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kaiqu\Documents\"/>
    </mc:Choice>
  </mc:AlternateContent>
  <xr:revisionPtr revIDLastSave="0" documentId="8_{C8B483B1-AC12-49BB-B2C8-F45AB1E2C186}" xr6:coauthVersionLast="47" xr6:coauthVersionMax="47" xr10:uidLastSave="{00000000-0000-0000-0000-000000000000}"/>
  <bookViews>
    <workbookView xWindow="-108" yWindow="-108" windowWidth="23256" windowHeight="12456" tabRatio="749" xr2:uid="{00000000-000D-0000-FFFF-FFFF00000000}"/>
  </bookViews>
  <sheets>
    <sheet name="Dashboard2" sheetId="1" r:id="rId1"/>
    <sheet name="Dashboard" sheetId="2" r:id="rId2"/>
    <sheet name="MENU" sheetId="3" r:id="rId3"/>
    <sheet name="Procytrat CLO 60" sheetId="4" r:id="rId4"/>
    <sheet name="Procytrat DF" sheetId="5" r:id="rId5"/>
    <sheet name="Procytrat DF 330" sheetId="6" r:id="rId6"/>
    <sheet name="Procytrat FA10" sheetId="7" r:id="rId7"/>
    <sheet name="Procytrat RF" sheetId="8" r:id="rId8"/>
    <sheet name="Procytrat 50 Plus" sheetId="9" r:id="rId9"/>
    <sheet name="Procytrat 30-5G" sheetId="10" r:id="rId10"/>
    <sheet name="procytrat 100AE" sheetId="11" r:id="rId11"/>
    <sheet name="Procytrat 100B" sheetId="12" r:id="rId12"/>
    <sheet name="Procytrat 2003GP" sheetId="13" r:id="rId13"/>
    <sheet name="Procytrat 100C" sheetId="14" r:id="rId14"/>
    <sheet name="Procytrat 120" sheetId="15" r:id="rId15"/>
    <sheet name="PADRÃO " sheetId="16" r:id="rId16"/>
    <sheet name="Procytrat 180" sheetId="17" r:id="rId17"/>
    <sheet name="Procytrat 190" sheetId="18" r:id="rId18"/>
    <sheet name="Procytrat 195" sheetId="19" r:id="rId19"/>
    <sheet name="Procytrat 197" sheetId="20" r:id="rId20"/>
    <sheet name="Procytrat 400" sheetId="21" r:id="rId21"/>
    <sheet name="Procytrat 610BS" sheetId="22" r:id="rId22"/>
    <sheet name="Procytrat 640" sheetId="23" r:id="rId23"/>
    <sheet name="Procytrat 2001" sheetId="24" r:id="rId24"/>
    <sheet name="Planilha1" sheetId="25" r:id="rId25"/>
    <sheet name="Planilha3" sheetId="26" r:id="rId26"/>
  </sheets>
  <definedNames>
    <definedName name="_xlnm.Print_Area" localSheetId="0">Dashboard2!$A$1:$W$99</definedName>
  </definedNames>
  <calcPr calcId="191029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7" i="1" l="1"/>
  <c r="B6" i="1"/>
  <c r="E31" i="2"/>
  <c r="D31" i="2"/>
  <c r="C31" i="2"/>
  <c r="E30" i="2"/>
  <c r="D30" i="2"/>
  <c r="C30" i="2"/>
  <c r="E29" i="2"/>
  <c r="D29" i="2"/>
  <c r="C29" i="2"/>
  <c r="E28" i="2"/>
  <c r="D28" i="2"/>
  <c r="C28" i="2"/>
  <c r="E27" i="2"/>
  <c r="D27" i="2"/>
  <c r="C27" i="2"/>
  <c r="E26" i="2"/>
  <c r="D26" i="2"/>
  <c r="C26" i="2"/>
  <c r="E25" i="2"/>
  <c r="D25" i="2"/>
  <c r="C25" i="2"/>
  <c r="E24" i="2"/>
  <c r="D24" i="2"/>
  <c r="C24" i="2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K16" i="2" a="1"/>
  <c r="K16" i="2" s="1"/>
  <c r="J16" i="2" a="1"/>
  <c r="J16" i="2" s="1"/>
  <c r="O16" i="2" s="1"/>
  <c r="I16" i="2" a="1"/>
  <c r="I16" i="2" s="1"/>
  <c r="E16" i="2"/>
  <c r="D16" i="2"/>
  <c r="C16" i="2"/>
  <c r="K15" i="2" a="1"/>
  <c r="K15" i="2" s="1"/>
  <c r="J15" i="2" a="1"/>
  <c r="J15" i="2" s="1"/>
  <c r="O15" i="2" s="1"/>
  <c r="I15" i="2" a="1"/>
  <c r="I15" i="2" s="1"/>
  <c r="E15" i="2"/>
  <c r="D15" i="2"/>
  <c r="C15" i="2"/>
  <c r="K14" i="2" a="1"/>
  <c r="K14" i="2" s="1"/>
  <c r="J14" i="2" a="1"/>
  <c r="J14" i="2" s="1"/>
  <c r="O14" i="2" s="1"/>
  <c r="I14" i="2" a="1"/>
  <c r="I14" i="2" s="1"/>
  <c r="E14" i="2"/>
  <c r="D14" i="2"/>
  <c r="C14" i="2"/>
  <c r="K13" i="2" a="1"/>
  <c r="K13" i="2" s="1"/>
  <c r="J13" i="2" a="1"/>
  <c r="J13" i="2" s="1"/>
  <c r="O13" i="2" s="1"/>
  <c r="I13" i="2" a="1"/>
  <c r="I13" i="2" s="1"/>
  <c r="E13" i="2"/>
  <c r="D13" i="2"/>
  <c r="C13" i="2"/>
  <c r="K12" i="2" a="1"/>
  <c r="K12" i="2" s="1"/>
  <c r="K17" i="2" s="1"/>
  <c r="J12" i="2" a="1"/>
  <c r="J12" i="2" s="1"/>
  <c r="I12" i="2" a="1"/>
  <c r="I12" i="2" s="1"/>
  <c r="I17" i="2" s="1"/>
  <c r="E12" i="2"/>
  <c r="D12" i="2"/>
  <c r="C12" i="2"/>
  <c r="J8" i="2" a="1"/>
  <c r="J8" i="2" s="1"/>
  <c r="H8" i="2"/>
  <c r="F8" i="2"/>
  <c r="D8" i="2"/>
  <c r="B8" i="2"/>
  <c r="AB10001" i="1"/>
  <c r="AA10001" i="1"/>
  <c r="AB10000" i="1"/>
  <c r="AA10000" i="1"/>
  <c r="AB9999" i="1"/>
  <c r="AA9999" i="1"/>
  <c r="AB9998" i="1"/>
  <c r="AA9998" i="1"/>
  <c r="AB9997" i="1"/>
  <c r="AA9997" i="1"/>
  <c r="AB9996" i="1"/>
  <c r="AA9996" i="1"/>
  <c r="AB9995" i="1"/>
  <c r="AA9995" i="1"/>
  <c r="AB9994" i="1"/>
  <c r="AA9994" i="1"/>
  <c r="AB9993" i="1"/>
  <c r="AA9993" i="1"/>
  <c r="AB9992" i="1"/>
  <c r="AA9992" i="1"/>
  <c r="AB9991" i="1"/>
  <c r="AA9991" i="1"/>
  <c r="AB9990" i="1"/>
  <c r="AA9990" i="1"/>
  <c r="AB9989" i="1"/>
  <c r="AA9989" i="1"/>
  <c r="AB9988" i="1"/>
  <c r="AA9988" i="1"/>
  <c r="AB9987" i="1"/>
  <c r="AA9987" i="1"/>
  <c r="AB9986" i="1"/>
  <c r="AA9986" i="1"/>
  <c r="AB9985" i="1"/>
  <c r="AA9985" i="1"/>
  <c r="AB9984" i="1"/>
  <c r="AA9984" i="1"/>
  <c r="AB9983" i="1"/>
  <c r="AA9983" i="1"/>
  <c r="AB9982" i="1"/>
  <c r="AA9982" i="1"/>
  <c r="AB9981" i="1"/>
  <c r="AA9981" i="1"/>
  <c r="AB9980" i="1"/>
  <c r="AA9980" i="1"/>
  <c r="AB9979" i="1"/>
  <c r="AA9979" i="1"/>
  <c r="AB9978" i="1"/>
  <c r="AA9978" i="1"/>
  <c r="AB9977" i="1"/>
  <c r="AA9977" i="1"/>
  <c r="AB9976" i="1"/>
  <c r="AA9976" i="1"/>
  <c r="AB9975" i="1"/>
  <c r="AA9975" i="1"/>
  <c r="AB9974" i="1"/>
  <c r="AA9974" i="1"/>
  <c r="AB9973" i="1"/>
  <c r="AA9973" i="1"/>
  <c r="AB9972" i="1"/>
  <c r="AA9972" i="1"/>
  <c r="AB9971" i="1"/>
  <c r="AA9971" i="1"/>
  <c r="AB9970" i="1"/>
  <c r="AA9970" i="1"/>
  <c r="AB9969" i="1"/>
  <c r="AA9969" i="1"/>
  <c r="AB9968" i="1"/>
  <c r="AA9968" i="1"/>
  <c r="AB9967" i="1"/>
  <c r="AA9967" i="1"/>
  <c r="AB9966" i="1"/>
  <c r="AA9966" i="1"/>
  <c r="AB9965" i="1"/>
  <c r="AA9965" i="1"/>
  <c r="AB9964" i="1"/>
  <c r="AA9964" i="1"/>
  <c r="AB9963" i="1"/>
  <c r="AA9963" i="1"/>
  <c r="AB9962" i="1"/>
  <c r="AA9962" i="1"/>
  <c r="AB9961" i="1"/>
  <c r="AA9961" i="1"/>
  <c r="AB9960" i="1"/>
  <c r="AA9960" i="1"/>
  <c r="AB9959" i="1"/>
  <c r="AA9959" i="1"/>
  <c r="AB9958" i="1"/>
  <c r="AA9958" i="1"/>
  <c r="AB9957" i="1"/>
  <c r="AA9957" i="1"/>
  <c r="AB9956" i="1"/>
  <c r="AA9956" i="1"/>
  <c r="AB9955" i="1"/>
  <c r="AA9955" i="1"/>
  <c r="AB9954" i="1"/>
  <c r="AA9954" i="1"/>
  <c r="AB9953" i="1"/>
  <c r="AA9953" i="1"/>
  <c r="AB9952" i="1"/>
  <c r="AA9952" i="1"/>
  <c r="AB9951" i="1"/>
  <c r="AA9951" i="1"/>
  <c r="AB9950" i="1"/>
  <c r="AA9950" i="1"/>
  <c r="AB9949" i="1"/>
  <c r="AA9949" i="1"/>
  <c r="AB9948" i="1"/>
  <c r="AA9948" i="1"/>
  <c r="AB9947" i="1"/>
  <c r="AA9947" i="1"/>
  <c r="AB9946" i="1"/>
  <c r="AA9946" i="1"/>
  <c r="AB9945" i="1"/>
  <c r="AA9945" i="1"/>
  <c r="AB9944" i="1"/>
  <c r="AA9944" i="1"/>
  <c r="AB9943" i="1"/>
  <c r="AA9943" i="1"/>
  <c r="AB9942" i="1"/>
  <c r="AA9942" i="1"/>
  <c r="AB9941" i="1"/>
  <c r="AA9941" i="1"/>
  <c r="AB9940" i="1"/>
  <c r="AA9940" i="1"/>
  <c r="AB9939" i="1"/>
  <c r="AA9939" i="1"/>
  <c r="AB9938" i="1"/>
  <c r="AA9938" i="1"/>
  <c r="AB9937" i="1"/>
  <c r="AA9937" i="1"/>
  <c r="AB9936" i="1"/>
  <c r="AA9936" i="1"/>
  <c r="AB9935" i="1"/>
  <c r="AA9935" i="1"/>
  <c r="AB9934" i="1"/>
  <c r="AA9934" i="1"/>
  <c r="AB9933" i="1"/>
  <c r="AA9933" i="1"/>
  <c r="AB9932" i="1"/>
  <c r="AA9932" i="1"/>
  <c r="AB9931" i="1"/>
  <c r="AA9931" i="1"/>
  <c r="AB9930" i="1"/>
  <c r="AA9930" i="1"/>
  <c r="AB9929" i="1"/>
  <c r="AA9929" i="1"/>
  <c r="AB9928" i="1"/>
  <c r="AA9928" i="1"/>
  <c r="AB9927" i="1"/>
  <c r="AA9927" i="1"/>
  <c r="AB9926" i="1"/>
  <c r="AA9926" i="1"/>
  <c r="AB9925" i="1"/>
  <c r="AA9925" i="1"/>
  <c r="AB9924" i="1"/>
  <c r="AA9924" i="1"/>
  <c r="AB9923" i="1"/>
  <c r="AA9923" i="1"/>
  <c r="AB9922" i="1"/>
  <c r="AA9922" i="1"/>
  <c r="AB9921" i="1"/>
  <c r="AA9921" i="1"/>
  <c r="AB9920" i="1"/>
  <c r="AA9920" i="1"/>
  <c r="AB9919" i="1"/>
  <c r="AA9919" i="1"/>
  <c r="AB9918" i="1"/>
  <c r="AA9918" i="1"/>
  <c r="AB9917" i="1"/>
  <c r="AA9917" i="1"/>
  <c r="AB9916" i="1"/>
  <c r="AA9916" i="1"/>
  <c r="AB9915" i="1"/>
  <c r="AA9915" i="1"/>
  <c r="AB9914" i="1"/>
  <c r="AA9914" i="1"/>
  <c r="AB9913" i="1"/>
  <c r="AA9913" i="1"/>
  <c r="AB9912" i="1"/>
  <c r="AA9912" i="1"/>
  <c r="AB9911" i="1"/>
  <c r="AA9911" i="1"/>
  <c r="AB9910" i="1"/>
  <c r="AA9910" i="1"/>
  <c r="AB9909" i="1"/>
  <c r="AA9909" i="1"/>
  <c r="AB9908" i="1"/>
  <c r="AA9908" i="1"/>
  <c r="AB9907" i="1"/>
  <c r="AA9907" i="1"/>
  <c r="AB9906" i="1"/>
  <c r="AA9906" i="1"/>
  <c r="AB9905" i="1"/>
  <c r="AA9905" i="1"/>
  <c r="AB9904" i="1"/>
  <c r="AA9904" i="1"/>
  <c r="AB9903" i="1"/>
  <c r="AA9903" i="1"/>
  <c r="AB9902" i="1"/>
  <c r="AA9902" i="1"/>
  <c r="AB9901" i="1"/>
  <c r="AA9901" i="1"/>
  <c r="AB9900" i="1"/>
  <c r="AA9900" i="1"/>
  <c r="AB9899" i="1"/>
  <c r="AA9899" i="1"/>
  <c r="AB9898" i="1"/>
  <c r="AA9898" i="1"/>
  <c r="AB9897" i="1"/>
  <c r="AA9897" i="1"/>
  <c r="AB9896" i="1"/>
  <c r="AA9896" i="1"/>
  <c r="AB9895" i="1"/>
  <c r="AA9895" i="1"/>
  <c r="AB9894" i="1"/>
  <c r="AA9894" i="1"/>
  <c r="AB9893" i="1"/>
  <c r="AA9893" i="1"/>
  <c r="AB9892" i="1"/>
  <c r="AA9892" i="1"/>
  <c r="AB9891" i="1"/>
  <c r="AA9891" i="1"/>
  <c r="AB9890" i="1"/>
  <c r="AA9890" i="1"/>
  <c r="AB9889" i="1"/>
  <c r="AA9889" i="1"/>
  <c r="AB9888" i="1"/>
  <c r="AA9888" i="1"/>
  <c r="AB9887" i="1"/>
  <c r="AA9887" i="1"/>
  <c r="AB9886" i="1"/>
  <c r="AA9886" i="1"/>
  <c r="AB9885" i="1"/>
  <c r="AA9885" i="1"/>
  <c r="AB9884" i="1"/>
  <c r="AA9884" i="1"/>
  <c r="AB9883" i="1"/>
  <c r="AA9883" i="1"/>
  <c r="AB9882" i="1"/>
  <c r="AA9882" i="1"/>
  <c r="AB9881" i="1"/>
  <c r="AA9881" i="1"/>
  <c r="AB9880" i="1"/>
  <c r="AA9880" i="1"/>
  <c r="AB9879" i="1"/>
  <c r="AA9879" i="1"/>
  <c r="AB9878" i="1"/>
  <c r="AA9878" i="1"/>
  <c r="AB9877" i="1"/>
  <c r="AA9877" i="1"/>
  <c r="AB9876" i="1"/>
  <c r="AA9876" i="1"/>
  <c r="AB9875" i="1"/>
  <c r="AA9875" i="1"/>
  <c r="AB9874" i="1"/>
  <c r="AA9874" i="1"/>
  <c r="AB9873" i="1"/>
  <c r="AA9873" i="1"/>
  <c r="AB9872" i="1"/>
  <c r="AA9872" i="1"/>
  <c r="AB9871" i="1"/>
  <c r="AA9871" i="1"/>
  <c r="AB9870" i="1"/>
  <c r="AA9870" i="1"/>
  <c r="AB9869" i="1"/>
  <c r="AA9869" i="1"/>
  <c r="AB9868" i="1"/>
  <c r="AA9868" i="1"/>
  <c r="AB9867" i="1"/>
  <c r="AA9867" i="1"/>
  <c r="AB9866" i="1"/>
  <c r="AA9866" i="1"/>
  <c r="AB9865" i="1"/>
  <c r="AA9865" i="1"/>
  <c r="AB9864" i="1"/>
  <c r="AA9864" i="1"/>
  <c r="AB9863" i="1"/>
  <c r="AA9863" i="1"/>
  <c r="AB9862" i="1"/>
  <c r="AA9862" i="1"/>
  <c r="AB9861" i="1"/>
  <c r="AA9861" i="1"/>
  <c r="AB9860" i="1"/>
  <c r="AA9860" i="1"/>
  <c r="AB9859" i="1"/>
  <c r="AA9859" i="1"/>
  <c r="AB9858" i="1"/>
  <c r="AA9858" i="1"/>
  <c r="AB9857" i="1"/>
  <c r="AA9857" i="1"/>
  <c r="AB9856" i="1"/>
  <c r="AA9856" i="1"/>
  <c r="AB9855" i="1"/>
  <c r="AA9855" i="1"/>
  <c r="AB9854" i="1"/>
  <c r="AA9854" i="1"/>
  <c r="AB9853" i="1"/>
  <c r="AA9853" i="1"/>
  <c r="AB9852" i="1"/>
  <c r="AA9852" i="1"/>
  <c r="AB9851" i="1"/>
  <c r="AA9851" i="1"/>
  <c r="AB9850" i="1"/>
  <c r="AA9850" i="1"/>
  <c r="AB9849" i="1"/>
  <c r="AA9849" i="1"/>
  <c r="AB9848" i="1"/>
  <c r="AA9848" i="1"/>
  <c r="AB9847" i="1"/>
  <c r="AA9847" i="1"/>
  <c r="AB9846" i="1"/>
  <c r="AA9846" i="1"/>
  <c r="AB9845" i="1"/>
  <c r="AA9845" i="1"/>
  <c r="AB9844" i="1"/>
  <c r="AA9844" i="1"/>
  <c r="AB9843" i="1"/>
  <c r="AA9843" i="1"/>
  <c r="AB9842" i="1"/>
  <c r="AA9842" i="1"/>
  <c r="AB9841" i="1"/>
  <c r="AA9841" i="1"/>
  <c r="AB9840" i="1"/>
  <c r="AA9840" i="1"/>
  <c r="AB9839" i="1"/>
  <c r="AA9839" i="1"/>
  <c r="AB9838" i="1"/>
  <c r="AA9838" i="1"/>
  <c r="AB9837" i="1"/>
  <c r="AA9837" i="1"/>
  <c r="AB9836" i="1"/>
  <c r="AA9836" i="1"/>
  <c r="AB9835" i="1"/>
  <c r="AA9835" i="1"/>
  <c r="AB9834" i="1"/>
  <c r="AA9834" i="1"/>
  <c r="AB9833" i="1"/>
  <c r="AA9833" i="1"/>
  <c r="AB9832" i="1"/>
  <c r="AA9832" i="1"/>
  <c r="AB9831" i="1"/>
  <c r="AA9831" i="1"/>
  <c r="AB9830" i="1"/>
  <c r="AA9830" i="1"/>
  <c r="AB9829" i="1"/>
  <c r="AA9829" i="1"/>
  <c r="AB9828" i="1"/>
  <c r="AA9828" i="1"/>
  <c r="AB9827" i="1"/>
  <c r="AA9827" i="1"/>
  <c r="AB9826" i="1"/>
  <c r="AA9826" i="1"/>
  <c r="AB9825" i="1"/>
  <c r="AA9825" i="1"/>
  <c r="AB9824" i="1"/>
  <c r="AA9824" i="1"/>
  <c r="AB9823" i="1"/>
  <c r="AA9823" i="1"/>
  <c r="AB9822" i="1"/>
  <c r="AA9822" i="1"/>
  <c r="AB9821" i="1"/>
  <c r="AA9821" i="1"/>
  <c r="AB9820" i="1"/>
  <c r="AA9820" i="1"/>
  <c r="AB9819" i="1"/>
  <c r="AA9819" i="1"/>
  <c r="AB9818" i="1"/>
  <c r="AA9818" i="1"/>
  <c r="AB9817" i="1"/>
  <c r="AA9817" i="1"/>
  <c r="AB9816" i="1"/>
  <c r="AA9816" i="1"/>
  <c r="AB9815" i="1"/>
  <c r="AA9815" i="1"/>
  <c r="AB9814" i="1"/>
  <c r="AA9814" i="1"/>
  <c r="AB9813" i="1"/>
  <c r="AA9813" i="1"/>
  <c r="AB9812" i="1"/>
  <c r="AA9812" i="1"/>
  <c r="AB9811" i="1"/>
  <c r="AA9811" i="1"/>
  <c r="AB9810" i="1"/>
  <c r="AA9810" i="1"/>
  <c r="AB9809" i="1"/>
  <c r="AA9809" i="1"/>
  <c r="AB9808" i="1"/>
  <c r="AA9808" i="1"/>
  <c r="AB9807" i="1"/>
  <c r="AA9807" i="1"/>
  <c r="AB9806" i="1"/>
  <c r="AA9806" i="1"/>
  <c r="AB9805" i="1"/>
  <c r="AA9805" i="1"/>
  <c r="AB9804" i="1"/>
  <c r="AA9804" i="1"/>
  <c r="AB9803" i="1"/>
  <c r="AA9803" i="1"/>
  <c r="AB9802" i="1"/>
  <c r="AA9802" i="1"/>
  <c r="AB9801" i="1"/>
  <c r="AA9801" i="1"/>
  <c r="AB9800" i="1"/>
  <c r="AA9800" i="1"/>
  <c r="AB9799" i="1"/>
  <c r="AA9799" i="1"/>
  <c r="AB9798" i="1"/>
  <c r="AA9798" i="1"/>
  <c r="AB9797" i="1"/>
  <c r="AA9797" i="1"/>
  <c r="AB9796" i="1"/>
  <c r="AA9796" i="1"/>
  <c r="AB9795" i="1"/>
  <c r="AA9795" i="1"/>
  <c r="AB9794" i="1"/>
  <c r="AA9794" i="1"/>
  <c r="AB9793" i="1"/>
  <c r="AA9793" i="1"/>
  <c r="AB9792" i="1"/>
  <c r="AA9792" i="1"/>
  <c r="AB9791" i="1"/>
  <c r="AA9791" i="1"/>
  <c r="AB9790" i="1"/>
  <c r="AA9790" i="1"/>
  <c r="AB9789" i="1"/>
  <c r="AA9789" i="1"/>
  <c r="AB9788" i="1"/>
  <c r="AA9788" i="1"/>
  <c r="AB9787" i="1"/>
  <c r="AA9787" i="1"/>
  <c r="AB9786" i="1"/>
  <c r="AA9786" i="1"/>
  <c r="AB9785" i="1"/>
  <c r="AA9785" i="1"/>
  <c r="AB9784" i="1"/>
  <c r="AA9784" i="1"/>
  <c r="AB9783" i="1"/>
  <c r="AA9783" i="1"/>
  <c r="AB9782" i="1"/>
  <c r="AA9782" i="1"/>
  <c r="AB9781" i="1"/>
  <c r="AA9781" i="1"/>
  <c r="AB9780" i="1"/>
  <c r="AA9780" i="1"/>
  <c r="AB9779" i="1"/>
  <c r="AA9779" i="1"/>
  <c r="AB9778" i="1"/>
  <c r="AA9778" i="1"/>
  <c r="AB9777" i="1"/>
  <c r="AA9777" i="1"/>
  <c r="AB9776" i="1"/>
  <c r="AA9776" i="1"/>
  <c r="AB9775" i="1"/>
  <c r="AA9775" i="1"/>
  <c r="AB9774" i="1"/>
  <c r="AA9774" i="1"/>
  <c r="AB9773" i="1"/>
  <c r="AA9773" i="1"/>
  <c r="AB9772" i="1"/>
  <c r="AA9772" i="1"/>
  <c r="AB9771" i="1"/>
  <c r="AA9771" i="1"/>
  <c r="AB9770" i="1"/>
  <c r="AA9770" i="1"/>
  <c r="AB9769" i="1"/>
  <c r="AA9769" i="1"/>
  <c r="AB9768" i="1"/>
  <c r="AA9768" i="1"/>
  <c r="AB9767" i="1"/>
  <c r="AA9767" i="1"/>
  <c r="AB9766" i="1"/>
  <c r="AA9766" i="1"/>
  <c r="AB9765" i="1"/>
  <c r="AA9765" i="1"/>
  <c r="AB9764" i="1"/>
  <c r="AA9764" i="1"/>
  <c r="AB9763" i="1"/>
  <c r="AA9763" i="1"/>
  <c r="AB9762" i="1"/>
  <c r="AA9762" i="1"/>
  <c r="AB9761" i="1"/>
  <c r="AA9761" i="1"/>
  <c r="AB9760" i="1"/>
  <c r="AA9760" i="1"/>
  <c r="AB9759" i="1"/>
  <c r="AA9759" i="1"/>
  <c r="AB9758" i="1"/>
  <c r="AA9758" i="1"/>
  <c r="AB9757" i="1"/>
  <c r="AA9757" i="1"/>
  <c r="AB9756" i="1"/>
  <c r="AA9756" i="1"/>
  <c r="AB9755" i="1"/>
  <c r="AA9755" i="1"/>
  <c r="AB9754" i="1"/>
  <c r="AA9754" i="1"/>
  <c r="AB9753" i="1"/>
  <c r="AA9753" i="1"/>
  <c r="AB9752" i="1"/>
  <c r="AA9752" i="1"/>
  <c r="AB9751" i="1"/>
  <c r="AA9751" i="1"/>
  <c r="AB9750" i="1"/>
  <c r="AA9750" i="1"/>
  <c r="AB9749" i="1"/>
  <c r="AA9749" i="1"/>
  <c r="AB9748" i="1"/>
  <c r="AA9748" i="1"/>
  <c r="AB9747" i="1"/>
  <c r="AA9747" i="1"/>
  <c r="AB9746" i="1"/>
  <c r="AA9746" i="1"/>
  <c r="AB9745" i="1"/>
  <c r="AA9745" i="1"/>
  <c r="AB9744" i="1"/>
  <c r="AA9744" i="1"/>
  <c r="AB9743" i="1"/>
  <c r="AA9743" i="1"/>
  <c r="AB9742" i="1"/>
  <c r="AA9742" i="1"/>
  <c r="AB9741" i="1"/>
  <c r="AA9741" i="1"/>
  <c r="AB9740" i="1"/>
  <c r="AA9740" i="1"/>
  <c r="AB9739" i="1"/>
  <c r="AA9739" i="1"/>
  <c r="AB9738" i="1"/>
  <c r="AA9738" i="1"/>
  <c r="AB9737" i="1"/>
  <c r="AA9737" i="1"/>
  <c r="AB9736" i="1"/>
  <c r="AA9736" i="1"/>
  <c r="AB9735" i="1"/>
  <c r="AA9735" i="1"/>
  <c r="AB9734" i="1"/>
  <c r="AA9734" i="1"/>
  <c r="AB9733" i="1"/>
  <c r="AA9733" i="1"/>
  <c r="AB9732" i="1"/>
  <c r="AA9732" i="1"/>
  <c r="AB9731" i="1"/>
  <c r="AA9731" i="1"/>
  <c r="AB9730" i="1"/>
  <c r="AA9730" i="1"/>
  <c r="AB9729" i="1"/>
  <c r="AA9729" i="1"/>
  <c r="AB9728" i="1"/>
  <c r="AA9728" i="1"/>
  <c r="AB9727" i="1"/>
  <c r="AA9727" i="1"/>
  <c r="AB9726" i="1"/>
  <c r="AA9726" i="1"/>
  <c r="AB9725" i="1"/>
  <c r="AA9725" i="1"/>
  <c r="AB9724" i="1"/>
  <c r="AA9724" i="1"/>
  <c r="AB9723" i="1"/>
  <c r="AA9723" i="1"/>
  <c r="AB9722" i="1"/>
  <c r="AA9722" i="1"/>
  <c r="AB9721" i="1"/>
  <c r="AA9721" i="1"/>
  <c r="AB9720" i="1"/>
  <c r="AA9720" i="1"/>
  <c r="AB9719" i="1"/>
  <c r="AA9719" i="1"/>
  <c r="AB9718" i="1"/>
  <c r="AA9718" i="1"/>
  <c r="AB9717" i="1"/>
  <c r="AA9717" i="1"/>
  <c r="AB9716" i="1"/>
  <c r="AA9716" i="1"/>
  <c r="AB9715" i="1"/>
  <c r="AA9715" i="1"/>
  <c r="AB9714" i="1"/>
  <c r="AA9714" i="1"/>
  <c r="AB9713" i="1"/>
  <c r="AA9713" i="1"/>
  <c r="AB9712" i="1"/>
  <c r="AA9712" i="1"/>
  <c r="AB9711" i="1"/>
  <c r="AA9711" i="1"/>
  <c r="AB9710" i="1"/>
  <c r="AA9710" i="1"/>
  <c r="AB9709" i="1"/>
  <c r="AA9709" i="1"/>
  <c r="AB9708" i="1"/>
  <c r="AA9708" i="1"/>
  <c r="AB9707" i="1"/>
  <c r="AA9707" i="1"/>
  <c r="AB9706" i="1"/>
  <c r="AA9706" i="1"/>
  <c r="AB9705" i="1"/>
  <c r="AA9705" i="1"/>
  <c r="AB9704" i="1"/>
  <c r="AA9704" i="1"/>
  <c r="AB9703" i="1"/>
  <c r="AA9703" i="1"/>
  <c r="AB9702" i="1"/>
  <c r="AA9702" i="1"/>
  <c r="AB9701" i="1"/>
  <c r="AA9701" i="1"/>
  <c r="AB9700" i="1"/>
  <c r="AA9700" i="1"/>
  <c r="AB9699" i="1"/>
  <c r="AA9699" i="1"/>
  <c r="AB9698" i="1"/>
  <c r="AA9698" i="1"/>
  <c r="AB9697" i="1"/>
  <c r="AA9697" i="1"/>
  <c r="AB9696" i="1"/>
  <c r="AA9696" i="1"/>
  <c r="AB9695" i="1"/>
  <c r="AA9695" i="1"/>
  <c r="AB9694" i="1"/>
  <c r="AA9694" i="1"/>
  <c r="AB9693" i="1"/>
  <c r="AA9693" i="1"/>
  <c r="AB9692" i="1"/>
  <c r="AA9692" i="1"/>
  <c r="AB9691" i="1"/>
  <c r="AA9691" i="1"/>
  <c r="AB9690" i="1"/>
  <c r="AA9690" i="1"/>
  <c r="AB9689" i="1"/>
  <c r="AA9689" i="1"/>
  <c r="AB9688" i="1"/>
  <c r="AA9688" i="1"/>
  <c r="AB9687" i="1"/>
  <c r="AA9687" i="1"/>
  <c r="AB9686" i="1"/>
  <c r="AA9686" i="1"/>
  <c r="AB9685" i="1"/>
  <c r="AA9685" i="1"/>
  <c r="AB9684" i="1"/>
  <c r="AA9684" i="1"/>
  <c r="AB9683" i="1"/>
  <c r="AA9683" i="1"/>
  <c r="AB9682" i="1"/>
  <c r="AA9682" i="1"/>
  <c r="AB9681" i="1"/>
  <c r="AA9681" i="1"/>
  <c r="AB9680" i="1"/>
  <c r="AA9680" i="1"/>
  <c r="AB9679" i="1"/>
  <c r="AA9679" i="1"/>
  <c r="AB9678" i="1"/>
  <c r="AA9678" i="1"/>
  <c r="AB9677" i="1"/>
  <c r="AA9677" i="1"/>
  <c r="AB9676" i="1"/>
  <c r="AA9676" i="1"/>
  <c r="AB9675" i="1"/>
  <c r="AA9675" i="1"/>
  <c r="AB9674" i="1"/>
  <c r="AA9674" i="1"/>
  <c r="AB9673" i="1"/>
  <c r="AA9673" i="1"/>
  <c r="AB9672" i="1"/>
  <c r="AA9672" i="1"/>
  <c r="AB9671" i="1"/>
  <c r="AA9671" i="1"/>
  <c r="AB9670" i="1"/>
  <c r="AA9670" i="1"/>
  <c r="AB9669" i="1"/>
  <c r="AA9669" i="1"/>
  <c r="AB9668" i="1"/>
  <c r="AA9668" i="1"/>
  <c r="AB9667" i="1"/>
  <c r="AA9667" i="1"/>
  <c r="AB9666" i="1"/>
  <c r="AA9666" i="1"/>
  <c r="AB9665" i="1"/>
  <c r="AA9665" i="1"/>
  <c r="AB9664" i="1"/>
  <c r="AA9664" i="1"/>
  <c r="AB9663" i="1"/>
  <c r="AA9663" i="1"/>
  <c r="AB9662" i="1"/>
  <c r="AA9662" i="1"/>
  <c r="AB9661" i="1"/>
  <c r="AA9661" i="1"/>
  <c r="AB9660" i="1"/>
  <c r="AA9660" i="1"/>
  <c r="AB9659" i="1"/>
  <c r="AA9659" i="1"/>
  <c r="AB9658" i="1"/>
  <c r="AA9658" i="1"/>
  <c r="AB9657" i="1"/>
  <c r="AA9657" i="1"/>
  <c r="AB9656" i="1"/>
  <c r="AA9656" i="1"/>
  <c r="AB9655" i="1"/>
  <c r="AA9655" i="1"/>
  <c r="AB9654" i="1"/>
  <c r="AA9654" i="1"/>
  <c r="AB9653" i="1"/>
  <c r="AA9653" i="1"/>
  <c r="AB9652" i="1"/>
  <c r="AA9652" i="1"/>
  <c r="AB9651" i="1"/>
  <c r="AA9651" i="1"/>
  <c r="AB9650" i="1"/>
  <c r="AA9650" i="1"/>
  <c r="AB9649" i="1"/>
  <c r="AA9649" i="1"/>
  <c r="AB9648" i="1"/>
  <c r="AA9648" i="1"/>
  <c r="AB9647" i="1"/>
  <c r="AA9647" i="1"/>
  <c r="AB9646" i="1"/>
  <c r="AA9646" i="1"/>
  <c r="AB9645" i="1"/>
  <c r="AA9645" i="1"/>
  <c r="AB9644" i="1"/>
  <c r="AA9644" i="1"/>
  <c r="AB9643" i="1"/>
  <c r="AA9643" i="1"/>
  <c r="AB9642" i="1"/>
  <c r="AA9642" i="1"/>
  <c r="AB9641" i="1"/>
  <c r="AA9641" i="1"/>
  <c r="AB9640" i="1"/>
  <c r="AA9640" i="1"/>
  <c r="AB9639" i="1"/>
  <c r="AA9639" i="1"/>
  <c r="AB9638" i="1"/>
  <c r="AA9638" i="1"/>
  <c r="AB9637" i="1"/>
  <c r="AA9637" i="1"/>
  <c r="AB9636" i="1"/>
  <c r="AA9636" i="1"/>
  <c r="AB9635" i="1"/>
  <c r="AA9635" i="1"/>
  <c r="AB9634" i="1"/>
  <c r="AA9634" i="1"/>
  <c r="AB9633" i="1"/>
  <c r="AA9633" i="1"/>
  <c r="AB9632" i="1"/>
  <c r="AA9632" i="1"/>
  <c r="AB9631" i="1"/>
  <c r="AA9631" i="1"/>
  <c r="AB9630" i="1"/>
  <c r="AA9630" i="1"/>
  <c r="AB9629" i="1"/>
  <c r="AA9629" i="1"/>
  <c r="AB9628" i="1"/>
  <c r="AA9628" i="1"/>
  <c r="AB9627" i="1"/>
  <c r="AA9627" i="1"/>
  <c r="AB9626" i="1"/>
  <c r="AA9626" i="1"/>
  <c r="AB9625" i="1"/>
  <c r="AA9625" i="1"/>
  <c r="AB9624" i="1"/>
  <c r="AA9624" i="1"/>
  <c r="AB9623" i="1"/>
  <c r="AA9623" i="1"/>
  <c r="AB9622" i="1"/>
  <c r="AA9622" i="1"/>
  <c r="AB9621" i="1"/>
  <c r="AA9621" i="1"/>
  <c r="AB9620" i="1"/>
  <c r="AA9620" i="1"/>
  <c r="AB9619" i="1"/>
  <c r="AA9619" i="1"/>
  <c r="AB9618" i="1"/>
  <c r="AA9618" i="1"/>
  <c r="AB9617" i="1"/>
  <c r="AA9617" i="1"/>
  <c r="AB9616" i="1"/>
  <c r="AA9616" i="1"/>
  <c r="AB9615" i="1"/>
  <c r="AA9615" i="1"/>
  <c r="AB9614" i="1"/>
  <c r="AA9614" i="1"/>
  <c r="AB9613" i="1"/>
  <c r="AA9613" i="1"/>
  <c r="AB9612" i="1"/>
  <c r="AA9612" i="1"/>
  <c r="AB9611" i="1"/>
  <c r="AA9611" i="1"/>
  <c r="AB9610" i="1"/>
  <c r="AA9610" i="1"/>
  <c r="AB9609" i="1"/>
  <c r="AA9609" i="1"/>
  <c r="AB9608" i="1"/>
  <c r="AA9608" i="1"/>
  <c r="AB9607" i="1"/>
  <c r="AA9607" i="1"/>
  <c r="AB9606" i="1"/>
  <c r="AA9606" i="1"/>
  <c r="AB9605" i="1"/>
  <c r="AA9605" i="1"/>
  <c r="AB9604" i="1"/>
  <c r="AA9604" i="1"/>
  <c r="AB9603" i="1"/>
  <c r="AA9603" i="1"/>
  <c r="AB9602" i="1"/>
  <c r="AA9602" i="1"/>
  <c r="AB9601" i="1"/>
  <c r="AA9601" i="1"/>
  <c r="AB9600" i="1"/>
  <c r="AA9600" i="1"/>
  <c r="AB9599" i="1"/>
  <c r="AA9599" i="1"/>
  <c r="AB9598" i="1"/>
  <c r="AA9598" i="1"/>
  <c r="AB9597" i="1"/>
  <c r="AA9597" i="1"/>
  <c r="AB9596" i="1"/>
  <c r="AA9596" i="1"/>
  <c r="AB9595" i="1"/>
  <c r="AA9595" i="1"/>
  <c r="AB9594" i="1"/>
  <c r="AA9594" i="1"/>
  <c r="AB9593" i="1"/>
  <c r="AA9593" i="1"/>
  <c r="AB9592" i="1"/>
  <c r="AA9592" i="1"/>
  <c r="AB9591" i="1"/>
  <c r="AA9591" i="1"/>
  <c r="AB9590" i="1"/>
  <c r="AA9590" i="1"/>
  <c r="AB9589" i="1"/>
  <c r="AA9589" i="1"/>
  <c r="AB9588" i="1"/>
  <c r="AA9588" i="1"/>
  <c r="AB9587" i="1"/>
  <c r="AA9587" i="1"/>
  <c r="AB9586" i="1"/>
  <c r="AA9586" i="1"/>
  <c r="AB9585" i="1"/>
  <c r="AA9585" i="1"/>
  <c r="AB9584" i="1"/>
  <c r="AA9584" i="1"/>
  <c r="AB9583" i="1"/>
  <c r="AA9583" i="1"/>
  <c r="AB9582" i="1"/>
  <c r="AA9582" i="1"/>
  <c r="AB9581" i="1"/>
  <c r="AA9581" i="1"/>
  <c r="AB9580" i="1"/>
  <c r="AA9580" i="1"/>
  <c r="AB9579" i="1"/>
  <c r="AA9579" i="1"/>
  <c r="AB9578" i="1"/>
  <c r="AA9578" i="1"/>
  <c r="AB9577" i="1"/>
  <c r="AA9577" i="1"/>
  <c r="AB9576" i="1"/>
  <c r="AA9576" i="1"/>
  <c r="AB9575" i="1"/>
  <c r="AA9575" i="1"/>
  <c r="AB9574" i="1"/>
  <c r="AA9574" i="1"/>
  <c r="AB9573" i="1"/>
  <c r="AA9573" i="1"/>
  <c r="AB9572" i="1"/>
  <c r="AA9572" i="1"/>
  <c r="AB9571" i="1"/>
  <c r="AA9571" i="1"/>
  <c r="AB9570" i="1"/>
  <c r="AA9570" i="1"/>
  <c r="AB9569" i="1"/>
  <c r="AA9569" i="1"/>
  <c r="AB9568" i="1"/>
  <c r="AA9568" i="1"/>
  <c r="AB9567" i="1"/>
  <c r="AA9567" i="1"/>
  <c r="AB9566" i="1"/>
  <c r="AA9566" i="1"/>
  <c r="AB9565" i="1"/>
  <c r="AA9565" i="1"/>
  <c r="AB9564" i="1"/>
  <c r="AA9564" i="1"/>
  <c r="AB9563" i="1"/>
  <c r="AA9563" i="1"/>
  <c r="AB9562" i="1"/>
  <c r="AA9562" i="1"/>
  <c r="AB9561" i="1"/>
  <c r="AA9561" i="1"/>
  <c r="AB9560" i="1"/>
  <c r="AA9560" i="1"/>
  <c r="AB9559" i="1"/>
  <c r="AA9559" i="1"/>
  <c r="AB9558" i="1"/>
  <c r="AA9558" i="1"/>
  <c r="AB9557" i="1"/>
  <c r="AA9557" i="1"/>
  <c r="AB9556" i="1"/>
  <c r="AA9556" i="1"/>
  <c r="AB9555" i="1"/>
  <c r="AA9555" i="1"/>
  <c r="AB9554" i="1"/>
  <c r="AA9554" i="1"/>
  <c r="AB9553" i="1"/>
  <c r="AA9553" i="1"/>
  <c r="AB9552" i="1"/>
  <c r="AA9552" i="1"/>
  <c r="AB9551" i="1"/>
  <c r="AA9551" i="1"/>
  <c r="AB9550" i="1"/>
  <c r="AA9550" i="1"/>
  <c r="AB9549" i="1"/>
  <c r="AA9549" i="1"/>
  <c r="AB9548" i="1"/>
  <c r="AA9548" i="1"/>
  <c r="AB9547" i="1"/>
  <c r="AA9547" i="1"/>
  <c r="AB9546" i="1"/>
  <c r="AA9546" i="1"/>
  <c r="AB9545" i="1"/>
  <c r="AA9545" i="1"/>
  <c r="AB9544" i="1"/>
  <c r="AA9544" i="1"/>
  <c r="AB9543" i="1"/>
  <c r="AA9543" i="1"/>
  <c r="AB9542" i="1"/>
  <c r="AA9542" i="1"/>
  <c r="AB9541" i="1"/>
  <c r="AA9541" i="1"/>
  <c r="AB9540" i="1"/>
  <c r="AA9540" i="1"/>
  <c r="AB9539" i="1"/>
  <c r="AA9539" i="1"/>
  <c r="AB9538" i="1"/>
  <c r="AA9538" i="1"/>
  <c r="AB9537" i="1"/>
  <c r="AA9537" i="1"/>
  <c r="AB9536" i="1"/>
  <c r="AA9536" i="1"/>
  <c r="AB9535" i="1"/>
  <c r="AA9535" i="1"/>
  <c r="AB9534" i="1"/>
  <c r="AA9534" i="1"/>
  <c r="AB9533" i="1"/>
  <c r="AA9533" i="1"/>
  <c r="AB9532" i="1"/>
  <c r="AA9532" i="1"/>
  <c r="AB9531" i="1"/>
  <c r="AA9531" i="1"/>
  <c r="AB9530" i="1"/>
  <c r="AA9530" i="1"/>
  <c r="AB9529" i="1"/>
  <c r="AA9529" i="1"/>
  <c r="AB9528" i="1"/>
  <c r="AA9528" i="1"/>
  <c r="AB9527" i="1"/>
  <c r="AA9527" i="1"/>
  <c r="AB9526" i="1"/>
  <c r="AA9526" i="1"/>
  <c r="AB9525" i="1"/>
  <c r="AA9525" i="1"/>
  <c r="AB9524" i="1"/>
  <c r="AA9524" i="1"/>
  <c r="AB9523" i="1"/>
  <c r="AA9523" i="1"/>
  <c r="AB9522" i="1"/>
  <c r="AA9522" i="1"/>
  <c r="AB9521" i="1"/>
  <c r="AA9521" i="1"/>
  <c r="AB9520" i="1"/>
  <c r="AA9520" i="1"/>
  <c r="AB9519" i="1"/>
  <c r="AA9519" i="1"/>
  <c r="AB9518" i="1"/>
  <c r="AA9518" i="1"/>
  <c r="AB9517" i="1"/>
  <c r="AA9517" i="1"/>
  <c r="AB9516" i="1"/>
  <c r="AA9516" i="1"/>
  <c r="AB9515" i="1"/>
  <c r="AA9515" i="1"/>
  <c r="AB9514" i="1"/>
  <c r="AA9514" i="1"/>
  <c r="AB9513" i="1"/>
  <c r="AA9513" i="1"/>
  <c r="AB9512" i="1"/>
  <c r="AA9512" i="1"/>
  <c r="AB9511" i="1"/>
  <c r="AA9511" i="1"/>
  <c r="AB9510" i="1"/>
  <c r="AA9510" i="1"/>
  <c r="AB9509" i="1"/>
  <c r="AA9509" i="1"/>
  <c r="AB9508" i="1"/>
  <c r="AA9508" i="1"/>
  <c r="AB9507" i="1"/>
  <c r="AA9507" i="1"/>
  <c r="AB9506" i="1"/>
  <c r="AA9506" i="1"/>
  <c r="AB9505" i="1"/>
  <c r="AA9505" i="1"/>
  <c r="AB9504" i="1"/>
  <c r="AA9504" i="1"/>
  <c r="AB9503" i="1"/>
  <c r="AA9503" i="1"/>
  <c r="AB9502" i="1"/>
  <c r="AA9502" i="1"/>
  <c r="AB9501" i="1"/>
  <c r="AA9501" i="1"/>
  <c r="AB9500" i="1"/>
  <c r="AA9500" i="1"/>
  <c r="AB9499" i="1"/>
  <c r="AA9499" i="1"/>
  <c r="AB9498" i="1"/>
  <c r="AA9498" i="1"/>
  <c r="AB9497" i="1"/>
  <c r="AA9497" i="1"/>
  <c r="AB9496" i="1"/>
  <c r="AA9496" i="1"/>
  <c r="AB9495" i="1"/>
  <c r="AA9495" i="1"/>
  <c r="AB9494" i="1"/>
  <c r="AA9494" i="1"/>
  <c r="AB9493" i="1"/>
  <c r="AA9493" i="1"/>
  <c r="AB9492" i="1"/>
  <c r="AA9492" i="1"/>
  <c r="AB9491" i="1"/>
  <c r="AA9491" i="1"/>
  <c r="AB9490" i="1"/>
  <c r="AA9490" i="1"/>
  <c r="AB9489" i="1"/>
  <c r="AA9489" i="1"/>
  <c r="AB9488" i="1"/>
  <c r="AA9488" i="1"/>
  <c r="AB9487" i="1"/>
  <c r="AA9487" i="1"/>
  <c r="AB9486" i="1"/>
  <c r="AA9486" i="1"/>
  <c r="AB9485" i="1"/>
  <c r="AA9485" i="1"/>
  <c r="AB9484" i="1"/>
  <c r="AA9484" i="1"/>
  <c r="AB9483" i="1"/>
  <c r="AA9483" i="1"/>
  <c r="AB9482" i="1"/>
  <c r="AA9482" i="1"/>
  <c r="AB9481" i="1"/>
  <c r="AA9481" i="1"/>
  <c r="AB9480" i="1"/>
  <c r="AA9480" i="1"/>
  <c r="AB9479" i="1"/>
  <c r="AA9479" i="1"/>
  <c r="AB9478" i="1"/>
  <c r="AA9478" i="1"/>
  <c r="AB9477" i="1"/>
  <c r="AA9477" i="1"/>
  <c r="AB9476" i="1"/>
  <c r="AA9476" i="1"/>
  <c r="AB9475" i="1"/>
  <c r="AA9475" i="1"/>
  <c r="AB9474" i="1"/>
  <c r="AA9474" i="1"/>
  <c r="AB9473" i="1"/>
  <c r="AA9473" i="1"/>
  <c r="AB9472" i="1"/>
  <c r="AA9472" i="1"/>
  <c r="AB9471" i="1"/>
  <c r="AA9471" i="1"/>
  <c r="AB9470" i="1"/>
  <c r="AA9470" i="1"/>
  <c r="AB9469" i="1"/>
  <c r="AA9469" i="1"/>
  <c r="AB9468" i="1"/>
  <c r="AA9468" i="1"/>
  <c r="AB9467" i="1"/>
  <c r="AA9467" i="1"/>
  <c r="AB9466" i="1"/>
  <c r="AA9466" i="1"/>
  <c r="AB9465" i="1"/>
  <c r="AA9465" i="1"/>
  <c r="AB9464" i="1"/>
  <c r="AA9464" i="1"/>
  <c r="AB9463" i="1"/>
  <c r="AA9463" i="1"/>
  <c r="AB9462" i="1"/>
  <c r="AA9462" i="1"/>
  <c r="AB9461" i="1"/>
  <c r="AA9461" i="1"/>
  <c r="AB9460" i="1"/>
  <c r="AA9460" i="1"/>
  <c r="AB9459" i="1"/>
  <c r="AA9459" i="1"/>
  <c r="AB9458" i="1"/>
  <c r="AA9458" i="1"/>
  <c r="AB9457" i="1"/>
  <c r="AA9457" i="1"/>
  <c r="AB9456" i="1"/>
  <c r="AA9456" i="1"/>
  <c r="AB9455" i="1"/>
  <c r="AA9455" i="1"/>
  <c r="AB9454" i="1"/>
  <c r="AA9454" i="1"/>
  <c r="AB9453" i="1"/>
  <c r="AA9453" i="1"/>
  <c r="AB9452" i="1"/>
  <c r="AA9452" i="1"/>
  <c r="AB9451" i="1"/>
  <c r="AA9451" i="1"/>
  <c r="AB9450" i="1"/>
  <c r="AA9450" i="1"/>
  <c r="AB9449" i="1"/>
  <c r="AA9449" i="1"/>
  <c r="AB9448" i="1"/>
  <c r="AA9448" i="1"/>
  <c r="AB9447" i="1"/>
  <c r="AA9447" i="1"/>
  <c r="AB9446" i="1"/>
  <c r="AA9446" i="1"/>
  <c r="AB9445" i="1"/>
  <c r="AA9445" i="1"/>
  <c r="AB9444" i="1"/>
  <c r="AA9444" i="1"/>
  <c r="AB9443" i="1"/>
  <c r="AA9443" i="1"/>
  <c r="AB9442" i="1"/>
  <c r="AA9442" i="1"/>
  <c r="AB9441" i="1"/>
  <c r="AA9441" i="1"/>
  <c r="AB9440" i="1"/>
  <c r="AA9440" i="1"/>
  <c r="AB9439" i="1"/>
  <c r="AA9439" i="1"/>
  <c r="AB9438" i="1"/>
  <c r="AA9438" i="1"/>
  <c r="AB9437" i="1"/>
  <c r="AA9437" i="1"/>
  <c r="AB9436" i="1"/>
  <c r="AA9436" i="1"/>
  <c r="AB9435" i="1"/>
  <c r="AA9435" i="1"/>
  <c r="AB9434" i="1"/>
  <c r="AA9434" i="1"/>
  <c r="AB9433" i="1"/>
  <c r="AA9433" i="1"/>
  <c r="AB9432" i="1"/>
  <c r="AA9432" i="1"/>
  <c r="AB9431" i="1"/>
  <c r="AA9431" i="1"/>
  <c r="AB9430" i="1"/>
  <c r="AA9430" i="1"/>
  <c r="AB9429" i="1"/>
  <c r="AA9429" i="1"/>
  <c r="AB9428" i="1"/>
  <c r="AA9428" i="1"/>
  <c r="AB9427" i="1"/>
  <c r="AA9427" i="1"/>
  <c r="AB9426" i="1"/>
  <c r="AA9426" i="1"/>
  <c r="AB9425" i="1"/>
  <c r="AA9425" i="1"/>
  <c r="AB9424" i="1"/>
  <c r="AA9424" i="1"/>
  <c r="AB9423" i="1"/>
  <c r="AA9423" i="1"/>
  <c r="AB9422" i="1"/>
  <c r="AA9422" i="1"/>
  <c r="AB9421" i="1"/>
  <c r="AA9421" i="1"/>
  <c r="AB9420" i="1"/>
  <c r="AA9420" i="1"/>
  <c r="AB9419" i="1"/>
  <c r="AA9419" i="1"/>
  <c r="AB9418" i="1"/>
  <c r="AA9418" i="1"/>
  <c r="AB9417" i="1"/>
  <c r="AA9417" i="1"/>
  <c r="AB9416" i="1"/>
  <c r="AA9416" i="1"/>
  <c r="AB9415" i="1"/>
  <c r="AA9415" i="1"/>
  <c r="AB9414" i="1"/>
  <c r="AA9414" i="1"/>
  <c r="AB9413" i="1"/>
  <c r="AA9413" i="1"/>
  <c r="AB9412" i="1"/>
  <c r="AA9412" i="1"/>
  <c r="AB9411" i="1"/>
  <c r="AA9411" i="1"/>
  <c r="AB9410" i="1"/>
  <c r="AA9410" i="1"/>
  <c r="AB9409" i="1"/>
  <c r="AA9409" i="1"/>
  <c r="AB9408" i="1"/>
  <c r="AA9408" i="1"/>
  <c r="AB9407" i="1"/>
  <c r="AA9407" i="1"/>
  <c r="AB9406" i="1"/>
  <c r="AA9406" i="1"/>
  <c r="AB9405" i="1"/>
  <c r="AA9405" i="1"/>
  <c r="AB9404" i="1"/>
  <c r="AA9404" i="1"/>
  <c r="AB9403" i="1"/>
  <c r="AA9403" i="1"/>
  <c r="AB9402" i="1"/>
  <c r="AA9402" i="1"/>
  <c r="AB9401" i="1"/>
  <c r="AA9401" i="1"/>
  <c r="AB9400" i="1"/>
  <c r="AA9400" i="1"/>
  <c r="AB9399" i="1"/>
  <c r="AA9399" i="1"/>
  <c r="AB9398" i="1"/>
  <c r="AA9398" i="1"/>
  <c r="AB9397" i="1"/>
  <c r="AA9397" i="1"/>
  <c r="AB9396" i="1"/>
  <c r="AA9396" i="1"/>
  <c r="AB9395" i="1"/>
  <c r="AA9395" i="1"/>
  <c r="AB9394" i="1"/>
  <c r="AA9394" i="1"/>
  <c r="AB9393" i="1"/>
  <c r="AA9393" i="1"/>
  <c r="AB9392" i="1"/>
  <c r="AA9392" i="1"/>
  <c r="AB9391" i="1"/>
  <c r="AA9391" i="1"/>
  <c r="AB9390" i="1"/>
  <c r="AA9390" i="1"/>
  <c r="AB9389" i="1"/>
  <c r="AA9389" i="1"/>
  <c r="AB9388" i="1"/>
  <c r="AA9388" i="1"/>
  <c r="AB9387" i="1"/>
  <c r="AA9387" i="1"/>
  <c r="AB9386" i="1"/>
  <c r="AA9386" i="1"/>
  <c r="AB9385" i="1"/>
  <c r="AA9385" i="1"/>
  <c r="AB9384" i="1"/>
  <c r="AA9384" i="1"/>
  <c r="AB9383" i="1"/>
  <c r="AA9383" i="1"/>
  <c r="AB9382" i="1"/>
  <c r="AA9382" i="1"/>
  <c r="AB9381" i="1"/>
  <c r="AA9381" i="1"/>
  <c r="AB9380" i="1"/>
  <c r="AA9380" i="1"/>
  <c r="AB9379" i="1"/>
  <c r="AA9379" i="1"/>
  <c r="AB9378" i="1"/>
  <c r="AA9378" i="1"/>
  <c r="AB9377" i="1"/>
  <c r="AA9377" i="1"/>
  <c r="AB9376" i="1"/>
  <c r="AA9376" i="1"/>
  <c r="AB9375" i="1"/>
  <c r="AA9375" i="1"/>
  <c r="AB9374" i="1"/>
  <c r="AA9374" i="1"/>
  <c r="AB9373" i="1"/>
  <c r="AA9373" i="1"/>
  <c r="AB9372" i="1"/>
  <c r="AA9372" i="1"/>
  <c r="AB9371" i="1"/>
  <c r="AA9371" i="1"/>
  <c r="AB9370" i="1"/>
  <c r="AA9370" i="1"/>
  <c r="AB9369" i="1"/>
  <c r="AA9369" i="1"/>
  <c r="AB9368" i="1"/>
  <c r="AA9368" i="1"/>
  <c r="AB9367" i="1"/>
  <c r="AA9367" i="1"/>
  <c r="AB9366" i="1"/>
  <c r="AA9366" i="1"/>
  <c r="AB9365" i="1"/>
  <c r="AA9365" i="1"/>
  <c r="AB9364" i="1"/>
  <c r="AA9364" i="1"/>
  <c r="AB9363" i="1"/>
  <c r="AA9363" i="1"/>
  <c r="AB9362" i="1"/>
  <c r="AA9362" i="1"/>
  <c r="AB9361" i="1"/>
  <c r="AA9361" i="1"/>
  <c r="AB9360" i="1"/>
  <c r="AA9360" i="1"/>
  <c r="AB9359" i="1"/>
  <c r="AA9359" i="1"/>
  <c r="AB9358" i="1"/>
  <c r="AA9358" i="1"/>
  <c r="AB9357" i="1"/>
  <c r="AA9357" i="1"/>
  <c r="AB9356" i="1"/>
  <c r="AA9356" i="1"/>
  <c r="AB9355" i="1"/>
  <c r="AA9355" i="1"/>
  <c r="AB9354" i="1"/>
  <c r="AA9354" i="1"/>
  <c r="AB9353" i="1"/>
  <c r="AA9353" i="1"/>
  <c r="AB9352" i="1"/>
  <c r="AA9352" i="1"/>
  <c r="AB9351" i="1"/>
  <c r="AA9351" i="1"/>
  <c r="AB9350" i="1"/>
  <c r="AA9350" i="1"/>
  <c r="AB9349" i="1"/>
  <c r="AA9349" i="1"/>
  <c r="AB9348" i="1"/>
  <c r="AA9348" i="1"/>
  <c r="AB9347" i="1"/>
  <c r="AA9347" i="1"/>
  <c r="AB9346" i="1"/>
  <c r="AA9346" i="1"/>
  <c r="AB9345" i="1"/>
  <c r="AA9345" i="1"/>
  <c r="AB9344" i="1"/>
  <c r="AA9344" i="1"/>
  <c r="AB9343" i="1"/>
  <c r="AA9343" i="1"/>
  <c r="AB9342" i="1"/>
  <c r="AA9342" i="1"/>
  <c r="AB9341" i="1"/>
  <c r="AA9341" i="1"/>
  <c r="AB9340" i="1"/>
  <c r="AA9340" i="1"/>
  <c r="AB9339" i="1"/>
  <c r="AA9339" i="1"/>
  <c r="AB9338" i="1"/>
  <c r="AA9338" i="1"/>
  <c r="AB9337" i="1"/>
  <c r="AA9337" i="1"/>
  <c r="AB9336" i="1"/>
  <c r="AA9336" i="1"/>
  <c r="AB9335" i="1"/>
  <c r="AA9335" i="1"/>
  <c r="AB9334" i="1"/>
  <c r="AA9334" i="1"/>
  <c r="AB9333" i="1"/>
  <c r="AA9333" i="1"/>
  <c r="AB9332" i="1"/>
  <c r="AA9332" i="1"/>
  <c r="AB9331" i="1"/>
  <c r="AA9331" i="1"/>
  <c r="AB9330" i="1"/>
  <c r="AA9330" i="1"/>
  <c r="AB9329" i="1"/>
  <c r="AA9329" i="1"/>
  <c r="AB9328" i="1"/>
  <c r="AA9328" i="1"/>
  <c r="AB9327" i="1"/>
  <c r="AA9327" i="1"/>
  <c r="AB9326" i="1"/>
  <c r="AA9326" i="1"/>
  <c r="AB9325" i="1"/>
  <c r="AA9325" i="1"/>
  <c r="AB9324" i="1"/>
  <c r="AA9324" i="1"/>
  <c r="AB9323" i="1"/>
  <c r="AA9323" i="1"/>
  <c r="AB9322" i="1"/>
  <c r="AA9322" i="1"/>
  <c r="AB9321" i="1"/>
  <c r="AA9321" i="1"/>
  <c r="AB9320" i="1"/>
  <c r="AA9320" i="1"/>
  <c r="AB9319" i="1"/>
  <c r="AA9319" i="1"/>
  <c r="AB9318" i="1"/>
  <c r="AA9318" i="1"/>
  <c r="AB9317" i="1"/>
  <c r="AA9317" i="1"/>
  <c r="AB9316" i="1"/>
  <c r="AA9316" i="1"/>
  <c r="AB9315" i="1"/>
  <c r="AA9315" i="1"/>
  <c r="AB9314" i="1"/>
  <c r="AA9314" i="1"/>
  <c r="AB9313" i="1"/>
  <c r="AA9313" i="1"/>
  <c r="AB9312" i="1"/>
  <c r="AA9312" i="1"/>
  <c r="AB9311" i="1"/>
  <c r="AA9311" i="1"/>
  <c r="AB9310" i="1"/>
  <c r="AA9310" i="1"/>
  <c r="AB9309" i="1"/>
  <c r="AA9309" i="1"/>
  <c r="AB9308" i="1"/>
  <c r="AA9308" i="1"/>
  <c r="AB9307" i="1"/>
  <c r="AA9307" i="1"/>
  <c r="AB9306" i="1"/>
  <c r="AA9306" i="1"/>
  <c r="AB9305" i="1"/>
  <c r="AA9305" i="1"/>
  <c r="AB9304" i="1"/>
  <c r="AA9304" i="1"/>
  <c r="AB9303" i="1"/>
  <c r="AA9303" i="1"/>
  <c r="AB9302" i="1"/>
  <c r="AA9302" i="1"/>
  <c r="AB9301" i="1"/>
  <c r="AA9301" i="1"/>
  <c r="AB9300" i="1"/>
  <c r="AA9300" i="1"/>
  <c r="AB9299" i="1"/>
  <c r="AA9299" i="1"/>
  <c r="AB9298" i="1"/>
  <c r="AA9298" i="1"/>
  <c r="AB9297" i="1"/>
  <c r="AA9297" i="1"/>
  <c r="AB9296" i="1"/>
  <c r="AA9296" i="1"/>
  <c r="AB9295" i="1"/>
  <c r="AA9295" i="1"/>
  <c r="AB9294" i="1"/>
  <c r="AA9294" i="1"/>
  <c r="AB9293" i="1"/>
  <c r="AA9293" i="1"/>
  <c r="AB9292" i="1"/>
  <c r="AA9292" i="1"/>
  <c r="AB9291" i="1"/>
  <c r="AA9291" i="1"/>
  <c r="AB9290" i="1"/>
  <c r="AA9290" i="1"/>
  <c r="AB9289" i="1"/>
  <c r="AA9289" i="1"/>
  <c r="AB9288" i="1"/>
  <c r="AA9288" i="1"/>
  <c r="AB9287" i="1"/>
  <c r="AA9287" i="1"/>
  <c r="AB9286" i="1"/>
  <c r="AA9286" i="1"/>
  <c r="AB9285" i="1"/>
  <c r="AA9285" i="1"/>
  <c r="AB9284" i="1"/>
  <c r="AA9284" i="1"/>
  <c r="AB9283" i="1"/>
  <c r="AA9283" i="1"/>
  <c r="AB9282" i="1"/>
  <c r="AA9282" i="1"/>
  <c r="AB9281" i="1"/>
  <c r="AA9281" i="1"/>
  <c r="AB9280" i="1"/>
  <c r="AA9280" i="1"/>
  <c r="AB9279" i="1"/>
  <c r="AA9279" i="1"/>
  <c r="AB9278" i="1"/>
  <c r="AA9278" i="1"/>
  <c r="AB9277" i="1"/>
  <c r="AA9277" i="1"/>
  <c r="AB9276" i="1"/>
  <c r="AA9276" i="1"/>
  <c r="AB9275" i="1"/>
  <c r="AA9275" i="1"/>
  <c r="AB9274" i="1"/>
  <c r="AA9274" i="1"/>
  <c r="AB9273" i="1"/>
  <c r="AA9273" i="1"/>
  <c r="AB9272" i="1"/>
  <c r="AA9272" i="1"/>
  <c r="AB9271" i="1"/>
  <c r="AA9271" i="1"/>
  <c r="AB9270" i="1"/>
  <c r="AA9270" i="1"/>
  <c r="AB9269" i="1"/>
  <c r="AA9269" i="1"/>
  <c r="AB9268" i="1"/>
  <c r="AA9268" i="1"/>
  <c r="AB9267" i="1"/>
  <c r="AA9267" i="1"/>
  <c r="AB9266" i="1"/>
  <c r="AA9266" i="1"/>
  <c r="AB9265" i="1"/>
  <c r="AA9265" i="1"/>
  <c r="AB9264" i="1"/>
  <c r="AA9264" i="1"/>
  <c r="AB9263" i="1"/>
  <c r="AA9263" i="1"/>
  <c r="AB9262" i="1"/>
  <c r="AA9262" i="1"/>
  <c r="AB9261" i="1"/>
  <c r="AA9261" i="1"/>
  <c r="AB9260" i="1"/>
  <c r="AA9260" i="1"/>
  <c r="AB9259" i="1"/>
  <c r="AA9259" i="1"/>
  <c r="AB9258" i="1"/>
  <c r="AA9258" i="1"/>
  <c r="AB9257" i="1"/>
  <c r="AA9257" i="1"/>
  <c r="AB9256" i="1"/>
  <c r="AA9256" i="1"/>
  <c r="AB9255" i="1"/>
  <c r="AA9255" i="1"/>
  <c r="AB9254" i="1"/>
  <c r="AA9254" i="1"/>
  <c r="AB9253" i="1"/>
  <c r="AA9253" i="1"/>
  <c r="AB9252" i="1"/>
  <c r="AA9252" i="1"/>
  <c r="AB9251" i="1"/>
  <c r="AA9251" i="1"/>
  <c r="AB9250" i="1"/>
  <c r="AA9250" i="1"/>
  <c r="AB9249" i="1"/>
  <c r="AA9249" i="1"/>
  <c r="AB9248" i="1"/>
  <c r="AA9248" i="1"/>
  <c r="AB9247" i="1"/>
  <c r="AA9247" i="1"/>
  <c r="AB9246" i="1"/>
  <c r="AA9246" i="1"/>
  <c r="AB9245" i="1"/>
  <c r="AA9245" i="1"/>
  <c r="AB9244" i="1"/>
  <c r="AA9244" i="1"/>
  <c r="AB9243" i="1"/>
  <c r="AA9243" i="1"/>
  <c r="AB9242" i="1"/>
  <c r="AA9242" i="1"/>
  <c r="AB9241" i="1"/>
  <c r="AA9241" i="1"/>
  <c r="AB9240" i="1"/>
  <c r="AA9240" i="1"/>
  <c r="AB9239" i="1"/>
  <c r="AA9239" i="1"/>
  <c r="AB9238" i="1"/>
  <c r="AA9238" i="1"/>
  <c r="AB9237" i="1"/>
  <c r="AA9237" i="1"/>
  <c r="AB9236" i="1"/>
  <c r="AA9236" i="1"/>
  <c r="AB9235" i="1"/>
  <c r="AA9235" i="1"/>
  <c r="AB9234" i="1"/>
  <c r="AA9234" i="1"/>
  <c r="AB9233" i="1"/>
  <c r="AA9233" i="1"/>
  <c r="AB9232" i="1"/>
  <c r="AA9232" i="1"/>
  <c r="AB9231" i="1"/>
  <c r="AA9231" i="1"/>
  <c r="AB9230" i="1"/>
  <c r="AA9230" i="1"/>
  <c r="AB9229" i="1"/>
  <c r="AA9229" i="1"/>
  <c r="AB9228" i="1"/>
  <c r="AA9228" i="1"/>
  <c r="AB9227" i="1"/>
  <c r="AA9227" i="1"/>
  <c r="AB9226" i="1"/>
  <c r="AA9226" i="1"/>
  <c r="AB9225" i="1"/>
  <c r="AA9225" i="1"/>
  <c r="AB9224" i="1"/>
  <c r="AA9224" i="1"/>
  <c r="AB9223" i="1"/>
  <c r="AA9223" i="1"/>
  <c r="AB9222" i="1"/>
  <c r="AA9222" i="1"/>
  <c r="AB9221" i="1"/>
  <c r="AA9221" i="1"/>
  <c r="AB9220" i="1"/>
  <c r="AA9220" i="1"/>
  <c r="AB9219" i="1"/>
  <c r="AA9219" i="1"/>
  <c r="AB9218" i="1"/>
  <c r="AA9218" i="1"/>
  <c r="AB9217" i="1"/>
  <c r="AA9217" i="1"/>
  <c r="AB9216" i="1"/>
  <c r="AA9216" i="1"/>
  <c r="AB9215" i="1"/>
  <c r="AA9215" i="1"/>
  <c r="AB9214" i="1"/>
  <c r="AA9214" i="1"/>
  <c r="AB9213" i="1"/>
  <c r="AA9213" i="1"/>
  <c r="AB9212" i="1"/>
  <c r="AA9212" i="1"/>
  <c r="AB9211" i="1"/>
  <c r="AA9211" i="1"/>
  <c r="AB9210" i="1"/>
  <c r="AA9210" i="1"/>
  <c r="AB9209" i="1"/>
  <c r="AA9209" i="1"/>
  <c r="AB9208" i="1"/>
  <c r="AA9208" i="1"/>
  <c r="AB9207" i="1"/>
  <c r="AA9207" i="1"/>
  <c r="AB9206" i="1"/>
  <c r="AA9206" i="1"/>
  <c r="AB9205" i="1"/>
  <c r="AA9205" i="1"/>
  <c r="AB9204" i="1"/>
  <c r="AA9204" i="1"/>
  <c r="AB9203" i="1"/>
  <c r="AA9203" i="1"/>
  <c r="AB9202" i="1"/>
  <c r="AA9202" i="1"/>
  <c r="AB9201" i="1"/>
  <c r="AA9201" i="1"/>
  <c r="AB9200" i="1"/>
  <c r="AA9200" i="1"/>
  <c r="AB9199" i="1"/>
  <c r="AA9199" i="1"/>
  <c r="AB9198" i="1"/>
  <c r="AA9198" i="1"/>
  <c r="AB9197" i="1"/>
  <c r="AA9197" i="1"/>
  <c r="AB9196" i="1"/>
  <c r="AA9196" i="1"/>
  <c r="AB9195" i="1"/>
  <c r="AA9195" i="1"/>
  <c r="AB9194" i="1"/>
  <c r="AA9194" i="1"/>
  <c r="AB9193" i="1"/>
  <c r="AA9193" i="1"/>
  <c r="AB9192" i="1"/>
  <c r="AA9192" i="1"/>
  <c r="AB9191" i="1"/>
  <c r="AA9191" i="1"/>
  <c r="AB9190" i="1"/>
  <c r="AA9190" i="1"/>
  <c r="AB9189" i="1"/>
  <c r="AA9189" i="1"/>
  <c r="AB9188" i="1"/>
  <c r="AA9188" i="1"/>
  <c r="AB9187" i="1"/>
  <c r="AA9187" i="1"/>
  <c r="AB9186" i="1"/>
  <c r="AA9186" i="1"/>
  <c r="AB9185" i="1"/>
  <c r="AA9185" i="1"/>
  <c r="AB9184" i="1"/>
  <c r="AA9184" i="1"/>
  <c r="AB9183" i="1"/>
  <c r="AA9183" i="1"/>
  <c r="AB9182" i="1"/>
  <c r="AA9182" i="1"/>
  <c r="AB9181" i="1"/>
  <c r="AA9181" i="1"/>
  <c r="AB9180" i="1"/>
  <c r="AA9180" i="1"/>
  <c r="AB9179" i="1"/>
  <c r="AA9179" i="1"/>
  <c r="AB9178" i="1"/>
  <c r="AA9178" i="1"/>
  <c r="AB9177" i="1"/>
  <c r="AA9177" i="1"/>
  <c r="AB9176" i="1"/>
  <c r="AA9176" i="1"/>
  <c r="AB9175" i="1"/>
  <c r="AA9175" i="1"/>
  <c r="AB9174" i="1"/>
  <c r="AA9174" i="1"/>
  <c r="AB9173" i="1"/>
  <c r="AA9173" i="1"/>
  <c r="AB9172" i="1"/>
  <c r="AA9172" i="1"/>
  <c r="AB9171" i="1"/>
  <c r="AA9171" i="1"/>
  <c r="AB9170" i="1"/>
  <c r="AA9170" i="1"/>
  <c r="AB9169" i="1"/>
  <c r="AA9169" i="1"/>
  <c r="AB9168" i="1"/>
  <c r="AA9168" i="1"/>
  <c r="AB9167" i="1"/>
  <c r="AA9167" i="1"/>
  <c r="AB9166" i="1"/>
  <c r="AA9166" i="1"/>
  <c r="AB9165" i="1"/>
  <c r="AA9165" i="1"/>
  <c r="AB9164" i="1"/>
  <c r="AA9164" i="1"/>
  <c r="AB9163" i="1"/>
  <c r="AA9163" i="1"/>
  <c r="AB9162" i="1"/>
  <c r="AA9162" i="1"/>
  <c r="AB9161" i="1"/>
  <c r="AA9161" i="1"/>
  <c r="AB9160" i="1"/>
  <c r="AA9160" i="1"/>
  <c r="AB9159" i="1"/>
  <c r="AA9159" i="1"/>
  <c r="AB9158" i="1"/>
  <c r="AA9158" i="1"/>
  <c r="AB9157" i="1"/>
  <c r="AA9157" i="1"/>
  <c r="AB9156" i="1"/>
  <c r="AA9156" i="1"/>
  <c r="AB9155" i="1"/>
  <c r="AA9155" i="1"/>
  <c r="AB9154" i="1"/>
  <c r="AA9154" i="1"/>
  <c r="AB9153" i="1"/>
  <c r="AA9153" i="1"/>
  <c r="AB9152" i="1"/>
  <c r="AA9152" i="1"/>
  <c r="AB9151" i="1"/>
  <c r="AA9151" i="1"/>
  <c r="AB9150" i="1"/>
  <c r="AA9150" i="1"/>
  <c r="AB9149" i="1"/>
  <c r="AA9149" i="1"/>
  <c r="AB9148" i="1"/>
  <c r="AA9148" i="1"/>
  <c r="AB9147" i="1"/>
  <c r="AA9147" i="1"/>
  <c r="AB9146" i="1"/>
  <c r="AA9146" i="1"/>
  <c r="AB9145" i="1"/>
  <c r="AA9145" i="1"/>
  <c r="AB9144" i="1"/>
  <c r="AA9144" i="1"/>
  <c r="AB9143" i="1"/>
  <c r="AA9143" i="1"/>
  <c r="AB9142" i="1"/>
  <c r="AA9142" i="1"/>
  <c r="AB9141" i="1"/>
  <c r="AA9141" i="1"/>
  <c r="AB9140" i="1"/>
  <c r="AA9140" i="1"/>
  <c r="AB9139" i="1"/>
  <c r="AA9139" i="1"/>
  <c r="AB9138" i="1"/>
  <c r="AA9138" i="1"/>
  <c r="AB9137" i="1"/>
  <c r="AA9137" i="1"/>
  <c r="AB9136" i="1"/>
  <c r="AA9136" i="1"/>
  <c r="AB9135" i="1"/>
  <c r="AA9135" i="1"/>
  <c r="AB9134" i="1"/>
  <c r="AA9134" i="1"/>
  <c r="AB9133" i="1"/>
  <c r="AA9133" i="1"/>
  <c r="AB9132" i="1"/>
  <c r="AA9132" i="1"/>
  <c r="AB9131" i="1"/>
  <c r="AA9131" i="1"/>
  <c r="AB9130" i="1"/>
  <c r="AA9130" i="1"/>
  <c r="AB9129" i="1"/>
  <c r="AA9129" i="1"/>
  <c r="AB9128" i="1"/>
  <c r="AA9128" i="1"/>
  <c r="AB9127" i="1"/>
  <c r="AA9127" i="1"/>
  <c r="AB9126" i="1"/>
  <c r="AA9126" i="1"/>
  <c r="AB9125" i="1"/>
  <c r="AA9125" i="1"/>
  <c r="AB9124" i="1"/>
  <c r="AA9124" i="1"/>
  <c r="AB9123" i="1"/>
  <c r="AA9123" i="1"/>
  <c r="AB9122" i="1"/>
  <c r="AA9122" i="1"/>
  <c r="AB9121" i="1"/>
  <c r="AA9121" i="1"/>
  <c r="AB9120" i="1"/>
  <c r="AA9120" i="1"/>
  <c r="AB9119" i="1"/>
  <c r="AA9119" i="1"/>
  <c r="AB9118" i="1"/>
  <c r="AA9118" i="1"/>
  <c r="AB9117" i="1"/>
  <c r="AA9117" i="1"/>
  <c r="AB9116" i="1"/>
  <c r="AA9116" i="1"/>
  <c r="AB9115" i="1"/>
  <c r="AA9115" i="1"/>
  <c r="AB9114" i="1"/>
  <c r="AA9114" i="1"/>
  <c r="AB9113" i="1"/>
  <c r="AA9113" i="1"/>
  <c r="AB9112" i="1"/>
  <c r="AA9112" i="1"/>
  <c r="AB9111" i="1"/>
  <c r="AA9111" i="1"/>
  <c r="AB9110" i="1"/>
  <c r="AA9110" i="1"/>
  <c r="AB9109" i="1"/>
  <c r="AA9109" i="1"/>
  <c r="AB9108" i="1"/>
  <c r="AA9108" i="1"/>
  <c r="AB9107" i="1"/>
  <c r="AA9107" i="1"/>
  <c r="AB9106" i="1"/>
  <c r="AA9106" i="1"/>
  <c r="AB9105" i="1"/>
  <c r="AA9105" i="1"/>
  <c r="AB9104" i="1"/>
  <c r="AA9104" i="1"/>
  <c r="AB9103" i="1"/>
  <c r="AA9103" i="1"/>
  <c r="AB9102" i="1"/>
  <c r="AA9102" i="1"/>
  <c r="AB9101" i="1"/>
  <c r="AA9101" i="1"/>
  <c r="AB9100" i="1"/>
  <c r="AA9100" i="1"/>
  <c r="AB9099" i="1"/>
  <c r="AA9099" i="1"/>
  <c r="AB9098" i="1"/>
  <c r="AA9098" i="1"/>
  <c r="AB9097" i="1"/>
  <c r="AA9097" i="1"/>
  <c r="AB9096" i="1"/>
  <c r="AA9096" i="1"/>
  <c r="AB9095" i="1"/>
  <c r="AA9095" i="1"/>
  <c r="AB9094" i="1"/>
  <c r="AA9094" i="1"/>
  <c r="AB9093" i="1"/>
  <c r="AA9093" i="1"/>
  <c r="AB9092" i="1"/>
  <c r="AA9092" i="1"/>
  <c r="AB9091" i="1"/>
  <c r="AA9091" i="1"/>
  <c r="AB9090" i="1"/>
  <c r="AA9090" i="1"/>
  <c r="AB9089" i="1"/>
  <c r="AA9089" i="1"/>
  <c r="AB9088" i="1"/>
  <c r="AA9088" i="1"/>
  <c r="AB9087" i="1"/>
  <c r="AA9087" i="1"/>
  <c r="AB9086" i="1"/>
  <c r="AA9086" i="1"/>
  <c r="AB9085" i="1"/>
  <c r="AA9085" i="1"/>
  <c r="AB9084" i="1"/>
  <c r="AA9084" i="1"/>
  <c r="AB9083" i="1"/>
  <c r="AA9083" i="1"/>
  <c r="AB9082" i="1"/>
  <c r="AA9082" i="1"/>
  <c r="AB9081" i="1"/>
  <c r="AA9081" i="1"/>
  <c r="AB9080" i="1"/>
  <c r="AA9080" i="1"/>
  <c r="AB9079" i="1"/>
  <c r="AA9079" i="1"/>
  <c r="AB9078" i="1"/>
  <c r="AA9078" i="1"/>
  <c r="AB9077" i="1"/>
  <c r="AA9077" i="1"/>
  <c r="AB9076" i="1"/>
  <c r="AA9076" i="1"/>
  <c r="AB9075" i="1"/>
  <c r="AA9075" i="1"/>
  <c r="AB9074" i="1"/>
  <c r="AA9074" i="1"/>
  <c r="AB9073" i="1"/>
  <c r="AA9073" i="1"/>
  <c r="AB9072" i="1"/>
  <c r="AA9072" i="1"/>
  <c r="AB9071" i="1"/>
  <c r="AA9071" i="1"/>
  <c r="AB9070" i="1"/>
  <c r="AA9070" i="1"/>
  <c r="AB9069" i="1"/>
  <c r="AA9069" i="1"/>
  <c r="AB9068" i="1"/>
  <c r="AA9068" i="1"/>
  <c r="AB9067" i="1"/>
  <c r="AA9067" i="1"/>
  <c r="AB9066" i="1"/>
  <c r="AA9066" i="1"/>
  <c r="AB9065" i="1"/>
  <c r="AA9065" i="1"/>
  <c r="AB9064" i="1"/>
  <c r="AA9064" i="1"/>
  <c r="AB9063" i="1"/>
  <c r="AA9063" i="1"/>
  <c r="AB9062" i="1"/>
  <c r="AA9062" i="1"/>
  <c r="AB9061" i="1"/>
  <c r="AA9061" i="1"/>
  <c r="AB9060" i="1"/>
  <c r="AA9060" i="1"/>
  <c r="AB9059" i="1"/>
  <c r="AA9059" i="1"/>
  <c r="AB9058" i="1"/>
  <c r="AA9058" i="1"/>
  <c r="AB9057" i="1"/>
  <c r="AA9057" i="1"/>
  <c r="AB9056" i="1"/>
  <c r="AA9056" i="1"/>
  <c r="AB9055" i="1"/>
  <c r="AA9055" i="1"/>
  <c r="AB9054" i="1"/>
  <c r="AA9054" i="1"/>
  <c r="AB9053" i="1"/>
  <c r="AA9053" i="1"/>
  <c r="AB9052" i="1"/>
  <c r="AA9052" i="1"/>
  <c r="AB9051" i="1"/>
  <c r="AA9051" i="1"/>
  <c r="AB9050" i="1"/>
  <c r="AA9050" i="1"/>
  <c r="AB9049" i="1"/>
  <c r="AA9049" i="1"/>
  <c r="AB9048" i="1"/>
  <c r="AA9048" i="1"/>
  <c r="AB9047" i="1"/>
  <c r="AA9047" i="1"/>
  <c r="AB9046" i="1"/>
  <c r="AA9046" i="1"/>
  <c r="AB9045" i="1"/>
  <c r="AA9045" i="1"/>
  <c r="AB9044" i="1"/>
  <c r="AA9044" i="1"/>
  <c r="AB9043" i="1"/>
  <c r="AA9043" i="1"/>
  <c r="AB9042" i="1"/>
  <c r="AA9042" i="1"/>
  <c r="AB9041" i="1"/>
  <c r="AA9041" i="1"/>
  <c r="AB9040" i="1"/>
  <c r="AA9040" i="1"/>
  <c r="AB9039" i="1"/>
  <c r="AA9039" i="1"/>
  <c r="AB9038" i="1"/>
  <c r="AA9038" i="1"/>
  <c r="AB9037" i="1"/>
  <c r="AA9037" i="1"/>
  <c r="AB9036" i="1"/>
  <c r="AA9036" i="1"/>
  <c r="AB9035" i="1"/>
  <c r="AA9035" i="1"/>
  <c r="AB9034" i="1"/>
  <c r="AA9034" i="1"/>
  <c r="AB9033" i="1"/>
  <c r="AA9033" i="1"/>
  <c r="AB9032" i="1"/>
  <c r="AA9032" i="1"/>
  <c r="AB9031" i="1"/>
  <c r="AA9031" i="1"/>
  <c r="AB9030" i="1"/>
  <c r="AA9030" i="1"/>
  <c r="AB9029" i="1"/>
  <c r="AA9029" i="1"/>
  <c r="AB9028" i="1"/>
  <c r="AA9028" i="1"/>
  <c r="AB9027" i="1"/>
  <c r="AA9027" i="1"/>
  <c r="AB9026" i="1"/>
  <c r="AA9026" i="1"/>
  <c r="AB9025" i="1"/>
  <c r="AA9025" i="1"/>
  <c r="AB9024" i="1"/>
  <c r="AA9024" i="1"/>
  <c r="AB9023" i="1"/>
  <c r="AA9023" i="1"/>
  <c r="AB9022" i="1"/>
  <c r="AA9022" i="1"/>
  <c r="AB9021" i="1"/>
  <c r="AA9021" i="1"/>
  <c r="AB9020" i="1"/>
  <c r="AA9020" i="1"/>
  <c r="AB9019" i="1"/>
  <c r="AA9019" i="1"/>
  <c r="AB9018" i="1"/>
  <c r="AA9018" i="1"/>
  <c r="AB9017" i="1"/>
  <c r="AA9017" i="1"/>
  <c r="AB9016" i="1"/>
  <c r="AA9016" i="1"/>
  <c r="AB9015" i="1"/>
  <c r="AA9015" i="1"/>
  <c r="AB9014" i="1"/>
  <c r="AA9014" i="1"/>
  <c r="AB9013" i="1"/>
  <c r="AA9013" i="1"/>
  <c r="AB9012" i="1"/>
  <c r="AA9012" i="1"/>
  <c r="AB9011" i="1"/>
  <c r="AA9011" i="1"/>
  <c r="AB9010" i="1"/>
  <c r="AA9010" i="1"/>
  <c r="AB9009" i="1"/>
  <c r="AA9009" i="1"/>
  <c r="AB9008" i="1"/>
  <c r="AA9008" i="1"/>
  <c r="AB9007" i="1"/>
  <c r="AA9007" i="1"/>
  <c r="AB9006" i="1"/>
  <c r="AA9006" i="1"/>
  <c r="AB9005" i="1"/>
  <c r="AA9005" i="1"/>
  <c r="AB9004" i="1"/>
  <c r="AA9004" i="1"/>
  <c r="AB9003" i="1"/>
  <c r="AA9003" i="1"/>
  <c r="AB9002" i="1"/>
  <c r="AA9002" i="1"/>
  <c r="AB9001" i="1"/>
  <c r="AA9001" i="1"/>
  <c r="AB9000" i="1"/>
  <c r="AA9000" i="1"/>
  <c r="AB8999" i="1"/>
  <c r="AA8999" i="1"/>
  <c r="AB8998" i="1"/>
  <c r="AA8998" i="1"/>
  <c r="AB8997" i="1"/>
  <c r="AA8997" i="1"/>
  <c r="AB8996" i="1"/>
  <c r="AA8996" i="1"/>
  <c r="AB8995" i="1"/>
  <c r="AA8995" i="1"/>
  <c r="AB8994" i="1"/>
  <c r="AA8994" i="1"/>
  <c r="AB8993" i="1"/>
  <c r="AA8993" i="1"/>
  <c r="AB8992" i="1"/>
  <c r="AA8992" i="1"/>
  <c r="AB8991" i="1"/>
  <c r="AA8991" i="1"/>
  <c r="AB8990" i="1"/>
  <c r="AA8990" i="1"/>
  <c r="AB8989" i="1"/>
  <c r="AA8989" i="1"/>
  <c r="AB8988" i="1"/>
  <c r="AA8988" i="1"/>
  <c r="AB8987" i="1"/>
  <c r="AA8987" i="1"/>
  <c r="AB8986" i="1"/>
  <c r="AA8986" i="1"/>
  <c r="AB8985" i="1"/>
  <c r="AA8985" i="1"/>
  <c r="AB8984" i="1"/>
  <c r="AA8984" i="1"/>
  <c r="AB8983" i="1"/>
  <c r="AA8983" i="1"/>
  <c r="AB8982" i="1"/>
  <c r="AA8982" i="1"/>
  <c r="AB8981" i="1"/>
  <c r="AA8981" i="1"/>
  <c r="AB8980" i="1"/>
  <c r="AA8980" i="1"/>
  <c r="AB8979" i="1"/>
  <c r="AA8979" i="1"/>
  <c r="AB8978" i="1"/>
  <c r="AA8978" i="1"/>
  <c r="AB8977" i="1"/>
  <c r="AA8977" i="1"/>
  <c r="AB8976" i="1"/>
  <c r="AA8976" i="1"/>
  <c r="AB8975" i="1"/>
  <c r="AA8975" i="1"/>
  <c r="AB8974" i="1"/>
  <c r="AA8974" i="1"/>
  <c r="AB8973" i="1"/>
  <c r="AA8973" i="1"/>
  <c r="AB8972" i="1"/>
  <c r="AA8972" i="1"/>
  <c r="AB8971" i="1"/>
  <c r="AA8971" i="1"/>
  <c r="AB8970" i="1"/>
  <c r="AA8970" i="1"/>
  <c r="AB8969" i="1"/>
  <c r="AA8969" i="1"/>
  <c r="AB8968" i="1"/>
  <c r="AA8968" i="1"/>
  <c r="AB8967" i="1"/>
  <c r="AA8967" i="1"/>
  <c r="AB8966" i="1"/>
  <c r="AA8966" i="1"/>
  <c r="AB8965" i="1"/>
  <c r="AA8965" i="1"/>
  <c r="AB8964" i="1"/>
  <c r="AA8964" i="1"/>
  <c r="AB8963" i="1"/>
  <c r="AA8963" i="1"/>
  <c r="AB8962" i="1"/>
  <c r="AA8962" i="1"/>
  <c r="AB8961" i="1"/>
  <c r="AA8961" i="1"/>
  <c r="AB8960" i="1"/>
  <c r="AA8960" i="1"/>
  <c r="AB8959" i="1"/>
  <c r="AA8959" i="1"/>
  <c r="AB8958" i="1"/>
  <c r="AA8958" i="1"/>
  <c r="AB8957" i="1"/>
  <c r="AA8957" i="1"/>
  <c r="AB8956" i="1"/>
  <c r="AA8956" i="1"/>
  <c r="AB8955" i="1"/>
  <c r="AA8955" i="1"/>
  <c r="AB8954" i="1"/>
  <c r="AA8954" i="1"/>
  <c r="AB8953" i="1"/>
  <c r="AA8953" i="1"/>
  <c r="AB8952" i="1"/>
  <c r="AA8952" i="1"/>
  <c r="AB8951" i="1"/>
  <c r="AA8951" i="1"/>
  <c r="AB8950" i="1"/>
  <c r="AA8950" i="1"/>
  <c r="AB8949" i="1"/>
  <c r="AA8949" i="1"/>
  <c r="AB8948" i="1"/>
  <c r="AA8948" i="1"/>
  <c r="AB8947" i="1"/>
  <c r="AA8947" i="1"/>
  <c r="AB8946" i="1"/>
  <c r="AA8946" i="1"/>
  <c r="AB8945" i="1"/>
  <c r="AA8945" i="1"/>
  <c r="AB8944" i="1"/>
  <c r="AA8944" i="1"/>
  <c r="AB8943" i="1"/>
  <c r="AA8943" i="1"/>
  <c r="AB8942" i="1"/>
  <c r="AA8942" i="1"/>
  <c r="AB8941" i="1"/>
  <c r="AA8941" i="1"/>
  <c r="AB8940" i="1"/>
  <c r="AA8940" i="1"/>
  <c r="AB8939" i="1"/>
  <c r="AA8939" i="1"/>
  <c r="AB8938" i="1"/>
  <c r="AA8938" i="1"/>
  <c r="AB8937" i="1"/>
  <c r="AA8937" i="1"/>
  <c r="AB8936" i="1"/>
  <c r="AA8936" i="1"/>
  <c r="AB8935" i="1"/>
  <c r="AA8935" i="1"/>
  <c r="AB8934" i="1"/>
  <c r="AA8934" i="1"/>
  <c r="AB8933" i="1"/>
  <c r="AA8933" i="1"/>
  <c r="AB8932" i="1"/>
  <c r="AA8932" i="1"/>
  <c r="AB8931" i="1"/>
  <c r="AA8931" i="1"/>
  <c r="AB8930" i="1"/>
  <c r="AA8930" i="1"/>
  <c r="AB8929" i="1"/>
  <c r="AA8929" i="1"/>
  <c r="AB8928" i="1"/>
  <c r="AA8928" i="1"/>
  <c r="AB8927" i="1"/>
  <c r="AA8927" i="1"/>
  <c r="AB8926" i="1"/>
  <c r="AA8926" i="1"/>
  <c r="AB8925" i="1"/>
  <c r="AA8925" i="1"/>
  <c r="AB8924" i="1"/>
  <c r="AA8924" i="1"/>
  <c r="AB8923" i="1"/>
  <c r="AA8923" i="1"/>
  <c r="AB8922" i="1"/>
  <c r="AA8922" i="1"/>
  <c r="AB8921" i="1"/>
  <c r="AA8921" i="1"/>
  <c r="AB8920" i="1"/>
  <c r="AA8920" i="1"/>
  <c r="AB8919" i="1"/>
  <c r="AA8919" i="1"/>
  <c r="AB8918" i="1"/>
  <c r="AA8918" i="1"/>
  <c r="AB8917" i="1"/>
  <c r="AA8917" i="1"/>
  <c r="AB8916" i="1"/>
  <c r="AA8916" i="1"/>
  <c r="AB8915" i="1"/>
  <c r="AA8915" i="1"/>
  <c r="AB8914" i="1"/>
  <c r="AA8914" i="1"/>
  <c r="AB8913" i="1"/>
  <c r="AA8913" i="1"/>
  <c r="AB8912" i="1"/>
  <c r="AA8912" i="1"/>
  <c r="AB8911" i="1"/>
  <c r="AA8911" i="1"/>
  <c r="AB8910" i="1"/>
  <c r="AA8910" i="1"/>
  <c r="AB8909" i="1"/>
  <c r="AA8909" i="1"/>
  <c r="AB8908" i="1"/>
  <c r="AA8908" i="1"/>
  <c r="AB8907" i="1"/>
  <c r="AA8907" i="1"/>
  <c r="AB8906" i="1"/>
  <c r="AA8906" i="1"/>
  <c r="AB8905" i="1"/>
  <c r="AA8905" i="1"/>
  <c r="AB8904" i="1"/>
  <c r="AA8904" i="1"/>
  <c r="AB8903" i="1"/>
  <c r="AA8903" i="1"/>
  <c r="AB8902" i="1"/>
  <c r="AA8902" i="1"/>
  <c r="AB8901" i="1"/>
  <c r="AA8901" i="1"/>
  <c r="AB8900" i="1"/>
  <c r="AA8900" i="1"/>
  <c r="AB8899" i="1"/>
  <c r="AA8899" i="1"/>
  <c r="AB8898" i="1"/>
  <c r="AA8898" i="1"/>
  <c r="AB8897" i="1"/>
  <c r="AA8897" i="1"/>
  <c r="AB8896" i="1"/>
  <c r="AA8896" i="1"/>
  <c r="AB8895" i="1"/>
  <c r="AA8895" i="1"/>
  <c r="AB8894" i="1"/>
  <c r="AA8894" i="1"/>
  <c r="AB8893" i="1"/>
  <c r="AA8893" i="1"/>
  <c r="AB8892" i="1"/>
  <c r="AA8892" i="1"/>
  <c r="AB8891" i="1"/>
  <c r="AA8891" i="1"/>
  <c r="AB8890" i="1"/>
  <c r="AA8890" i="1"/>
  <c r="AB8889" i="1"/>
  <c r="AA8889" i="1"/>
  <c r="AB8888" i="1"/>
  <c r="AA8888" i="1"/>
  <c r="AB8887" i="1"/>
  <c r="AA8887" i="1"/>
  <c r="AB8886" i="1"/>
  <c r="AA8886" i="1"/>
  <c r="AB8885" i="1"/>
  <c r="AA8885" i="1"/>
  <c r="AB8884" i="1"/>
  <c r="AA8884" i="1"/>
  <c r="AB8883" i="1"/>
  <c r="AA8883" i="1"/>
  <c r="AB8882" i="1"/>
  <c r="AA8882" i="1"/>
  <c r="AB8881" i="1"/>
  <c r="AA8881" i="1"/>
  <c r="AB8880" i="1"/>
  <c r="AA8880" i="1"/>
  <c r="AB8879" i="1"/>
  <c r="AA8879" i="1"/>
  <c r="AB8878" i="1"/>
  <c r="AA8878" i="1"/>
  <c r="AB8877" i="1"/>
  <c r="AA8877" i="1"/>
  <c r="AB8876" i="1"/>
  <c r="AA8876" i="1"/>
  <c r="AB8875" i="1"/>
  <c r="AA8875" i="1"/>
  <c r="AB8874" i="1"/>
  <c r="AA8874" i="1"/>
  <c r="AB8873" i="1"/>
  <c r="AA8873" i="1"/>
  <c r="AB8872" i="1"/>
  <c r="AA8872" i="1"/>
  <c r="AB8871" i="1"/>
  <c r="AA8871" i="1"/>
  <c r="AB8870" i="1"/>
  <c r="AA8870" i="1"/>
  <c r="AB8869" i="1"/>
  <c r="AA8869" i="1"/>
  <c r="AB8868" i="1"/>
  <c r="AA8868" i="1"/>
  <c r="AB8867" i="1"/>
  <c r="AA8867" i="1"/>
  <c r="AB8866" i="1"/>
  <c r="AA8866" i="1"/>
  <c r="AB8865" i="1"/>
  <c r="AA8865" i="1"/>
  <c r="AB8864" i="1"/>
  <c r="AA8864" i="1"/>
  <c r="AB8863" i="1"/>
  <c r="AA8863" i="1"/>
  <c r="AB8862" i="1"/>
  <c r="AA8862" i="1"/>
  <c r="AB8861" i="1"/>
  <c r="AA8861" i="1"/>
  <c r="AB8860" i="1"/>
  <c r="AA8860" i="1"/>
  <c r="AB8859" i="1"/>
  <c r="AA8859" i="1"/>
  <c r="AB8858" i="1"/>
  <c r="AA8858" i="1"/>
  <c r="AB8857" i="1"/>
  <c r="AA8857" i="1"/>
  <c r="AB8856" i="1"/>
  <c r="AA8856" i="1"/>
  <c r="AB8855" i="1"/>
  <c r="AA8855" i="1"/>
  <c r="AB8854" i="1"/>
  <c r="AA8854" i="1"/>
  <c r="AB8853" i="1"/>
  <c r="AA8853" i="1"/>
  <c r="AB8852" i="1"/>
  <c r="AA8852" i="1"/>
  <c r="AB8851" i="1"/>
  <c r="AA8851" i="1"/>
  <c r="AB8850" i="1"/>
  <c r="AA8850" i="1"/>
  <c r="AB8849" i="1"/>
  <c r="AA8849" i="1"/>
  <c r="AB8848" i="1"/>
  <c r="AA8848" i="1"/>
  <c r="AB8847" i="1"/>
  <c r="AA8847" i="1"/>
  <c r="AB8846" i="1"/>
  <c r="AA8846" i="1"/>
  <c r="AB8845" i="1"/>
  <c r="AA8845" i="1"/>
  <c r="AB8844" i="1"/>
  <c r="AA8844" i="1"/>
  <c r="AB8843" i="1"/>
  <c r="AA8843" i="1"/>
  <c r="AB8842" i="1"/>
  <c r="AA8842" i="1"/>
  <c r="AB8841" i="1"/>
  <c r="AA8841" i="1"/>
  <c r="AB8840" i="1"/>
  <c r="AA8840" i="1"/>
  <c r="AB8839" i="1"/>
  <c r="AA8839" i="1"/>
  <c r="AB8838" i="1"/>
  <c r="AA8838" i="1"/>
  <c r="AB8837" i="1"/>
  <c r="AA8837" i="1"/>
  <c r="AB8836" i="1"/>
  <c r="AA8836" i="1"/>
  <c r="AB8835" i="1"/>
  <c r="AA8835" i="1"/>
  <c r="AB8834" i="1"/>
  <c r="AA8834" i="1"/>
  <c r="AB8833" i="1"/>
  <c r="AA8833" i="1"/>
  <c r="AB8832" i="1"/>
  <c r="AA8832" i="1"/>
  <c r="AB8831" i="1"/>
  <c r="AA8831" i="1"/>
  <c r="AB8830" i="1"/>
  <c r="AA8830" i="1"/>
  <c r="AB8829" i="1"/>
  <c r="AA8829" i="1"/>
  <c r="AB8828" i="1"/>
  <c r="AA8828" i="1"/>
  <c r="AB8827" i="1"/>
  <c r="AA8827" i="1"/>
  <c r="AB8826" i="1"/>
  <c r="AA8826" i="1"/>
  <c r="AB8825" i="1"/>
  <c r="AA8825" i="1"/>
  <c r="AB8824" i="1"/>
  <c r="AA8824" i="1"/>
  <c r="AB8823" i="1"/>
  <c r="AA8823" i="1"/>
  <c r="AB8822" i="1"/>
  <c r="AA8822" i="1"/>
  <c r="AB8821" i="1"/>
  <c r="AA8821" i="1"/>
  <c r="AB8820" i="1"/>
  <c r="AA8820" i="1"/>
  <c r="AB8819" i="1"/>
  <c r="AA8819" i="1"/>
  <c r="AB8818" i="1"/>
  <c r="AA8818" i="1"/>
  <c r="AB8817" i="1"/>
  <c r="AA8817" i="1"/>
  <c r="AB8816" i="1"/>
  <c r="AA8816" i="1"/>
  <c r="AB8815" i="1"/>
  <c r="AA8815" i="1"/>
  <c r="AB8814" i="1"/>
  <c r="AA8814" i="1"/>
  <c r="AB8813" i="1"/>
  <c r="AA8813" i="1"/>
  <c r="AB8812" i="1"/>
  <c r="AA8812" i="1"/>
  <c r="AB8811" i="1"/>
  <c r="AA8811" i="1"/>
  <c r="AB8810" i="1"/>
  <c r="AA8810" i="1"/>
  <c r="AB8809" i="1"/>
  <c r="AA8809" i="1"/>
  <c r="AB8808" i="1"/>
  <c r="AA8808" i="1"/>
  <c r="AB8807" i="1"/>
  <c r="AA8807" i="1"/>
  <c r="AB8806" i="1"/>
  <c r="AA8806" i="1"/>
  <c r="AB8805" i="1"/>
  <c r="AA8805" i="1"/>
  <c r="AB8804" i="1"/>
  <c r="AA8804" i="1"/>
  <c r="F67" i="1" s="1"/>
  <c r="AB8803" i="1"/>
  <c r="AA8803" i="1"/>
  <c r="AB8802" i="1"/>
  <c r="AA8802" i="1"/>
  <c r="AB8801" i="1"/>
  <c r="AA8801" i="1"/>
  <c r="AB8800" i="1"/>
  <c r="AA8800" i="1"/>
  <c r="AB8799" i="1"/>
  <c r="AA8799" i="1"/>
  <c r="AB8798" i="1"/>
  <c r="AA8798" i="1"/>
  <c r="AB8797" i="1"/>
  <c r="AA8797" i="1"/>
  <c r="AB8796" i="1"/>
  <c r="AA8796" i="1"/>
  <c r="AB8795" i="1"/>
  <c r="AA8795" i="1"/>
  <c r="AB8794" i="1"/>
  <c r="AA8794" i="1"/>
  <c r="AB8793" i="1"/>
  <c r="AA8793" i="1"/>
  <c r="AB8792" i="1"/>
  <c r="AA8792" i="1"/>
  <c r="AB8791" i="1"/>
  <c r="AA8791" i="1"/>
  <c r="AB8790" i="1"/>
  <c r="AA8790" i="1"/>
  <c r="AB8789" i="1"/>
  <c r="AA8789" i="1"/>
  <c r="AB8788" i="1"/>
  <c r="AA8788" i="1"/>
  <c r="AB8787" i="1"/>
  <c r="AA8787" i="1"/>
  <c r="AB8786" i="1"/>
  <c r="AA8786" i="1"/>
  <c r="AB8785" i="1"/>
  <c r="AA8785" i="1"/>
  <c r="AB8784" i="1"/>
  <c r="AA8784" i="1"/>
  <c r="AB8783" i="1"/>
  <c r="AA8783" i="1"/>
  <c r="AB8782" i="1"/>
  <c r="AA8782" i="1"/>
  <c r="AB8781" i="1"/>
  <c r="AA8781" i="1"/>
  <c r="AB8780" i="1"/>
  <c r="AA8780" i="1"/>
  <c r="AB8779" i="1"/>
  <c r="AA8779" i="1"/>
  <c r="AB8778" i="1"/>
  <c r="AA8778" i="1"/>
  <c r="AB8777" i="1"/>
  <c r="AA8777" i="1"/>
  <c r="AB8776" i="1"/>
  <c r="AA8776" i="1"/>
  <c r="AB8775" i="1"/>
  <c r="AA8775" i="1"/>
  <c r="AB8774" i="1"/>
  <c r="AA8774" i="1"/>
  <c r="AB8773" i="1"/>
  <c r="AA8773" i="1"/>
  <c r="AB8772" i="1"/>
  <c r="AA8772" i="1"/>
  <c r="AB8771" i="1"/>
  <c r="AA8771" i="1"/>
  <c r="AB8770" i="1"/>
  <c r="AA8770" i="1"/>
  <c r="AB8769" i="1"/>
  <c r="AA8769" i="1"/>
  <c r="AB8768" i="1"/>
  <c r="AA8768" i="1"/>
  <c r="AB8767" i="1"/>
  <c r="AA8767" i="1"/>
  <c r="AB8766" i="1"/>
  <c r="AA8766" i="1"/>
  <c r="AB8765" i="1"/>
  <c r="AA8765" i="1"/>
  <c r="AB8764" i="1"/>
  <c r="AA8764" i="1"/>
  <c r="AB8763" i="1"/>
  <c r="AA8763" i="1"/>
  <c r="AB8762" i="1"/>
  <c r="AA8762" i="1"/>
  <c r="AB8761" i="1"/>
  <c r="AA8761" i="1"/>
  <c r="AB8760" i="1"/>
  <c r="AA8760" i="1"/>
  <c r="AB8759" i="1"/>
  <c r="AA8759" i="1"/>
  <c r="AB8758" i="1"/>
  <c r="AA8758" i="1"/>
  <c r="AB8757" i="1"/>
  <c r="AA8757" i="1"/>
  <c r="AB8756" i="1"/>
  <c r="AA8756" i="1"/>
  <c r="AB8755" i="1"/>
  <c r="AA8755" i="1"/>
  <c r="AB8754" i="1"/>
  <c r="AA8754" i="1"/>
  <c r="AB8753" i="1"/>
  <c r="AA8753" i="1"/>
  <c r="AB8752" i="1"/>
  <c r="AA8752" i="1"/>
  <c r="AB8751" i="1"/>
  <c r="AA8751" i="1"/>
  <c r="AB8750" i="1"/>
  <c r="AA8750" i="1"/>
  <c r="AB8749" i="1"/>
  <c r="AA8749" i="1"/>
  <c r="AB8748" i="1"/>
  <c r="AA8748" i="1"/>
  <c r="AB8747" i="1"/>
  <c r="AA8747" i="1"/>
  <c r="AB8746" i="1"/>
  <c r="AA8746" i="1"/>
  <c r="AB8745" i="1"/>
  <c r="AA8745" i="1"/>
  <c r="AB8744" i="1"/>
  <c r="AA8744" i="1"/>
  <c r="AB8743" i="1"/>
  <c r="AA8743" i="1"/>
  <c r="AB8742" i="1"/>
  <c r="AA8742" i="1"/>
  <c r="AB8741" i="1"/>
  <c r="AA8741" i="1"/>
  <c r="AB8740" i="1"/>
  <c r="AA8740" i="1"/>
  <c r="AB8739" i="1"/>
  <c r="AA8739" i="1"/>
  <c r="AB8738" i="1"/>
  <c r="AA8738" i="1"/>
  <c r="AB8737" i="1"/>
  <c r="AA8737" i="1"/>
  <c r="AB8736" i="1"/>
  <c r="AA8736" i="1"/>
  <c r="AB8735" i="1"/>
  <c r="AA8735" i="1"/>
  <c r="AB8734" i="1"/>
  <c r="AA8734" i="1"/>
  <c r="AB8733" i="1"/>
  <c r="AA8733" i="1"/>
  <c r="AB8732" i="1"/>
  <c r="AA8732" i="1"/>
  <c r="AB8731" i="1"/>
  <c r="AA8731" i="1"/>
  <c r="AB8730" i="1"/>
  <c r="AA8730" i="1"/>
  <c r="AB8729" i="1"/>
  <c r="AA8729" i="1"/>
  <c r="AB8728" i="1"/>
  <c r="AA8728" i="1"/>
  <c r="AB8727" i="1"/>
  <c r="AA8727" i="1"/>
  <c r="AB8726" i="1"/>
  <c r="AA8726" i="1"/>
  <c r="AB8725" i="1"/>
  <c r="AA8725" i="1"/>
  <c r="AB8724" i="1"/>
  <c r="AA8724" i="1"/>
  <c r="AB8723" i="1"/>
  <c r="AA8723" i="1"/>
  <c r="AB8722" i="1"/>
  <c r="AA8722" i="1"/>
  <c r="AB8721" i="1"/>
  <c r="AA8721" i="1"/>
  <c r="AB8720" i="1"/>
  <c r="AA8720" i="1"/>
  <c r="AB8719" i="1"/>
  <c r="AA8719" i="1"/>
  <c r="AB8718" i="1"/>
  <c r="AA8718" i="1"/>
  <c r="AB8717" i="1"/>
  <c r="AA8717" i="1"/>
  <c r="AB8716" i="1"/>
  <c r="AA8716" i="1"/>
  <c r="AB8715" i="1"/>
  <c r="AA8715" i="1"/>
  <c r="AB8714" i="1"/>
  <c r="AA8714" i="1"/>
  <c r="AB8713" i="1"/>
  <c r="AA8713" i="1"/>
  <c r="AB8712" i="1"/>
  <c r="AA8712" i="1"/>
  <c r="AB8711" i="1"/>
  <c r="AA8711" i="1"/>
  <c r="AB8710" i="1"/>
  <c r="AA8710" i="1"/>
  <c r="AB8709" i="1"/>
  <c r="AA8709" i="1"/>
  <c r="AB8708" i="1"/>
  <c r="AA8708" i="1"/>
  <c r="AB8707" i="1"/>
  <c r="AA8707" i="1"/>
  <c r="AB8706" i="1"/>
  <c r="AA8706" i="1"/>
  <c r="AB8705" i="1"/>
  <c r="AA8705" i="1"/>
  <c r="AB8704" i="1"/>
  <c r="AA8704" i="1"/>
  <c r="AB8703" i="1"/>
  <c r="AA8703" i="1"/>
  <c r="AB8702" i="1"/>
  <c r="AA8702" i="1"/>
  <c r="AB8701" i="1"/>
  <c r="AA8701" i="1"/>
  <c r="AB8700" i="1"/>
  <c r="AA8700" i="1"/>
  <c r="AB8699" i="1"/>
  <c r="AA8699" i="1"/>
  <c r="AB8698" i="1"/>
  <c r="AA8698" i="1"/>
  <c r="AB8697" i="1"/>
  <c r="AA8697" i="1"/>
  <c r="AB8696" i="1"/>
  <c r="AA8696" i="1"/>
  <c r="AB8695" i="1"/>
  <c r="AA8695" i="1"/>
  <c r="AB8694" i="1"/>
  <c r="AA8694" i="1"/>
  <c r="AB8693" i="1"/>
  <c r="AA8693" i="1"/>
  <c r="AB8692" i="1"/>
  <c r="AA8692" i="1"/>
  <c r="AB8691" i="1"/>
  <c r="AA8691" i="1"/>
  <c r="AB8690" i="1"/>
  <c r="AA8690" i="1"/>
  <c r="AB8689" i="1"/>
  <c r="AA8689" i="1"/>
  <c r="AB8688" i="1"/>
  <c r="AA8688" i="1"/>
  <c r="AB8687" i="1"/>
  <c r="AA8687" i="1"/>
  <c r="AB8686" i="1"/>
  <c r="AA8686" i="1"/>
  <c r="AB8685" i="1"/>
  <c r="AA8685" i="1"/>
  <c r="AB8684" i="1"/>
  <c r="AA8684" i="1"/>
  <c r="AB8683" i="1"/>
  <c r="AA8683" i="1"/>
  <c r="AB8682" i="1"/>
  <c r="AA8682" i="1"/>
  <c r="AB8681" i="1"/>
  <c r="AA8681" i="1"/>
  <c r="AB8680" i="1"/>
  <c r="AA8680" i="1"/>
  <c r="AB8679" i="1"/>
  <c r="AA8679" i="1"/>
  <c r="AB8678" i="1"/>
  <c r="AA8678" i="1"/>
  <c r="AB8677" i="1"/>
  <c r="AA8677" i="1"/>
  <c r="AB8676" i="1"/>
  <c r="AA8676" i="1"/>
  <c r="AB8675" i="1"/>
  <c r="AA8675" i="1"/>
  <c r="AB8674" i="1"/>
  <c r="AA8674" i="1"/>
  <c r="AB8673" i="1"/>
  <c r="AA8673" i="1"/>
  <c r="AB8672" i="1"/>
  <c r="AA8672" i="1"/>
  <c r="AB8671" i="1"/>
  <c r="AA8671" i="1"/>
  <c r="AB8670" i="1"/>
  <c r="AA8670" i="1"/>
  <c r="AB8669" i="1"/>
  <c r="AA8669" i="1"/>
  <c r="AB8668" i="1"/>
  <c r="AA8668" i="1"/>
  <c r="AB8667" i="1"/>
  <c r="AA8667" i="1"/>
  <c r="AB8666" i="1"/>
  <c r="AA8666" i="1"/>
  <c r="AB8665" i="1"/>
  <c r="AA8665" i="1"/>
  <c r="AB8664" i="1"/>
  <c r="AA8664" i="1"/>
  <c r="AB8663" i="1"/>
  <c r="AA8663" i="1"/>
  <c r="AB8662" i="1"/>
  <c r="AA8662" i="1"/>
  <c r="AB8661" i="1"/>
  <c r="AA8661" i="1"/>
  <c r="AB8660" i="1"/>
  <c r="AA8660" i="1"/>
  <c r="AB8659" i="1"/>
  <c r="AA8659" i="1"/>
  <c r="AB8658" i="1"/>
  <c r="AA8658" i="1"/>
  <c r="AB8657" i="1"/>
  <c r="AA8657" i="1"/>
  <c r="AB8656" i="1"/>
  <c r="AA8656" i="1"/>
  <c r="AB8655" i="1"/>
  <c r="AA8655" i="1"/>
  <c r="AB8654" i="1"/>
  <c r="AA8654" i="1"/>
  <c r="AB8653" i="1"/>
  <c r="AA8653" i="1"/>
  <c r="AB8652" i="1"/>
  <c r="AA8652" i="1"/>
  <c r="AB8651" i="1"/>
  <c r="AA8651" i="1"/>
  <c r="AB8650" i="1"/>
  <c r="AA8650" i="1"/>
  <c r="AB8649" i="1"/>
  <c r="AA8649" i="1"/>
  <c r="AB8648" i="1"/>
  <c r="AA8648" i="1"/>
  <c r="AB8647" i="1"/>
  <c r="AA8647" i="1"/>
  <c r="AB8646" i="1"/>
  <c r="AA8646" i="1"/>
  <c r="AB8645" i="1"/>
  <c r="AA8645" i="1"/>
  <c r="AB8644" i="1"/>
  <c r="AA8644" i="1"/>
  <c r="AB8643" i="1"/>
  <c r="AA8643" i="1"/>
  <c r="AB8642" i="1"/>
  <c r="AA8642" i="1"/>
  <c r="AB8641" i="1"/>
  <c r="AA8641" i="1"/>
  <c r="AB8640" i="1"/>
  <c r="AA8640" i="1"/>
  <c r="AB8639" i="1"/>
  <c r="AA8639" i="1"/>
  <c r="AB8638" i="1"/>
  <c r="AA8638" i="1"/>
  <c r="AB8637" i="1"/>
  <c r="AA8637" i="1"/>
  <c r="AB8636" i="1"/>
  <c r="AA8636" i="1"/>
  <c r="AB8635" i="1"/>
  <c r="AA8635" i="1"/>
  <c r="AB8634" i="1"/>
  <c r="AA8634" i="1"/>
  <c r="AB8633" i="1"/>
  <c r="AA8633" i="1"/>
  <c r="AB8632" i="1"/>
  <c r="AA8632" i="1"/>
  <c r="AB8631" i="1"/>
  <c r="AA8631" i="1"/>
  <c r="AB8630" i="1"/>
  <c r="AA8630" i="1"/>
  <c r="AB8629" i="1"/>
  <c r="AA8629" i="1"/>
  <c r="AB8628" i="1"/>
  <c r="AA8628" i="1"/>
  <c r="AB8627" i="1"/>
  <c r="AA8627" i="1"/>
  <c r="AB8626" i="1"/>
  <c r="AA8626" i="1"/>
  <c r="AB8625" i="1"/>
  <c r="AA8625" i="1"/>
  <c r="AB8624" i="1"/>
  <c r="AA8624" i="1"/>
  <c r="AB8623" i="1"/>
  <c r="AA8623" i="1"/>
  <c r="AB8622" i="1"/>
  <c r="AA8622" i="1"/>
  <c r="AB8621" i="1"/>
  <c r="AA8621" i="1"/>
  <c r="AB8620" i="1"/>
  <c r="AA8620" i="1"/>
  <c r="AB8619" i="1"/>
  <c r="AA8619" i="1"/>
  <c r="AB8618" i="1"/>
  <c r="AA8618" i="1"/>
  <c r="AB8617" i="1"/>
  <c r="AA8617" i="1"/>
  <c r="AB8616" i="1"/>
  <c r="AA8616" i="1"/>
  <c r="AB8615" i="1"/>
  <c r="AA8615" i="1"/>
  <c r="AB8614" i="1"/>
  <c r="AA8614" i="1"/>
  <c r="AB8613" i="1"/>
  <c r="AA8613" i="1"/>
  <c r="AB8612" i="1"/>
  <c r="AA8612" i="1"/>
  <c r="AB8611" i="1"/>
  <c r="AA8611" i="1"/>
  <c r="AB8610" i="1"/>
  <c r="AA8610" i="1"/>
  <c r="AB8609" i="1"/>
  <c r="AA8609" i="1"/>
  <c r="AB8608" i="1"/>
  <c r="AA8608" i="1"/>
  <c r="AB8607" i="1"/>
  <c r="AA8607" i="1"/>
  <c r="AB8606" i="1"/>
  <c r="AA8606" i="1"/>
  <c r="AB8605" i="1"/>
  <c r="AA8605" i="1"/>
  <c r="AB8604" i="1"/>
  <c r="AA8604" i="1"/>
  <c r="AB8603" i="1"/>
  <c r="AA8603" i="1"/>
  <c r="AB8602" i="1"/>
  <c r="AA8602" i="1"/>
  <c r="AB8601" i="1"/>
  <c r="AA8601" i="1"/>
  <c r="AB8600" i="1"/>
  <c r="AA8600" i="1"/>
  <c r="AB8599" i="1"/>
  <c r="AA8599" i="1"/>
  <c r="AB8598" i="1"/>
  <c r="AA8598" i="1"/>
  <c r="AB8597" i="1"/>
  <c r="AA8597" i="1"/>
  <c r="AB8596" i="1"/>
  <c r="AA8596" i="1"/>
  <c r="AB8595" i="1"/>
  <c r="AA8595" i="1"/>
  <c r="AB8594" i="1"/>
  <c r="AA8594" i="1"/>
  <c r="AB8593" i="1"/>
  <c r="AA8593" i="1"/>
  <c r="AB8592" i="1"/>
  <c r="AA8592" i="1"/>
  <c r="AB8591" i="1"/>
  <c r="AA8591" i="1"/>
  <c r="AB8590" i="1"/>
  <c r="AA8590" i="1"/>
  <c r="AB8589" i="1"/>
  <c r="AA8589" i="1"/>
  <c r="AB8588" i="1"/>
  <c r="AA8588" i="1"/>
  <c r="AB8587" i="1"/>
  <c r="AA8587" i="1"/>
  <c r="AB8586" i="1"/>
  <c r="AA8586" i="1"/>
  <c r="AB8585" i="1"/>
  <c r="AA8585" i="1"/>
  <c r="AB8584" i="1"/>
  <c r="AA8584" i="1"/>
  <c r="AB8583" i="1"/>
  <c r="AA8583" i="1"/>
  <c r="AB8582" i="1"/>
  <c r="AA8582" i="1"/>
  <c r="AB8581" i="1"/>
  <c r="AA8581" i="1"/>
  <c r="AB8580" i="1"/>
  <c r="AA8580" i="1"/>
  <c r="AB8579" i="1"/>
  <c r="AA8579" i="1"/>
  <c r="AB8578" i="1"/>
  <c r="AA8578" i="1"/>
  <c r="AB8577" i="1"/>
  <c r="AA8577" i="1"/>
  <c r="AB8576" i="1"/>
  <c r="AA8576" i="1"/>
  <c r="AB8575" i="1"/>
  <c r="AA8575" i="1"/>
  <c r="AB8574" i="1"/>
  <c r="AA8574" i="1"/>
  <c r="AB8573" i="1"/>
  <c r="AA8573" i="1"/>
  <c r="AB8572" i="1"/>
  <c r="AA8572" i="1"/>
  <c r="AB8571" i="1"/>
  <c r="AA8571" i="1"/>
  <c r="AB8570" i="1"/>
  <c r="AA8570" i="1"/>
  <c r="AB8569" i="1"/>
  <c r="AA8569" i="1"/>
  <c r="AB8568" i="1"/>
  <c r="AA8568" i="1"/>
  <c r="AB8567" i="1"/>
  <c r="AA8567" i="1"/>
  <c r="AB8566" i="1"/>
  <c r="AA8566" i="1"/>
  <c r="AB8565" i="1"/>
  <c r="AA8565" i="1"/>
  <c r="AB8564" i="1"/>
  <c r="AA8564" i="1"/>
  <c r="AB8563" i="1"/>
  <c r="AA8563" i="1"/>
  <c r="AB8562" i="1"/>
  <c r="AA8562" i="1"/>
  <c r="AB8561" i="1"/>
  <c r="AA8561" i="1"/>
  <c r="AB8560" i="1"/>
  <c r="AA8560" i="1"/>
  <c r="AB8559" i="1"/>
  <c r="AA8559" i="1"/>
  <c r="AB8558" i="1"/>
  <c r="AA8558" i="1"/>
  <c r="AB8557" i="1"/>
  <c r="AA8557" i="1"/>
  <c r="AB8556" i="1"/>
  <c r="AA8556" i="1"/>
  <c r="AB8555" i="1"/>
  <c r="AA8555" i="1"/>
  <c r="AB8554" i="1"/>
  <c r="AA8554" i="1"/>
  <c r="AB8553" i="1"/>
  <c r="AA8553" i="1"/>
  <c r="AB8552" i="1"/>
  <c r="AA8552" i="1"/>
  <c r="AB8551" i="1"/>
  <c r="AA8551" i="1"/>
  <c r="AB8550" i="1"/>
  <c r="AA8550" i="1"/>
  <c r="AB8549" i="1"/>
  <c r="AA8549" i="1"/>
  <c r="AB8548" i="1"/>
  <c r="AA8548" i="1"/>
  <c r="AB8547" i="1"/>
  <c r="AA8547" i="1"/>
  <c r="AB8546" i="1"/>
  <c r="AA8546" i="1"/>
  <c r="AB8545" i="1"/>
  <c r="AA8545" i="1"/>
  <c r="AB8544" i="1"/>
  <c r="AA8544" i="1"/>
  <c r="AB8543" i="1"/>
  <c r="AA8543" i="1"/>
  <c r="AB8542" i="1"/>
  <c r="AA8542" i="1"/>
  <c r="AB8541" i="1"/>
  <c r="AA8541" i="1"/>
  <c r="AB8540" i="1"/>
  <c r="AA8540" i="1"/>
  <c r="AB8539" i="1"/>
  <c r="AA8539" i="1"/>
  <c r="AB8538" i="1"/>
  <c r="AA8538" i="1"/>
  <c r="AB8537" i="1"/>
  <c r="AA8537" i="1"/>
  <c r="AB8536" i="1"/>
  <c r="AA8536" i="1"/>
  <c r="AB8535" i="1"/>
  <c r="AA8535" i="1"/>
  <c r="AB8534" i="1"/>
  <c r="AA8534" i="1"/>
  <c r="AB8533" i="1"/>
  <c r="AA8533" i="1"/>
  <c r="AB8532" i="1"/>
  <c r="AA8532" i="1"/>
  <c r="AB8531" i="1"/>
  <c r="AA8531" i="1"/>
  <c r="AB8530" i="1"/>
  <c r="AA8530" i="1"/>
  <c r="AB8529" i="1"/>
  <c r="AA8529" i="1"/>
  <c r="AB8528" i="1"/>
  <c r="AA8528" i="1"/>
  <c r="AB8527" i="1"/>
  <c r="AA8527" i="1"/>
  <c r="AB8526" i="1"/>
  <c r="AA8526" i="1"/>
  <c r="AB8525" i="1"/>
  <c r="AA8525" i="1"/>
  <c r="AB8524" i="1"/>
  <c r="AA8524" i="1"/>
  <c r="AB8523" i="1"/>
  <c r="AA8523" i="1"/>
  <c r="AB8522" i="1"/>
  <c r="AA8522" i="1"/>
  <c r="AB8521" i="1"/>
  <c r="AA8521" i="1"/>
  <c r="AB8520" i="1"/>
  <c r="AA8520" i="1"/>
  <c r="AB8519" i="1"/>
  <c r="AA8519" i="1"/>
  <c r="AB8518" i="1"/>
  <c r="AA8518" i="1"/>
  <c r="AB8517" i="1"/>
  <c r="AA8517" i="1"/>
  <c r="AB8516" i="1"/>
  <c r="AA8516" i="1"/>
  <c r="AB8515" i="1"/>
  <c r="AA8515" i="1"/>
  <c r="AB8514" i="1"/>
  <c r="AA8514" i="1"/>
  <c r="AB8513" i="1"/>
  <c r="AA8513" i="1"/>
  <c r="AB8512" i="1"/>
  <c r="AA8512" i="1"/>
  <c r="AB8511" i="1"/>
  <c r="AA8511" i="1"/>
  <c r="AB8510" i="1"/>
  <c r="AA8510" i="1"/>
  <c r="AB8509" i="1"/>
  <c r="AA8509" i="1"/>
  <c r="AB8508" i="1"/>
  <c r="AA8508" i="1"/>
  <c r="AB8507" i="1"/>
  <c r="AA8507" i="1"/>
  <c r="AB8506" i="1"/>
  <c r="AA8506" i="1"/>
  <c r="AB8505" i="1"/>
  <c r="AA8505" i="1"/>
  <c r="AB8504" i="1"/>
  <c r="AA8504" i="1"/>
  <c r="AB8503" i="1"/>
  <c r="AA8503" i="1"/>
  <c r="AB8502" i="1"/>
  <c r="AA8502" i="1"/>
  <c r="AB8501" i="1"/>
  <c r="AA8501" i="1"/>
  <c r="AB8500" i="1"/>
  <c r="AA8500" i="1"/>
  <c r="AB8499" i="1"/>
  <c r="AA8499" i="1"/>
  <c r="AB8498" i="1"/>
  <c r="AA8498" i="1"/>
  <c r="AB8497" i="1"/>
  <c r="AA8497" i="1"/>
  <c r="AB8496" i="1"/>
  <c r="AA8496" i="1"/>
  <c r="AB8495" i="1"/>
  <c r="AA8495" i="1"/>
  <c r="AB8494" i="1"/>
  <c r="AA8494" i="1"/>
  <c r="AB8493" i="1"/>
  <c r="AA8493" i="1"/>
  <c r="AB8492" i="1"/>
  <c r="AA8492" i="1"/>
  <c r="AB8491" i="1"/>
  <c r="AA8491" i="1"/>
  <c r="AB8490" i="1"/>
  <c r="AA8490" i="1"/>
  <c r="AB8489" i="1"/>
  <c r="AA8489" i="1"/>
  <c r="AB8488" i="1"/>
  <c r="AA8488" i="1"/>
  <c r="AB8487" i="1"/>
  <c r="AA8487" i="1"/>
  <c r="AB8486" i="1"/>
  <c r="AA8486" i="1"/>
  <c r="AB8485" i="1"/>
  <c r="AA8485" i="1"/>
  <c r="AB8484" i="1"/>
  <c r="AA8484" i="1"/>
  <c r="AB8483" i="1"/>
  <c r="AA8483" i="1"/>
  <c r="AB8482" i="1"/>
  <c r="AA8482" i="1"/>
  <c r="AB8481" i="1"/>
  <c r="AA8481" i="1"/>
  <c r="AB8480" i="1"/>
  <c r="AA8480" i="1"/>
  <c r="AB8479" i="1"/>
  <c r="AA8479" i="1"/>
  <c r="AB8478" i="1"/>
  <c r="AA8478" i="1"/>
  <c r="AB8477" i="1"/>
  <c r="AA8477" i="1"/>
  <c r="AB8476" i="1"/>
  <c r="AA8476" i="1"/>
  <c r="AB8475" i="1"/>
  <c r="AA8475" i="1"/>
  <c r="AB8474" i="1"/>
  <c r="AA8474" i="1"/>
  <c r="AB8473" i="1"/>
  <c r="AA8473" i="1"/>
  <c r="AB8472" i="1"/>
  <c r="AA8472" i="1"/>
  <c r="AB8471" i="1"/>
  <c r="AA8471" i="1"/>
  <c r="AB8470" i="1"/>
  <c r="AA8470" i="1"/>
  <c r="AB8469" i="1"/>
  <c r="AA8469" i="1"/>
  <c r="AB8468" i="1"/>
  <c r="AA8468" i="1"/>
  <c r="AB8467" i="1"/>
  <c r="AA8467" i="1"/>
  <c r="AB8466" i="1"/>
  <c r="AA8466" i="1"/>
  <c r="AB8465" i="1"/>
  <c r="AA8465" i="1"/>
  <c r="AB8464" i="1"/>
  <c r="AA8464" i="1"/>
  <c r="AB8463" i="1"/>
  <c r="AA8463" i="1"/>
  <c r="AB8462" i="1"/>
  <c r="AA8462" i="1"/>
  <c r="AB8461" i="1"/>
  <c r="AA8461" i="1"/>
  <c r="AB8460" i="1"/>
  <c r="AA8460" i="1"/>
  <c r="AB8459" i="1"/>
  <c r="AA8459" i="1"/>
  <c r="AB8458" i="1"/>
  <c r="AA8458" i="1"/>
  <c r="AB8457" i="1"/>
  <c r="AA8457" i="1"/>
  <c r="AB8456" i="1"/>
  <c r="AA8456" i="1"/>
  <c r="AB8455" i="1"/>
  <c r="AA8455" i="1"/>
  <c r="AB8454" i="1"/>
  <c r="AA8454" i="1"/>
  <c r="AB8453" i="1"/>
  <c r="AA8453" i="1"/>
  <c r="AB8452" i="1"/>
  <c r="AA8452" i="1"/>
  <c r="AB8451" i="1"/>
  <c r="AA8451" i="1"/>
  <c r="AB8450" i="1"/>
  <c r="AA8450" i="1"/>
  <c r="AB8449" i="1"/>
  <c r="AA8449" i="1"/>
  <c r="AB8448" i="1"/>
  <c r="AA8448" i="1"/>
  <c r="AB8447" i="1"/>
  <c r="AA8447" i="1"/>
  <c r="AB8446" i="1"/>
  <c r="AA8446" i="1"/>
  <c r="AB8445" i="1"/>
  <c r="AA8445" i="1"/>
  <c r="AB8444" i="1"/>
  <c r="AA8444" i="1"/>
  <c r="AB8443" i="1"/>
  <c r="AA8443" i="1"/>
  <c r="AB8442" i="1"/>
  <c r="AA8442" i="1"/>
  <c r="AB8441" i="1"/>
  <c r="AA8441" i="1"/>
  <c r="AB8440" i="1"/>
  <c r="AA8440" i="1"/>
  <c r="AB8439" i="1"/>
  <c r="AA8439" i="1"/>
  <c r="AB8438" i="1"/>
  <c r="AA8438" i="1"/>
  <c r="AB8437" i="1"/>
  <c r="AA8437" i="1"/>
  <c r="AB8436" i="1"/>
  <c r="AA8436" i="1"/>
  <c r="AB8435" i="1"/>
  <c r="AA8435" i="1"/>
  <c r="AB8434" i="1"/>
  <c r="AA8434" i="1"/>
  <c r="AB8433" i="1"/>
  <c r="AA8433" i="1"/>
  <c r="AB8432" i="1"/>
  <c r="AA8432" i="1"/>
  <c r="AB8431" i="1"/>
  <c r="AA8431" i="1"/>
  <c r="AB8430" i="1"/>
  <c r="AA8430" i="1"/>
  <c r="AB8429" i="1"/>
  <c r="AA8429" i="1"/>
  <c r="AB8428" i="1"/>
  <c r="AA8428" i="1"/>
  <c r="AB8427" i="1"/>
  <c r="AA8427" i="1"/>
  <c r="AB8426" i="1"/>
  <c r="AA8426" i="1"/>
  <c r="AB8425" i="1"/>
  <c r="AA8425" i="1"/>
  <c r="AB8424" i="1"/>
  <c r="AA8424" i="1"/>
  <c r="AB8423" i="1"/>
  <c r="AA8423" i="1"/>
  <c r="AB8422" i="1"/>
  <c r="AA8422" i="1"/>
  <c r="AB8421" i="1"/>
  <c r="AA8421" i="1"/>
  <c r="AB8420" i="1"/>
  <c r="AA8420" i="1"/>
  <c r="AB8419" i="1"/>
  <c r="AA8419" i="1"/>
  <c r="AB8418" i="1"/>
  <c r="AA8418" i="1"/>
  <c r="AB8417" i="1"/>
  <c r="AA8417" i="1"/>
  <c r="AB8416" i="1"/>
  <c r="AA8416" i="1"/>
  <c r="AB8415" i="1"/>
  <c r="AA8415" i="1"/>
  <c r="AB8414" i="1"/>
  <c r="AA8414" i="1"/>
  <c r="AB8413" i="1"/>
  <c r="AA8413" i="1"/>
  <c r="AB8412" i="1"/>
  <c r="AA8412" i="1"/>
  <c r="AB8411" i="1"/>
  <c r="AA8411" i="1"/>
  <c r="AB8410" i="1"/>
  <c r="AA8410" i="1"/>
  <c r="AB8409" i="1"/>
  <c r="AA8409" i="1"/>
  <c r="AB8408" i="1"/>
  <c r="AA8408" i="1"/>
  <c r="AB8407" i="1"/>
  <c r="AA8407" i="1"/>
  <c r="AB8406" i="1"/>
  <c r="AA8406" i="1"/>
  <c r="AB8405" i="1"/>
  <c r="AA8405" i="1"/>
  <c r="AB8404" i="1"/>
  <c r="AA8404" i="1"/>
  <c r="AB8403" i="1"/>
  <c r="AA8403" i="1"/>
  <c r="AB8402" i="1"/>
  <c r="AA8402" i="1"/>
  <c r="AB8401" i="1"/>
  <c r="AA8401" i="1"/>
  <c r="AB8400" i="1"/>
  <c r="AA8400" i="1"/>
  <c r="AB8399" i="1"/>
  <c r="AA8399" i="1"/>
  <c r="AB8398" i="1"/>
  <c r="AA8398" i="1"/>
  <c r="AB8397" i="1"/>
  <c r="AA8397" i="1"/>
  <c r="AB8396" i="1"/>
  <c r="AA8396" i="1"/>
  <c r="AB8395" i="1"/>
  <c r="AA8395" i="1"/>
  <c r="AB8394" i="1"/>
  <c r="AA8394" i="1"/>
  <c r="AB8393" i="1"/>
  <c r="AA8393" i="1"/>
  <c r="AB8392" i="1"/>
  <c r="AA8392" i="1"/>
  <c r="AB8391" i="1"/>
  <c r="AA8391" i="1"/>
  <c r="AB8390" i="1"/>
  <c r="AA8390" i="1"/>
  <c r="AB8389" i="1"/>
  <c r="AA8389" i="1"/>
  <c r="AB8388" i="1"/>
  <c r="AA8388" i="1"/>
  <c r="AB8387" i="1"/>
  <c r="AA8387" i="1"/>
  <c r="AB8386" i="1"/>
  <c r="AA8386" i="1"/>
  <c r="AB8385" i="1"/>
  <c r="AA8385" i="1"/>
  <c r="AB8384" i="1"/>
  <c r="AA8384" i="1"/>
  <c r="AB8383" i="1"/>
  <c r="AA8383" i="1"/>
  <c r="AB8382" i="1"/>
  <c r="AA8382" i="1"/>
  <c r="AB8381" i="1"/>
  <c r="AA8381" i="1"/>
  <c r="AB8380" i="1"/>
  <c r="AA8380" i="1"/>
  <c r="AB8379" i="1"/>
  <c r="AA8379" i="1"/>
  <c r="AB8378" i="1"/>
  <c r="AA8378" i="1"/>
  <c r="AB8377" i="1"/>
  <c r="AA8377" i="1"/>
  <c r="AB8376" i="1"/>
  <c r="AA8376" i="1"/>
  <c r="AB8375" i="1"/>
  <c r="AA8375" i="1"/>
  <c r="AB8374" i="1"/>
  <c r="AA8374" i="1"/>
  <c r="AB8373" i="1"/>
  <c r="AA8373" i="1"/>
  <c r="AB8372" i="1"/>
  <c r="AA8372" i="1"/>
  <c r="AB8371" i="1"/>
  <c r="AA8371" i="1"/>
  <c r="AB8370" i="1"/>
  <c r="AA8370" i="1"/>
  <c r="AB8369" i="1"/>
  <c r="AA8369" i="1"/>
  <c r="AB8368" i="1"/>
  <c r="AA8368" i="1"/>
  <c r="AB8367" i="1"/>
  <c r="AA8367" i="1"/>
  <c r="AB8366" i="1"/>
  <c r="AA8366" i="1"/>
  <c r="AB8365" i="1"/>
  <c r="AA8365" i="1"/>
  <c r="AB8364" i="1"/>
  <c r="AA8364" i="1"/>
  <c r="AB8363" i="1"/>
  <c r="AA8363" i="1"/>
  <c r="AB8362" i="1"/>
  <c r="AA8362" i="1"/>
  <c r="AB8361" i="1"/>
  <c r="AA8361" i="1"/>
  <c r="AB8360" i="1"/>
  <c r="AA8360" i="1"/>
  <c r="AB8359" i="1"/>
  <c r="AA8359" i="1"/>
  <c r="AB8358" i="1"/>
  <c r="AA8358" i="1"/>
  <c r="AB8357" i="1"/>
  <c r="AA8357" i="1"/>
  <c r="AB8356" i="1"/>
  <c r="AA8356" i="1"/>
  <c r="AB8355" i="1"/>
  <c r="AA8355" i="1"/>
  <c r="AB8354" i="1"/>
  <c r="AA8354" i="1"/>
  <c r="AB8353" i="1"/>
  <c r="AA8353" i="1"/>
  <c r="AB8352" i="1"/>
  <c r="AA8352" i="1"/>
  <c r="AB8351" i="1"/>
  <c r="AA8351" i="1"/>
  <c r="AB8350" i="1"/>
  <c r="AA8350" i="1"/>
  <c r="AB8349" i="1"/>
  <c r="AA8349" i="1"/>
  <c r="AB8348" i="1"/>
  <c r="AA8348" i="1"/>
  <c r="AB8347" i="1"/>
  <c r="AA8347" i="1"/>
  <c r="AB8346" i="1"/>
  <c r="AA8346" i="1"/>
  <c r="AB8345" i="1"/>
  <c r="AA8345" i="1"/>
  <c r="AB8344" i="1"/>
  <c r="AA8344" i="1"/>
  <c r="AB8343" i="1"/>
  <c r="AA8343" i="1"/>
  <c r="AB8342" i="1"/>
  <c r="AA8342" i="1"/>
  <c r="AB8341" i="1"/>
  <c r="AA8341" i="1"/>
  <c r="AB8340" i="1"/>
  <c r="AA8340" i="1"/>
  <c r="AB8339" i="1"/>
  <c r="AA8339" i="1"/>
  <c r="AB8338" i="1"/>
  <c r="AA8338" i="1"/>
  <c r="AB8337" i="1"/>
  <c r="AA8337" i="1"/>
  <c r="AB8336" i="1"/>
  <c r="AA8336" i="1"/>
  <c r="AB8335" i="1"/>
  <c r="AA8335" i="1"/>
  <c r="AB8334" i="1"/>
  <c r="AA8334" i="1"/>
  <c r="AB8333" i="1"/>
  <c r="AA8333" i="1"/>
  <c r="AB8332" i="1"/>
  <c r="AA8332" i="1"/>
  <c r="AB8331" i="1"/>
  <c r="AA8331" i="1"/>
  <c r="AB8330" i="1"/>
  <c r="AA8330" i="1"/>
  <c r="AB8329" i="1"/>
  <c r="AA8329" i="1"/>
  <c r="AB8328" i="1"/>
  <c r="AA8328" i="1"/>
  <c r="AB8327" i="1"/>
  <c r="AA8327" i="1"/>
  <c r="AB8326" i="1"/>
  <c r="AA8326" i="1"/>
  <c r="AB8325" i="1"/>
  <c r="AA8325" i="1"/>
  <c r="AB8324" i="1"/>
  <c r="AA8324" i="1"/>
  <c r="AB8323" i="1"/>
  <c r="AA8323" i="1"/>
  <c r="AB8322" i="1"/>
  <c r="AA8322" i="1"/>
  <c r="AB8321" i="1"/>
  <c r="AA8321" i="1"/>
  <c r="AB8320" i="1"/>
  <c r="AA8320" i="1"/>
  <c r="AB8319" i="1"/>
  <c r="AA8319" i="1"/>
  <c r="AB8318" i="1"/>
  <c r="AA8318" i="1"/>
  <c r="AB8317" i="1"/>
  <c r="AA8317" i="1"/>
  <c r="AB8316" i="1"/>
  <c r="AA8316" i="1"/>
  <c r="AB8315" i="1"/>
  <c r="AA8315" i="1"/>
  <c r="AB8314" i="1"/>
  <c r="AA8314" i="1"/>
  <c r="AB8313" i="1"/>
  <c r="AA8313" i="1"/>
  <c r="AB8312" i="1"/>
  <c r="AA8312" i="1"/>
  <c r="AB8311" i="1"/>
  <c r="AA8311" i="1"/>
  <c r="AB8310" i="1"/>
  <c r="AA8310" i="1"/>
  <c r="AB8309" i="1"/>
  <c r="AA8309" i="1"/>
  <c r="AB8308" i="1"/>
  <c r="AA8308" i="1"/>
  <c r="AB8307" i="1"/>
  <c r="AA8307" i="1"/>
  <c r="AB8306" i="1"/>
  <c r="AA8306" i="1"/>
  <c r="AB8305" i="1"/>
  <c r="AA8305" i="1"/>
  <c r="AB8304" i="1"/>
  <c r="AA8304" i="1"/>
  <c r="AB8303" i="1"/>
  <c r="AA8303" i="1"/>
  <c r="AB8302" i="1"/>
  <c r="AA8302" i="1"/>
  <c r="AB8301" i="1"/>
  <c r="AA8301" i="1"/>
  <c r="AB8300" i="1"/>
  <c r="AA8300" i="1"/>
  <c r="AB8299" i="1"/>
  <c r="AA8299" i="1"/>
  <c r="AB8298" i="1"/>
  <c r="AA8298" i="1"/>
  <c r="AB8297" i="1"/>
  <c r="AA8297" i="1"/>
  <c r="AB8296" i="1"/>
  <c r="AA8296" i="1"/>
  <c r="AB8295" i="1"/>
  <c r="AA8295" i="1"/>
  <c r="AB8294" i="1"/>
  <c r="AA8294" i="1"/>
  <c r="AB8293" i="1"/>
  <c r="AA8293" i="1"/>
  <c r="AB8292" i="1"/>
  <c r="AA8292" i="1"/>
  <c r="AB8291" i="1"/>
  <c r="AA8291" i="1"/>
  <c r="AB8290" i="1"/>
  <c r="AA8290" i="1"/>
  <c r="AB8289" i="1"/>
  <c r="AA8289" i="1"/>
  <c r="AB8288" i="1"/>
  <c r="AA8288" i="1"/>
  <c r="AB8287" i="1"/>
  <c r="AA8287" i="1"/>
  <c r="AB8286" i="1"/>
  <c r="AA8286" i="1"/>
  <c r="AB8285" i="1"/>
  <c r="AA8285" i="1"/>
  <c r="AB8284" i="1"/>
  <c r="AA8284" i="1"/>
  <c r="AB8283" i="1"/>
  <c r="AA8283" i="1"/>
  <c r="AB8282" i="1"/>
  <c r="AA8282" i="1"/>
  <c r="AB8281" i="1"/>
  <c r="AA8281" i="1"/>
  <c r="AB8280" i="1"/>
  <c r="AA8280" i="1"/>
  <c r="AB8279" i="1"/>
  <c r="AA8279" i="1"/>
  <c r="AB8278" i="1"/>
  <c r="AA8278" i="1"/>
  <c r="AB8277" i="1"/>
  <c r="AA8277" i="1"/>
  <c r="AB8276" i="1"/>
  <c r="AA8276" i="1"/>
  <c r="AB8275" i="1"/>
  <c r="AA8275" i="1"/>
  <c r="AB8274" i="1"/>
  <c r="AA8274" i="1"/>
  <c r="AB8273" i="1"/>
  <c r="AA8273" i="1"/>
  <c r="AB8272" i="1"/>
  <c r="AA8272" i="1"/>
  <c r="AB8271" i="1"/>
  <c r="AA8271" i="1"/>
  <c r="AB8270" i="1"/>
  <c r="AA8270" i="1"/>
  <c r="AB8269" i="1"/>
  <c r="AA8269" i="1"/>
  <c r="AB8268" i="1"/>
  <c r="AA8268" i="1"/>
  <c r="AB8267" i="1"/>
  <c r="AA8267" i="1"/>
  <c r="AB8266" i="1"/>
  <c r="AA8266" i="1"/>
  <c r="AB8265" i="1"/>
  <c r="AA8265" i="1"/>
  <c r="AB8264" i="1"/>
  <c r="AA8264" i="1"/>
  <c r="AB8263" i="1"/>
  <c r="AA8263" i="1"/>
  <c r="AB8262" i="1"/>
  <c r="AA8262" i="1"/>
  <c r="AB8261" i="1"/>
  <c r="AA8261" i="1"/>
  <c r="AB8260" i="1"/>
  <c r="AA8260" i="1"/>
  <c r="AB8259" i="1"/>
  <c r="AA8259" i="1"/>
  <c r="AB8258" i="1"/>
  <c r="AA8258" i="1"/>
  <c r="AB8257" i="1"/>
  <c r="AA8257" i="1"/>
  <c r="AB8256" i="1"/>
  <c r="AA8256" i="1"/>
  <c r="AB8255" i="1"/>
  <c r="AA8255" i="1"/>
  <c r="AB8254" i="1"/>
  <c r="AA8254" i="1"/>
  <c r="AB8253" i="1"/>
  <c r="AA8253" i="1"/>
  <c r="AB8252" i="1"/>
  <c r="AA8252" i="1"/>
  <c r="AB8251" i="1"/>
  <c r="AA8251" i="1"/>
  <c r="AB8250" i="1"/>
  <c r="AA8250" i="1"/>
  <c r="AB8249" i="1"/>
  <c r="AA8249" i="1"/>
  <c r="AB8248" i="1"/>
  <c r="AA8248" i="1"/>
  <c r="AB8247" i="1"/>
  <c r="AA8247" i="1"/>
  <c r="AB8246" i="1"/>
  <c r="AA8246" i="1"/>
  <c r="AB8245" i="1"/>
  <c r="AA8245" i="1"/>
  <c r="AB8244" i="1"/>
  <c r="AA8244" i="1"/>
  <c r="AB8243" i="1"/>
  <c r="AA8243" i="1"/>
  <c r="AB8242" i="1"/>
  <c r="AA8242" i="1"/>
  <c r="AB8241" i="1"/>
  <c r="AA8241" i="1"/>
  <c r="AB8240" i="1"/>
  <c r="AA8240" i="1"/>
  <c r="AB8239" i="1"/>
  <c r="AA8239" i="1"/>
  <c r="AB8238" i="1"/>
  <c r="AA8238" i="1"/>
  <c r="AB8237" i="1"/>
  <c r="AA8237" i="1"/>
  <c r="AB8236" i="1"/>
  <c r="AA8236" i="1"/>
  <c r="AB8235" i="1"/>
  <c r="AA8235" i="1"/>
  <c r="AB8234" i="1"/>
  <c r="AA8234" i="1"/>
  <c r="AB8233" i="1"/>
  <c r="AA8233" i="1"/>
  <c r="AB8232" i="1"/>
  <c r="AA8232" i="1"/>
  <c r="AB8231" i="1"/>
  <c r="AA8231" i="1"/>
  <c r="AB8230" i="1"/>
  <c r="AA8230" i="1"/>
  <c r="AB8229" i="1"/>
  <c r="AA8229" i="1"/>
  <c r="AB8228" i="1"/>
  <c r="AA8228" i="1"/>
  <c r="AB8227" i="1"/>
  <c r="AA8227" i="1"/>
  <c r="AB8226" i="1"/>
  <c r="AA8226" i="1"/>
  <c r="AB8225" i="1"/>
  <c r="AA8225" i="1"/>
  <c r="AB8224" i="1"/>
  <c r="AA8224" i="1"/>
  <c r="AB8223" i="1"/>
  <c r="AA8223" i="1"/>
  <c r="AB8222" i="1"/>
  <c r="AA8222" i="1"/>
  <c r="AB8221" i="1"/>
  <c r="AA8221" i="1"/>
  <c r="AB8220" i="1"/>
  <c r="AA8220" i="1"/>
  <c r="AB8219" i="1"/>
  <c r="AA8219" i="1"/>
  <c r="AB8218" i="1"/>
  <c r="AA8218" i="1"/>
  <c r="AB8217" i="1"/>
  <c r="AA8217" i="1"/>
  <c r="AB8216" i="1"/>
  <c r="AA8216" i="1"/>
  <c r="AB8215" i="1"/>
  <c r="AA8215" i="1"/>
  <c r="AB8214" i="1"/>
  <c r="AA8214" i="1"/>
  <c r="AB8213" i="1"/>
  <c r="AA8213" i="1"/>
  <c r="AB8212" i="1"/>
  <c r="AA8212" i="1"/>
  <c r="AB8211" i="1"/>
  <c r="AA8211" i="1"/>
  <c r="AB8210" i="1"/>
  <c r="AA8210" i="1"/>
  <c r="AB8209" i="1"/>
  <c r="AA8209" i="1"/>
  <c r="AB8208" i="1"/>
  <c r="AA8208" i="1"/>
  <c r="AB8207" i="1"/>
  <c r="AA8207" i="1"/>
  <c r="AB8206" i="1"/>
  <c r="AA8206" i="1"/>
  <c r="AB8205" i="1"/>
  <c r="AA8205" i="1"/>
  <c r="AB8204" i="1"/>
  <c r="AA8204" i="1"/>
  <c r="AB8203" i="1"/>
  <c r="AA8203" i="1"/>
  <c r="AB8202" i="1"/>
  <c r="AA8202" i="1"/>
  <c r="AB8201" i="1"/>
  <c r="AA8201" i="1"/>
  <c r="AB8200" i="1"/>
  <c r="AA8200" i="1"/>
  <c r="AB8199" i="1"/>
  <c r="AA8199" i="1"/>
  <c r="AB8198" i="1"/>
  <c r="AA8198" i="1"/>
  <c r="AB8197" i="1"/>
  <c r="AA8197" i="1"/>
  <c r="AB8196" i="1"/>
  <c r="AA8196" i="1"/>
  <c r="AB8195" i="1"/>
  <c r="AA8195" i="1"/>
  <c r="AB8194" i="1"/>
  <c r="AA8194" i="1"/>
  <c r="AB8193" i="1"/>
  <c r="AA8193" i="1"/>
  <c r="AB8192" i="1"/>
  <c r="AA8192" i="1"/>
  <c r="AB8191" i="1"/>
  <c r="AA8191" i="1"/>
  <c r="AB8190" i="1"/>
  <c r="AA8190" i="1"/>
  <c r="AB8189" i="1"/>
  <c r="AA8189" i="1"/>
  <c r="AB8188" i="1"/>
  <c r="AA8188" i="1"/>
  <c r="AB8187" i="1"/>
  <c r="AA8187" i="1"/>
  <c r="AB8186" i="1"/>
  <c r="AA8186" i="1"/>
  <c r="AB8185" i="1"/>
  <c r="AA8185" i="1"/>
  <c r="AB8184" i="1"/>
  <c r="AA8184" i="1"/>
  <c r="AB8183" i="1"/>
  <c r="AA8183" i="1"/>
  <c r="AB8182" i="1"/>
  <c r="AA8182" i="1"/>
  <c r="AB8181" i="1"/>
  <c r="AA8181" i="1"/>
  <c r="AB8180" i="1"/>
  <c r="AA8180" i="1"/>
  <c r="AB8179" i="1"/>
  <c r="AA8179" i="1"/>
  <c r="AB8178" i="1"/>
  <c r="AA8178" i="1"/>
  <c r="AB8177" i="1"/>
  <c r="AA8177" i="1"/>
  <c r="AB8176" i="1"/>
  <c r="AA8176" i="1"/>
  <c r="AB8175" i="1"/>
  <c r="AA8175" i="1"/>
  <c r="AB8174" i="1"/>
  <c r="AA8174" i="1"/>
  <c r="AB8173" i="1"/>
  <c r="AA8173" i="1"/>
  <c r="AB8172" i="1"/>
  <c r="AA8172" i="1"/>
  <c r="AB8171" i="1"/>
  <c r="AA8171" i="1"/>
  <c r="AB8170" i="1"/>
  <c r="AA8170" i="1"/>
  <c r="AB8169" i="1"/>
  <c r="AA8169" i="1"/>
  <c r="AB8168" i="1"/>
  <c r="AA8168" i="1"/>
  <c r="AB8167" i="1"/>
  <c r="AA8167" i="1"/>
  <c r="AB8166" i="1"/>
  <c r="AA8166" i="1"/>
  <c r="AB8165" i="1"/>
  <c r="AA8165" i="1"/>
  <c r="AB8164" i="1"/>
  <c r="AA8164" i="1"/>
  <c r="AB8163" i="1"/>
  <c r="AA8163" i="1"/>
  <c r="AB8162" i="1"/>
  <c r="AA8162" i="1"/>
  <c r="AB8161" i="1"/>
  <c r="AA8161" i="1"/>
  <c r="AB8160" i="1"/>
  <c r="AA8160" i="1"/>
  <c r="AB8159" i="1"/>
  <c r="AA8159" i="1"/>
  <c r="AB8158" i="1"/>
  <c r="AA8158" i="1"/>
  <c r="AB8157" i="1"/>
  <c r="AA8157" i="1"/>
  <c r="AB8156" i="1"/>
  <c r="AA8156" i="1"/>
  <c r="AB8155" i="1"/>
  <c r="AA8155" i="1"/>
  <c r="AB8154" i="1"/>
  <c r="AA8154" i="1"/>
  <c r="AB8153" i="1"/>
  <c r="AA8153" i="1"/>
  <c r="AB8152" i="1"/>
  <c r="AA8152" i="1"/>
  <c r="AB8151" i="1"/>
  <c r="AA8151" i="1"/>
  <c r="AB8150" i="1"/>
  <c r="AA8150" i="1"/>
  <c r="AB8149" i="1"/>
  <c r="AA8149" i="1"/>
  <c r="AB8148" i="1"/>
  <c r="AA8148" i="1"/>
  <c r="AB8147" i="1"/>
  <c r="AA8147" i="1"/>
  <c r="AB8146" i="1"/>
  <c r="AA8146" i="1"/>
  <c r="AB8145" i="1"/>
  <c r="AA8145" i="1"/>
  <c r="AB8144" i="1"/>
  <c r="AA8144" i="1"/>
  <c r="AB8143" i="1"/>
  <c r="AA8143" i="1"/>
  <c r="AB8142" i="1"/>
  <c r="AA8142" i="1"/>
  <c r="AB8141" i="1"/>
  <c r="AA8141" i="1"/>
  <c r="AB8140" i="1"/>
  <c r="AA8140" i="1"/>
  <c r="AB8139" i="1"/>
  <c r="AA8139" i="1"/>
  <c r="AB8138" i="1"/>
  <c r="AA8138" i="1"/>
  <c r="AB8137" i="1"/>
  <c r="AA8137" i="1"/>
  <c r="AB8136" i="1"/>
  <c r="AA8136" i="1"/>
  <c r="AB8135" i="1"/>
  <c r="AA8135" i="1"/>
  <c r="AB8134" i="1"/>
  <c r="AA8134" i="1"/>
  <c r="AB8133" i="1"/>
  <c r="AA8133" i="1"/>
  <c r="AB8132" i="1"/>
  <c r="AA8132" i="1"/>
  <c r="AB8131" i="1"/>
  <c r="AA8131" i="1"/>
  <c r="AB8130" i="1"/>
  <c r="AA8130" i="1"/>
  <c r="AB8129" i="1"/>
  <c r="AA8129" i="1"/>
  <c r="AB8128" i="1"/>
  <c r="AA8128" i="1"/>
  <c r="AB8127" i="1"/>
  <c r="AA8127" i="1"/>
  <c r="AB8126" i="1"/>
  <c r="AA8126" i="1"/>
  <c r="AB8125" i="1"/>
  <c r="AA8125" i="1"/>
  <c r="AB8124" i="1"/>
  <c r="AA8124" i="1"/>
  <c r="AB8123" i="1"/>
  <c r="AA8123" i="1"/>
  <c r="AB8122" i="1"/>
  <c r="AA8122" i="1"/>
  <c r="AB8121" i="1"/>
  <c r="AA8121" i="1"/>
  <c r="AB8120" i="1"/>
  <c r="AA8120" i="1"/>
  <c r="AB8119" i="1"/>
  <c r="AA8119" i="1"/>
  <c r="AB8118" i="1"/>
  <c r="AA8118" i="1"/>
  <c r="AB8117" i="1"/>
  <c r="AA8117" i="1"/>
  <c r="AB8116" i="1"/>
  <c r="AA8116" i="1"/>
  <c r="AB8115" i="1"/>
  <c r="AA8115" i="1"/>
  <c r="AB8114" i="1"/>
  <c r="AA8114" i="1"/>
  <c r="AB8113" i="1"/>
  <c r="AA8113" i="1"/>
  <c r="AB8112" i="1"/>
  <c r="AA8112" i="1"/>
  <c r="AB8111" i="1"/>
  <c r="AA8111" i="1"/>
  <c r="AB8110" i="1"/>
  <c r="AA8110" i="1"/>
  <c r="AB8109" i="1"/>
  <c r="AA8109" i="1"/>
  <c r="AB8108" i="1"/>
  <c r="AA8108" i="1"/>
  <c r="AB8107" i="1"/>
  <c r="AA8107" i="1"/>
  <c r="AB8106" i="1"/>
  <c r="AA8106" i="1"/>
  <c r="AB8105" i="1"/>
  <c r="AA8105" i="1"/>
  <c r="AB8104" i="1"/>
  <c r="AA8104" i="1"/>
  <c r="AB8103" i="1"/>
  <c r="AA8103" i="1"/>
  <c r="AB8102" i="1"/>
  <c r="AA8102" i="1"/>
  <c r="AB8101" i="1"/>
  <c r="AA8101" i="1"/>
  <c r="AB8100" i="1"/>
  <c r="AA8100" i="1"/>
  <c r="AB8099" i="1"/>
  <c r="AA8099" i="1"/>
  <c r="AB8098" i="1"/>
  <c r="AA8098" i="1"/>
  <c r="AB8097" i="1"/>
  <c r="AA8097" i="1"/>
  <c r="AB8096" i="1"/>
  <c r="AA8096" i="1"/>
  <c r="AB8095" i="1"/>
  <c r="AA8095" i="1"/>
  <c r="AB8094" i="1"/>
  <c r="AA8094" i="1"/>
  <c r="AB8093" i="1"/>
  <c r="AA8093" i="1"/>
  <c r="AB8092" i="1"/>
  <c r="AA8092" i="1"/>
  <c r="AB8091" i="1"/>
  <c r="AA8091" i="1"/>
  <c r="AB8090" i="1"/>
  <c r="AA8090" i="1"/>
  <c r="AB8089" i="1"/>
  <c r="AA8089" i="1"/>
  <c r="AB8088" i="1"/>
  <c r="AA8088" i="1"/>
  <c r="AB8087" i="1"/>
  <c r="AA8087" i="1"/>
  <c r="AB8086" i="1"/>
  <c r="AA8086" i="1"/>
  <c r="AB8085" i="1"/>
  <c r="AA8085" i="1"/>
  <c r="AB8084" i="1"/>
  <c r="AA8084" i="1"/>
  <c r="AB8083" i="1"/>
  <c r="AA8083" i="1"/>
  <c r="AB8082" i="1"/>
  <c r="AA8082" i="1"/>
  <c r="AB8081" i="1"/>
  <c r="AA8081" i="1"/>
  <c r="AB8080" i="1"/>
  <c r="AA8080" i="1"/>
  <c r="AB8079" i="1"/>
  <c r="AA8079" i="1"/>
  <c r="AB8078" i="1"/>
  <c r="AA8078" i="1"/>
  <c r="AB8077" i="1"/>
  <c r="AA8077" i="1"/>
  <c r="AB8076" i="1"/>
  <c r="AA8076" i="1"/>
  <c r="AB8075" i="1"/>
  <c r="AA8075" i="1"/>
  <c r="AB8074" i="1"/>
  <c r="AA8074" i="1"/>
  <c r="AB8073" i="1"/>
  <c r="AA8073" i="1"/>
  <c r="AB8072" i="1"/>
  <c r="AA8072" i="1"/>
  <c r="AB8071" i="1"/>
  <c r="AA8071" i="1"/>
  <c r="AB8070" i="1"/>
  <c r="AA8070" i="1"/>
  <c r="AB8069" i="1"/>
  <c r="AA8069" i="1"/>
  <c r="AB8068" i="1"/>
  <c r="AA8068" i="1"/>
  <c r="AB8067" i="1"/>
  <c r="AA8067" i="1"/>
  <c r="AB8066" i="1"/>
  <c r="AA8066" i="1"/>
  <c r="AB8065" i="1"/>
  <c r="AA8065" i="1"/>
  <c r="AB8064" i="1"/>
  <c r="AA8064" i="1"/>
  <c r="AB8063" i="1"/>
  <c r="AA8063" i="1"/>
  <c r="AB8062" i="1"/>
  <c r="AA8062" i="1"/>
  <c r="AB8061" i="1"/>
  <c r="AA8061" i="1"/>
  <c r="AB8060" i="1"/>
  <c r="AA8060" i="1"/>
  <c r="AB8059" i="1"/>
  <c r="AA8059" i="1"/>
  <c r="AB8058" i="1"/>
  <c r="AA8058" i="1"/>
  <c r="AB8057" i="1"/>
  <c r="AA8057" i="1"/>
  <c r="AB8056" i="1"/>
  <c r="AA8056" i="1"/>
  <c r="AB8055" i="1"/>
  <c r="AA8055" i="1"/>
  <c r="AB8054" i="1"/>
  <c r="AA8054" i="1"/>
  <c r="AB8053" i="1"/>
  <c r="AA8053" i="1"/>
  <c r="AB8052" i="1"/>
  <c r="AA8052" i="1"/>
  <c r="AB8051" i="1"/>
  <c r="AA8051" i="1"/>
  <c r="AB8050" i="1"/>
  <c r="AA8050" i="1"/>
  <c r="AB8049" i="1"/>
  <c r="AA8049" i="1"/>
  <c r="AB8048" i="1"/>
  <c r="AA8048" i="1"/>
  <c r="AB8047" i="1"/>
  <c r="AA8047" i="1"/>
  <c r="AB8046" i="1"/>
  <c r="AA8046" i="1"/>
  <c r="AB8045" i="1"/>
  <c r="AA8045" i="1"/>
  <c r="AB8044" i="1"/>
  <c r="AA8044" i="1"/>
  <c r="AB8043" i="1"/>
  <c r="AA8043" i="1"/>
  <c r="AB8042" i="1"/>
  <c r="AA8042" i="1"/>
  <c r="AB8041" i="1"/>
  <c r="AA8041" i="1"/>
  <c r="AB8040" i="1"/>
  <c r="AA8040" i="1"/>
  <c r="AB8039" i="1"/>
  <c r="AA8039" i="1"/>
  <c r="AB8038" i="1"/>
  <c r="AA8038" i="1"/>
  <c r="AB8037" i="1"/>
  <c r="AA8037" i="1"/>
  <c r="AB8036" i="1"/>
  <c r="AA8036" i="1"/>
  <c r="AB8035" i="1"/>
  <c r="AA8035" i="1"/>
  <c r="AB8034" i="1"/>
  <c r="AA8034" i="1"/>
  <c r="AB8033" i="1"/>
  <c r="AA8033" i="1"/>
  <c r="AB8032" i="1"/>
  <c r="AA8032" i="1"/>
  <c r="AB8031" i="1"/>
  <c r="AA8031" i="1"/>
  <c r="AB8030" i="1"/>
  <c r="AA8030" i="1"/>
  <c r="AB8029" i="1"/>
  <c r="AA8029" i="1"/>
  <c r="AB8028" i="1"/>
  <c r="AA8028" i="1"/>
  <c r="AB8027" i="1"/>
  <c r="AA8027" i="1"/>
  <c r="AB8026" i="1"/>
  <c r="AA8026" i="1"/>
  <c r="AB8025" i="1"/>
  <c r="AA8025" i="1"/>
  <c r="AB8024" i="1"/>
  <c r="AA8024" i="1"/>
  <c r="AB8023" i="1"/>
  <c r="AA8023" i="1"/>
  <c r="AB8022" i="1"/>
  <c r="AA8022" i="1"/>
  <c r="AB8021" i="1"/>
  <c r="AA8021" i="1"/>
  <c r="AB8020" i="1"/>
  <c r="AA8020" i="1"/>
  <c r="AB8019" i="1"/>
  <c r="AA8019" i="1"/>
  <c r="AB8018" i="1"/>
  <c r="AA8018" i="1"/>
  <c r="AB8017" i="1"/>
  <c r="AA8017" i="1"/>
  <c r="AB8016" i="1"/>
  <c r="AA8016" i="1"/>
  <c r="AB8015" i="1"/>
  <c r="AA8015" i="1"/>
  <c r="AB8014" i="1"/>
  <c r="AA8014" i="1"/>
  <c r="AB8013" i="1"/>
  <c r="AA8013" i="1"/>
  <c r="AB8012" i="1"/>
  <c r="AA8012" i="1"/>
  <c r="AB8011" i="1"/>
  <c r="AA8011" i="1"/>
  <c r="AB8010" i="1"/>
  <c r="AA8010" i="1"/>
  <c r="AB8009" i="1"/>
  <c r="AA8009" i="1"/>
  <c r="AB8008" i="1"/>
  <c r="AA8008" i="1"/>
  <c r="AB8007" i="1"/>
  <c r="AA8007" i="1"/>
  <c r="AB8006" i="1"/>
  <c r="AA8006" i="1"/>
  <c r="AB8005" i="1"/>
  <c r="AA8005" i="1"/>
  <c r="AB8004" i="1"/>
  <c r="AA8004" i="1"/>
  <c r="AB8003" i="1"/>
  <c r="AA8003" i="1"/>
  <c r="AB8002" i="1"/>
  <c r="AA8002" i="1"/>
  <c r="AB8001" i="1"/>
  <c r="AA8001" i="1"/>
  <c r="AB8000" i="1"/>
  <c r="AA8000" i="1"/>
  <c r="AB7999" i="1"/>
  <c r="AA7999" i="1"/>
  <c r="AB7998" i="1"/>
  <c r="AA7998" i="1"/>
  <c r="AB7997" i="1"/>
  <c r="AA7997" i="1"/>
  <c r="AB7996" i="1"/>
  <c r="AA7996" i="1"/>
  <c r="AB7995" i="1"/>
  <c r="AA7995" i="1"/>
  <c r="AB7994" i="1"/>
  <c r="AA7994" i="1"/>
  <c r="AB7993" i="1"/>
  <c r="AA7993" i="1"/>
  <c r="AB7992" i="1"/>
  <c r="AA7992" i="1"/>
  <c r="AB7991" i="1"/>
  <c r="AA7991" i="1"/>
  <c r="AB7990" i="1"/>
  <c r="AA7990" i="1"/>
  <c r="AB7989" i="1"/>
  <c r="AA7989" i="1"/>
  <c r="AB7988" i="1"/>
  <c r="AA7988" i="1"/>
  <c r="AB7987" i="1"/>
  <c r="AA7987" i="1"/>
  <c r="AB7986" i="1"/>
  <c r="AA7986" i="1"/>
  <c r="AB7985" i="1"/>
  <c r="AA7985" i="1"/>
  <c r="AB7984" i="1"/>
  <c r="AA7984" i="1"/>
  <c r="AB7983" i="1"/>
  <c r="AA7983" i="1"/>
  <c r="AB7982" i="1"/>
  <c r="AA7982" i="1"/>
  <c r="AB7981" i="1"/>
  <c r="AA7981" i="1"/>
  <c r="AB7980" i="1"/>
  <c r="AA7980" i="1"/>
  <c r="AB7979" i="1"/>
  <c r="AA7979" i="1"/>
  <c r="AB7978" i="1"/>
  <c r="AA7978" i="1"/>
  <c r="AB7977" i="1"/>
  <c r="AA7977" i="1"/>
  <c r="AB7976" i="1"/>
  <c r="AA7976" i="1"/>
  <c r="AB7975" i="1"/>
  <c r="AA7975" i="1"/>
  <c r="AB7974" i="1"/>
  <c r="AA7974" i="1"/>
  <c r="AB7973" i="1"/>
  <c r="AA7973" i="1"/>
  <c r="AB7972" i="1"/>
  <c r="AA7972" i="1"/>
  <c r="AB7971" i="1"/>
  <c r="AA7971" i="1"/>
  <c r="AB7970" i="1"/>
  <c r="AA7970" i="1"/>
  <c r="AB7969" i="1"/>
  <c r="AA7969" i="1"/>
  <c r="AB7968" i="1"/>
  <c r="AA7968" i="1"/>
  <c r="AB7967" i="1"/>
  <c r="AA7967" i="1"/>
  <c r="AB7966" i="1"/>
  <c r="AA7966" i="1"/>
  <c r="AB7965" i="1"/>
  <c r="AA7965" i="1"/>
  <c r="AB7964" i="1"/>
  <c r="AA7964" i="1"/>
  <c r="AB7963" i="1"/>
  <c r="AA7963" i="1"/>
  <c r="AB7962" i="1"/>
  <c r="AA7962" i="1"/>
  <c r="AB7961" i="1"/>
  <c r="AA7961" i="1"/>
  <c r="AB7960" i="1"/>
  <c r="AA7960" i="1"/>
  <c r="AB7959" i="1"/>
  <c r="AA7959" i="1"/>
  <c r="AB7958" i="1"/>
  <c r="AA7958" i="1"/>
  <c r="AB7957" i="1"/>
  <c r="AA7957" i="1"/>
  <c r="AB7956" i="1"/>
  <c r="AA7956" i="1"/>
  <c r="AB7955" i="1"/>
  <c r="AA7955" i="1"/>
  <c r="AB7954" i="1"/>
  <c r="AA7954" i="1"/>
  <c r="AB7953" i="1"/>
  <c r="AA7953" i="1"/>
  <c r="AB7952" i="1"/>
  <c r="AA7952" i="1"/>
  <c r="AB7951" i="1"/>
  <c r="AA7951" i="1"/>
  <c r="AB7950" i="1"/>
  <c r="AA7950" i="1"/>
  <c r="AB7949" i="1"/>
  <c r="AA7949" i="1"/>
  <c r="AB7948" i="1"/>
  <c r="AA7948" i="1"/>
  <c r="AB7947" i="1"/>
  <c r="AA7947" i="1"/>
  <c r="AB7946" i="1"/>
  <c r="AA7946" i="1"/>
  <c r="AB7945" i="1"/>
  <c r="AA7945" i="1"/>
  <c r="AB7944" i="1"/>
  <c r="AA7944" i="1"/>
  <c r="AB7943" i="1"/>
  <c r="AA7943" i="1"/>
  <c r="AB7942" i="1"/>
  <c r="AA7942" i="1"/>
  <c r="AB7941" i="1"/>
  <c r="AA7941" i="1"/>
  <c r="AB7940" i="1"/>
  <c r="AA7940" i="1"/>
  <c r="AB7939" i="1"/>
  <c r="AA7939" i="1"/>
  <c r="AB7938" i="1"/>
  <c r="AA7938" i="1"/>
  <c r="AB7937" i="1"/>
  <c r="AA7937" i="1"/>
  <c r="AB7936" i="1"/>
  <c r="AA7936" i="1"/>
  <c r="AB7935" i="1"/>
  <c r="AA7935" i="1"/>
  <c r="AB7934" i="1"/>
  <c r="AA7934" i="1"/>
  <c r="AB7933" i="1"/>
  <c r="AA7933" i="1"/>
  <c r="AB7932" i="1"/>
  <c r="AA7932" i="1"/>
  <c r="AB7931" i="1"/>
  <c r="AA7931" i="1"/>
  <c r="AB7930" i="1"/>
  <c r="AA7930" i="1"/>
  <c r="AB7929" i="1"/>
  <c r="AA7929" i="1"/>
  <c r="AB7928" i="1"/>
  <c r="AA7928" i="1"/>
  <c r="AB7927" i="1"/>
  <c r="AA7927" i="1"/>
  <c r="AB7926" i="1"/>
  <c r="AA7926" i="1"/>
  <c r="AB7925" i="1"/>
  <c r="AA7925" i="1"/>
  <c r="AB7924" i="1"/>
  <c r="AA7924" i="1"/>
  <c r="AB7923" i="1"/>
  <c r="AA7923" i="1"/>
  <c r="AB7922" i="1"/>
  <c r="AA7922" i="1"/>
  <c r="AB7921" i="1"/>
  <c r="AA7921" i="1"/>
  <c r="AB7920" i="1"/>
  <c r="AA7920" i="1"/>
  <c r="AB7919" i="1"/>
  <c r="AA7919" i="1"/>
  <c r="AB7918" i="1"/>
  <c r="AA7918" i="1"/>
  <c r="AB7917" i="1"/>
  <c r="AA7917" i="1"/>
  <c r="AB7916" i="1"/>
  <c r="AA7916" i="1"/>
  <c r="AB7915" i="1"/>
  <c r="AA7915" i="1"/>
  <c r="AB7914" i="1"/>
  <c r="AA7914" i="1"/>
  <c r="AB7913" i="1"/>
  <c r="AA7913" i="1"/>
  <c r="AB7912" i="1"/>
  <c r="AA7912" i="1"/>
  <c r="AB7911" i="1"/>
  <c r="AA7911" i="1"/>
  <c r="AB7910" i="1"/>
  <c r="AA7910" i="1"/>
  <c r="AB7909" i="1"/>
  <c r="AA7909" i="1"/>
  <c r="AB7908" i="1"/>
  <c r="AA7908" i="1"/>
  <c r="AB7907" i="1"/>
  <c r="AA7907" i="1"/>
  <c r="AB7906" i="1"/>
  <c r="AA7906" i="1"/>
  <c r="AB7905" i="1"/>
  <c r="AA7905" i="1"/>
  <c r="AB7904" i="1"/>
  <c r="AA7904" i="1"/>
  <c r="AB7903" i="1"/>
  <c r="AA7903" i="1"/>
  <c r="AB7902" i="1"/>
  <c r="AA7902" i="1"/>
  <c r="AB7901" i="1"/>
  <c r="AA7901" i="1"/>
  <c r="AB7900" i="1"/>
  <c r="AA7900" i="1"/>
  <c r="AB7899" i="1"/>
  <c r="AA7899" i="1"/>
  <c r="AB7898" i="1"/>
  <c r="AA7898" i="1"/>
  <c r="AB7897" i="1"/>
  <c r="AA7897" i="1"/>
  <c r="AB7896" i="1"/>
  <c r="AA7896" i="1"/>
  <c r="AB7895" i="1"/>
  <c r="AA7895" i="1"/>
  <c r="AB7894" i="1"/>
  <c r="AA7894" i="1"/>
  <c r="AB7893" i="1"/>
  <c r="AA7893" i="1"/>
  <c r="AB7892" i="1"/>
  <c r="AA7892" i="1"/>
  <c r="AB7891" i="1"/>
  <c r="AA7891" i="1"/>
  <c r="AB7890" i="1"/>
  <c r="AA7890" i="1"/>
  <c r="AB7889" i="1"/>
  <c r="AA7889" i="1"/>
  <c r="AB7888" i="1"/>
  <c r="AA7888" i="1"/>
  <c r="AB7887" i="1"/>
  <c r="AA7887" i="1"/>
  <c r="AB7886" i="1"/>
  <c r="AA7886" i="1"/>
  <c r="AB7885" i="1"/>
  <c r="AA7885" i="1"/>
  <c r="AB7884" i="1"/>
  <c r="AA7884" i="1"/>
  <c r="AB7883" i="1"/>
  <c r="AA7883" i="1"/>
  <c r="AB7882" i="1"/>
  <c r="AA7882" i="1"/>
  <c r="AB7881" i="1"/>
  <c r="AA7881" i="1"/>
  <c r="AB7880" i="1"/>
  <c r="AA7880" i="1"/>
  <c r="AB7879" i="1"/>
  <c r="AA7879" i="1"/>
  <c r="AB7878" i="1"/>
  <c r="AA7878" i="1"/>
  <c r="AB7877" i="1"/>
  <c r="AA7877" i="1"/>
  <c r="AB7876" i="1"/>
  <c r="AA7876" i="1"/>
  <c r="AB7875" i="1"/>
  <c r="AA7875" i="1"/>
  <c r="AB7874" i="1"/>
  <c r="AA7874" i="1"/>
  <c r="AB7873" i="1"/>
  <c r="AA7873" i="1"/>
  <c r="AB7872" i="1"/>
  <c r="AA7872" i="1"/>
  <c r="AB7871" i="1"/>
  <c r="AA7871" i="1"/>
  <c r="AB7870" i="1"/>
  <c r="AA7870" i="1"/>
  <c r="AB7869" i="1"/>
  <c r="AA7869" i="1"/>
  <c r="AB7868" i="1"/>
  <c r="AA7868" i="1"/>
  <c r="AB7867" i="1"/>
  <c r="AA7867" i="1"/>
  <c r="AB7866" i="1"/>
  <c r="AA7866" i="1"/>
  <c r="AB7865" i="1"/>
  <c r="AA7865" i="1"/>
  <c r="AB7864" i="1"/>
  <c r="AA7864" i="1"/>
  <c r="AB7863" i="1"/>
  <c r="AA7863" i="1"/>
  <c r="AB7862" i="1"/>
  <c r="AA7862" i="1"/>
  <c r="AB7861" i="1"/>
  <c r="AA7861" i="1"/>
  <c r="AB7860" i="1"/>
  <c r="AA7860" i="1"/>
  <c r="AB7859" i="1"/>
  <c r="AA7859" i="1"/>
  <c r="AB7858" i="1"/>
  <c r="AA7858" i="1"/>
  <c r="AB7857" i="1"/>
  <c r="AA7857" i="1"/>
  <c r="AB7856" i="1"/>
  <c r="AA7856" i="1"/>
  <c r="AB7855" i="1"/>
  <c r="AA7855" i="1"/>
  <c r="AB7854" i="1"/>
  <c r="AA7854" i="1"/>
  <c r="AB7853" i="1"/>
  <c r="AA7853" i="1"/>
  <c r="AB7852" i="1"/>
  <c r="AA7852" i="1"/>
  <c r="AB7851" i="1"/>
  <c r="AA7851" i="1"/>
  <c r="AB7850" i="1"/>
  <c r="AA7850" i="1"/>
  <c r="AB7849" i="1"/>
  <c r="AA7849" i="1"/>
  <c r="AB7848" i="1"/>
  <c r="AA7848" i="1"/>
  <c r="AB7847" i="1"/>
  <c r="AA7847" i="1"/>
  <c r="AB7846" i="1"/>
  <c r="AA7846" i="1"/>
  <c r="AB7845" i="1"/>
  <c r="AA7845" i="1"/>
  <c r="AB7844" i="1"/>
  <c r="AA7844" i="1"/>
  <c r="AB7843" i="1"/>
  <c r="AA7843" i="1"/>
  <c r="AB7842" i="1"/>
  <c r="AA7842" i="1"/>
  <c r="AB7841" i="1"/>
  <c r="AA7841" i="1"/>
  <c r="AB7840" i="1"/>
  <c r="AA7840" i="1"/>
  <c r="AB7839" i="1"/>
  <c r="AA7839" i="1"/>
  <c r="AB7838" i="1"/>
  <c r="AA7838" i="1"/>
  <c r="AB7837" i="1"/>
  <c r="AA7837" i="1"/>
  <c r="AB7836" i="1"/>
  <c r="AA7836" i="1"/>
  <c r="AB7835" i="1"/>
  <c r="AA7835" i="1"/>
  <c r="AB7834" i="1"/>
  <c r="AA7834" i="1"/>
  <c r="AB7833" i="1"/>
  <c r="AA7833" i="1"/>
  <c r="AB7832" i="1"/>
  <c r="AA7832" i="1"/>
  <c r="AB7831" i="1"/>
  <c r="AA7831" i="1"/>
  <c r="AB7830" i="1"/>
  <c r="AA7830" i="1"/>
  <c r="AB7829" i="1"/>
  <c r="AA7829" i="1"/>
  <c r="AB7828" i="1"/>
  <c r="AA7828" i="1"/>
  <c r="AB7827" i="1"/>
  <c r="AA7827" i="1"/>
  <c r="AB7826" i="1"/>
  <c r="AA7826" i="1"/>
  <c r="AB7825" i="1"/>
  <c r="AA7825" i="1"/>
  <c r="AB7824" i="1"/>
  <c r="AA7824" i="1"/>
  <c r="AB7823" i="1"/>
  <c r="AA7823" i="1"/>
  <c r="AB7822" i="1"/>
  <c r="AA7822" i="1"/>
  <c r="AB7821" i="1"/>
  <c r="AA7821" i="1"/>
  <c r="AB7820" i="1"/>
  <c r="AA7820" i="1"/>
  <c r="AB7819" i="1"/>
  <c r="AA7819" i="1"/>
  <c r="AB7818" i="1"/>
  <c r="AA7818" i="1"/>
  <c r="AB7817" i="1"/>
  <c r="AA7817" i="1"/>
  <c r="AB7816" i="1"/>
  <c r="AA7816" i="1"/>
  <c r="AB7815" i="1"/>
  <c r="AA7815" i="1"/>
  <c r="AB7814" i="1"/>
  <c r="AA7814" i="1"/>
  <c r="AB7813" i="1"/>
  <c r="AA7813" i="1"/>
  <c r="AB7812" i="1"/>
  <c r="AA7812" i="1"/>
  <c r="AB7811" i="1"/>
  <c r="AA7811" i="1"/>
  <c r="AB7810" i="1"/>
  <c r="AA7810" i="1"/>
  <c r="AB7809" i="1"/>
  <c r="AA7809" i="1"/>
  <c r="AB7808" i="1"/>
  <c r="AA7808" i="1"/>
  <c r="AB7807" i="1"/>
  <c r="AA7807" i="1"/>
  <c r="AB7806" i="1"/>
  <c r="AA7806" i="1"/>
  <c r="AB7805" i="1"/>
  <c r="AA7805" i="1"/>
  <c r="AB7804" i="1"/>
  <c r="AA7804" i="1"/>
  <c r="AB7803" i="1"/>
  <c r="AA7803" i="1"/>
  <c r="AB7802" i="1"/>
  <c r="AA7802" i="1"/>
  <c r="AB7801" i="1"/>
  <c r="AA7801" i="1"/>
  <c r="AB7800" i="1"/>
  <c r="AA7800" i="1"/>
  <c r="AB7799" i="1"/>
  <c r="AA7799" i="1"/>
  <c r="AB7798" i="1"/>
  <c r="AA7798" i="1"/>
  <c r="AB7797" i="1"/>
  <c r="AA7797" i="1"/>
  <c r="AB7796" i="1"/>
  <c r="AA7796" i="1"/>
  <c r="AB7795" i="1"/>
  <c r="AA7795" i="1"/>
  <c r="AB7794" i="1"/>
  <c r="AA7794" i="1"/>
  <c r="AB7793" i="1"/>
  <c r="AA7793" i="1"/>
  <c r="AB7792" i="1"/>
  <c r="AA7792" i="1"/>
  <c r="AB7791" i="1"/>
  <c r="AA7791" i="1"/>
  <c r="AB7790" i="1"/>
  <c r="AA7790" i="1"/>
  <c r="AB7789" i="1"/>
  <c r="AA7789" i="1"/>
  <c r="AB7788" i="1"/>
  <c r="AA7788" i="1"/>
  <c r="AB7787" i="1"/>
  <c r="AA7787" i="1"/>
  <c r="AB7786" i="1"/>
  <c r="AA7786" i="1"/>
  <c r="AB7785" i="1"/>
  <c r="AA7785" i="1"/>
  <c r="AB7784" i="1"/>
  <c r="AA7784" i="1"/>
  <c r="AB7783" i="1"/>
  <c r="AA7783" i="1"/>
  <c r="AB7782" i="1"/>
  <c r="AA7782" i="1"/>
  <c r="AB7781" i="1"/>
  <c r="AA7781" i="1"/>
  <c r="AB7780" i="1"/>
  <c r="AA7780" i="1"/>
  <c r="AB7779" i="1"/>
  <c r="AA7779" i="1"/>
  <c r="AB7778" i="1"/>
  <c r="AA7778" i="1"/>
  <c r="AB7777" i="1"/>
  <c r="AA7777" i="1"/>
  <c r="AB7776" i="1"/>
  <c r="AA7776" i="1"/>
  <c r="AB7775" i="1"/>
  <c r="AA7775" i="1"/>
  <c r="AB7774" i="1"/>
  <c r="AA7774" i="1"/>
  <c r="AB7773" i="1"/>
  <c r="AA7773" i="1"/>
  <c r="AB7772" i="1"/>
  <c r="AA7772" i="1"/>
  <c r="AB7771" i="1"/>
  <c r="AA7771" i="1"/>
  <c r="AB7770" i="1"/>
  <c r="AA7770" i="1"/>
  <c r="AB7769" i="1"/>
  <c r="AA7769" i="1"/>
  <c r="AB7768" i="1"/>
  <c r="AA7768" i="1"/>
  <c r="AB7767" i="1"/>
  <c r="AA7767" i="1"/>
  <c r="AB7766" i="1"/>
  <c r="AA7766" i="1"/>
  <c r="AB7765" i="1"/>
  <c r="AA7765" i="1"/>
  <c r="AB7764" i="1"/>
  <c r="AA7764" i="1"/>
  <c r="AB7763" i="1"/>
  <c r="AA7763" i="1"/>
  <c r="AB7762" i="1"/>
  <c r="AA7762" i="1"/>
  <c r="AB7761" i="1"/>
  <c r="AA7761" i="1"/>
  <c r="AB7760" i="1"/>
  <c r="AA7760" i="1"/>
  <c r="AB7759" i="1"/>
  <c r="AA7759" i="1"/>
  <c r="AB7758" i="1"/>
  <c r="AA7758" i="1"/>
  <c r="AB7757" i="1"/>
  <c r="AA7757" i="1"/>
  <c r="AB7756" i="1"/>
  <c r="AA7756" i="1"/>
  <c r="AB7755" i="1"/>
  <c r="AA7755" i="1"/>
  <c r="AB7754" i="1"/>
  <c r="AA7754" i="1"/>
  <c r="AB7753" i="1"/>
  <c r="AA7753" i="1"/>
  <c r="AB7752" i="1"/>
  <c r="AA7752" i="1"/>
  <c r="AB7751" i="1"/>
  <c r="AA7751" i="1"/>
  <c r="AB7750" i="1"/>
  <c r="AA7750" i="1"/>
  <c r="AB7749" i="1"/>
  <c r="AA7749" i="1"/>
  <c r="AB7748" i="1"/>
  <c r="AA7748" i="1"/>
  <c r="AB7747" i="1"/>
  <c r="AA7747" i="1"/>
  <c r="AB7746" i="1"/>
  <c r="AA7746" i="1"/>
  <c r="AB7745" i="1"/>
  <c r="AA7745" i="1"/>
  <c r="AB7744" i="1"/>
  <c r="AA7744" i="1"/>
  <c r="AB7743" i="1"/>
  <c r="AA7743" i="1"/>
  <c r="AB7742" i="1"/>
  <c r="AA7742" i="1"/>
  <c r="AB7741" i="1"/>
  <c r="AA7741" i="1"/>
  <c r="AB7740" i="1"/>
  <c r="AA7740" i="1"/>
  <c r="AB7739" i="1"/>
  <c r="AA7739" i="1"/>
  <c r="AB7738" i="1"/>
  <c r="AA7738" i="1"/>
  <c r="AB7737" i="1"/>
  <c r="AA7737" i="1"/>
  <c r="AB7736" i="1"/>
  <c r="AA7736" i="1"/>
  <c r="AB7735" i="1"/>
  <c r="AA7735" i="1"/>
  <c r="AB7734" i="1"/>
  <c r="AA7734" i="1"/>
  <c r="AB7733" i="1"/>
  <c r="AA7733" i="1"/>
  <c r="AB7732" i="1"/>
  <c r="AA7732" i="1"/>
  <c r="AB7731" i="1"/>
  <c r="AA7731" i="1"/>
  <c r="AB7730" i="1"/>
  <c r="AA7730" i="1"/>
  <c r="AB7729" i="1"/>
  <c r="AA7729" i="1"/>
  <c r="AB7728" i="1"/>
  <c r="AA7728" i="1"/>
  <c r="AB7727" i="1"/>
  <c r="AA7727" i="1"/>
  <c r="AB7726" i="1"/>
  <c r="AA7726" i="1"/>
  <c r="AB7725" i="1"/>
  <c r="AA7725" i="1"/>
  <c r="AB7724" i="1"/>
  <c r="AA7724" i="1"/>
  <c r="AB7723" i="1"/>
  <c r="AA7723" i="1"/>
  <c r="AB7722" i="1"/>
  <c r="AA7722" i="1"/>
  <c r="AB7721" i="1"/>
  <c r="AA7721" i="1"/>
  <c r="AB7720" i="1"/>
  <c r="AA7720" i="1"/>
  <c r="AB7719" i="1"/>
  <c r="AA7719" i="1"/>
  <c r="AB7718" i="1"/>
  <c r="AA7718" i="1"/>
  <c r="AB7717" i="1"/>
  <c r="AA7717" i="1"/>
  <c r="AB7716" i="1"/>
  <c r="AA7716" i="1"/>
  <c r="AB7715" i="1"/>
  <c r="AA7715" i="1"/>
  <c r="AB7714" i="1"/>
  <c r="AA7714" i="1"/>
  <c r="AB7713" i="1"/>
  <c r="AA7713" i="1"/>
  <c r="AB7712" i="1"/>
  <c r="AA7712" i="1"/>
  <c r="AB7711" i="1"/>
  <c r="AA7711" i="1"/>
  <c r="AB7710" i="1"/>
  <c r="AA7710" i="1"/>
  <c r="AB7709" i="1"/>
  <c r="AA7709" i="1"/>
  <c r="AB7708" i="1"/>
  <c r="AA7708" i="1"/>
  <c r="AB7707" i="1"/>
  <c r="AA7707" i="1"/>
  <c r="AB7706" i="1"/>
  <c r="AA7706" i="1"/>
  <c r="AB7705" i="1"/>
  <c r="AA7705" i="1"/>
  <c r="AB7704" i="1"/>
  <c r="AA7704" i="1"/>
  <c r="AB7703" i="1"/>
  <c r="AA7703" i="1"/>
  <c r="AB7702" i="1"/>
  <c r="AA7702" i="1"/>
  <c r="AB7701" i="1"/>
  <c r="AA7701" i="1"/>
  <c r="AB7700" i="1"/>
  <c r="AA7700" i="1"/>
  <c r="AB7699" i="1"/>
  <c r="AA7699" i="1"/>
  <c r="AB7698" i="1"/>
  <c r="AA7698" i="1"/>
  <c r="AB7697" i="1"/>
  <c r="AA7697" i="1"/>
  <c r="AB7696" i="1"/>
  <c r="AA7696" i="1"/>
  <c r="AB7695" i="1"/>
  <c r="AA7695" i="1"/>
  <c r="AB7694" i="1"/>
  <c r="AA7694" i="1"/>
  <c r="AB7693" i="1"/>
  <c r="AA7693" i="1"/>
  <c r="AB7692" i="1"/>
  <c r="AA7692" i="1"/>
  <c r="AB7691" i="1"/>
  <c r="AA7691" i="1"/>
  <c r="AB7690" i="1"/>
  <c r="AA7690" i="1"/>
  <c r="AB7689" i="1"/>
  <c r="AA7689" i="1"/>
  <c r="AB7688" i="1"/>
  <c r="AA7688" i="1"/>
  <c r="AB7687" i="1"/>
  <c r="AA7687" i="1"/>
  <c r="AB7686" i="1"/>
  <c r="AA7686" i="1"/>
  <c r="AB7685" i="1"/>
  <c r="AA7685" i="1"/>
  <c r="AB7684" i="1"/>
  <c r="AA7684" i="1"/>
  <c r="AB7683" i="1"/>
  <c r="AA7683" i="1"/>
  <c r="AB7682" i="1"/>
  <c r="AA7682" i="1"/>
  <c r="AB7681" i="1"/>
  <c r="AA7681" i="1"/>
  <c r="AB7680" i="1"/>
  <c r="AA7680" i="1"/>
  <c r="AB7679" i="1"/>
  <c r="AA7679" i="1"/>
  <c r="AB7678" i="1"/>
  <c r="AA7678" i="1"/>
  <c r="AB7677" i="1"/>
  <c r="AA7677" i="1"/>
  <c r="AB7676" i="1"/>
  <c r="AA7676" i="1"/>
  <c r="AB7675" i="1"/>
  <c r="AA7675" i="1"/>
  <c r="AB7674" i="1"/>
  <c r="AA7674" i="1"/>
  <c r="AB7673" i="1"/>
  <c r="AA7673" i="1"/>
  <c r="AB7672" i="1"/>
  <c r="AA7672" i="1"/>
  <c r="AB7671" i="1"/>
  <c r="AA7671" i="1"/>
  <c r="AB7670" i="1"/>
  <c r="AA7670" i="1"/>
  <c r="AB7669" i="1"/>
  <c r="AA7669" i="1"/>
  <c r="AB7668" i="1"/>
  <c r="AA7668" i="1"/>
  <c r="AB7667" i="1"/>
  <c r="AA7667" i="1"/>
  <c r="AB7666" i="1"/>
  <c r="AA7666" i="1"/>
  <c r="AB7665" i="1"/>
  <c r="AA7665" i="1"/>
  <c r="AB7664" i="1"/>
  <c r="AA7664" i="1"/>
  <c r="AB7663" i="1"/>
  <c r="AA7663" i="1"/>
  <c r="AB7662" i="1"/>
  <c r="AA7662" i="1"/>
  <c r="AB7661" i="1"/>
  <c r="AA7661" i="1"/>
  <c r="AB7660" i="1"/>
  <c r="AA7660" i="1"/>
  <c r="AB7659" i="1"/>
  <c r="AA7659" i="1"/>
  <c r="AB7658" i="1"/>
  <c r="AA7658" i="1"/>
  <c r="AB7657" i="1"/>
  <c r="AA7657" i="1"/>
  <c r="AB7656" i="1"/>
  <c r="AA7656" i="1"/>
  <c r="AB7655" i="1"/>
  <c r="AA7655" i="1"/>
  <c r="AB7654" i="1"/>
  <c r="AA7654" i="1"/>
  <c r="AB7653" i="1"/>
  <c r="AA7653" i="1"/>
  <c r="AB7652" i="1"/>
  <c r="AA7652" i="1"/>
  <c r="AB7651" i="1"/>
  <c r="AA7651" i="1"/>
  <c r="AB7650" i="1"/>
  <c r="AA7650" i="1"/>
  <c r="AB7649" i="1"/>
  <c r="AA7649" i="1"/>
  <c r="AB7648" i="1"/>
  <c r="AA7648" i="1"/>
  <c r="AB7647" i="1"/>
  <c r="AA7647" i="1"/>
  <c r="AB7646" i="1"/>
  <c r="AA7646" i="1"/>
  <c r="AB7645" i="1"/>
  <c r="AA7645" i="1"/>
  <c r="AB7644" i="1"/>
  <c r="AA7644" i="1"/>
  <c r="AB7643" i="1"/>
  <c r="AA7643" i="1"/>
  <c r="AB7642" i="1"/>
  <c r="AA7642" i="1"/>
  <c r="AB7641" i="1"/>
  <c r="AA7641" i="1"/>
  <c r="AB7640" i="1"/>
  <c r="AA7640" i="1"/>
  <c r="AB7639" i="1"/>
  <c r="AA7639" i="1"/>
  <c r="AB7638" i="1"/>
  <c r="AA7638" i="1"/>
  <c r="AB7637" i="1"/>
  <c r="AA7637" i="1"/>
  <c r="AB7636" i="1"/>
  <c r="AA7636" i="1"/>
  <c r="AB7635" i="1"/>
  <c r="AA7635" i="1"/>
  <c r="AB7634" i="1"/>
  <c r="AA7634" i="1"/>
  <c r="AB7633" i="1"/>
  <c r="AA7633" i="1"/>
  <c r="AB7632" i="1"/>
  <c r="AA7632" i="1"/>
  <c r="AB7631" i="1"/>
  <c r="AA7631" i="1"/>
  <c r="AB7630" i="1"/>
  <c r="AA7630" i="1"/>
  <c r="AB7629" i="1"/>
  <c r="AA7629" i="1"/>
  <c r="AB7628" i="1"/>
  <c r="AA7628" i="1"/>
  <c r="AB7627" i="1"/>
  <c r="AA7627" i="1"/>
  <c r="AB7626" i="1"/>
  <c r="AA7626" i="1"/>
  <c r="AB7625" i="1"/>
  <c r="AA7625" i="1"/>
  <c r="AB7624" i="1"/>
  <c r="AA7624" i="1"/>
  <c r="AB7623" i="1"/>
  <c r="AA7623" i="1"/>
  <c r="AB7622" i="1"/>
  <c r="AA7622" i="1"/>
  <c r="AB7621" i="1"/>
  <c r="AA7621" i="1"/>
  <c r="AB7620" i="1"/>
  <c r="AA7620" i="1"/>
  <c r="AB7619" i="1"/>
  <c r="AA7619" i="1"/>
  <c r="AB7618" i="1"/>
  <c r="AA7618" i="1"/>
  <c r="AB7617" i="1"/>
  <c r="AA7617" i="1"/>
  <c r="AB7616" i="1"/>
  <c r="AA7616" i="1"/>
  <c r="AB7615" i="1"/>
  <c r="AA7615" i="1"/>
  <c r="AB7614" i="1"/>
  <c r="AA7614" i="1"/>
  <c r="AB7613" i="1"/>
  <c r="AA7613" i="1"/>
  <c r="AB7612" i="1"/>
  <c r="AA7612" i="1"/>
  <c r="AB7611" i="1"/>
  <c r="AA7611" i="1"/>
  <c r="AB7610" i="1"/>
  <c r="AA7610" i="1"/>
  <c r="AB7609" i="1"/>
  <c r="AA7609" i="1"/>
  <c r="AB7608" i="1"/>
  <c r="AA7608" i="1"/>
  <c r="AB7607" i="1"/>
  <c r="AA7607" i="1"/>
  <c r="AB7606" i="1"/>
  <c r="AA7606" i="1"/>
  <c r="AB7605" i="1"/>
  <c r="AA7605" i="1"/>
  <c r="AB7604" i="1"/>
  <c r="AA7604" i="1"/>
  <c r="AB7603" i="1"/>
  <c r="AA7603" i="1"/>
  <c r="AB7602" i="1"/>
  <c r="AA7602" i="1"/>
  <c r="AB7601" i="1"/>
  <c r="AA7601" i="1"/>
  <c r="AB7600" i="1"/>
  <c r="AA7600" i="1"/>
  <c r="AB7599" i="1"/>
  <c r="AA7599" i="1"/>
  <c r="AB7598" i="1"/>
  <c r="AA7598" i="1"/>
  <c r="AB7597" i="1"/>
  <c r="AA7597" i="1"/>
  <c r="AB7596" i="1"/>
  <c r="AA7596" i="1"/>
  <c r="AB7595" i="1"/>
  <c r="AA7595" i="1"/>
  <c r="AB7594" i="1"/>
  <c r="AA7594" i="1"/>
  <c r="AB7593" i="1"/>
  <c r="AA7593" i="1"/>
  <c r="AB7592" i="1"/>
  <c r="AA7592" i="1"/>
  <c r="AB7591" i="1"/>
  <c r="AA7591" i="1"/>
  <c r="AB7590" i="1"/>
  <c r="AA7590" i="1"/>
  <c r="AB7589" i="1"/>
  <c r="AA7589" i="1"/>
  <c r="AB7588" i="1"/>
  <c r="AA7588" i="1"/>
  <c r="AB7587" i="1"/>
  <c r="AA7587" i="1"/>
  <c r="AB7586" i="1"/>
  <c r="AA7586" i="1"/>
  <c r="AB7585" i="1"/>
  <c r="AA7585" i="1"/>
  <c r="AB7584" i="1"/>
  <c r="AA7584" i="1"/>
  <c r="AB7583" i="1"/>
  <c r="AA7583" i="1"/>
  <c r="AB7582" i="1"/>
  <c r="AA7582" i="1"/>
  <c r="AB7581" i="1"/>
  <c r="AA7581" i="1"/>
  <c r="AB7580" i="1"/>
  <c r="AA7580" i="1"/>
  <c r="AB7579" i="1"/>
  <c r="AA7579" i="1"/>
  <c r="AB7578" i="1"/>
  <c r="AA7578" i="1"/>
  <c r="AB7577" i="1"/>
  <c r="AA7577" i="1"/>
  <c r="AB7576" i="1"/>
  <c r="AA7576" i="1"/>
  <c r="AB7575" i="1"/>
  <c r="AA7575" i="1"/>
  <c r="AB7574" i="1"/>
  <c r="AA7574" i="1"/>
  <c r="AB7573" i="1"/>
  <c r="AA7573" i="1"/>
  <c r="AB7572" i="1"/>
  <c r="AA7572" i="1"/>
  <c r="AB7571" i="1"/>
  <c r="AA7571" i="1"/>
  <c r="AB7570" i="1"/>
  <c r="AA7570" i="1"/>
  <c r="AB7569" i="1"/>
  <c r="AA7569" i="1"/>
  <c r="AB7568" i="1"/>
  <c r="AA7568" i="1"/>
  <c r="AB7567" i="1"/>
  <c r="AA7567" i="1"/>
  <c r="AB7566" i="1"/>
  <c r="AA7566" i="1"/>
  <c r="AB7565" i="1"/>
  <c r="AA7565" i="1"/>
  <c r="AB7564" i="1"/>
  <c r="AA7564" i="1"/>
  <c r="AB7563" i="1"/>
  <c r="AA7563" i="1"/>
  <c r="AB7562" i="1"/>
  <c r="AA7562" i="1"/>
  <c r="AB7561" i="1"/>
  <c r="AA7561" i="1"/>
  <c r="AB7560" i="1"/>
  <c r="AA7560" i="1"/>
  <c r="AB7559" i="1"/>
  <c r="AA7559" i="1"/>
  <c r="AB7558" i="1"/>
  <c r="AA7558" i="1"/>
  <c r="AB7557" i="1"/>
  <c r="AA7557" i="1"/>
  <c r="AB7556" i="1"/>
  <c r="AA7556" i="1"/>
  <c r="AB7555" i="1"/>
  <c r="AA7555" i="1"/>
  <c r="AB7554" i="1"/>
  <c r="AA7554" i="1"/>
  <c r="AB7553" i="1"/>
  <c r="AA7553" i="1"/>
  <c r="AB7552" i="1"/>
  <c r="AA7552" i="1"/>
  <c r="AB7551" i="1"/>
  <c r="AA7551" i="1"/>
  <c r="AB7550" i="1"/>
  <c r="AA7550" i="1"/>
  <c r="AB7549" i="1"/>
  <c r="AA7549" i="1"/>
  <c r="AB7548" i="1"/>
  <c r="AA7548" i="1"/>
  <c r="AB7547" i="1"/>
  <c r="AA7547" i="1"/>
  <c r="AB7546" i="1"/>
  <c r="AA7546" i="1"/>
  <c r="AB7545" i="1"/>
  <c r="AA7545" i="1"/>
  <c r="AB7544" i="1"/>
  <c r="AA7544" i="1"/>
  <c r="AB7543" i="1"/>
  <c r="AA7543" i="1"/>
  <c r="AB7542" i="1"/>
  <c r="AA7542" i="1"/>
  <c r="AB7541" i="1"/>
  <c r="AA7541" i="1"/>
  <c r="AB7540" i="1"/>
  <c r="AA7540" i="1"/>
  <c r="AB7539" i="1"/>
  <c r="AA7539" i="1"/>
  <c r="AB7538" i="1"/>
  <c r="AA7538" i="1"/>
  <c r="AB7537" i="1"/>
  <c r="AA7537" i="1"/>
  <c r="AB7536" i="1"/>
  <c r="AA7536" i="1"/>
  <c r="AB7535" i="1"/>
  <c r="AA7535" i="1"/>
  <c r="AB7534" i="1"/>
  <c r="AA7534" i="1"/>
  <c r="AB7533" i="1"/>
  <c r="AA7533" i="1"/>
  <c r="AB7532" i="1"/>
  <c r="AA7532" i="1"/>
  <c r="AB7531" i="1"/>
  <c r="AA7531" i="1"/>
  <c r="AB7530" i="1"/>
  <c r="AA7530" i="1"/>
  <c r="AB7529" i="1"/>
  <c r="AA7529" i="1"/>
  <c r="AB7528" i="1"/>
  <c r="AA7528" i="1"/>
  <c r="AB7527" i="1"/>
  <c r="AA7527" i="1"/>
  <c r="AB7526" i="1"/>
  <c r="AA7526" i="1"/>
  <c r="AB7525" i="1"/>
  <c r="AA7525" i="1"/>
  <c r="AB7524" i="1"/>
  <c r="AA7524" i="1"/>
  <c r="AB7523" i="1"/>
  <c r="AA7523" i="1"/>
  <c r="AB7522" i="1"/>
  <c r="AA7522" i="1"/>
  <c r="AB7521" i="1"/>
  <c r="AA7521" i="1"/>
  <c r="AB7520" i="1"/>
  <c r="AA7520" i="1"/>
  <c r="AB7519" i="1"/>
  <c r="AA7519" i="1"/>
  <c r="AB7518" i="1"/>
  <c r="AA7518" i="1"/>
  <c r="AB7517" i="1"/>
  <c r="AA7517" i="1"/>
  <c r="AB7516" i="1"/>
  <c r="AA7516" i="1"/>
  <c r="AB7515" i="1"/>
  <c r="AA7515" i="1"/>
  <c r="AB7514" i="1"/>
  <c r="AA7514" i="1"/>
  <c r="AB7513" i="1"/>
  <c r="AA7513" i="1"/>
  <c r="AB7512" i="1"/>
  <c r="AA7512" i="1"/>
  <c r="AB7511" i="1"/>
  <c r="AA7511" i="1"/>
  <c r="AB7510" i="1"/>
  <c r="AA7510" i="1"/>
  <c r="AB7509" i="1"/>
  <c r="AA7509" i="1"/>
  <c r="AB7508" i="1"/>
  <c r="AA7508" i="1"/>
  <c r="AB7507" i="1"/>
  <c r="AA7507" i="1"/>
  <c r="AB7506" i="1"/>
  <c r="AA7506" i="1"/>
  <c r="AB7505" i="1"/>
  <c r="AA7505" i="1"/>
  <c r="AB7504" i="1"/>
  <c r="AA7504" i="1"/>
  <c r="AB7503" i="1"/>
  <c r="AA7503" i="1"/>
  <c r="AB7502" i="1"/>
  <c r="AA7502" i="1"/>
  <c r="AB7501" i="1"/>
  <c r="AA7501" i="1"/>
  <c r="AB7500" i="1"/>
  <c r="AA7500" i="1"/>
  <c r="AB7499" i="1"/>
  <c r="AA7499" i="1"/>
  <c r="AB7498" i="1"/>
  <c r="AA7498" i="1"/>
  <c r="AB7497" i="1"/>
  <c r="AA7497" i="1"/>
  <c r="AB7496" i="1"/>
  <c r="AA7496" i="1"/>
  <c r="AB7495" i="1"/>
  <c r="AA7495" i="1"/>
  <c r="AB7494" i="1"/>
  <c r="AA7494" i="1"/>
  <c r="AB7493" i="1"/>
  <c r="AA7493" i="1"/>
  <c r="AB7492" i="1"/>
  <c r="AA7492" i="1"/>
  <c r="AB7491" i="1"/>
  <c r="AA7491" i="1"/>
  <c r="AB7490" i="1"/>
  <c r="AA7490" i="1"/>
  <c r="AB7489" i="1"/>
  <c r="AA7489" i="1"/>
  <c r="AB7488" i="1"/>
  <c r="AA7488" i="1"/>
  <c r="AB7487" i="1"/>
  <c r="AA7487" i="1"/>
  <c r="AB7486" i="1"/>
  <c r="AA7486" i="1"/>
  <c r="AB7485" i="1"/>
  <c r="AA7485" i="1"/>
  <c r="AB7484" i="1"/>
  <c r="AA7484" i="1"/>
  <c r="AB7483" i="1"/>
  <c r="AA7483" i="1"/>
  <c r="AB7482" i="1"/>
  <c r="AA7482" i="1"/>
  <c r="AB7481" i="1"/>
  <c r="AA7481" i="1"/>
  <c r="AB7480" i="1"/>
  <c r="AA7480" i="1"/>
  <c r="AB7479" i="1"/>
  <c r="AA7479" i="1"/>
  <c r="AB7478" i="1"/>
  <c r="AA7478" i="1"/>
  <c r="AB7477" i="1"/>
  <c r="AA7477" i="1"/>
  <c r="AB7476" i="1"/>
  <c r="AA7476" i="1"/>
  <c r="AB7475" i="1"/>
  <c r="AA7475" i="1"/>
  <c r="AB7474" i="1"/>
  <c r="AA7474" i="1"/>
  <c r="AB7473" i="1"/>
  <c r="AA7473" i="1"/>
  <c r="AB7472" i="1"/>
  <c r="AA7472" i="1"/>
  <c r="AB7471" i="1"/>
  <c r="AA7471" i="1"/>
  <c r="AB7470" i="1"/>
  <c r="AA7470" i="1"/>
  <c r="AB7469" i="1"/>
  <c r="AA7469" i="1"/>
  <c r="AB7468" i="1"/>
  <c r="AA7468" i="1"/>
  <c r="AB7467" i="1"/>
  <c r="AA7467" i="1"/>
  <c r="AB7466" i="1"/>
  <c r="AA7466" i="1"/>
  <c r="AB7465" i="1"/>
  <c r="AA7465" i="1"/>
  <c r="AB7464" i="1"/>
  <c r="AA7464" i="1"/>
  <c r="AB7463" i="1"/>
  <c r="AA7463" i="1"/>
  <c r="AB7462" i="1"/>
  <c r="AA7462" i="1"/>
  <c r="AB7461" i="1"/>
  <c r="AA7461" i="1"/>
  <c r="AB7460" i="1"/>
  <c r="AA7460" i="1"/>
  <c r="AB7459" i="1"/>
  <c r="AA7459" i="1"/>
  <c r="AB7458" i="1"/>
  <c r="AA7458" i="1"/>
  <c r="AB7457" i="1"/>
  <c r="AA7457" i="1"/>
  <c r="AB7456" i="1"/>
  <c r="AA7456" i="1"/>
  <c r="AB7455" i="1"/>
  <c r="AA7455" i="1"/>
  <c r="AB7454" i="1"/>
  <c r="AA7454" i="1"/>
  <c r="AB7453" i="1"/>
  <c r="AA7453" i="1"/>
  <c r="AB7452" i="1"/>
  <c r="AA7452" i="1"/>
  <c r="AB7451" i="1"/>
  <c r="AA7451" i="1"/>
  <c r="AB7450" i="1"/>
  <c r="AA7450" i="1"/>
  <c r="AB7449" i="1"/>
  <c r="AA7449" i="1"/>
  <c r="AB7448" i="1"/>
  <c r="AA7448" i="1"/>
  <c r="AB7447" i="1"/>
  <c r="AA7447" i="1"/>
  <c r="AB7446" i="1"/>
  <c r="AA7446" i="1"/>
  <c r="AB7445" i="1"/>
  <c r="AA7445" i="1"/>
  <c r="AB7444" i="1"/>
  <c r="AA7444" i="1"/>
  <c r="AB7443" i="1"/>
  <c r="AA7443" i="1"/>
  <c r="AB7442" i="1"/>
  <c r="AA7442" i="1"/>
  <c r="AB7441" i="1"/>
  <c r="AA7441" i="1"/>
  <c r="AB7440" i="1"/>
  <c r="AA7440" i="1"/>
  <c r="AB7439" i="1"/>
  <c r="AA7439" i="1"/>
  <c r="AB7438" i="1"/>
  <c r="AA7438" i="1"/>
  <c r="AB7437" i="1"/>
  <c r="AA7437" i="1"/>
  <c r="AB7436" i="1"/>
  <c r="AA7436" i="1"/>
  <c r="AB7435" i="1"/>
  <c r="AA7435" i="1"/>
  <c r="AB7434" i="1"/>
  <c r="AA7434" i="1"/>
  <c r="AB7433" i="1"/>
  <c r="AA7433" i="1"/>
  <c r="AB7432" i="1"/>
  <c r="AA7432" i="1"/>
  <c r="AB7431" i="1"/>
  <c r="AA7431" i="1"/>
  <c r="AB7430" i="1"/>
  <c r="AA7430" i="1"/>
  <c r="AB7429" i="1"/>
  <c r="AA7429" i="1"/>
  <c r="AB7428" i="1"/>
  <c r="AA7428" i="1"/>
  <c r="AB7427" i="1"/>
  <c r="AA7427" i="1"/>
  <c r="AB7426" i="1"/>
  <c r="AA7426" i="1"/>
  <c r="AB7425" i="1"/>
  <c r="AA7425" i="1"/>
  <c r="AB7424" i="1"/>
  <c r="AA7424" i="1"/>
  <c r="AB7423" i="1"/>
  <c r="AA7423" i="1"/>
  <c r="AB7422" i="1"/>
  <c r="AA7422" i="1"/>
  <c r="AB7421" i="1"/>
  <c r="AA7421" i="1"/>
  <c r="AB7420" i="1"/>
  <c r="AA7420" i="1"/>
  <c r="AB7419" i="1"/>
  <c r="AA7419" i="1"/>
  <c r="AB7418" i="1"/>
  <c r="AA7418" i="1"/>
  <c r="AB7417" i="1"/>
  <c r="AA7417" i="1"/>
  <c r="AB7416" i="1"/>
  <c r="AA7416" i="1"/>
  <c r="AB7415" i="1"/>
  <c r="AA7415" i="1"/>
  <c r="AB7414" i="1"/>
  <c r="AA7414" i="1"/>
  <c r="AB7413" i="1"/>
  <c r="AA7413" i="1"/>
  <c r="AB7412" i="1"/>
  <c r="AA7412" i="1"/>
  <c r="AB7411" i="1"/>
  <c r="AA7411" i="1"/>
  <c r="AB7410" i="1"/>
  <c r="AA7410" i="1"/>
  <c r="AB7409" i="1"/>
  <c r="AA7409" i="1"/>
  <c r="AB7408" i="1"/>
  <c r="AA7408" i="1"/>
  <c r="AB7407" i="1"/>
  <c r="AA7407" i="1"/>
  <c r="AB7406" i="1"/>
  <c r="AA7406" i="1"/>
  <c r="AB7405" i="1"/>
  <c r="AA7405" i="1"/>
  <c r="AB7404" i="1"/>
  <c r="AA7404" i="1"/>
  <c r="AB7403" i="1"/>
  <c r="AA7403" i="1"/>
  <c r="AB7402" i="1"/>
  <c r="AA7402" i="1"/>
  <c r="AB7401" i="1"/>
  <c r="AA7401" i="1"/>
  <c r="AB7400" i="1"/>
  <c r="AA7400" i="1"/>
  <c r="AB7399" i="1"/>
  <c r="AA7399" i="1"/>
  <c r="AB7398" i="1"/>
  <c r="AA7398" i="1"/>
  <c r="AB7397" i="1"/>
  <c r="AA7397" i="1"/>
  <c r="AB7396" i="1"/>
  <c r="AA7396" i="1"/>
  <c r="AB7395" i="1"/>
  <c r="AA7395" i="1"/>
  <c r="AB7394" i="1"/>
  <c r="AA7394" i="1"/>
  <c r="AB7393" i="1"/>
  <c r="AA7393" i="1"/>
  <c r="AB7392" i="1"/>
  <c r="AA7392" i="1"/>
  <c r="AB7391" i="1"/>
  <c r="AA7391" i="1"/>
  <c r="AB7390" i="1"/>
  <c r="AA7390" i="1"/>
  <c r="AB7389" i="1"/>
  <c r="AA7389" i="1"/>
  <c r="AB7388" i="1"/>
  <c r="AA7388" i="1"/>
  <c r="AB7387" i="1"/>
  <c r="AA7387" i="1"/>
  <c r="AB7386" i="1"/>
  <c r="AA7386" i="1"/>
  <c r="AB7385" i="1"/>
  <c r="AA7385" i="1"/>
  <c r="AB7384" i="1"/>
  <c r="AA7384" i="1"/>
  <c r="AB7383" i="1"/>
  <c r="AA7383" i="1"/>
  <c r="AB7382" i="1"/>
  <c r="AA7382" i="1"/>
  <c r="AB7381" i="1"/>
  <c r="AA7381" i="1"/>
  <c r="AB7380" i="1"/>
  <c r="AA7380" i="1"/>
  <c r="AB7379" i="1"/>
  <c r="AA7379" i="1"/>
  <c r="AB7378" i="1"/>
  <c r="AA7378" i="1"/>
  <c r="AB7377" i="1"/>
  <c r="AA7377" i="1"/>
  <c r="AB7376" i="1"/>
  <c r="AA7376" i="1"/>
  <c r="AB7375" i="1"/>
  <c r="AA7375" i="1"/>
  <c r="AB7374" i="1"/>
  <c r="AA7374" i="1"/>
  <c r="AB7373" i="1"/>
  <c r="AA7373" i="1"/>
  <c r="AB7372" i="1"/>
  <c r="AA7372" i="1"/>
  <c r="AB7371" i="1"/>
  <c r="AA7371" i="1"/>
  <c r="AB7370" i="1"/>
  <c r="AA7370" i="1"/>
  <c r="AB7369" i="1"/>
  <c r="AA7369" i="1"/>
  <c r="AB7368" i="1"/>
  <c r="AA7368" i="1"/>
  <c r="AB7367" i="1"/>
  <c r="AA7367" i="1"/>
  <c r="AB7366" i="1"/>
  <c r="AA7366" i="1"/>
  <c r="AB7365" i="1"/>
  <c r="AA7365" i="1"/>
  <c r="AB7364" i="1"/>
  <c r="AA7364" i="1"/>
  <c r="AB7363" i="1"/>
  <c r="AA7363" i="1"/>
  <c r="AB7362" i="1"/>
  <c r="AA7362" i="1"/>
  <c r="AB7361" i="1"/>
  <c r="AA7361" i="1"/>
  <c r="AB7360" i="1"/>
  <c r="AA7360" i="1"/>
  <c r="AB7359" i="1"/>
  <c r="AA7359" i="1"/>
  <c r="AB7358" i="1"/>
  <c r="AA7358" i="1"/>
  <c r="AB7357" i="1"/>
  <c r="AA7357" i="1"/>
  <c r="AB7356" i="1"/>
  <c r="AA7356" i="1"/>
  <c r="AB7355" i="1"/>
  <c r="AA7355" i="1"/>
  <c r="AB7354" i="1"/>
  <c r="AA7354" i="1"/>
  <c r="AB7353" i="1"/>
  <c r="AA7353" i="1"/>
  <c r="AB7352" i="1"/>
  <c r="AA7352" i="1"/>
  <c r="AB7351" i="1"/>
  <c r="AA7351" i="1"/>
  <c r="AB7350" i="1"/>
  <c r="AA7350" i="1"/>
  <c r="AB7349" i="1"/>
  <c r="AA7349" i="1"/>
  <c r="AB7348" i="1"/>
  <c r="AA7348" i="1"/>
  <c r="AB7347" i="1"/>
  <c r="AA7347" i="1"/>
  <c r="AB7346" i="1"/>
  <c r="AA7346" i="1"/>
  <c r="AB7345" i="1"/>
  <c r="AA7345" i="1"/>
  <c r="AB7344" i="1"/>
  <c r="AA7344" i="1"/>
  <c r="AB7343" i="1"/>
  <c r="AA7343" i="1"/>
  <c r="AB7342" i="1"/>
  <c r="AA7342" i="1"/>
  <c r="AB7341" i="1"/>
  <c r="AA7341" i="1"/>
  <c r="AB7340" i="1"/>
  <c r="AA7340" i="1"/>
  <c r="AB7339" i="1"/>
  <c r="AA7339" i="1"/>
  <c r="AB7338" i="1"/>
  <c r="AA7338" i="1"/>
  <c r="AB7337" i="1"/>
  <c r="AA7337" i="1"/>
  <c r="AB7336" i="1"/>
  <c r="AA7336" i="1"/>
  <c r="AB7335" i="1"/>
  <c r="AA7335" i="1"/>
  <c r="AB7334" i="1"/>
  <c r="AA7334" i="1"/>
  <c r="AB7333" i="1"/>
  <c r="AA7333" i="1"/>
  <c r="AB7332" i="1"/>
  <c r="AA7332" i="1"/>
  <c r="AB7331" i="1"/>
  <c r="AA7331" i="1"/>
  <c r="AB7330" i="1"/>
  <c r="AA7330" i="1"/>
  <c r="AB7329" i="1"/>
  <c r="AA7329" i="1"/>
  <c r="AB7328" i="1"/>
  <c r="AA7328" i="1"/>
  <c r="AB7327" i="1"/>
  <c r="AA7327" i="1"/>
  <c r="AB7326" i="1"/>
  <c r="AA7326" i="1"/>
  <c r="AB7325" i="1"/>
  <c r="AA7325" i="1"/>
  <c r="AB7324" i="1"/>
  <c r="AA7324" i="1"/>
  <c r="AB7323" i="1"/>
  <c r="AA7323" i="1"/>
  <c r="AB7322" i="1"/>
  <c r="AA7322" i="1"/>
  <c r="AB7321" i="1"/>
  <c r="AA7321" i="1"/>
  <c r="AB7320" i="1"/>
  <c r="AA7320" i="1"/>
  <c r="AB7319" i="1"/>
  <c r="AA7319" i="1"/>
  <c r="AB7318" i="1"/>
  <c r="AA7318" i="1"/>
  <c r="AB7317" i="1"/>
  <c r="AA7317" i="1"/>
  <c r="AB7316" i="1"/>
  <c r="AA7316" i="1"/>
  <c r="AB7315" i="1"/>
  <c r="AA7315" i="1"/>
  <c r="AB7314" i="1"/>
  <c r="AA7314" i="1"/>
  <c r="AB7313" i="1"/>
  <c r="AA7313" i="1"/>
  <c r="AB7312" i="1"/>
  <c r="AA7312" i="1"/>
  <c r="AB7311" i="1"/>
  <c r="AA7311" i="1"/>
  <c r="AB7310" i="1"/>
  <c r="AA7310" i="1"/>
  <c r="AB7309" i="1"/>
  <c r="AA7309" i="1"/>
  <c r="AB7308" i="1"/>
  <c r="AA7308" i="1"/>
  <c r="AB7307" i="1"/>
  <c r="AA7307" i="1"/>
  <c r="AB7306" i="1"/>
  <c r="AA7306" i="1"/>
  <c r="AB7305" i="1"/>
  <c r="AA7305" i="1"/>
  <c r="AB7304" i="1"/>
  <c r="AA7304" i="1"/>
  <c r="AB7303" i="1"/>
  <c r="AA7303" i="1"/>
  <c r="AB7302" i="1"/>
  <c r="AA7302" i="1"/>
  <c r="AB7301" i="1"/>
  <c r="AA7301" i="1"/>
  <c r="AB7300" i="1"/>
  <c r="AA7300" i="1"/>
  <c r="AB7299" i="1"/>
  <c r="AA7299" i="1"/>
  <c r="AB7298" i="1"/>
  <c r="AA7298" i="1"/>
  <c r="AB7297" i="1"/>
  <c r="AA7297" i="1"/>
  <c r="AB7296" i="1"/>
  <c r="AA7296" i="1"/>
  <c r="AB7295" i="1"/>
  <c r="AA7295" i="1"/>
  <c r="AB7294" i="1"/>
  <c r="AA7294" i="1"/>
  <c r="AB7293" i="1"/>
  <c r="AA7293" i="1"/>
  <c r="AB7292" i="1"/>
  <c r="AA7292" i="1"/>
  <c r="AB7291" i="1"/>
  <c r="AA7291" i="1"/>
  <c r="AB7290" i="1"/>
  <c r="AA7290" i="1"/>
  <c r="AB7289" i="1"/>
  <c r="AA7289" i="1"/>
  <c r="AB7288" i="1"/>
  <c r="AA7288" i="1"/>
  <c r="AB7287" i="1"/>
  <c r="AA7287" i="1"/>
  <c r="AB7286" i="1"/>
  <c r="AA7286" i="1"/>
  <c r="AB7285" i="1"/>
  <c r="AA7285" i="1"/>
  <c r="AB7284" i="1"/>
  <c r="AA7284" i="1"/>
  <c r="AB7283" i="1"/>
  <c r="AA7283" i="1"/>
  <c r="AB7282" i="1"/>
  <c r="AA7282" i="1"/>
  <c r="AB7281" i="1"/>
  <c r="AA7281" i="1"/>
  <c r="AB7280" i="1"/>
  <c r="AA7280" i="1"/>
  <c r="AB7279" i="1"/>
  <c r="AA7279" i="1"/>
  <c r="AB7278" i="1"/>
  <c r="AA7278" i="1"/>
  <c r="AB7277" i="1"/>
  <c r="AA7277" i="1"/>
  <c r="AB7276" i="1"/>
  <c r="AA7276" i="1"/>
  <c r="AB7275" i="1"/>
  <c r="AA7275" i="1"/>
  <c r="AB7274" i="1"/>
  <c r="AA7274" i="1"/>
  <c r="AB7273" i="1"/>
  <c r="AA7273" i="1"/>
  <c r="AB7272" i="1"/>
  <c r="AA7272" i="1"/>
  <c r="AB7271" i="1"/>
  <c r="AA7271" i="1"/>
  <c r="AB7270" i="1"/>
  <c r="AA7270" i="1"/>
  <c r="AB7269" i="1"/>
  <c r="AA7269" i="1"/>
  <c r="AB7268" i="1"/>
  <c r="AA7268" i="1"/>
  <c r="AB7267" i="1"/>
  <c r="AA7267" i="1"/>
  <c r="AB7266" i="1"/>
  <c r="AA7266" i="1"/>
  <c r="AB7265" i="1"/>
  <c r="AA7265" i="1"/>
  <c r="AB7264" i="1"/>
  <c r="AA7264" i="1"/>
  <c r="AB7263" i="1"/>
  <c r="AA7263" i="1"/>
  <c r="AB7262" i="1"/>
  <c r="AA7262" i="1"/>
  <c r="AB7261" i="1"/>
  <c r="AA7261" i="1"/>
  <c r="AB7260" i="1"/>
  <c r="AA7260" i="1"/>
  <c r="AB7259" i="1"/>
  <c r="AA7259" i="1"/>
  <c r="AB7258" i="1"/>
  <c r="AA7258" i="1"/>
  <c r="AB7257" i="1"/>
  <c r="AA7257" i="1"/>
  <c r="AB7256" i="1"/>
  <c r="AA7256" i="1"/>
  <c r="AB7255" i="1"/>
  <c r="AA7255" i="1"/>
  <c r="AB7254" i="1"/>
  <c r="AA7254" i="1"/>
  <c r="AB7253" i="1"/>
  <c r="AA7253" i="1"/>
  <c r="AB7252" i="1"/>
  <c r="AA7252" i="1"/>
  <c r="AB7251" i="1"/>
  <c r="AA7251" i="1"/>
  <c r="AB7250" i="1"/>
  <c r="AA7250" i="1"/>
  <c r="AB7249" i="1"/>
  <c r="AA7249" i="1"/>
  <c r="AB7248" i="1"/>
  <c r="AA7248" i="1"/>
  <c r="AB7247" i="1"/>
  <c r="AA7247" i="1"/>
  <c r="AB7246" i="1"/>
  <c r="AA7246" i="1"/>
  <c r="AB7245" i="1"/>
  <c r="AA7245" i="1"/>
  <c r="AB7244" i="1"/>
  <c r="AA7244" i="1"/>
  <c r="AB7243" i="1"/>
  <c r="AA7243" i="1"/>
  <c r="AB7242" i="1"/>
  <c r="AA7242" i="1"/>
  <c r="AB7241" i="1"/>
  <c r="AA7241" i="1"/>
  <c r="AB7240" i="1"/>
  <c r="AA7240" i="1"/>
  <c r="AB7239" i="1"/>
  <c r="AA7239" i="1"/>
  <c r="AB7238" i="1"/>
  <c r="AA7238" i="1"/>
  <c r="AB7237" i="1"/>
  <c r="AA7237" i="1"/>
  <c r="AB7236" i="1"/>
  <c r="AA7236" i="1"/>
  <c r="AB7235" i="1"/>
  <c r="AA7235" i="1"/>
  <c r="AB7234" i="1"/>
  <c r="AA7234" i="1"/>
  <c r="AB7233" i="1"/>
  <c r="AA7233" i="1"/>
  <c r="AB7232" i="1"/>
  <c r="AA7232" i="1"/>
  <c r="AB7231" i="1"/>
  <c r="AA7231" i="1"/>
  <c r="AB7230" i="1"/>
  <c r="AA7230" i="1"/>
  <c r="AB7229" i="1"/>
  <c r="AA7229" i="1"/>
  <c r="AB7228" i="1"/>
  <c r="AA7228" i="1"/>
  <c r="AB7227" i="1"/>
  <c r="AA7227" i="1"/>
  <c r="AB7226" i="1"/>
  <c r="AA7226" i="1"/>
  <c r="AB7225" i="1"/>
  <c r="AA7225" i="1"/>
  <c r="AB7224" i="1"/>
  <c r="AA7224" i="1"/>
  <c r="AB7223" i="1"/>
  <c r="AA7223" i="1"/>
  <c r="AB7222" i="1"/>
  <c r="AA7222" i="1"/>
  <c r="AB7221" i="1"/>
  <c r="AA7221" i="1"/>
  <c r="AB7220" i="1"/>
  <c r="AA7220" i="1"/>
  <c r="AB7219" i="1"/>
  <c r="AA7219" i="1"/>
  <c r="AB7218" i="1"/>
  <c r="AA7218" i="1"/>
  <c r="AB7217" i="1"/>
  <c r="AA7217" i="1"/>
  <c r="AB7216" i="1"/>
  <c r="AA7216" i="1"/>
  <c r="AB7215" i="1"/>
  <c r="AA7215" i="1"/>
  <c r="AB7214" i="1"/>
  <c r="AA7214" i="1"/>
  <c r="AB7213" i="1"/>
  <c r="AA7213" i="1"/>
  <c r="AB7212" i="1"/>
  <c r="AA7212" i="1"/>
  <c r="AB7211" i="1"/>
  <c r="AA7211" i="1"/>
  <c r="AB7210" i="1"/>
  <c r="AA7210" i="1"/>
  <c r="AB7209" i="1"/>
  <c r="AA7209" i="1"/>
  <c r="AB7208" i="1"/>
  <c r="AA7208" i="1"/>
  <c r="AB7207" i="1"/>
  <c r="AA7207" i="1"/>
  <c r="AB7206" i="1"/>
  <c r="AA7206" i="1"/>
  <c r="AB7205" i="1"/>
  <c r="AA7205" i="1"/>
  <c r="AB7204" i="1"/>
  <c r="AA7204" i="1"/>
  <c r="AB7203" i="1"/>
  <c r="AA7203" i="1"/>
  <c r="AB7202" i="1"/>
  <c r="AA7202" i="1"/>
  <c r="AB7201" i="1"/>
  <c r="AA7201" i="1"/>
  <c r="AB7200" i="1"/>
  <c r="AA7200" i="1"/>
  <c r="AB7199" i="1"/>
  <c r="AA7199" i="1"/>
  <c r="AB7198" i="1"/>
  <c r="AA7198" i="1"/>
  <c r="AB7197" i="1"/>
  <c r="AA7197" i="1"/>
  <c r="AB7196" i="1"/>
  <c r="AA7196" i="1"/>
  <c r="AB7195" i="1"/>
  <c r="AA7195" i="1"/>
  <c r="AB7194" i="1"/>
  <c r="AA7194" i="1"/>
  <c r="AB7193" i="1"/>
  <c r="AA7193" i="1"/>
  <c r="AB7192" i="1"/>
  <c r="AA7192" i="1"/>
  <c r="AB7191" i="1"/>
  <c r="AA7191" i="1"/>
  <c r="AB7190" i="1"/>
  <c r="AA7190" i="1"/>
  <c r="AB7189" i="1"/>
  <c r="AA7189" i="1"/>
  <c r="AB7188" i="1"/>
  <c r="AA7188" i="1"/>
  <c r="AB7187" i="1"/>
  <c r="AA7187" i="1"/>
  <c r="AB7186" i="1"/>
  <c r="AA7186" i="1"/>
  <c r="AB7185" i="1"/>
  <c r="AA7185" i="1"/>
  <c r="AB7184" i="1"/>
  <c r="AA7184" i="1"/>
  <c r="AB7183" i="1"/>
  <c r="AA7183" i="1"/>
  <c r="AB7182" i="1"/>
  <c r="AA7182" i="1"/>
  <c r="AB7181" i="1"/>
  <c r="AA7181" i="1"/>
  <c r="AB7180" i="1"/>
  <c r="AA7180" i="1"/>
  <c r="AB7179" i="1"/>
  <c r="AA7179" i="1"/>
  <c r="AB7178" i="1"/>
  <c r="AA7178" i="1"/>
  <c r="AB7177" i="1"/>
  <c r="AA7177" i="1"/>
  <c r="AB7176" i="1"/>
  <c r="AA7176" i="1"/>
  <c r="AB7175" i="1"/>
  <c r="AA7175" i="1"/>
  <c r="AB7174" i="1"/>
  <c r="AA7174" i="1"/>
  <c r="AB7173" i="1"/>
  <c r="AA7173" i="1"/>
  <c r="AB7172" i="1"/>
  <c r="AA7172" i="1"/>
  <c r="AB7171" i="1"/>
  <c r="AA7171" i="1"/>
  <c r="AB7170" i="1"/>
  <c r="AA7170" i="1"/>
  <c r="AB7169" i="1"/>
  <c r="AA7169" i="1"/>
  <c r="AB7168" i="1"/>
  <c r="AA7168" i="1"/>
  <c r="AB7167" i="1"/>
  <c r="AA7167" i="1"/>
  <c r="AB7166" i="1"/>
  <c r="AA7166" i="1"/>
  <c r="AB7165" i="1"/>
  <c r="AA7165" i="1"/>
  <c r="AB7164" i="1"/>
  <c r="AA7164" i="1"/>
  <c r="AB7163" i="1"/>
  <c r="AA7163" i="1"/>
  <c r="AB7162" i="1"/>
  <c r="AA7162" i="1"/>
  <c r="AB7161" i="1"/>
  <c r="AA7161" i="1"/>
  <c r="AB7160" i="1"/>
  <c r="AA7160" i="1"/>
  <c r="AB7159" i="1"/>
  <c r="AA7159" i="1"/>
  <c r="AB7158" i="1"/>
  <c r="AA7158" i="1"/>
  <c r="AB7157" i="1"/>
  <c r="AA7157" i="1"/>
  <c r="AB7156" i="1"/>
  <c r="AA7156" i="1"/>
  <c r="AB7155" i="1"/>
  <c r="AA7155" i="1"/>
  <c r="AB7154" i="1"/>
  <c r="AA7154" i="1"/>
  <c r="AB7153" i="1"/>
  <c r="AA7153" i="1"/>
  <c r="AB7152" i="1"/>
  <c r="AA7152" i="1"/>
  <c r="AB7151" i="1"/>
  <c r="AA7151" i="1"/>
  <c r="AB7150" i="1"/>
  <c r="AA7150" i="1"/>
  <c r="AB7149" i="1"/>
  <c r="AA7149" i="1"/>
  <c r="AB7148" i="1"/>
  <c r="AA7148" i="1"/>
  <c r="AB7147" i="1"/>
  <c r="AA7147" i="1"/>
  <c r="AB7146" i="1"/>
  <c r="AA7146" i="1"/>
  <c r="AB7145" i="1"/>
  <c r="AA7145" i="1"/>
  <c r="AB7144" i="1"/>
  <c r="AA7144" i="1"/>
  <c r="AB7143" i="1"/>
  <c r="AA7143" i="1"/>
  <c r="AB7142" i="1"/>
  <c r="AA7142" i="1"/>
  <c r="AB7141" i="1"/>
  <c r="AA7141" i="1"/>
  <c r="AB7140" i="1"/>
  <c r="AA7140" i="1"/>
  <c r="AB7139" i="1"/>
  <c r="AA7139" i="1"/>
  <c r="AB7138" i="1"/>
  <c r="AA7138" i="1"/>
  <c r="AB7137" i="1"/>
  <c r="AA7137" i="1"/>
  <c r="AB7136" i="1"/>
  <c r="AA7136" i="1"/>
  <c r="AB7135" i="1"/>
  <c r="AA7135" i="1"/>
  <c r="AB7134" i="1"/>
  <c r="AA7134" i="1"/>
  <c r="AB7133" i="1"/>
  <c r="AA7133" i="1"/>
  <c r="AB7132" i="1"/>
  <c r="AA7132" i="1"/>
  <c r="AB7131" i="1"/>
  <c r="AA7131" i="1"/>
  <c r="AB7130" i="1"/>
  <c r="AA7130" i="1"/>
  <c r="AB7129" i="1"/>
  <c r="AA7129" i="1"/>
  <c r="AB7128" i="1"/>
  <c r="AA7128" i="1"/>
  <c r="AB7127" i="1"/>
  <c r="AA7127" i="1"/>
  <c r="AB7126" i="1"/>
  <c r="AA7126" i="1"/>
  <c r="AB7125" i="1"/>
  <c r="AA7125" i="1"/>
  <c r="AB7124" i="1"/>
  <c r="AA7124" i="1"/>
  <c r="AB7123" i="1"/>
  <c r="AA7123" i="1"/>
  <c r="AB7122" i="1"/>
  <c r="AA7122" i="1"/>
  <c r="AB7121" i="1"/>
  <c r="AA7121" i="1"/>
  <c r="AB7120" i="1"/>
  <c r="AA7120" i="1"/>
  <c r="AB7119" i="1"/>
  <c r="AA7119" i="1"/>
  <c r="AB7118" i="1"/>
  <c r="AA7118" i="1"/>
  <c r="AB7117" i="1"/>
  <c r="AA7117" i="1"/>
  <c r="AB7116" i="1"/>
  <c r="AA7116" i="1"/>
  <c r="AB7115" i="1"/>
  <c r="AA7115" i="1"/>
  <c r="AB7114" i="1"/>
  <c r="AA7114" i="1"/>
  <c r="AB7113" i="1"/>
  <c r="AA7113" i="1"/>
  <c r="AB7112" i="1"/>
  <c r="AA7112" i="1"/>
  <c r="AB7111" i="1"/>
  <c r="AA7111" i="1"/>
  <c r="AB7110" i="1"/>
  <c r="AA7110" i="1"/>
  <c r="AB7109" i="1"/>
  <c r="AA7109" i="1"/>
  <c r="AB7108" i="1"/>
  <c r="AA7108" i="1"/>
  <c r="AB7107" i="1"/>
  <c r="AA7107" i="1"/>
  <c r="AB7106" i="1"/>
  <c r="AA7106" i="1"/>
  <c r="AB7105" i="1"/>
  <c r="AA7105" i="1"/>
  <c r="AB7104" i="1"/>
  <c r="AA7104" i="1"/>
  <c r="AB7103" i="1"/>
  <c r="AA7103" i="1"/>
  <c r="AB7102" i="1"/>
  <c r="AA7102" i="1"/>
  <c r="AB7101" i="1"/>
  <c r="AA7101" i="1"/>
  <c r="AB7100" i="1"/>
  <c r="AA7100" i="1"/>
  <c r="AB7099" i="1"/>
  <c r="AA7099" i="1"/>
  <c r="AB7098" i="1"/>
  <c r="AA7098" i="1"/>
  <c r="AB7097" i="1"/>
  <c r="AA7097" i="1"/>
  <c r="AB7096" i="1"/>
  <c r="AA7096" i="1"/>
  <c r="AB7095" i="1"/>
  <c r="AA7095" i="1"/>
  <c r="AB7094" i="1"/>
  <c r="AA7094" i="1"/>
  <c r="AB7093" i="1"/>
  <c r="AA7093" i="1"/>
  <c r="AB7092" i="1"/>
  <c r="AA7092" i="1"/>
  <c r="AB7091" i="1"/>
  <c r="AA7091" i="1"/>
  <c r="AB7090" i="1"/>
  <c r="AA7090" i="1"/>
  <c r="AB7089" i="1"/>
  <c r="AA7089" i="1"/>
  <c r="AB7088" i="1"/>
  <c r="AA7088" i="1"/>
  <c r="AB7087" i="1"/>
  <c r="AA7087" i="1"/>
  <c r="AB7086" i="1"/>
  <c r="AA7086" i="1"/>
  <c r="AB7085" i="1"/>
  <c r="AA7085" i="1"/>
  <c r="AB7084" i="1"/>
  <c r="AA7084" i="1"/>
  <c r="AB7083" i="1"/>
  <c r="AA7083" i="1"/>
  <c r="AB7082" i="1"/>
  <c r="AA7082" i="1"/>
  <c r="AB7081" i="1"/>
  <c r="AA7081" i="1"/>
  <c r="AB7080" i="1"/>
  <c r="AA7080" i="1"/>
  <c r="AB7079" i="1"/>
  <c r="AA7079" i="1"/>
  <c r="AB7078" i="1"/>
  <c r="AA7078" i="1"/>
  <c r="AB7077" i="1"/>
  <c r="AA7077" i="1"/>
  <c r="AB7076" i="1"/>
  <c r="AA7076" i="1"/>
  <c r="AB7075" i="1"/>
  <c r="AA7075" i="1"/>
  <c r="AB7074" i="1"/>
  <c r="AA7074" i="1"/>
  <c r="AB7073" i="1"/>
  <c r="AA7073" i="1"/>
  <c r="AB7072" i="1"/>
  <c r="AA7072" i="1"/>
  <c r="AB7071" i="1"/>
  <c r="AA7071" i="1"/>
  <c r="AB7070" i="1"/>
  <c r="AA7070" i="1"/>
  <c r="AB7069" i="1"/>
  <c r="AA7069" i="1"/>
  <c r="AB7068" i="1"/>
  <c r="AA7068" i="1"/>
  <c r="AB7067" i="1"/>
  <c r="AA7067" i="1"/>
  <c r="AB7066" i="1"/>
  <c r="AA7066" i="1"/>
  <c r="AB7065" i="1"/>
  <c r="AA7065" i="1"/>
  <c r="AB7064" i="1"/>
  <c r="AA7064" i="1"/>
  <c r="AB7063" i="1"/>
  <c r="AA7063" i="1"/>
  <c r="AB7062" i="1"/>
  <c r="AA7062" i="1"/>
  <c r="AB7061" i="1"/>
  <c r="AA7061" i="1"/>
  <c r="AB7060" i="1"/>
  <c r="AA7060" i="1"/>
  <c r="AB7059" i="1"/>
  <c r="AA7059" i="1"/>
  <c r="AB7058" i="1"/>
  <c r="AA7058" i="1"/>
  <c r="AB7057" i="1"/>
  <c r="AA7057" i="1"/>
  <c r="AB7056" i="1"/>
  <c r="AA7056" i="1"/>
  <c r="AB7055" i="1"/>
  <c r="AA7055" i="1"/>
  <c r="AB7054" i="1"/>
  <c r="AA7054" i="1"/>
  <c r="AB7053" i="1"/>
  <c r="AA7053" i="1"/>
  <c r="AB7052" i="1"/>
  <c r="AA7052" i="1"/>
  <c r="AB7051" i="1"/>
  <c r="AA7051" i="1"/>
  <c r="AB7050" i="1"/>
  <c r="AA7050" i="1"/>
  <c r="AB7049" i="1"/>
  <c r="AA7049" i="1"/>
  <c r="AB7048" i="1"/>
  <c r="AA7048" i="1"/>
  <c r="AB7047" i="1"/>
  <c r="AA7047" i="1"/>
  <c r="AB7046" i="1"/>
  <c r="AA7046" i="1"/>
  <c r="AB7045" i="1"/>
  <c r="AA7045" i="1"/>
  <c r="AB7044" i="1"/>
  <c r="AA7044" i="1"/>
  <c r="AB7043" i="1"/>
  <c r="AA7043" i="1"/>
  <c r="AB7042" i="1"/>
  <c r="AA7042" i="1"/>
  <c r="AB7041" i="1"/>
  <c r="AA7041" i="1"/>
  <c r="AB7040" i="1"/>
  <c r="AA7040" i="1"/>
  <c r="AB7039" i="1"/>
  <c r="AA7039" i="1"/>
  <c r="AB7038" i="1"/>
  <c r="AA7038" i="1"/>
  <c r="AB7037" i="1"/>
  <c r="AA7037" i="1"/>
  <c r="AB7036" i="1"/>
  <c r="AA7036" i="1"/>
  <c r="AB7035" i="1"/>
  <c r="AA7035" i="1"/>
  <c r="AB7034" i="1"/>
  <c r="AA7034" i="1"/>
  <c r="AB7033" i="1"/>
  <c r="AA7033" i="1"/>
  <c r="AB7032" i="1"/>
  <c r="AA7032" i="1"/>
  <c r="AB7031" i="1"/>
  <c r="AA7031" i="1"/>
  <c r="AB7030" i="1"/>
  <c r="AA7030" i="1"/>
  <c r="AB7029" i="1"/>
  <c r="AA7029" i="1"/>
  <c r="AB7028" i="1"/>
  <c r="AA7028" i="1"/>
  <c r="AB7027" i="1"/>
  <c r="AA7027" i="1"/>
  <c r="AB7026" i="1"/>
  <c r="AA7026" i="1"/>
  <c r="AB7025" i="1"/>
  <c r="AA7025" i="1"/>
  <c r="AB7024" i="1"/>
  <c r="AA7024" i="1"/>
  <c r="AB7023" i="1"/>
  <c r="AA7023" i="1"/>
  <c r="AB7022" i="1"/>
  <c r="AA7022" i="1"/>
  <c r="AB7021" i="1"/>
  <c r="AA7021" i="1"/>
  <c r="AB7020" i="1"/>
  <c r="AA7020" i="1"/>
  <c r="AB7019" i="1"/>
  <c r="AA7019" i="1"/>
  <c r="AB7018" i="1"/>
  <c r="AA7018" i="1"/>
  <c r="AB7017" i="1"/>
  <c r="AA7017" i="1"/>
  <c r="AB7016" i="1"/>
  <c r="AA7016" i="1"/>
  <c r="AB7015" i="1"/>
  <c r="AA7015" i="1"/>
  <c r="AB7014" i="1"/>
  <c r="AA7014" i="1"/>
  <c r="AB7013" i="1"/>
  <c r="AA7013" i="1"/>
  <c r="AB7012" i="1"/>
  <c r="AA7012" i="1"/>
  <c r="AB7011" i="1"/>
  <c r="AA7011" i="1"/>
  <c r="AB7010" i="1"/>
  <c r="AA7010" i="1"/>
  <c r="AB7009" i="1"/>
  <c r="AA7009" i="1"/>
  <c r="AB7008" i="1"/>
  <c r="AA7008" i="1"/>
  <c r="AB7007" i="1"/>
  <c r="AA7007" i="1"/>
  <c r="AB7006" i="1"/>
  <c r="AA7006" i="1"/>
  <c r="AB7005" i="1"/>
  <c r="AA7005" i="1"/>
  <c r="AB7004" i="1"/>
  <c r="AA7004" i="1"/>
  <c r="AB7003" i="1"/>
  <c r="AA7003" i="1"/>
  <c r="AB7002" i="1"/>
  <c r="AA7002" i="1"/>
  <c r="AB7001" i="1"/>
  <c r="AA7001" i="1"/>
  <c r="AB7000" i="1"/>
  <c r="AA7000" i="1"/>
  <c r="AB6999" i="1"/>
  <c r="AA6999" i="1"/>
  <c r="AB6998" i="1"/>
  <c r="AA6998" i="1"/>
  <c r="AB6997" i="1"/>
  <c r="AA6997" i="1"/>
  <c r="AB6996" i="1"/>
  <c r="AA6996" i="1"/>
  <c r="AB6995" i="1"/>
  <c r="AA6995" i="1"/>
  <c r="AB6994" i="1"/>
  <c r="AA6994" i="1"/>
  <c r="AB6993" i="1"/>
  <c r="AA6993" i="1"/>
  <c r="AB6992" i="1"/>
  <c r="AA6992" i="1"/>
  <c r="AB6991" i="1"/>
  <c r="AA6991" i="1"/>
  <c r="AB6990" i="1"/>
  <c r="AA6990" i="1"/>
  <c r="AB6989" i="1"/>
  <c r="AA6989" i="1"/>
  <c r="AB6988" i="1"/>
  <c r="AA6988" i="1"/>
  <c r="AB6987" i="1"/>
  <c r="AA6987" i="1"/>
  <c r="AB6986" i="1"/>
  <c r="AA6986" i="1"/>
  <c r="AB6985" i="1"/>
  <c r="AA6985" i="1"/>
  <c r="AB6984" i="1"/>
  <c r="AA6984" i="1"/>
  <c r="AB6983" i="1"/>
  <c r="AA6983" i="1"/>
  <c r="AB6982" i="1"/>
  <c r="AA6982" i="1"/>
  <c r="AB6981" i="1"/>
  <c r="AA6981" i="1"/>
  <c r="AB6980" i="1"/>
  <c r="AA6980" i="1"/>
  <c r="AB6979" i="1"/>
  <c r="AA6979" i="1"/>
  <c r="AB6978" i="1"/>
  <c r="AA6978" i="1"/>
  <c r="AB6977" i="1"/>
  <c r="AA6977" i="1"/>
  <c r="AB6976" i="1"/>
  <c r="AA6976" i="1"/>
  <c r="AB6975" i="1"/>
  <c r="AA6975" i="1"/>
  <c r="AB6974" i="1"/>
  <c r="AA6974" i="1"/>
  <c r="AB6973" i="1"/>
  <c r="AA6973" i="1"/>
  <c r="AB6972" i="1"/>
  <c r="AA6972" i="1"/>
  <c r="AB6971" i="1"/>
  <c r="AA6971" i="1"/>
  <c r="AB6970" i="1"/>
  <c r="AA6970" i="1"/>
  <c r="AB6969" i="1"/>
  <c r="AA6969" i="1"/>
  <c r="AB6968" i="1"/>
  <c r="AA6968" i="1"/>
  <c r="AB6967" i="1"/>
  <c r="AA6967" i="1"/>
  <c r="AB6966" i="1"/>
  <c r="AA6966" i="1"/>
  <c r="AB6965" i="1"/>
  <c r="AA6965" i="1"/>
  <c r="AB6964" i="1"/>
  <c r="AA6964" i="1"/>
  <c r="AB6963" i="1"/>
  <c r="AA6963" i="1"/>
  <c r="AB6962" i="1"/>
  <c r="AA6962" i="1"/>
  <c r="AB6961" i="1"/>
  <c r="AA6961" i="1"/>
  <c r="AB6960" i="1"/>
  <c r="AA6960" i="1"/>
  <c r="AB6959" i="1"/>
  <c r="AA6959" i="1"/>
  <c r="AB6958" i="1"/>
  <c r="AA6958" i="1"/>
  <c r="AB6957" i="1"/>
  <c r="AA6957" i="1"/>
  <c r="AB6956" i="1"/>
  <c r="AA6956" i="1"/>
  <c r="AB6955" i="1"/>
  <c r="AA6955" i="1"/>
  <c r="AB6954" i="1"/>
  <c r="AA6954" i="1"/>
  <c r="AB6953" i="1"/>
  <c r="AA6953" i="1"/>
  <c r="AB6952" i="1"/>
  <c r="AA6952" i="1"/>
  <c r="AB6951" i="1"/>
  <c r="AA6951" i="1"/>
  <c r="AB6950" i="1"/>
  <c r="AA6950" i="1"/>
  <c r="AB6949" i="1"/>
  <c r="AA6949" i="1"/>
  <c r="AB6948" i="1"/>
  <c r="AA6948" i="1"/>
  <c r="AB6947" i="1"/>
  <c r="AA6947" i="1"/>
  <c r="AB6946" i="1"/>
  <c r="AA6946" i="1"/>
  <c r="AB6945" i="1"/>
  <c r="AA6945" i="1"/>
  <c r="AB6944" i="1"/>
  <c r="AA6944" i="1"/>
  <c r="AB6943" i="1"/>
  <c r="AA6943" i="1"/>
  <c r="AB6942" i="1"/>
  <c r="AA6942" i="1"/>
  <c r="AB6941" i="1"/>
  <c r="AA6941" i="1"/>
  <c r="AB6940" i="1"/>
  <c r="AA6940" i="1"/>
  <c r="AB6939" i="1"/>
  <c r="AA6939" i="1"/>
  <c r="AB6938" i="1"/>
  <c r="AA6938" i="1"/>
  <c r="AB6937" i="1"/>
  <c r="AA6937" i="1"/>
  <c r="AB6936" i="1"/>
  <c r="AA6936" i="1"/>
  <c r="AB6935" i="1"/>
  <c r="AA6935" i="1"/>
  <c r="AB6934" i="1"/>
  <c r="AA6934" i="1"/>
  <c r="AB6933" i="1"/>
  <c r="AA6933" i="1"/>
  <c r="AB6932" i="1"/>
  <c r="AA6932" i="1"/>
  <c r="AB6931" i="1"/>
  <c r="AA6931" i="1"/>
  <c r="AB6930" i="1"/>
  <c r="AA6930" i="1"/>
  <c r="AB6929" i="1"/>
  <c r="AA6929" i="1"/>
  <c r="AB6928" i="1"/>
  <c r="AA6928" i="1"/>
  <c r="AB6927" i="1"/>
  <c r="AA6927" i="1"/>
  <c r="AB6926" i="1"/>
  <c r="AA6926" i="1"/>
  <c r="AB6925" i="1"/>
  <c r="AA6925" i="1"/>
  <c r="AB6924" i="1"/>
  <c r="AA6924" i="1"/>
  <c r="AB6923" i="1"/>
  <c r="AA6923" i="1"/>
  <c r="AB6922" i="1"/>
  <c r="AA6922" i="1"/>
  <c r="AB6921" i="1"/>
  <c r="AA6921" i="1"/>
  <c r="AB6920" i="1"/>
  <c r="AA6920" i="1"/>
  <c r="AB6919" i="1"/>
  <c r="AA6919" i="1"/>
  <c r="AB6918" i="1"/>
  <c r="AA6918" i="1"/>
  <c r="AB6917" i="1"/>
  <c r="AA6917" i="1"/>
  <c r="AB6916" i="1"/>
  <c r="AA6916" i="1"/>
  <c r="AB6915" i="1"/>
  <c r="AA6915" i="1"/>
  <c r="AB6914" i="1"/>
  <c r="AA6914" i="1"/>
  <c r="AB6913" i="1"/>
  <c r="AA6913" i="1"/>
  <c r="AB6912" i="1"/>
  <c r="AA6912" i="1"/>
  <c r="AB6911" i="1"/>
  <c r="AA6911" i="1"/>
  <c r="AB6910" i="1"/>
  <c r="AA6910" i="1"/>
  <c r="AB6909" i="1"/>
  <c r="AA6909" i="1"/>
  <c r="AB6908" i="1"/>
  <c r="AA6908" i="1"/>
  <c r="AB6907" i="1"/>
  <c r="AA6907" i="1"/>
  <c r="AB6906" i="1"/>
  <c r="AA6906" i="1"/>
  <c r="AB6905" i="1"/>
  <c r="AA6905" i="1"/>
  <c r="AB6904" i="1"/>
  <c r="AA6904" i="1"/>
  <c r="AB6903" i="1"/>
  <c r="AA6903" i="1"/>
  <c r="AB6902" i="1"/>
  <c r="AA6902" i="1"/>
  <c r="AB6901" i="1"/>
  <c r="AA6901" i="1"/>
  <c r="AB6900" i="1"/>
  <c r="AA6900" i="1"/>
  <c r="AB6899" i="1"/>
  <c r="AA6899" i="1"/>
  <c r="AB6898" i="1"/>
  <c r="AA6898" i="1"/>
  <c r="AB6897" i="1"/>
  <c r="AA6897" i="1"/>
  <c r="AB6896" i="1"/>
  <c r="AA6896" i="1"/>
  <c r="AB6895" i="1"/>
  <c r="AA6895" i="1"/>
  <c r="AB6894" i="1"/>
  <c r="AA6894" i="1"/>
  <c r="AB6893" i="1"/>
  <c r="AA6893" i="1"/>
  <c r="AB6892" i="1"/>
  <c r="AA6892" i="1"/>
  <c r="AB6891" i="1"/>
  <c r="AA6891" i="1"/>
  <c r="AB6890" i="1"/>
  <c r="AA6890" i="1"/>
  <c r="AB6889" i="1"/>
  <c r="AA6889" i="1"/>
  <c r="AB6888" i="1"/>
  <c r="AA6888" i="1"/>
  <c r="AB6887" i="1"/>
  <c r="AA6887" i="1"/>
  <c r="AB6886" i="1"/>
  <c r="AA6886" i="1"/>
  <c r="AB6885" i="1"/>
  <c r="AA6885" i="1"/>
  <c r="AB6884" i="1"/>
  <c r="AA6884" i="1"/>
  <c r="AB6883" i="1"/>
  <c r="AA6883" i="1"/>
  <c r="AB6882" i="1"/>
  <c r="AA6882" i="1"/>
  <c r="AB6881" i="1"/>
  <c r="AA6881" i="1"/>
  <c r="AB6880" i="1"/>
  <c r="AA6880" i="1"/>
  <c r="AB6879" i="1"/>
  <c r="AA6879" i="1"/>
  <c r="AB6878" i="1"/>
  <c r="AA6878" i="1"/>
  <c r="AB6877" i="1"/>
  <c r="AA6877" i="1"/>
  <c r="AB6876" i="1"/>
  <c r="AA6876" i="1"/>
  <c r="AB6875" i="1"/>
  <c r="AA6875" i="1"/>
  <c r="AB6874" i="1"/>
  <c r="AA6874" i="1"/>
  <c r="AB6873" i="1"/>
  <c r="AA6873" i="1"/>
  <c r="AB6872" i="1"/>
  <c r="AA6872" i="1"/>
  <c r="AB6871" i="1"/>
  <c r="AA6871" i="1"/>
  <c r="AB6870" i="1"/>
  <c r="AA6870" i="1"/>
  <c r="AB6869" i="1"/>
  <c r="AA6869" i="1"/>
  <c r="AB6868" i="1"/>
  <c r="AA6868" i="1"/>
  <c r="AB6867" i="1"/>
  <c r="AA6867" i="1"/>
  <c r="AB6866" i="1"/>
  <c r="AA6866" i="1"/>
  <c r="AB6865" i="1"/>
  <c r="AA6865" i="1"/>
  <c r="AB6864" i="1"/>
  <c r="AA6864" i="1"/>
  <c r="AB6863" i="1"/>
  <c r="AA6863" i="1"/>
  <c r="AB6862" i="1"/>
  <c r="AA6862" i="1"/>
  <c r="AB6861" i="1"/>
  <c r="AA6861" i="1"/>
  <c r="AB6860" i="1"/>
  <c r="AA6860" i="1"/>
  <c r="AB6859" i="1"/>
  <c r="AA6859" i="1"/>
  <c r="AB6858" i="1"/>
  <c r="AA6858" i="1"/>
  <c r="AB6857" i="1"/>
  <c r="AA6857" i="1"/>
  <c r="AB6856" i="1"/>
  <c r="AA6856" i="1"/>
  <c r="AB6855" i="1"/>
  <c r="AA6855" i="1"/>
  <c r="AB6854" i="1"/>
  <c r="AA6854" i="1"/>
  <c r="AB6853" i="1"/>
  <c r="AA6853" i="1"/>
  <c r="AB6852" i="1"/>
  <c r="AA6852" i="1"/>
  <c r="AB6851" i="1"/>
  <c r="AA6851" i="1"/>
  <c r="AB6850" i="1"/>
  <c r="AA6850" i="1"/>
  <c r="AB6849" i="1"/>
  <c r="AA6849" i="1"/>
  <c r="AB6848" i="1"/>
  <c r="AA6848" i="1"/>
  <c r="AB6847" i="1"/>
  <c r="AA6847" i="1"/>
  <c r="AB6846" i="1"/>
  <c r="AA6846" i="1"/>
  <c r="AB6845" i="1"/>
  <c r="AA6845" i="1"/>
  <c r="AB6844" i="1"/>
  <c r="AA6844" i="1"/>
  <c r="AB6843" i="1"/>
  <c r="AA6843" i="1"/>
  <c r="AB6842" i="1"/>
  <c r="AA6842" i="1"/>
  <c r="AB6841" i="1"/>
  <c r="AA6841" i="1"/>
  <c r="AB6840" i="1"/>
  <c r="AA6840" i="1"/>
  <c r="AB6839" i="1"/>
  <c r="AA6839" i="1"/>
  <c r="AB6838" i="1"/>
  <c r="AA6838" i="1"/>
  <c r="AB6837" i="1"/>
  <c r="AA6837" i="1"/>
  <c r="AB6836" i="1"/>
  <c r="AA6836" i="1"/>
  <c r="AB6835" i="1"/>
  <c r="AA6835" i="1"/>
  <c r="AB6834" i="1"/>
  <c r="AA6834" i="1"/>
  <c r="AB6833" i="1"/>
  <c r="AA6833" i="1"/>
  <c r="AB6832" i="1"/>
  <c r="AA6832" i="1"/>
  <c r="AB6831" i="1"/>
  <c r="AA6831" i="1"/>
  <c r="AB6830" i="1"/>
  <c r="AA6830" i="1"/>
  <c r="AB6829" i="1"/>
  <c r="AA6829" i="1"/>
  <c r="AB6828" i="1"/>
  <c r="AA6828" i="1"/>
  <c r="AB6827" i="1"/>
  <c r="AA6827" i="1"/>
  <c r="AB6826" i="1"/>
  <c r="AA6826" i="1"/>
  <c r="AB6825" i="1"/>
  <c r="AA6825" i="1"/>
  <c r="AB6824" i="1"/>
  <c r="AA6824" i="1"/>
  <c r="AB6823" i="1"/>
  <c r="AA6823" i="1"/>
  <c r="AB6822" i="1"/>
  <c r="AA6822" i="1"/>
  <c r="AB6821" i="1"/>
  <c r="AA6821" i="1"/>
  <c r="AB6820" i="1"/>
  <c r="AA6820" i="1"/>
  <c r="AB6819" i="1"/>
  <c r="AA6819" i="1"/>
  <c r="AB6818" i="1"/>
  <c r="AA6818" i="1"/>
  <c r="AB6817" i="1"/>
  <c r="AA6817" i="1"/>
  <c r="AB6816" i="1"/>
  <c r="AA6816" i="1"/>
  <c r="AB6815" i="1"/>
  <c r="AA6815" i="1"/>
  <c r="AB6814" i="1"/>
  <c r="AA6814" i="1"/>
  <c r="AB6813" i="1"/>
  <c r="AA6813" i="1"/>
  <c r="AB6812" i="1"/>
  <c r="AA6812" i="1"/>
  <c r="AB6811" i="1"/>
  <c r="AA6811" i="1"/>
  <c r="AB6810" i="1"/>
  <c r="AA6810" i="1"/>
  <c r="AB6809" i="1"/>
  <c r="AA6809" i="1"/>
  <c r="AB6808" i="1"/>
  <c r="AA6808" i="1"/>
  <c r="AB6807" i="1"/>
  <c r="AA6807" i="1"/>
  <c r="AB6806" i="1"/>
  <c r="AA6806" i="1"/>
  <c r="AB6805" i="1"/>
  <c r="AA6805" i="1"/>
  <c r="AB6804" i="1"/>
  <c r="AA6804" i="1"/>
  <c r="AB6803" i="1"/>
  <c r="AA6803" i="1"/>
  <c r="AB6802" i="1"/>
  <c r="AA6802" i="1"/>
  <c r="AB6801" i="1"/>
  <c r="AA6801" i="1"/>
  <c r="AB6800" i="1"/>
  <c r="AA6800" i="1"/>
  <c r="AB6799" i="1"/>
  <c r="AA6799" i="1"/>
  <c r="AB6798" i="1"/>
  <c r="AA6798" i="1"/>
  <c r="AB6797" i="1"/>
  <c r="AA6797" i="1"/>
  <c r="AB6796" i="1"/>
  <c r="AA6796" i="1"/>
  <c r="AB6795" i="1"/>
  <c r="AA6795" i="1"/>
  <c r="AB6794" i="1"/>
  <c r="AA6794" i="1"/>
  <c r="AB6793" i="1"/>
  <c r="AA6793" i="1"/>
  <c r="AB6792" i="1"/>
  <c r="AA6792" i="1"/>
  <c r="AB6791" i="1"/>
  <c r="AA6791" i="1"/>
  <c r="AB6790" i="1"/>
  <c r="AA6790" i="1"/>
  <c r="AB6789" i="1"/>
  <c r="AA6789" i="1"/>
  <c r="AB6788" i="1"/>
  <c r="AA6788" i="1"/>
  <c r="AB6787" i="1"/>
  <c r="AA6787" i="1"/>
  <c r="AB6786" i="1"/>
  <c r="AA6786" i="1"/>
  <c r="AB6785" i="1"/>
  <c r="AA6785" i="1"/>
  <c r="AB6784" i="1"/>
  <c r="AA6784" i="1"/>
  <c r="AB6783" i="1"/>
  <c r="AA6783" i="1"/>
  <c r="AB6782" i="1"/>
  <c r="AA6782" i="1"/>
  <c r="AB6781" i="1"/>
  <c r="AA6781" i="1"/>
  <c r="AB6780" i="1"/>
  <c r="AA6780" i="1"/>
  <c r="AB6779" i="1"/>
  <c r="AA6779" i="1"/>
  <c r="AB6778" i="1"/>
  <c r="AA6778" i="1"/>
  <c r="AB6777" i="1"/>
  <c r="AA6777" i="1"/>
  <c r="AB6776" i="1"/>
  <c r="AA6776" i="1"/>
  <c r="AB6775" i="1"/>
  <c r="AA6775" i="1"/>
  <c r="AB6774" i="1"/>
  <c r="AA6774" i="1"/>
  <c r="AB6773" i="1"/>
  <c r="AA6773" i="1"/>
  <c r="AB6772" i="1"/>
  <c r="AA6772" i="1"/>
  <c r="AB6771" i="1"/>
  <c r="AA6771" i="1"/>
  <c r="AB6770" i="1"/>
  <c r="AA6770" i="1"/>
  <c r="AB6769" i="1"/>
  <c r="AA6769" i="1"/>
  <c r="AB6768" i="1"/>
  <c r="AA6768" i="1"/>
  <c r="AB6767" i="1"/>
  <c r="AA6767" i="1"/>
  <c r="AB6766" i="1"/>
  <c r="AA6766" i="1"/>
  <c r="AB6765" i="1"/>
  <c r="AA6765" i="1"/>
  <c r="AB6764" i="1"/>
  <c r="AA6764" i="1"/>
  <c r="AB6763" i="1"/>
  <c r="AA6763" i="1"/>
  <c r="AB6762" i="1"/>
  <c r="AA6762" i="1"/>
  <c r="AB6761" i="1"/>
  <c r="AA6761" i="1"/>
  <c r="AB6760" i="1"/>
  <c r="AA6760" i="1"/>
  <c r="AB6759" i="1"/>
  <c r="AA6759" i="1"/>
  <c r="AB6758" i="1"/>
  <c r="AA6758" i="1"/>
  <c r="AB6757" i="1"/>
  <c r="AA6757" i="1"/>
  <c r="AB6756" i="1"/>
  <c r="AA6756" i="1"/>
  <c r="AB6755" i="1"/>
  <c r="AA6755" i="1"/>
  <c r="AB6754" i="1"/>
  <c r="AA6754" i="1"/>
  <c r="AB6753" i="1"/>
  <c r="AA6753" i="1"/>
  <c r="AB6752" i="1"/>
  <c r="AA6752" i="1"/>
  <c r="AB6751" i="1"/>
  <c r="AA6751" i="1"/>
  <c r="AB6750" i="1"/>
  <c r="AA6750" i="1"/>
  <c r="AB6749" i="1"/>
  <c r="AA6749" i="1"/>
  <c r="AB6748" i="1"/>
  <c r="AA6748" i="1"/>
  <c r="AB6747" i="1"/>
  <c r="AA6747" i="1"/>
  <c r="AB6746" i="1"/>
  <c r="AA6746" i="1"/>
  <c r="AB6745" i="1"/>
  <c r="AA6745" i="1"/>
  <c r="AB6744" i="1"/>
  <c r="AA6744" i="1"/>
  <c r="AB6743" i="1"/>
  <c r="AA6743" i="1"/>
  <c r="AB6742" i="1"/>
  <c r="AA6742" i="1"/>
  <c r="AB6741" i="1"/>
  <c r="AA6741" i="1"/>
  <c r="AB6740" i="1"/>
  <c r="AA6740" i="1"/>
  <c r="AB6739" i="1"/>
  <c r="AA6739" i="1"/>
  <c r="AB6738" i="1"/>
  <c r="AA6738" i="1"/>
  <c r="AB6737" i="1"/>
  <c r="AA6737" i="1"/>
  <c r="AB6736" i="1"/>
  <c r="AA6736" i="1"/>
  <c r="AB6735" i="1"/>
  <c r="AA6735" i="1"/>
  <c r="AB6734" i="1"/>
  <c r="AA6734" i="1"/>
  <c r="AB6733" i="1"/>
  <c r="AA6733" i="1"/>
  <c r="AB6732" i="1"/>
  <c r="AA6732" i="1"/>
  <c r="AB6731" i="1"/>
  <c r="AA6731" i="1"/>
  <c r="AB6730" i="1"/>
  <c r="AA6730" i="1"/>
  <c r="AB6729" i="1"/>
  <c r="AA6729" i="1"/>
  <c r="AB6728" i="1"/>
  <c r="AA6728" i="1"/>
  <c r="AB6727" i="1"/>
  <c r="AA6727" i="1"/>
  <c r="AB6726" i="1"/>
  <c r="AA6726" i="1"/>
  <c r="AB6725" i="1"/>
  <c r="AA6725" i="1"/>
  <c r="AB6724" i="1"/>
  <c r="AA6724" i="1"/>
  <c r="AB6723" i="1"/>
  <c r="AA6723" i="1"/>
  <c r="AB6722" i="1"/>
  <c r="AA6722" i="1"/>
  <c r="AB6721" i="1"/>
  <c r="AA6721" i="1"/>
  <c r="AB6720" i="1"/>
  <c r="AA6720" i="1"/>
  <c r="AB6719" i="1"/>
  <c r="AA6719" i="1"/>
  <c r="AB6718" i="1"/>
  <c r="AA6718" i="1"/>
  <c r="AB6717" i="1"/>
  <c r="AA6717" i="1"/>
  <c r="AB6716" i="1"/>
  <c r="AA6716" i="1"/>
  <c r="AB6715" i="1"/>
  <c r="AA6715" i="1"/>
  <c r="AB6714" i="1"/>
  <c r="AA6714" i="1"/>
  <c r="AB6713" i="1"/>
  <c r="AA6713" i="1"/>
  <c r="AB6712" i="1"/>
  <c r="AA6712" i="1"/>
  <c r="AB6711" i="1"/>
  <c r="AA6711" i="1"/>
  <c r="AB6710" i="1"/>
  <c r="AA6710" i="1"/>
  <c r="AB6709" i="1"/>
  <c r="AA6709" i="1"/>
  <c r="AB6708" i="1"/>
  <c r="AA6708" i="1"/>
  <c r="AB6707" i="1"/>
  <c r="AA6707" i="1"/>
  <c r="AB6706" i="1"/>
  <c r="AA6706" i="1"/>
  <c r="AB6705" i="1"/>
  <c r="AA6705" i="1"/>
  <c r="AB6704" i="1"/>
  <c r="AA6704" i="1"/>
  <c r="AB6703" i="1"/>
  <c r="AA6703" i="1"/>
  <c r="AB6702" i="1"/>
  <c r="AA6702" i="1"/>
  <c r="AB6701" i="1"/>
  <c r="AA6701" i="1"/>
  <c r="AB6700" i="1"/>
  <c r="AA6700" i="1"/>
  <c r="AB6699" i="1"/>
  <c r="AA6699" i="1"/>
  <c r="AB6698" i="1"/>
  <c r="AA6698" i="1"/>
  <c r="AB6697" i="1"/>
  <c r="AA6697" i="1"/>
  <c r="AB6696" i="1"/>
  <c r="AA6696" i="1"/>
  <c r="AB6695" i="1"/>
  <c r="AA6695" i="1"/>
  <c r="AB6694" i="1"/>
  <c r="AA6694" i="1"/>
  <c r="AB6693" i="1"/>
  <c r="AA6693" i="1"/>
  <c r="AB6692" i="1"/>
  <c r="AA6692" i="1"/>
  <c r="AB6691" i="1"/>
  <c r="AA6691" i="1"/>
  <c r="AB6690" i="1"/>
  <c r="AA6690" i="1"/>
  <c r="AB6689" i="1"/>
  <c r="AA6689" i="1"/>
  <c r="AB6688" i="1"/>
  <c r="AA6688" i="1"/>
  <c r="AB6687" i="1"/>
  <c r="AA6687" i="1"/>
  <c r="AB6686" i="1"/>
  <c r="AA6686" i="1"/>
  <c r="AB6685" i="1"/>
  <c r="AA6685" i="1"/>
  <c r="AB6684" i="1"/>
  <c r="AA6684" i="1"/>
  <c r="AB6683" i="1"/>
  <c r="AA6683" i="1"/>
  <c r="AB6682" i="1"/>
  <c r="AA6682" i="1"/>
  <c r="AB6681" i="1"/>
  <c r="AA6681" i="1"/>
  <c r="AB6680" i="1"/>
  <c r="AA6680" i="1"/>
  <c r="AB6679" i="1"/>
  <c r="AA6679" i="1"/>
  <c r="AB6678" i="1"/>
  <c r="AA6678" i="1"/>
  <c r="AB6677" i="1"/>
  <c r="AA6677" i="1"/>
  <c r="AB6676" i="1"/>
  <c r="AA6676" i="1"/>
  <c r="AB6675" i="1"/>
  <c r="AA6675" i="1"/>
  <c r="AB6674" i="1"/>
  <c r="AA6674" i="1"/>
  <c r="AB6673" i="1"/>
  <c r="AA6673" i="1"/>
  <c r="AB6672" i="1"/>
  <c r="AA6672" i="1"/>
  <c r="AB6671" i="1"/>
  <c r="AA6671" i="1"/>
  <c r="AB6670" i="1"/>
  <c r="AA6670" i="1"/>
  <c r="AB6669" i="1"/>
  <c r="AA6669" i="1"/>
  <c r="AB6668" i="1"/>
  <c r="AA6668" i="1"/>
  <c r="AB6667" i="1"/>
  <c r="AA6667" i="1"/>
  <c r="AB6666" i="1"/>
  <c r="AA6666" i="1"/>
  <c r="AB6665" i="1"/>
  <c r="AA6665" i="1"/>
  <c r="AB6664" i="1"/>
  <c r="AA6664" i="1"/>
  <c r="AB6663" i="1"/>
  <c r="AA6663" i="1"/>
  <c r="AB6662" i="1"/>
  <c r="AA6662" i="1"/>
  <c r="AB6661" i="1"/>
  <c r="AA6661" i="1"/>
  <c r="AB6660" i="1"/>
  <c r="AA6660" i="1"/>
  <c r="AB6659" i="1"/>
  <c r="AA6659" i="1"/>
  <c r="AB6658" i="1"/>
  <c r="AA6658" i="1"/>
  <c r="AB6657" i="1"/>
  <c r="AA6657" i="1"/>
  <c r="AB6656" i="1"/>
  <c r="AA6656" i="1"/>
  <c r="AB6655" i="1"/>
  <c r="AA6655" i="1"/>
  <c r="AB6654" i="1"/>
  <c r="AA6654" i="1"/>
  <c r="AB6653" i="1"/>
  <c r="AA6653" i="1"/>
  <c r="AB6652" i="1"/>
  <c r="AA6652" i="1"/>
  <c r="AB6651" i="1"/>
  <c r="AA6651" i="1"/>
  <c r="AB6650" i="1"/>
  <c r="AA6650" i="1"/>
  <c r="AB6649" i="1"/>
  <c r="AA6649" i="1"/>
  <c r="AB6648" i="1"/>
  <c r="AA6648" i="1"/>
  <c r="AB6647" i="1"/>
  <c r="AA6647" i="1"/>
  <c r="AB6646" i="1"/>
  <c r="AA6646" i="1"/>
  <c r="AB6645" i="1"/>
  <c r="AA6645" i="1"/>
  <c r="AB6644" i="1"/>
  <c r="AA6644" i="1"/>
  <c r="AB6643" i="1"/>
  <c r="AA6643" i="1"/>
  <c r="AB6642" i="1"/>
  <c r="AA6642" i="1"/>
  <c r="AB6641" i="1"/>
  <c r="AA6641" i="1"/>
  <c r="AB6640" i="1"/>
  <c r="AA6640" i="1"/>
  <c r="AB6639" i="1"/>
  <c r="AA6639" i="1"/>
  <c r="AB6638" i="1"/>
  <c r="AA6638" i="1"/>
  <c r="AB6637" i="1"/>
  <c r="AA6637" i="1"/>
  <c r="AB6636" i="1"/>
  <c r="AA6636" i="1"/>
  <c r="AB6635" i="1"/>
  <c r="AA6635" i="1"/>
  <c r="AB6634" i="1"/>
  <c r="AA6634" i="1"/>
  <c r="AB6633" i="1"/>
  <c r="AA6633" i="1"/>
  <c r="AB6632" i="1"/>
  <c r="AA6632" i="1"/>
  <c r="AB6631" i="1"/>
  <c r="AA6631" i="1"/>
  <c r="AB6630" i="1"/>
  <c r="AA6630" i="1"/>
  <c r="AB6629" i="1"/>
  <c r="AA6629" i="1"/>
  <c r="AB6628" i="1"/>
  <c r="AA6628" i="1"/>
  <c r="AB6627" i="1"/>
  <c r="AA6627" i="1"/>
  <c r="AB6626" i="1"/>
  <c r="AA6626" i="1"/>
  <c r="AB6625" i="1"/>
  <c r="AA6625" i="1"/>
  <c r="AB6624" i="1"/>
  <c r="AA6624" i="1"/>
  <c r="AB6623" i="1"/>
  <c r="AA6623" i="1"/>
  <c r="AB6622" i="1"/>
  <c r="AA6622" i="1"/>
  <c r="AB6621" i="1"/>
  <c r="AA6621" i="1"/>
  <c r="AB6620" i="1"/>
  <c r="AA6620" i="1"/>
  <c r="AB6619" i="1"/>
  <c r="AA6619" i="1"/>
  <c r="AB6618" i="1"/>
  <c r="AA6618" i="1"/>
  <c r="AB6617" i="1"/>
  <c r="AA6617" i="1"/>
  <c r="AB6616" i="1"/>
  <c r="AA6616" i="1"/>
  <c r="AB6615" i="1"/>
  <c r="AA6615" i="1"/>
  <c r="AB6614" i="1"/>
  <c r="AA6614" i="1"/>
  <c r="AB6613" i="1"/>
  <c r="AA6613" i="1"/>
  <c r="AB6612" i="1"/>
  <c r="AA6612" i="1"/>
  <c r="AB6611" i="1"/>
  <c r="AA6611" i="1"/>
  <c r="AB6610" i="1"/>
  <c r="AA6610" i="1"/>
  <c r="AB6609" i="1"/>
  <c r="AA6609" i="1"/>
  <c r="AB6608" i="1"/>
  <c r="AA6608" i="1"/>
  <c r="AB6607" i="1"/>
  <c r="AA6607" i="1"/>
  <c r="AB6606" i="1"/>
  <c r="AA6606" i="1"/>
  <c r="AB6605" i="1"/>
  <c r="AA6605" i="1"/>
  <c r="AB6604" i="1"/>
  <c r="AA6604" i="1"/>
  <c r="AB6603" i="1"/>
  <c r="AA6603" i="1"/>
  <c r="AB6602" i="1"/>
  <c r="AA6602" i="1"/>
  <c r="AB6601" i="1"/>
  <c r="AA6601" i="1"/>
  <c r="AB6600" i="1"/>
  <c r="AA6600" i="1"/>
  <c r="AB6599" i="1"/>
  <c r="AA6599" i="1"/>
  <c r="AB6598" i="1"/>
  <c r="AA6598" i="1"/>
  <c r="AB6597" i="1"/>
  <c r="AA6597" i="1"/>
  <c r="AB6596" i="1"/>
  <c r="AA6596" i="1"/>
  <c r="AB6595" i="1"/>
  <c r="AA6595" i="1"/>
  <c r="AB6594" i="1"/>
  <c r="AA6594" i="1"/>
  <c r="AB6593" i="1"/>
  <c r="AA6593" i="1"/>
  <c r="AB6592" i="1"/>
  <c r="AA6592" i="1"/>
  <c r="AB6591" i="1"/>
  <c r="AA6591" i="1"/>
  <c r="AB6590" i="1"/>
  <c r="AA6590" i="1"/>
  <c r="AB6589" i="1"/>
  <c r="AA6589" i="1"/>
  <c r="AB6588" i="1"/>
  <c r="AA6588" i="1"/>
  <c r="AB6587" i="1"/>
  <c r="AA6587" i="1"/>
  <c r="AB6586" i="1"/>
  <c r="AA6586" i="1"/>
  <c r="AB6585" i="1"/>
  <c r="AA6585" i="1"/>
  <c r="AB6584" i="1"/>
  <c r="AA6584" i="1"/>
  <c r="AB6583" i="1"/>
  <c r="AA6583" i="1"/>
  <c r="AB6582" i="1"/>
  <c r="AA6582" i="1"/>
  <c r="AB6581" i="1"/>
  <c r="AA6581" i="1"/>
  <c r="AB6580" i="1"/>
  <c r="AA6580" i="1"/>
  <c r="AB6579" i="1"/>
  <c r="AA6579" i="1"/>
  <c r="AB6578" i="1"/>
  <c r="AA6578" i="1"/>
  <c r="AB6577" i="1"/>
  <c r="AA6577" i="1"/>
  <c r="AB6576" i="1"/>
  <c r="AA6576" i="1"/>
  <c r="AB6575" i="1"/>
  <c r="AA6575" i="1"/>
  <c r="AB6574" i="1"/>
  <c r="AA6574" i="1"/>
  <c r="AB6573" i="1"/>
  <c r="AA6573" i="1"/>
  <c r="AB6572" i="1"/>
  <c r="AA6572" i="1"/>
  <c r="AB6571" i="1"/>
  <c r="AA6571" i="1"/>
  <c r="AB6570" i="1"/>
  <c r="AA6570" i="1"/>
  <c r="AB6569" i="1"/>
  <c r="AA6569" i="1"/>
  <c r="AB6568" i="1"/>
  <c r="AA6568" i="1"/>
  <c r="AB6567" i="1"/>
  <c r="AA6567" i="1"/>
  <c r="AB6566" i="1"/>
  <c r="AA6566" i="1"/>
  <c r="AB6565" i="1"/>
  <c r="AA6565" i="1"/>
  <c r="AB6564" i="1"/>
  <c r="AA6564" i="1"/>
  <c r="AB6563" i="1"/>
  <c r="AA6563" i="1"/>
  <c r="AB6562" i="1"/>
  <c r="AA6562" i="1"/>
  <c r="AB6561" i="1"/>
  <c r="AA6561" i="1"/>
  <c r="AB6560" i="1"/>
  <c r="AA6560" i="1"/>
  <c r="AB6559" i="1"/>
  <c r="AA6559" i="1"/>
  <c r="AB6558" i="1"/>
  <c r="AA6558" i="1"/>
  <c r="AB6557" i="1"/>
  <c r="AA6557" i="1"/>
  <c r="AB6556" i="1"/>
  <c r="AA6556" i="1"/>
  <c r="AB6555" i="1"/>
  <c r="AA6555" i="1"/>
  <c r="AB6554" i="1"/>
  <c r="AA6554" i="1"/>
  <c r="AB6553" i="1"/>
  <c r="AA6553" i="1"/>
  <c r="AB6552" i="1"/>
  <c r="AA6552" i="1"/>
  <c r="AB6551" i="1"/>
  <c r="AA6551" i="1"/>
  <c r="AB6550" i="1"/>
  <c r="AA6550" i="1"/>
  <c r="AB6549" i="1"/>
  <c r="AA6549" i="1"/>
  <c r="AB6548" i="1"/>
  <c r="AA6548" i="1"/>
  <c r="AB6547" i="1"/>
  <c r="AA6547" i="1"/>
  <c r="AB6546" i="1"/>
  <c r="AA6546" i="1"/>
  <c r="AB6545" i="1"/>
  <c r="AA6545" i="1"/>
  <c r="AB6544" i="1"/>
  <c r="AA6544" i="1"/>
  <c r="AB6543" i="1"/>
  <c r="AA6543" i="1"/>
  <c r="AB6542" i="1"/>
  <c r="AA6542" i="1"/>
  <c r="AB6541" i="1"/>
  <c r="AA6541" i="1"/>
  <c r="AB6540" i="1"/>
  <c r="AA6540" i="1"/>
  <c r="AB6539" i="1"/>
  <c r="AA6539" i="1"/>
  <c r="AB6538" i="1"/>
  <c r="AA6538" i="1"/>
  <c r="AB6537" i="1"/>
  <c r="AA6537" i="1"/>
  <c r="AB6536" i="1"/>
  <c r="AA6536" i="1"/>
  <c r="AB6535" i="1"/>
  <c r="AA6535" i="1"/>
  <c r="AB6534" i="1"/>
  <c r="AA6534" i="1"/>
  <c r="AB6533" i="1"/>
  <c r="AA6533" i="1"/>
  <c r="AB6532" i="1"/>
  <c r="AA6532" i="1"/>
  <c r="AB6531" i="1"/>
  <c r="AA6531" i="1"/>
  <c r="AB6530" i="1"/>
  <c r="AA6530" i="1"/>
  <c r="AB6529" i="1"/>
  <c r="AA6529" i="1"/>
  <c r="AB6528" i="1"/>
  <c r="AA6528" i="1"/>
  <c r="AB6527" i="1"/>
  <c r="AA6527" i="1"/>
  <c r="AB6526" i="1"/>
  <c r="AA6526" i="1"/>
  <c r="AB6525" i="1"/>
  <c r="AA6525" i="1"/>
  <c r="AB6524" i="1"/>
  <c r="AA6524" i="1"/>
  <c r="AB6523" i="1"/>
  <c r="AA6523" i="1"/>
  <c r="AB6522" i="1"/>
  <c r="AA6522" i="1"/>
  <c r="AB6521" i="1"/>
  <c r="AA6521" i="1"/>
  <c r="AB6520" i="1"/>
  <c r="AA6520" i="1"/>
  <c r="AB6519" i="1"/>
  <c r="AA6519" i="1"/>
  <c r="AB6518" i="1"/>
  <c r="AA6518" i="1"/>
  <c r="AB6517" i="1"/>
  <c r="AA6517" i="1"/>
  <c r="AB6516" i="1"/>
  <c r="AA6516" i="1"/>
  <c r="AB6515" i="1"/>
  <c r="AA6515" i="1"/>
  <c r="AB6514" i="1"/>
  <c r="AA6514" i="1"/>
  <c r="AB6513" i="1"/>
  <c r="AA6513" i="1"/>
  <c r="AB6512" i="1"/>
  <c r="AA6512" i="1"/>
  <c r="AB6511" i="1"/>
  <c r="AA6511" i="1"/>
  <c r="AB6510" i="1"/>
  <c r="AA6510" i="1"/>
  <c r="AB6509" i="1"/>
  <c r="AA6509" i="1"/>
  <c r="AB6508" i="1"/>
  <c r="AA6508" i="1"/>
  <c r="AB6507" i="1"/>
  <c r="AA6507" i="1"/>
  <c r="AB6506" i="1"/>
  <c r="AA6506" i="1"/>
  <c r="AB6505" i="1"/>
  <c r="AA6505" i="1"/>
  <c r="AB6504" i="1"/>
  <c r="AA6504" i="1"/>
  <c r="AB6503" i="1"/>
  <c r="AA6503" i="1"/>
  <c r="AB6502" i="1"/>
  <c r="AA6502" i="1"/>
  <c r="AB6501" i="1"/>
  <c r="AA6501" i="1"/>
  <c r="AB6500" i="1"/>
  <c r="AA6500" i="1"/>
  <c r="AB6499" i="1"/>
  <c r="AA6499" i="1"/>
  <c r="AB6498" i="1"/>
  <c r="AA6498" i="1"/>
  <c r="AB6497" i="1"/>
  <c r="AA6497" i="1"/>
  <c r="AB6496" i="1"/>
  <c r="AA6496" i="1"/>
  <c r="AB6495" i="1"/>
  <c r="AA6495" i="1"/>
  <c r="AB6494" i="1"/>
  <c r="AA6494" i="1"/>
  <c r="AB6493" i="1"/>
  <c r="AA6493" i="1"/>
  <c r="AB6492" i="1"/>
  <c r="AA6492" i="1"/>
  <c r="AB6491" i="1"/>
  <c r="AA6491" i="1"/>
  <c r="AB6490" i="1"/>
  <c r="AA6490" i="1"/>
  <c r="AB6489" i="1"/>
  <c r="AA6489" i="1"/>
  <c r="AB6488" i="1"/>
  <c r="AA6488" i="1"/>
  <c r="AB6487" i="1"/>
  <c r="AA6487" i="1"/>
  <c r="AB6486" i="1"/>
  <c r="AA6486" i="1"/>
  <c r="AB6485" i="1"/>
  <c r="AA6485" i="1"/>
  <c r="AB6484" i="1"/>
  <c r="AA6484" i="1"/>
  <c r="AB6483" i="1"/>
  <c r="AA6483" i="1"/>
  <c r="AB6482" i="1"/>
  <c r="AA6482" i="1"/>
  <c r="AB6481" i="1"/>
  <c r="AA6481" i="1"/>
  <c r="AB6480" i="1"/>
  <c r="AA6480" i="1"/>
  <c r="AB6479" i="1"/>
  <c r="AA6479" i="1"/>
  <c r="AB6478" i="1"/>
  <c r="AA6478" i="1"/>
  <c r="AB6477" i="1"/>
  <c r="AA6477" i="1"/>
  <c r="AB6476" i="1"/>
  <c r="AA6476" i="1"/>
  <c r="AB6475" i="1"/>
  <c r="AA6475" i="1"/>
  <c r="AB6474" i="1"/>
  <c r="AA6474" i="1"/>
  <c r="AB6473" i="1"/>
  <c r="AA6473" i="1"/>
  <c r="AB6472" i="1"/>
  <c r="AA6472" i="1"/>
  <c r="AB6471" i="1"/>
  <c r="AA6471" i="1"/>
  <c r="AB6470" i="1"/>
  <c r="AA6470" i="1"/>
  <c r="AB6469" i="1"/>
  <c r="AA6469" i="1"/>
  <c r="AB6468" i="1"/>
  <c r="AA6468" i="1"/>
  <c r="AB6467" i="1"/>
  <c r="AA6467" i="1"/>
  <c r="AB6466" i="1"/>
  <c r="AA6466" i="1"/>
  <c r="AB6465" i="1"/>
  <c r="AA6465" i="1"/>
  <c r="AB6464" i="1"/>
  <c r="AA6464" i="1"/>
  <c r="AB6463" i="1"/>
  <c r="AA6463" i="1"/>
  <c r="AB6462" i="1"/>
  <c r="AA6462" i="1"/>
  <c r="AB6461" i="1"/>
  <c r="AA6461" i="1"/>
  <c r="AB6460" i="1"/>
  <c r="AA6460" i="1"/>
  <c r="AB6459" i="1"/>
  <c r="AA6459" i="1"/>
  <c r="AB6458" i="1"/>
  <c r="AA6458" i="1"/>
  <c r="AB6457" i="1"/>
  <c r="AA6457" i="1"/>
  <c r="AB6456" i="1"/>
  <c r="AA6456" i="1"/>
  <c r="AB6455" i="1"/>
  <c r="AA6455" i="1"/>
  <c r="AB6454" i="1"/>
  <c r="AA6454" i="1"/>
  <c r="AB6453" i="1"/>
  <c r="AA6453" i="1"/>
  <c r="AB6452" i="1"/>
  <c r="AA6452" i="1"/>
  <c r="AB6451" i="1"/>
  <c r="AA6451" i="1"/>
  <c r="AB6450" i="1"/>
  <c r="AA6450" i="1"/>
  <c r="AB6449" i="1"/>
  <c r="AA6449" i="1"/>
  <c r="AB6448" i="1"/>
  <c r="AA6448" i="1"/>
  <c r="AB6447" i="1"/>
  <c r="AA6447" i="1"/>
  <c r="AB6446" i="1"/>
  <c r="AA6446" i="1"/>
  <c r="AB6445" i="1"/>
  <c r="AA6445" i="1"/>
  <c r="AB6444" i="1"/>
  <c r="AA6444" i="1"/>
  <c r="AB6443" i="1"/>
  <c r="AA6443" i="1"/>
  <c r="AB6442" i="1"/>
  <c r="AA6442" i="1"/>
  <c r="AB6441" i="1"/>
  <c r="AA6441" i="1"/>
  <c r="AB6440" i="1"/>
  <c r="AA6440" i="1"/>
  <c r="AB6439" i="1"/>
  <c r="AA6439" i="1"/>
  <c r="AB6438" i="1"/>
  <c r="AA6438" i="1"/>
  <c r="AB6437" i="1"/>
  <c r="AA6437" i="1"/>
  <c r="AB6436" i="1"/>
  <c r="AA6436" i="1"/>
  <c r="AB6435" i="1"/>
  <c r="AA6435" i="1"/>
  <c r="AB6434" i="1"/>
  <c r="AA6434" i="1"/>
  <c r="AB6433" i="1"/>
  <c r="AA6433" i="1"/>
  <c r="AB6432" i="1"/>
  <c r="AA6432" i="1"/>
  <c r="AB6431" i="1"/>
  <c r="AA6431" i="1"/>
  <c r="AB6430" i="1"/>
  <c r="AA6430" i="1"/>
  <c r="AB6429" i="1"/>
  <c r="AA6429" i="1"/>
  <c r="AB6428" i="1"/>
  <c r="AA6428" i="1"/>
  <c r="AB6427" i="1"/>
  <c r="AA6427" i="1"/>
  <c r="AB6426" i="1"/>
  <c r="AA6426" i="1"/>
  <c r="AB6425" i="1"/>
  <c r="AA6425" i="1"/>
  <c r="AB6424" i="1"/>
  <c r="AA6424" i="1"/>
  <c r="AB6423" i="1"/>
  <c r="AA6423" i="1"/>
  <c r="AB6422" i="1"/>
  <c r="AA6422" i="1"/>
  <c r="AB6421" i="1"/>
  <c r="AA6421" i="1"/>
  <c r="AB6420" i="1"/>
  <c r="AA6420" i="1"/>
  <c r="AB6419" i="1"/>
  <c r="AA6419" i="1"/>
  <c r="AB6418" i="1"/>
  <c r="AA6418" i="1"/>
  <c r="AB6417" i="1"/>
  <c r="AA6417" i="1"/>
  <c r="AB6416" i="1"/>
  <c r="AA6416" i="1"/>
  <c r="AB6415" i="1"/>
  <c r="AA6415" i="1"/>
  <c r="AB6414" i="1"/>
  <c r="AA6414" i="1"/>
  <c r="AB6413" i="1"/>
  <c r="AA6413" i="1"/>
  <c r="AB6412" i="1"/>
  <c r="AA6412" i="1"/>
  <c r="AB6411" i="1"/>
  <c r="AA6411" i="1"/>
  <c r="AB6410" i="1"/>
  <c r="AA6410" i="1"/>
  <c r="AB6409" i="1"/>
  <c r="AA6409" i="1"/>
  <c r="AB6408" i="1"/>
  <c r="AA6408" i="1"/>
  <c r="AB6407" i="1"/>
  <c r="AA6407" i="1"/>
  <c r="AB6406" i="1"/>
  <c r="AA6406" i="1"/>
  <c r="AB6405" i="1"/>
  <c r="AA6405" i="1"/>
  <c r="AB6404" i="1"/>
  <c r="AA6404" i="1"/>
  <c r="AB6403" i="1"/>
  <c r="AA6403" i="1"/>
  <c r="AB6402" i="1"/>
  <c r="AA6402" i="1"/>
  <c r="AB6401" i="1"/>
  <c r="AA6401" i="1"/>
  <c r="AB6400" i="1"/>
  <c r="AA6400" i="1"/>
  <c r="AB6399" i="1"/>
  <c r="AA6399" i="1"/>
  <c r="AB6398" i="1"/>
  <c r="AA6398" i="1"/>
  <c r="AB6397" i="1"/>
  <c r="AA6397" i="1"/>
  <c r="AB6396" i="1"/>
  <c r="AA6396" i="1"/>
  <c r="AB6395" i="1"/>
  <c r="AA6395" i="1"/>
  <c r="AB6394" i="1"/>
  <c r="AA6394" i="1"/>
  <c r="AB6393" i="1"/>
  <c r="AA6393" i="1"/>
  <c r="AB6392" i="1"/>
  <c r="AA6392" i="1"/>
  <c r="AB6391" i="1"/>
  <c r="AA6391" i="1"/>
  <c r="AB6390" i="1"/>
  <c r="AA6390" i="1"/>
  <c r="AB6389" i="1"/>
  <c r="AA6389" i="1"/>
  <c r="AB6388" i="1"/>
  <c r="AA6388" i="1"/>
  <c r="AB6387" i="1"/>
  <c r="AA6387" i="1"/>
  <c r="AB6386" i="1"/>
  <c r="AA6386" i="1"/>
  <c r="AB6385" i="1"/>
  <c r="AA6385" i="1"/>
  <c r="AB6384" i="1"/>
  <c r="AA6384" i="1"/>
  <c r="AB6383" i="1"/>
  <c r="AA6383" i="1"/>
  <c r="AB6382" i="1"/>
  <c r="AA6382" i="1"/>
  <c r="AB6381" i="1"/>
  <c r="AA6381" i="1"/>
  <c r="AB6380" i="1"/>
  <c r="AA6380" i="1"/>
  <c r="AB6379" i="1"/>
  <c r="AA6379" i="1"/>
  <c r="AB6378" i="1"/>
  <c r="AA6378" i="1"/>
  <c r="AB6377" i="1"/>
  <c r="AA6377" i="1"/>
  <c r="AB6376" i="1"/>
  <c r="AA6376" i="1"/>
  <c r="AB6375" i="1"/>
  <c r="AA6375" i="1"/>
  <c r="AB6374" i="1"/>
  <c r="AA6374" i="1"/>
  <c r="AB6373" i="1"/>
  <c r="AA6373" i="1"/>
  <c r="AB6372" i="1"/>
  <c r="AA6372" i="1"/>
  <c r="AB6371" i="1"/>
  <c r="AA6371" i="1"/>
  <c r="AB6370" i="1"/>
  <c r="AA6370" i="1"/>
  <c r="AB6369" i="1"/>
  <c r="AA6369" i="1"/>
  <c r="AB6368" i="1"/>
  <c r="AA6368" i="1"/>
  <c r="AB6367" i="1"/>
  <c r="AA6367" i="1"/>
  <c r="AB6366" i="1"/>
  <c r="AA6366" i="1"/>
  <c r="AB6365" i="1"/>
  <c r="AA6365" i="1"/>
  <c r="AB6364" i="1"/>
  <c r="AA6364" i="1"/>
  <c r="AB6363" i="1"/>
  <c r="AA6363" i="1"/>
  <c r="AB6362" i="1"/>
  <c r="AA6362" i="1"/>
  <c r="AB6361" i="1"/>
  <c r="AA6361" i="1"/>
  <c r="AB6360" i="1"/>
  <c r="AA6360" i="1"/>
  <c r="AB6359" i="1"/>
  <c r="AA6359" i="1"/>
  <c r="AB6358" i="1"/>
  <c r="AA6358" i="1"/>
  <c r="AB6357" i="1"/>
  <c r="AA6357" i="1"/>
  <c r="AB6356" i="1"/>
  <c r="AA6356" i="1"/>
  <c r="AB6355" i="1"/>
  <c r="AA6355" i="1"/>
  <c r="AB6354" i="1"/>
  <c r="AA6354" i="1"/>
  <c r="AB6353" i="1"/>
  <c r="AA6353" i="1"/>
  <c r="AB6352" i="1"/>
  <c r="AA6352" i="1"/>
  <c r="AB6351" i="1"/>
  <c r="AA6351" i="1"/>
  <c r="AB6350" i="1"/>
  <c r="AA6350" i="1"/>
  <c r="AB6349" i="1"/>
  <c r="AA6349" i="1"/>
  <c r="AB6348" i="1"/>
  <c r="AA6348" i="1"/>
  <c r="AB6347" i="1"/>
  <c r="AA6347" i="1"/>
  <c r="AB6346" i="1"/>
  <c r="AA6346" i="1"/>
  <c r="AB6345" i="1"/>
  <c r="AA6345" i="1"/>
  <c r="AB6344" i="1"/>
  <c r="AA6344" i="1"/>
  <c r="AB6343" i="1"/>
  <c r="AA6343" i="1"/>
  <c r="AB6342" i="1"/>
  <c r="AA6342" i="1"/>
  <c r="AB6341" i="1"/>
  <c r="AA6341" i="1"/>
  <c r="AB6340" i="1"/>
  <c r="AA6340" i="1"/>
  <c r="AB6339" i="1"/>
  <c r="AA6339" i="1"/>
  <c r="AB6338" i="1"/>
  <c r="AA6338" i="1"/>
  <c r="AB6337" i="1"/>
  <c r="AA6337" i="1"/>
  <c r="AB6336" i="1"/>
  <c r="AA6336" i="1"/>
  <c r="AB6335" i="1"/>
  <c r="AA6335" i="1"/>
  <c r="AB6334" i="1"/>
  <c r="AA6334" i="1"/>
  <c r="AB6333" i="1"/>
  <c r="AA6333" i="1"/>
  <c r="AB6332" i="1"/>
  <c r="AA6332" i="1"/>
  <c r="AB6331" i="1"/>
  <c r="AA6331" i="1"/>
  <c r="AB6330" i="1"/>
  <c r="AA6330" i="1"/>
  <c r="AB6329" i="1"/>
  <c r="AA6329" i="1"/>
  <c r="AB6328" i="1"/>
  <c r="AA6328" i="1"/>
  <c r="AB6327" i="1"/>
  <c r="AA6327" i="1"/>
  <c r="AB6326" i="1"/>
  <c r="AA6326" i="1"/>
  <c r="AB6325" i="1"/>
  <c r="AA6325" i="1"/>
  <c r="AB6324" i="1"/>
  <c r="AA6324" i="1"/>
  <c r="AB6323" i="1"/>
  <c r="AA6323" i="1"/>
  <c r="AB6322" i="1"/>
  <c r="AA6322" i="1"/>
  <c r="AB6321" i="1"/>
  <c r="AA6321" i="1"/>
  <c r="AB6320" i="1"/>
  <c r="AA6320" i="1"/>
  <c r="AB6319" i="1"/>
  <c r="AA6319" i="1"/>
  <c r="AB6318" i="1"/>
  <c r="AA6318" i="1"/>
  <c r="AB6317" i="1"/>
  <c r="AA6317" i="1"/>
  <c r="AB6316" i="1"/>
  <c r="AA6316" i="1"/>
  <c r="AB6315" i="1"/>
  <c r="AA6315" i="1"/>
  <c r="AB6314" i="1"/>
  <c r="AA6314" i="1"/>
  <c r="AB6313" i="1"/>
  <c r="AA6313" i="1"/>
  <c r="AB6312" i="1"/>
  <c r="AA6312" i="1"/>
  <c r="AB6311" i="1"/>
  <c r="AA6311" i="1"/>
  <c r="AB6310" i="1"/>
  <c r="AA6310" i="1"/>
  <c r="AB6309" i="1"/>
  <c r="AA6309" i="1"/>
  <c r="AB6308" i="1"/>
  <c r="AA6308" i="1"/>
  <c r="AB6307" i="1"/>
  <c r="AA6307" i="1"/>
  <c r="AB6306" i="1"/>
  <c r="AA6306" i="1"/>
  <c r="AB6305" i="1"/>
  <c r="AA6305" i="1"/>
  <c r="AB6304" i="1"/>
  <c r="AA6304" i="1"/>
  <c r="AB6303" i="1"/>
  <c r="AA6303" i="1"/>
  <c r="AB6302" i="1"/>
  <c r="AA6302" i="1"/>
  <c r="AB6301" i="1"/>
  <c r="AA6301" i="1"/>
  <c r="AB6300" i="1"/>
  <c r="AA6300" i="1"/>
  <c r="AB6299" i="1"/>
  <c r="AA6299" i="1"/>
  <c r="AB6298" i="1"/>
  <c r="AA6298" i="1"/>
  <c r="AB6297" i="1"/>
  <c r="AA6297" i="1"/>
  <c r="AB6296" i="1"/>
  <c r="AA6296" i="1"/>
  <c r="AB6295" i="1"/>
  <c r="AA6295" i="1"/>
  <c r="AB6294" i="1"/>
  <c r="AA6294" i="1"/>
  <c r="AB6293" i="1"/>
  <c r="AA6293" i="1"/>
  <c r="AB6292" i="1"/>
  <c r="AA6292" i="1"/>
  <c r="AB6291" i="1"/>
  <c r="AA6291" i="1"/>
  <c r="AB6290" i="1"/>
  <c r="AA6290" i="1"/>
  <c r="AB6289" i="1"/>
  <c r="AA6289" i="1"/>
  <c r="AB6288" i="1"/>
  <c r="AA6288" i="1"/>
  <c r="AB6287" i="1"/>
  <c r="AA6287" i="1"/>
  <c r="AB6286" i="1"/>
  <c r="AA6286" i="1"/>
  <c r="AB6285" i="1"/>
  <c r="AA6285" i="1"/>
  <c r="AB6284" i="1"/>
  <c r="AA6284" i="1"/>
  <c r="AB6283" i="1"/>
  <c r="AA6283" i="1"/>
  <c r="AB6282" i="1"/>
  <c r="AA6282" i="1"/>
  <c r="AB6281" i="1"/>
  <c r="AA6281" i="1"/>
  <c r="AB6280" i="1"/>
  <c r="AA6280" i="1"/>
  <c r="AB6279" i="1"/>
  <c r="AA6279" i="1"/>
  <c r="AB6278" i="1"/>
  <c r="AA6278" i="1"/>
  <c r="AB6277" i="1"/>
  <c r="AA6277" i="1"/>
  <c r="AB6276" i="1"/>
  <c r="AA6276" i="1"/>
  <c r="AB6275" i="1"/>
  <c r="AA6275" i="1"/>
  <c r="AB6274" i="1"/>
  <c r="AA6274" i="1"/>
  <c r="AB6273" i="1"/>
  <c r="AA6273" i="1"/>
  <c r="AB6272" i="1"/>
  <c r="AA6272" i="1"/>
  <c r="AB6271" i="1"/>
  <c r="AA6271" i="1"/>
  <c r="AB6270" i="1"/>
  <c r="AA6270" i="1"/>
  <c r="AB6269" i="1"/>
  <c r="AA6269" i="1"/>
  <c r="AB6268" i="1"/>
  <c r="AA6268" i="1"/>
  <c r="AB6267" i="1"/>
  <c r="AA6267" i="1"/>
  <c r="AB6266" i="1"/>
  <c r="AA6266" i="1"/>
  <c r="AB6265" i="1"/>
  <c r="AA6265" i="1"/>
  <c r="AB6264" i="1"/>
  <c r="AA6264" i="1"/>
  <c r="AB6263" i="1"/>
  <c r="AA6263" i="1"/>
  <c r="AB6262" i="1"/>
  <c r="AA6262" i="1"/>
  <c r="AB6261" i="1"/>
  <c r="AA6261" i="1"/>
  <c r="AB6260" i="1"/>
  <c r="AA6260" i="1"/>
  <c r="AB6259" i="1"/>
  <c r="AA6259" i="1"/>
  <c r="AB6258" i="1"/>
  <c r="AA6258" i="1"/>
  <c r="AB6257" i="1"/>
  <c r="AA6257" i="1"/>
  <c r="AB6256" i="1"/>
  <c r="AA6256" i="1"/>
  <c r="AB6255" i="1"/>
  <c r="AA6255" i="1"/>
  <c r="AB6254" i="1"/>
  <c r="AA6254" i="1"/>
  <c r="AB6253" i="1"/>
  <c r="AA6253" i="1"/>
  <c r="AB6252" i="1"/>
  <c r="AA6252" i="1"/>
  <c r="AB6251" i="1"/>
  <c r="AA6251" i="1"/>
  <c r="AB6250" i="1"/>
  <c r="AA6250" i="1"/>
  <c r="AB6249" i="1"/>
  <c r="AA6249" i="1"/>
  <c r="AB6248" i="1"/>
  <c r="AA6248" i="1"/>
  <c r="AB6247" i="1"/>
  <c r="AA6247" i="1"/>
  <c r="AB6246" i="1"/>
  <c r="AA6246" i="1"/>
  <c r="AB6245" i="1"/>
  <c r="AA6245" i="1"/>
  <c r="AB6244" i="1"/>
  <c r="AA6244" i="1"/>
  <c r="AB6243" i="1"/>
  <c r="AA6243" i="1"/>
  <c r="AB6242" i="1"/>
  <c r="AA6242" i="1"/>
  <c r="AB6241" i="1"/>
  <c r="AA6241" i="1"/>
  <c r="AB6240" i="1"/>
  <c r="AA6240" i="1"/>
  <c r="AB6239" i="1"/>
  <c r="AA6239" i="1"/>
  <c r="AB6238" i="1"/>
  <c r="AA6238" i="1"/>
  <c r="AB6237" i="1"/>
  <c r="AA6237" i="1"/>
  <c r="AB6236" i="1"/>
  <c r="AA6236" i="1"/>
  <c r="AB6235" i="1"/>
  <c r="AA6235" i="1"/>
  <c r="AB6234" i="1"/>
  <c r="AA6234" i="1"/>
  <c r="AB6233" i="1"/>
  <c r="AA6233" i="1"/>
  <c r="AB6232" i="1"/>
  <c r="AA6232" i="1"/>
  <c r="AB6231" i="1"/>
  <c r="AA6231" i="1"/>
  <c r="AB6230" i="1"/>
  <c r="AA6230" i="1"/>
  <c r="AB6229" i="1"/>
  <c r="AA6229" i="1"/>
  <c r="AB6228" i="1"/>
  <c r="AA6228" i="1"/>
  <c r="AB6227" i="1"/>
  <c r="AA6227" i="1"/>
  <c r="AB6226" i="1"/>
  <c r="AA6226" i="1"/>
  <c r="AB6225" i="1"/>
  <c r="AA6225" i="1"/>
  <c r="AB6224" i="1"/>
  <c r="AA6224" i="1"/>
  <c r="AB6223" i="1"/>
  <c r="AA6223" i="1"/>
  <c r="AB6222" i="1"/>
  <c r="AA6222" i="1"/>
  <c r="AB6221" i="1"/>
  <c r="AA6221" i="1"/>
  <c r="AB6220" i="1"/>
  <c r="AA6220" i="1"/>
  <c r="AB6219" i="1"/>
  <c r="AA6219" i="1"/>
  <c r="AB6218" i="1"/>
  <c r="AA6218" i="1"/>
  <c r="AB6217" i="1"/>
  <c r="AA6217" i="1"/>
  <c r="AB6216" i="1"/>
  <c r="AA6216" i="1"/>
  <c r="AB6215" i="1"/>
  <c r="AA6215" i="1"/>
  <c r="AB6214" i="1"/>
  <c r="AA6214" i="1"/>
  <c r="AB6213" i="1"/>
  <c r="AA6213" i="1"/>
  <c r="AB6212" i="1"/>
  <c r="AA6212" i="1"/>
  <c r="AB6211" i="1"/>
  <c r="AA6211" i="1"/>
  <c r="AB6210" i="1"/>
  <c r="AA6210" i="1"/>
  <c r="AB6209" i="1"/>
  <c r="AA6209" i="1"/>
  <c r="AB6208" i="1"/>
  <c r="AA6208" i="1"/>
  <c r="AB6207" i="1"/>
  <c r="AA6207" i="1"/>
  <c r="AB6206" i="1"/>
  <c r="AA6206" i="1"/>
  <c r="AB6205" i="1"/>
  <c r="AA6205" i="1"/>
  <c r="AB6204" i="1"/>
  <c r="AA6204" i="1"/>
  <c r="AB6203" i="1"/>
  <c r="AA6203" i="1"/>
  <c r="AB6202" i="1"/>
  <c r="AA6202" i="1"/>
  <c r="AB6201" i="1"/>
  <c r="AA6201" i="1"/>
  <c r="AB6200" i="1"/>
  <c r="AA6200" i="1"/>
  <c r="AB6199" i="1"/>
  <c r="AA6199" i="1"/>
  <c r="AB6198" i="1"/>
  <c r="AA6198" i="1"/>
  <c r="AB6197" i="1"/>
  <c r="AA6197" i="1"/>
  <c r="AB6196" i="1"/>
  <c r="AA6196" i="1"/>
  <c r="AB6195" i="1"/>
  <c r="AA6195" i="1"/>
  <c r="AB6194" i="1"/>
  <c r="AA6194" i="1"/>
  <c r="AB6193" i="1"/>
  <c r="AA6193" i="1"/>
  <c r="AB6192" i="1"/>
  <c r="AA6192" i="1"/>
  <c r="AB6191" i="1"/>
  <c r="AA6191" i="1"/>
  <c r="AB6190" i="1"/>
  <c r="AA6190" i="1"/>
  <c r="AB6189" i="1"/>
  <c r="AA6189" i="1"/>
  <c r="AB6188" i="1"/>
  <c r="AA6188" i="1"/>
  <c r="AB6187" i="1"/>
  <c r="AA6187" i="1"/>
  <c r="AB6186" i="1"/>
  <c r="AA6186" i="1"/>
  <c r="AB6185" i="1"/>
  <c r="AA6185" i="1"/>
  <c r="AB6184" i="1"/>
  <c r="AA6184" i="1"/>
  <c r="AB6183" i="1"/>
  <c r="AA6183" i="1"/>
  <c r="AB6182" i="1"/>
  <c r="AA6182" i="1"/>
  <c r="AB6181" i="1"/>
  <c r="AA6181" i="1"/>
  <c r="AB6180" i="1"/>
  <c r="AA6180" i="1"/>
  <c r="AB6179" i="1"/>
  <c r="AA6179" i="1"/>
  <c r="AB6178" i="1"/>
  <c r="AA6178" i="1"/>
  <c r="AB6177" i="1"/>
  <c r="AA6177" i="1"/>
  <c r="AB6176" i="1"/>
  <c r="AA6176" i="1"/>
  <c r="AB6175" i="1"/>
  <c r="AA6175" i="1"/>
  <c r="AB6174" i="1"/>
  <c r="AA6174" i="1"/>
  <c r="AB6173" i="1"/>
  <c r="AA6173" i="1"/>
  <c r="AB6172" i="1"/>
  <c r="AA6172" i="1"/>
  <c r="AB6171" i="1"/>
  <c r="AA6171" i="1"/>
  <c r="AB6170" i="1"/>
  <c r="AA6170" i="1"/>
  <c r="AB6169" i="1"/>
  <c r="AA6169" i="1"/>
  <c r="AB6168" i="1"/>
  <c r="AA6168" i="1"/>
  <c r="AB6167" i="1"/>
  <c r="AA6167" i="1"/>
  <c r="AB6166" i="1"/>
  <c r="AA6166" i="1"/>
  <c r="AB6165" i="1"/>
  <c r="AA6165" i="1"/>
  <c r="AB6164" i="1"/>
  <c r="AA6164" i="1"/>
  <c r="AB6163" i="1"/>
  <c r="AA6163" i="1"/>
  <c r="AB6162" i="1"/>
  <c r="AA6162" i="1"/>
  <c r="AB6161" i="1"/>
  <c r="AA6161" i="1"/>
  <c r="AB6160" i="1"/>
  <c r="AA6160" i="1"/>
  <c r="AB6159" i="1"/>
  <c r="AA6159" i="1"/>
  <c r="AB6158" i="1"/>
  <c r="AA6158" i="1"/>
  <c r="AB6157" i="1"/>
  <c r="AA6157" i="1"/>
  <c r="AB6156" i="1"/>
  <c r="AA6156" i="1"/>
  <c r="AB6155" i="1"/>
  <c r="AA6155" i="1"/>
  <c r="AB6154" i="1"/>
  <c r="AA6154" i="1"/>
  <c r="AB6153" i="1"/>
  <c r="AA6153" i="1"/>
  <c r="AB6152" i="1"/>
  <c r="AA6152" i="1"/>
  <c r="AB6151" i="1"/>
  <c r="AA6151" i="1"/>
  <c r="AB6150" i="1"/>
  <c r="AA6150" i="1"/>
  <c r="AB6149" i="1"/>
  <c r="AA6149" i="1"/>
  <c r="AB6148" i="1"/>
  <c r="AA6148" i="1"/>
  <c r="AB6147" i="1"/>
  <c r="AA6147" i="1"/>
  <c r="AB6146" i="1"/>
  <c r="AA6146" i="1"/>
  <c r="AB6145" i="1"/>
  <c r="AA6145" i="1"/>
  <c r="AB6144" i="1"/>
  <c r="AA6144" i="1"/>
  <c r="AB6143" i="1"/>
  <c r="AA6143" i="1"/>
  <c r="AB6142" i="1"/>
  <c r="AA6142" i="1"/>
  <c r="AB6141" i="1"/>
  <c r="AA6141" i="1"/>
  <c r="AB6140" i="1"/>
  <c r="AA6140" i="1"/>
  <c r="AB6139" i="1"/>
  <c r="AA6139" i="1"/>
  <c r="AB6138" i="1"/>
  <c r="AA6138" i="1"/>
  <c r="AB6137" i="1"/>
  <c r="AA6137" i="1"/>
  <c r="AB6136" i="1"/>
  <c r="AA6136" i="1"/>
  <c r="AB6135" i="1"/>
  <c r="AA6135" i="1"/>
  <c r="AB6134" i="1"/>
  <c r="AA6134" i="1"/>
  <c r="AB6133" i="1"/>
  <c r="AA6133" i="1"/>
  <c r="AB6132" i="1"/>
  <c r="AA6132" i="1"/>
  <c r="AB6131" i="1"/>
  <c r="AA6131" i="1"/>
  <c r="AB6130" i="1"/>
  <c r="AA6130" i="1"/>
  <c r="AB6129" i="1"/>
  <c r="AA6129" i="1"/>
  <c r="AB6128" i="1"/>
  <c r="AA6128" i="1"/>
  <c r="AB6127" i="1"/>
  <c r="AA6127" i="1"/>
  <c r="AB6126" i="1"/>
  <c r="AA6126" i="1"/>
  <c r="AB6125" i="1"/>
  <c r="AA6125" i="1"/>
  <c r="AB6124" i="1"/>
  <c r="AA6124" i="1"/>
  <c r="AB6123" i="1"/>
  <c r="AA6123" i="1"/>
  <c r="AB6122" i="1"/>
  <c r="AA6122" i="1"/>
  <c r="AB6121" i="1"/>
  <c r="AA6121" i="1"/>
  <c r="AB6120" i="1"/>
  <c r="AA6120" i="1"/>
  <c r="AB6119" i="1"/>
  <c r="AA6119" i="1"/>
  <c r="AB6118" i="1"/>
  <c r="AA6118" i="1"/>
  <c r="AB6117" i="1"/>
  <c r="AA6117" i="1"/>
  <c r="AB6116" i="1"/>
  <c r="AA6116" i="1"/>
  <c r="AB6115" i="1"/>
  <c r="AA6115" i="1"/>
  <c r="AB6114" i="1"/>
  <c r="AA6114" i="1"/>
  <c r="AB6113" i="1"/>
  <c r="AA6113" i="1"/>
  <c r="AB6112" i="1"/>
  <c r="AA6112" i="1"/>
  <c r="AB6111" i="1"/>
  <c r="AA6111" i="1"/>
  <c r="AB6110" i="1"/>
  <c r="AA6110" i="1"/>
  <c r="AB6109" i="1"/>
  <c r="AA6109" i="1"/>
  <c r="AB6108" i="1"/>
  <c r="AA6108" i="1"/>
  <c r="AB6107" i="1"/>
  <c r="AA6107" i="1"/>
  <c r="AB6106" i="1"/>
  <c r="AA6106" i="1"/>
  <c r="AB6105" i="1"/>
  <c r="AA6105" i="1"/>
  <c r="AB6104" i="1"/>
  <c r="AA6104" i="1"/>
  <c r="AB6103" i="1"/>
  <c r="AA6103" i="1"/>
  <c r="AB6102" i="1"/>
  <c r="AA6102" i="1"/>
  <c r="AB6101" i="1"/>
  <c r="AA6101" i="1"/>
  <c r="AB6100" i="1"/>
  <c r="AA6100" i="1"/>
  <c r="AB6099" i="1"/>
  <c r="AA6099" i="1"/>
  <c r="AB6098" i="1"/>
  <c r="AA6098" i="1"/>
  <c r="AB6097" i="1"/>
  <c r="AA6097" i="1"/>
  <c r="AB6096" i="1"/>
  <c r="AA6096" i="1"/>
  <c r="AB6095" i="1"/>
  <c r="AA6095" i="1"/>
  <c r="AB6094" i="1"/>
  <c r="AA6094" i="1"/>
  <c r="AB6093" i="1"/>
  <c r="AA6093" i="1"/>
  <c r="AB6092" i="1"/>
  <c r="AA6092" i="1"/>
  <c r="AB6091" i="1"/>
  <c r="AA6091" i="1"/>
  <c r="AB6090" i="1"/>
  <c r="AA6090" i="1"/>
  <c r="AB6089" i="1"/>
  <c r="AA6089" i="1"/>
  <c r="AB6088" i="1"/>
  <c r="AA6088" i="1"/>
  <c r="AB6087" i="1"/>
  <c r="AA6087" i="1"/>
  <c r="AB6086" i="1"/>
  <c r="AA6086" i="1"/>
  <c r="AB6085" i="1"/>
  <c r="AA6085" i="1"/>
  <c r="AB6084" i="1"/>
  <c r="AA6084" i="1"/>
  <c r="AB6083" i="1"/>
  <c r="AA6083" i="1"/>
  <c r="AB6082" i="1"/>
  <c r="AA6082" i="1"/>
  <c r="AB6081" i="1"/>
  <c r="AA6081" i="1"/>
  <c r="AB6080" i="1"/>
  <c r="AA6080" i="1"/>
  <c r="AB6079" i="1"/>
  <c r="AA6079" i="1"/>
  <c r="AB6078" i="1"/>
  <c r="AA6078" i="1"/>
  <c r="AB6077" i="1"/>
  <c r="AA6077" i="1"/>
  <c r="AB6076" i="1"/>
  <c r="AA6076" i="1"/>
  <c r="AB6075" i="1"/>
  <c r="AA6075" i="1"/>
  <c r="AB6074" i="1"/>
  <c r="AA6074" i="1"/>
  <c r="AB6073" i="1"/>
  <c r="AA6073" i="1"/>
  <c r="AB6072" i="1"/>
  <c r="AA6072" i="1"/>
  <c r="AB6071" i="1"/>
  <c r="AA6071" i="1"/>
  <c r="AB6070" i="1"/>
  <c r="AA6070" i="1"/>
  <c r="AB6069" i="1"/>
  <c r="AA6069" i="1"/>
  <c r="AB6068" i="1"/>
  <c r="AA6068" i="1"/>
  <c r="AB6067" i="1"/>
  <c r="AA6067" i="1"/>
  <c r="AB6066" i="1"/>
  <c r="AA6066" i="1"/>
  <c r="AB6065" i="1"/>
  <c r="AA6065" i="1"/>
  <c r="AB6064" i="1"/>
  <c r="AA6064" i="1"/>
  <c r="AB6063" i="1"/>
  <c r="AA6063" i="1"/>
  <c r="AB6062" i="1"/>
  <c r="AA6062" i="1"/>
  <c r="AB6061" i="1"/>
  <c r="AA6061" i="1"/>
  <c r="AB6060" i="1"/>
  <c r="AA6060" i="1"/>
  <c r="AB6059" i="1"/>
  <c r="AA6059" i="1"/>
  <c r="AB6058" i="1"/>
  <c r="AA6058" i="1"/>
  <c r="AB6057" i="1"/>
  <c r="AA6057" i="1"/>
  <c r="AB6056" i="1"/>
  <c r="AA6056" i="1"/>
  <c r="AB6055" i="1"/>
  <c r="AA6055" i="1"/>
  <c r="AB6054" i="1"/>
  <c r="AA6054" i="1"/>
  <c r="AB6053" i="1"/>
  <c r="AA6053" i="1"/>
  <c r="AB6052" i="1"/>
  <c r="AA6052" i="1"/>
  <c r="AB6051" i="1"/>
  <c r="AA6051" i="1"/>
  <c r="AB6050" i="1"/>
  <c r="AA6050" i="1"/>
  <c r="AB6049" i="1"/>
  <c r="AA6049" i="1"/>
  <c r="AB6048" i="1"/>
  <c r="AA6048" i="1"/>
  <c r="AB6047" i="1"/>
  <c r="AA6047" i="1"/>
  <c r="AB6046" i="1"/>
  <c r="AA6046" i="1"/>
  <c r="AB6045" i="1"/>
  <c r="AA6045" i="1"/>
  <c r="AB6044" i="1"/>
  <c r="AA6044" i="1"/>
  <c r="AB6043" i="1"/>
  <c r="AA6043" i="1"/>
  <c r="AB6042" i="1"/>
  <c r="AA6042" i="1"/>
  <c r="AB6041" i="1"/>
  <c r="AA6041" i="1"/>
  <c r="AB6040" i="1"/>
  <c r="AA6040" i="1"/>
  <c r="AB6039" i="1"/>
  <c r="AA6039" i="1"/>
  <c r="AB6038" i="1"/>
  <c r="AA6038" i="1"/>
  <c r="AB6037" i="1"/>
  <c r="AA6037" i="1"/>
  <c r="AB6036" i="1"/>
  <c r="AA6036" i="1"/>
  <c r="AB6035" i="1"/>
  <c r="AA6035" i="1"/>
  <c r="AB6034" i="1"/>
  <c r="AA6034" i="1"/>
  <c r="AB6033" i="1"/>
  <c r="AA6033" i="1"/>
  <c r="AB6032" i="1"/>
  <c r="AA6032" i="1"/>
  <c r="AB6031" i="1"/>
  <c r="AA6031" i="1"/>
  <c r="AB6030" i="1"/>
  <c r="AA6030" i="1"/>
  <c r="AB6029" i="1"/>
  <c r="AA6029" i="1"/>
  <c r="AB6028" i="1"/>
  <c r="AA6028" i="1"/>
  <c r="AB6027" i="1"/>
  <c r="AA6027" i="1"/>
  <c r="AB6026" i="1"/>
  <c r="AA6026" i="1"/>
  <c r="AB6025" i="1"/>
  <c r="AA6025" i="1"/>
  <c r="AB6024" i="1"/>
  <c r="AA6024" i="1"/>
  <c r="AB6023" i="1"/>
  <c r="AA6023" i="1"/>
  <c r="AB6022" i="1"/>
  <c r="AA6022" i="1"/>
  <c r="AB6021" i="1"/>
  <c r="AA6021" i="1"/>
  <c r="AB6020" i="1"/>
  <c r="AA6020" i="1"/>
  <c r="AB6019" i="1"/>
  <c r="AA6019" i="1"/>
  <c r="AB6018" i="1"/>
  <c r="AA6018" i="1"/>
  <c r="AB6017" i="1"/>
  <c r="AA6017" i="1"/>
  <c r="AB6016" i="1"/>
  <c r="AA6016" i="1"/>
  <c r="AB6015" i="1"/>
  <c r="AA6015" i="1"/>
  <c r="AB6014" i="1"/>
  <c r="AA6014" i="1"/>
  <c r="AB6013" i="1"/>
  <c r="AA6013" i="1"/>
  <c r="AB6012" i="1"/>
  <c r="AA6012" i="1"/>
  <c r="AB6011" i="1"/>
  <c r="AA6011" i="1"/>
  <c r="AB6010" i="1"/>
  <c r="AA6010" i="1"/>
  <c r="AB6009" i="1"/>
  <c r="AA6009" i="1"/>
  <c r="AB6008" i="1"/>
  <c r="AA6008" i="1"/>
  <c r="AB6007" i="1"/>
  <c r="AA6007" i="1"/>
  <c r="AB6006" i="1"/>
  <c r="AA6006" i="1"/>
  <c r="AB6005" i="1"/>
  <c r="AA6005" i="1"/>
  <c r="AB6004" i="1"/>
  <c r="AA6004" i="1"/>
  <c r="AB6003" i="1"/>
  <c r="AA6003" i="1"/>
  <c r="AB6002" i="1"/>
  <c r="AA6002" i="1"/>
  <c r="AB6001" i="1"/>
  <c r="AA6001" i="1"/>
  <c r="AB6000" i="1"/>
  <c r="AA6000" i="1"/>
  <c r="AB5999" i="1"/>
  <c r="AA5999" i="1"/>
  <c r="AB5998" i="1"/>
  <c r="AA5998" i="1"/>
  <c r="AB5997" i="1"/>
  <c r="AA5997" i="1"/>
  <c r="AB5996" i="1"/>
  <c r="AA5996" i="1"/>
  <c r="AB5995" i="1"/>
  <c r="AA5995" i="1"/>
  <c r="AB5994" i="1"/>
  <c r="AA5994" i="1"/>
  <c r="AB5993" i="1"/>
  <c r="AA5993" i="1"/>
  <c r="AB5992" i="1"/>
  <c r="AA5992" i="1"/>
  <c r="AB5991" i="1"/>
  <c r="AA5991" i="1"/>
  <c r="AB5990" i="1"/>
  <c r="AA5990" i="1"/>
  <c r="AB5989" i="1"/>
  <c r="AA5989" i="1"/>
  <c r="AB5988" i="1"/>
  <c r="AA5988" i="1"/>
  <c r="AB5987" i="1"/>
  <c r="AA5987" i="1"/>
  <c r="AB5986" i="1"/>
  <c r="AA5986" i="1"/>
  <c r="AB5985" i="1"/>
  <c r="AA5985" i="1"/>
  <c r="AB5984" i="1"/>
  <c r="AA5984" i="1"/>
  <c r="AB5983" i="1"/>
  <c r="AA5983" i="1"/>
  <c r="AB5982" i="1"/>
  <c r="AA5982" i="1"/>
  <c r="AB5981" i="1"/>
  <c r="AA5981" i="1"/>
  <c r="AB5980" i="1"/>
  <c r="AA5980" i="1"/>
  <c r="AB5979" i="1"/>
  <c r="AA5979" i="1"/>
  <c r="AB5978" i="1"/>
  <c r="AA5978" i="1"/>
  <c r="AB5977" i="1"/>
  <c r="AA5977" i="1"/>
  <c r="AB5976" i="1"/>
  <c r="AA5976" i="1"/>
  <c r="AB5975" i="1"/>
  <c r="AA5975" i="1"/>
  <c r="AB5974" i="1"/>
  <c r="AA5974" i="1"/>
  <c r="AB5973" i="1"/>
  <c r="AA5973" i="1"/>
  <c r="AB5972" i="1"/>
  <c r="AA5972" i="1"/>
  <c r="AB5971" i="1"/>
  <c r="AA5971" i="1"/>
  <c r="AB5970" i="1"/>
  <c r="AA5970" i="1"/>
  <c r="AB5969" i="1"/>
  <c r="AA5969" i="1"/>
  <c r="AB5968" i="1"/>
  <c r="AA5968" i="1"/>
  <c r="AB5967" i="1"/>
  <c r="AA5967" i="1"/>
  <c r="AB5966" i="1"/>
  <c r="AA5966" i="1"/>
  <c r="AB5965" i="1"/>
  <c r="AA5965" i="1"/>
  <c r="AB5964" i="1"/>
  <c r="AA5964" i="1"/>
  <c r="AB5963" i="1"/>
  <c r="AA5963" i="1"/>
  <c r="AB5962" i="1"/>
  <c r="AA5962" i="1"/>
  <c r="AB5961" i="1"/>
  <c r="AA5961" i="1"/>
  <c r="AB5960" i="1"/>
  <c r="AA5960" i="1"/>
  <c r="AB5959" i="1"/>
  <c r="AA5959" i="1"/>
  <c r="AB5958" i="1"/>
  <c r="AA5958" i="1"/>
  <c r="AB5957" i="1"/>
  <c r="AA5957" i="1"/>
  <c r="AB5956" i="1"/>
  <c r="AA5956" i="1"/>
  <c r="AB5955" i="1"/>
  <c r="AA5955" i="1"/>
  <c r="AB5954" i="1"/>
  <c r="AA5954" i="1"/>
  <c r="AB5953" i="1"/>
  <c r="AA5953" i="1"/>
  <c r="AB5952" i="1"/>
  <c r="AA5952" i="1"/>
  <c r="AB5951" i="1"/>
  <c r="AA5951" i="1"/>
  <c r="AB5950" i="1"/>
  <c r="AA5950" i="1"/>
  <c r="AB5949" i="1"/>
  <c r="AA5949" i="1"/>
  <c r="AB5948" i="1"/>
  <c r="AA5948" i="1"/>
  <c r="AB5947" i="1"/>
  <c r="AA5947" i="1"/>
  <c r="AB5946" i="1"/>
  <c r="AA5946" i="1"/>
  <c r="AB5945" i="1"/>
  <c r="AA5945" i="1"/>
  <c r="AB5944" i="1"/>
  <c r="AA5944" i="1"/>
  <c r="AB5943" i="1"/>
  <c r="AA5943" i="1"/>
  <c r="AB5942" i="1"/>
  <c r="AA5942" i="1"/>
  <c r="AB5941" i="1"/>
  <c r="AA5941" i="1"/>
  <c r="AB5940" i="1"/>
  <c r="AA5940" i="1"/>
  <c r="AB5939" i="1"/>
  <c r="AA5939" i="1"/>
  <c r="AB5938" i="1"/>
  <c r="AA5938" i="1"/>
  <c r="AB5937" i="1"/>
  <c r="AA5937" i="1"/>
  <c r="AB5936" i="1"/>
  <c r="AA5936" i="1"/>
  <c r="AB5935" i="1"/>
  <c r="AA5935" i="1"/>
  <c r="AB5934" i="1"/>
  <c r="AA5934" i="1"/>
  <c r="AB5933" i="1"/>
  <c r="AA5933" i="1"/>
  <c r="AB5932" i="1"/>
  <c r="AA5932" i="1"/>
  <c r="AB5931" i="1"/>
  <c r="AA5931" i="1"/>
  <c r="AB5930" i="1"/>
  <c r="AA5930" i="1"/>
  <c r="AB5929" i="1"/>
  <c r="AA5929" i="1"/>
  <c r="AB5928" i="1"/>
  <c r="AA5928" i="1"/>
  <c r="AB5927" i="1"/>
  <c r="AA5927" i="1"/>
  <c r="AB5926" i="1"/>
  <c r="AA5926" i="1"/>
  <c r="AB5925" i="1"/>
  <c r="AA5925" i="1"/>
  <c r="AB5924" i="1"/>
  <c r="AA5924" i="1"/>
  <c r="AB5923" i="1"/>
  <c r="AA5923" i="1"/>
  <c r="AB5922" i="1"/>
  <c r="AA5922" i="1"/>
  <c r="AB5921" i="1"/>
  <c r="AA5921" i="1"/>
  <c r="AB5920" i="1"/>
  <c r="AA5920" i="1"/>
  <c r="AB5919" i="1"/>
  <c r="AA5919" i="1"/>
  <c r="AB5918" i="1"/>
  <c r="AA5918" i="1"/>
  <c r="AB5917" i="1"/>
  <c r="AA5917" i="1"/>
  <c r="AB5916" i="1"/>
  <c r="AA5916" i="1"/>
  <c r="AB5915" i="1"/>
  <c r="AA5915" i="1"/>
  <c r="AB5914" i="1"/>
  <c r="AA5914" i="1"/>
  <c r="AB5913" i="1"/>
  <c r="AA5913" i="1"/>
  <c r="AB5912" i="1"/>
  <c r="AA5912" i="1"/>
  <c r="AB5911" i="1"/>
  <c r="AA5911" i="1"/>
  <c r="AB5910" i="1"/>
  <c r="AA5910" i="1"/>
  <c r="AB5909" i="1"/>
  <c r="AA5909" i="1"/>
  <c r="AB5908" i="1"/>
  <c r="AA5908" i="1"/>
  <c r="AB5907" i="1"/>
  <c r="AA5907" i="1"/>
  <c r="AB5906" i="1"/>
  <c r="AA5906" i="1"/>
  <c r="AB5905" i="1"/>
  <c r="AA5905" i="1"/>
  <c r="AB5904" i="1"/>
  <c r="AA5904" i="1"/>
  <c r="AB5903" i="1"/>
  <c r="AA5903" i="1"/>
  <c r="AB5902" i="1"/>
  <c r="AA5902" i="1"/>
  <c r="AB5901" i="1"/>
  <c r="AA5901" i="1"/>
  <c r="AB5900" i="1"/>
  <c r="AA5900" i="1"/>
  <c r="AB5899" i="1"/>
  <c r="AA5899" i="1"/>
  <c r="AB5898" i="1"/>
  <c r="AA5898" i="1"/>
  <c r="AB5897" i="1"/>
  <c r="AA5897" i="1"/>
  <c r="AB5896" i="1"/>
  <c r="AA5896" i="1"/>
  <c r="AB5895" i="1"/>
  <c r="AA5895" i="1"/>
  <c r="AB5894" i="1"/>
  <c r="AA5894" i="1"/>
  <c r="AB5893" i="1"/>
  <c r="AA5893" i="1"/>
  <c r="AB5892" i="1"/>
  <c r="AA5892" i="1"/>
  <c r="AB5891" i="1"/>
  <c r="AA5891" i="1"/>
  <c r="AB5890" i="1"/>
  <c r="AA5890" i="1"/>
  <c r="AB5889" i="1"/>
  <c r="AA5889" i="1"/>
  <c r="AB5888" i="1"/>
  <c r="AA5888" i="1"/>
  <c r="AB5887" i="1"/>
  <c r="AA5887" i="1"/>
  <c r="AB5886" i="1"/>
  <c r="AA5886" i="1"/>
  <c r="AB5885" i="1"/>
  <c r="AA5885" i="1"/>
  <c r="AB5884" i="1"/>
  <c r="AA5884" i="1"/>
  <c r="AB5883" i="1"/>
  <c r="AA5883" i="1"/>
  <c r="AB5882" i="1"/>
  <c r="AA5882" i="1"/>
  <c r="AB5881" i="1"/>
  <c r="AA5881" i="1"/>
  <c r="AB5880" i="1"/>
  <c r="AA5880" i="1"/>
  <c r="AB5879" i="1"/>
  <c r="AA5879" i="1"/>
  <c r="AB5878" i="1"/>
  <c r="AA5878" i="1"/>
  <c r="AB5877" i="1"/>
  <c r="AA5877" i="1"/>
  <c r="AB5876" i="1"/>
  <c r="AA5876" i="1"/>
  <c r="AB5875" i="1"/>
  <c r="AA5875" i="1"/>
  <c r="AB5874" i="1"/>
  <c r="AA5874" i="1"/>
  <c r="AB5873" i="1"/>
  <c r="AA5873" i="1"/>
  <c r="AB5872" i="1"/>
  <c r="AA5872" i="1"/>
  <c r="AB5871" i="1"/>
  <c r="AA5871" i="1"/>
  <c r="AB5870" i="1"/>
  <c r="AA5870" i="1"/>
  <c r="AB5869" i="1"/>
  <c r="AA5869" i="1"/>
  <c r="AB5868" i="1"/>
  <c r="AA5868" i="1"/>
  <c r="AB5867" i="1"/>
  <c r="AA5867" i="1"/>
  <c r="AB5866" i="1"/>
  <c r="AA5866" i="1"/>
  <c r="AB5865" i="1"/>
  <c r="AA5865" i="1"/>
  <c r="AB5864" i="1"/>
  <c r="AA5864" i="1"/>
  <c r="AB5863" i="1"/>
  <c r="AA5863" i="1"/>
  <c r="AB5862" i="1"/>
  <c r="AA5862" i="1"/>
  <c r="AB5861" i="1"/>
  <c r="AA5861" i="1"/>
  <c r="AB5860" i="1"/>
  <c r="AA5860" i="1"/>
  <c r="AB5859" i="1"/>
  <c r="AA5859" i="1"/>
  <c r="AB5858" i="1"/>
  <c r="AA5858" i="1"/>
  <c r="AB5857" i="1"/>
  <c r="AA5857" i="1"/>
  <c r="AB5856" i="1"/>
  <c r="AA5856" i="1"/>
  <c r="AB5855" i="1"/>
  <c r="AA5855" i="1"/>
  <c r="AB5854" i="1"/>
  <c r="AA5854" i="1"/>
  <c r="AB5853" i="1"/>
  <c r="AA5853" i="1"/>
  <c r="AB5852" i="1"/>
  <c r="AA5852" i="1"/>
  <c r="AB5851" i="1"/>
  <c r="AA5851" i="1"/>
  <c r="AB5850" i="1"/>
  <c r="AA5850" i="1"/>
  <c r="AB5849" i="1"/>
  <c r="AA5849" i="1"/>
  <c r="AB5848" i="1"/>
  <c r="AA5848" i="1"/>
  <c r="AB5847" i="1"/>
  <c r="AA5847" i="1"/>
  <c r="AB5846" i="1"/>
  <c r="AA5846" i="1"/>
  <c r="AB5845" i="1"/>
  <c r="AA5845" i="1"/>
  <c r="AB5844" i="1"/>
  <c r="AA5844" i="1"/>
  <c r="AB5843" i="1"/>
  <c r="AA5843" i="1"/>
  <c r="AB5842" i="1"/>
  <c r="AA5842" i="1"/>
  <c r="AB5841" i="1"/>
  <c r="AA5841" i="1"/>
  <c r="AB5840" i="1"/>
  <c r="AA5840" i="1"/>
  <c r="AB5839" i="1"/>
  <c r="AA5839" i="1"/>
  <c r="AB5838" i="1"/>
  <c r="AA5838" i="1"/>
  <c r="AB5837" i="1"/>
  <c r="AA5837" i="1"/>
  <c r="AB5836" i="1"/>
  <c r="AA5836" i="1"/>
  <c r="AB5835" i="1"/>
  <c r="AA5835" i="1"/>
  <c r="AB5834" i="1"/>
  <c r="AA5834" i="1"/>
  <c r="AB5833" i="1"/>
  <c r="AA5833" i="1"/>
  <c r="AB5832" i="1"/>
  <c r="AA5832" i="1"/>
  <c r="AB5831" i="1"/>
  <c r="AA5831" i="1"/>
  <c r="AB5830" i="1"/>
  <c r="AA5830" i="1"/>
  <c r="AB5829" i="1"/>
  <c r="AA5829" i="1"/>
  <c r="AB5828" i="1"/>
  <c r="AA5828" i="1"/>
  <c r="AB5827" i="1"/>
  <c r="AA5827" i="1"/>
  <c r="AB5826" i="1"/>
  <c r="AA5826" i="1"/>
  <c r="AB5825" i="1"/>
  <c r="AA5825" i="1"/>
  <c r="AB5824" i="1"/>
  <c r="AA5824" i="1"/>
  <c r="AB5823" i="1"/>
  <c r="AA5823" i="1"/>
  <c r="AB5822" i="1"/>
  <c r="AA5822" i="1"/>
  <c r="AB5821" i="1"/>
  <c r="AA5821" i="1"/>
  <c r="AB5820" i="1"/>
  <c r="AA5820" i="1"/>
  <c r="AB5819" i="1"/>
  <c r="AA5819" i="1"/>
  <c r="AB5818" i="1"/>
  <c r="AA5818" i="1"/>
  <c r="AB5817" i="1"/>
  <c r="AA5817" i="1"/>
  <c r="AB5816" i="1"/>
  <c r="AA5816" i="1"/>
  <c r="AB5815" i="1"/>
  <c r="AA5815" i="1"/>
  <c r="AB5814" i="1"/>
  <c r="AA5814" i="1"/>
  <c r="AB5813" i="1"/>
  <c r="AA5813" i="1"/>
  <c r="AB5812" i="1"/>
  <c r="AA5812" i="1"/>
  <c r="AB5811" i="1"/>
  <c r="AA5811" i="1"/>
  <c r="AB5810" i="1"/>
  <c r="AA5810" i="1"/>
  <c r="AB5809" i="1"/>
  <c r="AA5809" i="1"/>
  <c r="AB5808" i="1"/>
  <c r="AA5808" i="1"/>
  <c r="AB5807" i="1"/>
  <c r="AA5807" i="1"/>
  <c r="AB5806" i="1"/>
  <c r="AA5806" i="1"/>
  <c r="AB5805" i="1"/>
  <c r="AA5805" i="1"/>
  <c r="AB5804" i="1"/>
  <c r="AA5804" i="1"/>
  <c r="AB5803" i="1"/>
  <c r="AA5803" i="1"/>
  <c r="AB5802" i="1"/>
  <c r="AA5802" i="1"/>
  <c r="AB5801" i="1"/>
  <c r="AA5801" i="1"/>
  <c r="AB5800" i="1"/>
  <c r="AA5800" i="1"/>
  <c r="AB5799" i="1"/>
  <c r="AA5799" i="1"/>
  <c r="AB5798" i="1"/>
  <c r="AA5798" i="1"/>
  <c r="AB5797" i="1"/>
  <c r="AA5797" i="1"/>
  <c r="AB5796" i="1"/>
  <c r="AA5796" i="1"/>
  <c r="AB5795" i="1"/>
  <c r="AA5795" i="1"/>
  <c r="AB5794" i="1"/>
  <c r="AA5794" i="1"/>
  <c r="AB5793" i="1"/>
  <c r="AA5793" i="1"/>
  <c r="AB5792" i="1"/>
  <c r="AA5792" i="1"/>
  <c r="AB5791" i="1"/>
  <c r="AA5791" i="1"/>
  <c r="AB5790" i="1"/>
  <c r="AA5790" i="1"/>
  <c r="AB5789" i="1"/>
  <c r="AA5789" i="1"/>
  <c r="AB5788" i="1"/>
  <c r="AA5788" i="1"/>
  <c r="AB5787" i="1"/>
  <c r="AA5787" i="1"/>
  <c r="AB5786" i="1"/>
  <c r="AA5786" i="1"/>
  <c r="AB5785" i="1"/>
  <c r="AA5785" i="1"/>
  <c r="AB5784" i="1"/>
  <c r="AA5784" i="1"/>
  <c r="AB5783" i="1"/>
  <c r="AA5783" i="1"/>
  <c r="AB5782" i="1"/>
  <c r="AA5782" i="1"/>
  <c r="AB5781" i="1"/>
  <c r="AA5781" i="1"/>
  <c r="AB5780" i="1"/>
  <c r="AA5780" i="1"/>
  <c r="AB5779" i="1"/>
  <c r="AA5779" i="1"/>
  <c r="AB5778" i="1"/>
  <c r="AA5778" i="1"/>
  <c r="AB5777" i="1"/>
  <c r="AA5777" i="1"/>
  <c r="AB5776" i="1"/>
  <c r="AA5776" i="1"/>
  <c r="AB5775" i="1"/>
  <c r="AA5775" i="1"/>
  <c r="AB5774" i="1"/>
  <c r="AA5774" i="1"/>
  <c r="AB5773" i="1"/>
  <c r="AA5773" i="1"/>
  <c r="AB5772" i="1"/>
  <c r="AA5772" i="1"/>
  <c r="AB5771" i="1"/>
  <c r="AA5771" i="1"/>
  <c r="AB5770" i="1"/>
  <c r="AA5770" i="1"/>
  <c r="AB5769" i="1"/>
  <c r="AA5769" i="1"/>
  <c r="AB5768" i="1"/>
  <c r="AA5768" i="1"/>
  <c r="AB5767" i="1"/>
  <c r="AA5767" i="1"/>
  <c r="AB5766" i="1"/>
  <c r="AA5766" i="1"/>
  <c r="AB5765" i="1"/>
  <c r="AA5765" i="1"/>
  <c r="AB5764" i="1"/>
  <c r="AA5764" i="1"/>
  <c r="AB5763" i="1"/>
  <c r="AA5763" i="1"/>
  <c r="AB5762" i="1"/>
  <c r="AA5762" i="1"/>
  <c r="AB5761" i="1"/>
  <c r="AA5761" i="1"/>
  <c r="AB5760" i="1"/>
  <c r="AA5760" i="1"/>
  <c r="AB5759" i="1"/>
  <c r="AA5759" i="1"/>
  <c r="AB5758" i="1"/>
  <c r="AA5758" i="1"/>
  <c r="AB5757" i="1"/>
  <c r="AA5757" i="1"/>
  <c r="AB5756" i="1"/>
  <c r="AA5756" i="1"/>
  <c r="AB5755" i="1"/>
  <c r="AA5755" i="1"/>
  <c r="AB5754" i="1"/>
  <c r="AA5754" i="1"/>
  <c r="AB5753" i="1"/>
  <c r="AA5753" i="1"/>
  <c r="AB5752" i="1"/>
  <c r="AA5752" i="1"/>
  <c r="AB5751" i="1"/>
  <c r="AA5751" i="1"/>
  <c r="AB5750" i="1"/>
  <c r="AA5750" i="1"/>
  <c r="AB5749" i="1"/>
  <c r="AA5749" i="1"/>
  <c r="AB5748" i="1"/>
  <c r="AA5748" i="1"/>
  <c r="AB5747" i="1"/>
  <c r="AA5747" i="1"/>
  <c r="AB5746" i="1"/>
  <c r="AA5746" i="1"/>
  <c r="AB5745" i="1"/>
  <c r="AA5745" i="1"/>
  <c r="AB5744" i="1"/>
  <c r="AA5744" i="1"/>
  <c r="AB5743" i="1"/>
  <c r="AA5743" i="1"/>
  <c r="AB5742" i="1"/>
  <c r="AA5742" i="1"/>
  <c r="AB5741" i="1"/>
  <c r="AA5741" i="1"/>
  <c r="AB5740" i="1"/>
  <c r="AA5740" i="1"/>
  <c r="AB5739" i="1"/>
  <c r="AA5739" i="1"/>
  <c r="AB5738" i="1"/>
  <c r="AA5738" i="1"/>
  <c r="AB5737" i="1"/>
  <c r="AA5737" i="1"/>
  <c r="AB5736" i="1"/>
  <c r="AA5736" i="1"/>
  <c r="AB5735" i="1"/>
  <c r="AA5735" i="1"/>
  <c r="AB5734" i="1"/>
  <c r="AA5734" i="1"/>
  <c r="AB5733" i="1"/>
  <c r="AA5733" i="1"/>
  <c r="AB5732" i="1"/>
  <c r="AA5732" i="1"/>
  <c r="AB5731" i="1"/>
  <c r="AA5731" i="1"/>
  <c r="AB5730" i="1"/>
  <c r="AA5730" i="1"/>
  <c r="AB5729" i="1"/>
  <c r="AA5729" i="1"/>
  <c r="AB5728" i="1"/>
  <c r="AA5728" i="1"/>
  <c r="AB5727" i="1"/>
  <c r="AA5727" i="1"/>
  <c r="AB5726" i="1"/>
  <c r="AA5726" i="1"/>
  <c r="AB5725" i="1"/>
  <c r="AA5725" i="1"/>
  <c r="AB5724" i="1"/>
  <c r="AA5724" i="1"/>
  <c r="AB5723" i="1"/>
  <c r="AA5723" i="1"/>
  <c r="AB5722" i="1"/>
  <c r="AA5722" i="1"/>
  <c r="AB5721" i="1"/>
  <c r="AA5721" i="1"/>
  <c r="AB5720" i="1"/>
  <c r="AA5720" i="1"/>
  <c r="AB5719" i="1"/>
  <c r="AA5719" i="1"/>
  <c r="AB5718" i="1"/>
  <c r="AA5718" i="1"/>
  <c r="AB5717" i="1"/>
  <c r="AA5717" i="1"/>
  <c r="AB5716" i="1"/>
  <c r="AA5716" i="1"/>
  <c r="AB5715" i="1"/>
  <c r="AA5715" i="1"/>
  <c r="AB5714" i="1"/>
  <c r="AA5714" i="1"/>
  <c r="AB5713" i="1"/>
  <c r="AA5713" i="1"/>
  <c r="AB5712" i="1"/>
  <c r="AA5712" i="1"/>
  <c r="AB5711" i="1"/>
  <c r="AA5711" i="1"/>
  <c r="AB5710" i="1"/>
  <c r="AA5710" i="1"/>
  <c r="AB5709" i="1"/>
  <c r="AA5709" i="1"/>
  <c r="AB5708" i="1"/>
  <c r="AA5708" i="1"/>
  <c r="AB5707" i="1"/>
  <c r="AA5707" i="1"/>
  <c r="AB5706" i="1"/>
  <c r="AA5706" i="1"/>
  <c r="AB5705" i="1"/>
  <c r="AA5705" i="1"/>
  <c r="AB5704" i="1"/>
  <c r="AA5704" i="1"/>
  <c r="AB5703" i="1"/>
  <c r="AA5703" i="1"/>
  <c r="AB5702" i="1"/>
  <c r="AA5702" i="1"/>
  <c r="AB5701" i="1"/>
  <c r="AA5701" i="1"/>
  <c r="AB5700" i="1"/>
  <c r="AA5700" i="1"/>
  <c r="AB5699" i="1"/>
  <c r="AA5699" i="1"/>
  <c r="AB5698" i="1"/>
  <c r="AA5698" i="1"/>
  <c r="AB5697" i="1"/>
  <c r="AA5697" i="1"/>
  <c r="AB5696" i="1"/>
  <c r="AA5696" i="1"/>
  <c r="AB5695" i="1"/>
  <c r="AA5695" i="1"/>
  <c r="AB5694" i="1"/>
  <c r="AA5694" i="1"/>
  <c r="AB5693" i="1"/>
  <c r="AA5693" i="1"/>
  <c r="AB5692" i="1"/>
  <c r="AA5692" i="1"/>
  <c r="AB5691" i="1"/>
  <c r="AA5691" i="1"/>
  <c r="AB5690" i="1"/>
  <c r="AA5690" i="1"/>
  <c r="AB5689" i="1"/>
  <c r="AA5689" i="1"/>
  <c r="AB5688" i="1"/>
  <c r="AA5688" i="1"/>
  <c r="AB5687" i="1"/>
  <c r="AA5687" i="1"/>
  <c r="AB5686" i="1"/>
  <c r="AA5686" i="1"/>
  <c r="AB5685" i="1"/>
  <c r="AA5685" i="1"/>
  <c r="AB5684" i="1"/>
  <c r="AA5684" i="1"/>
  <c r="AB5683" i="1"/>
  <c r="AA5683" i="1"/>
  <c r="AB5682" i="1"/>
  <c r="AA5682" i="1"/>
  <c r="AB5681" i="1"/>
  <c r="AA5681" i="1"/>
  <c r="AB5680" i="1"/>
  <c r="AA5680" i="1"/>
  <c r="AB5679" i="1"/>
  <c r="AA5679" i="1"/>
  <c r="AB5678" i="1"/>
  <c r="AA5678" i="1"/>
  <c r="AB5677" i="1"/>
  <c r="AA5677" i="1"/>
  <c r="AB5676" i="1"/>
  <c r="AA5676" i="1"/>
  <c r="AB5675" i="1"/>
  <c r="AA5675" i="1"/>
  <c r="AB5674" i="1"/>
  <c r="AA5674" i="1"/>
  <c r="AB5673" i="1"/>
  <c r="AA5673" i="1"/>
  <c r="AB5672" i="1"/>
  <c r="AA5672" i="1"/>
  <c r="AB5671" i="1"/>
  <c r="AA5671" i="1"/>
  <c r="AB5670" i="1"/>
  <c r="AA5670" i="1"/>
  <c r="AB5669" i="1"/>
  <c r="AA5669" i="1"/>
  <c r="AB5668" i="1"/>
  <c r="AA5668" i="1"/>
  <c r="AB5667" i="1"/>
  <c r="AA5667" i="1"/>
  <c r="AB5666" i="1"/>
  <c r="AA5666" i="1"/>
  <c r="AB5665" i="1"/>
  <c r="AA5665" i="1"/>
  <c r="AB5664" i="1"/>
  <c r="AA5664" i="1"/>
  <c r="AB5663" i="1"/>
  <c r="AA5663" i="1"/>
  <c r="AB5662" i="1"/>
  <c r="AA5662" i="1"/>
  <c r="AB5661" i="1"/>
  <c r="AA5661" i="1"/>
  <c r="AB5660" i="1"/>
  <c r="AA5660" i="1"/>
  <c r="AB5659" i="1"/>
  <c r="AA5659" i="1"/>
  <c r="AB5658" i="1"/>
  <c r="AA5658" i="1"/>
  <c r="AB5657" i="1"/>
  <c r="AA5657" i="1"/>
  <c r="AB5656" i="1"/>
  <c r="AA5656" i="1"/>
  <c r="AB5655" i="1"/>
  <c r="AA5655" i="1"/>
  <c r="AB5654" i="1"/>
  <c r="AA5654" i="1"/>
  <c r="AB5653" i="1"/>
  <c r="AA5653" i="1"/>
  <c r="AB5652" i="1"/>
  <c r="AA5652" i="1"/>
  <c r="AB5651" i="1"/>
  <c r="AA5651" i="1"/>
  <c r="AB5650" i="1"/>
  <c r="AA5650" i="1"/>
  <c r="AB5649" i="1"/>
  <c r="AA5649" i="1"/>
  <c r="AB5648" i="1"/>
  <c r="AA5648" i="1"/>
  <c r="AB5647" i="1"/>
  <c r="AA5647" i="1"/>
  <c r="AB5646" i="1"/>
  <c r="AA5646" i="1"/>
  <c r="AB5645" i="1"/>
  <c r="AA5645" i="1"/>
  <c r="AB5644" i="1"/>
  <c r="AA5644" i="1"/>
  <c r="AB5643" i="1"/>
  <c r="AA5643" i="1"/>
  <c r="AB5642" i="1"/>
  <c r="AA5642" i="1"/>
  <c r="AB5641" i="1"/>
  <c r="AA5641" i="1"/>
  <c r="AB5640" i="1"/>
  <c r="AA5640" i="1"/>
  <c r="AB5639" i="1"/>
  <c r="AA5639" i="1"/>
  <c r="AB5638" i="1"/>
  <c r="AA5638" i="1"/>
  <c r="AB5637" i="1"/>
  <c r="AA5637" i="1"/>
  <c r="AB5636" i="1"/>
  <c r="AA5636" i="1"/>
  <c r="AB5635" i="1"/>
  <c r="AA5635" i="1"/>
  <c r="AB5634" i="1"/>
  <c r="AA5634" i="1"/>
  <c r="AB5633" i="1"/>
  <c r="AA5633" i="1"/>
  <c r="AB5632" i="1"/>
  <c r="AA5632" i="1"/>
  <c r="AB5631" i="1"/>
  <c r="AA5631" i="1"/>
  <c r="AB5630" i="1"/>
  <c r="AA5630" i="1"/>
  <c r="AB5629" i="1"/>
  <c r="AA5629" i="1"/>
  <c r="AB5628" i="1"/>
  <c r="AA5628" i="1"/>
  <c r="AB5627" i="1"/>
  <c r="AA5627" i="1"/>
  <c r="AB5626" i="1"/>
  <c r="AA5626" i="1"/>
  <c r="AB5625" i="1"/>
  <c r="AA5625" i="1"/>
  <c r="AB5624" i="1"/>
  <c r="AA5624" i="1"/>
  <c r="AB5623" i="1"/>
  <c r="AA5623" i="1"/>
  <c r="AB5622" i="1"/>
  <c r="AA5622" i="1"/>
  <c r="AB5621" i="1"/>
  <c r="AA5621" i="1"/>
  <c r="AB5620" i="1"/>
  <c r="AA5620" i="1"/>
  <c r="AB5619" i="1"/>
  <c r="AA5619" i="1"/>
  <c r="AB5618" i="1"/>
  <c r="AA5618" i="1"/>
  <c r="AB5617" i="1"/>
  <c r="AA5617" i="1"/>
  <c r="AB5616" i="1"/>
  <c r="AA5616" i="1"/>
  <c r="AB5615" i="1"/>
  <c r="AA5615" i="1"/>
  <c r="AB5614" i="1"/>
  <c r="AA5614" i="1"/>
  <c r="AB5613" i="1"/>
  <c r="AA5613" i="1"/>
  <c r="AB5612" i="1"/>
  <c r="AA5612" i="1"/>
  <c r="AB5611" i="1"/>
  <c r="AA5611" i="1"/>
  <c r="AB5610" i="1"/>
  <c r="AA5610" i="1"/>
  <c r="AB5609" i="1"/>
  <c r="AA5609" i="1"/>
  <c r="AB5608" i="1"/>
  <c r="AA5608" i="1"/>
  <c r="AB5607" i="1"/>
  <c r="AA5607" i="1"/>
  <c r="AB5606" i="1"/>
  <c r="AA5606" i="1"/>
  <c r="AB5605" i="1"/>
  <c r="AA5605" i="1"/>
  <c r="AB5604" i="1"/>
  <c r="AA5604" i="1"/>
  <c r="AB5603" i="1"/>
  <c r="AA5603" i="1"/>
  <c r="AB5602" i="1"/>
  <c r="AA5602" i="1"/>
  <c r="AB5601" i="1"/>
  <c r="AA5601" i="1"/>
  <c r="AB5600" i="1"/>
  <c r="AA5600" i="1"/>
  <c r="AB5599" i="1"/>
  <c r="AA5599" i="1"/>
  <c r="AB5598" i="1"/>
  <c r="AA5598" i="1"/>
  <c r="AB5597" i="1"/>
  <c r="AA5597" i="1"/>
  <c r="AB5596" i="1"/>
  <c r="AA5596" i="1"/>
  <c r="AB5595" i="1"/>
  <c r="AA5595" i="1"/>
  <c r="AB5594" i="1"/>
  <c r="AA5594" i="1"/>
  <c r="AB5593" i="1"/>
  <c r="AA5593" i="1"/>
  <c r="AB5592" i="1"/>
  <c r="AA5592" i="1"/>
  <c r="AB5591" i="1"/>
  <c r="AA5591" i="1"/>
  <c r="AB5590" i="1"/>
  <c r="AA5590" i="1"/>
  <c r="AB5589" i="1"/>
  <c r="AA5589" i="1"/>
  <c r="AB5588" i="1"/>
  <c r="AA5588" i="1"/>
  <c r="AB5587" i="1"/>
  <c r="AA5587" i="1"/>
  <c r="AB5586" i="1"/>
  <c r="AA5586" i="1"/>
  <c r="AB5585" i="1"/>
  <c r="AA5585" i="1"/>
  <c r="AB5584" i="1"/>
  <c r="AA5584" i="1"/>
  <c r="AB5583" i="1"/>
  <c r="AA5583" i="1"/>
  <c r="AB5582" i="1"/>
  <c r="AA5582" i="1"/>
  <c r="AB5581" i="1"/>
  <c r="AA5581" i="1"/>
  <c r="AB5580" i="1"/>
  <c r="AA5580" i="1"/>
  <c r="AB5579" i="1"/>
  <c r="AA5579" i="1"/>
  <c r="AB5578" i="1"/>
  <c r="AA5578" i="1"/>
  <c r="AB5577" i="1"/>
  <c r="AA5577" i="1"/>
  <c r="AB5576" i="1"/>
  <c r="AA5576" i="1"/>
  <c r="AB5575" i="1"/>
  <c r="AA5575" i="1"/>
  <c r="AB5574" i="1"/>
  <c r="AA5574" i="1"/>
  <c r="AB5573" i="1"/>
  <c r="AA5573" i="1"/>
  <c r="AB5572" i="1"/>
  <c r="AA5572" i="1"/>
  <c r="AB5571" i="1"/>
  <c r="AA5571" i="1"/>
  <c r="AB5570" i="1"/>
  <c r="AA5570" i="1"/>
  <c r="AB5569" i="1"/>
  <c r="AA5569" i="1"/>
  <c r="AB5568" i="1"/>
  <c r="AA5568" i="1"/>
  <c r="AB5567" i="1"/>
  <c r="AA5567" i="1"/>
  <c r="AB5566" i="1"/>
  <c r="AA5566" i="1"/>
  <c r="AB5565" i="1"/>
  <c r="AA5565" i="1"/>
  <c r="AB5564" i="1"/>
  <c r="AA5564" i="1"/>
  <c r="AB5563" i="1"/>
  <c r="AA5563" i="1"/>
  <c r="AB5562" i="1"/>
  <c r="AA5562" i="1"/>
  <c r="AB5561" i="1"/>
  <c r="AA5561" i="1"/>
  <c r="AB5560" i="1"/>
  <c r="AA5560" i="1"/>
  <c r="AB5559" i="1"/>
  <c r="AA5559" i="1"/>
  <c r="AB5558" i="1"/>
  <c r="AA5558" i="1"/>
  <c r="AB5557" i="1"/>
  <c r="AA5557" i="1"/>
  <c r="AB5556" i="1"/>
  <c r="AA5556" i="1"/>
  <c r="AB5555" i="1"/>
  <c r="AA5555" i="1"/>
  <c r="AB5554" i="1"/>
  <c r="AA5554" i="1"/>
  <c r="AB5553" i="1"/>
  <c r="AA5553" i="1"/>
  <c r="AB5552" i="1"/>
  <c r="AA5552" i="1"/>
  <c r="AB5551" i="1"/>
  <c r="AA5551" i="1"/>
  <c r="AB5550" i="1"/>
  <c r="AA5550" i="1"/>
  <c r="AB5549" i="1"/>
  <c r="AA5549" i="1"/>
  <c r="AB5548" i="1"/>
  <c r="AA5548" i="1"/>
  <c r="AB5547" i="1"/>
  <c r="AA5547" i="1"/>
  <c r="AB5546" i="1"/>
  <c r="AA5546" i="1"/>
  <c r="AB5545" i="1"/>
  <c r="AA5545" i="1"/>
  <c r="AB5544" i="1"/>
  <c r="AA5544" i="1"/>
  <c r="AB5543" i="1"/>
  <c r="AA5543" i="1"/>
  <c r="AB5542" i="1"/>
  <c r="AA5542" i="1"/>
  <c r="AB5541" i="1"/>
  <c r="AA5541" i="1"/>
  <c r="AB5540" i="1"/>
  <c r="AA5540" i="1"/>
  <c r="AB5539" i="1"/>
  <c r="AA5539" i="1"/>
  <c r="AB5538" i="1"/>
  <c r="AA5538" i="1"/>
  <c r="AB5537" i="1"/>
  <c r="AA5537" i="1"/>
  <c r="AB5536" i="1"/>
  <c r="AA5536" i="1"/>
  <c r="AB5535" i="1"/>
  <c r="AA5535" i="1"/>
  <c r="AB5534" i="1"/>
  <c r="AA5534" i="1"/>
  <c r="AB5533" i="1"/>
  <c r="AA5533" i="1"/>
  <c r="AB5532" i="1"/>
  <c r="AA5532" i="1"/>
  <c r="AB5531" i="1"/>
  <c r="AA5531" i="1"/>
  <c r="AB5530" i="1"/>
  <c r="AA5530" i="1"/>
  <c r="AB5529" i="1"/>
  <c r="AA5529" i="1"/>
  <c r="AB5528" i="1"/>
  <c r="AA5528" i="1"/>
  <c r="AB5527" i="1"/>
  <c r="AA5527" i="1"/>
  <c r="AB5526" i="1"/>
  <c r="AA5526" i="1"/>
  <c r="AB5525" i="1"/>
  <c r="AA5525" i="1"/>
  <c r="AB5524" i="1"/>
  <c r="AA5524" i="1"/>
  <c r="AB5523" i="1"/>
  <c r="AA5523" i="1"/>
  <c r="AB5522" i="1"/>
  <c r="AA5522" i="1"/>
  <c r="AB5521" i="1"/>
  <c r="AA5521" i="1"/>
  <c r="AB5520" i="1"/>
  <c r="AA5520" i="1"/>
  <c r="AB5519" i="1"/>
  <c r="AA5519" i="1"/>
  <c r="AB5518" i="1"/>
  <c r="AA5518" i="1"/>
  <c r="AB5517" i="1"/>
  <c r="AA5517" i="1"/>
  <c r="AB5516" i="1"/>
  <c r="AA5516" i="1"/>
  <c r="AB5515" i="1"/>
  <c r="AA5515" i="1"/>
  <c r="AB5514" i="1"/>
  <c r="AA5514" i="1"/>
  <c r="AB5513" i="1"/>
  <c r="AA5513" i="1"/>
  <c r="AB5512" i="1"/>
  <c r="AA5512" i="1"/>
  <c r="AB5511" i="1"/>
  <c r="AA5511" i="1"/>
  <c r="AB5510" i="1"/>
  <c r="AA5510" i="1"/>
  <c r="AB5509" i="1"/>
  <c r="AA5509" i="1"/>
  <c r="AB5508" i="1"/>
  <c r="AA5508" i="1"/>
  <c r="AB5507" i="1"/>
  <c r="AA5507" i="1"/>
  <c r="AB5506" i="1"/>
  <c r="AA5506" i="1"/>
  <c r="AB5505" i="1"/>
  <c r="AA5505" i="1"/>
  <c r="AB5504" i="1"/>
  <c r="AA5504" i="1"/>
  <c r="AB5503" i="1"/>
  <c r="AA5503" i="1"/>
  <c r="AB5502" i="1"/>
  <c r="AA5502" i="1"/>
  <c r="AB5501" i="1"/>
  <c r="AA5501" i="1"/>
  <c r="AB5500" i="1"/>
  <c r="AA5500" i="1"/>
  <c r="AB5499" i="1"/>
  <c r="AA5499" i="1"/>
  <c r="AB5498" i="1"/>
  <c r="AA5498" i="1"/>
  <c r="AB5497" i="1"/>
  <c r="AA5497" i="1"/>
  <c r="AB5496" i="1"/>
  <c r="AA5496" i="1"/>
  <c r="AB5495" i="1"/>
  <c r="AA5495" i="1"/>
  <c r="AB5494" i="1"/>
  <c r="AA5494" i="1"/>
  <c r="AB5493" i="1"/>
  <c r="AA5493" i="1"/>
  <c r="AB5492" i="1"/>
  <c r="AA5492" i="1"/>
  <c r="AB5491" i="1"/>
  <c r="AA5491" i="1"/>
  <c r="AB5490" i="1"/>
  <c r="AA5490" i="1"/>
  <c r="AB5489" i="1"/>
  <c r="AA5489" i="1"/>
  <c r="AB5488" i="1"/>
  <c r="AA5488" i="1"/>
  <c r="AB5487" i="1"/>
  <c r="AA5487" i="1"/>
  <c r="AB5486" i="1"/>
  <c r="AA5486" i="1"/>
  <c r="AB5485" i="1"/>
  <c r="AA5485" i="1"/>
  <c r="AB5484" i="1"/>
  <c r="AA5484" i="1"/>
  <c r="AB5483" i="1"/>
  <c r="AA5483" i="1"/>
  <c r="AB5482" i="1"/>
  <c r="AA5482" i="1"/>
  <c r="AB5481" i="1"/>
  <c r="AA5481" i="1"/>
  <c r="AB5480" i="1"/>
  <c r="AA5480" i="1"/>
  <c r="AB5479" i="1"/>
  <c r="AA5479" i="1"/>
  <c r="AB5478" i="1"/>
  <c r="AA5478" i="1"/>
  <c r="AB5477" i="1"/>
  <c r="AA5477" i="1"/>
  <c r="AB5476" i="1"/>
  <c r="AA5476" i="1"/>
  <c r="AB5475" i="1"/>
  <c r="AA5475" i="1"/>
  <c r="AB5474" i="1"/>
  <c r="AA5474" i="1"/>
  <c r="AB5473" i="1"/>
  <c r="AA5473" i="1"/>
  <c r="AB5472" i="1"/>
  <c r="AA5472" i="1"/>
  <c r="AB5471" i="1"/>
  <c r="AA5471" i="1"/>
  <c r="AB5470" i="1"/>
  <c r="AA5470" i="1"/>
  <c r="AB5469" i="1"/>
  <c r="AA5469" i="1"/>
  <c r="AB5468" i="1"/>
  <c r="AA5468" i="1"/>
  <c r="AB5467" i="1"/>
  <c r="AA5467" i="1"/>
  <c r="AB5466" i="1"/>
  <c r="AA5466" i="1"/>
  <c r="AB5465" i="1"/>
  <c r="AA5465" i="1"/>
  <c r="AB5464" i="1"/>
  <c r="AA5464" i="1"/>
  <c r="AB5463" i="1"/>
  <c r="AA5463" i="1"/>
  <c r="AB5462" i="1"/>
  <c r="AA5462" i="1"/>
  <c r="AB5461" i="1"/>
  <c r="AA5461" i="1"/>
  <c r="AB5460" i="1"/>
  <c r="AA5460" i="1"/>
  <c r="AB5459" i="1"/>
  <c r="AA5459" i="1"/>
  <c r="AB5458" i="1"/>
  <c r="AA5458" i="1"/>
  <c r="AB5457" i="1"/>
  <c r="AA5457" i="1"/>
  <c r="AB5456" i="1"/>
  <c r="AA5456" i="1"/>
  <c r="AB5455" i="1"/>
  <c r="AA5455" i="1"/>
  <c r="AB5454" i="1"/>
  <c r="AA5454" i="1"/>
  <c r="AB5453" i="1"/>
  <c r="AA5453" i="1"/>
  <c r="AB5452" i="1"/>
  <c r="AA5452" i="1"/>
  <c r="AB5451" i="1"/>
  <c r="AA5451" i="1"/>
  <c r="AB5450" i="1"/>
  <c r="AA5450" i="1"/>
  <c r="AB5449" i="1"/>
  <c r="AA5449" i="1"/>
  <c r="AB5448" i="1"/>
  <c r="AA5448" i="1"/>
  <c r="AB5447" i="1"/>
  <c r="AA5447" i="1"/>
  <c r="AB5446" i="1"/>
  <c r="AA5446" i="1"/>
  <c r="AB5445" i="1"/>
  <c r="AA5445" i="1"/>
  <c r="AB5444" i="1"/>
  <c r="AA5444" i="1"/>
  <c r="AB5443" i="1"/>
  <c r="AA5443" i="1"/>
  <c r="AB5442" i="1"/>
  <c r="AA5442" i="1"/>
  <c r="AB5441" i="1"/>
  <c r="AA5441" i="1"/>
  <c r="AB5440" i="1"/>
  <c r="AA5440" i="1"/>
  <c r="AB5439" i="1"/>
  <c r="AA5439" i="1"/>
  <c r="AB5438" i="1"/>
  <c r="AA5438" i="1"/>
  <c r="AB5437" i="1"/>
  <c r="AA5437" i="1"/>
  <c r="AB5436" i="1"/>
  <c r="AA5436" i="1"/>
  <c r="AB5435" i="1"/>
  <c r="AA5435" i="1"/>
  <c r="AB5434" i="1"/>
  <c r="AA5434" i="1"/>
  <c r="AB5433" i="1"/>
  <c r="AA5433" i="1"/>
  <c r="AB5432" i="1"/>
  <c r="AA5432" i="1"/>
  <c r="AB5431" i="1"/>
  <c r="AA5431" i="1"/>
  <c r="AB5430" i="1"/>
  <c r="AA5430" i="1"/>
  <c r="AB5429" i="1"/>
  <c r="AA5429" i="1"/>
  <c r="AB5428" i="1"/>
  <c r="AA5428" i="1"/>
  <c r="AB5427" i="1"/>
  <c r="AA5427" i="1"/>
  <c r="AB5426" i="1"/>
  <c r="AA5426" i="1"/>
  <c r="AB5425" i="1"/>
  <c r="AA5425" i="1"/>
  <c r="AB5424" i="1"/>
  <c r="AA5424" i="1"/>
  <c r="AB5423" i="1"/>
  <c r="AA5423" i="1"/>
  <c r="AB5422" i="1"/>
  <c r="AA5422" i="1"/>
  <c r="AB5421" i="1"/>
  <c r="AA5421" i="1"/>
  <c r="AB5420" i="1"/>
  <c r="AA5420" i="1"/>
  <c r="AB5419" i="1"/>
  <c r="AA5419" i="1"/>
  <c r="AB5418" i="1"/>
  <c r="AA5418" i="1"/>
  <c r="AB5417" i="1"/>
  <c r="AA5417" i="1"/>
  <c r="AB5416" i="1"/>
  <c r="AA5416" i="1"/>
  <c r="AB5415" i="1"/>
  <c r="AA5415" i="1"/>
  <c r="AB5414" i="1"/>
  <c r="AA5414" i="1"/>
  <c r="AB5413" i="1"/>
  <c r="AA5413" i="1"/>
  <c r="AB5412" i="1"/>
  <c r="AA5412" i="1"/>
  <c r="AB5411" i="1"/>
  <c r="AA5411" i="1"/>
  <c r="AB5410" i="1"/>
  <c r="AA5410" i="1"/>
  <c r="AB5409" i="1"/>
  <c r="AA5409" i="1"/>
  <c r="AB5408" i="1"/>
  <c r="AA5408" i="1"/>
  <c r="AB5407" i="1"/>
  <c r="AA5407" i="1"/>
  <c r="AB5406" i="1"/>
  <c r="AA5406" i="1"/>
  <c r="AB5405" i="1"/>
  <c r="AA5405" i="1"/>
  <c r="AB5404" i="1"/>
  <c r="AA5404" i="1"/>
  <c r="AB5403" i="1"/>
  <c r="AA5403" i="1"/>
  <c r="AB5402" i="1"/>
  <c r="AA5402" i="1"/>
  <c r="AB5401" i="1"/>
  <c r="AA5401" i="1"/>
  <c r="AB5400" i="1"/>
  <c r="AA5400" i="1"/>
  <c r="AB5399" i="1"/>
  <c r="AA5399" i="1"/>
  <c r="AB5398" i="1"/>
  <c r="AA5398" i="1"/>
  <c r="AB5397" i="1"/>
  <c r="AA5397" i="1"/>
  <c r="AB5396" i="1"/>
  <c r="AA5396" i="1"/>
  <c r="AB5395" i="1"/>
  <c r="AA5395" i="1"/>
  <c r="AB5394" i="1"/>
  <c r="AA5394" i="1"/>
  <c r="AB5393" i="1"/>
  <c r="AA5393" i="1"/>
  <c r="AB5392" i="1"/>
  <c r="AA5392" i="1"/>
  <c r="AB5391" i="1"/>
  <c r="AA5391" i="1"/>
  <c r="AB5390" i="1"/>
  <c r="AA5390" i="1"/>
  <c r="AB5389" i="1"/>
  <c r="AA5389" i="1"/>
  <c r="AB5388" i="1"/>
  <c r="AA5388" i="1"/>
  <c r="AB5387" i="1"/>
  <c r="AA5387" i="1"/>
  <c r="AB5386" i="1"/>
  <c r="AA5386" i="1"/>
  <c r="AB5385" i="1"/>
  <c r="AA5385" i="1"/>
  <c r="AB5384" i="1"/>
  <c r="AA5384" i="1"/>
  <c r="AB5383" i="1"/>
  <c r="AA5383" i="1"/>
  <c r="AB5382" i="1"/>
  <c r="AA5382" i="1"/>
  <c r="AB5381" i="1"/>
  <c r="AA5381" i="1"/>
  <c r="AB5380" i="1"/>
  <c r="AA5380" i="1"/>
  <c r="AB5379" i="1"/>
  <c r="AA5379" i="1"/>
  <c r="AB5378" i="1"/>
  <c r="AA5378" i="1"/>
  <c r="AB5377" i="1"/>
  <c r="AA5377" i="1"/>
  <c r="AB5376" i="1"/>
  <c r="AA5376" i="1"/>
  <c r="AB5375" i="1"/>
  <c r="AA5375" i="1"/>
  <c r="AB5374" i="1"/>
  <c r="AA5374" i="1"/>
  <c r="AB5373" i="1"/>
  <c r="AA5373" i="1"/>
  <c r="AB5372" i="1"/>
  <c r="AA5372" i="1"/>
  <c r="AB5371" i="1"/>
  <c r="AA5371" i="1"/>
  <c r="AB5370" i="1"/>
  <c r="AA5370" i="1"/>
  <c r="AB5369" i="1"/>
  <c r="AA5369" i="1"/>
  <c r="AB5368" i="1"/>
  <c r="AA5368" i="1"/>
  <c r="AB5367" i="1"/>
  <c r="AA5367" i="1"/>
  <c r="AB5366" i="1"/>
  <c r="AA5366" i="1"/>
  <c r="AB5365" i="1"/>
  <c r="AA5365" i="1"/>
  <c r="AB5364" i="1"/>
  <c r="AA5364" i="1"/>
  <c r="AB5363" i="1"/>
  <c r="AA5363" i="1"/>
  <c r="AB5362" i="1"/>
  <c r="AA5362" i="1"/>
  <c r="AB5361" i="1"/>
  <c r="AA5361" i="1"/>
  <c r="AB5360" i="1"/>
  <c r="AA5360" i="1"/>
  <c r="AB5359" i="1"/>
  <c r="AA5359" i="1"/>
  <c r="AB5358" i="1"/>
  <c r="AA5358" i="1"/>
  <c r="AB5357" i="1"/>
  <c r="AA5357" i="1"/>
  <c r="AB5356" i="1"/>
  <c r="AA5356" i="1"/>
  <c r="AB5355" i="1"/>
  <c r="AA5355" i="1"/>
  <c r="AB5354" i="1"/>
  <c r="AA5354" i="1"/>
  <c r="AB5353" i="1"/>
  <c r="AA5353" i="1"/>
  <c r="AB5352" i="1"/>
  <c r="AA5352" i="1"/>
  <c r="AB5351" i="1"/>
  <c r="AA5351" i="1"/>
  <c r="AB5350" i="1"/>
  <c r="AA5350" i="1"/>
  <c r="AB5349" i="1"/>
  <c r="AA5349" i="1"/>
  <c r="AB5348" i="1"/>
  <c r="AA5348" i="1"/>
  <c r="AB5347" i="1"/>
  <c r="AA5347" i="1"/>
  <c r="AB5346" i="1"/>
  <c r="AA5346" i="1"/>
  <c r="AB5345" i="1"/>
  <c r="AA5345" i="1"/>
  <c r="AB5344" i="1"/>
  <c r="AA5344" i="1"/>
  <c r="AB5343" i="1"/>
  <c r="AA5343" i="1"/>
  <c r="AB5342" i="1"/>
  <c r="AA5342" i="1"/>
  <c r="AB5341" i="1"/>
  <c r="AA5341" i="1"/>
  <c r="AB5340" i="1"/>
  <c r="AA5340" i="1"/>
  <c r="AB5339" i="1"/>
  <c r="AA5339" i="1"/>
  <c r="AB5338" i="1"/>
  <c r="AA5338" i="1"/>
  <c r="AB5337" i="1"/>
  <c r="AA5337" i="1"/>
  <c r="AB5336" i="1"/>
  <c r="AA5336" i="1"/>
  <c r="AB5335" i="1"/>
  <c r="AA5335" i="1"/>
  <c r="AB5334" i="1"/>
  <c r="AA5334" i="1"/>
  <c r="AB5333" i="1"/>
  <c r="AA5333" i="1"/>
  <c r="AB5332" i="1"/>
  <c r="AA5332" i="1"/>
  <c r="AB5331" i="1"/>
  <c r="AA5331" i="1"/>
  <c r="AB5330" i="1"/>
  <c r="AA5330" i="1"/>
  <c r="AB5329" i="1"/>
  <c r="AA5329" i="1"/>
  <c r="AB5328" i="1"/>
  <c r="AA5328" i="1"/>
  <c r="AB5327" i="1"/>
  <c r="AA5327" i="1"/>
  <c r="AB5326" i="1"/>
  <c r="AA5326" i="1"/>
  <c r="AB5325" i="1"/>
  <c r="AA5325" i="1"/>
  <c r="AB5324" i="1"/>
  <c r="AA5324" i="1"/>
  <c r="AB5323" i="1"/>
  <c r="AA5323" i="1"/>
  <c r="AB5322" i="1"/>
  <c r="AA5322" i="1"/>
  <c r="AB5321" i="1"/>
  <c r="AA5321" i="1"/>
  <c r="AB5320" i="1"/>
  <c r="AA5320" i="1"/>
  <c r="AB5319" i="1"/>
  <c r="AA5319" i="1"/>
  <c r="AB5318" i="1"/>
  <c r="AA5318" i="1"/>
  <c r="AB5317" i="1"/>
  <c r="AA5317" i="1"/>
  <c r="AB5316" i="1"/>
  <c r="AA5316" i="1"/>
  <c r="AB5315" i="1"/>
  <c r="AA5315" i="1"/>
  <c r="AB5314" i="1"/>
  <c r="AA5314" i="1"/>
  <c r="AB5313" i="1"/>
  <c r="AA5313" i="1"/>
  <c r="AB5312" i="1"/>
  <c r="AA5312" i="1"/>
  <c r="AB5311" i="1"/>
  <c r="AA5311" i="1"/>
  <c r="AB5310" i="1"/>
  <c r="AA5310" i="1"/>
  <c r="AB5309" i="1"/>
  <c r="AA5309" i="1"/>
  <c r="AB5308" i="1"/>
  <c r="AA5308" i="1"/>
  <c r="AB5307" i="1"/>
  <c r="AA5307" i="1"/>
  <c r="AB5306" i="1"/>
  <c r="AA5306" i="1"/>
  <c r="AB5305" i="1"/>
  <c r="AA5305" i="1"/>
  <c r="AB5304" i="1"/>
  <c r="AA5304" i="1"/>
  <c r="AB5303" i="1"/>
  <c r="AA5303" i="1"/>
  <c r="AB5302" i="1"/>
  <c r="AA5302" i="1"/>
  <c r="AB5301" i="1"/>
  <c r="AA5301" i="1"/>
  <c r="AB5300" i="1"/>
  <c r="AA5300" i="1"/>
  <c r="AB5299" i="1"/>
  <c r="AA5299" i="1"/>
  <c r="AB5298" i="1"/>
  <c r="AA5298" i="1"/>
  <c r="AB5297" i="1"/>
  <c r="AA5297" i="1"/>
  <c r="AB5296" i="1"/>
  <c r="AA5296" i="1"/>
  <c r="AB5295" i="1"/>
  <c r="AA5295" i="1"/>
  <c r="AB5294" i="1"/>
  <c r="AA5294" i="1"/>
  <c r="AB5293" i="1"/>
  <c r="AA5293" i="1"/>
  <c r="AB5292" i="1"/>
  <c r="AA5292" i="1"/>
  <c r="AB5291" i="1"/>
  <c r="AA5291" i="1"/>
  <c r="AB5290" i="1"/>
  <c r="AA5290" i="1"/>
  <c r="AB5289" i="1"/>
  <c r="AA5289" i="1"/>
  <c r="AB5288" i="1"/>
  <c r="AA5288" i="1"/>
  <c r="AB5287" i="1"/>
  <c r="AA5287" i="1"/>
  <c r="AB5286" i="1"/>
  <c r="AA5286" i="1"/>
  <c r="AB5285" i="1"/>
  <c r="AA5285" i="1"/>
  <c r="AB5284" i="1"/>
  <c r="AA5284" i="1"/>
  <c r="AB5283" i="1"/>
  <c r="AA5283" i="1"/>
  <c r="AB5282" i="1"/>
  <c r="AA5282" i="1"/>
  <c r="AB5281" i="1"/>
  <c r="AA5281" i="1"/>
  <c r="AB5280" i="1"/>
  <c r="AA5280" i="1"/>
  <c r="AB5279" i="1"/>
  <c r="AA5279" i="1"/>
  <c r="AB5278" i="1"/>
  <c r="AA5278" i="1"/>
  <c r="AB5277" i="1"/>
  <c r="AA5277" i="1"/>
  <c r="AB5276" i="1"/>
  <c r="AA5276" i="1"/>
  <c r="AB5275" i="1"/>
  <c r="AA5275" i="1"/>
  <c r="AB5274" i="1"/>
  <c r="AA5274" i="1"/>
  <c r="AB5273" i="1"/>
  <c r="AA5273" i="1"/>
  <c r="AB5272" i="1"/>
  <c r="AA5272" i="1"/>
  <c r="AB5271" i="1"/>
  <c r="AA5271" i="1"/>
  <c r="AB5270" i="1"/>
  <c r="AA5270" i="1"/>
  <c r="AB5269" i="1"/>
  <c r="AA5269" i="1"/>
  <c r="AB5268" i="1"/>
  <c r="AA5268" i="1"/>
  <c r="AB5267" i="1"/>
  <c r="AA5267" i="1"/>
  <c r="AB5266" i="1"/>
  <c r="AA5266" i="1"/>
  <c r="AB5265" i="1"/>
  <c r="AA5265" i="1"/>
  <c r="AB5264" i="1"/>
  <c r="AA5264" i="1"/>
  <c r="AB5263" i="1"/>
  <c r="AA5263" i="1"/>
  <c r="AB5262" i="1"/>
  <c r="AA5262" i="1"/>
  <c r="AB5261" i="1"/>
  <c r="AA5261" i="1"/>
  <c r="AB5260" i="1"/>
  <c r="AA5260" i="1"/>
  <c r="AB5259" i="1"/>
  <c r="AA5259" i="1"/>
  <c r="AB5258" i="1"/>
  <c r="AA5258" i="1"/>
  <c r="AB5257" i="1"/>
  <c r="AA5257" i="1"/>
  <c r="AB5256" i="1"/>
  <c r="AA5256" i="1"/>
  <c r="AB5255" i="1"/>
  <c r="AA5255" i="1"/>
  <c r="AB5254" i="1"/>
  <c r="AA5254" i="1"/>
  <c r="AB5253" i="1"/>
  <c r="AA5253" i="1"/>
  <c r="AB5252" i="1"/>
  <c r="AA5252" i="1"/>
  <c r="AB5251" i="1"/>
  <c r="AA5251" i="1"/>
  <c r="AB5250" i="1"/>
  <c r="AA5250" i="1"/>
  <c r="AB5249" i="1"/>
  <c r="AA5249" i="1"/>
  <c r="AB5248" i="1"/>
  <c r="AA5248" i="1"/>
  <c r="AB5247" i="1"/>
  <c r="AA5247" i="1"/>
  <c r="AB5246" i="1"/>
  <c r="AA5246" i="1"/>
  <c r="AB5245" i="1"/>
  <c r="AA5245" i="1"/>
  <c r="AB5244" i="1"/>
  <c r="AA5244" i="1"/>
  <c r="AB5243" i="1"/>
  <c r="AA5243" i="1"/>
  <c r="AB5242" i="1"/>
  <c r="AA5242" i="1"/>
  <c r="AB5241" i="1"/>
  <c r="AA5241" i="1"/>
  <c r="AB5240" i="1"/>
  <c r="AA5240" i="1"/>
  <c r="AB5239" i="1"/>
  <c r="AA5239" i="1"/>
  <c r="AB5238" i="1"/>
  <c r="AA5238" i="1"/>
  <c r="AB5237" i="1"/>
  <c r="AA5237" i="1"/>
  <c r="AB5236" i="1"/>
  <c r="AA5236" i="1"/>
  <c r="AB5235" i="1"/>
  <c r="AA5235" i="1"/>
  <c r="AB5234" i="1"/>
  <c r="AA5234" i="1"/>
  <c r="AB5233" i="1"/>
  <c r="AA5233" i="1"/>
  <c r="AB5232" i="1"/>
  <c r="AA5232" i="1"/>
  <c r="AB5231" i="1"/>
  <c r="AA5231" i="1"/>
  <c r="AB5230" i="1"/>
  <c r="AA5230" i="1"/>
  <c r="AB5229" i="1"/>
  <c r="AA5229" i="1"/>
  <c r="AB5228" i="1"/>
  <c r="AA5228" i="1"/>
  <c r="AB5227" i="1"/>
  <c r="AA5227" i="1"/>
  <c r="AB5226" i="1"/>
  <c r="AA5226" i="1"/>
  <c r="AB5225" i="1"/>
  <c r="AA5225" i="1"/>
  <c r="AB5224" i="1"/>
  <c r="AA5224" i="1"/>
  <c r="AB5223" i="1"/>
  <c r="AA5223" i="1"/>
  <c r="AB5222" i="1"/>
  <c r="AA5222" i="1"/>
  <c r="AB5221" i="1"/>
  <c r="AA5221" i="1"/>
  <c r="AB5220" i="1"/>
  <c r="AA5220" i="1"/>
  <c r="AB5219" i="1"/>
  <c r="AA5219" i="1"/>
  <c r="AB5218" i="1"/>
  <c r="AA5218" i="1"/>
  <c r="AB5217" i="1"/>
  <c r="AA5217" i="1"/>
  <c r="AB5216" i="1"/>
  <c r="AA5216" i="1"/>
  <c r="AB5215" i="1"/>
  <c r="AA5215" i="1"/>
  <c r="AB5214" i="1"/>
  <c r="AA5214" i="1"/>
  <c r="AB5213" i="1"/>
  <c r="AA5213" i="1"/>
  <c r="AB5212" i="1"/>
  <c r="AA5212" i="1"/>
  <c r="AB5211" i="1"/>
  <c r="AA5211" i="1"/>
  <c r="AB5210" i="1"/>
  <c r="AA5210" i="1"/>
  <c r="AB5209" i="1"/>
  <c r="AA5209" i="1"/>
  <c r="AB5208" i="1"/>
  <c r="AA5208" i="1"/>
  <c r="AB5207" i="1"/>
  <c r="AA5207" i="1"/>
  <c r="AB5206" i="1"/>
  <c r="AA5206" i="1"/>
  <c r="AB5205" i="1"/>
  <c r="AA5205" i="1"/>
  <c r="AB5204" i="1"/>
  <c r="AA5204" i="1"/>
  <c r="AB5203" i="1"/>
  <c r="AA5203" i="1"/>
  <c r="AB5202" i="1"/>
  <c r="AA5202" i="1"/>
  <c r="AB5201" i="1"/>
  <c r="AA5201" i="1"/>
  <c r="AB5200" i="1"/>
  <c r="AA5200" i="1"/>
  <c r="AB5199" i="1"/>
  <c r="AA5199" i="1"/>
  <c r="AB5198" i="1"/>
  <c r="AA5198" i="1"/>
  <c r="AB5197" i="1"/>
  <c r="AA5197" i="1"/>
  <c r="AB5196" i="1"/>
  <c r="AA5196" i="1"/>
  <c r="AB5195" i="1"/>
  <c r="AA5195" i="1"/>
  <c r="AB5194" i="1"/>
  <c r="AA5194" i="1"/>
  <c r="AB5193" i="1"/>
  <c r="AA5193" i="1"/>
  <c r="AB5192" i="1"/>
  <c r="AA5192" i="1"/>
  <c r="AB5191" i="1"/>
  <c r="AA5191" i="1"/>
  <c r="AB5190" i="1"/>
  <c r="AA5190" i="1"/>
  <c r="AB5189" i="1"/>
  <c r="AA5189" i="1"/>
  <c r="AB5188" i="1"/>
  <c r="AA5188" i="1"/>
  <c r="AB5187" i="1"/>
  <c r="AA5187" i="1"/>
  <c r="AB5186" i="1"/>
  <c r="AA5186" i="1"/>
  <c r="AB5185" i="1"/>
  <c r="AA5185" i="1"/>
  <c r="AB5184" i="1"/>
  <c r="AA5184" i="1"/>
  <c r="AB5183" i="1"/>
  <c r="AA5183" i="1"/>
  <c r="AB5182" i="1"/>
  <c r="AA5182" i="1"/>
  <c r="AB5181" i="1"/>
  <c r="AA5181" i="1"/>
  <c r="AB5180" i="1"/>
  <c r="AA5180" i="1"/>
  <c r="AB5179" i="1"/>
  <c r="AA5179" i="1"/>
  <c r="AB5178" i="1"/>
  <c r="AA5178" i="1"/>
  <c r="AB5177" i="1"/>
  <c r="AA5177" i="1"/>
  <c r="AB5176" i="1"/>
  <c r="AA5176" i="1"/>
  <c r="AB5175" i="1"/>
  <c r="AA5175" i="1"/>
  <c r="AB5174" i="1"/>
  <c r="AA5174" i="1"/>
  <c r="AB5173" i="1"/>
  <c r="AA5173" i="1"/>
  <c r="AB5172" i="1"/>
  <c r="AA5172" i="1"/>
  <c r="AB5171" i="1"/>
  <c r="AA5171" i="1"/>
  <c r="AB5170" i="1"/>
  <c r="AA5170" i="1"/>
  <c r="AB5169" i="1"/>
  <c r="AA5169" i="1"/>
  <c r="AB5168" i="1"/>
  <c r="AA5168" i="1"/>
  <c r="AB5167" i="1"/>
  <c r="AA5167" i="1"/>
  <c r="AB5166" i="1"/>
  <c r="AA5166" i="1"/>
  <c r="AB5165" i="1"/>
  <c r="AA5165" i="1"/>
  <c r="AB5164" i="1"/>
  <c r="AA5164" i="1"/>
  <c r="AB5163" i="1"/>
  <c r="AA5163" i="1"/>
  <c r="AB5162" i="1"/>
  <c r="AA5162" i="1"/>
  <c r="AB5161" i="1"/>
  <c r="AA5161" i="1"/>
  <c r="AB5160" i="1"/>
  <c r="AA5160" i="1"/>
  <c r="AB5159" i="1"/>
  <c r="AA5159" i="1"/>
  <c r="AB5158" i="1"/>
  <c r="AA5158" i="1"/>
  <c r="AB5157" i="1"/>
  <c r="AA5157" i="1"/>
  <c r="AB5156" i="1"/>
  <c r="AA5156" i="1"/>
  <c r="AB5155" i="1"/>
  <c r="AA5155" i="1"/>
  <c r="AB5154" i="1"/>
  <c r="AA5154" i="1"/>
  <c r="AB5153" i="1"/>
  <c r="AA5153" i="1"/>
  <c r="AB5152" i="1"/>
  <c r="AA5152" i="1"/>
  <c r="AB5151" i="1"/>
  <c r="AA5151" i="1"/>
  <c r="AB5150" i="1"/>
  <c r="AA5150" i="1"/>
  <c r="AB5149" i="1"/>
  <c r="AA5149" i="1"/>
  <c r="AB5148" i="1"/>
  <c r="AA5148" i="1"/>
  <c r="AB5147" i="1"/>
  <c r="AA5147" i="1"/>
  <c r="AB5146" i="1"/>
  <c r="AA5146" i="1"/>
  <c r="AB5145" i="1"/>
  <c r="AA5145" i="1"/>
  <c r="AB5144" i="1"/>
  <c r="AA5144" i="1"/>
  <c r="AB5143" i="1"/>
  <c r="AA5143" i="1"/>
  <c r="AB5142" i="1"/>
  <c r="AA5142" i="1"/>
  <c r="AB5141" i="1"/>
  <c r="AA5141" i="1"/>
  <c r="AB5140" i="1"/>
  <c r="AA5140" i="1"/>
  <c r="AB5139" i="1"/>
  <c r="AA5139" i="1"/>
  <c r="AB5138" i="1"/>
  <c r="AA5138" i="1"/>
  <c r="AB5137" i="1"/>
  <c r="AA5137" i="1"/>
  <c r="AB5136" i="1"/>
  <c r="AA5136" i="1"/>
  <c r="AB5135" i="1"/>
  <c r="AA5135" i="1"/>
  <c r="AB5134" i="1"/>
  <c r="AA5134" i="1"/>
  <c r="AB5133" i="1"/>
  <c r="AA5133" i="1"/>
  <c r="AB5132" i="1"/>
  <c r="AA5132" i="1"/>
  <c r="AB5131" i="1"/>
  <c r="AA5131" i="1"/>
  <c r="AB5130" i="1"/>
  <c r="AA5130" i="1"/>
  <c r="AB5129" i="1"/>
  <c r="AA5129" i="1"/>
  <c r="AB5128" i="1"/>
  <c r="AA5128" i="1"/>
  <c r="AB5127" i="1"/>
  <c r="AA5127" i="1"/>
  <c r="AB5126" i="1"/>
  <c r="AA5126" i="1"/>
  <c r="AB5125" i="1"/>
  <c r="AA5125" i="1"/>
  <c r="AB5124" i="1"/>
  <c r="AA5124" i="1"/>
  <c r="AB5123" i="1"/>
  <c r="AA5123" i="1"/>
  <c r="AB5122" i="1"/>
  <c r="AA5122" i="1"/>
  <c r="AB5121" i="1"/>
  <c r="AA5121" i="1"/>
  <c r="AB5120" i="1"/>
  <c r="AA5120" i="1"/>
  <c r="AB5119" i="1"/>
  <c r="AA5119" i="1"/>
  <c r="AB5118" i="1"/>
  <c r="AA5118" i="1"/>
  <c r="AB5117" i="1"/>
  <c r="AA5117" i="1"/>
  <c r="AB5116" i="1"/>
  <c r="AA5116" i="1"/>
  <c r="AB5115" i="1"/>
  <c r="AA5115" i="1"/>
  <c r="AB5114" i="1"/>
  <c r="AA5114" i="1"/>
  <c r="AB5113" i="1"/>
  <c r="AA5113" i="1"/>
  <c r="AB5112" i="1"/>
  <c r="AA5112" i="1"/>
  <c r="AB5111" i="1"/>
  <c r="AA5111" i="1"/>
  <c r="AB5110" i="1"/>
  <c r="AA5110" i="1"/>
  <c r="AB5109" i="1"/>
  <c r="AA5109" i="1"/>
  <c r="AB5108" i="1"/>
  <c r="AA5108" i="1"/>
  <c r="AB5107" i="1"/>
  <c r="AA5107" i="1"/>
  <c r="AB5106" i="1"/>
  <c r="AA5106" i="1"/>
  <c r="AB5105" i="1"/>
  <c r="AA5105" i="1"/>
  <c r="AB5104" i="1"/>
  <c r="AA5104" i="1"/>
  <c r="AB5103" i="1"/>
  <c r="AA5103" i="1"/>
  <c r="AB5102" i="1"/>
  <c r="AA5102" i="1"/>
  <c r="AB5101" i="1"/>
  <c r="AA5101" i="1"/>
  <c r="AB5100" i="1"/>
  <c r="AA5100" i="1"/>
  <c r="AB5099" i="1"/>
  <c r="AA5099" i="1"/>
  <c r="AB5098" i="1"/>
  <c r="AA5098" i="1"/>
  <c r="AB5097" i="1"/>
  <c r="AA5097" i="1"/>
  <c r="AB5096" i="1"/>
  <c r="AA5096" i="1"/>
  <c r="AB5095" i="1"/>
  <c r="AA5095" i="1"/>
  <c r="AB5094" i="1"/>
  <c r="AA5094" i="1"/>
  <c r="AB5093" i="1"/>
  <c r="AA5093" i="1"/>
  <c r="AB5092" i="1"/>
  <c r="AA5092" i="1"/>
  <c r="AB5091" i="1"/>
  <c r="AA5091" i="1"/>
  <c r="AB5090" i="1"/>
  <c r="AA5090" i="1"/>
  <c r="AB5089" i="1"/>
  <c r="AA5089" i="1"/>
  <c r="AB5088" i="1"/>
  <c r="AA5088" i="1"/>
  <c r="AB5087" i="1"/>
  <c r="AA5087" i="1"/>
  <c r="AB5086" i="1"/>
  <c r="AA5086" i="1"/>
  <c r="AB5085" i="1"/>
  <c r="AA5085" i="1"/>
  <c r="AB5084" i="1"/>
  <c r="AA5084" i="1"/>
  <c r="AB5083" i="1"/>
  <c r="AA5083" i="1"/>
  <c r="AB5082" i="1"/>
  <c r="AA5082" i="1"/>
  <c r="AB5081" i="1"/>
  <c r="AA5081" i="1"/>
  <c r="AB5080" i="1"/>
  <c r="AA5080" i="1"/>
  <c r="AB5079" i="1"/>
  <c r="AA5079" i="1"/>
  <c r="AB5078" i="1"/>
  <c r="AA5078" i="1"/>
  <c r="AB5077" i="1"/>
  <c r="AA5077" i="1"/>
  <c r="AB5076" i="1"/>
  <c r="AA5076" i="1"/>
  <c r="AB5075" i="1"/>
  <c r="AA5075" i="1"/>
  <c r="AB5074" i="1"/>
  <c r="AA5074" i="1"/>
  <c r="AB5073" i="1"/>
  <c r="AA5073" i="1"/>
  <c r="AB5072" i="1"/>
  <c r="AA5072" i="1"/>
  <c r="AB5071" i="1"/>
  <c r="AA5071" i="1"/>
  <c r="AB5070" i="1"/>
  <c r="AA5070" i="1"/>
  <c r="AB5069" i="1"/>
  <c r="AA5069" i="1"/>
  <c r="AB5068" i="1"/>
  <c r="AA5068" i="1"/>
  <c r="AB5067" i="1"/>
  <c r="AA5067" i="1"/>
  <c r="AB5066" i="1"/>
  <c r="AA5066" i="1"/>
  <c r="AB5065" i="1"/>
  <c r="AA5065" i="1"/>
  <c r="AB5064" i="1"/>
  <c r="AA5064" i="1"/>
  <c r="AB5063" i="1"/>
  <c r="AA5063" i="1"/>
  <c r="AB5062" i="1"/>
  <c r="AA5062" i="1"/>
  <c r="AB5061" i="1"/>
  <c r="AA5061" i="1"/>
  <c r="AB5060" i="1"/>
  <c r="AA5060" i="1"/>
  <c r="AB5059" i="1"/>
  <c r="AA5059" i="1"/>
  <c r="AB5058" i="1"/>
  <c r="AA5058" i="1"/>
  <c r="AB5057" i="1"/>
  <c r="AA5057" i="1"/>
  <c r="AB5056" i="1"/>
  <c r="AA5056" i="1"/>
  <c r="AB5055" i="1"/>
  <c r="AA5055" i="1"/>
  <c r="AB5054" i="1"/>
  <c r="AA5054" i="1"/>
  <c r="AB5053" i="1"/>
  <c r="AA5053" i="1"/>
  <c r="AB5052" i="1"/>
  <c r="AA5052" i="1"/>
  <c r="AB5051" i="1"/>
  <c r="AA5051" i="1"/>
  <c r="AB5050" i="1"/>
  <c r="AA5050" i="1"/>
  <c r="AB5049" i="1"/>
  <c r="AA5049" i="1"/>
  <c r="AB5048" i="1"/>
  <c r="AA5048" i="1"/>
  <c r="AB5047" i="1"/>
  <c r="AA5047" i="1"/>
  <c r="AB5046" i="1"/>
  <c r="AA5046" i="1"/>
  <c r="AB5045" i="1"/>
  <c r="AA5045" i="1"/>
  <c r="AB5044" i="1"/>
  <c r="AA5044" i="1"/>
  <c r="AB5043" i="1"/>
  <c r="AA5043" i="1"/>
  <c r="AB5042" i="1"/>
  <c r="AA5042" i="1"/>
  <c r="AB5041" i="1"/>
  <c r="AA5041" i="1"/>
  <c r="AB5040" i="1"/>
  <c r="AA5040" i="1"/>
  <c r="AB5039" i="1"/>
  <c r="AA5039" i="1"/>
  <c r="AB5038" i="1"/>
  <c r="AA5038" i="1"/>
  <c r="AB5037" i="1"/>
  <c r="AA5037" i="1"/>
  <c r="AB5036" i="1"/>
  <c r="AA5036" i="1"/>
  <c r="AB5035" i="1"/>
  <c r="AA5035" i="1"/>
  <c r="AB5034" i="1"/>
  <c r="AA5034" i="1"/>
  <c r="AB5033" i="1"/>
  <c r="AA5033" i="1"/>
  <c r="AB5032" i="1"/>
  <c r="AA5032" i="1"/>
  <c r="AB5031" i="1"/>
  <c r="AA5031" i="1"/>
  <c r="AB5030" i="1"/>
  <c r="AA5030" i="1"/>
  <c r="AB5029" i="1"/>
  <c r="AA5029" i="1"/>
  <c r="AB5028" i="1"/>
  <c r="AA5028" i="1"/>
  <c r="AB5027" i="1"/>
  <c r="AA5027" i="1"/>
  <c r="AB5026" i="1"/>
  <c r="AA5026" i="1"/>
  <c r="AB5025" i="1"/>
  <c r="AA5025" i="1"/>
  <c r="AB5024" i="1"/>
  <c r="AA5024" i="1"/>
  <c r="AB5023" i="1"/>
  <c r="AA5023" i="1"/>
  <c r="AB5022" i="1"/>
  <c r="AA5022" i="1"/>
  <c r="AB5021" i="1"/>
  <c r="AA5021" i="1"/>
  <c r="AB5020" i="1"/>
  <c r="AA5020" i="1"/>
  <c r="AB5019" i="1"/>
  <c r="AA5019" i="1"/>
  <c r="AB5018" i="1"/>
  <c r="AA5018" i="1"/>
  <c r="AB5017" i="1"/>
  <c r="AA5017" i="1"/>
  <c r="AB5016" i="1"/>
  <c r="AA5016" i="1"/>
  <c r="AB5015" i="1"/>
  <c r="AA5015" i="1"/>
  <c r="AB5014" i="1"/>
  <c r="AA5014" i="1"/>
  <c r="AB5013" i="1"/>
  <c r="AA5013" i="1"/>
  <c r="AB5012" i="1"/>
  <c r="AA5012" i="1"/>
  <c r="AB5011" i="1"/>
  <c r="AA5011" i="1"/>
  <c r="AB5010" i="1"/>
  <c r="AA5010" i="1"/>
  <c r="AB5009" i="1"/>
  <c r="AA5009" i="1"/>
  <c r="AB5008" i="1"/>
  <c r="AA5008" i="1"/>
  <c r="AB5007" i="1"/>
  <c r="AA5007" i="1"/>
  <c r="AB5006" i="1"/>
  <c r="AA5006" i="1"/>
  <c r="AB5005" i="1"/>
  <c r="AA5005" i="1"/>
  <c r="AB5004" i="1"/>
  <c r="AA5004" i="1"/>
  <c r="AB5003" i="1"/>
  <c r="AA5003" i="1"/>
  <c r="AB5002" i="1"/>
  <c r="AA5002" i="1"/>
  <c r="AB5001" i="1"/>
  <c r="AA5001" i="1"/>
  <c r="AB5000" i="1"/>
  <c r="AA5000" i="1"/>
  <c r="AB4999" i="1"/>
  <c r="AA4999" i="1"/>
  <c r="AB4998" i="1"/>
  <c r="AA4998" i="1"/>
  <c r="AB4997" i="1"/>
  <c r="AA4997" i="1"/>
  <c r="AB4996" i="1"/>
  <c r="AA4996" i="1"/>
  <c r="AB4995" i="1"/>
  <c r="AA4995" i="1"/>
  <c r="AB4994" i="1"/>
  <c r="AA4994" i="1"/>
  <c r="AB4993" i="1"/>
  <c r="AA4993" i="1"/>
  <c r="AB4992" i="1"/>
  <c r="AA4992" i="1"/>
  <c r="AB4991" i="1"/>
  <c r="AA4991" i="1"/>
  <c r="AB4990" i="1"/>
  <c r="AA4990" i="1"/>
  <c r="AB4989" i="1"/>
  <c r="AA4989" i="1"/>
  <c r="AB4988" i="1"/>
  <c r="AA4988" i="1"/>
  <c r="AB4987" i="1"/>
  <c r="AA4987" i="1"/>
  <c r="AB4986" i="1"/>
  <c r="AA4986" i="1"/>
  <c r="AB4985" i="1"/>
  <c r="AA4985" i="1"/>
  <c r="AB4984" i="1"/>
  <c r="AA4984" i="1"/>
  <c r="AB4983" i="1"/>
  <c r="AA4983" i="1"/>
  <c r="AB4982" i="1"/>
  <c r="AA4982" i="1"/>
  <c r="AB4981" i="1"/>
  <c r="AA4981" i="1"/>
  <c r="AB4980" i="1"/>
  <c r="AA4980" i="1"/>
  <c r="AB4979" i="1"/>
  <c r="AA4979" i="1"/>
  <c r="AB4978" i="1"/>
  <c r="AA4978" i="1"/>
  <c r="AB4977" i="1"/>
  <c r="AA4977" i="1"/>
  <c r="AB4976" i="1"/>
  <c r="AA4976" i="1"/>
  <c r="AB4975" i="1"/>
  <c r="AA4975" i="1"/>
  <c r="AB4974" i="1"/>
  <c r="AA4974" i="1"/>
  <c r="AB4973" i="1"/>
  <c r="AA4973" i="1"/>
  <c r="AB4972" i="1"/>
  <c r="AA4972" i="1"/>
  <c r="AB4971" i="1"/>
  <c r="AA4971" i="1"/>
  <c r="AB4970" i="1"/>
  <c r="AA4970" i="1"/>
  <c r="AB4969" i="1"/>
  <c r="AA4969" i="1"/>
  <c r="AB4968" i="1"/>
  <c r="AA4968" i="1"/>
  <c r="AB4967" i="1"/>
  <c r="AA4967" i="1"/>
  <c r="AB4966" i="1"/>
  <c r="AA4966" i="1"/>
  <c r="AB4965" i="1"/>
  <c r="AA4965" i="1"/>
  <c r="AB4964" i="1"/>
  <c r="AA4964" i="1"/>
  <c r="AB4963" i="1"/>
  <c r="AA4963" i="1"/>
  <c r="AB4962" i="1"/>
  <c r="AA4962" i="1"/>
  <c r="AB4961" i="1"/>
  <c r="AA4961" i="1"/>
  <c r="AB4960" i="1"/>
  <c r="AA4960" i="1"/>
  <c r="AB4959" i="1"/>
  <c r="AA4959" i="1"/>
  <c r="AB4958" i="1"/>
  <c r="AA4958" i="1"/>
  <c r="AB4957" i="1"/>
  <c r="AA4957" i="1"/>
  <c r="AB4956" i="1"/>
  <c r="AA4956" i="1"/>
  <c r="AB4955" i="1"/>
  <c r="AA4955" i="1"/>
  <c r="AB4954" i="1"/>
  <c r="AA4954" i="1"/>
  <c r="AB4953" i="1"/>
  <c r="AA4953" i="1"/>
  <c r="AB4952" i="1"/>
  <c r="AA4952" i="1"/>
  <c r="AB4951" i="1"/>
  <c r="AA4951" i="1"/>
  <c r="AB4950" i="1"/>
  <c r="AA4950" i="1"/>
  <c r="AB4949" i="1"/>
  <c r="AA4949" i="1"/>
  <c r="AB4948" i="1"/>
  <c r="AA4948" i="1"/>
  <c r="AB4947" i="1"/>
  <c r="AA4947" i="1"/>
  <c r="AB4946" i="1"/>
  <c r="AA4946" i="1"/>
  <c r="AB4945" i="1"/>
  <c r="AA4945" i="1"/>
  <c r="AB4944" i="1"/>
  <c r="AA4944" i="1"/>
  <c r="AB4943" i="1"/>
  <c r="AA4943" i="1"/>
  <c r="AB4942" i="1"/>
  <c r="AA4942" i="1"/>
  <c r="AB4941" i="1"/>
  <c r="AA4941" i="1"/>
  <c r="AB4940" i="1"/>
  <c r="AA4940" i="1"/>
  <c r="AB4939" i="1"/>
  <c r="AA4939" i="1"/>
  <c r="AB4938" i="1"/>
  <c r="AA4938" i="1"/>
  <c r="AB4937" i="1"/>
  <c r="AA4937" i="1"/>
  <c r="AB4936" i="1"/>
  <c r="AA4936" i="1"/>
  <c r="AB4935" i="1"/>
  <c r="AA4935" i="1"/>
  <c r="AB4934" i="1"/>
  <c r="AA4934" i="1"/>
  <c r="AB4933" i="1"/>
  <c r="AA4933" i="1"/>
  <c r="AB4932" i="1"/>
  <c r="AA4932" i="1"/>
  <c r="AB4931" i="1"/>
  <c r="AA4931" i="1"/>
  <c r="AB4930" i="1"/>
  <c r="AA4930" i="1"/>
  <c r="AB4929" i="1"/>
  <c r="AA4929" i="1"/>
  <c r="AB4928" i="1"/>
  <c r="AA4928" i="1"/>
  <c r="AB4927" i="1"/>
  <c r="AA4927" i="1"/>
  <c r="AB4926" i="1"/>
  <c r="AA4926" i="1"/>
  <c r="AB4925" i="1"/>
  <c r="AA4925" i="1"/>
  <c r="AB4924" i="1"/>
  <c r="AA4924" i="1"/>
  <c r="AB4923" i="1"/>
  <c r="AA4923" i="1"/>
  <c r="AB4922" i="1"/>
  <c r="AA4922" i="1"/>
  <c r="AB4921" i="1"/>
  <c r="AA4921" i="1"/>
  <c r="AB4920" i="1"/>
  <c r="AA4920" i="1"/>
  <c r="AB4919" i="1"/>
  <c r="AA4919" i="1"/>
  <c r="AB4918" i="1"/>
  <c r="AA4918" i="1"/>
  <c r="AB4917" i="1"/>
  <c r="AA4917" i="1"/>
  <c r="AB4916" i="1"/>
  <c r="AA4916" i="1"/>
  <c r="AB4915" i="1"/>
  <c r="AA4915" i="1"/>
  <c r="AB4914" i="1"/>
  <c r="AA4914" i="1"/>
  <c r="AB4913" i="1"/>
  <c r="AA4913" i="1"/>
  <c r="AB4912" i="1"/>
  <c r="AA4912" i="1"/>
  <c r="AB4911" i="1"/>
  <c r="AA4911" i="1"/>
  <c r="AB4910" i="1"/>
  <c r="AA4910" i="1"/>
  <c r="AB4909" i="1"/>
  <c r="AA4909" i="1"/>
  <c r="AB4908" i="1"/>
  <c r="AA4908" i="1"/>
  <c r="AB4907" i="1"/>
  <c r="AA4907" i="1"/>
  <c r="AB4906" i="1"/>
  <c r="AA4906" i="1"/>
  <c r="AB4905" i="1"/>
  <c r="AA4905" i="1"/>
  <c r="AB4904" i="1"/>
  <c r="AA4904" i="1"/>
  <c r="AB4903" i="1"/>
  <c r="AA4903" i="1"/>
  <c r="AB4902" i="1"/>
  <c r="AA4902" i="1"/>
  <c r="AB4901" i="1"/>
  <c r="AA4901" i="1"/>
  <c r="AB4900" i="1"/>
  <c r="AA4900" i="1"/>
  <c r="AB4899" i="1"/>
  <c r="AA4899" i="1"/>
  <c r="AB4898" i="1"/>
  <c r="AA4898" i="1"/>
  <c r="AB4897" i="1"/>
  <c r="AA4897" i="1"/>
  <c r="AB4896" i="1"/>
  <c r="AA4896" i="1"/>
  <c r="AB4895" i="1"/>
  <c r="AA4895" i="1"/>
  <c r="AB4894" i="1"/>
  <c r="AA4894" i="1"/>
  <c r="AB4893" i="1"/>
  <c r="AA4893" i="1"/>
  <c r="AB4892" i="1"/>
  <c r="AA4892" i="1"/>
  <c r="AB4891" i="1"/>
  <c r="AA4891" i="1"/>
  <c r="AB4890" i="1"/>
  <c r="AA4890" i="1"/>
  <c r="AB4889" i="1"/>
  <c r="AA4889" i="1"/>
  <c r="AB4888" i="1"/>
  <c r="AA4888" i="1"/>
  <c r="AB4887" i="1"/>
  <c r="AA4887" i="1"/>
  <c r="AB4886" i="1"/>
  <c r="AA4886" i="1"/>
  <c r="AB4885" i="1"/>
  <c r="AA4885" i="1"/>
  <c r="AB4884" i="1"/>
  <c r="AA4884" i="1"/>
  <c r="AB4883" i="1"/>
  <c r="AA4883" i="1"/>
  <c r="AB4882" i="1"/>
  <c r="AA4882" i="1"/>
  <c r="AB4881" i="1"/>
  <c r="AA4881" i="1"/>
  <c r="AB4880" i="1"/>
  <c r="AA4880" i="1"/>
  <c r="AB4879" i="1"/>
  <c r="AA4879" i="1"/>
  <c r="AB4878" i="1"/>
  <c r="AA4878" i="1"/>
  <c r="AB4877" i="1"/>
  <c r="AA4877" i="1"/>
  <c r="AB4876" i="1"/>
  <c r="AA4876" i="1"/>
  <c r="AB4875" i="1"/>
  <c r="AA4875" i="1"/>
  <c r="AB4874" i="1"/>
  <c r="AA4874" i="1"/>
  <c r="AB4873" i="1"/>
  <c r="AA4873" i="1"/>
  <c r="AB4872" i="1"/>
  <c r="AA4872" i="1"/>
  <c r="AB4871" i="1"/>
  <c r="AA4871" i="1"/>
  <c r="AB4870" i="1"/>
  <c r="AA4870" i="1"/>
  <c r="AB4869" i="1"/>
  <c r="AA4869" i="1"/>
  <c r="AB4868" i="1"/>
  <c r="AA4868" i="1"/>
  <c r="AB4867" i="1"/>
  <c r="AA4867" i="1"/>
  <c r="AB4866" i="1"/>
  <c r="AA4866" i="1"/>
  <c r="AB4865" i="1"/>
  <c r="AA4865" i="1"/>
  <c r="AB4864" i="1"/>
  <c r="AA4864" i="1"/>
  <c r="AB4863" i="1"/>
  <c r="AA4863" i="1"/>
  <c r="AB4862" i="1"/>
  <c r="AA4862" i="1"/>
  <c r="AB4861" i="1"/>
  <c r="AA4861" i="1"/>
  <c r="AB4860" i="1"/>
  <c r="AA4860" i="1"/>
  <c r="AB4859" i="1"/>
  <c r="AA4859" i="1"/>
  <c r="AB4858" i="1"/>
  <c r="AA4858" i="1"/>
  <c r="AB4857" i="1"/>
  <c r="AA4857" i="1"/>
  <c r="AB4856" i="1"/>
  <c r="AA4856" i="1"/>
  <c r="AB4855" i="1"/>
  <c r="AA4855" i="1"/>
  <c r="AB4854" i="1"/>
  <c r="AA4854" i="1"/>
  <c r="AB4853" i="1"/>
  <c r="AA4853" i="1"/>
  <c r="AB4852" i="1"/>
  <c r="AA4852" i="1"/>
  <c r="AB4851" i="1"/>
  <c r="AA4851" i="1"/>
  <c r="AB4850" i="1"/>
  <c r="AA4850" i="1"/>
  <c r="AB4849" i="1"/>
  <c r="AA4849" i="1"/>
  <c r="AB4848" i="1"/>
  <c r="AA4848" i="1"/>
  <c r="AB4847" i="1"/>
  <c r="AA4847" i="1"/>
  <c r="AB4846" i="1"/>
  <c r="AA4846" i="1"/>
  <c r="AB4845" i="1"/>
  <c r="AA4845" i="1"/>
  <c r="AB4844" i="1"/>
  <c r="AA4844" i="1"/>
  <c r="AB4843" i="1"/>
  <c r="AA4843" i="1"/>
  <c r="AB4842" i="1"/>
  <c r="AA4842" i="1"/>
  <c r="AB4841" i="1"/>
  <c r="AA4841" i="1"/>
  <c r="AB4840" i="1"/>
  <c r="AA4840" i="1"/>
  <c r="AB4839" i="1"/>
  <c r="AA4839" i="1"/>
  <c r="AB4838" i="1"/>
  <c r="AA4838" i="1"/>
  <c r="AB4837" i="1"/>
  <c r="AA4837" i="1"/>
  <c r="AB4836" i="1"/>
  <c r="AA4836" i="1"/>
  <c r="AB4835" i="1"/>
  <c r="AA4835" i="1"/>
  <c r="AB4834" i="1"/>
  <c r="AA4834" i="1"/>
  <c r="AB4833" i="1"/>
  <c r="AA4833" i="1"/>
  <c r="AB4832" i="1"/>
  <c r="AA4832" i="1"/>
  <c r="AB4831" i="1"/>
  <c r="AA4831" i="1"/>
  <c r="AB4830" i="1"/>
  <c r="AA4830" i="1"/>
  <c r="AB4829" i="1"/>
  <c r="AA4829" i="1"/>
  <c r="AB4828" i="1"/>
  <c r="AA4828" i="1"/>
  <c r="AB4827" i="1"/>
  <c r="AA4827" i="1"/>
  <c r="AB4826" i="1"/>
  <c r="AA4826" i="1"/>
  <c r="AB4825" i="1"/>
  <c r="AA4825" i="1"/>
  <c r="AB4824" i="1"/>
  <c r="AA4824" i="1"/>
  <c r="AB4823" i="1"/>
  <c r="AA4823" i="1"/>
  <c r="AB4822" i="1"/>
  <c r="AA4822" i="1"/>
  <c r="AB4821" i="1"/>
  <c r="AA4821" i="1"/>
  <c r="AB4820" i="1"/>
  <c r="AA4820" i="1"/>
  <c r="AB4819" i="1"/>
  <c r="AA4819" i="1"/>
  <c r="AB4818" i="1"/>
  <c r="AA4818" i="1"/>
  <c r="AB4817" i="1"/>
  <c r="AA4817" i="1"/>
  <c r="AB4816" i="1"/>
  <c r="AA4816" i="1"/>
  <c r="AB4815" i="1"/>
  <c r="AA4815" i="1"/>
  <c r="AB4814" i="1"/>
  <c r="AA4814" i="1"/>
  <c r="AB4813" i="1"/>
  <c r="AA4813" i="1"/>
  <c r="AB4812" i="1"/>
  <c r="AA4812" i="1"/>
  <c r="AB4811" i="1"/>
  <c r="AA4811" i="1"/>
  <c r="AB4810" i="1"/>
  <c r="AA4810" i="1"/>
  <c r="AB4809" i="1"/>
  <c r="AA4809" i="1"/>
  <c r="AB4808" i="1"/>
  <c r="AA4808" i="1"/>
  <c r="AB4807" i="1"/>
  <c r="AA4807" i="1"/>
  <c r="AB4806" i="1"/>
  <c r="AA4806" i="1"/>
  <c r="AB4805" i="1"/>
  <c r="AA4805" i="1"/>
  <c r="AB4804" i="1"/>
  <c r="AA4804" i="1"/>
  <c r="AB4803" i="1"/>
  <c r="AA4803" i="1"/>
  <c r="AB4802" i="1"/>
  <c r="AA4802" i="1"/>
  <c r="AB4801" i="1"/>
  <c r="AA4801" i="1"/>
  <c r="AB4800" i="1"/>
  <c r="AA4800" i="1"/>
  <c r="AB4799" i="1"/>
  <c r="AA4799" i="1"/>
  <c r="AB4798" i="1"/>
  <c r="AA4798" i="1"/>
  <c r="AB4797" i="1"/>
  <c r="AA4797" i="1"/>
  <c r="AB4796" i="1"/>
  <c r="AA4796" i="1"/>
  <c r="AB4795" i="1"/>
  <c r="AA4795" i="1"/>
  <c r="AB4794" i="1"/>
  <c r="AA4794" i="1"/>
  <c r="AB4793" i="1"/>
  <c r="AA4793" i="1"/>
  <c r="AB4792" i="1"/>
  <c r="AA4792" i="1"/>
  <c r="AB4791" i="1"/>
  <c r="AA4791" i="1"/>
  <c r="AB4790" i="1"/>
  <c r="AA4790" i="1"/>
  <c r="AB4789" i="1"/>
  <c r="AA4789" i="1"/>
  <c r="AB4788" i="1"/>
  <c r="AA4788" i="1"/>
  <c r="AB4787" i="1"/>
  <c r="AA4787" i="1"/>
  <c r="AB4786" i="1"/>
  <c r="AA4786" i="1"/>
  <c r="AB4785" i="1"/>
  <c r="AA4785" i="1"/>
  <c r="AB4784" i="1"/>
  <c r="AA4784" i="1"/>
  <c r="AB4783" i="1"/>
  <c r="AA4783" i="1"/>
  <c r="AB4782" i="1"/>
  <c r="AA4782" i="1"/>
  <c r="AB4781" i="1"/>
  <c r="AA4781" i="1"/>
  <c r="AB4780" i="1"/>
  <c r="AA4780" i="1"/>
  <c r="AB4779" i="1"/>
  <c r="AA4779" i="1"/>
  <c r="AB4778" i="1"/>
  <c r="AA4778" i="1"/>
  <c r="AB4777" i="1"/>
  <c r="AA4777" i="1"/>
  <c r="AB4776" i="1"/>
  <c r="AA4776" i="1"/>
  <c r="AB4775" i="1"/>
  <c r="AA4775" i="1"/>
  <c r="AB4774" i="1"/>
  <c r="AA4774" i="1"/>
  <c r="AB4773" i="1"/>
  <c r="AA4773" i="1"/>
  <c r="AB4772" i="1"/>
  <c r="AA4772" i="1"/>
  <c r="AB4771" i="1"/>
  <c r="AA4771" i="1"/>
  <c r="AB4770" i="1"/>
  <c r="AA4770" i="1"/>
  <c r="AB4769" i="1"/>
  <c r="AA4769" i="1"/>
  <c r="AB4768" i="1"/>
  <c r="AA4768" i="1"/>
  <c r="AB4767" i="1"/>
  <c r="AA4767" i="1"/>
  <c r="AB4766" i="1"/>
  <c r="AA4766" i="1"/>
  <c r="AB4765" i="1"/>
  <c r="AA4765" i="1"/>
  <c r="AB4764" i="1"/>
  <c r="AA4764" i="1"/>
  <c r="AB4763" i="1"/>
  <c r="AA4763" i="1"/>
  <c r="AB4762" i="1"/>
  <c r="AA4762" i="1"/>
  <c r="AB4761" i="1"/>
  <c r="AA4761" i="1"/>
  <c r="AB4760" i="1"/>
  <c r="AA4760" i="1"/>
  <c r="AB4759" i="1"/>
  <c r="AA4759" i="1"/>
  <c r="AB4758" i="1"/>
  <c r="AA4758" i="1"/>
  <c r="AB4757" i="1"/>
  <c r="AA4757" i="1"/>
  <c r="AB4756" i="1"/>
  <c r="AA4756" i="1"/>
  <c r="AB4755" i="1"/>
  <c r="AA4755" i="1"/>
  <c r="AB4754" i="1"/>
  <c r="AA4754" i="1"/>
  <c r="AB4753" i="1"/>
  <c r="AA4753" i="1"/>
  <c r="AB4752" i="1"/>
  <c r="AA4752" i="1"/>
  <c r="AB4751" i="1"/>
  <c r="AA4751" i="1"/>
  <c r="AB4750" i="1"/>
  <c r="AA4750" i="1"/>
  <c r="AB4749" i="1"/>
  <c r="AA4749" i="1"/>
  <c r="AB4748" i="1"/>
  <c r="AA4748" i="1"/>
  <c r="AB4747" i="1"/>
  <c r="AA4747" i="1"/>
  <c r="AB4746" i="1"/>
  <c r="AA4746" i="1"/>
  <c r="AB4745" i="1"/>
  <c r="AA4745" i="1"/>
  <c r="AB4744" i="1"/>
  <c r="AA4744" i="1"/>
  <c r="AB4743" i="1"/>
  <c r="AA4743" i="1"/>
  <c r="AB4742" i="1"/>
  <c r="AA4742" i="1"/>
  <c r="AB4741" i="1"/>
  <c r="AA4741" i="1"/>
  <c r="AB4740" i="1"/>
  <c r="AA4740" i="1"/>
  <c r="AB4739" i="1"/>
  <c r="AA4739" i="1"/>
  <c r="AB4738" i="1"/>
  <c r="AA4738" i="1"/>
  <c r="AB4737" i="1"/>
  <c r="AA4737" i="1"/>
  <c r="AB4736" i="1"/>
  <c r="AA4736" i="1"/>
  <c r="AB4735" i="1"/>
  <c r="AA4735" i="1"/>
  <c r="AB4734" i="1"/>
  <c r="AA4734" i="1"/>
  <c r="AB4733" i="1"/>
  <c r="AA4733" i="1"/>
  <c r="AB4732" i="1"/>
  <c r="AA4732" i="1"/>
  <c r="AB4731" i="1"/>
  <c r="AA4731" i="1"/>
  <c r="AB4730" i="1"/>
  <c r="AA4730" i="1"/>
  <c r="AB4729" i="1"/>
  <c r="AA4729" i="1"/>
  <c r="AB4728" i="1"/>
  <c r="AA4728" i="1"/>
  <c r="AB4727" i="1"/>
  <c r="AA4727" i="1"/>
  <c r="AB4726" i="1"/>
  <c r="AA4726" i="1"/>
  <c r="AB4725" i="1"/>
  <c r="AA4725" i="1"/>
  <c r="AB4724" i="1"/>
  <c r="AA4724" i="1"/>
  <c r="AB4723" i="1"/>
  <c r="AA4723" i="1"/>
  <c r="AB4722" i="1"/>
  <c r="AA4722" i="1"/>
  <c r="AB4721" i="1"/>
  <c r="AA4721" i="1"/>
  <c r="AB4720" i="1"/>
  <c r="AA4720" i="1"/>
  <c r="AB4719" i="1"/>
  <c r="AA4719" i="1"/>
  <c r="AB4718" i="1"/>
  <c r="AA4718" i="1"/>
  <c r="AB4717" i="1"/>
  <c r="AA4717" i="1"/>
  <c r="AB4716" i="1"/>
  <c r="AA4716" i="1"/>
  <c r="AB4715" i="1"/>
  <c r="AA4715" i="1"/>
  <c r="AB4714" i="1"/>
  <c r="AA4714" i="1"/>
  <c r="AB4713" i="1"/>
  <c r="AA4713" i="1"/>
  <c r="AB4712" i="1"/>
  <c r="AA4712" i="1"/>
  <c r="AB4711" i="1"/>
  <c r="AA4711" i="1"/>
  <c r="AB4710" i="1"/>
  <c r="AA4710" i="1"/>
  <c r="AB4709" i="1"/>
  <c r="AA4709" i="1"/>
  <c r="AB4708" i="1"/>
  <c r="AA4708" i="1"/>
  <c r="AB4707" i="1"/>
  <c r="AA4707" i="1"/>
  <c r="AB4706" i="1"/>
  <c r="AA4706" i="1"/>
  <c r="AB4705" i="1"/>
  <c r="AA4705" i="1"/>
  <c r="AB4704" i="1"/>
  <c r="AA4704" i="1"/>
  <c r="AB4703" i="1"/>
  <c r="AA4703" i="1"/>
  <c r="AB4702" i="1"/>
  <c r="AA4702" i="1"/>
  <c r="AB4701" i="1"/>
  <c r="AA4701" i="1"/>
  <c r="AB4700" i="1"/>
  <c r="AA4700" i="1"/>
  <c r="AB4699" i="1"/>
  <c r="AA4699" i="1"/>
  <c r="AB4698" i="1"/>
  <c r="AA4698" i="1"/>
  <c r="AB4697" i="1"/>
  <c r="AA4697" i="1"/>
  <c r="AB4696" i="1"/>
  <c r="AA4696" i="1"/>
  <c r="AB4695" i="1"/>
  <c r="AA4695" i="1"/>
  <c r="AB4694" i="1"/>
  <c r="AA4694" i="1"/>
  <c r="AB4693" i="1"/>
  <c r="AA4693" i="1"/>
  <c r="AB4692" i="1"/>
  <c r="AA4692" i="1"/>
  <c r="AB4691" i="1"/>
  <c r="AA4691" i="1"/>
  <c r="AB4690" i="1"/>
  <c r="AA4690" i="1"/>
  <c r="AB4689" i="1"/>
  <c r="AA4689" i="1"/>
  <c r="AB4688" i="1"/>
  <c r="AA4688" i="1"/>
  <c r="AB4687" i="1"/>
  <c r="AA4687" i="1"/>
  <c r="AB4686" i="1"/>
  <c r="AA4686" i="1"/>
  <c r="AB4685" i="1"/>
  <c r="AA4685" i="1"/>
  <c r="AB4684" i="1"/>
  <c r="AA4684" i="1"/>
  <c r="AB4683" i="1"/>
  <c r="AA4683" i="1"/>
  <c r="AB4682" i="1"/>
  <c r="AA4682" i="1"/>
  <c r="AB4681" i="1"/>
  <c r="AA4681" i="1"/>
  <c r="AB4680" i="1"/>
  <c r="AA4680" i="1"/>
  <c r="AB4679" i="1"/>
  <c r="AA4679" i="1"/>
  <c r="AB4678" i="1"/>
  <c r="AA4678" i="1"/>
  <c r="AB4677" i="1"/>
  <c r="AA4677" i="1"/>
  <c r="AB4676" i="1"/>
  <c r="AA4676" i="1"/>
  <c r="AB4675" i="1"/>
  <c r="AA4675" i="1"/>
  <c r="AB4674" i="1"/>
  <c r="AA4674" i="1"/>
  <c r="AB4673" i="1"/>
  <c r="AA4673" i="1"/>
  <c r="AB4672" i="1"/>
  <c r="AA4672" i="1"/>
  <c r="AB4671" i="1"/>
  <c r="AA4671" i="1"/>
  <c r="AB4670" i="1"/>
  <c r="AA4670" i="1"/>
  <c r="AB4669" i="1"/>
  <c r="AA4669" i="1"/>
  <c r="AB4668" i="1"/>
  <c r="AA4668" i="1"/>
  <c r="AB4667" i="1"/>
  <c r="AA4667" i="1"/>
  <c r="AB4666" i="1"/>
  <c r="AA4666" i="1"/>
  <c r="AB4665" i="1"/>
  <c r="AA4665" i="1"/>
  <c r="AB4664" i="1"/>
  <c r="AA4664" i="1"/>
  <c r="AB4663" i="1"/>
  <c r="AA4663" i="1"/>
  <c r="AB4662" i="1"/>
  <c r="AA4662" i="1"/>
  <c r="AB4661" i="1"/>
  <c r="AA4661" i="1"/>
  <c r="AB4660" i="1"/>
  <c r="AA4660" i="1"/>
  <c r="AB4659" i="1"/>
  <c r="AA4659" i="1"/>
  <c r="AB4658" i="1"/>
  <c r="AA4658" i="1"/>
  <c r="AB4657" i="1"/>
  <c r="AA4657" i="1"/>
  <c r="AB4656" i="1"/>
  <c r="AA4656" i="1"/>
  <c r="AB4655" i="1"/>
  <c r="AA4655" i="1"/>
  <c r="AB4654" i="1"/>
  <c r="AA4654" i="1"/>
  <c r="AB4653" i="1"/>
  <c r="AA4653" i="1"/>
  <c r="AB4652" i="1"/>
  <c r="AA4652" i="1"/>
  <c r="AB4651" i="1"/>
  <c r="AA4651" i="1"/>
  <c r="AB4650" i="1"/>
  <c r="AA4650" i="1"/>
  <c r="AB4649" i="1"/>
  <c r="AA4649" i="1"/>
  <c r="AB4648" i="1"/>
  <c r="AA4648" i="1"/>
  <c r="AB4647" i="1"/>
  <c r="AA4647" i="1"/>
  <c r="AB4646" i="1"/>
  <c r="AA4646" i="1"/>
  <c r="AB4645" i="1"/>
  <c r="AA4645" i="1"/>
  <c r="AB4644" i="1"/>
  <c r="AA4644" i="1"/>
  <c r="AB4643" i="1"/>
  <c r="AA4643" i="1"/>
  <c r="AB4642" i="1"/>
  <c r="AA4642" i="1"/>
  <c r="AB4641" i="1"/>
  <c r="AA4641" i="1"/>
  <c r="AB4640" i="1"/>
  <c r="AA4640" i="1"/>
  <c r="AB4639" i="1"/>
  <c r="AA4639" i="1"/>
  <c r="AB4638" i="1"/>
  <c r="AA4638" i="1"/>
  <c r="AB4637" i="1"/>
  <c r="AA4637" i="1"/>
  <c r="AB4636" i="1"/>
  <c r="AA4636" i="1"/>
  <c r="AB4635" i="1"/>
  <c r="AA4635" i="1"/>
  <c r="AB4634" i="1"/>
  <c r="AA4634" i="1"/>
  <c r="AB4633" i="1"/>
  <c r="AA4633" i="1"/>
  <c r="AB4632" i="1"/>
  <c r="AA4632" i="1"/>
  <c r="AB4631" i="1"/>
  <c r="AA4631" i="1"/>
  <c r="AB4630" i="1"/>
  <c r="AA4630" i="1"/>
  <c r="AB4629" i="1"/>
  <c r="AA4629" i="1"/>
  <c r="AB4628" i="1"/>
  <c r="AA4628" i="1"/>
  <c r="AB4627" i="1"/>
  <c r="AA4627" i="1"/>
  <c r="AB4626" i="1"/>
  <c r="AA4626" i="1"/>
  <c r="AB4625" i="1"/>
  <c r="AA4625" i="1"/>
  <c r="AB4624" i="1"/>
  <c r="AA4624" i="1"/>
  <c r="AB4623" i="1"/>
  <c r="AA4623" i="1"/>
  <c r="AB4622" i="1"/>
  <c r="AA4622" i="1"/>
  <c r="AB4621" i="1"/>
  <c r="AA4621" i="1"/>
  <c r="AB4620" i="1"/>
  <c r="AA4620" i="1"/>
  <c r="AB4619" i="1"/>
  <c r="AA4619" i="1"/>
  <c r="AB4618" i="1"/>
  <c r="AA4618" i="1"/>
  <c r="AB4617" i="1"/>
  <c r="AA4617" i="1"/>
  <c r="AB4616" i="1"/>
  <c r="AA4616" i="1"/>
  <c r="AB4615" i="1"/>
  <c r="AA4615" i="1"/>
  <c r="AB4614" i="1"/>
  <c r="AA4614" i="1"/>
  <c r="AB4613" i="1"/>
  <c r="AA4613" i="1"/>
  <c r="AB4612" i="1"/>
  <c r="AA4612" i="1"/>
  <c r="AB4611" i="1"/>
  <c r="AA4611" i="1"/>
  <c r="AB4610" i="1"/>
  <c r="AA4610" i="1"/>
  <c r="AB4609" i="1"/>
  <c r="AA4609" i="1"/>
  <c r="AB4608" i="1"/>
  <c r="AA4608" i="1"/>
  <c r="AB4607" i="1"/>
  <c r="AA4607" i="1"/>
  <c r="AB4606" i="1"/>
  <c r="AA4606" i="1"/>
  <c r="AB4605" i="1"/>
  <c r="AA4605" i="1"/>
  <c r="AB4604" i="1"/>
  <c r="AA4604" i="1"/>
  <c r="AB4603" i="1"/>
  <c r="AA4603" i="1"/>
  <c r="AB4602" i="1"/>
  <c r="AA4602" i="1"/>
  <c r="AB4601" i="1"/>
  <c r="AA4601" i="1"/>
  <c r="AB4600" i="1"/>
  <c r="AA4600" i="1"/>
  <c r="AB4599" i="1"/>
  <c r="AA4599" i="1"/>
  <c r="AB4598" i="1"/>
  <c r="AA4598" i="1"/>
  <c r="AB4597" i="1"/>
  <c r="AA4597" i="1"/>
  <c r="AB4596" i="1"/>
  <c r="AA4596" i="1"/>
  <c r="AB4595" i="1"/>
  <c r="AA4595" i="1"/>
  <c r="AB4594" i="1"/>
  <c r="AA4594" i="1"/>
  <c r="AB4593" i="1"/>
  <c r="AA4593" i="1"/>
  <c r="AB4592" i="1"/>
  <c r="AA4592" i="1"/>
  <c r="AB4591" i="1"/>
  <c r="AA4591" i="1"/>
  <c r="AB4590" i="1"/>
  <c r="AA4590" i="1"/>
  <c r="AB4589" i="1"/>
  <c r="AA4589" i="1"/>
  <c r="AB4588" i="1"/>
  <c r="AA4588" i="1"/>
  <c r="AB4587" i="1"/>
  <c r="AA4587" i="1"/>
  <c r="AB4586" i="1"/>
  <c r="AA4586" i="1"/>
  <c r="AB4585" i="1"/>
  <c r="AA4585" i="1"/>
  <c r="AB4584" i="1"/>
  <c r="AA4584" i="1"/>
  <c r="AB4583" i="1"/>
  <c r="AA4583" i="1"/>
  <c r="AB4582" i="1"/>
  <c r="AA4582" i="1"/>
  <c r="AB4581" i="1"/>
  <c r="AA4581" i="1"/>
  <c r="AB4580" i="1"/>
  <c r="AA4580" i="1"/>
  <c r="AB4579" i="1"/>
  <c r="AA4579" i="1"/>
  <c r="AB4578" i="1"/>
  <c r="AA4578" i="1"/>
  <c r="AB4577" i="1"/>
  <c r="AA4577" i="1"/>
  <c r="AB4576" i="1"/>
  <c r="AA4576" i="1"/>
  <c r="AB4575" i="1"/>
  <c r="AA4575" i="1"/>
  <c r="AB4574" i="1"/>
  <c r="AA4574" i="1"/>
  <c r="AB4573" i="1"/>
  <c r="AA4573" i="1"/>
  <c r="AB4572" i="1"/>
  <c r="AA4572" i="1"/>
  <c r="AB4571" i="1"/>
  <c r="AA4571" i="1"/>
  <c r="AB4570" i="1"/>
  <c r="AA4570" i="1"/>
  <c r="AB4569" i="1"/>
  <c r="AA4569" i="1"/>
  <c r="AB4568" i="1"/>
  <c r="AA4568" i="1"/>
  <c r="AB4567" i="1"/>
  <c r="AA4567" i="1"/>
  <c r="AB4566" i="1"/>
  <c r="AA4566" i="1"/>
  <c r="AB4565" i="1"/>
  <c r="AA4565" i="1"/>
  <c r="AB4564" i="1"/>
  <c r="AA4564" i="1"/>
  <c r="AB4563" i="1"/>
  <c r="AA4563" i="1"/>
  <c r="AB4562" i="1"/>
  <c r="AA4562" i="1"/>
  <c r="AB4561" i="1"/>
  <c r="AA4561" i="1"/>
  <c r="AB4560" i="1"/>
  <c r="AA4560" i="1"/>
  <c r="AB4559" i="1"/>
  <c r="AA4559" i="1"/>
  <c r="AB4558" i="1"/>
  <c r="AA4558" i="1"/>
  <c r="AB4557" i="1"/>
  <c r="AA4557" i="1"/>
  <c r="AB4556" i="1"/>
  <c r="AA4556" i="1"/>
  <c r="AB4555" i="1"/>
  <c r="AA4555" i="1"/>
  <c r="AB4554" i="1"/>
  <c r="AA4554" i="1"/>
  <c r="AB4553" i="1"/>
  <c r="AA4553" i="1"/>
  <c r="AB4552" i="1"/>
  <c r="AA4552" i="1"/>
  <c r="AB4551" i="1"/>
  <c r="AA4551" i="1"/>
  <c r="AB4550" i="1"/>
  <c r="AA4550" i="1"/>
  <c r="AB4549" i="1"/>
  <c r="AA4549" i="1"/>
  <c r="AB4548" i="1"/>
  <c r="AA4548" i="1"/>
  <c r="AB4547" i="1"/>
  <c r="AA4547" i="1"/>
  <c r="AB4546" i="1"/>
  <c r="AA4546" i="1"/>
  <c r="AB4545" i="1"/>
  <c r="AA4545" i="1"/>
  <c r="AB4544" i="1"/>
  <c r="AA4544" i="1"/>
  <c r="AB4543" i="1"/>
  <c r="AA4543" i="1"/>
  <c r="AB4542" i="1"/>
  <c r="AA4542" i="1"/>
  <c r="AB4541" i="1"/>
  <c r="AA4541" i="1"/>
  <c r="AB4540" i="1"/>
  <c r="AA4540" i="1"/>
  <c r="AB4539" i="1"/>
  <c r="AA4539" i="1"/>
  <c r="AB4538" i="1"/>
  <c r="AA4538" i="1"/>
  <c r="AB4537" i="1"/>
  <c r="AA4537" i="1"/>
  <c r="AB4536" i="1"/>
  <c r="AA4536" i="1"/>
  <c r="AB4535" i="1"/>
  <c r="AA4535" i="1"/>
  <c r="AB4534" i="1"/>
  <c r="AA4534" i="1"/>
  <c r="AB4533" i="1"/>
  <c r="AA4533" i="1"/>
  <c r="AB4532" i="1"/>
  <c r="AA4532" i="1"/>
  <c r="AB4531" i="1"/>
  <c r="AA4531" i="1"/>
  <c r="AB4530" i="1"/>
  <c r="AA4530" i="1"/>
  <c r="AB4529" i="1"/>
  <c r="AA4529" i="1"/>
  <c r="AB4528" i="1"/>
  <c r="AA4528" i="1"/>
  <c r="AB4527" i="1"/>
  <c r="AA4527" i="1"/>
  <c r="AB4526" i="1"/>
  <c r="AA4526" i="1"/>
  <c r="AB4525" i="1"/>
  <c r="AA4525" i="1"/>
  <c r="AB4524" i="1"/>
  <c r="AA4524" i="1"/>
  <c r="AB4523" i="1"/>
  <c r="AA4523" i="1"/>
  <c r="AB4522" i="1"/>
  <c r="AA4522" i="1"/>
  <c r="AB4521" i="1"/>
  <c r="AA4521" i="1"/>
  <c r="AB4520" i="1"/>
  <c r="AA4520" i="1"/>
  <c r="AB4519" i="1"/>
  <c r="AA4519" i="1"/>
  <c r="AB4518" i="1"/>
  <c r="AA4518" i="1"/>
  <c r="AB4517" i="1"/>
  <c r="AA4517" i="1"/>
  <c r="AB4516" i="1"/>
  <c r="AA4516" i="1"/>
  <c r="AB4515" i="1"/>
  <c r="AA4515" i="1"/>
  <c r="AB4514" i="1"/>
  <c r="AA4514" i="1"/>
  <c r="AB4513" i="1"/>
  <c r="AA4513" i="1"/>
  <c r="AB4512" i="1"/>
  <c r="AA4512" i="1"/>
  <c r="AB4511" i="1"/>
  <c r="AA4511" i="1"/>
  <c r="AB4510" i="1"/>
  <c r="AA4510" i="1"/>
  <c r="AB4509" i="1"/>
  <c r="AA4509" i="1"/>
  <c r="AB4508" i="1"/>
  <c r="AA4508" i="1"/>
  <c r="AB4507" i="1"/>
  <c r="AA4507" i="1"/>
  <c r="AB4506" i="1"/>
  <c r="AA4506" i="1"/>
  <c r="AB4505" i="1"/>
  <c r="AA4505" i="1"/>
  <c r="AB4504" i="1"/>
  <c r="AA4504" i="1"/>
  <c r="AB4503" i="1"/>
  <c r="AA4503" i="1"/>
  <c r="AB4502" i="1"/>
  <c r="AA4502" i="1"/>
  <c r="AB4501" i="1"/>
  <c r="AA4501" i="1"/>
  <c r="AB4500" i="1"/>
  <c r="AA4500" i="1"/>
  <c r="AB4499" i="1"/>
  <c r="AA4499" i="1"/>
  <c r="AB4498" i="1"/>
  <c r="AA4498" i="1"/>
  <c r="AB4497" i="1"/>
  <c r="AA4497" i="1"/>
  <c r="AB4496" i="1"/>
  <c r="AA4496" i="1"/>
  <c r="AB4495" i="1"/>
  <c r="AA4495" i="1"/>
  <c r="AB4494" i="1"/>
  <c r="AA4494" i="1"/>
  <c r="AB4493" i="1"/>
  <c r="AA4493" i="1"/>
  <c r="AB4492" i="1"/>
  <c r="AA4492" i="1"/>
  <c r="AB4491" i="1"/>
  <c r="AA4491" i="1"/>
  <c r="AB4490" i="1"/>
  <c r="AA4490" i="1"/>
  <c r="AB4489" i="1"/>
  <c r="AA4489" i="1"/>
  <c r="AB4488" i="1"/>
  <c r="AA4488" i="1"/>
  <c r="AB4487" i="1"/>
  <c r="AA4487" i="1"/>
  <c r="AB4486" i="1"/>
  <c r="AA4486" i="1"/>
  <c r="AB4485" i="1"/>
  <c r="AA4485" i="1"/>
  <c r="AB4484" i="1"/>
  <c r="AA4484" i="1"/>
  <c r="AB4483" i="1"/>
  <c r="AA4483" i="1"/>
  <c r="AB4482" i="1"/>
  <c r="AA4482" i="1"/>
  <c r="AB4481" i="1"/>
  <c r="AA4481" i="1"/>
  <c r="AB4480" i="1"/>
  <c r="AA4480" i="1"/>
  <c r="AB4479" i="1"/>
  <c r="AA4479" i="1"/>
  <c r="AB4478" i="1"/>
  <c r="AA4478" i="1"/>
  <c r="AB4477" i="1"/>
  <c r="AA4477" i="1"/>
  <c r="AB4476" i="1"/>
  <c r="AA4476" i="1"/>
  <c r="AB4475" i="1"/>
  <c r="AA4475" i="1"/>
  <c r="AB4474" i="1"/>
  <c r="AA4474" i="1"/>
  <c r="AB4473" i="1"/>
  <c r="AA4473" i="1"/>
  <c r="AB4472" i="1"/>
  <c r="AA4472" i="1"/>
  <c r="AB4471" i="1"/>
  <c r="AA4471" i="1"/>
  <c r="AB4470" i="1"/>
  <c r="AA4470" i="1"/>
  <c r="AB4469" i="1"/>
  <c r="AA4469" i="1"/>
  <c r="AB4468" i="1"/>
  <c r="AA4468" i="1"/>
  <c r="AB4467" i="1"/>
  <c r="AA4467" i="1"/>
  <c r="AB4466" i="1"/>
  <c r="AA4466" i="1"/>
  <c r="AB4465" i="1"/>
  <c r="AA4465" i="1"/>
  <c r="AB4464" i="1"/>
  <c r="AA4464" i="1"/>
  <c r="AB4463" i="1"/>
  <c r="AA4463" i="1"/>
  <c r="AB4462" i="1"/>
  <c r="AA4462" i="1"/>
  <c r="AB4461" i="1"/>
  <c r="AA4461" i="1"/>
  <c r="AB4460" i="1"/>
  <c r="AA4460" i="1"/>
  <c r="AB4459" i="1"/>
  <c r="AA4459" i="1"/>
  <c r="AB4458" i="1"/>
  <c r="AA4458" i="1"/>
  <c r="AB4457" i="1"/>
  <c r="AA4457" i="1"/>
  <c r="AB4456" i="1"/>
  <c r="AA4456" i="1"/>
  <c r="AB4455" i="1"/>
  <c r="AA4455" i="1"/>
  <c r="AB4454" i="1"/>
  <c r="AA4454" i="1"/>
  <c r="AB4453" i="1"/>
  <c r="AA4453" i="1"/>
  <c r="AB4452" i="1"/>
  <c r="AA4452" i="1"/>
  <c r="AB4451" i="1"/>
  <c r="AA4451" i="1"/>
  <c r="AB4450" i="1"/>
  <c r="AA4450" i="1"/>
  <c r="AB4449" i="1"/>
  <c r="AA4449" i="1"/>
  <c r="AB4448" i="1"/>
  <c r="AA4448" i="1"/>
  <c r="AB4447" i="1"/>
  <c r="AA4447" i="1"/>
  <c r="AB4446" i="1"/>
  <c r="AA4446" i="1"/>
  <c r="AB4445" i="1"/>
  <c r="AA4445" i="1"/>
  <c r="AB4444" i="1"/>
  <c r="AA4444" i="1"/>
  <c r="AB4443" i="1"/>
  <c r="AA4443" i="1"/>
  <c r="AB4442" i="1"/>
  <c r="AA4442" i="1"/>
  <c r="AB4441" i="1"/>
  <c r="AA4441" i="1"/>
  <c r="AB4440" i="1"/>
  <c r="AA4440" i="1"/>
  <c r="AB4439" i="1"/>
  <c r="AA4439" i="1"/>
  <c r="AB4438" i="1"/>
  <c r="AA4438" i="1"/>
  <c r="AB4437" i="1"/>
  <c r="AA4437" i="1"/>
  <c r="AB4436" i="1"/>
  <c r="AA4436" i="1"/>
  <c r="AB4435" i="1"/>
  <c r="AA4435" i="1"/>
  <c r="AB4434" i="1"/>
  <c r="AA4434" i="1"/>
  <c r="AB4433" i="1"/>
  <c r="AA4433" i="1"/>
  <c r="AB4432" i="1"/>
  <c r="AA4432" i="1"/>
  <c r="AB4431" i="1"/>
  <c r="AA4431" i="1"/>
  <c r="AB4430" i="1"/>
  <c r="AA4430" i="1"/>
  <c r="AB4429" i="1"/>
  <c r="AA4429" i="1"/>
  <c r="AB4428" i="1"/>
  <c r="AA4428" i="1"/>
  <c r="AB4427" i="1"/>
  <c r="AA4427" i="1"/>
  <c r="AB4426" i="1"/>
  <c r="AA4426" i="1"/>
  <c r="AB4425" i="1"/>
  <c r="AA4425" i="1"/>
  <c r="AB4424" i="1"/>
  <c r="AA4424" i="1"/>
  <c r="AB4423" i="1"/>
  <c r="AA4423" i="1"/>
  <c r="AB4422" i="1"/>
  <c r="AA4422" i="1"/>
  <c r="AB4421" i="1"/>
  <c r="AA4421" i="1"/>
  <c r="AB4420" i="1"/>
  <c r="AA4420" i="1"/>
  <c r="AB4419" i="1"/>
  <c r="AA4419" i="1"/>
  <c r="AB4418" i="1"/>
  <c r="AA4418" i="1"/>
  <c r="AB4417" i="1"/>
  <c r="AA4417" i="1"/>
  <c r="AB4416" i="1"/>
  <c r="AA4416" i="1"/>
  <c r="AB4415" i="1"/>
  <c r="AA4415" i="1"/>
  <c r="AB4414" i="1"/>
  <c r="AA4414" i="1"/>
  <c r="AB4413" i="1"/>
  <c r="AA4413" i="1"/>
  <c r="AB4412" i="1"/>
  <c r="AA4412" i="1"/>
  <c r="AB4411" i="1"/>
  <c r="AA4411" i="1"/>
  <c r="AB4410" i="1"/>
  <c r="AA4410" i="1"/>
  <c r="AB4409" i="1"/>
  <c r="AA4409" i="1"/>
  <c r="AB4408" i="1"/>
  <c r="AA4408" i="1"/>
  <c r="AB4407" i="1"/>
  <c r="AA4407" i="1"/>
  <c r="AB4406" i="1"/>
  <c r="AA4406" i="1"/>
  <c r="AB4405" i="1"/>
  <c r="AA4405" i="1"/>
  <c r="AB4404" i="1"/>
  <c r="AA4404" i="1"/>
  <c r="AB4403" i="1"/>
  <c r="AA4403" i="1"/>
  <c r="AB4402" i="1"/>
  <c r="AA4402" i="1"/>
  <c r="AB4401" i="1"/>
  <c r="AA4401" i="1"/>
  <c r="AB4400" i="1"/>
  <c r="AA4400" i="1"/>
  <c r="AB4399" i="1"/>
  <c r="AA4399" i="1"/>
  <c r="AB4398" i="1"/>
  <c r="AA4398" i="1"/>
  <c r="AB4397" i="1"/>
  <c r="AA4397" i="1"/>
  <c r="AB4396" i="1"/>
  <c r="AA4396" i="1"/>
  <c r="AB4395" i="1"/>
  <c r="AA4395" i="1"/>
  <c r="AB4394" i="1"/>
  <c r="AA4394" i="1"/>
  <c r="AB4393" i="1"/>
  <c r="AA4393" i="1"/>
  <c r="AB4392" i="1"/>
  <c r="AA4392" i="1"/>
  <c r="AB4391" i="1"/>
  <c r="AA4391" i="1"/>
  <c r="AB4390" i="1"/>
  <c r="AA4390" i="1"/>
  <c r="AB4389" i="1"/>
  <c r="AA4389" i="1"/>
  <c r="AB4388" i="1"/>
  <c r="AA4388" i="1"/>
  <c r="AB4387" i="1"/>
  <c r="AA4387" i="1"/>
  <c r="AB4386" i="1"/>
  <c r="AA4386" i="1"/>
  <c r="AB4385" i="1"/>
  <c r="AA4385" i="1"/>
  <c r="AB4384" i="1"/>
  <c r="AA4384" i="1"/>
  <c r="AB4383" i="1"/>
  <c r="AA4383" i="1"/>
  <c r="AB4382" i="1"/>
  <c r="AA4382" i="1"/>
  <c r="AB4381" i="1"/>
  <c r="AA4381" i="1"/>
  <c r="AB4380" i="1"/>
  <c r="AA4380" i="1"/>
  <c r="AB4379" i="1"/>
  <c r="AA4379" i="1"/>
  <c r="AB4378" i="1"/>
  <c r="AA4378" i="1"/>
  <c r="AB4377" i="1"/>
  <c r="AA4377" i="1"/>
  <c r="AB4376" i="1"/>
  <c r="AA4376" i="1"/>
  <c r="AB4375" i="1"/>
  <c r="AA4375" i="1"/>
  <c r="AB4374" i="1"/>
  <c r="AA4374" i="1"/>
  <c r="AB4373" i="1"/>
  <c r="AA4373" i="1"/>
  <c r="AB4372" i="1"/>
  <c r="AA4372" i="1"/>
  <c r="AB4371" i="1"/>
  <c r="AA4371" i="1"/>
  <c r="AB4370" i="1"/>
  <c r="AA4370" i="1"/>
  <c r="AB4369" i="1"/>
  <c r="AA4369" i="1"/>
  <c r="AB4368" i="1"/>
  <c r="AA4368" i="1"/>
  <c r="AB4367" i="1"/>
  <c r="AA4367" i="1"/>
  <c r="AB4366" i="1"/>
  <c r="AA4366" i="1"/>
  <c r="AB4365" i="1"/>
  <c r="AA4365" i="1"/>
  <c r="AB4364" i="1"/>
  <c r="AA4364" i="1"/>
  <c r="AB4363" i="1"/>
  <c r="AA4363" i="1"/>
  <c r="AB4362" i="1"/>
  <c r="AA4362" i="1"/>
  <c r="AB4361" i="1"/>
  <c r="AA4361" i="1"/>
  <c r="AB4360" i="1"/>
  <c r="AA4360" i="1"/>
  <c r="AB4359" i="1"/>
  <c r="AA4359" i="1"/>
  <c r="AB4358" i="1"/>
  <c r="AA4358" i="1"/>
  <c r="AB4357" i="1"/>
  <c r="AA4357" i="1"/>
  <c r="AB4356" i="1"/>
  <c r="AA4356" i="1"/>
  <c r="AB4355" i="1"/>
  <c r="AA4355" i="1"/>
  <c r="AB4354" i="1"/>
  <c r="AA4354" i="1"/>
  <c r="AB4353" i="1"/>
  <c r="AA4353" i="1"/>
  <c r="AB4352" i="1"/>
  <c r="AA4352" i="1"/>
  <c r="AB4351" i="1"/>
  <c r="AA4351" i="1"/>
  <c r="AB4350" i="1"/>
  <c r="AA4350" i="1"/>
  <c r="AB4349" i="1"/>
  <c r="AA4349" i="1"/>
  <c r="AB4348" i="1"/>
  <c r="AA4348" i="1"/>
  <c r="AB4347" i="1"/>
  <c r="AA4347" i="1"/>
  <c r="AB4346" i="1"/>
  <c r="AA4346" i="1"/>
  <c r="AB4345" i="1"/>
  <c r="AA4345" i="1"/>
  <c r="AB4344" i="1"/>
  <c r="AA4344" i="1"/>
  <c r="AB4343" i="1"/>
  <c r="AA4343" i="1"/>
  <c r="AB4342" i="1"/>
  <c r="AA4342" i="1"/>
  <c r="AB4341" i="1"/>
  <c r="AA4341" i="1"/>
  <c r="AB4340" i="1"/>
  <c r="AA4340" i="1"/>
  <c r="AB4339" i="1"/>
  <c r="AA4339" i="1"/>
  <c r="AB4338" i="1"/>
  <c r="AA4338" i="1"/>
  <c r="AB4337" i="1"/>
  <c r="AA4337" i="1"/>
  <c r="AB4336" i="1"/>
  <c r="AA4336" i="1"/>
  <c r="AB4335" i="1"/>
  <c r="AA4335" i="1"/>
  <c r="AB4334" i="1"/>
  <c r="AA4334" i="1"/>
  <c r="AB4333" i="1"/>
  <c r="AA4333" i="1"/>
  <c r="AB4332" i="1"/>
  <c r="AA4332" i="1"/>
  <c r="AB4331" i="1"/>
  <c r="AA4331" i="1"/>
  <c r="AB4330" i="1"/>
  <c r="AA4330" i="1"/>
  <c r="AB4329" i="1"/>
  <c r="AA4329" i="1"/>
  <c r="AB4328" i="1"/>
  <c r="AA4328" i="1"/>
  <c r="AB4327" i="1"/>
  <c r="AA4327" i="1"/>
  <c r="AB4326" i="1"/>
  <c r="AA4326" i="1"/>
  <c r="AB4325" i="1"/>
  <c r="AA4325" i="1"/>
  <c r="AB4324" i="1"/>
  <c r="AA4324" i="1"/>
  <c r="AB4323" i="1"/>
  <c r="AA4323" i="1"/>
  <c r="AB4322" i="1"/>
  <c r="AA4322" i="1"/>
  <c r="AB4321" i="1"/>
  <c r="AA4321" i="1"/>
  <c r="AB4320" i="1"/>
  <c r="AA4320" i="1"/>
  <c r="AB4319" i="1"/>
  <c r="AA4319" i="1"/>
  <c r="AB4318" i="1"/>
  <c r="AA4318" i="1"/>
  <c r="AB4317" i="1"/>
  <c r="AA4317" i="1"/>
  <c r="AB4316" i="1"/>
  <c r="AA4316" i="1"/>
  <c r="AB4315" i="1"/>
  <c r="AA4315" i="1"/>
  <c r="AB4314" i="1"/>
  <c r="AA4314" i="1"/>
  <c r="AB4313" i="1"/>
  <c r="AA4313" i="1"/>
  <c r="AB4312" i="1"/>
  <c r="AA4312" i="1"/>
  <c r="AB4311" i="1"/>
  <c r="AA4311" i="1"/>
  <c r="AB4310" i="1"/>
  <c r="AA4310" i="1"/>
  <c r="AB4309" i="1"/>
  <c r="AA4309" i="1"/>
  <c r="AB4308" i="1"/>
  <c r="AA4308" i="1"/>
  <c r="AB4307" i="1"/>
  <c r="AA4307" i="1"/>
  <c r="AB4306" i="1"/>
  <c r="AA4306" i="1"/>
  <c r="AB4305" i="1"/>
  <c r="AA4305" i="1"/>
  <c r="AB4304" i="1"/>
  <c r="AA4304" i="1"/>
  <c r="AB4303" i="1"/>
  <c r="AA4303" i="1"/>
  <c r="AB4302" i="1"/>
  <c r="AA4302" i="1"/>
  <c r="AB4301" i="1"/>
  <c r="AA4301" i="1"/>
  <c r="AB4300" i="1"/>
  <c r="AA4300" i="1"/>
  <c r="AB4299" i="1"/>
  <c r="AA4299" i="1"/>
  <c r="AB4298" i="1"/>
  <c r="AA4298" i="1"/>
  <c r="AB4297" i="1"/>
  <c r="AA4297" i="1"/>
  <c r="AB4296" i="1"/>
  <c r="AA4296" i="1"/>
  <c r="AB4295" i="1"/>
  <c r="AA4295" i="1"/>
  <c r="AB4294" i="1"/>
  <c r="AA4294" i="1"/>
  <c r="AB4293" i="1"/>
  <c r="AA4293" i="1"/>
  <c r="AB4292" i="1"/>
  <c r="AA4292" i="1"/>
  <c r="AB4291" i="1"/>
  <c r="AA4291" i="1"/>
  <c r="AB4290" i="1"/>
  <c r="AA4290" i="1"/>
  <c r="AB4289" i="1"/>
  <c r="AA4289" i="1"/>
  <c r="AB4288" i="1"/>
  <c r="AA4288" i="1"/>
  <c r="AB4287" i="1"/>
  <c r="AA4287" i="1"/>
  <c r="AB4286" i="1"/>
  <c r="AA4286" i="1"/>
  <c r="AB4285" i="1"/>
  <c r="AA4285" i="1"/>
  <c r="AB4284" i="1"/>
  <c r="AA4284" i="1"/>
  <c r="AB4283" i="1"/>
  <c r="AA4283" i="1"/>
  <c r="AB4282" i="1"/>
  <c r="AA4282" i="1"/>
  <c r="AB4281" i="1"/>
  <c r="AA4281" i="1"/>
  <c r="AB4280" i="1"/>
  <c r="AA4280" i="1"/>
  <c r="AB4279" i="1"/>
  <c r="AA4279" i="1"/>
  <c r="AB4278" i="1"/>
  <c r="AA4278" i="1"/>
  <c r="AB4277" i="1"/>
  <c r="AA4277" i="1"/>
  <c r="AB4276" i="1"/>
  <c r="AA4276" i="1"/>
  <c r="AB4275" i="1"/>
  <c r="AA4275" i="1"/>
  <c r="AB4274" i="1"/>
  <c r="AA4274" i="1"/>
  <c r="AB4273" i="1"/>
  <c r="AA4273" i="1"/>
  <c r="AB4272" i="1"/>
  <c r="AA4272" i="1"/>
  <c r="AB4271" i="1"/>
  <c r="AA4271" i="1"/>
  <c r="AB4270" i="1"/>
  <c r="AA4270" i="1"/>
  <c r="AB4269" i="1"/>
  <c r="AA4269" i="1"/>
  <c r="AB4268" i="1"/>
  <c r="AA4268" i="1"/>
  <c r="AB4267" i="1"/>
  <c r="AA4267" i="1"/>
  <c r="AB4266" i="1"/>
  <c r="AA4266" i="1"/>
  <c r="AB4265" i="1"/>
  <c r="AA4265" i="1"/>
  <c r="AB4264" i="1"/>
  <c r="AA4264" i="1"/>
  <c r="AB4263" i="1"/>
  <c r="AA4263" i="1"/>
  <c r="AB4262" i="1"/>
  <c r="AA4262" i="1"/>
  <c r="AB4261" i="1"/>
  <c r="AA4261" i="1"/>
  <c r="AB4260" i="1"/>
  <c r="AA4260" i="1"/>
  <c r="AB4259" i="1"/>
  <c r="AA4259" i="1"/>
  <c r="AB4258" i="1"/>
  <c r="AA4258" i="1"/>
  <c r="AB4257" i="1"/>
  <c r="AA4257" i="1"/>
  <c r="AB4256" i="1"/>
  <c r="AA4256" i="1"/>
  <c r="AB4255" i="1"/>
  <c r="AA4255" i="1"/>
  <c r="AB4254" i="1"/>
  <c r="AA4254" i="1"/>
  <c r="AB4253" i="1"/>
  <c r="AA4253" i="1"/>
  <c r="AB4252" i="1"/>
  <c r="AA4252" i="1"/>
  <c r="AB4251" i="1"/>
  <c r="AA4251" i="1"/>
  <c r="AB4250" i="1"/>
  <c r="AA4250" i="1"/>
  <c r="AB4249" i="1"/>
  <c r="AA4249" i="1"/>
  <c r="AB4248" i="1"/>
  <c r="AA4248" i="1"/>
  <c r="AB4247" i="1"/>
  <c r="AA4247" i="1"/>
  <c r="AB4246" i="1"/>
  <c r="AA4246" i="1"/>
  <c r="AB4245" i="1"/>
  <c r="AA4245" i="1"/>
  <c r="AB4244" i="1"/>
  <c r="AA4244" i="1"/>
  <c r="AB4243" i="1"/>
  <c r="AA4243" i="1"/>
  <c r="AB4242" i="1"/>
  <c r="AA4242" i="1"/>
  <c r="AB4241" i="1"/>
  <c r="AA4241" i="1"/>
  <c r="AB4240" i="1"/>
  <c r="AA4240" i="1"/>
  <c r="AB4239" i="1"/>
  <c r="AA4239" i="1"/>
  <c r="AB4238" i="1"/>
  <c r="AA4238" i="1"/>
  <c r="AB4237" i="1"/>
  <c r="AA4237" i="1"/>
  <c r="AB4236" i="1"/>
  <c r="AA4236" i="1"/>
  <c r="AB4235" i="1"/>
  <c r="AA4235" i="1"/>
  <c r="AB4234" i="1"/>
  <c r="AA4234" i="1"/>
  <c r="AB4233" i="1"/>
  <c r="AA4233" i="1"/>
  <c r="AB4232" i="1"/>
  <c r="AA4232" i="1"/>
  <c r="AB4231" i="1"/>
  <c r="AA4231" i="1"/>
  <c r="AB4230" i="1"/>
  <c r="AA4230" i="1"/>
  <c r="AB4229" i="1"/>
  <c r="AA4229" i="1"/>
  <c r="AB4228" i="1"/>
  <c r="AA4228" i="1"/>
  <c r="AB4227" i="1"/>
  <c r="AA4227" i="1"/>
  <c r="AB4226" i="1"/>
  <c r="AA4226" i="1"/>
  <c r="AB4225" i="1"/>
  <c r="AA4225" i="1"/>
  <c r="AB4224" i="1"/>
  <c r="AA4224" i="1"/>
  <c r="AB4223" i="1"/>
  <c r="AA4223" i="1"/>
  <c r="AB4222" i="1"/>
  <c r="AA4222" i="1"/>
  <c r="AB4221" i="1"/>
  <c r="AA4221" i="1"/>
  <c r="AB4220" i="1"/>
  <c r="AA4220" i="1"/>
  <c r="AB4219" i="1"/>
  <c r="AA4219" i="1"/>
  <c r="AB4218" i="1"/>
  <c r="AA4218" i="1"/>
  <c r="AB4217" i="1"/>
  <c r="AA4217" i="1"/>
  <c r="AB4216" i="1"/>
  <c r="AA4216" i="1"/>
  <c r="AB4215" i="1"/>
  <c r="AA4215" i="1"/>
  <c r="AB4214" i="1"/>
  <c r="AA4214" i="1"/>
  <c r="AB4213" i="1"/>
  <c r="AA4213" i="1"/>
  <c r="AB4212" i="1"/>
  <c r="AA4212" i="1"/>
  <c r="AB4211" i="1"/>
  <c r="AA4211" i="1"/>
  <c r="AB4210" i="1"/>
  <c r="AA4210" i="1"/>
  <c r="AB4209" i="1"/>
  <c r="AA4209" i="1"/>
  <c r="AB4208" i="1"/>
  <c r="AA4208" i="1"/>
  <c r="AB4207" i="1"/>
  <c r="AA4207" i="1"/>
  <c r="AB4206" i="1"/>
  <c r="AA4206" i="1"/>
  <c r="AB4205" i="1"/>
  <c r="AA4205" i="1"/>
  <c r="AB4204" i="1"/>
  <c r="AA4204" i="1"/>
  <c r="AB4203" i="1"/>
  <c r="AA4203" i="1"/>
  <c r="AB4202" i="1"/>
  <c r="AA4202" i="1"/>
  <c r="AB4201" i="1"/>
  <c r="AA4201" i="1"/>
  <c r="AB4200" i="1"/>
  <c r="AA4200" i="1"/>
  <c r="AB4199" i="1"/>
  <c r="AA4199" i="1"/>
  <c r="AB4198" i="1"/>
  <c r="AA4198" i="1"/>
  <c r="AB4197" i="1"/>
  <c r="AA4197" i="1"/>
  <c r="AB4196" i="1"/>
  <c r="AA4196" i="1"/>
  <c r="AB4195" i="1"/>
  <c r="AA4195" i="1"/>
  <c r="AB4194" i="1"/>
  <c r="AA4194" i="1"/>
  <c r="AB4193" i="1"/>
  <c r="AA4193" i="1"/>
  <c r="AB4192" i="1"/>
  <c r="AA4192" i="1"/>
  <c r="AB4191" i="1"/>
  <c r="AA4191" i="1"/>
  <c r="AB4190" i="1"/>
  <c r="AA4190" i="1"/>
  <c r="AB4189" i="1"/>
  <c r="AA4189" i="1"/>
  <c r="AB4188" i="1"/>
  <c r="AA4188" i="1"/>
  <c r="AB4187" i="1"/>
  <c r="AA4187" i="1"/>
  <c r="AB4186" i="1"/>
  <c r="AA4186" i="1"/>
  <c r="AB4185" i="1"/>
  <c r="AA4185" i="1"/>
  <c r="AB4184" i="1"/>
  <c r="AA4184" i="1"/>
  <c r="AB4183" i="1"/>
  <c r="AA4183" i="1"/>
  <c r="AB4182" i="1"/>
  <c r="AA4182" i="1"/>
  <c r="AB4181" i="1"/>
  <c r="AA4181" i="1"/>
  <c r="AB4180" i="1"/>
  <c r="AA4180" i="1"/>
  <c r="AB4179" i="1"/>
  <c r="AA4179" i="1"/>
  <c r="AB4178" i="1"/>
  <c r="AA4178" i="1"/>
  <c r="AB4177" i="1"/>
  <c r="AA4177" i="1"/>
  <c r="AB4176" i="1"/>
  <c r="AA4176" i="1"/>
  <c r="AB4175" i="1"/>
  <c r="AA4175" i="1"/>
  <c r="AB4174" i="1"/>
  <c r="AA4174" i="1"/>
  <c r="AB4173" i="1"/>
  <c r="AA4173" i="1"/>
  <c r="AB4172" i="1"/>
  <c r="AA4172" i="1"/>
  <c r="AB4171" i="1"/>
  <c r="AA4171" i="1"/>
  <c r="AB4170" i="1"/>
  <c r="AA4170" i="1"/>
  <c r="AB4169" i="1"/>
  <c r="AA4169" i="1"/>
  <c r="AB4168" i="1"/>
  <c r="AA4168" i="1"/>
  <c r="AB4167" i="1"/>
  <c r="AA4167" i="1"/>
  <c r="AB4166" i="1"/>
  <c r="AA4166" i="1"/>
  <c r="AB4165" i="1"/>
  <c r="AA4165" i="1"/>
  <c r="AB4164" i="1"/>
  <c r="AA4164" i="1"/>
  <c r="AB4163" i="1"/>
  <c r="AA4163" i="1"/>
  <c r="AB4162" i="1"/>
  <c r="AA4162" i="1"/>
  <c r="AB4161" i="1"/>
  <c r="AA4161" i="1"/>
  <c r="AB4160" i="1"/>
  <c r="AA4160" i="1"/>
  <c r="AB4159" i="1"/>
  <c r="AA4159" i="1"/>
  <c r="AB4158" i="1"/>
  <c r="AA4158" i="1"/>
  <c r="AB4157" i="1"/>
  <c r="AA4157" i="1"/>
  <c r="AB4156" i="1"/>
  <c r="AA4156" i="1"/>
  <c r="AB4155" i="1"/>
  <c r="AA4155" i="1"/>
  <c r="AB4154" i="1"/>
  <c r="AA4154" i="1"/>
  <c r="AB4153" i="1"/>
  <c r="AA4153" i="1"/>
  <c r="AB4152" i="1"/>
  <c r="AA4152" i="1"/>
  <c r="AB4151" i="1"/>
  <c r="AA4151" i="1"/>
  <c r="AB4150" i="1"/>
  <c r="AA4150" i="1"/>
  <c r="AB4149" i="1"/>
  <c r="AA4149" i="1"/>
  <c r="AB4148" i="1"/>
  <c r="AA4148" i="1"/>
  <c r="AB4147" i="1"/>
  <c r="AA4147" i="1"/>
  <c r="AB4146" i="1"/>
  <c r="AA4146" i="1"/>
  <c r="AB4145" i="1"/>
  <c r="AA4145" i="1"/>
  <c r="AB4144" i="1"/>
  <c r="AA4144" i="1"/>
  <c r="AB4143" i="1"/>
  <c r="AA4143" i="1"/>
  <c r="AB4142" i="1"/>
  <c r="AA4142" i="1"/>
  <c r="AB4141" i="1"/>
  <c r="AA4141" i="1"/>
  <c r="AB4140" i="1"/>
  <c r="AA4140" i="1"/>
  <c r="AB4139" i="1"/>
  <c r="AA4139" i="1"/>
  <c r="AB4138" i="1"/>
  <c r="AA4138" i="1"/>
  <c r="AB4137" i="1"/>
  <c r="AA4137" i="1"/>
  <c r="AB4136" i="1"/>
  <c r="AA4136" i="1"/>
  <c r="AB4135" i="1"/>
  <c r="AA4135" i="1"/>
  <c r="AB4134" i="1"/>
  <c r="AA4134" i="1"/>
  <c r="AB4133" i="1"/>
  <c r="AA4133" i="1"/>
  <c r="AB4132" i="1"/>
  <c r="AA4132" i="1"/>
  <c r="AB4131" i="1"/>
  <c r="AA4131" i="1"/>
  <c r="AB4130" i="1"/>
  <c r="AA4130" i="1"/>
  <c r="AB4129" i="1"/>
  <c r="AA4129" i="1"/>
  <c r="AB4128" i="1"/>
  <c r="AA4128" i="1"/>
  <c r="AB4127" i="1"/>
  <c r="AA4127" i="1"/>
  <c r="AB4126" i="1"/>
  <c r="AA4126" i="1"/>
  <c r="AB4125" i="1"/>
  <c r="AA4125" i="1"/>
  <c r="AB4124" i="1"/>
  <c r="AA4124" i="1"/>
  <c r="AB4123" i="1"/>
  <c r="AA4123" i="1"/>
  <c r="AB4122" i="1"/>
  <c r="AA4122" i="1"/>
  <c r="AB4121" i="1"/>
  <c r="AA4121" i="1"/>
  <c r="AB4120" i="1"/>
  <c r="AA4120" i="1"/>
  <c r="AB4119" i="1"/>
  <c r="AA4119" i="1"/>
  <c r="AB4118" i="1"/>
  <c r="AA4118" i="1"/>
  <c r="AB4117" i="1"/>
  <c r="AA4117" i="1"/>
  <c r="AB4116" i="1"/>
  <c r="AA4116" i="1"/>
  <c r="AB4115" i="1"/>
  <c r="AA4115" i="1"/>
  <c r="AB4114" i="1"/>
  <c r="AA4114" i="1"/>
  <c r="AB4113" i="1"/>
  <c r="AA4113" i="1"/>
  <c r="AB4112" i="1"/>
  <c r="AA4112" i="1"/>
  <c r="AB4111" i="1"/>
  <c r="AA4111" i="1"/>
  <c r="AB4110" i="1"/>
  <c r="AA4110" i="1"/>
  <c r="AB4109" i="1"/>
  <c r="AA4109" i="1"/>
  <c r="AB4108" i="1"/>
  <c r="AA4108" i="1"/>
  <c r="AB4107" i="1"/>
  <c r="AA4107" i="1"/>
  <c r="AB4106" i="1"/>
  <c r="AA4106" i="1"/>
  <c r="AB4105" i="1"/>
  <c r="AA4105" i="1"/>
  <c r="AB4104" i="1"/>
  <c r="AA4104" i="1"/>
  <c r="AB4103" i="1"/>
  <c r="AA4103" i="1"/>
  <c r="AB4102" i="1"/>
  <c r="AA4102" i="1"/>
  <c r="AB4101" i="1"/>
  <c r="AA4101" i="1"/>
  <c r="AB4100" i="1"/>
  <c r="AA4100" i="1"/>
  <c r="AB4099" i="1"/>
  <c r="AA4099" i="1"/>
  <c r="AB4098" i="1"/>
  <c r="AA4098" i="1"/>
  <c r="AB4097" i="1"/>
  <c r="AA4097" i="1"/>
  <c r="AB4096" i="1"/>
  <c r="AA4096" i="1"/>
  <c r="AB4095" i="1"/>
  <c r="AA4095" i="1"/>
  <c r="AB4094" i="1"/>
  <c r="AA4094" i="1"/>
  <c r="AB4093" i="1"/>
  <c r="AA4093" i="1"/>
  <c r="AB4092" i="1"/>
  <c r="AA4092" i="1"/>
  <c r="AB4091" i="1"/>
  <c r="AA4091" i="1"/>
  <c r="AB4090" i="1"/>
  <c r="AA4090" i="1"/>
  <c r="AB4089" i="1"/>
  <c r="AA4089" i="1"/>
  <c r="AB4088" i="1"/>
  <c r="AA4088" i="1"/>
  <c r="AB4087" i="1"/>
  <c r="AA4087" i="1"/>
  <c r="AB4086" i="1"/>
  <c r="AA4086" i="1"/>
  <c r="AB4085" i="1"/>
  <c r="AA4085" i="1"/>
  <c r="AB4084" i="1"/>
  <c r="AA4084" i="1"/>
  <c r="AB4083" i="1"/>
  <c r="AA4083" i="1"/>
  <c r="AB4082" i="1"/>
  <c r="AA4082" i="1"/>
  <c r="AB4081" i="1"/>
  <c r="AA4081" i="1"/>
  <c r="AB4080" i="1"/>
  <c r="AA4080" i="1"/>
  <c r="AB4079" i="1"/>
  <c r="AA4079" i="1"/>
  <c r="AB4078" i="1"/>
  <c r="AA4078" i="1"/>
  <c r="AB4077" i="1"/>
  <c r="AA4077" i="1"/>
  <c r="AB4076" i="1"/>
  <c r="AA4076" i="1"/>
  <c r="AB4075" i="1"/>
  <c r="AA4075" i="1"/>
  <c r="AB4074" i="1"/>
  <c r="AA4074" i="1"/>
  <c r="AB4073" i="1"/>
  <c r="AA4073" i="1"/>
  <c r="AB4072" i="1"/>
  <c r="AA4072" i="1"/>
  <c r="AB4071" i="1"/>
  <c r="AA4071" i="1"/>
  <c r="AB4070" i="1"/>
  <c r="AA4070" i="1"/>
  <c r="AB4069" i="1"/>
  <c r="AA4069" i="1"/>
  <c r="AB4068" i="1"/>
  <c r="AA4068" i="1"/>
  <c r="AB4067" i="1"/>
  <c r="AA4067" i="1"/>
  <c r="AB4066" i="1"/>
  <c r="AA4066" i="1"/>
  <c r="AB4065" i="1"/>
  <c r="AA4065" i="1"/>
  <c r="AB4064" i="1"/>
  <c r="AA4064" i="1"/>
  <c r="AB4063" i="1"/>
  <c r="AA4063" i="1"/>
  <c r="AB4062" i="1"/>
  <c r="AA4062" i="1"/>
  <c r="AB4061" i="1"/>
  <c r="AA4061" i="1"/>
  <c r="AB4060" i="1"/>
  <c r="AA4060" i="1"/>
  <c r="AB4059" i="1"/>
  <c r="AA4059" i="1"/>
  <c r="AB4058" i="1"/>
  <c r="AA4058" i="1"/>
  <c r="AB4057" i="1"/>
  <c r="AA4057" i="1"/>
  <c r="AB4056" i="1"/>
  <c r="AA4056" i="1"/>
  <c r="AB4055" i="1"/>
  <c r="AA4055" i="1"/>
  <c r="AB4054" i="1"/>
  <c r="AA4054" i="1"/>
  <c r="AB4053" i="1"/>
  <c r="AA4053" i="1"/>
  <c r="AB4052" i="1"/>
  <c r="AA4052" i="1"/>
  <c r="AB4051" i="1"/>
  <c r="AA4051" i="1"/>
  <c r="AB4050" i="1"/>
  <c r="AA4050" i="1"/>
  <c r="AB4049" i="1"/>
  <c r="AA4049" i="1"/>
  <c r="AB4048" i="1"/>
  <c r="AA4048" i="1"/>
  <c r="AB4047" i="1"/>
  <c r="AA4047" i="1"/>
  <c r="AB4046" i="1"/>
  <c r="AA4046" i="1"/>
  <c r="AB4045" i="1"/>
  <c r="AA4045" i="1"/>
  <c r="AB4044" i="1"/>
  <c r="AA4044" i="1"/>
  <c r="AB4043" i="1"/>
  <c r="AA4043" i="1"/>
  <c r="AB4042" i="1"/>
  <c r="AA4042" i="1"/>
  <c r="AB4041" i="1"/>
  <c r="AA4041" i="1"/>
  <c r="AB4040" i="1"/>
  <c r="AA4040" i="1"/>
  <c r="AB4039" i="1"/>
  <c r="AA4039" i="1"/>
  <c r="AB4038" i="1"/>
  <c r="AA4038" i="1"/>
  <c r="AB4037" i="1"/>
  <c r="AA4037" i="1"/>
  <c r="AB4036" i="1"/>
  <c r="AA4036" i="1"/>
  <c r="AB4035" i="1"/>
  <c r="AA4035" i="1"/>
  <c r="AB4034" i="1"/>
  <c r="AA4034" i="1"/>
  <c r="AB4033" i="1"/>
  <c r="AA4033" i="1"/>
  <c r="AB4032" i="1"/>
  <c r="AA4032" i="1"/>
  <c r="AB4031" i="1"/>
  <c r="AA4031" i="1"/>
  <c r="AB4030" i="1"/>
  <c r="AA4030" i="1"/>
  <c r="AB4029" i="1"/>
  <c r="AA4029" i="1"/>
  <c r="AB4028" i="1"/>
  <c r="AA4028" i="1"/>
  <c r="AB4027" i="1"/>
  <c r="AA4027" i="1"/>
  <c r="AB4026" i="1"/>
  <c r="AA4026" i="1"/>
  <c r="AB4025" i="1"/>
  <c r="AA4025" i="1"/>
  <c r="AB4024" i="1"/>
  <c r="AA4024" i="1"/>
  <c r="AB4023" i="1"/>
  <c r="AA4023" i="1"/>
  <c r="AB4022" i="1"/>
  <c r="AA4022" i="1"/>
  <c r="AB4021" i="1"/>
  <c r="AA4021" i="1"/>
  <c r="AB4020" i="1"/>
  <c r="AA4020" i="1"/>
  <c r="AB4019" i="1"/>
  <c r="AA4019" i="1"/>
  <c r="AB4018" i="1"/>
  <c r="AA4018" i="1"/>
  <c r="AB4017" i="1"/>
  <c r="AA4017" i="1"/>
  <c r="AB4016" i="1"/>
  <c r="AA4016" i="1"/>
  <c r="AB4015" i="1"/>
  <c r="AA4015" i="1"/>
  <c r="AB4014" i="1"/>
  <c r="AA4014" i="1"/>
  <c r="AB4013" i="1"/>
  <c r="AA4013" i="1"/>
  <c r="AB4012" i="1"/>
  <c r="AA4012" i="1"/>
  <c r="AB4011" i="1"/>
  <c r="AA4011" i="1"/>
  <c r="AB4010" i="1"/>
  <c r="AA4010" i="1"/>
  <c r="AB4009" i="1"/>
  <c r="AA4009" i="1"/>
  <c r="AB4008" i="1"/>
  <c r="AA4008" i="1"/>
  <c r="AB4007" i="1"/>
  <c r="AA4007" i="1"/>
  <c r="AB4006" i="1"/>
  <c r="AA4006" i="1"/>
  <c r="AB4005" i="1"/>
  <c r="AA4005" i="1"/>
  <c r="AB4004" i="1"/>
  <c r="AA4004" i="1"/>
  <c r="AB4003" i="1"/>
  <c r="AA4003" i="1"/>
  <c r="AB4002" i="1"/>
  <c r="AA4002" i="1"/>
  <c r="AB4001" i="1"/>
  <c r="AA4001" i="1"/>
  <c r="AB4000" i="1"/>
  <c r="AA4000" i="1"/>
  <c r="AB3999" i="1"/>
  <c r="AA3999" i="1"/>
  <c r="AB3998" i="1"/>
  <c r="AA3998" i="1"/>
  <c r="AB3997" i="1"/>
  <c r="AA3997" i="1"/>
  <c r="AB3996" i="1"/>
  <c r="AA3996" i="1"/>
  <c r="AB3995" i="1"/>
  <c r="AA3995" i="1"/>
  <c r="AB3994" i="1"/>
  <c r="AA3994" i="1"/>
  <c r="AB3993" i="1"/>
  <c r="AA3993" i="1"/>
  <c r="AB3992" i="1"/>
  <c r="AA3992" i="1"/>
  <c r="AB3991" i="1"/>
  <c r="AA3991" i="1"/>
  <c r="AB3990" i="1"/>
  <c r="AA3990" i="1"/>
  <c r="AB3989" i="1"/>
  <c r="AA3989" i="1"/>
  <c r="AB3988" i="1"/>
  <c r="AA3988" i="1"/>
  <c r="AB3987" i="1"/>
  <c r="AA3987" i="1"/>
  <c r="AB3986" i="1"/>
  <c r="AA3986" i="1"/>
  <c r="AB3985" i="1"/>
  <c r="AA3985" i="1"/>
  <c r="AB3984" i="1"/>
  <c r="AA3984" i="1"/>
  <c r="AB3983" i="1"/>
  <c r="AA3983" i="1"/>
  <c r="AB3982" i="1"/>
  <c r="AA3982" i="1"/>
  <c r="AB3981" i="1"/>
  <c r="AA3981" i="1"/>
  <c r="AB3980" i="1"/>
  <c r="AA3980" i="1"/>
  <c r="AB3979" i="1"/>
  <c r="AA3979" i="1"/>
  <c r="AB3978" i="1"/>
  <c r="AA3978" i="1"/>
  <c r="AB3977" i="1"/>
  <c r="AA3977" i="1"/>
  <c r="AB3976" i="1"/>
  <c r="AA3976" i="1"/>
  <c r="AB3975" i="1"/>
  <c r="AA3975" i="1"/>
  <c r="AB3974" i="1"/>
  <c r="AA3974" i="1"/>
  <c r="AB3973" i="1"/>
  <c r="AA3973" i="1"/>
  <c r="AB3972" i="1"/>
  <c r="AA3972" i="1"/>
  <c r="AB3971" i="1"/>
  <c r="AA3971" i="1"/>
  <c r="AB3970" i="1"/>
  <c r="AA3970" i="1"/>
  <c r="AB3969" i="1"/>
  <c r="AA3969" i="1"/>
  <c r="AB3968" i="1"/>
  <c r="AA3968" i="1"/>
  <c r="AB3967" i="1"/>
  <c r="AA3967" i="1"/>
  <c r="AB3966" i="1"/>
  <c r="AA3966" i="1"/>
  <c r="AB3965" i="1"/>
  <c r="AA3965" i="1"/>
  <c r="AB3964" i="1"/>
  <c r="AA3964" i="1"/>
  <c r="AB3963" i="1"/>
  <c r="AA3963" i="1"/>
  <c r="AB3962" i="1"/>
  <c r="AA3962" i="1"/>
  <c r="AB3961" i="1"/>
  <c r="AA3961" i="1"/>
  <c r="AB3960" i="1"/>
  <c r="AA3960" i="1"/>
  <c r="AB3959" i="1"/>
  <c r="AA3959" i="1"/>
  <c r="AB3958" i="1"/>
  <c r="AA3958" i="1"/>
  <c r="AB3957" i="1"/>
  <c r="AA3957" i="1"/>
  <c r="AB3956" i="1"/>
  <c r="AA3956" i="1"/>
  <c r="AB3955" i="1"/>
  <c r="AA3955" i="1"/>
  <c r="AB3954" i="1"/>
  <c r="AA3954" i="1"/>
  <c r="AB3953" i="1"/>
  <c r="AA3953" i="1"/>
  <c r="AB3952" i="1"/>
  <c r="AA3952" i="1"/>
  <c r="AB3951" i="1"/>
  <c r="AA3951" i="1"/>
  <c r="AB3950" i="1"/>
  <c r="AA3950" i="1"/>
  <c r="AB3949" i="1"/>
  <c r="AA3949" i="1"/>
  <c r="AB3948" i="1"/>
  <c r="AA3948" i="1"/>
  <c r="AB3947" i="1"/>
  <c r="AA3947" i="1"/>
  <c r="AB3946" i="1"/>
  <c r="AA3946" i="1"/>
  <c r="AB3945" i="1"/>
  <c r="AA3945" i="1"/>
  <c r="AB3944" i="1"/>
  <c r="AA3944" i="1"/>
  <c r="AB3943" i="1"/>
  <c r="AA3943" i="1"/>
  <c r="AB3942" i="1"/>
  <c r="AA3942" i="1"/>
  <c r="AB3941" i="1"/>
  <c r="AA3941" i="1"/>
  <c r="AB3940" i="1"/>
  <c r="AA3940" i="1"/>
  <c r="AB3939" i="1"/>
  <c r="AA3939" i="1"/>
  <c r="AB3938" i="1"/>
  <c r="AA3938" i="1"/>
  <c r="AB3937" i="1"/>
  <c r="AA3937" i="1"/>
  <c r="AB3936" i="1"/>
  <c r="AA3936" i="1"/>
  <c r="AB3935" i="1"/>
  <c r="AA3935" i="1"/>
  <c r="AB3934" i="1"/>
  <c r="AA3934" i="1"/>
  <c r="AB3933" i="1"/>
  <c r="AA3933" i="1"/>
  <c r="AB3932" i="1"/>
  <c r="AA3932" i="1"/>
  <c r="AB3931" i="1"/>
  <c r="AA3931" i="1"/>
  <c r="AB3930" i="1"/>
  <c r="AA3930" i="1"/>
  <c r="AB3929" i="1"/>
  <c r="AA3929" i="1"/>
  <c r="AB3928" i="1"/>
  <c r="AA3928" i="1"/>
  <c r="AB3927" i="1"/>
  <c r="AA3927" i="1"/>
  <c r="AB3926" i="1"/>
  <c r="AA3926" i="1"/>
  <c r="AB3925" i="1"/>
  <c r="AA3925" i="1"/>
  <c r="AB3924" i="1"/>
  <c r="AA3924" i="1"/>
  <c r="AB3923" i="1"/>
  <c r="AA3923" i="1"/>
  <c r="AB3922" i="1"/>
  <c r="AA3922" i="1"/>
  <c r="AB3921" i="1"/>
  <c r="AA3921" i="1"/>
  <c r="AB3920" i="1"/>
  <c r="AA3920" i="1"/>
  <c r="AB3919" i="1"/>
  <c r="AA3919" i="1"/>
  <c r="AB3918" i="1"/>
  <c r="AA3918" i="1"/>
  <c r="AB3917" i="1"/>
  <c r="AA3917" i="1"/>
  <c r="AB3916" i="1"/>
  <c r="AA3916" i="1"/>
  <c r="AB3915" i="1"/>
  <c r="AA3915" i="1"/>
  <c r="AB3914" i="1"/>
  <c r="AA3914" i="1"/>
  <c r="AB3913" i="1"/>
  <c r="AA3913" i="1"/>
  <c r="AB3912" i="1"/>
  <c r="AA3912" i="1"/>
  <c r="AB3911" i="1"/>
  <c r="AA3911" i="1"/>
  <c r="AB3910" i="1"/>
  <c r="AA3910" i="1"/>
  <c r="AB3909" i="1"/>
  <c r="AA3909" i="1"/>
  <c r="AB3908" i="1"/>
  <c r="AA3908" i="1"/>
  <c r="AB3907" i="1"/>
  <c r="AA3907" i="1"/>
  <c r="AB3906" i="1"/>
  <c r="AA3906" i="1"/>
  <c r="AB3905" i="1"/>
  <c r="AA3905" i="1"/>
  <c r="AB3904" i="1"/>
  <c r="AA3904" i="1"/>
  <c r="AB3903" i="1"/>
  <c r="AA3903" i="1"/>
  <c r="AB3902" i="1"/>
  <c r="AA3902" i="1"/>
  <c r="AB3901" i="1"/>
  <c r="AA3901" i="1"/>
  <c r="AB3900" i="1"/>
  <c r="AA3900" i="1"/>
  <c r="AB3899" i="1"/>
  <c r="AA3899" i="1"/>
  <c r="AB3898" i="1"/>
  <c r="AA3898" i="1"/>
  <c r="AB3897" i="1"/>
  <c r="AA3897" i="1"/>
  <c r="AB3896" i="1"/>
  <c r="AA3896" i="1"/>
  <c r="AB3895" i="1"/>
  <c r="AA3895" i="1"/>
  <c r="AB3894" i="1"/>
  <c r="AA3894" i="1"/>
  <c r="AB3893" i="1"/>
  <c r="AA3893" i="1"/>
  <c r="AB3892" i="1"/>
  <c r="AA3892" i="1"/>
  <c r="AB3891" i="1"/>
  <c r="AA3891" i="1"/>
  <c r="AB3890" i="1"/>
  <c r="AA3890" i="1"/>
  <c r="AB3889" i="1"/>
  <c r="AA3889" i="1"/>
  <c r="AB3888" i="1"/>
  <c r="AA3888" i="1"/>
  <c r="AB3887" i="1"/>
  <c r="AA3887" i="1"/>
  <c r="AB3886" i="1"/>
  <c r="AA3886" i="1"/>
  <c r="AB3885" i="1"/>
  <c r="AA3885" i="1"/>
  <c r="AB3884" i="1"/>
  <c r="AA3884" i="1"/>
  <c r="AB3883" i="1"/>
  <c r="AA3883" i="1"/>
  <c r="AB3882" i="1"/>
  <c r="AA3882" i="1"/>
  <c r="AB3881" i="1"/>
  <c r="AA3881" i="1"/>
  <c r="AB3880" i="1"/>
  <c r="AA3880" i="1"/>
  <c r="AB3879" i="1"/>
  <c r="AA3879" i="1"/>
  <c r="AB3878" i="1"/>
  <c r="AA3878" i="1"/>
  <c r="AB3877" i="1"/>
  <c r="AA3877" i="1"/>
  <c r="AB3876" i="1"/>
  <c r="AA3876" i="1"/>
  <c r="AB3875" i="1"/>
  <c r="AA3875" i="1"/>
  <c r="AB3874" i="1"/>
  <c r="AA3874" i="1"/>
  <c r="AB3873" i="1"/>
  <c r="AA3873" i="1"/>
  <c r="AB3872" i="1"/>
  <c r="AA3872" i="1"/>
  <c r="AB3871" i="1"/>
  <c r="AA3871" i="1"/>
  <c r="AB3870" i="1"/>
  <c r="AA3870" i="1"/>
  <c r="AB3869" i="1"/>
  <c r="AA3869" i="1"/>
  <c r="AB3868" i="1"/>
  <c r="AA3868" i="1"/>
  <c r="AB3867" i="1"/>
  <c r="AA3867" i="1"/>
  <c r="AB3866" i="1"/>
  <c r="AA3866" i="1"/>
  <c r="AB3865" i="1"/>
  <c r="AA3865" i="1"/>
  <c r="AB3864" i="1"/>
  <c r="AA3864" i="1"/>
  <c r="AB3863" i="1"/>
  <c r="AA3863" i="1"/>
  <c r="AB3862" i="1"/>
  <c r="AA3862" i="1"/>
  <c r="AB3861" i="1"/>
  <c r="AA3861" i="1"/>
  <c r="AB3860" i="1"/>
  <c r="AA3860" i="1"/>
  <c r="AB3859" i="1"/>
  <c r="AA3859" i="1"/>
  <c r="AB3858" i="1"/>
  <c r="AA3858" i="1"/>
  <c r="AB3857" i="1"/>
  <c r="AA3857" i="1"/>
  <c r="AB3856" i="1"/>
  <c r="AA3856" i="1"/>
  <c r="AB3855" i="1"/>
  <c r="AA3855" i="1"/>
  <c r="AB3854" i="1"/>
  <c r="AA3854" i="1"/>
  <c r="AB3853" i="1"/>
  <c r="AA3853" i="1"/>
  <c r="AB3852" i="1"/>
  <c r="AA3852" i="1"/>
  <c r="AB3851" i="1"/>
  <c r="AA3851" i="1"/>
  <c r="AB3850" i="1"/>
  <c r="AA3850" i="1"/>
  <c r="AB3849" i="1"/>
  <c r="AA3849" i="1"/>
  <c r="AB3848" i="1"/>
  <c r="AA3848" i="1"/>
  <c r="AB3847" i="1"/>
  <c r="AA3847" i="1"/>
  <c r="AB3846" i="1"/>
  <c r="AA3846" i="1"/>
  <c r="AB3845" i="1"/>
  <c r="AA3845" i="1"/>
  <c r="AB3844" i="1"/>
  <c r="AA3844" i="1"/>
  <c r="AB3843" i="1"/>
  <c r="AA3843" i="1"/>
  <c r="AB3842" i="1"/>
  <c r="AA3842" i="1"/>
  <c r="AB3841" i="1"/>
  <c r="AA3841" i="1"/>
  <c r="AB3840" i="1"/>
  <c r="AA3840" i="1"/>
  <c r="AB3839" i="1"/>
  <c r="AA3839" i="1"/>
  <c r="AB3838" i="1"/>
  <c r="AA3838" i="1"/>
  <c r="AB3837" i="1"/>
  <c r="AA3837" i="1"/>
  <c r="AB3836" i="1"/>
  <c r="AA3836" i="1"/>
  <c r="AB3835" i="1"/>
  <c r="AA3835" i="1"/>
  <c r="AB3834" i="1"/>
  <c r="AA3834" i="1"/>
  <c r="AB3833" i="1"/>
  <c r="AA3833" i="1"/>
  <c r="AB3832" i="1"/>
  <c r="AA3832" i="1"/>
  <c r="AB3831" i="1"/>
  <c r="AA3831" i="1"/>
  <c r="AB3830" i="1"/>
  <c r="AA3830" i="1"/>
  <c r="AB3829" i="1"/>
  <c r="AA3829" i="1"/>
  <c r="AB3828" i="1"/>
  <c r="AA3828" i="1"/>
  <c r="AB3827" i="1"/>
  <c r="AA3827" i="1"/>
  <c r="AB3826" i="1"/>
  <c r="AA3826" i="1"/>
  <c r="AB3825" i="1"/>
  <c r="AA3825" i="1"/>
  <c r="AB3824" i="1"/>
  <c r="AA3824" i="1"/>
  <c r="AB3823" i="1"/>
  <c r="AA3823" i="1"/>
  <c r="AB3822" i="1"/>
  <c r="AA3822" i="1"/>
  <c r="AB3821" i="1"/>
  <c r="AA3821" i="1"/>
  <c r="AB3820" i="1"/>
  <c r="AA3820" i="1"/>
  <c r="AB3819" i="1"/>
  <c r="AA3819" i="1"/>
  <c r="AB3818" i="1"/>
  <c r="AA3818" i="1"/>
  <c r="AB3817" i="1"/>
  <c r="AA3817" i="1"/>
  <c r="AB3816" i="1"/>
  <c r="AA3816" i="1"/>
  <c r="AB3815" i="1"/>
  <c r="AA3815" i="1"/>
  <c r="AB3814" i="1"/>
  <c r="AA3814" i="1"/>
  <c r="AB3813" i="1"/>
  <c r="AA3813" i="1"/>
  <c r="AB3812" i="1"/>
  <c r="AA3812" i="1"/>
  <c r="AB3811" i="1"/>
  <c r="AA3811" i="1"/>
  <c r="AB3810" i="1"/>
  <c r="AA3810" i="1"/>
  <c r="AB3809" i="1"/>
  <c r="AA3809" i="1"/>
  <c r="AB3808" i="1"/>
  <c r="AA3808" i="1"/>
  <c r="AB3807" i="1"/>
  <c r="AA3807" i="1"/>
  <c r="AB3806" i="1"/>
  <c r="AA3806" i="1"/>
  <c r="AB3805" i="1"/>
  <c r="AA3805" i="1"/>
  <c r="AB3804" i="1"/>
  <c r="AA3804" i="1"/>
  <c r="AB3803" i="1"/>
  <c r="AA3803" i="1"/>
  <c r="AB3802" i="1"/>
  <c r="AA3802" i="1"/>
  <c r="AB3801" i="1"/>
  <c r="AA3801" i="1"/>
  <c r="AB3800" i="1"/>
  <c r="AA3800" i="1"/>
  <c r="AB3799" i="1"/>
  <c r="AA3799" i="1"/>
  <c r="AB3798" i="1"/>
  <c r="AA3798" i="1"/>
  <c r="AB3797" i="1"/>
  <c r="AA3797" i="1"/>
  <c r="AB3796" i="1"/>
  <c r="AA3796" i="1"/>
  <c r="AB3795" i="1"/>
  <c r="AA3795" i="1"/>
  <c r="AB3794" i="1"/>
  <c r="AA3794" i="1"/>
  <c r="AB3793" i="1"/>
  <c r="AA3793" i="1"/>
  <c r="AB3792" i="1"/>
  <c r="AA3792" i="1"/>
  <c r="AB3791" i="1"/>
  <c r="AA3791" i="1"/>
  <c r="AB3790" i="1"/>
  <c r="AA3790" i="1"/>
  <c r="AB3789" i="1"/>
  <c r="AA3789" i="1"/>
  <c r="AB3788" i="1"/>
  <c r="AA3788" i="1"/>
  <c r="AB3787" i="1"/>
  <c r="AA3787" i="1"/>
  <c r="AB3786" i="1"/>
  <c r="AA3786" i="1"/>
  <c r="AB3785" i="1"/>
  <c r="AA3785" i="1"/>
  <c r="AB3784" i="1"/>
  <c r="AA3784" i="1"/>
  <c r="AB3783" i="1"/>
  <c r="AA3783" i="1"/>
  <c r="AB3782" i="1"/>
  <c r="AA3782" i="1"/>
  <c r="AB3781" i="1"/>
  <c r="AA3781" i="1"/>
  <c r="AB3780" i="1"/>
  <c r="AA3780" i="1"/>
  <c r="AB3779" i="1"/>
  <c r="AA3779" i="1"/>
  <c r="AB3778" i="1"/>
  <c r="AA3778" i="1"/>
  <c r="AB3777" i="1"/>
  <c r="AA3777" i="1"/>
  <c r="AB3776" i="1"/>
  <c r="AA3776" i="1"/>
  <c r="AB3775" i="1"/>
  <c r="AA3775" i="1"/>
  <c r="AB3774" i="1"/>
  <c r="AA3774" i="1"/>
  <c r="AB3773" i="1"/>
  <c r="AA3773" i="1"/>
  <c r="AB3772" i="1"/>
  <c r="AA3772" i="1"/>
  <c r="AB3771" i="1"/>
  <c r="AA3771" i="1"/>
  <c r="AB3770" i="1"/>
  <c r="AA3770" i="1"/>
  <c r="AB3769" i="1"/>
  <c r="AA3769" i="1"/>
  <c r="AB3768" i="1"/>
  <c r="AA3768" i="1"/>
  <c r="AB3767" i="1"/>
  <c r="AA3767" i="1"/>
  <c r="AB3766" i="1"/>
  <c r="AA3766" i="1"/>
  <c r="AB3765" i="1"/>
  <c r="AA3765" i="1"/>
  <c r="AB3764" i="1"/>
  <c r="AA3764" i="1"/>
  <c r="AB3763" i="1"/>
  <c r="AA3763" i="1"/>
  <c r="AB3762" i="1"/>
  <c r="AA3762" i="1"/>
  <c r="AB3761" i="1"/>
  <c r="AA3761" i="1"/>
  <c r="AB3760" i="1"/>
  <c r="AA3760" i="1"/>
  <c r="AB3759" i="1"/>
  <c r="AA3759" i="1"/>
  <c r="AB3758" i="1"/>
  <c r="AA3758" i="1"/>
  <c r="AB3757" i="1"/>
  <c r="AA3757" i="1"/>
  <c r="AB3756" i="1"/>
  <c r="AA3756" i="1"/>
  <c r="AB3755" i="1"/>
  <c r="AA3755" i="1"/>
  <c r="AB3754" i="1"/>
  <c r="AA3754" i="1"/>
  <c r="AB3753" i="1"/>
  <c r="AA3753" i="1"/>
  <c r="AB3752" i="1"/>
  <c r="AA3752" i="1"/>
  <c r="AB3751" i="1"/>
  <c r="AA3751" i="1"/>
  <c r="AB3750" i="1"/>
  <c r="AA3750" i="1"/>
  <c r="AB3749" i="1"/>
  <c r="AA3749" i="1"/>
  <c r="AB3748" i="1"/>
  <c r="AA3748" i="1"/>
  <c r="AB3747" i="1"/>
  <c r="AA3747" i="1"/>
  <c r="AB3746" i="1"/>
  <c r="AA3746" i="1"/>
  <c r="AB3745" i="1"/>
  <c r="AA3745" i="1"/>
  <c r="AB3744" i="1"/>
  <c r="AA3744" i="1"/>
  <c r="AB3743" i="1"/>
  <c r="AA3743" i="1"/>
  <c r="AB3742" i="1"/>
  <c r="AA3742" i="1"/>
  <c r="AB3741" i="1"/>
  <c r="AA3741" i="1"/>
  <c r="AB3740" i="1"/>
  <c r="AA3740" i="1"/>
  <c r="AB3739" i="1"/>
  <c r="AA3739" i="1"/>
  <c r="AB3738" i="1"/>
  <c r="AA3738" i="1"/>
  <c r="AB3737" i="1"/>
  <c r="AA3737" i="1"/>
  <c r="AB3736" i="1"/>
  <c r="AA3736" i="1"/>
  <c r="AB3735" i="1"/>
  <c r="AA3735" i="1"/>
  <c r="AB3734" i="1"/>
  <c r="AA3734" i="1"/>
  <c r="AB3733" i="1"/>
  <c r="AA3733" i="1"/>
  <c r="AB3732" i="1"/>
  <c r="AA3732" i="1"/>
  <c r="AB3731" i="1"/>
  <c r="AA3731" i="1"/>
  <c r="AB3730" i="1"/>
  <c r="AA3730" i="1"/>
  <c r="AB3729" i="1"/>
  <c r="AA3729" i="1"/>
  <c r="AB3728" i="1"/>
  <c r="AA3728" i="1"/>
  <c r="AB3727" i="1"/>
  <c r="AA3727" i="1"/>
  <c r="AB3726" i="1"/>
  <c r="AA3726" i="1"/>
  <c r="AB3725" i="1"/>
  <c r="AA3725" i="1"/>
  <c r="AB3724" i="1"/>
  <c r="AA3724" i="1"/>
  <c r="AB3723" i="1"/>
  <c r="AA3723" i="1"/>
  <c r="AB3722" i="1"/>
  <c r="AA3722" i="1"/>
  <c r="AB3721" i="1"/>
  <c r="AA3721" i="1"/>
  <c r="AB3720" i="1"/>
  <c r="AA3720" i="1"/>
  <c r="AB3719" i="1"/>
  <c r="AA3719" i="1"/>
  <c r="AB3718" i="1"/>
  <c r="AA3718" i="1"/>
  <c r="AB3717" i="1"/>
  <c r="AA3717" i="1"/>
  <c r="AB3716" i="1"/>
  <c r="AA3716" i="1"/>
  <c r="AB3715" i="1"/>
  <c r="AA3715" i="1"/>
  <c r="AB3714" i="1"/>
  <c r="AA3714" i="1"/>
  <c r="AB3713" i="1"/>
  <c r="AA3713" i="1"/>
  <c r="AB3712" i="1"/>
  <c r="AA3712" i="1"/>
  <c r="AB3711" i="1"/>
  <c r="AA3711" i="1"/>
  <c r="AB3710" i="1"/>
  <c r="AA3710" i="1"/>
  <c r="AB3709" i="1"/>
  <c r="AA3709" i="1"/>
  <c r="AB3708" i="1"/>
  <c r="AA3708" i="1"/>
  <c r="AB3707" i="1"/>
  <c r="AA3707" i="1"/>
  <c r="AB3706" i="1"/>
  <c r="AA3706" i="1"/>
  <c r="AB3705" i="1"/>
  <c r="AA3705" i="1"/>
  <c r="AB3704" i="1"/>
  <c r="AA3704" i="1"/>
  <c r="AB3703" i="1"/>
  <c r="AA3703" i="1"/>
  <c r="AB3702" i="1"/>
  <c r="AA3702" i="1"/>
  <c r="AB3701" i="1"/>
  <c r="AA3701" i="1"/>
  <c r="AB3700" i="1"/>
  <c r="AA3700" i="1"/>
  <c r="AB3699" i="1"/>
  <c r="AA3699" i="1"/>
  <c r="AB3698" i="1"/>
  <c r="AA3698" i="1"/>
  <c r="AB3697" i="1"/>
  <c r="AA3697" i="1"/>
  <c r="AB3696" i="1"/>
  <c r="AA3696" i="1"/>
  <c r="AB3695" i="1"/>
  <c r="AA3695" i="1"/>
  <c r="AB3694" i="1"/>
  <c r="AA3694" i="1"/>
  <c r="AB3693" i="1"/>
  <c r="AA3693" i="1"/>
  <c r="AB3692" i="1"/>
  <c r="AA3692" i="1"/>
  <c r="AB3691" i="1"/>
  <c r="AA3691" i="1"/>
  <c r="AB3690" i="1"/>
  <c r="AA3690" i="1"/>
  <c r="AB3689" i="1"/>
  <c r="AA3689" i="1"/>
  <c r="AB3688" i="1"/>
  <c r="AA3688" i="1"/>
  <c r="AB3687" i="1"/>
  <c r="AA3687" i="1"/>
  <c r="AB3686" i="1"/>
  <c r="AA3686" i="1"/>
  <c r="AB3685" i="1"/>
  <c r="AA3685" i="1"/>
  <c r="AB3684" i="1"/>
  <c r="AA3684" i="1"/>
  <c r="AB3683" i="1"/>
  <c r="AA3683" i="1"/>
  <c r="AB3682" i="1"/>
  <c r="AA3682" i="1"/>
  <c r="AB3681" i="1"/>
  <c r="AA3681" i="1"/>
  <c r="AB3680" i="1"/>
  <c r="AA3680" i="1"/>
  <c r="AB3679" i="1"/>
  <c r="AA3679" i="1"/>
  <c r="AB3678" i="1"/>
  <c r="AA3678" i="1"/>
  <c r="AB3677" i="1"/>
  <c r="AA3677" i="1"/>
  <c r="AB3676" i="1"/>
  <c r="AA3676" i="1"/>
  <c r="AB3675" i="1"/>
  <c r="AA3675" i="1"/>
  <c r="AB3674" i="1"/>
  <c r="AA3674" i="1"/>
  <c r="AB3673" i="1"/>
  <c r="AA3673" i="1"/>
  <c r="AB3672" i="1"/>
  <c r="AA3672" i="1"/>
  <c r="AB3671" i="1"/>
  <c r="AA3671" i="1"/>
  <c r="AB3670" i="1"/>
  <c r="AA3670" i="1"/>
  <c r="AB3669" i="1"/>
  <c r="AA3669" i="1"/>
  <c r="AB3668" i="1"/>
  <c r="AA3668" i="1"/>
  <c r="AB3667" i="1"/>
  <c r="AA3667" i="1"/>
  <c r="AB3666" i="1"/>
  <c r="AA3666" i="1"/>
  <c r="AB3665" i="1"/>
  <c r="AA3665" i="1"/>
  <c r="AB3664" i="1"/>
  <c r="AA3664" i="1"/>
  <c r="AB3663" i="1"/>
  <c r="AA3663" i="1"/>
  <c r="AB3662" i="1"/>
  <c r="AA3662" i="1"/>
  <c r="AB3661" i="1"/>
  <c r="AA3661" i="1"/>
  <c r="AB3660" i="1"/>
  <c r="AA3660" i="1"/>
  <c r="AB3659" i="1"/>
  <c r="AA3659" i="1"/>
  <c r="AB3658" i="1"/>
  <c r="AA3658" i="1"/>
  <c r="AB3657" i="1"/>
  <c r="AA3657" i="1"/>
  <c r="AB3656" i="1"/>
  <c r="AA3656" i="1"/>
  <c r="AB3655" i="1"/>
  <c r="AA3655" i="1"/>
  <c r="AB3654" i="1"/>
  <c r="AA3654" i="1"/>
  <c r="AB3653" i="1"/>
  <c r="AA3653" i="1"/>
  <c r="AB3652" i="1"/>
  <c r="AA3652" i="1"/>
  <c r="AB3651" i="1"/>
  <c r="AA3651" i="1"/>
  <c r="AB3650" i="1"/>
  <c r="AA3650" i="1"/>
  <c r="AB3649" i="1"/>
  <c r="AA3649" i="1"/>
  <c r="AB3648" i="1"/>
  <c r="AA3648" i="1"/>
  <c r="AB3647" i="1"/>
  <c r="AA3647" i="1"/>
  <c r="AB3646" i="1"/>
  <c r="AA3646" i="1"/>
  <c r="AB3645" i="1"/>
  <c r="AA3645" i="1"/>
  <c r="AB3644" i="1"/>
  <c r="AA3644" i="1"/>
  <c r="AB3643" i="1"/>
  <c r="AA3643" i="1"/>
  <c r="AB3642" i="1"/>
  <c r="AA3642" i="1"/>
  <c r="AB3641" i="1"/>
  <c r="AA3641" i="1"/>
  <c r="AB3640" i="1"/>
  <c r="AA3640" i="1"/>
  <c r="AB3639" i="1"/>
  <c r="AA3639" i="1"/>
  <c r="AB3638" i="1"/>
  <c r="AA3638" i="1"/>
  <c r="AB3637" i="1"/>
  <c r="AA3637" i="1"/>
  <c r="AB3636" i="1"/>
  <c r="AA3636" i="1"/>
  <c r="AB3635" i="1"/>
  <c r="AA3635" i="1"/>
  <c r="AB3634" i="1"/>
  <c r="AA3634" i="1"/>
  <c r="AB3633" i="1"/>
  <c r="AA3633" i="1"/>
  <c r="AB3632" i="1"/>
  <c r="AA3632" i="1"/>
  <c r="AB3631" i="1"/>
  <c r="AA3631" i="1"/>
  <c r="AB3630" i="1"/>
  <c r="AA3630" i="1"/>
  <c r="AB3629" i="1"/>
  <c r="AA3629" i="1"/>
  <c r="AB3628" i="1"/>
  <c r="AA3628" i="1"/>
  <c r="AB3627" i="1"/>
  <c r="AA3627" i="1"/>
  <c r="AB3626" i="1"/>
  <c r="AA3626" i="1"/>
  <c r="AB3625" i="1"/>
  <c r="AA3625" i="1"/>
  <c r="AB3624" i="1"/>
  <c r="AA3624" i="1"/>
  <c r="AB3623" i="1"/>
  <c r="AA3623" i="1"/>
  <c r="AB3622" i="1"/>
  <c r="AA3622" i="1"/>
  <c r="AB3621" i="1"/>
  <c r="AA3621" i="1"/>
  <c r="AB3620" i="1"/>
  <c r="AA3620" i="1"/>
  <c r="AB3619" i="1"/>
  <c r="AA3619" i="1"/>
  <c r="AB3618" i="1"/>
  <c r="AA3618" i="1"/>
  <c r="AB3617" i="1"/>
  <c r="AA3617" i="1"/>
  <c r="AB3616" i="1"/>
  <c r="AA3616" i="1"/>
  <c r="AB3615" i="1"/>
  <c r="AA3615" i="1"/>
  <c r="AB3614" i="1"/>
  <c r="AA3614" i="1"/>
  <c r="AB3613" i="1"/>
  <c r="AA3613" i="1"/>
  <c r="AB3612" i="1"/>
  <c r="AA3612" i="1"/>
  <c r="AB3611" i="1"/>
  <c r="AA3611" i="1"/>
  <c r="AB3610" i="1"/>
  <c r="AA3610" i="1"/>
  <c r="AB3609" i="1"/>
  <c r="AA3609" i="1"/>
  <c r="AB3608" i="1"/>
  <c r="AA3608" i="1"/>
  <c r="AB3607" i="1"/>
  <c r="AA3607" i="1"/>
  <c r="AB3606" i="1"/>
  <c r="AA3606" i="1"/>
  <c r="AB3605" i="1"/>
  <c r="AA3605" i="1"/>
  <c r="AB3604" i="1"/>
  <c r="AA3604" i="1"/>
  <c r="AB3603" i="1"/>
  <c r="AA3603" i="1"/>
  <c r="AB3602" i="1"/>
  <c r="AA3602" i="1"/>
  <c r="AB3601" i="1"/>
  <c r="AA3601" i="1"/>
  <c r="AB3600" i="1"/>
  <c r="AA3600" i="1"/>
  <c r="AB3599" i="1"/>
  <c r="AA3599" i="1"/>
  <c r="AB3598" i="1"/>
  <c r="AA3598" i="1"/>
  <c r="AB3597" i="1"/>
  <c r="AA3597" i="1"/>
  <c r="AB3596" i="1"/>
  <c r="AA3596" i="1"/>
  <c r="AB3595" i="1"/>
  <c r="AA3595" i="1"/>
  <c r="AB3594" i="1"/>
  <c r="AA3594" i="1"/>
  <c r="AB3593" i="1"/>
  <c r="AA3593" i="1"/>
  <c r="AB3592" i="1"/>
  <c r="AA3592" i="1"/>
  <c r="AB3591" i="1"/>
  <c r="AA3591" i="1"/>
  <c r="AB3590" i="1"/>
  <c r="AA3590" i="1"/>
  <c r="AB3589" i="1"/>
  <c r="AA3589" i="1"/>
  <c r="AB3588" i="1"/>
  <c r="AA3588" i="1"/>
  <c r="AB3587" i="1"/>
  <c r="AA3587" i="1"/>
  <c r="AB3586" i="1"/>
  <c r="AA3586" i="1"/>
  <c r="AB3585" i="1"/>
  <c r="AA3585" i="1"/>
  <c r="AB3584" i="1"/>
  <c r="AA3584" i="1"/>
  <c r="AB3583" i="1"/>
  <c r="AA3583" i="1"/>
  <c r="AB3582" i="1"/>
  <c r="AA3582" i="1"/>
  <c r="AB3581" i="1"/>
  <c r="AA3581" i="1"/>
  <c r="AB3580" i="1"/>
  <c r="AA3580" i="1"/>
  <c r="AB3579" i="1"/>
  <c r="AA3579" i="1"/>
  <c r="AB3578" i="1"/>
  <c r="AA3578" i="1"/>
  <c r="AB3577" i="1"/>
  <c r="AA3577" i="1"/>
  <c r="AB3576" i="1"/>
  <c r="AA3576" i="1"/>
  <c r="AB3575" i="1"/>
  <c r="AA3575" i="1"/>
  <c r="AB3574" i="1"/>
  <c r="AA3574" i="1"/>
  <c r="AB3573" i="1"/>
  <c r="AA3573" i="1"/>
  <c r="AB3572" i="1"/>
  <c r="AA3572" i="1"/>
  <c r="AB3571" i="1"/>
  <c r="AA3571" i="1"/>
  <c r="AB3570" i="1"/>
  <c r="AA3570" i="1"/>
  <c r="AB3569" i="1"/>
  <c r="AA3569" i="1"/>
  <c r="AB3568" i="1"/>
  <c r="AA3568" i="1"/>
  <c r="AB3567" i="1"/>
  <c r="AA3567" i="1"/>
  <c r="AB3566" i="1"/>
  <c r="AA3566" i="1"/>
  <c r="AB3565" i="1"/>
  <c r="AA3565" i="1"/>
  <c r="AB3564" i="1"/>
  <c r="AA3564" i="1"/>
  <c r="AB3563" i="1"/>
  <c r="AA3563" i="1"/>
  <c r="AB3562" i="1"/>
  <c r="AA3562" i="1"/>
  <c r="AB3561" i="1"/>
  <c r="AA3561" i="1"/>
  <c r="AB3560" i="1"/>
  <c r="AA3560" i="1"/>
  <c r="AB3559" i="1"/>
  <c r="AA3559" i="1"/>
  <c r="AB3558" i="1"/>
  <c r="AA3558" i="1"/>
  <c r="AB3557" i="1"/>
  <c r="AA3557" i="1"/>
  <c r="AB3556" i="1"/>
  <c r="AA3556" i="1"/>
  <c r="AB3555" i="1"/>
  <c r="AA3555" i="1"/>
  <c r="AB3554" i="1"/>
  <c r="AA3554" i="1"/>
  <c r="AB3553" i="1"/>
  <c r="AA3553" i="1"/>
  <c r="AB3552" i="1"/>
  <c r="AA3552" i="1"/>
  <c r="AB3551" i="1"/>
  <c r="AA3551" i="1"/>
  <c r="AB3550" i="1"/>
  <c r="AA3550" i="1"/>
  <c r="AB3549" i="1"/>
  <c r="AA3549" i="1"/>
  <c r="AB3548" i="1"/>
  <c r="AA3548" i="1"/>
  <c r="AB3547" i="1"/>
  <c r="AA3547" i="1"/>
  <c r="AB3546" i="1"/>
  <c r="AA3546" i="1"/>
  <c r="AB3545" i="1"/>
  <c r="AA3545" i="1"/>
  <c r="AB3544" i="1"/>
  <c r="AA3544" i="1"/>
  <c r="AB3543" i="1"/>
  <c r="AA3543" i="1"/>
  <c r="AB3542" i="1"/>
  <c r="AA3542" i="1"/>
  <c r="AB3541" i="1"/>
  <c r="AA3541" i="1"/>
  <c r="AB3540" i="1"/>
  <c r="AA3540" i="1"/>
  <c r="AB3539" i="1"/>
  <c r="AA3539" i="1"/>
  <c r="AB3538" i="1"/>
  <c r="AA3538" i="1"/>
  <c r="AB3537" i="1"/>
  <c r="AA3537" i="1"/>
  <c r="AB3536" i="1"/>
  <c r="AA3536" i="1"/>
  <c r="AB3535" i="1"/>
  <c r="AA3535" i="1"/>
  <c r="AB3534" i="1"/>
  <c r="AA3534" i="1"/>
  <c r="AB3533" i="1"/>
  <c r="AA3533" i="1"/>
  <c r="AB3532" i="1"/>
  <c r="AA3532" i="1"/>
  <c r="AB3531" i="1"/>
  <c r="AA3531" i="1"/>
  <c r="AB3530" i="1"/>
  <c r="AA3530" i="1"/>
  <c r="AB3529" i="1"/>
  <c r="AA3529" i="1"/>
  <c r="AB3528" i="1"/>
  <c r="AA3528" i="1"/>
  <c r="AB3527" i="1"/>
  <c r="AA3527" i="1"/>
  <c r="AB3526" i="1"/>
  <c r="AA3526" i="1"/>
  <c r="AB3525" i="1"/>
  <c r="AA3525" i="1"/>
  <c r="AB3524" i="1"/>
  <c r="AA3524" i="1"/>
  <c r="AB3523" i="1"/>
  <c r="AA3523" i="1"/>
  <c r="AB3522" i="1"/>
  <c r="AA3522" i="1"/>
  <c r="AB3521" i="1"/>
  <c r="AA3521" i="1"/>
  <c r="AB3520" i="1"/>
  <c r="AA3520" i="1"/>
  <c r="AB3519" i="1"/>
  <c r="AA3519" i="1"/>
  <c r="AB3518" i="1"/>
  <c r="AA3518" i="1"/>
  <c r="AB3517" i="1"/>
  <c r="AA3517" i="1"/>
  <c r="AB3516" i="1"/>
  <c r="AA3516" i="1"/>
  <c r="AB3515" i="1"/>
  <c r="AA3515" i="1"/>
  <c r="AB3514" i="1"/>
  <c r="AA3514" i="1"/>
  <c r="AB3513" i="1"/>
  <c r="AA3513" i="1"/>
  <c r="AB3512" i="1"/>
  <c r="AA3512" i="1"/>
  <c r="AB3511" i="1"/>
  <c r="AA3511" i="1"/>
  <c r="AB3510" i="1"/>
  <c r="AA3510" i="1"/>
  <c r="AB3509" i="1"/>
  <c r="AA3509" i="1"/>
  <c r="AB3508" i="1"/>
  <c r="AA3508" i="1"/>
  <c r="AB3507" i="1"/>
  <c r="AA3507" i="1"/>
  <c r="AB3506" i="1"/>
  <c r="AA3506" i="1"/>
  <c r="AB3505" i="1"/>
  <c r="AA3505" i="1"/>
  <c r="AB3504" i="1"/>
  <c r="AA3504" i="1"/>
  <c r="AB3503" i="1"/>
  <c r="AA3503" i="1"/>
  <c r="AB3502" i="1"/>
  <c r="AA3502" i="1"/>
  <c r="AB3501" i="1"/>
  <c r="AA3501" i="1"/>
  <c r="AB3500" i="1"/>
  <c r="AA3500" i="1"/>
  <c r="AB3499" i="1"/>
  <c r="AA3499" i="1"/>
  <c r="AB3498" i="1"/>
  <c r="AA3498" i="1"/>
  <c r="AB3497" i="1"/>
  <c r="AA3497" i="1"/>
  <c r="AB3496" i="1"/>
  <c r="AA3496" i="1"/>
  <c r="AB3495" i="1"/>
  <c r="AA3495" i="1"/>
  <c r="AB3494" i="1"/>
  <c r="AA3494" i="1"/>
  <c r="AB3493" i="1"/>
  <c r="AA3493" i="1"/>
  <c r="AB3492" i="1"/>
  <c r="AA3492" i="1"/>
  <c r="AB3491" i="1"/>
  <c r="AA3491" i="1"/>
  <c r="AB3490" i="1"/>
  <c r="AA3490" i="1"/>
  <c r="AB3489" i="1"/>
  <c r="AA3489" i="1"/>
  <c r="AB3488" i="1"/>
  <c r="AA3488" i="1"/>
  <c r="AB3487" i="1"/>
  <c r="AA3487" i="1"/>
  <c r="AB3486" i="1"/>
  <c r="AA3486" i="1"/>
  <c r="AB3485" i="1"/>
  <c r="AA3485" i="1"/>
  <c r="AB3484" i="1"/>
  <c r="AA3484" i="1"/>
  <c r="AB3483" i="1"/>
  <c r="AA3483" i="1"/>
  <c r="AB3482" i="1"/>
  <c r="AA3482" i="1"/>
  <c r="AB3481" i="1"/>
  <c r="AA3481" i="1"/>
  <c r="AB3480" i="1"/>
  <c r="AA3480" i="1"/>
  <c r="AB3479" i="1"/>
  <c r="AA3479" i="1"/>
  <c r="AB3478" i="1"/>
  <c r="AA3478" i="1"/>
  <c r="AB3477" i="1"/>
  <c r="AA3477" i="1"/>
  <c r="AB3476" i="1"/>
  <c r="AA3476" i="1"/>
  <c r="AB3475" i="1"/>
  <c r="AA3475" i="1"/>
  <c r="AB3474" i="1"/>
  <c r="AA3474" i="1"/>
  <c r="AB3473" i="1"/>
  <c r="AA3473" i="1"/>
  <c r="AB3472" i="1"/>
  <c r="AA3472" i="1"/>
  <c r="AB3471" i="1"/>
  <c r="AA3471" i="1"/>
  <c r="AB3470" i="1"/>
  <c r="AA3470" i="1"/>
  <c r="AB3469" i="1"/>
  <c r="AA3469" i="1"/>
  <c r="AB3468" i="1"/>
  <c r="AA3468" i="1"/>
  <c r="AB3467" i="1"/>
  <c r="AA3467" i="1"/>
  <c r="AB3466" i="1"/>
  <c r="AA3466" i="1"/>
  <c r="AB3465" i="1"/>
  <c r="AA3465" i="1"/>
  <c r="AB3464" i="1"/>
  <c r="AA3464" i="1"/>
  <c r="AB3463" i="1"/>
  <c r="AA3463" i="1"/>
  <c r="AB3462" i="1"/>
  <c r="AA3462" i="1"/>
  <c r="AB3461" i="1"/>
  <c r="AA3461" i="1"/>
  <c r="AB3460" i="1"/>
  <c r="AA3460" i="1"/>
  <c r="AB3459" i="1"/>
  <c r="AA3459" i="1"/>
  <c r="AB3458" i="1"/>
  <c r="AA3458" i="1"/>
  <c r="AB3457" i="1"/>
  <c r="AA3457" i="1"/>
  <c r="AB3456" i="1"/>
  <c r="AA3456" i="1"/>
  <c r="AB3455" i="1"/>
  <c r="AA3455" i="1"/>
  <c r="AB3454" i="1"/>
  <c r="AA3454" i="1"/>
  <c r="AB3453" i="1"/>
  <c r="AA3453" i="1"/>
  <c r="AB3452" i="1"/>
  <c r="AA3452" i="1"/>
  <c r="AB3451" i="1"/>
  <c r="AA3451" i="1"/>
  <c r="AB3450" i="1"/>
  <c r="AA3450" i="1"/>
  <c r="AB3449" i="1"/>
  <c r="AA3449" i="1"/>
  <c r="AB3448" i="1"/>
  <c r="AA3448" i="1"/>
  <c r="AB3447" i="1"/>
  <c r="AA3447" i="1"/>
  <c r="AB3446" i="1"/>
  <c r="AA3446" i="1"/>
  <c r="AB3445" i="1"/>
  <c r="AA3445" i="1"/>
  <c r="AB3444" i="1"/>
  <c r="AA3444" i="1"/>
  <c r="AB3443" i="1"/>
  <c r="AA3443" i="1"/>
  <c r="AB3442" i="1"/>
  <c r="AA3442" i="1"/>
  <c r="AB3441" i="1"/>
  <c r="AA3441" i="1"/>
  <c r="AB3440" i="1"/>
  <c r="AA3440" i="1"/>
  <c r="AB3439" i="1"/>
  <c r="AA3439" i="1"/>
  <c r="AB3438" i="1"/>
  <c r="AA3438" i="1"/>
  <c r="AB3437" i="1"/>
  <c r="AA3437" i="1"/>
  <c r="AB3436" i="1"/>
  <c r="AA3436" i="1"/>
  <c r="AB3435" i="1"/>
  <c r="AA3435" i="1"/>
  <c r="AB3434" i="1"/>
  <c r="AA3434" i="1"/>
  <c r="AB3433" i="1"/>
  <c r="AA3433" i="1"/>
  <c r="AB3432" i="1"/>
  <c r="AA3432" i="1"/>
  <c r="AB3431" i="1"/>
  <c r="AA3431" i="1"/>
  <c r="AB3430" i="1"/>
  <c r="AA3430" i="1"/>
  <c r="AB3429" i="1"/>
  <c r="AA3429" i="1"/>
  <c r="AB3428" i="1"/>
  <c r="AA3428" i="1"/>
  <c r="AB3427" i="1"/>
  <c r="AA3427" i="1"/>
  <c r="AB3426" i="1"/>
  <c r="AA3426" i="1"/>
  <c r="AB3425" i="1"/>
  <c r="AA3425" i="1"/>
  <c r="AB3424" i="1"/>
  <c r="AA3424" i="1"/>
  <c r="AB3423" i="1"/>
  <c r="AA3423" i="1"/>
  <c r="AB3422" i="1"/>
  <c r="AA3422" i="1"/>
  <c r="AB3421" i="1"/>
  <c r="AA3421" i="1"/>
  <c r="AB3420" i="1"/>
  <c r="AA3420" i="1"/>
  <c r="AB3419" i="1"/>
  <c r="AA3419" i="1"/>
  <c r="AB3418" i="1"/>
  <c r="AA3418" i="1"/>
  <c r="AB3417" i="1"/>
  <c r="AA3417" i="1"/>
  <c r="AB3416" i="1"/>
  <c r="AA3416" i="1"/>
  <c r="AB3415" i="1"/>
  <c r="AA3415" i="1"/>
  <c r="AB3414" i="1"/>
  <c r="AA3414" i="1"/>
  <c r="AB3413" i="1"/>
  <c r="AA3413" i="1"/>
  <c r="AB3412" i="1"/>
  <c r="AA3412" i="1"/>
  <c r="AB3411" i="1"/>
  <c r="AA3411" i="1"/>
  <c r="AB3410" i="1"/>
  <c r="AA3410" i="1"/>
  <c r="AB3409" i="1"/>
  <c r="AA3409" i="1"/>
  <c r="AB3408" i="1"/>
  <c r="AA3408" i="1"/>
  <c r="AB3407" i="1"/>
  <c r="AA3407" i="1"/>
  <c r="AB3406" i="1"/>
  <c r="AA3406" i="1"/>
  <c r="AB3405" i="1"/>
  <c r="AA3405" i="1"/>
  <c r="AB3404" i="1"/>
  <c r="AA3404" i="1"/>
  <c r="AB3403" i="1"/>
  <c r="AA3403" i="1"/>
  <c r="AB3402" i="1"/>
  <c r="AA3402" i="1"/>
  <c r="AB3401" i="1"/>
  <c r="AA3401" i="1"/>
  <c r="AB3400" i="1"/>
  <c r="AA3400" i="1"/>
  <c r="AB3399" i="1"/>
  <c r="AA3399" i="1"/>
  <c r="AB3398" i="1"/>
  <c r="AA3398" i="1"/>
  <c r="AB3397" i="1"/>
  <c r="AA3397" i="1"/>
  <c r="AB3396" i="1"/>
  <c r="AA3396" i="1"/>
  <c r="AB3395" i="1"/>
  <c r="AA3395" i="1"/>
  <c r="AB3394" i="1"/>
  <c r="AA3394" i="1"/>
  <c r="AB3393" i="1"/>
  <c r="AA3393" i="1"/>
  <c r="AB3392" i="1"/>
  <c r="AA3392" i="1"/>
  <c r="AB3391" i="1"/>
  <c r="AA3391" i="1"/>
  <c r="AB3390" i="1"/>
  <c r="AA3390" i="1"/>
  <c r="AB3389" i="1"/>
  <c r="AA3389" i="1"/>
  <c r="AB3388" i="1"/>
  <c r="AA3388" i="1"/>
  <c r="AB3387" i="1"/>
  <c r="AA3387" i="1"/>
  <c r="AB3386" i="1"/>
  <c r="AA3386" i="1"/>
  <c r="AB3385" i="1"/>
  <c r="AA3385" i="1"/>
  <c r="AB3384" i="1"/>
  <c r="AA3384" i="1"/>
  <c r="AB3383" i="1"/>
  <c r="AA3383" i="1"/>
  <c r="AB3382" i="1"/>
  <c r="AA3382" i="1"/>
  <c r="AB3381" i="1"/>
  <c r="AA3381" i="1"/>
  <c r="AB3380" i="1"/>
  <c r="AA3380" i="1"/>
  <c r="AB3379" i="1"/>
  <c r="AA3379" i="1"/>
  <c r="AB3378" i="1"/>
  <c r="AA3378" i="1"/>
  <c r="AB3377" i="1"/>
  <c r="AA3377" i="1"/>
  <c r="AB3376" i="1"/>
  <c r="AA3376" i="1"/>
  <c r="AB3375" i="1"/>
  <c r="AA3375" i="1"/>
  <c r="AB3374" i="1"/>
  <c r="AA3374" i="1"/>
  <c r="AB3373" i="1"/>
  <c r="AA3373" i="1"/>
  <c r="AB3372" i="1"/>
  <c r="AA3372" i="1"/>
  <c r="AB3371" i="1"/>
  <c r="AA3371" i="1"/>
  <c r="AB3370" i="1"/>
  <c r="AA3370" i="1"/>
  <c r="AB3369" i="1"/>
  <c r="AA3369" i="1"/>
  <c r="AB3368" i="1"/>
  <c r="AA3368" i="1"/>
  <c r="AB3367" i="1"/>
  <c r="AA3367" i="1"/>
  <c r="AB3366" i="1"/>
  <c r="AA3366" i="1"/>
  <c r="AB3365" i="1"/>
  <c r="AA3365" i="1"/>
  <c r="AB3364" i="1"/>
  <c r="AA3364" i="1"/>
  <c r="AB3363" i="1"/>
  <c r="AA3363" i="1"/>
  <c r="AB3362" i="1"/>
  <c r="AA3362" i="1"/>
  <c r="AB3361" i="1"/>
  <c r="AA3361" i="1"/>
  <c r="AB3360" i="1"/>
  <c r="AA3360" i="1"/>
  <c r="AB3359" i="1"/>
  <c r="AA3359" i="1"/>
  <c r="AB3358" i="1"/>
  <c r="AA3358" i="1"/>
  <c r="AB3357" i="1"/>
  <c r="AA3357" i="1"/>
  <c r="AB3356" i="1"/>
  <c r="AA3356" i="1"/>
  <c r="AB3355" i="1"/>
  <c r="AA3355" i="1"/>
  <c r="AB3354" i="1"/>
  <c r="AA3354" i="1"/>
  <c r="AB3353" i="1"/>
  <c r="AA3353" i="1"/>
  <c r="AB3352" i="1"/>
  <c r="AA3352" i="1"/>
  <c r="AB3351" i="1"/>
  <c r="AA3351" i="1"/>
  <c r="AB3350" i="1"/>
  <c r="AA3350" i="1"/>
  <c r="AB3349" i="1"/>
  <c r="AA3349" i="1"/>
  <c r="AB3348" i="1"/>
  <c r="AA3348" i="1"/>
  <c r="AB3347" i="1"/>
  <c r="AA3347" i="1"/>
  <c r="AB3346" i="1"/>
  <c r="AA3346" i="1"/>
  <c r="AB3345" i="1"/>
  <c r="AA3345" i="1"/>
  <c r="AB3344" i="1"/>
  <c r="AA3344" i="1"/>
  <c r="AB3343" i="1"/>
  <c r="AA3343" i="1"/>
  <c r="AB3342" i="1"/>
  <c r="AA3342" i="1"/>
  <c r="AB3341" i="1"/>
  <c r="AA3341" i="1"/>
  <c r="AB3340" i="1"/>
  <c r="AA3340" i="1"/>
  <c r="AB3339" i="1"/>
  <c r="AA3339" i="1"/>
  <c r="AB3338" i="1"/>
  <c r="AA3338" i="1"/>
  <c r="AB3337" i="1"/>
  <c r="AA3337" i="1"/>
  <c r="AB3336" i="1"/>
  <c r="AA3336" i="1"/>
  <c r="AB3335" i="1"/>
  <c r="AA3335" i="1"/>
  <c r="AB3334" i="1"/>
  <c r="AA3334" i="1"/>
  <c r="AB3333" i="1"/>
  <c r="AA3333" i="1"/>
  <c r="AB3332" i="1"/>
  <c r="AA3332" i="1"/>
  <c r="AB3331" i="1"/>
  <c r="AA3331" i="1"/>
  <c r="AB3330" i="1"/>
  <c r="AA3330" i="1"/>
  <c r="AB3329" i="1"/>
  <c r="AA3329" i="1"/>
  <c r="AB3328" i="1"/>
  <c r="AA3328" i="1"/>
  <c r="AB3327" i="1"/>
  <c r="AA3327" i="1"/>
  <c r="AB3326" i="1"/>
  <c r="AA3326" i="1"/>
  <c r="AB3325" i="1"/>
  <c r="AA3325" i="1"/>
  <c r="AB3324" i="1"/>
  <c r="AA3324" i="1"/>
  <c r="AB3323" i="1"/>
  <c r="AA3323" i="1"/>
  <c r="AB3322" i="1"/>
  <c r="AA3322" i="1"/>
  <c r="AB3321" i="1"/>
  <c r="AA3321" i="1"/>
  <c r="AB3320" i="1"/>
  <c r="AA3320" i="1"/>
  <c r="AB3319" i="1"/>
  <c r="AA3319" i="1"/>
  <c r="AB3318" i="1"/>
  <c r="AA3318" i="1"/>
  <c r="AB3317" i="1"/>
  <c r="AA3317" i="1"/>
  <c r="AB3316" i="1"/>
  <c r="AA3316" i="1"/>
  <c r="AB3315" i="1"/>
  <c r="AA3315" i="1"/>
  <c r="AB3314" i="1"/>
  <c r="AA3314" i="1"/>
  <c r="AB3313" i="1"/>
  <c r="AA3313" i="1"/>
  <c r="AB3312" i="1"/>
  <c r="AA3312" i="1"/>
  <c r="AB3311" i="1"/>
  <c r="AA3311" i="1"/>
  <c r="AB3310" i="1"/>
  <c r="AA3310" i="1"/>
  <c r="AB3309" i="1"/>
  <c r="AA3309" i="1"/>
  <c r="AB3308" i="1"/>
  <c r="AA3308" i="1"/>
  <c r="AB3307" i="1"/>
  <c r="AA3307" i="1"/>
  <c r="AB3306" i="1"/>
  <c r="AA3306" i="1"/>
  <c r="AB3305" i="1"/>
  <c r="AA3305" i="1"/>
  <c r="AB3304" i="1"/>
  <c r="AA3304" i="1"/>
  <c r="AB3303" i="1"/>
  <c r="AA3303" i="1"/>
  <c r="AB3302" i="1"/>
  <c r="AA3302" i="1"/>
  <c r="AB3301" i="1"/>
  <c r="AA3301" i="1"/>
  <c r="AB3300" i="1"/>
  <c r="AA3300" i="1"/>
  <c r="AB3299" i="1"/>
  <c r="AA3299" i="1"/>
  <c r="AB3298" i="1"/>
  <c r="AA3298" i="1"/>
  <c r="AB3297" i="1"/>
  <c r="AA3297" i="1"/>
  <c r="AB3296" i="1"/>
  <c r="AA3296" i="1"/>
  <c r="AB3295" i="1"/>
  <c r="AA3295" i="1"/>
  <c r="AB3294" i="1"/>
  <c r="AA3294" i="1"/>
  <c r="AB3293" i="1"/>
  <c r="AA3293" i="1"/>
  <c r="AB3292" i="1"/>
  <c r="AA3292" i="1"/>
  <c r="AB3291" i="1"/>
  <c r="AA3291" i="1"/>
  <c r="AB3290" i="1"/>
  <c r="AA3290" i="1"/>
  <c r="AB3289" i="1"/>
  <c r="AA3289" i="1"/>
  <c r="AB3288" i="1"/>
  <c r="AA3288" i="1"/>
  <c r="AB3287" i="1"/>
  <c r="AA3287" i="1"/>
  <c r="AB3286" i="1"/>
  <c r="AA3286" i="1"/>
  <c r="AB3285" i="1"/>
  <c r="AA3285" i="1"/>
  <c r="AB3284" i="1"/>
  <c r="AA3284" i="1"/>
  <c r="AB3283" i="1"/>
  <c r="AA3283" i="1"/>
  <c r="AB3282" i="1"/>
  <c r="AA3282" i="1"/>
  <c r="AB3281" i="1"/>
  <c r="AA3281" i="1"/>
  <c r="AB3280" i="1"/>
  <c r="AA3280" i="1"/>
  <c r="AB3279" i="1"/>
  <c r="AA3279" i="1"/>
  <c r="AB3278" i="1"/>
  <c r="AA3278" i="1"/>
  <c r="AB3277" i="1"/>
  <c r="AA3277" i="1"/>
  <c r="AB3276" i="1"/>
  <c r="AA3276" i="1"/>
  <c r="AB3275" i="1"/>
  <c r="AA3275" i="1"/>
  <c r="AB3274" i="1"/>
  <c r="AA3274" i="1"/>
  <c r="AB3273" i="1"/>
  <c r="AA3273" i="1"/>
  <c r="AB3272" i="1"/>
  <c r="AA3272" i="1"/>
  <c r="AB3271" i="1"/>
  <c r="AA3271" i="1"/>
  <c r="AB3270" i="1"/>
  <c r="AA3270" i="1"/>
  <c r="AB3269" i="1"/>
  <c r="AA3269" i="1"/>
  <c r="AB3268" i="1"/>
  <c r="AA3268" i="1"/>
  <c r="AB3267" i="1"/>
  <c r="AA3267" i="1"/>
  <c r="AB3266" i="1"/>
  <c r="AA3266" i="1"/>
  <c r="AB3265" i="1"/>
  <c r="AA3265" i="1"/>
  <c r="AB3264" i="1"/>
  <c r="AA3264" i="1"/>
  <c r="AB3263" i="1"/>
  <c r="AA3263" i="1"/>
  <c r="AB3262" i="1"/>
  <c r="AA3262" i="1"/>
  <c r="AB3261" i="1"/>
  <c r="AA3261" i="1"/>
  <c r="AB3260" i="1"/>
  <c r="AA3260" i="1"/>
  <c r="AB3259" i="1"/>
  <c r="AA3259" i="1"/>
  <c r="AB3258" i="1"/>
  <c r="AA3258" i="1"/>
  <c r="AB3257" i="1"/>
  <c r="AA3257" i="1"/>
  <c r="AB3256" i="1"/>
  <c r="AA3256" i="1"/>
  <c r="AB3255" i="1"/>
  <c r="AA3255" i="1"/>
  <c r="AB3254" i="1"/>
  <c r="AA3254" i="1"/>
  <c r="AB3253" i="1"/>
  <c r="AA3253" i="1"/>
  <c r="AB3252" i="1"/>
  <c r="AA3252" i="1"/>
  <c r="AB3251" i="1"/>
  <c r="AA3251" i="1"/>
  <c r="AB3250" i="1"/>
  <c r="AA3250" i="1"/>
  <c r="AB3249" i="1"/>
  <c r="AA3249" i="1"/>
  <c r="AB3248" i="1"/>
  <c r="AA3248" i="1"/>
  <c r="AB3247" i="1"/>
  <c r="AA3247" i="1"/>
  <c r="AB3246" i="1"/>
  <c r="AA3246" i="1"/>
  <c r="AB3245" i="1"/>
  <c r="AA3245" i="1"/>
  <c r="AB3244" i="1"/>
  <c r="AA3244" i="1"/>
  <c r="AB3243" i="1"/>
  <c r="AA3243" i="1"/>
  <c r="AB3242" i="1"/>
  <c r="AA3242" i="1"/>
  <c r="AB3241" i="1"/>
  <c r="AA3241" i="1"/>
  <c r="AB3240" i="1"/>
  <c r="AA3240" i="1"/>
  <c r="AB3239" i="1"/>
  <c r="AA3239" i="1"/>
  <c r="AB3238" i="1"/>
  <c r="AA3238" i="1"/>
  <c r="AB3237" i="1"/>
  <c r="AA3237" i="1"/>
  <c r="AB3236" i="1"/>
  <c r="AA3236" i="1"/>
  <c r="AB3235" i="1"/>
  <c r="AA3235" i="1"/>
  <c r="AB3234" i="1"/>
  <c r="AA3234" i="1"/>
  <c r="AB3233" i="1"/>
  <c r="AA3233" i="1"/>
  <c r="AB3232" i="1"/>
  <c r="AA3232" i="1"/>
  <c r="AB3231" i="1"/>
  <c r="AA3231" i="1"/>
  <c r="AB3230" i="1"/>
  <c r="AA3230" i="1"/>
  <c r="AB3229" i="1"/>
  <c r="AA3229" i="1"/>
  <c r="AB3228" i="1"/>
  <c r="AA3228" i="1"/>
  <c r="AB3227" i="1"/>
  <c r="AA3227" i="1"/>
  <c r="AB3226" i="1"/>
  <c r="AA3226" i="1"/>
  <c r="AB3225" i="1"/>
  <c r="AA3225" i="1"/>
  <c r="AB3224" i="1"/>
  <c r="AA3224" i="1"/>
  <c r="AB3223" i="1"/>
  <c r="AA3223" i="1"/>
  <c r="AB3222" i="1"/>
  <c r="AA3222" i="1"/>
  <c r="AB3221" i="1"/>
  <c r="AA3221" i="1"/>
  <c r="AB3220" i="1"/>
  <c r="AA3220" i="1"/>
  <c r="AB3219" i="1"/>
  <c r="AA3219" i="1"/>
  <c r="AB3218" i="1"/>
  <c r="AA3218" i="1"/>
  <c r="AB3217" i="1"/>
  <c r="AA3217" i="1"/>
  <c r="AB3216" i="1"/>
  <c r="AA3216" i="1"/>
  <c r="AB3215" i="1"/>
  <c r="AA3215" i="1"/>
  <c r="AB3214" i="1"/>
  <c r="AA3214" i="1"/>
  <c r="AB3213" i="1"/>
  <c r="AA3213" i="1"/>
  <c r="AB3212" i="1"/>
  <c r="AA3212" i="1"/>
  <c r="AB3211" i="1"/>
  <c r="AA3211" i="1"/>
  <c r="AB3210" i="1"/>
  <c r="AA3210" i="1"/>
  <c r="AB3209" i="1"/>
  <c r="AA3209" i="1"/>
  <c r="AB3208" i="1"/>
  <c r="AA3208" i="1"/>
  <c r="AB3207" i="1"/>
  <c r="AA3207" i="1"/>
  <c r="AB3206" i="1"/>
  <c r="AA3206" i="1"/>
  <c r="AB3205" i="1"/>
  <c r="AA3205" i="1"/>
  <c r="AB3204" i="1"/>
  <c r="AA3204" i="1"/>
  <c r="AB3203" i="1"/>
  <c r="AA3203" i="1"/>
  <c r="AB3202" i="1"/>
  <c r="AA3202" i="1"/>
  <c r="AB3201" i="1"/>
  <c r="AA3201" i="1"/>
  <c r="AB3200" i="1"/>
  <c r="AA3200" i="1"/>
  <c r="AB3199" i="1"/>
  <c r="AA3199" i="1"/>
  <c r="AB3198" i="1"/>
  <c r="AA3198" i="1"/>
  <c r="AB3197" i="1"/>
  <c r="AA3197" i="1"/>
  <c r="AB3196" i="1"/>
  <c r="AA3196" i="1"/>
  <c r="AB3195" i="1"/>
  <c r="AA3195" i="1"/>
  <c r="AB3194" i="1"/>
  <c r="AA3194" i="1"/>
  <c r="AB3193" i="1"/>
  <c r="AA3193" i="1"/>
  <c r="AB3192" i="1"/>
  <c r="AA3192" i="1"/>
  <c r="AB3191" i="1"/>
  <c r="AA3191" i="1"/>
  <c r="AB3190" i="1"/>
  <c r="AA3190" i="1"/>
  <c r="AB3189" i="1"/>
  <c r="AA3189" i="1"/>
  <c r="AB3188" i="1"/>
  <c r="AA3188" i="1"/>
  <c r="AB3187" i="1"/>
  <c r="AA3187" i="1"/>
  <c r="AB3186" i="1"/>
  <c r="AA3186" i="1"/>
  <c r="AB3185" i="1"/>
  <c r="AA3185" i="1"/>
  <c r="AB3184" i="1"/>
  <c r="AA3184" i="1"/>
  <c r="AB3183" i="1"/>
  <c r="AA3183" i="1"/>
  <c r="AB3182" i="1"/>
  <c r="AA3182" i="1"/>
  <c r="AB3181" i="1"/>
  <c r="AA3181" i="1"/>
  <c r="AB3180" i="1"/>
  <c r="AA3180" i="1"/>
  <c r="AB3179" i="1"/>
  <c r="AA3179" i="1"/>
  <c r="AB3178" i="1"/>
  <c r="AA3178" i="1"/>
  <c r="AB3177" i="1"/>
  <c r="AA3177" i="1"/>
  <c r="AB3176" i="1"/>
  <c r="AA3176" i="1"/>
  <c r="AB3175" i="1"/>
  <c r="AA3175" i="1"/>
  <c r="AB3174" i="1"/>
  <c r="AA3174" i="1"/>
  <c r="AB3173" i="1"/>
  <c r="AA3173" i="1"/>
  <c r="AB3172" i="1"/>
  <c r="AA3172" i="1"/>
  <c r="AB3171" i="1"/>
  <c r="AA3171" i="1"/>
  <c r="AB3170" i="1"/>
  <c r="AA3170" i="1"/>
  <c r="AB3169" i="1"/>
  <c r="AA3169" i="1"/>
  <c r="AB3168" i="1"/>
  <c r="AA3168" i="1"/>
  <c r="AB3167" i="1"/>
  <c r="AA3167" i="1"/>
  <c r="AB3166" i="1"/>
  <c r="AA3166" i="1"/>
  <c r="AB3165" i="1"/>
  <c r="AA3165" i="1"/>
  <c r="AB3164" i="1"/>
  <c r="AA3164" i="1"/>
  <c r="AB3163" i="1"/>
  <c r="AA3163" i="1"/>
  <c r="AB3162" i="1"/>
  <c r="AA3162" i="1"/>
  <c r="AB3161" i="1"/>
  <c r="AA3161" i="1"/>
  <c r="AB3160" i="1"/>
  <c r="AA3160" i="1"/>
  <c r="AB3159" i="1"/>
  <c r="AA3159" i="1"/>
  <c r="AB3158" i="1"/>
  <c r="AA3158" i="1"/>
  <c r="AB3157" i="1"/>
  <c r="AA3157" i="1"/>
  <c r="AB3156" i="1"/>
  <c r="AA3156" i="1"/>
  <c r="AB3155" i="1"/>
  <c r="AA3155" i="1"/>
  <c r="AB3154" i="1"/>
  <c r="AA3154" i="1"/>
  <c r="AB3153" i="1"/>
  <c r="AA3153" i="1"/>
  <c r="AB3152" i="1"/>
  <c r="AA3152" i="1"/>
  <c r="AB3151" i="1"/>
  <c r="AA3151" i="1"/>
  <c r="AB3150" i="1"/>
  <c r="AA3150" i="1"/>
  <c r="AB3149" i="1"/>
  <c r="AA3149" i="1"/>
  <c r="AB3148" i="1"/>
  <c r="AA3148" i="1"/>
  <c r="AB3147" i="1"/>
  <c r="AA3147" i="1"/>
  <c r="AB3146" i="1"/>
  <c r="AA3146" i="1"/>
  <c r="AB3145" i="1"/>
  <c r="AA3145" i="1"/>
  <c r="AB3144" i="1"/>
  <c r="AA3144" i="1"/>
  <c r="AB3143" i="1"/>
  <c r="AA3143" i="1"/>
  <c r="AB3142" i="1"/>
  <c r="AA3142" i="1"/>
  <c r="AB3141" i="1"/>
  <c r="AA3141" i="1"/>
  <c r="AB3140" i="1"/>
  <c r="AA3140" i="1"/>
  <c r="AB3139" i="1"/>
  <c r="AA3139" i="1"/>
  <c r="AB3138" i="1"/>
  <c r="AA3138" i="1"/>
  <c r="AB3137" i="1"/>
  <c r="AA3137" i="1"/>
  <c r="AB3136" i="1"/>
  <c r="AA3136" i="1"/>
  <c r="AB3135" i="1"/>
  <c r="AA3135" i="1"/>
  <c r="AB3134" i="1"/>
  <c r="AA3134" i="1"/>
  <c r="AB3133" i="1"/>
  <c r="AA3133" i="1"/>
  <c r="AB3132" i="1"/>
  <c r="AA3132" i="1"/>
  <c r="AB3131" i="1"/>
  <c r="AA3131" i="1"/>
  <c r="AB3130" i="1"/>
  <c r="AA3130" i="1"/>
  <c r="AB3129" i="1"/>
  <c r="AA3129" i="1"/>
  <c r="AB3128" i="1"/>
  <c r="AA3128" i="1"/>
  <c r="AB3127" i="1"/>
  <c r="AA3127" i="1"/>
  <c r="AB3126" i="1"/>
  <c r="AA3126" i="1"/>
  <c r="AB3125" i="1"/>
  <c r="AA3125" i="1"/>
  <c r="AB3124" i="1"/>
  <c r="AA3124" i="1"/>
  <c r="AB3123" i="1"/>
  <c r="AA3123" i="1"/>
  <c r="AB3122" i="1"/>
  <c r="AA3122" i="1"/>
  <c r="AB3121" i="1"/>
  <c r="AA3121" i="1"/>
  <c r="AB3120" i="1"/>
  <c r="AA3120" i="1"/>
  <c r="AB3119" i="1"/>
  <c r="AA3119" i="1"/>
  <c r="AB3118" i="1"/>
  <c r="AA3118" i="1"/>
  <c r="AB3117" i="1"/>
  <c r="AA3117" i="1"/>
  <c r="AB3116" i="1"/>
  <c r="AA3116" i="1"/>
  <c r="AB3115" i="1"/>
  <c r="AA3115" i="1"/>
  <c r="AB3114" i="1"/>
  <c r="AA3114" i="1"/>
  <c r="AB3113" i="1"/>
  <c r="AA3113" i="1"/>
  <c r="AB3112" i="1"/>
  <c r="AA3112" i="1"/>
  <c r="AB3111" i="1"/>
  <c r="AA3111" i="1"/>
  <c r="AB3110" i="1"/>
  <c r="AA3110" i="1"/>
  <c r="AB3109" i="1"/>
  <c r="AA3109" i="1"/>
  <c r="AB3108" i="1"/>
  <c r="AA3108" i="1"/>
  <c r="AB3107" i="1"/>
  <c r="AA3107" i="1"/>
  <c r="AB3106" i="1"/>
  <c r="AA3106" i="1"/>
  <c r="AB3105" i="1"/>
  <c r="AA3105" i="1"/>
  <c r="AB3104" i="1"/>
  <c r="AA3104" i="1"/>
  <c r="AB3103" i="1"/>
  <c r="AA3103" i="1"/>
  <c r="AB3102" i="1"/>
  <c r="AA3102" i="1"/>
  <c r="AB3101" i="1"/>
  <c r="AA3101" i="1"/>
  <c r="AB3100" i="1"/>
  <c r="AA3100" i="1"/>
  <c r="AB3099" i="1"/>
  <c r="AA3099" i="1"/>
  <c r="AB3098" i="1"/>
  <c r="AA3098" i="1"/>
  <c r="AB3097" i="1"/>
  <c r="AA3097" i="1"/>
  <c r="AB3096" i="1"/>
  <c r="AA3096" i="1"/>
  <c r="AB3095" i="1"/>
  <c r="AA3095" i="1"/>
  <c r="AB3094" i="1"/>
  <c r="AA3094" i="1"/>
  <c r="AB3093" i="1"/>
  <c r="AA3093" i="1"/>
  <c r="AB3092" i="1"/>
  <c r="AA3092" i="1"/>
  <c r="AB3091" i="1"/>
  <c r="AA3091" i="1"/>
  <c r="AB3090" i="1"/>
  <c r="AA3090" i="1"/>
  <c r="AB3089" i="1"/>
  <c r="AA3089" i="1"/>
  <c r="AB3088" i="1"/>
  <c r="AA3088" i="1"/>
  <c r="AB3087" i="1"/>
  <c r="AA3087" i="1"/>
  <c r="AB3086" i="1"/>
  <c r="AA3086" i="1"/>
  <c r="AB3085" i="1"/>
  <c r="AA3085" i="1"/>
  <c r="AB3084" i="1"/>
  <c r="AA3084" i="1"/>
  <c r="AB3083" i="1"/>
  <c r="AA3083" i="1"/>
  <c r="AB3082" i="1"/>
  <c r="AA3082" i="1"/>
  <c r="AB3081" i="1"/>
  <c r="AA3081" i="1"/>
  <c r="AB3080" i="1"/>
  <c r="AA3080" i="1"/>
  <c r="AB3079" i="1"/>
  <c r="AA3079" i="1"/>
  <c r="AB3078" i="1"/>
  <c r="AA3078" i="1"/>
  <c r="AB3077" i="1"/>
  <c r="AA3077" i="1"/>
  <c r="AB3076" i="1"/>
  <c r="AA3076" i="1"/>
  <c r="AB3075" i="1"/>
  <c r="AA3075" i="1"/>
  <c r="AB3074" i="1"/>
  <c r="AA3074" i="1"/>
  <c r="AB3073" i="1"/>
  <c r="AA3073" i="1"/>
  <c r="AB3072" i="1"/>
  <c r="AA3072" i="1"/>
  <c r="AB3071" i="1"/>
  <c r="AA3071" i="1"/>
  <c r="AB3070" i="1"/>
  <c r="AA3070" i="1"/>
  <c r="AB3069" i="1"/>
  <c r="AA3069" i="1"/>
  <c r="AB3068" i="1"/>
  <c r="AA3068" i="1"/>
  <c r="AB3067" i="1"/>
  <c r="AA3067" i="1"/>
  <c r="AB3066" i="1"/>
  <c r="AA3066" i="1"/>
  <c r="AB3065" i="1"/>
  <c r="AA3065" i="1"/>
  <c r="AB3064" i="1"/>
  <c r="AA3064" i="1"/>
  <c r="AB3063" i="1"/>
  <c r="AA3063" i="1"/>
  <c r="AB3062" i="1"/>
  <c r="AA3062" i="1"/>
  <c r="AB3061" i="1"/>
  <c r="AA3061" i="1"/>
  <c r="AB3060" i="1"/>
  <c r="AA3060" i="1"/>
  <c r="AB3059" i="1"/>
  <c r="AA3059" i="1"/>
  <c r="AB3058" i="1"/>
  <c r="AA3058" i="1"/>
  <c r="AB3057" i="1"/>
  <c r="AA3057" i="1"/>
  <c r="AB3056" i="1"/>
  <c r="AA3056" i="1"/>
  <c r="AB3055" i="1"/>
  <c r="AA3055" i="1"/>
  <c r="AB3054" i="1"/>
  <c r="AA3054" i="1"/>
  <c r="AB3053" i="1"/>
  <c r="AA3053" i="1"/>
  <c r="AB3052" i="1"/>
  <c r="AA3052" i="1"/>
  <c r="AB3051" i="1"/>
  <c r="AA3051" i="1"/>
  <c r="AB3050" i="1"/>
  <c r="AA3050" i="1"/>
  <c r="AB3049" i="1"/>
  <c r="AA3049" i="1"/>
  <c r="AB3048" i="1"/>
  <c r="AA3048" i="1"/>
  <c r="AB3047" i="1"/>
  <c r="AA3047" i="1"/>
  <c r="AB3046" i="1"/>
  <c r="AA3046" i="1"/>
  <c r="AB3045" i="1"/>
  <c r="AA3045" i="1"/>
  <c r="AB3044" i="1"/>
  <c r="AA3044" i="1"/>
  <c r="AB3043" i="1"/>
  <c r="AA3043" i="1"/>
  <c r="AB3042" i="1"/>
  <c r="AA3042" i="1"/>
  <c r="AB3041" i="1"/>
  <c r="AA3041" i="1"/>
  <c r="AB3040" i="1"/>
  <c r="AA3040" i="1"/>
  <c r="AB3039" i="1"/>
  <c r="AA3039" i="1"/>
  <c r="AB3038" i="1"/>
  <c r="AA3038" i="1"/>
  <c r="AB3037" i="1"/>
  <c r="AA3037" i="1"/>
  <c r="AB3036" i="1"/>
  <c r="AA3036" i="1"/>
  <c r="AB3035" i="1"/>
  <c r="AA3035" i="1"/>
  <c r="AB3034" i="1"/>
  <c r="AA3034" i="1"/>
  <c r="AB3033" i="1"/>
  <c r="AA3033" i="1"/>
  <c r="AB3032" i="1"/>
  <c r="AA3032" i="1"/>
  <c r="AB3031" i="1"/>
  <c r="AA3031" i="1"/>
  <c r="AB3030" i="1"/>
  <c r="AA3030" i="1"/>
  <c r="AB3029" i="1"/>
  <c r="AA3029" i="1"/>
  <c r="AB3028" i="1"/>
  <c r="AA3028" i="1"/>
  <c r="AB3027" i="1"/>
  <c r="AA3027" i="1"/>
  <c r="AB3026" i="1"/>
  <c r="AA3026" i="1"/>
  <c r="AB3025" i="1"/>
  <c r="AA3025" i="1"/>
  <c r="AB3024" i="1"/>
  <c r="AA3024" i="1"/>
  <c r="AB3023" i="1"/>
  <c r="AA3023" i="1"/>
  <c r="AB3022" i="1"/>
  <c r="AA3022" i="1"/>
  <c r="AB3021" i="1"/>
  <c r="AA3021" i="1"/>
  <c r="AB3020" i="1"/>
  <c r="AA3020" i="1"/>
  <c r="AB3019" i="1"/>
  <c r="AA3019" i="1"/>
  <c r="AB3018" i="1"/>
  <c r="AA3018" i="1"/>
  <c r="AB3017" i="1"/>
  <c r="AA3017" i="1"/>
  <c r="AB3016" i="1"/>
  <c r="AA3016" i="1"/>
  <c r="AB3015" i="1"/>
  <c r="AA3015" i="1"/>
  <c r="AB3014" i="1"/>
  <c r="AA3014" i="1"/>
  <c r="AB3013" i="1"/>
  <c r="AA3013" i="1"/>
  <c r="AB3012" i="1"/>
  <c r="AA3012" i="1"/>
  <c r="AB3011" i="1"/>
  <c r="AA3011" i="1"/>
  <c r="AB3010" i="1"/>
  <c r="AA3010" i="1"/>
  <c r="AB3009" i="1"/>
  <c r="AA3009" i="1"/>
  <c r="AB3008" i="1"/>
  <c r="AA3008" i="1"/>
  <c r="AB3007" i="1"/>
  <c r="AA3007" i="1"/>
  <c r="AB3006" i="1"/>
  <c r="AA3006" i="1"/>
  <c r="AB3005" i="1"/>
  <c r="AA3005" i="1"/>
  <c r="AB3004" i="1"/>
  <c r="AA3004" i="1"/>
  <c r="AB3003" i="1"/>
  <c r="AA3003" i="1"/>
  <c r="AB3002" i="1"/>
  <c r="AA3002" i="1"/>
  <c r="AB3001" i="1"/>
  <c r="AA3001" i="1"/>
  <c r="AB3000" i="1"/>
  <c r="AA3000" i="1"/>
  <c r="AB2999" i="1"/>
  <c r="AA2999" i="1"/>
  <c r="AB2998" i="1"/>
  <c r="AA2998" i="1"/>
  <c r="AB2997" i="1"/>
  <c r="AA2997" i="1"/>
  <c r="AB2996" i="1"/>
  <c r="AA2996" i="1"/>
  <c r="AB2995" i="1"/>
  <c r="AA2995" i="1"/>
  <c r="AB2994" i="1"/>
  <c r="AA2994" i="1"/>
  <c r="AB2993" i="1"/>
  <c r="AA2993" i="1"/>
  <c r="AB2992" i="1"/>
  <c r="AA2992" i="1"/>
  <c r="AB2991" i="1"/>
  <c r="AA2991" i="1"/>
  <c r="AB2990" i="1"/>
  <c r="AA2990" i="1"/>
  <c r="AB2989" i="1"/>
  <c r="AA2989" i="1"/>
  <c r="AB2988" i="1"/>
  <c r="AA2988" i="1"/>
  <c r="AB2987" i="1"/>
  <c r="AA2987" i="1"/>
  <c r="AB2986" i="1"/>
  <c r="AA2986" i="1"/>
  <c r="AB2985" i="1"/>
  <c r="AA2985" i="1"/>
  <c r="AB2984" i="1"/>
  <c r="AA2984" i="1"/>
  <c r="AB2983" i="1"/>
  <c r="AA2983" i="1"/>
  <c r="AB2982" i="1"/>
  <c r="AA2982" i="1"/>
  <c r="AB2981" i="1"/>
  <c r="AA2981" i="1"/>
  <c r="AB2980" i="1"/>
  <c r="AA2980" i="1"/>
  <c r="AB2979" i="1"/>
  <c r="AA2979" i="1"/>
  <c r="AB2978" i="1"/>
  <c r="AA2978" i="1"/>
  <c r="AB2977" i="1"/>
  <c r="AA2977" i="1"/>
  <c r="AB2976" i="1"/>
  <c r="AA2976" i="1"/>
  <c r="AB2975" i="1"/>
  <c r="AA2975" i="1"/>
  <c r="AB2974" i="1"/>
  <c r="AA2974" i="1"/>
  <c r="AB2973" i="1"/>
  <c r="AA2973" i="1"/>
  <c r="AB2972" i="1"/>
  <c r="AA2972" i="1"/>
  <c r="AB2971" i="1"/>
  <c r="AA2971" i="1"/>
  <c r="AB2970" i="1"/>
  <c r="AA2970" i="1"/>
  <c r="AB2969" i="1"/>
  <c r="AA2969" i="1"/>
  <c r="AB2968" i="1"/>
  <c r="AA2968" i="1"/>
  <c r="AB2967" i="1"/>
  <c r="AA2967" i="1"/>
  <c r="AB2966" i="1"/>
  <c r="AA2966" i="1"/>
  <c r="AB2965" i="1"/>
  <c r="AA2965" i="1"/>
  <c r="AB2964" i="1"/>
  <c r="AA2964" i="1"/>
  <c r="AB2963" i="1"/>
  <c r="AA2963" i="1"/>
  <c r="AB2962" i="1"/>
  <c r="AA2962" i="1"/>
  <c r="AB2961" i="1"/>
  <c r="AA2961" i="1"/>
  <c r="AB2960" i="1"/>
  <c r="AA2960" i="1"/>
  <c r="AB2959" i="1"/>
  <c r="AA2959" i="1"/>
  <c r="AB2958" i="1"/>
  <c r="AA2958" i="1"/>
  <c r="AB2957" i="1"/>
  <c r="AA2957" i="1"/>
  <c r="AB2956" i="1"/>
  <c r="AA2956" i="1"/>
  <c r="AB2955" i="1"/>
  <c r="AA2955" i="1"/>
  <c r="AB2954" i="1"/>
  <c r="AA2954" i="1"/>
  <c r="AB2953" i="1"/>
  <c r="AA2953" i="1"/>
  <c r="AB2952" i="1"/>
  <c r="AA2952" i="1"/>
  <c r="AB2951" i="1"/>
  <c r="AA2951" i="1"/>
  <c r="AB2950" i="1"/>
  <c r="AA2950" i="1"/>
  <c r="AB2949" i="1"/>
  <c r="AA2949" i="1"/>
  <c r="AB2948" i="1"/>
  <c r="AA2948" i="1"/>
  <c r="AB2947" i="1"/>
  <c r="AA2947" i="1"/>
  <c r="AB2946" i="1"/>
  <c r="AA2946" i="1"/>
  <c r="AB2945" i="1"/>
  <c r="AA2945" i="1"/>
  <c r="AB2944" i="1"/>
  <c r="AA2944" i="1"/>
  <c r="AB2943" i="1"/>
  <c r="AA2943" i="1"/>
  <c r="AB2942" i="1"/>
  <c r="AA2942" i="1"/>
  <c r="AB2941" i="1"/>
  <c r="AA2941" i="1"/>
  <c r="AB2940" i="1"/>
  <c r="AA2940" i="1"/>
  <c r="AB2939" i="1"/>
  <c r="AA2939" i="1"/>
  <c r="AB2938" i="1"/>
  <c r="AA2938" i="1"/>
  <c r="AB2937" i="1"/>
  <c r="AA2937" i="1"/>
  <c r="AB2936" i="1"/>
  <c r="AA2936" i="1"/>
  <c r="AB2935" i="1"/>
  <c r="AA2935" i="1"/>
  <c r="AB2934" i="1"/>
  <c r="AA2934" i="1"/>
  <c r="AB2933" i="1"/>
  <c r="AA2933" i="1"/>
  <c r="AB2932" i="1"/>
  <c r="AA2932" i="1"/>
  <c r="AB2931" i="1"/>
  <c r="AA2931" i="1"/>
  <c r="AB2930" i="1"/>
  <c r="AA2930" i="1"/>
  <c r="AB2929" i="1"/>
  <c r="AA2929" i="1"/>
  <c r="AB2928" i="1"/>
  <c r="AA2928" i="1"/>
  <c r="AB2927" i="1"/>
  <c r="AA2927" i="1"/>
  <c r="AB2926" i="1"/>
  <c r="AA2926" i="1"/>
  <c r="AB2925" i="1"/>
  <c r="AA2925" i="1"/>
  <c r="AB2924" i="1"/>
  <c r="AA2924" i="1"/>
  <c r="AB2923" i="1"/>
  <c r="AA2923" i="1"/>
  <c r="AB2922" i="1"/>
  <c r="AA2922" i="1"/>
  <c r="AB2921" i="1"/>
  <c r="AA2921" i="1"/>
  <c r="AB2920" i="1"/>
  <c r="AA2920" i="1"/>
  <c r="AB2919" i="1"/>
  <c r="AA2919" i="1"/>
  <c r="AB2918" i="1"/>
  <c r="AA2918" i="1"/>
  <c r="AB2917" i="1"/>
  <c r="AA2917" i="1"/>
  <c r="AB2916" i="1"/>
  <c r="AA2916" i="1"/>
  <c r="AB2915" i="1"/>
  <c r="AA2915" i="1"/>
  <c r="AB2914" i="1"/>
  <c r="AA2914" i="1"/>
  <c r="AB2913" i="1"/>
  <c r="AA2913" i="1"/>
  <c r="AB2912" i="1"/>
  <c r="AA2912" i="1"/>
  <c r="AB2911" i="1"/>
  <c r="AA2911" i="1"/>
  <c r="AB2910" i="1"/>
  <c r="AA2910" i="1"/>
  <c r="AB2909" i="1"/>
  <c r="AA2909" i="1"/>
  <c r="AB2908" i="1"/>
  <c r="AA2908" i="1"/>
  <c r="AB2907" i="1"/>
  <c r="AA2907" i="1"/>
  <c r="AB2906" i="1"/>
  <c r="AA2906" i="1"/>
  <c r="AB2905" i="1"/>
  <c r="AA2905" i="1"/>
  <c r="AB2904" i="1"/>
  <c r="AA2904" i="1"/>
  <c r="AB2903" i="1"/>
  <c r="AA2903" i="1"/>
  <c r="AB2902" i="1"/>
  <c r="AA2902" i="1"/>
  <c r="AB2901" i="1"/>
  <c r="AA2901" i="1"/>
  <c r="AB2900" i="1"/>
  <c r="AA2900" i="1"/>
  <c r="AB2899" i="1"/>
  <c r="AA2899" i="1"/>
  <c r="AB2898" i="1"/>
  <c r="AA2898" i="1"/>
  <c r="AB2897" i="1"/>
  <c r="AA2897" i="1"/>
  <c r="AB2896" i="1"/>
  <c r="AA2896" i="1"/>
  <c r="AB2895" i="1"/>
  <c r="AA2895" i="1"/>
  <c r="AB2894" i="1"/>
  <c r="AA2894" i="1"/>
  <c r="AB2893" i="1"/>
  <c r="AA2893" i="1"/>
  <c r="AB2892" i="1"/>
  <c r="AA2892" i="1"/>
  <c r="AB2891" i="1"/>
  <c r="AA2891" i="1"/>
  <c r="AB2890" i="1"/>
  <c r="AA2890" i="1"/>
  <c r="AB2889" i="1"/>
  <c r="AA2889" i="1"/>
  <c r="AB2888" i="1"/>
  <c r="AA2888" i="1"/>
  <c r="AB2887" i="1"/>
  <c r="AA2887" i="1"/>
  <c r="AB2886" i="1"/>
  <c r="AA2886" i="1"/>
  <c r="AB2885" i="1"/>
  <c r="AA2885" i="1"/>
  <c r="AB2884" i="1"/>
  <c r="AA2884" i="1"/>
  <c r="AB2883" i="1"/>
  <c r="AA2883" i="1"/>
  <c r="AB2882" i="1"/>
  <c r="AA2882" i="1"/>
  <c r="AB2881" i="1"/>
  <c r="AA2881" i="1"/>
  <c r="AB2880" i="1"/>
  <c r="AA2880" i="1"/>
  <c r="AB2879" i="1"/>
  <c r="AA2879" i="1"/>
  <c r="AB2878" i="1"/>
  <c r="AA2878" i="1"/>
  <c r="AB2877" i="1"/>
  <c r="AA2877" i="1"/>
  <c r="AB2876" i="1"/>
  <c r="AA2876" i="1"/>
  <c r="AB2875" i="1"/>
  <c r="AA2875" i="1"/>
  <c r="AB2874" i="1"/>
  <c r="AA2874" i="1"/>
  <c r="AB2873" i="1"/>
  <c r="AA2873" i="1"/>
  <c r="AB2872" i="1"/>
  <c r="AA2872" i="1"/>
  <c r="AB2871" i="1"/>
  <c r="AA2871" i="1"/>
  <c r="AB2870" i="1"/>
  <c r="AA2870" i="1"/>
  <c r="AB2869" i="1"/>
  <c r="AA2869" i="1"/>
  <c r="AB2868" i="1"/>
  <c r="AA2868" i="1"/>
  <c r="AB2867" i="1"/>
  <c r="AA2867" i="1"/>
  <c r="AB2866" i="1"/>
  <c r="AA2866" i="1"/>
  <c r="AB2865" i="1"/>
  <c r="AA2865" i="1"/>
  <c r="AB2864" i="1"/>
  <c r="AA2864" i="1"/>
  <c r="AB2863" i="1"/>
  <c r="AA2863" i="1"/>
  <c r="AB2862" i="1"/>
  <c r="AA2862" i="1"/>
  <c r="AB2861" i="1"/>
  <c r="AA2861" i="1"/>
  <c r="AB2860" i="1"/>
  <c r="AA2860" i="1"/>
  <c r="AB2859" i="1"/>
  <c r="AA2859" i="1"/>
  <c r="AB2858" i="1"/>
  <c r="AA2858" i="1"/>
  <c r="AB2857" i="1"/>
  <c r="AA2857" i="1"/>
  <c r="AB2856" i="1"/>
  <c r="AA2856" i="1"/>
  <c r="AB2855" i="1"/>
  <c r="AA2855" i="1"/>
  <c r="AB2854" i="1"/>
  <c r="AA2854" i="1"/>
  <c r="AB2853" i="1"/>
  <c r="AA2853" i="1"/>
  <c r="AB2852" i="1"/>
  <c r="AA2852" i="1"/>
  <c r="AB2851" i="1"/>
  <c r="AA2851" i="1"/>
  <c r="AB2850" i="1"/>
  <c r="AA2850" i="1"/>
  <c r="AB2849" i="1"/>
  <c r="AA2849" i="1"/>
  <c r="AB2848" i="1"/>
  <c r="AA2848" i="1"/>
  <c r="AB2847" i="1"/>
  <c r="AA2847" i="1"/>
  <c r="AB2846" i="1"/>
  <c r="AA2846" i="1"/>
  <c r="AB2845" i="1"/>
  <c r="AA2845" i="1"/>
  <c r="AB2844" i="1"/>
  <c r="AA2844" i="1"/>
  <c r="AB2843" i="1"/>
  <c r="AA2843" i="1"/>
  <c r="AB2842" i="1"/>
  <c r="AA2842" i="1"/>
  <c r="AB2841" i="1"/>
  <c r="AA2841" i="1"/>
  <c r="AB2840" i="1"/>
  <c r="AA2840" i="1"/>
  <c r="AB2839" i="1"/>
  <c r="AA2839" i="1"/>
  <c r="AB2838" i="1"/>
  <c r="AA2838" i="1"/>
  <c r="AB2837" i="1"/>
  <c r="AA2837" i="1"/>
  <c r="AB2836" i="1"/>
  <c r="AA2836" i="1"/>
  <c r="AB2835" i="1"/>
  <c r="AA2835" i="1"/>
  <c r="AB2834" i="1"/>
  <c r="AA2834" i="1"/>
  <c r="AB2833" i="1"/>
  <c r="AA2833" i="1"/>
  <c r="AB2832" i="1"/>
  <c r="AA2832" i="1"/>
  <c r="AB2831" i="1"/>
  <c r="AA2831" i="1"/>
  <c r="AB2830" i="1"/>
  <c r="AA2830" i="1"/>
  <c r="AB2829" i="1"/>
  <c r="AA2829" i="1"/>
  <c r="AB2828" i="1"/>
  <c r="AA2828" i="1"/>
  <c r="AB2827" i="1"/>
  <c r="AA2827" i="1"/>
  <c r="AB2826" i="1"/>
  <c r="AA2826" i="1"/>
  <c r="AB2825" i="1"/>
  <c r="AA2825" i="1"/>
  <c r="AB2824" i="1"/>
  <c r="AA2824" i="1"/>
  <c r="AB2823" i="1"/>
  <c r="AA2823" i="1"/>
  <c r="AB2822" i="1"/>
  <c r="AA2822" i="1"/>
  <c r="AB2821" i="1"/>
  <c r="AA2821" i="1"/>
  <c r="AB2820" i="1"/>
  <c r="AA2820" i="1"/>
  <c r="AB2819" i="1"/>
  <c r="AA2819" i="1"/>
  <c r="AB2818" i="1"/>
  <c r="AA2818" i="1"/>
  <c r="AB2817" i="1"/>
  <c r="AA2817" i="1"/>
  <c r="AB2816" i="1"/>
  <c r="AA2816" i="1"/>
  <c r="AB2815" i="1"/>
  <c r="AA2815" i="1"/>
  <c r="AB2814" i="1"/>
  <c r="AA2814" i="1"/>
  <c r="AB2813" i="1"/>
  <c r="AA2813" i="1"/>
  <c r="AB2812" i="1"/>
  <c r="AA2812" i="1"/>
  <c r="AB2811" i="1"/>
  <c r="AA2811" i="1"/>
  <c r="AB2810" i="1"/>
  <c r="AA2810" i="1"/>
  <c r="AB2809" i="1"/>
  <c r="AA2809" i="1"/>
  <c r="AB2808" i="1"/>
  <c r="AA2808" i="1"/>
  <c r="AB2807" i="1"/>
  <c r="AA2807" i="1"/>
  <c r="AB2806" i="1"/>
  <c r="AA2806" i="1"/>
  <c r="AB2805" i="1"/>
  <c r="AA2805" i="1"/>
  <c r="AB2804" i="1"/>
  <c r="AA2804" i="1"/>
  <c r="AB2803" i="1"/>
  <c r="AA2803" i="1"/>
  <c r="AB2802" i="1"/>
  <c r="AA2802" i="1"/>
  <c r="AB2801" i="1"/>
  <c r="AA2801" i="1"/>
  <c r="AB2800" i="1"/>
  <c r="AA2800" i="1"/>
  <c r="AB2799" i="1"/>
  <c r="AA2799" i="1"/>
  <c r="AB2798" i="1"/>
  <c r="AA2798" i="1"/>
  <c r="AB2797" i="1"/>
  <c r="AA2797" i="1"/>
  <c r="AB2796" i="1"/>
  <c r="AA2796" i="1"/>
  <c r="AB2795" i="1"/>
  <c r="AA2795" i="1"/>
  <c r="AB2794" i="1"/>
  <c r="AA2794" i="1"/>
  <c r="AB2793" i="1"/>
  <c r="AA2793" i="1"/>
  <c r="AB2792" i="1"/>
  <c r="AA2792" i="1"/>
  <c r="AB2791" i="1"/>
  <c r="AA2791" i="1"/>
  <c r="AB2790" i="1"/>
  <c r="AA2790" i="1"/>
  <c r="AB2789" i="1"/>
  <c r="AA2789" i="1"/>
  <c r="AB2788" i="1"/>
  <c r="AA2788" i="1"/>
  <c r="AB2787" i="1"/>
  <c r="AA2787" i="1"/>
  <c r="AB2786" i="1"/>
  <c r="AA2786" i="1"/>
  <c r="AB2785" i="1"/>
  <c r="AA2785" i="1"/>
  <c r="AB2784" i="1"/>
  <c r="AA2784" i="1"/>
  <c r="AB2783" i="1"/>
  <c r="AA2783" i="1"/>
  <c r="AB2782" i="1"/>
  <c r="AA2782" i="1"/>
  <c r="AB2781" i="1"/>
  <c r="AA2781" i="1"/>
  <c r="AB2780" i="1"/>
  <c r="AA2780" i="1"/>
  <c r="AB2779" i="1"/>
  <c r="AA2779" i="1"/>
  <c r="AB2778" i="1"/>
  <c r="AA2778" i="1"/>
  <c r="AB2777" i="1"/>
  <c r="AA2777" i="1"/>
  <c r="AB2776" i="1"/>
  <c r="AA2776" i="1"/>
  <c r="AB2775" i="1"/>
  <c r="AA2775" i="1"/>
  <c r="AB2774" i="1"/>
  <c r="AA2774" i="1"/>
  <c r="AB2773" i="1"/>
  <c r="AA2773" i="1"/>
  <c r="AB2772" i="1"/>
  <c r="AA2772" i="1"/>
  <c r="AB2771" i="1"/>
  <c r="AA2771" i="1"/>
  <c r="AB2770" i="1"/>
  <c r="AA2770" i="1"/>
  <c r="AB2769" i="1"/>
  <c r="AA2769" i="1"/>
  <c r="AB2768" i="1"/>
  <c r="AA2768" i="1"/>
  <c r="AB2767" i="1"/>
  <c r="AA2767" i="1"/>
  <c r="AB2766" i="1"/>
  <c r="AA2766" i="1"/>
  <c r="AB2765" i="1"/>
  <c r="AA2765" i="1"/>
  <c r="AB2764" i="1"/>
  <c r="AA2764" i="1"/>
  <c r="AB2763" i="1"/>
  <c r="AA2763" i="1"/>
  <c r="AB2762" i="1"/>
  <c r="AA2762" i="1"/>
  <c r="AB2761" i="1"/>
  <c r="AA2761" i="1"/>
  <c r="AB2760" i="1"/>
  <c r="AA2760" i="1"/>
  <c r="AB2759" i="1"/>
  <c r="AA2759" i="1"/>
  <c r="AB2758" i="1"/>
  <c r="AA2758" i="1"/>
  <c r="AB2757" i="1"/>
  <c r="AA2757" i="1"/>
  <c r="AB2756" i="1"/>
  <c r="AA2756" i="1"/>
  <c r="AB2755" i="1"/>
  <c r="AA2755" i="1"/>
  <c r="AB2754" i="1"/>
  <c r="AA2754" i="1"/>
  <c r="AB2753" i="1"/>
  <c r="AA2753" i="1"/>
  <c r="AB2752" i="1"/>
  <c r="AA2752" i="1"/>
  <c r="AB2751" i="1"/>
  <c r="AA2751" i="1"/>
  <c r="AB2750" i="1"/>
  <c r="AA2750" i="1"/>
  <c r="AB2749" i="1"/>
  <c r="AA2749" i="1"/>
  <c r="AB2748" i="1"/>
  <c r="AA2748" i="1"/>
  <c r="AB2747" i="1"/>
  <c r="AA2747" i="1"/>
  <c r="AB2746" i="1"/>
  <c r="AA2746" i="1"/>
  <c r="AB2745" i="1"/>
  <c r="AA2745" i="1"/>
  <c r="AB2744" i="1"/>
  <c r="AA2744" i="1"/>
  <c r="AB2743" i="1"/>
  <c r="AA2743" i="1"/>
  <c r="AB2742" i="1"/>
  <c r="AA2742" i="1"/>
  <c r="AB2741" i="1"/>
  <c r="AA2741" i="1"/>
  <c r="AB2740" i="1"/>
  <c r="AA2740" i="1"/>
  <c r="AB2739" i="1"/>
  <c r="AA2739" i="1"/>
  <c r="AB2738" i="1"/>
  <c r="AA2738" i="1"/>
  <c r="AB2737" i="1"/>
  <c r="AA2737" i="1"/>
  <c r="AB2736" i="1"/>
  <c r="AA2736" i="1"/>
  <c r="AB2735" i="1"/>
  <c r="AA2735" i="1"/>
  <c r="AB2734" i="1"/>
  <c r="AA2734" i="1"/>
  <c r="AB2733" i="1"/>
  <c r="AA2733" i="1"/>
  <c r="AB2732" i="1"/>
  <c r="AA2732" i="1"/>
  <c r="AB2731" i="1"/>
  <c r="AA2731" i="1"/>
  <c r="AB2730" i="1"/>
  <c r="AA2730" i="1"/>
  <c r="AB2729" i="1"/>
  <c r="AA2729" i="1"/>
  <c r="AB2728" i="1"/>
  <c r="AA2728" i="1"/>
  <c r="AB2727" i="1"/>
  <c r="AA2727" i="1"/>
  <c r="AB2726" i="1"/>
  <c r="AA2726" i="1"/>
  <c r="AB2725" i="1"/>
  <c r="AA2725" i="1"/>
  <c r="AB2724" i="1"/>
  <c r="AA2724" i="1"/>
  <c r="AB2723" i="1"/>
  <c r="AA2723" i="1"/>
  <c r="AB2722" i="1"/>
  <c r="AA2722" i="1"/>
  <c r="AB2721" i="1"/>
  <c r="AA2721" i="1"/>
  <c r="AB2720" i="1"/>
  <c r="AA2720" i="1"/>
  <c r="AB2719" i="1"/>
  <c r="AA2719" i="1"/>
  <c r="AB2718" i="1"/>
  <c r="AA2718" i="1"/>
  <c r="AB2717" i="1"/>
  <c r="AA2717" i="1"/>
  <c r="AB2716" i="1"/>
  <c r="AA2716" i="1"/>
  <c r="AB2715" i="1"/>
  <c r="AA2715" i="1"/>
  <c r="AB2714" i="1"/>
  <c r="AA2714" i="1"/>
  <c r="AB2713" i="1"/>
  <c r="AA2713" i="1"/>
  <c r="AB2712" i="1"/>
  <c r="AA2712" i="1"/>
  <c r="AB2711" i="1"/>
  <c r="AA2711" i="1"/>
  <c r="AB2710" i="1"/>
  <c r="AA2710" i="1"/>
  <c r="AB2709" i="1"/>
  <c r="AA2709" i="1"/>
  <c r="AB2708" i="1"/>
  <c r="AA2708" i="1"/>
  <c r="AB2707" i="1"/>
  <c r="AA2707" i="1"/>
  <c r="AB2706" i="1"/>
  <c r="AA2706" i="1"/>
  <c r="AB2705" i="1"/>
  <c r="AA2705" i="1"/>
  <c r="AB2704" i="1"/>
  <c r="AA2704" i="1"/>
  <c r="AB2703" i="1"/>
  <c r="AA2703" i="1"/>
  <c r="AB2702" i="1"/>
  <c r="AA2702" i="1"/>
  <c r="AB2701" i="1"/>
  <c r="AA2701" i="1"/>
  <c r="AB2700" i="1"/>
  <c r="AA2700" i="1"/>
  <c r="AB2699" i="1"/>
  <c r="AA2699" i="1"/>
  <c r="AB2698" i="1"/>
  <c r="AA2698" i="1"/>
  <c r="AB2697" i="1"/>
  <c r="AA2697" i="1"/>
  <c r="AB2696" i="1"/>
  <c r="AA2696" i="1"/>
  <c r="AB2695" i="1"/>
  <c r="AA2695" i="1"/>
  <c r="AB2694" i="1"/>
  <c r="AA2694" i="1"/>
  <c r="AB2693" i="1"/>
  <c r="AA2693" i="1"/>
  <c r="AB2692" i="1"/>
  <c r="AA2692" i="1"/>
  <c r="AB2691" i="1"/>
  <c r="AA2691" i="1"/>
  <c r="AB2690" i="1"/>
  <c r="AA2690" i="1"/>
  <c r="AB2689" i="1"/>
  <c r="AA2689" i="1"/>
  <c r="AB2688" i="1"/>
  <c r="AA2688" i="1"/>
  <c r="AB2687" i="1"/>
  <c r="AA2687" i="1"/>
  <c r="AB2686" i="1"/>
  <c r="AA2686" i="1"/>
  <c r="AB2685" i="1"/>
  <c r="AA2685" i="1"/>
  <c r="AB2684" i="1"/>
  <c r="AA2684" i="1"/>
  <c r="AB2683" i="1"/>
  <c r="AA2683" i="1"/>
  <c r="AB2682" i="1"/>
  <c r="AA2682" i="1"/>
  <c r="AB2681" i="1"/>
  <c r="AA2681" i="1"/>
  <c r="AB2680" i="1"/>
  <c r="AA2680" i="1"/>
  <c r="AB2679" i="1"/>
  <c r="AA2679" i="1"/>
  <c r="AB2678" i="1"/>
  <c r="AA2678" i="1"/>
  <c r="AB2677" i="1"/>
  <c r="AA2677" i="1"/>
  <c r="AB2676" i="1"/>
  <c r="AA2676" i="1"/>
  <c r="AB2675" i="1"/>
  <c r="AA2675" i="1"/>
  <c r="AB2674" i="1"/>
  <c r="AA2674" i="1"/>
  <c r="AB2673" i="1"/>
  <c r="AA2673" i="1"/>
  <c r="AB2672" i="1"/>
  <c r="AA2672" i="1"/>
  <c r="AB2671" i="1"/>
  <c r="AA2671" i="1"/>
  <c r="AB2670" i="1"/>
  <c r="AA2670" i="1"/>
  <c r="AB2669" i="1"/>
  <c r="AA2669" i="1"/>
  <c r="AB2668" i="1"/>
  <c r="AA2668" i="1"/>
  <c r="AB2667" i="1"/>
  <c r="AA2667" i="1"/>
  <c r="AB2666" i="1"/>
  <c r="AA2666" i="1"/>
  <c r="AB2665" i="1"/>
  <c r="AA2665" i="1"/>
  <c r="AB2664" i="1"/>
  <c r="AA2664" i="1"/>
  <c r="AB2663" i="1"/>
  <c r="AA2663" i="1"/>
  <c r="AB2662" i="1"/>
  <c r="AA2662" i="1"/>
  <c r="AB2661" i="1"/>
  <c r="AA2661" i="1"/>
  <c r="AB2660" i="1"/>
  <c r="AA2660" i="1"/>
  <c r="AB2659" i="1"/>
  <c r="AA2659" i="1"/>
  <c r="AB2658" i="1"/>
  <c r="AA2658" i="1"/>
  <c r="AB2657" i="1"/>
  <c r="AA2657" i="1"/>
  <c r="AB2656" i="1"/>
  <c r="AA2656" i="1"/>
  <c r="AB2655" i="1"/>
  <c r="AA2655" i="1"/>
  <c r="AB2654" i="1"/>
  <c r="AA2654" i="1"/>
  <c r="AB2653" i="1"/>
  <c r="AA2653" i="1"/>
  <c r="AB2652" i="1"/>
  <c r="AA2652" i="1"/>
  <c r="AB2651" i="1"/>
  <c r="AA2651" i="1"/>
  <c r="AB2650" i="1"/>
  <c r="AA2650" i="1"/>
  <c r="AB2649" i="1"/>
  <c r="AA2649" i="1"/>
  <c r="AB2648" i="1"/>
  <c r="AA2648" i="1"/>
  <c r="AB2647" i="1"/>
  <c r="AA2647" i="1"/>
  <c r="AB2646" i="1"/>
  <c r="AA2646" i="1"/>
  <c r="AB2645" i="1"/>
  <c r="AA2645" i="1"/>
  <c r="AB2644" i="1"/>
  <c r="AA2644" i="1"/>
  <c r="AB2643" i="1"/>
  <c r="AA2643" i="1"/>
  <c r="AB2642" i="1"/>
  <c r="AA2642" i="1"/>
  <c r="AB2641" i="1"/>
  <c r="AA2641" i="1"/>
  <c r="AB2640" i="1"/>
  <c r="AA2640" i="1"/>
  <c r="AB2639" i="1"/>
  <c r="AA2639" i="1"/>
  <c r="AB2638" i="1"/>
  <c r="AA2638" i="1"/>
  <c r="AB2637" i="1"/>
  <c r="AA2637" i="1"/>
  <c r="AB2636" i="1"/>
  <c r="AA2636" i="1"/>
  <c r="AB2635" i="1"/>
  <c r="AA2635" i="1"/>
  <c r="AB2634" i="1"/>
  <c r="AA2634" i="1"/>
  <c r="AB2633" i="1"/>
  <c r="AA2633" i="1"/>
  <c r="AB2632" i="1"/>
  <c r="AA2632" i="1"/>
  <c r="AB2631" i="1"/>
  <c r="AA2631" i="1"/>
  <c r="AB2630" i="1"/>
  <c r="AA2630" i="1"/>
  <c r="AB2629" i="1"/>
  <c r="AA2629" i="1"/>
  <c r="AB2628" i="1"/>
  <c r="AA2628" i="1"/>
  <c r="AB2627" i="1"/>
  <c r="AA2627" i="1"/>
  <c r="AB2626" i="1"/>
  <c r="AA2626" i="1"/>
  <c r="AB2625" i="1"/>
  <c r="AA2625" i="1"/>
  <c r="AB2624" i="1"/>
  <c r="AA2624" i="1"/>
  <c r="AB2623" i="1"/>
  <c r="AA2623" i="1"/>
  <c r="AB2622" i="1"/>
  <c r="AA2622" i="1"/>
  <c r="AB2621" i="1"/>
  <c r="AA2621" i="1"/>
  <c r="AB2620" i="1"/>
  <c r="AA2620" i="1"/>
  <c r="AB2619" i="1"/>
  <c r="AA2619" i="1"/>
  <c r="AB2618" i="1"/>
  <c r="AA2618" i="1"/>
  <c r="AB2617" i="1"/>
  <c r="AA2617" i="1"/>
  <c r="AB2616" i="1"/>
  <c r="AA2616" i="1"/>
  <c r="AB2615" i="1"/>
  <c r="AA2615" i="1"/>
  <c r="AB2614" i="1"/>
  <c r="AA2614" i="1"/>
  <c r="AB2613" i="1"/>
  <c r="AA2613" i="1"/>
  <c r="AB2612" i="1"/>
  <c r="AA2612" i="1"/>
  <c r="AB2611" i="1"/>
  <c r="AA2611" i="1"/>
  <c r="AB2610" i="1"/>
  <c r="AA2610" i="1"/>
  <c r="AB2609" i="1"/>
  <c r="AA2609" i="1"/>
  <c r="AB2608" i="1"/>
  <c r="AA2608" i="1"/>
  <c r="AB2607" i="1"/>
  <c r="AA2607" i="1"/>
  <c r="AB2606" i="1"/>
  <c r="AA2606" i="1"/>
  <c r="AB2605" i="1"/>
  <c r="AA2605" i="1"/>
  <c r="AB2604" i="1"/>
  <c r="AA2604" i="1"/>
  <c r="AB2603" i="1"/>
  <c r="AA2603" i="1"/>
  <c r="AB2602" i="1"/>
  <c r="AA2602" i="1"/>
  <c r="AB2601" i="1"/>
  <c r="AA2601" i="1"/>
  <c r="AB2600" i="1"/>
  <c r="AA2600" i="1"/>
  <c r="AB2599" i="1"/>
  <c r="AA2599" i="1"/>
  <c r="AB2598" i="1"/>
  <c r="AA2598" i="1"/>
  <c r="AB2597" i="1"/>
  <c r="AA2597" i="1"/>
  <c r="AB2596" i="1"/>
  <c r="AA2596" i="1"/>
  <c r="AB2595" i="1"/>
  <c r="AA2595" i="1"/>
  <c r="AB2594" i="1"/>
  <c r="AA2594" i="1"/>
  <c r="AB2593" i="1"/>
  <c r="AA2593" i="1"/>
  <c r="AB2592" i="1"/>
  <c r="AA2592" i="1"/>
  <c r="AB2591" i="1"/>
  <c r="AA2591" i="1"/>
  <c r="AB2590" i="1"/>
  <c r="AA2590" i="1"/>
  <c r="AB2589" i="1"/>
  <c r="AA2589" i="1"/>
  <c r="AB2588" i="1"/>
  <c r="AA2588" i="1"/>
  <c r="AB2587" i="1"/>
  <c r="AA2587" i="1"/>
  <c r="AB2586" i="1"/>
  <c r="AA2586" i="1"/>
  <c r="AB2585" i="1"/>
  <c r="AA2585" i="1"/>
  <c r="AB2584" i="1"/>
  <c r="AA2584" i="1"/>
  <c r="AB2583" i="1"/>
  <c r="AA2583" i="1"/>
  <c r="AB2582" i="1"/>
  <c r="AA2582" i="1"/>
  <c r="AB2581" i="1"/>
  <c r="AA2581" i="1"/>
  <c r="AB2580" i="1"/>
  <c r="AA2580" i="1"/>
  <c r="AB2579" i="1"/>
  <c r="AA2579" i="1"/>
  <c r="AB2578" i="1"/>
  <c r="AA2578" i="1"/>
  <c r="AB2577" i="1"/>
  <c r="AA2577" i="1"/>
  <c r="AB2576" i="1"/>
  <c r="AA2576" i="1"/>
  <c r="AB2575" i="1"/>
  <c r="AA2575" i="1"/>
  <c r="AB2574" i="1"/>
  <c r="AA2574" i="1"/>
  <c r="AB2573" i="1"/>
  <c r="AA2573" i="1"/>
  <c r="AB2572" i="1"/>
  <c r="AA2572" i="1"/>
  <c r="AB2571" i="1"/>
  <c r="AA2571" i="1"/>
  <c r="AB2570" i="1"/>
  <c r="AA2570" i="1"/>
  <c r="AB2569" i="1"/>
  <c r="AA2569" i="1"/>
  <c r="AB2568" i="1"/>
  <c r="AA2568" i="1"/>
  <c r="AB2567" i="1"/>
  <c r="AA2567" i="1"/>
  <c r="AB2566" i="1"/>
  <c r="AA2566" i="1"/>
  <c r="AB2565" i="1"/>
  <c r="AA2565" i="1"/>
  <c r="AB2564" i="1"/>
  <c r="AA2564" i="1"/>
  <c r="AB2563" i="1"/>
  <c r="AA2563" i="1"/>
  <c r="AB2562" i="1"/>
  <c r="AA2562" i="1"/>
  <c r="AB2561" i="1"/>
  <c r="AA2561" i="1"/>
  <c r="AB2560" i="1"/>
  <c r="AA2560" i="1"/>
  <c r="AB2559" i="1"/>
  <c r="AA2559" i="1"/>
  <c r="AB2558" i="1"/>
  <c r="AA2558" i="1"/>
  <c r="AB2557" i="1"/>
  <c r="AA2557" i="1"/>
  <c r="AB2556" i="1"/>
  <c r="AA2556" i="1"/>
  <c r="AB2555" i="1"/>
  <c r="AA2555" i="1"/>
  <c r="AB2554" i="1"/>
  <c r="AA2554" i="1"/>
  <c r="AB2553" i="1"/>
  <c r="AA2553" i="1"/>
  <c r="AB2552" i="1"/>
  <c r="AA2552" i="1"/>
  <c r="AB2551" i="1"/>
  <c r="AA2551" i="1"/>
  <c r="AB2550" i="1"/>
  <c r="AA2550" i="1"/>
  <c r="AB2549" i="1"/>
  <c r="AA2549" i="1"/>
  <c r="AB2548" i="1"/>
  <c r="AA2548" i="1"/>
  <c r="AB2547" i="1"/>
  <c r="AA2547" i="1"/>
  <c r="AB2546" i="1"/>
  <c r="AA2546" i="1"/>
  <c r="AB2545" i="1"/>
  <c r="AA2545" i="1"/>
  <c r="AB2544" i="1"/>
  <c r="AA2544" i="1"/>
  <c r="AB2543" i="1"/>
  <c r="AA2543" i="1"/>
  <c r="AB2542" i="1"/>
  <c r="AA2542" i="1"/>
  <c r="AB2541" i="1"/>
  <c r="AA2541" i="1"/>
  <c r="AB2540" i="1"/>
  <c r="AA2540" i="1"/>
  <c r="AB2539" i="1"/>
  <c r="AA2539" i="1"/>
  <c r="AB2538" i="1"/>
  <c r="AA2538" i="1"/>
  <c r="AB2537" i="1"/>
  <c r="AA2537" i="1"/>
  <c r="AB2536" i="1"/>
  <c r="AA2536" i="1"/>
  <c r="AB2535" i="1"/>
  <c r="AA2535" i="1"/>
  <c r="AB2534" i="1"/>
  <c r="AA2534" i="1"/>
  <c r="AB2533" i="1"/>
  <c r="AA2533" i="1"/>
  <c r="AB2532" i="1"/>
  <c r="AA2532" i="1"/>
  <c r="AB2531" i="1"/>
  <c r="AA2531" i="1"/>
  <c r="AB2530" i="1"/>
  <c r="AA2530" i="1"/>
  <c r="AB2529" i="1"/>
  <c r="AA2529" i="1"/>
  <c r="AB2528" i="1"/>
  <c r="AA2528" i="1"/>
  <c r="AB2527" i="1"/>
  <c r="AA2527" i="1"/>
  <c r="AB2526" i="1"/>
  <c r="AA2526" i="1"/>
  <c r="AB2525" i="1"/>
  <c r="AA2525" i="1"/>
  <c r="AB2524" i="1"/>
  <c r="AA2524" i="1"/>
  <c r="AB2523" i="1"/>
  <c r="AA2523" i="1"/>
  <c r="AB2522" i="1"/>
  <c r="AA2522" i="1"/>
  <c r="AB2521" i="1"/>
  <c r="AA2521" i="1"/>
  <c r="AB2520" i="1"/>
  <c r="AA2520" i="1"/>
  <c r="AB2519" i="1"/>
  <c r="AA2519" i="1"/>
  <c r="AB2518" i="1"/>
  <c r="AA2518" i="1"/>
  <c r="AB2517" i="1"/>
  <c r="AA2517" i="1"/>
  <c r="AB2516" i="1"/>
  <c r="AA2516" i="1"/>
  <c r="AB2515" i="1"/>
  <c r="AA2515" i="1"/>
  <c r="AB2514" i="1"/>
  <c r="AA2514" i="1"/>
  <c r="AB2513" i="1"/>
  <c r="AA2513" i="1"/>
  <c r="AB2512" i="1"/>
  <c r="AA2512" i="1"/>
  <c r="AB2511" i="1"/>
  <c r="AA2511" i="1"/>
  <c r="AB2510" i="1"/>
  <c r="AA2510" i="1"/>
  <c r="AB2509" i="1"/>
  <c r="AA2509" i="1"/>
  <c r="AB2508" i="1"/>
  <c r="AA2508" i="1"/>
  <c r="AB2507" i="1"/>
  <c r="AA2507" i="1"/>
  <c r="AB2506" i="1"/>
  <c r="AA2506" i="1"/>
  <c r="AB2505" i="1"/>
  <c r="AA2505" i="1"/>
  <c r="AB2504" i="1"/>
  <c r="AA2504" i="1"/>
  <c r="AB2503" i="1"/>
  <c r="AA2503" i="1"/>
  <c r="AB2502" i="1"/>
  <c r="AA2502" i="1"/>
  <c r="AB2501" i="1"/>
  <c r="AA2501" i="1"/>
  <c r="AB2500" i="1"/>
  <c r="AA2500" i="1"/>
  <c r="AB2499" i="1"/>
  <c r="AA2499" i="1"/>
  <c r="AB2498" i="1"/>
  <c r="AA2498" i="1"/>
  <c r="AB2497" i="1"/>
  <c r="AA2497" i="1"/>
  <c r="AB2496" i="1"/>
  <c r="AA2496" i="1"/>
  <c r="AB2495" i="1"/>
  <c r="AA2495" i="1"/>
  <c r="AB2494" i="1"/>
  <c r="AA2494" i="1"/>
  <c r="AB2493" i="1"/>
  <c r="AA2493" i="1"/>
  <c r="AB2492" i="1"/>
  <c r="AA2492" i="1"/>
  <c r="AB2491" i="1"/>
  <c r="AA2491" i="1"/>
  <c r="AB2490" i="1"/>
  <c r="AA2490" i="1"/>
  <c r="AB2489" i="1"/>
  <c r="AA2489" i="1"/>
  <c r="AB2488" i="1"/>
  <c r="AA2488" i="1"/>
  <c r="AB2487" i="1"/>
  <c r="AA2487" i="1"/>
  <c r="AB2486" i="1"/>
  <c r="AA2486" i="1"/>
  <c r="AB2485" i="1"/>
  <c r="AA2485" i="1"/>
  <c r="AB2484" i="1"/>
  <c r="AA2484" i="1"/>
  <c r="AB2483" i="1"/>
  <c r="AA2483" i="1"/>
  <c r="AB2482" i="1"/>
  <c r="AA2482" i="1"/>
  <c r="AB2481" i="1"/>
  <c r="AA2481" i="1"/>
  <c r="AB2480" i="1"/>
  <c r="AA2480" i="1"/>
  <c r="AB2479" i="1"/>
  <c r="AA2479" i="1"/>
  <c r="AB2478" i="1"/>
  <c r="AA2478" i="1"/>
  <c r="AB2477" i="1"/>
  <c r="AA2477" i="1"/>
  <c r="AB2476" i="1"/>
  <c r="AA2476" i="1"/>
  <c r="AB2475" i="1"/>
  <c r="AA2475" i="1"/>
  <c r="AB2474" i="1"/>
  <c r="AA2474" i="1"/>
  <c r="AB2473" i="1"/>
  <c r="AA2473" i="1"/>
  <c r="AB2472" i="1"/>
  <c r="AA2472" i="1"/>
  <c r="AB2471" i="1"/>
  <c r="AA2471" i="1"/>
  <c r="AB2470" i="1"/>
  <c r="AA2470" i="1"/>
  <c r="AB2469" i="1"/>
  <c r="AA2469" i="1"/>
  <c r="AB2468" i="1"/>
  <c r="AA2468" i="1"/>
  <c r="AB2467" i="1"/>
  <c r="AA2467" i="1"/>
  <c r="AB2466" i="1"/>
  <c r="AA2466" i="1"/>
  <c r="AB2465" i="1"/>
  <c r="AA2465" i="1"/>
  <c r="AB2464" i="1"/>
  <c r="AA2464" i="1"/>
  <c r="AB2463" i="1"/>
  <c r="AA2463" i="1"/>
  <c r="AB2462" i="1"/>
  <c r="AA2462" i="1"/>
  <c r="AB2461" i="1"/>
  <c r="AA2461" i="1"/>
  <c r="AB2460" i="1"/>
  <c r="AA2460" i="1"/>
  <c r="AB2459" i="1"/>
  <c r="AA2459" i="1"/>
  <c r="AB2458" i="1"/>
  <c r="AA2458" i="1"/>
  <c r="AB2457" i="1"/>
  <c r="AA2457" i="1"/>
  <c r="AB2456" i="1"/>
  <c r="AA2456" i="1"/>
  <c r="AB2455" i="1"/>
  <c r="AA2455" i="1"/>
  <c r="AB2454" i="1"/>
  <c r="AA2454" i="1"/>
  <c r="AB2453" i="1"/>
  <c r="AA2453" i="1"/>
  <c r="AB2452" i="1"/>
  <c r="AA2452" i="1"/>
  <c r="AB2451" i="1"/>
  <c r="AA2451" i="1"/>
  <c r="AB2450" i="1"/>
  <c r="AA2450" i="1"/>
  <c r="AB2449" i="1"/>
  <c r="AA2449" i="1"/>
  <c r="AB2448" i="1"/>
  <c r="AA2448" i="1"/>
  <c r="AB2447" i="1"/>
  <c r="AA2447" i="1"/>
  <c r="AB2446" i="1"/>
  <c r="AA2446" i="1"/>
  <c r="AB2445" i="1"/>
  <c r="AA2445" i="1"/>
  <c r="AB2444" i="1"/>
  <c r="AA2444" i="1"/>
  <c r="AB2443" i="1"/>
  <c r="AA2443" i="1"/>
  <c r="AB2442" i="1"/>
  <c r="AA2442" i="1"/>
  <c r="AB2441" i="1"/>
  <c r="AA2441" i="1"/>
  <c r="AB2440" i="1"/>
  <c r="AA2440" i="1"/>
  <c r="AB2439" i="1"/>
  <c r="AA2439" i="1"/>
  <c r="AB2438" i="1"/>
  <c r="AA2438" i="1"/>
  <c r="AB2437" i="1"/>
  <c r="AA2437" i="1"/>
  <c r="AB2436" i="1"/>
  <c r="AA2436" i="1"/>
  <c r="AB2435" i="1"/>
  <c r="AA2435" i="1"/>
  <c r="AB2434" i="1"/>
  <c r="AA2434" i="1"/>
  <c r="AB2433" i="1"/>
  <c r="AA2433" i="1"/>
  <c r="AB2432" i="1"/>
  <c r="AA2432" i="1"/>
  <c r="AB2431" i="1"/>
  <c r="AA2431" i="1"/>
  <c r="AB2430" i="1"/>
  <c r="AA2430" i="1"/>
  <c r="AB2429" i="1"/>
  <c r="AA2429" i="1"/>
  <c r="AB2428" i="1"/>
  <c r="AA2428" i="1"/>
  <c r="AB2427" i="1"/>
  <c r="AA2427" i="1"/>
  <c r="AB2426" i="1"/>
  <c r="AA2426" i="1"/>
  <c r="AB2425" i="1"/>
  <c r="AA2425" i="1"/>
  <c r="AB2424" i="1"/>
  <c r="AA2424" i="1"/>
  <c r="AB2423" i="1"/>
  <c r="AA2423" i="1"/>
  <c r="AB2422" i="1"/>
  <c r="AA2422" i="1"/>
  <c r="AB2421" i="1"/>
  <c r="AA2421" i="1"/>
  <c r="AB2420" i="1"/>
  <c r="AA2420" i="1"/>
  <c r="AB2419" i="1"/>
  <c r="AA2419" i="1"/>
  <c r="AB2418" i="1"/>
  <c r="AA2418" i="1"/>
  <c r="AB2417" i="1"/>
  <c r="AA2417" i="1"/>
  <c r="AB2416" i="1"/>
  <c r="AA2416" i="1"/>
  <c r="AB2415" i="1"/>
  <c r="AA2415" i="1"/>
  <c r="AB2414" i="1"/>
  <c r="AA2414" i="1"/>
  <c r="AB2413" i="1"/>
  <c r="AA2413" i="1"/>
  <c r="AB2412" i="1"/>
  <c r="AA2412" i="1"/>
  <c r="AB2411" i="1"/>
  <c r="AA2411" i="1"/>
  <c r="AB2410" i="1"/>
  <c r="AA2410" i="1"/>
  <c r="AB2409" i="1"/>
  <c r="AA2409" i="1"/>
  <c r="AB2408" i="1"/>
  <c r="AA2408" i="1"/>
  <c r="AB2407" i="1"/>
  <c r="AA2407" i="1"/>
  <c r="AB2406" i="1"/>
  <c r="AA2406" i="1"/>
  <c r="AB2405" i="1"/>
  <c r="AA2405" i="1"/>
  <c r="AB2404" i="1"/>
  <c r="AA2404" i="1"/>
  <c r="AB2403" i="1"/>
  <c r="AA2403" i="1"/>
  <c r="AB2402" i="1"/>
  <c r="AA2402" i="1"/>
  <c r="AB2401" i="1"/>
  <c r="AA2401" i="1"/>
  <c r="AB2400" i="1"/>
  <c r="AA2400" i="1"/>
  <c r="AB2399" i="1"/>
  <c r="AA2399" i="1"/>
  <c r="AB2398" i="1"/>
  <c r="AA2398" i="1"/>
  <c r="AB2397" i="1"/>
  <c r="AA2397" i="1"/>
  <c r="AB2396" i="1"/>
  <c r="AA2396" i="1"/>
  <c r="AB2395" i="1"/>
  <c r="AA2395" i="1"/>
  <c r="AB2394" i="1"/>
  <c r="AA2394" i="1"/>
  <c r="AB2393" i="1"/>
  <c r="AA2393" i="1"/>
  <c r="AB2392" i="1"/>
  <c r="AA2392" i="1"/>
  <c r="AB2391" i="1"/>
  <c r="AA2391" i="1"/>
  <c r="AB2390" i="1"/>
  <c r="AA2390" i="1"/>
  <c r="AB2389" i="1"/>
  <c r="AA2389" i="1"/>
  <c r="AB2388" i="1"/>
  <c r="AA2388" i="1"/>
  <c r="AB2387" i="1"/>
  <c r="AA2387" i="1"/>
  <c r="AB2386" i="1"/>
  <c r="AA2386" i="1"/>
  <c r="AB2385" i="1"/>
  <c r="AA2385" i="1"/>
  <c r="AB2384" i="1"/>
  <c r="AA2384" i="1"/>
  <c r="AB2383" i="1"/>
  <c r="AA2383" i="1"/>
  <c r="AB2382" i="1"/>
  <c r="AA2382" i="1"/>
  <c r="AB2381" i="1"/>
  <c r="AA2381" i="1"/>
  <c r="AB2380" i="1"/>
  <c r="AA2380" i="1"/>
  <c r="AB2379" i="1"/>
  <c r="AA2379" i="1"/>
  <c r="AB2378" i="1"/>
  <c r="AA2378" i="1"/>
  <c r="AB2377" i="1"/>
  <c r="AA2377" i="1"/>
  <c r="AB2376" i="1"/>
  <c r="AA2376" i="1"/>
  <c r="AB2375" i="1"/>
  <c r="AA2375" i="1"/>
  <c r="AB2374" i="1"/>
  <c r="AA2374" i="1"/>
  <c r="AB2373" i="1"/>
  <c r="AA2373" i="1"/>
  <c r="AB2372" i="1"/>
  <c r="AA2372" i="1"/>
  <c r="AB2371" i="1"/>
  <c r="AA2371" i="1"/>
  <c r="AB2370" i="1"/>
  <c r="AA2370" i="1"/>
  <c r="AB2369" i="1"/>
  <c r="AA2369" i="1"/>
  <c r="AB2368" i="1"/>
  <c r="AA2368" i="1"/>
  <c r="AB2367" i="1"/>
  <c r="AA2367" i="1"/>
  <c r="AB2366" i="1"/>
  <c r="AA2366" i="1"/>
  <c r="AB2365" i="1"/>
  <c r="AA2365" i="1"/>
  <c r="AB2364" i="1"/>
  <c r="AA2364" i="1"/>
  <c r="AB2363" i="1"/>
  <c r="AA2363" i="1"/>
  <c r="AB2362" i="1"/>
  <c r="AA2362" i="1"/>
  <c r="AB2361" i="1"/>
  <c r="AA2361" i="1"/>
  <c r="AB2360" i="1"/>
  <c r="AA2360" i="1"/>
  <c r="AB2359" i="1"/>
  <c r="AA2359" i="1"/>
  <c r="AB2358" i="1"/>
  <c r="AA2358" i="1"/>
  <c r="AB2357" i="1"/>
  <c r="AA2357" i="1"/>
  <c r="AB2356" i="1"/>
  <c r="AA2356" i="1"/>
  <c r="AB2355" i="1"/>
  <c r="AA2355" i="1"/>
  <c r="AB2354" i="1"/>
  <c r="AA2354" i="1"/>
  <c r="AB2353" i="1"/>
  <c r="AA2353" i="1"/>
  <c r="AB2352" i="1"/>
  <c r="AA2352" i="1"/>
  <c r="AB2351" i="1"/>
  <c r="AA2351" i="1"/>
  <c r="AB2350" i="1"/>
  <c r="AA2350" i="1"/>
  <c r="AB2349" i="1"/>
  <c r="AA2349" i="1"/>
  <c r="AB2348" i="1"/>
  <c r="AA2348" i="1"/>
  <c r="AB2347" i="1"/>
  <c r="AA2347" i="1"/>
  <c r="AB2346" i="1"/>
  <c r="AA2346" i="1"/>
  <c r="AB2345" i="1"/>
  <c r="AA2345" i="1"/>
  <c r="AB2344" i="1"/>
  <c r="AA2344" i="1"/>
  <c r="AB2343" i="1"/>
  <c r="AA2343" i="1"/>
  <c r="AB2342" i="1"/>
  <c r="AA2342" i="1"/>
  <c r="AB2341" i="1"/>
  <c r="AA2341" i="1"/>
  <c r="AB2340" i="1"/>
  <c r="AA2340" i="1"/>
  <c r="AB2339" i="1"/>
  <c r="AA2339" i="1"/>
  <c r="AB2338" i="1"/>
  <c r="AA2338" i="1"/>
  <c r="AB2337" i="1"/>
  <c r="AA2337" i="1"/>
  <c r="AB2336" i="1"/>
  <c r="AA2336" i="1"/>
  <c r="AB2335" i="1"/>
  <c r="AA2335" i="1"/>
  <c r="AB2334" i="1"/>
  <c r="AA2334" i="1"/>
  <c r="AB2333" i="1"/>
  <c r="AA2333" i="1"/>
  <c r="AB2332" i="1"/>
  <c r="AA2332" i="1"/>
  <c r="AB2331" i="1"/>
  <c r="AA2331" i="1"/>
  <c r="AB2330" i="1"/>
  <c r="AA2330" i="1"/>
  <c r="AB2329" i="1"/>
  <c r="AA2329" i="1"/>
  <c r="AB2328" i="1"/>
  <c r="AA2328" i="1"/>
  <c r="AB2327" i="1"/>
  <c r="AA2327" i="1"/>
  <c r="AB2326" i="1"/>
  <c r="AA2326" i="1"/>
  <c r="AB2325" i="1"/>
  <c r="AA2325" i="1"/>
  <c r="AB2324" i="1"/>
  <c r="AA2324" i="1"/>
  <c r="AB2323" i="1"/>
  <c r="AA2323" i="1"/>
  <c r="AB2322" i="1"/>
  <c r="AA2322" i="1"/>
  <c r="AB2321" i="1"/>
  <c r="AA2321" i="1"/>
  <c r="AB2320" i="1"/>
  <c r="AA2320" i="1"/>
  <c r="AB2319" i="1"/>
  <c r="AA2319" i="1"/>
  <c r="AB2318" i="1"/>
  <c r="AA2318" i="1"/>
  <c r="AB2317" i="1"/>
  <c r="AA2317" i="1"/>
  <c r="AB2316" i="1"/>
  <c r="AA2316" i="1"/>
  <c r="AB2315" i="1"/>
  <c r="AA2315" i="1"/>
  <c r="AB2314" i="1"/>
  <c r="AA2314" i="1"/>
  <c r="AB2313" i="1"/>
  <c r="AA2313" i="1"/>
  <c r="AB2312" i="1"/>
  <c r="AA2312" i="1"/>
  <c r="AB2311" i="1"/>
  <c r="AA2311" i="1"/>
  <c r="AB2310" i="1"/>
  <c r="AA2310" i="1"/>
  <c r="AB2309" i="1"/>
  <c r="AA2309" i="1"/>
  <c r="AB2308" i="1"/>
  <c r="AA2308" i="1"/>
  <c r="AB2307" i="1"/>
  <c r="AA2307" i="1"/>
  <c r="AB2306" i="1"/>
  <c r="AA2306" i="1"/>
  <c r="AB2305" i="1"/>
  <c r="AA2305" i="1"/>
  <c r="AB2304" i="1"/>
  <c r="AA2304" i="1"/>
  <c r="AB2303" i="1"/>
  <c r="AA2303" i="1"/>
  <c r="AB2302" i="1"/>
  <c r="AA2302" i="1"/>
  <c r="AB2301" i="1"/>
  <c r="AA2301" i="1"/>
  <c r="AB2300" i="1"/>
  <c r="AA2300" i="1"/>
  <c r="AB2299" i="1"/>
  <c r="AA2299" i="1"/>
  <c r="AB2298" i="1"/>
  <c r="AA2298" i="1"/>
  <c r="AB2297" i="1"/>
  <c r="AA2297" i="1"/>
  <c r="AB2296" i="1"/>
  <c r="AA2296" i="1"/>
  <c r="AB2295" i="1"/>
  <c r="AA2295" i="1"/>
  <c r="AB2294" i="1"/>
  <c r="AA2294" i="1"/>
  <c r="AB2293" i="1"/>
  <c r="AA2293" i="1"/>
  <c r="AB2292" i="1"/>
  <c r="AA2292" i="1"/>
  <c r="AB2291" i="1"/>
  <c r="AA2291" i="1"/>
  <c r="AB2290" i="1"/>
  <c r="AA2290" i="1"/>
  <c r="AB2289" i="1"/>
  <c r="AA2289" i="1"/>
  <c r="AB2288" i="1"/>
  <c r="AA2288" i="1"/>
  <c r="AB2287" i="1"/>
  <c r="AA2287" i="1"/>
  <c r="AB2286" i="1"/>
  <c r="AA2286" i="1"/>
  <c r="AB2285" i="1"/>
  <c r="AA2285" i="1"/>
  <c r="AB2284" i="1"/>
  <c r="AA2284" i="1"/>
  <c r="AB2283" i="1"/>
  <c r="AA2283" i="1"/>
  <c r="AB2282" i="1"/>
  <c r="AA2282" i="1"/>
  <c r="AB2281" i="1"/>
  <c r="AA2281" i="1"/>
  <c r="AB2280" i="1"/>
  <c r="AA2280" i="1"/>
  <c r="AB2279" i="1"/>
  <c r="AA2279" i="1"/>
  <c r="AB2278" i="1"/>
  <c r="AA2278" i="1"/>
  <c r="AB2277" i="1"/>
  <c r="AA2277" i="1"/>
  <c r="AB2276" i="1"/>
  <c r="AA2276" i="1"/>
  <c r="AB2275" i="1"/>
  <c r="AA2275" i="1"/>
  <c r="AB2274" i="1"/>
  <c r="AA2274" i="1"/>
  <c r="AB2273" i="1"/>
  <c r="AA2273" i="1"/>
  <c r="AB2272" i="1"/>
  <c r="AA2272" i="1"/>
  <c r="AB2271" i="1"/>
  <c r="AA2271" i="1"/>
  <c r="AB2270" i="1"/>
  <c r="AA2270" i="1"/>
  <c r="AB2269" i="1"/>
  <c r="AA2269" i="1"/>
  <c r="AB2268" i="1"/>
  <c r="AA2268" i="1"/>
  <c r="AB2267" i="1"/>
  <c r="AA2267" i="1"/>
  <c r="AB2266" i="1"/>
  <c r="AA2266" i="1"/>
  <c r="AB2265" i="1"/>
  <c r="AA2265" i="1"/>
  <c r="AB2264" i="1"/>
  <c r="AA2264" i="1"/>
  <c r="AB2263" i="1"/>
  <c r="AA2263" i="1"/>
  <c r="AB2262" i="1"/>
  <c r="AA2262" i="1"/>
  <c r="AB2261" i="1"/>
  <c r="AA2261" i="1"/>
  <c r="AB2260" i="1"/>
  <c r="AA2260" i="1"/>
  <c r="AB2259" i="1"/>
  <c r="AA2259" i="1"/>
  <c r="AB2258" i="1"/>
  <c r="AA2258" i="1"/>
  <c r="AB2257" i="1"/>
  <c r="AA2257" i="1"/>
  <c r="AB2256" i="1"/>
  <c r="AA2256" i="1"/>
  <c r="AB2255" i="1"/>
  <c r="AA2255" i="1"/>
  <c r="AB2254" i="1"/>
  <c r="AA2254" i="1"/>
  <c r="AB2253" i="1"/>
  <c r="AA2253" i="1"/>
  <c r="AB2252" i="1"/>
  <c r="AA2252" i="1"/>
  <c r="AB2251" i="1"/>
  <c r="AA2251" i="1"/>
  <c r="AB2250" i="1"/>
  <c r="AA2250" i="1"/>
  <c r="AB2249" i="1"/>
  <c r="AA2249" i="1"/>
  <c r="AB2248" i="1"/>
  <c r="AA2248" i="1"/>
  <c r="AB2247" i="1"/>
  <c r="AA2247" i="1"/>
  <c r="AB2246" i="1"/>
  <c r="AA2246" i="1"/>
  <c r="AB2245" i="1"/>
  <c r="AA2245" i="1"/>
  <c r="AB2244" i="1"/>
  <c r="AA2244" i="1"/>
  <c r="AB2243" i="1"/>
  <c r="AA2243" i="1"/>
  <c r="AB2242" i="1"/>
  <c r="AA2242" i="1"/>
  <c r="AB2241" i="1"/>
  <c r="AA2241" i="1"/>
  <c r="AB2240" i="1"/>
  <c r="AA2240" i="1"/>
  <c r="AB2239" i="1"/>
  <c r="AA2239" i="1"/>
  <c r="AB2238" i="1"/>
  <c r="AA2238" i="1"/>
  <c r="AB2237" i="1"/>
  <c r="AA2237" i="1"/>
  <c r="AB2236" i="1"/>
  <c r="AA2236" i="1"/>
  <c r="AB2235" i="1"/>
  <c r="AA2235" i="1"/>
  <c r="AB2234" i="1"/>
  <c r="AA2234" i="1"/>
  <c r="AB2233" i="1"/>
  <c r="AA2233" i="1"/>
  <c r="AB2232" i="1"/>
  <c r="AA2232" i="1"/>
  <c r="AB2231" i="1"/>
  <c r="AA2231" i="1"/>
  <c r="AB2230" i="1"/>
  <c r="AA2230" i="1"/>
  <c r="AB2229" i="1"/>
  <c r="AA2229" i="1"/>
  <c r="AB2228" i="1"/>
  <c r="AA2228" i="1"/>
  <c r="AB2227" i="1"/>
  <c r="AA2227" i="1"/>
  <c r="AB2226" i="1"/>
  <c r="AA2226" i="1"/>
  <c r="AB2225" i="1"/>
  <c r="AA2225" i="1"/>
  <c r="AB2224" i="1"/>
  <c r="AA2224" i="1"/>
  <c r="AB2223" i="1"/>
  <c r="AA2223" i="1"/>
  <c r="AB2222" i="1"/>
  <c r="AA2222" i="1"/>
  <c r="AB2221" i="1"/>
  <c r="AA2221" i="1"/>
  <c r="AB2220" i="1"/>
  <c r="AA2220" i="1"/>
  <c r="AB2219" i="1"/>
  <c r="AA2219" i="1"/>
  <c r="AB2218" i="1"/>
  <c r="AA2218" i="1"/>
  <c r="AB2217" i="1"/>
  <c r="AA2217" i="1"/>
  <c r="AB2216" i="1"/>
  <c r="AA2216" i="1"/>
  <c r="AB2215" i="1"/>
  <c r="AA2215" i="1"/>
  <c r="AB2214" i="1"/>
  <c r="AA2214" i="1"/>
  <c r="AB2213" i="1"/>
  <c r="AA2213" i="1"/>
  <c r="AB2212" i="1"/>
  <c r="AA2212" i="1"/>
  <c r="AB2211" i="1"/>
  <c r="AA2211" i="1"/>
  <c r="AB2210" i="1"/>
  <c r="AA2210" i="1"/>
  <c r="AB2209" i="1"/>
  <c r="AA2209" i="1"/>
  <c r="AB2208" i="1"/>
  <c r="AA2208" i="1"/>
  <c r="AB2207" i="1"/>
  <c r="AA2207" i="1"/>
  <c r="AB2206" i="1"/>
  <c r="AA2206" i="1"/>
  <c r="AB2205" i="1"/>
  <c r="AA2205" i="1"/>
  <c r="AB2204" i="1"/>
  <c r="AA2204" i="1"/>
  <c r="AB2203" i="1"/>
  <c r="AA2203" i="1"/>
  <c r="AB2202" i="1"/>
  <c r="AA2202" i="1"/>
  <c r="AB2201" i="1"/>
  <c r="AA2201" i="1"/>
  <c r="AB2200" i="1"/>
  <c r="AA2200" i="1"/>
  <c r="AB2199" i="1"/>
  <c r="AA2199" i="1"/>
  <c r="AB2198" i="1"/>
  <c r="AA2198" i="1"/>
  <c r="AB2197" i="1"/>
  <c r="AA2197" i="1"/>
  <c r="AB2196" i="1"/>
  <c r="AA2196" i="1"/>
  <c r="AB2195" i="1"/>
  <c r="AA2195" i="1"/>
  <c r="AB2194" i="1"/>
  <c r="AA2194" i="1"/>
  <c r="AB2193" i="1"/>
  <c r="AA2193" i="1"/>
  <c r="AB2192" i="1"/>
  <c r="AA2192" i="1"/>
  <c r="AB2191" i="1"/>
  <c r="AA2191" i="1"/>
  <c r="AB2190" i="1"/>
  <c r="AA2190" i="1"/>
  <c r="AB2189" i="1"/>
  <c r="AA2189" i="1"/>
  <c r="AB2188" i="1"/>
  <c r="AA2188" i="1"/>
  <c r="AB2187" i="1"/>
  <c r="AA2187" i="1"/>
  <c r="AB2186" i="1"/>
  <c r="AA2186" i="1"/>
  <c r="AB2185" i="1"/>
  <c r="AA2185" i="1"/>
  <c r="AB2184" i="1"/>
  <c r="AA2184" i="1"/>
  <c r="AB2183" i="1"/>
  <c r="AA2183" i="1"/>
  <c r="AB2182" i="1"/>
  <c r="AA2182" i="1"/>
  <c r="AB2181" i="1"/>
  <c r="AA2181" i="1"/>
  <c r="AB2180" i="1"/>
  <c r="AA2180" i="1"/>
  <c r="AB2179" i="1"/>
  <c r="AA2179" i="1"/>
  <c r="AB2178" i="1"/>
  <c r="AA2178" i="1"/>
  <c r="AB2177" i="1"/>
  <c r="AA2177" i="1"/>
  <c r="AB2176" i="1"/>
  <c r="AA2176" i="1"/>
  <c r="AB2175" i="1"/>
  <c r="AA2175" i="1"/>
  <c r="AB2174" i="1"/>
  <c r="AA2174" i="1"/>
  <c r="AB2173" i="1"/>
  <c r="AA2173" i="1"/>
  <c r="AB2172" i="1"/>
  <c r="AA2172" i="1"/>
  <c r="AB2171" i="1"/>
  <c r="AA2171" i="1"/>
  <c r="AB2170" i="1"/>
  <c r="AA2170" i="1"/>
  <c r="AB2169" i="1"/>
  <c r="AA2169" i="1"/>
  <c r="AB2168" i="1"/>
  <c r="AA2168" i="1"/>
  <c r="AB2167" i="1"/>
  <c r="AA2167" i="1"/>
  <c r="AB2166" i="1"/>
  <c r="AA2166" i="1"/>
  <c r="AB2165" i="1"/>
  <c r="AA2165" i="1"/>
  <c r="AB2164" i="1"/>
  <c r="AA2164" i="1"/>
  <c r="AB2163" i="1"/>
  <c r="AA2163" i="1"/>
  <c r="AB2162" i="1"/>
  <c r="AA2162" i="1"/>
  <c r="AB2161" i="1"/>
  <c r="AA2161" i="1"/>
  <c r="AB2160" i="1"/>
  <c r="AA2160" i="1"/>
  <c r="AB2159" i="1"/>
  <c r="AA2159" i="1"/>
  <c r="AB2158" i="1"/>
  <c r="AA2158" i="1"/>
  <c r="AB2157" i="1"/>
  <c r="AA2157" i="1"/>
  <c r="AB2156" i="1"/>
  <c r="AA2156" i="1"/>
  <c r="AB2155" i="1"/>
  <c r="AA2155" i="1"/>
  <c r="AB2154" i="1"/>
  <c r="AA2154" i="1"/>
  <c r="AB2153" i="1"/>
  <c r="AA2153" i="1"/>
  <c r="AB2152" i="1"/>
  <c r="AA2152" i="1"/>
  <c r="AB2151" i="1"/>
  <c r="AA2151" i="1"/>
  <c r="AB2150" i="1"/>
  <c r="AA2150" i="1"/>
  <c r="AB2149" i="1"/>
  <c r="AA2149" i="1"/>
  <c r="AB2148" i="1"/>
  <c r="AA2148" i="1"/>
  <c r="AB2147" i="1"/>
  <c r="AA2147" i="1"/>
  <c r="AB2146" i="1"/>
  <c r="AA2146" i="1"/>
  <c r="AB2145" i="1"/>
  <c r="AA2145" i="1"/>
  <c r="AB2144" i="1"/>
  <c r="AA2144" i="1"/>
  <c r="AB2143" i="1"/>
  <c r="AA2143" i="1"/>
  <c r="AB2142" i="1"/>
  <c r="AA2142" i="1"/>
  <c r="AB2141" i="1"/>
  <c r="AA2141" i="1"/>
  <c r="AB2140" i="1"/>
  <c r="AA2140" i="1"/>
  <c r="AB2139" i="1"/>
  <c r="AA2139" i="1"/>
  <c r="AB2138" i="1"/>
  <c r="AA2138" i="1"/>
  <c r="AB2137" i="1"/>
  <c r="AA2137" i="1"/>
  <c r="AB2136" i="1"/>
  <c r="AA2136" i="1"/>
  <c r="AB2135" i="1"/>
  <c r="AA2135" i="1"/>
  <c r="AB2134" i="1"/>
  <c r="AA2134" i="1"/>
  <c r="AB2133" i="1"/>
  <c r="AA2133" i="1"/>
  <c r="AB2132" i="1"/>
  <c r="AA2132" i="1"/>
  <c r="AB2131" i="1"/>
  <c r="AA2131" i="1"/>
  <c r="AB2130" i="1"/>
  <c r="AA2130" i="1"/>
  <c r="AB2129" i="1"/>
  <c r="AA2129" i="1"/>
  <c r="AB2128" i="1"/>
  <c r="AA2128" i="1"/>
  <c r="AB2127" i="1"/>
  <c r="AA2127" i="1"/>
  <c r="AB2126" i="1"/>
  <c r="AA2126" i="1"/>
  <c r="AB2125" i="1"/>
  <c r="AA2125" i="1"/>
  <c r="AB2124" i="1"/>
  <c r="AA2124" i="1"/>
  <c r="AB2123" i="1"/>
  <c r="AA2123" i="1"/>
  <c r="AB2122" i="1"/>
  <c r="AA2122" i="1"/>
  <c r="AB2121" i="1"/>
  <c r="AA2121" i="1"/>
  <c r="AB2120" i="1"/>
  <c r="AA2120" i="1"/>
  <c r="AB2119" i="1"/>
  <c r="AA2119" i="1"/>
  <c r="AB2118" i="1"/>
  <c r="AA2118" i="1"/>
  <c r="AB2117" i="1"/>
  <c r="AA2117" i="1"/>
  <c r="AB2116" i="1"/>
  <c r="AA2116" i="1"/>
  <c r="AB2115" i="1"/>
  <c r="AA2115" i="1"/>
  <c r="AB2114" i="1"/>
  <c r="AA2114" i="1"/>
  <c r="AB2113" i="1"/>
  <c r="AA2113" i="1"/>
  <c r="AB2112" i="1"/>
  <c r="AA2112" i="1"/>
  <c r="AB2111" i="1"/>
  <c r="AA2111" i="1"/>
  <c r="AB2110" i="1"/>
  <c r="AA2110" i="1"/>
  <c r="AB2109" i="1"/>
  <c r="AA2109" i="1"/>
  <c r="AB2108" i="1"/>
  <c r="AA2108" i="1"/>
  <c r="AB2107" i="1"/>
  <c r="AA2107" i="1"/>
  <c r="AB2106" i="1"/>
  <c r="AA2106" i="1"/>
  <c r="AB2105" i="1"/>
  <c r="AA2105" i="1"/>
  <c r="AB2104" i="1"/>
  <c r="AA2104" i="1"/>
  <c r="AB2103" i="1"/>
  <c r="AA2103" i="1"/>
  <c r="AB2102" i="1"/>
  <c r="AA2102" i="1"/>
  <c r="AB2101" i="1"/>
  <c r="AA2101" i="1"/>
  <c r="AB2100" i="1"/>
  <c r="AA2100" i="1"/>
  <c r="AB2099" i="1"/>
  <c r="AA2099" i="1"/>
  <c r="AB2098" i="1"/>
  <c r="AA2098" i="1"/>
  <c r="AB2097" i="1"/>
  <c r="AA2097" i="1"/>
  <c r="AB2096" i="1"/>
  <c r="AA2096" i="1"/>
  <c r="AB2095" i="1"/>
  <c r="AA2095" i="1"/>
  <c r="AB2094" i="1"/>
  <c r="AA2094" i="1"/>
  <c r="AB2093" i="1"/>
  <c r="AA2093" i="1"/>
  <c r="AB2092" i="1"/>
  <c r="AA2092" i="1"/>
  <c r="AB2091" i="1"/>
  <c r="AA2091" i="1"/>
  <c r="AB2090" i="1"/>
  <c r="AA2090" i="1"/>
  <c r="AB2089" i="1"/>
  <c r="AA2089" i="1"/>
  <c r="AB2088" i="1"/>
  <c r="AA2088" i="1"/>
  <c r="AB2087" i="1"/>
  <c r="AA2087" i="1"/>
  <c r="AB2086" i="1"/>
  <c r="AA2086" i="1"/>
  <c r="AB2085" i="1"/>
  <c r="AA2085" i="1"/>
  <c r="AB2084" i="1"/>
  <c r="AA2084" i="1"/>
  <c r="AB2083" i="1"/>
  <c r="AA2083" i="1"/>
  <c r="AB2082" i="1"/>
  <c r="AA2082" i="1"/>
  <c r="AB2081" i="1"/>
  <c r="AA2081" i="1"/>
  <c r="AB2080" i="1"/>
  <c r="AA2080" i="1"/>
  <c r="AB2079" i="1"/>
  <c r="AA2079" i="1"/>
  <c r="AB2078" i="1"/>
  <c r="AA2078" i="1"/>
  <c r="AB2077" i="1"/>
  <c r="AA2077" i="1"/>
  <c r="AB2076" i="1"/>
  <c r="AA2076" i="1"/>
  <c r="AB2075" i="1"/>
  <c r="AA2075" i="1"/>
  <c r="AB2074" i="1"/>
  <c r="AA2074" i="1"/>
  <c r="AB2073" i="1"/>
  <c r="AA2073" i="1"/>
  <c r="AB2072" i="1"/>
  <c r="AA2072" i="1"/>
  <c r="AB2071" i="1"/>
  <c r="AA2071" i="1"/>
  <c r="AB2070" i="1"/>
  <c r="AA2070" i="1"/>
  <c r="AB2069" i="1"/>
  <c r="AA2069" i="1"/>
  <c r="AB2068" i="1"/>
  <c r="AA2068" i="1"/>
  <c r="AB2067" i="1"/>
  <c r="AA2067" i="1"/>
  <c r="AB2066" i="1"/>
  <c r="AA2066" i="1"/>
  <c r="AB2065" i="1"/>
  <c r="AA2065" i="1"/>
  <c r="AB2064" i="1"/>
  <c r="AA2064" i="1"/>
  <c r="AB2063" i="1"/>
  <c r="AA2063" i="1"/>
  <c r="AB2062" i="1"/>
  <c r="AA2062" i="1"/>
  <c r="AB2061" i="1"/>
  <c r="AA2061" i="1"/>
  <c r="AB2060" i="1"/>
  <c r="AA2060" i="1"/>
  <c r="AB2059" i="1"/>
  <c r="AA2059" i="1"/>
  <c r="AB2058" i="1"/>
  <c r="AA2058" i="1"/>
  <c r="AB2057" i="1"/>
  <c r="AA2057" i="1"/>
  <c r="AB2056" i="1"/>
  <c r="AA2056" i="1"/>
  <c r="AB2055" i="1"/>
  <c r="AA2055" i="1"/>
  <c r="AB2054" i="1"/>
  <c r="AA2054" i="1"/>
  <c r="AB2053" i="1"/>
  <c r="AA2053" i="1"/>
  <c r="AB2052" i="1"/>
  <c r="AA2052" i="1"/>
  <c r="AB2051" i="1"/>
  <c r="AA2051" i="1"/>
  <c r="AB2050" i="1"/>
  <c r="AA2050" i="1"/>
  <c r="AB2049" i="1"/>
  <c r="AA2049" i="1"/>
  <c r="AB2048" i="1"/>
  <c r="AA2048" i="1"/>
  <c r="AB2047" i="1"/>
  <c r="AA2047" i="1"/>
  <c r="AB2046" i="1"/>
  <c r="AA2046" i="1"/>
  <c r="AB2045" i="1"/>
  <c r="AA2045" i="1"/>
  <c r="AB2044" i="1"/>
  <c r="AA2044" i="1"/>
  <c r="AB2043" i="1"/>
  <c r="AA2043" i="1"/>
  <c r="AB2042" i="1"/>
  <c r="AA2042" i="1"/>
  <c r="AB2041" i="1"/>
  <c r="AA2041" i="1"/>
  <c r="AB2040" i="1"/>
  <c r="AA2040" i="1"/>
  <c r="AB2039" i="1"/>
  <c r="AA2039" i="1"/>
  <c r="AB2038" i="1"/>
  <c r="AA2038" i="1"/>
  <c r="AB2037" i="1"/>
  <c r="AA2037" i="1"/>
  <c r="AB2036" i="1"/>
  <c r="AA2036" i="1"/>
  <c r="AB2035" i="1"/>
  <c r="AA2035" i="1"/>
  <c r="AB2034" i="1"/>
  <c r="AA2034" i="1"/>
  <c r="AB2033" i="1"/>
  <c r="AA2033" i="1"/>
  <c r="AB2032" i="1"/>
  <c r="AA2032" i="1"/>
  <c r="AB2031" i="1"/>
  <c r="AA2031" i="1"/>
  <c r="AB2030" i="1"/>
  <c r="AA2030" i="1"/>
  <c r="AB2029" i="1"/>
  <c r="AA2029" i="1"/>
  <c r="AB2028" i="1"/>
  <c r="AA2028" i="1"/>
  <c r="AB2027" i="1"/>
  <c r="AA2027" i="1"/>
  <c r="AB2026" i="1"/>
  <c r="AA2026" i="1"/>
  <c r="AB2025" i="1"/>
  <c r="AA2025" i="1"/>
  <c r="AB2024" i="1"/>
  <c r="AA2024" i="1"/>
  <c r="AB2023" i="1"/>
  <c r="AA2023" i="1"/>
  <c r="AB2022" i="1"/>
  <c r="AA2022" i="1"/>
  <c r="AB2021" i="1"/>
  <c r="AA2021" i="1"/>
  <c r="AB2020" i="1"/>
  <c r="AA2020" i="1"/>
  <c r="AB2019" i="1"/>
  <c r="AA2019" i="1"/>
  <c r="AB2018" i="1"/>
  <c r="AA2018" i="1"/>
  <c r="AB2017" i="1"/>
  <c r="AA2017" i="1"/>
  <c r="AB2016" i="1"/>
  <c r="AA2016" i="1"/>
  <c r="AB2015" i="1"/>
  <c r="AA2015" i="1"/>
  <c r="AB2014" i="1"/>
  <c r="AA2014" i="1"/>
  <c r="AB2013" i="1"/>
  <c r="AA2013" i="1"/>
  <c r="AB2012" i="1"/>
  <c r="AA2012" i="1"/>
  <c r="AB2011" i="1"/>
  <c r="AA2011" i="1"/>
  <c r="AB2010" i="1"/>
  <c r="AA2010" i="1"/>
  <c r="AB2009" i="1"/>
  <c r="AA2009" i="1"/>
  <c r="AB2008" i="1"/>
  <c r="AA2008" i="1"/>
  <c r="AB2007" i="1"/>
  <c r="AA2007" i="1"/>
  <c r="AB2006" i="1"/>
  <c r="AA2006" i="1"/>
  <c r="AB2005" i="1"/>
  <c r="AA2005" i="1"/>
  <c r="AB2004" i="1"/>
  <c r="AA2004" i="1"/>
  <c r="AB2003" i="1"/>
  <c r="AA2003" i="1"/>
  <c r="AB2002" i="1"/>
  <c r="AA2002" i="1"/>
  <c r="AB2001" i="1"/>
  <c r="AA2001" i="1"/>
  <c r="AB2000" i="1"/>
  <c r="AA2000" i="1"/>
  <c r="AB1999" i="1"/>
  <c r="AA1999" i="1"/>
  <c r="AB1998" i="1"/>
  <c r="AA1998" i="1"/>
  <c r="AB1997" i="1"/>
  <c r="AA1997" i="1"/>
  <c r="AB1996" i="1"/>
  <c r="AA1996" i="1"/>
  <c r="AB1995" i="1"/>
  <c r="AA1995" i="1"/>
  <c r="AB1994" i="1"/>
  <c r="AA1994" i="1"/>
  <c r="AB1993" i="1"/>
  <c r="AA1993" i="1"/>
  <c r="AB1992" i="1"/>
  <c r="AA1992" i="1"/>
  <c r="AB1991" i="1"/>
  <c r="AA1991" i="1"/>
  <c r="AB1990" i="1"/>
  <c r="AA1990" i="1"/>
  <c r="AB1989" i="1"/>
  <c r="AA1989" i="1"/>
  <c r="AB1988" i="1"/>
  <c r="AA1988" i="1"/>
  <c r="AB1987" i="1"/>
  <c r="AA1987" i="1"/>
  <c r="AB1986" i="1"/>
  <c r="AA1986" i="1"/>
  <c r="AB1985" i="1"/>
  <c r="AA1985" i="1"/>
  <c r="AB1984" i="1"/>
  <c r="AA1984" i="1"/>
  <c r="AB1983" i="1"/>
  <c r="AA1983" i="1"/>
  <c r="AB1982" i="1"/>
  <c r="AA1982" i="1"/>
  <c r="AB1981" i="1"/>
  <c r="AA1981" i="1"/>
  <c r="AB1980" i="1"/>
  <c r="AA1980" i="1"/>
  <c r="AB1979" i="1"/>
  <c r="AA1979" i="1"/>
  <c r="AB1978" i="1"/>
  <c r="AA1978" i="1"/>
  <c r="AB1977" i="1"/>
  <c r="AA1977" i="1"/>
  <c r="AB1976" i="1"/>
  <c r="AA1976" i="1"/>
  <c r="AB1975" i="1"/>
  <c r="AA1975" i="1"/>
  <c r="AB1974" i="1"/>
  <c r="AA1974" i="1"/>
  <c r="AB1973" i="1"/>
  <c r="AA1973" i="1"/>
  <c r="AB1972" i="1"/>
  <c r="AA1972" i="1"/>
  <c r="AB1971" i="1"/>
  <c r="AA1971" i="1"/>
  <c r="AB1970" i="1"/>
  <c r="AA1970" i="1"/>
  <c r="AB1969" i="1"/>
  <c r="AA1969" i="1"/>
  <c r="AB1968" i="1"/>
  <c r="AA1968" i="1"/>
  <c r="AB1967" i="1"/>
  <c r="AA1967" i="1"/>
  <c r="AB1966" i="1"/>
  <c r="AA1966" i="1"/>
  <c r="AB1965" i="1"/>
  <c r="AA1965" i="1"/>
  <c r="AB1964" i="1"/>
  <c r="AA1964" i="1"/>
  <c r="AB1963" i="1"/>
  <c r="AA1963" i="1"/>
  <c r="AB1962" i="1"/>
  <c r="AA1962" i="1"/>
  <c r="AB1961" i="1"/>
  <c r="AA1961" i="1"/>
  <c r="AB1960" i="1"/>
  <c r="AA1960" i="1"/>
  <c r="AB1959" i="1"/>
  <c r="AA1959" i="1"/>
  <c r="AB1958" i="1"/>
  <c r="AA1958" i="1"/>
  <c r="AB1957" i="1"/>
  <c r="AA1957" i="1"/>
  <c r="AB1956" i="1"/>
  <c r="AA1956" i="1"/>
  <c r="AB1955" i="1"/>
  <c r="AA1955" i="1"/>
  <c r="AB1954" i="1"/>
  <c r="AA1954" i="1"/>
  <c r="AB1953" i="1"/>
  <c r="AA1953" i="1"/>
  <c r="AB1952" i="1"/>
  <c r="AA1952" i="1"/>
  <c r="AB1951" i="1"/>
  <c r="AA1951" i="1"/>
  <c r="AB1950" i="1"/>
  <c r="AA1950" i="1"/>
  <c r="AB1949" i="1"/>
  <c r="AA1949" i="1"/>
  <c r="AB1948" i="1"/>
  <c r="AA1948" i="1"/>
  <c r="AB1947" i="1"/>
  <c r="AA1947" i="1"/>
  <c r="AB1946" i="1"/>
  <c r="AA1946" i="1"/>
  <c r="AB1945" i="1"/>
  <c r="AA1945" i="1"/>
  <c r="AB1944" i="1"/>
  <c r="AA1944" i="1"/>
  <c r="AB1943" i="1"/>
  <c r="AA1943" i="1"/>
  <c r="AB1942" i="1"/>
  <c r="AA1942" i="1"/>
  <c r="AB1941" i="1"/>
  <c r="AA1941" i="1"/>
  <c r="AB1940" i="1"/>
  <c r="AA1940" i="1"/>
  <c r="AB1939" i="1"/>
  <c r="AA1939" i="1"/>
  <c r="AB1938" i="1"/>
  <c r="AA1938" i="1"/>
  <c r="AB1937" i="1"/>
  <c r="AA1937" i="1"/>
  <c r="AB1936" i="1"/>
  <c r="AA1936" i="1"/>
  <c r="AB1935" i="1"/>
  <c r="AA1935" i="1"/>
  <c r="AB1934" i="1"/>
  <c r="AA1934" i="1"/>
  <c r="AB1933" i="1"/>
  <c r="AA1933" i="1"/>
  <c r="AB1932" i="1"/>
  <c r="AA1932" i="1"/>
  <c r="AB1931" i="1"/>
  <c r="AA1931" i="1"/>
  <c r="AB1930" i="1"/>
  <c r="AA1930" i="1"/>
  <c r="AB1929" i="1"/>
  <c r="AA1929" i="1"/>
  <c r="AB1928" i="1"/>
  <c r="AA1928" i="1"/>
  <c r="AB1927" i="1"/>
  <c r="AA1927" i="1"/>
  <c r="AB1926" i="1"/>
  <c r="AA1926" i="1"/>
  <c r="AB1925" i="1"/>
  <c r="AA1925" i="1"/>
  <c r="AB1924" i="1"/>
  <c r="AA1924" i="1"/>
  <c r="AB1923" i="1"/>
  <c r="AA1923" i="1"/>
  <c r="AB1922" i="1"/>
  <c r="AA1922" i="1"/>
  <c r="AB1921" i="1"/>
  <c r="AA1921" i="1"/>
  <c r="AB1920" i="1"/>
  <c r="AA1920" i="1"/>
  <c r="AB1919" i="1"/>
  <c r="AA1919" i="1"/>
  <c r="AB1918" i="1"/>
  <c r="AA1918" i="1"/>
  <c r="AB1917" i="1"/>
  <c r="AA1917" i="1"/>
  <c r="AB1916" i="1"/>
  <c r="AA1916" i="1"/>
  <c r="AB1915" i="1"/>
  <c r="AA1915" i="1"/>
  <c r="AB1914" i="1"/>
  <c r="AA1914" i="1"/>
  <c r="AB1913" i="1"/>
  <c r="AA1913" i="1"/>
  <c r="AB1912" i="1"/>
  <c r="AA1912" i="1"/>
  <c r="AB1911" i="1"/>
  <c r="AA1911" i="1"/>
  <c r="AB1910" i="1"/>
  <c r="AA1910" i="1"/>
  <c r="AB1909" i="1"/>
  <c r="AA1909" i="1"/>
  <c r="AB1908" i="1"/>
  <c r="AA1908" i="1"/>
  <c r="AB1907" i="1"/>
  <c r="AA1907" i="1"/>
  <c r="AB1906" i="1"/>
  <c r="AA1906" i="1"/>
  <c r="AB1905" i="1"/>
  <c r="AA1905" i="1"/>
  <c r="AB1904" i="1"/>
  <c r="AA1904" i="1"/>
  <c r="AB1903" i="1"/>
  <c r="AA1903" i="1"/>
  <c r="AB1902" i="1"/>
  <c r="AA1902" i="1"/>
  <c r="AB1901" i="1"/>
  <c r="AA1901" i="1"/>
  <c r="AB1900" i="1"/>
  <c r="AA1900" i="1"/>
  <c r="AB1899" i="1"/>
  <c r="AA1899" i="1"/>
  <c r="AB1898" i="1"/>
  <c r="AA1898" i="1"/>
  <c r="AB1897" i="1"/>
  <c r="AA1897" i="1"/>
  <c r="AB1896" i="1"/>
  <c r="AA1896" i="1"/>
  <c r="AB1895" i="1"/>
  <c r="AA1895" i="1"/>
  <c r="AB1894" i="1"/>
  <c r="AA1894" i="1"/>
  <c r="AB1893" i="1"/>
  <c r="AA1893" i="1"/>
  <c r="AB1892" i="1"/>
  <c r="AA1892" i="1"/>
  <c r="AB1891" i="1"/>
  <c r="AA1891" i="1"/>
  <c r="AB1890" i="1"/>
  <c r="AA1890" i="1"/>
  <c r="AB1889" i="1"/>
  <c r="AA1889" i="1"/>
  <c r="AB1888" i="1"/>
  <c r="AA1888" i="1"/>
  <c r="AB1887" i="1"/>
  <c r="AA1887" i="1"/>
  <c r="AB1886" i="1"/>
  <c r="AA1886" i="1"/>
  <c r="AB1885" i="1"/>
  <c r="AA1885" i="1"/>
  <c r="AB1884" i="1"/>
  <c r="AA1884" i="1"/>
  <c r="AB1883" i="1"/>
  <c r="AA1883" i="1"/>
  <c r="AB1882" i="1"/>
  <c r="AA1882" i="1"/>
  <c r="AB1881" i="1"/>
  <c r="AA1881" i="1"/>
  <c r="AB1880" i="1"/>
  <c r="AA1880" i="1"/>
  <c r="AB1879" i="1"/>
  <c r="AA1879" i="1"/>
  <c r="AB1878" i="1"/>
  <c r="AA1878" i="1"/>
  <c r="AB1877" i="1"/>
  <c r="AA1877" i="1"/>
  <c r="AB1876" i="1"/>
  <c r="AA1876" i="1"/>
  <c r="AB1875" i="1"/>
  <c r="AA1875" i="1"/>
  <c r="AB1874" i="1"/>
  <c r="AA1874" i="1"/>
  <c r="AB1873" i="1"/>
  <c r="AA1873" i="1"/>
  <c r="AB1872" i="1"/>
  <c r="AA1872" i="1"/>
  <c r="AB1871" i="1"/>
  <c r="AA1871" i="1"/>
  <c r="AB1870" i="1"/>
  <c r="AA1870" i="1"/>
  <c r="AB1869" i="1"/>
  <c r="AA1869" i="1"/>
  <c r="AB1868" i="1"/>
  <c r="AA1868" i="1"/>
  <c r="AB1867" i="1"/>
  <c r="AA1867" i="1"/>
  <c r="AB1866" i="1"/>
  <c r="AA1866" i="1"/>
  <c r="AB1865" i="1"/>
  <c r="AA1865" i="1"/>
  <c r="AB1864" i="1"/>
  <c r="AA1864" i="1"/>
  <c r="AB1863" i="1"/>
  <c r="AA1863" i="1"/>
  <c r="AB1862" i="1"/>
  <c r="AA1862" i="1"/>
  <c r="AB1861" i="1"/>
  <c r="AA1861" i="1"/>
  <c r="AB1860" i="1"/>
  <c r="AA1860" i="1"/>
  <c r="AB1859" i="1"/>
  <c r="AA1859" i="1"/>
  <c r="AB1858" i="1"/>
  <c r="AA1858" i="1"/>
  <c r="AB1857" i="1"/>
  <c r="AA1857" i="1"/>
  <c r="AB1856" i="1"/>
  <c r="AA1856" i="1"/>
  <c r="AB1855" i="1"/>
  <c r="AA1855" i="1"/>
  <c r="AB1854" i="1"/>
  <c r="AA1854" i="1"/>
  <c r="AB1853" i="1"/>
  <c r="AA1853" i="1"/>
  <c r="AB1852" i="1"/>
  <c r="AA1852" i="1"/>
  <c r="AB1851" i="1"/>
  <c r="AA1851" i="1"/>
  <c r="AB1850" i="1"/>
  <c r="AA1850" i="1"/>
  <c r="AB1849" i="1"/>
  <c r="AA1849" i="1"/>
  <c r="AB1848" i="1"/>
  <c r="AA1848" i="1"/>
  <c r="AB1847" i="1"/>
  <c r="AA1847" i="1"/>
  <c r="AB1846" i="1"/>
  <c r="AA1846" i="1"/>
  <c r="AB1845" i="1"/>
  <c r="AA1845" i="1"/>
  <c r="AB1844" i="1"/>
  <c r="AA1844" i="1"/>
  <c r="AB1843" i="1"/>
  <c r="AA1843" i="1"/>
  <c r="AB1842" i="1"/>
  <c r="AA1842" i="1"/>
  <c r="AB1841" i="1"/>
  <c r="AA1841" i="1"/>
  <c r="AB1840" i="1"/>
  <c r="AA1840" i="1"/>
  <c r="AB1839" i="1"/>
  <c r="AA1839" i="1"/>
  <c r="AB1838" i="1"/>
  <c r="AA1838" i="1"/>
  <c r="AB1837" i="1"/>
  <c r="AA1837" i="1"/>
  <c r="AB1836" i="1"/>
  <c r="AA1836" i="1"/>
  <c r="AB1835" i="1"/>
  <c r="AA1835" i="1"/>
  <c r="AB1834" i="1"/>
  <c r="AA1834" i="1"/>
  <c r="AB1833" i="1"/>
  <c r="AA1833" i="1"/>
  <c r="AB1832" i="1"/>
  <c r="AA1832" i="1"/>
  <c r="AB1831" i="1"/>
  <c r="AA1831" i="1"/>
  <c r="AB1830" i="1"/>
  <c r="AA1830" i="1"/>
  <c r="AB1829" i="1"/>
  <c r="AA1829" i="1"/>
  <c r="AB1828" i="1"/>
  <c r="AA1828" i="1"/>
  <c r="AB1827" i="1"/>
  <c r="AA1827" i="1"/>
  <c r="AB1826" i="1"/>
  <c r="AA1826" i="1"/>
  <c r="AB1825" i="1"/>
  <c r="AA1825" i="1"/>
  <c r="AB1824" i="1"/>
  <c r="AA1824" i="1"/>
  <c r="AB1823" i="1"/>
  <c r="AA1823" i="1"/>
  <c r="AB1822" i="1"/>
  <c r="AA1822" i="1"/>
  <c r="AB1821" i="1"/>
  <c r="AA1821" i="1"/>
  <c r="AB1820" i="1"/>
  <c r="AA1820" i="1"/>
  <c r="AB1819" i="1"/>
  <c r="AA1819" i="1"/>
  <c r="AB1818" i="1"/>
  <c r="AA1818" i="1"/>
  <c r="AB1817" i="1"/>
  <c r="AA1817" i="1"/>
  <c r="AB1816" i="1"/>
  <c r="AA1816" i="1"/>
  <c r="AB1815" i="1"/>
  <c r="AA1815" i="1"/>
  <c r="AB1814" i="1"/>
  <c r="AA1814" i="1"/>
  <c r="AB1813" i="1"/>
  <c r="AA1813" i="1"/>
  <c r="AB1812" i="1"/>
  <c r="AA1812" i="1"/>
  <c r="AB1811" i="1"/>
  <c r="AA1811" i="1"/>
  <c r="AB1810" i="1"/>
  <c r="AA1810" i="1"/>
  <c r="AB1809" i="1"/>
  <c r="AA1809" i="1"/>
  <c r="AB1808" i="1"/>
  <c r="AA1808" i="1"/>
  <c r="AB1807" i="1"/>
  <c r="AA1807" i="1"/>
  <c r="AB1806" i="1"/>
  <c r="AA1806" i="1"/>
  <c r="AB1805" i="1"/>
  <c r="AA1805" i="1"/>
  <c r="AB1804" i="1"/>
  <c r="AA1804" i="1"/>
  <c r="AB1803" i="1"/>
  <c r="AA1803" i="1"/>
  <c r="AB1802" i="1"/>
  <c r="AA1802" i="1"/>
  <c r="AB1801" i="1"/>
  <c r="AA1801" i="1"/>
  <c r="AB1800" i="1"/>
  <c r="AA1800" i="1"/>
  <c r="AB1799" i="1"/>
  <c r="AA1799" i="1"/>
  <c r="AB1798" i="1"/>
  <c r="AA1798" i="1"/>
  <c r="AB1797" i="1"/>
  <c r="AA1797" i="1"/>
  <c r="AB1796" i="1"/>
  <c r="AA1796" i="1"/>
  <c r="AB1795" i="1"/>
  <c r="AA1795" i="1"/>
  <c r="AB1794" i="1"/>
  <c r="AA1794" i="1"/>
  <c r="AB1793" i="1"/>
  <c r="AA1793" i="1"/>
  <c r="AB1792" i="1"/>
  <c r="AA1792" i="1"/>
  <c r="AB1791" i="1"/>
  <c r="AA1791" i="1"/>
  <c r="AB1790" i="1"/>
  <c r="AA1790" i="1"/>
  <c r="AB1789" i="1"/>
  <c r="AA1789" i="1"/>
  <c r="AB1788" i="1"/>
  <c r="AA1788" i="1"/>
  <c r="AB1787" i="1"/>
  <c r="AA1787" i="1"/>
  <c r="AB1786" i="1"/>
  <c r="AA1786" i="1"/>
  <c r="AB1785" i="1"/>
  <c r="AA1785" i="1"/>
  <c r="AB1784" i="1"/>
  <c r="AA1784" i="1"/>
  <c r="AB1783" i="1"/>
  <c r="AA1783" i="1"/>
  <c r="AB1782" i="1"/>
  <c r="AA1782" i="1"/>
  <c r="AB1781" i="1"/>
  <c r="AA1781" i="1"/>
  <c r="AB1780" i="1"/>
  <c r="AA1780" i="1"/>
  <c r="AB1779" i="1"/>
  <c r="AA1779" i="1"/>
  <c r="AB1778" i="1"/>
  <c r="AA1778" i="1"/>
  <c r="AB1777" i="1"/>
  <c r="AA1777" i="1"/>
  <c r="AB1776" i="1"/>
  <c r="AA1776" i="1"/>
  <c r="AB1775" i="1"/>
  <c r="AA1775" i="1"/>
  <c r="AB1774" i="1"/>
  <c r="AA1774" i="1"/>
  <c r="AB1773" i="1"/>
  <c r="AA1773" i="1"/>
  <c r="AB1772" i="1"/>
  <c r="AA1772" i="1"/>
  <c r="AB1771" i="1"/>
  <c r="AA1771" i="1"/>
  <c r="AB1770" i="1"/>
  <c r="AA1770" i="1"/>
  <c r="AB1769" i="1"/>
  <c r="AA1769" i="1"/>
  <c r="AB1768" i="1"/>
  <c r="AA1768" i="1"/>
  <c r="AB1767" i="1"/>
  <c r="AA1767" i="1"/>
  <c r="AB1766" i="1"/>
  <c r="AA1766" i="1"/>
  <c r="AB1765" i="1"/>
  <c r="AA1765" i="1"/>
  <c r="AB1764" i="1"/>
  <c r="AA1764" i="1"/>
  <c r="AB1763" i="1"/>
  <c r="AA1763" i="1"/>
  <c r="AB1762" i="1"/>
  <c r="AA1762" i="1"/>
  <c r="AB1761" i="1"/>
  <c r="AA1761" i="1"/>
  <c r="AB1760" i="1"/>
  <c r="AA1760" i="1"/>
  <c r="AB1759" i="1"/>
  <c r="AA1759" i="1"/>
  <c r="AB1758" i="1"/>
  <c r="AA1758" i="1"/>
  <c r="AB1757" i="1"/>
  <c r="AA1757" i="1"/>
  <c r="AB1756" i="1"/>
  <c r="AA1756" i="1"/>
  <c r="AB1755" i="1"/>
  <c r="AA1755" i="1"/>
  <c r="AB1754" i="1"/>
  <c r="AA1754" i="1"/>
  <c r="AB1753" i="1"/>
  <c r="AA1753" i="1"/>
  <c r="AB1752" i="1"/>
  <c r="AA1752" i="1"/>
  <c r="AB1751" i="1"/>
  <c r="AA1751" i="1"/>
  <c r="AB1750" i="1"/>
  <c r="AA1750" i="1"/>
  <c r="AB1749" i="1"/>
  <c r="AA1749" i="1"/>
  <c r="AB1748" i="1"/>
  <c r="AA1748" i="1"/>
  <c r="AB1747" i="1"/>
  <c r="AA1747" i="1"/>
  <c r="AB1746" i="1"/>
  <c r="AA1746" i="1"/>
  <c r="AB1745" i="1"/>
  <c r="AA1745" i="1"/>
  <c r="AB1744" i="1"/>
  <c r="AA1744" i="1"/>
  <c r="AB1743" i="1"/>
  <c r="AA1743" i="1"/>
  <c r="AB1742" i="1"/>
  <c r="AA1742" i="1"/>
  <c r="AB1741" i="1"/>
  <c r="AA1741" i="1"/>
  <c r="AB1740" i="1"/>
  <c r="AA1740" i="1"/>
  <c r="AB1739" i="1"/>
  <c r="AA1739" i="1"/>
  <c r="AB1738" i="1"/>
  <c r="AA1738" i="1"/>
  <c r="AB1737" i="1"/>
  <c r="AA1737" i="1"/>
  <c r="AB1736" i="1"/>
  <c r="AA1736" i="1"/>
  <c r="AB1735" i="1"/>
  <c r="AA1735" i="1"/>
  <c r="AB1734" i="1"/>
  <c r="AA1734" i="1"/>
  <c r="AB1733" i="1"/>
  <c r="AA1733" i="1"/>
  <c r="AB1732" i="1"/>
  <c r="AA1732" i="1"/>
  <c r="AB1731" i="1"/>
  <c r="AA1731" i="1"/>
  <c r="AB1730" i="1"/>
  <c r="AA1730" i="1"/>
  <c r="AB1729" i="1"/>
  <c r="AA1729" i="1"/>
  <c r="AB1728" i="1"/>
  <c r="AA1728" i="1"/>
  <c r="AB1727" i="1"/>
  <c r="AA1727" i="1"/>
  <c r="AB1726" i="1"/>
  <c r="AA1726" i="1"/>
  <c r="AB1725" i="1"/>
  <c r="AA1725" i="1"/>
  <c r="AB1724" i="1"/>
  <c r="AA1724" i="1"/>
  <c r="AB1723" i="1"/>
  <c r="AA1723" i="1"/>
  <c r="AB1722" i="1"/>
  <c r="AA1722" i="1"/>
  <c r="AB1721" i="1"/>
  <c r="AA1721" i="1"/>
  <c r="AB1720" i="1"/>
  <c r="AA1720" i="1"/>
  <c r="AB1719" i="1"/>
  <c r="AA1719" i="1"/>
  <c r="AB1718" i="1"/>
  <c r="AA1718" i="1"/>
  <c r="AB1717" i="1"/>
  <c r="AA1717" i="1"/>
  <c r="AB1716" i="1"/>
  <c r="AA1716" i="1"/>
  <c r="AB1715" i="1"/>
  <c r="AA1715" i="1"/>
  <c r="AB1714" i="1"/>
  <c r="AA1714" i="1"/>
  <c r="AB1713" i="1"/>
  <c r="AA1713" i="1"/>
  <c r="AB1712" i="1"/>
  <c r="AA1712" i="1"/>
  <c r="AB1711" i="1"/>
  <c r="AA1711" i="1"/>
  <c r="AB1710" i="1"/>
  <c r="AA1710" i="1"/>
  <c r="AB1709" i="1"/>
  <c r="AA1709" i="1"/>
  <c r="AB1708" i="1"/>
  <c r="AA1708" i="1"/>
  <c r="AB1707" i="1"/>
  <c r="AA1707" i="1"/>
  <c r="AB1706" i="1"/>
  <c r="AA1706" i="1"/>
  <c r="AB1705" i="1"/>
  <c r="AA1705" i="1"/>
  <c r="AB1704" i="1"/>
  <c r="AA1704" i="1"/>
  <c r="AB1703" i="1"/>
  <c r="AA1703" i="1"/>
  <c r="AB1702" i="1"/>
  <c r="AA1702" i="1"/>
  <c r="AB1701" i="1"/>
  <c r="AA1701" i="1"/>
  <c r="AB1700" i="1"/>
  <c r="AA1700" i="1"/>
  <c r="AB1699" i="1"/>
  <c r="AA1699" i="1"/>
  <c r="AB1698" i="1"/>
  <c r="AA1698" i="1"/>
  <c r="AB1697" i="1"/>
  <c r="AA1697" i="1"/>
  <c r="AB1696" i="1"/>
  <c r="AA1696" i="1"/>
  <c r="AB1695" i="1"/>
  <c r="AA1695" i="1"/>
  <c r="AB1694" i="1"/>
  <c r="AA1694" i="1"/>
  <c r="AB1693" i="1"/>
  <c r="AA1693" i="1"/>
  <c r="AB1692" i="1"/>
  <c r="AA1692" i="1"/>
  <c r="AB1691" i="1"/>
  <c r="AA1691" i="1"/>
  <c r="AB1690" i="1"/>
  <c r="AA1690" i="1"/>
  <c r="AB1689" i="1"/>
  <c r="AA1689" i="1"/>
  <c r="AB1688" i="1"/>
  <c r="AA1688" i="1"/>
  <c r="AB1687" i="1"/>
  <c r="AA1687" i="1"/>
  <c r="AB1686" i="1"/>
  <c r="AA1686" i="1"/>
  <c r="AB1685" i="1"/>
  <c r="AA1685" i="1"/>
  <c r="AB1684" i="1"/>
  <c r="AA1684" i="1"/>
  <c r="AB1683" i="1"/>
  <c r="AA1683" i="1"/>
  <c r="AB1682" i="1"/>
  <c r="AA1682" i="1"/>
  <c r="AB1681" i="1"/>
  <c r="AA1681" i="1"/>
  <c r="AB1680" i="1"/>
  <c r="AA1680" i="1"/>
  <c r="AB1679" i="1"/>
  <c r="AA1679" i="1"/>
  <c r="AB1678" i="1"/>
  <c r="AA1678" i="1"/>
  <c r="AB1677" i="1"/>
  <c r="AA1677" i="1"/>
  <c r="AB1676" i="1"/>
  <c r="AA1676" i="1"/>
  <c r="AB1675" i="1"/>
  <c r="AA1675" i="1"/>
  <c r="AB1674" i="1"/>
  <c r="AA1674" i="1"/>
  <c r="AB1673" i="1"/>
  <c r="AA1673" i="1"/>
  <c r="AB1672" i="1"/>
  <c r="AA1672" i="1"/>
  <c r="AB1671" i="1"/>
  <c r="AA1671" i="1"/>
  <c r="AB1670" i="1"/>
  <c r="AA1670" i="1"/>
  <c r="AB1669" i="1"/>
  <c r="AA1669" i="1"/>
  <c r="AB1668" i="1"/>
  <c r="AA1668" i="1"/>
  <c r="AB1667" i="1"/>
  <c r="AA1667" i="1"/>
  <c r="AB1666" i="1"/>
  <c r="AA1666" i="1"/>
  <c r="AB1665" i="1"/>
  <c r="AA1665" i="1"/>
  <c r="AB1664" i="1"/>
  <c r="AA1664" i="1"/>
  <c r="AB1663" i="1"/>
  <c r="AA1663" i="1"/>
  <c r="AB1662" i="1"/>
  <c r="AA1662" i="1"/>
  <c r="AB1661" i="1"/>
  <c r="AA1661" i="1"/>
  <c r="AB1660" i="1"/>
  <c r="AA1660" i="1"/>
  <c r="AB1659" i="1"/>
  <c r="AA1659" i="1"/>
  <c r="AB1658" i="1"/>
  <c r="AA1658" i="1"/>
  <c r="AB1657" i="1"/>
  <c r="AA1657" i="1"/>
  <c r="AB1656" i="1"/>
  <c r="AA1656" i="1"/>
  <c r="AB1655" i="1"/>
  <c r="AA1655" i="1"/>
  <c r="AB1654" i="1"/>
  <c r="AA1654" i="1"/>
  <c r="AB1653" i="1"/>
  <c r="AA1653" i="1"/>
  <c r="AB1652" i="1"/>
  <c r="AA1652" i="1"/>
  <c r="AB1651" i="1"/>
  <c r="AA1651" i="1"/>
  <c r="AB1650" i="1"/>
  <c r="AA1650" i="1"/>
  <c r="AB1649" i="1"/>
  <c r="AA1649" i="1"/>
  <c r="AB1648" i="1"/>
  <c r="AA1648" i="1"/>
  <c r="AB1647" i="1"/>
  <c r="AA1647" i="1"/>
  <c r="AB1646" i="1"/>
  <c r="AA1646" i="1"/>
  <c r="AB1645" i="1"/>
  <c r="AA1645" i="1"/>
  <c r="AB1644" i="1"/>
  <c r="AA1644" i="1"/>
  <c r="AB1643" i="1"/>
  <c r="AA1643" i="1"/>
  <c r="AB1642" i="1"/>
  <c r="AA1642" i="1"/>
  <c r="AB1641" i="1"/>
  <c r="AA1641" i="1"/>
  <c r="AB1640" i="1"/>
  <c r="AA1640" i="1"/>
  <c r="AB1639" i="1"/>
  <c r="AA1639" i="1"/>
  <c r="AB1638" i="1"/>
  <c r="AA1638" i="1"/>
  <c r="AB1637" i="1"/>
  <c r="AA1637" i="1"/>
  <c r="AB1636" i="1"/>
  <c r="AA1636" i="1"/>
  <c r="AB1635" i="1"/>
  <c r="AA1635" i="1"/>
  <c r="AB1634" i="1"/>
  <c r="AA1634" i="1"/>
  <c r="AB1633" i="1"/>
  <c r="AA1633" i="1"/>
  <c r="AB1632" i="1"/>
  <c r="AA1632" i="1"/>
  <c r="AB1631" i="1"/>
  <c r="AA1631" i="1"/>
  <c r="AB1630" i="1"/>
  <c r="AA1630" i="1"/>
  <c r="AB1629" i="1"/>
  <c r="AA1629" i="1"/>
  <c r="AB1628" i="1"/>
  <c r="AA1628" i="1"/>
  <c r="AB1627" i="1"/>
  <c r="AA1627" i="1"/>
  <c r="AB1626" i="1"/>
  <c r="AA1626" i="1"/>
  <c r="AB1625" i="1"/>
  <c r="AA1625" i="1"/>
  <c r="AB1624" i="1"/>
  <c r="AA1624" i="1"/>
  <c r="AB1623" i="1"/>
  <c r="AA1623" i="1"/>
  <c r="AB1622" i="1"/>
  <c r="AA1622" i="1"/>
  <c r="AB1621" i="1"/>
  <c r="AA1621" i="1"/>
  <c r="AB1620" i="1"/>
  <c r="AA1620" i="1"/>
  <c r="AB1619" i="1"/>
  <c r="AA1619" i="1"/>
  <c r="AB1618" i="1"/>
  <c r="AA1618" i="1"/>
  <c r="AB1617" i="1"/>
  <c r="AA1617" i="1"/>
  <c r="AB1616" i="1"/>
  <c r="AA1616" i="1"/>
  <c r="AB1615" i="1"/>
  <c r="AA1615" i="1"/>
  <c r="AB1614" i="1"/>
  <c r="AA1614" i="1"/>
  <c r="AB1613" i="1"/>
  <c r="AA1613" i="1"/>
  <c r="AB1612" i="1"/>
  <c r="AA1612" i="1"/>
  <c r="AB1611" i="1"/>
  <c r="AA1611" i="1"/>
  <c r="AB1610" i="1"/>
  <c r="AA1610" i="1"/>
  <c r="AB1609" i="1"/>
  <c r="AA1609" i="1"/>
  <c r="AB1608" i="1"/>
  <c r="AA1608" i="1"/>
  <c r="AB1607" i="1"/>
  <c r="AA1607" i="1"/>
  <c r="AB1606" i="1"/>
  <c r="AA1606" i="1"/>
  <c r="AB1605" i="1"/>
  <c r="AA1605" i="1"/>
  <c r="AB1604" i="1"/>
  <c r="AA1604" i="1"/>
  <c r="AB1603" i="1"/>
  <c r="AA1603" i="1"/>
  <c r="AB1602" i="1"/>
  <c r="AA1602" i="1"/>
  <c r="AB1601" i="1"/>
  <c r="AA1601" i="1"/>
  <c r="AB1600" i="1"/>
  <c r="AA1600" i="1"/>
  <c r="AB1599" i="1"/>
  <c r="AA1599" i="1"/>
  <c r="AB1598" i="1"/>
  <c r="AA1598" i="1"/>
  <c r="AB1597" i="1"/>
  <c r="AA1597" i="1"/>
  <c r="AB1596" i="1"/>
  <c r="AA1596" i="1"/>
  <c r="AB1595" i="1"/>
  <c r="AA1595" i="1"/>
  <c r="AB1594" i="1"/>
  <c r="AA1594" i="1"/>
  <c r="AB1593" i="1"/>
  <c r="AA1593" i="1"/>
  <c r="AB1592" i="1"/>
  <c r="AA1592" i="1"/>
  <c r="AB1591" i="1"/>
  <c r="AA1591" i="1"/>
  <c r="AB1590" i="1"/>
  <c r="AA1590" i="1"/>
  <c r="AB1589" i="1"/>
  <c r="AA1589" i="1"/>
  <c r="AB1588" i="1"/>
  <c r="AA1588" i="1"/>
  <c r="AB1587" i="1"/>
  <c r="AA1587" i="1"/>
  <c r="AB1586" i="1"/>
  <c r="AA1586" i="1"/>
  <c r="AB1585" i="1"/>
  <c r="AA1585" i="1"/>
  <c r="AB1584" i="1"/>
  <c r="AA1584" i="1"/>
  <c r="AB1583" i="1"/>
  <c r="AA1583" i="1"/>
  <c r="AB1582" i="1"/>
  <c r="AA1582" i="1"/>
  <c r="AB1581" i="1"/>
  <c r="AA1581" i="1"/>
  <c r="AB1580" i="1"/>
  <c r="AA1580" i="1"/>
  <c r="AB1579" i="1"/>
  <c r="AA1579" i="1"/>
  <c r="AB1578" i="1"/>
  <c r="AA1578" i="1"/>
  <c r="AB1577" i="1"/>
  <c r="AA1577" i="1"/>
  <c r="AB1576" i="1"/>
  <c r="AA1576" i="1"/>
  <c r="AB1575" i="1"/>
  <c r="AA1575" i="1"/>
  <c r="AB1574" i="1"/>
  <c r="AA1574" i="1"/>
  <c r="AB1573" i="1"/>
  <c r="AA1573" i="1"/>
  <c r="AB1572" i="1"/>
  <c r="AA1572" i="1"/>
  <c r="AB1571" i="1"/>
  <c r="AA1571" i="1"/>
  <c r="AB1570" i="1"/>
  <c r="AA1570" i="1"/>
  <c r="AB1569" i="1"/>
  <c r="AA1569" i="1"/>
  <c r="AB1568" i="1"/>
  <c r="AA1568" i="1"/>
  <c r="AB1567" i="1"/>
  <c r="AA1567" i="1"/>
  <c r="AB1566" i="1"/>
  <c r="AA1566" i="1"/>
  <c r="AB1565" i="1"/>
  <c r="AA1565" i="1"/>
  <c r="AB1564" i="1"/>
  <c r="AA1564" i="1"/>
  <c r="AB1563" i="1"/>
  <c r="AA1563" i="1"/>
  <c r="AB1562" i="1"/>
  <c r="AA1562" i="1"/>
  <c r="AB1561" i="1"/>
  <c r="AA1561" i="1"/>
  <c r="AB1560" i="1"/>
  <c r="AA1560" i="1"/>
  <c r="AB1559" i="1"/>
  <c r="AA1559" i="1"/>
  <c r="AB1558" i="1"/>
  <c r="AA1558" i="1"/>
  <c r="AB1557" i="1"/>
  <c r="AA1557" i="1"/>
  <c r="AB1556" i="1"/>
  <c r="AA1556" i="1"/>
  <c r="AB1555" i="1"/>
  <c r="AA1555" i="1"/>
  <c r="AB1554" i="1"/>
  <c r="AA1554" i="1"/>
  <c r="AB1553" i="1"/>
  <c r="AA1553" i="1"/>
  <c r="AB1552" i="1"/>
  <c r="AA1552" i="1"/>
  <c r="AB1551" i="1"/>
  <c r="AA1551" i="1"/>
  <c r="AB1550" i="1"/>
  <c r="AA1550" i="1"/>
  <c r="AB1549" i="1"/>
  <c r="AA1549" i="1"/>
  <c r="AB1548" i="1"/>
  <c r="AA1548" i="1"/>
  <c r="AB1547" i="1"/>
  <c r="AA1547" i="1"/>
  <c r="AB1546" i="1"/>
  <c r="AA1546" i="1"/>
  <c r="AB1545" i="1"/>
  <c r="AA1545" i="1"/>
  <c r="AB1544" i="1"/>
  <c r="AA1544" i="1"/>
  <c r="AB1543" i="1"/>
  <c r="AA1543" i="1"/>
  <c r="AB1542" i="1"/>
  <c r="AA1542" i="1"/>
  <c r="AB1541" i="1"/>
  <c r="AA1541" i="1"/>
  <c r="AB1540" i="1"/>
  <c r="AA1540" i="1"/>
  <c r="AB1539" i="1"/>
  <c r="AA1539" i="1"/>
  <c r="AB1538" i="1"/>
  <c r="AA1538" i="1"/>
  <c r="AB1537" i="1"/>
  <c r="AA1537" i="1"/>
  <c r="AB1536" i="1"/>
  <c r="AA1536" i="1"/>
  <c r="AB1535" i="1"/>
  <c r="AA1535" i="1"/>
  <c r="AB1534" i="1"/>
  <c r="AA1534" i="1"/>
  <c r="AB1533" i="1"/>
  <c r="AA1533" i="1"/>
  <c r="AB1532" i="1"/>
  <c r="AA1532" i="1"/>
  <c r="AB1531" i="1"/>
  <c r="AA1531" i="1"/>
  <c r="AB1530" i="1"/>
  <c r="AA1530" i="1"/>
  <c r="AB1529" i="1"/>
  <c r="AA1529" i="1"/>
  <c r="AB1528" i="1"/>
  <c r="AA1528" i="1"/>
  <c r="AB1527" i="1"/>
  <c r="AA1527" i="1"/>
  <c r="AB1526" i="1"/>
  <c r="AA1526" i="1"/>
  <c r="AB1525" i="1"/>
  <c r="AA1525" i="1"/>
  <c r="AB1524" i="1"/>
  <c r="AA1524" i="1"/>
  <c r="AB1523" i="1"/>
  <c r="AA1523" i="1"/>
  <c r="AB1522" i="1"/>
  <c r="AA1522" i="1"/>
  <c r="AB1521" i="1"/>
  <c r="AA1521" i="1"/>
  <c r="AB1520" i="1"/>
  <c r="AA1520" i="1"/>
  <c r="AB1519" i="1"/>
  <c r="AA1519" i="1"/>
  <c r="AB1518" i="1"/>
  <c r="AA1518" i="1"/>
  <c r="AB1517" i="1"/>
  <c r="AA1517" i="1"/>
  <c r="AB1516" i="1"/>
  <c r="AA1516" i="1"/>
  <c r="AB1515" i="1"/>
  <c r="AA1515" i="1"/>
  <c r="AB1514" i="1"/>
  <c r="AA1514" i="1"/>
  <c r="AB1513" i="1"/>
  <c r="AA1513" i="1"/>
  <c r="AB1512" i="1"/>
  <c r="AA1512" i="1"/>
  <c r="AB1511" i="1"/>
  <c r="AA1511" i="1"/>
  <c r="AB1510" i="1"/>
  <c r="AA1510" i="1"/>
  <c r="AB1509" i="1"/>
  <c r="AA1509" i="1"/>
  <c r="AB1508" i="1"/>
  <c r="AA1508" i="1"/>
  <c r="AB1507" i="1"/>
  <c r="AA1507" i="1"/>
  <c r="AB1506" i="1"/>
  <c r="AA1506" i="1"/>
  <c r="AB1505" i="1"/>
  <c r="AA1505" i="1"/>
  <c r="AB1504" i="1"/>
  <c r="AA1504" i="1"/>
  <c r="AB1503" i="1"/>
  <c r="AA1503" i="1"/>
  <c r="AB1502" i="1"/>
  <c r="AA1502" i="1"/>
  <c r="AB1501" i="1"/>
  <c r="AA1501" i="1"/>
  <c r="AB1500" i="1"/>
  <c r="AA1500" i="1"/>
  <c r="AB1499" i="1"/>
  <c r="AA1499" i="1"/>
  <c r="AB1498" i="1"/>
  <c r="AA1498" i="1"/>
  <c r="AB1497" i="1"/>
  <c r="AA1497" i="1"/>
  <c r="AB1496" i="1"/>
  <c r="AA1496" i="1"/>
  <c r="AB1495" i="1"/>
  <c r="AA1495" i="1"/>
  <c r="AB1494" i="1"/>
  <c r="AA1494" i="1"/>
  <c r="AB1493" i="1"/>
  <c r="AA1493" i="1"/>
  <c r="AB1492" i="1"/>
  <c r="AA1492" i="1"/>
  <c r="AB1491" i="1"/>
  <c r="AA1491" i="1"/>
  <c r="AB1490" i="1"/>
  <c r="AA1490" i="1"/>
  <c r="AB1489" i="1"/>
  <c r="AA1489" i="1"/>
  <c r="AB1488" i="1"/>
  <c r="AA1488" i="1"/>
  <c r="AB1487" i="1"/>
  <c r="AA1487" i="1"/>
  <c r="AB1486" i="1"/>
  <c r="AA1486" i="1"/>
  <c r="AB1485" i="1"/>
  <c r="AA1485" i="1"/>
  <c r="AB1484" i="1"/>
  <c r="AA1484" i="1"/>
  <c r="AB1483" i="1"/>
  <c r="AA1483" i="1"/>
  <c r="AB1482" i="1"/>
  <c r="AA1482" i="1"/>
  <c r="AB1481" i="1"/>
  <c r="AA1481" i="1"/>
  <c r="AB1480" i="1"/>
  <c r="AA1480" i="1"/>
  <c r="AB1479" i="1"/>
  <c r="AA1479" i="1"/>
  <c r="AB1478" i="1"/>
  <c r="AA1478" i="1"/>
  <c r="AB1477" i="1"/>
  <c r="AA1477" i="1"/>
  <c r="AB1476" i="1"/>
  <c r="AA1476" i="1"/>
  <c r="AB1475" i="1"/>
  <c r="AA1475" i="1"/>
  <c r="AB1474" i="1"/>
  <c r="AA1474" i="1"/>
  <c r="AB1473" i="1"/>
  <c r="AA1473" i="1"/>
  <c r="AB1472" i="1"/>
  <c r="AA1472" i="1"/>
  <c r="AB1471" i="1"/>
  <c r="AA1471" i="1"/>
  <c r="AB1470" i="1"/>
  <c r="AA1470" i="1"/>
  <c r="AB1469" i="1"/>
  <c r="AA1469" i="1"/>
  <c r="AB1468" i="1"/>
  <c r="AA1468" i="1"/>
  <c r="AB1467" i="1"/>
  <c r="AA1467" i="1"/>
  <c r="AB1466" i="1"/>
  <c r="AA1466" i="1"/>
  <c r="AB1465" i="1"/>
  <c r="AA1465" i="1"/>
  <c r="AB1464" i="1"/>
  <c r="AA1464" i="1"/>
  <c r="AB1463" i="1"/>
  <c r="AA1463" i="1"/>
  <c r="AB1462" i="1"/>
  <c r="AA1462" i="1"/>
  <c r="AB1461" i="1"/>
  <c r="AA1461" i="1"/>
  <c r="AB1460" i="1"/>
  <c r="AA1460" i="1"/>
  <c r="AB1459" i="1"/>
  <c r="AA1459" i="1"/>
  <c r="AB1458" i="1"/>
  <c r="AA1458" i="1"/>
  <c r="AB1457" i="1"/>
  <c r="AA1457" i="1"/>
  <c r="AB1456" i="1"/>
  <c r="AA1456" i="1"/>
  <c r="AB1455" i="1"/>
  <c r="AA1455" i="1"/>
  <c r="AB1454" i="1"/>
  <c r="AA1454" i="1"/>
  <c r="AB1453" i="1"/>
  <c r="AA1453" i="1"/>
  <c r="AB1452" i="1"/>
  <c r="AA1452" i="1"/>
  <c r="AB1451" i="1"/>
  <c r="AA1451" i="1"/>
  <c r="AB1450" i="1"/>
  <c r="AA1450" i="1"/>
  <c r="AB1449" i="1"/>
  <c r="AA1449" i="1"/>
  <c r="AB1448" i="1"/>
  <c r="AA1448" i="1"/>
  <c r="AB1447" i="1"/>
  <c r="AA1447" i="1"/>
  <c r="AB1446" i="1"/>
  <c r="AA1446" i="1"/>
  <c r="AB1445" i="1"/>
  <c r="AA1445" i="1"/>
  <c r="AB1444" i="1"/>
  <c r="AA1444" i="1"/>
  <c r="AB1443" i="1"/>
  <c r="AA1443" i="1"/>
  <c r="AB1442" i="1"/>
  <c r="AA1442" i="1"/>
  <c r="AB1441" i="1"/>
  <c r="AA1441" i="1"/>
  <c r="AB1440" i="1"/>
  <c r="AA1440" i="1"/>
  <c r="AB1439" i="1"/>
  <c r="AA1439" i="1"/>
  <c r="AB1438" i="1"/>
  <c r="AA1438" i="1"/>
  <c r="AB1437" i="1"/>
  <c r="AA1437" i="1"/>
  <c r="AB1436" i="1"/>
  <c r="AA1436" i="1"/>
  <c r="AB1435" i="1"/>
  <c r="AA1435" i="1"/>
  <c r="AB1434" i="1"/>
  <c r="AA1434" i="1"/>
  <c r="AB1433" i="1"/>
  <c r="AA1433" i="1"/>
  <c r="AB1432" i="1"/>
  <c r="AA1432" i="1"/>
  <c r="AB1431" i="1"/>
  <c r="AA1431" i="1"/>
  <c r="AB1430" i="1"/>
  <c r="AA1430" i="1"/>
  <c r="AB1429" i="1"/>
  <c r="AA1429" i="1"/>
  <c r="AB1428" i="1"/>
  <c r="AA1428" i="1"/>
  <c r="AB1427" i="1"/>
  <c r="AA1427" i="1"/>
  <c r="AB1426" i="1"/>
  <c r="AA1426" i="1"/>
  <c r="AB1425" i="1"/>
  <c r="AA1425" i="1"/>
  <c r="AB1424" i="1"/>
  <c r="AA1424" i="1"/>
  <c r="AB1423" i="1"/>
  <c r="AA1423" i="1"/>
  <c r="AB1422" i="1"/>
  <c r="AA1422" i="1"/>
  <c r="AB1421" i="1"/>
  <c r="AA1421" i="1"/>
  <c r="AB1420" i="1"/>
  <c r="AA1420" i="1"/>
  <c r="AB1419" i="1"/>
  <c r="AA1419" i="1"/>
  <c r="AB1418" i="1"/>
  <c r="AA1418" i="1"/>
  <c r="AB1417" i="1"/>
  <c r="AA1417" i="1"/>
  <c r="AB1416" i="1"/>
  <c r="AA1416" i="1"/>
  <c r="AB1415" i="1"/>
  <c r="AA1415" i="1"/>
  <c r="AB1414" i="1"/>
  <c r="AA1414" i="1"/>
  <c r="AB1413" i="1"/>
  <c r="AA1413" i="1"/>
  <c r="AB1412" i="1"/>
  <c r="AA1412" i="1"/>
  <c r="AB1411" i="1"/>
  <c r="AA1411" i="1"/>
  <c r="AB1410" i="1"/>
  <c r="AA1410" i="1"/>
  <c r="AB1409" i="1"/>
  <c r="AA1409" i="1"/>
  <c r="AB1408" i="1"/>
  <c r="AA1408" i="1"/>
  <c r="AB1407" i="1"/>
  <c r="AA1407" i="1"/>
  <c r="AB1406" i="1"/>
  <c r="AA1406" i="1"/>
  <c r="AB1405" i="1"/>
  <c r="AA1405" i="1"/>
  <c r="AB1404" i="1"/>
  <c r="AA1404" i="1"/>
  <c r="AB1403" i="1"/>
  <c r="AA1403" i="1"/>
  <c r="AB1402" i="1"/>
  <c r="AA1402" i="1"/>
  <c r="AB1401" i="1"/>
  <c r="AA1401" i="1"/>
  <c r="AB1400" i="1"/>
  <c r="AA1400" i="1"/>
  <c r="AB1399" i="1"/>
  <c r="AA1399" i="1"/>
  <c r="AB1398" i="1"/>
  <c r="AA1398" i="1"/>
  <c r="AB1397" i="1"/>
  <c r="AA1397" i="1"/>
  <c r="AB1396" i="1"/>
  <c r="AA1396" i="1"/>
  <c r="AB1395" i="1"/>
  <c r="AA1395" i="1"/>
  <c r="AB1394" i="1"/>
  <c r="AA1394" i="1"/>
  <c r="AB1393" i="1"/>
  <c r="AA1393" i="1"/>
  <c r="AB1392" i="1"/>
  <c r="AA1392" i="1"/>
  <c r="AB1391" i="1"/>
  <c r="AA1391" i="1"/>
  <c r="AB1390" i="1"/>
  <c r="AA1390" i="1"/>
  <c r="AB1389" i="1"/>
  <c r="AA1389" i="1"/>
  <c r="AB1388" i="1"/>
  <c r="AA1388" i="1"/>
  <c r="AB1387" i="1"/>
  <c r="AA1387" i="1"/>
  <c r="AB1386" i="1"/>
  <c r="AA1386" i="1"/>
  <c r="AB1385" i="1"/>
  <c r="AA1385" i="1"/>
  <c r="AB1384" i="1"/>
  <c r="AA1384" i="1"/>
  <c r="AB1383" i="1"/>
  <c r="AA1383" i="1"/>
  <c r="AB1382" i="1"/>
  <c r="AA1382" i="1"/>
  <c r="AB1381" i="1"/>
  <c r="AA1381" i="1"/>
  <c r="AB1380" i="1"/>
  <c r="AA1380" i="1"/>
  <c r="AB1379" i="1"/>
  <c r="AA1379" i="1"/>
  <c r="AB1378" i="1"/>
  <c r="AA1378" i="1"/>
  <c r="AB1377" i="1"/>
  <c r="AA1377" i="1"/>
  <c r="AB1376" i="1"/>
  <c r="AA1376" i="1"/>
  <c r="AB1375" i="1"/>
  <c r="AA1375" i="1"/>
  <c r="AB1374" i="1"/>
  <c r="AA1374" i="1"/>
  <c r="AB1373" i="1"/>
  <c r="AA1373" i="1"/>
  <c r="AB1372" i="1"/>
  <c r="AA1372" i="1"/>
  <c r="AB1371" i="1"/>
  <c r="AA1371" i="1"/>
  <c r="AB1370" i="1"/>
  <c r="AA1370" i="1"/>
  <c r="AB1369" i="1"/>
  <c r="AA1369" i="1"/>
  <c r="AB1368" i="1"/>
  <c r="AA1368" i="1"/>
  <c r="AB1367" i="1"/>
  <c r="AA1367" i="1"/>
  <c r="AB1366" i="1"/>
  <c r="AA1366" i="1"/>
  <c r="AB1365" i="1"/>
  <c r="AA1365" i="1"/>
  <c r="AB1364" i="1"/>
  <c r="AA1364" i="1"/>
  <c r="AB1363" i="1"/>
  <c r="AA1363" i="1"/>
  <c r="AB1362" i="1"/>
  <c r="AA1362" i="1"/>
  <c r="AB1361" i="1"/>
  <c r="AA1361" i="1"/>
  <c r="AB1360" i="1"/>
  <c r="AA1360" i="1"/>
  <c r="AB1359" i="1"/>
  <c r="AA1359" i="1"/>
  <c r="AB1358" i="1"/>
  <c r="AA1358" i="1"/>
  <c r="AB1357" i="1"/>
  <c r="AA1357" i="1"/>
  <c r="AB1356" i="1"/>
  <c r="AA1356" i="1"/>
  <c r="AB1355" i="1"/>
  <c r="AA1355" i="1"/>
  <c r="AB1354" i="1"/>
  <c r="AA1354" i="1"/>
  <c r="AB1353" i="1"/>
  <c r="AA1353" i="1"/>
  <c r="AB1352" i="1"/>
  <c r="AA1352" i="1"/>
  <c r="AB1351" i="1"/>
  <c r="AA1351" i="1"/>
  <c r="AB1350" i="1"/>
  <c r="AA1350" i="1"/>
  <c r="AB1349" i="1"/>
  <c r="AA1349" i="1"/>
  <c r="AB1348" i="1"/>
  <c r="AA1348" i="1"/>
  <c r="AB1347" i="1"/>
  <c r="AA1347" i="1"/>
  <c r="AB1346" i="1"/>
  <c r="AA1346" i="1"/>
  <c r="AB1345" i="1"/>
  <c r="AA1345" i="1"/>
  <c r="AB1344" i="1"/>
  <c r="AA1344" i="1"/>
  <c r="AB1343" i="1"/>
  <c r="AA1343" i="1"/>
  <c r="AB1342" i="1"/>
  <c r="AA1342" i="1"/>
  <c r="AB1341" i="1"/>
  <c r="AA1341" i="1"/>
  <c r="AB1340" i="1"/>
  <c r="AA1340" i="1"/>
  <c r="AB1339" i="1"/>
  <c r="AA1339" i="1"/>
  <c r="AB1338" i="1"/>
  <c r="AA1338" i="1"/>
  <c r="AB1337" i="1"/>
  <c r="AA1337" i="1"/>
  <c r="AB1336" i="1"/>
  <c r="AA1336" i="1"/>
  <c r="AB1335" i="1"/>
  <c r="AA1335" i="1"/>
  <c r="AB1334" i="1"/>
  <c r="AA1334" i="1"/>
  <c r="AB1333" i="1"/>
  <c r="AA1333" i="1"/>
  <c r="AB1332" i="1"/>
  <c r="AA1332" i="1"/>
  <c r="AB1331" i="1"/>
  <c r="AA1331" i="1"/>
  <c r="AB1330" i="1"/>
  <c r="AA1330" i="1"/>
  <c r="AB1329" i="1"/>
  <c r="AA1329" i="1"/>
  <c r="AB1328" i="1"/>
  <c r="AA1328" i="1"/>
  <c r="AB1327" i="1"/>
  <c r="AA1327" i="1"/>
  <c r="AB1326" i="1"/>
  <c r="AA1326" i="1"/>
  <c r="AB1325" i="1"/>
  <c r="AA1325" i="1"/>
  <c r="AB1324" i="1"/>
  <c r="AA1324" i="1"/>
  <c r="AB1323" i="1"/>
  <c r="AA1323" i="1"/>
  <c r="AB1322" i="1"/>
  <c r="AA1322" i="1"/>
  <c r="AB1321" i="1"/>
  <c r="AA1321" i="1"/>
  <c r="AB1320" i="1"/>
  <c r="AA1320" i="1"/>
  <c r="AB1319" i="1"/>
  <c r="AA1319" i="1"/>
  <c r="AB1318" i="1"/>
  <c r="AA1318" i="1"/>
  <c r="AB1317" i="1"/>
  <c r="AA1317" i="1"/>
  <c r="AB1316" i="1"/>
  <c r="AA1316" i="1"/>
  <c r="AB1315" i="1"/>
  <c r="AA1315" i="1"/>
  <c r="AB1314" i="1"/>
  <c r="AA1314" i="1"/>
  <c r="AB1313" i="1"/>
  <c r="AA1313" i="1"/>
  <c r="AB1312" i="1"/>
  <c r="AA1312" i="1"/>
  <c r="AB1311" i="1"/>
  <c r="AA1311" i="1"/>
  <c r="AB1310" i="1"/>
  <c r="AA1310" i="1"/>
  <c r="AB1309" i="1"/>
  <c r="AA1309" i="1"/>
  <c r="AB1308" i="1"/>
  <c r="AA1308" i="1"/>
  <c r="AB1307" i="1"/>
  <c r="AA1307" i="1"/>
  <c r="AB1306" i="1"/>
  <c r="AA1306" i="1"/>
  <c r="AB1305" i="1"/>
  <c r="AA1305" i="1"/>
  <c r="AB1304" i="1"/>
  <c r="AA1304" i="1"/>
  <c r="AB1303" i="1"/>
  <c r="AA1303" i="1"/>
  <c r="AB1302" i="1"/>
  <c r="AA1302" i="1"/>
  <c r="AB1301" i="1"/>
  <c r="AA1301" i="1"/>
  <c r="AB1300" i="1"/>
  <c r="AA1300" i="1"/>
  <c r="AB1299" i="1"/>
  <c r="AA1299" i="1"/>
  <c r="AB1298" i="1"/>
  <c r="AA1298" i="1"/>
  <c r="AB1297" i="1"/>
  <c r="AA1297" i="1"/>
  <c r="AB1296" i="1"/>
  <c r="AA1296" i="1"/>
  <c r="AB1295" i="1"/>
  <c r="AA1295" i="1"/>
  <c r="AB1294" i="1"/>
  <c r="AA1294" i="1"/>
  <c r="AB1293" i="1"/>
  <c r="AA1293" i="1"/>
  <c r="AB1292" i="1"/>
  <c r="AA1292" i="1"/>
  <c r="AB1291" i="1"/>
  <c r="AA1291" i="1"/>
  <c r="AB1290" i="1"/>
  <c r="AA1290" i="1"/>
  <c r="AB1289" i="1"/>
  <c r="AA1289" i="1"/>
  <c r="AB1288" i="1"/>
  <c r="AA1288" i="1"/>
  <c r="AB1287" i="1"/>
  <c r="AA1287" i="1"/>
  <c r="AB1286" i="1"/>
  <c r="AA1286" i="1"/>
  <c r="AB1285" i="1"/>
  <c r="AA1285" i="1"/>
  <c r="AB1284" i="1"/>
  <c r="AA1284" i="1"/>
  <c r="AB1283" i="1"/>
  <c r="AA1283" i="1"/>
  <c r="AB1282" i="1"/>
  <c r="AA1282" i="1"/>
  <c r="AB1281" i="1"/>
  <c r="AA1281" i="1"/>
  <c r="AB1280" i="1"/>
  <c r="AA1280" i="1"/>
  <c r="AB1279" i="1"/>
  <c r="AA1279" i="1"/>
  <c r="AB1278" i="1"/>
  <c r="AA1278" i="1"/>
  <c r="AB1277" i="1"/>
  <c r="AA1277" i="1"/>
  <c r="AB1276" i="1"/>
  <c r="AA1276" i="1"/>
  <c r="AB1275" i="1"/>
  <c r="AA1275" i="1"/>
  <c r="AB1274" i="1"/>
  <c r="AA1274" i="1"/>
  <c r="AB1273" i="1"/>
  <c r="AA1273" i="1"/>
  <c r="AB1272" i="1"/>
  <c r="AA1272" i="1"/>
  <c r="AB1271" i="1"/>
  <c r="AA1271" i="1"/>
  <c r="AB1270" i="1"/>
  <c r="AA1270" i="1"/>
  <c r="AB1269" i="1"/>
  <c r="AA1269" i="1"/>
  <c r="AB1268" i="1"/>
  <c r="AA1268" i="1"/>
  <c r="AB1267" i="1"/>
  <c r="AA1267" i="1"/>
  <c r="AB1266" i="1"/>
  <c r="AA1266" i="1"/>
  <c r="AB1265" i="1"/>
  <c r="AA1265" i="1"/>
  <c r="AB1264" i="1"/>
  <c r="AA1264" i="1"/>
  <c r="AB1263" i="1"/>
  <c r="AA1263" i="1"/>
  <c r="AB1262" i="1"/>
  <c r="AA1262" i="1"/>
  <c r="AB1261" i="1"/>
  <c r="AA1261" i="1"/>
  <c r="AB1260" i="1"/>
  <c r="AA1260" i="1"/>
  <c r="AB1259" i="1"/>
  <c r="AA1259" i="1"/>
  <c r="AB1258" i="1"/>
  <c r="AA1258" i="1"/>
  <c r="AB1257" i="1"/>
  <c r="AA1257" i="1"/>
  <c r="AB1256" i="1"/>
  <c r="AA1256" i="1"/>
  <c r="AB1255" i="1"/>
  <c r="AA1255" i="1"/>
  <c r="AB1254" i="1"/>
  <c r="AA1254" i="1"/>
  <c r="AB1253" i="1"/>
  <c r="AA1253" i="1"/>
  <c r="AB1252" i="1"/>
  <c r="AA1252" i="1"/>
  <c r="AB1251" i="1"/>
  <c r="AA1251" i="1"/>
  <c r="AB1250" i="1"/>
  <c r="AA1250" i="1"/>
  <c r="AB1249" i="1"/>
  <c r="AA1249" i="1"/>
  <c r="AB1248" i="1"/>
  <c r="AA1248" i="1"/>
  <c r="AB1247" i="1"/>
  <c r="AA1247" i="1"/>
  <c r="AB1246" i="1"/>
  <c r="AA1246" i="1"/>
  <c r="AB1245" i="1"/>
  <c r="AA1245" i="1"/>
  <c r="AB1244" i="1"/>
  <c r="AA1244" i="1"/>
  <c r="AB1243" i="1"/>
  <c r="AA1243" i="1"/>
  <c r="AB1242" i="1"/>
  <c r="AA1242" i="1"/>
  <c r="AB1241" i="1"/>
  <c r="AA1241" i="1"/>
  <c r="AB1240" i="1"/>
  <c r="AA1240" i="1"/>
  <c r="AB1239" i="1"/>
  <c r="AA1239" i="1"/>
  <c r="AB1238" i="1"/>
  <c r="AA1238" i="1"/>
  <c r="AB1237" i="1"/>
  <c r="AA1237" i="1"/>
  <c r="AB1236" i="1"/>
  <c r="AA1236" i="1"/>
  <c r="AB1235" i="1"/>
  <c r="AA1235" i="1"/>
  <c r="AB1234" i="1"/>
  <c r="AA1234" i="1"/>
  <c r="AB1233" i="1"/>
  <c r="AA1233" i="1"/>
  <c r="AB1232" i="1"/>
  <c r="AA1232" i="1"/>
  <c r="AB1231" i="1"/>
  <c r="AA1231" i="1"/>
  <c r="AB1230" i="1"/>
  <c r="AA1230" i="1"/>
  <c r="AB1229" i="1"/>
  <c r="AA1229" i="1"/>
  <c r="AB1228" i="1"/>
  <c r="AA1228" i="1"/>
  <c r="AB1227" i="1"/>
  <c r="AA1227" i="1"/>
  <c r="AB1226" i="1"/>
  <c r="AA1226" i="1"/>
  <c r="AB1225" i="1"/>
  <c r="AA1225" i="1"/>
  <c r="AB1224" i="1"/>
  <c r="AA1224" i="1"/>
  <c r="AB1223" i="1"/>
  <c r="AA1223" i="1"/>
  <c r="AB1222" i="1"/>
  <c r="AA1222" i="1"/>
  <c r="AB1221" i="1"/>
  <c r="AA1221" i="1"/>
  <c r="AB1220" i="1"/>
  <c r="AA1220" i="1"/>
  <c r="AB1219" i="1"/>
  <c r="AA1219" i="1"/>
  <c r="AB1218" i="1"/>
  <c r="AA1218" i="1"/>
  <c r="AB1217" i="1"/>
  <c r="AA1217" i="1"/>
  <c r="AB1216" i="1"/>
  <c r="AA1216" i="1"/>
  <c r="AB1215" i="1"/>
  <c r="AA1215" i="1"/>
  <c r="AB1214" i="1"/>
  <c r="AA1214" i="1"/>
  <c r="AB1213" i="1"/>
  <c r="AA1213" i="1"/>
  <c r="AB1212" i="1"/>
  <c r="AA1212" i="1"/>
  <c r="AB1211" i="1"/>
  <c r="AA1211" i="1"/>
  <c r="AB1210" i="1"/>
  <c r="AA1210" i="1"/>
  <c r="AB1209" i="1"/>
  <c r="AA1209" i="1"/>
  <c r="AB1208" i="1"/>
  <c r="AA1208" i="1"/>
  <c r="AB1207" i="1"/>
  <c r="AA1207" i="1"/>
  <c r="AB1206" i="1"/>
  <c r="AA1206" i="1"/>
  <c r="AB1205" i="1"/>
  <c r="AA1205" i="1"/>
  <c r="AB1204" i="1"/>
  <c r="AA1204" i="1"/>
  <c r="AB1203" i="1"/>
  <c r="AA1203" i="1"/>
  <c r="AB1202" i="1"/>
  <c r="AA1202" i="1"/>
  <c r="AB1201" i="1"/>
  <c r="AA1201" i="1"/>
  <c r="AB1200" i="1"/>
  <c r="AA1200" i="1"/>
  <c r="AB1199" i="1"/>
  <c r="AA1199" i="1"/>
  <c r="AB1198" i="1"/>
  <c r="AA1198" i="1"/>
  <c r="AB1197" i="1"/>
  <c r="AA1197" i="1"/>
  <c r="AB1196" i="1"/>
  <c r="AA1196" i="1"/>
  <c r="AB1195" i="1"/>
  <c r="AA1195" i="1"/>
  <c r="AB1194" i="1"/>
  <c r="AA1194" i="1"/>
  <c r="AB1193" i="1"/>
  <c r="AA1193" i="1"/>
  <c r="AB1192" i="1"/>
  <c r="AA1192" i="1"/>
  <c r="AB1191" i="1"/>
  <c r="AA1191" i="1"/>
  <c r="AB1190" i="1"/>
  <c r="AA1190" i="1"/>
  <c r="AB1189" i="1"/>
  <c r="AA1189" i="1"/>
  <c r="AB1188" i="1"/>
  <c r="AA1188" i="1"/>
  <c r="AB1187" i="1"/>
  <c r="AA1187" i="1"/>
  <c r="AB1186" i="1"/>
  <c r="AA1186" i="1"/>
  <c r="AB1185" i="1"/>
  <c r="AA1185" i="1"/>
  <c r="AB1184" i="1"/>
  <c r="AA1184" i="1"/>
  <c r="AB1183" i="1"/>
  <c r="AA1183" i="1"/>
  <c r="AB1182" i="1"/>
  <c r="AA1182" i="1"/>
  <c r="AB1181" i="1"/>
  <c r="AA1181" i="1"/>
  <c r="AB1180" i="1"/>
  <c r="AA1180" i="1"/>
  <c r="AB1179" i="1"/>
  <c r="AA1179" i="1"/>
  <c r="AB1178" i="1"/>
  <c r="AA1178" i="1"/>
  <c r="AB1177" i="1"/>
  <c r="AA1177" i="1"/>
  <c r="AB1176" i="1"/>
  <c r="AA1176" i="1"/>
  <c r="AB1175" i="1"/>
  <c r="AA1175" i="1"/>
  <c r="AB1174" i="1"/>
  <c r="AA1174" i="1"/>
  <c r="AB1173" i="1"/>
  <c r="AA1173" i="1"/>
  <c r="AB1172" i="1"/>
  <c r="AA1172" i="1"/>
  <c r="AB1171" i="1"/>
  <c r="AA1171" i="1"/>
  <c r="AB1170" i="1"/>
  <c r="AA1170" i="1"/>
  <c r="AB1169" i="1"/>
  <c r="AA1169" i="1"/>
  <c r="AB1168" i="1"/>
  <c r="AA1168" i="1"/>
  <c r="AB1167" i="1"/>
  <c r="AA1167" i="1"/>
  <c r="AB1166" i="1"/>
  <c r="AA1166" i="1"/>
  <c r="AB1165" i="1"/>
  <c r="AA1165" i="1"/>
  <c r="AB1164" i="1"/>
  <c r="AA1164" i="1"/>
  <c r="AB1163" i="1"/>
  <c r="AA1163" i="1"/>
  <c r="AB1162" i="1"/>
  <c r="AA1162" i="1"/>
  <c r="AB1161" i="1"/>
  <c r="AA1161" i="1"/>
  <c r="AB1160" i="1"/>
  <c r="AA1160" i="1"/>
  <c r="AB1159" i="1"/>
  <c r="AA1159" i="1"/>
  <c r="AB1158" i="1"/>
  <c r="AA1158" i="1"/>
  <c r="AB1157" i="1"/>
  <c r="AA1157" i="1"/>
  <c r="AB1156" i="1"/>
  <c r="AA1156" i="1"/>
  <c r="AB1155" i="1"/>
  <c r="AA1155" i="1"/>
  <c r="AB1154" i="1"/>
  <c r="AA1154" i="1"/>
  <c r="AB1153" i="1"/>
  <c r="AA1153" i="1"/>
  <c r="AB1152" i="1"/>
  <c r="AA1152" i="1"/>
  <c r="AB1151" i="1"/>
  <c r="AA1151" i="1"/>
  <c r="AB1150" i="1"/>
  <c r="AA1150" i="1"/>
  <c r="AB1149" i="1"/>
  <c r="AA1149" i="1"/>
  <c r="AB1148" i="1"/>
  <c r="AA1148" i="1"/>
  <c r="AB1147" i="1"/>
  <c r="AA1147" i="1"/>
  <c r="AB1146" i="1"/>
  <c r="AA1146" i="1"/>
  <c r="AB1145" i="1"/>
  <c r="AA1145" i="1"/>
  <c r="AB1144" i="1"/>
  <c r="AA1144" i="1"/>
  <c r="AB1143" i="1"/>
  <c r="AA1143" i="1"/>
  <c r="AB1142" i="1"/>
  <c r="AA1142" i="1"/>
  <c r="AB1141" i="1"/>
  <c r="AA1141" i="1"/>
  <c r="AB1140" i="1"/>
  <c r="AA1140" i="1"/>
  <c r="AB1139" i="1"/>
  <c r="AA1139" i="1"/>
  <c r="AB1138" i="1"/>
  <c r="AA1138" i="1"/>
  <c r="AB1137" i="1"/>
  <c r="AA1137" i="1"/>
  <c r="AB1136" i="1"/>
  <c r="AA1136" i="1"/>
  <c r="AB1135" i="1"/>
  <c r="AA1135" i="1"/>
  <c r="AB1134" i="1"/>
  <c r="AA1134" i="1"/>
  <c r="AB1133" i="1"/>
  <c r="AA1133" i="1"/>
  <c r="AB1132" i="1"/>
  <c r="AA1132" i="1"/>
  <c r="AB1131" i="1"/>
  <c r="AA1131" i="1"/>
  <c r="AB1130" i="1"/>
  <c r="AA1130" i="1"/>
  <c r="AB1129" i="1"/>
  <c r="AA1129" i="1"/>
  <c r="AB1128" i="1"/>
  <c r="AA1128" i="1"/>
  <c r="AB1127" i="1"/>
  <c r="AA1127" i="1"/>
  <c r="AB1126" i="1"/>
  <c r="AA1126" i="1"/>
  <c r="AB1125" i="1"/>
  <c r="AA1125" i="1"/>
  <c r="AB1124" i="1"/>
  <c r="AA1124" i="1"/>
  <c r="AB1123" i="1"/>
  <c r="AA1123" i="1"/>
  <c r="AB1122" i="1"/>
  <c r="AA1122" i="1"/>
  <c r="AB1121" i="1"/>
  <c r="AA1121" i="1"/>
  <c r="AB1120" i="1"/>
  <c r="AA1120" i="1"/>
  <c r="AB1119" i="1"/>
  <c r="AA1119" i="1"/>
  <c r="AB1118" i="1"/>
  <c r="AA1118" i="1"/>
  <c r="AB1117" i="1"/>
  <c r="AA1117" i="1"/>
  <c r="AB1116" i="1"/>
  <c r="AA1116" i="1"/>
  <c r="AB1115" i="1"/>
  <c r="AA1115" i="1"/>
  <c r="AB1114" i="1"/>
  <c r="AA1114" i="1"/>
  <c r="AB1113" i="1"/>
  <c r="AA1113" i="1"/>
  <c r="AB1112" i="1"/>
  <c r="AA1112" i="1"/>
  <c r="AB1111" i="1"/>
  <c r="AA1111" i="1"/>
  <c r="AB1110" i="1"/>
  <c r="AA1110" i="1"/>
  <c r="AB1109" i="1"/>
  <c r="AA1109" i="1"/>
  <c r="AB1108" i="1"/>
  <c r="AA1108" i="1"/>
  <c r="AB1107" i="1"/>
  <c r="AA1107" i="1"/>
  <c r="AB1106" i="1"/>
  <c r="AA1106" i="1"/>
  <c r="AB1105" i="1"/>
  <c r="AA1105" i="1"/>
  <c r="AB1104" i="1"/>
  <c r="AA1104" i="1"/>
  <c r="AB1103" i="1"/>
  <c r="AA1103" i="1"/>
  <c r="AB1102" i="1"/>
  <c r="AA1102" i="1"/>
  <c r="AB1101" i="1"/>
  <c r="AA1101" i="1"/>
  <c r="AB1100" i="1"/>
  <c r="AA1100" i="1"/>
  <c r="AB1099" i="1"/>
  <c r="AA1099" i="1"/>
  <c r="AB1098" i="1"/>
  <c r="AA1098" i="1"/>
  <c r="AB1097" i="1"/>
  <c r="AA1097" i="1"/>
  <c r="AB1096" i="1"/>
  <c r="AA1096" i="1"/>
  <c r="AB1095" i="1"/>
  <c r="AA1095" i="1"/>
  <c r="AB1094" i="1"/>
  <c r="AA1094" i="1"/>
  <c r="AB1093" i="1"/>
  <c r="AA1093" i="1"/>
  <c r="AB1092" i="1"/>
  <c r="AA1092" i="1"/>
  <c r="AB1091" i="1"/>
  <c r="AA1091" i="1"/>
  <c r="AB1090" i="1"/>
  <c r="AA1090" i="1"/>
  <c r="AB1089" i="1"/>
  <c r="AA1089" i="1"/>
  <c r="AB1088" i="1"/>
  <c r="AA1088" i="1"/>
  <c r="AB1087" i="1"/>
  <c r="AA1087" i="1"/>
  <c r="AB1086" i="1"/>
  <c r="AA1086" i="1"/>
  <c r="AB1085" i="1"/>
  <c r="AA1085" i="1"/>
  <c r="AB1084" i="1"/>
  <c r="AA1084" i="1"/>
  <c r="AB1083" i="1"/>
  <c r="AA1083" i="1"/>
  <c r="AB1082" i="1"/>
  <c r="AA1082" i="1"/>
  <c r="AB1081" i="1"/>
  <c r="AA1081" i="1"/>
  <c r="AB1080" i="1"/>
  <c r="AA1080" i="1"/>
  <c r="AB1079" i="1"/>
  <c r="AA1079" i="1"/>
  <c r="AB1078" i="1"/>
  <c r="AA1078" i="1"/>
  <c r="AB1077" i="1"/>
  <c r="AA1077" i="1"/>
  <c r="AB1076" i="1"/>
  <c r="AA1076" i="1"/>
  <c r="AB1075" i="1"/>
  <c r="AA1075" i="1"/>
  <c r="AB1074" i="1"/>
  <c r="AA1074" i="1"/>
  <c r="AB1073" i="1"/>
  <c r="AA1073" i="1"/>
  <c r="AB1072" i="1"/>
  <c r="AA1072" i="1"/>
  <c r="AB1071" i="1"/>
  <c r="AA1071" i="1"/>
  <c r="AB1070" i="1"/>
  <c r="AA1070" i="1"/>
  <c r="AB1069" i="1"/>
  <c r="AA1069" i="1"/>
  <c r="AB1068" i="1"/>
  <c r="AA1068" i="1"/>
  <c r="AB1067" i="1"/>
  <c r="AA1067" i="1"/>
  <c r="AB1066" i="1"/>
  <c r="AA1066" i="1"/>
  <c r="AB1065" i="1"/>
  <c r="AA1065" i="1"/>
  <c r="AB1064" i="1"/>
  <c r="AA1064" i="1"/>
  <c r="AB1063" i="1"/>
  <c r="AA1063" i="1"/>
  <c r="AB1062" i="1"/>
  <c r="AA1062" i="1"/>
  <c r="AB1061" i="1"/>
  <c r="AA1061" i="1"/>
  <c r="AB1060" i="1"/>
  <c r="AA1060" i="1"/>
  <c r="AB1059" i="1"/>
  <c r="AA1059" i="1"/>
  <c r="AB1058" i="1"/>
  <c r="AA1058" i="1"/>
  <c r="AB1057" i="1"/>
  <c r="AA1057" i="1"/>
  <c r="AB1056" i="1"/>
  <c r="AA1056" i="1"/>
  <c r="AB1055" i="1"/>
  <c r="AA1055" i="1"/>
  <c r="AB1054" i="1"/>
  <c r="AA1054" i="1"/>
  <c r="AB1053" i="1"/>
  <c r="AA1053" i="1"/>
  <c r="AB1052" i="1"/>
  <c r="AA1052" i="1"/>
  <c r="AB1051" i="1"/>
  <c r="AA1051" i="1"/>
  <c r="AB1050" i="1"/>
  <c r="AA1050" i="1"/>
  <c r="AB1049" i="1"/>
  <c r="AA1049" i="1"/>
  <c r="AB1048" i="1"/>
  <c r="AA1048" i="1"/>
  <c r="AB1047" i="1"/>
  <c r="AA1047" i="1"/>
  <c r="AB1046" i="1"/>
  <c r="AA1046" i="1"/>
  <c r="AB1045" i="1"/>
  <c r="AA1045" i="1"/>
  <c r="AB1044" i="1"/>
  <c r="AA1044" i="1"/>
  <c r="AB1043" i="1"/>
  <c r="AA1043" i="1"/>
  <c r="AB1042" i="1"/>
  <c r="AA1042" i="1"/>
  <c r="AB1041" i="1"/>
  <c r="AA1041" i="1"/>
  <c r="AB1040" i="1"/>
  <c r="AA1040" i="1"/>
  <c r="AB1039" i="1"/>
  <c r="AA1039" i="1"/>
  <c r="AB1038" i="1"/>
  <c r="AA1038" i="1"/>
  <c r="AB1037" i="1"/>
  <c r="AA1037" i="1"/>
  <c r="AB1036" i="1"/>
  <c r="AA1036" i="1"/>
  <c r="AB1035" i="1"/>
  <c r="AA1035" i="1"/>
  <c r="AB1034" i="1"/>
  <c r="AA1034" i="1"/>
  <c r="AB1033" i="1"/>
  <c r="AA1033" i="1"/>
  <c r="AB1032" i="1"/>
  <c r="AA1032" i="1"/>
  <c r="AB1031" i="1"/>
  <c r="AA1031" i="1"/>
  <c r="AB1030" i="1"/>
  <c r="AA1030" i="1"/>
  <c r="AB1029" i="1"/>
  <c r="AA1029" i="1"/>
  <c r="AB1028" i="1"/>
  <c r="AA1028" i="1"/>
  <c r="AB1027" i="1"/>
  <c r="AA1027" i="1"/>
  <c r="AB1026" i="1"/>
  <c r="AA1026" i="1"/>
  <c r="AB1025" i="1"/>
  <c r="AA1025" i="1"/>
  <c r="AB1024" i="1"/>
  <c r="AA1024" i="1"/>
  <c r="AB1023" i="1"/>
  <c r="AA1023" i="1"/>
  <c r="AB1022" i="1"/>
  <c r="AA1022" i="1"/>
  <c r="AB1021" i="1"/>
  <c r="AA1021" i="1"/>
  <c r="AB1020" i="1"/>
  <c r="AA1020" i="1"/>
  <c r="AB1019" i="1"/>
  <c r="AA1019" i="1"/>
  <c r="AB1018" i="1"/>
  <c r="AA1018" i="1"/>
  <c r="AB1017" i="1"/>
  <c r="AA1017" i="1"/>
  <c r="AB1016" i="1"/>
  <c r="AA1016" i="1"/>
  <c r="AB1015" i="1"/>
  <c r="AA1015" i="1"/>
  <c r="AB1014" i="1"/>
  <c r="AA1014" i="1"/>
  <c r="AB1013" i="1"/>
  <c r="AA1013" i="1"/>
  <c r="AB1012" i="1"/>
  <c r="AA1012" i="1"/>
  <c r="AB1011" i="1"/>
  <c r="AA1011" i="1"/>
  <c r="AB1010" i="1"/>
  <c r="AA1010" i="1"/>
  <c r="AB1009" i="1"/>
  <c r="AA1009" i="1"/>
  <c r="AB1008" i="1"/>
  <c r="AA1008" i="1"/>
  <c r="AB1007" i="1"/>
  <c r="AA1007" i="1"/>
  <c r="AB1006" i="1"/>
  <c r="AA1006" i="1"/>
  <c r="AB1005" i="1"/>
  <c r="AA1005" i="1"/>
  <c r="AB1004" i="1"/>
  <c r="AA1004" i="1"/>
  <c r="AB1003" i="1"/>
  <c r="AA1003" i="1"/>
  <c r="AB1002" i="1"/>
  <c r="AA1002" i="1"/>
  <c r="AB1001" i="1"/>
  <c r="AA1001" i="1"/>
  <c r="AB1000" i="1"/>
  <c r="AA1000" i="1"/>
  <c r="AB999" i="1"/>
  <c r="AA999" i="1"/>
  <c r="AB998" i="1"/>
  <c r="AA998" i="1"/>
  <c r="AB997" i="1"/>
  <c r="AA997" i="1"/>
  <c r="AB996" i="1"/>
  <c r="AA996" i="1"/>
  <c r="AB995" i="1"/>
  <c r="AA995" i="1"/>
  <c r="AB994" i="1"/>
  <c r="AA994" i="1"/>
  <c r="AB993" i="1"/>
  <c r="AA993" i="1"/>
  <c r="AB992" i="1"/>
  <c r="AA992" i="1"/>
  <c r="AB991" i="1"/>
  <c r="AA991" i="1"/>
  <c r="AB990" i="1"/>
  <c r="AA990" i="1"/>
  <c r="AB989" i="1"/>
  <c r="AA989" i="1"/>
  <c r="AB988" i="1"/>
  <c r="AA988" i="1"/>
  <c r="AB987" i="1"/>
  <c r="AA987" i="1"/>
  <c r="AB986" i="1"/>
  <c r="AA986" i="1"/>
  <c r="AB985" i="1"/>
  <c r="AA985" i="1"/>
  <c r="AB984" i="1"/>
  <c r="AA984" i="1"/>
  <c r="AB983" i="1"/>
  <c r="AA983" i="1"/>
  <c r="AB982" i="1"/>
  <c r="AA982" i="1"/>
  <c r="AB981" i="1"/>
  <c r="AA981" i="1"/>
  <c r="AB980" i="1"/>
  <c r="AA980" i="1"/>
  <c r="AB979" i="1"/>
  <c r="AA979" i="1"/>
  <c r="AB978" i="1"/>
  <c r="AA978" i="1"/>
  <c r="AB977" i="1"/>
  <c r="AA977" i="1"/>
  <c r="AB976" i="1"/>
  <c r="AA976" i="1"/>
  <c r="AB975" i="1"/>
  <c r="AA975" i="1"/>
  <c r="AB974" i="1"/>
  <c r="AA974" i="1"/>
  <c r="AB973" i="1"/>
  <c r="AA973" i="1"/>
  <c r="AB972" i="1"/>
  <c r="AA972" i="1"/>
  <c r="AB971" i="1"/>
  <c r="AA971" i="1"/>
  <c r="AB970" i="1"/>
  <c r="AA970" i="1"/>
  <c r="AB969" i="1"/>
  <c r="AA969" i="1"/>
  <c r="AB968" i="1"/>
  <c r="AA968" i="1"/>
  <c r="AB967" i="1"/>
  <c r="AA967" i="1"/>
  <c r="AB966" i="1"/>
  <c r="AA966" i="1"/>
  <c r="AB965" i="1"/>
  <c r="AA965" i="1"/>
  <c r="AB964" i="1"/>
  <c r="AA964" i="1"/>
  <c r="AB963" i="1"/>
  <c r="AA963" i="1"/>
  <c r="AB962" i="1"/>
  <c r="AA962" i="1"/>
  <c r="AB961" i="1"/>
  <c r="AA961" i="1"/>
  <c r="AB960" i="1"/>
  <c r="AA960" i="1"/>
  <c r="AB959" i="1"/>
  <c r="AA959" i="1"/>
  <c r="AB958" i="1"/>
  <c r="AA958" i="1"/>
  <c r="AB957" i="1"/>
  <c r="AA957" i="1"/>
  <c r="AB956" i="1"/>
  <c r="AA956" i="1"/>
  <c r="AB955" i="1"/>
  <c r="AA955" i="1"/>
  <c r="AB954" i="1"/>
  <c r="AA954" i="1"/>
  <c r="AB953" i="1"/>
  <c r="AA953" i="1"/>
  <c r="AB952" i="1"/>
  <c r="AA952" i="1"/>
  <c r="AB951" i="1"/>
  <c r="AA951" i="1"/>
  <c r="AB950" i="1"/>
  <c r="AA950" i="1"/>
  <c r="AB949" i="1"/>
  <c r="AA949" i="1"/>
  <c r="AB948" i="1"/>
  <c r="AA948" i="1"/>
  <c r="AB947" i="1"/>
  <c r="AA947" i="1"/>
  <c r="AB946" i="1"/>
  <c r="AA946" i="1"/>
  <c r="AB945" i="1"/>
  <c r="AA945" i="1"/>
  <c r="AB944" i="1"/>
  <c r="AA944" i="1"/>
  <c r="AB943" i="1"/>
  <c r="AA943" i="1"/>
  <c r="AB942" i="1"/>
  <c r="AA942" i="1"/>
  <c r="AB941" i="1"/>
  <c r="AA941" i="1"/>
  <c r="AB940" i="1"/>
  <c r="AA940" i="1"/>
  <c r="AB939" i="1"/>
  <c r="AA939" i="1"/>
  <c r="AB938" i="1"/>
  <c r="AA938" i="1"/>
  <c r="AB937" i="1"/>
  <c r="AA937" i="1"/>
  <c r="AB936" i="1"/>
  <c r="AA936" i="1"/>
  <c r="AB935" i="1"/>
  <c r="AA935" i="1"/>
  <c r="AB934" i="1"/>
  <c r="AA934" i="1"/>
  <c r="AB933" i="1"/>
  <c r="AA933" i="1"/>
  <c r="AB932" i="1"/>
  <c r="AA932" i="1"/>
  <c r="AB931" i="1"/>
  <c r="AA931" i="1"/>
  <c r="AB930" i="1"/>
  <c r="AA930" i="1"/>
  <c r="AB929" i="1"/>
  <c r="AA929" i="1"/>
  <c r="AB928" i="1"/>
  <c r="AA928" i="1"/>
  <c r="AB927" i="1"/>
  <c r="AA927" i="1"/>
  <c r="AB926" i="1"/>
  <c r="AA926" i="1"/>
  <c r="AB925" i="1"/>
  <c r="AA925" i="1"/>
  <c r="AB924" i="1"/>
  <c r="AA924" i="1"/>
  <c r="AB923" i="1"/>
  <c r="AA923" i="1"/>
  <c r="AB922" i="1"/>
  <c r="AA922" i="1"/>
  <c r="AB921" i="1"/>
  <c r="AA921" i="1"/>
  <c r="AB920" i="1"/>
  <c r="AA920" i="1"/>
  <c r="AB919" i="1"/>
  <c r="AA919" i="1"/>
  <c r="AB918" i="1"/>
  <c r="AA918" i="1"/>
  <c r="AB917" i="1"/>
  <c r="AA917" i="1"/>
  <c r="AB916" i="1"/>
  <c r="AA916" i="1"/>
  <c r="AB915" i="1"/>
  <c r="AA915" i="1"/>
  <c r="AB914" i="1"/>
  <c r="AA914" i="1"/>
  <c r="AB913" i="1"/>
  <c r="AA913" i="1"/>
  <c r="AB912" i="1"/>
  <c r="AA912" i="1"/>
  <c r="AB911" i="1"/>
  <c r="AA911" i="1"/>
  <c r="AB910" i="1"/>
  <c r="AA910" i="1"/>
  <c r="AB909" i="1"/>
  <c r="AA909" i="1"/>
  <c r="AB908" i="1"/>
  <c r="AA908" i="1"/>
  <c r="AB907" i="1"/>
  <c r="AA907" i="1"/>
  <c r="AB906" i="1"/>
  <c r="AA906" i="1"/>
  <c r="AB905" i="1"/>
  <c r="AA905" i="1"/>
  <c r="AB904" i="1"/>
  <c r="AA904" i="1"/>
  <c r="AB903" i="1"/>
  <c r="AA903" i="1"/>
  <c r="AB902" i="1"/>
  <c r="AA902" i="1"/>
  <c r="AB901" i="1"/>
  <c r="AA901" i="1"/>
  <c r="AB900" i="1"/>
  <c r="AA900" i="1"/>
  <c r="AB899" i="1"/>
  <c r="AA899" i="1"/>
  <c r="AB898" i="1"/>
  <c r="AA898" i="1"/>
  <c r="AB897" i="1"/>
  <c r="AA897" i="1"/>
  <c r="AB896" i="1"/>
  <c r="AA896" i="1"/>
  <c r="AB895" i="1"/>
  <c r="AA895" i="1"/>
  <c r="AB894" i="1"/>
  <c r="AA894" i="1"/>
  <c r="AB893" i="1"/>
  <c r="AA893" i="1"/>
  <c r="AB892" i="1"/>
  <c r="AA892" i="1"/>
  <c r="AB891" i="1"/>
  <c r="AA891" i="1"/>
  <c r="AB890" i="1"/>
  <c r="AA890" i="1"/>
  <c r="AB889" i="1"/>
  <c r="AA889" i="1"/>
  <c r="AB888" i="1"/>
  <c r="AA888" i="1"/>
  <c r="AB887" i="1"/>
  <c r="AA887" i="1"/>
  <c r="AB886" i="1"/>
  <c r="AA886" i="1"/>
  <c r="AB885" i="1"/>
  <c r="AA885" i="1"/>
  <c r="AB884" i="1"/>
  <c r="AA884" i="1"/>
  <c r="AB883" i="1"/>
  <c r="AA883" i="1"/>
  <c r="AB882" i="1"/>
  <c r="AA882" i="1"/>
  <c r="AB881" i="1"/>
  <c r="AA881" i="1"/>
  <c r="AB880" i="1"/>
  <c r="AA880" i="1"/>
  <c r="AB879" i="1"/>
  <c r="AA879" i="1"/>
  <c r="AB878" i="1"/>
  <c r="AA878" i="1"/>
  <c r="AB877" i="1"/>
  <c r="AA877" i="1"/>
  <c r="AB876" i="1"/>
  <c r="AA876" i="1"/>
  <c r="AB875" i="1"/>
  <c r="AA875" i="1"/>
  <c r="AB874" i="1"/>
  <c r="AA874" i="1"/>
  <c r="AB873" i="1"/>
  <c r="AA873" i="1"/>
  <c r="AB872" i="1"/>
  <c r="AA872" i="1"/>
  <c r="AB871" i="1"/>
  <c r="AA871" i="1"/>
  <c r="AB870" i="1"/>
  <c r="AA870" i="1"/>
  <c r="AB869" i="1"/>
  <c r="AA869" i="1"/>
  <c r="AB868" i="1"/>
  <c r="AA868" i="1"/>
  <c r="AB867" i="1"/>
  <c r="AA867" i="1"/>
  <c r="AB866" i="1"/>
  <c r="AA866" i="1"/>
  <c r="AB865" i="1"/>
  <c r="AA865" i="1"/>
  <c r="AB864" i="1"/>
  <c r="AA864" i="1"/>
  <c r="AB863" i="1"/>
  <c r="AA863" i="1"/>
  <c r="AB862" i="1"/>
  <c r="AA862" i="1"/>
  <c r="AB861" i="1"/>
  <c r="AA861" i="1"/>
  <c r="AB860" i="1"/>
  <c r="AA860" i="1"/>
  <c r="AB859" i="1"/>
  <c r="AA859" i="1"/>
  <c r="AB858" i="1"/>
  <c r="AA858" i="1"/>
  <c r="AB857" i="1"/>
  <c r="AA857" i="1"/>
  <c r="AB856" i="1"/>
  <c r="AA856" i="1"/>
  <c r="AB855" i="1"/>
  <c r="AA855" i="1"/>
  <c r="AB854" i="1"/>
  <c r="AA854" i="1"/>
  <c r="AB853" i="1"/>
  <c r="AA853" i="1"/>
  <c r="AB852" i="1"/>
  <c r="AA852" i="1"/>
  <c r="AB851" i="1"/>
  <c r="AA851" i="1"/>
  <c r="AB850" i="1"/>
  <c r="AA850" i="1"/>
  <c r="AB849" i="1"/>
  <c r="AA849" i="1"/>
  <c r="AB848" i="1"/>
  <c r="AA848" i="1"/>
  <c r="AB847" i="1"/>
  <c r="AA847" i="1"/>
  <c r="AB846" i="1"/>
  <c r="AA846" i="1"/>
  <c r="AB845" i="1"/>
  <c r="AA845" i="1"/>
  <c r="AB844" i="1"/>
  <c r="AA844" i="1"/>
  <c r="AB843" i="1"/>
  <c r="AA843" i="1"/>
  <c r="AB842" i="1"/>
  <c r="AA842" i="1"/>
  <c r="AB841" i="1"/>
  <c r="AA841" i="1"/>
  <c r="AB840" i="1"/>
  <c r="AA840" i="1"/>
  <c r="AB839" i="1"/>
  <c r="AA839" i="1"/>
  <c r="AB838" i="1"/>
  <c r="AA838" i="1"/>
  <c r="AB837" i="1"/>
  <c r="AA837" i="1"/>
  <c r="AB836" i="1"/>
  <c r="AA836" i="1"/>
  <c r="AB835" i="1"/>
  <c r="AA835" i="1"/>
  <c r="AB834" i="1"/>
  <c r="AA834" i="1"/>
  <c r="AB833" i="1"/>
  <c r="AA833" i="1"/>
  <c r="AB832" i="1"/>
  <c r="AA832" i="1"/>
  <c r="AB831" i="1"/>
  <c r="AA831" i="1"/>
  <c r="AB830" i="1"/>
  <c r="AA830" i="1"/>
  <c r="AB829" i="1"/>
  <c r="AA829" i="1"/>
  <c r="AB828" i="1"/>
  <c r="AA828" i="1"/>
  <c r="AB827" i="1"/>
  <c r="AA827" i="1"/>
  <c r="AB826" i="1"/>
  <c r="AA826" i="1"/>
  <c r="AB825" i="1"/>
  <c r="AA825" i="1"/>
  <c r="AB824" i="1"/>
  <c r="AA824" i="1"/>
  <c r="AB823" i="1"/>
  <c r="AA823" i="1"/>
  <c r="AB822" i="1"/>
  <c r="AA822" i="1"/>
  <c r="AB821" i="1"/>
  <c r="AA821" i="1"/>
  <c r="AB820" i="1"/>
  <c r="AA820" i="1"/>
  <c r="AB819" i="1"/>
  <c r="AA819" i="1"/>
  <c r="AB818" i="1"/>
  <c r="AA818" i="1"/>
  <c r="AB817" i="1"/>
  <c r="AA817" i="1"/>
  <c r="AB816" i="1"/>
  <c r="AA816" i="1"/>
  <c r="AB815" i="1"/>
  <c r="AA815" i="1"/>
  <c r="AB814" i="1"/>
  <c r="AA814" i="1"/>
  <c r="AB813" i="1"/>
  <c r="AA813" i="1"/>
  <c r="AB812" i="1"/>
  <c r="AA812" i="1"/>
  <c r="AB811" i="1"/>
  <c r="AA811" i="1"/>
  <c r="AB810" i="1"/>
  <c r="AA810" i="1"/>
  <c r="AB809" i="1"/>
  <c r="AA809" i="1"/>
  <c r="AB808" i="1"/>
  <c r="AA808" i="1"/>
  <c r="AB807" i="1"/>
  <c r="AA807" i="1"/>
  <c r="AB806" i="1"/>
  <c r="AA806" i="1"/>
  <c r="AB805" i="1"/>
  <c r="AA805" i="1"/>
  <c r="AB804" i="1"/>
  <c r="AA804" i="1"/>
  <c r="AB803" i="1"/>
  <c r="AA803" i="1"/>
  <c r="AB802" i="1"/>
  <c r="AA802" i="1"/>
  <c r="AB801" i="1"/>
  <c r="AA801" i="1"/>
  <c r="AB800" i="1"/>
  <c r="AA800" i="1"/>
  <c r="AB799" i="1"/>
  <c r="AA799" i="1"/>
  <c r="AB798" i="1"/>
  <c r="AA798" i="1"/>
  <c r="AB797" i="1"/>
  <c r="AA797" i="1"/>
  <c r="AB796" i="1"/>
  <c r="AA796" i="1"/>
  <c r="AB795" i="1"/>
  <c r="AA795" i="1"/>
  <c r="AB794" i="1"/>
  <c r="AA794" i="1"/>
  <c r="AB793" i="1"/>
  <c r="AA793" i="1"/>
  <c r="AB792" i="1"/>
  <c r="AA792" i="1"/>
  <c r="AB791" i="1"/>
  <c r="AA791" i="1"/>
  <c r="AB790" i="1"/>
  <c r="AA790" i="1"/>
  <c r="AB789" i="1"/>
  <c r="AA789" i="1"/>
  <c r="AB788" i="1"/>
  <c r="AA788" i="1"/>
  <c r="AB787" i="1"/>
  <c r="AA787" i="1"/>
  <c r="AB786" i="1"/>
  <c r="AA786" i="1"/>
  <c r="AB785" i="1"/>
  <c r="AA785" i="1"/>
  <c r="AB784" i="1"/>
  <c r="AA784" i="1"/>
  <c r="AB783" i="1"/>
  <c r="AA783" i="1"/>
  <c r="AB782" i="1"/>
  <c r="AA782" i="1"/>
  <c r="AB781" i="1"/>
  <c r="AA781" i="1"/>
  <c r="AB780" i="1"/>
  <c r="AA780" i="1"/>
  <c r="AB779" i="1"/>
  <c r="AA779" i="1"/>
  <c r="AB778" i="1"/>
  <c r="AA778" i="1"/>
  <c r="AB777" i="1"/>
  <c r="AA777" i="1"/>
  <c r="AB776" i="1"/>
  <c r="AA776" i="1"/>
  <c r="AB775" i="1"/>
  <c r="AA775" i="1"/>
  <c r="AB774" i="1"/>
  <c r="AA774" i="1"/>
  <c r="AB773" i="1"/>
  <c r="AA773" i="1"/>
  <c r="AB772" i="1"/>
  <c r="AA772" i="1"/>
  <c r="AB771" i="1"/>
  <c r="AA771" i="1"/>
  <c r="AB770" i="1"/>
  <c r="AA770" i="1"/>
  <c r="AB769" i="1"/>
  <c r="AA769" i="1"/>
  <c r="AB768" i="1"/>
  <c r="AA768" i="1"/>
  <c r="AB767" i="1"/>
  <c r="AA767" i="1"/>
  <c r="AB766" i="1"/>
  <c r="AA766" i="1"/>
  <c r="AB765" i="1"/>
  <c r="AA765" i="1"/>
  <c r="AB764" i="1"/>
  <c r="AA764" i="1"/>
  <c r="AB763" i="1"/>
  <c r="AA763" i="1"/>
  <c r="AB762" i="1"/>
  <c r="AA762" i="1"/>
  <c r="AB761" i="1"/>
  <c r="AA761" i="1"/>
  <c r="AB760" i="1"/>
  <c r="AA760" i="1"/>
  <c r="AB759" i="1"/>
  <c r="AA759" i="1"/>
  <c r="AB758" i="1"/>
  <c r="AA758" i="1"/>
  <c r="AB757" i="1"/>
  <c r="AA757" i="1"/>
  <c r="AB756" i="1"/>
  <c r="AA756" i="1"/>
  <c r="AB755" i="1"/>
  <c r="AA755" i="1"/>
  <c r="AB754" i="1"/>
  <c r="AA754" i="1"/>
  <c r="AB753" i="1"/>
  <c r="AA753" i="1"/>
  <c r="AB752" i="1"/>
  <c r="AA752" i="1"/>
  <c r="AB751" i="1"/>
  <c r="AA751" i="1"/>
  <c r="AB750" i="1"/>
  <c r="AA750" i="1"/>
  <c r="AB749" i="1"/>
  <c r="AA749" i="1"/>
  <c r="AB748" i="1"/>
  <c r="AA748" i="1"/>
  <c r="AB747" i="1"/>
  <c r="AA747" i="1"/>
  <c r="AB746" i="1"/>
  <c r="AA746" i="1"/>
  <c r="AB745" i="1"/>
  <c r="AA745" i="1"/>
  <c r="AB744" i="1"/>
  <c r="AA744" i="1"/>
  <c r="AB743" i="1"/>
  <c r="AA743" i="1"/>
  <c r="AB742" i="1"/>
  <c r="AA742" i="1"/>
  <c r="AB741" i="1"/>
  <c r="AA741" i="1"/>
  <c r="AB740" i="1"/>
  <c r="AA740" i="1"/>
  <c r="AB739" i="1"/>
  <c r="AA739" i="1"/>
  <c r="AB738" i="1"/>
  <c r="AA738" i="1"/>
  <c r="AB737" i="1"/>
  <c r="AA737" i="1"/>
  <c r="AB736" i="1"/>
  <c r="AA736" i="1"/>
  <c r="AB735" i="1"/>
  <c r="AA735" i="1"/>
  <c r="AB734" i="1"/>
  <c r="AA734" i="1"/>
  <c r="AB733" i="1"/>
  <c r="AA733" i="1"/>
  <c r="AB732" i="1"/>
  <c r="AA732" i="1"/>
  <c r="AB731" i="1"/>
  <c r="AA731" i="1"/>
  <c r="AB730" i="1"/>
  <c r="AA730" i="1"/>
  <c r="AB729" i="1"/>
  <c r="AA729" i="1"/>
  <c r="AB728" i="1"/>
  <c r="AA728" i="1"/>
  <c r="AB727" i="1"/>
  <c r="AA727" i="1"/>
  <c r="AB726" i="1"/>
  <c r="AA726" i="1"/>
  <c r="AB725" i="1"/>
  <c r="AA725" i="1"/>
  <c r="AB724" i="1"/>
  <c r="AA724" i="1"/>
  <c r="AB723" i="1"/>
  <c r="AA723" i="1"/>
  <c r="AB722" i="1"/>
  <c r="AA722" i="1"/>
  <c r="AB721" i="1"/>
  <c r="AA721" i="1"/>
  <c r="AB720" i="1"/>
  <c r="AA720" i="1"/>
  <c r="AB719" i="1"/>
  <c r="AA719" i="1"/>
  <c r="AB718" i="1"/>
  <c r="AA718" i="1"/>
  <c r="AB717" i="1"/>
  <c r="AA717" i="1"/>
  <c r="AB716" i="1"/>
  <c r="AA716" i="1"/>
  <c r="AB715" i="1"/>
  <c r="AA715" i="1"/>
  <c r="AB714" i="1"/>
  <c r="AA714" i="1"/>
  <c r="AB713" i="1"/>
  <c r="AA713" i="1"/>
  <c r="AB712" i="1"/>
  <c r="AA712" i="1"/>
  <c r="AB711" i="1"/>
  <c r="AA711" i="1"/>
  <c r="AB710" i="1"/>
  <c r="AA710" i="1"/>
  <c r="AB709" i="1"/>
  <c r="AA709" i="1"/>
  <c r="AB708" i="1"/>
  <c r="AA708" i="1"/>
  <c r="AB707" i="1"/>
  <c r="AA707" i="1"/>
  <c r="AB706" i="1"/>
  <c r="AA706" i="1"/>
  <c r="AB705" i="1"/>
  <c r="AA705" i="1"/>
  <c r="AB704" i="1"/>
  <c r="AA704" i="1"/>
  <c r="AB703" i="1"/>
  <c r="AA703" i="1"/>
  <c r="AB702" i="1"/>
  <c r="AA702" i="1"/>
  <c r="AB701" i="1"/>
  <c r="AA701" i="1"/>
  <c r="AB700" i="1"/>
  <c r="AA700" i="1"/>
  <c r="AB699" i="1"/>
  <c r="AA699" i="1"/>
  <c r="AB698" i="1"/>
  <c r="AA698" i="1"/>
  <c r="AB697" i="1"/>
  <c r="AA697" i="1"/>
  <c r="AB696" i="1"/>
  <c r="AA696" i="1"/>
  <c r="AB695" i="1"/>
  <c r="AA695" i="1"/>
  <c r="AB694" i="1"/>
  <c r="AA694" i="1"/>
  <c r="AB693" i="1"/>
  <c r="AA693" i="1"/>
  <c r="AB692" i="1"/>
  <c r="AA692" i="1"/>
  <c r="AB691" i="1"/>
  <c r="AA691" i="1"/>
  <c r="AB690" i="1"/>
  <c r="AA690" i="1"/>
  <c r="AB689" i="1"/>
  <c r="AA689" i="1"/>
  <c r="AB688" i="1"/>
  <c r="AA688" i="1"/>
  <c r="AB687" i="1"/>
  <c r="AA687" i="1"/>
  <c r="AB686" i="1"/>
  <c r="AA686" i="1"/>
  <c r="AB685" i="1"/>
  <c r="AA685" i="1"/>
  <c r="AB684" i="1"/>
  <c r="AA684" i="1"/>
  <c r="AB683" i="1"/>
  <c r="AA683" i="1"/>
  <c r="AB682" i="1"/>
  <c r="AA682" i="1"/>
  <c r="AB681" i="1"/>
  <c r="AA681" i="1"/>
  <c r="AB680" i="1"/>
  <c r="AA680" i="1"/>
  <c r="AB679" i="1"/>
  <c r="AA679" i="1"/>
  <c r="AB678" i="1"/>
  <c r="AA678" i="1"/>
  <c r="AB677" i="1"/>
  <c r="AA677" i="1"/>
  <c r="AB676" i="1"/>
  <c r="AA676" i="1"/>
  <c r="AB675" i="1"/>
  <c r="AA675" i="1"/>
  <c r="AB674" i="1"/>
  <c r="AA674" i="1"/>
  <c r="AB673" i="1"/>
  <c r="AA673" i="1"/>
  <c r="AB672" i="1"/>
  <c r="AA672" i="1"/>
  <c r="AB671" i="1"/>
  <c r="AA671" i="1"/>
  <c r="AB670" i="1"/>
  <c r="AA670" i="1"/>
  <c r="AB669" i="1"/>
  <c r="AA669" i="1"/>
  <c r="AB668" i="1"/>
  <c r="AA668" i="1"/>
  <c r="AB667" i="1"/>
  <c r="AA667" i="1"/>
  <c r="AB666" i="1"/>
  <c r="AA666" i="1"/>
  <c r="AB665" i="1"/>
  <c r="AA665" i="1"/>
  <c r="AB664" i="1"/>
  <c r="AA664" i="1"/>
  <c r="AB663" i="1"/>
  <c r="AA663" i="1"/>
  <c r="AB662" i="1"/>
  <c r="AA662" i="1"/>
  <c r="AB661" i="1"/>
  <c r="AA661" i="1"/>
  <c r="AB660" i="1"/>
  <c r="AA660" i="1"/>
  <c r="AB659" i="1"/>
  <c r="AA659" i="1"/>
  <c r="AB658" i="1"/>
  <c r="AA658" i="1"/>
  <c r="AB657" i="1"/>
  <c r="AA657" i="1"/>
  <c r="AB656" i="1"/>
  <c r="AA656" i="1"/>
  <c r="AB655" i="1"/>
  <c r="AA655" i="1"/>
  <c r="AB654" i="1"/>
  <c r="AA654" i="1"/>
  <c r="AB653" i="1"/>
  <c r="AA653" i="1"/>
  <c r="AB652" i="1"/>
  <c r="AA652" i="1"/>
  <c r="AB651" i="1"/>
  <c r="AA651" i="1"/>
  <c r="AB650" i="1"/>
  <c r="AA650" i="1"/>
  <c r="AB649" i="1"/>
  <c r="AA649" i="1"/>
  <c r="AB648" i="1"/>
  <c r="AA648" i="1"/>
  <c r="AB647" i="1"/>
  <c r="AA647" i="1"/>
  <c r="AB646" i="1"/>
  <c r="AA646" i="1"/>
  <c r="AB645" i="1"/>
  <c r="AA645" i="1"/>
  <c r="AB644" i="1"/>
  <c r="AA644" i="1"/>
  <c r="AB643" i="1"/>
  <c r="AA643" i="1"/>
  <c r="AB642" i="1"/>
  <c r="AA642" i="1"/>
  <c r="AB641" i="1"/>
  <c r="AA641" i="1"/>
  <c r="AB640" i="1"/>
  <c r="AA640" i="1"/>
  <c r="AB639" i="1"/>
  <c r="AA639" i="1"/>
  <c r="AB638" i="1"/>
  <c r="AA638" i="1"/>
  <c r="AB637" i="1"/>
  <c r="AA637" i="1"/>
  <c r="AB636" i="1"/>
  <c r="AA636" i="1"/>
  <c r="AB635" i="1"/>
  <c r="AA635" i="1"/>
  <c r="AB634" i="1"/>
  <c r="AA634" i="1"/>
  <c r="AB633" i="1"/>
  <c r="AA633" i="1"/>
  <c r="AB632" i="1"/>
  <c r="AA632" i="1"/>
  <c r="AB631" i="1"/>
  <c r="AA631" i="1"/>
  <c r="AB630" i="1"/>
  <c r="AA630" i="1"/>
  <c r="AB629" i="1"/>
  <c r="AA629" i="1"/>
  <c r="AB628" i="1"/>
  <c r="AA628" i="1"/>
  <c r="AB627" i="1"/>
  <c r="AA627" i="1"/>
  <c r="AB626" i="1"/>
  <c r="AA626" i="1"/>
  <c r="AB625" i="1"/>
  <c r="AA625" i="1"/>
  <c r="AB624" i="1"/>
  <c r="AA624" i="1"/>
  <c r="AB623" i="1"/>
  <c r="AA623" i="1"/>
  <c r="AB622" i="1"/>
  <c r="AA622" i="1"/>
  <c r="AB621" i="1"/>
  <c r="AA621" i="1"/>
  <c r="AB620" i="1"/>
  <c r="AA620" i="1"/>
  <c r="AB619" i="1"/>
  <c r="AA619" i="1"/>
  <c r="AB618" i="1"/>
  <c r="AA618" i="1"/>
  <c r="AB617" i="1"/>
  <c r="AA617" i="1"/>
  <c r="AB616" i="1"/>
  <c r="AA616" i="1"/>
  <c r="AB615" i="1"/>
  <c r="AA615" i="1"/>
  <c r="AB614" i="1"/>
  <c r="AA614" i="1"/>
  <c r="AB613" i="1"/>
  <c r="AA613" i="1"/>
  <c r="AB612" i="1"/>
  <c r="AA612" i="1"/>
  <c r="AB611" i="1"/>
  <c r="AA611" i="1"/>
  <c r="AB610" i="1"/>
  <c r="AA610" i="1"/>
  <c r="AB609" i="1"/>
  <c r="AA609" i="1"/>
  <c r="AB608" i="1"/>
  <c r="AA608" i="1"/>
  <c r="AB607" i="1"/>
  <c r="AA607" i="1"/>
  <c r="AB606" i="1"/>
  <c r="AA606" i="1"/>
  <c r="AB605" i="1"/>
  <c r="AA605" i="1"/>
  <c r="AB604" i="1"/>
  <c r="AA604" i="1"/>
  <c r="AB603" i="1"/>
  <c r="AA603" i="1"/>
  <c r="AB602" i="1"/>
  <c r="AA602" i="1"/>
  <c r="AB601" i="1"/>
  <c r="AA601" i="1"/>
  <c r="AB600" i="1"/>
  <c r="AA600" i="1"/>
  <c r="AB599" i="1"/>
  <c r="AA599" i="1"/>
  <c r="AB598" i="1"/>
  <c r="AA598" i="1"/>
  <c r="AB597" i="1"/>
  <c r="AA597" i="1"/>
  <c r="AB596" i="1"/>
  <c r="AA596" i="1"/>
  <c r="AB595" i="1"/>
  <c r="AA595" i="1"/>
  <c r="AB594" i="1"/>
  <c r="AA594" i="1"/>
  <c r="AB593" i="1"/>
  <c r="AA593" i="1"/>
  <c r="AB592" i="1"/>
  <c r="AA592" i="1"/>
  <c r="AB591" i="1"/>
  <c r="AA591" i="1"/>
  <c r="AB590" i="1"/>
  <c r="AA590" i="1"/>
  <c r="AB589" i="1"/>
  <c r="AA589" i="1"/>
  <c r="AB588" i="1"/>
  <c r="AA588" i="1"/>
  <c r="AB587" i="1"/>
  <c r="AA587" i="1"/>
  <c r="AB586" i="1"/>
  <c r="AA586" i="1"/>
  <c r="AB585" i="1"/>
  <c r="AA585" i="1"/>
  <c r="AB584" i="1"/>
  <c r="AA584" i="1"/>
  <c r="AB583" i="1"/>
  <c r="AA583" i="1"/>
  <c r="AB582" i="1"/>
  <c r="AA582" i="1"/>
  <c r="AB581" i="1"/>
  <c r="AA581" i="1"/>
  <c r="AB580" i="1"/>
  <c r="AA580" i="1"/>
  <c r="AB579" i="1"/>
  <c r="AA579" i="1"/>
  <c r="AB578" i="1"/>
  <c r="AA578" i="1"/>
  <c r="AB577" i="1"/>
  <c r="AA577" i="1"/>
  <c r="AB576" i="1"/>
  <c r="AA576" i="1"/>
  <c r="AB575" i="1"/>
  <c r="AA575" i="1"/>
  <c r="AB574" i="1"/>
  <c r="AA574" i="1"/>
  <c r="AB573" i="1"/>
  <c r="AA573" i="1"/>
  <c r="AB572" i="1"/>
  <c r="AA572" i="1"/>
  <c r="AB571" i="1"/>
  <c r="AA571" i="1"/>
  <c r="AB570" i="1"/>
  <c r="AA570" i="1"/>
  <c r="AB569" i="1"/>
  <c r="AA569" i="1"/>
  <c r="AB568" i="1"/>
  <c r="AA568" i="1"/>
  <c r="AB567" i="1"/>
  <c r="AA567" i="1"/>
  <c r="AB566" i="1"/>
  <c r="AA566" i="1"/>
  <c r="AB565" i="1"/>
  <c r="AA565" i="1"/>
  <c r="AB564" i="1"/>
  <c r="AA564" i="1"/>
  <c r="AB563" i="1"/>
  <c r="AA563" i="1"/>
  <c r="AB562" i="1"/>
  <c r="AA562" i="1"/>
  <c r="AB561" i="1"/>
  <c r="AA561" i="1"/>
  <c r="AB560" i="1"/>
  <c r="AA560" i="1"/>
  <c r="AB559" i="1"/>
  <c r="AA559" i="1"/>
  <c r="AB558" i="1"/>
  <c r="AA558" i="1"/>
  <c r="AB557" i="1"/>
  <c r="AA557" i="1"/>
  <c r="AB556" i="1"/>
  <c r="AA556" i="1"/>
  <c r="AB555" i="1"/>
  <c r="AA555" i="1"/>
  <c r="AB554" i="1"/>
  <c r="AA554" i="1"/>
  <c r="AB553" i="1"/>
  <c r="AA553" i="1"/>
  <c r="AB552" i="1"/>
  <c r="AA552" i="1"/>
  <c r="AB551" i="1"/>
  <c r="AA551" i="1"/>
  <c r="AB550" i="1"/>
  <c r="AA550" i="1"/>
  <c r="AB549" i="1"/>
  <c r="AA549" i="1"/>
  <c r="AB548" i="1"/>
  <c r="AA548" i="1"/>
  <c r="AB547" i="1"/>
  <c r="AA547" i="1"/>
  <c r="AB546" i="1"/>
  <c r="AA546" i="1"/>
  <c r="AB545" i="1"/>
  <c r="AA545" i="1"/>
  <c r="AB544" i="1"/>
  <c r="AA544" i="1"/>
  <c r="AB543" i="1"/>
  <c r="AA543" i="1"/>
  <c r="AB542" i="1"/>
  <c r="AA542" i="1"/>
  <c r="AB541" i="1"/>
  <c r="AA541" i="1"/>
  <c r="AB540" i="1"/>
  <c r="AA540" i="1"/>
  <c r="AB539" i="1"/>
  <c r="AA539" i="1"/>
  <c r="AB538" i="1"/>
  <c r="AA538" i="1"/>
  <c r="AB537" i="1"/>
  <c r="AA537" i="1"/>
  <c r="AB536" i="1"/>
  <c r="AA536" i="1"/>
  <c r="AB535" i="1"/>
  <c r="AA535" i="1"/>
  <c r="AB534" i="1"/>
  <c r="AA534" i="1"/>
  <c r="AB533" i="1"/>
  <c r="AA533" i="1"/>
  <c r="AB532" i="1"/>
  <c r="AA532" i="1"/>
  <c r="AB531" i="1"/>
  <c r="AA531" i="1"/>
  <c r="AB530" i="1"/>
  <c r="AA530" i="1"/>
  <c r="AB529" i="1"/>
  <c r="AA529" i="1"/>
  <c r="AB528" i="1"/>
  <c r="AA528" i="1"/>
  <c r="AB527" i="1"/>
  <c r="AA527" i="1"/>
  <c r="AB526" i="1"/>
  <c r="AA526" i="1"/>
  <c r="AB525" i="1"/>
  <c r="AA525" i="1"/>
  <c r="AB524" i="1"/>
  <c r="AA524" i="1"/>
  <c r="AB523" i="1"/>
  <c r="AA523" i="1"/>
  <c r="AB522" i="1"/>
  <c r="AA522" i="1"/>
  <c r="AB521" i="1"/>
  <c r="AA521" i="1"/>
  <c r="AB520" i="1"/>
  <c r="AA520" i="1"/>
  <c r="AB519" i="1"/>
  <c r="AA519" i="1"/>
  <c r="AB518" i="1"/>
  <c r="AA518" i="1"/>
  <c r="AB517" i="1"/>
  <c r="AA517" i="1"/>
  <c r="AB516" i="1"/>
  <c r="AA516" i="1"/>
  <c r="AB515" i="1"/>
  <c r="AA515" i="1"/>
  <c r="AB514" i="1"/>
  <c r="AA514" i="1"/>
  <c r="AB513" i="1"/>
  <c r="AA513" i="1"/>
  <c r="AB512" i="1"/>
  <c r="AA512" i="1"/>
  <c r="AB511" i="1"/>
  <c r="AA511" i="1"/>
  <c r="AB510" i="1"/>
  <c r="AA510" i="1"/>
  <c r="AB509" i="1"/>
  <c r="AA509" i="1"/>
  <c r="AB508" i="1"/>
  <c r="AA508" i="1"/>
  <c r="AB507" i="1"/>
  <c r="AA507" i="1"/>
  <c r="AB506" i="1"/>
  <c r="AA506" i="1"/>
  <c r="AB505" i="1"/>
  <c r="AA505" i="1"/>
  <c r="AB504" i="1"/>
  <c r="AA504" i="1"/>
  <c r="AB503" i="1"/>
  <c r="AA503" i="1"/>
  <c r="AB502" i="1"/>
  <c r="AA502" i="1"/>
  <c r="AB501" i="1"/>
  <c r="AA501" i="1"/>
  <c r="AB500" i="1"/>
  <c r="AA500" i="1"/>
  <c r="AB499" i="1"/>
  <c r="AA499" i="1"/>
  <c r="AB498" i="1"/>
  <c r="AA498" i="1"/>
  <c r="AB497" i="1"/>
  <c r="AA497" i="1"/>
  <c r="AB496" i="1"/>
  <c r="AA496" i="1"/>
  <c r="AB495" i="1"/>
  <c r="AA495" i="1"/>
  <c r="AB494" i="1"/>
  <c r="AA494" i="1"/>
  <c r="AB493" i="1"/>
  <c r="AA493" i="1"/>
  <c r="AB492" i="1"/>
  <c r="AA492" i="1"/>
  <c r="AB491" i="1"/>
  <c r="AA491" i="1"/>
  <c r="AB490" i="1"/>
  <c r="AA490" i="1"/>
  <c r="AB489" i="1"/>
  <c r="AA489" i="1"/>
  <c r="AB488" i="1"/>
  <c r="AA488" i="1"/>
  <c r="AB487" i="1"/>
  <c r="AA487" i="1"/>
  <c r="AB486" i="1"/>
  <c r="AA486" i="1"/>
  <c r="AB485" i="1"/>
  <c r="AA485" i="1"/>
  <c r="AB484" i="1"/>
  <c r="AA484" i="1"/>
  <c r="AB483" i="1"/>
  <c r="AA483" i="1"/>
  <c r="AB482" i="1"/>
  <c r="AA482" i="1"/>
  <c r="AB481" i="1"/>
  <c r="AA481" i="1"/>
  <c r="AB480" i="1"/>
  <c r="AA480" i="1"/>
  <c r="AB479" i="1"/>
  <c r="AA479" i="1"/>
  <c r="AB478" i="1"/>
  <c r="AA478" i="1"/>
  <c r="AB477" i="1"/>
  <c r="AA477" i="1"/>
  <c r="AB476" i="1"/>
  <c r="AA476" i="1"/>
  <c r="AB475" i="1"/>
  <c r="AA475" i="1"/>
  <c r="AB474" i="1"/>
  <c r="AA474" i="1"/>
  <c r="AB473" i="1"/>
  <c r="AA473" i="1"/>
  <c r="AB472" i="1"/>
  <c r="AA472" i="1"/>
  <c r="AB471" i="1"/>
  <c r="AA471" i="1"/>
  <c r="AB470" i="1"/>
  <c r="AA470" i="1"/>
  <c r="AB469" i="1"/>
  <c r="AA469" i="1"/>
  <c r="AB468" i="1"/>
  <c r="AA468" i="1"/>
  <c r="AB467" i="1"/>
  <c r="AA467" i="1"/>
  <c r="AB466" i="1"/>
  <c r="AA466" i="1"/>
  <c r="AB465" i="1"/>
  <c r="AA465" i="1"/>
  <c r="AB464" i="1"/>
  <c r="AA464" i="1"/>
  <c r="AB463" i="1"/>
  <c r="AA463" i="1"/>
  <c r="AB462" i="1"/>
  <c r="AA462" i="1"/>
  <c r="AB461" i="1"/>
  <c r="AA461" i="1"/>
  <c r="AB460" i="1"/>
  <c r="AA460" i="1"/>
  <c r="AB459" i="1"/>
  <c r="AA459" i="1"/>
  <c r="AB458" i="1"/>
  <c r="AA458" i="1"/>
  <c r="AB457" i="1"/>
  <c r="AA457" i="1"/>
  <c r="AB456" i="1"/>
  <c r="AA456" i="1"/>
  <c r="AB455" i="1"/>
  <c r="AA455" i="1"/>
  <c r="AB454" i="1"/>
  <c r="AA454" i="1"/>
  <c r="AB453" i="1"/>
  <c r="AA453" i="1"/>
  <c r="AB452" i="1"/>
  <c r="AA452" i="1"/>
  <c r="AB451" i="1"/>
  <c r="AA451" i="1"/>
  <c r="AB450" i="1"/>
  <c r="AA450" i="1"/>
  <c r="AB449" i="1"/>
  <c r="AA449" i="1"/>
  <c r="AB448" i="1"/>
  <c r="AA448" i="1"/>
  <c r="AB447" i="1"/>
  <c r="AA447" i="1"/>
  <c r="AB446" i="1"/>
  <c r="AA446" i="1"/>
  <c r="AB445" i="1"/>
  <c r="AA445" i="1"/>
  <c r="AB444" i="1"/>
  <c r="AA444" i="1"/>
  <c r="AB443" i="1"/>
  <c r="AA443" i="1"/>
  <c r="AB442" i="1"/>
  <c r="AA442" i="1"/>
  <c r="AB441" i="1"/>
  <c r="AA441" i="1"/>
  <c r="AB440" i="1"/>
  <c r="AA440" i="1"/>
  <c r="AB439" i="1"/>
  <c r="AA439" i="1"/>
  <c r="AB438" i="1"/>
  <c r="AA438" i="1"/>
  <c r="AB437" i="1"/>
  <c r="AA437" i="1"/>
  <c r="AB436" i="1"/>
  <c r="AA436" i="1"/>
  <c r="AB435" i="1"/>
  <c r="AA435" i="1"/>
  <c r="AB434" i="1"/>
  <c r="AA434" i="1"/>
  <c r="AB433" i="1"/>
  <c r="AA433" i="1"/>
  <c r="AB432" i="1"/>
  <c r="AA432" i="1"/>
  <c r="AB431" i="1"/>
  <c r="AA431" i="1"/>
  <c r="AB430" i="1"/>
  <c r="AA430" i="1"/>
  <c r="AB429" i="1"/>
  <c r="AA429" i="1"/>
  <c r="AB428" i="1"/>
  <c r="AA428" i="1"/>
  <c r="AB427" i="1"/>
  <c r="AA427" i="1"/>
  <c r="AB426" i="1"/>
  <c r="AA426" i="1"/>
  <c r="AB425" i="1"/>
  <c r="AA425" i="1"/>
  <c r="AB424" i="1"/>
  <c r="AA424" i="1"/>
  <c r="AB423" i="1"/>
  <c r="AA423" i="1"/>
  <c r="AB422" i="1"/>
  <c r="AA422" i="1"/>
  <c r="AB421" i="1"/>
  <c r="AA421" i="1"/>
  <c r="AB420" i="1"/>
  <c r="AA420" i="1"/>
  <c r="AB419" i="1"/>
  <c r="AA419" i="1"/>
  <c r="AB418" i="1"/>
  <c r="AA418" i="1"/>
  <c r="AB417" i="1"/>
  <c r="AA417" i="1"/>
  <c r="AB416" i="1"/>
  <c r="AA416" i="1"/>
  <c r="AB415" i="1"/>
  <c r="AA415" i="1"/>
  <c r="AB414" i="1"/>
  <c r="AA414" i="1"/>
  <c r="AB413" i="1"/>
  <c r="AA413" i="1"/>
  <c r="AB412" i="1"/>
  <c r="AA412" i="1"/>
  <c r="AB411" i="1"/>
  <c r="AA411" i="1"/>
  <c r="AB410" i="1"/>
  <c r="AA410" i="1"/>
  <c r="AB409" i="1"/>
  <c r="AA409" i="1"/>
  <c r="AB408" i="1"/>
  <c r="AA408" i="1"/>
  <c r="AB407" i="1"/>
  <c r="AA407" i="1"/>
  <c r="AB406" i="1"/>
  <c r="AA406" i="1"/>
  <c r="AB405" i="1"/>
  <c r="AA405" i="1"/>
  <c r="AB404" i="1"/>
  <c r="AA404" i="1"/>
  <c r="AB403" i="1"/>
  <c r="AA403" i="1"/>
  <c r="AB402" i="1"/>
  <c r="AA402" i="1"/>
  <c r="AB401" i="1"/>
  <c r="AA401" i="1"/>
  <c r="AB400" i="1"/>
  <c r="AA400" i="1"/>
  <c r="AB399" i="1"/>
  <c r="AA399" i="1"/>
  <c r="AB398" i="1"/>
  <c r="AA398" i="1"/>
  <c r="AB397" i="1"/>
  <c r="AA397" i="1"/>
  <c r="AB396" i="1"/>
  <c r="AA396" i="1"/>
  <c r="AB395" i="1"/>
  <c r="AA395" i="1"/>
  <c r="AB394" i="1"/>
  <c r="AA394" i="1"/>
  <c r="AB393" i="1"/>
  <c r="AA393" i="1"/>
  <c r="AB392" i="1"/>
  <c r="AA392" i="1"/>
  <c r="AB391" i="1"/>
  <c r="AA391" i="1"/>
  <c r="AB390" i="1"/>
  <c r="AA390" i="1"/>
  <c r="AB389" i="1"/>
  <c r="AA389" i="1"/>
  <c r="AB388" i="1"/>
  <c r="AA388" i="1"/>
  <c r="AB387" i="1"/>
  <c r="AA387" i="1"/>
  <c r="AB386" i="1"/>
  <c r="AA386" i="1"/>
  <c r="AB385" i="1"/>
  <c r="AA385" i="1"/>
  <c r="AB384" i="1"/>
  <c r="AA384" i="1"/>
  <c r="AB383" i="1"/>
  <c r="AA383" i="1"/>
  <c r="AB382" i="1"/>
  <c r="AA382" i="1"/>
  <c r="AB381" i="1"/>
  <c r="AA381" i="1"/>
  <c r="AB380" i="1"/>
  <c r="AA380" i="1"/>
  <c r="AB379" i="1"/>
  <c r="AA379" i="1"/>
  <c r="AB378" i="1"/>
  <c r="AA378" i="1"/>
  <c r="AB377" i="1"/>
  <c r="AA377" i="1"/>
  <c r="AB376" i="1"/>
  <c r="AA376" i="1"/>
  <c r="AB375" i="1"/>
  <c r="AA375" i="1"/>
  <c r="AB374" i="1"/>
  <c r="AA374" i="1"/>
  <c r="AB373" i="1"/>
  <c r="AA373" i="1"/>
  <c r="AB372" i="1"/>
  <c r="AA372" i="1"/>
  <c r="AB371" i="1"/>
  <c r="AA371" i="1"/>
  <c r="AB370" i="1"/>
  <c r="AA370" i="1"/>
  <c r="AB369" i="1"/>
  <c r="AA369" i="1"/>
  <c r="AB368" i="1"/>
  <c r="AA368" i="1"/>
  <c r="AB367" i="1"/>
  <c r="AA367" i="1"/>
  <c r="AB366" i="1"/>
  <c r="AA366" i="1"/>
  <c r="AB365" i="1"/>
  <c r="AA365" i="1"/>
  <c r="AB364" i="1"/>
  <c r="AA364" i="1"/>
  <c r="AB363" i="1"/>
  <c r="AA363" i="1"/>
  <c r="AB362" i="1"/>
  <c r="AA362" i="1"/>
  <c r="AB361" i="1"/>
  <c r="AA361" i="1"/>
  <c r="AB360" i="1"/>
  <c r="AA360" i="1"/>
  <c r="AB359" i="1"/>
  <c r="AA359" i="1"/>
  <c r="AB358" i="1"/>
  <c r="AA358" i="1"/>
  <c r="AB357" i="1"/>
  <c r="AA357" i="1"/>
  <c r="AB356" i="1"/>
  <c r="AA356" i="1"/>
  <c r="AB355" i="1"/>
  <c r="AA355" i="1"/>
  <c r="AB354" i="1"/>
  <c r="AA354" i="1"/>
  <c r="AB353" i="1"/>
  <c r="AA353" i="1"/>
  <c r="AB352" i="1"/>
  <c r="AA352" i="1"/>
  <c r="AB351" i="1"/>
  <c r="AA351" i="1"/>
  <c r="AB350" i="1"/>
  <c r="AA350" i="1"/>
  <c r="AB349" i="1"/>
  <c r="AA349" i="1"/>
  <c r="AB348" i="1"/>
  <c r="AA348" i="1"/>
  <c r="AB347" i="1"/>
  <c r="AA347" i="1"/>
  <c r="AB346" i="1"/>
  <c r="AA346" i="1"/>
  <c r="AB345" i="1"/>
  <c r="AA345" i="1"/>
  <c r="AB344" i="1"/>
  <c r="AA344" i="1"/>
  <c r="AB343" i="1"/>
  <c r="AA343" i="1"/>
  <c r="AB342" i="1"/>
  <c r="AA342" i="1"/>
  <c r="AB341" i="1"/>
  <c r="AA341" i="1"/>
  <c r="AB340" i="1"/>
  <c r="AA340" i="1"/>
  <c r="AB339" i="1"/>
  <c r="AA339" i="1"/>
  <c r="AB338" i="1"/>
  <c r="AA338" i="1"/>
  <c r="AB337" i="1"/>
  <c r="AA337" i="1"/>
  <c r="AB336" i="1"/>
  <c r="AA336" i="1"/>
  <c r="AB335" i="1"/>
  <c r="AA335" i="1"/>
  <c r="AB334" i="1"/>
  <c r="AA334" i="1"/>
  <c r="AB333" i="1"/>
  <c r="AA333" i="1"/>
  <c r="AB332" i="1"/>
  <c r="AA332" i="1"/>
  <c r="AB331" i="1"/>
  <c r="AA331" i="1"/>
  <c r="AB330" i="1"/>
  <c r="AA330" i="1"/>
  <c r="AB329" i="1"/>
  <c r="AA329" i="1"/>
  <c r="AB328" i="1"/>
  <c r="AA328" i="1"/>
  <c r="AB327" i="1"/>
  <c r="AA327" i="1"/>
  <c r="AB326" i="1"/>
  <c r="AA326" i="1"/>
  <c r="AB325" i="1"/>
  <c r="AA325" i="1"/>
  <c r="AB324" i="1"/>
  <c r="AA324" i="1"/>
  <c r="AB323" i="1"/>
  <c r="AA323" i="1"/>
  <c r="AB322" i="1"/>
  <c r="AA322" i="1"/>
  <c r="AB321" i="1"/>
  <c r="AA321" i="1"/>
  <c r="AB320" i="1"/>
  <c r="AA320" i="1"/>
  <c r="AB319" i="1"/>
  <c r="AA319" i="1"/>
  <c r="AB318" i="1"/>
  <c r="AA318" i="1"/>
  <c r="AB317" i="1"/>
  <c r="AA317" i="1"/>
  <c r="AB316" i="1"/>
  <c r="AA316" i="1"/>
  <c r="AB315" i="1"/>
  <c r="AA315" i="1"/>
  <c r="AB314" i="1"/>
  <c r="AA314" i="1"/>
  <c r="AB313" i="1"/>
  <c r="AA313" i="1"/>
  <c r="AB312" i="1"/>
  <c r="AA312" i="1"/>
  <c r="AB311" i="1"/>
  <c r="AA311" i="1"/>
  <c r="AB310" i="1"/>
  <c r="AA310" i="1"/>
  <c r="AB309" i="1"/>
  <c r="AA309" i="1"/>
  <c r="AB308" i="1"/>
  <c r="AA308" i="1"/>
  <c r="AB307" i="1"/>
  <c r="AA307" i="1"/>
  <c r="AB306" i="1"/>
  <c r="AA306" i="1"/>
  <c r="AB305" i="1"/>
  <c r="AA305" i="1"/>
  <c r="AB304" i="1"/>
  <c r="AA304" i="1"/>
  <c r="AB303" i="1"/>
  <c r="AA303" i="1"/>
  <c r="AB302" i="1"/>
  <c r="AA302" i="1"/>
  <c r="AB301" i="1"/>
  <c r="AA301" i="1"/>
  <c r="AB300" i="1"/>
  <c r="AA300" i="1"/>
  <c r="AB299" i="1"/>
  <c r="AA299" i="1"/>
  <c r="AB298" i="1"/>
  <c r="AA298" i="1"/>
  <c r="AB297" i="1"/>
  <c r="AA297" i="1"/>
  <c r="AB296" i="1"/>
  <c r="AA296" i="1"/>
  <c r="AB295" i="1"/>
  <c r="AA295" i="1"/>
  <c r="AB294" i="1"/>
  <c r="AA294" i="1"/>
  <c r="AB293" i="1"/>
  <c r="AA293" i="1"/>
  <c r="AB292" i="1"/>
  <c r="AA292" i="1"/>
  <c r="AB291" i="1"/>
  <c r="AA291" i="1"/>
  <c r="AB290" i="1"/>
  <c r="AA290" i="1"/>
  <c r="AB289" i="1"/>
  <c r="AA289" i="1"/>
  <c r="AB288" i="1"/>
  <c r="AA288" i="1"/>
  <c r="AB287" i="1"/>
  <c r="AA287" i="1"/>
  <c r="AB286" i="1"/>
  <c r="AA286" i="1"/>
  <c r="AB285" i="1"/>
  <c r="AA285" i="1"/>
  <c r="AB284" i="1"/>
  <c r="AA284" i="1"/>
  <c r="AB283" i="1"/>
  <c r="AA283" i="1"/>
  <c r="AB282" i="1"/>
  <c r="AA282" i="1"/>
  <c r="AB281" i="1"/>
  <c r="AA281" i="1"/>
  <c r="AB280" i="1"/>
  <c r="AA280" i="1"/>
  <c r="AB279" i="1"/>
  <c r="AA279" i="1"/>
  <c r="AB278" i="1"/>
  <c r="AA278" i="1"/>
  <c r="AB277" i="1"/>
  <c r="AA277" i="1"/>
  <c r="AB276" i="1"/>
  <c r="AA276" i="1"/>
  <c r="AB275" i="1"/>
  <c r="AA275" i="1"/>
  <c r="AB274" i="1"/>
  <c r="AA274" i="1"/>
  <c r="AB273" i="1"/>
  <c r="AA273" i="1"/>
  <c r="AB272" i="1"/>
  <c r="AA272" i="1"/>
  <c r="AB271" i="1"/>
  <c r="AA271" i="1"/>
  <c r="AB270" i="1"/>
  <c r="AA270" i="1"/>
  <c r="AB269" i="1"/>
  <c r="AA269" i="1"/>
  <c r="AB268" i="1"/>
  <c r="AA268" i="1"/>
  <c r="AB267" i="1"/>
  <c r="AA267" i="1"/>
  <c r="AB266" i="1"/>
  <c r="AA266" i="1"/>
  <c r="AB265" i="1"/>
  <c r="AA265" i="1"/>
  <c r="AB264" i="1"/>
  <c r="AA264" i="1"/>
  <c r="AB263" i="1"/>
  <c r="AA263" i="1"/>
  <c r="AB262" i="1"/>
  <c r="AA262" i="1"/>
  <c r="AB261" i="1"/>
  <c r="AA261" i="1"/>
  <c r="AB260" i="1"/>
  <c r="AA260" i="1"/>
  <c r="AB259" i="1"/>
  <c r="AA259" i="1"/>
  <c r="AB258" i="1"/>
  <c r="AA258" i="1"/>
  <c r="AB257" i="1"/>
  <c r="AA257" i="1"/>
  <c r="AB256" i="1"/>
  <c r="AA256" i="1"/>
  <c r="AB255" i="1"/>
  <c r="AA255" i="1"/>
  <c r="AB254" i="1"/>
  <c r="AA254" i="1"/>
  <c r="AB253" i="1"/>
  <c r="AA253" i="1"/>
  <c r="AB252" i="1"/>
  <c r="AA252" i="1"/>
  <c r="AB251" i="1"/>
  <c r="AA251" i="1"/>
  <c r="AB250" i="1"/>
  <c r="AA250" i="1"/>
  <c r="AB249" i="1"/>
  <c r="AA249" i="1"/>
  <c r="AB248" i="1"/>
  <c r="AA248" i="1"/>
  <c r="AB247" i="1"/>
  <c r="AA247" i="1"/>
  <c r="AB246" i="1"/>
  <c r="AA246" i="1"/>
  <c r="AB245" i="1"/>
  <c r="AA245" i="1"/>
  <c r="AB244" i="1"/>
  <c r="AA244" i="1"/>
  <c r="AB243" i="1"/>
  <c r="AA243" i="1"/>
  <c r="AB242" i="1"/>
  <c r="AA242" i="1"/>
  <c r="AB241" i="1"/>
  <c r="AA241" i="1"/>
  <c r="AB240" i="1"/>
  <c r="AA240" i="1"/>
  <c r="AB239" i="1"/>
  <c r="AA239" i="1"/>
  <c r="AB238" i="1"/>
  <c r="AA238" i="1"/>
  <c r="AB237" i="1"/>
  <c r="AA237" i="1"/>
  <c r="AB236" i="1"/>
  <c r="AA236" i="1"/>
  <c r="AB235" i="1"/>
  <c r="AA235" i="1"/>
  <c r="AB234" i="1"/>
  <c r="AA234" i="1"/>
  <c r="AB233" i="1"/>
  <c r="AA233" i="1"/>
  <c r="AB232" i="1"/>
  <c r="AA232" i="1"/>
  <c r="AB231" i="1"/>
  <c r="AA231" i="1"/>
  <c r="AB230" i="1"/>
  <c r="AA230" i="1"/>
  <c r="AB229" i="1"/>
  <c r="AA229" i="1"/>
  <c r="AB228" i="1"/>
  <c r="AA228" i="1"/>
  <c r="AB227" i="1"/>
  <c r="AA227" i="1"/>
  <c r="AB226" i="1"/>
  <c r="AA226" i="1"/>
  <c r="AB225" i="1"/>
  <c r="AA225" i="1"/>
  <c r="AB224" i="1"/>
  <c r="AA224" i="1"/>
  <c r="AB223" i="1"/>
  <c r="AA223" i="1"/>
  <c r="AB222" i="1"/>
  <c r="AA222" i="1"/>
  <c r="AB221" i="1"/>
  <c r="AA221" i="1"/>
  <c r="AB220" i="1"/>
  <c r="AA220" i="1"/>
  <c r="AB219" i="1"/>
  <c r="AA219" i="1"/>
  <c r="AB218" i="1"/>
  <c r="AA218" i="1"/>
  <c r="AB217" i="1"/>
  <c r="AA217" i="1"/>
  <c r="AB216" i="1"/>
  <c r="AA216" i="1"/>
  <c r="AB215" i="1"/>
  <c r="AA215" i="1"/>
  <c r="AB214" i="1"/>
  <c r="AA214" i="1"/>
  <c r="AB213" i="1"/>
  <c r="AA213" i="1"/>
  <c r="AB212" i="1"/>
  <c r="AA212" i="1"/>
  <c r="AB211" i="1"/>
  <c r="AA211" i="1"/>
  <c r="AB210" i="1"/>
  <c r="AA210" i="1"/>
  <c r="AB209" i="1"/>
  <c r="AA209" i="1"/>
  <c r="AB208" i="1"/>
  <c r="AA208" i="1"/>
  <c r="AB207" i="1"/>
  <c r="AA207" i="1"/>
  <c r="AB206" i="1"/>
  <c r="AA206" i="1"/>
  <c r="AB205" i="1"/>
  <c r="AA205" i="1"/>
  <c r="AB204" i="1"/>
  <c r="AA204" i="1"/>
  <c r="AB203" i="1"/>
  <c r="AA203" i="1"/>
  <c r="AB202" i="1"/>
  <c r="AA202" i="1"/>
  <c r="AB201" i="1"/>
  <c r="AA201" i="1"/>
  <c r="AB200" i="1"/>
  <c r="AA200" i="1"/>
  <c r="AB199" i="1"/>
  <c r="AA199" i="1"/>
  <c r="AB198" i="1"/>
  <c r="AA198" i="1"/>
  <c r="AB197" i="1"/>
  <c r="AA197" i="1"/>
  <c r="AB196" i="1"/>
  <c r="AA196" i="1"/>
  <c r="AB195" i="1"/>
  <c r="AA195" i="1"/>
  <c r="AB194" i="1"/>
  <c r="AA194" i="1"/>
  <c r="AB193" i="1"/>
  <c r="AA193" i="1"/>
  <c r="AB192" i="1"/>
  <c r="AA192" i="1"/>
  <c r="AB191" i="1"/>
  <c r="AA191" i="1"/>
  <c r="AB190" i="1"/>
  <c r="AA190" i="1"/>
  <c r="AB189" i="1"/>
  <c r="AA189" i="1"/>
  <c r="AB188" i="1"/>
  <c r="AA188" i="1"/>
  <c r="AB187" i="1"/>
  <c r="AA187" i="1"/>
  <c r="AB186" i="1"/>
  <c r="AA186" i="1"/>
  <c r="AB185" i="1"/>
  <c r="AA185" i="1"/>
  <c r="AB184" i="1"/>
  <c r="AA184" i="1"/>
  <c r="AB183" i="1"/>
  <c r="AA183" i="1"/>
  <c r="AB182" i="1"/>
  <c r="AA182" i="1"/>
  <c r="AB181" i="1"/>
  <c r="AA181" i="1"/>
  <c r="AB180" i="1"/>
  <c r="AA180" i="1"/>
  <c r="AB179" i="1"/>
  <c r="AA179" i="1"/>
  <c r="AB178" i="1"/>
  <c r="AA178" i="1"/>
  <c r="AB177" i="1"/>
  <c r="AA177" i="1"/>
  <c r="AB176" i="1"/>
  <c r="AA176" i="1"/>
  <c r="AB175" i="1"/>
  <c r="AA175" i="1"/>
  <c r="AB174" i="1"/>
  <c r="AA174" i="1"/>
  <c r="AB173" i="1"/>
  <c r="AA173" i="1"/>
  <c r="AB172" i="1"/>
  <c r="AA172" i="1"/>
  <c r="AB171" i="1"/>
  <c r="AA171" i="1"/>
  <c r="AB170" i="1"/>
  <c r="AA170" i="1"/>
  <c r="AB169" i="1"/>
  <c r="AA169" i="1"/>
  <c r="AB168" i="1"/>
  <c r="AA168" i="1"/>
  <c r="AB167" i="1"/>
  <c r="AA167" i="1"/>
  <c r="AB166" i="1"/>
  <c r="AA166" i="1"/>
  <c r="AB165" i="1"/>
  <c r="AA165" i="1"/>
  <c r="AB164" i="1"/>
  <c r="AA164" i="1"/>
  <c r="AB163" i="1"/>
  <c r="AA163" i="1"/>
  <c r="AB162" i="1"/>
  <c r="AA162" i="1"/>
  <c r="AB161" i="1"/>
  <c r="AA161" i="1"/>
  <c r="AB160" i="1"/>
  <c r="AA160" i="1"/>
  <c r="AB159" i="1"/>
  <c r="AA159" i="1"/>
  <c r="AB158" i="1"/>
  <c r="AA158" i="1"/>
  <c r="AB157" i="1"/>
  <c r="AA157" i="1"/>
  <c r="AB156" i="1"/>
  <c r="AA156" i="1"/>
  <c r="AB155" i="1"/>
  <c r="AA155" i="1"/>
  <c r="AB154" i="1"/>
  <c r="AA154" i="1"/>
  <c r="AB153" i="1"/>
  <c r="AA153" i="1"/>
  <c r="AB152" i="1"/>
  <c r="AA152" i="1"/>
  <c r="AB151" i="1"/>
  <c r="AA151" i="1"/>
  <c r="AB150" i="1"/>
  <c r="AA150" i="1"/>
  <c r="AB149" i="1"/>
  <c r="AA149" i="1"/>
  <c r="AB148" i="1"/>
  <c r="AA148" i="1"/>
  <c r="AB147" i="1"/>
  <c r="AA147" i="1"/>
  <c r="AB146" i="1"/>
  <c r="AA146" i="1"/>
  <c r="AB145" i="1"/>
  <c r="AA145" i="1"/>
  <c r="AB144" i="1"/>
  <c r="AA144" i="1"/>
  <c r="AB143" i="1"/>
  <c r="AA143" i="1"/>
  <c r="AB142" i="1"/>
  <c r="AA142" i="1"/>
  <c r="AB141" i="1"/>
  <c r="AA141" i="1"/>
  <c r="AB140" i="1"/>
  <c r="AA140" i="1"/>
  <c r="AB139" i="1"/>
  <c r="AA139" i="1"/>
  <c r="AB138" i="1"/>
  <c r="AA138" i="1"/>
  <c r="AB137" i="1"/>
  <c r="AA137" i="1"/>
  <c r="AB136" i="1"/>
  <c r="AA136" i="1"/>
  <c r="AB135" i="1"/>
  <c r="AA135" i="1"/>
  <c r="AB134" i="1"/>
  <c r="AA134" i="1"/>
  <c r="AB133" i="1"/>
  <c r="AA133" i="1"/>
  <c r="AB132" i="1"/>
  <c r="AA132" i="1"/>
  <c r="AB131" i="1"/>
  <c r="AA131" i="1"/>
  <c r="AB130" i="1"/>
  <c r="AA130" i="1"/>
  <c r="AB129" i="1"/>
  <c r="AA129" i="1"/>
  <c r="AB128" i="1"/>
  <c r="AA128" i="1"/>
  <c r="AB127" i="1"/>
  <c r="AA127" i="1"/>
  <c r="AB126" i="1"/>
  <c r="AA126" i="1"/>
  <c r="AB125" i="1"/>
  <c r="AA125" i="1"/>
  <c r="AB124" i="1"/>
  <c r="AA124" i="1"/>
  <c r="AB123" i="1"/>
  <c r="AA123" i="1"/>
  <c r="AB122" i="1"/>
  <c r="AA122" i="1"/>
  <c r="AB121" i="1"/>
  <c r="AA121" i="1"/>
  <c r="AB120" i="1"/>
  <c r="AA120" i="1"/>
  <c r="AB119" i="1"/>
  <c r="AA119" i="1"/>
  <c r="AB118" i="1"/>
  <c r="AA118" i="1"/>
  <c r="AB117" i="1"/>
  <c r="AA117" i="1"/>
  <c r="AB116" i="1"/>
  <c r="AA116" i="1"/>
  <c r="AB115" i="1"/>
  <c r="AA115" i="1"/>
  <c r="AB114" i="1"/>
  <c r="AA114" i="1"/>
  <c r="AB113" i="1"/>
  <c r="AA113" i="1"/>
  <c r="AB112" i="1"/>
  <c r="AA112" i="1"/>
  <c r="AB111" i="1"/>
  <c r="AA111" i="1"/>
  <c r="AB110" i="1"/>
  <c r="AA110" i="1"/>
  <c r="AB109" i="1"/>
  <c r="AA109" i="1"/>
  <c r="AB108" i="1"/>
  <c r="AA108" i="1"/>
  <c r="AB107" i="1"/>
  <c r="AA107" i="1"/>
  <c r="AB106" i="1"/>
  <c r="AA106" i="1"/>
  <c r="AB105" i="1"/>
  <c r="AA105" i="1"/>
  <c r="AB104" i="1"/>
  <c r="AA104" i="1"/>
  <c r="AB103" i="1"/>
  <c r="AA103" i="1"/>
  <c r="AB102" i="1"/>
  <c r="AA102" i="1"/>
  <c r="AB101" i="1"/>
  <c r="AA101" i="1"/>
  <c r="AB100" i="1"/>
  <c r="AA100" i="1"/>
  <c r="AB99" i="1"/>
  <c r="AA99" i="1"/>
  <c r="AB98" i="1"/>
  <c r="AA98" i="1"/>
  <c r="AB97" i="1"/>
  <c r="AA97" i="1"/>
  <c r="AB96" i="1"/>
  <c r="AA96" i="1"/>
  <c r="AB95" i="1"/>
  <c r="AA95" i="1"/>
  <c r="AB94" i="1"/>
  <c r="AA94" i="1"/>
  <c r="AB93" i="1"/>
  <c r="AA93" i="1"/>
  <c r="AB92" i="1"/>
  <c r="AA92" i="1"/>
  <c r="AB91" i="1"/>
  <c r="AA91" i="1"/>
  <c r="AB90" i="1"/>
  <c r="AA90" i="1"/>
  <c r="AB89" i="1"/>
  <c r="AA89" i="1"/>
  <c r="AB88" i="1"/>
  <c r="AA88" i="1"/>
  <c r="AB87" i="1"/>
  <c r="AA87" i="1"/>
  <c r="AB86" i="1"/>
  <c r="AA86" i="1"/>
  <c r="AB85" i="1"/>
  <c r="AA85" i="1"/>
  <c r="AB84" i="1"/>
  <c r="AA84" i="1"/>
  <c r="AB83" i="1"/>
  <c r="AA83" i="1"/>
  <c r="AB82" i="1"/>
  <c r="AA82" i="1"/>
  <c r="AB81" i="1"/>
  <c r="AA81" i="1"/>
  <c r="AB80" i="1"/>
  <c r="AA80" i="1"/>
  <c r="AB79" i="1"/>
  <c r="AA79" i="1"/>
  <c r="AB78" i="1"/>
  <c r="AA78" i="1"/>
  <c r="AB77" i="1"/>
  <c r="AA77" i="1"/>
  <c r="AB76" i="1"/>
  <c r="AA76" i="1"/>
  <c r="AB75" i="1"/>
  <c r="AA75" i="1"/>
  <c r="AB74" i="1"/>
  <c r="AA74" i="1"/>
  <c r="AB73" i="1"/>
  <c r="AA73" i="1"/>
  <c r="AB72" i="1"/>
  <c r="AA72" i="1"/>
  <c r="AB71" i="1"/>
  <c r="AA71" i="1"/>
  <c r="AB70" i="1"/>
  <c r="AA70" i="1"/>
  <c r="AB69" i="1"/>
  <c r="AA69" i="1"/>
  <c r="AB68" i="1"/>
  <c r="AA68" i="1"/>
  <c r="AB67" i="1"/>
  <c r="AA67" i="1"/>
  <c r="AB66" i="1"/>
  <c r="AA66" i="1"/>
  <c r="AB65" i="1"/>
  <c r="AA65" i="1"/>
  <c r="AB64" i="1"/>
  <c r="AA64" i="1"/>
  <c r="AB63" i="1"/>
  <c r="AA63" i="1"/>
  <c r="AB62" i="1"/>
  <c r="AA62" i="1"/>
  <c r="AB61" i="1"/>
  <c r="AA61" i="1"/>
  <c r="AB60" i="1"/>
  <c r="AA60" i="1"/>
  <c r="AB59" i="1"/>
  <c r="AA59" i="1"/>
  <c r="AB58" i="1"/>
  <c r="AA58" i="1"/>
  <c r="AB57" i="1"/>
  <c r="AA57" i="1"/>
  <c r="AB56" i="1"/>
  <c r="AG56" i="1" s="1"/>
  <c r="AA56" i="1"/>
  <c r="AB55" i="1"/>
  <c r="AA55" i="1"/>
  <c r="AB54" i="1"/>
  <c r="AA54" i="1"/>
  <c r="AB53" i="1"/>
  <c r="AA53" i="1"/>
  <c r="AB52" i="1"/>
  <c r="AA52" i="1"/>
  <c r="AB51" i="1"/>
  <c r="AA51" i="1"/>
  <c r="AB50" i="1"/>
  <c r="AA50" i="1"/>
  <c r="AB49" i="1"/>
  <c r="AA49" i="1"/>
  <c r="AB48" i="1"/>
  <c r="AA48" i="1"/>
  <c r="AB47" i="1"/>
  <c r="AA47" i="1"/>
  <c r="AB46" i="1"/>
  <c r="AA46" i="1"/>
  <c r="AB45" i="1"/>
  <c r="AA45" i="1"/>
  <c r="AB44" i="1"/>
  <c r="AA44" i="1"/>
  <c r="AB43" i="1"/>
  <c r="AA43" i="1"/>
  <c r="AB42" i="1"/>
  <c r="AA42" i="1"/>
  <c r="AB41" i="1"/>
  <c r="AA41" i="1"/>
  <c r="AB40" i="1"/>
  <c r="AA40" i="1"/>
  <c r="AB39" i="1"/>
  <c r="AA39" i="1"/>
  <c r="AB38" i="1"/>
  <c r="AA38" i="1"/>
  <c r="AB37" i="1"/>
  <c r="AA37" i="1"/>
  <c r="AB36" i="1"/>
  <c r="AA36" i="1"/>
  <c r="AB35" i="1"/>
  <c r="AA35" i="1"/>
  <c r="AB34" i="1"/>
  <c r="AA34" i="1"/>
  <c r="AB33" i="1"/>
  <c r="AA33" i="1"/>
  <c r="AB32" i="1"/>
  <c r="AA32" i="1"/>
  <c r="AB31" i="1"/>
  <c r="AA31" i="1"/>
  <c r="AB30" i="1"/>
  <c r="AA30" i="1"/>
  <c r="AB29" i="1"/>
  <c r="AA29" i="1"/>
  <c r="AB28" i="1"/>
  <c r="AA28" i="1"/>
  <c r="AB27" i="1"/>
  <c r="AA27" i="1"/>
  <c r="AB26" i="1"/>
  <c r="AA26" i="1"/>
  <c r="AB25" i="1"/>
  <c r="AA25" i="1"/>
  <c r="AB24" i="1"/>
  <c r="AA24" i="1"/>
  <c r="AB23" i="1"/>
  <c r="AA23" i="1"/>
  <c r="AB22" i="1"/>
  <c r="AA22" i="1"/>
  <c r="AB21" i="1"/>
  <c r="AA21" i="1"/>
  <c r="AB20" i="1"/>
  <c r="AA20" i="1"/>
  <c r="AB19" i="1"/>
  <c r="AA19" i="1"/>
  <c r="AB18" i="1"/>
  <c r="AA18" i="1"/>
  <c r="AB17" i="1"/>
  <c r="AA17" i="1"/>
  <c r="AB16" i="1"/>
  <c r="AA16" i="1"/>
  <c r="AB15" i="1"/>
  <c r="AA15" i="1"/>
  <c r="AB14" i="1"/>
  <c r="AA14" i="1"/>
  <c r="AB13" i="1"/>
  <c r="AA13" i="1"/>
  <c r="AB12" i="1"/>
  <c r="AA12" i="1"/>
  <c r="AB11" i="1"/>
  <c r="AA11" i="1"/>
  <c r="AB10" i="1"/>
  <c r="AA10" i="1"/>
  <c r="AB9" i="1"/>
  <c r="AA9" i="1"/>
  <c r="AB8" i="1"/>
  <c r="AA8" i="1"/>
  <c r="AB7" i="1"/>
  <c r="AA7" i="1"/>
  <c r="AB6" i="1"/>
  <c r="AA6" i="1"/>
  <c r="AB5" i="1"/>
  <c r="AA5" i="1"/>
  <c r="AB4" i="1"/>
  <c r="AA4" i="1"/>
  <c r="AB3" i="1"/>
  <c r="AA3" i="1"/>
  <c r="E3" i="1"/>
  <c r="AB2" i="1"/>
  <c r="AA2" i="1"/>
  <c r="F16" i="2" l="1"/>
  <c r="F13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2" i="2"/>
  <c r="F14" i="2"/>
  <c r="F15" i="2"/>
  <c r="AJ8759" i="1"/>
  <c r="AL8759" i="1"/>
  <c r="AI7505" i="1"/>
  <c r="AH7505" i="1"/>
  <c r="AG7505" i="1"/>
  <c r="AL7505" i="1"/>
  <c r="AJ7505" i="1"/>
  <c r="AL6251" i="1"/>
  <c r="AJ6251" i="1"/>
  <c r="AF6251" i="1"/>
  <c r="AE6251" i="1"/>
  <c r="AD6251" i="1"/>
  <c r="AC6251" i="1"/>
  <c r="AL4996" i="1"/>
  <c r="AJ4996" i="1"/>
  <c r="AI3742" i="1"/>
  <c r="AH3742" i="1"/>
  <c r="AG3742" i="1"/>
  <c r="AJ3742" i="1"/>
  <c r="AF3742" i="1"/>
  <c r="AL3742" i="1"/>
  <c r="AL2488" i="1"/>
  <c r="AJ2488" i="1"/>
  <c r="AF2488" i="1"/>
  <c r="AE2488" i="1"/>
  <c r="AD2488" i="1"/>
  <c r="AC2488" i="1"/>
  <c r="AL1233" i="1"/>
  <c r="AJ1233" i="1"/>
  <c r="O12" i="2"/>
  <c r="J17" i="2"/>
  <c r="J25" i="2"/>
  <c r="O24" i="2" s="1"/>
  <c r="I25" i="2"/>
  <c r="N24" i="2" s="1"/>
  <c r="J24" i="2"/>
  <c r="O23" i="2" s="1"/>
  <c r="I24" i="2"/>
  <c r="N23" i="2" s="1"/>
  <c r="I23" i="2"/>
  <c r="N22" i="2" s="1"/>
  <c r="J23" i="2"/>
  <c r="O22" i="2" s="1"/>
  <c r="J22" i="2"/>
  <c r="O21" i="2" s="1"/>
  <c r="I22" i="2"/>
  <c r="N21" i="2" s="1"/>
  <c r="I26" i="2"/>
  <c r="N25" i="2" s="1"/>
  <c r="J26" i="2"/>
  <c r="O25" i="2" s="1"/>
  <c r="AI10001" i="1"/>
  <c r="AH10001" i="1"/>
  <c r="AG10001" i="1"/>
  <c r="AC10001" i="1"/>
  <c r="AL10001" i="1"/>
  <c r="AD10001" i="1"/>
  <c r="AJ10001" i="1"/>
  <c r="AM10001" i="1" s="1"/>
  <c r="AF10001" i="1"/>
  <c r="AE10001" i="1"/>
  <c r="AI10000" i="1"/>
  <c r="AH10000" i="1"/>
  <c r="AG10000" i="1"/>
  <c r="AF10000" i="1"/>
  <c r="AJ10000" i="1"/>
  <c r="AL10000" i="1"/>
  <c r="AC10000" i="1"/>
  <c r="AD10000" i="1"/>
  <c r="AE10000" i="1"/>
  <c r="AH9999" i="1"/>
  <c r="AG9999" i="1"/>
  <c r="AI9999" i="1"/>
  <c r="AE9999" i="1"/>
  <c r="AC9999" i="1"/>
  <c r="AD9999" i="1"/>
  <c r="AF9999" i="1"/>
  <c r="AJ9999" i="1"/>
  <c r="AL9999" i="1"/>
  <c r="AI9998" i="1"/>
  <c r="AG9998" i="1"/>
  <c r="AH9998" i="1"/>
  <c r="AJ9998" i="1"/>
  <c r="AC9998" i="1"/>
  <c r="AD9998" i="1"/>
  <c r="AE9998" i="1"/>
  <c r="AF9998" i="1"/>
  <c r="AL9998" i="1"/>
  <c r="AG9997" i="1"/>
  <c r="AH9997" i="1"/>
  <c r="AI9997" i="1"/>
  <c r="AE9997" i="1"/>
  <c r="AC9997" i="1"/>
  <c r="AD9997" i="1"/>
  <c r="AL9997" i="1"/>
  <c r="AJ9997" i="1"/>
  <c r="AM9997" i="1" s="1"/>
  <c r="AF9997" i="1"/>
  <c r="AG9996" i="1"/>
  <c r="AH9996" i="1"/>
  <c r="AI9996" i="1"/>
  <c r="AL9996" i="1"/>
  <c r="AC9996" i="1"/>
  <c r="AE9996" i="1"/>
  <c r="AF9996" i="1"/>
  <c r="AD9996" i="1"/>
  <c r="AJ9996" i="1"/>
  <c r="AM9996" i="1" s="1"/>
  <c r="AI9995" i="1"/>
  <c r="AG9995" i="1"/>
  <c r="AH9995" i="1"/>
  <c r="AJ9995" i="1"/>
  <c r="AL9995" i="1"/>
  <c r="AE9995" i="1"/>
  <c r="AD9995" i="1"/>
  <c r="AC9995" i="1"/>
  <c r="AF9995" i="1"/>
  <c r="AH9994" i="1"/>
  <c r="AI9994" i="1"/>
  <c r="AG9994" i="1"/>
  <c r="AL9994" i="1"/>
  <c r="AJ9994" i="1"/>
  <c r="AM9994" i="1" s="1"/>
  <c r="AF9994" i="1"/>
  <c r="AE9994" i="1"/>
  <c r="AD9994" i="1"/>
  <c r="AC9994" i="1"/>
  <c r="AI9993" i="1"/>
  <c r="AH9993" i="1"/>
  <c r="AG9993" i="1"/>
  <c r="AL9993" i="1"/>
  <c r="AJ9993" i="1"/>
  <c r="AM9993" i="1" s="1"/>
  <c r="AF9993" i="1"/>
  <c r="AE9993" i="1"/>
  <c r="AC9993" i="1"/>
  <c r="AD9993" i="1"/>
  <c r="AI9992" i="1"/>
  <c r="AH9992" i="1"/>
  <c r="AG9992" i="1"/>
  <c r="AL9992" i="1"/>
  <c r="AJ9992" i="1"/>
  <c r="AF9992" i="1"/>
  <c r="AE9992" i="1"/>
  <c r="AD9992" i="1"/>
  <c r="AC9992" i="1"/>
  <c r="AI9991" i="1"/>
  <c r="AH9991" i="1"/>
  <c r="AG9991" i="1"/>
  <c r="AL9991" i="1"/>
  <c r="AJ9991" i="1"/>
  <c r="AM9991" i="1" s="1"/>
  <c r="AF9991" i="1"/>
  <c r="AE9991" i="1"/>
  <c r="AD9991" i="1"/>
  <c r="AC9991" i="1"/>
  <c r="AI9990" i="1"/>
  <c r="AH9990" i="1"/>
  <c r="AG9990" i="1"/>
  <c r="AL9990" i="1"/>
  <c r="AJ9990" i="1"/>
  <c r="AF9990" i="1"/>
  <c r="AE9990" i="1"/>
  <c r="AD9990" i="1"/>
  <c r="AC9990" i="1"/>
  <c r="AH9989" i="1"/>
  <c r="AG9989" i="1"/>
  <c r="AI9989" i="1"/>
  <c r="AJ9989" i="1"/>
  <c r="AF9989" i="1"/>
  <c r="AL9989" i="1"/>
  <c r="AE9989" i="1"/>
  <c r="AD9989" i="1"/>
  <c r="AC9989" i="1"/>
  <c r="AI9988" i="1"/>
  <c r="AH9988" i="1"/>
  <c r="AG9988" i="1"/>
  <c r="AL9988" i="1"/>
  <c r="AJ9988" i="1"/>
  <c r="AM9988" i="1" s="1"/>
  <c r="AF9988" i="1"/>
  <c r="AE9988" i="1"/>
  <c r="AD9988" i="1"/>
  <c r="AC9988" i="1"/>
  <c r="AI9987" i="1"/>
  <c r="AH9987" i="1"/>
  <c r="AG9987" i="1"/>
  <c r="AD9987" i="1"/>
  <c r="AC9987" i="1"/>
  <c r="AL9987" i="1"/>
  <c r="AJ9987" i="1"/>
  <c r="AM9987" i="1" s="1"/>
  <c r="AF9987" i="1"/>
  <c r="AE9987" i="1"/>
  <c r="AG9986" i="1"/>
  <c r="AI9986" i="1"/>
  <c r="AH9986" i="1"/>
  <c r="AC9986" i="1"/>
  <c r="AL9986" i="1"/>
  <c r="AF9986" i="1"/>
  <c r="AE9986" i="1"/>
  <c r="AD9986" i="1"/>
  <c r="AJ9986" i="1"/>
  <c r="AM9986" i="1" s="1"/>
  <c r="AI9985" i="1"/>
  <c r="AH9985" i="1"/>
  <c r="AG9985" i="1"/>
  <c r="AE9985" i="1"/>
  <c r="AL9985" i="1"/>
  <c r="AJ9985" i="1"/>
  <c r="AM9985" i="1" s="1"/>
  <c r="AF9985" i="1"/>
  <c r="AD9985" i="1"/>
  <c r="AC9985" i="1"/>
  <c r="AG9984" i="1"/>
  <c r="AH9984" i="1"/>
  <c r="AI9984" i="1"/>
  <c r="AJ9984" i="1"/>
  <c r="AF9984" i="1"/>
  <c r="AE9984" i="1"/>
  <c r="AL9984" i="1"/>
  <c r="AD9984" i="1"/>
  <c r="AC9984" i="1"/>
  <c r="AI9983" i="1"/>
  <c r="AH9983" i="1"/>
  <c r="AG9983" i="1"/>
  <c r="AJ9983" i="1"/>
  <c r="AC9983" i="1"/>
  <c r="AL9983" i="1"/>
  <c r="AF9983" i="1"/>
  <c r="AE9983" i="1"/>
  <c r="AD9983" i="1"/>
  <c r="AI9982" i="1"/>
  <c r="AH9982" i="1"/>
  <c r="AG9982" i="1"/>
  <c r="AC9982" i="1"/>
  <c r="AJ9982" i="1"/>
  <c r="AL9982" i="1"/>
  <c r="AF9982" i="1"/>
  <c r="AE9982" i="1"/>
  <c r="AD9982" i="1"/>
  <c r="AI9981" i="1"/>
  <c r="AH9981" i="1"/>
  <c r="AG9981" i="1"/>
  <c r="AJ9981" i="1"/>
  <c r="AL9981" i="1"/>
  <c r="AF9981" i="1"/>
  <c r="AE9981" i="1"/>
  <c r="AD9981" i="1"/>
  <c r="AC9981" i="1"/>
  <c r="AI9980" i="1"/>
  <c r="AH9980" i="1"/>
  <c r="AG9980" i="1"/>
  <c r="AJ9980" i="1"/>
  <c r="AF9980" i="1"/>
  <c r="AE9980" i="1"/>
  <c r="AD9980" i="1"/>
  <c r="AL9980" i="1"/>
  <c r="AC9980" i="1"/>
  <c r="AG9979" i="1"/>
  <c r="AH9979" i="1"/>
  <c r="AI9979" i="1"/>
  <c r="AJ9979" i="1"/>
  <c r="AL9979" i="1"/>
  <c r="AC9979" i="1"/>
  <c r="AD9979" i="1"/>
  <c r="AE9979" i="1"/>
  <c r="AF9979" i="1"/>
  <c r="AH9978" i="1"/>
  <c r="AI9978" i="1"/>
  <c r="AG9978" i="1"/>
  <c r="AD9978" i="1"/>
  <c r="AC9978" i="1"/>
  <c r="AJ9978" i="1"/>
  <c r="AL9978" i="1"/>
  <c r="AE9978" i="1"/>
  <c r="AF9978" i="1"/>
  <c r="AG9977" i="1"/>
  <c r="AI9977" i="1"/>
  <c r="AH9977" i="1"/>
  <c r="AC9977" i="1"/>
  <c r="AJ9977" i="1"/>
  <c r="AE9977" i="1"/>
  <c r="AF9977" i="1"/>
  <c r="AL9977" i="1"/>
  <c r="AD9977" i="1"/>
  <c r="AH9976" i="1"/>
  <c r="AI9976" i="1"/>
  <c r="AG9976" i="1"/>
  <c r="AJ9976" i="1"/>
  <c r="AL9976" i="1"/>
  <c r="AD9976" i="1"/>
  <c r="AF9976" i="1"/>
  <c r="AE9976" i="1"/>
  <c r="AC9976" i="1"/>
  <c r="AH9975" i="1"/>
  <c r="AI9975" i="1"/>
  <c r="AG9975" i="1"/>
  <c r="AF9975" i="1"/>
  <c r="AL9975" i="1"/>
  <c r="AJ9975" i="1"/>
  <c r="AE9975" i="1"/>
  <c r="AC9975" i="1"/>
  <c r="AD9975" i="1"/>
  <c r="AG9974" i="1"/>
  <c r="AH9974" i="1"/>
  <c r="AI9974" i="1"/>
  <c r="AJ9974" i="1"/>
  <c r="AL9974" i="1"/>
  <c r="AC9974" i="1"/>
  <c r="AD9974" i="1"/>
  <c r="AE9974" i="1"/>
  <c r="AF9974" i="1"/>
  <c r="AG9973" i="1"/>
  <c r="AH9973" i="1"/>
  <c r="AI9973" i="1"/>
  <c r="AL9973" i="1"/>
  <c r="AJ9973" i="1"/>
  <c r="AF9973" i="1"/>
  <c r="AE9973" i="1"/>
  <c r="AD9973" i="1"/>
  <c r="AC9973" i="1"/>
  <c r="AH9972" i="1"/>
  <c r="AI9972" i="1"/>
  <c r="AG9972" i="1"/>
  <c r="AD9972" i="1"/>
  <c r="AC9972" i="1"/>
  <c r="AE9972" i="1"/>
  <c r="AF9972" i="1"/>
  <c r="AL9972" i="1"/>
  <c r="AJ9972" i="1"/>
  <c r="AI9971" i="1"/>
  <c r="AH9971" i="1"/>
  <c r="AG9971" i="1"/>
  <c r="AC9971" i="1"/>
  <c r="AF9971" i="1"/>
  <c r="AD9971" i="1"/>
  <c r="AE9971" i="1"/>
  <c r="AJ9971" i="1"/>
  <c r="AL9971" i="1"/>
  <c r="AH9970" i="1"/>
  <c r="AI9970" i="1"/>
  <c r="AG9970" i="1"/>
  <c r="AF9970" i="1"/>
  <c r="AC9970" i="1"/>
  <c r="AL9970" i="1"/>
  <c r="AJ9970" i="1"/>
  <c r="AM9970" i="1" s="1"/>
  <c r="AE9970" i="1"/>
  <c r="AD9970" i="1"/>
  <c r="AG9969" i="1"/>
  <c r="AH9969" i="1"/>
  <c r="AI9969" i="1"/>
  <c r="AJ9969" i="1"/>
  <c r="AL9969" i="1"/>
  <c r="AC9969" i="1"/>
  <c r="AD9969" i="1"/>
  <c r="AE9969" i="1"/>
  <c r="AF9969" i="1"/>
  <c r="AG9968" i="1"/>
  <c r="AH9968" i="1"/>
  <c r="AI9968" i="1"/>
  <c r="AE9968" i="1"/>
  <c r="AC9968" i="1"/>
  <c r="AF9968" i="1"/>
  <c r="AD9968" i="1"/>
  <c r="AJ9968" i="1"/>
  <c r="AL9968" i="1"/>
  <c r="AH9967" i="1"/>
  <c r="AI9967" i="1"/>
  <c r="AG9967" i="1"/>
  <c r="AE9967" i="1"/>
  <c r="AF9967" i="1"/>
  <c r="AJ9967" i="1"/>
  <c r="AL9967" i="1"/>
  <c r="AD9967" i="1"/>
  <c r="AC9967" i="1"/>
  <c r="AH9966" i="1"/>
  <c r="AG9966" i="1"/>
  <c r="AI9966" i="1"/>
  <c r="AF9966" i="1"/>
  <c r="AE9966" i="1"/>
  <c r="AD9966" i="1"/>
  <c r="AC9966" i="1"/>
  <c r="AJ9966" i="1"/>
  <c r="AL9966" i="1"/>
  <c r="AI9965" i="1"/>
  <c r="AH9965" i="1"/>
  <c r="AG9965" i="1"/>
  <c r="AL9965" i="1"/>
  <c r="AD9965" i="1"/>
  <c r="AJ9965" i="1"/>
  <c r="AM9965" i="1" s="1"/>
  <c r="AF9965" i="1"/>
  <c r="AE9965" i="1"/>
  <c r="AC9965" i="1"/>
  <c r="AH9964" i="1"/>
  <c r="AI9964" i="1"/>
  <c r="AG9964" i="1"/>
  <c r="AD9964" i="1"/>
  <c r="AE9964" i="1"/>
  <c r="AC9964" i="1"/>
  <c r="AF9964" i="1"/>
  <c r="AL9964" i="1"/>
  <c r="AJ9964" i="1"/>
  <c r="AG9963" i="1"/>
  <c r="AI9963" i="1"/>
  <c r="AH9963" i="1"/>
  <c r="AC9963" i="1"/>
  <c r="AE9963" i="1"/>
  <c r="AF9963" i="1"/>
  <c r="AD9963" i="1"/>
  <c r="AL9963" i="1"/>
  <c r="AJ9963" i="1"/>
  <c r="AM9963" i="1" s="1"/>
  <c r="AH9962" i="1"/>
  <c r="AG9962" i="1"/>
  <c r="AI9962" i="1"/>
  <c r="AE9962" i="1"/>
  <c r="AC9962" i="1"/>
  <c r="AD9962" i="1"/>
  <c r="AL9962" i="1"/>
  <c r="AF9962" i="1"/>
  <c r="AJ9962" i="1"/>
  <c r="AM9962" i="1" s="1"/>
  <c r="AH9961" i="1"/>
  <c r="AG9961" i="1"/>
  <c r="AI9961" i="1"/>
  <c r="AJ9961" i="1"/>
  <c r="AE9961" i="1"/>
  <c r="AD9961" i="1"/>
  <c r="AC9961" i="1"/>
  <c r="AL9961" i="1"/>
  <c r="AF9961" i="1"/>
  <c r="AG9960" i="1"/>
  <c r="AH9960" i="1"/>
  <c r="AI9960" i="1"/>
  <c r="AC9960" i="1"/>
  <c r="AJ9960" i="1"/>
  <c r="AE9960" i="1"/>
  <c r="AF9960" i="1"/>
  <c r="AD9960" i="1"/>
  <c r="AL9960" i="1"/>
  <c r="AI9959" i="1"/>
  <c r="AG9959" i="1"/>
  <c r="AH9959" i="1"/>
  <c r="AC9959" i="1"/>
  <c r="AD9959" i="1"/>
  <c r="AE9959" i="1"/>
  <c r="AF9959" i="1"/>
  <c r="AJ9959" i="1"/>
  <c r="AL9959" i="1"/>
  <c r="AH9958" i="1"/>
  <c r="AI9958" i="1"/>
  <c r="AG9958" i="1"/>
  <c r="AJ9958" i="1"/>
  <c r="AC9958" i="1"/>
  <c r="AD9958" i="1"/>
  <c r="AE9958" i="1"/>
  <c r="AF9958" i="1"/>
  <c r="AL9958" i="1"/>
  <c r="AG9957" i="1"/>
  <c r="AH9957" i="1"/>
  <c r="AI9957" i="1"/>
  <c r="AC9957" i="1"/>
  <c r="AD9957" i="1"/>
  <c r="AE9957" i="1"/>
  <c r="AF9957" i="1"/>
  <c r="AJ9957" i="1"/>
  <c r="AL9957" i="1"/>
  <c r="AI9956" i="1"/>
  <c r="AH9956" i="1"/>
  <c r="AG9956" i="1"/>
  <c r="AJ9956" i="1"/>
  <c r="AL9956" i="1"/>
  <c r="AE9956" i="1"/>
  <c r="AD9956" i="1"/>
  <c r="AC9956" i="1"/>
  <c r="AF9956" i="1"/>
  <c r="AG9955" i="1"/>
  <c r="AH9955" i="1"/>
  <c r="AI9955" i="1"/>
  <c r="AJ9955" i="1"/>
  <c r="AC9955" i="1"/>
  <c r="AD9955" i="1"/>
  <c r="AE9955" i="1"/>
  <c r="AF9955" i="1"/>
  <c r="AL9955" i="1"/>
  <c r="AI9954" i="1"/>
  <c r="AH9954" i="1"/>
  <c r="AG9954" i="1"/>
  <c r="AL9954" i="1"/>
  <c r="AJ9954" i="1"/>
  <c r="AM9954" i="1" s="1"/>
  <c r="AF9954" i="1"/>
  <c r="AC9954" i="1"/>
  <c r="AD9954" i="1"/>
  <c r="AE9954" i="1"/>
  <c r="AG9953" i="1"/>
  <c r="AH9953" i="1"/>
  <c r="AI9953" i="1"/>
  <c r="AJ9953" i="1"/>
  <c r="AL9953" i="1"/>
  <c r="AF9953" i="1"/>
  <c r="AC9953" i="1"/>
  <c r="AE9953" i="1"/>
  <c r="AD9953" i="1"/>
  <c r="AH9952" i="1"/>
  <c r="AG9952" i="1"/>
  <c r="AI9952" i="1"/>
  <c r="AD9952" i="1"/>
  <c r="AJ9952" i="1"/>
  <c r="AL9952" i="1"/>
  <c r="AC9952" i="1"/>
  <c r="AE9952" i="1"/>
  <c r="AF9952" i="1"/>
  <c r="AG9951" i="1"/>
  <c r="AI9951" i="1"/>
  <c r="AH9951" i="1"/>
  <c r="AE9951" i="1"/>
  <c r="AF9951" i="1"/>
  <c r="AJ9951" i="1"/>
  <c r="AL9951" i="1"/>
  <c r="AC9951" i="1"/>
  <c r="AD9951" i="1"/>
  <c r="AI9950" i="1"/>
  <c r="AH9950" i="1"/>
  <c r="AG9950" i="1"/>
  <c r="AL9950" i="1"/>
  <c r="AJ9950" i="1"/>
  <c r="AF9950" i="1"/>
  <c r="AE9950" i="1"/>
  <c r="AD9950" i="1"/>
  <c r="AC9950" i="1"/>
  <c r="AI9949" i="1"/>
  <c r="AH9949" i="1"/>
  <c r="AG9949" i="1"/>
  <c r="AJ9949" i="1"/>
  <c r="AL9949" i="1"/>
  <c r="AE9949" i="1"/>
  <c r="AD9949" i="1"/>
  <c r="AC9949" i="1"/>
  <c r="AF9949" i="1"/>
  <c r="AH9948" i="1"/>
  <c r="AG9948" i="1"/>
  <c r="AI9948" i="1"/>
  <c r="AC9948" i="1"/>
  <c r="AE9948" i="1"/>
  <c r="AL9948" i="1"/>
  <c r="AJ9948" i="1"/>
  <c r="AM9948" i="1" s="1"/>
  <c r="AF9948" i="1"/>
  <c r="AD9948" i="1"/>
  <c r="AI9947" i="1"/>
  <c r="AH9947" i="1"/>
  <c r="AG9947" i="1"/>
  <c r="AJ9947" i="1"/>
  <c r="AF9947" i="1"/>
  <c r="AE9947" i="1"/>
  <c r="AL9947" i="1"/>
  <c r="AC9947" i="1"/>
  <c r="AD9947" i="1"/>
  <c r="AI9946" i="1"/>
  <c r="AH9946" i="1"/>
  <c r="AG9946" i="1"/>
  <c r="AL9946" i="1"/>
  <c r="AJ9946" i="1"/>
  <c r="AF9946" i="1"/>
  <c r="AD9946" i="1"/>
  <c r="AC9946" i="1"/>
  <c r="AE9946" i="1"/>
  <c r="AI9945" i="1"/>
  <c r="AG9945" i="1"/>
  <c r="AH9945" i="1"/>
  <c r="AL9945" i="1"/>
  <c r="AJ9945" i="1"/>
  <c r="AM9945" i="1" s="1"/>
  <c r="AC9945" i="1"/>
  <c r="AF9945" i="1"/>
  <c r="AE9945" i="1"/>
  <c r="AD9945" i="1"/>
  <c r="AH9944" i="1"/>
  <c r="AI9944" i="1"/>
  <c r="AG9944" i="1"/>
  <c r="AL9944" i="1"/>
  <c r="AC9944" i="1"/>
  <c r="AD9944" i="1"/>
  <c r="AE9944" i="1"/>
  <c r="AF9944" i="1"/>
  <c r="AJ9944" i="1"/>
  <c r="AM9944" i="1" s="1"/>
  <c r="AG9943" i="1"/>
  <c r="AH9943" i="1"/>
  <c r="AI9943" i="1"/>
  <c r="AJ9943" i="1"/>
  <c r="AL9943" i="1"/>
  <c r="AE9943" i="1"/>
  <c r="AD9943" i="1"/>
  <c r="AF9943" i="1"/>
  <c r="AC9943" i="1"/>
  <c r="AI9942" i="1"/>
  <c r="AH9942" i="1"/>
  <c r="AG9942" i="1"/>
  <c r="AD9942" i="1"/>
  <c r="AL9942" i="1"/>
  <c r="AJ9942" i="1"/>
  <c r="AM9942" i="1" s="1"/>
  <c r="AF9942" i="1"/>
  <c r="AE9942" i="1"/>
  <c r="AC9942" i="1"/>
  <c r="AI9941" i="1"/>
  <c r="AH9941" i="1"/>
  <c r="AG9941" i="1"/>
  <c r="AC9941" i="1"/>
  <c r="AD9941" i="1"/>
  <c r="AL9941" i="1"/>
  <c r="AJ9941" i="1"/>
  <c r="AM9941" i="1" s="1"/>
  <c r="AF9941" i="1"/>
  <c r="AE9941" i="1"/>
  <c r="AI9940" i="1"/>
  <c r="AH9940" i="1"/>
  <c r="AG9940" i="1"/>
  <c r="AL9940" i="1"/>
  <c r="AJ9940" i="1"/>
  <c r="AC9940" i="1"/>
  <c r="AF9940" i="1"/>
  <c r="AE9940" i="1"/>
  <c r="AD9940" i="1"/>
  <c r="AH9939" i="1"/>
  <c r="AI9939" i="1"/>
  <c r="AG9939" i="1"/>
  <c r="AJ9939" i="1"/>
  <c r="AL9939" i="1"/>
  <c r="AC9939" i="1"/>
  <c r="AD9939" i="1"/>
  <c r="AE9939" i="1"/>
  <c r="AF9939" i="1"/>
  <c r="AH9938" i="1"/>
  <c r="AI9938" i="1"/>
  <c r="AG9938" i="1"/>
  <c r="AC9938" i="1"/>
  <c r="AD9938" i="1"/>
  <c r="AE9938" i="1"/>
  <c r="AF9938" i="1"/>
  <c r="AJ9938" i="1"/>
  <c r="AL9938" i="1"/>
  <c r="AI9937" i="1"/>
  <c r="AH9937" i="1"/>
  <c r="AG9937" i="1"/>
  <c r="AF9937" i="1"/>
  <c r="AL9937" i="1"/>
  <c r="AC9937" i="1"/>
  <c r="AD9937" i="1"/>
  <c r="AJ9937" i="1"/>
  <c r="AM9937" i="1" s="1"/>
  <c r="AE9937" i="1"/>
  <c r="AI9936" i="1"/>
  <c r="AH9936" i="1"/>
  <c r="AG9936" i="1"/>
  <c r="AF9936" i="1"/>
  <c r="AC9936" i="1"/>
  <c r="AD9936" i="1"/>
  <c r="AJ9936" i="1"/>
  <c r="AL9936" i="1"/>
  <c r="AE9936" i="1"/>
  <c r="AG9935" i="1"/>
  <c r="AH9935" i="1"/>
  <c r="AI9935" i="1"/>
  <c r="AC9935" i="1"/>
  <c r="AD9935" i="1"/>
  <c r="AE9935" i="1"/>
  <c r="AF9935" i="1"/>
  <c r="AL9935" i="1"/>
  <c r="AJ9935" i="1"/>
  <c r="AM9935" i="1" s="1"/>
  <c r="AH9934" i="1"/>
  <c r="AI9934" i="1"/>
  <c r="AG9934" i="1"/>
  <c r="AL9934" i="1"/>
  <c r="AC9934" i="1"/>
  <c r="AD9934" i="1"/>
  <c r="AE9934" i="1"/>
  <c r="AF9934" i="1"/>
  <c r="AJ9934" i="1"/>
  <c r="AM9934" i="1" s="1"/>
  <c r="AI9933" i="1"/>
  <c r="AG9933" i="1"/>
  <c r="AH9933" i="1"/>
  <c r="AL9933" i="1"/>
  <c r="AJ9933" i="1"/>
  <c r="AM9933" i="1" s="1"/>
  <c r="AC9933" i="1"/>
  <c r="AD9933" i="1"/>
  <c r="AE9933" i="1"/>
  <c r="AF9933" i="1"/>
  <c r="AI9932" i="1"/>
  <c r="AH9932" i="1"/>
  <c r="AG9932" i="1"/>
  <c r="AE9932" i="1"/>
  <c r="AJ9932" i="1"/>
  <c r="AL9932" i="1"/>
  <c r="AF9932" i="1"/>
  <c r="AD9932" i="1"/>
  <c r="AC9932" i="1"/>
  <c r="AG9931" i="1"/>
  <c r="AI9931" i="1"/>
  <c r="AH9931" i="1"/>
  <c r="AF9931" i="1"/>
  <c r="AE9931" i="1"/>
  <c r="AL9931" i="1"/>
  <c r="AD9931" i="1"/>
  <c r="AC9931" i="1"/>
  <c r="AJ9931" i="1"/>
  <c r="AM9931" i="1" s="1"/>
  <c r="AG9930" i="1"/>
  <c r="AI9930" i="1"/>
  <c r="AH9930" i="1"/>
  <c r="AE9930" i="1"/>
  <c r="AF9930" i="1"/>
  <c r="AJ9930" i="1"/>
  <c r="AL9930" i="1"/>
  <c r="AC9930" i="1"/>
  <c r="AD9930" i="1"/>
  <c r="AG9929" i="1"/>
  <c r="AH9929" i="1"/>
  <c r="AI9929" i="1"/>
  <c r="AC9929" i="1"/>
  <c r="AL9929" i="1"/>
  <c r="AJ9929" i="1"/>
  <c r="AM9929" i="1" s="1"/>
  <c r="AF9929" i="1"/>
  <c r="AE9929" i="1"/>
  <c r="AD9929" i="1"/>
  <c r="AI9928" i="1"/>
  <c r="AH9928" i="1"/>
  <c r="AG9928" i="1"/>
  <c r="AJ9928" i="1"/>
  <c r="AF9928" i="1"/>
  <c r="AE9928" i="1"/>
  <c r="AD9928" i="1"/>
  <c r="AC9928" i="1"/>
  <c r="AL9928" i="1"/>
  <c r="AI9927" i="1"/>
  <c r="AH9927" i="1"/>
  <c r="AG9927" i="1"/>
  <c r="AE9927" i="1"/>
  <c r="AL9927" i="1"/>
  <c r="AF9927" i="1"/>
  <c r="AJ9927" i="1"/>
  <c r="AM9927" i="1" s="1"/>
  <c r="AC9927" i="1"/>
  <c r="AD9927" i="1"/>
  <c r="AH9926" i="1"/>
  <c r="AG9926" i="1"/>
  <c r="AI9926" i="1"/>
  <c r="AD9926" i="1"/>
  <c r="AC9926" i="1"/>
  <c r="AL9926" i="1"/>
  <c r="AJ9926" i="1"/>
  <c r="AM9926" i="1" s="1"/>
  <c r="AE9926" i="1"/>
  <c r="AF9926" i="1"/>
  <c r="AI9925" i="1"/>
  <c r="AG9925" i="1"/>
  <c r="AH9925" i="1"/>
  <c r="AC9925" i="1"/>
  <c r="AL9925" i="1"/>
  <c r="AE9925" i="1"/>
  <c r="AJ9925" i="1"/>
  <c r="AM9925" i="1" s="1"/>
  <c r="AD9925" i="1"/>
  <c r="AF9925" i="1"/>
  <c r="AG9924" i="1"/>
  <c r="AH9924" i="1"/>
  <c r="AI9924" i="1"/>
  <c r="AD9924" i="1"/>
  <c r="AE9924" i="1"/>
  <c r="AC9924" i="1"/>
  <c r="AL9924" i="1"/>
  <c r="AJ9924" i="1"/>
  <c r="AF9924" i="1"/>
  <c r="AH9923" i="1"/>
  <c r="AI9923" i="1"/>
  <c r="AG9923" i="1"/>
  <c r="AL9923" i="1"/>
  <c r="AJ9923" i="1"/>
  <c r="AM9923" i="1" s="1"/>
  <c r="AC9923" i="1"/>
  <c r="AD9923" i="1"/>
  <c r="AE9923" i="1"/>
  <c r="AF9923" i="1"/>
  <c r="AG9922" i="1"/>
  <c r="AH9922" i="1"/>
  <c r="AI9922" i="1"/>
  <c r="AC9922" i="1"/>
  <c r="AD9922" i="1"/>
  <c r="AE9922" i="1"/>
  <c r="AF9922" i="1"/>
  <c r="AJ9922" i="1"/>
  <c r="AL9922" i="1"/>
  <c r="AI9921" i="1"/>
  <c r="AH9921" i="1"/>
  <c r="AG9921" i="1"/>
  <c r="AC9921" i="1"/>
  <c r="AE9921" i="1"/>
  <c r="AD9921" i="1"/>
  <c r="AF9921" i="1"/>
  <c r="AJ9921" i="1"/>
  <c r="AL9921" i="1"/>
  <c r="AG9920" i="1"/>
  <c r="AI9920" i="1"/>
  <c r="AH9920" i="1"/>
  <c r="AL9920" i="1"/>
  <c r="AC9920" i="1"/>
  <c r="AD9920" i="1"/>
  <c r="AE9920" i="1"/>
  <c r="AF9920" i="1"/>
  <c r="AJ9920" i="1"/>
  <c r="AM9920" i="1" s="1"/>
  <c r="AG9919" i="1"/>
  <c r="AH9919" i="1"/>
  <c r="AI9919" i="1"/>
  <c r="AJ9919" i="1"/>
  <c r="AC9919" i="1"/>
  <c r="AD9919" i="1"/>
  <c r="AE9919" i="1"/>
  <c r="AF9919" i="1"/>
  <c r="AL9919" i="1"/>
  <c r="AI9918" i="1"/>
  <c r="AG9918" i="1"/>
  <c r="AH9918" i="1"/>
  <c r="AC9918" i="1"/>
  <c r="AL9918" i="1"/>
  <c r="AD9918" i="1"/>
  <c r="AJ9918" i="1"/>
  <c r="AM9918" i="1" s="1"/>
  <c r="AE9918" i="1"/>
  <c r="AF9918" i="1"/>
  <c r="AG9917" i="1"/>
  <c r="AH9917" i="1"/>
  <c r="AI9917" i="1"/>
  <c r="AE9917" i="1"/>
  <c r="AF9917" i="1"/>
  <c r="AD9917" i="1"/>
  <c r="AC9917" i="1"/>
  <c r="AL9917" i="1"/>
  <c r="AJ9917" i="1"/>
  <c r="AM9917" i="1" s="1"/>
  <c r="AH9916" i="1"/>
  <c r="AI9916" i="1"/>
  <c r="AG9916" i="1"/>
  <c r="AL9916" i="1"/>
  <c r="AJ9916" i="1"/>
  <c r="AM9916" i="1" s="1"/>
  <c r="AF9916" i="1"/>
  <c r="AE9916" i="1"/>
  <c r="AD9916" i="1"/>
  <c r="AC9916" i="1"/>
  <c r="AG9915" i="1"/>
  <c r="AH9915" i="1"/>
  <c r="AI9915" i="1"/>
  <c r="AF9915" i="1"/>
  <c r="AE9915" i="1"/>
  <c r="AD9915" i="1"/>
  <c r="AC9915" i="1"/>
  <c r="AJ9915" i="1"/>
  <c r="AL9915" i="1"/>
  <c r="AG9914" i="1"/>
  <c r="AI9914" i="1"/>
  <c r="AH9914" i="1"/>
  <c r="AL9914" i="1"/>
  <c r="AJ9914" i="1"/>
  <c r="AM9914" i="1" s="1"/>
  <c r="AC9914" i="1"/>
  <c r="AD9914" i="1"/>
  <c r="AE9914" i="1"/>
  <c r="AF9914" i="1"/>
  <c r="AG9913" i="1"/>
  <c r="AH9913" i="1"/>
  <c r="AI9913" i="1"/>
  <c r="AE9913" i="1"/>
  <c r="AD9913" i="1"/>
  <c r="AJ9913" i="1"/>
  <c r="AC9913" i="1"/>
  <c r="AL9913" i="1"/>
  <c r="AF9913" i="1"/>
  <c r="AG9912" i="1"/>
  <c r="AH9912" i="1"/>
  <c r="AI9912" i="1"/>
  <c r="AE9912" i="1"/>
  <c r="AF9912" i="1"/>
  <c r="AJ9912" i="1"/>
  <c r="AL9912" i="1"/>
  <c r="AD9912" i="1"/>
  <c r="AC9912" i="1"/>
  <c r="AG9911" i="1"/>
  <c r="AH9911" i="1"/>
  <c r="AI9911" i="1"/>
  <c r="AE9911" i="1"/>
  <c r="AD9911" i="1"/>
  <c r="AL9911" i="1"/>
  <c r="AJ9911" i="1"/>
  <c r="AM9911" i="1" s="1"/>
  <c r="AC9911" i="1"/>
  <c r="AF9911" i="1"/>
  <c r="AG9910" i="1"/>
  <c r="AH9910" i="1"/>
  <c r="AI9910" i="1"/>
  <c r="AD9910" i="1"/>
  <c r="AL9910" i="1"/>
  <c r="AJ9910" i="1"/>
  <c r="AM9910" i="1" s="1"/>
  <c r="AF9910" i="1"/>
  <c r="AE9910" i="1"/>
  <c r="AC9910" i="1"/>
  <c r="AH9909" i="1"/>
  <c r="AG9909" i="1"/>
  <c r="AI9909" i="1"/>
  <c r="AF9909" i="1"/>
  <c r="AE9909" i="1"/>
  <c r="AD9909" i="1"/>
  <c r="AL9909" i="1"/>
  <c r="AJ9909" i="1"/>
  <c r="AM9909" i="1" s="1"/>
  <c r="AC9909" i="1"/>
  <c r="AG9908" i="1"/>
  <c r="AH9908" i="1"/>
  <c r="AI9908" i="1"/>
  <c r="AE9908" i="1"/>
  <c r="AF9908" i="1"/>
  <c r="AL9908" i="1"/>
  <c r="AJ9908" i="1"/>
  <c r="AM9908" i="1" s="1"/>
  <c r="AC9908" i="1"/>
  <c r="AD9908" i="1"/>
  <c r="AG9907" i="1"/>
  <c r="AH9907" i="1"/>
  <c r="AI9907" i="1"/>
  <c r="AD9907" i="1"/>
  <c r="AJ9907" i="1"/>
  <c r="AL9907" i="1"/>
  <c r="AF9907" i="1"/>
  <c r="AE9907" i="1"/>
  <c r="AC9907" i="1"/>
  <c r="AI9906" i="1"/>
  <c r="AG9906" i="1"/>
  <c r="AH9906" i="1"/>
  <c r="AC9906" i="1"/>
  <c r="AD9906" i="1"/>
  <c r="AE9906" i="1"/>
  <c r="AL9906" i="1"/>
  <c r="AF9906" i="1"/>
  <c r="AJ9906" i="1"/>
  <c r="AM9906" i="1" s="1"/>
  <c r="AI9905" i="1"/>
  <c r="AH9905" i="1"/>
  <c r="AG9905" i="1"/>
  <c r="AJ9905" i="1"/>
  <c r="AL9905" i="1"/>
  <c r="AC9905" i="1"/>
  <c r="AE9905" i="1"/>
  <c r="AF9905" i="1"/>
  <c r="AD9905" i="1"/>
  <c r="AI9904" i="1"/>
  <c r="AH9904" i="1"/>
  <c r="AG9904" i="1"/>
  <c r="AE9904" i="1"/>
  <c r="AD9904" i="1"/>
  <c r="AC9904" i="1"/>
  <c r="AL9904" i="1"/>
  <c r="AJ9904" i="1"/>
  <c r="AM9904" i="1" s="1"/>
  <c r="AF9904" i="1"/>
  <c r="AI9903" i="1"/>
  <c r="AH9903" i="1"/>
  <c r="AG9903" i="1"/>
  <c r="AL9903" i="1"/>
  <c r="AJ9903" i="1"/>
  <c r="AF9903" i="1"/>
  <c r="AE9903" i="1"/>
  <c r="AD9903" i="1"/>
  <c r="AC9903" i="1"/>
  <c r="AI9902" i="1"/>
  <c r="AH9902" i="1"/>
  <c r="AG9902" i="1"/>
  <c r="AE9902" i="1"/>
  <c r="AL9902" i="1"/>
  <c r="AJ9902" i="1"/>
  <c r="AM9902" i="1" s="1"/>
  <c r="AF9902" i="1"/>
  <c r="AD9902" i="1"/>
  <c r="AC9902" i="1"/>
  <c r="AI9901" i="1"/>
  <c r="AH9901" i="1"/>
  <c r="AG9901" i="1"/>
  <c r="AD9901" i="1"/>
  <c r="AC9901" i="1"/>
  <c r="AL9901" i="1"/>
  <c r="AJ9901" i="1"/>
  <c r="AM9901" i="1" s="1"/>
  <c r="AF9901" i="1"/>
  <c r="AE9901" i="1"/>
  <c r="AG9900" i="1"/>
  <c r="AH9900" i="1"/>
  <c r="AI9900" i="1"/>
  <c r="AC9900" i="1"/>
  <c r="AE9900" i="1"/>
  <c r="AF9900" i="1"/>
  <c r="AJ9900" i="1"/>
  <c r="AL9900" i="1"/>
  <c r="AD9900" i="1"/>
  <c r="AG9899" i="1"/>
  <c r="AH9899" i="1"/>
  <c r="AI9899" i="1"/>
  <c r="AE9899" i="1"/>
  <c r="AF9899" i="1"/>
  <c r="AJ9899" i="1"/>
  <c r="AL9899" i="1"/>
  <c r="AC9899" i="1"/>
  <c r="AD9899" i="1"/>
  <c r="AI9898" i="1"/>
  <c r="AH9898" i="1"/>
  <c r="AG9898" i="1"/>
  <c r="AE9898" i="1"/>
  <c r="AC9898" i="1"/>
  <c r="AL9898" i="1"/>
  <c r="AJ9898" i="1"/>
  <c r="AM9898" i="1" s="1"/>
  <c r="AF9898" i="1"/>
  <c r="AD9898" i="1"/>
  <c r="AI9897" i="1"/>
  <c r="AH9897" i="1"/>
  <c r="AG9897" i="1"/>
  <c r="AE9897" i="1"/>
  <c r="AD9897" i="1"/>
  <c r="AC9897" i="1"/>
  <c r="AL9897" i="1"/>
  <c r="AJ9897" i="1"/>
  <c r="AM9897" i="1" s="1"/>
  <c r="AF9897" i="1"/>
  <c r="AI9896" i="1"/>
  <c r="AH9896" i="1"/>
  <c r="AG9896" i="1"/>
  <c r="AL9896" i="1"/>
  <c r="AJ9896" i="1"/>
  <c r="AM9896" i="1" s="1"/>
  <c r="AF9896" i="1"/>
  <c r="AE9896" i="1"/>
  <c r="AD9896" i="1"/>
  <c r="AC9896" i="1"/>
  <c r="AH9895" i="1"/>
  <c r="AG9895" i="1"/>
  <c r="AI9895" i="1"/>
  <c r="AF9895" i="1"/>
  <c r="AE9895" i="1"/>
  <c r="AJ9895" i="1"/>
  <c r="AC9895" i="1"/>
  <c r="AL9895" i="1"/>
  <c r="AD9895" i="1"/>
  <c r="AI9894" i="1"/>
  <c r="AH9894" i="1"/>
  <c r="AG9894" i="1"/>
  <c r="AE9894" i="1"/>
  <c r="AD9894" i="1"/>
  <c r="AC9894" i="1"/>
  <c r="AL9894" i="1"/>
  <c r="AJ9894" i="1"/>
  <c r="AM9894" i="1" s="1"/>
  <c r="AF9894" i="1"/>
  <c r="AI9893" i="1"/>
  <c r="AH9893" i="1"/>
  <c r="AG9893" i="1"/>
  <c r="AL9893" i="1"/>
  <c r="AJ9893" i="1"/>
  <c r="AF9893" i="1"/>
  <c r="AE9893" i="1"/>
  <c r="AD9893" i="1"/>
  <c r="AC9893" i="1"/>
  <c r="AI9892" i="1"/>
  <c r="AH9892" i="1"/>
  <c r="AG9892" i="1"/>
  <c r="AL9892" i="1"/>
  <c r="AJ9892" i="1"/>
  <c r="AM9892" i="1" s="1"/>
  <c r="AC9892" i="1"/>
  <c r="AD9892" i="1"/>
  <c r="AE9892" i="1"/>
  <c r="AF9892" i="1"/>
  <c r="AI9891" i="1"/>
  <c r="AG9891" i="1"/>
  <c r="AH9891" i="1"/>
  <c r="AF9891" i="1"/>
  <c r="AD9891" i="1"/>
  <c r="AE9891" i="1"/>
  <c r="AC9891" i="1"/>
  <c r="AJ9891" i="1"/>
  <c r="AL9891" i="1"/>
  <c r="AI9890" i="1"/>
  <c r="AH9890" i="1"/>
  <c r="AG9890" i="1"/>
  <c r="AJ9890" i="1"/>
  <c r="AL9890" i="1"/>
  <c r="AE9890" i="1"/>
  <c r="AF9890" i="1"/>
  <c r="AD9890" i="1"/>
  <c r="AC9890" i="1"/>
  <c r="AI9889" i="1"/>
  <c r="AH9889" i="1"/>
  <c r="AG9889" i="1"/>
  <c r="AL9889" i="1"/>
  <c r="AC9889" i="1"/>
  <c r="AF9889" i="1"/>
  <c r="AE9889" i="1"/>
  <c r="AD9889" i="1"/>
  <c r="AJ9889" i="1"/>
  <c r="AM9889" i="1" s="1"/>
  <c r="AH9888" i="1"/>
  <c r="AG9888" i="1"/>
  <c r="AI9888" i="1"/>
  <c r="AF9888" i="1"/>
  <c r="AE9888" i="1"/>
  <c r="AC9888" i="1"/>
  <c r="AD9888" i="1"/>
  <c r="AL9888" i="1"/>
  <c r="AJ9888" i="1"/>
  <c r="AI9887" i="1"/>
  <c r="AG9887" i="1"/>
  <c r="AH9887" i="1"/>
  <c r="AL9887" i="1"/>
  <c r="AJ9887" i="1"/>
  <c r="AM9887" i="1" s="1"/>
  <c r="AC9887" i="1"/>
  <c r="AD9887" i="1"/>
  <c r="AE9887" i="1"/>
  <c r="AF9887" i="1"/>
  <c r="AG9886" i="1"/>
  <c r="AH9886" i="1"/>
  <c r="AI9886" i="1"/>
  <c r="AC9886" i="1"/>
  <c r="AD9886" i="1"/>
  <c r="AE9886" i="1"/>
  <c r="AF9886" i="1"/>
  <c r="AJ9886" i="1"/>
  <c r="AL9886" i="1"/>
  <c r="AG9885" i="1"/>
  <c r="AH9885" i="1"/>
  <c r="AI9885" i="1"/>
  <c r="AD9885" i="1"/>
  <c r="AE9885" i="1"/>
  <c r="AF9885" i="1"/>
  <c r="AJ9885" i="1"/>
  <c r="AL9885" i="1"/>
  <c r="AC9885" i="1"/>
  <c r="AH9884" i="1"/>
  <c r="AI9884" i="1"/>
  <c r="AG9884" i="1"/>
  <c r="AJ9884" i="1"/>
  <c r="AL9884" i="1"/>
  <c r="AF9884" i="1"/>
  <c r="AC9884" i="1"/>
  <c r="AD9884" i="1"/>
  <c r="AE9884" i="1"/>
  <c r="AI9883" i="1"/>
  <c r="AG9883" i="1"/>
  <c r="AH9883" i="1"/>
  <c r="AD9883" i="1"/>
  <c r="AE9883" i="1"/>
  <c r="AF9883" i="1"/>
  <c r="AC9883" i="1"/>
  <c r="AJ9883" i="1"/>
  <c r="AL9883" i="1"/>
  <c r="AI9882" i="1"/>
  <c r="AG9882" i="1"/>
  <c r="AH9882" i="1"/>
  <c r="AD9882" i="1"/>
  <c r="AC9882" i="1"/>
  <c r="AL9882" i="1"/>
  <c r="AJ9882" i="1"/>
  <c r="AF9882" i="1"/>
  <c r="AE9882" i="1"/>
  <c r="AG9881" i="1"/>
  <c r="AH9881" i="1"/>
  <c r="AI9881" i="1"/>
  <c r="AF9881" i="1"/>
  <c r="AJ9881" i="1"/>
  <c r="AC9881" i="1"/>
  <c r="AD9881" i="1"/>
  <c r="AE9881" i="1"/>
  <c r="AL9881" i="1"/>
  <c r="AH9880" i="1"/>
  <c r="AI9880" i="1"/>
  <c r="AG9880" i="1"/>
  <c r="AC9880" i="1"/>
  <c r="AD9880" i="1"/>
  <c r="AE9880" i="1"/>
  <c r="AF9880" i="1"/>
  <c r="AJ9880" i="1"/>
  <c r="AL9880" i="1"/>
  <c r="AG9879" i="1"/>
  <c r="AH9879" i="1"/>
  <c r="AI9879" i="1"/>
  <c r="AJ9879" i="1"/>
  <c r="AL9879" i="1"/>
  <c r="AE9879" i="1"/>
  <c r="AD9879" i="1"/>
  <c r="AC9879" i="1"/>
  <c r="AF9879" i="1"/>
  <c r="AH9878" i="1"/>
  <c r="AI9878" i="1"/>
  <c r="AG9878" i="1"/>
  <c r="AF9878" i="1"/>
  <c r="AE9878" i="1"/>
  <c r="AD9878" i="1"/>
  <c r="AC9878" i="1"/>
  <c r="AL9878" i="1"/>
  <c r="AJ9878" i="1"/>
  <c r="AM9878" i="1" s="1"/>
  <c r="AI9877" i="1"/>
  <c r="AH9877" i="1"/>
  <c r="AG9877" i="1"/>
  <c r="AE9877" i="1"/>
  <c r="AD9877" i="1"/>
  <c r="AC9877" i="1"/>
  <c r="AL9877" i="1"/>
  <c r="AF9877" i="1"/>
  <c r="AJ9877" i="1"/>
  <c r="AM9877" i="1" s="1"/>
  <c r="AI9876" i="1"/>
  <c r="AH9876" i="1"/>
  <c r="AG9876" i="1"/>
  <c r="AL9876" i="1"/>
  <c r="AJ9876" i="1"/>
  <c r="AM9876" i="1" s="1"/>
  <c r="AF9876" i="1"/>
  <c r="AE9876" i="1"/>
  <c r="AD9876" i="1"/>
  <c r="AC9876" i="1"/>
  <c r="AI9875" i="1"/>
  <c r="AH9875" i="1"/>
  <c r="AG9875" i="1"/>
  <c r="AL9875" i="1"/>
  <c r="AJ9875" i="1"/>
  <c r="AM9875" i="1" s="1"/>
  <c r="AF9875" i="1"/>
  <c r="AE9875" i="1"/>
  <c r="AD9875" i="1"/>
  <c r="AC9875" i="1"/>
  <c r="AH9874" i="1"/>
  <c r="AG9874" i="1"/>
  <c r="AI9874" i="1"/>
  <c r="AJ9874" i="1"/>
  <c r="AL9874" i="1"/>
  <c r="AF9874" i="1"/>
  <c r="AE9874" i="1"/>
  <c r="AD9874" i="1"/>
  <c r="AC9874" i="1"/>
  <c r="AI9873" i="1"/>
  <c r="AH9873" i="1"/>
  <c r="AG9873" i="1"/>
  <c r="AL9873" i="1"/>
  <c r="AJ9873" i="1"/>
  <c r="AM9873" i="1" s="1"/>
  <c r="AE9873" i="1"/>
  <c r="AD9873" i="1"/>
  <c r="AC9873" i="1"/>
  <c r="AF9873" i="1"/>
  <c r="AI9872" i="1"/>
  <c r="AH9872" i="1"/>
  <c r="AG9872" i="1"/>
  <c r="AE9872" i="1"/>
  <c r="AL9872" i="1"/>
  <c r="AJ9872" i="1"/>
  <c r="AF9872" i="1"/>
  <c r="AD9872" i="1"/>
  <c r="AC9872" i="1"/>
  <c r="AI9871" i="1"/>
  <c r="AH9871" i="1"/>
  <c r="AG9871" i="1"/>
  <c r="AF9871" i="1"/>
  <c r="AE9871" i="1"/>
  <c r="AD9871" i="1"/>
  <c r="AC9871" i="1"/>
  <c r="AL9871" i="1"/>
  <c r="AJ9871" i="1"/>
  <c r="AM9871" i="1" s="1"/>
  <c r="AI9870" i="1"/>
  <c r="AH9870" i="1"/>
  <c r="AG9870" i="1"/>
  <c r="AL9870" i="1"/>
  <c r="AJ9870" i="1"/>
  <c r="AF9870" i="1"/>
  <c r="AE9870" i="1"/>
  <c r="AD9870" i="1"/>
  <c r="AC9870" i="1"/>
  <c r="AI9869" i="1"/>
  <c r="AH9869" i="1"/>
  <c r="AG9869" i="1"/>
  <c r="AD9869" i="1"/>
  <c r="AC9869" i="1"/>
  <c r="AL9869" i="1"/>
  <c r="AJ9869" i="1"/>
  <c r="AM9869" i="1" s="1"/>
  <c r="AF9869" i="1"/>
  <c r="AE9869" i="1"/>
  <c r="AI9868" i="1"/>
  <c r="AH9868" i="1"/>
  <c r="AG9868" i="1"/>
  <c r="AL9868" i="1"/>
  <c r="AF9868" i="1"/>
  <c r="AC9868" i="1"/>
  <c r="AD9868" i="1"/>
  <c r="AJ9868" i="1"/>
  <c r="AM9868" i="1" s="1"/>
  <c r="AE9868" i="1"/>
  <c r="AH9867" i="1"/>
  <c r="AG9867" i="1"/>
  <c r="AI9867" i="1"/>
  <c r="AL9867" i="1"/>
  <c r="AC9867" i="1"/>
  <c r="AD9867" i="1"/>
  <c r="AE9867" i="1"/>
  <c r="AF9867" i="1"/>
  <c r="AJ9867" i="1"/>
  <c r="AM9867" i="1" s="1"/>
  <c r="AH9866" i="1"/>
  <c r="AG9866" i="1"/>
  <c r="AI9866" i="1"/>
  <c r="AC9866" i="1"/>
  <c r="AD9866" i="1"/>
  <c r="AE9866" i="1"/>
  <c r="AF9866" i="1"/>
  <c r="AJ9866" i="1"/>
  <c r="AL9866" i="1"/>
  <c r="AG9865" i="1"/>
  <c r="AH9865" i="1"/>
  <c r="AI9865" i="1"/>
  <c r="AE9865" i="1"/>
  <c r="AF9865" i="1"/>
  <c r="AL9865" i="1"/>
  <c r="AJ9865" i="1"/>
  <c r="AM9865" i="1" s="1"/>
  <c r="AD9865" i="1"/>
  <c r="AC9865" i="1"/>
  <c r="AH9864" i="1"/>
  <c r="AG9864" i="1"/>
  <c r="AI9864" i="1"/>
  <c r="AF9864" i="1"/>
  <c r="AE9864" i="1"/>
  <c r="AD9864" i="1"/>
  <c r="AC9864" i="1"/>
  <c r="AJ9864" i="1"/>
  <c r="AL9864" i="1"/>
  <c r="AH9863" i="1"/>
  <c r="AG9863" i="1"/>
  <c r="AI9863" i="1"/>
  <c r="AC9863" i="1"/>
  <c r="AD9863" i="1"/>
  <c r="AE9863" i="1"/>
  <c r="AF9863" i="1"/>
  <c r="AJ9863" i="1"/>
  <c r="AL9863" i="1"/>
  <c r="AH9862" i="1"/>
  <c r="AG9862" i="1"/>
  <c r="AI9862" i="1"/>
  <c r="AE9862" i="1"/>
  <c r="AF9862" i="1"/>
  <c r="AJ9862" i="1"/>
  <c r="AL9862" i="1"/>
  <c r="AD9862" i="1"/>
  <c r="AC9862" i="1"/>
  <c r="AH9861" i="1"/>
  <c r="AG9861" i="1"/>
  <c r="AI9861" i="1"/>
  <c r="AC9861" i="1"/>
  <c r="AD9861" i="1"/>
  <c r="AF9861" i="1"/>
  <c r="AE9861" i="1"/>
  <c r="AL9861" i="1"/>
  <c r="AJ9861" i="1"/>
  <c r="AM9861" i="1" s="1"/>
  <c r="AI9860" i="1"/>
  <c r="AH9860" i="1"/>
  <c r="AG9860" i="1"/>
  <c r="AC9860" i="1"/>
  <c r="AL9860" i="1"/>
  <c r="AJ9860" i="1"/>
  <c r="AM9860" i="1" s="1"/>
  <c r="AF9860" i="1"/>
  <c r="AE9860" i="1"/>
  <c r="AD9860" i="1"/>
  <c r="AI9859" i="1"/>
  <c r="AH9859" i="1"/>
  <c r="AG9859" i="1"/>
  <c r="AC9859" i="1"/>
  <c r="AD9859" i="1"/>
  <c r="AE9859" i="1"/>
  <c r="AF9859" i="1"/>
  <c r="AL9859" i="1"/>
  <c r="AJ9859" i="1"/>
  <c r="AM9859" i="1" s="1"/>
  <c r="AH9858" i="1"/>
  <c r="AI9858" i="1"/>
  <c r="AG9858" i="1"/>
  <c r="AL9858" i="1"/>
  <c r="AF9858" i="1"/>
  <c r="AE9858" i="1"/>
  <c r="AD9858" i="1"/>
  <c r="AC9858" i="1"/>
  <c r="AJ9858" i="1"/>
  <c r="AM9858" i="1" s="1"/>
  <c r="AG9857" i="1"/>
  <c r="AH9857" i="1"/>
  <c r="AI9857" i="1"/>
  <c r="AC9857" i="1"/>
  <c r="AE9857" i="1"/>
  <c r="AD9857" i="1"/>
  <c r="AF9857" i="1"/>
  <c r="AJ9857" i="1"/>
  <c r="AL9857" i="1"/>
  <c r="AG9856" i="1"/>
  <c r="AI9856" i="1"/>
  <c r="AH9856" i="1"/>
  <c r="AL9856" i="1"/>
  <c r="AJ9856" i="1"/>
  <c r="AM9856" i="1" s="1"/>
  <c r="AF9856" i="1"/>
  <c r="AE9856" i="1"/>
  <c r="AD9856" i="1"/>
  <c r="AC9856" i="1"/>
  <c r="AI9855" i="1"/>
  <c r="AH9855" i="1"/>
  <c r="AG9855" i="1"/>
  <c r="AL9855" i="1"/>
  <c r="AJ9855" i="1"/>
  <c r="AM9855" i="1" s="1"/>
  <c r="AF9855" i="1"/>
  <c r="AE9855" i="1"/>
  <c r="AD9855" i="1"/>
  <c r="AC9855" i="1"/>
  <c r="AI9854" i="1"/>
  <c r="AH9854" i="1"/>
  <c r="AG9854" i="1"/>
  <c r="AC9854" i="1"/>
  <c r="AE9854" i="1"/>
  <c r="AD9854" i="1"/>
  <c r="AF9854" i="1"/>
  <c r="AJ9854" i="1"/>
  <c r="AL9854" i="1"/>
  <c r="AI9853" i="1"/>
  <c r="AH9853" i="1"/>
  <c r="AG9853" i="1"/>
  <c r="AL9853" i="1"/>
  <c r="AJ9853" i="1"/>
  <c r="AM9853" i="1" s="1"/>
  <c r="AF9853" i="1"/>
  <c r="AE9853" i="1"/>
  <c r="AD9853" i="1"/>
  <c r="AC9853" i="1"/>
  <c r="AI9852" i="1"/>
  <c r="AH9852" i="1"/>
  <c r="AG9852" i="1"/>
  <c r="AD9852" i="1"/>
  <c r="AC9852" i="1"/>
  <c r="AJ9852" i="1"/>
  <c r="AL9852" i="1"/>
  <c r="AE9852" i="1"/>
  <c r="AF9852" i="1"/>
  <c r="AI9851" i="1"/>
  <c r="AG9851" i="1"/>
  <c r="AH9851" i="1"/>
  <c r="AC9851" i="1"/>
  <c r="AL9851" i="1"/>
  <c r="AJ9851" i="1"/>
  <c r="AM9851" i="1" s="1"/>
  <c r="AF9851" i="1"/>
  <c r="AE9851" i="1"/>
  <c r="AD9851" i="1"/>
  <c r="AH9850" i="1"/>
  <c r="AG9850" i="1"/>
  <c r="AI9850" i="1"/>
  <c r="AD9850" i="1"/>
  <c r="AE9850" i="1"/>
  <c r="AC9850" i="1"/>
  <c r="AF9850" i="1"/>
  <c r="AL9850" i="1"/>
  <c r="AJ9850" i="1"/>
  <c r="AM9850" i="1" s="1"/>
  <c r="AI9849" i="1"/>
  <c r="AG9849" i="1"/>
  <c r="AH9849" i="1"/>
  <c r="AJ9849" i="1"/>
  <c r="AL9849" i="1"/>
  <c r="AC9849" i="1"/>
  <c r="AD9849" i="1"/>
  <c r="AE9849" i="1"/>
  <c r="AF9849" i="1"/>
  <c r="AG9848" i="1"/>
  <c r="AI9848" i="1"/>
  <c r="AH9848" i="1"/>
  <c r="AF9848" i="1"/>
  <c r="AD9848" i="1"/>
  <c r="AE9848" i="1"/>
  <c r="AC9848" i="1"/>
  <c r="AJ9848" i="1"/>
  <c r="AL9848" i="1"/>
  <c r="AI9847" i="1"/>
  <c r="AH9847" i="1"/>
  <c r="AG9847" i="1"/>
  <c r="AL9847" i="1"/>
  <c r="AJ9847" i="1"/>
  <c r="AM9847" i="1" s="1"/>
  <c r="AF9847" i="1"/>
  <c r="AE9847" i="1"/>
  <c r="AD9847" i="1"/>
  <c r="AC9847" i="1"/>
  <c r="AG9846" i="1"/>
  <c r="AI9846" i="1"/>
  <c r="AH9846" i="1"/>
  <c r="AD9846" i="1"/>
  <c r="AC9846" i="1"/>
  <c r="AF9846" i="1"/>
  <c r="AJ9846" i="1"/>
  <c r="AL9846" i="1"/>
  <c r="AE9846" i="1"/>
  <c r="AI9845" i="1"/>
  <c r="AG9845" i="1"/>
  <c r="AH9845" i="1"/>
  <c r="AL9845" i="1"/>
  <c r="AF9845" i="1"/>
  <c r="AE9845" i="1"/>
  <c r="AC9845" i="1"/>
  <c r="AD9845" i="1"/>
  <c r="AJ9845" i="1"/>
  <c r="AM9845" i="1" s="1"/>
  <c r="AH9844" i="1"/>
  <c r="AG9844" i="1"/>
  <c r="AI9844" i="1"/>
  <c r="AF9844" i="1"/>
  <c r="AE9844" i="1"/>
  <c r="AD9844" i="1"/>
  <c r="AC9844" i="1"/>
  <c r="AJ9844" i="1"/>
  <c r="AL9844" i="1"/>
  <c r="AI9843" i="1"/>
  <c r="AH9843" i="1"/>
  <c r="AG9843" i="1"/>
  <c r="AL9843" i="1"/>
  <c r="AJ9843" i="1"/>
  <c r="AM9843" i="1" s="1"/>
  <c r="AF9843" i="1"/>
  <c r="AE9843" i="1"/>
  <c r="AD9843" i="1"/>
  <c r="AC9843" i="1"/>
  <c r="AI9842" i="1"/>
  <c r="AH9842" i="1"/>
  <c r="AG9842" i="1"/>
  <c r="AL9842" i="1"/>
  <c r="AJ9842" i="1"/>
  <c r="AM9842" i="1" s="1"/>
  <c r="AF9842" i="1"/>
  <c r="AE9842" i="1"/>
  <c r="AD9842" i="1"/>
  <c r="AC9842" i="1"/>
  <c r="AG9841" i="1"/>
  <c r="AI9841" i="1"/>
  <c r="AH9841" i="1"/>
  <c r="AD9841" i="1"/>
  <c r="AE9841" i="1"/>
  <c r="AF9841" i="1"/>
  <c r="AL9841" i="1"/>
  <c r="AC9841" i="1"/>
  <c r="AJ9841" i="1"/>
  <c r="AM9841" i="1" s="1"/>
  <c r="AG9840" i="1"/>
  <c r="AH9840" i="1"/>
  <c r="AI9840" i="1"/>
  <c r="AF9840" i="1"/>
  <c r="AE9840" i="1"/>
  <c r="AD9840" i="1"/>
  <c r="AC9840" i="1"/>
  <c r="AL9840" i="1"/>
  <c r="AJ9840" i="1"/>
  <c r="AM9840" i="1" s="1"/>
  <c r="AI9839" i="1"/>
  <c r="AH9839" i="1"/>
  <c r="AG9839" i="1"/>
  <c r="AL9839" i="1"/>
  <c r="AJ9839" i="1"/>
  <c r="AM9839" i="1" s="1"/>
  <c r="AF9839" i="1"/>
  <c r="AE9839" i="1"/>
  <c r="AD9839" i="1"/>
  <c r="AC9839" i="1"/>
  <c r="AH9838" i="1"/>
  <c r="AG9838" i="1"/>
  <c r="AI9838" i="1"/>
  <c r="AL9838" i="1"/>
  <c r="AJ9838" i="1"/>
  <c r="AF9838" i="1"/>
  <c r="AE9838" i="1"/>
  <c r="AC9838" i="1"/>
  <c r="AD9838" i="1"/>
  <c r="AG9837" i="1"/>
  <c r="AH9837" i="1"/>
  <c r="AI9837" i="1"/>
  <c r="AJ9837" i="1"/>
  <c r="AF9837" i="1"/>
  <c r="AL9837" i="1"/>
  <c r="AE9837" i="1"/>
  <c r="AC9837" i="1"/>
  <c r="AD9837" i="1"/>
  <c r="AH9836" i="1"/>
  <c r="AG9836" i="1"/>
  <c r="AI9836" i="1"/>
  <c r="AF9836" i="1"/>
  <c r="AD9836" i="1"/>
  <c r="AC9836" i="1"/>
  <c r="AJ9836" i="1"/>
  <c r="AL9836" i="1"/>
  <c r="AE9836" i="1"/>
  <c r="AH9835" i="1"/>
  <c r="AG9835" i="1"/>
  <c r="AI9835" i="1"/>
  <c r="AJ9835" i="1"/>
  <c r="AL9835" i="1"/>
  <c r="AF9835" i="1"/>
  <c r="AE9835" i="1"/>
  <c r="AD9835" i="1"/>
  <c r="AC9835" i="1"/>
  <c r="AI9834" i="1"/>
  <c r="AH9834" i="1"/>
  <c r="AG9834" i="1"/>
  <c r="AL9834" i="1"/>
  <c r="AJ9834" i="1"/>
  <c r="AM9834" i="1" s="1"/>
  <c r="AF9834" i="1"/>
  <c r="AE9834" i="1"/>
  <c r="AC9834" i="1"/>
  <c r="AD9834" i="1"/>
  <c r="AI9833" i="1"/>
  <c r="AH9833" i="1"/>
  <c r="AG9833" i="1"/>
  <c r="AL9833" i="1"/>
  <c r="AJ9833" i="1"/>
  <c r="AM9833" i="1" s="1"/>
  <c r="AF9833" i="1"/>
  <c r="AE9833" i="1"/>
  <c r="AD9833" i="1"/>
  <c r="AC9833" i="1"/>
  <c r="AI9832" i="1"/>
  <c r="AG9832" i="1"/>
  <c r="AH9832" i="1"/>
  <c r="AL9832" i="1"/>
  <c r="AF9832" i="1"/>
  <c r="AE9832" i="1"/>
  <c r="AJ9832" i="1"/>
  <c r="AM9832" i="1" s="1"/>
  <c r="AC9832" i="1"/>
  <c r="AD9832" i="1"/>
  <c r="AI9831" i="1"/>
  <c r="AH9831" i="1"/>
  <c r="AG9831" i="1"/>
  <c r="AL9831" i="1"/>
  <c r="AC9831" i="1"/>
  <c r="AD9831" i="1"/>
  <c r="AE9831" i="1"/>
  <c r="AF9831" i="1"/>
  <c r="AJ9831" i="1"/>
  <c r="AM9831" i="1" s="1"/>
  <c r="AI9830" i="1"/>
  <c r="AH9830" i="1"/>
  <c r="AG9830" i="1"/>
  <c r="AJ9830" i="1"/>
  <c r="AF9830" i="1"/>
  <c r="AE9830" i="1"/>
  <c r="AD9830" i="1"/>
  <c r="AC9830" i="1"/>
  <c r="AL9830" i="1"/>
  <c r="AI9829" i="1"/>
  <c r="AH9829" i="1"/>
  <c r="AG9829" i="1"/>
  <c r="AL9829" i="1"/>
  <c r="AJ9829" i="1"/>
  <c r="AM9829" i="1" s="1"/>
  <c r="AC9829" i="1"/>
  <c r="AF9829" i="1"/>
  <c r="AD9829" i="1"/>
  <c r="AE9829" i="1"/>
  <c r="AI9828" i="1"/>
  <c r="AG9828" i="1"/>
  <c r="AH9828" i="1"/>
  <c r="AF9828" i="1"/>
  <c r="AL9828" i="1"/>
  <c r="AC9828" i="1"/>
  <c r="AD9828" i="1"/>
  <c r="AE9828" i="1"/>
  <c r="AJ9828" i="1"/>
  <c r="AM9828" i="1" s="1"/>
  <c r="AI9827" i="1"/>
  <c r="AH9827" i="1"/>
  <c r="AG9827" i="1"/>
  <c r="AJ9827" i="1"/>
  <c r="AF9827" i="1"/>
  <c r="AE9827" i="1"/>
  <c r="AD9827" i="1"/>
  <c r="AC9827" i="1"/>
  <c r="AL9827" i="1"/>
  <c r="AI9826" i="1"/>
  <c r="AH9826" i="1"/>
  <c r="AG9826" i="1"/>
  <c r="AJ9826" i="1"/>
  <c r="AL9826" i="1"/>
  <c r="AF9826" i="1"/>
  <c r="AE9826" i="1"/>
  <c r="AD9826" i="1"/>
  <c r="AC9826" i="1"/>
  <c r="AG9825" i="1"/>
  <c r="AH9825" i="1"/>
  <c r="AI9825" i="1"/>
  <c r="AD9825" i="1"/>
  <c r="AL9825" i="1"/>
  <c r="AC9825" i="1"/>
  <c r="AE9825" i="1"/>
  <c r="AJ9825" i="1"/>
  <c r="AM9825" i="1" s="1"/>
  <c r="AF9825" i="1"/>
  <c r="AH9824" i="1"/>
  <c r="AG9824" i="1"/>
  <c r="AI9824" i="1"/>
  <c r="AE9824" i="1"/>
  <c r="AJ9824" i="1"/>
  <c r="AD9824" i="1"/>
  <c r="AC9824" i="1"/>
  <c r="AL9824" i="1"/>
  <c r="AF9824" i="1"/>
  <c r="AI9823" i="1"/>
  <c r="AH9823" i="1"/>
  <c r="AG9823" i="1"/>
  <c r="AD9823" i="1"/>
  <c r="AC9823" i="1"/>
  <c r="AL9823" i="1"/>
  <c r="AJ9823" i="1"/>
  <c r="AM9823" i="1" s="1"/>
  <c r="AF9823" i="1"/>
  <c r="AE9823" i="1"/>
  <c r="AH9822" i="1"/>
  <c r="AG9822" i="1"/>
  <c r="AI9822" i="1"/>
  <c r="AL9822" i="1"/>
  <c r="AJ9822" i="1"/>
  <c r="AM9822" i="1" s="1"/>
  <c r="AF9822" i="1"/>
  <c r="AE9822" i="1"/>
  <c r="AD9822" i="1"/>
  <c r="AC9822" i="1"/>
  <c r="AH9821" i="1"/>
  <c r="AG9821" i="1"/>
  <c r="AI9821" i="1"/>
  <c r="AJ9821" i="1"/>
  <c r="AF9821" i="1"/>
  <c r="AE9821" i="1"/>
  <c r="AD9821" i="1"/>
  <c r="AC9821" i="1"/>
  <c r="AL9821" i="1"/>
  <c r="AI9820" i="1"/>
  <c r="AH9820" i="1"/>
  <c r="AG9820" i="1"/>
  <c r="AD9820" i="1"/>
  <c r="AC9820" i="1"/>
  <c r="AJ9820" i="1"/>
  <c r="AF9820" i="1"/>
  <c r="AL9820" i="1"/>
  <c r="AE9820" i="1"/>
  <c r="AI9819" i="1"/>
  <c r="AH9819" i="1"/>
  <c r="AG9819" i="1"/>
  <c r="AD9819" i="1"/>
  <c r="AE9819" i="1"/>
  <c r="AF9819" i="1"/>
  <c r="AL9819" i="1"/>
  <c r="AJ9819" i="1"/>
  <c r="AM9819" i="1" s="1"/>
  <c r="AC9819" i="1"/>
  <c r="AG9818" i="1"/>
  <c r="AI9818" i="1"/>
  <c r="AH9818" i="1"/>
  <c r="AE9818" i="1"/>
  <c r="AC9818" i="1"/>
  <c r="AD9818" i="1"/>
  <c r="AL9818" i="1"/>
  <c r="AJ9818" i="1"/>
  <c r="AM9818" i="1" s="1"/>
  <c r="AF9818" i="1"/>
  <c r="AI9817" i="1"/>
  <c r="AH9817" i="1"/>
  <c r="AG9817" i="1"/>
  <c r="AL9817" i="1"/>
  <c r="AJ9817" i="1"/>
  <c r="AM9817" i="1" s="1"/>
  <c r="AF9817" i="1"/>
  <c r="AE9817" i="1"/>
  <c r="AD9817" i="1"/>
  <c r="AC9817" i="1"/>
  <c r="AI9816" i="1"/>
  <c r="AH9816" i="1"/>
  <c r="AG9816" i="1"/>
  <c r="AL9816" i="1"/>
  <c r="AJ9816" i="1"/>
  <c r="AM9816" i="1" s="1"/>
  <c r="AE9816" i="1"/>
  <c r="AF9816" i="1"/>
  <c r="AD9816" i="1"/>
  <c r="AC9816" i="1"/>
  <c r="AI9815" i="1"/>
  <c r="AH9815" i="1"/>
  <c r="AG9815" i="1"/>
  <c r="AL9815" i="1"/>
  <c r="AJ9815" i="1"/>
  <c r="AM9815" i="1" s="1"/>
  <c r="AF9815" i="1"/>
  <c r="AE9815" i="1"/>
  <c r="AD9815" i="1"/>
  <c r="AC9815" i="1"/>
  <c r="AH9814" i="1"/>
  <c r="AG9814" i="1"/>
  <c r="AI9814" i="1"/>
  <c r="AF9814" i="1"/>
  <c r="AE9814" i="1"/>
  <c r="AD9814" i="1"/>
  <c r="AC9814" i="1"/>
  <c r="AL9814" i="1"/>
  <c r="AJ9814" i="1"/>
  <c r="AH9813" i="1"/>
  <c r="AG9813" i="1"/>
  <c r="AI9813" i="1"/>
  <c r="AJ9813" i="1"/>
  <c r="AL9813" i="1"/>
  <c r="AF9813" i="1"/>
  <c r="AE9813" i="1"/>
  <c r="AD9813" i="1"/>
  <c r="AC9813" i="1"/>
  <c r="AI9812" i="1"/>
  <c r="AH9812" i="1"/>
  <c r="AG9812" i="1"/>
  <c r="AE9812" i="1"/>
  <c r="AD9812" i="1"/>
  <c r="AC9812" i="1"/>
  <c r="AL9812" i="1"/>
  <c r="AJ9812" i="1"/>
  <c r="AM9812" i="1" s="1"/>
  <c r="AF9812" i="1"/>
  <c r="AH9811" i="1"/>
  <c r="AG9811" i="1"/>
  <c r="AI9811" i="1"/>
  <c r="AL9811" i="1"/>
  <c r="AJ9811" i="1"/>
  <c r="AM9811" i="1" s="1"/>
  <c r="AC9811" i="1"/>
  <c r="AF9811" i="1"/>
  <c r="AE9811" i="1"/>
  <c r="AD9811" i="1"/>
  <c r="AI9810" i="1"/>
  <c r="AH9810" i="1"/>
  <c r="AG9810" i="1"/>
  <c r="AL9810" i="1"/>
  <c r="AJ9810" i="1"/>
  <c r="AF9810" i="1"/>
  <c r="AE9810" i="1"/>
  <c r="AD9810" i="1"/>
  <c r="AC9810" i="1"/>
  <c r="AG9809" i="1"/>
  <c r="AI9809" i="1"/>
  <c r="AH9809" i="1"/>
  <c r="AD9809" i="1"/>
  <c r="AE9809" i="1"/>
  <c r="AF9809" i="1"/>
  <c r="AL9809" i="1"/>
  <c r="AJ9809" i="1"/>
  <c r="AM9809" i="1" s="1"/>
  <c r="AC9809" i="1"/>
  <c r="AH9808" i="1"/>
  <c r="AG9808" i="1"/>
  <c r="AI9808" i="1"/>
  <c r="AC9808" i="1"/>
  <c r="AF9808" i="1"/>
  <c r="AJ9808" i="1"/>
  <c r="AE9808" i="1"/>
  <c r="AD9808" i="1"/>
  <c r="AL9808" i="1"/>
  <c r="AI9807" i="1"/>
  <c r="AH9807" i="1"/>
  <c r="AG9807" i="1"/>
  <c r="AF9807" i="1"/>
  <c r="AE9807" i="1"/>
  <c r="AD9807" i="1"/>
  <c r="AC9807" i="1"/>
  <c r="AJ9807" i="1"/>
  <c r="AL9807" i="1"/>
  <c r="AI9806" i="1"/>
  <c r="AH9806" i="1"/>
  <c r="AG9806" i="1"/>
  <c r="AC9806" i="1"/>
  <c r="AE9806" i="1"/>
  <c r="AD9806" i="1"/>
  <c r="AF9806" i="1"/>
  <c r="AJ9806" i="1"/>
  <c r="AL9806" i="1"/>
  <c r="AH9805" i="1"/>
  <c r="AI9805" i="1"/>
  <c r="AG9805" i="1"/>
  <c r="AC9805" i="1"/>
  <c r="AD9805" i="1"/>
  <c r="AE9805" i="1"/>
  <c r="AF9805" i="1"/>
  <c r="AJ9805" i="1"/>
  <c r="AL9805" i="1"/>
  <c r="AI9804" i="1"/>
  <c r="AG9804" i="1"/>
  <c r="AH9804" i="1"/>
  <c r="AJ9804" i="1"/>
  <c r="AL9804" i="1"/>
  <c r="AF9804" i="1"/>
  <c r="AD9804" i="1"/>
  <c r="AC9804" i="1"/>
  <c r="AE9804" i="1"/>
  <c r="AI9803" i="1"/>
  <c r="AH9803" i="1"/>
  <c r="AG9803" i="1"/>
  <c r="AJ9803" i="1"/>
  <c r="AE9803" i="1"/>
  <c r="AD9803" i="1"/>
  <c r="AC9803" i="1"/>
  <c r="AF9803" i="1"/>
  <c r="AL9803" i="1"/>
  <c r="AI9802" i="1"/>
  <c r="AH9802" i="1"/>
  <c r="AG9802" i="1"/>
  <c r="AF9802" i="1"/>
  <c r="AE9802" i="1"/>
  <c r="AD9802" i="1"/>
  <c r="AJ9802" i="1"/>
  <c r="AL9802" i="1"/>
  <c r="AC9802" i="1"/>
  <c r="AG9801" i="1"/>
  <c r="AH9801" i="1"/>
  <c r="AI9801" i="1"/>
  <c r="AD9801" i="1"/>
  <c r="AC9801" i="1"/>
  <c r="AL9801" i="1"/>
  <c r="AE9801" i="1"/>
  <c r="AF9801" i="1"/>
  <c r="AJ9801" i="1"/>
  <c r="AM9801" i="1" s="1"/>
  <c r="AI9800" i="1"/>
  <c r="AG9800" i="1"/>
  <c r="AH9800" i="1"/>
  <c r="AC9800" i="1"/>
  <c r="AD9800" i="1"/>
  <c r="AF9800" i="1"/>
  <c r="AJ9800" i="1"/>
  <c r="AL9800" i="1"/>
  <c r="AE9800" i="1"/>
  <c r="AI9799" i="1"/>
  <c r="AH9799" i="1"/>
  <c r="AG9799" i="1"/>
  <c r="AJ9799" i="1"/>
  <c r="AL9799" i="1"/>
  <c r="AF9799" i="1"/>
  <c r="AE9799" i="1"/>
  <c r="AC9799" i="1"/>
  <c r="AD9799" i="1"/>
  <c r="AG9798" i="1"/>
  <c r="AH9798" i="1"/>
  <c r="AI9798" i="1"/>
  <c r="AC9798" i="1"/>
  <c r="AD9798" i="1"/>
  <c r="AE9798" i="1"/>
  <c r="AF9798" i="1"/>
  <c r="AJ9798" i="1"/>
  <c r="AL9798" i="1"/>
  <c r="AG9797" i="1"/>
  <c r="AH9797" i="1"/>
  <c r="AI9797" i="1"/>
  <c r="AC9797" i="1"/>
  <c r="AD9797" i="1"/>
  <c r="AE9797" i="1"/>
  <c r="AF9797" i="1"/>
  <c r="AJ9797" i="1"/>
  <c r="AL9797" i="1"/>
  <c r="AH9796" i="1"/>
  <c r="AG9796" i="1"/>
  <c r="AI9796" i="1"/>
  <c r="AJ9796" i="1"/>
  <c r="AL9796" i="1"/>
  <c r="AE9796" i="1"/>
  <c r="AD9796" i="1"/>
  <c r="AC9796" i="1"/>
  <c r="AF9796" i="1"/>
  <c r="AG9795" i="1"/>
  <c r="AH9795" i="1"/>
  <c r="AI9795" i="1"/>
  <c r="AD9795" i="1"/>
  <c r="AL9795" i="1"/>
  <c r="AJ9795" i="1"/>
  <c r="AM9795" i="1" s="1"/>
  <c r="AF9795" i="1"/>
  <c r="AE9795" i="1"/>
  <c r="AC9795" i="1"/>
  <c r="AI9794" i="1"/>
  <c r="AH9794" i="1"/>
  <c r="AG9794" i="1"/>
  <c r="AE9794" i="1"/>
  <c r="AD9794" i="1"/>
  <c r="AC9794" i="1"/>
  <c r="AL9794" i="1"/>
  <c r="AJ9794" i="1"/>
  <c r="AM9794" i="1" s="1"/>
  <c r="AF9794" i="1"/>
  <c r="AI9793" i="1"/>
  <c r="AH9793" i="1"/>
  <c r="AG9793" i="1"/>
  <c r="AL9793" i="1"/>
  <c r="AJ9793" i="1"/>
  <c r="AM9793" i="1" s="1"/>
  <c r="AC9793" i="1"/>
  <c r="AF9793" i="1"/>
  <c r="AE9793" i="1"/>
  <c r="AD9793" i="1"/>
  <c r="AI9792" i="1"/>
  <c r="AH9792" i="1"/>
  <c r="AG9792" i="1"/>
  <c r="AF9792" i="1"/>
  <c r="AC9792" i="1"/>
  <c r="AL9792" i="1"/>
  <c r="AJ9792" i="1"/>
  <c r="AM9792" i="1" s="1"/>
  <c r="AD9792" i="1"/>
  <c r="AE9792" i="1"/>
  <c r="AI9791" i="1"/>
  <c r="AH9791" i="1"/>
  <c r="AG9791" i="1"/>
  <c r="AJ9791" i="1"/>
  <c r="AD9791" i="1"/>
  <c r="AF9791" i="1"/>
  <c r="AE9791" i="1"/>
  <c r="AL9791" i="1"/>
  <c r="AC9791" i="1"/>
  <c r="AG9790" i="1"/>
  <c r="AH9790" i="1"/>
  <c r="AI9790" i="1"/>
  <c r="AC9790" i="1"/>
  <c r="AD9790" i="1"/>
  <c r="AF9790" i="1"/>
  <c r="AJ9790" i="1"/>
  <c r="AL9790" i="1"/>
  <c r="AE9790" i="1"/>
  <c r="AI9789" i="1"/>
  <c r="AH9789" i="1"/>
  <c r="AG9789" i="1"/>
  <c r="AJ9789" i="1"/>
  <c r="AL9789" i="1"/>
  <c r="AE9789" i="1"/>
  <c r="AD9789" i="1"/>
  <c r="AC9789" i="1"/>
  <c r="AF9789" i="1"/>
  <c r="AG9788" i="1"/>
  <c r="AH9788" i="1"/>
  <c r="AI9788" i="1"/>
  <c r="AF9788" i="1"/>
  <c r="AJ9788" i="1"/>
  <c r="AD9788" i="1"/>
  <c r="AL9788" i="1"/>
  <c r="AE9788" i="1"/>
  <c r="AC9788" i="1"/>
  <c r="AG9787" i="1"/>
  <c r="AH9787" i="1"/>
  <c r="AI9787" i="1"/>
  <c r="AC9787" i="1"/>
  <c r="AD9787" i="1"/>
  <c r="AF9787" i="1"/>
  <c r="AJ9787" i="1"/>
  <c r="AL9787" i="1"/>
  <c r="AE9787" i="1"/>
  <c r="AG9786" i="1"/>
  <c r="AH9786" i="1"/>
  <c r="AI9786" i="1"/>
  <c r="AF9786" i="1"/>
  <c r="AJ9786" i="1"/>
  <c r="AL9786" i="1"/>
  <c r="AC9786" i="1"/>
  <c r="AD9786" i="1"/>
  <c r="AE9786" i="1"/>
  <c r="AG9785" i="1"/>
  <c r="AH9785" i="1"/>
  <c r="AI9785" i="1"/>
  <c r="AJ9785" i="1"/>
  <c r="AE9785" i="1"/>
  <c r="AD9785" i="1"/>
  <c r="AC9785" i="1"/>
  <c r="AF9785" i="1"/>
  <c r="AL9785" i="1"/>
  <c r="AH9784" i="1"/>
  <c r="AI9784" i="1"/>
  <c r="AG9784" i="1"/>
  <c r="AC9784" i="1"/>
  <c r="AJ9784" i="1"/>
  <c r="AL9784" i="1"/>
  <c r="AF9784" i="1"/>
  <c r="AE9784" i="1"/>
  <c r="AD9784" i="1"/>
  <c r="AG9783" i="1"/>
  <c r="AH9783" i="1"/>
  <c r="AI9783" i="1"/>
  <c r="AJ9783" i="1"/>
  <c r="AL9783" i="1"/>
  <c r="AE9783" i="1"/>
  <c r="AC9783" i="1"/>
  <c r="AD9783" i="1"/>
  <c r="AF9783" i="1"/>
  <c r="AH9782" i="1"/>
  <c r="AG9782" i="1"/>
  <c r="AI9782" i="1"/>
  <c r="AC9782" i="1"/>
  <c r="AD9782" i="1"/>
  <c r="AE9782" i="1"/>
  <c r="AF9782" i="1"/>
  <c r="AJ9782" i="1"/>
  <c r="AL9782" i="1"/>
  <c r="AG9781" i="1"/>
  <c r="AH9781" i="1"/>
  <c r="AI9781" i="1"/>
  <c r="AL9781" i="1"/>
  <c r="AE9781" i="1"/>
  <c r="AD9781" i="1"/>
  <c r="AC9781" i="1"/>
  <c r="AJ9781" i="1"/>
  <c r="AM9781" i="1" s="1"/>
  <c r="AF9781" i="1"/>
  <c r="AI9780" i="1"/>
  <c r="AG9780" i="1"/>
  <c r="AH9780" i="1"/>
  <c r="AD9780" i="1"/>
  <c r="AE9780" i="1"/>
  <c r="AF9780" i="1"/>
  <c r="AL9780" i="1"/>
  <c r="AJ9780" i="1"/>
  <c r="AM9780" i="1" s="1"/>
  <c r="AC9780" i="1"/>
  <c r="AG9779" i="1"/>
  <c r="AH9779" i="1"/>
  <c r="AI9779" i="1"/>
  <c r="AJ9779" i="1"/>
  <c r="AL9779" i="1"/>
  <c r="AC9779" i="1"/>
  <c r="AD9779" i="1"/>
  <c r="AF9779" i="1"/>
  <c r="AE9779" i="1"/>
  <c r="AI9778" i="1"/>
  <c r="AH9778" i="1"/>
  <c r="AG9778" i="1"/>
  <c r="AL9778" i="1"/>
  <c r="AF9778" i="1"/>
  <c r="AJ9778" i="1"/>
  <c r="AM9778" i="1" s="1"/>
  <c r="AC9778" i="1"/>
  <c r="AD9778" i="1"/>
  <c r="AE9778" i="1"/>
  <c r="AG9777" i="1"/>
  <c r="AH9777" i="1"/>
  <c r="AI9777" i="1"/>
  <c r="AD9777" i="1"/>
  <c r="AC9777" i="1"/>
  <c r="AE9777" i="1"/>
  <c r="AF9777" i="1"/>
  <c r="AJ9777" i="1"/>
  <c r="AL9777" i="1"/>
  <c r="AH9776" i="1"/>
  <c r="AG9776" i="1"/>
  <c r="AI9776" i="1"/>
  <c r="AD9776" i="1"/>
  <c r="AE9776" i="1"/>
  <c r="AF9776" i="1"/>
  <c r="AJ9776" i="1"/>
  <c r="AL9776" i="1"/>
  <c r="AC9776" i="1"/>
  <c r="AG9775" i="1"/>
  <c r="AI9775" i="1"/>
  <c r="AH9775" i="1"/>
  <c r="AL9775" i="1"/>
  <c r="AC9775" i="1"/>
  <c r="AD9775" i="1"/>
  <c r="AE9775" i="1"/>
  <c r="AF9775" i="1"/>
  <c r="AJ9775" i="1"/>
  <c r="AM9775" i="1" s="1"/>
  <c r="AH9774" i="1"/>
  <c r="AI9774" i="1"/>
  <c r="AG9774" i="1"/>
  <c r="AC9774" i="1"/>
  <c r="AJ9774" i="1"/>
  <c r="AL9774" i="1"/>
  <c r="AD9774" i="1"/>
  <c r="AE9774" i="1"/>
  <c r="AF9774" i="1"/>
  <c r="AG9773" i="1"/>
  <c r="AH9773" i="1"/>
  <c r="AI9773" i="1"/>
  <c r="AE9773" i="1"/>
  <c r="AC9773" i="1"/>
  <c r="AD9773" i="1"/>
  <c r="AF9773" i="1"/>
  <c r="AJ9773" i="1"/>
  <c r="AL9773" i="1"/>
  <c r="AG9772" i="1"/>
  <c r="AH9772" i="1"/>
  <c r="AI9772" i="1"/>
  <c r="AC9772" i="1"/>
  <c r="AL9772" i="1"/>
  <c r="AD9772" i="1"/>
  <c r="AE9772" i="1"/>
  <c r="AF9772" i="1"/>
  <c r="AJ9772" i="1"/>
  <c r="AM9772" i="1" s="1"/>
  <c r="AI9771" i="1"/>
  <c r="AG9771" i="1"/>
  <c r="AH9771" i="1"/>
  <c r="AF9771" i="1"/>
  <c r="AJ9771" i="1"/>
  <c r="AL9771" i="1"/>
  <c r="AD9771" i="1"/>
  <c r="AC9771" i="1"/>
  <c r="AE9771" i="1"/>
  <c r="AG9770" i="1"/>
  <c r="AH9770" i="1"/>
  <c r="AI9770" i="1"/>
  <c r="AE9770" i="1"/>
  <c r="AF9770" i="1"/>
  <c r="AJ9770" i="1"/>
  <c r="AL9770" i="1"/>
  <c r="AD9770" i="1"/>
  <c r="AC9770" i="1"/>
  <c r="AG9769" i="1"/>
  <c r="AH9769" i="1"/>
  <c r="AI9769" i="1"/>
  <c r="AE9769" i="1"/>
  <c r="AD9769" i="1"/>
  <c r="AC9769" i="1"/>
  <c r="AL9769" i="1"/>
  <c r="AF9769" i="1"/>
  <c r="AJ9769" i="1"/>
  <c r="AM9769" i="1" s="1"/>
  <c r="AI9768" i="1"/>
  <c r="AG9768" i="1"/>
  <c r="AH9768" i="1"/>
  <c r="AL9768" i="1"/>
  <c r="AJ9768" i="1"/>
  <c r="AM9768" i="1" s="1"/>
  <c r="AF9768" i="1"/>
  <c r="AE9768" i="1"/>
  <c r="AD9768" i="1"/>
  <c r="AC9768" i="1"/>
  <c r="AG9767" i="1"/>
  <c r="AH9767" i="1"/>
  <c r="AI9767" i="1"/>
  <c r="AL9767" i="1"/>
  <c r="AC9767" i="1"/>
  <c r="AD9767" i="1"/>
  <c r="AE9767" i="1"/>
  <c r="AF9767" i="1"/>
  <c r="AJ9767" i="1"/>
  <c r="AG9766" i="1"/>
  <c r="AH9766" i="1"/>
  <c r="AI9766" i="1"/>
  <c r="AF9766" i="1"/>
  <c r="AC9766" i="1"/>
  <c r="AD9766" i="1"/>
  <c r="AE9766" i="1"/>
  <c r="AJ9766" i="1"/>
  <c r="AL9766" i="1"/>
  <c r="AH9765" i="1"/>
  <c r="AG9765" i="1"/>
  <c r="AI9765" i="1"/>
  <c r="AC9765" i="1"/>
  <c r="AD9765" i="1"/>
  <c r="AE9765" i="1"/>
  <c r="AF9765" i="1"/>
  <c r="AJ9765" i="1"/>
  <c r="AL9765" i="1"/>
  <c r="AG9764" i="1"/>
  <c r="AI9764" i="1"/>
  <c r="AH9764" i="1"/>
  <c r="AL9764" i="1"/>
  <c r="AE9764" i="1"/>
  <c r="AC9764" i="1"/>
  <c r="AD9764" i="1"/>
  <c r="AF9764" i="1"/>
  <c r="AJ9764" i="1"/>
  <c r="AM9764" i="1" s="1"/>
  <c r="AH9763" i="1"/>
  <c r="AG9763" i="1"/>
  <c r="AI9763" i="1"/>
  <c r="AD9763" i="1"/>
  <c r="AJ9763" i="1"/>
  <c r="AF9763" i="1"/>
  <c r="AL9763" i="1"/>
  <c r="AE9763" i="1"/>
  <c r="AC9763" i="1"/>
  <c r="AH9762" i="1"/>
  <c r="AI9762" i="1"/>
  <c r="AG9762" i="1"/>
  <c r="AC9762" i="1"/>
  <c r="AD9762" i="1"/>
  <c r="AE9762" i="1"/>
  <c r="AF9762" i="1"/>
  <c r="AJ9762" i="1"/>
  <c r="AL9762" i="1"/>
  <c r="AI9761" i="1"/>
  <c r="AG9761" i="1"/>
  <c r="AH9761" i="1"/>
  <c r="AD9761" i="1"/>
  <c r="AJ9761" i="1"/>
  <c r="AF9761" i="1"/>
  <c r="AC9761" i="1"/>
  <c r="AL9761" i="1"/>
  <c r="AE9761" i="1"/>
  <c r="AI9760" i="1"/>
  <c r="AG9760" i="1"/>
  <c r="AH9760" i="1"/>
  <c r="AJ9760" i="1"/>
  <c r="AL9760" i="1"/>
  <c r="AF9760" i="1"/>
  <c r="AE9760" i="1"/>
  <c r="AD9760" i="1"/>
  <c r="AC9760" i="1"/>
  <c r="AH9759" i="1"/>
  <c r="AI9759" i="1"/>
  <c r="AG9759" i="1"/>
  <c r="AL9759" i="1"/>
  <c r="AJ9759" i="1"/>
  <c r="AM9759" i="1" s="1"/>
  <c r="AF9759" i="1"/>
  <c r="AE9759" i="1"/>
  <c r="AD9759" i="1"/>
  <c r="AC9759" i="1"/>
  <c r="AI9758" i="1"/>
  <c r="AH9758" i="1"/>
  <c r="AG9758" i="1"/>
  <c r="AL9758" i="1"/>
  <c r="AJ9758" i="1"/>
  <c r="AM9758" i="1" s="1"/>
  <c r="AF9758" i="1"/>
  <c r="AE9758" i="1"/>
  <c r="AD9758" i="1"/>
  <c r="AC9758" i="1"/>
  <c r="AI9757" i="1"/>
  <c r="AH9757" i="1"/>
  <c r="AG9757" i="1"/>
  <c r="AC9757" i="1"/>
  <c r="AL9757" i="1"/>
  <c r="AJ9757" i="1"/>
  <c r="AM9757" i="1" s="1"/>
  <c r="AF9757" i="1"/>
  <c r="AE9757" i="1"/>
  <c r="AD9757" i="1"/>
  <c r="AI9756" i="1"/>
  <c r="AH9756" i="1"/>
  <c r="AG9756" i="1"/>
  <c r="AL9756" i="1"/>
  <c r="AJ9756" i="1"/>
  <c r="AM9756" i="1" s="1"/>
  <c r="AF9756" i="1"/>
  <c r="AE9756" i="1"/>
  <c r="AD9756" i="1"/>
  <c r="AC9756" i="1"/>
  <c r="AI9755" i="1"/>
  <c r="AH9755" i="1"/>
  <c r="AG9755" i="1"/>
  <c r="AC9755" i="1"/>
  <c r="AL9755" i="1"/>
  <c r="AJ9755" i="1"/>
  <c r="AM9755" i="1" s="1"/>
  <c r="AF9755" i="1"/>
  <c r="AE9755" i="1"/>
  <c r="AD9755" i="1"/>
  <c r="AI9754" i="1"/>
  <c r="AH9754" i="1"/>
  <c r="AG9754" i="1"/>
  <c r="AL9754" i="1"/>
  <c r="AJ9754" i="1"/>
  <c r="AM9754" i="1" s="1"/>
  <c r="AF9754" i="1"/>
  <c r="AE9754" i="1"/>
  <c r="AD9754" i="1"/>
  <c r="AC9754" i="1"/>
  <c r="AI9753" i="1"/>
  <c r="AH9753" i="1"/>
  <c r="AG9753" i="1"/>
  <c r="AC9753" i="1"/>
  <c r="AL9753" i="1"/>
  <c r="AJ9753" i="1"/>
  <c r="AM9753" i="1" s="1"/>
  <c r="AF9753" i="1"/>
  <c r="AE9753" i="1"/>
  <c r="AD9753" i="1"/>
  <c r="AG9752" i="1"/>
  <c r="AH9752" i="1"/>
  <c r="AI9752" i="1"/>
  <c r="AF9752" i="1"/>
  <c r="AL9752" i="1"/>
  <c r="AJ9752" i="1"/>
  <c r="AM9752" i="1" s="1"/>
  <c r="AE9752" i="1"/>
  <c r="AD9752" i="1"/>
  <c r="AC9752" i="1"/>
  <c r="AI9751" i="1"/>
  <c r="AH9751" i="1"/>
  <c r="AG9751" i="1"/>
  <c r="AL9751" i="1"/>
  <c r="AJ9751" i="1"/>
  <c r="AM9751" i="1" s="1"/>
  <c r="AF9751" i="1"/>
  <c r="AE9751" i="1"/>
  <c r="AD9751" i="1"/>
  <c r="AC9751" i="1"/>
  <c r="AG9750" i="1"/>
  <c r="AH9750" i="1"/>
  <c r="AI9750" i="1"/>
  <c r="AD9750" i="1"/>
  <c r="AE9750" i="1"/>
  <c r="AF9750" i="1"/>
  <c r="AL9750" i="1"/>
  <c r="AJ9750" i="1"/>
  <c r="AM9750" i="1" s="1"/>
  <c r="AC9750" i="1"/>
  <c r="AI9749" i="1"/>
  <c r="AH9749" i="1"/>
  <c r="AG9749" i="1"/>
  <c r="AJ9749" i="1"/>
  <c r="AF9749" i="1"/>
  <c r="AL9749" i="1"/>
  <c r="AE9749" i="1"/>
  <c r="AD9749" i="1"/>
  <c r="AC9749" i="1"/>
  <c r="AI9748" i="1"/>
  <c r="AH9748" i="1"/>
  <c r="AG9748" i="1"/>
  <c r="AL9748" i="1"/>
  <c r="AJ9748" i="1"/>
  <c r="AM9748" i="1" s="1"/>
  <c r="AE9748" i="1"/>
  <c r="AF9748" i="1"/>
  <c r="AD9748" i="1"/>
  <c r="AC9748" i="1"/>
  <c r="AG9747" i="1"/>
  <c r="AH9747" i="1"/>
  <c r="AI9747" i="1"/>
  <c r="AJ9747" i="1"/>
  <c r="AF9747" i="1"/>
  <c r="AC9747" i="1"/>
  <c r="AL9747" i="1"/>
  <c r="AD9747" i="1"/>
  <c r="AE9747" i="1"/>
  <c r="AG9746" i="1"/>
  <c r="AH9746" i="1"/>
  <c r="AI9746" i="1"/>
  <c r="AL9746" i="1"/>
  <c r="AF9746" i="1"/>
  <c r="AJ9746" i="1"/>
  <c r="AM9746" i="1" s="1"/>
  <c r="AE9746" i="1"/>
  <c r="AD9746" i="1"/>
  <c r="AC9746" i="1"/>
  <c r="AH9745" i="1"/>
  <c r="AG9745" i="1"/>
  <c r="AI9745" i="1"/>
  <c r="AJ9745" i="1"/>
  <c r="AD9745" i="1"/>
  <c r="AF9745" i="1"/>
  <c r="AE9745" i="1"/>
  <c r="AC9745" i="1"/>
  <c r="AL9745" i="1"/>
  <c r="AH9744" i="1"/>
  <c r="AI9744" i="1"/>
  <c r="AG9744" i="1"/>
  <c r="AF9744" i="1"/>
  <c r="AE9744" i="1"/>
  <c r="AD9744" i="1"/>
  <c r="AL9744" i="1"/>
  <c r="AJ9744" i="1"/>
  <c r="AM9744" i="1" s="1"/>
  <c r="AC9744" i="1"/>
  <c r="AI9743" i="1"/>
  <c r="AG9743" i="1"/>
  <c r="AH9743" i="1"/>
  <c r="AC9743" i="1"/>
  <c r="AL9743" i="1"/>
  <c r="AJ9743" i="1"/>
  <c r="AM9743" i="1" s="1"/>
  <c r="AF9743" i="1"/>
  <c r="AD9743" i="1"/>
  <c r="AE9743" i="1"/>
  <c r="AH9742" i="1"/>
  <c r="AG9742" i="1"/>
  <c r="AI9742" i="1"/>
  <c r="AF9742" i="1"/>
  <c r="AE9742" i="1"/>
  <c r="AC9742" i="1"/>
  <c r="AJ9742" i="1"/>
  <c r="AD9742" i="1"/>
  <c r="AL9742" i="1"/>
  <c r="AI9741" i="1"/>
  <c r="AG9741" i="1"/>
  <c r="AH9741" i="1"/>
  <c r="AJ9741" i="1"/>
  <c r="AL9741" i="1"/>
  <c r="AC9741" i="1"/>
  <c r="AD9741" i="1"/>
  <c r="AE9741" i="1"/>
  <c r="AF9741" i="1"/>
  <c r="AG9740" i="1"/>
  <c r="AH9740" i="1"/>
  <c r="AI9740" i="1"/>
  <c r="AC9740" i="1"/>
  <c r="AF9740" i="1"/>
  <c r="AE9740" i="1"/>
  <c r="AD9740" i="1"/>
  <c r="AL9740" i="1"/>
  <c r="AJ9740" i="1"/>
  <c r="AM9740" i="1" s="1"/>
  <c r="AI9739" i="1"/>
  <c r="AH9739" i="1"/>
  <c r="AG9739" i="1"/>
  <c r="AD9739" i="1"/>
  <c r="AC9739" i="1"/>
  <c r="AL9739" i="1"/>
  <c r="AJ9739" i="1"/>
  <c r="AM9739" i="1" s="1"/>
  <c r="AF9739" i="1"/>
  <c r="AE9739" i="1"/>
  <c r="AG9738" i="1"/>
  <c r="AH9738" i="1"/>
  <c r="AI9738" i="1"/>
  <c r="AC9738" i="1"/>
  <c r="AJ9738" i="1"/>
  <c r="AL9738" i="1"/>
  <c r="AF9738" i="1"/>
  <c r="AE9738" i="1"/>
  <c r="AD9738" i="1"/>
  <c r="AI9737" i="1"/>
  <c r="AG9737" i="1"/>
  <c r="AH9737" i="1"/>
  <c r="AE9737" i="1"/>
  <c r="AJ9737" i="1"/>
  <c r="AL9737" i="1"/>
  <c r="AF9737" i="1"/>
  <c r="AC9737" i="1"/>
  <c r="AD9737" i="1"/>
  <c r="AI9736" i="1"/>
  <c r="AH9736" i="1"/>
  <c r="AG9736" i="1"/>
  <c r="AE9736" i="1"/>
  <c r="AF9736" i="1"/>
  <c r="AL9736" i="1"/>
  <c r="AJ9736" i="1"/>
  <c r="AM9736" i="1" s="1"/>
  <c r="AC9736" i="1"/>
  <c r="AD9736" i="1"/>
  <c r="AG9735" i="1"/>
  <c r="AH9735" i="1"/>
  <c r="AI9735" i="1"/>
  <c r="AE9735" i="1"/>
  <c r="AJ9735" i="1"/>
  <c r="AL9735" i="1"/>
  <c r="AF9735" i="1"/>
  <c r="AC9735" i="1"/>
  <c r="AD9735" i="1"/>
  <c r="AI9734" i="1"/>
  <c r="AG9734" i="1"/>
  <c r="AH9734" i="1"/>
  <c r="AC9734" i="1"/>
  <c r="AL9734" i="1"/>
  <c r="AJ9734" i="1"/>
  <c r="AM9734" i="1" s="1"/>
  <c r="AD9734" i="1"/>
  <c r="AF9734" i="1"/>
  <c r="AE9734" i="1"/>
  <c r="AG9733" i="1"/>
  <c r="AH9733" i="1"/>
  <c r="AI9733" i="1"/>
  <c r="AJ9733" i="1"/>
  <c r="AF9733" i="1"/>
  <c r="AE9733" i="1"/>
  <c r="AL9733" i="1"/>
  <c r="AD9733" i="1"/>
  <c r="AC9733" i="1"/>
  <c r="AG9732" i="1"/>
  <c r="AH9732" i="1"/>
  <c r="AI9732" i="1"/>
  <c r="AC9732" i="1"/>
  <c r="AD9732" i="1"/>
  <c r="AE9732" i="1"/>
  <c r="AF9732" i="1"/>
  <c r="AJ9732" i="1"/>
  <c r="AL9732" i="1"/>
  <c r="AG9731" i="1"/>
  <c r="AH9731" i="1"/>
  <c r="AI9731" i="1"/>
  <c r="AE9731" i="1"/>
  <c r="AF9731" i="1"/>
  <c r="AL9731" i="1"/>
  <c r="AJ9731" i="1"/>
  <c r="AM9731" i="1" s="1"/>
  <c r="AD9731" i="1"/>
  <c r="AC9731" i="1"/>
  <c r="AG9730" i="1"/>
  <c r="AH9730" i="1"/>
  <c r="AI9730" i="1"/>
  <c r="AJ9730" i="1"/>
  <c r="AC9730" i="1"/>
  <c r="AE9730" i="1"/>
  <c r="AF9730" i="1"/>
  <c r="AD9730" i="1"/>
  <c r="AL9730" i="1"/>
  <c r="AI9729" i="1"/>
  <c r="AH9729" i="1"/>
  <c r="AG9729" i="1"/>
  <c r="AJ9729" i="1"/>
  <c r="AF9729" i="1"/>
  <c r="AE9729" i="1"/>
  <c r="AD9729" i="1"/>
  <c r="AC9729" i="1"/>
  <c r="AL9729" i="1"/>
  <c r="AI9728" i="1"/>
  <c r="AH9728" i="1"/>
  <c r="AG9728" i="1"/>
  <c r="AL9728" i="1"/>
  <c r="AJ9728" i="1"/>
  <c r="AM9728" i="1" s="1"/>
  <c r="AF9728" i="1"/>
  <c r="AE9728" i="1"/>
  <c r="AC9728" i="1"/>
  <c r="AD9728" i="1"/>
  <c r="AI9727" i="1"/>
  <c r="AH9727" i="1"/>
  <c r="AG9727" i="1"/>
  <c r="AJ9727" i="1"/>
  <c r="AL9727" i="1"/>
  <c r="AF9727" i="1"/>
  <c r="AE9727" i="1"/>
  <c r="AD9727" i="1"/>
  <c r="AC9727" i="1"/>
  <c r="AI9726" i="1"/>
  <c r="AH9726" i="1"/>
  <c r="AG9726" i="1"/>
  <c r="AJ9726" i="1"/>
  <c r="AD9726" i="1"/>
  <c r="AL9726" i="1"/>
  <c r="AF9726" i="1"/>
  <c r="AC9726" i="1"/>
  <c r="AE9726" i="1"/>
  <c r="AG9725" i="1"/>
  <c r="AI9725" i="1"/>
  <c r="AH9725" i="1"/>
  <c r="AL9725" i="1"/>
  <c r="AF9725" i="1"/>
  <c r="AE9725" i="1"/>
  <c r="AD9725" i="1"/>
  <c r="AC9725" i="1"/>
  <c r="AJ9725" i="1"/>
  <c r="AM9725" i="1" s="1"/>
  <c r="AI9724" i="1"/>
  <c r="AH9724" i="1"/>
  <c r="AG9724" i="1"/>
  <c r="AL9724" i="1"/>
  <c r="AJ9724" i="1"/>
  <c r="AM9724" i="1" s="1"/>
  <c r="AF9724" i="1"/>
  <c r="AE9724" i="1"/>
  <c r="AD9724" i="1"/>
  <c r="AC9724" i="1"/>
  <c r="AG9723" i="1"/>
  <c r="AI9723" i="1"/>
  <c r="AH9723" i="1"/>
  <c r="AL9723" i="1"/>
  <c r="AJ9723" i="1"/>
  <c r="AM9723" i="1" s="1"/>
  <c r="AE9723" i="1"/>
  <c r="AD9723" i="1"/>
  <c r="AC9723" i="1"/>
  <c r="AF9723" i="1"/>
  <c r="AI9722" i="1"/>
  <c r="AG9722" i="1"/>
  <c r="AH9722" i="1"/>
  <c r="AL9722" i="1"/>
  <c r="AJ9722" i="1"/>
  <c r="AM9722" i="1" s="1"/>
  <c r="AF9722" i="1"/>
  <c r="AE9722" i="1"/>
  <c r="AD9722" i="1"/>
  <c r="AC9722" i="1"/>
  <c r="AI9721" i="1"/>
  <c r="AH9721" i="1"/>
  <c r="AG9721" i="1"/>
  <c r="AL9721" i="1"/>
  <c r="AJ9721" i="1"/>
  <c r="AM9721" i="1" s="1"/>
  <c r="AF9721" i="1"/>
  <c r="AD9721" i="1"/>
  <c r="AC9721" i="1"/>
  <c r="AE9721" i="1"/>
  <c r="AG9720" i="1"/>
  <c r="AH9720" i="1"/>
  <c r="AI9720" i="1"/>
  <c r="AD9720" i="1"/>
  <c r="AC9720" i="1"/>
  <c r="AE9720" i="1"/>
  <c r="AF9720" i="1"/>
  <c r="AL9720" i="1"/>
  <c r="AJ9720" i="1"/>
  <c r="AG9719" i="1"/>
  <c r="AH9719" i="1"/>
  <c r="AI9719" i="1"/>
  <c r="AD9719" i="1"/>
  <c r="AL9719" i="1"/>
  <c r="AE9719" i="1"/>
  <c r="AF9719" i="1"/>
  <c r="AJ9719" i="1"/>
  <c r="AM9719" i="1" s="1"/>
  <c r="AC9719" i="1"/>
  <c r="AG9718" i="1"/>
  <c r="AH9718" i="1"/>
  <c r="AI9718" i="1"/>
  <c r="AE9718" i="1"/>
  <c r="AF9718" i="1"/>
  <c r="AJ9718" i="1"/>
  <c r="AL9718" i="1"/>
  <c r="AC9718" i="1"/>
  <c r="AD9718" i="1"/>
  <c r="AG9717" i="1"/>
  <c r="AH9717" i="1"/>
  <c r="AI9717" i="1"/>
  <c r="AE9717" i="1"/>
  <c r="AF9717" i="1"/>
  <c r="AJ9717" i="1"/>
  <c r="AC9717" i="1"/>
  <c r="AL9717" i="1"/>
  <c r="AD9717" i="1"/>
  <c r="AI9716" i="1"/>
  <c r="AH9716" i="1"/>
  <c r="AG9716" i="1"/>
  <c r="AJ9716" i="1"/>
  <c r="AF9716" i="1"/>
  <c r="AE9716" i="1"/>
  <c r="AD9716" i="1"/>
  <c r="AC9716" i="1"/>
  <c r="AL9716" i="1"/>
  <c r="AI9715" i="1"/>
  <c r="AH9715" i="1"/>
  <c r="AG9715" i="1"/>
  <c r="AL9715" i="1"/>
  <c r="AJ9715" i="1"/>
  <c r="AM9715" i="1" s="1"/>
  <c r="AF9715" i="1"/>
  <c r="AE9715" i="1"/>
  <c r="AC9715" i="1"/>
  <c r="AD9715" i="1"/>
  <c r="AI9714" i="1"/>
  <c r="AH9714" i="1"/>
  <c r="AG9714" i="1"/>
  <c r="AL9714" i="1"/>
  <c r="AC9714" i="1"/>
  <c r="AD9714" i="1"/>
  <c r="AJ9714" i="1"/>
  <c r="AM9714" i="1" s="1"/>
  <c r="AF9714" i="1"/>
  <c r="AE9714" i="1"/>
  <c r="AG9713" i="1"/>
  <c r="AH9713" i="1"/>
  <c r="AI9713" i="1"/>
  <c r="AD9713" i="1"/>
  <c r="AE9713" i="1"/>
  <c r="AF9713" i="1"/>
  <c r="AJ9713" i="1"/>
  <c r="AL9713" i="1"/>
  <c r="AC9713" i="1"/>
  <c r="AG9712" i="1"/>
  <c r="AH9712" i="1"/>
  <c r="AI9712" i="1"/>
  <c r="AC9712" i="1"/>
  <c r="AF9712" i="1"/>
  <c r="AE9712" i="1"/>
  <c r="AD9712" i="1"/>
  <c r="AL9712" i="1"/>
  <c r="AJ9712" i="1"/>
  <c r="AM9712" i="1" s="1"/>
  <c r="AH9711" i="1"/>
  <c r="AG9711" i="1"/>
  <c r="AI9711" i="1"/>
  <c r="AE9711" i="1"/>
  <c r="AL9711" i="1"/>
  <c r="AJ9711" i="1"/>
  <c r="AM9711" i="1" s="1"/>
  <c r="AF9711" i="1"/>
  <c r="AD9711" i="1"/>
  <c r="AC9711" i="1"/>
  <c r="AI9710" i="1"/>
  <c r="AH9710" i="1"/>
  <c r="AG9710" i="1"/>
  <c r="AL9710" i="1"/>
  <c r="AJ9710" i="1"/>
  <c r="AM9710" i="1" s="1"/>
  <c r="AF9710" i="1"/>
  <c r="AE9710" i="1"/>
  <c r="AD9710" i="1"/>
  <c r="AC9710" i="1"/>
  <c r="AI9709" i="1"/>
  <c r="AH9709" i="1"/>
  <c r="AG9709" i="1"/>
  <c r="AC9709" i="1"/>
  <c r="AD9709" i="1"/>
  <c r="AE9709" i="1"/>
  <c r="AL9709" i="1"/>
  <c r="AJ9709" i="1"/>
  <c r="AM9709" i="1" s="1"/>
  <c r="AF9709" i="1"/>
  <c r="AG9708" i="1"/>
  <c r="AH9708" i="1"/>
  <c r="AI9708" i="1"/>
  <c r="AL9708" i="1"/>
  <c r="AD9708" i="1"/>
  <c r="AJ9708" i="1"/>
  <c r="AM9708" i="1" s="1"/>
  <c r="AF9708" i="1"/>
  <c r="AE9708" i="1"/>
  <c r="AC9708" i="1"/>
  <c r="AI9707" i="1"/>
  <c r="AH9707" i="1"/>
  <c r="AG9707" i="1"/>
  <c r="AF9707" i="1"/>
  <c r="AL9707" i="1"/>
  <c r="AJ9707" i="1"/>
  <c r="AM9707" i="1" s="1"/>
  <c r="AE9707" i="1"/>
  <c r="AD9707" i="1"/>
  <c r="AC9707" i="1"/>
  <c r="AH9706" i="1"/>
  <c r="AI9706" i="1"/>
  <c r="AG9706" i="1"/>
  <c r="AD9706" i="1"/>
  <c r="AE9706" i="1"/>
  <c r="AF9706" i="1"/>
  <c r="AL9706" i="1"/>
  <c r="AJ9706" i="1"/>
  <c r="AM9706" i="1" s="1"/>
  <c r="AC9706" i="1"/>
  <c r="AI9705" i="1"/>
  <c r="AH9705" i="1"/>
  <c r="AG9705" i="1"/>
  <c r="AL9705" i="1"/>
  <c r="AJ9705" i="1"/>
  <c r="AM9705" i="1" s="1"/>
  <c r="AF9705" i="1"/>
  <c r="AE9705" i="1"/>
  <c r="AD9705" i="1"/>
  <c r="AC9705" i="1"/>
  <c r="AH9704" i="1"/>
  <c r="AG9704" i="1"/>
  <c r="AI9704" i="1"/>
  <c r="AC9704" i="1"/>
  <c r="AF9704" i="1"/>
  <c r="AD9704" i="1"/>
  <c r="AL9704" i="1"/>
  <c r="AJ9704" i="1"/>
  <c r="AM9704" i="1" s="1"/>
  <c r="AE9704" i="1"/>
  <c r="AI9703" i="1"/>
  <c r="AG9703" i="1"/>
  <c r="AH9703" i="1"/>
  <c r="AC9703" i="1"/>
  <c r="AD9703" i="1"/>
  <c r="AE9703" i="1"/>
  <c r="AJ9703" i="1"/>
  <c r="AF9703" i="1"/>
  <c r="AL9703" i="1"/>
  <c r="AG9702" i="1"/>
  <c r="AI9702" i="1"/>
  <c r="AH9702" i="1"/>
  <c r="AL9702" i="1"/>
  <c r="AF9702" i="1"/>
  <c r="AE9702" i="1"/>
  <c r="AC9702" i="1"/>
  <c r="AD9702" i="1"/>
  <c r="AJ9702" i="1"/>
  <c r="AM9702" i="1" s="1"/>
  <c r="AI9701" i="1"/>
  <c r="AG9701" i="1"/>
  <c r="AH9701" i="1"/>
  <c r="AD9701" i="1"/>
  <c r="AC9701" i="1"/>
  <c r="AE9701" i="1"/>
  <c r="AJ9701" i="1"/>
  <c r="AL9701" i="1"/>
  <c r="AF9701" i="1"/>
  <c r="AI9700" i="1"/>
  <c r="AH9700" i="1"/>
  <c r="AG9700" i="1"/>
  <c r="AL9700" i="1"/>
  <c r="AJ9700" i="1"/>
  <c r="AM9700" i="1" s="1"/>
  <c r="AF9700" i="1"/>
  <c r="AC9700" i="1"/>
  <c r="AD9700" i="1"/>
  <c r="AE9700" i="1"/>
  <c r="AG9699" i="1"/>
  <c r="AH9699" i="1"/>
  <c r="AI9699" i="1"/>
  <c r="AD9699" i="1"/>
  <c r="AC9699" i="1"/>
  <c r="AE9699" i="1"/>
  <c r="AF9699" i="1"/>
  <c r="AJ9699" i="1"/>
  <c r="AL9699" i="1"/>
  <c r="AG9698" i="1"/>
  <c r="AI9698" i="1"/>
  <c r="AH9698" i="1"/>
  <c r="AL9698" i="1"/>
  <c r="AF9698" i="1"/>
  <c r="AE9698" i="1"/>
  <c r="AC9698" i="1"/>
  <c r="AJ9698" i="1"/>
  <c r="AM9698" i="1" s="1"/>
  <c r="AD9698" i="1"/>
  <c r="AI9697" i="1"/>
  <c r="AG9697" i="1"/>
  <c r="AH9697" i="1"/>
  <c r="AE9697" i="1"/>
  <c r="AF9697" i="1"/>
  <c r="AJ9697" i="1"/>
  <c r="AL9697" i="1"/>
  <c r="AC9697" i="1"/>
  <c r="AD9697" i="1"/>
  <c r="AH9696" i="1"/>
  <c r="AG9696" i="1"/>
  <c r="AI9696" i="1"/>
  <c r="AL9696" i="1"/>
  <c r="AJ9696" i="1"/>
  <c r="AM9696" i="1" s="1"/>
  <c r="AF9696" i="1"/>
  <c r="AE9696" i="1"/>
  <c r="AD9696" i="1"/>
  <c r="AC9696" i="1"/>
  <c r="AI9695" i="1"/>
  <c r="AH9695" i="1"/>
  <c r="AG9695" i="1"/>
  <c r="AE9695" i="1"/>
  <c r="AD9695" i="1"/>
  <c r="AC9695" i="1"/>
  <c r="AF9695" i="1"/>
  <c r="AL9695" i="1"/>
  <c r="AJ9695" i="1"/>
  <c r="AM9695" i="1" s="1"/>
  <c r="AI9694" i="1"/>
  <c r="AH9694" i="1"/>
  <c r="AG9694" i="1"/>
  <c r="AD9694" i="1"/>
  <c r="AL9694" i="1"/>
  <c r="AJ9694" i="1"/>
  <c r="AM9694" i="1" s="1"/>
  <c r="AF9694" i="1"/>
  <c r="AE9694" i="1"/>
  <c r="AC9694" i="1"/>
  <c r="AI9693" i="1"/>
  <c r="AH9693" i="1"/>
  <c r="AG9693" i="1"/>
  <c r="AD9693" i="1"/>
  <c r="AE9693" i="1"/>
  <c r="AF9693" i="1"/>
  <c r="AL9693" i="1"/>
  <c r="AJ9693" i="1"/>
  <c r="AM9693" i="1" s="1"/>
  <c r="AC9693" i="1"/>
  <c r="AI9692" i="1"/>
  <c r="AH9692" i="1"/>
  <c r="AG9692" i="1"/>
  <c r="AL9692" i="1"/>
  <c r="AJ9692" i="1"/>
  <c r="AM9692" i="1" s="1"/>
  <c r="AF9692" i="1"/>
  <c r="AE9692" i="1"/>
  <c r="AD9692" i="1"/>
  <c r="AC9692" i="1"/>
  <c r="AI9691" i="1"/>
  <c r="AH9691" i="1"/>
  <c r="AG9691" i="1"/>
  <c r="AL9691" i="1"/>
  <c r="AJ9691" i="1"/>
  <c r="AM9691" i="1" s="1"/>
  <c r="AC9691" i="1"/>
  <c r="AF9691" i="1"/>
  <c r="AE9691" i="1"/>
  <c r="AD9691" i="1"/>
  <c r="AI9690" i="1"/>
  <c r="AH9690" i="1"/>
  <c r="AG9690" i="1"/>
  <c r="AE9690" i="1"/>
  <c r="AD9690" i="1"/>
  <c r="AC9690" i="1"/>
  <c r="AL9690" i="1"/>
  <c r="AJ9690" i="1"/>
  <c r="AM9690" i="1" s="1"/>
  <c r="AF9690" i="1"/>
  <c r="AG9689" i="1"/>
  <c r="AH9689" i="1"/>
  <c r="AI9689" i="1"/>
  <c r="AE9689" i="1"/>
  <c r="AD9689" i="1"/>
  <c r="AC9689" i="1"/>
  <c r="AL9689" i="1"/>
  <c r="AJ9689" i="1"/>
  <c r="AM9689" i="1" s="1"/>
  <c r="AF9689" i="1"/>
  <c r="AG9688" i="1"/>
  <c r="AI9688" i="1"/>
  <c r="AH9688" i="1"/>
  <c r="AL9688" i="1"/>
  <c r="AJ9688" i="1"/>
  <c r="AM9688" i="1" s="1"/>
  <c r="AF9688" i="1"/>
  <c r="AE9688" i="1"/>
  <c r="AD9688" i="1"/>
  <c r="AC9688" i="1"/>
  <c r="AI9687" i="1"/>
  <c r="AH9687" i="1"/>
  <c r="AG9687" i="1"/>
  <c r="AL9687" i="1"/>
  <c r="AJ9687" i="1"/>
  <c r="AM9687" i="1" s="1"/>
  <c r="AF9687" i="1"/>
  <c r="AE9687" i="1"/>
  <c r="AD9687" i="1"/>
  <c r="AC9687" i="1"/>
  <c r="AI9686" i="1"/>
  <c r="AH9686" i="1"/>
  <c r="AG9686" i="1"/>
  <c r="AE9686" i="1"/>
  <c r="AD9686" i="1"/>
  <c r="AC9686" i="1"/>
  <c r="AL9686" i="1"/>
  <c r="AJ9686" i="1"/>
  <c r="AM9686" i="1" s="1"/>
  <c r="AF9686" i="1"/>
  <c r="AH9685" i="1"/>
  <c r="AG9685" i="1"/>
  <c r="AI9685" i="1"/>
  <c r="AE9685" i="1"/>
  <c r="AD9685" i="1"/>
  <c r="AC9685" i="1"/>
  <c r="AL9685" i="1"/>
  <c r="AJ9685" i="1"/>
  <c r="AM9685" i="1" s="1"/>
  <c r="AF9685" i="1"/>
  <c r="AI9684" i="1"/>
  <c r="AH9684" i="1"/>
  <c r="AG9684" i="1"/>
  <c r="AC9684" i="1"/>
  <c r="AD9684" i="1"/>
  <c r="AL9684" i="1"/>
  <c r="AJ9684" i="1"/>
  <c r="AM9684" i="1" s="1"/>
  <c r="AF9684" i="1"/>
  <c r="AE9684" i="1"/>
  <c r="AH9683" i="1"/>
  <c r="AI9683" i="1"/>
  <c r="AG9683" i="1"/>
  <c r="AL9683" i="1"/>
  <c r="AJ9683" i="1"/>
  <c r="AC9683" i="1"/>
  <c r="AF9683" i="1"/>
  <c r="AE9683" i="1"/>
  <c r="AD9683" i="1"/>
  <c r="AG9682" i="1"/>
  <c r="AI9682" i="1"/>
  <c r="AH9682" i="1"/>
  <c r="AL9682" i="1"/>
  <c r="AJ9682" i="1"/>
  <c r="AM9682" i="1" s="1"/>
  <c r="AF9682" i="1"/>
  <c r="AE9682" i="1"/>
  <c r="AD9682" i="1"/>
  <c r="AC9682" i="1"/>
  <c r="AG9681" i="1"/>
  <c r="AI9681" i="1"/>
  <c r="AH9681" i="1"/>
  <c r="AD9681" i="1"/>
  <c r="AE9681" i="1"/>
  <c r="AC9681" i="1"/>
  <c r="AL9681" i="1"/>
  <c r="AJ9681" i="1"/>
  <c r="AM9681" i="1" s="1"/>
  <c r="AF9681" i="1"/>
  <c r="AG9680" i="1"/>
  <c r="AH9680" i="1"/>
  <c r="AI9680" i="1"/>
  <c r="AE9680" i="1"/>
  <c r="AF9680" i="1"/>
  <c r="AJ9680" i="1"/>
  <c r="AL9680" i="1"/>
  <c r="AD9680" i="1"/>
  <c r="AC9680" i="1"/>
  <c r="AI9679" i="1"/>
  <c r="AH9679" i="1"/>
  <c r="AG9679" i="1"/>
  <c r="AD9679" i="1"/>
  <c r="AL9679" i="1"/>
  <c r="AJ9679" i="1"/>
  <c r="AM9679" i="1" s="1"/>
  <c r="AF9679" i="1"/>
  <c r="AE9679" i="1"/>
  <c r="AC9679" i="1"/>
  <c r="AG9678" i="1"/>
  <c r="AI9678" i="1"/>
  <c r="AH9678" i="1"/>
  <c r="AC9678" i="1"/>
  <c r="AD9678" i="1"/>
  <c r="AE9678" i="1"/>
  <c r="AF9678" i="1"/>
  <c r="AL9678" i="1"/>
  <c r="AJ9678" i="1"/>
  <c r="AM9678" i="1" s="1"/>
  <c r="AH9677" i="1"/>
  <c r="AG9677" i="1"/>
  <c r="AI9677" i="1"/>
  <c r="AE9677" i="1"/>
  <c r="AD9677" i="1"/>
  <c r="AL9677" i="1"/>
  <c r="AC9677" i="1"/>
  <c r="AJ9677" i="1"/>
  <c r="AM9677" i="1" s="1"/>
  <c r="AF9677" i="1"/>
  <c r="AI9676" i="1"/>
  <c r="AH9676" i="1"/>
  <c r="AG9676" i="1"/>
  <c r="AF9676" i="1"/>
  <c r="AE9676" i="1"/>
  <c r="AD9676" i="1"/>
  <c r="AC9676" i="1"/>
  <c r="AL9676" i="1"/>
  <c r="AJ9676" i="1"/>
  <c r="AM9676" i="1" s="1"/>
  <c r="AI9675" i="1"/>
  <c r="AH9675" i="1"/>
  <c r="AG9675" i="1"/>
  <c r="AL9675" i="1"/>
  <c r="AJ9675" i="1"/>
  <c r="AM9675" i="1" s="1"/>
  <c r="AF9675" i="1"/>
  <c r="AE9675" i="1"/>
  <c r="AD9675" i="1"/>
  <c r="AC9675" i="1"/>
  <c r="AH9674" i="1"/>
  <c r="AG9674" i="1"/>
  <c r="AI9674" i="1"/>
  <c r="AF9674" i="1"/>
  <c r="AE9674" i="1"/>
  <c r="AD9674" i="1"/>
  <c r="AC9674" i="1"/>
  <c r="AL9674" i="1"/>
  <c r="AJ9674" i="1"/>
  <c r="AM9674" i="1" s="1"/>
  <c r="AI9673" i="1"/>
  <c r="AH9673" i="1"/>
  <c r="AG9673" i="1"/>
  <c r="AF9673" i="1"/>
  <c r="AE9673" i="1"/>
  <c r="AD9673" i="1"/>
  <c r="AC9673" i="1"/>
  <c r="AL9673" i="1"/>
  <c r="AJ9673" i="1"/>
  <c r="AM9673" i="1" s="1"/>
  <c r="AI9672" i="1"/>
  <c r="AH9672" i="1"/>
  <c r="AG9672" i="1"/>
  <c r="AL9672" i="1"/>
  <c r="AJ9672" i="1"/>
  <c r="AF9672" i="1"/>
  <c r="AE9672" i="1"/>
  <c r="AD9672" i="1"/>
  <c r="AC9672" i="1"/>
  <c r="AI9671" i="1"/>
  <c r="AG9671" i="1"/>
  <c r="AH9671" i="1"/>
  <c r="AD9671" i="1"/>
  <c r="AF9671" i="1"/>
  <c r="AE9671" i="1"/>
  <c r="AC9671" i="1"/>
  <c r="AL9671" i="1"/>
  <c r="AJ9671" i="1"/>
  <c r="AM9671" i="1" s="1"/>
  <c r="AH9670" i="1"/>
  <c r="AI9670" i="1"/>
  <c r="AG9670" i="1"/>
  <c r="AJ9670" i="1"/>
  <c r="AC9670" i="1"/>
  <c r="AD9670" i="1"/>
  <c r="AE9670" i="1"/>
  <c r="AF9670" i="1"/>
  <c r="AL9670" i="1"/>
  <c r="AG9669" i="1"/>
  <c r="AH9669" i="1"/>
  <c r="AI9669" i="1"/>
  <c r="AC9669" i="1"/>
  <c r="AE9669" i="1"/>
  <c r="AF9669" i="1"/>
  <c r="AJ9669" i="1"/>
  <c r="AL9669" i="1"/>
  <c r="AD9669" i="1"/>
  <c r="AI9668" i="1"/>
  <c r="AH9668" i="1"/>
  <c r="AG9668" i="1"/>
  <c r="AL9668" i="1"/>
  <c r="AJ9668" i="1"/>
  <c r="AM9668" i="1" s="1"/>
  <c r="AF9668" i="1"/>
  <c r="AE9668" i="1"/>
  <c r="AD9668" i="1"/>
  <c r="AC9668" i="1"/>
  <c r="AG9667" i="1"/>
  <c r="AH9667" i="1"/>
  <c r="AI9667" i="1"/>
  <c r="AL9667" i="1"/>
  <c r="AJ9667" i="1"/>
  <c r="AM9667" i="1" s="1"/>
  <c r="AE9667" i="1"/>
  <c r="AD9667" i="1"/>
  <c r="AC9667" i="1"/>
  <c r="AF9667" i="1"/>
  <c r="AI9666" i="1"/>
  <c r="AH9666" i="1"/>
  <c r="AG9666" i="1"/>
  <c r="AL9666" i="1"/>
  <c r="AJ9666" i="1"/>
  <c r="AM9666" i="1" s="1"/>
  <c r="AF9666" i="1"/>
  <c r="AE9666" i="1"/>
  <c r="AD9666" i="1"/>
  <c r="AC9666" i="1"/>
  <c r="AI9665" i="1"/>
  <c r="AH9665" i="1"/>
  <c r="AG9665" i="1"/>
  <c r="AL9665" i="1"/>
  <c r="AJ9665" i="1"/>
  <c r="AM9665" i="1" s="1"/>
  <c r="AF9665" i="1"/>
  <c r="AE9665" i="1"/>
  <c r="AD9665" i="1"/>
  <c r="AC9665" i="1"/>
  <c r="AI9664" i="1"/>
  <c r="AH9664" i="1"/>
  <c r="AG9664" i="1"/>
  <c r="AL9664" i="1"/>
  <c r="AJ9664" i="1"/>
  <c r="AM9664" i="1" s="1"/>
  <c r="AF9664" i="1"/>
  <c r="AE9664" i="1"/>
  <c r="AC9664" i="1"/>
  <c r="AD9664" i="1"/>
  <c r="AI9663" i="1"/>
  <c r="AG9663" i="1"/>
  <c r="AH9663" i="1"/>
  <c r="AF9663" i="1"/>
  <c r="AE9663" i="1"/>
  <c r="AD9663" i="1"/>
  <c r="AC9663" i="1"/>
  <c r="AJ9663" i="1"/>
  <c r="AL9663" i="1"/>
  <c r="AI9662" i="1"/>
  <c r="AH9662" i="1"/>
  <c r="AG9662" i="1"/>
  <c r="AF9662" i="1"/>
  <c r="AL9662" i="1"/>
  <c r="AJ9662" i="1"/>
  <c r="AM9662" i="1" s="1"/>
  <c r="AC9662" i="1"/>
  <c r="AD9662" i="1"/>
  <c r="AE9662" i="1"/>
  <c r="AI9661" i="1"/>
  <c r="AH9661" i="1"/>
  <c r="AG9661" i="1"/>
  <c r="AD9661" i="1"/>
  <c r="AC9661" i="1"/>
  <c r="AJ9661" i="1"/>
  <c r="AE9661" i="1"/>
  <c r="AF9661" i="1"/>
  <c r="AL9661" i="1"/>
  <c r="AI9660" i="1"/>
  <c r="AG9660" i="1"/>
  <c r="AH9660" i="1"/>
  <c r="AC9660" i="1"/>
  <c r="AJ9660" i="1"/>
  <c r="AD9660" i="1"/>
  <c r="AL9660" i="1"/>
  <c r="AE9660" i="1"/>
  <c r="AF9660" i="1"/>
  <c r="AG9659" i="1"/>
  <c r="AI9659" i="1"/>
  <c r="AH9659" i="1"/>
  <c r="AF9659" i="1"/>
  <c r="AE9659" i="1"/>
  <c r="AD9659" i="1"/>
  <c r="AC9659" i="1"/>
  <c r="AJ9659" i="1"/>
  <c r="AL9659" i="1"/>
  <c r="AI9658" i="1"/>
  <c r="AH9658" i="1"/>
  <c r="AG9658" i="1"/>
  <c r="AL9658" i="1"/>
  <c r="AJ9658" i="1"/>
  <c r="AM9658" i="1" s="1"/>
  <c r="AF9658" i="1"/>
  <c r="AD9658" i="1"/>
  <c r="AE9658" i="1"/>
  <c r="AC9658" i="1"/>
  <c r="AI9657" i="1"/>
  <c r="AH9657" i="1"/>
  <c r="AG9657" i="1"/>
  <c r="AD9657" i="1"/>
  <c r="AL9657" i="1"/>
  <c r="AJ9657" i="1"/>
  <c r="AM9657" i="1" s="1"/>
  <c r="AF9657" i="1"/>
  <c r="AE9657" i="1"/>
  <c r="AC9657" i="1"/>
  <c r="AI9656" i="1"/>
  <c r="AG9656" i="1"/>
  <c r="AH9656" i="1"/>
  <c r="AE9656" i="1"/>
  <c r="AD9656" i="1"/>
  <c r="AC9656" i="1"/>
  <c r="AF9656" i="1"/>
  <c r="AL9656" i="1"/>
  <c r="AJ9656" i="1"/>
  <c r="AM9656" i="1" s="1"/>
  <c r="AI9655" i="1"/>
  <c r="AH9655" i="1"/>
  <c r="AG9655" i="1"/>
  <c r="AL9655" i="1"/>
  <c r="AJ9655" i="1"/>
  <c r="AM9655" i="1" s="1"/>
  <c r="AF9655" i="1"/>
  <c r="AD9655" i="1"/>
  <c r="AE9655" i="1"/>
  <c r="AC9655" i="1"/>
  <c r="AI9654" i="1"/>
  <c r="AG9654" i="1"/>
  <c r="AH9654" i="1"/>
  <c r="AC9654" i="1"/>
  <c r="AD9654" i="1"/>
  <c r="AE9654" i="1"/>
  <c r="AF9654" i="1"/>
  <c r="AJ9654" i="1"/>
  <c r="AL9654" i="1"/>
  <c r="AG9653" i="1"/>
  <c r="AI9653" i="1"/>
  <c r="AH9653" i="1"/>
  <c r="AJ9653" i="1"/>
  <c r="AF9653" i="1"/>
  <c r="AL9653" i="1"/>
  <c r="AD9653" i="1"/>
  <c r="AE9653" i="1"/>
  <c r="AC9653" i="1"/>
  <c r="AG9652" i="1"/>
  <c r="AI9652" i="1"/>
  <c r="AH9652" i="1"/>
  <c r="AC9652" i="1"/>
  <c r="AD9652" i="1"/>
  <c r="AE9652" i="1"/>
  <c r="AL9652" i="1"/>
  <c r="AJ9652" i="1"/>
  <c r="AM9652" i="1" s="1"/>
  <c r="AF9652" i="1"/>
  <c r="AG9651" i="1"/>
  <c r="AH9651" i="1"/>
  <c r="AI9651" i="1"/>
  <c r="AF9651" i="1"/>
  <c r="AE9651" i="1"/>
  <c r="AD9651" i="1"/>
  <c r="AC9651" i="1"/>
  <c r="AL9651" i="1"/>
  <c r="AJ9651" i="1"/>
  <c r="AM9651" i="1" s="1"/>
  <c r="AI9650" i="1"/>
  <c r="AG9650" i="1"/>
  <c r="AH9650" i="1"/>
  <c r="AJ9650" i="1"/>
  <c r="AL9650" i="1"/>
  <c r="AF9650" i="1"/>
  <c r="AC9650" i="1"/>
  <c r="AE9650" i="1"/>
  <c r="AD9650" i="1"/>
  <c r="AH9649" i="1"/>
  <c r="AG9649" i="1"/>
  <c r="AI9649" i="1"/>
  <c r="AE9649" i="1"/>
  <c r="AC9649" i="1"/>
  <c r="AD9649" i="1"/>
  <c r="AF9649" i="1"/>
  <c r="AJ9649" i="1"/>
  <c r="AL9649" i="1"/>
  <c r="AG9648" i="1"/>
  <c r="AH9648" i="1"/>
  <c r="AI9648" i="1"/>
  <c r="AL9648" i="1"/>
  <c r="AF9648" i="1"/>
  <c r="AE9648" i="1"/>
  <c r="AD9648" i="1"/>
  <c r="AC9648" i="1"/>
  <c r="AJ9648" i="1"/>
  <c r="AM9648" i="1" s="1"/>
  <c r="AG9647" i="1"/>
  <c r="AI9647" i="1"/>
  <c r="AH9647" i="1"/>
  <c r="AE9647" i="1"/>
  <c r="AF9647" i="1"/>
  <c r="AJ9647" i="1"/>
  <c r="AL9647" i="1"/>
  <c r="AD9647" i="1"/>
  <c r="AC9647" i="1"/>
  <c r="AI9646" i="1"/>
  <c r="AH9646" i="1"/>
  <c r="AG9646" i="1"/>
  <c r="AL9646" i="1"/>
  <c r="AJ9646" i="1"/>
  <c r="AM9646" i="1" s="1"/>
  <c r="AF9646" i="1"/>
  <c r="AD9646" i="1"/>
  <c r="AC9646" i="1"/>
  <c r="AE9646" i="1"/>
  <c r="AI9645" i="1"/>
  <c r="AH9645" i="1"/>
  <c r="AG9645" i="1"/>
  <c r="AD9645" i="1"/>
  <c r="AE9645" i="1"/>
  <c r="AF9645" i="1"/>
  <c r="AL9645" i="1"/>
  <c r="AJ9645" i="1"/>
  <c r="AM9645" i="1" s="1"/>
  <c r="AC9645" i="1"/>
  <c r="AH9644" i="1"/>
  <c r="AI9644" i="1"/>
  <c r="AG9644" i="1"/>
  <c r="AL9644" i="1"/>
  <c r="AJ9644" i="1"/>
  <c r="AF9644" i="1"/>
  <c r="AD9644" i="1"/>
  <c r="AC9644" i="1"/>
  <c r="AE9644" i="1"/>
  <c r="AI9643" i="1"/>
  <c r="AH9643" i="1"/>
  <c r="AG9643" i="1"/>
  <c r="AL9643" i="1"/>
  <c r="AJ9643" i="1"/>
  <c r="AM9643" i="1" s="1"/>
  <c r="AF9643" i="1"/>
  <c r="AE9643" i="1"/>
  <c r="AC9643" i="1"/>
  <c r="AD9643" i="1"/>
  <c r="AI9642" i="1"/>
  <c r="AH9642" i="1"/>
  <c r="AG9642" i="1"/>
  <c r="AL9642" i="1"/>
  <c r="AJ9642" i="1"/>
  <c r="AM9642" i="1" s="1"/>
  <c r="AF9642" i="1"/>
  <c r="AE9642" i="1"/>
  <c r="AD9642" i="1"/>
  <c r="AC9642" i="1"/>
  <c r="AG9641" i="1"/>
  <c r="AH9641" i="1"/>
  <c r="AI9641" i="1"/>
  <c r="AF9641" i="1"/>
  <c r="AE9641" i="1"/>
  <c r="AD9641" i="1"/>
  <c r="AC9641" i="1"/>
  <c r="AJ9641" i="1"/>
  <c r="AL9641" i="1"/>
  <c r="AG9640" i="1"/>
  <c r="AH9640" i="1"/>
  <c r="AI9640" i="1"/>
  <c r="AC9640" i="1"/>
  <c r="AL9640" i="1"/>
  <c r="AJ9640" i="1"/>
  <c r="AM9640" i="1" s="1"/>
  <c r="AD9640" i="1"/>
  <c r="AF9640" i="1"/>
  <c r="AE9640" i="1"/>
  <c r="AG9639" i="1"/>
  <c r="AH9639" i="1"/>
  <c r="AI9639" i="1"/>
  <c r="AC9639" i="1"/>
  <c r="AD9639" i="1"/>
  <c r="AE9639" i="1"/>
  <c r="AL9639" i="1"/>
  <c r="AJ9639" i="1"/>
  <c r="AM9639" i="1" s="1"/>
  <c r="AF9639" i="1"/>
  <c r="AI9638" i="1"/>
  <c r="AH9638" i="1"/>
  <c r="AG9638" i="1"/>
  <c r="AE9638" i="1"/>
  <c r="AD9638" i="1"/>
  <c r="AC9638" i="1"/>
  <c r="AJ9638" i="1"/>
  <c r="AF9638" i="1"/>
  <c r="AL9638" i="1"/>
  <c r="AG9637" i="1"/>
  <c r="AI9637" i="1"/>
  <c r="AH9637" i="1"/>
  <c r="AF9637" i="1"/>
  <c r="AJ9637" i="1"/>
  <c r="AD9637" i="1"/>
  <c r="AC9637" i="1"/>
  <c r="AE9637" i="1"/>
  <c r="AL9637" i="1"/>
  <c r="AI9636" i="1"/>
  <c r="AH9636" i="1"/>
  <c r="AG9636" i="1"/>
  <c r="AL9636" i="1"/>
  <c r="AJ9636" i="1"/>
  <c r="AM9636" i="1" s="1"/>
  <c r="AC9636" i="1"/>
  <c r="AE9636" i="1"/>
  <c r="AD9636" i="1"/>
  <c r="AF9636" i="1"/>
  <c r="AH9635" i="1"/>
  <c r="AG9635" i="1"/>
  <c r="AI9635" i="1"/>
  <c r="AF9635" i="1"/>
  <c r="AE9635" i="1"/>
  <c r="AD9635" i="1"/>
  <c r="AC9635" i="1"/>
  <c r="AL9635" i="1"/>
  <c r="AJ9635" i="1"/>
  <c r="AM9635" i="1" s="1"/>
  <c r="AH9634" i="1"/>
  <c r="AG9634" i="1"/>
  <c r="AI9634" i="1"/>
  <c r="AF9634" i="1"/>
  <c r="AE9634" i="1"/>
  <c r="AD9634" i="1"/>
  <c r="AC9634" i="1"/>
  <c r="AL9634" i="1"/>
  <c r="AJ9634" i="1"/>
  <c r="AM9634" i="1" s="1"/>
  <c r="AI9633" i="1"/>
  <c r="AH9633" i="1"/>
  <c r="AG9633" i="1"/>
  <c r="AL9633" i="1"/>
  <c r="AJ9633" i="1"/>
  <c r="AM9633" i="1" s="1"/>
  <c r="AF9633" i="1"/>
  <c r="AE9633" i="1"/>
  <c r="AD9633" i="1"/>
  <c r="AC9633" i="1"/>
  <c r="AI9632" i="1"/>
  <c r="AH9632" i="1"/>
  <c r="AG9632" i="1"/>
  <c r="AL9632" i="1"/>
  <c r="AJ9632" i="1"/>
  <c r="AF9632" i="1"/>
  <c r="AD9632" i="1"/>
  <c r="AC9632" i="1"/>
  <c r="AE9632" i="1"/>
  <c r="AG9631" i="1"/>
  <c r="AI9631" i="1"/>
  <c r="AH9631" i="1"/>
  <c r="AD9631" i="1"/>
  <c r="AL9631" i="1"/>
  <c r="AJ9631" i="1"/>
  <c r="AC9631" i="1"/>
  <c r="AF9631" i="1"/>
  <c r="AE9631" i="1"/>
  <c r="AG9630" i="1"/>
  <c r="AH9630" i="1"/>
  <c r="AI9630" i="1"/>
  <c r="AD9630" i="1"/>
  <c r="AE9630" i="1"/>
  <c r="AF9630" i="1"/>
  <c r="AJ9630" i="1"/>
  <c r="AC9630" i="1"/>
  <c r="AL9630" i="1"/>
  <c r="AG9629" i="1"/>
  <c r="AH9629" i="1"/>
  <c r="AI9629" i="1"/>
  <c r="AF9629" i="1"/>
  <c r="AD9629" i="1"/>
  <c r="AL9629" i="1"/>
  <c r="AC9629" i="1"/>
  <c r="AE9629" i="1"/>
  <c r="AJ9629" i="1"/>
  <c r="AM9629" i="1" s="1"/>
  <c r="AG9628" i="1"/>
  <c r="AH9628" i="1"/>
  <c r="AI9628" i="1"/>
  <c r="AD9628" i="1"/>
  <c r="AE9628" i="1"/>
  <c r="AF9628" i="1"/>
  <c r="AJ9628" i="1"/>
  <c r="AL9628" i="1"/>
  <c r="AC9628" i="1"/>
  <c r="AI9627" i="1"/>
  <c r="AH9627" i="1"/>
  <c r="AG9627" i="1"/>
  <c r="AJ9627" i="1"/>
  <c r="AL9627" i="1"/>
  <c r="AF9627" i="1"/>
  <c r="AE9627" i="1"/>
  <c r="AD9627" i="1"/>
  <c r="AC9627" i="1"/>
  <c r="AI9626" i="1"/>
  <c r="AH9626" i="1"/>
  <c r="AG9626" i="1"/>
  <c r="AJ9626" i="1"/>
  <c r="AE9626" i="1"/>
  <c r="AD9626" i="1"/>
  <c r="AC9626" i="1"/>
  <c r="AL9626" i="1"/>
  <c r="AF9626" i="1"/>
  <c r="AG9625" i="1"/>
  <c r="AH9625" i="1"/>
  <c r="AI9625" i="1"/>
  <c r="AL9625" i="1"/>
  <c r="AE9625" i="1"/>
  <c r="AD9625" i="1"/>
  <c r="AC9625" i="1"/>
  <c r="AJ9625" i="1"/>
  <c r="AM9625" i="1" s="1"/>
  <c r="AF9625" i="1"/>
  <c r="AI9624" i="1"/>
  <c r="AG9624" i="1"/>
  <c r="AH9624" i="1"/>
  <c r="AL9624" i="1"/>
  <c r="AJ9624" i="1"/>
  <c r="AM9624" i="1" s="1"/>
  <c r="AF9624" i="1"/>
  <c r="AE9624" i="1"/>
  <c r="AD9624" i="1"/>
  <c r="AC9624" i="1"/>
  <c r="AI9623" i="1"/>
  <c r="AG9623" i="1"/>
  <c r="AH9623" i="1"/>
  <c r="AL9623" i="1"/>
  <c r="AJ9623" i="1"/>
  <c r="AM9623" i="1" s="1"/>
  <c r="AC9623" i="1"/>
  <c r="AD9623" i="1"/>
  <c r="AE9623" i="1"/>
  <c r="AF9623" i="1"/>
  <c r="AH9622" i="1"/>
  <c r="AG9622" i="1"/>
  <c r="AI9622" i="1"/>
  <c r="AF9622" i="1"/>
  <c r="AE9622" i="1"/>
  <c r="AD9622" i="1"/>
  <c r="AC9622" i="1"/>
  <c r="AJ9622" i="1"/>
  <c r="AL9622" i="1"/>
  <c r="AI9621" i="1"/>
  <c r="AH9621" i="1"/>
  <c r="AG9621" i="1"/>
  <c r="AL9621" i="1"/>
  <c r="AE9621" i="1"/>
  <c r="AD9621" i="1"/>
  <c r="AC9621" i="1"/>
  <c r="AJ9621" i="1"/>
  <c r="AM9621" i="1" s="1"/>
  <c r="AF9621" i="1"/>
  <c r="AG9620" i="1"/>
  <c r="AI9620" i="1"/>
  <c r="AH9620" i="1"/>
  <c r="AC9620" i="1"/>
  <c r="AD9620" i="1"/>
  <c r="AF9620" i="1"/>
  <c r="AJ9620" i="1"/>
  <c r="AE9620" i="1"/>
  <c r="AL9620" i="1"/>
  <c r="AG9619" i="1"/>
  <c r="AI9619" i="1"/>
  <c r="AH9619" i="1"/>
  <c r="AJ9619" i="1"/>
  <c r="AL9619" i="1"/>
  <c r="AF9619" i="1"/>
  <c r="AE9619" i="1"/>
  <c r="AD9619" i="1"/>
  <c r="AC9619" i="1"/>
  <c r="AG9618" i="1"/>
  <c r="AI9618" i="1"/>
  <c r="AH9618" i="1"/>
  <c r="AL9618" i="1"/>
  <c r="AJ9618" i="1"/>
  <c r="AM9618" i="1" s="1"/>
  <c r="AF9618" i="1"/>
  <c r="AE9618" i="1"/>
  <c r="AD9618" i="1"/>
  <c r="AC9618" i="1"/>
  <c r="AG9617" i="1"/>
  <c r="AI9617" i="1"/>
  <c r="AH9617" i="1"/>
  <c r="AJ9617" i="1"/>
  <c r="AL9617" i="1"/>
  <c r="AE9617" i="1"/>
  <c r="AC9617" i="1"/>
  <c r="AD9617" i="1"/>
  <c r="AF9617" i="1"/>
  <c r="AH9616" i="1"/>
  <c r="AG9616" i="1"/>
  <c r="AI9616" i="1"/>
  <c r="AC9616" i="1"/>
  <c r="AF9616" i="1"/>
  <c r="AE9616" i="1"/>
  <c r="AD9616" i="1"/>
  <c r="AJ9616" i="1"/>
  <c r="AL9616" i="1"/>
  <c r="AI9615" i="1"/>
  <c r="AH9615" i="1"/>
  <c r="AG9615" i="1"/>
  <c r="AE9615" i="1"/>
  <c r="AJ9615" i="1"/>
  <c r="AF9615" i="1"/>
  <c r="AD9615" i="1"/>
  <c r="AC9615" i="1"/>
  <c r="AL9615" i="1"/>
  <c r="AH9614" i="1"/>
  <c r="AG9614" i="1"/>
  <c r="AI9614" i="1"/>
  <c r="AL9614" i="1"/>
  <c r="AJ9614" i="1"/>
  <c r="AM9614" i="1" s="1"/>
  <c r="AF9614" i="1"/>
  <c r="AE9614" i="1"/>
  <c r="AD9614" i="1"/>
  <c r="AC9614" i="1"/>
  <c r="AI9613" i="1"/>
  <c r="AG9613" i="1"/>
  <c r="AH9613" i="1"/>
  <c r="AC9613" i="1"/>
  <c r="AD9613" i="1"/>
  <c r="AE9613" i="1"/>
  <c r="AF9613" i="1"/>
  <c r="AJ9613" i="1"/>
  <c r="AL9613" i="1"/>
  <c r="AI9612" i="1"/>
  <c r="AH9612" i="1"/>
  <c r="AG9612" i="1"/>
  <c r="AJ9612" i="1"/>
  <c r="AC9612" i="1"/>
  <c r="AF9612" i="1"/>
  <c r="AE9612" i="1"/>
  <c r="AD9612" i="1"/>
  <c r="AL9612" i="1"/>
  <c r="AI9611" i="1"/>
  <c r="AH9611" i="1"/>
  <c r="AG9611" i="1"/>
  <c r="AD9611" i="1"/>
  <c r="AL9611" i="1"/>
  <c r="AJ9611" i="1"/>
  <c r="AM9611" i="1" s="1"/>
  <c r="AF9611" i="1"/>
  <c r="AC9611" i="1"/>
  <c r="AE9611" i="1"/>
  <c r="AI9610" i="1"/>
  <c r="AG9610" i="1"/>
  <c r="AH9610" i="1"/>
  <c r="AL9610" i="1"/>
  <c r="AJ9610" i="1"/>
  <c r="AM9610" i="1" s="1"/>
  <c r="AF9610" i="1"/>
  <c r="AE9610" i="1"/>
  <c r="AD9610" i="1"/>
  <c r="AC9610" i="1"/>
  <c r="AI9609" i="1"/>
  <c r="AH9609" i="1"/>
  <c r="AG9609" i="1"/>
  <c r="AF9609" i="1"/>
  <c r="AE9609" i="1"/>
  <c r="AD9609" i="1"/>
  <c r="AC9609" i="1"/>
  <c r="AL9609" i="1"/>
  <c r="AJ9609" i="1"/>
  <c r="AM9609" i="1" s="1"/>
  <c r="AI9608" i="1"/>
  <c r="AH9608" i="1"/>
  <c r="AG9608" i="1"/>
  <c r="AL9608" i="1"/>
  <c r="AF9608" i="1"/>
  <c r="AE9608" i="1"/>
  <c r="AD9608" i="1"/>
  <c r="AC9608" i="1"/>
  <c r="AJ9608" i="1"/>
  <c r="AM9608" i="1" s="1"/>
  <c r="AH9607" i="1"/>
  <c r="AG9607" i="1"/>
  <c r="AI9607" i="1"/>
  <c r="AD9607" i="1"/>
  <c r="AC9607" i="1"/>
  <c r="AL9607" i="1"/>
  <c r="AJ9607" i="1"/>
  <c r="AM9607" i="1" s="1"/>
  <c r="AF9607" i="1"/>
  <c r="AE9607" i="1"/>
  <c r="AG9606" i="1"/>
  <c r="AI9606" i="1"/>
  <c r="AH9606" i="1"/>
  <c r="AE9606" i="1"/>
  <c r="AF9606" i="1"/>
  <c r="AJ9606" i="1"/>
  <c r="AL9606" i="1"/>
  <c r="AC9606" i="1"/>
  <c r="AD9606" i="1"/>
  <c r="AI9605" i="1"/>
  <c r="AH9605" i="1"/>
  <c r="AG9605" i="1"/>
  <c r="AJ9605" i="1"/>
  <c r="AF9605" i="1"/>
  <c r="AE9605" i="1"/>
  <c r="AL9605" i="1"/>
  <c r="AD9605" i="1"/>
  <c r="AC9605" i="1"/>
  <c r="AG9604" i="1"/>
  <c r="AH9604" i="1"/>
  <c r="AI9604" i="1"/>
  <c r="AL9604" i="1"/>
  <c r="AC9604" i="1"/>
  <c r="AD9604" i="1"/>
  <c r="AE9604" i="1"/>
  <c r="AF9604" i="1"/>
  <c r="AJ9604" i="1"/>
  <c r="AM9604" i="1" s="1"/>
  <c r="AI9603" i="1"/>
  <c r="AH9603" i="1"/>
  <c r="AG9603" i="1"/>
  <c r="AF9603" i="1"/>
  <c r="AD9603" i="1"/>
  <c r="AC9603" i="1"/>
  <c r="AL9603" i="1"/>
  <c r="AE9603" i="1"/>
  <c r="AJ9603" i="1"/>
  <c r="AM9603" i="1" s="1"/>
  <c r="AH9602" i="1"/>
  <c r="AI9602" i="1"/>
  <c r="AG9602" i="1"/>
  <c r="AL9602" i="1"/>
  <c r="AC9602" i="1"/>
  <c r="AD9602" i="1"/>
  <c r="AJ9602" i="1"/>
  <c r="AM9602" i="1" s="1"/>
  <c r="AE9602" i="1"/>
  <c r="AF9602" i="1"/>
  <c r="AH9601" i="1"/>
  <c r="AI9601" i="1"/>
  <c r="AG9601" i="1"/>
  <c r="AD9601" i="1"/>
  <c r="AE9601" i="1"/>
  <c r="AF9601" i="1"/>
  <c r="AJ9601" i="1"/>
  <c r="AL9601" i="1"/>
  <c r="AC9601" i="1"/>
  <c r="AG9600" i="1"/>
  <c r="AH9600" i="1"/>
  <c r="AI9600" i="1"/>
  <c r="AD9600" i="1"/>
  <c r="AE9600" i="1"/>
  <c r="AF9600" i="1"/>
  <c r="AJ9600" i="1"/>
  <c r="AC9600" i="1"/>
  <c r="AL9600" i="1"/>
  <c r="AI9599" i="1"/>
  <c r="AG9599" i="1"/>
  <c r="AH9599" i="1"/>
  <c r="AC9599" i="1"/>
  <c r="AD9599" i="1"/>
  <c r="AE9599" i="1"/>
  <c r="AL9599" i="1"/>
  <c r="AJ9599" i="1"/>
  <c r="AM9599" i="1" s="1"/>
  <c r="AF9599" i="1"/>
  <c r="AH9598" i="1"/>
  <c r="AG9598" i="1"/>
  <c r="AI9598" i="1"/>
  <c r="AF9598" i="1"/>
  <c r="AL9598" i="1"/>
  <c r="AJ9598" i="1"/>
  <c r="AM9598" i="1" s="1"/>
  <c r="AD9598" i="1"/>
  <c r="AE9598" i="1"/>
  <c r="AC9598" i="1"/>
  <c r="AG9597" i="1"/>
  <c r="AH9597" i="1"/>
  <c r="AI9597" i="1"/>
  <c r="AF9597" i="1"/>
  <c r="AL9597" i="1"/>
  <c r="AD9597" i="1"/>
  <c r="AC9597" i="1"/>
  <c r="AE9597" i="1"/>
  <c r="AJ9597" i="1"/>
  <c r="AM9597" i="1" s="1"/>
  <c r="AG9596" i="1"/>
  <c r="AI9596" i="1"/>
  <c r="AH9596" i="1"/>
  <c r="AC9596" i="1"/>
  <c r="AF9596" i="1"/>
  <c r="AJ9596" i="1"/>
  <c r="AL9596" i="1"/>
  <c r="AD9596" i="1"/>
  <c r="AE9596" i="1"/>
  <c r="AG9595" i="1"/>
  <c r="AI9595" i="1"/>
  <c r="AH9595" i="1"/>
  <c r="AE9595" i="1"/>
  <c r="AL9595" i="1"/>
  <c r="AF9595" i="1"/>
  <c r="AD9595" i="1"/>
  <c r="AJ9595" i="1"/>
  <c r="AM9595" i="1" s="1"/>
  <c r="AC9595" i="1"/>
  <c r="AI9594" i="1"/>
  <c r="AH9594" i="1"/>
  <c r="AG9594" i="1"/>
  <c r="AC9594" i="1"/>
  <c r="AD9594" i="1"/>
  <c r="AL9594" i="1"/>
  <c r="AJ9594" i="1"/>
  <c r="AM9594" i="1" s="1"/>
  <c r="AF9594" i="1"/>
  <c r="AE9594" i="1"/>
  <c r="AG9593" i="1"/>
  <c r="AH9593" i="1"/>
  <c r="AI9593" i="1"/>
  <c r="AL9593" i="1"/>
  <c r="AC9593" i="1"/>
  <c r="AD9593" i="1"/>
  <c r="AE9593" i="1"/>
  <c r="AF9593" i="1"/>
  <c r="AJ9593" i="1"/>
  <c r="AM9593" i="1" s="1"/>
  <c r="AI9592" i="1"/>
  <c r="AH9592" i="1"/>
  <c r="AG9592" i="1"/>
  <c r="AJ9592" i="1"/>
  <c r="AL9592" i="1"/>
  <c r="AC9592" i="1"/>
  <c r="AD9592" i="1"/>
  <c r="AE9592" i="1"/>
  <c r="AF9592" i="1"/>
  <c r="AI9591" i="1"/>
  <c r="AH9591" i="1"/>
  <c r="AG9591" i="1"/>
  <c r="AF9591" i="1"/>
  <c r="AE9591" i="1"/>
  <c r="AD9591" i="1"/>
  <c r="AC9591" i="1"/>
  <c r="AJ9591" i="1"/>
  <c r="AL9591" i="1"/>
  <c r="AI9590" i="1"/>
  <c r="AG9590" i="1"/>
  <c r="AH9590" i="1"/>
  <c r="AD9590" i="1"/>
  <c r="AE9590" i="1"/>
  <c r="AF9590" i="1"/>
  <c r="AC9590" i="1"/>
  <c r="AL9590" i="1"/>
  <c r="AJ9590" i="1"/>
  <c r="AM9590" i="1" s="1"/>
  <c r="AI9589" i="1"/>
  <c r="AH9589" i="1"/>
  <c r="AG9589" i="1"/>
  <c r="AL9589" i="1"/>
  <c r="AJ9589" i="1"/>
  <c r="AM9589" i="1" s="1"/>
  <c r="AD9589" i="1"/>
  <c r="AC9589" i="1"/>
  <c r="AE9589" i="1"/>
  <c r="AF9589" i="1"/>
  <c r="AI9588" i="1"/>
  <c r="AG9588" i="1"/>
  <c r="AH9588" i="1"/>
  <c r="AJ9588" i="1"/>
  <c r="AE9588" i="1"/>
  <c r="AD9588" i="1"/>
  <c r="AF9588" i="1"/>
  <c r="AC9588" i="1"/>
  <c r="AL9588" i="1"/>
  <c r="AI9587" i="1"/>
  <c r="AH9587" i="1"/>
  <c r="AG9587" i="1"/>
  <c r="AF9587" i="1"/>
  <c r="AE9587" i="1"/>
  <c r="AD9587" i="1"/>
  <c r="AL9587" i="1"/>
  <c r="AC9587" i="1"/>
  <c r="AJ9587" i="1"/>
  <c r="AM9587" i="1" s="1"/>
  <c r="AI9586" i="1"/>
  <c r="AH9586" i="1"/>
  <c r="AG9586" i="1"/>
  <c r="AL9586" i="1"/>
  <c r="AJ9586" i="1"/>
  <c r="AF9586" i="1"/>
  <c r="AE9586" i="1"/>
  <c r="AD9586" i="1"/>
  <c r="AC9586" i="1"/>
  <c r="AI9585" i="1"/>
  <c r="AH9585" i="1"/>
  <c r="AG9585" i="1"/>
  <c r="AL9585" i="1"/>
  <c r="AJ9585" i="1"/>
  <c r="AM9585" i="1" s="1"/>
  <c r="AC9585" i="1"/>
  <c r="AD9585" i="1"/>
  <c r="AE9585" i="1"/>
  <c r="AF9585" i="1"/>
  <c r="AH9584" i="1"/>
  <c r="AG9584" i="1"/>
  <c r="AI9584" i="1"/>
  <c r="AL9584" i="1"/>
  <c r="AJ9584" i="1"/>
  <c r="AD9584" i="1"/>
  <c r="AC9584" i="1"/>
  <c r="AF9584" i="1"/>
  <c r="AE9584" i="1"/>
  <c r="AI9583" i="1"/>
  <c r="AH9583" i="1"/>
  <c r="AG9583" i="1"/>
  <c r="AC9583" i="1"/>
  <c r="AJ9583" i="1"/>
  <c r="AL9583" i="1"/>
  <c r="AF9583" i="1"/>
  <c r="AE9583" i="1"/>
  <c r="AD9583" i="1"/>
  <c r="AI9582" i="1"/>
  <c r="AH9582" i="1"/>
  <c r="AG9582" i="1"/>
  <c r="AJ9582" i="1"/>
  <c r="AL9582" i="1"/>
  <c r="AF9582" i="1"/>
  <c r="AE9582" i="1"/>
  <c r="AD9582" i="1"/>
  <c r="AC9582" i="1"/>
  <c r="AH9581" i="1"/>
  <c r="AG9581" i="1"/>
  <c r="AI9581" i="1"/>
  <c r="AF9581" i="1"/>
  <c r="AE9581" i="1"/>
  <c r="AD9581" i="1"/>
  <c r="AC9581" i="1"/>
  <c r="AL9581" i="1"/>
  <c r="AJ9581" i="1"/>
  <c r="AM9581" i="1" s="1"/>
  <c r="AI9580" i="1"/>
  <c r="AH9580" i="1"/>
  <c r="AG9580" i="1"/>
  <c r="AL9580" i="1"/>
  <c r="AJ9580" i="1"/>
  <c r="AF9580" i="1"/>
  <c r="AD9580" i="1"/>
  <c r="AC9580" i="1"/>
  <c r="AE9580" i="1"/>
  <c r="AI9579" i="1"/>
  <c r="AH9579" i="1"/>
  <c r="AG9579" i="1"/>
  <c r="AE9579" i="1"/>
  <c r="AD9579" i="1"/>
  <c r="AJ9579" i="1"/>
  <c r="AL9579" i="1"/>
  <c r="AF9579" i="1"/>
  <c r="AC9579" i="1"/>
  <c r="AI9578" i="1"/>
  <c r="AH9578" i="1"/>
  <c r="AG9578" i="1"/>
  <c r="AC9578" i="1"/>
  <c r="AL9578" i="1"/>
  <c r="AJ9578" i="1"/>
  <c r="AF9578" i="1"/>
  <c r="AE9578" i="1"/>
  <c r="AD9578" i="1"/>
  <c r="AI9577" i="1"/>
  <c r="AH9577" i="1"/>
  <c r="AG9577" i="1"/>
  <c r="AE9577" i="1"/>
  <c r="AL9577" i="1"/>
  <c r="AJ9577" i="1"/>
  <c r="AM9577" i="1" s="1"/>
  <c r="AF9577" i="1"/>
  <c r="AD9577" i="1"/>
  <c r="AC9577" i="1"/>
  <c r="AG9576" i="1"/>
  <c r="AI9576" i="1"/>
  <c r="AH9576" i="1"/>
  <c r="AL9576" i="1"/>
  <c r="AJ9576" i="1"/>
  <c r="AM9576" i="1" s="1"/>
  <c r="AE9576" i="1"/>
  <c r="AF9576" i="1"/>
  <c r="AD9576" i="1"/>
  <c r="AC9576" i="1"/>
  <c r="AG9575" i="1"/>
  <c r="AH9575" i="1"/>
  <c r="AI9575" i="1"/>
  <c r="AF9575" i="1"/>
  <c r="AL9575" i="1"/>
  <c r="AD9575" i="1"/>
  <c r="AE9575" i="1"/>
  <c r="AJ9575" i="1"/>
  <c r="AM9575" i="1" s="1"/>
  <c r="AC9575" i="1"/>
  <c r="AI9574" i="1"/>
  <c r="AH9574" i="1"/>
  <c r="AG9574" i="1"/>
  <c r="AL9574" i="1"/>
  <c r="AJ9574" i="1"/>
  <c r="AF9574" i="1"/>
  <c r="AE9574" i="1"/>
  <c r="AD9574" i="1"/>
  <c r="AC9574" i="1"/>
  <c r="AI9573" i="1"/>
  <c r="AH9573" i="1"/>
  <c r="AG9573" i="1"/>
  <c r="AD9573" i="1"/>
  <c r="AL9573" i="1"/>
  <c r="AJ9573" i="1"/>
  <c r="AM9573" i="1" s="1"/>
  <c r="AF9573" i="1"/>
  <c r="AE9573" i="1"/>
  <c r="AC9573" i="1"/>
  <c r="AI9572" i="1"/>
  <c r="AH9572" i="1"/>
  <c r="AG9572" i="1"/>
  <c r="AJ9572" i="1"/>
  <c r="AL9572" i="1"/>
  <c r="AF9572" i="1"/>
  <c r="AE9572" i="1"/>
  <c r="AD9572" i="1"/>
  <c r="AC9572" i="1"/>
  <c r="AI9571" i="1"/>
  <c r="AH9571" i="1"/>
  <c r="AG9571" i="1"/>
  <c r="AL9571" i="1"/>
  <c r="AJ9571" i="1"/>
  <c r="AM9571" i="1" s="1"/>
  <c r="AF9571" i="1"/>
  <c r="AE9571" i="1"/>
  <c r="AD9571" i="1"/>
  <c r="AC9571" i="1"/>
  <c r="AH9570" i="1"/>
  <c r="AG9570" i="1"/>
  <c r="AI9570" i="1"/>
  <c r="AL9570" i="1"/>
  <c r="AJ9570" i="1"/>
  <c r="AF9570" i="1"/>
  <c r="AE9570" i="1"/>
  <c r="AD9570" i="1"/>
  <c r="AC9570" i="1"/>
  <c r="AI9569" i="1"/>
  <c r="AH9569" i="1"/>
  <c r="AG9569" i="1"/>
  <c r="AL9569" i="1"/>
  <c r="AJ9569" i="1"/>
  <c r="AM9569" i="1" s="1"/>
  <c r="AF9569" i="1"/>
  <c r="AE9569" i="1"/>
  <c r="AD9569" i="1"/>
  <c r="AC9569" i="1"/>
  <c r="AH9568" i="1"/>
  <c r="AG9568" i="1"/>
  <c r="AI9568" i="1"/>
  <c r="AL9568" i="1"/>
  <c r="AJ9568" i="1"/>
  <c r="AM9568" i="1" s="1"/>
  <c r="AF9568" i="1"/>
  <c r="AE9568" i="1"/>
  <c r="AD9568" i="1"/>
  <c r="AC9568" i="1"/>
  <c r="AI9567" i="1"/>
  <c r="AH9567" i="1"/>
  <c r="AG9567" i="1"/>
  <c r="AL9567" i="1"/>
  <c r="AJ9567" i="1"/>
  <c r="AM9567" i="1" s="1"/>
  <c r="AF9567" i="1"/>
  <c r="AE9567" i="1"/>
  <c r="AD9567" i="1"/>
  <c r="AC9567" i="1"/>
  <c r="AI9566" i="1"/>
  <c r="AH9566" i="1"/>
  <c r="AG9566" i="1"/>
  <c r="AJ9566" i="1"/>
  <c r="AL9566" i="1"/>
  <c r="AF9566" i="1"/>
  <c r="AE9566" i="1"/>
  <c r="AD9566" i="1"/>
  <c r="AC9566" i="1"/>
  <c r="AI9565" i="1"/>
  <c r="AH9565" i="1"/>
  <c r="AG9565" i="1"/>
  <c r="AL9565" i="1"/>
  <c r="AJ9565" i="1"/>
  <c r="AM9565" i="1" s="1"/>
  <c r="AF9565" i="1"/>
  <c r="AE9565" i="1"/>
  <c r="AD9565" i="1"/>
  <c r="AC9565" i="1"/>
  <c r="AI9564" i="1"/>
  <c r="AH9564" i="1"/>
  <c r="AG9564" i="1"/>
  <c r="AL9564" i="1"/>
  <c r="AJ9564" i="1"/>
  <c r="AM9564" i="1" s="1"/>
  <c r="AF9564" i="1"/>
  <c r="AE9564" i="1"/>
  <c r="AD9564" i="1"/>
  <c r="AC9564" i="1"/>
  <c r="AI9563" i="1"/>
  <c r="AH9563" i="1"/>
  <c r="AG9563" i="1"/>
  <c r="AL9563" i="1"/>
  <c r="AJ9563" i="1"/>
  <c r="AM9563" i="1" s="1"/>
  <c r="AF9563" i="1"/>
  <c r="AE9563" i="1"/>
  <c r="AD9563" i="1"/>
  <c r="AC9563" i="1"/>
  <c r="AH9562" i="1"/>
  <c r="AI9562" i="1"/>
  <c r="AG9562" i="1"/>
  <c r="AD9562" i="1"/>
  <c r="AL9562" i="1"/>
  <c r="AJ9562" i="1"/>
  <c r="AM9562" i="1" s="1"/>
  <c r="AF9562" i="1"/>
  <c r="AE9562" i="1"/>
  <c r="AC9562" i="1"/>
  <c r="AG9561" i="1"/>
  <c r="AH9561" i="1"/>
  <c r="AI9561" i="1"/>
  <c r="AF9561" i="1"/>
  <c r="AL9561" i="1"/>
  <c r="AJ9561" i="1"/>
  <c r="AM9561" i="1" s="1"/>
  <c r="AE9561" i="1"/>
  <c r="AD9561" i="1"/>
  <c r="AC9561" i="1"/>
  <c r="AH9560" i="1"/>
  <c r="AG9560" i="1"/>
  <c r="AI9560" i="1"/>
  <c r="AD9560" i="1"/>
  <c r="AE9560" i="1"/>
  <c r="AL9560" i="1"/>
  <c r="AJ9560" i="1"/>
  <c r="AM9560" i="1" s="1"/>
  <c r="AC9560" i="1"/>
  <c r="AF9560" i="1"/>
  <c r="AH9559" i="1"/>
  <c r="AG9559" i="1"/>
  <c r="AI9559" i="1"/>
  <c r="AL9559" i="1"/>
  <c r="AJ9559" i="1"/>
  <c r="AM9559" i="1" s="1"/>
  <c r="AF9559" i="1"/>
  <c r="AE9559" i="1"/>
  <c r="AD9559" i="1"/>
  <c r="AC9559" i="1"/>
  <c r="AI9558" i="1"/>
  <c r="AH9558" i="1"/>
  <c r="AG9558" i="1"/>
  <c r="AL9558" i="1"/>
  <c r="AJ9558" i="1"/>
  <c r="AM9558" i="1" s="1"/>
  <c r="AC9558" i="1"/>
  <c r="AD9558" i="1"/>
  <c r="AE9558" i="1"/>
  <c r="AF9558" i="1"/>
  <c r="AI9557" i="1"/>
  <c r="AH9557" i="1"/>
  <c r="AG9557" i="1"/>
  <c r="AL9557" i="1"/>
  <c r="AF9557" i="1"/>
  <c r="AD9557" i="1"/>
  <c r="AE9557" i="1"/>
  <c r="AJ9557" i="1"/>
  <c r="AM9557" i="1" s="1"/>
  <c r="AC9557" i="1"/>
  <c r="AH9556" i="1"/>
  <c r="AI9556" i="1"/>
  <c r="AG9556" i="1"/>
  <c r="AJ9556" i="1"/>
  <c r="AC9556" i="1"/>
  <c r="AD9556" i="1"/>
  <c r="AE9556" i="1"/>
  <c r="AF9556" i="1"/>
  <c r="AL9556" i="1"/>
  <c r="AI9555" i="1"/>
  <c r="AH9555" i="1"/>
  <c r="AG9555" i="1"/>
  <c r="AL9555" i="1"/>
  <c r="AJ9555" i="1"/>
  <c r="AM9555" i="1" s="1"/>
  <c r="AF9555" i="1"/>
  <c r="AE9555" i="1"/>
  <c r="AD9555" i="1"/>
  <c r="AC9555" i="1"/>
  <c r="AI9554" i="1"/>
  <c r="AH9554" i="1"/>
  <c r="AG9554" i="1"/>
  <c r="AJ9554" i="1"/>
  <c r="AL9554" i="1"/>
  <c r="AF9554" i="1"/>
  <c r="AE9554" i="1"/>
  <c r="AD9554" i="1"/>
  <c r="AC9554" i="1"/>
  <c r="AH9553" i="1"/>
  <c r="AG9553" i="1"/>
  <c r="AI9553" i="1"/>
  <c r="AF9553" i="1"/>
  <c r="AE9553" i="1"/>
  <c r="AD9553" i="1"/>
  <c r="AC9553" i="1"/>
  <c r="AL9553" i="1"/>
  <c r="AJ9553" i="1"/>
  <c r="AM9553" i="1" s="1"/>
  <c r="AG9552" i="1"/>
  <c r="AH9552" i="1"/>
  <c r="AI9552" i="1"/>
  <c r="AJ9552" i="1"/>
  <c r="AF9552" i="1"/>
  <c r="AE9552" i="1"/>
  <c r="AD9552" i="1"/>
  <c r="AC9552" i="1"/>
  <c r="AL9552" i="1"/>
  <c r="AG9551" i="1"/>
  <c r="AH9551" i="1"/>
  <c r="AI9551" i="1"/>
  <c r="AF9551" i="1"/>
  <c r="AJ9551" i="1"/>
  <c r="AE9551" i="1"/>
  <c r="AD9551" i="1"/>
  <c r="AC9551" i="1"/>
  <c r="AL9551" i="1"/>
  <c r="AI9550" i="1"/>
  <c r="AH9550" i="1"/>
  <c r="AG9550" i="1"/>
  <c r="AL9550" i="1"/>
  <c r="AC9550" i="1"/>
  <c r="AJ9550" i="1"/>
  <c r="AM9550" i="1" s="1"/>
  <c r="AF9550" i="1"/>
  <c r="AE9550" i="1"/>
  <c r="AD9550" i="1"/>
  <c r="AI9549" i="1"/>
  <c r="AH9549" i="1"/>
  <c r="AG9549" i="1"/>
  <c r="AF9549" i="1"/>
  <c r="AL9549" i="1"/>
  <c r="AE9549" i="1"/>
  <c r="AD9549" i="1"/>
  <c r="AC9549" i="1"/>
  <c r="AJ9549" i="1"/>
  <c r="AM9549" i="1" s="1"/>
  <c r="AI9548" i="1"/>
  <c r="AH9548" i="1"/>
  <c r="AG9548" i="1"/>
  <c r="AJ9548" i="1"/>
  <c r="AF9548" i="1"/>
  <c r="AE9548" i="1"/>
  <c r="AD9548" i="1"/>
  <c r="AC9548" i="1"/>
  <c r="AL9548" i="1"/>
  <c r="AI9547" i="1"/>
  <c r="AG9547" i="1"/>
  <c r="AH9547" i="1"/>
  <c r="AC9547" i="1"/>
  <c r="AD9547" i="1"/>
  <c r="AE9547" i="1"/>
  <c r="AF9547" i="1"/>
  <c r="AJ9547" i="1"/>
  <c r="AL9547" i="1"/>
  <c r="AH9546" i="1"/>
  <c r="AG9546" i="1"/>
  <c r="AI9546" i="1"/>
  <c r="AF9546" i="1"/>
  <c r="AE9546" i="1"/>
  <c r="AD9546" i="1"/>
  <c r="AC9546" i="1"/>
  <c r="AL9546" i="1"/>
  <c r="AJ9546" i="1"/>
  <c r="AM9546" i="1" s="1"/>
  <c r="AH9545" i="1"/>
  <c r="AG9545" i="1"/>
  <c r="AI9545" i="1"/>
  <c r="AL9545" i="1"/>
  <c r="AJ9545" i="1"/>
  <c r="AM9545" i="1" s="1"/>
  <c r="AF9545" i="1"/>
  <c r="AE9545" i="1"/>
  <c r="AC9545" i="1"/>
  <c r="AD9545" i="1"/>
  <c r="AH9544" i="1"/>
  <c r="AG9544" i="1"/>
  <c r="AI9544" i="1"/>
  <c r="AF9544" i="1"/>
  <c r="AE9544" i="1"/>
  <c r="AD9544" i="1"/>
  <c r="AJ9544" i="1"/>
  <c r="AC9544" i="1"/>
  <c r="AL9544" i="1"/>
  <c r="AI9543" i="1"/>
  <c r="AG9543" i="1"/>
  <c r="AH9543" i="1"/>
  <c r="AJ9543" i="1"/>
  <c r="AL9543" i="1"/>
  <c r="AC9543" i="1"/>
  <c r="AD9543" i="1"/>
  <c r="AE9543" i="1"/>
  <c r="AF9543" i="1"/>
  <c r="AH9542" i="1"/>
  <c r="AG9542" i="1"/>
  <c r="AI9542" i="1"/>
  <c r="AF9542" i="1"/>
  <c r="AE9542" i="1"/>
  <c r="AC9542" i="1"/>
  <c r="AD9542" i="1"/>
  <c r="AL9542" i="1"/>
  <c r="AJ9542" i="1"/>
  <c r="AM9542" i="1" s="1"/>
  <c r="AI9541" i="1"/>
  <c r="AH9541" i="1"/>
  <c r="AG9541" i="1"/>
  <c r="AL9541" i="1"/>
  <c r="AJ9541" i="1"/>
  <c r="AM9541" i="1" s="1"/>
  <c r="AF9541" i="1"/>
  <c r="AE9541" i="1"/>
  <c r="AD9541" i="1"/>
  <c r="AC9541" i="1"/>
  <c r="AG9540" i="1"/>
  <c r="AH9540" i="1"/>
  <c r="AI9540" i="1"/>
  <c r="AD9540" i="1"/>
  <c r="AE9540" i="1"/>
  <c r="AL9540" i="1"/>
  <c r="AC9540" i="1"/>
  <c r="AF9540" i="1"/>
  <c r="AJ9540" i="1"/>
  <c r="AM9540" i="1" s="1"/>
  <c r="AH9539" i="1"/>
  <c r="AI9539" i="1"/>
  <c r="AG9539" i="1"/>
  <c r="AC9539" i="1"/>
  <c r="AD9539" i="1"/>
  <c r="AL9539" i="1"/>
  <c r="AJ9539" i="1"/>
  <c r="AM9539" i="1" s="1"/>
  <c r="AE9539" i="1"/>
  <c r="AF9539" i="1"/>
  <c r="AG9538" i="1"/>
  <c r="AI9538" i="1"/>
  <c r="AH9538" i="1"/>
  <c r="AF9538" i="1"/>
  <c r="AE9538" i="1"/>
  <c r="AJ9538" i="1"/>
  <c r="AD9538" i="1"/>
  <c r="AC9538" i="1"/>
  <c r="AL9538" i="1"/>
  <c r="AI9537" i="1"/>
  <c r="AH9537" i="1"/>
  <c r="AG9537" i="1"/>
  <c r="AJ9537" i="1"/>
  <c r="AL9537" i="1"/>
  <c r="AF9537" i="1"/>
  <c r="AE9537" i="1"/>
  <c r="AD9537" i="1"/>
  <c r="AC9537" i="1"/>
  <c r="AI9536" i="1"/>
  <c r="AH9536" i="1"/>
  <c r="AG9536" i="1"/>
  <c r="AF9536" i="1"/>
  <c r="AJ9536" i="1"/>
  <c r="AE9536" i="1"/>
  <c r="AD9536" i="1"/>
  <c r="AC9536" i="1"/>
  <c r="AL9536" i="1"/>
  <c r="AH9535" i="1"/>
  <c r="AI9535" i="1"/>
  <c r="AG9535" i="1"/>
  <c r="AL9535" i="1"/>
  <c r="AF9535" i="1"/>
  <c r="AE9535" i="1"/>
  <c r="AC9535" i="1"/>
  <c r="AD9535" i="1"/>
  <c r="AJ9535" i="1"/>
  <c r="AM9535" i="1" s="1"/>
  <c r="AI9534" i="1"/>
  <c r="AH9534" i="1"/>
  <c r="AG9534" i="1"/>
  <c r="AJ9534" i="1"/>
  <c r="AL9534" i="1"/>
  <c r="AC9534" i="1"/>
  <c r="AD9534" i="1"/>
  <c r="AE9534" i="1"/>
  <c r="AF9534" i="1"/>
  <c r="AI9533" i="1"/>
  <c r="AG9533" i="1"/>
  <c r="AH9533" i="1"/>
  <c r="AD9533" i="1"/>
  <c r="AJ9533" i="1"/>
  <c r="AC9533" i="1"/>
  <c r="AE9533" i="1"/>
  <c r="AF9533" i="1"/>
  <c r="AL9533" i="1"/>
  <c r="AI9532" i="1"/>
  <c r="AH9532" i="1"/>
  <c r="AG9532" i="1"/>
  <c r="AD9532" i="1"/>
  <c r="AE9532" i="1"/>
  <c r="AF9532" i="1"/>
  <c r="AL9532" i="1"/>
  <c r="AJ9532" i="1"/>
  <c r="AM9532" i="1" s="1"/>
  <c r="AC9532" i="1"/>
  <c r="AI9531" i="1"/>
  <c r="AH9531" i="1"/>
  <c r="AG9531" i="1"/>
  <c r="AJ9531" i="1"/>
  <c r="AF9531" i="1"/>
  <c r="AD9531" i="1"/>
  <c r="AC9531" i="1"/>
  <c r="AL9531" i="1"/>
  <c r="AE9531" i="1"/>
  <c r="AG9530" i="1"/>
  <c r="AI9530" i="1"/>
  <c r="AH9530" i="1"/>
  <c r="AF9530" i="1"/>
  <c r="AE9530" i="1"/>
  <c r="AD9530" i="1"/>
  <c r="AC9530" i="1"/>
  <c r="AL9530" i="1"/>
  <c r="AJ9530" i="1"/>
  <c r="AM9530" i="1" s="1"/>
  <c r="AG9529" i="1"/>
  <c r="AH9529" i="1"/>
  <c r="AI9529" i="1"/>
  <c r="AE9529" i="1"/>
  <c r="AJ9529" i="1"/>
  <c r="AD9529" i="1"/>
  <c r="AC9529" i="1"/>
  <c r="AF9529" i="1"/>
  <c r="AL9529" i="1"/>
  <c r="AI9528" i="1"/>
  <c r="AH9528" i="1"/>
  <c r="AG9528" i="1"/>
  <c r="AC9528" i="1"/>
  <c r="AE9528" i="1"/>
  <c r="AJ9528" i="1"/>
  <c r="AL9528" i="1"/>
  <c r="AF9528" i="1"/>
  <c r="AD9528" i="1"/>
  <c r="AG9527" i="1"/>
  <c r="AI9527" i="1"/>
  <c r="AH9527" i="1"/>
  <c r="AC9527" i="1"/>
  <c r="AE9527" i="1"/>
  <c r="AL9527" i="1"/>
  <c r="AJ9527" i="1"/>
  <c r="AM9527" i="1" s="1"/>
  <c r="AF9527" i="1"/>
  <c r="AD9527" i="1"/>
  <c r="AH9526" i="1"/>
  <c r="AI9526" i="1"/>
  <c r="AG9526" i="1"/>
  <c r="AJ9526" i="1"/>
  <c r="AL9526" i="1"/>
  <c r="AE9526" i="1"/>
  <c r="AC9526" i="1"/>
  <c r="AD9526" i="1"/>
  <c r="AF9526" i="1"/>
  <c r="AI9525" i="1"/>
  <c r="AG9525" i="1"/>
  <c r="AH9525" i="1"/>
  <c r="AJ9525" i="1"/>
  <c r="AF9525" i="1"/>
  <c r="AE9525" i="1"/>
  <c r="AC9525" i="1"/>
  <c r="AD9525" i="1"/>
  <c r="AL9525" i="1"/>
  <c r="AI9524" i="1"/>
  <c r="AH9524" i="1"/>
  <c r="AG9524" i="1"/>
  <c r="AJ9524" i="1"/>
  <c r="AF9524" i="1"/>
  <c r="AE9524" i="1"/>
  <c r="AD9524" i="1"/>
  <c r="AL9524" i="1"/>
  <c r="AC9524" i="1"/>
  <c r="AI9523" i="1"/>
  <c r="AH9523" i="1"/>
  <c r="AG9523" i="1"/>
  <c r="AF9523" i="1"/>
  <c r="AE9523" i="1"/>
  <c r="AD9523" i="1"/>
  <c r="AC9523" i="1"/>
  <c r="AJ9523" i="1"/>
  <c r="AL9523" i="1"/>
  <c r="AI9522" i="1"/>
  <c r="AH9522" i="1"/>
  <c r="AG9522" i="1"/>
  <c r="AE9522" i="1"/>
  <c r="AL9522" i="1"/>
  <c r="AJ9522" i="1"/>
  <c r="AM9522" i="1" s="1"/>
  <c r="AF9522" i="1"/>
  <c r="AD9522" i="1"/>
  <c r="AC9522" i="1"/>
  <c r="AG9521" i="1"/>
  <c r="AI9521" i="1"/>
  <c r="AH9521" i="1"/>
  <c r="AL9521" i="1"/>
  <c r="AJ9521" i="1"/>
  <c r="AM9521" i="1" s="1"/>
  <c r="AF9521" i="1"/>
  <c r="AE9521" i="1"/>
  <c r="AD9521" i="1"/>
  <c r="AC9521" i="1"/>
  <c r="AI9520" i="1"/>
  <c r="AH9520" i="1"/>
  <c r="AG9520" i="1"/>
  <c r="AE9520" i="1"/>
  <c r="AC9520" i="1"/>
  <c r="AD9520" i="1"/>
  <c r="AL9520" i="1"/>
  <c r="AJ9520" i="1"/>
  <c r="AM9520" i="1" s="1"/>
  <c r="AF9520" i="1"/>
  <c r="AG9519" i="1"/>
  <c r="AI9519" i="1"/>
  <c r="AH9519" i="1"/>
  <c r="AJ9519" i="1"/>
  <c r="AL9519" i="1"/>
  <c r="AF9519" i="1"/>
  <c r="AC9519" i="1"/>
  <c r="AD9519" i="1"/>
  <c r="AE9519" i="1"/>
  <c r="AI9518" i="1"/>
  <c r="AH9518" i="1"/>
  <c r="AG9518" i="1"/>
  <c r="AL9518" i="1"/>
  <c r="AJ9518" i="1"/>
  <c r="AM9518" i="1" s="1"/>
  <c r="AF9518" i="1"/>
  <c r="AE9518" i="1"/>
  <c r="AD9518" i="1"/>
  <c r="AC9518" i="1"/>
  <c r="AI9517" i="1"/>
  <c r="AG9517" i="1"/>
  <c r="AH9517" i="1"/>
  <c r="AJ9517" i="1"/>
  <c r="AL9517" i="1"/>
  <c r="AC9517" i="1"/>
  <c r="AD9517" i="1"/>
  <c r="AE9517" i="1"/>
  <c r="AF9517" i="1"/>
  <c r="AG9516" i="1"/>
  <c r="AI9516" i="1"/>
  <c r="AH9516" i="1"/>
  <c r="AF9516" i="1"/>
  <c r="AE9516" i="1"/>
  <c r="AD9516" i="1"/>
  <c r="AC9516" i="1"/>
  <c r="AL9516" i="1"/>
  <c r="AJ9516" i="1"/>
  <c r="AH9515" i="1"/>
  <c r="AG9515" i="1"/>
  <c r="AI9515" i="1"/>
  <c r="AF9515" i="1"/>
  <c r="AE9515" i="1"/>
  <c r="AD9515" i="1"/>
  <c r="AC9515" i="1"/>
  <c r="AL9515" i="1"/>
  <c r="AJ9515" i="1"/>
  <c r="AM9515" i="1" s="1"/>
  <c r="AI9514" i="1"/>
  <c r="AH9514" i="1"/>
  <c r="AG9514" i="1"/>
  <c r="AL9514" i="1"/>
  <c r="AE9514" i="1"/>
  <c r="AD9514" i="1"/>
  <c r="AC9514" i="1"/>
  <c r="AF9514" i="1"/>
  <c r="AJ9514" i="1"/>
  <c r="AM9514" i="1" s="1"/>
  <c r="AG9513" i="1"/>
  <c r="AI9513" i="1"/>
  <c r="AH9513" i="1"/>
  <c r="AC9513" i="1"/>
  <c r="AD9513" i="1"/>
  <c r="AL9513" i="1"/>
  <c r="AJ9513" i="1"/>
  <c r="AM9513" i="1" s="1"/>
  <c r="AF9513" i="1"/>
  <c r="AE9513" i="1"/>
  <c r="AI9512" i="1"/>
  <c r="AH9512" i="1"/>
  <c r="AG9512" i="1"/>
  <c r="AE9512" i="1"/>
  <c r="AL9512" i="1"/>
  <c r="AC9512" i="1"/>
  <c r="AD9512" i="1"/>
  <c r="AF9512" i="1"/>
  <c r="AJ9512" i="1"/>
  <c r="AM9512" i="1" s="1"/>
  <c r="AG9511" i="1"/>
  <c r="AH9511" i="1"/>
  <c r="AI9511" i="1"/>
  <c r="AF9511" i="1"/>
  <c r="AE9511" i="1"/>
  <c r="AD9511" i="1"/>
  <c r="AC9511" i="1"/>
  <c r="AL9511" i="1"/>
  <c r="AJ9511" i="1"/>
  <c r="AM9511" i="1" s="1"/>
  <c r="AI9510" i="1"/>
  <c r="AH9510" i="1"/>
  <c r="AG9510" i="1"/>
  <c r="AE9510" i="1"/>
  <c r="AF9510" i="1"/>
  <c r="AJ9510" i="1"/>
  <c r="AL9510" i="1"/>
  <c r="AC9510" i="1"/>
  <c r="AD9510" i="1"/>
  <c r="AI9509" i="1"/>
  <c r="AH9509" i="1"/>
  <c r="AG9509" i="1"/>
  <c r="AJ9509" i="1"/>
  <c r="AE9509" i="1"/>
  <c r="AL9509" i="1"/>
  <c r="AF9509" i="1"/>
  <c r="AD9509" i="1"/>
  <c r="AC9509" i="1"/>
  <c r="AI9508" i="1"/>
  <c r="AG9508" i="1"/>
  <c r="AH9508" i="1"/>
  <c r="AJ9508" i="1"/>
  <c r="AF9508" i="1"/>
  <c r="AE9508" i="1"/>
  <c r="AD9508" i="1"/>
  <c r="AC9508" i="1"/>
  <c r="AL9508" i="1"/>
  <c r="AI9507" i="1"/>
  <c r="AH9507" i="1"/>
  <c r="AG9507" i="1"/>
  <c r="AE9507" i="1"/>
  <c r="AF9507" i="1"/>
  <c r="AL9507" i="1"/>
  <c r="AJ9507" i="1"/>
  <c r="AM9507" i="1" s="1"/>
  <c r="AC9507" i="1"/>
  <c r="AD9507" i="1"/>
  <c r="AH9506" i="1"/>
  <c r="AI9506" i="1"/>
  <c r="AG9506" i="1"/>
  <c r="AL9506" i="1"/>
  <c r="AJ9506" i="1"/>
  <c r="AM9506" i="1" s="1"/>
  <c r="AC9506" i="1"/>
  <c r="AD9506" i="1"/>
  <c r="AE9506" i="1"/>
  <c r="AF9506" i="1"/>
  <c r="AG9505" i="1"/>
  <c r="AH9505" i="1"/>
  <c r="AI9505" i="1"/>
  <c r="AD9505" i="1"/>
  <c r="AE9505" i="1"/>
  <c r="AF9505" i="1"/>
  <c r="AC9505" i="1"/>
  <c r="AJ9505" i="1"/>
  <c r="AL9505" i="1"/>
  <c r="AI9504" i="1"/>
  <c r="AH9504" i="1"/>
  <c r="AG9504" i="1"/>
  <c r="AL9504" i="1"/>
  <c r="AJ9504" i="1"/>
  <c r="AM9504" i="1" s="1"/>
  <c r="AF9504" i="1"/>
  <c r="AE9504" i="1"/>
  <c r="AD9504" i="1"/>
  <c r="AC9504" i="1"/>
  <c r="AH9503" i="1"/>
  <c r="AG9503" i="1"/>
  <c r="AI9503" i="1"/>
  <c r="AL9503" i="1"/>
  <c r="AJ9503" i="1"/>
  <c r="AM9503" i="1" s="1"/>
  <c r="AE9503" i="1"/>
  <c r="AD9503" i="1"/>
  <c r="AC9503" i="1"/>
  <c r="AF9503" i="1"/>
  <c r="AI9502" i="1"/>
  <c r="AH9502" i="1"/>
  <c r="AG9502" i="1"/>
  <c r="AL9502" i="1"/>
  <c r="AJ9502" i="1"/>
  <c r="AE9502" i="1"/>
  <c r="AF9502" i="1" s="1"/>
  <c r="AD9502" i="1"/>
  <c r="AC9502" i="1"/>
  <c r="AG9501" i="1"/>
  <c r="AH9501" i="1"/>
  <c r="AI9501" i="1"/>
  <c r="AC9501" i="1"/>
  <c r="AD9501" i="1"/>
  <c r="AE9501" i="1"/>
  <c r="AF9501" i="1"/>
  <c r="AJ9501" i="1"/>
  <c r="AL9501" i="1"/>
  <c r="AH9500" i="1"/>
  <c r="AG9500" i="1"/>
  <c r="AI9500" i="1"/>
  <c r="AJ9500" i="1"/>
  <c r="AF9500" i="1"/>
  <c r="AE9500" i="1"/>
  <c r="AC9500" i="1"/>
  <c r="AD9500" i="1"/>
  <c r="AL9500" i="1"/>
  <c r="AG9499" i="1"/>
  <c r="AH9499" i="1"/>
  <c r="AI9499" i="1"/>
  <c r="AJ9499" i="1"/>
  <c r="AE9499" i="1"/>
  <c r="AF9499" i="1"/>
  <c r="AL9499" i="1"/>
  <c r="AD9499" i="1"/>
  <c r="AC9499" i="1"/>
  <c r="AG9498" i="1"/>
  <c r="AI9498" i="1"/>
  <c r="AH9498" i="1"/>
  <c r="AC9498" i="1"/>
  <c r="AL9498" i="1"/>
  <c r="AE9498" i="1"/>
  <c r="AF9498" i="1"/>
  <c r="AD9498" i="1"/>
  <c r="AJ9498" i="1"/>
  <c r="AM9498" i="1" s="1"/>
  <c r="AG9497" i="1"/>
  <c r="AI9497" i="1"/>
  <c r="AH9497" i="1"/>
  <c r="AF9497" i="1"/>
  <c r="AJ9497" i="1"/>
  <c r="AL9497" i="1"/>
  <c r="AC9497" i="1"/>
  <c r="AD9497" i="1"/>
  <c r="AE9497" i="1"/>
  <c r="AI9496" i="1"/>
  <c r="AH9496" i="1"/>
  <c r="AG9496" i="1"/>
  <c r="AL9496" i="1"/>
  <c r="AJ9496" i="1"/>
  <c r="AM9496" i="1" s="1"/>
  <c r="AF9496" i="1"/>
  <c r="AE9496" i="1"/>
  <c r="AD9496" i="1"/>
  <c r="AC9496" i="1"/>
  <c r="AH9495" i="1"/>
  <c r="AG9495" i="1"/>
  <c r="AI9495" i="1"/>
  <c r="AL9495" i="1"/>
  <c r="AJ9495" i="1"/>
  <c r="AM9495" i="1" s="1"/>
  <c r="AF9495" i="1"/>
  <c r="AE9495" i="1"/>
  <c r="AD9495" i="1"/>
  <c r="AC9495" i="1"/>
  <c r="AI9494" i="1"/>
  <c r="AH9494" i="1"/>
  <c r="AG9494" i="1"/>
  <c r="AL9494" i="1"/>
  <c r="AJ9494" i="1"/>
  <c r="AF9494" i="1"/>
  <c r="AE9494" i="1"/>
  <c r="AD9494" i="1"/>
  <c r="AC9494" i="1"/>
  <c r="AI9493" i="1"/>
  <c r="AH9493" i="1"/>
  <c r="AG9493" i="1"/>
  <c r="AL9493" i="1"/>
  <c r="AJ9493" i="1"/>
  <c r="AM9493" i="1" s="1"/>
  <c r="AF9493" i="1"/>
  <c r="AE9493" i="1"/>
  <c r="AD9493" i="1"/>
  <c r="AC9493" i="1"/>
  <c r="AI9492" i="1"/>
  <c r="AH9492" i="1"/>
  <c r="AG9492" i="1"/>
  <c r="AL9492" i="1"/>
  <c r="AJ9492" i="1"/>
  <c r="AM9492" i="1" s="1"/>
  <c r="AF9492" i="1"/>
  <c r="AE9492" i="1"/>
  <c r="AD9492" i="1"/>
  <c r="AC9492" i="1"/>
  <c r="AH9491" i="1"/>
  <c r="AG9491" i="1"/>
  <c r="AI9491" i="1"/>
  <c r="AL9491" i="1"/>
  <c r="AJ9491" i="1"/>
  <c r="AM9491" i="1" s="1"/>
  <c r="AF9491" i="1"/>
  <c r="AE9491" i="1"/>
  <c r="AD9491" i="1"/>
  <c r="AC9491" i="1"/>
  <c r="AI9490" i="1"/>
  <c r="AH9490" i="1"/>
  <c r="AG9490" i="1"/>
  <c r="AL9490" i="1"/>
  <c r="AJ9490" i="1"/>
  <c r="AM9490" i="1" s="1"/>
  <c r="AF9490" i="1"/>
  <c r="AE9490" i="1"/>
  <c r="AD9490" i="1"/>
  <c r="AC9490" i="1"/>
  <c r="AI9489" i="1"/>
  <c r="AH9489" i="1"/>
  <c r="AG9489" i="1"/>
  <c r="AL9489" i="1"/>
  <c r="AJ9489" i="1"/>
  <c r="AM9489" i="1" s="1"/>
  <c r="AF9489" i="1"/>
  <c r="AE9489" i="1"/>
  <c r="AD9489" i="1"/>
  <c r="AC9489" i="1"/>
  <c r="AI9488" i="1"/>
  <c r="AH9488" i="1"/>
  <c r="AG9488" i="1"/>
  <c r="AL9488" i="1"/>
  <c r="AJ9488" i="1"/>
  <c r="AM9488" i="1" s="1"/>
  <c r="AF9488" i="1"/>
  <c r="AE9488" i="1"/>
  <c r="AD9488" i="1"/>
  <c r="AC9488" i="1"/>
  <c r="AI9487" i="1"/>
  <c r="AH9487" i="1"/>
  <c r="AG9487" i="1"/>
  <c r="AJ9487" i="1"/>
  <c r="AL9487" i="1"/>
  <c r="AF9487" i="1"/>
  <c r="AE9487" i="1"/>
  <c r="AD9487" i="1"/>
  <c r="AC9487" i="1"/>
  <c r="AI9486" i="1"/>
  <c r="AH9486" i="1"/>
  <c r="AG9486" i="1"/>
  <c r="AL9486" i="1"/>
  <c r="AJ9486" i="1"/>
  <c r="AM9486" i="1" s="1"/>
  <c r="AF9486" i="1"/>
  <c r="AE9486" i="1"/>
  <c r="AD9486" i="1"/>
  <c r="AC9486" i="1"/>
  <c r="AI9485" i="1"/>
  <c r="AH9485" i="1"/>
  <c r="AG9485" i="1"/>
  <c r="AL9485" i="1"/>
  <c r="AJ9485" i="1"/>
  <c r="AM9485" i="1" s="1"/>
  <c r="AF9485" i="1"/>
  <c r="AE9485" i="1"/>
  <c r="AD9485" i="1"/>
  <c r="AC9485" i="1"/>
  <c r="AI9484" i="1"/>
  <c r="AH9484" i="1"/>
  <c r="AG9484" i="1"/>
  <c r="AL9484" i="1"/>
  <c r="AJ9484" i="1"/>
  <c r="AM9484" i="1" s="1"/>
  <c r="AF9484" i="1"/>
  <c r="AE9484" i="1"/>
  <c r="AD9484" i="1"/>
  <c r="AC9484" i="1"/>
  <c r="AH9483" i="1"/>
  <c r="AG9483" i="1"/>
  <c r="AI9483" i="1"/>
  <c r="AL9483" i="1"/>
  <c r="AJ9483" i="1"/>
  <c r="AM9483" i="1" s="1"/>
  <c r="AF9483" i="1"/>
  <c r="AE9483" i="1"/>
  <c r="AD9483" i="1"/>
  <c r="AC9483" i="1"/>
  <c r="AI9482" i="1"/>
  <c r="AH9482" i="1"/>
  <c r="AG9482" i="1"/>
  <c r="AL9482" i="1"/>
  <c r="AJ9482" i="1"/>
  <c r="AM9482" i="1" s="1"/>
  <c r="AF9482" i="1"/>
  <c r="AE9482" i="1"/>
  <c r="AD9482" i="1"/>
  <c r="AC9482" i="1"/>
  <c r="AI9481" i="1"/>
  <c r="AH9481" i="1"/>
  <c r="AG9481" i="1"/>
  <c r="AL9481" i="1"/>
  <c r="AJ9481" i="1"/>
  <c r="AM9481" i="1" s="1"/>
  <c r="AF9481" i="1"/>
  <c r="AE9481" i="1"/>
  <c r="AD9481" i="1"/>
  <c r="AC9481" i="1"/>
  <c r="AI9480" i="1"/>
  <c r="AH9480" i="1"/>
  <c r="AG9480" i="1"/>
  <c r="AL9480" i="1"/>
  <c r="AJ9480" i="1"/>
  <c r="AM9480" i="1" s="1"/>
  <c r="AF9480" i="1"/>
  <c r="AE9480" i="1"/>
  <c r="AD9480" i="1"/>
  <c r="AC9480" i="1"/>
  <c r="AI9479" i="1"/>
  <c r="AH9479" i="1"/>
  <c r="AG9479" i="1"/>
  <c r="AJ9479" i="1"/>
  <c r="AL9479" i="1"/>
  <c r="AF9479" i="1"/>
  <c r="AE9479" i="1"/>
  <c r="AD9479" i="1"/>
  <c r="AC9479" i="1"/>
  <c r="AI9478" i="1"/>
  <c r="AH9478" i="1"/>
  <c r="AG9478" i="1"/>
  <c r="AL9478" i="1"/>
  <c r="AJ9478" i="1"/>
  <c r="AM9478" i="1" s="1"/>
  <c r="AF9478" i="1"/>
  <c r="AE9478" i="1"/>
  <c r="AD9478" i="1"/>
  <c r="AC9478" i="1"/>
  <c r="AI9477" i="1"/>
  <c r="AH9477" i="1"/>
  <c r="AG9477" i="1"/>
  <c r="AL9477" i="1"/>
  <c r="AJ9477" i="1"/>
  <c r="AM9477" i="1" s="1"/>
  <c r="AF9477" i="1"/>
  <c r="AE9477" i="1"/>
  <c r="AD9477" i="1"/>
  <c r="AC9477" i="1"/>
  <c r="AI9476" i="1"/>
  <c r="AH9476" i="1"/>
  <c r="AG9476" i="1"/>
  <c r="AL9476" i="1"/>
  <c r="AJ9476" i="1"/>
  <c r="AM9476" i="1" s="1"/>
  <c r="AF9476" i="1"/>
  <c r="AE9476" i="1"/>
  <c r="AD9476" i="1"/>
  <c r="AC9476" i="1"/>
  <c r="AI9475" i="1"/>
  <c r="AH9475" i="1"/>
  <c r="AG9475" i="1"/>
  <c r="AJ9475" i="1"/>
  <c r="AL9475" i="1"/>
  <c r="AF9475" i="1"/>
  <c r="AE9475" i="1"/>
  <c r="AD9475" i="1"/>
  <c r="AC9475" i="1"/>
  <c r="AI9474" i="1"/>
  <c r="AH9474" i="1"/>
  <c r="AG9474" i="1"/>
  <c r="AL9474" i="1"/>
  <c r="AJ9474" i="1"/>
  <c r="AM9474" i="1" s="1"/>
  <c r="AF9474" i="1"/>
  <c r="AE9474" i="1"/>
  <c r="AD9474" i="1"/>
  <c r="AC9474" i="1"/>
  <c r="AI9473" i="1"/>
  <c r="AH9473" i="1"/>
  <c r="AG9473" i="1"/>
  <c r="AL9473" i="1"/>
  <c r="AJ9473" i="1"/>
  <c r="AM9473" i="1" s="1"/>
  <c r="AF9473" i="1"/>
  <c r="AE9473" i="1"/>
  <c r="AD9473" i="1"/>
  <c r="AC9473" i="1"/>
  <c r="AI9472" i="1"/>
  <c r="AH9472" i="1"/>
  <c r="AG9472" i="1"/>
  <c r="AF9472" i="1"/>
  <c r="AL9472" i="1"/>
  <c r="AJ9472" i="1"/>
  <c r="AM9472" i="1" s="1"/>
  <c r="AE9472" i="1"/>
  <c r="AD9472" i="1"/>
  <c r="AC9472" i="1"/>
  <c r="AI9471" i="1"/>
  <c r="AH9471" i="1"/>
  <c r="AG9471" i="1"/>
  <c r="AF9471" i="1"/>
  <c r="AJ9471" i="1"/>
  <c r="AC9471" i="1"/>
  <c r="AD9471" i="1"/>
  <c r="AE9471" i="1"/>
  <c r="AL9471" i="1"/>
  <c r="AI9470" i="1"/>
  <c r="AG9470" i="1"/>
  <c r="AH9470" i="1"/>
  <c r="AJ9470" i="1"/>
  <c r="AL9470" i="1"/>
  <c r="AC9470" i="1"/>
  <c r="AD9470" i="1"/>
  <c r="AE9470" i="1"/>
  <c r="AF9470" i="1"/>
  <c r="AG9469" i="1"/>
  <c r="AH9469" i="1"/>
  <c r="AI9469" i="1"/>
  <c r="AC9469" i="1"/>
  <c r="AD9469" i="1"/>
  <c r="AE9469" i="1"/>
  <c r="AF9469" i="1"/>
  <c r="AJ9469" i="1"/>
  <c r="AL9469" i="1"/>
  <c r="AH9468" i="1"/>
  <c r="AI9468" i="1"/>
  <c r="AG9468" i="1"/>
  <c r="AC9468" i="1"/>
  <c r="AD9468" i="1"/>
  <c r="AE9468" i="1"/>
  <c r="AJ9468" i="1"/>
  <c r="AL9468" i="1"/>
  <c r="AF9468" i="1"/>
  <c r="AI9467" i="1"/>
  <c r="AG9467" i="1"/>
  <c r="AH9467" i="1"/>
  <c r="AC9467" i="1"/>
  <c r="AL9467" i="1"/>
  <c r="AJ9467" i="1"/>
  <c r="AM9467" i="1" s="1"/>
  <c r="AF9467" i="1"/>
  <c r="AE9467" i="1"/>
  <c r="AD9467" i="1"/>
  <c r="AH9466" i="1"/>
  <c r="AI9466" i="1"/>
  <c r="AG9466" i="1"/>
  <c r="AE9466" i="1"/>
  <c r="AF9466" i="1"/>
  <c r="AJ9466" i="1"/>
  <c r="AL9466" i="1"/>
  <c r="AD9466" i="1"/>
  <c r="AC9466" i="1"/>
  <c r="AH9465" i="1"/>
  <c r="AI9465" i="1"/>
  <c r="AG9465" i="1"/>
  <c r="AF9465" i="1"/>
  <c r="AE9465" i="1"/>
  <c r="AD9465" i="1"/>
  <c r="AC9465" i="1"/>
  <c r="AL9465" i="1"/>
  <c r="AJ9465" i="1"/>
  <c r="AM9465" i="1" s="1"/>
  <c r="AG9464" i="1"/>
  <c r="AI9464" i="1"/>
  <c r="AH9464" i="1"/>
  <c r="AE9464" i="1"/>
  <c r="AF9464" i="1"/>
  <c r="AD9464" i="1"/>
  <c r="AC9464" i="1"/>
  <c r="AL9464" i="1"/>
  <c r="AJ9464" i="1"/>
  <c r="AM9464" i="1" s="1"/>
  <c r="AH9463" i="1"/>
  <c r="AG9463" i="1"/>
  <c r="AI9463" i="1"/>
  <c r="AJ9463" i="1"/>
  <c r="AE9463" i="1"/>
  <c r="AC9463" i="1"/>
  <c r="AF9463" i="1"/>
  <c r="AD9463" i="1"/>
  <c r="AL9463" i="1"/>
  <c r="AH9462" i="1"/>
  <c r="AG9462" i="1"/>
  <c r="AI9462" i="1"/>
  <c r="AJ9462" i="1"/>
  <c r="AC9462" i="1"/>
  <c r="AL9462" i="1"/>
  <c r="AD9462" i="1"/>
  <c r="AE9462" i="1"/>
  <c r="AF9462" i="1"/>
  <c r="AI9461" i="1"/>
  <c r="AH9461" i="1"/>
  <c r="AG9461" i="1"/>
  <c r="AF9461" i="1"/>
  <c r="AL9461" i="1"/>
  <c r="AE9461" i="1"/>
  <c r="AD9461" i="1"/>
  <c r="AC9461" i="1"/>
  <c r="AJ9461" i="1"/>
  <c r="AM9461" i="1" s="1"/>
  <c r="AG9460" i="1"/>
  <c r="AI9460" i="1"/>
  <c r="AH9460" i="1"/>
  <c r="AJ9460" i="1"/>
  <c r="AL9460" i="1"/>
  <c r="AE9460" i="1"/>
  <c r="AD9460" i="1"/>
  <c r="AC9460" i="1"/>
  <c r="AF9460" i="1"/>
  <c r="AI9459" i="1"/>
  <c r="AG9459" i="1"/>
  <c r="AH9459" i="1"/>
  <c r="AJ9459" i="1"/>
  <c r="AL9459" i="1"/>
  <c r="AC9459" i="1"/>
  <c r="AD9459" i="1"/>
  <c r="AE9459" i="1"/>
  <c r="AF9459" i="1"/>
  <c r="AG9458" i="1"/>
  <c r="AH9458" i="1"/>
  <c r="AI9458" i="1"/>
  <c r="AC9458" i="1"/>
  <c r="AE9458" i="1"/>
  <c r="AF9458" i="1"/>
  <c r="AL9458" i="1"/>
  <c r="AD9458" i="1"/>
  <c r="AJ9458" i="1"/>
  <c r="AM9458" i="1" s="1"/>
  <c r="AG9457" i="1"/>
  <c r="AH9457" i="1"/>
  <c r="AI9457" i="1"/>
  <c r="AL9457" i="1"/>
  <c r="AC9457" i="1"/>
  <c r="AD9457" i="1"/>
  <c r="AE9457" i="1"/>
  <c r="AF9457" i="1"/>
  <c r="AJ9457" i="1"/>
  <c r="AM9457" i="1" s="1"/>
  <c r="AI9456" i="1"/>
  <c r="AH9456" i="1"/>
  <c r="AG9456" i="1"/>
  <c r="AD9456" i="1"/>
  <c r="AL9456" i="1"/>
  <c r="AJ9456" i="1"/>
  <c r="AF9456" i="1"/>
  <c r="AC9456" i="1"/>
  <c r="AE9456" i="1"/>
  <c r="AG9455" i="1"/>
  <c r="AH9455" i="1"/>
  <c r="AI9455" i="1"/>
  <c r="AC9455" i="1"/>
  <c r="AF9455" i="1"/>
  <c r="AE9455" i="1"/>
  <c r="AJ9455" i="1"/>
  <c r="AL9455" i="1"/>
  <c r="AD9455" i="1"/>
  <c r="AG9454" i="1"/>
  <c r="AH9454" i="1"/>
  <c r="AI9454" i="1"/>
  <c r="AC9454" i="1"/>
  <c r="AD9454" i="1"/>
  <c r="AE9454" i="1"/>
  <c r="AJ9454" i="1"/>
  <c r="AF9454" i="1"/>
  <c r="AL9454" i="1"/>
  <c r="AG9453" i="1"/>
  <c r="AH9453" i="1"/>
  <c r="AI9453" i="1"/>
  <c r="AF9453" i="1"/>
  <c r="AD9453" i="1"/>
  <c r="AE9453" i="1"/>
  <c r="AL9453" i="1"/>
  <c r="AJ9453" i="1"/>
  <c r="AM9453" i="1" s="1"/>
  <c r="AC9453" i="1"/>
  <c r="AG9452" i="1"/>
  <c r="AH9452" i="1"/>
  <c r="AI9452" i="1"/>
  <c r="AF9452" i="1"/>
  <c r="AE9452" i="1"/>
  <c r="AC9452" i="1"/>
  <c r="AD9452" i="1"/>
  <c r="AJ9452" i="1"/>
  <c r="AL9452" i="1"/>
  <c r="AG9451" i="1"/>
  <c r="AI9451" i="1"/>
  <c r="AH9451" i="1"/>
  <c r="AF9451" i="1"/>
  <c r="AC9451" i="1"/>
  <c r="AD9451" i="1"/>
  <c r="AE9451" i="1"/>
  <c r="AL9451" i="1"/>
  <c r="AJ9451" i="1"/>
  <c r="AM9451" i="1" s="1"/>
  <c r="AH9450" i="1"/>
  <c r="AI9450" i="1"/>
  <c r="AG9450" i="1"/>
  <c r="AJ9450" i="1"/>
  <c r="AE9450" i="1"/>
  <c r="AD9450" i="1"/>
  <c r="AF9450" i="1"/>
  <c r="AC9450" i="1"/>
  <c r="AL9450" i="1"/>
  <c r="AI9449" i="1"/>
  <c r="AH9449" i="1"/>
  <c r="AG9449" i="1"/>
  <c r="AL9449" i="1"/>
  <c r="AF9449" i="1"/>
  <c r="AE9449" i="1"/>
  <c r="AD9449" i="1"/>
  <c r="AC9449" i="1"/>
  <c r="AJ9449" i="1"/>
  <c r="AM9449" i="1" s="1"/>
  <c r="AG9448" i="1"/>
  <c r="AH9448" i="1"/>
  <c r="AI9448" i="1"/>
  <c r="AJ9448" i="1"/>
  <c r="AL9448" i="1"/>
  <c r="AC9448" i="1"/>
  <c r="AD9448" i="1"/>
  <c r="AE9448" i="1"/>
  <c r="AF9448" i="1"/>
  <c r="AG9447" i="1"/>
  <c r="AH9447" i="1"/>
  <c r="AI9447" i="1"/>
  <c r="AF9447" i="1"/>
  <c r="AC9447" i="1"/>
  <c r="AD9447" i="1"/>
  <c r="AE9447" i="1"/>
  <c r="AJ9447" i="1"/>
  <c r="AL9447" i="1"/>
  <c r="AG9446" i="1"/>
  <c r="AH9446" i="1"/>
  <c r="AI9446" i="1"/>
  <c r="AD9446" i="1"/>
  <c r="AE9446" i="1"/>
  <c r="AF9446" i="1"/>
  <c r="AC9446" i="1"/>
  <c r="AJ9446" i="1"/>
  <c r="AL9446" i="1"/>
  <c r="AG9445" i="1"/>
  <c r="AI9445" i="1"/>
  <c r="AH9445" i="1"/>
  <c r="AL9445" i="1"/>
  <c r="AJ9445" i="1"/>
  <c r="AM9445" i="1" s="1"/>
  <c r="AF9445" i="1"/>
  <c r="AE9445" i="1"/>
  <c r="AD9445" i="1"/>
  <c r="AC9445" i="1"/>
  <c r="AI9444" i="1"/>
  <c r="AH9444" i="1"/>
  <c r="AG9444" i="1"/>
  <c r="AC9444" i="1"/>
  <c r="AL9444" i="1"/>
  <c r="AJ9444" i="1"/>
  <c r="AM9444" i="1" s="1"/>
  <c r="AF9444" i="1"/>
  <c r="AE9444" i="1"/>
  <c r="AD9444" i="1"/>
  <c r="AG9443" i="1"/>
  <c r="AH9443" i="1"/>
  <c r="AI9443" i="1"/>
  <c r="AC9443" i="1"/>
  <c r="AD9443" i="1"/>
  <c r="AE9443" i="1"/>
  <c r="AJ9443" i="1"/>
  <c r="AL9443" i="1"/>
  <c r="AF9443" i="1"/>
  <c r="AG9442" i="1"/>
  <c r="AI9442" i="1"/>
  <c r="AH9442" i="1"/>
  <c r="AC9442" i="1"/>
  <c r="AD9442" i="1"/>
  <c r="AE9442" i="1"/>
  <c r="AF9442" i="1"/>
  <c r="AJ9442" i="1"/>
  <c r="AL9442" i="1"/>
  <c r="AI9441" i="1"/>
  <c r="AH9441" i="1"/>
  <c r="AG9441" i="1"/>
  <c r="AC9441" i="1"/>
  <c r="AD9441" i="1"/>
  <c r="AE9441" i="1"/>
  <c r="AF9441" i="1"/>
  <c r="AJ9441" i="1"/>
  <c r="AL9441" i="1"/>
  <c r="AG9440" i="1"/>
  <c r="AH9440" i="1"/>
  <c r="AI9440" i="1"/>
  <c r="AD9440" i="1"/>
  <c r="AC9440" i="1"/>
  <c r="AL9440" i="1"/>
  <c r="AE9440" i="1"/>
  <c r="AF9440" i="1"/>
  <c r="AJ9440" i="1"/>
  <c r="AM9440" i="1" s="1"/>
  <c r="AG9439" i="1"/>
  <c r="AH9439" i="1"/>
  <c r="AI9439" i="1"/>
  <c r="AJ9439" i="1"/>
  <c r="AL9439" i="1"/>
  <c r="AF9439" i="1"/>
  <c r="AE9439" i="1"/>
  <c r="AC9439" i="1"/>
  <c r="AD9439" i="1"/>
  <c r="AH9438" i="1"/>
  <c r="AI9438" i="1"/>
  <c r="AG9438" i="1"/>
  <c r="AJ9438" i="1"/>
  <c r="AF9438" i="1"/>
  <c r="AD9438" i="1"/>
  <c r="AC9438" i="1"/>
  <c r="AE9438" i="1"/>
  <c r="AL9438" i="1"/>
  <c r="AI9437" i="1"/>
  <c r="AH9437" i="1"/>
  <c r="AG9437" i="1"/>
  <c r="AJ9437" i="1"/>
  <c r="AF9437" i="1"/>
  <c r="AE9437" i="1"/>
  <c r="AD9437" i="1"/>
  <c r="AC9437" i="1"/>
  <c r="AL9437" i="1"/>
  <c r="AG9436" i="1"/>
  <c r="AI9436" i="1"/>
  <c r="AH9436" i="1"/>
  <c r="AL9436" i="1"/>
  <c r="AJ9436" i="1"/>
  <c r="AM9436" i="1" s="1"/>
  <c r="AF9436" i="1"/>
  <c r="AE9436" i="1"/>
  <c r="AD9436" i="1"/>
  <c r="AC9436" i="1"/>
  <c r="AI9435" i="1"/>
  <c r="AH9435" i="1"/>
  <c r="AG9435" i="1"/>
  <c r="AD9435" i="1"/>
  <c r="AC9435" i="1"/>
  <c r="AE9435" i="1"/>
  <c r="AF9435" i="1"/>
  <c r="AL9435" i="1"/>
  <c r="AJ9435" i="1"/>
  <c r="AM9435" i="1" s="1"/>
  <c r="AG9434" i="1"/>
  <c r="AH9434" i="1"/>
  <c r="AI9434" i="1"/>
  <c r="AJ9434" i="1"/>
  <c r="AF9434" i="1"/>
  <c r="AE9434" i="1"/>
  <c r="AD9434" i="1"/>
  <c r="AC9434" i="1"/>
  <c r="AL9434" i="1"/>
  <c r="AI9433" i="1"/>
  <c r="AH9433" i="1"/>
  <c r="AG9433" i="1"/>
  <c r="AL9433" i="1"/>
  <c r="AJ9433" i="1"/>
  <c r="AM9433" i="1" s="1"/>
  <c r="AF9433" i="1"/>
  <c r="AE9433" i="1"/>
  <c r="AD9433" i="1"/>
  <c r="AC9433" i="1"/>
  <c r="AI9432" i="1"/>
  <c r="AH9432" i="1"/>
  <c r="AG9432" i="1"/>
  <c r="AL9432" i="1"/>
  <c r="AJ9432" i="1"/>
  <c r="AM9432" i="1" s="1"/>
  <c r="AF9432" i="1"/>
  <c r="AE9432" i="1"/>
  <c r="AD9432" i="1"/>
  <c r="AC9432" i="1"/>
  <c r="AI9431" i="1"/>
  <c r="AH9431" i="1"/>
  <c r="AG9431" i="1"/>
  <c r="AC9431" i="1"/>
  <c r="AD9431" i="1"/>
  <c r="AJ9431" i="1"/>
  <c r="AF9431" i="1"/>
  <c r="AE9431" i="1"/>
  <c r="AL9431" i="1"/>
  <c r="AH9430" i="1"/>
  <c r="AI9430" i="1"/>
  <c r="AG9430" i="1"/>
  <c r="AJ9430" i="1"/>
  <c r="AF9430" i="1"/>
  <c r="AE9430" i="1"/>
  <c r="AD9430" i="1"/>
  <c r="AC9430" i="1"/>
  <c r="AL9430" i="1"/>
  <c r="AI9429" i="1"/>
  <c r="AH9429" i="1"/>
  <c r="AG9429" i="1"/>
  <c r="AL9429" i="1"/>
  <c r="AJ9429" i="1"/>
  <c r="AM9429" i="1" s="1"/>
  <c r="AF9429" i="1"/>
  <c r="AE9429" i="1"/>
  <c r="AD9429" i="1"/>
  <c r="AC9429" i="1"/>
  <c r="AI9428" i="1"/>
  <c r="AG9428" i="1"/>
  <c r="AH9428" i="1"/>
  <c r="AC9428" i="1"/>
  <c r="AD9428" i="1"/>
  <c r="AJ9428" i="1"/>
  <c r="AF9428" i="1"/>
  <c r="AL9428" i="1"/>
  <c r="AE9428" i="1"/>
  <c r="AI9427" i="1"/>
  <c r="AG9427" i="1"/>
  <c r="AH9427" i="1"/>
  <c r="AL9427" i="1"/>
  <c r="AC9427" i="1"/>
  <c r="AD9427" i="1"/>
  <c r="AE9427" i="1"/>
  <c r="AF9427" i="1"/>
  <c r="AJ9427" i="1"/>
  <c r="AM9427" i="1" s="1"/>
  <c r="AI9426" i="1"/>
  <c r="AH9426" i="1"/>
  <c r="AG9426" i="1"/>
  <c r="AF9426" i="1"/>
  <c r="AL9426" i="1"/>
  <c r="AJ9426" i="1"/>
  <c r="AM9426" i="1" s="1"/>
  <c r="AE9426" i="1"/>
  <c r="AD9426" i="1"/>
  <c r="AC9426" i="1"/>
  <c r="AH9425" i="1"/>
  <c r="AI9425" i="1"/>
  <c r="AG9425" i="1"/>
  <c r="AF9425" i="1"/>
  <c r="AE9425" i="1"/>
  <c r="AD9425" i="1"/>
  <c r="AL9425" i="1"/>
  <c r="AJ9425" i="1"/>
  <c r="AC9425" i="1"/>
  <c r="AH9424" i="1"/>
  <c r="AI9424" i="1"/>
  <c r="AG9424" i="1"/>
  <c r="AJ9424" i="1"/>
  <c r="AL9424" i="1"/>
  <c r="AC9424" i="1"/>
  <c r="AD9424" i="1"/>
  <c r="AE9424" i="1"/>
  <c r="AF9424" i="1"/>
  <c r="AG9423" i="1"/>
  <c r="AH9423" i="1"/>
  <c r="AI9423" i="1"/>
  <c r="AF9423" i="1"/>
  <c r="AJ9423" i="1"/>
  <c r="AL9423" i="1"/>
  <c r="AE9423" i="1"/>
  <c r="AD9423" i="1"/>
  <c r="AC9423" i="1"/>
  <c r="AI9422" i="1"/>
  <c r="AH9422" i="1"/>
  <c r="AG9422" i="1"/>
  <c r="AE9422" i="1"/>
  <c r="AL9422" i="1"/>
  <c r="AJ9422" i="1"/>
  <c r="AM9422" i="1" s="1"/>
  <c r="AF9422" i="1"/>
  <c r="AD9422" i="1"/>
  <c r="AC9422" i="1"/>
  <c r="AI9421" i="1"/>
  <c r="AH9421" i="1"/>
  <c r="AG9421" i="1"/>
  <c r="AC9421" i="1"/>
  <c r="AJ9421" i="1"/>
  <c r="AF9421" i="1"/>
  <c r="AE9421" i="1"/>
  <c r="AD9421" i="1"/>
  <c r="AL9421" i="1"/>
  <c r="AG9420" i="1"/>
  <c r="AI9420" i="1"/>
  <c r="AH9420" i="1"/>
  <c r="AC9420" i="1"/>
  <c r="AD9420" i="1"/>
  <c r="AE9420" i="1"/>
  <c r="AF9420" i="1"/>
  <c r="AJ9420" i="1"/>
  <c r="AL9420" i="1"/>
  <c r="AI9419" i="1"/>
  <c r="AH9419" i="1"/>
  <c r="AG9419" i="1"/>
  <c r="AL9419" i="1"/>
  <c r="AJ9419" i="1"/>
  <c r="AF9419" i="1"/>
  <c r="AE9419" i="1"/>
  <c r="AD9419" i="1"/>
  <c r="AC9419" i="1"/>
  <c r="AG9418" i="1"/>
  <c r="AH9418" i="1"/>
  <c r="AI9418" i="1"/>
  <c r="AC9418" i="1"/>
  <c r="AD9418" i="1"/>
  <c r="AE9418" i="1"/>
  <c r="AF9418" i="1"/>
  <c r="AJ9418" i="1"/>
  <c r="AL9418" i="1"/>
  <c r="AH9417" i="1"/>
  <c r="AI9417" i="1"/>
  <c r="AG9417" i="1"/>
  <c r="AJ9417" i="1"/>
  <c r="AE9417" i="1"/>
  <c r="AC9417" i="1"/>
  <c r="AL9417" i="1"/>
  <c r="AF9417" i="1"/>
  <c r="AD9417" i="1"/>
  <c r="AI9416" i="1"/>
  <c r="AG9416" i="1"/>
  <c r="AH9416" i="1"/>
  <c r="AL9416" i="1"/>
  <c r="AJ9416" i="1"/>
  <c r="AM9416" i="1" s="1"/>
  <c r="AF9416" i="1"/>
  <c r="AE9416" i="1"/>
  <c r="AD9416" i="1"/>
  <c r="AC9416" i="1"/>
  <c r="AH9415" i="1"/>
  <c r="AI9415" i="1"/>
  <c r="AG9415" i="1"/>
  <c r="AF9415" i="1"/>
  <c r="AL9415" i="1"/>
  <c r="AC9415" i="1"/>
  <c r="AD9415" i="1"/>
  <c r="AJ9415" i="1"/>
  <c r="AM9415" i="1" s="1"/>
  <c r="AE9415" i="1"/>
  <c r="AI9414" i="1"/>
  <c r="AH9414" i="1"/>
  <c r="AG9414" i="1"/>
  <c r="AJ9414" i="1"/>
  <c r="AL9414" i="1"/>
  <c r="AF9414" i="1"/>
  <c r="AE9414" i="1"/>
  <c r="AD9414" i="1"/>
  <c r="AC9414" i="1"/>
  <c r="AH9413" i="1"/>
  <c r="AG9413" i="1"/>
  <c r="AI9413" i="1"/>
  <c r="AF9413" i="1"/>
  <c r="AJ9413" i="1"/>
  <c r="AL9413" i="1"/>
  <c r="AE9413" i="1"/>
  <c r="AD9413" i="1"/>
  <c r="AC9413" i="1"/>
  <c r="AH9412" i="1"/>
  <c r="AG9412" i="1"/>
  <c r="AI9412" i="1"/>
  <c r="AF9412" i="1"/>
  <c r="AE9412" i="1"/>
  <c r="AC9412" i="1"/>
  <c r="AD9412" i="1"/>
  <c r="AJ9412" i="1"/>
  <c r="AL9412" i="1"/>
  <c r="AI9411" i="1"/>
  <c r="AH9411" i="1"/>
  <c r="AG9411" i="1"/>
  <c r="AL9411" i="1"/>
  <c r="AF9411" i="1"/>
  <c r="AE9411" i="1"/>
  <c r="AC9411" i="1"/>
  <c r="AD9411" i="1"/>
  <c r="AJ9411" i="1"/>
  <c r="AM9411" i="1" s="1"/>
  <c r="AI9410" i="1"/>
  <c r="AH9410" i="1"/>
  <c r="AG9410" i="1"/>
  <c r="AL9410" i="1"/>
  <c r="AJ9410" i="1"/>
  <c r="AM9410" i="1" s="1"/>
  <c r="AF9410" i="1"/>
  <c r="AE9410" i="1"/>
  <c r="AD9410" i="1"/>
  <c r="AC9410" i="1"/>
  <c r="AI9409" i="1"/>
  <c r="AH9409" i="1"/>
  <c r="AG9409" i="1"/>
  <c r="AD9409" i="1"/>
  <c r="AE9409" i="1"/>
  <c r="AF9409" i="1"/>
  <c r="AJ9409" i="1"/>
  <c r="AC9409" i="1"/>
  <c r="AL9409" i="1"/>
  <c r="AG9408" i="1"/>
  <c r="AH9408" i="1"/>
  <c r="AI9408" i="1"/>
  <c r="AJ9408" i="1"/>
  <c r="AL9408" i="1"/>
  <c r="AC9408" i="1"/>
  <c r="AD9408" i="1"/>
  <c r="AE9408" i="1"/>
  <c r="AF9408" i="1"/>
  <c r="AG9407" i="1"/>
  <c r="AH9407" i="1"/>
  <c r="AI9407" i="1"/>
  <c r="AJ9407" i="1"/>
  <c r="AL9407" i="1"/>
  <c r="AC9407" i="1"/>
  <c r="AD9407" i="1"/>
  <c r="AE9407" i="1"/>
  <c r="AF9407" i="1"/>
  <c r="AH9406" i="1"/>
  <c r="AG9406" i="1"/>
  <c r="AI9406" i="1"/>
  <c r="AL9406" i="1"/>
  <c r="AE9406" i="1"/>
  <c r="AF9406" i="1"/>
  <c r="AD9406" i="1"/>
  <c r="AC9406" i="1"/>
  <c r="AJ9406" i="1"/>
  <c r="AM9406" i="1" s="1"/>
  <c r="AI9405" i="1"/>
  <c r="AH9405" i="1"/>
  <c r="AG9405" i="1"/>
  <c r="AL9405" i="1"/>
  <c r="AJ9405" i="1"/>
  <c r="AM9405" i="1" s="1"/>
  <c r="AF9405" i="1"/>
  <c r="AE9405" i="1"/>
  <c r="AD9405" i="1"/>
  <c r="AC9405" i="1"/>
  <c r="AG9404" i="1"/>
  <c r="AH9404" i="1"/>
  <c r="AI9404" i="1"/>
  <c r="AF9404" i="1"/>
  <c r="AE9404" i="1"/>
  <c r="AC9404" i="1"/>
  <c r="AD9404" i="1"/>
  <c r="AJ9404" i="1"/>
  <c r="AL9404" i="1"/>
  <c r="AH9403" i="1"/>
  <c r="AG9403" i="1"/>
  <c r="AI9403" i="1"/>
  <c r="AC9403" i="1"/>
  <c r="AJ9403" i="1"/>
  <c r="AF9403" i="1"/>
  <c r="AD9403" i="1"/>
  <c r="AE9403" i="1"/>
  <c r="AL9403" i="1"/>
  <c r="AG9402" i="1"/>
  <c r="AH9402" i="1"/>
  <c r="AI9402" i="1"/>
  <c r="AJ9402" i="1"/>
  <c r="AL9402" i="1"/>
  <c r="AF9402" i="1"/>
  <c r="AE9402" i="1"/>
  <c r="AD9402" i="1"/>
  <c r="AC9402" i="1"/>
  <c r="AG9401" i="1"/>
  <c r="AI9401" i="1"/>
  <c r="AH9401" i="1"/>
  <c r="AJ9401" i="1"/>
  <c r="AL9401" i="1"/>
  <c r="AC9401" i="1"/>
  <c r="AD9401" i="1"/>
  <c r="AE9401" i="1"/>
  <c r="AF9401" i="1"/>
  <c r="AH9400" i="1"/>
  <c r="AG9400" i="1"/>
  <c r="AI9400" i="1"/>
  <c r="AD9400" i="1"/>
  <c r="AE9400" i="1"/>
  <c r="AF9400" i="1"/>
  <c r="AC9400" i="1"/>
  <c r="AJ9400" i="1"/>
  <c r="AL9400" i="1"/>
  <c r="AH9399" i="1"/>
  <c r="AG9399" i="1"/>
  <c r="AI9399" i="1"/>
  <c r="AJ9399" i="1"/>
  <c r="AL9399" i="1"/>
  <c r="AE9399" i="1"/>
  <c r="AF9399" i="1"/>
  <c r="AC9399" i="1"/>
  <c r="AD9399" i="1"/>
  <c r="AG9398" i="1"/>
  <c r="AH9398" i="1"/>
  <c r="AI9398" i="1"/>
  <c r="AD9398" i="1"/>
  <c r="AC9398" i="1"/>
  <c r="AE9398" i="1"/>
  <c r="AF9398" i="1"/>
  <c r="AJ9398" i="1"/>
  <c r="AL9398" i="1"/>
  <c r="AG9397" i="1"/>
  <c r="AH9397" i="1"/>
  <c r="AI9397" i="1"/>
  <c r="AC9397" i="1"/>
  <c r="AD9397" i="1"/>
  <c r="AE9397" i="1"/>
  <c r="AF9397" i="1"/>
  <c r="AJ9397" i="1"/>
  <c r="AL9397" i="1"/>
  <c r="AH9396" i="1"/>
  <c r="AI9396" i="1"/>
  <c r="AG9396" i="1"/>
  <c r="AL9396" i="1"/>
  <c r="AF9396" i="1"/>
  <c r="AE9396" i="1"/>
  <c r="AD9396" i="1"/>
  <c r="AC9396" i="1"/>
  <c r="AJ9396" i="1"/>
  <c r="AM9396" i="1" s="1"/>
  <c r="AH9395" i="1"/>
  <c r="AI9395" i="1"/>
  <c r="AG9395" i="1"/>
  <c r="AL9395" i="1"/>
  <c r="AJ9395" i="1"/>
  <c r="AM9395" i="1" s="1"/>
  <c r="AF9395" i="1"/>
  <c r="AE9395" i="1"/>
  <c r="AD9395" i="1"/>
  <c r="AC9395" i="1"/>
  <c r="AI9394" i="1"/>
  <c r="AH9394" i="1"/>
  <c r="AG9394" i="1"/>
  <c r="AC9394" i="1"/>
  <c r="AL9394" i="1"/>
  <c r="AJ9394" i="1"/>
  <c r="AM9394" i="1" s="1"/>
  <c r="AF9394" i="1"/>
  <c r="AE9394" i="1"/>
  <c r="AD9394" i="1"/>
  <c r="AI9393" i="1"/>
  <c r="AH9393" i="1"/>
  <c r="AG9393" i="1"/>
  <c r="AL9393" i="1"/>
  <c r="AJ9393" i="1"/>
  <c r="AM9393" i="1" s="1"/>
  <c r="AF9393" i="1"/>
  <c r="AE9393" i="1"/>
  <c r="AD9393" i="1"/>
  <c r="AC9393" i="1"/>
  <c r="AI9392" i="1"/>
  <c r="AH9392" i="1"/>
  <c r="AG9392" i="1"/>
  <c r="AC9392" i="1"/>
  <c r="AL9392" i="1"/>
  <c r="AJ9392" i="1"/>
  <c r="AF9392" i="1"/>
  <c r="AE9392" i="1"/>
  <c r="AD9392" i="1"/>
  <c r="AI9391" i="1"/>
  <c r="AG9391" i="1"/>
  <c r="AH9391" i="1"/>
  <c r="AC9391" i="1"/>
  <c r="AE9391" i="1"/>
  <c r="AD9391" i="1"/>
  <c r="AL9391" i="1"/>
  <c r="AJ9391" i="1"/>
  <c r="AM9391" i="1" s="1"/>
  <c r="AF9391" i="1"/>
  <c r="AI9390" i="1"/>
  <c r="AH9390" i="1"/>
  <c r="AG9390" i="1"/>
  <c r="AL9390" i="1"/>
  <c r="AJ9390" i="1"/>
  <c r="AM9390" i="1" s="1"/>
  <c r="AF9390" i="1"/>
  <c r="AE9390" i="1"/>
  <c r="AD9390" i="1"/>
  <c r="AC9390" i="1"/>
  <c r="AI9389" i="1"/>
  <c r="AH9389" i="1"/>
  <c r="AG9389" i="1"/>
  <c r="AL9389" i="1"/>
  <c r="AJ9389" i="1"/>
  <c r="AM9389" i="1" s="1"/>
  <c r="AF9389" i="1"/>
  <c r="AE9389" i="1"/>
  <c r="AD9389" i="1"/>
  <c r="AC9389" i="1"/>
  <c r="AI9388" i="1"/>
  <c r="AH9388" i="1"/>
  <c r="AG9388" i="1"/>
  <c r="AL9388" i="1"/>
  <c r="AJ9388" i="1"/>
  <c r="AM9388" i="1" s="1"/>
  <c r="AF9388" i="1"/>
  <c r="AE9388" i="1"/>
  <c r="AD9388" i="1"/>
  <c r="AC9388" i="1"/>
  <c r="AI9387" i="1"/>
  <c r="AH9387" i="1"/>
  <c r="AG9387" i="1"/>
  <c r="AL9387" i="1"/>
  <c r="AJ9387" i="1"/>
  <c r="AM9387" i="1" s="1"/>
  <c r="AF9387" i="1"/>
  <c r="AD9387" i="1"/>
  <c r="AC9387" i="1"/>
  <c r="AE9387" i="1"/>
  <c r="AH9386" i="1"/>
  <c r="AI9386" i="1"/>
  <c r="AG9386" i="1"/>
  <c r="AL9386" i="1"/>
  <c r="AF9386" i="1"/>
  <c r="AC9386" i="1"/>
  <c r="AD9386" i="1"/>
  <c r="AE9386" i="1"/>
  <c r="AJ9386" i="1"/>
  <c r="AM9386" i="1" s="1"/>
  <c r="AI9385" i="1"/>
  <c r="AH9385" i="1"/>
  <c r="AG9385" i="1"/>
  <c r="AF9385" i="1"/>
  <c r="AD9385" i="1"/>
  <c r="AE9385" i="1"/>
  <c r="AC9385" i="1"/>
  <c r="AJ9385" i="1"/>
  <c r="AL9385" i="1"/>
  <c r="AH9384" i="1"/>
  <c r="AI9384" i="1"/>
  <c r="AG9384" i="1"/>
  <c r="AC9384" i="1"/>
  <c r="AE9384" i="1"/>
  <c r="AJ9384" i="1"/>
  <c r="AD9384" i="1"/>
  <c r="AL9384" i="1"/>
  <c r="AF9384" i="1"/>
  <c r="AG9383" i="1"/>
  <c r="AH9383" i="1"/>
  <c r="AI9383" i="1"/>
  <c r="AC9383" i="1"/>
  <c r="AF9383" i="1"/>
  <c r="AJ9383" i="1"/>
  <c r="AL9383" i="1"/>
  <c r="AE9383" i="1"/>
  <c r="AD9383" i="1"/>
  <c r="AI9382" i="1"/>
  <c r="AG9382" i="1"/>
  <c r="AH9382" i="1"/>
  <c r="AE9382" i="1"/>
  <c r="AJ9382" i="1"/>
  <c r="AL9382" i="1"/>
  <c r="AD9382" i="1"/>
  <c r="AC9382" i="1"/>
  <c r="AF9382" i="1"/>
  <c r="AI9381" i="1"/>
  <c r="AH9381" i="1"/>
  <c r="AG9381" i="1"/>
  <c r="AE9381" i="1"/>
  <c r="AJ9381" i="1"/>
  <c r="AL9381" i="1"/>
  <c r="AF9381" i="1"/>
  <c r="AC9381" i="1"/>
  <c r="AD9381" i="1"/>
  <c r="AI9380" i="1"/>
  <c r="AH9380" i="1"/>
  <c r="AG9380" i="1"/>
  <c r="AC9380" i="1"/>
  <c r="AE9380" i="1"/>
  <c r="AL9380" i="1"/>
  <c r="AJ9380" i="1"/>
  <c r="AM9380" i="1" s="1"/>
  <c r="AF9380" i="1"/>
  <c r="AD9380" i="1"/>
  <c r="AG9379" i="1"/>
  <c r="AI9379" i="1"/>
  <c r="AH9379" i="1"/>
  <c r="AC9379" i="1"/>
  <c r="AL9379" i="1"/>
  <c r="AJ9379" i="1"/>
  <c r="AM9379" i="1" s="1"/>
  <c r="AF9379" i="1"/>
  <c r="AE9379" i="1"/>
  <c r="AD9379" i="1"/>
  <c r="AI9378" i="1"/>
  <c r="AH9378" i="1"/>
  <c r="AG9378" i="1"/>
  <c r="AL9378" i="1"/>
  <c r="AJ9378" i="1"/>
  <c r="AM9378" i="1" s="1"/>
  <c r="AF9378" i="1"/>
  <c r="AE9378" i="1"/>
  <c r="AD9378" i="1"/>
  <c r="AC9378" i="1"/>
  <c r="AH9377" i="1"/>
  <c r="AG9377" i="1"/>
  <c r="AI9377" i="1"/>
  <c r="AD9377" i="1"/>
  <c r="AL9377" i="1"/>
  <c r="AF9377" i="1"/>
  <c r="AJ9377" i="1"/>
  <c r="AM9377" i="1" s="1"/>
  <c r="AE9377" i="1"/>
  <c r="AC9377" i="1"/>
  <c r="AH9376" i="1"/>
  <c r="AG9376" i="1"/>
  <c r="AI9376" i="1"/>
  <c r="AF9376" i="1"/>
  <c r="AE9376" i="1"/>
  <c r="AD9376" i="1"/>
  <c r="AC9376" i="1"/>
  <c r="AL9376" i="1"/>
  <c r="AJ9376" i="1"/>
  <c r="AM9376" i="1" s="1"/>
  <c r="AI9375" i="1"/>
  <c r="AH9375" i="1"/>
  <c r="AG9375" i="1"/>
  <c r="AL9375" i="1"/>
  <c r="AJ9375" i="1"/>
  <c r="AM9375" i="1" s="1"/>
  <c r="AF9375" i="1"/>
  <c r="AE9375" i="1"/>
  <c r="AC9375" i="1"/>
  <c r="AD9375" i="1"/>
  <c r="AI9374" i="1"/>
  <c r="AH9374" i="1"/>
  <c r="AG9374" i="1"/>
  <c r="AL9374" i="1"/>
  <c r="AE9374" i="1"/>
  <c r="AF9374" i="1"/>
  <c r="AJ9374" i="1"/>
  <c r="AM9374" i="1" s="1"/>
  <c r="AC9374" i="1"/>
  <c r="AD9374" i="1"/>
  <c r="AG9373" i="1"/>
  <c r="AH9373" i="1"/>
  <c r="AI9373" i="1"/>
  <c r="AF9373" i="1"/>
  <c r="AE9373" i="1"/>
  <c r="AJ9373" i="1"/>
  <c r="AL9373" i="1"/>
  <c r="AD9373" i="1"/>
  <c r="AC9373" i="1"/>
  <c r="AG9372" i="1"/>
  <c r="AH9372" i="1"/>
  <c r="AI9372" i="1"/>
  <c r="AC9372" i="1"/>
  <c r="AD9372" i="1"/>
  <c r="AE9372" i="1"/>
  <c r="AF9372" i="1"/>
  <c r="AL9372" i="1"/>
  <c r="AJ9372" i="1"/>
  <c r="AM9372" i="1" s="1"/>
  <c r="AG9371" i="1"/>
  <c r="AH9371" i="1"/>
  <c r="AI9371" i="1"/>
  <c r="AJ9371" i="1"/>
  <c r="AL9371" i="1"/>
  <c r="AE9371" i="1"/>
  <c r="AF9371" i="1"/>
  <c r="AD9371" i="1"/>
  <c r="AC9371" i="1"/>
  <c r="AI9370" i="1"/>
  <c r="AG9370" i="1"/>
  <c r="AH9370" i="1"/>
  <c r="AF9370" i="1"/>
  <c r="AE9370" i="1"/>
  <c r="AL9370" i="1"/>
  <c r="AC9370" i="1"/>
  <c r="AJ9370" i="1"/>
  <c r="AM9370" i="1" s="1"/>
  <c r="AD9370" i="1"/>
  <c r="AI9369" i="1"/>
  <c r="AH9369" i="1"/>
  <c r="AG9369" i="1"/>
  <c r="AF9369" i="1"/>
  <c r="AC9369" i="1"/>
  <c r="AD9369" i="1"/>
  <c r="AE9369" i="1"/>
  <c r="AJ9369" i="1"/>
  <c r="AL9369" i="1"/>
  <c r="AI9368" i="1"/>
  <c r="AH9368" i="1"/>
  <c r="AG9368" i="1"/>
  <c r="AD9368" i="1"/>
  <c r="AL9368" i="1"/>
  <c r="AJ9368" i="1"/>
  <c r="AM9368" i="1" s="1"/>
  <c r="AF9368" i="1"/>
  <c r="AE9368" i="1"/>
  <c r="AC9368" i="1"/>
  <c r="AG9367" i="1"/>
  <c r="AI9367" i="1"/>
  <c r="AH9367" i="1"/>
  <c r="AD9367" i="1"/>
  <c r="AL9367" i="1"/>
  <c r="AJ9367" i="1"/>
  <c r="AM9367" i="1" s="1"/>
  <c r="AC9367" i="1"/>
  <c r="AF9367" i="1"/>
  <c r="AE9367" i="1"/>
  <c r="AG9366" i="1"/>
  <c r="AH9366" i="1"/>
  <c r="AI9366" i="1"/>
  <c r="AC9366" i="1"/>
  <c r="AE9366" i="1"/>
  <c r="AF9366" i="1"/>
  <c r="AJ9366" i="1"/>
  <c r="AL9366" i="1"/>
  <c r="AD9366" i="1"/>
  <c r="AI9365" i="1"/>
  <c r="AH9365" i="1"/>
  <c r="AG9365" i="1"/>
  <c r="AL9365" i="1"/>
  <c r="AJ9365" i="1"/>
  <c r="AM9365" i="1" s="1"/>
  <c r="AF9365" i="1"/>
  <c r="AE9365" i="1"/>
  <c r="AD9365" i="1"/>
  <c r="AC9365" i="1"/>
  <c r="AI9364" i="1"/>
  <c r="AH9364" i="1"/>
  <c r="AG9364" i="1"/>
  <c r="AD9364" i="1"/>
  <c r="AC9364" i="1"/>
  <c r="AE9364" i="1"/>
  <c r="AL9364" i="1"/>
  <c r="AJ9364" i="1"/>
  <c r="AM9364" i="1" s="1"/>
  <c r="AF9364" i="1"/>
  <c r="AG9363" i="1"/>
  <c r="AH9363" i="1"/>
  <c r="AI9363" i="1"/>
  <c r="AD9363" i="1"/>
  <c r="AE9363" i="1"/>
  <c r="AF9363" i="1"/>
  <c r="AJ9363" i="1"/>
  <c r="AC9363" i="1"/>
  <c r="AL9363" i="1"/>
  <c r="AI9362" i="1"/>
  <c r="AH9362" i="1"/>
  <c r="AG9362" i="1"/>
  <c r="AJ9362" i="1"/>
  <c r="AL9362" i="1"/>
  <c r="AF9362" i="1"/>
  <c r="AE9362" i="1"/>
  <c r="AD9362" i="1"/>
  <c r="AC9362" i="1"/>
  <c r="AI9361" i="1"/>
  <c r="AH9361" i="1"/>
  <c r="AG9361" i="1"/>
  <c r="AL9361" i="1"/>
  <c r="AJ9361" i="1"/>
  <c r="AM9361" i="1" s="1"/>
  <c r="AF9361" i="1"/>
  <c r="AE9361" i="1"/>
  <c r="AD9361" i="1"/>
  <c r="AC9361" i="1"/>
  <c r="AG9360" i="1"/>
  <c r="AH9360" i="1"/>
  <c r="AI9360" i="1"/>
  <c r="AJ9360" i="1"/>
  <c r="AL9360" i="1"/>
  <c r="AF9360" i="1"/>
  <c r="AE9360" i="1"/>
  <c r="AD9360" i="1"/>
  <c r="AC9360" i="1"/>
  <c r="AI9359" i="1"/>
  <c r="AG9359" i="1"/>
  <c r="AH9359" i="1"/>
  <c r="AC9359" i="1"/>
  <c r="AD9359" i="1"/>
  <c r="AJ9359" i="1"/>
  <c r="AE9359" i="1"/>
  <c r="AF9359" i="1"/>
  <c r="AL9359" i="1"/>
  <c r="AI9358" i="1"/>
  <c r="AH9358" i="1"/>
  <c r="AG9358" i="1"/>
  <c r="AL9358" i="1"/>
  <c r="AE9358" i="1"/>
  <c r="AF9358" i="1"/>
  <c r="AD9358" i="1"/>
  <c r="AC9358" i="1"/>
  <c r="AJ9358" i="1"/>
  <c r="AM9358" i="1" s="1"/>
  <c r="AG9357" i="1"/>
  <c r="AI9357" i="1"/>
  <c r="AH9357" i="1"/>
  <c r="AL9357" i="1"/>
  <c r="AJ9357" i="1"/>
  <c r="AM9357" i="1" s="1"/>
  <c r="AF9357" i="1"/>
  <c r="AE9357" i="1"/>
  <c r="AD9357" i="1"/>
  <c r="AC9357" i="1"/>
  <c r="AI9356" i="1"/>
  <c r="AH9356" i="1"/>
  <c r="AG9356" i="1"/>
  <c r="AL9356" i="1"/>
  <c r="AF9356" i="1"/>
  <c r="AC9356" i="1"/>
  <c r="AD9356" i="1"/>
  <c r="AE9356" i="1"/>
  <c r="AJ9356" i="1"/>
  <c r="AM9356" i="1" s="1"/>
  <c r="AI9355" i="1"/>
  <c r="AG9355" i="1"/>
  <c r="AH9355" i="1"/>
  <c r="AL9355" i="1"/>
  <c r="AJ9355" i="1"/>
  <c r="AM9355" i="1" s="1"/>
  <c r="AC9355" i="1"/>
  <c r="AD9355" i="1"/>
  <c r="AE9355" i="1"/>
  <c r="AF9355" i="1"/>
  <c r="AG9354" i="1"/>
  <c r="AH9354" i="1"/>
  <c r="AI9354" i="1"/>
  <c r="AC9354" i="1"/>
  <c r="AD9354" i="1"/>
  <c r="AE9354" i="1"/>
  <c r="AF9354" i="1"/>
  <c r="AL9354" i="1"/>
  <c r="AJ9354" i="1"/>
  <c r="AM9354" i="1" s="1"/>
  <c r="AG9353" i="1"/>
  <c r="AH9353" i="1"/>
  <c r="AI9353" i="1"/>
  <c r="AC9353" i="1"/>
  <c r="AE9353" i="1"/>
  <c r="AF9353" i="1"/>
  <c r="AD9353" i="1"/>
  <c r="AJ9353" i="1"/>
  <c r="AL9353" i="1"/>
  <c r="AG9352" i="1"/>
  <c r="AI9352" i="1"/>
  <c r="AH9352" i="1"/>
  <c r="AL9352" i="1"/>
  <c r="AJ9352" i="1"/>
  <c r="AM9352" i="1" s="1"/>
  <c r="AF9352" i="1"/>
  <c r="AE9352" i="1"/>
  <c r="AD9352" i="1"/>
  <c r="AC9352" i="1"/>
  <c r="AI9351" i="1"/>
  <c r="AH9351" i="1"/>
  <c r="AG9351" i="1"/>
  <c r="AL9351" i="1"/>
  <c r="AJ9351" i="1"/>
  <c r="AM9351" i="1" s="1"/>
  <c r="AF9351" i="1"/>
  <c r="AE9351" i="1"/>
  <c r="AD9351" i="1"/>
  <c r="AC9351" i="1"/>
  <c r="AI9350" i="1"/>
  <c r="AH9350" i="1"/>
  <c r="AG9350" i="1"/>
  <c r="AJ9350" i="1"/>
  <c r="AL9350" i="1"/>
  <c r="AF9350" i="1"/>
  <c r="AE9350" i="1"/>
  <c r="AD9350" i="1"/>
  <c r="AC9350" i="1"/>
  <c r="AI9349" i="1"/>
  <c r="AH9349" i="1"/>
  <c r="AG9349" i="1"/>
  <c r="AL9349" i="1"/>
  <c r="AJ9349" i="1"/>
  <c r="AM9349" i="1" s="1"/>
  <c r="AF9349" i="1"/>
  <c r="AE9349" i="1"/>
  <c r="AD9349" i="1"/>
  <c r="AC9349" i="1"/>
  <c r="AI9348" i="1"/>
  <c r="AH9348" i="1"/>
  <c r="AG9348" i="1"/>
  <c r="AC9348" i="1"/>
  <c r="AL9348" i="1"/>
  <c r="AJ9348" i="1"/>
  <c r="AM9348" i="1" s="1"/>
  <c r="AF9348" i="1"/>
  <c r="AE9348" i="1"/>
  <c r="AD9348" i="1"/>
  <c r="AI9347" i="1"/>
  <c r="AG9347" i="1"/>
  <c r="AH9347" i="1"/>
  <c r="AD9347" i="1"/>
  <c r="AE9347" i="1"/>
  <c r="AF9347" i="1"/>
  <c r="AL9347" i="1"/>
  <c r="AC9347" i="1"/>
  <c r="AJ9347" i="1"/>
  <c r="AM9347" i="1" s="1"/>
  <c r="AI9346" i="1"/>
  <c r="AG9346" i="1"/>
  <c r="AH9346" i="1"/>
  <c r="AJ9346" i="1"/>
  <c r="AL9346" i="1"/>
  <c r="AE9346" i="1"/>
  <c r="AF9346" i="1"/>
  <c r="AC9346" i="1"/>
  <c r="AD9346" i="1"/>
  <c r="AG9345" i="1"/>
  <c r="AH9345" i="1"/>
  <c r="AI9345" i="1"/>
  <c r="AC9345" i="1"/>
  <c r="AD9345" i="1"/>
  <c r="AE9345" i="1"/>
  <c r="AF9345" i="1"/>
  <c r="AJ9345" i="1"/>
  <c r="AL9345" i="1"/>
  <c r="AG9344" i="1"/>
  <c r="AH9344" i="1"/>
  <c r="AI9344" i="1"/>
  <c r="AE9344" i="1"/>
  <c r="AF9344" i="1"/>
  <c r="AJ9344" i="1"/>
  <c r="AL9344" i="1"/>
  <c r="AC9344" i="1"/>
  <c r="AD9344" i="1"/>
  <c r="AI9343" i="1"/>
  <c r="AH9343" i="1"/>
  <c r="AG9343" i="1"/>
  <c r="AF9343" i="1"/>
  <c r="AE9343" i="1"/>
  <c r="AD9343" i="1"/>
  <c r="AC9343" i="1"/>
  <c r="AJ9343" i="1"/>
  <c r="AL9343" i="1"/>
  <c r="AG9342" i="1"/>
  <c r="AH9342" i="1"/>
  <c r="AI9342" i="1"/>
  <c r="AJ9342" i="1"/>
  <c r="AL9342" i="1"/>
  <c r="AC9342" i="1"/>
  <c r="AD9342" i="1"/>
  <c r="AE9342" i="1"/>
  <c r="AF9342" i="1"/>
  <c r="AG9341" i="1"/>
  <c r="AH9341" i="1"/>
  <c r="AI9341" i="1"/>
  <c r="AL9341" i="1"/>
  <c r="AC9341" i="1"/>
  <c r="AE9341" i="1"/>
  <c r="AF9341" i="1"/>
  <c r="AJ9341" i="1"/>
  <c r="AM9341" i="1" s="1"/>
  <c r="AD9341" i="1"/>
  <c r="AI9340" i="1"/>
  <c r="AG9340" i="1"/>
  <c r="AH9340" i="1"/>
  <c r="AC9340" i="1"/>
  <c r="AD9340" i="1"/>
  <c r="AE9340" i="1"/>
  <c r="AF9340" i="1"/>
  <c r="AJ9340" i="1"/>
  <c r="AL9340" i="1"/>
  <c r="AH9339" i="1"/>
  <c r="AG9339" i="1"/>
  <c r="AI9339" i="1"/>
  <c r="AF9339" i="1"/>
  <c r="AE9339" i="1"/>
  <c r="AJ9339" i="1"/>
  <c r="AD9339" i="1"/>
  <c r="AL9339" i="1"/>
  <c r="AC9339" i="1"/>
  <c r="AI9338" i="1"/>
  <c r="AG9338" i="1"/>
  <c r="AH9338" i="1"/>
  <c r="AJ9338" i="1"/>
  <c r="AF9338" i="1"/>
  <c r="AL9338" i="1"/>
  <c r="AD9338" i="1"/>
  <c r="AC9338" i="1"/>
  <c r="AE9338" i="1"/>
  <c r="AH9337" i="1"/>
  <c r="AI9337" i="1"/>
  <c r="AG9337" i="1"/>
  <c r="AE9337" i="1"/>
  <c r="AJ9337" i="1"/>
  <c r="AL9337" i="1"/>
  <c r="AD9337" i="1"/>
  <c r="AF9337" i="1"/>
  <c r="AC9337" i="1"/>
  <c r="AI9336" i="1"/>
  <c r="AH9336" i="1"/>
  <c r="AG9336" i="1"/>
  <c r="AD9336" i="1"/>
  <c r="AF9336" i="1"/>
  <c r="AC9336" i="1"/>
  <c r="AE9336" i="1"/>
  <c r="AL9336" i="1"/>
  <c r="AJ9336" i="1"/>
  <c r="AM9336" i="1" s="1"/>
  <c r="AI9335" i="1"/>
  <c r="AH9335" i="1"/>
  <c r="AG9335" i="1"/>
  <c r="AL9335" i="1"/>
  <c r="AJ9335" i="1"/>
  <c r="AM9335" i="1" s="1"/>
  <c r="AF9335" i="1"/>
  <c r="AE9335" i="1"/>
  <c r="AD9335" i="1"/>
  <c r="AC9335" i="1"/>
  <c r="AI9334" i="1"/>
  <c r="AH9334" i="1"/>
  <c r="AG9334" i="1"/>
  <c r="AC9334" i="1"/>
  <c r="AL9334" i="1"/>
  <c r="AJ9334" i="1"/>
  <c r="AF9334" i="1"/>
  <c r="AE9334" i="1"/>
  <c r="AD9334" i="1"/>
  <c r="AH9333" i="1"/>
  <c r="AI9333" i="1"/>
  <c r="AG9333" i="1"/>
  <c r="AF9333" i="1"/>
  <c r="AL9333" i="1"/>
  <c r="AE9333" i="1"/>
  <c r="AJ9333" i="1"/>
  <c r="AC9333" i="1"/>
  <c r="AD9333" i="1"/>
  <c r="AG9332" i="1"/>
  <c r="AH9332" i="1"/>
  <c r="AI9332" i="1"/>
  <c r="AC9332" i="1"/>
  <c r="AJ9332" i="1"/>
  <c r="AD9332" i="1"/>
  <c r="AF9332" i="1"/>
  <c r="AL9332" i="1"/>
  <c r="AE9332" i="1"/>
  <c r="AH9331" i="1"/>
  <c r="AI9331" i="1"/>
  <c r="AG9331" i="1"/>
  <c r="AJ9331" i="1"/>
  <c r="AL9331" i="1"/>
  <c r="AC9331" i="1"/>
  <c r="AD9331" i="1"/>
  <c r="AE9331" i="1"/>
  <c r="AF9331" i="1"/>
  <c r="AH9330" i="1"/>
  <c r="AI9330" i="1"/>
  <c r="AG9330" i="1"/>
  <c r="AJ9330" i="1"/>
  <c r="AL9330" i="1"/>
  <c r="AF9330" i="1"/>
  <c r="AE9330" i="1"/>
  <c r="AD9330" i="1"/>
  <c r="AC9330" i="1"/>
  <c r="AI9329" i="1"/>
  <c r="AH9329" i="1"/>
  <c r="AG9329" i="1"/>
  <c r="AD9329" i="1"/>
  <c r="AL9329" i="1"/>
  <c r="AC9329" i="1"/>
  <c r="AF9329" i="1"/>
  <c r="AE9329" i="1"/>
  <c r="AJ9329" i="1"/>
  <c r="AM9329" i="1" s="1"/>
  <c r="AI9328" i="1"/>
  <c r="AH9328" i="1"/>
  <c r="AG9328" i="1"/>
  <c r="AL9328" i="1"/>
  <c r="AF9328" i="1"/>
  <c r="AE9328" i="1"/>
  <c r="AJ9328" i="1"/>
  <c r="AM9328" i="1" s="1"/>
  <c r="AC9328" i="1"/>
  <c r="AD9328" i="1"/>
  <c r="AI9327" i="1"/>
  <c r="AH9327" i="1"/>
  <c r="AG9327" i="1"/>
  <c r="AE9327" i="1"/>
  <c r="AF9327" i="1"/>
  <c r="AJ9327" i="1"/>
  <c r="AL9327" i="1"/>
  <c r="AC9327" i="1"/>
  <c r="AD9327" i="1"/>
  <c r="AI9326" i="1"/>
  <c r="AH9326" i="1"/>
  <c r="AG9326" i="1"/>
  <c r="AF9326" i="1"/>
  <c r="AE9326" i="1"/>
  <c r="AL9326" i="1"/>
  <c r="AC9326" i="1"/>
  <c r="AJ9326" i="1"/>
  <c r="AM9326" i="1" s="1"/>
  <c r="AD9326" i="1"/>
  <c r="AH9325" i="1"/>
  <c r="AG9325" i="1"/>
  <c r="AI9325" i="1"/>
  <c r="AL9325" i="1"/>
  <c r="AJ9325" i="1"/>
  <c r="AF9325" i="1"/>
  <c r="AE9325" i="1"/>
  <c r="AD9325" i="1"/>
  <c r="AC9325" i="1"/>
  <c r="AG9324" i="1"/>
  <c r="AI9324" i="1"/>
  <c r="AH9324" i="1"/>
  <c r="AL9324" i="1"/>
  <c r="AJ9324" i="1"/>
  <c r="AM9324" i="1" s="1"/>
  <c r="AD9324" i="1"/>
  <c r="AC9324" i="1"/>
  <c r="AF9324" i="1"/>
  <c r="AE9324" i="1"/>
  <c r="AI9323" i="1"/>
  <c r="AH9323" i="1"/>
  <c r="AG9323" i="1"/>
  <c r="AC9323" i="1"/>
  <c r="AL9323" i="1"/>
  <c r="AJ9323" i="1"/>
  <c r="AM9323" i="1" s="1"/>
  <c r="AE9323" i="1"/>
  <c r="AD9323" i="1"/>
  <c r="AF9323" i="1"/>
  <c r="AI9322" i="1"/>
  <c r="AH9322" i="1"/>
  <c r="AG9322" i="1"/>
  <c r="AD9322" i="1"/>
  <c r="AC9322" i="1"/>
  <c r="AL9322" i="1"/>
  <c r="AJ9322" i="1"/>
  <c r="AM9322" i="1" s="1"/>
  <c r="AF9322" i="1"/>
  <c r="AE9322" i="1"/>
  <c r="AH9321" i="1"/>
  <c r="AG9321" i="1"/>
  <c r="AI9321" i="1"/>
  <c r="AF9321" i="1"/>
  <c r="AE9321" i="1"/>
  <c r="AL9321" i="1"/>
  <c r="AC9321" i="1"/>
  <c r="AD9321" i="1"/>
  <c r="AJ9321" i="1"/>
  <c r="AM9321" i="1" s="1"/>
  <c r="AI9320" i="1"/>
  <c r="AH9320" i="1"/>
  <c r="AG9320" i="1"/>
  <c r="AL9320" i="1"/>
  <c r="AJ9320" i="1"/>
  <c r="AF9320" i="1"/>
  <c r="AD9320" i="1"/>
  <c r="AC9320" i="1"/>
  <c r="AE9320" i="1"/>
  <c r="AI9319" i="1"/>
  <c r="AH9319" i="1"/>
  <c r="AG9319" i="1"/>
  <c r="AD9319" i="1"/>
  <c r="AJ9319" i="1"/>
  <c r="AL9319" i="1"/>
  <c r="AF9319" i="1"/>
  <c r="AE9319" i="1"/>
  <c r="AC9319" i="1"/>
  <c r="AI9318" i="1"/>
  <c r="AH9318" i="1"/>
  <c r="AG9318" i="1"/>
  <c r="AJ9318" i="1"/>
  <c r="AC9318" i="1"/>
  <c r="AL9318" i="1"/>
  <c r="AD9318" i="1"/>
  <c r="AE9318" i="1"/>
  <c r="AF9318" i="1"/>
  <c r="AI9317" i="1"/>
  <c r="AH9317" i="1"/>
  <c r="AG9317" i="1"/>
  <c r="AF9317" i="1"/>
  <c r="AC9317" i="1"/>
  <c r="AE9317" i="1"/>
  <c r="AD9317" i="1"/>
  <c r="AJ9317" i="1"/>
  <c r="AL9317" i="1"/>
  <c r="AH9316" i="1"/>
  <c r="AI9316" i="1"/>
  <c r="AG9316" i="1"/>
  <c r="AJ9316" i="1"/>
  <c r="AC9316" i="1"/>
  <c r="AD9316" i="1"/>
  <c r="AE9316" i="1"/>
  <c r="AF9316" i="1"/>
  <c r="AL9316" i="1"/>
  <c r="AG9315" i="1"/>
  <c r="AI9315" i="1"/>
  <c r="AH9315" i="1"/>
  <c r="AC9315" i="1"/>
  <c r="AL9315" i="1"/>
  <c r="AJ9315" i="1"/>
  <c r="AM9315" i="1" s="1"/>
  <c r="AD9315" i="1"/>
  <c r="AE9315" i="1"/>
  <c r="AF9315" i="1"/>
  <c r="AG9314" i="1"/>
  <c r="AI9314" i="1"/>
  <c r="AH9314" i="1"/>
  <c r="AD9314" i="1"/>
  <c r="AC9314" i="1"/>
  <c r="AF9314" i="1"/>
  <c r="AL9314" i="1"/>
  <c r="AE9314" i="1"/>
  <c r="AJ9314" i="1"/>
  <c r="AM9314" i="1" s="1"/>
  <c r="AI9313" i="1"/>
  <c r="AG9313" i="1"/>
  <c r="AH9313" i="1"/>
  <c r="AL9313" i="1"/>
  <c r="AC9313" i="1"/>
  <c r="AE9313" i="1"/>
  <c r="AD9313" i="1"/>
  <c r="AF9313" i="1"/>
  <c r="AJ9313" i="1"/>
  <c r="AM9313" i="1" s="1"/>
  <c r="AG9312" i="1"/>
  <c r="AH9312" i="1"/>
  <c r="AI9312" i="1"/>
  <c r="AJ9312" i="1"/>
  <c r="AL9312" i="1"/>
  <c r="AC9312" i="1"/>
  <c r="AD9312" i="1"/>
  <c r="AE9312" i="1"/>
  <c r="AF9312" i="1"/>
  <c r="AG9311" i="1"/>
  <c r="AH9311" i="1"/>
  <c r="AI9311" i="1"/>
  <c r="AF9311" i="1"/>
  <c r="AJ9311" i="1"/>
  <c r="AL9311" i="1"/>
  <c r="AD9311" i="1"/>
  <c r="AC9311" i="1"/>
  <c r="AE9311" i="1"/>
  <c r="AH9310" i="1"/>
  <c r="AI9310" i="1"/>
  <c r="AG9310" i="1"/>
  <c r="AE9310" i="1"/>
  <c r="AF9310" i="1"/>
  <c r="AC9310" i="1"/>
  <c r="AL9310" i="1"/>
  <c r="AJ9310" i="1"/>
  <c r="AM9310" i="1" s="1"/>
  <c r="AD9310" i="1"/>
  <c r="AG9309" i="1"/>
  <c r="AH9309" i="1"/>
  <c r="AI9309" i="1"/>
  <c r="AJ9309" i="1"/>
  <c r="AC9309" i="1"/>
  <c r="AD9309" i="1"/>
  <c r="AL9309" i="1"/>
  <c r="AE9309" i="1"/>
  <c r="AF9309" i="1"/>
  <c r="AG9308" i="1"/>
  <c r="AH9308" i="1"/>
  <c r="AI9308" i="1"/>
  <c r="AC9308" i="1"/>
  <c r="AD9308" i="1"/>
  <c r="AJ9308" i="1"/>
  <c r="AL9308" i="1"/>
  <c r="AF9308" i="1"/>
  <c r="AE9308" i="1"/>
  <c r="AH9307" i="1"/>
  <c r="AI9307" i="1"/>
  <c r="AG9307" i="1"/>
  <c r="AJ9307" i="1"/>
  <c r="AL9307" i="1"/>
  <c r="AC9307" i="1"/>
  <c r="AD9307" i="1"/>
  <c r="AE9307" i="1"/>
  <c r="AF9307" i="1"/>
  <c r="AG9306" i="1"/>
  <c r="AH9306" i="1"/>
  <c r="AI9306" i="1"/>
  <c r="AL9306" i="1"/>
  <c r="AC9306" i="1"/>
  <c r="AD9306" i="1"/>
  <c r="AE9306" i="1"/>
  <c r="AF9306" i="1"/>
  <c r="AJ9306" i="1"/>
  <c r="AM9306" i="1" s="1"/>
  <c r="AG9305" i="1"/>
  <c r="AH9305" i="1"/>
  <c r="AI9305" i="1"/>
  <c r="AC9305" i="1"/>
  <c r="AD9305" i="1"/>
  <c r="AE9305" i="1"/>
  <c r="AF9305" i="1"/>
  <c r="AJ9305" i="1"/>
  <c r="AL9305" i="1"/>
  <c r="AH9304" i="1"/>
  <c r="AG9304" i="1"/>
  <c r="AI9304" i="1"/>
  <c r="AC9304" i="1"/>
  <c r="AL9304" i="1"/>
  <c r="AJ9304" i="1"/>
  <c r="AM9304" i="1" s="1"/>
  <c r="AF9304" i="1"/>
  <c r="AE9304" i="1"/>
  <c r="AD9304" i="1"/>
  <c r="AH9303" i="1"/>
  <c r="AI9303" i="1"/>
  <c r="AG9303" i="1"/>
  <c r="AE9303" i="1"/>
  <c r="AD9303" i="1"/>
  <c r="AC9303" i="1"/>
  <c r="AJ9303" i="1"/>
  <c r="AL9303" i="1"/>
  <c r="AF9303" i="1"/>
  <c r="AH9302" i="1"/>
  <c r="AG9302" i="1"/>
  <c r="AI9302" i="1"/>
  <c r="AC9302" i="1"/>
  <c r="AD9302" i="1"/>
  <c r="AE9302" i="1"/>
  <c r="AF9302" i="1"/>
  <c r="AJ9302" i="1"/>
  <c r="AL9302" i="1"/>
  <c r="AG9301" i="1"/>
  <c r="AH9301" i="1"/>
  <c r="AI9301" i="1"/>
  <c r="AL9301" i="1"/>
  <c r="AC9301" i="1"/>
  <c r="AD9301" i="1"/>
  <c r="AE9301" i="1"/>
  <c r="AF9301" i="1"/>
  <c r="AJ9301" i="1"/>
  <c r="AM9301" i="1" s="1"/>
  <c r="AG9300" i="1"/>
  <c r="AH9300" i="1"/>
  <c r="AI9300" i="1"/>
  <c r="AL9300" i="1"/>
  <c r="AJ9300" i="1"/>
  <c r="AM9300" i="1" s="1"/>
  <c r="AF9300" i="1"/>
  <c r="AE9300" i="1"/>
  <c r="AD9300" i="1"/>
  <c r="AC9300" i="1"/>
  <c r="AI9299" i="1"/>
  <c r="AH9299" i="1"/>
  <c r="AG9299" i="1"/>
  <c r="AL9299" i="1"/>
  <c r="AJ9299" i="1"/>
  <c r="AM9299" i="1" s="1"/>
  <c r="AF9299" i="1"/>
  <c r="AE9299" i="1"/>
  <c r="AD9299" i="1"/>
  <c r="AC9299" i="1"/>
  <c r="AI9298" i="1"/>
  <c r="AH9298" i="1"/>
  <c r="AG9298" i="1"/>
  <c r="AL9298" i="1"/>
  <c r="AJ9298" i="1"/>
  <c r="AF9298" i="1"/>
  <c r="AE9298" i="1"/>
  <c r="AD9298" i="1"/>
  <c r="AC9298" i="1"/>
  <c r="AH9297" i="1"/>
  <c r="AG9297" i="1"/>
  <c r="AI9297" i="1"/>
  <c r="AL9297" i="1"/>
  <c r="AJ9297" i="1"/>
  <c r="AM9297" i="1" s="1"/>
  <c r="AF9297" i="1"/>
  <c r="AE9297" i="1"/>
  <c r="AD9297" i="1"/>
  <c r="AC9297" i="1"/>
  <c r="AI9296" i="1"/>
  <c r="AH9296" i="1"/>
  <c r="AG9296" i="1"/>
  <c r="AL9296" i="1"/>
  <c r="AJ9296" i="1"/>
  <c r="AM9296" i="1" s="1"/>
  <c r="AC9296" i="1"/>
  <c r="AD9296" i="1"/>
  <c r="AE9296" i="1"/>
  <c r="AF9296" i="1"/>
  <c r="AI9295" i="1"/>
  <c r="AH9295" i="1"/>
  <c r="AG9295" i="1"/>
  <c r="AL9295" i="1"/>
  <c r="AJ9295" i="1"/>
  <c r="AM9295" i="1" s="1"/>
  <c r="AF9295" i="1"/>
  <c r="AE9295" i="1"/>
  <c r="AD9295" i="1"/>
  <c r="AC9295" i="1"/>
  <c r="AI9294" i="1"/>
  <c r="AH9294" i="1"/>
  <c r="AG9294" i="1"/>
  <c r="AL9294" i="1"/>
  <c r="AJ9294" i="1"/>
  <c r="AM9294" i="1" s="1"/>
  <c r="AF9294" i="1"/>
  <c r="AE9294" i="1"/>
  <c r="AD9294" i="1"/>
  <c r="AC9294" i="1"/>
  <c r="AH9293" i="1"/>
  <c r="AG9293" i="1"/>
  <c r="AI9293" i="1"/>
  <c r="AL9293" i="1"/>
  <c r="AJ9293" i="1"/>
  <c r="AM9293" i="1" s="1"/>
  <c r="AF9293" i="1"/>
  <c r="AE9293" i="1"/>
  <c r="AD9293" i="1"/>
  <c r="AC9293" i="1"/>
  <c r="AI9292" i="1"/>
  <c r="AH9292" i="1"/>
  <c r="AG9292" i="1"/>
  <c r="AL9292" i="1"/>
  <c r="AJ9292" i="1"/>
  <c r="AM9292" i="1" s="1"/>
  <c r="AF9292" i="1"/>
  <c r="AE9292" i="1"/>
  <c r="AD9292" i="1"/>
  <c r="AC9292" i="1"/>
  <c r="AI9291" i="1"/>
  <c r="AH9291" i="1"/>
  <c r="AG9291" i="1"/>
  <c r="AL9291" i="1"/>
  <c r="AJ9291" i="1"/>
  <c r="AM9291" i="1" s="1"/>
  <c r="AF9291" i="1"/>
  <c r="AE9291" i="1"/>
  <c r="AD9291" i="1"/>
  <c r="AC9291" i="1"/>
  <c r="AI9290" i="1"/>
  <c r="AH9290" i="1"/>
  <c r="AG9290" i="1"/>
  <c r="AL9290" i="1"/>
  <c r="AJ9290" i="1"/>
  <c r="AM9290" i="1" s="1"/>
  <c r="AF9290" i="1"/>
  <c r="AE9290" i="1"/>
  <c r="AD9290" i="1"/>
  <c r="AC9290" i="1"/>
  <c r="AH9289" i="1"/>
  <c r="AG9289" i="1"/>
  <c r="AI9289" i="1"/>
  <c r="AL9289" i="1"/>
  <c r="AJ9289" i="1"/>
  <c r="AM9289" i="1" s="1"/>
  <c r="AF9289" i="1"/>
  <c r="AE9289" i="1"/>
  <c r="AD9289" i="1"/>
  <c r="AC9289" i="1"/>
  <c r="AI9288" i="1"/>
  <c r="AH9288" i="1"/>
  <c r="AG9288" i="1"/>
  <c r="AL9288" i="1"/>
  <c r="AJ9288" i="1"/>
  <c r="AF9288" i="1"/>
  <c r="AE9288" i="1"/>
  <c r="AD9288" i="1"/>
  <c r="AC9288" i="1"/>
  <c r="AI9287" i="1"/>
  <c r="AH9287" i="1"/>
  <c r="AG9287" i="1"/>
  <c r="AJ9287" i="1"/>
  <c r="AL9287" i="1"/>
  <c r="AF9287" i="1"/>
  <c r="AE9287" i="1"/>
  <c r="AD9287" i="1"/>
  <c r="AC9287" i="1"/>
  <c r="AI9286" i="1"/>
  <c r="AH9286" i="1"/>
  <c r="AG9286" i="1"/>
  <c r="AL9286" i="1"/>
  <c r="AJ9286" i="1"/>
  <c r="AM9286" i="1" s="1"/>
  <c r="AF9286" i="1"/>
  <c r="AE9286" i="1"/>
  <c r="AD9286" i="1"/>
  <c r="AC9286" i="1"/>
  <c r="AI9285" i="1"/>
  <c r="AH9285" i="1"/>
  <c r="AG9285" i="1"/>
  <c r="AD9285" i="1"/>
  <c r="AL9285" i="1"/>
  <c r="AE9285" i="1"/>
  <c r="AJ9285" i="1"/>
  <c r="AM9285" i="1" s="1"/>
  <c r="AF9285" i="1"/>
  <c r="AC9285" i="1"/>
  <c r="AH9284" i="1"/>
  <c r="AG9284" i="1"/>
  <c r="AI9284" i="1"/>
  <c r="AC9284" i="1"/>
  <c r="AF9284" i="1"/>
  <c r="AE9284" i="1"/>
  <c r="AD9284" i="1"/>
  <c r="AL9284" i="1"/>
  <c r="AJ9284" i="1"/>
  <c r="AH9283" i="1"/>
  <c r="AG9283" i="1"/>
  <c r="AI9283" i="1"/>
  <c r="AC9283" i="1"/>
  <c r="AL9283" i="1"/>
  <c r="AJ9283" i="1"/>
  <c r="AD9283" i="1"/>
  <c r="AE9283" i="1"/>
  <c r="AF9283" i="1"/>
  <c r="AG9282" i="1"/>
  <c r="AH9282" i="1"/>
  <c r="AI9282" i="1"/>
  <c r="AE9282" i="1"/>
  <c r="AD9282" i="1"/>
  <c r="AL9282" i="1"/>
  <c r="AC9282" i="1"/>
  <c r="AJ9282" i="1"/>
  <c r="AF9282" i="1"/>
  <c r="AH9281" i="1"/>
  <c r="AI9281" i="1"/>
  <c r="AG9281" i="1"/>
  <c r="AL9281" i="1"/>
  <c r="AC9281" i="1"/>
  <c r="AE9281" i="1"/>
  <c r="AD9281" i="1"/>
  <c r="AJ9281" i="1"/>
  <c r="AM9281" i="1" s="1"/>
  <c r="AF9281" i="1"/>
  <c r="AI9280" i="1"/>
  <c r="AH9280" i="1"/>
  <c r="AG9280" i="1"/>
  <c r="AL9280" i="1"/>
  <c r="AJ9280" i="1"/>
  <c r="AE9280" i="1"/>
  <c r="AD9280" i="1"/>
  <c r="AC9280" i="1"/>
  <c r="AF9280" i="1"/>
  <c r="AG9279" i="1"/>
  <c r="AH9279" i="1"/>
  <c r="AI9279" i="1"/>
  <c r="AF9279" i="1"/>
  <c r="AE9279" i="1"/>
  <c r="AD9279" i="1"/>
  <c r="AC9279" i="1"/>
  <c r="AL9279" i="1"/>
  <c r="AJ9279" i="1"/>
  <c r="AG9278" i="1"/>
  <c r="AI9278" i="1"/>
  <c r="AH9278" i="1"/>
  <c r="AL9278" i="1"/>
  <c r="AD9278" i="1"/>
  <c r="AC9278" i="1"/>
  <c r="AF9278" i="1"/>
  <c r="AJ9278" i="1"/>
  <c r="AM9278" i="1" s="1"/>
  <c r="AE9278" i="1"/>
  <c r="AH9277" i="1"/>
  <c r="AI9277" i="1"/>
  <c r="AG9277" i="1"/>
  <c r="AJ9277" i="1"/>
  <c r="AL9277" i="1"/>
  <c r="AF9277" i="1"/>
  <c r="AE9277" i="1"/>
  <c r="AD9277" i="1"/>
  <c r="AC9277" i="1"/>
  <c r="AI9276" i="1"/>
  <c r="AH9276" i="1"/>
  <c r="AG9276" i="1"/>
  <c r="AL9276" i="1"/>
  <c r="AJ9276" i="1"/>
  <c r="AF9276" i="1"/>
  <c r="AE9276" i="1"/>
  <c r="AD9276" i="1"/>
  <c r="AC9276" i="1"/>
  <c r="AH9275" i="1"/>
  <c r="AG9275" i="1"/>
  <c r="AI9275" i="1"/>
  <c r="AF9275" i="1"/>
  <c r="AE9275" i="1"/>
  <c r="AD9275" i="1"/>
  <c r="AC9275" i="1"/>
  <c r="AL9275" i="1"/>
  <c r="AJ9275" i="1"/>
  <c r="AI9274" i="1"/>
  <c r="AH9274" i="1"/>
  <c r="AG9274" i="1"/>
  <c r="AJ9274" i="1"/>
  <c r="AL9274" i="1"/>
  <c r="AC9274" i="1"/>
  <c r="AD9274" i="1"/>
  <c r="AE9274" i="1"/>
  <c r="AF9274" i="1"/>
  <c r="AG9273" i="1"/>
  <c r="AI9273" i="1"/>
  <c r="AH9273" i="1"/>
  <c r="AC9273" i="1"/>
  <c r="AL9273" i="1"/>
  <c r="AJ9273" i="1"/>
  <c r="AF9273" i="1"/>
  <c r="AE9273" i="1"/>
  <c r="AD9273" i="1"/>
  <c r="AG9272" i="1"/>
  <c r="AH9272" i="1"/>
  <c r="AI9272" i="1"/>
  <c r="AJ9272" i="1"/>
  <c r="AL9272" i="1"/>
  <c r="AE9272" i="1"/>
  <c r="AF9272" i="1"/>
  <c r="AD9272" i="1"/>
  <c r="AC9272" i="1"/>
  <c r="AI9271" i="1"/>
  <c r="AH9271" i="1"/>
  <c r="AG9271" i="1"/>
  <c r="AL9271" i="1"/>
  <c r="AJ9271" i="1"/>
  <c r="AF9271" i="1"/>
  <c r="AE9271" i="1"/>
  <c r="AD9271" i="1"/>
  <c r="AC9271" i="1"/>
  <c r="AG9270" i="1"/>
  <c r="AI9270" i="1"/>
  <c r="AH9270" i="1"/>
  <c r="AC9270" i="1"/>
  <c r="AD9270" i="1"/>
  <c r="AE9270" i="1"/>
  <c r="AF9270" i="1"/>
  <c r="AL9270" i="1"/>
  <c r="AJ9270" i="1"/>
  <c r="AG9269" i="1"/>
  <c r="AH9269" i="1"/>
  <c r="AI9269" i="1"/>
  <c r="AL9269" i="1"/>
  <c r="AJ9269" i="1"/>
  <c r="AC9269" i="1"/>
  <c r="AD9269" i="1"/>
  <c r="AE9269" i="1"/>
  <c r="AF9269" i="1"/>
  <c r="AG9268" i="1"/>
  <c r="AH9268" i="1"/>
  <c r="AI9268" i="1"/>
  <c r="AF9268" i="1"/>
  <c r="AD9268" i="1"/>
  <c r="AC9268" i="1"/>
  <c r="AE9268" i="1"/>
  <c r="AJ9268" i="1"/>
  <c r="AL9268" i="1"/>
  <c r="AI9267" i="1"/>
  <c r="AH9267" i="1"/>
  <c r="AG9267" i="1"/>
  <c r="AL9267" i="1"/>
  <c r="AJ9267" i="1"/>
  <c r="AF9267" i="1"/>
  <c r="AE9267" i="1"/>
  <c r="AD9267" i="1"/>
  <c r="AC9267" i="1"/>
  <c r="AI9266" i="1"/>
  <c r="AH9266" i="1"/>
  <c r="AG9266" i="1"/>
  <c r="AL9266" i="1"/>
  <c r="AF9266" i="1"/>
  <c r="AE9266" i="1"/>
  <c r="AC9266" i="1"/>
  <c r="AJ9266" i="1"/>
  <c r="AD9266" i="1"/>
  <c r="AI9265" i="1"/>
  <c r="AG9265" i="1"/>
  <c r="AH9265" i="1"/>
  <c r="AL9265" i="1"/>
  <c r="AC9265" i="1"/>
  <c r="AD9265" i="1"/>
  <c r="AE9265" i="1"/>
  <c r="AF9265" i="1"/>
  <c r="AJ9265" i="1"/>
  <c r="AM9265" i="1" s="1"/>
  <c r="AG9264" i="1"/>
  <c r="AH9264" i="1"/>
  <c r="AI9264" i="1"/>
  <c r="AF9264" i="1"/>
  <c r="AE9264" i="1"/>
  <c r="AD9264" i="1"/>
  <c r="AC9264" i="1"/>
  <c r="AL9264" i="1"/>
  <c r="AJ9264" i="1"/>
  <c r="AM9264" i="1" s="1"/>
  <c r="AI9263" i="1"/>
  <c r="AH9263" i="1"/>
  <c r="AG9263" i="1"/>
  <c r="AJ9263" i="1"/>
  <c r="AL9263" i="1"/>
  <c r="AF9263" i="1"/>
  <c r="AE9263" i="1"/>
  <c r="AD9263" i="1"/>
  <c r="AC9263" i="1"/>
  <c r="AG9262" i="1"/>
  <c r="AH9262" i="1"/>
  <c r="AI9262" i="1"/>
  <c r="AJ9262" i="1"/>
  <c r="AL9262" i="1"/>
  <c r="AC9262" i="1"/>
  <c r="AD9262" i="1"/>
  <c r="AE9262" i="1"/>
  <c r="AF9262" i="1"/>
  <c r="AG9261" i="1"/>
  <c r="AI9261" i="1"/>
  <c r="AH9261" i="1"/>
  <c r="AE9261" i="1"/>
  <c r="AD9261" i="1"/>
  <c r="AF9261" i="1"/>
  <c r="AC9261" i="1"/>
  <c r="AL9261" i="1"/>
  <c r="AJ9261" i="1"/>
  <c r="AM9261" i="1" s="1"/>
  <c r="AH9260" i="1"/>
  <c r="AG9260" i="1"/>
  <c r="AI9260" i="1"/>
  <c r="AD9260" i="1"/>
  <c r="AF9260" i="1"/>
  <c r="AJ9260" i="1"/>
  <c r="AE9260" i="1"/>
  <c r="AC9260" i="1"/>
  <c r="AL9260" i="1"/>
  <c r="AG9259" i="1"/>
  <c r="AH9259" i="1"/>
  <c r="AI9259" i="1"/>
  <c r="AC9259" i="1"/>
  <c r="AJ9259" i="1"/>
  <c r="AL9259" i="1"/>
  <c r="AF9259" i="1"/>
  <c r="AE9259" i="1"/>
  <c r="AD9259" i="1"/>
  <c r="AG9258" i="1"/>
  <c r="AH9258" i="1"/>
  <c r="AI9258" i="1"/>
  <c r="AJ9258" i="1"/>
  <c r="AC9258" i="1"/>
  <c r="AD9258" i="1"/>
  <c r="AE9258" i="1"/>
  <c r="AF9258" i="1"/>
  <c r="AL9258" i="1"/>
  <c r="AG9257" i="1"/>
  <c r="AH9257" i="1"/>
  <c r="AI9257" i="1"/>
  <c r="AE9257" i="1"/>
  <c r="AJ9257" i="1"/>
  <c r="AC9257" i="1"/>
  <c r="AL9257" i="1"/>
  <c r="AF9257" i="1"/>
  <c r="AD9257" i="1"/>
  <c r="AG9256" i="1"/>
  <c r="AH9256" i="1"/>
  <c r="AI9256" i="1"/>
  <c r="AC9256" i="1"/>
  <c r="AD9256" i="1"/>
  <c r="AF9256" i="1"/>
  <c r="AE9256" i="1"/>
  <c r="AL9256" i="1"/>
  <c r="AJ9256" i="1"/>
  <c r="AM9256" i="1" s="1"/>
  <c r="AI9255" i="1"/>
  <c r="AH9255" i="1"/>
  <c r="AG9255" i="1"/>
  <c r="AF9255" i="1"/>
  <c r="AJ9255" i="1"/>
  <c r="AL9255" i="1"/>
  <c r="AC9255" i="1"/>
  <c r="AD9255" i="1"/>
  <c r="AE9255" i="1"/>
  <c r="AI9254" i="1"/>
  <c r="AH9254" i="1"/>
  <c r="AG9254" i="1"/>
  <c r="AL9254" i="1"/>
  <c r="AJ9254" i="1"/>
  <c r="AM9254" i="1" s="1"/>
  <c r="AC9254" i="1"/>
  <c r="AD9254" i="1"/>
  <c r="AE9254" i="1"/>
  <c r="AF9254" i="1"/>
  <c r="AI9253" i="1"/>
  <c r="AH9253" i="1"/>
  <c r="AG9253" i="1"/>
  <c r="AJ9253" i="1"/>
  <c r="AF9253" i="1"/>
  <c r="AE9253" i="1"/>
  <c r="AD9253" i="1"/>
  <c r="AC9253" i="1"/>
  <c r="AL9253" i="1"/>
  <c r="AI9252" i="1"/>
  <c r="AH9252" i="1"/>
  <c r="AG9252" i="1"/>
  <c r="AF9252" i="1"/>
  <c r="AE9252" i="1"/>
  <c r="AD9252" i="1"/>
  <c r="AC9252" i="1"/>
  <c r="AJ9252" i="1"/>
  <c r="AL9252" i="1"/>
  <c r="AG9251" i="1"/>
  <c r="AH9251" i="1"/>
  <c r="AI9251" i="1"/>
  <c r="AF9251" i="1"/>
  <c r="AE9251" i="1"/>
  <c r="AJ9251" i="1"/>
  <c r="AL9251" i="1"/>
  <c r="AD9251" i="1"/>
  <c r="AC9251" i="1"/>
  <c r="AI9250" i="1"/>
  <c r="AH9250" i="1"/>
  <c r="AG9250" i="1"/>
  <c r="AF9250" i="1"/>
  <c r="AE9250" i="1"/>
  <c r="AD9250" i="1"/>
  <c r="AC9250" i="1"/>
  <c r="AL9250" i="1"/>
  <c r="AJ9250" i="1"/>
  <c r="AM9250" i="1" s="1"/>
  <c r="AI9249" i="1"/>
  <c r="AH9249" i="1"/>
  <c r="AG9249" i="1"/>
  <c r="AL9249" i="1"/>
  <c r="AJ9249" i="1"/>
  <c r="AM9249" i="1" s="1"/>
  <c r="AE9249" i="1"/>
  <c r="AD9249" i="1"/>
  <c r="AC9249" i="1"/>
  <c r="AF9249" i="1"/>
  <c r="AI9248" i="1"/>
  <c r="AH9248" i="1"/>
  <c r="AG9248" i="1"/>
  <c r="AE9248" i="1"/>
  <c r="AF9248" i="1"/>
  <c r="AJ9248" i="1"/>
  <c r="AL9248" i="1"/>
  <c r="AC9248" i="1"/>
  <c r="AD9248" i="1"/>
  <c r="AG9247" i="1"/>
  <c r="AH9247" i="1"/>
  <c r="AI9247" i="1"/>
  <c r="AD9247" i="1"/>
  <c r="AC9247" i="1"/>
  <c r="AF9247" i="1"/>
  <c r="AE9247" i="1"/>
  <c r="AJ9247" i="1"/>
  <c r="AL9247" i="1"/>
  <c r="AI9246" i="1"/>
  <c r="AG9246" i="1"/>
  <c r="AH9246" i="1"/>
  <c r="AL9246" i="1"/>
  <c r="AJ9246" i="1"/>
  <c r="AM9246" i="1" s="1"/>
  <c r="AE9246" i="1"/>
  <c r="AD9246" i="1"/>
  <c r="AC9246" i="1"/>
  <c r="AF9246" i="1"/>
  <c r="AI9245" i="1"/>
  <c r="AH9245" i="1"/>
  <c r="AG9245" i="1"/>
  <c r="AL9245" i="1"/>
  <c r="AJ9245" i="1"/>
  <c r="AM9245" i="1" s="1"/>
  <c r="AC9245" i="1"/>
  <c r="AD9245" i="1"/>
  <c r="AE9245" i="1"/>
  <c r="AF9245" i="1"/>
  <c r="AG9244" i="1"/>
  <c r="AH9244" i="1"/>
  <c r="AI9244" i="1"/>
  <c r="AC9244" i="1"/>
  <c r="AD9244" i="1"/>
  <c r="AF9244" i="1"/>
  <c r="AL9244" i="1"/>
  <c r="AE9244" i="1"/>
  <c r="AJ9244" i="1"/>
  <c r="AM9244" i="1" s="1"/>
  <c r="AI9243" i="1"/>
  <c r="AG9243" i="1"/>
  <c r="AH9243" i="1"/>
  <c r="AJ9243" i="1"/>
  <c r="AL9243" i="1"/>
  <c r="AF9243" i="1"/>
  <c r="AE9243" i="1"/>
  <c r="AD9243" i="1"/>
  <c r="AC9243" i="1"/>
  <c r="AG9242" i="1"/>
  <c r="AH9242" i="1"/>
  <c r="AI9242" i="1"/>
  <c r="AL9242" i="1"/>
  <c r="AC9242" i="1"/>
  <c r="AD9242" i="1"/>
  <c r="AE9242" i="1"/>
  <c r="AF9242" i="1"/>
  <c r="AJ9242" i="1"/>
  <c r="AG9241" i="1"/>
  <c r="AH9241" i="1"/>
  <c r="AI9241" i="1"/>
  <c r="AC9241" i="1"/>
  <c r="AJ9241" i="1"/>
  <c r="AD9241" i="1"/>
  <c r="AE9241" i="1"/>
  <c r="AF9241" i="1"/>
  <c r="AL9241" i="1"/>
  <c r="AI9240" i="1"/>
  <c r="AG9240" i="1"/>
  <c r="AH9240" i="1"/>
  <c r="AL9240" i="1"/>
  <c r="AJ9240" i="1"/>
  <c r="AM9240" i="1" s="1"/>
  <c r="AC9240" i="1"/>
  <c r="AD9240" i="1"/>
  <c r="AE9240" i="1"/>
  <c r="AF9240" i="1"/>
  <c r="AG9239" i="1"/>
  <c r="AH9239" i="1"/>
  <c r="AI9239" i="1"/>
  <c r="AE9239" i="1"/>
  <c r="AD9239" i="1"/>
  <c r="AC9239" i="1"/>
  <c r="AL9239" i="1"/>
  <c r="AJ9239" i="1"/>
  <c r="AM9239" i="1" s="1"/>
  <c r="AF9239" i="1"/>
  <c r="AI9238" i="1"/>
  <c r="AH9238" i="1"/>
  <c r="AG9238" i="1"/>
  <c r="AC9238" i="1"/>
  <c r="AD9238" i="1"/>
  <c r="AE9238" i="1"/>
  <c r="AF9238" i="1"/>
  <c r="AL9238" i="1"/>
  <c r="AJ9238" i="1"/>
  <c r="AM9238" i="1" s="1"/>
  <c r="AI9237" i="1"/>
  <c r="AG9237" i="1"/>
  <c r="AH9237" i="1"/>
  <c r="AJ9237" i="1"/>
  <c r="AC9237" i="1"/>
  <c r="AD9237" i="1"/>
  <c r="AE9237" i="1"/>
  <c r="AL9237" i="1"/>
  <c r="AF9237" i="1"/>
  <c r="AH9236" i="1"/>
  <c r="AG9236" i="1"/>
  <c r="AI9236" i="1"/>
  <c r="AF9236" i="1"/>
  <c r="AC9236" i="1"/>
  <c r="AE9236" i="1"/>
  <c r="AD9236" i="1"/>
  <c r="AL9236" i="1"/>
  <c r="AJ9236" i="1"/>
  <c r="AH9235" i="1"/>
  <c r="AI9235" i="1"/>
  <c r="AG9235" i="1"/>
  <c r="AF9235" i="1"/>
  <c r="AL9235" i="1"/>
  <c r="AC9235" i="1"/>
  <c r="AJ9235" i="1"/>
  <c r="AE9235" i="1"/>
  <c r="AD9235" i="1"/>
  <c r="AI9234" i="1"/>
  <c r="AH9234" i="1"/>
  <c r="AG9234" i="1"/>
  <c r="AL9234" i="1"/>
  <c r="AC9234" i="1"/>
  <c r="AD9234" i="1"/>
  <c r="AE9234" i="1"/>
  <c r="AF9234" i="1"/>
  <c r="AJ9234" i="1"/>
  <c r="AM9234" i="1" s="1"/>
  <c r="AH9233" i="1"/>
  <c r="AG9233" i="1"/>
  <c r="AI9233" i="1"/>
  <c r="AL9233" i="1"/>
  <c r="AJ9233" i="1"/>
  <c r="AM9233" i="1" s="1"/>
  <c r="AC9233" i="1"/>
  <c r="AF9233" i="1"/>
  <c r="AE9233" i="1"/>
  <c r="AD9233" i="1"/>
  <c r="AI9232" i="1"/>
  <c r="AH9232" i="1"/>
  <c r="AG9232" i="1"/>
  <c r="AF9232" i="1"/>
  <c r="AE9232" i="1"/>
  <c r="AD9232" i="1"/>
  <c r="AC9232" i="1"/>
  <c r="AL9232" i="1"/>
  <c r="AJ9232" i="1"/>
  <c r="AI9231" i="1"/>
  <c r="AH9231" i="1"/>
  <c r="AG9231" i="1"/>
  <c r="AL9231" i="1"/>
  <c r="AF9231" i="1"/>
  <c r="AE9231" i="1"/>
  <c r="AD9231" i="1"/>
  <c r="AC9231" i="1"/>
  <c r="AJ9231" i="1"/>
  <c r="AM9231" i="1" s="1"/>
  <c r="AI9230" i="1"/>
  <c r="AH9230" i="1"/>
  <c r="AG9230" i="1"/>
  <c r="AL9230" i="1"/>
  <c r="AJ9230" i="1"/>
  <c r="AM9230" i="1" s="1"/>
  <c r="AF9230" i="1"/>
  <c r="AE9230" i="1"/>
  <c r="AD9230" i="1"/>
  <c r="AC9230" i="1"/>
  <c r="AI9229" i="1"/>
  <c r="AH9229" i="1"/>
  <c r="AG9229" i="1"/>
  <c r="AC9229" i="1"/>
  <c r="AL9229" i="1"/>
  <c r="AJ9229" i="1"/>
  <c r="AM9229" i="1" s="1"/>
  <c r="AF9229" i="1"/>
  <c r="AE9229" i="1"/>
  <c r="AD9229" i="1"/>
  <c r="AH9228" i="1"/>
  <c r="AG9228" i="1"/>
  <c r="AI9228" i="1"/>
  <c r="AF9228" i="1"/>
  <c r="AJ9228" i="1"/>
  <c r="AL9228" i="1"/>
  <c r="AC9228" i="1"/>
  <c r="AD9228" i="1"/>
  <c r="AE9228" i="1"/>
  <c r="AI9227" i="1"/>
  <c r="AH9227" i="1"/>
  <c r="AG9227" i="1"/>
  <c r="AJ9227" i="1"/>
  <c r="AL9227" i="1"/>
  <c r="AD9227" i="1"/>
  <c r="AF9227" i="1"/>
  <c r="AE9227" i="1"/>
  <c r="AC9227" i="1"/>
  <c r="AI9226" i="1"/>
  <c r="AH9226" i="1"/>
  <c r="AG9226" i="1"/>
  <c r="AC9226" i="1"/>
  <c r="AD9226" i="1"/>
  <c r="AL9226" i="1"/>
  <c r="AJ9226" i="1"/>
  <c r="AM9226" i="1" s="1"/>
  <c r="AF9226" i="1"/>
  <c r="AE9226" i="1"/>
  <c r="AH9225" i="1"/>
  <c r="AG9225" i="1"/>
  <c r="AI9225" i="1"/>
  <c r="AL9225" i="1"/>
  <c r="AJ9225" i="1"/>
  <c r="AM9225" i="1" s="1"/>
  <c r="AF9225" i="1"/>
  <c r="AE9225" i="1"/>
  <c r="AD9225" i="1"/>
  <c r="AC9225" i="1"/>
  <c r="AI9224" i="1"/>
  <c r="AH9224" i="1"/>
  <c r="AG9224" i="1"/>
  <c r="AL9224" i="1"/>
  <c r="AJ9224" i="1"/>
  <c r="AM9224" i="1" s="1"/>
  <c r="AF9224" i="1"/>
  <c r="AE9224" i="1"/>
  <c r="AD9224" i="1"/>
  <c r="AC9224" i="1"/>
  <c r="AI9223" i="1"/>
  <c r="AH9223" i="1"/>
  <c r="AG9223" i="1"/>
  <c r="AL9223" i="1"/>
  <c r="AJ9223" i="1"/>
  <c r="AM9223" i="1" s="1"/>
  <c r="AF9223" i="1"/>
  <c r="AE9223" i="1"/>
  <c r="AD9223" i="1"/>
  <c r="AC9223" i="1"/>
  <c r="AI9222" i="1"/>
  <c r="AH9222" i="1"/>
  <c r="AG9222" i="1"/>
  <c r="AJ9222" i="1"/>
  <c r="AL9222" i="1"/>
  <c r="AF9222" i="1"/>
  <c r="AE9222" i="1"/>
  <c r="AD9222" i="1"/>
  <c r="AC9222" i="1"/>
  <c r="AI9221" i="1"/>
  <c r="AH9221" i="1"/>
  <c r="AG9221" i="1"/>
  <c r="AJ9221" i="1"/>
  <c r="AC9221" i="1"/>
  <c r="AL9221" i="1"/>
  <c r="AD9221" i="1"/>
  <c r="AE9221" i="1"/>
  <c r="AF9221" i="1"/>
  <c r="AG9220" i="1"/>
  <c r="AH9220" i="1"/>
  <c r="AI9220" i="1"/>
  <c r="AE9220" i="1"/>
  <c r="AF9220" i="1"/>
  <c r="AJ9220" i="1"/>
  <c r="AL9220" i="1"/>
  <c r="AC9220" i="1"/>
  <c r="AD9220" i="1"/>
  <c r="AI9219" i="1"/>
  <c r="AH9219" i="1"/>
  <c r="AG9219" i="1"/>
  <c r="AL9219" i="1"/>
  <c r="AD9219" i="1"/>
  <c r="AE9219" i="1"/>
  <c r="AF9219" i="1"/>
  <c r="AJ9219" i="1"/>
  <c r="AM9219" i="1" s="1"/>
  <c r="AC9219" i="1"/>
  <c r="AI9218" i="1"/>
  <c r="AG9218" i="1"/>
  <c r="AH9218" i="1"/>
  <c r="AD9218" i="1"/>
  <c r="AE9218" i="1"/>
  <c r="AC9218" i="1"/>
  <c r="AF9218" i="1"/>
  <c r="AJ9218" i="1"/>
  <c r="AL9218" i="1"/>
  <c r="AH9217" i="1"/>
  <c r="AG9217" i="1"/>
  <c r="AI9217" i="1"/>
  <c r="AC9217" i="1"/>
  <c r="AD9217" i="1"/>
  <c r="AJ9217" i="1"/>
  <c r="AL9217" i="1"/>
  <c r="AF9217" i="1"/>
  <c r="AE9217" i="1"/>
  <c r="AH9216" i="1"/>
  <c r="AI9216" i="1"/>
  <c r="AG9216" i="1"/>
  <c r="AD9216" i="1"/>
  <c r="AC9216" i="1"/>
  <c r="AL9216" i="1"/>
  <c r="AJ9216" i="1"/>
  <c r="AM9216" i="1" s="1"/>
  <c r="AF9216" i="1"/>
  <c r="AE9216" i="1"/>
  <c r="AG9215" i="1"/>
  <c r="AH9215" i="1"/>
  <c r="AI9215" i="1"/>
  <c r="AJ9215" i="1"/>
  <c r="AL9215" i="1"/>
  <c r="AE9215" i="1"/>
  <c r="AF9215" i="1"/>
  <c r="AD9215" i="1"/>
  <c r="AC9215" i="1"/>
  <c r="AI9214" i="1"/>
  <c r="AH9214" i="1"/>
  <c r="AG9214" i="1"/>
  <c r="AL9214" i="1"/>
  <c r="AJ9214" i="1"/>
  <c r="AM9214" i="1" s="1"/>
  <c r="AF9214" i="1"/>
  <c r="AE9214" i="1"/>
  <c r="AD9214" i="1"/>
  <c r="AC9214" i="1"/>
  <c r="AG9213" i="1"/>
  <c r="AI9213" i="1"/>
  <c r="AH9213" i="1"/>
  <c r="AD9213" i="1"/>
  <c r="AC9213" i="1"/>
  <c r="AL9213" i="1"/>
  <c r="AJ9213" i="1"/>
  <c r="AM9213" i="1" s="1"/>
  <c r="AF9213" i="1"/>
  <c r="AE9213" i="1"/>
  <c r="AI9212" i="1"/>
  <c r="AH9212" i="1"/>
  <c r="AG9212" i="1"/>
  <c r="AL9212" i="1"/>
  <c r="AJ9212" i="1"/>
  <c r="AM9212" i="1" s="1"/>
  <c r="AC9212" i="1"/>
  <c r="AD9212" i="1"/>
  <c r="AE9212" i="1"/>
  <c r="AF9212" i="1"/>
  <c r="AI9211" i="1"/>
  <c r="AH9211" i="1"/>
  <c r="AG9211" i="1"/>
  <c r="AJ9211" i="1"/>
  <c r="AL9211" i="1"/>
  <c r="AC9211" i="1"/>
  <c r="AD9211" i="1"/>
  <c r="AE9211" i="1"/>
  <c r="AF9211" i="1"/>
  <c r="AG9210" i="1"/>
  <c r="AH9210" i="1"/>
  <c r="AI9210" i="1"/>
  <c r="AC9210" i="1"/>
  <c r="AE9210" i="1"/>
  <c r="AF9210" i="1"/>
  <c r="AJ9210" i="1"/>
  <c r="AL9210" i="1"/>
  <c r="AD9210" i="1"/>
  <c r="AG9209" i="1"/>
  <c r="AH9209" i="1"/>
  <c r="AI9209" i="1"/>
  <c r="AL9209" i="1"/>
  <c r="AE9209" i="1"/>
  <c r="AC9209" i="1"/>
  <c r="AD9209" i="1"/>
  <c r="AF9209" i="1"/>
  <c r="AJ9209" i="1"/>
  <c r="AM9209" i="1" s="1"/>
  <c r="AI9208" i="1"/>
  <c r="AH9208" i="1"/>
  <c r="AG9208" i="1"/>
  <c r="AE9208" i="1"/>
  <c r="AC9208" i="1"/>
  <c r="AL9208" i="1"/>
  <c r="AJ9208" i="1"/>
  <c r="AF9208" i="1"/>
  <c r="AD9208" i="1"/>
  <c r="AI9207" i="1"/>
  <c r="AH9207" i="1"/>
  <c r="AG9207" i="1"/>
  <c r="AF9207" i="1"/>
  <c r="AL9207" i="1"/>
  <c r="AJ9207" i="1"/>
  <c r="AM9207" i="1" s="1"/>
  <c r="AE9207" i="1"/>
  <c r="AD9207" i="1"/>
  <c r="AC9207" i="1"/>
  <c r="AI9206" i="1"/>
  <c r="AH9206" i="1"/>
  <c r="AG9206" i="1"/>
  <c r="AL9206" i="1"/>
  <c r="AJ9206" i="1"/>
  <c r="AM9206" i="1" s="1"/>
  <c r="AF9206" i="1"/>
  <c r="AE9206" i="1"/>
  <c r="AD9206" i="1"/>
  <c r="AC9206" i="1"/>
  <c r="AI9205" i="1"/>
  <c r="AH9205" i="1"/>
  <c r="AG9205" i="1"/>
  <c r="AC9205" i="1"/>
  <c r="AD9205" i="1"/>
  <c r="AE9205" i="1"/>
  <c r="AF9205" i="1"/>
  <c r="AJ9205" i="1"/>
  <c r="AL9205" i="1"/>
  <c r="AI9204" i="1"/>
  <c r="AH9204" i="1"/>
  <c r="AG9204" i="1"/>
  <c r="AJ9204" i="1"/>
  <c r="AC9204" i="1"/>
  <c r="AD9204" i="1"/>
  <c r="AE9204" i="1"/>
  <c r="AF9204" i="1"/>
  <c r="AL9204" i="1"/>
  <c r="AG9203" i="1"/>
  <c r="AH9203" i="1"/>
  <c r="AI9203" i="1"/>
  <c r="AJ9203" i="1"/>
  <c r="AL9203" i="1"/>
  <c r="AD9203" i="1"/>
  <c r="AC9203" i="1"/>
  <c r="AE9203" i="1"/>
  <c r="AF9203" i="1"/>
  <c r="AH9202" i="1"/>
  <c r="AI9202" i="1"/>
  <c r="AG9202" i="1"/>
  <c r="AL9202" i="1"/>
  <c r="AJ9202" i="1"/>
  <c r="AM9202" i="1" s="1"/>
  <c r="AF9202" i="1"/>
  <c r="AE9202" i="1"/>
  <c r="AD9202" i="1"/>
  <c r="AC9202" i="1"/>
  <c r="AI9201" i="1"/>
  <c r="AH9201" i="1"/>
  <c r="AG9201" i="1"/>
  <c r="AE9201" i="1"/>
  <c r="AL9201" i="1"/>
  <c r="AJ9201" i="1"/>
  <c r="AM9201" i="1" s="1"/>
  <c r="AF9201" i="1"/>
  <c r="AD9201" i="1"/>
  <c r="AC9201" i="1"/>
  <c r="AG9200" i="1"/>
  <c r="AH9200" i="1"/>
  <c r="AI9200" i="1"/>
  <c r="AL9200" i="1"/>
  <c r="AE9200" i="1"/>
  <c r="AC9200" i="1"/>
  <c r="AD9200" i="1"/>
  <c r="AF9200" i="1"/>
  <c r="AJ9200" i="1"/>
  <c r="AM9200" i="1" s="1"/>
  <c r="AG9199" i="1"/>
  <c r="AH9199" i="1"/>
  <c r="AI9199" i="1"/>
  <c r="AC9199" i="1"/>
  <c r="AE9199" i="1"/>
  <c r="AF9199" i="1"/>
  <c r="AD9199" i="1"/>
  <c r="AJ9199" i="1"/>
  <c r="AL9199" i="1"/>
  <c r="AH9198" i="1"/>
  <c r="AI9198" i="1"/>
  <c r="AG9198" i="1"/>
  <c r="AD9198" i="1"/>
  <c r="AC9198" i="1"/>
  <c r="AL9198" i="1"/>
  <c r="AJ9198" i="1"/>
  <c r="AM9198" i="1" s="1"/>
  <c r="AF9198" i="1"/>
  <c r="AE9198" i="1"/>
  <c r="AI9197" i="1"/>
  <c r="AH9197" i="1"/>
  <c r="AG9197" i="1"/>
  <c r="AL9197" i="1"/>
  <c r="AJ9197" i="1"/>
  <c r="AC9197" i="1"/>
  <c r="AD9197" i="1"/>
  <c r="AE9197" i="1"/>
  <c r="AF9197" i="1"/>
  <c r="AG9196" i="1"/>
  <c r="AH9196" i="1"/>
  <c r="AI9196" i="1"/>
  <c r="AD9196" i="1"/>
  <c r="AC9196" i="1"/>
  <c r="AE9196" i="1"/>
  <c r="AF9196" i="1"/>
  <c r="AJ9196" i="1"/>
  <c r="AL9196" i="1"/>
  <c r="AG9195" i="1"/>
  <c r="AI9195" i="1"/>
  <c r="AH9195" i="1"/>
  <c r="AF9195" i="1"/>
  <c r="AE9195" i="1"/>
  <c r="AD9195" i="1"/>
  <c r="AC9195" i="1"/>
  <c r="AL9195" i="1"/>
  <c r="AJ9195" i="1"/>
  <c r="AG9194" i="1"/>
  <c r="AH9194" i="1"/>
  <c r="AI9194" i="1"/>
  <c r="AJ9194" i="1"/>
  <c r="AD9194" i="1"/>
  <c r="AE9194" i="1"/>
  <c r="AF9194" i="1"/>
  <c r="AC9194" i="1"/>
  <c r="AL9194" i="1"/>
  <c r="AI9193" i="1"/>
  <c r="AH9193" i="1"/>
  <c r="AG9193" i="1"/>
  <c r="AL9193" i="1"/>
  <c r="AF9193" i="1"/>
  <c r="AE9193" i="1"/>
  <c r="AD9193" i="1"/>
  <c r="AC9193" i="1"/>
  <c r="AJ9193" i="1"/>
  <c r="AM9193" i="1" s="1"/>
  <c r="AI9192" i="1"/>
  <c r="AH9192" i="1"/>
  <c r="AG9192" i="1"/>
  <c r="AD9192" i="1"/>
  <c r="AC9192" i="1"/>
  <c r="AE9192" i="1"/>
  <c r="AL9192" i="1"/>
  <c r="AJ9192" i="1"/>
  <c r="AM9192" i="1" s="1"/>
  <c r="AF9192" i="1"/>
  <c r="AI9191" i="1"/>
  <c r="AH9191" i="1"/>
  <c r="AG9191" i="1"/>
  <c r="AE9191" i="1"/>
  <c r="AL9191" i="1"/>
  <c r="AJ9191" i="1"/>
  <c r="AM9191" i="1" s="1"/>
  <c r="AD9191" i="1"/>
  <c r="AC9191" i="1"/>
  <c r="AF9191" i="1"/>
  <c r="AH9190" i="1"/>
  <c r="AG9190" i="1"/>
  <c r="AI9190" i="1"/>
  <c r="AD9190" i="1"/>
  <c r="AE9190" i="1"/>
  <c r="AF9190" i="1"/>
  <c r="AJ9190" i="1"/>
  <c r="AL9190" i="1"/>
  <c r="AC9190" i="1"/>
  <c r="AH9189" i="1"/>
  <c r="AG9189" i="1"/>
  <c r="AI9189" i="1"/>
  <c r="AF9189" i="1"/>
  <c r="AE9189" i="1"/>
  <c r="AD9189" i="1"/>
  <c r="AC9189" i="1"/>
  <c r="AJ9189" i="1"/>
  <c r="AL9189" i="1"/>
  <c r="AI9188" i="1"/>
  <c r="AG9188" i="1"/>
  <c r="AH9188" i="1"/>
  <c r="AF9188" i="1"/>
  <c r="AE9188" i="1"/>
  <c r="AD9188" i="1"/>
  <c r="AC9188" i="1"/>
  <c r="AL9188" i="1"/>
  <c r="AJ9188" i="1"/>
  <c r="AM9188" i="1" s="1"/>
  <c r="AG9187" i="1"/>
  <c r="AH9187" i="1"/>
  <c r="AI9187" i="1"/>
  <c r="AL9187" i="1"/>
  <c r="AD9187" i="1"/>
  <c r="AE9187" i="1"/>
  <c r="AF9187" i="1"/>
  <c r="AJ9187" i="1"/>
  <c r="AM9187" i="1" s="1"/>
  <c r="AC9187" i="1"/>
  <c r="AH9186" i="1"/>
  <c r="AG9186" i="1"/>
  <c r="AI9186" i="1"/>
  <c r="AJ9186" i="1"/>
  <c r="AL9186" i="1"/>
  <c r="AC9186" i="1"/>
  <c r="AD9186" i="1"/>
  <c r="AE9186" i="1"/>
  <c r="AF9186" i="1"/>
  <c r="AH9185" i="1"/>
  <c r="AG9185" i="1"/>
  <c r="AI9185" i="1"/>
  <c r="AE9185" i="1"/>
  <c r="AF9185" i="1"/>
  <c r="AC9185" i="1"/>
  <c r="AJ9185" i="1"/>
  <c r="AL9185" i="1"/>
  <c r="AD9185" i="1"/>
  <c r="AI9184" i="1"/>
  <c r="AG9184" i="1"/>
  <c r="AH9184" i="1"/>
  <c r="AD9184" i="1"/>
  <c r="AC9184" i="1"/>
  <c r="AE9184" i="1"/>
  <c r="AF9184" i="1"/>
  <c r="AJ9184" i="1"/>
  <c r="AL9184" i="1"/>
  <c r="AG9183" i="1"/>
  <c r="AH9183" i="1"/>
  <c r="AI9183" i="1"/>
  <c r="AL9183" i="1"/>
  <c r="AJ9183" i="1"/>
  <c r="AE9183" i="1"/>
  <c r="AF9183" i="1"/>
  <c r="AC9183" i="1"/>
  <c r="AD9183" i="1"/>
  <c r="AG9182" i="1"/>
  <c r="AH9182" i="1"/>
  <c r="AI9182" i="1"/>
  <c r="AC9182" i="1"/>
  <c r="AD9182" i="1"/>
  <c r="AE9182" i="1"/>
  <c r="AF9182" i="1"/>
  <c r="AJ9182" i="1"/>
  <c r="AL9182" i="1"/>
  <c r="AG9181" i="1"/>
  <c r="AI9181" i="1"/>
  <c r="AH9181" i="1"/>
  <c r="AD9181" i="1"/>
  <c r="AE9181" i="1"/>
  <c r="AF9181" i="1"/>
  <c r="AJ9181" i="1"/>
  <c r="AL9181" i="1"/>
  <c r="AC9181" i="1"/>
  <c r="AI9180" i="1"/>
  <c r="AH9180" i="1"/>
  <c r="AG9180" i="1"/>
  <c r="AE9180" i="1"/>
  <c r="AF9180" i="1"/>
  <c r="AJ9180" i="1"/>
  <c r="AL9180" i="1"/>
  <c r="AC9180" i="1"/>
  <c r="AD9180" i="1"/>
  <c r="AG9179" i="1"/>
  <c r="AH9179" i="1"/>
  <c r="AI9179" i="1"/>
  <c r="AJ9179" i="1"/>
  <c r="AC9179" i="1"/>
  <c r="AD9179" i="1"/>
  <c r="AE9179" i="1"/>
  <c r="AF9179" i="1"/>
  <c r="AL9179" i="1"/>
  <c r="AG9178" i="1"/>
  <c r="AH9178" i="1"/>
  <c r="AI9178" i="1"/>
  <c r="AE9178" i="1"/>
  <c r="AF9178" i="1"/>
  <c r="AJ9178" i="1"/>
  <c r="AL9178" i="1"/>
  <c r="AC9178" i="1"/>
  <c r="AD9178" i="1"/>
  <c r="AH9177" i="1"/>
  <c r="AG9177" i="1"/>
  <c r="AI9177" i="1"/>
  <c r="AC9177" i="1"/>
  <c r="AD9177" i="1"/>
  <c r="AE9177" i="1"/>
  <c r="AF9177" i="1"/>
  <c r="AJ9177" i="1"/>
  <c r="AL9177" i="1"/>
  <c r="AG9176" i="1"/>
  <c r="AH9176" i="1"/>
  <c r="AI9176" i="1"/>
  <c r="AJ9176" i="1"/>
  <c r="AF9176" i="1"/>
  <c r="AE9176" i="1"/>
  <c r="AD9176" i="1"/>
  <c r="AC9176" i="1"/>
  <c r="AL9176" i="1"/>
  <c r="AG9175" i="1"/>
  <c r="AH9175" i="1"/>
  <c r="AI9175" i="1"/>
  <c r="AE9175" i="1"/>
  <c r="AF9175" i="1"/>
  <c r="AL9175" i="1"/>
  <c r="AJ9175" i="1"/>
  <c r="AM9175" i="1" s="1"/>
  <c r="AD9175" i="1"/>
  <c r="AC9175" i="1"/>
  <c r="AH9174" i="1"/>
  <c r="AI9174" i="1"/>
  <c r="AG9174" i="1"/>
  <c r="AL9174" i="1"/>
  <c r="AJ9174" i="1"/>
  <c r="AM9174" i="1" s="1"/>
  <c r="AF9174" i="1"/>
  <c r="AE9174" i="1"/>
  <c r="AD9174" i="1"/>
  <c r="AC9174" i="1"/>
  <c r="AG9173" i="1"/>
  <c r="AH9173" i="1"/>
  <c r="AI9173" i="1"/>
  <c r="AD9173" i="1"/>
  <c r="AJ9173" i="1"/>
  <c r="AC9173" i="1"/>
  <c r="AE9173" i="1"/>
  <c r="AF9173" i="1"/>
  <c r="AL9173" i="1"/>
  <c r="AH9172" i="1"/>
  <c r="AG9172" i="1"/>
  <c r="AI9172" i="1"/>
  <c r="AF9172" i="1"/>
  <c r="AE9172" i="1"/>
  <c r="AD9172" i="1"/>
  <c r="AL9172" i="1"/>
  <c r="AJ9172" i="1"/>
  <c r="AM9172" i="1" s="1"/>
  <c r="AC9172" i="1"/>
  <c r="AI9171" i="1"/>
  <c r="AG9171" i="1"/>
  <c r="AH9171" i="1"/>
  <c r="AL9171" i="1"/>
  <c r="AJ9171" i="1"/>
  <c r="AM9171" i="1" s="1"/>
  <c r="AF9171" i="1"/>
  <c r="AE9171" i="1"/>
  <c r="AD9171" i="1"/>
  <c r="AC9171" i="1"/>
  <c r="AI9170" i="1"/>
  <c r="AH9170" i="1"/>
  <c r="AG9170" i="1"/>
  <c r="AL9170" i="1"/>
  <c r="AJ9170" i="1"/>
  <c r="AM9170" i="1" s="1"/>
  <c r="AF9170" i="1"/>
  <c r="AE9170" i="1"/>
  <c r="AD9170" i="1"/>
  <c r="AC9170" i="1"/>
  <c r="AI9169" i="1"/>
  <c r="AH9169" i="1"/>
  <c r="AG9169" i="1"/>
  <c r="AJ9169" i="1"/>
  <c r="AD9169" i="1"/>
  <c r="AF9169" i="1"/>
  <c r="AL9169" i="1"/>
  <c r="AE9169" i="1"/>
  <c r="AC9169" i="1"/>
  <c r="AG9168" i="1"/>
  <c r="AH9168" i="1"/>
  <c r="AI9168" i="1"/>
  <c r="AC9168" i="1"/>
  <c r="AD9168" i="1"/>
  <c r="AE9168" i="1"/>
  <c r="AF9168" i="1"/>
  <c r="AJ9168" i="1"/>
  <c r="AL9168" i="1"/>
  <c r="AH9167" i="1"/>
  <c r="AI9167" i="1"/>
  <c r="AG9167" i="1"/>
  <c r="AL9167" i="1"/>
  <c r="AJ9167" i="1"/>
  <c r="AC9167" i="1"/>
  <c r="AF9167" i="1"/>
  <c r="AE9167" i="1"/>
  <c r="AD9167" i="1"/>
  <c r="AH9166" i="1"/>
  <c r="AG9166" i="1"/>
  <c r="AI9166" i="1"/>
  <c r="AE9166" i="1"/>
  <c r="AD9166" i="1"/>
  <c r="AC9166" i="1"/>
  <c r="AJ9166" i="1"/>
  <c r="AL9166" i="1"/>
  <c r="AF9166" i="1"/>
  <c r="AI9165" i="1"/>
  <c r="AH9165" i="1"/>
  <c r="AG9165" i="1"/>
  <c r="AF9165" i="1"/>
  <c r="AC9165" i="1"/>
  <c r="AL9165" i="1"/>
  <c r="AJ9165" i="1"/>
  <c r="AM9165" i="1" s="1"/>
  <c r="AE9165" i="1"/>
  <c r="AD9165" i="1"/>
  <c r="AG9164" i="1"/>
  <c r="AI9164" i="1"/>
  <c r="AH9164" i="1"/>
  <c r="AJ9164" i="1"/>
  <c r="AL9164" i="1"/>
  <c r="AF9164" i="1"/>
  <c r="AE9164" i="1"/>
  <c r="AD9164" i="1"/>
  <c r="AC9164" i="1"/>
  <c r="AH9163" i="1"/>
  <c r="AG9163" i="1"/>
  <c r="AI9163" i="1"/>
  <c r="AC9163" i="1"/>
  <c r="AD9163" i="1"/>
  <c r="AE9163" i="1"/>
  <c r="AF9163" i="1"/>
  <c r="AL9163" i="1"/>
  <c r="AJ9163" i="1"/>
  <c r="AI9162" i="1"/>
  <c r="AG9162" i="1"/>
  <c r="AH9162" i="1"/>
  <c r="AC9162" i="1"/>
  <c r="AD9162" i="1"/>
  <c r="AE9162" i="1"/>
  <c r="AJ9162" i="1"/>
  <c r="AL9162" i="1"/>
  <c r="AF9162" i="1"/>
  <c r="AI9161" i="1"/>
  <c r="AG9161" i="1"/>
  <c r="AH9161" i="1"/>
  <c r="AE9161" i="1"/>
  <c r="AF9161" i="1"/>
  <c r="AL9161" i="1"/>
  <c r="AJ9161" i="1"/>
  <c r="AC9161" i="1"/>
  <c r="AD9161" i="1"/>
  <c r="AG9160" i="1"/>
  <c r="AI9160" i="1"/>
  <c r="AH9160" i="1"/>
  <c r="AJ9160" i="1"/>
  <c r="AF9160" i="1"/>
  <c r="AE9160" i="1"/>
  <c r="AD9160" i="1"/>
  <c r="AC9160" i="1"/>
  <c r="AL9160" i="1"/>
  <c r="AI9159" i="1"/>
  <c r="AH9159" i="1"/>
  <c r="AG9159" i="1"/>
  <c r="AL9159" i="1"/>
  <c r="AJ9159" i="1"/>
  <c r="AF9159" i="1"/>
  <c r="AE9159" i="1"/>
  <c r="AD9159" i="1"/>
  <c r="AC9159" i="1"/>
  <c r="AH9158" i="1"/>
  <c r="AG9158" i="1"/>
  <c r="AI9158" i="1"/>
  <c r="AL9158" i="1"/>
  <c r="AJ9158" i="1"/>
  <c r="AM9158" i="1" s="1"/>
  <c r="AF9158" i="1"/>
  <c r="AE9158" i="1"/>
  <c r="AD9158" i="1"/>
  <c r="AC9158" i="1"/>
  <c r="AI9157" i="1"/>
  <c r="AH9157" i="1"/>
  <c r="AG9157" i="1"/>
  <c r="AL9157" i="1"/>
  <c r="AJ9157" i="1"/>
  <c r="AM9157" i="1" s="1"/>
  <c r="AF9157" i="1"/>
  <c r="AE9157" i="1"/>
  <c r="AD9157" i="1"/>
  <c r="AC9157" i="1"/>
  <c r="AI9156" i="1"/>
  <c r="AH9156" i="1"/>
  <c r="AG9156" i="1"/>
  <c r="AL9156" i="1"/>
  <c r="AF9156" i="1"/>
  <c r="AE9156" i="1"/>
  <c r="AD9156" i="1"/>
  <c r="AC9156" i="1"/>
  <c r="AJ9156" i="1"/>
  <c r="AM9156" i="1" s="1"/>
  <c r="AI9155" i="1"/>
  <c r="AH9155" i="1"/>
  <c r="AG9155" i="1"/>
  <c r="AJ9155" i="1"/>
  <c r="AF9155" i="1"/>
  <c r="AE9155" i="1"/>
  <c r="AD9155" i="1"/>
  <c r="AC9155" i="1"/>
  <c r="AL9155" i="1"/>
  <c r="AI9154" i="1"/>
  <c r="AH9154" i="1"/>
  <c r="AG9154" i="1"/>
  <c r="AL9154" i="1"/>
  <c r="AJ9154" i="1"/>
  <c r="AM9154" i="1" s="1"/>
  <c r="AF9154" i="1"/>
  <c r="AE9154" i="1"/>
  <c r="AD9154" i="1"/>
  <c r="AC9154" i="1"/>
  <c r="AH9153" i="1"/>
  <c r="AI9153" i="1"/>
  <c r="AG9153" i="1"/>
  <c r="AJ9153" i="1"/>
  <c r="AF9153" i="1"/>
  <c r="AE9153" i="1"/>
  <c r="AD9153" i="1"/>
  <c r="AC9153" i="1"/>
  <c r="AL9153" i="1"/>
  <c r="AI9152" i="1"/>
  <c r="AH9152" i="1"/>
  <c r="AG9152" i="1"/>
  <c r="AF9152" i="1"/>
  <c r="AE9152" i="1"/>
  <c r="AD9152" i="1"/>
  <c r="AC9152" i="1"/>
  <c r="AL9152" i="1"/>
  <c r="AJ9152" i="1"/>
  <c r="AM9152" i="1" s="1"/>
  <c r="AI9151" i="1"/>
  <c r="AH9151" i="1"/>
  <c r="AG9151" i="1"/>
  <c r="AL9151" i="1"/>
  <c r="AJ9151" i="1"/>
  <c r="AM9151" i="1" s="1"/>
  <c r="AF9151" i="1"/>
  <c r="AE9151" i="1"/>
  <c r="AD9151" i="1"/>
  <c r="AC9151" i="1"/>
  <c r="AI9150" i="1"/>
  <c r="AH9150" i="1"/>
  <c r="AG9150" i="1"/>
  <c r="AL9150" i="1"/>
  <c r="AJ9150" i="1"/>
  <c r="AM9150" i="1" s="1"/>
  <c r="AD9150" i="1"/>
  <c r="AC9150" i="1"/>
  <c r="AE9150" i="1"/>
  <c r="AF9150" i="1"/>
  <c r="AI9149" i="1"/>
  <c r="AH9149" i="1"/>
  <c r="AG9149" i="1"/>
  <c r="AL9149" i="1"/>
  <c r="AJ9149" i="1"/>
  <c r="AM9149" i="1" s="1"/>
  <c r="AF9149" i="1"/>
  <c r="AE9149" i="1"/>
  <c r="AD9149" i="1"/>
  <c r="AC9149" i="1"/>
  <c r="AH9148" i="1"/>
  <c r="AG9148" i="1"/>
  <c r="AI9148" i="1"/>
  <c r="AF9148" i="1"/>
  <c r="AE9148" i="1"/>
  <c r="AD9148" i="1"/>
  <c r="AC9148" i="1"/>
  <c r="AL9148" i="1"/>
  <c r="AJ9148" i="1"/>
  <c r="AM9148" i="1" s="1"/>
  <c r="AI9147" i="1"/>
  <c r="AH9147" i="1"/>
  <c r="AG9147" i="1"/>
  <c r="AF9147" i="1"/>
  <c r="AE9147" i="1"/>
  <c r="AD9147" i="1"/>
  <c r="AC9147" i="1"/>
  <c r="AL9147" i="1"/>
  <c r="AJ9147" i="1"/>
  <c r="AM9147" i="1" s="1"/>
  <c r="AI9146" i="1"/>
  <c r="AH9146" i="1"/>
  <c r="AG9146" i="1"/>
  <c r="AL9146" i="1"/>
  <c r="AJ9146" i="1"/>
  <c r="AM9146" i="1" s="1"/>
  <c r="AF9146" i="1"/>
  <c r="AE9146" i="1"/>
  <c r="AD9146" i="1"/>
  <c r="AC9146" i="1"/>
  <c r="AI9145" i="1"/>
  <c r="AH9145" i="1"/>
  <c r="AG9145" i="1"/>
  <c r="AL9145" i="1"/>
  <c r="AJ9145" i="1"/>
  <c r="AF9145" i="1"/>
  <c r="AE9145" i="1"/>
  <c r="AD9145" i="1"/>
  <c r="AC9145" i="1"/>
  <c r="AH9144" i="1"/>
  <c r="AG9144" i="1"/>
  <c r="AI9144" i="1"/>
  <c r="AL9144" i="1"/>
  <c r="AJ9144" i="1"/>
  <c r="AM9144" i="1" s="1"/>
  <c r="AF9144" i="1"/>
  <c r="AE9144" i="1"/>
  <c r="AD9144" i="1"/>
  <c r="AC9144" i="1"/>
  <c r="AI9143" i="1"/>
  <c r="AH9143" i="1"/>
  <c r="AG9143" i="1"/>
  <c r="AL9143" i="1"/>
  <c r="AJ9143" i="1"/>
  <c r="AF9143" i="1"/>
  <c r="AE9143" i="1"/>
  <c r="AD9143" i="1"/>
  <c r="AC9143" i="1"/>
  <c r="AI9142" i="1"/>
  <c r="AH9142" i="1"/>
  <c r="AG9142" i="1"/>
  <c r="AL9142" i="1"/>
  <c r="AJ9142" i="1"/>
  <c r="AM9142" i="1" s="1"/>
  <c r="AF9142" i="1"/>
  <c r="AE9142" i="1"/>
  <c r="AD9142" i="1"/>
  <c r="AC9142" i="1"/>
  <c r="AI9141" i="1"/>
  <c r="AH9141" i="1"/>
  <c r="AG9141" i="1"/>
  <c r="AJ9141" i="1"/>
  <c r="AL9141" i="1"/>
  <c r="AF9141" i="1"/>
  <c r="AE9141" i="1"/>
  <c r="AD9141" i="1"/>
  <c r="AC9141" i="1"/>
  <c r="AI9140" i="1"/>
  <c r="AH9140" i="1"/>
  <c r="AG9140" i="1"/>
  <c r="AL9140" i="1"/>
  <c r="AJ9140" i="1"/>
  <c r="AM9140" i="1" s="1"/>
  <c r="AF9140" i="1"/>
  <c r="AE9140" i="1"/>
  <c r="AD9140" i="1"/>
  <c r="AC9140" i="1"/>
  <c r="AI9139" i="1"/>
  <c r="AH9139" i="1"/>
  <c r="AG9139" i="1"/>
  <c r="AJ9139" i="1"/>
  <c r="AL9139" i="1"/>
  <c r="AF9139" i="1"/>
  <c r="AE9139" i="1"/>
  <c r="AD9139" i="1"/>
  <c r="AC9139" i="1"/>
  <c r="AI9138" i="1"/>
  <c r="AH9138" i="1"/>
  <c r="AG9138" i="1"/>
  <c r="AL9138" i="1"/>
  <c r="AJ9138" i="1"/>
  <c r="AF9138" i="1"/>
  <c r="AE9138" i="1"/>
  <c r="AD9138" i="1"/>
  <c r="AC9138" i="1"/>
  <c r="AI9137" i="1"/>
  <c r="AH9137" i="1"/>
  <c r="AG9137" i="1"/>
  <c r="AL9137" i="1"/>
  <c r="AJ9137" i="1"/>
  <c r="AM9137" i="1" s="1"/>
  <c r="AF9137" i="1"/>
  <c r="AE9137" i="1"/>
  <c r="AD9137" i="1"/>
  <c r="AC9137" i="1"/>
  <c r="AI9136" i="1"/>
  <c r="AH9136" i="1"/>
  <c r="AG9136" i="1"/>
  <c r="AL9136" i="1"/>
  <c r="AJ9136" i="1"/>
  <c r="AM9136" i="1" s="1"/>
  <c r="AF9136" i="1"/>
  <c r="AE9136" i="1"/>
  <c r="AD9136" i="1"/>
  <c r="AC9136" i="1"/>
  <c r="AI9135" i="1"/>
  <c r="AH9135" i="1"/>
  <c r="AG9135" i="1"/>
  <c r="AJ9135" i="1"/>
  <c r="AL9135" i="1"/>
  <c r="AF9135" i="1"/>
  <c r="AE9135" i="1"/>
  <c r="AD9135" i="1"/>
  <c r="AC9135" i="1"/>
  <c r="AI9134" i="1"/>
  <c r="AH9134" i="1"/>
  <c r="AG9134" i="1"/>
  <c r="AL9134" i="1"/>
  <c r="AJ9134" i="1"/>
  <c r="AM9134" i="1" s="1"/>
  <c r="AF9134" i="1"/>
  <c r="AE9134" i="1"/>
  <c r="AD9134" i="1"/>
  <c r="AC9134" i="1"/>
  <c r="AI9133" i="1"/>
  <c r="AH9133" i="1"/>
  <c r="AG9133" i="1"/>
  <c r="AL9133" i="1"/>
  <c r="AJ9133" i="1"/>
  <c r="AM9133" i="1" s="1"/>
  <c r="AF9133" i="1"/>
  <c r="AE9133" i="1"/>
  <c r="AD9133" i="1"/>
  <c r="AC9133" i="1"/>
  <c r="AI9132" i="1"/>
  <c r="AH9132" i="1"/>
  <c r="AG9132" i="1"/>
  <c r="AL9132" i="1"/>
  <c r="AJ9132" i="1"/>
  <c r="AM9132" i="1" s="1"/>
  <c r="AF9132" i="1"/>
  <c r="AE9132" i="1"/>
  <c r="AD9132" i="1"/>
  <c r="AC9132" i="1"/>
  <c r="AH9131" i="1"/>
  <c r="AG9131" i="1"/>
  <c r="AI9131" i="1"/>
  <c r="AL9131" i="1"/>
  <c r="AJ9131" i="1"/>
  <c r="AM9131" i="1" s="1"/>
  <c r="AF9131" i="1"/>
  <c r="AE9131" i="1"/>
  <c r="AD9131" i="1"/>
  <c r="AC9131" i="1"/>
  <c r="AI9130" i="1"/>
  <c r="AH9130" i="1"/>
  <c r="AG9130" i="1"/>
  <c r="AL9130" i="1"/>
  <c r="AJ9130" i="1"/>
  <c r="AM9130" i="1" s="1"/>
  <c r="AF9130" i="1"/>
  <c r="AE9130" i="1"/>
  <c r="AD9130" i="1"/>
  <c r="AC9130" i="1"/>
  <c r="AI9129" i="1"/>
  <c r="AH9129" i="1"/>
  <c r="AG9129" i="1"/>
  <c r="AL9129" i="1"/>
  <c r="AJ9129" i="1"/>
  <c r="AM9129" i="1" s="1"/>
  <c r="AF9129" i="1"/>
  <c r="AE9129" i="1"/>
  <c r="AD9129" i="1"/>
  <c r="AC9129" i="1"/>
  <c r="AI9128" i="1"/>
  <c r="AH9128" i="1"/>
  <c r="AG9128" i="1"/>
  <c r="AL9128" i="1"/>
  <c r="AJ9128" i="1"/>
  <c r="AM9128" i="1" s="1"/>
  <c r="AF9128" i="1"/>
  <c r="AE9128" i="1"/>
  <c r="AD9128" i="1"/>
  <c r="AC9128" i="1"/>
  <c r="AI9127" i="1"/>
  <c r="AH9127" i="1"/>
  <c r="AG9127" i="1"/>
  <c r="AL9127" i="1"/>
  <c r="AJ9127" i="1"/>
  <c r="AM9127" i="1" s="1"/>
  <c r="AF9127" i="1"/>
  <c r="AE9127" i="1"/>
  <c r="AD9127" i="1"/>
  <c r="AC9127" i="1"/>
  <c r="AG9126" i="1"/>
  <c r="AH9126" i="1"/>
  <c r="AI9126" i="1"/>
  <c r="AL9126" i="1"/>
  <c r="AJ9126" i="1"/>
  <c r="AM9126" i="1" s="1"/>
  <c r="AC9126" i="1"/>
  <c r="AD9126" i="1"/>
  <c r="AE9126" i="1"/>
  <c r="AF9126" i="1"/>
  <c r="AG9125" i="1"/>
  <c r="AI9125" i="1"/>
  <c r="AH9125" i="1"/>
  <c r="AC9125" i="1"/>
  <c r="AJ9125" i="1"/>
  <c r="AF9125" i="1"/>
  <c r="AE9125" i="1"/>
  <c r="AD9125" i="1"/>
  <c r="AL9125" i="1"/>
  <c r="AI9124" i="1"/>
  <c r="AH9124" i="1"/>
  <c r="AG9124" i="1"/>
  <c r="AF9124" i="1"/>
  <c r="AL9124" i="1"/>
  <c r="AJ9124" i="1"/>
  <c r="AM9124" i="1" s="1"/>
  <c r="AE9124" i="1"/>
  <c r="AD9124" i="1"/>
  <c r="AC9124" i="1"/>
  <c r="AI9123" i="1"/>
  <c r="AG9123" i="1"/>
  <c r="AH9123" i="1"/>
  <c r="AF9123" i="1"/>
  <c r="AE9123" i="1"/>
  <c r="AD9123" i="1"/>
  <c r="AC9123" i="1"/>
  <c r="AJ9123" i="1"/>
  <c r="AL9123" i="1"/>
  <c r="AI9122" i="1"/>
  <c r="AG9122" i="1"/>
  <c r="AH9122" i="1"/>
  <c r="AJ9122" i="1"/>
  <c r="AD9122" i="1"/>
  <c r="AL9122" i="1"/>
  <c r="AF9122" i="1"/>
  <c r="AE9122" i="1"/>
  <c r="AC9122" i="1"/>
  <c r="AH9121" i="1"/>
  <c r="AG9121" i="1"/>
  <c r="AI9121" i="1"/>
  <c r="AF9121" i="1"/>
  <c r="AE9121" i="1"/>
  <c r="AC9121" i="1"/>
  <c r="AL9121" i="1"/>
  <c r="AJ9121" i="1"/>
  <c r="AD9121" i="1"/>
  <c r="AI9120" i="1"/>
  <c r="AG9120" i="1"/>
  <c r="AH9120" i="1"/>
  <c r="AJ9120" i="1"/>
  <c r="AL9120" i="1"/>
  <c r="AC9120" i="1"/>
  <c r="AD9120" i="1"/>
  <c r="AE9120" i="1"/>
  <c r="AF9120" i="1"/>
  <c r="AG9119" i="1"/>
  <c r="AI9119" i="1"/>
  <c r="AH9119" i="1"/>
  <c r="AD9119" i="1"/>
  <c r="AL9119" i="1"/>
  <c r="AJ9119" i="1"/>
  <c r="AM9119" i="1" s="1"/>
  <c r="AE9119" i="1"/>
  <c r="AF9119" i="1"/>
  <c r="AC9119" i="1"/>
  <c r="AG9118" i="1"/>
  <c r="AI9118" i="1"/>
  <c r="AH9118" i="1"/>
  <c r="AF9118" i="1"/>
  <c r="AE9118" i="1"/>
  <c r="AD9118" i="1"/>
  <c r="AC9118" i="1"/>
  <c r="AL9118" i="1"/>
  <c r="AJ9118" i="1"/>
  <c r="AI9117" i="1"/>
  <c r="AH9117" i="1"/>
  <c r="AG9117" i="1"/>
  <c r="AL9117" i="1"/>
  <c r="AJ9117" i="1"/>
  <c r="AM9117" i="1" s="1"/>
  <c r="AF9117" i="1"/>
  <c r="AE9117" i="1"/>
  <c r="AC9117" i="1"/>
  <c r="AD9117" i="1"/>
  <c r="AI9116" i="1"/>
  <c r="AH9116" i="1"/>
  <c r="AG9116" i="1"/>
  <c r="AL9116" i="1"/>
  <c r="AJ9116" i="1"/>
  <c r="AF9116" i="1"/>
  <c r="AE9116" i="1"/>
  <c r="AD9116" i="1"/>
  <c r="AC9116" i="1"/>
  <c r="AG9115" i="1"/>
  <c r="AI9115" i="1"/>
  <c r="AH9115" i="1"/>
  <c r="AF9115" i="1"/>
  <c r="AC9115" i="1"/>
  <c r="AL9115" i="1"/>
  <c r="AJ9115" i="1"/>
  <c r="AM9115" i="1" s="1"/>
  <c r="AD9115" i="1"/>
  <c r="AE9115" i="1"/>
  <c r="AH9114" i="1"/>
  <c r="AG9114" i="1"/>
  <c r="AI9114" i="1"/>
  <c r="AC9114" i="1"/>
  <c r="AD9114" i="1"/>
  <c r="AE9114" i="1"/>
  <c r="AF9114" i="1"/>
  <c r="AL9114" i="1"/>
  <c r="AJ9114" i="1"/>
  <c r="AG9113" i="1"/>
  <c r="AH9113" i="1"/>
  <c r="AI9113" i="1"/>
  <c r="AE9113" i="1"/>
  <c r="AD9113" i="1"/>
  <c r="AC9113" i="1"/>
  <c r="AJ9113" i="1"/>
  <c r="AL9113" i="1"/>
  <c r="AF9113" i="1"/>
  <c r="AI9112" i="1"/>
  <c r="AH9112" i="1"/>
  <c r="AG9112" i="1"/>
  <c r="AC9112" i="1"/>
  <c r="AJ9112" i="1"/>
  <c r="AL9112" i="1"/>
  <c r="AF9112" i="1"/>
  <c r="AE9112" i="1"/>
  <c r="AD9112" i="1"/>
  <c r="AG9111" i="1"/>
  <c r="AH9111" i="1"/>
  <c r="AI9111" i="1"/>
  <c r="AE9111" i="1"/>
  <c r="AF9111" i="1"/>
  <c r="AJ9111" i="1"/>
  <c r="AL9111" i="1"/>
  <c r="AC9111" i="1"/>
  <c r="AD9111" i="1"/>
  <c r="AG9110" i="1"/>
  <c r="AH9110" i="1"/>
  <c r="AI9110" i="1"/>
  <c r="AF9110" i="1"/>
  <c r="AE9110" i="1"/>
  <c r="AD9110" i="1"/>
  <c r="AC9110" i="1"/>
  <c r="AL9110" i="1"/>
  <c r="AJ9110" i="1"/>
  <c r="AM9110" i="1" s="1"/>
  <c r="AH9109" i="1"/>
  <c r="AI9109" i="1"/>
  <c r="AG9109" i="1"/>
  <c r="AD9109" i="1"/>
  <c r="AE9109" i="1"/>
  <c r="AL9109" i="1"/>
  <c r="AJ9109" i="1"/>
  <c r="AM9109" i="1" s="1"/>
  <c r="AF9109" i="1"/>
  <c r="AC9109" i="1"/>
  <c r="AG9108" i="1"/>
  <c r="AH9108" i="1"/>
  <c r="AI9108" i="1"/>
  <c r="AD9108" i="1"/>
  <c r="AC9108" i="1"/>
  <c r="AF9108" i="1"/>
  <c r="AE9108" i="1"/>
  <c r="AJ9108" i="1"/>
  <c r="AL9108" i="1"/>
  <c r="AI9107" i="1"/>
  <c r="AH9107" i="1"/>
  <c r="AG9107" i="1"/>
  <c r="AL9107" i="1"/>
  <c r="AJ9107" i="1"/>
  <c r="AM9107" i="1" s="1"/>
  <c r="AF9107" i="1"/>
  <c r="AE9107" i="1"/>
  <c r="AC9107" i="1"/>
  <c r="AD9107" i="1"/>
  <c r="AI9106" i="1"/>
  <c r="AH9106" i="1"/>
  <c r="AG9106" i="1"/>
  <c r="AL9106" i="1"/>
  <c r="AJ9106" i="1"/>
  <c r="AM9106" i="1" s="1"/>
  <c r="AF9106" i="1"/>
  <c r="AE9106" i="1"/>
  <c r="AD9106" i="1"/>
  <c r="AC9106" i="1"/>
  <c r="AI9105" i="1"/>
  <c r="AH9105" i="1"/>
  <c r="AG9105" i="1"/>
  <c r="AL9105" i="1"/>
  <c r="AJ9105" i="1"/>
  <c r="AM9105" i="1" s="1"/>
  <c r="AC9105" i="1"/>
  <c r="AD9105" i="1"/>
  <c r="AE9105" i="1"/>
  <c r="AF9105" i="1"/>
  <c r="AG9104" i="1"/>
  <c r="AH9104" i="1"/>
  <c r="AI9104" i="1"/>
  <c r="AC9104" i="1"/>
  <c r="AE9104" i="1"/>
  <c r="AF9104" i="1"/>
  <c r="AL9104" i="1"/>
  <c r="AD9104" i="1"/>
  <c r="AJ9104" i="1"/>
  <c r="AM9104" i="1" s="1"/>
  <c r="AI9103" i="1"/>
  <c r="AH9103" i="1"/>
  <c r="AG9103" i="1"/>
  <c r="AL9103" i="1"/>
  <c r="AJ9103" i="1"/>
  <c r="AF9103" i="1"/>
  <c r="AE9103" i="1"/>
  <c r="AD9103" i="1"/>
  <c r="AC9103" i="1"/>
  <c r="AI9102" i="1"/>
  <c r="AH9102" i="1"/>
  <c r="AG9102" i="1"/>
  <c r="AJ9102" i="1"/>
  <c r="AF9102" i="1"/>
  <c r="AE9102" i="1"/>
  <c r="AL9102" i="1"/>
  <c r="AC9102" i="1"/>
  <c r="AD9102" i="1"/>
  <c r="AG9101" i="1"/>
  <c r="AI9101" i="1"/>
  <c r="AH9101" i="1"/>
  <c r="AF9101" i="1"/>
  <c r="AE9101" i="1"/>
  <c r="AD9101" i="1"/>
  <c r="AC9101" i="1"/>
  <c r="AL9101" i="1"/>
  <c r="AJ9101" i="1"/>
  <c r="AM9101" i="1" s="1"/>
  <c r="AG9100" i="1"/>
  <c r="AH9100" i="1"/>
  <c r="AI9100" i="1"/>
  <c r="AE9100" i="1"/>
  <c r="AF9100" i="1"/>
  <c r="AC9100" i="1"/>
  <c r="AJ9100" i="1"/>
  <c r="AD9100" i="1"/>
  <c r="AL9100" i="1"/>
  <c r="AG9099" i="1"/>
  <c r="AH9099" i="1"/>
  <c r="AI9099" i="1"/>
  <c r="AF9099" i="1"/>
  <c r="AE9099" i="1"/>
  <c r="AD9099" i="1"/>
  <c r="AC9099" i="1"/>
  <c r="AJ9099" i="1"/>
  <c r="AL9099" i="1"/>
  <c r="AG9098" i="1"/>
  <c r="AI9098" i="1"/>
  <c r="AH9098" i="1"/>
  <c r="AL9098" i="1"/>
  <c r="AJ9098" i="1"/>
  <c r="AF9098" i="1"/>
  <c r="AE9098" i="1"/>
  <c r="AC9098" i="1"/>
  <c r="AD9098" i="1"/>
  <c r="AG9097" i="1"/>
  <c r="AH9097" i="1"/>
  <c r="AI9097" i="1"/>
  <c r="AC9097" i="1"/>
  <c r="AD9097" i="1"/>
  <c r="AE9097" i="1"/>
  <c r="AF9097" i="1"/>
  <c r="AJ9097" i="1"/>
  <c r="AL9097" i="1"/>
  <c r="AH9096" i="1"/>
  <c r="AG9096" i="1"/>
  <c r="AI9096" i="1"/>
  <c r="AF9096" i="1"/>
  <c r="AE9096" i="1"/>
  <c r="AD9096" i="1"/>
  <c r="AC9096" i="1"/>
  <c r="AJ9096" i="1"/>
  <c r="AL9096" i="1"/>
  <c r="AG9095" i="1"/>
  <c r="AI9095" i="1"/>
  <c r="AH9095" i="1"/>
  <c r="AC9095" i="1"/>
  <c r="AL9095" i="1"/>
  <c r="AJ9095" i="1"/>
  <c r="AM9095" i="1" s="1"/>
  <c r="AF9095" i="1"/>
  <c r="AE9095" i="1"/>
  <c r="AD9095" i="1"/>
  <c r="AI9094" i="1"/>
  <c r="AG9094" i="1"/>
  <c r="AH9094" i="1"/>
  <c r="AJ9094" i="1"/>
  <c r="AL9094" i="1"/>
  <c r="AF9094" i="1"/>
  <c r="AE9094" i="1"/>
  <c r="AD9094" i="1"/>
  <c r="AC9094" i="1"/>
  <c r="AH9093" i="1"/>
  <c r="AI9093" i="1"/>
  <c r="AG9093" i="1"/>
  <c r="AL9093" i="1"/>
  <c r="AF9093" i="1"/>
  <c r="AE9093" i="1"/>
  <c r="AD9093" i="1"/>
  <c r="AC9093" i="1"/>
  <c r="AJ9093" i="1"/>
  <c r="AM9093" i="1" s="1"/>
  <c r="AI9092" i="1"/>
  <c r="AH9092" i="1"/>
  <c r="AG9092" i="1"/>
  <c r="AE9092" i="1"/>
  <c r="AD9092" i="1"/>
  <c r="AC9092" i="1"/>
  <c r="AL9092" i="1"/>
  <c r="AJ9092" i="1"/>
  <c r="AM9092" i="1" s="1"/>
  <c r="AF9092" i="1"/>
  <c r="AI9091" i="1"/>
  <c r="AG9091" i="1"/>
  <c r="AH9091" i="1"/>
  <c r="AJ9091" i="1"/>
  <c r="AC9091" i="1"/>
  <c r="AL9091" i="1"/>
  <c r="AD9091" i="1"/>
  <c r="AE9091" i="1"/>
  <c r="AF9091" i="1"/>
  <c r="AI9090" i="1"/>
  <c r="AH9090" i="1"/>
  <c r="AG9090" i="1"/>
  <c r="AF9090" i="1"/>
  <c r="AE9090" i="1"/>
  <c r="AD9090" i="1"/>
  <c r="AL9090" i="1"/>
  <c r="AC9090" i="1"/>
  <c r="AJ9090" i="1"/>
  <c r="AM9090" i="1" s="1"/>
  <c r="AG9089" i="1"/>
  <c r="AH9089" i="1"/>
  <c r="AI9089" i="1"/>
  <c r="AC9089" i="1"/>
  <c r="AD9089" i="1"/>
  <c r="AL9089" i="1"/>
  <c r="AE9089" i="1"/>
  <c r="AF9089" i="1"/>
  <c r="AJ9089" i="1"/>
  <c r="AM9089" i="1" s="1"/>
  <c r="AG9088" i="1"/>
  <c r="AH9088" i="1"/>
  <c r="AI9088" i="1"/>
  <c r="AC9088" i="1"/>
  <c r="AD9088" i="1"/>
  <c r="AF9088" i="1"/>
  <c r="AJ9088" i="1"/>
  <c r="AL9088" i="1"/>
  <c r="AE9088" i="1"/>
  <c r="AG9087" i="1"/>
  <c r="AH9087" i="1"/>
  <c r="AI9087" i="1"/>
  <c r="AL9087" i="1"/>
  <c r="AJ9087" i="1"/>
  <c r="AM9087" i="1" s="1"/>
  <c r="AF9087" i="1"/>
  <c r="AE9087" i="1"/>
  <c r="AD9087" i="1"/>
  <c r="AC9087" i="1"/>
  <c r="AI9086" i="1"/>
  <c r="AH9086" i="1"/>
  <c r="AG9086" i="1"/>
  <c r="AD9086" i="1"/>
  <c r="AL9086" i="1"/>
  <c r="AJ9086" i="1"/>
  <c r="AM9086" i="1" s="1"/>
  <c r="AF9086" i="1"/>
  <c r="AE9086" i="1"/>
  <c r="AC9086" i="1"/>
  <c r="AI9085" i="1"/>
  <c r="AH9085" i="1"/>
  <c r="AG9085" i="1"/>
  <c r="AC9085" i="1"/>
  <c r="AL9085" i="1"/>
  <c r="AJ9085" i="1"/>
  <c r="AM9085" i="1" s="1"/>
  <c r="AF9085" i="1"/>
  <c r="AE9085" i="1"/>
  <c r="AD9085" i="1"/>
  <c r="AI9084" i="1"/>
  <c r="AH9084" i="1"/>
  <c r="AG9084" i="1"/>
  <c r="AL9084" i="1"/>
  <c r="AJ9084" i="1"/>
  <c r="AM9084" i="1" s="1"/>
  <c r="AF9084" i="1"/>
  <c r="AE9084" i="1"/>
  <c r="AD9084" i="1"/>
  <c r="AC9084" i="1"/>
  <c r="AI9083" i="1"/>
  <c r="AH9083" i="1"/>
  <c r="AG9083" i="1"/>
  <c r="AC9083" i="1"/>
  <c r="AL9083" i="1"/>
  <c r="AJ9083" i="1"/>
  <c r="AM9083" i="1" s="1"/>
  <c r="AF9083" i="1"/>
  <c r="AE9083" i="1"/>
  <c r="AD9083" i="1"/>
  <c r="AI9082" i="1"/>
  <c r="AH9082" i="1"/>
  <c r="AG9082" i="1"/>
  <c r="AL9082" i="1"/>
  <c r="AJ9082" i="1"/>
  <c r="AM9082" i="1" s="1"/>
  <c r="AF9082" i="1"/>
  <c r="AE9082" i="1"/>
  <c r="AD9082" i="1"/>
  <c r="AC9082" i="1"/>
  <c r="AI9081" i="1"/>
  <c r="AH9081" i="1"/>
  <c r="AG9081" i="1"/>
  <c r="AD9081" i="1"/>
  <c r="AL9081" i="1"/>
  <c r="AJ9081" i="1"/>
  <c r="AM9081" i="1" s="1"/>
  <c r="AF9081" i="1"/>
  <c r="AE9081" i="1"/>
  <c r="AC9081" i="1"/>
  <c r="AI9080" i="1"/>
  <c r="AH9080" i="1"/>
  <c r="AG9080" i="1"/>
  <c r="AD9080" i="1"/>
  <c r="AC9080" i="1"/>
  <c r="AL9080" i="1"/>
  <c r="AJ9080" i="1"/>
  <c r="AF9080" i="1"/>
  <c r="AE9080" i="1"/>
  <c r="AI9079" i="1"/>
  <c r="AH9079" i="1"/>
  <c r="AG9079" i="1"/>
  <c r="AE9079" i="1"/>
  <c r="AC9079" i="1"/>
  <c r="AD9079" i="1"/>
  <c r="AF9079" i="1"/>
  <c r="AJ9079" i="1"/>
  <c r="AL9079" i="1"/>
  <c r="AI9078" i="1"/>
  <c r="AH9078" i="1"/>
  <c r="AG9078" i="1"/>
  <c r="AE9078" i="1"/>
  <c r="AJ9078" i="1"/>
  <c r="AF9078" i="1"/>
  <c r="AL9078" i="1"/>
  <c r="AD9078" i="1"/>
  <c r="AC9078" i="1"/>
  <c r="AI9077" i="1"/>
  <c r="AG9077" i="1"/>
  <c r="AH9077" i="1"/>
  <c r="AE9077" i="1"/>
  <c r="AD9077" i="1"/>
  <c r="AC9077" i="1"/>
  <c r="AF9077" i="1"/>
  <c r="AJ9077" i="1"/>
  <c r="AL9077" i="1"/>
  <c r="AI9076" i="1"/>
  <c r="AH9076" i="1"/>
  <c r="AG9076" i="1"/>
  <c r="AL9076" i="1"/>
  <c r="AJ9076" i="1"/>
  <c r="AM9076" i="1" s="1"/>
  <c r="AD9076" i="1"/>
  <c r="AC9076" i="1"/>
  <c r="AF9076" i="1"/>
  <c r="AE9076" i="1"/>
  <c r="AI9075" i="1"/>
  <c r="AH9075" i="1"/>
  <c r="AG9075" i="1"/>
  <c r="AE9075" i="1"/>
  <c r="AD9075" i="1"/>
  <c r="AL9075" i="1"/>
  <c r="AJ9075" i="1"/>
  <c r="AF9075" i="1"/>
  <c r="AC9075" i="1"/>
  <c r="AI9074" i="1"/>
  <c r="AH9074" i="1"/>
  <c r="AG9074" i="1"/>
  <c r="AD9074" i="1"/>
  <c r="AC9074" i="1"/>
  <c r="AJ9074" i="1"/>
  <c r="AL9074" i="1"/>
  <c r="AF9074" i="1"/>
  <c r="AE9074" i="1"/>
  <c r="AG9073" i="1"/>
  <c r="AH9073" i="1"/>
  <c r="AI9073" i="1"/>
  <c r="AD9073" i="1"/>
  <c r="AE9073" i="1"/>
  <c r="AF9073" i="1"/>
  <c r="AJ9073" i="1"/>
  <c r="AL9073" i="1"/>
  <c r="AC9073" i="1"/>
  <c r="AG9072" i="1"/>
  <c r="AH9072" i="1"/>
  <c r="AI9072" i="1"/>
  <c r="AD9072" i="1"/>
  <c r="AE9072" i="1"/>
  <c r="AF9072" i="1"/>
  <c r="AJ9072" i="1"/>
  <c r="AL9072" i="1"/>
  <c r="AC9072" i="1"/>
  <c r="AG9071" i="1"/>
  <c r="AH9071" i="1"/>
  <c r="AI9071" i="1"/>
  <c r="AL9071" i="1"/>
  <c r="AC9071" i="1"/>
  <c r="AD9071" i="1"/>
  <c r="AF9071" i="1"/>
  <c r="AE9071" i="1"/>
  <c r="AJ9071" i="1"/>
  <c r="AM9071" i="1" s="1"/>
  <c r="AI9070" i="1"/>
  <c r="AH9070" i="1"/>
  <c r="AG9070" i="1"/>
  <c r="AD9070" i="1"/>
  <c r="AE9070" i="1"/>
  <c r="AF9070" i="1"/>
  <c r="AJ9070" i="1"/>
  <c r="AC9070" i="1"/>
  <c r="AL9070" i="1"/>
  <c r="AG9069" i="1"/>
  <c r="AH9069" i="1"/>
  <c r="AI9069" i="1"/>
  <c r="AC9069" i="1"/>
  <c r="AD9069" i="1"/>
  <c r="AE9069" i="1"/>
  <c r="AF9069" i="1"/>
  <c r="AJ9069" i="1"/>
  <c r="AL9069" i="1"/>
  <c r="AH9068" i="1"/>
  <c r="AI9068" i="1"/>
  <c r="AG9068" i="1"/>
  <c r="AJ9068" i="1"/>
  <c r="AL9068" i="1"/>
  <c r="AF9068" i="1"/>
  <c r="AE9068" i="1"/>
  <c r="AD9068" i="1"/>
  <c r="AC9068" i="1"/>
  <c r="AI9067" i="1"/>
  <c r="AH9067" i="1"/>
  <c r="AG9067" i="1"/>
  <c r="AC9067" i="1"/>
  <c r="AL9067" i="1"/>
  <c r="AJ9067" i="1"/>
  <c r="AM9067" i="1" s="1"/>
  <c r="AF9067" i="1"/>
  <c r="AE9067" i="1"/>
  <c r="AD9067" i="1"/>
  <c r="AH9066" i="1"/>
  <c r="AI9066" i="1"/>
  <c r="AG9066" i="1"/>
  <c r="AC9066" i="1"/>
  <c r="AL9066" i="1"/>
  <c r="AJ9066" i="1"/>
  <c r="AM9066" i="1" s="1"/>
  <c r="AF9066" i="1"/>
  <c r="AE9066" i="1"/>
  <c r="AD9066" i="1"/>
  <c r="AI9065" i="1"/>
  <c r="AH9065" i="1"/>
  <c r="AG9065" i="1"/>
  <c r="AL9065" i="1"/>
  <c r="AJ9065" i="1"/>
  <c r="AM9065" i="1" s="1"/>
  <c r="AF9065" i="1"/>
  <c r="AE9065" i="1"/>
  <c r="AD9065" i="1"/>
  <c r="AC9065" i="1"/>
  <c r="AI9064" i="1"/>
  <c r="AH9064" i="1"/>
  <c r="AG9064" i="1"/>
  <c r="AL9064" i="1"/>
  <c r="AJ9064" i="1"/>
  <c r="AM9064" i="1" s="1"/>
  <c r="AF9064" i="1"/>
  <c r="AE9064" i="1"/>
  <c r="AD9064" i="1"/>
  <c r="AC9064" i="1"/>
  <c r="AG9063" i="1"/>
  <c r="AH9063" i="1"/>
  <c r="AI9063" i="1"/>
  <c r="AE9063" i="1"/>
  <c r="AJ9063" i="1"/>
  <c r="AL9063" i="1"/>
  <c r="AF9063" i="1"/>
  <c r="AD9063" i="1"/>
  <c r="AC9063" i="1"/>
  <c r="AI9062" i="1"/>
  <c r="AG9062" i="1"/>
  <c r="AH9062" i="1"/>
  <c r="AF9062" i="1"/>
  <c r="AC9062" i="1"/>
  <c r="AD9062" i="1"/>
  <c r="AE9062" i="1"/>
  <c r="AL9062" i="1"/>
  <c r="AJ9062" i="1"/>
  <c r="AM9062" i="1" s="1"/>
  <c r="AH9061" i="1"/>
  <c r="AG9061" i="1"/>
  <c r="AI9061" i="1"/>
  <c r="AC9061" i="1"/>
  <c r="AD9061" i="1"/>
  <c r="AF9061" i="1"/>
  <c r="AE9061" i="1"/>
  <c r="AL9061" i="1"/>
  <c r="AJ9061" i="1"/>
  <c r="AI9060" i="1"/>
  <c r="AG9060" i="1"/>
  <c r="AH9060" i="1"/>
  <c r="AF9060" i="1"/>
  <c r="AE9060" i="1"/>
  <c r="AD9060" i="1"/>
  <c r="AL9060" i="1"/>
  <c r="AC9060" i="1"/>
  <c r="AJ9060" i="1"/>
  <c r="AM9060" i="1" s="1"/>
  <c r="AI9059" i="1"/>
  <c r="AH9059" i="1"/>
  <c r="AG9059" i="1"/>
  <c r="AJ9059" i="1"/>
  <c r="AF9059" i="1"/>
  <c r="AD9059" i="1"/>
  <c r="AE9059" i="1"/>
  <c r="AL9059" i="1"/>
  <c r="AC9059" i="1"/>
  <c r="AG9058" i="1"/>
  <c r="AI9058" i="1"/>
  <c r="AH9058" i="1"/>
  <c r="AF9058" i="1"/>
  <c r="AE9058" i="1"/>
  <c r="AJ9058" i="1"/>
  <c r="AC9058" i="1"/>
  <c r="AD9058" i="1"/>
  <c r="AL9058" i="1"/>
  <c r="AH9057" i="1"/>
  <c r="AI9057" i="1"/>
  <c r="AG9057" i="1"/>
  <c r="AJ9057" i="1"/>
  <c r="AC9057" i="1"/>
  <c r="AD9057" i="1"/>
  <c r="AE9057" i="1"/>
  <c r="AF9057" i="1"/>
  <c r="AL9057" i="1"/>
  <c r="AH9056" i="1"/>
  <c r="AI9056" i="1"/>
  <c r="AG9056" i="1"/>
  <c r="AE9056" i="1"/>
  <c r="AD9056" i="1"/>
  <c r="AF9056" i="1"/>
  <c r="AJ9056" i="1"/>
  <c r="AL9056" i="1"/>
  <c r="AC9056" i="1"/>
  <c r="AI9055" i="1"/>
  <c r="AG9055" i="1"/>
  <c r="AH9055" i="1"/>
  <c r="AF9055" i="1"/>
  <c r="AC9055" i="1"/>
  <c r="AE9055" i="1"/>
  <c r="AD9055" i="1"/>
  <c r="AL9055" i="1"/>
  <c r="AJ9055" i="1"/>
  <c r="AM9055" i="1" s="1"/>
  <c r="AG9054" i="1"/>
  <c r="AH9054" i="1"/>
  <c r="AI9054" i="1"/>
  <c r="AC9054" i="1"/>
  <c r="AF9054" i="1"/>
  <c r="AD9054" i="1"/>
  <c r="AJ9054" i="1"/>
  <c r="AL9054" i="1"/>
  <c r="AE9054" i="1"/>
  <c r="AI9053" i="1"/>
  <c r="AH9053" i="1"/>
  <c r="AG9053" i="1"/>
  <c r="AJ9053" i="1"/>
  <c r="AL9053" i="1"/>
  <c r="AF9053" i="1"/>
  <c r="AE9053" i="1"/>
  <c r="AD9053" i="1"/>
  <c r="AC9053" i="1"/>
  <c r="AG9052" i="1"/>
  <c r="AI9052" i="1"/>
  <c r="AH9052" i="1"/>
  <c r="AJ9052" i="1"/>
  <c r="AL9052" i="1"/>
  <c r="AF9052" i="1"/>
  <c r="AE9052" i="1"/>
  <c r="AD9052" i="1"/>
  <c r="AC9052" i="1"/>
  <c r="AH9051" i="1"/>
  <c r="AI9051" i="1"/>
  <c r="AG9051" i="1"/>
  <c r="AC9051" i="1"/>
  <c r="AE9051" i="1"/>
  <c r="AF9051" i="1"/>
  <c r="AD9051" i="1"/>
  <c r="AL9051" i="1"/>
  <c r="AJ9051" i="1"/>
  <c r="AM9051" i="1" s="1"/>
  <c r="AG9050" i="1"/>
  <c r="AH9050" i="1"/>
  <c r="AI9050" i="1"/>
  <c r="AE9050" i="1"/>
  <c r="AD9050" i="1"/>
  <c r="AC9050" i="1"/>
  <c r="AJ9050" i="1"/>
  <c r="AL9050" i="1"/>
  <c r="AF9050" i="1"/>
  <c r="AH9049" i="1"/>
  <c r="AG9049" i="1"/>
  <c r="AI9049" i="1"/>
  <c r="AC9049" i="1"/>
  <c r="AJ9049" i="1"/>
  <c r="AL9049" i="1"/>
  <c r="AF9049" i="1"/>
  <c r="AE9049" i="1"/>
  <c r="AD9049" i="1"/>
  <c r="AI9048" i="1"/>
  <c r="AH9048" i="1"/>
  <c r="AG9048" i="1"/>
  <c r="AJ9048" i="1"/>
  <c r="AL9048" i="1"/>
  <c r="AF9048" i="1"/>
  <c r="AE9048" i="1"/>
  <c r="AD9048" i="1"/>
  <c r="AC9048" i="1"/>
  <c r="AG9047" i="1"/>
  <c r="AI9047" i="1"/>
  <c r="AH9047" i="1"/>
  <c r="AF9047" i="1"/>
  <c r="AJ9047" i="1"/>
  <c r="AL9047" i="1"/>
  <c r="AE9047" i="1"/>
  <c r="AC9047" i="1"/>
  <c r="AD9047" i="1"/>
  <c r="AG9046" i="1"/>
  <c r="AH9046" i="1"/>
  <c r="AI9046" i="1"/>
  <c r="AC9046" i="1"/>
  <c r="AD9046" i="1"/>
  <c r="AE9046" i="1"/>
  <c r="AF9046" i="1"/>
  <c r="AJ9046" i="1"/>
  <c r="AL9046" i="1"/>
  <c r="AG9045" i="1"/>
  <c r="AI9045" i="1"/>
  <c r="AH9045" i="1"/>
  <c r="AC9045" i="1"/>
  <c r="AJ9045" i="1"/>
  <c r="AL9045" i="1"/>
  <c r="AE9045" i="1"/>
  <c r="AD9045" i="1"/>
  <c r="AF9045" i="1"/>
  <c r="AG9044" i="1"/>
  <c r="AH9044" i="1"/>
  <c r="AI9044" i="1"/>
  <c r="AE9044" i="1"/>
  <c r="AF9044" i="1"/>
  <c r="AJ9044" i="1"/>
  <c r="AC9044" i="1"/>
  <c r="AL9044" i="1"/>
  <c r="AD9044" i="1"/>
  <c r="AI9043" i="1"/>
  <c r="AH9043" i="1"/>
  <c r="AG9043" i="1"/>
  <c r="AL9043" i="1"/>
  <c r="AJ9043" i="1"/>
  <c r="AM9043" i="1" s="1"/>
  <c r="AF9043" i="1"/>
  <c r="AE9043" i="1"/>
  <c r="AD9043" i="1"/>
  <c r="AC9043" i="1"/>
  <c r="AI9042" i="1"/>
  <c r="AG9042" i="1"/>
  <c r="AH9042" i="1"/>
  <c r="AC9042" i="1"/>
  <c r="AE9042" i="1"/>
  <c r="AF9042" i="1"/>
  <c r="AD9042" i="1"/>
  <c r="AL9042" i="1"/>
  <c r="AJ9042" i="1"/>
  <c r="AM9042" i="1" s="1"/>
  <c r="AH9041" i="1"/>
  <c r="AG9041" i="1"/>
  <c r="AI9041" i="1"/>
  <c r="AF9041" i="1"/>
  <c r="AJ9041" i="1"/>
  <c r="AE9041" i="1"/>
  <c r="AL9041" i="1"/>
  <c r="AC9041" i="1"/>
  <c r="AD9041" i="1"/>
  <c r="AH9040" i="1"/>
  <c r="AG9040" i="1"/>
  <c r="AI9040" i="1"/>
  <c r="AE9040" i="1"/>
  <c r="AD9040" i="1"/>
  <c r="AC9040" i="1"/>
  <c r="AL9040" i="1"/>
  <c r="AJ9040" i="1"/>
  <c r="AM9040" i="1" s="1"/>
  <c r="AF9040" i="1"/>
  <c r="AI9039" i="1"/>
  <c r="AH9039" i="1"/>
  <c r="AG9039" i="1"/>
  <c r="AL9039" i="1"/>
  <c r="AJ9039" i="1"/>
  <c r="AM9039" i="1" s="1"/>
  <c r="AF9039" i="1"/>
  <c r="AE9039" i="1"/>
  <c r="AD9039" i="1"/>
  <c r="AC9039" i="1"/>
  <c r="AI9038" i="1"/>
  <c r="AH9038" i="1"/>
  <c r="AG9038" i="1"/>
  <c r="AL9038" i="1"/>
  <c r="AJ9038" i="1"/>
  <c r="AM9038" i="1" s="1"/>
  <c r="AF9038" i="1"/>
  <c r="AE9038" i="1"/>
  <c r="AD9038" i="1"/>
  <c r="AC9038" i="1"/>
  <c r="AI9037" i="1"/>
  <c r="AH9037" i="1"/>
  <c r="AG9037" i="1"/>
  <c r="AJ9037" i="1"/>
  <c r="AL9037" i="1"/>
  <c r="AF9037" i="1"/>
  <c r="AE9037" i="1"/>
  <c r="AD9037" i="1"/>
  <c r="AC9037" i="1"/>
  <c r="AI9036" i="1"/>
  <c r="AH9036" i="1"/>
  <c r="AG9036" i="1"/>
  <c r="AL9036" i="1"/>
  <c r="AJ9036" i="1"/>
  <c r="AM9036" i="1" s="1"/>
  <c r="AF9036" i="1"/>
  <c r="AE9036" i="1"/>
  <c r="AD9036" i="1"/>
  <c r="AC9036" i="1"/>
  <c r="AI9035" i="1"/>
  <c r="AH9035" i="1"/>
  <c r="AG9035" i="1"/>
  <c r="AL9035" i="1"/>
  <c r="AJ9035" i="1"/>
  <c r="AM9035" i="1" s="1"/>
  <c r="AF9035" i="1"/>
  <c r="AE9035" i="1"/>
  <c r="AD9035" i="1"/>
  <c r="AC9035" i="1"/>
  <c r="AI9034" i="1"/>
  <c r="AH9034" i="1"/>
  <c r="AG9034" i="1"/>
  <c r="AC9034" i="1"/>
  <c r="AF9034" i="1"/>
  <c r="AE9034" i="1"/>
  <c r="AD9034" i="1"/>
  <c r="AL9034" i="1"/>
  <c r="AJ9034" i="1"/>
  <c r="AM9034" i="1" s="1"/>
  <c r="AI9033" i="1"/>
  <c r="AH9033" i="1"/>
  <c r="AG9033" i="1"/>
  <c r="AF9033" i="1"/>
  <c r="AL9033" i="1"/>
  <c r="AE9033" i="1"/>
  <c r="AD9033" i="1"/>
  <c r="AC9033" i="1"/>
  <c r="AJ9033" i="1"/>
  <c r="AM9033" i="1" s="1"/>
  <c r="AI9032" i="1"/>
  <c r="AH9032" i="1"/>
  <c r="AG9032" i="1"/>
  <c r="AE9032" i="1"/>
  <c r="AL9032" i="1"/>
  <c r="AJ9032" i="1"/>
  <c r="AM9032" i="1" s="1"/>
  <c r="AC9032" i="1"/>
  <c r="AD9032" i="1"/>
  <c r="AF9032" i="1"/>
  <c r="AI9031" i="1"/>
  <c r="AG9031" i="1"/>
  <c r="AH9031" i="1"/>
  <c r="AD9031" i="1"/>
  <c r="AC9031" i="1"/>
  <c r="AL9031" i="1"/>
  <c r="AJ9031" i="1"/>
  <c r="AF9031" i="1"/>
  <c r="AE9031" i="1"/>
  <c r="AI9030" i="1"/>
  <c r="AH9030" i="1"/>
  <c r="AG9030" i="1"/>
  <c r="AF9030" i="1"/>
  <c r="AL9030" i="1"/>
  <c r="AJ9030" i="1"/>
  <c r="AE9030" i="1"/>
  <c r="AC9030" i="1"/>
  <c r="AD9030" i="1"/>
  <c r="AI9029" i="1"/>
  <c r="AH9029" i="1"/>
  <c r="AG9029" i="1"/>
  <c r="AC9029" i="1"/>
  <c r="AJ9029" i="1"/>
  <c r="AF9029" i="1"/>
  <c r="AL9029" i="1"/>
  <c r="AE9029" i="1"/>
  <c r="AD9029" i="1"/>
  <c r="AG9028" i="1"/>
  <c r="AI9028" i="1"/>
  <c r="AH9028" i="1"/>
  <c r="AC9028" i="1"/>
  <c r="AD9028" i="1"/>
  <c r="AE9028" i="1"/>
  <c r="AL9028" i="1"/>
  <c r="AF9028" i="1"/>
  <c r="AJ9028" i="1"/>
  <c r="AM9028" i="1" s="1"/>
  <c r="AG9027" i="1"/>
  <c r="AH9027" i="1"/>
  <c r="AI9027" i="1"/>
  <c r="AD9027" i="1"/>
  <c r="AC9027" i="1"/>
  <c r="AE9027" i="1"/>
  <c r="AL9027" i="1"/>
  <c r="AJ9027" i="1"/>
  <c r="AM9027" i="1" s="1"/>
  <c r="AF9027" i="1"/>
  <c r="AI9026" i="1"/>
  <c r="AH9026" i="1"/>
  <c r="AG9026" i="1"/>
  <c r="AL9026" i="1"/>
  <c r="AJ9026" i="1"/>
  <c r="AM9026" i="1" s="1"/>
  <c r="AF9026" i="1"/>
  <c r="AE9026" i="1"/>
  <c r="AD9026" i="1"/>
  <c r="AC9026" i="1"/>
  <c r="AG9025" i="1"/>
  <c r="AI9025" i="1"/>
  <c r="AH9025" i="1"/>
  <c r="AL9025" i="1"/>
  <c r="AJ9025" i="1"/>
  <c r="AM9025" i="1" s="1"/>
  <c r="AF9025" i="1"/>
  <c r="AC9025" i="1"/>
  <c r="AE9025" i="1"/>
  <c r="AD9025" i="1"/>
  <c r="AI9024" i="1"/>
  <c r="AH9024" i="1"/>
  <c r="AG9024" i="1"/>
  <c r="AF9024" i="1"/>
  <c r="AE9024" i="1"/>
  <c r="AD9024" i="1"/>
  <c r="AC9024" i="1"/>
  <c r="AJ9024" i="1"/>
  <c r="AL9024" i="1"/>
  <c r="AG9023" i="1"/>
  <c r="AH9023" i="1"/>
  <c r="AI9023" i="1"/>
  <c r="AL9023" i="1"/>
  <c r="AJ9023" i="1"/>
  <c r="AM9023" i="1" s="1"/>
  <c r="AD9023" i="1"/>
  <c r="AC9023" i="1"/>
  <c r="AE9023" i="1"/>
  <c r="AF9023" i="1"/>
  <c r="AH9022" i="1"/>
  <c r="AI9022" i="1"/>
  <c r="AG9022" i="1"/>
  <c r="AF9022" i="1"/>
  <c r="AJ9022" i="1"/>
  <c r="AL9022" i="1"/>
  <c r="AD9022" i="1"/>
  <c r="AC9022" i="1"/>
  <c r="AE9022" i="1"/>
  <c r="AI9021" i="1"/>
  <c r="AH9021" i="1"/>
  <c r="AG9021" i="1"/>
  <c r="AC9021" i="1"/>
  <c r="AL9021" i="1"/>
  <c r="AJ9021" i="1"/>
  <c r="AF9021" i="1"/>
  <c r="AE9021" i="1"/>
  <c r="AD9021" i="1"/>
  <c r="AI9020" i="1"/>
  <c r="AH9020" i="1"/>
  <c r="AG9020" i="1"/>
  <c r="AL9020" i="1"/>
  <c r="AJ9020" i="1"/>
  <c r="AF9020" i="1"/>
  <c r="AE9020" i="1"/>
  <c r="AD9020" i="1"/>
  <c r="AC9020" i="1"/>
  <c r="AI9019" i="1"/>
  <c r="AH9019" i="1"/>
  <c r="AG9019" i="1"/>
  <c r="AF9019" i="1"/>
  <c r="AC9019" i="1"/>
  <c r="AL9019" i="1"/>
  <c r="AJ9019" i="1"/>
  <c r="AM9019" i="1" s="1"/>
  <c r="AD9019" i="1"/>
  <c r="AE9019" i="1"/>
  <c r="AG9018" i="1"/>
  <c r="AH9018" i="1"/>
  <c r="AI9018" i="1"/>
  <c r="AF9018" i="1"/>
  <c r="AL9018" i="1"/>
  <c r="AC9018" i="1"/>
  <c r="AE9018" i="1"/>
  <c r="AJ9018" i="1"/>
  <c r="AM9018" i="1" s="1"/>
  <c r="AD9018" i="1"/>
  <c r="AG9017" i="1"/>
  <c r="AI9017" i="1"/>
  <c r="AH9017" i="1"/>
  <c r="AE9017" i="1"/>
  <c r="AF9017" i="1"/>
  <c r="AC9017" i="1"/>
  <c r="AL9017" i="1"/>
  <c r="AD9017" i="1"/>
  <c r="AJ9017" i="1"/>
  <c r="AM9017" i="1" s="1"/>
  <c r="AG9016" i="1"/>
  <c r="AH9016" i="1"/>
  <c r="AI9016" i="1"/>
  <c r="AF9016" i="1"/>
  <c r="AJ9016" i="1"/>
  <c r="AE9016" i="1"/>
  <c r="AL9016" i="1"/>
  <c r="AC9016" i="1"/>
  <c r="AD9016" i="1"/>
  <c r="AG9015" i="1"/>
  <c r="AH9015" i="1"/>
  <c r="AI9015" i="1"/>
  <c r="AJ9015" i="1"/>
  <c r="AL9015" i="1"/>
  <c r="AC9015" i="1"/>
  <c r="AD9015" i="1"/>
  <c r="AE9015" i="1"/>
  <c r="AF9015" i="1"/>
  <c r="AH9014" i="1"/>
  <c r="AI9014" i="1"/>
  <c r="AG9014" i="1"/>
  <c r="AC9014" i="1"/>
  <c r="AJ9014" i="1"/>
  <c r="AL9014" i="1"/>
  <c r="AE9014" i="1"/>
  <c r="AF9014" i="1"/>
  <c r="AD9014" i="1"/>
  <c r="AG9013" i="1"/>
  <c r="AH9013" i="1"/>
  <c r="AI9013" i="1"/>
  <c r="AE9013" i="1"/>
  <c r="AL9013" i="1"/>
  <c r="AJ9013" i="1"/>
  <c r="AF9013" i="1"/>
  <c r="AD9013" i="1"/>
  <c r="AC9013" i="1"/>
  <c r="AG9012" i="1"/>
  <c r="AI9012" i="1"/>
  <c r="AH9012" i="1"/>
  <c r="AF9012" i="1"/>
  <c r="AJ9012" i="1"/>
  <c r="AL9012" i="1"/>
  <c r="AC9012" i="1"/>
  <c r="AD9012" i="1"/>
  <c r="AE9012" i="1"/>
  <c r="AG9011" i="1"/>
  <c r="AH9011" i="1"/>
  <c r="AI9011" i="1"/>
  <c r="AD9011" i="1"/>
  <c r="AE9011" i="1"/>
  <c r="AF9011" i="1"/>
  <c r="AJ9011" i="1"/>
  <c r="AC9011" i="1"/>
  <c r="AL9011" i="1"/>
  <c r="AG9010" i="1"/>
  <c r="AH9010" i="1"/>
  <c r="AI9010" i="1"/>
  <c r="AJ9010" i="1"/>
  <c r="AC9010" i="1"/>
  <c r="AD9010" i="1"/>
  <c r="AE9010" i="1"/>
  <c r="AL9010" i="1"/>
  <c r="AF9010" i="1"/>
  <c r="AG9009" i="1"/>
  <c r="AH9009" i="1"/>
  <c r="AI9009" i="1"/>
  <c r="AF9009" i="1"/>
  <c r="AE9009" i="1"/>
  <c r="AD9009" i="1"/>
  <c r="AC9009" i="1"/>
  <c r="AL9009" i="1"/>
  <c r="AJ9009" i="1"/>
  <c r="AM9009" i="1" s="1"/>
  <c r="AI9008" i="1"/>
  <c r="AH9008" i="1"/>
  <c r="AG9008" i="1"/>
  <c r="AE9008" i="1"/>
  <c r="AF9008" i="1"/>
  <c r="AD9008" i="1"/>
  <c r="AL9008" i="1"/>
  <c r="AC9008" i="1"/>
  <c r="AJ9008" i="1"/>
  <c r="AH9007" i="1"/>
  <c r="AI9007" i="1"/>
  <c r="AG9007" i="1"/>
  <c r="AF9007" i="1"/>
  <c r="AE9007" i="1"/>
  <c r="AJ9007" i="1"/>
  <c r="AL9007" i="1"/>
  <c r="AC9007" i="1"/>
  <c r="AD9007" i="1"/>
  <c r="AI9006" i="1"/>
  <c r="AH9006" i="1"/>
  <c r="AG9006" i="1"/>
  <c r="AL9006" i="1"/>
  <c r="AJ9006" i="1"/>
  <c r="AE9006" i="1"/>
  <c r="AF9006" i="1" s="1"/>
  <c r="AD9006" i="1"/>
  <c r="AC9006" i="1"/>
  <c r="AI9005" i="1"/>
  <c r="AH9005" i="1"/>
  <c r="AG9005" i="1"/>
  <c r="AD9005" i="1"/>
  <c r="AE9005" i="1"/>
  <c r="AF9005" i="1" s="1"/>
  <c r="AL9005" i="1"/>
  <c r="AJ9005" i="1"/>
  <c r="AC9005" i="1"/>
  <c r="AI9004" i="1"/>
  <c r="AH9004" i="1"/>
  <c r="AG9004" i="1"/>
  <c r="AL9004" i="1"/>
  <c r="AC9004" i="1"/>
  <c r="AJ9004" i="1"/>
  <c r="AE9004" i="1"/>
  <c r="AF9004" i="1" s="1"/>
  <c r="AD9004" i="1"/>
  <c r="AG9003" i="1"/>
  <c r="AH9003" i="1"/>
  <c r="AI9003" i="1"/>
  <c r="AL9003" i="1"/>
  <c r="AJ9003" i="1"/>
  <c r="AC9003" i="1"/>
  <c r="AD9003" i="1"/>
  <c r="AE9003" i="1"/>
  <c r="AF9003" i="1" s="1"/>
  <c r="AH9002" i="1"/>
  <c r="AI9002" i="1"/>
  <c r="AG9002" i="1"/>
  <c r="F85" i="1" s="1"/>
  <c r="AD9002" i="1"/>
  <c r="AE9002" i="1"/>
  <c r="AF9002" i="1" s="1"/>
  <c r="AL9002" i="1"/>
  <c r="AJ9002" i="1"/>
  <c r="AC9002" i="1"/>
  <c r="AI9001" i="1"/>
  <c r="AH9001" i="1"/>
  <c r="AG9001" i="1"/>
  <c r="AF9001" i="1"/>
  <c r="AC9001" i="1"/>
  <c r="AL9001" i="1"/>
  <c r="AJ9001" i="1"/>
  <c r="AM9001" i="1" s="1"/>
  <c r="AE9001" i="1"/>
  <c r="AD9001" i="1"/>
  <c r="AH9000" i="1"/>
  <c r="AI9000" i="1"/>
  <c r="AG9000" i="1"/>
  <c r="AJ9000" i="1"/>
  <c r="AF9000" i="1"/>
  <c r="AE9000" i="1"/>
  <c r="AL9000" i="1"/>
  <c r="AC9000" i="1"/>
  <c r="AD9000" i="1"/>
  <c r="AI8999" i="1"/>
  <c r="AH8999" i="1"/>
  <c r="AG8999" i="1"/>
  <c r="AC8999" i="1"/>
  <c r="AL8999" i="1"/>
  <c r="AJ8999" i="1"/>
  <c r="AM8999" i="1" s="1"/>
  <c r="AF8999" i="1"/>
  <c r="AE8999" i="1"/>
  <c r="AD8999" i="1"/>
  <c r="AG8998" i="1"/>
  <c r="AH8998" i="1"/>
  <c r="AI8998" i="1"/>
  <c r="AF8998" i="1"/>
  <c r="AJ8998" i="1"/>
  <c r="AL8998" i="1"/>
  <c r="AC8998" i="1"/>
  <c r="AD8998" i="1"/>
  <c r="AE8998" i="1"/>
  <c r="AG8997" i="1"/>
  <c r="AI8997" i="1"/>
  <c r="AH8997" i="1"/>
  <c r="AL8997" i="1"/>
  <c r="AJ8997" i="1"/>
  <c r="AM8997" i="1" s="1"/>
  <c r="AF8997" i="1"/>
  <c r="AE8997" i="1"/>
  <c r="AD8997" i="1"/>
  <c r="AC8997" i="1"/>
  <c r="AI8996" i="1"/>
  <c r="AH8996" i="1"/>
  <c r="AG8996" i="1"/>
  <c r="AL8996" i="1"/>
  <c r="AJ8996" i="1"/>
  <c r="AC8996" i="1"/>
  <c r="AF8996" i="1"/>
  <c r="AE8996" i="1"/>
  <c r="AD8996" i="1"/>
  <c r="AI8995" i="1"/>
  <c r="AH8995" i="1"/>
  <c r="AG8995" i="1"/>
  <c r="AL8995" i="1"/>
  <c r="AJ8995" i="1"/>
  <c r="AM8995" i="1" s="1"/>
  <c r="AF8995" i="1"/>
  <c r="AE8995" i="1"/>
  <c r="AD8995" i="1"/>
  <c r="AC8995" i="1"/>
  <c r="AH8994" i="1"/>
  <c r="AG8994" i="1"/>
  <c r="AI8994" i="1"/>
  <c r="AF8994" i="1"/>
  <c r="AL8994" i="1"/>
  <c r="AJ8994" i="1"/>
  <c r="AE8994" i="1"/>
  <c r="AD8994" i="1"/>
  <c r="AC8994" i="1"/>
  <c r="AI8993" i="1"/>
  <c r="AH8993" i="1"/>
  <c r="AG8993" i="1"/>
  <c r="AJ8993" i="1"/>
  <c r="AL8993" i="1"/>
  <c r="AF8993" i="1"/>
  <c r="AE8993" i="1"/>
  <c r="AD8993" i="1"/>
  <c r="AC8993" i="1"/>
  <c r="AI8992" i="1"/>
  <c r="AH8992" i="1"/>
  <c r="AG8992" i="1"/>
  <c r="AL8992" i="1"/>
  <c r="AJ8992" i="1"/>
  <c r="AF8992" i="1"/>
  <c r="AE8992" i="1"/>
  <c r="AD8992" i="1"/>
  <c r="AC8992" i="1"/>
  <c r="AH8991" i="1"/>
  <c r="AG8991" i="1"/>
  <c r="AI8991" i="1"/>
  <c r="AF8991" i="1"/>
  <c r="AE8991" i="1"/>
  <c r="AD8991" i="1"/>
  <c r="AC8991" i="1"/>
  <c r="AJ8991" i="1"/>
  <c r="AL8991" i="1"/>
  <c r="AI8990" i="1"/>
  <c r="AH8990" i="1"/>
  <c r="AG8990" i="1"/>
  <c r="AC8990" i="1"/>
  <c r="AD8990" i="1"/>
  <c r="AE8990" i="1"/>
  <c r="AF8990" i="1"/>
  <c r="AJ8990" i="1"/>
  <c r="AL8990" i="1"/>
  <c r="AH8989" i="1"/>
  <c r="AI8989" i="1"/>
  <c r="AG8989" i="1"/>
  <c r="AD8989" i="1"/>
  <c r="AC8989" i="1"/>
  <c r="AJ8989" i="1"/>
  <c r="AL8989" i="1"/>
  <c r="AE8989" i="1"/>
  <c r="AF8989" i="1"/>
  <c r="AH8988" i="1"/>
  <c r="AI8988" i="1"/>
  <c r="AG8988" i="1"/>
  <c r="AD8988" i="1"/>
  <c r="AC8988" i="1"/>
  <c r="AE8988" i="1"/>
  <c r="AL8988" i="1"/>
  <c r="AJ8988" i="1"/>
  <c r="AF8988" i="1"/>
  <c r="AH8987" i="1"/>
  <c r="AI8987" i="1"/>
  <c r="AG8987" i="1"/>
  <c r="AL8987" i="1"/>
  <c r="AJ8987" i="1"/>
  <c r="AD8987" i="1"/>
  <c r="AF8987" i="1"/>
  <c r="AE8987" i="1"/>
  <c r="AC8987" i="1"/>
  <c r="AG8986" i="1"/>
  <c r="AH8986" i="1"/>
  <c r="AI8986" i="1"/>
  <c r="AF8986" i="1"/>
  <c r="AC8986" i="1"/>
  <c r="AE8986" i="1"/>
  <c r="AD8986" i="1"/>
  <c r="AJ8986" i="1"/>
  <c r="AL8986" i="1"/>
  <c r="AH8985" i="1"/>
  <c r="AG8985" i="1"/>
  <c r="AI8985" i="1"/>
  <c r="AL8985" i="1"/>
  <c r="AC8985" i="1"/>
  <c r="AD8985" i="1"/>
  <c r="AE8985" i="1"/>
  <c r="AF8985" i="1"/>
  <c r="AJ8985" i="1"/>
  <c r="AM8985" i="1" s="1"/>
  <c r="AH8984" i="1"/>
  <c r="AI8984" i="1"/>
  <c r="AG8984" i="1"/>
  <c r="AD8984" i="1"/>
  <c r="AE8984" i="1"/>
  <c r="AF8984" i="1"/>
  <c r="AJ8984" i="1"/>
  <c r="AL8984" i="1"/>
  <c r="AC8984" i="1"/>
  <c r="AH8983" i="1"/>
  <c r="AG8983" i="1"/>
  <c r="AI8983" i="1"/>
  <c r="AL8983" i="1"/>
  <c r="AF8983" i="1"/>
  <c r="AE8983" i="1"/>
  <c r="AJ8983" i="1"/>
  <c r="AM8983" i="1" s="1"/>
  <c r="AD8983" i="1"/>
  <c r="AC8983" i="1"/>
  <c r="AG8982" i="1"/>
  <c r="AH8982" i="1"/>
  <c r="AI8982" i="1"/>
  <c r="AD8982" i="1"/>
  <c r="AE8982" i="1"/>
  <c r="AF8982" i="1"/>
  <c r="AJ8982" i="1"/>
  <c r="AL8982" i="1"/>
  <c r="AC8982" i="1"/>
  <c r="AI8981" i="1"/>
  <c r="AG8981" i="1"/>
  <c r="AH8981" i="1"/>
  <c r="AE8981" i="1"/>
  <c r="AJ8981" i="1"/>
  <c r="AL8981" i="1"/>
  <c r="AD8981" i="1"/>
  <c r="AC8981" i="1"/>
  <c r="AF8981" i="1"/>
  <c r="AI8980" i="1"/>
  <c r="AH8980" i="1"/>
  <c r="AG8980" i="1"/>
  <c r="AC8980" i="1"/>
  <c r="AE8980" i="1"/>
  <c r="AF8980" i="1"/>
  <c r="AJ8980" i="1"/>
  <c r="AL8980" i="1"/>
  <c r="AD8980" i="1"/>
  <c r="AI8979" i="1"/>
  <c r="AH8979" i="1"/>
  <c r="AG8979" i="1"/>
  <c r="AD8979" i="1"/>
  <c r="AL8979" i="1"/>
  <c r="AJ8979" i="1"/>
  <c r="AM8979" i="1" s="1"/>
  <c r="AF8979" i="1"/>
  <c r="AE8979" i="1"/>
  <c r="AC8979" i="1"/>
  <c r="AG8978" i="1"/>
  <c r="AI8978" i="1"/>
  <c r="AH8978" i="1"/>
  <c r="AF8978" i="1"/>
  <c r="AL8978" i="1"/>
  <c r="AE8978" i="1"/>
  <c r="AJ8978" i="1"/>
  <c r="AM8978" i="1" s="1"/>
  <c r="AD8978" i="1"/>
  <c r="AC8978" i="1"/>
  <c r="AI8977" i="1"/>
  <c r="AH8977" i="1"/>
  <c r="AG8977" i="1"/>
  <c r="AD8977" i="1"/>
  <c r="AC8977" i="1"/>
  <c r="AL8977" i="1"/>
  <c r="AJ8977" i="1"/>
  <c r="AF8977" i="1"/>
  <c r="AE8977" i="1"/>
  <c r="AG8976" i="1"/>
  <c r="AH8976" i="1"/>
  <c r="AI8976" i="1"/>
  <c r="AF8976" i="1"/>
  <c r="AC8976" i="1"/>
  <c r="AD8976" i="1"/>
  <c r="AE8976" i="1"/>
  <c r="AJ8976" i="1"/>
  <c r="AL8976" i="1"/>
  <c r="AG8975" i="1"/>
  <c r="AH8975" i="1"/>
  <c r="AI8975" i="1"/>
  <c r="AC8975" i="1"/>
  <c r="AD8975" i="1"/>
  <c r="AL8975" i="1"/>
  <c r="AJ8975" i="1"/>
  <c r="AF8975" i="1"/>
  <c r="AE8975" i="1"/>
  <c r="AH8974" i="1"/>
  <c r="AG8974" i="1"/>
  <c r="AI8974" i="1"/>
  <c r="AC8974" i="1"/>
  <c r="AE8974" i="1"/>
  <c r="AD8974" i="1"/>
  <c r="AF8974" i="1"/>
  <c r="AL8974" i="1"/>
  <c r="AJ8974" i="1"/>
  <c r="AG8973" i="1"/>
  <c r="AI8973" i="1"/>
  <c r="AH8973" i="1"/>
  <c r="AC8973" i="1"/>
  <c r="AL8973" i="1"/>
  <c r="AJ8973" i="1"/>
  <c r="AM8973" i="1" s="1"/>
  <c r="AF8973" i="1"/>
  <c r="AE8973" i="1"/>
  <c r="AD8973" i="1"/>
  <c r="AG8972" i="1"/>
  <c r="AH8972" i="1"/>
  <c r="AI8972" i="1"/>
  <c r="AL8972" i="1"/>
  <c r="AJ8972" i="1"/>
  <c r="AM8972" i="1" s="1"/>
  <c r="AC8972" i="1"/>
  <c r="AD8972" i="1"/>
  <c r="AE8972" i="1"/>
  <c r="AF8972" i="1"/>
  <c r="AH8971" i="1"/>
  <c r="AG8971" i="1"/>
  <c r="AI8971" i="1"/>
  <c r="AF8971" i="1"/>
  <c r="AC8971" i="1"/>
  <c r="AJ8971" i="1"/>
  <c r="AL8971" i="1"/>
  <c r="AE8971" i="1"/>
  <c r="AD8971" i="1"/>
  <c r="AG8970" i="1"/>
  <c r="AI8970" i="1"/>
  <c r="AH8970" i="1"/>
  <c r="AF8970" i="1"/>
  <c r="AE8970" i="1"/>
  <c r="AD8970" i="1"/>
  <c r="AC8970" i="1"/>
  <c r="AL8970" i="1"/>
  <c r="AJ8970" i="1"/>
  <c r="AH8969" i="1"/>
  <c r="AG8969" i="1"/>
  <c r="AI8969" i="1"/>
  <c r="AJ8969" i="1"/>
  <c r="AL8969" i="1"/>
  <c r="AF8969" i="1"/>
  <c r="AE8969" i="1"/>
  <c r="AD8969" i="1"/>
  <c r="AC8969" i="1"/>
  <c r="AG8968" i="1"/>
  <c r="AH8968" i="1"/>
  <c r="AI8968" i="1"/>
  <c r="AC8968" i="1"/>
  <c r="AF8968" i="1"/>
  <c r="AD8968" i="1"/>
  <c r="AJ8968" i="1"/>
  <c r="AL8968" i="1"/>
  <c r="AE8968" i="1"/>
  <c r="AH8967" i="1"/>
  <c r="AG8967" i="1"/>
  <c r="AI8967" i="1"/>
  <c r="AC8967" i="1"/>
  <c r="AF8967" i="1"/>
  <c r="AJ8967" i="1"/>
  <c r="AL8967" i="1"/>
  <c r="AE8967" i="1"/>
  <c r="AD8967" i="1"/>
  <c r="AG8966" i="1"/>
  <c r="AH8966" i="1"/>
  <c r="AI8966" i="1"/>
  <c r="AC8966" i="1"/>
  <c r="AD8966" i="1"/>
  <c r="AE8966" i="1"/>
  <c r="AF8966" i="1"/>
  <c r="AJ8966" i="1"/>
  <c r="AL8966" i="1"/>
  <c r="AG8965" i="1"/>
  <c r="AH8965" i="1"/>
  <c r="AI8965" i="1"/>
  <c r="AC8965" i="1"/>
  <c r="AE8965" i="1"/>
  <c r="AF8965" i="1"/>
  <c r="AJ8965" i="1"/>
  <c r="AL8965" i="1"/>
  <c r="AD8965" i="1"/>
  <c r="AG8964" i="1"/>
  <c r="AH8964" i="1"/>
  <c r="AI8964" i="1"/>
  <c r="AJ8964" i="1"/>
  <c r="AL8964" i="1"/>
  <c r="AD8964" i="1"/>
  <c r="AE8964" i="1"/>
  <c r="AF8964" i="1"/>
  <c r="AC8964" i="1"/>
  <c r="AI8963" i="1"/>
  <c r="AH8963" i="1"/>
  <c r="AG8963" i="1"/>
  <c r="AJ8963" i="1"/>
  <c r="AC8963" i="1"/>
  <c r="AD8963" i="1"/>
  <c r="AE8963" i="1"/>
  <c r="AF8963" i="1"/>
  <c r="AL8963" i="1"/>
  <c r="AG8962" i="1"/>
  <c r="AH8962" i="1"/>
  <c r="AI8962" i="1"/>
  <c r="AC8962" i="1"/>
  <c r="AJ8962" i="1"/>
  <c r="AD8962" i="1"/>
  <c r="AE8962" i="1"/>
  <c r="AL8962" i="1"/>
  <c r="AF8962" i="1"/>
  <c r="AG8961" i="1"/>
  <c r="AH8961" i="1"/>
  <c r="AI8961" i="1"/>
  <c r="AJ8961" i="1"/>
  <c r="AF8961" i="1"/>
  <c r="AC8961" i="1"/>
  <c r="AD8961" i="1"/>
  <c r="AE8961" i="1"/>
  <c r="AL8961" i="1"/>
  <c r="AG8960" i="1"/>
  <c r="AH8960" i="1"/>
  <c r="AI8960" i="1"/>
  <c r="AJ8960" i="1"/>
  <c r="AL8960" i="1"/>
  <c r="AD8960" i="1"/>
  <c r="AF8960" i="1"/>
  <c r="AE8960" i="1"/>
  <c r="AC8960" i="1"/>
  <c r="AG8959" i="1"/>
  <c r="AH8959" i="1"/>
  <c r="AI8959" i="1"/>
  <c r="AJ8959" i="1"/>
  <c r="AL8959" i="1"/>
  <c r="AC8959" i="1"/>
  <c r="AE8959" i="1"/>
  <c r="AD8959" i="1"/>
  <c r="AF8959" i="1"/>
  <c r="AG8958" i="1"/>
  <c r="AH8958" i="1"/>
  <c r="AI8958" i="1"/>
  <c r="AC8958" i="1"/>
  <c r="AE8958" i="1"/>
  <c r="AF8958" i="1"/>
  <c r="AL8958" i="1"/>
  <c r="AJ8958" i="1"/>
  <c r="AM8958" i="1" s="1"/>
  <c r="AD8958" i="1"/>
  <c r="AH8957" i="1"/>
  <c r="AG8957" i="1"/>
  <c r="AI8957" i="1"/>
  <c r="AF8957" i="1"/>
  <c r="AJ8957" i="1"/>
  <c r="AL8957" i="1"/>
  <c r="AC8957" i="1"/>
  <c r="AD8957" i="1"/>
  <c r="AE8957" i="1"/>
  <c r="AG8956" i="1"/>
  <c r="AH8956" i="1"/>
  <c r="AI8956" i="1"/>
  <c r="AC8956" i="1"/>
  <c r="AD8956" i="1"/>
  <c r="AE8956" i="1"/>
  <c r="AF8956" i="1"/>
  <c r="AJ8956" i="1"/>
  <c r="AL8956" i="1"/>
  <c r="AI8955" i="1"/>
  <c r="AH8955" i="1"/>
  <c r="AG8955" i="1"/>
  <c r="AL8955" i="1"/>
  <c r="AJ8955" i="1"/>
  <c r="AF8955" i="1"/>
  <c r="AC8955" i="1"/>
  <c r="AD8955" i="1"/>
  <c r="AE8955" i="1"/>
  <c r="AH8954" i="1"/>
  <c r="AG8954" i="1"/>
  <c r="AI8954" i="1"/>
  <c r="AC8954" i="1"/>
  <c r="AD8954" i="1"/>
  <c r="AF8954" i="1"/>
  <c r="AE8954" i="1"/>
  <c r="AJ8954" i="1"/>
  <c r="AL8954" i="1"/>
  <c r="AG8953" i="1"/>
  <c r="AH8953" i="1"/>
  <c r="AI8953" i="1"/>
  <c r="AD8953" i="1"/>
  <c r="AC8953" i="1"/>
  <c r="AL8953" i="1"/>
  <c r="AJ8953" i="1"/>
  <c r="AF8953" i="1"/>
  <c r="AE8953" i="1"/>
  <c r="AI8952" i="1"/>
  <c r="AH8952" i="1"/>
  <c r="AG8952" i="1"/>
  <c r="AD8952" i="1"/>
  <c r="AE8952" i="1"/>
  <c r="AF8952" i="1"/>
  <c r="AJ8952" i="1"/>
  <c r="AL8952" i="1"/>
  <c r="AC8952" i="1"/>
  <c r="AG8951" i="1"/>
  <c r="AH8951" i="1"/>
  <c r="AI8951" i="1"/>
  <c r="AJ8951" i="1"/>
  <c r="AC8951" i="1"/>
  <c r="AD8951" i="1"/>
  <c r="AE8951" i="1"/>
  <c r="AF8951" i="1"/>
  <c r="AL8951" i="1"/>
  <c r="AI8950" i="1"/>
  <c r="AG8950" i="1"/>
  <c r="AH8950" i="1"/>
  <c r="AL8950" i="1"/>
  <c r="AJ8950" i="1"/>
  <c r="AM8950" i="1" s="1"/>
  <c r="AC8950" i="1"/>
  <c r="AD8950" i="1"/>
  <c r="AE8950" i="1"/>
  <c r="AF8950" i="1"/>
  <c r="AG8949" i="1"/>
  <c r="AH8949" i="1"/>
  <c r="AI8949" i="1"/>
  <c r="AD8949" i="1"/>
  <c r="AE8949" i="1"/>
  <c r="AF8949" i="1"/>
  <c r="AJ8949" i="1"/>
  <c r="AL8949" i="1"/>
  <c r="AC8949" i="1"/>
  <c r="AI8948" i="1"/>
  <c r="AH8948" i="1"/>
  <c r="AG8948" i="1"/>
  <c r="AC8948" i="1"/>
  <c r="AE8948" i="1"/>
  <c r="AD8948" i="1"/>
  <c r="AL8948" i="1"/>
  <c r="AJ8948" i="1"/>
  <c r="AF8948" i="1"/>
  <c r="AI8947" i="1"/>
  <c r="AG8947" i="1"/>
  <c r="AH8947" i="1"/>
  <c r="AD8947" i="1"/>
  <c r="AE8947" i="1"/>
  <c r="AF8947" i="1"/>
  <c r="AJ8947" i="1"/>
  <c r="AL8947" i="1"/>
  <c r="AC8947" i="1"/>
  <c r="AI8946" i="1"/>
  <c r="AH8946" i="1"/>
  <c r="AG8946" i="1"/>
  <c r="AD8946" i="1"/>
  <c r="AC8946" i="1"/>
  <c r="AL8946" i="1"/>
  <c r="AJ8946" i="1"/>
  <c r="AF8946" i="1"/>
  <c r="AE8946" i="1"/>
  <c r="AI8945" i="1"/>
  <c r="AH8945" i="1"/>
  <c r="AG8945" i="1"/>
  <c r="AF8945" i="1"/>
  <c r="AL8945" i="1"/>
  <c r="AJ8945" i="1"/>
  <c r="AE8945" i="1"/>
  <c r="AD8945" i="1"/>
  <c r="AC8945" i="1"/>
  <c r="AI8944" i="1"/>
  <c r="AH8944" i="1"/>
  <c r="AG8944" i="1"/>
  <c r="AE8944" i="1"/>
  <c r="AD8944" i="1"/>
  <c r="AC8944" i="1"/>
  <c r="AL8944" i="1"/>
  <c r="AJ8944" i="1"/>
  <c r="AM8944" i="1" s="1"/>
  <c r="AF8944" i="1"/>
  <c r="AI8943" i="1"/>
  <c r="AH8943" i="1"/>
  <c r="AG8943" i="1"/>
  <c r="AL8943" i="1"/>
  <c r="AF8943" i="1"/>
  <c r="AE8943" i="1"/>
  <c r="AD8943" i="1"/>
  <c r="AC8943" i="1"/>
  <c r="AJ8943" i="1"/>
  <c r="AM8943" i="1" s="1"/>
  <c r="AI8942" i="1"/>
  <c r="AH8942" i="1"/>
  <c r="AG8942" i="1"/>
  <c r="AL8942" i="1"/>
  <c r="AJ8942" i="1"/>
  <c r="AF8942" i="1"/>
  <c r="AE8942" i="1"/>
  <c r="AD8942" i="1"/>
  <c r="AC8942" i="1"/>
  <c r="AH8941" i="1"/>
  <c r="AG8941" i="1"/>
  <c r="AI8941" i="1"/>
  <c r="AL8941" i="1"/>
  <c r="AJ8941" i="1"/>
  <c r="AM8941" i="1" s="1"/>
  <c r="AF8941" i="1"/>
  <c r="AE8941" i="1"/>
  <c r="AD8941" i="1"/>
  <c r="AC8941" i="1"/>
  <c r="AI8940" i="1"/>
  <c r="AH8940" i="1"/>
  <c r="AG8940" i="1"/>
  <c r="AL8940" i="1"/>
  <c r="AJ8940" i="1"/>
  <c r="AF8940" i="1"/>
  <c r="AE8940" i="1"/>
  <c r="AD8940" i="1"/>
  <c r="AC8940" i="1"/>
  <c r="AH8939" i="1"/>
  <c r="AG8939" i="1"/>
  <c r="AI8939" i="1"/>
  <c r="AL8939" i="1"/>
  <c r="AJ8939" i="1"/>
  <c r="AF8939" i="1"/>
  <c r="AE8939" i="1"/>
  <c r="AD8939" i="1"/>
  <c r="AC8939" i="1"/>
  <c r="AI8938" i="1"/>
  <c r="AH8938" i="1"/>
  <c r="AG8938" i="1"/>
  <c r="AL8938" i="1"/>
  <c r="AJ8938" i="1"/>
  <c r="AF8938" i="1"/>
  <c r="AE8938" i="1"/>
  <c r="AD8938" i="1"/>
  <c r="AC8938" i="1"/>
  <c r="AH8937" i="1"/>
  <c r="AG8937" i="1"/>
  <c r="AI8937" i="1"/>
  <c r="AL8937" i="1"/>
  <c r="AJ8937" i="1"/>
  <c r="AF8937" i="1"/>
  <c r="AE8937" i="1"/>
  <c r="AD8937" i="1"/>
  <c r="AC8937" i="1"/>
  <c r="AI8936" i="1"/>
  <c r="AH8936" i="1"/>
  <c r="AG8936" i="1"/>
  <c r="AL8936" i="1"/>
  <c r="AJ8936" i="1"/>
  <c r="AF8936" i="1"/>
  <c r="AE8936" i="1"/>
  <c r="AD8936" i="1"/>
  <c r="AC8936" i="1"/>
  <c r="AI8935" i="1"/>
  <c r="AH8935" i="1"/>
  <c r="AG8935" i="1"/>
  <c r="AL8935" i="1"/>
  <c r="AJ8935" i="1"/>
  <c r="AF8935" i="1"/>
  <c r="AE8935" i="1"/>
  <c r="AD8935" i="1"/>
  <c r="AC8935" i="1"/>
  <c r="AI8934" i="1"/>
  <c r="AH8934" i="1"/>
  <c r="AG8934" i="1"/>
  <c r="AJ8934" i="1"/>
  <c r="AL8934" i="1"/>
  <c r="AF8934" i="1"/>
  <c r="AE8934" i="1"/>
  <c r="AD8934" i="1"/>
  <c r="AC8934" i="1"/>
  <c r="AI8933" i="1"/>
  <c r="AH8933" i="1"/>
  <c r="AG8933" i="1"/>
  <c r="AL8933" i="1"/>
  <c r="AJ8933" i="1"/>
  <c r="AF8933" i="1"/>
  <c r="AE8933" i="1"/>
  <c r="AD8933" i="1"/>
  <c r="AC8933" i="1"/>
  <c r="AH8932" i="1"/>
  <c r="AG8932" i="1"/>
  <c r="AI8932" i="1"/>
  <c r="AL8932" i="1"/>
  <c r="AJ8932" i="1"/>
  <c r="AF8932" i="1"/>
  <c r="AE8932" i="1"/>
  <c r="AD8932" i="1"/>
  <c r="AC8932" i="1"/>
  <c r="AI8931" i="1"/>
  <c r="AH8931" i="1"/>
  <c r="AG8931" i="1"/>
  <c r="AL8931" i="1"/>
  <c r="AJ8931" i="1"/>
  <c r="AF8931" i="1"/>
  <c r="AE8931" i="1"/>
  <c r="AD8931" i="1"/>
  <c r="AC8931" i="1"/>
  <c r="AH8930" i="1"/>
  <c r="AG8930" i="1"/>
  <c r="AI8930" i="1"/>
  <c r="AL8930" i="1"/>
  <c r="AJ8930" i="1"/>
  <c r="AF8930" i="1"/>
  <c r="AE8930" i="1"/>
  <c r="AD8930" i="1"/>
  <c r="AC8930" i="1"/>
  <c r="AI8929" i="1"/>
  <c r="AH8929" i="1"/>
  <c r="AG8929" i="1"/>
  <c r="AL8929" i="1"/>
  <c r="AJ8929" i="1"/>
  <c r="AF8929" i="1"/>
  <c r="AE8929" i="1"/>
  <c r="AD8929" i="1"/>
  <c r="AC8929" i="1"/>
  <c r="AH8928" i="1"/>
  <c r="AG8928" i="1"/>
  <c r="AI8928" i="1"/>
  <c r="AL8928" i="1"/>
  <c r="AJ8928" i="1"/>
  <c r="AF8928" i="1"/>
  <c r="AE8928" i="1"/>
  <c r="AD8928" i="1"/>
  <c r="AC8928" i="1"/>
  <c r="AI8927" i="1"/>
  <c r="AH8927" i="1"/>
  <c r="AG8927" i="1"/>
  <c r="AL8927" i="1"/>
  <c r="AJ8927" i="1"/>
  <c r="AF8927" i="1"/>
  <c r="AE8927" i="1"/>
  <c r="AD8927" i="1"/>
  <c r="AC8927" i="1"/>
  <c r="AI8926" i="1"/>
  <c r="AH8926" i="1"/>
  <c r="AG8926" i="1"/>
  <c r="AL8926" i="1"/>
  <c r="AJ8926" i="1"/>
  <c r="AM8926" i="1" s="1"/>
  <c r="AF8926" i="1"/>
  <c r="AE8926" i="1"/>
  <c r="AD8926" i="1"/>
  <c r="AC8926" i="1"/>
  <c r="AI8925" i="1"/>
  <c r="AH8925" i="1"/>
  <c r="AG8925" i="1"/>
  <c r="AJ8925" i="1"/>
  <c r="AL8925" i="1"/>
  <c r="AF8925" i="1"/>
  <c r="AE8925" i="1"/>
  <c r="AD8925" i="1"/>
  <c r="AC8925" i="1"/>
  <c r="AI8924" i="1"/>
  <c r="AH8924" i="1"/>
  <c r="AG8924" i="1"/>
  <c r="AL8924" i="1"/>
  <c r="AJ8924" i="1"/>
  <c r="AM8924" i="1" s="1"/>
  <c r="AF8924" i="1"/>
  <c r="AE8924" i="1"/>
  <c r="AD8924" i="1"/>
  <c r="AC8924" i="1"/>
  <c r="AI8923" i="1"/>
  <c r="AH8923" i="1"/>
  <c r="AG8923" i="1"/>
  <c r="AJ8923" i="1"/>
  <c r="AL8923" i="1"/>
  <c r="AF8923" i="1"/>
  <c r="AE8923" i="1"/>
  <c r="AD8923" i="1"/>
  <c r="AC8923" i="1"/>
  <c r="AI8922" i="1"/>
  <c r="AH8922" i="1"/>
  <c r="AG8922" i="1"/>
  <c r="AL8922" i="1"/>
  <c r="AJ8922" i="1"/>
  <c r="AM8922" i="1" s="1"/>
  <c r="AF8922" i="1"/>
  <c r="AE8922" i="1"/>
  <c r="AD8922" i="1"/>
  <c r="AC8922" i="1"/>
  <c r="AI8921" i="1"/>
  <c r="AH8921" i="1"/>
  <c r="AG8921" i="1"/>
  <c r="AL8921" i="1"/>
  <c r="AJ8921" i="1"/>
  <c r="AF8921" i="1"/>
  <c r="AE8921" i="1"/>
  <c r="AD8921" i="1"/>
  <c r="AC8921" i="1"/>
  <c r="AI8920" i="1"/>
  <c r="AH8920" i="1"/>
  <c r="AG8920" i="1"/>
  <c r="AJ8920" i="1"/>
  <c r="AL8920" i="1"/>
  <c r="AF8920" i="1"/>
  <c r="AE8920" i="1"/>
  <c r="AD8920" i="1"/>
  <c r="AC8920" i="1"/>
  <c r="AI8919" i="1"/>
  <c r="AH8919" i="1"/>
  <c r="AG8919" i="1"/>
  <c r="AL8919" i="1"/>
  <c r="AJ8919" i="1"/>
  <c r="AF8919" i="1"/>
  <c r="AE8919" i="1"/>
  <c r="AD8919" i="1"/>
  <c r="AC8919" i="1"/>
  <c r="AI8918" i="1"/>
  <c r="AH8918" i="1"/>
  <c r="AG8918" i="1"/>
  <c r="AJ8918" i="1"/>
  <c r="AL8918" i="1"/>
  <c r="AF8918" i="1"/>
  <c r="AE8918" i="1"/>
  <c r="AD8918" i="1"/>
  <c r="AC8918" i="1"/>
  <c r="AI8917" i="1"/>
  <c r="AH8917" i="1"/>
  <c r="AG8917" i="1"/>
  <c r="AL8917" i="1"/>
  <c r="AJ8917" i="1"/>
  <c r="AF8917" i="1"/>
  <c r="AE8917" i="1"/>
  <c r="AD8917" i="1"/>
  <c r="AC8917" i="1"/>
  <c r="AI8916" i="1"/>
  <c r="AH8916" i="1"/>
  <c r="AG8916" i="1"/>
  <c r="AL8916" i="1"/>
  <c r="AJ8916" i="1"/>
  <c r="AF8916" i="1"/>
  <c r="AE8916" i="1"/>
  <c r="AD8916" i="1"/>
  <c r="AC8916" i="1"/>
  <c r="AI8915" i="1"/>
  <c r="AH8915" i="1"/>
  <c r="AG8915" i="1"/>
  <c r="AL8915" i="1"/>
  <c r="AJ8915" i="1"/>
  <c r="AM8915" i="1" s="1"/>
  <c r="AF8915" i="1"/>
  <c r="AE8915" i="1"/>
  <c r="AD8915" i="1"/>
  <c r="AC8915" i="1"/>
  <c r="AG8914" i="1"/>
  <c r="AI8914" i="1"/>
  <c r="AH8914" i="1"/>
  <c r="AC8914" i="1"/>
  <c r="AD8914" i="1"/>
  <c r="AL8914" i="1"/>
  <c r="AJ8914" i="1"/>
  <c r="AF8914" i="1"/>
  <c r="AE8914" i="1"/>
  <c r="AH8913" i="1"/>
  <c r="AG8913" i="1"/>
  <c r="AI8913" i="1"/>
  <c r="AC8913" i="1"/>
  <c r="AD8913" i="1"/>
  <c r="AE8913" i="1"/>
  <c r="AF8913" i="1"/>
  <c r="AL8913" i="1"/>
  <c r="AJ8913" i="1"/>
  <c r="AM8913" i="1" s="1"/>
  <c r="AG8912" i="1"/>
  <c r="AI8912" i="1"/>
  <c r="AH8912" i="1"/>
  <c r="AJ8912" i="1"/>
  <c r="AF8912" i="1"/>
  <c r="AE8912" i="1"/>
  <c r="AD8912" i="1"/>
  <c r="AC8912" i="1"/>
  <c r="AL8912" i="1"/>
  <c r="AG8911" i="1"/>
  <c r="AI8911" i="1"/>
  <c r="AH8911" i="1"/>
  <c r="AJ8911" i="1"/>
  <c r="AE8911" i="1"/>
  <c r="AF8911" i="1"/>
  <c r="AL8911" i="1"/>
  <c r="AD8911" i="1"/>
  <c r="AC8911" i="1"/>
  <c r="AH8910" i="1"/>
  <c r="AG8910" i="1"/>
  <c r="AI8910" i="1"/>
  <c r="AF8910" i="1"/>
  <c r="AE8910" i="1"/>
  <c r="AD8910" i="1"/>
  <c r="AC8910" i="1"/>
  <c r="AJ8910" i="1"/>
  <c r="AL8910" i="1"/>
  <c r="AI8909" i="1"/>
  <c r="AH8909" i="1"/>
  <c r="AG8909" i="1"/>
  <c r="AL8909" i="1"/>
  <c r="AJ8909" i="1"/>
  <c r="AM8909" i="1" s="1"/>
  <c r="AF8909" i="1"/>
  <c r="AE8909" i="1"/>
  <c r="AC8909" i="1"/>
  <c r="AD8909" i="1"/>
  <c r="AI8908" i="1"/>
  <c r="AH8908" i="1"/>
  <c r="AG8908" i="1"/>
  <c r="AL8908" i="1"/>
  <c r="AJ8908" i="1"/>
  <c r="AE8908" i="1"/>
  <c r="AC8908" i="1"/>
  <c r="AF8908" i="1"/>
  <c r="AD8908" i="1"/>
  <c r="AI8907" i="1"/>
  <c r="AH8907" i="1"/>
  <c r="AG8907" i="1"/>
  <c r="AD8907" i="1"/>
  <c r="AL8907" i="1"/>
  <c r="AJ8907" i="1"/>
  <c r="AF8907" i="1"/>
  <c r="AE8907" i="1"/>
  <c r="AC8907" i="1"/>
  <c r="AH8906" i="1"/>
  <c r="AG8906" i="1"/>
  <c r="AI8906" i="1"/>
  <c r="AJ8906" i="1"/>
  <c r="AF8906" i="1"/>
  <c r="AE8906" i="1"/>
  <c r="AD8906" i="1"/>
  <c r="AC8906" i="1"/>
  <c r="AL8906" i="1"/>
  <c r="AH8905" i="1"/>
  <c r="AI8905" i="1"/>
  <c r="AG8905" i="1"/>
  <c r="AE8905" i="1"/>
  <c r="AD8905" i="1"/>
  <c r="AC8905" i="1"/>
  <c r="AJ8905" i="1"/>
  <c r="AL8905" i="1"/>
  <c r="AF8905" i="1"/>
  <c r="AG8904" i="1"/>
  <c r="AH8904" i="1"/>
  <c r="AI8904" i="1"/>
  <c r="AL8904" i="1"/>
  <c r="AJ8904" i="1"/>
  <c r="AM8904" i="1" s="1"/>
  <c r="AE8904" i="1"/>
  <c r="AD8904" i="1"/>
  <c r="AF8904" i="1"/>
  <c r="AC8904" i="1"/>
  <c r="AI8903" i="1"/>
  <c r="AH8903" i="1"/>
  <c r="AG8903" i="1"/>
  <c r="AF8903" i="1"/>
  <c r="AL8903" i="1"/>
  <c r="AJ8903" i="1"/>
  <c r="AM8903" i="1" s="1"/>
  <c r="AE8903" i="1"/>
  <c r="AD8903" i="1"/>
  <c r="AC8903" i="1"/>
  <c r="AI8902" i="1"/>
  <c r="AH8902" i="1"/>
  <c r="AG8902" i="1"/>
  <c r="AL8902" i="1"/>
  <c r="AJ8902" i="1"/>
  <c r="AF8902" i="1"/>
  <c r="AE8902" i="1"/>
  <c r="AD8902" i="1"/>
  <c r="AC8902" i="1"/>
  <c r="AI8901" i="1"/>
  <c r="AH8901" i="1"/>
  <c r="AG8901" i="1"/>
  <c r="AE8901" i="1"/>
  <c r="AL8901" i="1"/>
  <c r="AJ8901" i="1"/>
  <c r="AM8901" i="1" s="1"/>
  <c r="AF8901" i="1"/>
  <c r="AD8901" i="1"/>
  <c r="AC8901" i="1"/>
  <c r="AG8900" i="1"/>
  <c r="AH8900" i="1"/>
  <c r="AI8900" i="1"/>
  <c r="AJ8900" i="1"/>
  <c r="AL8900" i="1"/>
  <c r="AC8900" i="1"/>
  <c r="AD8900" i="1"/>
  <c r="AE8900" i="1"/>
  <c r="AF8900" i="1"/>
  <c r="AH8899" i="1"/>
  <c r="AG8899" i="1"/>
  <c r="AI8899" i="1"/>
  <c r="AC8899" i="1"/>
  <c r="AD8899" i="1"/>
  <c r="AE8899" i="1"/>
  <c r="AF8899" i="1"/>
  <c r="AJ8899" i="1"/>
  <c r="AL8899" i="1"/>
  <c r="AG8898" i="1"/>
  <c r="AH8898" i="1"/>
  <c r="AI8898" i="1"/>
  <c r="AD8898" i="1"/>
  <c r="AC8898" i="1"/>
  <c r="AF8898" i="1"/>
  <c r="AE8898" i="1"/>
  <c r="AJ8898" i="1"/>
  <c r="AL8898" i="1"/>
  <c r="AG8897" i="1"/>
  <c r="AH8897" i="1"/>
  <c r="AI8897" i="1"/>
  <c r="AC8897" i="1"/>
  <c r="AL8897" i="1"/>
  <c r="AJ8897" i="1"/>
  <c r="AF8897" i="1"/>
  <c r="AE8897" i="1"/>
  <c r="AD8897" i="1"/>
  <c r="AI8896" i="1"/>
  <c r="AH8896" i="1"/>
  <c r="AG8896" i="1"/>
  <c r="AD8896" i="1"/>
  <c r="AC8896" i="1"/>
  <c r="AJ8896" i="1"/>
  <c r="AE8896" i="1"/>
  <c r="AF8896" i="1"/>
  <c r="AL8896" i="1"/>
  <c r="AI8895" i="1"/>
  <c r="AG8895" i="1"/>
  <c r="AH8895" i="1"/>
  <c r="AL8895" i="1"/>
  <c r="AE8895" i="1"/>
  <c r="AD8895" i="1"/>
  <c r="AC8895" i="1"/>
  <c r="AF8895" i="1"/>
  <c r="AJ8895" i="1"/>
  <c r="AM8895" i="1" s="1"/>
  <c r="AI8894" i="1"/>
  <c r="AH8894" i="1"/>
  <c r="AG8894" i="1"/>
  <c r="AJ8894" i="1"/>
  <c r="AL8894" i="1"/>
  <c r="AC8894" i="1"/>
  <c r="AD8894" i="1"/>
  <c r="AE8894" i="1"/>
  <c r="AF8894" i="1"/>
  <c r="AG8893" i="1"/>
  <c r="AH8893" i="1"/>
  <c r="AI8893" i="1"/>
  <c r="AC8893" i="1"/>
  <c r="AD8893" i="1"/>
  <c r="AE8893" i="1"/>
  <c r="AJ8893" i="1"/>
  <c r="AF8893" i="1"/>
  <c r="AL8893" i="1"/>
  <c r="AG8892" i="1"/>
  <c r="AH8892" i="1"/>
  <c r="AI8892" i="1"/>
  <c r="AC8892" i="1"/>
  <c r="AD8892" i="1"/>
  <c r="AE8892" i="1"/>
  <c r="AF8892" i="1"/>
  <c r="AJ8892" i="1"/>
  <c r="AL8892" i="1"/>
  <c r="AG8891" i="1"/>
  <c r="AH8891" i="1"/>
  <c r="AI8891" i="1"/>
  <c r="AE8891" i="1"/>
  <c r="AJ8891" i="1"/>
  <c r="AL8891" i="1"/>
  <c r="AF8891" i="1"/>
  <c r="AC8891" i="1"/>
  <c r="AD8891" i="1"/>
  <c r="AI8890" i="1"/>
  <c r="AH8890" i="1"/>
  <c r="AG8890" i="1"/>
  <c r="AD8890" i="1"/>
  <c r="AC8890" i="1"/>
  <c r="AJ8890" i="1"/>
  <c r="AL8890" i="1"/>
  <c r="AE8890" i="1"/>
  <c r="AF8890" i="1"/>
  <c r="AI8889" i="1"/>
  <c r="AH8889" i="1"/>
  <c r="AG8889" i="1"/>
  <c r="AL8889" i="1"/>
  <c r="AJ8889" i="1"/>
  <c r="AM8889" i="1" s="1"/>
  <c r="AF8889" i="1"/>
  <c r="AE8889" i="1"/>
  <c r="AD8889" i="1"/>
  <c r="AC8889" i="1"/>
  <c r="AG8888" i="1"/>
  <c r="AH8888" i="1"/>
  <c r="AI8888" i="1"/>
  <c r="AJ8888" i="1"/>
  <c r="AL8888" i="1"/>
  <c r="AF8888" i="1"/>
  <c r="AE8888" i="1"/>
  <c r="AD8888" i="1"/>
  <c r="AC8888" i="1"/>
  <c r="AG8887" i="1"/>
  <c r="AI8887" i="1"/>
  <c r="AH8887" i="1"/>
  <c r="AD8887" i="1"/>
  <c r="AE8887" i="1"/>
  <c r="AC8887" i="1"/>
  <c r="AF8887" i="1"/>
  <c r="AL8887" i="1"/>
  <c r="AJ8887" i="1"/>
  <c r="AI8886" i="1"/>
  <c r="AH8886" i="1"/>
  <c r="AG8886" i="1"/>
  <c r="AD8886" i="1"/>
  <c r="AC8886" i="1"/>
  <c r="AL8886" i="1"/>
  <c r="AF8886" i="1"/>
  <c r="AJ8886" i="1"/>
  <c r="AE8886" i="1"/>
  <c r="AG8885" i="1"/>
  <c r="AH8885" i="1"/>
  <c r="AI8885" i="1"/>
  <c r="AC8885" i="1"/>
  <c r="AF8885" i="1"/>
  <c r="AJ8885" i="1"/>
  <c r="AL8885" i="1"/>
  <c r="AE8885" i="1"/>
  <c r="AD8885" i="1"/>
  <c r="AI8884" i="1"/>
  <c r="AH8884" i="1"/>
  <c r="AG8884" i="1"/>
  <c r="AL8884" i="1"/>
  <c r="AJ8884" i="1"/>
  <c r="AF8884" i="1"/>
  <c r="AE8884" i="1"/>
  <c r="AD8884" i="1"/>
  <c r="AC8884" i="1"/>
  <c r="AI8883" i="1"/>
  <c r="AH8883" i="1"/>
  <c r="AG8883" i="1"/>
  <c r="AL8883" i="1"/>
  <c r="AJ8883" i="1"/>
  <c r="AF8883" i="1"/>
  <c r="AE8883" i="1"/>
  <c r="AD8883" i="1"/>
  <c r="AC8883" i="1"/>
  <c r="AI8882" i="1"/>
  <c r="AH8882" i="1"/>
  <c r="AG8882" i="1"/>
  <c r="AL8882" i="1"/>
  <c r="AF8882" i="1"/>
  <c r="AC8882" i="1"/>
  <c r="AD8882" i="1"/>
  <c r="AE8882" i="1"/>
  <c r="AJ8882" i="1"/>
  <c r="AM8882" i="1" s="1"/>
  <c r="AI8881" i="1"/>
  <c r="AH8881" i="1"/>
  <c r="AG8881" i="1"/>
  <c r="AE8881" i="1"/>
  <c r="AC8881" i="1"/>
  <c r="AJ8881" i="1"/>
  <c r="AL8881" i="1"/>
  <c r="AD8881" i="1"/>
  <c r="AF8881" i="1"/>
  <c r="AI8880" i="1"/>
  <c r="AH8880" i="1"/>
  <c r="AG8880" i="1"/>
  <c r="AJ8880" i="1"/>
  <c r="AF8880" i="1"/>
  <c r="AL8880" i="1"/>
  <c r="AC8880" i="1"/>
  <c r="AD8880" i="1"/>
  <c r="AE8880" i="1"/>
  <c r="AH8879" i="1"/>
  <c r="AI8879" i="1"/>
  <c r="AG8879" i="1"/>
  <c r="AF8879" i="1"/>
  <c r="AE8879" i="1"/>
  <c r="AD8879" i="1"/>
  <c r="AC8879" i="1"/>
  <c r="AL8879" i="1"/>
  <c r="AJ8879" i="1"/>
  <c r="AH8878" i="1"/>
  <c r="AG8878" i="1"/>
  <c r="AI8878" i="1"/>
  <c r="AF8878" i="1"/>
  <c r="AE8878" i="1"/>
  <c r="AD8878" i="1"/>
  <c r="AC8878" i="1"/>
  <c r="AL8878" i="1"/>
  <c r="AJ8878" i="1"/>
  <c r="AG8877" i="1"/>
  <c r="AI8877" i="1"/>
  <c r="AH8877" i="1"/>
  <c r="AD8877" i="1"/>
  <c r="AE8877" i="1"/>
  <c r="AF8877" i="1"/>
  <c r="AL8877" i="1"/>
  <c r="AJ8877" i="1"/>
  <c r="AC8877" i="1"/>
  <c r="AG8876" i="1"/>
  <c r="AH8876" i="1"/>
  <c r="AI8876" i="1"/>
  <c r="AC8876" i="1"/>
  <c r="AF8876" i="1"/>
  <c r="AJ8876" i="1"/>
  <c r="AL8876" i="1"/>
  <c r="AE8876" i="1"/>
  <c r="AD8876" i="1"/>
  <c r="AI8875" i="1"/>
  <c r="AH8875" i="1"/>
  <c r="AG8875" i="1"/>
  <c r="AD8875" i="1"/>
  <c r="AC8875" i="1"/>
  <c r="AL8875" i="1"/>
  <c r="AJ8875" i="1"/>
  <c r="AM8875" i="1" s="1"/>
  <c r="AF8875" i="1"/>
  <c r="AE8875" i="1"/>
  <c r="AH8874" i="1"/>
  <c r="AG8874" i="1"/>
  <c r="AI8874" i="1"/>
  <c r="AE8874" i="1"/>
  <c r="AD8874" i="1"/>
  <c r="AL8874" i="1"/>
  <c r="AJ8874" i="1"/>
  <c r="AC8874" i="1"/>
  <c r="AF8874" i="1"/>
  <c r="AG8873" i="1"/>
  <c r="AH8873" i="1"/>
  <c r="AI8873" i="1"/>
  <c r="AE8873" i="1"/>
  <c r="AF8873" i="1"/>
  <c r="AL8873" i="1"/>
  <c r="AJ8873" i="1"/>
  <c r="AC8873" i="1"/>
  <c r="AD8873" i="1"/>
  <c r="AH8872" i="1"/>
  <c r="AG8872" i="1"/>
  <c r="AI8872" i="1"/>
  <c r="AL8872" i="1"/>
  <c r="AC8872" i="1"/>
  <c r="AD8872" i="1"/>
  <c r="AE8872" i="1"/>
  <c r="AF8872" i="1"/>
  <c r="AJ8872" i="1"/>
  <c r="AM8872" i="1" s="1"/>
  <c r="AH8871" i="1"/>
  <c r="AI8871" i="1"/>
  <c r="AG8871" i="1"/>
  <c r="AJ8871" i="1"/>
  <c r="AL8871" i="1"/>
  <c r="AF8871" i="1"/>
  <c r="AE8871" i="1"/>
  <c r="AD8871" i="1"/>
  <c r="AC8871" i="1"/>
  <c r="AI8870" i="1"/>
  <c r="AG8870" i="1"/>
  <c r="AH8870" i="1"/>
  <c r="AE8870" i="1"/>
  <c r="AJ8870" i="1"/>
  <c r="AL8870" i="1"/>
  <c r="AF8870" i="1"/>
  <c r="AC8870" i="1"/>
  <c r="AD8870" i="1"/>
  <c r="AI8869" i="1"/>
  <c r="AH8869" i="1"/>
  <c r="AG8869" i="1"/>
  <c r="AC8869" i="1"/>
  <c r="AL8869" i="1"/>
  <c r="AJ8869" i="1"/>
  <c r="AF8869" i="1"/>
  <c r="AE8869" i="1"/>
  <c r="AD8869" i="1"/>
  <c r="AI8868" i="1"/>
  <c r="AG8868" i="1"/>
  <c r="AH8868" i="1"/>
  <c r="AC8868" i="1"/>
  <c r="AD8868" i="1"/>
  <c r="AE8868" i="1"/>
  <c r="AF8868" i="1"/>
  <c r="AL8868" i="1"/>
  <c r="AJ8868" i="1"/>
  <c r="AI8867" i="1"/>
  <c r="AH8867" i="1"/>
  <c r="AG8867" i="1"/>
  <c r="AL8867" i="1"/>
  <c r="AJ8867" i="1"/>
  <c r="AE8867" i="1"/>
  <c r="AD8867" i="1"/>
  <c r="AC8867" i="1"/>
  <c r="AF8867" i="1"/>
  <c r="AI8866" i="1"/>
  <c r="AH8866" i="1"/>
  <c r="AG8866" i="1"/>
  <c r="AJ8866" i="1"/>
  <c r="AF8866" i="1"/>
  <c r="AL8866" i="1"/>
  <c r="AE8866" i="1"/>
  <c r="AC8866" i="1"/>
  <c r="AD8866" i="1"/>
  <c r="AH8865" i="1"/>
  <c r="AI8865" i="1"/>
  <c r="AG8865" i="1"/>
  <c r="AF8865" i="1"/>
  <c r="AE8865" i="1"/>
  <c r="AD8865" i="1"/>
  <c r="AC8865" i="1"/>
  <c r="AJ8865" i="1"/>
  <c r="AL8865" i="1"/>
  <c r="AI8864" i="1"/>
  <c r="AH8864" i="1"/>
  <c r="AG8864" i="1"/>
  <c r="AD8864" i="1"/>
  <c r="AE8864" i="1"/>
  <c r="AJ8864" i="1"/>
  <c r="AL8864" i="1"/>
  <c r="AF8864" i="1"/>
  <c r="AC8864" i="1"/>
  <c r="AI8863" i="1"/>
  <c r="AG8863" i="1"/>
  <c r="AH8863" i="1"/>
  <c r="AD8863" i="1"/>
  <c r="AC8863" i="1"/>
  <c r="AF8863" i="1"/>
  <c r="AJ8863" i="1"/>
  <c r="AL8863" i="1"/>
  <c r="AE8863" i="1"/>
  <c r="AI8862" i="1"/>
  <c r="AH8862" i="1"/>
  <c r="AG8862" i="1"/>
  <c r="AJ8862" i="1"/>
  <c r="AL8862" i="1"/>
  <c r="AF8862" i="1"/>
  <c r="AE8862" i="1"/>
  <c r="AD8862" i="1"/>
  <c r="AC8862" i="1"/>
  <c r="AH8861" i="1"/>
  <c r="AI8861" i="1"/>
  <c r="AG8861" i="1"/>
  <c r="AL8861" i="1"/>
  <c r="AF8861" i="1"/>
  <c r="AE8861" i="1"/>
  <c r="AD8861" i="1"/>
  <c r="AC8861" i="1"/>
  <c r="AJ8861" i="1"/>
  <c r="AM8861" i="1" s="1"/>
  <c r="AI8860" i="1"/>
  <c r="AH8860" i="1"/>
  <c r="AG8860" i="1"/>
  <c r="AJ8860" i="1"/>
  <c r="AL8860" i="1"/>
  <c r="AF8860" i="1"/>
  <c r="AE8860" i="1"/>
  <c r="AD8860" i="1"/>
  <c r="AC8860" i="1"/>
  <c r="AI8859" i="1"/>
  <c r="AH8859" i="1"/>
  <c r="AG8859" i="1"/>
  <c r="AE8859" i="1"/>
  <c r="AF8859" i="1"/>
  <c r="AD8859" i="1"/>
  <c r="AC8859" i="1"/>
  <c r="AL8859" i="1"/>
  <c r="AJ8859" i="1"/>
  <c r="AI8858" i="1"/>
  <c r="AH8858" i="1"/>
  <c r="AG8858" i="1"/>
  <c r="AD8858" i="1"/>
  <c r="AL8858" i="1"/>
  <c r="AJ8858" i="1"/>
  <c r="AM8858" i="1" s="1"/>
  <c r="AF8858" i="1"/>
  <c r="AE8858" i="1"/>
  <c r="AC8858" i="1"/>
  <c r="AI8857" i="1"/>
  <c r="AH8857" i="1"/>
  <c r="AG8857" i="1"/>
  <c r="AD8857" i="1"/>
  <c r="AC8857" i="1"/>
  <c r="AJ8857" i="1"/>
  <c r="AL8857" i="1"/>
  <c r="AF8857" i="1"/>
  <c r="AE8857" i="1"/>
  <c r="AI8856" i="1"/>
  <c r="AH8856" i="1"/>
  <c r="AG8856" i="1"/>
  <c r="AL8856" i="1"/>
  <c r="AJ8856" i="1"/>
  <c r="AF8856" i="1"/>
  <c r="AE8856" i="1"/>
  <c r="AD8856" i="1"/>
  <c r="AC8856" i="1"/>
  <c r="AI8855" i="1"/>
  <c r="AH8855" i="1"/>
  <c r="AG8855" i="1"/>
  <c r="AD8855" i="1"/>
  <c r="AL8855" i="1"/>
  <c r="AJ8855" i="1"/>
  <c r="AF8855" i="1"/>
  <c r="AE8855" i="1"/>
  <c r="AC8855" i="1"/>
  <c r="AI8854" i="1"/>
  <c r="AH8854" i="1"/>
  <c r="AG8854" i="1"/>
  <c r="AL8854" i="1"/>
  <c r="AJ8854" i="1"/>
  <c r="AF8854" i="1"/>
  <c r="AE8854" i="1"/>
  <c r="AD8854" i="1"/>
  <c r="AC8854" i="1"/>
  <c r="AG8853" i="1"/>
  <c r="AI8853" i="1"/>
  <c r="AH8853" i="1"/>
  <c r="AF8853" i="1"/>
  <c r="AJ8853" i="1"/>
  <c r="AD8853" i="1"/>
  <c r="AC8853" i="1"/>
  <c r="AL8853" i="1"/>
  <c r="AE8853" i="1"/>
  <c r="AH8852" i="1"/>
  <c r="AI8852" i="1"/>
  <c r="AG8852" i="1"/>
  <c r="AL8852" i="1"/>
  <c r="AJ8852" i="1"/>
  <c r="AF8852" i="1"/>
  <c r="AE8852" i="1"/>
  <c r="AD8852" i="1"/>
  <c r="AC8852" i="1"/>
  <c r="AH8851" i="1"/>
  <c r="AI8851" i="1"/>
  <c r="AG8851" i="1"/>
  <c r="AJ8851" i="1"/>
  <c r="AL8851" i="1"/>
  <c r="AC8851" i="1"/>
  <c r="AD8851" i="1"/>
  <c r="AE8851" i="1"/>
  <c r="AF8851" i="1"/>
  <c r="AH8850" i="1"/>
  <c r="AG8850" i="1"/>
  <c r="AI8850" i="1"/>
  <c r="AE8850" i="1"/>
  <c r="AF8850" i="1"/>
  <c r="AJ8850" i="1"/>
  <c r="AL8850" i="1"/>
  <c r="AC8850" i="1"/>
  <c r="AD8850" i="1"/>
  <c r="AG8849" i="1"/>
  <c r="AH8849" i="1"/>
  <c r="AI8849" i="1"/>
  <c r="AC8849" i="1"/>
  <c r="AD8849" i="1"/>
  <c r="AE8849" i="1"/>
  <c r="AJ8849" i="1"/>
  <c r="AF8849" i="1"/>
  <c r="AL8849" i="1"/>
  <c r="AG8848" i="1"/>
  <c r="AH8848" i="1"/>
  <c r="AI8848" i="1"/>
  <c r="AJ8848" i="1"/>
  <c r="AL8848" i="1"/>
  <c r="AE8848" i="1"/>
  <c r="AC8848" i="1"/>
  <c r="AD8848" i="1"/>
  <c r="AF8848" i="1"/>
  <c r="AI8847" i="1"/>
  <c r="AH8847" i="1"/>
  <c r="AG8847" i="1"/>
  <c r="AJ8847" i="1"/>
  <c r="AF8847" i="1"/>
  <c r="AL8847" i="1"/>
  <c r="AE8847" i="1"/>
  <c r="AD8847" i="1"/>
  <c r="AC8847" i="1"/>
  <c r="AI8846" i="1"/>
  <c r="AH8846" i="1"/>
  <c r="AG8846" i="1"/>
  <c r="AE8846" i="1"/>
  <c r="AF8846" i="1"/>
  <c r="AJ8846" i="1"/>
  <c r="AL8846" i="1"/>
  <c r="AC8846" i="1"/>
  <c r="AD8846" i="1"/>
  <c r="AI8845" i="1"/>
  <c r="AH8845" i="1"/>
  <c r="AG8845" i="1"/>
  <c r="AF8845" i="1"/>
  <c r="AL8845" i="1"/>
  <c r="AJ8845" i="1"/>
  <c r="AE8845" i="1"/>
  <c r="AD8845" i="1"/>
  <c r="AC8845" i="1"/>
  <c r="AI8844" i="1"/>
  <c r="AH8844" i="1"/>
  <c r="AG8844" i="1"/>
  <c r="AF8844" i="1"/>
  <c r="AJ8844" i="1"/>
  <c r="AE8844" i="1"/>
  <c r="AL8844" i="1"/>
  <c r="AD8844" i="1"/>
  <c r="AC8844" i="1"/>
  <c r="AI8843" i="1"/>
  <c r="AH8843" i="1"/>
  <c r="AG8843" i="1"/>
  <c r="AF8843" i="1"/>
  <c r="AE8843" i="1"/>
  <c r="AD8843" i="1"/>
  <c r="AC8843" i="1"/>
  <c r="AJ8843" i="1"/>
  <c r="AL8843" i="1"/>
  <c r="AI8842" i="1"/>
  <c r="AH8842" i="1"/>
  <c r="AG8842" i="1"/>
  <c r="AE8842" i="1"/>
  <c r="AF8842" i="1"/>
  <c r="AL8842" i="1"/>
  <c r="AJ8842" i="1"/>
  <c r="AM8842" i="1" s="1"/>
  <c r="AC8842" i="1"/>
  <c r="AD8842" i="1"/>
  <c r="AI8841" i="1"/>
  <c r="AG8841" i="1"/>
  <c r="AH8841" i="1"/>
  <c r="AE8841" i="1"/>
  <c r="AD8841" i="1"/>
  <c r="AC8841" i="1"/>
  <c r="AJ8841" i="1"/>
  <c r="AF8841" i="1"/>
  <c r="AL8841" i="1"/>
  <c r="AG8840" i="1"/>
  <c r="AI8840" i="1"/>
  <c r="AH8840" i="1"/>
  <c r="AE8840" i="1"/>
  <c r="AF8840" i="1"/>
  <c r="AJ8840" i="1"/>
  <c r="AC8840" i="1"/>
  <c r="AL8840" i="1"/>
  <c r="AD8840" i="1"/>
  <c r="AI8839" i="1"/>
  <c r="AH8839" i="1"/>
  <c r="AG8839" i="1"/>
  <c r="AF8839" i="1"/>
  <c r="AD8839" i="1"/>
  <c r="AC8839" i="1"/>
  <c r="AE8839" i="1"/>
  <c r="AL8839" i="1"/>
  <c r="AJ8839" i="1"/>
  <c r="AM8839" i="1" s="1"/>
  <c r="AI8838" i="1"/>
  <c r="AH8838" i="1"/>
  <c r="AG8838" i="1"/>
  <c r="AL8838" i="1"/>
  <c r="AJ8838" i="1"/>
  <c r="AM8838" i="1" s="1"/>
  <c r="AC8838" i="1"/>
  <c r="AF8838" i="1"/>
  <c r="AD8838" i="1"/>
  <c r="AE8838" i="1"/>
  <c r="AG8837" i="1"/>
  <c r="AH8837" i="1"/>
  <c r="AI8837" i="1"/>
  <c r="AF8837" i="1"/>
  <c r="AL8837" i="1"/>
  <c r="AC8837" i="1"/>
  <c r="AD8837" i="1"/>
  <c r="AJ8837" i="1"/>
  <c r="AE8837" i="1"/>
  <c r="AH8836" i="1"/>
  <c r="AG8836" i="1"/>
  <c r="AI8836" i="1"/>
  <c r="AC8836" i="1"/>
  <c r="AD8836" i="1"/>
  <c r="AE8836" i="1"/>
  <c r="AF8836" i="1"/>
  <c r="AJ8836" i="1"/>
  <c r="AL8836" i="1"/>
  <c r="AI8835" i="1"/>
  <c r="AG8835" i="1"/>
  <c r="AH8835" i="1"/>
  <c r="AF8835" i="1"/>
  <c r="AL8835" i="1"/>
  <c r="AJ8835" i="1"/>
  <c r="AE8835" i="1"/>
  <c r="AD8835" i="1"/>
  <c r="AC8835" i="1"/>
  <c r="AI8834" i="1"/>
  <c r="AH8834" i="1"/>
  <c r="AG8834" i="1"/>
  <c r="AC8834" i="1"/>
  <c r="AD8834" i="1"/>
  <c r="AE8834" i="1"/>
  <c r="AF8834" i="1"/>
  <c r="AL8834" i="1"/>
  <c r="AJ8834" i="1"/>
  <c r="AG8833" i="1"/>
  <c r="AH8833" i="1"/>
  <c r="AI8833" i="1"/>
  <c r="AD8833" i="1"/>
  <c r="AE8833" i="1"/>
  <c r="AF8833" i="1"/>
  <c r="AJ8833" i="1"/>
  <c r="AL8833" i="1"/>
  <c r="AC8833" i="1"/>
  <c r="AH8832" i="1"/>
  <c r="AG8832" i="1"/>
  <c r="AI8832" i="1"/>
  <c r="AF8832" i="1"/>
  <c r="AE8832" i="1"/>
  <c r="AD8832" i="1"/>
  <c r="AC8832" i="1"/>
  <c r="AL8832" i="1"/>
  <c r="AJ8832" i="1"/>
  <c r="AM8832" i="1" s="1"/>
  <c r="AG8831" i="1"/>
  <c r="AH8831" i="1"/>
  <c r="AI8831" i="1"/>
  <c r="AF8831" i="1"/>
  <c r="AE8831" i="1"/>
  <c r="AJ8831" i="1"/>
  <c r="AD8831" i="1"/>
  <c r="AC8831" i="1"/>
  <c r="AL8831" i="1"/>
  <c r="AI8830" i="1"/>
  <c r="AH8830" i="1"/>
  <c r="AG8830" i="1"/>
  <c r="AD8830" i="1"/>
  <c r="AC8830" i="1"/>
  <c r="AJ8830" i="1"/>
  <c r="AF8830" i="1"/>
  <c r="AE8830" i="1"/>
  <c r="AL8830" i="1"/>
  <c r="AI8829" i="1"/>
  <c r="AH8829" i="1"/>
  <c r="AG8829" i="1"/>
  <c r="AL8829" i="1"/>
  <c r="AE8829" i="1"/>
  <c r="AC8829" i="1"/>
  <c r="AD8829" i="1"/>
  <c r="AJ8829" i="1"/>
  <c r="AM8829" i="1" s="1"/>
  <c r="AF8829" i="1"/>
  <c r="AH8828" i="1"/>
  <c r="AI8828" i="1"/>
  <c r="AG8828" i="1"/>
  <c r="AF8828" i="1"/>
  <c r="AE8828" i="1"/>
  <c r="AD8828" i="1"/>
  <c r="AC8828" i="1"/>
  <c r="AJ8828" i="1"/>
  <c r="AL8828" i="1"/>
  <c r="AG8827" i="1"/>
  <c r="AH8827" i="1"/>
  <c r="AI8827" i="1"/>
  <c r="AC8827" i="1"/>
  <c r="AD8827" i="1"/>
  <c r="AF8827" i="1"/>
  <c r="AJ8827" i="1"/>
  <c r="AL8827" i="1"/>
  <c r="AE8827" i="1"/>
  <c r="AI8826" i="1"/>
  <c r="AG8826" i="1"/>
  <c r="AH8826" i="1"/>
  <c r="AJ8826" i="1"/>
  <c r="AL8826" i="1"/>
  <c r="AF8826" i="1"/>
  <c r="AE8826" i="1"/>
  <c r="AD8826" i="1"/>
  <c r="AC8826" i="1"/>
  <c r="AI8825" i="1"/>
  <c r="AH8825" i="1"/>
  <c r="AG8825" i="1"/>
  <c r="AL8825" i="1"/>
  <c r="AJ8825" i="1"/>
  <c r="AC8825" i="1"/>
  <c r="AD8825" i="1"/>
  <c r="AF8825" i="1"/>
  <c r="AE8825" i="1"/>
  <c r="AI8824" i="1"/>
  <c r="AH8824" i="1"/>
  <c r="AG8824" i="1"/>
  <c r="AF8824" i="1"/>
  <c r="AE8824" i="1"/>
  <c r="AD8824" i="1"/>
  <c r="AC8824" i="1"/>
  <c r="AL8824" i="1"/>
  <c r="AJ8824" i="1"/>
  <c r="AI8823" i="1"/>
  <c r="AH8823" i="1"/>
  <c r="AG8823" i="1"/>
  <c r="AL8823" i="1"/>
  <c r="AJ8823" i="1"/>
  <c r="AF8823" i="1"/>
  <c r="AE8823" i="1"/>
  <c r="AD8823" i="1"/>
  <c r="AC8823" i="1"/>
  <c r="AI8822" i="1"/>
  <c r="AH8822" i="1"/>
  <c r="AG8822" i="1"/>
  <c r="AL8822" i="1"/>
  <c r="AJ8822" i="1"/>
  <c r="AF8822" i="1"/>
  <c r="AE8822" i="1"/>
  <c r="AD8822" i="1"/>
  <c r="AC8822" i="1"/>
  <c r="AI8821" i="1"/>
  <c r="AH8821" i="1"/>
  <c r="AG8821" i="1"/>
  <c r="AE8821" i="1"/>
  <c r="AL8821" i="1"/>
  <c r="AJ8821" i="1"/>
  <c r="AF8821" i="1"/>
  <c r="AD8821" i="1"/>
  <c r="AC8821" i="1"/>
  <c r="AG8820" i="1"/>
  <c r="AH8820" i="1"/>
  <c r="AI8820" i="1"/>
  <c r="AE8820" i="1"/>
  <c r="AF8820" i="1"/>
  <c r="AJ8820" i="1"/>
  <c r="AL8820" i="1"/>
  <c r="AD8820" i="1"/>
  <c r="AC8820" i="1"/>
  <c r="AH8819" i="1"/>
  <c r="AG8819" i="1"/>
  <c r="AI8819" i="1"/>
  <c r="AF8819" i="1"/>
  <c r="AD8819" i="1"/>
  <c r="AC8819" i="1"/>
  <c r="AE8819" i="1"/>
  <c r="AL8819" i="1"/>
  <c r="AJ8819" i="1"/>
  <c r="AG8818" i="1"/>
  <c r="AH8818" i="1"/>
  <c r="AI8818" i="1"/>
  <c r="AE8818" i="1"/>
  <c r="AD8818" i="1"/>
  <c r="AC8818" i="1"/>
  <c r="AF8818" i="1"/>
  <c r="AJ8818" i="1"/>
  <c r="AL8818" i="1"/>
  <c r="AH8817" i="1"/>
  <c r="AG8817" i="1"/>
  <c r="AI8817" i="1"/>
  <c r="AL8817" i="1"/>
  <c r="AJ8817" i="1"/>
  <c r="AE8817" i="1"/>
  <c r="AD8817" i="1"/>
  <c r="AC8817" i="1"/>
  <c r="AF8817" i="1"/>
  <c r="AG8816" i="1"/>
  <c r="AH8816" i="1"/>
  <c r="AI8816" i="1"/>
  <c r="AC8816" i="1"/>
  <c r="AD8816" i="1"/>
  <c r="AE8816" i="1"/>
  <c r="AF8816" i="1"/>
  <c r="AJ8816" i="1"/>
  <c r="AL8816" i="1"/>
  <c r="AH8815" i="1"/>
  <c r="AI8815" i="1"/>
  <c r="AG8815" i="1"/>
  <c r="AF8815" i="1"/>
  <c r="AC8815" i="1"/>
  <c r="AD8815" i="1"/>
  <c r="AJ8815" i="1"/>
  <c r="AL8815" i="1"/>
  <c r="AE8815" i="1"/>
  <c r="AH8814" i="1"/>
  <c r="AI8814" i="1"/>
  <c r="AG8814" i="1"/>
  <c r="AF8814" i="1"/>
  <c r="AE8814" i="1"/>
  <c r="AD8814" i="1"/>
  <c r="AC8814" i="1"/>
  <c r="AJ8814" i="1"/>
  <c r="AL8814" i="1"/>
  <c r="AI8813" i="1"/>
  <c r="AH8813" i="1"/>
  <c r="AG8813" i="1"/>
  <c r="AD8813" i="1"/>
  <c r="AL8813" i="1"/>
  <c r="AJ8813" i="1"/>
  <c r="AF8813" i="1"/>
  <c r="AE8813" i="1"/>
  <c r="AC8813" i="1"/>
  <c r="AH8812" i="1"/>
  <c r="AG8812" i="1"/>
  <c r="AI8812" i="1"/>
  <c r="AL8812" i="1"/>
  <c r="AJ8812" i="1"/>
  <c r="AC8812" i="1"/>
  <c r="AD8812" i="1"/>
  <c r="AE8812" i="1"/>
  <c r="AF8812" i="1"/>
  <c r="AH8811" i="1"/>
  <c r="AG8811" i="1"/>
  <c r="AI8811" i="1"/>
  <c r="AJ8811" i="1"/>
  <c r="AL8811" i="1"/>
  <c r="AF8811" i="1"/>
  <c r="AE8811" i="1"/>
  <c r="AD8811" i="1"/>
  <c r="AC8811" i="1"/>
  <c r="AH8810" i="1"/>
  <c r="AG8810" i="1"/>
  <c r="AI8810" i="1"/>
  <c r="AL8810" i="1"/>
  <c r="AJ8810" i="1"/>
  <c r="AF8810" i="1"/>
  <c r="AE8810" i="1"/>
  <c r="AD8810" i="1"/>
  <c r="AC8810" i="1"/>
  <c r="AI8809" i="1"/>
  <c r="AH8809" i="1"/>
  <c r="AG8809" i="1"/>
  <c r="AL8809" i="1"/>
  <c r="AJ8809" i="1"/>
  <c r="AM8809" i="1" s="1"/>
  <c r="AF8809" i="1"/>
  <c r="AE8809" i="1"/>
  <c r="AD8809" i="1"/>
  <c r="AC8809" i="1"/>
  <c r="AI8808" i="1"/>
  <c r="AH8808" i="1"/>
  <c r="AG8808" i="1"/>
  <c r="AL8808" i="1"/>
  <c r="AJ8808" i="1"/>
  <c r="AM8808" i="1" s="1"/>
  <c r="AF8808" i="1"/>
  <c r="AE8808" i="1"/>
  <c r="AD8808" i="1"/>
  <c r="AC8808" i="1"/>
  <c r="AI8807" i="1"/>
  <c r="AH8807" i="1"/>
  <c r="AG8807" i="1"/>
  <c r="AJ8807" i="1"/>
  <c r="AL8807" i="1"/>
  <c r="AF8807" i="1"/>
  <c r="AE8807" i="1"/>
  <c r="AD8807" i="1"/>
  <c r="AC8807" i="1"/>
  <c r="AH8806" i="1"/>
  <c r="AI8806" i="1"/>
  <c r="AG8806" i="1"/>
  <c r="AJ8806" i="1"/>
  <c r="AL8806" i="1"/>
  <c r="AC8806" i="1"/>
  <c r="AD8806" i="1"/>
  <c r="AE8806" i="1"/>
  <c r="AF8806" i="1"/>
  <c r="AH8805" i="1"/>
  <c r="AI8805" i="1"/>
  <c r="AG8805" i="1"/>
  <c r="AD8805" i="1"/>
  <c r="AC8805" i="1"/>
  <c r="AJ8805" i="1"/>
  <c r="AF8805" i="1"/>
  <c r="AL8805" i="1"/>
  <c r="AE8805" i="1"/>
  <c r="AH8804" i="1"/>
  <c r="AG8804" i="1"/>
  <c r="AI8804" i="1"/>
  <c r="AL8804" i="1"/>
  <c r="AJ8804" i="1"/>
  <c r="AF8804" i="1"/>
  <c r="AE8804" i="1"/>
  <c r="AD8804" i="1"/>
  <c r="AC8804" i="1"/>
  <c r="AI8803" i="1"/>
  <c r="AH8803" i="1"/>
  <c r="AG8803" i="1"/>
  <c r="AL8803" i="1"/>
  <c r="AJ8803" i="1"/>
  <c r="AF8803" i="1"/>
  <c r="AE8803" i="1"/>
  <c r="AD8803" i="1"/>
  <c r="AC8803" i="1"/>
  <c r="AI8802" i="1"/>
  <c r="AG8802" i="1"/>
  <c r="AH8802" i="1"/>
  <c r="AF8802" i="1"/>
  <c r="AJ8802" i="1"/>
  <c r="AD8802" i="1"/>
  <c r="AC8802" i="1"/>
  <c r="AE8802" i="1"/>
  <c r="AL8802" i="1"/>
  <c r="AH8801" i="1"/>
  <c r="AG8801" i="1"/>
  <c r="AI8801" i="1"/>
  <c r="AE8801" i="1"/>
  <c r="AD8801" i="1"/>
  <c r="AF8801" i="1"/>
  <c r="AL8801" i="1"/>
  <c r="AJ8801" i="1"/>
  <c r="AC8801" i="1"/>
  <c r="AG8800" i="1"/>
  <c r="AH8800" i="1"/>
  <c r="AI8800" i="1"/>
  <c r="AE8800" i="1"/>
  <c r="AC8800" i="1"/>
  <c r="AD8800" i="1"/>
  <c r="AF8800" i="1"/>
  <c r="AJ8800" i="1"/>
  <c r="AL8800" i="1"/>
  <c r="AI8799" i="1"/>
  <c r="AH8799" i="1"/>
  <c r="AG8799" i="1"/>
  <c r="AC8799" i="1"/>
  <c r="AD8799" i="1"/>
  <c r="AL8799" i="1"/>
  <c r="AJ8799" i="1"/>
  <c r="AF8799" i="1"/>
  <c r="AE8799" i="1"/>
  <c r="AI8798" i="1"/>
  <c r="AG8798" i="1"/>
  <c r="AH8798" i="1"/>
  <c r="AJ8798" i="1"/>
  <c r="AD8798" i="1"/>
  <c r="AE8798" i="1"/>
  <c r="AF8798" i="1"/>
  <c r="AL8798" i="1"/>
  <c r="AC8798" i="1"/>
  <c r="AI8797" i="1"/>
  <c r="AG8797" i="1"/>
  <c r="AH8797" i="1"/>
  <c r="AJ8797" i="1"/>
  <c r="AC8797" i="1"/>
  <c r="AD8797" i="1"/>
  <c r="AL8797" i="1"/>
  <c r="AE8797" i="1"/>
  <c r="AF8797" i="1"/>
  <c r="AI8796" i="1"/>
  <c r="AH8796" i="1"/>
  <c r="AG8796" i="1"/>
  <c r="AJ8796" i="1"/>
  <c r="AF8796" i="1"/>
  <c r="AE8796" i="1"/>
  <c r="AC8796" i="1"/>
  <c r="AD8796" i="1"/>
  <c r="AL8796" i="1"/>
  <c r="AI8795" i="1"/>
  <c r="AH8795" i="1"/>
  <c r="AG8795" i="1"/>
  <c r="AC8795" i="1"/>
  <c r="AJ8795" i="1"/>
  <c r="AF8795" i="1"/>
  <c r="AE8795" i="1"/>
  <c r="AD8795" i="1"/>
  <c r="AL8795" i="1"/>
  <c r="AI8794" i="1"/>
  <c r="AH8794" i="1"/>
  <c r="AG8794" i="1"/>
  <c r="AL8794" i="1"/>
  <c r="AJ8794" i="1"/>
  <c r="AF8794" i="1"/>
  <c r="AE8794" i="1"/>
  <c r="AD8794" i="1"/>
  <c r="AC8794" i="1"/>
  <c r="AH8793" i="1"/>
  <c r="AG8793" i="1"/>
  <c r="AI8793" i="1"/>
  <c r="AC8793" i="1"/>
  <c r="AJ8793" i="1"/>
  <c r="AD8793" i="1"/>
  <c r="AE8793" i="1"/>
  <c r="AF8793" i="1"/>
  <c r="AL8793" i="1"/>
  <c r="AI8792" i="1"/>
  <c r="AH8792" i="1"/>
  <c r="AG8792" i="1"/>
  <c r="AE8792" i="1"/>
  <c r="AL8792" i="1"/>
  <c r="AJ8792" i="1"/>
  <c r="AM8792" i="1" s="1"/>
  <c r="AF8792" i="1"/>
  <c r="AD8792" i="1"/>
  <c r="AC8792" i="1"/>
  <c r="AH8791" i="1"/>
  <c r="AG8791" i="1"/>
  <c r="AI8791" i="1"/>
  <c r="AE8791" i="1"/>
  <c r="AF8791" i="1"/>
  <c r="AL8791" i="1"/>
  <c r="AJ8791" i="1"/>
  <c r="AC8791" i="1"/>
  <c r="AD8791" i="1"/>
  <c r="AH8790" i="1"/>
  <c r="AI8790" i="1"/>
  <c r="AG8790" i="1"/>
  <c r="AE8790" i="1"/>
  <c r="AD8790" i="1"/>
  <c r="AC8790" i="1"/>
  <c r="AJ8790" i="1"/>
  <c r="AF8790" i="1"/>
  <c r="AL8790" i="1"/>
  <c r="AI8789" i="1"/>
  <c r="AH8789" i="1"/>
  <c r="AG8789" i="1"/>
  <c r="AL8789" i="1"/>
  <c r="AJ8789" i="1"/>
  <c r="AF8789" i="1"/>
  <c r="AE8789" i="1"/>
  <c r="AD8789" i="1"/>
  <c r="AC8789" i="1"/>
  <c r="AI8788" i="1"/>
  <c r="AH8788" i="1"/>
  <c r="AG8788" i="1"/>
  <c r="AL8788" i="1"/>
  <c r="AJ8788" i="1"/>
  <c r="AD8788" i="1"/>
  <c r="AF8788" i="1"/>
  <c r="AC8788" i="1"/>
  <c r="AE8788" i="1"/>
  <c r="AI8787" i="1"/>
  <c r="AH8787" i="1"/>
  <c r="AG8787" i="1"/>
  <c r="AL8787" i="1"/>
  <c r="AJ8787" i="1"/>
  <c r="AF8787" i="1"/>
  <c r="AE8787" i="1"/>
  <c r="AD8787" i="1"/>
  <c r="AC8787" i="1"/>
  <c r="AH8786" i="1"/>
  <c r="AG8786" i="1"/>
  <c r="AI8786" i="1"/>
  <c r="AD8786" i="1"/>
  <c r="AC8786" i="1"/>
  <c r="AL8786" i="1"/>
  <c r="AJ8786" i="1"/>
  <c r="AF8786" i="1"/>
  <c r="AE8786" i="1"/>
  <c r="AG8785" i="1"/>
  <c r="AI8785" i="1"/>
  <c r="AH8785" i="1"/>
  <c r="AF8785" i="1"/>
  <c r="AE8785" i="1"/>
  <c r="AD8785" i="1"/>
  <c r="AC8785" i="1"/>
  <c r="AL8785" i="1"/>
  <c r="AJ8785" i="1"/>
  <c r="AI8784" i="1"/>
  <c r="AH8784" i="1"/>
  <c r="AG8784" i="1"/>
  <c r="AL8784" i="1"/>
  <c r="AJ8784" i="1"/>
  <c r="AF8784" i="1"/>
  <c r="AD8784" i="1"/>
  <c r="AC8784" i="1"/>
  <c r="AE8784" i="1"/>
  <c r="AI8783" i="1"/>
  <c r="AH8783" i="1"/>
  <c r="AG8783" i="1"/>
  <c r="AL8783" i="1"/>
  <c r="AJ8783" i="1"/>
  <c r="AF8783" i="1"/>
  <c r="AD8783" i="1"/>
  <c r="AC8783" i="1"/>
  <c r="AE8783" i="1"/>
  <c r="AH8782" i="1"/>
  <c r="AG8782" i="1"/>
  <c r="AI8782" i="1"/>
  <c r="AL8782" i="1"/>
  <c r="AJ8782" i="1"/>
  <c r="AM8782" i="1" s="1"/>
  <c r="AF8782" i="1"/>
  <c r="AE8782" i="1"/>
  <c r="AC8782" i="1"/>
  <c r="AD8782" i="1"/>
  <c r="AI8781" i="1"/>
  <c r="AH8781" i="1"/>
  <c r="AG8781" i="1"/>
  <c r="AE8781" i="1"/>
  <c r="AL8781" i="1"/>
  <c r="AD8781" i="1"/>
  <c r="AJ8781" i="1"/>
  <c r="AM8781" i="1" s="1"/>
  <c r="AF8781" i="1"/>
  <c r="AC8781" i="1"/>
  <c r="AI8780" i="1"/>
  <c r="AH8780" i="1"/>
  <c r="AG8780" i="1"/>
  <c r="AF8780" i="1"/>
  <c r="AE8780" i="1"/>
  <c r="AC8780" i="1"/>
  <c r="AD8780" i="1"/>
  <c r="AL8780" i="1"/>
  <c r="AJ8780" i="1"/>
  <c r="AH8779" i="1"/>
  <c r="AG8779" i="1"/>
  <c r="AI8779" i="1"/>
  <c r="AL8779" i="1"/>
  <c r="AJ8779" i="1"/>
  <c r="AF8779" i="1"/>
  <c r="AE8779" i="1"/>
  <c r="AC8779" i="1"/>
  <c r="AD8779" i="1"/>
  <c r="AG8778" i="1"/>
  <c r="AH8778" i="1"/>
  <c r="AI8778" i="1"/>
  <c r="AC8778" i="1"/>
  <c r="AD8778" i="1"/>
  <c r="AE8778" i="1"/>
  <c r="AF8778" i="1"/>
  <c r="AJ8778" i="1"/>
  <c r="AL8778" i="1"/>
  <c r="AG8777" i="1"/>
  <c r="AH8777" i="1"/>
  <c r="AI8777" i="1"/>
  <c r="AE8777" i="1"/>
  <c r="AD8777" i="1"/>
  <c r="AC8777" i="1"/>
  <c r="AJ8777" i="1"/>
  <c r="AL8777" i="1"/>
  <c r="AF8777" i="1"/>
  <c r="AG8776" i="1"/>
  <c r="AI8776" i="1"/>
  <c r="AH8776" i="1"/>
  <c r="AC8776" i="1"/>
  <c r="AL8776" i="1"/>
  <c r="AJ8776" i="1"/>
  <c r="AM8776" i="1" s="1"/>
  <c r="AF8776" i="1"/>
  <c r="AE8776" i="1"/>
  <c r="AD8776" i="1"/>
  <c r="AI8775" i="1"/>
  <c r="AH8775" i="1"/>
  <c r="AG8775" i="1"/>
  <c r="AD8775" i="1"/>
  <c r="AC8775" i="1"/>
  <c r="AL8775" i="1"/>
  <c r="AJ8775" i="1"/>
  <c r="AF8775" i="1"/>
  <c r="AE8775" i="1"/>
  <c r="AG8774" i="1"/>
  <c r="AH8774" i="1"/>
  <c r="AI8774" i="1"/>
  <c r="AE8774" i="1"/>
  <c r="AF8774" i="1"/>
  <c r="AL8774" i="1"/>
  <c r="AJ8774" i="1"/>
  <c r="AC8774" i="1"/>
  <c r="AD8774" i="1"/>
  <c r="AI8773" i="1"/>
  <c r="AH8773" i="1"/>
  <c r="AG8773" i="1"/>
  <c r="AF8773" i="1"/>
  <c r="AD8773" i="1"/>
  <c r="AC8773" i="1"/>
  <c r="AE8773" i="1"/>
  <c r="AJ8773" i="1"/>
  <c r="AL8773" i="1"/>
  <c r="AH8772" i="1"/>
  <c r="AI8772" i="1"/>
  <c r="AG8772" i="1"/>
  <c r="AJ8772" i="1"/>
  <c r="AF8772" i="1"/>
  <c r="AL8772" i="1"/>
  <c r="AC8772" i="1"/>
  <c r="AD8772" i="1"/>
  <c r="AE8772" i="1"/>
  <c r="AG8771" i="1"/>
  <c r="AH8771" i="1"/>
  <c r="AI8771" i="1"/>
  <c r="AL8771" i="1"/>
  <c r="AC8771" i="1"/>
  <c r="AF8771" i="1"/>
  <c r="AJ8771" i="1"/>
  <c r="AE8771" i="1"/>
  <c r="AD8771" i="1"/>
  <c r="AG8770" i="1"/>
  <c r="AH8770" i="1"/>
  <c r="AI8770" i="1"/>
  <c r="AF8770" i="1"/>
  <c r="AE8770" i="1"/>
  <c r="AD8770" i="1"/>
  <c r="AC8770" i="1"/>
  <c r="AL8770" i="1"/>
  <c r="AJ8770" i="1"/>
  <c r="AI8769" i="1"/>
  <c r="AH8769" i="1"/>
  <c r="AG8769" i="1"/>
  <c r="AL8769" i="1"/>
  <c r="AJ8769" i="1"/>
  <c r="AM8769" i="1" s="1"/>
  <c r="AC8769" i="1"/>
  <c r="AF8769" i="1"/>
  <c r="AE8769" i="1"/>
  <c r="AD8769" i="1"/>
  <c r="AI8768" i="1"/>
  <c r="AH8768" i="1"/>
  <c r="AG8768" i="1"/>
  <c r="AC8768" i="1"/>
  <c r="AF8768" i="1"/>
  <c r="AD8768" i="1"/>
  <c r="AE8768" i="1"/>
  <c r="AJ8768" i="1"/>
  <c r="AL8768" i="1"/>
  <c r="AH8767" i="1"/>
  <c r="AI8767" i="1"/>
  <c r="AG8767" i="1"/>
  <c r="AF8767" i="1"/>
  <c r="AJ8767" i="1"/>
  <c r="AL8767" i="1"/>
  <c r="AC8767" i="1"/>
  <c r="AD8767" i="1"/>
  <c r="AE8767" i="1"/>
  <c r="AH8766" i="1"/>
  <c r="AG8766" i="1"/>
  <c r="AI8766" i="1"/>
  <c r="AD8766" i="1"/>
  <c r="AC8766" i="1"/>
  <c r="AF8766" i="1"/>
  <c r="AE8766" i="1"/>
  <c r="AJ8766" i="1"/>
  <c r="AL8766" i="1"/>
  <c r="AH8765" i="1"/>
  <c r="AG8765" i="1"/>
  <c r="AI8765" i="1"/>
  <c r="AD8765" i="1"/>
  <c r="AE8765" i="1"/>
  <c r="AC8765" i="1"/>
  <c r="AL8765" i="1"/>
  <c r="AJ8765" i="1"/>
  <c r="AM8765" i="1" s="1"/>
  <c r="AF8765" i="1"/>
  <c r="AI8764" i="1"/>
  <c r="AH8764" i="1"/>
  <c r="AG8764" i="1"/>
  <c r="AJ8764" i="1"/>
  <c r="AE8764" i="1"/>
  <c r="AD8764" i="1"/>
  <c r="AC8764" i="1"/>
  <c r="AF8764" i="1"/>
  <c r="AL8764" i="1"/>
  <c r="AG8763" i="1"/>
  <c r="AH8763" i="1"/>
  <c r="AI8763" i="1"/>
  <c r="AD8763" i="1"/>
  <c r="AE8763" i="1"/>
  <c r="AF8763" i="1"/>
  <c r="AL8763" i="1"/>
  <c r="AJ8763" i="1"/>
  <c r="AC8763" i="1"/>
  <c r="AH8762" i="1"/>
  <c r="AG8762" i="1"/>
  <c r="AI8762" i="1"/>
  <c r="AC8762" i="1"/>
  <c r="AJ8762" i="1"/>
  <c r="AL8762" i="1"/>
  <c r="AF8762" i="1"/>
  <c r="AE8762" i="1"/>
  <c r="AD8762" i="1"/>
  <c r="AI8761" i="1"/>
  <c r="AH8761" i="1"/>
  <c r="AG8761" i="1"/>
  <c r="AF8761" i="1"/>
  <c r="AL8761" i="1"/>
  <c r="AJ8761" i="1"/>
  <c r="AC8761" i="1"/>
  <c r="AD8761" i="1"/>
  <c r="AE8761" i="1"/>
  <c r="AG8760" i="1"/>
  <c r="AH8760" i="1"/>
  <c r="AI8760" i="1"/>
  <c r="AC8760" i="1"/>
  <c r="AD8760" i="1"/>
  <c r="AE8760" i="1"/>
  <c r="AF8760" i="1"/>
  <c r="AJ8760" i="1"/>
  <c r="AL8760" i="1"/>
  <c r="AG8759" i="1"/>
  <c r="AI8759" i="1"/>
  <c r="AH8759" i="1"/>
  <c r="AF8759" i="1"/>
  <c r="AE8759" i="1"/>
  <c r="AD8759" i="1"/>
  <c r="AC8759" i="1"/>
  <c r="AH8758" i="1"/>
  <c r="AG8758" i="1"/>
  <c r="AI8758" i="1"/>
  <c r="AL8758" i="1"/>
  <c r="AJ8758" i="1"/>
  <c r="AM8758" i="1" s="1"/>
  <c r="AF8758" i="1"/>
  <c r="AE8758" i="1"/>
  <c r="AD8758" i="1"/>
  <c r="AC8758" i="1"/>
  <c r="AI8757" i="1"/>
  <c r="AH8757" i="1"/>
  <c r="AG8757" i="1"/>
  <c r="AL8757" i="1"/>
  <c r="AJ8757" i="1"/>
  <c r="AF8757" i="1"/>
  <c r="AE8757" i="1"/>
  <c r="AD8757" i="1"/>
  <c r="AC8757" i="1"/>
  <c r="AH8756" i="1"/>
  <c r="AG8756" i="1"/>
  <c r="AI8756" i="1"/>
  <c r="AL8756" i="1"/>
  <c r="AJ8756" i="1"/>
  <c r="AC8756" i="1"/>
  <c r="AD8756" i="1"/>
  <c r="AE8756" i="1"/>
  <c r="AF8756" i="1"/>
  <c r="AG8755" i="1"/>
  <c r="AH8755" i="1"/>
  <c r="AI8755" i="1"/>
  <c r="AC8755" i="1"/>
  <c r="AF8755" i="1"/>
  <c r="AJ8755" i="1"/>
  <c r="AL8755" i="1"/>
  <c r="AD8755" i="1"/>
  <c r="AE8755" i="1"/>
  <c r="AH8754" i="1"/>
  <c r="AG8754" i="1"/>
  <c r="AI8754" i="1"/>
  <c r="AL8754" i="1"/>
  <c r="AJ8754" i="1"/>
  <c r="AF8754" i="1"/>
  <c r="AE8754" i="1"/>
  <c r="AD8754" i="1"/>
  <c r="AC8754" i="1"/>
  <c r="AI8753" i="1"/>
  <c r="AH8753" i="1"/>
  <c r="AG8753" i="1"/>
  <c r="AL8753" i="1"/>
  <c r="AE8753" i="1"/>
  <c r="AF8753" i="1"/>
  <c r="AD8753" i="1"/>
  <c r="AC8753" i="1"/>
  <c r="AJ8753" i="1"/>
  <c r="AH8752" i="1"/>
  <c r="AG8752" i="1"/>
  <c r="AI8752" i="1"/>
  <c r="AL8752" i="1"/>
  <c r="AJ8752" i="1"/>
  <c r="AM8752" i="1" s="1"/>
  <c r="AF8752" i="1"/>
  <c r="AE8752" i="1"/>
  <c r="AD8752" i="1"/>
  <c r="AC8752" i="1"/>
  <c r="AI8751" i="1"/>
  <c r="AH8751" i="1"/>
  <c r="AG8751" i="1"/>
  <c r="AC8751" i="1"/>
  <c r="AF8751" i="1"/>
  <c r="AE8751" i="1"/>
  <c r="AD8751" i="1"/>
  <c r="AL8751" i="1"/>
  <c r="AJ8751" i="1"/>
  <c r="AM8751" i="1" s="1"/>
  <c r="AH8750" i="1"/>
  <c r="AG8750" i="1"/>
  <c r="AI8750" i="1"/>
  <c r="AF8750" i="1"/>
  <c r="AE8750" i="1"/>
  <c r="AD8750" i="1"/>
  <c r="AC8750" i="1"/>
  <c r="AJ8750" i="1"/>
  <c r="AL8750" i="1"/>
  <c r="AI8749" i="1"/>
  <c r="AH8749" i="1"/>
  <c r="AG8749" i="1"/>
  <c r="AJ8749" i="1"/>
  <c r="AF8749" i="1"/>
  <c r="AE8749" i="1"/>
  <c r="AD8749" i="1"/>
  <c r="AC8749" i="1"/>
  <c r="AL8749" i="1"/>
  <c r="AH8748" i="1"/>
  <c r="AG8748" i="1"/>
  <c r="AI8748" i="1"/>
  <c r="AL8748" i="1"/>
  <c r="AF8748" i="1"/>
  <c r="AE8748" i="1"/>
  <c r="AD8748" i="1"/>
  <c r="AC8748" i="1"/>
  <c r="AJ8748" i="1"/>
  <c r="AM8748" i="1" s="1"/>
  <c r="AI8747" i="1"/>
  <c r="AH8747" i="1"/>
  <c r="AG8747" i="1"/>
  <c r="AL8747" i="1"/>
  <c r="AJ8747" i="1"/>
  <c r="AM8747" i="1" s="1"/>
  <c r="AF8747" i="1"/>
  <c r="AE8747" i="1"/>
  <c r="AD8747" i="1"/>
  <c r="AC8747" i="1"/>
  <c r="AH8746" i="1"/>
  <c r="AG8746" i="1"/>
  <c r="AI8746" i="1"/>
  <c r="AF8746" i="1"/>
  <c r="AE8746" i="1"/>
  <c r="AD8746" i="1"/>
  <c r="AC8746" i="1"/>
  <c r="AL8746" i="1"/>
  <c r="AJ8746" i="1"/>
  <c r="AM8746" i="1" s="1"/>
  <c r="AH8745" i="1"/>
  <c r="AG8745" i="1"/>
  <c r="AI8745" i="1"/>
  <c r="AF8745" i="1"/>
  <c r="AC8745" i="1"/>
  <c r="AD8745" i="1"/>
  <c r="AL8745" i="1"/>
  <c r="AJ8745" i="1"/>
  <c r="AM8745" i="1" s="1"/>
  <c r="AE8745" i="1"/>
  <c r="AG8744" i="1"/>
  <c r="AH8744" i="1"/>
  <c r="AI8744" i="1"/>
  <c r="AJ8744" i="1"/>
  <c r="AL8744" i="1"/>
  <c r="AC8744" i="1"/>
  <c r="AE8744" i="1"/>
  <c r="AD8744" i="1"/>
  <c r="AF8744" i="1"/>
  <c r="AG8743" i="1"/>
  <c r="AH8743" i="1"/>
  <c r="AI8743" i="1"/>
  <c r="AE8743" i="1"/>
  <c r="AF8743" i="1"/>
  <c r="AJ8743" i="1"/>
  <c r="AL8743" i="1"/>
  <c r="AD8743" i="1"/>
  <c r="AC8743" i="1"/>
  <c r="AI8742" i="1"/>
  <c r="AG8742" i="1"/>
  <c r="AH8742" i="1"/>
  <c r="AJ8742" i="1"/>
  <c r="AC8742" i="1"/>
  <c r="AD8742" i="1"/>
  <c r="AF8742" i="1"/>
  <c r="AL8742" i="1"/>
  <c r="AE8742" i="1"/>
  <c r="AH8741" i="1"/>
  <c r="AI8741" i="1"/>
  <c r="AG8741" i="1"/>
  <c r="AJ8741" i="1"/>
  <c r="AL8741" i="1"/>
  <c r="AF8741" i="1"/>
  <c r="AE8741" i="1"/>
  <c r="AD8741" i="1"/>
  <c r="AC8741" i="1"/>
  <c r="AI8740" i="1"/>
  <c r="AH8740" i="1"/>
  <c r="AG8740" i="1"/>
  <c r="AL8740" i="1"/>
  <c r="AJ8740" i="1"/>
  <c r="AM8740" i="1" s="1"/>
  <c r="AF8740" i="1"/>
  <c r="AE8740" i="1"/>
  <c r="AD8740" i="1"/>
  <c r="AC8740" i="1"/>
  <c r="AI8739" i="1"/>
  <c r="AH8739" i="1"/>
  <c r="AG8739" i="1"/>
  <c r="AJ8739" i="1"/>
  <c r="AE8739" i="1"/>
  <c r="AL8739" i="1"/>
  <c r="AC8739" i="1"/>
  <c r="AD8739" i="1"/>
  <c r="AF8739" i="1"/>
  <c r="AG8738" i="1"/>
  <c r="AH8738" i="1"/>
  <c r="AI8738" i="1"/>
  <c r="AC8738" i="1"/>
  <c r="AD8738" i="1"/>
  <c r="AE8738" i="1"/>
  <c r="AF8738" i="1"/>
  <c r="AJ8738" i="1"/>
  <c r="AL8738" i="1"/>
  <c r="AG8737" i="1"/>
  <c r="AI8737" i="1"/>
  <c r="AH8737" i="1"/>
  <c r="AD8737" i="1"/>
  <c r="AC8737" i="1"/>
  <c r="AF8737" i="1"/>
  <c r="AE8737" i="1"/>
  <c r="AL8737" i="1"/>
  <c r="AJ8737" i="1"/>
  <c r="AM8737" i="1" s="1"/>
  <c r="AH8736" i="1"/>
  <c r="AI8736" i="1"/>
  <c r="AG8736" i="1"/>
  <c r="AJ8736" i="1"/>
  <c r="AL8736" i="1"/>
  <c r="AF8736" i="1"/>
  <c r="AE8736" i="1"/>
  <c r="AD8736" i="1"/>
  <c r="AC8736" i="1"/>
  <c r="AG8735" i="1"/>
  <c r="AI8735" i="1"/>
  <c r="AH8735" i="1"/>
  <c r="AE8735" i="1"/>
  <c r="AF8735" i="1"/>
  <c r="AC8735" i="1"/>
  <c r="AD8735" i="1"/>
  <c r="AL8735" i="1"/>
  <c r="AJ8735" i="1"/>
  <c r="AM8735" i="1" s="1"/>
  <c r="AI8734" i="1"/>
  <c r="AG8734" i="1"/>
  <c r="AH8734" i="1"/>
  <c r="AE8734" i="1"/>
  <c r="AC8734" i="1"/>
  <c r="AD8734" i="1"/>
  <c r="AF8734" i="1"/>
  <c r="AJ8734" i="1"/>
  <c r="AL8734" i="1"/>
  <c r="AI8733" i="1"/>
  <c r="AH8733" i="1"/>
  <c r="AG8733" i="1"/>
  <c r="AJ8733" i="1"/>
  <c r="AL8733" i="1"/>
  <c r="AF8733" i="1"/>
  <c r="AE8733" i="1"/>
  <c r="AD8733" i="1"/>
  <c r="AC8733" i="1"/>
  <c r="AH8732" i="1"/>
  <c r="AI8732" i="1"/>
  <c r="AG8732" i="1"/>
  <c r="AL8732" i="1"/>
  <c r="AJ8732" i="1"/>
  <c r="AM8732" i="1" s="1"/>
  <c r="AF8732" i="1"/>
  <c r="AE8732" i="1"/>
  <c r="AD8732" i="1"/>
  <c r="AC8732" i="1"/>
  <c r="AG8731" i="1"/>
  <c r="AI8731" i="1"/>
  <c r="AH8731" i="1"/>
  <c r="AD8731" i="1"/>
  <c r="AE8731" i="1"/>
  <c r="AF8731" i="1"/>
  <c r="AC8731" i="1"/>
  <c r="AL8731" i="1"/>
  <c r="AJ8731" i="1"/>
  <c r="AM8731" i="1" s="1"/>
  <c r="AG8730" i="1"/>
  <c r="AH8730" i="1"/>
  <c r="AI8730" i="1"/>
  <c r="AD8730" i="1"/>
  <c r="AE8730" i="1"/>
  <c r="AF8730" i="1"/>
  <c r="AJ8730" i="1"/>
  <c r="AL8730" i="1"/>
  <c r="AC8730" i="1"/>
  <c r="AI8729" i="1"/>
  <c r="AG8729" i="1"/>
  <c r="AH8729" i="1"/>
  <c r="AJ8729" i="1"/>
  <c r="AF8729" i="1"/>
  <c r="AE8729" i="1"/>
  <c r="AD8729" i="1"/>
  <c r="AC8729" i="1"/>
  <c r="AL8729" i="1"/>
  <c r="AG8728" i="1"/>
  <c r="AI8728" i="1"/>
  <c r="AH8728" i="1"/>
  <c r="AL8728" i="1"/>
  <c r="AF8728" i="1"/>
  <c r="AE8728" i="1"/>
  <c r="AD8728" i="1"/>
  <c r="AC8728" i="1"/>
  <c r="AJ8728" i="1"/>
  <c r="AM8728" i="1" s="1"/>
  <c r="AG8727" i="1"/>
  <c r="AH8727" i="1"/>
  <c r="AI8727" i="1"/>
  <c r="AD8727" i="1"/>
  <c r="AE8727" i="1"/>
  <c r="AF8727" i="1"/>
  <c r="AJ8727" i="1"/>
  <c r="AL8727" i="1"/>
  <c r="AC8727" i="1"/>
  <c r="AH8726" i="1"/>
  <c r="AI8726" i="1"/>
  <c r="AG8726" i="1"/>
  <c r="AF8726" i="1"/>
  <c r="AD8726" i="1"/>
  <c r="AC8726" i="1"/>
  <c r="AE8726" i="1"/>
  <c r="AL8726" i="1"/>
  <c r="AJ8726" i="1"/>
  <c r="AM8726" i="1" s="1"/>
  <c r="AG8725" i="1"/>
  <c r="AI8725" i="1"/>
  <c r="AH8725" i="1"/>
  <c r="AF8725" i="1"/>
  <c r="AE8725" i="1"/>
  <c r="AC8725" i="1"/>
  <c r="AD8725" i="1"/>
  <c r="AL8725" i="1"/>
  <c r="AJ8725" i="1"/>
  <c r="AM8725" i="1" s="1"/>
  <c r="AG8724" i="1"/>
  <c r="AH8724" i="1"/>
  <c r="AI8724" i="1"/>
  <c r="AF8724" i="1"/>
  <c r="AJ8724" i="1"/>
  <c r="AC8724" i="1"/>
  <c r="AL8724" i="1"/>
  <c r="AD8724" i="1"/>
  <c r="AE8724" i="1"/>
  <c r="AG8723" i="1"/>
  <c r="AH8723" i="1"/>
  <c r="AI8723" i="1"/>
  <c r="AJ8723" i="1"/>
  <c r="AF8723" i="1"/>
  <c r="AE8723" i="1"/>
  <c r="AD8723" i="1"/>
  <c r="AC8723" i="1"/>
  <c r="AL8723" i="1"/>
  <c r="AH8722" i="1"/>
  <c r="AI8722" i="1"/>
  <c r="AG8722" i="1"/>
  <c r="AC8722" i="1"/>
  <c r="AD8722" i="1"/>
  <c r="AL8722" i="1"/>
  <c r="AJ8722" i="1"/>
  <c r="AM8722" i="1" s="1"/>
  <c r="AF8722" i="1"/>
  <c r="AE8722" i="1"/>
  <c r="AG8721" i="1"/>
  <c r="AH8721" i="1"/>
  <c r="AI8721" i="1"/>
  <c r="AJ8721" i="1"/>
  <c r="AC8721" i="1"/>
  <c r="AD8721" i="1"/>
  <c r="AE8721" i="1"/>
  <c r="AF8721" i="1"/>
  <c r="AL8721" i="1"/>
  <c r="AG8720" i="1"/>
  <c r="AH8720" i="1"/>
  <c r="AI8720" i="1"/>
  <c r="AJ8720" i="1"/>
  <c r="AL8720" i="1"/>
  <c r="AD8720" i="1"/>
  <c r="AC8720" i="1"/>
  <c r="AF8720" i="1"/>
  <c r="AE8720" i="1"/>
  <c r="AG8719" i="1"/>
  <c r="AH8719" i="1"/>
  <c r="AI8719" i="1"/>
  <c r="AF8719" i="1"/>
  <c r="AE8719" i="1"/>
  <c r="AD8719" i="1"/>
  <c r="AC8719" i="1"/>
  <c r="AL8719" i="1"/>
  <c r="AJ8719" i="1"/>
  <c r="AM8719" i="1" s="1"/>
  <c r="AI8718" i="1"/>
  <c r="AH8718" i="1"/>
  <c r="AG8718" i="1"/>
  <c r="AL8718" i="1"/>
  <c r="AJ8718" i="1"/>
  <c r="AM8718" i="1" s="1"/>
  <c r="AF8718" i="1"/>
  <c r="AE8718" i="1"/>
  <c r="AD8718" i="1"/>
  <c r="AC8718" i="1"/>
  <c r="AI8717" i="1"/>
  <c r="AH8717" i="1"/>
  <c r="AG8717" i="1"/>
  <c r="AL8717" i="1"/>
  <c r="AJ8717" i="1"/>
  <c r="AM8717" i="1" s="1"/>
  <c r="AF8717" i="1"/>
  <c r="AE8717" i="1"/>
  <c r="AD8717" i="1"/>
  <c r="AC8717" i="1"/>
  <c r="AI8716" i="1"/>
  <c r="AH8716" i="1"/>
  <c r="AG8716" i="1"/>
  <c r="AL8716" i="1"/>
  <c r="AJ8716" i="1"/>
  <c r="AM8716" i="1" s="1"/>
  <c r="AF8716" i="1"/>
  <c r="AE8716" i="1"/>
  <c r="AD8716" i="1"/>
  <c r="AC8716" i="1"/>
  <c r="AG8715" i="1"/>
  <c r="AI8715" i="1"/>
  <c r="AH8715" i="1"/>
  <c r="AE8715" i="1"/>
  <c r="AF8715" i="1"/>
  <c r="AC8715" i="1"/>
  <c r="AD8715" i="1"/>
  <c r="AL8715" i="1"/>
  <c r="AJ8715" i="1"/>
  <c r="AM8715" i="1" s="1"/>
  <c r="AG8714" i="1"/>
  <c r="AH8714" i="1"/>
  <c r="AI8714" i="1"/>
  <c r="AF8714" i="1"/>
  <c r="AC8714" i="1"/>
  <c r="AD8714" i="1"/>
  <c r="AE8714" i="1"/>
  <c r="AJ8714" i="1"/>
  <c r="AL8714" i="1"/>
  <c r="AI8713" i="1"/>
  <c r="AG8713" i="1"/>
  <c r="AH8713" i="1"/>
  <c r="AJ8713" i="1"/>
  <c r="AF8713" i="1"/>
  <c r="AE8713" i="1"/>
  <c r="AD8713" i="1"/>
  <c r="AC8713" i="1"/>
  <c r="AL8713" i="1"/>
  <c r="AG8712" i="1"/>
  <c r="AH8712" i="1"/>
  <c r="AI8712" i="1"/>
  <c r="AD8712" i="1"/>
  <c r="AC8712" i="1"/>
  <c r="AL8712" i="1"/>
  <c r="AJ8712" i="1"/>
  <c r="AM8712" i="1" s="1"/>
  <c r="AF8712" i="1"/>
  <c r="AE8712" i="1"/>
  <c r="AI8711" i="1"/>
  <c r="AH8711" i="1"/>
  <c r="AG8711" i="1"/>
  <c r="AD8711" i="1"/>
  <c r="AC8711" i="1"/>
  <c r="AL8711" i="1"/>
  <c r="AJ8711" i="1"/>
  <c r="AM8711" i="1" s="1"/>
  <c r="AF8711" i="1"/>
  <c r="AE8711" i="1"/>
  <c r="AG8710" i="1"/>
  <c r="AH8710" i="1"/>
  <c r="AI8710" i="1"/>
  <c r="AC8710" i="1"/>
  <c r="AE8710" i="1"/>
  <c r="AF8710" i="1"/>
  <c r="AJ8710" i="1"/>
  <c r="AL8710" i="1"/>
  <c r="AD8710" i="1"/>
  <c r="AG8709" i="1"/>
  <c r="AH8709" i="1"/>
  <c r="AI8709" i="1"/>
  <c r="AF8709" i="1"/>
  <c r="AJ8709" i="1"/>
  <c r="AL8709" i="1"/>
  <c r="AE8709" i="1"/>
  <c r="AD8709" i="1"/>
  <c r="AC8709" i="1"/>
  <c r="AG8708" i="1"/>
  <c r="AI8708" i="1"/>
  <c r="AH8708" i="1"/>
  <c r="AL8708" i="1"/>
  <c r="AJ8708" i="1"/>
  <c r="AM8708" i="1" s="1"/>
  <c r="AF8708" i="1"/>
  <c r="AE8708" i="1"/>
  <c r="AD8708" i="1"/>
  <c r="AC8708" i="1"/>
  <c r="AG8707" i="1"/>
  <c r="AI8707" i="1"/>
  <c r="AH8707" i="1"/>
  <c r="AC8707" i="1"/>
  <c r="AD8707" i="1"/>
  <c r="AE8707" i="1"/>
  <c r="AF8707" i="1"/>
  <c r="AL8707" i="1"/>
  <c r="AJ8707" i="1"/>
  <c r="AM8707" i="1" s="1"/>
  <c r="AG8706" i="1"/>
  <c r="AH8706" i="1"/>
  <c r="AI8706" i="1"/>
  <c r="AF8706" i="1"/>
  <c r="AJ8706" i="1"/>
  <c r="AL8706" i="1"/>
  <c r="AC8706" i="1"/>
  <c r="AD8706" i="1"/>
  <c r="AE8706" i="1"/>
  <c r="AI8705" i="1"/>
  <c r="AG8705" i="1"/>
  <c r="AH8705" i="1"/>
  <c r="AJ8705" i="1"/>
  <c r="AF8705" i="1"/>
  <c r="AE8705" i="1"/>
  <c r="AD8705" i="1"/>
  <c r="AC8705" i="1"/>
  <c r="AL8705" i="1"/>
  <c r="AI8704" i="1"/>
  <c r="AH8704" i="1"/>
  <c r="AG8704" i="1"/>
  <c r="AD8704" i="1"/>
  <c r="AF8704" i="1"/>
  <c r="AE8704" i="1"/>
  <c r="AC8704" i="1"/>
  <c r="AJ8704" i="1"/>
  <c r="AL8704" i="1"/>
  <c r="AI8703" i="1"/>
  <c r="AH8703" i="1"/>
  <c r="AG8703" i="1"/>
  <c r="AD8703" i="1"/>
  <c r="AC8703" i="1"/>
  <c r="AL8703" i="1"/>
  <c r="AJ8703" i="1"/>
  <c r="AM8703" i="1" s="1"/>
  <c r="AF8703" i="1"/>
  <c r="AE8703" i="1"/>
  <c r="AG8702" i="1"/>
  <c r="AI8702" i="1"/>
  <c r="AH8702" i="1"/>
  <c r="AJ8702" i="1"/>
  <c r="AF8702" i="1"/>
  <c r="AE8702" i="1"/>
  <c r="AD8702" i="1"/>
  <c r="AC8702" i="1"/>
  <c r="AL8702" i="1"/>
  <c r="AG8701" i="1"/>
  <c r="AI8701" i="1"/>
  <c r="AH8701" i="1"/>
  <c r="AE8701" i="1"/>
  <c r="AL8701" i="1"/>
  <c r="AD8701" i="1"/>
  <c r="AF8701" i="1"/>
  <c r="AJ8701" i="1"/>
  <c r="AM8701" i="1" s="1"/>
  <c r="AC8701" i="1"/>
  <c r="AI8700" i="1"/>
  <c r="AG8700" i="1"/>
  <c r="AH8700" i="1"/>
  <c r="AJ8700" i="1"/>
  <c r="AL8700" i="1"/>
  <c r="AE8700" i="1"/>
  <c r="AC8700" i="1"/>
  <c r="AD8700" i="1"/>
  <c r="AF8700" i="1"/>
  <c r="AG8699" i="1"/>
  <c r="AH8699" i="1"/>
  <c r="AI8699" i="1"/>
  <c r="AJ8699" i="1"/>
  <c r="AF8699" i="1"/>
  <c r="AL8699" i="1"/>
  <c r="AE8699" i="1"/>
  <c r="AD8699" i="1"/>
  <c r="AC8699" i="1"/>
  <c r="AI8698" i="1"/>
  <c r="AH8698" i="1"/>
  <c r="AG8698" i="1"/>
  <c r="AL8698" i="1"/>
  <c r="AJ8698" i="1"/>
  <c r="AM8698" i="1" s="1"/>
  <c r="AF8698" i="1"/>
  <c r="AE8698" i="1"/>
  <c r="AD8698" i="1"/>
  <c r="AC8698" i="1"/>
  <c r="AI8697" i="1"/>
  <c r="AH8697" i="1"/>
  <c r="AG8697" i="1"/>
  <c r="AL8697" i="1"/>
  <c r="AJ8697" i="1"/>
  <c r="AM8697" i="1" s="1"/>
  <c r="AF8697" i="1"/>
  <c r="AE8697" i="1"/>
  <c r="AD8697" i="1"/>
  <c r="AC8697" i="1"/>
  <c r="AI8696" i="1"/>
  <c r="AH8696" i="1"/>
  <c r="AG8696" i="1"/>
  <c r="AJ8696" i="1"/>
  <c r="AL8696" i="1"/>
  <c r="AF8696" i="1"/>
  <c r="AE8696" i="1"/>
  <c r="AD8696" i="1"/>
  <c r="AC8696" i="1"/>
  <c r="AG8695" i="1"/>
  <c r="AI8695" i="1"/>
  <c r="AH8695" i="1"/>
  <c r="AC8695" i="1"/>
  <c r="AD8695" i="1"/>
  <c r="AF8695" i="1"/>
  <c r="AE8695" i="1"/>
  <c r="AL8695" i="1"/>
  <c r="AJ8695" i="1"/>
  <c r="AM8695" i="1" s="1"/>
  <c r="AG8694" i="1"/>
  <c r="AH8694" i="1"/>
  <c r="AI8694" i="1"/>
  <c r="AL8694" i="1"/>
  <c r="AC8694" i="1"/>
  <c r="AD8694" i="1"/>
  <c r="AE8694" i="1"/>
  <c r="AF8694" i="1"/>
  <c r="AJ8694" i="1"/>
  <c r="AM8694" i="1" s="1"/>
  <c r="AH8693" i="1"/>
  <c r="AI8693" i="1"/>
  <c r="AG8693" i="1"/>
  <c r="AJ8693" i="1"/>
  <c r="AF8693" i="1"/>
  <c r="AE8693" i="1"/>
  <c r="AD8693" i="1"/>
  <c r="AC8693" i="1"/>
  <c r="AL8693" i="1"/>
  <c r="AI8692" i="1"/>
  <c r="AH8692" i="1"/>
  <c r="AG8692" i="1"/>
  <c r="AJ8692" i="1"/>
  <c r="AF8692" i="1"/>
  <c r="AC8692" i="1"/>
  <c r="AD8692" i="1"/>
  <c r="AE8692" i="1"/>
  <c r="AL8692" i="1"/>
  <c r="AG8691" i="1"/>
  <c r="AH8691" i="1"/>
  <c r="AI8691" i="1"/>
  <c r="AE8691" i="1"/>
  <c r="AC8691" i="1"/>
  <c r="AD8691" i="1"/>
  <c r="AF8691" i="1"/>
  <c r="AJ8691" i="1"/>
  <c r="AL8691" i="1"/>
  <c r="AI8690" i="1"/>
  <c r="AG8690" i="1"/>
  <c r="AH8690" i="1"/>
  <c r="AL8690" i="1"/>
  <c r="AJ8690" i="1"/>
  <c r="AM8690" i="1" s="1"/>
  <c r="AF8690" i="1"/>
  <c r="AE8690" i="1"/>
  <c r="AD8690" i="1"/>
  <c r="AC8690" i="1"/>
  <c r="AI8689" i="1"/>
  <c r="AH8689" i="1"/>
  <c r="AG8689" i="1"/>
  <c r="AJ8689" i="1"/>
  <c r="AC8689" i="1"/>
  <c r="AD8689" i="1"/>
  <c r="AE8689" i="1"/>
  <c r="AF8689" i="1"/>
  <c r="AL8689" i="1"/>
  <c r="AG8688" i="1"/>
  <c r="AH8688" i="1"/>
  <c r="AI8688" i="1"/>
  <c r="AF8688" i="1"/>
  <c r="AJ8688" i="1"/>
  <c r="AL8688" i="1"/>
  <c r="AD8688" i="1"/>
  <c r="AC8688" i="1"/>
  <c r="AE8688" i="1"/>
  <c r="AG8687" i="1"/>
  <c r="AI8687" i="1"/>
  <c r="AH8687" i="1"/>
  <c r="AE8687" i="1"/>
  <c r="AD8687" i="1"/>
  <c r="AC8687" i="1"/>
  <c r="AL8687" i="1"/>
  <c r="AJ8687" i="1"/>
  <c r="AM8687" i="1" s="1"/>
  <c r="AF8687" i="1"/>
  <c r="AI8686" i="1"/>
  <c r="AG8686" i="1"/>
  <c r="AH8686" i="1"/>
  <c r="AD8686" i="1"/>
  <c r="AE8686" i="1"/>
  <c r="AF8686" i="1"/>
  <c r="AL8686" i="1"/>
  <c r="AC8686" i="1"/>
  <c r="AJ8686" i="1"/>
  <c r="AM8686" i="1" s="1"/>
  <c r="AI8685" i="1"/>
  <c r="AH8685" i="1"/>
  <c r="AG8685" i="1"/>
  <c r="AJ8685" i="1"/>
  <c r="AL8685" i="1"/>
  <c r="AC8685" i="1"/>
  <c r="AF8685" i="1"/>
  <c r="AE8685" i="1"/>
  <c r="AD8685" i="1"/>
  <c r="AG8684" i="1"/>
  <c r="AH8684" i="1"/>
  <c r="AI8684" i="1"/>
  <c r="AC8684" i="1"/>
  <c r="AD8684" i="1"/>
  <c r="AE8684" i="1"/>
  <c r="AJ8684" i="1"/>
  <c r="AF8684" i="1"/>
  <c r="AL8684" i="1"/>
  <c r="AI8683" i="1"/>
  <c r="AH8683" i="1"/>
  <c r="AG8683" i="1"/>
  <c r="AE8683" i="1"/>
  <c r="AL8683" i="1"/>
  <c r="AJ8683" i="1"/>
  <c r="AM8683" i="1" s="1"/>
  <c r="AF8683" i="1"/>
  <c r="AD8683" i="1"/>
  <c r="AC8683" i="1"/>
  <c r="AI8682" i="1"/>
  <c r="AH8682" i="1"/>
  <c r="AG8682" i="1"/>
  <c r="AL8682" i="1"/>
  <c r="AJ8682" i="1"/>
  <c r="AM8682" i="1" s="1"/>
  <c r="AF8682" i="1"/>
  <c r="AE8682" i="1"/>
  <c r="AD8682" i="1"/>
  <c r="AC8682" i="1"/>
  <c r="AI8681" i="1"/>
  <c r="AH8681" i="1"/>
  <c r="AG8681" i="1"/>
  <c r="AL8681" i="1"/>
  <c r="AJ8681" i="1"/>
  <c r="AM8681" i="1" s="1"/>
  <c r="AF8681" i="1"/>
  <c r="AE8681" i="1"/>
  <c r="AD8681" i="1"/>
  <c r="AC8681" i="1"/>
  <c r="AG8680" i="1"/>
  <c r="AI8680" i="1"/>
  <c r="AH8680" i="1"/>
  <c r="AD8680" i="1"/>
  <c r="AE8680" i="1"/>
  <c r="AF8680" i="1"/>
  <c r="AC8680" i="1"/>
  <c r="AL8680" i="1"/>
  <c r="AJ8680" i="1"/>
  <c r="AM8680" i="1" s="1"/>
  <c r="AG8679" i="1"/>
  <c r="AH8679" i="1"/>
  <c r="AI8679" i="1"/>
  <c r="AF8679" i="1"/>
  <c r="AC8679" i="1"/>
  <c r="AD8679" i="1"/>
  <c r="AE8679" i="1"/>
  <c r="AJ8679" i="1"/>
  <c r="AL8679" i="1"/>
  <c r="AI8678" i="1"/>
  <c r="AG8678" i="1"/>
  <c r="AH8678" i="1"/>
  <c r="AJ8678" i="1"/>
  <c r="AF8678" i="1"/>
  <c r="AE8678" i="1"/>
  <c r="AD8678" i="1"/>
  <c r="AC8678" i="1"/>
  <c r="AL8678" i="1"/>
  <c r="AH8677" i="1"/>
  <c r="AI8677" i="1"/>
  <c r="AG8677" i="1"/>
  <c r="AC8677" i="1"/>
  <c r="AE8677" i="1"/>
  <c r="AL8677" i="1"/>
  <c r="AJ8677" i="1"/>
  <c r="AM8677" i="1" s="1"/>
  <c r="AF8677" i="1"/>
  <c r="AD8677" i="1"/>
  <c r="AI8676" i="1"/>
  <c r="AH8676" i="1"/>
  <c r="AG8676" i="1"/>
  <c r="AF8676" i="1"/>
  <c r="AD8676" i="1"/>
  <c r="AE8676" i="1"/>
  <c r="AC8676" i="1"/>
  <c r="AL8676" i="1"/>
  <c r="AJ8676" i="1"/>
  <c r="AM8676" i="1" s="1"/>
  <c r="AG8675" i="1"/>
  <c r="AH8675" i="1"/>
  <c r="AI8675" i="1"/>
  <c r="AC8675" i="1"/>
  <c r="AD8675" i="1"/>
  <c r="AE8675" i="1"/>
  <c r="AJ8675" i="1"/>
  <c r="AL8675" i="1"/>
  <c r="AF8675" i="1"/>
  <c r="AH8674" i="1"/>
  <c r="AI8674" i="1"/>
  <c r="AG8674" i="1"/>
  <c r="AJ8674" i="1"/>
  <c r="AL8674" i="1"/>
  <c r="AF8674" i="1"/>
  <c r="AE8674" i="1"/>
  <c r="AD8674" i="1"/>
  <c r="AC8674" i="1"/>
  <c r="AI8673" i="1"/>
  <c r="AH8673" i="1"/>
  <c r="AG8673" i="1"/>
  <c r="AL8673" i="1"/>
  <c r="AJ8673" i="1"/>
  <c r="AM8673" i="1" s="1"/>
  <c r="AF8673" i="1"/>
  <c r="AE8673" i="1"/>
  <c r="AD8673" i="1"/>
  <c r="AC8673" i="1"/>
  <c r="AG8672" i="1"/>
  <c r="AH8672" i="1"/>
  <c r="AI8672" i="1"/>
  <c r="AC8672" i="1"/>
  <c r="AE8672" i="1"/>
  <c r="AF8672" i="1"/>
  <c r="AJ8672" i="1"/>
  <c r="AD8672" i="1"/>
  <c r="AL8672" i="1"/>
  <c r="AG8671" i="1"/>
  <c r="AH8671" i="1"/>
  <c r="AI8671" i="1"/>
  <c r="AL8671" i="1"/>
  <c r="AC8671" i="1"/>
  <c r="AD8671" i="1"/>
  <c r="AE8671" i="1"/>
  <c r="AF8671" i="1"/>
  <c r="AJ8671" i="1"/>
  <c r="AM8671" i="1" s="1"/>
  <c r="AG8670" i="1"/>
  <c r="AI8670" i="1"/>
  <c r="AH8670" i="1"/>
  <c r="AJ8670" i="1"/>
  <c r="AL8670" i="1"/>
  <c r="AF8670" i="1"/>
  <c r="AE8670" i="1"/>
  <c r="AD8670" i="1"/>
  <c r="AC8670" i="1"/>
  <c r="AI8669" i="1"/>
  <c r="AH8669" i="1"/>
  <c r="AG8669" i="1"/>
  <c r="AF8669" i="1"/>
  <c r="AE8669" i="1"/>
  <c r="AD8669" i="1"/>
  <c r="AJ8669" i="1"/>
  <c r="AL8669" i="1"/>
  <c r="AC8669" i="1"/>
  <c r="AG8668" i="1"/>
  <c r="AI8668" i="1"/>
  <c r="AH8668" i="1"/>
  <c r="AL8668" i="1"/>
  <c r="AJ8668" i="1"/>
  <c r="AM8668" i="1" s="1"/>
  <c r="AF8668" i="1"/>
  <c r="AE8668" i="1"/>
  <c r="AD8668" i="1"/>
  <c r="AC8668" i="1"/>
  <c r="AI8667" i="1"/>
  <c r="AG8667" i="1"/>
  <c r="AH8667" i="1"/>
  <c r="AJ8667" i="1"/>
  <c r="AC8667" i="1"/>
  <c r="AL8667" i="1"/>
  <c r="AF8667" i="1"/>
  <c r="AE8667" i="1"/>
  <c r="AD8667" i="1"/>
  <c r="AH8666" i="1"/>
  <c r="AG8666" i="1"/>
  <c r="AI8666" i="1"/>
  <c r="AC8666" i="1"/>
  <c r="AE8666" i="1"/>
  <c r="AF8666" i="1"/>
  <c r="AJ8666" i="1"/>
  <c r="AD8666" i="1"/>
  <c r="AL8666" i="1"/>
  <c r="AG8665" i="1"/>
  <c r="AH8665" i="1"/>
  <c r="AI8665" i="1"/>
  <c r="AE8665" i="1"/>
  <c r="AF8665" i="1"/>
  <c r="AJ8665" i="1"/>
  <c r="AL8665" i="1"/>
  <c r="AD8665" i="1"/>
  <c r="AC8665" i="1"/>
  <c r="AI8664" i="1"/>
  <c r="AH8664" i="1"/>
  <c r="AG8664" i="1"/>
  <c r="AL8664" i="1"/>
  <c r="AJ8664" i="1"/>
  <c r="AM8664" i="1" s="1"/>
  <c r="AF8664" i="1"/>
  <c r="AE8664" i="1"/>
  <c r="AD8664" i="1"/>
  <c r="AC8664" i="1"/>
  <c r="AI8663" i="1"/>
  <c r="AH8663" i="1"/>
  <c r="AG8663" i="1"/>
  <c r="AL8663" i="1"/>
  <c r="AJ8663" i="1"/>
  <c r="AM8663" i="1" s="1"/>
  <c r="AF8663" i="1"/>
  <c r="AE8663" i="1"/>
  <c r="AD8663" i="1"/>
  <c r="AC8663" i="1"/>
  <c r="AI8662" i="1"/>
  <c r="AH8662" i="1"/>
  <c r="AG8662" i="1"/>
  <c r="AJ8662" i="1"/>
  <c r="AL8662" i="1"/>
  <c r="AF8662" i="1"/>
  <c r="AE8662" i="1"/>
  <c r="AD8662" i="1"/>
  <c r="AC8662" i="1"/>
  <c r="AG8661" i="1"/>
  <c r="AI8661" i="1"/>
  <c r="AH8661" i="1"/>
  <c r="AC8661" i="1"/>
  <c r="AD8661" i="1"/>
  <c r="AE8661" i="1"/>
  <c r="AF8661" i="1"/>
  <c r="AL8661" i="1"/>
  <c r="AJ8661" i="1"/>
  <c r="AM8661" i="1" s="1"/>
  <c r="AG8660" i="1"/>
  <c r="AH8660" i="1"/>
  <c r="AI8660" i="1"/>
  <c r="AL8660" i="1"/>
  <c r="AC8660" i="1"/>
  <c r="AD8660" i="1"/>
  <c r="AE8660" i="1"/>
  <c r="AF8660" i="1"/>
  <c r="AJ8660" i="1"/>
  <c r="AM8660" i="1" s="1"/>
  <c r="AI8659" i="1"/>
  <c r="AG8659" i="1"/>
  <c r="AH8659" i="1"/>
  <c r="AJ8659" i="1"/>
  <c r="AF8659" i="1"/>
  <c r="AE8659" i="1"/>
  <c r="AD8659" i="1"/>
  <c r="AC8659" i="1"/>
  <c r="AL8659" i="1"/>
  <c r="AI8658" i="1"/>
  <c r="AH8658" i="1"/>
  <c r="AG8658" i="1"/>
  <c r="AE8658" i="1"/>
  <c r="AC8658" i="1"/>
  <c r="AJ8658" i="1"/>
  <c r="AF8658" i="1"/>
  <c r="AD8658" i="1"/>
  <c r="AL8658" i="1"/>
  <c r="AG8657" i="1"/>
  <c r="AH8657" i="1"/>
  <c r="AI8657" i="1"/>
  <c r="AJ8657" i="1"/>
  <c r="AL8657" i="1"/>
  <c r="AC8657" i="1"/>
  <c r="AD8657" i="1"/>
  <c r="AE8657" i="1"/>
  <c r="AF8657" i="1"/>
  <c r="AI8656" i="1"/>
  <c r="AH8656" i="1"/>
  <c r="AG8656" i="1"/>
  <c r="AL8656" i="1"/>
  <c r="AE8656" i="1"/>
  <c r="AJ8656" i="1"/>
  <c r="AM8656" i="1" s="1"/>
  <c r="AF8656" i="1"/>
  <c r="AD8656" i="1"/>
  <c r="AC8656" i="1"/>
  <c r="AH8655" i="1"/>
  <c r="AI8655" i="1"/>
  <c r="AG8655" i="1"/>
  <c r="AL8655" i="1"/>
  <c r="AJ8655" i="1"/>
  <c r="AM8655" i="1" s="1"/>
  <c r="AF8655" i="1"/>
  <c r="AE8655" i="1"/>
  <c r="AD8655" i="1"/>
  <c r="AC8655" i="1"/>
  <c r="AI8654" i="1"/>
  <c r="AH8654" i="1"/>
  <c r="AG8654" i="1"/>
  <c r="AL8654" i="1"/>
  <c r="AF8654" i="1"/>
  <c r="AD8654" i="1"/>
  <c r="AC8654" i="1"/>
  <c r="AE8654" i="1"/>
  <c r="AJ8654" i="1"/>
  <c r="AM8654" i="1" s="1"/>
  <c r="AG8653" i="1"/>
  <c r="AH8653" i="1"/>
  <c r="AI8653" i="1"/>
  <c r="AE8653" i="1"/>
  <c r="AF8653" i="1"/>
  <c r="AJ8653" i="1"/>
  <c r="AL8653" i="1"/>
  <c r="AD8653" i="1"/>
  <c r="AC8653" i="1"/>
  <c r="AG8652" i="1"/>
  <c r="AI8652" i="1"/>
  <c r="AH8652" i="1"/>
  <c r="AC8652" i="1"/>
  <c r="AL8652" i="1"/>
  <c r="AJ8652" i="1"/>
  <c r="AM8652" i="1" s="1"/>
  <c r="AF8652" i="1"/>
  <c r="AE8652" i="1"/>
  <c r="AD8652" i="1"/>
  <c r="AG8651" i="1"/>
  <c r="AI8651" i="1"/>
  <c r="AH8651" i="1"/>
  <c r="AC8651" i="1"/>
  <c r="AF8651" i="1"/>
  <c r="AE8651" i="1"/>
  <c r="AL8651" i="1"/>
  <c r="AJ8651" i="1"/>
  <c r="AM8651" i="1" s="1"/>
  <c r="AD8651" i="1"/>
  <c r="AG8650" i="1"/>
  <c r="AH8650" i="1"/>
  <c r="AI8650" i="1"/>
  <c r="AC8650" i="1"/>
  <c r="AD8650" i="1"/>
  <c r="AE8650" i="1"/>
  <c r="AF8650" i="1"/>
  <c r="AJ8650" i="1"/>
  <c r="AL8650" i="1"/>
  <c r="AH8649" i="1"/>
  <c r="AI8649" i="1"/>
  <c r="AG8649" i="1"/>
  <c r="AJ8649" i="1"/>
  <c r="AD8649" i="1"/>
  <c r="AE8649" i="1"/>
  <c r="AF8649" i="1"/>
  <c r="AC8649" i="1"/>
  <c r="AL8649" i="1"/>
  <c r="AI8648" i="1"/>
  <c r="AH8648" i="1"/>
  <c r="AG8648" i="1"/>
  <c r="AJ8648" i="1"/>
  <c r="AE8648" i="1"/>
  <c r="AD8648" i="1"/>
  <c r="AC8648" i="1"/>
  <c r="AF8648" i="1"/>
  <c r="AL8648" i="1"/>
  <c r="AI8647" i="1"/>
  <c r="AH8647" i="1"/>
  <c r="AG8647" i="1"/>
  <c r="AL8647" i="1"/>
  <c r="AJ8647" i="1"/>
  <c r="AM8647" i="1" s="1"/>
  <c r="AF8647" i="1"/>
  <c r="AE8647" i="1"/>
  <c r="AD8647" i="1"/>
  <c r="AC8647" i="1"/>
  <c r="AI8646" i="1"/>
  <c r="AH8646" i="1"/>
  <c r="AG8646" i="1"/>
  <c r="AL8646" i="1"/>
  <c r="AJ8646" i="1"/>
  <c r="AM8646" i="1" s="1"/>
  <c r="AF8646" i="1"/>
  <c r="AE8646" i="1"/>
  <c r="AD8646" i="1"/>
  <c r="AC8646" i="1"/>
  <c r="AI8645" i="1"/>
  <c r="AH8645" i="1"/>
  <c r="AG8645" i="1"/>
  <c r="AL8645" i="1"/>
  <c r="AJ8645" i="1"/>
  <c r="AM8645" i="1" s="1"/>
  <c r="AF8645" i="1"/>
  <c r="AE8645" i="1"/>
  <c r="AD8645" i="1"/>
  <c r="AC8645" i="1"/>
  <c r="AG8644" i="1"/>
  <c r="AI8644" i="1"/>
  <c r="AH8644" i="1"/>
  <c r="AC8644" i="1"/>
  <c r="AD8644" i="1"/>
  <c r="AE8644" i="1"/>
  <c r="AF8644" i="1"/>
  <c r="AL8644" i="1"/>
  <c r="AJ8644" i="1"/>
  <c r="AM8644" i="1" s="1"/>
  <c r="AG8643" i="1"/>
  <c r="AH8643" i="1"/>
  <c r="AI8643" i="1"/>
  <c r="AJ8643" i="1"/>
  <c r="AL8643" i="1"/>
  <c r="AE8643" i="1"/>
  <c r="AC8643" i="1"/>
  <c r="AD8643" i="1"/>
  <c r="AF8643" i="1"/>
  <c r="AI8642" i="1"/>
  <c r="AG8642" i="1"/>
  <c r="AH8642" i="1"/>
  <c r="AJ8642" i="1"/>
  <c r="AF8642" i="1"/>
  <c r="AE8642" i="1"/>
  <c r="AD8642" i="1"/>
  <c r="AC8642" i="1"/>
  <c r="AL8642" i="1"/>
  <c r="AI8641" i="1"/>
  <c r="AH8641" i="1"/>
  <c r="AG8641" i="1"/>
  <c r="AF8641" i="1"/>
  <c r="AE8641" i="1"/>
  <c r="AD8641" i="1"/>
  <c r="AC8641" i="1"/>
  <c r="AJ8641" i="1"/>
  <c r="AL8641" i="1"/>
  <c r="AI8640" i="1"/>
  <c r="AH8640" i="1"/>
  <c r="AG8640" i="1"/>
  <c r="AD8640" i="1"/>
  <c r="AC8640" i="1"/>
  <c r="AL8640" i="1"/>
  <c r="AJ8640" i="1"/>
  <c r="AM8640" i="1" s="1"/>
  <c r="AF8640" i="1"/>
  <c r="AE8640" i="1"/>
  <c r="AG8639" i="1"/>
  <c r="AI8639" i="1"/>
  <c r="AH8639" i="1"/>
  <c r="AL8639" i="1"/>
  <c r="AJ8639" i="1"/>
  <c r="AM8639" i="1" s="1"/>
  <c r="AF8639" i="1"/>
  <c r="AE8639" i="1"/>
  <c r="AD8639" i="1"/>
  <c r="AC8639" i="1"/>
  <c r="AG8638" i="1"/>
  <c r="AI8638" i="1"/>
  <c r="AH8638" i="1"/>
  <c r="AC8638" i="1"/>
  <c r="AD8638" i="1"/>
  <c r="AE8638" i="1"/>
  <c r="AL8638" i="1"/>
  <c r="AF8638" i="1"/>
  <c r="AJ8638" i="1"/>
  <c r="AM8638" i="1" s="1"/>
  <c r="AG8637" i="1"/>
  <c r="AH8637" i="1"/>
  <c r="AI8637" i="1"/>
  <c r="AC8637" i="1"/>
  <c r="AD8637" i="1"/>
  <c r="AE8637" i="1"/>
  <c r="AF8637" i="1"/>
  <c r="AJ8637" i="1"/>
  <c r="AL8637" i="1"/>
  <c r="AG8636" i="1"/>
  <c r="AH8636" i="1"/>
  <c r="AI8636" i="1"/>
  <c r="AE8636" i="1"/>
  <c r="AL8636" i="1"/>
  <c r="AJ8636" i="1"/>
  <c r="AM8636" i="1" s="1"/>
  <c r="AF8636" i="1"/>
  <c r="AD8636" i="1"/>
  <c r="AC8636" i="1"/>
  <c r="AG8635" i="1"/>
  <c r="AI8635" i="1"/>
  <c r="AH8635" i="1"/>
  <c r="AC8635" i="1"/>
  <c r="AD8635" i="1"/>
  <c r="AE8635" i="1"/>
  <c r="AF8635" i="1"/>
  <c r="AL8635" i="1"/>
  <c r="AJ8635" i="1"/>
  <c r="AM8635" i="1" s="1"/>
  <c r="AG8634" i="1"/>
  <c r="AI8634" i="1"/>
  <c r="AH8634" i="1"/>
  <c r="AD8634" i="1"/>
  <c r="AE8634" i="1"/>
  <c r="AF8634" i="1"/>
  <c r="AL8634" i="1"/>
  <c r="AJ8634" i="1"/>
  <c r="AM8634" i="1" s="1"/>
  <c r="AC8634" i="1"/>
  <c r="AI8633" i="1"/>
  <c r="AH8633" i="1"/>
  <c r="AG8633" i="1"/>
  <c r="AD8633" i="1"/>
  <c r="AC8633" i="1"/>
  <c r="AL8633" i="1"/>
  <c r="AJ8633" i="1"/>
  <c r="AM8633" i="1" s="1"/>
  <c r="AF8633" i="1"/>
  <c r="AE8633" i="1"/>
  <c r="AI8632" i="1"/>
  <c r="AH8632" i="1"/>
  <c r="AG8632" i="1"/>
  <c r="AD8632" i="1"/>
  <c r="AL8632" i="1"/>
  <c r="AJ8632" i="1"/>
  <c r="AM8632" i="1" s="1"/>
  <c r="AF8632" i="1"/>
  <c r="AE8632" i="1"/>
  <c r="AC8632" i="1"/>
  <c r="AG8631" i="1"/>
  <c r="AI8631" i="1"/>
  <c r="AH8631" i="1"/>
  <c r="AD8631" i="1"/>
  <c r="AF8631" i="1"/>
  <c r="AC8631" i="1"/>
  <c r="AE8631" i="1"/>
  <c r="AL8631" i="1"/>
  <c r="AJ8631" i="1"/>
  <c r="AM8631" i="1" s="1"/>
  <c r="AG8630" i="1"/>
  <c r="AH8630" i="1"/>
  <c r="AI8630" i="1"/>
  <c r="AC8630" i="1"/>
  <c r="AD8630" i="1"/>
  <c r="AE8630" i="1"/>
  <c r="AF8630" i="1"/>
  <c r="AJ8630" i="1"/>
  <c r="AL8630" i="1"/>
  <c r="AG8629" i="1"/>
  <c r="AH8629" i="1"/>
  <c r="AI8629" i="1"/>
  <c r="AF8629" i="1"/>
  <c r="AC8629" i="1"/>
  <c r="AE8629" i="1"/>
  <c r="AD8629" i="1"/>
  <c r="AL8629" i="1"/>
  <c r="AJ8629" i="1"/>
  <c r="AM8629" i="1" s="1"/>
  <c r="AI8628" i="1"/>
  <c r="AH8628" i="1"/>
  <c r="AG8628" i="1"/>
  <c r="AJ8628" i="1"/>
  <c r="AE8628" i="1"/>
  <c r="AD8628" i="1"/>
  <c r="AC8628" i="1"/>
  <c r="AF8628" i="1"/>
  <c r="AL8628" i="1"/>
  <c r="AI8627" i="1"/>
  <c r="AH8627" i="1"/>
  <c r="AG8627" i="1"/>
  <c r="AL8627" i="1"/>
  <c r="AJ8627" i="1"/>
  <c r="AM8627" i="1" s="1"/>
  <c r="AF8627" i="1"/>
  <c r="AE8627" i="1"/>
  <c r="AD8627" i="1"/>
  <c r="AC8627" i="1"/>
  <c r="AI8626" i="1"/>
  <c r="AH8626" i="1"/>
  <c r="AG8626" i="1"/>
  <c r="AL8626" i="1"/>
  <c r="AJ8626" i="1"/>
  <c r="AM8626" i="1" s="1"/>
  <c r="AF8626" i="1"/>
  <c r="AE8626" i="1"/>
  <c r="AD8626" i="1"/>
  <c r="AC8626" i="1"/>
  <c r="AI8625" i="1"/>
  <c r="AH8625" i="1"/>
  <c r="AG8625" i="1"/>
  <c r="AE8625" i="1"/>
  <c r="AL8625" i="1"/>
  <c r="AJ8625" i="1"/>
  <c r="AM8625" i="1" s="1"/>
  <c r="AF8625" i="1"/>
  <c r="AD8625" i="1"/>
  <c r="AC8625" i="1"/>
  <c r="AI8624" i="1"/>
  <c r="AH8624" i="1"/>
  <c r="AG8624" i="1"/>
  <c r="AL8624" i="1"/>
  <c r="AJ8624" i="1"/>
  <c r="AM8624" i="1" s="1"/>
  <c r="AF8624" i="1"/>
  <c r="AE8624" i="1"/>
  <c r="AD8624" i="1"/>
  <c r="AC8624" i="1"/>
  <c r="AG8623" i="1"/>
  <c r="AI8623" i="1"/>
  <c r="AH8623" i="1"/>
  <c r="AF8623" i="1"/>
  <c r="AE8623" i="1"/>
  <c r="AD8623" i="1"/>
  <c r="AC8623" i="1"/>
  <c r="AJ8623" i="1"/>
  <c r="AL8623" i="1"/>
  <c r="AI8622" i="1"/>
  <c r="AH8622" i="1"/>
  <c r="AG8622" i="1"/>
  <c r="AL8622" i="1"/>
  <c r="AJ8622" i="1"/>
  <c r="AM8622" i="1" s="1"/>
  <c r="AF8622" i="1"/>
  <c r="AE8622" i="1"/>
  <c r="AC8622" i="1"/>
  <c r="AD8622" i="1"/>
  <c r="AH8621" i="1"/>
  <c r="AG8621" i="1"/>
  <c r="AI8621" i="1"/>
  <c r="AE8621" i="1"/>
  <c r="AL8621" i="1"/>
  <c r="AJ8621" i="1"/>
  <c r="AM8621" i="1" s="1"/>
  <c r="AF8621" i="1"/>
  <c r="AD8621" i="1"/>
  <c r="AC8621" i="1"/>
  <c r="AH8620" i="1"/>
  <c r="AI8620" i="1"/>
  <c r="AG8620" i="1"/>
  <c r="AL8620" i="1"/>
  <c r="AJ8620" i="1"/>
  <c r="AM8620" i="1" s="1"/>
  <c r="AE8620" i="1"/>
  <c r="AF8620" i="1"/>
  <c r="AD8620" i="1"/>
  <c r="AC8620" i="1"/>
  <c r="AI8619" i="1"/>
  <c r="AH8619" i="1"/>
  <c r="AG8619" i="1"/>
  <c r="AL8619" i="1"/>
  <c r="AJ8619" i="1"/>
  <c r="AM8619" i="1" s="1"/>
  <c r="AF8619" i="1"/>
  <c r="AE8619" i="1"/>
  <c r="AD8619" i="1"/>
  <c r="AC8619" i="1"/>
  <c r="AG8618" i="1"/>
  <c r="AI8618" i="1"/>
  <c r="AH8618" i="1"/>
  <c r="AL8618" i="1"/>
  <c r="AJ8618" i="1"/>
  <c r="AM8618" i="1" s="1"/>
  <c r="AF8618" i="1"/>
  <c r="AE8618" i="1"/>
  <c r="AD8618" i="1"/>
  <c r="AC8618" i="1"/>
  <c r="AI8617" i="1"/>
  <c r="AH8617" i="1"/>
  <c r="AG8617" i="1"/>
  <c r="AL8617" i="1"/>
  <c r="AJ8617" i="1"/>
  <c r="AM8617" i="1" s="1"/>
  <c r="AF8617" i="1"/>
  <c r="AE8617" i="1"/>
  <c r="AD8617" i="1"/>
  <c r="AC8617" i="1"/>
  <c r="AI8616" i="1"/>
  <c r="AH8616" i="1"/>
  <c r="AG8616" i="1"/>
  <c r="AL8616" i="1"/>
  <c r="AJ8616" i="1"/>
  <c r="AM8616" i="1" s="1"/>
  <c r="AF8616" i="1"/>
  <c r="AE8616" i="1"/>
  <c r="AD8616" i="1"/>
  <c r="AC8616" i="1"/>
  <c r="AG8615" i="1"/>
  <c r="AH8615" i="1"/>
  <c r="AI8615" i="1"/>
  <c r="AE8615" i="1"/>
  <c r="AD8615" i="1"/>
  <c r="AC8615" i="1"/>
  <c r="AL8615" i="1"/>
  <c r="AJ8615" i="1"/>
  <c r="AM8615" i="1" s="1"/>
  <c r="AF8615" i="1"/>
  <c r="AG8614" i="1"/>
  <c r="AH8614" i="1"/>
  <c r="AI8614" i="1"/>
  <c r="AL8614" i="1"/>
  <c r="AJ8614" i="1"/>
  <c r="AM8614" i="1" s="1"/>
  <c r="AF8614" i="1"/>
  <c r="AE8614" i="1"/>
  <c r="AD8614" i="1"/>
  <c r="AC8614" i="1"/>
  <c r="AI8613" i="1"/>
  <c r="AH8613" i="1"/>
  <c r="AG8613" i="1"/>
  <c r="AL8613" i="1"/>
  <c r="AJ8613" i="1"/>
  <c r="AM8613" i="1" s="1"/>
  <c r="AF8613" i="1"/>
  <c r="AE8613" i="1"/>
  <c r="AD8613" i="1"/>
  <c r="AC8613" i="1"/>
  <c r="AI8612" i="1"/>
  <c r="AH8612" i="1"/>
  <c r="AG8612" i="1"/>
  <c r="AL8612" i="1"/>
  <c r="AJ8612" i="1"/>
  <c r="AM8612" i="1" s="1"/>
  <c r="AF8612" i="1"/>
  <c r="AE8612" i="1"/>
  <c r="AD8612" i="1"/>
  <c r="AC8612" i="1"/>
  <c r="AG8611" i="1"/>
  <c r="AH8611" i="1"/>
  <c r="AI8611" i="1"/>
  <c r="AL8611" i="1"/>
  <c r="AJ8611" i="1"/>
  <c r="AM8611" i="1" s="1"/>
  <c r="AF8611" i="1"/>
  <c r="AE8611" i="1"/>
  <c r="AD8611" i="1"/>
  <c r="AC8611" i="1"/>
  <c r="AI8610" i="1"/>
  <c r="AH8610" i="1"/>
  <c r="AG8610" i="1"/>
  <c r="AL8610" i="1"/>
  <c r="AJ8610" i="1"/>
  <c r="AM8610" i="1" s="1"/>
  <c r="AF8610" i="1"/>
  <c r="AE8610" i="1"/>
  <c r="AD8610" i="1"/>
  <c r="AC8610" i="1"/>
  <c r="AI8609" i="1"/>
  <c r="AH8609" i="1"/>
  <c r="AG8609" i="1"/>
  <c r="AL8609" i="1"/>
  <c r="AJ8609" i="1"/>
  <c r="AM8609" i="1" s="1"/>
  <c r="AF8609" i="1"/>
  <c r="AE8609" i="1"/>
  <c r="AD8609" i="1"/>
  <c r="AC8609" i="1"/>
  <c r="AI8608" i="1"/>
  <c r="AH8608" i="1"/>
  <c r="AG8608" i="1"/>
  <c r="AC8608" i="1"/>
  <c r="AD8608" i="1"/>
  <c r="AE8608" i="1"/>
  <c r="AL8608" i="1"/>
  <c r="AJ8608" i="1"/>
  <c r="AM8608" i="1" s="1"/>
  <c r="AF8608" i="1"/>
  <c r="AH8607" i="1"/>
  <c r="AG8607" i="1"/>
  <c r="AI8607" i="1"/>
  <c r="AD8607" i="1"/>
  <c r="AL8607" i="1"/>
  <c r="AJ8607" i="1"/>
  <c r="AM8607" i="1" s="1"/>
  <c r="AF8607" i="1"/>
  <c r="AE8607" i="1"/>
  <c r="AC8607" i="1"/>
  <c r="AI8606" i="1"/>
  <c r="AH8606" i="1"/>
  <c r="AG8606" i="1"/>
  <c r="AD8606" i="1"/>
  <c r="AF8606" i="1"/>
  <c r="AL8606" i="1"/>
  <c r="AJ8606" i="1"/>
  <c r="AM8606" i="1" s="1"/>
  <c r="AE8606" i="1"/>
  <c r="AC8606" i="1"/>
  <c r="AI8605" i="1"/>
  <c r="AH8605" i="1"/>
  <c r="AG8605" i="1"/>
  <c r="AE8605" i="1"/>
  <c r="AD8605" i="1"/>
  <c r="AC8605" i="1"/>
  <c r="AL8605" i="1"/>
  <c r="AJ8605" i="1"/>
  <c r="AM8605" i="1" s="1"/>
  <c r="AF8605" i="1"/>
  <c r="AH8604" i="1"/>
  <c r="AG8604" i="1"/>
  <c r="AI8604" i="1"/>
  <c r="AF8604" i="1"/>
  <c r="AL8604" i="1"/>
  <c r="AJ8604" i="1"/>
  <c r="AM8604" i="1" s="1"/>
  <c r="AE8604" i="1"/>
  <c r="AD8604" i="1"/>
  <c r="AC8604" i="1"/>
  <c r="AI8603" i="1"/>
  <c r="AH8603" i="1"/>
  <c r="AG8603" i="1"/>
  <c r="AD8603" i="1"/>
  <c r="AF8603" i="1"/>
  <c r="AE8603" i="1"/>
  <c r="AL8603" i="1"/>
  <c r="AJ8603" i="1"/>
  <c r="AM8603" i="1" s="1"/>
  <c r="AC8603" i="1"/>
  <c r="AI8602" i="1"/>
  <c r="AH8602" i="1"/>
  <c r="AG8602" i="1"/>
  <c r="AL8602" i="1"/>
  <c r="AJ8602" i="1"/>
  <c r="AM8602" i="1" s="1"/>
  <c r="AF8602" i="1"/>
  <c r="AE8602" i="1"/>
  <c r="AD8602" i="1"/>
  <c r="AC8602" i="1"/>
  <c r="AI8601" i="1"/>
  <c r="AH8601" i="1"/>
  <c r="AG8601" i="1"/>
  <c r="AL8601" i="1"/>
  <c r="AJ8601" i="1"/>
  <c r="AM8601" i="1" s="1"/>
  <c r="AC8601" i="1"/>
  <c r="AE8601" i="1"/>
  <c r="AD8601" i="1"/>
  <c r="AF8601" i="1"/>
  <c r="AH8600" i="1"/>
  <c r="AG8600" i="1"/>
  <c r="AI8600" i="1"/>
  <c r="AC8600" i="1"/>
  <c r="AL8600" i="1"/>
  <c r="AJ8600" i="1"/>
  <c r="AM8600" i="1" s="1"/>
  <c r="AF8600" i="1"/>
  <c r="AE8600" i="1"/>
  <c r="AD8600" i="1"/>
  <c r="AI8599" i="1"/>
  <c r="AH8599" i="1"/>
  <c r="AG8599" i="1"/>
  <c r="AD8599" i="1"/>
  <c r="AL8599" i="1"/>
  <c r="AJ8599" i="1"/>
  <c r="AM8599" i="1" s="1"/>
  <c r="AF8599" i="1"/>
  <c r="AE8599" i="1"/>
  <c r="AC8599" i="1"/>
  <c r="AI8598" i="1"/>
  <c r="AH8598" i="1"/>
  <c r="AG8598" i="1"/>
  <c r="AL8598" i="1"/>
  <c r="AJ8598" i="1"/>
  <c r="AM8598" i="1" s="1"/>
  <c r="AF8598" i="1"/>
  <c r="AE8598" i="1"/>
  <c r="AD8598" i="1"/>
  <c r="AC8598" i="1"/>
  <c r="AH8597" i="1"/>
  <c r="AG8597" i="1"/>
  <c r="AI8597" i="1"/>
  <c r="AE8597" i="1"/>
  <c r="AD8597" i="1"/>
  <c r="AC8597" i="1"/>
  <c r="AL8597" i="1"/>
  <c r="AJ8597" i="1"/>
  <c r="AM8597" i="1" s="1"/>
  <c r="AF8597" i="1"/>
  <c r="AI8596" i="1"/>
  <c r="AH8596" i="1"/>
  <c r="AG8596" i="1"/>
  <c r="AL8596" i="1"/>
  <c r="AJ8596" i="1"/>
  <c r="AM8596" i="1" s="1"/>
  <c r="AF8596" i="1"/>
  <c r="AE8596" i="1"/>
  <c r="AD8596" i="1"/>
  <c r="AC8596" i="1"/>
  <c r="AG8595" i="1"/>
  <c r="AI8595" i="1"/>
  <c r="AH8595" i="1"/>
  <c r="AE8595" i="1"/>
  <c r="AF8595" i="1"/>
  <c r="AL8595" i="1"/>
  <c r="AJ8595" i="1"/>
  <c r="AM8595" i="1" s="1"/>
  <c r="AD8595" i="1"/>
  <c r="AC8595" i="1"/>
  <c r="AI8594" i="1"/>
  <c r="AH8594" i="1"/>
  <c r="AG8594" i="1"/>
  <c r="AL8594" i="1"/>
  <c r="AJ8594" i="1"/>
  <c r="AM8594" i="1" s="1"/>
  <c r="AF8594" i="1"/>
  <c r="AE8594" i="1"/>
  <c r="AD8594" i="1"/>
  <c r="AC8594" i="1"/>
  <c r="AI8593" i="1"/>
  <c r="AH8593" i="1"/>
  <c r="AG8593" i="1"/>
  <c r="AL8593" i="1"/>
  <c r="AJ8593" i="1"/>
  <c r="AM8593" i="1" s="1"/>
  <c r="AC8593" i="1"/>
  <c r="AE8593" i="1"/>
  <c r="AD8593" i="1"/>
  <c r="AF8593" i="1"/>
  <c r="AH8592" i="1"/>
  <c r="AG8592" i="1"/>
  <c r="AI8592" i="1"/>
  <c r="AD8592" i="1"/>
  <c r="AF8592" i="1"/>
  <c r="AL8592" i="1"/>
  <c r="AJ8592" i="1"/>
  <c r="AM8592" i="1" s="1"/>
  <c r="AE8592" i="1"/>
  <c r="AC8592" i="1"/>
  <c r="AI8591" i="1"/>
  <c r="AH8591" i="1"/>
  <c r="AG8591" i="1"/>
  <c r="AE8591" i="1"/>
  <c r="AL8591" i="1"/>
  <c r="AJ8591" i="1"/>
  <c r="AM8591" i="1" s="1"/>
  <c r="AF8591" i="1"/>
  <c r="AD8591" i="1"/>
  <c r="AC8591" i="1"/>
  <c r="AI8590" i="1"/>
  <c r="AH8590" i="1"/>
  <c r="AG8590" i="1"/>
  <c r="AE8590" i="1"/>
  <c r="AD8590" i="1"/>
  <c r="AC8590" i="1"/>
  <c r="AL8590" i="1"/>
  <c r="AJ8590" i="1"/>
  <c r="AM8590" i="1" s="1"/>
  <c r="AF8590" i="1"/>
  <c r="AI8589" i="1"/>
  <c r="AG8589" i="1"/>
  <c r="AH8589" i="1"/>
  <c r="AL8589" i="1"/>
  <c r="AJ8589" i="1"/>
  <c r="AM8589" i="1" s="1"/>
  <c r="AE8589" i="1"/>
  <c r="AF8589" i="1"/>
  <c r="AD8589" i="1"/>
  <c r="AC8589" i="1"/>
  <c r="AI8588" i="1"/>
  <c r="AH8588" i="1"/>
  <c r="AG8588" i="1"/>
  <c r="AL8588" i="1"/>
  <c r="AJ8588" i="1"/>
  <c r="AM8588" i="1" s="1"/>
  <c r="AF8588" i="1"/>
  <c r="AE8588" i="1"/>
  <c r="AD8588" i="1"/>
  <c r="AC8588" i="1"/>
  <c r="AI8587" i="1"/>
  <c r="AH8587" i="1"/>
  <c r="AG8587" i="1"/>
  <c r="AL8587" i="1"/>
  <c r="AJ8587" i="1"/>
  <c r="AM8587" i="1" s="1"/>
  <c r="AF8587" i="1"/>
  <c r="AE8587" i="1"/>
  <c r="AD8587" i="1"/>
  <c r="AC8587" i="1"/>
  <c r="AI8586" i="1"/>
  <c r="AH8586" i="1"/>
  <c r="AG8586" i="1"/>
  <c r="AC8586" i="1"/>
  <c r="AL8586" i="1"/>
  <c r="AJ8586" i="1"/>
  <c r="AM8586" i="1" s="1"/>
  <c r="AF8586" i="1"/>
  <c r="AE8586" i="1"/>
  <c r="AD8586" i="1"/>
  <c r="AH8585" i="1"/>
  <c r="AI8585" i="1"/>
  <c r="AG8585" i="1"/>
  <c r="AL8585" i="1"/>
  <c r="AJ8585" i="1"/>
  <c r="AM8585" i="1" s="1"/>
  <c r="AF8585" i="1"/>
  <c r="AE8585" i="1"/>
  <c r="AD8585" i="1"/>
  <c r="AC8585" i="1"/>
  <c r="AG8584" i="1"/>
  <c r="AI8584" i="1"/>
  <c r="AH8584" i="1"/>
  <c r="AL8584" i="1"/>
  <c r="AJ8584" i="1"/>
  <c r="AM8584" i="1" s="1"/>
  <c r="AF8584" i="1"/>
  <c r="AE8584" i="1"/>
  <c r="AD8584" i="1"/>
  <c r="AC8584" i="1"/>
  <c r="AI8583" i="1"/>
  <c r="AH8583" i="1"/>
  <c r="AG8583" i="1"/>
  <c r="AL8583" i="1"/>
  <c r="AJ8583" i="1"/>
  <c r="AM8583" i="1" s="1"/>
  <c r="AF8583" i="1"/>
  <c r="AE8583" i="1"/>
  <c r="AD8583" i="1"/>
  <c r="AC8583" i="1"/>
  <c r="AH8582" i="1"/>
  <c r="AG8582" i="1"/>
  <c r="AI8582" i="1"/>
  <c r="AE8582" i="1"/>
  <c r="AD8582" i="1"/>
  <c r="AC8582" i="1"/>
  <c r="AL8582" i="1"/>
  <c r="AJ8582" i="1"/>
  <c r="AM8582" i="1" s="1"/>
  <c r="AF8582" i="1"/>
  <c r="AI8581" i="1"/>
  <c r="AH8581" i="1"/>
  <c r="AG8581" i="1"/>
  <c r="AL8581" i="1"/>
  <c r="AJ8581" i="1"/>
  <c r="AM8581" i="1" s="1"/>
  <c r="AF8581" i="1"/>
  <c r="AE8581" i="1"/>
  <c r="AD8581" i="1"/>
  <c r="AC8581" i="1"/>
  <c r="AI8580" i="1"/>
  <c r="AH8580" i="1"/>
  <c r="AG8580" i="1"/>
  <c r="AL8580" i="1"/>
  <c r="AJ8580" i="1"/>
  <c r="AM8580" i="1" s="1"/>
  <c r="AF8580" i="1"/>
  <c r="AE8580" i="1"/>
  <c r="AD8580" i="1"/>
  <c r="AC8580" i="1"/>
  <c r="AI8579" i="1"/>
  <c r="AH8579" i="1"/>
  <c r="AG8579" i="1"/>
  <c r="AL8579" i="1"/>
  <c r="AJ8579" i="1"/>
  <c r="AM8579" i="1" s="1"/>
  <c r="AF8579" i="1"/>
  <c r="AE8579" i="1"/>
  <c r="AD8579" i="1"/>
  <c r="AC8579" i="1"/>
  <c r="AH8578" i="1"/>
  <c r="AG8578" i="1"/>
  <c r="AI8578" i="1"/>
  <c r="AE8578" i="1"/>
  <c r="AD8578" i="1"/>
  <c r="AC8578" i="1"/>
  <c r="AL8578" i="1"/>
  <c r="AJ8578" i="1"/>
  <c r="AM8578" i="1" s="1"/>
  <c r="AF8578" i="1"/>
  <c r="AI8577" i="1"/>
  <c r="AH8577" i="1"/>
  <c r="AG8577" i="1"/>
  <c r="AF8577" i="1"/>
  <c r="AL8577" i="1"/>
  <c r="AJ8577" i="1"/>
  <c r="AM8577" i="1" s="1"/>
  <c r="AE8577" i="1"/>
  <c r="AD8577" i="1"/>
  <c r="AC8577" i="1"/>
  <c r="AG8576" i="1"/>
  <c r="AI8576" i="1"/>
  <c r="AH8576" i="1"/>
  <c r="AL8576" i="1"/>
  <c r="AJ8576" i="1"/>
  <c r="AM8576" i="1" s="1"/>
  <c r="AF8576" i="1"/>
  <c r="AE8576" i="1"/>
  <c r="AD8576" i="1"/>
  <c r="AC8576" i="1"/>
  <c r="AI8575" i="1"/>
  <c r="AH8575" i="1"/>
  <c r="AG8575" i="1"/>
  <c r="AE8575" i="1"/>
  <c r="AD8575" i="1"/>
  <c r="AC8575" i="1"/>
  <c r="AL8575" i="1"/>
  <c r="AJ8575" i="1"/>
  <c r="AM8575" i="1" s="1"/>
  <c r="AF8575" i="1"/>
  <c r="AG8574" i="1"/>
  <c r="AH8574" i="1"/>
  <c r="AI8574" i="1"/>
  <c r="AL8574" i="1"/>
  <c r="AJ8574" i="1"/>
  <c r="AM8574" i="1" s="1"/>
  <c r="AF8574" i="1"/>
  <c r="AE8574" i="1"/>
  <c r="AD8574" i="1"/>
  <c r="AC8574" i="1"/>
  <c r="AI8573" i="1"/>
  <c r="AH8573" i="1"/>
  <c r="AG8573" i="1"/>
  <c r="AL8573" i="1"/>
  <c r="AJ8573" i="1"/>
  <c r="AM8573" i="1" s="1"/>
  <c r="AF8573" i="1"/>
  <c r="AE8573" i="1"/>
  <c r="AD8573" i="1"/>
  <c r="AC8573" i="1"/>
  <c r="AI8572" i="1"/>
  <c r="AH8572" i="1"/>
  <c r="AG8572" i="1"/>
  <c r="AL8572" i="1"/>
  <c r="AJ8572" i="1"/>
  <c r="AM8572" i="1" s="1"/>
  <c r="AF8572" i="1"/>
  <c r="AE8572" i="1"/>
  <c r="AD8572" i="1"/>
  <c r="AC8572" i="1"/>
  <c r="AI8571" i="1"/>
  <c r="AH8571" i="1"/>
  <c r="AG8571" i="1"/>
  <c r="AC8571" i="1"/>
  <c r="AL8571" i="1"/>
  <c r="AJ8571" i="1"/>
  <c r="AM8571" i="1" s="1"/>
  <c r="AF8571" i="1"/>
  <c r="AE8571" i="1"/>
  <c r="AD8571" i="1"/>
  <c r="AI8570" i="1"/>
  <c r="AH8570" i="1"/>
  <c r="AG8570" i="1"/>
  <c r="AL8570" i="1"/>
  <c r="AJ8570" i="1"/>
  <c r="AM8570" i="1" s="1"/>
  <c r="AF8570" i="1"/>
  <c r="AE8570" i="1"/>
  <c r="AD8570" i="1"/>
  <c r="AC8570" i="1"/>
  <c r="AG8569" i="1"/>
  <c r="AI8569" i="1"/>
  <c r="AH8569" i="1"/>
  <c r="AL8569" i="1"/>
  <c r="AJ8569" i="1"/>
  <c r="AM8569" i="1" s="1"/>
  <c r="AF8569" i="1"/>
  <c r="AE8569" i="1"/>
  <c r="AD8569" i="1"/>
  <c r="AC8569" i="1"/>
  <c r="AI8568" i="1"/>
  <c r="AH8568" i="1"/>
  <c r="AG8568" i="1"/>
  <c r="AL8568" i="1"/>
  <c r="AJ8568" i="1"/>
  <c r="AM8568" i="1" s="1"/>
  <c r="AF8568" i="1"/>
  <c r="AE8568" i="1"/>
  <c r="AD8568" i="1"/>
  <c r="AC8568" i="1"/>
  <c r="AI8567" i="1"/>
  <c r="AH8567" i="1"/>
  <c r="AG8567" i="1"/>
  <c r="AL8567" i="1"/>
  <c r="AJ8567" i="1"/>
  <c r="AM8567" i="1" s="1"/>
  <c r="AF8567" i="1"/>
  <c r="AE8567" i="1"/>
  <c r="AD8567" i="1"/>
  <c r="AC8567" i="1"/>
  <c r="AG8566" i="1"/>
  <c r="AH8566" i="1"/>
  <c r="AI8566" i="1"/>
  <c r="AL8566" i="1"/>
  <c r="AJ8566" i="1"/>
  <c r="AM8566" i="1" s="1"/>
  <c r="AF8566" i="1"/>
  <c r="AE8566" i="1"/>
  <c r="AD8566" i="1"/>
  <c r="AC8566" i="1"/>
  <c r="AI8565" i="1"/>
  <c r="AH8565" i="1"/>
  <c r="AG8565" i="1"/>
  <c r="AL8565" i="1"/>
  <c r="AJ8565" i="1"/>
  <c r="AM8565" i="1" s="1"/>
  <c r="AF8565" i="1"/>
  <c r="AE8565" i="1"/>
  <c r="AD8565" i="1"/>
  <c r="AC8565" i="1"/>
  <c r="AI8564" i="1"/>
  <c r="AH8564" i="1"/>
  <c r="AG8564" i="1"/>
  <c r="AL8564" i="1"/>
  <c r="AJ8564" i="1"/>
  <c r="AM8564" i="1" s="1"/>
  <c r="AF8564" i="1"/>
  <c r="AE8564" i="1"/>
  <c r="AD8564" i="1"/>
  <c r="AC8564" i="1"/>
  <c r="AI8563" i="1"/>
  <c r="AH8563" i="1"/>
  <c r="AG8563" i="1"/>
  <c r="AD8563" i="1"/>
  <c r="AC8563" i="1"/>
  <c r="AE8563" i="1"/>
  <c r="AL8563" i="1"/>
  <c r="AJ8563" i="1"/>
  <c r="AM8563" i="1" s="1"/>
  <c r="AF8563" i="1"/>
  <c r="AH8562" i="1"/>
  <c r="AG8562" i="1"/>
  <c r="AI8562" i="1"/>
  <c r="AC8562" i="1"/>
  <c r="AL8562" i="1"/>
  <c r="AJ8562" i="1"/>
  <c r="AM8562" i="1" s="1"/>
  <c r="AF8562" i="1"/>
  <c r="AE8562" i="1"/>
  <c r="AD8562" i="1"/>
  <c r="AH8561" i="1"/>
  <c r="AI8561" i="1"/>
  <c r="AG8561" i="1"/>
  <c r="AF8561" i="1"/>
  <c r="AE8561" i="1"/>
  <c r="AD8561" i="1"/>
  <c r="AL8561" i="1"/>
  <c r="AJ8561" i="1"/>
  <c r="AM8561" i="1" s="1"/>
  <c r="AC8561" i="1"/>
  <c r="AI8560" i="1"/>
  <c r="AH8560" i="1"/>
  <c r="AG8560" i="1"/>
  <c r="AL8560" i="1"/>
  <c r="AJ8560" i="1"/>
  <c r="AM8560" i="1" s="1"/>
  <c r="AF8560" i="1"/>
  <c r="AE8560" i="1"/>
  <c r="AD8560" i="1"/>
  <c r="AC8560" i="1"/>
  <c r="AI8559" i="1"/>
  <c r="AH8559" i="1"/>
  <c r="AG8559" i="1"/>
  <c r="AL8559" i="1"/>
  <c r="AJ8559" i="1"/>
  <c r="AM8559" i="1" s="1"/>
  <c r="AD8559" i="1"/>
  <c r="AE8559" i="1"/>
  <c r="AC8559" i="1"/>
  <c r="AF8559" i="1"/>
  <c r="AH8558" i="1"/>
  <c r="AG8558" i="1"/>
  <c r="AI8558" i="1"/>
  <c r="AF8558" i="1"/>
  <c r="AL8558" i="1"/>
  <c r="AJ8558" i="1"/>
  <c r="AM8558" i="1" s="1"/>
  <c r="AE8558" i="1"/>
  <c r="AD8558" i="1"/>
  <c r="AC8558" i="1"/>
  <c r="AI8557" i="1"/>
  <c r="AH8557" i="1"/>
  <c r="AG8557" i="1"/>
  <c r="AE8557" i="1"/>
  <c r="AD8557" i="1"/>
  <c r="AJ8557" i="1"/>
  <c r="AL8557" i="1"/>
  <c r="AC8557" i="1"/>
  <c r="AF8557" i="1"/>
  <c r="AH8556" i="1"/>
  <c r="AG8556" i="1"/>
  <c r="AI8556" i="1"/>
  <c r="AL8556" i="1"/>
  <c r="AJ8556" i="1"/>
  <c r="AM8556" i="1" s="1"/>
  <c r="AF8556" i="1"/>
  <c r="AE8556" i="1"/>
  <c r="AD8556" i="1"/>
  <c r="AC8556" i="1"/>
  <c r="AG8555" i="1"/>
  <c r="AI8555" i="1"/>
  <c r="AH8555" i="1"/>
  <c r="AF8555" i="1"/>
  <c r="AE8555" i="1"/>
  <c r="AL8555" i="1"/>
  <c r="AJ8555" i="1"/>
  <c r="AM8555" i="1" s="1"/>
  <c r="AD8555" i="1"/>
  <c r="AC8555" i="1"/>
  <c r="AI8554" i="1"/>
  <c r="AH8554" i="1"/>
  <c r="AG8554" i="1"/>
  <c r="AL8554" i="1"/>
  <c r="AJ8554" i="1"/>
  <c r="AM8554" i="1" s="1"/>
  <c r="AF8554" i="1"/>
  <c r="AE8554" i="1"/>
  <c r="AD8554" i="1"/>
  <c r="AC8554" i="1"/>
  <c r="AI8553" i="1"/>
  <c r="AH8553" i="1"/>
  <c r="AG8553" i="1"/>
  <c r="AL8553" i="1"/>
  <c r="AJ8553" i="1"/>
  <c r="AM8553" i="1" s="1"/>
  <c r="AF8553" i="1"/>
  <c r="AE8553" i="1"/>
  <c r="AD8553" i="1"/>
  <c r="AC8553" i="1"/>
  <c r="AI8552" i="1"/>
  <c r="AH8552" i="1"/>
  <c r="AG8552" i="1"/>
  <c r="AL8552" i="1"/>
  <c r="AJ8552" i="1"/>
  <c r="AM8552" i="1" s="1"/>
  <c r="AF8552" i="1"/>
  <c r="AE8552" i="1"/>
  <c r="AD8552" i="1"/>
  <c r="AC8552" i="1"/>
  <c r="AI8551" i="1"/>
  <c r="AH8551" i="1"/>
  <c r="AG8551" i="1"/>
  <c r="AL8551" i="1"/>
  <c r="AJ8551" i="1"/>
  <c r="AM8551" i="1" s="1"/>
  <c r="AF8551" i="1"/>
  <c r="AE8551" i="1"/>
  <c r="AD8551" i="1"/>
  <c r="AC8551" i="1"/>
  <c r="AG8550" i="1"/>
  <c r="AH8550" i="1"/>
  <c r="AI8550" i="1"/>
  <c r="AL8550" i="1"/>
  <c r="AJ8550" i="1"/>
  <c r="AM8550" i="1" s="1"/>
  <c r="AF8550" i="1"/>
  <c r="AE8550" i="1"/>
  <c r="AD8550" i="1"/>
  <c r="AC8550" i="1"/>
  <c r="AI8549" i="1"/>
  <c r="AH8549" i="1"/>
  <c r="AG8549" i="1"/>
  <c r="AL8549" i="1"/>
  <c r="AJ8549" i="1"/>
  <c r="AM8549" i="1" s="1"/>
  <c r="AF8549" i="1"/>
  <c r="AE8549" i="1"/>
  <c r="AD8549" i="1"/>
  <c r="AC8549" i="1"/>
  <c r="AI8548" i="1"/>
  <c r="AH8548" i="1"/>
  <c r="AG8548" i="1"/>
  <c r="AC8548" i="1"/>
  <c r="AL8548" i="1"/>
  <c r="AJ8548" i="1"/>
  <c r="AM8548" i="1" s="1"/>
  <c r="AF8548" i="1"/>
  <c r="AE8548" i="1"/>
  <c r="AD8548" i="1"/>
  <c r="AG8547" i="1"/>
  <c r="AH8547" i="1"/>
  <c r="AI8547" i="1"/>
  <c r="AL8547" i="1"/>
  <c r="AJ8547" i="1"/>
  <c r="AM8547" i="1" s="1"/>
  <c r="AF8547" i="1"/>
  <c r="AE8547" i="1"/>
  <c r="AD8547" i="1"/>
  <c r="AC8547" i="1"/>
  <c r="AG8546" i="1"/>
  <c r="AI8546" i="1"/>
  <c r="AH8546" i="1"/>
  <c r="AL8546" i="1"/>
  <c r="AJ8546" i="1"/>
  <c r="AM8546" i="1" s="1"/>
  <c r="AF8546" i="1"/>
  <c r="AE8546" i="1"/>
  <c r="AD8546" i="1"/>
  <c r="AC8546" i="1"/>
  <c r="AG8545" i="1"/>
  <c r="AI8545" i="1"/>
  <c r="AH8545" i="1"/>
  <c r="AL8545" i="1"/>
  <c r="AJ8545" i="1"/>
  <c r="AM8545" i="1" s="1"/>
  <c r="AF8545" i="1"/>
  <c r="AE8545" i="1"/>
  <c r="AD8545" i="1"/>
  <c r="AC8545" i="1"/>
  <c r="AH8544" i="1"/>
  <c r="AG8544" i="1"/>
  <c r="AI8544" i="1"/>
  <c r="AE8544" i="1"/>
  <c r="AD8544" i="1"/>
  <c r="AC8544" i="1"/>
  <c r="AL8544" i="1"/>
  <c r="AJ8544" i="1"/>
  <c r="AM8544" i="1" s="1"/>
  <c r="AF8544" i="1"/>
  <c r="AI8543" i="1"/>
  <c r="AH8543" i="1"/>
  <c r="AG8543" i="1"/>
  <c r="AL8543" i="1"/>
  <c r="AJ8543" i="1"/>
  <c r="AM8543" i="1" s="1"/>
  <c r="AF8543" i="1"/>
  <c r="AE8543" i="1"/>
  <c r="AD8543" i="1"/>
  <c r="AC8543" i="1"/>
  <c r="AI8542" i="1"/>
  <c r="AH8542" i="1"/>
  <c r="AG8542" i="1"/>
  <c r="AL8542" i="1"/>
  <c r="AJ8542" i="1"/>
  <c r="AM8542" i="1" s="1"/>
  <c r="AF8542" i="1"/>
  <c r="AE8542" i="1"/>
  <c r="AD8542" i="1"/>
  <c r="AC8542" i="1"/>
  <c r="AI8541" i="1"/>
  <c r="AH8541" i="1"/>
  <c r="AG8541" i="1"/>
  <c r="AL8541" i="1"/>
  <c r="AJ8541" i="1"/>
  <c r="AM8541" i="1" s="1"/>
  <c r="AF8541" i="1"/>
  <c r="AE8541" i="1"/>
  <c r="AD8541" i="1"/>
  <c r="AC8541" i="1"/>
  <c r="AH8540" i="1"/>
  <c r="AG8540" i="1"/>
  <c r="AI8540" i="1"/>
  <c r="AE8540" i="1"/>
  <c r="AD8540" i="1"/>
  <c r="AC8540" i="1"/>
  <c r="AL8540" i="1"/>
  <c r="AJ8540" i="1"/>
  <c r="AM8540" i="1" s="1"/>
  <c r="AF8540" i="1"/>
  <c r="AI8539" i="1"/>
  <c r="AH8539" i="1"/>
  <c r="AG8539" i="1"/>
  <c r="AF8539" i="1"/>
  <c r="AL8539" i="1"/>
  <c r="AJ8539" i="1"/>
  <c r="AM8539" i="1" s="1"/>
  <c r="AE8539" i="1"/>
  <c r="AD8539" i="1"/>
  <c r="AC8539" i="1"/>
  <c r="AG8538" i="1"/>
  <c r="AI8538" i="1"/>
  <c r="AH8538" i="1"/>
  <c r="AL8538" i="1"/>
  <c r="AJ8538" i="1"/>
  <c r="AM8538" i="1" s="1"/>
  <c r="AF8538" i="1"/>
  <c r="AE8538" i="1"/>
  <c r="AD8538" i="1"/>
  <c r="AC8538" i="1"/>
  <c r="AI8537" i="1"/>
  <c r="AH8537" i="1"/>
  <c r="AG8537" i="1"/>
  <c r="AE8537" i="1"/>
  <c r="AD8537" i="1"/>
  <c r="AC8537" i="1"/>
  <c r="AL8537" i="1"/>
  <c r="AJ8537" i="1"/>
  <c r="AM8537" i="1" s="1"/>
  <c r="AF8537" i="1"/>
  <c r="AH8536" i="1"/>
  <c r="AG8536" i="1"/>
  <c r="AI8536" i="1"/>
  <c r="AL8536" i="1"/>
  <c r="AJ8536" i="1"/>
  <c r="AM8536" i="1" s="1"/>
  <c r="AF8536" i="1"/>
  <c r="AE8536" i="1"/>
  <c r="AD8536" i="1"/>
  <c r="AC8536" i="1"/>
  <c r="AI8535" i="1"/>
  <c r="AH8535" i="1"/>
  <c r="AG8535" i="1"/>
  <c r="AL8535" i="1"/>
  <c r="AJ8535" i="1"/>
  <c r="AM8535" i="1" s="1"/>
  <c r="AF8535" i="1"/>
  <c r="AE8535" i="1"/>
  <c r="AD8535" i="1"/>
  <c r="AC8535" i="1"/>
  <c r="AI8534" i="1"/>
  <c r="AH8534" i="1"/>
  <c r="AG8534" i="1"/>
  <c r="AL8534" i="1"/>
  <c r="AJ8534" i="1"/>
  <c r="AM8534" i="1" s="1"/>
  <c r="AF8534" i="1"/>
  <c r="AE8534" i="1"/>
  <c r="AD8534" i="1"/>
  <c r="AC8534" i="1"/>
  <c r="AI8533" i="1"/>
  <c r="AH8533" i="1"/>
  <c r="AG8533" i="1"/>
  <c r="AC8533" i="1"/>
  <c r="AL8533" i="1"/>
  <c r="AJ8533" i="1"/>
  <c r="AM8533" i="1" s="1"/>
  <c r="AF8533" i="1"/>
  <c r="AE8533" i="1"/>
  <c r="AD8533" i="1"/>
  <c r="AG8532" i="1"/>
  <c r="AH8532" i="1"/>
  <c r="AI8532" i="1"/>
  <c r="AL8532" i="1"/>
  <c r="AJ8532" i="1"/>
  <c r="AM8532" i="1" s="1"/>
  <c r="AF8532" i="1"/>
  <c r="AE8532" i="1"/>
  <c r="AD8532" i="1"/>
  <c r="AC8532" i="1"/>
  <c r="AG8531" i="1"/>
  <c r="AI8531" i="1"/>
  <c r="AH8531" i="1"/>
  <c r="AL8531" i="1"/>
  <c r="AJ8531" i="1"/>
  <c r="AM8531" i="1" s="1"/>
  <c r="AF8531" i="1"/>
  <c r="AE8531" i="1"/>
  <c r="AD8531" i="1"/>
  <c r="AC8531" i="1"/>
  <c r="AH8530" i="1"/>
  <c r="AI8530" i="1"/>
  <c r="AG8530" i="1"/>
  <c r="AL8530" i="1"/>
  <c r="AJ8530" i="1"/>
  <c r="AM8530" i="1" s="1"/>
  <c r="AF8530" i="1"/>
  <c r="AE8530" i="1"/>
  <c r="AD8530" i="1"/>
  <c r="AC8530" i="1"/>
  <c r="AH8529" i="1"/>
  <c r="AG8529" i="1"/>
  <c r="AI8529" i="1"/>
  <c r="AE8529" i="1"/>
  <c r="AD8529" i="1"/>
  <c r="AC8529" i="1"/>
  <c r="AL8529" i="1"/>
  <c r="AJ8529" i="1"/>
  <c r="AM8529" i="1" s="1"/>
  <c r="AF8529" i="1"/>
  <c r="AG8528" i="1"/>
  <c r="AI8528" i="1"/>
  <c r="AH8528" i="1"/>
  <c r="AL8528" i="1"/>
  <c r="AJ8528" i="1"/>
  <c r="AM8528" i="1" s="1"/>
  <c r="AF8528" i="1"/>
  <c r="AE8528" i="1"/>
  <c r="AD8528" i="1"/>
  <c r="AC8528" i="1"/>
  <c r="AI8527" i="1"/>
  <c r="AH8527" i="1"/>
  <c r="AG8527" i="1"/>
  <c r="AL8527" i="1"/>
  <c r="AJ8527" i="1"/>
  <c r="AM8527" i="1" s="1"/>
  <c r="AF8527" i="1"/>
  <c r="AE8527" i="1"/>
  <c r="AD8527" i="1"/>
  <c r="AC8527" i="1"/>
  <c r="AI8526" i="1"/>
  <c r="AH8526" i="1"/>
  <c r="AG8526" i="1"/>
  <c r="AL8526" i="1"/>
  <c r="AJ8526" i="1"/>
  <c r="AM8526" i="1" s="1"/>
  <c r="AF8526" i="1"/>
  <c r="AE8526" i="1"/>
  <c r="AD8526" i="1"/>
  <c r="AC8526" i="1"/>
  <c r="AG8525" i="1"/>
  <c r="AI8525" i="1"/>
  <c r="AH8525" i="1"/>
  <c r="AD8525" i="1"/>
  <c r="AC8525" i="1"/>
  <c r="AL8525" i="1"/>
  <c r="AJ8525" i="1"/>
  <c r="AM8525" i="1" s="1"/>
  <c r="AF8525" i="1"/>
  <c r="AE8525" i="1"/>
  <c r="AI8524" i="1"/>
  <c r="AH8524" i="1"/>
  <c r="AG8524" i="1"/>
  <c r="AF8524" i="1"/>
  <c r="AL8524" i="1"/>
  <c r="AJ8524" i="1"/>
  <c r="AM8524" i="1" s="1"/>
  <c r="AE8524" i="1"/>
  <c r="AD8524" i="1"/>
  <c r="AC8524" i="1"/>
  <c r="AH8523" i="1"/>
  <c r="AI8523" i="1"/>
  <c r="AG8523" i="1"/>
  <c r="AL8523" i="1"/>
  <c r="AJ8523" i="1"/>
  <c r="AM8523" i="1" s="1"/>
  <c r="AF8523" i="1"/>
  <c r="AE8523" i="1"/>
  <c r="AD8523" i="1"/>
  <c r="AC8523" i="1"/>
  <c r="AI8522" i="1"/>
  <c r="AH8522" i="1"/>
  <c r="AG8522" i="1"/>
  <c r="AD8522" i="1"/>
  <c r="AC8522" i="1"/>
  <c r="AL8522" i="1"/>
  <c r="AJ8522" i="1"/>
  <c r="AM8522" i="1" s="1"/>
  <c r="AF8522" i="1"/>
  <c r="AE8522" i="1"/>
  <c r="AG8521" i="1"/>
  <c r="AI8521" i="1"/>
  <c r="AH8521" i="1"/>
  <c r="AL8521" i="1"/>
  <c r="AJ8521" i="1"/>
  <c r="AM8521" i="1" s="1"/>
  <c r="AF8521" i="1"/>
  <c r="AE8521" i="1"/>
  <c r="AD8521" i="1"/>
  <c r="AC8521" i="1"/>
  <c r="AI8520" i="1"/>
  <c r="AH8520" i="1"/>
  <c r="AG8520" i="1"/>
  <c r="AC8520" i="1"/>
  <c r="AD8520" i="1"/>
  <c r="AL8520" i="1"/>
  <c r="AJ8520" i="1"/>
  <c r="AM8520" i="1" s="1"/>
  <c r="AF8520" i="1"/>
  <c r="AE8520" i="1"/>
  <c r="AI8519" i="1"/>
  <c r="AH8519" i="1"/>
  <c r="AG8519" i="1"/>
  <c r="AL8519" i="1"/>
  <c r="AJ8519" i="1"/>
  <c r="AM8519" i="1" s="1"/>
  <c r="AF8519" i="1"/>
  <c r="AE8519" i="1"/>
  <c r="AD8519" i="1"/>
  <c r="AC8519" i="1"/>
  <c r="AI8518" i="1"/>
  <c r="AH8518" i="1"/>
  <c r="AG8518" i="1"/>
  <c r="AJ8518" i="1"/>
  <c r="AC8518" i="1"/>
  <c r="AD8518" i="1"/>
  <c r="AL8518" i="1"/>
  <c r="AF8518" i="1"/>
  <c r="AE8518" i="1"/>
  <c r="AG8517" i="1"/>
  <c r="AI8517" i="1"/>
  <c r="AH8517" i="1"/>
  <c r="AC8517" i="1"/>
  <c r="AJ8517" i="1"/>
  <c r="AL8517" i="1"/>
  <c r="AF8517" i="1"/>
  <c r="AE8517" i="1"/>
  <c r="AD8517" i="1"/>
  <c r="AI8516" i="1"/>
  <c r="AH8516" i="1"/>
  <c r="AG8516" i="1"/>
  <c r="AC8516" i="1"/>
  <c r="AL8516" i="1"/>
  <c r="AJ8516" i="1"/>
  <c r="AM8516" i="1" s="1"/>
  <c r="AF8516" i="1"/>
  <c r="AE8516" i="1"/>
  <c r="AD8516" i="1"/>
  <c r="AI8515" i="1"/>
  <c r="AH8515" i="1"/>
  <c r="AG8515" i="1"/>
  <c r="AL8515" i="1"/>
  <c r="AJ8515" i="1"/>
  <c r="AM8515" i="1" s="1"/>
  <c r="AF8515" i="1"/>
  <c r="AE8515" i="1"/>
  <c r="AD8515" i="1"/>
  <c r="AC8515" i="1"/>
  <c r="AG8514" i="1"/>
  <c r="AI8514" i="1"/>
  <c r="AH8514" i="1"/>
  <c r="AC8514" i="1"/>
  <c r="AE8514" i="1"/>
  <c r="AL8514" i="1"/>
  <c r="AJ8514" i="1"/>
  <c r="AM8514" i="1" s="1"/>
  <c r="AF8514" i="1"/>
  <c r="AD8514" i="1"/>
  <c r="AI8513" i="1"/>
  <c r="AH8513" i="1"/>
  <c r="AG8513" i="1"/>
  <c r="AL8513" i="1"/>
  <c r="AJ8513" i="1"/>
  <c r="AM8513" i="1" s="1"/>
  <c r="AF8513" i="1"/>
  <c r="AE8513" i="1"/>
  <c r="AD8513" i="1"/>
  <c r="AC8513" i="1"/>
  <c r="AI8512" i="1"/>
  <c r="AH8512" i="1"/>
  <c r="AG8512" i="1"/>
  <c r="AL8512" i="1"/>
  <c r="AJ8512" i="1"/>
  <c r="AM8512" i="1" s="1"/>
  <c r="AF8512" i="1"/>
  <c r="AE8512" i="1"/>
  <c r="AD8512" i="1"/>
  <c r="AC8512" i="1"/>
  <c r="AI8511" i="1"/>
  <c r="AH8511" i="1"/>
  <c r="AG8511" i="1"/>
  <c r="AL8511" i="1"/>
  <c r="AJ8511" i="1"/>
  <c r="AM8511" i="1" s="1"/>
  <c r="AF8511" i="1"/>
  <c r="AE8511" i="1"/>
  <c r="AD8511" i="1"/>
  <c r="AC8511" i="1"/>
  <c r="AG8510" i="1"/>
  <c r="AI8510" i="1"/>
  <c r="AH8510" i="1"/>
  <c r="AD8510" i="1"/>
  <c r="AC8510" i="1"/>
  <c r="AL8510" i="1"/>
  <c r="AJ8510" i="1"/>
  <c r="AM8510" i="1" s="1"/>
  <c r="AF8510" i="1"/>
  <c r="AE8510" i="1"/>
  <c r="AI8509" i="1"/>
  <c r="AH8509" i="1"/>
  <c r="AG8509" i="1"/>
  <c r="AE8509" i="1"/>
  <c r="AL8509" i="1"/>
  <c r="AJ8509" i="1"/>
  <c r="AM8509" i="1" s="1"/>
  <c r="AF8509" i="1"/>
  <c r="AD8509" i="1"/>
  <c r="AC8509" i="1"/>
  <c r="AI8508" i="1"/>
  <c r="AH8508" i="1"/>
  <c r="AG8508" i="1"/>
  <c r="AF8508" i="1"/>
  <c r="AL8508" i="1"/>
  <c r="AJ8508" i="1"/>
  <c r="AM8508" i="1" s="1"/>
  <c r="AE8508" i="1"/>
  <c r="AD8508" i="1"/>
  <c r="AC8508" i="1"/>
  <c r="AI8507" i="1"/>
  <c r="AH8507" i="1"/>
  <c r="AG8507" i="1"/>
  <c r="AE8507" i="1"/>
  <c r="AD8507" i="1"/>
  <c r="AL8507" i="1"/>
  <c r="AJ8507" i="1"/>
  <c r="AM8507" i="1" s="1"/>
  <c r="AC8507" i="1"/>
  <c r="AF8507" i="1"/>
  <c r="AH8506" i="1"/>
  <c r="AG8506" i="1"/>
  <c r="AI8506" i="1"/>
  <c r="AL8506" i="1"/>
  <c r="AJ8506" i="1"/>
  <c r="AM8506" i="1" s="1"/>
  <c r="AF8506" i="1"/>
  <c r="AE8506" i="1"/>
  <c r="AD8506" i="1"/>
  <c r="AC8506" i="1"/>
  <c r="AI8505" i="1"/>
  <c r="AH8505" i="1"/>
  <c r="AG8505" i="1"/>
  <c r="AL8505" i="1"/>
  <c r="AJ8505" i="1"/>
  <c r="AM8505" i="1" s="1"/>
  <c r="AF8505" i="1"/>
  <c r="AE8505" i="1"/>
  <c r="AD8505" i="1"/>
  <c r="AC8505" i="1"/>
  <c r="AI8504" i="1"/>
  <c r="AH8504" i="1"/>
  <c r="AG8504" i="1"/>
  <c r="AL8504" i="1"/>
  <c r="AJ8504" i="1"/>
  <c r="AM8504" i="1" s="1"/>
  <c r="AF8504" i="1"/>
  <c r="AE8504" i="1"/>
  <c r="AD8504" i="1"/>
  <c r="AC8504" i="1"/>
  <c r="AI8503" i="1"/>
  <c r="AH8503" i="1"/>
  <c r="AG8503" i="1"/>
  <c r="AC8503" i="1"/>
  <c r="AL8503" i="1"/>
  <c r="AJ8503" i="1"/>
  <c r="AM8503" i="1" s="1"/>
  <c r="AF8503" i="1"/>
  <c r="AE8503" i="1"/>
  <c r="AD8503" i="1"/>
  <c r="AG8502" i="1"/>
  <c r="AH8502" i="1"/>
  <c r="AI8502" i="1"/>
  <c r="AD8502" i="1"/>
  <c r="AE8502" i="1"/>
  <c r="AC8502" i="1"/>
  <c r="AF8502" i="1"/>
  <c r="AJ8502" i="1"/>
  <c r="AL8502" i="1"/>
  <c r="AI8501" i="1"/>
  <c r="AH8501" i="1"/>
  <c r="AG8501" i="1"/>
  <c r="AJ8501" i="1"/>
  <c r="AL8501" i="1"/>
  <c r="AC8501" i="1"/>
  <c r="AD8501" i="1"/>
  <c r="AE8501" i="1"/>
  <c r="AF8501" i="1"/>
  <c r="AH8500" i="1"/>
  <c r="AI8500" i="1"/>
  <c r="AG8500" i="1"/>
  <c r="AE8500" i="1"/>
  <c r="AD8500" i="1"/>
  <c r="AC8500" i="1"/>
  <c r="AJ8500" i="1"/>
  <c r="AL8500" i="1"/>
  <c r="AF8500" i="1"/>
  <c r="AH8499" i="1"/>
  <c r="AG8499" i="1"/>
  <c r="AI8499" i="1"/>
  <c r="AL8499" i="1"/>
  <c r="AF8499" i="1"/>
  <c r="AE8499" i="1"/>
  <c r="AD8499" i="1"/>
  <c r="AC8499" i="1"/>
  <c r="AJ8499" i="1"/>
  <c r="AM8499" i="1" s="1"/>
  <c r="AI8498" i="1"/>
  <c r="AH8498" i="1"/>
  <c r="AG8498" i="1"/>
  <c r="AE8498" i="1"/>
  <c r="AF8498" i="1"/>
  <c r="AJ8498" i="1"/>
  <c r="AD8498" i="1"/>
  <c r="AC8498" i="1"/>
  <c r="AL8498" i="1"/>
  <c r="AG8497" i="1"/>
  <c r="AH8497" i="1"/>
  <c r="AI8497" i="1"/>
  <c r="AD8497" i="1"/>
  <c r="AE8497" i="1"/>
  <c r="AF8497" i="1"/>
  <c r="AC8497" i="1"/>
  <c r="AJ8497" i="1"/>
  <c r="AL8497" i="1"/>
  <c r="AG8496" i="1"/>
  <c r="AH8496" i="1"/>
  <c r="AI8496" i="1"/>
  <c r="AC8496" i="1"/>
  <c r="AE8496" i="1"/>
  <c r="AF8496" i="1"/>
  <c r="AD8496" i="1"/>
  <c r="AJ8496" i="1"/>
  <c r="AL8496" i="1"/>
  <c r="AI8495" i="1"/>
  <c r="AH8495" i="1"/>
  <c r="AG8495" i="1"/>
  <c r="AJ8495" i="1"/>
  <c r="AF8495" i="1"/>
  <c r="AE8495" i="1"/>
  <c r="AD8495" i="1"/>
  <c r="AC8495" i="1"/>
  <c r="AL8495" i="1"/>
  <c r="AI8494" i="1"/>
  <c r="AG8494" i="1"/>
  <c r="AH8494" i="1"/>
  <c r="AL8494" i="1"/>
  <c r="AJ8494" i="1"/>
  <c r="AM8494" i="1" s="1"/>
  <c r="AF8494" i="1"/>
  <c r="AE8494" i="1"/>
  <c r="AD8494" i="1"/>
  <c r="AC8494" i="1"/>
  <c r="AH8493" i="1"/>
  <c r="AI8493" i="1"/>
  <c r="AG8493" i="1"/>
  <c r="AC8493" i="1"/>
  <c r="AL8493" i="1"/>
  <c r="AJ8493" i="1"/>
  <c r="AM8493" i="1" s="1"/>
  <c r="AF8493" i="1"/>
  <c r="AE8493" i="1"/>
  <c r="AD8493" i="1"/>
  <c r="AI8492" i="1"/>
  <c r="AH8492" i="1"/>
  <c r="AG8492" i="1"/>
  <c r="AL8492" i="1"/>
  <c r="AJ8492" i="1"/>
  <c r="AM8492" i="1" s="1"/>
  <c r="AF8492" i="1"/>
  <c r="AE8492" i="1"/>
  <c r="AD8492" i="1"/>
  <c r="AC8492" i="1"/>
  <c r="AI8491" i="1"/>
  <c r="AH8491" i="1"/>
  <c r="AG8491" i="1"/>
  <c r="AJ8491" i="1"/>
  <c r="AC8491" i="1"/>
  <c r="AL8491" i="1"/>
  <c r="AF8491" i="1"/>
  <c r="AE8491" i="1"/>
  <c r="AD8491" i="1"/>
  <c r="AG8490" i="1"/>
  <c r="AI8490" i="1"/>
  <c r="AH8490" i="1"/>
  <c r="AL8490" i="1"/>
  <c r="AE8490" i="1"/>
  <c r="AF8490" i="1"/>
  <c r="AJ8490" i="1"/>
  <c r="AM8490" i="1" s="1"/>
  <c r="AD8490" i="1"/>
  <c r="AC8490" i="1"/>
  <c r="AG8489" i="1"/>
  <c r="AH8489" i="1"/>
  <c r="AI8489" i="1"/>
  <c r="AF8489" i="1"/>
  <c r="AJ8489" i="1"/>
  <c r="AL8489" i="1"/>
  <c r="AE8489" i="1"/>
  <c r="AD8489" i="1"/>
  <c r="AC8489" i="1"/>
  <c r="AG8488" i="1"/>
  <c r="AH8488" i="1"/>
  <c r="AI8488" i="1"/>
  <c r="AL8488" i="1"/>
  <c r="AC8488" i="1"/>
  <c r="AD8488" i="1"/>
  <c r="AE8488" i="1"/>
  <c r="AF8488" i="1"/>
  <c r="AJ8488" i="1"/>
  <c r="AM8488" i="1" s="1"/>
  <c r="AH8487" i="1"/>
  <c r="AG8487" i="1"/>
  <c r="AI8487" i="1"/>
  <c r="AC8487" i="1"/>
  <c r="AD8487" i="1"/>
  <c r="AE8487" i="1"/>
  <c r="AF8487" i="1"/>
  <c r="AJ8487" i="1"/>
  <c r="AL8487" i="1"/>
  <c r="AG8486" i="1"/>
  <c r="AH8486" i="1"/>
  <c r="AI8486" i="1"/>
  <c r="AL8486" i="1"/>
  <c r="AC8486" i="1"/>
  <c r="AD8486" i="1"/>
  <c r="AE8486" i="1"/>
  <c r="AF8486" i="1"/>
  <c r="AJ8486" i="1"/>
  <c r="AM8486" i="1" s="1"/>
  <c r="AG8485" i="1"/>
  <c r="AI8485" i="1"/>
  <c r="AH8485" i="1"/>
  <c r="AJ8485" i="1"/>
  <c r="AC8485" i="1"/>
  <c r="AE8485" i="1"/>
  <c r="AF8485" i="1"/>
  <c r="AD8485" i="1"/>
  <c r="AL8485" i="1"/>
  <c r="AG8484" i="1"/>
  <c r="AI8484" i="1"/>
  <c r="AH8484" i="1"/>
  <c r="AL8484" i="1"/>
  <c r="AJ8484" i="1"/>
  <c r="AM8484" i="1" s="1"/>
  <c r="AC8484" i="1"/>
  <c r="AD8484" i="1"/>
  <c r="AE8484" i="1"/>
  <c r="AF8484" i="1"/>
  <c r="AI8483" i="1"/>
  <c r="AG8483" i="1"/>
  <c r="AH8483" i="1"/>
  <c r="AL8483" i="1"/>
  <c r="AJ8483" i="1"/>
  <c r="AM8483" i="1" s="1"/>
  <c r="AF8483" i="1"/>
  <c r="AE8483" i="1"/>
  <c r="AD8483" i="1"/>
  <c r="AC8483" i="1"/>
  <c r="AH8482" i="1"/>
  <c r="AG8482" i="1"/>
  <c r="AI8482" i="1"/>
  <c r="AD8482" i="1"/>
  <c r="AE8482" i="1"/>
  <c r="AL8482" i="1"/>
  <c r="AJ8482" i="1"/>
  <c r="AM8482" i="1" s="1"/>
  <c r="AF8482" i="1"/>
  <c r="AC8482" i="1"/>
  <c r="AG8481" i="1"/>
  <c r="AH8481" i="1"/>
  <c r="AI8481" i="1"/>
  <c r="AL8481" i="1"/>
  <c r="AD8481" i="1"/>
  <c r="AE8481" i="1"/>
  <c r="AF8481" i="1"/>
  <c r="AJ8481" i="1"/>
  <c r="AM8481" i="1" s="1"/>
  <c r="AC8481" i="1"/>
  <c r="AG8480" i="1"/>
  <c r="AH8480" i="1"/>
  <c r="AI8480" i="1"/>
  <c r="AF8480" i="1"/>
  <c r="AD8480" i="1"/>
  <c r="AC8480" i="1"/>
  <c r="AE8480" i="1"/>
  <c r="AJ8480" i="1"/>
  <c r="AL8480" i="1"/>
  <c r="AI8479" i="1"/>
  <c r="AH8479" i="1"/>
  <c r="AG8479" i="1"/>
  <c r="AE8479" i="1"/>
  <c r="AF8479" i="1"/>
  <c r="AJ8479" i="1"/>
  <c r="AL8479" i="1"/>
  <c r="AD8479" i="1"/>
  <c r="AC8479" i="1"/>
  <c r="AG8478" i="1"/>
  <c r="AH8478" i="1"/>
  <c r="AI8478" i="1"/>
  <c r="AF8478" i="1"/>
  <c r="AE8478" i="1"/>
  <c r="AJ8478" i="1"/>
  <c r="AD8478" i="1"/>
  <c r="AL8478" i="1"/>
  <c r="AC8478" i="1"/>
  <c r="AI8477" i="1"/>
  <c r="AH8477" i="1"/>
  <c r="AG8477" i="1"/>
  <c r="AE8477" i="1"/>
  <c r="AD8477" i="1"/>
  <c r="AC8477" i="1"/>
  <c r="AJ8477" i="1"/>
  <c r="AL8477" i="1"/>
  <c r="AF8477" i="1"/>
  <c r="AG8476" i="1"/>
  <c r="AI8476" i="1"/>
  <c r="AH8476" i="1"/>
  <c r="AC8476" i="1"/>
  <c r="AL8476" i="1"/>
  <c r="AJ8476" i="1"/>
  <c r="AM8476" i="1" s="1"/>
  <c r="AF8476" i="1"/>
  <c r="AE8476" i="1"/>
  <c r="AD8476" i="1"/>
  <c r="AG8475" i="1"/>
  <c r="AI8475" i="1"/>
  <c r="AH8475" i="1"/>
  <c r="AJ8475" i="1"/>
  <c r="AL8475" i="1"/>
  <c r="AF8475" i="1"/>
  <c r="AE8475" i="1"/>
  <c r="AD8475" i="1"/>
  <c r="AC8475" i="1"/>
  <c r="AI8474" i="1"/>
  <c r="AH8474" i="1"/>
  <c r="AG8474" i="1"/>
  <c r="AC8474" i="1"/>
  <c r="AD8474" i="1"/>
  <c r="AE8474" i="1"/>
  <c r="AF8474" i="1"/>
  <c r="AJ8474" i="1"/>
  <c r="AL8474" i="1"/>
  <c r="AG8473" i="1"/>
  <c r="AH8473" i="1"/>
  <c r="AI8473" i="1"/>
  <c r="AF8473" i="1"/>
  <c r="AC8473" i="1"/>
  <c r="AD8473" i="1"/>
  <c r="AE8473" i="1"/>
  <c r="AJ8473" i="1"/>
  <c r="AL8473" i="1"/>
  <c r="AG8472" i="1"/>
  <c r="AH8472" i="1"/>
  <c r="AI8472" i="1"/>
  <c r="AC8472" i="1"/>
  <c r="AE8472" i="1"/>
  <c r="AF8472" i="1"/>
  <c r="AJ8472" i="1"/>
  <c r="AL8472" i="1"/>
  <c r="AD8472" i="1"/>
  <c r="AI8471" i="1"/>
  <c r="AG8471" i="1"/>
  <c r="AH8471" i="1"/>
  <c r="AF8471" i="1"/>
  <c r="AJ8471" i="1"/>
  <c r="AL8471" i="1"/>
  <c r="AD8471" i="1"/>
  <c r="AC8471" i="1"/>
  <c r="AE8471" i="1"/>
  <c r="AH8470" i="1"/>
  <c r="AI8470" i="1"/>
  <c r="AG8470" i="1"/>
  <c r="AD8470" i="1"/>
  <c r="AL8470" i="1"/>
  <c r="AC8470" i="1"/>
  <c r="AE8470" i="1"/>
  <c r="AF8470" i="1"/>
  <c r="AJ8470" i="1"/>
  <c r="AM8470" i="1" s="1"/>
  <c r="AI8469" i="1"/>
  <c r="AG8469" i="1"/>
  <c r="AH8469" i="1"/>
  <c r="AD8469" i="1"/>
  <c r="AE8469" i="1"/>
  <c r="AF8469" i="1"/>
  <c r="AC8469" i="1"/>
  <c r="AJ8469" i="1"/>
  <c r="AL8469" i="1"/>
  <c r="AH8468" i="1"/>
  <c r="AG8468" i="1"/>
  <c r="AI8468" i="1"/>
  <c r="AD8468" i="1"/>
  <c r="AF8468" i="1"/>
  <c r="AE8468" i="1"/>
  <c r="AL8468" i="1"/>
  <c r="AJ8468" i="1"/>
  <c r="AM8468" i="1" s="1"/>
  <c r="AC8468" i="1"/>
  <c r="AH8467" i="1"/>
  <c r="AG8467" i="1"/>
  <c r="AI8467" i="1"/>
  <c r="AL8467" i="1"/>
  <c r="AF8467" i="1"/>
  <c r="AE8467" i="1"/>
  <c r="AD8467" i="1"/>
  <c r="AC8467" i="1"/>
  <c r="AJ8467" i="1"/>
  <c r="AM8467" i="1" s="1"/>
  <c r="AI8466" i="1"/>
  <c r="AH8466" i="1"/>
  <c r="AG8466" i="1"/>
  <c r="AD8466" i="1"/>
  <c r="AC8466" i="1"/>
  <c r="AL8466" i="1"/>
  <c r="AJ8466" i="1"/>
  <c r="AM8466" i="1" s="1"/>
  <c r="AF8466" i="1"/>
  <c r="AE8466" i="1"/>
  <c r="AI8465" i="1"/>
  <c r="AH8465" i="1"/>
  <c r="AG8465" i="1"/>
  <c r="AF8465" i="1"/>
  <c r="AE8465" i="1"/>
  <c r="AD8465" i="1"/>
  <c r="AC8465" i="1"/>
  <c r="AL8465" i="1"/>
  <c r="AJ8465" i="1"/>
  <c r="AM8465" i="1" s="1"/>
  <c r="AI8464" i="1"/>
  <c r="AH8464" i="1"/>
  <c r="AG8464" i="1"/>
  <c r="AD8464" i="1"/>
  <c r="AC8464" i="1"/>
  <c r="AJ8464" i="1"/>
  <c r="AF8464" i="1"/>
  <c r="AE8464" i="1"/>
  <c r="AL8464" i="1"/>
  <c r="AG8463" i="1"/>
  <c r="AI8463" i="1"/>
  <c r="AH8463" i="1"/>
  <c r="AL8463" i="1"/>
  <c r="AD8463" i="1"/>
  <c r="AC8463" i="1"/>
  <c r="AJ8463" i="1"/>
  <c r="AM8463" i="1" s="1"/>
  <c r="AE8463" i="1"/>
  <c r="AF8463" i="1"/>
  <c r="AI8462" i="1"/>
  <c r="AG8462" i="1"/>
  <c r="AH8462" i="1"/>
  <c r="AL8462" i="1"/>
  <c r="AJ8462" i="1"/>
  <c r="AM8462" i="1" s="1"/>
  <c r="AC8462" i="1"/>
  <c r="AD8462" i="1"/>
  <c r="AE8462" i="1"/>
  <c r="AF8462" i="1"/>
  <c r="AG8461" i="1"/>
  <c r="AH8461" i="1"/>
  <c r="AI8461" i="1"/>
  <c r="AC8461" i="1"/>
  <c r="AD8461" i="1"/>
  <c r="AE8461" i="1"/>
  <c r="AF8461" i="1"/>
  <c r="AJ8461" i="1"/>
  <c r="AL8461" i="1"/>
  <c r="AI8460" i="1"/>
  <c r="AG8460" i="1"/>
  <c r="AH8460" i="1"/>
  <c r="AC8460" i="1"/>
  <c r="AD8460" i="1"/>
  <c r="AE8460" i="1"/>
  <c r="AF8460" i="1"/>
  <c r="AJ8460" i="1"/>
  <c r="AL8460" i="1"/>
  <c r="AG8459" i="1"/>
  <c r="AH8459" i="1"/>
  <c r="AI8459" i="1"/>
  <c r="AD8459" i="1"/>
  <c r="AE8459" i="1"/>
  <c r="AF8459" i="1"/>
  <c r="AJ8459" i="1"/>
  <c r="AL8459" i="1"/>
  <c r="AC8459" i="1"/>
  <c r="AG8458" i="1"/>
  <c r="AH8458" i="1"/>
  <c r="AI8458" i="1"/>
  <c r="AD8458" i="1"/>
  <c r="AC8458" i="1"/>
  <c r="AF8458" i="1"/>
  <c r="AL8458" i="1"/>
  <c r="AJ8458" i="1"/>
  <c r="AM8458" i="1" s="1"/>
  <c r="AE8458" i="1"/>
  <c r="AI8457" i="1"/>
  <c r="AH8457" i="1"/>
  <c r="AG8457" i="1"/>
  <c r="AL8457" i="1"/>
  <c r="AJ8457" i="1"/>
  <c r="AM8457" i="1" s="1"/>
  <c r="AF8457" i="1"/>
  <c r="AE8457" i="1"/>
  <c r="AC8457" i="1"/>
  <c r="AD8457" i="1"/>
  <c r="AI8456" i="1"/>
  <c r="AH8456" i="1"/>
  <c r="AG8456" i="1"/>
  <c r="AF8456" i="1"/>
  <c r="AE8456" i="1"/>
  <c r="AD8456" i="1"/>
  <c r="AC8456" i="1"/>
  <c r="AL8456" i="1"/>
  <c r="AJ8456" i="1"/>
  <c r="AM8456" i="1" s="1"/>
  <c r="AI8455" i="1"/>
  <c r="AG8455" i="1"/>
  <c r="AH8455" i="1"/>
  <c r="AL8455" i="1"/>
  <c r="AJ8455" i="1"/>
  <c r="AM8455" i="1" s="1"/>
  <c r="AC8455" i="1"/>
  <c r="AD8455" i="1"/>
  <c r="AE8455" i="1"/>
  <c r="AF8455" i="1"/>
  <c r="AG8454" i="1"/>
  <c r="AH8454" i="1"/>
  <c r="AI8454" i="1"/>
  <c r="AC8454" i="1"/>
  <c r="AD8454" i="1"/>
  <c r="AJ8454" i="1"/>
  <c r="AL8454" i="1"/>
  <c r="AF8454" i="1"/>
  <c r="AE8454" i="1"/>
  <c r="AG8453" i="1"/>
  <c r="AH8453" i="1"/>
  <c r="AI8453" i="1"/>
  <c r="AF8453" i="1"/>
  <c r="AL8453" i="1"/>
  <c r="AJ8453" i="1"/>
  <c r="AM8453" i="1" s="1"/>
  <c r="AE8453" i="1"/>
  <c r="AD8453" i="1"/>
  <c r="AC8453" i="1"/>
  <c r="AG8452" i="1"/>
  <c r="AI8452" i="1"/>
  <c r="AH8452" i="1"/>
  <c r="AF8452" i="1"/>
  <c r="AD8452" i="1"/>
  <c r="AC8452" i="1"/>
  <c r="AE8452" i="1"/>
  <c r="AJ8452" i="1"/>
  <c r="AL8452" i="1"/>
  <c r="AG8451" i="1"/>
  <c r="AH8451" i="1"/>
  <c r="AI8451" i="1"/>
  <c r="AL8451" i="1"/>
  <c r="AJ8451" i="1"/>
  <c r="AM8451" i="1" s="1"/>
  <c r="AD8451" i="1"/>
  <c r="AE8451" i="1"/>
  <c r="AF8451" i="1"/>
  <c r="AC8451" i="1"/>
  <c r="AG8450" i="1"/>
  <c r="AH8450" i="1"/>
  <c r="AI8450" i="1"/>
  <c r="AF8450" i="1"/>
  <c r="AL8450" i="1"/>
  <c r="AC8450" i="1"/>
  <c r="AD8450" i="1"/>
  <c r="AE8450" i="1"/>
  <c r="AJ8450" i="1"/>
  <c r="AM8450" i="1" s="1"/>
  <c r="AI8449" i="1"/>
  <c r="AG8449" i="1"/>
  <c r="AH8449" i="1"/>
  <c r="AC8449" i="1"/>
  <c r="AD8449" i="1"/>
  <c r="AE8449" i="1"/>
  <c r="AL8449" i="1"/>
  <c r="AJ8449" i="1"/>
  <c r="AM8449" i="1" s="1"/>
  <c r="AF8449" i="1"/>
  <c r="AI8448" i="1"/>
  <c r="AH8448" i="1"/>
  <c r="AG8448" i="1"/>
  <c r="AL8448" i="1"/>
  <c r="AJ8448" i="1"/>
  <c r="AM8448" i="1" s="1"/>
  <c r="AF8448" i="1"/>
  <c r="AE8448" i="1"/>
  <c r="AD8448" i="1"/>
  <c r="AC8448" i="1"/>
  <c r="AH8447" i="1"/>
  <c r="AG8447" i="1"/>
  <c r="AI8447" i="1"/>
  <c r="AJ8447" i="1"/>
  <c r="AL8447" i="1"/>
  <c r="AC8447" i="1"/>
  <c r="AD8447" i="1"/>
  <c r="AE8447" i="1"/>
  <c r="AF8447" i="1"/>
  <c r="AH8446" i="1"/>
  <c r="AI8446" i="1"/>
  <c r="AG8446" i="1"/>
  <c r="AL8446" i="1"/>
  <c r="AJ8446" i="1"/>
  <c r="AM8446" i="1" s="1"/>
  <c r="AF8446" i="1"/>
  <c r="AE8446" i="1"/>
  <c r="AD8446" i="1"/>
  <c r="AC8446" i="1"/>
  <c r="AI8445" i="1"/>
  <c r="AH8445" i="1"/>
  <c r="AG8445" i="1"/>
  <c r="AD8445" i="1"/>
  <c r="AJ8445" i="1"/>
  <c r="AL8445" i="1"/>
  <c r="AC8445" i="1"/>
  <c r="AF8445" i="1"/>
  <c r="AE8445" i="1"/>
  <c r="AI8444" i="1"/>
  <c r="AH8444" i="1"/>
  <c r="AG8444" i="1"/>
  <c r="AJ8444" i="1"/>
  <c r="AL8444" i="1"/>
  <c r="AC8444" i="1"/>
  <c r="AF8444" i="1"/>
  <c r="AE8444" i="1"/>
  <c r="AD8444" i="1"/>
  <c r="AI8443" i="1"/>
  <c r="AH8443" i="1"/>
  <c r="AG8443" i="1"/>
  <c r="AL8443" i="1"/>
  <c r="AJ8443" i="1"/>
  <c r="AM8443" i="1" s="1"/>
  <c r="AC8443" i="1"/>
  <c r="AD8443" i="1"/>
  <c r="AE8443" i="1"/>
  <c r="AF8443" i="1"/>
  <c r="AH8442" i="1"/>
  <c r="AG8442" i="1"/>
  <c r="AI8442" i="1"/>
  <c r="AJ8442" i="1"/>
  <c r="AC8442" i="1"/>
  <c r="AF8442" i="1"/>
  <c r="AE8442" i="1"/>
  <c r="AD8442" i="1"/>
  <c r="AL8442" i="1"/>
  <c r="AI8441" i="1"/>
  <c r="AH8441" i="1"/>
  <c r="AG8441" i="1"/>
  <c r="AL8441" i="1"/>
  <c r="AJ8441" i="1"/>
  <c r="AM8441" i="1" s="1"/>
  <c r="AE8441" i="1"/>
  <c r="AD8441" i="1"/>
  <c r="AC8441" i="1"/>
  <c r="AF8441" i="1"/>
  <c r="AI8440" i="1"/>
  <c r="AH8440" i="1"/>
  <c r="AG8440" i="1"/>
  <c r="AF8440" i="1"/>
  <c r="AJ8440" i="1"/>
  <c r="AE8440" i="1"/>
  <c r="AD8440" i="1"/>
  <c r="AL8440" i="1"/>
  <c r="AC8440" i="1"/>
  <c r="AG8439" i="1"/>
  <c r="AI8439" i="1"/>
  <c r="AH8439" i="1"/>
  <c r="AE8439" i="1"/>
  <c r="AF8439" i="1"/>
  <c r="AC8439" i="1"/>
  <c r="AJ8439" i="1"/>
  <c r="AL8439" i="1"/>
  <c r="AD8439" i="1"/>
  <c r="AG8438" i="1"/>
  <c r="AI8438" i="1"/>
  <c r="AH8438" i="1"/>
  <c r="AF8438" i="1"/>
  <c r="AJ8438" i="1"/>
  <c r="AL8438" i="1"/>
  <c r="AC8438" i="1"/>
  <c r="AD8438" i="1"/>
  <c r="AE8438" i="1"/>
  <c r="AG8437" i="1"/>
  <c r="AH8437" i="1"/>
  <c r="AI8437" i="1"/>
  <c r="AJ8437" i="1"/>
  <c r="AL8437" i="1"/>
  <c r="AD8437" i="1"/>
  <c r="AF8437" i="1"/>
  <c r="AC8437" i="1"/>
  <c r="AE8437" i="1"/>
  <c r="AI8436" i="1"/>
  <c r="AH8436" i="1"/>
  <c r="AG8436" i="1"/>
  <c r="AL8436" i="1"/>
  <c r="AJ8436" i="1"/>
  <c r="AM8436" i="1" s="1"/>
  <c r="AF8436" i="1"/>
  <c r="AE8436" i="1"/>
  <c r="AD8436" i="1"/>
  <c r="AC8436" i="1"/>
  <c r="AH8435" i="1"/>
  <c r="AG8435" i="1"/>
  <c r="AI8435" i="1"/>
  <c r="AF8435" i="1"/>
  <c r="AE8435" i="1"/>
  <c r="AD8435" i="1"/>
  <c r="AC8435" i="1"/>
  <c r="AL8435" i="1"/>
  <c r="AJ8435" i="1"/>
  <c r="AM8435" i="1" s="1"/>
  <c r="AI8434" i="1"/>
  <c r="AG8434" i="1"/>
  <c r="AH8434" i="1"/>
  <c r="AD8434" i="1"/>
  <c r="AE8434" i="1"/>
  <c r="AF8434" i="1"/>
  <c r="AJ8434" i="1"/>
  <c r="AL8434" i="1"/>
  <c r="AC8434" i="1"/>
  <c r="AI8433" i="1"/>
  <c r="AH8433" i="1"/>
  <c r="AG8433" i="1"/>
  <c r="AC8433" i="1"/>
  <c r="AL8433" i="1"/>
  <c r="AF8433" i="1"/>
  <c r="AE8433" i="1"/>
  <c r="AD8433" i="1"/>
  <c r="AJ8433" i="1"/>
  <c r="AM8433" i="1" s="1"/>
  <c r="AI8432" i="1"/>
  <c r="AH8432" i="1"/>
  <c r="AG8432" i="1"/>
  <c r="AF8432" i="1"/>
  <c r="AE8432" i="1"/>
  <c r="AD8432" i="1"/>
  <c r="AC8432" i="1"/>
  <c r="AL8432" i="1"/>
  <c r="AJ8432" i="1"/>
  <c r="AM8432" i="1" s="1"/>
  <c r="AH8431" i="1"/>
  <c r="AG8431" i="1"/>
  <c r="AI8431" i="1"/>
  <c r="AL8431" i="1"/>
  <c r="AJ8431" i="1"/>
  <c r="AM8431" i="1" s="1"/>
  <c r="AF8431" i="1"/>
  <c r="AE8431" i="1"/>
  <c r="AD8431" i="1"/>
  <c r="AC8431" i="1"/>
  <c r="AH8430" i="1"/>
  <c r="AG8430" i="1"/>
  <c r="AI8430" i="1"/>
  <c r="AC8430" i="1"/>
  <c r="AF8430" i="1"/>
  <c r="AJ8430" i="1"/>
  <c r="AL8430" i="1"/>
  <c r="AE8430" i="1"/>
  <c r="AD8430" i="1"/>
  <c r="AG8429" i="1"/>
  <c r="AI8429" i="1"/>
  <c r="AH8429" i="1"/>
  <c r="AD8429" i="1"/>
  <c r="AE8429" i="1"/>
  <c r="AJ8429" i="1"/>
  <c r="AL8429" i="1"/>
  <c r="AF8429" i="1"/>
  <c r="AC8429" i="1"/>
  <c r="AH8428" i="1"/>
  <c r="AG8428" i="1"/>
  <c r="AI8428" i="1"/>
  <c r="AC8428" i="1"/>
  <c r="AL8428" i="1"/>
  <c r="AF8428" i="1"/>
  <c r="AE8428" i="1"/>
  <c r="AJ8428" i="1"/>
  <c r="AM8428" i="1" s="1"/>
  <c r="AD8428" i="1"/>
  <c r="AG8427" i="1"/>
  <c r="AI8427" i="1"/>
  <c r="AH8427" i="1"/>
  <c r="AC8427" i="1"/>
  <c r="AD8427" i="1"/>
  <c r="AE8427" i="1"/>
  <c r="AF8427" i="1"/>
  <c r="AJ8427" i="1"/>
  <c r="AL8427" i="1"/>
  <c r="AG8426" i="1"/>
  <c r="AI8426" i="1"/>
  <c r="AH8426" i="1"/>
  <c r="AC8426" i="1"/>
  <c r="AD8426" i="1"/>
  <c r="AF8426" i="1"/>
  <c r="AJ8426" i="1"/>
  <c r="AL8426" i="1"/>
  <c r="AE8426" i="1"/>
  <c r="AI8425" i="1"/>
  <c r="AG8425" i="1"/>
  <c r="AH8425" i="1"/>
  <c r="AC8425" i="1"/>
  <c r="AF8425" i="1"/>
  <c r="AE8425" i="1"/>
  <c r="AD8425" i="1"/>
  <c r="AJ8425" i="1"/>
  <c r="AL8425" i="1"/>
  <c r="AH8424" i="1"/>
  <c r="AG8424" i="1"/>
  <c r="AI8424" i="1"/>
  <c r="AD8424" i="1"/>
  <c r="AE8424" i="1"/>
  <c r="AF8424" i="1"/>
  <c r="AL8424" i="1"/>
  <c r="AJ8424" i="1"/>
  <c r="AM8424" i="1" s="1"/>
  <c r="AC8424" i="1"/>
  <c r="AH8423" i="1"/>
  <c r="AI8423" i="1"/>
  <c r="AG8423" i="1"/>
  <c r="AF8423" i="1"/>
  <c r="AD8423" i="1"/>
  <c r="AE8423" i="1"/>
  <c r="AJ8423" i="1"/>
  <c r="AC8423" i="1"/>
  <c r="AL8423" i="1"/>
  <c r="AI8422" i="1"/>
  <c r="AG8422" i="1"/>
  <c r="AH8422" i="1"/>
  <c r="AJ8422" i="1"/>
  <c r="AL8422" i="1"/>
  <c r="AF8422" i="1"/>
  <c r="AE8422" i="1"/>
  <c r="AD8422" i="1"/>
  <c r="AC8422" i="1"/>
  <c r="AI8421" i="1"/>
  <c r="AH8421" i="1"/>
  <c r="AG8421" i="1"/>
  <c r="AL8421" i="1"/>
  <c r="AJ8421" i="1"/>
  <c r="AM8421" i="1" s="1"/>
  <c r="AF8421" i="1"/>
  <c r="AE8421" i="1"/>
  <c r="AD8421" i="1"/>
  <c r="AC8421" i="1"/>
  <c r="AI8420" i="1"/>
  <c r="AH8420" i="1"/>
  <c r="AG8420" i="1"/>
  <c r="AL8420" i="1"/>
  <c r="AJ8420" i="1"/>
  <c r="AM8420" i="1" s="1"/>
  <c r="AF8420" i="1"/>
  <c r="AE8420" i="1"/>
  <c r="AD8420" i="1"/>
  <c r="AC8420" i="1"/>
  <c r="AI8419" i="1"/>
  <c r="AH8419" i="1"/>
  <c r="AG8419" i="1"/>
  <c r="AD8419" i="1"/>
  <c r="AF8419" i="1"/>
  <c r="AL8419" i="1"/>
  <c r="AJ8419" i="1"/>
  <c r="AM8419" i="1" s="1"/>
  <c r="AE8419" i="1"/>
  <c r="AC8419" i="1"/>
  <c r="AI8418" i="1"/>
  <c r="AH8418" i="1"/>
  <c r="AG8418" i="1"/>
  <c r="AF8418" i="1"/>
  <c r="AJ8418" i="1"/>
  <c r="AL8418" i="1"/>
  <c r="AC8418" i="1"/>
  <c r="AD8418" i="1"/>
  <c r="AE8418" i="1"/>
  <c r="AG8417" i="1"/>
  <c r="AI8417" i="1"/>
  <c r="AH8417" i="1"/>
  <c r="AD8417" i="1"/>
  <c r="AC8417" i="1"/>
  <c r="AL8417" i="1"/>
  <c r="AJ8417" i="1"/>
  <c r="AM8417" i="1" s="1"/>
  <c r="AE8417" i="1"/>
  <c r="AF8417" i="1"/>
  <c r="AI8416" i="1"/>
  <c r="AH8416" i="1"/>
  <c r="AG8416" i="1"/>
  <c r="AJ8416" i="1"/>
  <c r="AF8416" i="1"/>
  <c r="AE8416" i="1"/>
  <c r="AD8416" i="1"/>
  <c r="AC8416" i="1"/>
  <c r="AL8416" i="1"/>
  <c r="AI8415" i="1"/>
  <c r="AH8415" i="1"/>
  <c r="AG8415" i="1"/>
  <c r="AL8415" i="1"/>
  <c r="AJ8415" i="1"/>
  <c r="AM8415" i="1" s="1"/>
  <c r="AF8415" i="1"/>
  <c r="AE8415" i="1"/>
  <c r="AD8415" i="1"/>
  <c r="AC8415" i="1"/>
  <c r="AI8414" i="1"/>
  <c r="AH8414" i="1"/>
  <c r="AG8414" i="1"/>
  <c r="AJ8414" i="1"/>
  <c r="AL8414" i="1"/>
  <c r="AC8414" i="1"/>
  <c r="AD8414" i="1"/>
  <c r="AE8414" i="1"/>
  <c r="AF8414" i="1"/>
  <c r="AG8413" i="1"/>
  <c r="AH8413" i="1"/>
  <c r="AI8413" i="1"/>
  <c r="AE8413" i="1"/>
  <c r="AF8413" i="1"/>
  <c r="AD8413" i="1"/>
  <c r="AL8413" i="1"/>
  <c r="AC8413" i="1"/>
  <c r="AJ8413" i="1"/>
  <c r="AM8413" i="1" s="1"/>
  <c r="AH8412" i="1"/>
  <c r="AG8412" i="1"/>
  <c r="AI8412" i="1"/>
  <c r="AF8412" i="1"/>
  <c r="AD8412" i="1"/>
  <c r="AJ8412" i="1"/>
  <c r="AL8412" i="1"/>
  <c r="AE8412" i="1"/>
  <c r="AC8412" i="1"/>
  <c r="AH8411" i="1"/>
  <c r="AG8411" i="1"/>
  <c r="AI8411" i="1"/>
  <c r="AJ8411" i="1"/>
  <c r="AL8411" i="1"/>
  <c r="AC8411" i="1"/>
  <c r="AD8411" i="1"/>
  <c r="AE8411" i="1"/>
  <c r="AF8411" i="1"/>
  <c r="AH8410" i="1"/>
  <c r="AG8410" i="1"/>
  <c r="AI8410" i="1"/>
  <c r="AE8410" i="1"/>
  <c r="AC8410" i="1"/>
  <c r="AD8410" i="1"/>
  <c r="AF8410" i="1"/>
  <c r="AJ8410" i="1"/>
  <c r="AL8410" i="1"/>
  <c r="AH8409" i="1"/>
  <c r="AI8409" i="1"/>
  <c r="AG8409" i="1"/>
  <c r="AC8409" i="1"/>
  <c r="AD8409" i="1"/>
  <c r="AF8409" i="1"/>
  <c r="AE8409" i="1"/>
  <c r="AL8409" i="1"/>
  <c r="AJ8409" i="1"/>
  <c r="AM8409" i="1" s="1"/>
  <c r="AH8408" i="1"/>
  <c r="AG8408" i="1"/>
  <c r="AI8408" i="1"/>
  <c r="AC8408" i="1"/>
  <c r="AD8408" i="1"/>
  <c r="AE8408" i="1"/>
  <c r="AF8408" i="1"/>
  <c r="AJ8408" i="1"/>
  <c r="AL8408" i="1"/>
  <c r="AI8407" i="1"/>
  <c r="AH8407" i="1"/>
  <c r="AG8407" i="1"/>
  <c r="AF8407" i="1"/>
  <c r="AC8407" i="1"/>
  <c r="AD8407" i="1"/>
  <c r="AE8407" i="1"/>
  <c r="AL8407" i="1"/>
  <c r="AJ8407" i="1"/>
  <c r="AM8407" i="1" s="1"/>
  <c r="AI8406" i="1"/>
  <c r="AG8406" i="1"/>
  <c r="AH8406" i="1"/>
  <c r="AC8406" i="1"/>
  <c r="AE8406" i="1"/>
  <c r="AL8406" i="1"/>
  <c r="AJ8406" i="1"/>
  <c r="AM8406" i="1" s="1"/>
  <c r="AD8406" i="1"/>
  <c r="AF8406" i="1"/>
  <c r="AI8405" i="1"/>
  <c r="AH8405" i="1"/>
  <c r="AG8405" i="1"/>
  <c r="AL8405" i="1"/>
  <c r="AJ8405" i="1"/>
  <c r="AM8405" i="1" s="1"/>
  <c r="AF8405" i="1"/>
  <c r="AE8405" i="1"/>
  <c r="AD8405" i="1"/>
  <c r="AC8405" i="1"/>
  <c r="AI8404" i="1"/>
  <c r="AH8404" i="1"/>
  <c r="AG8404" i="1"/>
  <c r="AC8404" i="1"/>
  <c r="AL8404" i="1"/>
  <c r="AJ8404" i="1"/>
  <c r="AM8404" i="1" s="1"/>
  <c r="AF8404" i="1"/>
  <c r="AE8404" i="1"/>
  <c r="AD8404" i="1"/>
  <c r="AI8403" i="1"/>
  <c r="AH8403" i="1"/>
  <c r="AG8403" i="1"/>
  <c r="AL8403" i="1"/>
  <c r="AJ8403" i="1"/>
  <c r="AM8403" i="1" s="1"/>
  <c r="AF8403" i="1"/>
  <c r="AE8403" i="1"/>
  <c r="AD8403" i="1"/>
  <c r="AC8403" i="1"/>
  <c r="AG8402" i="1"/>
  <c r="AH8402" i="1"/>
  <c r="AI8402" i="1"/>
  <c r="AC8402" i="1"/>
  <c r="AD8402" i="1"/>
  <c r="AE8402" i="1"/>
  <c r="AF8402" i="1"/>
  <c r="AJ8402" i="1"/>
  <c r="AL8402" i="1"/>
  <c r="AI8401" i="1"/>
  <c r="AG8401" i="1"/>
  <c r="AH8401" i="1"/>
  <c r="AC8401" i="1"/>
  <c r="AD8401" i="1"/>
  <c r="AE8401" i="1"/>
  <c r="AF8401" i="1"/>
  <c r="AJ8401" i="1"/>
  <c r="AL8401" i="1"/>
  <c r="AH8400" i="1"/>
  <c r="AI8400" i="1"/>
  <c r="AG8400" i="1"/>
  <c r="AJ8400" i="1"/>
  <c r="AL8400" i="1"/>
  <c r="AF8400" i="1"/>
  <c r="AE8400" i="1"/>
  <c r="AD8400" i="1"/>
  <c r="AC8400" i="1"/>
  <c r="AI8399" i="1"/>
  <c r="AH8399" i="1"/>
  <c r="AG8399" i="1"/>
  <c r="AE8399" i="1"/>
  <c r="AJ8399" i="1"/>
  <c r="AF8399" i="1"/>
  <c r="AC8399" i="1"/>
  <c r="AD8399" i="1"/>
  <c r="AL8399" i="1"/>
  <c r="AG8398" i="1"/>
  <c r="AH8398" i="1"/>
  <c r="AI8398" i="1"/>
  <c r="AC8398" i="1"/>
  <c r="AD8398" i="1"/>
  <c r="AE8398" i="1"/>
  <c r="AF8398" i="1"/>
  <c r="AJ8398" i="1"/>
  <c r="AL8398" i="1"/>
  <c r="AG8397" i="1"/>
  <c r="AH8397" i="1"/>
  <c r="AI8397" i="1"/>
  <c r="AD8397" i="1"/>
  <c r="AL8397" i="1"/>
  <c r="AJ8397" i="1"/>
  <c r="AM8397" i="1" s="1"/>
  <c r="AF8397" i="1"/>
  <c r="AE8397" i="1"/>
  <c r="AC8397" i="1"/>
  <c r="AI8396" i="1"/>
  <c r="AG8396" i="1"/>
  <c r="AH8396" i="1"/>
  <c r="AD8396" i="1"/>
  <c r="AE8396" i="1"/>
  <c r="AF8396" i="1"/>
  <c r="AC8396" i="1"/>
  <c r="AL8396" i="1"/>
  <c r="AJ8396" i="1"/>
  <c r="AM8396" i="1" s="1"/>
  <c r="AG8395" i="1"/>
  <c r="AH8395" i="1"/>
  <c r="AI8395" i="1"/>
  <c r="AC8395" i="1"/>
  <c r="AD8395" i="1"/>
  <c r="AE8395" i="1"/>
  <c r="AF8395" i="1"/>
  <c r="AJ8395" i="1"/>
  <c r="AL8395" i="1"/>
  <c r="AG8394" i="1"/>
  <c r="AH8394" i="1"/>
  <c r="AI8394" i="1"/>
  <c r="AF8394" i="1"/>
  <c r="AJ8394" i="1"/>
  <c r="AC8394" i="1"/>
  <c r="AD8394" i="1"/>
  <c r="AL8394" i="1"/>
  <c r="AE8394" i="1"/>
  <c r="AG8393" i="1"/>
  <c r="AI8393" i="1"/>
  <c r="AH8393" i="1"/>
  <c r="AC8393" i="1"/>
  <c r="AD8393" i="1"/>
  <c r="AE8393" i="1"/>
  <c r="AF8393" i="1"/>
  <c r="AL8393" i="1"/>
  <c r="AJ8393" i="1"/>
  <c r="AM8393" i="1" s="1"/>
  <c r="AI8392" i="1"/>
  <c r="AG8392" i="1"/>
  <c r="AH8392" i="1"/>
  <c r="AE8392" i="1"/>
  <c r="AF8392" i="1"/>
  <c r="AJ8392" i="1"/>
  <c r="AL8392" i="1"/>
  <c r="AD8392" i="1"/>
  <c r="AC8392" i="1"/>
  <c r="AH8391" i="1"/>
  <c r="AG8391" i="1"/>
  <c r="AI8391" i="1"/>
  <c r="AC8391" i="1"/>
  <c r="AL8391" i="1"/>
  <c r="AJ8391" i="1"/>
  <c r="AM8391" i="1" s="1"/>
  <c r="AF8391" i="1"/>
  <c r="AE8391" i="1"/>
  <c r="AD8391" i="1"/>
  <c r="AG8390" i="1"/>
  <c r="AH8390" i="1"/>
  <c r="AI8390" i="1"/>
  <c r="AE8390" i="1"/>
  <c r="AF8390" i="1"/>
  <c r="AJ8390" i="1"/>
  <c r="AC8390" i="1"/>
  <c r="AD8390" i="1"/>
  <c r="AL8390" i="1"/>
  <c r="AI8389" i="1"/>
  <c r="AH8389" i="1"/>
  <c r="AG8389" i="1"/>
  <c r="AJ8389" i="1"/>
  <c r="AE8389" i="1"/>
  <c r="AL8389" i="1"/>
  <c r="AD8389" i="1"/>
  <c r="AF8389" i="1"/>
  <c r="AC8389" i="1"/>
  <c r="AG8388" i="1"/>
  <c r="AH8388" i="1"/>
  <c r="AI8388" i="1"/>
  <c r="AC8388" i="1"/>
  <c r="AD8388" i="1"/>
  <c r="AE8388" i="1"/>
  <c r="AF8388" i="1"/>
  <c r="AJ8388" i="1"/>
  <c r="AL8388" i="1"/>
  <c r="AH8387" i="1"/>
  <c r="AI8387" i="1"/>
  <c r="AG8387" i="1"/>
  <c r="AF8387" i="1"/>
  <c r="AE8387" i="1"/>
  <c r="AD8387" i="1"/>
  <c r="AC8387" i="1"/>
  <c r="AL8387" i="1"/>
  <c r="AJ8387" i="1"/>
  <c r="AM8387" i="1" s="1"/>
  <c r="AG8386" i="1"/>
  <c r="AH8386" i="1"/>
  <c r="AI8386" i="1"/>
  <c r="AE8386" i="1"/>
  <c r="AF8386" i="1"/>
  <c r="AJ8386" i="1"/>
  <c r="AL8386" i="1"/>
  <c r="AC8386" i="1"/>
  <c r="AD8386" i="1"/>
  <c r="AH8385" i="1"/>
  <c r="AG8385" i="1"/>
  <c r="AI8385" i="1"/>
  <c r="AL8385" i="1"/>
  <c r="AC8385" i="1"/>
  <c r="AD8385" i="1"/>
  <c r="AE8385" i="1"/>
  <c r="AF8385" i="1"/>
  <c r="AJ8385" i="1"/>
  <c r="AM8385" i="1" s="1"/>
  <c r="AG8384" i="1"/>
  <c r="AH8384" i="1"/>
  <c r="AI8384" i="1"/>
  <c r="AC8384" i="1"/>
  <c r="AD8384" i="1"/>
  <c r="AE8384" i="1"/>
  <c r="AF8384" i="1"/>
  <c r="AJ8384" i="1"/>
  <c r="AL8384" i="1"/>
  <c r="AH8383" i="1"/>
  <c r="AG8383" i="1"/>
  <c r="AI8383" i="1"/>
  <c r="AF8383" i="1"/>
  <c r="AE8383" i="1"/>
  <c r="AD8383" i="1"/>
  <c r="AC8383" i="1"/>
  <c r="AJ8383" i="1"/>
  <c r="AL8383" i="1"/>
  <c r="AG8382" i="1"/>
  <c r="AH8382" i="1"/>
  <c r="AI8382" i="1"/>
  <c r="AF8382" i="1"/>
  <c r="AL8382" i="1"/>
  <c r="AC8382" i="1"/>
  <c r="AD8382" i="1"/>
  <c r="AE8382" i="1"/>
  <c r="AJ8382" i="1"/>
  <c r="AM8382" i="1" s="1"/>
  <c r="AI8381" i="1"/>
  <c r="AH8381" i="1"/>
  <c r="AG8381" i="1"/>
  <c r="AJ8381" i="1"/>
  <c r="AL8381" i="1"/>
  <c r="AF8381" i="1"/>
  <c r="AE8381" i="1"/>
  <c r="AD8381" i="1"/>
  <c r="AC8381" i="1"/>
  <c r="AH8380" i="1"/>
  <c r="AI8380" i="1"/>
  <c r="AG8380" i="1"/>
  <c r="AF8380" i="1"/>
  <c r="AE8380" i="1"/>
  <c r="AC8380" i="1"/>
  <c r="AL8380" i="1"/>
  <c r="AJ8380" i="1"/>
  <c r="AM8380" i="1" s="1"/>
  <c r="AD8380" i="1"/>
  <c r="AI8379" i="1"/>
  <c r="AH8379" i="1"/>
  <c r="AG8379" i="1"/>
  <c r="AC8379" i="1"/>
  <c r="AL8379" i="1"/>
  <c r="AJ8379" i="1"/>
  <c r="AM8379" i="1" s="1"/>
  <c r="AF8379" i="1"/>
  <c r="AE8379" i="1"/>
  <c r="AD8379" i="1"/>
  <c r="AG8378" i="1"/>
  <c r="AH8378" i="1"/>
  <c r="AI8378" i="1"/>
  <c r="AF8378" i="1"/>
  <c r="AE8378" i="1"/>
  <c r="AD8378" i="1"/>
  <c r="AC8378" i="1"/>
  <c r="AL8378" i="1"/>
  <c r="AJ8378" i="1"/>
  <c r="AM8378" i="1" s="1"/>
  <c r="AI8377" i="1"/>
  <c r="AH8377" i="1"/>
  <c r="AG8377" i="1"/>
  <c r="AF8377" i="1"/>
  <c r="AL8377" i="1"/>
  <c r="AJ8377" i="1"/>
  <c r="AM8377" i="1" s="1"/>
  <c r="AE8377" i="1"/>
  <c r="AD8377" i="1"/>
  <c r="AC8377" i="1"/>
  <c r="AG8376" i="1"/>
  <c r="AH8376" i="1"/>
  <c r="AI8376" i="1"/>
  <c r="AC8376" i="1"/>
  <c r="AJ8376" i="1"/>
  <c r="AF8376" i="1"/>
  <c r="AE8376" i="1"/>
  <c r="AD8376" i="1"/>
  <c r="AL8376" i="1"/>
  <c r="AG8375" i="1"/>
  <c r="AH8375" i="1"/>
  <c r="AI8375" i="1"/>
  <c r="AF8375" i="1"/>
  <c r="AE8375" i="1"/>
  <c r="AD8375" i="1"/>
  <c r="AC8375" i="1"/>
  <c r="AL8375" i="1"/>
  <c r="AJ8375" i="1"/>
  <c r="AM8375" i="1" s="1"/>
  <c r="AH8374" i="1"/>
  <c r="AG8374" i="1"/>
  <c r="AI8374" i="1"/>
  <c r="AL8374" i="1"/>
  <c r="AF8374" i="1"/>
  <c r="AJ8374" i="1"/>
  <c r="AM8374" i="1" s="1"/>
  <c r="AE8374" i="1"/>
  <c r="AC8374" i="1"/>
  <c r="AD8374" i="1"/>
  <c r="AH8373" i="1"/>
  <c r="AG8373" i="1"/>
  <c r="AI8373" i="1"/>
  <c r="AJ8373" i="1"/>
  <c r="AF8373" i="1"/>
  <c r="AE8373" i="1"/>
  <c r="AD8373" i="1"/>
  <c r="AC8373" i="1"/>
  <c r="AL8373" i="1"/>
  <c r="AI8372" i="1"/>
  <c r="AH8372" i="1"/>
  <c r="AG8372" i="1"/>
  <c r="AE8372" i="1"/>
  <c r="AD8372" i="1"/>
  <c r="AC8372" i="1"/>
  <c r="AJ8372" i="1"/>
  <c r="AL8372" i="1"/>
  <c r="AF8372" i="1"/>
  <c r="AH8371" i="1"/>
  <c r="AG8371" i="1"/>
  <c r="AI8371" i="1"/>
  <c r="AL8371" i="1"/>
  <c r="AE8371" i="1"/>
  <c r="AD8371" i="1"/>
  <c r="AJ8371" i="1"/>
  <c r="AM8371" i="1" s="1"/>
  <c r="AC8371" i="1"/>
  <c r="AF8371" i="1"/>
  <c r="AI8370" i="1"/>
  <c r="AH8370" i="1"/>
  <c r="AG8370" i="1"/>
  <c r="AD8370" i="1"/>
  <c r="AC8370" i="1"/>
  <c r="AL8370" i="1"/>
  <c r="AJ8370" i="1"/>
  <c r="AM8370" i="1" s="1"/>
  <c r="AF8370" i="1"/>
  <c r="AE8370" i="1"/>
  <c r="AI8369" i="1"/>
  <c r="AH8369" i="1"/>
  <c r="AG8369" i="1"/>
  <c r="AJ8369" i="1"/>
  <c r="AF8369" i="1"/>
  <c r="AE8369" i="1"/>
  <c r="AD8369" i="1"/>
  <c r="AC8369" i="1"/>
  <c r="AL8369" i="1"/>
  <c r="AI8368" i="1"/>
  <c r="AH8368" i="1"/>
  <c r="AG8368" i="1"/>
  <c r="AL8368" i="1"/>
  <c r="AJ8368" i="1"/>
  <c r="AF8368" i="1"/>
  <c r="AE8368" i="1"/>
  <c r="AD8368" i="1"/>
  <c r="AC8368" i="1"/>
  <c r="AG8367" i="1"/>
  <c r="AI8367" i="1"/>
  <c r="AH8367" i="1"/>
  <c r="AL8367" i="1"/>
  <c r="AJ8367" i="1"/>
  <c r="AM8367" i="1" s="1"/>
  <c r="AF8367" i="1"/>
  <c r="AE8367" i="1"/>
  <c r="AD8367" i="1"/>
  <c r="AC8367" i="1"/>
  <c r="AI8366" i="1"/>
  <c r="AH8366" i="1"/>
  <c r="AG8366" i="1"/>
  <c r="AC8366" i="1"/>
  <c r="AD8366" i="1"/>
  <c r="AE8366" i="1"/>
  <c r="AF8366" i="1"/>
  <c r="AJ8366" i="1"/>
  <c r="AL8366" i="1"/>
  <c r="AG8365" i="1"/>
  <c r="AH8365" i="1"/>
  <c r="AI8365" i="1"/>
  <c r="AD8365" i="1"/>
  <c r="AE8365" i="1"/>
  <c r="AF8365" i="1"/>
  <c r="AL8365" i="1"/>
  <c r="AC8365" i="1"/>
  <c r="AJ8365" i="1"/>
  <c r="AM8365" i="1" s="1"/>
  <c r="AH8364" i="1"/>
  <c r="AI8364" i="1"/>
  <c r="AG8364" i="1"/>
  <c r="AJ8364" i="1"/>
  <c r="AL8364" i="1"/>
  <c r="AE8364" i="1"/>
  <c r="AD8364" i="1"/>
  <c r="AF8364" i="1"/>
  <c r="AC8364" i="1"/>
  <c r="AG8363" i="1"/>
  <c r="AI8363" i="1"/>
  <c r="AH8363" i="1"/>
  <c r="AF8363" i="1"/>
  <c r="AD8363" i="1"/>
  <c r="AC8363" i="1"/>
  <c r="AE8363" i="1"/>
  <c r="AL8363" i="1"/>
  <c r="AJ8363" i="1"/>
  <c r="AM8363" i="1" s="1"/>
  <c r="AG8362" i="1"/>
  <c r="AH8362" i="1"/>
  <c r="AI8362" i="1"/>
  <c r="AD8362" i="1"/>
  <c r="AE8362" i="1"/>
  <c r="AF8362" i="1"/>
  <c r="AJ8362" i="1"/>
  <c r="AC8362" i="1"/>
  <c r="AL8362" i="1"/>
  <c r="AH8361" i="1"/>
  <c r="AG8361" i="1"/>
  <c r="AI8361" i="1"/>
  <c r="AD8361" i="1"/>
  <c r="AF8361" i="1"/>
  <c r="AE8361" i="1"/>
  <c r="AC8361" i="1"/>
  <c r="AL8361" i="1"/>
  <c r="AJ8361" i="1"/>
  <c r="AM8361" i="1" s="1"/>
  <c r="AI8360" i="1"/>
  <c r="AH8360" i="1"/>
  <c r="AG8360" i="1"/>
  <c r="AE8360" i="1"/>
  <c r="AL8360" i="1"/>
  <c r="AJ8360" i="1"/>
  <c r="AM8360" i="1" s="1"/>
  <c r="AF8360" i="1"/>
  <c r="AD8360" i="1"/>
  <c r="AC8360" i="1"/>
  <c r="AG8359" i="1"/>
  <c r="AI8359" i="1"/>
  <c r="AH8359" i="1"/>
  <c r="AL8359" i="1"/>
  <c r="AF8359" i="1"/>
  <c r="AJ8359" i="1"/>
  <c r="AM8359" i="1" s="1"/>
  <c r="AC8359" i="1"/>
  <c r="AD8359" i="1"/>
  <c r="AE8359" i="1"/>
  <c r="AG8358" i="1"/>
  <c r="AH8358" i="1"/>
  <c r="AI8358" i="1"/>
  <c r="AE8358" i="1"/>
  <c r="AD8358" i="1"/>
  <c r="AJ8358" i="1"/>
  <c r="AC8358" i="1"/>
  <c r="AL8358" i="1"/>
  <c r="AF8358" i="1"/>
  <c r="AG8357" i="1"/>
  <c r="AH8357" i="1"/>
  <c r="AI8357" i="1"/>
  <c r="AC8357" i="1"/>
  <c r="AD8357" i="1"/>
  <c r="AE8357" i="1"/>
  <c r="AF8357" i="1"/>
  <c r="AL8357" i="1"/>
  <c r="AJ8357" i="1"/>
  <c r="AM8357" i="1" s="1"/>
  <c r="AG8356" i="1"/>
  <c r="AH8356" i="1"/>
  <c r="AI8356" i="1"/>
  <c r="AD8356" i="1"/>
  <c r="AE8356" i="1"/>
  <c r="AF8356" i="1"/>
  <c r="AJ8356" i="1"/>
  <c r="AC8356" i="1"/>
  <c r="AL8356" i="1"/>
  <c r="AG8355" i="1"/>
  <c r="AH8355" i="1"/>
  <c r="AI8355" i="1"/>
  <c r="AJ8355" i="1"/>
  <c r="AL8355" i="1"/>
  <c r="AC8355" i="1"/>
  <c r="AD8355" i="1"/>
  <c r="AE8355" i="1"/>
  <c r="AF8355" i="1"/>
  <c r="AH8354" i="1"/>
  <c r="AG8354" i="1"/>
  <c r="AI8354" i="1"/>
  <c r="AE8354" i="1"/>
  <c r="AF8354" i="1"/>
  <c r="AC8354" i="1"/>
  <c r="AD8354" i="1"/>
  <c r="AJ8354" i="1"/>
  <c r="AL8354" i="1"/>
  <c r="AI8353" i="1"/>
  <c r="AH8353" i="1"/>
  <c r="AG8353" i="1"/>
  <c r="AJ8353" i="1"/>
  <c r="AL8353" i="1"/>
  <c r="AC8353" i="1"/>
  <c r="AD8353" i="1"/>
  <c r="AE8353" i="1"/>
  <c r="AF8353" i="1"/>
  <c r="AG8352" i="1"/>
  <c r="AH8352" i="1"/>
  <c r="AI8352" i="1"/>
  <c r="AD8352" i="1"/>
  <c r="AE8352" i="1"/>
  <c r="AF8352" i="1"/>
  <c r="AJ8352" i="1"/>
  <c r="AL8352" i="1"/>
  <c r="AC8352" i="1"/>
  <c r="AG8351" i="1"/>
  <c r="AH8351" i="1"/>
  <c r="AI8351" i="1"/>
  <c r="AE8351" i="1"/>
  <c r="AF8351" i="1"/>
  <c r="AL8351" i="1"/>
  <c r="AC8351" i="1"/>
  <c r="AD8351" i="1"/>
  <c r="AJ8351" i="1"/>
  <c r="AM8351" i="1" s="1"/>
  <c r="AI8350" i="1"/>
  <c r="AH8350" i="1"/>
  <c r="AG8350" i="1"/>
  <c r="AF8350" i="1"/>
  <c r="AL8350" i="1"/>
  <c r="AJ8350" i="1"/>
  <c r="AM8350" i="1" s="1"/>
  <c r="AE8350" i="1"/>
  <c r="AD8350" i="1"/>
  <c r="AC8350" i="1"/>
  <c r="AH8349" i="1"/>
  <c r="AG8349" i="1"/>
  <c r="AI8349" i="1"/>
  <c r="AE8349" i="1"/>
  <c r="AJ8349" i="1"/>
  <c r="AL8349" i="1"/>
  <c r="AC8349" i="1"/>
  <c r="AD8349" i="1"/>
  <c r="AF8349" i="1"/>
  <c r="AI8348" i="1"/>
  <c r="AH8348" i="1"/>
  <c r="AG8348" i="1"/>
  <c r="AL8348" i="1"/>
  <c r="AJ8348" i="1"/>
  <c r="AF8348" i="1"/>
  <c r="AE8348" i="1"/>
  <c r="AD8348" i="1"/>
  <c r="AC8348" i="1"/>
  <c r="AI8347" i="1"/>
  <c r="AH8347" i="1"/>
  <c r="AG8347" i="1"/>
  <c r="AD8347" i="1"/>
  <c r="AF8347" i="1"/>
  <c r="AC8347" i="1"/>
  <c r="AL8347" i="1"/>
  <c r="AJ8347" i="1"/>
  <c r="AE8347" i="1"/>
  <c r="AG8346" i="1"/>
  <c r="AH8346" i="1"/>
  <c r="AI8346" i="1"/>
  <c r="AJ8346" i="1"/>
  <c r="AF8346" i="1"/>
  <c r="AE8346" i="1"/>
  <c r="AC8346" i="1"/>
  <c r="AD8346" i="1"/>
  <c r="AL8346" i="1"/>
  <c r="AG8345" i="1"/>
  <c r="AI8345" i="1"/>
  <c r="AH8345" i="1"/>
  <c r="AE8345" i="1"/>
  <c r="AL8345" i="1"/>
  <c r="AJ8345" i="1"/>
  <c r="AM8345" i="1" s="1"/>
  <c r="AF8345" i="1"/>
  <c r="AD8345" i="1"/>
  <c r="AC8345" i="1"/>
  <c r="AG8344" i="1"/>
  <c r="AH8344" i="1"/>
  <c r="AI8344" i="1"/>
  <c r="AE8344" i="1"/>
  <c r="AC8344" i="1"/>
  <c r="AD8344" i="1"/>
  <c r="AL8344" i="1"/>
  <c r="AJ8344" i="1"/>
  <c r="AM8344" i="1" s="1"/>
  <c r="AF8344" i="1"/>
  <c r="AI8343" i="1"/>
  <c r="AH8343" i="1"/>
  <c r="AG8343" i="1"/>
  <c r="AJ8343" i="1"/>
  <c r="AL8343" i="1"/>
  <c r="AF8343" i="1"/>
  <c r="AE8343" i="1"/>
  <c r="AD8343" i="1"/>
  <c r="AC8343" i="1"/>
  <c r="AI8342" i="1"/>
  <c r="AH8342" i="1"/>
  <c r="AG8342" i="1"/>
  <c r="AC8342" i="1"/>
  <c r="AF8342" i="1"/>
  <c r="AL8342" i="1"/>
  <c r="AJ8342" i="1"/>
  <c r="AM8342" i="1" s="1"/>
  <c r="AE8342" i="1"/>
  <c r="AD8342" i="1"/>
  <c r="AI8341" i="1"/>
  <c r="AG8341" i="1"/>
  <c r="AH8341" i="1"/>
  <c r="AL8341" i="1"/>
  <c r="AJ8341" i="1"/>
  <c r="AM8341" i="1" s="1"/>
  <c r="AC8341" i="1"/>
  <c r="AD8341" i="1"/>
  <c r="AE8341" i="1"/>
  <c r="AF8341" i="1"/>
  <c r="AI8340" i="1"/>
  <c r="AH8340" i="1"/>
  <c r="AG8340" i="1"/>
  <c r="AJ8340" i="1"/>
  <c r="AF8340" i="1"/>
  <c r="AE8340" i="1"/>
  <c r="AD8340" i="1"/>
  <c r="AC8340" i="1"/>
  <c r="AL8340" i="1"/>
  <c r="AI8339" i="1"/>
  <c r="AH8339" i="1"/>
  <c r="AG8339" i="1"/>
  <c r="AL8339" i="1"/>
  <c r="AJ8339" i="1"/>
  <c r="AF8339" i="1"/>
  <c r="AD8339" i="1"/>
  <c r="AC8339" i="1"/>
  <c r="AE8339" i="1"/>
  <c r="AH8338" i="1"/>
  <c r="AG8338" i="1"/>
  <c r="AI8338" i="1"/>
  <c r="AJ8338" i="1"/>
  <c r="AF8338" i="1"/>
  <c r="AE8338" i="1"/>
  <c r="AD8338" i="1"/>
  <c r="AC8338" i="1"/>
  <c r="AL8338" i="1"/>
  <c r="AI8337" i="1"/>
  <c r="AH8337" i="1"/>
  <c r="AG8337" i="1"/>
  <c r="AJ8337" i="1"/>
  <c r="AF8337" i="1"/>
  <c r="AE8337" i="1"/>
  <c r="AD8337" i="1"/>
  <c r="AC8337" i="1"/>
  <c r="AL8337" i="1"/>
  <c r="AI8336" i="1"/>
  <c r="AH8336" i="1"/>
  <c r="AG8336" i="1"/>
  <c r="AF8336" i="1"/>
  <c r="AL8336" i="1"/>
  <c r="AE8336" i="1"/>
  <c r="AD8336" i="1"/>
  <c r="AC8336" i="1"/>
  <c r="AJ8336" i="1"/>
  <c r="AM8336" i="1" s="1"/>
  <c r="AI8335" i="1"/>
  <c r="AG8335" i="1"/>
  <c r="AH8335" i="1"/>
  <c r="AF8335" i="1"/>
  <c r="AE8335" i="1"/>
  <c r="AD8335" i="1"/>
  <c r="AC8335" i="1"/>
  <c r="AJ8335" i="1"/>
  <c r="AL8335" i="1"/>
  <c r="AI8334" i="1"/>
  <c r="AH8334" i="1"/>
  <c r="AG8334" i="1"/>
  <c r="AJ8334" i="1"/>
  <c r="AF8334" i="1"/>
  <c r="AL8334" i="1"/>
  <c r="AE8334" i="1"/>
  <c r="AD8334" i="1"/>
  <c r="AC8334" i="1"/>
  <c r="AH8333" i="1"/>
  <c r="AG8333" i="1"/>
  <c r="AI8333" i="1"/>
  <c r="AL8333" i="1"/>
  <c r="AJ8333" i="1"/>
  <c r="AM8333" i="1" s="1"/>
  <c r="AF8333" i="1"/>
  <c r="AE8333" i="1"/>
  <c r="AD8333" i="1"/>
  <c r="AC8333" i="1"/>
  <c r="AI8332" i="1"/>
  <c r="AH8332" i="1"/>
  <c r="AG8332" i="1"/>
  <c r="AL8332" i="1"/>
  <c r="AJ8332" i="1"/>
  <c r="AM8332" i="1" s="1"/>
  <c r="AF8332" i="1"/>
  <c r="AE8332" i="1"/>
  <c r="AD8332" i="1"/>
  <c r="AC8332" i="1"/>
  <c r="AI8331" i="1"/>
  <c r="AH8331" i="1"/>
  <c r="AG8331" i="1"/>
  <c r="AL8331" i="1"/>
  <c r="AJ8331" i="1"/>
  <c r="AM8331" i="1" s="1"/>
  <c r="AF8331" i="1"/>
  <c r="AE8331" i="1"/>
  <c r="AD8331" i="1"/>
  <c r="AC8331" i="1"/>
  <c r="AH8330" i="1"/>
  <c r="AG8330" i="1"/>
  <c r="AI8330" i="1"/>
  <c r="AL8330" i="1"/>
  <c r="AJ8330" i="1"/>
  <c r="AM8330" i="1" s="1"/>
  <c r="AC8330" i="1"/>
  <c r="AE8330" i="1"/>
  <c r="AD8330" i="1"/>
  <c r="AF8330" i="1"/>
  <c r="AG8329" i="1"/>
  <c r="AH8329" i="1"/>
  <c r="AI8329" i="1"/>
  <c r="AC8329" i="1"/>
  <c r="AD8329" i="1"/>
  <c r="AL8329" i="1"/>
  <c r="AF8329" i="1"/>
  <c r="AJ8329" i="1"/>
  <c r="AM8329" i="1" s="1"/>
  <c r="AE8329" i="1"/>
  <c r="AI8328" i="1"/>
  <c r="AH8328" i="1"/>
  <c r="AG8328" i="1"/>
  <c r="AJ8328" i="1"/>
  <c r="AL8328" i="1"/>
  <c r="AF8328" i="1"/>
  <c r="AE8328" i="1"/>
  <c r="AD8328" i="1"/>
  <c r="AC8328" i="1"/>
  <c r="AI8327" i="1"/>
  <c r="AH8327" i="1"/>
  <c r="AG8327" i="1"/>
  <c r="AD8327" i="1"/>
  <c r="AF8327" i="1"/>
  <c r="AJ8327" i="1"/>
  <c r="AE8327" i="1"/>
  <c r="AC8327" i="1"/>
  <c r="AL8327" i="1"/>
  <c r="AI8326" i="1"/>
  <c r="AG8326" i="1"/>
  <c r="AH8326" i="1"/>
  <c r="AJ8326" i="1"/>
  <c r="AL8326" i="1"/>
  <c r="AC8326" i="1"/>
  <c r="AD8326" i="1"/>
  <c r="AE8326" i="1"/>
  <c r="AF8326" i="1"/>
  <c r="AH8325" i="1"/>
  <c r="AG8325" i="1"/>
  <c r="AI8325" i="1"/>
  <c r="AL8325" i="1"/>
  <c r="AF8325" i="1"/>
  <c r="AE8325" i="1"/>
  <c r="AD8325" i="1"/>
  <c r="AC8325" i="1"/>
  <c r="AJ8325" i="1"/>
  <c r="AM8325" i="1" s="1"/>
  <c r="AI8324" i="1"/>
  <c r="AG8324" i="1"/>
  <c r="AH8324" i="1"/>
  <c r="AD8324" i="1"/>
  <c r="AL8324" i="1"/>
  <c r="AJ8324" i="1"/>
  <c r="AM8324" i="1" s="1"/>
  <c r="AC8324" i="1"/>
  <c r="AE8324" i="1"/>
  <c r="AF8324" i="1"/>
  <c r="AG8323" i="1"/>
  <c r="AH8323" i="1"/>
  <c r="AI8323" i="1"/>
  <c r="AD8323" i="1"/>
  <c r="AF8323" i="1"/>
  <c r="AJ8323" i="1"/>
  <c r="AL8323" i="1"/>
  <c r="AC8323" i="1"/>
  <c r="AE8323" i="1"/>
  <c r="AI8322" i="1"/>
  <c r="AH8322" i="1"/>
  <c r="AG8322" i="1"/>
  <c r="AD8322" i="1"/>
  <c r="AL8322" i="1"/>
  <c r="AJ8322" i="1"/>
  <c r="AF8322" i="1"/>
  <c r="AE8322" i="1"/>
  <c r="AC8322" i="1"/>
  <c r="AI8321" i="1"/>
  <c r="AH8321" i="1"/>
  <c r="AG8321" i="1"/>
  <c r="AF8321" i="1"/>
  <c r="AJ8321" i="1"/>
  <c r="AL8321" i="1"/>
  <c r="AD8321" i="1"/>
  <c r="AC8321" i="1"/>
  <c r="AE8321" i="1"/>
  <c r="AG8320" i="1"/>
  <c r="AH8320" i="1"/>
  <c r="AI8320" i="1"/>
  <c r="AF8320" i="1"/>
  <c r="AJ8320" i="1"/>
  <c r="AE8320" i="1"/>
  <c r="AL8320" i="1"/>
  <c r="AC8320" i="1"/>
  <c r="AD8320" i="1"/>
  <c r="AG8319" i="1"/>
  <c r="AI8319" i="1"/>
  <c r="AH8319" i="1"/>
  <c r="AE8319" i="1"/>
  <c r="AD8319" i="1"/>
  <c r="AF8319" i="1"/>
  <c r="AC8319" i="1"/>
  <c r="AL8319" i="1"/>
  <c r="AJ8319" i="1"/>
  <c r="AM8319" i="1" s="1"/>
  <c r="AG8318" i="1"/>
  <c r="AH8318" i="1"/>
  <c r="AI8318" i="1"/>
  <c r="AL8318" i="1"/>
  <c r="AJ8318" i="1"/>
  <c r="AC8318" i="1"/>
  <c r="AD8318" i="1"/>
  <c r="AE8318" i="1"/>
  <c r="AF8318" i="1"/>
  <c r="AG8317" i="1"/>
  <c r="AH8317" i="1"/>
  <c r="AI8317" i="1"/>
  <c r="AF8317" i="1"/>
  <c r="AC8317" i="1"/>
  <c r="AD8317" i="1"/>
  <c r="AE8317" i="1"/>
  <c r="AJ8317" i="1"/>
  <c r="AL8317" i="1"/>
  <c r="AI8316" i="1"/>
  <c r="AH8316" i="1"/>
  <c r="AG8316" i="1"/>
  <c r="AF8316" i="1"/>
  <c r="AJ8316" i="1"/>
  <c r="AL8316" i="1"/>
  <c r="AE8316" i="1"/>
  <c r="AC8316" i="1"/>
  <c r="AD8316" i="1"/>
  <c r="AI8315" i="1"/>
  <c r="AG8315" i="1"/>
  <c r="AH8315" i="1"/>
  <c r="AJ8315" i="1"/>
  <c r="AL8315" i="1"/>
  <c r="AC8315" i="1"/>
  <c r="AD8315" i="1"/>
  <c r="AE8315" i="1"/>
  <c r="AF8315" i="1"/>
  <c r="AH8314" i="1"/>
  <c r="AI8314" i="1"/>
  <c r="AG8314" i="1"/>
  <c r="AD8314" i="1"/>
  <c r="AC8314" i="1"/>
  <c r="AE8314" i="1"/>
  <c r="AL8314" i="1"/>
  <c r="AJ8314" i="1"/>
  <c r="AM8314" i="1" s="1"/>
  <c r="AF8314" i="1"/>
  <c r="AI8313" i="1"/>
  <c r="AH8313" i="1"/>
  <c r="AG8313" i="1"/>
  <c r="AL8313" i="1"/>
  <c r="AJ8313" i="1"/>
  <c r="AM8313" i="1" s="1"/>
  <c r="AC8313" i="1"/>
  <c r="AD8313" i="1"/>
  <c r="AE8313" i="1"/>
  <c r="AF8313" i="1"/>
  <c r="AH8312" i="1"/>
  <c r="AG8312" i="1"/>
  <c r="AI8312" i="1"/>
  <c r="AJ8312" i="1"/>
  <c r="AL8312" i="1"/>
  <c r="AC8312" i="1"/>
  <c r="AE8312" i="1"/>
  <c r="AF8312" i="1"/>
  <c r="AD8312" i="1"/>
  <c r="AG8311" i="1"/>
  <c r="AH8311" i="1"/>
  <c r="AI8311" i="1"/>
  <c r="AJ8311" i="1"/>
  <c r="AC8311" i="1"/>
  <c r="AD8311" i="1"/>
  <c r="AL8311" i="1"/>
  <c r="AF8311" i="1"/>
  <c r="AE8311" i="1"/>
  <c r="AI8310" i="1"/>
  <c r="AG8310" i="1"/>
  <c r="AH8310" i="1"/>
  <c r="AJ8310" i="1"/>
  <c r="AL8310" i="1"/>
  <c r="AC8310" i="1"/>
  <c r="AD8310" i="1"/>
  <c r="AE8310" i="1"/>
  <c r="AF8310" i="1"/>
  <c r="AI8309" i="1"/>
  <c r="AH8309" i="1"/>
  <c r="AG8309" i="1"/>
  <c r="AL8309" i="1"/>
  <c r="AJ8309" i="1"/>
  <c r="AD8309" i="1"/>
  <c r="AE8309" i="1"/>
  <c r="AF8309" i="1"/>
  <c r="AC8309" i="1"/>
  <c r="AI8308" i="1"/>
  <c r="AG8308" i="1"/>
  <c r="AH8308" i="1"/>
  <c r="AC8308" i="1"/>
  <c r="AD8308" i="1"/>
  <c r="AF8308" i="1"/>
  <c r="AJ8308" i="1"/>
  <c r="AL8308" i="1"/>
  <c r="AE8308" i="1"/>
  <c r="AH8307" i="1"/>
  <c r="AI8307" i="1"/>
  <c r="AG8307" i="1"/>
  <c r="AC8307" i="1"/>
  <c r="AE8307" i="1"/>
  <c r="AD8307" i="1"/>
  <c r="AJ8307" i="1"/>
  <c r="AL8307" i="1"/>
  <c r="AF8307" i="1"/>
  <c r="AI8306" i="1"/>
  <c r="AH8306" i="1"/>
  <c r="AG8306" i="1"/>
  <c r="AL8306" i="1"/>
  <c r="AF8306" i="1"/>
  <c r="AE8306" i="1"/>
  <c r="AD8306" i="1"/>
  <c r="AC8306" i="1"/>
  <c r="AJ8306" i="1"/>
  <c r="AM8306" i="1" s="1"/>
  <c r="AI8305" i="1"/>
  <c r="AH8305" i="1"/>
  <c r="AG8305" i="1"/>
  <c r="AL8305" i="1"/>
  <c r="AJ8305" i="1"/>
  <c r="AM8305" i="1" s="1"/>
  <c r="AF8305" i="1"/>
  <c r="AE8305" i="1"/>
  <c r="AD8305" i="1"/>
  <c r="AC8305" i="1"/>
  <c r="AI8304" i="1"/>
  <c r="AH8304" i="1"/>
  <c r="AG8304" i="1"/>
  <c r="AL8304" i="1"/>
  <c r="AJ8304" i="1"/>
  <c r="AM8304" i="1" s="1"/>
  <c r="AF8304" i="1"/>
  <c r="AE8304" i="1"/>
  <c r="AD8304" i="1"/>
  <c r="AC8304" i="1"/>
  <c r="AH8303" i="1"/>
  <c r="AG8303" i="1"/>
  <c r="AI8303" i="1"/>
  <c r="AL8303" i="1"/>
  <c r="AJ8303" i="1"/>
  <c r="AM8303" i="1" s="1"/>
  <c r="AD8303" i="1"/>
  <c r="AE8303" i="1"/>
  <c r="AF8303" i="1"/>
  <c r="AC8303" i="1"/>
  <c r="AI8302" i="1"/>
  <c r="AH8302" i="1"/>
  <c r="AG8302" i="1"/>
  <c r="AC8302" i="1"/>
  <c r="AD8302" i="1"/>
  <c r="AF8302" i="1"/>
  <c r="AJ8302" i="1"/>
  <c r="AE8302" i="1"/>
  <c r="AL8302" i="1"/>
  <c r="AI8301" i="1"/>
  <c r="AH8301" i="1"/>
  <c r="AG8301" i="1"/>
  <c r="AJ8301" i="1"/>
  <c r="AL8301" i="1"/>
  <c r="AF8301" i="1"/>
  <c r="AE8301" i="1"/>
  <c r="AD8301" i="1"/>
  <c r="AC8301" i="1"/>
  <c r="AI8300" i="1"/>
  <c r="AH8300" i="1"/>
  <c r="AG8300" i="1"/>
  <c r="AL8300" i="1"/>
  <c r="AJ8300" i="1"/>
  <c r="AM8300" i="1" s="1"/>
  <c r="AF8300" i="1"/>
  <c r="AE8300" i="1"/>
  <c r="AD8300" i="1"/>
  <c r="AC8300" i="1"/>
  <c r="AH8299" i="1"/>
  <c r="AG8299" i="1"/>
  <c r="AI8299" i="1"/>
  <c r="AL8299" i="1"/>
  <c r="AJ8299" i="1"/>
  <c r="AM8299" i="1" s="1"/>
  <c r="AF8299" i="1"/>
  <c r="AE8299" i="1"/>
  <c r="AD8299" i="1"/>
  <c r="AC8299" i="1"/>
  <c r="AI8298" i="1"/>
  <c r="AH8298" i="1"/>
  <c r="AG8298" i="1"/>
  <c r="AL8298" i="1"/>
  <c r="AJ8298" i="1"/>
  <c r="AM8298" i="1" s="1"/>
  <c r="AF8298" i="1"/>
  <c r="AE8298" i="1"/>
  <c r="AD8298" i="1"/>
  <c r="AC8298" i="1"/>
  <c r="AI8297" i="1"/>
  <c r="AH8297" i="1"/>
  <c r="AG8297" i="1"/>
  <c r="AL8297" i="1"/>
  <c r="AJ8297" i="1"/>
  <c r="AM8297" i="1" s="1"/>
  <c r="AF8297" i="1"/>
  <c r="AE8297" i="1"/>
  <c r="AD8297" i="1"/>
  <c r="AC8297" i="1"/>
  <c r="AI8296" i="1"/>
  <c r="AH8296" i="1"/>
  <c r="AG8296" i="1"/>
  <c r="AL8296" i="1"/>
  <c r="AJ8296" i="1"/>
  <c r="AM8296" i="1" s="1"/>
  <c r="AF8296" i="1"/>
  <c r="AE8296" i="1"/>
  <c r="AD8296" i="1"/>
  <c r="AC8296" i="1"/>
  <c r="AI8295" i="1"/>
  <c r="AH8295" i="1"/>
  <c r="AG8295" i="1"/>
  <c r="AJ8295" i="1"/>
  <c r="AL8295" i="1"/>
  <c r="AF8295" i="1"/>
  <c r="AE8295" i="1"/>
  <c r="AD8295" i="1"/>
  <c r="AC8295" i="1"/>
  <c r="AI8294" i="1"/>
  <c r="AH8294" i="1"/>
  <c r="AG8294" i="1"/>
  <c r="AL8294" i="1"/>
  <c r="AJ8294" i="1"/>
  <c r="AF8294" i="1"/>
  <c r="AE8294" i="1"/>
  <c r="AD8294" i="1"/>
  <c r="AC8294" i="1"/>
  <c r="AI8293" i="1"/>
  <c r="AH8293" i="1"/>
  <c r="AG8293" i="1"/>
  <c r="AL8293" i="1"/>
  <c r="AJ8293" i="1"/>
  <c r="AM8293" i="1" s="1"/>
  <c r="AF8293" i="1"/>
  <c r="AE8293" i="1"/>
  <c r="AD8293" i="1"/>
  <c r="AC8293" i="1"/>
  <c r="AI8292" i="1"/>
  <c r="AH8292" i="1"/>
  <c r="AG8292" i="1"/>
  <c r="AD8292" i="1"/>
  <c r="AL8292" i="1"/>
  <c r="AJ8292" i="1"/>
  <c r="AE8292" i="1"/>
  <c r="AF8292" i="1"/>
  <c r="AC8292" i="1"/>
  <c r="AG8291" i="1"/>
  <c r="AH8291" i="1"/>
  <c r="AI8291" i="1"/>
  <c r="AJ8291" i="1"/>
  <c r="AL8291" i="1"/>
  <c r="AC8291" i="1"/>
  <c r="AD8291" i="1"/>
  <c r="AE8291" i="1"/>
  <c r="AF8291" i="1"/>
  <c r="AG8290" i="1"/>
  <c r="AH8290" i="1"/>
  <c r="AI8290" i="1"/>
  <c r="AF8290" i="1"/>
  <c r="AE8290" i="1"/>
  <c r="AD8290" i="1"/>
  <c r="AL8290" i="1"/>
  <c r="AC8290" i="1"/>
  <c r="AJ8290" i="1"/>
  <c r="AM8290" i="1" s="1"/>
  <c r="AG8289" i="1"/>
  <c r="AH8289" i="1"/>
  <c r="AI8289" i="1"/>
  <c r="AL8289" i="1"/>
  <c r="AJ8289" i="1"/>
  <c r="AM8289" i="1" s="1"/>
  <c r="AF8289" i="1"/>
  <c r="AE8289" i="1"/>
  <c r="AC8289" i="1"/>
  <c r="AD8289" i="1"/>
  <c r="AI8288" i="1"/>
  <c r="AH8288" i="1"/>
  <c r="AG8288" i="1"/>
  <c r="AJ8288" i="1"/>
  <c r="AF8288" i="1"/>
  <c r="AE8288" i="1"/>
  <c r="AD8288" i="1"/>
  <c r="AC8288" i="1"/>
  <c r="AL8288" i="1"/>
  <c r="AI8287" i="1"/>
  <c r="AH8287" i="1"/>
  <c r="AG8287" i="1"/>
  <c r="AD8287" i="1"/>
  <c r="AL8287" i="1"/>
  <c r="AJ8287" i="1"/>
  <c r="AM8287" i="1" s="1"/>
  <c r="AC8287" i="1"/>
  <c r="AF8287" i="1"/>
  <c r="AE8287" i="1"/>
  <c r="AG8286" i="1"/>
  <c r="AH8286" i="1"/>
  <c r="AI8286" i="1"/>
  <c r="AE8286" i="1"/>
  <c r="AF8286" i="1"/>
  <c r="AD8286" i="1"/>
  <c r="AJ8286" i="1"/>
  <c r="AL8286" i="1"/>
  <c r="AC8286" i="1"/>
  <c r="AI8285" i="1"/>
  <c r="AG8285" i="1"/>
  <c r="AH8285" i="1"/>
  <c r="AJ8285" i="1"/>
  <c r="AL8285" i="1"/>
  <c r="AF8285" i="1"/>
  <c r="AE8285" i="1"/>
  <c r="AD8285" i="1"/>
  <c r="AC8285" i="1"/>
  <c r="AI8284" i="1"/>
  <c r="AH8284" i="1"/>
  <c r="AG8284" i="1"/>
  <c r="AC8284" i="1"/>
  <c r="AF8284" i="1"/>
  <c r="AL8284" i="1"/>
  <c r="AJ8284" i="1"/>
  <c r="AE8284" i="1"/>
  <c r="AD8284" i="1"/>
  <c r="AI8283" i="1"/>
  <c r="AH8283" i="1"/>
  <c r="AG8283" i="1"/>
  <c r="AL8283" i="1"/>
  <c r="AJ8283" i="1"/>
  <c r="AM8283" i="1" s="1"/>
  <c r="AE8283" i="1"/>
  <c r="AD8283" i="1"/>
  <c r="AC8283" i="1"/>
  <c r="AF8283" i="1"/>
  <c r="AI8282" i="1"/>
  <c r="AH8282" i="1"/>
  <c r="AG8282" i="1"/>
  <c r="AJ8282" i="1"/>
  <c r="AF8282" i="1"/>
  <c r="AE8282" i="1"/>
  <c r="AD8282" i="1"/>
  <c r="AC8282" i="1"/>
  <c r="AL8282" i="1"/>
  <c r="AG8281" i="1"/>
  <c r="AI8281" i="1"/>
  <c r="AH8281" i="1"/>
  <c r="AC8281" i="1"/>
  <c r="AE8281" i="1"/>
  <c r="AF8281" i="1"/>
  <c r="AJ8281" i="1"/>
  <c r="AL8281" i="1"/>
  <c r="AD8281" i="1"/>
  <c r="AH8280" i="1"/>
  <c r="AI8280" i="1"/>
  <c r="AG8280" i="1"/>
  <c r="AD8280" i="1"/>
  <c r="AC8280" i="1"/>
  <c r="AF8280" i="1"/>
  <c r="AE8280" i="1"/>
  <c r="AJ8280" i="1"/>
  <c r="AL8280" i="1"/>
  <c r="AG8279" i="1"/>
  <c r="AI8279" i="1"/>
  <c r="AH8279" i="1"/>
  <c r="AL8279" i="1"/>
  <c r="AJ8279" i="1"/>
  <c r="AF8279" i="1"/>
  <c r="AE8279" i="1"/>
  <c r="AD8279" i="1"/>
  <c r="AC8279" i="1"/>
  <c r="AI8278" i="1"/>
  <c r="AH8278" i="1"/>
  <c r="AG8278" i="1"/>
  <c r="AE8278" i="1"/>
  <c r="AL8278" i="1"/>
  <c r="AJ8278" i="1"/>
  <c r="AF8278" i="1"/>
  <c r="AC8278" i="1"/>
  <c r="AD8278" i="1"/>
  <c r="AI8277" i="1"/>
  <c r="AH8277" i="1"/>
  <c r="AG8277" i="1"/>
  <c r="AL8277" i="1"/>
  <c r="AF8277" i="1"/>
  <c r="AE8277" i="1"/>
  <c r="AD8277" i="1"/>
  <c r="AC8277" i="1"/>
  <c r="AJ8277" i="1"/>
  <c r="AM8277" i="1" s="1"/>
  <c r="AI8276" i="1"/>
  <c r="AH8276" i="1"/>
  <c r="AG8276" i="1"/>
  <c r="AL8276" i="1"/>
  <c r="AJ8276" i="1"/>
  <c r="AM8276" i="1" s="1"/>
  <c r="AF8276" i="1"/>
  <c r="AE8276" i="1"/>
  <c r="AD8276" i="1"/>
  <c r="AC8276" i="1"/>
  <c r="AI8275" i="1"/>
  <c r="AH8275" i="1"/>
  <c r="AG8275" i="1"/>
  <c r="AL8275" i="1"/>
  <c r="AJ8275" i="1"/>
  <c r="AM8275" i="1" s="1"/>
  <c r="AF8275" i="1"/>
  <c r="AE8275" i="1"/>
  <c r="AD8275" i="1"/>
  <c r="AC8275" i="1"/>
  <c r="AH8274" i="1"/>
  <c r="AG8274" i="1"/>
  <c r="AI8274" i="1"/>
  <c r="AJ8274" i="1"/>
  <c r="AF8274" i="1"/>
  <c r="AE8274" i="1"/>
  <c r="AD8274" i="1"/>
  <c r="AC8274" i="1"/>
  <c r="AL8274" i="1"/>
  <c r="AI8273" i="1"/>
  <c r="AH8273" i="1"/>
  <c r="AG8273" i="1"/>
  <c r="AJ8273" i="1"/>
  <c r="AF8273" i="1"/>
  <c r="AE8273" i="1"/>
  <c r="AD8273" i="1"/>
  <c r="AC8273" i="1"/>
  <c r="AL8273" i="1"/>
  <c r="AI8272" i="1"/>
  <c r="AH8272" i="1"/>
  <c r="AG8272" i="1"/>
  <c r="AJ8272" i="1"/>
  <c r="AF8272" i="1"/>
  <c r="AL8272" i="1"/>
  <c r="AD8272" i="1"/>
  <c r="AC8272" i="1"/>
  <c r="AE8272" i="1"/>
  <c r="AH8271" i="1"/>
  <c r="AG8271" i="1"/>
  <c r="AI8271" i="1"/>
  <c r="AJ8271" i="1"/>
  <c r="AF8271" i="1"/>
  <c r="AE8271" i="1"/>
  <c r="AD8271" i="1"/>
  <c r="AL8271" i="1"/>
  <c r="AC8271" i="1"/>
  <c r="AG8270" i="1"/>
  <c r="AH8270" i="1"/>
  <c r="AI8270" i="1"/>
  <c r="AJ8270" i="1"/>
  <c r="AC8270" i="1"/>
  <c r="AD8270" i="1"/>
  <c r="AE8270" i="1"/>
  <c r="AF8270" i="1"/>
  <c r="AL8270" i="1"/>
  <c r="AG8269" i="1"/>
  <c r="AH8269" i="1"/>
  <c r="AI8269" i="1"/>
  <c r="AD8269" i="1"/>
  <c r="AE8269" i="1"/>
  <c r="AF8269" i="1"/>
  <c r="AJ8269" i="1"/>
  <c r="AL8269" i="1"/>
  <c r="AC8269" i="1"/>
  <c r="AI8268" i="1"/>
  <c r="AG8268" i="1"/>
  <c r="AH8268" i="1"/>
  <c r="AJ8268" i="1"/>
  <c r="AL8268" i="1"/>
  <c r="AE8268" i="1"/>
  <c r="AC8268" i="1"/>
  <c r="AD8268" i="1"/>
  <c r="AF8268" i="1"/>
  <c r="AH8267" i="1"/>
  <c r="AI8267" i="1"/>
  <c r="AG8267" i="1"/>
  <c r="AD8267" i="1"/>
  <c r="AF8267" i="1"/>
  <c r="AJ8267" i="1"/>
  <c r="AL8267" i="1"/>
  <c r="AC8267" i="1"/>
  <c r="AE8267" i="1"/>
  <c r="AG8266" i="1"/>
  <c r="AH8266" i="1"/>
  <c r="AI8266" i="1"/>
  <c r="AF8266" i="1"/>
  <c r="AD8266" i="1"/>
  <c r="AE8266" i="1"/>
  <c r="AJ8266" i="1"/>
  <c r="AL8266" i="1"/>
  <c r="AC8266" i="1"/>
  <c r="AI8265" i="1"/>
  <c r="AG8265" i="1"/>
  <c r="AH8265" i="1"/>
  <c r="AE8265" i="1"/>
  <c r="AF8265" i="1"/>
  <c r="AL8265" i="1"/>
  <c r="AJ8265" i="1"/>
  <c r="AD8265" i="1"/>
  <c r="AC8265" i="1"/>
  <c r="AG8264" i="1"/>
  <c r="AH8264" i="1"/>
  <c r="AI8264" i="1"/>
  <c r="AC8264" i="1"/>
  <c r="AD8264" i="1"/>
  <c r="AE8264" i="1"/>
  <c r="AF8264" i="1"/>
  <c r="AJ8264" i="1"/>
  <c r="AL8264" i="1"/>
  <c r="AG8263" i="1"/>
  <c r="AH8263" i="1"/>
  <c r="AI8263" i="1"/>
  <c r="AF8263" i="1"/>
  <c r="AE8263" i="1"/>
  <c r="AC8263" i="1"/>
  <c r="AL8263" i="1"/>
  <c r="AD8263" i="1"/>
  <c r="AJ8263" i="1"/>
  <c r="AM8263" i="1" s="1"/>
  <c r="AG8262" i="1"/>
  <c r="AI8262" i="1"/>
  <c r="AH8262" i="1"/>
  <c r="AF8262" i="1"/>
  <c r="AE8262" i="1"/>
  <c r="AD8262" i="1"/>
  <c r="AC8262" i="1"/>
  <c r="AL8262" i="1"/>
  <c r="AJ8262" i="1"/>
  <c r="AM8262" i="1" s="1"/>
  <c r="AG8261" i="1"/>
  <c r="AH8261" i="1"/>
  <c r="AI8261" i="1"/>
  <c r="AF8261" i="1"/>
  <c r="AJ8261" i="1"/>
  <c r="AL8261" i="1"/>
  <c r="AC8261" i="1"/>
  <c r="AD8261" i="1"/>
  <c r="AE8261" i="1"/>
  <c r="AG8260" i="1"/>
  <c r="AI8260" i="1"/>
  <c r="AH8260" i="1"/>
  <c r="AJ8260" i="1"/>
  <c r="AF8260" i="1"/>
  <c r="AE8260" i="1"/>
  <c r="AD8260" i="1"/>
  <c r="AC8260" i="1"/>
  <c r="AL8260" i="1"/>
  <c r="AH8259" i="1"/>
  <c r="AI8259" i="1"/>
  <c r="AG8259" i="1"/>
  <c r="AC8259" i="1"/>
  <c r="AL8259" i="1"/>
  <c r="AJ8259" i="1"/>
  <c r="AF8259" i="1"/>
  <c r="AE8259" i="1"/>
  <c r="AD8259" i="1"/>
  <c r="AG8258" i="1"/>
  <c r="AH8258" i="1"/>
  <c r="AI8258" i="1"/>
  <c r="AJ8258" i="1"/>
  <c r="AC8258" i="1"/>
  <c r="AD8258" i="1"/>
  <c r="AE8258" i="1"/>
  <c r="AF8258" i="1"/>
  <c r="AL8258" i="1"/>
  <c r="AG8257" i="1"/>
  <c r="AH8257" i="1"/>
  <c r="AI8257" i="1"/>
  <c r="AJ8257" i="1"/>
  <c r="AL8257" i="1"/>
  <c r="AD8257" i="1"/>
  <c r="AC8257" i="1"/>
  <c r="AF8257" i="1"/>
  <c r="AE8257" i="1"/>
  <c r="AG8256" i="1"/>
  <c r="AH8256" i="1"/>
  <c r="AI8256" i="1"/>
  <c r="AF8256" i="1"/>
  <c r="AE8256" i="1"/>
  <c r="AD8256" i="1"/>
  <c r="AC8256" i="1"/>
  <c r="AL8256" i="1"/>
  <c r="AJ8256" i="1"/>
  <c r="AM8256" i="1" s="1"/>
  <c r="AI8255" i="1"/>
  <c r="AH8255" i="1"/>
  <c r="AG8255" i="1"/>
  <c r="AL8255" i="1"/>
  <c r="AJ8255" i="1"/>
  <c r="AM8255" i="1" s="1"/>
  <c r="AF8255" i="1"/>
  <c r="AE8255" i="1"/>
  <c r="AD8255" i="1"/>
  <c r="AC8255" i="1"/>
  <c r="AI8254" i="1"/>
  <c r="AH8254" i="1"/>
  <c r="AG8254" i="1"/>
  <c r="AL8254" i="1"/>
  <c r="AJ8254" i="1"/>
  <c r="AM8254" i="1" s="1"/>
  <c r="AF8254" i="1"/>
  <c r="AE8254" i="1"/>
  <c r="AD8254" i="1"/>
  <c r="AC8254" i="1"/>
  <c r="AI8253" i="1"/>
  <c r="AH8253" i="1"/>
  <c r="AG8253" i="1"/>
  <c r="AL8253" i="1"/>
  <c r="AJ8253" i="1"/>
  <c r="AM8253" i="1" s="1"/>
  <c r="AF8253" i="1"/>
  <c r="AE8253" i="1"/>
  <c r="AD8253" i="1"/>
  <c r="AC8253" i="1"/>
  <c r="AG8252" i="1"/>
  <c r="AI8252" i="1"/>
  <c r="AH8252" i="1"/>
  <c r="AF8252" i="1"/>
  <c r="AC8252" i="1"/>
  <c r="AD8252" i="1"/>
  <c r="AE8252" i="1"/>
  <c r="AL8252" i="1"/>
  <c r="AJ8252" i="1"/>
  <c r="AM8252" i="1" s="1"/>
  <c r="AH8251" i="1"/>
  <c r="AI8251" i="1"/>
  <c r="AG8251" i="1"/>
  <c r="AC8251" i="1"/>
  <c r="AD8251" i="1"/>
  <c r="AE8251" i="1"/>
  <c r="AF8251" i="1"/>
  <c r="AJ8251" i="1"/>
  <c r="AL8251" i="1"/>
  <c r="AI8250" i="1"/>
  <c r="AH8250" i="1"/>
  <c r="AG8250" i="1"/>
  <c r="AJ8250" i="1"/>
  <c r="AF8250" i="1"/>
  <c r="AE8250" i="1"/>
  <c r="AD8250" i="1"/>
  <c r="AC8250" i="1"/>
  <c r="AL8250" i="1"/>
  <c r="AH8249" i="1"/>
  <c r="AG8249" i="1"/>
  <c r="AI8249" i="1"/>
  <c r="AF8249" i="1"/>
  <c r="AE8249" i="1"/>
  <c r="AD8249" i="1"/>
  <c r="AC8249" i="1"/>
  <c r="AL8249" i="1"/>
  <c r="AJ8249" i="1"/>
  <c r="AM8249" i="1" s="1"/>
  <c r="AI8248" i="1"/>
  <c r="AH8248" i="1"/>
  <c r="AG8248" i="1"/>
  <c r="AL8248" i="1"/>
  <c r="AJ8248" i="1"/>
  <c r="AF8248" i="1"/>
  <c r="AE8248" i="1"/>
  <c r="AD8248" i="1"/>
  <c r="AC8248" i="1"/>
  <c r="AI8247" i="1"/>
  <c r="AH8247" i="1"/>
  <c r="AG8247" i="1"/>
  <c r="AJ8247" i="1"/>
  <c r="AF8247" i="1"/>
  <c r="AE8247" i="1"/>
  <c r="AD8247" i="1"/>
  <c r="AC8247" i="1"/>
  <c r="AL8247" i="1"/>
  <c r="AI8246" i="1"/>
  <c r="AH8246" i="1"/>
  <c r="AG8246" i="1"/>
  <c r="AE8246" i="1"/>
  <c r="AL8246" i="1"/>
  <c r="AJ8246" i="1"/>
  <c r="AM8246" i="1" s="1"/>
  <c r="AF8246" i="1"/>
  <c r="AD8246" i="1"/>
  <c r="AC8246" i="1"/>
  <c r="AI8245" i="1"/>
  <c r="AG8245" i="1"/>
  <c r="AH8245" i="1"/>
  <c r="AC8245" i="1"/>
  <c r="AD8245" i="1"/>
  <c r="AE8245" i="1"/>
  <c r="AF8245" i="1"/>
  <c r="AL8245" i="1"/>
  <c r="AJ8245" i="1"/>
  <c r="AM8245" i="1" s="1"/>
  <c r="AG8244" i="1"/>
  <c r="AH8244" i="1"/>
  <c r="AI8244" i="1"/>
  <c r="AC8244" i="1"/>
  <c r="AD8244" i="1"/>
  <c r="AE8244" i="1"/>
  <c r="AF8244" i="1"/>
  <c r="AJ8244" i="1"/>
  <c r="AL8244" i="1"/>
  <c r="AI8243" i="1"/>
  <c r="AH8243" i="1"/>
  <c r="AG8243" i="1"/>
  <c r="AJ8243" i="1"/>
  <c r="AF8243" i="1"/>
  <c r="AL8243" i="1"/>
  <c r="AE8243" i="1"/>
  <c r="AD8243" i="1"/>
  <c r="AC8243" i="1"/>
  <c r="AG8242" i="1"/>
  <c r="AI8242" i="1"/>
  <c r="AH8242" i="1"/>
  <c r="AC8242" i="1"/>
  <c r="AD8242" i="1"/>
  <c r="AE8242" i="1"/>
  <c r="AF8242" i="1"/>
  <c r="AL8242" i="1"/>
  <c r="AJ8242" i="1"/>
  <c r="AM8242" i="1" s="1"/>
  <c r="AH8241" i="1"/>
  <c r="AG8241" i="1"/>
  <c r="AI8241" i="1"/>
  <c r="AF8241" i="1"/>
  <c r="AJ8241" i="1"/>
  <c r="AL8241" i="1"/>
  <c r="AC8241" i="1"/>
  <c r="AD8241" i="1"/>
  <c r="AE8241" i="1"/>
  <c r="AI8240" i="1"/>
  <c r="AG8240" i="1"/>
  <c r="AH8240" i="1"/>
  <c r="AJ8240" i="1"/>
  <c r="AF8240" i="1"/>
  <c r="AE8240" i="1"/>
  <c r="AD8240" i="1"/>
  <c r="AC8240" i="1"/>
  <c r="AL8240" i="1"/>
  <c r="AH8239" i="1"/>
  <c r="AI8239" i="1"/>
  <c r="AG8239" i="1"/>
  <c r="AC8239" i="1"/>
  <c r="AD8239" i="1"/>
  <c r="AE8239" i="1"/>
  <c r="AF8239" i="1"/>
  <c r="AL8239" i="1"/>
  <c r="AJ8239" i="1"/>
  <c r="AM8239" i="1" s="1"/>
  <c r="AG8238" i="1"/>
  <c r="AI8238" i="1"/>
  <c r="AH8238" i="1"/>
  <c r="AD8238" i="1"/>
  <c r="AE8238" i="1"/>
  <c r="AF8238" i="1"/>
  <c r="AJ8238" i="1"/>
  <c r="AL8238" i="1"/>
  <c r="AC8238" i="1"/>
  <c r="AH8237" i="1"/>
  <c r="AG8237" i="1"/>
  <c r="AI8237" i="1"/>
  <c r="AE8237" i="1"/>
  <c r="AF8237" i="1"/>
  <c r="AC8237" i="1"/>
  <c r="AL8237" i="1"/>
  <c r="AJ8237" i="1"/>
  <c r="AM8237" i="1" s="1"/>
  <c r="AD8237" i="1"/>
  <c r="AH8236" i="1"/>
  <c r="AG8236" i="1"/>
  <c r="AI8236" i="1"/>
  <c r="AL8236" i="1"/>
  <c r="AJ8236" i="1"/>
  <c r="AF8236" i="1"/>
  <c r="AE8236" i="1"/>
  <c r="AD8236" i="1"/>
  <c r="AC8236" i="1"/>
  <c r="AI8235" i="1"/>
  <c r="AH8235" i="1"/>
  <c r="AG8235" i="1"/>
  <c r="AE8235" i="1"/>
  <c r="AD8235" i="1"/>
  <c r="AF8235" i="1"/>
  <c r="AC8235" i="1"/>
  <c r="AL8235" i="1"/>
  <c r="AJ8235" i="1"/>
  <c r="AM8235" i="1" s="1"/>
  <c r="AH8234" i="1"/>
  <c r="AI8234" i="1"/>
  <c r="AG8234" i="1"/>
  <c r="AL8234" i="1"/>
  <c r="AJ8234" i="1"/>
  <c r="AM8234" i="1" s="1"/>
  <c r="AF8234" i="1"/>
  <c r="AE8234" i="1"/>
  <c r="AD8234" i="1"/>
  <c r="AC8234" i="1"/>
  <c r="AI8233" i="1"/>
  <c r="AH8233" i="1"/>
  <c r="AG8233" i="1"/>
  <c r="AL8233" i="1"/>
  <c r="AJ8233" i="1"/>
  <c r="AM8233" i="1" s="1"/>
  <c r="AF8233" i="1"/>
  <c r="AE8233" i="1"/>
  <c r="AD8233" i="1"/>
  <c r="AC8233" i="1"/>
  <c r="AI8232" i="1"/>
  <c r="AH8232" i="1"/>
  <c r="AG8232" i="1"/>
  <c r="AJ8232" i="1"/>
  <c r="AL8232" i="1"/>
  <c r="AF8232" i="1"/>
  <c r="AE8232" i="1"/>
  <c r="AD8232" i="1"/>
  <c r="AC8232" i="1"/>
  <c r="AI8231" i="1"/>
  <c r="AH8231" i="1"/>
  <c r="AG8231" i="1"/>
  <c r="AL8231" i="1"/>
  <c r="AJ8231" i="1"/>
  <c r="AM8231" i="1" s="1"/>
  <c r="AF8231" i="1"/>
  <c r="AE8231" i="1"/>
  <c r="AD8231" i="1"/>
  <c r="AC8231" i="1"/>
  <c r="AG8230" i="1"/>
  <c r="AI8230" i="1"/>
  <c r="AH8230" i="1"/>
  <c r="AE8230" i="1"/>
  <c r="AF8230" i="1"/>
  <c r="AL8230" i="1"/>
  <c r="AJ8230" i="1"/>
  <c r="AM8230" i="1" s="1"/>
  <c r="AC8230" i="1"/>
  <c r="AD8230" i="1"/>
  <c r="AI8229" i="1"/>
  <c r="AH8229" i="1"/>
  <c r="AG8229" i="1"/>
  <c r="AJ8229" i="1"/>
  <c r="AL8229" i="1"/>
  <c r="AF8229" i="1"/>
  <c r="AE8229" i="1"/>
  <c r="AD8229" i="1"/>
  <c r="AC8229" i="1"/>
  <c r="AG8228" i="1"/>
  <c r="AH8228" i="1"/>
  <c r="AI8228" i="1"/>
  <c r="AD8228" i="1"/>
  <c r="AE8228" i="1"/>
  <c r="AF8228" i="1"/>
  <c r="AJ8228" i="1"/>
  <c r="AL8228" i="1"/>
  <c r="AC8228" i="1"/>
  <c r="AI8227" i="1"/>
  <c r="AH8227" i="1"/>
  <c r="AG8227" i="1"/>
  <c r="AD8227" i="1"/>
  <c r="AC8227" i="1"/>
  <c r="AE8227" i="1"/>
  <c r="AJ8227" i="1"/>
  <c r="AF8227" i="1"/>
  <c r="AL8227" i="1"/>
  <c r="AG8226" i="1"/>
  <c r="AI8226" i="1"/>
  <c r="AH8226" i="1"/>
  <c r="AL8226" i="1"/>
  <c r="AJ8226" i="1"/>
  <c r="AM8226" i="1" s="1"/>
  <c r="AF8226" i="1"/>
  <c r="AE8226" i="1"/>
  <c r="AD8226" i="1"/>
  <c r="AC8226" i="1"/>
  <c r="AG8225" i="1"/>
  <c r="AH8225" i="1"/>
  <c r="AI8225" i="1"/>
  <c r="AD8225" i="1"/>
  <c r="AF8225" i="1"/>
  <c r="AE8225" i="1"/>
  <c r="AC8225" i="1"/>
  <c r="AJ8225" i="1"/>
  <c r="AL8225" i="1"/>
  <c r="AI8224" i="1"/>
  <c r="AH8224" i="1"/>
  <c r="AG8224" i="1"/>
  <c r="AL8224" i="1"/>
  <c r="AJ8224" i="1"/>
  <c r="AM8224" i="1" s="1"/>
  <c r="AF8224" i="1"/>
  <c r="AE8224" i="1"/>
  <c r="AD8224" i="1"/>
  <c r="AC8224" i="1"/>
  <c r="AI8223" i="1"/>
  <c r="AH8223" i="1"/>
  <c r="AG8223" i="1"/>
  <c r="AJ8223" i="1"/>
  <c r="AF8223" i="1"/>
  <c r="AE8223" i="1"/>
  <c r="AD8223" i="1"/>
  <c r="AC8223" i="1"/>
  <c r="AL8223" i="1"/>
  <c r="AG8222" i="1"/>
  <c r="AH8222" i="1"/>
  <c r="AI8222" i="1"/>
  <c r="AJ8222" i="1"/>
  <c r="AE8222" i="1"/>
  <c r="AF8222" i="1"/>
  <c r="AL8222" i="1"/>
  <c r="AC8222" i="1"/>
  <c r="AD8222" i="1"/>
  <c r="AG8221" i="1"/>
  <c r="AH8221" i="1"/>
  <c r="AI8221" i="1"/>
  <c r="AJ8221" i="1"/>
  <c r="AL8221" i="1"/>
  <c r="AC8221" i="1"/>
  <c r="AF8221" i="1"/>
  <c r="AE8221" i="1"/>
  <c r="AD8221" i="1"/>
  <c r="AG8220" i="1"/>
  <c r="AI8220" i="1"/>
  <c r="AH8220" i="1"/>
  <c r="AF8220" i="1"/>
  <c r="AE8220" i="1"/>
  <c r="AL8220" i="1"/>
  <c r="AJ8220" i="1"/>
  <c r="AM8220" i="1" s="1"/>
  <c r="AD8220" i="1"/>
  <c r="AC8220" i="1"/>
  <c r="AG8219" i="1"/>
  <c r="AH8219" i="1"/>
  <c r="AI8219" i="1"/>
  <c r="AF8219" i="1"/>
  <c r="AJ8219" i="1"/>
  <c r="AL8219" i="1"/>
  <c r="AE8219" i="1"/>
  <c r="AD8219" i="1"/>
  <c r="AC8219" i="1"/>
  <c r="AG8218" i="1"/>
  <c r="AI8218" i="1"/>
  <c r="AH8218" i="1"/>
  <c r="AL8218" i="1"/>
  <c r="AJ8218" i="1"/>
  <c r="AF8218" i="1"/>
  <c r="AE8218" i="1"/>
  <c r="AD8218" i="1"/>
  <c r="AC8218" i="1"/>
  <c r="AG8217" i="1"/>
  <c r="AI8217" i="1"/>
  <c r="AH8217" i="1"/>
  <c r="AC8217" i="1"/>
  <c r="AD8217" i="1"/>
  <c r="AE8217" i="1"/>
  <c r="AF8217" i="1"/>
  <c r="AL8217" i="1"/>
  <c r="AJ8217" i="1"/>
  <c r="AM8217" i="1" s="1"/>
  <c r="AG8216" i="1"/>
  <c r="AI8216" i="1"/>
  <c r="AH8216" i="1"/>
  <c r="AC8216" i="1"/>
  <c r="AD8216" i="1"/>
  <c r="AF8216" i="1"/>
  <c r="AJ8216" i="1"/>
  <c r="AL8216" i="1"/>
  <c r="AE8216" i="1"/>
  <c r="AI8215" i="1"/>
  <c r="AG8215" i="1"/>
  <c r="AH8215" i="1"/>
  <c r="AJ8215" i="1"/>
  <c r="AF8215" i="1"/>
  <c r="AE8215" i="1"/>
  <c r="AD8215" i="1"/>
  <c r="AC8215" i="1"/>
  <c r="AL8215" i="1"/>
  <c r="AG8214" i="1"/>
  <c r="AI8214" i="1"/>
  <c r="AH8214" i="1"/>
  <c r="AL8214" i="1"/>
  <c r="AF8214" i="1"/>
  <c r="AE8214" i="1"/>
  <c r="AD8214" i="1"/>
  <c r="AC8214" i="1"/>
  <c r="AJ8214" i="1"/>
  <c r="AM8214" i="1" s="1"/>
  <c r="AG8213" i="1"/>
  <c r="AH8213" i="1"/>
  <c r="AI8213" i="1"/>
  <c r="AD8213" i="1"/>
  <c r="AE8213" i="1"/>
  <c r="AF8213" i="1"/>
  <c r="AJ8213" i="1"/>
  <c r="AL8213" i="1"/>
  <c r="AC8213" i="1"/>
  <c r="AG8212" i="1"/>
  <c r="AH8212" i="1"/>
  <c r="AI8212" i="1"/>
  <c r="AF8212" i="1"/>
  <c r="AD8212" i="1"/>
  <c r="AC8212" i="1"/>
  <c r="AE8212" i="1"/>
  <c r="AL8212" i="1"/>
  <c r="AJ8212" i="1"/>
  <c r="AG8211" i="1"/>
  <c r="AI8211" i="1"/>
  <c r="AH8211" i="1"/>
  <c r="AF8211" i="1"/>
  <c r="AE8211" i="1"/>
  <c r="AC8211" i="1"/>
  <c r="AD8211" i="1"/>
  <c r="AL8211" i="1"/>
  <c r="AJ8211" i="1"/>
  <c r="AG8210" i="1"/>
  <c r="AH8210" i="1"/>
  <c r="AI8210" i="1"/>
  <c r="AF8210" i="1"/>
  <c r="AJ8210" i="1"/>
  <c r="AC8210" i="1"/>
  <c r="AL8210" i="1"/>
  <c r="AD8210" i="1"/>
  <c r="AE8210" i="1"/>
  <c r="AI8209" i="1"/>
  <c r="AG8209" i="1"/>
  <c r="AH8209" i="1"/>
  <c r="AJ8209" i="1"/>
  <c r="AF8209" i="1"/>
  <c r="AE8209" i="1"/>
  <c r="AD8209" i="1"/>
  <c r="AC8209" i="1"/>
  <c r="AL8209" i="1"/>
  <c r="AH8208" i="1"/>
  <c r="AI8208" i="1"/>
  <c r="AG8208" i="1"/>
  <c r="AC8208" i="1"/>
  <c r="AL8208" i="1"/>
  <c r="AJ8208" i="1"/>
  <c r="AF8208" i="1"/>
  <c r="AE8208" i="1"/>
  <c r="AD8208" i="1"/>
  <c r="AG8207" i="1"/>
  <c r="AH8207" i="1"/>
  <c r="AI8207" i="1"/>
  <c r="AJ8207" i="1"/>
  <c r="AC8207" i="1"/>
  <c r="AD8207" i="1"/>
  <c r="AE8207" i="1"/>
  <c r="AF8207" i="1"/>
  <c r="AL8207" i="1"/>
  <c r="AG8206" i="1"/>
  <c r="AH8206" i="1"/>
  <c r="AI8206" i="1"/>
  <c r="AJ8206" i="1"/>
  <c r="AL8206" i="1"/>
  <c r="AD8206" i="1"/>
  <c r="AC8206" i="1"/>
  <c r="AF8206" i="1"/>
  <c r="AE8206" i="1"/>
  <c r="AG8205" i="1"/>
  <c r="AH8205" i="1"/>
  <c r="AI8205" i="1"/>
  <c r="AF8205" i="1"/>
  <c r="AE8205" i="1"/>
  <c r="AD8205" i="1"/>
  <c r="AC8205" i="1"/>
  <c r="AL8205" i="1"/>
  <c r="AJ8205" i="1"/>
  <c r="AM8205" i="1" s="1"/>
  <c r="AI8204" i="1"/>
  <c r="AH8204" i="1"/>
  <c r="AG8204" i="1"/>
  <c r="AL8204" i="1"/>
  <c r="AJ8204" i="1"/>
  <c r="AF8204" i="1"/>
  <c r="AE8204" i="1"/>
  <c r="AD8204" i="1"/>
  <c r="AC8204" i="1"/>
  <c r="AI8203" i="1"/>
  <c r="AH8203" i="1"/>
  <c r="AG8203" i="1"/>
  <c r="AL8203" i="1"/>
  <c r="AJ8203" i="1"/>
  <c r="AM8203" i="1" s="1"/>
  <c r="AF8203" i="1"/>
  <c r="AE8203" i="1"/>
  <c r="AD8203" i="1"/>
  <c r="AC8203" i="1"/>
  <c r="AI8202" i="1"/>
  <c r="AH8202" i="1"/>
  <c r="AG8202" i="1"/>
  <c r="AL8202" i="1"/>
  <c r="AJ8202" i="1"/>
  <c r="AF8202" i="1"/>
  <c r="AE8202" i="1"/>
  <c r="AD8202" i="1"/>
  <c r="AC8202" i="1"/>
  <c r="AG8201" i="1"/>
  <c r="AI8201" i="1"/>
  <c r="AH8201" i="1"/>
  <c r="AC8201" i="1"/>
  <c r="AD8201" i="1"/>
  <c r="AF8201" i="1"/>
  <c r="AE8201" i="1"/>
  <c r="AL8201" i="1"/>
  <c r="AJ8201" i="1"/>
  <c r="AM8201" i="1" s="1"/>
  <c r="AG8200" i="1"/>
  <c r="AH8200" i="1"/>
  <c r="AI8200" i="1"/>
  <c r="AD8200" i="1"/>
  <c r="AC8200" i="1"/>
  <c r="AE8200" i="1"/>
  <c r="AF8200" i="1"/>
  <c r="AJ8200" i="1"/>
  <c r="AL8200" i="1"/>
  <c r="AI8199" i="1"/>
  <c r="AG8199" i="1"/>
  <c r="AH8199" i="1"/>
  <c r="AJ8199" i="1"/>
  <c r="AF8199" i="1"/>
  <c r="AE8199" i="1"/>
  <c r="AD8199" i="1"/>
  <c r="AC8199" i="1"/>
  <c r="AL8199" i="1"/>
  <c r="AI8198" i="1"/>
  <c r="AH8198" i="1"/>
  <c r="AG8198" i="1"/>
  <c r="AF8198" i="1"/>
  <c r="AL8198" i="1"/>
  <c r="AJ8198" i="1"/>
  <c r="AM8198" i="1" s="1"/>
  <c r="AE8198" i="1"/>
  <c r="AD8198" i="1"/>
  <c r="AC8198" i="1"/>
  <c r="AH8197" i="1"/>
  <c r="AG8197" i="1"/>
  <c r="AI8197" i="1"/>
  <c r="AJ8197" i="1"/>
  <c r="AF8197" i="1"/>
  <c r="AE8197" i="1"/>
  <c r="AD8197" i="1"/>
  <c r="AC8197" i="1"/>
  <c r="AL8197" i="1"/>
  <c r="AI8196" i="1"/>
  <c r="AH8196" i="1"/>
  <c r="AG8196" i="1"/>
  <c r="AC8196" i="1"/>
  <c r="AL8196" i="1"/>
  <c r="AJ8196" i="1"/>
  <c r="AM8196" i="1" s="1"/>
  <c r="AF8196" i="1"/>
  <c r="AE8196" i="1"/>
  <c r="AD8196" i="1"/>
  <c r="AG8195" i="1"/>
  <c r="AI8195" i="1"/>
  <c r="AH8195" i="1"/>
  <c r="AJ8195" i="1"/>
  <c r="AL8195" i="1"/>
  <c r="AF8195" i="1"/>
  <c r="AE8195" i="1"/>
  <c r="AD8195" i="1"/>
  <c r="AC8195" i="1"/>
  <c r="AH8194" i="1"/>
  <c r="AI8194" i="1"/>
  <c r="AG8194" i="1"/>
  <c r="AC8194" i="1"/>
  <c r="AL8194" i="1"/>
  <c r="AJ8194" i="1"/>
  <c r="AD8194" i="1"/>
  <c r="AF8194" i="1"/>
  <c r="AE8194" i="1"/>
  <c r="AG8193" i="1"/>
  <c r="AH8193" i="1"/>
  <c r="AI8193" i="1"/>
  <c r="AC8193" i="1"/>
  <c r="AD8193" i="1"/>
  <c r="AE8193" i="1"/>
  <c r="AF8193" i="1"/>
  <c r="AJ8193" i="1"/>
  <c r="AL8193" i="1"/>
  <c r="AG8192" i="1"/>
  <c r="AH8192" i="1"/>
  <c r="AI8192" i="1"/>
  <c r="AF8192" i="1"/>
  <c r="AJ8192" i="1"/>
  <c r="AL8192" i="1"/>
  <c r="AE8192" i="1"/>
  <c r="AD8192" i="1"/>
  <c r="AC8192" i="1"/>
  <c r="AG8191" i="1"/>
  <c r="AI8191" i="1"/>
  <c r="AH8191" i="1"/>
  <c r="AJ8191" i="1"/>
  <c r="AF8191" i="1"/>
  <c r="AL8191" i="1"/>
  <c r="AE8191" i="1"/>
  <c r="AD8191" i="1"/>
  <c r="AC8191" i="1"/>
  <c r="AG8190" i="1"/>
  <c r="AI8190" i="1"/>
  <c r="AH8190" i="1"/>
  <c r="AC8190" i="1"/>
  <c r="AD8190" i="1"/>
  <c r="AE8190" i="1"/>
  <c r="AF8190" i="1"/>
  <c r="AL8190" i="1"/>
  <c r="AJ8190" i="1"/>
  <c r="AG8189" i="1"/>
  <c r="AI8189" i="1"/>
  <c r="AH8189" i="1"/>
  <c r="AF8189" i="1"/>
  <c r="AC8189" i="1"/>
  <c r="AD8189" i="1"/>
  <c r="AE8189" i="1"/>
  <c r="AJ8189" i="1"/>
  <c r="AL8189" i="1"/>
  <c r="AG8188" i="1"/>
  <c r="AH8188" i="1"/>
  <c r="AI8188" i="1"/>
  <c r="AJ8188" i="1"/>
  <c r="AF8188" i="1"/>
  <c r="AE8188" i="1"/>
  <c r="AD8188" i="1"/>
  <c r="AC8188" i="1"/>
  <c r="AL8188" i="1"/>
  <c r="AG8187" i="1"/>
  <c r="AI8187" i="1"/>
  <c r="AH8187" i="1"/>
  <c r="AF8187" i="1"/>
  <c r="AL8187" i="1"/>
  <c r="AJ8187" i="1"/>
  <c r="AM8187" i="1" s="1"/>
  <c r="AE8187" i="1"/>
  <c r="AD8187" i="1"/>
  <c r="AC8187" i="1"/>
  <c r="AI8186" i="1"/>
  <c r="AH8186" i="1"/>
  <c r="AG8186" i="1"/>
  <c r="AJ8186" i="1"/>
  <c r="AF8186" i="1"/>
  <c r="AD8186" i="1"/>
  <c r="AC8186" i="1"/>
  <c r="AE8186" i="1"/>
  <c r="AL8186" i="1"/>
  <c r="AI8185" i="1"/>
  <c r="AH8185" i="1"/>
  <c r="AG8185" i="1"/>
  <c r="AC8185" i="1"/>
  <c r="AL8185" i="1"/>
  <c r="AJ8185" i="1"/>
  <c r="AM8185" i="1" s="1"/>
  <c r="AF8185" i="1"/>
  <c r="AE8185" i="1"/>
  <c r="AD8185" i="1"/>
  <c r="AG8184" i="1"/>
  <c r="AI8184" i="1"/>
  <c r="AH8184" i="1"/>
  <c r="AL8184" i="1"/>
  <c r="AJ8184" i="1"/>
  <c r="AF8184" i="1"/>
  <c r="AE8184" i="1"/>
  <c r="AD8184" i="1"/>
  <c r="AC8184" i="1"/>
  <c r="AI8183" i="1"/>
  <c r="AH8183" i="1"/>
  <c r="AG8183" i="1"/>
  <c r="AJ8183" i="1"/>
  <c r="AF8183" i="1"/>
  <c r="AE8183" i="1"/>
  <c r="AC8183" i="1"/>
  <c r="AD8183" i="1"/>
  <c r="AL8183" i="1"/>
  <c r="AG8182" i="1"/>
  <c r="AI8182" i="1"/>
  <c r="AH8182" i="1"/>
  <c r="AJ8182" i="1"/>
  <c r="AD8182" i="1"/>
  <c r="AE8182" i="1"/>
  <c r="AF8182" i="1"/>
  <c r="AL8182" i="1"/>
  <c r="AC8182" i="1"/>
  <c r="AI8181" i="1"/>
  <c r="AG8181" i="1"/>
  <c r="AH8181" i="1"/>
  <c r="AC8181" i="1"/>
  <c r="AD8181" i="1"/>
  <c r="AE8181" i="1"/>
  <c r="AF8181" i="1"/>
  <c r="AJ8181" i="1"/>
  <c r="AL8181" i="1"/>
  <c r="AI8180" i="1"/>
  <c r="AH8180" i="1"/>
  <c r="AG8180" i="1"/>
  <c r="AL8180" i="1"/>
  <c r="AJ8180" i="1"/>
  <c r="AM8180" i="1" s="1"/>
  <c r="AF8180" i="1"/>
  <c r="AE8180" i="1"/>
  <c r="AD8180" i="1"/>
  <c r="AC8180" i="1"/>
  <c r="AH8179" i="1"/>
  <c r="AG8179" i="1"/>
  <c r="AI8179" i="1"/>
  <c r="AL8179" i="1"/>
  <c r="AJ8179" i="1"/>
  <c r="AM8179" i="1" s="1"/>
  <c r="AF8179" i="1"/>
  <c r="AE8179" i="1"/>
  <c r="AD8179" i="1"/>
  <c r="AC8179" i="1"/>
  <c r="AI8178" i="1"/>
  <c r="AH8178" i="1"/>
  <c r="AG8178" i="1"/>
  <c r="AL8178" i="1"/>
  <c r="AJ8178" i="1"/>
  <c r="AM8178" i="1" s="1"/>
  <c r="AF8178" i="1"/>
  <c r="AE8178" i="1"/>
  <c r="AD8178" i="1"/>
  <c r="AC8178" i="1"/>
  <c r="AI8177" i="1"/>
  <c r="AH8177" i="1"/>
  <c r="AG8177" i="1"/>
  <c r="AF8177" i="1"/>
  <c r="AL8177" i="1"/>
  <c r="AJ8177" i="1"/>
  <c r="AE8177" i="1"/>
  <c r="AD8177" i="1"/>
  <c r="AC8177" i="1"/>
  <c r="AI8176" i="1"/>
  <c r="AH8176" i="1"/>
  <c r="AG8176" i="1"/>
  <c r="AL8176" i="1"/>
  <c r="AJ8176" i="1"/>
  <c r="AM8176" i="1" s="1"/>
  <c r="AF8176" i="1"/>
  <c r="AE8176" i="1"/>
  <c r="AD8176" i="1"/>
  <c r="AC8176" i="1"/>
  <c r="AG8175" i="1"/>
  <c r="AI8175" i="1"/>
  <c r="AH8175" i="1"/>
  <c r="AC8175" i="1"/>
  <c r="AD8175" i="1"/>
  <c r="AE8175" i="1"/>
  <c r="AF8175" i="1"/>
  <c r="AL8175" i="1"/>
  <c r="AJ8175" i="1"/>
  <c r="AM8175" i="1" s="1"/>
  <c r="AG8174" i="1"/>
  <c r="AH8174" i="1"/>
  <c r="AI8174" i="1"/>
  <c r="AC8174" i="1"/>
  <c r="AD8174" i="1"/>
  <c r="AE8174" i="1"/>
  <c r="AF8174" i="1"/>
  <c r="AJ8174" i="1"/>
  <c r="AL8174" i="1"/>
  <c r="AG8173" i="1"/>
  <c r="AH8173" i="1"/>
  <c r="AI8173" i="1"/>
  <c r="AD8173" i="1"/>
  <c r="AC8173" i="1"/>
  <c r="AL8173" i="1"/>
  <c r="AJ8173" i="1"/>
  <c r="AM8173" i="1" s="1"/>
  <c r="AF8173" i="1"/>
  <c r="AE8173" i="1"/>
  <c r="AG8172" i="1"/>
  <c r="AI8172" i="1"/>
  <c r="AH8172" i="1"/>
  <c r="AJ8172" i="1"/>
  <c r="AF8172" i="1"/>
  <c r="AL8172" i="1"/>
  <c r="AC8172" i="1"/>
  <c r="AD8172" i="1"/>
  <c r="AE8172" i="1"/>
  <c r="AG8171" i="1"/>
  <c r="AH8171" i="1"/>
  <c r="AI8171" i="1"/>
  <c r="AF8171" i="1"/>
  <c r="AJ8171" i="1"/>
  <c r="AE8171" i="1"/>
  <c r="AD8171" i="1"/>
  <c r="AC8171" i="1"/>
  <c r="AL8171" i="1"/>
  <c r="AI8170" i="1"/>
  <c r="AH8170" i="1"/>
  <c r="AG8170" i="1"/>
  <c r="AJ8170" i="1"/>
  <c r="AF8170" i="1"/>
  <c r="AC8170" i="1"/>
  <c r="AD8170" i="1"/>
  <c r="AE8170" i="1"/>
  <c r="AL8170" i="1"/>
  <c r="AI8169" i="1"/>
  <c r="AG8169" i="1"/>
  <c r="AH8169" i="1"/>
  <c r="AJ8169" i="1"/>
  <c r="AL8169" i="1"/>
  <c r="AD8169" i="1"/>
  <c r="AE8169" i="1"/>
  <c r="AC8169" i="1"/>
  <c r="AF8169" i="1"/>
  <c r="AG8168" i="1"/>
  <c r="AI8168" i="1"/>
  <c r="AH8168" i="1"/>
  <c r="AJ8168" i="1"/>
  <c r="AF8168" i="1"/>
  <c r="AE8168" i="1"/>
  <c r="AC8168" i="1"/>
  <c r="AD8168" i="1"/>
  <c r="AL8168" i="1"/>
  <c r="AG8167" i="1"/>
  <c r="AH8167" i="1"/>
  <c r="AI8167" i="1"/>
  <c r="AD8167" i="1"/>
  <c r="AE8167" i="1"/>
  <c r="AF8167" i="1"/>
  <c r="AL8167" i="1"/>
  <c r="AJ8167" i="1"/>
  <c r="AM8167" i="1" s="1"/>
  <c r="AC8167" i="1"/>
  <c r="AG8166" i="1"/>
  <c r="AI8166" i="1"/>
  <c r="AH8166" i="1"/>
  <c r="AF8166" i="1"/>
  <c r="AC8166" i="1"/>
  <c r="AD8166" i="1"/>
  <c r="AE8166" i="1"/>
  <c r="AL8166" i="1"/>
  <c r="AJ8166" i="1"/>
  <c r="AM8166" i="1" s="1"/>
  <c r="AH8165" i="1"/>
  <c r="AG8165" i="1"/>
  <c r="AI8165" i="1"/>
  <c r="AC8165" i="1"/>
  <c r="AL8165" i="1"/>
  <c r="AJ8165" i="1"/>
  <c r="AM8165" i="1" s="1"/>
  <c r="AD8165" i="1"/>
  <c r="AF8165" i="1"/>
  <c r="AE8165" i="1"/>
  <c r="AI8164" i="1"/>
  <c r="AH8164" i="1"/>
  <c r="AG8164" i="1"/>
  <c r="AL8164" i="1"/>
  <c r="AJ8164" i="1"/>
  <c r="AM8164" i="1" s="1"/>
  <c r="AF8164" i="1"/>
  <c r="AE8164" i="1"/>
  <c r="AD8164" i="1"/>
  <c r="AC8164" i="1"/>
  <c r="AH8163" i="1"/>
  <c r="AI8163" i="1"/>
  <c r="AG8163" i="1"/>
  <c r="AL8163" i="1"/>
  <c r="AJ8163" i="1"/>
  <c r="AM8163" i="1" s="1"/>
  <c r="AF8163" i="1"/>
  <c r="AE8163" i="1"/>
  <c r="AD8163" i="1"/>
  <c r="AC8163" i="1"/>
  <c r="AG8162" i="1"/>
  <c r="AI8162" i="1"/>
  <c r="AH8162" i="1"/>
  <c r="AC8162" i="1"/>
  <c r="AD8162" i="1"/>
  <c r="AE8162" i="1"/>
  <c r="AF8162" i="1"/>
  <c r="AL8162" i="1"/>
  <c r="AJ8162" i="1"/>
  <c r="AH8161" i="1"/>
  <c r="AI8161" i="1"/>
  <c r="AG8161" i="1"/>
  <c r="AJ8161" i="1"/>
  <c r="AL8161" i="1"/>
  <c r="AD8161" i="1"/>
  <c r="AC8161" i="1"/>
  <c r="AE8161" i="1"/>
  <c r="AF8161" i="1"/>
  <c r="AI8160" i="1"/>
  <c r="AH8160" i="1"/>
  <c r="AG8160" i="1"/>
  <c r="AD8160" i="1"/>
  <c r="AC8160" i="1"/>
  <c r="AL8160" i="1"/>
  <c r="AJ8160" i="1"/>
  <c r="AM8160" i="1" s="1"/>
  <c r="AF8160" i="1"/>
  <c r="AE8160" i="1"/>
  <c r="AH8159" i="1"/>
  <c r="AI8159" i="1"/>
  <c r="AG8159" i="1"/>
  <c r="AL8159" i="1"/>
  <c r="AJ8159" i="1"/>
  <c r="AM8159" i="1" s="1"/>
  <c r="AF8159" i="1"/>
  <c r="AE8159" i="1"/>
  <c r="AD8159" i="1"/>
  <c r="AC8159" i="1"/>
  <c r="AG8158" i="1"/>
  <c r="AI8158" i="1"/>
  <c r="AH8158" i="1"/>
  <c r="AF8158" i="1"/>
  <c r="AD8158" i="1"/>
  <c r="AC8158" i="1"/>
  <c r="AE8158" i="1"/>
  <c r="AL8158" i="1"/>
  <c r="AJ8158" i="1"/>
  <c r="AI8157" i="1"/>
  <c r="AH8157" i="1"/>
  <c r="AG8157" i="1"/>
  <c r="AD8157" i="1"/>
  <c r="AL8157" i="1"/>
  <c r="AJ8157" i="1"/>
  <c r="AM8157" i="1" s="1"/>
  <c r="AF8157" i="1"/>
  <c r="AE8157" i="1"/>
  <c r="AC8157" i="1"/>
  <c r="AG8156" i="1"/>
  <c r="AH8156" i="1"/>
  <c r="AI8156" i="1"/>
  <c r="AC8156" i="1"/>
  <c r="AL8156" i="1"/>
  <c r="AJ8156" i="1"/>
  <c r="AM8156" i="1" s="1"/>
  <c r="AF8156" i="1"/>
  <c r="AE8156" i="1"/>
  <c r="AD8156" i="1"/>
  <c r="AH8155" i="1"/>
  <c r="AG8155" i="1"/>
  <c r="AI8155" i="1"/>
  <c r="AD8155" i="1"/>
  <c r="AF8155" i="1"/>
  <c r="AE8155" i="1"/>
  <c r="AC8155" i="1"/>
  <c r="AL8155" i="1"/>
  <c r="AJ8155" i="1"/>
  <c r="AM8155" i="1" s="1"/>
  <c r="AH8154" i="1"/>
  <c r="AI8154" i="1"/>
  <c r="AG8154" i="1"/>
  <c r="AC8154" i="1"/>
  <c r="AJ8154" i="1"/>
  <c r="AL8154" i="1"/>
  <c r="AF8154" i="1"/>
  <c r="AD8154" i="1"/>
  <c r="AE8154" i="1"/>
  <c r="AI8153" i="1"/>
  <c r="AH8153" i="1"/>
  <c r="AG8153" i="1"/>
  <c r="AE8153" i="1"/>
  <c r="AF8153" i="1"/>
  <c r="AL8153" i="1"/>
  <c r="AD8153" i="1"/>
  <c r="AC8153" i="1"/>
  <c r="AJ8153" i="1"/>
  <c r="AM8153" i="1" s="1"/>
  <c r="AI8152" i="1"/>
  <c r="AH8152" i="1"/>
  <c r="AG8152" i="1"/>
  <c r="AJ8152" i="1"/>
  <c r="AF8152" i="1"/>
  <c r="AE8152" i="1"/>
  <c r="AD8152" i="1"/>
  <c r="AC8152" i="1"/>
  <c r="AL8152" i="1"/>
  <c r="AI8151" i="1"/>
  <c r="AH8151" i="1"/>
  <c r="AG8151" i="1"/>
  <c r="AJ8151" i="1"/>
  <c r="AF8151" i="1"/>
  <c r="AL8151" i="1"/>
  <c r="AD8151" i="1"/>
  <c r="AC8151" i="1"/>
  <c r="AE8151" i="1"/>
  <c r="AI8150" i="1"/>
  <c r="AH8150" i="1"/>
  <c r="AG8150" i="1"/>
  <c r="AL8150" i="1"/>
  <c r="AJ8150" i="1"/>
  <c r="AM8150" i="1" s="1"/>
  <c r="AF8150" i="1"/>
  <c r="AE8150" i="1"/>
  <c r="AD8150" i="1"/>
  <c r="AC8150" i="1"/>
  <c r="AI8149" i="1"/>
  <c r="AH8149" i="1"/>
  <c r="AG8149" i="1"/>
  <c r="AC8149" i="1"/>
  <c r="AD8149" i="1"/>
  <c r="AE8149" i="1"/>
  <c r="AF8149" i="1"/>
  <c r="AL8149" i="1"/>
  <c r="AJ8149" i="1"/>
  <c r="AM8149" i="1" s="1"/>
  <c r="AG8148" i="1"/>
  <c r="AH8148" i="1"/>
  <c r="AI8148" i="1"/>
  <c r="AJ8148" i="1"/>
  <c r="AF8148" i="1"/>
  <c r="AE8148" i="1"/>
  <c r="AD8148" i="1"/>
  <c r="AC8148" i="1"/>
  <c r="AL8148" i="1"/>
  <c r="AI8147" i="1"/>
  <c r="AH8147" i="1"/>
  <c r="AG8147" i="1"/>
  <c r="AL8147" i="1"/>
  <c r="AJ8147" i="1"/>
  <c r="AM8147" i="1" s="1"/>
  <c r="AF8147" i="1"/>
  <c r="AE8147" i="1"/>
  <c r="AD8147" i="1"/>
  <c r="AC8147" i="1"/>
  <c r="AI8146" i="1"/>
  <c r="AH8146" i="1"/>
  <c r="AG8146" i="1"/>
  <c r="AJ8146" i="1"/>
  <c r="AE8146" i="1"/>
  <c r="AD8146" i="1"/>
  <c r="AC8146" i="1"/>
  <c r="AL8146" i="1"/>
  <c r="AF8146" i="1"/>
  <c r="AG8145" i="1"/>
  <c r="AH8145" i="1"/>
  <c r="AI8145" i="1"/>
  <c r="AL8145" i="1"/>
  <c r="AJ8145" i="1"/>
  <c r="AF8145" i="1"/>
  <c r="AE8145" i="1"/>
  <c r="AC8145" i="1"/>
  <c r="AD8145" i="1"/>
  <c r="AH8144" i="1"/>
  <c r="AG8144" i="1"/>
  <c r="AI8144" i="1"/>
  <c r="AL8144" i="1"/>
  <c r="AJ8144" i="1"/>
  <c r="AM8144" i="1" s="1"/>
  <c r="AF8144" i="1"/>
  <c r="AE8144" i="1"/>
  <c r="AD8144" i="1"/>
  <c r="AC8144" i="1"/>
  <c r="AI8143" i="1"/>
  <c r="AH8143" i="1"/>
  <c r="AG8143" i="1"/>
  <c r="AL8143" i="1"/>
  <c r="AJ8143" i="1"/>
  <c r="AM8143" i="1" s="1"/>
  <c r="AF8143" i="1"/>
  <c r="AE8143" i="1"/>
  <c r="AD8143" i="1"/>
  <c r="AC8143" i="1"/>
  <c r="AH8142" i="1"/>
  <c r="AG8142" i="1"/>
  <c r="AI8142" i="1"/>
  <c r="AL8142" i="1"/>
  <c r="AJ8142" i="1"/>
  <c r="AF8142" i="1"/>
  <c r="AE8142" i="1"/>
  <c r="AD8142" i="1"/>
  <c r="AC8142" i="1"/>
  <c r="AI8141" i="1"/>
  <c r="AH8141" i="1"/>
  <c r="AG8141" i="1"/>
  <c r="AL8141" i="1"/>
  <c r="AJ8141" i="1"/>
  <c r="AM8141" i="1" s="1"/>
  <c r="AF8141" i="1"/>
  <c r="AE8141" i="1"/>
  <c r="AD8141" i="1"/>
  <c r="AC8141" i="1"/>
  <c r="AI8140" i="1"/>
  <c r="AH8140" i="1"/>
  <c r="AG8140" i="1"/>
  <c r="AL8140" i="1"/>
  <c r="AJ8140" i="1"/>
  <c r="AM8140" i="1" s="1"/>
  <c r="AF8140" i="1"/>
  <c r="AE8140" i="1"/>
  <c r="AD8140" i="1"/>
  <c r="AC8140" i="1"/>
  <c r="AH8139" i="1"/>
  <c r="AG8139" i="1"/>
  <c r="AI8139" i="1"/>
  <c r="AL8139" i="1"/>
  <c r="AJ8139" i="1"/>
  <c r="AM8139" i="1" s="1"/>
  <c r="AF8139" i="1"/>
  <c r="AE8139" i="1"/>
  <c r="AD8139" i="1"/>
  <c r="AC8139" i="1"/>
  <c r="AI8138" i="1"/>
  <c r="AH8138" i="1"/>
  <c r="AG8138" i="1"/>
  <c r="AL8138" i="1"/>
  <c r="AJ8138" i="1"/>
  <c r="AM8138" i="1" s="1"/>
  <c r="AF8138" i="1"/>
  <c r="AE8138" i="1"/>
  <c r="AD8138" i="1"/>
  <c r="AC8138" i="1"/>
  <c r="AI8137" i="1"/>
  <c r="AH8137" i="1"/>
  <c r="AG8137" i="1"/>
  <c r="AL8137" i="1"/>
  <c r="AJ8137" i="1"/>
  <c r="AM8137" i="1" s="1"/>
  <c r="AF8137" i="1"/>
  <c r="AE8137" i="1"/>
  <c r="AD8137" i="1"/>
  <c r="AC8137" i="1"/>
  <c r="AH8136" i="1"/>
  <c r="AG8136" i="1"/>
  <c r="AI8136" i="1"/>
  <c r="AL8136" i="1"/>
  <c r="AJ8136" i="1"/>
  <c r="AM8136" i="1" s="1"/>
  <c r="AF8136" i="1"/>
  <c r="AE8136" i="1"/>
  <c r="AD8136" i="1"/>
  <c r="AC8136" i="1"/>
  <c r="AI8135" i="1"/>
  <c r="AH8135" i="1"/>
  <c r="AG8135" i="1"/>
  <c r="AL8135" i="1"/>
  <c r="AJ8135" i="1"/>
  <c r="AM8135" i="1" s="1"/>
  <c r="AF8135" i="1"/>
  <c r="AE8135" i="1"/>
  <c r="AD8135" i="1"/>
  <c r="AC8135" i="1"/>
  <c r="AI8134" i="1"/>
  <c r="AH8134" i="1"/>
  <c r="AG8134" i="1"/>
  <c r="AL8134" i="1"/>
  <c r="AJ8134" i="1"/>
  <c r="AF8134" i="1"/>
  <c r="AE8134" i="1"/>
  <c r="AD8134" i="1"/>
  <c r="AC8134" i="1"/>
  <c r="AH8133" i="1"/>
  <c r="AG8133" i="1"/>
  <c r="AI8133" i="1"/>
  <c r="AL8133" i="1"/>
  <c r="AJ8133" i="1"/>
  <c r="AF8133" i="1"/>
  <c r="AE8133" i="1"/>
  <c r="AD8133" i="1"/>
  <c r="AC8133" i="1"/>
  <c r="AI8132" i="1"/>
  <c r="AH8132" i="1"/>
  <c r="AG8132" i="1"/>
  <c r="AL8132" i="1"/>
  <c r="AJ8132" i="1"/>
  <c r="AM8132" i="1" s="1"/>
  <c r="AF8132" i="1"/>
  <c r="AE8132" i="1"/>
  <c r="AD8132" i="1"/>
  <c r="AC8132" i="1"/>
  <c r="AI8131" i="1"/>
  <c r="AH8131" i="1"/>
  <c r="AG8131" i="1"/>
  <c r="AL8131" i="1"/>
  <c r="AJ8131" i="1"/>
  <c r="AF8131" i="1"/>
  <c r="AE8131" i="1"/>
  <c r="AD8131" i="1"/>
  <c r="AC8131" i="1"/>
  <c r="AH8130" i="1"/>
  <c r="AG8130" i="1"/>
  <c r="AI8130" i="1"/>
  <c r="AL8130" i="1"/>
  <c r="AJ8130" i="1"/>
  <c r="AF8130" i="1"/>
  <c r="AE8130" i="1"/>
  <c r="AD8130" i="1"/>
  <c r="AC8130" i="1"/>
  <c r="AI8129" i="1"/>
  <c r="AH8129" i="1"/>
  <c r="AG8129" i="1"/>
  <c r="AL8129" i="1"/>
  <c r="AJ8129" i="1"/>
  <c r="AM8129" i="1" s="1"/>
  <c r="AF8129" i="1"/>
  <c r="AE8129" i="1"/>
  <c r="AD8129" i="1"/>
  <c r="AC8129" i="1"/>
  <c r="AI8128" i="1"/>
  <c r="AH8128" i="1"/>
  <c r="AG8128" i="1"/>
  <c r="AL8128" i="1"/>
  <c r="AJ8128" i="1"/>
  <c r="AM8128" i="1" s="1"/>
  <c r="AF8128" i="1"/>
  <c r="AE8128" i="1"/>
  <c r="AD8128" i="1"/>
  <c r="AC8128" i="1"/>
  <c r="AH8127" i="1"/>
  <c r="AG8127" i="1"/>
  <c r="AI8127" i="1"/>
  <c r="AL8127" i="1"/>
  <c r="AJ8127" i="1"/>
  <c r="AF8127" i="1"/>
  <c r="AE8127" i="1"/>
  <c r="AD8127" i="1"/>
  <c r="AC8127" i="1"/>
  <c r="AI8126" i="1"/>
  <c r="AH8126" i="1"/>
  <c r="AG8126" i="1"/>
  <c r="AL8126" i="1"/>
  <c r="AJ8126" i="1"/>
  <c r="AM8126" i="1" s="1"/>
  <c r="AF8126" i="1"/>
  <c r="AE8126" i="1"/>
  <c r="AD8126" i="1"/>
  <c r="AC8126" i="1"/>
  <c r="AI8125" i="1"/>
  <c r="AH8125" i="1"/>
  <c r="AG8125" i="1"/>
  <c r="AL8125" i="1"/>
  <c r="AJ8125" i="1"/>
  <c r="AM8125" i="1" s="1"/>
  <c r="AF8125" i="1"/>
  <c r="AE8125" i="1"/>
  <c r="AD8125" i="1"/>
  <c r="AC8125" i="1"/>
  <c r="AI8124" i="1"/>
  <c r="AH8124" i="1"/>
  <c r="AG8124" i="1"/>
  <c r="AJ8124" i="1"/>
  <c r="AL8124" i="1"/>
  <c r="AF8124" i="1"/>
  <c r="AE8124" i="1"/>
  <c r="AD8124" i="1"/>
  <c r="AC8124" i="1"/>
  <c r="AI8123" i="1"/>
  <c r="AH8123" i="1"/>
  <c r="AG8123" i="1"/>
  <c r="AL8123" i="1"/>
  <c r="AJ8123" i="1"/>
  <c r="AM8123" i="1" s="1"/>
  <c r="AF8123" i="1"/>
  <c r="AE8123" i="1"/>
  <c r="AD8123" i="1"/>
  <c r="AC8123" i="1"/>
  <c r="AI8122" i="1"/>
  <c r="AH8122" i="1"/>
  <c r="AG8122" i="1"/>
  <c r="AL8122" i="1"/>
  <c r="AJ8122" i="1"/>
  <c r="AM8122" i="1" s="1"/>
  <c r="AF8122" i="1"/>
  <c r="AE8122" i="1"/>
  <c r="AD8122" i="1"/>
  <c r="AC8122" i="1"/>
  <c r="AH8121" i="1"/>
  <c r="AG8121" i="1"/>
  <c r="AI8121" i="1"/>
  <c r="AL8121" i="1"/>
  <c r="AJ8121" i="1"/>
  <c r="AM8121" i="1" s="1"/>
  <c r="AF8121" i="1"/>
  <c r="AE8121" i="1"/>
  <c r="AD8121" i="1"/>
  <c r="AC8121" i="1"/>
  <c r="AI8120" i="1"/>
  <c r="AH8120" i="1"/>
  <c r="AG8120" i="1"/>
  <c r="AL8120" i="1"/>
  <c r="AJ8120" i="1"/>
  <c r="AM8120" i="1" s="1"/>
  <c r="AF8120" i="1"/>
  <c r="AE8120" i="1"/>
  <c r="AD8120" i="1"/>
  <c r="AC8120" i="1"/>
  <c r="AH8119" i="1"/>
  <c r="AG8119" i="1"/>
  <c r="AI8119" i="1"/>
  <c r="AL8119" i="1"/>
  <c r="AJ8119" i="1"/>
  <c r="AM8119" i="1" s="1"/>
  <c r="AF8119" i="1"/>
  <c r="AE8119" i="1"/>
  <c r="AD8119" i="1"/>
  <c r="AC8119" i="1"/>
  <c r="AI8118" i="1"/>
  <c r="AH8118" i="1"/>
  <c r="AG8118" i="1"/>
  <c r="AL8118" i="1"/>
  <c r="AJ8118" i="1"/>
  <c r="AM8118" i="1" s="1"/>
  <c r="AF8118" i="1"/>
  <c r="AE8118" i="1"/>
  <c r="AD8118" i="1"/>
  <c r="AC8118" i="1"/>
  <c r="AI8117" i="1"/>
  <c r="AH8117" i="1"/>
  <c r="AG8117" i="1"/>
  <c r="AL8117" i="1"/>
  <c r="AJ8117" i="1"/>
  <c r="AM8117" i="1" s="1"/>
  <c r="AF8117" i="1"/>
  <c r="AE8117" i="1"/>
  <c r="AD8117" i="1"/>
  <c r="AC8117" i="1"/>
  <c r="AH8116" i="1"/>
  <c r="AG8116" i="1"/>
  <c r="AI8116" i="1"/>
  <c r="AL8116" i="1"/>
  <c r="AJ8116" i="1"/>
  <c r="AM8116" i="1" s="1"/>
  <c r="AF8116" i="1"/>
  <c r="AE8116" i="1"/>
  <c r="AD8116" i="1"/>
  <c r="AC8116" i="1"/>
  <c r="AI8115" i="1"/>
  <c r="AH8115" i="1"/>
  <c r="AG8115" i="1"/>
  <c r="AL8115" i="1"/>
  <c r="AJ8115" i="1"/>
  <c r="AM8115" i="1" s="1"/>
  <c r="AF8115" i="1"/>
  <c r="AE8115" i="1"/>
  <c r="AD8115" i="1"/>
  <c r="AC8115" i="1"/>
  <c r="AI8114" i="1"/>
  <c r="AH8114" i="1"/>
  <c r="AG8114" i="1"/>
  <c r="AL8114" i="1"/>
  <c r="AJ8114" i="1"/>
  <c r="AM8114" i="1" s="1"/>
  <c r="AF8114" i="1"/>
  <c r="AE8114" i="1"/>
  <c r="AD8114" i="1"/>
  <c r="AC8114" i="1"/>
  <c r="AH8113" i="1"/>
  <c r="AG8113" i="1"/>
  <c r="AI8113" i="1"/>
  <c r="AL8113" i="1"/>
  <c r="AJ8113" i="1"/>
  <c r="AM8113" i="1" s="1"/>
  <c r="AF8113" i="1"/>
  <c r="AE8113" i="1"/>
  <c r="AD8113" i="1"/>
  <c r="AC8113" i="1"/>
  <c r="AI8112" i="1"/>
  <c r="AH8112" i="1"/>
  <c r="AG8112" i="1"/>
  <c r="AL8112" i="1"/>
  <c r="AJ8112" i="1"/>
  <c r="AF8112" i="1"/>
  <c r="AE8112" i="1"/>
  <c r="AD8112" i="1"/>
  <c r="AC8112" i="1"/>
  <c r="AI8111" i="1"/>
  <c r="AH8111" i="1"/>
  <c r="AG8111" i="1"/>
  <c r="AL8111" i="1"/>
  <c r="AJ8111" i="1"/>
  <c r="AM8111" i="1" s="1"/>
  <c r="AF8111" i="1"/>
  <c r="AE8111" i="1"/>
  <c r="AD8111" i="1"/>
  <c r="AC8111" i="1"/>
  <c r="AH8110" i="1"/>
  <c r="AG8110" i="1"/>
  <c r="AI8110" i="1"/>
  <c r="AL8110" i="1"/>
  <c r="AJ8110" i="1"/>
  <c r="AM8110" i="1" s="1"/>
  <c r="AF8110" i="1"/>
  <c r="AE8110" i="1"/>
  <c r="AD8110" i="1"/>
  <c r="AC8110" i="1"/>
  <c r="AI8109" i="1"/>
  <c r="AH8109" i="1"/>
  <c r="AG8109" i="1"/>
  <c r="AL8109" i="1"/>
  <c r="AJ8109" i="1"/>
  <c r="AM8109" i="1" s="1"/>
  <c r="AF8109" i="1"/>
  <c r="AE8109" i="1"/>
  <c r="AD8109" i="1"/>
  <c r="AC8109" i="1"/>
  <c r="AI8108" i="1"/>
  <c r="AH8108" i="1"/>
  <c r="AG8108" i="1"/>
  <c r="AL8108" i="1"/>
  <c r="AJ8108" i="1"/>
  <c r="AM8108" i="1" s="1"/>
  <c r="AF8108" i="1"/>
  <c r="AE8108" i="1"/>
  <c r="AD8108" i="1"/>
  <c r="AC8108" i="1"/>
  <c r="AH8107" i="1"/>
  <c r="AG8107" i="1"/>
  <c r="AI8107" i="1"/>
  <c r="AL8107" i="1"/>
  <c r="AJ8107" i="1"/>
  <c r="AM8107" i="1" s="1"/>
  <c r="AF8107" i="1"/>
  <c r="AE8107" i="1"/>
  <c r="AD8107" i="1"/>
  <c r="AC8107" i="1"/>
  <c r="AI8106" i="1"/>
  <c r="AH8106" i="1"/>
  <c r="AG8106" i="1"/>
  <c r="AL8106" i="1"/>
  <c r="AJ8106" i="1"/>
  <c r="AM8106" i="1" s="1"/>
  <c r="AF8106" i="1"/>
  <c r="AE8106" i="1"/>
  <c r="AD8106" i="1"/>
  <c r="AC8106" i="1"/>
  <c r="AI8105" i="1"/>
  <c r="AH8105" i="1"/>
  <c r="AG8105" i="1"/>
  <c r="AL8105" i="1"/>
  <c r="AJ8105" i="1"/>
  <c r="AM8105" i="1" s="1"/>
  <c r="AF8105" i="1"/>
  <c r="AE8105" i="1"/>
  <c r="AD8105" i="1"/>
  <c r="AC8105" i="1"/>
  <c r="AH8104" i="1"/>
  <c r="AG8104" i="1"/>
  <c r="AI8104" i="1"/>
  <c r="AL8104" i="1"/>
  <c r="AJ8104" i="1"/>
  <c r="AM8104" i="1" s="1"/>
  <c r="AF8104" i="1"/>
  <c r="AE8104" i="1"/>
  <c r="AD8104" i="1"/>
  <c r="AC8104" i="1"/>
  <c r="AI8103" i="1"/>
  <c r="AH8103" i="1"/>
  <c r="AG8103" i="1"/>
  <c r="AL8103" i="1"/>
  <c r="AJ8103" i="1"/>
  <c r="AM8103" i="1" s="1"/>
  <c r="AF8103" i="1"/>
  <c r="AE8103" i="1"/>
  <c r="AD8103" i="1"/>
  <c r="AC8103" i="1"/>
  <c r="AI8102" i="1"/>
  <c r="AH8102" i="1"/>
  <c r="AG8102" i="1"/>
  <c r="AL8102" i="1"/>
  <c r="AJ8102" i="1"/>
  <c r="AM8102" i="1" s="1"/>
  <c r="AF8102" i="1"/>
  <c r="AE8102" i="1"/>
  <c r="AD8102" i="1"/>
  <c r="AC8102" i="1"/>
  <c r="AH8101" i="1"/>
  <c r="AG8101" i="1"/>
  <c r="AI8101" i="1"/>
  <c r="AL8101" i="1"/>
  <c r="AJ8101" i="1"/>
  <c r="AF8101" i="1"/>
  <c r="AE8101" i="1"/>
  <c r="AD8101" i="1"/>
  <c r="AC8101" i="1"/>
  <c r="AI8100" i="1"/>
  <c r="AH8100" i="1"/>
  <c r="AG8100" i="1"/>
  <c r="AL8100" i="1"/>
  <c r="AJ8100" i="1"/>
  <c r="AF8100" i="1"/>
  <c r="AE8100" i="1"/>
  <c r="AD8100" i="1"/>
  <c r="AC8100" i="1"/>
  <c r="AI8099" i="1"/>
  <c r="AH8099" i="1"/>
  <c r="AG8099" i="1"/>
  <c r="AL8099" i="1"/>
  <c r="AJ8099" i="1"/>
  <c r="AF8099" i="1"/>
  <c r="AE8099" i="1"/>
  <c r="AD8099" i="1"/>
  <c r="AC8099" i="1"/>
  <c r="AH8098" i="1"/>
  <c r="AG8098" i="1"/>
  <c r="AI8098" i="1"/>
  <c r="AL8098" i="1"/>
  <c r="AJ8098" i="1"/>
  <c r="AM8098" i="1" s="1"/>
  <c r="AF8098" i="1"/>
  <c r="AE8098" i="1"/>
  <c r="AD8098" i="1"/>
  <c r="AC8098" i="1"/>
  <c r="AI8097" i="1"/>
  <c r="AH8097" i="1"/>
  <c r="AG8097" i="1"/>
  <c r="AL8097" i="1"/>
  <c r="AJ8097" i="1"/>
  <c r="AF8097" i="1"/>
  <c r="AE8097" i="1"/>
  <c r="AD8097" i="1"/>
  <c r="AC8097" i="1"/>
  <c r="AI8096" i="1"/>
  <c r="AH8096" i="1"/>
  <c r="AG8096" i="1"/>
  <c r="AL8096" i="1"/>
  <c r="AJ8096" i="1"/>
  <c r="AM8096" i="1" s="1"/>
  <c r="AF8096" i="1"/>
  <c r="AE8096" i="1"/>
  <c r="AD8096" i="1"/>
  <c r="AC8096" i="1"/>
  <c r="AH8095" i="1"/>
  <c r="AG8095" i="1"/>
  <c r="AI8095" i="1"/>
  <c r="AL8095" i="1"/>
  <c r="AJ8095" i="1"/>
  <c r="AM8095" i="1" s="1"/>
  <c r="AF8095" i="1"/>
  <c r="AE8095" i="1"/>
  <c r="AD8095" i="1"/>
  <c r="AC8095" i="1"/>
  <c r="AI8094" i="1"/>
  <c r="AH8094" i="1"/>
  <c r="AG8094" i="1"/>
  <c r="AL8094" i="1"/>
  <c r="AJ8094" i="1"/>
  <c r="AM8094" i="1" s="1"/>
  <c r="AF8094" i="1"/>
  <c r="AE8094" i="1"/>
  <c r="AD8094" i="1"/>
  <c r="AC8094" i="1"/>
  <c r="AI8093" i="1"/>
  <c r="AH8093" i="1"/>
  <c r="AG8093" i="1"/>
  <c r="AL8093" i="1"/>
  <c r="AJ8093" i="1"/>
  <c r="AM8093" i="1" s="1"/>
  <c r="AF8093" i="1"/>
  <c r="AE8093" i="1"/>
  <c r="AD8093" i="1"/>
  <c r="AC8093" i="1"/>
  <c r="AH8092" i="1"/>
  <c r="AG8092" i="1"/>
  <c r="AI8092" i="1"/>
  <c r="AL8092" i="1"/>
  <c r="AJ8092" i="1"/>
  <c r="AM8092" i="1" s="1"/>
  <c r="AF8092" i="1"/>
  <c r="AE8092" i="1"/>
  <c r="AD8092" i="1"/>
  <c r="AC8092" i="1"/>
  <c r="AI8091" i="1"/>
  <c r="AH8091" i="1"/>
  <c r="AG8091" i="1"/>
  <c r="AL8091" i="1"/>
  <c r="AJ8091" i="1"/>
  <c r="AM8091" i="1" s="1"/>
  <c r="AF8091" i="1"/>
  <c r="AE8091" i="1"/>
  <c r="AD8091" i="1"/>
  <c r="AC8091" i="1"/>
  <c r="AI8090" i="1"/>
  <c r="AH8090" i="1"/>
  <c r="AG8090" i="1"/>
  <c r="AL8090" i="1"/>
  <c r="AJ8090" i="1"/>
  <c r="AM8090" i="1" s="1"/>
  <c r="AF8090" i="1"/>
  <c r="AE8090" i="1"/>
  <c r="AD8090" i="1"/>
  <c r="AC8090" i="1"/>
  <c r="AH8089" i="1"/>
  <c r="AG8089" i="1"/>
  <c r="AI8089" i="1"/>
  <c r="AL8089" i="1"/>
  <c r="AJ8089" i="1"/>
  <c r="AM8089" i="1" s="1"/>
  <c r="AF8089" i="1"/>
  <c r="AE8089" i="1"/>
  <c r="AD8089" i="1"/>
  <c r="AC8089" i="1"/>
  <c r="AI8088" i="1"/>
  <c r="AH8088" i="1"/>
  <c r="AG8088" i="1"/>
  <c r="AL8088" i="1"/>
  <c r="AJ8088" i="1"/>
  <c r="AM8088" i="1" s="1"/>
  <c r="AF8088" i="1"/>
  <c r="AE8088" i="1"/>
  <c r="AD8088" i="1"/>
  <c r="AC8088" i="1"/>
  <c r="AI8087" i="1"/>
  <c r="AH8087" i="1"/>
  <c r="AG8087" i="1"/>
  <c r="AL8087" i="1"/>
  <c r="AJ8087" i="1"/>
  <c r="AF8087" i="1"/>
  <c r="AE8087" i="1"/>
  <c r="AD8087" i="1"/>
  <c r="AC8087" i="1"/>
  <c r="AH8086" i="1"/>
  <c r="AG8086" i="1"/>
  <c r="AI8086" i="1"/>
  <c r="AL8086" i="1"/>
  <c r="AJ8086" i="1"/>
  <c r="AF8086" i="1"/>
  <c r="AE8086" i="1"/>
  <c r="AD8086" i="1"/>
  <c r="AC8086" i="1"/>
  <c r="AI8085" i="1"/>
  <c r="AH8085" i="1"/>
  <c r="AG8085" i="1"/>
  <c r="AL8085" i="1"/>
  <c r="AJ8085" i="1"/>
  <c r="AM8085" i="1" s="1"/>
  <c r="AF8085" i="1"/>
  <c r="AE8085" i="1"/>
  <c r="AD8085" i="1"/>
  <c r="AC8085" i="1"/>
  <c r="AI8084" i="1"/>
  <c r="AH8084" i="1"/>
  <c r="AG8084" i="1"/>
  <c r="AL8084" i="1"/>
  <c r="AJ8084" i="1"/>
  <c r="AF8084" i="1"/>
  <c r="AE8084" i="1"/>
  <c r="AD8084" i="1"/>
  <c r="AC8084" i="1"/>
  <c r="AH8083" i="1"/>
  <c r="AG8083" i="1"/>
  <c r="AI8083" i="1"/>
  <c r="AL8083" i="1"/>
  <c r="AJ8083" i="1"/>
  <c r="AM8083" i="1" s="1"/>
  <c r="AF8083" i="1"/>
  <c r="AE8083" i="1"/>
  <c r="AD8083" i="1"/>
  <c r="AC8083" i="1"/>
  <c r="AI8082" i="1"/>
  <c r="AH8082" i="1"/>
  <c r="AG8082" i="1"/>
  <c r="AL8082" i="1"/>
  <c r="AJ8082" i="1"/>
  <c r="AM8082" i="1" s="1"/>
  <c r="AF8082" i="1"/>
  <c r="AE8082" i="1"/>
  <c r="AD8082" i="1"/>
  <c r="AC8082" i="1"/>
  <c r="AI8081" i="1"/>
  <c r="AH8081" i="1"/>
  <c r="AG8081" i="1"/>
  <c r="AL8081" i="1"/>
  <c r="AJ8081" i="1"/>
  <c r="AM8081" i="1" s="1"/>
  <c r="AF8081" i="1"/>
  <c r="AE8081" i="1"/>
  <c r="AD8081" i="1"/>
  <c r="AC8081" i="1"/>
  <c r="AH8080" i="1"/>
  <c r="AG8080" i="1"/>
  <c r="AI8080" i="1"/>
  <c r="AL8080" i="1"/>
  <c r="AJ8080" i="1"/>
  <c r="AM8080" i="1" s="1"/>
  <c r="AF8080" i="1"/>
  <c r="AE8080" i="1"/>
  <c r="AD8080" i="1"/>
  <c r="AC8080" i="1"/>
  <c r="AI8079" i="1"/>
  <c r="AH8079" i="1"/>
  <c r="AG8079" i="1"/>
  <c r="AL8079" i="1"/>
  <c r="AJ8079" i="1"/>
  <c r="AF8079" i="1"/>
  <c r="AE8079" i="1"/>
  <c r="AD8079" i="1"/>
  <c r="AC8079" i="1"/>
  <c r="AI8078" i="1"/>
  <c r="AH8078" i="1"/>
  <c r="AG8078" i="1"/>
  <c r="AL8078" i="1"/>
  <c r="AJ8078" i="1"/>
  <c r="AF8078" i="1"/>
  <c r="AE8078" i="1"/>
  <c r="AD8078" i="1"/>
  <c r="AC8078" i="1"/>
  <c r="AH8077" i="1"/>
  <c r="AG8077" i="1"/>
  <c r="AI8077" i="1"/>
  <c r="AL8077" i="1"/>
  <c r="AJ8077" i="1"/>
  <c r="AM8077" i="1" s="1"/>
  <c r="AF8077" i="1"/>
  <c r="AE8077" i="1"/>
  <c r="AD8077" i="1"/>
  <c r="AC8077" i="1"/>
  <c r="AI8076" i="1"/>
  <c r="AH8076" i="1"/>
  <c r="AG8076" i="1"/>
  <c r="AL8076" i="1"/>
  <c r="AJ8076" i="1"/>
  <c r="AF8076" i="1"/>
  <c r="AE8076" i="1"/>
  <c r="AD8076" i="1"/>
  <c r="AC8076" i="1"/>
  <c r="AI8075" i="1"/>
  <c r="AH8075" i="1"/>
  <c r="AG8075" i="1"/>
  <c r="AL8075" i="1"/>
  <c r="AJ8075" i="1"/>
  <c r="AM8075" i="1" s="1"/>
  <c r="AF8075" i="1"/>
  <c r="AE8075" i="1"/>
  <c r="AD8075" i="1"/>
  <c r="AC8075" i="1"/>
  <c r="AI8074" i="1"/>
  <c r="AH8074" i="1"/>
  <c r="AG8074" i="1"/>
  <c r="AJ8074" i="1"/>
  <c r="AL8074" i="1"/>
  <c r="AF8074" i="1"/>
  <c r="AE8074" i="1"/>
  <c r="AD8074" i="1"/>
  <c r="AC8074" i="1"/>
  <c r="AI8073" i="1"/>
  <c r="AH8073" i="1"/>
  <c r="AG8073" i="1"/>
  <c r="AL8073" i="1"/>
  <c r="AJ8073" i="1"/>
  <c r="AM8073" i="1" s="1"/>
  <c r="AF8073" i="1"/>
  <c r="AE8073" i="1"/>
  <c r="AD8073" i="1"/>
  <c r="AC8073" i="1"/>
  <c r="AI8072" i="1"/>
  <c r="AH8072" i="1"/>
  <c r="AG8072" i="1"/>
  <c r="AL8072" i="1"/>
  <c r="AJ8072" i="1"/>
  <c r="AM8072" i="1" s="1"/>
  <c r="AF8072" i="1"/>
  <c r="AE8072" i="1"/>
  <c r="AD8072" i="1"/>
  <c r="AC8072" i="1"/>
  <c r="AH8071" i="1"/>
  <c r="AG8071" i="1"/>
  <c r="AI8071" i="1"/>
  <c r="AL8071" i="1"/>
  <c r="AJ8071" i="1"/>
  <c r="AM8071" i="1" s="1"/>
  <c r="AF8071" i="1"/>
  <c r="AE8071" i="1"/>
  <c r="AD8071" i="1"/>
  <c r="AC8071" i="1"/>
  <c r="AI8070" i="1"/>
  <c r="AH8070" i="1"/>
  <c r="AG8070" i="1"/>
  <c r="AL8070" i="1"/>
  <c r="AJ8070" i="1"/>
  <c r="AM8070" i="1" s="1"/>
  <c r="AF8070" i="1"/>
  <c r="AE8070" i="1"/>
  <c r="AD8070" i="1"/>
  <c r="AC8070" i="1"/>
  <c r="AI8069" i="1"/>
  <c r="AH8069" i="1"/>
  <c r="AG8069" i="1"/>
  <c r="AL8069" i="1"/>
  <c r="AJ8069" i="1"/>
  <c r="AM8069" i="1" s="1"/>
  <c r="AF8069" i="1"/>
  <c r="AE8069" i="1"/>
  <c r="AD8069" i="1"/>
  <c r="AC8069" i="1"/>
  <c r="AH8068" i="1"/>
  <c r="AG8068" i="1"/>
  <c r="AI8068" i="1"/>
  <c r="AL8068" i="1"/>
  <c r="AJ8068" i="1"/>
  <c r="AF8068" i="1"/>
  <c r="AE8068" i="1"/>
  <c r="AD8068" i="1"/>
  <c r="AC8068" i="1"/>
  <c r="AI8067" i="1"/>
  <c r="AH8067" i="1"/>
  <c r="AG8067" i="1"/>
  <c r="AL8067" i="1"/>
  <c r="AJ8067" i="1"/>
  <c r="AM8067" i="1" s="1"/>
  <c r="AF8067" i="1"/>
  <c r="AE8067" i="1"/>
  <c r="AD8067" i="1"/>
  <c r="AC8067" i="1"/>
  <c r="AI8066" i="1"/>
  <c r="AH8066" i="1"/>
  <c r="AG8066" i="1"/>
  <c r="AL8066" i="1"/>
  <c r="AJ8066" i="1"/>
  <c r="AM8066" i="1" s="1"/>
  <c r="AF8066" i="1"/>
  <c r="AE8066" i="1"/>
  <c r="AD8066" i="1"/>
  <c r="AC8066" i="1"/>
  <c r="AH8065" i="1"/>
  <c r="AG8065" i="1"/>
  <c r="AI8065" i="1"/>
  <c r="AL8065" i="1"/>
  <c r="AJ8065" i="1"/>
  <c r="AF8065" i="1"/>
  <c r="AE8065" i="1"/>
  <c r="AD8065" i="1"/>
  <c r="AC8065" i="1"/>
  <c r="AI8064" i="1"/>
  <c r="AH8064" i="1"/>
  <c r="AG8064" i="1"/>
  <c r="AL8064" i="1"/>
  <c r="AJ8064" i="1"/>
  <c r="AF8064" i="1"/>
  <c r="AE8064" i="1"/>
  <c r="AD8064" i="1"/>
  <c r="AC8064" i="1"/>
  <c r="AI8063" i="1"/>
  <c r="AH8063" i="1"/>
  <c r="AG8063" i="1"/>
  <c r="AL8063" i="1"/>
  <c r="AJ8063" i="1"/>
  <c r="AF8063" i="1"/>
  <c r="AE8063" i="1"/>
  <c r="AD8063" i="1"/>
  <c r="AC8063" i="1"/>
  <c r="AI8062" i="1"/>
  <c r="AH8062" i="1"/>
  <c r="AG8062" i="1"/>
  <c r="AJ8062" i="1"/>
  <c r="AL8062" i="1"/>
  <c r="AF8062" i="1"/>
  <c r="AE8062" i="1"/>
  <c r="AD8062" i="1"/>
  <c r="AC8062" i="1"/>
  <c r="AI8061" i="1"/>
  <c r="AH8061" i="1"/>
  <c r="AG8061" i="1"/>
  <c r="AL8061" i="1"/>
  <c r="AJ8061" i="1"/>
  <c r="AF8061" i="1"/>
  <c r="AE8061" i="1"/>
  <c r="AD8061" i="1"/>
  <c r="AC8061" i="1"/>
  <c r="AI8060" i="1"/>
  <c r="AH8060" i="1"/>
  <c r="AG8060" i="1"/>
  <c r="AL8060" i="1"/>
  <c r="AJ8060" i="1"/>
  <c r="AM8060" i="1" s="1"/>
  <c r="AF8060" i="1"/>
  <c r="AE8060" i="1"/>
  <c r="AD8060" i="1"/>
  <c r="AC8060" i="1"/>
  <c r="AH8059" i="1"/>
  <c r="AG8059" i="1"/>
  <c r="AI8059" i="1"/>
  <c r="AL8059" i="1"/>
  <c r="AJ8059" i="1"/>
  <c r="AM8059" i="1" s="1"/>
  <c r="AF8059" i="1"/>
  <c r="AE8059" i="1"/>
  <c r="AD8059" i="1"/>
  <c r="AC8059" i="1"/>
  <c r="AI8058" i="1"/>
  <c r="AH8058" i="1"/>
  <c r="AG8058" i="1"/>
  <c r="AL8058" i="1"/>
  <c r="AJ8058" i="1"/>
  <c r="AM8058" i="1" s="1"/>
  <c r="AF8058" i="1"/>
  <c r="AE8058" i="1"/>
  <c r="AD8058" i="1"/>
  <c r="AC8058" i="1"/>
  <c r="AI8057" i="1"/>
  <c r="AH8057" i="1"/>
  <c r="AG8057" i="1"/>
  <c r="AL8057" i="1"/>
  <c r="AJ8057" i="1"/>
  <c r="AF8057" i="1"/>
  <c r="AE8057" i="1"/>
  <c r="AD8057" i="1"/>
  <c r="AC8057" i="1"/>
  <c r="AI8056" i="1"/>
  <c r="AH8056" i="1"/>
  <c r="AG8056" i="1"/>
  <c r="AJ8056" i="1"/>
  <c r="AL8056" i="1"/>
  <c r="AF8056" i="1"/>
  <c r="AE8056" i="1"/>
  <c r="AD8056" i="1"/>
  <c r="AC8056" i="1"/>
  <c r="AI8055" i="1"/>
  <c r="AH8055" i="1"/>
  <c r="AG8055" i="1"/>
  <c r="AL8055" i="1"/>
  <c r="AJ8055" i="1"/>
  <c r="AF8055" i="1"/>
  <c r="AE8055" i="1"/>
  <c r="AD8055" i="1"/>
  <c r="AC8055" i="1"/>
  <c r="AI8054" i="1"/>
  <c r="AH8054" i="1"/>
  <c r="AG8054" i="1"/>
  <c r="AL8054" i="1"/>
  <c r="AJ8054" i="1"/>
  <c r="AF8054" i="1"/>
  <c r="AE8054" i="1"/>
  <c r="AD8054" i="1"/>
  <c r="AC8054" i="1"/>
  <c r="AI8053" i="1"/>
  <c r="AH8053" i="1"/>
  <c r="AG8053" i="1"/>
  <c r="AJ8053" i="1"/>
  <c r="AL8053" i="1"/>
  <c r="AF8053" i="1"/>
  <c r="AE8053" i="1"/>
  <c r="AD8053" i="1"/>
  <c r="AC8053" i="1"/>
  <c r="AI8052" i="1"/>
  <c r="AH8052" i="1"/>
  <c r="AG8052" i="1"/>
  <c r="AL8052" i="1"/>
  <c r="AJ8052" i="1"/>
  <c r="AF8052" i="1"/>
  <c r="AE8052" i="1"/>
  <c r="AD8052" i="1"/>
  <c r="AC8052" i="1"/>
  <c r="AH8051" i="1"/>
  <c r="AG8051" i="1"/>
  <c r="AI8051" i="1"/>
  <c r="AL8051" i="1"/>
  <c r="AJ8051" i="1"/>
  <c r="AF8051" i="1"/>
  <c r="AE8051" i="1"/>
  <c r="AD8051" i="1"/>
  <c r="AC8051" i="1"/>
  <c r="AI8050" i="1"/>
  <c r="AH8050" i="1"/>
  <c r="AG8050" i="1"/>
  <c r="AL8050" i="1"/>
  <c r="AJ8050" i="1"/>
  <c r="AF8050" i="1"/>
  <c r="AE8050" i="1"/>
  <c r="AD8050" i="1"/>
  <c r="AC8050" i="1"/>
  <c r="AI8049" i="1"/>
  <c r="AH8049" i="1"/>
  <c r="AG8049" i="1"/>
  <c r="AL8049" i="1"/>
  <c r="AJ8049" i="1"/>
  <c r="AF8049" i="1"/>
  <c r="AE8049" i="1"/>
  <c r="AD8049" i="1"/>
  <c r="AC8049" i="1"/>
  <c r="AH8048" i="1"/>
  <c r="AG8048" i="1"/>
  <c r="AI8048" i="1"/>
  <c r="AL8048" i="1"/>
  <c r="AJ8048" i="1"/>
  <c r="AF8048" i="1"/>
  <c r="AE8048" i="1"/>
  <c r="AD8048" i="1"/>
  <c r="AC8048" i="1"/>
  <c r="AI8047" i="1"/>
  <c r="AH8047" i="1"/>
  <c r="AG8047" i="1"/>
  <c r="AL8047" i="1"/>
  <c r="AJ8047" i="1"/>
  <c r="AM8047" i="1" s="1"/>
  <c r="AF8047" i="1"/>
  <c r="AE8047" i="1"/>
  <c r="AD8047" i="1"/>
  <c r="AC8047" i="1"/>
  <c r="AI8046" i="1"/>
  <c r="AH8046" i="1"/>
  <c r="AG8046" i="1"/>
  <c r="AL8046" i="1"/>
  <c r="AJ8046" i="1"/>
  <c r="AF8046" i="1"/>
  <c r="AE8046" i="1"/>
  <c r="AD8046" i="1"/>
  <c r="AC8046" i="1"/>
  <c r="AH8045" i="1"/>
  <c r="AG8045" i="1"/>
  <c r="AI8045" i="1"/>
  <c r="AL8045" i="1"/>
  <c r="AJ8045" i="1"/>
  <c r="AM8045" i="1" s="1"/>
  <c r="AF8045" i="1"/>
  <c r="AE8045" i="1"/>
  <c r="AD8045" i="1"/>
  <c r="AC8045" i="1"/>
  <c r="AI8044" i="1"/>
  <c r="AH8044" i="1"/>
  <c r="AG8044" i="1"/>
  <c r="AL8044" i="1"/>
  <c r="AJ8044" i="1"/>
  <c r="AM8044" i="1" s="1"/>
  <c r="AF8044" i="1"/>
  <c r="AE8044" i="1"/>
  <c r="AD8044" i="1"/>
  <c r="AC8044" i="1"/>
  <c r="AI8043" i="1"/>
  <c r="AH8043" i="1"/>
  <c r="AG8043" i="1"/>
  <c r="AL8043" i="1"/>
  <c r="AJ8043" i="1"/>
  <c r="AF8043" i="1"/>
  <c r="AE8043" i="1"/>
  <c r="AD8043" i="1"/>
  <c r="AC8043" i="1"/>
  <c r="AH8042" i="1"/>
  <c r="AG8042" i="1"/>
  <c r="AI8042" i="1"/>
  <c r="AL8042" i="1"/>
  <c r="AJ8042" i="1"/>
  <c r="AF8042" i="1"/>
  <c r="AE8042" i="1"/>
  <c r="AD8042" i="1"/>
  <c r="AC8042" i="1"/>
  <c r="AI8041" i="1"/>
  <c r="AH8041" i="1"/>
  <c r="AG8041" i="1"/>
  <c r="AL8041" i="1"/>
  <c r="AJ8041" i="1"/>
  <c r="AM8041" i="1" s="1"/>
  <c r="AF8041" i="1"/>
  <c r="AE8041" i="1"/>
  <c r="AD8041" i="1"/>
  <c r="AC8041" i="1"/>
  <c r="AI8040" i="1"/>
  <c r="AH8040" i="1"/>
  <c r="AG8040" i="1"/>
  <c r="AL8040" i="1"/>
  <c r="AJ8040" i="1"/>
  <c r="AF8040" i="1"/>
  <c r="AE8040" i="1"/>
  <c r="AD8040" i="1"/>
  <c r="AC8040" i="1"/>
  <c r="AH8039" i="1"/>
  <c r="AG8039" i="1"/>
  <c r="AI8039" i="1"/>
  <c r="AL8039" i="1"/>
  <c r="AJ8039" i="1"/>
  <c r="AM8039" i="1" s="1"/>
  <c r="AF8039" i="1"/>
  <c r="AE8039" i="1"/>
  <c r="AD8039" i="1"/>
  <c r="AC8039" i="1"/>
  <c r="AI8038" i="1"/>
  <c r="AH8038" i="1"/>
  <c r="AG8038" i="1"/>
  <c r="AL8038" i="1"/>
  <c r="AJ8038" i="1"/>
  <c r="AF8038" i="1"/>
  <c r="AE8038" i="1"/>
  <c r="AD8038" i="1"/>
  <c r="AC8038" i="1"/>
  <c r="AI8037" i="1"/>
  <c r="AH8037" i="1"/>
  <c r="AG8037" i="1"/>
  <c r="AL8037" i="1"/>
  <c r="AJ8037" i="1"/>
  <c r="AF8037" i="1"/>
  <c r="AE8037" i="1"/>
  <c r="AD8037" i="1"/>
  <c r="AC8037" i="1"/>
  <c r="AH8036" i="1"/>
  <c r="AG8036" i="1"/>
  <c r="AI8036" i="1"/>
  <c r="AL8036" i="1"/>
  <c r="AJ8036" i="1"/>
  <c r="AM8036" i="1" s="1"/>
  <c r="AF8036" i="1"/>
  <c r="AE8036" i="1"/>
  <c r="AD8036" i="1"/>
  <c r="AC8036" i="1"/>
  <c r="AI8035" i="1"/>
  <c r="AH8035" i="1"/>
  <c r="AG8035" i="1"/>
  <c r="AL8035" i="1"/>
  <c r="AJ8035" i="1"/>
  <c r="AF8035" i="1"/>
  <c r="AE8035" i="1"/>
  <c r="AD8035" i="1"/>
  <c r="AC8035" i="1"/>
  <c r="AI8034" i="1"/>
  <c r="AH8034" i="1"/>
  <c r="AG8034" i="1"/>
  <c r="AL8034" i="1"/>
  <c r="AJ8034" i="1"/>
  <c r="AM8034" i="1" s="1"/>
  <c r="AF8034" i="1"/>
  <c r="AE8034" i="1"/>
  <c r="AD8034" i="1"/>
  <c r="AC8034" i="1"/>
  <c r="AH8033" i="1"/>
  <c r="AG8033" i="1"/>
  <c r="AI8033" i="1"/>
  <c r="AL8033" i="1"/>
  <c r="AJ8033" i="1"/>
  <c r="AF8033" i="1"/>
  <c r="AE8033" i="1"/>
  <c r="AD8033" i="1"/>
  <c r="AC8033" i="1"/>
  <c r="AI8032" i="1"/>
  <c r="AH8032" i="1"/>
  <c r="AG8032" i="1"/>
  <c r="AL8032" i="1"/>
  <c r="AJ8032" i="1"/>
  <c r="AF8032" i="1"/>
  <c r="AE8032" i="1"/>
  <c r="AD8032" i="1"/>
  <c r="AC8032" i="1"/>
  <c r="AI8031" i="1"/>
  <c r="AH8031" i="1"/>
  <c r="AG8031" i="1"/>
  <c r="AL8031" i="1"/>
  <c r="AJ8031" i="1"/>
  <c r="AF8031" i="1"/>
  <c r="AE8031" i="1"/>
  <c r="AD8031" i="1"/>
  <c r="AC8031" i="1"/>
  <c r="AH8030" i="1"/>
  <c r="AG8030" i="1"/>
  <c r="AI8030" i="1"/>
  <c r="AL8030" i="1"/>
  <c r="AJ8030" i="1"/>
  <c r="AM8030" i="1" s="1"/>
  <c r="AF8030" i="1"/>
  <c r="AE8030" i="1"/>
  <c r="AD8030" i="1"/>
  <c r="AC8030" i="1"/>
  <c r="AI8029" i="1"/>
  <c r="AH8029" i="1"/>
  <c r="AG8029" i="1"/>
  <c r="AL8029" i="1"/>
  <c r="AJ8029" i="1"/>
  <c r="AM8029" i="1" s="1"/>
  <c r="AF8029" i="1"/>
  <c r="AE8029" i="1"/>
  <c r="AD8029" i="1"/>
  <c r="AC8029" i="1"/>
  <c r="AI8028" i="1"/>
  <c r="AH8028" i="1"/>
  <c r="AG8028" i="1"/>
  <c r="AL8028" i="1"/>
  <c r="AJ8028" i="1"/>
  <c r="AM8028" i="1" s="1"/>
  <c r="AF8028" i="1"/>
  <c r="AE8028" i="1"/>
  <c r="AD8028" i="1"/>
  <c r="AC8028" i="1"/>
  <c r="AI8027" i="1"/>
  <c r="AH8027" i="1"/>
  <c r="AG8027" i="1"/>
  <c r="AJ8027" i="1"/>
  <c r="AL8027" i="1"/>
  <c r="AF8027" i="1"/>
  <c r="AE8027" i="1"/>
  <c r="AD8027" i="1"/>
  <c r="AC8027" i="1"/>
  <c r="AI8026" i="1"/>
  <c r="AH8026" i="1"/>
  <c r="AG8026" i="1"/>
  <c r="AL8026" i="1"/>
  <c r="AJ8026" i="1"/>
  <c r="AM8026" i="1" s="1"/>
  <c r="AF8026" i="1"/>
  <c r="AE8026" i="1"/>
  <c r="AD8026" i="1"/>
  <c r="AC8026" i="1"/>
  <c r="AI8025" i="1"/>
  <c r="AH8025" i="1"/>
  <c r="AG8025" i="1"/>
  <c r="AL8025" i="1"/>
  <c r="AJ8025" i="1"/>
  <c r="AM8025" i="1" s="1"/>
  <c r="AF8025" i="1"/>
  <c r="AE8025" i="1"/>
  <c r="AD8025" i="1"/>
  <c r="AC8025" i="1"/>
  <c r="AH8024" i="1"/>
  <c r="AG8024" i="1"/>
  <c r="AI8024" i="1"/>
  <c r="AL8024" i="1"/>
  <c r="AJ8024" i="1"/>
  <c r="AF8024" i="1"/>
  <c r="AE8024" i="1"/>
  <c r="AD8024" i="1"/>
  <c r="AC8024" i="1"/>
  <c r="AI8023" i="1"/>
  <c r="AH8023" i="1"/>
  <c r="AG8023" i="1"/>
  <c r="AL8023" i="1"/>
  <c r="AJ8023" i="1"/>
  <c r="AM8023" i="1" s="1"/>
  <c r="AF8023" i="1"/>
  <c r="AE8023" i="1"/>
  <c r="AD8023" i="1"/>
  <c r="AC8023" i="1"/>
  <c r="AI8022" i="1"/>
  <c r="AH8022" i="1"/>
  <c r="AG8022" i="1"/>
  <c r="AL8022" i="1"/>
  <c r="AJ8022" i="1"/>
  <c r="AF8022" i="1"/>
  <c r="AE8022" i="1"/>
  <c r="AD8022" i="1"/>
  <c r="AC8022" i="1"/>
  <c r="AH8021" i="1"/>
  <c r="AG8021" i="1"/>
  <c r="AI8021" i="1"/>
  <c r="AL8021" i="1"/>
  <c r="AJ8021" i="1"/>
  <c r="AM8021" i="1" s="1"/>
  <c r="AF8021" i="1"/>
  <c r="AE8021" i="1"/>
  <c r="AD8021" i="1"/>
  <c r="AC8021" i="1"/>
  <c r="AI8020" i="1"/>
  <c r="AH8020" i="1"/>
  <c r="AG8020" i="1"/>
  <c r="AL8020" i="1"/>
  <c r="AJ8020" i="1"/>
  <c r="AM8020" i="1" s="1"/>
  <c r="AF8020" i="1"/>
  <c r="AE8020" i="1"/>
  <c r="AD8020" i="1"/>
  <c r="AC8020" i="1"/>
  <c r="AI8019" i="1"/>
  <c r="AH8019" i="1"/>
  <c r="AG8019" i="1"/>
  <c r="AL8019" i="1"/>
  <c r="AJ8019" i="1"/>
  <c r="AF8019" i="1"/>
  <c r="AE8019" i="1"/>
  <c r="AD8019" i="1"/>
  <c r="AC8019" i="1"/>
  <c r="AH8018" i="1"/>
  <c r="AG8018" i="1"/>
  <c r="AI8018" i="1"/>
  <c r="AL8018" i="1"/>
  <c r="AJ8018" i="1"/>
  <c r="AF8018" i="1"/>
  <c r="AE8018" i="1"/>
  <c r="AD8018" i="1"/>
  <c r="AC8018" i="1"/>
  <c r="AI8017" i="1"/>
  <c r="AH8017" i="1"/>
  <c r="AG8017" i="1"/>
  <c r="AL8017" i="1"/>
  <c r="AJ8017" i="1"/>
  <c r="AM8017" i="1" s="1"/>
  <c r="AF8017" i="1"/>
  <c r="AE8017" i="1"/>
  <c r="AD8017" i="1"/>
  <c r="AC8017" i="1"/>
  <c r="AI8016" i="1"/>
  <c r="AH8016" i="1"/>
  <c r="AG8016" i="1"/>
  <c r="AL8016" i="1"/>
  <c r="AJ8016" i="1"/>
  <c r="AM8016" i="1" s="1"/>
  <c r="AF8016" i="1"/>
  <c r="AE8016" i="1"/>
  <c r="AD8016" i="1"/>
  <c r="AC8016" i="1"/>
  <c r="AI8015" i="1"/>
  <c r="AH8015" i="1"/>
  <c r="AG8015" i="1"/>
  <c r="AJ8015" i="1"/>
  <c r="AL8015" i="1"/>
  <c r="AF8015" i="1"/>
  <c r="AE8015" i="1"/>
  <c r="AD8015" i="1"/>
  <c r="AC8015" i="1"/>
  <c r="AI8014" i="1"/>
  <c r="AH8014" i="1"/>
  <c r="AG8014" i="1"/>
  <c r="AL8014" i="1"/>
  <c r="AJ8014" i="1"/>
  <c r="AF8014" i="1"/>
  <c r="AE8014" i="1"/>
  <c r="AD8014" i="1"/>
  <c r="AC8014" i="1"/>
  <c r="AI8013" i="1"/>
  <c r="AH8013" i="1"/>
  <c r="AG8013" i="1"/>
  <c r="AL8013" i="1"/>
  <c r="AJ8013" i="1"/>
  <c r="AM8013" i="1" s="1"/>
  <c r="AF8013" i="1"/>
  <c r="AE8013" i="1"/>
  <c r="AD8013" i="1"/>
  <c r="AC8013" i="1"/>
  <c r="AH8012" i="1"/>
  <c r="AG8012" i="1"/>
  <c r="AI8012" i="1"/>
  <c r="AL8012" i="1"/>
  <c r="AJ8012" i="1"/>
  <c r="AF8012" i="1"/>
  <c r="AE8012" i="1"/>
  <c r="AD8012" i="1"/>
  <c r="AC8012" i="1"/>
  <c r="AI8011" i="1"/>
  <c r="AH8011" i="1"/>
  <c r="AG8011" i="1"/>
  <c r="AL8011" i="1"/>
  <c r="AJ8011" i="1"/>
  <c r="AF8011" i="1"/>
  <c r="AE8011" i="1"/>
  <c r="AD8011" i="1"/>
  <c r="AC8011" i="1"/>
  <c r="AI8010" i="1"/>
  <c r="AH8010" i="1"/>
  <c r="AG8010" i="1"/>
  <c r="AL8010" i="1"/>
  <c r="AJ8010" i="1"/>
  <c r="AF8010" i="1"/>
  <c r="AE8010" i="1"/>
  <c r="AD8010" i="1"/>
  <c r="AC8010" i="1"/>
  <c r="AI8009" i="1"/>
  <c r="AH8009" i="1"/>
  <c r="AG8009" i="1"/>
  <c r="AJ8009" i="1"/>
  <c r="AL8009" i="1"/>
  <c r="AF8009" i="1"/>
  <c r="AE8009" i="1"/>
  <c r="AD8009" i="1"/>
  <c r="AC8009" i="1"/>
  <c r="AI8008" i="1"/>
  <c r="AH8008" i="1"/>
  <c r="AG8008" i="1"/>
  <c r="AL8008" i="1"/>
  <c r="AJ8008" i="1"/>
  <c r="AF8008" i="1"/>
  <c r="AE8008" i="1"/>
  <c r="AD8008" i="1"/>
  <c r="AC8008" i="1"/>
  <c r="AI8007" i="1"/>
  <c r="AH8007" i="1"/>
  <c r="AG8007" i="1"/>
  <c r="AL8007" i="1"/>
  <c r="AJ8007" i="1"/>
  <c r="AM8007" i="1" s="1"/>
  <c r="AF8007" i="1"/>
  <c r="AE8007" i="1"/>
  <c r="AD8007" i="1"/>
  <c r="AC8007" i="1"/>
  <c r="AI8006" i="1"/>
  <c r="AH8006" i="1"/>
  <c r="AG8006" i="1"/>
  <c r="AJ8006" i="1"/>
  <c r="AL8006" i="1"/>
  <c r="AF8006" i="1"/>
  <c r="AE8006" i="1"/>
  <c r="AD8006" i="1"/>
  <c r="AC8006" i="1"/>
  <c r="AI8005" i="1"/>
  <c r="AH8005" i="1"/>
  <c r="AG8005" i="1"/>
  <c r="AL8005" i="1"/>
  <c r="AJ8005" i="1"/>
  <c r="AM8005" i="1" s="1"/>
  <c r="AF8005" i="1"/>
  <c r="AE8005" i="1"/>
  <c r="AD8005" i="1"/>
  <c r="AC8005" i="1"/>
  <c r="AH8004" i="1"/>
  <c r="AG8004" i="1"/>
  <c r="AI8004" i="1"/>
  <c r="AL8004" i="1"/>
  <c r="AJ8004" i="1"/>
  <c r="AF8004" i="1"/>
  <c r="AE8004" i="1"/>
  <c r="AD8004" i="1"/>
  <c r="AC8004" i="1"/>
  <c r="AI8003" i="1"/>
  <c r="AH8003" i="1"/>
  <c r="AG8003" i="1"/>
  <c r="AL8003" i="1"/>
  <c r="AJ8003" i="1"/>
  <c r="AM8003" i="1" s="1"/>
  <c r="AF8003" i="1"/>
  <c r="AE8003" i="1"/>
  <c r="AD8003" i="1"/>
  <c r="AC8003" i="1"/>
  <c r="AI8002" i="1"/>
  <c r="AH8002" i="1"/>
  <c r="AG8002" i="1"/>
  <c r="AL8002" i="1"/>
  <c r="AJ8002" i="1"/>
  <c r="AM8002" i="1" s="1"/>
  <c r="AF8002" i="1"/>
  <c r="AE8002" i="1"/>
  <c r="AD8002" i="1"/>
  <c r="AC8002" i="1"/>
  <c r="AH8001" i="1"/>
  <c r="AG8001" i="1"/>
  <c r="AI8001" i="1"/>
  <c r="AL8001" i="1"/>
  <c r="AJ8001" i="1"/>
  <c r="AM8001" i="1" s="1"/>
  <c r="AF8001" i="1"/>
  <c r="AE8001" i="1"/>
  <c r="AD8001" i="1"/>
  <c r="AC8001" i="1"/>
  <c r="AI8000" i="1"/>
  <c r="AH8000" i="1"/>
  <c r="AG8000" i="1"/>
  <c r="AL8000" i="1"/>
  <c r="AJ8000" i="1"/>
  <c r="AF8000" i="1"/>
  <c r="AE8000" i="1"/>
  <c r="AD8000" i="1"/>
  <c r="AC8000" i="1"/>
  <c r="AI7999" i="1"/>
  <c r="AH7999" i="1"/>
  <c r="AG7999" i="1"/>
  <c r="AL7999" i="1"/>
  <c r="AJ7999" i="1"/>
  <c r="AM7999" i="1" s="1"/>
  <c r="AF7999" i="1"/>
  <c r="AE7999" i="1"/>
  <c r="AD7999" i="1"/>
  <c r="AC7999" i="1"/>
  <c r="AH7998" i="1"/>
  <c r="AG7998" i="1"/>
  <c r="AI7998" i="1"/>
  <c r="AL7998" i="1"/>
  <c r="AJ7998" i="1"/>
  <c r="AM7998" i="1" s="1"/>
  <c r="AF7998" i="1"/>
  <c r="AE7998" i="1"/>
  <c r="AD7998" i="1"/>
  <c r="AC7998" i="1"/>
  <c r="AI7997" i="1"/>
  <c r="AH7997" i="1"/>
  <c r="AG7997" i="1"/>
  <c r="AL7997" i="1"/>
  <c r="AJ7997" i="1"/>
  <c r="AF7997" i="1"/>
  <c r="AE7997" i="1"/>
  <c r="AD7997" i="1"/>
  <c r="AC7997" i="1"/>
  <c r="AI7996" i="1"/>
  <c r="AH7996" i="1"/>
  <c r="AG7996" i="1"/>
  <c r="AL7996" i="1"/>
  <c r="AJ7996" i="1"/>
  <c r="AM7996" i="1" s="1"/>
  <c r="AF7996" i="1"/>
  <c r="AE7996" i="1"/>
  <c r="AD7996" i="1"/>
  <c r="AC7996" i="1"/>
  <c r="AH7995" i="1"/>
  <c r="AG7995" i="1"/>
  <c r="AI7995" i="1"/>
  <c r="AL7995" i="1"/>
  <c r="AJ7995" i="1"/>
  <c r="AM7995" i="1" s="1"/>
  <c r="AF7995" i="1"/>
  <c r="AE7995" i="1"/>
  <c r="AD7995" i="1"/>
  <c r="AC7995" i="1"/>
  <c r="AI7994" i="1"/>
  <c r="AH7994" i="1"/>
  <c r="AG7994" i="1"/>
  <c r="AL7994" i="1"/>
  <c r="AJ7994" i="1"/>
  <c r="AM7994" i="1" s="1"/>
  <c r="AF7994" i="1"/>
  <c r="AE7994" i="1"/>
  <c r="AD7994" i="1"/>
  <c r="AC7994" i="1"/>
  <c r="AI7993" i="1"/>
  <c r="AH7993" i="1"/>
  <c r="AG7993" i="1"/>
  <c r="AL7993" i="1"/>
  <c r="AJ7993" i="1"/>
  <c r="AM7993" i="1" s="1"/>
  <c r="AF7993" i="1"/>
  <c r="AE7993" i="1"/>
  <c r="AD7993" i="1"/>
  <c r="AC7993" i="1"/>
  <c r="AH7992" i="1"/>
  <c r="AG7992" i="1"/>
  <c r="AI7992" i="1"/>
  <c r="AL7992" i="1"/>
  <c r="AJ7992" i="1"/>
  <c r="AF7992" i="1"/>
  <c r="AE7992" i="1"/>
  <c r="AD7992" i="1"/>
  <c r="AC7992" i="1"/>
  <c r="AI7991" i="1"/>
  <c r="AH7991" i="1"/>
  <c r="AG7991" i="1"/>
  <c r="AL7991" i="1"/>
  <c r="AJ7991" i="1"/>
  <c r="AF7991" i="1"/>
  <c r="AE7991" i="1"/>
  <c r="AD7991" i="1"/>
  <c r="AC7991" i="1"/>
  <c r="AI7990" i="1"/>
  <c r="AH7990" i="1"/>
  <c r="AG7990" i="1"/>
  <c r="AL7990" i="1"/>
  <c r="AJ7990" i="1"/>
  <c r="AF7990" i="1"/>
  <c r="AE7990" i="1"/>
  <c r="AD7990" i="1"/>
  <c r="AC7990" i="1"/>
  <c r="AH7989" i="1"/>
  <c r="AG7989" i="1"/>
  <c r="AI7989" i="1"/>
  <c r="AL7989" i="1"/>
  <c r="AJ7989" i="1"/>
  <c r="AF7989" i="1"/>
  <c r="AE7989" i="1"/>
  <c r="AD7989" i="1"/>
  <c r="AC7989" i="1"/>
  <c r="AI7988" i="1"/>
  <c r="AH7988" i="1"/>
  <c r="AG7988" i="1"/>
  <c r="AL7988" i="1"/>
  <c r="AJ7988" i="1"/>
  <c r="AM7988" i="1" s="1"/>
  <c r="AF7988" i="1"/>
  <c r="AE7988" i="1"/>
  <c r="AD7988" i="1"/>
  <c r="AC7988" i="1"/>
  <c r="AI7987" i="1"/>
  <c r="AH7987" i="1"/>
  <c r="AG7987" i="1"/>
  <c r="AL7987" i="1"/>
  <c r="AJ7987" i="1"/>
  <c r="AM7987" i="1" s="1"/>
  <c r="AF7987" i="1"/>
  <c r="AE7987" i="1"/>
  <c r="AD7987" i="1"/>
  <c r="AC7987" i="1"/>
  <c r="AH7986" i="1"/>
  <c r="AG7986" i="1"/>
  <c r="AI7986" i="1"/>
  <c r="AL7986" i="1"/>
  <c r="AJ7986" i="1"/>
  <c r="AM7986" i="1" s="1"/>
  <c r="AF7986" i="1"/>
  <c r="AE7986" i="1"/>
  <c r="AD7986" i="1"/>
  <c r="AC7986" i="1"/>
  <c r="AI7985" i="1"/>
  <c r="AH7985" i="1"/>
  <c r="AG7985" i="1"/>
  <c r="AL7985" i="1"/>
  <c r="AJ7985" i="1"/>
  <c r="AM7985" i="1" s="1"/>
  <c r="AF7985" i="1"/>
  <c r="AE7985" i="1"/>
  <c r="AD7985" i="1"/>
  <c r="AC7985" i="1"/>
  <c r="AI7984" i="1"/>
  <c r="AH7984" i="1"/>
  <c r="AG7984" i="1"/>
  <c r="AL7984" i="1"/>
  <c r="AJ7984" i="1"/>
  <c r="AF7984" i="1"/>
  <c r="AE7984" i="1"/>
  <c r="AD7984" i="1"/>
  <c r="AC7984" i="1"/>
  <c r="AH7983" i="1"/>
  <c r="AG7983" i="1"/>
  <c r="AI7983" i="1"/>
  <c r="AL7983" i="1"/>
  <c r="AJ7983" i="1"/>
  <c r="AF7983" i="1"/>
  <c r="AE7983" i="1"/>
  <c r="AD7983" i="1"/>
  <c r="AC7983" i="1"/>
  <c r="AI7982" i="1"/>
  <c r="AH7982" i="1"/>
  <c r="AG7982" i="1"/>
  <c r="AL7982" i="1"/>
  <c r="AJ7982" i="1"/>
  <c r="AF7982" i="1"/>
  <c r="AE7982" i="1"/>
  <c r="AD7982" i="1"/>
  <c r="AC7982" i="1"/>
  <c r="AI7981" i="1"/>
  <c r="AH7981" i="1"/>
  <c r="AG7981" i="1"/>
  <c r="AL7981" i="1"/>
  <c r="AJ7981" i="1"/>
  <c r="AM7981" i="1" s="1"/>
  <c r="AF7981" i="1"/>
  <c r="AE7981" i="1"/>
  <c r="AD7981" i="1"/>
  <c r="AC7981" i="1"/>
  <c r="AI7980" i="1"/>
  <c r="AH7980" i="1"/>
  <c r="AG7980" i="1"/>
  <c r="AJ7980" i="1"/>
  <c r="AL7980" i="1"/>
  <c r="AF7980" i="1"/>
  <c r="AE7980" i="1"/>
  <c r="AD7980" i="1"/>
  <c r="AC7980" i="1"/>
  <c r="AI7979" i="1"/>
  <c r="AH7979" i="1"/>
  <c r="AG7979" i="1"/>
  <c r="AL7979" i="1"/>
  <c r="AJ7979" i="1"/>
  <c r="AM7979" i="1" s="1"/>
  <c r="AF7979" i="1"/>
  <c r="AE7979" i="1"/>
  <c r="AD7979" i="1"/>
  <c r="AC7979" i="1"/>
  <c r="AI7978" i="1"/>
  <c r="AH7978" i="1"/>
  <c r="AG7978" i="1"/>
  <c r="AL7978" i="1"/>
  <c r="AJ7978" i="1"/>
  <c r="AF7978" i="1"/>
  <c r="AE7978" i="1"/>
  <c r="AD7978" i="1"/>
  <c r="AC7978" i="1"/>
  <c r="AH7977" i="1"/>
  <c r="AG7977" i="1"/>
  <c r="AI7977" i="1"/>
  <c r="AL7977" i="1"/>
  <c r="AJ7977" i="1"/>
  <c r="AM7977" i="1" s="1"/>
  <c r="AF7977" i="1"/>
  <c r="AE7977" i="1"/>
  <c r="AD7977" i="1"/>
  <c r="AC7977" i="1"/>
  <c r="AI7976" i="1"/>
  <c r="AH7976" i="1"/>
  <c r="AG7976" i="1"/>
  <c r="AL7976" i="1"/>
  <c r="AJ7976" i="1"/>
  <c r="AM7976" i="1" s="1"/>
  <c r="AF7976" i="1"/>
  <c r="AE7976" i="1"/>
  <c r="AD7976" i="1"/>
  <c r="AC7976" i="1"/>
  <c r="AI7975" i="1"/>
  <c r="AH7975" i="1"/>
  <c r="AG7975" i="1"/>
  <c r="AL7975" i="1"/>
  <c r="AJ7975" i="1"/>
  <c r="AF7975" i="1"/>
  <c r="AE7975" i="1"/>
  <c r="AD7975" i="1"/>
  <c r="AC7975" i="1"/>
  <c r="AH7974" i="1"/>
  <c r="AG7974" i="1"/>
  <c r="AI7974" i="1"/>
  <c r="AL7974" i="1"/>
  <c r="AJ7974" i="1"/>
  <c r="AM7974" i="1" s="1"/>
  <c r="AF7974" i="1"/>
  <c r="AE7974" i="1"/>
  <c r="AD7974" i="1"/>
  <c r="AC7974" i="1"/>
  <c r="AI7973" i="1"/>
  <c r="AH7973" i="1"/>
  <c r="AG7973" i="1"/>
  <c r="AL7973" i="1"/>
  <c r="AJ7973" i="1"/>
  <c r="AF7973" i="1"/>
  <c r="AE7973" i="1"/>
  <c r="AD7973" i="1"/>
  <c r="AC7973" i="1"/>
  <c r="AI7972" i="1"/>
  <c r="AH7972" i="1"/>
  <c r="AG7972" i="1"/>
  <c r="AL7972" i="1"/>
  <c r="AJ7972" i="1"/>
  <c r="AM7972" i="1" s="1"/>
  <c r="AF7972" i="1"/>
  <c r="AE7972" i="1"/>
  <c r="AD7972" i="1"/>
  <c r="AC7972" i="1"/>
  <c r="AH7971" i="1"/>
  <c r="AG7971" i="1"/>
  <c r="AI7971" i="1"/>
  <c r="AL7971" i="1"/>
  <c r="AJ7971" i="1"/>
  <c r="AM7971" i="1" s="1"/>
  <c r="AF7971" i="1"/>
  <c r="AE7971" i="1"/>
  <c r="AD7971" i="1"/>
  <c r="AC7971" i="1"/>
  <c r="AI7970" i="1"/>
  <c r="AH7970" i="1"/>
  <c r="AG7970" i="1"/>
  <c r="AL7970" i="1"/>
  <c r="AJ7970" i="1"/>
  <c r="AF7970" i="1"/>
  <c r="AE7970" i="1"/>
  <c r="AD7970" i="1"/>
  <c r="AC7970" i="1"/>
  <c r="AI7969" i="1"/>
  <c r="AH7969" i="1"/>
  <c r="AG7969" i="1"/>
  <c r="AL7969" i="1"/>
  <c r="AJ7969" i="1"/>
  <c r="AM7969" i="1" s="1"/>
  <c r="AF7969" i="1"/>
  <c r="AE7969" i="1"/>
  <c r="AD7969" i="1"/>
  <c r="AC7969" i="1"/>
  <c r="AI7968" i="1"/>
  <c r="AH7968" i="1"/>
  <c r="AG7968" i="1"/>
  <c r="AJ7968" i="1"/>
  <c r="AL7968" i="1"/>
  <c r="AF7968" i="1"/>
  <c r="AE7968" i="1"/>
  <c r="AD7968" i="1"/>
  <c r="AC7968" i="1"/>
  <c r="AI7967" i="1"/>
  <c r="AH7967" i="1"/>
  <c r="AG7967" i="1"/>
  <c r="AL7967" i="1"/>
  <c r="AJ7967" i="1"/>
  <c r="AF7967" i="1"/>
  <c r="AE7967" i="1"/>
  <c r="AD7967" i="1"/>
  <c r="AC7967" i="1"/>
  <c r="AI7966" i="1"/>
  <c r="AH7966" i="1"/>
  <c r="AG7966" i="1"/>
  <c r="AL7966" i="1"/>
  <c r="AJ7966" i="1"/>
  <c r="AF7966" i="1"/>
  <c r="AE7966" i="1"/>
  <c r="AD7966" i="1"/>
  <c r="AC7966" i="1"/>
  <c r="AH7965" i="1"/>
  <c r="AG7965" i="1"/>
  <c r="AI7965" i="1"/>
  <c r="AL7965" i="1"/>
  <c r="AJ7965" i="1"/>
  <c r="AF7965" i="1"/>
  <c r="AE7965" i="1"/>
  <c r="AD7965" i="1"/>
  <c r="AC7965" i="1"/>
  <c r="AI7964" i="1"/>
  <c r="AH7964" i="1"/>
  <c r="AG7964" i="1"/>
  <c r="AL7964" i="1"/>
  <c r="AJ7964" i="1"/>
  <c r="AM7964" i="1" s="1"/>
  <c r="AF7964" i="1"/>
  <c r="AE7964" i="1"/>
  <c r="AD7964" i="1"/>
  <c r="AC7964" i="1"/>
  <c r="AI7963" i="1"/>
  <c r="AH7963" i="1"/>
  <c r="AG7963" i="1"/>
  <c r="AL7963" i="1"/>
  <c r="AJ7963" i="1"/>
  <c r="AF7963" i="1"/>
  <c r="AE7963" i="1"/>
  <c r="AD7963" i="1"/>
  <c r="AC7963" i="1"/>
  <c r="AI7962" i="1"/>
  <c r="AH7962" i="1"/>
  <c r="AG7962" i="1"/>
  <c r="AJ7962" i="1"/>
  <c r="AL7962" i="1"/>
  <c r="AF7962" i="1"/>
  <c r="AE7962" i="1"/>
  <c r="AD7962" i="1"/>
  <c r="AC7962" i="1"/>
  <c r="AI7961" i="1"/>
  <c r="AH7961" i="1"/>
  <c r="AG7961" i="1"/>
  <c r="AL7961" i="1"/>
  <c r="AJ7961" i="1"/>
  <c r="AM7961" i="1" s="1"/>
  <c r="AF7961" i="1"/>
  <c r="AE7961" i="1"/>
  <c r="AD7961" i="1"/>
  <c r="AC7961" i="1"/>
  <c r="AI7960" i="1"/>
  <c r="AH7960" i="1"/>
  <c r="AG7960" i="1"/>
  <c r="AL7960" i="1"/>
  <c r="AJ7960" i="1"/>
  <c r="AM7960" i="1" s="1"/>
  <c r="AF7960" i="1"/>
  <c r="AE7960" i="1"/>
  <c r="AD7960" i="1"/>
  <c r="AC7960" i="1"/>
  <c r="AI7959" i="1"/>
  <c r="AH7959" i="1"/>
  <c r="AG7959" i="1"/>
  <c r="AJ7959" i="1"/>
  <c r="AL7959" i="1"/>
  <c r="AF7959" i="1"/>
  <c r="AE7959" i="1"/>
  <c r="AD7959" i="1"/>
  <c r="AC7959" i="1"/>
  <c r="AI7958" i="1"/>
  <c r="AH7958" i="1"/>
  <c r="AG7958" i="1"/>
  <c r="AL7958" i="1"/>
  <c r="AJ7958" i="1"/>
  <c r="AM7958" i="1" s="1"/>
  <c r="AF7958" i="1"/>
  <c r="AE7958" i="1"/>
  <c r="AD7958" i="1"/>
  <c r="AC7958" i="1"/>
  <c r="AH7957" i="1"/>
  <c r="AG7957" i="1"/>
  <c r="AI7957" i="1"/>
  <c r="AL7957" i="1"/>
  <c r="AJ7957" i="1"/>
  <c r="AF7957" i="1"/>
  <c r="AE7957" i="1"/>
  <c r="AD7957" i="1"/>
  <c r="AC7957" i="1"/>
  <c r="AI7956" i="1"/>
  <c r="AH7956" i="1"/>
  <c r="AG7956" i="1"/>
  <c r="AL7956" i="1"/>
  <c r="AJ7956" i="1"/>
  <c r="AF7956" i="1"/>
  <c r="AE7956" i="1"/>
  <c r="AD7956" i="1"/>
  <c r="AC7956" i="1"/>
  <c r="AI7955" i="1"/>
  <c r="AH7955" i="1"/>
  <c r="AG7955" i="1"/>
  <c r="AL7955" i="1"/>
  <c r="AJ7955" i="1"/>
  <c r="AF7955" i="1"/>
  <c r="AE7955" i="1"/>
  <c r="AD7955" i="1"/>
  <c r="AC7955" i="1"/>
  <c r="AH7954" i="1"/>
  <c r="AG7954" i="1"/>
  <c r="AI7954" i="1"/>
  <c r="AL7954" i="1"/>
  <c r="AJ7954" i="1"/>
  <c r="AF7954" i="1"/>
  <c r="AE7954" i="1"/>
  <c r="AD7954" i="1"/>
  <c r="AC7954" i="1"/>
  <c r="AI7953" i="1"/>
  <c r="AH7953" i="1"/>
  <c r="AG7953" i="1"/>
  <c r="AL7953" i="1"/>
  <c r="AJ7953" i="1"/>
  <c r="AM7953" i="1" s="1"/>
  <c r="AF7953" i="1"/>
  <c r="AE7953" i="1"/>
  <c r="AD7953" i="1"/>
  <c r="AC7953" i="1"/>
  <c r="AI7952" i="1"/>
  <c r="AH7952" i="1"/>
  <c r="AG7952" i="1"/>
  <c r="AL7952" i="1"/>
  <c r="AJ7952" i="1"/>
  <c r="AM7952" i="1" s="1"/>
  <c r="AF7952" i="1"/>
  <c r="AE7952" i="1"/>
  <c r="AD7952" i="1"/>
  <c r="AC7952" i="1"/>
  <c r="AH7951" i="1"/>
  <c r="AG7951" i="1"/>
  <c r="AI7951" i="1"/>
  <c r="AL7951" i="1"/>
  <c r="AJ7951" i="1"/>
  <c r="AF7951" i="1"/>
  <c r="AE7951" i="1"/>
  <c r="AD7951" i="1"/>
  <c r="AC7951" i="1"/>
  <c r="AI7950" i="1"/>
  <c r="AH7950" i="1"/>
  <c r="AG7950" i="1"/>
  <c r="AL7950" i="1"/>
  <c r="AJ7950" i="1"/>
  <c r="AM7950" i="1" s="1"/>
  <c r="AF7950" i="1"/>
  <c r="AE7950" i="1"/>
  <c r="AD7950" i="1"/>
  <c r="AC7950" i="1"/>
  <c r="AI7949" i="1"/>
  <c r="AH7949" i="1"/>
  <c r="AG7949" i="1"/>
  <c r="AL7949" i="1"/>
  <c r="AJ7949" i="1"/>
  <c r="AM7949" i="1" s="1"/>
  <c r="AF7949" i="1"/>
  <c r="AE7949" i="1"/>
  <c r="AD7949" i="1"/>
  <c r="AC7949" i="1"/>
  <c r="AH7948" i="1"/>
  <c r="AG7948" i="1"/>
  <c r="AI7948" i="1"/>
  <c r="AL7948" i="1"/>
  <c r="AJ7948" i="1"/>
  <c r="AF7948" i="1"/>
  <c r="AE7948" i="1"/>
  <c r="AD7948" i="1"/>
  <c r="AC7948" i="1"/>
  <c r="AI7947" i="1"/>
  <c r="AH7947" i="1"/>
  <c r="AG7947" i="1"/>
  <c r="AL7947" i="1"/>
  <c r="AJ7947" i="1"/>
  <c r="AF7947" i="1"/>
  <c r="AE7947" i="1"/>
  <c r="AD7947" i="1"/>
  <c r="AC7947" i="1"/>
  <c r="AI7946" i="1"/>
  <c r="AH7946" i="1"/>
  <c r="AG7946" i="1"/>
  <c r="AL7946" i="1"/>
  <c r="AJ7946" i="1"/>
  <c r="AF7946" i="1"/>
  <c r="AE7946" i="1"/>
  <c r="AD7946" i="1"/>
  <c r="AC7946" i="1"/>
  <c r="AH7945" i="1"/>
  <c r="AG7945" i="1"/>
  <c r="AI7945" i="1"/>
  <c r="AL7945" i="1"/>
  <c r="AJ7945" i="1"/>
  <c r="AM7945" i="1" s="1"/>
  <c r="AF7945" i="1"/>
  <c r="AE7945" i="1"/>
  <c r="AD7945" i="1"/>
  <c r="AC7945" i="1"/>
  <c r="AI7944" i="1"/>
  <c r="AH7944" i="1"/>
  <c r="AG7944" i="1"/>
  <c r="AL7944" i="1"/>
  <c r="AJ7944" i="1"/>
  <c r="AM7944" i="1" s="1"/>
  <c r="AF7944" i="1"/>
  <c r="AE7944" i="1"/>
  <c r="AD7944" i="1"/>
  <c r="AC7944" i="1"/>
  <c r="AI7943" i="1"/>
  <c r="AH7943" i="1"/>
  <c r="AG7943" i="1"/>
  <c r="AL7943" i="1"/>
  <c r="AJ7943" i="1"/>
  <c r="AM7943" i="1" s="1"/>
  <c r="AF7943" i="1"/>
  <c r="AE7943" i="1"/>
  <c r="AD7943" i="1"/>
  <c r="AC7943" i="1"/>
  <c r="AH7942" i="1"/>
  <c r="AG7942" i="1"/>
  <c r="AI7942" i="1"/>
  <c r="AL7942" i="1"/>
  <c r="AJ7942" i="1"/>
  <c r="AF7942" i="1"/>
  <c r="AE7942" i="1"/>
  <c r="AD7942" i="1"/>
  <c r="AC7942" i="1"/>
  <c r="AI7941" i="1"/>
  <c r="AH7941" i="1"/>
  <c r="AG7941" i="1"/>
  <c r="AL7941" i="1"/>
  <c r="AJ7941" i="1"/>
  <c r="AF7941" i="1"/>
  <c r="AE7941" i="1"/>
  <c r="AD7941" i="1"/>
  <c r="AC7941" i="1"/>
  <c r="AI7940" i="1"/>
  <c r="AH7940" i="1"/>
  <c r="AG7940" i="1"/>
  <c r="AL7940" i="1"/>
  <c r="AJ7940" i="1"/>
  <c r="AF7940" i="1"/>
  <c r="AE7940" i="1"/>
  <c r="AD7940" i="1"/>
  <c r="AC7940" i="1"/>
  <c r="AH7939" i="1"/>
  <c r="AG7939" i="1"/>
  <c r="AI7939" i="1"/>
  <c r="AL7939" i="1"/>
  <c r="AJ7939" i="1"/>
  <c r="AM7939" i="1" s="1"/>
  <c r="AF7939" i="1"/>
  <c r="AE7939" i="1"/>
  <c r="AD7939" i="1"/>
  <c r="AC7939" i="1"/>
  <c r="AI7938" i="1"/>
  <c r="AH7938" i="1"/>
  <c r="AG7938" i="1"/>
  <c r="AL7938" i="1"/>
  <c r="AJ7938" i="1"/>
  <c r="AF7938" i="1"/>
  <c r="AE7938" i="1"/>
  <c r="AD7938" i="1"/>
  <c r="AC7938" i="1"/>
  <c r="AI7937" i="1"/>
  <c r="AH7937" i="1"/>
  <c r="AG7937" i="1"/>
  <c r="AL7937" i="1"/>
  <c r="AJ7937" i="1"/>
  <c r="AF7937" i="1"/>
  <c r="AE7937" i="1"/>
  <c r="AD7937" i="1"/>
  <c r="AC7937" i="1"/>
  <c r="AH7936" i="1"/>
  <c r="AG7936" i="1"/>
  <c r="AI7936" i="1"/>
  <c r="AL7936" i="1"/>
  <c r="AJ7936" i="1"/>
  <c r="AF7936" i="1"/>
  <c r="AE7936" i="1"/>
  <c r="AD7936" i="1"/>
  <c r="AC7936" i="1"/>
  <c r="AI7935" i="1"/>
  <c r="AH7935" i="1"/>
  <c r="AG7935" i="1"/>
  <c r="AL7935" i="1"/>
  <c r="AJ7935" i="1"/>
  <c r="AF7935" i="1"/>
  <c r="AE7935" i="1"/>
  <c r="AD7935" i="1"/>
  <c r="AC7935" i="1"/>
  <c r="AI7934" i="1"/>
  <c r="AH7934" i="1"/>
  <c r="AG7934" i="1"/>
  <c r="AL7934" i="1"/>
  <c r="AJ7934" i="1"/>
  <c r="AF7934" i="1"/>
  <c r="AE7934" i="1"/>
  <c r="AD7934" i="1"/>
  <c r="AC7934" i="1"/>
  <c r="AI7933" i="1"/>
  <c r="AH7933" i="1"/>
  <c r="AG7933" i="1"/>
  <c r="AJ7933" i="1"/>
  <c r="AL7933" i="1"/>
  <c r="AF7933" i="1"/>
  <c r="AE7933" i="1"/>
  <c r="AD7933" i="1"/>
  <c r="AC7933" i="1"/>
  <c r="AI7932" i="1"/>
  <c r="AH7932" i="1"/>
  <c r="AG7932" i="1"/>
  <c r="AL7932" i="1"/>
  <c r="AJ7932" i="1"/>
  <c r="AF7932" i="1"/>
  <c r="AE7932" i="1"/>
  <c r="AD7932" i="1"/>
  <c r="AC7932" i="1"/>
  <c r="AI7931" i="1"/>
  <c r="AH7931" i="1"/>
  <c r="AG7931" i="1"/>
  <c r="AL7931" i="1"/>
  <c r="AJ7931" i="1"/>
  <c r="AM7931" i="1" s="1"/>
  <c r="AF7931" i="1"/>
  <c r="AE7931" i="1"/>
  <c r="AD7931" i="1"/>
  <c r="AC7931" i="1"/>
  <c r="AH7930" i="1"/>
  <c r="AG7930" i="1"/>
  <c r="AI7930" i="1"/>
  <c r="AL7930" i="1"/>
  <c r="AJ7930" i="1"/>
  <c r="AF7930" i="1"/>
  <c r="AE7930" i="1"/>
  <c r="AD7930" i="1"/>
  <c r="AC7930" i="1"/>
  <c r="AI7929" i="1"/>
  <c r="AH7929" i="1"/>
  <c r="AG7929" i="1"/>
  <c r="AL7929" i="1"/>
  <c r="AJ7929" i="1"/>
  <c r="AF7929" i="1"/>
  <c r="AE7929" i="1"/>
  <c r="AD7929" i="1"/>
  <c r="AC7929" i="1"/>
  <c r="AI7928" i="1"/>
  <c r="AH7928" i="1"/>
  <c r="AG7928" i="1"/>
  <c r="AL7928" i="1"/>
  <c r="AJ7928" i="1"/>
  <c r="AF7928" i="1"/>
  <c r="AE7928" i="1"/>
  <c r="AD7928" i="1"/>
  <c r="AC7928" i="1"/>
  <c r="AH7927" i="1"/>
  <c r="AG7927" i="1"/>
  <c r="AI7927" i="1"/>
  <c r="AL7927" i="1"/>
  <c r="AJ7927" i="1"/>
  <c r="AF7927" i="1"/>
  <c r="AE7927" i="1"/>
  <c r="AD7927" i="1"/>
  <c r="AC7927" i="1"/>
  <c r="AI7926" i="1"/>
  <c r="AH7926" i="1"/>
  <c r="AG7926" i="1"/>
  <c r="AL7926" i="1"/>
  <c r="AJ7926" i="1"/>
  <c r="AF7926" i="1"/>
  <c r="AE7926" i="1"/>
  <c r="AD7926" i="1"/>
  <c r="AC7926" i="1"/>
  <c r="AI7925" i="1"/>
  <c r="AH7925" i="1"/>
  <c r="AG7925" i="1"/>
  <c r="AL7925" i="1"/>
  <c r="AJ7925" i="1"/>
  <c r="AF7925" i="1"/>
  <c r="AE7925" i="1"/>
  <c r="AD7925" i="1"/>
  <c r="AC7925" i="1"/>
  <c r="AH7924" i="1"/>
  <c r="AG7924" i="1"/>
  <c r="AI7924" i="1"/>
  <c r="AL7924" i="1"/>
  <c r="AJ7924" i="1"/>
  <c r="AM7924" i="1" s="1"/>
  <c r="AF7924" i="1"/>
  <c r="AE7924" i="1"/>
  <c r="AD7924" i="1"/>
  <c r="AC7924" i="1"/>
  <c r="AI7923" i="1"/>
  <c r="AH7923" i="1"/>
  <c r="AG7923" i="1"/>
  <c r="AL7923" i="1"/>
  <c r="AJ7923" i="1"/>
  <c r="AF7923" i="1"/>
  <c r="AE7923" i="1"/>
  <c r="AD7923" i="1"/>
  <c r="AC7923" i="1"/>
  <c r="AI7922" i="1"/>
  <c r="AH7922" i="1"/>
  <c r="AG7922" i="1"/>
  <c r="AL7922" i="1"/>
  <c r="AJ7922" i="1"/>
  <c r="AF7922" i="1"/>
  <c r="AE7922" i="1"/>
  <c r="AD7922" i="1"/>
  <c r="AC7922" i="1"/>
  <c r="AI7921" i="1"/>
  <c r="AH7921" i="1"/>
  <c r="AG7921" i="1"/>
  <c r="AJ7921" i="1"/>
  <c r="AL7921" i="1"/>
  <c r="AF7921" i="1"/>
  <c r="AE7921" i="1"/>
  <c r="AD7921" i="1"/>
  <c r="AC7921" i="1"/>
  <c r="AI7920" i="1"/>
  <c r="AH7920" i="1"/>
  <c r="AG7920" i="1"/>
  <c r="AL7920" i="1"/>
  <c r="AJ7920" i="1"/>
  <c r="AF7920" i="1"/>
  <c r="AE7920" i="1"/>
  <c r="AD7920" i="1"/>
  <c r="AC7920" i="1"/>
  <c r="AI7919" i="1"/>
  <c r="AH7919" i="1"/>
  <c r="AG7919" i="1"/>
  <c r="AL7919" i="1"/>
  <c r="AJ7919" i="1"/>
  <c r="AF7919" i="1"/>
  <c r="AE7919" i="1"/>
  <c r="AD7919" i="1"/>
  <c r="AC7919" i="1"/>
  <c r="AH7918" i="1"/>
  <c r="AG7918" i="1"/>
  <c r="AI7918" i="1"/>
  <c r="AL7918" i="1"/>
  <c r="AJ7918" i="1"/>
  <c r="AM7918" i="1" s="1"/>
  <c r="AF7918" i="1"/>
  <c r="AE7918" i="1"/>
  <c r="AD7918" i="1"/>
  <c r="AC7918" i="1"/>
  <c r="AI7917" i="1"/>
  <c r="AH7917" i="1"/>
  <c r="AG7917" i="1"/>
  <c r="AL7917" i="1"/>
  <c r="AJ7917" i="1"/>
  <c r="AF7917" i="1"/>
  <c r="AE7917" i="1"/>
  <c r="AD7917" i="1"/>
  <c r="AC7917" i="1"/>
  <c r="AI7916" i="1"/>
  <c r="AH7916" i="1"/>
  <c r="AG7916" i="1"/>
  <c r="AL7916" i="1"/>
  <c r="AJ7916" i="1"/>
  <c r="AF7916" i="1"/>
  <c r="AE7916" i="1"/>
  <c r="AD7916" i="1"/>
  <c r="AC7916" i="1"/>
  <c r="AI7915" i="1"/>
  <c r="AH7915" i="1"/>
  <c r="AG7915" i="1"/>
  <c r="AJ7915" i="1"/>
  <c r="AL7915" i="1"/>
  <c r="AF7915" i="1"/>
  <c r="AE7915" i="1"/>
  <c r="AD7915" i="1"/>
  <c r="AC7915" i="1"/>
  <c r="AI7914" i="1"/>
  <c r="AH7914" i="1"/>
  <c r="AG7914" i="1"/>
  <c r="AL7914" i="1"/>
  <c r="AJ7914" i="1"/>
  <c r="AF7914" i="1"/>
  <c r="AE7914" i="1"/>
  <c r="AD7914" i="1"/>
  <c r="AC7914" i="1"/>
  <c r="AI7913" i="1"/>
  <c r="AH7913" i="1"/>
  <c r="AG7913" i="1"/>
  <c r="AL7913" i="1"/>
  <c r="AJ7913" i="1"/>
  <c r="AF7913" i="1"/>
  <c r="AE7913" i="1"/>
  <c r="AD7913" i="1"/>
  <c r="AC7913" i="1"/>
  <c r="AI7912" i="1"/>
  <c r="AH7912" i="1"/>
  <c r="AG7912" i="1"/>
  <c r="AJ7912" i="1"/>
  <c r="AL7912" i="1"/>
  <c r="AF7912" i="1"/>
  <c r="AE7912" i="1"/>
  <c r="AD7912" i="1"/>
  <c r="AC7912" i="1"/>
  <c r="AI7911" i="1"/>
  <c r="AH7911" i="1"/>
  <c r="AG7911" i="1"/>
  <c r="AL7911" i="1"/>
  <c r="AJ7911" i="1"/>
  <c r="AF7911" i="1"/>
  <c r="AE7911" i="1"/>
  <c r="AD7911" i="1"/>
  <c r="AC7911" i="1"/>
  <c r="AH7910" i="1"/>
  <c r="AG7910" i="1"/>
  <c r="AI7910" i="1"/>
  <c r="AL7910" i="1"/>
  <c r="AJ7910" i="1"/>
  <c r="AF7910" i="1"/>
  <c r="AE7910" i="1"/>
  <c r="AD7910" i="1"/>
  <c r="AC7910" i="1"/>
  <c r="AI7909" i="1"/>
  <c r="AH7909" i="1"/>
  <c r="AG7909" i="1"/>
  <c r="AL7909" i="1"/>
  <c r="AJ7909" i="1"/>
  <c r="AF7909" i="1"/>
  <c r="AE7909" i="1"/>
  <c r="AD7909" i="1"/>
  <c r="AC7909" i="1"/>
  <c r="AH7908" i="1"/>
  <c r="AG7908" i="1"/>
  <c r="AI7908" i="1"/>
  <c r="AL7908" i="1"/>
  <c r="AJ7908" i="1"/>
  <c r="AF7908" i="1"/>
  <c r="AE7908" i="1"/>
  <c r="AD7908" i="1"/>
  <c r="AC7908" i="1"/>
  <c r="AI7907" i="1"/>
  <c r="AH7907" i="1"/>
  <c r="AG7907" i="1"/>
  <c r="AL7907" i="1"/>
  <c r="AJ7907" i="1"/>
  <c r="AF7907" i="1"/>
  <c r="AE7907" i="1"/>
  <c r="AD7907" i="1"/>
  <c r="AC7907" i="1"/>
  <c r="AI7906" i="1"/>
  <c r="AH7906" i="1"/>
  <c r="AG7906" i="1"/>
  <c r="AL7906" i="1"/>
  <c r="AJ7906" i="1"/>
  <c r="AM7906" i="1" s="1"/>
  <c r="AF7906" i="1"/>
  <c r="AE7906" i="1"/>
  <c r="AD7906" i="1"/>
  <c r="AC7906" i="1"/>
  <c r="AH7905" i="1"/>
  <c r="AG7905" i="1"/>
  <c r="AI7905" i="1"/>
  <c r="AL7905" i="1"/>
  <c r="AJ7905" i="1"/>
  <c r="AF7905" i="1"/>
  <c r="AE7905" i="1"/>
  <c r="AD7905" i="1"/>
  <c r="AC7905" i="1"/>
  <c r="AI7904" i="1"/>
  <c r="AH7904" i="1"/>
  <c r="AG7904" i="1"/>
  <c r="AL7904" i="1"/>
  <c r="AJ7904" i="1"/>
  <c r="AF7904" i="1"/>
  <c r="AE7904" i="1"/>
  <c r="AD7904" i="1"/>
  <c r="AC7904" i="1"/>
  <c r="AI7903" i="1"/>
  <c r="AH7903" i="1"/>
  <c r="AG7903" i="1"/>
  <c r="AL7903" i="1"/>
  <c r="AJ7903" i="1"/>
  <c r="AF7903" i="1"/>
  <c r="AE7903" i="1"/>
  <c r="AD7903" i="1"/>
  <c r="AC7903" i="1"/>
  <c r="AH7902" i="1"/>
  <c r="AG7902" i="1"/>
  <c r="AI7902" i="1"/>
  <c r="AL7902" i="1"/>
  <c r="AJ7902" i="1"/>
  <c r="AF7902" i="1"/>
  <c r="AE7902" i="1"/>
  <c r="AD7902" i="1"/>
  <c r="AC7902" i="1"/>
  <c r="AI7901" i="1"/>
  <c r="AH7901" i="1"/>
  <c r="AG7901" i="1"/>
  <c r="AL7901" i="1"/>
  <c r="AJ7901" i="1"/>
  <c r="AF7901" i="1"/>
  <c r="AE7901" i="1"/>
  <c r="AD7901" i="1"/>
  <c r="AC7901" i="1"/>
  <c r="AI7900" i="1"/>
  <c r="AH7900" i="1"/>
  <c r="AG7900" i="1"/>
  <c r="AL7900" i="1"/>
  <c r="AJ7900" i="1"/>
  <c r="AF7900" i="1"/>
  <c r="AE7900" i="1"/>
  <c r="AD7900" i="1"/>
  <c r="AC7900" i="1"/>
  <c r="AH7899" i="1"/>
  <c r="AG7899" i="1"/>
  <c r="AI7899" i="1"/>
  <c r="AL7899" i="1"/>
  <c r="AJ7899" i="1"/>
  <c r="AF7899" i="1"/>
  <c r="AE7899" i="1"/>
  <c r="AD7899" i="1"/>
  <c r="AC7899" i="1"/>
  <c r="AI7898" i="1"/>
  <c r="AH7898" i="1"/>
  <c r="AG7898" i="1"/>
  <c r="AL7898" i="1"/>
  <c r="AJ7898" i="1"/>
  <c r="AF7898" i="1"/>
  <c r="AE7898" i="1"/>
  <c r="AD7898" i="1"/>
  <c r="AC7898" i="1"/>
  <c r="AI7897" i="1"/>
  <c r="AH7897" i="1"/>
  <c r="AG7897" i="1"/>
  <c r="AL7897" i="1"/>
  <c r="AJ7897" i="1"/>
  <c r="AF7897" i="1"/>
  <c r="AE7897" i="1"/>
  <c r="AD7897" i="1"/>
  <c r="AC7897" i="1"/>
  <c r="AH7896" i="1"/>
  <c r="AG7896" i="1"/>
  <c r="AI7896" i="1"/>
  <c r="AL7896" i="1"/>
  <c r="AJ7896" i="1"/>
  <c r="AF7896" i="1"/>
  <c r="AE7896" i="1"/>
  <c r="AD7896" i="1"/>
  <c r="AC7896" i="1"/>
  <c r="AI7895" i="1"/>
  <c r="AH7895" i="1"/>
  <c r="AG7895" i="1"/>
  <c r="AL7895" i="1"/>
  <c r="AJ7895" i="1"/>
  <c r="AF7895" i="1"/>
  <c r="AE7895" i="1"/>
  <c r="AD7895" i="1"/>
  <c r="AC7895" i="1"/>
  <c r="AI7894" i="1"/>
  <c r="AH7894" i="1"/>
  <c r="AG7894" i="1"/>
  <c r="AL7894" i="1"/>
  <c r="AJ7894" i="1"/>
  <c r="AF7894" i="1"/>
  <c r="AE7894" i="1"/>
  <c r="AD7894" i="1"/>
  <c r="AC7894" i="1"/>
  <c r="AH7893" i="1"/>
  <c r="AG7893" i="1"/>
  <c r="AI7893" i="1"/>
  <c r="AL7893" i="1"/>
  <c r="AJ7893" i="1"/>
  <c r="AF7893" i="1"/>
  <c r="AE7893" i="1"/>
  <c r="AD7893" i="1"/>
  <c r="AC7893" i="1"/>
  <c r="AI7892" i="1"/>
  <c r="AH7892" i="1"/>
  <c r="AG7892" i="1"/>
  <c r="AL7892" i="1"/>
  <c r="AJ7892" i="1"/>
  <c r="AF7892" i="1"/>
  <c r="AE7892" i="1"/>
  <c r="AD7892" i="1"/>
  <c r="AC7892" i="1"/>
  <c r="AI7891" i="1"/>
  <c r="AH7891" i="1"/>
  <c r="AG7891" i="1"/>
  <c r="AL7891" i="1"/>
  <c r="AJ7891" i="1"/>
  <c r="AF7891" i="1"/>
  <c r="AE7891" i="1"/>
  <c r="AD7891" i="1"/>
  <c r="AC7891" i="1"/>
  <c r="AH7890" i="1"/>
  <c r="AG7890" i="1"/>
  <c r="AI7890" i="1"/>
  <c r="AL7890" i="1"/>
  <c r="AJ7890" i="1"/>
  <c r="AF7890" i="1"/>
  <c r="AE7890" i="1"/>
  <c r="AD7890" i="1"/>
  <c r="AC7890" i="1"/>
  <c r="AI7889" i="1"/>
  <c r="AH7889" i="1"/>
  <c r="AG7889" i="1"/>
  <c r="AL7889" i="1"/>
  <c r="AJ7889" i="1"/>
  <c r="AF7889" i="1"/>
  <c r="AE7889" i="1"/>
  <c r="AD7889" i="1"/>
  <c r="AC7889" i="1"/>
  <c r="AI7888" i="1"/>
  <c r="AH7888" i="1"/>
  <c r="AG7888" i="1"/>
  <c r="AL7888" i="1"/>
  <c r="AJ7888" i="1"/>
  <c r="AF7888" i="1"/>
  <c r="AE7888" i="1"/>
  <c r="AD7888" i="1"/>
  <c r="AC7888" i="1"/>
  <c r="AH7887" i="1"/>
  <c r="AG7887" i="1"/>
  <c r="AI7887" i="1"/>
  <c r="AL7887" i="1"/>
  <c r="AJ7887" i="1"/>
  <c r="AF7887" i="1"/>
  <c r="AE7887" i="1"/>
  <c r="AD7887" i="1"/>
  <c r="AC7887" i="1"/>
  <c r="AI7886" i="1"/>
  <c r="AH7886" i="1"/>
  <c r="AG7886" i="1"/>
  <c r="AL7886" i="1"/>
  <c r="AJ7886" i="1"/>
  <c r="AF7886" i="1"/>
  <c r="AE7886" i="1"/>
  <c r="AD7886" i="1"/>
  <c r="AC7886" i="1"/>
  <c r="AI7885" i="1"/>
  <c r="AH7885" i="1"/>
  <c r="AG7885" i="1"/>
  <c r="AL7885" i="1"/>
  <c r="AJ7885" i="1"/>
  <c r="AF7885" i="1"/>
  <c r="AE7885" i="1"/>
  <c r="AD7885" i="1"/>
  <c r="AC7885" i="1"/>
  <c r="AH7884" i="1"/>
  <c r="AG7884" i="1"/>
  <c r="AI7884" i="1"/>
  <c r="AL7884" i="1"/>
  <c r="AJ7884" i="1"/>
  <c r="AF7884" i="1"/>
  <c r="AE7884" i="1"/>
  <c r="AD7884" i="1"/>
  <c r="AC7884" i="1"/>
  <c r="AI7883" i="1"/>
  <c r="AH7883" i="1"/>
  <c r="AG7883" i="1"/>
  <c r="AL7883" i="1"/>
  <c r="AJ7883" i="1"/>
  <c r="AF7883" i="1"/>
  <c r="AE7883" i="1"/>
  <c r="AD7883" i="1"/>
  <c r="AC7883" i="1"/>
  <c r="AI7882" i="1"/>
  <c r="AH7882" i="1"/>
  <c r="AG7882" i="1"/>
  <c r="AL7882" i="1"/>
  <c r="AJ7882" i="1"/>
  <c r="AM7882" i="1" s="1"/>
  <c r="AF7882" i="1"/>
  <c r="AE7882" i="1"/>
  <c r="AD7882" i="1"/>
  <c r="AC7882" i="1"/>
  <c r="AH7881" i="1"/>
  <c r="AG7881" i="1"/>
  <c r="AI7881" i="1"/>
  <c r="AL7881" i="1"/>
  <c r="AJ7881" i="1"/>
  <c r="AF7881" i="1"/>
  <c r="AE7881" i="1"/>
  <c r="AD7881" i="1"/>
  <c r="AC7881" i="1"/>
  <c r="AI7880" i="1"/>
  <c r="AH7880" i="1"/>
  <c r="AG7880" i="1"/>
  <c r="AL7880" i="1"/>
  <c r="AJ7880" i="1"/>
  <c r="AF7880" i="1"/>
  <c r="AE7880" i="1"/>
  <c r="AD7880" i="1"/>
  <c r="AC7880" i="1"/>
  <c r="AI7879" i="1"/>
  <c r="AH7879" i="1"/>
  <c r="AG7879" i="1"/>
  <c r="AL7879" i="1"/>
  <c r="AJ7879" i="1"/>
  <c r="AF7879" i="1"/>
  <c r="AE7879" i="1"/>
  <c r="AD7879" i="1"/>
  <c r="AC7879" i="1"/>
  <c r="AI7878" i="1"/>
  <c r="AH7878" i="1"/>
  <c r="AG7878" i="1"/>
  <c r="AJ7878" i="1"/>
  <c r="AL7878" i="1"/>
  <c r="AF7878" i="1"/>
  <c r="AE7878" i="1"/>
  <c r="AD7878" i="1"/>
  <c r="AC7878" i="1"/>
  <c r="AI7877" i="1"/>
  <c r="AH7877" i="1"/>
  <c r="AG7877" i="1"/>
  <c r="AL7877" i="1"/>
  <c r="AJ7877" i="1"/>
  <c r="AM7877" i="1" s="1"/>
  <c r="AF7877" i="1"/>
  <c r="AE7877" i="1"/>
  <c r="AD7877" i="1"/>
  <c r="AC7877" i="1"/>
  <c r="AI7876" i="1"/>
  <c r="AH7876" i="1"/>
  <c r="AG7876" i="1"/>
  <c r="AL7876" i="1"/>
  <c r="AJ7876" i="1"/>
  <c r="AF7876" i="1"/>
  <c r="AE7876" i="1"/>
  <c r="AD7876" i="1"/>
  <c r="AC7876" i="1"/>
  <c r="AH7875" i="1"/>
  <c r="AG7875" i="1"/>
  <c r="AI7875" i="1"/>
  <c r="AL7875" i="1"/>
  <c r="AJ7875" i="1"/>
  <c r="AM7875" i="1" s="1"/>
  <c r="AF7875" i="1"/>
  <c r="AE7875" i="1"/>
  <c r="AD7875" i="1"/>
  <c r="AC7875" i="1"/>
  <c r="AI7874" i="1"/>
  <c r="AH7874" i="1"/>
  <c r="AG7874" i="1"/>
  <c r="AL7874" i="1"/>
  <c r="AJ7874" i="1"/>
  <c r="AF7874" i="1"/>
  <c r="AE7874" i="1"/>
  <c r="AD7874" i="1"/>
  <c r="AC7874" i="1"/>
  <c r="AI7873" i="1"/>
  <c r="AH7873" i="1"/>
  <c r="AG7873" i="1"/>
  <c r="AL7873" i="1"/>
  <c r="AJ7873" i="1"/>
  <c r="AF7873" i="1"/>
  <c r="AE7873" i="1"/>
  <c r="AD7873" i="1"/>
  <c r="AC7873" i="1"/>
  <c r="AH7872" i="1"/>
  <c r="AG7872" i="1"/>
  <c r="AI7872" i="1"/>
  <c r="AL7872" i="1"/>
  <c r="AJ7872" i="1"/>
  <c r="AF7872" i="1"/>
  <c r="AE7872" i="1"/>
  <c r="AD7872" i="1"/>
  <c r="AC7872" i="1"/>
  <c r="AI7871" i="1"/>
  <c r="AH7871" i="1"/>
  <c r="AG7871" i="1"/>
  <c r="AL7871" i="1"/>
  <c r="AJ7871" i="1"/>
  <c r="AF7871" i="1"/>
  <c r="AE7871" i="1"/>
  <c r="AD7871" i="1"/>
  <c r="AC7871" i="1"/>
  <c r="AI7870" i="1"/>
  <c r="AH7870" i="1"/>
  <c r="AG7870" i="1"/>
  <c r="AL7870" i="1"/>
  <c r="AJ7870" i="1"/>
  <c r="AF7870" i="1"/>
  <c r="AE7870" i="1"/>
  <c r="AD7870" i="1"/>
  <c r="AC7870" i="1"/>
  <c r="AI7869" i="1"/>
  <c r="AH7869" i="1"/>
  <c r="AG7869" i="1"/>
  <c r="AJ7869" i="1"/>
  <c r="AL7869" i="1"/>
  <c r="AF7869" i="1"/>
  <c r="AE7869" i="1"/>
  <c r="AD7869" i="1"/>
  <c r="AC7869" i="1"/>
  <c r="AI7868" i="1"/>
  <c r="AH7868" i="1"/>
  <c r="AG7868" i="1"/>
  <c r="AL7868" i="1"/>
  <c r="AJ7868" i="1"/>
  <c r="AF7868" i="1"/>
  <c r="AE7868" i="1"/>
  <c r="AD7868" i="1"/>
  <c r="AC7868" i="1"/>
  <c r="AI7867" i="1"/>
  <c r="AH7867" i="1"/>
  <c r="AG7867" i="1"/>
  <c r="AL7867" i="1"/>
  <c r="AJ7867" i="1"/>
  <c r="AF7867" i="1"/>
  <c r="AE7867" i="1"/>
  <c r="AD7867" i="1"/>
  <c r="AC7867" i="1"/>
  <c r="AH7866" i="1"/>
  <c r="AG7866" i="1"/>
  <c r="AI7866" i="1"/>
  <c r="AL7866" i="1"/>
  <c r="AJ7866" i="1"/>
  <c r="AF7866" i="1"/>
  <c r="AE7866" i="1"/>
  <c r="AD7866" i="1"/>
  <c r="AC7866" i="1"/>
  <c r="AI7865" i="1"/>
  <c r="AH7865" i="1"/>
  <c r="AG7865" i="1"/>
  <c r="AL7865" i="1"/>
  <c r="AJ7865" i="1"/>
  <c r="AF7865" i="1"/>
  <c r="AE7865" i="1"/>
  <c r="AD7865" i="1"/>
  <c r="AC7865" i="1"/>
  <c r="AI7864" i="1"/>
  <c r="AH7864" i="1"/>
  <c r="AG7864" i="1"/>
  <c r="AL7864" i="1"/>
  <c r="AJ7864" i="1"/>
  <c r="AF7864" i="1"/>
  <c r="AE7864" i="1"/>
  <c r="AD7864" i="1"/>
  <c r="AC7864" i="1"/>
  <c r="AH7863" i="1"/>
  <c r="AG7863" i="1"/>
  <c r="AI7863" i="1"/>
  <c r="AL7863" i="1"/>
  <c r="AJ7863" i="1"/>
  <c r="AF7863" i="1"/>
  <c r="AE7863" i="1"/>
  <c r="AD7863" i="1"/>
  <c r="AC7863" i="1"/>
  <c r="AI7862" i="1"/>
  <c r="AH7862" i="1"/>
  <c r="AG7862" i="1"/>
  <c r="AL7862" i="1"/>
  <c r="AJ7862" i="1"/>
  <c r="AF7862" i="1"/>
  <c r="AE7862" i="1"/>
  <c r="AD7862" i="1"/>
  <c r="AC7862" i="1"/>
  <c r="AH7861" i="1"/>
  <c r="AG7861" i="1"/>
  <c r="AI7861" i="1"/>
  <c r="AL7861" i="1"/>
  <c r="AJ7861" i="1"/>
  <c r="AF7861" i="1"/>
  <c r="AE7861" i="1"/>
  <c r="AD7861" i="1"/>
  <c r="AC7861" i="1"/>
  <c r="AI7860" i="1"/>
  <c r="AH7860" i="1"/>
  <c r="AG7860" i="1"/>
  <c r="AL7860" i="1"/>
  <c r="AJ7860" i="1"/>
  <c r="AF7860" i="1"/>
  <c r="AE7860" i="1"/>
  <c r="AD7860" i="1"/>
  <c r="AC7860" i="1"/>
  <c r="AI7859" i="1"/>
  <c r="AH7859" i="1"/>
  <c r="AG7859" i="1"/>
  <c r="AL7859" i="1"/>
  <c r="AJ7859" i="1"/>
  <c r="AF7859" i="1"/>
  <c r="AE7859" i="1"/>
  <c r="AD7859" i="1"/>
  <c r="AC7859" i="1"/>
  <c r="AH7858" i="1"/>
  <c r="AG7858" i="1"/>
  <c r="AI7858" i="1"/>
  <c r="AL7858" i="1"/>
  <c r="AJ7858" i="1"/>
  <c r="AF7858" i="1"/>
  <c r="AE7858" i="1"/>
  <c r="AD7858" i="1"/>
  <c r="AC7858" i="1"/>
  <c r="AI7857" i="1"/>
  <c r="AH7857" i="1"/>
  <c r="AG7857" i="1"/>
  <c r="AL7857" i="1"/>
  <c r="AJ7857" i="1"/>
  <c r="AF7857" i="1"/>
  <c r="AE7857" i="1"/>
  <c r="AD7857" i="1"/>
  <c r="AC7857" i="1"/>
  <c r="AI7856" i="1"/>
  <c r="AH7856" i="1"/>
  <c r="AG7856" i="1"/>
  <c r="AL7856" i="1"/>
  <c r="AJ7856" i="1"/>
  <c r="AF7856" i="1"/>
  <c r="AE7856" i="1"/>
  <c r="AD7856" i="1"/>
  <c r="AC7856" i="1"/>
  <c r="AH7855" i="1"/>
  <c r="AG7855" i="1"/>
  <c r="AI7855" i="1"/>
  <c r="AL7855" i="1"/>
  <c r="AJ7855" i="1"/>
  <c r="AF7855" i="1"/>
  <c r="AE7855" i="1"/>
  <c r="AD7855" i="1"/>
  <c r="AC7855" i="1"/>
  <c r="AI7854" i="1"/>
  <c r="AH7854" i="1"/>
  <c r="AG7854" i="1"/>
  <c r="AL7854" i="1"/>
  <c r="AJ7854" i="1"/>
  <c r="AF7854" i="1"/>
  <c r="AE7854" i="1"/>
  <c r="AD7854" i="1"/>
  <c r="AC7854" i="1"/>
  <c r="AI7853" i="1"/>
  <c r="AH7853" i="1"/>
  <c r="AG7853" i="1"/>
  <c r="AL7853" i="1"/>
  <c r="AJ7853" i="1"/>
  <c r="AF7853" i="1"/>
  <c r="AE7853" i="1"/>
  <c r="AD7853" i="1"/>
  <c r="AC7853" i="1"/>
  <c r="AH7852" i="1"/>
  <c r="AG7852" i="1"/>
  <c r="AI7852" i="1"/>
  <c r="AL7852" i="1"/>
  <c r="AJ7852" i="1"/>
  <c r="AF7852" i="1"/>
  <c r="AE7852" i="1"/>
  <c r="AD7852" i="1"/>
  <c r="AC7852" i="1"/>
  <c r="AI7851" i="1"/>
  <c r="AH7851" i="1"/>
  <c r="AG7851" i="1"/>
  <c r="AL7851" i="1"/>
  <c r="AJ7851" i="1"/>
  <c r="AF7851" i="1"/>
  <c r="AE7851" i="1"/>
  <c r="AD7851" i="1"/>
  <c r="AC7851" i="1"/>
  <c r="AI7850" i="1"/>
  <c r="AH7850" i="1"/>
  <c r="AG7850" i="1"/>
  <c r="AL7850" i="1"/>
  <c r="AJ7850" i="1"/>
  <c r="AF7850" i="1"/>
  <c r="AE7850" i="1"/>
  <c r="AD7850" i="1"/>
  <c r="AC7850" i="1"/>
  <c r="AH7849" i="1"/>
  <c r="AG7849" i="1"/>
  <c r="AI7849" i="1"/>
  <c r="AL7849" i="1"/>
  <c r="AJ7849" i="1"/>
  <c r="AM7849" i="1" s="1"/>
  <c r="AF7849" i="1"/>
  <c r="AE7849" i="1"/>
  <c r="AD7849" i="1"/>
  <c r="AC7849" i="1"/>
  <c r="AI7848" i="1"/>
  <c r="AH7848" i="1"/>
  <c r="AG7848" i="1"/>
  <c r="AL7848" i="1"/>
  <c r="AJ7848" i="1"/>
  <c r="AF7848" i="1"/>
  <c r="AE7848" i="1"/>
  <c r="AD7848" i="1"/>
  <c r="AC7848" i="1"/>
  <c r="AI7847" i="1"/>
  <c r="AH7847" i="1"/>
  <c r="AG7847" i="1"/>
  <c r="AL7847" i="1"/>
  <c r="AJ7847" i="1"/>
  <c r="AF7847" i="1"/>
  <c r="AE7847" i="1"/>
  <c r="AD7847" i="1"/>
  <c r="AC7847" i="1"/>
  <c r="AH7846" i="1"/>
  <c r="AG7846" i="1"/>
  <c r="AI7846" i="1"/>
  <c r="AL7846" i="1"/>
  <c r="AJ7846" i="1"/>
  <c r="AF7846" i="1"/>
  <c r="AE7846" i="1"/>
  <c r="AD7846" i="1"/>
  <c r="AC7846" i="1"/>
  <c r="AI7845" i="1"/>
  <c r="AH7845" i="1"/>
  <c r="AG7845" i="1"/>
  <c r="AL7845" i="1"/>
  <c r="AJ7845" i="1"/>
  <c r="AF7845" i="1"/>
  <c r="AE7845" i="1"/>
  <c r="AD7845" i="1"/>
  <c r="AC7845" i="1"/>
  <c r="AI7844" i="1"/>
  <c r="AH7844" i="1"/>
  <c r="AG7844" i="1"/>
  <c r="AL7844" i="1"/>
  <c r="AJ7844" i="1"/>
  <c r="AF7844" i="1"/>
  <c r="AE7844" i="1"/>
  <c r="AD7844" i="1"/>
  <c r="AC7844" i="1"/>
  <c r="AH7843" i="1"/>
  <c r="AG7843" i="1"/>
  <c r="AI7843" i="1"/>
  <c r="AL7843" i="1"/>
  <c r="AJ7843" i="1"/>
  <c r="AF7843" i="1"/>
  <c r="AE7843" i="1"/>
  <c r="AD7843" i="1"/>
  <c r="AC7843" i="1"/>
  <c r="AI7842" i="1"/>
  <c r="AH7842" i="1"/>
  <c r="AG7842" i="1"/>
  <c r="AL7842" i="1"/>
  <c r="AJ7842" i="1"/>
  <c r="AF7842" i="1"/>
  <c r="AE7842" i="1"/>
  <c r="AD7842" i="1"/>
  <c r="AC7842" i="1"/>
  <c r="AI7841" i="1"/>
  <c r="AH7841" i="1"/>
  <c r="AG7841" i="1"/>
  <c r="AL7841" i="1"/>
  <c r="AJ7841" i="1"/>
  <c r="AF7841" i="1"/>
  <c r="AE7841" i="1"/>
  <c r="AD7841" i="1"/>
  <c r="AC7841" i="1"/>
  <c r="AH7840" i="1"/>
  <c r="AG7840" i="1"/>
  <c r="AI7840" i="1"/>
  <c r="AL7840" i="1"/>
  <c r="AJ7840" i="1"/>
  <c r="AF7840" i="1"/>
  <c r="AE7840" i="1"/>
  <c r="AD7840" i="1"/>
  <c r="AC7840" i="1"/>
  <c r="AI7839" i="1"/>
  <c r="AH7839" i="1"/>
  <c r="AG7839" i="1"/>
  <c r="AL7839" i="1"/>
  <c r="AJ7839" i="1"/>
  <c r="AF7839" i="1"/>
  <c r="AE7839" i="1"/>
  <c r="AD7839" i="1"/>
  <c r="AC7839" i="1"/>
  <c r="AI7838" i="1"/>
  <c r="AH7838" i="1"/>
  <c r="AG7838" i="1"/>
  <c r="AL7838" i="1"/>
  <c r="AJ7838" i="1"/>
  <c r="AF7838" i="1"/>
  <c r="AE7838" i="1"/>
  <c r="AD7838" i="1"/>
  <c r="AC7838" i="1"/>
  <c r="AH7837" i="1"/>
  <c r="AG7837" i="1"/>
  <c r="AI7837" i="1"/>
  <c r="AL7837" i="1"/>
  <c r="AJ7837" i="1"/>
  <c r="AF7837" i="1"/>
  <c r="AE7837" i="1"/>
  <c r="AD7837" i="1"/>
  <c r="AC7837" i="1"/>
  <c r="AI7836" i="1"/>
  <c r="AH7836" i="1"/>
  <c r="AG7836" i="1"/>
  <c r="AL7836" i="1"/>
  <c r="AJ7836" i="1"/>
  <c r="AM7836" i="1" s="1"/>
  <c r="AF7836" i="1"/>
  <c r="AE7836" i="1"/>
  <c r="AD7836" i="1"/>
  <c r="AC7836" i="1"/>
  <c r="AI7835" i="1"/>
  <c r="AH7835" i="1"/>
  <c r="AG7835" i="1"/>
  <c r="AL7835" i="1"/>
  <c r="AJ7835" i="1"/>
  <c r="AF7835" i="1"/>
  <c r="AE7835" i="1"/>
  <c r="AD7835" i="1"/>
  <c r="AC7835" i="1"/>
  <c r="AH7834" i="1"/>
  <c r="AG7834" i="1"/>
  <c r="AI7834" i="1"/>
  <c r="AL7834" i="1"/>
  <c r="AJ7834" i="1"/>
  <c r="AF7834" i="1"/>
  <c r="AE7834" i="1"/>
  <c r="AD7834" i="1"/>
  <c r="AC7834" i="1"/>
  <c r="AI7833" i="1"/>
  <c r="AH7833" i="1"/>
  <c r="AG7833" i="1"/>
  <c r="AL7833" i="1"/>
  <c r="AJ7833" i="1"/>
  <c r="AF7833" i="1"/>
  <c r="AE7833" i="1"/>
  <c r="AD7833" i="1"/>
  <c r="AC7833" i="1"/>
  <c r="AI7832" i="1"/>
  <c r="AH7832" i="1"/>
  <c r="AG7832" i="1"/>
  <c r="AL7832" i="1"/>
  <c r="AJ7832" i="1"/>
  <c r="AF7832" i="1"/>
  <c r="AE7832" i="1"/>
  <c r="AD7832" i="1"/>
  <c r="AC7832" i="1"/>
  <c r="AH7831" i="1"/>
  <c r="AG7831" i="1"/>
  <c r="AI7831" i="1"/>
  <c r="AL7831" i="1"/>
  <c r="AJ7831" i="1"/>
  <c r="AF7831" i="1"/>
  <c r="AE7831" i="1"/>
  <c r="AD7831" i="1"/>
  <c r="AC7831" i="1"/>
  <c r="AI7830" i="1"/>
  <c r="AH7830" i="1"/>
  <c r="AG7830" i="1"/>
  <c r="AL7830" i="1"/>
  <c r="AJ7830" i="1"/>
  <c r="AF7830" i="1"/>
  <c r="AE7830" i="1"/>
  <c r="AD7830" i="1"/>
  <c r="AC7830" i="1"/>
  <c r="AI7829" i="1"/>
  <c r="AH7829" i="1"/>
  <c r="AG7829" i="1"/>
  <c r="AL7829" i="1"/>
  <c r="AJ7829" i="1"/>
  <c r="AF7829" i="1"/>
  <c r="AE7829" i="1"/>
  <c r="AD7829" i="1"/>
  <c r="AC7829" i="1"/>
  <c r="AH7828" i="1"/>
  <c r="AG7828" i="1"/>
  <c r="AI7828" i="1"/>
  <c r="AL7828" i="1"/>
  <c r="AJ7828" i="1"/>
  <c r="AF7828" i="1"/>
  <c r="AE7828" i="1"/>
  <c r="AD7828" i="1"/>
  <c r="AC7828" i="1"/>
  <c r="AI7827" i="1"/>
  <c r="AH7827" i="1"/>
  <c r="AG7827" i="1"/>
  <c r="AL7827" i="1"/>
  <c r="AJ7827" i="1"/>
  <c r="AF7827" i="1"/>
  <c r="AE7827" i="1"/>
  <c r="AD7827" i="1"/>
  <c r="AC7827" i="1"/>
  <c r="AI7826" i="1"/>
  <c r="AH7826" i="1"/>
  <c r="AG7826" i="1"/>
  <c r="AL7826" i="1"/>
  <c r="AJ7826" i="1"/>
  <c r="AF7826" i="1"/>
  <c r="AE7826" i="1"/>
  <c r="AD7826" i="1"/>
  <c r="AC7826" i="1"/>
  <c r="AH7825" i="1"/>
  <c r="AG7825" i="1"/>
  <c r="AI7825" i="1"/>
  <c r="AL7825" i="1"/>
  <c r="AJ7825" i="1"/>
  <c r="AM7825" i="1" s="1"/>
  <c r="AF7825" i="1"/>
  <c r="AE7825" i="1"/>
  <c r="AD7825" i="1"/>
  <c r="AC7825" i="1"/>
  <c r="AI7824" i="1"/>
  <c r="AH7824" i="1"/>
  <c r="AG7824" i="1"/>
  <c r="AL7824" i="1"/>
  <c r="AJ7824" i="1"/>
  <c r="AF7824" i="1"/>
  <c r="AE7824" i="1"/>
  <c r="AD7824" i="1"/>
  <c r="AC7824" i="1"/>
  <c r="AI7823" i="1"/>
  <c r="AH7823" i="1"/>
  <c r="AG7823" i="1"/>
  <c r="AL7823" i="1"/>
  <c r="AJ7823" i="1"/>
  <c r="AM7823" i="1" s="1"/>
  <c r="AF7823" i="1"/>
  <c r="AE7823" i="1"/>
  <c r="AD7823" i="1"/>
  <c r="AC7823" i="1"/>
  <c r="AH7822" i="1"/>
  <c r="AG7822" i="1"/>
  <c r="AI7822" i="1"/>
  <c r="AL7822" i="1"/>
  <c r="AJ7822" i="1"/>
  <c r="AF7822" i="1"/>
  <c r="AE7822" i="1"/>
  <c r="AD7822" i="1"/>
  <c r="AC7822" i="1"/>
  <c r="AI7821" i="1"/>
  <c r="AH7821" i="1"/>
  <c r="AG7821" i="1"/>
  <c r="AL7821" i="1"/>
  <c r="AJ7821" i="1"/>
  <c r="AF7821" i="1"/>
  <c r="AE7821" i="1"/>
  <c r="AD7821" i="1"/>
  <c r="AC7821" i="1"/>
  <c r="AI7820" i="1"/>
  <c r="AH7820" i="1"/>
  <c r="AG7820" i="1"/>
  <c r="AL7820" i="1"/>
  <c r="AJ7820" i="1"/>
  <c r="AF7820" i="1"/>
  <c r="AE7820" i="1"/>
  <c r="AD7820" i="1"/>
  <c r="AC7820" i="1"/>
  <c r="AH7819" i="1"/>
  <c r="AG7819" i="1"/>
  <c r="AI7819" i="1"/>
  <c r="AL7819" i="1"/>
  <c r="AJ7819" i="1"/>
  <c r="AF7819" i="1"/>
  <c r="AE7819" i="1"/>
  <c r="AD7819" i="1"/>
  <c r="AC7819" i="1"/>
  <c r="AI7818" i="1"/>
  <c r="AH7818" i="1"/>
  <c r="AG7818" i="1"/>
  <c r="AL7818" i="1"/>
  <c r="AJ7818" i="1"/>
  <c r="AF7818" i="1"/>
  <c r="AE7818" i="1"/>
  <c r="AD7818" i="1"/>
  <c r="AC7818" i="1"/>
  <c r="AI7817" i="1"/>
  <c r="AH7817" i="1"/>
  <c r="AG7817" i="1"/>
  <c r="AL7817" i="1"/>
  <c r="AJ7817" i="1"/>
  <c r="AM7817" i="1" s="1"/>
  <c r="AF7817" i="1"/>
  <c r="AE7817" i="1"/>
  <c r="AD7817" i="1"/>
  <c r="AC7817" i="1"/>
  <c r="AI7816" i="1"/>
  <c r="AH7816" i="1"/>
  <c r="AG7816" i="1"/>
  <c r="AJ7816" i="1"/>
  <c r="AL7816" i="1"/>
  <c r="AF7816" i="1"/>
  <c r="AE7816" i="1"/>
  <c r="AD7816" i="1"/>
  <c r="AC7816" i="1"/>
  <c r="AI7815" i="1"/>
  <c r="AH7815" i="1"/>
  <c r="AG7815" i="1"/>
  <c r="AL7815" i="1"/>
  <c r="AJ7815" i="1"/>
  <c r="AM7815" i="1" s="1"/>
  <c r="AF7815" i="1"/>
  <c r="AE7815" i="1"/>
  <c r="AD7815" i="1"/>
  <c r="AC7815" i="1"/>
  <c r="AI7814" i="1"/>
  <c r="AH7814" i="1"/>
  <c r="AG7814" i="1"/>
  <c r="AL7814" i="1"/>
  <c r="AJ7814" i="1"/>
  <c r="AF7814" i="1"/>
  <c r="AE7814" i="1"/>
  <c r="AD7814" i="1"/>
  <c r="AC7814" i="1"/>
  <c r="AH7813" i="1"/>
  <c r="AG7813" i="1"/>
  <c r="AI7813" i="1"/>
  <c r="AL7813" i="1"/>
  <c r="AJ7813" i="1"/>
  <c r="AF7813" i="1"/>
  <c r="AE7813" i="1"/>
  <c r="AD7813" i="1"/>
  <c r="AC7813" i="1"/>
  <c r="AI7812" i="1"/>
  <c r="AH7812" i="1"/>
  <c r="AG7812" i="1"/>
  <c r="AL7812" i="1"/>
  <c r="AJ7812" i="1"/>
  <c r="AF7812" i="1"/>
  <c r="AE7812" i="1"/>
  <c r="AD7812" i="1"/>
  <c r="AC7812" i="1"/>
  <c r="AI7811" i="1"/>
  <c r="AH7811" i="1"/>
  <c r="AG7811" i="1"/>
  <c r="AL7811" i="1"/>
  <c r="AJ7811" i="1"/>
  <c r="AM7811" i="1" s="1"/>
  <c r="AF7811" i="1"/>
  <c r="AE7811" i="1"/>
  <c r="AD7811" i="1"/>
  <c r="AC7811" i="1"/>
  <c r="AH7810" i="1"/>
  <c r="AG7810" i="1"/>
  <c r="AI7810" i="1"/>
  <c r="AL7810" i="1"/>
  <c r="AJ7810" i="1"/>
  <c r="AF7810" i="1"/>
  <c r="AE7810" i="1"/>
  <c r="AD7810" i="1"/>
  <c r="AC7810" i="1"/>
  <c r="AI7809" i="1"/>
  <c r="AH7809" i="1"/>
  <c r="AG7809" i="1"/>
  <c r="AL7809" i="1"/>
  <c r="AJ7809" i="1"/>
  <c r="AM7809" i="1" s="1"/>
  <c r="AF7809" i="1"/>
  <c r="AE7809" i="1"/>
  <c r="AD7809" i="1"/>
  <c r="AC7809" i="1"/>
  <c r="AI7808" i="1"/>
  <c r="AH7808" i="1"/>
  <c r="AG7808" i="1"/>
  <c r="AL7808" i="1"/>
  <c r="AJ7808" i="1"/>
  <c r="AF7808" i="1"/>
  <c r="AE7808" i="1"/>
  <c r="AD7808" i="1"/>
  <c r="AC7808" i="1"/>
  <c r="AH7807" i="1"/>
  <c r="AG7807" i="1"/>
  <c r="AI7807" i="1"/>
  <c r="AL7807" i="1"/>
  <c r="AJ7807" i="1"/>
  <c r="AF7807" i="1"/>
  <c r="AE7807" i="1"/>
  <c r="AD7807" i="1"/>
  <c r="AC7807" i="1"/>
  <c r="AI7806" i="1"/>
  <c r="AH7806" i="1"/>
  <c r="AG7806" i="1"/>
  <c r="AL7806" i="1"/>
  <c r="AJ7806" i="1"/>
  <c r="AF7806" i="1"/>
  <c r="AE7806" i="1"/>
  <c r="AD7806" i="1"/>
  <c r="AC7806" i="1"/>
  <c r="AI7805" i="1"/>
  <c r="AH7805" i="1"/>
  <c r="AG7805" i="1"/>
  <c r="AL7805" i="1"/>
  <c r="AJ7805" i="1"/>
  <c r="AF7805" i="1"/>
  <c r="AE7805" i="1"/>
  <c r="AD7805" i="1"/>
  <c r="AC7805" i="1"/>
  <c r="AH7804" i="1"/>
  <c r="AG7804" i="1"/>
  <c r="AI7804" i="1"/>
  <c r="AL7804" i="1"/>
  <c r="AJ7804" i="1"/>
  <c r="AF7804" i="1"/>
  <c r="AE7804" i="1"/>
  <c r="AD7804" i="1"/>
  <c r="AC7804" i="1"/>
  <c r="AI7803" i="1"/>
  <c r="AH7803" i="1"/>
  <c r="AG7803" i="1"/>
  <c r="AL7803" i="1"/>
  <c r="AJ7803" i="1"/>
  <c r="AF7803" i="1"/>
  <c r="AE7803" i="1"/>
  <c r="AD7803" i="1"/>
  <c r="AC7803" i="1"/>
  <c r="AI7802" i="1"/>
  <c r="AH7802" i="1"/>
  <c r="AG7802" i="1"/>
  <c r="AL7802" i="1"/>
  <c r="AJ7802" i="1"/>
  <c r="AF7802" i="1"/>
  <c r="AE7802" i="1"/>
  <c r="AD7802" i="1"/>
  <c r="AC7802" i="1"/>
  <c r="AH7801" i="1"/>
  <c r="AG7801" i="1"/>
  <c r="AI7801" i="1"/>
  <c r="AL7801" i="1"/>
  <c r="AJ7801" i="1"/>
  <c r="AF7801" i="1"/>
  <c r="AE7801" i="1"/>
  <c r="AD7801" i="1"/>
  <c r="AC7801" i="1"/>
  <c r="AI7800" i="1"/>
  <c r="AH7800" i="1"/>
  <c r="AG7800" i="1"/>
  <c r="AL7800" i="1"/>
  <c r="AJ7800" i="1"/>
  <c r="AF7800" i="1"/>
  <c r="AE7800" i="1"/>
  <c r="AD7800" i="1"/>
  <c r="AC7800" i="1"/>
  <c r="AI7799" i="1"/>
  <c r="AH7799" i="1"/>
  <c r="AG7799" i="1"/>
  <c r="AL7799" i="1"/>
  <c r="AJ7799" i="1"/>
  <c r="AM7799" i="1" s="1"/>
  <c r="AF7799" i="1"/>
  <c r="AE7799" i="1"/>
  <c r="AD7799" i="1"/>
  <c r="AC7799" i="1"/>
  <c r="AH7798" i="1"/>
  <c r="AG7798" i="1"/>
  <c r="AI7798" i="1"/>
  <c r="AL7798" i="1"/>
  <c r="AJ7798" i="1"/>
  <c r="AF7798" i="1"/>
  <c r="AE7798" i="1"/>
  <c r="AD7798" i="1"/>
  <c r="AC7798" i="1"/>
  <c r="AI7797" i="1"/>
  <c r="AH7797" i="1"/>
  <c r="AG7797" i="1"/>
  <c r="AL7797" i="1"/>
  <c r="AJ7797" i="1"/>
  <c r="AF7797" i="1"/>
  <c r="AE7797" i="1"/>
  <c r="AD7797" i="1"/>
  <c r="AC7797" i="1"/>
  <c r="AI7796" i="1"/>
  <c r="AH7796" i="1"/>
  <c r="AG7796" i="1"/>
  <c r="AL7796" i="1"/>
  <c r="AJ7796" i="1"/>
  <c r="AF7796" i="1"/>
  <c r="AE7796" i="1"/>
  <c r="AD7796" i="1"/>
  <c r="AC7796" i="1"/>
  <c r="AH7795" i="1"/>
  <c r="AG7795" i="1"/>
  <c r="AI7795" i="1"/>
  <c r="AL7795" i="1"/>
  <c r="AJ7795" i="1"/>
  <c r="AF7795" i="1"/>
  <c r="AE7795" i="1"/>
  <c r="AD7795" i="1"/>
  <c r="AC7795" i="1"/>
  <c r="AI7794" i="1"/>
  <c r="AH7794" i="1"/>
  <c r="AG7794" i="1"/>
  <c r="AL7794" i="1"/>
  <c r="AJ7794" i="1"/>
  <c r="AF7794" i="1"/>
  <c r="AE7794" i="1"/>
  <c r="AD7794" i="1"/>
  <c r="AC7794" i="1"/>
  <c r="AI7793" i="1"/>
  <c r="AH7793" i="1"/>
  <c r="AG7793" i="1"/>
  <c r="AL7793" i="1"/>
  <c r="AJ7793" i="1"/>
  <c r="AF7793" i="1"/>
  <c r="AE7793" i="1"/>
  <c r="AD7793" i="1"/>
  <c r="AC7793" i="1"/>
  <c r="AI7792" i="1"/>
  <c r="AH7792" i="1"/>
  <c r="AG7792" i="1"/>
  <c r="AJ7792" i="1"/>
  <c r="AL7792" i="1"/>
  <c r="AF7792" i="1"/>
  <c r="AE7792" i="1"/>
  <c r="AD7792" i="1"/>
  <c r="AC7792" i="1"/>
  <c r="AI7791" i="1"/>
  <c r="AH7791" i="1"/>
  <c r="AG7791" i="1"/>
  <c r="AL7791" i="1"/>
  <c r="AJ7791" i="1"/>
  <c r="AF7791" i="1"/>
  <c r="AE7791" i="1"/>
  <c r="AD7791" i="1"/>
  <c r="AC7791" i="1"/>
  <c r="AI7790" i="1"/>
  <c r="AH7790" i="1"/>
  <c r="AG7790" i="1"/>
  <c r="AL7790" i="1"/>
  <c r="AJ7790" i="1"/>
  <c r="AF7790" i="1"/>
  <c r="AE7790" i="1"/>
  <c r="AD7790" i="1"/>
  <c r="AC7790" i="1"/>
  <c r="AH7789" i="1"/>
  <c r="AG7789" i="1"/>
  <c r="AI7789" i="1"/>
  <c r="AL7789" i="1"/>
  <c r="AJ7789" i="1"/>
  <c r="AF7789" i="1"/>
  <c r="AE7789" i="1"/>
  <c r="AD7789" i="1"/>
  <c r="AC7789" i="1"/>
  <c r="AI7788" i="1"/>
  <c r="AH7788" i="1"/>
  <c r="AG7788" i="1"/>
  <c r="AL7788" i="1"/>
  <c r="AJ7788" i="1"/>
  <c r="AM7788" i="1" s="1"/>
  <c r="AF7788" i="1"/>
  <c r="AE7788" i="1"/>
  <c r="AD7788" i="1"/>
  <c r="AC7788" i="1"/>
  <c r="AI7787" i="1"/>
  <c r="AH7787" i="1"/>
  <c r="AG7787" i="1"/>
  <c r="AL7787" i="1"/>
  <c r="AJ7787" i="1"/>
  <c r="AF7787" i="1"/>
  <c r="AE7787" i="1"/>
  <c r="AD7787" i="1"/>
  <c r="AC7787" i="1"/>
  <c r="AH7786" i="1"/>
  <c r="AG7786" i="1"/>
  <c r="AI7786" i="1"/>
  <c r="AL7786" i="1"/>
  <c r="AJ7786" i="1"/>
  <c r="AF7786" i="1"/>
  <c r="AE7786" i="1"/>
  <c r="AD7786" i="1"/>
  <c r="AC7786" i="1"/>
  <c r="AI7785" i="1"/>
  <c r="AH7785" i="1"/>
  <c r="AG7785" i="1"/>
  <c r="AL7785" i="1"/>
  <c r="AJ7785" i="1"/>
  <c r="AF7785" i="1"/>
  <c r="AE7785" i="1"/>
  <c r="AD7785" i="1"/>
  <c r="AC7785" i="1"/>
  <c r="AI7784" i="1"/>
  <c r="AH7784" i="1"/>
  <c r="AG7784" i="1"/>
  <c r="AL7784" i="1"/>
  <c r="AJ7784" i="1"/>
  <c r="AM7784" i="1" s="1"/>
  <c r="AF7784" i="1"/>
  <c r="AE7784" i="1"/>
  <c r="AD7784" i="1"/>
  <c r="AC7784" i="1"/>
  <c r="AH7783" i="1"/>
  <c r="AG7783" i="1"/>
  <c r="AI7783" i="1"/>
  <c r="AL7783" i="1"/>
  <c r="AJ7783" i="1"/>
  <c r="AF7783" i="1"/>
  <c r="AE7783" i="1"/>
  <c r="AD7783" i="1"/>
  <c r="AC7783" i="1"/>
  <c r="AI7782" i="1"/>
  <c r="AH7782" i="1"/>
  <c r="AG7782" i="1"/>
  <c r="AL7782" i="1"/>
  <c r="AJ7782" i="1"/>
  <c r="AF7782" i="1"/>
  <c r="AE7782" i="1"/>
  <c r="AD7782" i="1"/>
  <c r="AC7782" i="1"/>
  <c r="AI7781" i="1"/>
  <c r="AH7781" i="1"/>
  <c r="AG7781" i="1"/>
  <c r="AL7781" i="1"/>
  <c r="AJ7781" i="1"/>
  <c r="AM7781" i="1" s="1"/>
  <c r="AF7781" i="1"/>
  <c r="AE7781" i="1"/>
  <c r="AD7781" i="1"/>
  <c r="AC7781" i="1"/>
  <c r="AI7780" i="1"/>
  <c r="AH7780" i="1"/>
  <c r="AG7780" i="1"/>
  <c r="AJ7780" i="1"/>
  <c r="AL7780" i="1"/>
  <c r="AF7780" i="1"/>
  <c r="AE7780" i="1"/>
  <c r="AD7780" i="1"/>
  <c r="AC7780" i="1"/>
  <c r="AI7779" i="1"/>
  <c r="AH7779" i="1"/>
  <c r="AG7779" i="1"/>
  <c r="AL7779" i="1"/>
  <c r="AJ7779" i="1"/>
  <c r="AF7779" i="1"/>
  <c r="AE7779" i="1"/>
  <c r="AD7779" i="1"/>
  <c r="AC7779" i="1"/>
  <c r="AI7778" i="1"/>
  <c r="AH7778" i="1"/>
  <c r="AG7778" i="1"/>
  <c r="AL7778" i="1"/>
  <c r="AJ7778" i="1"/>
  <c r="AF7778" i="1"/>
  <c r="AE7778" i="1"/>
  <c r="AD7778" i="1"/>
  <c r="AC7778" i="1"/>
  <c r="AH7777" i="1"/>
  <c r="AG7777" i="1"/>
  <c r="AI7777" i="1"/>
  <c r="AL7777" i="1"/>
  <c r="AJ7777" i="1"/>
  <c r="AF7777" i="1"/>
  <c r="AE7777" i="1"/>
  <c r="AD7777" i="1"/>
  <c r="AC7777" i="1"/>
  <c r="AI7776" i="1"/>
  <c r="AH7776" i="1"/>
  <c r="AG7776" i="1"/>
  <c r="AL7776" i="1"/>
  <c r="AJ7776" i="1"/>
  <c r="AF7776" i="1"/>
  <c r="AE7776" i="1"/>
  <c r="AD7776" i="1"/>
  <c r="AC7776" i="1"/>
  <c r="AI7775" i="1"/>
  <c r="AH7775" i="1"/>
  <c r="AG7775" i="1"/>
  <c r="AL7775" i="1"/>
  <c r="AJ7775" i="1"/>
  <c r="AF7775" i="1"/>
  <c r="AE7775" i="1"/>
  <c r="AD7775" i="1"/>
  <c r="AC7775" i="1"/>
  <c r="AI7774" i="1"/>
  <c r="AH7774" i="1"/>
  <c r="AG7774" i="1"/>
  <c r="AJ7774" i="1"/>
  <c r="AL7774" i="1"/>
  <c r="AF7774" i="1"/>
  <c r="AE7774" i="1"/>
  <c r="AD7774" i="1"/>
  <c r="AC7774" i="1"/>
  <c r="AI7773" i="1"/>
  <c r="AH7773" i="1"/>
  <c r="AG7773" i="1"/>
  <c r="AL7773" i="1"/>
  <c r="AJ7773" i="1"/>
  <c r="AF7773" i="1"/>
  <c r="AE7773" i="1"/>
  <c r="AD7773" i="1"/>
  <c r="AC7773" i="1"/>
  <c r="AI7772" i="1"/>
  <c r="AH7772" i="1"/>
  <c r="AG7772" i="1"/>
  <c r="AL7772" i="1"/>
  <c r="AJ7772" i="1"/>
  <c r="AM7772" i="1" s="1"/>
  <c r="AF7772" i="1"/>
  <c r="AE7772" i="1"/>
  <c r="AD7772" i="1"/>
  <c r="AC7772" i="1"/>
  <c r="AI7771" i="1"/>
  <c r="AH7771" i="1"/>
  <c r="AG7771" i="1"/>
  <c r="AJ7771" i="1"/>
  <c r="AL7771" i="1"/>
  <c r="AF7771" i="1"/>
  <c r="AE7771" i="1"/>
  <c r="AD7771" i="1"/>
  <c r="AC7771" i="1"/>
  <c r="AI7770" i="1"/>
  <c r="AH7770" i="1"/>
  <c r="AG7770" i="1"/>
  <c r="AL7770" i="1"/>
  <c r="AJ7770" i="1"/>
  <c r="AF7770" i="1"/>
  <c r="AE7770" i="1"/>
  <c r="AD7770" i="1"/>
  <c r="AC7770" i="1"/>
  <c r="AH7769" i="1"/>
  <c r="AG7769" i="1"/>
  <c r="AI7769" i="1"/>
  <c r="AL7769" i="1"/>
  <c r="AJ7769" i="1"/>
  <c r="AF7769" i="1"/>
  <c r="AE7769" i="1"/>
  <c r="AD7769" i="1"/>
  <c r="AC7769" i="1"/>
  <c r="AI7768" i="1"/>
  <c r="AH7768" i="1"/>
  <c r="AG7768" i="1"/>
  <c r="AL7768" i="1"/>
  <c r="AJ7768" i="1"/>
  <c r="AF7768" i="1"/>
  <c r="AE7768" i="1"/>
  <c r="AD7768" i="1"/>
  <c r="AC7768" i="1"/>
  <c r="AH7767" i="1"/>
  <c r="AG7767" i="1"/>
  <c r="AI7767" i="1"/>
  <c r="AL7767" i="1"/>
  <c r="AJ7767" i="1"/>
  <c r="AF7767" i="1"/>
  <c r="AE7767" i="1"/>
  <c r="AD7767" i="1"/>
  <c r="AC7767" i="1"/>
  <c r="AI7766" i="1"/>
  <c r="AH7766" i="1"/>
  <c r="AG7766" i="1"/>
  <c r="AL7766" i="1"/>
  <c r="AJ7766" i="1"/>
  <c r="AF7766" i="1"/>
  <c r="AE7766" i="1"/>
  <c r="AD7766" i="1"/>
  <c r="AC7766" i="1"/>
  <c r="AI7765" i="1"/>
  <c r="AH7765" i="1"/>
  <c r="AG7765" i="1"/>
  <c r="AL7765" i="1"/>
  <c r="AJ7765" i="1"/>
  <c r="AF7765" i="1"/>
  <c r="AE7765" i="1"/>
  <c r="AD7765" i="1"/>
  <c r="AC7765" i="1"/>
  <c r="AH7764" i="1"/>
  <c r="AG7764" i="1"/>
  <c r="AI7764" i="1"/>
  <c r="AL7764" i="1"/>
  <c r="AJ7764" i="1"/>
  <c r="AF7764" i="1"/>
  <c r="AE7764" i="1"/>
  <c r="AD7764" i="1"/>
  <c r="AC7764" i="1"/>
  <c r="AI7763" i="1"/>
  <c r="AH7763" i="1"/>
  <c r="AG7763" i="1"/>
  <c r="AL7763" i="1"/>
  <c r="AJ7763" i="1"/>
  <c r="AF7763" i="1"/>
  <c r="AE7763" i="1"/>
  <c r="AD7763" i="1"/>
  <c r="AC7763" i="1"/>
  <c r="AI7762" i="1"/>
  <c r="AH7762" i="1"/>
  <c r="AG7762" i="1"/>
  <c r="AL7762" i="1"/>
  <c r="AJ7762" i="1"/>
  <c r="AF7762" i="1"/>
  <c r="AE7762" i="1"/>
  <c r="AD7762" i="1"/>
  <c r="AC7762" i="1"/>
  <c r="AH7761" i="1"/>
  <c r="AG7761" i="1"/>
  <c r="AI7761" i="1"/>
  <c r="AL7761" i="1"/>
  <c r="AJ7761" i="1"/>
  <c r="AF7761" i="1"/>
  <c r="AE7761" i="1"/>
  <c r="AD7761" i="1"/>
  <c r="AC7761" i="1"/>
  <c r="AI7760" i="1"/>
  <c r="AH7760" i="1"/>
  <c r="AG7760" i="1"/>
  <c r="AL7760" i="1"/>
  <c r="AJ7760" i="1"/>
  <c r="AF7760" i="1"/>
  <c r="AE7760" i="1"/>
  <c r="AD7760" i="1"/>
  <c r="AC7760" i="1"/>
  <c r="AI7759" i="1"/>
  <c r="AH7759" i="1"/>
  <c r="AG7759" i="1"/>
  <c r="AL7759" i="1"/>
  <c r="AJ7759" i="1"/>
  <c r="AF7759" i="1"/>
  <c r="AE7759" i="1"/>
  <c r="AD7759" i="1"/>
  <c r="AC7759" i="1"/>
  <c r="AH7758" i="1"/>
  <c r="AG7758" i="1"/>
  <c r="AI7758" i="1"/>
  <c r="AL7758" i="1"/>
  <c r="AJ7758" i="1"/>
  <c r="AF7758" i="1"/>
  <c r="AE7758" i="1"/>
  <c r="AD7758" i="1"/>
  <c r="AC7758" i="1"/>
  <c r="AI7757" i="1"/>
  <c r="AH7757" i="1"/>
  <c r="AG7757" i="1"/>
  <c r="AL7757" i="1"/>
  <c r="AJ7757" i="1"/>
  <c r="AF7757" i="1"/>
  <c r="AE7757" i="1"/>
  <c r="AD7757" i="1"/>
  <c r="AC7757" i="1"/>
  <c r="AI7756" i="1"/>
  <c r="AH7756" i="1"/>
  <c r="AG7756" i="1"/>
  <c r="AL7756" i="1"/>
  <c r="AJ7756" i="1"/>
  <c r="AF7756" i="1"/>
  <c r="AE7756" i="1"/>
  <c r="AD7756" i="1"/>
  <c r="AC7756" i="1"/>
  <c r="AH7755" i="1"/>
  <c r="AG7755" i="1"/>
  <c r="AI7755" i="1"/>
  <c r="AL7755" i="1"/>
  <c r="AJ7755" i="1"/>
  <c r="AF7755" i="1"/>
  <c r="AE7755" i="1"/>
  <c r="AD7755" i="1"/>
  <c r="AC7755" i="1"/>
  <c r="AI7754" i="1"/>
  <c r="AH7754" i="1"/>
  <c r="AG7754" i="1"/>
  <c r="AL7754" i="1"/>
  <c r="AJ7754" i="1"/>
  <c r="AM7754" i="1" s="1"/>
  <c r="AF7754" i="1"/>
  <c r="AE7754" i="1"/>
  <c r="AD7754" i="1"/>
  <c r="AC7754" i="1"/>
  <c r="AI7753" i="1"/>
  <c r="AH7753" i="1"/>
  <c r="AG7753" i="1"/>
  <c r="AL7753" i="1"/>
  <c r="AJ7753" i="1"/>
  <c r="AF7753" i="1"/>
  <c r="AE7753" i="1"/>
  <c r="AD7753" i="1"/>
  <c r="AC7753" i="1"/>
  <c r="AH7752" i="1"/>
  <c r="AG7752" i="1"/>
  <c r="AI7752" i="1"/>
  <c r="AL7752" i="1"/>
  <c r="AJ7752" i="1"/>
  <c r="AF7752" i="1"/>
  <c r="AE7752" i="1"/>
  <c r="AD7752" i="1"/>
  <c r="AC7752" i="1"/>
  <c r="AI7751" i="1"/>
  <c r="AH7751" i="1"/>
  <c r="AG7751" i="1"/>
  <c r="AL7751" i="1"/>
  <c r="AJ7751" i="1"/>
  <c r="AM7751" i="1" s="1"/>
  <c r="AF7751" i="1"/>
  <c r="AE7751" i="1"/>
  <c r="AD7751" i="1"/>
  <c r="AC7751" i="1"/>
  <c r="AI7750" i="1"/>
  <c r="AH7750" i="1"/>
  <c r="AG7750" i="1"/>
  <c r="AL7750" i="1"/>
  <c r="AJ7750" i="1"/>
  <c r="AF7750" i="1"/>
  <c r="AE7750" i="1"/>
  <c r="AD7750" i="1"/>
  <c r="AC7750" i="1"/>
  <c r="AI7749" i="1"/>
  <c r="AH7749" i="1"/>
  <c r="AG7749" i="1"/>
  <c r="AJ7749" i="1"/>
  <c r="AL7749" i="1"/>
  <c r="AF7749" i="1"/>
  <c r="AE7749" i="1"/>
  <c r="AD7749" i="1"/>
  <c r="AC7749" i="1"/>
  <c r="AI7748" i="1"/>
  <c r="AH7748" i="1"/>
  <c r="AG7748" i="1"/>
  <c r="AL7748" i="1"/>
  <c r="AJ7748" i="1"/>
  <c r="AM7748" i="1" s="1"/>
  <c r="AF7748" i="1"/>
  <c r="AE7748" i="1"/>
  <c r="AD7748" i="1"/>
  <c r="AC7748" i="1"/>
  <c r="AI7747" i="1"/>
  <c r="AH7747" i="1"/>
  <c r="AG7747" i="1"/>
  <c r="AL7747" i="1"/>
  <c r="AJ7747" i="1"/>
  <c r="AM7747" i="1" s="1"/>
  <c r="AF7747" i="1"/>
  <c r="AE7747" i="1"/>
  <c r="AD7747" i="1"/>
  <c r="AC7747" i="1"/>
  <c r="AH7746" i="1"/>
  <c r="AG7746" i="1"/>
  <c r="AI7746" i="1"/>
  <c r="AL7746" i="1"/>
  <c r="AJ7746" i="1"/>
  <c r="AF7746" i="1"/>
  <c r="AE7746" i="1"/>
  <c r="AD7746" i="1"/>
  <c r="AC7746" i="1"/>
  <c r="AI7745" i="1"/>
  <c r="AH7745" i="1"/>
  <c r="AG7745" i="1"/>
  <c r="AL7745" i="1"/>
  <c r="AJ7745" i="1"/>
  <c r="AF7745" i="1"/>
  <c r="AE7745" i="1"/>
  <c r="AD7745" i="1"/>
  <c r="AC7745" i="1"/>
  <c r="AH7744" i="1"/>
  <c r="AG7744" i="1"/>
  <c r="AI7744" i="1"/>
  <c r="AL7744" i="1"/>
  <c r="AJ7744" i="1"/>
  <c r="AM7744" i="1" s="1"/>
  <c r="AF7744" i="1"/>
  <c r="AE7744" i="1"/>
  <c r="AD7744" i="1"/>
  <c r="AC7744" i="1"/>
  <c r="AI7743" i="1"/>
  <c r="AH7743" i="1"/>
  <c r="AG7743" i="1"/>
  <c r="AL7743" i="1"/>
  <c r="AJ7743" i="1"/>
  <c r="AF7743" i="1"/>
  <c r="AE7743" i="1"/>
  <c r="AD7743" i="1"/>
  <c r="AC7743" i="1"/>
  <c r="AI7742" i="1"/>
  <c r="AH7742" i="1"/>
  <c r="AG7742" i="1"/>
  <c r="AL7742" i="1"/>
  <c r="AJ7742" i="1"/>
  <c r="AM7742" i="1" s="1"/>
  <c r="AF7742" i="1"/>
  <c r="AE7742" i="1"/>
  <c r="AD7742" i="1"/>
  <c r="AC7742" i="1"/>
  <c r="AH7741" i="1"/>
  <c r="AG7741" i="1"/>
  <c r="AI7741" i="1"/>
  <c r="AL7741" i="1"/>
  <c r="AJ7741" i="1"/>
  <c r="AF7741" i="1"/>
  <c r="AE7741" i="1"/>
  <c r="AD7741" i="1"/>
  <c r="AC7741" i="1"/>
  <c r="AI7740" i="1"/>
  <c r="AH7740" i="1"/>
  <c r="AG7740" i="1"/>
  <c r="AL7740" i="1"/>
  <c r="AJ7740" i="1"/>
  <c r="AF7740" i="1"/>
  <c r="AE7740" i="1"/>
  <c r="AD7740" i="1"/>
  <c r="AC7740" i="1"/>
  <c r="AI7739" i="1"/>
  <c r="AH7739" i="1"/>
  <c r="AG7739" i="1"/>
  <c r="AL7739" i="1"/>
  <c r="AJ7739" i="1"/>
  <c r="AF7739" i="1"/>
  <c r="AE7739" i="1"/>
  <c r="AD7739" i="1"/>
  <c r="AC7739" i="1"/>
  <c r="AH7738" i="1"/>
  <c r="AG7738" i="1"/>
  <c r="AI7738" i="1"/>
  <c r="AL7738" i="1"/>
  <c r="AJ7738" i="1"/>
  <c r="AF7738" i="1"/>
  <c r="AE7738" i="1"/>
  <c r="AD7738" i="1"/>
  <c r="AC7738" i="1"/>
  <c r="AI7737" i="1"/>
  <c r="AH7737" i="1"/>
  <c r="AG7737" i="1"/>
  <c r="AL7737" i="1"/>
  <c r="AJ7737" i="1"/>
  <c r="AM7737" i="1" s="1"/>
  <c r="AF7737" i="1"/>
  <c r="AE7737" i="1"/>
  <c r="AD7737" i="1"/>
  <c r="AC7737" i="1"/>
  <c r="AI7736" i="1"/>
  <c r="AH7736" i="1"/>
  <c r="AG7736" i="1"/>
  <c r="AL7736" i="1"/>
  <c r="AJ7736" i="1"/>
  <c r="AF7736" i="1"/>
  <c r="AE7736" i="1"/>
  <c r="AD7736" i="1"/>
  <c r="AC7736" i="1"/>
  <c r="AH7735" i="1"/>
  <c r="AG7735" i="1"/>
  <c r="AI7735" i="1"/>
  <c r="AL7735" i="1"/>
  <c r="AJ7735" i="1"/>
  <c r="AF7735" i="1"/>
  <c r="AE7735" i="1"/>
  <c r="AD7735" i="1"/>
  <c r="AC7735" i="1"/>
  <c r="AI7734" i="1"/>
  <c r="AH7734" i="1"/>
  <c r="AG7734" i="1"/>
  <c r="AL7734" i="1"/>
  <c r="AJ7734" i="1"/>
  <c r="AF7734" i="1"/>
  <c r="AE7734" i="1"/>
  <c r="AD7734" i="1"/>
  <c r="AC7734" i="1"/>
  <c r="AI7733" i="1"/>
  <c r="AH7733" i="1"/>
  <c r="AG7733" i="1"/>
  <c r="AL7733" i="1"/>
  <c r="AJ7733" i="1"/>
  <c r="AF7733" i="1"/>
  <c r="AE7733" i="1"/>
  <c r="AD7733" i="1"/>
  <c r="AC7733" i="1"/>
  <c r="AH7732" i="1"/>
  <c r="AG7732" i="1"/>
  <c r="AI7732" i="1"/>
  <c r="AL7732" i="1"/>
  <c r="AJ7732" i="1"/>
  <c r="AF7732" i="1"/>
  <c r="AE7732" i="1"/>
  <c r="AD7732" i="1"/>
  <c r="AC7732" i="1"/>
  <c r="AI7731" i="1"/>
  <c r="AH7731" i="1"/>
  <c r="AG7731" i="1"/>
  <c r="AL7731" i="1"/>
  <c r="AJ7731" i="1"/>
  <c r="AF7731" i="1"/>
  <c r="AE7731" i="1"/>
  <c r="AD7731" i="1"/>
  <c r="AC7731" i="1"/>
  <c r="AI7730" i="1"/>
  <c r="AH7730" i="1"/>
  <c r="AG7730" i="1"/>
  <c r="AL7730" i="1"/>
  <c r="AJ7730" i="1"/>
  <c r="AM7730" i="1" s="1"/>
  <c r="AF7730" i="1"/>
  <c r="AE7730" i="1"/>
  <c r="AD7730" i="1"/>
  <c r="AC7730" i="1"/>
  <c r="AH7729" i="1"/>
  <c r="AG7729" i="1"/>
  <c r="AI7729" i="1"/>
  <c r="AL7729" i="1"/>
  <c r="AJ7729" i="1"/>
  <c r="AF7729" i="1"/>
  <c r="AE7729" i="1"/>
  <c r="AD7729" i="1"/>
  <c r="AC7729" i="1"/>
  <c r="AI7728" i="1"/>
  <c r="AH7728" i="1"/>
  <c r="AG7728" i="1"/>
  <c r="AL7728" i="1"/>
  <c r="AJ7728" i="1"/>
  <c r="AF7728" i="1"/>
  <c r="AE7728" i="1"/>
  <c r="AD7728" i="1"/>
  <c r="AC7728" i="1"/>
  <c r="AI7727" i="1"/>
  <c r="AH7727" i="1"/>
  <c r="AG7727" i="1"/>
  <c r="AL7727" i="1"/>
  <c r="AJ7727" i="1"/>
  <c r="AF7727" i="1"/>
  <c r="AE7727" i="1"/>
  <c r="AD7727" i="1"/>
  <c r="AC7727" i="1"/>
  <c r="AH7726" i="1"/>
  <c r="AG7726" i="1"/>
  <c r="AI7726" i="1"/>
  <c r="AL7726" i="1"/>
  <c r="AJ7726" i="1"/>
  <c r="AM7726" i="1" s="1"/>
  <c r="AF7726" i="1"/>
  <c r="AE7726" i="1"/>
  <c r="AD7726" i="1"/>
  <c r="AC7726" i="1"/>
  <c r="AI7725" i="1"/>
  <c r="AH7725" i="1"/>
  <c r="AG7725" i="1"/>
  <c r="AL7725" i="1"/>
  <c r="AJ7725" i="1"/>
  <c r="AF7725" i="1"/>
  <c r="AE7725" i="1"/>
  <c r="AD7725" i="1"/>
  <c r="AC7725" i="1"/>
  <c r="AI7724" i="1"/>
  <c r="AH7724" i="1"/>
  <c r="AG7724" i="1"/>
  <c r="AL7724" i="1"/>
  <c r="AJ7724" i="1"/>
  <c r="AF7724" i="1"/>
  <c r="AE7724" i="1"/>
  <c r="AD7724" i="1"/>
  <c r="AC7724" i="1"/>
  <c r="AH7723" i="1"/>
  <c r="AG7723" i="1"/>
  <c r="AI7723" i="1"/>
  <c r="AL7723" i="1"/>
  <c r="AJ7723" i="1"/>
  <c r="AF7723" i="1"/>
  <c r="AE7723" i="1"/>
  <c r="AD7723" i="1"/>
  <c r="AC7723" i="1"/>
  <c r="AI7722" i="1"/>
  <c r="AH7722" i="1"/>
  <c r="AG7722" i="1"/>
  <c r="AL7722" i="1"/>
  <c r="AJ7722" i="1"/>
  <c r="AF7722" i="1"/>
  <c r="AE7722" i="1"/>
  <c r="AD7722" i="1"/>
  <c r="AC7722" i="1"/>
  <c r="AI7721" i="1"/>
  <c r="AH7721" i="1"/>
  <c r="AG7721" i="1"/>
  <c r="AL7721" i="1"/>
  <c r="AJ7721" i="1"/>
  <c r="AF7721" i="1"/>
  <c r="AE7721" i="1"/>
  <c r="AD7721" i="1"/>
  <c r="AC7721" i="1"/>
  <c r="AH7720" i="1"/>
  <c r="AG7720" i="1"/>
  <c r="AI7720" i="1"/>
  <c r="AL7720" i="1"/>
  <c r="AJ7720" i="1"/>
  <c r="AF7720" i="1"/>
  <c r="AE7720" i="1"/>
  <c r="AD7720" i="1"/>
  <c r="AC7720" i="1"/>
  <c r="AI7719" i="1"/>
  <c r="AH7719" i="1"/>
  <c r="AG7719" i="1"/>
  <c r="AL7719" i="1"/>
  <c r="AJ7719" i="1"/>
  <c r="AF7719" i="1"/>
  <c r="AE7719" i="1"/>
  <c r="AD7719" i="1"/>
  <c r="AC7719" i="1"/>
  <c r="AI7718" i="1"/>
  <c r="AH7718" i="1"/>
  <c r="AG7718" i="1"/>
  <c r="AL7718" i="1"/>
  <c r="AJ7718" i="1"/>
  <c r="AF7718" i="1"/>
  <c r="AE7718" i="1"/>
  <c r="AD7718" i="1"/>
  <c r="AC7718" i="1"/>
  <c r="AH7717" i="1"/>
  <c r="AG7717" i="1"/>
  <c r="AI7717" i="1"/>
  <c r="AL7717" i="1"/>
  <c r="AJ7717" i="1"/>
  <c r="AF7717" i="1"/>
  <c r="AE7717" i="1"/>
  <c r="AD7717" i="1"/>
  <c r="AC7717" i="1"/>
  <c r="AI7716" i="1"/>
  <c r="AH7716" i="1"/>
  <c r="AG7716" i="1"/>
  <c r="AL7716" i="1"/>
  <c r="AJ7716" i="1"/>
  <c r="AF7716" i="1"/>
  <c r="AE7716" i="1"/>
  <c r="AD7716" i="1"/>
  <c r="AC7716" i="1"/>
  <c r="AI7715" i="1"/>
  <c r="AH7715" i="1"/>
  <c r="AG7715" i="1"/>
  <c r="AL7715" i="1"/>
  <c r="AJ7715" i="1"/>
  <c r="AF7715" i="1"/>
  <c r="AE7715" i="1"/>
  <c r="AD7715" i="1"/>
  <c r="AC7715" i="1"/>
  <c r="AH7714" i="1"/>
  <c r="AG7714" i="1"/>
  <c r="AI7714" i="1"/>
  <c r="AL7714" i="1"/>
  <c r="AJ7714" i="1"/>
  <c r="AF7714" i="1"/>
  <c r="AE7714" i="1"/>
  <c r="AD7714" i="1"/>
  <c r="AC7714" i="1"/>
  <c r="AI7713" i="1"/>
  <c r="AH7713" i="1"/>
  <c r="AG7713" i="1"/>
  <c r="AL7713" i="1"/>
  <c r="AJ7713" i="1"/>
  <c r="AF7713" i="1"/>
  <c r="AE7713" i="1"/>
  <c r="AD7713" i="1"/>
  <c r="AC7713" i="1"/>
  <c r="AI7712" i="1"/>
  <c r="AH7712" i="1"/>
  <c r="AG7712" i="1"/>
  <c r="AL7712" i="1"/>
  <c r="AJ7712" i="1"/>
  <c r="AF7712" i="1"/>
  <c r="AE7712" i="1"/>
  <c r="AD7712" i="1"/>
  <c r="AC7712" i="1"/>
  <c r="AH7711" i="1"/>
  <c r="AG7711" i="1"/>
  <c r="AI7711" i="1"/>
  <c r="AL7711" i="1"/>
  <c r="AJ7711" i="1"/>
  <c r="AF7711" i="1"/>
  <c r="AE7711" i="1"/>
  <c r="AD7711" i="1"/>
  <c r="AC7711" i="1"/>
  <c r="AI7710" i="1"/>
  <c r="AH7710" i="1"/>
  <c r="AG7710" i="1"/>
  <c r="AL7710" i="1"/>
  <c r="AJ7710" i="1"/>
  <c r="AF7710" i="1"/>
  <c r="AE7710" i="1"/>
  <c r="AD7710" i="1"/>
  <c r="AC7710" i="1"/>
  <c r="AI7709" i="1"/>
  <c r="AH7709" i="1"/>
  <c r="AG7709" i="1"/>
  <c r="AL7709" i="1"/>
  <c r="AJ7709" i="1"/>
  <c r="AF7709" i="1"/>
  <c r="AE7709" i="1"/>
  <c r="AD7709" i="1"/>
  <c r="AC7709" i="1"/>
  <c r="AH7708" i="1"/>
  <c r="AG7708" i="1"/>
  <c r="AI7708" i="1"/>
  <c r="AL7708" i="1"/>
  <c r="AJ7708" i="1"/>
  <c r="AF7708" i="1"/>
  <c r="AE7708" i="1"/>
  <c r="AD7708" i="1"/>
  <c r="AC7708" i="1"/>
  <c r="AI7707" i="1"/>
  <c r="AH7707" i="1"/>
  <c r="AG7707" i="1"/>
  <c r="AL7707" i="1"/>
  <c r="AJ7707" i="1"/>
  <c r="AM7707" i="1" s="1"/>
  <c r="AF7707" i="1"/>
  <c r="AE7707" i="1"/>
  <c r="AD7707" i="1"/>
  <c r="AC7707" i="1"/>
  <c r="AI7706" i="1"/>
  <c r="AH7706" i="1"/>
  <c r="AG7706" i="1"/>
  <c r="AL7706" i="1"/>
  <c r="AJ7706" i="1"/>
  <c r="AF7706" i="1"/>
  <c r="AE7706" i="1"/>
  <c r="AD7706" i="1"/>
  <c r="AC7706" i="1"/>
  <c r="AH7705" i="1"/>
  <c r="AG7705" i="1"/>
  <c r="AI7705" i="1"/>
  <c r="AL7705" i="1"/>
  <c r="AJ7705" i="1"/>
  <c r="AF7705" i="1"/>
  <c r="AE7705" i="1"/>
  <c r="AD7705" i="1"/>
  <c r="AC7705" i="1"/>
  <c r="AI7704" i="1"/>
  <c r="AH7704" i="1"/>
  <c r="AG7704" i="1"/>
  <c r="AL7704" i="1"/>
  <c r="AJ7704" i="1"/>
  <c r="AF7704" i="1"/>
  <c r="AE7704" i="1"/>
  <c r="AD7704" i="1"/>
  <c r="AC7704" i="1"/>
  <c r="AI7703" i="1"/>
  <c r="AH7703" i="1"/>
  <c r="AG7703" i="1"/>
  <c r="AL7703" i="1"/>
  <c r="AJ7703" i="1"/>
  <c r="AM7703" i="1" s="1"/>
  <c r="AF7703" i="1"/>
  <c r="AE7703" i="1"/>
  <c r="AD7703" i="1"/>
  <c r="AC7703" i="1"/>
  <c r="AH7702" i="1"/>
  <c r="AG7702" i="1"/>
  <c r="AI7702" i="1"/>
  <c r="AL7702" i="1"/>
  <c r="AJ7702" i="1"/>
  <c r="AF7702" i="1"/>
  <c r="AE7702" i="1"/>
  <c r="AD7702" i="1"/>
  <c r="AC7702" i="1"/>
  <c r="AI7701" i="1"/>
  <c r="AH7701" i="1"/>
  <c r="AG7701" i="1"/>
  <c r="AL7701" i="1"/>
  <c r="AJ7701" i="1"/>
  <c r="AF7701" i="1"/>
  <c r="AE7701" i="1"/>
  <c r="AD7701" i="1"/>
  <c r="AC7701" i="1"/>
  <c r="AI7700" i="1"/>
  <c r="AH7700" i="1"/>
  <c r="AG7700" i="1"/>
  <c r="AL7700" i="1"/>
  <c r="AJ7700" i="1"/>
  <c r="AF7700" i="1"/>
  <c r="AE7700" i="1"/>
  <c r="AD7700" i="1"/>
  <c r="AC7700" i="1"/>
  <c r="AI7699" i="1"/>
  <c r="AH7699" i="1"/>
  <c r="AG7699" i="1"/>
  <c r="AJ7699" i="1"/>
  <c r="AL7699" i="1"/>
  <c r="AF7699" i="1"/>
  <c r="AE7699" i="1"/>
  <c r="AD7699" i="1"/>
  <c r="AC7699" i="1"/>
  <c r="AI7698" i="1"/>
  <c r="AH7698" i="1"/>
  <c r="AG7698" i="1"/>
  <c r="AL7698" i="1"/>
  <c r="AJ7698" i="1"/>
  <c r="AF7698" i="1"/>
  <c r="AE7698" i="1"/>
  <c r="AD7698" i="1"/>
  <c r="AC7698" i="1"/>
  <c r="AI7697" i="1"/>
  <c r="AH7697" i="1"/>
  <c r="AG7697" i="1"/>
  <c r="AL7697" i="1"/>
  <c r="AJ7697" i="1"/>
  <c r="AF7697" i="1"/>
  <c r="AE7697" i="1"/>
  <c r="AD7697" i="1"/>
  <c r="AC7697" i="1"/>
  <c r="AH7696" i="1"/>
  <c r="AG7696" i="1"/>
  <c r="AI7696" i="1"/>
  <c r="AL7696" i="1"/>
  <c r="AJ7696" i="1"/>
  <c r="AF7696" i="1"/>
  <c r="AE7696" i="1"/>
  <c r="AD7696" i="1"/>
  <c r="AC7696" i="1"/>
  <c r="AI7695" i="1"/>
  <c r="AH7695" i="1"/>
  <c r="AG7695" i="1"/>
  <c r="AL7695" i="1"/>
  <c r="AJ7695" i="1"/>
  <c r="AF7695" i="1"/>
  <c r="AE7695" i="1"/>
  <c r="AD7695" i="1"/>
  <c r="AC7695" i="1"/>
  <c r="AI7694" i="1"/>
  <c r="AH7694" i="1"/>
  <c r="AG7694" i="1"/>
  <c r="AL7694" i="1"/>
  <c r="AJ7694" i="1"/>
  <c r="AF7694" i="1"/>
  <c r="AE7694" i="1"/>
  <c r="AD7694" i="1"/>
  <c r="AC7694" i="1"/>
  <c r="AH7693" i="1"/>
  <c r="AG7693" i="1"/>
  <c r="AI7693" i="1"/>
  <c r="AL7693" i="1"/>
  <c r="AJ7693" i="1"/>
  <c r="AF7693" i="1"/>
  <c r="AE7693" i="1"/>
  <c r="AD7693" i="1"/>
  <c r="AC7693" i="1"/>
  <c r="AI7692" i="1"/>
  <c r="AH7692" i="1"/>
  <c r="AG7692" i="1"/>
  <c r="AL7692" i="1"/>
  <c r="AJ7692" i="1"/>
  <c r="AF7692" i="1"/>
  <c r="AE7692" i="1"/>
  <c r="AD7692" i="1"/>
  <c r="AC7692" i="1"/>
  <c r="AI7691" i="1"/>
  <c r="AH7691" i="1"/>
  <c r="AG7691" i="1"/>
  <c r="AL7691" i="1"/>
  <c r="AJ7691" i="1"/>
  <c r="AM7691" i="1" s="1"/>
  <c r="AF7691" i="1"/>
  <c r="AE7691" i="1"/>
  <c r="AD7691" i="1"/>
  <c r="AC7691" i="1"/>
  <c r="AH7690" i="1"/>
  <c r="AG7690" i="1"/>
  <c r="AI7690" i="1"/>
  <c r="AL7690" i="1"/>
  <c r="AJ7690" i="1"/>
  <c r="AF7690" i="1"/>
  <c r="AE7690" i="1"/>
  <c r="AD7690" i="1"/>
  <c r="AC7690" i="1"/>
  <c r="AI7689" i="1"/>
  <c r="AH7689" i="1"/>
  <c r="AG7689" i="1"/>
  <c r="AL7689" i="1"/>
  <c r="AJ7689" i="1"/>
  <c r="AF7689" i="1"/>
  <c r="AE7689" i="1"/>
  <c r="AD7689" i="1"/>
  <c r="AC7689" i="1"/>
  <c r="AI7688" i="1"/>
  <c r="AH7688" i="1"/>
  <c r="AG7688" i="1"/>
  <c r="AL7688" i="1"/>
  <c r="AJ7688" i="1"/>
  <c r="AF7688" i="1"/>
  <c r="AE7688" i="1"/>
  <c r="AD7688" i="1"/>
  <c r="AC7688" i="1"/>
  <c r="AI7687" i="1"/>
  <c r="AH7687" i="1"/>
  <c r="AG7687" i="1"/>
  <c r="AJ7687" i="1"/>
  <c r="AL7687" i="1"/>
  <c r="AF7687" i="1"/>
  <c r="AE7687" i="1"/>
  <c r="AD7687" i="1"/>
  <c r="AC7687" i="1"/>
  <c r="AI7686" i="1"/>
  <c r="AH7686" i="1"/>
  <c r="AG7686" i="1"/>
  <c r="AL7686" i="1"/>
  <c r="AJ7686" i="1"/>
  <c r="AF7686" i="1"/>
  <c r="AE7686" i="1"/>
  <c r="AD7686" i="1"/>
  <c r="AC7686" i="1"/>
  <c r="AI7685" i="1"/>
  <c r="AH7685" i="1"/>
  <c r="AG7685" i="1"/>
  <c r="AL7685" i="1"/>
  <c r="AJ7685" i="1"/>
  <c r="AF7685" i="1"/>
  <c r="AE7685" i="1"/>
  <c r="AD7685" i="1"/>
  <c r="AC7685" i="1"/>
  <c r="AH7684" i="1"/>
  <c r="AG7684" i="1"/>
  <c r="AI7684" i="1"/>
  <c r="AL7684" i="1"/>
  <c r="AJ7684" i="1"/>
  <c r="AF7684" i="1"/>
  <c r="AE7684" i="1"/>
  <c r="AD7684" i="1"/>
  <c r="AC7684" i="1"/>
  <c r="AI7683" i="1"/>
  <c r="AH7683" i="1"/>
  <c r="AG7683" i="1"/>
  <c r="AL7683" i="1"/>
  <c r="AJ7683" i="1"/>
  <c r="AF7683" i="1"/>
  <c r="AE7683" i="1"/>
  <c r="AD7683" i="1"/>
  <c r="AC7683" i="1"/>
  <c r="AI7682" i="1"/>
  <c r="AH7682" i="1"/>
  <c r="AG7682" i="1"/>
  <c r="AL7682" i="1"/>
  <c r="AJ7682" i="1"/>
  <c r="AF7682" i="1"/>
  <c r="AE7682" i="1"/>
  <c r="AD7682" i="1"/>
  <c r="AC7682" i="1"/>
  <c r="AI7681" i="1"/>
  <c r="AH7681" i="1"/>
  <c r="AG7681" i="1"/>
  <c r="AJ7681" i="1"/>
  <c r="AL7681" i="1"/>
  <c r="AF7681" i="1"/>
  <c r="AE7681" i="1"/>
  <c r="AD7681" i="1"/>
  <c r="AC7681" i="1"/>
  <c r="AI7680" i="1"/>
  <c r="AH7680" i="1"/>
  <c r="AG7680" i="1"/>
  <c r="AL7680" i="1"/>
  <c r="AJ7680" i="1"/>
  <c r="AF7680" i="1"/>
  <c r="AE7680" i="1"/>
  <c r="AD7680" i="1"/>
  <c r="AC7680" i="1"/>
  <c r="AI7679" i="1"/>
  <c r="AH7679" i="1"/>
  <c r="AG7679" i="1"/>
  <c r="AL7679" i="1"/>
  <c r="AJ7679" i="1"/>
  <c r="AF7679" i="1"/>
  <c r="AE7679" i="1"/>
  <c r="AD7679" i="1"/>
  <c r="AC7679" i="1"/>
  <c r="AI7678" i="1"/>
  <c r="AH7678" i="1"/>
  <c r="AG7678" i="1"/>
  <c r="AJ7678" i="1"/>
  <c r="AL7678" i="1"/>
  <c r="AF7678" i="1"/>
  <c r="AE7678" i="1"/>
  <c r="AD7678" i="1"/>
  <c r="AC7678" i="1"/>
  <c r="AI7677" i="1"/>
  <c r="AH7677" i="1"/>
  <c r="AG7677" i="1"/>
  <c r="AL7677" i="1"/>
  <c r="AJ7677" i="1"/>
  <c r="AF7677" i="1"/>
  <c r="AE7677" i="1"/>
  <c r="AD7677" i="1"/>
  <c r="AC7677" i="1"/>
  <c r="AH7676" i="1"/>
  <c r="AG7676" i="1"/>
  <c r="AI7676" i="1"/>
  <c r="AL7676" i="1"/>
  <c r="AJ7676" i="1"/>
  <c r="AF7676" i="1"/>
  <c r="AE7676" i="1"/>
  <c r="AD7676" i="1"/>
  <c r="AC7676" i="1"/>
  <c r="AI7675" i="1"/>
  <c r="AH7675" i="1"/>
  <c r="AG7675" i="1"/>
  <c r="AL7675" i="1"/>
  <c r="AJ7675" i="1"/>
  <c r="AF7675" i="1"/>
  <c r="AE7675" i="1"/>
  <c r="AD7675" i="1"/>
  <c r="AC7675" i="1"/>
  <c r="AI7674" i="1"/>
  <c r="AH7674" i="1"/>
  <c r="AG7674" i="1"/>
  <c r="AL7674" i="1"/>
  <c r="AJ7674" i="1"/>
  <c r="AF7674" i="1"/>
  <c r="AE7674" i="1"/>
  <c r="AD7674" i="1"/>
  <c r="AC7674" i="1"/>
  <c r="AH7673" i="1"/>
  <c r="AG7673" i="1"/>
  <c r="AI7673" i="1"/>
  <c r="AL7673" i="1"/>
  <c r="AJ7673" i="1"/>
  <c r="AF7673" i="1"/>
  <c r="AE7673" i="1"/>
  <c r="AD7673" i="1"/>
  <c r="AC7673" i="1"/>
  <c r="AI7672" i="1"/>
  <c r="AH7672" i="1"/>
  <c r="AG7672" i="1"/>
  <c r="AL7672" i="1"/>
  <c r="AJ7672" i="1"/>
  <c r="AF7672" i="1"/>
  <c r="AE7672" i="1"/>
  <c r="AD7672" i="1"/>
  <c r="AC7672" i="1"/>
  <c r="AI7671" i="1"/>
  <c r="AH7671" i="1"/>
  <c r="AG7671" i="1"/>
  <c r="AL7671" i="1"/>
  <c r="AJ7671" i="1"/>
  <c r="AF7671" i="1"/>
  <c r="AE7671" i="1"/>
  <c r="AD7671" i="1"/>
  <c r="AC7671" i="1"/>
  <c r="AH7670" i="1"/>
  <c r="AG7670" i="1"/>
  <c r="AI7670" i="1"/>
  <c r="AL7670" i="1"/>
  <c r="AJ7670" i="1"/>
  <c r="AF7670" i="1"/>
  <c r="AE7670" i="1"/>
  <c r="AD7670" i="1"/>
  <c r="AC7670" i="1"/>
  <c r="AI7669" i="1"/>
  <c r="AH7669" i="1"/>
  <c r="AG7669" i="1"/>
  <c r="AL7669" i="1"/>
  <c r="AJ7669" i="1"/>
  <c r="AF7669" i="1"/>
  <c r="AE7669" i="1"/>
  <c r="AD7669" i="1"/>
  <c r="AC7669" i="1"/>
  <c r="AI7668" i="1"/>
  <c r="AH7668" i="1"/>
  <c r="AG7668" i="1"/>
  <c r="AL7668" i="1"/>
  <c r="AJ7668" i="1"/>
  <c r="AF7668" i="1"/>
  <c r="AE7668" i="1"/>
  <c r="AD7668" i="1"/>
  <c r="AC7668" i="1"/>
  <c r="AH7667" i="1"/>
  <c r="AG7667" i="1"/>
  <c r="AI7667" i="1"/>
  <c r="AL7667" i="1"/>
  <c r="AJ7667" i="1"/>
  <c r="AF7667" i="1"/>
  <c r="AE7667" i="1"/>
  <c r="AD7667" i="1"/>
  <c r="AC7667" i="1"/>
  <c r="AI7666" i="1"/>
  <c r="AH7666" i="1"/>
  <c r="AG7666" i="1"/>
  <c r="AL7666" i="1"/>
  <c r="AJ7666" i="1"/>
  <c r="AM7666" i="1" s="1"/>
  <c r="AF7666" i="1"/>
  <c r="AE7666" i="1"/>
  <c r="AD7666" i="1"/>
  <c r="AC7666" i="1"/>
  <c r="AI7665" i="1"/>
  <c r="AH7665" i="1"/>
  <c r="AG7665" i="1"/>
  <c r="AL7665" i="1"/>
  <c r="AJ7665" i="1"/>
  <c r="AF7665" i="1"/>
  <c r="AE7665" i="1"/>
  <c r="AD7665" i="1"/>
  <c r="AC7665" i="1"/>
  <c r="AH7664" i="1"/>
  <c r="AG7664" i="1"/>
  <c r="AI7664" i="1"/>
  <c r="AL7664" i="1"/>
  <c r="AJ7664" i="1"/>
  <c r="AF7664" i="1"/>
  <c r="AE7664" i="1"/>
  <c r="AD7664" i="1"/>
  <c r="AC7664" i="1"/>
  <c r="AI7663" i="1"/>
  <c r="AH7663" i="1"/>
  <c r="AG7663" i="1"/>
  <c r="AL7663" i="1"/>
  <c r="AJ7663" i="1"/>
  <c r="AF7663" i="1"/>
  <c r="AE7663" i="1"/>
  <c r="AD7663" i="1"/>
  <c r="AC7663" i="1"/>
  <c r="AI7662" i="1"/>
  <c r="AH7662" i="1"/>
  <c r="AG7662" i="1"/>
  <c r="AL7662" i="1"/>
  <c r="AJ7662" i="1"/>
  <c r="AF7662" i="1"/>
  <c r="AE7662" i="1"/>
  <c r="AD7662" i="1"/>
  <c r="AC7662" i="1"/>
  <c r="AH7661" i="1"/>
  <c r="AG7661" i="1"/>
  <c r="AI7661" i="1"/>
  <c r="AL7661" i="1"/>
  <c r="AJ7661" i="1"/>
  <c r="AF7661" i="1"/>
  <c r="AE7661" i="1"/>
  <c r="AD7661" i="1"/>
  <c r="AC7661" i="1"/>
  <c r="AI7660" i="1"/>
  <c r="AH7660" i="1"/>
  <c r="AG7660" i="1"/>
  <c r="AL7660" i="1"/>
  <c r="AJ7660" i="1"/>
  <c r="AF7660" i="1"/>
  <c r="AE7660" i="1"/>
  <c r="AD7660" i="1"/>
  <c r="AC7660" i="1"/>
  <c r="AI7659" i="1"/>
  <c r="AH7659" i="1"/>
  <c r="AG7659" i="1"/>
  <c r="AL7659" i="1"/>
  <c r="AJ7659" i="1"/>
  <c r="AF7659" i="1"/>
  <c r="AE7659" i="1"/>
  <c r="AD7659" i="1"/>
  <c r="AC7659" i="1"/>
  <c r="AH7658" i="1"/>
  <c r="AG7658" i="1"/>
  <c r="AI7658" i="1"/>
  <c r="AL7658" i="1"/>
  <c r="AJ7658" i="1"/>
  <c r="AF7658" i="1"/>
  <c r="AE7658" i="1"/>
  <c r="AD7658" i="1"/>
  <c r="AC7658" i="1"/>
  <c r="AI7657" i="1"/>
  <c r="AH7657" i="1"/>
  <c r="AG7657" i="1"/>
  <c r="AL7657" i="1"/>
  <c r="AJ7657" i="1"/>
  <c r="AF7657" i="1"/>
  <c r="AE7657" i="1"/>
  <c r="AD7657" i="1"/>
  <c r="AC7657" i="1"/>
  <c r="AI7656" i="1"/>
  <c r="AH7656" i="1"/>
  <c r="AG7656" i="1"/>
  <c r="AL7656" i="1"/>
  <c r="AJ7656" i="1"/>
  <c r="AM7656" i="1" s="1"/>
  <c r="AF7656" i="1"/>
  <c r="AE7656" i="1"/>
  <c r="AD7656" i="1"/>
  <c r="AC7656" i="1"/>
  <c r="AH7655" i="1"/>
  <c r="AG7655" i="1"/>
  <c r="AI7655" i="1"/>
  <c r="AL7655" i="1"/>
  <c r="AJ7655" i="1"/>
  <c r="AF7655" i="1"/>
  <c r="AE7655" i="1"/>
  <c r="AD7655" i="1"/>
  <c r="AC7655" i="1"/>
  <c r="AI7654" i="1"/>
  <c r="AH7654" i="1"/>
  <c r="AG7654" i="1"/>
  <c r="AL7654" i="1"/>
  <c r="AJ7654" i="1"/>
  <c r="AF7654" i="1"/>
  <c r="AE7654" i="1"/>
  <c r="AD7654" i="1"/>
  <c r="AC7654" i="1"/>
  <c r="AI7653" i="1"/>
  <c r="AH7653" i="1"/>
  <c r="AG7653" i="1"/>
  <c r="AL7653" i="1"/>
  <c r="AJ7653" i="1"/>
  <c r="AF7653" i="1"/>
  <c r="AE7653" i="1"/>
  <c r="AD7653" i="1"/>
  <c r="AC7653" i="1"/>
  <c r="AI7652" i="1"/>
  <c r="AH7652" i="1"/>
  <c r="AG7652" i="1"/>
  <c r="AJ7652" i="1"/>
  <c r="AL7652" i="1"/>
  <c r="AF7652" i="1"/>
  <c r="AE7652" i="1"/>
  <c r="AD7652" i="1"/>
  <c r="AC7652" i="1"/>
  <c r="AI7651" i="1"/>
  <c r="AH7651" i="1"/>
  <c r="AG7651" i="1"/>
  <c r="AL7651" i="1"/>
  <c r="AJ7651" i="1"/>
  <c r="AM7651" i="1" s="1"/>
  <c r="AF7651" i="1"/>
  <c r="AE7651" i="1"/>
  <c r="AD7651" i="1"/>
  <c r="AC7651" i="1"/>
  <c r="AI7650" i="1"/>
  <c r="AH7650" i="1"/>
  <c r="AG7650" i="1"/>
  <c r="AL7650" i="1"/>
  <c r="AJ7650" i="1"/>
  <c r="AF7650" i="1"/>
  <c r="AE7650" i="1"/>
  <c r="AD7650" i="1"/>
  <c r="AC7650" i="1"/>
  <c r="AH7649" i="1"/>
  <c r="AG7649" i="1"/>
  <c r="AI7649" i="1"/>
  <c r="AL7649" i="1"/>
  <c r="AJ7649" i="1"/>
  <c r="AF7649" i="1"/>
  <c r="AE7649" i="1"/>
  <c r="AD7649" i="1"/>
  <c r="AC7649" i="1"/>
  <c r="AI7648" i="1"/>
  <c r="AH7648" i="1"/>
  <c r="AG7648" i="1"/>
  <c r="AL7648" i="1"/>
  <c r="AJ7648" i="1"/>
  <c r="AF7648" i="1"/>
  <c r="AE7648" i="1"/>
  <c r="AD7648" i="1"/>
  <c r="AC7648" i="1"/>
  <c r="AI7647" i="1"/>
  <c r="AH7647" i="1"/>
  <c r="AG7647" i="1"/>
  <c r="AL7647" i="1"/>
  <c r="AJ7647" i="1"/>
  <c r="AF7647" i="1"/>
  <c r="AE7647" i="1"/>
  <c r="AD7647" i="1"/>
  <c r="AC7647" i="1"/>
  <c r="AH7646" i="1"/>
  <c r="AG7646" i="1"/>
  <c r="AI7646" i="1"/>
  <c r="AL7646" i="1"/>
  <c r="AJ7646" i="1"/>
  <c r="AF7646" i="1"/>
  <c r="AE7646" i="1"/>
  <c r="AD7646" i="1"/>
  <c r="AC7646" i="1"/>
  <c r="AI7645" i="1"/>
  <c r="AH7645" i="1"/>
  <c r="AG7645" i="1"/>
  <c r="AL7645" i="1"/>
  <c r="AJ7645" i="1"/>
  <c r="AF7645" i="1"/>
  <c r="AE7645" i="1"/>
  <c r="AD7645" i="1"/>
  <c r="AC7645" i="1"/>
  <c r="AI7644" i="1"/>
  <c r="AH7644" i="1"/>
  <c r="AG7644" i="1"/>
  <c r="AL7644" i="1"/>
  <c r="AJ7644" i="1"/>
  <c r="AF7644" i="1"/>
  <c r="AE7644" i="1"/>
  <c r="AD7644" i="1"/>
  <c r="AC7644" i="1"/>
  <c r="AH7643" i="1"/>
  <c r="AG7643" i="1"/>
  <c r="AI7643" i="1"/>
  <c r="AL7643" i="1"/>
  <c r="AJ7643" i="1"/>
  <c r="AF7643" i="1"/>
  <c r="AE7643" i="1"/>
  <c r="AD7643" i="1"/>
  <c r="AC7643" i="1"/>
  <c r="AI7642" i="1"/>
  <c r="AH7642" i="1"/>
  <c r="AG7642" i="1"/>
  <c r="AL7642" i="1"/>
  <c r="AJ7642" i="1"/>
  <c r="AF7642" i="1"/>
  <c r="AE7642" i="1"/>
  <c r="AD7642" i="1"/>
  <c r="AC7642" i="1"/>
  <c r="AI7641" i="1"/>
  <c r="AH7641" i="1"/>
  <c r="AG7641" i="1"/>
  <c r="AL7641" i="1"/>
  <c r="AJ7641" i="1"/>
  <c r="AM7641" i="1" s="1"/>
  <c r="AF7641" i="1"/>
  <c r="AE7641" i="1"/>
  <c r="AD7641" i="1"/>
  <c r="AC7641" i="1"/>
  <c r="AI7640" i="1"/>
  <c r="AH7640" i="1"/>
  <c r="AG7640" i="1"/>
  <c r="AJ7640" i="1"/>
  <c r="AL7640" i="1"/>
  <c r="AF7640" i="1"/>
  <c r="AE7640" i="1"/>
  <c r="AD7640" i="1"/>
  <c r="AC7640" i="1"/>
  <c r="AI7639" i="1"/>
  <c r="AH7639" i="1"/>
  <c r="AG7639" i="1"/>
  <c r="AL7639" i="1"/>
  <c r="AJ7639" i="1"/>
  <c r="AF7639" i="1"/>
  <c r="AE7639" i="1"/>
  <c r="AD7639" i="1"/>
  <c r="AC7639" i="1"/>
  <c r="AI7638" i="1"/>
  <c r="AH7638" i="1"/>
  <c r="AG7638" i="1"/>
  <c r="AL7638" i="1"/>
  <c r="AJ7638" i="1"/>
  <c r="AF7638" i="1"/>
  <c r="AE7638" i="1"/>
  <c r="AD7638" i="1"/>
  <c r="AC7638" i="1"/>
  <c r="AH7637" i="1"/>
  <c r="AG7637" i="1"/>
  <c r="AI7637" i="1"/>
  <c r="AL7637" i="1"/>
  <c r="AJ7637" i="1"/>
  <c r="AF7637" i="1"/>
  <c r="AE7637" i="1"/>
  <c r="AD7637" i="1"/>
  <c r="AC7637" i="1"/>
  <c r="AI7636" i="1"/>
  <c r="AH7636" i="1"/>
  <c r="AG7636" i="1"/>
  <c r="AL7636" i="1"/>
  <c r="AJ7636" i="1"/>
  <c r="AF7636" i="1"/>
  <c r="AE7636" i="1"/>
  <c r="AD7636" i="1"/>
  <c r="AC7636" i="1"/>
  <c r="AI7635" i="1"/>
  <c r="AH7635" i="1"/>
  <c r="AG7635" i="1"/>
  <c r="AL7635" i="1"/>
  <c r="AJ7635" i="1"/>
  <c r="AF7635" i="1"/>
  <c r="AE7635" i="1"/>
  <c r="AD7635" i="1"/>
  <c r="AC7635" i="1"/>
  <c r="AI7634" i="1"/>
  <c r="AH7634" i="1"/>
  <c r="AG7634" i="1"/>
  <c r="AJ7634" i="1"/>
  <c r="AL7634" i="1"/>
  <c r="AF7634" i="1"/>
  <c r="AE7634" i="1"/>
  <c r="AD7634" i="1"/>
  <c r="AC7634" i="1"/>
  <c r="AI7633" i="1"/>
  <c r="AH7633" i="1"/>
  <c r="AG7633" i="1"/>
  <c r="AL7633" i="1"/>
  <c r="AJ7633" i="1"/>
  <c r="AF7633" i="1"/>
  <c r="AE7633" i="1"/>
  <c r="AD7633" i="1"/>
  <c r="AC7633" i="1"/>
  <c r="AI7632" i="1"/>
  <c r="AH7632" i="1"/>
  <c r="AG7632" i="1"/>
  <c r="AL7632" i="1"/>
  <c r="AJ7632" i="1"/>
  <c r="AM7632" i="1" s="1"/>
  <c r="AF7632" i="1"/>
  <c r="AE7632" i="1"/>
  <c r="AD7632" i="1"/>
  <c r="AC7632" i="1"/>
  <c r="AI7631" i="1"/>
  <c r="AH7631" i="1"/>
  <c r="AG7631" i="1"/>
  <c r="AJ7631" i="1"/>
  <c r="AL7631" i="1"/>
  <c r="AF7631" i="1"/>
  <c r="AE7631" i="1"/>
  <c r="AD7631" i="1"/>
  <c r="AC7631" i="1"/>
  <c r="AI7630" i="1"/>
  <c r="AH7630" i="1"/>
  <c r="AG7630" i="1"/>
  <c r="AL7630" i="1"/>
  <c r="AJ7630" i="1"/>
  <c r="AF7630" i="1"/>
  <c r="AE7630" i="1"/>
  <c r="AD7630" i="1"/>
  <c r="AC7630" i="1"/>
  <c r="AH7629" i="1"/>
  <c r="AG7629" i="1"/>
  <c r="AI7629" i="1"/>
  <c r="AL7629" i="1"/>
  <c r="AJ7629" i="1"/>
  <c r="AM7629" i="1" s="1"/>
  <c r="AF7629" i="1"/>
  <c r="AE7629" i="1"/>
  <c r="AD7629" i="1"/>
  <c r="AC7629" i="1"/>
  <c r="AI7628" i="1"/>
  <c r="AH7628" i="1"/>
  <c r="AG7628" i="1"/>
  <c r="AL7628" i="1"/>
  <c r="AJ7628" i="1"/>
  <c r="AM7628" i="1" s="1"/>
  <c r="AF7628" i="1"/>
  <c r="AE7628" i="1"/>
  <c r="AD7628" i="1"/>
  <c r="AC7628" i="1"/>
  <c r="AI7627" i="1"/>
  <c r="AH7627" i="1"/>
  <c r="AG7627" i="1"/>
  <c r="AL7627" i="1"/>
  <c r="AJ7627" i="1"/>
  <c r="AF7627" i="1"/>
  <c r="AE7627" i="1"/>
  <c r="AD7627" i="1"/>
  <c r="AC7627" i="1"/>
  <c r="AH7626" i="1"/>
  <c r="AG7626" i="1"/>
  <c r="AI7626" i="1"/>
  <c r="AL7626" i="1"/>
  <c r="AJ7626" i="1"/>
  <c r="AF7626" i="1"/>
  <c r="AE7626" i="1"/>
  <c r="AD7626" i="1"/>
  <c r="AC7626" i="1"/>
  <c r="AI7625" i="1"/>
  <c r="AH7625" i="1"/>
  <c r="AG7625" i="1"/>
  <c r="AL7625" i="1"/>
  <c r="AJ7625" i="1"/>
  <c r="AF7625" i="1"/>
  <c r="AE7625" i="1"/>
  <c r="AD7625" i="1"/>
  <c r="AC7625" i="1"/>
  <c r="AI7624" i="1"/>
  <c r="AH7624" i="1"/>
  <c r="AG7624" i="1"/>
  <c r="AL7624" i="1"/>
  <c r="AJ7624" i="1"/>
  <c r="AF7624" i="1"/>
  <c r="AE7624" i="1"/>
  <c r="AD7624" i="1"/>
  <c r="AC7624" i="1"/>
  <c r="AH7623" i="1"/>
  <c r="AG7623" i="1"/>
  <c r="AI7623" i="1"/>
  <c r="AL7623" i="1"/>
  <c r="AJ7623" i="1"/>
  <c r="AF7623" i="1"/>
  <c r="AE7623" i="1"/>
  <c r="AD7623" i="1"/>
  <c r="AC7623" i="1"/>
  <c r="AI7622" i="1"/>
  <c r="AH7622" i="1"/>
  <c r="AG7622" i="1"/>
  <c r="AL7622" i="1"/>
  <c r="AJ7622" i="1"/>
  <c r="AF7622" i="1"/>
  <c r="AE7622" i="1"/>
  <c r="AD7622" i="1"/>
  <c r="AC7622" i="1"/>
  <c r="AI7621" i="1"/>
  <c r="AH7621" i="1"/>
  <c r="AG7621" i="1"/>
  <c r="AL7621" i="1"/>
  <c r="AJ7621" i="1"/>
  <c r="AF7621" i="1"/>
  <c r="AE7621" i="1"/>
  <c r="AD7621" i="1"/>
  <c r="AC7621" i="1"/>
  <c r="AH7620" i="1"/>
  <c r="AG7620" i="1"/>
  <c r="AI7620" i="1"/>
  <c r="AL7620" i="1"/>
  <c r="AJ7620" i="1"/>
  <c r="AF7620" i="1"/>
  <c r="AE7620" i="1"/>
  <c r="AD7620" i="1"/>
  <c r="AC7620" i="1"/>
  <c r="AI7619" i="1"/>
  <c r="AH7619" i="1"/>
  <c r="AG7619" i="1"/>
  <c r="AL7619" i="1"/>
  <c r="AJ7619" i="1"/>
  <c r="AF7619" i="1"/>
  <c r="AE7619" i="1"/>
  <c r="AD7619" i="1"/>
  <c r="AC7619" i="1"/>
  <c r="AI7618" i="1"/>
  <c r="AH7618" i="1"/>
  <c r="AG7618" i="1"/>
  <c r="AL7618" i="1"/>
  <c r="AJ7618" i="1"/>
  <c r="AF7618" i="1"/>
  <c r="AE7618" i="1"/>
  <c r="AD7618" i="1"/>
  <c r="AC7618" i="1"/>
  <c r="AH7617" i="1"/>
  <c r="AG7617" i="1"/>
  <c r="AI7617" i="1"/>
  <c r="AL7617" i="1"/>
  <c r="AJ7617" i="1"/>
  <c r="AF7617" i="1"/>
  <c r="AE7617" i="1"/>
  <c r="AD7617" i="1"/>
  <c r="AC7617" i="1"/>
  <c r="AI7616" i="1"/>
  <c r="AH7616" i="1"/>
  <c r="AG7616" i="1"/>
  <c r="AL7616" i="1"/>
  <c r="AJ7616" i="1"/>
  <c r="AF7616" i="1"/>
  <c r="AE7616" i="1"/>
  <c r="AD7616" i="1"/>
  <c r="AC7616" i="1"/>
  <c r="AI7615" i="1"/>
  <c r="AH7615" i="1"/>
  <c r="AG7615" i="1"/>
  <c r="AL7615" i="1"/>
  <c r="AJ7615" i="1"/>
  <c r="AF7615" i="1"/>
  <c r="AE7615" i="1"/>
  <c r="AD7615" i="1"/>
  <c r="AC7615" i="1"/>
  <c r="AH7614" i="1"/>
  <c r="AG7614" i="1"/>
  <c r="AI7614" i="1"/>
  <c r="AL7614" i="1"/>
  <c r="AJ7614" i="1"/>
  <c r="AF7614" i="1"/>
  <c r="AE7614" i="1"/>
  <c r="AD7614" i="1"/>
  <c r="AC7614" i="1"/>
  <c r="AI7613" i="1"/>
  <c r="AH7613" i="1"/>
  <c r="AG7613" i="1"/>
  <c r="AL7613" i="1"/>
  <c r="AJ7613" i="1"/>
  <c r="AF7613" i="1"/>
  <c r="AE7613" i="1"/>
  <c r="AD7613" i="1"/>
  <c r="AC7613" i="1"/>
  <c r="AI7612" i="1"/>
  <c r="AH7612" i="1"/>
  <c r="AG7612" i="1"/>
  <c r="AL7612" i="1"/>
  <c r="AJ7612" i="1"/>
  <c r="AF7612" i="1"/>
  <c r="AE7612" i="1"/>
  <c r="AD7612" i="1"/>
  <c r="AC7612" i="1"/>
  <c r="AH7611" i="1"/>
  <c r="AG7611" i="1"/>
  <c r="AI7611" i="1"/>
  <c r="AL7611" i="1"/>
  <c r="AJ7611" i="1"/>
  <c r="AF7611" i="1"/>
  <c r="AE7611" i="1"/>
  <c r="AD7611" i="1"/>
  <c r="AC7611" i="1"/>
  <c r="AI7610" i="1"/>
  <c r="AH7610" i="1"/>
  <c r="AG7610" i="1"/>
  <c r="AL7610" i="1"/>
  <c r="AJ7610" i="1"/>
  <c r="AF7610" i="1"/>
  <c r="AE7610" i="1"/>
  <c r="AD7610" i="1"/>
  <c r="AC7610" i="1"/>
  <c r="AI7609" i="1"/>
  <c r="AH7609" i="1"/>
  <c r="AG7609" i="1"/>
  <c r="AL7609" i="1"/>
  <c r="AJ7609" i="1"/>
  <c r="AF7609" i="1"/>
  <c r="AE7609" i="1"/>
  <c r="AD7609" i="1"/>
  <c r="AC7609" i="1"/>
  <c r="AH7608" i="1"/>
  <c r="AG7608" i="1"/>
  <c r="AI7608" i="1"/>
  <c r="AL7608" i="1"/>
  <c r="AJ7608" i="1"/>
  <c r="AF7608" i="1"/>
  <c r="AE7608" i="1"/>
  <c r="AD7608" i="1"/>
  <c r="AC7608" i="1"/>
  <c r="AI7607" i="1"/>
  <c r="AH7607" i="1"/>
  <c r="AG7607" i="1"/>
  <c r="AL7607" i="1"/>
  <c r="AJ7607" i="1"/>
  <c r="AF7607" i="1"/>
  <c r="AE7607" i="1"/>
  <c r="AD7607" i="1"/>
  <c r="AC7607" i="1"/>
  <c r="AI7606" i="1"/>
  <c r="AH7606" i="1"/>
  <c r="AG7606" i="1"/>
  <c r="AL7606" i="1"/>
  <c r="AJ7606" i="1"/>
  <c r="AF7606" i="1"/>
  <c r="AE7606" i="1"/>
  <c r="AD7606" i="1"/>
  <c r="AC7606" i="1"/>
  <c r="AI7605" i="1"/>
  <c r="AH7605" i="1"/>
  <c r="AG7605" i="1"/>
  <c r="AJ7605" i="1"/>
  <c r="AL7605" i="1"/>
  <c r="AF7605" i="1"/>
  <c r="AE7605" i="1"/>
  <c r="AD7605" i="1"/>
  <c r="AC7605" i="1"/>
  <c r="AI7604" i="1"/>
  <c r="AH7604" i="1"/>
  <c r="AG7604" i="1"/>
  <c r="AL7604" i="1"/>
  <c r="AJ7604" i="1"/>
  <c r="AF7604" i="1"/>
  <c r="AE7604" i="1"/>
  <c r="AD7604" i="1"/>
  <c r="AC7604" i="1"/>
  <c r="AI7603" i="1"/>
  <c r="AH7603" i="1"/>
  <c r="AG7603" i="1"/>
  <c r="AL7603" i="1"/>
  <c r="AJ7603" i="1"/>
  <c r="AF7603" i="1"/>
  <c r="AE7603" i="1"/>
  <c r="AD7603" i="1"/>
  <c r="AC7603" i="1"/>
  <c r="AH7602" i="1"/>
  <c r="AG7602" i="1"/>
  <c r="AI7602" i="1"/>
  <c r="AL7602" i="1"/>
  <c r="AJ7602" i="1"/>
  <c r="AF7602" i="1"/>
  <c r="AE7602" i="1"/>
  <c r="AD7602" i="1"/>
  <c r="AC7602" i="1"/>
  <c r="AI7601" i="1"/>
  <c r="AH7601" i="1"/>
  <c r="AG7601" i="1"/>
  <c r="AL7601" i="1"/>
  <c r="AJ7601" i="1"/>
  <c r="AF7601" i="1"/>
  <c r="AE7601" i="1"/>
  <c r="AD7601" i="1"/>
  <c r="AC7601" i="1"/>
  <c r="AI7600" i="1"/>
  <c r="AH7600" i="1"/>
  <c r="AG7600" i="1"/>
  <c r="AL7600" i="1"/>
  <c r="AJ7600" i="1"/>
  <c r="AF7600" i="1"/>
  <c r="AE7600" i="1"/>
  <c r="AD7600" i="1"/>
  <c r="AC7600" i="1"/>
  <c r="AH7599" i="1"/>
  <c r="AG7599" i="1"/>
  <c r="AI7599" i="1"/>
  <c r="AL7599" i="1"/>
  <c r="AJ7599" i="1"/>
  <c r="AF7599" i="1"/>
  <c r="AE7599" i="1"/>
  <c r="AD7599" i="1"/>
  <c r="AC7599" i="1"/>
  <c r="AI7598" i="1"/>
  <c r="AH7598" i="1"/>
  <c r="AG7598" i="1"/>
  <c r="AL7598" i="1"/>
  <c r="AJ7598" i="1"/>
  <c r="AF7598" i="1"/>
  <c r="AE7598" i="1"/>
  <c r="AD7598" i="1"/>
  <c r="AC7598" i="1"/>
  <c r="AI7597" i="1"/>
  <c r="AH7597" i="1"/>
  <c r="AG7597" i="1"/>
  <c r="AL7597" i="1"/>
  <c r="AJ7597" i="1"/>
  <c r="AF7597" i="1"/>
  <c r="AE7597" i="1"/>
  <c r="AD7597" i="1"/>
  <c r="AC7597" i="1"/>
  <c r="AH7596" i="1"/>
  <c r="AG7596" i="1"/>
  <c r="AI7596" i="1"/>
  <c r="AL7596" i="1"/>
  <c r="AJ7596" i="1"/>
  <c r="AF7596" i="1"/>
  <c r="AE7596" i="1"/>
  <c r="AD7596" i="1"/>
  <c r="AC7596" i="1"/>
  <c r="AI7595" i="1"/>
  <c r="AH7595" i="1"/>
  <c r="AG7595" i="1"/>
  <c r="AL7595" i="1"/>
  <c r="AJ7595" i="1"/>
  <c r="AM7595" i="1" s="1"/>
  <c r="AF7595" i="1"/>
  <c r="AE7595" i="1"/>
  <c r="AD7595" i="1"/>
  <c r="AC7595" i="1"/>
  <c r="AI7594" i="1"/>
  <c r="AH7594" i="1"/>
  <c r="AG7594" i="1"/>
  <c r="AL7594" i="1"/>
  <c r="AJ7594" i="1"/>
  <c r="AF7594" i="1"/>
  <c r="AE7594" i="1"/>
  <c r="AD7594" i="1"/>
  <c r="AC7594" i="1"/>
  <c r="AI7593" i="1"/>
  <c r="AH7593" i="1"/>
  <c r="AG7593" i="1"/>
  <c r="AJ7593" i="1"/>
  <c r="AL7593" i="1"/>
  <c r="AF7593" i="1"/>
  <c r="AE7593" i="1"/>
  <c r="AD7593" i="1"/>
  <c r="AC7593" i="1"/>
  <c r="AI7592" i="1"/>
  <c r="AH7592" i="1"/>
  <c r="AG7592" i="1"/>
  <c r="AL7592" i="1"/>
  <c r="AJ7592" i="1"/>
  <c r="AF7592" i="1"/>
  <c r="AE7592" i="1"/>
  <c r="AD7592" i="1"/>
  <c r="AC7592" i="1"/>
  <c r="AI7591" i="1"/>
  <c r="AH7591" i="1"/>
  <c r="AG7591" i="1"/>
  <c r="AL7591" i="1"/>
  <c r="AJ7591" i="1"/>
  <c r="AF7591" i="1"/>
  <c r="AE7591" i="1"/>
  <c r="AD7591" i="1"/>
  <c r="AC7591" i="1"/>
  <c r="AH7590" i="1"/>
  <c r="AG7590" i="1"/>
  <c r="AI7590" i="1"/>
  <c r="AL7590" i="1"/>
  <c r="AJ7590" i="1"/>
  <c r="AF7590" i="1"/>
  <c r="AE7590" i="1"/>
  <c r="AD7590" i="1"/>
  <c r="AC7590" i="1"/>
  <c r="AI7589" i="1"/>
  <c r="AH7589" i="1"/>
  <c r="AG7589" i="1"/>
  <c r="AL7589" i="1"/>
  <c r="AJ7589" i="1"/>
  <c r="AF7589" i="1"/>
  <c r="AE7589" i="1"/>
  <c r="AD7589" i="1"/>
  <c r="AC7589" i="1"/>
  <c r="AI7588" i="1"/>
  <c r="AH7588" i="1"/>
  <c r="AG7588" i="1"/>
  <c r="AL7588" i="1"/>
  <c r="AJ7588" i="1"/>
  <c r="AF7588" i="1"/>
  <c r="AE7588" i="1"/>
  <c r="AD7588" i="1"/>
  <c r="AC7588" i="1"/>
  <c r="AI7587" i="1"/>
  <c r="AH7587" i="1"/>
  <c r="AG7587" i="1"/>
  <c r="AJ7587" i="1"/>
  <c r="AL7587" i="1"/>
  <c r="AF7587" i="1"/>
  <c r="AE7587" i="1"/>
  <c r="AD7587" i="1"/>
  <c r="AC7587" i="1"/>
  <c r="AI7586" i="1"/>
  <c r="AH7586" i="1"/>
  <c r="AG7586" i="1"/>
  <c r="AL7586" i="1"/>
  <c r="AJ7586" i="1"/>
  <c r="AF7586" i="1"/>
  <c r="AE7586" i="1"/>
  <c r="AD7586" i="1"/>
  <c r="AC7586" i="1"/>
  <c r="AI7585" i="1"/>
  <c r="AH7585" i="1"/>
  <c r="AG7585" i="1"/>
  <c r="AL7585" i="1"/>
  <c r="AJ7585" i="1"/>
  <c r="AF7585" i="1"/>
  <c r="AE7585" i="1"/>
  <c r="AD7585" i="1"/>
  <c r="AC7585" i="1"/>
  <c r="AI7584" i="1"/>
  <c r="AH7584" i="1"/>
  <c r="AG7584" i="1"/>
  <c r="AJ7584" i="1"/>
  <c r="AL7584" i="1"/>
  <c r="AF7584" i="1"/>
  <c r="AE7584" i="1"/>
  <c r="AD7584" i="1"/>
  <c r="AC7584" i="1"/>
  <c r="AI7583" i="1"/>
  <c r="AH7583" i="1"/>
  <c r="AG7583" i="1"/>
  <c r="AL7583" i="1"/>
  <c r="AJ7583" i="1"/>
  <c r="AF7583" i="1"/>
  <c r="AE7583" i="1"/>
  <c r="AD7583" i="1"/>
  <c r="AC7583" i="1"/>
  <c r="AH7582" i="1"/>
  <c r="AG7582" i="1"/>
  <c r="AI7582" i="1"/>
  <c r="AL7582" i="1"/>
  <c r="AJ7582" i="1"/>
  <c r="AF7582" i="1"/>
  <c r="AE7582" i="1"/>
  <c r="AD7582" i="1"/>
  <c r="AC7582" i="1"/>
  <c r="AI7581" i="1"/>
  <c r="AH7581" i="1"/>
  <c r="AG7581" i="1"/>
  <c r="AL7581" i="1"/>
  <c r="AJ7581" i="1"/>
  <c r="AF7581" i="1"/>
  <c r="AE7581" i="1"/>
  <c r="AD7581" i="1"/>
  <c r="AC7581" i="1"/>
  <c r="AI7580" i="1"/>
  <c r="AH7580" i="1"/>
  <c r="AG7580" i="1"/>
  <c r="AL7580" i="1"/>
  <c r="AJ7580" i="1"/>
  <c r="AF7580" i="1"/>
  <c r="AE7580" i="1"/>
  <c r="AD7580" i="1"/>
  <c r="AC7580" i="1"/>
  <c r="AH7579" i="1"/>
  <c r="AG7579" i="1"/>
  <c r="AI7579" i="1"/>
  <c r="AL7579" i="1"/>
  <c r="AJ7579" i="1"/>
  <c r="AF7579" i="1"/>
  <c r="AE7579" i="1"/>
  <c r="AD7579" i="1"/>
  <c r="AC7579" i="1"/>
  <c r="AI7578" i="1"/>
  <c r="AH7578" i="1"/>
  <c r="AG7578" i="1"/>
  <c r="AL7578" i="1"/>
  <c r="AJ7578" i="1"/>
  <c r="AF7578" i="1"/>
  <c r="AE7578" i="1"/>
  <c r="AD7578" i="1"/>
  <c r="AC7578" i="1"/>
  <c r="AI7577" i="1"/>
  <c r="AH7577" i="1"/>
  <c r="AG7577" i="1"/>
  <c r="AL7577" i="1"/>
  <c r="AJ7577" i="1"/>
  <c r="AF7577" i="1"/>
  <c r="AE7577" i="1"/>
  <c r="AD7577" i="1"/>
  <c r="AC7577" i="1"/>
  <c r="AI7576" i="1"/>
  <c r="AH7576" i="1"/>
  <c r="AG7576" i="1"/>
  <c r="AJ7576" i="1"/>
  <c r="AL7576" i="1"/>
  <c r="AF7576" i="1"/>
  <c r="AE7576" i="1"/>
  <c r="AD7576" i="1"/>
  <c r="AC7576" i="1"/>
  <c r="AI7575" i="1"/>
  <c r="AH7575" i="1"/>
  <c r="AG7575" i="1"/>
  <c r="AL7575" i="1"/>
  <c r="AJ7575" i="1"/>
  <c r="AF7575" i="1"/>
  <c r="AE7575" i="1"/>
  <c r="AD7575" i="1"/>
  <c r="AC7575" i="1"/>
  <c r="AI7574" i="1"/>
  <c r="AH7574" i="1"/>
  <c r="AG7574" i="1"/>
  <c r="AL7574" i="1"/>
  <c r="AJ7574" i="1"/>
  <c r="AF7574" i="1"/>
  <c r="AE7574" i="1"/>
  <c r="AD7574" i="1"/>
  <c r="AC7574" i="1"/>
  <c r="AI7573" i="1"/>
  <c r="AH7573" i="1"/>
  <c r="AG7573" i="1"/>
  <c r="AJ7573" i="1"/>
  <c r="AL7573" i="1"/>
  <c r="AF7573" i="1"/>
  <c r="AE7573" i="1"/>
  <c r="AD7573" i="1"/>
  <c r="AC7573" i="1"/>
  <c r="AI7572" i="1"/>
  <c r="AH7572" i="1"/>
  <c r="AG7572" i="1"/>
  <c r="AL7572" i="1"/>
  <c r="AJ7572" i="1"/>
  <c r="AF7572" i="1"/>
  <c r="AE7572" i="1"/>
  <c r="AD7572" i="1"/>
  <c r="AC7572" i="1"/>
  <c r="AI7571" i="1"/>
  <c r="AH7571" i="1"/>
  <c r="AG7571" i="1"/>
  <c r="AJ7571" i="1"/>
  <c r="AL7571" i="1"/>
  <c r="AF7571" i="1"/>
  <c r="AE7571" i="1"/>
  <c r="AD7571" i="1"/>
  <c r="AC7571" i="1"/>
  <c r="AI7570" i="1"/>
  <c r="AH7570" i="1"/>
  <c r="AG7570" i="1"/>
  <c r="AL7570" i="1"/>
  <c r="AJ7570" i="1"/>
  <c r="AF7570" i="1"/>
  <c r="AE7570" i="1"/>
  <c r="AD7570" i="1"/>
  <c r="AC7570" i="1"/>
  <c r="AI7569" i="1"/>
  <c r="AH7569" i="1"/>
  <c r="AG7569" i="1"/>
  <c r="AL7569" i="1"/>
  <c r="AJ7569" i="1"/>
  <c r="AF7569" i="1"/>
  <c r="AE7569" i="1"/>
  <c r="AD7569" i="1"/>
  <c r="AC7569" i="1"/>
  <c r="AI7568" i="1"/>
  <c r="AH7568" i="1"/>
  <c r="AG7568" i="1"/>
  <c r="AJ7568" i="1"/>
  <c r="AL7568" i="1"/>
  <c r="AF7568" i="1"/>
  <c r="AE7568" i="1"/>
  <c r="AD7568" i="1"/>
  <c r="AC7568" i="1"/>
  <c r="AI7567" i="1"/>
  <c r="AH7567" i="1"/>
  <c r="AG7567" i="1"/>
  <c r="AL7567" i="1"/>
  <c r="AJ7567" i="1"/>
  <c r="AF7567" i="1"/>
  <c r="AE7567" i="1"/>
  <c r="AD7567" i="1"/>
  <c r="AC7567" i="1"/>
  <c r="AH7566" i="1"/>
  <c r="AG7566" i="1"/>
  <c r="AI7566" i="1"/>
  <c r="AL7566" i="1"/>
  <c r="AJ7566" i="1"/>
  <c r="AF7566" i="1"/>
  <c r="AE7566" i="1"/>
  <c r="AD7566" i="1"/>
  <c r="AC7566" i="1"/>
  <c r="AI7565" i="1"/>
  <c r="AH7565" i="1"/>
  <c r="AG7565" i="1"/>
  <c r="AL7565" i="1"/>
  <c r="AJ7565" i="1"/>
  <c r="AF7565" i="1"/>
  <c r="AE7565" i="1"/>
  <c r="AD7565" i="1"/>
  <c r="AC7565" i="1"/>
  <c r="AI7564" i="1"/>
  <c r="AH7564" i="1"/>
  <c r="AG7564" i="1"/>
  <c r="AL7564" i="1"/>
  <c r="AJ7564" i="1"/>
  <c r="AF7564" i="1"/>
  <c r="AE7564" i="1"/>
  <c r="AD7564" i="1"/>
  <c r="AC7564" i="1"/>
  <c r="AI7563" i="1"/>
  <c r="AH7563" i="1"/>
  <c r="AG7563" i="1"/>
  <c r="AJ7563" i="1"/>
  <c r="AL7563" i="1"/>
  <c r="AF7563" i="1"/>
  <c r="AE7563" i="1"/>
  <c r="AD7563" i="1"/>
  <c r="AC7563" i="1"/>
  <c r="AI7562" i="1"/>
  <c r="AH7562" i="1"/>
  <c r="AG7562" i="1"/>
  <c r="AL7562" i="1"/>
  <c r="AJ7562" i="1"/>
  <c r="AF7562" i="1"/>
  <c r="AE7562" i="1"/>
  <c r="AD7562" i="1"/>
  <c r="AC7562" i="1"/>
  <c r="AI7561" i="1"/>
  <c r="AH7561" i="1"/>
  <c r="AG7561" i="1"/>
  <c r="AJ7561" i="1"/>
  <c r="AL7561" i="1"/>
  <c r="AF7561" i="1"/>
  <c r="AE7561" i="1"/>
  <c r="AD7561" i="1"/>
  <c r="AC7561" i="1"/>
  <c r="AI7560" i="1"/>
  <c r="AH7560" i="1"/>
  <c r="AG7560" i="1"/>
  <c r="AL7560" i="1"/>
  <c r="AJ7560" i="1"/>
  <c r="AF7560" i="1"/>
  <c r="AE7560" i="1"/>
  <c r="AD7560" i="1"/>
  <c r="AC7560" i="1"/>
  <c r="AI7559" i="1"/>
  <c r="AH7559" i="1"/>
  <c r="AG7559" i="1"/>
  <c r="AL7559" i="1"/>
  <c r="AJ7559" i="1"/>
  <c r="AF7559" i="1"/>
  <c r="AE7559" i="1"/>
  <c r="AD7559" i="1"/>
  <c r="AC7559" i="1"/>
  <c r="AI7558" i="1"/>
  <c r="AH7558" i="1"/>
  <c r="AG7558" i="1"/>
  <c r="AJ7558" i="1"/>
  <c r="AL7558" i="1"/>
  <c r="AF7558" i="1"/>
  <c r="AE7558" i="1"/>
  <c r="AD7558" i="1"/>
  <c r="AC7558" i="1"/>
  <c r="AI7557" i="1"/>
  <c r="AH7557" i="1"/>
  <c r="AG7557" i="1"/>
  <c r="AL7557" i="1"/>
  <c r="AJ7557" i="1"/>
  <c r="AF7557" i="1"/>
  <c r="AE7557" i="1"/>
  <c r="AD7557" i="1"/>
  <c r="AC7557" i="1"/>
  <c r="AH7556" i="1"/>
  <c r="AG7556" i="1"/>
  <c r="AI7556" i="1"/>
  <c r="AL7556" i="1"/>
  <c r="AJ7556" i="1"/>
  <c r="AF7556" i="1"/>
  <c r="AE7556" i="1"/>
  <c r="AD7556" i="1"/>
  <c r="AC7556" i="1"/>
  <c r="AI7555" i="1"/>
  <c r="AH7555" i="1"/>
  <c r="AG7555" i="1"/>
  <c r="AL7555" i="1"/>
  <c r="AJ7555" i="1"/>
  <c r="AF7555" i="1"/>
  <c r="AE7555" i="1"/>
  <c r="AD7555" i="1"/>
  <c r="AC7555" i="1"/>
  <c r="AI7554" i="1"/>
  <c r="AH7554" i="1"/>
  <c r="AG7554" i="1"/>
  <c r="AL7554" i="1"/>
  <c r="AJ7554" i="1"/>
  <c r="AF7554" i="1"/>
  <c r="AE7554" i="1"/>
  <c r="AD7554" i="1"/>
  <c r="AC7554" i="1"/>
  <c r="AI7553" i="1"/>
  <c r="AH7553" i="1"/>
  <c r="AG7553" i="1"/>
  <c r="AJ7553" i="1"/>
  <c r="AL7553" i="1"/>
  <c r="AF7553" i="1"/>
  <c r="AE7553" i="1"/>
  <c r="AD7553" i="1"/>
  <c r="AC7553" i="1"/>
  <c r="AI7552" i="1"/>
  <c r="AH7552" i="1"/>
  <c r="AG7552" i="1"/>
  <c r="AL7552" i="1"/>
  <c r="AJ7552" i="1"/>
  <c r="AF7552" i="1"/>
  <c r="AE7552" i="1"/>
  <c r="AD7552" i="1"/>
  <c r="AC7552" i="1"/>
  <c r="AH7551" i="1"/>
  <c r="AG7551" i="1"/>
  <c r="AI7551" i="1"/>
  <c r="AL7551" i="1"/>
  <c r="AJ7551" i="1"/>
  <c r="AE7551" i="1"/>
  <c r="AF7551" i="1" s="1"/>
  <c r="AD7551" i="1"/>
  <c r="AC7551" i="1"/>
  <c r="AI7550" i="1"/>
  <c r="AH7550" i="1"/>
  <c r="AG7550" i="1"/>
  <c r="AL7550" i="1"/>
  <c r="AJ7550" i="1"/>
  <c r="AE7550" i="1"/>
  <c r="AF7550" i="1" s="1"/>
  <c r="AD7550" i="1"/>
  <c r="AC7550" i="1"/>
  <c r="AI7549" i="1"/>
  <c r="AH7549" i="1"/>
  <c r="AG7549" i="1"/>
  <c r="AL7549" i="1"/>
  <c r="AJ7549" i="1"/>
  <c r="AE7549" i="1"/>
  <c r="AF7549" i="1" s="1"/>
  <c r="AD7549" i="1"/>
  <c r="AC7549" i="1"/>
  <c r="AI7548" i="1"/>
  <c r="AH7548" i="1"/>
  <c r="AG7548" i="1"/>
  <c r="AJ7548" i="1"/>
  <c r="AL7548" i="1"/>
  <c r="AE7548" i="1"/>
  <c r="AF7548" i="1" s="1"/>
  <c r="AD7548" i="1"/>
  <c r="AC7548" i="1"/>
  <c r="AI7547" i="1"/>
  <c r="AH7547" i="1"/>
  <c r="AG7547" i="1"/>
  <c r="AL7547" i="1"/>
  <c r="AJ7547" i="1"/>
  <c r="AE7547" i="1"/>
  <c r="AF7547" i="1" s="1"/>
  <c r="AD7547" i="1"/>
  <c r="AC7547" i="1"/>
  <c r="AH7546" i="1"/>
  <c r="AG7546" i="1"/>
  <c r="AI7546" i="1"/>
  <c r="AL7546" i="1"/>
  <c r="AJ7546" i="1"/>
  <c r="AE7546" i="1"/>
  <c r="AF7546" i="1" s="1"/>
  <c r="AD7546" i="1"/>
  <c r="AC7546" i="1"/>
  <c r="AI7545" i="1"/>
  <c r="AH7545" i="1"/>
  <c r="AG7545" i="1"/>
  <c r="AL7545" i="1"/>
  <c r="AJ7545" i="1"/>
  <c r="AE7545" i="1"/>
  <c r="AF7545" i="1" s="1"/>
  <c r="AD7545" i="1"/>
  <c r="AC7545" i="1"/>
  <c r="AI7544" i="1"/>
  <c r="AH7544" i="1"/>
  <c r="AG7544" i="1"/>
  <c r="AL7544" i="1"/>
  <c r="AJ7544" i="1"/>
  <c r="AE7544" i="1"/>
  <c r="AF7544" i="1" s="1"/>
  <c r="AD7544" i="1"/>
  <c r="AC7544" i="1"/>
  <c r="AI7543" i="1"/>
  <c r="AH7543" i="1"/>
  <c r="AG7543" i="1"/>
  <c r="AJ7543" i="1"/>
  <c r="AL7543" i="1"/>
  <c r="AE7543" i="1"/>
  <c r="AF7543" i="1" s="1"/>
  <c r="AD7543" i="1"/>
  <c r="AC7543" i="1"/>
  <c r="AI7542" i="1"/>
  <c r="AH7542" i="1"/>
  <c r="AG7542" i="1"/>
  <c r="AL7542" i="1"/>
  <c r="AJ7542" i="1"/>
  <c r="AE7542" i="1"/>
  <c r="AF7542" i="1" s="1"/>
  <c r="AD7542" i="1"/>
  <c r="AC7542" i="1"/>
  <c r="AH7541" i="1"/>
  <c r="AG7541" i="1"/>
  <c r="AI7541" i="1"/>
  <c r="AL7541" i="1"/>
  <c r="AJ7541" i="1"/>
  <c r="AE7541" i="1"/>
  <c r="AF7541" i="1" s="1"/>
  <c r="AD7541" i="1"/>
  <c r="AC7541" i="1"/>
  <c r="AI7540" i="1"/>
  <c r="AH7540" i="1"/>
  <c r="AG7540" i="1"/>
  <c r="AL7540" i="1"/>
  <c r="AJ7540" i="1"/>
  <c r="AE7540" i="1"/>
  <c r="AF7540" i="1" s="1"/>
  <c r="AD7540" i="1"/>
  <c r="AC7540" i="1"/>
  <c r="AG7539" i="1"/>
  <c r="AH7539" i="1"/>
  <c r="AI7539" i="1"/>
  <c r="AL7539" i="1"/>
  <c r="AJ7539" i="1"/>
  <c r="AE7539" i="1"/>
  <c r="AF7539" i="1" s="1"/>
  <c r="AD7539" i="1"/>
  <c r="AC7539" i="1"/>
  <c r="AG7538" i="1"/>
  <c r="AI7538" i="1"/>
  <c r="AH7538" i="1"/>
  <c r="AD7538" i="1"/>
  <c r="AE7538" i="1"/>
  <c r="AF7538" i="1" s="1"/>
  <c r="AJ7538" i="1"/>
  <c r="AL7538" i="1"/>
  <c r="AC7538" i="1"/>
  <c r="AI7537" i="1"/>
  <c r="AH7537" i="1"/>
  <c r="AG7537" i="1"/>
  <c r="AL7537" i="1"/>
  <c r="AJ7537" i="1"/>
  <c r="AE7537" i="1"/>
  <c r="AF7537" i="1" s="1"/>
  <c r="AD7537" i="1"/>
  <c r="AC7537" i="1"/>
  <c r="AG7536" i="1"/>
  <c r="AH7536" i="1"/>
  <c r="AI7536" i="1"/>
  <c r="AD7536" i="1"/>
  <c r="AJ7536" i="1"/>
  <c r="AE7536" i="1"/>
  <c r="AF7536" i="1" s="1"/>
  <c r="AC7536" i="1"/>
  <c r="AL7536" i="1"/>
  <c r="AH7535" i="1"/>
  <c r="AI7535" i="1"/>
  <c r="AG7535" i="1"/>
  <c r="AC7535" i="1"/>
  <c r="AJ7535" i="1"/>
  <c r="AL7535" i="1"/>
  <c r="AD7535" i="1"/>
  <c r="AE7535" i="1"/>
  <c r="AF7535" i="1" s="1"/>
  <c r="AI7534" i="1"/>
  <c r="AH7534" i="1"/>
  <c r="AG7534" i="1"/>
  <c r="AE7534" i="1"/>
  <c r="AF7534" i="1" s="1"/>
  <c r="AD7534" i="1"/>
  <c r="AL7534" i="1"/>
  <c r="AC7534" i="1"/>
  <c r="AJ7534" i="1"/>
  <c r="AI7533" i="1"/>
  <c r="AH7533" i="1"/>
  <c r="AG7533" i="1"/>
  <c r="AL7533" i="1"/>
  <c r="AJ7533" i="1"/>
  <c r="AE7533" i="1"/>
  <c r="AF7533" i="1" s="1"/>
  <c r="AD7533" i="1"/>
  <c r="AC7533" i="1"/>
  <c r="AH7532" i="1"/>
  <c r="AI7532" i="1"/>
  <c r="AG7532" i="1"/>
  <c r="AJ7532" i="1"/>
  <c r="AL7532" i="1"/>
  <c r="AD7532" i="1"/>
  <c r="AC7532" i="1"/>
  <c r="AE7532" i="1"/>
  <c r="AF7532" i="1" s="1"/>
  <c r="AI7531" i="1"/>
  <c r="AH7531" i="1"/>
  <c r="AG7531" i="1"/>
  <c r="AC7531" i="1"/>
  <c r="AL7531" i="1"/>
  <c r="AJ7531" i="1"/>
  <c r="AE7531" i="1"/>
  <c r="AF7531" i="1" s="1"/>
  <c r="AD7531" i="1"/>
  <c r="AI7530" i="1"/>
  <c r="AH7530" i="1"/>
  <c r="AG7530" i="1"/>
  <c r="AL7530" i="1"/>
  <c r="AJ7530" i="1"/>
  <c r="AE7530" i="1"/>
  <c r="AF7530" i="1" s="1"/>
  <c r="AD7530" i="1"/>
  <c r="AC7530" i="1"/>
  <c r="AI7529" i="1"/>
  <c r="AH7529" i="1"/>
  <c r="AG7529" i="1"/>
  <c r="AL7529" i="1"/>
  <c r="AJ7529" i="1"/>
  <c r="AE7529" i="1"/>
  <c r="AF7529" i="1" s="1"/>
  <c r="AD7529" i="1"/>
  <c r="AC7529" i="1"/>
  <c r="AG7528" i="1"/>
  <c r="AI7528" i="1"/>
  <c r="AH7528" i="1"/>
  <c r="AE7528" i="1"/>
  <c r="AF7528" i="1" s="1"/>
  <c r="AD7528" i="1"/>
  <c r="AL7528" i="1"/>
  <c r="AJ7528" i="1"/>
  <c r="AC7528" i="1"/>
  <c r="AG7527" i="1"/>
  <c r="AI7527" i="1"/>
  <c r="AH7527" i="1"/>
  <c r="AE7527" i="1"/>
  <c r="AF7527" i="1" s="1"/>
  <c r="AD7527" i="1"/>
  <c r="AC7527" i="1"/>
  <c r="AL7527" i="1"/>
  <c r="AJ7527" i="1"/>
  <c r="AG7526" i="1"/>
  <c r="AH7526" i="1"/>
  <c r="AI7526" i="1"/>
  <c r="AC7526" i="1"/>
  <c r="AD7526" i="1"/>
  <c r="AE7526" i="1"/>
  <c r="AF7526" i="1" s="1"/>
  <c r="AJ7526" i="1"/>
  <c r="AL7526" i="1"/>
  <c r="AG7525" i="1"/>
  <c r="AH7525" i="1"/>
  <c r="AI7525" i="1"/>
  <c r="AE7525" i="1"/>
  <c r="AF7525" i="1" s="1"/>
  <c r="AC7525" i="1"/>
  <c r="AD7525" i="1"/>
  <c r="AL7525" i="1"/>
  <c r="AJ7525" i="1"/>
  <c r="AI7524" i="1"/>
  <c r="AH7524" i="1"/>
  <c r="AG7524" i="1"/>
  <c r="AE7524" i="1"/>
  <c r="AF7524" i="1" s="1"/>
  <c r="AD7524" i="1"/>
  <c r="AC7524" i="1"/>
  <c r="AL7524" i="1"/>
  <c r="AJ7524" i="1"/>
  <c r="AH7523" i="1"/>
  <c r="AI7523" i="1"/>
  <c r="AG7523" i="1"/>
  <c r="AE7523" i="1"/>
  <c r="AF7523" i="1" s="1"/>
  <c r="AL7523" i="1"/>
  <c r="AD7523" i="1"/>
  <c r="AJ7523" i="1"/>
  <c r="AC7523" i="1"/>
  <c r="AG7522" i="1"/>
  <c r="AI7522" i="1"/>
  <c r="AH7522" i="1"/>
  <c r="AC7522" i="1"/>
  <c r="AD7522" i="1"/>
  <c r="AE7522" i="1"/>
  <c r="AF7522" i="1" s="1"/>
  <c r="AJ7522" i="1"/>
  <c r="AL7522" i="1"/>
  <c r="AH7521" i="1"/>
  <c r="AI7521" i="1"/>
  <c r="AG7521" i="1"/>
  <c r="AJ7521" i="1"/>
  <c r="AL7521" i="1"/>
  <c r="AE7521" i="1"/>
  <c r="AF7521" i="1" s="1"/>
  <c r="AD7521" i="1"/>
  <c r="AC7521" i="1"/>
  <c r="AI7520" i="1"/>
  <c r="AG7520" i="1"/>
  <c r="AH7520" i="1"/>
  <c r="AJ7520" i="1"/>
  <c r="AL7520" i="1"/>
  <c r="AC7520" i="1"/>
  <c r="AD7520" i="1"/>
  <c r="AE7520" i="1"/>
  <c r="AF7520" i="1"/>
  <c r="AI7519" i="1"/>
  <c r="AH7519" i="1"/>
  <c r="AG7519" i="1"/>
  <c r="AC7519" i="1"/>
  <c r="AD7519" i="1"/>
  <c r="AL7519" i="1"/>
  <c r="AJ7519" i="1"/>
  <c r="AE7519" i="1"/>
  <c r="AF7519" i="1" s="1"/>
  <c r="AG7518" i="1"/>
  <c r="AH7518" i="1"/>
  <c r="AI7518" i="1"/>
  <c r="AL7518" i="1"/>
  <c r="AE7518" i="1"/>
  <c r="AF7518" i="1" s="1"/>
  <c r="AD7518" i="1"/>
  <c r="AC7518" i="1"/>
  <c r="AJ7518" i="1"/>
  <c r="AI7517" i="1"/>
  <c r="AH7517" i="1"/>
  <c r="AG7517" i="1"/>
  <c r="AE7517" i="1"/>
  <c r="AF7517" i="1" s="1"/>
  <c r="AJ7517" i="1"/>
  <c r="AC7517" i="1"/>
  <c r="AL7517" i="1"/>
  <c r="AD7517" i="1"/>
  <c r="AG7516" i="1"/>
  <c r="AH7516" i="1"/>
  <c r="AI7516" i="1"/>
  <c r="AD7516" i="1"/>
  <c r="AE7516" i="1"/>
  <c r="AF7516" i="1" s="1"/>
  <c r="AJ7516" i="1"/>
  <c r="AC7516" i="1"/>
  <c r="AL7516" i="1"/>
  <c r="AI7515" i="1"/>
  <c r="AG7515" i="1"/>
  <c r="AH7515" i="1"/>
  <c r="AL7515" i="1"/>
  <c r="AC7515" i="1"/>
  <c r="AD7515" i="1"/>
  <c r="AE7515" i="1"/>
  <c r="AJ7515" i="1"/>
  <c r="AF7515" i="1"/>
  <c r="AI7514" i="1"/>
  <c r="AH7514" i="1"/>
  <c r="AG7514" i="1"/>
  <c r="AJ7514" i="1"/>
  <c r="AL7514" i="1"/>
  <c r="AE7514" i="1"/>
  <c r="AF7514" i="1" s="1"/>
  <c r="AD7514" i="1"/>
  <c r="AC7514" i="1"/>
  <c r="AI7513" i="1"/>
  <c r="AH7513" i="1"/>
  <c r="AG7513" i="1"/>
  <c r="AC7513" i="1"/>
  <c r="AD7513" i="1"/>
  <c r="AE7513" i="1"/>
  <c r="AJ7513" i="1"/>
  <c r="AL7513" i="1"/>
  <c r="AF7513" i="1"/>
  <c r="AG7512" i="1"/>
  <c r="AH7512" i="1"/>
  <c r="AI7512" i="1"/>
  <c r="AE7512" i="1"/>
  <c r="AF7512" i="1" s="1"/>
  <c r="AC7512" i="1"/>
  <c r="AJ7512" i="1"/>
  <c r="AL7512" i="1"/>
  <c r="AD7512" i="1"/>
  <c r="AI7511" i="1"/>
  <c r="AH7511" i="1"/>
  <c r="AG7511" i="1"/>
  <c r="AL7511" i="1"/>
  <c r="AJ7511" i="1"/>
  <c r="AE7511" i="1"/>
  <c r="AF7511" i="1" s="1"/>
  <c r="AD7511" i="1"/>
  <c r="AC7511" i="1"/>
  <c r="AG7510" i="1"/>
  <c r="AI7510" i="1"/>
  <c r="AH7510" i="1"/>
  <c r="AC7510" i="1"/>
  <c r="AE7510" i="1"/>
  <c r="AF7510" i="1" s="1"/>
  <c r="AD7510" i="1"/>
  <c r="AL7510" i="1"/>
  <c r="AJ7510" i="1"/>
  <c r="AI7509" i="1"/>
  <c r="AH7509" i="1"/>
  <c r="AG7509" i="1"/>
  <c r="AJ7509" i="1"/>
  <c r="AL7509" i="1"/>
  <c r="AE7509" i="1"/>
  <c r="AF7509" i="1" s="1"/>
  <c r="AD7509" i="1"/>
  <c r="AC7509" i="1"/>
  <c r="AG7508" i="1"/>
  <c r="AI7508" i="1"/>
  <c r="AH7508" i="1"/>
  <c r="AD7508" i="1"/>
  <c r="AE7508" i="1"/>
  <c r="AC7508" i="1"/>
  <c r="AF7508" i="1"/>
  <c r="AL7508" i="1"/>
  <c r="AJ7508" i="1"/>
  <c r="AG7507" i="1"/>
  <c r="AH7507" i="1"/>
  <c r="AI7507" i="1"/>
  <c r="AD7507" i="1"/>
  <c r="AJ7507" i="1"/>
  <c r="AL7507" i="1"/>
  <c r="AE7507" i="1"/>
  <c r="AC7507" i="1"/>
  <c r="AF7507" i="1"/>
  <c r="AH7506" i="1"/>
  <c r="AG7506" i="1"/>
  <c r="AI7506" i="1"/>
  <c r="AL7506" i="1"/>
  <c r="AJ7506" i="1"/>
  <c r="AE7506" i="1"/>
  <c r="AD7506" i="1"/>
  <c r="AC7506" i="1"/>
  <c r="AF7506" i="1"/>
  <c r="AC7505" i="1"/>
  <c r="AE7505" i="1"/>
  <c r="AF7505" i="1" s="1"/>
  <c r="AD7505" i="1"/>
  <c r="AG7504" i="1"/>
  <c r="AH7504" i="1"/>
  <c r="AI7504" i="1"/>
  <c r="AJ7504" i="1"/>
  <c r="AL7504" i="1"/>
  <c r="AC7504" i="1"/>
  <c r="AD7504" i="1"/>
  <c r="AE7504" i="1"/>
  <c r="AF7504" i="1" s="1"/>
  <c r="AG7503" i="1"/>
  <c r="AI7503" i="1"/>
  <c r="AH7503" i="1"/>
  <c r="AJ7503" i="1"/>
  <c r="AL7503" i="1"/>
  <c r="AE7503" i="1"/>
  <c r="AF7503" i="1" s="1"/>
  <c r="AD7503" i="1"/>
  <c r="AC7503" i="1"/>
  <c r="AG7502" i="1"/>
  <c r="AI7502" i="1"/>
  <c r="AH7502" i="1"/>
  <c r="AJ7502" i="1"/>
  <c r="AL7502" i="1"/>
  <c r="AC7502" i="1"/>
  <c r="AD7502" i="1"/>
  <c r="AE7502" i="1"/>
  <c r="AF7502" i="1" s="1"/>
  <c r="AH7501" i="1"/>
  <c r="AI7501" i="1"/>
  <c r="AG7501" i="1"/>
  <c r="AL7501" i="1"/>
  <c r="AC7501" i="1"/>
  <c r="AD7501" i="1"/>
  <c r="AE7501" i="1"/>
  <c r="AF7501" i="1"/>
  <c r="AJ7501" i="1"/>
  <c r="AM7501" i="1" s="1"/>
  <c r="AI7500" i="1"/>
  <c r="AH7500" i="1"/>
  <c r="AG7500" i="1"/>
  <c r="AJ7500" i="1"/>
  <c r="AL7500" i="1"/>
  <c r="AF7500" i="1"/>
  <c r="AD7500" i="1"/>
  <c r="AC7500" i="1"/>
  <c r="AE7500" i="1"/>
  <c r="AI7499" i="1"/>
  <c r="AG7499" i="1"/>
  <c r="AH7499" i="1"/>
  <c r="AC7499" i="1"/>
  <c r="AL7499" i="1"/>
  <c r="AJ7499" i="1"/>
  <c r="AM7499" i="1" s="1"/>
  <c r="AF7499" i="1"/>
  <c r="AE7499" i="1"/>
  <c r="AD7499" i="1"/>
  <c r="AI7498" i="1"/>
  <c r="AG7498" i="1"/>
  <c r="AH7498" i="1"/>
  <c r="AD7498" i="1"/>
  <c r="AE7498" i="1"/>
  <c r="AF7498" i="1"/>
  <c r="AL7498" i="1"/>
  <c r="AJ7498" i="1"/>
  <c r="AM7498" i="1" s="1"/>
  <c r="AC7498" i="1"/>
  <c r="AH7497" i="1"/>
  <c r="AG7497" i="1"/>
  <c r="AI7497" i="1"/>
  <c r="AE7497" i="1"/>
  <c r="AF7497" i="1"/>
  <c r="AD7497" i="1"/>
  <c r="AC7497" i="1"/>
  <c r="AL7497" i="1"/>
  <c r="AJ7497" i="1"/>
  <c r="AM7497" i="1" s="1"/>
  <c r="AG7496" i="1"/>
  <c r="AH7496" i="1"/>
  <c r="AI7496" i="1"/>
  <c r="AE7496" i="1"/>
  <c r="AF7496" i="1"/>
  <c r="AJ7496" i="1"/>
  <c r="AL7496" i="1"/>
  <c r="AC7496" i="1"/>
  <c r="AD7496" i="1"/>
  <c r="AG7495" i="1"/>
  <c r="AH7495" i="1"/>
  <c r="AI7495" i="1"/>
  <c r="AJ7495" i="1"/>
  <c r="AC7495" i="1"/>
  <c r="AD7495" i="1"/>
  <c r="AE7495" i="1"/>
  <c r="AF7495" i="1"/>
  <c r="AL7495" i="1"/>
  <c r="AH7494" i="1"/>
  <c r="AG7494" i="1"/>
  <c r="AI7494" i="1"/>
  <c r="AL7494" i="1"/>
  <c r="AE7494" i="1"/>
  <c r="AJ7494" i="1"/>
  <c r="AM7494" i="1" s="1"/>
  <c r="AF7494" i="1"/>
  <c r="AC7494" i="1"/>
  <c r="AD7494" i="1"/>
  <c r="AG7493" i="1"/>
  <c r="AI7493" i="1"/>
  <c r="AH7493" i="1"/>
  <c r="AE7493" i="1"/>
  <c r="AC7493" i="1"/>
  <c r="AD7493" i="1"/>
  <c r="AL7493" i="1"/>
  <c r="AJ7493" i="1"/>
  <c r="AM7493" i="1" s="1"/>
  <c r="AF7493" i="1"/>
  <c r="AH7492" i="1"/>
  <c r="AI7492" i="1"/>
  <c r="AG7492" i="1"/>
  <c r="AJ7492" i="1"/>
  <c r="AF7492" i="1"/>
  <c r="AE7492" i="1"/>
  <c r="AD7492" i="1"/>
  <c r="AC7492" i="1"/>
  <c r="AL7492" i="1"/>
  <c r="AH7491" i="1"/>
  <c r="AI7491" i="1"/>
  <c r="AG7491" i="1"/>
  <c r="AL7491" i="1"/>
  <c r="AJ7491" i="1"/>
  <c r="AM7491" i="1" s="1"/>
  <c r="AF7491" i="1"/>
  <c r="AE7491" i="1"/>
  <c r="AD7491" i="1"/>
  <c r="AC7491" i="1"/>
  <c r="AI7490" i="1"/>
  <c r="AH7490" i="1"/>
  <c r="AG7490" i="1"/>
  <c r="AL7490" i="1"/>
  <c r="AJ7490" i="1"/>
  <c r="AM7490" i="1" s="1"/>
  <c r="AF7490" i="1"/>
  <c r="AE7490" i="1"/>
  <c r="AD7490" i="1"/>
  <c r="AC7490" i="1"/>
  <c r="AI7489" i="1"/>
  <c r="AH7489" i="1"/>
  <c r="AG7489" i="1"/>
  <c r="AJ7489" i="1"/>
  <c r="AC7489" i="1"/>
  <c r="AD7489" i="1"/>
  <c r="AE7489" i="1"/>
  <c r="AF7489" i="1"/>
  <c r="AL7489" i="1"/>
  <c r="AH7488" i="1"/>
  <c r="AI7488" i="1"/>
  <c r="AG7488" i="1"/>
  <c r="AE7488" i="1"/>
  <c r="AF7488" i="1"/>
  <c r="AJ7488" i="1"/>
  <c r="AD7488" i="1"/>
  <c r="AL7488" i="1"/>
  <c r="AC7488" i="1"/>
  <c r="AG7487" i="1"/>
  <c r="AH7487" i="1"/>
  <c r="AI7487" i="1"/>
  <c r="AF7487" i="1"/>
  <c r="AD7487" i="1"/>
  <c r="AC7487" i="1"/>
  <c r="AE7487" i="1"/>
  <c r="AJ7487" i="1"/>
  <c r="AL7487" i="1"/>
  <c r="AH7486" i="1"/>
  <c r="AI7486" i="1"/>
  <c r="AG7486" i="1"/>
  <c r="AC7486" i="1"/>
  <c r="AD7486" i="1"/>
  <c r="AJ7486" i="1"/>
  <c r="AL7486" i="1"/>
  <c r="AF7486" i="1"/>
  <c r="AE7486" i="1"/>
  <c r="AG7485" i="1"/>
  <c r="AH7485" i="1"/>
  <c r="AI7485" i="1"/>
  <c r="AD7485" i="1"/>
  <c r="AJ7485" i="1"/>
  <c r="AC7485" i="1"/>
  <c r="AL7485" i="1"/>
  <c r="AF7485" i="1"/>
  <c r="AE7485" i="1"/>
  <c r="AI7484" i="1"/>
  <c r="AH7484" i="1"/>
  <c r="AG7484" i="1"/>
  <c r="AC7484" i="1"/>
  <c r="AF7484" i="1"/>
  <c r="AJ7484" i="1"/>
  <c r="AL7484" i="1"/>
  <c r="AE7484" i="1"/>
  <c r="AD7484" i="1"/>
  <c r="AH7483" i="1"/>
  <c r="AG7483" i="1"/>
  <c r="AI7483" i="1"/>
  <c r="AF7483" i="1"/>
  <c r="AE7483" i="1"/>
  <c r="AD7483" i="1"/>
  <c r="AC7483" i="1"/>
  <c r="AL7483" i="1"/>
  <c r="AJ7483" i="1"/>
  <c r="AM7483" i="1" s="1"/>
  <c r="AI7482" i="1"/>
  <c r="AH7482" i="1"/>
  <c r="AG7482" i="1"/>
  <c r="AF7482" i="1"/>
  <c r="AL7482" i="1"/>
  <c r="AJ7482" i="1"/>
  <c r="AM7482" i="1" s="1"/>
  <c r="AC7482" i="1"/>
  <c r="AD7482" i="1"/>
  <c r="AE7482" i="1"/>
  <c r="AG7481" i="1"/>
  <c r="AH7481" i="1"/>
  <c r="AI7481" i="1"/>
  <c r="AF7481" i="1"/>
  <c r="AD7481" i="1"/>
  <c r="AC7481" i="1"/>
  <c r="AE7481" i="1"/>
  <c r="AJ7481" i="1"/>
  <c r="AL7481" i="1"/>
  <c r="AI7480" i="1"/>
  <c r="AH7480" i="1"/>
  <c r="AG7480" i="1"/>
  <c r="AL7480" i="1"/>
  <c r="AJ7480" i="1"/>
  <c r="AM7480" i="1" s="1"/>
  <c r="AF7480" i="1"/>
  <c r="AE7480" i="1"/>
  <c r="AC7480" i="1"/>
  <c r="AD7480" i="1"/>
  <c r="AI7479" i="1"/>
  <c r="AH7479" i="1"/>
  <c r="AG7479" i="1"/>
  <c r="AL7479" i="1"/>
  <c r="AJ7479" i="1"/>
  <c r="AM7479" i="1" s="1"/>
  <c r="AF7479" i="1"/>
  <c r="AE7479" i="1"/>
  <c r="AC7479" i="1"/>
  <c r="AD7479" i="1"/>
  <c r="AG7478" i="1"/>
  <c r="AH7478" i="1"/>
  <c r="AI7478" i="1"/>
  <c r="AF7478" i="1"/>
  <c r="AJ7478" i="1"/>
  <c r="AL7478" i="1"/>
  <c r="AE7478" i="1"/>
  <c r="AD7478" i="1"/>
  <c r="AC7478" i="1"/>
  <c r="AH7477" i="1"/>
  <c r="AG7477" i="1"/>
  <c r="AI7477" i="1"/>
  <c r="AL7477" i="1"/>
  <c r="AJ7477" i="1"/>
  <c r="AM7477" i="1" s="1"/>
  <c r="AF7477" i="1"/>
  <c r="AE7477" i="1"/>
  <c r="AD7477" i="1"/>
  <c r="AC7477" i="1"/>
  <c r="AI7476" i="1"/>
  <c r="AH7476" i="1"/>
  <c r="AG7476" i="1"/>
  <c r="AL7476" i="1"/>
  <c r="AJ7476" i="1"/>
  <c r="AM7476" i="1" s="1"/>
  <c r="AF7476" i="1"/>
  <c r="AE7476" i="1"/>
  <c r="AD7476" i="1"/>
  <c r="AC7476" i="1"/>
  <c r="AI7475" i="1"/>
  <c r="AH7475" i="1"/>
  <c r="AG7475" i="1"/>
  <c r="AL7475" i="1"/>
  <c r="AJ7475" i="1"/>
  <c r="AM7475" i="1" s="1"/>
  <c r="AF7475" i="1"/>
  <c r="AE7475" i="1"/>
  <c r="AD7475" i="1"/>
  <c r="AC7475" i="1"/>
  <c r="AI7474" i="1"/>
  <c r="AH7474" i="1"/>
  <c r="AG7474" i="1"/>
  <c r="AE7474" i="1"/>
  <c r="AL7474" i="1"/>
  <c r="AJ7474" i="1"/>
  <c r="AM7474" i="1" s="1"/>
  <c r="AF7474" i="1"/>
  <c r="AD7474" i="1"/>
  <c r="AC7474" i="1"/>
  <c r="AH7473" i="1"/>
  <c r="AI7473" i="1"/>
  <c r="AG7473" i="1"/>
  <c r="AF7473" i="1"/>
  <c r="AJ7473" i="1"/>
  <c r="AL7473" i="1"/>
  <c r="AC7473" i="1"/>
  <c r="AD7473" i="1"/>
  <c r="AE7473" i="1"/>
  <c r="AI7472" i="1"/>
  <c r="AG7472" i="1"/>
  <c r="AH7472" i="1"/>
  <c r="AC7472" i="1"/>
  <c r="AD7472" i="1"/>
  <c r="AE7472" i="1"/>
  <c r="AF7472" i="1"/>
  <c r="AL7472" i="1"/>
  <c r="AJ7472" i="1"/>
  <c r="AM7472" i="1" s="1"/>
  <c r="AG7471" i="1"/>
  <c r="AH7471" i="1"/>
  <c r="AI7471" i="1"/>
  <c r="AL7471" i="1"/>
  <c r="AF7471" i="1"/>
  <c r="AD7471" i="1"/>
  <c r="AC7471" i="1"/>
  <c r="AE7471" i="1"/>
  <c r="AJ7471" i="1"/>
  <c r="AM7471" i="1" s="1"/>
  <c r="AH7470" i="1"/>
  <c r="AI7470" i="1"/>
  <c r="AG7470" i="1"/>
  <c r="AF7470" i="1"/>
  <c r="AL7470" i="1"/>
  <c r="AJ7470" i="1"/>
  <c r="AM7470" i="1" s="1"/>
  <c r="AE7470" i="1"/>
  <c r="AD7470" i="1"/>
  <c r="AC7470" i="1"/>
  <c r="AI7469" i="1"/>
  <c r="AH7469" i="1"/>
  <c r="AG7469" i="1"/>
  <c r="AC7469" i="1"/>
  <c r="AL7469" i="1"/>
  <c r="AD7469" i="1"/>
  <c r="AJ7469" i="1"/>
  <c r="AM7469" i="1" s="1"/>
  <c r="AF7469" i="1"/>
  <c r="AE7469" i="1"/>
  <c r="AI7468" i="1"/>
  <c r="AH7468" i="1"/>
  <c r="AG7468" i="1"/>
  <c r="AL7468" i="1"/>
  <c r="AJ7468" i="1"/>
  <c r="AM7468" i="1" s="1"/>
  <c r="AF7468" i="1"/>
  <c r="AE7468" i="1"/>
  <c r="AD7468" i="1"/>
  <c r="AC7468" i="1"/>
  <c r="AH7467" i="1"/>
  <c r="AG7467" i="1"/>
  <c r="AI7467" i="1"/>
  <c r="AC7467" i="1"/>
  <c r="AD7467" i="1"/>
  <c r="AE7467" i="1"/>
  <c r="AF7467" i="1"/>
  <c r="AJ7467" i="1"/>
  <c r="AL7467" i="1"/>
  <c r="AI7466" i="1"/>
  <c r="AH7466" i="1"/>
  <c r="AG7466" i="1"/>
  <c r="AC7466" i="1"/>
  <c r="AL7466" i="1"/>
  <c r="AJ7466" i="1"/>
  <c r="AM7466" i="1" s="1"/>
  <c r="AF7466" i="1"/>
  <c r="AE7466" i="1"/>
  <c r="AD7466" i="1"/>
  <c r="AG7465" i="1"/>
  <c r="AI7465" i="1"/>
  <c r="AH7465" i="1"/>
  <c r="AF7465" i="1"/>
  <c r="AE7465" i="1"/>
  <c r="AD7465" i="1"/>
  <c r="AC7465" i="1"/>
  <c r="AL7465" i="1"/>
  <c r="AJ7465" i="1"/>
  <c r="AM7465" i="1" s="1"/>
  <c r="AI7464" i="1"/>
  <c r="AH7464" i="1"/>
  <c r="AG7464" i="1"/>
  <c r="AL7464" i="1"/>
  <c r="AJ7464" i="1"/>
  <c r="AM7464" i="1" s="1"/>
  <c r="AF7464" i="1"/>
  <c r="AE7464" i="1"/>
  <c r="AD7464" i="1"/>
  <c r="AC7464" i="1"/>
  <c r="AI7463" i="1"/>
  <c r="AH7463" i="1"/>
  <c r="AG7463" i="1"/>
  <c r="AD7463" i="1"/>
  <c r="AE7463" i="1"/>
  <c r="AF7463" i="1"/>
  <c r="AJ7463" i="1"/>
  <c r="AL7463" i="1"/>
  <c r="AC7463" i="1"/>
  <c r="AI7462" i="1"/>
  <c r="AH7462" i="1"/>
  <c r="AG7462" i="1"/>
  <c r="AC7462" i="1"/>
  <c r="AD7462" i="1"/>
  <c r="AL7462" i="1"/>
  <c r="AJ7462" i="1"/>
  <c r="AM7462" i="1" s="1"/>
  <c r="AF7462" i="1"/>
  <c r="AE7462" i="1"/>
  <c r="AH7461" i="1"/>
  <c r="AI7461" i="1"/>
  <c r="AG7461" i="1"/>
  <c r="AJ7461" i="1"/>
  <c r="AL7461" i="1"/>
  <c r="AF7461" i="1"/>
  <c r="AE7461" i="1"/>
  <c r="AD7461" i="1"/>
  <c r="AC7461" i="1"/>
  <c r="AG7460" i="1"/>
  <c r="AI7460" i="1"/>
  <c r="AH7460" i="1"/>
  <c r="AD7460" i="1"/>
  <c r="AF7460" i="1"/>
  <c r="AL7460" i="1"/>
  <c r="AE7460" i="1"/>
  <c r="AJ7460" i="1"/>
  <c r="AM7460" i="1" s="1"/>
  <c r="AC7460" i="1"/>
  <c r="AG7459" i="1"/>
  <c r="AH7459" i="1"/>
  <c r="AI7459" i="1"/>
  <c r="AD7459" i="1"/>
  <c r="AJ7459" i="1"/>
  <c r="AL7459" i="1"/>
  <c r="AF7459" i="1"/>
  <c r="AC7459" i="1"/>
  <c r="AE7459" i="1"/>
  <c r="AI7458" i="1"/>
  <c r="AH7458" i="1"/>
  <c r="AG7458" i="1"/>
  <c r="AL7458" i="1"/>
  <c r="AF7458" i="1"/>
  <c r="AJ7458" i="1"/>
  <c r="AM7458" i="1" s="1"/>
  <c r="AC7458" i="1"/>
  <c r="AD7458" i="1"/>
  <c r="AE7458" i="1"/>
  <c r="AI7457" i="1"/>
  <c r="AH7457" i="1"/>
  <c r="AG7457" i="1"/>
  <c r="AF7457" i="1"/>
  <c r="AE7457" i="1"/>
  <c r="AD7457" i="1"/>
  <c r="AC7457" i="1"/>
  <c r="AL7457" i="1"/>
  <c r="AJ7457" i="1"/>
  <c r="AM7457" i="1" s="1"/>
  <c r="AI7456" i="1"/>
  <c r="AH7456" i="1"/>
  <c r="AG7456" i="1"/>
  <c r="AF7456" i="1"/>
  <c r="AL7456" i="1"/>
  <c r="AJ7456" i="1"/>
  <c r="AM7456" i="1" s="1"/>
  <c r="AE7456" i="1"/>
  <c r="AC7456" i="1"/>
  <c r="AD7456" i="1"/>
  <c r="AH7455" i="1"/>
  <c r="AG7455" i="1"/>
  <c r="AI7455" i="1"/>
  <c r="AF7455" i="1"/>
  <c r="AE7455" i="1"/>
  <c r="AD7455" i="1"/>
  <c r="AJ7455" i="1"/>
  <c r="AC7455" i="1"/>
  <c r="AL7455" i="1"/>
  <c r="AI7454" i="1"/>
  <c r="AH7454" i="1"/>
  <c r="AG7454" i="1"/>
  <c r="AL7454" i="1"/>
  <c r="AJ7454" i="1"/>
  <c r="AM7454" i="1" s="1"/>
  <c r="AF7454" i="1"/>
  <c r="AE7454" i="1"/>
  <c r="AD7454" i="1"/>
  <c r="AC7454" i="1"/>
  <c r="AG7453" i="1"/>
  <c r="AH7453" i="1"/>
  <c r="AI7453" i="1"/>
  <c r="AE7453" i="1"/>
  <c r="AJ7453" i="1"/>
  <c r="AD7453" i="1"/>
  <c r="AF7453" i="1"/>
  <c r="AC7453" i="1"/>
  <c r="AL7453" i="1"/>
  <c r="AH7452" i="1"/>
  <c r="AG7452" i="1"/>
  <c r="AI7452" i="1"/>
  <c r="AE7452" i="1"/>
  <c r="AJ7452" i="1"/>
  <c r="AF7452" i="1"/>
  <c r="AL7452" i="1"/>
  <c r="AC7452" i="1"/>
  <c r="AD7452" i="1"/>
  <c r="AG7451" i="1"/>
  <c r="AI7451" i="1"/>
  <c r="AH7451" i="1"/>
  <c r="AD7451" i="1"/>
  <c r="AC7451" i="1"/>
  <c r="AL7451" i="1"/>
  <c r="AF7451" i="1"/>
  <c r="AJ7451" i="1"/>
  <c r="AM7451" i="1" s="1"/>
  <c r="AE7451" i="1"/>
  <c r="AI7450" i="1"/>
  <c r="AH7450" i="1"/>
  <c r="AG7450" i="1"/>
  <c r="AF7450" i="1"/>
  <c r="AJ7450" i="1"/>
  <c r="AL7450" i="1"/>
  <c r="AC7450" i="1"/>
  <c r="AD7450" i="1"/>
  <c r="AE7450" i="1"/>
  <c r="AI7449" i="1"/>
  <c r="AH7449" i="1"/>
  <c r="AG7449" i="1"/>
  <c r="AF7449" i="1"/>
  <c r="AE7449" i="1"/>
  <c r="AD7449" i="1"/>
  <c r="AC7449" i="1"/>
  <c r="AL7449" i="1"/>
  <c r="AJ7449" i="1"/>
  <c r="AM7449" i="1" s="1"/>
  <c r="AH7448" i="1"/>
  <c r="AG7448" i="1"/>
  <c r="AI7448" i="1"/>
  <c r="AC7448" i="1"/>
  <c r="AD7448" i="1"/>
  <c r="AL7448" i="1"/>
  <c r="AJ7448" i="1"/>
  <c r="AM7448" i="1" s="1"/>
  <c r="AF7448" i="1"/>
  <c r="AE7448" i="1"/>
  <c r="AG7447" i="1"/>
  <c r="AI7447" i="1"/>
  <c r="AH7447" i="1"/>
  <c r="AL7447" i="1"/>
  <c r="AF7447" i="1"/>
  <c r="AJ7447" i="1"/>
  <c r="AM7447" i="1" s="1"/>
  <c r="AC7447" i="1"/>
  <c r="AD7447" i="1"/>
  <c r="AE7447" i="1"/>
  <c r="AI7446" i="1"/>
  <c r="AH7446" i="1"/>
  <c r="AG7446" i="1"/>
  <c r="AE7446" i="1"/>
  <c r="AF7446" i="1"/>
  <c r="AL7446" i="1"/>
  <c r="AJ7446" i="1"/>
  <c r="AM7446" i="1" s="1"/>
  <c r="AC7446" i="1"/>
  <c r="AD7446" i="1"/>
  <c r="AI7445" i="1"/>
  <c r="AH7445" i="1"/>
  <c r="AG7445" i="1"/>
  <c r="AL7445" i="1"/>
  <c r="AF7445" i="1"/>
  <c r="AE7445" i="1"/>
  <c r="AD7445" i="1"/>
  <c r="AC7445" i="1"/>
  <c r="AJ7445" i="1"/>
  <c r="AM7445" i="1" s="1"/>
  <c r="AI7444" i="1"/>
  <c r="AH7444" i="1"/>
  <c r="AG7444" i="1"/>
  <c r="AL7444" i="1"/>
  <c r="AJ7444" i="1"/>
  <c r="AM7444" i="1" s="1"/>
  <c r="AF7444" i="1"/>
  <c r="AE7444" i="1"/>
  <c r="AD7444" i="1"/>
  <c r="AC7444" i="1"/>
  <c r="AH7443" i="1"/>
  <c r="AI7443" i="1"/>
  <c r="AG7443" i="1"/>
  <c r="AL7443" i="1"/>
  <c r="AF7443" i="1"/>
  <c r="AE7443" i="1"/>
  <c r="AD7443" i="1"/>
  <c r="AC7443" i="1"/>
  <c r="AJ7443" i="1"/>
  <c r="AM7443" i="1" s="1"/>
  <c r="AI7442" i="1"/>
  <c r="AH7442" i="1"/>
  <c r="AG7442" i="1"/>
  <c r="AL7442" i="1"/>
  <c r="AJ7442" i="1"/>
  <c r="AM7442" i="1" s="1"/>
  <c r="AF7442" i="1"/>
  <c r="AE7442" i="1"/>
  <c r="AD7442" i="1"/>
  <c r="AC7442" i="1"/>
  <c r="AG7441" i="1"/>
  <c r="AH7441" i="1"/>
  <c r="AI7441" i="1"/>
  <c r="AC7441" i="1"/>
  <c r="AL7441" i="1"/>
  <c r="AJ7441" i="1"/>
  <c r="AM7441" i="1" s="1"/>
  <c r="AF7441" i="1"/>
  <c r="AE7441" i="1"/>
  <c r="AD7441" i="1"/>
  <c r="AI7440" i="1"/>
  <c r="AH7440" i="1"/>
  <c r="AG7440" i="1"/>
  <c r="AL7440" i="1"/>
  <c r="AJ7440" i="1"/>
  <c r="AM7440" i="1" s="1"/>
  <c r="AF7440" i="1"/>
  <c r="AE7440" i="1"/>
  <c r="AD7440" i="1"/>
  <c r="AC7440" i="1"/>
  <c r="AI7439" i="1"/>
  <c r="AH7439" i="1"/>
  <c r="AG7439" i="1"/>
  <c r="AC7439" i="1"/>
  <c r="AL7439" i="1"/>
  <c r="AJ7439" i="1"/>
  <c r="AM7439" i="1" s="1"/>
  <c r="AF7439" i="1"/>
  <c r="AE7439" i="1"/>
  <c r="AD7439" i="1"/>
  <c r="AH7438" i="1"/>
  <c r="AI7438" i="1"/>
  <c r="AG7438" i="1"/>
  <c r="AL7438" i="1"/>
  <c r="AJ7438" i="1"/>
  <c r="AM7438" i="1" s="1"/>
  <c r="AF7438" i="1"/>
  <c r="AE7438" i="1"/>
  <c r="AD7438" i="1"/>
  <c r="AC7438" i="1"/>
  <c r="AI7437" i="1"/>
  <c r="AH7437" i="1"/>
  <c r="AG7437" i="1"/>
  <c r="AJ7437" i="1"/>
  <c r="AL7437" i="1"/>
  <c r="AF7437" i="1"/>
  <c r="AE7437" i="1"/>
  <c r="AD7437" i="1"/>
  <c r="AC7437" i="1"/>
  <c r="AI7436" i="1"/>
  <c r="AH7436" i="1"/>
  <c r="AG7436" i="1"/>
  <c r="AC7436" i="1"/>
  <c r="AL7436" i="1"/>
  <c r="AD7436" i="1"/>
  <c r="AE7436" i="1"/>
  <c r="AF7436" i="1"/>
  <c r="AJ7436" i="1"/>
  <c r="AM7436" i="1" s="1"/>
  <c r="AG7435" i="1"/>
  <c r="AI7435" i="1"/>
  <c r="AH7435" i="1"/>
  <c r="AJ7435" i="1"/>
  <c r="AC7435" i="1"/>
  <c r="AF7435" i="1"/>
  <c r="AE7435" i="1"/>
  <c r="AD7435" i="1"/>
  <c r="AL7435" i="1"/>
  <c r="AG7434" i="1"/>
  <c r="AI7434" i="1"/>
  <c r="AH7434" i="1"/>
  <c r="AC7434" i="1"/>
  <c r="AL7434" i="1"/>
  <c r="AJ7434" i="1"/>
  <c r="AM7434" i="1" s="1"/>
  <c r="AF7434" i="1"/>
  <c r="AE7434" i="1"/>
  <c r="AD7434" i="1"/>
  <c r="AI7433" i="1"/>
  <c r="AH7433" i="1"/>
  <c r="AG7433" i="1"/>
  <c r="AL7433" i="1"/>
  <c r="AJ7433" i="1"/>
  <c r="AM7433" i="1" s="1"/>
  <c r="AF7433" i="1"/>
  <c r="AE7433" i="1"/>
  <c r="AD7433" i="1"/>
  <c r="AC7433" i="1"/>
  <c r="AG7432" i="1"/>
  <c r="AI7432" i="1"/>
  <c r="AH7432" i="1"/>
  <c r="AF7432" i="1"/>
  <c r="AE7432" i="1"/>
  <c r="AD7432" i="1"/>
  <c r="AC7432" i="1"/>
  <c r="AL7432" i="1"/>
  <c r="AJ7432" i="1"/>
  <c r="AM7432" i="1" s="1"/>
  <c r="AH7431" i="1"/>
  <c r="AG7431" i="1"/>
  <c r="AI7431" i="1"/>
  <c r="AD7431" i="1"/>
  <c r="AE7431" i="1"/>
  <c r="AL7431" i="1"/>
  <c r="AJ7431" i="1"/>
  <c r="AM7431" i="1" s="1"/>
  <c r="AF7431" i="1"/>
  <c r="AC7431" i="1"/>
  <c r="AH7430" i="1"/>
  <c r="AI7430" i="1"/>
  <c r="AG7430" i="1"/>
  <c r="AF7430" i="1"/>
  <c r="AE7430" i="1"/>
  <c r="AC7430" i="1"/>
  <c r="AD7430" i="1"/>
  <c r="AJ7430" i="1"/>
  <c r="AL7430" i="1"/>
  <c r="AI7429" i="1"/>
  <c r="AH7429" i="1"/>
  <c r="AG7429" i="1"/>
  <c r="AC7429" i="1"/>
  <c r="AL7429" i="1"/>
  <c r="AJ7429" i="1"/>
  <c r="AM7429" i="1" s="1"/>
  <c r="AF7429" i="1"/>
  <c r="AE7429" i="1"/>
  <c r="AD7429" i="1"/>
  <c r="AG7428" i="1"/>
  <c r="AH7428" i="1"/>
  <c r="AI7428" i="1"/>
  <c r="AF7428" i="1"/>
  <c r="AL7428" i="1"/>
  <c r="AJ7428" i="1"/>
  <c r="AM7428" i="1" s="1"/>
  <c r="AE7428" i="1"/>
  <c r="AD7428" i="1"/>
  <c r="AC7428" i="1"/>
  <c r="AI7427" i="1"/>
  <c r="AH7427" i="1"/>
  <c r="AG7427" i="1"/>
  <c r="AL7427" i="1"/>
  <c r="AJ7427" i="1"/>
  <c r="AM7427" i="1" s="1"/>
  <c r="AF7427" i="1"/>
  <c r="AE7427" i="1"/>
  <c r="AD7427" i="1"/>
  <c r="AC7427" i="1"/>
  <c r="AI7426" i="1"/>
  <c r="AH7426" i="1"/>
  <c r="AG7426" i="1"/>
  <c r="AC7426" i="1"/>
  <c r="AD7426" i="1"/>
  <c r="AE7426" i="1"/>
  <c r="AL7426" i="1"/>
  <c r="AJ7426" i="1"/>
  <c r="AM7426" i="1" s="1"/>
  <c r="AF7426" i="1"/>
  <c r="AH7425" i="1"/>
  <c r="AI7425" i="1"/>
  <c r="AG7425" i="1"/>
  <c r="AJ7425" i="1"/>
  <c r="AL7425" i="1"/>
  <c r="AF7425" i="1"/>
  <c r="AE7425" i="1"/>
  <c r="AD7425" i="1"/>
  <c r="AC7425" i="1"/>
  <c r="AI7424" i="1"/>
  <c r="AH7424" i="1"/>
  <c r="AG7424" i="1"/>
  <c r="AJ7424" i="1"/>
  <c r="AL7424" i="1"/>
  <c r="AF7424" i="1"/>
  <c r="AE7424" i="1"/>
  <c r="AD7424" i="1"/>
  <c r="AC7424" i="1"/>
  <c r="AI7423" i="1"/>
  <c r="AH7423" i="1"/>
  <c r="AG7423" i="1"/>
  <c r="AL7423" i="1"/>
  <c r="AJ7423" i="1"/>
  <c r="AM7423" i="1" s="1"/>
  <c r="AF7423" i="1"/>
  <c r="AE7423" i="1"/>
  <c r="AD7423" i="1"/>
  <c r="AC7423" i="1"/>
  <c r="AI7422" i="1"/>
  <c r="AH7422" i="1"/>
  <c r="AG7422" i="1"/>
  <c r="AL7422" i="1"/>
  <c r="AJ7422" i="1"/>
  <c r="AM7422" i="1" s="1"/>
  <c r="AF7422" i="1"/>
  <c r="AE7422" i="1"/>
  <c r="AD7422" i="1"/>
  <c r="AC7422" i="1"/>
  <c r="AH7421" i="1"/>
  <c r="AG7421" i="1"/>
  <c r="AI7421" i="1"/>
  <c r="AL7421" i="1"/>
  <c r="AJ7421" i="1"/>
  <c r="AM7421" i="1" s="1"/>
  <c r="AF7421" i="1"/>
  <c r="AE7421" i="1"/>
  <c r="AD7421" i="1"/>
  <c r="AC7421" i="1"/>
  <c r="AI7420" i="1"/>
  <c r="AH7420" i="1"/>
  <c r="AG7420" i="1"/>
  <c r="AL7420" i="1"/>
  <c r="AJ7420" i="1"/>
  <c r="AM7420" i="1" s="1"/>
  <c r="AF7420" i="1"/>
  <c r="AE7420" i="1"/>
  <c r="AD7420" i="1"/>
  <c r="AC7420" i="1"/>
  <c r="AI7419" i="1"/>
  <c r="AH7419" i="1"/>
  <c r="AG7419" i="1"/>
  <c r="AL7419" i="1"/>
  <c r="AJ7419" i="1"/>
  <c r="AM7419" i="1" s="1"/>
  <c r="AF7419" i="1"/>
  <c r="AE7419" i="1"/>
  <c r="AD7419" i="1"/>
  <c r="AC7419" i="1"/>
  <c r="AI7418" i="1"/>
  <c r="AH7418" i="1"/>
  <c r="AG7418" i="1"/>
  <c r="AJ7418" i="1"/>
  <c r="AL7418" i="1"/>
  <c r="AF7418" i="1"/>
  <c r="AE7418" i="1"/>
  <c r="AD7418" i="1"/>
  <c r="AC7418" i="1"/>
  <c r="AI7417" i="1"/>
  <c r="AH7417" i="1"/>
  <c r="AG7417" i="1"/>
  <c r="AL7417" i="1"/>
  <c r="AJ7417" i="1"/>
  <c r="AM7417" i="1" s="1"/>
  <c r="AF7417" i="1"/>
  <c r="AE7417" i="1"/>
  <c r="AD7417" i="1"/>
  <c r="AC7417" i="1"/>
  <c r="AI7416" i="1"/>
  <c r="AH7416" i="1"/>
  <c r="AG7416" i="1"/>
  <c r="AL7416" i="1"/>
  <c r="AJ7416" i="1"/>
  <c r="AM7416" i="1" s="1"/>
  <c r="AF7416" i="1"/>
  <c r="AE7416" i="1"/>
  <c r="AD7416" i="1"/>
  <c r="AC7416" i="1"/>
  <c r="AI7415" i="1"/>
  <c r="AH7415" i="1"/>
  <c r="AG7415" i="1"/>
  <c r="AJ7415" i="1"/>
  <c r="AL7415" i="1"/>
  <c r="AF7415" i="1"/>
  <c r="AE7415" i="1"/>
  <c r="AD7415" i="1"/>
  <c r="AC7415" i="1"/>
  <c r="AI7414" i="1"/>
  <c r="AH7414" i="1"/>
  <c r="AG7414" i="1"/>
  <c r="AL7414" i="1"/>
  <c r="AJ7414" i="1"/>
  <c r="AM7414" i="1" s="1"/>
  <c r="AF7414" i="1"/>
  <c r="AE7414" i="1"/>
  <c r="AD7414" i="1"/>
  <c r="AC7414" i="1"/>
  <c r="AI7413" i="1"/>
  <c r="AH7413" i="1"/>
  <c r="AG7413" i="1"/>
  <c r="AE7413" i="1"/>
  <c r="AL7413" i="1"/>
  <c r="AJ7413" i="1"/>
  <c r="AM7413" i="1" s="1"/>
  <c r="AF7413" i="1"/>
  <c r="AD7413" i="1"/>
  <c r="AC7413" i="1"/>
  <c r="AG7412" i="1"/>
  <c r="AI7412" i="1"/>
  <c r="AH7412" i="1"/>
  <c r="AC7412" i="1"/>
  <c r="AD7412" i="1"/>
  <c r="AE7412" i="1"/>
  <c r="AF7412" i="1"/>
  <c r="AJ7412" i="1"/>
  <c r="AL7412" i="1"/>
  <c r="AH7411" i="1"/>
  <c r="AG7411" i="1"/>
  <c r="AI7411" i="1"/>
  <c r="AL7411" i="1"/>
  <c r="AF7411" i="1"/>
  <c r="AE7411" i="1"/>
  <c r="AD7411" i="1"/>
  <c r="AC7411" i="1"/>
  <c r="AJ7411" i="1"/>
  <c r="AM7411" i="1" s="1"/>
  <c r="AH7410" i="1"/>
  <c r="AG7410" i="1"/>
  <c r="AI7410" i="1"/>
  <c r="AE7410" i="1"/>
  <c r="AD7410" i="1"/>
  <c r="AC7410" i="1"/>
  <c r="AJ7410" i="1"/>
  <c r="AL7410" i="1"/>
  <c r="AF7410" i="1"/>
  <c r="AI7409" i="1"/>
  <c r="AH7409" i="1"/>
  <c r="AG7409" i="1"/>
  <c r="AJ7409" i="1"/>
  <c r="AC7409" i="1"/>
  <c r="AF7409" i="1"/>
  <c r="AE7409" i="1"/>
  <c r="AD7409" i="1"/>
  <c r="AL7409" i="1"/>
  <c r="AI7408" i="1"/>
  <c r="AH7408" i="1"/>
  <c r="AG7408" i="1"/>
  <c r="AF7408" i="1"/>
  <c r="AJ7408" i="1"/>
  <c r="AL7408" i="1"/>
  <c r="AC7408" i="1"/>
  <c r="AD7408" i="1"/>
  <c r="AE7408" i="1"/>
  <c r="AG7407" i="1"/>
  <c r="AH7407" i="1"/>
  <c r="AI7407" i="1"/>
  <c r="AF7407" i="1"/>
  <c r="AE7407" i="1"/>
  <c r="AD7407" i="1"/>
  <c r="AC7407" i="1"/>
  <c r="AJ7407" i="1"/>
  <c r="AL7407" i="1"/>
  <c r="AI7406" i="1"/>
  <c r="AH7406" i="1"/>
  <c r="AG7406" i="1"/>
  <c r="AL7406" i="1"/>
  <c r="AJ7406" i="1"/>
  <c r="AM7406" i="1" s="1"/>
  <c r="AF7406" i="1"/>
  <c r="AE7406" i="1"/>
  <c r="AD7406" i="1"/>
  <c r="AC7406" i="1"/>
  <c r="AI7405" i="1"/>
  <c r="AH7405" i="1"/>
  <c r="AG7405" i="1"/>
  <c r="AE7405" i="1"/>
  <c r="AL7405" i="1"/>
  <c r="AJ7405" i="1"/>
  <c r="AM7405" i="1" s="1"/>
  <c r="AC7405" i="1"/>
  <c r="AD7405" i="1"/>
  <c r="AF7405" i="1"/>
  <c r="AI7404" i="1"/>
  <c r="AG7404" i="1"/>
  <c r="AH7404" i="1"/>
  <c r="AL7404" i="1"/>
  <c r="AE7404" i="1"/>
  <c r="AC7404" i="1"/>
  <c r="AJ7404" i="1"/>
  <c r="AM7404" i="1" s="1"/>
  <c r="AD7404" i="1"/>
  <c r="AF7404" i="1"/>
  <c r="AG7403" i="1"/>
  <c r="AH7403" i="1"/>
  <c r="AI7403" i="1"/>
  <c r="AC7403" i="1"/>
  <c r="AD7403" i="1"/>
  <c r="AE7403" i="1"/>
  <c r="AF7403" i="1"/>
  <c r="AL7403" i="1"/>
  <c r="AJ7403" i="1"/>
  <c r="AM7403" i="1" s="1"/>
  <c r="AI7402" i="1"/>
  <c r="AH7402" i="1"/>
  <c r="AG7402" i="1"/>
  <c r="AL7402" i="1"/>
  <c r="AD7402" i="1"/>
  <c r="AJ7402" i="1"/>
  <c r="AM7402" i="1" s="1"/>
  <c r="AF7402" i="1"/>
  <c r="AE7402" i="1"/>
  <c r="AC7402" i="1"/>
  <c r="AG7401" i="1"/>
  <c r="AH7401" i="1"/>
  <c r="AI7401" i="1"/>
  <c r="AC7401" i="1"/>
  <c r="AD7401" i="1"/>
  <c r="AE7401" i="1"/>
  <c r="AF7401" i="1"/>
  <c r="AL7401" i="1"/>
  <c r="AJ7401" i="1"/>
  <c r="AM7401" i="1" s="1"/>
  <c r="AG7400" i="1"/>
  <c r="AH7400" i="1"/>
  <c r="AI7400" i="1"/>
  <c r="AL7400" i="1"/>
  <c r="AE7400" i="1"/>
  <c r="AC7400" i="1"/>
  <c r="AD7400" i="1"/>
  <c r="AF7400" i="1"/>
  <c r="AJ7400" i="1"/>
  <c r="AM7400" i="1" s="1"/>
  <c r="AH7399" i="1"/>
  <c r="AG7399" i="1"/>
  <c r="AI7399" i="1"/>
  <c r="AL7399" i="1"/>
  <c r="AJ7399" i="1"/>
  <c r="AM7399" i="1" s="1"/>
  <c r="AF7399" i="1"/>
  <c r="AE7399" i="1"/>
  <c r="AD7399" i="1"/>
  <c r="AC7399" i="1"/>
  <c r="AI7398" i="1"/>
  <c r="AH7398" i="1"/>
  <c r="AG7398" i="1"/>
  <c r="AL7398" i="1"/>
  <c r="AJ7398" i="1"/>
  <c r="AM7398" i="1" s="1"/>
  <c r="AF7398" i="1"/>
  <c r="AE7398" i="1"/>
  <c r="AD7398" i="1"/>
  <c r="AC7398" i="1"/>
  <c r="AG7397" i="1"/>
  <c r="AI7397" i="1"/>
  <c r="AH7397" i="1"/>
  <c r="AJ7397" i="1"/>
  <c r="AL7397" i="1"/>
  <c r="AE7397" i="1"/>
  <c r="AF7397" i="1"/>
  <c r="AD7397" i="1"/>
  <c r="AC7397" i="1"/>
  <c r="AI7396" i="1"/>
  <c r="AH7396" i="1"/>
  <c r="AG7396" i="1"/>
  <c r="AD7396" i="1"/>
  <c r="AC7396" i="1"/>
  <c r="AE7396" i="1"/>
  <c r="AL7396" i="1"/>
  <c r="AJ7396" i="1"/>
  <c r="AM7396" i="1" s="1"/>
  <c r="AF7396" i="1"/>
  <c r="AI7395" i="1"/>
  <c r="AH7395" i="1"/>
  <c r="AG7395" i="1"/>
  <c r="AL7395" i="1"/>
  <c r="AJ7395" i="1"/>
  <c r="AM7395" i="1" s="1"/>
  <c r="AF7395" i="1"/>
  <c r="AE7395" i="1"/>
  <c r="AD7395" i="1"/>
  <c r="AC7395" i="1"/>
  <c r="AI7394" i="1"/>
  <c r="AH7394" i="1"/>
  <c r="AG7394" i="1"/>
  <c r="AJ7394" i="1"/>
  <c r="AF7394" i="1"/>
  <c r="AE7394" i="1"/>
  <c r="AC7394" i="1"/>
  <c r="AD7394" i="1"/>
  <c r="AL7394" i="1"/>
  <c r="AI7393" i="1"/>
  <c r="AH7393" i="1"/>
  <c r="AG7393" i="1"/>
  <c r="AF7393" i="1"/>
  <c r="AD7393" i="1"/>
  <c r="AC7393" i="1"/>
  <c r="AL7393" i="1"/>
  <c r="AJ7393" i="1"/>
  <c r="AM7393" i="1" s="1"/>
  <c r="AE7393" i="1"/>
  <c r="AI7392" i="1"/>
  <c r="AG7392" i="1"/>
  <c r="AH7392" i="1"/>
  <c r="AJ7392" i="1"/>
  <c r="AF7392" i="1"/>
  <c r="AE7392" i="1"/>
  <c r="AD7392" i="1"/>
  <c r="AL7392" i="1"/>
  <c r="AC7392" i="1"/>
  <c r="AH7391" i="1"/>
  <c r="AI7391" i="1"/>
  <c r="AG7391" i="1"/>
  <c r="AJ7391" i="1"/>
  <c r="AL7391" i="1"/>
  <c r="AC7391" i="1"/>
  <c r="AD7391" i="1"/>
  <c r="AE7391" i="1"/>
  <c r="AF7391" i="1"/>
  <c r="AI7390" i="1"/>
  <c r="AG7390" i="1"/>
  <c r="AH7390" i="1"/>
  <c r="AE7390" i="1"/>
  <c r="AD7390" i="1"/>
  <c r="AC7390" i="1"/>
  <c r="AF7390" i="1"/>
  <c r="AJ7390" i="1"/>
  <c r="AL7390" i="1"/>
  <c r="AI7389" i="1"/>
  <c r="AH7389" i="1"/>
  <c r="AG7389" i="1"/>
  <c r="AD7389" i="1"/>
  <c r="AC7389" i="1"/>
  <c r="AL7389" i="1"/>
  <c r="AJ7389" i="1"/>
  <c r="AM7389" i="1" s="1"/>
  <c r="AF7389" i="1"/>
  <c r="AE7389" i="1"/>
  <c r="AI7388" i="1"/>
  <c r="AG7388" i="1"/>
  <c r="AH7388" i="1"/>
  <c r="AJ7388" i="1"/>
  <c r="AL7388" i="1"/>
  <c r="AF7388" i="1"/>
  <c r="AE7388" i="1"/>
  <c r="AD7388" i="1"/>
  <c r="AC7388" i="1"/>
  <c r="AG7387" i="1"/>
  <c r="AI7387" i="1"/>
  <c r="AH7387" i="1"/>
  <c r="AF7387" i="1"/>
  <c r="AE7387" i="1"/>
  <c r="AD7387" i="1"/>
  <c r="AC7387" i="1"/>
  <c r="AL7387" i="1"/>
  <c r="AJ7387" i="1"/>
  <c r="AM7387" i="1" s="1"/>
  <c r="AI7386" i="1"/>
  <c r="AH7386" i="1"/>
  <c r="AG7386" i="1"/>
  <c r="AF7386" i="1"/>
  <c r="AJ7386" i="1"/>
  <c r="AL7386" i="1"/>
  <c r="AD7386" i="1"/>
  <c r="AE7386" i="1"/>
  <c r="AC7386" i="1"/>
  <c r="AI7385" i="1"/>
  <c r="AH7385" i="1"/>
  <c r="AG7385" i="1"/>
  <c r="AL7385" i="1"/>
  <c r="AJ7385" i="1"/>
  <c r="AM7385" i="1" s="1"/>
  <c r="AF7385" i="1"/>
  <c r="AE7385" i="1"/>
  <c r="AD7385" i="1"/>
  <c r="AC7385" i="1"/>
  <c r="AI7384" i="1"/>
  <c r="AH7384" i="1"/>
  <c r="AG7384" i="1"/>
  <c r="AE7384" i="1"/>
  <c r="AD7384" i="1"/>
  <c r="AC7384" i="1"/>
  <c r="AL7384" i="1"/>
  <c r="AJ7384" i="1"/>
  <c r="AM7384" i="1" s="1"/>
  <c r="AF7384" i="1"/>
  <c r="AI7383" i="1"/>
  <c r="AH7383" i="1"/>
  <c r="AG7383" i="1"/>
  <c r="AL7383" i="1"/>
  <c r="AJ7383" i="1"/>
  <c r="AM7383" i="1" s="1"/>
  <c r="AF7383" i="1"/>
  <c r="AE7383" i="1"/>
  <c r="AC7383" i="1"/>
  <c r="AD7383" i="1"/>
  <c r="AI7382" i="1"/>
  <c r="AH7382" i="1"/>
  <c r="AG7382" i="1"/>
  <c r="AF7382" i="1"/>
  <c r="AL7382" i="1"/>
  <c r="AJ7382" i="1"/>
  <c r="AM7382" i="1" s="1"/>
  <c r="AE7382" i="1"/>
  <c r="AD7382" i="1"/>
  <c r="AC7382" i="1"/>
  <c r="AG7381" i="1"/>
  <c r="AH7381" i="1"/>
  <c r="AI7381" i="1"/>
  <c r="AF7381" i="1"/>
  <c r="AE7381" i="1"/>
  <c r="AD7381" i="1"/>
  <c r="AC7381" i="1"/>
  <c r="AJ7381" i="1"/>
  <c r="AL7381" i="1"/>
  <c r="AI7380" i="1"/>
  <c r="AH7380" i="1"/>
  <c r="AG7380" i="1"/>
  <c r="AL7380" i="1"/>
  <c r="AJ7380" i="1"/>
  <c r="AM7380" i="1" s="1"/>
  <c r="AF7380" i="1"/>
  <c r="AE7380" i="1"/>
  <c r="AD7380" i="1"/>
  <c r="AC7380" i="1"/>
  <c r="AI7379" i="1"/>
  <c r="AH7379" i="1"/>
  <c r="AG7379" i="1"/>
  <c r="AE7379" i="1"/>
  <c r="AF7379" i="1"/>
  <c r="AD7379" i="1"/>
  <c r="AC7379" i="1"/>
  <c r="AL7379" i="1"/>
  <c r="AJ7379" i="1"/>
  <c r="AM7379" i="1" s="1"/>
  <c r="AG7378" i="1"/>
  <c r="AH7378" i="1"/>
  <c r="AI7378" i="1"/>
  <c r="AF7378" i="1"/>
  <c r="AJ7378" i="1"/>
  <c r="AL7378" i="1"/>
  <c r="AC7378" i="1"/>
  <c r="AD7378" i="1"/>
  <c r="AE7378" i="1"/>
  <c r="AG7377" i="1"/>
  <c r="AH7377" i="1"/>
  <c r="AI7377" i="1"/>
  <c r="AL7377" i="1"/>
  <c r="AJ7377" i="1"/>
  <c r="AM7377" i="1" s="1"/>
  <c r="AF7377" i="1"/>
  <c r="AD7377" i="1"/>
  <c r="AC7377" i="1"/>
  <c r="AE7377" i="1"/>
  <c r="AI7376" i="1"/>
  <c r="AH7376" i="1"/>
  <c r="AG7376" i="1"/>
  <c r="AE7376" i="1"/>
  <c r="AC7376" i="1"/>
  <c r="AJ7376" i="1"/>
  <c r="AF7376" i="1"/>
  <c r="AD7376" i="1"/>
  <c r="AL7376" i="1"/>
  <c r="AI7375" i="1"/>
  <c r="AG7375" i="1"/>
  <c r="AH7375" i="1"/>
  <c r="AE7375" i="1"/>
  <c r="AL7375" i="1"/>
  <c r="AC7375" i="1"/>
  <c r="AD7375" i="1"/>
  <c r="AF7375" i="1"/>
  <c r="AJ7375" i="1"/>
  <c r="AM7375" i="1" s="1"/>
  <c r="AI7374" i="1"/>
  <c r="AH7374" i="1"/>
  <c r="AG7374" i="1"/>
  <c r="AC7374" i="1"/>
  <c r="AD7374" i="1"/>
  <c r="AE7374" i="1"/>
  <c r="AJ7374" i="1"/>
  <c r="AL7374" i="1"/>
  <c r="AF7374" i="1"/>
  <c r="AG7373" i="1"/>
  <c r="AH7373" i="1"/>
  <c r="AI7373" i="1"/>
  <c r="AJ7373" i="1"/>
  <c r="AL7373" i="1"/>
  <c r="AE7373" i="1"/>
  <c r="AF7373" i="1"/>
  <c r="AC7373" i="1"/>
  <c r="AD7373" i="1"/>
  <c r="AG7372" i="1"/>
  <c r="AH7372" i="1"/>
  <c r="AI7372" i="1"/>
  <c r="AJ7372" i="1"/>
  <c r="AL7372" i="1"/>
  <c r="AF7372" i="1"/>
  <c r="AE7372" i="1"/>
  <c r="AD7372" i="1"/>
  <c r="AC7372" i="1"/>
  <c r="AH7371" i="1"/>
  <c r="AG7371" i="1"/>
  <c r="AI7371" i="1"/>
  <c r="AC7371" i="1"/>
  <c r="AD7371" i="1"/>
  <c r="AE7371" i="1"/>
  <c r="AF7371" i="1"/>
  <c r="AL7371" i="1"/>
  <c r="AJ7371" i="1"/>
  <c r="AM7371" i="1" s="1"/>
  <c r="AH7370" i="1"/>
  <c r="AG7370" i="1"/>
  <c r="AI7370" i="1"/>
  <c r="AF7370" i="1"/>
  <c r="AE7370" i="1"/>
  <c r="AD7370" i="1"/>
  <c r="AJ7370" i="1"/>
  <c r="AC7370" i="1"/>
  <c r="AL7370" i="1"/>
  <c r="AH7369" i="1"/>
  <c r="AI7369" i="1"/>
  <c r="AG7369" i="1"/>
  <c r="AC7369" i="1"/>
  <c r="AD7369" i="1"/>
  <c r="AE7369" i="1"/>
  <c r="AL7369" i="1"/>
  <c r="AJ7369" i="1"/>
  <c r="AM7369" i="1" s="1"/>
  <c r="AF7369" i="1"/>
  <c r="AH7368" i="1"/>
  <c r="AI7368" i="1"/>
  <c r="AG7368" i="1"/>
  <c r="AJ7368" i="1"/>
  <c r="AL7368" i="1"/>
  <c r="AC7368" i="1"/>
  <c r="AD7368" i="1"/>
  <c r="AE7368" i="1"/>
  <c r="AF7368" i="1"/>
  <c r="AG7367" i="1"/>
  <c r="AI7367" i="1"/>
  <c r="AH7367" i="1"/>
  <c r="AC7367" i="1"/>
  <c r="AL7367" i="1"/>
  <c r="AJ7367" i="1"/>
  <c r="AM7367" i="1" s="1"/>
  <c r="AF7367" i="1"/>
  <c r="AE7367" i="1"/>
  <c r="AD7367" i="1"/>
  <c r="AI7366" i="1"/>
  <c r="AH7366" i="1"/>
  <c r="AG7366" i="1"/>
  <c r="AD7366" i="1"/>
  <c r="AJ7366" i="1"/>
  <c r="AL7366" i="1"/>
  <c r="AF7366" i="1"/>
  <c r="AE7366" i="1"/>
  <c r="AC7366" i="1"/>
  <c r="AH7365" i="1"/>
  <c r="AG7365" i="1"/>
  <c r="AI7365" i="1"/>
  <c r="AE7365" i="1"/>
  <c r="AC7365" i="1"/>
  <c r="AD7365" i="1"/>
  <c r="AF7365" i="1"/>
  <c r="AL7365" i="1"/>
  <c r="AJ7365" i="1"/>
  <c r="AM7365" i="1" s="1"/>
  <c r="AG7364" i="1"/>
  <c r="AH7364" i="1"/>
  <c r="AI7364" i="1"/>
  <c r="AF7364" i="1"/>
  <c r="AC7364" i="1"/>
  <c r="AD7364" i="1"/>
  <c r="AE7364" i="1"/>
  <c r="AJ7364" i="1"/>
  <c r="AL7364" i="1"/>
  <c r="AG7363" i="1"/>
  <c r="AH7363" i="1"/>
  <c r="AI7363" i="1"/>
  <c r="AL7363" i="1"/>
  <c r="AF7363" i="1"/>
  <c r="AC7363" i="1"/>
  <c r="AE7363" i="1"/>
  <c r="AD7363" i="1"/>
  <c r="AJ7363" i="1"/>
  <c r="AM7363" i="1" s="1"/>
  <c r="AH7362" i="1"/>
  <c r="AG7362" i="1"/>
  <c r="AI7362" i="1"/>
  <c r="AL7362" i="1"/>
  <c r="AJ7362" i="1"/>
  <c r="AM7362" i="1" s="1"/>
  <c r="AF7362" i="1"/>
  <c r="AE7362" i="1"/>
  <c r="AD7362" i="1"/>
  <c r="AC7362" i="1"/>
  <c r="AG7361" i="1"/>
  <c r="AI7361" i="1"/>
  <c r="AH7361" i="1"/>
  <c r="AC7361" i="1"/>
  <c r="AD7361" i="1"/>
  <c r="AF7361" i="1"/>
  <c r="AE7361" i="1"/>
  <c r="AJ7361" i="1"/>
  <c r="AL7361" i="1"/>
  <c r="AI7360" i="1"/>
  <c r="AH7360" i="1"/>
  <c r="AG7360" i="1"/>
  <c r="AF7360" i="1"/>
  <c r="AJ7360" i="1"/>
  <c r="AL7360" i="1"/>
  <c r="AE7360" i="1"/>
  <c r="AD7360" i="1"/>
  <c r="AC7360" i="1"/>
  <c r="AI7359" i="1"/>
  <c r="AH7359" i="1"/>
  <c r="AG7359" i="1"/>
  <c r="AL7359" i="1"/>
  <c r="AJ7359" i="1"/>
  <c r="AM7359" i="1" s="1"/>
  <c r="AF7359" i="1"/>
  <c r="AE7359" i="1"/>
  <c r="AD7359" i="1"/>
  <c r="AC7359" i="1"/>
  <c r="AG7358" i="1"/>
  <c r="AI7358" i="1"/>
  <c r="AH7358" i="1"/>
  <c r="AE7358" i="1"/>
  <c r="AL7358" i="1"/>
  <c r="AJ7358" i="1"/>
  <c r="AM7358" i="1" s="1"/>
  <c r="AF7358" i="1"/>
  <c r="AD7358" i="1"/>
  <c r="AC7358" i="1"/>
  <c r="AI7357" i="1"/>
  <c r="AH7357" i="1"/>
  <c r="AG7357" i="1"/>
  <c r="AL7357" i="1"/>
  <c r="AJ7357" i="1"/>
  <c r="AM7357" i="1" s="1"/>
  <c r="AF7357" i="1"/>
  <c r="AD7357" i="1"/>
  <c r="AC7357" i="1"/>
  <c r="AE7357" i="1"/>
  <c r="AI7356" i="1"/>
  <c r="AH7356" i="1"/>
  <c r="AG7356" i="1"/>
  <c r="AL7356" i="1"/>
  <c r="AJ7356" i="1"/>
  <c r="AM7356" i="1" s="1"/>
  <c r="AF7356" i="1"/>
  <c r="AE7356" i="1"/>
  <c r="AD7356" i="1"/>
  <c r="AC7356" i="1"/>
  <c r="AI7355" i="1"/>
  <c r="AH7355" i="1"/>
  <c r="AG7355" i="1"/>
  <c r="AJ7355" i="1"/>
  <c r="AL7355" i="1"/>
  <c r="AF7355" i="1"/>
  <c r="AE7355" i="1"/>
  <c r="AD7355" i="1"/>
  <c r="AC7355" i="1"/>
  <c r="AH7354" i="1"/>
  <c r="AI7354" i="1"/>
  <c r="AG7354" i="1"/>
  <c r="AC7354" i="1"/>
  <c r="AD7354" i="1"/>
  <c r="AE7354" i="1"/>
  <c r="AF7354" i="1"/>
  <c r="AJ7354" i="1"/>
  <c r="AL7354" i="1"/>
  <c r="AH7353" i="1"/>
  <c r="AG7353" i="1"/>
  <c r="AI7353" i="1"/>
  <c r="AL7353" i="1"/>
  <c r="AJ7353" i="1"/>
  <c r="AM7353" i="1" s="1"/>
  <c r="AE7353" i="1"/>
  <c r="AD7353" i="1"/>
  <c r="AC7353" i="1"/>
  <c r="AF7353" i="1"/>
  <c r="AG7352" i="1"/>
  <c r="AH7352" i="1"/>
  <c r="AI7352" i="1"/>
  <c r="AC7352" i="1"/>
  <c r="AE7352" i="1"/>
  <c r="AF7352" i="1"/>
  <c r="AD7352" i="1"/>
  <c r="AL7352" i="1"/>
  <c r="AJ7352" i="1"/>
  <c r="AM7352" i="1" s="1"/>
  <c r="AI7351" i="1"/>
  <c r="AH7351" i="1"/>
  <c r="AG7351" i="1"/>
  <c r="AJ7351" i="1"/>
  <c r="AL7351" i="1"/>
  <c r="AF7351" i="1"/>
  <c r="AE7351" i="1"/>
  <c r="AD7351" i="1"/>
  <c r="AC7351" i="1"/>
  <c r="AI7350" i="1"/>
  <c r="AH7350" i="1"/>
  <c r="AG7350" i="1"/>
  <c r="AJ7350" i="1"/>
  <c r="AF7350" i="1"/>
  <c r="AD7350" i="1"/>
  <c r="AC7350" i="1"/>
  <c r="AL7350" i="1"/>
  <c r="AE7350" i="1"/>
  <c r="AG7349" i="1"/>
  <c r="AH7349" i="1"/>
  <c r="AI7349" i="1"/>
  <c r="AE7349" i="1"/>
  <c r="AF7349" i="1"/>
  <c r="AJ7349" i="1"/>
  <c r="AL7349" i="1"/>
  <c r="AC7349" i="1"/>
  <c r="AD7349" i="1"/>
  <c r="AG7348" i="1"/>
  <c r="AH7348" i="1"/>
  <c r="AI7348" i="1"/>
  <c r="AC7348" i="1"/>
  <c r="AJ7348" i="1"/>
  <c r="AL7348" i="1"/>
  <c r="AD7348" i="1"/>
  <c r="AE7348" i="1"/>
  <c r="AF7348" i="1"/>
  <c r="AI7347" i="1"/>
  <c r="AH7347" i="1"/>
  <c r="AG7347" i="1"/>
  <c r="AD7347" i="1"/>
  <c r="AC7347" i="1"/>
  <c r="AL7347" i="1"/>
  <c r="AJ7347" i="1"/>
  <c r="AM7347" i="1" s="1"/>
  <c r="AF7347" i="1"/>
  <c r="AE7347" i="1"/>
  <c r="AI7346" i="1"/>
  <c r="AH7346" i="1"/>
  <c r="AG7346" i="1"/>
  <c r="AJ7346" i="1"/>
  <c r="AF7346" i="1"/>
  <c r="AE7346" i="1"/>
  <c r="AC7346" i="1"/>
  <c r="AD7346" i="1"/>
  <c r="AL7346" i="1"/>
  <c r="AI7345" i="1"/>
  <c r="AH7345" i="1"/>
  <c r="AG7345" i="1"/>
  <c r="AF7345" i="1"/>
  <c r="AE7345" i="1"/>
  <c r="AD7345" i="1"/>
  <c r="AC7345" i="1"/>
  <c r="AL7345" i="1"/>
  <c r="AJ7345" i="1"/>
  <c r="AM7345" i="1" s="1"/>
  <c r="AG7344" i="1"/>
  <c r="AH7344" i="1"/>
  <c r="AI7344" i="1"/>
  <c r="AC7344" i="1"/>
  <c r="AD7344" i="1"/>
  <c r="AE7344" i="1"/>
  <c r="AJ7344" i="1"/>
  <c r="AL7344" i="1"/>
  <c r="AF7344" i="1"/>
  <c r="AG7343" i="1"/>
  <c r="AI7343" i="1"/>
  <c r="AH7343" i="1"/>
  <c r="AJ7343" i="1"/>
  <c r="AL7343" i="1"/>
  <c r="AF7343" i="1"/>
  <c r="AE7343" i="1"/>
  <c r="AD7343" i="1"/>
  <c r="AC7343" i="1"/>
  <c r="AI7342" i="1"/>
  <c r="AH7342" i="1"/>
  <c r="AG7342" i="1"/>
  <c r="AL7342" i="1"/>
  <c r="AJ7342" i="1"/>
  <c r="AM7342" i="1" s="1"/>
  <c r="AF7342" i="1"/>
  <c r="AE7342" i="1"/>
  <c r="AD7342" i="1"/>
  <c r="AC7342" i="1"/>
  <c r="AI7341" i="1"/>
  <c r="AH7341" i="1"/>
  <c r="AG7341" i="1"/>
  <c r="AL7341" i="1"/>
  <c r="AJ7341" i="1"/>
  <c r="AM7341" i="1" s="1"/>
  <c r="AF7341" i="1"/>
  <c r="AE7341" i="1"/>
  <c r="AD7341" i="1"/>
  <c r="AC7341" i="1"/>
  <c r="AI7340" i="1"/>
  <c r="AH7340" i="1"/>
  <c r="AG7340" i="1"/>
  <c r="AL7340" i="1"/>
  <c r="AJ7340" i="1"/>
  <c r="AM7340" i="1" s="1"/>
  <c r="AF7340" i="1"/>
  <c r="AE7340" i="1"/>
  <c r="AD7340" i="1"/>
  <c r="AC7340" i="1"/>
  <c r="AI7339" i="1"/>
  <c r="AH7339" i="1"/>
  <c r="AG7339" i="1"/>
  <c r="AL7339" i="1"/>
  <c r="AJ7339" i="1"/>
  <c r="AM7339" i="1" s="1"/>
  <c r="AF7339" i="1"/>
  <c r="AE7339" i="1"/>
  <c r="AD7339" i="1"/>
  <c r="AC7339" i="1"/>
  <c r="AI7338" i="1"/>
  <c r="AH7338" i="1"/>
  <c r="AG7338" i="1"/>
  <c r="AJ7338" i="1"/>
  <c r="AL7338" i="1"/>
  <c r="AF7338" i="1"/>
  <c r="AE7338" i="1"/>
  <c r="AD7338" i="1"/>
  <c r="AC7338" i="1"/>
  <c r="AI7337" i="1"/>
  <c r="AH7337" i="1"/>
  <c r="AG7337" i="1"/>
  <c r="AL7337" i="1"/>
  <c r="AJ7337" i="1"/>
  <c r="AM7337" i="1" s="1"/>
  <c r="AF7337" i="1"/>
  <c r="AE7337" i="1"/>
  <c r="AD7337" i="1"/>
  <c r="AC7337" i="1"/>
  <c r="AI7336" i="1"/>
  <c r="AH7336" i="1"/>
  <c r="AG7336" i="1"/>
  <c r="AL7336" i="1"/>
  <c r="AJ7336" i="1"/>
  <c r="AM7336" i="1" s="1"/>
  <c r="AF7336" i="1"/>
  <c r="AE7336" i="1"/>
  <c r="AD7336" i="1"/>
  <c r="AC7336" i="1"/>
  <c r="AI7335" i="1"/>
  <c r="AH7335" i="1"/>
  <c r="AG7335" i="1"/>
  <c r="AE7335" i="1"/>
  <c r="AL7335" i="1"/>
  <c r="AJ7335" i="1"/>
  <c r="AM7335" i="1" s="1"/>
  <c r="AF7335" i="1"/>
  <c r="AD7335" i="1"/>
  <c r="AC7335" i="1"/>
  <c r="AI7334" i="1"/>
  <c r="AH7334" i="1"/>
  <c r="AG7334" i="1"/>
  <c r="AE7334" i="1"/>
  <c r="AD7334" i="1"/>
  <c r="AC7334" i="1"/>
  <c r="AL7334" i="1"/>
  <c r="AJ7334" i="1"/>
  <c r="AM7334" i="1" s="1"/>
  <c r="AF7334" i="1"/>
  <c r="AI7333" i="1"/>
  <c r="AH7333" i="1"/>
  <c r="AG7333" i="1"/>
  <c r="AJ7333" i="1"/>
  <c r="AL7333" i="1"/>
  <c r="AF7333" i="1"/>
  <c r="AD7333" i="1"/>
  <c r="AC7333" i="1"/>
  <c r="AE7333" i="1"/>
  <c r="AI7332" i="1"/>
  <c r="AH7332" i="1"/>
  <c r="AG7332" i="1"/>
  <c r="AC7332" i="1"/>
  <c r="AL7332" i="1"/>
  <c r="AJ7332" i="1"/>
  <c r="AM7332" i="1" s="1"/>
  <c r="AF7332" i="1"/>
  <c r="AE7332" i="1"/>
  <c r="AD7332" i="1"/>
  <c r="AG7331" i="1"/>
  <c r="AH7331" i="1"/>
  <c r="AI7331" i="1"/>
  <c r="AJ7331" i="1"/>
  <c r="AE7331" i="1"/>
  <c r="AD7331" i="1"/>
  <c r="AF7331" i="1"/>
  <c r="AL7331" i="1"/>
  <c r="AC7331" i="1"/>
  <c r="AH7330" i="1"/>
  <c r="AG7330" i="1"/>
  <c r="AI7330" i="1"/>
  <c r="AL7330" i="1"/>
  <c r="AF7330" i="1"/>
  <c r="AJ7330" i="1"/>
  <c r="AM7330" i="1" s="1"/>
  <c r="AE7330" i="1"/>
  <c r="AD7330" i="1"/>
  <c r="AC7330" i="1"/>
  <c r="AG7329" i="1"/>
  <c r="AH7329" i="1"/>
  <c r="AI7329" i="1"/>
  <c r="AJ7329" i="1"/>
  <c r="AE7329" i="1"/>
  <c r="AF7329" i="1"/>
  <c r="AD7329" i="1"/>
  <c r="AC7329" i="1"/>
  <c r="AL7329" i="1"/>
  <c r="AG7328" i="1"/>
  <c r="AH7328" i="1"/>
  <c r="AI7328" i="1"/>
  <c r="AF7328" i="1"/>
  <c r="AE7328" i="1"/>
  <c r="AD7328" i="1"/>
  <c r="AC7328" i="1"/>
  <c r="AL7328" i="1"/>
  <c r="AJ7328" i="1"/>
  <c r="AM7328" i="1" s="1"/>
  <c r="AG7327" i="1"/>
  <c r="AH7327" i="1"/>
  <c r="AI7327" i="1"/>
  <c r="AL7327" i="1"/>
  <c r="AJ7327" i="1"/>
  <c r="AM7327" i="1" s="1"/>
  <c r="AC7327" i="1"/>
  <c r="AF7327" i="1"/>
  <c r="AD7327" i="1"/>
  <c r="AE7327" i="1"/>
  <c r="AG7326" i="1"/>
  <c r="AH7326" i="1"/>
  <c r="AI7326" i="1"/>
  <c r="AE7326" i="1"/>
  <c r="AC7326" i="1"/>
  <c r="AF7326" i="1"/>
  <c r="AJ7326" i="1"/>
  <c r="AL7326" i="1"/>
  <c r="AD7326" i="1"/>
  <c r="AG7325" i="1"/>
  <c r="AI7325" i="1"/>
  <c r="AH7325" i="1"/>
  <c r="AC7325" i="1"/>
  <c r="AD7325" i="1"/>
  <c r="AE7325" i="1"/>
  <c r="AF7325" i="1"/>
  <c r="AL7325" i="1"/>
  <c r="AJ7325" i="1"/>
  <c r="AM7325" i="1" s="1"/>
  <c r="AI7324" i="1"/>
  <c r="AH7324" i="1"/>
  <c r="AG7324" i="1"/>
  <c r="AE7324" i="1"/>
  <c r="AJ7324" i="1"/>
  <c r="AF7324" i="1"/>
  <c r="AL7324" i="1"/>
  <c r="AC7324" i="1"/>
  <c r="AD7324" i="1"/>
  <c r="AI7323" i="1"/>
  <c r="AH7323" i="1"/>
  <c r="AG7323" i="1"/>
  <c r="AE7323" i="1"/>
  <c r="AD7323" i="1"/>
  <c r="AC7323" i="1"/>
  <c r="AL7323" i="1"/>
  <c r="AJ7323" i="1"/>
  <c r="AM7323" i="1" s="1"/>
  <c r="AF7323" i="1"/>
  <c r="AH7322" i="1"/>
  <c r="AI7322" i="1"/>
  <c r="AG7322" i="1"/>
  <c r="AJ7322" i="1"/>
  <c r="AL7322" i="1"/>
  <c r="AD7322" i="1"/>
  <c r="AC7322" i="1"/>
  <c r="AF7322" i="1"/>
  <c r="AE7322" i="1"/>
  <c r="AI7321" i="1"/>
  <c r="AH7321" i="1"/>
  <c r="AG7321" i="1"/>
  <c r="AL7321" i="1"/>
  <c r="AJ7321" i="1"/>
  <c r="AM7321" i="1" s="1"/>
  <c r="AF7321" i="1"/>
  <c r="AD7321" i="1"/>
  <c r="AC7321" i="1"/>
  <c r="AE7321" i="1"/>
  <c r="AG7320" i="1"/>
  <c r="AH7320" i="1"/>
  <c r="AI7320" i="1"/>
  <c r="AL7320" i="1"/>
  <c r="AJ7320" i="1"/>
  <c r="AM7320" i="1" s="1"/>
  <c r="AD7320" i="1"/>
  <c r="AE7320" i="1"/>
  <c r="AF7320" i="1"/>
  <c r="AC7320" i="1"/>
  <c r="AI7319" i="1"/>
  <c r="AG7319" i="1"/>
  <c r="AH7319" i="1"/>
  <c r="AC7319" i="1"/>
  <c r="AD7319" i="1"/>
  <c r="AE7319" i="1"/>
  <c r="AF7319" i="1"/>
  <c r="AJ7319" i="1"/>
  <c r="AL7319" i="1"/>
  <c r="AH7318" i="1"/>
  <c r="AG7318" i="1"/>
  <c r="AI7318" i="1"/>
  <c r="AF7318" i="1"/>
  <c r="AE7318" i="1"/>
  <c r="AD7318" i="1"/>
  <c r="AC7318" i="1"/>
  <c r="AJ7318" i="1"/>
  <c r="AL7318" i="1"/>
  <c r="AH7317" i="1"/>
  <c r="AG7317" i="1"/>
  <c r="AI7317" i="1"/>
  <c r="AC7317" i="1"/>
  <c r="AL7317" i="1"/>
  <c r="AJ7317" i="1"/>
  <c r="AM7317" i="1" s="1"/>
  <c r="AF7317" i="1"/>
  <c r="AE7317" i="1"/>
  <c r="AD7317" i="1"/>
  <c r="AG7316" i="1"/>
  <c r="AH7316" i="1"/>
  <c r="AI7316" i="1"/>
  <c r="AC7316" i="1"/>
  <c r="AJ7316" i="1"/>
  <c r="AD7316" i="1"/>
  <c r="AE7316" i="1"/>
  <c r="AF7316" i="1"/>
  <c r="AL7316" i="1"/>
  <c r="AI7315" i="1"/>
  <c r="AG7315" i="1"/>
  <c r="AH7315" i="1"/>
  <c r="AJ7315" i="1"/>
  <c r="AL7315" i="1"/>
  <c r="AC7315" i="1"/>
  <c r="AD7315" i="1"/>
  <c r="AF7315" i="1"/>
  <c r="AE7315" i="1"/>
  <c r="AH7314" i="1"/>
  <c r="AI7314" i="1"/>
  <c r="AG7314" i="1"/>
  <c r="AC7314" i="1"/>
  <c r="AF7314" i="1"/>
  <c r="AE7314" i="1"/>
  <c r="AD7314" i="1"/>
  <c r="AL7314" i="1"/>
  <c r="AJ7314" i="1"/>
  <c r="AM7314" i="1" s="1"/>
  <c r="AH7313" i="1"/>
  <c r="AG7313" i="1"/>
  <c r="AI7313" i="1"/>
  <c r="AC7313" i="1"/>
  <c r="AL7313" i="1"/>
  <c r="AJ7313" i="1"/>
  <c r="AM7313" i="1" s="1"/>
  <c r="AF7313" i="1"/>
  <c r="AE7313" i="1"/>
  <c r="AD7313" i="1"/>
  <c r="AG7312" i="1"/>
  <c r="AH7312" i="1"/>
  <c r="AI7312" i="1"/>
  <c r="AE7312" i="1"/>
  <c r="AF7312" i="1"/>
  <c r="AJ7312" i="1"/>
  <c r="AL7312" i="1"/>
  <c r="AD7312" i="1"/>
  <c r="AC7312" i="1"/>
  <c r="AH7311" i="1"/>
  <c r="AI7311" i="1"/>
  <c r="AG7311" i="1"/>
  <c r="AF7311" i="1"/>
  <c r="AJ7311" i="1"/>
  <c r="AL7311" i="1"/>
  <c r="AC7311" i="1"/>
  <c r="AD7311" i="1"/>
  <c r="AE7311" i="1"/>
  <c r="AG7310" i="1"/>
  <c r="AI7310" i="1"/>
  <c r="AH7310" i="1"/>
  <c r="AJ7310" i="1"/>
  <c r="AD7310" i="1"/>
  <c r="AL7310" i="1"/>
  <c r="AE7310" i="1"/>
  <c r="AF7310" i="1"/>
  <c r="AC7310" i="1"/>
  <c r="AI7309" i="1"/>
  <c r="AH7309" i="1"/>
  <c r="AG7309" i="1"/>
  <c r="AC7309" i="1"/>
  <c r="AE7309" i="1"/>
  <c r="AD7309" i="1"/>
  <c r="AF7309" i="1"/>
  <c r="AL7309" i="1"/>
  <c r="AJ7309" i="1"/>
  <c r="AM7309" i="1" s="1"/>
  <c r="AI7308" i="1"/>
  <c r="AG7308" i="1"/>
  <c r="AH7308" i="1"/>
  <c r="AJ7308" i="1"/>
  <c r="AL7308" i="1"/>
  <c r="AF7308" i="1"/>
  <c r="AE7308" i="1"/>
  <c r="AD7308" i="1"/>
  <c r="AC7308" i="1"/>
  <c r="AI7307" i="1"/>
  <c r="AG7307" i="1"/>
  <c r="AH7307" i="1"/>
  <c r="AE7307" i="1"/>
  <c r="AD7307" i="1"/>
  <c r="AF7307" i="1"/>
  <c r="AJ7307" i="1"/>
  <c r="AC7307" i="1"/>
  <c r="AL7307" i="1"/>
  <c r="AG7306" i="1"/>
  <c r="AH7306" i="1"/>
  <c r="AI7306" i="1"/>
  <c r="AF7306" i="1"/>
  <c r="AD7306" i="1"/>
  <c r="AL7306" i="1"/>
  <c r="AC7306" i="1"/>
  <c r="AJ7306" i="1"/>
  <c r="AM7306" i="1" s="1"/>
  <c r="AE7306" i="1"/>
  <c r="AH7305" i="1"/>
  <c r="AI7305" i="1"/>
  <c r="AG7305" i="1"/>
  <c r="AJ7305" i="1"/>
  <c r="AL7305" i="1"/>
  <c r="AF7305" i="1"/>
  <c r="AE7305" i="1"/>
  <c r="AD7305" i="1"/>
  <c r="AC7305" i="1"/>
  <c r="AI7304" i="1"/>
  <c r="AH7304" i="1"/>
  <c r="AG7304" i="1"/>
  <c r="AL7304" i="1"/>
  <c r="AC7304" i="1"/>
  <c r="AJ7304" i="1"/>
  <c r="AM7304" i="1" s="1"/>
  <c r="AD7304" i="1"/>
  <c r="AF7304" i="1"/>
  <c r="AE7304" i="1"/>
  <c r="AH7303" i="1"/>
  <c r="AG7303" i="1"/>
  <c r="AI7303" i="1"/>
  <c r="AD7303" i="1"/>
  <c r="AF7303" i="1"/>
  <c r="AJ7303" i="1"/>
  <c r="AL7303" i="1"/>
  <c r="AE7303" i="1"/>
  <c r="AC7303" i="1"/>
  <c r="AI7302" i="1"/>
  <c r="AH7302" i="1"/>
  <c r="AG7302" i="1"/>
  <c r="AC7302" i="1"/>
  <c r="AL7302" i="1"/>
  <c r="AJ7302" i="1"/>
  <c r="AM7302" i="1" s="1"/>
  <c r="AF7302" i="1"/>
  <c r="AE7302" i="1"/>
  <c r="AD7302" i="1"/>
  <c r="AI7301" i="1"/>
  <c r="AH7301" i="1"/>
  <c r="AG7301" i="1"/>
  <c r="AL7301" i="1"/>
  <c r="AJ7301" i="1"/>
  <c r="AM7301" i="1" s="1"/>
  <c r="AE7301" i="1"/>
  <c r="AF7301" i="1"/>
  <c r="AC7301" i="1"/>
  <c r="AD7301" i="1"/>
  <c r="AG7300" i="1"/>
  <c r="AI7300" i="1"/>
  <c r="AH7300" i="1"/>
  <c r="AD7300" i="1"/>
  <c r="AC7300" i="1"/>
  <c r="AE7300" i="1"/>
  <c r="AF7300" i="1"/>
  <c r="AJ7300" i="1"/>
  <c r="AL7300" i="1"/>
  <c r="AI7299" i="1"/>
  <c r="AH7299" i="1"/>
  <c r="AG7299" i="1"/>
  <c r="AL7299" i="1"/>
  <c r="AJ7299" i="1"/>
  <c r="AM7299" i="1" s="1"/>
  <c r="AF7299" i="1"/>
  <c r="AE7299" i="1"/>
  <c r="AC7299" i="1"/>
  <c r="AD7299" i="1"/>
  <c r="AG7298" i="1"/>
  <c r="AH7298" i="1"/>
  <c r="AI7298" i="1"/>
  <c r="AL7298" i="1"/>
  <c r="AJ7298" i="1"/>
  <c r="AM7298" i="1" s="1"/>
  <c r="AC7298" i="1"/>
  <c r="AD7298" i="1"/>
  <c r="AE7298" i="1"/>
  <c r="AF7298" i="1"/>
  <c r="AI7297" i="1"/>
  <c r="AH7297" i="1"/>
  <c r="AG7297" i="1"/>
  <c r="AL7297" i="1"/>
  <c r="AJ7297" i="1"/>
  <c r="AM7297" i="1" s="1"/>
  <c r="AF7297" i="1"/>
  <c r="AE7297" i="1"/>
  <c r="AD7297" i="1"/>
  <c r="AC7297" i="1"/>
  <c r="AI7296" i="1"/>
  <c r="AH7296" i="1"/>
  <c r="AG7296" i="1"/>
  <c r="AJ7296" i="1"/>
  <c r="AL7296" i="1"/>
  <c r="AF7296" i="1"/>
  <c r="AE7296" i="1"/>
  <c r="AD7296" i="1"/>
  <c r="AC7296" i="1"/>
  <c r="AI7295" i="1"/>
  <c r="AH7295" i="1"/>
  <c r="AG7295" i="1"/>
  <c r="AL7295" i="1"/>
  <c r="AJ7295" i="1"/>
  <c r="AM7295" i="1" s="1"/>
  <c r="AF7295" i="1"/>
  <c r="AE7295" i="1"/>
  <c r="AD7295" i="1"/>
  <c r="AC7295" i="1"/>
  <c r="AI7294" i="1"/>
  <c r="AH7294" i="1"/>
  <c r="AG7294" i="1"/>
  <c r="AJ7294" i="1"/>
  <c r="AL7294" i="1"/>
  <c r="AF7294" i="1"/>
  <c r="AE7294" i="1"/>
  <c r="AD7294" i="1"/>
  <c r="AC7294" i="1"/>
  <c r="AG7293" i="1"/>
  <c r="AH7293" i="1"/>
  <c r="AI7293" i="1"/>
  <c r="AC7293" i="1"/>
  <c r="AD7293" i="1"/>
  <c r="AE7293" i="1"/>
  <c r="AF7293" i="1"/>
  <c r="AJ7293" i="1"/>
  <c r="AL7293" i="1"/>
  <c r="AG7292" i="1"/>
  <c r="AH7292" i="1"/>
  <c r="AI7292" i="1"/>
  <c r="AJ7292" i="1"/>
  <c r="AL7292" i="1"/>
  <c r="AD7292" i="1"/>
  <c r="AC7292" i="1"/>
  <c r="AE7292" i="1"/>
  <c r="AF7292" i="1"/>
  <c r="AG7291" i="1"/>
  <c r="AH7291" i="1"/>
  <c r="AI7291" i="1"/>
  <c r="AD7291" i="1"/>
  <c r="AF7291" i="1"/>
  <c r="AE7291" i="1"/>
  <c r="AJ7291" i="1"/>
  <c r="AL7291" i="1"/>
  <c r="AC7291" i="1"/>
  <c r="AI7290" i="1"/>
  <c r="AH7290" i="1"/>
  <c r="AG7290" i="1"/>
  <c r="AJ7290" i="1"/>
  <c r="AC7290" i="1"/>
  <c r="AL7290" i="1"/>
  <c r="AD7290" i="1"/>
  <c r="AF7290" i="1"/>
  <c r="AE7290" i="1"/>
  <c r="AG7289" i="1"/>
  <c r="AI7289" i="1"/>
  <c r="AH7289" i="1"/>
  <c r="AC7289" i="1"/>
  <c r="AD7289" i="1"/>
  <c r="AE7289" i="1"/>
  <c r="AF7289" i="1"/>
  <c r="AL7289" i="1"/>
  <c r="AJ7289" i="1"/>
  <c r="AM7289" i="1" s="1"/>
  <c r="AI7288" i="1"/>
  <c r="AH7288" i="1"/>
  <c r="AG7288" i="1"/>
  <c r="AC7288" i="1"/>
  <c r="AJ7288" i="1"/>
  <c r="AF7288" i="1"/>
  <c r="AE7288" i="1"/>
  <c r="AL7288" i="1"/>
  <c r="AD7288" i="1"/>
  <c r="AI7287" i="1"/>
  <c r="AH7287" i="1"/>
  <c r="AG7287" i="1"/>
  <c r="AL7287" i="1"/>
  <c r="AC7287" i="1"/>
  <c r="AD7287" i="1"/>
  <c r="AE7287" i="1"/>
  <c r="AF7287" i="1"/>
  <c r="AJ7287" i="1"/>
  <c r="AM7287" i="1" s="1"/>
  <c r="AI7286" i="1"/>
  <c r="AH7286" i="1"/>
  <c r="AG7286" i="1"/>
  <c r="AL7286" i="1"/>
  <c r="AJ7286" i="1"/>
  <c r="AM7286" i="1" s="1"/>
  <c r="AE7286" i="1"/>
  <c r="AD7286" i="1"/>
  <c r="AF7286" i="1"/>
  <c r="AC7286" i="1"/>
  <c r="AI7285" i="1"/>
  <c r="AH7285" i="1"/>
  <c r="AG7285" i="1"/>
  <c r="AL7285" i="1"/>
  <c r="AJ7285" i="1"/>
  <c r="AM7285" i="1" s="1"/>
  <c r="AE7285" i="1"/>
  <c r="AD7285" i="1"/>
  <c r="AC7285" i="1"/>
  <c r="AF7285" i="1"/>
  <c r="AI7284" i="1"/>
  <c r="AH7284" i="1"/>
  <c r="AG7284" i="1"/>
  <c r="AE7284" i="1"/>
  <c r="AJ7284" i="1"/>
  <c r="AL7284" i="1"/>
  <c r="AF7284" i="1"/>
  <c r="AC7284" i="1"/>
  <c r="AD7284" i="1"/>
  <c r="AI7283" i="1"/>
  <c r="AH7283" i="1"/>
  <c r="AG7283" i="1"/>
  <c r="AE7283" i="1"/>
  <c r="AD7283" i="1"/>
  <c r="AC7283" i="1"/>
  <c r="AL7283" i="1"/>
  <c r="AJ7283" i="1"/>
  <c r="AM7283" i="1" s="1"/>
  <c r="AF7283" i="1"/>
  <c r="AG7282" i="1"/>
  <c r="AI7282" i="1"/>
  <c r="AH7282" i="1"/>
  <c r="AL7282" i="1"/>
  <c r="AC7282" i="1"/>
  <c r="AD7282" i="1"/>
  <c r="AE7282" i="1"/>
  <c r="AF7282" i="1"/>
  <c r="AJ7282" i="1"/>
  <c r="AM7282" i="1" s="1"/>
  <c r="AG7281" i="1"/>
  <c r="AH7281" i="1"/>
  <c r="AI7281" i="1"/>
  <c r="AF7281" i="1"/>
  <c r="AL7281" i="1"/>
  <c r="AJ7281" i="1"/>
  <c r="AM7281" i="1" s="1"/>
  <c r="AE7281" i="1"/>
  <c r="AD7281" i="1"/>
  <c r="AC7281" i="1"/>
  <c r="AG7280" i="1"/>
  <c r="AH7280" i="1"/>
  <c r="AI7280" i="1"/>
  <c r="AJ7280" i="1"/>
  <c r="AC7280" i="1"/>
  <c r="AD7280" i="1"/>
  <c r="AE7280" i="1"/>
  <c r="AF7280" i="1"/>
  <c r="AL7280" i="1"/>
  <c r="AG7279" i="1"/>
  <c r="AH7279" i="1"/>
  <c r="AI7279" i="1"/>
  <c r="AD7279" i="1"/>
  <c r="AE7279" i="1"/>
  <c r="AF7279" i="1"/>
  <c r="AL7279" i="1"/>
  <c r="AC7279" i="1"/>
  <c r="AJ7279" i="1"/>
  <c r="AM7279" i="1" s="1"/>
  <c r="AH7278" i="1"/>
  <c r="AI7278" i="1"/>
  <c r="AG7278" i="1"/>
  <c r="AF7278" i="1"/>
  <c r="AE7278" i="1"/>
  <c r="AD7278" i="1"/>
  <c r="AC7278" i="1"/>
  <c r="AL7278" i="1"/>
  <c r="AJ7278" i="1"/>
  <c r="AM7278" i="1" s="1"/>
  <c r="AI7277" i="1"/>
  <c r="AH7277" i="1"/>
  <c r="AG7277" i="1"/>
  <c r="AF7277" i="1"/>
  <c r="AL7277" i="1"/>
  <c r="AJ7277" i="1"/>
  <c r="AM7277" i="1" s="1"/>
  <c r="AE7277" i="1"/>
  <c r="AD7277" i="1"/>
  <c r="AC7277" i="1"/>
  <c r="AG7276" i="1"/>
  <c r="AH7276" i="1"/>
  <c r="AI7276" i="1"/>
  <c r="AD7276" i="1"/>
  <c r="AE7276" i="1"/>
  <c r="AF7276" i="1"/>
  <c r="AJ7276" i="1"/>
  <c r="AC7276" i="1"/>
  <c r="AL7276" i="1"/>
  <c r="AI7275" i="1"/>
  <c r="AH7275" i="1"/>
  <c r="AG7275" i="1"/>
  <c r="AL7275" i="1"/>
  <c r="AJ7275" i="1"/>
  <c r="AM7275" i="1" s="1"/>
  <c r="AF7275" i="1"/>
  <c r="AE7275" i="1"/>
  <c r="AD7275" i="1"/>
  <c r="AC7275" i="1"/>
  <c r="AH7274" i="1"/>
  <c r="AI7274" i="1"/>
  <c r="AG7274" i="1"/>
  <c r="AF7274" i="1"/>
  <c r="AC7274" i="1"/>
  <c r="AD7274" i="1"/>
  <c r="AE7274" i="1"/>
  <c r="AL7274" i="1"/>
  <c r="AJ7274" i="1"/>
  <c r="AM7274" i="1" s="1"/>
  <c r="AH7273" i="1"/>
  <c r="AI7273" i="1"/>
  <c r="AG7273" i="1"/>
  <c r="AJ7273" i="1"/>
  <c r="AE7273" i="1"/>
  <c r="AC7273" i="1"/>
  <c r="AD7273" i="1"/>
  <c r="AL7273" i="1"/>
  <c r="AF7273" i="1"/>
  <c r="AG7272" i="1"/>
  <c r="AI7272" i="1"/>
  <c r="AH7272" i="1"/>
  <c r="AL7272" i="1"/>
  <c r="AF7272" i="1"/>
  <c r="AJ7272" i="1"/>
  <c r="AM7272" i="1" s="1"/>
  <c r="AD7272" i="1"/>
  <c r="AC7272" i="1"/>
  <c r="AE7272" i="1"/>
  <c r="AH7271" i="1"/>
  <c r="AG7271" i="1"/>
  <c r="AI7271" i="1"/>
  <c r="AL7271" i="1"/>
  <c r="AJ7271" i="1"/>
  <c r="AM7271" i="1" s="1"/>
  <c r="AF7271" i="1"/>
  <c r="AE7271" i="1"/>
  <c r="AC7271" i="1"/>
  <c r="AD7271" i="1"/>
  <c r="AI7270" i="1"/>
  <c r="AH7270" i="1"/>
  <c r="AG7270" i="1"/>
  <c r="AC7270" i="1"/>
  <c r="AL7270" i="1"/>
  <c r="AJ7270" i="1"/>
  <c r="AM7270" i="1" s="1"/>
  <c r="AF7270" i="1"/>
  <c r="AE7270" i="1"/>
  <c r="AD7270" i="1"/>
  <c r="AI7269" i="1"/>
  <c r="AH7269" i="1"/>
  <c r="AG7269" i="1"/>
  <c r="AL7269" i="1"/>
  <c r="AJ7269" i="1"/>
  <c r="AM7269" i="1" s="1"/>
  <c r="AD7269" i="1"/>
  <c r="AE7269" i="1"/>
  <c r="AF7269" i="1"/>
  <c r="AC7269" i="1"/>
  <c r="AI7268" i="1"/>
  <c r="AG7268" i="1"/>
  <c r="AH7268" i="1"/>
  <c r="AF7268" i="1"/>
  <c r="AL7268" i="1"/>
  <c r="AJ7268" i="1"/>
  <c r="AM7268" i="1" s="1"/>
  <c r="AC7268" i="1"/>
  <c r="AD7268" i="1"/>
  <c r="AE7268" i="1"/>
  <c r="AI7267" i="1"/>
  <c r="AH7267" i="1"/>
  <c r="AG7267" i="1"/>
  <c r="AJ7267" i="1"/>
  <c r="AL7267" i="1"/>
  <c r="AF7267" i="1"/>
  <c r="AE7267" i="1"/>
  <c r="AD7267" i="1"/>
  <c r="AC7267" i="1"/>
  <c r="AI7266" i="1"/>
  <c r="AH7266" i="1"/>
  <c r="AG7266" i="1"/>
  <c r="AL7266" i="1"/>
  <c r="AJ7266" i="1"/>
  <c r="AM7266" i="1" s="1"/>
  <c r="AF7266" i="1"/>
  <c r="AE7266" i="1"/>
  <c r="AD7266" i="1"/>
  <c r="AC7266" i="1"/>
  <c r="AH7265" i="1"/>
  <c r="AG7265" i="1"/>
  <c r="AI7265" i="1"/>
  <c r="AF7265" i="1"/>
  <c r="AE7265" i="1"/>
  <c r="AD7265" i="1"/>
  <c r="AC7265" i="1"/>
  <c r="AJ7265" i="1"/>
  <c r="AL7265" i="1"/>
  <c r="AH7264" i="1"/>
  <c r="AG7264" i="1"/>
  <c r="AI7264" i="1"/>
  <c r="AE7264" i="1"/>
  <c r="AD7264" i="1"/>
  <c r="AC7264" i="1"/>
  <c r="AL7264" i="1"/>
  <c r="AJ7264" i="1"/>
  <c r="AM7264" i="1" s="1"/>
  <c r="AF7264" i="1"/>
  <c r="AI7263" i="1"/>
  <c r="AH7263" i="1"/>
  <c r="AG7263" i="1"/>
  <c r="AL7263" i="1"/>
  <c r="AJ7263" i="1"/>
  <c r="AM7263" i="1" s="1"/>
  <c r="AE7263" i="1"/>
  <c r="AF7263" i="1"/>
  <c r="AD7263" i="1"/>
  <c r="AC7263" i="1"/>
  <c r="AI7262" i="1"/>
  <c r="AH7262" i="1"/>
  <c r="AG7262" i="1"/>
  <c r="AF7262" i="1"/>
  <c r="AC7262" i="1"/>
  <c r="AD7262" i="1"/>
  <c r="AE7262" i="1"/>
  <c r="AL7262" i="1"/>
  <c r="AJ7262" i="1"/>
  <c r="AM7262" i="1" s="1"/>
  <c r="AG7261" i="1"/>
  <c r="AH7261" i="1"/>
  <c r="AI7261" i="1"/>
  <c r="AF7261" i="1"/>
  <c r="AJ7261" i="1"/>
  <c r="AL7261" i="1"/>
  <c r="AE7261" i="1"/>
  <c r="AD7261" i="1"/>
  <c r="AC7261" i="1"/>
  <c r="AG7260" i="1"/>
  <c r="AI7260" i="1"/>
  <c r="AH7260" i="1"/>
  <c r="AL7260" i="1"/>
  <c r="AJ7260" i="1"/>
  <c r="AM7260" i="1" s="1"/>
  <c r="AF7260" i="1"/>
  <c r="AE7260" i="1"/>
  <c r="AD7260" i="1"/>
  <c r="AC7260" i="1"/>
  <c r="AI7259" i="1"/>
  <c r="AG7259" i="1"/>
  <c r="AH7259" i="1"/>
  <c r="AC7259" i="1"/>
  <c r="AD7259" i="1"/>
  <c r="AE7259" i="1"/>
  <c r="AF7259" i="1"/>
  <c r="AL7259" i="1"/>
  <c r="AJ7259" i="1"/>
  <c r="AM7259" i="1" s="1"/>
  <c r="AI7258" i="1"/>
  <c r="AH7258" i="1"/>
  <c r="AG7258" i="1"/>
  <c r="AC7258" i="1"/>
  <c r="AD7258" i="1"/>
  <c r="AE7258" i="1"/>
  <c r="AF7258" i="1"/>
  <c r="AJ7258" i="1"/>
  <c r="AL7258" i="1"/>
  <c r="AH7257" i="1"/>
  <c r="AG7257" i="1"/>
  <c r="AI7257" i="1"/>
  <c r="AF7257" i="1"/>
  <c r="AE7257" i="1"/>
  <c r="AD7257" i="1"/>
  <c r="AL7257" i="1"/>
  <c r="AJ7257" i="1"/>
  <c r="AM7257" i="1" s="1"/>
  <c r="AC7257" i="1"/>
  <c r="AG7256" i="1"/>
  <c r="AH7256" i="1"/>
  <c r="AI7256" i="1"/>
  <c r="AJ7256" i="1"/>
  <c r="AF7256" i="1"/>
  <c r="AE7256" i="1"/>
  <c r="AC7256" i="1"/>
  <c r="AD7256" i="1"/>
  <c r="AL7256" i="1"/>
  <c r="AI7255" i="1"/>
  <c r="AH7255" i="1"/>
  <c r="AG7255" i="1"/>
  <c r="AL7255" i="1"/>
  <c r="AJ7255" i="1"/>
  <c r="AM7255" i="1" s="1"/>
  <c r="AF7255" i="1"/>
  <c r="AE7255" i="1"/>
  <c r="AD7255" i="1"/>
  <c r="AC7255" i="1"/>
  <c r="AI7254" i="1"/>
  <c r="AH7254" i="1"/>
  <c r="AG7254" i="1"/>
  <c r="AJ7254" i="1"/>
  <c r="AD7254" i="1"/>
  <c r="AE7254" i="1"/>
  <c r="AC7254" i="1"/>
  <c r="AF7254" i="1"/>
  <c r="AL7254" i="1"/>
  <c r="AH7253" i="1"/>
  <c r="AG7253" i="1"/>
  <c r="AI7253" i="1"/>
  <c r="AC7253" i="1"/>
  <c r="AD7253" i="1"/>
  <c r="AL7253" i="1"/>
  <c r="AJ7253" i="1"/>
  <c r="AM7253" i="1" s="1"/>
  <c r="AF7253" i="1"/>
  <c r="AE7253" i="1"/>
  <c r="AI7252" i="1"/>
  <c r="AH7252" i="1"/>
  <c r="AG7252" i="1"/>
  <c r="AF7252" i="1"/>
  <c r="AE7252" i="1"/>
  <c r="AD7252" i="1"/>
  <c r="AC7252" i="1"/>
  <c r="AL7252" i="1"/>
  <c r="AJ7252" i="1"/>
  <c r="AM7252" i="1" s="1"/>
  <c r="AH7251" i="1"/>
  <c r="AG7251" i="1"/>
  <c r="AI7251" i="1"/>
  <c r="AC7251" i="1"/>
  <c r="AL7251" i="1"/>
  <c r="AJ7251" i="1"/>
  <c r="AM7251" i="1" s="1"/>
  <c r="AF7251" i="1"/>
  <c r="AE7251" i="1"/>
  <c r="AD7251" i="1"/>
  <c r="AI7250" i="1"/>
  <c r="AH7250" i="1"/>
  <c r="AG7250" i="1"/>
  <c r="AL7250" i="1"/>
  <c r="AJ7250" i="1"/>
  <c r="AM7250" i="1" s="1"/>
  <c r="AF7250" i="1"/>
  <c r="AE7250" i="1"/>
  <c r="AD7250" i="1"/>
  <c r="AC7250" i="1"/>
  <c r="AI7249" i="1"/>
  <c r="AH7249" i="1"/>
  <c r="AG7249" i="1"/>
  <c r="AL7249" i="1"/>
  <c r="AJ7249" i="1"/>
  <c r="AM7249" i="1" s="1"/>
  <c r="AF7249" i="1"/>
  <c r="AE7249" i="1"/>
  <c r="AD7249" i="1"/>
  <c r="AC7249" i="1"/>
  <c r="AG7248" i="1"/>
  <c r="AH7248" i="1"/>
  <c r="AI7248" i="1"/>
  <c r="AE7248" i="1"/>
  <c r="AF7248" i="1"/>
  <c r="AC7248" i="1"/>
  <c r="AD7248" i="1"/>
  <c r="AL7248" i="1"/>
  <c r="AJ7248" i="1"/>
  <c r="AM7248" i="1" s="1"/>
  <c r="AH7247" i="1"/>
  <c r="AG7247" i="1"/>
  <c r="AI7247" i="1"/>
  <c r="AL7247" i="1"/>
  <c r="AJ7247" i="1"/>
  <c r="AM7247" i="1" s="1"/>
  <c r="AF7247" i="1"/>
  <c r="AE7247" i="1"/>
  <c r="AD7247" i="1"/>
  <c r="AC7247" i="1"/>
  <c r="AI7246" i="1"/>
  <c r="AH7246" i="1"/>
  <c r="AG7246" i="1"/>
  <c r="AL7246" i="1"/>
  <c r="AJ7246" i="1"/>
  <c r="AM7246" i="1" s="1"/>
  <c r="AF7246" i="1"/>
  <c r="AE7246" i="1"/>
  <c r="AD7246" i="1"/>
  <c r="AC7246" i="1"/>
  <c r="AI7245" i="1"/>
  <c r="AH7245" i="1"/>
  <c r="AG7245" i="1"/>
  <c r="AL7245" i="1"/>
  <c r="AJ7245" i="1"/>
  <c r="AM7245" i="1" s="1"/>
  <c r="AF7245" i="1"/>
  <c r="AE7245" i="1"/>
  <c r="AD7245" i="1"/>
  <c r="AC7245" i="1"/>
  <c r="AH7244" i="1"/>
  <c r="AG7244" i="1"/>
  <c r="AI7244" i="1"/>
  <c r="AL7244" i="1"/>
  <c r="AJ7244" i="1"/>
  <c r="AM7244" i="1" s="1"/>
  <c r="AF7244" i="1"/>
  <c r="AE7244" i="1"/>
  <c r="AD7244" i="1"/>
  <c r="AC7244" i="1"/>
  <c r="AI7243" i="1"/>
  <c r="AH7243" i="1"/>
  <c r="AG7243" i="1"/>
  <c r="AL7243" i="1"/>
  <c r="AJ7243" i="1"/>
  <c r="AM7243" i="1" s="1"/>
  <c r="AF7243" i="1"/>
  <c r="AE7243" i="1"/>
  <c r="AD7243" i="1"/>
  <c r="AC7243" i="1"/>
  <c r="AI7242" i="1"/>
  <c r="AH7242" i="1"/>
  <c r="AG7242" i="1"/>
  <c r="AL7242" i="1"/>
  <c r="AJ7242" i="1"/>
  <c r="AM7242" i="1" s="1"/>
  <c r="AF7242" i="1"/>
  <c r="AE7242" i="1"/>
  <c r="AD7242" i="1"/>
  <c r="AC7242" i="1"/>
  <c r="AI7241" i="1"/>
  <c r="AH7241" i="1"/>
  <c r="AG7241" i="1"/>
  <c r="AJ7241" i="1"/>
  <c r="AL7241" i="1"/>
  <c r="AF7241" i="1"/>
  <c r="AE7241" i="1"/>
  <c r="AD7241" i="1"/>
  <c r="AC7241" i="1"/>
  <c r="AI7240" i="1"/>
  <c r="AH7240" i="1"/>
  <c r="AG7240" i="1"/>
  <c r="AL7240" i="1"/>
  <c r="AJ7240" i="1"/>
  <c r="AM7240" i="1" s="1"/>
  <c r="AF7240" i="1"/>
  <c r="AE7240" i="1"/>
  <c r="AD7240" i="1"/>
  <c r="AC7240" i="1"/>
  <c r="AI7239" i="1"/>
  <c r="AH7239" i="1"/>
  <c r="AG7239" i="1"/>
  <c r="AL7239" i="1"/>
  <c r="AJ7239" i="1"/>
  <c r="AM7239" i="1" s="1"/>
  <c r="AF7239" i="1"/>
  <c r="AE7239" i="1"/>
  <c r="AD7239" i="1"/>
  <c r="AC7239" i="1"/>
  <c r="AI7238" i="1"/>
  <c r="AH7238" i="1"/>
  <c r="AG7238" i="1"/>
  <c r="AJ7238" i="1"/>
  <c r="AL7238" i="1"/>
  <c r="AF7238" i="1"/>
  <c r="AE7238" i="1"/>
  <c r="AD7238" i="1"/>
  <c r="AC7238" i="1"/>
  <c r="AI7237" i="1"/>
  <c r="AH7237" i="1"/>
  <c r="AG7237" i="1"/>
  <c r="AL7237" i="1"/>
  <c r="AJ7237" i="1"/>
  <c r="AM7237" i="1" s="1"/>
  <c r="AF7237" i="1"/>
  <c r="AE7237" i="1"/>
  <c r="AD7237" i="1"/>
  <c r="AC7237" i="1"/>
  <c r="AI7236" i="1"/>
  <c r="AH7236" i="1"/>
  <c r="AG7236" i="1"/>
  <c r="AJ7236" i="1"/>
  <c r="AL7236" i="1"/>
  <c r="AF7236" i="1"/>
  <c r="AE7236" i="1"/>
  <c r="AD7236" i="1"/>
  <c r="AC7236" i="1"/>
  <c r="AG7235" i="1"/>
  <c r="AH7235" i="1"/>
  <c r="AI7235" i="1"/>
  <c r="AC7235" i="1"/>
  <c r="AD7235" i="1"/>
  <c r="AE7235" i="1"/>
  <c r="AF7235" i="1"/>
  <c r="AJ7235" i="1"/>
  <c r="AL7235" i="1"/>
  <c r="AI7234" i="1"/>
  <c r="AG7234" i="1"/>
  <c r="AH7234" i="1"/>
  <c r="AL7234" i="1"/>
  <c r="AJ7234" i="1"/>
  <c r="AM7234" i="1" s="1"/>
  <c r="AF7234" i="1"/>
  <c r="AC7234" i="1"/>
  <c r="AD7234" i="1"/>
  <c r="AE7234" i="1"/>
  <c r="AI7233" i="1"/>
  <c r="AG7233" i="1"/>
  <c r="AH7233" i="1"/>
  <c r="AJ7233" i="1"/>
  <c r="AL7233" i="1"/>
  <c r="AC7233" i="1"/>
  <c r="AD7233" i="1"/>
  <c r="AE7233" i="1"/>
  <c r="AF7233" i="1"/>
  <c r="AG7232" i="1"/>
  <c r="AH7232" i="1"/>
  <c r="AI7232" i="1"/>
  <c r="AF7232" i="1"/>
  <c r="AJ7232" i="1"/>
  <c r="AL7232" i="1"/>
  <c r="AD7232" i="1"/>
  <c r="AC7232" i="1"/>
  <c r="AE7232" i="1"/>
  <c r="AH7231" i="1"/>
  <c r="AG7231" i="1"/>
  <c r="AI7231" i="1"/>
  <c r="AL7231" i="1"/>
  <c r="AJ7231" i="1"/>
  <c r="AM7231" i="1" s="1"/>
  <c r="AF7231" i="1"/>
  <c r="AC7231" i="1"/>
  <c r="AD7231" i="1"/>
  <c r="AE7231" i="1"/>
  <c r="AI7230" i="1"/>
  <c r="AH7230" i="1"/>
  <c r="AG7230" i="1"/>
  <c r="AL7230" i="1"/>
  <c r="AJ7230" i="1"/>
  <c r="AM7230" i="1" s="1"/>
  <c r="AF7230" i="1"/>
  <c r="AE7230" i="1"/>
  <c r="AD7230" i="1"/>
  <c r="AC7230" i="1"/>
  <c r="AG7229" i="1"/>
  <c r="AI7229" i="1"/>
  <c r="AH7229" i="1"/>
  <c r="AF7229" i="1"/>
  <c r="AD7229" i="1"/>
  <c r="AC7229" i="1"/>
  <c r="AE7229" i="1"/>
  <c r="AL7229" i="1"/>
  <c r="AJ7229" i="1"/>
  <c r="AM7229" i="1" s="1"/>
  <c r="AI7228" i="1"/>
  <c r="AH7228" i="1"/>
  <c r="AG7228" i="1"/>
  <c r="AL7228" i="1"/>
  <c r="AJ7228" i="1"/>
  <c r="AM7228" i="1" s="1"/>
  <c r="AF7228" i="1"/>
  <c r="AE7228" i="1"/>
  <c r="AD7228" i="1"/>
  <c r="AC7228" i="1"/>
  <c r="AI7227" i="1"/>
  <c r="AH7227" i="1"/>
  <c r="AG7227" i="1"/>
  <c r="AC7227" i="1"/>
  <c r="AD7227" i="1"/>
  <c r="AE7227" i="1"/>
  <c r="AF7227" i="1"/>
  <c r="AL7227" i="1"/>
  <c r="AJ7227" i="1"/>
  <c r="AM7227" i="1" s="1"/>
  <c r="AI7226" i="1"/>
  <c r="AG7226" i="1"/>
  <c r="AH7226" i="1"/>
  <c r="AF7226" i="1"/>
  <c r="AJ7226" i="1"/>
  <c r="AL7226" i="1"/>
  <c r="AC7226" i="1"/>
  <c r="AD7226" i="1"/>
  <c r="AE7226" i="1"/>
  <c r="AG7225" i="1"/>
  <c r="AI7225" i="1"/>
  <c r="AH7225" i="1"/>
  <c r="AE7225" i="1"/>
  <c r="AC7225" i="1"/>
  <c r="AD7225" i="1"/>
  <c r="AF7225" i="1"/>
  <c r="AJ7225" i="1"/>
  <c r="AL7225" i="1"/>
  <c r="AG7224" i="1"/>
  <c r="AH7224" i="1"/>
  <c r="AI7224" i="1"/>
  <c r="AC7224" i="1"/>
  <c r="AD7224" i="1"/>
  <c r="AE7224" i="1"/>
  <c r="AF7224" i="1"/>
  <c r="AJ7224" i="1"/>
  <c r="AL7224" i="1"/>
  <c r="AG7223" i="1"/>
  <c r="AH7223" i="1"/>
  <c r="AI7223" i="1"/>
  <c r="AD7223" i="1"/>
  <c r="AC7223" i="1"/>
  <c r="AJ7223" i="1"/>
  <c r="AL7223" i="1"/>
  <c r="AE7223" i="1"/>
  <c r="AF7223" i="1"/>
  <c r="AG7222" i="1"/>
  <c r="AI7222" i="1"/>
  <c r="AH7222" i="1"/>
  <c r="AF7222" i="1"/>
  <c r="AL7222" i="1"/>
  <c r="AJ7222" i="1"/>
  <c r="AM7222" i="1" s="1"/>
  <c r="AE7222" i="1"/>
  <c r="AD7222" i="1"/>
  <c r="AC7222" i="1"/>
  <c r="AH7221" i="1"/>
  <c r="AG7221" i="1"/>
  <c r="AI7221" i="1"/>
  <c r="AF7221" i="1"/>
  <c r="AJ7221" i="1"/>
  <c r="AD7221" i="1"/>
  <c r="AL7221" i="1"/>
  <c r="AC7221" i="1"/>
  <c r="AE7221" i="1"/>
  <c r="AH7220" i="1"/>
  <c r="AG7220" i="1"/>
  <c r="AI7220" i="1"/>
  <c r="AD7220" i="1"/>
  <c r="AE7220" i="1"/>
  <c r="AF7220" i="1"/>
  <c r="AJ7220" i="1"/>
  <c r="AL7220" i="1"/>
  <c r="AC7220" i="1"/>
  <c r="AI7219" i="1"/>
  <c r="AH7219" i="1"/>
  <c r="AG7219" i="1"/>
  <c r="AF7219" i="1"/>
  <c r="AE7219" i="1"/>
  <c r="AC7219" i="1"/>
  <c r="AD7219" i="1"/>
  <c r="AJ7219" i="1"/>
  <c r="AL7219" i="1"/>
  <c r="AH7218" i="1"/>
  <c r="AG7218" i="1"/>
  <c r="AI7218" i="1"/>
  <c r="AC7218" i="1"/>
  <c r="AE7218" i="1"/>
  <c r="AF7218" i="1"/>
  <c r="AD7218" i="1"/>
  <c r="AJ7218" i="1"/>
  <c r="AL7218" i="1"/>
  <c r="AI7217" i="1"/>
  <c r="AH7217" i="1"/>
  <c r="AG7217" i="1"/>
  <c r="AF7217" i="1"/>
  <c r="AE7217" i="1"/>
  <c r="AD7217" i="1"/>
  <c r="AC7217" i="1"/>
  <c r="AL7217" i="1"/>
  <c r="AJ7217" i="1"/>
  <c r="AM7217" i="1" s="1"/>
  <c r="AI7216" i="1"/>
  <c r="AG7216" i="1"/>
  <c r="AH7216" i="1"/>
  <c r="AJ7216" i="1"/>
  <c r="AD7216" i="1"/>
  <c r="AE7216" i="1"/>
  <c r="AF7216" i="1"/>
  <c r="AL7216" i="1"/>
  <c r="AC7216" i="1"/>
  <c r="AG7215" i="1"/>
  <c r="AI7215" i="1"/>
  <c r="AH7215" i="1"/>
  <c r="AJ7215" i="1"/>
  <c r="AC7215" i="1"/>
  <c r="AE7215" i="1"/>
  <c r="AF7215" i="1"/>
  <c r="AL7215" i="1"/>
  <c r="AD7215" i="1"/>
  <c r="AH7214" i="1"/>
  <c r="AG7214" i="1"/>
  <c r="AI7214" i="1"/>
  <c r="AF7214" i="1"/>
  <c r="AL7214" i="1"/>
  <c r="AE7214" i="1"/>
  <c r="AD7214" i="1"/>
  <c r="AC7214" i="1"/>
  <c r="AJ7214" i="1"/>
  <c r="AM7214" i="1" s="1"/>
  <c r="AI7213" i="1"/>
  <c r="AH7213" i="1"/>
  <c r="AG7213" i="1"/>
  <c r="AE7213" i="1"/>
  <c r="AF7213" i="1"/>
  <c r="AL7213" i="1"/>
  <c r="AJ7213" i="1"/>
  <c r="AM7213" i="1" s="1"/>
  <c r="AC7213" i="1"/>
  <c r="AD7213" i="1"/>
  <c r="AI7212" i="1"/>
  <c r="AH7212" i="1"/>
  <c r="AG7212" i="1"/>
  <c r="AL7212" i="1"/>
  <c r="AJ7212" i="1"/>
  <c r="AM7212" i="1" s="1"/>
  <c r="AF7212" i="1"/>
  <c r="AE7212" i="1"/>
  <c r="AD7212" i="1"/>
  <c r="AC7212" i="1"/>
  <c r="AI7211" i="1"/>
  <c r="AH7211" i="1"/>
  <c r="AG7211" i="1"/>
  <c r="AL7211" i="1"/>
  <c r="AJ7211" i="1"/>
  <c r="AM7211" i="1" s="1"/>
  <c r="AF7211" i="1"/>
  <c r="AE7211" i="1"/>
  <c r="AD7211" i="1"/>
  <c r="AC7211" i="1"/>
  <c r="AI7210" i="1"/>
  <c r="AH7210" i="1"/>
  <c r="AG7210" i="1"/>
  <c r="AC7210" i="1"/>
  <c r="AL7210" i="1"/>
  <c r="AJ7210" i="1"/>
  <c r="AM7210" i="1" s="1"/>
  <c r="AF7210" i="1"/>
  <c r="AE7210" i="1"/>
  <c r="AD7210" i="1"/>
  <c r="AI7209" i="1"/>
  <c r="AG7209" i="1"/>
  <c r="AH7209" i="1"/>
  <c r="AJ7209" i="1"/>
  <c r="AL7209" i="1"/>
  <c r="AF7209" i="1"/>
  <c r="AE7209" i="1"/>
  <c r="AD7209" i="1"/>
  <c r="AC7209" i="1"/>
  <c r="AI7208" i="1"/>
  <c r="AH7208" i="1"/>
  <c r="AG7208" i="1"/>
  <c r="AL7208" i="1"/>
  <c r="AJ7208" i="1"/>
  <c r="AM7208" i="1" s="1"/>
  <c r="AF7208" i="1"/>
  <c r="AE7208" i="1"/>
  <c r="AD7208" i="1"/>
  <c r="AC7208" i="1"/>
  <c r="AI7207" i="1"/>
  <c r="AH7207" i="1"/>
  <c r="AG7207" i="1"/>
  <c r="AL7207" i="1"/>
  <c r="AJ7207" i="1"/>
  <c r="AM7207" i="1" s="1"/>
  <c r="AF7207" i="1"/>
  <c r="AD7207" i="1"/>
  <c r="AC7207" i="1"/>
  <c r="AE7207" i="1"/>
  <c r="AI7206" i="1"/>
  <c r="AH7206" i="1"/>
  <c r="AG7206" i="1"/>
  <c r="AL7206" i="1"/>
  <c r="AJ7206" i="1"/>
  <c r="AM7206" i="1" s="1"/>
  <c r="AC7206" i="1"/>
  <c r="AF7206" i="1"/>
  <c r="AE7206" i="1"/>
  <c r="AD7206" i="1"/>
  <c r="AI7205" i="1"/>
  <c r="AH7205" i="1"/>
  <c r="AG7205" i="1"/>
  <c r="AL7205" i="1"/>
  <c r="AF7205" i="1"/>
  <c r="AE7205" i="1"/>
  <c r="AD7205" i="1"/>
  <c r="AC7205" i="1"/>
  <c r="AJ7205" i="1"/>
  <c r="AM7205" i="1" s="1"/>
  <c r="AI7204" i="1"/>
  <c r="AH7204" i="1"/>
  <c r="AG7204" i="1"/>
  <c r="AC7204" i="1"/>
  <c r="AE7204" i="1"/>
  <c r="AL7204" i="1"/>
  <c r="AJ7204" i="1"/>
  <c r="AM7204" i="1" s="1"/>
  <c r="AF7204" i="1"/>
  <c r="AD7204" i="1"/>
  <c r="AH7203" i="1"/>
  <c r="AI7203" i="1"/>
  <c r="AG7203" i="1"/>
  <c r="AL7203" i="1"/>
  <c r="AJ7203" i="1"/>
  <c r="AM7203" i="1" s="1"/>
  <c r="AF7203" i="1"/>
  <c r="AE7203" i="1"/>
  <c r="AD7203" i="1"/>
  <c r="AC7203" i="1"/>
  <c r="AI7202" i="1"/>
  <c r="AH7202" i="1"/>
  <c r="AG7202" i="1"/>
  <c r="AL7202" i="1"/>
  <c r="AJ7202" i="1"/>
  <c r="AM7202" i="1" s="1"/>
  <c r="AF7202" i="1"/>
  <c r="AE7202" i="1"/>
  <c r="AD7202" i="1"/>
  <c r="AC7202" i="1"/>
  <c r="AG7201" i="1"/>
  <c r="AI7201" i="1"/>
  <c r="AH7201" i="1"/>
  <c r="AD7201" i="1"/>
  <c r="AL7201" i="1"/>
  <c r="AJ7201" i="1"/>
  <c r="AM7201" i="1" s="1"/>
  <c r="AF7201" i="1"/>
  <c r="AE7201" i="1"/>
  <c r="AC7201" i="1"/>
  <c r="AG7200" i="1"/>
  <c r="AH7200" i="1"/>
  <c r="AI7200" i="1"/>
  <c r="AD7200" i="1"/>
  <c r="AC7200" i="1"/>
  <c r="AE7200" i="1"/>
  <c r="AF7200" i="1"/>
  <c r="AJ7200" i="1"/>
  <c r="AL7200" i="1"/>
  <c r="AI7199" i="1"/>
  <c r="AH7199" i="1"/>
  <c r="AG7199" i="1"/>
  <c r="AL7199" i="1"/>
  <c r="AF7199" i="1"/>
  <c r="AE7199" i="1"/>
  <c r="AC7199" i="1"/>
  <c r="AD7199" i="1"/>
  <c r="AJ7199" i="1"/>
  <c r="AM7199" i="1" s="1"/>
  <c r="AG7198" i="1"/>
  <c r="AH7198" i="1"/>
  <c r="AI7198" i="1"/>
  <c r="AL7198" i="1"/>
  <c r="AD7198" i="1"/>
  <c r="AC7198" i="1"/>
  <c r="AE7198" i="1"/>
  <c r="AF7198" i="1"/>
  <c r="AJ7198" i="1"/>
  <c r="AM7198" i="1" s="1"/>
  <c r="AG7197" i="1"/>
  <c r="AH7197" i="1"/>
  <c r="AI7197" i="1"/>
  <c r="AD7197" i="1"/>
  <c r="AE7197" i="1"/>
  <c r="AF7197" i="1"/>
  <c r="AJ7197" i="1"/>
  <c r="AL7197" i="1"/>
  <c r="AC7197" i="1"/>
  <c r="AI7196" i="1"/>
  <c r="AH7196" i="1"/>
  <c r="AG7196" i="1"/>
  <c r="AL7196" i="1"/>
  <c r="AJ7196" i="1"/>
  <c r="AM7196" i="1" s="1"/>
  <c r="AF7196" i="1"/>
  <c r="AE7196" i="1"/>
  <c r="AD7196" i="1"/>
  <c r="AC7196" i="1"/>
  <c r="AG7195" i="1"/>
  <c r="AH7195" i="1"/>
  <c r="AI7195" i="1"/>
  <c r="AC7195" i="1"/>
  <c r="AD7195" i="1"/>
  <c r="AE7195" i="1"/>
  <c r="AF7195" i="1"/>
  <c r="AJ7195" i="1"/>
  <c r="AL7195" i="1"/>
  <c r="AG7194" i="1"/>
  <c r="AH7194" i="1"/>
  <c r="AI7194" i="1"/>
  <c r="AD7194" i="1"/>
  <c r="AE7194" i="1"/>
  <c r="AF7194" i="1"/>
  <c r="AJ7194" i="1"/>
  <c r="AL7194" i="1"/>
  <c r="AC7194" i="1"/>
  <c r="AI7193" i="1"/>
  <c r="AH7193" i="1"/>
  <c r="AG7193" i="1"/>
  <c r="AE7193" i="1"/>
  <c r="AD7193" i="1"/>
  <c r="AJ7193" i="1"/>
  <c r="AL7193" i="1"/>
  <c r="AF7193" i="1"/>
  <c r="AC7193" i="1"/>
  <c r="AI7192" i="1"/>
  <c r="AH7192" i="1"/>
  <c r="AG7192" i="1"/>
  <c r="AL7192" i="1"/>
  <c r="AJ7192" i="1"/>
  <c r="AM7192" i="1" s="1"/>
  <c r="AD7192" i="1"/>
  <c r="AF7192" i="1"/>
  <c r="AE7192" i="1"/>
  <c r="AC7192" i="1"/>
  <c r="AI7191" i="1"/>
  <c r="AH7191" i="1"/>
  <c r="AG7191" i="1"/>
  <c r="AJ7191" i="1"/>
  <c r="AE7191" i="1"/>
  <c r="AF7191" i="1"/>
  <c r="AC7191" i="1"/>
  <c r="AD7191" i="1"/>
  <c r="AL7191" i="1"/>
  <c r="AG7190" i="1"/>
  <c r="AH7190" i="1"/>
  <c r="AI7190" i="1"/>
  <c r="AE7190" i="1"/>
  <c r="AJ7190" i="1"/>
  <c r="AL7190" i="1"/>
  <c r="AF7190" i="1"/>
  <c r="AD7190" i="1"/>
  <c r="AC7190" i="1"/>
  <c r="AI7189" i="1"/>
  <c r="AG7189" i="1"/>
  <c r="AH7189" i="1"/>
  <c r="AJ7189" i="1"/>
  <c r="AC7189" i="1"/>
  <c r="AD7189" i="1"/>
  <c r="AL7189" i="1"/>
  <c r="AE7189" i="1"/>
  <c r="AF7189" i="1"/>
  <c r="AG7188" i="1"/>
  <c r="AH7188" i="1"/>
  <c r="AI7188" i="1"/>
  <c r="AD7188" i="1"/>
  <c r="AE7188" i="1"/>
  <c r="AJ7188" i="1"/>
  <c r="AL7188" i="1"/>
  <c r="AF7188" i="1"/>
  <c r="AC7188" i="1"/>
  <c r="AH7187" i="1"/>
  <c r="AI7187" i="1"/>
  <c r="AG7187" i="1"/>
  <c r="AE7187" i="1"/>
  <c r="AF7187" i="1"/>
  <c r="AD7187" i="1"/>
  <c r="AC7187" i="1"/>
  <c r="AL7187" i="1"/>
  <c r="AJ7187" i="1"/>
  <c r="AM7187" i="1" s="1"/>
  <c r="AH7186" i="1"/>
  <c r="AG7186" i="1"/>
  <c r="AI7186" i="1"/>
  <c r="AF7186" i="1"/>
  <c r="AE7186" i="1"/>
  <c r="AC7186" i="1"/>
  <c r="AL7186" i="1"/>
  <c r="AJ7186" i="1"/>
  <c r="AM7186" i="1" s="1"/>
  <c r="AD7186" i="1"/>
  <c r="AG7185" i="1"/>
  <c r="AI7185" i="1"/>
  <c r="AH7185" i="1"/>
  <c r="AC7185" i="1"/>
  <c r="AL7185" i="1"/>
  <c r="AJ7185" i="1"/>
  <c r="AM7185" i="1" s="1"/>
  <c r="AF7185" i="1"/>
  <c r="AE7185" i="1"/>
  <c r="AD7185" i="1"/>
  <c r="AG7184" i="1"/>
  <c r="AH7184" i="1"/>
  <c r="AI7184" i="1"/>
  <c r="AF7184" i="1"/>
  <c r="AC7184" i="1"/>
  <c r="AD7184" i="1"/>
  <c r="AE7184" i="1"/>
  <c r="AJ7184" i="1"/>
  <c r="AL7184" i="1"/>
  <c r="AG7183" i="1"/>
  <c r="AH7183" i="1"/>
  <c r="AI7183" i="1"/>
  <c r="AC7183" i="1"/>
  <c r="AD7183" i="1"/>
  <c r="AE7183" i="1"/>
  <c r="AF7183" i="1"/>
  <c r="AJ7183" i="1"/>
  <c r="AL7183" i="1"/>
  <c r="AG7182" i="1"/>
  <c r="AI7182" i="1"/>
  <c r="AH7182" i="1"/>
  <c r="AF7182" i="1"/>
  <c r="AJ7182" i="1"/>
  <c r="AL7182" i="1"/>
  <c r="AC7182" i="1"/>
  <c r="AD7182" i="1"/>
  <c r="AE7182" i="1"/>
  <c r="AG7181" i="1"/>
  <c r="AH7181" i="1"/>
  <c r="AI7181" i="1"/>
  <c r="AC7181" i="1"/>
  <c r="AD7181" i="1"/>
  <c r="AF7181" i="1"/>
  <c r="AJ7181" i="1"/>
  <c r="AL7181" i="1"/>
  <c r="AE7181" i="1"/>
  <c r="AG7180" i="1"/>
  <c r="AH7180" i="1"/>
  <c r="AI7180" i="1"/>
  <c r="AF7180" i="1"/>
  <c r="AD7180" i="1"/>
  <c r="AE7180" i="1"/>
  <c r="AJ7180" i="1"/>
  <c r="AL7180" i="1"/>
  <c r="AC7180" i="1"/>
  <c r="AG7179" i="1"/>
  <c r="AI7179" i="1"/>
  <c r="AH7179" i="1"/>
  <c r="AC7179" i="1"/>
  <c r="AJ7179" i="1"/>
  <c r="AL7179" i="1"/>
  <c r="AF7179" i="1"/>
  <c r="AE7179" i="1"/>
  <c r="AD7179" i="1"/>
  <c r="AI7178" i="1"/>
  <c r="AH7178" i="1"/>
  <c r="AG7178" i="1"/>
  <c r="AD7178" i="1"/>
  <c r="AE7178" i="1"/>
  <c r="AF7178" i="1"/>
  <c r="AL7178" i="1"/>
  <c r="AC7178" i="1"/>
  <c r="AJ7178" i="1"/>
  <c r="AM7178" i="1" s="1"/>
  <c r="AG7177" i="1"/>
  <c r="AI7177" i="1"/>
  <c r="AH7177" i="1"/>
  <c r="AJ7177" i="1"/>
  <c r="AC7177" i="1"/>
  <c r="AD7177" i="1"/>
  <c r="AL7177" i="1"/>
  <c r="AE7177" i="1"/>
  <c r="AF7177" i="1"/>
  <c r="AI7176" i="1"/>
  <c r="AH7176" i="1"/>
  <c r="AG7176" i="1"/>
  <c r="AJ7176" i="1"/>
  <c r="AE7176" i="1"/>
  <c r="AL7176" i="1"/>
  <c r="AC7176" i="1"/>
  <c r="AD7176" i="1"/>
  <c r="AF7176" i="1"/>
  <c r="AG7175" i="1"/>
  <c r="AH7175" i="1"/>
  <c r="AI7175" i="1"/>
  <c r="AD7175" i="1"/>
  <c r="AC7175" i="1"/>
  <c r="AF7175" i="1"/>
  <c r="AE7175" i="1"/>
  <c r="AJ7175" i="1"/>
  <c r="AL7175" i="1"/>
  <c r="AG7174" i="1"/>
  <c r="AH7174" i="1"/>
  <c r="AI7174" i="1"/>
  <c r="AC7174" i="1"/>
  <c r="AD7174" i="1"/>
  <c r="AE7174" i="1"/>
  <c r="AF7174" i="1"/>
  <c r="AJ7174" i="1"/>
  <c r="AL7174" i="1"/>
  <c r="AI7173" i="1"/>
  <c r="AH7173" i="1"/>
  <c r="AG7173" i="1"/>
  <c r="AJ7173" i="1"/>
  <c r="AC7173" i="1"/>
  <c r="AL7173" i="1"/>
  <c r="AF7173" i="1"/>
  <c r="AE7173" i="1"/>
  <c r="AD7173" i="1"/>
  <c r="AI7172" i="1"/>
  <c r="AH7172" i="1"/>
  <c r="AG7172" i="1"/>
  <c r="AE7172" i="1"/>
  <c r="AD7172" i="1"/>
  <c r="AC7172" i="1"/>
  <c r="AL7172" i="1"/>
  <c r="AJ7172" i="1"/>
  <c r="AM7172" i="1" s="1"/>
  <c r="AF7172" i="1"/>
  <c r="AI7171" i="1"/>
  <c r="AH7171" i="1"/>
  <c r="AG7171" i="1"/>
  <c r="AF7171" i="1"/>
  <c r="AE7171" i="1"/>
  <c r="AC7171" i="1"/>
  <c r="AL7171" i="1"/>
  <c r="AD7171" i="1"/>
  <c r="AJ7171" i="1"/>
  <c r="AM7171" i="1" s="1"/>
  <c r="AI7170" i="1"/>
  <c r="AH7170" i="1"/>
  <c r="AG7170" i="1"/>
  <c r="AL7170" i="1"/>
  <c r="AF7170" i="1"/>
  <c r="AE7170" i="1"/>
  <c r="AD7170" i="1"/>
  <c r="AC7170" i="1"/>
  <c r="AJ7170" i="1"/>
  <c r="AM7170" i="1" s="1"/>
  <c r="AI7169" i="1"/>
  <c r="AH7169" i="1"/>
  <c r="AG7169" i="1"/>
  <c r="AJ7169" i="1"/>
  <c r="AC7169" i="1"/>
  <c r="AL7169" i="1"/>
  <c r="AF7169" i="1"/>
  <c r="AE7169" i="1"/>
  <c r="AD7169" i="1"/>
  <c r="AH7168" i="1"/>
  <c r="AG7168" i="1"/>
  <c r="AI7168" i="1"/>
  <c r="AL7168" i="1"/>
  <c r="AF7168" i="1"/>
  <c r="AE7168" i="1"/>
  <c r="AD7168" i="1"/>
  <c r="AC7168" i="1"/>
  <c r="AJ7168" i="1"/>
  <c r="AM7168" i="1" s="1"/>
  <c r="AI7167" i="1"/>
  <c r="AH7167" i="1"/>
  <c r="AG7167" i="1"/>
  <c r="AF7167" i="1"/>
  <c r="AE7167" i="1"/>
  <c r="AD7167" i="1"/>
  <c r="AC7167" i="1"/>
  <c r="AL7167" i="1"/>
  <c r="AJ7167" i="1"/>
  <c r="AM7167" i="1" s="1"/>
  <c r="AG7166" i="1"/>
  <c r="AH7166" i="1"/>
  <c r="AI7166" i="1"/>
  <c r="AD7166" i="1"/>
  <c r="AF7166" i="1"/>
  <c r="AJ7166" i="1"/>
  <c r="AL7166" i="1"/>
  <c r="AE7166" i="1"/>
  <c r="AC7166" i="1"/>
  <c r="AH7165" i="1"/>
  <c r="AI7165" i="1"/>
  <c r="AG7165" i="1"/>
  <c r="AE7165" i="1"/>
  <c r="AD7165" i="1"/>
  <c r="AC7165" i="1"/>
  <c r="AJ7165" i="1"/>
  <c r="AF7165" i="1"/>
  <c r="AL7165" i="1"/>
  <c r="AI7164" i="1"/>
  <c r="AH7164" i="1"/>
  <c r="AG7164" i="1"/>
  <c r="AL7164" i="1"/>
  <c r="AJ7164" i="1"/>
  <c r="AM7164" i="1" s="1"/>
  <c r="AF7164" i="1"/>
  <c r="AD7164" i="1"/>
  <c r="AC7164" i="1"/>
  <c r="AE7164" i="1"/>
  <c r="AI7163" i="1"/>
  <c r="AH7163" i="1"/>
  <c r="AG7163" i="1"/>
  <c r="AL7163" i="1"/>
  <c r="AJ7163" i="1"/>
  <c r="AM7163" i="1" s="1"/>
  <c r="AF7163" i="1"/>
  <c r="AE7163" i="1"/>
  <c r="AD7163" i="1"/>
  <c r="AC7163" i="1"/>
  <c r="AI7162" i="1"/>
  <c r="AH7162" i="1"/>
  <c r="AG7162" i="1"/>
  <c r="AL7162" i="1"/>
  <c r="AJ7162" i="1"/>
  <c r="AM7162" i="1" s="1"/>
  <c r="AF7162" i="1"/>
  <c r="AE7162" i="1"/>
  <c r="AD7162" i="1"/>
  <c r="AC7162" i="1"/>
  <c r="AI7161" i="1"/>
  <c r="AG7161" i="1"/>
  <c r="AH7161" i="1"/>
  <c r="AJ7161" i="1"/>
  <c r="AD7161" i="1"/>
  <c r="AC7161" i="1"/>
  <c r="AL7161" i="1"/>
  <c r="AE7161" i="1"/>
  <c r="AF7161" i="1"/>
  <c r="AH7160" i="1"/>
  <c r="AG7160" i="1"/>
  <c r="AI7160" i="1"/>
  <c r="AJ7160" i="1"/>
  <c r="AF7160" i="1"/>
  <c r="AE7160" i="1"/>
  <c r="AD7160" i="1"/>
  <c r="AC7160" i="1"/>
  <c r="AL7160" i="1"/>
  <c r="AI7159" i="1"/>
  <c r="AH7159" i="1"/>
  <c r="AG7159" i="1"/>
  <c r="AD7159" i="1"/>
  <c r="AC7159" i="1"/>
  <c r="AL7159" i="1"/>
  <c r="AJ7159" i="1"/>
  <c r="AM7159" i="1" s="1"/>
  <c r="AF7159" i="1"/>
  <c r="AE7159" i="1"/>
  <c r="AI7158" i="1"/>
  <c r="AH7158" i="1"/>
  <c r="AG7158" i="1"/>
  <c r="AJ7158" i="1"/>
  <c r="AF7158" i="1"/>
  <c r="AE7158" i="1"/>
  <c r="AD7158" i="1"/>
  <c r="AC7158" i="1"/>
  <c r="AL7158" i="1"/>
  <c r="AG7157" i="1"/>
  <c r="AH7157" i="1"/>
  <c r="AI7157" i="1"/>
  <c r="AL7157" i="1"/>
  <c r="AJ7157" i="1"/>
  <c r="AM7157" i="1" s="1"/>
  <c r="AF7157" i="1"/>
  <c r="AE7157" i="1"/>
  <c r="AD7157" i="1"/>
  <c r="AC7157" i="1"/>
  <c r="AI7156" i="1"/>
  <c r="AH7156" i="1"/>
  <c r="AG7156" i="1"/>
  <c r="AL7156" i="1"/>
  <c r="AJ7156" i="1"/>
  <c r="AM7156" i="1" s="1"/>
  <c r="AF7156" i="1"/>
  <c r="AE7156" i="1"/>
  <c r="AD7156" i="1"/>
  <c r="AC7156" i="1"/>
  <c r="AI7155" i="1"/>
  <c r="AH7155" i="1"/>
  <c r="AG7155" i="1"/>
  <c r="AL7155" i="1"/>
  <c r="AJ7155" i="1"/>
  <c r="AM7155" i="1" s="1"/>
  <c r="AF7155" i="1"/>
  <c r="AE7155" i="1"/>
  <c r="AD7155" i="1"/>
  <c r="AC7155" i="1"/>
  <c r="AI7154" i="1"/>
  <c r="AH7154" i="1"/>
  <c r="AG7154" i="1"/>
  <c r="AJ7154" i="1"/>
  <c r="AL7154" i="1"/>
  <c r="AF7154" i="1"/>
  <c r="AE7154" i="1"/>
  <c r="AD7154" i="1"/>
  <c r="AC7154" i="1"/>
  <c r="AI7153" i="1"/>
  <c r="AH7153" i="1"/>
  <c r="AG7153" i="1"/>
  <c r="AL7153" i="1"/>
  <c r="AJ7153" i="1"/>
  <c r="AM7153" i="1" s="1"/>
  <c r="AF7153" i="1"/>
  <c r="AE7153" i="1"/>
  <c r="AD7153" i="1"/>
  <c r="AC7153" i="1"/>
  <c r="AI7152" i="1"/>
  <c r="AH7152" i="1"/>
  <c r="AG7152" i="1"/>
  <c r="AJ7152" i="1"/>
  <c r="AL7152" i="1"/>
  <c r="AF7152" i="1"/>
  <c r="AE7152" i="1"/>
  <c r="AD7152" i="1"/>
  <c r="AC7152" i="1"/>
  <c r="AI7151" i="1"/>
  <c r="AH7151" i="1"/>
  <c r="AG7151" i="1"/>
  <c r="AL7151" i="1"/>
  <c r="AJ7151" i="1"/>
  <c r="AM7151" i="1" s="1"/>
  <c r="AF7151" i="1"/>
  <c r="AE7151" i="1"/>
  <c r="AD7151" i="1"/>
  <c r="AC7151" i="1"/>
  <c r="AI7150" i="1"/>
  <c r="AH7150" i="1"/>
  <c r="AG7150" i="1"/>
  <c r="AL7150" i="1"/>
  <c r="AJ7150" i="1"/>
  <c r="AM7150" i="1" s="1"/>
  <c r="AF7150" i="1"/>
  <c r="AE7150" i="1"/>
  <c r="AD7150" i="1"/>
  <c r="AC7150" i="1"/>
  <c r="AI7149" i="1"/>
  <c r="AH7149" i="1"/>
  <c r="AG7149" i="1"/>
  <c r="AL7149" i="1"/>
  <c r="AJ7149" i="1"/>
  <c r="AM7149" i="1" s="1"/>
  <c r="AF7149" i="1"/>
  <c r="AE7149" i="1"/>
  <c r="AD7149" i="1"/>
  <c r="AC7149" i="1"/>
  <c r="AI7148" i="1"/>
  <c r="AH7148" i="1"/>
  <c r="AG7148" i="1"/>
  <c r="AE7148" i="1"/>
  <c r="AL7148" i="1"/>
  <c r="AJ7148" i="1"/>
  <c r="AM7148" i="1" s="1"/>
  <c r="AF7148" i="1"/>
  <c r="AD7148" i="1"/>
  <c r="AC7148" i="1"/>
  <c r="AI7147" i="1"/>
  <c r="AH7147" i="1"/>
  <c r="AG7147" i="1"/>
  <c r="AL7147" i="1"/>
  <c r="AJ7147" i="1"/>
  <c r="AM7147" i="1" s="1"/>
  <c r="AE7147" i="1"/>
  <c r="AD7147" i="1"/>
  <c r="AC7147" i="1"/>
  <c r="AF7147" i="1"/>
  <c r="AI7146" i="1"/>
  <c r="AH7146" i="1"/>
  <c r="AG7146" i="1"/>
  <c r="AJ7146" i="1"/>
  <c r="AL7146" i="1"/>
  <c r="AD7146" i="1"/>
  <c r="AF7146" i="1"/>
  <c r="AE7146" i="1"/>
  <c r="AC7146" i="1"/>
  <c r="AH7145" i="1"/>
  <c r="AG7145" i="1"/>
  <c r="AI7145" i="1"/>
  <c r="AF7145" i="1"/>
  <c r="AE7145" i="1"/>
  <c r="AD7145" i="1"/>
  <c r="AC7145" i="1"/>
  <c r="AJ7145" i="1"/>
  <c r="AL7145" i="1"/>
  <c r="AG7144" i="1"/>
  <c r="AI7144" i="1"/>
  <c r="AH7144" i="1"/>
  <c r="AF7144" i="1"/>
  <c r="AJ7144" i="1"/>
  <c r="AL7144" i="1"/>
  <c r="AC7144" i="1"/>
  <c r="AD7144" i="1"/>
  <c r="AE7144" i="1"/>
  <c r="AG7143" i="1"/>
  <c r="AI7143" i="1"/>
  <c r="AH7143" i="1"/>
  <c r="AD7143" i="1"/>
  <c r="AC7143" i="1"/>
  <c r="AF7143" i="1"/>
  <c r="AJ7143" i="1"/>
  <c r="AE7143" i="1"/>
  <c r="AL7143" i="1"/>
  <c r="AI7142" i="1"/>
  <c r="AH7142" i="1"/>
  <c r="AG7142" i="1"/>
  <c r="AL7142" i="1"/>
  <c r="AJ7142" i="1"/>
  <c r="AM7142" i="1" s="1"/>
  <c r="AF7142" i="1"/>
  <c r="AE7142" i="1"/>
  <c r="AD7142" i="1"/>
  <c r="AC7142" i="1"/>
  <c r="AG7141" i="1"/>
  <c r="AI7141" i="1"/>
  <c r="AH7141" i="1"/>
  <c r="AF7141" i="1"/>
  <c r="AC7141" i="1"/>
  <c r="AD7141" i="1"/>
  <c r="AE7141" i="1"/>
  <c r="AL7141" i="1"/>
  <c r="AJ7141" i="1"/>
  <c r="AM7141" i="1" s="1"/>
  <c r="AI7140" i="1"/>
  <c r="AH7140" i="1"/>
  <c r="AG7140" i="1"/>
  <c r="AD7140" i="1"/>
  <c r="AC7140" i="1"/>
  <c r="AL7140" i="1"/>
  <c r="AJ7140" i="1"/>
  <c r="AM7140" i="1" s="1"/>
  <c r="AF7140" i="1"/>
  <c r="AE7140" i="1"/>
  <c r="AI7139" i="1"/>
  <c r="AH7139" i="1"/>
  <c r="AG7139" i="1"/>
  <c r="AL7139" i="1"/>
  <c r="AJ7139" i="1"/>
  <c r="AM7139" i="1" s="1"/>
  <c r="AE7139" i="1"/>
  <c r="AF7139" i="1"/>
  <c r="AD7139" i="1"/>
  <c r="AC7139" i="1"/>
  <c r="AI7138" i="1"/>
  <c r="AH7138" i="1"/>
  <c r="AG7138" i="1"/>
  <c r="AC7138" i="1"/>
  <c r="AE7138" i="1"/>
  <c r="AF7138" i="1"/>
  <c r="AJ7138" i="1"/>
  <c r="AL7138" i="1"/>
  <c r="AD7138" i="1"/>
  <c r="AI7137" i="1"/>
  <c r="AH7137" i="1"/>
  <c r="AG7137" i="1"/>
  <c r="AD7137" i="1"/>
  <c r="AE7137" i="1"/>
  <c r="AF7137" i="1"/>
  <c r="AJ7137" i="1"/>
  <c r="AL7137" i="1"/>
  <c r="AC7137" i="1"/>
  <c r="AG7136" i="1"/>
  <c r="AH7136" i="1"/>
  <c r="AI7136" i="1"/>
  <c r="AF7136" i="1"/>
  <c r="AC7136" i="1"/>
  <c r="AD7136" i="1"/>
  <c r="AE7136" i="1"/>
  <c r="AJ7136" i="1"/>
  <c r="AL7136" i="1"/>
  <c r="AG7135" i="1"/>
  <c r="AI7135" i="1"/>
  <c r="AH7135" i="1"/>
  <c r="AF7135" i="1"/>
  <c r="AE7135" i="1"/>
  <c r="AD7135" i="1"/>
  <c r="AC7135" i="1"/>
  <c r="AJ7135" i="1"/>
  <c r="AL7135" i="1"/>
  <c r="AI7134" i="1"/>
  <c r="AH7134" i="1"/>
  <c r="AG7134" i="1"/>
  <c r="AL7134" i="1"/>
  <c r="AJ7134" i="1"/>
  <c r="AM7134" i="1" s="1"/>
  <c r="AF7134" i="1"/>
  <c r="AE7134" i="1"/>
  <c r="AD7134" i="1"/>
  <c r="AC7134" i="1"/>
  <c r="AI7133" i="1"/>
  <c r="AH7133" i="1"/>
  <c r="AG7133" i="1"/>
  <c r="AL7133" i="1"/>
  <c r="AJ7133" i="1"/>
  <c r="AM7133" i="1" s="1"/>
  <c r="AF7133" i="1"/>
  <c r="AC7133" i="1"/>
  <c r="AE7133" i="1"/>
  <c r="AD7133" i="1"/>
  <c r="AI7132" i="1"/>
  <c r="AH7132" i="1"/>
  <c r="AG7132" i="1"/>
  <c r="AE7132" i="1"/>
  <c r="AF7132" i="1"/>
  <c r="AL7132" i="1"/>
  <c r="AJ7132" i="1"/>
  <c r="AM7132" i="1" s="1"/>
  <c r="AC7132" i="1"/>
  <c r="AD7132" i="1"/>
  <c r="AI7131" i="1"/>
  <c r="AH7131" i="1"/>
  <c r="AG7131" i="1"/>
  <c r="AL7131" i="1"/>
  <c r="AE7131" i="1"/>
  <c r="AC7131" i="1"/>
  <c r="AD7131" i="1"/>
  <c r="AF7131" i="1"/>
  <c r="AJ7131" i="1"/>
  <c r="AM7131" i="1" s="1"/>
  <c r="AI7130" i="1"/>
  <c r="AG7130" i="1"/>
  <c r="AH7130" i="1"/>
  <c r="AC7130" i="1"/>
  <c r="AF7130" i="1"/>
  <c r="AE7130" i="1"/>
  <c r="AD7130" i="1"/>
  <c r="AJ7130" i="1"/>
  <c r="AL7130" i="1"/>
  <c r="AI7129" i="1"/>
  <c r="AH7129" i="1"/>
  <c r="AG7129" i="1"/>
  <c r="AJ7129" i="1"/>
  <c r="AF7129" i="1"/>
  <c r="AE7129" i="1"/>
  <c r="AD7129" i="1"/>
  <c r="AC7129" i="1"/>
  <c r="AL7129" i="1"/>
  <c r="AG7128" i="1"/>
  <c r="AI7128" i="1"/>
  <c r="AH7128" i="1"/>
  <c r="AE7128" i="1"/>
  <c r="AL7128" i="1"/>
  <c r="AJ7128" i="1"/>
  <c r="AM7128" i="1" s="1"/>
  <c r="AC7128" i="1"/>
  <c r="AF7128" i="1"/>
  <c r="AD7128" i="1"/>
  <c r="AH7127" i="1"/>
  <c r="AG7127" i="1"/>
  <c r="AI7127" i="1"/>
  <c r="AE7127" i="1"/>
  <c r="AF7127" i="1"/>
  <c r="AL7127" i="1"/>
  <c r="AJ7127" i="1"/>
  <c r="AM7127" i="1" s="1"/>
  <c r="AD7127" i="1"/>
  <c r="AC7127" i="1"/>
  <c r="AI7126" i="1"/>
  <c r="AG7126" i="1"/>
  <c r="AH7126" i="1"/>
  <c r="AL7126" i="1"/>
  <c r="AC7126" i="1"/>
  <c r="AD7126" i="1"/>
  <c r="AE7126" i="1"/>
  <c r="AF7126" i="1"/>
  <c r="AJ7126" i="1"/>
  <c r="AM7126" i="1" s="1"/>
  <c r="AH7125" i="1"/>
  <c r="AI7125" i="1"/>
  <c r="AG7125" i="1"/>
  <c r="AL7125" i="1"/>
  <c r="AJ7125" i="1"/>
  <c r="AM7125" i="1" s="1"/>
  <c r="AC7125" i="1"/>
  <c r="AF7125" i="1"/>
  <c r="AE7125" i="1"/>
  <c r="AD7125" i="1"/>
  <c r="AI7124" i="1"/>
  <c r="AH7124" i="1"/>
  <c r="AG7124" i="1"/>
  <c r="AE7124" i="1"/>
  <c r="AL7124" i="1"/>
  <c r="AJ7124" i="1"/>
  <c r="AM7124" i="1" s="1"/>
  <c r="AF7124" i="1"/>
  <c r="AC7124" i="1"/>
  <c r="AD7124" i="1"/>
  <c r="AG7123" i="1"/>
  <c r="AH7123" i="1"/>
  <c r="AI7123" i="1"/>
  <c r="AC7123" i="1"/>
  <c r="AE7123" i="1"/>
  <c r="AF7123" i="1"/>
  <c r="AJ7123" i="1"/>
  <c r="AL7123" i="1"/>
  <c r="AD7123" i="1"/>
  <c r="AG7122" i="1"/>
  <c r="AI7122" i="1"/>
  <c r="AH7122" i="1"/>
  <c r="AL7122" i="1"/>
  <c r="AC7122" i="1"/>
  <c r="AJ7122" i="1"/>
  <c r="AM7122" i="1" s="1"/>
  <c r="AF7122" i="1"/>
  <c r="AE7122" i="1"/>
  <c r="AD7122" i="1"/>
  <c r="AG7121" i="1"/>
  <c r="AH7121" i="1"/>
  <c r="AI7121" i="1"/>
  <c r="AJ7121" i="1"/>
  <c r="AF7121" i="1"/>
  <c r="AE7121" i="1"/>
  <c r="AD7121" i="1"/>
  <c r="AL7121" i="1"/>
  <c r="AC7121" i="1"/>
  <c r="AI7120" i="1"/>
  <c r="AH7120" i="1"/>
  <c r="AG7120" i="1"/>
  <c r="AJ7120" i="1"/>
  <c r="AL7120" i="1"/>
  <c r="AF7120" i="1"/>
  <c r="AE7120" i="1"/>
  <c r="AD7120" i="1"/>
  <c r="AC7120" i="1"/>
  <c r="AI7119" i="1"/>
  <c r="AH7119" i="1"/>
  <c r="AG7119" i="1"/>
  <c r="AF7119" i="1"/>
  <c r="AL7119" i="1"/>
  <c r="AJ7119" i="1"/>
  <c r="AM7119" i="1" s="1"/>
  <c r="AC7119" i="1"/>
  <c r="AD7119" i="1"/>
  <c r="AE7119" i="1"/>
  <c r="AG7118" i="1"/>
  <c r="AH7118" i="1"/>
  <c r="AI7118" i="1"/>
  <c r="AC7118" i="1"/>
  <c r="AL7118" i="1"/>
  <c r="AD7118" i="1"/>
  <c r="AE7118" i="1"/>
  <c r="AF7118" i="1"/>
  <c r="AJ7118" i="1"/>
  <c r="AM7118" i="1" s="1"/>
  <c r="AG7117" i="1"/>
  <c r="AH7117" i="1"/>
  <c r="AI7117" i="1"/>
  <c r="AL7117" i="1"/>
  <c r="AD7117" i="1"/>
  <c r="AE7117" i="1"/>
  <c r="AF7117" i="1"/>
  <c r="AJ7117" i="1"/>
  <c r="AM7117" i="1" s="1"/>
  <c r="AC7117" i="1"/>
  <c r="AG7116" i="1"/>
  <c r="AH7116" i="1"/>
  <c r="AI7116" i="1"/>
  <c r="AC7116" i="1"/>
  <c r="AD7116" i="1"/>
  <c r="AE7116" i="1"/>
  <c r="AF7116" i="1"/>
  <c r="AL7116" i="1"/>
  <c r="AJ7116" i="1"/>
  <c r="AM7116" i="1" s="1"/>
  <c r="AG7115" i="1"/>
  <c r="AH7115" i="1"/>
  <c r="AI7115" i="1"/>
  <c r="AE7115" i="1"/>
  <c r="AF7115" i="1"/>
  <c r="AJ7115" i="1"/>
  <c r="AL7115" i="1"/>
  <c r="AC7115" i="1"/>
  <c r="AD7115" i="1"/>
  <c r="AI7114" i="1"/>
  <c r="AG7114" i="1"/>
  <c r="AH7114" i="1"/>
  <c r="AL7114" i="1"/>
  <c r="AC7114" i="1"/>
  <c r="AE7114" i="1"/>
  <c r="AD7114" i="1"/>
  <c r="AF7114" i="1"/>
  <c r="AJ7114" i="1"/>
  <c r="AM7114" i="1" s="1"/>
  <c r="AG7113" i="1"/>
  <c r="AH7113" i="1"/>
  <c r="AI7113" i="1"/>
  <c r="AE7113" i="1"/>
  <c r="AD7113" i="1"/>
  <c r="AC7113" i="1"/>
  <c r="AL7113" i="1"/>
  <c r="AJ7113" i="1"/>
  <c r="AM7113" i="1" s="1"/>
  <c r="AF7113" i="1"/>
  <c r="AG7112" i="1"/>
  <c r="AH7112" i="1"/>
  <c r="AI7112" i="1"/>
  <c r="AL7112" i="1"/>
  <c r="AJ7112" i="1"/>
  <c r="AM7112" i="1" s="1"/>
  <c r="AF7112" i="1"/>
  <c r="AE7112" i="1"/>
  <c r="AD7112" i="1"/>
  <c r="AC7112" i="1"/>
  <c r="AG7111" i="1"/>
  <c r="AI7111" i="1"/>
  <c r="AH7111" i="1"/>
  <c r="AL7111" i="1"/>
  <c r="AJ7111" i="1"/>
  <c r="AM7111" i="1" s="1"/>
  <c r="AF7111" i="1"/>
  <c r="AD7111" i="1"/>
  <c r="AC7111" i="1"/>
  <c r="AE7111" i="1"/>
  <c r="AG7110" i="1"/>
  <c r="AH7110" i="1"/>
  <c r="AI7110" i="1"/>
  <c r="AE7110" i="1"/>
  <c r="AD7110" i="1"/>
  <c r="AC7110" i="1"/>
  <c r="AJ7110" i="1"/>
  <c r="AL7110" i="1"/>
  <c r="AF7110" i="1"/>
  <c r="AG7109" i="1"/>
  <c r="AH7109" i="1"/>
  <c r="AI7109" i="1"/>
  <c r="AL7109" i="1"/>
  <c r="AJ7109" i="1"/>
  <c r="AM7109" i="1" s="1"/>
  <c r="AE7109" i="1"/>
  <c r="AD7109" i="1"/>
  <c r="AC7109" i="1"/>
  <c r="AF7109" i="1"/>
  <c r="AH7108" i="1"/>
  <c r="AI7108" i="1"/>
  <c r="AG7108" i="1"/>
  <c r="AL7108" i="1"/>
  <c r="AC7108" i="1"/>
  <c r="AD7108" i="1"/>
  <c r="AE7108" i="1"/>
  <c r="AF7108" i="1"/>
  <c r="AJ7108" i="1"/>
  <c r="AM7108" i="1" s="1"/>
  <c r="AI7107" i="1"/>
  <c r="AH7107" i="1"/>
  <c r="AG7107" i="1"/>
  <c r="AL7107" i="1"/>
  <c r="AJ7107" i="1"/>
  <c r="AM7107" i="1" s="1"/>
  <c r="AF7107" i="1"/>
  <c r="AE7107" i="1"/>
  <c r="AD7107" i="1"/>
  <c r="AC7107" i="1"/>
  <c r="AI7106" i="1"/>
  <c r="AH7106" i="1"/>
  <c r="AG7106" i="1"/>
  <c r="AL7106" i="1"/>
  <c r="AJ7106" i="1"/>
  <c r="AM7106" i="1" s="1"/>
  <c r="AF7106" i="1"/>
  <c r="AE7106" i="1"/>
  <c r="AD7106" i="1"/>
  <c r="AC7106" i="1"/>
  <c r="AH7105" i="1"/>
  <c r="AG7105" i="1"/>
  <c r="AI7105" i="1"/>
  <c r="AL7105" i="1"/>
  <c r="AJ7105" i="1"/>
  <c r="AM7105" i="1" s="1"/>
  <c r="AF7105" i="1"/>
  <c r="AE7105" i="1"/>
  <c r="AD7105" i="1"/>
  <c r="AC7105" i="1"/>
  <c r="AI7104" i="1"/>
  <c r="AH7104" i="1"/>
  <c r="AG7104" i="1"/>
  <c r="AL7104" i="1"/>
  <c r="AJ7104" i="1"/>
  <c r="AM7104" i="1" s="1"/>
  <c r="AF7104" i="1"/>
  <c r="AE7104" i="1"/>
  <c r="AD7104" i="1"/>
  <c r="AC7104" i="1"/>
  <c r="AI7103" i="1"/>
  <c r="AH7103" i="1"/>
  <c r="AG7103" i="1"/>
  <c r="AL7103" i="1"/>
  <c r="AJ7103" i="1"/>
  <c r="AM7103" i="1" s="1"/>
  <c r="AF7103" i="1"/>
  <c r="AE7103" i="1"/>
  <c r="AD7103" i="1"/>
  <c r="AC7103" i="1"/>
  <c r="AI7102" i="1"/>
  <c r="AH7102" i="1"/>
  <c r="AG7102" i="1"/>
  <c r="AJ7102" i="1"/>
  <c r="AL7102" i="1"/>
  <c r="AF7102" i="1"/>
  <c r="AE7102" i="1"/>
  <c r="AD7102" i="1"/>
  <c r="AC7102" i="1"/>
  <c r="AG7101" i="1"/>
  <c r="AH7101" i="1"/>
  <c r="AI7101" i="1"/>
  <c r="AF7101" i="1"/>
  <c r="AD7101" i="1"/>
  <c r="AC7101" i="1"/>
  <c r="AJ7101" i="1"/>
  <c r="AE7101" i="1"/>
  <c r="AL7101" i="1"/>
  <c r="AI7100" i="1"/>
  <c r="AH7100" i="1"/>
  <c r="AG7100" i="1"/>
  <c r="AL7100" i="1"/>
  <c r="AJ7100" i="1"/>
  <c r="AM7100" i="1" s="1"/>
  <c r="AE7100" i="1"/>
  <c r="AF7100" i="1"/>
  <c r="AD7100" i="1"/>
  <c r="AC7100" i="1"/>
  <c r="AG7099" i="1"/>
  <c r="AH7099" i="1"/>
  <c r="AI7099" i="1"/>
  <c r="AC7099" i="1"/>
  <c r="AD7099" i="1"/>
  <c r="AE7099" i="1"/>
  <c r="AJ7099" i="1"/>
  <c r="AL7099" i="1"/>
  <c r="AF7099" i="1"/>
  <c r="AG7098" i="1"/>
  <c r="AH7098" i="1"/>
  <c r="AI7098" i="1"/>
  <c r="AF7098" i="1"/>
  <c r="AJ7098" i="1"/>
  <c r="AL7098" i="1"/>
  <c r="AC7098" i="1"/>
  <c r="AE7098" i="1"/>
  <c r="AD7098" i="1"/>
  <c r="AG7097" i="1"/>
  <c r="AI7097" i="1"/>
  <c r="AH7097" i="1"/>
  <c r="AL7097" i="1"/>
  <c r="AC7097" i="1"/>
  <c r="AD7097" i="1"/>
  <c r="AE7097" i="1"/>
  <c r="AF7097" i="1"/>
  <c r="AJ7097" i="1"/>
  <c r="AM7097" i="1" s="1"/>
  <c r="AG7096" i="1"/>
  <c r="AH7096" i="1"/>
  <c r="AI7096" i="1"/>
  <c r="AC7096" i="1"/>
  <c r="AF7096" i="1"/>
  <c r="AJ7096" i="1"/>
  <c r="AL7096" i="1"/>
  <c r="AE7096" i="1"/>
  <c r="AD7096" i="1"/>
  <c r="AI7095" i="1"/>
  <c r="AH7095" i="1"/>
  <c r="AG7095" i="1"/>
  <c r="AE7095" i="1"/>
  <c r="AD7095" i="1"/>
  <c r="AL7095" i="1"/>
  <c r="AJ7095" i="1"/>
  <c r="AM7095" i="1" s="1"/>
  <c r="AC7095" i="1"/>
  <c r="AF7095" i="1"/>
  <c r="AH7094" i="1"/>
  <c r="AG7094" i="1"/>
  <c r="AI7094" i="1"/>
  <c r="AL7094" i="1"/>
  <c r="AJ7094" i="1"/>
  <c r="AM7094" i="1" s="1"/>
  <c r="AD7094" i="1"/>
  <c r="AC7094" i="1"/>
  <c r="AF7094" i="1"/>
  <c r="AE7094" i="1"/>
  <c r="AG7093" i="1"/>
  <c r="AI7093" i="1"/>
  <c r="AH7093" i="1"/>
  <c r="AE7093" i="1"/>
  <c r="AF7093" i="1"/>
  <c r="AJ7093" i="1"/>
  <c r="AL7093" i="1"/>
  <c r="AC7093" i="1"/>
  <c r="AD7093" i="1"/>
  <c r="AG7092" i="1"/>
  <c r="AH7092" i="1"/>
  <c r="AI7092" i="1"/>
  <c r="AJ7092" i="1"/>
  <c r="AL7092" i="1"/>
  <c r="AC7092" i="1"/>
  <c r="AD7092" i="1"/>
  <c r="AE7092" i="1"/>
  <c r="AF7092" i="1"/>
  <c r="AG7091" i="1"/>
  <c r="AH7091" i="1"/>
  <c r="AI7091" i="1"/>
  <c r="AC7091" i="1"/>
  <c r="AJ7091" i="1"/>
  <c r="AL7091" i="1"/>
  <c r="AD7091" i="1"/>
  <c r="AE7091" i="1"/>
  <c r="AF7091" i="1"/>
  <c r="AG7090" i="1"/>
  <c r="AI7090" i="1"/>
  <c r="AH7090" i="1"/>
  <c r="AC7090" i="1"/>
  <c r="AD7090" i="1"/>
  <c r="AE7090" i="1"/>
  <c r="AF7090" i="1"/>
  <c r="AJ7090" i="1"/>
  <c r="AL7090" i="1"/>
  <c r="AI7089" i="1"/>
  <c r="AH7089" i="1"/>
  <c r="AG7089" i="1"/>
  <c r="AJ7089" i="1"/>
  <c r="AL7089" i="1"/>
  <c r="AC7089" i="1"/>
  <c r="AF7089" i="1"/>
  <c r="AE7089" i="1"/>
  <c r="AD7089" i="1"/>
  <c r="AH7088" i="1"/>
  <c r="AI7088" i="1"/>
  <c r="AG7088" i="1"/>
  <c r="AC7088" i="1"/>
  <c r="AD7088" i="1"/>
  <c r="AE7088" i="1"/>
  <c r="AF7088" i="1"/>
  <c r="AJ7088" i="1"/>
  <c r="AL7088" i="1"/>
  <c r="AH7087" i="1"/>
  <c r="AG7087" i="1"/>
  <c r="AI7087" i="1"/>
  <c r="AF7087" i="1"/>
  <c r="AE7087" i="1"/>
  <c r="AD7087" i="1"/>
  <c r="AC7087" i="1"/>
  <c r="AL7087" i="1"/>
  <c r="AJ7087" i="1"/>
  <c r="AM7087" i="1" s="1"/>
  <c r="AI7086" i="1"/>
  <c r="AG7086" i="1"/>
  <c r="AH7086" i="1"/>
  <c r="AL7086" i="1"/>
  <c r="AJ7086" i="1"/>
  <c r="AM7086" i="1" s="1"/>
  <c r="AC7086" i="1"/>
  <c r="AD7086" i="1"/>
  <c r="AE7086" i="1"/>
  <c r="AF7086" i="1"/>
  <c r="AI7085" i="1"/>
  <c r="AH7085" i="1"/>
  <c r="AG7085" i="1"/>
  <c r="AJ7085" i="1"/>
  <c r="AF7085" i="1"/>
  <c r="AE7085" i="1"/>
  <c r="AD7085" i="1"/>
  <c r="AC7085" i="1"/>
  <c r="AL7085" i="1"/>
  <c r="AI7084" i="1"/>
  <c r="AH7084" i="1"/>
  <c r="AG7084" i="1"/>
  <c r="AL7084" i="1"/>
  <c r="AJ7084" i="1"/>
  <c r="AM7084" i="1" s="1"/>
  <c r="AF7084" i="1"/>
  <c r="AE7084" i="1"/>
  <c r="AD7084" i="1"/>
  <c r="AC7084" i="1"/>
  <c r="AH7083" i="1"/>
  <c r="AG7083" i="1"/>
  <c r="AI7083" i="1"/>
  <c r="AJ7083" i="1"/>
  <c r="AF7083" i="1"/>
  <c r="AE7083" i="1"/>
  <c r="AD7083" i="1"/>
  <c r="AC7083" i="1"/>
  <c r="AL7083" i="1"/>
  <c r="AI7082" i="1"/>
  <c r="AH7082" i="1"/>
  <c r="AG7082" i="1"/>
  <c r="AJ7082" i="1"/>
  <c r="AF7082" i="1"/>
  <c r="AE7082" i="1"/>
  <c r="AD7082" i="1"/>
  <c r="AC7082" i="1"/>
  <c r="AL7082" i="1"/>
  <c r="AI7081" i="1"/>
  <c r="AH7081" i="1"/>
  <c r="AG7081" i="1"/>
  <c r="AL7081" i="1"/>
  <c r="AJ7081" i="1"/>
  <c r="AM7081" i="1" s="1"/>
  <c r="AF7081" i="1"/>
  <c r="AE7081" i="1"/>
  <c r="AD7081" i="1"/>
  <c r="AC7081" i="1"/>
  <c r="AG7080" i="1"/>
  <c r="AI7080" i="1"/>
  <c r="AH7080" i="1"/>
  <c r="AL7080" i="1"/>
  <c r="AJ7080" i="1"/>
  <c r="AM7080" i="1" s="1"/>
  <c r="AF7080" i="1"/>
  <c r="AE7080" i="1"/>
  <c r="AD7080" i="1"/>
  <c r="AC7080" i="1"/>
  <c r="AI7079" i="1"/>
  <c r="AH7079" i="1"/>
  <c r="AG7079" i="1"/>
  <c r="AE7079" i="1"/>
  <c r="AL7079" i="1"/>
  <c r="AF7079" i="1"/>
  <c r="AD7079" i="1"/>
  <c r="AC7079" i="1"/>
  <c r="AJ7079" i="1"/>
  <c r="AM7079" i="1" s="1"/>
  <c r="AH7078" i="1"/>
  <c r="AI7078" i="1"/>
  <c r="AG7078" i="1"/>
  <c r="AL7078" i="1"/>
  <c r="AJ7078" i="1"/>
  <c r="AM7078" i="1" s="1"/>
  <c r="AF7078" i="1"/>
  <c r="AE7078" i="1"/>
  <c r="AD7078" i="1"/>
  <c r="AC7078" i="1"/>
  <c r="AI7077" i="1"/>
  <c r="AH7077" i="1"/>
  <c r="AG7077" i="1"/>
  <c r="AL7077" i="1"/>
  <c r="AJ7077" i="1"/>
  <c r="AM7077" i="1" s="1"/>
  <c r="AF7077" i="1"/>
  <c r="AE7077" i="1"/>
  <c r="AD7077" i="1"/>
  <c r="AC7077" i="1"/>
  <c r="AI7076" i="1"/>
  <c r="AH7076" i="1"/>
  <c r="AG7076" i="1"/>
  <c r="AJ7076" i="1"/>
  <c r="AF7076" i="1"/>
  <c r="AE7076" i="1"/>
  <c r="AD7076" i="1"/>
  <c r="AC7076" i="1"/>
  <c r="AL7076" i="1"/>
  <c r="AI7075" i="1"/>
  <c r="AH7075" i="1"/>
  <c r="AG7075" i="1"/>
  <c r="AL7075" i="1"/>
  <c r="AJ7075" i="1"/>
  <c r="AM7075" i="1" s="1"/>
  <c r="AF7075" i="1"/>
  <c r="AE7075" i="1"/>
  <c r="AD7075" i="1"/>
  <c r="AC7075" i="1"/>
  <c r="AI7074" i="1"/>
  <c r="AH7074" i="1"/>
  <c r="AG7074" i="1"/>
  <c r="AL7074" i="1"/>
  <c r="AJ7074" i="1"/>
  <c r="AM7074" i="1" s="1"/>
  <c r="AF7074" i="1"/>
  <c r="AE7074" i="1"/>
  <c r="AC7074" i="1"/>
  <c r="AD7074" i="1"/>
  <c r="AI7073" i="1"/>
  <c r="AH7073" i="1"/>
  <c r="AG7073" i="1"/>
  <c r="AD7073" i="1"/>
  <c r="AC7073" i="1"/>
  <c r="AE7073" i="1"/>
  <c r="AF7073" i="1"/>
  <c r="AJ7073" i="1"/>
  <c r="AL7073" i="1"/>
  <c r="AI7072" i="1"/>
  <c r="AH7072" i="1"/>
  <c r="AG7072" i="1"/>
  <c r="AF7072" i="1"/>
  <c r="AL7072" i="1"/>
  <c r="AJ7072" i="1"/>
  <c r="AM7072" i="1" s="1"/>
  <c r="AE7072" i="1"/>
  <c r="AD7072" i="1"/>
  <c r="AC7072" i="1"/>
  <c r="AH7071" i="1"/>
  <c r="AG7071" i="1"/>
  <c r="AI7071" i="1"/>
  <c r="AE7071" i="1"/>
  <c r="AD7071" i="1"/>
  <c r="AC7071" i="1"/>
  <c r="AF7071" i="1"/>
  <c r="AL7071" i="1"/>
  <c r="AJ7071" i="1"/>
  <c r="AM7071" i="1" s="1"/>
  <c r="AG7070" i="1"/>
  <c r="AH7070" i="1"/>
  <c r="AI7070" i="1"/>
  <c r="AJ7070" i="1"/>
  <c r="AL7070" i="1"/>
  <c r="AC7070" i="1"/>
  <c r="AF7070" i="1"/>
  <c r="AD7070" i="1"/>
  <c r="AE7070" i="1"/>
  <c r="AG7069" i="1"/>
  <c r="AH7069" i="1"/>
  <c r="AI7069" i="1"/>
  <c r="AF7069" i="1"/>
  <c r="AJ7069" i="1"/>
  <c r="AC7069" i="1"/>
  <c r="AL7069" i="1"/>
  <c r="AD7069" i="1"/>
  <c r="AE7069" i="1"/>
  <c r="AG7068" i="1"/>
  <c r="AI7068" i="1"/>
  <c r="AH7068" i="1"/>
  <c r="AE7068" i="1"/>
  <c r="AD7068" i="1"/>
  <c r="AC7068" i="1"/>
  <c r="AJ7068" i="1"/>
  <c r="AL7068" i="1"/>
  <c r="AF7068" i="1"/>
  <c r="AG7067" i="1"/>
  <c r="AH7067" i="1"/>
  <c r="AI7067" i="1"/>
  <c r="AF7067" i="1"/>
  <c r="AD7067" i="1"/>
  <c r="AJ7067" i="1"/>
  <c r="AC7067" i="1"/>
  <c r="AL7067" i="1"/>
  <c r="AE7067" i="1"/>
  <c r="AG7066" i="1"/>
  <c r="AI7066" i="1"/>
  <c r="AH7066" i="1"/>
  <c r="AF7066" i="1"/>
  <c r="AE7066" i="1"/>
  <c r="AC7066" i="1"/>
  <c r="AJ7066" i="1"/>
  <c r="AL7066" i="1"/>
  <c r="AD7066" i="1"/>
  <c r="AI7065" i="1"/>
  <c r="AH7065" i="1"/>
  <c r="AG7065" i="1"/>
  <c r="AF7065" i="1"/>
  <c r="AJ7065" i="1"/>
  <c r="AL7065" i="1"/>
  <c r="AD7065" i="1"/>
  <c r="AC7065" i="1"/>
  <c r="AE7065" i="1"/>
  <c r="AI7064" i="1"/>
  <c r="AH7064" i="1"/>
  <c r="AG7064" i="1"/>
  <c r="AJ7064" i="1"/>
  <c r="AF7064" i="1"/>
  <c r="AE7064" i="1"/>
  <c r="AD7064" i="1"/>
  <c r="AC7064" i="1"/>
  <c r="AL7064" i="1"/>
  <c r="AI7063" i="1"/>
  <c r="AH7063" i="1"/>
  <c r="AG7063" i="1"/>
  <c r="AL7063" i="1"/>
  <c r="AF7063" i="1"/>
  <c r="AE7063" i="1"/>
  <c r="AD7063" i="1"/>
  <c r="AC7063" i="1"/>
  <c r="AJ7063" i="1"/>
  <c r="AM7063" i="1" s="1"/>
  <c r="AH7062" i="1"/>
  <c r="AG7062" i="1"/>
  <c r="AI7062" i="1"/>
  <c r="AE7062" i="1"/>
  <c r="AD7062" i="1"/>
  <c r="AC7062" i="1"/>
  <c r="AJ7062" i="1"/>
  <c r="AF7062" i="1"/>
  <c r="AL7062" i="1"/>
  <c r="AI7061" i="1"/>
  <c r="AH7061" i="1"/>
  <c r="AG7061" i="1"/>
  <c r="AL7061" i="1"/>
  <c r="AJ7061" i="1"/>
  <c r="AM7061" i="1" s="1"/>
  <c r="AF7061" i="1"/>
  <c r="AE7061" i="1"/>
  <c r="AD7061" i="1"/>
  <c r="AC7061" i="1"/>
  <c r="AH7060" i="1"/>
  <c r="AG7060" i="1"/>
  <c r="AI7060" i="1"/>
  <c r="AJ7060" i="1"/>
  <c r="AL7060" i="1"/>
  <c r="AC7060" i="1"/>
  <c r="AD7060" i="1"/>
  <c r="AE7060" i="1"/>
  <c r="AF7060" i="1"/>
  <c r="AI7059" i="1"/>
  <c r="AH7059" i="1"/>
  <c r="AG7059" i="1"/>
  <c r="AJ7059" i="1"/>
  <c r="AF7059" i="1"/>
  <c r="AE7059" i="1"/>
  <c r="AL7059" i="1"/>
  <c r="AD7059" i="1"/>
  <c r="AC7059" i="1"/>
  <c r="AH7058" i="1"/>
  <c r="AG7058" i="1"/>
  <c r="AI7058" i="1"/>
  <c r="AF7058" i="1"/>
  <c r="AE7058" i="1"/>
  <c r="AD7058" i="1"/>
  <c r="AC7058" i="1"/>
  <c r="AL7058" i="1"/>
  <c r="AJ7058" i="1"/>
  <c r="AM7058" i="1" s="1"/>
  <c r="AG7057" i="1"/>
  <c r="AH7057" i="1"/>
  <c r="AI7057" i="1"/>
  <c r="AC7057" i="1"/>
  <c r="AE7057" i="1"/>
  <c r="AF7057" i="1"/>
  <c r="AL7057" i="1"/>
  <c r="AJ7057" i="1"/>
  <c r="AM7057" i="1" s="1"/>
  <c r="AD7057" i="1"/>
  <c r="AH7056" i="1"/>
  <c r="AG7056" i="1"/>
  <c r="AI7056" i="1"/>
  <c r="AC7056" i="1"/>
  <c r="AD7056" i="1"/>
  <c r="AL7056" i="1"/>
  <c r="AJ7056" i="1"/>
  <c r="AM7056" i="1" s="1"/>
  <c r="AF7056" i="1"/>
  <c r="AE7056" i="1"/>
  <c r="AI7055" i="1"/>
  <c r="AH7055" i="1"/>
  <c r="AG7055" i="1"/>
  <c r="AJ7055" i="1"/>
  <c r="AF7055" i="1"/>
  <c r="AE7055" i="1"/>
  <c r="AD7055" i="1"/>
  <c r="AC7055" i="1"/>
  <c r="AL7055" i="1"/>
  <c r="AI7054" i="1"/>
  <c r="AH7054" i="1"/>
  <c r="AG7054" i="1"/>
  <c r="AL7054" i="1"/>
  <c r="AJ7054" i="1"/>
  <c r="AM7054" i="1" s="1"/>
  <c r="AF7054" i="1"/>
  <c r="AE7054" i="1"/>
  <c r="AD7054" i="1"/>
  <c r="AC7054" i="1"/>
  <c r="AI7053" i="1"/>
  <c r="AH7053" i="1"/>
  <c r="AG7053" i="1"/>
  <c r="AD7053" i="1"/>
  <c r="AC7053" i="1"/>
  <c r="AL7053" i="1"/>
  <c r="AJ7053" i="1"/>
  <c r="AM7053" i="1" s="1"/>
  <c r="AF7053" i="1"/>
  <c r="AE7053" i="1"/>
  <c r="AG7052" i="1"/>
  <c r="AH7052" i="1"/>
  <c r="AI7052" i="1"/>
  <c r="AE7052" i="1"/>
  <c r="AF7052" i="1"/>
  <c r="AL7052" i="1"/>
  <c r="AJ7052" i="1"/>
  <c r="AM7052" i="1" s="1"/>
  <c r="AD7052" i="1"/>
  <c r="AC7052" i="1"/>
  <c r="AI7051" i="1"/>
  <c r="AH7051" i="1"/>
  <c r="AG7051" i="1"/>
  <c r="AL7051" i="1"/>
  <c r="AJ7051" i="1"/>
  <c r="AM7051" i="1" s="1"/>
  <c r="AF7051" i="1"/>
  <c r="AE7051" i="1"/>
  <c r="AD7051" i="1"/>
  <c r="AC7051" i="1"/>
  <c r="AI7050" i="1"/>
  <c r="AH7050" i="1"/>
  <c r="AG7050" i="1"/>
  <c r="AL7050" i="1"/>
  <c r="AJ7050" i="1"/>
  <c r="AM7050" i="1" s="1"/>
  <c r="AF7050" i="1"/>
  <c r="AE7050" i="1"/>
  <c r="AD7050" i="1"/>
  <c r="AC7050" i="1"/>
  <c r="AI7049" i="1"/>
  <c r="AH7049" i="1"/>
  <c r="AG7049" i="1"/>
  <c r="AJ7049" i="1"/>
  <c r="AL7049" i="1"/>
  <c r="AF7049" i="1"/>
  <c r="AE7049" i="1"/>
  <c r="AD7049" i="1"/>
  <c r="AC7049" i="1"/>
  <c r="AI7048" i="1"/>
  <c r="AH7048" i="1"/>
  <c r="AG7048" i="1"/>
  <c r="AL7048" i="1"/>
  <c r="AJ7048" i="1"/>
  <c r="AM7048" i="1" s="1"/>
  <c r="AF7048" i="1"/>
  <c r="AE7048" i="1"/>
  <c r="AD7048" i="1"/>
  <c r="AC7048" i="1"/>
  <c r="AI7047" i="1"/>
  <c r="AH7047" i="1"/>
  <c r="AG7047" i="1"/>
  <c r="AJ7047" i="1"/>
  <c r="AL7047" i="1"/>
  <c r="AF7047" i="1"/>
  <c r="AE7047" i="1"/>
  <c r="AD7047" i="1"/>
  <c r="AC7047" i="1"/>
  <c r="AI7046" i="1"/>
  <c r="AH7046" i="1"/>
  <c r="AG7046" i="1"/>
  <c r="AL7046" i="1"/>
  <c r="AJ7046" i="1"/>
  <c r="AM7046" i="1" s="1"/>
  <c r="AF7046" i="1"/>
  <c r="AE7046" i="1"/>
  <c r="AD7046" i="1"/>
  <c r="AC7046" i="1"/>
  <c r="AI7045" i="1"/>
  <c r="AH7045" i="1"/>
  <c r="AG7045" i="1"/>
  <c r="AL7045" i="1"/>
  <c r="AJ7045" i="1"/>
  <c r="AM7045" i="1" s="1"/>
  <c r="AF7045" i="1"/>
  <c r="AE7045" i="1"/>
  <c r="AD7045" i="1"/>
  <c r="AC7045" i="1"/>
  <c r="AI7044" i="1"/>
  <c r="AH7044" i="1"/>
  <c r="AG7044" i="1"/>
  <c r="AJ7044" i="1"/>
  <c r="AL7044" i="1"/>
  <c r="AF7044" i="1"/>
  <c r="AE7044" i="1"/>
  <c r="AD7044" i="1"/>
  <c r="AC7044" i="1"/>
  <c r="AI7043" i="1"/>
  <c r="AH7043" i="1"/>
  <c r="AG7043" i="1"/>
  <c r="AL7043" i="1"/>
  <c r="AJ7043" i="1"/>
  <c r="AM7043" i="1" s="1"/>
  <c r="AF7043" i="1"/>
  <c r="AE7043" i="1"/>
  <c r="AD7043" i="1"/>
  <c r="AC7043" i="1"/>
  <c r="AI7042" i="1"/>
  <c r="AH7042" i="1"/>
  <c r="AG7042" i="1"/>
  <c r="AJ7042" i="1"/>
  <c r="AL7042" i="1"/>
  <c r="AF7042" i="1"/>
  <c r="AE7042" i="1"/>
  <c r="AD7042" i="1"/>
  <c r="AC7042" i="1"/>
  <c r="AI7041" i="1"/>
  <c r="AH7041" i="1"/>
  <c r="AG7041" i="1"/>
  <c r="AL7041" i="1"/>
  <c r="AJ7041" i="1"/>
  <c r="AM7041" i="1" s="1"/>
  <c r="AF7041" i="1"/>
  <c r="AE7041" i="1"/>
  <c r="AD7041" i="1"/>
  <c r="AC7041" i="1"/>
  <c r="AI7040" i="1"/>
  <c r="AH7040" i="1"/>
  <c r="AG7040" i="1"/>
  <c r="AL7040" i="1"/>
  <c r="AJ7040" i="1"/>
  <c r="AM7040" i="1" s="1"/>
  <c r="AF7040" i="1"/>
  <c r="AE7040" i="1"/>
  <c r="AD7040" i="1"/>
  <c r="AC7040" i="1"/>
  <c r="AI7039" i="1"/>
  <c r="AH7039" i="1"/>
  <c r="AG7039" i="1"/>
  <c r="AL7039" i="1"/>
  <c r="AJ7039" i="1"/>
  <c r="AM7039" i="1" s="1"/>
  <c r="AF7039" i="1"/>
  <c r="AE7039" i="1"/>
  <c r="AD7039" i="1"/>
  <c r="AC7039" i="1"/>
  <c r="AG7038" i="1"/>
  <c r="AI7038" i="1"/>
  <c r="AH7038" i="1"/>
  <c r="AF7038" i="1"/>
  <c r="AE7038" i="1"/>
  <c r="AD7038" i="1"/>
  <c r="AL7038" i="1"/>
  <c r="AJ7038" i="1"/>
  <c r="AM7038" i="1" s="1"/>
  <c r="AC7038" i="1"/>
  <c r="AG7037" i="1"/>
  <c r="AH7037" i="1"/>
  <c r="AI7037" i="1"/>
  <c r="AJ7037" i="1"/>
  <c r="AF7037" i="1"/>
  <c r="AE7037" i="1"/>
  <c r="AD7037" i="1"/>
  <c r="AL7037" i="1"/>
  <c r="AC7037" i="1"/>
  <c r="AH7036" i="1"/>
  <c r="AG7036" i="1"/>
  <c r="AI7036" i="1"/>
  <c r="AC7036" i="1"/>
  <c r="AF7036" i="1"/>
  <c r="AE7036" i="1"/>
  <c r="AL7036" i="1"/>
  <c r="AD7036" i="1"/>
  <c r="AJ7036" i="1"/>
  <c r="AM7036" i="1" s="1"/>
  <c r="AI7035" i="1"/>
  <c r="AH7035" i="1"/>
  <c r="AG7035" i="1"/>
  <c r="AL7035" i="1"/>
  <c r="AD7035" i="1"/>
  <c r="AE7035" i="1"/>
  <c r="AJ7035" i="1"/>
  <c r="AM7035" i="1" s="1"/>
  <c r="AC7035" i="1"/>
  <c r="AF7035" i="1"/>
  <c r="AI7034" i="1"/>
  <c r="AH7034" i="1"/>
  <c r="AG7034" i="1"/>
  <c r="AC7034" i="1"/>
  <c r="AL7034" i="1"/>
  <c r="AE7034" i="1"/>
  <c r="AF7034" i="1"/>
  <c r="AJ7034" i="1"/>
  <c r="AM7034" i="1" s="1"/>
  <c r="AD7034" i="1"/>
  <c r="AI7033" i="1"/>
  <c r="AH7033" i="1"/>
  <c r="AG7033" i="1"/>
  <c r="AD7033" i="1"/>
  <c r="AC7033" i="1"/>
  <c r="AJ7033" i="1"/>
  <c r="AL7033" i="1"/>
  <c r="AF7033" i="1"/>
  <c r="AE7033" i="1"/>
  <c r="AI7032" i="1"/>
  <c r="AG7032" i="1"/>
  <c r="AH7032" i="1"/>
  <c r="AL7032" i="1"/>
  <c r="AJ7032" i="1"/>
  <c r="AM7032" i="1" s="1"/>
  <c r="AF7032" i="1"/>
  <c r="AD7032" i="1"/>
  <c r="AC7032" i="1"/>
  <c r="AE7032" i="1"/>
  <c r="AG7031" i="1"/>
  <c r="AI7031" i="1"/>
  <c r="AH7031" i="1"/>
  <c r="AL7031" i="1"/>
  <c r="AC7031" i="1"/>
  <c r="AD7031" i="1"/>
  <c r="AE7031" i="1"/>
  <c r="AF7031" i="1"/>
  <c r="AJ7031" i="1"/>
  <c r="AM7031" i="1" s="1"/>
  <c r="AI7030" i="1"/>
  <c r="AH7030" i="1"/>
  <c r="AG7030" i="1"/>
  <c r="AL7030" i="1"/>
  <c r="AJ7030" i="1"/>
  <c r="AM7030" i="1" s="1"/>
  <c r="AC7030" i="1"/>
  <c r="AD7030" i="1"/>
  <c r="AF7030" i="1"/>
  <c r="AE7030" i="1"/>
  <c r="AG7029" i="1"/>
  <c r="AH7029" i="1"/>
  <c r="AI7029" i="1"/>
  <c r="AJ7029" i="1"/>
  <c r="AC7029" i="1"/>
  <c r="AD7029" i="1"/>
  <c r="AF7029" i="1"/>
  <c r="AL7029" i="1"/>
  <c r="AE7029" i="1"/>
  <c r="AG7028" i="1"/>
  <c r="AH7028" i="1"/>
  <c r="AI7028" i="1"/>
  <c r="AD7028" i="1"/>
  <c r="AC7028" i="1"/>
  <c r="AE7028" i="1"/>
  <c r="AF7028" i="1"/>
  <c r="AJ7028" i="1"/>
  <c r="AL7028" i="1"/>
  <c r="AI7027" i="1"/>
  <c r="AH7027" i="1"/>
  <c r="AG7027" i="1"/>
  <c r="AC7027" i="1"/>
  <c r="AJ7027" i="1"/>
  <c r="AF7027" i="1"/>
  <c r="AE7027" i="1"/>
  <c r="AD7027" i="1"/>
  <c r="AL7027" i="1"/>
  <c r="AH7026" i="1"/>
  <c r="AG7026" i="1"/>
  <c r="AI7026" i="1"/>
  <c r="AL7026" i="1"/>
  <c r="AJ7026" i="1"/>
  <c r="AM7026" i="1" s="1"/>
  <c r="AF7026" i="1"/>
  <c r="AE7026" i="1"/>
  <c r="AD7026" i="1"/>
  <c r="AC7026" i="1"/>
  <c r="AH7025" i="1"/>
  <c r="AI7025" i="1"/>
  <c r="AG7025" i="1"/>
  <c r="AE7025" i="1"/>
  <c r="AF7025" i="1"/>
  <c r="AL7025" i="1"/>
  <c r="AJ7025" i="1"/>
  <c r="AM7025" i="1" s="1"/>
  <c r="AD7025" i="1"/>
  <c r="AC7025" i="1"/>
  <c r="AG7024" i="1"/>
  <c r="AH7024" i="1"/>
  <c r="AI7024" i="1"/>
  <c r="AC7024" i="1"/>
  <c r="AD7024" i="1"/>
  <c r="AE7024" i="1"/>
  <c r="AF7024" i="1"/>
  <c r="AL7024" i="1"/>
  <c r="AJ7024" i="1"/>
  <c r="AM7024" i="1" s="1"/>
  <c r="AG7023" i="1"/>
  <c r="AH7023" i="1"/>
  <c r="AI7023" i="1"/>
  <c r="AJ7023" i="1"/>
  <c r="AE7023" i="1"/>
  <c r="AF7023" i="1"/>
  <c r="AD7023" i="1"/>
  <c r="AL7023" i="1"/>
  <c r="AC7023" i="1"/>
  <c r="AI7022" i="1"/>
  <c r="AH7022" i="1"/>
  <c r="AG7022" i="1"/>
  <c r="AL7022" i="1"/>
  <c r="AJ7022" i="1"/>
  <c r="AM7022" i="1" s="1"/>
  <c r="AF7022" i="1"/>
  <c r="AE7022" i="1"/>
  <c r="AD7022" i="1"/>
  <c r="AC7022" i="1"/>
  <c r="AI7021" i="1"/>
  <c r="AH7021" i="1"/>
  <c r="AG7021" i="1"/>
  <c r="AL7021" i="1"/>
  <c r="AJ7021" i="1"/>
  <c r="AM7021" i="1" s="1"/>
  <c r="AF7021" i="1"/>
  <c r="AE7021" i="1"/>
  <c r="AD7021" i="1"/>
  <c r="AC7021" i="1"/>
  <c r="AG7020" i="1"/>
  <c r="AI7020" i="1"/>
  <c r="AH7020" i="1"/>
  <c r="AF7020" i="1"/>
  <c r="AE7020" i="1"/>
  <c r="AD7020" i="1"/>
  <c r="AC7020" i="1"/>
  <c r="AL7020" i="1"/>
  <c r="AJ7020" i="1"/>
  <c r="AM7020" i="1" s="1"/>
  <c r="AG7019" i="1"/>
  <c r="AH7019" i="1"/>
  <c r="AI7019" i="1"/>
  <c r="AD7019" i="1"/>
  <c r="AC7019" i="1"/>
  <c r="AL7019" i="1"/>
  <c r="AJ7019" i="1"/>
  <c r="AM7019" i="1" s="1"/>
  <c r="AE7019" i="1"/>
  <c r="AF7019" i="1"/>
  <c r="AI7018" i="1"/>
  <c r="AG7018" i="1"/>
  <c r="AH7018" i="1"/>
  <c r="AC7018" i="1"/>
  <c r="AL7018" i="1"/>
  <c r="AJ7018" i="1"/>
  <c r="AM7018" i="1" s="1"/>
  <c r="AF7018" i="1"/>
  <c r="AE7018" i="1"/>
  <c r="AD7018" i="1"/>
  <c r="AI7017" i="1"/>
  <c r="AG7017" i="1"/>
  <c r="AH7017" i="1"/>
  <c r="AJ7017" i="1"/>
  <c r="AL7017" i="1"/>
  <c r="AC7017" i="1"/>
  <c r="AD7017" i="1"/>
  <c r="AE7017" i="1"/>
  <c r="AF7017" i="1"/>
  <c r="AG7016" i="1"/>
  <c r="AH7016" i="1"/>
  <c r="AI7016" i="1"/>
  <c r="AE7016" i="1"/>
  <c r="AC7016" i="1"/>
  <c r="AD7016" i="1"/>
  <c r="AL7016" i="1"/>
  <c r="AF7016" i="1"/>
  <c r="AJ7016" i="1"/>
  <c r="AM7016" i="1" s="1"/>
  <c r="AG7015" i="1"/>
  <c r="AH7015" i="1"/>
  <c r="AI7015" i="1"/>
  <c r="AC7015" i="1"/>
  <c r="AE7015" i="1"/>
  <c r="AF7015" i="1"/>
  <c r="AJ7015" i="1"/>
  <c r="AL7015" i="1"/>
  <c r="AD7015" i="1"/>
  <c r="AH7014" i="1"/>
  <c r="AG7014" i="1"/>
  <c r="AI7014" i="1"/>
  <c r="AL7014" i="1"/>
  <c r="AJ7014" i="1"/>
  <c r="AM7014" i="1" s="1"/>
  <c r="AC7014" i="1"/>
  <c r="AF7014" i="1"/>
  <c r="AE7014" i="1"/>
  <c r="AD7014" i="1"/>
  <c r="AG7013" i="1"/>
  <c r="AI7013" i="1"/>
  <c r="AH7013" i="1"/>
  <c r="AD7013" i="1"/>
  <c r="AC7013" i="1"/>
  <c r="AL7013" i="1"/>
  <c r="AJ7013" i="1"/>
  <c r="AM7013" i="1" s="1"/>
  <c r="AF7013" i="1"/>
  <c r="AE7013" i="1"/>
  <c r="AI7012" i="1"/>
  <c r="AH7012" i="1"/>
  <c r="AG7012" i="1"/>
  <c r="AL7012" i="1"/>
  <c r="AF7012" i="1"/>
  <c r="AJ7012" i="1"/>
  <c r="AM7012" i="1" s="1"/>
  <c r="AE7012" i="1"/>
  <c r="AD7012" i="1"/>
  <c r="AC7012" i="1"/>
  <c r="AI7011" i="1"/>
  <c r="AH7011" i="1"/>
  <c r="AG7011" i="1"/>
  <c r="AC7011" i="1"/>
  <c r="AD7011" i="1"/>
  <c r="AL7011" i="1"/>
  <c r="AJ7011" i="1"/>
  <c r="AM7011" i="1" s="1"/>
  <c r="AF7011" i="1"/>
  <c r="AE7011" i="1"/>
  <c r="AI7010" i="1"/>
  <c r="AG7010" i="1"/>
  <c r="AH7010" i="1"/>
  <c r="AJ7010" i="1"/>
  <c r="AL7010" i="1"/>
  <c r="AF7010" i="1"/>
  <c r="AE7010" i="1"/>
  <c r="AD7010" i="1"/>
  <c r="AC7010" i="1"/>
  <c r="AI7009" i="1"/>
  <c r="AH7009" i="1"/>
  <c r="AG7009" i="1"/>
  <c r="AL7009" i="1"/>
  <c r="AJ7009" i="1"/>
  <c r="AM7009" i="1" s="1"/>
  <c r="AF7009" i="1"/>
  <c r="AE7009" i="1"/>
  <c r="AD7009" i="1"/>
  <c r="AC7009" i="1"/>
  <c r="AH7008" i="1"/>
  <c r="AI7008" i="1"/>
  <c r="AG7008" i="1"/>
  <c r="AL7008" i="1"/>
  <c r="AJ7008" i="1"/>
  <c r="AM7008" i="1" s="1"/>
  <c r="AE7008" i="1"/>
  <c r="AF7008" i="1" s="1"/>
  <c r="AD7008" i="1"/>
  <c r="AC7008" i="1"/>
  <c r="AI7007" i="1"/>
  <c r="AH7007" i="1"/>
  <c r="AG7007" i="1"/>
  <c r="AL7007" i="1"/>
  <c r="AJ7007" i="1"/>
  <c r="AM7007" i="1" s="1"/>
  <c r="AC7007" i="1"/>
  <c r="AE7007" i="1"/>
  <c r="AF7007" i="1" s="1"/>
  <c r="AD7007" i="1"/>
  <c r="AI7006" i="1"/>
  <c r="AH7006" i="1"/>
  <c r="AG7006" i="1"/>
  <c r="AC7006" i="1"/>
  <c r="AJ7006" i="1"/>
  <c r="AE7006" i="1"/>
  <c r="AF7006" i="1" s="1"/>
  <c r="AD7006" i="1"/>
  <c r="AL7006" i="1"/>
  <c r="AI7005" i="1"/>
  <c r="AH7005" i="1"/>
  <c r="AG7005" i="1"/>
  <c r="AC7005" i="1"/>
  <c r="AL7005" i="1"/>
  <c r="AJ7005" i="1"/>
  <c r="AM7005" i="1" s="1"/>
  <c r="AE7005" i="1"/>
  <c r="AF7005" i="1" s="1"/>
  <c r="AD7005" i="1"/>
  <c r="AI7004" i="1"/>
  <c r="AH7004" i="1"/>
  <c r="AG7004" i="1"/>
  <c r="AL7004" i="1"/>
  <c r="AJ7004" i="1"/>
  <c r="AM7004" i="1" s="1"/>
  <c r="AE7004" i="1"/>
  <c r="AF7004" i="1" s="1"/>
  <c r="AD7004" i="1"/>
  <c r="AC7004" i="1"/>
  <c r="AI7003" i="1"/>
  <c r="AH7003" i="1"/>
  <c r="AG7003" i="1"/>
  <c r="AE7003" i="1"/>
  <c r="AD7003" i="1"/>
  <c r="AC7003" i="1"/>
  <c r="AJ7003" i="1"/>
  <c r="AL7003" i="1"/>
  <c r="AF7003" i="1"/>
  <c r="AI7002" i="1"/>
  <c r="AH7002" i="1"/>
  <c r="AG7002" i="1"/>
  <c r="F81" i="1" s="1"/>
  <c r="AE7002" i="1"/>
  <c r="AL7002" i="1"/>
  <c r="AJ7002" i="1"/>
  <c r="AM7002" i="1" s="1"/>
  <c r="AF7002" i="1"/>
  <c r="AC7002" i="1"/>
  <c r="AD7002" i="1"/>
  <c r="AG7001" i="1"/>
  <c r="AH7001" i="1"/>
  <c r="AI7001" i="1"/>
  <c r="AL7001" i="1"/>
  <c r="AF7001" i="1"/>
  <c r="AJ7001" i="1"/>
  <c r="AM7001" i="1" s="1"/>
  <c r="AC7001" i="1"/>
  <c r="AD7001" i="1"/>
  <c r="AE7001" i="1"/>
  <c r="AI7000" i="1"/>
  <c r="AG7000" i="1"/>
  <c r="AH7000" i="1"/>
  <c r="AL7000" i="1"/>
  <c r="AC7000" i="1"/>
  <c r="AE7000" i="1"/>
  <c r="AF7000" i="1"/>
  <c r="AJ7000" i="1"/>
  <c r="AM7000" i="1" s="1"/>
  <c r="AD7000" i="1"/>
  <c r="AG6999" i="1"/>
  <c r="AI6999" i="1"/>
  <c r="AH6999" i="1"/>
  <c r="AL6999" i="1"/>
  <c r="AJ6999" i="1"/>
  <c r="AM6999" i="1" s="1"/>
  <c r="AF6999" i="1"/>
  <c r="AE6999" i="1"/>
  <c r="AD6999" i="1"/>
  <c r="AC6999" i="1"/>
  <c r="AI6998" i="1"/>
  <c r="AH6998" i="1"/>
  <c r="AG6998" i="1"/>
  <c r="AL6998" i="1"/>
  <c r="AJ6998" i="1"/>
  <c r="AM6998" i="1" s="1"/>
  <c r="AF6998" i="1"/>
  <c r="AE6998" i="1"/>
  <c r="AD6998" i="1"/>
  <c r="AC6998" i="1"/>
  <c r="AI6997" i="1"/>
  <c r="AH6997" i="1"/>
  <c r="AG6997" i="1"/>
  <c r="AC6997" i="1"/>
  <c r="AD6997" i="1"/>
  <c r="AE6997" i="1"/>
  <c r="AF6997" i="1"/>
  <c r="AL6997" i="1"/>
  <c r="AJ6997" i="1"/>
  <c r="AM6997" i="1" s="1"/>
  <c r="AI6996" i="1"/>
  <c r="AH6996" i="1"/>
  <c r="AG6996" i="1"/>
  <c r="AC6996" i="1"/>
  <c r="AD6996" i="1"/>
  <c r="AE6996" i="1"/>
  <c r="AF6996" i="1"/>
  <c r="AJ6996" i="1"/>
  <c r="AL6996" i="1"/>
  <c r="AI6995" i="1"/>
  <c r="AH6995" i="1"/>
  <c r="AG6995" i="1"/>
  <c r="AL6995" i="1"/>
  <c r="AJ6995" i="1"/>
  <c r="AM6995" i="1" s="1"/>
  <c r="AF6995" i="1"/>
  <c r="AE6995" i="1"/>
  <c r="AD6995" i="1"/>
  <c r="AC6995" i="1"/>
  <c r="AG6994" i="1"/>
  <c r="AI6994" i="1"/>
  <c r="AH6994" i="1"/>
  <c r="AF6994" i="1"/>
  <c r="AE6994" i="1"/>
  <c r="AD6994" i="1"/>
  <c r="AC6994" i="1"/>
  <c r="AL6994" i="1"/>
  <c r="AJ6994" i="1"/>
  <c r="AM6994" i="1" s="1"/>
  <c r="AI6993" i="1"/>
  <c r="AH6993" i="1"/>
  <c r="AG6993" i="1"/>
  <c r="AE6993" i="1"/>
  <c r="AD6993" i="1"/>
  <c r="AL6993" i="1"/>
  <c r="AJ6993" i="1"/>
  <c r="AM6993" i="1" s="1"/>
  <c r="AC6993" i="1"/>
  <c r="AF6993" i="1"/>
  <c r="AG6992" i="1"/>
  <c r="AI6992" i="1"/>
  <c r="AH6992" i="1"/>
  <c r="AF6992" i="1"/>
  <c r="AE6992" i="1"/>
  <c r="AC6992" i="1"/>
  <c r="AD6992" i="1"/>
  <c r="AL6992" i="1"/>
  <c r="AJ6992" i="1"/>
  <c r="AM6992" i="1" s="1"/>
  <c r="AG6991" i="1"/>
  <c r="AH6991" i="1"/>
  <c r="AI6991" i="1"/>
  <c r="AE6991" i="1"/>
  <c r="AF6991" i="1"/>
  <c r="AJ6991" i="1"/>
  <c r="AL6991" i="1"/>
  <c r="AC6991" i="1"/>
  <c r="AD6991" i="1"/>
  <c r="AI6990" i="1"/>
  <c r="AH6990" i="1"/>
  <c r="AG6990" i="1"/>
  <c r="AL6990" i="1"/>
  <c r="AJ6990" i="1"/>
  <c r="AM6990" i="1" s="1"/>
  <c r="AD6990" i="1"/>
  <c r="AE6990" i="1"/>
  <c r="AC6990" i="1"/>
  <c r="AF6990" i="1"/>
  <c r="AH6989" i="1"/>
  <c r="AG6989" i="1"/>
  <c r="AI6989" i="1"/>
  <c r="AL6989" i="1"/>
  <c r="AJ6989" i="1"/>
  <c r="AM6989" i="1" s="1"/>
  <c r="AE6989" i="1"/>
  <c r="AF6989" i="1"/>
  <c r="AD6989" i="1"/>
  <c r="AC6989" i="1"/>
  <c r="AI6988" i="1"/>
  <c r="AH6988" i="1"/>
  <c r="AG6988" i="1"/>
  <c r="AC6988" i="1"/>
  <c r="AL6988" i="1"/>
  <c r="AJ6988" i="1"/>
  <c r="AM6988" i="1" s="1"/>
  <c r="AF6988" i="1"/>
  <c r="AE6988" i="1"/>
  <c r="AD6988" i="1"/>
  <c r="AI6987" i="1"/>
  <c r="AH6987" i="1"/>
  <c r="AG6987" i="1"/>
  <c r="AF6987" i="1"/>
  <c r="AC6987" i="1"/>
  <c r="AL6987" i="1"/>
  <c r="AJ6987" i="1"/>
  <c r="AM6987" i="1" s="1"/>
  <c r="AE6987" i="1"/>
  <c r="AD6987" i="1"/>
  <c r="AG6986" i="1"/>
  <c r="AI6986" i="1"/>
  <c r="AH6986" i="1"/>
  <c r="AL6986" i="1"/>
  <c r="AF6986" i="1"/>
  <c r="AE6986" i="1"/>
  <c r="AD6986" i="1"/>
  <c r="AJ6986" i="1"/>
  <c r="AM6986" i="1" s="1"/>
  <c r="AC6986" i="1"/>
  <c r="AG6985" i="1"/>
  <c r="AH6985" i="1"/>
  <c r="AI6985" i="1"/>
  <c r="AE6985" i="1"/>
  <c r="AL6985" i="1"/>
  <c r="AJ6985" i="1"/>
  <c r="AM6985" i="1" s="1"/>
  <c r="AF6985" i="1"/>
  <c r="AD6985" i="1"/>
  <c r="AC6985" i="1"/>
  <c r="AG6984" i="1"/>
  <c r="AH6984" i="1"/>
  <c r="AI6984" i="1"/>
  <c r="AD6984" i="1"/>
  <c r="AF6984" i="1"/>
  <c r="AC6984" i="1"/>
  <c r="AE6984" i="1"/>
  <c r="AJ6984" i="1"/>
  <c r="AL6984" i="1"/>
  <c r="AI6983" i="1"/>
  <c r="AH6983" i="1"/>
  <c r="AG6983" i="1"/>
  <c r="AL6983" i="1"/>
  <c r="AJ6983" i="1"/>
  <c r="AM6983" i="1" s="1"/>
  <c r="AF6983" i="1"/>
  <c r="AE6983" i="1"/>
  <c r="AD6983" i="1"/>
  <c r="AC6983" i="1"/>
  <c r="AG6982" i="1"/>
  <c r="AH6982" i="1"/>
  <c r="AI6982" i="1"/>
  <c r="AL6982" i="1"/>
  <c r="AD6982" i="1"/>
  <c r="AF6982" i="1"/>
  <c r="AE6982" i="1"/>
  <c r="AC6982" i="1"/>
  <c r="AJ6982" i="1"/>
  <c r="AM6982" i="1" s="1"/>
  <c r="AG6981" i="1"/>
  <c r="AH6981" i="1"/>
  <c r="AI6981" i="1"/>
  <c r="AC6981" i="1"/>
  <c r="AD6981" i="1"/>
  <c r="AE6981" i="1"/>
  <c r="AF6981" i="1"/>
  <c r="AJ6981" i="1"/>
  <c r="AL6981" i="1"/>
  <c r="AG6980" i="1"/>
  <c r="AH6980" i="1"/>
  <c r="AI6980" i="1"/>
  <c r="AC6980" i="1"/>
  <c r="AD6980" i="1"/>
  <c r="AE6980" i="1"/>
  <c r="AF6980" i="1"/>
  <c r="AJ6980" i="1"/>
  <c r="AL6980" i="1"/>
  <c r="AI6979" i="1"/>
  <c r="AG6979" i="1"/>
  <c r="AH6979" i="1"/>
  <c r="AJ6979" i="1"/>
  <c r="AC6979" i="1"/>
  <c r="AD6979" i="1"/>
  <c r="AE6979" i="1"/>
  <c r="AF6979" i="1"/>
  <c r="AL6979" i="1"/>
  <c r="AG6978" i="1"/>
  <c r="AH6978" i="1"/>
  <c r="AI6978" i="1"/>
  <c r="AC6978" i="1"/>
  <c r="AD6978" i="1"/>
  <c r="AE6978" i="1"/>
  <c r="AF6978" i="1"/>
  <c r="AJ6978" i="1"/>
  <c r="AL6978" i="1"/>
  <c r="AI6977" i="1"/>
  <c r="AG6977" i="1"/>
  <c r="AH6977" i="1"/>
  <c r="AF6977" i="1"/>
  <c r="AC6977" i="1"/>
  <c r="AE6977" i="1"/>
  <c r="AL6977" i="1"/>
  <c r="AJ6977" i="1"/>
  <c r="AM6977" i="1" s="1"/>
  <c r="AD6977" i="1"/>
  <c r="AG6976" i="1"/>
  <c r="AH6976" i="1"/>
  <c r="AI6976" i="1"/>
  <c r="AC6976" i="1"/>
  <c r="AD6976" i="1"/>
  <c r="AF6976" i="1"/>
  <c r="AJ6976" i="1"/>
  <c r="AE6976" i="1"/>
  <c r="AL6976" i="1"/>
  <c r="AH6975" i="1"/>
  <c r="AG6975" i="1"/>
  <c r="AI6975" i="1"/>
  <c r="AD6975" i="1"/>
  <c r="AF6975" i="1"/>
  <c r="AE6975" i="1"/>
  <c r="AJ6975" i="1"/>
  <c r="AC6975" i="1"/>
  <c r="AL6975" i="1"/>
  <c r="AI6974" i="1"/>
  <c r="AH6974" i="1"/>
  <c r="AG6974" i="1"/>
  <c r="AJ6974" i="1"/>
  <c r="AL6974" i="1"/>
  <c r="AF6974" i="1"/>
  <c r="AE6974" i="1"/>
  <c r="AD6974" i="1"/>
  <c r="AC6974" i="1"/>
  <c r="AG6973" i="1"/>
  <c r="AI6973" i="1"/>
  <c r="AH6973" i="1"/>
  <c r="AD6973" i="1"/>
  <c r="AC6973" i="1"/>
  <c r="AF6973" i="1"/>
  <c r="AE6973" i="1"/>
  <c r="AL6973" i="1"/>
  <c r="AJ6973" i="1"/>
  <c r="AM6973" i="1" s="1"/>
  <c r="AG6972" i="1"/>
  <c r="AH6972" i="1"/>
  <c r="AI6972" i="1"/>
  <c r="AE6972" i="1"/>
  <c r="AD6972" i="1"/>
  <c r="AC6972" i="1"/>
  <c r="AL6972" i="1"/>
  <c r="AJ6972" i="1"/>
  <c r="AM6972" i="1" s="1"/>
  <c r="AF6972" i="1"/>
  <c r="AG6971" i="1"/>
  <c r="AH6971" i="1"/>
  <c r="AI6971" i="1"/>
  <c r="AC6971" i="1"/>
  <c r="AD6971" i="1"/>
  <c r="AE6971" i="1"/>
  <c r="AF6971" i="1"/>
  <c r="AL6971" i="1"/>
  <c r="AJ6971" i="1"/>
  <c r="AM6971" i="1" s="1"/>
  <c r="AH6970" i="1"/>
  <c r="AG6970" i="1"/>
  <c r="AI6970" i="1"/>
  <c r="AD6970" i="1"/>
  <c r="AF6970" i="1"/>
  <c r="AJ6970" i="1"/>
  <c r="AL6970" i="1"/>
  <c r="AE6970" i="1"/>
  <c r="AC6970" i="1"/>
  <c r="AI6969" i="1"/>
  <c r="AG6969" i="1"/>
  <c r="AH6969" i="1"/>
  <c r="AE6969" i="1"/>
  <c r="AD6969" i="1"/>
  <c r="AC6969" i="1"/>
  <c r="AJ6969" i="1"/>
  <c r="AF6969" i="1"/>
  <c r="AL6969" i="1"/>
  <c r="AI6968" i="1"/>
  <c r="AH6968" i="1"/>
  <c r="AG6968" i="1"/>
  <c r="AL6968" i="1"/>
  <c r="AJ6968" i="1"/>
  <c r="AM6968" i="1" s="1"/>
  <c r="AF6968" i="1"/>
  <c r="AE6968" i="1"/>
  <c r="AD6968" i="1"/>
  <c r="AC6968" i="1"/>
  <c r="AI6967" i="1"/>
  <c r="AH6967" i="1"/>
  <c r="AG6967" i="1"/>
  <c r="AL6967" i="1"/>
  <c r="AJ6967" i="1"/>
  <c r="AM6967" i="1" s="1"/>
  <c r="AC6967" i="1"/>
  <c r="AE6967" i="1"/>
  <c r="AF6967" i="1"/>
  <c r="AD6967" i="1"/>
  <c r="AI6966" i="1"/>
  <c r="AH6966" i="1"/>
  <c r="AG6966" i="1"/>
  <c r="AJ6966" i="1"/>
  <c r="AF6966" i="1"/>
  <c r="AE6966" i="1"/>
  <c r="AC6966" i="1"/>
  <c r="AD6966" i="1"/>
  <c r="AL6966" i="1"/>
  <c r="AH6965" i="1"/>
  <c r="AG6965" i="1"/>
  <c r="AI6965" i="1"/>
  <c r="AJ6965" i="1"/>
  <c r="AF6965" i="1"/>
  <c r="AE6965" i="1"/>
  <c r="AD6965" i="1"/>
  <c r="AC6965" i="1"/>
  <c r="AL6965" i="1"/>
  <c r="AI6964" i="1"/>
  <c r="AH6964" i="1"/>
  <c r="AG6964" i="1"/>
  <c r="AD6964" i="1"/>
  <c r="AC6964" i="1"/>
  <c r="AL6964" i="1"/>
  <c r="AJ6964" i="1"/>
  <c r="AM6964" i="1" s="1"/>
  <c r="AF6964" i="1"/>
  <c r="AE6964" i="1"/>
  <c r="AI6963" i="1"/>
  <c r="AH6963" i="1"/>
  <c r="AG6963" i="1"/>
  <c r="AL6963" i="1"/>
  <c r="AJ6963" i="1"/>
  <c r="AM6963" i="1" s="1"/>
  <c r="AF6963" i="1"/>
  <c r="AE6963" i="1"/>
  <c r="AD6963" i="1"/>
  <c r="AC6963" i="1"/>
  <c r="AI6962" i="1"/>
  <c r="AH6962" i="1"/>
  <c r="AG6962" i="1"/>
  <c r="AJ6962" i="1"/>
  <c r="AF6962" i="1"/>
  <c r="AE6962" i="1"/>
  <c r="AD6962" i="1"/>
  <c r="AC6962" i="1"/>
  <c r="AL6962" i="1"/>
  <c r="AI6961" i="1"/>
  <c r="AH6961" i="1"/>
  <c r="AG6961" i="1"/>
  <c r="AJ6961" i="1"/>
  <c r="AL6961" i="1"/>
  <c r="AF6961" i="1"/>
  <c r="AE6961" i="1"/>
  <c r="AD6961" i="1"/>
  <c r="AC6961" i="1"/>
  <c r="AI6960" i="1"/>
  <c r="AH6960" i="1"/>
  <c r="AG6960" i="1"/>
  <c r="AL6960" i="1"/>
  <c r="AJ6960" i="1"/>
  <c r="AM6960" i="1" s="1"/>
  <c r="AF6960" i="1"/>
  <c r="AE6960" i="1"/>
  <c r="AD6960" i="1"/>
  <c r="AC6960" i="1"/>
  <c r="AI6959" i="1"/>
  <c r="AH6959" i="1"/>
  <c r="AG6959" i="1"/>
  <c r="AL6959" i="1"/>
  <c r="AJ6959" i="1"/>
  <c r="AM6959" i="1" s="1"/>
  <c r="AF6959" i="1"/>
  <c r="AE6959" i="1"/>
  <c r="AD6959" i="1"/>
  <c r="AC6959" i="1"/>
  <c r="AI6958" i="1"/>
  <c r="AH6958" i="1"/>
  <c r="AG6958" i="1"/>
  <c r="AL6958" i="1"/>
  <c r="AJ6958" i="1"/>
  <c r="AM6958" i="1" s="1"/>
  <c r="AF6958" i="1"/>
  <c r="AE6958" i="1"/>
  <c r="AD6958" i="1"/>
  <c r="AC6958" i="1"/>
  <c r="AH6957" i="1"/>
  <c r="AG6957" i="1"/>
  <c r="AI6957" i="1"/>
  <c r="AL6957" i="1"/>
  <c r="AJ6957" i="1"/>
  <c r="AM6957" i="1" s="1"/>
  <c r="AF6957" i="1"/>
  <c r="AE6957" i="1"/>
  <c r="AD6957" i="1"/>
  <c r="AC6957" i="1"/>
  <c r="AI6956" i="1"/>
  <c r="AH6956" i="1"/>
  <c r="AG6956" i="1"/>
  <c r="AL6956" i="1"/>
  <c r="AJ6956" i="1"/>
  <c r="AM6956" i="1" s="1"/>
  <c r="AF6956" i="1"/>
  <c r="AE6956" i="1"/>
  <c r="AD6956" i="1"/>
  <c r="AC6956" i="1"/>
  <c r="AI6955" i="1"/>
  <c r="AH6955" i="1"/>
  <c r="AG6955" i="1"/>
  <c r="AL6955" i="1"/>
  <c r="AJ6955" i="1"/>
  <c r="AM6955" i="1" s="1"/>
  <c r="AF6955" i="1"/>
  <c r="AE6955" i="1"/>
  <c r="AD6955" i="1"/>
  <c r="AC6955" i="1"/>
  <c r="AI6954" i="1"/>
  <c r="AH6954" i="1"/>
  <c r="AG6954" i="1"/>
  <c r="AL6954" i="1"/>
  <c r="AJ6954" i="1"/>
  <c r="AM6954" i="1" s="1"/>
  <c r="AF6954" i="1"/>
  <c r="AE6954" i="1"/>
  <c r="AD6954" i="1"/>
  <c r="AC6954" i="1"/>
  <c r="AI6953" i="1"/>
  <c r="AH6953" i="1"/>
  <c r="AG6953" i="1"/>
  <c r="AJ6953" i="1"/>
  <c r="AL6953" i="1"/>
  <c r="AF6953" i="1"/>
  <c r="AE6953" i="1"/>
  <c r="AD6953" i="1"/>
  <c r="AC6953" i="1"/>
  <c r="AI6952" i="1"/>
  <c r="AH6952" i="1"/>
  <c r="AG6952" i="1"/>
  <c r="AL6952" i="1"/>
  <c r="AJ6952" i="1"/>
  <c r="AM6952" i="1" s="1"/>
  <c r="AF6952" i="1"/>
  <c r="AD6952" i="1"/>
  <c r="AC6952" i="1"/>
  <c r="AE6952" i="1"/>
  <c r="AI6951" i="1"/>
  <c r="AH6951" i="1"/>
  <c r="AG6951" i="1"/>
  <c r="AF6951" i="1"/>
  <c r="AL6951" i="1"/>
  <c r="AJ6951" i="1"/>
  <c r="AM6951" i="1" s="1"/>
  <c r="AE6951" i="1"/>
  <c r="AD6951" i="1"/>
  <c r="AC6951" i="1"/>
  <c r="AG6950" i="1"/>
  <c r="AI6950" i="1"/>
  <c r="AH6950" i="1"/>
  <c r="AF6950" i="1"/>
  <c r="AD6950" i="1"/>
  <c r="AC6950" i="1"/>
  <c r="AL6950" i="1"/>
  <c r="AJ6950" i="1"/>
  <c r="AM6950" i="1" s="1"/>
  <c r="AE6950" i="1"/>
  <c r="AI6949" i="1"/>
  <c r="AG6949" i="1"/>
  <c r="AH6949" i="1"/>
  <c r="AC6949" i="1"/>
  <c r="AD6949" i="1"/>
  <c r="AE6949" i="1"/>
  <c r="AF6949" i="1"/>
  <c r="AJ6949" i="1"/>
  <c r="AL6949" i="1"/>
  <c r="AI6948" i="1"/>
  <c r="AH6948" i="1"/>
  <c r="AG6948" i="1"/>
  <c r="AF6948" i="1"/>
  <c r="AE6948" i="1"/>
  <c r="AC6948" i="1"/>
  <c r="AL6948" i="1"/>
  <c r="AJ6948" i="1"/>
  <c r="AM6948" i="1" s="1"/>
  <c r="AD6948" i="1"/>
  <c r="AG6947" i="1"/>
  <c r="AI6947" i="1"/>
  <c r="AH6947" i="1"/>
  <c r="AJ6947" i="1"/>
  <c r="AC6947" i="1"/>
  <c r="AE6947" i="1"/>
  <c r="AF6947" i="1"/>
  <c r="AD6947" i="1"/>
  <c r="AL6947" i="1"/>
  <c r="AI6946" i="1"/>
  <c r="AH6946" i="1"/>
  <c r="AG6946" i="1"/>
  <c r="AJ6946" i="1"/>
  <c r="AF6946" i="1"/>
  <c r="AL6946" i="1"/>
  <c r="AE6946" i="1"/>
  <c r="AD6946" i="1"/>
  <c r="AC6946" i="1"/>
  <c r="AG6945" i="1"/>
  <c r="AI6945" i="1"/>
  <c r="AH6945" i="1"/>
  <c r="AC6945" i="1"/>
  <c r="AD6945" i="1"/>
  <c r="AE6945" i="1"/>
  <c r="AF6945" i="1"/>
  <c r="AL6945" i="1"/>
  <c r="AJ6945" i="1"/>
  <c r="AM6945" i="1" s="1"/>
  <c r="AI6944" i="1"/>
  <c r="AH6944" i="1"/>
  <c r="AG6944" i="1"/>
  <c r="AC6944" i="1"/>
  <c r="AL6944" i="1"/>
  <c r="AD6944" i="1"/>
  <c r="AE6944" i="1"/>
  <c r="AF6944" i="1"/>
  <c r="AJ6944" i="1"/>
  <c r="AM6944" i="1" s="1"/>
  <c r="AH6943" i="1"/>
  <c r="AG6943" i="1"/>
  <c r="AI6943" i="1"/>
  <c r="AL6943" i="1"/>
  <c r="AC6943" i="1"/>
  <c r="AD6943" i="1"/>
  <c r="AE6943" i="1"/>
  <c r="AF6943" i="1"/>
  <c r="AJ6943" i="1"/>
  <c r="AM6943" i="1" s="1"/>
  <c r="AI6942" i="1"/>
  <c r="AG6942" i="1"/>
  <c r="AH6942" i="1"/>
  <c r="AJ6942" i="1"/>
  <c r="AL6942" i="1"/>
  <c r="AC6942" i="1"/>
  <c r="AD6942" i="1"/>
  <c r="AE6942" i="1"/>
  <c r="AF6942" i="1"/>
  <c r="AI6941" i="1"/>
  <c r="AH6941" i="1"/>
  <c r="AG6941" i="1"/>
  <c r="AL6941" i="1"/>
  <c r="AF6941" i="1"/>
  <c r="AE6941" i="1"/>
  <c r="AD6941" i="1"/>
  <c r="AC6941" i="1"/>
  <c r="AJ6941" i="1"/>
  <c r="AM6941" i="1" s="1"/>
  <c r="AI6940" i="1"/>
  <c r="AH6940" i="1"/>
  <c r="AG6940" i="1"/>
  <c r="AL6940" i="1"/>
  <c r="AJ6940" i="1"/>
  <c r="AM6940" i="1" s="1"/>
  <c r="AF6940" i="1"/>
  <c r="AE6940" i="1"/>
  <c r="AD6940" i="1"/>
  <c r="AC6940" i="1"/>
  <c r="AI6939" i="1"/>
  <c r="AH6939" i="1"/>
  <c r="AG6939" i="1"/>
  <c r="AF6939" i="1"/>
  <c r="AE6939" i="1"/>
  <c r="AD6939" i="1"/>
  <c r="AC6939" i="1"/>
  <c r="AL6939" i="1"/>
  <c r="AJ6939" i="1"/>
  <c r="AM6939" i="1" s="1"/>
  <c r="AI6938" i="1"/>
  <c r="AH6938" i="1"/>
  <c r="AG6938" i="1"/>
  <c r="AL6938" i="1"/>
  <c r="AJ6938" i="1"/>
  <c r="AM6938" i="1" s="1"/>
  <c r="AF6938" i="1"/>
  <c r="AE6938" i="1"/>
  <c r="AD6938" i="1"/>
  <c r="AC6938" i="1"/>
  <c r="AG6937" i="1"/>
  <c r="AI6937" i="1"/>
  <c r="AH6937" i="1"/>
  <c r="AL6937" i="1"/>
  <c r="AF6937" i="1"/>
  <c r="AD6937" i="1"/>
  <c r="AC6937" i="1"/>
  <c r="AE6937" i="1"/>
  <c r="AJ6937" i="1"/>
  <c r="AM6937" i="1" s="1"/>
  <c r="AI6936" i="1"/>
  <c r="AH6936" i="1"/>
  <c r="AG6936" i="1"/>
  <c r="AL6936" i="1"/>
  <c r="AJ6936" i="1"/>
  <c r="AM6936" i="1" s="1"/>
  <c r="AF6936" i="1"/>
  <c r="AE6936" i="1"/>
  <c r="AD6936" i="1"/>
  <c r="AC6936" i="1"/>
  <c r="AI6935" i="1"/>
  <c r="AH6935" i="1"/>
  <c r="AG6935" i="1"/>
  <c r="AD6935" i="1"/>
  <c r="AC6935" i="1"/>
  <c r="AE6935" i="1"/>
  <c r="AF6935" i="1"/>
  <c r="AJ6935" i="1"/>
  <c r="AL6935" i="1"/>
  <c r="AH6934" i="1"/>
  <c r="AI6934" i="1"/>
  <c r="AG6934" i="1"/>
  <c r="AJ6934" i="1"/>
  <c r="AF6934" i="1"/>
  <c r="AE6934" i="1"/>
  <c r="AD6934" i="1"/>
  <c r="AC6934" i="1"/>
  <c r="AL6934" i="1"/>
  <c r="AG6933" i="1"/>
  <c r="AH6933" i="1"/>
  <c r="AI6933" i="1"/>
  <c r="AD6933" i="1"/>
  <c r="AE6933" i="1"/>
  <c r="AF6933" i="1"/>
  <c r="AJ6933" i="1"/>
  <c r="AL6933" i="1"/>
  <c r="AC6933" i="1"/>
  <c r="AI6932" i="1"/>
  <c r="AG6932" i="1"/>
  <c r="AH6932" i="1"/>
  <c r="AD6932" i="1"/>
  <c r="AE6932" i="1"/>
  <c r="AF6932" i="1"/>
  <c r="AC6932" i="1"/>
  <c r="AJ6932" i="1"/>
  <c r="AL6932" i="1"/>
  <c r="AH6931" i="1"/>
  <c r="AI6931" i="1"/>
  <c r="AG6931" i="1"/>
  <c r="AF6931" i="1"/>
  <c r="AL6931" i="1"/>
  <c r="AJ6931" i="1"/>
  <c r="AM6931" i="1" s="1"/>
  <c r="AE6931" i="1"/>
  <c r="AC6931" i="1"/>
  <c r="AD6931" i="1"/>
  <c r="AH6930" i="1"/>
  <c r="AG6930" i="1"/>
  <c r="AI6930" i="1"/>
  <c r="AC6930" i="1"/>
  <c r="AE6930" i="1"/>
  <c r="AF6930" i="1"/>
  <c r="AL6930" i="1"/>
  <c r="AJ6930" i="1"/>
  <c r="AM6930" i="1" s="1"/>
  <c r="AD6930" i="1"/>
  <c r="AI6929" i="1"/>
  <c r="AG6929" i="1"/>
  <c r="AH6929" i="1"/>
  <c r="AL6929" i="1"/>
  <c r="AD6929" i="1"/>
  <c r="AE6929" i="1"/>
  <c r="AF6929" i="1"/>
  <c r="AC6929" i="1"/>
  <c r="AJ6929" i="1"/>
  <c r="AM6929" i="1" s="1"/>
  <c r="AG6928" i="1"/>
  <c r="AI6928" i="1"/>
  <c r="AH6928" i="1"/>
  <c r="AL6928" i="1"/>
  <c r="AJ6928" i="1"/>
  <c r="AM6928" i="1" s="1"/>
  <c r="AF6928" i="1"/>
  <c r="AE6928" i="1"/>
  <c r="AD6928" i="1"/>
  <c r="AC6928" i="1"/>
  <c r="AI6927" i="1"/>
  <c r="AH6927" i="1"/>
  <c r="AG6927" i="1"/>
  <c r="AL6927" i="1"/>
  <c r="AJ6927" i="1"/>
  <c r="AM6927" i="1" s="1"/>
  <c r="AF6927" i="1"/>
  <c r="AE6927" i="1"/>
  <c r="AD6927" i="1"/>
  <c r="AC6927" i="1"/>
  <c r="AH6926" i="1"/>
  <c r="AI6926" i="1"/>
  <c r="AG6926" i="1"/>
  <c r="AE6926" i="1"/>
  <c r="AF6926" i="1"/>
  <c r="AJ6926" i="1"/>
  <c r="AC6926" i="1"/>
  <c r="AD6926" i="1"/>
  <c r="AL6926" i="1"/>
  <c r="AG6925" i="1"/>
  <c r="AH6925" i="1"/>
  <c r="AI6925" i="1"/>
  <c r="AJ6925" i="1"/>
  <c r="AC6925" i="1"/>
  <c r="AD6925" i="1"/>
  <c r="AE6925" i="1"/>
  <c r="AF6925" i="1"/>
  <c r="AL6925" i="1"/>
  <c r="AI6924" i="1"/>
  <c r="AH6924" i="1"/>
  <c r="AG6924" i="1"/>
  <c r="AD6924" i="1"/>
  <c r="AL6924" i="1"/>
  <c r="AC6924" i="1"/>
  <c r="AE6924" i="1"/>
  <c r="AF6924" i="1"/>
  <c r="AJ6924" i="1"/>
  <c r="AM6924" i="1" s="1"/>
  <c r="AG6923" i="1"/>
  <c r="AH6923" i="1"/>
  <c r="AI6923" i="1"/>
  <c r="AF6923" i="1"/>
  <c r="AJ6923" i="1"/>
  <c r="AC6923" i="1"/>
  <c r="AD6923" i="1"/>
  <c r="AE6923" i="1"/>
  <c r="AL6923" i="1"/>
  <c r="AG6922" i="1"/>
  <c r="AH6922" i="1"/>
  <c r="AI6922" i="1"/>
  <c r="AC6922" i="1"/>
  <c r="AF6922" i="1"/>
  <c r="AE6922" i="1"/>
  <c r="AD6922" i="1"/>
  <c r="AJ6922" i="1"/>
  <c r="AL6922" i="1"/>
  <c r="AI6921" i="1"/>
  <c r="AG6921" i="1"/>
  <c r="AH6921" i="1"/>
  <c r="AE6921" i="1"/>
  <c r="AF6921" i="1"/>
  <c r="AJ6921" i="1"/>
  <c r="AL6921" i="1"/>
  <c r="AC6921" i="1"/>
  <c r="AD6921" i="1"/>
  <c r="AG6920" i="1"/>
  <c r="AI6920" i="1"/>
  <c r="AH6920" i="1"/>
  <c r="AF6920" i="1"/>
  <c r="AE6920" i="1"/>
  <c r="AD6920" i="1"/>
  <c r="AC6920" i="1"/>
  <c r="AJ6920" i="1"/>
  <c r="AL6920" i="1"/>
  <c r="AG6919" i="1"/>
  <c r="AI6919" i="1"/>
  <c r="AH6919" i="1"/>
  <c r="AL6919" i="1"/>
  <c r="AJ6919" i="1"/>
  <c r="AM6919" i="1" s="1"/>
  <c r="AC6919" i="1"/>
  <c r="AD6919" i="1"/>
  <c r="AE6919" i="1"/>
  <c r="AF6919" i="1"/>
  <c r="AG6918" i="1"/>
  <c r="AH6918" i="1"/>
  <c r="AI6918" i="1"/>
  <c r="AE6918" i="1"/>
  <c r="AC6918" i="1"/>
  <c r="AF6918" i="1"/>
  <c r="AJ6918" i="1"/>
  <c r="AL6918" i="1"/>
  <c r="AD6918" i="1"/>
  <c r="AI6917" i="1"/>
  <c r="AH6917" i="1"/>
  <c r="AG6917" i="1"/>
  <c r="AL6917" i="1"/>
  <c r="AJ6917" i="1"/>
  <c r="AM6917" i="1" s="1"/>
  <c r="AF6917" i="1"/>
  <c r="AE6917" i="1"/>
  <c r="AD6917" i="1"/>
  <c r="AC6917" i="1"/>
  <c r="AI6916" i="1"/>
  <c r="AH6916" i="1"/>
  <c r="AG6916" i="1"/>
  <c r="AL6916" i="1"/>
  <c r="AJ6916" i="1"/>
  <c r="AM6916" i="1" s="1"/>
  <c r="AC6916" i="1"/>
  <c r="AD6916" i="1"/>
  <c r="AE6916" i="1"/>
  <c r="AF6916" i="1"/>
  <c r="AG6915" i="1"/>
  <c r="AH6915" i="1"/>
  <c r="AI6915" i="1"/>
  <c r="AF6915" i="1"/>
  <c r="AJ6915" i="1"/>
  <c r="AL6915" i="1"/>
  <c r="AE6915" i="1"/>
  <c r="AD6915" i="1"/>
  <c r="AC6915" i="1"/>
  <c r="AH6914" i="1"/>
  <c r="AG6914" i="1"/>
  <c r="AI6914" i="1"/>
  <c r="AL6914" i="1"/>
  <c r="AJ6914" i="1"/>
  <c r="AM6914" i="1" s="1"/>
  <c r="AF6914" i="1"/>
  <c r="AE6914" i="1"/>
  <c r="AD6914" i="1"/>
  <c r="AC6914" i="1"/>
  <c r="AI6913" i="1"/>
  <c r="AH6913" i="1"/>
  <c r="AG6913" i="1"/>
  <c r="AL6913" i="1"/>
  <c r="AJ6913" i="1"/>
  <c r="AM6913" i="1" s="1"/>
  <c r="AF6913" i="1"/>
  <c r="AE6913" i="1"/>
  <c r="AD6913" i="1"/>
  <c r="AC6913" i="1"/>
  <c r="AI6912" i="1"/>
  <c r="AH6912" i="1"/>
  <c r="AG6912" i="1"/>
  <c r="AL6912" i="1"/>
  <c r="AJ6912" i="1"/>
  <c r="AM6912" i="1" s="1"/>
  <c r="AF6912" i="1"/>
  <c r="AE6912" i="1"/>
  <c r="AD6912" i="1"/>
  <c r="AC6912" i="1"/>
  <c r="AG6911" i="1"/>
  <c r="AI6911" i="1"/>
  <c r="AH6911" i="1"/>
  <c r="AF6911" i="1"/>
  <c r="AJ6911" i="1"/>
  <c r="AL6911" i="1"/>
  <c r="AC6911" i="1"/>
  <c r="AD6911" i="1"/>
  <c r="AE6911" i="1"/>
  <c r="AG6910" i="1"/>
  <c r="AH6910" i="1"/>
  <c r="AI6910" i="1"/>
  <c r="AF6910" i="1"/>
  <c r="AC6910" i="1"/>
  <c r="AD6910" i="1"/>
  <c r="AE6910" i="1"/>
  <c r="AJ6910" i="1"/>
  <c r="AL6910" i="1"/>
  <c r="AG6909" i="1"/>
  <c r="AH6909" i="1"/>
  <c r="AI6909" i="1"/>
  <c r="AD6909" i="1"/>
  <c r="AE6909" i="1"/>
  <c r="AF6909" i="1"/>
  <c r="AJ6909" i="1"/>
  <c r="AL6909" i="1"/>
  <c r="AC6909" i="1"/>
  <c r="AH6908" i="1"/>
  <c r="AG6908" i="1"/>
  <c r="AI6908" i="1"/>
  <c r="AC6908" i="1"/>
  <c r="AD6908" i="1"/>
  <c r="AE6908" i="1"/>
  <c r="AF6908" i="1"/>
  <c r="AJ6908" i="1"/>
  <c r="AL6908" i="1"/>
  <c r="AI6907" i="1"/>
  <c r="AH6907" i="1"/>
  <c r="AG6907" i="1"/>
  <c r="AJ6907" i="1"/>
  <c r="AD6907" i="1"/>
  <c r="AL6907" i="1"/>
  <c r="AF6907" i="1"/>
  <c r="AE6907" i="1"/>
  <c r="AC6907" i="1"/>
  <c r="AG6906" i="1"/>
  <c r="AI6906" i="1"/>
  <c r="AH6906" i="1"/>
  <c r="AE6906" i="1"/>
  <c r="AD6906" i="1"/>
  <c r="AC6906" i="1"/>
  <c r="AF6906" i="1"/>
  <c r="AL6906" i="1"/>
  <c r="AJ6906" i="1"/>
  <c r="AM6906" i="1" s="1"/>
  <c r="AI6905" i="1"/>
  <c r="AH6905" i="1"/>
  <c r="AG6905" i="1"/>
  <c r="AF6905" i="1"/>
  <c r="AC6905" i="1"/>
  <c r="AD6905" i="1"/>
  <c r="AE6905" i="1"/>
  <c r="AJ6905" i="1"/>
  <c r="AL6905" i="1"/>
  <c r="AI6904" i="1"/>
  <c r="AG6904" i="1"/>
  <c r="AH6904" i="1"/>
  <c r="AC6904" i="1"/>
  <c r="AJ6904" i="1"/>
  <c r="AL6904" i="1"/>
  <c r="AD6904" i="1"/>
  <c r="AE6904" i="1"/>
  <c r="AF6904" i="1"/>
  <c r="AI6903" i="1"/>
  <c r="AH6903" i="1"/>
  <c r="AG6903" i="1"/>
  <c r="AL6903" i="1"/>
  <c r="AJ6903" i="1"/>
  <c r="AM6903" i="1" s="1"/>
  <c r="AF6903" i="1"/>
  <c r="AE6903" i="1"/>
  <c r="AD6903" i="1"/>
  <c r="AC6903" i="1"/>
  <c r="AH6902" i="1"/>
  <c r="AG6902" i="1"/>
  <c r="AI6902" i="1"/>
  <c r="AL6902" i="1"/>
  <c r="AJ6902" i="1"/>
  <c r="AM6902" i="1" s="1"/>
  <c r="AF6902" i="1"/>
  <c r="AD6902" i="1"/>
  <c r="AC6902" i="1"/>
  <c r="AE6902" i="1"/>
  <c r="AG6901" i="1"/>
  <c r="AI6901" i="1"/>
  <c r="AH6901" i="1"/>
  <c r="AF6901" i="1"/>
  <c r="AE6901" i="1"/>
  <c r="AD6901" i="1"/>
  <c r="AC6901" i="1"/>
  <c r="AL6901" i="1"/>
  <c r="AJ6901" i="1"/>
  <c r="AM6901" i="1" s="1"/>
  <c r="AI6900" i="1"/>
  <c r="AG6900" i="1"/>
  <c r="AH6900" i="1"/>
  <c r="AF6900" i="1"/>
  <c r="AL6900" i="1"/>
  <c r="AJ6900" i="1"/>
  <c r="AM6900" i="1" s="1"/>
  <c r="AE6900" i="1"/>
  <c r="AD6900" i="1"/>
  <c r="AC6900" i="1"/>
  <c r="AI6899" i="1"/>
  <c r="AH6899" i="1"/>
  <c r="AG6899" i="1"/>
  <c r="AF6899" i="1"/>
  <c r="AE6899" i="1"/>
  <c r="AD6899" i="1"/>
  <c r="AC6899" i="1"/>
  <c r="AL6899" i="1"/>
  <c r="AJ6899" i="1"/>
  <c r="AM6899" i="1" s="1"/>
  <c r="AG6898" i="1"/>
  <c r="AH6898" i="1"/>
  <c r="AI6898" i="1"/>
  <c r="AD6898" i="1"/>
  <c r="AL6898" i="1"/>
  <c r="AJ6898" i="1"/>
  <c r="AM6898" i="1" s="1"/>
  <c r="AF6898" i="1"/>
  <c r="AE6898" i="1"/>
  <c r="AC6898" i="1"/>
  <c r="AI6897" i="1"/>
  <c r="AG6897" i="1"/>
  <c r="AH6897" i="1"/>
  <c r="AC6897" i="1"/>
  <c r="AD6897" i="1"/>
  <c r="AE6897" i="1"/>
  <c r="AF6897" i="1"/>
  <c r="AJ6897" i="1"/>
  <c r="AL6897" i="1"/>
  <c r="AG6896" i="1"/>
  <c r="AH6896" i="1"/>
  <c r="AI6896" i="1"/>
  <c r="AD6896" i="1"/>
  <c r="AE6896" i="1"/>
  <c r="AF6896" i="1"/>
  <c r="AJ6896" i="1"/>
  <c r="AC6896" i="1"/>
  <c r="AL6896" i="1"/>
  <c r="AH6895" i="1"/>
  <c r="AG6895" i="1"/>
  <c r="AI6895" i="1"/>
  <c r="AF6895" i="1"/>
  <c r="AD6895" i="1"/>
  <c r="AC6895" i="1"/>
  <c r="AE6895" i="1"/>
  <c r="AJ6895" i="1"/>
  <c r="AL6895" i="1"/>
  <c r="AI6894" i="1"/>
  <c r="AH6894" i="1"/>
  <c r="AG6894" i="1"/>
  <c r="AJ6894" i="1"/>
  <c r="AL6894" i="1"/>
  <c r="AC6894" i="1"/>
  <c r="AD6894" i="1"/>
  <c r="AE6894" i="1"/>
  <c r="AF6894" i="1"/>
  <c r="AG6893" i="1"/>
  <c r="AI6893" i="1"/>
  <c r="AH6893" i="1"/>
  <c r="AC6893" i="1"/>
  <c r="AF6893" i="1"/>
  <c r="AE6893" i="1"/>
  <c r="AD6893" i="1"/>
  <c r="AL6893" i="1"/>
  <c r="AJ6893" i="1"/>
  <c r="AM6893" i="1" s="1"/>
  <c r="AI6892" i="1"/>
  <c r="AH6892" i="1"/>
  <c r="AG6892" i="1"/>
  <c r="AL6892" i="1"/>
  <c r="AE6892" i="1"/>
  <c r="AJ6892" i="1"/>
  <c r="AM6892" i="1" s="1"/>
  <c r="AF6892" i="1"/>
  <c r="AD6892" i="1"/>
  <c r="AC6892" i="1"/>
  <c r="AG6891" i="1"/>
  <c r="AI6891" i="1"/>
  <c r="AH6891" i="1"/>
  <c r="AD6891" i="1"/>
  <c r="AJ6891" i="1"/>
  <c r="AL6891" i="1"/>
  <c r="AC6891" i="1"/>
  <c r="AF6891" i="1"/>
  <c r="AE6891" i="1"/>
  <c r="AI6890" i="1"/>
  <c r="AG6890" i="1"/>
  <c r="AH6890" i="1"/>
  <c r="AE6890" i="1"/>
  <c r="AF6890" i="1"/>
  <c r="AJ6890" i="1"/>
  <c r="AL6890" i="1"/>
  <c r="AC6890" i="1"/>
  <c r="AD6890" i="1"/>
  <c r="AG6889" i="1"/>
  <c r="AH6889" i="1"/>
  <c r="AI6889" i="1"/>
  <c r="AC6889" i="1"/>
  <c r="AD6889" i="1"/>
  <c r="AF6889" i="1"/>
  <c r="AE6889" i="1"/>
  <c r="AJ6889" i="1"/>
  <c r="AL6889" i="1"/>
  <c r="AH6888" i="1"/>
  <c r="AG6888" i="1"/>
  <c r="AI6888" i="1"/>
  <c r="AL6888" i="1"/>
  <c r="AE6888" i="1"/>
  <c r="AC6888" i="1"/>
  <c r="AD6888" i="1"/>
  <c r="AF6888" i="1"/>
  <c r="AJ6888" i="1"/>
  <c r="AM6888" i="1" s="1"/>
  <c r="AG6887" i="1"/>
  <c r="AI6887" i="1"/>
  <c r="AH6887" i="1"/>
  <c r="AE6887" i="1"/>
  <c r="AD6887" i="1"/>
  <c r="AL6887" i="1"/>
  <c r="AJ6887" i="1"/>
  <c r="AM6887" i="1" s="1"/>
  <c r="AC6887" i="1"/>
  <c r="AF6887" i="1"/>
  <c r="AI6886" i="1"/>
  <c r="AH6886" i="1"/>
  <c r="AG6886" i="1"/>
  <c r="AJ6886" i="1"/>
  <c r="AF6886" i="1"/>
  <c r="AE6886" i="1"/>
  <c r="AD6886" i="1"/>
  <c r="AL6886" i="1"/>
  <c r="AC6886" i="1"/>
  <c r="AI6885" i="1"/>
  <c r="AH6885" i="1"/>
  <c r="AG6885" i="1"/>
  <c r="AC6885" i="1"/>
  <c r="AD6885" i="1"/>
  <c r="AL6885" i="1"/>
  <c r="AJ6885" i="1"/>
  <c r="AM6885" i="1" s="1"/>
  <c r="AF6885" i="1"/>
  <c r="AE6885" i="1"/>
  <c r="AI6884" i="1"/>
  <c r="AG6884" i="1"/>
  <c r="AH6884" i="1"/>
  <c r="AC6884" i="1"/>
  <c r="AJ6884" i="1"/>
  <c r="AL6884" i="1"/>
  <c r="AD6884" i="1"/>
  <c r="AE6884" i="1"/>
  <c r="AF6884" i="1"/>
  <c r="AI6883" i="1"/>
  <c r="AG6883" i="1"/>
  <c r="AH6883" i="1"/>
  <c r="AF6883" i="1"/>
  <c r="AJ6883" i="1"/>
  <c r="AL6883" i="1"/>
  <c r="AC6883" i="1"/>
  <c r="AD6883" i="1"/>
  <c r="AE6883" i="1"/>
  <c r="AI6882" i="1"/>
  <c r="AG6882" i="1"/>
  <c r="AH6882" i="1"/>
  <c r="AE6882" i="1"/>
  <c r="AD6882" i="1"/>
  <c r="AC6882" i="1"/>
  <c r="AJ6882" i="1"/>
  <c r="AF6882" i="1"/>
  <c r="AL6882" i="1"/>
  <c r="AI6881" i="1"/>
  <c r="AH6881" i="1"/>
  <c r="AG6881" i="1"/>
  <c r="AL6881" i="1"/>
  <c r="AJ6881" i="1"/>
  <c r="AM6881" i="1" s="1"/>
  <c r="AE6881" i="1"/>
  <c r="AD6881" i="1"/>
  <c r="AC6881" i="1"/>
  <c r="AF6881" i="1"/>
  <c r="AI6880" i="1"/>
  <c r="AH6880" i="1"/>
  <c r="AG6880" i="1"/>
  <c r="AL6880" i="1"/>
  <c r="AJ6880" i="1"/>
  <c r="AM6880" i="1" s="1"/>
  <c r="AF6880" i="1"/>
  <c r="AE6880" i="1"/>
  <c r="AD6880" i="1"/>
  <c r="AC6880" i="1"/>
  <c r="AI6879" i="1"/>
  <c r="AH6879" i="1"/>
  <c r="AG6879" i="1"/>
  <c r="AC6879" i="1"/>
  <c r="AJ6879" i="1"/>
  <c r="AL6879" i="1"/>
  <c r="AF6879" i="1"/>
  <c r="AE6879" i="1"/>
  <c r="AD6879" i="1"/>
  <c r="AH6878" i="1"/>
  <c r="AI6878" i="1"/>
  <c r="AG6878" i="1"/>
  <c r="AF6878" i="1"/>
  <c r="AE6878" i="1"/>
  <c r="AD6878" i="1"/>
  <c r="AL6878" i="1"/>
  <c r="AJ6878" i="1"/>
  <c r="AM6878" i="1" s="1"/>
  <c r="AC6878" i="1"/>
  <c r="AI6877" i="1"/>
  <c r="AH6877" i="1"/>
  <c r="AG6877" i="1"/>
  <c r="AC6877" i="1"/>
  <c r="AL6877" i="1"/>
  <c r="AJ6877" i="1"/>
  <c r="AM6877" i="1" s="1"/>
  <c r="AF6877" i="1"/>
  <c r="AE6877" i="1"/>
  <c r="AD6877" i="1"/>
  <c r="AI6876" i="1"/>
  <c r="AH6876" i="1"/>
  <c r="AG6876" i="1"/>
  <c r="AL6876" i="1"/>
  <c r="AJ6876" i="1"/>
  <c r="AM6876" i="1" s="1"/>
  <c r="AF6876" i="1"/>
  <c r="AE6876" i="1"/>
  <c r="AC6876" i="1"/>
  <c r="AD6876" i="1"/>
  <c r="AG6875" i="1"/>
  <c r="AI6875" i="1"/>
  <c r="AH6875" i="1"/>
  <c r="AC6875" i="1"/>
  <c r="AF6875" i="1"/>
  <c r="AL6875" i="1"/>
  <c r="AJ6875" i="1"/>
  <c r="AM6875" i="1" s="1"/>
  <c r="AE6875" i="1"/>
  <c r="AD6875" i="1"/>
  <c r="AI6874" i="1"/>
  <c r="AH6874" i="1"/>
  <c r="AG6874" i="1"/>
  <c r="AF6874" i="1"/>
  <c r="AL6874" i="1"/>
  <c r="AD6874" i="1"/>
  <c r="AJ6874" i="1"/>
  <c r="AM6874" i="1" s="1"/>
  <c r="AC6874" i="1"/>
  <c r="AE6874" i="1"/>
  <c r="AG6873" i="1"/>
  <c r="AH6873" i="1"/>
  <c r="AI6873" i="1"/>
  <c r="AE6873" i="1"/>
  <c r="AJ6873" i="1"/>
  <c r="AL6873" i="1"/>
  <c r="AF6873" i="1"/>
  <c r="AC6873" i="1"/>
  <c r="AD6873" i="1"/>
  <c r="AI6872" i="1"/>
  <c r="AH6872" i="1"/>
  <c r="AG6872" i="1"/>
  <c r="AD6872" i="1"/>
  <c r="AC6872" i="1"/>
  <c r="AL6872" i="1"/>
  <c r="AJ6872" i="1"/>
  <c r="AM6872" i="1" s="1"/>
  <c r="AF6872" i="1"/>
  <c r="AE6872" i="1"/>
  <c r="AI6871" i="1"/>
  <c r="AH6871" i="1"/>
  <c r="AG6871" i="1"/>
  <c r="AJ6871" i="1"/>
  <c r="AF6871" i="1"/>
  <c r="AE6871" i="1"/>
  <c r="AD6871" i="1"/>
  <c r="AC6871" i="1"/>
  <c r="AL6871" i="1"/>
  <c r="AI6870" i="1"/>
  <c r="AH6870" i="1"/>
  <c r="AG6870" i="1"/>
  <c r="AL6870" i="1"/>
  <c r="AJ6870" i="1"/>
  <c r="AM6870" i="1" s="1"/>
  <c r="AF6870" i="1"/>
  <c r="AE6870" i="1"/>
  <c r="AD6870" i="1"/>
  <c r="AC6870" i="1"/>
  <c r="AI6869" i="1"/>
  <c r="AH6869" i="1"/>
  <c r="AG6869" i="1"/>
  <c r="AL6869" i="1"/>
  <c r="AJ6869" i="1"/>
  <c r="AM6869" i="1" s="1"/>
  <c r="AF6869" i="1"/>
  <c r="AE6869" i="1"/>
  <c r="AD6869" i="1"/>
  <c r="AC6869" i="1"/>
  <c r="AG6868" i="1"/>
  <c r="AI6868" i="1"/>
  <c r="AH6868" i="1"/>
  <c r="AF6868" i="1"/>
  <c r="AE6868" i="1"/>
  <c r="AC6868" i="1"/>
  <c r="AD6868" i="1"/>
  <c r="AL6868" i="1"/>
  <c r="AJ6868" i="1"/>
  <c r="AM6868" i="1" s="1"/>
  <c r="AI6867" i="1"/>
  <c r="AH6867" i="1"/>
  <c r="AG6867" i="1"/>
  <c r="AF6867" i="1"/>
  <c r="AJ6867" i="1"/>
  <c r="AL6867" i="1"/>
  <c r="AE6867" i="1"/>
  <c r="AD6867" i="1"/>
  <c r="AC6867" i="1"/>
  <c r="AI6866" i="1"/>
  <c r="AH6866" i="1"/>
  <c r="AG6866" i="1"/>
  <c r="AC6866" i="1"/>
  <c r="AL6866" i="1"/>
  <c r="AJ6866" i="1"/>
  <c r="AM6866" i="1" s="1"/>
  <c r="AF6866" i="1"/>
  <c r="AE6866" i="1"/>
  <c r="AD6866" i="1"/>
  <c r="AH6865" i="1"/>
  <c r="AG6865" i="1"/>
  <c r="AI6865" i="1"/>
  <c r="AF6865" i="1"/>
  <c r="AE6865" i="1"/>
  <c r="AD6865" i="1"/>
  <c r="AC6865" i="1"/>
  <c r="AL6865" i="1"/>
  <c r="AJ6865" i="1"/>
  <c r="AM6865" i="1" s="1"/>
  <c r="AI6864" i="1"/>
  <c r="AH6864" i="1"/>
  <c r="AG6864" i="1"/>
  <c r="AL6864" i="1"/>
  <c r="AJ6864" i="1"/>
  <c r="AM6864" i="1" s="1"/>
  <c r="AF6864" i="1"/>
  <c r="AE6864" i="1"/>
  <c r="AD6864" i="1"/>
  <c r="AC6864" i="1"/>
  <c r="AI6863" i="1"/>
  <c r="AH6863" i="1"/>
  <c r="AG6863" i="1"/>
  <c r="AC6863" i="1"/>
  <c r="AL6863" i="1"/>
  <c r="AJ6863" i="1"/>
  <c r="AM6863" i="1" s="1"/>
  <c r="AF6863" i="1"/>
  <c r="AE6863" i="1"/>
  <c r="AD6863" i="1"/>
  <c r="AI6862" i="1"/>
  <c r="AH6862" i="1"/>
  <c r="AG6862" i="1"/>
  <c r="AL6862" i="1"/>
  <c r="AJ6862" i="1"/>
  <c r="AM6862" i="1" s="1"/>
  <c r="AF6862" i="1"/>
  <c r="AE6862" i="1"/>
  <c r="AD6862" i="1"/>
  <c r="AC6862" i="1"/>
  <c r="AI6861" i="1"/>
  <c r="AH6861" i="1"/>
  <c r="AG6861" i="1"/>
  <c r="AJ6861" i="1"/>
  <c r="AL6861" i="1"/>
  <c r="AF6861" i="1"/>
  <c r="AE6861" i="1"/>
  <c r="AD6861" i="1"/>
  <c r="AC6861" i="1"/>
  <c r="AI6860" i="1"/>
  <c r="AH6860" i="1"/>
  <c r="AG6860" i="1"/>
  <c r="AL6860" i="1"/>
  <c r="AJ6860" i="1"/>
  <c r="AM6860" i="1" s="1"/>
  <c r="AF6860" i="1"/>
  <c r="AE6860" i="1"/>
  <c r="AD6860" i="1"/>
  <c r="AC6860" i="1"/>
  <c r="AI6859" i="1"/>
  <c r="AH6859" i="1"/>
  <c r="AG6859" i="1"/>
  <c r="AL6859" i="1"/>
  <c r="AJ6859" i="1"/>
  <c r="AM6859" i="1" s="1"/>
  <c r="AF6859" i="1"/>
  <c r="AE6859" i="1"/>
  <c r="AD6859" i="1"/>
  <c r="AC6859" i="1"/>
  <c r="AH6858" i="1"/>
  <c r="AG6858" i="1"/>
  <c r="AI6858" i="1"/>
  <c r="AL6858" i="1"/>
  <c r="AJ6858" i="1"/>
  <c r="AM6858" i="1" s="1"/>
  <c r="AF6858" i="1"/>
  <c r="AE6858" i="1"/>
  <c r="AD6858" i="1"/>
  <c r="AC6858" i="1"/>
  <c r="AI6857" i="1"/>
  <c r="AH6857" i="1"/>
  <c r="AG6857" i="1"/>
  <c r="AL6857" i="1"/>
  <c r="AJ6857" i="1"/>
  <c r="AM6857" i="1" s="1"/>
  <c r="AF6857" i="1"/>
  <c r="AE6857" i="1"/>
  <c r="AD6857" i="1"/>
  <c r="AC6857" i="1"/>
  <c r="AI6856" i="1"/>
  <c r="AH6856" i="1"/>
  <c r="AG6856" i="1"/>
  <c r="AL6856" i="1"/>
  <c r="AJ6856" i="1"/>
  <c r="AM6856" i="1" s="1"/>
  <c r="AF6856" i="1"/>
  <c r="AE6856" i="1"/>
  <c r="AD6856" i="1"/>
  <c r="AC6856" i="1"/>
  <c r="AI6855" i="1"/>
  <c r="AH6855" i="1"/>
  <c r="AG6855" i="1"/>
  <c r="AJ6855" i="1"/>
  <c r="AL6855" i="1"/>
  <c r="AF6855" i="1"/>
  <c r="AE6855" i="1"/>
  <c r="AD6855" i="1"/>
  <c r="AC6855" i="1"/>
  <c r="AI6854" i="1"/>
  <c r="AH6854" i="1"/>
  <c r="AG6854" i="1"/>
  <c r="AL6854" i="1"/>
  <c r="AJ6854" i="1"/>
  <c r="AM6854" i="1" s="1"/>
  <c r="AF6854" i="1"/>
  <c r="AE6854" i="1"/>
  <c r="AD6854" i="1"/>
  <c r="AC6854" i="1"/>
  <c r="AI6853" i="1"/>
  <c r="AH6853" i="1"/>
  <c r="AG6853" i="1"/>
  <c r="AL6853" i="1"/>
  <c r="AJ6853" i="1"/>
  <c r="AM6853" i="1" s="1"/>
  <c r="AF6853" i="1"/>
  <c r="AE6853" i="1"/>
  <c r="AD6853" i="1"/>
  <c r="AC6853" i="1"/>
  <c r="AI6852" i="1"/>
  <c r="AH6852" i="1"/>
  <c r="AG6852" i="1"/>
  <c r="AJ6852" i="1"/>
  <c r="AL6852" i="1"/>
  <c r="AF6852" i="1"/>
  <c r="AE6852" i="1"/>
  <c r="AD6852" i="1"/>
  <c r="AC6852" i="1"/>
  <c r="AI6851" i="1"/>
  <c r="AH6851" i="1"/>
  <c r="AG6851" i="1"/>
  <c r="AL6851" i="1"/>
  <c r="AJ6851" i="1"/>
  <c r="AM6851" i="1" s="1"/>
  <c r="AF6851" i="1"/>
  <c r="AE6851" i="1"/>
  <c r="AD6851" i="1"/>
  <c r="AC6851" i="1"/>
  <c r="AI6850" i="1"/>
  <c r="AH6850" i="1"/>
  <c r="AG6850" i="1"/>
  <c r="AD6850" i="1"/>
  <c r="AL6850" i="1"/>
  <c r="AJ6850" i="1"/>
  <c r="AM6850" i="1" s="1"/>
  <c r="AF6850" i="1"/>
  <c r="AE6850" i="1"/>
  <c r="AC6850" i="1"/>
  <c r="AG6849" i="1"/>
  <c r="AH6849" i="1"/>
  <c r="AI6849" i="1"/>
  <c r="AC6849" i="1"/>
  <c r="AD6849" i="1"/>
  <c r="AE6849" i="1"/>
  <c r="AJ6849" i="1"/>
  <c r="AL6849" i="1"/>
  <c r="AF6849" i="1"/>
  <c r="AG6848" i="1"/>
  <c r="AH6848" i="1"/>
  <c r="AI6848" i="1"/>
  <c r="AJ6848" i="1"/>
  <c r="AL6848" i="1"/>
  <c r="AF6848" i="1"/>
  <c r="AE6848" i="1"/>
  <c r="AD6848" i="1"/>
  <c r="AC6848" i="1"/>
  <c r="AI6847" i="1"/>
  <c r="AH6847" i="1"/>
  <c r="AG6847" i="1"/>
  <c r="AE6847" i="1"/>
  <c r="AJ6847" i="1"/>
  <c r="AL6847" i="1"/>
  <c r="AF6847" i="1"/>
  <c r="AC6847" i="1"/>
  <c r="AD6847" i="1"/>
  <c r="AI6846" i="1"/>
  <c r="AH6846" i="1"/>
  <c r="AG6846" i="1"/>
  <c r="AF6846" i="1"/>
  <c r="AL6846" i="1"/>
  <c r="AJ6846" i="1"/>
  <c r="AM6846" i="1" s="1"/>
  <c r="AE6846" i="1"/>
  <c r="AD6846" i="1"/>
  <c r="AC6846" i="1"/>
  <c r="AG6845" i="1"/>
  <c r="AH6845" i="1"/>
  <c r="AI6845" i="1"/>
  <c r="AJ6845" i="1"/>
  <c r="AC6845" i="1"/>
  <c r="AF6845" i="1"/>
  <c r="AL6845" i="1"/>
  <c r="AD6845" i="1"/>
  <c r="AE6845" i="1"/>
  <c r="AI6844" i="1"/>
  <c r="AH6844" i="1"/>
  <c r="AG6844" i="1"/>
  <c r="AL6844" i="1"/>
  <c r="AJ6844" i="1"/>
  <c r="AM6844" i="1" s="1"/>
  <c r="AE6844" i="1"/>
  <c r="AF6844" i="1"/>
  <c r="AD6844" i="1"/>
  <c r="AC6844" i="1"/>
  <c r="AG6843" i="1"/>
  <c r="AI6843" i="1"/>
  <c r="AH6843" i="1"/>
  <c r="AC6843" i="1"/>
  <c r="AE6843" i="1"/>
  <c r="AF6843" i="1"/>
  <c r="AL6843" i="1"/>
  <c r="AD6843" i="1"/>
  <c r="AJ6843" i="1"/>
  <c r="AM6843" i="1" s="1"/>
  <c r="AI6842" i="1"/>
  <c r="AG6842" i="1"/>
  <c r="AH6842" i="1"/>
  <c r="AC6842" i="1"/>
  <c r="AL6842" i="1"/>
  <c r="AJ6842" i="1"/>
  <c r="AM6842" i="1" s="1"/>
  <c r="AF6842" i="1"/>
  <c r="AE6842" i="1"/>
  <c r="AD6842" i="1"/>
  <c r="AG6841" i="1"/>
  <c r="AH6841" i="1"/>
  <c r="AI6841" i="1"/>
  <c r="AC6841" i="1"/>
  <c r="AF6841" i="1"/>
  <c r="AL6841" i="1"/>
  <c r="AE6841" i="1"/>
  <c r="AJ6841" i="1"/>
  <c r="AM6841" i="1" s="1"/>
  <c r="AD6841" i="1"/>
  <c r="AG6840" i="1"/>
  <c r="AH6840" i="1"/>
  <c r="AI6840" i="1"/>
  <c r="AF6840" i="1"/>
  <c r="AE6840" i="1"/>
  <c r="AC6840" i="1"/>
  <c r="AD6840" i="1"/>
  <c r="AL6840" i="1"/>
  <c r="AJ6840" i="1"/>
  <c r="AM6840" i="1" s="1"/>
  <c r="AH6839" i="1"/>
  <c r="AI6839" i="1"/>
  <c r="AG6839" i="1"/>
  <c r="AC6839" i="1"/>
  <c r="AL6839" i="1"/>
  <c r="AJ6839" i="1"/>
  <c r="AM6839" i="1" s="1"/>
  <c r="AD6839" i="1"/>
  <c r="AF6839" i="1"/>
  <c r="AE6839" i="1"/>
  <c r="AI6838" i="1"/>
  <c r="AH6838" i="1"/>
  <c r="AG6838" i="1"/>
  <c r="AL6838" i="1"/>
  <c r="AC6838" i="1"/>
  <c r="AD6838" i="1"/>
  <c r="AJ6838" i="1"/>
  <c r="AM6838" i="1" s="1"/>
  <c r="AE6838" i="1"/>
  <c r="AF6838" i="1"/>
  <c r="AH6837" i="1"/>
  <c r="AG6837" i="1"/>
  <c r="AI6837" i="1"/>
  <c r="AL6837" i="1"/>
  <c r="AC6837" i="1"/>
  <c r="AD6837" i="1"/>
  <c r="AE6837" i="1"/>
  <c r="AF6837" i="1"/>
  <c r="AJ6837" i="1"/>
  <c r="AM6837" i="1" s="1"/>
  <c r="AI6836" i="1"/>
  <c r="AH6836" i="1"/>
  <c r="AG6836" i="1"/>
  <c r="AF6836" i="1"/>
  <c r="AE6836" i="1"/>
  <c r="AL6836" i="1"/>
  <c r="AJ6836" i="1"/>
  <c r="AM6836" i="1" s="1"/>
  <c r="AD6836" i="1"/>
  <c r="AC6836" i="1"/>
  <c r="AI6835" i="1"/>
  <c r="AH6835" i="1"/>
  <c r="AG6835" i="1"/>
  <c r="AL6835" i="1"/>
  <c r="AJ6835" i="1"/>
  <c r="AM6835" i="1" s="1"/>
  <c r="AF6835" i="1"/>
  <c r="AE6835" i="1"/>
  <c r="AD6835" i="1"/>
  <c r="AC6835" i="1"/>
  <c r="AI6834" i="1"/>
  <c r="AH6834" i="1"/>
  <c r="AG6834" i="1"/>
  <c r="AL6834" i="1"/>
  <c r="AD6834" i="1"/>
  <c r="AJ6834" i="1"/>
  <c r="AM6834" i="1" s="1"/>
  <c r="AF6834" i="1"/>
  <c r="AE6834" i="1"/>
  <c r="AC6834" i="1"/>
  <c r="AI6833" i="1"/>
  <c r="AH6833" i="1"/>
  <c r="AG6833" i="1"/>
  <c r="AL6833" i="1"/>
  <c r="AE6833" i="1"/>
  <c r="AD6833" i="1"/>
  <c r="AC6833" i="1"/>
  <c r="AJ6833" i="1"/>
  <c r="AM6833" i="1" s="1"/>
  <c r="AF6833" i="1"/>
  <c r="AI6832" i="1"/>
  <c r="AH6832" i="1"/>
  <c r="AG6832" i="1"/>
  <c r="AD6832" i="1"/>
  <c r="AC6832" i="1"/>
  <c r="AL6832" i="1"/>
  <c r="AJ6832" i="1"/>
  <c r="AM6832" i="1" s="1"/>
  <c r="AF6832" i="1"/>
  <c r="AE6832" i="1"/>
  <c r="AI6831" i="1"/>
  <c r="AH6831" i="1"/>
  <c r="AG6831" i="1"/>
  <c r="AL6831" i="1"/>
  <c r="AJ6831" i="1"/>
  <c r="AM6831" i="1" s="1"/>
  <c r="AF6831" i="1"/>
  <c r="AE6831" i="1"/>
  <c r="AD6831" i="1"/>
  <c r="AC6831" i="1"/>
  <c r="AH6830" i="1"/>
  <c r="AG6830" i="1"/>
  <c r="AI6830" i="1"/>
  <c r="AC6830" i="1"/>
  <c r="AL6830" i="1"/>
  <c r="AJ6830" i="1"/>
  <c r="AM6830" i="1" s="1"/>
  <c r="AF6830" i="1"/>
  <c r="AE6830" i="1"/>
  <c r="AD6830" i="1"/>
  <c r="AI6829" i="1"/>
  <c r="AG6829" i="1"/>
  <c r="AH6829" i="1"/>
  <c r="AC6829" i="1"/>
  <c r="AD6829" i="1"/>
  <c r="AE6829" i="1"/>
  <c r="AF6829" i="1"/>
  <c r="AJ6829" i="1"/>
  <c r="AL6829" i="1"/>
  <c r="AI6828" i="1"/>
  <c r="AG6828" i="1"/>
  <c r="AH6828" i="1"/>
  <c r="AD6828" i="1"/>
  <c r="AE6828" i="1"/>
  <c r="AF6828" i="1"/>
  <c r="AC6828" i="1"/>
  <c r="AJ6828" i="1"/>
  <c r="AL6828" i="1"/>
  <c r="AG6827" i="1"/>
  <c r="AH6827" i="1"/>
  <c r="AI6827" i="1"/>
  <c r="AJ6827" i="1"/>
  <c r="AL6827" i="1"/>
  <c r="AC6827" i="1"/>
  <c r="AD6827" i="1"/>
  <c r="AE6827" i="1"/>
  <c r="AF6827" i="1"/>
  <c r="AH6826" i="1"/>
  <c r="AG6826" i="1"/>
  <c r="AI6826" i="1"/>
  <c r="AC6826" i="1"/>
  <c r="AD6826" i="1"/>
  <c r="AJ6826" i="1"/>
  <c r="AL6826" i="1"/>
  <c r="AE6826" i="1"/>
  <c r="AF6826" i="1"/>
  <c r="AI6825" i="1"/>
  <c r="AH6825" i="1"/>
  <c r="AG6825" i="1"/>
  <c r="AJ6825" i="1"/>
  <c r="AL6825" i="1"/>
  <c r="AC6825" i="1"/>
  <c r="AD6825" i="1"/>
  <c r="AE6825" i="1"/>
  <c r="AF6825" i="1"/>
  <c r="AG6824" i="1"/>
  <c r="AH6824" i="1"/>
  <c r="AI6824" i="1"/>
  <c r="AJ6824" i="1"/>
  <c r="AF6824" i="1"/>
  <c r="AE6824" i="1"/>
  <c r="AD6824" i="1"/>
  <c r="AC6824" i="1"/>
  <c r="AL6824" i="1"/>
  <c r="AG6823" i="1"/>
  <c r="AH6823" i="1"/>
  <c r="AI6823" i="1"/>
  <c r="AF6823" i="1"/>
  <c r="AL6823" i="1"/>
  <c r="AD6823" i="1"/>
  <c r="AJ6823" i="1"/>
  <c r="AM6823" i="1" s="1"/>
  <c r="AE6823" i="1"/>
  <c r="AC6823" i="1"/>
  <c r="AI6822" i="1"/>
  <c r="AH6822" i="1"/>
  <c r="AG6822" i="1"/>
  <c r="AC6822" i="1"/>
  <c r="AD6822" i="1"/>
  <c r="AE6822" i="1"/>
  <c r="AL6822" i="1"/>
  <c r="AF6822" i="1"/>
  <c r="AJ6822" i="1"/>
  <c r="AM6822" i="1" s="1"/>
  <c r="AI6821" i="1"/>
  <c r="AH6821" i="1"/>
  <c r="AG6821" i="1"/>
  <c r="AF6821" i="1"/>
  <c r="AC6821" i="1"/>
  <c r="AL6821" i="1"/>
  <c r="AJ6821" i="1"/>
  <c r="AM6821" i="1" s="1"/>
  <c r="AE6821" i="1"/>
  <c r="AD6821" i="1"/>
  <c r="AG6820" i="1"/>
  <c r="AH6820" i="1"/>
  <c r="AI6820" i="1"/>
  <c r="AD6820" i="1"/>
  <c r="AC6820" i="1"/>
  <c r="AL6820" i="1"/>
  <c r="AF6820" i="1"/>
  <c r="AE6820" i="1"/>
  <c r="AJ6820" i="1"/>
  <c r="AM6820" i="1" s="1"/>
  <c r="AI6819" i="1"/>
  <c r="AH6819" i="1"/>
  <c r="AG6819" i="1"/>
  <c r="AL6819" i="1"/>
  <c r="AJ6819" i="1"/>
  <c r="AM6819" i="1" s="1"/>
  <c r="AF6819" i="1"/>
  <c r="AE6819" i="1"/>
  <c r="AD6819" i="1"/>
  <c r="AC6819" i="1"/>
  <c r="AG6818" i="1"/>
  <c r="AH6818" i="1"/>
  <c r="AI6818" i="1"/>
  <c r="AL6818" i="1"/>
  <c r="AJ6818" i="1"/>
  <c r="AM6818" i="1" s="1"/>
  <c r="AF6818" i="1"/>
  <c r="AE6818" i="1"/>
  <c r="AD6818" i="1"/>
  <c r="AC6818" i="1"/>
  <c r="AI6817" i="1"/>
  <c r="AH6817" i="1"/>
  <c r="AG6817" i="1"/>
  <c r="AL6817" i="1"/>
  <c r="AF6817" i="1"/>
  <c r="AE6817" i="1"/>
  <c r="AJ6817" i="1"/>
  <c r="AM6817" i="1" s="1"/>
  <c r="AC6817" i="1"/>
  <c r="AD6817" i="1"/>
  <c r="AI6816" i="1"/>
  <c r="AH6816" i="1"/>
  <c r="AG6816" i="1"/>
  <c r="AD6816" i="1"/>
  <c r="AF6816" i="1"/>
  <c r="AJ6816" i="1"/>
  <c r="AE6816" i="1"/>
  <c r="AL6816" i="1"/>
  <c r="AC6816" i="1"/>
  <c r="AI6815" i="1"/>
  <c r="AH6815" i="1"/>
  <c r="AG6815" i="1"/>
  <c r="AE6815" i="1"/>
  <c r="AJ6815" i="1"/>
  <c r="AL6815" i="1"/>
  <c r="AD6815" i="1"/>
  <c r="AF6815" i="1"/>
  <c r="AC6815" i="1"/>
  <c r="AG6814" i="1"/>
  <c r="AI6814" i="1"/>
  <c r="AH6814" i="1"/>
  <c r="AC6814" i="1"/>
  <c r="AL6814" i="1"/>
  <c r="AJ6814" i="1"/>
  <c r="AM6814" i="1" s="1"/>
  <c r="AF6814" i="1"/>
  <c r="AE6814" i="1"/>
  <c r="AD6814" i="1"/>
  <c r="AI6813" i="1"/>
  <c r="AH6813" i="1"/>
  <c r="AG6813" i="1"/>
  <c r="AL6813" i="1"/>
  <c r="AJ6813" i="1"/>
  <c r="AM6813" i="1" s="1"/>
  <c r="AF6813" i="1"/>
  <c r="AE6813" i="1"/>
  <c r="AD6813" i="1"/>
  <c r="AC6813" i="1"/>
  <c r="AI6812" i="1"/>
  <c r="AH6812" i="1"/>
  <c r="AG6812" i="1"/>
  <c r="AL6812" i="1"/>
  <c r="AJ6812" i="1"/>
  <c r="AM6812" i="1" s="1"/>
  <c r="AF6812" i="1"/>
  <c r="AE6812" i="1"/>
  <c r="AD6812" i="1"/>
  <c r="AC6812" i="1"/>
  <c r="AI6811" i="1"/>
  <c r="AH6811" i="1"/>
  <c r="AG6811" i="1"/>
  <c r="AC6811" i="1"/>
  <c r="AL6811" i="1"/>
  <c r="AJ6811" i="1"/>
  <c r="AM6811" i="1" s="1"/>
  <c r="AF6811" i="1"/>
  <c r="AE6811" i="1"/>
  <c r="AD6811" i="1"/>
  <c r="AI6810" i="1"/>
  <c r="AH6810" i="1"/>
  <c r="AG6810" i="1"/>
  <c r="AJ6810" i="1"/>
  <c r="AL6810" i="1"/>
  <c r="AF6810" i="1"/>
  <c r="AE6810" i="1"/>
  <c r="AD6810" i="1"/>
  <c r="AC6810" i="1"/>
  <c r="AI6809" i="1"/>
  <c r="AH6809" i="1"/>
  <c r="AG6809" i="1"/>
  <c r="AL6809" i="1"/>
  <c r="AJ6809" i="1"/>
  <c r="AM6809" i="1" s="1"/>
  <c r="AF6809" i="1"/>
  <c r="AE6809" i="1"/>
  <c r="AD6809" i="1"/>
  <c r="AC6809" i="1"/>
  <c r="AI6808" i="1"/>
  <c r="AH6808" i="1"/>
  <c r="AG6808" i="1"/>
  <c r="AJ6808" i="1"/>
  <c r="AL6808" i="1"/>
  <c r="AF6808" i="1"/>
  <c r="AE6808" i="1"/>
  <c r="AD6808" i="1"/>
  <c r="AC6808" i="1"/>
  <c r="AI6807" i="1"/>
  <c r="AH6807" i="1"/>
  <c r="AG6807" i="1"/>
  <c r="AL6807" i="1"/>
  <c r="AJ6807" i="1"/>
  <c r="AM6807" i="1" s="1"/>
  <c r="AF6807" i="1"/>
  <c r="AE6807" i="1"/>
  <c r="AD6807" i="1"/>
  <c r="AC6807" i="1"/>
  <c r="AG6806" i="1"/>
  <c r="AI6806" i="1"/>
  <c r="AH6806" i="1"/>
  <c r="AC6806" i="1"/>
  <c r="AD6806" i="1"/>
  <c r="AE6806" i="1"/>
  <c r="AF6806" i="1"/>
  <c r="AL6806" i="1"/>
  <c r="AJ6806" i="1"/>
  <c r="AM6806" i="1" s="1"/>
  <c r="AG6805" i="1"/>
  <c r="AH6805" i="1"/>
  <c r="AI6805" i="1"/>
  <c r="AC6805" i="1"/>
  <c r="AD6805" i="1"/>
  <c r="AE6805" i="1"/>
  <c r="AF6805" i="1"/>
  <c r="AJ6805" i="1"/>
  <c r="AL6805" i="1"/>
  <c r="AG6804" i="1"/>
  <c r="AH6804" i="1"/>
  <c r="AI6804" i="1"/>
  <c r="AL6804" i="1"/>
  <c r="AC6804" i="1"/>
  <c r="AD6804" i="1"/>
  <c r="AE6804" i="1"/>
  <c r="AF6804" i="1"/>
  <c r="AJ6804" i="1"/>
  <c r="AM6804" i="1" s="1"/>
  <c r="AI6803" i="1"/>
  <c r="AH6803" i="1"/>
  <c r="AG6803" i="1"/>
  <c r="AJ6803" i="1"/>
  <c r="AL6803" i="1"/>
  <c r="AD6803" i="1"/>
  <c r="AE6803" i="1"/>
  <c r="AF6803" i="1"/>
  <c r="AC6803" i="1"/>
  <c r="AG6802" i="1"/>
  <c r="AI6802" i="1"/>
  <c r="AH6802" i="1"/>
  <c r="AJ6802" i="1"/>
  <c r="AL6802" i="1"/>
  <c r="AD6802" i="1"/>
  <c r="AC6802" i="1"/>
  <c r="AE6802" i="1"/>
  <c r="AF6802" i="1"/>
  <c r="AG6801" i="1"/>
  <c r="AH6801" i="1"/>
  <c r="AI6801" i="1"/>
  <c r="AC6801" i="1"/>
  <c r="AD6801" i="1"/>
  <c r="AE6801" i="1"/>
  <c r="AF6801" i="1"/>
  <c r="AJ6801" i="1"/>
  <c r="AL6801" i="1"/>
  <c r="AG6800" i="1"/>
  <c r="AI6800" i="1"/>
  <c r="AH6800" i="1"/>
  <c r="AL6800" i="1"/>
  <c r="AE6800" i="1"/>
  <c r="AD6800" i="1"/>
  <c r="AC6800" i="1"/>
  <c r="AF6800" i="1"/>
  <c r="AJ6800" i="1"/>
  <c r="AM6800" i="1" s="1"/>
  <c r="AG6799" i="1"/>
  <c r="AH6799" i="1"/>
  <c r="AI6799" i="1"/>
  <c r="AL6799" i="1"/>
  <c r="AJ6799" i="1"/>
  <c r="AM6799" i="1" s="1"/>
  <c r="AF6799" i="1"/>
  <c r="AE6799" i="1"/>
  <c r="AD6799" i="1"/>
  <c r="AC6799" i="1"/>
  <c r="AH6798" i="1"/>
  <c r="AI6798" i="1"/>
  <c r="AG6798" i="1"/>
  <c r="AL6798" i="1"/>
  <c r="AE6798" i="1"/>
  <c r="AC6798" i="1"/>
  <c r="AD6798" i="1"/>
  <c r="AJ6798" i="1"/>
  <c r="AM6798" i="1" s="1"/>
  <c r="AF6798" i="1"/>
  <c r="AI6797" i="1"/>
  <c r="AG6797" i="1"/>
  <c r="AH6797" i="1"/>
  <c r="AE6797" i="1"/>
  <c r="AD6797" i="1"/>
  <c r="AJ6797" i="1"/>
  <c r="AC6797" i="1"/>
  <c r="AL6797" i="1"/>
  <c r="AF6797" i="1"/>
  <c r="AH6796" i="1"/>
  <c r="AG6796" i="1"/>
  <c r="AI6796" i="1"/>
  <c r="AL6796" i="1"/>
  <c r="AF6796" i="1"/>
  <c r="AE6796" i="1"/>
  <c r="AD6796" i="1"/>
  <c r="AJ6796" i="1"/>
  <c r="AM6796" i="1" s="1"/>
  <c r="AC6796" i="1"/>
  <c r="AH6795" i="1"/>
  <c r="AI6795" i="1"/>
  <c r="AG6795" i="1"/>
  <c r="AL6795" i="1"/>
  <c r="AJ6795" i="1"/>
  <c r="AM6795" i="1" s="1"/>
  <c r="AD6795" i="1"/>
  <c r="AF6795" i="1"/>
  <c r="AE6795" i="1"/>
  <c r="AC6795" i="1"/>
  <c r="AI6794" i="1"/>
  <c r="AH6794" i="1"/>
  <c r="AG6794" i="1"/>
  <c r="AC6794" i="1"/>
  <c r="AD6794" i="1"/>
  <c r="AF6794" i="1"/>
  <c r="AJ6794" i="1"/>
  <c r="AL6794" i="1"/>
  <c r="AE6794" i="1"/>
  <c r="AI6793" i="1"/>
  <c r="AH6793" i="1"/>
  <c r="AG6793" i="1"/>
  <c r="AJ6793" i="1"/>
  <c r="AL6793" i="1"/>
  <c r="AF6793" i="1"/>
  <c r="AE6793" i="1"/>
  <c r="AD6793" i="1"/>
  <c r="AC6793" i="1"/>
  <c r="AH6792" i="1"/>
  <c r="AI6792" i="1"/>
  <c r="AG6792" i="1"/>
  <c r="AC6792" i="1"/>
  <c r="AL6792" i="1"/>
  <c r="AF6792" i="1"/>
  <c r="AE6792" i="1"/>
  <c r="AD6792" i="1"/>
  <c r="AJ6792" i="1"/>
  <c r="AM6792" i="1" s="1"/>
  <c r="AI6791" i="1"/>
  <c r="AG6791" i="1"/>
  <c r="AH6791" i="1"/>
  <c r="AL6791" i="1"/>
  <c r="AJ6791" i="1"/>
  <c r="AM6791" i="1" s="1"/>
  <c r="AC6791" i="1"/>
  <c r="AF6791" i="1"/>
  <c r="AE6791" i="1"/>
  <c r="AD6791" i="1"/>
  <c r="AI6790" i="1"/>
  <c r="AH6790" i="1"/>
  <c r="AG6790" i="1"/>
  <c r="AD6790" i="1"/>
  <c r="AE6790" i="1"/>
  <c r="AF6790" i="1"/>
  <c r="AJ6790" i="1"/>
  <c r="AL6790" i="1"/>
  <c r="AC6790" i="1"/>
  <c r="AH6789" i="1"/>
  <c r="AG6789" i="1"/>
  <c r="AI6789" i="1"/>
  <c r="AL6789" i="1"/>
  <c r="AJ6789" i="1"/>
  <c r="AC6789" i="1"/>
  <c r="AF6789" i="1"/>
  <c r="AE6789" i="1"/>
  <c r="AD6789" i="1"/>
  <c r="AI6788" i="1"/>
  <c r="AH6788" i="1"/>
  <c r="AG6788" i="1"/>
  <c r="AJ6788" i="1"/>
  <c r="AF6788" i="1"/>
  <c r="AE6788" i="1"/>
  <c r="AD6788" i="1"/>
  <c r="AC6788" i="1"/>
  <c r="AL6788" i="1"/>
  <c r="AI6787" i="1"/>
  <c r="AH6787" i="1"/>
  <c r="AG6787" i="1"/>
  <c r="AD6787" i="1"/>
  <c r="AL6787" i="1"/>
  <c r="AJ6787" i="1"/>
  <c r="AM6787" i="1" s="1"/>
  <c r="AF6787" i="1"/>
  <c r="AE6787" i="1"/>
  <c r="AC6787" i="1"/>
  <c r="AH6786" i="1"/>
  <c r="AG6786" i="1"/>
  <c r="AI6786" i="1"/>
  <c r="AE6786" i="1"/>
  <c r="AF6786" i="1"/>
  <c r="AL6786" i="1"/>
  <c r="AJ6786" i="1"/>
  <c r="AC6786" i="1"/>
  <c r="AD6786" i="1"/>
  <c r="AG6785" i="1"/>
  <c r="AI6785" i="1"/>
  <c r="AH6785" i="1"/>
  <c r="AL6785" i="1"/>
  <c r="AC6785" i="1"/>
  <c r="AF6785" i="1"/>
  <c r="AD6785" i="1"/>
  <c r="AE6785" i="1"/>
  <c r="AJ6785" i="1"/>
  <c r="AM6785" i="1" s="1"/>
  <c r="AH6784" i="1"/>
  <c r="AG6784" i="1"/>
  <c r="AI6784" i="1"/>
  <c r="AD6784" i="1"/>
  <c r="AC6784" i="1"/>
  <c r="AE6784" i="1"/>
  <c r="AF6784" i="1"/>
  <c r="AJ6784" i="1"/>
  <c r="AL6784" i="1"/>
  <c r="AI6783" i="1"/>
  <c r="AH6783" i="1"/>
  <c r="AG6783" i="1"/>
  <c r="AL6783" i="1"/>
  <c r="AJ6783" i="1"/>
  <c r="AD6783" i="1"/>
  <c r="AE6783" i="1"/>
  <c r="AC6783" i="1"/>
  <c r="AF6783" i="1"/>
  <c r="AH6782" i="1"/>
  <c r="AI6782" i="1"/>
  <c r="AG6782" i="1"/>
  <c r="AL6782" i="1"/>
  <c r="AF6782" i="1"/>
  <c r="AJ6782" i="1"/>
  <c r="AE6782" i="1"/>
  <c r="AD6782" i="1"/>
  <c r="AC6782" i="1"/>
  <c r="AI6781" i="1"/>
  <c r="AH6781" i="1"/>
  <c r="AG6781" i="1"/>
  <c r="AD6781" i="1"/>
  <c r="AE6781" i="1"/>
  <c r="AL6781" i="1"/>
  <c r="AF6781" i="1"/>
  <c r="AC6781" i="1"/>
  <c r="AJ6781" i="1"/>
  <c r="AM6781" i="1" s="1"/>
  <c r="AI6780" i="1"/>
  <c r="AH6780" i="1"/>
  <c r="AG6780" i="1"/>
  <c r="AJ6780" i="1"/>
  <c r="AL6780" i="1"/>
  <c r="AF6780" i="1"/>
  <c r="AE6780" i="1"/>
  <c r="AD6780" i="1"/>
  <c r="AC6780" i="1"/>
  <c r="AH6779" i="1"/>
  <c r="AG6779" i="1"/>
  <c r="AI6779" i="1"/>
  <c r="AL6779" i="1"/>
  <c r="AJ6779" i="1"/>
  <c r="AF6779" i="1"/>
  <c r="AE6779" i="1"/>
  <c r="AD6779" i="1"/>
  <c r="AC6779" i="1"/>
  <c r="AI6778" i="1"/>
  <c r="AH6778" i="1"/>
  <c r="AG6778" i="1"/>
  <c r="AE6778" i="1"/>
  <c r="AD6778" i="1"/>
  <c r="AC6778" i="1"/>
  <c r="AL6778" i="1"/>
  <c r="AJ6778" i="1"/>
  <c r="AF6778" i="1"/>
  <c r="AI6777" i="1"/>
  <c r="AH6777" i="1"/>
  <c r="AG6777" i="1"/>
  <c r="AD6777" i="1"/>
  <c r="AC6777" i="1"/>
  <c r="AL6777" i="1"/>
  <c r="AJ6777" i="1"/>
  <c r="AM6777" i="1" s="1"/>
  <c r="AF6777" i="1"/>
  <c r="AE6777" i="1"/>
  <c r="AI6776" i="1"/>
  <c r="AH6776" i="1"/>
  <c r="AG6776" i="1"/>
  <c r="AF6776" i="1"/>
  <c r="AJ6776" i="1"/>
  <c r="AE6776" i="1"/>
  <c r="AD6776" i="1"/>
  <c r="AL6776" i="1"/>
  <c r="AC6776" i="1"/>
  <c r="AI6775" i="1"/>
  <c r="AG6775" i="1"/>
  <c r="AH6775" i="1"/>
  <c r="AE6775" i="1"/>
  <c r="AF6775" i="1"/>
  <c r="AJ6775" i="1"/>
  <c r="AL6775" i="1"/>
  <c r="AC6775" i="1"/>
  <c r="AD6775" i="1"/>
  <c r="AI6774" i="1"/>
  <c r="AH6774" i="1"/>
  <c r="AG6774" i="1"/>
  <c r="AL6774" i="1"/>
  <c r="AJ6774" i="1"/>
  <c r="AM6774" i="1" s="1"/>
  <c r="AF6774" i="1"/>
  <c r="AE6774" i="1"/>
  <c r="AD6774" i="1"/>
  <c r="AC6774" i="1"/>
  <c r="AI6773" i="1"/>
  <c r="AH6773" i="1"/>
  <c r="AG6773" i="1"/>
  <c r="AL6773" i="1"/>
  <c r="AJ6773" i="1"/>
  <c r="AF6773" i="1"/>
  <c r="AE6773" i="1"/>
  <c r="AD6773" i="1"/>
  <c r="AC6773" i="1"/>
  <c r="AI6772" i="1"/>
  <c r="AH6772" i="1"/>
  <c r="AG6772" i="1"/>
  <c r="AJ6772" i="1"/>
  <c r="AL6772" i="1"/>
  <c r="AF6772" i="1"/>
  <c r="AE6772" i="1"/>
  <c r="AD6772" i="1"/>
  <c r="AC6772" i="1"/>
  <c r="AI6771" i="1"/>
  <c r="AH6771" i="1"/>
  <c r="AG6771" i="1"/>
  <c r="AL6771" i="1"/>
  <c r="AJ6771" i="1"/>
  <c r="AF6771" i="1"/>
  <c r="AE6771" i="1"/>
  <c r="AD6771" i="1"/>
  <c r="AC6771" i="1"/>
  <c r="AH6770" i="1"/>
  <c r="AG6770" i="1"/>
  <c r="AI6770" i="1"/>
  <c r="AL6770" i="1"/>
  <c r="AJ6770" i="1"/>
  <c r="AM6770" i="1" s="1"/>
  <c r="AE6770" i="1"/>
  <c r="AD6770" i="1"/>
  <c r="AC6770" i="1"/>
  <c r="AF6770" i="1"/>
  <c r="AI6769" i="1"/>
  <c r="AH6769" i="1"/>
  <c r="AG6769" i="1"/>
  <c r="AJ6769" i="1"/>
  <c r="AF6769" i="1"/>
  <c r="AE6769" i="1"/>
  <c r="AD6769" i="1"/>
  <c r="AC6769" i="1"/>
  <c r="AL6769" i="1"/>
  <c r="AI6768" i="1"/>
  <c r="AH6768" i="1"/>
  <c r="AG6768" i="1"/>
  <c r="AL6768" i="1"/>
  <c r="AJ6768" i="1"/>
  <c r="AF6768" i="1"/>
  <c r="AE6768" i="1"/>
  <c r="AD6768" i="1"/>
  <c r="AC6768" i="1"/>
  <c r="AG6767" i="1"/>
  <c r="AI6767" i="1"/>
  <c r="AH6767" i="1"/>
  <c r="AL6767" i="1"/>
  <c r="AF6767" i="1"/>
  <c r="AE6767" i="1"/>
  <c r="AD6767" i="1"/>
  <c r="AC6767" i="1"/>
  <c r="AJ6767" i="1"/>
  <c r="AM6767" i="1" s="1"/>
  <c r="AH6766" i="1"/>
  <c r="AG6766" i="1"/>
  <c r="AI6766" i="1"/>
  <c r="AL6766" i="1"/>
  <c r="AJ6766" i="1"/>
  <c r="AM6766" i="1" s="1"/>
  <c r="AF6766" i="1"/>
  <c r="AE6766" i="1"/>
  <c r="AD6766" i="1"/>
  <c r="AC6766" i="1"/>
  <c r="AH6765" i="1"/>
  <c r="AG6765" i="1"/>
  <c r="AI6765" i="1"/>
  <c r="AL6765" i="1"/>
  <c r="AJ6765" i="1"/>
  <c r="AF6765" i="1"/>
  <c r="AE6765" i="1"/>
  <c r="AD6765" i="1"/>
  <c r="AC6765" i="1"/>
  <c r="AI6764" i="1"/>
  <c r="AH6764" i="1"/>
  <c r="AG6764" i="1"/>
  <c r="AL6764" i="1"/>
  <c r="AJ6764" i="1"/>
  <c r="AM6764" i="1" s="1"/>
  <c r="AF6764" i="1"/>
  <c r="AE6764" i="1"/>
  <c r="AD6764" i="1"/>
  <c r="AC6764" i="1"/>
  <c r="AI6763" i="1"/>
  <c r="AH6763" i="1"/>
  <c r="AG6763" i="1"/>
  <c r="AL6763" i="1"/>
  <c r="AJ6763" i="1"/>
  <c r="AF6763" i="1"/>
  <c r="AE6763" i="1"/>
  <c r="AD6763" i="1"/>
  <c r="AC6763" i="1"/>
  <c r="AI6762" i="1"/>
  <c r="AH6762" i="1"/>
  <c r="AG6762" i="1"/>
  <c r="AJ6762" i="1"/>
  <c r="AL6762" i="1"/>
  <c r="AF6762" i="1"/>
  <c r="AE6762" i="1"/>
  <c r="AD6762" i="1"/>
  <c r="AC6762" i="1"/>
  <c r="AI6761" i="1"/>
  <c r="AH6761" i="1"/>
  <c r="AG6761" i="1"/>
  <c r="AL6761" i="1"/>
  <c r="AJ6761" i="1"/>
  <c r="AM6761" i="1" s="1"/>
  <c r="AF6761" i="1"/>
  <c r="AE6761" i="1"/>
  <c r="AD6761" i="1"/>
  <c r="AC6761" i="1"/>
  <c r="AH6760" i="1"/>
  <c r="AG6760" i="1"/>
  <c r="AI6760" i="1"/>
  <c r="AL6760" i="1"/>
  <c r="AJ6760" i="1"/>
  <c r="AF6760" i="1"/>
  <c r="AE6760" i="1"/>
  <c r="AD6760" i="1"/>
  <c r="AC6760" i="1"/>
  <c r="AI6759" i="1"/>
  <c r="AH6759" i="1"/>
  <c r="AG6759" i="1"/>
  <c r="AL6759" i="1"/>
  <c r="AJ6759" i="1"/>
  <c r="AF6759" i="1"/>
  <c r="AE6759" i="1"/>
  <c r="AD6759" i="1"/>
  <c r="AC6759" i="1"/>
  <c r="AI6758" i="1"/>
  <c r="AH6758" i="1"/>
  <c r="AG6758" i="1"/>
  <c r="AL6758" i="1"/>
  <c r="AJ6758" i="1"/>
  <c r="AM6758" i="1" s="1"/>
  <c r="AF6758" i="1"/>
  <c r="AE6758" i="1"/>
  <c r="AD6758" i="1"/>
  <c r="AC6758" i="1"/>
  <c r="AI6757" i="1"/>
  <c r="AH6757" i="1"/>
  <c r="AG6757" i="1"/>
  <c r="AJ6757" i="1"/>
  <c r="AL6757" i="1"/>
  <c r="AF6757" i="1"/>
  <c r="AE6757" i="1"/>
  <c r="AD6757" i="1"/>
  <c r="AC6757" i="1"/>
  <c r="AI6756" i="1"/>
  <c r="AH6756" i="1"/>
  <c r="AG6756" i="1"/>
  <c r="AL6756" i="1"/>
  <c r="AJ6756" i="1"/>
  <c r="AF6756" i="1"/>
  <c r="AE6756" i="1"/>
  <c r="AD6756" i="1"/>
  <c r="AC6756" i="1"/>
  <c r="AI6755" i="1"/>
  <c r="AH6755" i="1"/>
  <c r="AG6755" i="1"/>
  <c r="AF6755" i="1"/>
  <c r="AL6755" i="1"/>
  <c r="AJ6755" i="1"/>
  <c r="AM6755" i="1" s="1"/>
  <c r="AE6755" i="1"/>
  <c r="AD6755" i="1"/>
  <c r="AC6755" i="1"/>
  <c r="AI6754" i="1"/>
  <c r="AH6754" i="1"/>
  <c r="AG6754" i="1"/>
  <c r="AL6754" i="1"/>
  <c r="AE6754" i="1"/>
  <c r="AJ6754" i="1"/>
  <c r="AM6754" i="1" s="1"/>
  <c r="AF6754" i="1"/>
  <c r="AD6754" i="1"/>
  <c r="AC6754" i="1"/>
  <c r="AI6753" i="1"/>
  <c r="AG6753" i="1"/>
  <c r="AH6753" i="1"/>
  <c r="AL6753" i="1"/>
  <c r="AE6753" i="1"/>
  <c r="AD6753" i="1"/>
  <c r="AC6753" i="1"/>
  <c r="AJ6753" i="1"/>
  <c r="AM6753" i="1" s="1"/>
  <c r="AF6753" i="1"/>
  <c r="AG6752" i="1"/>
  <c r="AI6752" i="1"/>
  <c r="AH6752" i="1"/>
  <c r="AJ6752" i="1"/>
  <c r="AL6752" i="1"/>
  <c r="AC6752" i="1"/>
  <c r="AD6752" i="1"/>
  <c r="AE6752" i="1"/>
  <c r="AF6752" i="1"/>
  <c r="AG6751" i="1"/>
  <c r="AH6751" i="1"/>
  <c r="AI6751" i="1"/>
  <c r="AD6751" i="1"/>
  <c r="AC6751" i="1"/>
  <c r="AF6751" i="1"/>
  <c r="AJ6751" i="1"/>
  <c r="AL6751" i="1"/>
  <c r="AE6751" i="1"/>
  <c r="AI6750" i="1"/>
  <c r="AG6750" i="1"/>
  <c r="AH6750" i="1"/>
  <c r="AJ6750" i="1"/>
  <c r="AL6750" i="1"/>
  <c r="AE6750" i="1"/>
  <c r="AD6750" i="1"/>
  <c r="AC6750" i="1"/>
  <c r="AF6750" i="1"/>
  <c r="AI6749" i="1"/>
  <c r="AH6749" i="1"/>
  <c r="AG6749" i="1"/>
  <c r="AJ6749" i="1"/>
  <c r="AL6749" i="1"/>
  <c r="AF6749" i="1"/>
  <c r="AE6749" i="1"/>
  <c r="AD6749" i="1"/>
  <c r="AC6749" i="1"/>
  <c r="AI6748" i="1"/>
  <c r="AG6748" i="1"/>
  <c r="AH6748" i="1"/>
  <c r="AL6748" i="1"/>
  <c r="AJ6748" i="1"/>
  <c r="AM6748" i="1" s="1"/>
  <c r="AF6748" i="1"/>
  <c r="AC6748" i="1"/>
  <c r="AD6748" i="1"/>
  <c r="AE6748" i="1"/>
  <c r="AI6747" i="1"/>
  <c r="AH6747" i="1"/>
  <c r="AG6747" i="1"/>
  <c r="AL6747" i="1"/>
  <c r="AJ6747" i="1"/>
  <c r="AM6747" i="1" s="1"/>
  <c r="AD6747" i="1"/>
  <c r="AF6747" i="1"/>
  <c r="AE6747" i="1"/>
  <c r="AC6747" i="1"/>
  <c r="AI6746" i="1"/>
  <c r="AG6746" i="1"/>
  <c r="AH6746" i="1"/>
  <c r="AL6746" i="1"/>
  <c r="AJ6746" i="1"/>
  <c r="AF6746" i="1"/>
  <c r="AE6746" i="1"/>
  <c r="AD6746" i="1"/>
  <c r="AC6746" i="1"/>
  <c r="AI6745" i="1"/>
  <c r="AH6745" i="1"/>
  <c r="AG6745" i="1"/>
  <c r="AE6745" i="1"/>
  <c r="AF6745" i="1"/>
  <c r="AJ6745" i="1"/>
  <c r="AL6745" i="1"/>
  <c r="AC6745" i="1"/>
  <c r="AD6745" i="1"/>
  <c r="AI6744" i="1"/>
  <c r="AH6744" i="1"/>
  <c r="AG6744" i="1"/>
  <c r="AF6744" i="1"/>
  <c r="AE6744" i="1"/>
  <c r="AD6744" i="1"/>
  <c r="AC6744" i="1"/>
  <c r="AL6744" i="1"/>
  <c r="AJ6744" i="1"/>
  <c r="AM6744" i="1" s="1"/>
  <c r="AI6743" i="1"/>
  <c r="AH6743" i="1"/>
  <c r="AG6743" i="1"/>
  <c r="AL6743" i="1"/>
  <c r="AJ6743" i="1"/>
  <c r="AM6743" i="1" s="1"/>
  <c r="AF6743" i="1"/>
  <c r="AE6743" i="1"/>
  <c r="AD6743" i="1"/>
  <c r="AC6743" i="1"/>
  <c r="AG6742" i="1"/>
  <c r="AH6742" i="1"/>
  <c r="AI6742" i="1"/>
  <c r="AJ6742" i="1"/>
  <c r="AL6742" i="1"/>
  <c r="AF6742" i="1"/>
  <c r="AE6742" i="1"/>
  <c r="AD6742" i="1"/>
  <c r="AC6742" i="1"/>
  <c r="AI6741" i="1"/>
  <c r="AH6741" i="1"/>
  <c r="AG6741" i="1"/>
  <c r="AL6741" i="1"/>
  <c r="AJ6741" i="1"/>
  <c r="AM6741" i="1" s="1"/>
  <c r="AF6741" i="1"/>
  <c r="AE6741" i="1"/>
  <c r="AD6741" i="1"/>
  <c r="AC6741" i="1"/>
  <c r="AH6740" i="1"/>
  <c r="AG6740" i="1"/>
  <c r="AI6740" i="1"/>
  <c r="AE6740" i="1"/>
  <c r="AD6740" i="1"/>
  <c r="AC6740" i="1"/>
  <c r="AL6740" i="1"/>
  <c r="AJ6740" i="1"/>
  <c r="AM6740" i="1" s="1"/>
  <c r="AF6740" i="1"/>
  <c r="AI6739" i="1"/>
  <c r="AH6739" i="1"/>
  <c r="AG6739" i="1"/>
  <c r="AL6739" i="1"/>
  <c r="AJ6739" i="1"/>
  <c r="AF6739" i="1"/>
  <c r="AE6739" i="1"/>
  <c r="AD6739" i="1"/>
  <c r="AC6739" i="1"/>
  <c r="AH6738" i="1"/>
  <c r="AI6738" i="1"/>
  <c r="AG6738" i="1"/>
  <c r="AF6738" i="1"/>
  <c r="AE6738" i="1"/>
  <c r="AD6738" i="1"/>
  <c r="AC6738" i="1"/>
  <c r="AL6738" i="1"/>
  <c r="AJ6738" i="1"/>
  <c r="AH6737" i="1"/>
  <c r="AG6737" i="1"/>
  <c r="AI6737" i="1"/>
  <c r="AL6737" i="1"/>
  <c r="AE6737" i="1"/>
  <c r="AD6737" i="1"/>
  <c r="AC6737" i="1"/>
  <c r="AJ6737" i="1"/>
  <c r="AM6737" i="1" s="1"/>
  <c r="AF6737" i="1"/>
  <c r="AH6736" i="1"/>
  <c r="AG6736" i="1"/>
  <c r="AI6736" i="1"/>
  <c r="AC6736" i="1"/>
  <c r="AL6736" i="1"/>
  <c r="AJ6736" i="1"/>
  <c r="AF6736" i="1"/>
  <c r="AE6736" i="1"/>
  <c r="AD6736" i="1"/>
  <c r="AH6735" i="1"/>
  <c r="AI6735" i="1"/>
  <c r="AG6735" i="1"/>
  <c r="AL6735" i="1"/>
  <c r="AJ6735" i="1"/>
  <c r="AM6735" i="1" s="1"/>
  <c r="AF6735" i="1"/>
  <c r="AE6735" i="1"/>
  <c r="AD6735" i="1"/>
  <c r="AC6735" i="1"/>
  <c r="AI6734" i="1"/>
  <c r="AH6734" i="1"/>
  <c r="AG6734" i="1"/>
  <c r="AD6734" i="1"/>
  <c r="AC6734" i="1"/>
  <c r="AL6734" i="1"/>
  <c r="AJ6734" i="1"/>
  <c r="AF6734" i="1"/>
  <c r="AE6734" i="1"/>
  <c r="AG6733" i="1"/>
  <c r="AI6733" i="1"/>
  <c r="AH6733" i="1"/>
  <c r="AL6733" i="1"/>
  <c r="AJ6733" i="1"/>
  <c r="AF6733" i="1"/>
  <c r="AE6733" i="1"/>
  <c r="AD6733" i="1"/>
  <c r="AC6733" i="1"/>
  <c r="AI6732" i="1"/>
  <c r="AH6732" i="1"/>
  <c r="AG6732" i="1"/>
  <c r="AL6732" i="1"/>
  <c r="AJ6732" i="1"/>
  <c r="AF6732" i="1"/>
  <c r="AE6732" i="1"/>
  <c r="AD6732" i="1"/>
  <c r="AC6732" i="1"/>
  <c r="AI6731" i="1"/>
  <c r="AH6731" i="1"/>
  <c r="AG6731" i="1"/>
  <c r="AD6731" i="1"/>
  <c r="AC6731" i="1"/>
  <c r="AL6731" i="1"/>
  <c r="AJ6731" i="1"/>
  <c r="AF6731" i="1"/>
  <c r="AE6731" i="1"/>
  <c r="AG6730" i="1"/>
  <c r="AI6730" i="1"/>
  <c r="AH6730" i="1"/>
  <c r="AE6730" i="1"/>
  <c r="AL6730" i="1"/>
  <c r="AJ6730" i="1"/>
  <c r="AF6730" i="1"/>
  <c r="AD6730" i="1"/>
  <c r="AC6730" i="1"/>
  <c r="AH6729" i="1"/>
  <c r="AI6729" i="1"/>
  <c r="AG6729" i="1"/>
  <c r="AL6729" i="1"/>
  <c r="AJ6729" i="1"/>
  <c r="AF6729" i="1"/>
  <c r="AE6729" i="1"/>
  <c r="AD6729" i="1"/>
  <c r="AC6729" i="1"/>
  <c r="AI6728" i="1"/>
  <c r="AH6728" i="1"/>
  <c r="AG6728" i="1"/>
  <c r="AL6728" i="1"/>
  <c r="AJ6728" i="1"/>
  <c r="AF6728" i="1"/>
  <c r="AE6728" i="1"/>
  <c r="AD6728" i="1"/>
  <c r="AC6728" i="1"/>
  <c r="AG6727" i="1"/>
  <c r="AH6727" i="1"/>
  <c r="AI6727" i="1"/>
  <c r="AL6727" i="1"/>
  <c r="AJ6727" i="1"/>
  <c r="AF6727" i="1"/>
  <c r="AE6727" i="1"/>
  <c r="AD6727" i="1"/>
  <c r="AC6727" i="1"/>
  <c r="AI6726" i="1"/>
  <c r="AH6726" i="1"/>
  <c r="AG6726" i="1"/>
  <c r="AL6726" i="1"/>
  <c r="AJ6726" i="1"/>
  <c r="AM6726" i="1" s="1"/>
  <c r="AF6726" i="1"/>
  <c r="AE6726" i="1"/>
  <c r="AD6726" i="1"/>
  <c r="AC6726" i="1"/>
  <c r="AI6725" i="1"/>
  <c r="AH6725" i="1"/>
  <c r="AG6725" i="1"/>
  <c r="AL6725" i="1"/>
  <c r="AJ6725" i="1"/>
  <c r="AF6725" i="1"/>
  <c r="AE6725" i="1"/>
  <c r="AD6725" i="1"/>
  <c r="AC6725" i="1"/>
  <c r="AI6724" i="1"/>
  <c r="AG6724" i="1"/>
  <c r="AH6724" i="1"/>
  <c r="AC6724" i="1"/>
  <c r="AL6724" i="1"/>
  <c r="AJ6724" i="1"/>
  <c r="AM6724" i="1" s="1"/>
  <c r="AF6724" i="1"/>
  <c r="AE6724" i="1"/>
  <c r="AD6724" i="1"/>
  <c r="AG6723" i="1"/>
  <c r="AH6723" i="1"/>
  <c r="AI6723" i="1"/>
  <c r="AL6723" i="1"/>
  <c r="AC6723" i="1"/>
  <c r="AD6723" i="1"/>
  <c r="AE6723" i="1"/>
  <c r="AF6723" i="1"/>
  <c r="AJ6723" i="1"/>
  <c r="AM6723" i="1" s="1"/>
  <c r="AI6722" i="1"/>
  <c r="AH6722" i="1"/>
  <c r="AG6722" i="1"/>
  <c r="AL6722" i="1"/>
  <c r="AJ6722" i="1"/>
  <c r="AM6722" i="1" s="1"/>
  <c r="AE6722" i="1"/>
  <c r="AD6722" i="1"/>
  <c r="AC6722" i="1"/>
  <c r="AF6722" i="1"/>
  <c r="AI6721" i="1"/>
  <c r="AG6721" i="1"/>
  <c r="AH6721" i="1"/>
  <c r="AE6721" i="1"/>
  <c r="AJ6721" i="1"/>
  <c r="AL6721" i="1"/>
  <c r="AC6721" i="1"/>
  <c r="AD6721" i="1"/>
  <c r="AF6721" i="1"/>
  <c r="AH6720" i="1"/>
  <c r="AG6720" i="1"/>
  <c r="AI6720" i="1"/>
  <c r="AC6720" i="1"/>
  <c r="AJ6720" i="1"/>
  <c r="AL6720" i="1"/>
  <c r="AD6720" i="1"/>
  <c r="AE6720" i="1"/>
  <c r="AF6720" i="1"/>
  <c r="AH6719" i="1"/>
  <c r="AG6719" i="1"/>
  <c r="AI6719" i="1"/>
  <c r="AE6719" i="1"/>
  <c r="AJ6719" i="1"/>
  <c r="AL6719" i="1"/>
  <c r="AF6719" i="1"/>
  <c r="AD6719" i="1"/>
  <c r="AC6719" i="1"/>
  <c r="AI6718" i="1"/>
  <c r="AH6718" i="1"/>
  <c r="AG6718" i="1"/>
  <c r="AF6718" i="1"/>
  <c r="AE6718" i="1"/>
  <c r="AL6718" i="1"/>
  <c r="AJ6718" i="1"/>
  <c r="AD6718" i="1"/>
  <c r="AC6718" i="1"/>
  <c r="AI6717" i="1"/>
  <c r="AH6717" i="1"/>
  <c r="AG6717" i="1"/>
  <c r="AL6717" i="1"/>
  <c r="AJ6717" i="1"/>
  <c r="AM6717" i="1" s="1"/>
  <c r="AF6717" i="1"/>
  <c r="AE6717" i="1"/>
  <c r="AD6717" i="1"/>
  <c r="AC6717" i="1"/>
  <c r="AI6716" i="1"/>
  <c r="AH6716" i="1"/>
  <c r="AG6716" i="1"/>
  <c r="AL6716" i="1"/>
  <c r="AJ6716" i="1"/>
  <c r="AM6716" i="1" s="1"/>
  <c r="AF6716" i="1"/>
  <c r="AE6716" i="1"/>
  <c r="AD6716" i="1"/>
  <c r="AC6716" i="1"/>
  <c r="AH6715" i="1"/>
  <c r="AG6715" i="1"/>
  <c r="AI6715" i="1"/>
  <c r="AJ6715" i="1"/>
  <c r="AL6715" i="1"/>
  <c r="AC6715" i="1"/>
  <c r="AD6715" i="1"/>
  <c r="AE6715" i="1"/>
  <c r="AF6715" i="1"/>
  <c r="AI6714" i="1"/>
  <c r="AH6714" i="1"/>
  <c r="AG6714" i="1"/>
  <c r="AC6714" i="1"/>
  <c r="AL6714" i="1"/>
  <c r="AJ6714" i="1"/>
  <c r="AF6714" i="1"/>
  <c r="AE6714" i="1"/>
  <c r="AD6714" i="1"/>
  <c r="AG6713" i="1"/>
  <c r="AI6713" i="1"/>
  <c r="AH6713" i="1"/>
  <c r="AC6713" i="1"/>
  <c r="AL6713" i="1"/>
  <c r="AJ6713" i="1"/>
  <c r="AM6713" i="1" s="1"/>
  <c r="AF6713" i="1"/>
  <c r="AE6713" i="1"/>
  <c r="AD6713" i="1"/>
  <c r="AI6712" i="1"/>
  <c r="AH6712" i="1"/>
  <c r="AG6712" i="1"/>
  <c r="AL6712" i="1"/>
  <c r="AJ6712" i="1"/>
  <c r="AM6712" i="1" s="1"/>
  <c r="AF6712" i="1"/>
  <c r="AE6712" i="1"/>
  <c r="AD6712" i="1"/>
  <c r="AC6712" i="1"/>
  <c r="AI6711" i="1"/>
  <c r="AH6711" i="1"/>
  <c r="AG6711" i="1"/>
  <c r="AD6711" i="1"/>
  <c r="AE6711" i="1"/>
  <c r="AL6711" i="1"/>
  <c r="AJ6711" i="1"/>
  <c r="AM6711" i="1" s="1"/>
  <c r="AF6711" i="1"/>
  <c r="AC6711" i="1"/>
  <c r="AG6710" i="1"/>
  <c r="AI6710" i="1"/>
  <c r="AH6710" i="1"/>
  <c r="AE6710" i="1"/>
  <c r="AL6710" i="1"/>
  <c r="AJ6710" i="1"/>
  <c r="AF6710" i="1"/>
  <c r="AD6710" i="1"/>
  <c r="AC6710" i="1"/>
  <c r="AI6709" i="1"/>
  <c r="AH6709" i="1"/>
  <c r="AG6709" i="1"/>
  <c r="AL6709" i="1"/>
  <c r="AJ6709" i="1"/>
  <c r="AM6709" i="1" s="1"/>
  <c r="AD6709" i="1"/>
  <c r="AF6709" i="1"/>
  <c r="AE6709" i="1"/>
  <c r="AC6709" i="1"/>
  <c r="AI6708" i="1"/>
  <c r="AH6708" i="1"/>
  <c r="AG6708" i="1"/>
  <c r="AC6708" i="1"/>
  <c r="AL6708" i="1"/>
  <c r="AJ6708" i="1"/>
  <c r="AF6708" i="1"/>
  <c r="AE6708" i="1"/>
  <c r="AD6708" i="1"/>
  <c r="AI6707" i="1"/>
  <c r="AH6707" i="1"/>
  <c r="AG6707" i="1"/>
  <c r="AC6707" i="1"/>
  <c r="AL6707" i="1"/>
  <c r="AJ6707" i="1"/>
  <c r="AM6707" i="1" s="1"/>
  <c r="AF6707" i="1"/>
  <c r="AE6707" i="1"/>
  <c r="AD6707" i="1"/>
  <c r="AI6706" i="1"/>
  <c r="AH6706" i="1"/>
  <c r="AG6706" i="1"/>
  <c r="AL6706" i="1"/>
  <c r="AJ6706" i="1"/>
  <c r="AM6706" i="1" s="1"/>
  <c r="AF6706" i="1"/>
  <c r="AE6706" i="1"/>
  <c r="AD6706" i="1"/>
  <c r="AC6706" i="1"/>
  <c r="AI6705" i="1"/>
  <c r="AH6705" i="1"/>
  <c r="AG6705" i="1"/>
  <c r="AF6705" i="1"/>
  <c r="AL6705" i="1"/>
  <c r="AJ6705" i="1"/>
  <c r="AE6705" i="1"/>
  <c r="AD6705" i="1"/>
  <c r="AC6705" i="1"/>
  <c r="AI6704" i="1"/>
  <c r="AG6704" i="1"/>
  <c r="AH6704" i="1"/>
  <c r="AJ6704" i="1"/>
  <c r="AL6704" i="1"/>
  <c r="AC6704" i="1"/>
  <c r="AD6704" i="1"/>
  <c r="AE6704" i="1"/>
  <c r="AF6704" i="1"/>
  <c r="AG6703" i="1"/>
  <c r="AH6703" i="1"/>
  <c r="AI6703" i="1"/>
  <c r="AE6703" i="1"/>
  <c r="AD6703" i="1"/>
  <c r="AC6703" i="1"/>
  <c r="AF6703" i="1"/>
  <c r="AJ6703" i="1"/>
  <c r="AL6703" i="1"/>
  <c r="AG6702" i="1"/>
  <c r="AH6702" i="1"/>
  <c r="AI6702" i="1"/>
  <c r="AC6702" i="1"/>
  <c r="AD6702" i="1"/>
  <c r="AE6702" i="1"/>
  <c r="AF6702" i="1"/>
  <c r="AJ6702" i="1"/>
  <c r="AL6702" i="1"/>
  <c r="AG6701" i="1"/>
  <c r="AH6701" i="1"/>
  <c r="AI6701" i="1"/>
  <c r="AJ6701" i="1"/>
  <c r="AL6701" i="1"/>
  <c r="AF6701" i="1"/>
  <c r="AC6701" i="1"/>
  <c r="AD6701" i="1"/>
  <c r="AE6701" i="1"/>
  <c r="AI6700" i="1"/>
  <c r="AH6700" i="1"/>
  <c r="AG6700" i="1"/>
  <c r="AF6700" i="1"/>
  <c r="AE6700" i="1"/>
  <c r="AD6700" i="1"/>
  <c r="AC6700" i="1"/>
  <c r="AL6700" i="1"/>
  <c r="AJ6700" i="1"/>
  <c r="AI6699" i="1"/>
  <c r="AH6699" i="1"/>
  <c r="AG6699" i="1"/>
  <c r="AL6699" i="1"/>
  <c r="AJ6699" i="1"/>
  <c r="AF6699" i="1"/>
  <c r="AE6699" i="1"/>
  <c r="AC6699" i="1"/>
  <c r="AD6699" i="1"/>
  <c r="AG6698" i="1"/>
  <c r="AH6698" i="1"/>
  <c r="AI6698" i="1"/>
  <c r="AJ6698" i="1"/>
  <c r="AL6698" i="1"/>
  <c r="AC6698" i="1"/>
  <c r="AD6698" i="1"/>
  <c r="AE6698" i="1"/>
  <c r="AF6698" i="1"/>
  <c r="AG6697" i="1"/>
  <c r="AH6697" i="1"/>
  <c r="AI6697" i="1"/>
  <c r="AE6697" i="1"/>
  <c r="AJ6697" i="1"/>
  <c r="AL6697" i="1"/>
  <c r="AF6697" i="1"/>
  <c r="AC6697" i="1"/>
  <c r="AD6697" i="1"/>
  <c r="AH6696" i="1"/>
  <c r="AG6696" i="1"/>
  <c r="AI6696" i="1"/>
  <c r="AF6696" i="1"/>
  <c r="AE6696" i="1"/>
  <c r="AD6696" i="1"/>
  <c r="AC6696" i="1"/>
  <c r="AL6696" i="1"/>
  <c r="AJ6696" i="1"/>
  <c r="AI6695" i="1"/>
  <c r="AH6695" i="1"/>
  <c r="AG6695" i="1"/>
  <c r="AL6695" i="1"/>
  <c r="AJ6695" i="1"/>
  <c r="AE6695" i="1"/>
  <c r="AC6695" i="1"/>
  <c r="AF6695" i="1"/>
  <c r="AD6695" i="1"/>
  <c r="AH6694" i="1"/>
  <c r="AI6694" i="1"/>
  <c r="AG6694" i="1"/>
  <c r="AL6694" i="1"/>
  <c r="AJ6694" i="1"/>
  <c r="AC6694" i="1"/>
  <c r="AD6694" i="1"/>
  <c r="AE6694" i="1"/>
  <c r="AF6694" i="1"/>
  <c r="AG6693" i="1"/>
  <c r="AH6693" i="1"/>
  <c r="AI6693" i="1"/>
  <c r="AD6693" i="1"/>
  <c r="AC6693" i="1"/>
  <c r="AE6693" i="1"/>
  <c r="AJ6693" i="1"/>
  <c r="AL6693" i="1"/>
  <c r="AF6693" i="1"/>
  <c r="AI6692" i="1"/>
  <c r="AH6692" i="1"/>
  <c r="AG6692" i="1"/>
  <c r="AJ6692" i="1"/>
  <c r="AF6692" i="1"/>
  <c r="AE6692" i="1"/>
  <c r="AD6692" i="1"/>
  <c r="AL6692" i="1"/>
  <c r="AC6692" i="1"/>
  <c r="AI6691" i="1"/>
  <c r="AH6691" i="1"/>
  <c r="AG6691" i="1"/>
  <c r="AF6691" i="1"/>
  <c r="AE6691" i="1"/>
  <c r="AD6691" i="1"/>
  <c r="AC6691" i="1"/>
  <c r="AL6691" i="1"/>
  <c r="AJ6691" i="1"/>
  <c r="AM6691" i="1" s="1"/>
  <c r="AH6690" i="1"/>
  <c r="AG6690" i="1"/>
  <c r="AI6690" i="1"/>
  <c r="AJ6690" i="1"/>
  <c r="AF6690" i="1"/>
  <c r="AE6690" i="1"/>
  <c r="AL6690" i="1"/>
  <c r="AD6690" i="1"/>
  <c r="AC6690" i="1"/>
  <c r="AI6689" i="1"/>
  <c r="AG6689" i="1"/>
  <c r="AH6689" i="1"/>
  <c r="AC6689" i="1"/>
  <c r="AL6689" i="1"/>
  <c r="AJ6689" i="1"/>
  <c r="AM6689" i="1" s="1"/>
  <c r="AF6689" i="1"/>
  <c r="AE6689" i="1"/>
  <c r="AD6689" i="1"/>
  <c r="AI6688" i="1"/>
  <c r="AH6688" i="1"/>
  <c r="AG6688" i="1"/>
  <c r="AF6688" i="1"/>
  <c r="AC6688" i="1"/>
  <c r="AE6688" i="1"/>
  <c r="AD6688" i="1"/>
  <c r="AL6688" i="1"/>
  <c r="AJ6688" i="1"/>
  <c r="AM6688" i="1" s="1"/>
  <c r="AI6687" i="1"/>
  <c r="AH6687" i="1"/>
  <c r="AG6687" i="1"/>
  <c r="AL6687" i="1"/>
  <c r="AJ6687" i="1"/>
  <c r="AM6687" i="1" s="1"/>
  <c r="AF6687" i="1"/>
  <c r="AE6687" i="1"/>
  <c r="AD6687" i="1"/>
  <c r="AC6687" i="1"/>
  <c r="AI6686" i="1"/>
  <c r="AH6686" i="1"/>
  <c r="AG6686" i="1"/>
  <c r="AL6686" i="1"/>
  <c r="AJ6686" i="1"/>
  <c r="AF6686" i="1"/>
  <c r="AE6686" i="1"/>
  <c r="AD6686" i="1"/>
  <c r="AC6686" i="1"/>
  <c r="AH6685" i="1"/>
  <c r="AG6685" i="1"/>
  <c r="AI6685" i="1"/>
  <c r="AJ6685" i="1"/>
  <c r="AF6685" i="1"/>
  <c r="AE6685" i="1"/>
  <c r="AD6685" i="1"/>
  <c r="AC6685" i="1"/>
  <c r="AL6685" i="1"/>
  <c r="AI6684" i="1"/>
  <c r="AH6684" i="1"/>
  <c r="AG6684" i="1"/>
  <c r="AD6684" i="1"/>
  <c r="AC6684" i="1"/>
  <c r="AL6684" i="1"/>
  <c r="AJ6684" i="1"/>
  <c r="AM6684" i="1" s="1"/>
  <c r="AF6684" i="1"/>
  <c r="AE6684" i="1"/>
  <c r="AI6683" i="1"/>
  <c r="AH6683" i="1"/>
  <c r="AG6683" i="1"/>
  <c r="AL6683" i="1"/>
  <c r="AJ6683" i="1"/>
  <c r="AF6683" i="1"/>
  <c r="AD6683" i="1"/>
  <c r="AC6683" i="1"/>
  <c r="AE6683" i="1"/>
  <c r="AG6682" i="1"/>
  <c r="AH6682" i="1"/>
  <c r="AI6682" i="1"/>
  <c r="AL6682" i="1"/>
  <c r="AJ6682" i="1"/>
  <c r="AM6682" i="1" s="1"/>
  <c r="AF6682" i="1"/>
  <c r="AE6682" i="1"/>
  <c r="AD6682" i="1"/>
  <c r="AC6682" i="1"/>
  <c r="AI6681" i="1"/>
  <c r="AH6681" i="1"/>
  <c r="AG6681" i="1"/>
  <c r="AE6681" i="1"/>
  <c r="AD6681" i="1"/>
  <c r="AC6681" i="1"/>
  <c r="AL6681" i="1"/>
  <c r="AJ6681" i="1"/>
  <c r="AF6681" i="1"/>
  <c r="AI6680" i="1"/>
  <c r="AH6680" i="1"/>
  <c r="AG6680" i="1"/>
  <c r="AL6680" i="1"/>
  <c r="AJ6680" i="1"/>
  <c r="AF6680" i="1"/>
  <c r="AE6680" i="1"/>
  <c r="AD6680" i="1"/>
  <c r="AC6680" i="1"/>
  <c r="AI6679" i="1"/>
  <c r="AH6679" i="1"/>
  <c r="AG6679" i="1"/>
  <c r="AL6679" i="1"/>
  <c r="AJ6679" i="1"/>
  <c r="AF6679" i="1"/>
  <c r="AE6679" i="1"/>
  <c r="AD6679" i="1"/>
  <c r="AC6679" i="1"/>
  <c r="AH6678" i="1"/>
  <c r="AG6678" i="1"/>
  <c r="AI6678" i="1"/>
  <c r="AL6678" i="1"/>
  <c r="AJ6678" i="1"/>
  <c r="AM6678" i="1" s="1"/>
  <c r="AF6678" i="1"/>
  <c r="AE6678" i="1"/>
  <c r="AD6678" i="1"/>
  <c r="AC6678" i="1"/>
  <c r="AI6677" i="1"/>
  <c r="AH6677" i="1"/>
  <c r="AG6677" i="1"/>
  <c r="AL6677" i="1"/>
  <c r="AJ6677" i="1"/>
  <c r="AE6677" i="1"/>
  <c r="AD6677" i="1"/>
  <c r="AC6677" i="1"/>
  <c r="AF6677" i="1"/>
  <c r="AH6676" i="1"/>
  <c r="AI6676" i="1"/>
  <c r="AG6676" i="1"/>
  <c r="AC6676" i="1"/>
  <c r="AL6676" i="1"/>
  <c r="AJ6676" i="1"/>
  <c r="AF6676" i="1"/>
  <c r="AE6676" i="1"/>
  <c r="AD6676" i="1"/>
  <c r="AH6675" i="1"/>
  <c r="AI6675" i="1"/>
  <c r="AG6675" i="1"/>
  <c r="AC6675" i="1"/>
  <c r="AD6675" i="1"/>
  <c r="AE6675" i="1"/>
  <c r="AF6675" i="1"/>
  <c r="AJ6675" i="1"/>
  <c r="AL6675" i="1"/>
  <c r="AI6674" i="1"/>
  <c r="AH6674" i="1"/>
  <c r="AG6674" i="1"/>
  <c r="AJ6674" i="1"/>
  <c r="AL6674" i="1"/>
  <c r="AC6674" i="1"/>
  <c r="AD6674" i="1"/>
  <c r="AE6674" i="1"/>
  <c r="AF6674" i="1"/>
  <c r="AG6673" i="1"/>
  <c r="AH6673" i="1"/>
  <c r="AI6673" i="1"/>
  <c r="AJ6673" i="1"/>
  <c r="AF6673" i="1"/>
  <c r="AE6673" i="1"/>
  <c r="AD6673" i="1"/>
  <c r="AC6673" i="1"/>
  <c r="AL6673" i="1"/>
  <c r="AI6672" i="1"/>
  <c r="AH6672" i="1"/>
  <c r="AG6672" i="1"/>
  <c r="AE6672" i="1"/>
  <c r="AF6672" i="1"/>
  <c r="AD6672" i="1"/>
  <c r="AC6672" i="1"/>
  <c r="AL6672" i="1"/>
  <c r="AJ6672" i="1"/>
  <c r="AH6671" i="1"/>
  <c r="AG6671" i="1"/>
  <c r="AI6671" i="1"/>
  <c r="AL6671" i="1"/>
  <c r="AF6671" i="1"/>
  <c r="AJ6671" i="1"/>
  <c r="AM6671" i="1" s="1"/>
  <c r="AE6671" i="1"/>
  <c r="AC6671" i="1"/>
  <c r="AD6671" i="1"/>
  <c r="AI6670" i="1"/>
  <c r="AH6670" i="1"/>
  <c r="AG6670" i="1"/>
  <c r="AL6670" i="1"/>
  <c r="AJ6670" i="1"/>
  <c r="AD6670" i="1"/>
  <c r="AE6670" i="1"/>
  <c r="AF6670" i="1"/>
  <c r="AC6670" i="1"/>
  <c r="AG6669" i="1"/>
  <c r="AH6669" i="1"/>
  <c r="AI6669" i="1"/>
  <c r="AC6669" i="1"/>
  <c r="AJ6669" i="1"/>
  <c r="AL6669" i="1"/>
  <c r="AF6669" i="1"/>
  <c r="AE6669" i="1"/>
  <c r="AD6669" i="1"/>
  <c r="AI6668" i="1"/>
  <c r="AH6668" i="1"/>
  <c r="AG6668" i="1"/>
  <c r="AE6668" i="1"/>
  <c r="AC6668" i="1"/>
  <c r="AD6668" i="1"/>
  <c r="AF6668" i="1"/>
  <c r="AJ6668" i="1"/>
  <c r="AL6668" i="1"/>
  <c r="AG6667" i="1"/>
  <c r="AH6667" i="1"/>
  <c r="AI6667" i="1"/>
  <c r="AC6667" i="1"/>
  <c r="AD6667" i="1"/>
  <c r="AE6667" i="1"/>
  <c r="AF6667" i="1"/>
  <c r="AJ6667" i="1"/>
  <c r="AL6667" i="1"/>
  <c r="AG6666" i="1"/>
  <c r="AH6666" i="1"/>
  <c r="AI6666" i="1"/>
  <c r="AE6666" i="1"/>
  <c r="AF6666" i="1"/>
  <c r="AJ6666" i="1"/>
  <c r="AL6666" i="1"/>
  <c r="AC6666" i="1"/>
  <c r="AD6666" i="1"/>
  <c r="AG6665" i="1"/>
  <c r="AH6665" i="1"/>
  <c r="AI6665" i="1"/>
  <c r="AJ6665" i="1"/>
  <c r="AL6665" i="1"/>
  <c r="AF6665" i="1"/>
  <c r="AC6665" i="1"/>
  <c r="AD6665" i="1"/>
  <c r="AE6665" i="1"/>
  <c r="AG6664" i="1"/>
  <c r="AH6664" i="1"/>
  <c r="AI6664" i="1"/>
  <c r="AD6664" i="1"/>
  <c r="AE6664" i="1"/>
  <c r="AF6664" i="1"/>
  <c r="AJ6664" i="1"/>
  <c r="AL6664" i="1"/>
  <c r="AC6664" i="1"/>
  <c r="AG6663" i="1"/>
  <c r="AH6663" i="1"/>
  <c r="AI6663" i="1"/>
  <c r="AF6663" i="1"/>
  <c r="AJ6663" i="1"/>
  <c r="AL6663" i="1"/>
  <c r="AE6663" i="1"/>
  <c r="AC6663" i="1"/>
  <c r="AD6663" i="1"/>
  <c r="AI6662" i="1"/>
  <c r="AG6662" i="1"/>
  <c r="AH6662" i="1"/>
  <c r="AE6662" i="1"/>
  <c r="AD6662" i="1"/>
  <c r="AC6662" i="1"/>
  <c r="AF6662" i="1"/>
  <c r="AJ6662" i="1"/>
  <c r="AL6662" i="1"/>
  <c r="AI6661" i="1"/>
  <c r="AH6661" i="1"/>
  <c r="AG6661" i="1"/>
  <c r="AE6661" i="1"/>
  <c r="AL6661" i="1"/>
  <c r="AJ6661" i="1"/>
  <c r="AF6661" i="1"/>
  <c r="AD6661" i="1"/>
  <c r="AC6661" i="1"/>
  <c r="AI6660" i="1"/>
  <c r="AH6660" i="1"/>
  <c r="AG6660" i="1"/>
  <c r="AL6660" i="1"/>
  <c r="AF6660" i="1"/>
  <c r="AE6660" i="1"/>
  <c r="AD6660" i="1"/>
  <c r="AC6660" i="1"/>
  <c r="AJ6660" i="1"/>
  <c r="AM6660" i="1" s="1"/>
  <c r="AG6659" i="1"/>
  <c r="AI6659" i="1"/>
  <c r="AH6659" i="1"/>
  <c r="AC6659" i="1"/>
  <c r="AL6659" i="1"/>
  <c r="AJ6659" i="1"/>
  <c r="AM6659" i="1" s="1"/>
  <c r="AF6659" i="1"/>
  <c r="AE6659" i="1"/>
  <c r="AD6659" i="1"/>
  <c r="AI6658" i="1"/>
  <c r="AG6658" i="1"/>
  <c r="AH6658" i="1"/>
  <c r="AE6658" i="1"/>
  <c r="AF6658" i="1"/>
  <c r="AJ6658" i="1"/>
  <c r="AL6658" i="1"/>
  <c r="AC6658" i="1"/>
  <c r="AD6658" i="1"/>
  <c r="AI6657" i="1"/>
  <c r="AH6657" i="1"/>
  <c r="AG6657" i="1"/>
  <c r="AJ6657" i="1"/>
  <c r="AF6657" i="1"/>
  <c r="AE6657" i="1"/>
  <c r="AD6657" i="1"/>
  <c r="AC6657" i="1"/>
  <c r="AL6657" i="1"/>
  <c r="AI6656" i="1"/>
  <c r="AH6656" i="1"/>
  <c r="AG6656" i="1"/>
  <c r="AL6656" i="1"/>
  <c r="AJ6656" i="1"/>
  <c r="AF6656" i="1"/>
  <c r="AE6656" i="1"/>
  <c r="AD6656" i="1"/>
  <c r="AC6656" i="1"/>
  <c r="AG6655" i="1"/>
  <c r="AI6655" i="1"/>
  <c r="AH6655" i="1"/>
  <c r="AL6655" i="1"/>
  <c r="AF6655" i="1"/>
  <c r="AE6655" i="1"/>
  <c r="AD6655" i="1"/>
  <c r="AC6655" i="1"/>
  <c r="AJ6655" i="1"/>
  <c r="AM6655" i="1" s="1"/>
  <c r="AI6654" i="1"/>
  <c r="AH6654" i="1"/>
  <c r="AG6654" i="1"/>
  <c r="AL6654" i="1"/>
  <c r="AJ6654" i="1"/>
  <c r="AF6654" i="1"/>
  <c r="AE6654" i="1"/>
  <c r="AD6654" i="1"/>
  <c r="AC6654" i="1"/>
  <c r="AI6653" i="1"/>
  <c r="AH6653" i="1"/>
  <c r="AG6653" i="1"/>
  <c r="AJ6653" i="1"/>
  <c r="AL6653" i="1"/>
  <c r="AF6653" i="1"/>
  <c r="AE6653" i="1"/>
  <c r="AD6653" i="1"/>
  <c r="AC6653" i="1"/>
  <c r="AI6652" i="1"/>
  <c r="AH6652" i="1"/>
  <c r="AG6652" i="1"/>
  <c r="AL6652" i="1"/>
  <c r="AJ6652" i="1"/>
  <c r="AM6652" i="1" s="1"/>
  <c r="AF6652" i="1"/>
  <c r="AE6652" i="1"/>
  <c r="AD6652" i="1"/>
  <c r="AC6652" i="1"/>
  <c r="AI6651" i="1"/>
  <c r="AH6651" i="1"/>
  <c r="AG6651" i="1"/>
  <c r="AL6651" i="1"/>
  <c r="AJ6651" i="1"/>
  <c r="AF6651" i="1"/>
  <c r="AE6651" i="1"/>
  <c r="AD6651" i="1"/>
  <c r="AC6651" i="1"/>
  <c r="AI6650" i="1"/>
  <c r="AH6650" i="1"/>
  <c r="AG6650" i="1"/>
  <c r="AL6650" i="1"/>
  <c r="AJ6650" i="1"/>
  <c r="AF6650" i="1"/>
  <c r="AE6650" i="1"/>
  <c r="AD6650" i="1"/>
  <c r="AC6650" i="1"/>
  <c r="AH6649" i="1"/>
  <c r="AG6649" i="1"/>
  <c r="AI6649" i="1"/>
  <c r="AL6649" i="1"/>
  <c r="AJ6649" i="1"/>
  <c r="AF6649" i="1"/>
  <c r="AE6649" i="1"/>
  <c r="AD6649" i="1"/>
  <c r="AC6649" i="1"/>
  <c r="AI6648" i="1"/>
  <c r="AH6648" i="1"/>
  <c r="AG6648" i="1"/>
  <c r="AL6648" i="1"/>
  <c r="AJ6648" i="1"/>
  <c r="AF6648" i="1"/>
  <c r="AE6648" i="1"/>
  <c r="AD6648" i="1"/>
  <c r="AC6648" i="1"/>
  <c r="AI6647" i="1"/>
  <c r="AH6647" i="1"/>
  <c r="AG6647" i="1"/>
  <c r="AL6647" i="1"/>
  <c r="AJ6647" i="1"/>
  <c r="AF6647" i="1"/>
  <c r="AE6647" i="1"/>
  <c r="AD6647" i="1"/>
  <c r="AC6647" i="1"/>
  <c r="AI6646" i="1"/>
  <c r="AH6646" i="1"/>
  <c r="AG6646" i="1"/>
  <c r="AJ6646" i="1"/>
  <c r="AL6646" i="1"/>
  <c r="AF6646" i="1"/>
  <c r="AE6646" i="1"/>
  <c r="AD6646" i="1"/>
  <c r="AC6646" i="1"/>
  <c r="AI6645" i="1"/>
  <c r="AH6645" i="1"/>
  <c r="AG6645" i="1"/>
  <c r="AL6645" i="1"/>
  <c r="AJ6645" i="1"/>
  <c r="AM6645" i="1" s="1"/>
  <c r="AF6645" i="1"/>
  <c r="AE6645" i="1"/>
  <c r="AD6645" i="1"/>
  <c r="AC6645" i="1"/>
  <c r="AI6644" i="1"/>
  <c r="AH6644" i="1"/>
  <c r="AG6644" i="1"/>
  <c r="AJ6644" i="1"/>
  <c r="AL6644" i="1"/>
  <c r="AF6644" i="1"/>
  <c r="AE6644" i="1"/>
  <c r="AD6644" i="1"/>
  <c r="AC6644" i="1"/>
  <c r="AI6643" i="1"/>
  <c r="AH6643" i="1"/>
  <c r="AG6643" i="1"/>
  <c r="AL6643" i="1"/>
  <c r="AJ6643" i="1"/>
  <c r="AM6643" i="1" s="1"/>
  <c r="AF6643" i="1"/>
  <c r="AE6643" i="1"/>
  <c r="AD6643" i="1"/>
  <c r="AC6643" i="1"/>
  <c r="AI6642" i="1"/>
  <c r="AH6642" i="1"/>
  <c r="AG6642" i="1"/>
  <c r="AL6642" i="1"/>
  <c r="AJ6642" i="1"/>
  <c r="AM6642" i="1" s="1"/>
  <c r="AF6642" i="1"/>
  <c r="AE6642" i="1"/>
  <c r="AD6642" i="1"/>
  <c r="AC6642" i="1"/>
  <c r="AI6641" i="1"/>
  <c r="AH6641" i="1"/>
  <c r="AG6641" i="1"/>
  <c r="AL6641" i="1"/>
  <c r="AJ6641" i="1"/>
  <c r="AM6641" i="1" s="1"/>
  <c r="AF6641" i="1"/>
  <c r="AE6641" i="1"/>
  <c r="AD6641" i="1"/>
  <c r="AC6641" i="1"/>
  <c r="AI6640" i="1"/>
  <c r="AH6640" i="1"/>
  <c r="AG6640" i="1"/>
  <c r="AC6640" i="1"/>
  <c r="AL6640" i="1"/>
  <c r="AJ6640" i="1"/>
  <c r="AF6640" i="1"/>
  <c r="AE6640" i="1"/>
  <c r="AD6640" i="1"/>
  <c r="AG6639" i="1"/>
  <c r="AI6639" i="1"/>
  <c r="AH6639" i="1"/>
  <c r="AF6639" i="1"/>
  <c r="AC6639" i="1"/>
  <c r="AD6639" i="1"/>
  <c r="AJ6639" i="1"/>
  <c r="AL6639" i="1"/>
  <c r="AE6639" i="1"/>
  <c r="AI6638" i="1"/>
  <c r="AH6638" i="1"/>
  <c r="AG6638" i="1"/>
  <c r="AJ6638" i="1"/>
  <c r="AL6638" i="1"/>
  <c r="AF6638" i="1"/>
  <c r="AD6638" i="1"/>
  <c r="AC6638" i="1"/>
  <c r="AE6638" i="1"/>
  <c r="AG6637" i="1"/>
  <c r="AI6637" i="1"/>
  <c r="AH6637" i="1"/>
  <c r="AL6637" i="1"/>
  <c r="AJ6637" i="1"/>
  <c r="AM6637" i="1" s="1"/>
  <c r="AF6637" i="1"/>
  <c r="AE6637" i="1"/>
  <c r="AD6637" i="1"/>
  <c r="AC6637" i="1"/>
  <c r="AI6636" i="1"/>
  <c r="AH6636" i="1"/>
  <c r="AG6636" i="1"/>
  <c r="AL6636" i="1"/>
  <c r="AJ6636" i="1"/>
  <c r="AM6636" i="1" s="1"/>
  <c r="AF6636" i="1"/>
  <c r="AE6636" i="1"/>
  <c r="AD6636" i="1"/>
  <c r="AC6636" i="1"/>
  <c r="AI6635" i="1"/>
  <c r="AG6635" i="1"/>
  <c r="AH6635" i="1"/>
  <c r="AE6635" i="1"/>
  <c r="AF6635" i="1"/>
  <c r="AJ6635" i="1"/>
  <c r="AL6635" i="1"/>
  <c r="AC6635" i="1"/>
  <c r="AD6635" i="1"/>
  <c r="AH6634" i="1"/>
  <c r="AG6634" i="1"/>
  <c r="AI6634" i="1"/>
  <c r="AF6634" i="1"/>
  <c r="AE6634" i="1"/>
  <c r="AD6634" i="1"/>
  <c r="AC6634" i="1"/>
  <c r="AJ6634" i="1"/>
  <c r="AL6634" i="1"/>
  <c r="AI6633" i="1"/>
  <c r="AH6633" i="1"/>
  <c r="AG6633" i="1"/>
  <c r="AJ6633" i="1"/>
  <c r="AL6633" i="1"/>
  <c r="AF6633" i="1"/>
  <c r="AE6633" i="1"/>
  <c r="AD6633" i="1"/>
  <c r="AC6633" i="1"/>
  <c r="AH6632" i="1"/>
  <c r="AI6632" i="1"/>
  <c r="AG6632" i="1"/>
  <c r="AF6632" i="1"/>
  <c r="AD6632" i="1"/>
  <c r="AC6632" i="1"/>
  <c r="AJ6632" i="1"/>
  <c r="AL6632" i="1"/>
  <c r="AE6632" i="1"/>
  <c r="AI6631" i="1"/>
  <c r="AH6631" i="1"/>
  <c r="AG6631" i="1"/>
  <c r="AL6631" i="1"/>
  <c r="AJ6631" i="1"/>
  <c r="AM6631" i="1" s="1"/>
  <c r="AC6631" i="1"/>
  <c r="AD6631" i="1"/>
  <c r="AE6631" i="1"/>
  <c r="AF6631" i="1"/>
  <c r="AG6630" i="1"/>
  <c r="AH6630" i="1"/>
  <c r="AI6630" i="1"/>
  <c r="AE6630" i="1"/>
  <c r="AL6630" i="1"/>
  <c r="AC6630" i="1"/>
  <c r="AD6630" i="1"/>
  <c r="AF6630" i="1"/>
  <c r="AJ6630" i="1"/>
  <c r="AM6630" i="1" s="1"/>
  <c r="AG6629" i="1"/>
  <c r="AH6629" i="1"/>
  <c r="AI6629" i="1"/>
  <c r="AF6629" i="1"/>
  <c r="AJ6629" i="1"/>
  <c r="AL6629" i="1"/>
  <c r="AC6629" i="1"/>
  <c r="AD6629" i="1"/>
  <c r="AE6629" i="1"/>
  <c r="AG6628" i="1"/>
  <c r="AH6628" i="1"/>
  <c r="AI6628" i="1"/>
  <c r="AE6628" i="1"/>
  <c r="AC6628" i="1"/>
  <c r="AD6628" i="1"/>
  <c r="AF6628" i="1"/>
  <c r="AJ6628" i="1"/>
  <c r="AL6628" i="1"/>
  <c r="AH6627" i="1"/>
  <c r="AI6627" i="1"/>
  <c r="AG6627" i="1"/>
  <c r="AF6627" i="1"/>
  <c r="AE6627" i="1"/>
  <c r="AD6627" i="1"/>
  <c r="AC6627" i="1"/>
  <c r="AJ6627" i="1"/>
  <c r="AL6627" i="1"/>
  <c r="AI6626" i="1"/>
  <c r="AH6626" i="1"/>
  <c r="AG6626" i="1"/>
  <c r="AJ6626" i="1"/>
  <c r="AL6626" i="1"/>
  <c r="AF6626" i="1"/>
  <c r="AE6626" i="1"/>
  <c r="AC6626" i="1"/>
  <c r="AD6626" i="1"/>
  <c r="AG6625" i="1"/>
  <c r="AH6625" i="1"/>
  <c r="AI6625" i="1"/>
  <c r="AC6625" i="1"/>
  <c r="AE6625" i="1"/>
  <c r="AF6625" i="1"/>
  <c r="AD6625" i="1"/>
  <c r="AL6625" i="1"/>
  <c r="AJ6625" i="1"/>
  <c r="AI6624" i="1"/>
  <c r="AH6624" i="1"/>
  <c r="AG6624" i="1"/>
  <c r="AD6624" i="1"/>
  <c r="AL6624" i="1"/>
  <c r="AJ6624" i="1"/>
  <c r="AM6624" i="1" s="1"/>
  <c r="AF6624" i="1"/>
  <c r="AE6624" i="1"/>
  <c r="AC6624" i="1"/>
  <c r="AI6623" i="1"/>
  <c r="AG6623" i="1"/>
  <c r="AH6623" i="1"/>
  <c r="AC6623" i="1"/>
  <c r="AD6623" i="1"/>
  <c r="AE6623" i="1"/>
  <c r="AF6623" i="1"/>
  <c r="AJ6623" i="1"/>
  <c r="AL6623" i="1"/>
  <c r="AI6622" i="1"/>
  <c r="AG6622" i="1"/>
  <c r="AH6622" i="1"/>
  <c r="AL6622" i="1"/>
  <c r="AE6622" i="1"/>
  <c r="AD6622" i="1"/>
  <c r="AC6622" i="1"/>
  <c r="AJ6622" i="1"/>
  <c r="AM6622" i="1" s="1"/>
  <c r="AF6622" i="1"/>
  <c r="AG6621" i="1"/>
  <c r="AH6621" i="1"/>
  <c r="AI6621" i="1"/>
  <c r="AE6621" i="1"/>
  <c r="AJ6621" i="1"/>
  <c r="AL6621" i="1"/>
  <c r="AF6621" i="1"/>
  <c r="AD6621" i="1"/>
  <c r="AC6621" i="1"/>
  <c r="AI6620" i="1"/>
  <c r="AG6620" i="1"/>
  <c r="AH6620" i="1"/>
  <c r="AC6620" i="1"/>
  <c r="AD6620" i="1"/>
  <c r="AE6620" i="1"/>
  <c r="AF6620" i="1"/>
  <c r="AL6620" i="1"/>
  <c r="AJ6620" i="1"/>
  <c r="AI6619" i="1"/>
  <c r="AH6619" i="1"/>
  <c r="AG6619" i="1"/>
  <c r="AL6619" i="1"/>
  <c r="AJ6619" i="1"/>
  <c r="AC6619" i="1"/>
  <c r="AD6619" i="1"/>
  <c r="AF6619" i="1"/>
  <c r="AE6619" i="1"/>
  <c r="AI6618" i="1"/>
  <c r="AH6618" i="1"/>
  <c r="AG6618" i="1"/>
  <c r="AF6618" i="1"/>
  <c r="AD6618" i="1"/>
  <c r="AE6618" i="1"/>
  <c r="AJ6618" i="1"/>
  <c r="AL6618" i="1"/>
  <c r="AC6618" i="1"/>
  <c r="AH6617" i="1"/>
  <c r="AI6617" i="1"/>
  <c r="AG6617" i="1"/>
  <c r="AF6617" i="1"/>
  <c r="AE6617" i="1"/>
  <c r="AD6617" i="1"/>
  <c r="AC6617" i="1"/>
  <c r="AJ6617" i="1"/>
  <c r="AL6617" i="1"/>
  <c r="AI6616" i="1"/>
  <c r="AH6616" i="1"/>
  <c r="AG6616" i="1"/>
  <c r="AL6616" i="1"/>
  <c r="AJ6616" i="1"/>
  <c r="AM6616" i="1" s="1"/>
  <c r="AD6616" i="1"/>
  <c r="AE6616" i="1"/>
  <c r="AF6616" i="1"/>
  <c r="AC6616" i="1"/>
  <c r="AH6615" i="1"/>
  <c r="AI6615" i="1"/>
  <c r="AG6615" i="1"/>
  <c r="AL6615" i="1"/>
  <c r="AF6615" i="1"/>
  <c r="AE6615" i="1"/>
  <c r="AD6615" i="1"/>
  <c r="AC6615" i="1"/>
  <c r="AJ6615" i="1"/>
  <c r="AM6615" i="1" s="1"/>
  <c r="AI6614" i="1"/>
  <c r="AH6614" i="1"/>
  <c r="AG6614" i="1"/>
  <c r="AL6614" i="1"/>
  <c r="AJ6614" i="1"/>
  <c r="AF6614" i="1"/>
  <c r="AE6614" i="1"/>
  <c r="AD6614" i="1"/>
  <c r="AC6614" i="1"/>
  <c r="AI6613" i="1"/>
  <c r="AH6613" i="1"/>
  <c r="AG6613" i="1"/>
  <c r="AL6613" i="1"/>
  <c r="AC6613" i="1"/>
  <c r="AJ6613" i="1"/>
  <c r="AM6613" i="1" s="1"/>
  <c r="AF6613" i="1"/>
  <c r="AE6613" i="1"/>
  <c r="AD6613" i="1"/>
  <c r="AI6612" i="1"/>
  <c r="AH6612" i="1"/>
  <c r="AG6612" i="1"/>
  <c r="AL6612" i="1"/>
  <c r="AJ6612" i="1"/>
  <c r="AM6612" i="1" s="1"/>
  <c r="AF6612" i="1"/>
  <c r="AE6612" i="1"/>
  <c r="AD6612" i="1"/>
  <c r="AC6612" i="1"/>
  <c r="AI6611" i="1"/>
  <c r="AH6611" i="1"/>
  <c r="AG6611" i="1"/>
  <c r="AL6611" i="1"/>
  <c r="AF6611" i="1"/>
  <c r="AE6611" i="1"/>
  <c r="AD6611" i="1"/>
  <c r="AC6611" i="1"/>
  <c r="AJ6611" i="1"/>
  <c r="AM6611" i="1" s="1"/>
  <c r="AI6610" i="1"/>
  <c r="AH6610" i="1"/>
  <c r="AG6610" i="1"/>
  <c r="AF6610" i="1"/>
  <c r="AJ6610" i="1"/>
  <c r="AE6610" i="1"/>
  <c r="AD6610" i="1"/>
  <c r="AC6610" i="1"/>
  <c r="AL6610" i="1"/>
  <c r="AI6609" i="1"/>
  <c r="AG6609" i="1"/>
  <c r="AH6609" i="1"/>
  <c r="AF6609" i="1"/>
  <c r="AE6609" i="1"/>
  <c r="AD6609" i="1"/>
  <c r="AJ6609" i="1"/>
  <c r="AL6609" i="1"/>
  <c r="AC6609" i="1"/>
  <c r="AI6608" i="1"/>
  <c r="AG6608" i="1"/>
  <c r="AH6608" i="1"/>
  <c r="AC6608" i="1"/>
  <c r="AF6608" i="1"/>
  <c r="AE6608" i="1"/>
  <c r="AD6608" i="1"/>
  <c r="AJ6608" i="1"/>
  <c r="AL6608" i="1"/>
  <c r="AG6607" i="1"/>
  <c r="AH6607" i="1"/>
  <c r="AI6607" i="1"/>
  <c r="AC6607" i="1"/>
  <c r="AD6607" i="1"/>
  <c r="AE6607" i="1"/>
  <c r="AJ6607" i="1"/>
  <c r="AL6607" i="1"/>
  <c r="AF6607" i="1"/>
  <c r="AG6606" i="1"/>
  <c r="AH6606" i="1"/>
  <c r="AI6606" i="1"/>
  <c r="AF6606" i="1"/>
  <c r="AE6606" i="1"/>
  <c r="AJ6606" i="1"/>
  <c r="AL6606" i="1"/>
  <c r="AD6606" i="1"/>
  <c r="AC6606" i="1"/>
  <c r="AI6605" i="1"/>
  <c r="AH6605" i="1"/>
  <c r="AG6605" i="1"/>
  <c r="AL6605" i="1"/>
  <c r="AC6605" i="1"/>
  <c r="AD6605" i="1"/>
  <c r="AE6605" i="1"/>
  <c r="AF6605" i="1"/>
  <c r="AJ6605" i="1"/>
  <c r="AM6605" i="1" s="1"/>
  <c r="AG6604" i="1"/>
  <c r="AH6604" i="1"/>
  <c r="AI6604" i="1"/>
  <c r="AD6604" i="1"/>
  <c r="AC6604" i="1"/>
  <c r="AE6604" i="1"/>
  <c r="AF6604" i="1"/>
  <c r="AJ6604" i="1"/>
  <c r="AL6604" i="1"/>
  <c r="AI6603" i="1"/>
  <c r="AH6603" i="1"/>
  <c r="AG6603" i="1"/>
  <c r="AL6603" i="1"/>
  <c r="AJ6603" i="1"/>
  <c r="AM6603" i="1" s="1"/>
  <c r="AE6603" i="1"/>
  <c r="AD6603" i="1"/>
  <c r="AC6603" i="1"/>
  <c r="AF6603" i="1"/>
  <c r="AI6602" i="1"/>
  <c r="AH6602" i="1"/>
  <c r="AG6602" i="1"/>
  <c r="AL6602" i="1"/>
  <c r="AJ6602" i="1"/>
  <c r="AC6602" i="1"/>
  <c r="AD6602" i="1"/>
  <c r="AE6602" i="1"/>
  <c r="AF6602" i="1" s="1"/>
  <c r="AG6601" i="1"/>
  <c r="AH6601" i="1"/>
  <c r="AI6601" i="1"/>
  <c r="AJ6601" i="1"/>
  <c r="AC6601" i="1"/>
  <c r="AD6601" i="1"/>
  <c r="AE6601" i="1"/>
  <c r="AF6601" i="1" s="1"/>
  <c r="AL6601" i="1"/>
  <c r="AI6600" i="1"/>
  <c r="AG6600" i="1"/>
  <c r="AH6600" i="1"/>
  <c r="AL6600" i="1"/>
  <c r="AD6600" i="1"/>
  <c r="AE6600" i="1"/>
  <c r="AF6600" i="1" s="1"/>
  <c r="AJ6600" i="1"/>
  <c r="AC6600" i="1"/>
  <c r="AH6599" i="1"/>
  <c r="AG6599" i="1"/>
  <c r="AI6599" i="1"/>
  <c r="AC6599" i="1"/>
  <c r="AL6599" i="1"/>
  <c r="AJ6599" i="1"/>
  <c r="AE6599" i="1"/>
  <c r="AF6599" i="1" s="1"/>
  <c r="AD6599" i="1"/>
  <c r="AG6598" i="1"/>
  <c r="AH6598" i="1"/>
  <c r="AI6598" i="1"/>
  <c r="AE6598" i="1"/>
  <c r="AF6598" i="1" s="1"/>
  <c r="AD6598" i="1"/>
  <c r="AC6598" i="1"/>
  <c r="AL6598" i="1"/>
  <c r="AJ6598" i="1"/>
  <c r="AH6597" i="1"/>
  <c r="AI6597" i="1"/>
  <c r="AG6597" i="1"/>
  <c r="AC6597" i="1"/>
  <c r="AL6597" i="1"/>
  <c r="AJ6597" i="1"/>
  <c r="AD6597" i="1"/>
  <c r="AE6597" i="1"/>
  <c r="AF6597" i="1" s="1"/>
  <c r="AG6596" i="1"/>
  <c r="AH6596" i="1"/>
  <c r="AI6596" i="1"/>
  <c r="AC6596" i="1"/>
  <c r="AD6596" i="1"/>
  <c r="AE6596" i="1"/>
  <c r="AF6596" i="1" s="1"/>
  <c r="AJ6596" i="1"/>
  <c r="AL6596" i="1"/>
  <c r="AI6595" i="1"/>
  <c r="AH6595" i="1"/>
  <c r="AG6595" i="1"/>
  <c r="AD6595" i="1"/>
  <c r="AC6595" i="1"/>
  <c r="AJ6595" i="1"/>
  <c r="AL6595" i="1"/>
  <c r="AE6595" i="1"/>
  <c r="AF6595" i="1" s="1"/>
  <c r="AG6594" i="1"/>
  <c r="AH6594" i="1"/>
  <c r="AI6594" i="1"/>
  <c r="AC6594" i="1"/>
  <c r="AD6594" i="1"/>
  <c r="AE6594" i="1"/>
  <c r="AF6594" i="1"/>
  <c r="AJ6594" i="1"/>
  <c r="AL6594" i="1"/>
  <c r="AH6593" i="1"/>
  <c r="AI6593" i="1"/>
  <c r="AG6593" i="1"/>
  <c r="AJ6593" i="1"/>
  <c r="AL6593" i="1"/>
  <c r="AE6593" i="1"/>
  <c r="AF6593" i="1" s="1"/>
  <c r="AD6593" i="1"/>
  <c r="AC6593" i="1"/>
  <c r="AI6592" i="1"/>
  <c r="AH6592" i="1"/>
  <c r="AG6592" i="1"/>
  <c r="AE6592" i="1"/>
  <c r="AL6592" i="1"/>
  <c r="AJ6592" i="1"/>
  <c r="AF6592" i="1"/>
  <c r="AD6592" i="1"/>
  <c r="AC6592" i="1"/>
  <c r="AG6591" i="1"/>
  <c r="AI6591" i="1"/>
  <c r="AH6591" i="1"/>
  <c r="AE6591" i="1"/>
  <c r="AF6591" i="1" s="1"/>
  <c r="AD6591" i="1"/>
  <c r="AC6591" i="1"/>
  <c r="AL6591" i="1"/>
  <c r="AJ6591" i="1"/>
  <c r="AG6590" i="1"/>
  <c r="AH6590" i="1"/>
  <c r="AI6590" i="1"/>
  <c r="AE6590" i="1"/>
  <c r="AF6590" i="1"/>
  <c r="AL6590" i="1"/>
  <c r="AJ6590" i="1"/>
  <c r="AD6590" i="1"/>
  <c r="AC6590" i="1"/>
  <c r="AI6589" i="1"/>
  <c r="AH6589" i="1"/>
  <c r="AG6589" i="1"/>
  <c r="AE6589" i="1"/>
  <c r="AD6589" i="1"/>
  <c r="AC6589" i="1"/>
  <c r="AF6589" i="1"/>
  <c r="AJ6589" i="1"/>
  <c r="AL6589" i="1"/>
  <c r="AG6588" i="1"/>
  <c r="AH6588" i="1"/>
  <c r="AI6588" i="1"/>
  <c r="AL6588" i="1"/>
  <c r="AD6588" i="1"/>
  <c r="AC6588" i="1"/>
  <c r="AE6588" i="1"/>
  <c r="AF6588" i="1" s="1"/>
  <c r="AJ6588" i="1"/>
  <c r="AI6587" i="1"/>
  <c r="AH6587" i="1"/>
  <c r="AG6587" i="1"/>
  <c r="AE6587" i="1"/>
  <c r="AF6587" i="1" s="1"/>
  <c r="AL6587" i="1"/>
  <c r="AJ6587" i="1"/>
  <c r="AD6587" i="1"/>
  <c r="AC6587" i="1"/>
  <c r="AI6586" i="1"/>
  <c r="AH6586" i="1"/>
  <c r="AG6586" i="1"/>
  <c r="AL6586" i="1"/>
  <c r="AJ6586" i="1"/>
  <c r="AE6586" i="1"/>
  <c r="AF6586" i="1" s="1"/>
  <c r="AD6586" i="1"/>
  <c r="AC6586" i="1"/>
  <c r="AI6585" i="1"/>
  <c r="AH6585" i="1"/>
  <c r="AG6585" i="1"/>
  <c r="AL6585" i="1"/>
  <c r="AJ6585" i="1"/>
  <c r="AE6585" i="1"/>
  <c r="AF6585" i="1" s="1"/>
  <c r="AD6585" i="1"/>
  <c r="AC6585" i="1"/>
  <c r="AI6584" i="1"/>
  <c r="AH6584" i="1"/>
  <c r="AG6584" i="1"/>
  <c r="AL6584" i="1"/>
  <c r="AD6584" i="1"/>
  <c r="AC6584" i="1"/>
  <c r="AE6584" i="1"/>
  <c r="AF6584" i="1" s="1"/>
  <c r="AJ6584" i="1"/>
  <c r="AI6583" i="1"/>
  <c r="AH6583" i="1"/>
  <c r="AG6583" i="1"/>
  <c r="AJ6583" i="1"/>
  <c r="AL6583" i="1"/>
  <c r="AC6583" i="1"/>
  <c r="AE6583" i="1"/>
  <c r="AF6583" i="1" s="1"/>
  <c r="AD6583" i="1"/>
  <c r="AG6582" i="1"/>
  <c r="AH6582" i="1"/>
  <c r="AI6582" i="1"/>
  <c r="AL6582" i="1"/>
  <c r="AE6582" i="1"/>
  <c r="AF6582" i="1" s="1"/>
  <c r="AC6582" i="1"/>
  <c r="AD6582" i="1"/>
  <c r="AJ6582" i="1"/>
  <c r="AI6581" i="1"/>
  <c r="AG6581" i="1"/>
  <c r="AH6581" i="1"/>
  <c r="AD6581" i="1"/>
  <c r="AC6581" i="1"/>
  <c r="AJ6581" i="1"/>
  <c r="AL6581" i="1"/>
  <c r="AE6581" i="1"/>
  <c r="AF6581" i="1" s="1"/>
  <c r="AI6580" i="1"/>
  <c r="AG6580" i="1"/>
  <c r="AH6580" i="1"/>
  <c r="AE6580" i="1"/>
  <c r="AD6580" i="1"/>
  <c r="AL6580" i="1"/>
  <c r="AJ6580" i="1"/>
  <c r="AF6580" i="1"/>
  <c r="AC6580" i="1"/>
  <c r="AI6579" i="1"/>
  <c r="AH6579" i="1"/>
  <c r="AG6579" i="1"/>
  <c r="AL6579" i="1"/>
  <c r="AJ6579" i="1"/>
  <c r="AE6579" i="1"/>
  <c r="AF6579" i="1" s="1"/>
  <c r="AC6579" i="1"/>
  <c r="AD6579" i="1"/>
  <c r="AH6578" i="1"/>
  <c r="AG6578" i="1"/>
  <c r="AI6578" i="1"/>
  <c r="AE6578" i="1"/>
  <c r="AF6578" i="1" s="1"/>
  <c r="AJ6578" i="1"/>
  <c r="AL6578" i="1"/>
  <c r="AC6578" i="1"/>
  <c r="AD6578" i="1"/>
  <c r="AG6577" i="1"/>
  <c r="AH6577" i="1"/>
  <c r="AI6577" i="1"/>
  <c r="AJ6577" i="1"/>
  <c r="AL6577" i="1"/>
  <c r="AE6577" i="1"/>
  <c r="AF6577" i="1" s="1"/>
  <c r="AC6577" i="1"/>
  <c r="AD6577" i="1"/>
  <c r="AI6576" i="1"/>
  <c r="AH6576" i="1"/>
  <c r="AG6576" i="1"/>
  <c r="AL6576" i="1"/>
  <c r="AJ6576" i="1"/>
  <c r="AE6576" i="1"/>
  <c r="AF6576" i="1" s="1"/>
  <c r="AD6576" i="1"/>
  <c r="AC6576" i="1"/>
  <c r="AG6575" i="1"/>
  <c r="AH6575" i="1"/>
  <c r="AI6575" i="1"/>
  <c r="AJ6575" i="1"/>
  <c r="AE6575" i="1"/>
  <c r="AF6575" i="1" s="1"/>
  <c r="AD6575" i="1"/>
  <c r="AL6575" i="1"/>
  <c r="AC6575" i="1"/>
  <c r="AG6574" i="1"/>
  <c r="AI6574" i="1"/>
  <c r="AH6574" i="1"/>
  <c r="AJ6574" i="1"/>
  <c r="AE6574" i="1"/>
  <c r="AF6574" i="1" s="1"/>
  <c r="AC6574" i="1"/>
  <c r="AD6574" i="1"/>
  <c r="AL6574" i="1"/>
  <c r="AG6573" i="1"/>
  <c r="AH6573" i="1"/>
  <c r="AI6573" i="1"/>
  <c r="AJ6573" i="1"/>
  <c r="AD6573" i="1"/>
  <c r="AE6573" i="1"/>
  <c r="AF6573" i="1"/>
  <c r="AC6573" i="1"/>
  <c r="AL6573" i="1"/>
  <c r="AG6572" i="1"/>
  <c r="AH6572" i="1"/>
  <c r="AI6572" i="1"/>
  <c r="AC6572" i="1"/>
  <c r="AE6572" i="1"/>
  <c r="AF6572" i="1" s="1"/>
  <c r="AD6572" i="1"/>
  <c r="AJ6572" i="1"/>
  <c r="AL6572" i="1"/>
  <c r="AI6571" i="1"/>
  <c r="AH6571" i="1"/>
  <c r="AG6571" i="1"/>
  <c r="AC6571" i="1"/>
  <c r="AL6571" i="1"/>
  <c r="AJ6571" i="1"/>
  <c r="AD6571" i="1"/>
  <c r="AE6571" i="1"/>
  <c r="AF6571" i="1" s="1"/>
  <c r="AG6570" i="1"/>
  <c r="AH6570" i="1"/>
  <c r="AI6570" i="1"/>
  <c r="AJ6570" i="1"/>
  <c r="AE6570" i="1"/>
  <c r="AF6570" i="1" s="1"/>
  <c r="AD6570" i="1"/>
  <c r="AC6570" i="1"/>
  <c r="AL6570" i="1"/>
  <c r="AH6569" i="1"/>
  <c r="AG6569" i="1"/>
  <c r="AI6569" i="1"/>
  <c r="AL6569" i="1"/>
  <c r="AJ6569" i="1"/>
  <c r="AC6569" i="1"/>
  <c r="AE6569" i="1"/>
  <c r="AF6569" i="1" s="1"/>
  <c r="AD6569" i="1"/>
  <c r="AH6568" i="1"/>
  <c r="AG6568" i="1"/>
  <c r="AI6568" i="1"/>
  <c r="AC6568" i="1"/>
  <c r="AL6568" i="1"/>
  <c r="AJ6568" i="1"/>
  <c r="AE6568" i="1"/>
  <c r="AF6568" i="1" s="1"/>
  <c r="AD6568" i="1"/>
  <c r="AI6567" i="1"/>
  <c r="AH6567" i="1"/>
  <c r="AG6567" i="1"/>
  <c r="AL6567" i="1"/>
  <c r="AJ6567" i="1"/>
  <c r="AE6567" i="1"/>
  <c r="AF6567" i="1" s="1"/>
  <c r="AD6567" i="1"/>
  <c r="AC6567" i="1"/>
  <c r="AG6566" i="1"/>
  <c r="AI6566" i="1"/>
  <c r="AH6566" i="1"/>
  <c r="AC6566" i="1"/>
  <c r="AL6566" i="1"/>
  <c r="AJ6566" i="1"/>
  <c r="AD6566" i="1"/>
  <c r="AE6566" i="1"/>
  <c r="AF6566" i="1" s="1"/>
  <c r="AI6565" i="1"/>
  <c r="AG6565" i="1"/>
  <c r="AH6565" i="1"/>
  <c r="AL6565" i="1"/>
  <c r="AJ6565" i="1"/>
  <c r="AC6565" i="1"/>
  <c r="AD6565" i="1"/>
  <c r="AE6565" i="1"/>
  <c r="AF6565" i="1" s="1"/>
  <c r="AG6564" i="1"/>
  <c r="AH6564" i="1"/>
  <c r="AI6564" i="1"/>
  <c r="AC6564" i="1"/>
  <c r="AD6564" i="1"/>
  <c r="AE6564" i="1"/>
  <c r="AF6564" i="1" s="1"/>
  <c r="AL6564" i="1"/>
  <c r="AJ6564" i="1"/>
  <c r="AG6563" i="1"/>
  <c r="AH6563" i="1"/>
  <c r="AI6563" i="1"/>
  <c r="AJ6563" i="1"/>
  <c r="AL6563" i="1"/>
  <c r="AC6563" i="1"/>
  <c r="AD6563" i="1"/>
  <c r="AE6563" i="1"/>
  <c r="AF6563" i="1" s="1"/>
  <c r="AG6562" i="1"/>
  <c r="AI6562" i="1"/>
  <c r="AH6562" i="1"/>
  <c r="AL6562" i="1"/>
  <c r="AJ6562" i="1"/>
  <c r="AE6562" i="1"/>
  <c r="AF6562" i="1" s="1"/>
  <c r="AC6562" i="1"/>
  <c r="AD6562" i="1"/>
  <c r="AI6561" i="1"/>
  <c r="AH6561" i="1"/>
  <c r="AG6561" i="1"/>
  <c r="AL6561" i="1"/>
  <c r="AJ6561" i="1"/>
  <c r="AE6561" i="1"/>
  <c r="AF6561" i="1" s="1"/>
  <c r="AD6561" i="1"/>
  <c r="AC6561" i="1"/>
  <c r="AI6560" i="1"/>
  <c r="AH6560" i="1"/>
  <c r="AG6560" i="1"/>
  <c r="AD6560" i="1"/>
  <c r="AC6560" i="1"/>
  <c r="AJ6560" i="1"/>
  <c r="AL6560" i="1"/>
  <c r="AE6560" i="1"/>
  <c r="AF6560" i="1" s="1"/>
  <c r="AI6559" i="1"/>
  <c r="AH6559" i="1"/>
  <c r="AG6559" i="1"/>
  <c r="AE6559" i="1"/>
  <c r="AF6559" i="1" s="1"/>
  <c r="AC6559" i="1"/>
  <c r="AD6559" i="1"/>
  <c r="AJ6559" i="1"/>
  <c r="AL6559" i="1"/>
  <c r="AI6558" i="1"/>
  <c r="AH6558" i="1"/>
  <c r="AG6558" i="1"/>
  <c r="AD6558" i="1"/>
  <c r="AJ6558" i="1"/>
  <c r="AE6558" i="1"/>
  <c r="AF6558" i="1" s="1"/>
  <c r="AC6558" i="1"/>
  <c r="AL6558" i="1"/>
  <c r="AI6557" i="1"/>
  <c r="AH6557" i="1"/>
  <c r="AG6557" i="1"/>
  <c r="AC6557" i="1"/>
  <c r="AD6557" i="1"/>
  <c r="AJ6557" i="1"/>
  <c r="AE6557" i="1"/>
  <c r="AF6557" i="1" s="1"/>
  <c r="AL6557" i="1"/>
  <c r="AG6556" i="1"/>
  <c r="AI6556" i="1"/>
  <c r="AH6556" i="1"/>
  <c r="AC6556" i="1"/>
  <c r="AD6556" i="1"/>
  <c r="AE6556" i="1"/>
  <c r="AF6556" i="1" s="1"/>
  <c r="AJ6556" i="1"/>
  <c r="AL6556" i="1"/>
  <c r="AH6555" i="1"/>
  <c r="AI6555" i="1"/>
  <c r="AG6555" i="1"/>
  <c r="AL6555" i="1"/>
  <c r="AJ6555" i="1"/>
  <c r="AC6555" i="1"/>
  <c r="AD6555" i="1"/>
  <c r="AE6555" i="1"/>
  <c r="AF6555" i="1" s="1"/>
  <c r="AG6554" i="1"/>
  <c r="AH6554" i="1"/>
  <c r="AI6554" i="1"/>
  <c r="AJ6554" i="1"/>
  <c r="AL6554" i="1"/>
  <c r="AE6554" i="1"/>
  <c r="AF6554" i="1" s="1"/>
  <c r="AC6554" i="1"/>
  <c r="AD6554" i="1"/>
  <c r="AG6553" i="1"/>
  <c r="AH6553" i="1"/>
  <c r="AI6553" i="1"/>
  <c r="AE6553" i="1"/>
  <c r="AJ6553" i="1"/>
  <c r="AC6553" i="1"/>
  <c r="AF6553" i="1"/>
  <c r="AL6553" i="1"/>
  <c r="AD6553" i="1"/>
  <c r="AI6552" i="1"/>
  <c r="AH6552" i="1"/>
  <c r="AG6552" i="1"/>
  <c r="AL6552" i="1"/>
  <c r="AJ6552" i="1"/>
  <c r="AE6552" i="1"/>
  <c r="AF6552" i="1" s="1"/>
  <c r="AD6552" i="1"/>
  <c r="AC6552" i="1"/>
  <c r="AI6551" i="1"/>
  <c r="AH6551" i="1"/>
  <c r="AG6551" i="1"/>
  <c r="AL6551" i="1"/>
  <c r="AJ6551" i="1"/>
  <c r="AD6551" i="1"/>
  <c r="AC6551" i="1"/>
  <c r="AE6551" i="1"/>
  <c r="AF6551" i="1" s="1"/>
  <c r="AI6550" i="1"/>
  <c r="AH6550" i="1"/>
  <c r="AG6550" i="1"/>
  <c r="AC6550" i="1"/>
  <c r="AE6550" i="1"/>
  <c r="AL6550" i="1"/>
  <c r="AJ6550" i="1"/>
  <c r="AF6550" i="1"/>
  <c r="AD6550" i="1"/>
  <c r="AG6549" i="1"/>
  <c r="AI6549" i="1"/>
  <c r="AH6549" i="1"/>
  <c r="AL6549" i="1"/>
  <c r="AC6549" i="1"/>
  <c r="AD6549" i="1"/>
  <c r="AE6549" i="1"/>
  <c r="AF6549" i="1" s="1"/>
  <c r="AJ6549" i="1"/>
  <c r="AG6548" i="1"/>
  <c r="AI6548" i="1"/>
  <c r="AH6548" i="1"/>
  <c r="AE6548" i="1"/>
  <c r="AF6548" i="1" s="1"/>
  <c r="AD6548" i="1"/>
  <c r="AC6548" i="1"/>
  <c r="AL6548" i="1"/>
  <c r="AJ6548" i="1"/>
  <c r="AH6547" i="1"/>
  <c r="AG6547" i="1"/>
  <c r="AI6547" i="1"/>
  <c r="AE6547" i="1"/>
  <c r="AD6547" i="1"/>
  <c r="AC6547" i="1"/>
  <c r="AL6547" i="1"/>
  <c r="AJ6547" i="1"/>
  <c r="AF6547" i="1"/>
  <c r="AI6546" i="1"/>
  <c r="AG6546" i="1"/>
  <c r="AH6546" i="1"/>
  <c r="AL6546" i="1"/>
  <c r="AJ6546" i="1"/>
  <c r="AC6546" i="1"/>
  <c r="AD6546" i="1"/>
  <c r="AE6546" i="1"/>
  <c r="AF6546" i="1" s="1"/>
  <c r="AG6545" i="1"/>
  <c r="AH6545" i="1"/>
  <c r="AI6545" i="1"/>
  <c r="AE6545" i="1"/>
  <c r="AF6545" i="1" s="1"/>
  <c r="AC6545" i="1"/>
  <c r="AD6545" i="1"/>
  <c r="AJ6545" i="1"/>
  <c r="AL6545" i="1"/>
  <c r="AH6544" i="1"/>
  <c r="AG6544" i="1"/>
  <c r="AI6544" i="1"/>
  <c r="AE6544" i="1"/>
  <c r="AF6544" i="1" s="1"/>
  <c r="AJ6544" i="1"/>
  <c r="AD6544" i="1"/>
  <c r="AL6544" i="1"/>
  <c r="AC6544" i="1"/>
  <c r="AI6543" i="1"/>
  <c r="AH6543" i="1"/>
  <c r="AG6543" i="1"/>
  <c r="AL6543" i="1"/>
  <c r="AJ6543" i="1"/>
  <c r="AE6543" i="1"/>
  <c r="AF6543" i="1" s="1"/>
  <c r="AD6543" i="1"/>
  <c r="AC6543" i="1"/>
  <c r="AH6542" i="1"/>
  <c r="AI6542" i="1"/>
  <c r="AG6542" i="1"/>
  <c r="AE6542" i="1"/>
  <c r="AF6542" i="1" s="1"/>
  <c r="AD6542" i="1"/>
  <c r="AC6542" i="1"/>
  <c r="AJ6542" i="1"/>
  <c r="AL6542" i="1"/>
  <c r="AH6541" i="1"/>
  <c r="AI6541" i="1"/>
  <c r="AG6541" i="1"/>
  <c r="AL6541" i="1"/>
  <c r="AD6541" i="1"/>
  <c r="AC6541" i="1"/>
  <c r="AJ6541" i="1"/>
  <c r="AE6541" i="1"/>
  <c r="AF6541" i="1" s="1"/>
  <c r="AI6540" i="1"/>
  <c r="AH6540" i="1"/>
  <c r="AG6540" i="1"/>
  <c r="AL6540" i="1"/>
  <c r="AJ6540" i="1"/>
  <c r="AD6540" i="1"/>
  <c r="AC6540" i="1"/>
  <c r="AE6540" i="1"/>
  <c r="AF6540" i="1" s="1"/>
  <c r="AH6539" i="1"/>
  <c r="AG6539" i="1"/>
  <c r="AI6539" i="1"/>
  <c r="AE6539" i="1"/>
  <c r="AF6539" i="1" s="1"/>
  <c r="AD6539" i="1"/>
  <c r="AC6539" i="1"/>
  <c r="AJ6539" i="1"/>
  <c r="AL6539" i="1"/>
  <c r="AI6538" i="1"/>
  <c r="AH6538" i="1"/>
  <c r="AG6538" i="1"/>
  <c r="AE6538" i="1"/>
  <c r="AF6538" i="1" s="1"/>
  <c r="AD6538" i="1"/>
  <c r="AJ6538" i="1"/>
  <c r="AL6538" i="1"/>
  <c r="AC6538" i="1"/>
  <c r="AH6537" i="1"/>
  <c r="AG6537" i="1"/>
  <c r="AI6537" i="1"/>
  <c r="AD6537" i="1"/>
  <c r="AC6537" i="1"/>
  <c r="AE6537" i="1"/>
  <c r="AF6537" i="1" s="1"/>
  <c r="AL6537" i="1"/>
  <c r="AJ6537" i="1"/>
  <c r="AG6536" i="1"/>
  <c r="AH6536" i="1"/>
  <c r="AI6536" i="1"/>
  <c r="AL6536" i="1"/>
  <c r="AC6536" i="1"/>
  <c r="AD6536" i="1"/>
  <c r="AE6536" i="1"/>
  <c r="AF6536" i="1" s="1"/>
  <c r="AJ6536" i="1"/>
  <c r="AH6535" i="1"/>
  <c r="AG6535" i="1"/>
  <c r="AI6535" i="1"/>
  <c r="AE6535" i="1"/>
  <c r="AF6535" i="1" s="1"/>
  <c r="AL6535" i="1"/>
  <c r="AC6535" i="1"/>
  <c r="AJ6535" i="1"/>
  <c r="AD6535" i="1"/>
  <c r="AG6534" i="1"/>
  <c r="AH6534" i="1"/>
  <c r="AI6534" i="1"/>
  <c r="AL6534" i="1"/>
  <c r="AC6534" i="1"/>
  <c r="AD6534" i="1"/>
  <c r="AE6534" i="1"/>
  <c r="AF6534" i="1" s="1"/>
  <c r="AJ6534" i="1"/>
  <c r="AG6533" i="1"/>
  <c r="AH6533" i="1"/>
  <c r="AI6533" i="1"/>
  <c r="AE6533" i="1"/>
  <c r="AC6533" i="1"/>
  <c r="AD6533" i="1"/>
  <c r="AJ6533" i="1"/>
  <c r="AL6533" i="1"/>
  <c r="AF6533" i="1"/>
  <c r="AI6532" i="1"/>
  <c r="AH6532" i="1"/>
  <c r="AG6532" i="1"/>
  <c r="AJ6532" i="1"/>
  <c r="AC6532" i="1"/>
  <c r="AE6532" i="1"/>
  <c r="AF6532" i="1" s="1"/>
  <c r="AD6532" i="1"/>
  <c r="AL6532" i="1"/>
  <c r="AH6531" i="1"/>
  <c r="AI6531" i="1"/>
  <c r="AG6531" i="1"/>
  <c r="AD6531" i="1"/>
  <c r="AL6531" i="1"/>
  <c r="AJ6531" i="1"/>
  <c r="AE6531" i="1"/>
  <c r="AF6531" i="1" s="1"/>
  <c r="AC6531" i="1"/>
  <c r="AH6530" i="1"/>
  <c r="AG6530" i="1"/>
  <c r="AI6530" i="1"/>
  <c r="AL6530" i="1"/>
  <c r="AJ6530" i="1"/>
  <c r="AE6530" i="1"/>
  <c r="AF6530" i="1" s="1"/>
  <c r="AD6530" i="1"/>
  <c r="AC6530" i="1"/>
  <c r="AI6529" i="1"/>
  <c r="AH6529" i="1"/>
  <c r="AG6529" i="1"/>
  <c r="AL6529" i="1"/>
  <c r="AJ6529" i="1"/>
  <c r="AE6529" i="1"/>
  <c r="AF6529" i="1" s="1"/>
  <c r="AD6529" i="1"/>
  <c r="AC6529" i="1"/>
  <c r="AH6528" i="1"/>
  <c r="AG6528" i="1"/>
  <c r="AI6528" i="1"/>
  <c r="AL6528" i="1"/>
  <c r="AJ6528" i="1"/>
  <c r="AE6528" i="1"/>
  <c r="AF6528" i="1" s="1"/>
  <c r="AD6528" i="1"/>
  <c r="AC6528" i="1"/>
  <c r="AI6527" i="1"/>
  <c r="AH6527" i="1"/>
  <c r="AG6527" i="1"/>
  <c r="AL6527" i="1"/>
  <c r="AJ6527" i="1"/>
  <c r="AE6527" i="1"/>
  <c r="AF6527" i="1" s="1"/>
  <c r="AD6527" i="1"/>
  <c r="AC6527" i="1"/>
  <c r="AI6526" i="1"/>
  <c r="AH6526" i="1"/>
  <c r="AG6526" i="1"/>
  <c r="AL6526" i="1"/>
  <c r="AJ6526" i="1"/>
  <c r="AE6526" i="1"/>
  <c r="AF6526" i="1" s="1"/>
  <c r="AD6526" i="1"/>
  <c r="AC6526" i="1"/>
  <c r="AH6525" i="1"/>
  <c r="AG6525" i="1"/>
  <c r="AI6525" i="1"/>
  <c r="AL6525" i="1"/>
  <c r="AJ6525" i="1"/>
  <c r="AE6525" i="1"/>
  <c r="AF6525" i="1" s="1"/>
  <c r="AD6525" i="1"/>
  <c r="AC6525" i="1"/>
  <c r="AI6524" i="1"/>
  <c r="AH6524" i="1"/>
  <c r="AG6524" i="1"/>
  <c r="AL6524" i="1"/>
  <c r="AJ6524" i="1"/>
  <c r="AE6524" i="1"/>
  <c r="AF6524" i="1" s="1"/>
  <c r="AD6524" i="1"/>
  <c r="AC6524" i="1"/>
  <c r="AI6523" i="1"/>
  <c r="AH6523" i="1"/>
  <c r="AG6523" i="1"/>
  <c r="AL6523" i="1"/>
  <c r="AJ6523" i="1"/>
  <c r="AE6523" i="1"/>
  <c r="AF6523" i="1" s="1"/>
  <c r="AD6523" i="1"/>
  <c r="AC6523" i="1"/>
  <c r="AH6522" i="1"/>
  <c r="AG6522" i="1"/>
  <c r="AI6522" i="1"/>
  <c r="AL6522" i="1"/>
  <c r="AJ6522" i="1"/>
  <c r="AE6522" i="1"/>
  <c r="AF6522" i="1" s="1"/>
  <c r="AD6522" i="1"/>
  <c r="AC6522" i="1"/>
  <c r="AI6521" i="1"/>
  <c r="AH6521" i="1"/>
  <c r="AG6521" i="1"/>
  <c r="AL6521" i="1"/>
  <c r="AJ6521" i="1"/>
  <c r="AE6521" i="1"/>
  <c r="AF6521" i="1" s="1"/>
  <c r="AD6521" i="1"/>
  <c r="AC6521" i="1"/>
  <c r="AI6520" i="1"/>
  <c r="AH6520" i="1"/>
  <c r="AG6520" i="1"/>
  <c r="AL6520" i="1"/>
  <c r="AJ6520" i="1"/>
  <c r="AE6520" i="1"/>
  <c r="AF6520" i="1" s="1"/>
  <c r="AD6520" i="1"/>
  <c r="AC6520" i="1"/>
  <c r="AI6519" i="1"/>
  <c r="AH6519" i="1"/>
  <c r="AG6519" i="1"/>
  <c r="AJ6519" i="1"/>
  <c r="AL6519" i="1"/>
  <c r="AE6519" i="1"/>
  <c r="AF6519" i="1" s="1"/>
  <c r="AD6519" i="1"/>
  <c r="AC6519" i="1"/>
  <c r="AI6518" i="1"/>
  <c r="AH6518" i="1"/>
  <c r="AG6518" i="1"/>
  <c r="AL6518" i="1"/>
  <c r="AJ6518" i="1"/>
  <c r="AE6518" i="1"/>
  <c r="AF6518" i="1" s="1"/>
  <c r="AD6518" i="1"/>
  <c r="AC6518" i="1"/>
  <c r="AI6517" i="1"/>
  <c r="AH6517" i="1"/>
  <c r="AG6517" i="1"/>
  <c r="AL6517" i="1"/>
  <c r="AJ6517" i="1"/>
  <c r="AE6517" i="1"/>
  <c r="AF6517" i="1" s="1"/>
  <c r="AD6517" i="1"/>
  <c r="AC6517" i="1"/>
  <c r="AI6516" i="1"/>
  <c r="AH6516" i="1"/>
  <c r="AG6516" i="1"/>
  <c r="AJ6516" i="1"/>
  <c r="AL6516" i="1"/>
  <c r="AE6516" i="1"/>
  <c r="AF6516" i="1" s="1"/>
  <c r="AD6516" i="1"/>
  <c r="AC6516" i="1"/>
  <c r="AI6515" i="1"/>
  <c r="AH6515" i="1"/>
  <c r="AG6515" i="1"/>
  <c r="AL6515" i="1"/>
  <c r="AJ6515" i="1"/>
  <c r="AE6515" i="1"/>
  <c r="AF6515" i="1" s="1"/>
  <c r="AD6515" i="1"/>
  <c r="AC6515" i="1"/>
  <c r="AI6514" i="1"/>
  <c r="AH6514" i="1"/>
  <c r="AG6514" i="1"/>
  <c r="AL6514" i="1"/>
  <c r="AJ6514" i="1"/>
  <c r="AE6514" i="1"/>
  <c r="AF6514" i="1" s="1"/>
  <c r="AD6514" i="1"/>
  <c r="AC6514" i="1"/>
  <c r="AI6513" i="1"/>
  <c r="AH6513" i="1"/>
  <c r="AG6513" i="1"/>
  <c r="AJ6513" i="1"/>
  <c r="AD6513" i="1"/>
  <c r="AE6513" i="1"/>
  <c r="AF6513" i="1" s="1"/>
  <c r="AL6513" i="1"/>
  <c r="AC6513" i="1"/>
  <c r="AI6512" i="1"/>
  <c r="AH6512" i="1"/>
  <c r="AG6512" i="1"/>
  <c r="AJ6512" i="1"/>
  <c r="AC6512" i="1"/>
  <c r="AE6512" i="1"/>
  <c r="AF6512" i="1" s="1"/>
  <c r="AD6512" i="1"/>
  <c r="AL6512" i="1"/>
  <c r="AH6511" i="1"/>
  <c r="AG6511" i="1"/>
  <c r="AI6511" i="1"/>
  <c r="AC6511" i="1"/>
  <c r="AD6511" i="1"/>
  <c r="AE6511" i="1"/>
  <c r="AF6511" i="1" s="1"/>
  <c r="AJ6511" i="1"/>
  <c r="AL6511" i="1"/>
  <c r="AG6510" i="1"/>
  <c r="AH6510" i="1"/>
  <c r="AI6510" i="1"/>
  <c r="AJ6510" i="1"/>
  <c r="AD6510" i="1"/>
  <c r="AE6510" i="1"/>
  <c r="AF6510" i="1" s="1"/>
  <c r="AC6510" i="1"/>
  <c r="AL6510" i="1"/>
  <c r="AG6509" i="1"/>
  <c r="AH6509" i="1"/>
  <c r="AI6509" i="1"/>
  <c r="AL6509" i="1"/>
  <c r="AE6509" i="1"/>
  <c r="AF6509" i="1" s="1"/>
  <c r="AD6509" i="1"/>
  <c r="AC6509" i="1"/>
  <c r="AJ6509" i="1"/>
  <c r="AH6508" i="1"/>
  <c r="AI6508" i="1"/>
  <c r="AG6508" i="1"/>
  <c r="AJ6508" i="1"/>
  <c r="AL6508" i="1"/>
  <c r="AC6508" i="1"/>
  <c r="AE6508" i="1"/>
  <c r="AF6508" i="1" s="1"/>
  <c r="AD6508" i="1"/>
  <c r="AH6507" i="1"/>
  <c r="AG6507" i="1"/>
  <c r="AI6507" i="1"/>
  <c r="AE6507" i="1"/>
  <c r="AF6507" i="1" s="1"/>
  <c r="AL6507" i="1"/>
  <c r="AJ6507" i="1"/>
  <c r="AD6507" i="1"/>
  <c r="AC6507" i="1"/>
  <c r="AH6506" i="1"/>
  <c r="AI6506" i="1"/>
  <c r="AG6506" i="1"/>
  <c r="AC6506" i="1"/>
  <c r="AD6506" i="1"/>
  <c r="AE6506" i="1"/>
  <c r="AF6506" i="1" s="1"/>
  <c r="AL6506" i="1"/>
  <c r="AJ6506" i="1"/>
  <c r="AI6505" i="1"/>
  <c r="AG6505" i="1"/>
  <c r="AH6505" i="1"/>
  <c r="AD6505" i="1"/>
  <c r="AE6505" i="1"/>
  <c r="AF6505" i="1" s="1"/>
  <c r="AJ6505" i="1"/>
  <c r="AL6505" i="1"/>
  <c r="AC6505" i="1"/>
  <c r="AI6504" i="1"/>
  <c r="AH6504" i="1"/>
  <c r="AG6504" i="1"/>
  <c r="AC6504" i="1"/>
  <c r="AJ6504" i="1"/>
  <c r="AL6504" i="1"/>
  <c r="AE6504" i="1"/>
  <c r="AF6504" i="1" s="1"/>
  <c r="AD6504" i="1"/>
  <c r="AG6503" i="1"/>
  <c r="AI6503" i="1"/>
  <c r="AH6503" i="1"/>
  <c r="AL6503" i="1"/>
  <c r="AJ6503" i="1"/>
  <c r="AC6503" i="1"/>
  <c r="AD6503" i="1"/>
  <c r="AE6503" i="1"/>
  <c r="AF6503" i="1" s="1"/>
  <c r="AG6502" i="1"/>
  <c r="AH6502" i="1"/>
  <c r="AI6502" i="1"/>
  <c r="AC6502" i="1"/>
  <c r="AD6502" i="1"/>
  <c r="AE6502" i="1"/>
  <c r="AF6502" i="1" s="1"/>
  <c r="AJ6502" i="1"/>
  <c r="AL6502" i="1"/>
  <c r="AI6501" i="1"/>
  <c r="AH6501" i="1"/>
  <c r="AG6501" i="1"/>
  <c r="AL6501" i="1"/>
  <c r="AJ6501" i="1"/>
  <c r="AF6501" i="1"/>
  <c r="AE6501" i="1"/>
  <c r="AD6501" i="1"/>
  <c r="AC6501" i="1"/>
  <c r="AG6500" i="1"/>
  <c r="AH6500" i="1"/>
  <c r="AI6500" i="1"/>
  <c r="AL6500" i="1"/>
  <c r="AJ6500" i="1"/>
  <c r="AC6500" i="1"/>
  <c r="AD6500" i="1"/>
  <c r="AE6500" i="1"/>
  <c r="AF6500" i="1"/>
  <c r="AG6499" i="1"/>
  <c r="AH6499" i="1"/>
  <c r="AI6499" i="1"/>
  <c r="AD6499" i="1"/>
  <c r="AL6499" i="1"/>
  <c r="AC6499" i="1"/>
  <c r="AE6499" i="1"/>
  <c r="AF6499" i="1"/>
  <c r="AJ6499" i="1"/>
  <c r="AM6499" i="1" s="1"/>
  <c r="AI6498" i="1"/>
  <c r="AH6498" i="1"/>
  <c r="AG6498" i="1"/>
  <c r="AE6498" i="1"/>
  <c r="AF6498" i="1"/>
  <c r="AJ6498" i="1"/>
  <c r="AL6498" i="1"/>
  <c r="AC6498" i="1"/>
  <c r="AD6498" i="1"/>
  <c r="AG6497" i="1"/>
  <c r="AH6497" i="1"/>
  <c r="AI6497" i="1"/>
  <c r="AE6497" i="1"/>
  <c r="AF6497" i="1"/>
  <c r="AL6497" i="1"/>
  <c r="AJ6497" i="1"/>
  <c r="AC6497" i="1"/>
  <c r="AD6497" i="1"/>
  <c r="AI6496" i="1"/>
  <c r="AH6496" i="1"/>
  <c r="AG6496" i="1"/>
  <c r="AJ6496" i="1"/>
  <c r="AL6496" i="1"/>
  <c r="AF6496" i="1"/>
  <c r="AE6496" i="1"/>
  <c r="AD6496" i="1"/>
  <c r="AC6496" i="1"/>
  <c r="AG6495" i="1"/>
  <c r="AH6495" i="1"/>
  <c r="AI6495" i="1"/>
  <c r="AF6495" i="1"/>
  <c r="AE6495" i="1"/>
  <c r="AC6495" i="1"/>
  <c r="AL6495" i="1"/>
  <c r="AJ6495" i="1"/>
  <c r="AD6495" i="1"/>
  <c r="AI6494" i="1"/>
  <c r="AH6494" i="1"/>
  <c r="AG6494" i="1"/>
  <c r="AE6494" i="1"/>
  <c r="AC6494" i="1"/>
  <c r="AD6494" i="1"/>
  <c r="AL6494" i="1"/>
  <c r="AJ6494" i="1"/>
  <c r="AF6494" i="1"/>
  <c r="AI6493" i="1"/>
  <c r="AG6493" i="1"/>
  <c r="AH6493" i="1"/>
  <c r="AC6493" i="1"/>
  <c r="AL6493" i="1"/>
  <c r="AJ6493" i="1"/>
  <c r="AF6493" i="1"/>
  <c r="AE6493" i="1"/>
  <c r="AD6493" i="1"/>
  <c r="AH6492" i="1"/>
  <c r="AI6492" i="1"/>
  <c r="AG6492" i="1"/>
  <c r="AE6492" i="1"/>
  <c r="AL6492" i="1"/>
  <c r="AC6492" i="1"/>
  <c r="AD6492" i="1"/>
  <c r="AJ6492" i="1"/>
  <c r="AM6492" i="1" s="1"/>
  <c r="AF6492" i="1"/>
  <c r="AG6491" i="1"/>
  <c r="AH6491" i="1"/>
  <c r="AI6491" i="1"/>
  <c r="AJ6491" i="1"/>
  <c r="AC6491" i="1"/>
  <c r="AE6491" i="1"/>
  <c r="AF6491" i="1"/>
  <c r="AL6491" i="1"/>
  <c r="AD6491" i="1"/>
  <c r="AG6490" i="1"/>
  <c r="AI6490" i="1"/>
  <c r="AH6490" i="1"/>
  <c r="AC6490" i="1"/>
  <c r="AD6490" i="1"/>
  <c r="AE6490" i="1"/>
  <c r="AL6490" i="1"/>
  <c r="AJ6490" i="1"/>
  <c r="AF6490" i="1"/>
  <c r="AG6489" i="1"/>
  <c r="AH6489" i="1"/>
  <c r="AI6489" i="1"/>
  <c r="AE6489" i="1"/>
  <c r="AF6489" i="1"/>
  <c r="AJ6489" i="1"/>
  <c r="AL6489" i="1"/>
  <c r="AC6489" i="1"/>
  <c r="AD6489" i="1"/>
  <c r="AI6488" i="1"/>
  <c r="AG6488" i="1"/>
  <c r="AH6488" i="1"/>
  <c r="AJ6488" i="1"/>
  <c r="AF6488" i="1"/>
  <c r="AL6488" i="1"/>
  <c r="AE6488" i="1"/>
  <c r="AD6488" i="1"/>
  <c r="AC6488" i="1"/>
  <c r="AI6487" i="1"/>
  <c r="AH6487" i="1"/>
  <c r="AG6487" i="1"/>
  <c r="AL6487" i="1"/>
  <c r="AJ6487" i="1"/>
  <c r="AC6487" i="1"/>
  <c r="AF6487" i="1"/>
  <c r="AE6487" i="1"/>
  <c r="AD6487" i="1"/>
  <c r="AI6486" i="1"/>
  <c r="AG6486" i="1"/>
  <c r="AH6486" i="1"/>
  <c r="AF6486" i="1"/>
  <c r="AE6486" i="1"/>
  <c r="AD6486" i="1"/>
  <c r="AC6486" i="1"/>
  <c r="AL6486" i="1"/>
  <c r="AJ6486" i="1"/>
  <c r="AH6485" i="1"/>
  <c r="AG6485" i="1"/>
  <c r="AI6485" i="1"/>
  <c r="AE6485" i="1"/>
  <c r="AJ6485" i="1"/>
  <c r="AC6485" i="1"/>
  <c r="AD6485" i="1"/>
  <c r="AF6485" i="1"/>
  <c r="AL6485" i="1"/>
  <c r="AG6484" i="1"/>
  <c r="AH6484" i="1"/>
  <c r="AI6484" i="1"/>
  <c r="AC6484" i="1"/>
  <c r="AL6484" i="1"/>
  <c r="AD6484" i="1"/>
  <c r="AJ6484" i="1"/>
  <c r="AF6484" i="1"/>
  <c r="AE6484" i="1"/>
  <c r="AI6483" i="1"/>
  <c r="AH6483" i="1"/>
  <c r="AG6483" i="1"/>
  <c r="AL6483" i="1"/>
  <c r="AJ6483" i="1"/>
  <c r="AE6483" i="1"/>
  <c r="AF6483" i="1"/>
  <c r="AC6483" i="1"/>
  <c r="AD6483" i="1"/>
  <c r="AG6482" i="1"/>
  <c r="AH6482" i="1"/>
  <c r="AI6482" i="1"/>
  <c r="AJ6482" i="1"/>
  <c r="AD6482" i="1"/>
  <c r="AC6482" i="1"/>
  <c r="AL6482" i="1"/>
  <c r="AF6482" i="1"/>
  <c r="AE6482" i="1"/>
  <c r="AG6481" i="1"/>
  <c r="AI6481" i="1"/>
  <c r="AH6481" i="1"/>
  <c r="AL6481" i="1"/>
  <c r="AJ6481" i="1"/>
  <c r="AF6481" i="1"/>
  <c r="AE6481" i="1"/>
  <c r="AD6481" i="1"/>
  <c r="AC6481" i="1"/>
  <c r="AI6480" i="1"/>
  <c r="AG6480" i="1"/>
  <c r="AH6480" i="1"/>
  <c r="AF6480" i="1"/>
  <c r="AJ6480" i="1"/>
  <c r="AL6480" i="1"/>
  <c r="AE6480" i="1"/>
  <c r="AD6480" i="1"/>
  <c r="AC6480" i="1"/>
  <c r="AI6479" i="1"/>
  <c r="AH6479" i="1"/>
  <c r="AG6479" i="1"/>
  <c r="AL6479" i="1"/>
  <c r="AJ6479" i="1"/>
  <c r="AF6479" i="1"/>
  <c r="AE6479" i="1"/>
  <c r="AD6479" i="1"/>
  <c r="AC6479" i="1"/>
  <c r="AI6478" i="1"/>
  <c r="AH6478" i="1"/>
  <c r="AG6478" i="1"/>
  <c r="AC6478" i="1"/>
  <c r="AD6478" i="1"/>
  <c r="AE6478" i="1"/>
  <c r="AF6478" i="1"/>
  <c r="AJ6478" i="1"/>
  <c r="AL6478" i="1"/>
  <c r="AI6477" i="1"/>
  <c r="AH6477" i="1"/>
  <c r="AG6477" i="1"/>
  <c r="AD6477" i="1"/>
  <c r="AL6477" i="1"/>
  <c r="AJ6477" i="1"/>
  <c r="AF6477" i="1"/>
  <c r="AE6477" i="1"/>
  <c r="AC6477" i="1"/>
  <c r="AI6476" i="1"/>
  <c r="AH6476" i="1"/>
  <c r="AG6476" i="1"/>
  <c r="AF6476" i="1"/>
  <c r="AL6476" i="1"/>
  <c r="AJ6476" i="1"/>
  <c r="AM6476" i="1" s="1"/>
  <c r="AE6476" i="1"/>
  <c r="AD6476" i="1"/>
  <c r="AC6476" i="1"/>
  <c r="AI6475" i="1"/>
  <c r="AH6475" i="1"/>
  <c r="AG6475" i="1"/>
  <c r="AL6475" i="1"/>
  <c r="AJ6475" i="1"/>
  <c r="AE6475" i="1"/>
  <c r="AD6475" i="1"/>
  <c r="AC6475" i="1"/>
  <c r="AF6475" i="1"/>
  <c r="AG6474" i="1"/>
  <c r="AH6474" i="1"/>
  <c r="AI6474" i="1"/>
  <c r="AE6474" i="1"/>
  <c r="AD6474" i="1"/>
  <c r="AL6474" i="1"/>
  <c r="AJ6474" i="1"/>
  <c r="AF6474" i="1"/>
  <c r="AC6474" i="1"/>
  <c r="AI6473" i="1"/>
  <c r="AH6473" i="1"/>
  <c r="AG6473" i="1"/>
  <c r="AL6473" i="1"/>
  <c r="AJ6473" i="1"/>
  <c r="AF6473" i="1"/>
  <c r="AE6473" i="1"/>
  <c r="AD6473" i="1"/>
  <c r="AC6473" i="1"/>
  <c r="AI6472" i="1"/>
  <c r="AG6472" i="1"/>
  <c r="AH6472" i="1"/>
  <c r="AF6472" i="1"/>
  <c r="AE6472" i="1"/>
  <c r="AD6472" i="1"/>
  <c r="AC6472" i="1"/>
  <c r="AL6472" i="1"/>
  <c r="AJ6472" i="1"/>
  <c r="AI6471" i="1"/>
  <c r="AH6471" i="1"/>
  <c r="AG6471" i="1"/>
  <c r="AE6471" i="1"/>
  <c r="AC6471" i="1"/>
  <c r="AD6471" i="1"/>
  <c r="AF6471" i="1"/>
  <c r="AL6471" i="1"/>
  <c r="AJ6471" i="1"/>
  <c r="AI6470" i="1"/>
  <c r="AG6470" i="1"/>
  <c r="AH6470" i="1"/>
  <c r="AJ6470" i="1"/>
  <c r="AE6470" i="1"/>
  <c r="AC6470" i="1"/>
  <c r="AL6470" i="1"/>
  <c r="AD6470" i="1"/>
  <c r="AF6470" i="1"/>
  <c r="AG6469" i="1"/>
  <c r="AH6469" i="1"/>
  <c r="AI6469" i="1"/>
  <c r="AL6469" i="1"/>
  <c r="AF6469" i="1"/>
  <c r="AE6469" i="1"/>
  <c r="AJ6469" i="1"/>
  <c r="AM6469" i="1" s="1"/>
  <c r="AD6469" i="1"/>
  <c r="AC6469" i="1"/>
  <c r="AH6468" i="1"/>
  <c r="AG6468" i="1"/>
  <c r="AI6468" i="1"/>
  <c r="AC6468" i="1"/>
  <c r="AD6468" i="1"/>
  <c r="AE6468" i="1"/>
  <c r="AF6468" i="1"/>
  <c r="AL6468" i="1"/>
  <c r="AJ6468" i="1"/>
  <c r="AH6467" i="1"/>
  <c r="AI6467" i="1"/>
  <c r="AG6467" i="1"/>
  <c r="AC6467" i="1"/>
  <c r="AJ6467" i="1"/>
  <c r="AD6467" i="1"/>
  <c r="AE6467" i="1"/>
  <c r="AF6467" i="1"/>
  <c r="AL6467" i="1"/>
  <c r="AG6466" i="1"/>
  <c r="AH6466" i="1"/>
  <c r="AI6466" i="1"/>
  <c r="AL6466" i="1"/>
  <c r="AC6466" i="1"/>
  <c r="AD6466" i="1"/>
  <c r="AE6466" i="1"/>
  <c r="AF6466" i="1"/>
  <c r="AJ6466" i="1"/>
  <c r="AM6466" i="1" s="1"/>
  <c r="AG6465" i="1"/>
  <c r="AI6465" i="1"/>
  <c r="AH6465" i="1"/>
  <c r="AF6465" i="1"/>
  <c r="AL6465" i="1"/>
  <c r="AJ6465" i="1"/>
  <c r="AM6465" i="1" s="1"/>
  <c r="AC6465" i="1"/>
  <c r="AD6465" i="1"/>
  <c r="AE6465" i="1"/>
  <c r="AH6464" i="1"/>
  <c r="AG6464" i="1"/>
  <c r="AI6464" i="1"/>
  <c r="AJ6464" i="1"/>
  <c r="AC6464" i="1"/>
  <c r="AD6464" i="1"/>
  <c r="AE6464" i="1"/>
  <c r="AF6464" i="1"/>
  <c r="AL6464" i="1"/>
  <c r="AG6463" i="1"/>
  <c r="AH6463" i="1"/>
  <c r="AI6463" i="1"/>
  <c r="AD6463" i="1"/>
  <c r="AL6463" i="1"/>
  <c r="AJ6463" i="1"/>
  <c r="AF6463" i="1"/>
  <c r="AE6463" i="1"/>
  <c r="AC6463" i="1"/>
  <c r="AI6462" i="1"/>
  <c r="AH6462" i="1"/>
  <c r="AG6462" i="1"/>
  <c r="AF6462" i="1"/>
  <c r="AC6462" i="1"/>
  <c r="AE6462" i="1"/>
  <c r="AD6462" i="1"/>
  <c r="AL6462" i="1"/>
  <c r="AJ6462" i="1"/>
  <c r="AI6461" i="1"/>
  <c r="AG6461" i="1"/>
  <c r="AH6461" i="1"/>
  <c r="AJ6461" i="1"/>
  <c r="AC6461" i="1"/>
  <c r="AD6461" i="1"/>
  <c r="AE6461" i="1"/>
  <c r="AF6461" i="1"/>
  <c r="AL6461" i="1"/>
  <c r="AI6460" i="1"/>
  <c r="AG6460" i="1"/>
  <c r="AH6460" i="1"/>
  <c r="AE6460" i="1"/>
  <c r="AD6460" i="1"/>
  <c r="AJ6460" i="1"/>
  <c r="AL6460" i="1"/>
  <c r="AC6460" i="1"/>
  <c r="AF6460" i="1"/>
  <c r="AH6459" i="1"/>
  <c r="AI6459" i="1"/>
  <c r="AG6459" i="1"/>
  <c r="AJ6459" i="1"/>
  <c r="AL6459" i="1"/>
  <c r="AF6459" i="1"/>
  <c r="AE6459" i="1"/>
  <c r="AD6459" i="1"/>
  <c r="AC6459" i="1"/>
  <c r="AH6458" i="1"/>
  <c r="AG6458" i="1"/>
  <c r="AI6458" i="1"/>
  <c r="AC6458" i="1"/>
  <c r="AD6458" i="1"/>
  <c r="AE6458" i="1"/>
  <c r="AF6458" i="1"/>
  <c r="AL6458" i="1"/>
  <c r="AJ6458" i="1"/>
  <c r="AH6457" i="1"/>
  <c r="AI6457" i="1"/>
  <c r="AG6457" i="1"/>
  <c r="AF6457" i="1"/>
  <c r="AJ6457" i="1"/>
  <c r="AL6457" i="1"/>
  <c r="AD6457" i="1"/>
  <c r="AE6457" i="1"/>
  <c r="AC6457" i="1"/>
  <c r="AI6456" i="1"/>
  <c r="AH6456" i="1"/>
  <c r="AG6456" i="1"/>
  <c r="AC6456" i="1"/>
  <c r="AL6456" i="1"/>
  <c r="AJ6456" i="1"/>
  <c r="AF6456" i="1"/>
  <c r="AE6456" i="1"/>
  <c r="AD6456" i="1"/>
  <c r="AH6455" i="1"/>
  <c r="AI6455" i="1"/>
  <c r="AG6455" i="1"/>
  <c r="AD6455" i="1"/>
  <c r="AE6455" i="1"/>
  <c r="AF6455" i="1"/>
  <c r="AJ6455" i="1"/>
  <c r="AL6455" i="1"/>
  <c r="AC6455" i="1"/>
  <c r="AG6454" i="1"/>
  <c r="AH6454" i="1"/>
  <c r="AI6454" i="1"/>
  <c r="AE6454" i="1"/>
  <c r="AF6454" i="1"/>
  <c r="AJ6454" i="1"/>
  <c r="AL6454" i="1"/>
  <c r="AD6454" i="1"/>
  <c r="AC6454" i="1"/>
  <c r="AI6453" i="1"/>
  <c r="AH6453" i="1"/>
  <c r="AG6453" i="1"/>
  <c r="AJ6453" i="1"/>
  <c r="AL6453" i="1"/>
  <c r="AC6453" i="1"/>
  <c r="AF6453" i="1"/>
  <c r="AE6453" i="1"/>
  <c r="AD6453" i="1"/>
  <c r="AI6452" i="1"/>
  <c r="AH6452" i="1"/>
  <c r="AG6452" i="1"/>
  <c r="AL6452" i="1"/>
  <c r="AJ6452" i="1"/>
  <c r="AF6452" i="1"/>
  <c r="AE6452" i="1"/>
  <c r="AD6452" i="1"/>
  <c r="AC6452" i="1"/>
  <c r="AG6451" i="1"/>
  <c r="AH6451" i="1"/>
  <c r="AI6451" i="1"/>
  <c r="AF6451" i="1"/>
  <c r="AE6451" i="1"/>
  <c r="AD6451" i="1"/>
  <c r="AC6451" i="1"/>
  <c r="AL6451" i="1"/>
  <c r="AJ6451" i="1"/>
  <c r="AH6450" i="1"/>
  <c r="AG6450" i="1"/>
  <c r="AI6450" i="1"/>
  <c r="AL6450" i="1"/>
  <c r="AJ6450" i="1"/>
  <c r="AF6450" i="1"/>
  <c r="AE6450" i="1"/>
  <c r="AD6450" i="1"/>
  <c r="AC6450" i="1"/>
  <c r="AI6449" i="1"/>
  <c r="AH6449" i="1"/>
  <c r="AG6449" i="1"/>
  <c r="AL6449" i="1"/>
  <c r="AJ6449" i="1"/>
  <c r="AF6449" i="1"/>
  <c r="AE6449" i="1"/>
  <c r="AD6449" i="1"/>
  <c r="AC6449" i="1"/>
  <c r="AI6448" i="1"/>
  <c r="AH6448" i="1"/>
  <c r="AG6448" i="1"/>
  <c r="AJ6448" i="1"/>
  <c r="AL6448" i="1"/>
  <c r="AF6448" i="1"/>
  <c r="AE6448" i="1"/>
  <c r="AD6448" i="1"/>
  <c r="AC6448" i="1"/>
  <c r="AI6447" i="1"/>
  <c r="AH6447" i="1"/>
  <c r="AG6447" i="1"/>
  <c r="AL6447" i="1"/>
  <c r="AJ6447" i="1"/>
  <c r="AF6447" i="1"/>
  <c r="AE6447" i="1"/>
  <c r="AD6447" i="1"/>
  <c r="AC6447" i="1"/>
  <c r="AI6446" i="1"/>
  <c r="AH6446" i="1"/>
  <c r="AG6446" i="1"/>
  <c r="AJ6446" i="1"/>
  <c r="AE6446" i="1"/>
  <c r="AF6446" i="1"/>
  <c r="AL6446" i="1"/>
  <c r="AD6446" i="1"/>
  <c r="AC6446" i="1"/>
  <c r="AG6445" i="1"/>
  <c r="AI6445" i="1"/>
  <c r="AH6445" i="1"/>
  <c r="AC6445" i="1"/>
  <c r="AD6445" i="1"/>
  <c r="AE6445" i="1"/>
  <c r="AL6445" i="1"/>
  <c r="AJ6445" i="1"/>
  <c r="AF6445" i="1"/>
  <c r="AG6444" i="1"/>
  <c r="AH6444" i="1"/>
  <c r="AI6444" i="1"/>
  <c r="AC6444" i="1"/>
  <c r="AD6444" i="1"/>
  <c r="AE6444" i="1"/>
  <c r="AF6444" i="1"/>
  <c r="AJ6444" i="1"/>
  <c r="AL6444" i="1"/>
  <c r="AI6443" i="1"/>
  <c r="AG6443" i="1"/>
  <c r="AH6443" i="1"/>
  <c r="AJ6443" i="1"/>
  <c r="AL6443" i="1"/>
  <c r="AE6443" i="1"/>
  <c r="AF6443" i="1"/>
  <c r="AC6443" i="1"/>
  <c r="AD6443" i="1"/>
  <c r="AI6442" i="1"/>
  <c r="AH6442" i="1"/>
  <c r="AG6442" i="1"/>
  <c r="AC6442" i="1"/>
  <c r="AE6442" i="1"/>
  <c r="AF6442" i="1"/>
  <c r="AD6442" i="1"/>
  <c r="AJ6442" i="1"/>
  <c r="AL6442" i="1"/>
  <c r="AG6441" i="1"/>
  <c r="AH6441" i="1"/>
  <c r="AI6441" i="1"/>
  <c r="AJ6441" i="1"/>
  <c r="AL6441" i="1"/>
  <c r="AE6441" i="1"/>
  <c r="AF6441" i="1"/>
  <c r="AC6441" i="1"/>
  <c r="AD6441" i="1"/>
  <c r="AI6440" i="1"/>
  <c r="AH6440" i="1"/>
  <c r="AG6440" i="1"/>
  <c r="AC6440" i="1"/>
  <c r="AD6440" i="1"/>
  <c r="AE6440" i="1"/>
  <c r="AF6440" i="1"/>
  <c r="AJ6440" i="1"/>
  <c r="AL6440" i="1"/>
  <c r="AI6439" i="1"/>
  <c r="AH6439" i="1"/>
  <c r="AG6439" i="1"/>
  <c r="AE6439" i="1"/>
  <c r="AJ6439" i="1"/>
  <c r="AL6439" i="1"/>
  <c r="AF6439" i="1"/>
  <c r="AD6439" i="1"/>
  <c r="AC6439" i="1"/>
  <c r="AG6438" i="1"/>
  <c r="AI6438" i="1"/>
  <c r="AH6438" i="1"/>
  <c r="AE6438" i="1"/>
  <c r="AJ6438" i="1"/>
  <c r="AC6438" i="1"/>
  <c r="AL6438" i="1"/>
  <c r="AD6438" i="1"/>
  <c r="AF6438" i="1"/>
  <c r="AI6437" i="1"/>
  <c r="AH6437" i="1"/>
  <c r="AG6437" i="1"/>
  <c r="AL6437" i="1"/>
  <c r="AJ6437" i="1"/>
  <c r="AE6437" i="1"/>
  <c r="AF6437" i="1"/>
  <c r="AD6437" i="1"/>
  <c r="AC6437" i="1"/>
  <c r="AH6436" i="1"/>
  <c r="AI6436" i="1"/>
  <c r="AG6436" i="1"/>
  <c r="AE6436" i="1"/>
  <c r="AJ6436" i="1"/>
  <c r="AL6436" i="1"/>
  <c r="AF6436" i="1"/>
  <c r="AD6436" i="1"/>
  <c r="AC6436" i="1"/>
  <c r="AI6435" i="1"/>
  <c r="AH6435" i="1"/>
  <c r="AG6435" i="1"/>
  <c r="AC6435" i="1"/>
  <c r="AL6435" i="1"/>
  <c r="AJ6435" i="1"/>
  <c r="AF6435" i="1"/>
  <c r="AE6435" i="1"/>
  <c r="AD6435" i="1"/>
  <c r="AG6434" i="1"/>
  <c r="AH6434" i="1"/>
  <c r="AI6434" i="1"/>
  <c r="AC6434" i="1"/>
  <c r="AD6434" i="1"/>
  <c r="AF6434" i="1"/>
  <c r="AJ6434" i="1"/>
  <c r="AE6434" i="1"/>
  <c r="AL6434" i="1"/>
  <c r="AG6433" i="1"/>
  <c r="AH6433" i="1"/>
  <c r="AI6433" i="1"/>
  <c r="AJ6433" i="1"/>
  <c r="AL6433" i="1"/>
  <c r="AE6433" i="1"/>
  <c r="AC6433" i="1"/>
  <c r="AF6433" i="1"/>
  <c r="AD6433" i="1"/>
  <c r="AI6432" i="1"/>
  <c r="AG6432" i="1"/>
  <c r="AH6432" i="1"/>
  <c r="AD6432" i="1"/>
  <c r="AE6432" i="1"/>
  <c r="AF6432" i="1"/>
  <c r="AJ6432" i="1"/>
  <c r="AL6432" i="1"/>
  <c r="AC6432" i="1"/>
  <c r="AG6431" i="1"/>
  <c r="AH6431" i="1"/>
  <c r="AI6431" i="1"/>
  <c r="AF6431" i="1"/>
  <c r="AJ6431" i="1"/>
  <c r="AL6431" i="1"/>
  <c r="AE6431" i="1"/>
  <c r="AD6431" i="1"/>
  <c r="AC6431" i="1"/>
  <c r="AG6430" i="1"/>
  <c r="AH6430" i="1"/>
  <c r="AI6430" i="1"/>
  <c r="AE6430" i="1"/>
  <c r="AF6430" i="1"/>
  <c r="AJ6430" i="1"/>
  <c r="AC6430" i="1"/>
  <c r="AD6430" i="1"/>
  <c r="AL6430" i="1"/>
  <c r="AI6429" i="1"/>
  <c r="AH6429" i="1"/>
  <c r="AG6429" i="1"/>
  <c r="AL6429" i="1"/>
  <c r="AC6429" i="1"/>
  <c r="AJ6429" i="1"/>
  <c r="AM6429" i="1" s="1"/>
  <c r="AF6429" i="1"/>
  <c r="AE6429" i="1"/>
  <c r="AD6429" i="1"/>
  <c r="AH6428" i="1"/>
  <c r="AG6428" i="1"/>
  <c r="AI6428" i="1"/>
  <c r="AD6428" i="1"/>
  <c r="AC6428" i="1"/>
  <c r="AL6428" i="1"/>
  <c r="AJ6428" i="1"/>
  <c r="AF6428" i="1"/>
  <c r="AE6428" i="1"/>
  <c r="AH6427" i="1"/>
  <c r="AI6427" i="1"/>
  <c r="AG6427" i="1"/>
  <c r="AL6427" i="1"/>
  <c r="AJ6427" i="1"/>
  <c r="AF6427" i="1"/>
  <c r="AE6427" i="1"/>
  <c r="AD6427" i="1"/>
  <c r="AC6427" i="1"/>
  <c r="AG6426" i="1"/>
  <c r="AI6426" i="1"/>
  <c r="AH6426" i="1"/>
  <c r="AL6426" i="1"/>
  <c r="AJ6426" i="1"/>
  <c r="AF6426" i="1"/>
  <c r="AE6426" i="1"/>
  <c r="AD6426" i="1"/>
  <c r="AC6426" i="1"/>
  <c r="AG6425" i="1"/>
  <c r="AH6425" i="1"/>
  <c r="AI6425" i="1"/>
  <c r="AC6425" i="1"/>
  <c r="AE6425" i="1"/>
  <c r="AF6425" i="1"/>
  <c r="AJ6425" i="1"/>
  <c r="AL6425" i="1"/>
  <c r="AD6425" i="1"/>
  <c r="AI6424" i="1"/>
  <c r="AH6424" i="1"/>
  <c r="AG6424" i="1"/>
  <c r="AL6424" i="1"/>
  <c r="AJ6424" i="1"/>
  <c r="AF6424" i="1"/>
  <c r="AE6424" i="1"/>
  <c r="AD6424" i="1"/>
  <c r="AC6424" i="1"/>
  <c r="AH6423" i="1"/>
  <c r="AI6423" i="1"/>
  <c r="AG6423" i="1"/>
  <c r="AC6423" i="1"/>
  <c r="AL6423" i="1"/>
  <c r="AJ6423" i="1"/>
  <c r="AF6423" i="1"/>
  <c r="AE6423" i="1"/>
  <c r="AD6423" i="1"/>
  <c r="AG6422" i="1"/>
  <c r="AH6422" i="1"/>
  <c r="AI6422" i="1"/>
  <c r="AD6422" i="1"/>
  <c r="AE6422" i="1"/>
  <c r="AF6422" i="1"/>
  <c r="AJ6422" i="1"/>
  <c r="AC6422" i="1"/>
  <c r="AL6422" i="1"/>
  <c r="AI6421" i="1"/>
  <c r="AH6421" i="1"/>
  <c r="AG6421" i="1"/>
  <c r="AC6421" i="1"/>
  <c r="AL6421" i="1"/>
  <c r="AJ6421" i="1"/>
  <c r="AF6421" i="1"/>
  <c r="AE6421" i="1"/>
  <c r="AD6421" i="1"/>
  <c r="AH6420" i="1"/>
  <c r="AI6420" i="1"/>
  <c r="AG6420" i="1"/>
  <c r="AJ6420" i="1"/>
  <c r="AL6420" i="1"/>
  <c r="AF6420" i="1"/>
  <c r="AC6420" i="1"/>
  <c r="AD6420" i="1"/>
  <c r="AE6420" i="1"/>
  <c r="AG6419" i="1"/>
  <c r="AH6419" i="1"/>
  <c r="AI6419" i="1"/>
  <c r="AC6419" i="1"/>
  <c r="AD6419" i="1"/>
  <c r="AE6419" i="1"/>
  <c r="AF6419" i="1"/>
  <c r="AL6419" i="1"/>
  <c r="AJ6419" i="1"/>
  <c r="AI6418" i="1"/>
  <c r="AH6418" i="1"/>
  <c r="AG6418" i="1"/>
  <c r="AL6418" i="1"/>
  <c r="AF6418" i="1"/>
  <c r="AE6418" i="1"/>
  <c r="AD6418" i="1"/>
  <c r="AC6418" i="1"/>
  <c r="AJ6418" i="1"/>
  <c r="AI6417" i="1"/>
  <c r="AH6417" i="1"/>
  <c r="AG6417" i="1"/>
  <c r="AF6417" i="1"/>
  <c r="AL6417" i="1"/>
  <c r="AJ6417" i="1"/>
  <c r="AE6417" i="1"/>
  <c r="AD6417" i="1"/>
  <c r="AC6417" i="1"/>
  <c r="AI6416" i="1"/>
  <c r="AH6416" i="1"/>
  <c r="AG6416" i="1"/>
  <c r="AF6416" i="1"/>
  <c r="AE6416" i="1"/>
  <c r="AD6416" i="1"/>
  <c r="AC6416" i="1"/>
  <c r="AL6416" i="1"/>
  <c r="AJ6416" i="1"/>
  <c r="AI6415" i="1"/>
  <c r="AH6415" i="1"/>
  <c r="AG6415" i="1"/>
  <c r="AE6415" i="1"/>
  <c r="AF6415" i="1"/>
  <c r="AJ6415" i="1"/>
  <c r="AL6415" i="1"/>
  <c r="AC6415" i="1"/>
  <c r="AD6415" i="1"/>
  <c r="AI6414" i="1"/>
  <c r="AH6414" i="1"/>
  <c r="AG6414" i="1"/>
  <c r="AL6414" i="1"/>
  <c r="AJ6414" i="1"/>
  <c r="AF6414" i="1"/>
  <c r="AE6414" i="1"/>
  <c r="AD6414" i="1"/>
  <c r="AC6414" i="1"/>
  <c r="AI6413" i="1"/>
  <c r="AG6413" i="1"/>
  <c r="AH6413" i="1"/>
  <c r="AC6413" i="1"/>
  <c r="AF6413" i="1"/>
  <c r="AD6413" i="1"/>
  <c r="AE6413" i="1"/>
  <c r="AL6413" i="1"/>
  <c r="AJ6413" i="1"/>
  <c r="AH6412" i="1"/>
  <c r="AI6412" i="1"/>
  <c r="AG6412" i="1"/>
  <c r="AJ6412" i="1"/>
  <c r="AL6412" i="1"/>
  <c r="AF6412" i="1"/>
  <c r="AE6412" i="1"/>
  <c r="AC6412" i="1"/>
  <c r="AD6412" i="1"/>
  <c r="AH6411" i="1"/>
  <c r="AG6411" i="1"/>
  <c r="AI6411" i="1"/>
  <c r="AL6411" i="1"/>
  <c r="AE6411" i="1"/>
  <c r="AJ6411" i="1"/>
  <c r="AM6411" i="1" s="1"/>
  <c r="AF6411" i="1"/>
  <c r="AD6411" i="1"/>
  <c r="AC6411" i="1"/>
  <c r="AI6410" i="1"/>
  <c r="AH6410" i="1"/>
  <c r="AG6410" i="1"/>
  <c r="AC6410" i="1"/>
  <c r="AD6410" i="1"/>
  <c r="AE6410" i="1"/>
  <c r="AL6410" i="1"/>
  <c r="AJ6410" i="1"/>
  <c r="AF6410" i="1"/>
  <c r="AH6409" i="1"/>
  <c r="AG6409" i="1"/>
  <c r="AI6409" i="1"/>
  <c r="AC6409" i="1"/>
  <c r="AL6409" i="1"/>
  <c r="AJ6409" i="1"/>
  <c r="AF6409" i="1"/>
  <c r="AE6409" i="1"/>
  <c r="AD6409" i="1"/>
  <c r="AH6408" i="1"/>
  <c r="AI6408" i="1"/>
  <c r="AG6408" i="1"/>
  <c r="AJ6408" i="1"/>
  <c r="AF6408" i="1"/>
  <c r="AE6408" i="1"/>
  <c r="AC6408" i="1"/>
  <c r="AD6408" i="1"/>
  <c r="AL6408" i="1"/>
  <c r="AI6407" i="1"/>
  <c r="AH6407" i="1"/>
  <c r="AG6407" i="1"/>
  <c r="AD6407" i="1"/>
  <c r="AL6407" i="1"/>
  <c r="AJ6407" i="1"/>
  <c r="AF6407" i="1"/>
  <c r="AE6407" i="1"/>
  <c r="AC6407" i="1"/>
  <c r="AI6406" i="1"/>
  <c r="AH6406" i="1"/>
  <c r="AG6406" i="1"/>
  <c r="AD6406" i="1"/>
  <c r="AC6406" i="1"/>
  <c r="AL6406" i="1"/>
  <c r="AJ6406" i="1"/>
  <c r="AF6406" i="1"/>
  <c r="AE6406" i="1"/>
  <c r="AI6405" i="1"/>
  <c r="AH6405" i="1"/>
  <c r="AG6405" i="1"/>
  <c r="AJ6405" i="1"/>
  <c r="AL6405" i="1"/>
  <c r="AC6405" i="1"/>
  <c r="AD6405" i="1"/>
  <c r="AE6405" i="1"/>
  <c r="AF6405" i="1"/>
  <c r="AI6404" i="1"/>
  <c r="AG6404" i="1"/>
  <c r="AH6404" i="1"/>
  <c r="AC6404" i="1"/>
  <c r="AE6404" i="1"/>
  <c r="AD6404" i="1"/>
  <c r="AJ6404" i="1"/>
  <c r="AL6404" i="1"/>
  <c r="AF6404" i="1"/>
  <c r="AI6403" i="1"/>
  <c r="AH6403" i="1"/>
  <c r="AG6403" i="1"/>
  <c r="AL6403" i="1"/>
  <c r="AJ6403" i="1"/>
  <c r="AF6403" i="1"/>
  <c r="AD6403" i="1"/>
  <c r="AC6403" i="1"/>
  <c r="AE6403" i="1"/>
  <c r="AG6402" i="1"/>
  <c r="AH6402" i="1"/>
  <c r="AI6402" i="1"/>
  <c r="AF6402" i="1"/>
  <c r="AJ6402" i="1"/>
  <c r="AL6402" i="1"/>
  <c r="AC6402" i="1"/>
  <c r="AD6402" i="1"/>
  <c r="AE6402" i="1"/>
  <c r="AG6401" i="1"/>
  <c r="AI6401" i="1"/>
  <c r="AH6401" i="1"/>
  <c r="AC6401" i="1"/>
  <c r="AD6401" i="1"/>
  <c r="AE6401" i="1"/>
  <c r="AF6401" i="1"/>
  <c r="AJ6401" i="1"/>
  <c r="AL6401" i="1"/>
  <c r="AG6400" i="1"/>
  <c r="AH6400" i="1"/>
  <c r="AI6400" i="1"/>
  <c r="AJ6400" i="1"/>
  <c r="AF6400" i="1"/>
  <c r="AE6400" i="1"/>
  <c r="AC6400" i="1"/>
  <c r="AD6400" i="1"/>
  <c r="AL6400" i="1"/>
  <c r="AI6399" i="1"/>
  <c r="AH6399" i="1"/>
  <c r="AG6399" i="1"/>
  <c r="AE6399" i="1"/>
  <c r="AD6399" i="1"/>
  <c r="AC6399" i="1"/>
  <c r="AJ6399" i="1"/>
  <c r="AF6399" i="1"/>
  <c r="AL6399" i="1"/>
  <c r="AI6398" i="1"/>
  <c r="AH6398" i="1"/>
  <c r="AG6398" i="1"/>
  <c r="AL6398" i="1"/>
  <c r="AJ6398" i="1"/>
  <c r="AF6398" i="1"/>
  <c r="AC6398" i="1"/>
  <c r="AD6398" i="1"/>
  <c r="AE6398" i="1"/>
  <c r="AG6397" i="1"/>
  <c r="AH6397" i="1"/>
  <c r="AI6397" i="1"/>
  <c r="AF6397" i="1"/>
  <c r="AC6397" i="1"/>
  <c r="AD6397" i="1"/>
  <c r="AE6397" i="1"/>
  <c r="AJ6397" i="1"/>
  <c r="AL6397" i="1"/>
  <c r="AI6396" i="1"/>
  <c r="AG6396" i="1"/>
  <c r="AH6396" i="1"/>
  <c r="AC6396" i="1"/>
  <c r="AD6396" i="1"/>
  <c r="AE6396" i="1"/>
  <c r="AF6396" i="1"/>
  <c r="AJ6396" i="1"/>
  <c r="AL6396" i="1"/>
  <c r="AI6395" i="1"/>
  <c r="AG6395" i="1"/>
  <c r="AH6395" i="1"/>
  <c r="AD6395" i="1"/>
  <c r="AE6395" i="1"/>
  <c r="AF6395" i="1"/>
  <c r="AL6395" i="1"/>
  <c r="AJ6395" i="1"/>
  <c r="AC6395" i="1"/>
  <c r="AG6394" i="1"/>
  <c r="AI6394" i="1"/>
  <c r="AH6394" i="1"/>
  <c r="AF6394" i="1"/>
  <c r="AL6394" i="1"/>
  <c r="AD6394" i="1"/>
  <c r="AC6394" i="1"/>
  <c r="AJ6394" i="1"/>
  <c r="AM6394" i="1" s="1"/>
  <c r="AE6394" i="1"/>
  <c r="AH6393" i="1"/>
  <c r="AI6393" i="1"/>
  <c r="AG6393" i="1"/>
  <c r="AF6393" i="1"/>
  <c r="AE6393" i="1"/>
  <c r="AD6393" i="1"/>
  <c r="AC6393" i="1"/>
  <c r="AL6393" i="1"/>
  <c r="AJ6393" i="1"/>
  <c r="AI6392" i="1"/>
  <c r="AH6392" i="1"/>
  <c r="AG6392" i="1"/>
  <c r="AC6392" i="1"/>
  <c r="AD6392" i="1"/>
  <c r="AE6392" i="1"/>
  <c r="AF6392" i="1"/>
  <c r="AJ6392" i="1"/>
  <c r="AL6392" i="1"/>
  <c r="AG6391" i="1"/>
  <c r="AI6391" i="1"/>
  <c r="AH6391" i="1"/>
  <c r="AD6391" i="1"/>
  <c r="AC6391" i="1"/>
  <c r="AE6391" i="1"/>
  <c r="AF6391" i="1"/>
  <c r="AL6391" i="1"/>
  <c r="AJ6391" i="1"/>
  <c r="AH6390" i="1"/>
  <c r="AG6390" i="1"/>
  <c r="AI6390" i="1"/>
  <c r="AC6390" i="1"/>
  <c r="AL6390" i="1"/>
  <c r="AJ6390" i="1"/>
  <c r="AF6390" i="1"/>
  <c r="AE6390" i="1"/>
  <c r="AD6390" i="1"/>
  <c r="AG6389" i="1"/>
  <c r="AH6389" i="1"/>
  <c r="AI6389" i="1"/>
  <c r="AL6389" i="1"/>
  <c r="AD6389" i="1"/>
  <c r="AF6389" i="1"/>
  <c r="AJ6389" i="1"/>
  <c r="AM6389" i="1" s="1"/>
  <c r="AC6389" i="1"/>
  <c r="AE6389" i="1"/>
  <c r="AG6388" i="1"/>
  <c r="AH6388" i="1"/>
  <c r="AI6388" i="1"/>
  <c r="AD6388" i="1"/>
  <c r="AE6388" i="1"/>
  <c r="AJ6388" i="1"/>
  <c r="AL6388" i="1"/>
  <c r="AF6388" i="1"/>
  <c r="AC6388" i="1"/>
  <c r="AH6387" i="1"/>
  <c r="AI6387" i="1"/>
  <c r="AG6387" i="1"/>
  <c r="AE6387" i="1"/>
  <c r="AD6387" i="1"/>
  <c r="AC6387" i="1"/>
  <c r="AL6387" i="1"/>
  <c r="AJ6387" i="1"/>
  <c r="AF6387" i="1"/>
  <c r="AI6386" i="1"/>
  <c r="AH6386" i="1"/>
  <c r="AG6386" i="1"/>
  <c r="AL6386" i="1"/>
  <c r="AJ6386" i="1"/>
  <c r="AF6386" i="1"/>
  <c r="AE6386" i="1"/>
  <c r="AD6386" i="1"/>
  <c r="AC6386" i="1"/>
  <c r="AH6385" i="1"/>
  <c r="AG6385" i="1"/>
  <c r="AI6385" i="1"/>
  <c r="AL6385" i="1"/>
  <c r="AJ6385" i="1"/>
  <c r="AF6385" i="1"/>
  <c r="AE6385" i="1"/>
  <c r="AD6385" i="1"/>
  <c r="AC6385" i="1"/>
  <c r="AI6384" i="1"/>
  <c r="AH6384" i="1"/>
  <c r="AG6384" i="1"/>
  <c r="AL6384" i="1"/>
  <c r="AJ6384" i="1"/>
  <c r="AF6384" i="1"/>
  <c r="AE6384" i="1"/>
  <c r="AD6384" i="1"/>
  <c r="AC6384" i="1"/>
  <c r="AI6383" i="1"/>
  <c r="AH6383" i="1"/>
  <c r="AG6383" i="1"/>
  <c r="AL6383" i="1"/>
  <c r="AJ6383" i="1"/>
  <c r="AF6383" i="1"/>
  <c r="AE6383" i="1"/>
  <c r="AD6383" i="1"/>
  <c r="AC6383" i="1"/>
  <c r="AI6382" i="1"/>
  <c r="AH6382" i="1"/>
  <c r="AG6382" i="1"/>
  <c r="AL6382" i="1"/>
  <c r="AJ6382" i="1"/>
  <c r="AF6382" i="1"/>
  <c r="AE6382" i="1"/>
  <c r="AD6382" i="1"/>
  <c r="AC6382" i="1"/>
  <c r="AI6381" i="1"/>
  <c r="AH6381" i="1"/>
  <c r="AG6381" i="1"/>
  <c r="AJ6381" i="1"/>
  <c r="AL6381" i="1"/>
  <c r="AF6381" i="1"/>
  <c r="AE6381" i="1"/>
  <c r="AD6381" i="1"/>
  <c r="AC6381" i="1"/>
  <c r="AI6380" i="1"/>
  <c r="AH6380" i="1"/>
  <c r="AG6380" i="1"/>
  <c r="AL6380" i="1"/>
  <c r="AJ6380" i="1"/>
  <c r="AF6380" i="1"/>
  <c r="AE6380" i="1"/>
  <c r="AD6380" i="1"/>
  <c r="AC6380" i="1"/>
  <c r="AI6379" i="1"/>
  <c r="AH6379" i="1"/>
  <c r="AG6379" i="1"/>
  <c r="AL6379" i="1"/>
  <c r="AJ6379" i="1"/>
  <c r="AF6379" i="1"/>
  <c r="AE6379" i="1"/>
  <c r="AD6379" i="1"/>
  <c r="AC6379" i="1"/>
  <c r="AI6378" i="1"/>
  <c r="AH6378" i="1"/>
  <c r="AG6378" i="1"/>
  <c r="AJ6378" i="1"/>
  <c r="AL6378" i="1"/>
  <c r="AF6378" i="1"/>
  <c r="AE6378" i="1"/>
  <c r="AD6378" i="1"/>
  <c r="AC6378" i="1"/>
  <c r="AI6377" i="1"/>
  <c r="AH6377" i="1"/>
  <c r="AG6377" i="1"/>
  <c r="AL6377" i="1"/>
  <c r="AJ6377" i="1"/>
  <c r="AF6377" i="1"/>
  <c r="AE6377" i="1"/>
  <c r="AD6377" i="1"/>
  <c r="AC6377" i="1"/>
  <c r="AI6376" i="1"/>
  <c r="AH6376" i="1"/>
  <c r="AG6376" i="1"/>
  <c r="AL6376" i="1"/>
  <c r="AJ6376" i="1"/>
  <c r="AF6376" i="1"/>
  <c r="AE6376" i="1"/>
  <c r="AD6376" i="1"/>
  <c r="AC6376" i="1"/>
  <c r="AI6375" i="1"/>
  <c r="AH6375" i="1"/>
  <c r="AG6375" i="1"/>
  <c r="AL6375" i="1"/>
  <c r="AJ6375" i="1"/>
  <c r="AF6375" i="1"/>
  <c r="AE6375" i="1"/>
  <c r="AD6375" i="1"/>
  <c r="AC6375" i="1"/>
  <c r="AI6374" i="1"/>
  <c r="AH6374" i="1"/>
  <c r="AG6374" i="1"/>
  <c r="AJ6374" i="1"/>
  <c r="AL6374" i="1"/>
  <c r="AF6374" i="1"/>
  <c r="AE6374" i="1"/>
  <c r="AD6374" i="1"/>
  <c r="AC6374" i="1"/>
  <c r="AI6373" i="1"/>
  <c r="AH6373" i="1"/>
  <c r="AG6373" i="1"/>
  <c r="AL6373" i="1"/>
  <c r="AJ6373" i="1"/>
  <c r="AF6373" i="1"/>
  <c r="AE6373" i="1"/>
  <c r="AD6373" i="1"/>
  <c r="AC6373" i="1"/>
  <c r="AI6372" i="1"/>
  <c r="AH6372" i="1"/>
  <c r="AG6372" i="1"/>
  <c r="AL6372" i="1"/>
  <c r="AJ6372" i="1"/>
  <c r="AF6372" i="1"/>
  <c r="AE6372" i="1"/>
  <c r="AD6372" i="1"/>
  <c r="AC6372" i="1"/>
  <c r="AI6371" i="1"/>
  <c r="AH6371" i="1"/>
  <c r="AG6371" i="1"/>
  <c r="AJ6371" i="1"/>
  <c r="AL6371" i="1"/>
  <c r="AF6371" i="1"/>
  <c r="AE6371" i="1"/>
  <c r="AD6371" i="1"/>
  <c r="AC6371" i="1"/>
  <c r="AI6370" i="1"/>
  <c r="AH6370" i="1"/>
  <c r="AG6370" i="1"/>
  <c r="AL6370" i="1"/>
  <c r="AJ6370" i="1"/>
  <c r="AF6370" i="1"/>
  <c r="AE6370" i="1"/>
  <c r="AD6370" i="1"/>
  <c r="AC6370" i="1"/>
  <c r="AI6369" i="1"/>
  <c r="AH6369" i="1"/>
  <c r="AG6369" i="1"/>
  <c r="AL6369" i="1"/>
  <c r="AJ6369" i="1"/>
  <c r="AF6369" i="1"/>
  <c r="AE6369" i="1"/>
  <c r="AD6369" i="1"/>
  <c r="AC6369" i="1"/>
  <c r="AH6368" i="1"/>
  <c r="AG6368" i="1"/>
  <c r="AI6368" i="1"/>
  <c r="AL6368" i="1"/>
  <c r="AJ6368" i="1"/>
  <c r="AF6368" i="1"/>
  <c r="AE6368" i="1"/>
  <c r="AD6368" i="1"/>
  <c r="AC6368" i="1"/>
  <c r="AI6367" i="1"/>
  <c r="AH6367" i="1"/>
  <c r="AG6367" i="1"/>
  <c r="AL6367" i="1"/>
  <c r="AJ6367" i="1"/>
  <c r="AF6367" i="1"/>
  <c r="AE6367" i="1"/>
  <c r="AD6367" i="1"/>
  <c r="AC6367" i="1"/>
  <c r="AI6366" i="1"/>
  <c r="AH6366" i="1"/>
  <c r="AG6366" i="1"/>
  <c r="AL6366" i="1"/>
  <c r="AJ6366" i="1"/>
  <c r="AF6366" i="1"/>
  <c r="AE6366" i="1"/>
  <c r="AD6366" i="1"/>
  <c r="AC6366" i="1"/>
  <c r="AI6365" i="1"/>
  <c r="AH6365" i="1"/>
  <c r="AG6365" i="1"/>
  <c r="AL6365" i="1"/>
  <c r="AJ6365" i="1"/>
  <c r="AF6365" i="1"/>
  <c r="AE6365" i="1"/>
  <c r="AD6365" i="1"/>
  <c r="AC6365" i="1"/>
  <c r="AH6364" i="1"/>
  <c r="AI6364" i="1"/>
  <c r="AG6364" i="1"/>
  <c r="AJ6364" i="1"/>
  <c r="AC6364" i="1"/>
  <c r="AD6364" i="1"/>
  <c r="AE6364" i="1"/>
  <c r="AF6364" i="1"/>
  <c r="AL6364" i="1"/>
  <c r="AG6363" i="1"/>
  <c r="AH6363" i="1"/>
  <c r="AI6363" i="1"/>
  <c r="AD6363" i="1"/>
  <c r="AE6363" i="1"/>
  <c r="AJ6363" i="1"/>
  <c r="AL6363" i="1"/>
  <c r="AF6363" i="1"/>
  <c r="AC6363" i="1"/>
  <c r="AH6362" i="1"/>
  <c r="AG6362" i="1"/>
  <c r="AI6362" i="1"/>
  <c r="AC6362" i="1"/>
  <c r="AD6362" i="1"/>
  <c r="AE6362" i="1"/>
  <c r="AF6362" i="1"/>
  <c r="AL6362" i="1"/>
  <c r="AJ6362" i="1"/>
  <c r="AG6361" i="1"/>
  <c r="AH6361" i="1"/>
  <c r="AI6361" i="1"/>
  <c r="AE6361" i="1"/>
  <c r="AF6361" i="1"/>
  <c r="AL6361" i="1"/>
  <c r="AJ6361" i="1"/>
  <c r="AC6361" i="1"/>
  <c r="AD6361" i="1"/>
  <c r="AG6360" i="1"/>
  <c r="AH6360" i="1"/>
  <c r="AI6360" i="1"/>
  <c r="AL6360" i="1"/>
  <c r="AJ6360" i="1"/>
  <c r="AF6360" i="1"/>
  <c r="AE6360" i="1"/>
  <c r="AD6360" i="1"/>
  <c r="AC6360" i="1"/>
  <c r="AI6359" i="1"/>
  <c r="AH6359" i="1"/>
  <c r="AG6359" i="1"/>
  <c r="AL6359" i="1"/>
  <c r="AJ6359" i="1"/>
  <c r="AD6359" i="1"/>
  <c r="AF6359" i="1"/>
  <c r="AE6359" i="1"/>
  <c r="AC6359" i="1"/>
  <c r="AH6358" i="1"/>
  <c r="AI6358" i="1"/>
  <c r="AG6358" i="1"/>
  <c r="AJ6358" i="1"/>
  <c r="AC6358" i="1"/>
  <c r="AD6358" i="1"/>
  <c r="AE6358" i="1"/>
  <c r="AF6358" i="1"/>
  <c r="AL6358" i="1"/>
  <c r="AG6357" i="1"/>
  <c r="AH6357" i="1"/>
  <c r="AI6357" i="1"/>
  <c r="AL6357" i="1"/>
  <c r="AJ6357" i="1"/>
  <c r="AE6357" i="1"/>
  <c r="AF6357" i="1"/>
  <c r="AD6357" i="1"/>
  <c r="AC6357" i="1"/>
  <c r="AG6356" i="1"/>
  <c r="AI6356" i="1"/>
  <c r="AH6356" i="1"/>
  <c r="AC6356" i="1"/>
  <c r="AF6356" i="1"/>
  <c r="AL6356" i="1"/>
  <c r="AJ6356" i="1"/>
  <c r="AE6356" i="1"/>
  <c r="AD6356" i="1"/>
  <c r="AI6355" i="1"/>
  <c r="AH6355" i="1"/>
  <c r="AG6355" i="1"/>
  <c r="AC6355" i="1"/>
  <c r="AL6355" i="1"/>
  <c r="AJ6355" i="1"/>
  <c r="AF6355" i="1"/>
  <c r="AE6355" i="1"/>
  <c r="AD6355" i="1"/>
  <c r="AI6354" i="1"/>
  <c r="AG6354" i="1"/>
  <c r="AH6354" i="1"/>
  <c r="AJ6354" i="1"/>
  <c r="AF6354" i="1"/>
  <c r="AE6354" i="1"/>
  <c r="AD6354" i="1"/>
  <c r="AC6354" i="1"/>
  <c r="AL6354" i="1"/>
  <c r="AG6353" i="1"/>
  <c r="AI6353" i="1"/>
  <c r="AH6353" i="1"/>
  <c r="AC6353" i="1"/>
  <c r="AD6353" i="1"/>
  <c r="AE6353" i="1"/>
  <c r="AF6353" i="1"/>
  <c r="AJ6353" i="1"/>
  <c r="AL6353" i="1"/>
  <c r="AH6352" i="1"/>
  <c r="AI6352" i="1"/>
  <c r="AG6352" i="1"/>
  <c r="AC6352" i="1"/>
  <c r="AE6352" i="1"/>
  <c r="AJ6352" i="1"/>
  <c r="AD6352" i="1"/>
  <c r="AL6352" i="1"/>
  <c r="AF6352" i="1"/>
  <c r="AI6351" i="1"/>
  <c r="AH6351" i="1"/>
  <c r="AG6351" i="1"/>
  <c r="AL6351" i="1"/>
  <c r="AJ6351" i="1"/>
  <c r="AE6351" i="1"/>
  <c r="AD6351" i="1"/>
  <c r="AC6351" i="1"/>
  <c r="AF6351" i="1"/>
  <c r="AG6350" i="1"/>
  <c r="AI6350" i="1"/>
  <c r="AH6350" i="1"/>
  <c r="AL6350" i="1"/>
  <c r="AJ6350" i="1"/>
  <c r="AF6350" i="1"/>
  <c r="AE6350" i="1"/>
  <c r="AC6350" i="1"/>
  <c r="AD6350" i="1"/>
  <c r="AG6349" i="1"/>
  <c r="AH6349" i="1"/>
  <c r="AI6349" i="1"/>
  <c r="AE6349" i="1"/>
  <c r="AD6349" i="1"/>
  <c r="AC6349" i="1"/>
  <c r="AF6349" i="1"/>
  <c r="AJ6349" i="1"/>
  <c r="AL6349" i="1"/>
  <c r="AI6348" i="1"/>
  <c r="AH6348" i="1"/>
  <c r="AG6348" i="1"/>
  <c r="AL6348" i="1"/>
  <c r="AJ6348" i="1"/>
  <c r="AF6348" i="1"/>
  <c r="AE6348" i="1"/>
  <c r="AC6348" i="1"/>
  <c r="AD6348" i="1"/>
  <c r="AG6347" i="1"/>
  <c r="AI6347" i="1"/>
  <c r="AH6347" i="1"/>
  <c r="AF6347" i="1"/>
  <c r="AE6347" i="1"/>
  <c r="AD6347" i="1"/>
  <c r="AC6347" i="1"/>
  <c r="AJ6347" i="1"/>
  <c r="AL6347" i="1"/>
  <c r="AI6346" i="1"/>
  <c r="AH6346" i="1"/>
  <c r="AG6346" i="1"/>
  <c r="AC6346" i="1"/>
  <c r="AL6346" i="1"/>
  <c r="AJ6346" i="1"/>
  <c r="AF6346" i="1"/>
  <c r="AE6346" i="1"/>
  <c r="AD6346" i="1"/>
  <c r="AI6345" i="1"/>
  <c r="AH6345" i="1"/>
  <c r="AG6345" i="1"/>
  <c r="AL6345" i="1"/>
  <c r="AJ6345" i="1"/>
  <c r="AF6345" i="1"/>
  <c r="AE6345" i="1"/>
  <c r="AD6345" i="1"/>
  <c r="AC6345" i="1"/>
  <c r="AI6344" i="1"/>
  <c r="AH6344" i="1"/>
  <c r="AG6344" i="1"/>
  <c r="AL6344" i="1"/>
  <c r="AJ6344" i="1"/>
  <c r="AF6344" i="1"/>
  <c r="AD6344" i="1"/>
  <c r="AC6344" i="1"/>
  <c r="AE6344" i="1"/>
  <c r="AG6343" i="1"/>
  <c r="AI6343" i="1"/>
  <c r="AH6343" i="1"/>
  <c r="AF6343" i="1"/>
  <c r="AE6343" i="1"/>
  <c r="AD6343" i="1"/>
  <c r="AC6343" i="1"/>
  <c r="AL6343" i="1"/>
  <c r="AJ6343" i="1"/>
  <c r="AI6342" i="1"/>
  <c r="AH6342" i="1"/>
  <c r="AG6342" i="1"/>
  <c r="AL6342" i="1"/>
  <c r="AJ6342" i="1"/>
  <c r="AC6342" i="1"/>
  <c r="AD6342" i="1"/>
  <c r="AF6342" i="1"/>
  <c r="AE6342" i="1"/>
  <c r="AG6341" i="1"/>
  <c r="AH6341" i="1"/>
  <c r="AI6341" i="1"/>
  <c r="AJ6341" i="1"/>
  <c r="AL6341" i="1"/>
  <c r="AC6341" i="1"/>
  <c r="AD6341" i="1"/>
  <c r="AE6341" i="1"/>
  <c r="AF6341" i="1"/>
  <c r="AG6340" i="1"/>
  <c r="AH6340" i="1"/>
  <c r="AI6340" i="1"/>
  <c r="AF6340" i="1"/>
  <c r="AC6340" i="1"/>
  <c r="AD6340" i="1"/>
  <c r="AE6340" i="1"/>
  <c r="AJ6340" i="1"/>
  <c r="AL6340" i="1"/>
  <c r="AI6339" i="1"/>
  <c r="AH6339" i="1"/>
  <c r="AG6339" i="1"/>
  <c r="AL6339" i="1"/>
  <c r="AJ6339" i="1"/>
  <c r="AF6339" i="1"/>
  <c r="AE6339" i="1"/>
  <c r="AD6339" i="1"/>
  <c r="AC6339" i="1"/>
  <c r="AG6338" i="1"/>
  <c r="AI6338" i="1"/>
  <c r="AH6338" i="1"/>
  <c r="AF6338" i="1"/>
  <c r="AC6338" i="1"/>
  <c r="AD6338" i="1"/>
  <c r="AE6338" i="1"/>
  <c r="AL6338" i="1"/>
  <c r="AJ6338" i="1"/>
  <c r="AH6337" i="1"/>
  <c r="AI6337" i="1"/>
  <c r="AG6337" i="1"/>
  <c r="AL6337" i="1"/>
  <c r="AJ6337" i="1"/>
  <c r="AF6337" i="1"/>
  <c r="AE6337" i="1"/>
  <c r="AD6337" i="1"/>
  <c r="AC6337" i="1"/>
  <c r="AH6336" i="1"/>
  <c r="AG6336" i="1"/>
  <c r="AI6336" i="1"/>
  <c r="AC6336" i="1"/>
  <c r="AE6336" i="1"/>
  <c r="AL6336" i="1"/>
  <c r="AJ6336" i="1"/>
  <c r="AD6336" i="1"/>
  <c r="AF6336" i="1"/>
  <c r="AG6335" i="1"/>
  <c r="AH6335" i="1"/>
  <c r="AI6335" i="1"/>
  <c r="AC6335" i="1"/>
  <c r="AJ6335" i="1"/>
  <c r="AL6335" i="1"/>
  <c r="AF6335" i="1"/>
  <c r="AE6335" i="1"/>
  <c r="AD6335" i="1"/>
  <c r="AI6334" i="1"/>
  <c r="AH6334" i="1"/>
  <c r="AG6334" i="1"/>
  <c r="AC6334" i="1"/>
  <c r="AL6334" i="1"/>
  <c r="AJ6334" i="1"/>
  <c r="AF6334" i="1"/>
  <c r="AE6334" i="1"/>
  <c r="AD6334" i="1"/>
  <c r="AG6333" i="1"/>
  <c r="AI6333" i="1"/>
  <c r="AH6333" i="1"/>
  <c r="AL6333" i="1"/>
  <c r="AJ6333" i="1"/>
  <c r="AF6333" i="1"/>
  <c r="AE6333" i="1"/>
  <c r="AD6333" i="1"/>
  <c r="AC6333" i="1"/>
  <c r="AH6332" i="1"/>
  <c r="AG6332" i="1"/>
  <c r="AI6332" i="1"/>
  <c r="AF6332" i="1"/>
  <c r="AE6332" i="1"/>
  <c r="AD6332" i="1"/>
  <c r="AC6332" i="1"/>
  <c r="AL6332" i="1"/>
  <c r="AJ6332" i="1"/>
  <c r="AI6331" i="1"/>
  <c r="AH6331" i="1"/>
  <c r="AG6331" i="1"/>
  <c r="AL6331" i="1"/>
  <c r="AJ6331" i="1"/>
  <c r="AF6331" i="1"/>
  <c r="AE6331" i="1"/>
  <c r="AD6331" i="1"/>
  <c r="AC6331" i="1"/>
  <c r="AH6330" i="1"/>
  <c r="AG6330" i="1"/>
  <c r="AI6330" i="1"/>
  <c r="AE6330" i="1"/>
  <c r="AD6330" i="1"/>
  <c r="AL6330" i="1"/>
  <c r="AJ6330" i="1"/>
  <c r="AF6330" i="1"/>
  <c r="AC6330" i="1"/>
  <c r="AI6329" i="1"/>
  <c r="AH6329" i="1"/>
  <c r="AG6329" i="1"/>
  <c r="AL6329" i="1"/>
  <c r="AJ6329" i="1"/>
  <c r="AF6329" i="1"/>
  <c r="AE6329" i="1"/>
  <c r="AD6329" i="1"/>
  <c r="AC6329" i="1"/>
  <c r="AI6328" i="1"/>
  <c r="AH6328" i="1"/>
  <c r="AG6328" i="1"/>
  <c r="AL6328" i="1"/>
  <c r="AJ6328" i="1"/>
  <c r="AE6328" i="1"/>
  <c r="AC6328" i="1"/>
  <c r="AD6328" i="1"/>
  <c r="AF6328" i="1"/>
  <c r="AI6327" i="1"/>
  <c r="AH6327" i="1"/>
  <c r="AG6327" i="1"/>
  <c r="AL6327" i="1"/>
  <c r="AJ6327" i="1"/>
  <c r="AF6327" i="1"/>
  <c r="AE6327" i="1"/>
  <c r="AD6327" i="1"/>
  <c r="AC6327" i="1"/>
  <c r="AG6326" i="1"/>
  <c r="AH6326" i="1"/>
  <c r="AI6326" i="1"/>
  <c r="AC6326" i="1"/>
  <c r="AD6326" i="1"/>
  <c r="AE6326" i="1"/>
  <c r="AJ6326" i="1"/>
  <c r="AF6326" i="1"/>
  <c r="AL6326" i="1"/>
  <c r="AH6325" i="1"/>
  <c r="AI6325" i="1"/>
  <c r="AG6325" i="1"/>
  <c r="AE6325" i="1"/>
  <c r="AJ6325" i="1"/>
  <c r="AC6325" i="1"/>
  <c r="AD6325" i="1"/>
  <c r="AL6325" i="1"/>
  <c r="AF6325" i="1"/>
  <c r="AH6324" i="1"/>
  <c r="AI6324" i="1"/>
  <c r="AG6324" i="1"/>
  <c r="AD6324" i="1"/>
  <c r="AE6324" i="1"/>
  <c r="AF6324" i="1"/>
  <c r="AJ6324" i="1"/>
  <c r="AL6324" i="1"/>
  <c r="AC6324" i="1"/>
  <c r="AI6323" i="1"/>
  <c r="AH6323" i="1"/>
  <c r="AG6323" i="1"/>
  <c r="AC6323" i="1"/>
  <c r="AD6323" i="1"/>
  <c r="AL6323" i="1"/>
  <c r="AJ6323" i="1"/>
  <c r="AF6323" i="1"/>
  <c r="AE6323" i="1"/>
  <c r="AI6322" i="1"/>
  <c r="AH6322" i="1"/>
  <c r="AG6322" i="1"/>
  <c r="AJ6322" i="1"/>
  <c r="AL6322" i="1"/>
  <c r="AF6322" i="1"/>
  <c r="AE6322" i="1"/>
  <c r="AD6322" i="1"/>
  <c r="AC6322" i="1"/>
  <c r="AI6321" i="1"/>
  <c r="AH6321" i="1"/>
  <c r="AG6321" i="1"/>
  <c r="AJ6321" i="1"/>
  <c r="AD6321" i="1"/>
  <c r="AC6321" i="1"/>
  <c r="AL6321" i="1"/>
  <c r="AF6321" i="1"/>
  <c r="AE6321" i="1"/>
  <c r="AI6320" i="1"/>
  <c r="AH6320" i="1"/>
  <c r="AG6320" i="1"/>
  <c r="AE6320" i="1"/>
  <c r="AJ6320" i="1"/>
  <c r="AL6320" i="1"/>
  <c r="AF6320" i="1"/>
  <c r="AC6320" i="1"/>
  <c r="AD6320" i="1"/>
  <c r="AI6319" i="1"/>
  <c r="AH6319" i="1"/>
  <c r="AG6319" i="1"/>
  <c r="AF6319" i="1"/>
  <c r="AJ6319" i="1"/>
  <c r="AL6319" i="1"/>
  <c r="AE6319" i="1"/>
  <c r="AD6319" i="1"/>
  <c r="AC6319" i="1"/>
  <c r="AI6318" i="1"/>
  <c r="AH6318" i="1"/>
  <c r="AG6318" i="1"/>
  <c r="AD6318" i="1"/>
  <c r="AC6318" i="1"/>
  <c r="AJ6318" i="1"/>
  <c r="AL6318" i="1"/>
  <c r="AF6318" i="1"/>
  <c r="AE6318" i="1"/>
  <c r="AG6317" i="1"/>
  <c r="AI6317" i="1"/>
  <c r="AH6317" i="1"/>
  <c r="AL6317" i="1"/>
  <c r="AJ6317" i="1"/>
  <c r="AF6317" i="1"/>
  <c r="AE6317" i="1"/>
  <c r="AD6317" i="1"/>
  <c r="AC6317" i="1"/>
  <c r="AH6316" i="1"/>
  <c r="AG6316" i="1"/>
  <c r="AI6316" i="1"/>
  <c r="AF6316" i="1"/>
  <c r="AC6316" i="1"/>
  <c r="AD6316" i="1"/>
  <c r="AL6316" i="1"/>
  <c r="AJ6316" i="1"/>
  <c r="AE6316" i="1"/>
  <c r="AG6315" i="1"/>
  <c r="AI6315" i="1"/>
  <c r="AH6315" i="1"/>
  <c r="AD6315" i="1"/>
  <c r="AE6315" i="1"/>
  <c r="AF6315" i="1"/>
  <c r="AJ6315" i="1"/>
  <c r="AL6315" i="1"/>
  <c r="AC6315" i="1"/>
  <c r="AI6314" i="1"/>
  <c r="AH6314" i="1"/>
  <c r="AG6314" i="1"/>
  <c r="AL6314" i="1"/>
  <c r="AJ6314" i="1"/>
  <c r="AD6314" i="1"/>
  <c r="AE6314" i="1"/>
  <c r="AC6314" i="1"/>
  <c r="AF6314" i="1"/>
  <c r="AI6313" i="1"/>
  <c r="AH6313" i="1"/>
  <c r="AG6313" i="1"/>
  <c r="AC6313" i="1"/>
  <c r="AJ6313" i="1"/>
  <c r="AF6313" i="1"/>
  <c r="AE6313" i="1"/>
  <c r="AD6313" i="1"/>
  <c r="AL6313" i="1"/>
  <c r="AI6312" i="1"/>
  <c r="AG6312" i="1"/>
  <c r="AH6312" i="1"/>
  <c r="AC6312" i="1"/>
  <c r="AL6312" i="1"/>
  <c r="AJ6312" i="1"/>
  <c r="AF6312" i="1"/>
  <c r="AE6312" i="1"/>
  <c r="AD6312" i="1"/>
  <c r="AH6311" i="1"/>
  <c r="AG6311" i="1"/>
  <c r="AI6311" i="1"/>
  <c r="AL6311" i="1"/>
  <c r="AD6311" i="1"/>
  <c r="AE6311" i="1"/>
  <c r="AJ6311" i="1"/>
  <c r="AM6311" i="1" s="1"/>
  <c r="AC6311" i="1"/>
  <c r="AF6311" i="1"/>
  <c r="AG6310" i="1"/>
  <c r="AI6310" i="1"/>
  <c r="AH6310" i="1"/>
  <c r="AE6310" i="1"/>
  <c r="AD6310" i="1"/>
  <c r="AC6310" i="1"/>
  <c r="AL6310" i="1"/>
  <c r="AJ6310" i="1"/>
  <c r="AF6310" i="1"/>
  <c r="AH6309" i="1"/>
  <c r="AI6309" i="1"/>
  <c r="AG6309" i="1"/>
  <c r="AL6309" i="1"/>
  <c r="AJ6309" i="1"/>
  <c r="AF6309" i="1"/>
  <c r="AE6309" i="1"/>
  <c r="AC6309" i="1"/>
  <c r="AD6309" i="1"/>
  <c r="AI6308" i="1"/>
  <c r="AH6308" i="1"/>
  <c r="AG6308" i="1"/>
  <c r="AJ6308" i="1"/>
  <c r="AC6308" i="1"/>
  <c r="AL6308" i="1"/>
  <c r="AD6308" i="1"/>
  <c r="AE6308" i="1"/>
  <c r="AF6308" i="1"/>
  <c r="AG6307" i="1"/>
  <c r="AH6307" i="1"/>
  <c r="AI6307" i="1"/>
  <c r="AJ6307" i="1"/>
  <c r="AD6307" i="1"/>
  <c r="AF6307" i="1"/>
  <c r="AC6307" i="1"/>
  <c r="AL6307" i="1"/>
  <c r="AE6307" i="1"/>
  <c r="AG6306" i="1"/>
  <c r="AI6306" i="1"/>
  <c r="AH6306" i="1"/>
  <c r="AC6306" i="1"/>
  <c r="AD6306" i="1"/>
  <c r="AE6306" i="1"/>
  <c r="AL6306" i="1"/>
  <c r="AF6306" i="1"/>
  <c r="AJ6306" i="1"/>
  <c r="AG6305" i="1"/>
  <c r="AI6305" i="1"/>
  <c r="AH6305" i="1"/>
  <c r="AD6305" i="1"/>
  <c r="AJ6305" i="1"/>
  <c r="AF6305" i="1"/>
  <c r="AL6305" i="1"/>
  <c r="AC6305" i="1"/>
  <c r="AE6305" i="1"/>
  <c r="AI6304" i="1"/>
  <c r="AH6304" i="1"/>
  <c r="AG6304" i="1"/>
  <c r="AJ6304" i="1"/>
  <c r="AF6304" i="1"/>
  <c r="AC6304" i="1"/>
  <c r="AE6304" i="1"/>
  <c r="AD6304" i="1"/>
  <c r="AL6304" i="1"/>
  <c r="AG6303" i="1"/>
  <c r="AH6303" i="1"/>
  <c r="AI6303" i="1"/>
  <c r="AL6303" i="1"/>
  <c r="AF6303" i="1"/>
  <c r="AE6303" i="1"/>
  <c r="AD6303" i="1"/>
  <c r="AC6303" i="1"/>
  <c r="AJ6303" i="1"/>
  <c r="AM6303" i="1" s="1"/>
  <c r="AI6302" i="1"/>
  <c r="AH6302" i="1"/>
  <c r="AG6302" i="1"/>
  <c r="AF6302" i="1"/>
  <c r="AJ6302" i="1"/>
  <c r="AD6302" i="1"/>
  <c r="AL6302" i="1"/>
  <c r="AC6302" i="1"/>
  <c r="AE6302" i="1"/>
  <c r="AH6301" i="1"/>
  <c r="AG6301" i="1"/>
  <c r="AI6301" i="1"/>
  <c r="AF6301" i="1"/>
  <c r="AJ6301" i="1"/>
  <c r="AL6301" i="1"/>
  <c r="AD6301" i="1"/>
  <c r="AC6301" i="1"/>
  <c r="AE6301" i="1"/>
  <c r="AI6300" i="1"/>
  <c r="AH6300" i="1"/>
  <c r="AG6300" i="1"/>
  <c r="AL6300" i="1"/>
  <c r="AJ6300" i="1"/>
  <c r="AD6300" i="1"/>
  <c r="AC6300" i="1"/>
  <c r="AF6300" i="1"/>
  <c r="AE6300" i="1"/>
  <c r="AG6299" i="1"/>
  <c r="AI6299" i="1"/>
  <c r="AH6299" i="1"/>
  <c r="AE6299" i="1"/>
  <c r="AD6299" i="1"/>
  <c r="AC6299" i="1"/>
  <c r="AF6299" i="1"/>
  <c r="AJ6299" i="1"/>
  <c r="AL6299" i="1"/>
  <c r="AI6298" i="1"/>
  <c r="AH6298" i="1"/>
  <c r="AG6298" i="1"/>
  <c r="AL6298" i="1"/>
  <c r="AC6298" i="1"/>
  <c r="AD6298" i="1"/>
  <c r="AE6298" i="1"/>
  <c r="AF6298" i="1"/>
  <c r="AJ6298" i="1"/>
  <c r="AM6298" i="1" s="1"/>
  <c r="AH6297" i="1"/>
  <c r="AI6297" i="1"/>
  <c r="AG6297" i="1"/>
  <c r="AJ6297" i="1"/>
  <c r="AL6297" i="1"/>
  <c r="AC6297" i="1"/>
  <c r="AD6297" i="1"/>
  <c r="AE6297" i="1"/>
  <c r="AF6297" i="1"/>
  <c r="AH6296" i="1"/>
  <c r="AI6296" i="1"/>
  <c r="AG6296" i="1"/>
  <c r="AD6296" i="1"/>
  <c r="AL6296" i="1"/>
  <c r="AC6296" i="1"/>
  <c r="AJ6296" i="1"/>
  <c r="AM6296" i="1" s="1"/>
  <c r="AF6296" i="1"/>
  <c r="AE6296" i="1"/>
  <c r="AI6295" i="1"/>
  <c r="AH6295" i="1"/>
  <c r="AG6295" i="1"/>
  <c r="AL6295" i="1"/>
  <c r="AJ6295" i="1"/>
  <c r="AC6295" i="1"/>
  <c r="AD6295" i="1"/>
  <c r="AE6295" i="1"/>
  <c r="AF6295" i="1"/>
  <c r="AG6294" i="1"/>
  <c r="AH6294" i="1"/>
  <c r="AI6294" i="1"/>
  <c r="AE6294" i="1"/>
  <c r="AF6294" i="1"/>
  <c r="AC6294" i="1"/>
  <c r="AJ6294" i="1"/>
  <c r="AL6294" i="1"/>
  <c r="AD6294" i="1"/>
  <c r="AG6293" i="1"/>
  <c r="AI6293" i="1"/>
  <c r="AH6293" i="1"/>
  <c r="AL6293" i="1"/>
  <c r="AC6293" i="1"/>
  <c r="AD6293" i="1"/>
  <c r="AE6293" i="1"/>
  <c r="AF6293" i="1"/>
  <c r="AJ6293" i="1"/>
  <c r="AM6293" i="1" s="1"/>
  <c r="AI6292" i="1"/>
  <c r="AG6292" i="1"/>
  <c r="AH6292" i="1"/>
  <c r="AF6292" i="1"/>
  <c r="AC6292" i="1"/>
  <c r="AD6292" i="1"/>
  <c r="AE6292" i="1"/>
  <c r="AJ6292" i="1"/>
  <c r="AL6292" i="1"/>
  <c r="AI6291" i="1"/>
  <c r="AH6291" i="1"/>
  <c r="AG6291" i="1"/>
  <c r="AL6291" i="1"/>
  <c r="AJ6291" i="1"/>
  <c r="AE6291" i="1"/>
  <c r="AD6291" i="1"/>
  <c r="AC6291" i="1"/>
  <c r="AF6291" i="1"/>
  <c r="AI6290" i="1"/>
  <c r="AH6290" i="1"/>
  <c r="AG6290" i="1"/>
  <c r="AL6290" i="1"/>
  <c r="AJ6290" i="1"/>
  <c r="AC6290" i="1"/>
  <c r="AD6290" i="1"/>
  <c r="AE6290" i="1"/>
  <c r="AF6290" i="1"/>
  <c r="AG6289" i="1"/>
  <c r="AI6289" i="1"/>
  <c r="AH6289" i="1"/>
  <c r="AE6289" i="1"/>
  <c r="AD6289" i="1"/>
  <c r="AC6289" i="1"/>
  <c r="AJ6289" i="1"/>
  <c r="AL6289" i="1"/>
  <c r="AF6289" i="1"/>
  <c r="AI6288" i="1"/>
  <c r="AH6288" i="1"/>
  <c r="AG6288" i="1"/>
  <c r="AL6288" i="1"/>
  <c r="AJ6288" i="1"/>
  <c r="AF6288" i="1"/>
  <c r="AE6288" i="1"/>
  <c r="AD6288" i="1"/>
  <c r="AC6288" i="1"/>
  <c r="AG6287" i="1"/>
  <c r="AI6287" i="1"/>
  <c r="AH6287" i="1"/>
  <c r="AJ6287" i="1"/>
  <c r="AL6287" i="1"/>
  <c r="AF6287" i="1"/>
  <c r="AE6287" i="1"/>
  <c r="AD6287" i="1"/>
  <c r="AC6287" i="1"/>
  <c r="AG6286" i="1"/>
  <c r="AI6286" i="1"/>
  <c r="AH6286" i="1"/>
  <c r="AF6286" i="1"/>
  <c r="AE6286" i="1"/>
  <c r="AD6286" i="1"/>
  <c r="AC6286" i="1"/>
  <c r="AL6286" i="1"/>
  <c r="AJ6286" i="1"/>
  <c r="AI6285" i="1"/>
  <c r="AG6285" i="1"/>
  <c r="AH6285" i="1"/>
  <c r="AL6285" i="1"/>
  <c r="AJ6285" i="1"/>
  <c r="AF6285" i="1"/>
  <c r="AE6285" i="1"/>
  <c r="AD6285" i="1"/>
  <c r="AC6285" i="1"/>
  <c r="AI6284" i="1"/>
  <c r="AH6284" i="1"/>
  <c r="AG6284" i="1"/>
  <c r="AL6284" i="1"/>
  <c r="AJ6284" i="1"/>
  <c r="AF6284" i="1"/>
  <c r="AE6284" i="1"/>
  <c r="AD6284" i="1"/>
  <c r="AC6284" i="1"/>
  <c r="AI6283" i="1"/>
  <c r="AH6283" i="1"/>
  <c r="AG6283" i="1"/>
  <c r="AD6283" i="1"/>
  <c r="AL6283" i="1"/>
  <c r="AJ6283" i="1"/>
  <c r="AF6283" i="1"/>
  <c r="AE6283" i="1"/>
  <c r="AC6283" i="1"/>
  <c r="AI6282" i="1"/>
  <c r="AH6282" i="1"/>
  <c r="AG6282" i="1"/>
  <c r="AE6282" i="1"/>
  <c r="AL6282" i="1"/>
  <c r="AJ6282" i="1"/>
  <c r="AF6282" i="1"/>
  <c r="AD6282" i="1"/>
  <c r="AC6282" i="1"/>
  <c r="AI6281" i="1"/>
  <c r="AH6281" i="1"/>
  <c r="AG6281" i="1"/>
  <c r="AL6281" i="1"/>
  <c r="AJ6281" i="1"/>
  <c r="AF6281" i="1"/>
  <c r="AE6281" i="1"/>
  <c r="AD6281" i="1"/>
  <c r="AC6281" i="1"/>
  <c r="AI6280" i="1"/>
  <c r="AH6280" i="1"/>
  <c r="AG6280" i="1"/>
  <c r="AC6280" i="1"/>
  <c r="AL6280" i="1"/>
  <c r="AJ6280" i="1"/>
  <c r="AF6280" i="1"/>
  <c r="AE6280" i="1"/>
  <c r="AD6280" i="1"/>
  <c r="AI6279" i="1"/>
  <c r="AH6279" i="1"/>
  <c r="AG6279" i="1"/>
  <c r="AL6279" i="1"/>
  <c r="AJ6279" i="1"/>
  <c r="AF6279" i="1"/>
  <c r="AE6279" i="1"/>
  <c r="AD6279" i="1"/>
  <c r="AC6279" i="1"/>
  <c r="AI6278" i="1"/>
  <c r="AH6278" i="1"/>
  <c r="AG6278" i="1"/>
  <c r="AL6278" i="1"/>
  <c r="AJ6278" i="1"/>
  <c r="AF6278" i="1"/>
  <c r="AE6278" i="1"/>
  <c r="AD6278" i="1"/>
  <c r="AC6278" i="1"/>
  <c r="AI6277" i="1"/>
  <c r="AH6277" i="1"/>
  <c r="AG6277" i="1"/>
  <c r="AL6277" i="1"/>
  <c r="AJ6277" i="1"/>
  <c r="AF6277" i="1"/>
  <c r="AE6277" i="1"/>
  <c r="AD6277" i="1"/>
  <c r="AC6277" i="1"/>
  <c r="AI6276" i="1"/>
  <c r="AH6276" i="1"/>
  <c r="AG6276" i="1"/>
  <c r="AL6276" i="1"/>
  <c r="AJ6276" i="1"/>
  <c r="AF6276" i="1"/>
  <c r="AE6276" i="1"/>
  <c r="AD6276" i="1"/>
  <c r="AC6276" i="1"/>
  <c r="AI6275" i="1"/>
  <c r="AH6275" i="1"/>
  <c r="AG6275" i="1"/>
  <c r="AE6275" i="1"/>
  <c r="AL6275" i="1"/>
  <c r="AJ6275" i="1"/>
  <c r="AF6275" i="1"/>
  <c r="AC6275" i="1"/>
  <c r="AD6275" i="1"/>
  <c r="AI6274" i="1"/>
  <c r="AG6274" i="1"/>
  <c r="AH6274" i="1"/>
  <c r="AC6274" i="1"/>
  <c r="AD6274" i="1"/>
  <c r="AE6274" i="1"/>
  <c r="AF6274" i="1"/>
  <c r="AJ6274" i="1"/>
  <c r="AL6274" i="1"/>
  <c r="AI6273" i="1"/>
  <c r="AH6273" i="1"/>
  <c r="AG6273" i="1"/>
  <c r="AL6273" i="1"/>
  <c r="AJ6273" i="1"/>
  <c r="AF6273" i="1"/>
  <c r="AE6273" i="1"/>
  <c r="AD6273" i="1"/>
  <c r="AC6273" i="1"/>
  <c r="AH6272" i="1"/>
  <c r="AG6272" i="1"/>
  <c r="AI6272" i="1"/>
  <c r="AD6272" i="1"/>
  <c r="AL6272" i="1"/>
  <c r="AJ6272" i="1"/>
  <c r="AC6272" i="1"/>
  <c r="AE6272" i="1"/>
  <c r="AF6272" i="1"/>
  <c r="AI6271" i="1"/>
  <c r="AG6271" i="1"/>
  <c r="AH6271" i="1"/>
  <c r="AL6271" i="1"/>
  <c r="AJ6271" i="1"/>
  <c r="AF6271" i="1"/>
  <c r="AE6271" i="1"/>
  <c r="AD6271" i="1"/>
  <c r="AC6271" i="1"/>
  <c r="AI6270" i="1"/>
  <c r="AH6270" i="1"/>
  <c r="AG6270" i="1"/>
  <c r="AL6270" i="1"/>
  <c r="AJ6270" i="1"/>
  <c r="AD6270" i="1"/>
  <c r="AC6270" i="1"/>
  <c r="AF6270" i="1"/>
  <c r="AE6270" i="1"/>
  <c r="AI6269" i="1"/>
  <c r="AH6269" i="1"/>
  <c r="AG6269" i="1"/>
  <c r="AF6269" i="1"/>
  <c r="AD6269" i="1"/>
  <c r="AC6269" i="1"/>
  <c r="AE6269" i="1"/>
  <c r="AL6269" i="1"/>
  <c r="AJ6269" i="1"/>
  <c r="AI6268" i="1"/>
  <c r="AH6268" i="1"/>
  <c r="AG6268" i="1"/>
  <c r="AC6268" i="1"/>
  <c r="AL6268" i="1"/>
  <c r="AJ6268" i="1"/>
  <c r="AF6268" i="1"/>
  <c r="AE6268" i="1"/>
  <c r="AD6268" i="1"/>
  <c r="AI6267" i="1"/>
  <c r="AH6267" i="1"/>
  <c r="AG6267" i="1"/>
  <c r="AJ6267" i="1"/>
  <c r="AE6267" i="1"/>
  <c r="AF6267" i="1"/>
  <c r="AD6267" i="1"/>
  <c r="AC6267" i="1"/>
  <c r="AL6267" i="1"/>
  <c r="AI6266" i="1"/>
  <c r="AH6266" i="1"/>
  <c r="AG6266" i="1"/>
  <c r="AC6266" i="1"/>
  <c r="AD6266" i="1"/>
  <c r="AL6266" i="1"/>
  <c r="AJ6266" i="1"/>
  <c r="AM6266" i="1" s="1"/>
  <c r="AF6266" i="1"/>
  <c r="AE6266" i="1"/>
  <c r="AG6265" i="1"/>
  <c r="AI6265" i="1"/>
  <c r="AH6265" i="1"/>
  <c r="AC6265" i="1"/>
  <c r="AD6265" i="1"/>
  <c r="AE6265" i="1"/>
  <c r="AF6265" i="1"/>
  <c r="AJ6265" i="1"/>
  <c r="AL6265" i="1"/>
  <c r="AG6264" i="1"/>
  <c r="AH6264" i="1"/>
  <c r="AI6264" i="1"/>
  <c r="AF6264" i="1"/>
  <c r="AJ6264" i="1"/>
  <c r="AL6264" i="1"/>
  <c r="AC6264" i="1"/>
  <c r="AD6264" i="1"/>
  <c r="AE6264" i="1"/>
  <c r="AG6263" i="1"/>
  <c r="AH6263" i="1"/>
  <c r="AI6263" i="1"/>
  <c r="AL6263" i="1"/>
  <c r="AF6263" i="1"/>
  <c r="AC6263" i="1"/>
  <c r="AE6263" i="1"/>
  <c r="AD6263" i="1"/>
  <c r="AJ6263" i="1"/>
  <c r="AI6262" i="1"/>
  <c r="AH6262" i="1"/>
  <c r="AG6262" i="1"/>
  <c r="AL6262" i="1"/>
  <c r="AJ6262" i="1"/>
  <c r="AM6262" i="1" s="1"/>
  <c r="AF6262" i="1"/>
  <c r="AE6262" i="1"/>
  <c r="AC6262" i="1"/>
  <c r="AD6262" i="1"/>
  <c r="AG6261" i="1"/>
  <c r="AH6261" i="1"/>
  <c r="AI6261" i="1"/>
  <c r="AL6261" i="1"/>
  <c r="AJ6261" i="1"/>
  <c r="AC6261" i="1"/>
  <c r="AD6261" i="1"/>
  <c r="AE6261" i="1"/>
  <c r="AF6261" i="1"/>
  <c r="AG6260" i="1"/>
  <c r="AH6260" i="1"/>
  <c r="AI6260" i="1"/>
  <c r="AL6260" i="1"/>
  <c r="AC6260" i="1"/>
  <c r="AD6260" i="1"/>
  <c r="AE6260" i="1"/>
  <c r="AF6260" i="1"/>
  <c r="AJ6260" i="1"/>
  <c r="AM6260" i="1" s="1"/>
  <c r="AH6259" i="1"/>
  <c r="AG6259" i="1"/>
  <c r="AI6259" i="1"/>
  <c r="AF6259" i="1"/>
  <c r="AE6259" i="1"/>
  <c r="AD6259" i="1"/>
  <c r="AC6259" i="1"/>
  <c r="AL6259" i="1"/>
  <c r="AJ6259" i="1"/>
  <c r="AH6258" i="1"/>
  <c r="AG6258" i="1"/>
  <c r="AI6258" i="1"/>
  <c r="AC6258" i="1"/>
  <c r="AL6258" i="1"/>
  <c r="AJ6258" i="1"/>
  <c r="AF6258" i="1"/>
  <c r="AE6258" i="1"/>
  <c r="AD6258" i="1"/>
  <c r="AI6257" i="1"/>
  <c r="AH6257" i="1"/>
  <c r="AG6257" i="1"/>
  <c r="AJ6257" i="1"/>
  <c r="AF6257" i="1"/>
  <c r="AE6257" i="1"/>
  <c r="AD6257" i="1"/>
  <c r="AC6257" i="1"/>
  <c r="AL6257" i="1"/>
  <c r="AG6256" i="1"/>
  <c r="AI6256" i="1"/>
  <c r="AH6256" i="1"/>
  <c r="AC6256" i="1"/>
  <c r="AL6256" i="1"/>
  <c r="AJ6256" i="1"/>
  <c r="AM6256" i="1" s="1"/>
  <c r="AF6256" i="1"/>
  <c r="AE6256" i="1"/>
  <c r="AD6256" i="1"/>
  <c r="AI6255" i="1"/>
  <c r="AH6255" i="1"/>
  <c r="AG6255" i="1"/>
  <c r="AL6255" i="1"/>
  <c r="AJ6255" i="1"/>
  <c r="AM6255" i="1" s="1"/>
  <c r="AF6255" i="1"/>
  <c r="AE6255" i="1"/>
  <c r="AD6255" i="1"/>
  <c r="AC6255" i="1"/>
  <c r="AI6254" i="1"/>
  <c r="AH6254" i="1"/>
  <c r="AG6254" i="1"/>
  <c r="AF6254" i="1"/>
  <c r="AE6254" i="1"/>
  <c r="AD6254" i="1"/>
  <c r="AC6254" i="1"/>
  <c r="AL6254" i="1"/>
  <c r="AJ6254" i="1"/>
  <c r="AG6253" i="1"/>
  <c r="AH6253" i="1"/>
  <c r="AI6253" i="1"/>
  <c r="AC6253" i="1"/>
  <c r="AL6253" i="1"/>
  <c r="AJ6253" i="1"/>
  <c r="AF6253" i="1"/>
  <c r="AE6253" i="1"/>
  <c r="AD6253" i="1"/>
  <c r="AI6252" i="1"/>
  <c r="AH6252" i="1"/>
  <c r="AG6252" i="1"/>
  <c r="AJ6252" i="1"/>
  <c r="AF6252" i="1"/>
  <c r="AE6252" i="1"/>
  <c r="AD6252" i="1"/>
  <c r="AC6252" i="1"/>
  <c r="AL6252" i="1"/>
  <c r="AI6251" i="1"/>
  <c r="AH6251" i="1"/>
  <c r="AG6251" i="1"/>
  <c r="AI6250" i="1"/>
  <c r="AH6250" i="1"/>
  <c r="AG6250" i="1"/>
  <c r="AF6250" i="1"/>
  <c r="AC6250" i="1"/>
  <c r="AJ6250" i="1"/>
  <c r="AL6250" i="1"/>
  <c r="AD6250" i="1"/>
  <c r="AE6250" i="1"/>
  <c r="AI6249" i="1"/>
  <c r="AH6249" i="1"/>
  <c r="AG6249" i="1"/>
  <c r="AL6249" i="1"/>
  <c r="AJ6249" i="1"/>
  <c r="AF6249" i="1"/>
  <c r="AE6249" i="1"/>
  <c r="AD6249" i="1"/>
  <c r="AC6249" i="1"/>
  <c r="AI6248" i="1"/>
  <c r="AH6248" i="1"/>
  <c r="AG6248" i="1"/>
  <c r="AL6248" i="1"/>
  <c r="AJ6248" i="1"/>
  <c r="AF6248" i="1"/>
  <c r="AE6248" i="1"/>
  <c r="AD6248" i="1"/>
  <c r="AC6248" i="1"/>
  <c r="AI6247" i="1"/>
  <c r="AH6247" i="1"/>
  <c r="AG6247" i="1"/>
  <c r="AE6247" i="1"/>
  <c r="AD6247" i="1"/>
  <c r="AC6247" i="1"/>
  <c r="AF6247" i="1"/>
  <c r="AL6247" i="1"/>
  <c r="AJ6247" i="1"/>
  <c r="AM6247" i="1" s="1"/>
  <c r="AH6246" i="1"/>
  <c r="AG6246" i="1"/>
  <c r="AI6246" i="1"/>
  <c r="AJ6246" i="1"/>
  <c r="AF6246" i="1"/>
  <c r="AE6246" i="1"/>
  <c r="AL6246" i="1"/>
  <c r="AC6246" i="1"/>
  <c r="AD6246" i="1"/>
  <c r="AG6245" i="1"/>
  <c r="AI6245" i="1"/>
  <c r="AH6245" i="1"/>
  <c r="AE6245" i="1"/>
  <c r="AD6245" i="1"/>
  <c r="AC6245" i="1"/>
  <c r="AF6245" i="1"/>
  <c r="AJ6245" i="1"/>
  <c r="AL6245" i="1"/>
  <c r="AH6244" i="1"/>
  <c r="AI6244" i="1"/>
  <c r="AG6244" i="1"/>
  <c r="AL6244" i="1"/>
  <c r="AJ6244" i="1"/>
  <c r="AF6244" i="1"/>
  <c r="AE6244" i="1"/>
  <c r="AD6244" i="1"/>
  <c r="AC6244" i="1"/>
  <c r="AI6243" i="1"/>
  <c r="AH6243" i="1"/>
  <c r="AG6243" i="1"/>
  <c r="AF6243" i="1"/>
  <c r="AE6243" i="1"/>
  <c r="AD6243" i="1"/>
  <c r="AC6243" i="1"/>
  <c r="AL6243" i="1"/>
  <c r="AJ6243" i="1"/>
  <c r="AM6243" i="1" s="1"/>
  <c r="AH6242" i="1"/>
  <c r="AI6242" i="1"/>
  <c r="AG6242" i="1"/>
  <c r="AC6242" i="1"/>
  <c r="AD6242" i="1"/>
  <c r="AE6242" i="1"/>
  <c r="AF6242" i="1"/>
  <c r="AJ6242" i="1"/>
  <c r="AL6242" i="1"/>
  <c r="AH6241" i="1"/>
  <c r="AG6241" i="1"/>
  <c r="AI6241" i="1"/>
  <c r="AC6241" i="1"/>
  <c r="AF6241" i="1"/>
  <c r="AJ6241" i="1"/>
  <c r="AL6241" i="1"/>
  <c r="AE6241" i="1"/>
  <c r="AD6241" i="1"/>
  <c r="AH6240" i="1"/>
  <c r="AG6240" i="1"/>
  <c r="AI6240" i="1"/>
  <c r="AL6240" i="1"/>
  <c r="AJ6240" i="1"/>
  <c r="AM6240" i="1" s="1"/>
  <c r="AF6240" i="1"/>
  <c r="AE6240" i="1"/>
  <c r="AD6240" i="1"/>
  <c r="AC6240" i="1"/>
  <c r="AI6239" i="1"/>
  <c r="AH6239" i="1"/>
  <c r="AG6239" i="1"/>
  <c r="AF6239" i="1"/>
  <c r="AJ6239" i="1"/>
  <c r="AL6239" i="1"/>
  <c r="AD6239" i="1"/>
  <c r="AC6239" i="1"/>
  <c r="AE6239" i="1"/>
  <c r="AG6238" i="1"/>
  <c r="AH6238" i="1"/>
  <c r="AI6238" i="1"/>
  <c r="AC6238" i="1"/>
  <c r="AE6238" i="1"/>
  <c r="AF6238" i="1"/>
  <c r="AJ6238" i="1"/>
  <c r="AL6238" i="1"/>
  <c r="AD6238" i="1"/>
  <c r="AG6237" i="1"/>
  <c r="AH6237" i="1"/>
  <c r="AI6237" i="1"/>
  <c r="AJ6237" i="1"/>
  <c r="AL6237" i="1"/>
  <c r="AF6237" i="1"/>
  <c r="AE6237" i="1"/>
  <c r="AD6237" i="1"/>
  <c r="AC6237" i="1"/>
  <c r="AH6236" i="1"/>
  <c r="AI6236" i="1"/>
  <c r="AG6236" i="1"/>
  <c r="AD6236" i="1"/>
  <c r="AJ6236" i="1"/>
  <c r="AL6236" i="1"/>
  <c r="AF6236" i="1"/>
  <c r="AE6236" i="1"/>
  <c r="AC6236" i="1"/>
  <c r="AH6235" i="1"/>
  <c r="AI6235" i="1"/>
  <c r="AG6235" i="1"/>
  <c r="AF6235" i="1"/>
  <c r="AD6235" i="1"/>
  <c r="AC6235" i="1"/>
  <c r="AJ6235" i="1"/>
  <c r="AL6235" i="1"/>
  <c r="AE6235" i="1"/>
  <c r="AI6234" i="1"/>
  <c r="AG6234" i="1"/>
  <c r="AH6234" i="1"/>
  <c r="AC6234" i="1"/>
  <c r="AD6234" i="1"/>
  <c r="AE6234" i="1"/>
  <c r="AF6234" i="1"/>
  <c r="AJ6234" i="1"/>
  <c r="AL6234" i="1"/>
  <c r="AH6233" i="1"/>
  <c r="AI6233" i="1"/>
  <c r="AG6233" i="1"/>
  <c r="AF6233" i="1"/>
  <c r="AE6233" i="1"/>
  <c r="AJ6233" i="1"/>
  <c r="AC6233" i="1"/>
  <c r="AD6233" i="1"/>
  <c r="AL6233" i="1"/>
  <c r="AG6232" i="1"/>
  <c r="AH6232" i="1"/>
  <c r="AI6232" i="1"/>
  <c r="AE6232" i="1"/>
  <c r="AF6232" i="1"/>
  <c r="AJ6232" i="1"/>
  <c r="AD6232" i="1"/>
  <c r="AL6232" i="1"/>
  <c r="AC6232" i="1"/>
  <c r="AH6231" i="1"/>
  <c r="AI6231" i="1"/>
  <c r="AG6231" i="1"/>
  <c r="AC6231" i="1"/>
  <c r="AE6231" i="1"/>
  <c r="AD6231" i="1"/>
  <c r="AL6231" i="1"/>
  <c r="AJ6231" i="1"/>
  <c r="AM6231" i="1" s="1"/>
  <c r="AF6231" i="1"/>
  <c r="AG6230" i="1"/>
  <c r="AH6230" i="1"/>
  <c r="AI6230" i="1"/>
  <c r="AE6230" i="1"/>
  <c r="AF6230" i="1"/>
  <c r="AJ6230" i="1"/>
  <c r="AC6230" i="1"/>
  <c r="AL6230" i="1"/>
  <c r="AD6230" i="1"/>
  <c r="AI6229" i="1"/>
  <c r="AH6229" i="1"/>
  <c r="AG6229" i="1"/>
  <c r="AL6229" i="1"/>
  <c r="AF6229" i="1"/>
  <c r="AE6229" i="1"/>
  <c r="AD6229" i="1"/>
  <c r="AC6229" i="1"/>
  <c r="AJ6229" i="1"/>
  <c r="AM6229" i="1" s="1"/>
  <c r="AI6228" i="1"/>
  <c r="AH6228" i="1"/>
  <c r="AG6228" i="1"/>
  <c r="AL6228" i="1"/>
  <c r="AJ6228" i="1"/>
  <c r="AM6228" i="1" s="1"/>
  <c r="AF6228" i="1"/>
  <c r="AE6228" i="1"/>
  <c r="AD6228" i="1"/>
  <c r="AC6228" i="1"/>
  <c r="AI6227" i="1"/>
  <c r="AH6227" i="1"/>
  <c r="AG6227" i="1"/>
  <c r="AL6227" i="1"/>
  <c r="AJ6227" i="1"/>
  <c r="AM6227" i="1" s="1"/>
  <c r="AF6227" i="1"/>
  <c r="AE6227" i="1"/>
  <c r="AD6227" i="1"/>
  <c r="AC6227" i="1"/>
  <c r="AG6226" i="1"/>
  <c r="AH6226" i="1"/>
  <c r="AI6226" i="1"/>
  <c r="AF6226" i="1"/>
  <c r="AE6226" i="1"/>
  <c r="AD6226" i="1"/>
  <c r="AC6226" i="1"/>
  <c r="AL6226" i="1"/>
  <c r="AJ6226" i="1"/>
  <c r="AM6226" i="1" s="1"/>
  <c r="AH6225" i="1"/>
  <c r="AG6225" i="1"/>
  <c r="AI6225" i="1"/>
  <c r="AE6225" i="1"/>
  <c r="AL6225" i="1"/>
  <c r="AC6225" i="1"/>
  <c r="AD6225" i="1"/>
  <c r="AF6225" i="1"/>
  <c r="AJ6225" i="1"/>
  <c r="AM6225" i="1" s="1"/>
  <c r="AG6224" i="1"/>
  <c r="AH6224" i="1"/>
  <c r="AI6224" i="1"/>
  <c r="AE6224" i="1"/>
  <c r="AC6224" i="1"/>
  <c r="AD6224" i="1"/>
  <c r="AF6224" i="1"/>
  <c r="AL6224" i="1"/>
  <c r="AJ6224" i="1"/>
  <c r="AM6224" i="1" s="1"/>
  <c r="AG6223" i="1"/>
  <c r="AH6223" i="1"/>
  <c r="AI6223" i="1"/>
  <c r="AC6223" i="1"/>
  <c r="AD6223" i="1"/>
  <c r="AE6223" i="1"/>
  <c r="AF6223" i="1"/>
  <c r="AJ6223" i="1"/>
  <c r="AL6223" i="1"/>
  <c r="AH6222" i="1"/>
  <c r="AG6222" i="1"/>
  <c r="AI6222" i="1"/>
  <c r="AL6222" i="1"/>
  <c r="AC6222" i="1"/>
  <c r="AD6222" i="1"/>
  <c r="AE6222" i="1"/>
  <c r="AF6222" i="1"/>
  <c r="AJ6222" i="1"/>
  <c r="AM6222" i="1" s="1"/>
  <c r="AH6221" i="1"/>
  <c r="AG6221" i="1"/>
  <c r="AI6221" i="1"/>
  <c r="AE6221" i="1"/>
  <c r="AF6221" i="1"/>
  <c r="AL6221" i="1"/>
  <c r="AJ6221" i="1"/>
  <c r="AM6221" i="1" s="1"/>
  <c r="AC6221" i="1"/>
  <c r="AD6221" i="1"/>
  <c r="AG6220" i="1"/>
  <c r="AH6220" i="1"/>
  <c r="AI6220" i="1"/>
  <c r="AL6220" i="1"/>
  <c r="AF6220" i="1"/>
  <c r="AD6220" i="1"/>
  <c r="AC6220" i="1"/>
  <c r="AJ6220" i="1"/>
  <c r="AM6220" i="1" s="1"/>
  <c r="AE6220" i="1"/>
  <c r="AG6219" i="1"/>
  <c r="AI6219" i="1"/>
  <c r="AH6219" i="1"/>
  <c r="AF6219" i="1"/>
  <c r="AC6219" i="1"/>
  <c r="AE6219" i="1"/>
  <c r="AL6219" i="1"/>
  <c r="AJ6219" i="1"/>
  <c r="AM6219" i="1" s="1"/>
  <c r="AD6219" i="1"/>
  <c r="AG6218" i="1"/>
  <c r="AH6218" i="1"/>
  <c r="AI6218" i="1"/>
  <c r="AE6218" i="1"/>
  <c r="AF6218" i="1"/>
  <c r="AJ6218" i="1"/>
  <c r="AL6218" i="1"/>
  <c r="AC6218" i="1"/>
  <c r="AD6218" i="1"/>
  <c r="AI6217" i="1"/>
  <c r="AH6217" i="1"/>
  <c r="AG6217" i="1"/>
  <c r="AL6217" i="1"/>
  <c r="AJ6217" i="1"/>
  <c r="AM6217" i="1" s="1"/>
  <c r="AF6217" i="1"/>
  <c r="AE6217" i="1"/>
  <c r="AD6217" i="1"/>
  <c r="AC6217" i="1"/>
  <c r="AH6216" i="1"/>
  <c r="AG6216" i="1"/>
  <c r="AI6216" i="1"/>
  <c r="AL6216" i="1"/>
  <c r="AJ6216" i="1"/>
  <c r="AM6216" i="1" s="1"/>
  <c r="AF6216" i="1"/>
  <c r="AE6216" i="1"/>
  <c r="AD6216" i="1"/>
  <c r="AC6216" i="1"/>
  <c r="AG6215" i="1"/>
  <c r="AI6215" i="1"/>
  <c r="AH6215" i="1"/>
  <c r="AJ6215" i="1"/>
  <c r="AF6215" i="1"/>
  <c r="AE6215" i="1"/>
  <c r="AD6215" i="1"/>
  <c r="AC6215" i="1"/>
  <c r="AL6215" i="1"/>
  <c r="AI6214" i="1"/>
  <c r="AH6214" i="1"/>
  <c r="AG6214" i="1"/>
  <c r="AE6214" i="1"/>
  <c r="AF6214" i="1"/>
  <c r="AJ6214" i="1"/>
  <c r="AL6214" i="1"/>
  <c r="AC6214" i="1"/>
  <c r="AD6214" i="1"/>
  <c r="AG6213" i="1"/>
  <c r="AH6213" i="1"/>
  <c r="AI6213" i="1"/>
  <c r="AF6213" i="1"/>
  <c r="AL6213" i="1"/>
  <c r="AJ6213" i="1"/>
  <c r="AM6213" i="1" s="1"/>
  <c r="AC6213" i="1"/>
  <c r="AD6213" i="1"/>
  <c r="AE6213" i="1"/>
  <c r="AG6212" i="1"/>
  <c r="AH6212" i="1"/>
  <c r="AI6212" i="1"/>
  <c r="AE6212" i="1"/>
  <c r="AD6212" i="1"/>
  <c r="AC6212" i="1"/>
  <c r="AF6212" i="1"/>
  <c r="AJ6212" i="1"/>
  <c r="AL6212" i="1"/>
  <c r="AI6211" i="1"/>
  <c r="AH6211" i="1"/>
  <c r="AG6211" i="1"/>
  <c r="AL6211" i="1"/>
  <c r="AJ6211" i="1"/>
  <c r="AM6211" i="1" s="1"/>
  <c r="AF6211" i="1"/>
  <c r="AE6211" i="1"/>
  <c r="AD6211" i="1"/>
  <c r="AC6211" i="1"/>
  <c r="AG6210" i="1"/>
  <c r="AI6210" i="1"/>
  <c r="AH6210" i="1"/>
  <c r="AD6210" i="1"/>
  <c r="AC6210" i="1"/>
  <c r="AJ6210" i="1"/>
  <c r="AL6210" i="1"/>
  <c r="AE6210" i="1"/>
  <c r="AF6210" i="1"/>
  <c r="AH6209" i="1"/>
  <c r="AG6209" i="1"/>
  <c r="AI6209" i="1"/>
  <c r="AL6209" i="1"/>
  <c r="AJ6209" i="1"/>
  <c r="AM6209" i="1" s="1"/>
  <c r="AF6209" i="1"/>
  <c r="AE6209" i="1"/>
  <c r="AD6209" i="1"/>
  <c r="AC6209" i="1"/>
  <c r="AH6208" i="1"/>
  <c r="AG6208" i="1"/>
  <c r="AI6208" i="1"/>
  <c r="AL6208" i="1"/>
  <c r="AJ6208" i="1"/>
  <c r="AM6208" i="1" s="1"/>
  <c r="AD6208" i="1"/>
  <c r="AF6208" i="1"/>
  <c r="AE6208" i="1"/>
  <c r="AC6208" i="1"/>
  <c r="AG6207" i="1"/>
  <c r="AH6207" i="1"/>
  <c r="AI6207" i="1"/>
  <c r="AE6207" i="1"/>
  <c r="AC6207" i="1"/>
  <c r="AD6207" i="1"/>
  <c r="AF6207" i="1"/>
  <c r="AJ6207" i="1"/>
  <c r="AL6207" i="1"/>
  <c r="AG6206" i="1"/>
  <c r="AH6206" i="1"/>
  <c r="AI6206" i="1"/>
  <c r="AE6206" i="1"/>
  <c r="AD6206" i="1"/>
  <c r="AC6206" i="1"/>
  <c r="AL6206" i="1"/>
  <c r="AF6206" i="1"/>
  <c r="AJ6206" i="1"/>
  <c r="AM6206" i="1" s="1"/>
  <c r="AH6205" i="1"/>
  <c r="AI6205" i="1"/>
  <c r="AG6205" i="1"/>
  <c r="AC6205" i="1"/>
  <c r="AD6205" i="1"/>
  <c r="AE6205" i="1"/>
  <c r="AF6205" i="1"/>
  <c r="AL6205" i="1"/>
  <c r="AJ6205" i="1"/>
  <c r="AM6205" i="1" s="1"/>
  <c r="AG6204" i="1"/>
  <c r="AH6204" i="1"/>
  <c r="AI6204" i="1"/>
  <c r="AF6204" i="1"/>
  <c r="AJ6204" i="1"/>
  <c r="AL6204" i="1"/>
  <c r="AE6204" i="1"/>
  <c r="AD6204" i="1"/>
  <c r="AC6204" i="1"/>
  <c r="AG6203" i="1"/>
  <c r="AH6203" i="1"/>
  <c r="AI6203" i="1"/>
  <c r="AE6203" i="1"/>
  <c r="AF6203" i="1"/>
  <c r="AJ6203" i="1"/>
  <c r="AL6203" i="1"/>
  <c r="AC6203" i="1"/>
  <c r="AD6203" i="1"/>
  <c r="AG6202" i="1"/>
  <c r="AH6202" i="1"/>
  <c r="AI6202" i="1"/>
  <c r="AJ6202" i="1"/>
  <c r="AE6202" i="1"/>
  <c r="AD6202" i="1"/>
  <c r="AL6202" i="1"/>
  <c r="AC6202" i="1"/>
  <c r="AF6202" i="1"/>
  <c r="AG6201" i="1"/>
  <c r="AI6201" i="1"/>
  <c r="AH6201" i="1"/>
  <c r="AD6201" i="1"/>
  <c r="AE6201" i="1"/>
  <c r="AF6201" i="1"/>
  <c r="AL6201" i="1"/>
  <c r="AJ6201" i="1"/>
  <c r="AM6201" i="1" s="1"/>
  <c r="AC6201" i="1"/>
  <c r="AH6200" i="1"/>
  <c r="AG6200" i="1"/>
  <c r="AI6200" i="1"/>
  <c r="AF6200" i="1"/>
  <c r="AE6200" i="1"/>
  <c r="AD6200" i="1"/>
  <c r="AC6200" i="1"/>
  <c r="AJ6200" i="1"/>
  <c r="AL6200" i="1"/>
  <c r="AI6199" i="1"/>
  <c r="AH6199" i="1"/>
  <c r="AG6199" i="1"/>
  <c r="AL6199" i="1"/>
  <c r="AJ6199" i="1"/>
  <c r="AM6199" i="1" s="1"/>
  <c r="AF6199" i="1"/>
  <c r="AC6199" i="1"/>
  <c r="AE6199" i="1"/>
  <c r="AD6199" i="1"/>
  <c r="AI6198" i="1"/>
  <c r="AG6198" i="1"/>
  <c r="AH6198" i="1"/>
  <c r="AJ6198" i="1"/>
  <c r="AC6198" i="1"/>
  <c r="AD6198" i="1"/>
  <c r="AL6198" i="1"/>
  <c r="AE6198" i="1"/>
  <c r="AF6198" i="1"/>
  <c r="AI6197" i="1"/>
  <c r="AH6197" i="1"/>
  <c r="AG6197" i="1"/>
  <c r="AL6197" i="1"/>
  <c r="AC6197" i="1"/>
  <c r="AJ6197" i="1"/>
  <c r="AM6197" i="1" s="1"/>
  <c r="AF6197" i="1"/>
  <c r="AE6197" i="1"/>
  <c r="AD6197" i="1"/>
  <c r="AH6196" i="1"/>
  <c r="AG6196" i="1"/>
  <c r="AI6196" i="1"/>
  <c r="AL6196" i="1"/>
  <c r="AJ6196" i="1"/>
  <c r="AM6196" i="1" s="1"/>
  <c r="AF6196" i="1"/>
  <c r="AE6196" i="1"/>
  <c r="AD6196" i="1"/>
  <c r="AC6196" i="1"/>
  <c r="AG6195" i="1"/>
  <c r="AI6195" i="1"/>
  <c r="AH6195" i="1"/>
  <c r="AC6195" i="1"/>
  <c r="AD6195" i="1"/>
  <c r="AF6195" i="1"/>
  <c r="AE6195" i="1"/>
  <c r="AL6195" i="1"/>
  <c r="AJ6195" i="1"/>
  <c r="AM6195" i="1" s="1"/>
  <c r="AG6194" i="1"/>
  <c r="AH6194" i="1"/>
  <c r="AI6194" i="1"/>
  <c r="AC6194" i="1"/>
  <c r="AD6194" i="1"/>
  <c r="AE6194" i="1"/>
  <c r="AF6194" i="1"/>
  <c r="AJ6194" i="1"/>
  <c r="AL6194" i="1"/>
  <c r="AG6193" i="1"/>
  <c r="AI6193" i="1"/>
  <c r="AH6193" i="1"/>
  <c r="AL6193" i="1"/>
  <c r="AJ6193" i="1"/>
  <c r="AM6193" i="1" s="1"/>
  <c r="AC6193" i="1"/>
  <c r="AF6193" i="1"/>
  <c r="AE6193" i="1"/>
  <c r="AD6193" i="1"/>
  <c r="AI6192" i="1"/>
  <c r="AH6192" i="1"/>
  <c r="AG6192" i="1"/>
  <c r="AL6192" i="1"/>
  <c r="AJ6192" i="1"/>
  <c r="AM6192" i="1" s="1"/>
  <c r="AF6192" i="1"/>
  <c r="AE6192" i="1"/>
  <c r="AD6192" i="1"/>
  <c r="AC6192" i="1"/>
  <c r="AI6191" i="1"/>
  <c r="AH6191" i="1"/>
  <c r="AG6191" i="1"/>
  <c r="AF6191" i="1"/>
  <c r="AL6191" i="1"/>
  <c r="AJ6191" i="1"/>
  <c r="AM6191" i="1" s="1"/>
  <c r="AE6191" i="1"/>
  <c r="AD6191" i="1"/>
  <c r="AC6191" i="1"/>
  <c r="AI6190" i="1"/>
  <c r="AH6190" i="1"/>
  <c r="AG6190" i="1"/>
  <c r="AL6190" i="1"/>
  <c r="AJ6190" i="1"/>
  <c r="AM6190" i="1" s="1"/>
  <c r="AF6190" i="1"/>
  <c r="AE6190" i="1"/>
  <c r="AD6190" i="1"/>
  <c r="AC6190" i="1"/>
  <c r="AI6189" i="1"/>
  <c r="AH6189" i="1"/>
  <c r="AG6189" i="1"/>
  <c r="AC6189" i="1"/>
  <c r="AL6189" i="1"/>
  <c r="AJ6189" i="1"/>
  <c r="AM6189" i="1" s="1"/>
  <c r="AF6189" i="1"/>
  <c r="AE6189" i="1"/>
  <c r="AD6189" i="1"/>
  <c r="AI6188" i="1"/>
  <c r="AH6188" i="1"/>
  <c r="AG6188" i="1"/>
  <c r="AD6188" i="1"/>
  <c r="AL6188" i="1"/>
  <c r="AJ6188" i="1"/>
  <c r="AM6188" i="1" s="1"/>
  <c r="AF6188" i="1"/>
  <c r="AE6188" i="1"/>
  <c r="AC6188" i="1"/>
  <c r="AI6187" i="1"/>
  <c r="AH6187" i="1"/>
  <c r="AG6187" i="1"/>
  <c r="AE6187" i="1"/>
  <c r="AL6187" i="1"/>
  <c r="AJ6187" i="1"/>
  <c r="AM6187" i="1" s="1"/>
  <c r="AF6187" i="1"/>
  <c r="AD6187" i="1"/>
  <c r="AC6187" i="1"/>
  <c r="AI6186" i="1"/>
  <c r="AH6186" i="1"/>
  <c r="AG6186" i="1"/>
  <c r="AL6186" i="1"/>
  <c r="AJ6186" i="1"/>
  <c r="AM6186" i="1" s="1"/>
  <c r="AF6186" i="1"/>
  <c r="AE6186" i="1"/>
  <c r="AD6186" i="1"/>
  <c r="AC6186" i="1"/>
  <c r="AI6185" i="1"/>
  <c r="AH6185" i="1"/>
  <c r="AG6185" i="1"/>
  <c r="AC6185" i="1"/>
  <c r="AL6185" i="1"/>
  <c r="AJ6185" i="1"/>
  <c r="AM6185" i="1" s="1"/>
  <c r="AF6185" i="1"/>
  <c r="AE6185" i="1"/>
  <c r="AD6185" i="1"/>
  <c r="AG6184" i="1"/>
  <c r="AI6184" i="1"/>
  <c r="AH6184" i="1"/>
  <c r="AL6184" i="1"/>
  <c r="AJ6184" i="1"/>
  <c r="AM6184" i="1" s="1"/>
  <c r="AF6184" i="1"/>
  <c r="AE6184" i="1"/>
  <c r="AD6184" i="1"/>
  <c r="AC6184" i="1"/>
  <c r="AI6183" i="1"/>
  <c r="AH6183" i="1"/>
  <c r="AG6183" i="1"/>
  <c r="AL6183" i="1"/>
  <c r="AJ6183" i="1"/>
  <c r="AM6183" i="1" s="1"/>
  <c r="AF6183" i="1"/>
  <c r="AE6183" i="1"/>
  <c r="AD6183" i="1"/>
  <c r="AC6183" i="1"/>
  <c r="AI6182" i="1"/>
  <c r="AH6182" i="1"/>
  <c r="AG6182" i="1"/>
  <c r="AL6182" i="1"/>
  <c r="AJ6182" i="1"/>
  <c r="AM6182" i="1" s="1"/>
  <c r="AF6182" i="1"/>
  <c r="AE6182" i="1"/>
  <c r="AD6182" i="1"/>
  <c r="AC6182" i="1"/>
  <c r="AI6181" i="1"/>
  <c r="AH6181" i="1"/>
  <c r="AG6181" i="1"/>
  <c r="AJ6181" i="1"/>
  <c r="AL6181" i="1"/>
  <c r="AF6181" i="1"/>
  <c r="AE6181" i="1"/>
  <c r="AD6181" i="1"/>
  <c r="AC6181" i="1"/>
  <c r="AI6180" i="1"/>
  <c r="AH6180" i="1"/>
  <c r="AG6180" i="1"/>
  <c r="AL6180" i="1"/>
  <c r="AJ6180" i="1"/>
  <c r="AM6180" i="1" s="1"/>
  <c r="AF6180" i="1"/>
  <c r="AE6180" i="1"/>
  <c r="AD6180" i="1"/>
  <c r="AC6180" i="1"/>
  <c r="AI6179" i="1"/>
  <c r="AH6179" i="1"/>
  <c r="AG6179" i="1"/>
  <c r="AL6179" i="1"/>
  <c r="AJ6179" i="1"/>
  <c r="AM6179" i="1" s="1"/>
  <c r="AF6179" i="1"/>
  <c r="AE6179" i="1"/>
  <c r="AD6179" i="1"/>
  <c r="AC6179" i="1"/>
  <c r="AI6178" i="1"/>
  <c r="AH6178" i="1"/>
  <c r="AG6178" i="1"/>
  <c r="AL6178" i="1"/>
  <c r="AJ6178" i="1"/>
  <c r="AM6178" i="1" s="1"/>
  <c r="AF6178" i="1"/>
  <c r="AE6178" i="1"/>
  <c r="AD6178" i="1"/>
  <c r="AC6178" i="1"/>
  <c r="AH6177" i="1"/>
  <c r="AG6177" i="1"/>
  <c r="AI6177" i="1"/>
  <c r="AL6177" i="1"/>
  <c r="AJ6177" i="1"/>
  <c r="AM6177" i="1" s="1"/>
  <c r="AF6177" i="1"/>
  <c r="AE6177" i="1"/>
  <c r="AD6177" i="1"/>
  <c r="AC6177" i="1"/>
  <c r="AI6176" i="1"/>
  <c r="AH6176" i="1"/>
  <c r="AG6176" i="1"/>
  <c r="AL6176" i="1"/>
  <c r="AJ6176" i="1"/>
  <c r="AM6176" i="1" s="1"/>
  <c r="AF6176" i="1"/>
  <c r="AE6176" i="1"/>
  <c r="AD6176" i="1"/>
  <c r="AC6176" i="1"/>
  <c r="AI6175" i="1"/>
  <c r="AH6175" i="1"/>
  <c r="AG6175" i="1"/>
  <c r="AL6175" i="1"/>
  <c r="AJ6175" i="1"/>
  <c r="AM6175" i="1" s="1"/>
  <c r="AF6175" i="1"/>
  <c r="AE6175" i="1"/>
  <c r="AD6175" i="1"/>
  <c r="AC6175" i="1"/>
  <c r="AI6174" i="1"/>
  <c r="AH6174" i="1"/>
  <c r="AG6174" i="1"/>
  <c r="AL6174" i="1"/>
  <c r="AJ6174" i="1"/>
  <c r="AM6174" i="1" s="1"/>
  <c r="AF6174" i="1"/>
  <c r="AE6174" i="1"/>
  <c r="AD6174" i="1"/>
  <c r="AC6174" i="1"/>
  <c r="AH6173" i="1"/>
  <c r="AG6173" i="1"/>
  <c r="AI6173" i="1"/>
  <c r="AL6173" i="1"/>
  <c r="AJ6173" i="1"/>
  <c r="AM6173" i="1" s="1"/>
  <c r="AF6173" i="1"/>
  <c r="AE6173" i="1"/>
  <c r="AD6173" i="1"/>
  <c r="AC6173" i="1"/>
  <c r="AI6172" i="1"/>
  <c r="AH6172" i="1"/>
  <c r="AG6172" i="1"/>
  <c r="AL6172" i="1"/>
  <c r="AJ6172" i="1"/>
  <c r="AM6172" i="1" s="1"/>
  <c r="AF6172" i="1"/>
  <c r="AE6172" i="1"/>
  <c r="AD6172" i="1"/>
  <c r="AC6172" i="1"/>
  <c r="AI6171" i="1"/>
  <c r="AH6171" i="1"/>
  <c r="AG6171" i="1"/>
  <c r="AL6171" i="1"/>
  <c r="AJ6171" i="1"/>
  <c r="AM6171" i="1" s="1"/>
  <c r="AF6171" i="1"/>
  <c r="AE6171" i="1"/>
  <c r="AD6171" i="1"/>
  <c r="AC6171" i="1"/>
  <c r="AI6170" i="1"/>
  <c r="AH6170" i="1"/>
  <c r="AG6170" i="1"/>
  <c r="AL6170" i="1"/>
  <c r="AJ6170" i="1"/>
  <c r="AM6170" i="1" s="1"/>
  <c r="AF6170" i="1"/>
  <c r="AE6170" i="1"/>
  <c r="AD6170" i="1"/>
  <c r="AC6170" i="1"/>
  <c r="AH6169" i="1"/>
  <c r="AG6169" i="1"/>
  <c r="AI6169" i="1"/>
  <c r="AL6169" i="1"/>
  <c r="AJ6169" i="1"/>
  <c r="AM6169" i="1" s="1"/>
  <c r="AF6169" i="1"/>
  <c r="AE6169" i="1"/>
  <c r="AD6169" i="1"/>
  <c r="AC6169" i="1"/>
  <c r="AI6168" i="1"/>
  <c r="AH6168" i="1"/>
  <c r="AG6168" i="1"/>
  <c r="AL6168" i="1"/>
  <c r="AJ6168" i="1"/>
  <c r="AM6168" i="1" s="1"/>
  <c r="AF6168" i="1"/>
  <c r="AE6168" i="1"/>
  <c r="AD6168" i="1"/>
  <c r="AC6168" i="1"/>
  <c r="AI6167" i="1"/>
  <c r="AH6167" i="1"/>
  <c r="AG6167" i="1"/>
  <c r="AL6167" i="1"/>
  <c r="AJ6167" i="1"/>
  <c r="AM6167" i="1" s="1"/>
  <c r="AF6167" i="1"/>
  <c r="AE6167" i="1"/>
  <c r="AD6167" i="1"/>
  <c r="AC6167" i="1"/>
  <c r="AI6166" i="1"/>
  <c r="AH6166" i="1"/>
  <c r="AG6166" i="1"/>
  <c r="AL6166" i="1"/>
  <c r="AJ6166" i="1"/>
  <c r="AM6166" i="1" s="1"/>
  <c r="AF6166" i="1"/>
  <c r="AE6166" i="1"/>
  <c r="AD6166" i="1"/>
  <c r="AC6166" i="1"/>
  <c r="AH6165" i="1"/>
  <c r="AG6165" i="1"/>
  <c r="AI6165" i="1"/>
  <c r="AL6165" i="1"/>
  <c r="AJ6165" i="1"/>
  <c r="AM6165" i="1" s="1"/>
  <c r="AF6165" i="1"/>
  <c r="AE6165" i="1"/>
  <c r="AD6165" i="1"/>
  <c r="AC6165" i="1"/>
  <c r="AI6164" i="1"/>
  <c r="AH6164" i="1"/>
  <c r="AG6164" i="1"/>
  <c r="AL6164" i="1"/>
  <c r="AJ6164" i="1"/>
  <c r="AM6164" i="1" s="1"/>
  <c r="AF6164" i="1"/>
  <c r="AE6164" i="1"/>
  <c r="AD6164" i="1"/>
  <c r="AC6164" i="1"/>
  <c r="AI6163" i="1"/>
  <c r="AH6163" i="1"/>
  <c r="AG6163" i="1"/>
  <c r="AL6163" i="1"/>
  <c r="AJ6163" i="1"/>
  <c r="AM6163" i="1" s="1"/>
  <c r="AF6163" i="1"/>
  <c r="AE6163" i="1"/>
  <c r="AD6163" i="1"/>
  <c r="AC6163" i="1"/>
  <c r="AI6162" i="1"/>
  <c r="AH6162" i="1"/>
  <c r="AG6162" i="1"/>
  <c r="AL6162" i="1"/>
  <c r="AJ6162" i="1"/>
  <c r="AM6162" i="1" s="1"/>
  <c r="AF6162" i="1"/>
  <c r="AE6162" i="1"/>
  <c r="AD6162" i="1"/>
  <c r="AC6162" i="1"/>
  <c r="AH6161" i="1"/>
  <c r="AG6161" i="1"/>
  <c r="AI6161" i="1"/>
  <c r="AL6161" i="1"/>
  <c r="AJ6161" i="1"/>
  <c r="AM6161" i="1" s="1"/>
  <c r="AF6161" i="1"/>
  <c r="AE6161" i="1"/>
  <c r="AD6161" i="1"/>
  <c r="AC6161" i="1"/>
  <c r="AI6160" i="1"/>
  <c r="AH6160" i="1"/>
  <c r="AG6160" i="1"/>
  <c r="AL6160" i="1"/>
  <c r="AJ6160" i="1"/>
  <c r="AM6160" i="1" s="1"/>
  <c r="AF6160" i="1"/>
  <c r="AE6160" i="1"/>
  <c r="AD6160" i="1"/>
  <c r="AC6160" i="1"/>
  <c r="AI6159" i="1"/>
  <c r="AH6159" i="1"/>
  <c r="AG6159" i="1"/>
  <c r="AL6159" i="1"/>
  <c r="AJ6159" i="1"/>
  <c r="AM6159" i="1" s="1"/>
  <c r="AF6159" i="1"/>
  <c r="AE6159" i="1"/>
  <c r="AD6159" i="1"/>
  <c r="AC6159" i="1"/>
  <c r="AI6158" i="1"/>
  <c r="AH6158" i="1"/>
  <c r="AG6158" i="1"/>
  <c r="AL6158" i="1"/>
  <c r="AJ6158" i="1"/>
  <c r="AM6158" i="1" s="1"/>
  <c r="AF6158" i="1"/>
  <c r="AE6158" i="1"/>
  <c r="AD6158" i="1"/>
  <c r="AC6158" i="1"/>
  <c r="AH6157" i="1"/>
  <c r="AG6157" i="1"/>
  <c r="AI6157" i="1"/>
  <c r="AL6157" i="1"/>
  <c r="AJ6157" i="1"/>
  <c r="AM6157" i="1" s="1"/>
  <c r="AF6157" i="1"/>
  <c r="AE6157" i="1"/>
  <c r="AD6157" i="1"/>
  <c r="AC6157" i="1"/>
  <c r="AI6156" i="1"/>
  <c r="AH6156" i="1"/>
  <c r="AG6156" i="1"/>
  <c r="AL6156" i="1"/>
  <c r="AJ6156" i="1"/>
  <c r="AM6156" i="1" s="1"/>
  <c r="AF6156" i="1"/>
  <c r="AE6156" i="1"/>
  <c r="AD6156" i="1"/>
  <c r="AC6156" i="1"/>
  <c r="AI6155" i="1"/>
  <c r="AH6155" i="1"/>
  <c r="AG6155" i="1"/>
  <c r="AL6155" i="1"/>
  <c r="AJ6155" i="1"/>
  <c r="AM6155" i="1" s="1"/>
  <c r="AF6155" i="1"/>
  <c r="AE6155" i="1"/>
  <c r="AD6155" i="1"/>
  <c r="AC6155" i="1"/>
  <c r="AI6154" i="1"/>
  <c r="AH6154" i="1"/>
  <c r="AG6154" i="1"/>
  <c r="AL6154" i="1"/>
  <c r="AJ6154" i="1"/>
  <c r="AM6154" i="1" s="1"/>
  <c r="AF6154" i="1"/>
  <c r="AE6154" i="1"/>
  <c r="AD6154" i="1"/>
  <c r="AC6154" i="1"/>
  <c r="AH6153" i="1"/>
  <c r="AG6153" i="1"/>
  <c r="AI6153" i="1"/>
  <c r="AL6153" i="1"/>
  <c r="AJ6153" i="1"/>
  <c r="AM6153" i="1" s="1"/>
  <c r="AF6153" i="1"/>
  <c r="AE6153" i="1"/>
  <c r="AD6153" i="1"/>
  <c r="AC6153" i="1"/>
  <c r="AI6152" i="1"/>
  <c r="AH6152" i="1"/>
  <c r="AG6152" i="1"/>
  <c r="AL6152" i="1"/>
  <c r="AJ6152" i="1"/>
  <c r="AM6152" i="1" s="1"/>
  <c r="AF6152" i="1"/>
  <c r="AE6152" i="1"/>
  <c r="AD6152" i="1"/>
  <c r="AC6152" i="1"/>
  <c r="AI6151" i="1"/>
  <c r="AH6151" i="1"/>
  <c r="AG6151" i="1"/>
  <c r="AL6151" i="1"/>
  <c r="AJ6151" i="1"/>
  <c r="AM6151" i="1" s="1"/>
  <c r="AF6151" i="1"/>
  <c r="AE6151" i="1"/>
  <c r="AD6151" i="1"/>
  <c r="AC6151" i="1"/>
  <c r="AI6150" i="1"/>
  <c r="AH6150" i="1"/>
  <c r="AG6150" i="1"/>
  <c r="AL6150" i="1"/>
  <c r="AJ6150" i="1"/>
  <c r="AM6150" i="1" s="1"/>
  <c r="AF6150" i="1"/>
  <c r="AE6150" i="1"/>
  <c r="AD6150" i="1"/>
  <c r="AC6150" i="1"/>
  <c r="AI6149" i="1"/>
  <c r="AH6149" i="1"/>
  <c r="AG6149" i="1"/>
  <c r="AJ6149" i="1"/>
  <c r="AL6149" i="1"/>
  <c r="AF6149" i="1"/>
  <c r="AE6149" i="1"/>
  <c r="AD6149" i="1"/>
  <c r="AC6149" i="1"/>
  <c r="AH6148" i="1"/>
  <c r="AI6148" i="1"/>
  <c r="AG6148" i="1"/>
  <c r="AC6148" i="1"/>
  <c r="AJ6148" i="1"/>
  <c r="AL6148" i="1"/>
  <c r="AF6148" i="1"/>
  <c r="AE6148" i="1"/>
  <c r="AD6148" i="1"/>
  <c r="AG6147" i="1"/>
  <c r="AH6147" i="1"/>
  <c r="AI6147" i="1"/>
  <c r="AC6147" i="1"/>
  <c r="AE6147" i="1"/>
  <c r="AL6147" i="1"/>
  <c r="AJ6147" i="1"/>
  <c r="AM6147" i="1" s="1"/>
  <c r="AF6147" i="1"/>
  <c r="AD6147" i="1"/>
  <c r="AI6146" i="1"/>
  <c r="AH6146" i="1"/>
  <c r="AG6146" i="1"/>
  <c r="AL6146" i="1"/>
  <c r="AJ6146" i="1"/>
  <c r="AM6146" i="1" s="1"/>
  <c r="AF6146" i="1"/>
  <c r="AE6146" i="1"/>
  <c r="AD6146" i="1"/>
  <c r="AC6146" i="1"/>
  <c r="AI6145" i="1"/>
  <c r="AH6145" i="1"/>
  <c r="AG6145" i="1"/>
  <c r="AJ6145" i="1"/>
  <c r="AF6145" i="1"/>
  <c r="AE6145" i="1"/>
  <c r="AD6145" i="1"/>
  <c r="AC6145" i="1"/>
  <c r="AL6145" i="1"/>
  <c r="AH6144" i="1"/>
  <c r="AG6144" i="1"/>
  <c r="AI6144" i="1"/>
  <c r="AJ6144" i="1"/>
  <c r="AF6144" i="1"/>
  <c r="AE6144" i="1"/>
  <c r="AD6144" i="1"/>
  <c r="AC6144" i="1"/>
  <c r="AL6144" i="1"/>
  <c r="AI6143" i="1"/>
  <c r="AH6143" i="1"/>
  <c r="AG6143" i="1"/>
  <c r="AF6143" i="1"/>
  <c r="AD6143" i="1"/>
  <c r="AE6143" i="1"/>
  <c r="AL6143" i="1"/>
  <c r="AC6143" i="1"/>
  <c r="AJ6143" i="1"/>
  <c r="AM6143" i="1" s="1"/>
  <c r="AH6142" i="1"/>
  <c r="AG6142" i="1"/>
  <c r="AI6142" i="1"/>
  <c r="AD6142" i="1"/>
  <c r="AC6142" i="1"/>
  <c r="AL6142" i="1"/>
  <c r="AJ6142" i="1"/>
  <c r="AM6142" i="1" s="1"/>
  <c r="AF6142" i="1"/>
  <c r="AE6142" i="1"/>
  <c r="AH6141" i="1"/>
  <c r="AG6141" i="1"/>
  <c r="AI6141" i="1"/>
  <c r="AL6141" i="1"/>
  <c r="AC6141" i="1"/>
  <c r="AD6141" i="1"/>
  <c r="AE6141" i="1"/>
  <c r="AF6141" i="1"/>
  <c r="AJ6141" i="1"/>
  <c r="AM6141" i="1" s="1"/>
  <c r="AG6140" i="1"/>
  <c r="AH6140" i="1"/>
  <c r="AI6140" i="1"/>
  <c r="AF6140" i="1"/>
  <c r="AJ6140" i="1"/>
  <c r="AL6140" i="1"/>
  <c r="AE6140" i="1"/>
  <c r="AD6140" i="1"/>
  <c r="AC6140" i="1"/>
  <c r="AI6139" i="1"/>
  <c r="AH6139" i="1"/>
  <c r="AG6139" i="1"/>
  <c r="AL6139" i="1"/>
  <c r="AJ6139" i="1"/>
  <c r="AM6139" i="1" s="1"/>
  <c r="AF6139" i="1"/>
  <c r="AE6139" i="1"/>
  <c r="AD6139" i="1"/>
  <c r="AC6139" i="1"/>
  <c r="AI6138" i="1"/>
  <c r="AH6138" i="1"/>
  <c r="AG6138" i="1"/>
  <c r="AJ6138" i="1"/>
  <c r="AL6138" i="1"/>
  <c r="AF6138" i="1"/>
  <c r="AE6138" i="1"/>
  <c r="AD6138" i="1"/>
  <c r="AC6138" i="1"/>
  <c r="AI6137" i="1"/>
  <c r="AG6137" i="1"/>
  <c r="AH6137" i="1"/>
  <c r="AJ6137" i="1"/>
  <c r="AL6137" i="1"/>
  <c r="AC6137" i="1"/>
  <c r="AD6137" i="1"/>
  <c r="AE6137" i="1"/>
  <c r="AF6137" i="1"/>
  <c r="AG6136" i="1"/>
  <c r="AH6136" i="1"/>
  <c r="AI6136" i="1"/>
  <c r="AC6136" i="1"/>
  <c r="AL6136" i="1"/>
  <c r="AJ6136" i="1"/>
  <c r="AM6136" i="1" s="1"/>
  <c r="AF6136" i="1"/>
  <c r="AE6136" i="1"/>
  <c r="AD6136" i="1"/>
  <c r="AG6135" i="1"/>
  <c r="AI6135" i="1"/>
  <c r="AH6135" i="1"/>
  <c r="AL6135" i="1"/>
  <c r="AJ6135" i="1"/>
  <c r="AM6135" i="1" s="1"/>
  <c r="AF6135" i="1"/>
  <c r="AE6135" i="1"/>
  <c r="AD6135" i="1"/>
  <c r="AC6135" i="1"/>
  <c r="AI6134" i="1"/>
  <c r="AH6134" i="1"/>
  <c r="AG6134" i="1"/>
  <c r="AC6134" i="1"/>
  <c r="AF6134" i="1"/>
  <c r="AD6134" i="1"/>
  <c r="AE6134" i="1"/>
  <c r="AL6134" i="1"/>
  <c r="AJ6134" i="1"/>
  <c r="AM6134" i="1" s="1"/>
  <c r="AH6133" i="1"/>
  <c r="AI6133" i="1"/>
  <c r="AG6133" i="1"/>
  <c r="AC6133" i="1"/>
  <c r="AD6133" i="1"/>
  <c r="AE6133" i="1"/>
  <c r="AF6133" i="1"/>
  <c r="AJ6133" i="1"/>
  <c r="AL6133" i="1"/>
  <c r="AI6132" i="1"/>
  <c r="AH6132" i="1"/>
  <c r="AG6132" i="1"/>
  <c r="AC6132" i="1"/>
  <c r="AL6132" i="1"/>
  <c r="AJ6132" i="1"/>
  <c r="AM6132" i="1" s="1"/>
  <c r="AF6132" i="1"/>
  <c r="AE6132" i="1"/>
  <c r="AD6132" i="1"/>
  <c r="AI6131" i="1"/>
  <c r="AH6131" i="1"/>
  <c r="AG6131" i="1"/>
  <c r="AC6131" i="1"/>
  <c r="AD6131" i="1"/>
  <c r="AE6131" i="1"/>
  <c r="AL6131" i="1"/>
  <c r="AJ6131" i="1"/>
  <c r="AM6131" i="1" s="1"/>
  <c r="AF6131" i="1"/>
  <c r="AG6130" i="1"/>
  <c r="AH6130" i="1"/>
  <c r="AI6130" i="1"/>
  <c r="AC6130" i="1"/>
  <c r="AD6130" i="1"/>
  <c r="AE6130" i="1"/>
  <c r="AF6130" i="1"/>
  <c r="AJ6130" i="1"/>
  <c r="AL6130" i="1"/>
  <c r="AH6129" i="1"/>
  <c r="AG6129" i="1"/>
  <c r="AI6129" i="1"/>
  <c r="AL6129" i="1"/>
  <c r="AF6129" i="1"/>
  <c r="AE6129" i="1"/>
  <c r="AD6129" i="1"/>
  <c r="AC6129" i="1"/>
  <c r="AJ6129" i="1"/>
  <c r="AM6129" i="1" s="1"/>
  <c r="AI6128" i="1"/>
  <c r="AH6128" i="1"/>
  <c r="AG6128" i="1"/>
  <c r="AE6128" i="1"/>
  <c r="AD6128" i="1"/>
  <c r="AC6128" i="1"/>
  <c r="AL6128" i="1"/>
  <c r="AJ6128" i="1"/>
  <c r="AM6128" i="1" s="1"/>
  <c r="AF6128" i="1"/>
  <c r="AG6127" i="1"/>
  <c r="AH6127" i="1"/>
  <c r="AI6127" i="1"/>
  <c r="AD6127" i="1"/>
  <c r="AE6127" i="1"/>
  <c r="AF6127" i="1"/>
  <c r="AC6127" i="1"/>
  <c r="AJ6127" i="1"/>
  <c r="AL6127" i="1"/>
  <c r="AH6126" i="1"/>
  <c r="AG6126" i="1"/>
  <c r="AI6126" i="1"/>
  <c r="AC6126" i="1"/>
  <c r="AF6126" i="1"/>
  <c r="AE6126" i="1"/>
  <c r="AD6126" i="1"/>
  <c r="AJ6126" i="1"/>
  <c r="AL6126" i="1"/>
  <c r="AI6125" i="1"/>
  <c r="AH6125" i="1"/>
  <c r="AG6125" i="1"/>
  <c r="AL6125" i="1"/>
  <c r="AJ6125" i="1"/>
  <c r="AM6125" i="1" s="1"/>
  <c r="AF6125" i="1"/>
  <c r="AC6125" i="1"/>
  <c r="AD6125" i="1"/>
  <c r="AE6125" i="1"/>
  <c r="AG6124" i="1"/>
  <c r="AH6124" i="1"/>
  <c r="AI6124" i="1"/>
  <c r="AF6124" i="1"/>
  <c r="AC6124" i="1"/>
  <c r="AD6124" i="1"/>
  <c r="AE6124" i="1"/>
  <c r="AJ6124" i="1"/>
  <c r="AL6124" i="1"/>
  <c r="AH6123" i="1"/>
  <c r="AG6123" i="1"/>
  <c r="AI6123" i="1"/>
  <c r="AD6123" i="1"/>
  <c r="AF6123" i="1"/>
  <c r="AE6123" i="1"/>
  <c r="AC6123" i="1"/>
  <c r="AJ6123" i="1"/>
  <c r="AL6123" i="1"/>
  <c r="AG6122" i="1"/>
  <c r="AH6122" i="1"/>
  <c r="AI6122" i="1"/>
  <c r="AC6122" i="1"/>
  <c r="AD6122" i="1"/>
  <c r="AE6122" i="1"/>
  <c r="AF6122" i="1"/>
  <c r="AJ6122" i="1"/>
  <c r="AL6122" i="1"/>
  <c r="AG6121" i="1"/>
  <c r="AH6121" i="1"/>
  <c r="AI6121" i="1"/>
  <c r="AF6121" i="1"/>
  <c r="AJ6121" i="1"/>
  <c r="AL6121" i="1"/>
  <c r="AC6121" i="1"/>
  <c r="AD6121" i="1"/>
  <c r="AE6121" i="1"/>
  <c r="AG6120" i="1"/>
  <c r="AI6120" i="1"/>
  <c r="AH6120" i="1"/>
  <c r="AD6120" i="1"/>
  <c r="AF6120" i="1"/>
  <c r="AE6120" i="1"/>
  <c r="AC6120" i="1"/>
  <c r="AJ6120" i="1"/>
  <c r="AL6120" i="1"/>
  <c r="AH6119" i="1"/>
  <c r="AI6119" i="1"/>
  <c r="AG6119" i="1"/>
  <c r="AE6119" i="1"/>
  <c r="AD6119" i="1"/>
  <c r="AC6119" i="1"/>
  <c r="AL6119" i="1"/>
  <c r="AJ6119" i="1"/>
  <c r="AM6119" i="1" s="1"/>
  <c r="AF6119" i="1"/>
  <c r="AH6118" i="1"/>
  <c r="AG6118" i="1"/>
  <c r="AI6118" i="1"/>
  <c r="AL6118" i="1"/>
  <c r="AE6118" i="1"/>
  <c r="AJ6118" i="1"/>
  <c r="AM6118" i="1" s="1"/>
  <c r="AF6118" i="1"/>
  <c r="AD6118" i="1"/>
  <c r="AC6118" i="1"/>
  <c r="AG6117" i="1"/>
  <c r="AI6117" i="1"/>
  <c r="AH6117" i="1"/>
  <c r="AF6117" i="1"/>
  <c r="AE6117" i="1"/>
  <c r="AD6117" i="1"/>
  <c r="AJ6117" i="1"/>
  <c r="AC6117" i="1"/>
  <c r="AL6117" i="1"/>
  <c r="AH6116" i="1"/>
  <c r="AI6116" i="1"/>
  <c r="AG6116" i="1"/>
  <c r="AE6116" i="1"/>
  <c r="AD6116" i="1"/>
  <c r="AC6116" i="1"/>
  <c r="AF6116" i="1"/>
  <c r="AJ6116" i="1"/>
  <c r="AL6116" i="1"/>
  <c r="AG6115" i="1"/>
  <c r="AH6115" i="1"/>
  <c r="AI6115" i="1"/>
  <c r="AC6115" i="1"/>
  <c r="AD6115" i="1"/>
  <c r="AE6115" i="1"/>
  <c r="AJ6115" i="1"/>
  <c r="AF6115" i="1"/>
  <c r="AL6115" i="1"/>
  <c r="AI6114" i="1"/>
  <c r="AH6114" i="1"/>
  <c r="AG6114" i="1"/>
  <c r="AL6114" i="1"/>
  <c r="AD6114" i="1"/>
  <c r="AJ6114" i="1"/>
  <c r="AM6114" i="1" s="1"/>
  <c r="AF6114" i="1"/>
  <c r="AC6114" i="1"/>
  <c r="AE6114" i="1"/>
  <c r="AH6113" i="1"/>
  <c r="AG6113" i="1"/>
  <c r="AI6113" i="1"/>
  <c r="AL6113" i="1"/>
  <c r="AC6113" i="1"/>
  <c r="AD6113" i="1"/>
  <c r="AE6113" i="1"/>
  <c r="AF6113" i="1"/>
  <c r="AJ6113" i="1"/>
  <c r="AM6113" i="1" s="1"/>
  <c r="AI6112" i="1"/>
  <c r="AH6112" i="1"/>
  <c r="AG6112" i="1"/>
  <c r="AD6112" i="1"/>
  <c r="AL6112" i="1"/>
  <c r="AJ6112" i="1"/>
  <c r="AM6112" i="1" s="1"/>
  <c r="AC6112" i="1"/>
  <c r="AF6112" i="1"/>
  <c r="AE6112" i="1"/>
  <c r="AG6111" i="1"/>
  <c r="AI6111" i="1"/>
  <c r="AH6111" i="1"/>
  <c r="AJ6111" i="1"/>
  <c r="AL6111" i="1"/>
  <c r="AF6111" i="1"/>
  <c r="AC6111" i="1"/>
  <c r="AD6111" i="1"/>
  <c r="AE6111" i="1"/>
  <c r="AG6110" i="1"/>
  <c r="AH6110" i="1"/>
  <c r="AI6110" i="1"/>
  <c r="AC6110" i="1"/>
  <c r="AD6110" i="1"/>
  <c r="AE6110" i="1"/>
  <c r="AF6110" i="1"/>
  <c r="AJ6110" i="1"/>
  <c r="AL6110" i="1"/>
  <c r="AG6109" i="1"/>
  <c r="AI6109" i="1"/>
  <c r="AH6109" i="1"/>
  <c r="AC6109" i="1"/>
  <c r="AD6109" i="1"/>
  <c r="AE6109" i="1"/>
  <c r="AF6109" i="1"/>
  <c r="AJ6109" i="1"/>
  <c r="AL6109" i="1"/>
  <c r="AI6108" i="1"/>
  <c r="AH6108" i="1"/>
  <c r="AG6108" i="1"/>
  <c r="AL6108" i="1"/>
  <c r="AC6108" i="1"/>
  <c r="AE6108" i="1"/>
  <c r="AF6108" i="1"/>
  <c r="AJ6108" i="1"/>
  <c r="AM6108" i="1" s="1"/>
  <c r="AD6108" i="1"/>
  <c r="AG6107" i="1"/>
  <c r="AH6107" i="1"/>
  <c r="AI6107" i="1"/>
  <c r="AJ6107" i="1"/>
  <c r="AL6107" i="1"/>
  <c r="AD6107" i="1"/>
  <c r="AE6107" i="1"/>
  <c r="AF6107" i="1"/>
  <c r="AC6107" i="1"/>
  <c r="AG6106" i="1"/>
  <c r="AH6106" i="1"/>
  <c r="AI6106" i="1"/>
  <c r="AE6106" i="1"/>
  <c r="AD6106" i="1"/>
  <c r="AC6106" i="1"/>
  <c r="AF6106" i="1"/>
  <c r="AL6106" i="1"/>
  <c r="AJ6106" i="1"/>
  <c r="AM6106" i="1" s="1"/>
  <c r="AI6105" i="1"/>
  <c r="AH6105" i="1"/>
  <c r="AG6105" i="1"/>
  <c r="AC6105" i="1"/>
  <c r="AL6105" i="1"/>
  <c r="AJ6105" i="1"/>
  <c r="AM6105" i="1" s="1"/>
  <c r="AF6105" i="1"/>
  <c r="AE6105" i="1"/>
  <c r="AD6105" i="1"/>
  <c r="AH6104" i="1"/>
  <c r="AG6104" i="1"/>
  <c r="AI6104" i="1"/>
  <c r="AF6104" i="1"/>
  <c r="AD6104" i="1"/>
  <c r="AE6104" i="1"/>
  <c r="AC6104" i="1"/>
  <c r="AJ6104" i="1"/>
  <c r="AL6104" i="1"/>
  <c r="AI6103" i="1"/>
  <c r="AH6103" i="1"/>
  <c r="AG6103" i="1"/>
  <c r="AE6103" i="1"/>
  <c r="AL6103" i="1"/>
  <c r="AC6103" i="1"/>
  <c r="AD6103" i="1"/>
  <c r="AJ6103" i="1"/>
  <c r="AM6103" i="1" s="1"/>
  <c r="AF6103" i="1"/>
  <c r="AG6102" i="1"/>
  <c r="AH6102" i="1"/>
  <c r="AI6102" i="1"/>
  <c r="AD6102" i="1"/>
  <c r="AF6102" i="1"/>
  <c r="AJ6102" i="1"/>
  <c r="AL6102" i="1"/>
  <c r="AE6102" i="1"/>
  <c r="AC6102" i="1"/>
  <c r="AG6101" i="1"/>
  <c r="AI6101" i="1"/>
  <c r="AH6101" i="1"/>
  <c r="AF6101" i="1"/>
  <c r="AL6101" i="1"/>
  <c r="AJ6101" i="1"/>
  <c r="AM6101" i="1" s="1"/>
  <c r="AD6101" i="1"/>
  <c r="AE6101" i="1"/>
  <c r="AC6101" i="1"/>
  <c r="AI6100" i="1"/>
  <c r="AH6100" i="1"/>
  <c r="AG6100" i="1"/>
  <c r="AL6100" i="1"/>
  <c r="AJ6100" i="1"/>
  <c r="AM6100" i="1" s="1"/>
  <c r="AD6100" i="1"/>
  <c r="AF6100" i="1"/>
  <c r="AE6100" i="1"/>
  <c r="AC6100" i="1"/>
  <c r="AG6099" i="1"/>
  <c r="AH6099" i="1"/>
  <c r="AI6099" i="1"/>
  <c r="AC6099" i="1"/>
  <c r="AD6099" i="1"/>
  <c r="AE6099" i="1"/>
  <c r="AF6099" i="1"/>
  <c r="AJ6099" i="1"/>
  <c r="AL6099" i="1"/>
  <c r="AG6098" i="1"/>
  <c r="AH6098" i="1"/>
  <c r="AI6098" i="1"/>
  <c r="AL6098" i="1"/>
  <c r="AF6098" i="1"/>
  <c r="AD6098" i="1"/>
  <c r="AC6098" i="1"/>
  <c r="AE6098" i="1"/>
  <c r="AJ6098" i="1"/>
  <c r="AM6098" i="1" s="1"/>
  <c r="AI6097" i="1"/>
  <c r="AH6097" i="1"/>
  <c r="AG6097" i="1"/>
  <c r="AD6097" i="1"/>
  <c r="AC6097" i="1"/>
  <c r="AL6097" i="1"/>
  <c r="AJ6097" i="1"/>
  <c r="AM6097" i="1" s="1"/>
  <c r="AF6097" i="1"/>
  <c r="AE6097" i="1"/>
  <c r="AI6096" i="1"/>
  <c r="AG6096" i="1"/>
  <c r="AH6096" i="1"/>
  <c r="AD6096" i="1"/>
  <c r="AJ6096" i="1"/>
  <c r="AC6096" i="1"/>
  <c r="AF6096" i="1"/>
  <c r="AE6096" i="1"/>
  <c r="AL6096" i="1"/>
  <c r="AI6095" i="1"/>
  <c r="AG6095" i="1"/>
  <c r="AH6095" i="1"/>
  <c r="AJ6095" i="1"/>
  <c r="AL6095" i="1"/>
  <c r="AD6095" i="1"/>
  <c r="AF6095" i="1"/>
  <c r="AC6095" i="1"/>
  <c r="AE6095" i="1"/>
  <c r="AG6094" i="1"/>
  <c r="AI6094" i="1"/>
  <c r="AH6094" i="1"/>
  <c r="AL6094" i="1"/>
  <c r="AF6094" i="1"/>
  <c r="AE6094" i="1"/>
  <c r="AD6094" i="1"/>
  <c r="AJ6094" i="1"/>
  <c r="AM6094" i="1" s="1"/>
  <c r="AC6094" i="1"/>
  <c r="AI6093" i="1"/>
  <c r="AG6093" i="1"/>
  <c r="AH6093" i="1"/>
  <c r="AC6093" i="1"/>
  <c r="AD6093" i="1"/>
  <c r="AE6093" i="1"/>
  <c r="AF6093" i="1"/>
  <c r="AJ6093" i="1"/>
  <c r="AL6093" i="1"/>
  <c r="AG6092" i="1"/>
  <c r="AI6092" i="1"/>
  <c r="AH6092" i="1"/>
  <c r="AJ6092" i="1"/>
  <c r="AC6092" i="1"/>
  <c r="AL6092" i="1"/>
  <c r="AF6092" i="1"/>
  <c r="AE6092" i="1"/>
  <c r="AD6092" i="1"/>
  <c r="AI6091" i="1"/>
  <c r="AG6091" i="1"/>
  <c r="AH6091" i="1"/>
  <c r="AL6091" i="1"/>
  <c r="AJ6091" i="1"/>
  <c r="AM6091" i="1" s="1"/>
  <c r="AF6091" i="1"/>
  <c r="AE6091" i="1"/>
  <c r="AD6091" i="1"/>
  <c r="AC6091" i="1"/>
  <c r="AI6090" i="1"/>
  <c r="AH6090" i="1"/>
  <c r="AG6090" i="1"/>
  <c r="AJ6090" i="1"/>
  <c r="AL6090" i="1"/>
  <c r="AF6090" i="1"/>
  <c r="AE6090" i="1"/>
  <c r="AD6090" i="1"/>
  <c r="AC6090" i="1"/>
  <c r="AH6089" i="1"/>
  <c r="AG6089" i="1"/>
  <c r="AI6089" i="1"/>
  <c r="AL6089" i="1"/>
  <c r="AC6089" i="1"/>
  <c r="AD6089" i="1"/>
  <c r="AE6089" i="1"/>
  <c r="AF6089" i="1"/>
  <c r="AJ6089" i="1"/>
  <c r="AM6089" i="1" s="1"/>
  <c r="AG6088" i="1"/>
  <c r="AH6088" i="1"/>
  <c r="AI6088" i="1"/>
  <c r="AF6088" i="1"/>
  <c r="AE6088" i="1"/>
  <c r="AD6088" i="1"/>
  <c r="AC6088" i="1"/>
  <c r="AL6088" i="1"/>
  <c r="AJ6088" i="1"/>
  <c r="AM6088" i="1" s="1"/>
  <c r="AI6087" i="1"/>
  <c r="AH6087" i="1"/>
  <c r="AG6087" i="1"/>
  <c r="AJ6087" i="1"/>
  <c r="AF6087" i="1"/>
  <c r="AL6087" i="1"/>
  <c r="AE6087" i="1"/>
  <c r="AD6087" i="1"/>
  <c r="AC6087" i="1"/>
  <c r="AI6086" i="1"/>
  <c r="AG6086" i="1"/>
  <c r="AH6086" i="1"/>
  <c r="AC6086" i="1"/>
  <c r="AD6086" i="1"/>
  <c r="AF6086" i="1"/>
  <c r="AJ6086" i="1"/>
  <c r="AE6086" i="1"/>
  <c r="AL6086" i="1"/>
  <c r="AG6085" i="1"/>
  <c r="AH6085" i="1"/>
  <c r="AI6085" i="1"/>
  <c r="AD6085" i="1"/>
  <c r="AE6085" i="1"/>
  <c r="AF6085" i="1"/>
  <c r="AJ6085" i="1"/>
  <c r="AL6085" i="1"/>
  <c r="AC6085" i="1"/>
  <c r="AG6084" i="1"/>
  <c r="AH6084" i="1"/>
  <c r="AI6084" i="1"/>
  <c r="AD6084" i="1"/>
  <c r="AE6084" i="1"/>
  <c r="AF6084" i="1"/>
  <c r="AL6084" i="1"/>
  <c r="AJ6084" i="1"/>
  <c r="AM6084" i="1" s="1"/>
  <c r="AC6084" i="1"/>
  <c r="AH6083" i="1"/>
  <c r="AG6083" i="1"/>
  <c r="AI6083" i="1"/>
  <c r="AL6083" i="1"/>
  <c r="AJ6083" i="1"/>
  <c r="AM6083" i="1" s="1"/>
  <c r="AC6083" i="1"/>
  <c r="AD6083" i="1"/>
  <c r="AE6083" i="1"/>
  <c r="AF6083" i="1"/>
  <c r="AI6082" i="1"/>
  <c r="AH6082" i="1"/>
  <c r="AG6082" i="1"/>
  <c r="AF6082" i="1"/>
  <c r="AE6082" i="1"/>
  <c r="AD6082" i="1"/>
  <c r="AC6082" i="1"/>
  <c r="AL6082" i="1"/>
  <c r="AJ6082" i="1"/>
  <c r="AM6082" i="1" s="1"/>
  <c r="AI6081" i="1"/>
  <c r="AH6081" i="1"/>
  <c r="AG6081" i="1"/>
  <c r="AL6081" i="1"/>
  <c r="AE6081" i="1"/>
  <c r="AJ6081" i="1"/>
  <c r="AM6081" i="1" s="1"/>
  <c r="AC6081" i="1"/>
  <c r="AF6081" i="1"/>
  <c r="AD6081" i="1"/>
  <c r="AI6080" i="1"/>
  <c r="AH6080" i="1"/>
  <c r="AG6080" i="1"/>
  <c r="AL6080" i="1"/>
  <c r="AJ6080" i="1"/>
  <c r="AM6080" i="1" s="1"/>
  <c r="AF6080" i="1"/>
  <c r="AE6080" i="1"/>
  <c r="AD6080" i="1"/>
  <c r="AC6080" i="1"/>
  <c r="AI6079" i="1"/>
  <c r="AH6079" i="1"/>
  <c r="AG6079" i="1"/>
  <c r="AL6079" i="1"/>
  <c r="AJ6079" i="1"/>
  <c r="AM6079" i="1" s="1"/>
  <c r="AF6079" i="1"/>
  <c r="AE6079" i="1"/>
  <c r="AD6079" i="1"/>
  <c r="AC6079" i="1"/>
  <c r="AI6078" i="1"/>
  <c r="AH6078" i="1"/>
  <c r="AG6078" i="1"/>
  <c r="AC6078" i="1"/>
  <c r="AL6078" i="1"/>
  <c r="AJ6078" i="1"/>
  <c r="AM6078" i="1" s="1"/>
  <c r="AF6078" i="1"/>
  <c r="AE6078" i="1"/>
  <c r="AD6078" i="1"/>
  <c r="AG6077" i="1"/>
  <c r="AH6077" i="1"/>
  <c r="AI6077" i="1"/>
  <c r="AJ6077" i="1"/>
  <c r="AL6077" i="1"/>
  <c r="AE6077" i="1"/>
  <c r="AC6077" i="1"/>
  <c r="AD6077" i="1"/>
  <c r="AF6077" i="1"/>
  <c r="AG6076" i="1"/>
  <c r="AH6076" i="1"/>
  <c r="AI6076" i="1"/>
  <c r="AD6076" i="1"/>
  <c r="AC6076" i="1"/>
  <c r="AJ6076" i="1"/>
  <c r="AL6076" i="1"/>
  <c r="AF6076" i="1"/>
  <c r="AE6076" i="1"/>
  <c r="AG6075" i="1"/>
  <c r="AI6075" i="1"/>
  <c r="AH6075" i="1"/>
  <c r="AC6075" i="1"/>
  <c r="AJ6075" i="1"/>
  <c r="AL6075" i="1"/>
  <c r="AF6075" i="1"/>
  <c r="AE6075" i="1"/>
  <c r="AD6075" i="1"/>
  <c r="AI6074" i="1"/>
  <c r="AH6074" i="1"/>
  <c r="AG6074" i="1"/>
  <c r="AJ6074" i="1"/>
  <c r="AE6074" i="1"/>
  <c r="AD6074" i="1"/>
  <c r="AC6074" i="1"/>
  <c r="AF6074" i="1"/>
  <c r="AL6074" i="1"/>
  <c r="AG6073" i="1"/>
  <c r="AI6073" i="1"/>
  <c r="AH6073" i="1"/>
  <c r="AF6073" i="1"/>
  <c r="AE6073" i="1"/>
  <c r="AD6073" i="1"/>
  <c r="AC6073" i="1"/>
  <c r="AL6073" i="1"/>
  <c r="AJ6073" i="1"/>
  <c r="AM6073" i="1" s="1"/>
  <c r="AI6072" i="1"/>
  <c r="AH6072" i="1"/>
  <c r="AG6072" i="1"/>
  <c r="AL6072" i="1"/>
  <c r="AJ6072" i="1"/>
  <c r="AM6072" i="1" s="1"/>
  <c r="AC6072" i="1"/>
  <c r="AD6072" i="1"/>
  <c r="AE6072" i="1"/>
  <c r="AF6072" i="1"/>
  <c r="AG6071" i="1"/>
  <c r="AH6071" i="1"/>
  <c r="AI6071" i="1"/>
  <c r="AE6071" i="1"/>
  <c r="AL6071" i="1"/>
  <c r="AJ6071" i="1"/>
  <c r="AM6071" i="1" s="1"/>
  <c r="AF6071" i="1"/>
  <c r="AD6071" i="1"/>
  <c r="AC6071" i="1"/>
  <c r="AI6070" i="1"/>
  <c r="AH6070" i="1"/>
  <c r="AG6070" i="1"/>
  <c r="AC6070" i="1"/>
  <c r="AL6070" i="1"/>
  <c r="AJ6070" i="1"/>
  <c r="AM6070" i="1" s="1"/>
  <c r="AF6070" i="1"/>
  <c r="AE6070" i="1"/>
  <c r="AD6070" i="1"/>
  <c r="AI6069" i="1"/>
  <c r="AH6069" i="1"/>
  <c r="AG6069" i="1"/>
  <c r="AJ6069" i="1"/>
  <c r="AL6069" i="1"/>
  <c r="AF6069" i="1"/>
  <c r="AE6069" i="1"/>
  <c r="AD6069" i="1"/>
  <c r="AC6069" i="1"/>
  <c r="AI6068" i="1"/>
  <c r="AG6068" i="1"/>
  <c r="AH6068" i="1"/>
  <c r="AE6068" i="1"/>
  <c r="AD6068" i="1"/>
  <c r="AC6068" i="1"/>
  <c r="AL6068" i="1"/>
  <c r="AF6068" i="1"/>
  <c r="AJ6068" i="1"/>
  <c r="AM6068" i="1" s="1"/>
  <c r="AH6067" i="1"/>
  <c r="AG6067" i="1"/>
  <c r="AI6067" i="1"/>
  <c r="AC6067" i="1"/>
  <c r="AL6067" i="1"/>
  <c r="AF6067" i="1"/>
  <c r="AD6067" i="1"/>
  <c r="AJ6067" i="1"/>
  <c r="AM6067" i="1" s="1"/>
  <c r="AE6067" i="1"/>
  <c r="AI6066" i="1"/>
  <c r="AH6066" i="1"/>
  <c r="AG6066" i="1"/>
  <c r="AL6066" i="1"/>
  <c r="AD6066" i="1"/>
  <c r="AE6066" i="1"/>
  <c r="AF6066" i="1"/>
  <c r="AC6066" i="1"/>
  <c r="AJ6066" i="1"/>
  <c r="AM6066" i="1" s="1"/>
  <c r="AG6065" i="1"/>
  <c r="AH6065" i="1"/>
  <c r="AI6065" i="1"/>
  <c r="AC6065" i="1"/>
  <c r="AD6065" i="1"/>
  <c r="AE6065" i="1"/>
  <c r="AF6065" i="1"/>
  <c r="AJ6065" i="1"/>
  <c r="AL6065" i="1"/>
  <c r="AG6064" i="1"/>
  <c r="AH6064" i="1"/>
  <c r="AI6064" i="1"/>
  <c r="AE6064" i="1"/>
  <c r="AC6064" i="1"/>
  <c r="AD6064" i="1"/>
  <c r="AF6064" i="1"/>
  <c r="AJ6064" i="1"/>
  <c r="AL6064" i="1"/>
  <c r="AH6063" i="1"/>
  <c r="AI6063" i="1"/>
  <c r="AG6063" i="1"/>
  <c r="AJ6063" i="1"/>
  <c r="AL6063" i="1"/>
  <c r="AC6063" i="1"/>
  <c r="AF6063" i="1"/>
  <c r="AE6063" i="1"/>
  <c r="AD6063" i="1"/>
  <c r="AG6062" i="1"/>
  <c r="AH6062" i="1"/>
  <c r="AI6062" i="1"/>
  <c r="AJ6062" i="1"/>
  <c r="AL6062" i="1"/>
  <c r="AC6062" i="1"/>
  <c r="AD6062" i="1"/>
  <c r="AE6062" i="1"/>
  <c r="AF6062" i="1"/>
  <c r="AH6061" i="1"/>
  <c r="AI6061" i="1"/>
  <c r="AG6061" i="1"/>
  <c r="AC6061" i="1"/>
  <c r="AL6061" i="1"/>
  <c r="AJ6061" i="1"/>
  <c r="AM6061" i="1" s="1"/>
  <c r="AF6061" i="1"/>
  <c r="AE6061" i="1"/>
  <c r="AD6061" i="1"/>
  <c r="AG6060" i="1"/>
  <c r="AH6060" i="1"/>
  <c r="AI6060" i="1"/>
  <c r="AL6060" i="1"/>
  <c r="AC6060" i="1"/>
  <c r="AD6060" i="1"/>
  <c r="AE6060" i="1"/>
  <c r="AF6060" i="1"/>
  <c r="AJ6060" i="1"/>
  <c r="AM6060" i="1" s="1"/>
  <c r="AI6059" i="1"/>
  <c r="AG6059" i="1"/>
  <c r="AH6059" i="1"/>
  <c r="AD6059" i="1"/>
  <c r="AC6059" i="1"/>
  <c r="AL6059" i="1"/>
  <c r="AJ6059" i="1"/>
  <c r="AM6059" i="1" s="1"/>
  <c r="AF6059" i="1"/>
  <c r="AE6059" i="1"/>
  <c r="AI6058" i="1"/>
  <c r="AH6058" i="1"/>
  <c r="AG6058" i="1"/>
  <c r="AL6058" i="1"/>
  <c r="AD6058" i="1"/>
  <c r="AJ6058" i="1"/>
  <c r="AM6058" i="1" s="1"/>
  <c r="AF6058" i="1"/>
  <c r="AE6058" i="1"/>
  <c r="AC6058" i="1"/>
  <c r="AI6057" i="1"/>
  <c r="AG6057" i="1"/>
  <c r="AH6057" i="1"/>
  <c r="AC6057" i="1"/>
  <c r="AD6057" i="1"/>
  <c r="AE6057" i="1"/>
  <c r="AF6057" i="1"/>
  <c r="AJ6057" i="1"/>
  <c r="AL6057" i="1"/>
  <c r="AG6056" i="1"/>
  <c r="AH6056" i="1"/>
  <c r="AI6056" i="1"/>
  <c r="AJ6056" i="1"/>
  <c r="AL6056" i="1"/>
  <c r="AF6056" i="1"/>
  <c r="AD6056" i="1"/>
  <c r="AE6056" i="1"/>
  <c r="AC6056" i="1"/>
  <c r="AI6055" i="1"/>
  <c r="AH6055" i="1"/>
  <c r="AG6055" i="1"/>
  <c r="AL6055" i="1"/>
  <c r="AJ6055" i="1"/>
  <c r="AM6055" i="1" s="1"/>
  <c r="AD6055" i="1"/>
  <c r="AC6055" i="1"/>
  <c r="AF6055" i="1"/>
  <c r="AE6055" i="1"/>
  <c r="AH6054" i="1"/>
  <c r="AG6054" i="1"/>
  <c r="AI6054" i="1"/>
  <c r="AD6054" i="1"/>
  <c r="AJ6054" i="1"/>
  <c r="AE6054" i="1"/>
  <c r="AF6054" i="1"/>
  <c r="AL6054" i="1"/>
  <c r="AC6054" i="1"/>
  <c r="AH6053" i="1"/>
  <c r="AG6053" i="1"/>
  <c r="AI6053" i="1"/>
  <c r="AJ6053" i="1"/>
  <c r="AL6053" i="1"/>
  <c r="AF6053" i="1"/>
  <c r="AE6053" i="1"/>
  <c r="AD6053" i="1"/>
  <c r="AC6053" i="1"/>
  <c r="AG6052" i="1"/>
  <c r="AH6052" i="1"/>
  <c r="AI6052" i="1"/>
  <c r="AF6052" i="1"/>
  <c r="AE6052" i="1"/>
  <c r="AD6052" i="1"/>
  <c r="AC6052" i="1"/>
  <c r="AJ6052" i="1"/>
  <c r="AL6052" i="1"/>
  <c r="AI6051" i="1"/>
  <c r="AH6051" i="1"/>
  <c r="AG6051" i="1"/>
  <c r="AL6051" i="1"/>
  <c r="AJ6051" i="1"/>
  <c r="AM6051" i="1" s="1"/>
  <c r="AF6051" i="1"/>
  <c r="AE6051" i="1"/>
  <c r="AD6051" i="1"/>
  <c r="AC6051" i="1"/>
  <c r="AI6050" i="1"/>
  <c r="AH6050" i="1"/>
  <c r="AG6050" i="1"/>
  <c r="AL6050" i="1"/>
  <c r="AE6050" i="1"/>
  <c r="AC6050" i="1"/>
  <c r="AD6050" i="1"/>
  <c r="AF6050" i="1"/>
  <c r="AJ6050" i="1"/>
  <c r="AM6050" i="1" s="1"/>
  <c r="AG6049" i="1"/>
  <c r="AH6049" i="1"/>
  <c r="AI6049" i="1"/>
  <c r="AF6049" i="1"/>
  <c r="AE6049" i="1"/>
  <c r="AD6049" i="1"/>
  <c r="AC6049" i="1"/>
  <c r="AL6049" i="1"/>
  <c r="AJ6049" i="1"/>
  <c r="AM6049" i="1" s="1"/>
  <c r="AI6048" i="1"/>
  <c r="AH6048" i="1"/>
  <c r="AG6048" i="1"/>
  <c r="AL6048" i="1"/>
  <c r="AJ6048" i="1"/>
  <c r="AM6048" i="1" s="1"/>
  <c r="AF6048" i="1"/>
  <c r="AE6048" i="1"/>
  <c r="AD6048" i="1"/>
  <c r="AC6048" i="1"/>
  <c r="AI6047" i="1"/>
  <c r="AH6047" i="1"/>
  <c r="AG6047" i="1"/>
  <c r="AE6047" i="1"/>
  <c r="AF6047" i="1"/>
  <c r="AJ6047" i="1"/>
  <c r="AL6047" i="1"/>
  <c r="AC6047" i="1"/>
  <c r="AD6047" i="1"/>
  <c r="AG6046" i="1"/>
  <c r="AH6046" i="1"/>
  <c r="AI6046" i="1"/>
  <c r="AJ6046" i="1"/>
  <c r="AL6046" i="1"/>
  <c r="AD6046" i="1"/>
  <c r="AE6046" i="1"/>
  <c r="AF6046" i="1"/>
  <c r="AC6046" i="1"/>
  <c r="AI6045" i="1"/>
  <c r="AH6045" i="1"/>
  <c r="AG6045" i="1"/>
  <c r="AF6045" i="1"/>
  <c r="AL6045" i="1"/>
  <c r="AJ6045" i="1"/>
  <c r="AM6045" i="1" s="1"/>
  <c r="AE6045" i="1"/>
  <c r="AD6045" i="1"/>
  <c r="AC6045" i="1"/>
  <c r="AI6044" i="1"/>
  <c r="AG6044" i="1"/>
  <c r="AH6044" i="1"/>
  <c r="AL6044" i="1"/>
  <c r="AJ6044" i="1"/>
  <c r="AM6044" i="1" s="1"/>
  <c r="AF6044" i="1"/>
  <c r="AE6044" i="1"/>
  <c r="AD6044" i="1"/>
  <c r="AC6044" i="1"/>
  <c r="AH6043" i="1"/>
  <c r="AG6043" i="1"/>
  <c r="AI6043" i="1"/>
  <c r="AL6043" i="1"/>
  <c r="AD6043" i="1"/>
  <c r="AE6043" i="1"/>
  <c r="AF6043" i="1"/>
  <c r="AJ6043" i="1"/>
  <c r="AM6043" i="1" s="1"/>
  <c r="AC6043" i="1"/>
  <c r="AH6042" i="1"/>
  <c r="AI6042" i="1"/>
  <c r="AG6042" i="1"/>
  <c r="AJ6042" i="1"/>
  <c r="AL6042" i="1"/>
  <c r="AC6042" i="1"/>
  <c r="AD6042" i="1"/>
  <c r="AE6042" i="1"/>
  <c r="AF6042" i="1"/>
  <c r="AG6041" i="1"/>
  <c r="AH6041" i="1"/>
  <c r="AI6041" i="1"/>
  <c r="AL6041" i="1"/>
  <c r="AD6041" i="1"/>
  <c r="AE6041" i="1"/>
  <c r="AF6041" i="1"/>
  <c r="AJ6041" i="1"/>
  <c r="AM6041" i="1" s="1"/>
  <c r="AC6041" i="1"/>
  <c r="AH6040" i="1"/>
  <c r="AI6040" i="1"/>
  <c r="AG6040" i="1"/>
  <c r="AD6040" i="1"/>
  <c r="AE6040" i="1"/>
  <c r="AF6040" i="1"/>
  <c r="AC6040" i="1"/>
  <c r="AJ6040" i="1"/>
  <c r="AL6040" i="1"/>
  <c r="AI6039" i="1"/>
  <c r="AH6039" i="1"/>
  <c r="AG6039" i="1"/>
  <c r="AD6039" i="1"/>
  <c r="AE6039" i="1"/>
  <c r="AF6039" i="1"/>
  <c r="AJ6039" i="1"/>
  <c r="AL6039" i="1"/>
  <c r="AC6039" i="1"/>
  <c r="AG6038" i="1"/>
  <c r="AH6038" i="1"/>
  <c r="AI6038" i="1"/>
  <c r="AF6038" i="1"/>
  <c r="AE6038" i="1"/>
  <c r="AJ6038" i="1"/>
  <c r="AD6038" i="1"/>
  <c r="AC6038" i="1"/>
  <c r="AL6038" i="1"/>
  <c r="AI6037" i="1"/>
  <c r="AG6037" i="1"/>
  <c r="AH6037" i="1"/>
  <c r="AJ6037" i="1"/>
  <c r="AL6037" i="1"/>
  <c r="AF6037" i="1"/>
  <c r="AE6037" i="1"/>
  <c r="AD6037" i="1"/>
  <c r="AC6037" i="1"/>
  <c r="AI6036" i="1"/>
  <c r="AH6036" i="1"/>
  <c r="AG6036" i="1"/>
  <c r="AJ6036" i="1"/>
  <c r="AL6036" i="1"/>
  <c r="AF6036" i="1"/>
  <c r="AE6036" i="1"/>
  <c r="AC6036" i="1"/>
  <c r="AD6036" i="1"/>
  <c r="AI6035" i="1"/>
  <c r="AH6035" i="1"/>
  <c r="AG6035" i="1"/>
  <c r="AL6035" i="1"/>
  <c r="AJ6035" i="1"/>
  <c r="AM6035" i="1" s="1"/>
  <c r="AF6035" i="1"/>
  <c r="AE6035" i="1"/>
  <c r="AD6035" i="1"/>
  <c r="AC6035" i="1"/>
  <c r="AG6034" i="1"/>
  <c r="AI6034" i="1"/>
  <c r="AH6034" i="1"/>
  <c r="AD6034" i="1"/>
  <c r="AE6034" i="1"/>
  <c r="AF6034" i="1"/>
  <c r="AL6034" i="1"/>
  <c r="AC6034" i="1"/>
  <c r="AJ6034" i="1"/>
  <c r="AM6034" i="1" s="1"/>
  <c r="AI6033" i="1"/>
  <c r="AG6033" i="1"/>
  <c r="AH6033" i="1"/>
  <c r="AL6033" i="1"/>
  <c r="AJ6033" i="1"/>
  <c r="AM6033" i="1" s="1"/>
  <c r="AF6033" i="1"/>
  <c r="AE6033" i="1"/>
  <c r="AD6033" i="1"/>
  <c r="AC6033" i="1"/>
  <c r="AH6032" i="1"/>
  <c r="AG6032" i="1"/>
  <c r="AI6032" i="1"/>
  <c r="AD6032" i="1"/>
  <c r="AE6032" i="1"/>
  <c r="AF6032" i="1"/>
  <c r="AL6032" i="1"/>
  <c r="AJ6032" i="1"/>
  <c r="AM6032" i="1" s="1"/>
  <c r="AC6032" i="1"/>
  <c r="AG6031" i="1"/>
  <c r="AH6031" i="1"/>
  <c r="AI6031" i="1"/>
  <c r="AF6031" i="1"/>
  <c r="AC6031" i="1"/>
  <c r="AD6031" i="1"/>
  <c r="AE6031" i="1"/>
  <c r="AJ6031" i="1"/>
  <c r="AL6031" i="1"/>
  <c r="AH6030" i="1"/>
  <c r="AI6030" i="1"/>
  <c r="AG6030" i="1"/>
  <c r="AJ6030" i="1"/>
  <c r="AF6030" i="1"/>
  <c r="AL6030" i="1"/>
  <c r="AD6030" i="1"/>
  <c r="AE6030" i="1"/>
  <c r="AC6030" i="1"/>
  <c r="AI6029" i="1"/>
  <c r="AH6029" i="1"/>
  <c r="AG6029" i="1"/>
  <c r="AL6029" i="1"/>
  <c r="AJ6029" i="1"/>
  <c r="AM6029" i="1" s="1"/>
  <c r="AE6029" i="1"/>
  <c r="AF6029" i="1"/>
  <c r="AC6029" i="1"/>
  <c r="AD6029" i="1"/>
  <c r="AG6028" i="1"/>
  <c r="AH6028" i="1"/>
  <c r="AI6028" i="1"/>
  <c r="AD6028" i="1"/>
  <c r="AF6028" i="1"/>
  <c r="AJ6028" i="1"/>
  <c r="AL6028" i="1"/>
  <c r="AE6028" i="1"/>
  <c r="AC6028" i="1"/>
  <c r="AI6027" i="1"/>
  <c r="AH6027" i="1"/>
  <c r="AG6027" i="1"/>
  <c r="AJ6027" i="1"/>
  <c r="AF6027" i="1"/>
  <c r="AE6027" i="1"/>
  <c r="AC6027" i="1"/>
  <c r="AD6027" i="1"/>
  <c r="AL6027" i="1"/>
  <c r="AG6026" i="1"/>
  <c r="AI6026" i="1"/>
  <c r="AH6026" i="1"/>
  <c r="AL6026" i="1"/>
  <c r="AF6026" i="1"/>
  <c r="AE6026" i="1"/>
  <c r="AD6026" i="1"/>
  <c r="AC6026" i="1"/>
  <c r="AJ6026" i="1"/>
  <c r="AM6026" i="1" s="1"/>
  <c r="AI6025" i="1"/>
  <c r="AH6025" i="1"/>
  <c r="AG6025" i="1"/>
  <c r="AJ6025" i="1"/>
  <c r="AL6025" i="1"/>
  <c r="AF6025" i="1"/>
  <c r="AE6025" i="1"/>
  <c r="AD6025" i="1"/>
  <c r="AC6025" i="1"/>
  <c r="AG6024" i="1"/>
  <c r="AI6024" i="1"/>
  <c r="AH6024" i="1"/>
  <c r="AC6024" i="1"/>
  <c r="AD6024" i="1"/>
  <c r="AE6024" i="1"/>
  <c r="AF6024" i="1"/>
  <c r="AJ6024" i="1"/>
  <c r="AL6024" i="1"/>
  <c r="AG6023" i="1"/>
  <c r="AH6023" i="1"/>
  <c r="AI6023" i="1"/>
  <c r="AF6023" i="1"/>
  <c r="AD6023" i="1"/>
  <c r="AC6023" i="1"/>
  <c r="AJ6023" i="1"/>
  <c r="AL6023" i="1"/>
  <c r="AE6023" i="1"/>
  <c r="AG6022" i="1"/>
  <c r="AH6022" i="1"/>
  <c r="AI6022" i="1"/>
  <c r="AJ6022" i="1"/>
  <c r="AL6022" i="1"/>
  <c r="AC6022" i="1"/>
  <c r="AD6022" i="1"/>
  <c r="AE6022" i="1"/>
  <c r="AF6022" i="1"/>
  <c r="AG6021" i="1"/>
  <c r="AH6021" i="1"/>
  <c r="AI6021" i="1"/>
  <c r="AD6021" i="1"/>
  <c r="AE6021" i="1"/>
  <c r="AF6021" i="1"/>
  <c r="AJ6021" i="1"/>
  <c r="AL6021" i="1"/>
  <c r="AC6021" i="1"/>
  <c r="AG6020" i="1"/>
  <c r="AH6020" i="1"/>
  <c r="AI6020" i="1"/>
  <c r="AJ6020" i="1"/>
  <c r="AC6020" i="1"/>
  <c r="AD6020" i="1"/>
  <c r="AE6020" i="1"/>
  <c r="AF6020" i="1"/>
  <c r="AL6020" i="1"/>
  <c r="AG6019" i="1"/>
  <c r="AH6019" i="1"/>
  <c r="AI6019" i="1"/>
  <c r="AC6019" i="1"/>
  <c r="AD6019" i="1"/>
  <c r="AE6019" i="1"/>
  <c r="AF6019" i="1"/>
  <c r="AJ6019" i="1"/>
  <c r="AL6019" i="1"/>
  <c r="AH6018" i="1"/>
  <c r="AI6018" i="1"/>
  <c r="AG6018" i="1"/>
  <c r="AJ6018" i="1"/>
  <c r="AL6018" i="1"/>
  <c r="AF6018" i="1"/>
  <c r="AE6018" i="1"/>
  <c r="AD6018" i="1"/>
  <c r="AC6018" i="1"/>
  <c r="AH6017" i="1"/>
  <c r="AG6017" i="1"/>
  <c r="AI6017" i="1"/>
  <c r="AE6017" i="1"/>
  <c r="AF6017" i="1"/>
  <c r="AL6017" i="1"/>
  <c r="AD6017" i="1"/>
  <c r="AJ6017" i="1"/>
  <c r="AM6017" i="1" s="1"/>
  <c r="AC6017" i="1"/>
  <c r="AG6016" i="1"/>
  <c r="AI6016" i="1"/>
  <c r="AH6016" i="1"/>
  <c r="AD6016" i="1"/>
  <c r="AC6016" i="1"/>
  <c r="AF6016" i="1"/>
  <c r="AJ6016" i="1"/>
  <c r="AL6016" i="1"/>
  <c r="AE6016" i="1"/>
  <c r="AG6015" i="1"/>
  <c r="AI6015" i="1"/>
  <c r="AH6015" i="1"/>
  <c r="AL6015" i="1"/>
  <c r="AE6015" i="1"/>
  <c r="AF6015" i="1"/>
  <c r="AD6015" i="1"/>
  <c r="AC6015" i="1"/>
  <c r="AJ6015" i="1"/>
  <c r="AM6015" i="1" s="1"/>
  <c r="AG6014" i="1"/>
  <c r="AI6014" i="1"/>
  <c r="AH6014" i="1"/>
  <c r="AE6014" i="1"/>
  <c r="AD6014" i="1"/>
  <c r="AC6014" i="1"/>
  <c r="AF6014" i="1"/>
  <c r="AL6014" i="1"/>
  <c r="AJ6014" i="1"/>
  <c r="AM6014" i="1" s="1"/>
  <c r="AH6013" i="1"/>
  <c r="AG6013" i="1"/>
  <c r="AI6013" i="1"/>
  <c r="AC6013" i="1"/>
  <c r="AD6013" i="1"/>
  <c r="AE6013" i="1"/>
  <c r="AF6013" i="1"/>
  <c r="AJ6013" i="1"/>
  <c r="AL6013" i="1"/>
  <c r="AH6012" i="1"/>
  <c r="AI6012" i="1"/>
  <c r="AG6012" i="1"/>
  <c r="AJ6012" i="1"/>
  <c r="AD6012" i="1"/>
  <c r="AE6012" i="1"/>
  <c r="AF6012" i="1"/>
  <c r="AC6012" i="1"/>
  <c r="AL6012" i="1"/>
  <c r="AI6011" i="1"/>
  <c r="AH6011" i="1"/>
  <c r="AG6011" i="1"/>
  <c r="AC6011" i="1"/>
  <c r="AL6011" i="1"/>
  <c r="AJ6011" i="1"/>
  <c r="AM6011" i="1" s="1"/>
  <c r="AF6011" i="1"/>
  <c r="AE6011" i="1"/>
  <c r="AD6011" i="1"/>
  <c r="AG6010" i="1"/>
  <c r="AI6010" i="1"/>
  <c r="AH6010" i="1"/>
  <c r="AJ6010" i="1"/>
  <c r="AL6010" i="1"/>
  <c r="AE6010" i="1"/>
  <c r="AF6010" i="1" s="1"/>
  <c r="AD6010" i="1"/>
  <c r="AC6010" i="1"/>
  <c r="AG6009" i="1"/>
  <c r="AI6009" i="1"/>
  <c r="AH6009" i="1"/>
  <c r="AL6009" i="1"/>
  <c r="AC6009" i="1"/>
  <c r="AD6009" i="1"/>
  <c r="AJ6009" i="1"/>
  <c r="AM6009" i="1" s="1"/>
  <c r="AE6009" i="1"/>
  <c r="AF6009" i="1"/>
  <c r="AG6008" i="1"/>
  <c r="AH6008" i="1"/>
  <c r="AI6008" i="1"/>
  <c r="AJ6008" i="1"/>
  <c r="AL6008" i="1"/>
  <c r="AE6008" i="1"/>
  <c r="AF6008" i="1" s="1"/>
  <c r="AD6008" i="1"/>
  <c r="AC6008" i="1"/>
  <c r="AI6007" i="1"/>
  <c r="AG6007" i="1"/>
  <c r="AH6007" i="1"/>
  <c r="AL6007" i="1"/>
  <c r="AJ6007" i="1"/>
  <c r="AM6007" i="1" s="1"/>
  <c r="AC6007" i="1"/>
  <c r="AD6007" i="1"/>
  <c r="AE6007" i="1"/>
  <c r="AF6007" i="1"/>
  <c r="AI6006" i="1"/>
  <c r="AH6006" i="1"/>
  <c r="AG6006" i="1"/>
  <c r="AE6006" i="1"/>
  <c r="AF6006" i="1"/>
  <c r="AL6006" i="1"/>
  <c r="AJ6006" i="1"/>
  <c r="AM6006" i="1" s="1"/>
  <c r="AC6006" i="1"/>
  <c r="AD6006" i="1"/>
  <c r="AI6005" i="1"/>
  <c r="AH6005" i="1"/>
  <c r="AG6005" i="1"/>
  <c r="AL6005" i="1"/>
  <c r="AJ6005" i="1"/>
  <c r="AM6005" i="1" s="1"/>
  <c r="AD6005" i="1"/>
  <c r="AC6005" i="1"/>
  <c r="AE6005" i="1"/>
  <c r="AF6005" i="1" s="1"/>
  <c r="AI6004" i="1"/>
  <c r="AH6004" i="1"/>
  <c r="AG6004" i="1"/>
  <c r="AE6004" i="1"/>
  <c r="AF6004" i="1" s="1"/>
  <c r="AJ6004" i="1"/>
  <c r="AC6004" i="1"/>
  <c r="AD6004" i="1"/>
  <c r="AL6004" i="1"/>
  <c r="AI6003" i="1"/>
  <c r="AH6003" i="1"/>
  <c r="AG6003" i="1"/>
  <c r="AL6003" i="1"/>
  <c r="AE6003" i="1"/>
  <c r="AF6003" i="1" s="1"/>
  <c r="AD6003" i="1"/>
  <c r="AC6003" i="1"/>
  <c r="AJ6003" i="1"/>
  <c r="AM6003" i="1" s="1"/>
  <c r="AH6002" i="1"/>
  <c r="AG6002" i="1"/>
  <c r="AI6002" i="1"/>
  <c r="AJ6002" i="1"/>
  <c r="AC6002" i="1"/>
  <c r="AD6002" i="1"/>
  <c r="AE6002" i="1"/>
  <c r="AF6002" i="1"/>
  <c r="AL6002" i="1"/>
  <c r="AG6001" i="1"/>
  <c r="AH6001" i="1"/>
  <c r="AI6001" i="1"/>
  <c r="AD6001" i="1"/>
  <c r="AC6001" i="1"/>
  <c r="AE6001" i="1"/>
  <c r="AF6001" i="1"/>
  <c r="AJ6001" i="1"/>
  <c r="AL6001" i="1"/>
  <c r="AG6000" i="1"/>
  <c r="AH6000" i="1"/>
  <c r="AI6000" i="1"/>
  <c r="AC6000" i="1"/>
  <c r="AD6000" i="1"/>
  <c r="AE6000" i="1"/>
  <c r="AF6000" i="1"/>
  <c r="AJ6000" i="1"/>
  <c r="AL6000" i="1"/>
  <c r="AI5999" i="1"/>
  <c r="AG5999" i="1"/>
  <c r="AH5999" i="1"/>
  <c r="AJ5999" i="1"/>
  <c r="AL5999" i="1"/>
  <c r="AD5999" i="1"/>
  <c r="AF5999" i="1"/>
  <c r="AE5999" i="1"/>
  <c r="AC5999" i="1"/>
  <c r="AG5998" i="1"/>
  <c r="AH5998" i="1"/>
  <c r="AI5998" i="1"/>
  <c r="AC5998" i="1"/>
  <c r="AD5998" i="1"/>
  <c r="AE5998" i="1"/>
  <c r="AJ5998" i="1"/>
  <c r="AL5998" i="1"/>
  <c r="AF5998" i="1"/>
  <c r="AG5997" i="1"/>
  <c r="AH5997" i="1"/>
  <c r="AI5997" i="1"/>
  <c r="AC5997" i="1"/>
  <c r="AD5997" i="1"/>
  <c r="AF5997" i="1"/>
  <c r="AJ5997" i="1"/>
  <c r="AL5997" i="1"/>
  <c r="AE5997" i="1"/>
  <c r="AG5996" i="1"/>
  <c r="AH5996" i="1"/>
  <c r="AI5996" i="1"/>
  <c r="AC5996" i="1"/>
  <c r="AL5996" i="1"/>
  <c r="AF5996" i="1"/>
  <c r="AE5996" i="1"/>
  <c r="AJ5996" i="1"/>
  <c r="AM5996" i="1" s="1"/>
  <c r="AD5996" i="1"/>
  <c r="AG5995" i="1"/>
  <c r="AH5995" i="1"/>
  <c r="AI5995" i="1"/>
  <c r="AF5995" i="1"/>
  <c r="AL5995" i="1"/>
  <c r="AC5995" i="1"/>
  <c r="AD5995" i="1"/>
  <c r="AJ5995" i="1"/>
  <c r="AM5995" i="1" s="1"/>
  <c r="AE5995" i="1"/>
  <c r="AG5994" i="1"/>
  <c r="AH5994" i="1"/>
  <c r="AI5994" i="1"/>
  <c r="AF5994" i="1"/>
  <c r="AE5994" i="1"/>
  <c r="AC5994" i="1"/>
  <c r="AD5994" i="1"/>
  <c r="AJ5994" i="1"/>
  <c r="AL5994" i="1"/>
  <c r="AG5993" i="1"/>
  <c r="AI5993" i="1"/>
  <c r="AH5993" i="1"/>
  <c r="AL5993" i="1"/>
  <c r="AE5993" i="1"/>
  <c r="AF5993" i="1"/>
  <c r="AJ5993" i="1"/>
  <c r="AM5993" i="1" s="1"/>
  <c r="AC5993" i="1"/>
  <c r="AD5993" i="1"/>
  <c r="AG5992" i="1"/>
  <c r="AH5992" i="1"/>
  <c r="AI5992" i="1"/>
  <c r="AD5992" i="1"/>
  <c r="AJ5992" i="1"/>
  <c r="AC5992" i="1"/>
  <c r="AE5992" i="1"/>
  <c r="AF5992" i="1"/>
  <c r="AL5992" i="1"/>
  <c r="AG5991" i="1"/>
  <c r="AH5991" i="1"/>
  <c r="AI5991" i="1"/>
  <c r="AD5991" i="1"/>
  <c r="AC5991" i="1"/>
  <c r="AJ5991" i="1"/>
  <c r="AF5991" i="1"/>
  <c r="AE5991" i="1"/>
  <c r="AL5991" i="1"/>
  <c r="AG5990" i="1"/>
  <c r="AH5990" i="1"/>
  <c r="AI5990" i="1"/>
  <c r="AL5990" i="1"/>
  <c r="AJ5990" i="1"/>
  <c r="AM5990" i="1" s="1"/>
  <c r="AC5990" i="1"/>
  <c r="AE5990" i="1"/>
  <c r="AF5990" i="1"/>
  <c r="AD5990" i="1"/>
  <c r="AG5989" i="1"/>
  <c r="AH5989" i="1"/>
  <c r="AI5989" i="1"/>
  <c r="AF5989" i="1"/>
  <c r="AE5989" i="1"/>
  <c r="AD5989" i="1"/>
  <c r="AC5989" i="1"/>
  <c r="AL5989" i="1"/>
  <c r="AJ5989" i="1"/>
  <c r="AM5989" i="1" s="1"/>
  <c r="AI5988" i="1"/>
  <c r="AH5988" i="1"/>
  <c r="AG5988" i="1"/>
  <c r="AL5988" i="1"/>
  <c r="AJ5988" i="1"/>
  <c r="AM5988" i="1" s="1"/>
  <c r="AC5988" i="1"/>
  <c r="AF5988" i="1"/>
  <c r="AE5988" i="1"/>
  <c r="AD5988" i="1"/>
  <c r="AI5987" i="1"/>
  <c r="AH5987" i="1"/>
  <c r="AG5987" i="1"/>
  <c r="AF5987" i="1"/>
  <c r="AE5987" i="1"/>
  <c r="AD5987" i="1"/>
  <c r="AL5987" i="1"/>
  <c r="AC5987" i="1"/>
  <c r="AJ5987" i="1"/>
  <c r="AM5987" i="1" s="1"/>
  <c r="AG5986" i="1"/>
  <c r="AI5986" i="1"/>
  <c r="AH5986" i="1"/>
  <c r="AL5986" i="1"/>
  <c r="AJ5986" i="1"/>
  <c r="AM5986" i="1" s="1"/>
  <c r="AD5986" i="1"/>
  <c r="AF5986" i="1"/>
  <c r="AE5986" i="1"/>
  <c r="AC5986" i="1"/>
  <c r="AI5985" i="1"/>
  <c r="AH5985" i="1"/>
  <c r="AG5985" i="1"/>
  <c r="AL5985" i="1"/>
  <c r="AJ5985" i="1"/>
  <c r="AM5985" i="1" s="1"/>
  <c r="AF5985" i="1"/>
  <c r="AE5985" i="1"/>
  <c r="AD5985" i="1"/>
  <c r="AC5985" i="1"/>
  <c r="AI5984" i="1"/>
  <c r="AH5984" i="1"/>
  <c r="AG5984" i="1"/>
  <c r="AC5984" i="1"/>
  <c r="AL5984" i="1"/>
  <c r="AJ5984" i="1"/>
  <c r="AM5984" i="1" s="1"/>
  <c r="AF5984" i="1"/>
  <c r="AE5984" i="1"/>
  <c r="AD5984" i="1"/>
  <c r="AH5983" i="1"/>
  <c r="AG5983" i="1"/>
  <c r="AI5983" i="1"/>
  <c r="AF5983" i="1"/>
  <c r="AE5983" i="1"/>
  <c r="AD5983" i="1"/>
  <c r="AC5983" i="1"/>
  <c r="AL5983" i="1"/>
  <c r="AJ5983" i="1"/>
  <c r="AM5983" i="1" s="1"/>
  <c r="AI5982" i="1"/>
  <c r="AH5982" i="1"/>
  <c r="AG5982" i="1"/>
  <c r="AF5982" i="1"/>
  <c r="AL5982" i="1"/>
  <c r="AJ5982" i="1"/>
  <c r="AM5982" i="1" s="1"/>
  <c r="AE5982" i="1"/>
  <c r="AD5982" i="1"/>
  <c r="AC5982" i="1"/>
  <c r="AI5981" i="1"/>
  <c r="AH5981" i="1"/>
  <c r="AG5981" i="1"/>
  <c r="AC5981" i="1"/>
  <c r="AJ5981" i="1"/>
  <c r="AL5981" i="1"/>
  <c r="AF5981" i="1"/>
  <c r="AE5981" i="1"/>
  <c r="AD5981" i="1"/>
  <c r="AH5980" i="1"/>
  <c r="AG5980" i="1"/>
  <c r="AI5980" i="1"/>
  <c r="AF5980" i="1"/>
  <c r="AE5980" i="1"/>
  <c r="AD5980" i="1"/>
  <c r="AC5980" i="1"/>
  <c r="AL5980" i="1"/>
  <c r="AJ5980" i="1"/>
  <c r="AM5980" i="1" s="1"/>
  <c r="AI5979" i="1"/>
  <c r="AH5979" i="1"/>
  <c r="AG5979" i="1"/>
  <c r="AL5979" i="1"/>
  <c r="AJ5979" i="1"/>
  <c r="AM5979" i="1" s="1"/>
  <c r="AF5979" i="1"/>
  <c r="AE5979" i="1"/>
  <c r="AD5979" i="1"/>
  <c r="AC5979" i="1"/>
  <c r="AI5978" i="1"/>
  <c r="AH5978" i="1"/>
  <c r="AG5978" i="1"/>
  <c r="AL5978" i="1"/>
  <c r="AJ5978" i="1"/>
  <c r="AM5978" i="1" s="1"/>
  <c r="AF5978" i="1"/>
  <c r="AE5978" i="1"/>
  <c r="AD5978" i="1"/>
  <c r="AC5978" i="1"/>
  <c r="AI5977" i="1"/>
  <c r="AH5977" i="1"/>
  <c r="AG5977" i="1"/>
  <c r="AC5977" i="1"/>
  <c r="AL5977" i="1"/>
  <c r="AJ5977" i="1"/>
  <c r="AM5977" i="1" s="1"/>
  <c r="AF5977" i="1"/>
  <c r="AE5977" i="1"/>
  <c r="AD5977" i="1"/>
  <c r="AH5976" i="1"/>
  <c r="AG5976" i="1"/>
  <c r="AI5976" i="1"/>
  <c r="AF5976" i="1"/>
  <c r="AE5976" i="1"/>
  <c r="AD5976" i="1"/>
  <c r="AC5976" i="1"/>
  <c r="AL5976" i="1"/>
  <c r="AJ5976" i="1"/>
  <c r="AM5976" i="1" s="1"/>
  <c r="AI5975" i="1"/>
  <c r="AH5975" i="1"/>
  <c r="AG5975" i="1"/>
  <c r="AL5975" i="1"/>
  <c r="AJ5975" i="1"/>
  <c r="AM5975" i="1" s="1"/>
  <c r="AC5975" i="1"/>
  <c r="AF5975" i="1"/>
  <c r="AE5975" i="1"/>
  <c r="AD5975" i="1"/>
  <c r="AI5974" i="1"/>
  <c r="AH5974" i="1"/>
  <c r="AG5974" i="1"/>
  <c r="AC5974" i="1"/>
  <c r="AL5974" i="1"/>
  <c r="AJ5974" i="1"/>
  <c r="AM5974" i="1" s="1"/>
  <c r="AF5974" i="1"/>
  <c r="AE5974" i="1"/>
  <c r="AD5974" i="1"/>
  <c r="AH5973" i="1"/>
  <c r="AG5973" i="1"/>
  <c r="AI5973" i="1"/>
  <c r="AF5973" i="1"/>
  <c r="AE5973" i="1"/>
  <c r="AD5973" i="1"/>
  <c r="AC5973" i="1"/>
  <c r="AL5973" i="1"/>
  <c r="AJ5973" i="1"/>
  <c r="AM5973" i="1" s="1"/>
  <c r="AI5972" i="1"/>
  <c r="AH5972" i="1"/>
  <c r="AG5972" i="1"/>
  <c r="AL5972" i="1"/>
  <c r="AJ5972" i="1"/>
  <c r="AM5972" i="1" s="1"/>
  <c r="AF5972" i="1"/>
  <c r="AE5972" i="1"/>
  <c r="AD5972" i="1"/>
  <c r="AC5972" i="1"/>
  <c r="AI5971" i="1"/>
  <c r="AH5971" i="1"/>
  <c r="AG5971" i="1"/>
  <c r="AL5971" i="1"/>
  <c r="AJ5971" i="1"/>
  <c r="AM5971" i="1" s="1"/>
  <c r="AF5971" i="1"/>
  <c r="AE5971" i="1"/>
  <c r="AD5971" i="1"/>
  <c r="AC5971" i="1"/>
  <c r="AI5970" i="1"/>
  <c r="AH5970" i="1"/>
  <c r="AG5970" i="1"/>
  <c r="AF5970" i="1"/>
  <c r="AE5970" i="1"/>
  <c r="AD5970" i="1"/>
  <c r="AC5970" i="1"/>
  <c r="AL5970" i="1"/>
  <c r="AJ5970" i="1"/>
  <c r="AM5970" i="1" s="1"/>
  <c r="AI5969" i="1"/>
  <c r="AH5969" i="1"/>
  <c r="AG5969" i="1"/>
  <c r="AE5969" i="1"/>
  <c r="AL5969" i="1"/>
  <c r="AJ5969" i="1"/>
  <c r="AM5969" i="1" s="1"/>
  <c r="AF5969" i="1"/>
  <c r="AD5969" i="1"/>
  <c r="AC5969" i="1"/>
  <c r="AG5968" i="1"/>
  <c r="AI5968" i="1"/>
  <c r="AH5968" i="1"/>
  <c r="AL5968" i="1"/>
  <c r="AJ5968" i="1"/>
  <c r="AM5968" i="1" s="1"/>
  <c r="AF5968" i="1"/>
  <c r="AE5968" i="1"/>
  <c r="AD5968" i="1"/>
  <c r="AC5968" i="1"/>
  <c r="AI5967" i="1"/>
  <c r="AH5967" i="1"/>
  <c r="AG5967" i="1"/>
  <c r="AF5967" i="1"/>
  <c r="AE5967" i="1"/>
  <c r="AD5967" i="1"/>
  <c r="AC5967" i="1"/>
  <c r="AL5967" i="1"/>
  <c r="AJ5967" i="1"/>
  <c r="AM5967" i="1" s="1"/>
  <c r="AI5966" i="1"/>
  <c r="AH5966" i="1"/>
  <c r="AG5966" i="1"/>
  <c r="AL5966" i="1"/>
  <c r="AJ5966" i="1"/>
  <c r="AM5966" i="1" s="1"/>
  <c r="AF5966" i="1"/>
  <c r="AE5966" i="1"/>
  <c r="AD5966" i="1"/>
  <c r="AC5966" i="1"/>
  <c r="AI5965" i="1"/>
  <c r="AH5965" i="1"/>
  <c r="AG5965" i="1"/>
  <c r="AC5965" i="1"/>
  <c r="AD5965" i="1"/>
  <c r="AL5965" i="1"/>
  <c r="AJ5965" i="1"/>
  <c r="AM5965" i="1" s="1"/>
  <c r="AF5965" i="1"/>
  <c r="AE5965" i="1"/>
  <c r="AI5964" i="1"/>
  <c r="AH5964" i="1"/>
  <c r="AG5964" i="1"/>
  <c r="AJ5964" i="1"/>
  <c r="AL5964" i="1"/>
  <c r="AF5964" i="1"/>
  <c r="AE5964" i="1"/>
  <c r="AD5964" i="1"/>
  <c r="AC5964" i="1"/>
  <c r="AI5963" i="1"/>
  <c r="AH5963" i="1"/>
  <c r="AG5963" i="1"/>
  <c r="AJ5963" i="1"/>
  <c r="AD5963" i="1"/>
  <c r="AC5963" i="1"/>
  <c r="AL5963" i="1"/>
  <c r="AF5963" i="1"/>
  <c r="AE5963" i="1"/>
  <c r="AH5962" i="1"/>
  <c r="AI5962" i="1"/>
  <c r="AG5962" i="1"/>
  <c r="AE5962" i="1"/>
  <c r="AF5962" i="1"/>
  <c r="AJ5962" i="1"/>
  <c r="AL5962" i="1"/>
  <c r="AC5962" i="1"/>
  <c r="AD5962" i="1"/>
  <c r="AI5961" i="1"/>
  <c r="AH5961" i="1"/>
  <c r="AG5961" i="1"/>
  <c r="AF5961" i="1"/>
  <c r="AL5961" i="1"/>
  <c r="AJ5961" i="1"/>
  <c r="AM5961" i="1" s="1"/>
  <c r="AE5961" i="1"/>
  <c r="AD5961" i="1"/>
  <c r="AC5961" i="1"/>
  <c r="AH5960" i="1"/>
  <c r="AI5960" i="1"/>
  <c r="AG5960" i="1"/>
  <c r="AL5960" i="1"/>
  <c r="AJ5960" i="1"/>
  <c r="AM5960" i="1" s="1"/>
  <c r="AF5960" i="1"/>
  <c r="AE5960" i="1"/>
  <c r="AD5960" i="1"/>
  <c r="AC5960" i="1"/>
  <c r="AI5959" i="1"/>
  <c r="AH5959" i="1"/>
  <c r="AG5959" i="1"/>
  <c r="AE5959" i="1"/>
  <c r="AD5959" i="1"/>
  <c r="AC5959" i="1"/>
  <c r="AL5959" i="1"/>
  <c r="AJ5959" i="1"/>
  <c r="AM5959" i="1" s="1"/>
  <c r="AF5959" i="1"/>
  <c r="AH5958" i="1"/>
  <c r="AG5958" i="1"/>
  <c r="AI5958" i="1"/>
  <c r="AL5958" i="1"/>
  <c r="AJ5958" i="1"/>
  <c r="AM5958" i="1" s="1"/>
  <c r="AF5958" i="1"/>
  <c r="AE5958" i="1"/>
  <c r="AD5958" i="1"/>
  <c r="AC5958" i="1"/>
  <c r="AI5957" i="1"/>
  <c r="AH5957" i="1"/>
  <c r="AG5957" i="1"/>
  <c r="AL5957" i="1"/>
  <c r="AJ5957" i="1"/>
  <c r="AM5957" i="1" s="1"/>
  <c r="AF5957" i="1"/>
  <c r="AE5957" i="1"/>
  <c r="AD5957" i="1"/>
  <c r="AC5957" i="1"/>
  <c r="AI5956" i="1"/>
  <c r="AH5956" i="1"/>
  <c r="AG5956" i="1"/>
  <c r="AL5956" i="1"/>
  <c r="AJ5956" i="1"/>
  <c r="AM5956" i="1" s="1"/>
  <c r="AF5956" i="1"/>
  <c r="AE5956" i="1"/>
  <c r="AD5956" i="1"/>
  <c r="AC5956" i="1"/>
  <c r="AH5955" i="1"/>
  <c r="AG5955" i="1"/>
  <c r="AI5955" i="1"/>
  <c r="AL5955" i="1"/>
  <c r="AJ5955" i="1"/>
  <c r="AM5955" i="1" s="1"/>
  <c r="AF5955" i="1"/>
  <c r="AE5955" i="1"/>
  <c r="AD5955" i="1"/>
  <c r="AC5955" i="1"/>
  <c r="AI5954" i="1"/>
  <c r="AH5954" i="1"/>
  <c r="AG5954" i="1"/>
  <c r="AD5954" i="1"/>
  <c r="AL5954" i="1"/>
  <c r="AJ5954" i="1"/>
  <c r="AM5954" i="1" s="1"/>
  <c r="AF5954" i="1"/>
  <c r="AE5954" i="1"/>
  <c r="AC5954" i="1"/>
  <c r="AI5953" i="1"/>
  <c r="AH5953" i="1"/>
  <c r="AG5953" i="1"/>
  <c r="AJ5953" i="1"/>
  <c r="AL5953" i="1"/>
  <c r="AD5953" i="1"/>
  <c r="AF5953" i="1"/>
  <c r="AE5953" i="1"/>
  <c r="AC5953" i="1"/>
  <c r="AI5952" i="1"/>
  <c r="AH5952" i="1"/>
  <c r="AG5952" i="1"/>
  <c r="AD5952" i="1"/>
  <c r="AC5952" i="1"/>
  <c r="AL5952" i="1"/>
  <c r="AJ5952" i="1"/>
  <c r="AM5952" i="1" s="1"/>
  <c r="AF5952" i="1"/>
  <c r="AE5952" i="1"/>
  <c r="AG5951" i="1"/>
  <c r="AH5951" i="1"/>
  <c r="AI5951" i="1"/>
  <c r="AD5951" i="1"/>
  <c r="AC5951" i="1"/>
  <c r="AL5951" i="1"/>
  <c r="AJ5951" i="1"/>
  <c r="AM5951" i="1" s="1"/>
  <c r="AF5951" i="1"/>
  <c r="AE5951" i="1"/>
  <c r="AI5950" i="1"/>
  <c r="AH5950" i="1"/>
  <c r="AG5950" i="1"/>
  <c r="AL5950" i="1"/>
  <c r="AJ5950" i="1"/>
  <c r="AM5950" i="1" s="1"/>
  <c r="AF5950" i="1"/>
  <c r="AE5950" i="1"/>
  <c r="AD5950" i="1"/>
  <c r="AC5950" i="1"/>
  <c r="AI5949" i="1"/>
  <c r="AH5949" i="1"/>
  <c r="AG5949" i="1"/>
  <c r="AC5949" i="1"/>
  <c r="AD5949" i="1"/>
  <c r="AL5949" i="1"/>
  <c r="AJ5949" i="1"/>
  <c r="AM5949" i="1" s="1"/>
  <c r="AF5949" i="1"/>
  <c r="AE5949" i="1"/>
  <c r="AH5948" i="1"/>
  <c r="AI5948" i="1"/>
  <c r="AG5948" i="1"/>
  <c r="AF5948" i="1"/>
  <c r="AE5948" i="1"/>
  <c r="AC5948" i="1"/>
  <c r="AL5948" i="1"/>
  <c r="AJ5948" i="1"/>
  <c r="AM5948" i="1" s="1"/>
  <c r="AD5948" i="1"/>
  <c r="AI5947" i="1"/>
  <c r="AH5947" i="1"/>
  <c r="AG5947" i="1"/>
  <c r="AL5947" i="1"/>
  <c r="AJ5947" i="1"/>
  <c r="AM5947" i="1" s="1"/>
  <c r="AF5947" i="1"/>
  <c r="AE5947" i="1"/>
  <c r="AD5947" i="1"/>
  <c r="AC5947" i="1"/>
  <c r="AG5946" i="1"/>
  <c r="AI5946" i="1"/>
  <c r="AH5946" i="1"/>
  <c r="AE5946" i="1"/>
  <c r="AF5946" i="1"/>
  <c r="AD5946" i="1"/>
  <c r="AC5946" i="1"/>
  <c r="AL5946" i="1"/>
  <c r="AJ5946" i="1"/>
  <c r="AM5946" i="1" s="1"/>
  <c r="AG5945" i="1"/>
  <c r="AI5945" i="1"/>
  <c r="AH5945" i="1"/>
  <c r="AC5945" i="1"/>
  <c r="AJ5945" i="1"/>
  <c r="AF5945" i="1"/>
  <c r="AE5945" i="1"/>
  <c r="AD5945" i="1"/>
  <c r="AL5945" i="1"/>
  <c r="AH5944" i="1"/>
  <c r="AI5944" i="1"/>
  <c r="AG5944" i="1"/>
  <c r="AE5944" i="1"/>
  <c r="AL5944" i="1"/>
  <c r="AJ5944" i="1"/>
  <c r="AM5944" i="1" s="1"/>
  <c r="AF5944" i="1"/>
  <c r="AC5944" i="1"/>
  <c r="AD5944" i="1"/>
  <c r="AG5943" i="1"/>
  <c r="AH5943" i="1"/>
  <c r="AI5943" i="1"/>
  <c r="AD5943" i="1"/>
  <c r="AE5943" i="1"/>
  <c r="AF5943" i="1"/>
  <c r="AJ5943" i="1"/>
  <c r="AC5943" i="1"/>
  <c r="AL5943" i="1"/>
  <c r="AH5942" i="1"/>
  <c r="AG5942" i="1"/>
  <c r="AI5942" i="1"/>
  <c r="AC5942" i="1"/>
  <c r="AL5942" i="1"/>
  <c r="AJ5942" i="1"/>
  <c r="AM5942" i="1" s="1"/>
  <c r="AF5942" i="1"/>
  <c r="AD5942" i="1"/>
  <c r="AE5942" i="1"/>
  <c r="AI5941" i="1"/>
  <c r="AH5941" i="1"/>
  <c r="AG5941" i="1"/>
  <c r="AC5941" i="1"/>
  <c r="AE5941" i="1"/>
  <c r="AF5941" i="1"/>
  <c r="AL5941" i="1"/>
  <c r="AD5941" i="1"/>
  <c r="AJ5941" i="1"/>
  <c r="AM5941" i="1" s="1"/>
  <c r="AH5940" i="1"/>
  <c r="AI5940" i="1"/>
  <c r="AG5940" i="1"/>
  <c r="AC5940" i="1"/>
  <c r="AD5940" i="1"/>
  <c r="AE5940" i="1"/>
  <c r="AF5940" i="1"/>
  <c r="AL5940" i="1"/>
  <c r="AJ5940" i="1"/>
  <c r="AM5940" i="1" s="1"/>
  <c r="AI5939" i="1"/>
  <c r="AG5939" i="1"/>
  <c r="AH5939" i="1"/>
  <c r="AF5939" i="1"/>
  <c r="AJ5939" i="1"/>
  <c r="AL5939" i="1"/>
  <c r="AE5939" i="1"/>
  <c r="AC5939" i="1"/>
  <c r="AD5939" i="1"/>
  <c r="AH5938" i="1"/>
  <c r="AG5938" i="1"/>
  <c r="AI5938" i="1"/>
  <c r="AF5938" i="1"/>
  <c r="AE5938" i="1"/>
  <c r="AD5938" i="1"/>
  <c r="AC5938" i="1"/>
  <c r="AL5938" i="1"/>
  <c r="AJ5938" i="1"/>
  <c r="AM5938" i="1" s="1"/>
  <c r="AH5937" i="1"/>
  <c r="AG5937" i="1"/>
  <c r="AI5937" i="1"/>
  <c r="AL5937" i="1"/>
  <c r="AJ5937" i="1"/>
  <c r="AM5937" i="1" s="1"/>
  <c r="AF5937" i="1"/>
  <c r="AE5937" i="1"/>
  <c r="AD5937" i="1"/>
  <c r="AC5937" i="1"/>
  <c r="AG5936" i="1"/>
  <c r="AH5936" i="1"/>
  <c r="AI5936" i="1"/>
  <c r="AC5936" i="1"/>
  <c r="AD5936" i="1"/>
  <c r="AE5936" i="1"/>
  <c r="AF5936" i="1"/>
  <c r="AJ5936" i="1"/>
  <c r="AL5936" i="1"/>
  <c r="AH5935" i="1"/>
  <c r="AG5935" i="1"/>
  <c r="AI5935" i="1"/>
  <c r="AF5935" i="1"/>
  <c r="AE5935" i="1"/>
  <c r="AD5935" i="1"/>
  <c r="AC5935" i="1"/>
  <c r="AL5935" i="1"/>
  <c r="AJ5935" i="1"/>
  <c r="AM5935" i="1" s="1"/>
  <c r="AH5934" i="1"/>
  <c r="AG5934" i="1"/>
  <c r="AI5934" i="1"/>
  <c r="AL5934" i="1"/>
  <c r="AJ5934" i="1"/>
  <c r="AM5934" i="1" s="1"/>
  <c r="AC5934" i="1"/>
  <c r="AE5934" i="1"/>
  <c r="AD5934" i="1"/>
  <c r="AF5934" i="1"/>
  <c r="AG5933" i="1"/>
  <c r="AI5933" i="1"/>
  <c r="AH5933" i="1"/>
  <c r="AJ5933" i="1"/>
  <c r="AF5933" i="1"/>
  <c r="AE5933" i="1"/>
  <c r="AD5933" i="1"/>
  <c r="AL5933" i="1"/>
  <c r="AC5933" i="1"/>
  <c r="AG5932" i="1"/>
  <c r="AH5932" i="1"/>
  <c r="AI5932" i="1"/>
  <c r="AC5932" i="1"/>
  <c r="AD5932" i="1"/>
  <c r="AE5932" i="1"/>
  <c r="AF5932" i="1"/>
  <c r="AJ5932" i="1"/>
  <c r="AL5932" i="1"/>
  <c r="AG5931" i="1"/>
  <c r="AH5931" i="1"/>
  <c r="AI5931" i="1"/>
  <c r="AC5931" i="1"/>
  <c r="AD5931" i="1"/>
  <c r="AJ5931" i="1"/>
  <c r="AL5931" i="1"/>
  <c r="AF5931" i="1"/>
  <c r="AE5931" i="1"/>
  <c r="AG5930" i="1"/>
  <c r="AH5930" i="1"/>
  <c r="AI5930" i="1"/>
  <c r="AC5930" i="1"/>
  <c r="AD5930" i="1"/>
  <c r="AE5930" i="1"/>
  <c r="AF5930" i="1"/>
  <c r="AJ5930" i="1"/>
  <c r="AL5930" i="1"/>
  <c r="AI5929" i="1"/>
  <c r="AH5929" i="1"/>
  <c r="AG5929" i="1"/>
  <c r="AC5929" i="1"/>
  <c r="AE5929" i="1"/>
  <c r="AL5929" i="1"/>
  <c r="AF5929" i="1"/>
  <c r="AD5929" i="1"/>
  <c r="AJ5929" i="1"/>
  <c r="AM5929" i="1" s="1"/>
  <c r="AG5928" i="1"/>
  <c r="AH5928" i="1"/>
  <c r="AI5928" i="1"/>
  <c r="AC5928" i="1"/>
  <c r="AF5928" i="1"/>
  <c r="AE5928" i="1"/>
  <c r="AD5928" i="1"/>
  <c r="AJ5928" i="1"/>
  <c r="AL5928" i="1"/>
  <c r="AG5927" i="1"/>
  <c r="AH5927" i="1"/>
  <c r="AI5927" i="1"/>
  <c r="AC5927" i="1"/>
  <c r="AD5927" i="1"/>
  <c r="AF5927" i="1"/>
  <c r="AJ5927" i="1"/>
  <c r="AL5927" i="1"/>
  <c r="AE5927" i="1"/>
  <c r="AI5926" i="1"/>
  <c r="AH5926" i="1"/>
  <c r="AG5926" i="1"/>
  <c r="AJ5926" i="1"/>
  <c r="AL5926" i="1"/>
  <c r="AD5926" i="1"/>
  <c r="AE5926" i="1"/>
  <c r="AC5926" i="1"/>
  <c r="AF5926" i="1"/>
  <c r="AI5925" i="1"/>
  <c r="AH5925" i="1"/>
  <c r="AG5925" i="1"/>
  <c r="AC5925" i="1"/>
  <c r="AD5925" i="1"/>
  <c r="AE5925" i="1"/>
  <c r="AF5925" i="1"/>
  <c r="AL5925" i="1"/>
  <c r="AJ5925" i="1"/>
  <c r="AM5925" i="1" s="1"/>
  <c r="AH5924" i="1"/>
  <c r="AG5924" i="1"/>
  <c r="AI5924" i="1"/>
  <c r="AF5924" i="1"/>
  <c r="AJ5924" i="1"/>
  <c r="AL5924" i="1"/>
  <c r="AC5924" i="1"/>
  <c r="AD5924" i="1"/>
  <c r="AE5924" i="1"/>
  <c r="AH5923" i="1"/>
  <c r="AI5923" i="1"/>
  <c r="AG5923" i="1"/>
  <c r="AJ5923" i="1"/>
  <c r="AL5923" i="1"/>
  <c r="AE5923" i="1"/>
  <c r="AC5923" i="1"/>
  <c r="AD5923" i="1"/>
  <c r="AF5923" i="1"/>
  <c r="AI5922" i="1"/>
  <c r="AH5922" i="1"/>
  <c r="AG5922" i="1"/>
  <c r="AJ5922" i="1"/>
  <c r="AC5922" i="1"/>
  <c r="AF5922" i="1"/>
  <c r="AD5922" i="1"/>
  <c r="AL5922" i="1"/>
  <c r="AE5922" i="1"/>
  <c r="AH5921" i="1"/>
  <c r="AI5921" i="1"/>
  <c r="AG5921" i="1"/>
  <c r="AC5921" i="1"/>
  <c r="AJ5921" i="1"/>
  <c r="AL5921" i="1"/>
  <c r="AE5921" i="1"/>
  <c r="AF5921" i="1"/>
  <c r="AD5921" i="1"/>
  <c r="AG5920" i="1"/>
  <c r="AH5920" i="1"/>
  <c r="AI5920" i="1"/>
  <c r="AD5920" i="1"/>
  <c r="AE5920" i="1"/>
  <c r="AF5920" i="1"/>
  <c r="AC5920" i="1"/>
  <c r="AL5920" i="1"/>
  <c r="AJ5920" i="1"/>
  <c r="AM5920" i="1" s="1"/>
  <c r="AG5919" i="1"/>
  <c r="AH5919" i="1"/>
  <c r="AI5919" i="1"/>
  <c r="AJ5919" i="1"/>
  <c r="AE5919" i="1"/>
  <c r="AF5919" i="1"/>
  <c r="AL5919" i="1"/>
  <c r="AD5919" i="1"/>
  <c r="AC5919" i="1"/>
  <c r="AI5918" i="1"/>
  <c r="AG5918" i="1"/>
  <c r="AH5918" i="1"/>
  <c r="AL5918" i="1"/>
  <c r="AJ5918" i="1"/>
  <c r="AM5918" i="1" s="1"/>
  <c r="AF5918" i="1"/>
  <c r="AE5918" i="1"/>
  <c r="AD5918" i="1"/>
  <c r="AC5918" i="1"/>
  <c r="AG5917" i="1"/>
  <c r="AH5917" i="1"/>
  <c r="AI5917" i="1"/>
  <c r="AJ5917" i="1"/>
  <c r="AD5917" i="1"/>
  <c r="AC5917" i="1"/>
  <c r="AL5917" i="1"/>
  <c r="AF5917" i="1"/>
  <c r="AE5917" i="1"/>
  <c r="AG5916" i="1"/>
  <c r="AH5916" i="1"/>
  <c r="AI5916" i="1"/>
  <c r="AC5916" i="1"/>
  <c r="AD5916" i="1"/>
  <c r="AE5916" i="1"/>
  <c r="AF5916" i="1"/>
  <c r="AJ5916" i="1"/>
  <c r="AL5916" i="1"/>
  <c r="AG5915" i="1"/>
  <c r="AH5915" i="1"/>
  <c r="AI5915" i="1"/>
  <c r="AC5915" i="1"/>
  <c r="AL5915" i="1"/>
  <c r="AJ5915" i="1"/>
  <c r="AM5915" i="1" s="1"/>
  <c r="AF5915" i="1"/>
  <c r="AE5915" i="1"/>
  <c r="AD5915" i="1"/>
  <c r="AG5914" i="1"/>
  <c r="AH5914" i="1"/>
  <c r="AI5914" i="1"/>
  <c r="AC5914" i="1"/>
  <c r="AD5914" i="1"/>
  <c r="AE5914" i="1"/>
  <c r="AL5914" i="1"/>
  <c r="AF5914" i="1"/>
  <c r="AJ5914" i="1"/>
  <c r="AM5914" i="1" s="1"/>
  <c r="AG5913" i="1"/>
  <c r="AH5913" i="1"/>
  <c r="AI5913" i="1"/>
  <c r="AF5913" i="1"/>
  <c r="AJ5913" i="1"/>
  <c r="AL5913" i="1"/>
  <c r="AE5913" i="1"/>
  <c r="AD5913" i="1"/>
  <c r="AC5913" i="1"/>
  <c r="AI5912" i="1"/>
  <c r="AH5912" i="1"/>
  <c r="AG5912" i="1"/>
  <c r="AE5912" i="1"/>
  <c r="AL5912" i="1"/>
  <c r="AJ5912" i="1"/>
  <c r="AM5912" i="1" s="1"/>
  <c r="AF5912" i="1"/>
  <c r="AD5912" i="1"/>
  <c r="AC5912" i="1"/>
  <c r="AH5911" i="1"/>
  <c r="AI5911" i="1"/>
  <c r="AG5911" i="1"/>
  <c r="AJ5911" i="1"/>
  <c r="AL5911" i="1"/>
  <c r="AD5911" i="1"/>
  <c r="AE5911" i="1"/>
  <c r="AF5911" i="1"/>
  <c r="AC5911" i="1"/>
  <c r="AI5910" i="1"/>
  <c r="AH5910" i="1"/>
  <c r="AG5910" i="1"/>
  <c r="AE5910" i="1"/>
  <c r="AD5910" i="1"/>
  <c r="AC5910" i="1"/>
  <c r="AL5910" i="1"/>
  <c r="AJ5910" i="1"/>
  <c r="AM5910" i="1" s="1"/>
  <c r="AF5910" i="1"/>
  <c r="AG5909" i="1"/>
  <c r="AH5909" i="1"/>
  <c r="AI5909" i="1"/>
  <c r="AE5909" i="1"/>
  <c r="AF5909" i="1"/>
  <c r="AJ5909" i="1"/>
  <c r="AL5909" i="1"/>
  <c r="AC5909" i="1"/>
  <c r="AD5909" i="1"/>
  <c r="AH5908" i="1"/>
  <c r="AG5908" i="1"/>
  <c r="AI5908" i="1"/>
  <c r="AD5908" i="1"/>
  <c r="AJ5908" i="1"/>
  <c r="AL5908" i="1"/>
  <c r="AF5908" i="1"/>
  <c r="AE5908" i="1"/>
  <c r="AC5908" i="1"/>
  <c r="AH5907" i="1"/>
  <c r="AG5907" i="1"/>
  <c r="AI5907" i="1"/>
  <c r="AJ5907" i="1"/>
  <c r="AF5907" i="1"/>
  <c r="AE5907" i="1"/>
  <c r="AD5907" i="1"/>
  <c r="AC5907" i="1"/>
  <c r="AL5907" i="1"/>
  <c r="AI5906" i="1"/>
  <c r="AH5906" i="1"/>
  <c r="AG5906" i="1"/>
  <c r="AL5906" i="1"/>
  <c r="AC5906" i="1"/>
  <c r="AE5906" i="1"/>
  <c r="AD5906" i="1"/>
  <c r="AF5906" i="1"/>
  <c r="AJ5906" i="1"/>
  <c r="AM5906" i="1" s="1"/>
  <c r="AG5905" i="1"/>
  <c r="AH5905" i="1"/>
  <c r="AI5905" i="1"/>
  <c r="AC5905" i="1"/>
  <c r="AD5905" i="1"/>
  <c r="AF5905" i="1"/>
  <c r="AE5905" i="1"/>
  <c r="AJ5905" i="1"/>
  <c r="AL5905" i="1"/>
  <c r="AG5904" i="1"/>
  <c r="AH5904" i="1"/>
  <c r="AI5904" i="1"/>
  <c r="AC5904" i="1"/>
  <c r="AD5904" i="1"/>
  <c r="AE5904" i="1"/>
  <c r="AF5904" i="1"/>
  <c r="AJ5904" i="1"/>
  <c r="AL5904" i="1"/>
  <c r="AI5903" i="1"/>
  <c r="AH5903" i="1"/>
  <c r="AG5903" i="1"/>
  <c r="AL5903" i="1"/>
  <c r="AF5903" i="1"/>
  <c r="AE5903" i="1"/>
  <c r="AD5903" i="1"/>
  <c r="AC5903" i="1"/>
  <c r="AJ5903" i="1"/>
  <c r="AM5903" i="1" s="1"/>
  <c r="AI5902" i="1"/>
  <c r="AH5902" i="1"/>
  <c r="AG5902" i="1"/>
  <c r="AF5902" i="1"/>
  <c r="AC5902" i="1"/>
  <c r="AD5902" i="1"/>
  <c r="AE5902" i="1"/>
  <c r="AJ5902" i="1"/>
  <c r="AL5902" i="1"/>
  <c r="AH5901" i="1"/>
  <c r="AI5901" i="1"/>
  <c r="AG5901" i="1"/>
  <c r="AC5901" i="1"/>
  <c r="AJ5901" i="1"/>
  <c r="AE5901" i="1"/>
  <c r="AF5901" i="1"/>
  <c r="AD5901" i="1"/>
  <c r="AL5901" i="1"/>
  <c r="AI5900" i="1"/>
  <c r="AH5900" i="1"/>
  <c r="AG5900" i="1"/>
  <c r="AL5900" i="1"/>
  <c r="AJ5900" i="1"/>
  <c r="AM5900" i="1" s="1"/>
  <c r="AF5900" i="1"/>
  <c r="AE5900" i="1"/>
  <c r="AD5900" i="1"/>
  <c r="AC5900" i="1"/>
  <c r="AG5899" i="1"/>
  <c r="AH5899" i="1"/>
  <c r="AI5899" i="1"/>
  <c r="AL5899" i="1"/>
  <c r="AC5899" i="1"/>
  <c r="AD5899" i="1"/>
  <c r="AE5899" i="1"/>
  <c r="AF5899" i="1"/>
  <c r="AJ5899" i="1"/>
  <c r="AM5899" i="1" s="1"/>
  <c r="AH5898" i="1"/>
  <c r="AI5898" i="1"/>
  <c r="AG5898" i="1"/>
  <c r="AC5898" i="1"/>
  <c r="AE5898" i="1"/>
  <c r="AF5898" i="1"/>
  <c r="AJ5898" i="1"/>
  <c r="AL5898" i="1"/>
  <c r="AD5898" i="1"/>
  <c r="AG5897" i="1"/>
  <c r="AI5897" i="1"/>
  <c r="AH5897" i="1"/>
  <c r="AD5897" i="1"/>
  <c r="AE5897" i="1"/>
  <c r="AF5897" i="1"/>
  <c r="AJ5897" i="1"/>
  <c r="AL5897" i="1"/>
  <c r="AC5897" i="1"/>
  <c r="AG5896" i="1"/>
  <c r="AH5896" i="1"/>
  <c r="AI5896" i="1"/>
  <c r="AC5896" i="1"/>
  <c r="AE5896" i="1"/>
  <c r="AF5896" i="1"/>
  <c r="AL5896" i="1"/>
  <c r="AD5896" i="1"/>
  <c r="AJ5896" i="1"/>
  <c r="AM5896" i="1" s="1"/>
  <c r="AH5895" i="1"/>
  <c r="AG5895" i="1"/>
  <c r="AI5895" i="1"/>
  <c r="AL5895" i="1"/>
  <c r="AJ5895" i="1"/>
  <c r="AM5895" i="1" s="1"/>
  <c r="AF5895" i="1"/>
  <c r="AE5895" i="1"/>
  <c r="AD5895" i="1"/>
  <c r="AC5895" i="1"/>
  <c r="AI5894" i="1"/>
  <c r="AH5894" i="1"/>
  <c r="AG5894" i="1"/>
  <c r="AL5894" i="1"/>
  <c r="AF5894" i="1"/>
  <c r="AE5894" i="1"/>
  <c r="AD5894" i="1"/>
  <c r="AJ5894" i="1"/>
  <c r="AM5894" i="1" s="1"/>
  <c r="AC5894" i="1"/>
  <c r="AG5893" i="1"/>
  <c r="AH5893" i="1"/>
  <c r="AI5893" i="1"/>
  <c r="AL5893" i="1"/>
  <c r="AD5893" i="1"/>
  <c r="AE5893" i="1"/>
  <c r="AF5893" i="1"/>
  <c r="AC5893" i="1"/>
  <c r="AJ5893" i="1"/>
  <c r="AM5893" i="1" s="1"/>
  <c r="AG5892" i="1"/>
  <c r="AI5892" i="1"/>
  <c r="AH5892" i="1"/>
  <c r="AC5892" i="1"/>
  <c r="AE5892" i="1"/>
  <c r="AL5892" i="1"/>
  <c r="AJ5892" i="1"/>
  <c r="AM5892" i="1" s="1"/>
  <c r="AD5892" i="1"/>
  <c r="AF5892" i="1"/>
  <c r="AH5891" i="1"/>
  <c r="AI5891" i="1"/>
  <c r="AG5891" i="1"/>
  <c r="AD5891" i="1"/>
  <c r="AE5891" i="1"/>
  <c r="AF5891" i="1"/>
  <c r="AJ5891" i="1"/>
  <c r="AL5891" i="1"/>
  <c r="AC5891" i="1"/>
  <c r="AH5890" i="1"/>
  <c r="AI5890" i="1"/>
  <c r="AG5890" i="1"/>
  <c r="AC5890" i="1"/>
  <c r="AD5890" i="1"/>
  <c r="AE5890" i="1"/>
  <c r="AF5890" i="1"/>
  <c r="AJ5890" i="1"/>
  <c r="AL5890" i="1"/>
  <c r="AI5889" i="1"/>
  <c r="AG5889" i="1"/>
  <c r="AH5889" i="1"/>
  <c r="AD5889" i="1"/>
  <c r="AL5889" i="1"/>
  <c r="AF5889" i="1"/>
  <c r="AC5889" i="1"/>
  <c r="AJ5889" i="1"/>
  <c r="AM5889" i="1" s="1"/>
  <c r="AE5889" i="1"/>
  <c r="AH5888" i="1"/>
  <c r="AG5888" i="1"/>
  <c r="AI5888" i="1"/>
  <c r="AD5888" i="1"/>
  <c r="AE5888" i="1"/>
  <c r="AF5888" i="1"/>
  <c r="AJ5888" i="1"/>
  <c r="AL5888" i="1"/>
  <c r="AC5888" i="1"/>
  <c r="AH5887" i="1"/>
  <c r="AG5887" i="1"/>
  <c r="AI5887" i="1"/>
  <c r="AJ5887" i="1"/>
  <c r="AF5887" i="1"/>
  <c r="AE5887" i="1"/>
  <c r="AD5887" i="1"/>
  <c r="AC5887" i="1"/>
  <c r="AL5887" i="1"/>
  <c r="AH5886" i="1"/>
  <c r="AG5886" i="1"/>
  <c r="AI5886" i="1"/>
  <c r="AE5886" i="1"/>
  <c r="AL5886" i="1"/>
  <c r="AJ5886" i="1"/>
  <c r="AM5886" i="1" s="1"/>
  <c r="AF5886" i="1"/>
  <c r="AC5886" i="1"/>
  <c r="AD5886" i="1"/>
  <c r="AG5885" i="1"/>
  <c r="AH5885" i="1"/>
  <c r="AI5885" i="1"/>
  <c r="AE5885" i="1"/>
  <c r="AF5885" i="1"/>
  <c r="AD5885" i="1"/>
  <c r="AC5885" i="1"/>
  <c r="AL5885" i="1"/>
  <c r="AJ5885" i="1"/>
  <c r="AM5885" i="1" s="1"/>
  <c r="AG5884" i="1"/>
  <c r="AH5884" i="1"/>
  <c r="AI5884" i="1"/>
  <c r="AL5884" i="1"/>
  <c r="AC5884" i="1"/>
  <c r="AD5884" i="1"/>
  <c r="AF5884" i="1"/>
  <c r="AE5884" i="1"/>
  <c r="AJ5884" i="1"/>
  <c r="AM5884" i="1" s="1"/>
  <c r="AG5883" i="1"/>
  <c r="AI5883" i="1"/>
  <c r="AH5883" i="1"/>
  <c r="AL5883" i="1"/>
  <c r="AJ5883" i="1"/>
  <c r="AM5883" i="1" s="1"/>
  <c r="AF5883" i="1"/>
  <c r="AE5883" i="1"/>
  <c r="AD5883" i="1"/>
  <c r="AC5883" i="1"/>
  <c r="AI5882" i="1"/>
  <c r="AH5882" i="1"/>
  <c r="AG5882" i="1"/>
  <c r="AL5882" i="1"/>
  <c r="AJ5882" i="1"/>
  <c r="AM5882" i="1" s="1"/>
  <c r="AF5882" i="1"/>
  <c r="AE5882" i="1"/>
  <c r="AD5882" i="1"/>
  <c r="AC5882" i="1"/>
  <c r="AH5881" i="1"/>
  <c r="AG5881" i="1"/>
  <c r="AI5881" i="1"/>
  <c r="AL5881" i="1"/>
  <c r="AJ5881" i="1"/>
  <c r="AM5881" i="1" s="1"/>
  <c r="AF5881" i="1"/>
  <c r="AE5881" i="1"/>
  <c r="AD5881" i="1"/>
  <c r="AC5881" i="1"/>
  <c r="AI5880" i="1"/>
  <c r="AH5880" i="1"/>
  <c r="AG5880" i="1"/>
  <c r="AL5880" i="1"/>
  <c r="AE5880" i="1"/>
  <c r="AF5880" i="1"/>
  <c r="AD5880" i="1"/>
  <c r="AC5880" i="1"/>
  <c r="AJ5880" i="1"/>
  <c r="AM5880" i="1" s="1"/>
  <c r="AI5879" i="1"/>
  <c r="AH5879" i="1"/>
  <c r="AG5879" i="1"/>
  <c r="AD5879" i="1"/>
  <c r="AE5879" i="1"/>
  <c r="AF5879" i="1"/>
  <c r="AJ5879" i="1"/>
  <c r="AC5879" i="1"/>
  <c r="AL5879" i="1"/>
  <c r="AG5878" i="1"/>
  <c r="AH5878" i="1"/>
  <c r="AI5878" i="1"/>
  <c r="AC5878" i="1"/>
  <c r="AD5878" i="1"/>
  <c r="AE5878" i="1"/>
  <c r="AF5878" i="1"/>
  <c r="AJ5878" i="1"/>
  <c r="AL5878" i="1"/>
  <c r="AG5877" i="1"/>
  <c r="AH5877" i="1"/>
  <c r="AI5877" i="1"/>
  <c r="AJ5877" i="1"/>
  <c r="AC5877" i="1"/>
  <c r="AD5877" i="1"/>
  <c r="AE5877" i="1"/>
  <c r="AF5877" i="1"/>
  <c r="AL5877" i="1"/>
  <c r="AI5876" i="1"/>
  <c r="AH5876" i="1"/>
  <c r="AG5876" i="1"/>
  <c r="AD5876" i="1"/>
  <c r="AC5876" i="1"/>
  <c r="AJ5876" i="1"/>
  <c r="AL5876" i="1"/>
  <c r="AF5876" i="1"/>
  <c r="AE5876" i="1"/>
  <c r="AI5875" i="1"/>
  <c r="AG5875" i="1"/>
  <c r="AH5875" i="1"/>
  <c r="AJ5875" i="1"/>
  <c r="AL5875" i="1"/>
  <c r="AC5875" i="1"/>
  <c r="AD5875" i="1"/>
  <c r="AE5875" i="1"/>
  <c r="AF5875" i="1"/>
  <c r="AI5874" i="1"/>
  <c r="AH5874" i="1"/>
  <c r="AG5874" i="1"/>
  <c r="AC5874" i="1"/>
  <c r="AJ5874" i="1"/>
  <c r="AL5874" i="1"/>
  <c r="AF5874" i="1"/>
  <c r="AE5874" i="1"/>
  <c r="AD5874" i="1"/>
  <c r="AG5873" i="1"/>
  <c r="AI5873" i="1"/>
  <c r="AH5873" i="1"/>
  <c r="AF5873" i="1"/>
  <c r="AE5873" i="1"/>
  <c r="AD5873" i="1"/>
  <c r="AC5873" i="1"/>
  <c r="AL5873" i="1"/>
  <c r="AJ5873" i="1"/>
  <c r="AM5873" i="1" s="1"/>
  <c r="AI5872" i="1"/>
  <c r="AH5872" i="1"/>
  <c r="AG5872" i="1"/>
  <c r="AL5872" i="1"/>
  <c r="AJ5872" i="1"/>
  <c r="AM5872" i="1" s="1"/>
  <c r="AF5872" i="1"/>
  <c r="AE5872" i="1"/>
  <c r="AD5872" i="1"/>
  <c r="AC5872" i="1"/>
  <c r="AH5871" i="1"/>
  <c r="AG5871" i="1"/>
  <c r="AI5871" i="1"/>
  <c r="AD5871" i="1"/>
  <c r="AJ5871" i="1"/>
  <c r="AL5871" i="1"/>
  <c r="AF5871" i="1"/>
  <c r="AE5871" i="1"/>
  <c r="AC5871" i="1"/>
  <c r="AI5870" i="1"/>
  <c r="AH5870" i="1"/>
  <c r="AG5870" i="1"/>
  <c r="AD5870" i="1"/>
  <c r="AL5870" i="1"/>
  <c r="AE5870" i="1"/>
  <c r="AF5870" i="1"/>
  <c r="AC5870" i="1"/>
  <c r="AJ5870" i="1"/>
  <c r="AM5870" i="1" s="1"/>
  <c r="AG5869" i="1"/>
  <c r="AH5869" i="1"/>
  <c r="AI5869" i="1"/>
  <c r="AL5869" i="1"/>
  <c r="AC5869" i="1"/>
  <c r="AD5869" i="1"/>
  <c r="AE5869" i="1"/>
  <c r="AF5869" i="1"/>
  <c r="AJ5869" i="1"/>
  <c r="AM5869" i="1" s="1"/>
  <c r="AH5868" i="1"/>
  <c r="AI5868" i="1"/>
  <c r="AG5868" i="1"/>
  <c r="AE5868" i="1"/>
  <c r="AD5868" i="1"/>
  <c r="AC5868" i="1"/>
  <c r="AF5868" i="1"/>
  <c r="AL5868" i="1"/>
  <c r="AJ5868" i="1"/>
  <c r="AM5868" i="1" s="1"/>
  <c r="AI5867" i="1"/>
  <c r="AH5867" i="1"/>
  <c r="AG5867" i="1"/>
  <c r="AC5867" i="1"/>
  <c r="AL5867" i="1"/>
  <c r="AJ5867" i="1"/>
  <c r="AM5867" i="1" s="1"/>
  <c r="AF5867" i="1"/>
  <c r="AE5867" i="1"/>
  <c r="AD5867" i="1"/>
  <c r="AG5866" i="1"/>
  <c r="AH5866" i="1"/>
  <c r="AI5866" i="1"/>
  <c r="AF5866" i="1"/>
  <c r="AL5866" i="1"/>
  <c r="AJ5866" i="1"/>
  <c r="AM5866" i="1" s="1"/>
  <c r="AE5866" i="1"/>
  <c r="AD5866" i="1"/>
  <c r="AC5866" i="1"/>
  <c r="AI5865" i="1"/>
  <c r="AH5865" i="1"/>
  <c r="AG5865" i="1"/>
  <c r="AF5865" i="1"/>
  <c r="AL5865" i="1"/>
  <c r="AJ5865" i="1"/>
  <c r="AM5865" i="1" s="1"/>
  <c r="AE5865" i="1"/>
  <c r="AD5865" i="1"/>
  <c r="AC5865" i="1"/>
  <c r="AI5864" i="1"/>
  <c r="AH5864" i="1"/>
  <c r="AG5864" i="1"/>
  <c r="AC5864" i="1"/>
  <c r="AD5864" i="1"/>
  <c r="AL5864" i="1"/>
  <c r="AJ5864" i="1"/>
  <c r="AM5864" i="1" s="1"/>
  <c r="AF5864" i="1"/>
  <c r="AE5864" i="1"/>
  <c r="AG5863" i="1"/>
  <c r="AH5863" i="1"/>
  <c r="AI5863" i="1"/>
  <c r="AD5863" i="1"/>
  <c r="AE5863" i="1"/>
  <c r="AF5863" i="1"/>
  <c r="AJ5863" i="1"/>
  <c r="AL5863" i="1"/>
  <c r="AC5863" i="1"/>
  <c r="AH5862" i="1"/>
  <c r="AG5862" i="1"/>
  <c r="AI5862" i="1"/>
  <c r="AJ5862" i="1"/>
  <c r="AL5862" i="1"/>
  <c r="AC5862" i="1"/>
  <c r="AD5862" i="1"/>
  <c r="AE5862" i="1"/>
  <c r="AF5862" i="1"/>
  <c r="AH5861" i="1"/>
  <c r="AI5861" i="1"/>
  <c r="AG5861" i="1"/>
  <c r="AD5861" i="1"/>
  <c r="AC5861" i="1"/>
  <c r="AL5861" i="1"/>
  <c r="AJ5861" i="1"/>
  <c r="AM5861" i="1" s="1"/>
  <c r="AF5861" i="1"/>
  <c r="AE5861" i="1"/>
  <c r="AI5860" i="1"/>
  <c r="AH5860" i="1"/>
  <c r="AG5860" i="1"/>
  <c r="AF5860" i="1"/>
  <c r="AE5860" i="1"/>
  <c r="AL5860" i="1"/>
  <c r="AJ5860" i="1"/>
  <c r="AM5860" i="1" s="1"/>
  <c r="AC5860" i="1"/>
  <c r="AD5860" i="1"/>
  <c r="AI5859" i="1"/>
  <c r="AG5859" i="1"/>
  <c r="AH5859" i="1"/>
  <c r="AC5859" i="1"/>
  <c r="AE5859" i="1"/>
  <c r="AF5859" i="1"/>
  <c r="AJ5859" i="1"/>
  <c r="AL5859" i="1"/>
  <c r="AD5859" i="1"/>
  <c r="AG5858" i="1"/>
  <c r="AH5858" i="1"/>
  <c r="AI5858" i="1"/>
  <c r="AD5858" i="1"/>
  <c r="AL5858" i="1"/>
  <c r="AJ5858" i="1"/>
  <c r="AM5858" i="1" s="1"/>
  <c r="AF5858" i="1"/>
  <c r="AE5858" i="1"/>
  <c r="AC5858" i="1"/>
  <c r="AI5857" i="1"/>
  <c r="AH5857" i="1"/>
  <c r="AG5857" i="1"/>
  <c r="AF5857" i="1"/>
  <c r="AE5857" i="1"/>
  <c r="AD5857" i="1"/>
  <c r="AC5857" i="1"/>
  <c r="AL5857" i="1"/>
  <c r="AJ5857" i="1"/>
  <c r="AM5857" i="1" s="1"/>
  <c r="AI5856" i="1"/>
  <c r="AG5856" i="1"/>
  <c r="AH5856" i="1"/>
  <c r="AL5856" i="1"/>
  <c r="AC5856" i="1"/>
  <c r="AD5856" i="1"/>
  <c r="AE5856" i="1"/>
  <c r="AF5856" i="1"/>
  <c r="AJ5856" i="1"/>
  <c r="AM5856" i="1" s="1"/>
  <c r="AG5855" i="1"/>
  <c r="AH5855" i="1"/>
  <c r="AI5855" i="1"/>
  <c r="AE5855" i="1"/>
  <c r="AJ5855" i="1"/>
  <c r="AL5855" i="1"/>
  <c r="AC5855" i="1"/>
  <c r="AD5855" i="1"/>
  <c r="AF5855" i="1"/>
  <c r="AI5854" i="1"/>
  <c r="AH5854" i="1"/>
  <c r="AG5854" i="1"/>
  <c r="AF5854" i="1"/>
  <c r="AC5854" i="1"/>
  <c r="AD5854" i="1"/>
  <c r="AE5854" i="1"/>
  <c r="AJ5854" i="1"/>
  <c r="AL5854" i="1"/>
  <c r="AG5853" i="1"/>
  <c r="AH5853" i="1"/>
  <c r="AI5853" i="1"/>
  <c r="AJ5853" i="1"/>
  <c r="AC5853" i="1"/>
  <c r="AD5853" i="1"/>
  <c r="AF5853" i="1"/>
  <c r="AE5853" i="1"/>
  <c r="AL5853" i="1"/>
  <c r="AH5852" i="1"/>
  <c r="AI5852" i="1"/>
  <c r="AG5852" i="1"/>
  <c r="AL5852" i="1"/>
  <c r="AJ5852" i="1"/>
  <c r="AM5852" i="1" s="1"/>
  <c r="AC5852" i="1"/>
  <c r="AF5852" i="1"/>
  <c r="AE5852" i="1"/>
  <c r="AD5852" i="1"/>
  <c r="AG5851" i="1"/>
  <c r="AI5851" i="1"/>
  <c r="AH5851" i="1"/>
  <c r="AC5851" i="1"/>
  <c r="AD5851" i="1"/>
  <c r="AE5851" i="1"/>
  <c r="AF5851" i="1"/>
  <c r="AJ5851" i="1"/>
  <c r="AL5851" i="1"/>
  <c r="AH5850" i="1"/>
  <c r="AI5850" i="1"/>
  <c r="AG5850" i="1"/>
  <c r="AJ5850" i="1"/>
  <c r="AF5850" i="1"/>
  <c r="AE5850" i="1"/>
  <c r="AD5850" i="1"/>
  <c r="AC5850" i="1"/>
  <c r="AL5850" i="1"/>
  <c r="AI5849" i="1"/>
  <c r="AH5849" i="1"/>
  <c r="AG5849" i="1"/>
  <c r="AL5849" i="1"/>
  <c r="AJ5849" i="1"/>
  <c r="AM5849" i="1" s="1"/>
  <c r="AF5849" i="1"/>
  <c r="AE5849" i="1"/>
  <c r="AD5849" i="1"/>
  <c r="AC5849" i="1"/>
  <c r="AI5848" i="1"/>
  <c r="AH5848" i="1"/>
  <c r="AG5848" i="1"/>
  <c r="AL5848" i="1"/>
  <c r="AJ5848" i="1"/>
  <c r="AM5848" i="1" s="1"/>
  <c r="AF5848" i="1"/>
  <c r="AE5848" i="1"/>
  <c r="AD5848" i="1"/>
  <c r="AC5848" i="1"/>
  <c r="AI5847" i="1"/>
  <c r="AH5847" i="1"/>
  <c r="AG5847" i="1"/>
  <c r="AJ5847" i="1"/>
  <c r="AE5847" i="1"/>
  <c r="AC5847" i="1"/>
  <c r="AD5847" i="1"/>
  <c r="AF5847" i="1"/>
  <c r="AL5847" i="1"/>
  <c r="AI5846" i="1"/>
  <c r="AH5846" i="1"/>
  <c r="AG5846" i="1"/>
  <c r="AL5846" i="1"/>
  <c r="AJ5846" i="1"/>
  <c r="AM5846" i="1" s="1"/>
  <c r="AF5846" i="1"/>
  <c r="AE5846" i="1"/>
  <c r="AD5846" i="1"/>
  <c r="AC5846" i="1"/>
  <c r="AI5845" i="1"/>
  <c r="AH5845" i="1"/>
  <c r="AG5845" i="1"/>
  <c r="AL5845" i="1"/>
  <c r="AJ5845" i="1"/>
  <c r="AM5845" i="1" s="1"/>
  <c r="AF5845" i="1"/>
  <c r="AE5845" i="1"/>
  <c r="AD5845" i="1"/>
  <c r="AC5845" i="1"/>
  <c r="AI5844" i="1"/>
  <c r="AH5844" i="1"/>
  <c r="AG5844" i="1"/>
  <c r="AL5844" i="1"/>
  <c r="AJ5844" i="1"/>
  <c r="AF5844" i="1"/>
  <c r="AE5844" i="1"/>
  <c r="AD5844" i="1"/>
  <c r="AC5844" i="1"/>
  <c r="AH5843" i="1"/>
  <c r="AG5843" i="1"/>
  <c r="AI5843" i="1"/>
  <c r="AL5843" i="1"/>
  <c r="AJ5843" i="1"/>
  <c r="AM5843" i="1" s="1"/>
  <c r="AF5843" i="1"/>
  <c r="AE5843" i="1"/>
  <c r="AD5843" i="1"/>
  <c r="AC5843" i="1"/>
  <c r="AI5842" i="1"/>
  <c r="AH5842" i="1"/>
  <c r="AG5842" i="1"/>
  <c r="AL5842" i="1"/>
  <c r="AJ5842" i="1"/>
  <c r="AM5842" i="1" s="1"/>
  <c r="AF5842" i="1"/>
  <c r="AE5842" i="1"/>
  <c r="AD5842" i="1"/>
  <c r="AC5842" i="1"/>
  <c r="AI5841" i="1"/>
  <c r="AH5841" i="1"/>
  <c r="AG5841" i="1"/>
  <c r="AL5841" i="1"/>
  <c r="AJ5841" i="1"/>
  <c r="AF5841" i="1"/>
  <c r="AE5841" i="1"/>
  <c r="AD5841" i="1"/>
  <c r="AC5841" i="1"/>
  <c r="AI5840" i="1"/>
  <c r="AH5840" i="1"/>
  <c r="AG5840" i="1"/>
  <c r="AL5840" i="1"/>
  <c r="AJ5840" i="1"/>
  <c r="AF5840" i="1"/>
  <c r="AE5840" i="1"/>
  <c r="AD5840" i="1"/>
  <c r="AC5840" i="1"/>
  <c r="AH5839" i="1"/>
  <c r="AG5839" i="1"/>
  <c r="AI5839" i="1"/>
  <c r="AL5839" i="1"/>
  <c r="AJ5839" i="1"/>
  <c r="AM5839" i="1" s="1"/>
  <c r="AF5839" i="1"/>
  <c r="AE5839" i="1"/>
  <c r="AD5839" i="1"/>
  <c r="AC5839" i="1"/>
  <c r="AI5838" i="1"/>
  <c r="AH5838" i="1"/>
  <c r="AG5838" i="1"/>
  <c r="AL5838" i="1"/>
  <c r="AJ5838" i="1"/>
  <c r="AF5838" i="1"/>
  <c r="AE5838" i="1"/>
  <c r="AD5838" i="1"/>
  <c r="AC5838" i="1"/>
  <c r="AI5837" i="1"/>
  <c r="AH5837" i="1"/>
  <c r="AG5837" i="1"/>
  <c r="AL5837" i="1"/>
  <c r="AJ5837" i="1"/>
  <c r="AM5837" i="1" s="1"/>
  <c r="AF5837" i="1"/>
  <c r="AE5837" i="1"/>
  <c r="AD5837" i="1"/>
  <c r="AC5837" i="1"/>
  <c r="AI5836" i="1"/>
  <c r="AH5836" i="1"/>
  <c r="AG5836" i="1"/>
  <c r="AL5836" i="1"/>
  <c r="AJ5836" i="1"/>
  <c r="AF5836" i="1"/>
  <c r="AE5836" i="1"/>
  <c r="AD5836" i="1"/>
  <c r="AC5836" i="1"/>
  <c r="AH5835" i="1"/>
  <c r="AG5835" i="1"/>
  <c r="AI5835" i="1"/>
  <c r="AL5835" i="1"/>
  <c r="AJ5835" i="1"/>
  <c r="AF5835" i="1"/>
  <c r="AE5835" i="1"/>
  <c r="AD5835" i="1"/>
  <c r="AC5835" i="1"/>
  <c r="AI5834" i="1"/>
  <c r="AH5834" i="1"/>
  <c r="AG5834" i="1"/>
  <c r="AL5834" i="1"/>
  <c r="AJ5834" i="1"/>
  <c r="AF5834" i="1"/>
  <c r="AE5834" i="1"/>
  <c r="AD5834" i="1"/>
  <c r="AC5834" i="1"/>
  <c r="AI5833" i="1"/>
  <c r="AH5833" i="1"/>
  <c r="AG5833" i="1"/>
  <c r="AL5833" i="1"/>
  <c r="AJ5833" i="1"/>
  <c r="AF5833" i="1"/>
  <c r="AE5833" i="1"/>
  <c r="AD5833" i="1"/>
  <c r="AC5833" i="1"/>
  <c r="AI5832" i="1"/>
  <c r="AH5832" i="1"/>
  <c r="AG5832" i="1"/>
  <c r="AL5832" i="1"/>
  <c r="AJ5832" i="1"/>
  <c r="AM5832" i="1" s="1"/>
  <c r="AF5832" i="1"/>
  <c r="AE5832" i="1"/>
  <c r="AD5832" i="1"/>
  <c r="AC5832" i="1"/>
  <c r="AH5831" i="1"/>
  <c r="AG5831" i="1"/>
  <c r="AI5831" i="1"/>
  <c r="AL5831" i="1"/>
  <c r="AJ5831" i="1"/>
  <c r="AF5831" i="1"/>
  <c r="AE5831" i="1"/>
  <c r="AD5831" i="1"/>
  <c r="AC5831" i="1"/>
  <c r="AI5830" i="1"/>
  <c r="AH5830" i="1"/>
  <c r="AG5830" i="1"/>
  <c r="AL5830" i="1"/>
  <c r="AJ5830" i="1"/>
  <c r="AM5830" i="1" s="1"/>
  <c r="AF5830" i="1"/>
  <c r="AE5830" i="1"/>
  <c r="AD5830" i="1"/>
  <c r="AC5830" i="1"/>
  <c r="AI5829" i="1"/>
  <c r="AH5829" i="1"/>
  <c r="AG5829" i="1"/>
  <c r="AL5829" i="1"/>
  <c r="AJ5829" i="1"/>
  <c r="AF5829" i="1"/>
  <c r="AE5829" i="1"/>
  <c r="AD5829" i="1"/>
  <c r="AC5829" i="1"/>
  <c r="AI5828" i="1"/>
  <c r="AH5828" i="1"/>
  <c r="AG5828" i="1"/>
  <c r="AL5828" i="1"/>
  <c r="AJ5828" i="1"/>
  <c r="AF5828" i="1"/>
  <c r="AE5828" i="1"/>
  <c r="AD5828" i="1"/>
  <c r="AC5828" i="1"/>
  <c r="AH5827" i="1"/>
  <c r="AG5827" i="1"/>
  <c r="AI5827" i="1"/>
  <c r="AL5827" i="1"/>
  <c r="AJ5827" i="1"/>
  <c r="AF5827" i="1"/>
  <c r="AE5827" i="1"/>
  <c r="AD5827" i="1"/>
  <c r="AC5827" i="1"/>
  <c r="AI5826" i="1"/>
  <c r="AH5826" i="1"/>
  <c r="AG5826" i="1"/>
  <c r="AL5826" i="1"/>
  <c r="AJ5826" i="1"/>
  <c r="AM5826" i="1" s="1"/>
  <c r="AF5826" i="1"/>
  <c r="AE5826" i="1"/>
  <c r="AD5826" i="1"/>
  <c r="AC5826" i="1"/>
  <c r="AI5825" i="1"/>
  <c r="AH5825" i="1"/>
  <c r="AG5825" i="1"/>
  <c r="AL5825" i="1"/>
  <c r="AJ5825" i="1"/>
  <c r="AM5825" i="1" s="1"/>
  <c r="AF5825" i="1"/>
  <c r="AE5825" i="1"/>
  <c r="AD5825" i="1"/>
  <c r="AC5825" i="1"/>
  <c r="AI5824" i="1"/>
  <c r="AH5824" i="1"/>
  <c r="AG5824" i="1"/>
  <c r="AL5824" i="1"/>
  <c r="AJ5824" i="1"/>
  <c r="AF5824" i="1"/>
  <c r="AE5824" i="1"/>
  <c r="AD5824" i="1"/>
  <c r="AC5824" i="1"/>
  <c r="AH5823" i="1"/>
  <c r="AG5823" i="1"/>
  <c r="AI5823" i="1"/>
  <c r="AL5823" i="1"/>
  <c r="AJ5823" i="1"/>
  <c r="AF5823" i="1"/>
  <c r="AE5823" i="1"/>
  <c r="AD5823" i="1"/>
  <c r="AC5823" i="1"/>
  <c r="AI5822" i="1"/>
  <c r="AH5822" i="1"/>
  <c r="AG5822" i="1"/>
  <c r="AL5822" i="1"/>
  <c r="AJ5822" i="1"/>
  <c r="AF5822" i="1"/>
  <c r="AE5822" i="1"/>
  <c r="AD5822" i="1"/>
  <c r="AC5822" i="1"/>
  <c r="AI5821" i="1"/>
  <c r="AH5821" i="1"/>
  <c r="AG5821" i="1"/>
  <c r="AL5821" i="1"/>
  <c r="AJ5821" i="1"/>
  <c r="AF5821" i="1"/>
  <c r="AE5821" i="1"/>
  <c r="AD5821" i="1"/>
  <c r="AC5821" i="1"/>
  <c r="AI5820" i="1"/>
  <c r="AH5820" i="1"/>
  <c r="AG5820" i="1"/>
  <c r="AL5820" i="1"/>
  <c r="AJ5820" i="1"/>
  <c r="AF5820" i="1"/>
  <c r="AE5820" i="1"/>
  <c r="AD5820" i="1"/>
  <c r="AC5820" i="1"/>
  <c r="AH5819" i="1"/>
  <c r="AG5819" i="1"/>
  <c r="AI5819" i="1"/>
  <c r="AL5819" i="1"/>
  <c r="AJ5819" i="1"/>
  <c r="AF5819" i="1"/>
  <c r="AE5819" i="1"/>
  <c r="AD5819" i="1"/>
  <c r="AC5819" i="1"/>
  <c r="AI5818" i="1"/>
  <c r="AH5818" i="1"/>
  <c r="AG5818" i="1"/>
  <c r="AL5818" i="1"/>
  <c r="AJ5818" i="1"/>
  <c r="AM5818" i="1" s="1"/>
  <c r="AF5818" i="1"/>
  <c r="AE5818" i="1"/>
  <c r="AD5818" i="1"/>
  <c r="AC5818" i="1"/>
  <c r="AI5817" i="1"/>
  <c r="AH5817" i="1"/>
  <c r="AG5817" i="1"/>
  <c r="AL5817" i="1"/>
  <c r="AJ5817" i="1"/>
  <c r="AM5817" i="1" s="1"/>
  <c r="AF5817" i="1"/>
  <c r="AE5817" i="1"/>
  <c r="AD5817" i="1"/>
  <c r="AC5817" i="1"/>
  <c r="AI5816" i="1"/>
  <c r="AH5816" i="1"/>
  <c r="AG5816" i="1"/>
  <c r="AL5816" i="1"/>
  <c r="AJ5816" i="1"/>
  <c r="AF5816" i="1"/>
  <c r="AE5816" i="1"/>
  <c r="AD5816" i="1"/>
  <c r="AC5816" i="1"/>
  <c r="AH5815" i="1"/>
  <c r="AG5815" i="1"/>
  <c r="AI5815" i="1"/>
  <c r="AL5815" i="1"/>
  <c r="AJ5815" i="1"/>
  <c r="AF5815" i="1"/>
  <c r="AE5815" i="1"/>
  <c r="AD5815" i="1"/>
  <c r="AC5815" i="1"/>
  <c r="AI5814" i="1"/>
  <c r="AH5814" i="1"/>
  <c r="AG5814" i="1"/>
  <c r="AL5814" i="1"/>
  <c r="AJ5814" i="1"/>
  <c r="AF5814" i="1"/>
  <c r="AE5814" i="1"/>
  <c r="AD5814" i="1"/>
  <c r="AC5814" i="1"/>
  <c r="AI5813" i="1"/>
  <c r="AH5813" i="1"/>
  <c r="AG5813" i="1"/>
  <c r="AL5813" i="1"/>
  <c r="AJ5813" i="1"/>
  <c r="AF5813" i="1"/>
  <c r="AE5813" i="1"/>
  <c r="AD5813" i="1"/>
  <c r="AC5813" i="1"/>
  <c r="AI5812" i="1"/>
  <c r="AH5812" i="1"/>
  <c r="AG5812" i="1"/>
  <c r="AL5812" i="1"/>
  <c r="AJ5812" i="1"/>
  <c r="AM5812" i="1" s="1"/>
  <c r="AF5812" i="1"/>
  <c r="AE5812" i="1"/>
  <c r="AD5812" i="1"/>
  <c r="AC5812" i="1"/>
  <c r="AH5811" i="1"/>
  <c r="AG5811" i="1"/>
  <c r="AI5811" i="1"/>
  <c r="AL5811" i="1"/>
  <c r="AJ5811" i="1"/>
  <c r="AF5811" i="1"/>
  <c r="AE5811" i="1"/>
  <c r="AD5811" i="1"/>
  <c r="AC5811" i="1"/>
  <c r="AI5810" i="1"/>
  <c r="AH5810" i="1"/>
  <c r="AG5810" i="1"/>
  <c r="AL5810" i="1"/>
  <c r="AJ5810" i="1"/>
  <c r="AM5810" i="1" s="1"/>
  <c r="AF5810" i="1"/>
  <c r="AE5810" i="1"/>
  <c r="AD5810" i="1"/>
  <c r="AC5810" i="1"/>
  <c r="AI5809" i="1"/>
  <c r="AH5809" i="1"/>
  <c r="AG5809" i="1"/>
  <c r="AL5809" i="1"/>
  <c r="AJ5809" i="1"/>
  <c r="AF5809" i="1"/>
  <c r="AE5809" i="1"/>
  <c r="AD5809" i="1"/>
  <c r="AC5809" i="1"/>
  <c r="AI5808" i="1"/>
  <c r="AH5808" i="1"/>
  <c r="AG5808" i="1"/>
  <c r="AL5808" i="1"/>
  <c r="AJ5808" i="1"/>
  <c r="AF5808" i="1"/>
  <c r="AE5808" i="1"/>
  <c r="AD5808" i="1"/>
  <c r="AC5808" i="1"/>
  <c r="AH5807" i="1"/>
  <c r="AG5807" i="1"/>
  <c r="AI5807" i="1"/>
  <c r="AL5807" i="1"/>
  <c r="AJ5807" i="1"/>
  <c r="AF5807" i="1"/>
  <c r="AE5807" i="1"/>
  <c r="AD5807" i="1"/>
  <c r="AC5807" i="1"/>
  <c r="AI5806" i="1"/>
  <c r="AH5806" i="1"/>
  <c r="AG5806" i="1"/>
  <c r="AL5806" i="1"/>
  <c r="AJ5806" i="1"/>
  <c r="AM5806" i="1" s="1"/>
  <c r="AF5806" i="1"/>
  <c r="AE5806" i="1"/>
  <c r="AD5806" i="1"/>
  <c r="AC5806" i="1"/>
  <c r="AI5805" i="1"/>
  <c r="AH5805" i="1"/>
  <c r="AG5805" i="1"/>
  <c r="AL5805" i="1"/>
  <c r="AJ5805" i="1"/>
  <c r="AF5805" i="1"/>
  <c r="AE5805" i="1"/>
  <c r="AD5805" i="1"/>
  <c r="AC5805" i="1"/>
  <c r="AI5804" i="1"/>
  <c r="AH5804" i="1"/>
  <c r="AG5804" i="1"/>
  <c r="AL5804" i="1"/>
  <c r="AJ5804" i="1"/>
  <c r="AF5804" i="1"/>
  <c r="AE5804" i="1"/>
  <c r="AD5804" i="1"/>
  <c r="AC5804" i="1"/>
  <c r="AH5803" i="1"/>
  <c r="AG5803" i="1"/>
  <c r="AI5803" i="1"/>
  <c r="AL5803" i="1"/>
  <c r="AJ5803" i="1"/>
  <c r="AM5803" i="1" s="1"/>
  <c r="AF5803" i="1"/>
  <c r="AE5803" i="1"/>
  <c r="AD5803" i="1"/>
  <c r="AC5803" i="1"/>
  <c r="AI5802" i="1"/>
  <c r="AH5802" i="1"/>
  <c r="AG5802" i="1"/>
  <c r="AL5802" i="1"/>
  <c r="AJ5802" i="1"/>
  <c r="AF5802" i="1"/>
  <c r="AE5802" i="1"/>
  <c r="AD5802" i="1"/>
  <c r="AC5802" i="1"/>
  <c r="AI5801" i="1"/>
  <c r="AH5801" i="1"/>
  <c r="AG5801" i="1"/>
  <c r="AL5801" i="1"/>
  <c r="AJ5801" i="1"/>
  <c r="AM5801" i="1" s="1"/>
  <c r="AF5801" i="1"/>
  <c r="AE5801" i="1"/>
  <c r="AD5801" i="1"/>
  <c r="AC5801" i="1"/>
  <c r="AI5800" i="1"/>
  <c r="AH5800" i="1"/>
  <c r="AG5800" i="1"/>
  <c r="AL5800" i="1"/>
  <c r="AJ5800" i="1"/>
  <c r="AF5800" i="1"/>
  <c r="AE5800" i="1"/>
  <c r="AD5800" i="1"/>
  <c r="AC5800" i="1"/>
  <c r="AH5799" i="1"/>
  <c r="AG5799" i="1"/>
  <c r="AI5799" i="1"/>
  <c r="AL5799" i="1"/>
  <c r="AJ5799" i="1"/>
  <c r="AF5799" i="1"/>
  <c r="AE5799" i="1"/>
  <c r="AD5799" i="1"/>
  <c r="AC5799" i="1"/>
  <c r="AI5798" i="1"/>
  <c r="AH5798" i="1"/>
  <c r="AG5798" i="1"/>
  <c r="AL5798" i="1"/>
  <c r="AJ5798" i="1"/>
  <c r="AM5798" i="1" s="1"/>
  <c r="AF5798" i="1"/>
  <c r="AE5798" i="1"/>
  <c r="AD5798" i="1"/>
  <c r="AC5798" i="1"/>
  <c r="AI5797" i="1"/>
  <c r="AH5797" i="1"/>
  <c r="AG5797" i="1"/>
  <c r="AL5797" i="1"/>
  <c r="AJ5797" i="1"/>
  <c r="AM5797" i="1" s="1"/>
  <c r="AF5797" i="1"/>
  <c r="AE5797" i="1"/>
  <c r="AD5797" i="1"/>
  <c r="AC5797" i="1"/>
  <c r="AI5796" i="1"/>
  <c r="AH5796" i="1"/>
  <c r="AG5796" i="1"/>
  <c r="AL5796" i="1"/>
  <c r="AJ5796" i="1"/>
  <c r="AM5796" i="1" s="1"/>
  <c r="AF5796" i="1"/>
  <c r="AE5796" i="1"/>
  <c r="AD5796" i="1"/>
  <c r="AC5796" i="1"/>
  <c r="AI5795" i="1"/>
  <c r="AH5795" i="1"/>
  <c r="AG5795" i="1"/>
  <c r="AJ5795" i="1"/>
  <c r="AL5795" i="1"/>
  <c r="AF5795" i="1"/>
  <c r="AE5795" i="1"/>
  <c r="AD5795" i="1"/>
  <c r="AC5795" i="1"/>
  <c r="AI5794" i="1"/>
  <c r="AH5794" i="1"/>
  <c r="AG5794" i="1"/>
  <c r="AL5794" i="1"/>
  <c r="AJ5794" i="1"/>
  <c r="AF5794" i="1"/>
  <c r="AE5794" i="1"/>
  <c r="AD5794" i="1"/>
  <c r="AC5794" i="1"/>
  <c r="AI5793" i="1"/>
  <c r="AH5793" i="1"/>
  <c r="AG5793" i="1"/>
  <c r="AL5793" i="1"/>
  <c r="AJ5793" i="1"/>
  <c r="AF5793" i="1"/>
  <c r="AE5793" i="1"/>
  <c r="AD5793" i="1"/>
  <c r="AC5793" i="1"/>
  <c r="AI5792" i="1"/>
  <c r="AH5792" i="1"/>
  <c r="AG5792" i="1"/>
  <c r="AL5792" i="1"/>
  <c r="AJ5792" i="1"/>
  <c r="AM5792" i="1" s="1"/>
  <c r="AF5792" i="1"/>
  <c r="AE5792" i="1"/>
  <c r="AD5792" i="1"/>
  <c r="AC5792" i="1"/>
  <c r="AH5791" i="1"/>
  <c r="AG5791" i="1"/>
  <c r="AI5791" i="1"/>
  <c r="AL5791" i="1"/>
  <c r="AJ5791" i="1"/>
  <c r="AF5791" i="1"/>
  <c r="AE5791" i="1"/>
  <c r="AD5791" i="1"/>
  <c r="AC5791" i="1"/>
  <c r="AI5790" i="1"/>
  <c r="AH5790" i="1"/>
  <c r="AG5790" i="1"/>
  <c r="AL5790" i="1"/>
  <c r="AJ5790" i="1"/>
  <c r="AF5790" i="1"/>
  <c r="AE5790" i="1"/>
  <c r="AD5790" i="1"/>
  <c r="AC5790" i="1"/>
  <c r="AI5789" i="1"/>
  <c r="AH5789" i="1"/>
  <c r="AG5789" i="1"/>
  <c r="AL5789" i="1"/>
  <c r="AJ5789" i="1"/>
  <c r="AF5789" i="1"/>
  <c r="AE5789" i="1"/>
  <c r="AD5789" i="1"/>
  <c r="AC5789" i="1"/>
  <c r="AI5788" i="1"/>
  <c r="AH5788" i="1"/>
  <c r="AG5788" i="1"/>
  <c r="AL5788" i="1"/>
  <c r="AJ5788" i="1"/>
  <c r="AF5788" i="1"/>
  <c r="AE5788" i="1"/>
  <c r="AD5788" i="1"/>
  <c r="AC5788" i="1"/>
  <c r="AI5787" i="1"/>
  <c r="AH5787" i="1"/>
  <c r="AG5787" i="1"/>
  <c r="AJ5787" i="1"/>
  <c r="AL5787" i="1"/>
  <c r="AF5787" i="1"/>
  <c r="AE5787" i="1"/>
  <c r="AD5787" i="1"/>
  <c r="AC5787" i="1"/>
  <c r="AI5786" i="1"/>
  <c r="AH5786" i="1"/>
  <c r="AG5786" i="1"/>
  <c r="AL5786" i="1"/>
  <c r="AJ5786" i="1"/>
  <c r="AM5786" i="1" s="1"/>
  <c r="AF5786" i="1"/>
  <c r="AE5786" i="1"/>
  <c r="AD5786" i="1"/>
  <c r="AC5786" i="1"/>
  <c r="AI5785" i="1"/>
  <c r="AH5785" i="1"/>
  <c r="AG5785" i="1"/>
  <c r="AL5785" i="1"/>
  <c r="AJ5785" i="1"/>
  <c r="AM5785" i="1" s="1"/>
  <c r="AF5785" i="1"/>
  <c r="AE5785" i="1"/>
  <c r="AD5785" i="1"/>
  <c r="AC5785" i="1"/>
  <c r="AI5784" i="1"/>
  <c r="AH5784" i="1"/>
  <c r="AG5784" i="1"/>
  <c r="AL5784" i="1"/>
  <c r="AJ5784" i="1"/>
  <c r="AF5784" i="1"/>
  <c r="AE5784" i="1"/>
  <c r="AD5784" i="1"/>
  <c r="AC5784" i="1"/>
  <c r="AI5783" i="1"/>
  <c r="AH5783" i="1"/>
  <c r="AG5783" i="1"/>
  <c r="AJ5783" i="1"/>
  <c r="AL5783" i="1"/>
  <c r="AF5783" i="1"/>
  <c r="AE5783" i="1"/>
  <c r="AD5783" i="1"/>
  <c r="AC5783" i="1"/>
  <c r="AI5782" i="1"/>
  <c r="AH5782" i="1"/>
  <c r="AG5782" i="1"/>
  <c r="AL5782" i="1"/>
  <c r="AJ5782" i="1"/>
  <c r="AF5782" i="1"/>
  <c r="AE5782" i="1"/>
  <c r="AD5782" i="1"/>
  <c r="AC5782" i="1"/>
  <c r="AI5781" i="1"/>
  <c r="AH5781" i="1"/>
  <c r="AG5781" i="1"/>
  <c r="AL5781" i="1"/>
  <c r="AJ5781" i="1"/>
  <c r="AM5781" i="1" s="1"/>
  <c r="AF5781" i="1"/>
  <c r="AE5781" i="1"/>
  <c r="AD5781" i="1"/>
  <c r="AC5781" i="1"/>
  <c r="AH5780" i="1"/>
  <c r="AG5780" i="1"/>
  <c r="AI5780" i="1"/>
  <c r="AL5780" i="1"/>
  <c r="AJ5780" i="1"/>
  <c r="AF5780" i="1"/>
  <c r="AE5780" i="1"/>
  <c r="AD5780" i="1"/>
  <c r="AC5780" i="1"/>
  <c r="AI5779" i="1"/>
  <c r="AH5779" i="1"/>
  <c r="AG5779" i="1"/>
  <c r="AL5779" i="1"/>
  <c r="AJ5779" i="1"/>
  <c r="AF5779" i="1"/>
  <c r="AE5779" i="1"/>
  <c r="AD5779" i="1"/>
  <c r="AC5779" i="1"/>
  <c r="AI5778" i="1"/>
  <c r="AH5778" i="1"/>
  <c r="AG5778" i="1"/>
  <c r="AL5778" i="1"/>
  <c r="AJ5778" i="1"/>
  <c r="AF5778" i="1"/>
  <c r="AE5778" i="1"/>
  <c r="AD5778" i="1"/>
  <c r="AC5778" i="1"/>
  <c r="AI5777" i="1"/>
  <c r="AH5777" i="1"/>
  <c r="AG5777" i="1"/>
  <c r="AL5777" i="1"/>
  <c r="AJ5777" i="1"/>
  <c r="AM5777" i="1" s="1"/>
  <c r="AF5777" i="1"/>
  <c r="AE5777" i="1"/>
  <c r="AD5777" i="1"/>
  <c r="AC5777" i="1"/>
  <c r="AH5776" i="1"/>
  <c r="AG5776" i="1"/>
  <c r="AI5776" i="1"/>
  <c r="AL5776" i="1"/>
  <c r="AJ5776" i="1"/>
  <c r="AM5776" i="1" s="1"/>
  <c r="AF5776" i="1"/>
  <c r="AE5776" i="1"/>
  <c r="AD5776" i="1"/>
  <c r="AC5776" i="1"/>
  <c r="AI5775" i="1"/>
  <c r="AH5775" i="1"/>
  <c r="AG5775" i="1"/>
  <c r="AL5775" i="1"/>
  <c r="AJ5775" i="1"/>
  <c r="AM5775" i="1" s="1"/>
  <c r="AF5775" i="1"/>
  <c r="AE5775" i="1"/>
  <c r="AD5775" i="1"/>
  <c r="AC5775" i="1"/>
  <c r="AI5774" i="1"/>
  <c r="AH5774" i="1"/>
  <c r="AG5774" i="1"/>
  <c r="AL5774" i="1"/>
  <c r="AJ5774" i="1"/>
  <c r="AF5774" i="1"/>
  <c r="AE5774" i="1"/>
  <c r="AD5774" i="1"/>
  <c r="AC5774" i="1"/>
  <c r="AI5773" i="1"/>
  <c r="AH5773" i="1"/>
  <c r="AG5773" i="1"/>
  <c r="AL5773" i="1"/>
  <c r="AJ5773" i="1"/>
  <c r="AM5773" i="1" s="1"/>
  <c r="AF5773" i="1"/>
  <c r="AE5773" i="1"/>
  <c r="AD5773" i="1"/>
  <c r="AC5773" i="1"/>
  <c r="AH5772" i="1"/>
  <c r="AG5772" i="1"/>
  <c r="AI5772" i="1"/>
  <c r="AL5772" i="1"/>
  <c r="AJ5772" i="1"/>
  <c r="AM5772" i="1" s="1"/>
  <c r="AF5772" i="1"/>
  <c r="AE5772" i="1"/>
  <c r="AD5772" i="1"/>
  <c r="AC5772" i="1"/>
  <c r="AI5771" i="1"/>
  <c r="AH5771" i="1"/>
  <c r="AG5771" i="1"/>
  <c r="AL5771" i="1"/>
  <c r="AJ5771" i="1"/>
  <c r="AF5771" i="1"/>
  <c r="AE5771" i="1"/>
  <c r="AD5771" i="1"/>
  <c r="AC5771" i="1"/>
  <c r="AI5770" i="1"/>
  <c r="AH5770" i="1"/>
  <c r="AG5770" i="1"/>
  <c r="AL5770" i="1"/>
  <c r="AJ5770" i="1"/>
  <c r="AF5770" i="1"/>
  <c r="AE5770" i="1"/>
  <c r="AD5770" i="1"/>
  <c r="AC5770" i="1"/>
  <c r="AI5769" i="1"/>
  <c r="AH5769" i="1"/>
  <c r="AG5769" i="1"/>
  <c r="AL5769" i="1"/>
  <c r="AJ5769" i="1"/>
  <c r="AF5769" i="1"/>
  <c r="AE5769" i="1"/>
  <c r="AD5769" i="1"/>
  <c r="AC5769" i="1"/>
  <c r="AH5768" i="1"/>
  <c r="AG5768" i="1"/>
  <c r="AI5768" i="1"/>
  <c r="AL5768" i="1"/>
  <c r="AJ5768" i="1"/>
  <c r="AM5768" i="1" s="1"/>
  <c r="AF5768" i="1"/>
  <c r="AE5768" i="1"/>
  <c r="AD5768" i="1"/>
  <c r="AC5768" i="1"/>
  <c r="AI5767" i="1"/>
  <c r="AH5767" i="1"/>
  <c r="AG5767" i="1"/>
  <c r="AL5767" i="1"/>
  <c r="AJ5767" i="1"/>
  <c r="AM5767" i="1" s="1"/>
  <c r="AF5767" i="1"/>
  <c r="AE5767" i="1"/>
  <c r="AD5767" i="1"/>
  <c r="AC5767" i="1"/>
  <c r="AI5766" i="1"/>
  <c r="AH5766" i="1"/>
  <c r="AG5766" i="1"/>
  <c r="AL5766" i="1"/>
  <c r="AJ5766" i="1"/>
  <c r="AF5766" i="1"/>
  <c r="AE5766" i="1"/>
  <c r="AD5766" i="1"/>
  <c r="AC5766" i="1"/>
  <c r="AI5765" i="1"/>
  <c r="AH5765" i="1"/>
  <c r="AG5765" i="1"/>
  <c r="AL5765" i="1"/>
  <c r="AJ5765" i="1"/>
  <c r="AM5765" i="1" s="1"/>
  <c r="AF5765" i="1"/>
  <c r="AE5765" i="1"/>
  <c r="AD5765" i="1"/>
  <c r="AC5765" i="1"/>
  <c r="AI5764" i="1"/>
  <c r="AH5764" i="1"/>
  <c r="AG5764" i="1"/>
  <c r="AJ5764" i="1"/>
  <c r="AL5764" i="1"/>
  <c r="AF5764" i="1"/>
  <c r="AE5764" i="1"/>
  <c r="AD5764" i="1"/>
  <c r="AC5764" i="1"/>
  <c r="AI5763" i="1"/>
  <c r="AH5763" i="1"/>
  <c r="AG5763" i="1"/>
  <c r="AL5763" i="1"/>
  <c r="AJ5763" i="1"/>
  <c r="AM5763" i="1" s="1"/>
  <c r="AF5763" i="1"/>
  <c r="AE5763" i="1"/>
  <c r="AD5763" i="1"/>
  <c r="AC5763" i="1"/>
  <c r="AI5762" i="1"/>
  <c r="AH5762" i="1"/>
  <c r="AG5762" i="1"/>
  <c r="AL5762" i="1"/>
  <c r="AJ5762" i="1"/>
  <c r="AM5762" i="1" s="1"/>
  <c r="AF5762" i="1"/>
  <c r="AE5762" i="1"/>
  <c r="AD5762" i="1"/>
  <c r="AC5762" i="1"/>
  <c r="AI5761" i="1"/>
  <c r="AH5761" i="1"/>
  <c r="AG5761" i="1"/>
  <c r="AL5761" i="1"/>
  <c r="AJ5761" i="1"/>
  <c r="AM5761" i="1" s="1"/>
  <c r="AF5761" i="1"/>
  <c r="AE5761" i="1"/>
  <c r="AD5761" i="1"/>
  <c r="AC5761" i="1"/>
  <c r="AH5760" i="1"/>
  <c r="AG5760" i="1"/>
  <c r="AI5760" i="1"/>
  <c r="AL5760" i="1"/>
  <c r="AJ5760" i="1"/>
  <c r="AM5760" i="1" s="1"/>
  <c r="AF5760" i="1"/>
  <c r="AE5760" i="1"/>
  <c r="AD5760" i="1"/>
  <c r="AC5760" i="1"/>
  <c r="AI5759" i="1"/>
  <c r="AH5759" i="1"/>
  <c r="AG5759" i="1"/>
  <c r="AL5759" i="1"/>
  <c r="AJ5759" i="1"/>
  <c r="AM5759" i="1" s="1"/>
  <c r="AF5759" i="1"/>
  <c r="AE5759" i="1"/>
  <c r="AD5759" i="1"/>
  <c r="AC5759" i="1"/>
  <c r="AI5758" i="1"/>
  <c r="AH5758" i="1"/>
  <c r="AG5758" i="1"/>
  <c r="AL5758" i="1"/>
  <c r="AJ5758" i="1"/>
  <c r="AM5758" i="1" s="1"/>
  <c r="AF5758" i="1"/>
  <c r="AE5758" i="1"/>
  <c r="AD5758" i="1"/>
  <c r="AC5758" i="1"/>
  <c r="AI5757" i="1"/>
  <c r="AH5757" i="1"/>
  <c r="AG5757" i="1"/>
  <c r="AL5757" i="1"/>
  <c r="AJ5757" i="1"/>
  <c r="AF5757" i="1"/>
  <c r="AE5757" i="1"/>
  <c r="AD5757" i="1"/>
  <c r="AC5757" i="1"/>
  <c r="AI5756" i="1"/>
  <c r="AH5756" i="1"/>
  <c r="AG5756" i="1"/>
  <c r="AJ5756" i="1"/>
  <c r="AL5756" i="1"/>
  <c r="AF5756" i="1"/>
  <c r="AE5756" i="1"/>
  <c r="AD5756" i="1"/>
  <c r="AC5756" i="1"/>
  <c r="AI5755" i="1"/>
  <c r="AH5755" i="1"/>
  <c r="AG5755" i="1"/>
  <c r="AL5755" i="1"/>
  <c r="AJ5755" i="1"/>
  <c r="AF5755" i="1"/>
  <c r="AE5755" i="1"/>
  <c r="AD5755" i="1"/>
  <c r="AC5755" i="1"/>
  <c r="AI5754" i="1"/>
  <c r="AH5754" i="1"/>
  <c r="AG5754" i="1"/>
  <c r="AL5754" i="1"/>
  <c r="AJ5754" i="1"/>
  <c r="AF5754" i="1"/>
  <c r="AE5754" i="1"/>
  <c r="AD5754" i="1"/>
  <c r="AC5754" i="1"/>
  <c r="AI5753" i="1"/>
  <c r="AH5753" i="1"/>
  <c r="AG5753" i="1"/>
  <c r="AL5753" i="1"/>
  <c r="AJ5753" i="1"/>
  <c r="AM5753" i="1" s="1"/>
  <c r="AF5753" i="1"/>
  <c r="AE5753" i="1"/>
  <c r="AD5753" i="1"/>
  <c r="AC5753" i="1"/>
  <c r="AI5752" i="1"/>
  <c r="AH5752" i="1"/>
  <c r="AG5752" i="1"/>
  <c r="AJ5752" i="1"/>
  <c r="AL5752" i="1"/>
  <c r="AF5752" i="1"/>
  <c r="AE5752" i="1"/>
  <c r="AD5752" i="1"/>
  <c r="AC5752" i="1"/>
  <c r="AI5751" i="1"/>
  <c r="AH5751" i="1"/>
  <c r="AG5751" i="1"/>
  <c r="AL5751" i="1"/>
  <c r="AJ5751" i="1"/>
  <c r="AF5751" i="1"/>
  <c r="AE5751" i="1"/>
  <c r="AD5751" i="1"/>
  <c r="AC5751" i="1"/>
  <c r="AI5750" i="1"/>
  <c r="AH5750" i="1"/>
  <c r="AG5750" i="1"/>
  <c r="AL5750" i="1"/>
  <c r="AJ5750" i="1"/>
  <c r="AF5750" i="1"/>
  <c r="AE5750" i="1"/>
  <c r="AD5750" i="1"/>
  <c r="AC5750" i="1"/>
  <c r="AI5749" i="1"/>
  <c r="AH5749" i="1"/>
  <c r="AG5749" i="1"/>
  <c r="AJ5749" i="1"/>
  <c r="AL5749" i="1"/>
  <c r="AF5749" i="1"/>
  <c r="AE5749" i="1"/>
  <c r="AD5749" i="1"/>
  <c r="AC5749" i="1"/>
  <c r="AI5748" i="1"/>
  <c r="AH5748" i="1"/>
  <c r="AG5748" i="1"/>
  <c r="AL5748" i="1"/>
  <c r="AJ5748" i="1"/>
  <c r="AF5748" i="1"/>
  <c r="AE5748" i="1"/>
  <c r="AD5748" i="1"/>
  <c r="AC5748" i="1"/>
  <c r="AI5747" i="1"/>
  <c r="AH5747" i="1"/>
  <c r="AG5747" i="1"/>
  <c r="AL5747" i="1"/>
  <c r="AJ5747" i="1"/>
  <c r="AF5747" i="1"/>
  <c r="AE5747" i="1"/>
  <c r="AD5747" i="1"/>
  <c r="AC5747" i="1"/>
  <c r="AI5746" i="1"/>
  <c r="AH5746" i="1"/>
  <c r="AG5746" i="1"/>
  <c r="AL5746" i="1"/>
  <c r="AJ5746" i="1"/>
  <c r="AM5746" i="1" s="1"/>
  <c r="AF5746" i="1"/>
  <c r="AE5746" i="1"/>
  <c r="AD5746" i="1"/>
  <c r="AC5746" i="1"/>
  <c r="AH5745" i="1"/>
  <c r="AG5745" i="1"/>
  <c r="AI5745" i="1"/>
  <c r="AL5745" i="1"/>
  <c r="AJ5745" i="1"/>
  <c r="AM5745" i="1" s="1"/>
  <c r="AF5745" i="1"/>
  <c r="AE5745" i="1"/>
  <c r="AD5745" i="1"/>
  <c r="AC5745" i="1"/>
  <c r="AI5744" i="1"/>
  <c r="AH5744" i="1"/>
  <c r="AG5744" i="1"/>
  <c r="AL5744" i="1"/>
  <c r="AJ5744" i="1"/>
  <c r="AF5744" i="1"/>
  <c r="AE5744" i="1"/>
  <c r="AD5744" i="1"/>
  <c r="AC5744" i="1"/>
  <c r="AI5743" i="1"/>
  <c r="AH5743" i="1"/>
  <c r="AG5743" i="1"/>
  <c r="AL5743" i="1"/>
  <c r="AJ5743" i="1"/>
  <c r="AF5743" i="1"/>
  <c r="AE5743" i="1"/>
  <c r="AD5743" i="1"/>
  <c r="AC5743" i="1"/>
  <c r="AI5742" i="1"/>
  <c r="AH5742" i="1"/>
  <c r="AG5742" i="1"/>
  <c r="AL5742" i="1"/>
  <c r="AJ5742" i="1"/>
  <c r="AM5742" i="1" s="1"/>
  <c r="AF5742" i="1"/>
  <c r="AE5742" i="1"/>
  <c r="AD5742" i="1"/>
  <c r="AC5742" i="1"/>
  <c r="AH5741" i="1"/>
  <c r="AG5741" i="1"/>
  <c r="AI5741" i="1"/>
  <c r="AL5741" i="1"/>
  <c r="AJ5741" i="1"/>
  <c r="AF5741" i="1"/>
  <c r="AE5741" i="1"/>
  <c r="AD5741" i="1"/>
  <c r="AC5741" i="1"/>
  <c r="AI5740" i="1"/>
  <c r="AH5740" i="1"/>
  <c r="AG5740" i="1"/>
  <c r="AL5740" i="1"/>
  <c r="AJ5740" i="1"/>
  <c r="AF5740" i="1"/>
  <c r="AE5740" i="1"/>
  <c r="AD5740" i="1"/>
  <c r="AC5740" i="1"/>
  <c r="AI5739" i="1"/>
  <c r="AH5739" i="1"/>
  <c r="AG5739" i="1"/>
  <c r="AL5739" i="1"/>
  <c r="AJ5739" i="1"/>
  <c r="AF5739" i="1"/>
  <c r="AE5739" i="1"/>
  <c r="AD5739" i="1"/>
  <c r="AC5739" i="1"/>
  <c r="AI5738" i="1"/>
  <c r="AH5738" i="1"/>
  <c r="AG5738" i="1"/>
  <c r="AL5738" i="1"/>
  <c r="AJ5738" i="1"/>
  <c r="AF5738" i="1"/>
  <c r="AE5738" i="1"/>
  <c r="AD5738" i="1"/>
  <c r="AC5738" i="1"/>
  <c r="AH5737" i="1"/>
  <c r="AG5737" i="1"/>
  <c r="AI5737" i="1"/>
  <c r="AL5737" i="1"/>
  <c r="AJ5737" i="1"/>
  <c r="AF5737" i="1"/>
  <c r="AE5737" i="1"/>
  <c r="AD5737" i="1"/>
  <c r="AC5737" i="1"/>
  <c r="AI5736" i="1"/>
  <c r="AH5736" i="1"/>
  <c r="AG5736" i="1"/>
  <c r="AL5736" i="1"/>
  <c r="AJ5736" i="1"/>
  <c r="AF5736" i="1"/>
  <c r="AE5736" i="1"/>
  <c r="AD5736" i="1"/>
  <c r="AC5736" i="1"/>
  <c r="AI5735" i="1"/>
  <c r="AH5735" i="1"/>
  <c r="AG5735" i="1"/>
  <c r="AL5735" i="1"/>
  <c r="AJ5735" i="1"/>
  <c r="AF5735" i="1"/>
  <c r="AE5735" i="1"/>
  <c r="AD5735" i="1"/>
  <c r="AC5735" i="1"/>
  <c r="AI5734" i="1"/>
  <c r="AH5734" i="1"/>
  <c r="AG5734" i="1"/>
  <c r="AL5734" i="1"/>
  <c r="AJ5734" i="1"/>
  <c r="AF5734" i="1"/>
  <c r="AE5734" i="1"/>
  <c r="AD5734" i="1"/>
  <c r="AC5734" i="1"/>
  <c r="AI5733" i="1"/>
  <c r="AH5733" i="1"/>
  <c r="AG5733" i="1"/>
  <c r="AJ5733" i="1"/>
  <c r="AL5733" i="1"/>
  <c r="AF5733" i="1"/>
  <c r="AE5733" i="1"/>
  <c r="AD5733" i="1"/>
  <c r="AC5733" i="1"/>
  <c r="AI5732" i="1"/>
  <c r="AH5732" i="1"/>
  <c r="AG5732" i="1"/>
  <c r="AL5732" i="1"/>
  <c r="AJ5732" i="1"/>
  <c r="AF5732" i="1"/>
  <c r="AE5732" i="1"/>
  <c r="AD5732" i="1"/>
  <c r="AC5732" i="1"/>
  <c r="AI5731" i="1"/>
  <c r="AH5731" i="1"/>
  <c r="AG5731" i="1"/>
  <c r="AL5731" i="1"/>
  <c r="AJ5731" i="1"/>
  <c r="AM5731" i="1" s="1"/>
  <c r="AF5731" i="1"/>
  <c r="AE5731" i="1"/>
  <c r="AD5731" i="1"/>
  <c r="AC5731" i="1"/>
  <c r="AI5730" i="1"/>
  <c r="AH5730" i="1"/>
  <c r="AG5730" i="1"/>
  <c r="AL5730" i="1"/>
  <c r="AJ5730" i="1"/>
  <c r="AM5730" i="1" s="1"/>
  <c r="AF5730" i="1"/>
  <c r="AE5730" i="1"/>
  <c r="AD5730" i="1"/>
  <c r="AC5730" i="1"/>
  <c r="AH5729" i="1"/>
  <c r="AG5729" i="1"/>
  <c r="AI5729" i="1"/>
  <c r="AL5729" i="1"/>
  <c r="AJ5729" i="1"/>
  <c r="AF5729" i="1"/>
  <c r="AE5729" i="1"/>
  <c r="AD5729" i="1"/>
  <c r="AC5729" i="1"/>
  <c r="AI5728" i="1"/>
  <c r="AH5728" i="1"/>
  <c r="AG5728" i="1"/>
  <c r="AL5728" i="1"/>
  <c r="AJ5728" i="1"/>
  <c r="AM5728" i="1" s="1"/>
  <c r="AF5728" i="1"/>
  <c r="AE5728" i="1"/>
  <c r="AD5728" i="1"/>
  <c r="AC5728" i="1"/>
  <c r="AI5727" i="1"/>
  <c r="AH5727" i="1"/>
  <c r="AG5727" i="1"/>
  <c r="AL5727" i="1"/>
  <c r="AJ5727" i="1"/>
  <c r="AM5727" i="1" s="1"/>
  <c r="AF5727" i="1"/>
  <c r="AE5727" i="1"/>
  <c r="AD5727" i="1"/>
  <c r="AC5727" i="1"/>
  <c r="AI5726" i="1"/>
  <c r="AH5726" i="1"/>
  <c r="AG5726" i="1"/>
  <c r="AL5726" i="1"/>
  <c r="AJ5726" i="1"/>
  <c r="AF5726" i="1"/>
  <c r="AE5726" i="1"/>
  <c r="AD5726" i="1"/>
  <c r="AC5726" i="1"/>
  <c r="AI5725" i="1"/>
  <c r="AH5725" i="1"/>
  <c r="AG5725" i="1"/>
  <c r="AJ5725" i="1"/>
  <c r="AL5725" i="1"/>
  <c r="AF5725" i="1"/>
  <c r="AE5725" i="1"/>
  <c r="AD5725" i="1"/>
  <c r="AC5725" i="1"/>
  <c r="AI5724" i="1"/>
  <c r="AH5724" i="1"/>
  <c r="AG5724" i="1"/>
  <c r="AL5724" i="1"/>
  <c r="AJ5724" i="1"/>
  <c r="AM5724" i="1" s="1"/>
  <c r="AF5724" i="1"/>
  <c r="AE5724" i="1"/>
  <c r="AD5724" i="1"/>
  <c r="AC5724" i="1"/>
  <c r="AI5723" i="1"/>
  <c r="AH5723" i="1"/>
  <c r="AG5723" i="1"/>
  <c r="AL5723" i="1"/>
  <c r="AJ5723" i="1"/>
  <c r="AM5723" i="1" s="1"/>
  <c r="AF5723" i="1"/>
  <c r="AE5723" i="1"/>
  <c r="AD5723" i="1"/>
  <c r="AC5723" i="1"/>
  <c r="AI5722" i="1"/>
  <c r="AH5722" i="1"/>
  <c r="AG5722" i="1"/>
  <c r="AL5722" i="1"/>
  <c r="AJ5722" i="1"/>
  <c r="AF5722" i="1"/>
  <c r="AE5722" i="1"/>
  <c r="AD5722" i="1"/>
  <c r="AC5722" i="1"/>
  <c r="AI5721" i="1"/>
  <c r="AH5721" i="1"/>
  <c r="AG5721" i="1"/>
  <c r="AJ5721" i="1"/>
  <c r="AL5721" i="1"/>
  <c r="AF5721" i="1"/>
  <c r="AE5721" i="1"/>
  <c r="AD5721" i="1"/>
  <c r="AC5721" i="1"/>
  <c r="AI5720" i="1"/>
  <c r="AH5720" i="1"/>
  <c r="AG5720" i="1"/>
  <c r="AL5720" i="1"/>
  <c r="AJ5720" i="1"/>
  <c r="AM5720" i="1" s="1"/>
  <c r="AF5720" i="1"/>
  <c r="AE5720" i="1"/>
  <c r="AD5720" i="1"/>
  <c r="AC5720" i="1"/>
  <c r="AI5719" i="1"/>
  <c r="AH5719" i="1"/>
  <c r="AG5719" i="1"/>
  <c r="AL5719" i="1"/>
  <c r="AJ5719" i="1"/>
  <c r="AF5719" i="1"/>
  <c r="AE5719" i="1"/>
  <c r="AD5719" i="1"/>
  <c r="AC5719" i="1"/>
  <c r="AI5718" i="1"/>
  <c r="AH5718" i="1"/>
  <c r="AG5718" i="1"/>
  <c r="AJ5718" i="1"/>
  <c r="AL5718" i="1"/>
  <c r="AF5718" i="1"/>
  <c r="AE5718" i="1"/>
  <c r="AD5718" i="1"/>
  <c r="AC5718" i="1"/>
  <c r="AI5717" i="1"/>
  <c r="AH5717" i="1"/>
  <c r="AG5717" i="1"/>
  <c r="AL5717" i="1"/>
  <c r="AJ5717" i="1"/>
  <c r="AM5717" i="1" s="1"/>
  <c r="AF5717" i="1"/>
  <c r="AE5717" i="1"/>
  <c r="AD5717" i="1"/>
  <c r="AC5717" i="1"/>
  <c r="AI5716" i="1"/>
  <c r="AH5716" i="1"/>
  <c r="AG5716" i="1"/>
  <c r="AL5716" i="1"/>
  <c r="AJ5716" i="1"/>
  <c r="AF5716" i="1"/>
  <c r="AE5716" i="1"/>
  <c r="AD5716" i="1"/>
  <c r="AC5716" i="1"/>
  <c r="AI5715" i="1"/>
  <c r="AH5715" i="1"/>
  <c r="AG5715" i="1"/>
  <c r="AL5715" i="1"/>
  <c r="AJ5715" i="1"/>
  <c r="AF5715" i="1"/>
  <c r="AE5715" i="1"/>
  <c r="AD5715" i="1"/>
  <c r="AC5715" i="1"/>
  <c r="AH5714" i="1"/>
  <c r="AG5714" i="1"/>
  <c r="AI5714" i="1"/>
  <c r="AL5714" i="1"/>
  <c r="AJ5714" i="1"/>
  <c r="AF5714" i="1"/>
  <c r="AE5714" i="1"/>
  <c r="AD5714" i="1"/>
  <c r="AC5714" i="1"/>
  <c r="AI5713" i="1"/>
  <c r="AH5713" i="1"/>
  <c r="AG5713" i="1"/>
  <c r="AL5713" i="1"/>
  <c r="AJ5713" i="1"/>
  <c r="AF5713" i="1"/>
  <c r="AE5713" i="1"/>
  <c r="AD5713" i="1"/>
  <c r="AC5713" i="1"/>
  <c r="AI5712" i="1"/>
  <c r="AH5712" i="1"/>
  <c r="AG5712" i="1"/>
  <c r="AL5712" i="1"/>
  <c r="AJ5712" i="1"/>
  <c r="AF5712" i="1"/>
  <c r="AE5712" i="1"/>
  <c r="AD5712" i="1"/>
  <c r="AC5712" i="1"/>
  <c r="AI5711" i="1"/>
  <c r="AH5711" i="1"/>
  <c r="AG5711" i="1"/>
  <c r="AL5711" i="1"/>
  <c r="AJ5711" i="1"/>
  <c r="AF5711" i="1"/>
  <c r="AE5711" i="1"/>
  <c r="AD5711" i="1"/>
  <c r="AC5711" i="1"/>
  <c r="AI5710" i="1"/>
  <c r="AH5710" i="1"/>
  <c r="AG5710" i="1"/>
  <c r="AJ5710" i="1"/>
  <c r="AL5710" i="1"/>
  <c r="AF5710" i="1"/>
  <c r="AE5710" i="1"/>
  <c r="AD5710" i="1"/>
  <c r="AC5710" i="1"/>
  <c r="AI5709" i="1"/>
  <c r="AH5709" i="1"/>
  <c r="AG5709" i="1"/>
  <c r="AL5709" i="1"/>
  <c r="AJ5709" i="1"/>
  <c r="AF5709" i="1"/>
  <c r="AE5709" i="1"/>
  <c r="AD5709" i="1"/>
  <c r="AC5709" i="1"/>
  <c r="AI5708" i="1"/>
  <c r="AH5708" i="1"/>
  <c r="AG5708" i="1"/>
  <c r="AL5708" i="1"/>
  <c r="AJ5708" i="1"/>
  <c r="AM5708" i="1" s="1"/>
  <c r="AF5708" i="1"/>
  <c r="AE5708" i="1"/>
  <c r="AD5708" i="1"/>
  <c r="AC5708" i="1"/>
  <c r="AI5707" i="1"/>
  <c r="AH5707" i="1"/>
  <c r="AG5707" i="1"/>
  <c r="AL5707" i="1"/>
  <c r="AJ5707" i="1"/>
  <c r="AF5707" i="1"/>
  <c r="AE5707" i="1"/>
  <c r="AD5707" i="1"/>
  <c r="AC5707" i="1"/>
  <c r="AI5706" i="1"/>
  <c r="AH5706" i="1"/>
  <c r="AG5706" i="1"/>
  <c r="AJ5706" i="1"/>
  <c r="AL5706" i="1"/>
  <c r="AF5706" i="1"/>
  <c r="AE5706" i="1"/>
  <c r="AD5706" i="1"/>
  <c r="AC5706" i="1"/>
  <c r="AI5705" i="1"/>
  <c r="AH5705" i="1"/>
  <c r="AG5705" i="1"/>
  <c r="AL5705" i="1"/>
  <c r="AJ5705" i="1"/>
  <c r="AF5705" i="1"/>
  <c r="AE5705" i="1"/>
  <c r="AD5705" i="1"/>
  <c r="AC5705" i="1"/>
  <c r="AI5704" i="1"/>
  <c r="AH5704" i="1"/>
  <c r="AG5704" i="1"/>
  <c r="AL5704" i="1"/>
  <c r="AJ5704" i="1"/>
  <c r="AF5704" i="1"/>
  <c r="AE5704" i="1"/>
  <c r="AD5704" i="1"/>
  <c r="AC5704" i="1"/>
  <c r="AH5703" i="1"/>
  <c r="AG5703" i="1"/>
  <c r="AI5703" i="1"/>
  <c r="AL5703" i="1"/>
  <c r="AJ5703" i="1"/>
  <c r="AM5703" i="1" s="1"/>
  <c r="AF5703" i="1"/>
  <c r="AE5703" i="1"/>
  <c r="AD5703" i="1"/>
  <c r="AC5703" i="1"/>
  <c r="AI5702" i="1"/>
  <c r="AH5702" i="1"/>
  <c r="AG5702" i="1"/>
  <c r="AL5702" i="1"/>
  <c r="AJ5702" i="1"/>
  <c r="AF5702" i="1"/>
  <c r="AE5702" i="1"/>
  <c r="AD5702" i="1"/>
  <c r="AC5702" i="1"/>
  <c r="AI5701" i="1"/>
  <c r="AH5701" i="1"/>
  <c r="AG5701" i="1"/>
  <c r="AL5701" i="1"/>
  <c r="AJ5701" i="1"/>
  <c r="AM5701" i="1" s="1"/>
  <c r="AF5701" i="1"/>
  <c r="AE5701" i="1"/>
  <c r="AD5701" i="1"/>
  <c r="AC5701" i="1"/>
  <c r="AI5700" i="1"/>
  <c r="AH5700" i="1"/>
  <c r="AG5700" i="1"/>
  <c r="AL5700" i="1"/>
  <c r="AJ5700" i="1"/>
  <c r="AM5700" i="1" s="1"/>
  <c r="AF5700" i="1"/>
  <c r="AE5700" i="1"/>
  <c r="AD5700" i="1"/>
  <c r="AC5700" i="1"/>
  <c r="AH5699" i="1"/>
  <c r="AG5699" i="1"/>
  <c r="AI5699" i="1"/>
  <c r="AL5699" i="1"/>
  <c r="AJ5699" i="1"/>
  <c r="AF5699" i="1"/>
  <c r="AE5699" i="1"/>
  <c r="AD5699" i="1"/>
  <c r="AC5699" i="1"/>
  <c r="AI5698" i="1"/>
  <c r="AH5698" i="1"/>
  <c r="AG5698" i="1"/>
  <c r="AL5698" i="1"/>
  <c r="AJ5698" i="1"/>
  <c r="AF5698" i="1"/>
  <c r="AE5698" i="1"/>
  <c r="AD5698" i="1"/>
  <c r="AC5698" i="1"/>
  <c r="AI5697" i="1"/>
  <c r="AH5697" i="1"/>
  <c r="AG5697" i="1"/>
  <c r="AL5697" i="1"/>
  <c r="AJ5697" i="1"/>
  <c r="AM5697" i="1" s="1"/>
  <c r="AF5697" i="1"/>
  <c r="AE5697" i="1"/>
  <c r="AD5697" i="1"/>
  <c r="AC5697" i="1"/>
  <c r="AI5696" i="1"/>
  <c r="AH5696" i="1"/>
  <c r="AG5696" i="1"/>
  <c r="AL5696" i="1"/>
  <c r="AJ5696" i="1"/>
  <c r="AM5696" i="1" s="1"/>
  <c r="AF5696" i="1"/>
  <c r="AE5696" i="1"/>
  <c r="AD5696" i="1"/>
  <c r="AC5696" i="1"/>
  <c r="AI5695" i="1"/>
  <c r="AH5695" i="1"/>
  <c r="AG5695" i="1"/>
  <c r="AJ5695" i="1"/>
  <c r="AL5695" i="1"/>
  <c r="AF5695" i="1"/>
  <c r="AE5695" i="1"/>
  <c r="AD5695" i="1"/>
  <c r="AC5695" i="1"/>
  <c r="AI5694" i="1"/>
  <c r="AH5694" i="1"/>
  <c r="AG5694" i="1"/>
  <c r="AL5694" i="1"/>
  <c r="AJ5694" i="1"/>
  <c r="AF5694" i="1"/>
  <c r="AE5694" i="1"/>
  <c r="AD5694" i="1"/>
  <c r="AC5694" i="1"/>
  <c r="AI5693" i="1"/>
  <c r="AH5693" i="1"/>
  <c r="AG5693" i="1"/>
  <c r="AL5693" i="1"/>
  <c r="AJ5693" i="1"/>
  <c r="AM5693" i="1" s="1"/>
  <c r="AF5693" i="1"/>
  <c r="AE5693" i="1"/>
  <c r="AD5693" i="1"/>
  <c r="AC5693" i="1"/>
  <c r="AI5692" i="1"/>
  <c r="AH5692" i="1"/>
  <c r="AG5692" i="1"/>
  <c r="AL5692" i="1"/>
  <c r="AJ5692" i="1"/>
  <c r="AM5692" i="1" s="1"/>
  <c r="AF5692" i="1"/>
  <c r="AE5692" i="1"/>
  <c r="AD5692" i="1"/>
  <c r="AC5692" i="1"/>
  <c r="AI5691" i="1"/>
  <c r="AH5691" i="1"/>
  <c r="AG5691" i="1"/>
  <c r="AJ5691" i="1"/>
  <c r="AL5691" i="1"/>
  <c r="AF5691" i="1"/>
  <c r="AE5691" i="1"/>
  <c r="AD5691" i="1"/>
  <c r="AC5691" i="1"/>
  <c r="AI5690" i="1"/>
  <c r="AH5690" i="1"/>
  <c r="AG5690" i="1"/>
  <c r="AL5690" i="1"/>
  <c r="AJ5690" i="1"/>
  <c r="AM5690" i="1" s="1"/>
  <c r="AF5690" i="1"/>
  <c r="AE5690" i="1"/>
  <c r="AD5690" i="1"/>
  <c r="AC5690" i="1"/>
  <c r="AI5689" i="1"/>
  <c r="AH5689" i="1"/>
  <c r="AG5689" i="1"/>
  <c r="AL5689" i="1"/>
  <c r="AJ5689" i="1"/>
  <c r="AF5689" i="1"/>
  <c r="AE5689" i="1"/>
  <c r="AD5689" i="1"/>
  <c r="AC5689" i="1"/>
  <c r="AI5688" i="1"/>
  <c r="AH5688" i="1"/>
  <c r="AG5688" i="1"/>
  <c r="AJ5688" i="1"/>
  <c r="AL5688" i="1"/>
  <c r="AF5688" i="1"/>
  <c r="AE5688" i="1"/>
  <c r="AD5688" i="1"/>
  <c r="AC5688" i="1"/>
  <c r="AI5687" i="1"/>
  <c r="AH5687" i="1"/>
  <c r="AG5687" i="1"/>
  <c r="AL5687" i="1"/>
  <c r="AJ5687" i="1"/>
  <c r="AF5687" i="1"/>
  <c r="AE5687" i="1"/>
  <c r="AD5687" i="1"/>
  <c r="AC5687" i="1"/>
  <c r="AI5686" i="1"/>
  <c r="AH5686" i="1"/>
  <c r="AG5686" i="1"/>
  <c r="AL5686" i="1"/>
  <c r="AJ5686" i="1"/>
  <c r="AF5686" i="1"/>
  <c r="AE5686" i="1"/>
  <c r="AD5686" i="1"/>
  <c r="AC5686" i="1"/>
  <c r="AH5685" i="1"/>
  <c r="AG5685" i="1"/>
  <c r="AI5685" i="1"/>
  <c r="AL5685" i="1"/>
  <c r="AJ5685" i="1"/>
  <c r="AF5685" i="1"/>
  <c r="AE5685" i="1"/>
  <c r="AD5685" i="1"/>
  <c r="AC5685" i="1"/>
  <c r="AI5684" i="1"/>
  <c r="AH5684" i="1"/>
  <c r="AG5684" i="1"/>
  <c r="AL5684" i="1"/>
  <c r="AJ5684" i="1"/>
  <c r="AM5684" i="1" s="1"/>
  <c r="AF5684" i="1"/>
  <c r="AE5684" i="1"/>
  <c r="AD5684" i="1"/>
  <c r="AC5684" i="1"/>
  <c r="AI5683" i="1"/>
  <c r="AH5683" i="1"/>
  <c r="AG5683" i="1"/>
  <c r="AL5683" i="1"/>
  <c r="AJ5683" i="1"/>
  <c r="AF5683" i="1"/>
  <c r="AE5683" i="1"/>
  <c r="AD5683" i="1"/>
  <c r="AC5683" i="1"/>
  <c r="AH5682" i="1"/>
  <c r="AG5682" i="1"/>
  <c r="AI5682" i="1"/>
  <c r="AL5682" i="1"/>
  <c r="AJ5682" i="1"/>
  <c r="AF5682" i="1"/>
  <c r="AE5682" i="1"/>
  <c r="AD5682" i="1"/>
  <c r="AC5682" i="1"/>
  <c r="AI5681" i="1"/>
  <c r="AH5681" i="1"/>
  <c r="AG5681" i="1"/>
  <c r="AL5681" i="1"/>
  <c r="AJ5681" i="1"/>
  <c r="AF5681" i="1"/>
  <c r="AE5681" i="1"/>
  <c r="AD5681" i="1"/>
  <c r="AC5681" i="1"/>
  <c r="AI5680" i="1"/>
  <c r="AH5680" i="1"/>
  <c r="AG5680" i="1"/>
  <c r="AL5680" i="1"/>
  <c r="AJ5680" i="1"/>
  <c r="AF5680" i="1"/>
  <c r="AE5680" i="1"/>
  <c r="AD5680" i="1"/>
  <c r="AC5680" i="1"/>
  <c r="AH5679" i="1"/>
  <c r="AG5679" i="1"/>
  <c r="AI5679" i="1"/>
  <c r="AL5679" i="1"/>
  <c r="AJ5679" i="1"/>
  <c r="AF5679" i="1"/>
  <c r="AE5679" i="1"/>
  <c r="AD5679" i="1"/>
  <c r="AC5679" i="1"/>
  <c r="AI5678" i="1"/>
  <c r="AH5678" i="1"/>
  <c r="AG5678" i="1"/>
  <c r="AL5678" i="1"/>
  <c r="AJ5678" i="1"/>
  <c r="AF5678" i="1"/>
  <c r="AE5678" i="1"/>
  <c r="AD5678" i="1"/>
  <c r="AC5678" i="1"/>
  <c r="AI5677" i="1"/>
  <c r="AH5677" i="1"/>
  <c r="AG5677" i="1"/>
  <c r="AL5677" i="1"/>
  <c r="AJ5677" i="1"/>
  <c r="AF5677" i="1"/>
  <c r="AE5677" i="1"/>
  <c r="AD5677" i="1"/>
  <c r="AC5677" i="1"/>
  <c r="AI5676" i="1"/>
  <c r="AH5676" i="1"/>
  <c r="AG5676" i="1"/>
  <c r="AJ5676" i="1"/>
  <c r="AL5676" i="1"/>
  <c r="AF5676" i="1"/>
  <c r="AE5676" i="1"/>
  <c r="AD5676" i="1"/>
  <c r="AC5676" i="1"/>
  <c r="AI5675" i="1"/>
  <c r="AH5675" i="1"/>
  <c r="AG5675" i="1"/>
  <c r="AL5675" i="1"/>
  <c r="AJ5675" i="1"/>
  <c r="AM5675" i="1" s="1"/>
  <c r="AF5675" i="1"/>
  <c r="AE5675" i="1"/>
  <c r="AD5675" i="1"/>
  <c r="AC5675" i="1"/>
  <c r="AI5674" i="1"/>
  <c r="AH5674" i="1"/>
  <c r="AG5674" i="1"/>
  <c r="AL5674" i="1"/>
  <c r="AJ5674" i="1"/>
  <c r="AM5674" i="1" s="1"/>
  <c r="AF5674" i="1"/>
  <c r="AE5674" i="1"/>
  <c r="AD5674" i="1"/>
  <c r="AC5674" i="1"/>
  <c r="AH5673" i="1"/>
  <c r="AG5673" i="1"/>
  <c r="AI5673" i="1"/>
  <c r="AL5673" i="1"/>
  <c r="AJ5673" i="1"/>
  <c r="AM5673" i="1" s="1"/>
  <c r="AF5673" i="1"/>
  <c r="AE5673" i="1"/>
  <c r="AD5673" i="1"/>
  <c r="AC5673" i="1"/>
  <c r="AI5672" i="1"/>
  <c r="AH5672" i="1"/>
  <c r="AG5672" i="1"/>
  <c r="AL5672" i="1"/>
  <c r="AJ5672" i="1"/>
  <c r="AM5672" i="1" s="1"/>
  <c r="AF5672" i="1"/>
  <c r="AE5672" i="1"/>
  <c r="AD5672" i="1"/>
  <c r="AC5672" i="1"/>
  <c r="AI5671" i="1"/>
  <c r="AH5671" i="1"/>
  <c r="AG5671" i="1"/>
  <c r="AL5671" i="1"/>
  <c r="AJ5671" i="1"/>
  <c r="AF5671" i="1"/>
  <c r="AE5671" i="1"/>
  <c r="AD5671" i="1"/>
  <c r="AC5671" i="1"/>
  <c r="AI5670" i="1"/>
  <c r="AH5670" i="1"/>
  <c r="AG5670" i="1"/>
  <c r="AJ5670" i="1"/>
  <c r="AL5670" i="1"/>
  <c r="AF5670" i="1"/>
  <c r="AE5670" i="1"/>
  <c r="AD5670" i="1"/>
  <c r="AC5670" i="1"/>
  <c r="AI5669" i="1"/>
  <c r="AH5669" i="1"/>
  <c r="AG5669" i="1"/>
  <c r="AL5669" i="1"/>
  <c r="AJ5669" i="1"/>
  <c r="AM5669" i="1" s="1"/>
  <c r="AF5669" i="1"/>
  <c r="AE5669" i="1"/>
  <c r="AD5669" i="1"/>
  <c r="AC5669" i="1"/>
  <c r="AI5668" i="1"/>
  <c r="AH5668" i="1"/>
  <c r="AG5668" i="1"/>
  <c r="AL5668" i="1"/>
  <c r="AJ5668" i="1"/>
  <c r="AM5668" i="1" s="1"/>
  <c r="AF5668" i="1"/>
  <c r="AE5668" i="1"/>
  <c r="AD5668" i="1"/>
  <c r="AC5668" i="1"/>
  <c r="AI5667" i="1"/>
  <c r="AH5667" i="1"/>
  <c r="AG5667" i="1"/>
  <c r="AJ5667" i="1"/>
  <c r="AL5667" i="1"/>
  <c r="AF5667" i="1"/>
  <c r="AE5667" i="1"/>
  <c r="AD5667" i="1"/>
  <c r="AC5667" i="1"/>
  <c r="AI5666" i="1"/>
  <c r="AH5666" i="1"/>
  <c r="AG5666" i="1"/>
  <c r="AL5666" i="1"/>
  <c r="AJ5666" i="1"/>
  <c r="AF5666" i="1"/>
  <c r="AE5666" i="1"/>
  <c r="AD5666" i="1"/>
  <c r="AC5666" i="1"/>
  <c r="AI5665" i="1"/>
  <c r="AH5665" i="1"/>
  <c r="AG5665" i="1"/>
  <c r="AJ5665" i="1"/>
  <c r="AL5665" i="1"/>
  <c r="AF5665" i="1"/>
  <c r="AE5665" i="1"/>
  <c r="AD5665" i="1"/>
  <c r="AC5665" i="1"/>
  <c r="AI5664" i="1"/>
  <c r="AH5664" i="1"/>
  <c r="AG5664" i="1"/>
  <c r="AL5664" i="1"/>
  <c r="AJ5664" i="1"/>
  <c r="AF5664" i="1"/>
  <c r="AE5664" i="1"/>
  <c r="AD5664" i="1"/>
  <c r="AC5664" i="1"/>
  <c r="AI5663" i="1"/>
  <c r="AH5663" i="1"/>
  <c r="AG5663" i="1"/>
  <c r="AL5663" i="1"/>
  <c r="AJ5663" i="1"/>
  <c r="AF5663" i="1"/>
  <c r="AE5663" i="1"/>
  <c r="AD5663" i="1"/>
  <c r="AC5663" i="1"/>
  <c r="AH5662" i="1"/>
  <c r="AG5662" i="1"/>
  <c r="AI5662" i="1"/>
  <c r="AL5662" i="1"/>
  <c r="AJ5662" i="1"/>
  <c r="AF5662" i="1"/>
  <c r="AE5662" i="1"/>
  <c r="AD5662" i="1"/>
  <c r="AC5662" i="1"/>
  <c r="AI5661" i="1"/>
  <c r="AH5661" i="1"/>
  <c r="AG5661" i="1"/>
  <c r="AL5661" i="1"/>
  <c r="AJ5661" i="1"/>
  <c r="AF5661" i="1"/>
  <c r="AE5661" i="1"/>
  <c r="AD5661" i="1"/>
  <c r="AC5661" i="1"/>
  <c r="AI5660" i="1"/>
  <c r="AH5660" i="1"/>
  <c r="AG5660" i="1"/>
  <c r="AL5660" i="1"/>
  <c r="AJ5660" i="1"/>
  <c r="AM5660" i="1" s="1"/>
  <c r="AF5660" i="1"/>
  <c r="AE5660" i="1"/>
  <c r="AD5660" i="1"/>
  <c r="AC5660" i="1"/>
  <c r="AI5659" i="1"/>
  <c r="AH5659" i="1"/>
  <c r="AG5659" i="1"/>
  <c r="AJ5659" i="1"/>
  <c r="AL5659" i="1"/>
  <c r="AF5659" i="1"/>
  <c r="AE5659" i="1"/>
  <c r="AD5659" i="1"/>
  <c r="AC5659" i="1"/>
  <c r="AI5658" i="1"/>
  <c r="AH5658" i="1"/>
  <c r="AG5658" i="1"/>
  <c r="AL5658" i="1"/>
  <c r="AJ5658" i="1"/>
  <c r="AM5658" i="1" s="1"/>
  <c r="AF5658" i="1"/>
  <c r="AE5658" i="1"/>
  <c r="AD5658" i="1"/>
  <c r="AC5658" i="1"/>
  <c r="AI5657" i="1"/>
  <c r="AH5657" i="1"/>
  <c r="AG5657" i="1"/>
  <c r="AL5657" i="1"/>
  <c r="AJ5657" i="1"/>
  <c r="AM5657" i="1" s="1"/>
  <c r="AF5657" i="1"/>
  <c r="AE5657" i="1"/>
  <c r="AD5657" i="1"/>
  <c r="AC5657" i="1"/>
  <c r="AI5656" i="1"/>
  <c r="AH5656" i="1"/>
  <c r="AG5656" i="1"/>
  <c r="AJ5656" i="1"/>
  <c r="AL5656" i="1"/>
  <c r="AF5656" i="1"/>
  <c r="AE5656" i="1"/>
  <c r="AD5656" i="1"/>
  <c r="AC5656" i="1"/>
  <c r="AI5655" i="1"/>
  <c r="AH5655" i="1"/>
  <c r="AG5655" i="1"/>
  <c r="AL5655" i="1"/>
  <c r="AJ5655" i="1"/>
  <c r="AF5655" i="1"/>
  <c r="AE5655" i="1"/>
  <c r="AD5655" i="1"/>
  <c r="AC5655" i="1"/>
  <c r="AH5654" i="1"/>
  <c r="AG5654" i="1"/>
  <c r="AI5654" i="1"/>
  <c r="AL5654" i="1"/>
  <c r="AJ5654" i="1"/>
  <c r="AF5654" i="1"/>
  <c r="AE5654" i="1"/>
  <c r="AD5654" i="1"/>
  <c r="AC5654" i="1"/>
  <c r="AI5653" i="1"/>
  <c r="AH5653" i="1"/>
  <c r="AG5653" i="1"/>
  <c r="AL5653" i="1"/>
  <c r="AJ5653" i="1"/>
  <c r="AM5653" i="1" s="1"/>
  <c r="AF5653" i="1"/>
  <c r="AE5653" i="1"/>
  <c r="AD5653" i="1"/>
  <c r="AC5653" i="1"/>
  <c r="AI5652" i="1"/>
  <c r="AH5652" i="1"/>
  <c r="AG5652" i="1"/>
  <c r="AL5652" i="1"/>
  <c r="AJ5652" i="1"/>
  <c r="AF5652" i="1"/>
  <c r="AE5652" i="1"/>
  <c r="AD5652" i="1"/>
  <c r="AC5652" i="1"/>
  <c r="AH5651" i="1"/>
  <c r="AG5651" i="1"/>
  <c r="AI5651" i="1"/>
  <c r="AL5651" i="1"/>
  <c r="AJ5651" i="1"/>
  <c r="AF5651" i="1"/>
  <c r="AE5651" i="1"/>
  <c r="AD5651" i="1"/>
  <c r="AC5651" i="1"/>
  <c r="AI5650" i="1"/>
  <c r="AH5650" i="1"/>
  <c r="AG5650" i="1"/>
  <c r="AL5650" i="1"/>
  <c r="AJ5650" i="1"/>
  <c r="AF5650" i="1"/>
  <c r="AE5650" i="1"/>
  <c r="AD5650" i="1"/>
  <c r="AC5650" i="1"/>
  <c r="AI5649" i="1"/>
  <c r="AH5649" i="1"/>
  <c r="AG5649" i="1"/>
  <c r="AL5649" i="1"/>
  <c r="AJ5649" i="1"/>
  <c r="AM5649" i="1" s="1"/>
  <c r="AF5649" i="1"/>
  <c r="AE5649" i="1"/>
  <c r="AD5649" i="1"/>
  <c r="AC5649" i="1"/>
  <c r="AI5648" i="1"/>
  <c r="AH5648" i="1"/>
  <c r="AG5648" i="1"/>
  <c r="AJ5648" i="1"/>
  <c r="AL5648" i="1"/>
  <c r="AF5648" i="1"/>
  <c r="AE5648" i="1"/>
  <c r="AD5648" i="1"/>
  <c r="AC5648" i="1"/>
  <c r="AI5647" i="1"/>
  <c r="AH5647" i="1"/>
  <c r="AG5647" i="1"/>
  <c r="AL5647" i="1"/>
  <c r="AJ5647" i="1"/>
  <c r="AM5647" i="1" s="1"/>
  <c r="AF5647" i="1"/>
  <c r="AE5647" i="1"/>
  <c r="AD5647" i="1"/>
  <c r="AC5647" i="1"/>
  <c r="AI5646" i="1"/>
  <c r="AH5646" i="1"/>
  <c r="AG5646" i="1"/>
  <c r="AL5646" i="1"/>
  <c r="AJ5646" i="1"/>
  <c r="AF5646" i="1"/>
  <c r="AE5646" i="1"/>
  <c r="AD5646" i="1"/>
  <c r="AC5646" i="1"/>
  <c r="AI5645" i="1"/>
  <c r="AH5645" i="1"/>
  <c r="AG5645" i="1"/>
  <c r="AJ5645" i="1"/>
  <c r="AL5645" i="1"/>
  <c r="AF5645" i="1"/>
  <c r="AE5645" i="1"/>
  <c r="AD5645" i="1"/>
  <c r="AC5645" i="1"/>
  <c r="AI5644" i="1"/>
  <c r="AH5644" i="1"/>
  <c r="AG5644" i="1"/>
  <c r="AL5644" i="1"/>
  <c r="AJ5644" i="1"/>
  <c r="AF5644" i="1"/>
  <c r="AE5644" i="1"/>
  <c r="AD5644" i="1"/>
  <c r="AC5644" i="1"/>
  <c r="AI5643" i="1"/>
  <c r="AH5643" i="1"/>
  <c r="AG5643" i="1"/>
  <c r="AJ5643" i="1"/>
  <c r="AL5643" i="1"/>
  <c r="AF5643" i="1"/>
  <c r="AE5643" i="1"/>
  <c r="AD5643" i="1"/>
  <c r="AC5643" i="1"/>
  <c r="AI5642" i="1"/>
  <c r="AH5642" i="1"/>
  <c r="AG5642" i="1"/>
  <c r="AL5642" i="1"/>
  <c r="AJ5642" i="1"/>
  <c r="AM5642" i="1" s="1"/>
  <c r="AF5642" i="1"/>
  <c r="AE5642" i="1"/>
  <c r="AD5642" i="1"/>
  <c r="AC5642" i="1"/>
  <c r="AI5641" i="1"/>
  <c r="AH5641" i="1"/>
  <c r="AG5641" i="1"/>
  <c r="AL5641" i="1"/>
  <c r="AJ5641" i="1"/>
  <c r="AF5641" i="1"/>
  <c r="AE5641" i="1"/>
  <c r="AD5641" i="1"/>
  <c r="AC5641" i="1"/>
  <c r="AH5640" i="1"/>
  <c r="AG5640" i="1"/>
  <c r="AI5640" i="1"/>
  <c r="AL5640" i="1"/>
  <c r="AJ5640" i="1"/>
  <c r="AF5640" i="1"/>
  <c r="AE5640" i="1"/>
  <c r="AD5640" i="1"/>
  <c r="AC5640" i="1"/>
  <c r="AI5639" i="1"/>
  <c r="AH5639" i="1"/>
  <c r="AG5639" i="1"/>
  <c r="AL5639" i="1"/>
  <c r="AJ5639" i="1"/>
  <c r="AF5639" i="1"/>
  <c r="AE5639" i="1"/>
  <c r="AD5639" i="1"/>
  <c r="AC5639" i="1"/>
  <c r="AI5638" i="1"/>
  <c r="AH5638" i="1"/>
  <c r="AG5638" i="1"/>
  <c r="AL5638" i="1"/>
  <c r="AJ5638" i="1"/>
  <c r="AM5638" i="1" s="1"/>
  <c r="AF5638" i="1"/>
  <c r="AE5638" i="1"/>
  <c r="AD5638" i="1"/>
  <c r="AC5638" i="1"/>
  <c r="AI5637" i="1"/>
  <c r="AH5637" i="1"/>
  <c r="AG5637" i="1"/>
  <c r="AJ5637" i="1"/>
  <c r="AL5637" i="1"/>
  <c r="AF5637" i="1"/>
  <c r="AE5637" i="1"/>
  <c r="AD5637" i="1"/>
  <c r="AC5637" i="1"/>
  <c r="AI5636" i="1"/>
  <c r="AH5636" i="1"/>
  <c r="AG5636" i="1"/>
  <c r="AL5636" i="1"/>
  <c r="AJ5636" i="1"/>
  <c r="AM5636" i="1" s="1"/>
  <c r="AF5636" i="1"/>
  <c r="AE5636" i="1"/>
  <c r="AD5636" i="1"/>
  <c r="AC5636" i="1"/>
  <c r="AI5635" i="1"/>
  <c r="AH5635" i="1"/>
  <c r="AG5635" i="1"/>
  <c r="AL5635" i="1"/>
  <c r="AJ5635" i="1"/>
  <c r="AM5635" i="1" s="1"/>
  <c r="AF5635" i="1"/>
  <c r="AE5635" i="1"/>
  <c r="AD5635" i="1"/>
  <c r="AC5635" i="1"/>
  <c r="AI5634" i="1"/>
  <c r="AH5634" i="1"/>
  <c r="AG5634" i="1"/>
  <c r="AJ5634" i="1"/>
  <c r="AL5634" i="1"/>
  <c r="AF5634" i="1"/>
  <c r="AE5634" i="1"/>
  <c r="AD5634" i="1"/>
  <c r="AC5634" i="1"/>
  <c r="AI5633" i="1"/>
  <c r="AH5633" i="1"/>
  <c r="AG5633" i="1"/>
  <c r="AL5633" i="1"/>
  <c r="AJ5633" i="1"/>
  <c r="AF5633" i="1"/>
  <c r="AE5633" i="1"/>
  <c r="AD5633" i="1"/>
  <c r="AC5633" i="1"/>
  <c r="AH5632" i="1"/>
  <c r="AG5632" i="1"/>
  <c r="AI5632" i="1"/>
  <c r="AL5632" i="1"/>
  <c r="AJ5632" i="1"/>
  <c r="AM5632" i="1" s="1"/>
  <c r="AF5632" i="1"/>
  <c r="AE5632" i="1"/>
  <c r="AD5632" i="1"/>
  <c r="AC5632" i="1"/>
  <c r="AI5631" i="1"/>
  <c r="AH5631" i="1"/>
  <c r="AG5631" i="1"/>
  <c r="AL5631" i="1"/>
  <c r="AJ5631" i="1"/>
  <c r="AF5631" i="1"/>
  <c r="AE5631" i="1"/>
  <c r="AD5631" i="1"/>
  <c r="AC5631" i="1"/>
  <c r="AI5630" i="1"/>
  <c r="AH5630" i="1"/>
  <c r="AG5630" i="1"/>
  <c r="AL5630" i="1"/>
  <c r="AJ5630" i="1"/>
  <c r="AM5630" i="1" s="1"/>
  <c r="AF5630" i="1"/>
  <c r="AE5630" i="1"/>
  <c r="AD5630" i="1"/>
  <c r="AC5630" i="1"/>
  <c r="AH5629" i="1"/>
  <c r="AG5629" i="1"/>
  <c r="AI5629" i="1"/>
  <c r="AL5629" i="1"/>
  <c r="AJ5629" i="1"/>
  <c r="AM5629" i="1" s="1"/>
  <c r="AF5629" i="1"/>
  <c r="AE5629" i="1"/>
  <c r="AD5629" i="1"/>
  <c r="AC5629" i="1"/>
  <c r="AI5628" i="1"/>
  <c r="AH5628" i="1"/>
  <c r="AG5628" i="1"/>
  <c r="AL5628" i="1"/>
  <c r="AJ5628" i="1"/>
  <c r="AM5628" i="1" s="1"/>
  <c r="AF5628" i="1"/>
  <c r="AE5628" i="1"/>
  <c r="AD5628" i="1"/>
  <c r="AC5628" i="1"/>
  <c r="AI5627" i="1"/>
  <c r="AH5627" i="1"/>
  <c r="AG5627" i="1"/>
  <c r="AL5627" i="1"/>
  <c r="AJ5627" i="1"/>
  <c r="AF5627" i="1"/>
  <c r="AE5627" i="1"/>
  <c r="AD5627" i="1"/>
  <c r="AC5627" i="1"/>
  <c r="AI5626" i="1"/>
  <c r="AH5626" i="1"/>
  <c r="AG5626" i="1"/>
  <c r="AJ5626" i="1"/>
  <c r="AL5626" i="1"/>
  <c r="AF5626" i="1"/>
  <c r="AE5626" i="1"/>
  <c r="AD5626" i="1"/>
  <c r="AC5626" i="1"/>
  <c r="AI5625" i="1"/>
  <c r="AH5625" i="1"/>
  <c r="AG5625" i="1"/>
  <c r="AL5625" i="1"/>
  <c r="AJ5625" i="1"/>
  <c r="AF5625" i="1"/>
  <c r="AE5625" i="1"/>
  <c r="AD5625" i="1"/>
  <c r="AC5625" i="1"/>
  <c r="AI5624" i="1"/>
  <c r="AH5624" i="1"/>
  <c r="AG5624" i="1"/>
  <c r="AL5624" i="1"/>
  <c r="AJ5624" i="1"/>
  <c r="AF5624" i="1"/>
  <c r="AE5624" i="1"/>
  <c r="AD5624" i="1"/>
  <c r="AC5624" i="1"/>
  <c r="AI5623" i="1"/>
  <c r="AH5623" i="1"/>
  <c r="AG5623" i="1"/>
  <c r="AJ5623" i="1"/>
  <c r="AL5623" i="1"/>
  <c r="AF5623" i="1"/>
  <c r="AE5623" i="1"/>
  <c r="AD5623" i="1"/>
  <c r="AC5623" i="1"/>
  <c r="AI5622" i="1"/>
  <c r="AH5622" i="1"/>
  <c r="AG5622" i="1"/>
  <c r="AL5622" i="1"/>
  <c r="AJ5622" i="1"/>
  <c r="AF5622" i="1"/>
  <c r="AE5622" i="1"/>
  <c r="AD5622" i="1"/>
  <c r="AC5622" i="1"/>
  <c r="AH5621" i="1"/>
  <c r="AG5621" i="1"/>
  <c r="AI5621" i="1"/>
  <c r="AL5621" i="1"/>
  <c r="AJ5621" i="1"/>
  <c r="AM5621" i="1" s="1"/>
  <c r="AF5621" i="1"/>
  <c r="AE5621" i="1"/>
  <c r="AD5621" i="1"/>
  <c r="AC5621" i="1"/>
  <c r="AI5620" i="1"/>
  <c r="AH5620" i="1"/>
  <c r="AG5620" i="1"/>
  <c r="AL5620" i="1"/>
  <c r="AJ5620" i="1"/>
  <c r="AM5620" i="1" s="1"/>
  <c r="AF5620" i="1"/>
  <c r="AE5620" i="1"/>
  <c r="AD5620" i="1"/>
  <c r="AC5620" i="1"/>
  <c r="AI5619" i="1"/>
  <c r="AH5619" i="1"/>
  <c r="AG5619" i="1"/>
  <c r="AL5619" i="1"/>
  <c r="AJ5619" i="1"/>
  <c r="AM5619" i="1" s="1"/>
  <c r="AF5619" i="1"/>
  <c r="AE5619" i="1"/>
  <c r="AD5619" i="1"/>
  <c r="AC5619" i="1"/>
  <c r="AH5618" i="1"/>
  <c r="AG5618" i="1"/>
  <c r="AI5618" i="1"/>
  <c r="AL5618" i="1"/>
  <c r="AJ5618" i="1"/>
  <c r="AF5618" i="1"/>
  <c r="AE5618" i="1"/>
  <c r="AD5618" i="1"/>
  <c r="AC5618" i="1"/>
  <c r="AI5617" i="1"/>
  <c r="AH5617" i="1"/>
  <c r="AG5617" i="1"/>
  <c r="AL5617" i="1"/>
  <c r="AJ5617" i="1"/>
  <c r="AM5617" i="1" s="1"/>
  <c r="AF5617" i="1"/>
  <c r="AE5617" i="1"/>
  <c r="AD5617" i="1"/>
  <c r="AC5617" i="1"/>
  <c r="AI5616" i="1"/>
  <c r="AH5616" i="1"/>
  <c r="AG5616" i="1"/>
  <c r="AL5616" i="1"/>
  <c r="AJ5616" i="1"/>
  <c r="AM5616" i="1" s="1"/>
  <c r="AF5616" i="1"/>
  <c r="AE5616" i="1"/>
  <c r="AD5616" i="1"/>
  <c r="AC5616" i="1"/>
  <c r="AI5615" i="1"/>
  <c r="AH5615" i="1"/>
  <c r="AG5615" i="1"/>
  <c r="AJ5615" i="1"/>
  <c r="AL5615" i="1"/>
  <c r="AF5615" i="1"/>
  <c r="AE5615" i="1"/>
  <c r="AD5615" i="1"/>
  <c r="AC5615" i="1"/>
  <c r="AI5614" i="1"/>
  <c r="AH5614" i="1"/>
  <c r="AG5614" i="1"/>
  <c r="AL5614" i="1"/>
  <c r="AJ5614" i="1"/>
  <c r="AF5614" i="1"/>
  <c r="AE5614" i="1"/>
  <c r="AD5614" i="1"/>
  <c r="AC5614" i="1"/>
  <c r="AI5613" i="1"/>
  <c r="AH5613" i="1"/>
  <c r="AG5613" i="1"/>
  <c r="AL5613" i="1"/>
  <c r="AJ5613" i="1"/>
  <c r="AF5613" i="1"/>
  <c r="AE5613" i="1"/>
  <c r="AD5613" i="1"/>
  <c r="AC5613" i="1"/>
  <c r="AI5612" i="1"/>
  <c r="AH5612" i="1"/>
  <c r="AG5612" i="1"/>
  <c r="AJ5612" i="1"/>
  <c r="AL5612" i="1"/>
  <c r="AF5612" i="1"/>
  <c r="AE5612" i="1"/>
  <c r="AD5612" i="1"/>
  <c r="AC5612" i="1"/>
  <c r="AI5611" i="1"/>
  <c r="AH5611" i="1"/>
  <c r="AG5611" i="1"/>
  <c r="AL5611" i="1"/>
  <c r="AJ5611" i="1"/>
  <c r="AF5611" i="1"/>
  <c r="AE5611" i="1"/>
  <c r="AD5611" i="1"/>
  <c r="AC5611" i="1"/>
  <c r="AH5610" i="1"/>
  <c r="AG5610" i="1"/>
  <c r="AI5610" i="1"/>
  <c r="AL5610" i="1"/>
  <c r="AJ5610" i="1"/>
  <c r="AM5610" i="1" s="1"/>
  <c r="AF5610" i="1"/>
  <c r="AE5610" i="1"/>
  <c r="AD5610" i="1"/>
  <c r="AC5610" i="1"/>
  <c r="AI5609" i="1"/>
  <c r="AH5609" i="1"/>
  <c r="AG5609" i="1"/>
  <c r="AL5609" i="1"/>
  <c r="AJ5609" i="1"/>
  <c r="AM5609" i="1" s="1"/>
  <c r="AF5609" i="1"/>
  <c r="AE5609" i="1"/>
  <c r="AD5609" i="1"/>
  <c r="AC5609" i="1"/>
  <c r="AI5608" i="1"/>
  <c r="AH5608" i="1"/>
  <c r="AG5608" i="1"/>
  <c r="AL5608" i="1"/>
  <c r="AJ5608" i="1"/>
  <c r="AM5608" i="1" s="1"/>
  <c r="AF5608" i="1"/>
  <c r="AE5608" i="1"/>
  <c r="AD5608" i="1"/>
  <c r="AC5608" i="1"/>
  <c r="AH5607" i="1"/>
  <c r="AG5607" i="1"/>
  <c r="AI5607" i="1"/>
  <c r="AL5607" i="1"/>
  <c r="AJ5607" i="1"/>
  <c r="AM5607" i="1" s="1"/>
  <c r="AF5607" i="1"/>
  <c r="AE5607" i="1"/>
  <c r="AD5607" i="1"/>
  <c r="AC5607" i="1"/>
  <c r="AI5606" i="1"/>
  <c r="AH5606" i="1"/>
  <c r="AG5606" i="1"/>
  <c r="AL5606" i="1"/>
  <c r="AJ5606" i="1"/>
  <c r="AF5606" i="1"/>
  <c r="AE5606" i="1"/>
  <c r="AD5606" i="1"/>
  <c r="AC5606" i="1"/>
  <c r="AI5605" i="1"/>
  <c r="AH5605" i="1"/>
  <c r="AG5605" i="1"/>
  <c r="AL5605" i="1"/>
  <c r="AJ5605" i="1"/>
  <c r="AM5605" i="1" s="1"/>
  <c r="AF5605" i="1"/>
  <c r="AE5605" i="1"/>
  <c r="AD5605" i="1"/>
  <c r="AC5605" i="1"/>
  <c r="AI5604" i="1"/>
  <c r="AH5604" i="1"/>
  <c r="AG5604" i="1"/>
  <c r="AJ5604" i="1"/>
  <c r="AL5604" i="1"/>
  <c r="AF5604" i="1"/>
  <c r="AE5604" i="1"/>
  <c r="AD5604" i="1"/>
  <c r="AC5604" i="1"/>
  <c r="AI5603" i="1"/>
  <c r="AH5603" i="1"/>
  <c r="AG5603" i="1"/>
  <c r="AL5603" i="1"/>
  <c r="AJ5603" i="1"/>
  <c r="AF5603" i="1"/>
  <c r="AE5603" i="1"/>
  <c r="AD5603" i="1"/>
  <c r="AC5603" i="1"/>
  <c r="AI5602" i="1"/>
  <c r="AH5602" i="1"/>
  <c r="AG5602" i="1"/>
  <c r="AL5602" i="1"/>
  <c r="AJ5602" i="1"/>
  <c r="AM5602" i="1" s="1"/>
  <c r="AF5602" i="1"/>
  <c r="AE5602" i="1"/>
  <c r="AD5602" i="1"/>
  <c r="AC5602" i="1"/>
  <c r="AI5601" i="1"/>
  <c r="AH5601" i="1"/>
  <c r="AG5601" i="1"/>
  <c r="AJ5601" i="1"/>
  <c r="AL5601" i="1"/>
  <c r="AF5601" i="1"/>
  <c r="AE5601" i="1"/>
  <c r="AD5601" i="1"/>
  <c r="AC5601" i="1"/>
  <c r="AI5600" i="1"/>
  <c r="AH5600" i="1"/>
  <c r="AG5600" i="1"/>
  <c r="AL5600" i="1"/>
  <c r="AJ5600" i="1"/>
  <c r="AM5600" i="1" s="1"/>
  <c r="AF5600" i="1"/>
  <c r="AE5600" i="1"/>
  <c r="AD5600" i="1"/>
  <c r="AC5600" i="1"/>
  <c r="AH5599" i="1"/>
  <c r="AG5599" i="1"/>
  <c r="AI5599" i="1"/>
  <c r="AL5599" i="1"/>
  <c r="AJ5599" i="1"/>
  <c r="AM5599" i="1" s="1"/>
  <c r="AF5599" i="1"/>
  <c r="AE5599" i="1"/>
  <c r="AD5599" i="1"/>
  <c r="AC5599" i="1"/>
  <c r="AI5598" i="1"/>
  <c r="AH5598" i="1"/>
  <c r="AG5598" i="1"/>
  <c r="AL5598" i="1"/>
  <c r="AJ5598" i="1"/>
  <c r="AF5598" i="1"/>
  <c r="AE5598" i="1"/>
  <c r="AD5598" i="1"/>
  <c r="AC5598" i="1"/>
  <c r="AI5597" i="1"/>
  <c r="AH5597" i="1"/>
  <c r="AG5597" i="1"/>
  <c r="AL5597" i="1"/>
  <c r="AJ5597" i="1"/>
  <c r="AF5597" i="1"/>
  <c r="AE5597" i="1"/>
  <c r="AD5597" i="1"/>
  <c r="AC5597" i="1"/>
  <c r="AH5596" i="1"/>
  <c r="AG5596" i="1"/>
  <c r="AI5596" i="1"/>
  <c r="AL5596" i="1"/>
  <c r="AJ5596" i="1"/>
  <c r="AM5596" i="1" s="1"/>
  <c r="AF5596" i="1"/>
  <c r="AE5596" i="1"/>
  <c r="AD5596" i="1"/>
  <c r="AC5596" i="1"/>
  <c r="AI5595" i="1"/>
  <c r="AH5595" i="1"/>
  <c r="AG5595" i="1"/>
  <c r="AL5595" i="1"/>
  <c r="AJ5595" i="1"/>
  <c r="AM5595" i="1" s="1"/>
  <c r="AF5595" i="1"/>
  <c r="AE5595" i="1"/>
  <c r="AD5595" i="1"/>
  <c r="AC5595" i="1"/>
  <c r="AI5594" i="1"/>
  <c r="AH5594" i="1"/>
  <c r="AG5594" i="1"/>
  <c r="AL5594" i="1"/>
  <c r="AJ5594" i="1"/>
  <c r="AM5594" i="1" s="1"/>
  <c r="AF5594" i="1"/>
  <c r="AE5594" i="1"/>
  <c r="AD5594" i="1"/>
  <c r="AC5594" i="1"/>
  <c r="AH5593" i="1"/>
  <c r="AG5593" i="1"/>
  <c r="AI5593" i="1"/>
  <c r="AL5593" i="1"/>
  <c r="AJ5593" i="1"/>
  <c r="AF5593" i="1"/>
  <c r="AE5593" i="1"/>
  <c r="AD5593" i="1"/>
  <c r="AC5593" i="1"/>
  <c r="AI5592" i="1"/>
  <c r="AH5592" i="1"/>
  <c r="AG5592" i="1"/>
  <c r="AL5592" i="1"/>
  <c r="AJ5592" i="1"/>
  <c r="AF5592" i="1"/>
  <c r="AE5592" i="1"/>
  <c r="AD5592" i="1"/>
  <c r="AC5592" i="1"/>
  <c r="AI5591" i="1"/>
  <c r="AH5591" i="1"/>
  <c r="AG5591" i="1"/>
  <c r="AL5591" i="1"/>
  <c r="AJ5591" i="1"/>
  <c r="AF5591" i="1"/>
  <c r="AE5591" i="1"/>
  <c r="AD5591" i="1"/>
  <c r="AC5591" i="1"/>
  <c r="AH5590" i="1"/>
  <c r="AG5590" i="1"/>
  <c r="AI5590" i="1"/>
  <c r="AL5590" i="1"/>
  <c r="AJ5590" i="1"/>
  <c r="AM5590" i="1" s="1"/>
  <c r="AF5590" i="1"/>
  <c r="AE5590" i="1"/>
  <c r="AD5590" i="1"/>
  <c r="AC5590" i="1"/>
  <c r="AI5589" i="1"/>
  <c r="AH5589" i="1"/>
  <c r="AG5589" i="1"/>
  <c r="AL5589" i="1"/>
  <c r="AJ5589" i="1"/>
  <c r="AF5589" i="1"/>
  <c r="AE5589" i="1"/>
  <c r="AD5589" i="1"/>
  <c r="AC5589" i="1"/>
  <c r="AI5588" i="1"/>
  <c r="AH5588" i="1"/>
  <c r="AG5588" i="1"/>
  <c r="AL5588" i="1"/>
  <c r="AJ5588" i="1"/>
  <c r="AM5588" i="1" s="1"/>
  <c r="AF5588" i="1"/>
  <c r="AE5588" i="1"/>
  <c r="AD5588" i="1"/>
  <c r="AC5588" i="1"/>
  <c r="AI5587" i="1"/>
  <c r="AH5587" i="1"/>
  <c r="AG5587" i="1"/>
  <c r="AJ5587" i="1"/>
  <c r="AL5587" i="1"/>
  <c r="AF5587" i="1"/>
  <c r="AE5587" i="1"/>
  <c r="AD5587" i="1"/>
  <c r="AC5587" i="1"/>
  <c r="AI5586" i="1"/>
  <c r="AH5586" i="1"/>
  <c r="AG5586" i="1"/>
  <c r="AL5586" i="1"/>
  <c r="AJ5586" i="1"/>
  <c r="AF5586" i="1"/>
  <c r="AE5586" i="1"/>
  <c r="AD5586" i="1"/>
  <c r="AC5586" i="1"/>
  <c r="AI5585" i="1"/>
  <c r="AH5585" i="1"/>
  <c r="AG5585" i="1"/>
  <c r="AL5585" i="1"/>
  <c r="AJ5585" i="1"/>
  <c r="AF5585" i="1"/>
  <c r="AE5585" i="1"/>
  <c r="AD5585" i="1"/>
  <c r="AC5585" i="1"/>
  <c r="AH5584" i="1"/>
  <c r="AG5584" i="1"/>
  <c r="AI5584" i="1"/>
  <c r="AL5584" i="1"/>
  <c r="AJ5584" i="1"/>
  <c r="AF5584" i="1"/>
  <c r="AE5584" i="1"/>
  <c r="AD5584" i="1"/>
  <c r="AC5584" i="1"/>
  <c r="AI5583" i="1"/>
  <c r="AH5583" i="1"/>
  <c r="AG5583" i="1"/>
  <c r="AL5583" i="1"/>
  <c r="AJ5583" i="1"/>
  <c r="AF5583" i="1"/>
  <c r="AE5583" i="1"/>
  <c r="AD5583" i="1"/>
  <c r="AC5583" i="1"/>
  <c r="AI5582" i="1"/>
  <c r="AH5582" i="1"/>
  <c r="AG5582" i="1"/>
  <c r="AL5582" i="1"/>
  <c r="AJ5582" i="1"/>
  <c r="AF5582" i="1"/>
  <c r="AE5582" i="1"/>
  <c r="AD5582" i="1"/>
  <c r="AC5582" i="1"/>
  <c r="AI5581" i="1"/>
  <c r="AH5581" i="1"/>
  <c r="AG5581" i="1"/>
  <c r="AJ5581" i="1"/>
  <c r="AL5581" i="1"/>
  <c r="AF5581" i="1"/>
  <c r="AE5581" i="1"/>
  <c r="AD5581" i="1"/>
  <c r="AC5581" i="1"/>
  <c r="AI5580" i="1"/>
  <c r="AH5580" i="1"/>
  <c r="AG5580" i="1"/>
  <c r="AL5580" i="1"/>
  <c r="AJ5580" i="1"/>
  <c r="AM5580" i="1" s="1"/>
  <c r="AF5580" i="1"/>
  <c r="AE5580" i="1"/>
  <c r="AD5580" i="1"/>
  <c r="AC5580" i="1"/>
  <c r="AI5579" i="1"/>
  <c r="AH5579" i="1"/>
  <c r="AG5579" i="1"/>
  <c r="AL5579" i="1"/>
  <c r="AJ5579" i="1"/>
  <c r="AF5579" i="1"/>
  <c r="AE5579" i="1"/>
  <c r="AD5579" i="1"/>
  <c r="AC5579" i="1"/>
  <c r="AI5578" i="1"/>
  <c r="AH5578" i="1"/>
  <c r="AG5578" i="1"/>
  <c r="AJ5578" i="1"/>
  <c r="AL5578" i="1"/>
  <c r="AF5578" i="1"/>
  <c r="AE5578" i="1"/>
  <c r="AD5578" i="1"/>
  <c r="AC5578" i="1"/>
  <c r="AI5577" i="1"/>
  <c r="AH5577" i="1"/>
  <c r="AG5577" i="1"/>
  <c r="AL5577" i="1"/>
  <c r="AJ5577" i="1"/>
  <c r="AF5577" i="1"/>
  <c r="AE5577" i="1"/>
  <c r="AD5577" i="1"/>
  <c r="AC5577" i="1"/>
  <c r="AI5576" i="1"/>
  <c r="AH5576" i="1"/>
  <c r="AG5576" i="1"/>
  <c r="AJ5576" i="1"/>
  <c r="AL5576" i="1"/>
  <c r="AF5576" i="1"/>
  <c r="AE5576" i="1"/>
  <c r="AD5576" i="1"/>
  <c r="AC5576" i="1"/>
  <c r="AI5575" i="1"/>
  <c r="AH5575" i="1"/>
  <c r="AG5575" i="1"/>
  <c r="AL5575" i="1"/>
  <c r="AJ5575" i="1"/>
  <c r="AF5575" i="1"/>
  <c r="AE5575" i="1"/>
  <c r="AD5575" i="1"/>
  <c r="AC5575" i="1"/>
  <c r="AI5574" i="1"/>
  <c r="AH5574" i="1"/>
  <c r="AG5574" i="1"/>
  <c r="AL5574" i="1"/>
  <c r="AJ5574" i="1"/>
  <c r="AM5574" i="1" s="1"/>
  <c r="AF5574" i="1"/>
  <c r="AE5574" i="1"/>
  <c r="AD5574" i="1"/>
  <c r="AC5574" i="1"/>
  <c r="AH5573" i="1"/>
  <c r="AG5573" i="1"/>
  <c r="AI5573" i="1"/>
  <c r="AL5573" i="1"/>
  <c r="AJ5573" i="1"/>
  <c r="AF5573" i="1"/>
  <c r="AE5573" i="1"/>
  <c r="AD5573" i="1"/>
  <c r="AC5573" i="1"/>
  <c r="AI5572" i="1"/>
  <c r="AH5572" i="1"/>
  <c r="AG5572" i="1"/>
  <c r="AL5572" i="1"/>
  <c r="AJ5572" i="1"/>
  <c r="AF5572" i="1"/>
  <c r="AE5572" i="1"/>
  <c r="AD5572" i="1"/>
  <c r="AC5572" i="1"/>
  <c r="AI5571" i="1"/>
  <c r="AH5571" i="1"/>
  <c r="AG5571" i="1"/>
  <c r="AL5571" i="1"/>
  <c r="AJ5571" i="1"/>
  <c r="AF5571" i="1"/>
  <c r="AE5571" i="1"/>
  <c r="AD5571" i="1"/>
  <c r="AC5571" i="1"/>
  <c r="AI5570" i="1"/>
  <c r="AH5570" i="1"/>
  <c r="AG5570" i="1"/>
  <c r="AJ5570" i="1"/>
  <c r="AL5570" i="1"/>
  <c r="AF5570" i="1"/>
  <c r="AE5570" i="1"/>
  <c r="AD5570" i="1"/>
  <c r="AC5570" i="1"/>
  <c r="AI5569" i="1"/>
  <c r="AH5569" i="1"/>
  <c r="AG5569" i="1"/>
  <c r="AL5569" i="1"/>
  <c r="AJ5569" i="1"/>
  <c r="AM5569" i="1" s="1"/>
  <c r="AF5569" i="1"/>
  <c r="AE5569" i="1"/>
  <c r="AD5569" i="1"/>
  <c r="AC5569" i="1"/>
  <c r="AI5568" i="1"/>
  <c r="AH5568" i="1"/>
  <c r="AG5568" i="1"/>
  <c r="AL5568" i="1"/>
  <c r="AJ5568" i="1"/>
  <c r="AF5568" i="1"/>
  <c r="AE5568" i="1"/>
  <c r="AD5568" i="1"/>
  <c r="AC5568" i="1"/>
  <c r="AI5567" i="1"/>
  <c r="AH5567" i="1"/>
  <c r="AG5567" i="1"/>
  <c r="AJ5567" i="1"/>
  <c r="AL5567" i="1"/>
  <c r="AF5567" i="1"/>
  <c r="AE5567" i="1"/>
  <c r="AD5567" i="1"/>
  <c r="AC5567" i="1"/>
  <c r="AI5566" i="1"/>
  <c r="AH5566" i="1"/>
  <c r="AG5566" i="1"/>
  <c r="AL5566" i="1"/>
  <c r="AJ5566" i="1"/>
  <c r="AM5566" i="1" s="1"/>
  <c r="AF5566" i="1"/>
  <c r="AE5566" i="1"/>
  <c r="AD5566" i="1"/>
  <c r="AC5566" i="1"/>
  <c r="AH5565" i="1"/>
  <c r="AG5565" i="1"/>
  <c r="AI5565" i="1"/>
  <c r="AL5565" i="1"/>
  <c r="AJ5565" i="1"/>
  <c r="AF5565" i="1"/>
  <c r="AE5565" i="1"/>
  <c r="AD5565" i="1"/>
  <c r="AC5565" i="1"/>
  <c r="AI5564" i="1"/>
  <c r="AH5564" i="1"/>
  <c r="AG5564" i="1"/>
  <c r="AL5564" i="1"/>
  <c r="AJ5564" i="1"/>
  <c r="AF5564" i="1"/>
  <c r="AE5564" i="1"/>
  <c r="AD5564" i="1"/>
  <c r="AC5564" i="1"/>
  <c r="AI5563" i="1"/>
  <c r="AH5563" i="1"/>
  <c r="AG5563" i="1"/>
  <c r="AL5563" i="1"/>
  <c r="AJ5563" i="1"/>
  <c r="AF5563" i="1"/>
  <c r="AE5563" i="1"/>
  <c r="AD5563" i="1"/>
  <c r="AC5563" i="1"/>
  <c r="AH5562" i="1"/>
  <c r="AG5562" i="1"/>
  <c r="AI5562" i="1"/>
  <c r="AL5562" i="1"/>
  <c r="AJ5562" i="1"/>
  <c r="AM5562" i="1" s="1"/>
  <c r="AF5562" i="1"/>
  <c r="AE5562" i="1"/>
  <c r="AD5562" i="1"/>
  <c r="AC5562" i="1"/>
  <c r="AI5561" i="1"/>
  <c r="AH5561" i="1"/>
  <c r="AG5561" i="1"/>
  <c r="AL5561" i="1"/>
  <c r="AJ5561" i="1"/>
  <c r="AM5561" i="1" s="1"/>
  <c r="AF5561" i="1"/>
  <c r="AE5561" i="1"/>
  <c r="AD5561" i="1"/>
  <c r="AC5561" i="1"/>
  <c r="AI5560" i="1"/>
  <c r="AH5560" i="1"/>
  <c r="AG5560" i="1"/>
  <c r="AL5560" i="1"/>
  <c r="AJ5560" i="1"/>
  <c r="AM5560" i="1" s="1"/>
  <c r="AF5560" i="1"/>
  <c r="AE5560" i="1"/>
  <c r="AD5560" i="1"/>
  <c r="AC5560" i="1"/>
  <c r="AI5559" i="1"/>
  <c r="AH5559" i="1"/>
  <c r="AG5559" i="1"/>
  <c r="AJ5559" i="1"/>
  <c r="AL5559" i="1"/>
  <c r="AF5559" i="1"/>
  <c r="AE5559" i="1"/>
  <c r="AD5559" i="1"/>
  <c r="AC5559" i="1"/>
  <c r="AI5558" i="1"/>
  <c r="AH5558" i="1"/>
  <c r="AG5558" i="1"/>
  <c r="AL5558" i="1"/>
  <c r="AJ5558" i="1"/>
  <c r="AM5558" i="1" s="1"/>
  <c r="AF5558" i="1"/>
  <c r="AE5558" i="1"/>
  <c r="AD5558" i="1"/>
  <c r="AC5558" i="1"/>
  <c r="AI5557" i="1"/>
  <c r="AH5557" i="1"/>
  <c r="AG5557" i="1"/>
  <c r="AL5557" i="1"/>
  <c r="AJ5557" i="1"/>
  <c r="AM5557" i="1" s="1"/>
  <c r="AF5557" i="1"/>
  <c r="AE5557" i="1"/>
  <c r="AD5557" i="1"/>
  <c r="AC5557" i="1"/>
  <c r="AI5556" i="1"/>
  <c r="AH5556" i="1"/>
  <c r="AG5556" i="1"/>
  <c r="AJ5556" i="1"/>
  <c r="AL5556" i="1"/>
  <c r="AF5556" i="1"/>
  <c r="AE5556" i="1"/>
  <c r="AD5556" i="1"/>
  <c r="AC5556" i="1"/>
  <c r="AI5555" i="1"/>
  <c r="AH5555" i="1"/>
  <c r="AG5555" i="1"/>
  <c r="AL5555" i="1"/>
  <c r="AJ5555" i="1"/>
  <c r="AM5555" i="1" s="1"/>
  <c r="AF5555" i="1"/>
  <c r="AE5555" i="1"/>
  <c r="AD5555" i="1"/>
  <c r="AC5555" i="1"/>
  <c r="AI5554" i="1"/>
  <c r="AH5554" i="1"/>
  <c r="AG5554" i="1"/>
  <c r="AJ5554" i="1"/>
  <c r="AL5554" i="1"/>
  <c r="AF5554" i="1"/>
  <c r="AE5554" i="1"/>
  <c r="AD5554" i="1"/>
  <c r="AC5554" i="1"/>
  <c r="AI5553" i="1"/>
  <c r="AH5553" i="1"/>
  <c r="AG5553" i="1"/>
  <c r="AL5553" i="1"/>
  <c r="AJ5553" i="1"/>
  <c r="AM5553" i="1" s="1"/>
  <c r="AF5553" i="1"/>
  <c r="AE5553" i="1"/>
  <c r="AD5553" i="1"/>
  <c r="AC5553" i="1"/>
  <c r="AI5552" i="1"/>
  <c r="AH5552" i="1"/>
  <c r="AG5552" i="1"/>
  <c r="AL5552" i="1"/>
  <c r="AJ5552" i="1"/>
  <c r="AM5552" i="1" s="1"/>
  <c r="AF5552" i="1"/>
  <c r="AE5552" i="1"/>
  <c r="AD5552" i="1"/>
  <c r="AC5552" i="1"/>
  <c r="AH5551" i="1"/>
  <c r="AG5551" i="1"/>
  <c r="AI5551" i="1"/>
  <c r="AL5551" i="1"/>
  <c r="AJ5551" i="1"/>
  <c r="AM5551" i="1" s="1"/>
  <c r="AF5551" i="1"/>
  <c r="AE5551" i="1"/>
  <c r="AD5551" i="1"/>
  <c r="AC5551" i="1"/>
  <c r="AI5550" i="1"/>
  <c r="AH5550" i="1"/>
  <c r="AG5550" i="1"/>
  <c r="AL5550" i="1"/>
  <c r="AJ5550" i="1"/>
  <c r="AM5550" i="1" s="1"/>
  <c r="AF5550" i="1"/>
  <c r="AE5550" i="1"/>
  <c r="AD5550" i="1"/>
  <c r="AC5550" i="1"/>
  <c r="AI5549" i="1"/>
  <c r="AH5549" i="1"/>
  <c r="AG5549" i="1"/>
  <c r="AL5549" i="1"/>
  <c r="AJ5549" i="1"/>
  <c r="AM5549" i="1" s="1"/>
  <c r="AF5549" i="1"/>
  <c r="AE5549" i="1"/>
  <c r="AD5549" i="1"/>
  <c r="AC5549" i="1"/>
  <c r="AI5548" i="1"/>
  <c r="AH5548" i="1"/>
  <c r="AG5548" i="1"/>
  <c r="AJ5548" i="1"/>
  <c r="AL5548" i="1"/>
  <c r="AF5548" i="1"/>
  <c r="AE5548" i="1"/>
  <c r="AD5548" i="1"/>
  <c r="AC5548" i="1"/>
  <c r="AI5547" i="1"/>
  <c r="AH5547" i="1"/>
  <c r="AG5547" i="1"/>
  <c r="AL5547" i="1"/>
  <c r="AJ5547" i="1"/>
  <c r="AF5547" i="1"/>
  <c r="AE5547" i="1"/>
  <c r="AD5547" i="1"/>
  <c r="AC5547" i="1"/>
  <c r="AI5546" i="1"/>
  <c r="AH5546" i="1"/>
  <c r="AG5546" i="1"/>
  <c r="AL5546" i="1"/>
  <c r="AJ5546" i="1"/>
  <c r="AF5546" i="1"/>
  <c r="AE5546" i="1"/>
  <c r="AD5546" i="1"/>
  <c r="AC5546" i="1"/>
  <c r="AI5545" i="1"/>
  <c r="AH5545" i="1"/>
  <c r="AG5545" i="1"/>
  <c r="AJ5545" i="1"/>
  <c r="AL5545" i="1"/>
  <c r="AF5545" i="1"/>
  <c r="AE5545" i="1"/>
  <c r="AD5545" i="1"/>
  <c r="AC5545" i="1"/>
  <c r="AI5544" i="1"/>
  <c r="AH5544" i="1"/>
  <c r="AG5544" i="1"/>
  <c r="AL5544" i="1"/>
  <c r="AJ5544" i="1"/>
  <c r="AM5544" i="1" s="1"/>
  <c r="AF5544" i="1"/>
  <c r="AE5544" i="1"/>
  <c r="AD5544" i="1"/>
  <c r="AC5544" i="1"/>
  <c r="AH5543" i="1"/>
  <c r="AG5543" i="1"/>
  <c r="AI5543" i="1"/>
  <c r="AL5543" i="1"/>
  <c r="AJ5543" i="1"/>
  <c r="AF5543" i="1"/>
  <c r="AE5543" i="1"/>
  <c r="AD5543" i="1"/>
  <c r="AC5543" i="1"/>
  <c r="AI5542" i="1"/>
  <c r="AH5542" i="1"/>
  <c r="AG5542" i="1"/>
  <c r="AL5542" i="1"/>
  <c r="AJ5542" i="1"/>
  <c r="AM5542" i="1" s="1"/>
  <c r="AF5542" i="1"/>
  <c r="AE5542" i="1"/>
  <c r="AD5542" i="1"/>
  <c r="AC5542" i="1"/>
  <c r="AI5541" i="1"/>
  <c r="AH5541" i="1"/>
  <c r="AG5541" i="1"/>
  <c r="AL5541" i="1"/>
  <c r="AJ5541" i="1"/>
  <c r="AF5541" i="1"/>
  <c r="AE5541" i="1"/>
  <c r="AD5541" i="1"/>
  <c r="AC5541" i="1"/>
  <c r="AH5540" i="1"/>
  <c r="AG5540" i="1"/>
  <c r="AI5540" i="1"/>
  <c r="AL5540" i="1"/>
  <c r="AJ5540" i="1"/>
  <c r="AM5540" i="1" s="1"/>
  <c r="AF5540" i="1"/>
  <c r="AE5540" i="1"/>
  <c r="AD5540" i="1"/>
  <c r="AC5540" i="1"/>
  <c r="AI5539" i="1"/>
  <c r="AH5539" i="1"/>
  <c r="AG5539" i="1"/>
  <c r="AL5539" i="1"/>
  <c r="AJ5539" i="1"/>
  <c r="AM5539" i="1" s="1"/>
  <c r="AF5539" i="1"/>
  <c r="AE5539" i="1"/>
  <c r="AD5539" i="1"/>
  <c r="AC5539" i="1"/>
  <c r="AI5538" i="1"/>
  <c r="AH5538" i="1"/>
  <c r="AG5538" i="1"/>
  <c r="AL5538" i="1"/>
  <c r="AJ5538" i="1"/>
  <c r="AM5538" i="1" s="1"/>
  <c r="AF5538" i="1"/>
  <c r="AE5538" i="1"/>
  <c r="AD5538" i="1"/>
  <c r="AC5538" i="1"/>
  <c r="AI5537" i="1"/>
  <c r="AH5537" i="1"/>
  <c r="AG5537" i="1"/>
  <c r="AJ5537" i="1"/>
  <c r="AL5537" i="1"/>
  <c r="AF5537" i="1"/>
  <c r="AE5537" i="1"/>
  <c r="AD5537" i="1"/>
  <c r="AC5537" i="1"/>
  <c r="AI5536" i="1"/>
  <c r="AH5536" i="1"/>
  <c r="AG5536" i="1"/>
  <c r="AL5536" i="1"/>
  <c r="AJ5536" i="1"/>
  <c r="AM5536" i="1" s="1"/>
  <c r="AF5536" i="1"/>
  <c r="AE5536" i="1"/>
  <c r="AD5536" i="1"/>
  <c r="AC5536" i="1"/>
  <c r="AI5535" i="1"/>
  <c r="AH5535" i="1"/>
  <c r="AG5535" i="1"/>
  <c r="AL5535" i="1"/>
  <c r="AJ5535" i="1"/>
  <c r="AF5535" i="1"/>
  <c r="AE5535" i="1"/>
  <c r="AD5535" i="1"/>
  <c r="AC5535" i="1"/>
  <c r="AI5534" i="1"/>
  <c r="AH5534" i="1"/>
  <c r="AG5534" i="1"/>
  <c r="AJ5534" i="1"/>
  <c r="AL5534" i="1"/>
  <c r="AF5534" i="1"/>
  <c r="AE5534" i="1"/>
  <c r="AD5534" i="1"/>
  <c r="AC5534" i="1"/>
  <c r="AI5533" i="1"/>
  <c r="AH5533" i="1"/>
  <c r="AG5533" i="1"/>
  <c r="AL5533" i="1"/>
  <c r="AJ5533" i="1"/>
  <c r="AF5533" i="1"/>
  <c r="AE5533" i="1"/>
  <c r="AD5533" i="1"/>
  <c r="AC5533" i="1"/>
  <c r="AH5532" i="1"/>
  <c r="AG5532" i="1"/>
  <c r="AI5532" i="1"/>
  <c r="AL5532" i="1"/>
  <c r="AJ5532" i="1"/>
  <c r="AM5532" i="1" s="1"/>
  <c r="AF5532" i="1"/>
  <c r="AE5532" i="1"/>
  <c r="AD5532" i="1"/>
  <c r="AC5532" i="1"/>
  <c r="AI5531" i="1"/>
  <c r="AH5531" i="1"/>
  <c r="AG5531" i="1"/>
  <c r="AL5531" i="1"/>
  <c r="AJ5531" i="1"/>
  <c r="AF5531" i="1"/>
  <c r="AE5531" i="1"/>
  <c r="AD5531" i="1"/>
  <c r="AC5531" i="1"/>
  <c r="AI5530" i="1"/>
  <c r="AH5530" i="1"/>
  <c r="AG5530" i="1"/>
  <c r="AL5530" i="1"/>
  <c r="AJ5530" i="1"/>
  <c r="AF5530" i="1"/>
  <c r="AE5530" i="1"/>
  <c r="AD5530" i="1"/>
  <c r="AC5530" i="1"/>
  <c r="AH5529" i="1"/>
  <c r="AG5529" i="1"/>
  <c r="AI5529" i="1"/>
  <c r="AL5529" i="1"/>
  <c r="AJ5529" i="1"/>
  <c r="AF5529" i="1"/>
  <c r="AE5529" i="1"/>
  <c r="AD5529" i="1"/>
  <c r="AC5529" i="1"/>
  <c r="AI5528" i="1"/>
  <c r="AH5528" i="1"/>
  <c r="AG5528" i="1"/>
  <c r="AL5528" i="1"/>
  <c r="AJ5528" i="1"/>
  <c r="AF5528" i="1"/>
  <c r="AE5528" i="1"/>
  <c r="AD5528" i="1"/>
  <c r="AC5528" i="1"/>
  <c r="AI5527" i="1"/>
  <c r="AH5527" i="1"/>
  <c r="AG5527" i="1"/>
  <c r="AL5527" i="1"/>
  <c r="AJ5527" i="1"/>
  <c r="AM5527" i="1" s="1"/>
  <c r="AF5527" i="1"/>
  <c r="AE5527" i="1"/>
  <c r="AD5527" i="1"/>
  <c r="AC5527" i="1"/>
  <c r="AI5526" i="1"/>
  <c r="AH5526" i="1"/>
  <c r="AG5526" i="1"/>
  <c r="AJ5526" i="1"/>
  <c r="AL5526" i="1"/>
  <c r="AF5526" i="1"/>
  <c r="AE5526" i="1"/>
  <c r="AD5526" i="1"/>
  <c r="AC5526" i="1"/>
  <c r="AI5525" i="1"/>
  <c r="AH5525" i="1"/>
  <c r="AG5525" i="1"/>
  <c r="AL5525" i="1"/>
  <c r="AJ5525" i="1"/>
  <c r="AF5525" i="1"/>
  <c r="AE5525" i="1"/>
  <c r="AD5525" i="1"/>
  <c r="AC5525" i="1"/>
  <c r="AI5524" i="1"/>
  <c r="AH5524" i="1"/>
  <c r="AG5524" i="1"/>
  <c r="AL5524" i="1"/>
  <c r="AJ5524" i="1"/>
  <c r="AF5524" i="1"/>
  <c r="AE5524" i="1"/>
  <c r="AD5524" i="1"/>
  <c r="AC5524" i="1"/>
  <c r="AI5523" i="1"/>
  <c r="AH5523" i="1"/>
  <c r="AG5523" i="1"/>
  <c r="AJ5523" i="1"/>
  <c r="AL5523" i="1"/>
  <c r="AF5523" i="1"/>
  <c r="AE5523" i="1"/>
  <c r="AD5523" i="1"/>
  <c r="AC5523" i="1"/>
  <c r="AI5522" i="1"/>
  <c r="AH5522" i="1"/>
  <c r="AG5522" i="1"/>
  <c r="AL5522" i="1"/>
  <c r="AJ5522" i="1"/>
  <c r="AF5522" i="1"/>
  <c r="AE5522" i="1"/>
  <c r="AD5522" i="1"/>
  <c r="AC5522" i="1"/>
  <c r="AH5521" i="1"/>
  <c r="AG5521" i="1"/>
  <c r="AI5521" i="1"/>
  <c r="AL5521" i="1"/>
  <c r="AJ5521" i="1"/>
  <c r="AF5521" i="1"/>
  <c r="AE5521" i="1"/>
  <c r="AD5521" i="1"/>
  <c r="AC5521" i="1"/>
  <c r="AI5520" i="1"/>
  <c r="AH5520" i="1"/>
  <c r="AG5520" i="1"/>
  <c r="AL5520" i="1"/>
  <c r="AJ5520" i="1"/>
  <c r="AE5520" i="1"/>
  <c r="AF5520" i="1" s="1"/>
  <c r="AD5520" i="1"/>
  <c r="AC5520" i="1"/>
  <c r="AI5519" i="1"/>
  <c r="AH5519" i="1"/>
  <c r="AG5519" i="1"/>
  <c r="AL5519" i="1"/>
  <c r="AJ5519" i="1"/>
  <c r="AE5519" i="1"/>
  <c r="AF5519" i="1" s="1"/>
  <c r="AD5519" i="1"/>
  <c r="AC5519" i="1"/>
  <c r="AH5518" i="1"/>
  <c r="AG5518" i="1"/>
  <c r="AI5518" i="1"/>
  <c r="AL5518" i="1"/>
  <c r="AJ5518" i="1"/>
  <c r="AE5518" i="1"/>
  <c r="AF5518" i="1" s="1"/>
  <c r="AD5518" i="1"/>
  <c r="AC5518" i="1"/>
  <c r="AI5517" i="1"/>
  <c r="AH5517" i="1"/>
  <c r="AG5517" i="1"/>
  <c r="AL5517" i="1"/>
  <c r="AJ5517" i="1"/>
  <c r="AE5517" i="1"/>
  <c r="AF5517" i="1" s="1"/>
  <c r="AD5517" i="1"/>
  <c r="AC5517" i="1"/>
  <c r="AI5516" i="1"/>
  <c r="AH5516" i="1"/>
  <c r="AG5516" i="1"/>
  <c r="AL5516" i="1"/>
  <c r="AJ5516" i="1"/>
  <c r="AE5516" i="1"/>
  <c r="AF5516" i="1" s="1"/>
  <c r="AD5516" i="1"/>
  <c r="AC5516" i="1"/>
  <c r="AI5515" i="1"/>
  <c r="AH5515" i="1"/>
  <c r="AG5515" i="1"/>
  <c r="AJ5515" i="1"/>
  <c r="AL5515" i="1"/>
  <c r="AE5515" i="1"/>
  <c r="AF5515" i="1" s="1"/>
  <c r="AD5515" i="1"/>
  <c r="AC5515" i="1"/>
  <c r="AI5514" i="1"/>
  <c r="AH5514" i="1"/>
  <c r="AG5514" i="1"/>
  <c r="AL5514" i="1"/>
  <c r="AJ5514" i="1"/>
  <c r="AE5514" i="1"/>
  <c r="AF5514" i="1" s="1"/>
  <c r="AD5514" i="1"/>
  <c r="AC5514" i="1"/>
  <c r="AI5513" i="1"/>
  <c r="AH5513" i="1"/>
  <c r="AG5513" i="1"/>
  <c r="AL5513" i="1"/>
  <c r="AJ5513" i="1"/>
  <c r="AE5513" i="1"/>
  <c r="AF5513" i="1" s="1"/>
  <c r="AD5513" i="1"/>
  <c r="AC5513" i="1"/>
  <c r="AI5512" i="1"/>
  <c r="AH5512" i="1"/>
  <c r="AG5512" i="1"/>
  <c r="AJ5512" i="1"/>
  <c r="AL5512" i="1"/>
  <c r="AE5512" i="1"/>
  <c r="AF5512" i="1" s="1"/>
  <c r="AD5512" i="1"/>
  <c r="AC5512" i="1"/>
  <c r="AI5511" i="1"/>
  <c r="AH5511" i="1"/>
  <c r="AG5511" i="1"/>
  <c r="AL5511" i="1"/>
  <c r="AJ5511" i="1"/>
  <c r="AE5511" i="1"/>
  <c r="AF5511" i="1" s="1"/>
  <c r="AD5511" i="1"/>
  <c r="AC5511" i="1"/>
  <c r="AI5510" i="1"/>
  <c r="AH5510" i="1"/>
  <c r="AG5510" i="1"/>
  <c r="AJ5510" i="1"/>
  <c r="AL5510" i="1"/>
  <c r="AE5510" i="1"/>
  <c r="AF5510" i="1" s="1"/>
  <c r="AD5510" i="1"/>
  <c r="AC5510" i="1"/>
  <c r="AI5509" i="1"/>
  <c r="AH5509" i="1"/>
  <c r="AG5509" i="1"/>
  <c r="AL5509" i="1"/>
  <c r="AJ5509" i="1"/>
  <c r="AE5509" i="1"/>
  <c r="AF5509" i="1" s="1"/>
  <c r="AD5509" i="1"/>
  <c r="AC5509" i="1"/>
  <c r="AI5508" i="1"/>
  <c r="AH5508" i="1"/>
  <c r="AG5508" i="1"/>
  <c r="AL5508" i="1"/>
  <c r="AJ5508" i="1"/>
  <c r="AE5508" i="1"/>
  <c r="AF5508" i="1" s="1"/>
  <c r="AD5508" i="1"/>
  <c r="AC5508" i="1"/>
  <c r="AH5507" i="1"/>
  <c r="AG5507" i="1"/>
  <c r="AI5507" i="1"/>
  <c r="AL5507" i="1"/>
  <c r="AJ5507" i="1"/>
  <c r="AE5507" i="1"/>
  <c r="AF5507" i="1" s="1"/>
  <c r="AD5507" i="1"/>
  <c r="AC5507" i="1"/>
  <c r="AI5506" i="1"/>
  <c r="AH5506" i="1"/>
  <c r="AG5506" i="1"/>
  <c r="AL5506" i="1"/>
  <c r="AJ5506" i="1"/>
  <c r="AE5506" i="1"/>
  <c r="AF5506" i="1" s="1"/>
  <c r="AD5506" i="1"/>
  <c r="AC5506" i="1"/>
  <c r="AI5505" i="1"/>
  <c r="AH5505" i="1"/>
  <c r="AG5505" i="1"/>
  <c r="AL5505" i="1"/>
  <c r="AJ5505" i="1"/>
  <c r="AE5505" i="1"/>
  <c r="AF5505" i="1" s="1"/>
  <c r="AD5505" i="1"/>
  <c r="AC5505" i="1"/>
  <c r="AH5504" i="1"/>
  <c r="AG5504" i="1"/>
  <c r="AI5504" i="1"/>
  <c r="AL5504" i="1"/>
  <c r="AJ5504" i="1"/>
  <c r="AE5504" i="1"/>
  <c r="AF5504" i="1" s="1"/>
  <c r="AD5504" i="1"/>
  <c r="AC5504" i="1"/>
  <c r="AI5503" i="1"/>
  <c r="AH5503" i="1"/>
  <c r="AG5503" i="1"/>
  <c r="AL5503" i="1"/>
  <c r="AJ5503" i="1"/>
  <c r="AE5503" i="1"/>
  <c r="AF5503" i="1" s="1"/>
  <c r="AD5503" i="1"/>
  <c r="AC5503" i="1"/>
  <c r="AI5502" i="1"/>
  <c r="AH5502" i="1"/>
  <c r="AG5502" i="1"/>
  <c r="F78" i="1" s="1"/>
  <c r="AL5502" i="1"/>
  <c r="AJ5502" i="1"/>
  <c r="AE5502" i="1"/>
  <c r="AF5502" i="1" s="1"/>
  <c r="AD5502" i="1"/>
  <c r="AC5502" i="1"/>
  <c r="AH5501" i="1"/>
  <c r="AG5501" i="1"/>
  <c r="AI5501" i="1"/>
  <c r="AL5501" i="1"/>
  <c r="AJ5501" i="1"/>
  <c r="AM5501" i="1" s="1"/>
  <c r="AF5501" i="1"/>
  <c r="AE5501" i="1"/>
  <c r="AD5501" i="1"/>
  <c r="AC5501" i="1"/>
  <c r="AI5500" i="1"/>
  <c r="AH5500" i="1"/>
  <c r="AG5500" i="1"/>
  <c r="AL5500" i="1"/>
  <c r="AJ5500" i="1"/>
  <c r="AM5500" i="1" s="1"/>
  <c r="AF5500" i="1"/>
  <c r="AE5500" i="1"/>
  <c r="AD5500" i="1"/>
  <c r="AC5500" i="1"/>
  <c r="AI5499" i="1"/>
  <c r="AH5499" i="1"/>
  <c r="AG5499" i="1"/>
  <c r="AL5499" i="1"/>
  <c r="AJ5499" i="1"/>
  <c r="AM5499" i="1" s="1"/>
  <c r="AF5499" i="1"/>
  <c r="AE5499" i="1"/>
  <c r="AD5499" i="1"/>
  <c r="AC5499" i="1"/>
  <c r="AI5498" i="1"/>
  <c r="AH5498" i="1"/>
  <c r="AG5498" i="1"/>
  <c r="AJ5498" i="1"/>
  <c r="AL5498" i="1"/>
  <c r="AF5498" i="1"/>
  <c r="AE5498" i="1"/>
  <c r="AD5498" i="1"/>
  <c r="AC5498" i="1"/>
  <c r="AI5497" i="1"/>
  <c r="AH5497" i="1"/>
  <c r="AG5497" i="1"/>
  <c r="AL5497" i="1"/>
  <c r="AJ5497" i="1"/>
  <c r="AM5497" i="1" s="1"/>
  <c r="AF5497" i="1"/>
  <c r="AE5497" i="1"/>
  <c r="AD5497" i="1"/>
  <c r="AC5497" i="1"/>
  <c r="AI5496" i="1"/>
  <c r="AH5496" i="1"/>
  <c r="AG5496" i="1"/>
  <c r="AL5496" i="1"/>
  <c r="AJ5496" i="1"/>
  <c r="AF5496" i="1"/>
  <c r="AE5496" i="1"/>
  <c r="AD5496" i="1"/>
  <c r="AC5496" i="1"/>
  <c r="AH5495" i="1"/>
  <c r="AG5495" i="1"/>
  <c r="AI5495" i="1"/>
  <c r="AL5495" i="1"/>
  <c r="AJ5495" i="1"/>
  <c r="AF5495" i="1"/>
  <c r="AE5495" i="1"/>
  <c r="AD5495" i="1"/>
  <c r="AC5495" i="1"/>
  <c r="AI5494" i="1"/>
  <c r="AH5494" i="1"/>
  <c r="AG5494" i="1"/>
  <c r="AL5494" i="1"/>
  <c r="AJ5494" i="1"/>
  <c r="AF5494" i="1"/>
  <c r="AE5494" i="1"/>
  <c r="AD5494" i="1"/>
  <c r="AC5494" i="1"/>
  <c r="AI5493" i="1"/>
  <c r="AH5493" i="1"/>
  <c r="AG5493" i="1"/>
  <c r="AL5493" i="1"/>
  <c r="AJ5493" i="1"/>
  <c r="AF5493" i="1"/>
  <c r="AE5493" i="1"/>
  <c r="AD5493" i="1"/>
  <c r="AC5493" i="1"/>
  <c r="AI5492" i="1"/>
  <c r="AH5492" i="1"/>
  <c r="AG5492" i="1"/>
  <c r="AJ5492" i="1"/>
  <c r="AL5492" i="1"/>
  <c r="AF5492" i="1"/>
  <c r="AE5492" i="1"/>
  <c r="AD5492" i="1"/>
  <c r="AC5492" i="1"/>
  <c r="AI5491" i="1"/>
  <c r="AH5491" i="1"/>
  <c r="AG5491" i="1"/>
  <c r="AL5491" i="1"/>
  <c r="AJ5491" i="1"/>
  <c r="AM5491" i="1" s="1"/>
  <c r="AF5491" i="1"/>
  <c r="AE5491" i="1"/>
  <c r="AD5491" i="1"/>
  <c r="AC5491" i="1"/>
  <c r="AI5490" i="1"/>
  <c r="AH5490" i="1"/>
  <c r="AG5490" i="1"/>
  <c r="AL5490" i="1"/>
  <c r="AJ5490" i="1"/>
  <c r="AM5490" i="1" s="1"/>
  <c r="AF5490" i="1"/>
  <c r="AE5490" i="1"/>
  <c r="AD5490" i="1"/>
  <c r="AC5490" i="1"/>
  <c r="AI5489" i="1"/>
  <c r="AH5489" i="1"/>
  <c r="AG5489" i="1"/>
  <c r="AJ5489" i="1"/>
  <c r="AL5489" i="1"/>
  <c r="AF5489" i="1"/>
  <c r="AE5489" i="1"/>
  <c r="AD5489" i="1"/>
  <c r="AC5489" i="1"/>
  <c r="AI5488" i="1"/>
  <c r="AH5488" i="1"/>
  <c r="AG5488" i="1"/>
  <c r="AL5488" i="1"/>
  <c r="AJ5488" i="1"/>
  <c r="AF5488" i="1"/>
  <c r="AE5488" i="1"/>
  <c r="AD5488" i="1"/>
  <c r="AC5488" i="1"/>
  <c r="AI5487" i="1"/>
  <c r="AH5487" i="1"/>
  <c r="AG5487" i="1"/>
  <c r="AJ5487" i="1"/>
  <c r="AL5487" i="1"/>
  <c r="AF5487" i="1"/>
  <c r="AE5487" i="1"/>
  <c r="AD5487" i="1"/>
  <c r="AC5487" i="1"/>
  <c r="AI5486" i="1"/>
  <c r="AH5486" i="1"/>
  <c r="AG5486" i="1"/>
  <c r="AL5486" i="1"/>
  <c r="AJ5486" i="1"/>
  <c r="AF5486" i="1"/>
  <c r="AE5486" i="1"/>
  <c r="AD5486" i="1"/>
  <c r="AC5486" i="1"/>
  <c r="AI5485" i="1"/>
  <c r="AH5485" i="1"/>
  <c r="AG5485" i="1"/>
  <c r="AL5485" i="1"/>
  <c r="AJ5485" i="1"/>
  <c r="AF5485" i="1"/>
  <c r="AE5485" i="1"/>
  <c r="AD5485" i="1"/>
  <c r="AC5485" i="1"/>
  <c r="AH5484" i="1"/>
  <c r="AG5484" i="1"/>
  <c r="AI5484" i="1"/>
  <c r="AL5484" i="1"/>
  <c r="AJ5484" i="1"/>
  <c r="AF5484" i="1"/>
  <c r="AE5484" i="1"/>
  <c r="AD5484" i="1"/>
  <c r="AC5484" i="1"/>
  <c r="AI5483" i="1"/>
  <c r="AH5483" i="1"/>
  <c r="AG5483" i="1"/>
  <c r="AL5483" i="1"/>
  <c r="AJ5483" i="1"/>
  <c r="AF5483" i="1"/>
  <c r="AE5483" i="1"/>
  <c r="AD5483" i="1"/>
  <c r="AC5483" i="1"/>
  <c r="AI5482" i="1"/>
  <c r="AH5482" i="1"/>
  <c r="AG5482" i="1"/>
  <c r="AL5482" i="1"/>
  <c r="AJ5482" i="1"/>
  <c r="AF5482" i="1"/>
  <c r="AE5482" i="1"/>
  <c r="AD5482" i="1"/>
  <c r="AC5482" i="1"/>
  <c r="AI5481" i="1"/>
  <c r="AH5481" i="1"/>
  <c r="AG5481" i="1"/>
  <c r="AJ5481" i="1"/>
  <c r="AL5481" i="1"/>
  <c r="AF5481" i="1"/>
  <c r="AE5481" i="1"/>
  <c r="AD5481" i="1"/>
  <c r="AC5481" i="1"/>
  <c r="AI5480" i="1"/>
  <c r="AH5480" i="1"/>
  <c r="AG5480" i="1"/>
  <c r="AL5480" i="1"/>
  <c r="AJ5480" i="1"/>
  <c r="AF5480" i="1"/>
  <c r="AE5480" i="1"/>
  <c r="AD5480" i="1"/>
  <c r="AC5480" i="1"/>
  <c r="AI5479" i="1"/>
  <c r="AH5479" i="1"/>
  <c r="AG5479" i="1"/>
  <c r="AL5479" i="1"/>
  <c r="AJ5479" i="1"/>
  <c r="AF5479" i="1"/>
  <c r="AE5479" i="1"/>
  <c r="AD5479" i="1"/>
  <c r="AC5479" i="1"/>
  <c r="AI5478" i="1"/>
  <c r="AH5478" i="1"/>
  <c r="AG5478" i="1"/>
  <c r="AJ5478" i="1"/>
  <c r="AL5478" i="1"/>
  <c r="AF5478" i="1"/>
  <c r="AE5478" i="1"/>
  <c r="AD5478" i="1"/>
  <c r="AC5478" i="1"/>
  <c r="AI5477" i="1"/>
  <c r="AH5477" i="1"/>
  <c r="AG5477" i="1"/>
  <c r="AL5477" i="1"/>
  <c r="AJ5477" i="1"/>
  <c r="AF5477" i="1"/>
  <c r="AE5477" i="1"/>
  <c r="AD5477" i="1"/>
  <c r="AC5477" i="1"/>
  <c r="AH5476" i="1"/>
  <c r="AG5476" i="1"/>
  <c r="AI5476" i="1"/>
  <c r="AL5476" i="1"/>
  <c r="AJ5476" i="1"/>
  <c r="AM5476" i="1" s="1"/>
  <c r="AF5476" i="1"/>
  <c r="AE5476" i="1"/>
  <c r="AD5476" i="1"/>
  <c r="AC5476" i="1"/>
  <c r="AI5475" i="1"/>
  <c r="AH5475" i="1"/>
  <c r="AG5475" i="1"/>
  <c r="AL5475" i="1"/>
  <c r="AJ5475" i="1"/>
  <c r="AF5475" i="1"/>
  <c r="AE5475" i="1"/>
  <c r="AD5475" i="1"/>
  <c r="AC5475" i="1"/>
  <c r="AI5474" i="1"/>
  <c r="AH5474" i="1"/>
  <c r="AG5474" i="1"/>
  <c r="AL5474" i="1"/>
  <c r="AJ5474" i="1"/>
  <c r="AF5474" i="1"/>
  <c r="AE5474" i="1"/>
  <c r="AD5474" i="1"/>
  <c r="AC5474" i="1"/>
  <c r="AH5473" i="1"/>
  <c r="AG5473" i="1"/>
  <c r="AI5473" i="1"/>
  <c r="AL5473" i="1"/>
  <c r="AJ5473" i="1"/>
  <c r="AM5473" i="1" s="1"/>
  <c r="AF5473" i="1"/>
  <c r="AE5473" i="1"/>
  <c r="AD5473" i="1"/>
  <c r="AC5473" i="1"/>
  <c r="AI5472" i="1"/>
  <c r="AH5472" i="1"/>
  <c r="AG5472" i="1"/>
  <c r="AL5472" i="1"/>
  <c r="AJ5472" i="1"/>
  <c r="AF5472" i="1"/>
  <c r="AE5472" i="1"/>
  <c r="AD5472" i="1"/>
  <c r="AC5472" i="1"/>
  <c r="AI5471" i="1"/>
  <c r="AH5471" i="1"/>
  <c r="AG5471" i="1"/>
  <c r="AL5471" i="1"/>
  <c r="AJ5471" i="1"/>
  <c r="AF5471" i="1"/>
  <c r="AE5471" i="1"/>
  <c r="AD5471" i="1"/>
  <c r="AC5471" i="1"/>
  <c r="AI5470" i="1"/>
  <c r="AH5470" i="1"/>
  <c r="AG5470" i="1"/>
  <c r="AJ5470" i="1"/>
  <c r="AL5470" i="1"/>
  <c r="AF5470" i="1"/>
  <c r="AE5470" i="1"/>
  <c r="AD5470" i="1"/>
  <c r="AC5470" i="1"/>
  <c r="AI5469" i="1"/>
  <c r="AH5469" i="1"/>
  <c r="AG5469" i="1"/>
  <c r="AL5469" i="1"/>
  <c r="AJ5469" i="1"/>
  <c r="AF5469" i="1"/>
  <c r="AE5469" i="1"/>
  <c r="AD5469" i="1"/>
  <c r="AC5469" i="1"/>
  <c r="AI5468" i="1"/>
  <c r="AH5468" i="1"/>
  <c r="AG5468" i="1"/>
  <c r="AL5468" i="1"/>
  <c r="AJ5468" i="1"/>
  <c r="AF5468" i="1"/>
  <c r="AE5468" i="1"/>
  <c r="AD5468" i="1"/>
  <c r="AC5468" i="1"/>
  <c r="AI5467" i="1"/>
  <c r="AH5467" i="1"/>
  <c r="AG5467" i="1"/>
  <c r="AJ5467" i="1"/>
  <c r="AL5467" i="1"/>
  <c r="AF5467" i="1"/>
  <c r="AE5467" i="1"/>
  <c r="AD5467" i="1"/>
  <c r="AC5467" i="1"/>
  <c r="AI5466" i="1"/>
  <c r="AH5466" i="1"/>
  <c r="AG5466" i="1"/>
  <c r="AL5466" i="1"/>
  <c r="AJ5466" i="1"/>
  <c r="AF5466" i="1"/>
  <c r="AE5466" i="1"/>
  <c r="AD5466" i="1"/>
  <c r="AC5466" i="1"/>
  <c r="AI5465" i="1"/>
  <c r="AH5465" i="1"/>
  <c r="AG5465" i="1"/>
  <c r="AJ5465" i="1"/>
  <c r="AL5465" i="1"/>
  <c r="AF5465" i="1"/>
  <c r="AE5465" i="1"/>
  <c r="AD5465" i="1"/>
  <c r="AC5465" i="1"/>
  <c r="AI5464" i="1"/>
  <c r="AH5464" i="1"/>
  <c r="AG5464" i="1"/>
  <c r="AL5464" i="1"/>
  <c r="AJ5464" i="1"/>
  <c r="AF5464" i="1"/>
  <c r="AE5464" i="1"/>
  <c r="AD5464" i="1"/>
  <c r="AC5464" i="1"/>
  <c r="AI5463" i="1"/>
  <c r="AH5463" i="1"/>
  <c r="AG5463" i="1"/>
  <c r="AL5463" i="1"/>
  <c r="AJ5463" i="1"/>
  <c r="AF5463" i="1"/>
  <c r="AE5463" i="1"/>
  <c r="AD5463" i="1"/>
  <c r="AC5463" i="1"/>
  <c r="AH5462" i="1"/>
  <c r="AG5462" i="1"/>
  <c r="AI5462" i="1"/>
  <c r="AL5462" i="1"/>
  <c r="AJ5462" i="1"/>
  <c r="AM5462" i="1" s="1"/>
  <c r="AF5462" i="1"/>
  <c r="AE5462" i="1"/>
  <c r="AD5462" i="1"/>
  <c r="AC5462" i="1"/>
  <c r="AI5461" i="1"/>
  <c r="AH5461" i="1"/>
  <c r="AG5461" i="1"/>
  <c r="AL5461" i="1"/>
  <c r="AJ5461" i="1"/>
  <c r="AF5461" i="1"/>
  <c r="AE5461" i="1"/>
  <c r="AD5461" i="1"/>
  <c r="AC5461" i="1"/>
  <c r="AI5460" i="1"/>
  <c r="AH5460" i="1"/>
  <c r="AG5460" i="1"/>
  <c r="AL5460" i="1"/>
  <c r="AJ5460" i="1"/>
  <c r="AF5460" i="1"/>
  <c r="AE5460" i="1"/>
  <c r="AD5460" i="1"/>
  <c r="AC5460" i="1"/>
  <c r="AI5459" i="1"/>
  <c r="AH5459" i="1"/>
  <c r="AG5459" i="1"/>
  <c r="AJ5459" i="1"/>
  <c r="AL5459" i="1"/>
  <c r="AF5459" i="1"/>
  <c r="AE5459" i="1"/>
  <c r="AD5459" i="1"/>
  <c r="AC5459" i="1"/>
  <c r="AI5458" i="1"/>
  <c r="AH5458" i="1"/>
  <c r="AG5458" i="1"/>
  <c r="AL5458" i="1"/>
  <c r="AJ5458" i="1"/>
  <c r="AF5458" i="1"/>
  <c r="AE5458" i="1"/>
  <c r="AD5458" i="1"/>
  <c r="AC5458" i="1"/>
  <c r="AI5457" i="1"/>
  <c r="AH5457" i="1"/>
  <c r="AG5457" i="1"/>
  <c r="AL5457" i="1"/>
  <c r="AJ5457" i="1"/>
  <c r="AF5457" i="1"/>
  <c r="AE5457" i="1"/>
  <c r="AD5457" i="1"/>
  <c r="AC5457" i="1"/>
  <c r="AI5456" i="1"/>
  <c r="AH5456" i="1"/>
  <c r="AG5456" i="1"/>
  <c r="AJ5456" i="1"/>
  <c r="AL5456" i="1"/>
  <c r="AF5456" i="1"/>
  <c r="AE5456" i="1"/>
  <c r="AD5456" i="1"/>
  <c r="AC5456" i="1"/>
  <c r="AI5455" i="1"/>
  <c r="AH5455" i="1"/>
  <c r="AG5455" i="1"/>
  <c r="AL5455" i="1"/>
  <c r="AJ5455" i="1"/>
  <c r="AF5455" i="1"/>
  <c r="AE5455" i="1"/>
  <c r="AD5455" i="1"/>
  <c r="AC5455" i="1"/>
  <c r="AH5454" i="1"/>
  <c r="AG5454" i="1"/>
  <c r="AI5454" i="1"/>
  <c r="AL5454" i="1"/>
  <c r="AJ5454" i="1"/>
  <c r="AF5454" i="1"/>
  <c r="AE5454" i="1"/>
  <c r="AD5454" i="1"/>
  <c r="AC5454" i="1"/>
  <c r="AI5453" i="1"/>
  <c r="AH5453" i="1"/>
  <c r="AG5453" i="1"/>
  <c r="AL5453" i="1"/>
  <c r="AJ5453" i="1"/>
  <c r="AF5453" i="1"/>
  <c r="AE5453" i="1"/>
  <c r="AD5453" i="1"/>
  <c r="AC5453" i="1"/>
  <c r="AI5452" i="1"/>
  <c r="AH5452" i="1"/>
  <c r="AG5452" i="1"/>
  <c r="AL5452" i="1"/>
  <c r="AJ5452" i="1"/>
  <c r="AM5452" i="1" s="1"/>
  <c r="AF5452" i="1"/>
  <c r="AE5452" i="1"/>
  <c r="AD5452" i="1"/>
  <c r="AC5452" i="1"/>
  <c r="AH5451" i="1"/>
  <c r="AG5451" i="1"/>
  <c r="AI5451" i="1"/>
  <c r="AL5451" i="1"/>
  <c r="AJ5451" i="1"/>
  <c r="AF5451" i="1"/>
  <c r="AE5451" i="1"/>
  <c r="AD5451" i="1"/>
  <c r="AC5451" i="1"/>
  <c r="AI5450" i="1"/>
  <c r="AH5450" i="1"/>
  <c r="AG5450" i="1"/>
  <c r="AL5450" i="1"/>
  <c r="AJ5450" i="1"/>
  <c r="AF5450" i="1"/>
  <c r="AE5450" i="1"/>
  <c r="AD5450" i="1"/>
  <c r="AC5450" i="1"/>
  <c r="AI5449" i="1"/>
  <c r="AH5449" i="1"/>
  <c r="AG5449" i="1"/>
  <c r="AL5449" i="1"/>
  <c r="AJ5449" i="1"/>
  <c r="AM5449" i="1" s="1"/>
  <c r="AF5449" i="1"/>
  <c r="AE5449" i="1"/>
  <c r="AD5449" i="1"/>
  <c r="AC5449" i="1"/>
  <c r="AI5448" i="1"/>
  <c r="AH5448" i="1"/>
  <c r="AG5448" i="1"/>
  <c r="AJ5448" i="1"/>
  <c r="AL5448" i="1"/>
  <c r="AF5448" i="1"/>
  <c r="AE5448" i="1"/>
  <c r="AD5448" i="1"/>
  <c r="AC5448" i="1"/>
  <c r="AI5447" i="1"/>
  <c r="AH5447" i="1"/>
  <c r="AG5447" i="1"/>
  <c r="AL5447" i="1"/>
  <c r="AJ5447" i="1"/>
  <c r="AF5447" i="1"/>
  <c r="AE5447" i="1"/>
  <c r="AD5447" i="1"/>
  <c r="AC5447" i="1"/>
  <c r="AI5446" i="1"/>
  <c r="AH5446" i="1"/>
  <c r="AG5446" i="1"/>
  <c r="AL5446" i="1"/>
  <c r="AJ5446" i="1"/>
  <c r="AM5446" i="1" s="1"/>
  <c r="AF5446" i="1"/>
  <c r="AE5446" i="1"/>
  <c r="AD5446" i="1"/>
  <c r="AC5446" i="1"/>
  <c r="AI5445" i="1"/>
  <c r="AH5445" i="1"/>
  <c r="AG5445" i="1"/>
  <c r="AJ5445" i="1"/>
  <c r="AL5445" i="1"/>
  <c r="AF5445" i="1"/>
  <c r="AE5445" i="1"/>
  <c r="AD5445" i="1"/>
  <c r="AC5445" i="1"/>
  <c r="AI5444" i="1"/>
  <c r="AH5444" i="1"/>
  <c r="AG5444" i="1"/>
  <c r="AL5444" i="1"/>
  <c r="AJ5444" i="1"/>
  <c r="AF5444" i="1"/>
  <c r="AE5444" i="1"/>
  <c r="AD5444" i="1"/>
  <c r="AC5444" i="1"/>
  <c r="AH5443" i="1"/>
  <c r="AG5443" i="1"/>
  <c r="AI5443" i="1"/>
  <c r="AL5443" i="1"/>
  <c r="AJ5443" i="1"/>
  <c r="AF5443" i="1"/>
  <c r="AE5443" i="1"/>
  <c r="AD5443" i="1"/>
  <c r="AC5443" i="1"/>
  <c r="AI5442" i="1"/>
  <c r="AH5442" i="1"/>
  <c r="AG5442" i="1"/>
  <c r="AL5442" i="1"/>
  <c r="AJ5442" i="1"/>
  <c r="AF5442" i="1"/>
  <c r="AE5442" i="1"/>
  <c r="AD5442" i="1"/>
  <c r="AC5442" i="1"/>
  <c r="AI5441" i="1"/>
  <c r="AH5441" i="1"/>
  <c r="AG5441" i="1"/>
  <c r="AL5441" i="1"/>
  <c r="AJ5441" i="1"/>
  <c r="AM5441" i="1" s="1"/>
  <c r="AF5441" i="1"/>
  <c r="AE5441" i="1"/>
  <c r="AD5441" i="1"/>
  <c r="AC5441" i="1"/>
  <c r="AH5440" i="1"/>
  <c r="AG5440" i="1"/>
  <c r="AI5440" i="1"/>
  <c r="AL5440" i="1"/>
  <c r="AJ5440" i="1"/>
  <c r="AF5440" i="1"/>
  <c r="AE5440" i="1"/>
  <c r="AD5440" i="1"/>
  <c r="AC5440" i="1"/>
  <c r="AI5439" i="1"/>
  <c r="AH5439" i="1"/>
  <c r="AG5439" i="1"/>
  <c r="AL5439" i="1"/>
  <c r="AJ5439" i="1"/>
  <c r="AF5439" i="1"/>
  <c r="AE5439" i="1"/>
  <c r="AD5439" i="1"/>
  <c r="AC5439" i="1"/>
  <c r="AI5438" i="1"/>
  <c r="AH5438" i="1"/>
  <c r="AG5438" i="1"/>
  <c r="AL5438" i="1"/>
  <c r="AJ5438" i="1"/>
  <c r="AF5438" i="1"/>
  <c r="AE5438" i="1"/>
  <c r="AD5438" i="1"/>
  <c r="AC5438" i="1"/>
  <c r="AI5437" i="1"/>
  <c r="AH5437" i="1"/>
  <c r="AG5437" i="1"/>
  <c r="AJ5437" i="1"/>
  <c r="AL5437" i="1"/>
  <c r="AF5437" i="1"/>
  <c r="AE5437" i="1"/>
  <c r="AD5437" i="1"/>
  <c r="AC5437" i="1"/>
  <c r="AI5436" i="1"/>
  <c r="AH5436" i="1"/>
  <c r="AG5436" i="1"/>
  <c r="AL5436" i="1"/>
  <c r="AJ5436" i="1"/>
  <c r="AF5436" i="1"/>
  <c r="AE5436" i="1"/>
  <c r="AD5436" i="1"/>
  <c r="AC5436" i="1"/>
  <c r="AI5435" i="1"/>
  <c r="AH5435" i="1"/>
  <c r="AG5435" i="1"/>
  <c r="AL5435" i="1"/>
  <c r="AJ5435" i="1"/>
  <c r="AF5435" i="1"/>
  <c r="AE5435" i="1"/>
  <c r="AD5435" i="1"/>
  <c r="AC5435" i="1"/>
  <c r="AI5434" i="1"/>
  <c r="AH5434" i="1"/>
  <c r="AG5434" i="1"/>
  <c r="AJ5434" i="1"/>
  <c r="AL5434" i="1"/>
  <c r="AF5434" i="1"/>
  <c r="AE5434" i="1"/>
  <c r="AD5434" i="1"/>
  <c r="AC5434" i="1"/>
  <c r="AI5433" i="1"/>
  <c r="AH5433" i="1"/>
  <c r="AG5433" i="1"/>
  <c r="AL5433" i="1"/>
  <c r="AJ5433" i="1"/>
  <c r="AF5433" i="1"/>
  <c r="AE5433" i="1"/>
  <c r="AD5433" i="1"/>
  <c r="AC5433" i="1"/>
  <c r="AH5432" i="1"/>
  <c r="AG5432" i="1"/>
  <c r="AI5432" i="1"/>
  <c r="AL5432" i="1"/>
  <c r="AJ5432" i="1"/>
  <c r="AF5432" i="1"/>
  <c r="AE5432" i="1"/>
  <c r="AD5432" i="1"/>
  <c r="AC5432" i="1"/>
  <c r="AI5431" i="1"/>
  <c r="AH5431" i="1"/>
  <c r="AG5431" i="1"/>
  <c r="AL5431" i="1"/>
  <c r="AJ5431" i="1"/>
  <c r="AF5431" i="1"/>
  <c r="AE5431" i="1"/>
  <c r="AD5431" i="1"/>
  <c r="AC5431" i="1"/>
  <c r="AI5430" i="1"/>
  <c r="AH5430" i="1"/>
  <c r="AG5430" i="1"/>
  <c r="AL5430" i="1"/>
  <c r="AJ5430" i="1"/>
  <c r="AF5430" i="1"/>
  <c r="AE5430" i="1"/>
  <c r="AD5430" i="1"/>
  <c r="AC5430" i="1"/>
  <c r="AH5429" i="1"/>
  <c r="AG5429" i="1"/>
  <c r="AI5429" i="1"/>
  <c r="AL5429" i="1"/>
  <c r="AJ5429" i="1"/>
  <c r="AF5429" i="1"/>
  <c r="AE5429" i="1"/>
  <c r="AD5429" i="1"/>
  <c r="AC5429" i="1"/>
  <c r="AI5428" i="1"/>
  <c r="AH5428" i="1"/>
  <c r="AG5428" i="1"/>
  <c r="AL5428" i="1"/>
  <c r="AJ5428" i="1"/>
  <c r="AM5428" i="1" s="1"/>
  <c r="AF5428" i="1"/>
  <c r="AE5428" i="1"/>
  <c r="AD5428" i="1"/>
  <c r="AC5428" i="1"/>
  <c r="AI5427" i="1"/>
  <c r="AH5427" i="1"/>
  <c r="AG5427" i="1"/>
  <c r="AL5427" i="1"/>
  <c r="AJ5427" i="1"/>
  <c r="AM5427" i="1" s="1"/>
  <c r="AF5427" i="1"/>
  <c r="AE5427" i="1"/>
  <c r="AD5427" i="1"/>
  <c r="AC5427" i="1"/>
  <c r="AI5426" i="1"/>
  <c r="AH5426" i="1"/>
  <c r="AG5426" i="1"/>
  <c r="AJ5426" i="1"/>
  <c r="AL5426" i="1"/>
  <c r="AF5426" i="1"/>
  <c r="AE5426" i="1"/>
  <c r="AD5426" i="1"/>
  <c r="AC5426" i="1"/>
  <c r="AI5425" i="1"/>
  <c r="AH5425" i="1"/>
  <c r="AG5425" i="1"/>
  <c r="AL5425" i="1"/>
  <c r="AJ5425" i="1"/>
  <c r="AF5425" i="1"/>
  <c r="AE5425" i="1"/>
  <c r="AD5425" i="1"/>
  <c r="AC5425" i="1"/>
  <c r="AI5424" i="1"/>
  <c r="AH5424" i="1"/>
  <c r="AG5424" i="1"/>
  <c r="AL5424" i="1"/>
  <c r="AJ5424" i="1"/>
  <c r="AF5424" i="1"/>
  <c r="AE5424" i="1"/>
  <c r="AD5424" i="1"/>
  <c r="AC5424" i="1"/>
  <c r="AI5423" i="1"/>
  <c r="AH5423" i="1"/>
  <c r="AG5423" i="1"/>
  <c r="AJ5423" i="1"/>
  <c r="AL5423" i="1"/>
  <c r="AF5423" i="1"/>
  <c r="AE5423" i="1"/>
  <c r="AD5423" i="1"/>
  <c r="AC5423" i="1"/>
  <c r="AI5422" i="1"/>
  <c r="AH5422" i="1"/>
  <c r="AG5422" i="1"/>
  <c r="AL5422" i="1"/>
  <c r="AJ5422" i="1"/>
  <c r="AF5422" i="1"/>
  <c r="AE5422" i="1"/>
  <c r="AD5422" i="1"/>
  <c r="AC5422" i="1"/>
  <c r="AI5421" i="1"/>
  <c r="AH5421" i="1"/>
  <c r="AG5421" i="1"/>
  <c r="AJ5421" i="1"/>
  <c r="AL5421" i="1"/>
  <c r="AF5421" i="1"/>
  <c r="AE5421" i="1"/>
  <c r="AD5421" i="1"/>
  <c r="AC5421" i="1"/>
  <c r="AI5420" i="1"/>
  <c r="AH5420" i="1"/>
  <c r="AG5420" i="1"/>
  <c r="AL5420" i="1"/>
  <c r="AJ5420" i="1"/>
  <c r="AF5420" i="1"/>
  <c r="AE5420" i="1"/>
  <c r="AD5420" i="1"/>
  <c r="AC5420" i="1"/>
  <c r="AI5419" i="1"/>
  <c r="AH5419" i="1"/>
  <c r="AG5419" i="1"/>
  <c r="AL5419" i="1"/>
  <c r="AJ5419" i="1"/>
  <c r="AF5419" i="1"/>
  <c r="AE5419" i="1"/>
  <c r="AD5419" i="1"/>
  <c r="AC5419" i="1"/>
  <c r="AH5418" i="1"/>
  <c r="AG5418" i="1"/>
  <c r="AI5418" i="1"/>
  <c r="AL5418" i="1"/>
  <c r="AJ5418" i="1"/>
  <c r="AF5418" i="1"/>
  <c r="AE5418" i="1"/>
  <c r="AD5418" i="1"/>
  <c r="AC5418" i="1"/>
  <c r="AI5417" i="1"/>
  <c r="AH5417" i="1"/>
  <c r="AG5417" i="1"/>
  <c r="AL5417" i="1"/>
  <c r="AJ5417" i="1"/>
  <c r="AM5417" i="1" s="1"/>
  <c r="AF5417" i="1"/>
  <c r="AE5417" i="1"/>
  <c r="AD5417" i="1"/>
  <c r="AC5417" i="1"/>
  <c r="AI5416" i="1"/>
  <c r="AH5416" i="1"/>
  <c r="AG5416" i="1"/>
  <c r="AL5416" i="1"/>
  <c r="AJ5416" i="1"/>
  <c r="AF5416" i="1"/>
  <c r="AE5416" i="1"/>
  <c r="AD5416" i="1"/>
  <c r="AC5416" i="1"/>
  <c r="AI5415" i="1"/>
  <c r="AH5415" i="1"/>
  <c r="AG5415" i="1"/>
  <c r="AJ5415" i="1"/>
  <c r="AL5415" i="1"/>
  <c r="AF5415" i="1"/>
  <c r="AE5415" i="1"/>
  <c r="AD5415" i="1"/>
  <c r="AC5415" i="1"/>
  <c r="AI5414" i="1"/>
  <c r="AH5414" i="1"/>
  <c r="AG5414" i="1"/>
  <c r="AL5414" i="1"/>
  <c r="AJ5414" i="1"/>
  <c r="AF5414" i="1"/>
  <c r="AE5414" i="1"/>
  <c r="AD5414" i="1"/>
  <c r="AC5414" i="1"/>
  <c r="AI5413" i="1"/>
  <c r="AH5413" i="1"/>
  <c r="AG5413" i="1"/>
  <c r="AL5413" i="1"/>
  <c r="AJ5413" i="1"/>
  <c r="AF5413" i="1"/>
  <c r="AE5413" i="1"/>
  <c r="AD5413" i="1"/>
  <c r="AC5413" i="1"/>
  <c r="AI5412" i="1"/>
  <c r="AH5412" i="1"/>
  <c r="AG5412" i="1"/>
  <c r="AJ5412" i="1"/>
  <c r="AL5412" i="1"/>
  <c r="AF5412" i="1"/>
  <c r="AE5412" i="1"/>
  <c r="AD5412" i="1"/>
  <c r="AC5412" i="1"/>
  <c r="AI5411" i="1"/>
  <c r="AH5411" i="1"/>
  <c r="AG5411" i="1"/>
  <c r="AL5411" i="1"/>
  <c r="AJ5411" i="1"/>
  <c r="AM5411" i="1" s="1"/>
  <c r="AF5411" i="1"/>
  <c r="AE5411" i="1"/>
  <c r="AD5411" i="1"/>
  <c r="AC5411" i="1"/>
  <c r="AH5410" i="1"/>
  <c r="AG5410" i="1"/>
  <c r="AI5410" i="1"/>
  <c r="AL5410" i="1"/>
  <c r="AJ5410" i="1"/>
  <c r="AF5410" i="1"/>
  <c r="AE5410" i="1"/>
  <c r="AD5410" i="1"/>
  <c r="AC5410" i="1"/>
  <c r="AI5409" i="1"/>
  <c r="AH5409" i="1"/>
  <c r="AG5409" i="1"/>
  <c r="AL5409" i="1"/>
  <c r="AJ5409" i="1"/>
  <c r="AF5409" i="1"/>
  <c r="AE5409" i="1"/>
  <c r="AD5409" i="1"/>
  <c r="AC5409" i="1"/>
  <c r="AI5408" i="1"/>
  <c r="AH5408" i="1"/>
  <c r="AG5408" i="1"/>
  <c r="AL5408" i="1"/>
  <c r="AJ5408" i="1"/>
  <c r="AF5408" i="1"/>
  <c r="AE5408" i="1"/>
  <c r="AD5408" i="1"/>
  <c r="AC5408" i="1"/>
  <c r="AH5407" i="1"/>
  <c r="AG5407" i="1"/>
  <c r="AI5407" i="1"/>
  <c r="AL5407" i="1"/>
  <c r="AJ5407" i="1"/>
  <c r="AF5407" i="1"/>
  <c r="AE5407" i="1"/>
  <c r="AD5407" i="1"/>
  <c r="AC5407" i="1"/>
  <c r="AI5406" i="1"/>
  <c r="AH5406" i="1"/>
  <c r="AG5406" i="1"/>
  <c r="AL5406" i="1"/>
  <c r="AJ5406" i="1"/>
  <c r="AF5406" i="1"/>
  <c r="AE5406" i="1"/>
  <c r="AD5406" i="1"/>
  <c r="AC5406" i="1"/>
  <c r="AI5405" i="1"/>
  <c r="AH5405" i="1"/>
  <c r="AG5405" i="1"/>
  <c r="AL5405" i="1"/>
  <c r="AJ5405" i="1"/>
  <c r="AF5405" i="1"/>
  <c r="AE5405" i="1"/>
  <c r="AD5405" i="1"/>
  <c r="AC5405" i="1"/>
  <c r="AI5404" i="1"/>
  <c r="AH5404" i="1"/>
  <c r="AG5404" i="1"/>
  <c r="AJ5404" i="1"/>
  <c r="AL5404" i="1"/>
  <c r="AF5404" i="1"/>
  <c r="AE5404" i="1"/>
  <c r="AD5404" i="1"/>
  <c r="AC5404" i="1"/>
  <c r="AI5403" i="1"/>
  <c r="AH5403" i="1"/>
  <c r="AG5403" i="1"/>
  <c r="AL5403" i="1"/>
  <c r="AJ5403" i="1"/>
  <c r="AM5403" i="1" s="1"/>
  <c r="AF5403" i="1"/>
  <c r="AE5403" i="1"/>
  <c r="AD5403" i="1"/>
  <c r="AC5403" i="1"/>
  <c r="AI5402" i="1"/>
  <c r="AH5402" i="1"/>
  <c r="AG5402" i="1"/>
  <c r="AL5402" i="1"/>
  <c r="AJ5402" i="1"/>
  <c r="AF5402" i="1"/>
  <c r="AE5402" i="1"/>
  <c r="AD5402" i="1"/>
  <c r="AC5402" i="1"/>
  <c r="AI5401" i="1"/>
  <c r="AH5401" i="1"/>
  <c r="AG5401" i="1"/>
  <c r="AJ5401" i="1"/>
  <c r="AL5401" i="1"/>
  <c r="AF5401" i="1"/>
  <c r="AE5401" i="1"/>
  <c r="AD5401" i="1"/>
  <c r="AC5401" i="1"/>
  <c r="AI5400" i="1"/>
  <c r="AH5400" i="1"/>
  <c r="AG5400" i="1"/>
  <c r="AL5400" i="1"/>
  <c r="AJ5400" i="1"/>
  <c r="AF5400" i="1"/>
  <c r="AE5400" i="1"/>
  <c r="AD5400" i="1"/>
  <c r="AC5400" i="1"/>
  <c r="AH5399" i="1"/>
  <c r="AG5399" i="1"/>
  <c r="AI5399" i="1"/>
  <c r="AL5399" i="1"/>
  <c r="AJ5399" i="1"/>
  <c r="AF5399" i="1"/>
  <c r="AE5399" i="1"/>
  <c r="AD5399" i="1"/>
  <c r="AC5399" i="1"/>
  <c r="AI5398" i="1"/>
  <c r="AH5398" i="1"/>
  <c r="AG5398" i="1"/>
  <c r="AL5398" i="1"/>
  <c r="AJ5398" i="1"/>
  <c r="AF5398" i="1"/>
  <c r="AE5398" i="1"/>
  <c r="AD5398" i="1"/>
  <c r="AC5398" i="1"/>
  <c r="AI5397" i="1"/>
  <c r="AH5397" i="1"/>
  <c r="AG5397" i="1"/>
  <c r="AL5397" i="1"/>
  <c r="AJ5397" i="1"/>
  <c r="AF5397" i="1"/>
  <c r="AE5397" i="1"/>
  <c r="AD5397" i="1"/>
  <c r="AC5397" i="1"/>
  <c r="AH5396" i="1"/>
  <c r="AG5396" i="1"/>
  <c r="AI5396" i="1"/>
  <c r="AL5396" i="1"/>
  <c r="AJ5396" i="1"/>
  <c r="AF5396" i="1"/>
  <c r="AE5396" i="1"/>
  <c r="AD5396" i="1"/>
  <c r="AC5396" i="1"/>
  <c r="AI5395" i="1"/>
  <c r="AH5395" i="1"/>
  <c r="AG5395" i="1"/>
  <c r="AL5395" i="1"/>
  <c r="AJ5395" i="1"/>
  <c r="AF5395" i="1"/>
  <c r="AE5395" i="1"/>
  <c r="AD5395" i="1"/>
  <c r="AC5395" i="1"/>
  <c r="AI5394" i="1"/>
  <c r="AH5394" i="1"/>
  <c r="AG5394" i="1"/>
  <c r="AL5394" i="1"/>
  <c r="AJ5394" i="1"/>
  <c r="AF5394" i="1"/>
  <c r="AE5394" i="1"/>
  <c r="AD5394" i="1"/>
  <c r="AC5394" i="1"/>
  <c r="AI5393" i="1"/>
  <c r="AH5393" i="1"/>
  <c r="AG5393" i="1"/>
  <c r="AJ5393" i="1"/>
  <c r="AL5393" i="1"/>
  <c r="AF5393" i="1"/>
  <c r="AE5393" i="1"/>
  <c r="AD5393" i="1"/>
  <c r="AC5393" i="1"/>
  <c r="AI5392" i="1"/>
  <c r="AH5392" i="1"/>
  <c r="AG5392" i="1"/>
  <c r="AL5392" i="1"/>
  <c r="AJ5392" i="1"/>
  <c r="AF5392" i="1"/>
  <c r="AE5392" i="1"/>
  <c r="AD5392" i="1"/>
  <c r="AC5392" i="1"/>
  <c r="AI5391" i="1"/>
  <c r="AH5391" i="1"/>
  <c r="AG5391" i="1"/>
  <c r="AL5391" i="1"/>
  <c r="AJ5391" i="1"/>
  <c r="AF5391" i="1"/>
  <c r="AE5391" i="1"/>
  <c r="AD5391" i="1"/>
  <c r="AC5391" i="1"/>
  <c r="AI5390" i="1"/>
  <c r="AH5390" i="1"/>
  <c r="AG5390" i="1"/>
  <c r="AJ5390" i="1"/>
  <c r="AL5390" i="1"/>
  <c r="AF5390" i="1"/>
  <c r="AE5390" i="1"/>
  <c r="AD5390" i="1"/>
  <c r="AC5390" i="1"/>
  <c r="AI5389" i="1"/>
  <c r="AH5389" i="1"/>
  <c r="AG5389" i="1"/>
  <c r="AL5389" i="1"/>
  <c r="AJ5389" i="1"/>
  <c r="AF5389" i="1"/>
  <c r="AE5389" i="1"/>
  <c r="AD5389" i="1"/>
  <c r="AC5389" i="1"/>
  <c r="AH5388" i="1"/>
  <c r="AG5388" i="1"/>
  <c r="AI5388" i="1"/>
  <c r="AL5388" i="1"/>
  <c r="AJ5388" i="1"/>
  <c r="AF5388" i="1"/>
  <c r="AE5388" i="1"/>
  <c r="AD5388" i="1"/>
  <c r="AC5388" i="1"/>
  <c r="AI5387" i="1"/>
  <c r="AH5387" i="1"/>
  <c r="AG5387" i="1"/>
  <c r="AL5387" i="1"/>
  <c r="AJ5387" i="1"/>
  <c r="AF5387" i="1"/>
  <c r="AE5387" i="1"/>
  <c r="AD5387" i="1"/>
  <c r="AC5387" i="1"/>
  <c r="AI5386" i="1"/>
  <c r="AH5386" i="1"/>
  <c r="AG5386" i="1"/>
  <c r="AL5386" i="1"/>
  <c r="AJ5386" i="1"/>
  <c r="AF5386" i="1"/>
  <c r="AE5386" i="1"/>
  <c r="AD5386" i="1"/>
  <c r="AC5386" i="1"/>
  <c r="AH5385" i="1"/>
  <c r="AG5385" i="1"/>
  <c r="AI5385" i="1"/>
  <c r="AL5385" i="1"/>
  <c r="AJ5385" i="1"/>
  <c r="AF5385" i="1"/>
  <c r="AE5385" i="1"/>
  <c r="AD5385" i="1"/>
  <c r="AC5385" i="1"/>
  <c r="AI5384" i="1"/>
  <c r="AH5384" i="1"/>
  <c r="AG5384" i="1"/>
  <c r="AL5384" i="1"/>
  <c r="AJ5384" i="1"/>
  <c r="AF5384" i="1"/>
  <c r="AE5384" i="1"/>
  <c r="AD5384" i="1"/>
  <c r="AC5384" i="1"/>
  <c r="AI5383" i="1"/>
  <c r="AH5383" i="1"/>
  <c r="AG5383" i="1"/>
  <c r="AL5383" i="1"/>
  <c r="AJ5383" i="1"/>
  <c r="AF5383" i="1"/>
  <c r="AE5383" i="1"/>
  <c r="AD5383" i="1"/>
  <c r="AC5383" i="1"/>
  <c r="AI5382" i="1"/>
  <c r="AH5382" i="1"/>
  <c r="AG5382" i="1"/>
  <c r="AJ5382" i="1"/>
  <c r="AL5382" i="1"/>
  <c r="AF5382" i="1"/>
  <c r="AE5382" i="1"/>
  <c r="AD5382" i="1"/>
  <c r="AC5382" i="1"/>
  <c r="AI5381" i="1"/>
  <c r="AH5381" i="1"/>
  <c r="AG5381" i="1"/>
  <c r="AL5381" i="1"/>
  <c r="AJ5381" i="1"/>
  <c r="AF5381" i="1"/>
  <c r="AE5381" i="1"/>
  <c r="AD5381" i="1"/>
  <c r="AC5381" i="1"/>
  <c r="AI5380" i="1"/>
  <c r="AH5380" i="1"/>
  <c r="AG5380" i="1"/>
  <c r="AL5380" i="1"/>
  <c r="AJ5380" i="1"/>
  <c r="AM5380" i="1" s="1"/>
  <c r="AF5380" i="1"/>
  <c r="AE5380" i="1"/>
  <c r="AD5380" i="1"/>
  <c r="AC5380" i="1"/>
  <c r="AI5379" i="1"/>
  <c r="AH5379" i="1"/>
  <c r="AG5379" i="1"/>
  <c r="AJ5379" i="1"/>
  <c r="AL5379" i="1"/>
  <c r="AF5379" i="1"/>
  <c r="AE5379" i="1"/>
  <c r="AD5379" i="1"/>
  <c r="AC5379" i="1"/>
  <c r="AI5378" i="1"/>
  <c r="AH5378" i="1"/>
  <c r="AG5378" i="1"/>
  <c r="AL5378" i="1"/>
  <c r="AJ5378" i="1"/>
  <c r="AF5378" i="1"/>
  <c r="AE5378" i="1"/>
  <c r="AD5378" i="1"/>
  <c r="AC5378" i="1"/>
  <c r="AH5377" i="1"/>
  <c r="AG5377" i="1"/>
  <c r="AI5377" i="1"/>
  <c r="AL5377" i="1"/>
  <c r="AJ5377" i="1"/>
  <c r="AM5377" i="1" s="1"/>
  <c r="AF5377" i="1"/>
  <c r="AE5377" i="1"/>
  <c r="AD5377" i="1"/>
  <c r="AC5377" i="1"/>
  <c r="AI5376" i="1"/>
  <c r="AH5376" i="1"/>
  <c r="AG5376" i="1"/>
  <c r="AL5376" i="1"/>
  <c r="AJ5376" i="1"/>
  <c r="AM5376" i="1" s="1"/>
  <c r="AF5376" i="1"/>
  <c r="AE5376" i="1"/>
  <c r="AD5376" i="1"/>
  <c r="AC5376" i="1"/>
  <c r="AI5375" i="1"/>
  <c r="AH5375" i="1"/>
  <c r="AG5375" i="1"/>
  <c r="AL5375" i="1"/>
  <c r="AJ5375" i="1"/>
  <c r="AF5375" i="1"/>
  <c r="AE5375" i="1"/>
  <c r="AD5375" i="1"/>
  <c r="AC5375" i="1"/>
  <c r="AH5374" i="1"/>
  <c r="AG5374" i="1"/>
  <c r="AI5374" i="1"/>
  <c r="AL5374" i="1"/>
  <c r="AJ5374" i="1"/>
  <c r="AF5374" i="1"/>
  <c r="AE5374" i="1"/>
  <c r="AD5374" i="1"/>
  <c r="AC5374" i="1"/>
  <c r="AI5373" i="1"/>
  <c r="AH5373" i="1"/>
  <c r="AG5373" i="1"/>
  <c r="AL5373" i="1"/>
  <c r="AJ5373" i="1"/>
  <c r="AF5373" i="1"/>
  <c r="AE5373" i="1"/>
  <c r="AD5373" i="1"/>
  <c r="AC5373" i="1"/>
  <c r="AI5372" i="1"/>
  <c r="AH5372" i="1"/>
  <c r="AG5372" i="1"/>
  <c r="AL5372" i="1"/>
  <c r="AJ5372" i="1"/>
  <c r="AF5372" i="1"/>
  <c r="AE5372" i="1"/>
  <c r="AD5372" i="1"/>
  <c r="AC5372" i="1"/>
  <c r="AI5371" i="1"/>
  <c r="AH5371" i="1"/>
  <c r="AG5371" i="1"/>
  <c r="AJ5371" i="1"/>
  <c r="AL5371" i="1"/>
  <c r="AF5371" i="1"/>
  <c r="AE5371" i="1"/>
  <c r="AD5371" i="1"/>
  <c r="AC5371" i="1"/>
  <c r="AI5370" i="1"/>
  <c r="AH5370" i="1"/>
  <c r="AG5370" i="1"/>
  <c r="AL5370" i="1"/>
  <c r="AJ5370" i="1"/>
  <c r="AF5370" i="1"/>
  <c r="AE5370" i="1"/>
  <c r="AD5370" i="1"/>
  <c r="AC5370" i="1"/>
  <c r="AI5369" i="1"/>
  <c r="AH5369" i="1"/>
  <c r="AG5369" i="1"/>
  <c r="AL5369" i="1"/>
  <c r="AJ5369" i="1"/>
  <c r="AM5369" i="1" s="1"/>
  <c r="AF5369" i="1"/>
  <c r="AE5369" i="1"/>
  <c r="AD5369" i="1"/>
  <c r="AC5369" i="1"/>
  <c r="AI5368" i="1"/>
  <c r="AH5368" i="1"/>
  <c r="AG5368" i="1"/>
  <c r="AJ5368" i="1"/>
  <c r="AL5368" i="1"/>
  <c r="AF5368" i="1"/>
  <c r="AE5368" i="1"/>
  <c r="AD5368" i="1"/>
  <c r="AC5368" i="1"/>
  <c r="AI5367" i="1"/>
  <c r="AH5367" i="1"/>
  <c r="AG5367" i="1"/>
  <c r="AL5367" i="1"/>
  <c r="AJ5367" i="1"/>
  <c r="AF5367" i="1"/>
  <c r="AE5367" i="1"/>
  <c r="AD5367" i="1"/>
  <c r="AC5367" i="1"/>
  <c r="AH5366" i="1"/>
  <c r="AG5366" i="1"/>
  <c r="AI5366" i="1"/>
  <c r="AL5366" i="1"/>
  <c r="AJ5366" i="1"/>
  <c r="AF5366" i="1"/>
  <c r="AE5366" i="1"/>
  <c r="AD5366" i="1"/>
  <c r="AC5366" i="1"/>
  <c r="AI5365" i="1"/>
  <c r="AH5365" i="1"/>
  <c r="AG5365" i="1"/>
  <c r="AL5365" i="1"/>
  <c r="AJ5365" i="1"/>
  <c r="AF5365" i="1"/>
  <c r="AE5365" i="1"/>
  <c r="AD5365" i="1"/>
  <c r="AC5365" i="1"/>
  <c r="AI5364" i="1"/>
  <c r="AH5364" i="1"/>
  <c r="AG5364" i="1"/>
  <c r="AL5364" i="1"/>
  <c r="AJ5364" i="1"/>
  <c r="AF5364" i="1"/>
  <c r="AE5364" i="1"/>
  <c r="AD5364" i="1"/>
  <c r="AC5364" i="1"/>
  <c r="AH5363" i="1"/>
  <c r="AG5363" i="1"/>
  <c r="AI5363" i="1"/>
  <c r="AL5363" i="1"/>
  <c r="AJ5363" i="1"/>
  <c r="AF5363" i="1"/>
  <c r="AE5363" i="1"/>
  <c r="AD5363" i="1"/>
  <c r="AC5363" i="1"/>
  <c r="AI5362" i="1"/>
  <c r="AH5362" i="1"/>
  <c r="AG5362" i="1"/>
  <c r="AL5362" i="1"/>
  <c r="AJ5362" i="1"/>
  <c r="AM5362" i="1" s="1"/>
  <c r="AF5362" i="1"/>
  <c r="AE5362" i="1"/>
  <c r="AD5362" i="1"/>
  <c r="AC5362" i="1"/>
  <c r="AI5361" i="1"/>
  <c r="AH5361" i="1"/>
  <c r="AG5361" i="1"/>
  <c r="AL5361" i="1"/>
  <c r="AJ5361" i="1"/>
  <c r="AF5361" i="1"/>
  <c r="AE5361" i="1"/>
  <c r="AD5361" i="1"/>
  <c r="AC5361" i="1"/>
  <c r="AI5360" i="1"/>
  <c r="AH5360" i="1"/>
  <c r="AG5360" i="1"/>
  <c r="AJ5360" i="1"/>
  <c r="AL5360" i="1"/>
  <c r="AF5360" i="1"/>
  <c r="AE5360" i="1"/>
  <c r="AD5360" i="1"/>
  <c r="AC5360" i="1"/>
  <c r="AI5359" i="1"/>
  <c r="AH5359" i="1"/>
  <c r="AG5359" i="1"/>
  <c r="AL5359" i="1"/>
  <c r="AJ5359" i="1"/>
  <c r="AF5359" i="1"/>
  <c r="AE5359" i="1"/>
  <c r="AD5359" i="1"/>
  <c r="AC5359" i="1"/>
  <c r="AI5358" i="1"/>
  <c r="AH5358" i="1"/>
  <c r="AG5358" i="1"/>
  <c r="AL5358" i="1"/>
  <c r="AJ5358" i="1"/>
  <c r="AF5358" i="1"/>
  <c r="AE5358" i="1"/>
  <c r="AD5358" i="1"/>
  <c r="AC5358" i="1"/>
  <c r="AI5357" i="1"/>
  <c r="AH5357" i="1"/>
  <c r="AG5357" i="1"/>
  <c r="AJ5357" i="1"/>
  <c r="AL5357" i="1"/>
  <c r="AF5357" i="1"/>
  <c r="AE5357" i="1"/>
  <c r="AD5357" i="1"/>
  <c r="AC5357" i="1"/>
  <c r="AI5356" i="1"/>
  <c r="AH5356" i="1"/>
  <c r="AG5356" i="1"/>
  <c r="AL5356" i="1"/>
  <c r="AJ5356" i="1"/>
  <c r="AF5356" i="1"/>
  <c r="AE5356" i="1"/>
  <c r="AD5356" i="1"/>
  <c r="AC5356" i="1"/>
  <c r="AH5355" i="1"/>
  <c r="AG5355" i="1"/>
  <c r="AI5355" i="1"/>
  <c r="AL5355" i="1"/>
  <c r="AJ5355" i="1"/>
  <c r="AF5355" i="1"/>
  <c r="AE5355" i="1"/>
  <c r="AD5355" i="1"/>
  <c r="AC5355" i="1"/>
  <c r="AI5354" i="1"/>
  <c r="AH5354" i="1"/>
  <c r="AG5354" i="1"/>
  <c r="AL5354" i="1"/>
  <c r="AJ5354" i="1"/>
  <c r="AF5354" i="1"/>
  <c r="AE5354" i="1"/>
  <c r="AD5354" i="1"/>
  <c r="AC5354" i="1"/>
  <c r="AI5353" i="1"/>
  <c r="AH5353" i="1"/>
  <c r="AG5353" i="1"/>
  <c r="AL5353" i="1"/>
  <c r="AJ5353" i="1"/>
  <c r="AF5353" i="1"/>
  <c r="AE5353" i="1"/>
  <c r="AD5353" i="1"/>
  <c r="AC5353" i="1"/>
  <c r="AH5352" i="1"/>
  <c r="AG5352" i="1"/>
  <c r="AI5352" i="1"/>
  <c r="AL5352" i="1"/>
  <c r="AJ5352" i="1"/>
  <c r="AF5352" i="1"/>
  <c r="AE5352" i="1"/>
  <c r="AD5352" i="1"/>
  <c r="AC5352" i="1"/>
  <c r="AI5351" i="1"/>
  <c r="AH5351" i="1"/>
  <c r="AG5351" i="1"/>
  <c r="AL5351" i="1"/>
  <c r="AJ5351" i="1"/>
  <c r="AF5351" i="1"/>
  <c r="AE5351" i="1"/>
  <c r="AD5351" i="1"/>
  <c r="AC5351" i="1"/>
  <c r="AI5350" i="1"/>
  <c r="AH5350" i="1"/>
  <c r="AG5350" i="1"/>
  <c r="AL5350" i="1"/>
  <c r="AJ5350" i="1"/>
  <c r="AM5350" i="1" s="1"/>
  <c r="AF5350" i="1"/>
  <c r="AE5350" i="1"/>
  <c r="AD5350" i="1"/>
  <c r="AC5350" i="1"/>
  <c r="AI5349" i="1"/>
  <c r="AH5349" i="1"/>
  <c r="AG5349" i="1"/>
  <c r="AJ5349" i="1"/>
  <c r="AL5349" i="1"/>
  <c r="AF5349" i="1"/>
  <c r="AE5349" i="1"/>
  <c r="AD5349" i="1"/>
  <c r="AC5349" i="1"/>
  <c r="AI5348" i="1"/>
  <c r="AH5348" i="1"/>
  <c r="AG5348" i="1"/>
  <c r="AL5348" i="1"/>
  <c r="AJ5348" i="1"/>
  <c r="AF5348" i="1"/>
  <c r="AE5348" i="1"/>
  <c r="AD5348" i="1"/>
  <c r="AC5348" i="1"/>
  <c r="AI5347" i="1"/>
  <c r="AH5347" i="1"/>
  <c r="AG5347" i="1"/>
  <c r="AL5347" i="1"/>
  <c r="AJ5347" i="1"/>
  <c r="AF5347" i="1"/>
  <c r="AE5347" i="1"/>
  <c r="AD5347" i="1"/>
  <c r="AC5347" i="1"/>
  <c r="AI5346" i="1"/>
  <c r="AH5346" i="1"/>
  <c r="AG5346" i="1"/>
  <c r="AJ5346" i="1"/>
  <c r="AL5346" i="1"/>
  <c r="AF5346" i="1"/>
  <c r="AE5346" i="1"/>
  <c r="AD5346" i="1"/>
  <c r="AC5346" i="1"/>
  <c r="AI5345" i="1"/>
  <c r="AH5345" i="1"/>
  <c r="AG5345" i="1"/>
  <c r="AL5345" i="1"/>
  <c r="AJ5345" i="1"/>
  <c r="AF5345" i="1"/>
  <c r="AE5345" i="1"/>
  <c r="AD5345" i="1"/>
  <c r="AC5345" i="1"/>
  <c r="AH5344" i="1"/>
  <c r="AG5344" i="1"/>
  <c r="AI5344" i="1"/>
  <c r="AL5344" i="1"/>
  <c r="AJ5344" i="1"/>
  <c r="AF5344" i="1"/>
  <c r="AE5344" i="1"/>
  <c r="AD5344" i="1"/>
  <c r="AC5344" i="1"/>
  <c r="AI5343" i="1"/>
  <c r="AH5343" i="1"/>
  <c r="AG5343" i="1"/>
  <c r="AL5343" i="1"/>
  <c r="AJ5343" i="1"/>
  <c r="AM5343" i="1" s="1"/>
  <c r="AF5343" i="1"/>
  <c r="AE5343" i="1"/>
  <c r="AD5343" i="1"/>
  <c r="AC5343" i="1"/>
  <c r="AI5342" i="1"/>
  <c r="AH5342" i="1"/>
  <c r="AG5342" i="1"/>
  <c r="AL5342" i="1"/>
  <c r="AJ5342" i="1"/>
  <c r="AM5342" i="1" s="1"/>
  <c r="AF5342" i="1"/>
  <c r="AE5342" i="1"/>
  <c r="AD5342" i="1"/>
  <c r="AC5342" i="1"/>
  <c r="AH5341" i="1"/>
  <c r="AG5341" i="1"/>
  <c r="AI5341" i="1"/>
  <c r="AL5341" i="1"/>
  <c r="AJ5341" i="1"/>
  <c r="AF5341" i="1"/>
  <c r="AE5341" i="1"/>
  <c r="AD5341" i="1"/>
  <c r="AC5341" i="1"/>
  <c r="AI5340" i="1"/>
  <c r="AH5340" i="1"/>
  <c r="AG5340" i="1"/>
  <c r="AL5340" i="1"/>
  <c r="AJ5340" i="1"/>
  <c r="AF5340" i="1"/>
  <c r="AE5340" i="1"/>
  <c r="AD5340" i="1"/>
  <c r="AC5340" i="1"/>
  <c r="AI5339" i="1"/>
  <c r="AH5339" i="1"/>
  <c r="AG5339" i="1"/>
  <c r="AL5339" i="1"/>
  <c r="AJ5339" i="1"/>
  <c r="AF5339" i="1"/>
  <c r="AE5339" i="1"/>
  <c r="AD5339" i="1"/>
  <c r="AC5339" i="1"/>
  <c r="AI5338" i="1"/>
  <c r="AH5338" i="1"/>
  <c r="AG5338" i="1"/>
  <c r="AJ5338" i="1"/>
  <c r="AL5338" i="1"/>
  <c r="AF5338" i="1"/>
  <c r="AE5338" i="1"/>
  <c r="AD5338" i="1"/>
  <c r="AC5338" i="1"/>
  <c r="AI5337" i="1"/>
  <c r="AH5337" i="1"/>
  <c r="AG5337" i="1"/>
  <c r="AL5337" i="1"/>
  <c r="AJ5337" i="1"/>
  <c r="AF5337" i="1"/>
  <c r="AE5337" i="1"/>
  <c r="AD5337" i="1"/>
  <c r="AC5337" i="1"/>
  <c r="AI5336" i="1"/>
  <c r="AH5336" i="1"/>
  <c r="AG5336" i="1"/>
  <c r="AL5336" i="1"/>
  <c r="AJ5336" i="1"/>
  <c r="AF5336" i="1"/>
  <c r="AE5336" i="1"/>
  <c r="AD5336" i="1"/>
  <c r="AC5336" i="1"/>
  <c r="AI5335" i="1"/>
  <c r="AH5335" i="1"/>
  <c r="AG5335" i="1"/>
  <c r="AJ5335" i="1"/>
  <c r="AL5335" i="1"/>
  <c r="AF5335" i="1"/>
  <c r="AE5335" i="1"/>
  <c r="AD5335" i="1"/>
  <c r="AC5335" i="1"/>
  <c r="AI5334" i="1"/>
  <c r="AH5334" i="1"/>
  <c r="AG5334" i="1"/>
  <c r="AL5334" i="1"/>
  <c r="AJ5334" i="1"/>
  <c r="AF5334" i="1"/>
  <c r="AE5334" i="1"/>
  <c r="AD5334" i="1"/>
  <c r="AC5334" i="1"/>
  <c r="AI5333" i="1"/>
  <c r="AH5333" i="1"/>
  <c r="AG5333" i="1"/>
  <c r="AC5333" i="1"/>
  <c r="AL5333" i="1"/>
  <c r="AJ5333" i="1"/>
  <c r="AF5333" i="1"/>
  <c r="AE5333" i="1"/>
  <c r="AD5333" i="1"/>
  <c r="AH5332" i="1"/>
  <c r="AG5332" i="1"/>
  <c r="AI5332" i="1"/>
  <c r="AF5332" i="1"/>
  <c r="AE5332" i="1"/>
  <c r="AC5332" i="1"/>
  <c r="AD5332" i="1"/>
  <c r="AJ5332" i="1"/>
  <c r="AL5332" i="1"/>
  <c r="AI5331" i="1"/>
  <c r="AH5331" i="1"/>
  <c r="AG5331" i="1"/>
  <c r="AL5331" i="1"/>
  <c r="AJ5331" i="1"/>
  <c r="AD5331" i="1"/>
  <c r="AC5331" i="1"/>
  <c r="AE5331" i="1"/>
  <c r="AF5331" i="1"/>
  <c r="AI5330" i="1"/>
  <c r="AG5330" i="1"/>
  <c r="AH5330" i="1"/>
  <c r="AL5330" i="1"/>
  <c r="AJ5330" i="1"/>
  <c r="AF5330" i="1"/>
  <c r="AE5330" i="1"/>
  <c r="AD5330" i="1"/>
  <c r="AC5330" i="1"/>
  <c r="AH5329" i="1"/>
  <c r="AG5329" i="1"/>
  <c r="AI5329" i="1"/>
  <c r="AC5329" i="1"/>
  <c r="AD5329" i="1"/>
  <c r="AJ5329" i="1"/>
  <c r="AF5329" i="1"/>
  <c r="AE5329" i="1"/>
  <c r="AL5329" i="1"/>
  <c r="AI5328" i="1"/>
  <c r="AH5328" i="1"/>
  <c r="AG5328" i="1"/>
  <c r="AF5328" i="1"/>
  <c r="AJ5328" i="1"/>
  <c r="AE5328" i="1"/>
  <c r="AD5328" i="1"/>
  <c r="AC5328" i="1"/>
  <c r="AL5328" i="1"/>
  <c r="AG5327" i="1"/>
  <c r="AI5327" i="1"/>
  <c r="AH5327" i="1"/>
  <c r="AD5327" i="1"/>
  <c r="AC5327" i="1"/>
  <c r="AL5327" i="1"/>
  <c r="AJ5327" i="1"/>
  <c r="AF5327" i="1"/>
  <c r="AE5327" i="1"/>
  <c r="AG5326" i="1"/>
  <c r="AH5326" i="1"/>
  <c r="AI5326" i="1"/>
  <c r="AC5326" i="1"/>
  <c r="AD5326" i="1"/>
  <c r="AF5326" i="1"/>
  <c r="AE5326" i="1"/>
  <c r="AL5326" i="1"/>
  <c r="AJ5326" i="1"/>
  <c r="AI5325" i="1"/>
  <c r="AH5325" i="1"/>
  <c r="AG5325" i="1"/>
  <c r="AJ5325" i="1"/>
  <c r="AL5325" i="1"/>
  <c r="AF5325" i="1"/>
  <c r="AE5325" i="1"/>
  <c r="AD5325" i="1"/>
  <c r="AC5325" i="1"/>
  <c r="AH5324" i="1"/>
  <c r="AI5324" i="1"/>
  <c r="AG5324" i="1"/>
  <c r="AD5324" i="1"/>
  <c r="AE5324" i="1"/>
  <c r="AF5324" i="1"/>
  <c r="AL5324" i="1"/>
  <c r="AJ5324" i="1"/>
  <c r="AC5324" i="1"/>
  <c r="AH5323" i="1"/>
  <c r="AG5323" i="1"/>
  <c r="AI5323" i="1"/>
  <c r="AC5323" i="1"/>
  <c r="AD5323" i="1"/>
  <c r="AL5323" i="1"/>
  <c r="AJ5323" i="1"/>
  <c r="AF5323" i="1"/>
  <c r="AE5323" i="1"/>
  <c r="AG5322" i="1"/>
  <c r="AH5322" i="1"/>
  <c r="AI5322" i="1"/>
  <c r="AC5322" i="1"/>
  <c r="AF5322" i="1"/>
  <c r="AJ5322" i="1"/>
  <c r="AD5322" i="1"/>
  <c r="AE5322" i="1"/>
  <c r="AL5322" i="1"/>
  <c r="AI5321" i="1"/>
  <c r="AH5321" i="1"/>
  <c r="AG5321" i="1"/>
  <c r="AC5321" i="1"/>
  <c r="AL5321" i="1"/>
  <c r="AJ5321" i="1"/>
  <c r="AD5321" i="1"/>
  <c r="AE5321" i="1"/>
  <c r="AF5321" i="1"/>
  <c r="AI5320" i="1"/>
  <c r="AH5320" i="1"/>
  <c r="AG5320" i="1"/>
  <c r="AF5320" i="1"/>
  <c r="AL5320" i="1"/>
  <c r="AJ5320" i="1"/>
  <c r="AE5320" i="1"/>
  <c r="AD5320" i="1"/>
  <c r="AC5320" i="1"/>
  <c r="AI5319" i="1"/>
  <c r="AH5319" i="1"/>
  <c r="AG5319" i="1"/>
  <c r="AD5319" i="1"/>
  <c r="AC5319" i="1"/>
  <c r="AE5319" i="1"/>
  <c r="AF5319" i="1"/>
  <c r="AL5319" i="1"/>
  <c r="AJ5319" i="1"/>
  <c r="AI5318" i="1"/>
  <c r="AG5318" i="1"/>
  <c r="AH5318" i="1"/>
  <c r="AD5318" i="1"/>
  <c r="AC5318" i="1"/>
  <c r="AL5318" i="1"/>
  <c r="AJ5318" i="1"/>
  <c r="AF5318" i="1"/>
  <c r="AE5318" i="1"/>
  <c r="AI5317" i="1"/>
  <c r="AG5317" i="1"/>
  <c r="AH5317" i="1"/>
  <c r="AL5317" i="1"/>
  <c r="AF5317" i="1"/>
  <c r="AE5317" i="1"/>
  <c r="AD5317" i="1"/>
  <c r="AC5317" i="1"/>
  <c r="AJ5317" i="1"/>
  <c r="AM5317" i="1" s="1"/>
  <c r="AI5316" i="1"/>
  <c r="AH5316" i="1"/>
  <c r="AG5316" i="1"/>
  <c r="AL5316" i="1"/>
  <c r="AC5316" i="1"/>
  <c r="AJ5316" i="1"/>
  <c r="AM5316" i="1" s="1"/>
  <c r="AF5316" i="1"/>
  <c r="AE5316" i="1"/>
  <c r="AD5316" i="1"/>
  <c r="AG5315" i="1"/>
  <c r="AI5315" i="1"/>
  <c r="AH5315" i="1"/>
  <c r="AL5315" i="1"/>
  <c r="AJ5315" i="1"/>
  <c r="AF5315" i="1"/>
  <c r="AE5315" i="1"/>
  <c r="AD5315" i="1"/>
  <c r="AC5315" i="1"/>
  <c r="AI5314" i="1"/>
  <c r="AG5314" i="1"/>
  <c r="AH5314" i="1"/>
  <c r="AL5314" i="1"/>
  <c r="AD5314" i="1"/>
  <c r="AC5314" i="1"/>
  <c r="AE5314" i="1"/>
  <c r="AF5314" i="1"/>
  <c r="AJ5314" i="1"/>
  <c r="AM5314" i="1" s="1"/>
  <c r="AG5313" i="1"/>
  <c r="AI5313" i="1"/>
  <c r="AH5313" i="1"/>
  <c r="AJ5313" i="1"/>
  <c r="AL5313" i="1"/>
  <c r="AF5313" i="1"/>
  <c r="AE5313" i="1"/>
  <c r="AD5313" i="1"/>
  <c r="AC5313" i="1"/>
  <c r="AI5312" i="1"/>
  <c r="AH5312" i="1"/>
  <c r="AG5312" i="1"/>
  <c r="AL5312" i="1"/>
  <c r="AC5312" i="1"/>
  <c r="AJ5312" i="1"/>
  <c r="AD5312" i="1"/>
  <c r="AF5312" i="1"/>
  <c r="AE5312" i="1"/>
  <c r="AG5311" i="1"/>
  <c r="AH5311" i="1"/>
  <c r="AI5311" i="1"/>
  <c r="AL5311" i="1"/>
  <c r="AC5311" i="1"/>
  <c r="AD5311" i="1"/>
  <c r="AE5311" i="1"/>
  <c r="AF5311" i="1"/>
  <c r="AJ5311" i="1"/>
  <c r="AM5311" i="1" s="1"/>
  <c r="AH5310" i="1"/>
  <c r="AG5310" i="1"/>
  <c r="AI5310" i="1"/>
  <c r="AF5310" i="1"/>
  <c r="AD5310" i="1"/>
  <c r="AC5310" i="1"/>
  <c r="AL5310" i="1"/>
  <c r="AJ5310" i="1"/>
  <c r="AE5310" i="1"/>
  <c r="AI5309" i="1"/>
  <c r="AH5309" i="1"/>
  <c r="AG5309" i="1"/>
  <c r="AC5309" i="1"/>
  <c r="AL5309" i="1"/>
  <c r="AJ5309" i="1"/>
  <c r="AE5309" i="1"/>
  <c r="AF5309" i="1"/>
  <c r="AD5309" i="1"/>
  <c r="AI5308" i="1"/>
  <c r="AH5308" i="1"/>
  <c r="AG5308" i="1"/>
  <c r="AD5308" i="1"/>
  <c r="AC5308" i="1"/>
  <c r="AL5308" i="1"/>
  <c r="AJ5308" i="1"/>
  <c r="AF5308" i="1"/>
  <c r="AE5308" i="1"/>
  <c r="AI5307" i="1"/>
  <c r="AH5307" i="1"/>
  <c r="AG5307" i="1"/>
  <c r="AF5307" i="1"/>
  <c r="AL5307" i="1"/>
  <c r="AJ5307" i="1"/>
  <c r="AE5307" i="1"/>
  <c r="AD5307" i="1"/>
  <c r="AC5307" i="1"/>
  <c r="AI5306" i="1"/>
  <c r="AH5306" i="1"/>
  <c r="AG5306" i="1"/>
  <c r="AF5306" i="1"/>
  <c r="AC5306" i="1"/>
  <c r="AD5306" i="1"/>
  <c r="AE5306" i="1"/>
  <c r="AL5306" i="1"/>
  <c r="AJ5306" i="1"/>
  <c r="AG5305" i="1"/>
  <c r="AH5305" i="1"/>
  <c r="AI5305" i="1"/>
  <c r="AF5305" i="1"/>
  <c r="AJ5305" i="1"/>
  <c r="AL5305" i="1"/>
  <c r="AD5305" i="1"/>
  <c r="AC5305" i="1"/>
  <c r="AE5305" i="1"/>
  <c r="AI5304" i="1"/>
  <c r="AH5304" i="1"/>
  <c r="AG5304" i="1"/>
  <c r="AJ5304" i="1"/>
  <c r="AL5304" i="1"/>
  <c r="AF5304" i="1"/>
  <c r="AE5304" i="1"/>
  <c r="AD5304" i="1"/>
  <c r="AC5304" i="1"/>
  <c r="AI5303" i="1"/>
  <c r="AH5303" i="1"/>
  <c r="AG5303" i="1"/>
  <c r="AL5303" i="1"/>
  <c r="AJ5303" i="1"/>
  <c r="AM5303" i="1" s="1"/>
  <c r="AF5303" i="1"/>
  <c r="AE5303" i="1"/>
  <c r="AD5303" i="1"/>
  <c r="AC5303" i="1"/>
  <c r="AH5302" i="1"/>
  <c r="AG5302" i="1"/>
  <c r="AI5302" i="1"/>
  <c r="AF5302" i="1"/>
  <c r="AE5302" i="1"/>
  <c r="AD5302" i="1"/>
  <c r="AC5302" i="1"/>
  <c r="AL5302" i="1"/>
  <c r="AJ5302" i="1"/>
  <c r="AM5302" i="1" s="1"/>
  <c r="AI5301" i="1"/>
  <c r="AH5301" i="1"/>
  <c r="AG5301" i="1"/>
  <c r="AJ5301" i="1"/>
  <c r="AC5301" i="1"/>
  <c r="AF5301" i="1"/>
  <c r="AE5301" i="1"/>
  <c r="AD5301" i="1"/>
  <c r="AL5301" i="1"/>
  <c r="AI5300" i="1"/>
  <c r="AG5300" i="1"/>
  <c r="AH5300" i="1"/>
  <c r="AL5300" i="1"/>
  <c r="AJ5300" i="1"/>
  <c r="AC5300" i="1"/>
  <c r="AD5300" i="1"/>
  <c r="AE5300" i="1"/>
  <c r="AF5300" i="1"/>
  <c r="AH5299" i="1"/>
  <c r="AI5299" i="1"/>
  <c r="AG5299" i="1"/>
  <c r="AF5299" i="1"/>
  <c r="AJ5299" i="1"/>
  <c r="AL5299" i="1"/>
  <c r="AC5299" i="1"/>
  <c r="AD5299" i="1"/>
  <c r="AE5299" i="1"/>
  <c r="AG5298" i="1"/>
  <c r="AI5298" i="1"/>
  <c r="AH5298" i="1"/>
  <c r="AE5298" i="1"/>
  <c r="AC5298" i="1"/>
  <c r="AF5298" i="1"/>
  <c r="AJ5298" i="1"/>
  <c r="AL5298" i="1"/>
  <c r="AD5298" i="1"/>
  <c r="AI5297" i="1"/>
  <c r="AG5297" i="1"/>
  <c r="AH5297" i="1"/>
  <c r="AJ5297" i="1"/>
  <c r="AL5297" i="1"/>
  <c r="AE5297" i="1"/>
  <c r="AD5297" i="1"/>
  <c r="AF5297" i="1"/>
  <c r="AC5297" i="1"/>
  <c r="AI5296" i="1"/>
  <c r="AH5296" i="1"/>
  <c r="AG5296" i="1"/>
  <c r="AF5296" i="1"/>
  <c r="AC5296" i="1"/>
  <c r="AJ5296" i="1"/>
  <c r="AL5296" i="1"/>
  <c r="AD5296" i="1"/>
  <c r="AE5296" i="1"/>
  <c r="AH5295" i="1"/>
  <c r="AG5295" i="1"/>
  <c r="AI5295" i="1"/>
  <c r="AJ5295" i="1"/>
  <c r="AE5295" i="1"/>
  <c r="AD5295" i="1"/>
  <c r="AF5295" i="1"/>
  <c r="AC5295" i="1"/>
  <c r="AL5295" i="1"/>
  <c r="AG5294" i="1"/>
  <c r="AH5294" i="1"/>
  <c r="AI5294" i="1"/>
  <c r="AC5294" i="1"/>
  <c r="AD5294" i="1"/>
  <c r="AE5294" i="1"/>
  <c r="AF5294" i="1"/>
  <c r="AJ5294" i="1"/>
  <c r="AL5294" i="1"/>
  <c r="AG5293" i="1"/>
  <c r="AH5293" i="1"/>
  <c r="AI5293" i="1"/>
  <c r="AL5293" i="1"/>
  <c r="AC5293" i="1"/>
  <c r="AJ5293" i="1"/>
  <c r="AM5293" i="1" s="1"/>
  <c r="AF5293" i="1"/>
  <c r="AE5293" i="1"/>
  <c r="AD5293" i="1"/>
  <c r="AI5292" i="1"/>
  <c r="AH5292" i="1"/>
  <c r="AG5292" i="1"/>
  <c r="AF5292" i="1"/>
  <c r="AD5292" i="1"/>
  <c r="AE5292" i="1"/>
  <c r="AC5292" i="1"/>
  <c r="AL5292" i="1"/>
  <c r="AJ5292" i="1"/>
  <c r="AH5291" i="1"/>
  <c r="AG5291" i="1"/>
  <c r="AI5291" i="1"/>
  <c r="AD5291" i="1"/>
  <c r="AE5291" i="1"/>
  <c r="AC5291" i="1"/>
  <c r="AL5291" i="1"/>
  <c r="AJ5291" i="1"/>
  <c r="AM5291" i="1" s="1"/>
  <c r="AF5291" i="1"/>
  <c r="AG5290" i="1"/>
  <c r="AI5290" i="1"/>
  <c r="AH5290" i="1"/>
  <c r="AD5290" i="1"/>
  <c r="AC5290" i="1"/>
  <c r="AL5290" i="1"/>
  <c r="AJ5290" i="1"/>
  <c r="AF5290" i="1"/>
  <c r="AE5290" i="1"/>
  <c r="AI5289" i="1"/>
  <c r="AH5289" i="1"/>
  <c r="AG5289" i="1"/>
  <c r="AL5289" i="1"/>
  <c r="AJ5289" i="1"/>
  <c r="AF5289" i="1"/>
  <c r="AE5289" i="1"/>
  <c r="AD5289" i="1"/>
  <c r="AC5289" i="1"/>
  <c r="AI5288" i="1"/>
  <c r="AH5288" i="1"/>
  <c r="AG5288" i="1"/>
  <c r="AC5288" i="1"/>
  <c r="AD5288" i="1"/>
  <c r="AL5288" i="1"/>
  <c r="AJ5288" i="1"/>
  <c r="AF5288" i="1"/>
  <c r="AE5288" i="1"/>
  <c r="AH5287" i="1"/>
  <c r="AI5287" i="1"/>
  <c r="AG5287" i="1"/>
  <c r="AJ5287" i="1"/>
  <c r="AC5287" i="1"/>
  <c r="AD5287" i="1"/>
  <c r="AE5287" i="1"/>
  <c r="AF5287" i="1"/>
  <c r="AL5287" i="1"/>
  <c r="AI5286" i="1"/>
  <c r="AH5286" i="1"/>
  <c r="AG5286" i="1"/>
  <c r="AL5286" i="1"/>
  <c r="AJ5286" i="1"/>
  <c r="AC5286" i="1"/>
  <c r="AF5286" i="1"/>
  <c r="AE5286" i="1"/>
  <c r="AD5286" i="1"/>
  <c r="AG5285" i="1"/>
  <c r="AI5285" i="1"/>
  <c r="AH5285" i="1"/>
  <c r="AL5285" i="1"/>
  <c r="AJ5285" i="1"/>
  <c r="AE5285" i="1"/>
  <c r="AF5285" i="1"/>
  <c r="AC5285" i="1"/>
  <c r="AD5285" i="1"/>
  <c r="AI5284" i="1"/>
  <c r="AG5284" i="1"/>
  <c r="AH5284" i="1"/>
  <c r="AD5284" i="1"/>
  <c r="AL5284" i="1"/>
  <c r="AC5284" i="1"/>
  <c r="AE5284" i="1"/>
  <c r="AF5284" i="1"/>
  <c r="AJ5284" i="1"/>
  <c r="AM5284" i="1" s="1"/>
  <c r="AH5283" i="1"/>
  <c r="AG5283" i="1"/>
  <c r="AI5283" i="1"/>
  <c r="AD5283" i="1"/>
  <c r="AC5283" i="1"/>
  <c r="AE5283" i="1"/>
  <c r="AF5283" i="1"/>
  <c r="AJ5283" i="1"/>
  <c r="AL5283" i="1"/>
  <c r="AH5282" i="1"/>
  <c r="AG5282" i="1"/>
  <c r="AI5282" i="1"/>
  <c r="AF5282" i="1"/>
  <c r="AE5282" i="1"/>
  <c r="AD5282" i="1"/>
  <c r="AC5282" i="1"/>
  <c r="AL5282" i="1"/>
  <c r="AJ5282" i="1"/>
  <c r="AM5282" i="1" s="1"/>
  <c r="AI5281" i="1"/>
  <c r="AH5281" i="1"/>
  <c r="AG5281" i="1"/>
  <c r="AL5281" i="1"/>
  <c r="AF5281" i="1"/>
  <c r="AE5281" i="1"/>
  <c r="AD5281" i="1"/>
  <c r="AC5281" i="1"/>
  <c r="AJ5281" i="1"/>
  <c r="AM5281" i="1" s="1"/>
  <c r="AI5280" i="1"/>
  <c r="AH5280" i="1"/>
  <c r="AG5280" i="1"/>
  <c r="AL5280" i="1"/>
  <c r="AJ5280" i="1"/>
  <c r="AF5280" i="1"/>
  <c r="AE5280" i="1"/>
  <c r="AD5280" i="1"/>
  <c r="AC5280" i="1"/>
  <c r="AI5279" i="1"/>
  <c r="AH5279" i="1"/>
  <c r="AG5279" i="1"/>
  <c r="AJ5279" i="1"/>
  <c r="AF5279" i="1"/>
  <c r="AE5279" i="1"/>
  <c r="AD5279" i="1"/>
  <c r="AC5279" i="1"/>
  <c r="AL5279" i="1"/>
  <c r="AH5278" i="1"/>
  <c r="AG5278" i="1"/>
  <c r="AI5278" i="1"/>
  <c r="AF5278" i="1"/>
  <c r="AL5278" i="1"/>
  <c r="AJ5278" i="1"/>
  <c r="AE5278" i="1"/>
  <c r="AD5278" i="1"/>
  <c r="AC5278" i="1"/>
  <c r="AI5277" i="1"/>
  <c r="AH5277" i="1"/>
  <c r="AG5277" i="1"/>
  <c r="AL5277" i="1"/>
  <c r="AJ5277" i="1"/>
  <c r="AM5277" i="1" s="1"/>
  <c r="AF5277" i="1"/>
  <c r="AE5277" i="1"/>
  <c r="AD5277" i="1"/>
  <c r="AC5277" i="1"/>
  <c r="AI5276" i="1"/>
  <c r="AH5276" i="1"/>
  <c r="AG5276" i="1"/>
  <c r="AL5276" i="1"/>
  <c r="AJ5276" i="1"/>
  <c r="AF5276" i="1"/>
  <c r="AE5276" i="1"/>
  <c r="AD5276" i="1"/>
  <c r="AC5276" i="1"/>
  <c r="AG5275" i="1"/>
  <c r="AI5275" i="1"/>
  <c r="AH5275" i="1"/>
  <c r="AL5275" i="1"/>
  <c r="AC5275" i="1"/>
  <c r="AD5275" i="1"/>
  <c r="AE5275" i="1"/>
  <c r="AF5275" i="1"/>
  <c r="AJ5275" i="1"/>
  <c r="AM5275" i="1" s="1"/>
  <c r="AH5274" i="1"/>
  <c r="AI5274" i="1"/>
  <c r="AG5274" i="1"/>
  <c r="AF5274" i="1"/>
  <c r="AE5274" i="1"/>
  <c r="AD5274" i="1"/>
  <c r="AL5274" i="1"/>
  <c r="AC5274" i="1"/>
  <c r="AJ5274" i="1"/>
  <c r="AI5273" i="1"/>
  <c r="AH5273" i="1"/>
  <c r="AG5273" i="1"/>
  <c r="AJ5273" i="1"/>
  <c r="AL5273" i="1"/>
  <c r="AF5273" i="1"/>
  <c r="AE5273" i="1"/>
  <c r="AD5273" i="1"/>
  <c r="AC5273" i="1"/>
  <c r="AI5272" i="1"/>
  <c r="AG5272" i="1"/>
  <c r="AH5272" i="1"/>
  <c r="AL5272" i="1"/>
  <c r="AE5272" i="1"/>
  <c r="AF5272" i="1"/>
  <c r="AJ5272" i="1"/>
  <c r="AM5272" i="1" s="1"/>
  <c r="AC5272" i="1"/>
  <c r="AD5272" i="1"/>
  <c r="AH5271" i="1"/>
  <c r="AI5271" i="1"/>
  <c r="AG5271" i="1"/>
  <c r="AL5271" i="1"/>
  <c r="AJ5271" i="1"/>
  <c r="AC5271" i="1"/>
  <c r="AF5271" i="1"/>
  <c r="AE5271" i="1"/>
  <c r="AD5271" i="1"/>
  <c r="AI5270" i="1"/>
  <c r="AH5270" i="1"/>
  <c r="AG5270" i="1"/>
  <c r="AL5270" i="1"/>
  <c r="AF5270" i="1"/>
  <c r="AJ5270" i="1"/>
  <c r="AM5270" i="1" s="1"/>
  <c r="AE5270" i="1"/>
  <c r="AD5270" i="1"/>
  <c r="AC5270" i="1"/>
  <c r="AI5269" i="1"/>
  <c r="AH5269" i="1"/>
  <c r="AG5269" i="1"/>
  <c r="AL5269" i="1"/>
  <c r="AJ5269" i="1"/>
  <c r="AC5269" i="1"/>
  <c r="AD5269" i="1"/>
  <c r="AE5269" i="1"/>
  <c r="AF5269" i="1"/>
  <c r="AI5268" i="1"/>
  <c r="AH5268" i="1"/>
  <c r="AG5268" i="1"/>
  <c r="AJ5268" i="1"/>
  <c r="AL5268" i="1"/>
  <c r="AC5268" i="1"/>
  <c r="AD5268" i="1"/>
  <c r="AE5268" i="1"/>
  <c r="AF5268" i="1"/>
  <c r="AG5267" i="1"/>
  <c r="AH5267" i="1"/>
  <c r="AI5267" i="1"/>
  <c r="AF5267" i="1"/>
  <c r="AJ5267" i="1"/>
  <c r="AL5267" i="1"/>
  <c r="AE5267" i="1"/>
  <c r="AC5267" i="1"/>
  <c r="AD5267" i="1"/>
  <c r="AI5266" i="1"/>
  <c r="AH5266" i="1"/>
  <c r="AG5266" i="1"/>
  <c r="AC5266" i="1"/>
  <c r="AL5266" i="1"/>
  <c r="AJ5266" i="1"/>
  <c r="AF5266" i="1"/>
  <c r="AE5266" i="1"/>
  <c r="AD5266" i="1"/>
  <c r="AI5265" i="1"/>
  <c r="AG5265" i="1"/>
  <c r="AH5265" i="1"/>
  <c r="AL5265" i="1"/>
  <c r="AJ5265" i="1"/>
  <c r="AD5265" i="1"/>
  <c r="AC5265" i="1"/>
  <c r="AE5265" i="1"/>
  <c r="AF5265" i="1"/>
  <c r="AG5264" i="1"/>
  <c r="AI5264" i="1"/>
  <c r="AH5264" i="1"/>
  <c r="AD5264" i="1"/>
  <c r="AE5264" i="1"/>
  <c r="AJ5264" i="1"/>
  <c r="AF5264" i="1"/>
  <c r="AL5264" i="1"/>
  <c r="AC5264" i="1"/>
  <c r="AI5263" i="1"/>
  <c r="AG5263" i="1"/>
  <c r="AH5263" i="1"/>
  <c r="AF5263" i="1"/>
  <c r="AE5263" i="1"/>
  <c r="AD5263" i="1"/>
  <c r="AC5263" i="1"/>
  <c r="AJ5263" i="1"/>
  <c r="AL5263" i="1"/>
  <c r="AI5262" i="1"/>
  <c r="AH5262" i="1"/>
  <c r="AG5262" i="1"/>
  <c r="AD5262" i="1"/>
  <c r="AC5262" i="1"/>
  <c r="AJ5262" i="1"/>
  <c r="AF5262" i="1"/>
  <c r="AL5262" i="1"/>
  <c r="AE5262" i="1"/>
  <c r="AG5261" i="1"/>
  <c r="AH5261" i="1"/>
  <c r="AI5261" i="1"/>
  <c r="AF5261" i="1"/>
  <c r="AJ5261" i="1"/>
  <c r="AL5261" i="1"/>
  <c r="AC5261" i="1"/>
  <c r="AD5261" i="1"/>
  <c r="AE5261" i="1"/>
  <c r="AG5260" i="1"/>
  <c r="AH5260" i="1"/>
  <c r="AI5260" i="1"/>
  <c r="AF5260" i="1"/>
  <c r="AL5260" i="1"/>
  <c r="AJ5260" i="1"/>
  <c r="AE5260" i="1"/>
  <c r="AD5260" i="1"/>
  <c r="AC5260" i="1"/>
  <c r="AI5259" i="1"/>
  <c r="AH5259" i="1"/>
  <c r="AG5259" i="1"/>
  <c r="AF5259" i="1"/>
  <c r="AE5259" i="1"/>
  <c r="AL5259" i="1"/>
  <c r="AJ5259" i="1"/>
  <c r="AC5259" i="1"/>
  <c r="AD5259" i="1"/>
  <c r="AG5258" i="1"/>
  <c r="AH5258" i="1"/>
  <c r="AI5258" i="1"/>
  <c r="AD5258" i="1"/>
  <c r="AE5258" i="1"/>
  <c r="AF5258" i="1"/>
  <c r="AJ5258" i="1"/>
  <c r="AL5258" i="1"/>
  <c r="AC5258" i="1"/>
  <c r="AH5257" i="1"/>
  <c r="AG5257" i="1"/>
  <c r="AI5257" i="1"/>
  <c r="AL5257" i="1"/>
  <c r="AC5257" i="1"/>
  <c r="AD5257" i="1"/>
  <c r="AE5257" i="1"/>
  <c r="AF5257" i="1"/>
  <c r="AJ5257" i="1"/>
  <c r="AH5256" i="1"/>
  <c r="AG5256" i="1"/>
  <c r="AI5256" i="1"/>
  <c r="AJ5256" i="1"/>
  <c r="AD5256" i="1"/>
  <c r="AL5256" i="1"/>
  <c r="AC5256" i="1"/>
  <c r="AF5256" i="1"/>
  <c r="AE5256" i="1"/>
  <c r="AG5255" i="1"/>
  <c r="AI5255" i="1"/>
  <c r="AH5255" i="1"/>
  <c r="AJ5255" i="1"/>
  <c r="AC5255" i="1"/>
  <c r="AD5255" i="1"/>
  <c r="AE5255" i="1"/>
  <c r="AF5255" i="1"/>
  <c r="AL5255" i="1"/>
  <c r="AG5254" i="1"/>
  <c r="AI5254" i="1"/>
  <c r="AH5254" i="1"/>
  <c r="AF5254" i="1"/>
  <c r="AE5254" i="1"/>
  <c r="AD5254" i="1"/>
  <c r="AC5254" i="1"/>
  <c r="AL5254" i="1"/>
  <c r="AJ5254" i="1"/>
  <c r="AI5253" i="1"/>
  <c r="AH5253" i="1"/>
  <c r="AG5253" i="1"/>
  <c r="AJ5253" i="1"/>
  <c r="AL5253" i="1"/>
  <c r="AF5253" i="1"/>
  <c r="AC5253" i="1"/>
  <c r="AD5253" i="1"/>
  <c r="AE5253" i="1"/>
  <c r="AI5252" i="1"/>
  <c r="AH5252" i="1"/>
  <c r="AG5252" i="1"/>
  <c r="AJ5252" i="1"/>
  <c r="AC5252" i="1"/>
  <c r="AE5252" i="1"/>
  <c r="AD5252" i="1"/>
  <c r="AF5252" i="1"/>
  <c r="AL5252" i="1"/>
  <c r="AG5251" i="1"/>
  <c r="AH5251" i="1"/>
  <c r="AI5251" i="1"/>
  <c r="AJ5251" i="1"/>
  <c r="AL5251" i="1"/>
  <c r="AF5251" i="1"/>
  <c r="AE5251" i="1"/>
  <c r="AD5251" i="1"/>
  <c r="AC5251" i="1"/>
  <c r="AH5250" i="1"/>
  <c r="AI5250" i="1"/>
  <c r="AG5250" i="1"/>
  <c r="AC5250" i="1"/>
  <c r="AJ5250" i="1"/>
  <c r="AL5250" i="1"/>
  <c r="AF5250" i="1"/>
  <c r="AE5250" i="1"/>
  <c r="AD5250" i="1"/>
  <c r="AI5249" i="1"/>
  <c r="AH5249" i="1"/>
  <c r="AG5249" i="1"/>
  <c r="AF5249" i="1"/>
  <c r="AL5249" i="1"/>
  <c r="AJ5249" i="1"/>
  <c r="AE5249" i="1"/>
  <c r="AD5249" i="1"/>
  <c r="AC5249" i="1"/>
  <c r="AI5248" i="1"/>
  <c r="AH5248" i="1"/>
  <c r="AG5248" i="1"/>
  <c r="AL5248" i="1"/>
  <c r="AJ5248" i="1"/>
  <c r="AM5248" i="1" s="1"/>
  <c r="AF5248" i="1"/>
  <c r="AE5248" i="1"/>
  <c r="AD5248" i="1"/>
  <c r="AC5248" i="1"/>
  <c r="AI5247" i="1"/>
  <c r="AG5247" i="1"/>
  <c r="AH5247" i="1"/>
  <c r="AL5247" i="1"/>
  <c r="AC5247" i="1"/>
  <c r="AD5247" i="1"/>
  <c r="AE5247" i="1"/>
  <c r="AF5247" i="1"/>
  <c r="AJ5247" i="1"/>
  <c r="AG5246" i="1"/>
  <c r="AH5246" i="1"/>
  <c r="AI5246" i="1"/>
  <c r="AC5246" i="1"/>
  <c r="AD5246" i="1"/>
  <c r="AE5246" i="1"/>
  <c r="AF5246" i="1"/>
  <c r="AJ5246" i="1"/>
  <c r="AL5246" i="1"/>
  <c r="AI5245" i="1"/>
  <c r="AG5245" i="1"/>
  <c r="AH5245" i="1"/>
  <c r="AL5245" i="1"/>
  <c r="AC5245" i="1"/>
  <c r="AD5245" i="1"/>
  <c r="AE5245" i="1"/>
  <c r="AF5245" i="1"/>
  <c r="AJ5245" i="1"/>
  <c r="AM5245" i="1" s="1"/>
  <c r="AI5244" i="1"/>
  <c r="AH5244" i="1"/>
  <c r="AG5244" i="1"/>
  <c r="AL5244" i="1"/>
  <c r="AJ5244" i="1"/>
  <c r="AF5244" i="1"/>
  <c r="AE5244" i="1"/>
  <c r="AD5244" i="1"/>
  <c r="AC5244" i="1"/>
  <c r="AG5243" i="1"/>
  <c r="AH5243" i="1"/>
  <c r="AI5243" i="1"/>
  <c r="AJ5243" i="1"/>
  <c r="AL5243" i="1"/>
  <c r="AC5243" i="1"/>
  <c r="AD5243" i="1"/>
  <c r="AE5243" i="1"/>
  <c r="AF5243" i="1"/>
  <c r="AG5242" i="1"/>
  <c r="AH5242" i="1"/>
  <c r="AI5242" i="1"/>
  <c r="AE5242" i="1"/>
  <c r="AL5242" i="1"/>
  <c r="AF5242" i="1"/>
  <c r="AC5242" i="1"/>
  <c r="AJ5242" i="1"/>
  <c r="AD5242" i="1"/>
  <c r="AI5241" i="1"/>
  <c r="AH5241" i="1"/>
  <c r="AG5241" i="1"/>
  <c r="AL5241" i="1"/>
  <c r="AJ5241" i="1"/>
  <c r="AF5241" i="1"/>
  <c r="AC5241" i="1"/>
  <c r="AD5241" i="1"/>
  <c r="AE5241" i="1"/>
  <c r="AG5240" i="1"/>
  <c r="AH5240" i="1"/>
  <c r="AI5240" i="1"/>
  <c r="AJ5240" i="1"/>
  <c r="AL5240" i="1"/>
  <c r="AF5240" i="1"/>
  <c r="AE5240" i="1"/>
  <c r="AD5240" i="1"/>
  <c r="AC5240" i="1"/>
  <c r="AH5239" i="1"/>
  <c r="AG5239" i="1"/>
  <c r="AI5239" i="1"/>
  <c r="AF5239" i="1"/>
  <c r="AJ5239" i="1"/>
  <c r="AL5239" i="1"/>
  <c r="AD5239" i="1"/>
  <c r="AC5239" i="1"/>
  <c r="AE5239" i="1"/>
  <c r="AI5238" i="1"/>
  <c r="AG5238" i="1"/>
  <c r="AH5238" i="1"/>
  <c r="AL5238" i="1"/>
  <c r="AF5238" i="1"/>
  <c r="AE5238" i="1"/>
  <c r="AD5238" i="1"/>
  <c r="AC5238" i="1"/>
  <c r="AJ5238" i="1"/>
  <c r="AM5238" i="1" s="1"/>
  <c r="AG5237" i="1"/>
  <c r="AI5237" i="1"/>
  <c r="AH5237" i="1"/>
  <c r="AC5237" i="1"/>
  <c r="AD5237" i="1"/>
  <c r="AE5237" i="1"/>
  <c r="AF5237" i="1"/>
  <c r="AJ5237" i="1"/>
  <c r="AL5237" i="1"/>
  <c r="AI5236" i="1"/>
  <c r="AG5236" i="1"/>
  <c r="AH5236" i="1"/>
  <c r="AD5236" i="1"/>
  <c r="AC5236" i="1"/>
  <c r="AL5236" i="1"/>
  <c r="AJ5236" i="1"/>
  <c r="AE5236" i="1"/>
  <c r="AF5236" i="1"/>
  <c r="AI5235" i="1"/>
  <c r="AH5235" i="1"/>
  <c r="AG5235" i="1"/>
  <c r="AL5235" i="1"/>
  <c r="AJ5235" i="1"/>
  <c r="AF5235" i="1"/>
  <c r="AC5235" i="1"/>
  <c r="AD5235" i="1"/>
  <c r="AE5235" i="1"/>
  <c r="AG5234" i="1"/>
  <c r="AI5234" i="1"/>
  <c r="AH5234" i="1"/>
  <c r="AF5234" i="1"/>
  <c r="AC5234" i="1"/>
  <c r="AD5234" i="1"/>
  <c r="AL5234" i="1"/>
  <c r="AJ5234" i="1"/>
  <c r="AE5234" i="1"/>
  <c r="AI5233" i="1"/>
  <c r="AH5233" i="1"/>
  <c r="AG5233" i="1"/>
  <c r="AE5233" i="1"/>
  <c r="AC5233" i="1"/>
  <c r="AD5233" i="1"/>
  <c r="AL5233" i="1"/>
  <c r="AJ5233" i="1"/>
  <c r="AF5233" i="1"/>
  <c r="AG5232" i="1"/>
  <c r="AH5232" i="1"/>
  <c r="AI5232" i="1"/>
  <c r="AD5232" i="1"/>
  <c r="AC5232" i="1"/>
  <c r="AE5232" i="1"/>
  <c r="AF5232" i="1"/>
  <c r="AJ5232" i="1"/>
  <c r="AL5232" i="1"/>
  <c r="AG5231" i="1"/>
  <c r="AH5231" i="1"/>
  <c r="AI5231" i="1"/>
  <c r="AF5231" i="1"/>
  <c r="AE5231" i="1"/>
  <c r="AD5231" i="1"/>
  <c r="AC5231" i="1"/>
  <c r="AJ5231" i="1"/>
  <c r="AL5231" i="1"/>
  <c r="AI5230" i="1"/>
  <c r="AG5230" i="1"/>
  <c r="AH5230" i="1"/>
  <c r="AD5230" i="1"/>
  <c r="AE5230" i="1"/>
  <c r="AF5230" i="1"/>
  <c r="AJ5230" i="1"/>
  <c r="AL5230" i="1"/>
  <c r="AC5230" i="1"/>
  <c r="AG5229" i="1"/>
  <c r="AH5229" i="1"/>
  <c r="AI5229" i="1"/>
  <c r="AJ5229" i="1"/>
  <c r="AL5229" i="1"/>
  <c r="AC5229" i="1"/>
  <c r="AD5229" i="1"/>
  <c r="AE5229" i="1"/>
  <c r="AF5229" i="1"/>
  <c r="AH5228" i="1"/>
  <c r="AG5228" i="1"/>
  <c r="AI5228" i="1"/>
  <c r="AF5228" i="1"/>
  <c r="AE5228" i="1"/>
  <c r="AD5228" i="1"/>
  <c r="AC5228" i="1"/>
  <c r="AJ5228" i="1"/>
  <c r="AL5228" i="1"/>
  <c r="AG5227" i="1"/>
  <c r="AH5227" i="1"/>
  <c r="AI5227" i="1"/>
  <c r="AL5227" i="1"/>
  <c r="AJ5227" i="1"/>
  <c r="AM5227" i="1" s="1"/>
  <c r="AF5227" i="1"/>
  <c r="AE5227" i="1"/>
  <c r="AD5227" i="1"/>
  <c r="AC5227" i="1"/>
  <c r="AI5226" i="1"/>
  <c r="AH5226" i="1"/>
  <c r="AG5226" i="1"/>
  <c r="AL5226" i="1"/>
  <c r="AJ5226" i="1"/>
  <c r="AF5226" i="1"/>
  <c r="AE5226" i="1"/>
  <c r="AD5226" i="1"/>
  <c r="AC5226" i="1"/>
  <c r="AI5225" i="1"/>
  <c r="AH5225" i="1"/>
  <c r="AG5225" i="1"/>
  <c r="AF5225" i="1"/>
  <c r="AD5225" i="1"/>
  <c r="AC5225" i="1"/>
  <c r="AL5225" i="1"/>
  <c r="AJ5225" i="1"/>
  <c r="AE5225" i="1"/>
  <c r="AG5224" i="1"/>
  <c r="AH5224" i="1"/>
  <c r="AI5224" i="1"/>
  <c r="AD5224" i="1"/>
  <c r="AL5224" i="1"/>
  <c r="AC5224" i="1"/>
  <c r="AE5224" i="1"/>
  <c r="AF5224" i="1"/>
  <c r="AJ5224" i="1"/>
  <c r="AM5224" i="1" s="1"/>
  <c r="AI5223" i="1"/>
  <c r="AG5223" i="1"/>
  <c r="AH5223" i="1"/>
  <c r="AF5223" i="1"/>
  <c r="AL5223" i="1"/>
  <c r="AJ5223" i="1"/>
  <c r="AD5223" i="1"/>
  <c r="AC5223" i="1"/>
  <c r="AE5223" i="1"/>
  <c r="AI5222" i="1"/>
  <c r="AH5222" i="1"/>
  <c r="AG5222" i="1"/>
  <c r="AD5222" i="1"/>
  <c r="AE5222" i="1"/>
  <c r="AJ5222" i="1"/>
  <c r="AL5222" i="1"/>
  <c r="AF5222" i="1"/>
  <c r="AC5222" i="1"/>
  <c r="AI5221" i="1"/>
  <c r="AH5221" i="1"/>
  <c r="AG5221" i="1"/>
  <c r="AF5221" i="1"/>
  <c r="AE5221" i="1"/>
  <c r="AD5221" i="1"/>
  <c r="AC5221" i="1"/>
  <c r="AJ5221" i="1"/>
  <c r="AL5221" i="1"/>
  <c r="AH5220" i="1"/>
  <c r="AG5220" i="1"/>
  <c r="AI5220" i="1"/>
  <c r="AE5220" i="1"/>
  <c r="AL5220" i="1"/>
  <c r="AJ5220" i="1"/>
  <c r="AF5220" i="1"/>
  <c r="AC5220" i="1"/>
  <c r="AD5220" i="1"/>
  <c r="AH5219" i="1"/>
  <c r="AG5219" i="1"/>
  <c r="AI5219" i="1"/>
  <c r="AC5219" i="1"/>
  <c r="AD5219" i="1"/>
  <c r="AE5219" i="1"/>
  <c r="AF5219" i="1"/>
  <c r="AJ5219" i="1"/>
  <c r="AL5219" i="1"/>
  <c r="AH5218" i="1"/>
  <c r="AG5218" i="1"/>
  <c r="AI5218" i="1"/>
  <c r="AJ5218" i="1"/>
  <c r="AF5218" i="1"/>
  <c r="AL5218" i="1"/>
  <c r="AE5218" i="1"/>
  <c r="AD5218" i="1"/>
  <c r="AC5218" i="1"/>
  <c r="AG5217" i="1"/>
  <c r="AH5217" i="1"/>
  <c r="AI5217" i="1"/>
  <c r="AC5217" i="1"/>
  <c r="AD5217" i="1"/>
  <c r="AE5217" i="1"/>
  <c r="AJ5217" i="1"/>
  <c r="AF5217" i="1"/>
  <c r="AL5217" i="1"/>
  <c r="AH5216" i="1"/>
  <c r="AG5216" i="1"/>
  <c r="AI5216" i="1"/>
  <c r="AC5216" i="1"/>
  <c r="AD5216" i="1"/>
  <c r="AE5216" i="1"/>
  <c r="AF5216" i="1"/>
  <c r="AJ5216" i="1"/>
  <c r="AL5216" i="1"/>
  <c r="AI5215" i="1"/>
  <c r="AH5215" i="1"/>
  <c r="AG5215" i="1"/>
  <c r="AF5215" i="1"/>
  <c r="AD5215" i="1"/>
  <c r="AJ5215" i="1"/>
  <c r="AL5215" i="1"/>
  <c r="AE5215" i="1"/>
  <c r="AC5215" i="1"/>
  <c r="AG5214" i="1"/>
  <c r="AH5214" i="1"/>
  <c r="AI5214" i="1"/>
  <c r="AC5214" i="1"/>
  <c r="AF5214" i="1"/>
  <c r="AE5214" i="1"/>
  <c r="AD5214" i="1"/>
  <c r="AL5214" i="1"/>
  <c r="AJ5214" i="1"/>
  <c r="AH5213" i="1"/>
  <c r="AG5213" i="1"/>
  <c r="AI5213" i="1"/>
  <c r="AJ5213" i="1"/>
  <c r="AF5213" i="1"/>
  <c r="AC5213" i="1"/>
  <c r="AD5213" i="1"/>
  <c r="AE5213" i="1"/>
  <c r="AL5213" i="1"/>
  <c r="AI5212" i="1"/>
  <c r="AH5212" i="1"/>
  <c r="AG5212" i="1"/>
  <c r="AL5212" i="1"/>
  <c r="AC5212" i="1"/>
  <c r="AJ5212" i="1"/>
  <c r="AM5212" i="1" s="1"/>
  <c r="AF5212" i="1"/>
  <c r="AE5212" i="1"/>
  <c r="AD5212" i="1"/>
  <c r="AI5211" i="1"/>
  <c r="AH5211" i="1"/>
  <c r="AG5211" i="1"/>
  <c r="AL5211" i="1"/>
  <c r="AJ5211" i="1"/>
  <c r="AF5211" i="1"/>
  <c r="AE5211" i="1"/>
  <c r="AD5211" i="1"/>
  <c r="AC5211" i="1"/>
  <c r="AI5210" i="1"/>
  <c r="AH5210" i="1"/>
  <c r="AG5210" i="1"/>
  <c r="AL5210" i="1"/>
  <c r="AJ5210" i="1"/>
  <c r="AF5210" i="1"/>
  <c r="AE5210" i="1"/>
  <c r="AD5210" i="1"/>
  <c r="AC5210" i="1"/>
  <c r="AH5209" i="1"/>
  <c r="AI5209" i="1"/>
  <c r="AG5209" i="1"/>
  <c r="AJ5209" i="1"/>
  <c r="AL5209" i="1"/>
  <c r="AC5209" i="1"/>
  <c r="AE5209" i="1"/>
  <c r="AF5209" i="1"/>
  <c r="AD5209" i="1"/>
  <c r="AG5208" i="1"/>
  <c r="AH5208" i="1"/>
  <c r="AI5208" i="1"/>
  <c r="AD5208" i="1"/>
  <c r="AE5208" i="1"/>
  <c r="AF5208" i="1"/>
  <c r="AJ5208" i="1"/>
  <c r="AL5208" i="1"/>
  <c r="AC5208" i="1"/>
  <c r="AI5207" i="1"/>
  <c r="AH5207" i="1"/>
  <c r="AG5207" i="1"/>
  <c r="AF5207" i="1"/>
  <c r="AE5207" i="1"/>
  <c r="AD5207" i="1"/>
  <c r="AC5207" i="1"/>
  <c r="AL5207" i="1"/>
  <c r="AJ5207" i="1"/>
  <c r="AG5206" i="1"/>
  <c r="AH5206" i="1"/>
  <c r="AI5206" i="1"/>
  <c r="AE5206" i="1"/>
  <c r="AC5206" i="1"/>
  <c r="AD5206" i="1"/>
  <c r="AF5206" i="1"/>
  <c r="AJ5206" i="1"/>
  <c r="AL5206" i="1"/>
  <c r="AG5205" i="1"/>
  <c r="AH5205" i="1"/>
  <c r="AI5205" i="1"/>
  <c r="AE5205" i="1"/>
  <c r="AF5205" i="1"/>
  <c r="AJ5205" i="1"/>
  <c r="AL5205" i="1"/>
  <c r="AD5205" i="1"/>
  <c r="AC5205" i="1"/>
  <c r="AI5204" i="1"/>
  <c r="AH5204" i="1"/>
  <c r="AG5204" i="1"/>
  <c r="AL5204" i="1"/>
  <c r="AJ5204" i="1"/>
  <c r="AC5204" i="1"/>
  <c r="AD5204" i="1"/>
  <c r="AE5204" i="1"/>
  <c r="AF5204" i="1"/>
  <c r="AG5203" i="1"/>
  <c r="AH5203" i="1"/>
  <c r="AI5203" i="1"/>
  <c r="AC5203" i="1"/>
  <c r="AD5203" i="1"/>
  <c r="AE5203" i="1"/>
  <c r="AF5203" i="1"/>
  <c r="AJ5203" i="1"/>
  <c r="AL5203" i="1"/>
  <c r="AI5202" i="1"/>
  <c r="AH5202" i="1"/>
  <c r="AG5202" i="1"/>
  <c r="AF5202" i="1"/>
  <c r="AJ5202" i="1"/>
  <c r="AL5202" i="1"/>
  <c r="AE5202" i="1"/>
  <c r="AD5202" i="1"/>
  <c r="AC5202" i="1"/>
  <c r="AI5201" i="1"/>
  <c r="AH5201" i="1"/>
  <c r="AG5201" i="1"/>
  <c r="AL5201" i="1"/>
  <c r="AJ5201" i="1"/>
  <c r="AF5201" i="1"/>
  <c r="AE5201" i="1"/>
  <c r="AD5201" i="1"/>
  <c r="AC5201" i="1"/>
  <c r="AI5200" i="1"/>
  <c r="AH5200" i="1"/>
  <c r="AG5200" i="1"/>
  <c r="AL5200" i="1"/>
  <c r="AJ5200" i="1"/>
  <c r="AF5200" i="1"/>
  <c r="AE5200" i="1"/>
  <c r="AD5200" i="1"/>
  <c r="AC5200" i="1"/>
  <c r="AI5199" i="1"/>
  <c r="AH5199" i="1"/>
  <c r="AG5199" i="1"/>
  <c r="AJ5199" i="1"/>
  <c r="AL5199" i="1"/>
  <c r="AF5199" i="1"/>
  <c r="AE5199" i="1"/>
  <c r="AD5199" i="1"/>
  <c r="AC5199" i="1"/>
  <c r="AI5198" i="1"/>
  <c r="AH5198" i="1"/>
  <c r="AG5198" i="1"/>
  <c r="AL5198" i="1"/>
  <c r="AJ5198" i="1"/>
  <c r="AF5198" i="1"/>
  <c r="AE5198" i="1"/>
  <c r="AD5198" i="1"/>
  <c r="AC5198" i="1"/>
  <c r="AH5197" i="1"/>
  <c r="AG5197" i="1"/>
  <c r="AI5197" i="1"/>
  <c r="AL5197" i="1"/>
  <c r="AJ5197" i="1"/>
  <c r="AF5197" i="1"/>
  <c r="AE5197" i="1"/>
  <c r="AD5197" i="1"/>
  <c r="AC5197" i="1"/>
  <c r="AI5196" i="1"/>
  <c r="AH5196" i="1"/>
  <c r="AG5196" i="1"/>
  <c r="AL5196" i="1"/>
  <c r="AJ5196" i="1"/>
  <c r="AF5196" i="1"/>
  <c r="AE5196" i="1"/>
  <c r="AD5196" i="1"/>
  <c r="AC5196" i="1"/>
  <c r="AI5195" i="1"/>
  <c r="AH5195" i="1"/>
  <c r="AG5195" i="1"/>
  <c r="AL5195" i="1"/>
  <c r="AJ5195" i="1"/>
  <c r="AF5195" i="1"/>
  <c r="AE5195" i="1"/>
  <c r="AD5195" i="1"/>
  <c r="AC5195" i="1"/>
  <c r="AI5194" i="1"/>
  <c r="AH5194" i="1"/>
  <c r="AG5194" i="1"/>
  <c r="AL5194" i="1"/>
  <c r="AJ5194" i="1"/>
  <c r="AF5194" i="1"/>
  <c r="AE5194" i="1"/>
  <c r="AD5194" i="1"/>
  <c r="AC5194" i="1"/>
  <c r="AI5193" i="1"/>
  <c r="AH5193" i="1"/>
  <c r="AG5193" i="1"/>
  <c r="AJ5193" i="1"/>
  <c r="AL5193" i="1"/>
  <c r="AF5193" i="1"/>
  <c r="AE5193" i="1"/>
  <c r="AD5193" i="1"/>
  <c r="AC5193" i="1"/>
  <c r="AI5192" i="1"/>
  <c r="AH5192" i="1"/>
  <c r="AG5192" i="1"/>
  <c r="AL5192" i="1"/>
  <c r="AJ5192" i="1"/>
  <c r="AF5192" i="1"/>
  <c r="AE5192" i="1"/>
  <c r="AD5192" i="1"/>
  <c r="AC5192" i="1"/>
  <c r="AI5191" i="1"/>
  <c r="AH5191" i="1"/>
  <c r="AG5191" i="1"/>
  <c r="AL5191" i="1"/>
  <c r="AJ5191" i="1"/>
  <c r="AF5191" i="1"/>
  <c r="AE5191" i="1"/>
  <c r="AD5191" i="1"/>
  <c r="AC5191" i="1"/>
  <c r="AI5190" i="1"/>
  <c r="AH5190" i="1"/>
  <c r="AG5190" i="1"/>
  <c r="AJ5190" i="1"/>
  <c r="AL5190" i="1"/>
  <c r="AF5190" i="1"/>
  <c r="AE5190" i="1"/>
  <c r="AD5190" i="1"/>
  <c r="AC5190" i="1"/>
  <c r="AI5189" i="1"/>
  <c r="AH5189" i="1"/>
  <c r="AG5189" i="1"/>
  <c r="AL5189" i="1"/>
  <c r="AJ5189" i="1"/>
  <c r="AF5189" i="1"/>
  <c r="AE5189" i="1"/>
  <c r="AD5189" i="1"/>
  <c r="AC5189" i="1"/>
  <c r="AI5188" i="1"/>
  <c r="AH5188" i="1"/>
  <c r="AG5188" i="1"/>
  <c r="AL5188" i="1"/>
  <c r="AJ5188" i="1"/>
  <c r="AF5188" i="1"/>
  <c r="AE5188" i="1"/>
  <c r="AD5188" i="1"/>
  <c r="AC5188" i="1"/>
  <c r="AH5187" i="1"/>
  <c r="AG5187" i="1"/>
  <c r="AI5187" i="1"/>
  <c r="AL5187" i="1"/>
  <c r="AJ5187" i="1"/>
  <c r="AF5187" i="1"/>
  <c r="AE5187" i="1"/>
  <c r="AD5187" i="1"/>
  <c r="AC5187" i="1"/>
  <c r="AI5186" i="1"/>
  <c r="AH5186" i="1"/>
  <c r="AG5186" i="1"/>
  <c r="AL5186" i="1"/>
  <c r="AJ5186" i="1"/>
  <c r="AF5186" i="1"/>
  <c r="AE5186" i="1"/>
  <c r="AD5186" i="1"/>
  <c r="AC5186" i="1"/>
  <c r="AI5185" i="1"/>
  <c r="AH5185" i="1"/>
  <c r="AG5185" i="1"/>
  <c r="AL5185" i="1"/>
  <c r="AJ5185" i="1"/>
  <c r="AM5185" i="1" s="1"/>
  <c r="AF5185" i="1"/>
  <c r="AE5185" i="1"/>
  <c r="AD5185" i="1"/>
  <c r="AC5185" i="1"/>
  <c r="AI5184" i="1"/>
  <c r="AH5184" i="1"/>
  <c r="AG5184" i="1"/>
  <c r="AJ5184" i="1"/>
  <c r="AL5184" i="1"/>
  <c r="AF5184" i="1"/>
  <c r="AE5184" i="1"/>
  <c r="AD5184" i="1"/>
  <c r="AC5184" i="1"/>
  <c r="AI5183" i="1"/>
  <c r="AH5183" i="1"/>
  <c r="AG5183" i="1"/>
  <c r="AL5183" i="1"/>
  <c r="AJ5183" i="1"/>
  <c r="AF5183" i="1"/>
  <c r="AE5183" i="1"/>
  <c r="AD5183" i="1"/>
  <c r="AC5183" i="1"/>
  <c r="AI5182" i="1"/>
  <c r="AH5182" i="1"/>
  <c r="AG5182" i="1"/>
  <c r="AL5182" i="1"/>
  <c r="AJ5182" i="1"/>
  <c r="AF5182" i="1"/>
  <c r="AE5182" i="1"/>
  <c r="AD5182" i="1"/>
  <c r="AC5182" i="1"/>
  <c r="AH5181" i="1"/>
  <c r="AG5181" i="1"/>
  <c r="AI5181" i="1"/>
  <c r="AL5181" i="1"/>
  <c r="AJ5181" i="1"/>
  <c r="AF5181" i="1"/>
  <c r="AE5181" i="1"/>
  <c r="AD5181" i="1"/>
  <c r="AC5181" i="1"/>
  <c r="AI5180" i="1"/>
  <c r="AH5180" i="1"/>
  <c r="AG5180" i="1"/>
  <c r="AL5180" i="1"/>
  <c r="AJ5180" i="1"/>
  <c r="AF5180" i="1"/>
  <c r="AE5180" i="1"/>
  <c r="AD5180" i="1"/>
  <c r="AC5180" i="1"/>
  <c r="AI5179" i="1"/>
  <c r="AH5179" i="1"/>
  <c r="AG5179" i="1"/>
  <c r="AL5179" i="1"/>
  <c r="AJ5179" i="1"/>
  <c r="AF5179" i="1"/>
  <c r="AE5179" i="1"/>
  <c r="AD5179" i="1"/>
  <c r="AC5179" i="1"/>
  <c r="AH5178" i="1"/>
  <c r="AG5178" i="1"/>
  <c r="AI5178" i="1"/>
  <c r="AL5178" i="1"/>
  <c r="AJ5178" i="1"/>
  <c r="AF5178" i="1"/>
  <c r="AE5178" i="1"/>
  <c r="AD5178" i="1"/>
  <c r="AC5178" i="1"/>
  <c r="AI5177" i="1"/>
  <c r="AH5177" i="1"/>
  <c r="AG5177" i="1"/>
  <c r="AL5177" i="1"/>
  <c r="AJ5177" i="1"/>
  <c r="AF5177" i="1"/>
  <c r="AE5177" i="1"/>
  <c r="AD5177" i="1"/>
  <c r="AC5177" i="1"/>
  <c r="AI5176" i="1"/>
  <c r="AH5176" i="1"/>
  <c r="AG5176" i="1"/>
  <c r="AL5176" i="1"/>
  <c r="AJ5176" i="1"/>
  <c r="AF5176" i="1"/>
  <c r="AE5176" i="1"/>
  <c r="AD5176" i="1"/>
  <c r="AC5176" i="1"/>
  <c r="AH5175" i="1"/>
  <c r="AG5175" i="1"/>
  <c r="AI5175" i="1"/>
  <c r="AL5175" i="1"/>
  <c r="AJ5175" i="1"/>
  <c r="AF5175" i="1"/>
  <c r="AE5175" i="1"/>
  <c r="AD5175" i="1"/>
  <c r="AC5175" i="1"/>
  <c r="AI5174" i="1"/>
  <c r="AH5174" i="1"/>
  <c r="AG5174" i="1"/>
  <c r="AL5174" i="1"/>
  <c r="AJ5174" i="1"/>
  <c r="AF5174" i="1"/>
  <c r="AE5174" i="1"/>
  <c r="AD5174" i="1"/>
  <c r="AC5174" i="1"/>
  <c r="AI5173" i="1"/>
  <c r="AH5173" i="1"/>
  <c r="AG5173" i="1"/>
  <c r="AL5173" i="1"/>
  <c r="AJ5173" i="1"/>
  <c r="AF5173" i="1"/>
  <c r="AE5173" i="1"/>
  <c r="AD5173" i="1"/>
  <c r="AC5173" i="1"/>
  <c r="AI5172" i="1"/>
  <c r="AH5172" i="1"/>
  <c r="AG5172" i="1"/>
  <c r="AF5172" i="1"/>
  <c r="AL5172" i="1"/>
  <c r="AJ5172" i="1"/>
  <c r="AE5172" i="1"/>
  <c r="AD5172" i="1"/>
  <c r="AC5172" i="1"/>
  <c r="AG5171" i="1"/>
  <c r="AH5171" i="1"/>
  <c r="AI5171" i="1"/>
  <c r="AC5171" i="1"/>
  <c r="AF5171" i="1"/>
  <c r="AJ5171" i="1"/>
  <c r="AL5171" i="1"/>
  <c r="AE5171" i="1"/>
  <c r="AD5171" i="1"/>
  <c r="AI5170" i="1"/>
  <c r="AG5170" i="1"/>
  <c r="AH5170" i="1"/>
  <c r="AL5170" i="1"/>
  <c r="AJ5170" i="1"/>
  <c r="AM5170" i="1" s="1"/>
  <c r="AF5170" i="1"/>
  <c r="AD5170" i="1"/>
  <c r="AC5170" i="1"/>
  <c r="AE5170" i="1"/>
  <c r="AI5169" i="1"/>
  <c r="AH5169" i="1"/>
  <c r="AG5169" i="1"/>
  <c r="AL5169" i="1"/>
  <c r="AJ5169" i="1"/>
  <c r="AF5169" i="1"/>
  <c r="AE5169" i="1"/>
  <c r="AD5169" i="1"/>
  <c r="AC5169" i="1"/>
  <c r="AH5168" i="1"/>
  <c r="AG5168" i="1"/>
  <c r="AI5168" i="1"/>
  <c r="AF5168" i="1"/>
  <c r="AE5168" i="1"/>
  <c r="AD5168" i="1"/>
  <c r="AC5168" i="1"/>
  <c r="AL5168" i="1"/>
  <c r="AJ5168" i="1"/>
  <c r="AG5167" i="1"/>
  <c r="AI5167" i="1"/>
  <c r="AH5167" i="1"/>
  <c r="AE5167" i="1"/>
  <c r="AD5167" i="1"/>
  <c r="AC5167" i="1"/>
  <c r="AL5167" i="1"/>
  <c r="AJ5167" i="1"/>
  <c r="AF5167" i="1"/>
  <c r="AG5166" i="1"/>
  <c r="AI5166" i="1"/>
  <c r="AH5166" i="1"/>
  <c r="AF5166" i="1"/>
  <c r="AE5166" i="1"/>
  <c r="AD5166" i="1"/>
  <c r="AJ5166" i="1"/>
  <c r="AC5166" i="1"/>
  <c r="AL5166" i="1"/>
  <c r="AH5165" i="1"/>
  <c r="AI5165" i="1"/>
  <c r="AG5165" i="1"/>
  <c r="AL5165" i="1"/>
  <c r="AJ5165" i="1"/>
  <c r="AM5165" i="1" s="1"/>
  <c r="AF5165" i="1"/>
  <c r="AE5165" i="1"/>
  <c r="AD5165" i="1"/>
  <c r="AC5165" i="1"/>
  <c r="AH5164" i="1"/>
  <c r="AG5164" i="1"/>
  <c r="AI5164" i="1"/>
  <c r="AC5164" i="1"/>
  <c r="AD5164" i="1"/>
  <c r="AE5164" i="1"/>
  <c r="AF5164" i="1"/>
  <c r="AJ5164" i="1"/>
  <c r="AL5164" i="1"/>
  <c r="AI5163" i="1"/>
  <c r="AH5163" i="1"/>
  <c r="AG5163" i="1"/>
  <c r="AL5163" i="1"/>
  <c r="AJ5163" i="1"/>
  <c r="AF5163" i="1"/>
  <c r="AE5163" i="1"/>
  <c r="AD5163" i="1"/>
  <c r="AC5163" i="1"/>
  <c r="AG5162" i="1"/>
  <c r="AI5162" i="1"/>
  <c r="AH5162" i="1"/>
  <c r="AL5162" i="1"/>
  <c r="AJ5162" i="1"/>
  <c r="AF5162" i="1"/>
  <c r="AE5162" i="1"/>
  <c r="AD5162" i="1"/>
  <c r="AC5162" i="1"/>
  <c r="AG5161" i="1"/>
  <c r="AH5161" i="1"/>
  <c r="AI5161" i="1"/>
  <c r="AC5161" i="1"/>
  <c r="AD5161" i="1"/>
  <c r="AE5161" i="1"/>
  <c r="AF5161" i="1"/>
  <c r="AL5161" i="1"/>
  <c r="AJ5161" i="1"/>
  <c r="AH5160" i="1"/>
  <c r="AI5160" i="1"/>
  <c r="AG5160" i="1"/>
  <c r="AL5160" i="1"/>
  <c r="AJ5160" i="1"/>
  <c r="AF5160" i="1"/>
  <c r="AE5160" i="1"/>
  <c r="AD5160" i="1"/>
  <c r="AC5160" i="1"/>
  <c r="AH5159" i="1"/>
  <c r="AI5159" i="1"/>
  <c r="AG5159" i="1"/>
  <c r="AC5159" i="1"/>
  <c r="AF5159" i="1"/>
  <c r="AE5159" i="1"/>
  <c r="AD5159" i="1"/>
  <c r="AL5159" i="1"/>
  <c r="AJ5159" i="1"/>
  <c r="AG5158" i="1"/>
  <c r="AH5158" i="1"/>
  <c r="AI5158" i="1"/>
  <c r="AD5158" i="1"/>
  <c r="AL5158" i="1"/>
  <c r="AJ5158" i="1"/>
  <c r="AF5158" i="1"/>
  <c r="AE5158" i="1"/>
  <c r="AC5158" i="1"/>
  <c r="AI5157" i="1"/>
  <c r="AH5157" i="1"/>
  <c r="AG5157" i="1"/>
  <c r="AL5157" i="1"/>
  <c r="AJ5157" i="1"/>
  <c r="AF5157" i="1"/>
  <c r="AE5157" i="1"/>
  <c r="AD5157" i="1"/>
  <c r="AC5157" i="1"/>
  <c r="AI5156" i="1"/>
  <c r="AH5156" i="1"/>
  <c r="AG5156" i="1"/>
  <c r="AF5156" i="1"/>
  <c r="AE5156" i="1"/>
  <c r="AD5156" i="1"/>
  <c r="AC5156" i="1"/>
  <c r="AL5156" i="1"/>
  <c r="AJ5156" i="1"/>
  <c r="AG5155" i="1"/>
  <c r="AH5155" i="1"/>
  <c r="AI5155" i="1"/>
  <c r="AF5155" i="1"/>
  <c r="AE5155" i="1"/>
  <c r="AD5155" i="1"/>
  <c r="AC5155" i="1"/>
  <c r="AL5155" i="1"/>
  <c r="AJ5155" i="1"/>
  <c r="AG5154" i="1"/>
  <c r="AI5154" i="1"/>
  <c r="AH5154" i="1"/>
  <c r="AC5154" i="1"/>
  <c r="AL5154" i="1"/>
  <c r="AJ5154" i="1"/>
  <c r="AM5154" i="1" s="1"/>
  <c r="AF5154" i="1"/>
  <c r="AE5154" i="1"/>
  <c r="AD5154" i="1"/>
  <c r="AH5153" i="1"/>
  <c r="AG5153" i="1"/>
  <c r="AI5153" i="1"/>
  <c r="AF5153" i="1"/>
  <c r="AE5153" i="1"/>
  <c r="AD5153" i="1"/>
  <c r="AC5153" i="1"/>
  <c r="AL5153" i="1"/>
  <c r="AJ5153" i="1"/>
  <c r="AH5152" i="1"/>
  <c r="AI5152" i="1"/>
  <c r="AG5152" i="1"/>
  <c r="AE5152" i="1"/>
  <c r="AC5152" i="1"/>
  <c r="AL5152" i="1"/>
  <c r="AJ5152" i="1"/>
  <c r="AD5152" i="1"/>
  <c r="AF5152" i="1"/>
  <c r="AI5151" i="1"/>
  <c r="AH5151" i="1"/>
  <c r="AG5151" i="1"/>
  <c r="AL5151" i="1"/>
  <c r="AJ5151" i="1"/>
  <c r="AF5151" i="1"/>
  <c r="AE5151" i="1"/>
  <c r="AD5151" i="1"/>
  <c r="AC5151" i="1"/>
  <c r="AG5150" i="1"/>
  <c r="AH5150" i="1"/>
  <c r="AI5150" i="1"/>
  <c r="AL5150" i="1"/>
  <c r="AC5150" i="1"/>
  <c r="AD5150" i="1"/>
  <c r="AE5150" i="1"/>
  <c r="AF5150" i="1"/>
  <c r="AJ5150" i="1"/>
  <c r="AM5150" i="1" s="1"/>
  <c r="AI5149" i="1"/>
  <c r="AH5149" i="1"/>
  <c r="AG5149" i="1"/>
  <c r="AC5149" i="1"/>
  <c r="AL5149" i="1"/>
  <c r="AJ5149" i="1"/>
  <c r="AF5149" i="1"/>
  <c r="AE5149" i="1"/>
  <c r="AD5149" i="1"/>
  <c r="AG5148" i="1"/>
  <c r="AH5148" i="1"/>
  <c r="AI5148" i="1"/>
  <c r="AJ5148" i="1"/>
  <c r="AL5148" i="1"/>
  <c r="AE5148" i="1"/>
  <c r="AD5148" i="1"/>
  <c r="AC5148" i="1"/>
  <c r="AF5148" i="1"/>
  <c r="AH5147" i="1"/>
  <c r="AI5147" i="1"/>
  <c r="AG5147" i="1"/>
  <c r="AL5147" i="1"/>
  <c r="AE5147" i="1"/>
  <c r="AD5147" i="1"/>
  <c r="AC5147" i="1"/>
  <c r="AF5147" i="1"/>
  <c r="AJ5147" i="1"/>
  <c r="AM5147" i="1" s="1"/>
  <c r="AH5146" i="1"/>
  <c r="AG5146" i="1"/>
  <c r="AI5146" i="1"/>
  <c r="AL5146" i="1"/>
  <c r="AJ5146" i="1"/>
  <c r="AE5146" i="1"/>
  <c r="AD5146" i="1"/>
  <c r="AC5146" i="1"/>
  <c r="AF5146" i="1"/>
  <c r="AI5145" i="1"/>
  <c r="AG5145" i="1"/>
  <c r="AH5145" i="1"/>
  <c r="AC5145" i="1"/>
  <c r="AF5145" i="1"/>
  <c r="AE5145" i="1"/>
  <c r="AD5145" i="1"/>
  <c r="AJ5145" i="1"/>
  <c r="AL5145" i="1"/>
  <c r="AH5144" i="1"/>
  <c r="AI5144" i="1"/>
  <c r="AG5144" i="1"/>
  <c r="AF5144" i="1"/>
  <c r="AC5144" i="1"/>
  <c r="AD5144" i="1"/>
  <c r="AL5144" i="1"/>
  <c r="AJ5144" i="1"/>
  <c r="AM5144" i="1" s="1"/>
  <c r="AE5144" i="1"/>
  <c r="AG5143" i="1"/>
  <c r="AI5143" i="1"/>
  <c r="AH5143" i="1"/>
  <c r="AD5143" i="1"/>
  <c r="AL5143" i="1"/>
  <c r="AE5143" i="1"/>
  <c r="AJ5143" i="1"/>
  <c r="AC5143" i="1"/>
  <c r="AF5143" i="1"/>
  <c r="AG5142" i="1"/>
  <c r="AH5142" i="1"/>
  <c r="AI5142" i="1"/>
  <c r="AF5142" i="1"/>
  <c r="AJ5142" i="1"/>
  <c r="AE5142" i="1"/>
  <c r="AD5142" i="1"/>
  <c r="AL5142" i="1"/>
  <c r="AC5142" i="1"/>
  <c r="AI5141" i="1"/>
  <c r="AH5141" i="1"/>
  <c r="AG5141" i="1"/>
  <c r="AJ5141" i="1"/>
  <c r="AD5141" i="1"/>
  <c r="AC5141" i="1"/>
  <c r="AL5141" i="1"/>
  <c r="AF5141" i="1"/>
  <c r="AE5141" i="1"/>
  <c r="AI5140" i="1"/>
  <c r="AH5140" i="1"/>
  <c r="AG5140" i="1"/>
  <c r="AL5140" i="1"/>
  <c r="AJ5140" i="1"/>
  <c r="AF5140" i="1"/>
  <c r="AE5140" i="1"/>
  <c r="AD5140" i="1"/>
  <c r="AC5140" i="1"/>
  <c r="AI5139" i="1"/>
  <c r="AH5139" i="1"/>
  <c r="AG5139" i="1"/>
  <c r="AJ5139" i="1"/>
  <c r="AL5139" i="1"/>
  <c r="AC5139" i="1"/>
  <c r="AE5139" i="1"/>
  <c r="AF5139" i="1"/>
  <c r="AD5139" i="1"/>
  <c r="AG5138" i="1"/>
  <c r="AH5138" i="1"/>
  <c r="AI5138" i="1"/>
  <c r="AF5138" i="1"/>
  <c r="AD5138" i="1"/>
  <c r="AC5138" i="1"/>
  <c r="AE5138" i="1"/>
  <c r="AL5138" i="1"/>
  <c r="AJ5138" i="1"/>
  <c r="AI5137" i="1"/>
  <c r="AH5137" i="1"/>
  <c r="AG5137" i="1"/>
  <c r="AL5137" i="1"/>
  <c r="AJ5137" i="1"/>
  <c r="AF5137" i="1"/>
  <c r="AC5137" i="1"/>
  <c r="AD5137" i="1"/>
  <c r="AE5137" i="1"/>
  <c r="AG5136" i="1"/>
  <c r="AH5136" i="1"/>
  <c r="AI5136" i="1"/>
  <c r="AF5136" i="1"/>
  <c r="AE5136" i="1"/>
  <c r="AD5136" i="1"/>
  <c r="AC5136" i="1"/>
  <c r="AJ5136" i="1"/>
  <c r="AL5136" i="1"/>
  <c r="AG5135" i="1"/>
  <c r="AI5135" i="1"/>
  <c r="AH5135" i="1"/>
  <c r="AL5135" i="1"/>
  <c r="AJ5135" i="1"/>
  <c r="AM5135" i="1" s="1"/>
  <c r="AF5135" i="1"/>
  <c r="AE5135" i="1"/>
  <c r="AD5135" i="1"/>
  <c r="AC5135" i="1"/>
  <c r="AG5134" i="1"/>
  <c r="AI5134" i="1"/>
  <c r="AH5134" i="1"/>
  <c r="AF5134" i="1"/>
  <c r="AD5134" i="1"/>
  <c r="AC5134" i="1"/>
  <c r="AE5134" i="1"/>
  <c r="AL5134" i="1"/>
  <c r="AJ5134" i="1"/>
  <c r="AI5133" i="1"/>
  <c r="AH5133" i="1"/>
  <c r="AG5133" i="1"/>
  <c r="AE5133" i="1"/>
  <c r="AD5133" i="1"/>
  <c r="AC5133" i="1"/>
  <c r="AL5133" i="1"/>
  <c r="AJ5133" i="1"/>
  <c r="AF5133" i="1"/>
  <c r="AG5132" i="1"/>
  <c r="AH5132" i="1"/>
  <c r="AI5132" i="1"/>
  <c r="AL5132" i="1"/>
  <c r="AC5132" i="1"/>
  <c r="AD5132" i="1"/>
  <c r="AF5132" i="1"/>
  <c r="AE5132" i="1"/>
  <c r="AJ5132" i="1"/>
  <c r="AM5132" i="1" s="1"/>
  <c r="AI5131" i="1"/>
  <c r="AH5131" i="1"/>
  <c r="AG5131" i="1"/>
  <c r="AJ5131" i="1"/>
  <c r="AF5131" i="1"/>
  <c r="AE5131" i="1"/>
  <c r="AD5131" i="1"/>
  <c r="AC5131" i="1"/>
  <c r="AL5131" i="1"/>
  <c r="AI5130" i="1"/>
  <c r="AH5130" i="1"/>
  <c r="AG5130" i="1"/>
  <c r="AJ5130" i="1"/>
  <c r="AF5130" i="1"/>
  <c r="AE5130" i="1"/>
  <c r="AD5130" i="1"/>
  <c r="AC5130" i="1"/>
  <c r="AL5130" i="1"/>
  <c r="AI5129" i="1"/>
  <c r="AH5129" i="1"/>
  <c r="AG5129" i="1"/>
  <c r="AL5129" i="1"/>
  <c r="AJ5129" i="1"/>
  <c r="AF5129" i="1"/>
  <c r="AE5129" i="1"/>
  <c r="AC5129" i="1"/>
  <c r="AD5129" i="1"/>
  <c r="AG5128" i="1"/>
  <c r="AH5128" i="1"/>
  <c r="AI5128" i="1"/>
  <c r="AC5128" i="1"/>
  <c r="AF5128" i="1"/>
  <c r="AE5128" i="1"/>
  <c r="AD5128" i="1"/>
  <c r="AJ5128" i="1"/>
  <c r="AL5128" i="1"/>
  <c r="AI5127" i="1"/>
  <c r="AH5127" i="1"/>
  <c r="AG5127" i="1"/>
  <c r="AL5127" i="1"/>
  <c r="AJ5127" i="1"/>
  <c r="AF5127" i="1"/>
  <c r="AE5127" i="1"/>
  <c r="AD5127" i="1"/>
  <c r="AC5127" i="1"/>
  <c r="AG5126" i="1"/>
  <c r="AI5126" i="1"/>
  <c r="AH5126" i="1"/>
  <c r="AJ5126" i="1"/>
  <c r="AE5126" i="1"/>
  <c r="AD5126" i="1"/>
  <c r="AC5126" i="1"/>
  <c r="AL5126" i="1"/>
  <c r="AF5126" i="1"/>
  <c r="AH5125" i="1"/>
  <c r="AI5125" i="1"/>
  <c r="AG5125" i="1"/>
  <c r="AE5125" i="1"/>
  <c r="AD5125" i="1"/>
  <c r="AC5125" i="1"/>
  <c r="AL5125" i="1"/>
  <c r="AJ5125" i="1"/>
  <c r="AF5125" i="1"/>
  <c r="AI5124" i="1"/>
  <c r="AH5124" i="1"/>
  <c r="AG5124" i="1"/>
  <c r="AL5124" i="1"/>
  <c r="AJ5124" i="1"/>
  <c r="AF5124" i="1"/>
  <c r="AE5124" i="1"/>
  <c r="AD5124" i="1"/>
  <c r="AC5124" i="1"/>
  <c r="AI5123" i="1"/>
  <c r="AH5123" i="1"/>
  <c r="AG5123" i="1"/>
  <c r="AL5123" i="1"/>
  <c r="AJ5123" i="1"/>
  <c r="AF5123" i="1"/>
  <c r="AE5123" i="1"/>
  <c r="AD5123" i="1"/>
  <c r="AC5123" i="1"/>
  <c r="AH5122" i="1"/>
  <c r="AG5122" i="1"/>
  <c r="AI5122" i="1"/>
  <c r="AL5122" i="1"/>
  <c r="AJ5122" i="1"/>
  <c r="AF5122" i="1"/>
  <c r="AE5122" i="1"/>
  <c r="AD5122" i="1"/>
  <c r="AC5122" i="1"/>
  <c r="AH5121" i="1"/>
  <c r="AI5121" i="1"/>
  <c r="AG5121" i="1"/>
  <c r="AL5121" i="1"/>
  <c r="AC5121" i="1"/>
  <c r="AJ5121" i="1"/>
  <c r="AF5121" i="1"/>
  <c r="AE5121" i="1"/>
  <c r="AD5121" i="1"/>
  <c r="AI5120" i="1"/>
  <c r="AH5120" i="1"/>
  <c r="AG5120" i="1"/>
  <c r="AD5120" i="1"/>
  <c r="AC5120" i="1"/>
  <c r="AL5120" i="1"/>
  <c r="AJ5120" i="1"/>
  <c r="AF5120" i="1"/>
  <c r="AE5120" i="1"/>
  <c r="AG5119" i="1"/>
  <c r="AH5119" i="1"/>
  <c r="AI5119" i="1"/>
  <c r="AL5119" i="1"/>
  <c r="AJ5119" i="1"/>
  <c r="AE5119" i="1"/>
  <c r="AC5119" i="1"/>
  <c r="AD5119" i="1"/>
  <c r="AF5119" i="1"/>
  <c r="AI5118" i="1"/>
  <c r="AH5118" i="1"/>
  <c r="AG5118" i="1"/>
  <c r="AD5118" i="1"/>
  <c r="AJ5118" i="1"/>
  <c r="AF5118" i="1"/>
  <c r="AE5118" i="1"/>
  <c r="AC5118" i="1"/>
  <c r="AL5118" i="1"/>
  <c r="AI5117" i="1"/>
  <c r="AH5117" i="1"/>
  <c r="AG5117" i="1"/>
  <c r="AE5117" i="1"/>
  <c r="AL5117" i="1"/>
  <c r="AJ5117" i="1"/>
  <c r="AF5117" i="1"/>
  <c r="AD5117" i="1"/>
  <c r="AC5117" i="1"/>
  <c r="AI5116" i="1"/>
  <c r="AH5116" i="1"/>
  <c r="AG5116" i="1"/>
  <c r="AC5116" i="1"/>
  <c r="AE5116" i="1"/>
  <c r="AL5116" i="1"/>
  <c r="AJ5116" i="1"/>
  <c r="AF5116" i="1"/>
  <c r="AD5116" i="1"/>
  <c r="AG5115" i="1"/>
  <c r="AH5115" i="1"/>
  <c r="AI5115" i="1"/>
  <c r="AJ5115" i="1"/>
  <c r="AL5115" i="1"/>
  <c r="AF5115" i="1"/>
  <c r="AE5115" i="1"/>
  <c r="AD5115" i="1"/>
  <c r="AC5115" i="1"/>
  <c r="AI5114" i="1"/>
  <c r="AH5114" i="1"/>
  <c r="AG5114" i="1"/>
  <c r="AL5114" i="1"/>
  <c r="AJ5114" i="1"/>
  <c r="AF5114" i="1"/>
  <c r="AE5114" i="1"/>
  <c r="AD5114" i="1"/>
  <c r="AC5114" i="1"/>
  <c r="AH5113" i="1"/>
  <c r="AG5113" i="1"/>
  <c r="AI5113" i="1"/>
  <c r="AL5113" i="1"/>
  <c r="AJ5113" i="1"/>
  <c r="AF5113" i="1"/>
  <c r="AE5113" i="1"/>
  <c r="AD5113" i="1"/>
  <c r="AC5113" i="1"/>
  <c r="AG5112" i="1"/>
  <c r="AI5112" i="1"/>
  <c r="AH5112" i="1"/>
  <c r="AF5112" i="1"/>
  <c r="AL5112" i="1"/>
  <c r="AJ5112" i="1"/>
  <c r="AC5112" i="1"/>
  <c r="AD5112" i="1"/>
  <c r="AE5112" i="1"/>
  <c r="AI5111" i="1"/>
  <c r="AH5111" i="1"/>
  <c r="AG5111" i="1"/>
  <c r="AJ5111" i="1"/>
  <c r="AF5111" i="1"/>
  <c r="AE5111" i="1"/>
  <c r="AD5111" i="1"/>
  <c r="AC5111" i="1"/>
  <c r="AL5111" i="1"/>
  <c r="AI5110" i="1"/>
  <c r="AH5110" i="1"/>
  <c r="AG5110" i="1"/>
  <c r="AL5110" i="1"/>
  <c r="AJ5110" i="1"/>
  <c r="AC5110" i="1"/>
  <c r="AD5110" i="1"/>
  <c r="AE5110" i="1"/>
  <c r="AF5110" i="1"/>
  <c r="AI5109" i="1"/>
  <c r="AH5109" i="1"/>
  <c r="AG5109" i="1"/>
  <c r="AF5109" i="1"/>
  <c r="AL5109" i="1"/>
  <c r="AD5109" i="1"/>
  <c r="AC5109" i="1"/>
  <c r="AE5109" i="1"/>
  <c r="AJ5109" i="1"/>
  <c r="AM5109" i="1" s="1"/>
  <c r="AI5108" i="1"/>
  <c r="AH5108" i="1"/>
  <c r="AG5108" i="1"/>
  <c r="AL5108" i="1"/>
  <c r="AF5108" i="1"/>
  <c r="AE5108" i="1"/>
  <c r="AD5108" i="1"/>
  <c r="AC5108" i="1"/>
  <c r="AJ5108" i="1"/>
  <c r="AH5107" i="1"/>
  <c r="AI5107" i="1"/>
  <c r="AG5107" i="1"/>
  <c r="AD5107" i="1"/>
  <c r="AC5107" i="1"/>
  <c r="AL5107" i="1"/>
  <c r="AF5107" i="1"/>
  <c r="AJ5107" i="1"/>
  <c r="AM5107" i="1" s="1"/>
  <c r="AE5107" i="1"/>
  <c r="AH5106" i="1"/>
  <c r="AG5106" i="1"/>
  <c r="AI5106" i="1"/>
  <c r="AJ5106" i="1"/>
  <c r="AF5106" i="1"/>
  <c r="AE5106" i="1"/>
  <c r="AD5106" i="1"/>
  <c r="AC5106" i="1"/>
  <c r="AL5106" i="1"/>
  <c r="AH5105" i="1"/>
  <c r="AI5105" i="1"/>
  <c r="AG5105" i="1"/>
  <c r="AD5105" i="1"/>
  <c r="AC5105" i="1"/>
  <c r="AE5105" i="1"/>
  <c r="AF5105" i="1"/>
  <c r="AJ5105" i="1"/>
  <c r="AL5105" i="1"/>
  <c r="AI5104" i="1"/>
  <c r="AH5104" i="1"/>
  <c r="AG5104" i="1"/>
  <c r="AL5104" i="1"/>
  <c r="AF5104" i="1"/>
  <c r="AE5104" i="1"/>
  <c r="AD5104" i="1"/>
  <c r="AC5104" i="1"/>
  <c r="AJ5104" i="1"/>
  <c r="AM5104" i="1" s="1"/>
  <c r="AI5103" i="1"/>
  <c r="AH5103" i="1"/>
  <c r="AG5103" i="1"/>
  <c r="AL5103" i="1"/>
  <c r="AJ5103" i="1"/>
  <c r="AF5103" i="1"/>
  <c r="AE5103" i="1"/>
  <c r="AD5103" i="1"/>
  <c r="AC5103" i="1"/>
  <c r="AI5102" i="1"/>
  <c r="AH5102" i="1"/>
  <c r="AG5102" i="1"/>
  <c r="AC5102" i="1"/>
  <c r="AF5102" i="1"/>
  <c r="AD5102" i="1"/>
  <c r="AE5102" i="1"/>
  <c r="AJ5102" i="1"/>
  <c r="AL5102" i="1"/>
  <c r="AH5101" i="1"/>
  <c r="AI5101" i="1"/>
  <c r="AG5101" i="1"/>
  <c r="AC5101" i="1"/>
  <c r="AE5101" i="1"/>
  <c r="AL5101" i="1"/>
  <c r="AJ5101" i="1"/>
  <c r="AF5101" i="1"/>
  <c r="AD5101" i="1"/>
  <c r="AG5100" i="1"/>
  <c r="AH5100" i="1"/>
  <c r="AI5100" i="1"/>
  <c r="AC5100" i="1"/>
  <c r="AE5100" i="1"/>
  <c r="AJ5100" i="1"/>
  <c r="AD5100" i="1"/>
  <c r="AF5100" i="1"/>
  <c r="AL5100" i="1"/>
  <c r="AI5099" i="1"/>
  <c r="AG5099" i="1"/>
  <c r="AH5099" i="1"/>
  <c r="AE5099" i="1"/>
  <c r="AJ5099" i="1"/>
  <c r="AL5099" i="1"/>
  <c r="AF5099" i="1"/>
  <c r="AC5099" i="1"/>
  <c r="AD5099" i="1"/>
  <c r="AH5098" i="1"/>
  <c r="AG5098" i="1"/>
  <c r="AI5098" i="1"/>
  <c r="AJ5098" i="1"/>
  <c r="AL5098" i="1"/>
  <c r="AF5098" i="1"/>
  <c r="AD5098" i="1"/>
  <c r="AC5098" i="1"/>
  <c r="AE5098" i="1"/>
  <c r="AI5097" i="1"/>
  <c r="AH5097" i="1"/>
  <c r="AG5097" i="1"/>
  <c r="AC5097" i="1"/>
  <c r="AD5097" i="1"/>
  <c r="AE5097" i="1"/>
  <c r="AF5097" i="1"/>
  <c r="AL5097" i="1"/>
  <c r="AJ5097" i="1"/>
  <c r="AG5096" i="1"/>
  <c r="AH5096" i="1"/>
  <c r="AI5096" i="1"/>
  <c r="AL5096" i="1"/>
  <c r="AC5096" i="1"/>
  <c r="AD5096" i="1"/>
  <c r="AE5096" i="1"/>
  <c r="AF5096" i="1"/>
  <c r="AJ5096" i="1"/>
  <c r="AM5096" i="1" s="1"/>
  <c r="AI5095" i="1"/>
  <c r="AH5095" i="1"/>
  <c r="AG5095" i="1"/>
  <c r="AE5095" i="1"/>
  <c r="AD5095" i="1"/>
  <c r="AC5095" i="1"/>
  <c r="AL5095" i="1"/>
  <c r="AJ5095" i="1"/>
  <c r="AF5095" i="1"/>
  <c r="AI5094" i="1"/>
  <c r="AH5094" i="1"/>
  <c r="AG5094" i="1"/>
  <c r="AJ5094" i="1"/>
  <c r="AL5094" i="1"/>
  <c r="AF5094" i="1"/>
  <c r="AE5094" i="1"/>
  <c r="AD5094" i="1"/>
  <c r="AC5094" i="1"/>
  <c r="AI5093" i="1"/>
  <c r="AH5093" i="1"/>
  <c r="AG5093" i="1"/>
  <c r="AJ5093" i="1"/>
  <c r="AC5093" i="1"/>
  <c r="AD5093" i="1"/>
  <c r="AL5093" i="1"/>
  <c r="AF5093" i="1"/>
  <c r="AE5093" i="1"/>
  <c r="AH5092" i="1"/>
  <c r="AG5092" i="1"/>
  <c r="AI5092" i="1"/>
  <c r="AF5092" i="1"/>
  <c r="AC5092" i="1"/>
  <c r="AE5092" i="1"/>
  <c r="AD5092" i="1"/>
  <c r="AL5092" i="1"/>
  <c r="AJ5092" i="1"/>
  <c r="AH5091" i="1"/>
  <c r="AG5091" i="1"/>
  <c r="AI5091" i="1"/>
  <c r="AD5091" i="1"/>
  <c r="AL5091" i="1"/>
  <c r="AJ5091" i="1"/>
  <c r="AF5091" i="1"/>
  <c r="AE5091" i="1"/>
  <c r="AC5091" i="1"/>
  <c r="AG5090" i="1"/>
  <c r="AH5090" i="1"/>
  <c r="AI5090" i="1"/>
  <c r="AC5090" i="1"/>
  <c r="AD5090" i="1"/>
  <c r="AE5090" i="1"/>
  <c r="AF5090" i="1"/>
  <c r="AL5090" i="1"/>
  <c r="AJ5090" i="1"/>
  <c r="AH5089" i="1"/>
  <c r="AG5089" i="1"/>
  <c r="AI5089" i="1"/>
  <c r="AF5089" i="1"/>
  <c r="AE5089" i="1"/>
  <c r="AD5089" i="1"/>
  <c r="AC5089" i="1"/>
  <c r="AL5089" i="1"/>
  <c r="AJ5089" i="1"/>
  <c r="AI5088" i="1"/>
  <c r="AG5088" i="1"/>
  <c r="AH5088" i="1"/>
  <c r="AL5088" i="1"/>
  <c r="AC5088" i="1"/>
  <c r="AJ5088" i="1"/>
  <c r="AF5088" i="1"/>
  <c r="AE5088" i="1"/>
  <c r="AD5088" i="1"/>
  <c r="AG5087" i="1"/>
  <c r="AI5087" i="1"/>
  <c r="AH5087" i="1"/>
  <c r="AC5087" i="1"/>
  <c r="AJ5087" i="1"/>
  <c r="AL5087" i="1"/>
  <c r="AF5087" i="1"/>
  <c r="AE5087" i="1"/>
  <c r="AD5087" i="1"/>
  <c r="AG5086" i="1"/>
  <c r="AH5086" i="1"/>
  <c r="AI5086" i="1"/>
  <c r="AF5086" i="1"/>
  <c r="AJ5086" i="1"/>
  <c r="AL5086" i="1"/>
  <c r="AC5086" i="1"/>
  <c r="AE5086" i="1"/>
  <c r="AD5086" i="1"/>
  <c r="AI5085" i="1"/>
  <c r="AH5085" i="1"/>
  <c r="AG5085" i="1"/>
  <c r="AL5085" i="1"/>
  <c r="AJ5085" i="1"/>
  <c r="AF5085" i="1"/>
  <c r="AC5085" i="1"/>
  <c r="AE5085" i="1"/>
  <c r="AD5085" i="1"/>
  <c r="AI5084" i="1"/>
  <c r="AH5084" i="1"/>
  <c r="AG5084" i="1"/>
  <c r="AJ5084" i="1"/>
  <c r="AL5084" i="1"/>
  <c r="AF5084" i="1"/>
  <c r="AD5084" i="1"/>
  <c r="AC5084" i="1"/>
  <c r="AE5084" i="1"/>
  <c r="AH5083" i="1"/>
  <c r="AG5083" i="1"/>
  <c r="AI5083" i="1"/>
  <c r="AF5083" i="1"/>
  <c r="AE5083" i="1"/>
  <c r="AD5083" i="1"/>
  <c r="AC5083" i="1"/>
  <c r="AL5083" i="1"/>
  <c r="AJ5083" i="1"/>
  <c r="AH5082" i="1"/>
  <c r="AG5082" i="1"/>
  <c r="AI5082" i="1"/>
  <c r="AD5082" i="1"/>
  <c r="AC5082" i="1"/>
  <c r="AL5082" i="1"/>
  <c r="AJ5082" i="1"/>
  <c r="AF5082" i="1"/>
  <c r="AE5082" i="1"/>
  <c r="AI5081" i="1"/>
  <c r="AH5081" i="1"/>
  <c r="AG5081" i="1"/>
  <c r="AC5081" i="1"/>
  <c r="AF5081" i="1"/>
  <c r="AE5081" i="1"/>
  <c r="AD5081" i="1"/>
  <c r="AJ5081" i="1"/>
  <c r="AL5081" i="1"/>
  <c r="AI5080" i="1"/>
  <c r="AH5080" i="1"/>
  <c r="AG5080" i="1"/>
  <c r="AD5080" i="1"/>
  <c r="AE5080" i="1"/>
  <c r="AF5080" i="1"/>
  <c r="AC5080" i="1"/>
  <c r="AL5080" i="1"/>
  <c r="AJ5080" i="1"/>
  <c r="AI5079" i="1"/>
  <c r="AH5079" i="1"/>
  <c r="AG5079" i="1"/>
  <c r="AL5079" i="1"/>
  <c r="AF5079" i="1"/>
  <c r="AE5079" i="1"/>
  <c r="AD5079" i="1"/>
  <c r="AC5079" i="1"/>
  <c r="AJ5079" i="1"/>
  <c r="AI5078" i="1"/>
  <c r="AH5078" i="1"/>
  <c r="AG5078" i="1"/>
  <c r="AC5078" i="1"/>
  <c r="AD5078" i="1"/>
  <c r="AE5078" i="1"/>
  <c r="AJ5078" i="1"/>
  <c r="AF5078" i="1"/>
  <c r="AL5078" i="1"/>
  <c r="AG5077" i="1"/>
  <c r="AH5077" i="1"/>
  <c r="AI5077" i="1"/>
  <c r="AE5077" i="1"/>
  <c r="AF5077" i="1"/>
  <c r="AJ5077" i="1"/>
  <c r="AL5077" i="1"/>
  <c r="AD5077" i="1"/>
  <c r="AC5077" i="1"/>
  <c r="AH5076" i="1"/>
  <c r="AG5076" i="1"/>
  <c r="AI5076" i="1"/>
  <c r="AJ5076" i="1"/>
  <c r="AL5076" i="1"/>
  <c r="AF5076" i="1"/>
  <c r="AD5076" i="1"/>
  <c r="AE5076" i="1"/>
  <c r="AC5076" i="1"/>
  <c r="AG5075" i="1"/>
  <c r="AI5075" i="1"/>
  <c r="AH5075" i="1"/>
  <c r="AC5075" i="1"/>
  <c r="AF5075" i="1"/>
  <c r="AD5075" i="1"/>
  <c r="AE5075" i="1"/>
  <c r="AL5075" i="1"/>
  <c r="AJ5075" i="1"/>
  <c r="AH5074" i="1"/>
  <c r="AI5074" i="1"/>
  <c r="AG5074" i="1"/>
  <c r="AF5074" i="1"/>
  <c r="AE5074" i="1"/>
  <c r="AD5074" i="1"/>
  <c r="AC5074" i="1"/>
  <c r="AL5074" i="1"/>
  <c r="AJ5074" i="1"/>
  <c r="AI5073" i="1"/>
  <c r="AG5073" i="1"/>
  <c r="AH5073" i="1"/>
  <c r="AE5073" i="1"/>
  <c r="AJ5073" i="1"/>
  <c r="AL5073" i="1"/>
  <c r="AD5073" i="1"/>
  <c r="AF5073" i="1"/>
  <c r="AC5073" i="1"/>
  <c r="AI5072" i="1"/>
  <c r="AH5072" i="1"/>
  <c r="AG5072" i="1"/>
  <c r="AD5072" i="1"/>
  <c r="AL5072" i="1"/>
  <c r="AF5072" i="1"/>
  <c r="AE5072" i="1"/>
  <c r="AC5072" i="1"/>
  <c r="AJ5072" i="1"/>
  <c r="AM5072" i="1" s="1"/>
  <c r="AI5071" i="1"/>
  <c r="AH5071" i="1"/>
  <c r="AG5071" i="1"/>
  <c r="AL5071" i="1"/>
  <c r="AJ5071" i="1"/>
  <c r="AF5071" i="1"/>
  <c r="AE5071" i="1"/>
  <c r="AD5071" i="1"/>
  <c r="AC5071" i="1"/>
  <c r="AI5070" i="1"/>
  <c r="AG5070" i="1"/>
  <c r="AH5070" i="1"/>
  <c r="AC5070" i="1"/>
  <c r="AD5070" i="1"/>
  <c r="AE5070" i="1"/>
  <c r="AF5070" i="1"/>
  <c r="AL5070" i="1"/>
  <c r="AJ5070" i="1"/>
  <c r="AI5069" i="1"/>
  <c r="AH5069" i="1"/>
  <c r="AG5069" i="1"/>
  <c r="AL5069" i="1"/>
  <c r="AE5069" i="1"/>
  <c r="AF5069" i="1"/>
  <c r="AJ5069" i="1"/>
  <c r="AD5069" i="1"/>
  <c r="AC5069" i="1"/>
  <c r="AI5068" i="1"/>
  <c r="AH5068" i="1"/>
  <c r="AG5068" i="1"/>
  <c r="AD5068" i="1"/>
  <c r="AC5068" i="1"/>
  <c r="AL5068" i="1"/>
  <c r="AJ5068" i="1"/>
  <c r="AF5068" i="1"/>
  <c r="AE5068" i="1"/>
  <c r="AG5067" i="1"/>
  <c r="AI5067" i="1"/>
  <c r="AH5067" i="1"/>
  <c r="AL5067" i="1"/>
  <c r="AJ5067" i="1"/>
  <c r="AF5067" i="1"/>
  <c r="AE5067" i="1"/>
  <c r="AD5067" i="1"/>
  <c r="AC5067" i="1"/>
  <c r="AI5066" i="1"/>
  <c r="AH5066" i="1"/>
  <c r="AG5066" i="1"/>
  <c r="AJ5066" i="1"/>
  <c r="AF5066" i="1"/>
  <c r="AL5066" i="1"/>
  <c r="AE5066" i="1"/>
  <c r="AD5066" i="1"/>
  <c r="AC5066" i="1"/>
  <c r="AG5065" i="1"/>
  <c r="AI5065" i="1"/>
  <c r="AH5065" i="1"/>
  <c r="AF5065" i="1"/>
  <c r="AC5065" i="1"/>
  <c r="AD5065" i="1"/>
  <c r="AE5065" i="1"/>
  <c r="AL5065" i="1"/>
  <c r="AJ5065" i="1"/>
  <c r="AG5064" i="1"/>
  <c r="AH5064" i="1"/>
  <c r="AI5064" i="1"/>
  <c r="AD5064" i="1"/>
  <c r="AC5064" i="1"/>
  <c r="AL5064" i="1"/>
  <c r="AF5064" i="1"/>
  <c r="AJ5064" i="1"/>
  <c r="AE5064" i="1"/>
  <c r="AH5063" i="1"/>
  <c r="AI5063" i="1"/>
  <c r="AG5063" i="1"/>
  <c r="AE5063" i="1"/>
  <c r="AD5063" i="1"/>
  <c r="AJ5063" i="1"/>
  <c r="AF5063" i="1"/>
  <c r="AC5063" i="1"/>
  <c r="AL5063" i="1"/>
  <c r="AI5062" i="1"/>
  <c r="AG5062" i="1"/>
  <c r="AH5062" i="1"/>
  <c r="AD5062" i="1"/>
  <c r="AE5062" i="1"/>
  <c r="AF5062" i="1"/>
  <c r="AJ5062" i="1"/>
  <c r="AL5062" i="1"/>
  <c r="AC5062" i="1"/>
  <c r="AH5061" i="1"/>
  <c r="AI5061" i="1"/>
  <c r="AG5061" i="1"/>
  <c r="AL5061" i="1"/>
  <c r="AJ5061" i="1"/>
  <c r="AF5061" i="1"/>
  <c r="AE5061" i="1"/>
  <c r="AD5061" i="1"/>
  <c r="AC5061" i="1"/>
  <c r="AI5060" i="1"/>
  <c r="AH5060" i="1"/>
  <c r="AG5060" i="1"/>
  <c r="AJ5060" i="1"/>
  <c r="AC5060" i="1"/>
  <c r="AF5060" i="1"/>
  <c r="AE5060" i="1"/>
  <c r="AD5060" i="1"/>
  <c r="AL5060" i="1"/>
  <c r="AI5059" i="1"/>
  <c r="AH5059" i="1"/>
  <c r="AG5059" i="1"/>
  <c r="AE5059" i="1"/>
  <c r="AD5059" i="1"/>
  <c r="AC5059" i="1"/>
  <c r="AL5059" i="1"/>
  <c r="AJ5059" i="1"/>
  <c r="AF5059" i="1"/>
  <c r="AI5058" i="1"/>
  <c r="AH5058" i="1"/>
  <c r="AG5058" i="1"/>
  <c r="AL5058" i="1"/>
  <c r="AD5058" i="1"/>
  <c r="AC5058" i="1"/>
  <c r="AE5058" i="1"/>
  <c r="AJ5058" i="1"/>
  <c r="AF5058" i="1"/>
  <c r="AG5057" i="1"/>
  <c r="AI5057" i="1"/>
  <c r="AH5057" i="1"/>
  <c r="AF5057" i="1"/>
  <c r="AE5057" i="1"/>
  <c r="AD5057" i="1"/>
  <c r="AC5057" i="1"/>
  <c r="AL5057" i="1"/>
  <c r="AJ5057" i="1"/>
  <c r="AM5057" i="1" s="1"/>
  <c r="AH5056" i="1"/>
  <c r="AG5056" i="1"/>
  <c r="AI5056" i="1"/>
  <c r="AJ5056" i="1"/>
  <c r="AC5056" i="1"/>
  <c r="AL5056" i="1"/>
  <c r="AD5056" i="1"/>
  <c r="AE5056" i="1"/>
  <c r="AF5056" i="1"/>
  <c r="AG5055" i="1"/>
  <c r="AI5055" i="1"/>
  <c r="AH5055" i="1"/>
  <c r="AF5055" i="1"/>
  <c r="AE5055" i="1"/>
  <c r="AD5055" i="1"/>
  <c r="AJ5055" i="1"/>
  <c r="AL5055" i="1"/>
  <c r="AC5055" i="1"/>
  <c r="AH5054" i="1"/>
  <c r="AG5054" i="1"/>
  <c r="AI5054" i="1"/>
  <c r="AL5054" i="1"/>
  <c r="AJ5054" i="1"/>
  <c r="AF5054" i="1"/>
  <c r="AE5054" i="1"/>
  <c r="AD5054" i="1"/>
  <c r="AC5054" i="1"/>
  <c r="AG5053" i="1"/>
  <c r="AI5053" i="1"/>
  <c r="AH5053" i="1"/>
  <c r="AF5053" i="1"/>
  <c r="AE5053" i="1"/>
  <c r="AD5053" i="1"/>
  <c r="AJ5053" i="1"/>
  <c r="AC5053" i="1"/>
  <c r="AL5053" i="1"/>
  <c r="AG5052" i="1"/>
  <c r="AH5052" i="1"/>
  <c r="AI5052" i="1"/>
  <c r="AJ5052" i="1"/>
  <c r="AC5052" i="1"/>
  <c r="AL5052" i="1"/>
  <c r="AD5052" i="1"/>
  <c r="AE5052" i="1"/>
  <c r="AF5052" i="1"/>
  <c r="AG5051" i="1"/>
  <c r="AH5051" i="1"/>
  <c r="AI5051" i="1"/>
  <c r="AD5051" i="1"/>
  <c r="AC5051" i="1"/>
  <c r="AE5051" i="1"/>
  <c r="AF5051" i="1"/>
  <c r="AL5051" i="1"/>
  <c r="AJ5051" i="1"/>
  <c r="AI5050" i="1"/>
  <c r="AH5050" i="1"/>
  <c r="AG5050" i="1"/>
  <c r="AC5050" i="1"/>
  <c r="AJ5050" i="1"/>
  <c r="AL5050" i="1"/>
  <c r="AF5050" i="1"/>
  <c r="AE5050" i="1"/>
  <c r="AD5050" i="1"/>
  <c r="AG5049" i="1"/>
  <c r="AH5049" i="1"/>
  <c r="AI5049" i="1"/>
  <c r="AD5049" i="1"/>
  <c r="AE5049" i="1"/>
  <c r="AF5049" i="1"/>
  <c r="AL5049" i="1"/>
  <c r="AJ5049" i="1"/>
  <c r="AC5049" i="1"/>
  <c r="AG5048" i="1"/>
  <c r="AH5048" i="1"/>
  <c r="AI5048" i="1"/>
  <c r="AC5048" i="1"/>
  <c r="AD5048" i="1"/>
  <c r="AE5048" i="1"/>
  <c r="AF5048" i="1"/>
  <c r="AJ5048" i="1"/>
  <c r="AL5048" i="1"/>
  <c r="AG5047" i="1"/>
  <c r="AH5047" i="1"/>
  <c r="AI5047" i="1"/>
  <c r="AC5047" i="1"/>
  <c r="AD5047" i="1"/>
  <c r="AE5047" i="1"/>
  <c r="AF5047" i="1"/>
  <c r="AJ5047" i="1"/>
  <c r="AL5047" i="1"/>
  <c r="AI5046" i="1"/>
  <c r="AG5046" i="1"/>
  <c r="AH5046" i="1"/>
  <c r="AJ5046" i="1"/>
  <c r="AC5046" i="1"/>
  <c r="AD5046" i="1"/>
  <c r="AE5046" i="1"/>
  <c r="AF5046" i="1"/>
  <c r="AL5046" i="1"/>
  <c r="AI5045" i="1"/>
  <c r="AG5045" i="1"/>
  <c r="AH5045" i="1"/>
  <c r="AC5045" i="1"/>
  <c r="AE5045" i="1"/>
  <c r="AF5045" i="1"/>
  <c r="AJ5045" i="1"/>
  <c r="AL5045" i="1"/>
  <c r="AD5045" i="1"/>
  <c r="AI5044" i="1"/>
  <c r="AG5044" i="1"/>
  <c r="AH5044" i="1"/>
  <c r="AE5044" i="1"/>
  <c r="AC5044" i="1"/>
  <c r="AL5044" i="1"/>
  <c r="AJ5044" i="1"/>
  <c r="AF5044" i="1"/>
  <c r="AD5044" i="1"/>
  <c r="AI5043" i="1"/>
  <c r="AG5043" i="1"/>
  <c r="AH5043" i="1"/>
  <c r="AD5043" i="1"/>
  <c r="AE5043" i="1"/>
  <c r="AC5043" i="1"/>
  <c r="AF5043" i="1"/>
  <c r="AJ5043" i="1"/>
  <c r="AL5043" i="1"/>
  <c r="AG5042" i="1"/>
  <c r="AI5042" i="1"/>
  <c r="AH5042" i="1"/>
  <c r="AC5042" i="1"/>
  <c r="AE5042" i="1"/>
  <c r="AD5042" i="1"/>
  <c r="AF5042" i="1"/>
  <c r="AL5042" i="1"/>
  <c r="AJ5042" i="1"/>
  <c r="AH5041" i="1"/>
  <c r="AG5041" i="1"/>
  <c r="AI5041" i="1"/>
  <c r="AL5041" i="1"/>
  <c r="AE5041" i="1"/>
  <c r="AD5041" i="1"/>
  <c r="AF5041" i="1"/>
  <c r="AC5041" i="1"/>
  <c r="AJ5041" i="1"/>
  <c r="AM5041" i="1" s="1"/>
  <c r="AH5040" i="1"/>
  <c r="AI5040" i="1"/>
  <c r="AG5040" i="1"/>
  <c r="AD5040" i="1"/>
  <c r="AF5040" i="1"/>
  <c r="AL5040" i="1"/>
  <c r="AE5040" i="1"/>
  <c r="AC5040" i="1"/>
  <c r="AJ5040" i="1"/>
  <c r="AM5040" i="1" s="1"/>
  <c r="AH5039" i="1"/>
  <c r="AG5039" i="1"/>
  <c r="AI5039" i="1"/>
  <c r="AJ5039" i="1"/>
  <c r="AD5039" i="1"/>
  <c r="AF5039" i="1"/>
  <c r="AE5039" i="1"/>
  <c r="AC5039" i="1"/>
  <c r="AL5039" i="1"/>
  <c r="AH5038" i="1"/>
  <c r="AI5038" i="1"/>
  <c r="AG5038" i="1"/>
  <c r="AD5038" i="1"/>
  <c r="AF5038" i="1"/>
  <c r="AJ5038" i="1"/>
  <c r="AL5038" i="1"/>
  <c r="AE5038" i="1"/>
  <c r="AC5038" i="1"/>
  <c r="AI5037" i="1"/>
  <c r="AG5037" i="1"/>
  <c r="AH5037" i="1"/>
  <c r="AL5037" i="1"/>
  <c r="AJ5037" i="1"/>
  <c r="AF5037" i="1"/>
  <c r="AD5037" i="1"/>
  <c r="AC5037" i="1"/>
  <c r="AE5037" i="1"/>
  <c r="AG5036" i="1"/>
  <c r="AI5036" i="1"/>
  <c r="AH5036" i="1"/>
  <c r="AL5036" i="1"/>
  <c r="AJ5036" i="1"/>
  <c r="AF5036" i="1"/>
  <c r="AD5036" i="1"/>
  <c r="AE5036" i="1"/>
  <c r="AC5036" i="1"/>
  <c r="AI5035" i="1"/>
  <c r="AG5035" i="1"/>
  <c r="AH5035" i="1"/>
  <c r="AE5035" i="1"/>
  <c r="AC5035" i="1"/>
  <c r="AL5035" i="1"/>
  <c r="AJ5035" i="1"/>
  <c r="AF5035" i="1"/>
  <c r="AD5035" i="1"/>
  <c r="AI5034" i="1"/>
  <c r="AG5034" i="1"/>
  <c r="AH5034" i="1"/>
  <c r="AD5034" i="1"/>
  <c r="AL5034" i="1"/>
  <c r="AJ5034" i="1"/>
  <c r="AE5034" i="1"/>
  <c r="AC5034" i="1"/>
  <c r="AF5034" i="1"/>
  <c r="AG5033" i="1"/>
  <c r="AI5033" i="1"/>
  <c r="AH5033" i="1"/>
  <c r="AF5033" i="1"/>
  <c r="AL5033" i="1"/>
  <c r="AC5033" i="1"/>
  <c r="AD5033" i="1"/>
  <c r="AJ5033" i="1"/>
  <c r="AM5033" i="1" s="1"/>
  <c r="AE5033" i="1"/>
  <c r="AH5032" i="1"/>
  <c r="AG5032" i="1"/>
  <c r="AI5032" i="1"/>
  <c r="AE5032" i="1"/>
  <c r="AD5032" i="1"/>
  <c r="AC5032" i="1"/>
  <c r="AF5032" i="1"/>
  <c r="AJ5032" i="1"/>
  <c r="AL5032" i="1"/>
  <c r="AI5031" i="1"/>
  <c r="AG5031" i="1"/>
  <c r="AH5031" i="1"/>
  <c r="AJ5031" i="1"/>
  <c r="AL5031" i="1"/>
  <c r="AF5031" i="1"/>
  <c r="AD5031" i="1"/>
  <c r="AC5031" i="1"/>
  <c r="AE5031" i="1"/>
  <c r="AG5030" i="1"/>
  <c r="AI5030" i="1"/>
  <c r="AH5030" i="1"/>
  <c r="AC5030" i="1"/>
  <c r="AD5030" i="1"/>
  <c r="AL5030" i="1"/>
  <c r="AJ5030" i="1"/>
  <c r="AE5030" i="1"/>
  <c r="AF5030" i="1"/>
  <c r="AI5029" i="1"/>
  <c r="AH5029" i="1"/>
  <c r="AG5029" i="1"/>
  <c r="AJ5029" i="1"/>
  <c r="AF5029" i="1"/>
  <c r="AE5029" i="1"/>
  <c r="AC5029" i="1"/>
  <c r="AD5029" i="1"/>
  <c r="AL5029" i="1"/>
  <c r="AI5028" i="1"/>
  <c r="AH5028" i="1"/>
  <c r="AG5028" i="1"/>
  <c r="AL5028" i="1"/>
  <c r="AJ5028" i="1"/>
  <c r="AF5028" i="1"/>
  <c r="AD5028" i="1"/>
  <c r="AC5028" i="1"/>
  <c r="AE5028" i="1"/>
  <c r="AH5027" i="1"/>
  <c r="AI5027" i="1"/>
  <c r="AG5027" i="1"/>
  <c r="AE5027" i="1"/>
  <c r="AC5027" i="1"/>
  <c r="AL5027" i="1"/>
  <c r="AJ5027" i="1"/>
  <c r="AF5027" i="1"/>
  <c r="AD5027" i="1"/>
  <c r="AI5026" i="1"/>
  <c r="AH5026" i="1"/>
  <c r="AG5026" i="1"/>
  <c r="AL5026" i="1"/>
  <c r="AE5026" i="1"/>
  <c r="AJ5026" i="1"/>
  <c r="AM5026" i="1" s="1"/>
  <c r="AF5026" i="1"/>
  <c r="AD5026" i="1"/>
  <c r="AC5026" i="1"/>
  <c r="AI5025" i="1"/>
  <c r="AG5025" i="1"/>
  <c r="AH5025" i="1"/>
  <c r="AL5025" i="1"/>
  <c r="AJ5025" i="1"/>
  <c r="AF5025" i="1"/>
  <c r="AD5025" i="1"/>
  <c r="AC5025" i="1"/>
  <c r="AE5025" i="1"/>
  <c r="AH5024" i="1"/>
  <c r="AG5024" i="1"/>
  <c r="AI5024" i="1"/>
  <c r="AJ5024" i="1"/>
  <c r="AF5024" i="1"/>
  <c r="AD5024" i="1"/>
  <c r="AE5024" i="1"/>
  <c r="AC5024" i="1"/>
  <c r="AL5024" i="1"/>
  <c r="AI5023" i="1"/>
  <c r="AG5023" i="1"/>
  <c r="AH5023" i="1"/>
  <c r="AC5023" i="1"/>
  <c r="AE5023" i="1"/>
  <c r="AD5023" i="1"/>
  <c r="AL5023" i="1"/>
  <c r="AJ5023" i="1"/>
  <c r="AF5023" i="1"/>
  <c r="AI5022" i="1"/>
  <c r="AH5022" i="1"/>
  <c r="AG5022" i="1"/>
  <c r="AC5022" i="1"/>
  <c r="AE5022" i="1"/>
  <c r="AF5022" i="1"/>
  <c r="AD5022" i="1"/>
  <c r="AL5022" i="1"/>
  <c r="AJ5022" i="1"/>
  <c r="AG5021" i="1"/>
  <c r="AI5021" i="1"/>
  <c r="AH5021" i="1"/>
  <c r="AF5021" i="1"/>
  <c r="AD5021" i="1"/>
  <c r="AE5021" i="1"/>
  <c r="AC5021" i="1"/>
  <c r="AL5021" i="1"/>
  <c r="AJ5021" i="1"/>
  <c r="AM5021" i="1" s="1"/>
  <c r="AI5020" i="1"/>
  <c r="AG5020" i="1"/>
  <c r="AH5020" i="1"/>
  <c r="AE5020" i="1"/>
  <c r="AL5020" i="1"/>
  <c r="AC5020" i="1"/>
  <c r="AD5020" i="1"/>
  <c r="AF5020" i="1"/>
  <c r="AJ5020" i="1"/>
  <c r="AH5019" i="1"/>
  <c r="AG5019" i="1"/>
  <c r="AI5019" i="1"/>
  <c r="AL5019" i="1"/>
  <c r="AC5019" i="1"/>
  <c r="AE5019" i="1"/>
  <c r="AJ5019" i="1"/>
  <c r="AF5019" i="1"/>
  <c r="AD5019" i="1"/>
  <c r="AI5018" i="1"/>
  <c r="AH5018" i="1"/>
  <c r="AG5018" i="1"/>
  <c r="AE5018" i="1"/>
  <c r="AL5018" i="1"/>
  <c r="AJ5018" i="1"/>
  <c r="AD5018" i="1"/>
  <c r="AC5018" i="1"/>
  <c r="AF5018" i="1"/>
  <c r="AH5017" i="1"/>
  <c r="AI5017" i="1"/>
  <c r="AG5017" i="1"/>
  <c r="AJ5017" i="1"/>
  <c r="AF5017" i="1"/>
  <c r="AD5017" i="1"/>
  <c r="AC5017" i="1"/>
  <c r="AE5017" i="1"/>
  <c r="AL5017" i="1"/>
  <c r="AH5016" i="1"/>
  <c r="AI5016" i="1"/>
  <c r="AG5016" i="1"/>
  <c r="AD5016" i="1"/>
  <c r="AC5016" i="1"/>
  <c r="AE5016" i="1"/>
  <c r="AL5016" i="1"/>
  <c r="AJ5016" i="1"/>
  <c r="AF5016" i="1"/>
  <c r="AG5015" i="1"/>
  <c r="AH5015" i="1"/>
  <c r="AI5015" i="1"/>
  <c r="AL5015" i="1"/>
  <c r="AD5015" i="1"/>
  <c r="AC5015" i="1"/>
  <c r="AE5015" i="1"/>
  <c r="AJ5015" i="1"/>
  <c r="AM5015" i="1" s="1"/>
  <c r="AF5015" i="1"/>
  <c r="AI5014" i="1"/>
  <c r="AG5014" i="1"/>
  <c r="AH5014" i="1"/>
  <c r="AE5014" i="1"/>
  <c r="AC5014" i="1"/>
  <c r="AF5014" i="1"/>
  <c r="AJ5014" i="1"/>
  <c r="AD5014" i="1"/>
  <c r="AL5014" i="1"/>
  <c r="AG5013" i="1"/>
  <c r="AH5013" i="1"/>
  <c r="AI5013" i="1"/>
  <c r="AL5013" i="1"/>
  <c r="AJ5013" i="1"/>
  <c r="AE5013" i="1"/>
  <c r="AC5013" i="1"/>
  <c r="AD5013" i="1"/>
  <c r="AF5013" i="1"/>
  <c r="AH5012" i="1"/>
  <c r="AG5012" i="1"/>
  <c r="AI5012" i="1"/>
  <c r="AC5012" i="1"/>
  <c r="AE5012" i="1"/>
  <c r="AF5012" i="1"/>
  <c r="AJ5012" i="1"/>
  <c r="AL5012" i="1"/>
  <c r="AD5012" i="1"/>
  <c r="AH5011" i="1"/>
  <c r="AG5011" i="1"/>
  <c r="AI5011" i="1"/>
  <c r="AD5011" i="1"/>
  <c r="AC5011" i="1"/>
  <c r="AE5011" i="1"/>
  <c r="AF5011" i="1"/>
  <c r="AJ5011" i="1"/>
  <c r="AL5011" i="1"/>
  <c r="AI5010" i="1"/>
  <c r="AH5010" i="1"/>
  <c r="AG5010" i="1"/>
  <c r="AD5010" i="1"/>
  <c r="AE5010" i="1"/>
  <c r="AL5010" i="1"/>
  <c r="AJ5010" i="1"/>
  <c r="AF5010" i="1"/>
  <c r="AC5010" i="1"/>
  <c r="AG5009" i="1"/>
  <c r="AI5009" i="1"/>
  <c r="AH5009" i="1"/>
  <c r="AL5009" i="1"/>
  <c r="AJ5009" i="1"/>
  <c r="AD5009" i="1"/>
  <c r="AF5009" i="1"/>
  <c r="AE5009" i="1"/>
  <c r="AC5009" i="1"/>
  <c r="AG5008" i="1"/>
  <c r="AI5008" i="1"/>
  <c r="AH5008" i="1"/>
  <c r="AF5008" i="1"/>
  <c r="AE5008" i="1"/>
  <c r="AJ5008" i="1"/>
  <c r="AL5008" i="1"/>
  <c r="AC5008" i="1"/>
  <c r="AD5008" i="1"/>
  <c r="AH5007" i="1"/>
  <c r="AI5007" i="1"/>
  <c r="AG5007" i="1"/>
  <c r="AJ5007" i="1"/>
  <c r="AF5007" i="1"/>
  <c r="AL5007" i="1"/>
  <c r="AD5007" i="1"/>
  <c r="AE5007" i="1"/>
  <c r="AC5007" i="1"/>
  <c r="AH5006" i="1"/>
  <c r="AI5006" i="1"/>
  <c r="AG5006" i="1"/>
  <c r="AD5006" i="1"/>
  <c r="AF5006" i="1"/>
  <c r="AJ5006" i="1"/>
  <c r="AE5006" i="1"/>
  <c r="AC5006" i="1"/>
  <c r="AL5006" i="1"/>
  <c r="AI5005" i="1"/>
  <c r="AH5005" i="1"/>
  <c r="AG5005" i="1"/>
  <c r="AL5005" i="1"/>
  <c r="AJ5005" i="1"/>
  <c r="AF5005" i="1"/>
  <c r="AD5005" i="1"/>
  <c r="AC5005" i="1"/>
  <c r="AE5005" i="1"/>
  <c r="AH5004" i="1"/>
  <c r="AG5004" i="1"/>
  <c r="AI5004" i="1"/>
  <c r="AJ5004" i="1"/>
  <c r="AL5004" i="1"/>
  <c r="AC5004" i="1"/>
  <c r="AE5004" i="1"/>
  <c r="AF5004" i="1" s="1"/>
  <c r="AD5004" i="1"/>
  <c r="AG5003" i="1"/>
  <c r="AH5003" i="1"/>
  <c r="AI5003" i="1"/>
  <c r="AJ5003" i="1"/>
  <c r="AL5003" i="1"/>
  <c r="AE5003" i="1"/>
  <c r="AF5003" i="1" s="1"/>
  <c r="AC5003" i="1"/>
  <c r="AD5003" i="1"/>
  <c r="AI5002" i="1"/>
  <c r="AH5002" i="1"/>
  <c r="AG5002" i="1"/>
  <c r="F77" i="1" s="1"/>
  <c r="AD5002" i="1"/>
  <c r="AC5002" i="1"/>
  <c r="AE5002" i="1"/>
  <c r="AF5002" i="1" s="1"/>
  <c r="AL5002" i="1"/>
  <c r="AJ5002" i="1"/>
  <c r="AG5001" i="1"/>
  <c r="AH5001" i="1"/>
  <c r="AI5001" i="1"/>
  <c r="AD5001" i="1"/>
  <c r="AC5001" i="1"/>
  <c r="AE5001" i="1"/>
  <c r="AF5001" i="1"/>
  <c r="AJ5001" i="1"/>
  <c r="AL5001" i="1"/>
  <c r="AH5000" i="1"/>
  <c r="AG5000" i="1"/>
  <c r="AI5000" i="1"/>
  <c r="AF5000" i="1"/>
  <c r="AC5000" i="1"/>
  <c r="AE5000" i="1"/>
  <c r="AL5000" i="1"/>
  <c r="AJ5000" i="1"/>
  <c r="AD5000" i="1"/>
  <c r="AH4999" i="1"/>
  <c r="AI4999" i="1"/>
  <c r="AG4999" i="1"/>
  <c r="AD4999" i="1"/>
  <c r="AE4999" i="1"/>
  <c r="AC4999" i="1"/>
  <c r="AF4999" i="1"/>
  <c r="AJ4999" i="1"/>
  <c r="AL4999" i="1"/>
  <c r="AH4998" i="1"/>
  <c r="AI4998" i="1"/>
  <c r="AG4998" i="1"/>
  <c r="AC4998" i="1"/>
  <c r="AL4998" i="1"/>
  <c r="AJ4998" i="1"/>
  <c r="AE4998" i="1"/>
  <c r="AF4998" i="1"/>
  <c r="AD4998" i="1"/>
  <c r="AI4997" i="1"/>
  <c r="AH4997" i="1"/>
  <c r="AG4997" i="1"/>
  <c r="AJ4997" i="1"/>
  <c r="AF4997" i="1"/>
  <c r="AD4997" i="1"/>
  <c r="AC4997" i="1"/>
  <c r="AL4997" i="1"/>
  <c r="AE4997" i="1"/>
  <c r="AI4996" i="1"/>
  <c r="AH4996" i="1"/>
  <c r="AG4996" i="1"/>
  <c r="AF4996" i="1"/>
  <c r="AE4996" i="1"/>
  <c r="AD4996" i="1"/>
  <c r="AC4996" i="1"/>
  <c r="AI4995" i="1"/>
  <c r="AH4995" i="1"/>
  <c r="AG4995" i="1"/>
  <c r="AL4995" i="1"/>
  <c r="AC4995" i="1"/>
  <c r="AD4995" i="1"/>
  <c r="AE4995" i="1"/>
  <c r="AF4995" i="1"/>
  <c r="AJ4995" i="1"/>
  <c r="AM4995" i="1" s="1"/>
  <c r="AG4994" i="1"/>
  <c r="AI4994" i="1"/>
  <c r="AH4994" i="1"/>
  <c r="AJ4994" i="1"/>
  <c r="AL4994" i="1"/>
  <c r="AF4994" i="1"/>
  <c r="AE4994" i="1"/>
  <c r="AD4994" i="1"/>
  <c r="AC4994" i="1"/>
  <c r="AG4993" i="1"/>
  <c r="AH4993" i="1"/>
  <c r="AI4993" i="1"/>
  <c r="AC4993" i="1"/>
  <c r="AD4993" i="1"/>
  <c r="AE4993" i="1"/>
  <c r="AF4993" i="1"/>
  <c r="AL4993" i="1"/>
  <c r="AJ4993" i="1"/>
  <c r="AI4992" i="1"/>
  <c r="AH4992" i="1"/>
  <c r="AG4992" i="1"/>
  <c r="AJ4992" i="1"/>
  <c r="AL4992" i="1"/>
  <c r="AE4992" i="1"/>
  <c r="AD4992" i="1"/>
  <c r="AF4992" i="1"/>
  <c r="AC4992" i="1"/>
  <c r="AI4991" i="1"/>
  <c r="AH4991" i="1"/>
  <c r="AG4991" i="1"/>
  <c r="AF4991" i="1"/>
  <c r="AE4991" i="1"/>
  <c r="AD4991" i="1"/>
  <c r="AL4991" i="1"/>
  <c r="AJ4991" i="1"/>
  <c r="AM4991" i="1" s="1"/>
  <c r="AC4991" i="1"/>
  <c r="AI4990" i="1"/>
  <c r="AH4990" i="1"/>
  <c r="AG4990" i="1"/>
  <c r="AC4990" i="1"/>
  <c r="AL4990" i="1"/>
  <c r="AE4990" i="1"/>
  <c r="AF4990" i="1"/>
  <c r="AD4990" i="1"/>
  <c r="AJ4990" i="1"/>
  <c r="AM4990" i="1" s="1"/>
  <c r="AI4989" i="1"/>
  <c r="AG4989" i="1"/>
  <c r="AH4989" i="1"/>
  <c r="AC4989" i="1"/>
  <c r="AL4989" i="1"/>
  <c r="AJ4989" i="1"/>
  <c r="AD4989" i="1"/>
  <c r="AE4989" i="1"/>
  <c r="AF4989" i="1"/>
  <c r="AI4988" i="1"/>
  <c r="AH4988" i="1"/>
  <c r="AG4988" i="1"/>
  <c r="AL4988" i="1"/>
  <c r="AJ4988" i="1"/>
  <c r="AE4988" i="1"/>
  <c r="AC4988" i="1"/>
  <c r="AD4988" i="1"/>
  <c r="AF4988" i="1"/>
  <c r="AI4987" i="1"/>
  <c r="AG4987" i="1"/>
  <c r="AH4987" i="1"/>
  <c r="AL4987" i="1"/>
  <c r="AJ4987" i="1"/>
  <c r="AC4987" i="1"/>
  <c r="AD4987" i="1"/>
  <c r="AE4987" i="1"/>
  <c r="AF4987" i="1"/>
  <c r="AG4986" i="1"/>
  <c r="AH4986" i="1"/>
  <c r="AI4986" i="1"/>
  <c r="AC4986" i="1"/>
  <c r="AD4986" i="1"/>
  <c r="AF4986" i="1"/>
  <c r="AJ4986" i="1"/>
  <c r="AL4986" i="1"/>
  <c r="AE4986" i="1"/>
  <c r="AI4985" i="1"/>
  <c r="AH4985" i="1"/>
  <c r="AG4985" i="1"/>
  <c r="AL4985" i="1"/>
  <c r="AJ4985" i="1"/>
  <c r="AM4985" i="1" s="1"/>
  <c r="AE4985" i="1"/>
  <c r="AD4985" i="1"/>
  <c r="AC4985" i="1"/>
  <c r="AF4985" i="1"/>
  <c r="AG4984" i="1"/>
  <c r="AI4984" i="1"/>
  <c r="AH4984" i="1"/>
  <c r="AJ4984" i="1"/>
  <c r="AL4984" i="1"/>
  <c r="AF4984" i="1"/>
  <c r="AE4984" i="1"/>
  <c r="AD4984" i="1"/>
  <c r="AC4984" i="1"/>
  <c r="AI4983" i="1"/>
  <c r="AH4983" i="1"/>
  <c r="AG4983" i="1"/>
  <c r="AD4983" i="1"/>
  <c r="AC4983" i="1"/>
  <c r="AL4983" i="1"/>
  <c r="AJ4983" i="1"/>
  <c r="AF4983" i="1"/>
  <c r="AE4983" i="1"/>
  <c r="AI4982" i="1"/>
  <c r="AH4982" i="1"/>
  <c r="AG4982" i="1"/>
  <c r="AL4982" i="1"/>
  <c r="AE4982" i="1"/>
  <c r="AD4982" i="1"/>
  <c r="AC4982" i="1"/>
  <c r="AF4982" i="1"/>
  <c r="AJ4982" i="1"/>
  <c r="AM4982" i="1" s="1"/>
  <c r="AI4981" i="1"/>
  <c r="AH4981" i="1"/>
  <c r="AG4981" i="1"/>
  <c r="AF4981" i="1"/>
  <c r="AL4981" i="1"/>
  <c r="AJ4981" i="1"/>
  <c r="AE4981" i="1"/>
  <c r="AD4981" i="1"/>
  <c r="AC4981" i="1"/>
  <c r="AI4980" i="1"/>
  <c r="AG4980" i="1"/>
  <c r="AH4980" i="1"/>
  <c r="AJ4980" i="1"/>
  <c r="AL4980" i="1"/>
  <c r="AF4980" i="1"/>
  <c r="AE4980" i="1"/>
  <c r="AD4980" i="1"/>
  <c r="AC4980" i="1"/>
  <c r="AI4979" i="1"/>
  <c r="AH4979" i="1"/>
  <c r="AG4979" i="1"/>
  <c r="AL4979" i="1"/>
  <c r="AJ4979" i="1"/>
  <c r="AF4979" i="1"/>
  <c r="AE4979" i="1"/>
  <c r="AD4979" i="1"/>
  <c r="AC4979" i="1"/>
  <c r="AI4978" i="1"/>
  <c r="AG4978" i="1"/>
  <c r="AH4978" i="1"/>
  <c r="AL4978" i="1"/>
  <c r="AJ4978" i="1"/>
  <c r="AF4978" i="1"/>
  <c r="AE4978" i="1"/>
  <c r="AD4978" i="1"/>
  <c r="AC4978" i="1"/>
  <c r="AI4977" i="1"/>
  <c r="AH4977" i="1"/>
  <c r="AG4977" i="1"/>
  <c r="AD4977" i="1"/>
  <c r="AC4977" i="1"/>
  <c r="AL4977" i="1"/>
  <c r="AJ4977" i="1"/>
  <c r="AF4977" i="1"/>
  <c r="AE4977" i="1"/>
  <c r="AI4976" i="1"/>
  <c r="AH4976" i="1"/>
  <c r="AG4976" i="1"/>
  <c r="AJ4976" i="1"/>
  <c r="AF4976" i="1"/>
  <c r="AE4976" i="1"/>
  <c r="AD4976" i="1"/>
  <c r="AC4976" i="1"/>
  <c r="AL4976" i="1"/>
  <c r="AI4975" i="1"/>
  <c r="AH4975" i="1"/>
  <c r="AG4975" i="1"/>
  <c r="AC4975" i="1"/>
  <c r="AL4975" i="1"/>
  <c r="AJ4975" i="1"/>
  <c r="AF4975" i="1"/>
  <c r="AE4975" i="1"/>
  <c r="AD4975" i="1"/>
  <c r="AI4974" i="1"/>
  <c r="AH4974" i="1"/>
  <c r="AG4974" i="1"/>
  <c r="AL4974" i="1"/>
  <c r="AJ4974" i="1"/>
  <c r="AF4974" i="1"/>
  <c r="AE4974" i="1"/>
  <c r="AD4974" i="1"/>
  <c r="AC4974" i="1"/>
  <c r="AI4973" i="1"/>
  <c r="AH4973" i="1"/>
  <c r="AG4973" i="1"/>
  <c r="AL4973" i="1"/>
  <c r="AJ4973" i="1"/>
  <c r="AF4973" i="1"/>
  <c r="AE4973" i="1"/>
  <c r="AD4973" i="1"/>
  <c r="AC4973" i="1"/>
  <c r="AI4972" i="1"/>
  <c r="AH4972" i="1"/>
  <c r="AG4972" i="1"/>
  <c r="AE4972" i="1"/>
  <c r="AL4972" i="1"/>
  <c r="AJ4972" i="1"/>
  <c r="AF4972" i="1"/>
  <c r="AD4972" i="1"/>
  <c r="AC4972" i="1"/>
  <c r="AG4971" i="1"/>
  <c r="AI4971" i="1"/>
  <c r="AH4971" i="1"/>
  <c r="AL4971" i="1"/>
  <c r="AJ4971" i="1"/>
  <c r="AM4971" i="1" s="1"/>
  <c r="AF4971" i="1"/>
  <c r="AE4971" i="1"/>
  <c r="AD4971" i="1"/>
  <c r="AC4971" i="1"/>
  <c r="AG4970" i="1"/>
  <c r="AI4970" i="1"/>
  <c r="AH4970" i="1"/>
  <c r="AJ4970" i="1"/>
  <c r="AL4970" i="1"/>
  <c r="AF4970" i="1"/>
  <c r="AE4970" i="1"/>
  <c r="AD4970" i="1"/>
  <c r="AC4970" i="1"/>
  <c r="AI4969" i="1"/>
  <c r="AH4969" i="1"/>
  <c r="AG4969" i="1"/>
  <c r="AC4969" i="1"/>
  <c r="AJ4969" i="1"/>
  <c r="AL4969" i="1"/>
  <c r="AF4969" i="1"/>
  <c r="AE4969" i="1"/>
  <c r="AD4969" i="1"/>
  <c r="AI4968" i="1"/>
  <c r="AH4968" i="1"/>
  <c r="AG4968" i="1"/>
  <c r="AL4968" i="1"/>
  <c r="AJ4968" i="1"/>
  <c r="AM4968" i="1" s="1"/>
  <c r="AF4968" i="1"/>
  <c r="AE4968" i="1"/>
  <c r="AD4968" i="1"/>
  <c r="AC4968" i="1"/>
  <c r="AI4967" i="1"/>
  <c r="AH4967" i="1"/>
  <c r="AG4967" i="1"/>
  <c r="AL4967" i="1"/>
  <c r="AJ4967" i="1"/>
  <c r="AF4967" i="1"/>
  <c r="AE4967" i="1"/>
  <c r="AD4967" i="1"/>
  <c r="AC4967" i="1"/>
  <c r="AG4966" i="1"/>
  <c r="AI4966" i="1"/>
  <c r="AH4966" i="1"/>
  <c r="AL4966" i="1"/>
  <c r="AC4966" i="1"/>
  <c r="AD4966" i="1"/>
  <c r="AE4966" i="1"/>
  <c r="AF4966" i="1"/>
  <c r="AJ4966" i="1"/>
  <c r="AM4966" i="1" s="1"/>
  <c r="AI4965" i="1"/>
  <c r="AH4965" i="1"/>
  <c r="AG4965" i="1"/>
  <c r="AE4965" i="1"/>
  <c r="AL4965" i="1"/>
  <c r="AJ4965" i="1"/>
  <c r="AF4965" i="1"/>
  <c r="AD4965" i="1"/>
  <c r="AC4965" i="1"/>
  <c r="AH4964" i="1"/>
  <c r="AI4964" i="1"/>
  <c r="AG4964" i="1"/>
  <c r="AL4964" i="1"/>
  <c r="AJ4964" i="1"/>
  <c r="AF4964" i="1"/>
  <c r="AE4964" i="1"/>
  <c r="AD4964" i="1"/>
  <c r="AC4964" i="1"/>
  <c r="AG4963" i="1"/>
  <c r="AI4963" i="1"/>
  <c r="AH4963" i="1"/>
  <c r="AD4963" i="1"/>
  <c r="AC4963" i="1"/>
  <c r="AL4963" i="1"/>
  <c r="AJ4963" i="1"/>
  <c r="AM4963" i="1" s="1"/>
  <c r="AF4963" i="1"/>
  <c r="AE4963" i="1"/>
  <c r="AI4962" i="1"/>
  <c r="AH4962" i="1"/>
  <c r="AG4962" i="1"/>
  <c r="AL4962" i="1"/>
  <c r="AJ4962" i="1"/>
  <c r="AF4962" i="1"/>
  <c r="AE4962" i="1"/>
  <c r="AD4962" i="1"/>
  <c r="AC4962" i="1"/>
  <c r="AI4961" i="1"/>
  <c r="AH4961" i="1"/>
  <c r="AG4961" i="1"/>
  <c r="AL4961" i="1"/>
  <c r="AJ4961" i="1"/>
  <c r="AF4961" i="1"/>
  <c r="AE4961" i="1"/>
  <c r="AD4961" i="1"/>
  <c r="AC4961" i="1"/>
  <c r="AI4960" i="1"/>
  <c r="AG4960" i="1"/>
  <c r="AH4960" i="1"/>
  <c r="AL4960" i="1"/>
  <c r="AJ4960" i="1"/>
  <c r="AM4960" i="1" s="1"/>
  <c r="AF4960" i="1"/>
  <c r="AE4960" i="1"/>
  <c r="AD4960" i="1"/>
  <c r="AC4960" i="1"/>
  <c r="AH4959" i="1"/>
  <c r="AG4959" i="1"/>
  <c r="AI4959" i="1"/>
  <c r="AE4959" i="1"/>
  <c r="AD4959" i="1"/>
  <c r="AC4959" i="1"/>
  <c r="AL4959" i="1"/>
  <c r="AJ4959" i="1"/>
  <c r="AF4959" i="1"/>
  <c r="AI4958" i="1"/>
  <c r="AH4958" i="1"/>
  <c r="AG4958" i="1"/>
  <c r="AC4958" i="1"/>
  <c r="AJ4958" i="1"/>
  <c r="AF4958" i="1"/>
  <c r="AE4958" i="1"/>
  <c r="AD4958" i="1"/>
  <c r="AL4958" i="1"/>
  <c r="AH4957" i="1"/>
  <c r="AG4957" i="1"/>
  <c r="AI4957" i="1"/>
  <c r="AJ4957" i="1"/>
  <c r="AL4957" i="1"/>
  <c r="AF4957" i="1"/>
  <c r="AE4957" i="1"/>
  <c r="AD4957" i="1"/>
  <c r="AC4957" i="1"/>
  <c r="AI4956" i="1"/>
  <c r="AH4956" i="1"/>
  <c r="AG4956" i="1"/>
  <c r="AL4956" i="1"/>
  <c r="AF4956" i="1"/>
  <c r="AE4956" i="1"/>
  <c r="AD4956" i="1"/>
  <c r="AC4956" i="1"/>
  <c r="AJ4956" i="1"/>
  <c r="AM4956" i="1" s="1"/>
  <c r="AH4955" i="1"/>
  <c r="AG4955" i="1"/>
  <c r="AI4955" i="1"/>
  <c r="AF4955" i="1"/>
  <c r="AJ4955" i="1"/>
  <c r="AL4955" i="1"/>
  <c r="AC4955" i="1"/>
  <c r="AD4955" i="1"/>
  <c r="AE4955" i="1"/>
  <c r="AG4954" i="1"/>
  <c r="AH4954" i="1"/>
  <c r="AI4954" i="1"/>
  <c r="AJ4954" i="1"/>
  <c r="AL4954" i="1"/>
  <c r="AD4954" i="1"/>
  <c r="AE4954" i="1"/>
  <c r="AF4954" i="1"/>
  <c r="AC4954" i="1"/>
  <c r="AI4953" i="1"/>
  <c r="AH4953" i="1"/>
  <c r="AG4953" i="1"/>
  <c r="AE4953" i="1"/>
  <c r="AL4953" i="1"/>
  <c r="AJ4953" i="1"/>
  <c r="AM4953" i="1" s="1"/>
  <c r="AF4953" i="1"/>
  <c r="AD4953" i="1"/>
  <c r="AC4953" i="1"/>
  <c r="AI4952" i="1"/>
  <c r="AH4952" i="1"/>
  <c r="AG4952" i="1"/>
  <c r="AL4952" i="1"/>
  <c r="AJ4952" i="1"/>
  <c r="AM4952" i="1" s="1"/>
  <c r="AF4952" i="1"/>
  <c r="AE4952" i="1"/>
  <c r="AD4952" i="1"/>
  <c r="AC4952" i="1"/>
  <c r="AG4951" i="1"/>
  <c r="AH4951" i="1"/>
  <c r="AI4951" i="1"/>
  <c r="AD4951" i="1"/>
  <c r="AE4951" i="1"/>
  <c r="AF4951" i="1"/>
  <c r="AJ4951" i="1"/>
  <c r="AL4951" i="1"/>
  <c r="AC4951" i="1"/>
  <c r="AG4950" i="1"/>
  <c r="AH4950" i="1"/>
  <c r="AI4950" i="1"/>
  <c r="AE4950" i="1"/>
  <c r="AC4950" i="1"/>
  <c r="AD4950" i="1"/>
  <c r="AF4950" i="1"/>
  <c r="AJ4950" i="1"/>
  <c r="AL4950" i="1"/>
  <c r="AI4949" i="1"/>
  <c r="AH4949" i="1"/>
  <c r="AG4949" i="1"/>
  <c r="AD4949" i="1"/>
  <c r="AC4949" i="1"/>
  <c r="AJ4949" i="1"/>
  <c r="AL4949" i="1"/>
  <c r="AE4949" i="1"/>
  <c r="AF4949" i="1"/>
  <c r="AG4948" i="1"/>
  <c r="AI4948" i="1"/>
  <c r="AH4948" i="1"/>
  <c r="AE4948" i="1"/>
  <c r="AD4948" i="1"/>
  <c r="AC4948" i="1"/>
  <c r="AL4948" i="1"/>
  <c r="AJ4948" i="1"/>
  <c r="AM4948" i="1" s="1"/>
  <c r="AF4948" i="1"/>
  <c r="AH4947" i="1"/>
  <c r="AG4947" i="1"/>
  <c r="AI4947" i="1"/>
  <c r="AF4947" i="1"/>
  <c r="AE4947" i="1"/>
  <c r="AD4947" i="1"/>
  <c r="AL4947" i="1"/>
  <c r="AJ4947" i="1"/>
  <c r="AM4947" i="1" s="1"/>
  <c r="AC4947" i="1"/>
  <c r="AI4946" i="1"/>
  <c r="AH4946" i="1"/>
  <c r="AG4946" i="1"/>
  <c r="AJ4946" i="1"/>
  <c r="AL4946" i="1"/>
  <c r="AC4946" i="1"/>
  <c r="AD4946" i="1"/>
  <c r="AE4946" i="1"/>
  <c r="AF4946" i="1"/>
  <c r="AG4945" i="1"/>
  <c r="AI4945" i="1"/>
  <c r="AH4945" i="1"/>
  <c r="AE4945" i="1"/>
  <c r="AF4945" i="1"/>
  <c r="AD4945" i="1"/>
  <c r="AC4945" i="1"/>
  <c r="AL4945" i="1"/>
  <c r="AJ4945" i="1"/>
  <c r="AI4944" i="1"/>
  <c r="AH4944" i="1"/>
  <c r="AG4944" i="1"/>
  <c r="AL4944" i="1"/>
  <c r="AJ4944" i="1"/>
  <c r="AM4944" i="1" s="1"/>
  <c r="AF4944" i="1"/>
  <c r="AD4944" i="1"/>
  <c r="AC4944" i="1"/>
  <c r="AE4944" i="1"/>
  <c r="AI4943" i="1"/>
  <c r="AH4943" i="1"/>
  <c r="AG4943" i="1"/>
  <c r="AE4943" i="1"/>
  <c r="AL4943" i="1"/>
  <c r="AJ4943" i="1"/>
  <c r="AF4943" i="1"/>
  <c r="AD4943" i="1"/>
  <c r="AC4943" i="1"/>
  <c r="AI4942" i="1"/>
  <c r="AH4942" i="1"/>
  <c r="AG4942" i="1"/>
  <c r="AF4942" i="1"/>
  <c r="AD4942" i="1"/>
  <c r="AC4942" i="1"/>
  <c r="AE4942" i="1"/>
  <c r="AL4942" i="1"/>
  <c r="AJ4942" i="1"/>
  <c r="AG4941" i="1"/>
  <c r="AH4941" i="1"/>
  <c r="AI4941" i="1"/>
  <c r="AC4941" i="1"/>
  <c r="AD4941" i="1"/>
  <c r="AF4941" i="1"/>
  <c r="AJ4941" i="1"/>
  <c r="AL4941" i="1"/>
  <c r="AE4941" i="1"/>
  <c r="AG4940" i="1"/>
  <c r="AH4940" i="1"/>
  <c r="AI4940" i="1"/>
  <c r="AD4940" i="1"/>
  <c r="AC4940" i="1"/>
  <c r="AE4940" i="1"/>
  <c r="AF4940" i="1"/>
  <c r="AJ4940" i="1"/>
  <c r="AL4940" i="1"/>
  <c r="AG4939" i="1"/>
  <c r="AI4939" i="1"/>
  <c r="AH4939" i="1"/>
  <c r="AL4939" i="1"/>
  <c r="AF4939" i="1"/>
  <c r="AE4939" i="1"/>
  <c r="AC4939" i="1"/>
  <c r="AJ4939" i="1"/>
  <c r="AM4939" i="1" s="1"/>
  <c r="AD4939" i="1"/>
  <c r="AI4938" i="1"/>
  <c r="AH4938" i="1"/>
  <c r="AG4938" i="1"/>
  <c r="AD4938" i="1"/>
  <c r="AC4938" i="1"/>
  <c r="AE4938" i="1"/>
  <c r="AF4938" i="1"/>
  <c r="AJ4938" i="1"/>
  <c r="AL4938" i="1"/>
  <c r="AI4937" i="1"/>
  <c r="AH4937" i="1"/>
  <c r="AG4937" i="1"/>
  <c r="AL4937" i="1"/>
  <c r="AJ4937" i="1"/>
  <c r="AC4937" i="1"/>
  <c r="AF4937" i="1"/>
  <c r="AE4937" i="1"/>
  <c r="AD4937" i="1"/>
  <c r="AG4936" i="1"/>
  <c r="AH4936" i="1"/>
  <c r="AI4936" i="1"/>
  <c r="AJ4936" i="1"/>
  <c r="AE4936" i="1"/>
  <c r="AF4936" i="1"/>
  <c r="AD4936" i="1"/>
  <c r="AC4936" i="1"/>
  <c r="AL4936" i="1"/>
  <c r="AG4935" i="1"/>
  <c r="AH4935" i="1"/>
  <c r="AI4935" i="1"/>
  <c r="AJ4935" i="1"/>
  <c r="AC4935" i="1"/>
  <c r="AD4935" i="1"/>
  <c r="AE4935" i="1"/>
  <c r="AF4935" i="1"/>
  <c r="AL4935" i="1"/>
  <c r="AG4934" i="1"/>
  <c r="AH4934" i="1"/>
  <c r="AI4934" i="1"/>
  <c r="AL4934" i="1"/>
  <c r="AC4934" i="1"/>
  <c r="AD4934" i="1"/>
  <c r="AE4934" i="1"/>
  <c r="AF4934" i="1"/>
  <c r="AJ4934" i="1"/>
  <c r="AM4934" i="1" s="1"/>
  <c r="AG4933" i="1"/>
  <c r="AH4933" i="1"/>
  <c r="AI4933" i="1"/>
  <c r="AJ4933" i="1"/>
  <c r="AF4933" i="1"/>
  <c r="AD4933" i="1"/>
  <c r="AC4933" i="1"/>
  <c r="AE4933" i="1"/>
  <c r="AL4933" i="1"/>
  <c r="AI4932" i="1"/>
  <c r="AG4932" i="1"/>
  <c r="AH4932" i="1"/>
  <c r="AC4932" i="1"/>
  <c r="AE4932" i="1"/>
  <c r="AF4932" i="1"/>
  <c r="AL4932" i="1"/>
  <c r="AJ4932" i="1"/>
  <c r="AD4932" i="1"/>
  <c r="AI4931" i="1"/>
  <c r="AH4931" i="1"/>
  <c r="AG4931" i="1"/>
  <c r="AF4931" i="1"/>
  <c r="AE4931" i="1"/>
  <c r="AD4931" i="1"/>
  <c r="AC4931" i="1"/>
  <c r="AJ4931" i="1"/>
  <c r="AL4931" i="1"/>
  <c r="AI4930" i="1"/>
  <c r="AH4930" i="1"/>
  <c r="AG4930" i="1"/>
  <c r="AJ4930" i="1"/>
  <c r="AE4930" i="1"/>
  <c r="AF4930" i="1"/>
  <c r="AD4930" i="1"/>
  <c r="AC4930" i="1"/>
  <c r="AL4930" i="1"/>
  <c r="AI4929" i="1"/>
  <c r="AH4929" i="1"/>
  <c r="AG4929" i="1"/>
  <c r="AC4929" i="1"/>
  <c r="AD4929" i="1"/>
  <c r="AE4929" i="1"/>
  <c r="AF4929" i="1"/>
  <c r="AL4929" i="1"/>
  <c r="AJ4929" i="1"/>
  <c r="AI4928" i="1"/>
  <c r="AH4928" i="1"/>
  <c r="AG4928" i="1"/>
  <c r="AL4928" i="1"/>
  <c r="AJ4928" i="1"/>
  <c r="AF4928" i="1"/>
  <c r="AE4928" i="1"/>
  <c r="AD4928" i="1"/>
  <c r="AC4928" i="1"/>
  <c r="AG4927" i="1"/>
  <c r="AH4927" i="1"/>
  <c r="AI4927" i="1"/>
  <c r="AL4927" i="1"/>
  <c r="AF4927" i="1"/>
  <c r="AD4927" i="1"/>
  <c r="AC4927" i="1"/>
  <c r="AE4927" i="1"/>
  <c r="AJ4927" i="1"/>
  <c r="AM4927" i="1" s="1"/>
  <c r="AI4926" i="1"/>
  <c r="AG4926" i="1"/>
  <c r="AH4926" i="1"/>
  <c r="AF4926" i="1"/>
  <c r="AE4926" i="1"/>
  <c r="AD4926" i="1"/>
  <c r="AC4926" i="1"/>
  <c r="AL4926" i="1"/>
  <c r="AJ4926" i="1"/>
  <c r="AM4926" i="1" s="1"/>
  <c r="AH4925" i="1"/>
  <c r="AG4925" i="1"/>
  <c r="AI4925" i="1"/>
  <c r="AL4925" i="1"/>
  <c r="AJ4925" i="1"/>
  <c r="AF4925" i="1"/>
  <c r="AE4925" i="1"/>
  <c r="AD4925" i="1"/>
  <c r="AC4925" i="1"/>
  <c r="AG4924" i="1"/>
  <c r="AH4924" i="1"/>
  <c r="AI4924" i="1"/>
  <c r="AD4924" i="1"/>
  <c r="AC4924" i="1"/>
  <c r="AF4924" i="1"/>
  <c r="AE4924" i="1"/>
  <c r="AJ4924" i="1"/>
  <c r="AL4924" i="1"/>
  <c r="AG4923" i="1"/>
  <c r="AH4923" i="1"/>
  <c r="AI4923" i="1"/>
  <c r="AC4923" i="1"/>
  <c r="AD4923" i="1"/>
  <c r="AE4923" i="1"/>
  <c r="AF4923" i="1"/>
  <c r="AJ4923" i="1"/>
  <c r="AL4923" i="1"/>
  <c r="AI4922" i="1"/>
  <c r="AH4922" i="1"/>
  <c r="AG4922" i="1"/>
  <c r="AL4922" i="1"/>
  <c r="AE4922" i="1"/>
  <c r="AF4922" i="1"/>
  <c r="AC4922" i="1"/>
  <c r="AD4922" i="1"/>
  <c r="AJ4922" i="1"/>
  <c r="AM4922" i="1" s="1"/>
  <c r="AI4921" i="1"/>
  <c r="AG4921" i="1"/>
  <c r="AH4921" i="1"/>
  <c r="AC4921" i="1"/>
  <c r="AL4921" i="1"/>
  <c r="AJ4921" i="1"/>
  <c r="AF4921" i="1"/>
  <c r="AE4921" i="1"/>
  <c r="AD4921" i="1"/>
  <c r="AI4920" i="1"/>
  <c r="AH4920" i="1"/>
  <c r="AG4920" i="1"/>
  <c r="AF4920" i="1"/>
  <c r="AE4920" i="1"/>
  <c r="AD4920" i="1"/>
  <c r="AC4920" i="1"/>
  <c r="AJ4920" i="1"/>
  <c r="AL4920" i="1"/>
  <c r="AG4919" i="1"/>
  <c r="AI4919" i="1"/>
  <c r="AH4919" i="1"/>
  <c r="AF4919" i="1"/>
  <c r="AJ4919" i="1"/>
  <c r="AL4919" i="1"/>
  <c r="AC4919" i="1"/>
  <c r="AD4919" i="1"/>
  <c r="AE4919" i="1"/>
  <c r="AI4918" i="1"/>
  <c r="AG4918" i="1"/>
  <c r="AH4918" i="1"/>
  <c r="AC4918" i="1"/>
  <c r="AL4918" i="1"/>
  <c r="AJ4918" i="1"/>
  <c r="AF4918" i="1"/>
  <c r="AE4918" i="1"/>
  <c r="AD4918" i="1"/>
  <c r="AH4917" i="1"/>
  <c r="AI4917" i="1"/>
  <c r="AG4917" i="1"/>
  <c r="AL4917" i="1"/>
  <c r="AJ4917" i="1"/>
  <c r="AM4917" i="1" s="1"/>
  <c r="AC4917" i="1"/>
  <c r="AD4917" i="1"/>
  <c r="AE4917" i="1"/>
  <c r="AF4917" i="1"/>
  <c r="AH4916" i="1"/>
  <c r="AG4916" i="1"/>
  <c r="AI4916" i="1"/>
  <c r="AF4916" i="1"/>
  <c r="AE4916" i="1"/>
  <c r="AC4916" i="1"/>
  <c r="AD4916" i="1"/>
  <c r="AL4916" i="1"/>
  <c r="AJ4916" i="1"/>
  <c r="AH4915" i="1"/>
  <c r="AI4915" i="1"/>
  <c r="AG4915" i="1"/>
  <c r="AJ4915" i="1"/>
  <c r="AL4915" i="1"/>
  <c r="AF4915" i="1"/>
  <c r="AE4915" i="1"/>
  <c r="AD4915" i="1"/>
  <c r="AC4915" i="1"/>
  <c r="AI4914" i="1"/>
  <c r="AH4914" i="1"/>
  <c r="AG4914" i="1"/>
  <c r="AL4914" i="1"/>
  <c r="AJ4914" i="1"/>
  <c r="AM4914" i="1" s="1"/>
  <c r="AF4914" i="1"/>
  <c r="AE4914" i="1"/>
  <c r="AD4914" i="1"/>
  <c r="AC4914" i="1"/>
  <c r="AH4913" i="1"/>
  <c r="AG4913" i="1"/>
  <c r="AI4913" i="1"/>
  <c r="AL4913" i="1"/>
  <c r="AJ4913" i="1"/>
  <c r="AM4913" i="1" s="1"/>
  <c r="AF4913" i="1"/>
  <c r="AE4913" i="1"/>
  <c r="AD4913" i="1"/>
  <c r="AC4913" i="1"/>
  <c r="AI4912" i="1"/>
  <c r="AH4912" i="1"/>
  <c r="AG4912" i="1"/>
  <c r="AL4912" i="1"/>
  <c r="AJ4912" i="1"/>
  <c r="AF4912" i="1"/>
  <c r="AE4912" i="1"/>
  <c r="AD4912" i="1"/>
  <c r="AC4912" i="1"/>
  <c r="AH4911" i="1"/>
  <c r="AG4911" i="1"/>
  <c r="AI4911" i="1"/>
  <c r="AL4911" i="1"/>
  <c r="AJ4911" i="1"/>
  <c r="AF4911" i="1"/>
  <c r="AE4911" i="1"/>
  <c r="AD4911" i="1"/>
  <c r="AC4911" i="1"/>
  <c r="AI4910" i="1"/>
  <c r="AH4910" i="1"/>
  <c r="AG4910" i="1"/>
  <c r="AL4910" i="1"/>
  <c r="AJ4910" i="1"/>
  <c r="AM4910" i="1" s="1"/>
  <c r="AF4910" i="1"/>
  <c r="AE4910" i="1"/>
  <c r="AD4910" i="1"/>
  <c r="AC4910" i="1"/>
  <c r="AI4909" i="1"/>
  <c r="AH4909" i="1"/>
  <c r="AG4909" i="1"/>
  <c r="AL4909" i="1"/>
  <c r="AJ4909" i="1"/>
  <c r="AF4909" i="1"/>
  <c r="AE4909" i="1"/>
  <c r="AD4909" i="1"/>
  <c r="AC4909" i="1"/>
  <c r="AI4908" i="1"/>
  <c r="AH4908" i="1"/>
  <c r="AG4908" i="1"/>
  <c r="AL4908" i="1"/>
  <c r="AJ4908" i="1"/>
  <c r="AF4908" i="1"/>
  <c r="AE4908" i="1"/>
  <c r="AD4908" i="1"/>
  <c r="AC4908" i="1"/>
  <c r="AI4907" i="1"/>
  <c r="AH4907" i="1"/>
  <c r="AG4907" i="1"/>
  <c r="AD4907" i="1"/>
  <c r="AC4907" i="1"/>
  <c r="AL4907" i="1"/>
  <c r="AJ4907" i="1"/>
  <c r="AF4907" i="1"/>
  <c r="AE4907" i="1"/>
  <c r="AG4906" i="1"/>
  <c r="AH4906" i="1"/>
  <c r="AI4906" i="1"/>
  <c r="AJ4906" i="1"/>
  <c r="AL4906" i="1"/>
  <c r="AF4906" i="1"/>
  <c r="AE4906" i="1"/>
  <c r="AD4906" i="1"/>
  <c r="AC4906" i="1"/>
  <c r="AG4905" i="1"/>
  <c r="AI4905" i="1"/>
  <c r="AH4905" i="1"/>
  <c r="AC4905" i="1"/>
  <c r="AD4905" i="1"/>
  <c r="AE4905" i="1"/>
  <c r="AF4905" i="1"/>
  <c r="AL4905" i="1"/>
  <c r="AJ4905" i="1"/>
  <c r="AM4905" i="1" s="1"/>
  <c r="AH4904" i="1"/>
  <c r="AI4904" i="1"/>
  <c r="AG4904" i="1"/>
  <c r="AJ4904" i="1"/>
  <c r="AL4904" i="1"/>
  <c r="AF4904" i="1"/>
  <c r="AE4904" i="1"/>
  <c r="AD4904" i="1"/>
  <c r="AC4904" i="1"/>
  <c r="AG4903" i="1"/>
  <c r="AI4903" i="1"/>
  <c r="AH4903" i="1"/>
  <c r="AD4903" i="1"/>
  <c r="AC4903" i="1"/>
  <c r="AE4903" i="1"/>
  <c r="AF4903" i="1"/>
  <c r="AJ4903" i="1"/>
  <c r="AL4903" i="1"/>
  <c r="AI4902" i="1"/>
  <c r="AH4902" i="1"/>
  <c r="AG4902" i="1"/>
  <c r="AL4902" i="1"/>
  <c r="AJ4902" i="1"/>
  <c r="AF4902" i="1"/>
  <c r="AE4902" i="1"/>
  <c r="AC4902" i="1"/>
  <c r="AD4902" i="1"/>
  <c r="AG4901" i="1"/>
  <c r="AI4901" i="1"/>
  <c r="AH4901" i="1"/>
  <c r="AL4901" i="1"/>
  <c r="AF4901" i="1"/>
  <c r="AC4901" i="1"/>
  <c r="AD4901" i="1"/>
  <c r="AE4901" i="1"/>
  <c r="AJ4901" i="1"/>
  <c r="AM4901" i="1" s="1"/>
  <c r="AH4900" i="1"/>
  <c r="AI4900" i="1"/>
  <c r="AG4900" i="1"/>
  <c r="AC4900" i="1"/>
  <c r="AF4900" i="1"/>
  <c r="AD4900" i="1"/>
  <c r="AE4900" i="1"/>
  <c r="AJ4900" i="1"/>
  <c r="AL4900" i="1"/>
  <c r="AH4899" i="1"/>
  <c r="AI4899" i="1"/>
  <c r="AG4899" i="1"/>
  <c r="AE4899" i="1"/>
  <c r="AD4899" i="1"/>
  <c r="AC4899" i="1"/>
  <c r="AJ4899" i="1"/>
  <c r="AL4899" i="1"/>
  <c r="AF4899" i="1"/>
  <c r="AG4898" i="1"/>
  <c r="AH4898" i="1"/>
  <c r="AI4898" i="1"/>
  <c r="AJ4898" i="1"/>
  <c r="AF4898" i="1"/>
  <c r="AL4898" i="1"/>
  <c r="AE4898" i="1"/>
  <c r="AD4898" i="1"/>
  <c r="AC4898" i="1"/>
  <c r="AI4897" i="1"/>
  <c r="AG4897" i="1"/>
  <c r="AH4897" i="1"/>
  <c r="AC4897" i="1"/>
  <c r="AF4897" i="1"/>
  <c r="AE4897" i="1"/>
  <c r="AD4897" i="1"/>
  <c r="AJ4897" i="1"/>
  <c r="AL4897" i="1"/>
  <c r="AI4896" i="1"/>
  <c r="AH4896" i="1"/>
  <c r="AG4896" i="1"/>
  <c r="AC4896" i="1"/>
  <c r="AD4896" i="1"/>
  <c r="AE4896" i="1"/>
  <c r="AF4896" i="1"/>
  <c r="AJ4896" i="1"/>
  <c r="AL4896" i="1"/>
  <c r="AG4895" i="1"/>
  <c r="AH4895" i="1"/>
  <c r="AI4895" i="1"/>
  <c r="AL4895" i="1"/>
  <c r="AC4895" i="1"/>
  <c r="AD4895" i="1"/>
  <c r="AE4895" i="1"/>
  <c r="AF4895" i="1"/>
  <c r="AJ4895" i="1"/>
  <c r="AM4895" i="1" s="1"/>
  <c r="AH4894" i="1"/>
  <c r="AI4894" i="1"/>
  <c r="AG4894" i="1"/>
  <c r="AC4894" i="1"/>
  <c r="AD4894" i="1"/>
  <c r="AE4894" i="1"/>
  <c r="AF4894" i="1"/>
  <c r="AJ4894" i="1"/>
  <c r="AL4894" i="1"/>
  <c r="AG4893" i="1"/>
  <c r="AH4893" i="1"/>
  <c r="AI4893" i="1"/>
  <c r="AJ4893" i="1"/>
  <c r="AL4893" i="1"/>
  <c r="AF4893" i="1"/>
  <c r="AE4893" i="1"/>
  <c r="AD4893" i="1"/>
  <c r="AC4893" i="1"/>
  <c r="AH4892" i="1"/>
  <c r="AI4892" i="1"/>
  <c r="AG4892" i="1"/>
  <c r="AE4892" i="1"/>
  <c r="AD4892" i="1"/>
  <c r="AC4892" i="1"/>
  <c r="AF4892" i="1"/>
  <c r="AL4892" i="1"/>
  <c r="AJ4892" i="1"/>
  <c r="AI4891" i="1"/>
  <c r="AH4891" i="1"/>
  <c r="AG4891" i="1"/>
  <c r="AD4891" i="1"/>
  <c r="AC4891" i="1"/>
  <c r="AJ4891" i="1"/>
  <c r="AL4891" i="1"/>
  <c r="AE4891" i="1"/>
  <c r="AF4891" i="1"/>
  <c r="AG4890" i="1"/>
  <c r="AI4890" i="1"/>
  <c r="AH4890" i="1"/>
  <c r="AJ4890" i="1"/>
  <c r="AL4890" i="1"/>
  <c r="AF4890" i="1"/>
  <c r="AE4890" i="1"/>
  <c r="AD4890" i="1"/>
  <c r="AC4890" i="1"/>
  <c r="AI4889" i="1"/>
  <c r="AH4889" i="1"/>
  <c r="AG4889" i="1"/>
  <c r="AJ4889" i="1"/>
  <c r="AF4889" i="1"/>
  <c r="AE4889" i="1"/>
  <c r="AD4889" i="1"/>
  <c r="AC4889" i="1"/>
  <c r="AL4889" i="1"/>
  <c r="AH4888" i="1"/>
  <c r="AI4888" i="1"/>
  <c r="AG4888" i="1"/>
  <c r="AJ4888" i="1"/>
  <c r="AF4888" i="1"/>
  <c r="AE4888" i="1"/>
  <c r="AD4888" i="1"/>
  <c r="AC4888" i="1"/>
  <c r="AL4888" i="1"/>
  <c r="AI4887" i="1"/>
  <c r="AH4887" i="1"/>
  <c r="AG4887" i="1"/>
  <c r="AD4887" i="1"/>
  <c r="AC4887" i="1"/>
  <c r="AJ4887" i="1"/>
  <c r="AL4887" i="1"/>
  <c r="AE4887" i="1"/>
  <c r="AF4887" i="1"/>
  <c r="AG4886" i="1"/>
  <c r="AI4886" i="1"/>
  <c r="AH4886" i="1"/>
  <c r="AD4886" i="1"/>
  <c r="AE4886" i="1"/>
  <c r="AF4886" i="1"/>
  <c r="AC4886" i="1"/>
  <c r="AJ4886" i="1"/>
  <c r="AL4886" i="1"/>
  <c r="AH4885" i="1"/>
  <c r="AG4885" i="1"/>
  <c r="AI4885" i="1"/>
  <c r="AL4885" i="1"/>
  <c r="AF4885" i="1"/>
  <c r="AJ4885" i="1"/>
  <c r="AM4885" i="1" s="1"/>
  <c r="AD4885" i="1"/>
  <c r="AC4885" i="1"/>
  <c r="AE4885" i="1"/>
  <c r="AI4884" i="1"/>
  <c r="AH4884" i="1"/>
  <c r="AG4884" i="1"/>
  <c r="AE4884" i="1"/>
  <c r="AL4884" i="1"/>
  <c r="AJ4884" i="1"/>
  <c r="AC4884" i="1"/>
  <c r="AF4884" i="1"/>
  <c r="AD4884" i="1"/>
  <c r="AI4883" i="1"/>
  <c r="AH4883" i="1"/>
  <c r="AG4883" i="1"/>
  <c r="AL4883" i="1"/>
  <c r="AJ4883" i="1"/>
  <c r="AE4883" i="1"/>
  <c r="AF4883" i="1"/>
  <c r="AD4883" i="1"/>
  <c r="AC4883" i="1"/>
  <c r="AI4882" i="1"/>
  <c r="AG4882" i="1"/>
  <c r="AH4882" i="1"/>
  <c r="AF4882" i="1"/>
  <c r="AJ4882" i="1"/>
  <c r="AL4882" i="1"/>
  <c r="AD4882" i="1"/>
  <c r="AE4882" i="1"/>
  <c r="AC4882" i="1"/>
  <c r="AH4881" i="1"/>
  <c r="AG4881" i="1"/>
  <c r="AI4881" i="1"/>
  <c r="AE4881" i="1"/>
  <c r="AF4881" i="1"/>
  <c r="AD4881" i="1"/>
  <c r="AC4881" i="1"/>
  <c r="AL4881" i="1"/>
  <c r="AJ4881" i="1"/>
  <c r="AI4880" i="1"/>
  <c r="AH4880" i="1"/>
  <c r="AG4880" i="1"/>
  <c r="AL4880" i="1"/>
  <c r="AJ4880" i="1"/>
  <c r="AM4880" i="1" s="1"/>
  <c r="AE4880" i="1"/>
  <c r="AD4880" i="1"/>
  <c r="AC4880" i="1"/>
  <c r="AF4880" i="1"/>
  <c r="AI4879" i="1"/>
  <c r="AH4879" i="1"/>
  <c r="AG4879" i="1"/>
  <c r="AF4879" i="1"/>
  <c r="AL4879" i="1"/>
  <c r="AJ4879" i="1"/>
  <c r="AE4879" i="1"/>
  <c r="AD4879" i="1"/>
  <c r="AC4879" i="1"/>
  <c r="AI4878" i="1"/>
  <c r="AH4878" i="1"/>
  <c r="AG4878" i="1"/>
  <c r="AD4878" i="1"/>
  <c r="AE4878" i="1"/>
  <c r="AF4878" i="1"/>
  <c r="AJ4878" i="1"/>
  <c r="AL4878" i="1"/>
  <c r="AC4878" i="1"/>
  <c r="AG4877" i="1"/>
  <c r="AI4877" i="1"/>
  <c r="AH4877" i="1"/>
  <c r="AD4877" i="1"/>
  <c r="AC4877" i="1"/>
  <c r="AF4877" i="1"/>
  <c r="AE4877" i="1"/>
  <c r="AJ4877" i="1"/>
  <c r="AL4877" i="1"/>
  <c r="AH4876" i="1"/>
  <c r="AG4876" i="1"/>
  <c r="AI4876" i="1"/>
  <c r="AL4876" i="1"/>
  <c r="AJ4876" i="1"/>
  <c r="AM4876" i="1" s="1"/>
  <c r="AF4876" i="1"/>
  <c r="AE4876" i="1"/>
  <c r="AD4876" i="1"/>
  <c r="AC4876" i="1"/>
  <c r="AI4875" i="1"/>
  <c r="AH4875" i="1"/>
  <c r="AG4875" i="1"/>
  <c r="AL4875" i="1"/>
  <c r="AJ4875" i="1"/>
  <c r="AM4875" i="1" s="1"/>
  <c r="AF4875" i="1"/>
  <c r="AE4875" i="1"/>
  <c r="AD4875" i="1"/>
  <c r="AC4875" i="1"/>
  <c r="AH4874" i="1"/>
  <c r="AG4874" i="1"/>
  <c r="AI4874" i="1"/>
  <c r="AE4874" i="1"/>
  <c r="AD4874" i="1"/>
  <c r="AC4874" i="1"/>
  <c r="AF4874" i="1"/>
  <c r="AJ4874" i="1"/>
  <c r="AL4874" i="1"/>
  <c r="AI4873" i="1"/>
  <c r="AH4873" i="1"/>
  <c r="AG4873" i="1"/>
  <c r="AL4873" i="1"/>
  <c r="AF4873" i="1"/>
  <c r="AE4873" i="1"/>
  <c r="AJ4873" i="1"/>
  <c r="AM4873" i="1" s="1"/>
  <c r="AC4873" i="1"/>
  <c r="AD4873" i="1"/>
  <c r="AG4872" i="1"/>
  <c r="AI4872" i="1"/>
  <c r="AH4872" i="1"/>
  <c r="AF4872" i="1"/>
  <c r="AE4872" i="1"/>
  <c r="AD4872" i="1"/>
  <c r="AC4872" i="1"/>
  <c r="AJ4872" i="1"/>
  <c r="AL4872" i="1"/>
  <c r="AI4871" i="1"/>
  <c r="AG4871" i="1"/>
  <c r="AH4871" i="1"/>
  <c r="AC4871" i="1"/>
  <c r="AJ4871" i="1"/>
  <c r="AL4871" i="1"/>
  <c r="AF4871" i="1"/>
  <c r="AD4871" i="1"/>
  <c r="AE4871" i="1"/>
  <c r="AI4870" i="1"/>
  <c r="AH4870" i="1"/>
  <c r="AG4870" i="1"/>
  <c r="AL4870" i="1"/>
  <c r="AF4870" i="1"/>
  <c r="AE4870" i="1"/>
  <c r="AD4870" i="1"/>
  <c r="AJ4870" i="1"/>
  <c r="AM4870" i="1" s="1"/>
  <c r="AC4870" i="1"/>
  <c r="AH4869" i="1"/>
  <c r="AG4869" i="1"/>
  <c r="AI4869" i="1"/>
  <c r="AL4869" i="1"/>
  <c r="AJ4869" i="1"/>
  <c r="AF4869" i="1"/>
  <c r="AE4869" i="1"/>
  <c r="AD4869" i="1"/>
  <c r="AC4869" i="1"/>
  <c r="AG4868" i="1"/>
  <c r="AH4868" i="1"/>
  <c r="AI4868" i="1"/>
  <c r="AE4868" i="1"/>
  <c r="AD4868" i="1"/>
  <c r="AC4868" i="1"/>
  <c r="AF4868" i="1"/>
  <c r="AJ4868" i="1"/>
  <c r="AL4868" i="1"/>
  <c r="AI4867" i="1"/>
  <c r="AH4867" i="1"/>
  <c r="AG4867" i="1"/>
  <c r="AL4867" i="1"/>
  <c r="AJ4867" i="1"/>
  <c r="AM4867" i="1" s="1"/>
  <c r="AF4867" i="1"/>
  <c r="AE4867" i="1"/>
  <c r="AD4867" i="1"/>
  <c r="AC4867" i="1"/>
  <c r="AI4866" i="1"/>
  <c r="AG4866" i="1"/>
  <c r="AH4866" i="1"/>
  <c r="AL4866" i="1"/>
  <c r="AJ4866" i="1"/>
  <c r="AM4866" i="1" s="1"/>
  <c r="AF4866" i="1"/>
  <c r="AD4866" i="1"/>
  <c r="AC4866" i="1"/>
  <c r="AE4866" i="1"/>
  <c r="AI4865" i="1"/>
  <c r="AH4865" i="1"/>
  <c r="AG4865" i="1"/>
  <c r="AL4865" i="1"/>
  <c r="AJ4865" i="1"/>
  <c r="AM4865" i="1" s="1"/>
  <c r="AF4865" i="1"/>
  <c r="AE4865" i="1"/>
  <c r="AC4865" i="1"/>
  <c r="AD4865" i="1"/>
  <c r="AI4864" i="1"/>
  <c r="AH4864" i="1"/>
  <c r="AG4864" i="1"/>
  <c r="AJ4864" i="1"/>
  <c r="AF4864" i="1"/>
  <c r="AC4864" i="1"/>
  <c r="AD4864" i="1"/>
  <c r="AE4864" i="1"/>
  <c r="AL4864" i="1"/>
  <c r="AH4863" i="1"/>
  <c r="AI4863" i="1"/>
  <c r="AG4863" i="1"/>
  <c r="AC4863" i="1"/>
  <c r="AD4863" i="1"/>
  <c r="AF4863" i="1"/>
  <c r="AJ4863" i="1"/>
  <c r="AL4863" i="1"/>
  <c r="AE4863" i="1"/>
  <c r="AH4862" i="1"/>
  <c r="AI4862" i="1"/>
  <c r="AG4862" i="1"/>
  <c r="AD4862" i="1"/>
  <c r="AC4862" i="1"/>
  <c r="AF4862" i="1"/>
  <c r="AE4862" i="1"/>
  <c r="AJ4862" i="1"/>
  <c r="AL4862" i="1"/>
  <c r="AI4861" i="1"/>
  <c r="AH4861" i="1"/>
  <c r="AG4861" i="1"/>
  <c r="AD4861" i="1"/>
  <c r="AE4861" i="1"/>
  <c r="AF4861" i="1"/>
  <c r="AJ4861" i="1"/>
  <c r="AL4861" i="1"/>
  <c r="AC4861" i="1"/>
  <c r="AI4860" i="1"/>
  <c r="AH4860" i="1"/>
  <c r="AG4860" i="1"/>
  <c r="AF4860" i="1"/>
  <c r="AL4860" i="1"/>
  <c r="AJ4860" i="1"/>
  <c r="AE4860" i="1"/>
  <c r="AD4860" i="1"/>
  <c r="AC4860" i="1"/>
  <c r="AH4859" i="1"/>
  <c r="AG4859" i="1"/>
  <c r="AI4859" i="1"/>
  <c r="AD4859" i="1"/>
  <c r="AC4859" i="1"/>
  <c r="AJ4859" i="1"/>
  <c r="AL4859" i="1"/>
  <c r="AE4859" i="1"/>
  <c r="AF4859" i="1"/>
  <c r="AI4858" i="1"/>
  <c r="AG4858" i="1"/>
  <c r="AH4858" i="1"/>
  <c r="AL4858" i="1"/>
  <c r="AJ4858" i="1"/>
  <c r="AM4858" i="1" s="1"/>
  <c r="AF4858" i="1"/>
  <c r="AE4858" i="1"/>
  <c r="AC4858" i="1"/>
  <c r="AD4858" i="1"/>
  <c r="AI4857" i="1"/>
  <c r="AH4857" i="1"/>
  <c r="AG4857" i="1"/>
  <c r="AL4857" i="1"/>
  <c r="AC4857" i="1"/>
  <c r="AD4857" i="1"/>
  <c r="AF4857" i="1"/>
  <c r="AE4857" i="1"/>
  <c r="AJ4857" i="1"/>
  <c r="AM4857" i="1" s="1"/>
  <c r="AH4856" i="1"/>
  <c r="AI4856" i="1"/>
  <c r="AG4856" i="1"/>
  <c r="AE4856" i="1"/>
  <c r="AD4856" i="1"/>
  <c r="AC4856" i="1"/>
  <c r="AJ4856" i="1"/>
  <c r="AL4856" i="1"/>
  <c r="AF4856" i="1"/>
  <c r="AH4855" i="1"/>
  <c r="AI4855" i="1"/>
  <c r="AG4855" i="1"/>
  <c r="AL4855" i="1"/>
  <c r="AJ4855" i="1"/>
  <c r="AC4855" i="1"/>
  <c r="AD4855" i="1"/>
  <c r="AE4855" i="1"/>
  <c r="AF4855" i="1"/>
  <c r="AG4854" i="1"/>
  <c r="AH4854" i="1"/>
  <c r="AI4854" i="1"/>
  <c r="AL4854" i="1"/>
  <c r="AC4854" i="1"/>
  <c r="AD4854" i="1"/>
  <c r="AF4854" i="1"/>
  <c r="AE4854" i="1"/>
  <c r="AJ4854" i="1"/>
  <c r="AM4854" i="1" s="1"/>
  <c r="AG4853" i="1"/>
  <c r="AI4853" i="1"/>
  <c r="AH4853" i="1"/>
  <c r="AC4853" i="1"/>
  <c r="AD4853" i="1"/>
  <c r="AL4853" i="1"/>
  <c r="AE4853" i="1"/>
  <c r="AJ4853" i="1"/>
  <c r="AM4853" i="1" s="1"/>
  <c r="AF4853" i="1"/>
  <c r="AG4852" i="1"/>
  <c r="AH4852" i="1"/>
  <c r="AI4852" i="1"/>
  <c r="AF4852" i="1"/>
  <c r="AE4852" i="1"/>
  <c r="AD4852" i="1"/>
  <c r="AC4852" i="1"/>
  <c r="AJ4852" i="1"/>
  <c r="AL4852" i="1"/>
  <c r="AI4851" i="1"/>
  <c r="AG4851" i="1"/>
  <c r="AH4851" i="1"/>
  <c r="AL4851" i="1"/>
  <c r="AF4851" i="1"/>
  <c r="AJ4851" i="1"/>
  <c r="AM4851" i="1" s="1"/>
  <c r="AC4851" i="1"/>
  <c r="AD4851" i="1"/>
  <c r="AE4851" i="1"/>
  <c r="AG4850" i="1"/>
  <c r="AH4850" i="1"/>
  <c r="AI4850" i="1"/>
  <c r="AL4850" i="1"/>
  <c r="AF4850" i="1"/>
  <c r="AC4850" i="1"/>
  <c r="AD4850" i="1"/>
  <c r="AE4850" i="1"/>
  <c r="AJ4850" i="1"/>
  <c r="AM4850" i="1" s="1"/>
  <c r="AG4849" i="1"/>
  <c r="AH4849" i="1"/>
  <c r="AI4849" i="1"/>
  <c r="AC4849" i="1"/>
  <c r="AL4849" i="1"/>
  <c r="AJ4849" i="1"/>
  <c r="AM4849" i="1" s="1"/>
  <c r="AF4849" i="1"/>
  <c r="AE4849" i="1"/>
  <c r="AD4849" i="1"/>
  <c r="AG4848" i="1"/>
  <c r="AI4848" i="1"/>
  <c r="AH4848" i="1"/>
  <c r="AC4848" i="1"/>
  <c r="AF4848" i="1"/>
  <c r="AE4848" i="1"/>
  <c r="AD4848" i="1"/>
  <c r="AL4848" i="1"/>
  <c r="AJ4848" i="1"/>
  <c r="AM4848" i="1" s="1"/>
  <c r="AI4847" i="1"/>
  <c r="AH4847" i="1"/>
  <c r="AG4847" i="1"/>
  <c r="AL4847" i="1"/>
  <c r="AJ4847" i="1"/>
  <c r="AF4847" i="1"/>
  <c r="AE4847" i="1"/>
  <c r="AD4847" i="1"/>
  <c r="AC4847" i="1"/>
  <c r="AG4846" i="1"/>
  <c r="AH4846" i="1"/>
  <c r="AI4846" i="1"/>
  <c r="AE4846" i="1"/>
  <c r="AL4846" i="1"/>
  <c r="AD4846" i="1"/>
  <c r="AC4846" i="1"/>
  <c r="AF4846" i="1"/>
  <c r="AJ4846" i="1"/>
  <c r="AM4846" i="1" s="1"/>
  <c r="AI4845" i="1"/>
  <c r="AH4845" i="1"/>
  <c r="AG4845" i="1"/>
  <c r="AL4845" i="1"/>
  <c r="AJ4845" i="1"/>
  <c r="AF4845" i="1"/>
  <c r="AE4845" i="1"/>
  <c r="AD4845" i="1"/>
  <c r="AC4845" i="1"/>
  <c r="AG4844" i="1"/>
  <c r="AI4844" i="1"/>
  <c r="AH4844" i="1"/>
  <c r="AJ4844" i="1"/>
  <c r="AF4844" i="1"/>
  <c r="AL4844" i="1"/>
  <c r="AE4844" i="1"/>
  <c r="AD4844" i="1"/>
  <c r="AC4844" i="1"/>
  <c r="AI4843" i="1"/>
  <c r="AH4843" i="1"/>
  <c r="AG4843" i="1"/>
  <c r="AF4843" i="1"/>
  <c r="AE4843" i="1"/>
  <c r="AD4843" i="1"/>
  <c r="AC4843" i="1"/>
  <c r="AL4843" i="1"/>
  <c r="AJ4843" i="1"/>
  <c r="AI4842" i="1"/>
  <c r="AH4842" i="1"/>
  <c r="AG4842" i="1"/>
  <c r="AL4842" i="1"/>
  <c r="AJ4842" i="1"/>
  <c r="AM4842" i="1" s="1"/>
  <c r="AF4842" i="1"/>
  <c r="AE4842" i="1"/>
  <c r="AD4842" i="1"/>
  <c r="AC4842" i="1"/>
  <c r="AI4841" i="1"/>
  <c r="AH4841" i="1"/>
  <c r="AG4841" i="1"/>
  <c r="AL4841" i="1"/>
  <c r="AJ4841" i="1"/>
  <c r="AF4841" i="1"/>
  <c r="AE4841" i="1"/>
  <c r="AD4841" i="1"/>
  <c r="AC4841" i="1"/>
  <c r="AI4840" i="1"/>
  <c r="AH4840" i="1"/>
  <c r="AG4840" i="1"/>
  <c r="AL4840" i="1"/>
  <c r="AJ4840" i="1"/>
  <c r="AM4840" i="1" s="1"/>
  <c r="AF4840" i="1"/>
  <c r="AE4840" i="1"/>
  <c r="AD4840" i="1"/>
  <c r="AC4840" i="1"/>
  <c r="AI4839" i="1"/>
  <c r="AH4839" i="1"/>
  <c r="AG4839" i="1"/>
  <c r="AL4839" i="1"/>
  <c r="AJ4839" i="1"/>
  <c r="AF4839" i="1"/>
  <c r="AE4839" i="1"/>
  <c r="AD4839" i="1"/>
  <c r="AC4839" i="1"/>
  <c r="AI4838" i="1"/>
  <c r="AH4838" i="1"/>
  <c r="AG4838" i="1"/>
  <c r="AL4838" i="1"/>
  <c r="AJ4838" i="1"/>
  <c r="AF4838" i="1"/>
  <c r="AE4838" i="1"/>
  <c r="AD4838" i="1"/>
  <c r="AC4838" i="1"/>
  <c r="AI4837" i="1"/>
  <c r="AH4837" i="1"/>
  <c r="AG4837" i="1"/>
  <c r="AJ4837" i="1"/>
  <c r="AL4837" i="1"/>
  <c r="AF4837" i="1"/>
  <c r="AE4837" i="1"/>
  <c r="AD4837" i="1"/>
  <c r="AC4837" i="1"/>
  <c r="AI4836" i="1"/>
  <c r="AH4836" i="1"/>
  <c r="AG4836" i="1"/>
  <c r="AL4836" i="1"/>
  <c r="AJ4836" i="1"/>
  <c r="AF4836" i="1"/>
  <c r="AD4836" i="1"/>
  <c r="AC4836" i="1"/>
  <c r="AE4836" i="1"/>
  <c r="AG4835" i="1"/>
  <c r="AI4835" i="1"/>
  <c r="AH4835" i="1"/>
  <c r="AL4835" i="1"/>
  <c r="AE4835" i="1"/>
  <c r="AF4835" i="1"/>
  <c r="AD4835" i="1"/>
  <c r="AC4835" i="1"/>
  <c r="AJ4835" i="1"/>
  <c r="AM4835" i="1" s="1"/>
  <c r="AI4834" i="1"/>
  <c r="AH4834" i="1"/>
  <c r="AG4834" i="1"/>
  <c r="AL4834" i="1"/>
  <c r="AJ4834" i="1"/>
  <c r="AF4834" i="1"/>
  <c r="AE4834" i="1"/>
  <c r="AD4834" i="1"/>
  <c r="AC4834" i="1"/>
  <c r="AG4833" i="1"/>
  <c r="AI4833" i="1"/>
  <c r="AH4833" i="1"/>
  <c r="AL4833" i="1"/>
  <c r="AJ4833" i="1"/>
  <c r="AE4833" i="1"/>
  <c r="AD4833" i="1"/>
  <c r="AC4833" i="1"/>
  <c r="AF4833" i="1"/>
  <c r="AI4832" i="1"/>
  <c r="AG4832" i="1"/>
  <c r="AH4832" i="1"/>
  <c r="AL4832" i="1"/>
  <c r="AJ4832" i="1"/>
  <c r="AF4832" i="1"/>
  <c r="AE4832" i="1"/>
  <c r="AD4832" i="1"/>
  <c r="AC4832" i="1"/>
  <c r="AI4831" i="1"/>
  <c r="AG4831" i="1"/>
  <c r="AH4831" i="1"/>
  <c r="AD4831" i="1"/>
  <c r="AE4831" i="1"/>
  <c r="AF4831" i="1"/>
  <c r="AJ4831" i="1"/>
  <c r="AL4831" i="1"/>
  <c r="AC4831" i="1"/>
  <c r="AI4830" i="1"/>
  <c r="AH4830" i="1"/>
  <c r="AG4830" i="1"/>
  <c r="AJ4830" i="1"/>
  <c r="AF4830" i="1"/>
  <c r="AE4830" i="1"/>
  <c r="AD4830" i="1"/>
  <c r="AC4830" i="1"/>
  <c r="AL4830" i="1"/>
  <c r="AI4829" i="1"/>
  <c r="AH4829" i="1"/>
  <c r="AG4829" i="1"/>
  <c r="AL4829" i="1"/>
  <c r="AJ4829" i="1"/>
  <c r="AF4829" i="1"/>
  <c r="AE4829" i="1"/>
  <c r="AD4829" i="1"/>
  <c r="AC4829" i="1"/>
  <c r="AH4828" i="1"/>
  <c r="AG4828" i="1"/>
  <c r="AI4828" i="1"/>
  <c r="AF4828" i="1"/>
  <c r="AE4828" i="1"/>
  <c r="AD4828" i="1"/>
  <c r="AC4828" i="1"/>
  <c r="AL4828" i="1"/>
  <c r="AJ4828" i="1"/>
  <c r="AI4827" i="1"/>
  <c r="AH4827" i="1"/>
  <c r="AG4827" i="1"/>
  <c r="AE4827" i="1"/>
  <c r="AD4827" i="1"/>
  <c r="AC4827" i="1"/>
  <c r="AF4827" i="1"/>
  <c r="AL4827" i="1"/>
  <c r="AJ4827" i="1"/>
  <c r="AM4827" i="1" s="1"/>
  <c r="AI4826" i="1"/>
  <c r="AH4826" i="1"/>
  <c r="AG4826" i="1"/>
  <c r="AL4826" i="1"/>
  <c r="AJ4826" i="1"/>
  <c r="AE4826" i="1"/>
  <c r="AD4826" i="1"/>
  <c r="AC4826" i="1"/>
  <c r="AF4826" i="1"/>
  <c r="AI4825" i="1"/>
  <c r="AH4825" i="1"/>
  <c r="AG4825" i="1"/>
  <c r="AF4825" i="1"/>
  <c r="AE4825" i="1"/>
  <c r="AD4825" i="1"/>
  <c r="AC4825" i="1"/>
  <c r="AJ4825" i="1"/>
  <c r="AL4825" i="1"/>
  <c r="AI4824" i="1"/>
  <c r="AH4824" i="1"/>
  <c r="AG4824" i="1"/>
  <c r="AL4824" i="1"/>
  <c r="AJ4824" i="1"/>
  <c r="AF4824" i="1"/>
  <c r="AE4824" i="1"/>
  <c r="AD4824" i="1"/>
  <c r="AC4824" i="1"/>
  <c r="AH4823" i="1"/>
  <c r="AG4823" i="1"/>
  <c r="AI4823" i="1"/>
  <c r="AF4823" i="1"/>
  <c r="AE4823" i="1"/>
  <c r="AD4823" i="1"/>
  <c r="AC4823" i="1"/>
  <c r="AL4823" i="1"/>
  <c r="AJ4823" i="1"/>
  <c r="AM4823" i="1" s="1"/>
  <c r="AI4822" i="1"/>
  <c r="AG4822" i="1"/>
  <c r="AH4822" i="1"/>
  <c r="AL4822" i="1"/>
  <c r="AJ4822" i="1"/>
  <c r="AM4822" i="1" s="1"/>
  <c r="AF4822" i="1"/>
  <c r="AE4822" i="1"/>
  <c r="AD4822" i="1"/>
  <c r="AC4822" i="1"/>
  <c r="AH4821" i="1"/>
  <c r="AI4821" i="1"/>
  <c r="AG4821" i="1"/>
  <c r="AD4821" i="1"/>
  <c r="AC4821" i="1"/>
  <c r="AJ4821" i="1"/>
  <c r="AF4821" i="1"/>
  <c r="AE4821" i="1"/>
  <c r="AL4821" i="1"/>
  <c r="AH4820" i="1"/>
  <c r="AG4820" i="1"/>
  <c r="AI4820" i="1"/>
  <c r="AC4820" i="1"/>
  <c r="AL4820" i="1"/>
  <c r="AJ4820" i="1"/>
  <c r="AF4820" i="1"/>
  <c r="AE4820" i="1"/>
  <c r="AD4820" i="1"/>
  <c r="AI4819" i="1"/>
  <c r="AH4819" i="1"/>
  <c r="AG4819" i="1"/>
  <c r="AE4819" i="1"/>
  <c r="AL4819" i="1"/>
  <c r="AJ4819" i="1"/>
  <c r="AM4819" i="1" s="1"/>
  <c r="AC4819" i="1"/>
  <c r="AD4819" i="1"/>
  <c r="AF4819" i="1"/>
  <c r="AH4818" i="1"/>
  <c r="AI4818" i="1"/>
  <c r="AG4818" i="1"/>
  <c r="AJ4818" i="1"/>
  <c r="AL4818" i="1"/>
  <c r="AC4818" i="1"/>
  <c r="AD4818" i="1"/>
  <c r="AE4818" i="1"/>
  <c r="AF4818" i="1"/>
  <c r="AI4817" i="1"/>
  <c r="AG4817" i="1"/>
  <c r="AH4817" i="1"/>
  <c r="AF4817" i="1"/>
  <c r="AL4817" i="1"/>
  <c r="AJ4817" i="1"/>
  <c r="AM4817" i="1" s="1"/>
  <c r="AE4817" i="1"/>
  <c r="AD4817" i="1"/>
  <c r="AC4817" i="1"/>
  <c r="AH4816" i="1"/>
  <c r="AG4816" i="1"/>
  <c r="AI4816" i="1"/>
  <c r="AE4816" i="1"/>
  <c r="AC4816" i="1"/>
  <c r="AD4816" i="1"/>
  <c r="AL4816" i="1"/>
  <c r="AJ4816" i="1"/>
  <c r="AM4816" i="1" s="1"/>
  <c r="AF4816" i="1"/>
  <c r="AG4815" i="1"/>
  <c r="AH4815" i="1"/>
  <c r="AI4815" i="1"/>
  <c r="AD4815" i="1"/>
  <c r="AE4815" i="1"/>
  <c r="AF4815" i="1"/>
  <c r="AL4815" i="1"/>
  <c r="AJ4815" i="1"/>
  <c r="AC4815" i="1"/>
  <c r="AI4814" i="1"/>
  <c r="AG4814" i="1"/>
  <c r="AH4814" i="1"/>
  <c r="AJ4814" i="1"/>
  <c r="AL4814" i="1"/>
  <c r="AD4814" i="1"/>
  <c r="AE4814" i="1"/>
  <c r="AF4814" i="1"/>
  <c r="AC4814" i="1"/>
  <c r="AI4813" i="1"/>
  <c r="AG4813" i="1"/>
  <c r="AH4813" i="1"/>
  <c r="AF4813" i="1"/>
  <c r="AE4813" i="1"/>
  <c r="AC4813" i="1"/>
  <c r="AD4813" i="1"/>
  <c r="AL4813" i="1"/>
  <c r="AJ4813" i="1"/>
  <c r="AI4812" i="1"/>
  <c r="AH4812" i="1"/>
  <c r="AG4812" i="1"/>
  <c r="AF4812" i="1"/>
  <c r="AJ4812" i="1"/>
  <c r="AL4812" i="1"/>
  <c r="AE4812" i="1"/>
  <c r="AD4812" i="1"/>
  <c r="AC4812" i="1"/>
  <c r="AG4811" i="1"/>
  <c r="AI4811" i="1"/>
  <c r="AH4811" i="1"/>
  <c r="AL4811" i="1"/>
  <c r="AJ4811" i="1"/>
  <c r="AM4811" i="1" s="1"/>
  <c r="AF4811" i="1"/>
  <c r="AE4811" i="1"/>
  <c r="AD4811" i="1"/>
  <c r="AC4811" i="1"/>
  <c r="AG4810" i="1"/>
  <c r="AI4810" i="1"/>
  <c r="AH4810" i="1"/>
  <c r="AE4810" i="1"/>
  <c r="AD4810" i="1"/>
  <c r="AF4810" i="1"/>
  <c r="AC4810" i="1"/>
  <c r="AL4810" i="1"/>
  <c r="AJ4810" i="1"/>
  <c r="AG4809" i="1"/>
  <c r="AH4809" i="1"/>
  <c r="AI4809" i="1"/>
  <c r="AE4809" i="1"/>
  <c r="AF4809" i="1"/>
  <c r="AL4809" i="1"/>
  <c r="AJ4809" i="1"/>
  <c r="AM4809" i="1" s="1"/>
  <c r="AD4809" i="1"/>
  <c r="AC4809" i="1"/>
  <c r="AI4808" i="1"/>
  <c r="AH4808" i="1"/>
  <c r="AG4808" i="1"/>
  <c r="AL4808" i="1"/>
  <c r="AJ4808" i="1"/>
  <c r="AM4808" i="1" s="1"/>
  <c r="AE4808" i="1"/>
  <c r="AD4808" i="1"/>
  <c r="AC4808" i="1"/>
  <c r="AF4808" i="1"/>
  <c r="AI4807" i="1"/>
  <c r="AG4807" i="1"/>
  <c r="AH4807" i="1"/>
  <c r="AL4807" i="1"/>
  <c r="AC4807" i="1"/>
  <c r="AD4807" i="1"/>
  <c r="AE4807" i="1"/>
  <c r="AF4807" i="1"/>
  <c r="AJ4807" i="1"/>
  <c r="AM4807" i="1" s="1"/>
  <c r="AH4806" i="1"/>
  <c r="AG4806" i="1"/>
  <c r="AI4806" i="1"/>
  <c r="AJ4806" i="1"/>
  <c r="AL4806" i="1"/>
  <c r="AF4806" i="1"/>
  <c r="AE4806" i="1"/>
  <c r="AD4806" i="1"/>
  <c r="AC4806" i="1"/>
  <c r="AI4805" i="1"/>
  <c r="AG4805" i="1"/>
  <c r="AH4805" i="1"/>
  <c r="AL4805" i="1"/>
  <c r="AJ4805" i="1"/>
  <c r="AF4805" i="1"/>
  <c r="AE4805" i="1"/>
  <c r="AD4805" i="1"/>
  <c r="AC4805" i="1"/>
  <c r="AI4804" i="1"/>
  <c r="AG4804" i="1"/>
  <c r="AH4804" i="1"/>
  <c r="AE4804" i="1"/>
  <c r="AD4804" i="1"/>
  <c r="AC4804" i="1"/>
  <c r="AL4804" i="1"/>
  <c r="AJ4804" i="1"/>
  <c r="AF4804" i="1"/>
  <c r="AG4803" i="1"/>
  <c r="AI4803" i="1"/>
  <c r="AH4803" i="1"/>
  <c r="AC4803" i="1"/>
  <c r="AD4803" i="1"/>
  <c r="AE4803" i="1"/>
  <c r="AF4803" i="1"/>
  <c r="AL4803" i="1"/>
  <c r="AJ4803" i="1"/>
  <c r="AG4802" i="1"/>
  <c r="AH4802" i="1"/>
  <c r="AI4802" i="1"/>
  <c r="AE4802" i="1"/>
  <c r="AF4802" i="1"/>
  <c r="AL4802" i="1"/>
  <c r="AJ4802" i="1"/>
  <c r="AM4802" i="1" s="1"/>
  <c r="AD4802" i="1"/>
  <c r="AC4802" i="1"/>
  <c r="AI4801" i="1"/>
  <c r="AH4801" i="1"/>
  <c r="AG4801" i="1"/>
  <c r="AL4801" i="1"/>
  <c r="AJ4801" i="1"/>
  <c r="AM4801" i="1" s="1"/>
  <c r="AF4801" i="1"/>
  <c r="AE4801" i="1"/>
  <c r="AD4801" i="1"/>
  <c r="AC4801" i="1"/>
  <c r="AI4800" i="1"/>
  <c r="AH4800" i="1"/>
  <c r="AG4800" i="1"/>
  <c r="AD4800" i="1"/>
  <c r="AL4800" i="1"/>
  <c r="AJ4800" i="1"/>
  <c r="AF4800" i="1"/>
  <c r="AE4800" i="1"/>
  <c r="AC4800" i="1"/>
  <c r="AI4799" i="1"/>
  <c r="AH4799" i="1"/>
  <c r="AG4799" i="1"/>
  <c r="AL4799" i="1"/>
  <c r="AJ4799" i="1"/>
  <c r="AF4799" i="1"/>
  <c r="AE4799" i="1"/>
  <c r="AD4799" i="1"/>
  <c r="AC4799" i="1"/>
  <c r="AG4798" i="1"/>
  <c r="AH4798" i="1"/>
  <c r="AI4798" i="1"/>
  <c r="AL4798" i="1"/>
  <c r="AC4798" i="1"/>
  <c r="AD4798" i="1"/>
  <c r="AE4798" i="1"/>
  <c r="AJ4798" i="1"/>
  <c r="AM4798" i="1" s="1"/>
  <c r="AF4798" i="1"/>
  <c r="AG4797" i="1"/>
  <c r="AH4797" i="1"/>
  <c r="AI4797" i="1"/>
  <c r="AC4797" i="1"/>
  <c r="AD4797" i="1"/>
  <c r="AE4797" i="1"/>
  <c r="AF4797" i="1"/>
  <c r="AJ4797" i="1"/>
  <c r="AL4797" i="1"/>
  <c r="AI4796" i="1"/>
  <c r="AH4796" i="1"/>
  <c r="AG4796" i="1"/>
  <c r="AC4796" i="1"/>
  <c r="AE4796" i="1"/>
  <c r="AL4796" i="1"/>
  <c r="AJ4796" i="1"/>
  <c r="AF4796" i="1"/>
  <c r="AD4796" i="1"/>
  <c r="AI4795" i="1"/>
  <c r="AH4795" i="1"/>
  <c r="AG4795" i="1"/>
  <c r="AL4795" i="1"/>
  <c r="AJ4795" i="1"/>
  <c r="AF4795" i="1"/>
  <c r="AE4795" i="1"/>
  <c r="AD4795" i="1"/>
  <c r="AC4795" i="1"/>
  <c r="AH4794" i="1"/>
  <c r="AG4794" i="1"/>
  <c r="AI4794" i="1"/>
  <c r="AJ4794" i="1"/>
  <c r="AF4794" i="1"/>
  <c r="AE4794" i="1"/>
  <c r="AD4794" i="1"/>
  <c r="AC4794" i="1"/>
  <c r="AL4794" i="1"/>
  <c r="AI4793" i="1"/>
  <c r="AH4793" i="1"/>
  <c r="AG4793" i="1"/>
  <c r="AD4793" i="1"/>
  <c r="AC4793" i="1"/>
  <c r="AL4793" i="1"/>
  <c r="AJ4793" i="1"/>
  <c r="AF4793" i="1"/>
  <c r="AE4793" i="1"/>
  <c r="AG4792" i="1"/>
  <c r="AH4792" i="1"/>
  <c r="AI4792" i="1"/>
  <c r="AL4792" i="1"/>
  <c r="AC4792" i="1"/>
  <c r="AJ4792" i="1"/>
  <c r="AM4792" i="1" s="1"/>
  <c r="AD4792" i="1"/>
  <c r="AE4792" i="1"/>
  <c r="AF4792" i="1"/>
  <c r="AI4791" i="1"/>
  <c r="AH4791" i="1"/>
  <c r="AG4791" i="1"/>
  <c r="AL4791" i="1"/>
  <c r="AJ4791" i="1"/>
  <c r="AF4791" i="1"/>
  <c r="AE4791" i="1"/>
  <c r="AD4791" i="1"/>
  <c r="AC4791" i="1"/>
  <c r="AI4790" i="1"/>
  <c r="AH4790" i="1"/>
  <c r="AG4790" i="1"/>
  <c r="AL4790" i="1"/>
  <c r="AJ4790" i="1"/>
  <c r="AM4790" i="1" s="1"/>
  <c r="AE4790" i="1"/>
  <c r="AD4790" i="1"/>
  <c r="AC4790" i="1"/>
  <c r="AF4790" i="1"/>
  <c r="AH4789" i="1"/>
  <c r="AI4789" i="1"/>
  <c r="AG4789" i="1"/>
  <c r="AJ4789" i="1"/>
  <c r="AL4789" i="1"/>
  <c r="AD4789" i="1"/>
  <c r="AE4789" i="1"/>
  <c r="AF4789" i="1"/>
  <c r="AC4789" i="1"/>
  <c r="AI4788" i="1"/>
  <c r="AH4788" i="1"/>
  <c r="AG4788" i="1"/>
  <c r="AL4788" i="1"/>
  <c r="AD4788" i="1"/>
  <c r="AC4788" i="1"/>
  <c r="AJ4788" i="1"/>
  <c r="AM4788" i="1" s="1"/>
  <c r="AF4788" i="1"/>
  <c r="AE4788" i="1"/>
  <c r="AH4787" i="1"/>
  <c r="AI4787" i="1"/>
  <c r="AG4787" i="1"/>
  <c r="AC4787" i="1"/>
  <c r="AJ4787" i="1"/>
  <c r="AF4787" i="1"/>
  <c r="AE4787" i="1"/>
  <c r="AL4787" i="1"/>
  <c r="AD4787" i="1"/>
  <c r="AG4786" i="1"/>
  <c r="AH4786" i="1"/>
  <c r="AI4786" i="1"/>
  <c r="AC4786" i="1"/>
  <c r="AD4786" i="1"/>
  <c r="AL4786" i="1"/>
  <c r="AE4786" i="1"/>
  <c r="AF4786" i="1"/>
  <c r="AJ4786" i="1"/>
  <c r="AM4786" i="1" s="1"/>
  <c r="AI4785" i="1"/>
  <c r="AH4785" i="1"/>
  <c r="AG4785" i="1"/>
  <c r="AF4785" i="1"/>
  <c r="AD4785" i="1"/>
  <c r="AC4785" i="1"/>
  <c r="AE4785" i="1"/>
  <c r="AJ4785" i="1"/>
  <c r="AL4785" i="1"/>
  <c r="AI4784" i="1"/>
  <c r="AG4784" i="1"/>
  <c r="AH4784" i="1"/>
  <c r="AL4784" i="1"/>
  <c r="AJ4784" i="1"/>
  <c r="AE4784" i="1"/>
  <c r="AD4784" i="1"/>
  <c r="AC4784" i="1"/>
  <c r="AF4784" i="1"/>
  <c r="AI4783" i="1"/>
  <c r="AG4783" i="1"/>
  <c r="AH4783" i="1"/>
  <c r="AF4783" i="1"/>
  <c r="AC4783" i="1"/>
  <c r="AD4783" i="1"/>
  <c r="AE4783" i="1"/>
  <c r="AJ4783" i="1"/>
  <c r="AL4783" i="1"/>
  <c r="AG4782" i="1"/>
  <c r="AH4782" i="1"/>
  <c r="AI4782" i="1"/>
  <c r="AE4782" i="1"/>
  <c r="AD4782" i="1"/>
  <c r="AF4782" i="1"/>
  <c r="AJ4782" i="1"/>
  <c r="AL4782" i="1"/>
  <c r="AC4782" i="1"/>
  <c r="AG4781" i="1"/>
  <c r="AI4781" i="1"/>
  <c r="AH4781" i="1"/>
  <c r="AD4781" i="1"/>
  <c r="AF4781" i="1"/>
  <c r="AJ4781" i="1"/>
  <c r="AL4781" i="1"/>
  <c r="AC4781" i="1"/>
  <c r="AE4781" i="1"/>
  <c r="AG4780" i="1"/>
  <c r="AI4780" i="1"/>
  <c r="AH4780" i="1"/>
  <c r="AF4780" i="1"/>
  <c r="AE4780" i="1"/>
  <c r="AD4780" i="1"/>
  <c r="AC4780" i="1"/>
  <c r="AJ4780" i="1"/>
  <c r="AL4780" i="1"/>
  <c r="AH4779" i="1"/>
  <c r="AG4779" i="1"/>
  <c r="AI4779" i="1"/>
  <c r="AC4779" i="1"/>
  <c r="AD4779" i="1"/>
  <c r="AL4779" i="1"/>
  <c r="AJ4779" i="1"/>
  <c r="AM4779" i="1" s="1"/>
  <c r="AF4779" i="1"/>
  <c r="AE4779" i="1"/>
  <c r="AI4778" i="1"/>
  <c r="AH4778" i="1"/>
  <c r="AG4778" i="1"/>
  <c r="AL4778" i="1"/>
  <c r="AD4778" i="1"/>
  <c r="AC4778" i="1"/>
  <c r="AJ4778" i="1"/>
  <c r="AM4778" i="1" s="1"/>
  <c r="AF4778" i="1"/>
  <c r="AE4778" i="1"/>
  <c r="AH4777" i="1"/>
  <c r="AG4777" i="1"/>
  <c r="AI4777" i="1"/>
  <c r="AL4777" i="1"/>
  <c r="AC4777" i="1"/>
  <c r="AE4777" i="1"/>
  <c r="AD4777" i="1"/>
  <c r="AF4777" i="1"/>
  <c r="AJ4777" i="1"/>
  <c r="AM4777" i="1" s="1"/>
  <c r="AH4776" i="1"/>
  <c r="AG4776" i="1"/>
  <c r="AI4776" i="1"/>
  <c r="AL4776" i="1"/>
  <c r="AC4776" i="1"/>
  <c r="AD4776" i="1"/>
  <c r="AE4776" i="1"/>
  <c r="AF4776" i="1"/>
  <c r="AJ4776" i="1"/>
  <c r="AM4776" i="1" s="1"/>
  <c r="AG4775" i="1"/>
  <c r="AH4775" i="1"/>
  <c r="AI4775" i="1"/>
  <c r="AE4775" i="1"/>
  <c r="AC4775" i="1"/>
  <c r="AL4775" i="1"/>
  <c r="AD4775" i="1"/>
  <c r="AJ4775" i="1"/>
  <c r="AM4775" i="1" s="1"/>
  <c r="AF4775" i="1"/>
  <c r="AI4774" i="1"/>
  <c r="AH4774" i="1"/>
  <c r="AG4774" i="1"/>
  <c r="AC4774" i="1"/>
  <c r="AL4774" i="1"/>
  <c r="AJ4774" i="1"/>
  <c r="AF4774" i="1"/>
  <c r="AE4774" i="1"/>
  <c r="AD4774" i="1"/>
  <c r="AG4773" i="1"/>
  <c r="AH4773" i="1"/>
  <c r="AI4773" i="1"/>
  <c r="AL4773" i="1"/>
  <c r="AJ4773" i="1"/>
  <c r="AF4773" i="1"/>
  <c r="AE4773" i="1"/>
  <c r="AD4773" i="1"/>
  <c r="AC4773" i="1"/>
  <c r="AH4772" i="1"/>
  <c r="AG4772" i="1"/>
  <c r="AI4772" i="1"/>
  <c r="AF4772" i="1"/>
  <c r="AE4772" i="1"/>
  <c r="AC4772" i="1"/>
  <c r="AD4772" i="1"/>
  <c r="AL4772" i="1"/>
  <c r="AJ4772" i="1"/>
  <c r="AM4772" i="1" s="1"/>
  <c r="AG4771" i="1"/>
  <c r="AI4771" i="1"/>
  <c r="AH4771" i="1"/>
  <c r="AL4771" i="1"/>
  <c r="AJ4771" i="1"/>
  <c r="AF4771" i="1"/>
  <c r="AE4771" i="1"/>
  <c r="AD4771" i="1"/>
  <c r="AC4771" i="1"/>
  <c r="AI4770" i="1"/>
  <c r="AH4770" i="1"/>
  <c r="AG4770" i="1"/>
  <c r="AD4770" i="1"/>
  <c r="AL4770" i="1"/>
  <c r="AJ4770" i="1"/>
  <c r="AF4770" i="1"/>
  <c r="AC4770" i="1"/>
  <c r="AE4770" i="1"/>
  <c r="AG4769" i="1"/>
  <c r="AH4769" i="1"/>
  <c r="AI4769" i="1"/>
  <c r="AF4769" i="1"/>
  <c r="AL4769" i="1"/>
  <c r="AJ4769" i="1"/>
  <c r="AC4769" i="1"/>
  <c r="AD4769" i="1"/>
  <c r="AE4769" i="1"/>
  <c r="AG4768" i="1"/>
  <c r="AH4768" i="1"/>
  <c r="AI4768" i="1"/>
  <c r="AF4768" i="1"/>
  <c r="AJ4768" i="1"/>
  <c r="AL4768" i="1"/>
  <c r="AC4768" i="1"/>
  <c r="AD4768" i="1"/>
  <c r="AE4768" i="1"/>
  <c r="AH4767" i="1"/>
  <c r="AG4767" i="1"/>
  <c r="AI4767" i="1"/>
  <c r="AC4767" i="1"/>
  <c r="AD4767" i="1"/>
  <c r="AE4767" i="1"/>
  <c r="AF4767" i="1"/>
  <c r="AJ4767" i="1"/>
  <c r="AL4767" i="1"/>
  <c r="AI4766" i="1"/>
  <c r="AG4766" i="1"/>
  <c r="AH4766" i="1"/>
  <c r="AF4766" i="1"/>
  <c r="AD4766" i="1"/>
  <c r="AE4766" i="1"/>
  <c r="AJ4766" i="1"/>
  <c r="AC4766" i="1"/>
  <c r="AL4766" i="1"/>
  <c r="AG4765" i="1"/>
  <c r="AH4765" i="1"/>
  <c r="AI4765" i="1"/>
  <c r="AL4765" i="1"/>
  <c r="AJ4765" i="1"/>
  <c r="AC4765" i="1"/>
  <c r="AD4765" i="1"/>
  <c r="AE4765" i="1"/>
  <c r="AF4765" i="1"/>
  <c r="AG4764" i="1"/>
  <c r="AH4764" i="1"/>
  <c r="AI4764" i="1"/>
  <c r="AC4764" i="1"/>
  <c r="AJ4764" i="1"/>
  <c r="AD4764" i="1"/>
  <c r="AE4764" i="1"/>
  <c r="AF4764" i="1"/>
  <c r="AL4764" i="1"/>
  <c r="AG4763" i="1"/>
  <c r="AH4763" i="1"/>
  <c r="AI4763" i="1"/>
  <c r="AE4763" i="1"/>
  <c r="AL4763" i="1"/>
  <c r="AF4763" i="1"/>
  <c r="AC4763" i="1"/>
  <c r="AJ4763" i="1"/>
  <c r="AM4763" i="1" s="1"/>
  <c r="AD4763" i="1"/>
  <c r="AI4762" i="1"/>
  <c r="AG4762" i="1"/>
  <c r="AH4762" i="1"/>
  <c r="AC4762" i="1"/>
  <c r="AD4762" i="1"/>
  <c r="AL4762" i="1"/>
  <c r="AJ4762" i="1"/>
  <c r="AF4762" i="1"/>
  <c r="AE4762" i="1"/>
  <c r="AI4761" i="1"/>
  <c r="AH4761" i="1"/>
  <c r="AG4761" i="1"/>
  <c r="AL4761" i="1"/>
  <c r="AF4761" i="1"/>
  <c r="AE4761" i="1"/>
  <c r="AD4761" i="1"/>
  <c r="AC4761" i="1"/>
  <c r="AJ4761" i="1"/>
  <c r="AM4761" i="1" s="1"/>
  <c r="AI4760" i="1"/>
  <c r="AH4760" i="1"/>
  <c r="AG4760" i="1"/>
  <c r="AC4760" i="1"/>
  <c r="AL4760" i="1"/>
  <c r="AJ4760" i="1"/>
  <c r="AF4760" i="1"/>
  <c r="AE4760" i="1"/>
  <c r="AD4760" i="1"/>
  <c r="AI4759" i="1"/>
  <c r="AH4759" i="1"/>
  <c r="AG4759" i="1"/>
  <c r="AF4759" i="1"/>
  <c r="AE4759" i="1"/>
  <c r="AD4759" i="1"/>
  <c r="AC4759" i="1"/>
  <c r="AL4759" i="1"/>
  <c r="AJ4759" i="1"/>
  <c r="AI4758" i="1"/>
  <c r="AH4758" i="1"/>
  <c r="AG4758" i="1"/>
  <c r="AE4758" i="1"/>
  <c r="AF4758" i="1"/>
  <c r="AJ4758" i="1"/>
  <c r="AL4758" i="1"/>
  <c r="AC4758" i="1"/>
  <c r="AD4758" i="1"/>
  <c r="AI4757" i="1"/>
  <c r="AH4757" i="1"/>
  <c r="AG4757" i="1"/>
  <c r="AJ4757" i="1"/>
  <c r="AF4757" i="1"/>
  <c r="AE4757" i="1"/>
  <c r="AD4757" i="1"/>
  <c r="AC4757" i="1"/>
  <c r="AL4757" i="1"/>
  <c r="AI4756" i="1"/>
  <c r="AH4756" i="1"/>
  <c r="AG4756" i="1"/>
  <c r="AL4756" i="1"/>
  <c r="AF4756" i="1"/>
  <c r="AJ4756" i="1"/>
  <c r="AC4756" i="1"/>
  <c r="AD4756" i="1"/>
  <c r="AE4756" i="1"/>
  <c r="AI4755" i="1"/>
  <c r="AH4755" i="1"/>
  <c r="AG4755" i="1"/>
  <c r="AL4755" i="1"/>
  <c r="AJ4755" i="1"/>
  <c r="AM4755" i="1" s="1"/>
  <c r="AF4755" i="1"/>
  <c r="AD4755" i="1"/>
  <c r="AC4755" i="1"/>
  <c r="AE4755" i="1"/>
  <c r="AH4754" i="1"/>
  <c r="AI4754" i="1"/>
  <c r="AG4754" i="1"/>
  <c r="AJ4754" i="1"/>
  <c r="AL4754" i="1"/>
  <c r="AF4754" i="1"/>
  <c r="AE4754" i="1"/>
  <c r="AD4754" i="1"/>
  <c r="AC4754" i="1"/>
  <c r="AH4753" i="1"/>
  <c r="AG4753" i="1"/>
  <c r="AI4753" i="1"/>
  <c r="AC4753" i="1"/>
  <c r="AE4753" i="1"/>
  <c r="AD4753" i="1"/>
  <c r="AF4753" i="1"/>
  <c r="AL4753" i="1"/>
  <c r="AJ4753" i="1"/>
  <c r="AH4752" i="1"/>
  <c r="AI4752" i="1"/>
  <c r="AG4752" i="1"/>
  <c r="AD4752" i="1"/>
  <c r="AE4752" i="1"/>
  <c r="AF4752" i="1"/>
  <c r="AL4752" i="1"/>
  <c r="AJ4752" i="1"/>
  <c r="AC4752" i="1"/>
  <c r="AH4751" i="1"/>
  <c r="AG4751" i="1"/>
  <c r="AI4751" i="1"/>
  <c r="AL4751" i="1"/>
  <c r="AC4751" i="1"/>
  <c r="AD4751" i="1"/>
  <c r="AE4751" i="1"/>
  <c r="AF4751" i="1"/>
  <c r="AJ4751" i="1"/>
  <c r="AM4751" i="1" s="1"/>
  <c r="AG4750" i="1"/>
  <c r="AH4750" i="1"/>
  <c r="AI4750" i="1"/>
  <c r="AC4750" i="1"/>
  <c r="AD4750" i="1"/>
  <c r="AE4750" i="1"/>
  <c r="AF4750" i="1"/>
  <c r="AJ4750" i="1"/>
  <c r="AL4750" i="1"/>
  <c r="AH4749" i="1"/>
  <c r="AI4749" i="1"/>
  <c r="AG4749" i="1"/>
  <c r="AF4749" i="1"/>
  <c r="AJ4749" i="1"/>
  <c r="AD4749" i="1"/>
  <c r="AC4749" i="1"/>
  <c r="AL4749" i="1"/>
  <c r="AE4749" i="1"/>
  <c r="AI4748" i="1"/>
  <c r="AH4748" i="1"/>
  <c r="AG4748" i="1"/>
  <c r="AC4748" i="1"/>
  <c r="AD4748" i="1"/>
  <c r="AL4748" i="1"/>
  <c r="AJ4748" i="1"/>
  <c r="AF4748" i="1"/>
  <c r="AE4748" i="1"/>
  <c r="AG4747" i="1"/>
  <c r="AH4747" i="1"/>
  <c r="AI4747" i="1"/>
  <c r="AL4747" i="1"/>
  <c r="AF4747" i="1"/>
  <c r="AJ4747" i="1"/>
  <c r="AM4747" i="1" s="1"/>
  <c r="AC4747" i="1"/>
  <c r="AD4747" i="1"/>
  <c r="AE4747" i="1"/>
  <c r="AI4746" i="1"/>
  <c r="AG4746" i="1"/>
  <c r="AH4746" i="1"/>
  <c r="AC4746" i="1"/>
  <c r="AD4746" i="1"/>
  <c r="AE4746" i="1"/>
  <c r="AF4746" i="1"/>
  <c r="AL4746" i="1"/>
  <c r="AJ4746" i="1"/>
  <c r="AM4746" i="1" s="1"/>
  <c r="AH4745" i="1"/>
  <c r="AI4745" i="1"/>
  <c r="AG4745" i="1"/>
  <c r="AD4745" i="1"/>
  <c r="AE4745" i="1"/>
  <c r="AF4745" i="1"/>
  <c r="AJ4745" i="1"/>
  <c r="AL4745" i="1"/>
  <c r="AC4745" i="1"/>
  <c r="AI4744" i="1"/>
  <c r="AH4744" i="1"/>
  <c r="AG4744" i="1"/>
  <c r="AL4744" i="1"/>
  <c r="AJ4744" i="1"/>
  <c r="AF4744" i="1"/>
  <c r="AE4744" i="1"/>
  <c r="AD4744" i="1"/>
  <c r="AC4744" i="1"/>
  <c r="AI4743" i="1"/>
  <c r="AG4743" i="1"/>
  <c r="AH4743" i="1"/>
  <c r="AC4743" i="1"/>
  <c r="AD4743" i="1"/>
  <c r="AL4743" i="1"/>
  <c r="AF4743" i="1"/>
  <c r="AJ4743" i="1"/>
  <c r="AM4743" i="1" s="1"/>
  <c r="AE4743" i="1"/>
  <c r="AI4742" i="1"/>
  <c r="AG4742" i="1"/>
  <c r="AH4742" i="1"/>
  <c r="AJ4742" i="1"/>
  <c r="AL4742" i="1"/>
  <c r="AD4742" i="1"/>
  <c r="AE4742" i="1"/>
  <c r="AF4742" i="1"/>
  <c r="AC4742" i="1"/>
  <c r="AG4741" i="1"/>
  <c r="AH4741" i="1"/>
  <c r="AI4741" i="1"/>
  <c r="AC4741" i="1"/>
  <c r="AE4741" i="1"/>
  <c r="AF4741" i="1"/>
  <c r="AJ4741" i="1"/>
  <c r="AL4741" i="1"/>
  <c r="AD4741" i="1"/>
  <c r="AH4740" i="1"/>
  <c r="AG4740" i="1"/>
  <c r="AI4740" i="1"/>
  <c r="AL4740" i="1"/>
  <c r="AJ4740" i="1"/>
  <c r="AF4740" i="1"/>
  <c r="AC4740" i="1"/>
  <c r="AD4740" i="1"/>
  <c r="AE4740" i="1"/>
  <c r="AI4739" i="1"/>
  <c r="AG4739" i="1"/>
  <c r="AH4739" i="1"/>
  <c r="AF4739" i="1"/>
  <c r="AE4739" i="1"/>
  <c r="AD4739" i="1"/>
  <c r="AC4739" i="1"/>
  <c r="AJ4739" i="1"/>
  <c r="AL4739" i="1"/>
  <c r="AI4738" i="1"/>
  <c r="AH4738" i="1"/>
  <c r="AG4738" i="1"/>
  <c r="AJ4738" i="1"/>
  <c r="AC4738" i="1"/>
  <c r="AL4738" i="1"/>
  <c r="AF4738" i="1"/>
  <c r="AE4738" i="1"/>
  <c r="AD4738" i="1"/>
  <c r="AH4737" i="1"/>
  <c r="AI4737" i="1"/>
  <c r="AG4737" i="1"/>
  <c r="AC4737" i="1"/>
  <c r="AJ4737" i="1"/>
  <c r="AL4737" i="1"/>
  <c r="AF4737" i="1"/>
  <c r="AE4737" i="1"/>
  <c r="AD4737" i="1"/>
  <c r="AG4736" i="1"/>
  <c r="AI4736" i="1"/>
  <c r="AH4736" i="1"/>
  <c r="AF4736" i="1"/>
  <c r="AC4736" i="1"/>
  <c r="AL4736" i="1"/>
  <c r="AJ4736" i="1"/>
  <c r="AD4736" i="1"/>
  <c r="AE4736" i="1"/>
  <c r="AI4735" i="1"/>
  <c r="AH4735" i="1"/>
  <c r="AG4735" i="1"/>
  <c r="AC4735" i="1"/>
  <c r="AF4735" i="1"/>
  <c r="AL4735" i="1"/>
  <c r="AJ4735" i="1"/>
  <c r="AE4735" i="1"/>
  <c r="AD4735" i="1"/>
  <c r="AI4734" i="1"/>
  <c r="AH4734" i="1"/>
  <c r="AG4734" i="1"/>
  <c r="AL4734" i="1"/>
  <c r="AJ4734" i="1"/>
  <c r="AF4734" i="1"/>
  <c r="AC4734" i="1"/>
  <c r="AE4734" i="1"/>
  <c r="AD4734" i="1"/>
  <c r="AI4733" i="1"/>
  <c r="AH4733" i="1"/>
  <c r="AG4733" i="1"/>
  <c r="AJ4733" i="1"/>
  <c r="AL4733" i="1"/>
  <c r="AF4733" i="1"/>
  <c r="AC4733" i="1"/>
  <c r="AD4733" i="1"/>
  <c r="AE4733" i="1"/>
  <c r="AH4732" i="1"/>
  <c r="AG4732" i="1"/>
  <c r="AI4732" i="1"/>
  <c r="AJ4732" i="1"/>
  <c r="AL4732" i="1"/>
  <c r="AC4732" i="1"/>
  <c r="AE4732" i="1"/>
  <c r="AF4732" i="1"/>
  <c r="AD4732" i="1"/>
  <c r="AG4731" i="1"/>
  <c r="AH4731" i="1"/>
  <c r="AI4731" i="1"/>
  <c r="AC4731" i="1"/>
  <c r="AE4731" i="1"/>
  <c r="AF4731" i="1"/>
  <c r="AJ4731" i="1"/>
  <c r="AL4731" i="1"/>
  <c r="AD4731" i="1"/>
  <c r="AH4730" i="1"/>
  <c r="AI4730" i="1"/>
  <c r="AG4730" i="1"/>
  <c r="AJ4730" i="1"/>
  <c r="AL4730" i="1"/>
  <c r="AE4730" i="1"/>
  <c r="AD4730" i="1"/>
  <c r="AF4730" i="1"/>
  <c r="AC4730" i="1"/>
  <c r="AI4729" i="1"/>
  <c r="AH4729" i="1"/>
  <c r="AG4729" i="1"/>
  <c r="AD4729" i="1"/>
  <c r="AC4729" i="1"/>
  <c r="AL4729" i="1"/>
  <c r="AJ4729" i="1"/>
  <c r="AF4729" i="1"/>
  <c r="AE4729" i="1"/>
  <c r="AG4728" i="1"/>
  <c r="AI4728" i="1"/>
  <c r="AH4728" i="1"/>
  <c r="AE4728" i="1"/>
  <c r="AL4728" i="1"/>
  <c r="AJ4728" i="1"/>
  <c r="AM4728" i="1" s="1"/>
  <c r="AF4728" i="1"/>
  <c r="AD4728" i="1"/>
  <c r="AC4728" i="1"/>
  <c r="AH4727" i="1"/>
  <c r="AI4727" i="1"/>
  <c r="AG4727" i="1"/>
  <c r="AC4727" i="1"/>
  <c r="AD4727" i="1"/>
  <c r="AE4727" i="1"/>
  <c r="AF4727" i="1"/>
  <c r="AJ4727" i="1"/>
  <c r="AL4727" i="1"/>
  <c r="AG4726" i="1"/>
  <c r="AH4726" i="1"/>
  <c r="AI4726" i="1"/>
  <c r="AD4726" i="1"/>
  <c r="AE4726" i="1"/>
  <c r="AF4726" i="1"/>
  <c r="AJ4726" i="1"/>
  <c r="AL4726" i="1"/>
  <c r="AC4726" i="1"/>
  <c r="AG4725" i="1"/>
  <c r="AH4725" i="1"/>
  <c r="AI4725" i="1"/>
  <c r="AC4725" i="1"/>
  <c r="AF4725" i="1"/>
  <c r="AL4725" i="1"/>
  <c r="AJ4725" i="1"/>
  <c r="AM4725" i="1" s="1"/>
  <c r="AE4725" i="1"/>
  <c r="AD4725" i="1"/>
  <c r="AG4724" i="1"/>
  <c r="AI4724" i="1"/>
  <c r="AH4724" i="1"/>
  <c r="AL4724" i="1"/>
  <c r="AJ4724" i="1"/>
  <c r="AF4724" i="1"/>
  <c r="AE4724" i="1"/>
  <c r="AD4724" i="1"/>
  <c r="AC4724" i="1"/>
  <c r="AG4723" i="1"/>
  <c r="AH4723" i="1"/>
  <c r="AI4723" i="1"/>
  <c r="AC4723" i="1"/>
  <c r="AD4723" i="1"/>
  <c r="AL4723" i="1"/>
  <c r="AE4723" i="1"/>
  <c r="AF4723" i="1"/>
  <c r="AJ4723" i="1"/>
  <c r="AI4722" i="1"/>
  <c r="AH4722" i="1"/>
  <c r="AG4722" i="1"/>
  <c r="AL4722" i="1"/>
  <c r="AD4722" i="1"/>
  <c r="AJ4722" i="1"/>
  <c r="AM4722" i="1" s="1"/>
  <c r="AC4722" i="1"/>
  <c r="AF4722" i="1"/>
  <c r="AE4722" i="1"/>
  <c r="AH4721" i="1"/>
  <c r="AG4721" i="1"/>
  <c r="AI4721" i="1"/>
  <c r="AC4721" i="1"/>
  <c r="AD4721" i="1"/>
  <c r="AF4721" i="1"/>
  <c r="AL4721" i="1"/>
  <c r="AE4721" i="1"/>
  <c r="AJ4721" i="1"/>
  <c r="AM4721" i="1" s="1"/>
  <c r="AG4720" i="1"/>
  <c r="AH4720" i="1"/>
  <c r="AI4720" i="1"/>
  <c r="AF4720" i="1"/>
  <c r="AC4720" i="1"/>
  <c r="AJ4720" i="1"/>
  <c r="AL4720" i="1"/>
  <c r="AD4720" i="1"/>
  <c r="AE4720" i="1"/>
  <c r="AI4719" i="1"/>
  <c r="AH4719" i="1"/>
  <c r="AG4719" i="1"/>
  <c r="AC4719" i="1"/>
  <c r="AD4719" i="1"/>
  <c r="AE4719" i="1"/>
  <c r="AL4719" i="1"/>
  <c r="AJ4719" i="1"/>
  <c r="AF4719" i="1"/>
  <c r="AG4718" i="1"/>
  <c r="AI4718" i="1"/>
  <c r="AH4718" i="1"/>
  <c r="AL4718" i="1"/>
  <c r="AC4718" i="1"/>
  <c r="AD4718" i="1"/>
  <c r="AE4718" i="1"/>
  <c r="AF4718" i="1"/>
  <c r="AJ4718" i="1"/>
  <c r="AM4718" i="1" s="1"/>
  <c r="AG4717" i="1"/>
  <c r="AH4717" i="1"/>
  <c r="AI4717" i="1"/>
  <c r="AE4717" i="1"/>
  <c r="AC4717" i="1"/>
  <c r="AD4717" i="1"/>
  <c r="AF4717" i="1"/>
  <c r="AJ4717" i="1"/>
  <c r="AL4717" i="1"/>
  <c r="AH4716" i="1"/>
  <c r="AG4716" i="1"/>
  <c r="AI4716" i="1"/>
  <c r="AE4716" i="1"/>
  <c r="AF4716" i="1"/>
  <c r="AL4716" i="1"/>
  <c r="AC4716" i="1"/>
  <c r="AJ4716" i="1"/>
  <c r="AM4716" i="1" s="1"/>
  <c r="AD4716" i="1"/>
  <c r="AI4715" i="1"/>
  <c r="AG4715" i="1"/>
  <c r="AH4715" i="1"/>
  <c r="AF4715" i="1"/>
  <c r="AD4715" i="1"/>
  <c r="AJ4715" i="1"/>
  <c r="AL4715" i="1"/>
  <c r="AC4715" i="1"/>
  <c r="AE4715" i="1"/>
  <c r="AI4714" i="1"/>
  <c r="AG4714" i="1"/>
  <c r="AH4714" i="1"/>
  <c r="AJ4714" i="1"/>
  <c r="AC4714" i="1"/>
  <c r="AD4714" i="1"/>
  <c r="AE4714" i="1"/>
  <c r="AF4714" i="1"/>
  <c r="AL4714" i="1"/>
  <c r="AI4713" i="1"/>
  <c r="AG4713" i="1"/>
  <c r="AH4713" i="1"/>
  <c r="AF4713" i="1"/>
  <c r="AJ4713" i="1"/>
  <c r="AC4713" i="1"/>
  <c r="AD4713" i="1"/>
  <c r="AE4713" i="1"/>
  <c r="AL4713" i="1"/>
  <c r="AH4712" i="1"/>
  <c r="AI4712" i="1"/>
  <c r="AG4712" i="1"/>
  <c r="AJ4712" i="1"/>
  <c r="AL4712" i="1"/>
  <c r="AC4712" i="1"/>
  <c r="AD4712" i="1"/>
  <c r="AE4712" i="1"/>
  <c r="AF4712" i="1"/>
  <c r="AG4711" i="1"/>
  <c r="AH4711" i="1"/>
  <c r="AI4711" i="1"/>
  <c r="AF4711" i="1"/>
  <c r="AJ4711" i="1"/>
  <c r="AL4711" i="1"/>
  <c r="AE4711" i="1"/>
  <c r="AC4711" i="1"/>
  <c r="AD4711" i="1"/>
  <c r="AI4710" i="1"/>
  <c r="AG4710" i="1"/>
  <c r="AH4710" i="1"/>
  <c r="AL4710" i="1"/>
  <c r="AJ4710" i="1"/>
  <c r="AM4710" i="1" s="1"/>
  <c r="AC4710" i="1"/>
  <c r="AE4710" i="1"/>
  <c r="AF4710" i="1"/>
  <c r="AD4710" i="1"/>
  <c r="AG4709" i="1"/>
  <c r="AH4709" i="1"/>
  <c r="AI4709" i="1"/>
  <c r="AC4709" i="1"/>
  <c r="AE4709" i="1"/>
  <c r="AD4709" i="1"/>
  <c r="AL4709" i="1"/>
  <c r="AF4709" i="1"/>
  <c r="AJ4709" i="1"/>
  <c r="AM4709" i="1" s="1"/>
  <c r="AI4708" i="1"/>
  <c r="AH4708" i="1"/>
  <c r="AG4708" i="1"/>
  <c r="AC4708" i="1"/>
  <c r="AL4708" i="1"/>
  <c r="AJ4708" i="1"/>
  <c r="AF4708" i="1"/>
  <c r="AE4708" i="1"/>
  <c r="AD4708" i="1"/>
  <c r="AI4707" i="1"/>
  <c r="AH4707" i="1"/>
  <c r="AG4707" i="1"/>
  <c r="AL4707" i="1"/>
  <c r="AJ4707" i="1"/>
  <c r="AM4707" i="1" s="1"/>
  <c r="AE4707" i="1"/>
  <c r="AD4707" i="1"/>
  <c r="AC4707" i="1"/>
  <c r="AF4707" i="1"/>
  <c r="AH4706" i="1"/>
  <c r="AG4706" i="1"/>
  <c r="AI4706" i="1"/>
  <c r="AJ4706" i="1"/>
  <c r="AF4706" i="1"/>
  <c r="AC4706" i="1"/>
  <c r="AL4706" i="1"/>
  <c r="AD4706" i="1"/>
  <c r="AE4706" i="1"/>
  <c r="AI4705" i="1"/>
  <c r="AH4705" i="1"/>
  <c r="AG4705" i="1"/>
  <c r="AL4705" i="1"/>
  <c r="AJ4705" i="1"/>
  <c r="AF4705" i="1"/>
  <c r="AE4705" i="1"/>
  <c r="AD4705" i="1"/>
  <c r="AC4705" i="1"/>
  <c r="AG4704" i="1"/>
  <c r="AH4704" i="1"/>
  <c r="AI4704" i="1"/>
  <c r="AF4704" i="1"/>
  <c r="AL4704" i="1"/>
  <c r="AE4704" i="1"/>
  <c r="AD4704" i="1"/>
  <c r="AC4704" i="1"/>
  <c r="AJ4704" i="1"/>
  <c r="AM4704" i="1" s="1"/>
  <c r="AI4703" i="1"/>
  <c r="AH4703" i="1"/>
  <c r="AG4703" i="1"/>
  <c r="AL4703" i="1"/>
  <c r="AF4703" i="1"/>
  <c r="AE4703" i="1"/>
  <c r="AD4703" i="1"/>
  <c r="AC4703" i="1"/>
  <c r="AJ4703" i="1"/>
  <c r="AM4703" i="1" s="1"/>
  <c r="AI4702" i="1"/>
  <c r="AH4702" i="1"/>
  <c r="AG4702" i="1"/>
  <c r="AL4702" i="1"/>
  <c r="AJ4702" i="1"/>
  <c r="AE4702" i="1"/>
  <c r="AF4702" i="1"/>
  <c r="AD4702" i="1"/>
  <c r="AC4702" i="1"/>
  <c r="AG4701" i="1"/>
  <c r="AH4701" i="1"/>
  <c r="AI4701" i="1"/>
  <c r="AL4701" i="1"/>
  <c r="AC4701" i="1"/>
  <c r="AD4701" i="1"/>
  <c r="AE4701" i="1"/>
  <c r="AF4701" i="1"/>
  <c r="AJ4701" i="1"/>
  <c r="AM4701" i="1" s="1"/>
  <c r="AH4700" i="1"/>
  <c r="AG4700" i="1"/>
  <c r="AI4700" i="1"/>
  <c r="AL4700" i="1"/>
  <c r="AD4700" i="1"/>
  <c r="AF4700" i="1"/>
  <c r="AC4700" i="1"/>
  <c r="AE4700" i="1"/>
  <c r="AJ4700" i="1"/>
  <c r="AM4700" i="1" s="1"/>
  <c r="AG4699" i="1"/>
  <c r="AI4699" i="1"/>
  <c r="AH4699" i="1"/>
  <c r="AF4699" i="1"/>
  <c r="AE4699" i="1"/>
  <c r="AD4699" i="1"/>
  <c r="AC4699" i="1"/>
  <c r="AJ4699" i="1"/>
  <c r="AL4699" i="1"/>
  <c r="AI4698" i="1"/>
  <c r="AH4698" i="1"/>
  <c r="AG4698" i="1"/>
  <c r="AF4698" i="1"/>
  <c r="AD4698" i="1"/>
  <c r="AC4698" i="1"/>
  <c r="AJ4698" i="1"/>
  <c r="AL4698" i="1"/>
  <c r="AE4698" i="1"/>
  <c r="AG4697" i="1"/>
  <c r="AH4697" i="1"/>
  <c r="AI4697" i="1"/>
  <c r="AC4697" i="1"/>
  <c r="AD4697" i="1"/>
  <c r="AE4697" i="1"/>
  <c r="AF4697" i="1"/>
  <c r="AJ4697" i="1"/>
  <c r="AL4697" i="1"/>
  <c r="AI4696" i="1"/>
  <c r="AH4696" i="1"/>
  <c r="AG4696" i="1"/>
  <c r="AF4696" i="1"/>
  <c r="AE4696" i="1"/>
  <c r="AD4696" i="1"/>
  <c r="AC4696" i="1"/>
  <c r="AJ4696" i="1"/>
  <c r="AL4696" i="1"/>
  <c r="AI4695" i="1"/>
  <c r="AH4695" i="1"/>
  <c r="AG4695" i="1"/>
  <c r="AJ4695" i="1"/>
  <c r="AF4695" i="1"/>
  <c r="AL4695" i="1"/>
  <c r="AE4695" i="1"/>
  <c r="AD4695" i="1"/>
  <c r="AC4695" i="1"/>
  <c r="AI4694" i="1"/>
  <c r="AH4694" i="1"/>
  <c r="AG4694" i="1"/>
  <c r="AL4694" i="1"/>
  <c r="AJ4694" i="1"/>
  <c r="AM4694" i="1" s="1"/>
  <c r="AF4694" i="1"/>
  <c r="AE4694" i="1"/>
  <c r="AD4694" i="1"/>
  <c r="AC4694" i="1"/>
  <c r="AI4693" i="1"/>
  <c r="AH4693" i="1"/>
  <c r="AG4693" i="1"/>
  <c r="AL4693" i="1"/>
  <c r="AJ4693" i="1"/>
  <c r="AF4693" i="1"/>
  <c r="AE4693" i="1"/>
  <c r="AD4693" i="1"/>
  <c r="AC4693" i="1"/>
  <c r="AI4692" i="1"/>
  <c r="AH4692" i="1"/>
  <c r="AG4692" i="1"/>
  <c r="AL4692" i="1"/>
  <c r="AJ4692" i="1"/>
  <c r="AM4692" i="1" s="1"/>
  <c r="AF4692" i="1"/>
  <c r="AE4692" i="1"/>
  <c r="AD4692" i="1"/>
  <c r="AC4692" i="1"/>
  <c r="AH4691" i="1"/>
  <c r="AG4691" i="1"/>
  <c r="AI4691" i="1"/>
  <c r="AL4691" i="1"/>
  <c r="AJ4691" i="1"/>
  <c r="AF4691" i="1"/>
  <c r="AE4691" i="1"/>
  <c r="AD4691" i="1"/>
  <c r="AC4691" i="1"/>
  <c r="AI4690" i="1"/>
  <c r="AH4690" i="1"/>
  <c r="AG4690" i="1"/>
  <c r="AL4690" i="1"/>
  <c r="AJ4690" i="1"/>
  <c r="AF4690" i="1"/>
  <c r="AE4690" i="1"/>
  <c r="AD4690" i="1"/>
  <c r="AC4690" i="1"/>
  <c r="AI4689" i="1"/>
  <c r="AH4689" i="1"/>
  <c r="AG4689" i="1"/>
  <c r="AL4689" i="1"/>
  <c r="AJ4689" i="1"/>
  <c r="AF4689" i="1"/>
  <c r="AE4689" i="1"/>
  <c r="AD4689" i="1"/>
  <c r="AC4689" i="1"/>
  <c r="AH4688" i="1"/>
  <c r="AG4688" i="1"/>
  <c r="AI4688" i="1"/>
  <c r="AL4688" i="1"/>
  <c r="AJ4688" i="1"/>
  <c r="AM4688" i="1" s="1"/>
  <c r="AF4688" i="1"/>
  <c r="AE4688" i="1"/>
  <c r="AD4688" i="1"/>
  <c r="AC4688" i="1"/>
  <c r="AI4687" i="1"/>
  <c r="AH4687" i="1"/>
  <c r="AG4687" i="1"/>
  <c r="AL4687" i="1"/>
  <c r="AJ4687" i="1"/>
  <c r="AF4687" i="1"/>
  <c r="AE4687" i="1"/>
  <c r="AD4687" i="1"/>
  <c r="AC4687" i="1"/>
  <c r="AI4686" i="1"/>
  <c r="AH4686" i="1"/>
  <c r="AG4686" i="1"/>
  <c r="AL4686" i="1"/>
  <c r="AJ4686" i="1"/>
  <c r="AF4686" i="1"/>
  <c r="AE4686" i="1"/>
  <c r="AD4686" i="1"/>
  <c r="AC4686" i="1"/>
  <c r="AH4685" i="1"/>
  <c r="AG4685" i="1"/>
  <c r="AI4685" i="1"/>
  <c r="AL4685" i="1"/>
  <c r="AJ4685" i="1"/>
  <c r="AM4685" i="1" s="1"/>
  <c r="AF4685" i="1"/>
  <c r="AE4685" i="1"/>
  <c r="AD4685" i="1"/>
  <c r="AC4685" i="1"/>
  <c r="AI4684" i="1"/>
  <c r="AH4684" i="1"/>
  <c r="AG4684" i="1"/>
  <c r="AL4684" i="1"/>
  <c r="AJ4684" i="1"/>
  <c r="AF4684" i="1"/>
  <c r="AE4684" i="1"/>
  <c r="AD4684" i="1"/>
  <c r="AC4684" i="1"/>
  <c r="AI4683" i="1"/>
  <c r="AH4683" i="1"/>
  <c r="AG4683" i="1"/>
  <c r="AL4683" i="1"/>
  <c r="AJ4683" i="1"/>
  <c r="AF4683" i="1"/>
  <c r="AE4683" i="1"/>
  <c r="AD4683" i="1"/>
  <c r="AC4683" i="1"/>
  <c r="AH4682" i="1"/>
  <c r="AG4682" i="1"/>
  <c r="AI4682" i="1"/>
  <c r="AL4682" i="1"/>
  <c r="AJ4682" i="1"/>
  <c r="AM4682" i="1" s="1"/>
  <c r="AF4682" i="1"/>
  <c r="AE4682" i="1"/>
  <c r="AD4682" i="1"/>
  <c r="AC4682" i="1"/>
  <c r="AI4681" i="1"/>
  <c r="AH4681" i="1"/>
  <c r="AG4681" i="1"/>
  <c r="AL4681" i="1"/>
  <c r="AJ4681" i="1"/>
  <c r="AF4681" i="1"/>
  <c r="AE4681" i="1"/>
  <c r="AD4681" i="1"/>
  <c r="AC4681" i="1"/>
  <c r="AI4680" i="1"/>
  <c r="AH4680" i="1"/>
  <c r="AG4680" i="1"/>
  <c r="AL4680" i="1"/>
  <c r="AJ4680" i="1"/>
  <c r="AF4680" i="1"/>
  <c r="AE4680" i="1"/>
  <c r="AD4680" i="1"/>
  <c r="AC4680" i="1"/>
  <c r="AI4679" i="1"/>
  <c r="AH4679" i="1"/>
  <c r="AG4679" i="1"/>
  <c r="AJ4679" i="1"/>
  <c r="AL4679" i="1"/>
  <c r="AF4679" i="1"/>
  <c r="AE4679" i="1"/>
  <c r="AD4679" i="1"/>
  <c r="AC4679" i="1"/>
  <c r="AI4678" i="1"/>
  <c r="AH4678" i="1"/>
  <c r="AG4678" i="1"/>
  <c r="AL4678" i="1"/>
  <c r="AJ4678" i="1"/>
  <c r="AM4678" i="1" s="1"/>
  <c r="AF4678" i="1"/>
  <c r="AE4678" i="1"/>
  <c r="AD4678" i="1"/>
  <c r="AC4678" i="1"/>
  <c r="AI4677" i="1"/>
  <c r="AH4677" i="1"/>
  <c r="AG4677" i="1"/>
  <c r="AL4677" i="1"/>
  <c r="AJ4677" i="1"/>
  <c r="AF4677" i="1"/>
  <c r="AE4677" i="1"/>
  <c r="AD4677" i="1"/>
  <c r="AC4677" i="1"/>
  <c r="AH4676" i="1"/>
  <c r="AG4676" i="1"/>
  <c r="AI4676" i="1"/>
  <c r="AL4676" i="1"/>
  <c r="AJ4676" i="1"/>
  <c r="AF4676" i="1"/>
  <c r="AE4676" i="1"/>
  <c r="AD4676" i="1"/>
  <c r="AC4676" i="1"/>
  <c r="AI4675" i="1"/>
  <c r="AH4675" i="1"/>
  <c r="AG4675" i="1"/>
  <c r="AL4675" i="1"/>
  <c r="AJ4675" i="1"/>
  <c r="AM4675" i="1" s="1"/>
  <c r="AF4675" i="1"/>
  <c r="AE4675" i="1"/>
  <c r="AD4675" i="1"/>
  <c r="AC4675" i="1"/>
  <c r="AI4674" i="1"/>
  <c r="AH4674" i="1"/>
  <c r="AG4674" i="1"/>
  <c r="AL4674" i="1"/>
  <c r="AJ4674" i="1"/>
  <c r="AF4674" i="1"/>
  <c r="AE4674" i="1"/>
  <c r="AD4674" i="1"/>
  <c r="AC4674" i="1"/>
  <c r="AI4673" i="1"/>
  <c r="AH4673" i="1"/>
  <c r="AG4673" i="1"/>
  <c r="AJ4673" i="1"/>
  <c r="AL4673" i="1"/>
  <c r="AF4673" i="1"/>
  <c r="AE4673" i="1"/>
  <c r="AD4673" i="1"/>
  <c r="AC4673" i="1"/>
  <c r="AI4672" i="1"/>
  <c r="AH4672" i="1"/>
  <c r="AG4672" i="1"/>
  <c r="AL4672" i="1"/>
  <c r="AJ4672" i="1"/>
  <c r="AM4672" i="1" s="1"/>
  <c r="AF4672" i="1"/>
  <c r="AE4672" i="1"/>
  <c r="AD4672" i="1"/>
  <c r="AC4672" i="1"/>
  <c r="AI4671" i="1"/>
  <c r="AH4671" i="1"/>
  <c r="AG4671" i="1"/>
  <c r="AL4671" i="1"/>
  <c r="AJ4671" i="1"/>
  <c r="AM4671" i="1" s="1"/>
  <c r="AF4671" i="1"/>
  <c r="AE4671" i="1"/>
  <c r="AD4671" i="1"/>
  <c r="AC4671" i="1"/>
  <c r="AI4670" i="1"/>
  <c r="AH4670" i="1"/>
  <c r="AG4670" i="1"/>
  <c r="AJ4670" i="1"/>
  <c r="AL4670" i="1"/>
  <c r="AF4670" i="1"/>
  <c r="AE4670" i="1"/>
  <c r="AD4670" i="1"/>
  <c r="AC4670" i="1"/>
  <c r="AI4669" i="1"/>
  <c r="AH4669" i="1"/>
  <c r="AG4669" i="1"/>
  <c r="AL4669" i="1"/>
  <c r="AJ4669" i="1"/>
  <c r="AF4669" i="1"/>
  <c r="AE4669" i="1"/>
  <c r="AD4669" i="1"/>
  <c r="AC4669" i="1"/>
  <c r="AH4668" i="1"/>
  <c r="AG4668" i="1"/>
  <c r="AI4668" i="1"/>
  <c r="AL4668" i="1"/>
  <c r="AJ4668" i="1"/>
  <c r="AM4668" i="1" s="1"/>
  <c r="AF4668" i="1"/>
  <c r="AE4668" i="1"/>
  <c r="AD4668" i="1"/>
  <c r="AC4668" i="1"/>
  <c r="AI4667" i="1"/>
  <c r="AH4667" i="1"/>
  <c r="AG4667" i="1"/>
  <c r="AL4667" i="1"/>
  <c r="AJ4667" i="1"/>
  <c r="AM4667" i="1" s="1"/>
  <c r="AF4667" i="1"/>
  <c r="AE4667" i="1"/>
  <c r="AD4667" i="1"/>
  <c r="AC4667" i="1"/>
  <c r="AI4666" i="1"/>
  <c r="AH4666" i="1"/>
  <c r="AG4666" i="1"/>
  <c r="AL4666" i="1"/>
  <c r="AJ4666" i="1"/>
  <c r="AF4666" i="1"/>
  <c r="AE4666" i="1"/>
  <c r="AD4666" i="1"/>
  <c r="AC4666" i="1"/>
  <c r="AH4665" i="1"/>
  <c r="AG4665" i="1"/>
  <c r="AI4665" i="1"/>
  <c r="AL4665" i="1"/>
  <c r="AJ4665" i="1"/>
  <c r="AF4665" i="1"/>
  <c r="AE4665" i="1"/>
  <c r="AD4665" i="1"/>
  <c r="AC4665" i="1"/>
  <c r="AI4664" i="1"/>
  <c r="AH4664" i="1"/>
  <c r="AG4664" i="1"/>
  <c r="AL4664" i="1"/>
  <c r="AJ4664" i="1"/>
  <c r="AF4664" i="1"/>
  <c r="AE4664" i="1"/>
  <c r="AD4664" i="1"/>
  <c r="AC4664" i="1"/>
  <c r="AI4663" i="1"/>
  <c r="AH4663" i="1"/>
  <c r="AG4663" i="1"/>
  <c r="AL4663" i="1"/>
  <c r="AJ4663" i="1"/>
  <c r="AM4663" i="1" s="1"/>
  <c r="AF4663" i="1"/>
  <c r="AE4663" i="1"/>
  <c r="AD4663" i="1"/>
  <c r="AC4663" i="1"/>
  <c r="AH4662" i="1"/>
  <c r="AG4662" i="1"/>
  <c r="AI4662" i="1"/>
  <c r="AL4662" i="1"/>
  <c r="AJ4662" i="1"/>
  <c r="AM4662" i="1" s="1"/>
  <c r="AF4662" i="1"/>
  <c r="AE4662" i="1"/>
  <c r="AD4662" i="1"/>
  <c r="AC4662" i="1"/>
  <c r="AI4661" i="1"/>
  <c r="AH4661" i="1"/>
  <c r="AG4661" i="1"/>
  <c r="AL4661" i="1"/>
  <c r="AJ4661" i="1"/>
  <c r="AM4661" i="1" s="1"/>
  <c r="AF4661" i="1"/>
  <c r="AE4661" i="1"/>
  <c r="AD4661" i="1"/>
  <c r="AC4661" i="1"/>
  <c r="AI4660" i="1"/>
  <c r="AH4660" i="1"/>
  <c r="AG4660" i="1"/>
  <c r="AL4660" i="1"/>
  <c r="AJ4660" i="1"/>
  <c r="AF4660" i="1"/>
  <c r="AE4660" i="1"/>
  <c r="AD4660" i="1"/>
  <c r="AC4660" i="1"/>
  <c r="AH4659" i="1"/>
  <c r="AG4659" i="1"/>
  <c r="AI4659" i="1"/>
  <c r="AL4659" i="1"/>
  <c r="AJ4659" i="1"/>
  <c r="AF4659" i="1"/>
  <c r="AE4659" i="1"/>
  <c r="AD4659" i="1"/>
  <c r="AC4659" i="1"/>
  <c r="AI4658" i="1"/>
  <c r="AH4658" i="1"/>
  <c r="AG4658" i="1"/>
  <c r="AL4658" i="1"/>
  <c r="AJ4658" i="1"/>
  <c r="AF4658" i="1"/>
  <c r="AE4658" i="1"/>
  <c r="AD4658" i="1"/>
  <c r="AC4658" i="1"/>
  <c r="AI4657" i="1"/>
  <c r="AH4657" i="1"/>
  <c r="AG4657" i="1"/>
  <c r="AL4657" i="1"/>
  <c r="AJ4657" i="1"/>
  <c r="AF4657" i="1"/>
  <c r="AE4657" i="1"/>
  <c r="AD4657" i="1"/>
  <c r="AC4657" i="1"/>
  <c r="AI4656" i="1"/>
  <c r="AH4656" i="1"/>
  <c r="AG4656" i="1"/>
  <c r="AJ4656" i="1"/>
  <c r="AL4656" i="1"/>
  <c r="AF4656" i="1"/>
  <c r="AE4656" i="1"/>
  <c r="AD4656" i="1"/>
  <c r="AC4656" i="1"/>
  <c r="AI4655" i="1"/>
  <c r="AH4655" i="1"/>
  <c r="AG4655" i="1"/>
  <c r="AL4655" i="1"/>
  <c r="AJ4655" i="1"/>
  <c r="AF4655" i="1"/>
  <c r="AE4655" i="1"/>
  <c r="AD4655" i="1"/>
  <c r="AC4655" i="1"/>
  <c r="AI4654" i="1"/>
  <c r="AH4654" i="1"/>
  <c r="AG4654" i="1"/>
  <c r="AL4654" i="1"/>
  <c r="AJ4654" i="1"/>
  <c r="AF4654" i="1"/>
  <c r="AE4654" i="1"/>
  <c r="AD4654" i="1"/>
  <c r="AC4654" i="1"/>
  <c r="AH4653" i="1"/>
  <c r="AG4653" i="1"/>
  <c r="AI4653" i="1"/>
  <c r="AL4653" i="1"/>
  <c r="AJ4653" i="1"/>
  <c r="AF4653" i="1"/>
  <c r="AE4653" i="1"/>
  <c r="AD4653" i="1"/>
  <c r="AC4653" i="1"/>
  <c r="AI4652" i="1"/>
  <c r="AH4652" i="1"/>
  <c r="AG4652" i="1"/>
  <c r="AL4652" i="1"/>
  <c r="AJ4652" i="1"/>
  <c r="AF4652" i="1"/>
  <c r="AE4652" i="1"/>
  <c r="AD4652" i="1"/>
  <c r="AC4652" i="1"/>
  <c r="AI4651" i="1"/>
  <c r="AH4651" i="1"/>
  <c r="AG4651" i="1"/>
  <c r="AL4651" i="1"/>
  <c r="AJ4651" i="1"/>
  <c r="AM4651" i="1" s="1"/>
  <c r="AF4651" i="1"/>
  <c r="AE4651" i="1"/>
  <c r="AD4651" i="1"/>
  <c r="AC4651" i="1"/>
  <c r="AI4650" i="1"/>
  <c r="AH4650" i="1"/>
  <c r="AG4650" i="1"/>
  <c r="AJ4650" i="1"/>
  <c r="AL4650" i="1"/>
  <c r="AF4650" i="1"/>
  <c r="AE4650" i="1"/>
  <c r="AD4650" i="1"/>
  <c r="AC4650" i="1"/>
  <c r="AI4649" i="1"/>
  <c r="AH4649" i="1"/>
  <c r="AG4649" i="1"/>
  <c r="AL4649" i="1"/>
  <c r="AJ4649" i="1"/>
  <c r="AM4649" i="1" s="1"/>
  <c r="AF4649" i="1"/>
  <c r="AE4649" i="1"/>
  <c r="AD4649" i="1"/>
  <c r="AC4649" i="1"/>
  <c r="AI4648" i="1"/>
  <c r="AH4648" i="1"/>
  <c r="AG4648" i="1"/>
  <c r="AL4648" i="1"/>
  <c r="AJ4648" i="1"/>
  <c r="AF4648" i="1"/>
  <c r="AE4648" i="1"/>
  <c r="AD4648" i="1"/>
  <c r="AC4648" i="1"/>
  <c r="AI4647" i="1"/>
  <c r="AH4647" i="1"/>
  <c r="AG4647" i="1"/>
  <c r="AJ4647" i="1"/>
  <c r="AL4647" i="1"/>
  <c r="AF4647" i="1"/>
  <c r="AE4647" i="1"/>
  <c r="AD4647" i="1"/>
  <c r="AC4647" i="1"/>
  <c r="AI4646" i="1"/>
  <c r="AH4646" i="1"/>
  <c r="AG4646" i="1"/>
  <c r="AL4646" i="1"/>
  <c r="AJ4646" i="1"/>
  <c r="AM4646" i="1" s="1"/>
  <c r="AF4646" i="1"/>
  <c r="AE4646" i="1"/>
  <c r="AD4646" i="1"/>
  <c r="AC4646" i="1"/>
  <c r="AH4645" i="1"/>
  <c r="AG4645" i="1"/>
  <c r="AI4645" i="1"/>
  <c r="AL4645" i="1"/>
  <c r="AJ4645" i="1"/>
  <c r="AF4645" i="1"/>
  <c r="AE4645" i="1"/>
  <c r="AD4645" i="1"/>
  <c r="AC4645" i="1"/>
  <c r="AI4644" i="1"/>
  <c r="AH4644" i="1"/>
  <c r="AG4644" i="1"/>
  <c r="AL4644" i="1"/>
  <c r="AJ4644" i="1"/>
  <c r="AF4644" i="1"/>
  <c r="AE4644" i="1"/>
  <c r="AD4644" i="1"/>
  <c r="AC4644" i="1"/>
  <c r="AI4643" i="1"/>
  <c r="AH4643" i="1"/>
  <c r="AG4643" i="1"/>
  <c r="AL4643" i="1"/>
  <c r="AJ4643" i="1"/>
  <c r="AM4643" i="1" s="1"/>
  <c r="AF4643" i="1"/>
  <c r="AE4643" i="1"/>
  <c r="AD4643" i="1"/>
  <c r="AC4643" i="1"/>
  <c r="AH4642" i="1"/>
  <c r="AG4642" i="1"/>
  <c r="AI4642" i="1"/>
  <c r="AL4642" i="1"/>
  <c r="AJ4642" i="1"/>
  <c r="AF4642" i="1"/>
  <c r="AE4642" i="1"/>
  <c r="AD4642" i="1"/>
  <c r="AC4642" i="1"/>
  <c r="AI4641" i="1"/>
  <c r="AH4641" i="1"/>
  <c r="AG4641" i="1"/>
  <c r="AL4641" i="1"/>
  <c r="AJ4641" i="1"/>
  <c r="AM4641" i="1" s="1"/>
  <c r="AF4641" i="1"/>
  <c r="AE4641" i="1"/>
  <c r="AD4641" i="1"/>
  <c r="AC4641" i="1"/>
  <c r="AI4640" i="1"/>
  <c r="AH4640" i="1"/>
  <c r="AG4640" i="1"/>
  <c r="AL4640" i="1"/>
  <c r="AJ4640" i="1"/>
  <c r="AF4640" i="1"/>
  <c r="AE4640" i="1"/>
  <c r="AD4640" i="1"/>
  <c r="AC4640" i="1"/>
  <c r="AH4639" i="1"/>
  <c r="AG4639" i="1"/>
  <c r="AI4639" i="1"/>
  <c r="AL4639" i="1"/>
  <c r="AJ4639" i="1"/>
  <c r="AF4639" i="1"/>
  <c r="AE4639" i="1"/>
  <c r="AD4639" i="1"/>
  <c r="AC4639" i="1"/>
  <c r="AI4638" i="1"/>
  <c r="AH4638" i="1"/>
  <c r="AG4638" i="1"/>
  <c r="AL4638" i="1"/>
  <c r="AJ4638" i="1"/>
  <c r="AM4638" i="1" s="1"/>
  <c r="AF4638" i="1"/>
  <c r="AE4638" i="1"/>
  <c r="AD4638" i="1"/>
  <c r="AC4638" i="1"/>
  <c r="AI4637" i="1"/>
  <c r="AH4637" i="1"/>
  <c r="AG4637" i="1"/>
  <c r="AL4637" i="1"/>
  <c r="AJ4637" i="1"/>
  <c r="AF4637" i="1"/>
  <c r="AE4637" i="1"/>
  <c r="AD4637" i="1"/>
  <c r="AC4637" i="1"/>
  <c r="AH4636" i="1"/>
  <c r="AG4636" i="1"/>
  <c r="AI4636" i="1"/>
  <c r="AL4636" i="1"/>
  <c r="AJ4636" i="1"/>
  <c r="AF4636" i="1"/>
  <c r="AE4636" i="1"/>
  <c r="AD4636" i="1"/>
  <c r="AC4636" i="1"/>
  <c r="AI4635" i="1"/>
  <c r="AH4635" i="1"/>
  <c r="AG4635" i="1"/>
  <c r="AL4635" i="1"/>
  <c r="AJ4635" i="1"/>
  <c r="AF4635" i="1"/>
  <c r="AE4635" i="1"/>
  <c r="AD4635" i="1"/>
  <c r="AC4635" i="1"/>
  <c r="AI4634" i="1"/>
  <c r="AH4634" i="1"/>
  <c r="AG4634" i="1"/>
  <c r="AL4634" i="1"/>
  <c r="AJ4634" i="1"/>
  <c r="AM4634" i="1" s="1"/>
  <c r="AF4634" i="1"/>
  <c r="AE4634" i="1"/>
  <c r="AD4634" i="1"/>
  <c r="AC4634" i="1"/>
  <c r="AI4633" i="1"/>
  <c r="AH4633" i="1"/>
  <c r="AG4633" i="1"/>
  <c r="AJ4633" i="1"/>
  <c r="AL4633" i="1"/>
  <c r="AF4633" i="1"/>
  <c r="AE4633" i="1"/>
  <c r="AD4633" i="1"/>
  <c r="AC4633" i="1"/>
  <c r="AI4632" i="1"/>
  <c r="AH4632" i="1"/>
  <c r="AG4632" i="1"/>
  <c r="AL4632" i="1"/>
  <c r="AJ4632" i="1"/>
  <c r="AM4632" i="1" s="1"/>
  <c r="AF4632" i="1"/>
  <c r="AE4632" i="1"/>
  <c r="AD4632" i="1"/>
  <c r="AC4632" i="1"/>
  <c r="AI4631" i="1"/>
  <c r="AH4631" i="1"/>
  <c r="AG4631" i="1"/>
  <c r="AL4631" i="1"/>
  <c r="AJ4631" i="1"/>
  <c r="AF4631" i="1"/>
  <c r="AE4631" i="1"/>
  <c r="AD4631" i="1"/>
  <c r="AC4631" i="1"/>
  <c r="AH4630" i="1"/>
  <c r="AG4630" i="1"/>
  <c r="AI4630" i="1"/>
  <c r="AL4630" i="1"/>
  <c r="AJ4630" i="1"/>
  <c r="AF4630" i="1"/>
  <c r="AE4630" i="1"/>
  <c r="AD4630" i="1"/>
  <c r="AC4630" i="1"/>
  <c r="AI4629" i="1"/>
  <c r="AH4629" i="1"/>
  <c r="AG4629" i="1"/>
  <c r="AL4629" i="1"/>
  <c r="AJ4629" i="1"/>
  <c r="AF4629" i="1"/>
  <c r="AE4629" i="1"/>
  <c r="AD4629" i="1"/>
  <c r="AC4629" i="1"/>
  <c r="AI4628" i="1"/>
  <c r="AH4628" i="1"/>
  <c r="AG4628" i="1"/>
  <c r="AL4628" i="1"/>
  <c r="AJ4628" i="1"/>
  <c r="AF4628" i="1"/>
  <c r="AE4628" i="1"/>
  <c r="AD4628" i="1"/>
  <c r="AC4628" i="1"/>
  <c r="AI4627" i="1"/>
  <c r="AH4627" i="1"/>
  <c r="AG4627" i="1"/>
  <c r="AJ4627" i="1"/>
  <c r="AL4627" i="1"/>
  <c r="AF4627" i="1"/>
  <c r="AE4627" i="1"/>
  <c r="AD4627" i="1"/>
  <c r="AC4627" i="1"/>
  <c r="AI4626" i="1"/>
  <c r="AH4626" i="1"/>
  <c r="AG4626" i="1"/>
  <c r="AL4626" i="1"/>
  <c r="AJ4626" i="1"/>
  <c r="AM4626" i="1" s="1"/>
  <c r="AF4626" i="1"/>
  <c r="AE4626" i="1"/>
  <c r="AD4626" i="1"/>
  <c r="AC4626" i="1"/>
  <c r="AI4625" i="1"/>
  <c r="AH4625" i="1"/>
  <c r="AG4625" i="1"/>
  <c r="AL4625" i="1"/>
  <c r="AJ4625" i="1"/>
  <c r="AM4625" i="1" s="1"/>
  <c r="AF4625" i="1"/>
  <c r="AE4625" i="1"/>
  <c r="AD4625" i="1"/>
  <c r="AC4625" i="1"/>
  <c r="AI4624" i="1"/>
  <c r="AH4624" i="1"/>
  <c r="AG4624" i="1"/>
  <c r="AJ4624" i="1"/>
  <c r="AL4624" i="1"/>
  <c r="AF4624" i="1"/>
  <c r="AE4624" i="1"/>
  <c r="AD4624" i="1"/>
  <c r="AC4624" i="1"/>
  <c r="AI4623" i="1"/>
  <c r="AH4623" i="1"/>
  <c r="AG4623" i="1"/>
  <c r="AL4623" i="1"/>
  <c r="AJ4623" i="1"/>
  <c r="AM4623" i="1" s="1"/>
  <c r="AF4623" i="1"/>
  <c r="AE4623" i="1"/>
  <c r="AD4623" i="1"/>
  <c r="AC4623" i="1"/>
  <c r="AI4622" i="1"/>
  <c r="AH4622" i="1"/>
  <c r="AG4622" i="1"/>
  <c r="AL4622" i="1"/>
  <c r="AJ4622" i="1"/>
  <c r="AM4622" i="1" s="1"/>
  <c r="AF4622" i="1"/>
  <c r="AE4622" i="1"/>
  <c r="AD4622" i="1"/>
  <c r="AC4622" i="1"/>
  <c r="AG4621" i="1"/>
  <c r="AH4621" i="1"/>
  <c r="AI4621" i="1"/>
  <c r="AL4621" i="1"/>
  <c r="AJ4621" i="1"/>
  <c r="AD4621" i="1"/>
  <c r="AE4621" i="1"/>
  <c r="AF4621" i="1"/>
  <c r="AC4621" i="1"/>
  <c r="AH4620" i="1"/>
  <c r="AG4620" i="1"/>
  <c r="AI4620" i="1"/>
  <c r="AF4620" i="1"/>
  <c r="AE4620" i="1"/>
  <c r="AD4620" i="1"/>
  <c r="AC4620" i="1"/>
  <c r="AJ4620" i="1"/>
  <c r="AL4620" i="1"/>
  <c r="AG4619" i="1"/>
  <c r="AH4619" i="1"/>
  <c r="AI4619" i="1"/>
  <c r="AL4619" i="1"/>
  <c r="AE4619" i="1"/>
  <c r="AD4619" i="1"/>
  <c r="AF4619" i="1"/>
  <c r="AJ4619" i="1"/>
  <c r="AM4619" i="1" s="1"/>
  <c r="AC4619" i="1"/>
  <c r="AG4618" i="1"/>
  <c r="AI4618" i="1"/>
  <c r="AH4618" i="1"/>
  <c r="AC4618" i="1"/>
  <c r="AD4618" i="1"/>
  <c r="AE4618" i="1"/>
  <c r="AF4618" i="1"/>
  <c r="AJ4618" i="1"/>
  <c r="AL4618" i="1"/>
  <c r="AI4617" i="1"/>
  <c r="AH4617" i="1"/>
  <c r="AG4617" i="1"/>
  <c r="AC4617" i="1"/>
  <c r="AJ4617" i="1"/>
  <c r="AL4617" i="1"/>
  <c r="AD4617" i="1"/>
  <c r="AE4617" i="1"/>
  <c r="AF4617" i="1"/>
  <c r="AH4616" i="1"/>
  <c r="AG4616" i="1"/>
  <c r="AI4616" i="1"/>
  <c r="AL4616" i="1"/>
  <c r="AJ4616" i="1"/>
  <c r="AM4616" i="1" s="1"/>
  <c r="AF4616" i="1"/>
  <c r="AE4616" i="1"/>
  <c r="AD4616" i="1"/>
  <c r="AC4616" i="1"/>
  <c r="AI4615" i="1"/>
  <c r="AH4615" i="1"/>
  <c r="AG4615" i="1"/>
  <c r="AL4615" i="1"/>
  <c r="AJ4615" i="1"/>
  <c r="AF4615" i="1"/>
  <c r="AE4615" i="1"/>
  <c r="AD4615" i="1"/>
  <c r="AC4615" i="1"/>
  <c r="AI4614" i="1"/>
  <c r="AG4614" i="1"/>
  <c r="AH4614" i="1"/>
  <c r="AF4614" i="1"/>
  <c r="AJ4614" i="1"/>
  <c r="AL4614" i="1"/>
  <c r="AE4614" i="1"/>
  <c r="AD4614" i="1"/>
  <c r="AC4614" i="1"/>
  <c r="AG4613" i="1"/>
  <c r="AI4613" i="1"/>
  <c r="AH4613" i="1"/>
  <c r="AF4613" i="1"/>
  <c r="AE4613" i="1"/>
  <c r="AC4613" i="1"/>
  <c r="AD4613" i="1"/>
  <c r="AL4613" i="1"/>
  <c r="AJ4613" i="1"/>
  <c r="AG4612" i="1"/>
  <c r="AH4612" i="1"/>
  <c r="AI4612" i="1"/>
  <c r="AC4612" i="1"/>
  <c r="AD4612" i="1"/>
  <c r="AJ4612" i="1"/>
  <c r="AL4612" i="1"/>
  <c r="AE4612" i="1"/>
  <c r="AF4612" i="1"/>
  <c r="AH4611" i="1"/>
  <c r="AG4611" i="1"/>
  <c r="AI4611" i="1"/>
  <c r="AL4611" i="1"/>
  <c r="AJ4611" i="1"/>
  <c r="AM4611" i="1" s="1"/>
  <c r="AF4611" i="1"/>
  <c r="AD4611" i="1"/>
  <c r="AC4611" i="1"/>
  <c r="AE4611" i="1"/>
  <c r="AI4610" i="1"/>
  <c r="AG4610" i="1"/>
  <c r="AH4610" i="1"/>
  <c r="AJ4610" i="1"/>
  <c r="AE4610" i="1"/>
  <c r="AF4610" i="1"/>
  <c r="AC4610" i="1"/>
  <c r="AL4610" i="1"/>
  <c r="AD4610" i="1"/>
  <c r="AG4609" i="1"/>
  <c r="AH4609" i="1"/>
  <c r="AI4609" i="1"/>
  <c r="AF4609" i="1"/>
  <c r="AE4609" i="1"/>
  <c r="AD4609" i="1"/>
  <c r="AC4609" i="1"/>
  <c r="AJ4609" i="1"/>
  <c r="AL4609" i="1"/>
  <c r="AG4608" i="1"/>
  <c r="AH4608" i="1"/>
  <c r="AI4608" i="1"/>
  <c r="AD4608" i="1"/>
  <c r="AC4608" i="1"/>
  <c r="AJ4608" i="1"/>
  <c r="AL4608" i="1"/>
  <c r="AF4608" i="1"/>
  <c r="AE4608" i="1"/>
  <c r="AI4607" i="1"/>
  <c r="AH4607" i="1"/>
  <c r="AG4607" i="1"/>
  <c r="AF4607" i="1"/>
  <c r="AE4607" i="1"/>
  <c r="AD4607" i="1"/>
  <c r="AC4607" i="1"/>
  <c r="AL4607" i="1"/>
  <c r="AJ4607" i="1"/>
  <c r="AH4606" i="1"/>
  <c r="AG4606" i="1"/>
  <c r="AI4606" i="1"/>
  <c r="AF4606" i="1"/>
  <c r="AE4606" i="1"/>
  <c r="AD4606" i="1"/>
  <c r="AC4606" i="1"/>
  <c r="AL4606" i="1"/>
  <c r="AJ4606" i="1"/>
  <c r="AI4605" i="1"/>
  <c r="AH4605" i="1"/>
  <c r="AG4605" i="1"/>
  <c r="AD4605" i="1"/>
  <c r="AE4605" i="1"/>
  <c r="AJ4605" i="1"/>
  <c r="AL4605" i="1"/>
  <c r="AF4605" i="1"/>
  <c r="AC4605" i="1"/>
  <c r="AI4604" i="1"/>
  <c r="AH4604" i="1"/>
  <c r="AG4604" i="1"/>
  <c r="AL4604" i="1"/>
  <c r="AJ4604" i="1"/>
  <c r="AM4604" i="1" s="1"/>
  <c r="AF4604" i="1"/>
  <c r="AE4604" i="1"/>
  <c r="AC4604" i="1"/>
  <c r="AD4604" i="1"/>
  <c r="AI4603" i="1"/>
  <c r="AH4603" i="1"/>
  <c r="AG4603" i="1"/>
  <c r="AE4603" i="1"/>
  <c r="AD4603" i="1"/>
  <c r="AL4603" i="1"/>
  <c r="AJ4603" i="1"/>
  <c r="AF4603" i="1"/>
  <c r="AC4603" i="1"/>
  <c r="AG4602" i="1"/>
  <c r="AH4602" i="1"/>
  <c r="AI4602" i="1"/>
  <c r="AF4602" i="1"/>
  <c r="AD4602" i="1"/>
  <c r="AJ4602" i="1"/>
  <c r="AL4602" i="1"/>
  <c r="AC4602" i="1"/>
  <c r="AE4602" i="1"/>
  <c r="AG4601" i="1"/>
  <c r="AH4601" i="1"/>
  <c r="AI4601" i="1"/>
  <c r="AL4601" i="1"/>
  <c r="AC4601" i="1"/>
  <c r="AE4601" i="1"/>
  <c r="AD4601" i="1"/>
  <c r="AF4601" i="1"/>
  <c r="AJ4601" i="1"/>
  <c r="AM4601" i="1" s="1"/>
  <c r="AI4600" i="1"/>
  <c r="AH4600" i="1"/>
  <c r="AG4600" i="1"/>
  <c r="AC4600" i="1"/>
  <c r="AL4600" i="1"/>
  <c r="AJ4600" i="1"/>
  <c r="AM4600" i="1" s="1"/>
  <c r="AF4600" i="1"/>
  <c r="AE4600" i="1"/>
  <c r="AD4600" i="1"/>
  <c r="AG4599" i="1"/>
  <c r="AI4599" i="1"/>
  <c r="AH4599" i="1"/>
  <c r="AD4599" i="1"/>
  <c r="AE4599" i="1"/>
  <c r="AF4599" i="1"/>
  <c r="AL4599" i="1"/>
  <c r="AJ4599" i="1"/>
  <c r="AC4599" i="1"/>
  <c r="AG4598" i="1"/>
  <c r="AH4598" i="1"/>
  <c r="AI4598" i="1"/>
  <c r="AC4598" i="1"/>
  <c r="AL4598" i="1"/>
  <c r="AD4598" i="1"/>
  <c r="AE4598" i="1"/>
  <c r="AF4598" i="1"/>
  <c r="AJ4598" i="1"/>
  <c r="AM4598" i="1" s="1"/>
  <c r="AH4597" i="1"/>
  <c r="AI4597" i="1"/>
  <c r="AG4597" i="1"/>
  <c r="AD4597" i="1"/>
  <c r="AC4597" i="1"/>
  <c r="AF4597" i="1"/>
  <c r="AL4597" i="1"/>
  <c r="AE4597" i="1"/>
  <c r="AJ4597" i="1"/>
  <c r="AI4596" i="1"/>
  <c r="AH4596" i="1"/>
  <c r="AG4596" i="1"/>
  <c r="AD4596" i="1"/>
  <c r="AC4596" i="1"/>
  <c r="AJ4596" i="1"/>
  <c r="AL4596" i="1"/>
  <c r="AF4596" i="1"/>
  <c r="AE4596" i="1"/>
  <c r="AI4595" i="1"/>
  <c r="AH4595" i="1"/>
  <c r="AG4595" i="1"/>
  <c r="AL4595" i="1"/>
  <c r="AJ4595" i="1"/>
  <c r="AF4595" i="1"/>
  <c r="AE4595" i="1"/>
  <c r="AD4595" i="1"/>
  <c r="AC4595" i="1"/>
  <c r="AI4594" i="1"/>
  <c r="AH4594" i="1"/>
  <c r="AG4594" i="1"/>
  <c r="AF4594" i="1"/>
  <c r="AE4594" i="1"/>
  <c r="AJ4594" i="1"/>
  <c r="AD4594" i="1"/>
  <c r="AC4594" i="1"/>
  <c r="AL4594" i="1"/>
  <c r="AH4593" i="1"/>
  <c r="AG4593" i="1"/>
  <c r="AI4593" i="1"/>
  <c r="AL4593" i="1"/>
  <c r="AJ4593" i="1"/>
  <c r="AM4593" i="1" s="1"/>
  <c r="AF4593" i="1"/>
  <c r="AE4593" i="1"/>
  <c r="AD4593" i="1"/>
  <c r="AC4593" i="1"/>
  <c r="AI4592" i="1"/>
  <c r="AH4592" i="1"/>
  <c r="AG4592" i="1"/>
  <c r="AL4592" i="1"/>
  <c r="AJ4592" i="1"/>
  <c r="AF4592" i="1"/>
  <c r="AE4592" i="1"/>
  <c r="AD4592" i="1"/>
  <c r="AC4592" i="1"/>
  <c r="AI4591" i="1"/>
  <c r="AH4591" i="1"/>
  <c r="AG4591" i="1"/>
  <c r="AL4591" i="1"/>
  <c r="AJ4591" i="1"/>
  <c r="AF4591" i="1"/>
  <c r="AE4591" i="1"/>
  <c r="AD4591" i="1"/>
  <c r="AC4591" i="1"/>
  <c r="AH4590" i="1"/>
  <c r="AI4590" i="1"/>
  <c r="AG4590" i="1"/>
  <c r="AJ4590" i="1"/>
  <c r="AC4590" i="1"/>
  <c r="AD4590" i="1"/>
  <c r="AE4590" i="1"/>
  <c r="AL4590" i="1"/>
  <c r="AF4590" i="1"/>
  <c r="AH4589" i="1"/>
  <c r="AI4589" i="1"/>
  <c r="AG4589" i="1"/>
  <c r="AC4589" i="1"/>
  <c r="AD4589" i="1"/>
  <c r="AE4589" i="1"/>
  <c r="AF4589" i="1"/>
  <c r="AJ4589" i="1"/>
  <c r="AL4589" i="1"/>
  <c r="AI4588" i="1"/>
  <c r="AG4588" i="1"/>
  <c r="AH4588" i="1"/>
  <c r="AD4588" i="1"/>
  <c r="AJ4588" i="1"/>
  <c r="AL4588" i="1"/>
  <c r="AC4588" i="1"/>
  <c r="AE4588" i="1"/>
  <c r="AF4588" i="1"/>
  <c r="AG4587" i="1"/>
  <c r="AH4587" i="1"/>
  <c r="AI4587" i="1"/>
  <c r="AF4587" i="1"/>
  <c r="AJ4587" i="1"/>
  <c r="AL4587" i="1"/>
  <c r="AC4587" i="1"/>
  <c r="AD4587" i="1"/>
  <c r="AE4587" i="1"/>
  <c r="AH4586" i="1"/>
  <c r="AG4586" i="1"/>
  <c r="AI4586" i="1"/>
  <c r="AC4586" i="1"/>
  <c r="AD4586" i="1"/>
  <c r="AE4586" i="1"/>
  <c r="AF4586" i="1"/>
  <c r="AJ4586" i="1"/>
  <c r="AL4586" i="1"/>
  <c r="AI4585" i="1"/>
  <c r="AH4585" i="1"/>
  <c r="AG4585" i="1"/>
  <c r="AL4585" i="1"/>
  <c r="AJ4585" i="1"/>
  <c r="AM4585" i="1" s="1"/>
  <c r="AC4585" i="1"/>
  <c r="AD4585" i="1"/>
  <c r="AF4585" i="1"/>
  <c r="AE4585" i="1"/>
  <c r="AH4584" i="1"/>
  <c r="AG4584" i="1"/>
  <c r="AI4584" i="1"/>
  <c r="AC4584" i="1"/>
  <c r="AD4584" i="1"/>
  <c r="AE4584" i="1"/>
  <c r="AF4584" i="1"/>
  <c r="AL4584" i="1"/>
  <c r="AJ4584" i="1"/>
  <c r="AG4583" i="1"/>
  <c r="AI4583" i="1"/>
  <c r="AH4583" i="1"/>
  <c r="AF4583" i="1"/>
  <c r="AE4583" i="1"/>
  <c r="AD4583" i="1"/>
  <c r="AC4583" i="1"/>
  <c r="AL4583" i="1"/>
  <c r="AJ4583" i="1"/>
  <c r="AG4582" i="1"/>
  <c r="AI4582" i="1"/>
  <c r="AH4582" i="1"/>
  <c r="AL4582" i="1"/>
  <c r="AE4582" i="1"/>
  <c r="AF4582" i="1"/>
  <c r="AD4582" i="1"/>
  <c r="AC4582" i="1"/>
  <c r="AJ4582" i="1"/>
  <c r="AM4582" i="1" s="1"/>
  <c r="AI4581" i="1"/>
  <c r="AH4581" i="1"/>
  <c r="AG4581" i="1"/>
  <c r="AF4581" i="1"/>
  <c r="AE4581" i="1"/>
  <c r="AD4581" i="1"/>
  <c r="AL4581" i="1"/>
  <c r="AC4581" i="1"/>
  <c r="AJ4581" i="1"/>
  <c r="AH4580" i="1"/>
  <c r="AG4580" i="1"/>
  <c r="AI4580" i="1"/>
  <c r="AC4580" i="1"/>
  <c r="AL4580" i="1"/>
  <c r="AJ4580" i="1"/>
  <c r="AM4580" i="1" s="1"/>
  <c r="AF4580" i="1"/>
  <c r="AE4580" i="1"/>
  <c r="AD4580" i="1"/>
  <c r="AI4579" i="1"/>
  <c r="AH4579" i="1"/>
  <c r="AG4579" i="1"/>
  <c r="AJ4579" i="1"/>
  <c r="AL4579" i="1"/>
  <c r="AF4579" i="1"/>
  <c r="AE4579" i="1"/>
  <c r="AD4579" i="1"/>
  <c r="AC4579" i="1"/>
  <c r="AI4578" i="1"/>
  <c r="AH4578" i="1"/>
  <c r="AG4578" i="1"/>
  <c r="AE4578" i="1"/>
  <c r="AD4578" i="1"/>
  <c r="AC4578" i="1"/>
  <c r="AF4578" i="1"/>
  <c r="AJ4578" i="1"/>
  <c r="AL4578" i="1"/>
  <c r="AG4577" i="1"/>
  <c r="AI4577" i="1"/>
  <c r="AH4577" i="1"/>
  <c r="AJ4577" i="1"/>
  <c r="AF4577" i="1"/>
  <c r="AE4577" i="1"/>
  <c r="AD4577" i="1"/>
  <c r="AC4577" i="1"/>
  <c r="AL4577" i="1"/>
  <c r="AI4576" i="1"/>
  <c r="AH4576" i="1"/>
  <c r="AG4576" i="1"/>
  <c r="AC4576" i="1"/>
  <c r="AJ4576" i="1"/>
  <c r="AF4576" i="1"/>
  <c r="AE4576" i="1"/>
  <c r="AD4576" i="1"/>
  <c r="AL4576" i="1"/>
  <c r="AI4575" i="1"/>
  <c r="AH4575" i="1"/>
  <c r="AG4575" i="1"/>
  <c r="AE4575" i="1"/>
  <c r="AJ4575" i="1"/>
  <c r="AL4575" i="1"/>
  <c r="AF4575" i="1"/>
  <c r="AC4575" i="1"/>
  <c r="AD4575" i="1"/>
  <c r="AI4574" i="1"/>
  <c r="AH4574" i="1"/>
  <c r="AG4574" i="1"/>
  <c r="AL4574" i="1"/>
  <c r="AJ4574" i="1"/>
  <c r="AM4574" i="1" s="1"/>
  <c r="AF4574" i="1"/>
  <c r="AE4574" i="1"/>
  <c r="AD4574" i="1"/>
  <c r="AC4574" i="1"/>
  <c r="AI4573" i="1"/>
  <c r="AH4573" i="1"/>
  <c r="AG4573" i="1"/>
  <c r="AL4573" i="1"/>
  <c r="AJ4573" i="1"/>
  <c r="AE4573" i="1"/>
  <c r="AD4573" i="1"/>
  <c r="AC4573" i="1"/>
  <c r="AF4573" i="1"/>
  <c r="AG4572" i="1"/>
  <c r="AI4572" i="1"/>
  <c r="AH4572" i="1"/>
  <c r="AL4572" i="1"/>
  <c r="AE4572" i="1"/>
  <c r="AC4572" i="1"/>
  <c r="AD4572" i="1"/>
  <c r="AF4572" i="1"/>
  <c r="AJ4572" i="1"/>
  <c r="AM4572" i="1" s="1"/>
  <c r="AG4571" i="1"/>
  <c r="AI4571" i="1"/>
  <c r="AH4571" i="1"/>
  <c r="AE4571" i="1"/>
  <c r="AD4571" i="1"/>
  <c r="AC4571" i="1"/>
  <c r="AF4571" i="1"/>
  <c r="AL4571" i="1"/>
  <c r="AJ4571" i="1"/>
  <c r="AM4571" i="1" s="1"/>
  <c r="AG4570" i="1"/>
  <c r="AI4570" i="1"/>
  <c r="AH4570" i="1"/>
  <c r="AC4570" i="1"/>
  <c r="AD4570" i="1"/>
  <c r="AE4570" i="1"/>
  <c r="AJ4570" i="1"/>
  <c r="AL4570" i="1"/>
  <c r="AF4570" i="1"/>
  <c r="AH4569" i="1"/>
  <c r="AI4569" i="1"/>
  <c r="AG4569" i="1"/>
  <c r="AC4569" i="1"/>
  <c r="AD4569" i="1"/>
  <c r="AE4569" i="1"/>
  <c r="AF4569" i="1"/>
  <c r="AJ4569" i="1"/>
  <c r="AL4569" i="1"/>
  <c r="AG4568" i="1"/>
  <c r="AH4568" i="1"/>
  <c r="AI4568" i="1"/>
  <c r="AJ4568" i="1"/>
  <c r="AE4568" i="1"/>
  <c r="AC4568" i="1"/>
  <c r="AD4568" i="1"/>
  <c r="AF4568" i="1"/>
  <c r="AL4568" i="1"/>
  <c r="AG4567" i="1"/>
  <c r="AH4567" i="1"/>
  <c r="AI4567" i="1"/>
  <c r="AL4567" i="1"/>
  <c r="AJ4567" i="1"/>
  <c r="AF4567" i="1"/>
  <c r="AE4567" i="1"/>
  <c r="AD4567" i="1"/>
  <c r="AC4567" i="1"/>
  <c r="AI4566" i="1"/>
  <c r="AG4566" i="1"/>
  <c r="AH4566" i="1"/>
  <c r="AL4566" i="1"/>
  <c r="AD4566" i="1"/>
  <c r="AE4566" i="1"/>
  <c r="AF4566" i="1"/>
  <c r="AC4566" i="1"/>
  <c r="AJ4566" i="1"/>
  <c r="AM4566" i="1" s="1"/>
  <c r="AH4565" i="1"/>
  <c r="AI4565" i="1"/>
  <c r="AG4565" i="1"/>
  <c r="AJ4565" i="1"/>
  <c r="AF4565" i="1"/>
  <c r="AE4565" i="1"/>
  <c r="AD4565" i="1"/>
  <c r="AC4565" i="1"/>
  <c r="AL4565" i="1"/>
  <c r="AI4564" i="1"/>
  <c r="AH4564" i="1"/>
  <c r="AG4564" i="1"/>
  <c r="AD4564" i="1"/>
  <c r="AE4564" i="1"/>
  <c r="AF4564" i="1"/>
  <c r="AL4564" i="1"/>
  <c r="AJ4564" i="1"/>
  <c r="AM4564" i="1" s="1"/>
  <c r="AC4564" i="1"/>
  <c r="AG4563" i="1"/>
  <c r="AI4563" i="1"/>
  <c r="AH4563" i="1"/>
  <c r="AE4563" i="1"/>
  <c r="AJ4563" i="1"/>
  <c r="AF4563" i="1"/>
  <c r="AL4563" i="1"/>
  <c r="AC4563" i="1"/>
  <c r="AD4563" i="1"/>
  <c r="AI4562" i="1"/>
  <c r="AH4562" i="1"/>
  <c r="AG4562" i="1"/>
  <c r="AJ4562" i="1"/>
  <c r="AF4562" i="1"/>
  <c r="AD4562" i="1"/>
  <c r="AC4562" i="1"/>
  <c r="AE4562" i="1"/>
  <c r="AL4562" i="1"/>
  <c r="AH4561" i="1"/>
  <c r="AI4561" i="1"/>
  <c r="AG4561" i="1"/>
  <c r="AF4561" i="1"/>
  <c r="AJ4561" i="1"/>
  <c r="AL4561" i="1"/>
  <c r="AC4561" i="1"/>
  <c r="AD4561" i="1"/>
  <c r="AE4561" i="1"/>
  <c r="AI4560" i="1"/>
  <c r="AH4560" i="1"/>
  <c r="AG4560" i="1"/>
  <c r="AL4560" i="1"/>
  <c r="AJ4560" i="1"/>
  <c r="AM4560" i="1" s="1"/>
  <c r="AE4560" i="1"/>
  <c r="AF4560" i="1"/>
  <c r="AD4560" i="1"/>
  <c r="AC4560" i="1"/>
  <c r="AG4559" i="1"/>
  <c r="AH4559" i="1"/>
  <c r="AI4559" i="1"/>
  <c r="AC4559" i="1"/>
  <c r="AD4559" i="1"/>
  <c r="AE4559" i="1"/>
  <c r="AF4559" i="1"/>
  <c r="AJ4559" i="1"/>
  <c r="AL4559" i="1"/>
  <c r="AH4558" i="1"/>
  <c r="AG4558" i="1"/>
  <c r="AI4558" i="1"/>
  <c r="AL4558" i="1"/>
  <c r="AJ4558" i="1"/>
  <c r="AM4558" i="1" s="1"/>
  <c r="AF4558" i="1"/>
  <c r="AE4558" i="1"/>
  <c r="AD4558" i="1"/>
  <c r="AC4558" i="1"/>
  <c r="AI4557" i="1"/>
  <c r="AH4557" i="1"/>
  <c r="AG4557" i="1"/>
  <c r="AL4557" i="1"/>
  <c r="AJ4557" i="1"/>
  <c r="AM4557" i="1" s="1"/>
  <c r="AF4557" i="1"/>
  <c r="AE4557" i="1"/>
  <c r="AD4557" i="1"/>
  <c r="AC4557" i="1"/>
  <c r="AI4556" i="1"/>
  <c r="AG4556" i="1"/>
  <c r="AH4556" i="1"/>
  <c r="AL4556" i="1"/>
  <c r="AJ4556" i="1"/>
  <c r="AF4556" i="1"/>
  <c r="AE4556" i="1"/>
  <c r="AD4556" i="1"/>
  <c r="AC4556" i="1"/>
  <c r="AH4555" i="1"/>
  <c r="AG4555" i="1"/>
  <c r="AI4555" i="1"/>
  <c r="AF4555" i="1"/>
  <c r="AE4555" i="1"/>
  <c r="AD4555" i="1"/>
  <c r="AC4555" i="1"/>
  <c r="AJ4555" i="1"/>
  <c r="AL4555" i="1"/>
  <c r="AG4554" i="1"/>
  <c r="AH4554" i="1"/>
  <c r="AI4554" i="1"/>
  <c r="AJ4554" i="1"/>
  <c r="AL4554" i="1"/>
  <c r="AC4554" i="1"/>
  <c r="AD4554" i="1"/>
  <c r="AE4554" i="1"/>
  <c r="AF4554" i="1"/>
  <c r="AH4553" i="1"/>
  <c r="AG4553" i="1"/>
  <c r="AI4553" i="1"/>
  <c r="AF4553" i="1"/>
  <c r="AE4553" i="1"/>
  <c r="AD4553" i="1"/>
  <c r="AC4553" i="1"/>
  <c r="AJ4553" i="1"/>
  <c r="AL4553" i="1"/>
  <c r="AH4552" i="1"/>
  <c r="AI4552" i="1"/>
  <c r="AG4552" i="1"/>
  <c r="AC4552" i="1"/>
  <c r="AD4552" i="1"/>
  <c r="AE4552" i="1"/>
  <c r="AF4552" i="1"/>
  <c r="AJ4552" i="1"/>
  <c r="AL4552" i="1"/>
  <c r="AI4551" i="1"/>
  <c r="AH4551" i="1"/>
  <c r="AG4551" i="1"/>
  <c r="AJ4551" i="1"/>
  <c r="AL4551" i="1"/>
  <c r="AF4551" i="1"/>
  <c r="AE4551" i="1"/>
  <c r="AD4551" i="1"/>
  <c r="AC4551" i="1"/>
  <c r="AI4550" i="1"/>
  <c r="AH4550" i="1"/>
  <c r="AG4550" i="1"/>
  <c r="AF4550" i="1"/>
  <c r="AE4550" i="1"/>
  <c r="AD4550" i="1"/>
  <c r="AC4550" i="1"/>
  <c r="AL4550" i="1"/>
  <c r="AJ4550" i="1"/>
  <c r="AM4550" i="1" s="1"/>
  <c r="AI4549" i="1"/>
  <c r="AH4549" i="1"/>
  <c r="AG4549" i="1"/>
  <c r="AF4549" i="1"/>
  <c r="AD4549" i="1"/>
  <c r="AC4549" i="1"/>
  <c r="AE4549" i="1"/>
  <c r="AL4549" i="1"/>
  <c r="AJ4549" i="1"/>
  <c r="AH4548" i="1"/>
  <c r="AI4548" i="1"/>
  <c r="AG4548" i="1"/>
  <c r="AL4548" i="1"/>
  <c r="AC4548" i="1"/>
  <c r="AD4548" i="1"/>
  <c r="AE4548" i="1"/>
  <c r="AF4548" i="1"/>
  <c r="AJ4548" i="1"/>
  <c r="AI4547" i="1"/>
  <c r="AH4547" i="1"/>
  <c r="AG4547" i="1"/>
  <c r="AE4547" i="1"/>
  <c r="AD4547" i="1"/>
  <c r="AC4547" i="1"/>
  <c r="AL4547" i="1"/>
  <c r="AJ4547" i="1"/>
  <c r="AF4547" i="1"/>
  <c r="AI4546" i="1"/>
  <c r="AG4546" i="1"/>
  <c r="AH4546" i="1"/>
  <c r="AE4546" i="1"/>
  <c r="AD4546" i="1"/>
  <c r="AJ4546" i="1"/>
  <c r="AF4546" i="1"/>
  <c r="AL4546" i="1"/>
  <c r="AC4546" i="1"/>
  <c r="AI4545" i="1"/>
  <c r="AG4545" i="1"/>
  <c r="AH4545" i="1"/>
  <c r="AL4545" i="1"/>
  <c r="AD4545" i="1"/>
  <c r="AE4545" i="1"/>
  <c r="AF4545" i="1"/>
  <c r="AJ4545" i="1"/>
  <c r="AM4545" i="1" s="1"/>
  <c r="AC4545" i="1"/>
  <c r="AH4544" i="1"/>
  <c r="AI4544" i="1"/>
  <c r="AG4544" i="1"/>
  <c r="AE4544" i="1"/>
  <c r="AC4544" i="1"/>
  <c r="AL4544" i="1"/>
  <c r="AJ4544" i="1"/>
  <c r="AM4544" i="1" s="1"/>
  <c r="AF4544" i="1"/>
  <c r="AD4544" i="1"/>
  <c r="AI4543" i="1"/>
  <c r="AH4543" i="1"/>
  <c r="AG4543" i="1"/>
  <c r="AL4543" i="1"/>
  <c r="AF4543" i="1"/>
  <c r="AC4543" i="1"/>
  <c r="AD4543" i="1"/>
  <c r="AE4543" i="1"/>
  <c r="AJ4543" i="1"/>
  <c r="AH4542" i="1"/>
  <c r="AI4542" i="1"/>
  <c r="AG4542" i="1"/>
  <c r="AL4542" i="1"/>
  <c r="AJ4542" i="1"/>
  <c r="AF4542" i="1"/>
  <c r="AC4542" i="1"/>
  <c r="AD4542" i="1"/>
  <c r="AE4542" i="1"/>
  <c r="AI4541" i="1"/>
  <c r="AH4541" i="1"/>
  <c r="AG4541" i="1"/>
  <c r="AC4541" i="1"/>
  <c r="AL4541" i="1"/>
  <c r="AJ4541" i="1"/>
  <c r="AF4541" i="1"/>
  <c r="AE4541" i="1"/>
  <c r="AD4541" i="1"/>
  <c r="AH4540" i="1"/>
  <c r="AI4540" i="1"/>
  <c r="AG4540" i="1"/>
  <c r="AC4540" i="1"/>
  <c r="AD4540" i="1"/>
  <c r="AE4540" i="1"/>
  <c r="AF4540" i="1"/>
  <c r="AJ4540" i="1"/>
  <c r="AL4540" i="1"/>
  <c r="AI4539" i="1"/>
  <c r="AH4539" i="1"/>
  <c r="AG4539" i="1"/>
  <c r="AJ4539" i="1"/>
  <c r="AL4539" i="1"/>
  <c r="AD4539" i="1"/>
  <c r="AC4539" i="1"/>
  <c r="AE4539" i="1"/>
  <c r="AF4539" i="1"/>
  <c r="AI4538" i="1"/>
  <c r="AH4538" i="1"/>
  <c r="AG4538" i="1"/>
  <c r="AE4538" i="1"/>
  <c r="AL4538" i="1"/>
  <c r="AJ4538" i="1"/>
  <c r="AM4538" i="1" s="1"/>
  <c r="AF4538" i="1"/>
  <c r="AD4538" i="1"/>
  <c r="AC4538" i="1"/>
  <c r="AH4537" i="1"/>
  <c r="AI4537" i="1"/>
  <c r="AG4537" i="1"/>
  <c r="AD4537" i="1"/>
  <c r="AE4537" i="1"/>
  <c r="AF4537" i="1"/>
  <c r="AL4537" i="1"/>
  <c r="AJ4537" i="1"/>
  <c r="AM4537" i="1" s="1"/>
  <c r="AC4537" i="1"/>
  <c r="AH4536" i="1"/>
  <c r="AI4536" i="1"/>
  <c r="AG4536" i="1"/>
  <c r="AC4536" i="1"/>
  <c r="AD4536" i="1"/>
  <c r="AE4536" i="1"/>
  <c r="AF4536" i="1"/>
  <c r="AJ4536" i="1"/>
  <c r="AL4536" i="1"/>
  <c r="AG4535" i="1"/>
  <c r="AH4535" i="1"/>
  <c r="AI4535" i="1"/>
  <c r="AJ4535" i="1"/>
  <c r="AL4535" i="1"/>
  <c r="AC4535" i="1"/>
  <c r="AD4535" i="1"/>
  <c r="AE4535" i="1"/>
  <c r="AF4535" i="1"/>
  <c r="AI4534" i="1"/>
  <c r="AH4534" i="1"/>
  <c r="AG4534" i="1"/>
  <c r="AJ4534" i="1"/>
  <c r="AL4534" i="1"/>
  <c r="AC4534" i="1"/>
  <c r="AD4534" i="1"/>
  <c r="AE4534" i="1"/>
  <c r="AF4534" i="1"/>
  <c r="AH4533" i="1"/>
  <c r="AG4533" i="1"/>
  <c r="AI4533" i="1"/>
  <c r="AE4533" i="1"/>
  <c r="AD4533" i="1"/>
  <c r="AC4533" i="1"/>
  <c r="AF4533" i="1"/>
  <c r="AL4533" i="1"/>
  <c r="AJ4533" i="1"/>
  <c r="AM4533" i="1" s="1"/>
  <c r="AI4532" i="1"/>
  <c r="AH4532" i="1"/>
  <c r="AG4532" i="1"/>
  <c r="AL4532" i="1"/>
  <c r="AJ4532" i="1"/>
  <c r="AF4532" i="1"/>
  <c r="AE4532" i="1"/>
  <c r="AD4532" i="1"/>
  <c r="AC4532" i="1"/>
  <c r="AG4531" i="1"/>
  <c r="AI4531" i="1"/>
  <c r="AH4531" i="1"/>
  <c r="AC4531" i="1"/>
  <c r="AL4531" i="1"/>
  <c r="AD4531" i="1"/>
  <c r="AE4531" i="1"/>
  <c r="AF4531" i="1"/>
  <c r="AJ4531" i="1"/>
  <c r="AM4531" i="1" s="1"/>
  <c r="AI4530" i="1"/>
  <c r="AH4530" i="1"/>
  <c r="AG4530" i="1"/>
  <c r="AL4530" i="1"/>
  <c r="AF4530" i="1"/>
  <c r="AE4530" i="1"/>
  <c r="AD4530" i="1"/>
  <c r="AC4530" i="1"/>
  <c r="AJ4530" i="1"/>
  <c r="AM4530" i="1" s="1"/>
  <c r="AI4529" i="1"/>
  <c r="AH4529" i="1"/>
  <c r="AG4529" i="1"/>
  <c r="AL4529" i="1"/>
  <c r="AJ4529" i="1"/>
  <c r="AM4529" i="1" s="1"/>
  <c r="AF4529" i="1"/>
  <c r="AE4529" i="1"/>
  <c r="AD4529" i="1"/>
  <c r="AC4529" i="1"/>
  <c r="AG4528" i="1"/>
  <c r="AH4528" i="1"/>
  <c r="AI4528" i="1"/>
  <c r="AD4528" i="1"/>
  <c r="AC4528" i="1"/>
  <c r="AF4528" i="1"/>
  <c r="AE4528" i="1"/>
  <c r="AL4528" i="1"/>
  <c r="AJ4528" i="1"/>
  <c r="AH4527" i="1"/>
  <c r="AG4527" i="1"/>
  <c r="AI4527" i="1"/>
  <c r="AC4527" i="1"/>
  <c r="AD4527" i="1"/>
  <c r="AE4527" i="1"/>
  <c r="AF4527" i="1" s="1"/>
  <c r="AL4527" i="1"/>
  <c r="AJ4527" i="1"/>
  <c r="AI4526" i="1"/>
  <c r="AH4526" i="1"/>
  <c r="AG4526" i="1"/>
  <c r="AE4526" i="1"/>
  <c r="AF4526" i="1" s="1"/>
  <c r="AD4526" i="1"/>
  <c r="AC4526" i="1"/>
  <c r="AJ4526" i="1"/>
  <c r="AL4526" i="1"/>
  <c r="AI4525" i="1"/>
  <c r="AH4525" i="1"/>
  <c r="AG4525" i="1"/>
  <c r="AL4525" i="1"/>
  <c r="AJ4525" i="1"/>
  <c r="AE4525" i="1"/>
  <c r="AF4525" i="1" s="1"/>
  <c r="AD4525" i="1"/>
  <c r="AC4525" i="1"/>
  <c r="AI4524" i="1"/>
  <c r="AH4524" i="1"/>
  <c r="AG4524" i="1"/>
  <c r="AL4524" i="1"/>
  <c r="AJ4524" i="1"/>
  <c r="AC4524" i="1"/>
  <c r="AD4524" i="1"/>
  <c r="AE4524" i="1"/>
  <c r="AF4524" i="1"/>
  <c r="AH4523" i="1"/>
  <c r="AG4523" i="1"/>
  <c r="AI4523" i="1"/>
  <c r="AD4523" i="1"/>
  <c r="AC4523" i="1"/>
  <c r="AL4523" i="1"/>
  <c r="AE4523" i="1"/>
  <c r="AF4523" i="1" s="1"/>
  <c r="AJ4523" i="1"/>
  <c r="AI4522" i="1"/>
  <c r="AH4522" i="1"/>
  <c r="AG4522" i="1"/>
  <c r="AE4522" i="1"/>
  <c r="AF4522" i="1" s="1"/>
  <c r="AJ4522" i="1"/>
  <c r="AC4522" i="1"/>
  <c r="AL4522" i="1"/>
  <c r="AD4522" i="1"/>
  <c r="AG4521" i="1"/>
  <c r="AI4521" i="1"/>
  <c r="AH4521" i="1"/>
  <c r="AJ4521" i="1"/>
  <c r="AL4521" i="1"/>
  <c r="AC4521" i="1"/>
  <c r="AD4521" i="1"/>
  <c r="AE4521" i="1"/>
  <c r="AF4521" i="1" s="1"/>
  <c r="AI4520" i="1"/>
  <c r="AG4520" i="1"/>
  <c r="AH4520" i="1"/>
  <c r="AJ4520" i="1"/>
  <c r="AL4520" i="1"/>
  <c r="AC4520" i="1"/>
  <c r="AD4520" i="1"/>
  <c r="AE4520" i="1"/>
  <c r="AF4520" i="1" s="1"/>
  <c r="AG4519" i="1"/>
  <c r="AH4519" i="1"/>
  <c r="AI4519" i="1"/>
  <c r="AJ4519" i="1"/>
  <c r="AC4519" i="1"/>
  <c r="AD4519" i="1"/>
  <c r="AE4519" i="1"/>
  <c r="AF4519" i="1"/>
  <c r="AL4519" i="1"/>
  <c r="AH4518" i="1"/>
  <c r="AG4518" i="1"/>
  <c r="AI4518" i="1"/>
  <c r="AC4518" i="1"/>
  <c r="AD4518" i="1"/>
  <c r="AJ4518" i="1"/>
  <c r="AL4518" i="1"/>
  <c r="AE4518" i="1"/>
  <c r="AF4518" i="1" s="1"/>
  <c r="AI4517" i="1"/>
  <c r="AH4517" i="1"/>
  <c r="AG4517" i="1"/>
  <c r="AE4517" i="1"/>
  <c r="AF4517" i="1"/>
  <c r="AJ4517" i="1"/>
  <c r="AL4517" i="1"/>
  <c r="AD4517" i="1"/>
  <c r="AC4517" i="1"/>
  <c r="AI4516" i="1"/>
  <c r="AG4516" i="1"/>
  <c r="AH4516" i="1"/>
  <c r="AL4516" i="1"/>
  <c r="AJ4516" i="1"/>
  <c r="AC4516" i="1"/>
  <c r="AD4516" i="1"/>
  <c r="AE4516" i="1"/>
  <c r="AF4516" i="1" s="1"/>
  <c r="AH4515" i="1"/>
  <c r="AG4515" i="1"/>
  <c r="AI4515" i="1"/>
  <c r="AE4515" i="1"/>
  <c r="AF4515" i="1" s="1"/>
  <c r="AC4515" i="1"/>
  <c r="AD4515" i="1"/>
  <c r="AL4515" i="1"/>
  <c r="AJ4515" i="1"/>
  <c r="AI4514" i="1"/>
  <c r="AH4514" i="1"/>
  <c r="AG4514" i="1"/>
  <c r="AC4514" i="1"/>
  <c r="AL4514" i="1"/>
  <c r="AE4514" i="1"/>
  <c r="AF4514" i="1" s="1"/>
  <c r="AJ4514" i="1"/>
  <c r="AD4514" i="1"/>
  <c r="AG4513" i="1"/>
  <c r="AH4513" i="1"/>
  <c r="AI4513" i="1"/>
  <c r="AJ4513" i="1"/>
  <c r="AL4513" i="1"/>
  <c r="AE4513" i="1"/>
  <c r="AF4513" i="1" s="1"/>
  <c r="AD4513" i="1"/>
  <c r="AC4513" i="1"/>
  <c r="AI4512" i="1"/>
  <c r="AH4512" i="1"/>
  <c r="AG4512" i="1"/>
  <c r="AE4512" i="1"/>
  <c r="AF4512" i="1" s="1"/>
  <c r="AD4512" i="1"/>
  <c r="AJ4512" i="1"/>
  <c r="AL4512" i="1"/>
  <c r="AC4512" i="1"/>
  <c r="AI4511" i="1"/>
  <c r="AG4511" i="1"/>
  <c r="AH4511" i="1"/>
  <c r="AL4511" i="1"/>
  <c r="AC4511" i="1"/>
  <c r="AD4511" i="1"/>
  <c r="AE4511" i="1"/>
  <c r="AF4511" i="1" s="1"/>
  <c r="AJ4511" i="1"/>
  <c r="AH4510" i="1"/>
  <c r="AI4510" i="1"/>
  <c r="AG4510" i="1"/>
  <c r="AL4510" i="1"/>
  <c r="AC4510" i="1"/>
  <c r="AJ4510" i="1"/>
  <c r="AD4510" i="1"/>
  <c r="AE4510" i="1"/>
  <c r="AF4510" i="1" s="1"/>
  <c r="AG4509" i="1"/>
  <c r="AI4509" i="1"/>
  <c r="AH4509" i="1"/>
  <c r="AL4509" i="1"/>
  <c r="AC4509" i="1"/>
  <c r="AD4509" i="1"/>
  <c r="AE4509" i="1"/>
  <c r="AF4509" i="1" s="1"/>
  <c r="AJ4509" i="1"/>
  <c r="AG4508" i="1"/>
  <c r="AH4508" i="1"/>
  <c r="AI4508" i="1"/>
  <c r="AE4508" i="1"/>
  <c r="AF4508" i="1" s="1"/>
  <c r="AJ4508" i="1"/>
  <c r="AL4508" i="1"/>
  <c r="AD4508" i="1"/>
  <c r="AC4508" i="1"/>
  <c r="AH4507" i="1"/>
  <c r="AI4507" i="1"/>
  <c r="AG4507" i="1"/>
  <c r="AC4507" i="1"/>
  <c r="AD4507" i="1"/>
  <c r="AE4507" i="1"/>
  <c r="AF4507" i="1" s="1"/>
  <c r="AJ4507" i="1"/>
  <c r="AL4507" i="1"/>
  <c r="AI4506" i="1"/>
  <c r="AG4506" i="1"/>
  <c r="AH4506" i="1"/>
  <c r="AJ4506" i="1"/>
  <c r="AC4506" i="1"/>
  <c r="AD4506" i="1"/>
  <c r="AE4506" i="1"/>
  <c r="AF4506" i="1" s="1"/>
  <c r="AL4506" i="1"/>
  <c r="AH4505" i="1"/>
  <c r="AG4505" i="1"/>
  <c r="AI4505" i="1"/>
  <c r="AE4505" i="1"/>
  <c r="AF4505" i="1" s="1"/>
  <c r="AD4505" i="1"/>
  <c r="AC4505" i="1"/>
  <c r="AL4505" i="1"/>
  <c r="AJ4505" i="1"/>
  <c r="AG4504" i="1"/>
  <c r="AI4504" i="1"/>
  <c r="AH4504" i="1"/>
  <c r="AE4504" i="1"/>
  <c r="AF4504" i="1" s="1"/>
  <c r="AD4504" i="1"/>
  <c r="AC4504" i="1"/>
  <c r="AL4504" i="1"/>
  <c r="AJ4504" i="1"/>
  <c r="AI4503" i="1"/>
  <c r="AH4503" i="1"/>
  <c r="AG4503" i="1"/>
  <c r="AL4503" i="1"/>
  <c r="AJ4503" i="1"/>
  <c r="AE4503" i="1"/>
  <c r="AF4503" i="1" s="1"/>
  <c r="AD4503" i="1"/>
  <c r="AC4503" i="1"/>
  <c r="AI4502" i="1"/>
  <c r="AH4502" i="1"/>
  <c r="AG4502" i="1"/>
  <c r="F76" i="1" s="1"/>
  <c r="AL4502" i="1"/>
  <c r="AJ4502" i="1"/>
  <c r="AC4502" i="1"/>
  <c r="AD4502" i="1"/>
  <c r="AE4502" i="1"/>
  <c r="AF4502" i="1" s="1"/>
  <c r="AI4501" i="1"/>
  <c r="AH4501" i="1"/>
  <c r="AG4501" i="1"/>
  <c r="AL4501" i="1"/>
  <c r="AJ4501" i="1"/>
  <c r="AE4501" i="1"/>
  <c r="AD4501" i="1"/>
  <c r="AC4501" i="1"/>
  <c r="AF4501" i="1"/>
  <c r="AG4500" i="1"/>
  <c r="AI4500" i="1"/>
  <c r="AH4500" i="1"/>
  <c r="AL4500" i="1"/>
  <c r="AJ4500" i="1"/>
  <c r="AM4500" i="1" s="1"/>
  <c r="AF4500" i="1"/>
  <c r="AE4500" i="1"/>
  <c r="AD4500" i="1"/>
  <c r="AC4500" i="1"/>
  <c r="AI4499" i="1"/>
  <c r="AH4499" i="1"/>
  <c r="AG4499" i="1"/>
  <c r="AE4499" i="1"/>
  <c r="AD4499" i="1"/>
  <c r="AC4499" i="1"/>
  <c r="AL4499" i="1"/>
  <c r="AJ4499" i="1"/>
  <c r="AF4499" i="1"/>
  <c r="AI4498" i="1"/>
  <c r="AH4498" i="1"/>
  <c r="AG4498" i="1"/>
  <c r="AL4498" i="1"/>
  <c r="AF4498" i="1"/>
  <c r="AE4498" i="1"/>
  <c r="AD4498" i="1"/>
  <c r="AJ4498" i="1"/>
  <c r="AM4498" i="1" s="1"/>
  <c r="AC4498" i="1"/>
  <c r="AI4497" i="1"/>
  <c r="AH4497" i="1"/>
  <c r="AG4497" i="1"/>
  <c r="AL4497" i="1"/>
  <c r="AJ4497" i="1"/>
  <c r="AF4497" i="1"/>
  <c r="AE4497" i="1"/>
  <c r="AD4497" i="1"/>
  <c r="AC4497" i="1"/>
  <c r="AI4496" i="1"/>
  <c r="AG4496" i="1"/>
  <c r="AH4496" i="1"/>
  <c r="AC4496" i="1"/>
  <c r="AD4496" i="1"/>
  <c r="AE4496" i="1"/>
  <c r="AF4496" i="1"/>
  <c r="AJ4496" i="1"/>
  <c r="AL4496" i="1"/>
  <c r="AH4495" i="1"/>
  <c r="AI4495" i="1"/>
  <c r="AG4495" i="1"/>
  <c r="AE4495" i="1"/>
  <c r="AD4495" i="1"/>
  <c r="AC4495" i="1"/>
  <c r="AF4495" i="1"/>
  <c r="AJ4495" i="1"/>
  <c r="AL4495" i="1"/>
  <c r="AG4494" i="1"/>
  <c r="AI4494" i="1"/>
  <c r="AH4494" i="1"/>
  <c r="AJ4494" i="1"/>
  <c r="AD4494" i="1"/>
  <c r="AC4494" i="1"/>
  <c r="AL4494" i="1"/>
  <c r="AF4494" i="1"/>
  <c r="AE4494" i="1"/>
  <c r="AG4493" i="1"/>
  <c r="AH4493" i="1"/>
  <c r="AI4493" i="1"/>
  <c r="AC4493" i="1"/>
  <c r="AD4493" i="1"/>
  <c r="AE4493" i="1"/>
  <c r="AF4493" i="1"/>
  <c r="AJ4493" i="1"/>
  <c r="AL4493" i="1"/>
  <c r="AI4492" i="1"/>
  <c r="AG4492" i="1"/>
  <c r="AH4492" i="1"/>
  <c r="AF4492" i="1"/>
  <c r="AE4492" i="1"/>
  <c r="AD4492" i="1"/>
  <c r="AC4492" i="1"/>
  <c r="AJ4492" i="1"/>
  <c r="AL4492" i="1"/>
  <c r="AI4491" i="1"/>
  <c r="AG4491" i="1"/>
  <c r="AH4491" i="1"/>
  <c r="AJ4491" i="1"/>
  <c r="AL4491" i="1"/>
  <c r="AC4491" i="1"/>
  <c r="AD4491" i="1"/>
  <c r="AE4491" i="1"/>
  <c r="AF4491" i="1"/>
  <c r="AI4490" i="1"/>
  <c r="AH4490" i="1"/>
  <c r="AG4490" i="1"/>
  <c r="AJ4490" i="1"/>
  <c r="AF4490" i="1"/>
  <c r="AE4490" i="1"/>
  <c r="AL4490" i="1"/>
  <c r="AD4490" i="1"/>
  <c r="AC4490" i="1"/>
  <c r="AI4489" i="1"/>
  <c r="AH4489" i="1"/>
  <c r="AG4489" i="1"/>
  <c r="AJ4489" i="1"/>
  <c r="AF4489" i="1"/>
  <c r="AE4489" i="1"/>
  <c r="AC4489" i="1"/>
  <c r="AD4489" i="1"/>
  <c r="AL4489" i="1"/>
  <c r="AH4488" i="1"/>
  <c r="AI4488" i="1"/>
  <c r="AG4488" i="1"/>
  <c r="AL4488" i="1"/>
  <c r="AJ4488" i="1"/>
  <c r="AF4488" i="1"/>
  <c r="AE4488" i="1"/>
  <c r="AC4488" i="1"/>
  <c r="AD4488" i="1"/>
  <c r="AI4487" i="1"/>
  <c r="AH4487" i="1"/>
  <c r="AG4487" i="1"/>
  <c r="AL4487" i="1"/>
  <c r="AJ4487" i="1"/>
  <c r="AF4487" i="1"/>
  <c r="AE4487" i="1"/>
  <c r="AD4487" i="1"/>
  <c r="AC4487" i="1"/>
  <c r="AI4486" i="1"/>
  <c r="AH4486" i="1"/>
  <c r="AG4486" i="1"/>
  <c r="AL4486" i="1"/>
  <c r="AJ4486" i="1"/>
  <c r="AM4486" i="1" s="1"/>
  <c r="AF4486" i="1"/>
  <c r="AE4486" i="1"/>
  <c r="AD4486" i="1"/>
  <c r="AC4486" i="1"/>
  <c r="AI4485" i="1"/>
  <c r="AH4485" i="1"/>
  <c r="AG4485" i="1"/>
  <c r="AL4485" i="1"/>
  <c r="AJ4485" i="1"/>
  <c r="AF4485" i="1"/>
  <c r="AC4485" i="1"/>
  <c r="AD4485" i="1"/>
  <c r="AE4485" i="1"/>
  <c r="AI4484" i="1"/>
  <c r="AH4484" i="1"/>
  <c r="AG4484" i="1"/>
  <c r="AL4484" i="1"/>
  <c r="AJ4484" i="1"/>
  <c r="AF4484" i="1"/>
  <c r="AE4484" i="1"/>
  <c r="AD4484" i="1"/>
  <c r="AC4484" i="1"/>
  <c r="AI4483" i="1"/>
  <c r="AH4483" i="1"/>
  <c r="AG4483" i="1"/>
  <c r="AL4483" i="1"/>
  <c r="AJ4483" i="1"/>
  <c r="AC4483" i="1"/>
  <c r="AE4483" i="1"/>
  <c r="AD4483" i="1"/>
  <c r="AF4483" i="1"/>
  <c r="AG4482" i="1"/>
  <c r="AI4482" i="1"/>
  <c r="AH4482" i="1"/>
  <c r="AJ4482" i="1"/>
  <c r="AL4482" i="1"/>
  <c r="AF4482" i="1"/>
  <c r="AE4482" i="1"/>
  <c r="AD4482" i="1"/>
  <c r="AC4482" i="1"/>
  <c r="AH4481" i="1"/>
  <c r="AG4481" i="1"/>
  <c r="AI4481" i="1"/>
  <c r="AC4481" i="1"/>
  <c r="AL4481" i="1"/>
  <c r="AJ4481" i="1"/>
  <c r="AM4481" i="1" s="1"/>
  <c r="AF4481" i="1"/>
  <c r="AE4481" i="1"/>
  <c r="AD4481" i="1"/>
  <c r="AI4480" i="1"/>
  <c r="AH4480" i="1"/>
  <c r="AG4480" i="1"/>
  <c r="AL4480" i="1"/>
  <c r="AJ4480" i="1"/>
  <c r="AF4480" i="1"/>
  <c r="AD4480" i="1"/>
  <c r="AC4480" i="1"/>
  <c r="AE4480" i="1"/>
  <c r="AI4479" i="1"/>
  <c r="AG4479" i="1"/>
  <c r="AH4479" i="1"/>
  <c r="AE4479" i="1"/>
  <c r="AF4479" i="1"/>
  <c r="AJ4479" i="1"/>
  <c r="AD4479" i="1"/>
  <c r="AC4479" i="1"/>
  <c r="AL4479" i="1"/>
  <c r="AH4478" i="1"/>
  <c r="AI4478" i="1"/>
  <c r="AG4478" i="1"/>
  <c r="AL4478" i="1"/>
  <c r="AJ4478" i="1"/>
  <c r="AC4478" i="1"/>
  <c r="AD4478" i="1"/>
  <c r="AE4478" i="1"/>
  <c r="AF4478" i="1"/>
  <c r="AG4477" i="1"/>
  <c r="AH4477" i="1"/>
  <c r="AI4477" i="1"/>
  <c r="AE4477" i="1"/>
  <c r="AC4477" i="1"/>
  <c r="AJ4477" i="1"/>
  <c r="AL4477" i="1"/>
  <c r="AD4477" i="1"/>
  <c r="AF4477" i="1"/>
  <c r="AH4476" i="1"/>
  <c r="AG4476" i="1"/>
  <c r="AI4476" i="1"/>
  <c r="AL4476" i="1"/>
  <c r="AC4476" i="1"/>
  <c r="AJ4476" i="1"/>
  <c r="AF4476" i="1"/>
  <c r="AE4476" i="1"/>
  <c r="AD4476" i="1"/>
  <c r="AG4475" i="1"/>
  <c r="AH4475" i="1"/>
  <c r="AI4475" i="1"/>
  <c r="AC4475" i="1"/>
  <c r="AE4475" i="1"/>
  <c r="AF4475" i="1"/>
  <c r="AD4475" i="1"/>
  <c r="AL4475" i="1"/>
  <c r="AJ4475" i="1"/>
  <c r="AG4474" i="1"/>
  <c r="AH4474" i="1"/>
  <c r="AI4474" i="1"/>
  <c r="AL4474" i="1"/>
  <c r="AD4474" i="1"/>
  <c r="AC4474" i="1"/>
  <c r="AE4474" i="1"/>
  <c r="AF4474" i="1"/>
  <c r="AJ4474" i="1"/>
  <c r="AM4474" i="1" s="1"/>
  <c r="AG4473" i="1"/>
  <c r="AH4473" i="1"/>
  <c r="AI4473" i="1"/>
  <c r="AC4473" i="1"/>
  <c r="AE4473" i="1"/>
  <c r="AF4473" i="1"/>
  <c r="AJ4473" i="1"/>
  <c r="AL4473" i="1"/>
  <c r="AD4473" i="1"/>
  <c r="AG4472" i="1"/>
  <c r="AI4472" i="1"/>
  <c r="AH4472" i="1"/>
  <c r="AD4472" i="1"/>
  <c r="AE4472" i="1"/>
  <c r="AF4472" i="1"/>
  <c r="AC4472" i="1"/>
  <c r="AL4472" i="1"/>
  <c r="AJ4472" i="1"/>
  <c r="AM4472" i="1" s="1"/>
  <c r="AI4471" i="1"/>
  <c r="AH4471" i="1"/>
  <c r="AG4471" i="1"/>
  <c r="AC4471" i="1"/>
  <c r="AD4471" i="1"/>
  <c r="AF4471" i="1"/>
  <c r="AJ4471" i="1"/>
  <c r="AE4471" i="1"/>
  <c r="AL4471" i="1"/>
  <c r="AH4470" i="1"/>
  <c r="AI4470" i="1"/>
  <c r="AG4470" i="1"/>
  <c r="AD4470" i="1"/>
  <c r="AC4470" i="1"/>
  <c r="AF4470" i="1"/>
  <c r="AL4470" i="1"/>
  <c r="AJ4470" i="1"/>
  <c r="AM4470" i="1" s="1"/>
  <c r="AE4470" i="1"/>
  <c r="AI4469" i="1"/>
  <c r="AH4469" i="1"/>
  <c r="AG4469" i="1"/>
  <c r="AL4469" i="1"/>
  <c r="AE4469" i="1"/>
  <c r="AD4469" i="1"/>
  <c r="AC4469" i="1"/>
  <c r="AJ4469" i="1"/>
  <c r="AF4469" i="1"/>
  <c r="AI4468" i="1"/>
  <c r="AH4468" i="1"/>
  <c r="AG4468" i="1"/>
  <c r="AF4468" i="1"/>
  <c r="AE4468" i="1"/>
  <c r="AD4468" i="1"/>
  <c r="AC4468" i="1"/>
  <c r="AJ4468" i="1"/>
  <c r="AL4468" i="1"/>
  <c r="AG4467" i="1"/>
  <c r="AH4467" i="1"/>
  <c r="AI4467" i="1"/>
  <c r="AC4467" i="1"/>
  <c r="AD4467" i="1"/>
  <c r="AE4467" i="1"/>
  <c r="AF4467" i="1"/>
  <c r="AL4467" i="1"/>
  <c r="AJ4467" i="1"/>
  <c r="AG4466" i="1"/>
  <c r="AH4466" i="1"/>
  <c r="AI4466" i="1"/>
  <c r="AJ4466" i="1"/>
  <c r="AL4466" i="1"/>
  <c r="AC4466" i="1"/>
  <c r="AD4466" i="1"/>
  <c r="AE4466" i="1"/>
  <c r="AF4466" i="1"/>
  <c r="AG4465" i="1"/>
  <c r="AH4465" i="1"/>
  <c r="AI4465" i="1"/>
  <c r="AC4465" i="1"/>
  <c r="AD4465" i="1"/>
  <c r="AL4465" i="1"/>
  <c r="AE4465" i="1"/>
  <c r="AF4465" i="1"/>
  <c r="AJ4465" i="1"/>
  <c r="AM4465" i="1" s="1"/>
  <c r="AG4464" i="1"/>
  <c r="AH4464" i="1"/>
  <c r="AI4464" i="1"/>
  <c r="AC4464" i="1"/>
  <c r="AL4464" i="1"/>
  <c r="AJ4464" i="1"/>
  <c r="AF4464" i="1"/>
  <c r="AE4464" i="1"/>
  <c r="AD4464" i="1"/>
  <c r="AH4463" i="1"/>
  <c r="AI4463" i="1"/>
  <c r="AG4463" i="1"/>
  <c r="AL4463" i="1"/>
  <c r="AJ4463" i="1"/>
  <c r="AF4463" i="1"/>
  <c r="AE4463" i="1"/>
  <c r="AD4463" i="1"/>
  <c r="AC4463" i="1"/>
  <c r="AH4462" i="1"/>
  <c r="AI4462" i="1"/>
  <c r="AG4462" i="1"/>
  <c r="AJ4462" i="1"/>
  <c r="AD4462" i="1"/>
  <c r="AL4462" i="1"/>
  <c r="AC4462" i="1"/>
  <c r="AE4462" i="1"/>
  <c r="AF4462" i="1"/>
  <c r="AH4461" i="1"/>
  <c r="AI4461" i="1"/>
  <c r="AG4461" i="1"/>
  <c r="AL4461" i="1"/>
  <c r="AC4461" i="1"/>
  <c r="AD4461" i="1"/>
  <c r="AE4461" i="1"/>
  <c r="AF4461" i="1"/>
  <c r="AJ4461" i="1"/>
  <c r="AM4461" i="1" s="1"/>
  <c r="AI4460" i="1"/>
  <c r="AH4460" i="1"/>
  <c r="AG4460" i="1"/>
  <c r="AC4460" i="1"/>
  <c r="AJ4460" i="1"/>
  <c r="AL4460" i="1"/>
  <c r="AF4460" i="1"/>
  <c r="AE4460" i="1"/>
  <c r="AD4460" i="1"/>
  <c r="AG4459" i="1"/>
  <c r="AH4459" i="1"/>
  <c r="AI4459" i="1"/>
  <c r="AD4459" i="1"/>
  <c r="AF4459" i="1"/>
  <c r="AC4459" i="1"/>
  <c r="AJ4459" i="1"/>
  <c r="AL4459" i="1"/>
  <c r="AE4459" i="1"/>
  <c r="AH4458" i="1"/>
  <c r="AI4458" i="1"/>
  <c r="AG4458" i="1"/>
  <c r="AD4458" i="1"/>
  <c r="AE4458" i="1"/>
  <c r="AF4458" i="1"/>
  <c r="AJ4458" i="1"/>
  <c r="AL4458" i="1"/>
  <c r="AC4458" i="1"/>
  <c r="AI4457" i="1"/>
  <c r="AG4457" i="1"/>
  <c r="AH4457" i="1"/>
  <c r="AF4457" i="1"/>
  <c r="AE4457" i="1"/>
  <c r="AD4457" i="1"/>
  <c r="AC4457" i="1"/>
  <c r="AL4457" i="1"/>
  <c r="AJ4457" i="1"/>
  <c r="AH4456" i="1"/>
  <c r="AG4456" i="1"/>
  <c r="AI4456" i="1"/>
  <c r="AF4456" i="1"/>
  <c r="AE4456" i="1"/>
  <c r="AD4456" i="1"/>
  <c r="AC4456" i="1"/>
  <c r="AJ4456" i="1"/>
  <c r="AL4456" i="1"/>
  <c r="AI4455" i="1"/>
  <c r="AH4455" i="1"/>
  <c r="AG4455" i="1"/>
  <c r="AC4455" i="1"/>
  <c r="AL4455" i="1"/>
  <c r="AJ4455" i="1"/>
  <c r="AM4455" i="1" s="1"/>
  <c r="AF4455" i="1"/>
  <c r="AD4455" i="1"/>
  <c r="AE4455" i="1"/>
  <c r="AG4454" i="1"/>
  <c r="AH4454" i="1"/>
  <c r="AI4454" i="1"/>
  <c r="AL4454" i="1"/>
  <c r="AD4454" i="1"/>
  <c r="AJ4454" i="1"/>
  <c r="AM4454" i="1" s="1"/>
  <c r="AC4454" i="1"/>
  <c r="AE4454" i="1"/>
  <c r="AF4454" i="1"/>
  <c r="AH4453" i="1"/>
  <c r="AI4453" i="1"/>
  <c r="AG4453" i="1"/>
  <c r="AC4453" i="1"/>
  <c r="AJ4453" i="1"/>
  <c r="AL4453" i="1"/>
  <c r="AD4453" i="1"/>
  <c r="AE4453" i="1"/>
  <c r="AF4453" i="1"/>
  <c r="AI4452" i="1"/>
  <c r="AH4452" i="1"/>
  <c r="AG4452" i="1"/>
  <c r="AD4452" i="1"/>
  <c r="AC4452" i="1"/>
  <c r="AF4452" i="1"/>
  <c r="AE4452" i="1"/>
  <c r="AL4452" i="1"/>
  <c r="AJ4452" i="1"/>
  <c r="AM4452" i="1" s="1"/>
  <c r="AI4451" i="1"/>
  <c r="AH4451" i="1"/>
  <c r="AG4451" i="1"/>
  <c r="AD4451" i="1"/>
  <c r="AL4451" i="1"/>
  <c r="AJ4451" i="1"/>
  <c r="AM4451" i="1" s="1"/>
  <c r="AF4451" i="1"/>
  <c r="AE4451" i="1"/>
  <c r="AC4451" i="1"/>
  <c r="AG4450" i="1"/>
  <c r="AH4450" i="1"/>
  <c r="AI4450" i="1"/>
  <c r="AJ4450" i="1"/>
  <c r="AC4450" i="1"/>
  <c r="AD4450" i="1"/>
  <c r="AE4450" i="1"/>
  <c r="AF4450" i="1"/>
  <c r="AL4450" i="1"/>
  <c r="AG4449" i="1"/>
  <c r="AH4449" i="1"/>
  <c r="AI4449" i="1"/>
  <c r="AJ4449" i="1"/>
  <c r="AL4449" i="1"/>
  <c r="AF4449" i="1"/>
  <c r="AE4449" i="1"/>
  <c r="AD4449" i="1"/>
  <c r="AC4449" i="1"/>
  <c r="AI4448" i="1"/>
  <c r="AH4448" i="1"/>
  <c r="AG4448" i="1"/>
  <c r="AJ4448" i="1"/>
  <c r="AL4448" i="1"/>
  <c r="AF4448" i="1"/>
  <c r="AE4448" i="1"/>
  <c r="AD4448" i="1"/>
  <c r="AC4448" i="1"/>
  <c r="AH4447" i="1"/>
  <c r="AI4447" i="1"/>
  <c r="AG4447" i="1"/>
  <c r="AF4447" i="1"/>
  <c r="AE4447" i="1"/>
  <c r="AD4447" i="1"/>
  <c r="AC4447" i="1"/>
  <c r="AL4447" i="1"/>
  <c r="AJ4447" i="1"/>
  <c r="AG4446" i="1"/>
  <c r="AI4446" i="1"/>
  <c r="AH4446" i="1"/>
  <c r="AJ4446" i="1"/>
  <c r="AC4446" i="1"/>
  <c r="AD4446" i="1"/>
  <c r="AL4446" i="1"/>
  <c r="AE4446" i="1"/>
  <c r="AF4446" i="1"/>
  <c r="AG4445" i="1"/>
  <c r="AH4445" i="1"/>
  <c r="AI4445" i="1"/>
  <c r="AE4445" i="1"/>
  <c r="AF4445" i="1"/>
  <c r="AD4445" i="1"/>
  <c r="AL4445" i="1"/>
  <c r="AJ4445" i="1"/>
  <c r="AC4445" i="1"/>
  <c r="AI4444" i="1"/>
  <c r="AH4444" i="1"/>
  <c r="AG4444" i="1"/>
  <c r="AL4444" i="1"/>
  <c r="AJ4444" i="1"/>
  <c r="AE4444" i="1"/>
  <c r="AD4444" i="1"/>
  <c r="AC4444" i="1"/>
  <c r="AF4444" i="1"/>
  <c r="AI4443" i="1"/>
  <c r="AG4443" i="1"/>
  <c r="AH4443" i="1"/>
  <c r="AC4443" i="1"/>
  <c r="AD4443" i="1"/>
  <c r="AE4443" i="1"/>
  <c r="AF4443" i="1"/>
  <c r="AJ4443" i="1"/>
  <c r="AL4443" i="1"/>
  <c r="AG4442" i="1"/>
  <c r="AH4442" i="1"/>
  <c r="AI4442" i="1"/>
  <c r="AL4442" i="1"/>
  <c r="AE4442" i="1"/>
  <c r="AC4442" i="1"/>
  <c r="AJ4442" i="1"/>
  <c r="AM4442" i="1" s="1"/>
  <c r="AD4442" i="1"/>
  <c r="AF4442" i="1"/>
  <c r="AG4441" i="1"/>
  <c r="AI4441" i="1"/>
  <c r="AH4441" i="1"/>
  <c r="AL4441" i="1"/>
  <c r="AJ4441" i="1"/>
  <c r="AF4441" i="1"/>
  <c r="AE4441" i="1"/>
  <c r="AD4441" i="1"/>
  <c r="AC4441" i="1"/>
  <c r="AG4440" i="1"/>
  <c r="AH4440" i="1"/>
  <c r="AI4440" i="1"/>
  <c r="AE4440" i="1"/>
  <c r="AL4440" i="1"/>
  <c r="AJ4440" i="1"/>
  <c r="AM4440" i="1" s="1"/>
  <c r="AF4440" i="1"/>
  <c r="AD4440" i="1"/>
  <c r="AC4440" i="1"/>
  <c r="AH4439" i="1"/>
  <c r="AI4439" i="1"/>
  <c r="AG4439" i="1"/>
  <c r="AE4439" i="1"/>
  <c r="AJ4439" i="1"/>
  <c r="AL4439" i="1"/>
  <c r="AC4439" i="1"/>
  <c r="AF4439" i="1"/>
  <c r="AD4439" i="1"/>
  <c r="AG4438" i="1"/>
  <c r="AH4438" i="1"/>
  <c r="AI4438" i="1"/>
  <c r="AE4438" i="1"/>
  <c r="AD4438" i="1"/>
  <c r="AC4438" i="1"/>
  <c r="AL4438" i="1"/>
  <c r="AJ4438" i="1"/>
  <c r="AF4438" i="1"/>
  <c r="AI4437" i="1"/>
  <c r="AH4437" i="1"/>
  <c r="AG4437" i="1"/>
  <c r="AD4437" i="1"/>
  <c r="AE4437" i="1"/>
  <c r="AC4437" i="1"/>
  <c r="AL4437" i="1"/>
  <c r="AJ4437" i="1"/>
  <c r="AM4437" i="1" s="1"/>
  <c r="AF4437" i="1"/>
  <c r="AG4436" i="1"/>
  <c r="AH4436" i="1"/>
  <c r="AI4436" i="1"/>
  <c r="AF4436" i="1"/>
  <c r="AJ4436" i="1"/>
  <c r="AL4436" i="1"/>
  <c r="AE4436" i="1"/>
  <c r="AC4436" i="1"/>
  <c r="AD4436" i="1"/>
  <c r="AG4435" i="1"/>
  <c r="AH4435" i="1"/>
  <c r="AI4435" i="1"/>
  <c r="AF4435" i="1"/>
  <c r="AE4435" i="1"/>
  <c r="AD4435" i="1"/>
  <c r="AC4435" i="1"/>
  <c r="AJ4435" i="1"/>
  <c r="AL4435" i="1"/>
  <c r="AI4434" i="1"/>
  <c r="AG4434" i="1"/>
  <c r="AH4434" i="1"/>
  <c r="AD4434" i="1"/>
  <c r="AJ4434" i="1"/>
  <c r="AC4434" i="1"/>
  <c r="AF4434" i="1"/>
  <c r="AL4434" i="1"/>
  <c r="AE4434" i="1"/>
  <c r="AG4433" i="1"/>
  <c r="AI4433" i="1"/>
  <c r="AH4433" i="1"/>
  <c r="AL4433" i="1"/>
  <c r="AD4433" i="1"/>
  <c r="AC4433" i="1"/>
  <c r="AE4433" i="1"/>
  <c r="AF4433" i="1"/>
  <c r="AJ4433" i="1"/>
  <c r="AG4432" i="1"/>
  <c r="AH4432" i="1"/>
  <c r="AI4432" i="1"/>
  <c r="AF4432" i="1"/>
  <c r="AC4432" i="1"/>
  <c r="AD4432" i="1"/>
  <c r="AE4432" i="1"/>
  <c r="AJ4432" i="1"/>
  <c r="AL4432" i="1"/>
  <c r="AG4431" i="1"/>
  <c r="AH4431" i="1"/>
  <c r="AI4431" i="1"/>
  <c r="AD4431" i="1"/>
  <c r="AE4431" i="1"/>
  <c r="AF4431" i="1"/>
  <c r="AJ4431" i="1"/>
  <c r="AL4431" i="1"/>
  <c r="AC4431" i="1"/>
  <c r="AI4430" i="1"/>
  <c r="AH4430" i="1"/>
  <c r="AG4430" i="1"/>
  <c r="AL4430" i="1"/>
  <c r="AC4430" i="1"/>
  <c r="AD4430" i="1"/>
  <c r="AE4430" i="1"/>
  <c r="AF4430" i="1"/>
  <c r="AJ4430" i="1"/>
  <c r="AM4430" i="1" s="1"/>
  <c r="AG4429" i="1"/>
  <c r="AI4429" i="1"/>
  <c r="AH4429" i="1"/>
  <c r="AJ4429" i="1"/>
  <c r="AE4429" i="1"/>
  <c r="AL4429" i="1"/>
  <c r="AD4429" i="1"/>
  <c r="AF4429" i="1"/>
  <c r="AC4429" i="1"/>
  <c r="AI4428" i="1"/>
  <c r="AH4428" i="1"/>
  <c r="AG4428" i="1"/>
  <c r="AE4428" i="1"/>
  <c r="AL4428" i="1"/>
  <c r="AJ4428" i="1"/>
  <c r="AF4428" i="1"/>
  <c r="AD4428" i="1"/>
  <c r="AC4428" i="1"/>
  <c r="AI4427" i="1"/>
  <c r="AH4427" i="1"/>
  <c r="AG4427" i="1"/>
  <c r="AE4427" i="1"/>
  <c r="AC4427" i="1"/>
  <c r="AD4427" i="1"/>
  <c r="AF4427" i="1"/>
  <c r="AJ4427" i="1"/>
  <c r="AL4427" i="1"/>
  <c r="AI4426" i="1"/>
  <c r="AH4426" i="1"/>
  <c r="AG4426" i="1"/>
  <c r="AJ4426" i="1"/>
  <c r="AL4426" i="1"/>
  <c r="AD4426" i="1"/>
  <c r="AC4426" i="1"/>
  <c r="AF4426" i="1"/>
  <c r="AE4426" i="1"/>
  <c r="AI4425" i="1"/>
  <c r="AH4425" i="1"/>
  <c r="AG4425" i="1"/>
  <c r="AJ4425" i="1"/>
  <c r="AL4425" i="1"/>
  <c r="AF4425" i="1"/>
  <c r="AE4425" i="1"/>
  <c r="AD4425" i="1"/>
  <c r="AC4425" i="1"/>
  <c r="AH4424" i="1"/>
  <c r="AG4424" i="1"/>
  <c r="AI4424" i="1"/>
  <c r="AD4424" i="1"/>
  <c r="AF4424" i="1"/>
  <c r="AE4424" i="1"/>
  <c r="AC4424" i="1"/>
  <c r="AL4424" i="1"/>
  <c r="AJ4424" i="1"/>
  <c r="AI4423" i="1"/>
  <c r="AH4423" i="1"/>
  <c r="AG4423" i="1"/>
  <c r="AL4423" i="1"/>
  <c r="AJ4423" i="1"/>
  <c r="AF4423" i="1"/>
  <c r="AE4423" i="1"/>
  <c r="AC4423" i="1"/>
  <c r="AD4423" i="1"/>
  <c r="AG4422" i="1"/>
  <c r="AH4422" i="1"/>
  <c r="AI4422" i="1"/>
  <c r="AJ4422" i="1"/>
  <c r="AC4422" i="1"/>
  <c r="AD4422" i="1"/>
  <c r="AE4422" i="1"/>
  <c r="AF4422" i="1"/>
  <c r="AL4422" i="1"/>
  <c r="AG4421" i="1"/>
  <c r="AH4421" i="1"/>
  <c r="AI4421" i="1"/>
  <c r="AD4421" i="1"/>
  <c r="AC4421" i="1"/>
  <c r="AE4421" i="1"/>
  <c r="AJ4421" i="1"/>
  <c r="AL4421" i="1"/>
  <c r="AF4421" i="1"/>
  <c r="AG4420" i="1"/>
  <c r="AI4420" i="1"/>
  <c r="AH4420" i="1"/>
  <c r="AC4420" i="1"/>
  <c r="AL4420" i="1"/>
  <c r="AJ4420" i="1"/>
  <c r="AM4420" i="1" s="1"/>
  <c r="AF4420" i="1"/>
  <c r="AE4420" i="1"/>
  <c r="AD4420" i="1"/>
  <c r="AH4419" i="1"/>
  <c r="AG4419" i="1"/>
  <c r="AI4419" i="1"/>
  <c r="AE4419" i="1"/>
  <c r="AF4419" i="1"/>
  <c r="AJ4419" i="1"/>
  <c r="AL4419" i="1"/>
  <c r="AC4419" i="1"/>
  <c r="AD4419" i="1"/>
  <c r="AG4418" i="1"/>
  <c r="AH4418" i="1"/>
  <c r="AI4418" i="1"/>
  <c r="AE4418" i="1"/>
  <c r="AC4418" i="1"/>
  <c r="AD4418" i="1"/>
  <c r="AF4418" i="1"/>
  <c r="AJ4418" i="1"/>
  <c r="AL4418" i="1"/>
  <c r="AI4417" i="1"/>
  <c r="AH4417" i="1"/>
  <c r="AG4417" i="1"/>
  <c r="AF4417" i="1"/>
  <c r="AE4417" i="1"/>
  <c r="AD4417" i="1"/>
  <c r="AC4417" i="1"/>
  <c r="AL4417" i="1"/>
  <c r="AJ4417" i="1"/>
  <c r="AH4416" i="1"/>
  <c r="AG4416" i="1"/>
  <c r="AI4416" i="1"/>
  <c r="AL4416" i="1"/>
  <c r="AE4416" i="1"/>
  <c r="AD4416" i="1"/>
  <c r="AC4416" i="1"/>
  <c r="AF4416" i="1"/>
  <c r="AJ4416" i="1"/>
  <c r="AM4416" i="1" s="1"/>
  <c r="AI4415" i="1"/>
  <c r="AH4415" i="1"/>
  <c r="AG4415" i="1"/>
  <c r="AC4415" i="1"/>
  <c r="AE4415" i="1"/>
  <c r="AD4415" i="1"/>
  <c r="AL4415" i="1"/>
  <c r="AJ4415" i="1"/>
  <c r="AM4415" i="1" s="1"/>
  <c r="AF4415" i="1"/>
  <c r="AH4414" i="1"/>
  <c r="AI4414" i="1"/>
  <c r="AG4414" i="1"/>
  <c r="AD4414" i="1"/>
  <c r="AE4414" i="1"/>
  <c r="AF4414" i="1"/>
  <c r="AJ4414" i="1"/>
  <c r="AL4414" i="1"/>
  <c r="AC4414" i="1"/>
  <c r="AI4413" i="1"/>
  <c r="AH4413" i="1"/>
  <c r="AG4413" i="1"/>
  <c r="AL4413" i="1"/>
  <c r="AJ4413" i="1"/>
  <c r="AF4413" i="1"/>
  <c r="AE4413" i="1"/>
  <c r="AD4413" i="1"/>
  <c r="AC4413" i="1"/>
  <c r="AH4412" i="1"/>
  <c r="AI4412" i="1"/>
  <c r="AG4412" i="1"/>
  <c r="AF4412" i="1"/>
  <c r="AE4412" i="1"/>
  <c r="AJ4412" i="1"/>
  <c r="AD4412" i="1"/>
  <c r="AC4412" i="1"/>
  <c r="AL4412" i="1"/>
  <c r="AI4411" i="1"/>
  <c r="AH4411" i="1"/>
  <c r="AG4411" i="1"/>
  <c r="AE4411" i="1"/>
  <c r="AD4411" i="1"/>
  <c r="AC4411" i="1"/>
  <c r="AF4411" i="1"/>
  <c r="AL4411" i="1"/>
  <c r="AJ4411" i="1"/>
  <c r="AG4410" i="1"/>
  <c r="AH4410" i="1"/>
  <c r="AI4410" i="1"/>
  <c r="AJ4410" i="1"/>
  <c r="AL4410" i="1"/>
  <c r="AC4410" i="1"/>
  <c r="AD4410" i="1"/>
  <c r="AE4410" i="1"/>
  <c r="AF4410" i="1"/>
  <c r="AG4409" i="1"/>
  <c r="AH4409" i="1"/>
  <c r="AI4409" i="1"/>
  <c r="AE4409" i="1"/>
  <c r="AJ4409" i="1"/>
  <c r="AL4409" i="1"/>
  <c r="AF4409" i="1"/>
  <c r="AC4409" i="1"/>
  <c r="AD4409" i="1"/>
  <c r="AG4408" i="1"/>
  <c r="AH4408" i="1"/>
  <c r="AI4408" i="1"/>
  <c r="AL4408" i="1"/>
  <c r="AD4408" i="1"/>
  <c r="AC4408" i="1"/>
  <c r="AE4408" i="1"/>
  <c r="AF4408" i="1"/>
  <c r="AJ4408" i="1"/>
  <c r="AM4408" i="1" s="1"/>
  <c r="AG4407" i="1"/>
  <c r="AH4407" i="1"/>
  <c r="AI4407" i="1"/>
  <c r="AD4407" i="1"/>
  <c r="AE4407" i="1"/>
  <c r="AF4407" i="1"/>
  <c r="AJ4407" i="1"/>
  <c r="AL4407" i="1"/>
  <c r="AC4407" i="1"/>
  <c r="AI4406" i="1"/>
  <c r="AH4406" i="1"/>
  <c r="AG4406" i="1"/>
  <c r="AD4406" i="1"/>
  <c r="AL4406" i="1"/>
  <c r="AJ4406" i="1"/>
  <c r="AE4406" i="1"/>
  <c r="AC4406" i="1"/>
  <c r="AF4406" i="1"/>
  <c r="AI4405" i="1"/>
  <c r="AH4405" i="1"/>
  <c r="AG4405" i="1"/>
  <c r="AF4405" i="1"/>
  <c r="AL4405" i="1"/>
  <c r="AJ4405" i="1"/>
  <c r="AM4405" i="1" s="1"/>
  <c r="AE4405" i="1"/>
  <c r="AD4405" i="1"/>
  <c r="AC4405" i="1"/>
  <c r="AI4404" i="1"/>
  <c r="AH4404" i="1"/>
  <c r="AG4404" i="1"/>
  <c r="AJ4404" i="1"/>
  <c r="AF4404" i="1"/>
  <c r="AE4404" i="1"/>
  <c r="AD4404" i="1"/>
  <c r="AC4404" i="1"/>
  <c r="AL4404" i="1"/>
  <c r="AI4403" i="1"/>
  <c r="AH4403" i="1"/>
  <c r="AG4403" i="1"/>
  <c r="AL4403" i="1"/>
  <c r="AJ4403" i="1"/>
  <c r="AF4403" i="1"/>
  <c r="AE4403" i="1"/>
  <c r="AD4403" i="1"/>
  <c r="AC4403" i="1"/>
  <c r="AI4402" i="1"/>
  <c r="AH4402" i="1"/>
  <c r="AG4402" i="1"/>
  <c r="AL4402" i="1"/>
  <c r="AJ4402" i="1"/>
  <c r="AF4402" i="1"/>
  <c r="AE4402" i="1"/>
  <c r="AD4402" i="1"/>
  <c r="AC4402" i="1"/>
  <c r="AH4401" i="1"/>
  <c r="AG4401" i="1"/>
  <c r="AI4401" i="1"/>
  <c r="AL4401" i="1"/>
  <c r="AJ4401" i="1"/>
  <c r="AF4401" i="1"/>
  <c r="AE4401" i="1"/>
  <c r="AD4401" i="1"/>
  <c r="AC4401" i="1"/>
  <c r="AI4400" i="1"/>
  <c r="AH4400" i="1"/>
  <c r="AG4400" i="1"/>
  <c r="AL4400" i="1"/>
  <c r="AJ4400" i="1"/>
  <c r="AF4400" i="1"/>
  <c r="AE4400" i="1"/>
  <c r="AD4400" i="1"/>
  <c r="AC4400" i="1"/>
  <c r="AH4399" i="1"/>
  <c r="AG4399" i="1"/>
  <c r="AI4399" i="1"/>
  <c r="AL4399" i="1"/>
  <c r="AJ4399" i="1"/>
  <c r="AF4399" i="1"/>
  <c r="AE4399" i="1"/>
  <c r="AC4399" i="1"/>
  <c r="AD4399" i="1"/>
  <c r="AI4398" i="1"/>
  <c r="AH4398" i="1"/>
  <c r="AG4398" i="1"/>
  <c r="AL4398" i="1"/>
  <c r="AJ4398" i="1"/>
  <c r="AF4398" i="1"/>
  <c r="AE4398" i="1"/>
  <c r="AD4398" i="1"/>
  <c r="AC4398" i="1"/>
  <c r="AI4397" i="1"/>
  <c r="AH4397" i="1"/>
  <c r="AG4397" i="1"/>
  <c r="AC4397" i="1"/>
  <c r="AL4397" i="1"/>
  <c r="AJ4397" i="1"/>
  <c r="AF4397" i="1"/>
  <c r="AE4397" i="1"/>
  <c r="AD4397" i="1"/>
  <c r="AH4396" i="1"/>
  <c r="AG4396" i="1"/>
  <c r="AI4396" i="1"/>
  <c r="AL4396" i="1"/>
  <c r="AJ4396" i="1"/>
  <c r="AE4396" i="1"/>
  <c r="AF4396" i="1"/>
  <c r="AC4396" i="1"/>
  <c r="AD4396" i="1"/>
  <c r="AG4395" i="1"/>
  <c r="AH4395" i="1"/>
  <c r="AI4395" i="1"/>
  <c r="AE4395" i="1"/>
  <c r="AC4395" i="1"/>
  <c r="AD4395" i="1"/>
  <c r="AF4395" i="1"/>
  <c r="AJ4395" i="1"/>
  <c r="AL4395" i="1"/>
  <c r="AH4394" i="1"/>
  <c r="AG4394" i="1"/>
  <c r="AI4394" i="1"/>
  <c r="AC4394" i="1"/>
  <c r="AJ4394" i="1"/>
  <c r="AL4394" i="1"/>
  <c r="AD4394" i="1"/>
  <c r="AF4394" i="1"/>
  <c r="AE4394" i="1"/>
  <c r="AH4393" i="1"/>
  <c r="AG4393" i="1"/>
  <c r="AI4393" i="1"/>
  <c r="AJ4393" i="1"/>
  <c r="AF4393" i="1"/>
  <c r="AL4393" i="1"/>
  <c r="AE4393" i="1"/>
  <c r="AD4393" i="1"/>
  <c r="AC4393" i="1"/>
  <c r="AI4392" i="1"/>
  <c r="AH4392" i="1"/>
  <c r="AG4392" i="1"/>
  <c r="AJ4392" i="1"/>
  <c r="AL4392" i="1"/>
  <c r="AF4392" i="1"/>
  <c r="AE4392" i="1"/>
  <c r="AD4392" i="1"/>
  <c r="AC4392" i="1"/>
  <c r="AI4391" i="1"/>
  <c r="AH4391" i="1"/>
  <c r="AG4391" i="1"/>
  <c r="AE4391" i="1"/>
  <c r="AJ4391" i="1"/>
  <c r="AL4391" i="1"/>
  <c r="AF4391" i="1"/>
  <c r="AC4391" i="1"/>
  <c r="AD4391" i="1"/>
  <c r="AG4390" i="1"/>
  <c r="AH4390" i="1"/>
  <c r="AI4390" i="1"/>
  <c r="AF4390" i="1"/>
  <c r="AJ4390" i="1"/>
  <c r="AC4390" i="1"/>
  <c r="AD4390" i="1"/>
  <c r="AE4390" i="1"/>
  <c r="AL4390" i="1"/>
  <c r="AG4389" i="1"/>
  <c r="AH4389" i="1"/>
  <c r="AI4389" i="1"/>
  <c r="AC4389" i="1"/>
  <c r="AE4389" i="1"/>
  <c r="AJ4389" i="1"/>
  <c r="AL4389" i="1"/>
  <c r="AD4389" i="1"/>
  <c r="AF4389" i="1"/>
  <c r="AG4388" i="1"/>
  <c r="AH4388" i="1"/>
  <c r="AI4388" i="1"/>
  <c r="AE4388" i="1"/>
  <c r="AJ4388" i="1"/>
  <c r="AF4388" i="1"/>
  <c r="AL4388" i="1"/>
  <c r="AC4388" i="1"/>
  <c r="AD4388" i="1"/>
  <c r="AI4387" i="1"/>
  <c r="AG4387" i="1"/>
  <c r="AH4387" i="1"/>
  <c r="AE4387" i="1"/>
  <c r="AF4387" i="1"/>
  <c r="AC4387" i="1"/>
  <c r="AD4387" i="1"/>
  <c r="AL4387" i="1"/>
  <c r="AJ4387" i="1"/>
  <c r="AM4387" i="1" s="1"/>
  <c r="AH4386" i="1"/>
  <c r="AG4386" i="1"/>
  <c r="AI4386" i="1"/>
  <c r="AL4386" i="1"/>
  <c r="AD4386" i="1"/>
  <c r="AC4386" i="1"/>
  <c r="AJ4386" i="1"/>
  <c r="AM4386" i="1" s="1"/>
  <c r="AF4386" i="1"/>
  <c r="AE4386" i="1"/>
  <c r="AG4385" i="1"/>
  <c r="AH4385" i="1"/>
  <c r="AI4385" i="1"/>
  <c r="AF4385" i="1"/>
  <c r="AE4385" i="1"/>
  <c r="AD4385" i="1"/>
  <c r="AC4385" i="1"/>
  <c r="AL4385" i="1"/>
  <c r="AJ4385" i="1"/>
  <c r="AH4384" i="1"/>
  <c r="AG4384" i="1"/>
  <c r="AI4384" i="1"/>
  <c r="AC4384" i="1"/>
  <c r="AD4384" i="1"/>
  <c r="AJ4384" i="1"/>
  <c r="AE4384" i="1"/>
  <c r="AF4384" i="1"/>
  <c r="AL4384" i="1"/>
  <c r="AG4383" i="1"/>
  <c r="AH4383" i="1"/>
  <c r="AI4383" i="1"/>
  <c r="AJ4383" i="1"/>
  <c r="AL4383" i="1"/>
  <c r="AF4383" i="1"/>
  <c r="AE4383" i="1"/>
  <c r="AD4383" i="1"/>
  <c r="AC4383" i="1"/>
  <c r="AG4382" i="1"/>
  <c r="AH4382" i="1"/>
  <c r="AI4382" i="1"/>
  <c r="AE4382" i="1"/>
  <c r="AD4382" i="1"/>
  <c r="AC4382" i="1"/>
  <c r="AF4382" i="1"/>
  <c r="AJ4382" i="1"/>
  <c r="AL4382" i="1"/>
  <c r="AG4381" i="1"/>
  <c r="AI4381" i="1"/>
  <c r="AH4381" i="1"/>
  <c r="AC4381" i="1"/>
  <c r="AL4381" i="1"/>
  <c r="AJ4381" i="1"/>
  <c r="AD4381" i="1"/>
  <c r="AE4381" i="1"/>
  <c r="AF4381" i="1"/>
  <c r="AH4380" i="1"/>
  <c r="AI4380" i="1"/>
  <c r="AG4380" i="1"/>
  <c r="AE4380" i="1"/>
  <c r="AC4380" i="1"/>
  <c r="AD4380" i="1"/>
  <c r="AF4380" i="1"/>
  <c r="AJ4380" i="1"/>
  <c r="AL4380" i="1"/>
  <c r="AH4379" i="1"/>
  <c r="AG4379" i="1"/>
  <c r="AI4379" i="1"/>
  <c r="AE4379" i="1"/>
  <c r="AD4379" i="1"/>
  <c r="AC4379" i="1"/>
  <c r="AL4379" i="1"/>
  <c r="AJ4379" i="1"/>
  <c r="AF4379" i="1"/>
  <c r="AI4378" i="1"/>
  <c r="AH4378" i="1"/>
  <c r="AG4378" i="1"/>
  <c r="AJ4378" i="1"/>
  <c r="AF4378" i="1"/>
  <c r="AE4378" i="1"/>
  <c r="AD4378" i="1"/>
  <c r="AC4378" i="1"/>
  <c r="AL4378" i="1"/>
  <c r="AI4377" i="1"/>
  <c r="AH4377" i="1"/>
  <c r="AG4377" i="1"/>
  <c r="AC4377" i="1"/>
  <c r="AJ4377" i="1"/>
  <c r="AL4377" i="1"/>
  <c r="AF4377" i="1"/>
  <c r="AE4377" i="1"/>
  <c r="AD4377" i="1"/>
  <c r="AI4376" i="1"/>
  <c r="AH4376" i="1"/>
  <c r="AG4376" i="1"/>
  <c r="AF4376" i="1"/>
  <c r="AE4376" i="1"/>
  <c r="AL4376" i="1"/>
  <c r="AJ4376" i="1"/>
  <c r="AC4376" i="1"/>
  <c r="AD4376" i="1"/>
  <c r="AG4375" i="1"/>
  <c r="AH4375" i="1"/>
  <c r="AI4375" i="1"/>
  <c r="AC4375" i="1"/>
  <c r="AL4375" i="1"/>
  <c r="AJ4375" i="1"/>
  <c r="AF4375" i="1"/>
  <c r="AE4375" i="1"/>
  <c r="AD4375" i="1"/>
  <c r="AI4374" i="1"/>
  <c r="AH4374" i="1"/>
  <c r="AG4374" i="1"/>
  <c r="AF4374" i="1"/>
  <c r="AE4374" i="1"/>
  <c r="AD4374" i="1"/>
  <c r="AC4374" i="1"/>
  <c r="AL4374" i="1"/>
  <c r="AJ4374" i="1"/>
  <c r="AG4373" i="1"/>
  <c r="AH4373" i="1"/>
  <c r="AI4373" i="1"/>
  <c r="AF4373" i="1"/>
  <c r="AJ4373" i="1"/>
  <c r="AL4373" i="1"/>
  <c r="AC4373" i="1"/>
  <c r="AD4373" i="1"/>
  <c r="AE4373" i="1"/>
  <c r="AG4372" i="1"/>
  <c r="AH4372" i="1"/>
  <c r="AI4372" i="1"/>
  <c r="AL4372" i="1"/>
  <c r="AD4372" i="1"/>
  <c r="AE4372" i="1"/>
  <c r="AF4372" i="1"/>
  <c r="AC4372" i="1"/>
  <c r="AJ4372" i="1"/>
  <c r="AM4372" i="1" s="1"/>
  <c r="AG4371" i="1"/>
  <c r="AH4371" i="1"/>
  <c r="AI4371" i="1"/>
  <c r="AE4371" i="1"/>
  <c r="AD4371" i="1"/>
  <c r="AC4371" i="1"/>
  <c r="AF4371" i="1"/>
  <c r="AL4371" i="1"/>
  <c r="AJ4371" i="1"/>
  <c r="AI4370" i="1"/>
  <c r="AH4370" i="1"/>
  <c r="AG4370" i="1"/>
  <c r="AL4370" i="1"/>
  <c r="AJ4370" i="1"/>
  <c r="AF4370" i="1"/>
  <c r="AE4370" i="1"/>
  <c r="AD4370" i="1"/>
  <c r="AC4370" i="1"/>
  <c r="AH4369" i="1"/>
  <c r="AG4369" i="1"/>
  <c r="AI4369" i="1"/>
  <c r="AD4369" i="1"/>
  <c r="AE4369" i="1"/>
  <c r="AF4369" i="1"/>
  <c r="AJ4369" i="1"/>
  <c r="AL4369" i="1"/>
  <c r="AC4369" i="1"/>
  <c r="AI4368" i="1"/>
  <c r="AG4368" i="1"/>
  <c r="AH4368" i="1"/>
  <c r="AD4368" i="1"/>
  <c r="AF4368" i="1"/>
  <c r="AJ4368" i="1"/>
  <c r="AE4368" i="1"/>
  <c r="AL4368" i="1"/>
  <c r="AC4368" i="1"/>
  <c r="AG4367" i="1"/>
  <c r="AI4367" i="1"/>
  <c r="AH4367" i="1"/>
  <c r="AF4367" i="1"/>
  <c r="AE4367" i="1"/>
  <c r="AC4367" i="1"/>
  <c r="AD4367" i="1"/>
  <c r="AL4367" i="1"/>
  <c r="AJ4367" i="1"/>
  <c r="AH4366" i="1"/>
  <c r="AI4366" i="1"/>
  <c r="AG4366" i="1"/>
  <c r="AE4366" i="1"/>
  <c r="AD4366" i="1"/>
  <c r="AC4366" i="1"/>
  <c r="AJ4366" i="1"/>
  <c r="AL4366" i="1"/>
  <c r="AF4366" i="1"/>
  <c r="AG4365" i="1"/>
  <c r="AH4365" i="1"/>
  <c r="AI4365" i="1"/>
  <c r="AL4365" i="1"/>
  <c r="AC4365" i="1"/>
  <c r="AD4365" i="1"/>
  <c r="AE4365" i="1"/>
  <c r="AF4365" i="1"/>
  <c r="AJ4365" i="1"/>
  <c r="AM4365" i="1" s="1"/>
  <c r="AH4364" i="1"/>
  <c r="AI4364" i="1"/>
  <c r="AG4364" i="1"/>
  <c r="AJ4364" i="1"/>
  <c r="AL4364" i="1"/>
  <c r="AE4364" i="1"/>
  <c r="AF4364" i="1"/>
  <c r="AD4364" i="1"/>
  <c r="AC4364" i="1"/>
  <c r="AI4363" i="1"/>
  <c r="AH4363" i="1"/>
  <c r="AG4363" i="1"/>
  <c r="AL4363" i="1"/>
  <c r="AJ4363" i="1"/>
  <c r="AF4363" i="1"/>
  <c r="AE4363" i="1"/>
  <c r="AD4363" i="1"/>
  <c r="AC4363" i="1"/>
  <c r="AI4362" i="1"/>
  <c r="AH4362" i="1"/>
  <c r="AG4362" i="1"/>
  <c r="AJ4362" i="1"/>
  <c r="AL4362" i="1"/>
  <c r="AF4362" i="1"/>
  <c r="AE4362" i="1"/>
  <c r="AD4362" i="1"/>
  <c r="AC4362" i="1"/>
  <c r="AI4361" i="1"/>
  <c r="AH4361" i="1"/>
  <c r="AG4361" i="1"/>
  <c r="AL4361" i="1"/>
  <c r="AJ4361" i="1"/>
  <c r="AF4361" i="1"/>
  <c r="AE4361" i="1"/>
  <c r="AD4361" i="1"/>
  <c r="AC4361" i="1"/>
  <c r="AI4360" i="1"/>
  <c r="AH4360" i="1"/>
  <c r="AG4360" i="1"/>
  <c r="AL4360" i="1"/>
  <c r="AJ4360" i="1"/>
  <c r="AF4360" i="1"/>
  <c r="AE4360" i="1"/>
  <c r="AD4360" i="1"/>
  <c r="AC4360" i="1"/>
  <c r="AI4359" i="1"/>
  <c r="AH4359" i="1"/>
  <c r="AG4359" i="1"/>
  <c r="AJ4359" i="1"/>
  <c r="AL4359" i="1"/>
  <c r="AF4359" i="1"/>
  <c r="AE4359" i="1"/>
  <c r="AD4359" i="1"/>
  <c r="AC4359" i="1"/>
  <c r="AI4358" i="1"/>
  <c r="AH4358" i="1"/>
  <c r="AG4358" i="1"/>
  <c r="AL4358" i="1"/>
  <c r="AJ4358" i="1"/>
  <c r="AF4358" i="1"/>
  <c r="AE4358" i="1"/>
  <c r="AD4358" i="1"/>
  <c r="AC4358" i="1"/>
  <c r="AI4357" i="1"/>
  <c r="AH4357" i="1"/>
  <c r="AG4357" i="1"/>
  <c r="AL4357" i="1"/>
  <c r="AJ4357" i="1"/>
  <c r="AF4357" i="1"/>
  <c r="AE4357" i="1"/>
  <c r="AD4357" i="1"/>
  <c r="AC4357" i="1"/>
  <c r="AH4356" i="1"/>
  <c r="AG4356" i="1"/>
  <c r="AI4356" i="1"/>
  <c r="AL4356" i="1"/>
  <c r="AJ4356" i="1"/>
  <c r="AF4356" i="1"/>
  <c r="AE4356" i="1"/>
  <c r="AD4356" i="1"/>
  <c r="AC4356" i="1"/>
  <c r="AI4355" i="1"/>
  <c r="AH4355" i="1"/>
  <c r="AG4355" i="1"/>
  <c r="AL4355" i="1"/>
  <c r="AJ4355" i="1"/>
  <c r="AF4355" i="1"/>
  <c r="AE4355" i="1"/>
  <c r="AD4355" i="1"/>
  <c r="AC4355" i="1"/>
  <c r="AI4354" i="1"/>
  <c r="AH4354" i="1"/>
  <c r="AG4354" i="1"/>
  <c r="AL4354" i="1"/>
  <c r="AJ4354" i="1"/>
  <c r="AF4354" i="1"/>
  <c r="AE4354" i="1"/>
  <c r="AD4354" i="1"/>
  <c r="AC4354" i="1"/>
  <c r="AI4353" i="1"/>
  <c r="AH4353" i="1"/>
  <c r="AG4353" i="1"/>
  <c r="AJ4353" i="1"/>
  <c r="AL4353" i="1"/>
  <c r="AF4353" i="1"/>
  <c r="AE4353" i="1"/>
  <c r="AD4353" i="1"/>
  <c r="AC4353" i="1"/>
  <c r="AI4352" i="1"/>
  <c r="AH4352" i="1"/>
  <c r="AG4352" i="1"/>
  <c r="AL4352" i="1"/>
  <c r="AJ4352" i="1"/>
  <c r="AF4352" i="1"/>
  <c r="AE4352" i="1"/>
  <c r="AD4352" i="1"/>
  <c r="AC4352" i="1"/>
  <c r="AI4351" i="1"/>
  <c r="AH4351" i="1"/>
  <c r="AG4351" i="1"/>
  <c r="AL4351" i="1"/>
  <c r="AJ4351" i="1"/>
  <c r="AF4351" i="1"/>
  <c r="AE4351" i="1"/>
  <c r="AD4351" i="1"/>
  <c r="AC4351" i="1"/>
  <c r="AH4350" i="1"/>
  <c r="AG4350" i="1"/>
  <c r="AI4350" i="1"/>
  <c r="AL4350" i="1"/>
  <c r="AJ4350" i="1"/>
  <c r="AM4350" i="1" s="1"/>
  <c r="AF4350" i="1"/>
  <c r="AE4350" i="1"/>
  <c r="AD4350" i="1"/>
  <c r="AC4350" i="1"/>
  <c r="AI4349" i="1"/>
  <c r="AH4349" i="1"/>
  <c r="AG4349" i="1"/>
  <c r="AL4349" i="1"/>
  <c r="AJ4349" i="1"/>
  <c r="AF4349" i="1"/>
  <c r="AE4349" i="1"/>
  <c r="AD4349" i="1"/>
  <c r="AC4349" i="1"/>
  <c r="AI4348" i="1"/>
  <c r="AH4348" i="1"/>
  <c r="AG4348" i="1"/>
  <c r="AL4348" i="1"/>
  <c r="AJ4348" i="1"/>
  <c r="AF4348" i="1"/>
  <c r="AE4348" i="1"/>
  <c r="AD4348" i="1"/>
  <c r="AC4348" i="1"/>
  <c r="AH4347" i="1"/>
  <c r="AG4347" i="1"/>
  <c r="AI4347" i="1"/>
  <c r="AL4347" i="1"/>
  <c r="AJ4347" i="1"/>
  <c r="AF4347" i="1"/>
  <c r="AE4347" i="1"/>
  <c r="AD4347" i="1"/>
  <c r="AC4347" i="1"/>
  <c r="AI4346" i="1"/>
  <c r="AH4346" i="1"/>
  <c r="AG4346" i="1"/>
  <c r="AL4346" i="1"/>
  <c r="AJ4346" i="1"/>
  <c r="AF4346" i="1"/>
  <c r="AE4346" i="1"/>
  <c r="AD4346" i="1"/>
  <c r="AC4346" i="1"/>
  <c r="AI4345" i="1"/>
  <c r="AH4345" i="1"/>
  <c r="AG4345" i="1"/>
  <c r="AL4345" i="1"/>
  <c r="AJ4345" i="1"/>
  <c r="AF4345" i="1"/>
  <c r="AE4345" i="1"/>
  <c r="AD4345" i="1"/>
  <c r="AC4345" i="1"/>
  <c r="AH4344" i="1"/>
  <c r="AG4344" i="1"/>
  <c r="AI4344" i="1"/>
  <c r="AL4344" i="1"/>
  <c r="AJ4344" i="1"/>
  <c r="AM4344" i="1" s="1"/>
  <c r="AF4344" i="1"/>
  <c r="AE4344" i="1"/>
  <c r="AD4344" i="1"/>
  <c r="AC4344" i="1"/>
  <c r="AI4343" i="1"/>
  <c r="AH4343" i="1"/>
  <c r="AG4343" i="1"/>
  <c r="AL4343" i="1"/>
  <c r="AJ4343" i="1"/>
  <c r="AF4343" i="1"/>
  <c r="AE4343" i="1"/>
  <c r="AD4343" i="1"/>
  <c r="AC4343" i="1"/>
  <c r="AI4342" i="1"/>
  <c r="AH4342" i="1"/>
  <c r="AG4342" i="1"/>
  <c r="AL4342" i="1"/>
  <c r="AJ4342" i="1"/>
  <c r="AF4342" i="1"/>
  <c r="AE4342" i="1"/>
  <c r="AD4342" i="1"/>
  <c r="AC4342" i="1"/>
  <c r="AI4341" i="1"/>
  <c r="AH4341" i="1"/>
  <c r="AG4341" i="1"/>
  <c r="AE4341" i="1"/>
  <c r="AL4341" i="1"/>
  <c r="AJ4341" i="1"/>
  <c r="AF4341" i="1"/>
  <c r="AD4341" i="1"/>
  <c r="AC4341" i="1"/>
  <c r="AI4340" i="1"/>
  <c r="AH4340" i="1"/>
  <c r="AG4340" i="1"/>
  <c r="AC4340" i="1"/>
  <c r="AJ4340" i="1"/>
  <c r="AF4340" i="1"/>
  <c r="AE4340" i="1"/>
  <c r="AD4340" i="1"/>
  <c r="AL4340" i="1"/>
  <c r="AG4339" i="1"/>
  <c r="AI4339" i="1"/>
  <c r="AH4339" i="1"/>
  <c r="AF4339" i="1"/>
  <c r="AD4339" i="1"/>
  <c r="AC4339" i="1"/>
  <c r="AE4339" i="1"/>
  <c r="AL4339" i="1"/>
  <c r="AJ4339" i="1"/>
  <c r="AI4338" i="1"/>
  <c r="AH4338" i="1"/>
  <c r="AG4338" i="1"/>
  <c r="AL4338" i="1"/>
  <c r="AJ4338" i="1"/>
  <c r="AM4338" i="1" s="1"/>
  <c r="AD4338" i="1"/>
  <c r="AF4338" i="1"/>
  <c r="AE4338" i="1"/>
  <c r="AC4338" i="1"/>
  <c r="AG4337" i="1"/>
  <c r="AI4337" i="1"/>
  <c r="AH4337" i="1"/>
  <c r="AF4337" i="1"/>
  <c r="AC4337" i="1"/>
  <c r="AD4337" i="1"/>
  <c r="AL4337" i="1"/>
  <c r="AE4337" i="1"/>
  <c r="AJ4337" i="1"/>
  <c r="AI4336" i="1"/>
  <c r="AH4336" i="1"/>
  <c r="AG4336" i="1"/>
  <c r="AJ4336" i="1"/>
  <c r="AL4336" i="1"/>
  <c r="AD4336" i="1"/>
  <c r="AF4336" i="1"/>
  <c r="AE4336" i="1"/>
  <c r="AC4336" i="1"/>
  <c r="AG4335" i="1"/>
  <c r="AH4335" i="1"/>
  <c r="AI4335" i="1"/>
  <c r="AE4335" i="1"/>
  <c r="AJ4335" i="1"/>
  <c r="AF4335" i="1"/>
  <c r="AC4335" i="1"/>
  <c r="AD4335" i="1"/>
  <c r="AL4335" i="1"/>
  <c r="AI4334" i="1"/>
  <c r="AH4334" i="1"/>
  <c r="AG4334" i="1"/>
  <c r="AC4334" i="1"/>
  <c r="AJ4334" i="1"/>
  <c r="AL4334" i="1"/>
  <c r="AF4334" i="1"/>
  <c r="AE4334" i="1"/>
  <c r="AD4334" i="1"/>
  <c r="AH4333" i="1"/>
  <c r="AI4333" i="1"/>
  <c r="AG4333" i="1"/>
  <c r="AL4333" i="1"/>
  <c r="AJ4333" i="1"/>
  <c r="AF4333" i="1"/>
  <c r="AE4333" i="1"/>
  <c r="AD4333" i="1"/>
  <c r="AC4333" i="1"/>
  <c r="AG4332" i="1"/>
  <c r="AI4332" i="1"/>
  <c r="AH4332" i="1"/>
  <c r="AC4332" i="1"/>
  <c r="AD4332" i="1"/>
  <c r="AE4332" i="1"/>
  <c r="AF4332" i="1"/>
  <c r="AL4332" i="1"/>
  <c r="AJ4332" i="1"/>
  <c r="AM4332" i="1" s="1"/>
  <c r="AH4331" i="1"/>
  <c r="AI4331" i="1"/>
  <c r="AG4331" i="1"/>
  <c r="AL4331" i="1"/>
  <c r="AJ4331" i="1"/>
  <c r="AC4331" i="1"/>
  <c r="AD4331" i="1"/>
  <c r="AE4331" i="1"/>
  <c r="AF4331" i="1"/>
  <c r="AI4330" i="1"/>
  <c r="AH4330" i="1"/>
  <c r="AG4330" i="1"/>
  <c r="AC4330" i="1"/>
  <c r="AD4330" i="1"/>
  <c r="AF4330" i="1"/>
  <c r="AE4330" i="1"/>
  <c r="AJ4330" i="1"/>
  <c r="AL4330" i="1"/>
  <c r="AI4329" i="1"/>
  <c r="AH4329" i="1"/>
  <c r="AG4329" i="1"/>
  <c r="AC4329" i="1"/>
  <c r="AL4329" i="1"/>
  <c r="AJ4329" i="1"/>
  <c r="AM4329" i="1" s="1"/>
  <c r="AF4329" i="1"/>
  <c r="AE4329" i="1"/>
  <c r="AD4329" i="1"/>
  <c r="AI4328" i="1"/>
  <c r="AH4328" i="1"/>
  <c r="AG4328" i="1"/>
  <c r="AD4328" i="1"/>
  <c r="AE4328" i="1"/>
  <c r="AF4328" i="1"/>
  <c r="AJ4328" i="1"/>
  <c r="AC4328" i="1"/>
  <c r="AL4328" i="1"/>
  <c r="AG4327" i="1"/>
  <c r="AI4327" i="1"/>
  <c r="AH4327" i="1"/>
  <c r="AE4327" i="1"/>
  <c r="AD4327" i="1"/>
  <c r="AL4327" i="1"/>
  <c r="AJ4327" i="1"/>
  <c r="AF4327" i="1"/>
  <c r="AC4327" i="1"/>
  <c r="AG4326" i="1"/>
  <c r="AH4326" i="1"/>
  <c r="AI4326" i="1"/>
  <c r="AD4326" i="1"/>
  <c r="AC4326" i="1"/>
  <c r="AJ4326" i="1"/>
  <c r="AL4326" i="1"/>
  <c r="AF4326" i="1"/>
  <c r="AE4326" i="1"/>
  <c r="AG4325" i="1"/>
  <c r="AI4325" i="1"/>
  <c r="AH4325" i="1"/>
  <c r="AF4325" i="1"/>
  <c r="AJ4325" i="1"/>
  <c r="AL4325" i="1"/>
  <c r="AC4325" i="1"/>
  <c r="AE4325" i="1"/>
  <c r="AD4325" i="1"/>
  <c r="AG4324" i="1"/>
  <c r="AH4324" i="1"/>
  <c r="AI4324" i="1"/>
  <c r="AL4324" i="1"/>
  <c r="AE4324" i="1"/>
  <c r="AC4324" i="1"/>
  <c r="AD4324" i="1"/>
  <c r="AF4324" i="1"/>
  <c r="AJ4324" i="1"/>
  <c r="AI4323" i="1"/>
  <c r="AH4323" i="1"/>
  <c r="AG4323" i="1"/>
  <c r="AC4323" i="1"/>
  <c r="AL4323" i="1"/>
  <c r="AJ4323" i="1"/>
  <c r="AF4323" i="1"/>
  <c r="AE4323" i="1"/>
  <c r="AD4323" i="1"/>
  <c r="AG4322" i="1"/>
  <c r="AH4322" i="1"/>
  <c r="AI4322" i="1"/>
  <c r="AC4322" i="1"/>
  <c r="AD4322" i="1"/>
  <c r="AE4322" i="1"/>
  <c r="AF4322" i="1"/>
  <c r="AL4322" i="1"/>
  <c r="AJ4322" i="1"/>
  <c r="AG4321" i="1"/>
  <c r="AH4321" i="1"/>
  <c r="AI4321" i="1"/>
  <c r="AJ4321" i="1"/>
  <c r="AL4321" i="1"/>
  <c r="AE4321" i="1"/>
  <c r="AF4321" i="1"/>
  <c r="AD4321" i="1"/>
  <c r="AC4321" i="1"/>
  <c r="AI4320" i="1"/>
  <c r="AH4320" i="1"/>
  <c r="AG4320" i="1"/>
  <c r="AL4320" i="1"/>
  <c r="AJ4320" i="1"/>
  <c r="AF4320" i="1"/>
  <c r="AE4320" i="1"/>
  <c r="AD4320" i="1"/>
  <c r="AC4320" i="1"/>
  <c r="AG4319" i="1"/>
  <c r="AI4319" i="1"/>
  <c r="AH4319" i="1"/>
  <c r="AF4319" i="1"/>
  <c r="AC4319" i="1"/>
  <c r="AD4319" i="1"/>
  <c r="AE4319" i="1"/>
  <c r="AL4319" i="1"/>
  <c r="AJ4319" i="1"/>
  <c r="AG4318" i="1"/>
  <c r="AH4318" i="1"/>
  <c r="AI4318" i="1"/>
  <c r="AC4318" i="1"/>
  <c r="AD4318" i="1"/>
  <c r="AE4318" i="1"/>
  <c r="AF4318" i="1"/>
  <c r="AJ4318" i="1"/>
  <c r="AL4318" i="1"/>
  <c r="AI4317" i="1"/>
  <c r="AH4317" i="1"/>
  <c r="AG4317" i="1"/>
  <c r="AE4317" i="1"/>
  <c r="AD4317" i="1"/>
  <c r="AC4317" i="1"/>
  <c r="AF4317" i="1"/>
  <c r="AJ4317" i="1"/>
  <c r="AL4317" i="1"/>
  <c r="AG4316" i="1"/>
  <c r="AH4316" i="1"/>
  <c r="AI4316" i="1"/>
  <c r="AD4316" i="1"/>
  <c r="AC4316" i="1"/>
  <c r="AJ4316" i="1"/>
  <c r="AL4316" i="1"/>
  <c r="AF4316" i="1"/>
  <c r="AE4316" i="1"/>
  <c r="AG4315" i="1"/>
  <c r="AI4315" i="1"/>
  <c r="AH4315" i="1"/>
  <c r="AL4315" i="1"/>
  <c r="AJ4315" i="1"/>
  <c r="AF4315" i="1"/>
  <c r="AE4315" i="1"/>
  <c r="AD4315" i="1"/>
  <c r="AC4315" i="1"/>
  <c r="AH4314" i="1"/>
  <c r="AG4314" i="1"/>
  <c r="AI4314" i="1"/>
  <c r="AE4314" i="1"/>
  <c r="AF4314" i="1"/>
  <c r="AL4314" i="1"/>
  <c r="AJ4314" i="1"/>
  <c r="AD4314" i="1"/>
  <c r="AC4314" i="1"/>
  <c r="AH4313" i="1"/>
  <c r="AG4313" i="1"/>
  <c r="AI4313" i="1"/>
  <c r="AC4313" i="1"/>
  <c r="AD4313" i="1"/>
  <c r="AE4313" i="1"/>
  <c r="AF4313" i="1"/>
  <c r="AL4313" i="1"/>
  <c r="AJ4313" i="1"/>
  <c r="AG4312" i="1"/>
  <c r="AH4312" i="1"/>
  <c r="AI4312" i="1"/>
  <c r="AL4312" i="1"/>
  <c r="AJ4312" i="1"/>
  <c r="AM4312" i="1" s="1"/>
  <c r="AE4312" i="1"/>
  <c r="AF4312" i="1"/>
  <c r="AD4312" i="1"/>
  <c r="AC4312" i="1"/>
  <c r="AI4311" i="1"/>
  <c r="AH4311" i="1"/>
  <c r="AG4311" i="1"/>
  <c r="AL4311" i="1"/>
  <c r="AJ4311" i="1"/>
  <c r="AM4311" i="1" s="1"/>
  <c r="AF4311" i="1"/>
  <c r="AE4311" i="1"/>
  <c r="AD4311" i="1"/>
  <c r="AC4311" i="1"/>
  <c r="AI4310" i="1"/>
  <c r="AH4310" i="1"/>
  <c r="AG4310" i="1"/>
  <c r="AF4310" i="1"/>
  <c r="AL4310" i="1"/>
  <c r="AJ4310" i="1"/>
  <c r="AE4310" i="1"/>
  <c r="AD4310" i="1"/>
  <c r="AC4310" i="1"/>
  <c r="AI4309" i="1"/>
  <c r="AH4309" i="1"/>
  <c r="AG4309" i="1"/>
  <c r="AC4309" i="1"/>
  <c r="AD4309" i="1"/>
  <c r="AL4309" i="1"/>
  <c r="AJ4309" i="1"/>
  <c r="AF4309" i="1"/>
  <c r="AE4309" i="1"/>
  <c r="AG4308" i="1"/>
  <c r="AH4308" i="1"/>
  <c r="AI4308" i="1"/>
  <c r="AF4308" i="1"/>
  <c r="AJ4308" i="1"/>
  <c r="AL4308" i="1"/>
  <c r="AC4308" i="1"/>
  <c r="AD4308" i="1"/>
  <c r="AE4308" i="1"/>
  <c r="AG4307" i="1"/>
  <c r="AH4307" i="1"/>
  <c r="AI4307" i="1"/>
  <c r="AL4307" i="1"/>
  <c r="AJ4307" i="1"/>
  <c r="AM4307" i="1" s="1"/>
  <c r="AC4307" i="1"/>
  <c r="AD4307" i="1"/>
  <c r="AE4307" i="1"/>
  <c r="AF4307" i="1"/>
  <c r="AG4306" i="1"/>
  <c r="AH4306" i="1"/>
  <c r="AI4306" i="1"/>
  <c r="AC4306" i="1"/>
  <c r="AD4306" i="1"/>
  <c r="AE4306" i="1"/>
  <c r="AF4306" i="1"/>
  <c r="AJ4306" i="1"/>
  <c r="AL4306" i="1"/>
  <c r="AG4305" i="1"/>
  <c r="AH4305" i="1"/>
  <c r="AI4305" i="1"/>
  <c r="AL4305" i="1"/>
  <c r="AC4305" i="1"/>
  <c r="AD4305" i="1"/>
  <c r="AE4305" i="1"/>
  <c r="AF4305" i="1"/>
  <c r="AJ4305" i="1"/>
  <c r="AM4305" i="1" s="1"/>
  <c r="AH4304" i="1"/>
  <c r="AI4304" i="1"/>
  <c r="AG4304" i="1"/>
  <c r="AJ4304" i="1"/>
  <c r="AL4304" i="1"/>
  <c r="AC4304" i="1"/>
  <c r="AF4304" i="1"/>
  <c r="AE4304" i="1"/>
  <c r="AD4304" i="1"/>
  <c r="AI4303" i="1"/>
  <c r="AH4303" i="1"/>
  <c r="AG4303" i="1"/>
  <c r="AL4303" i="1"/>
  <c r="AF4303" i="1"/>
  <c r="AC4303" i="1"/>
  <c r="AE4303" i="1"/>
  <c r="AD4303" i="1"/>
  <c r="AJ4303" i="1"/>
  <c r="AI4302" i="1"/>
  <c r="AH4302" i="1"/>
  <c r="AG4302" i="1"/>
  <c r="AL4302" i="1"/>
  <c r="AJ4302" i="1"/>
  <c r="AM4302" i="1" s="1"/>
  <c r="AF4302" i="1"/>
  <c r="AE4302" i="1"/>
  <c r="AD4302" i="1"/>
  <c r="AC4302" i="1"/>
  <c r="AI4301" i="1"/>
  <c r="AH4301" i="1"/>
  <c r="AG4301" i="1"/>
  <c r="AL4301" i="1"/>
  <c r="AC4301" i="1"/>
  <c r="AJ4301" i="1"/>
  <c r="AF4301" i="1"/>
  <c r="AE4301" i="1"/>
  <c r="AD4301" i="1"/>
  <c r="AH4300" i="1"/>
  <c r="AG4300" i="1"/>
  <c r="AI4300" i="1"/>
  <c r="AJ4300" i="1"/>
  <c r="AL4300" i="1"/>
  <c r="AE4300" i="1"/>
  <c r="AF4300" i="1"/>
  <c r="AC4300" i="1"/>
  <c r="AD4300" i="1"/>
  <c r="AG4299" i="1"/>
  <c r="AH4299" i="1"/>
  <c r="AI4299" i="1"/>
  <c r="AL4299" i="1"/>
  <c r="AJ4299" i="1"/>
  <c r="AM4299" i="1" s="1"/>
  <c r="AC4299" i="1"/>
  <c r="AD4299" i="1"/>
  <c r="AE4299" i="1"/>
  <c r="AF4299" i="1"/>
  <c r="AI4298" i="1"/>
  <c r="AG4298" i="1"/>
  <c r="AH4298" i="1"/>
  <c r="AD4298" i="1"/>
  <c r="AE4298" i="1"/>
  <c r="AF4298" i="1"/>
  <c r="AL4298" i="1"/>
  <c r="AJ4298" i="1"/>
  <c r="AC4298" i="1"/>
  <c r="AG4297" i="1"/>
  <c r="AI4297" i="1"/>
  <c r="AH4297" i="1"/>
  <c r="AJ4297" i="1"/>
  <c r="AL4297" i="1"/>
  <c r="AE4297" i="1"/>
  <c r="AD4297" i="1"/>
  <c r="AC4297" i="1"/>
  <c r="AF4297" i="1"/>
  <c r="AG4296" i="1"/>
  <c r="AI4296" i="1"/>
  <c r="AH4296" i="1"/>
  <c r="AF4296" i="1"/>
  <c r="AE4296" i="1"/>
  <c r="AD4296" i="1"/>
  <c r="AC4296" i="1"/>
  <c r="AJ4296" i="1"/>
  <c r="AL4296" i="1"/>
  <c r="AH4295" i="1"/>
  <c r="AG4295" i="1"/>
  <c r="AI4295" i="1"/>
  <c r="AL4295" i="1"/>
  <c r="AJ4295" i="1"/>
  <c r="AM4295" i="1" s="1"/>
  <c r="AF4295" i="1"/>
  <c r="AE4295" i="1"/>
  <c r="AD4295" i="1"/>
  <c r="AC4295" i="1"/>
  <c r="AI4294" i="1"/>
  <c r="AH4294" i="1"/>
  <c r="AG4294" i="1"/>
  <c r="AL4294" i="1"/>
  <c r="AJ4294" i="1"/>
  <c r="AC4294" i="1"/>
  <c r="AD4294" i="1"/>
  <c r="AE4294" i="1"/>
  <c r="AF4294" i="1"/>
  <c r="AG4293" i="1"/>
  <c r="AH4293" i="1"/>
  <c r="AI4293" i="1"/>
  <c r="AE4293" i="1"/>
  <c r="AC4293" i="1"/>
  <c r="AD4293" i="1"/>
  <c r="AF4293" i="1"/>
  <c r="AJ4293" i="1"/>
  <c r="AL4293" i="1"/>
  <c r="AG4292" i="1"/>
  <c r="AH4292" i="1"/>
  <c r="AI4292" i="1"/>
  <c r="AC4292" i="1"/>
  <c r="AD4292" i="1"/>
  <c r="AE4292" i="1"/>
  <c r="AF4292" i="1"/>
  <c r="AJ4292" i="1"/>
  <c r="AL4292" i="1"/>
  <c r="AG4291" i="1"/>
  <c r="AH4291" i="1"/>
  <c r="AI4291" i="1"/>
  <c r="AE4291" i="1"/>
  <c r="AF4291" i="1"/>
  <c r="AJ4291" i="1"/>
  <c r="AL4291" i="1"/>
  <c r="AD4291" i="1"/>
  <c r="AC4291" i="1"/>
  <c r="AG4290" i="1"/>
  <c r="AI4290" i="1"/>
  <c r="AH4290" i="1"/>
  <c r="AL4290" i="1"/>
  <c r="AC4290" i="1"/>
  <c r="AD4290" i="1"/>
  <c r="AE4290" i="1"/>
  <c r="AF4290" i="1"/>
  <c r="AJ4290" i="1"/>
  <c r="AM4290" i="1" s="1"/>
  <c r="AH4289" i="1"/>
  <c r="AI4289" i="1"/>
  <c r="AG4289" i="1"/>
  <c r="AJ4289" i="1"/>
  <c r="AD4289" i="1"/>
  <c r="AL4289" i="1"/>
  <c r="AE4289" i="1"/>
  <c r="AC4289" i="1"/>
  <c r="AF4289" i="1"/>
  <c r="AG4288" i="1"/>
  <c r="AH4288" i="1"/>
  <c r="AI4288" i="1"/>
  <c r="AC4288" i="1"/>
  <c r="AD4288" i="1"/>
  <c r="AL4288" i="1"/>
  <c r="AJ4288" i="1"/>
  <c r="AE4288" i="1"/>
  <c r="AF4288" i="1"/>
  <c r="AI4287" i="1"/>
  <c r="AG4287" i="1"/>
  <c r="AH4287" i="1"/>
  <c r="AL4287" i="1"/>
  <c r="AJ4287" i="1"/>
  <c r="AC4287" i="1"/>
  <c r="AD4287" i="1"/>
  <c r="AE4287" i="1"/>
  <c r="AF4287" i="1"/>
  <c r="AH4286" i="1"/>
  <c r="AI4286" i="1"/>
  <c r="AG4286" i="1"/>
  <c r="AE4286" i="1"/>
  <c r="AF4286" i="1"/>
  <c r="AJ4286" i="1"/>
  <c r="AC4286" i="1"/>
  <c r="AL4286" i="1"/>
  <c r="AD4286" i="1"/>
  <c r="AI4285" i="1"/>
  <c r="AG4285" i="1"/>
  <c r="AH4285" i="1"/>
  <c r="AL4285" i="1"/>
  <c r="AE4285" i="1"/>
  <c r="AC4285" i="1"/>
  <c r="AD4285" i="1"/>
  <c r="AF4285" i="1"/>
  <c r="AJ4285" i="1"/>
  <c r="AM4285" i="1" s="1"/>
  <c r="AI4284" i="1"/>
  <c r="AH4284" i="1"/>
  <c r="AG4284" i="1"/>
  <c r="AL4284" i="1"/>
  <c r="AC4284" i="1"/>
  <c r="AD4284" i="1"/>
  <c r="AE4284" i="1"/>
  <c r="AF4284" i="1"/>
  <c r="AJ4284" i="1"/>
  <c r="AM4284" i="1" s="1"/>
  <c r="AH4283" i="1"/>
  <c r="AG4283" i="1"/>
  <c r="AI4283" i="1"/>
  <c r="AE4283" i="1"/>
  <c r="AF4283" i="1"/>
  <c r="AD4283" i="1"/>
  <c r="AC4283" i="1"/>
  <c r="AJ4283" i="1"/>
  <c r="AL4283" i="1"/>
  <c r="AH4282" i="1"/>
  <c r="AI4282" i="1"/>
  <c r="AG4282" i="1"/>
  <c r="AD4282" i="1"/>
  <c r="AC4282" i="1"/>
  <c r="AF4282" i="1"/>
  <c r="AJ4282" i="1"/>
  <c r="AL4282" i="1"/>
  <c r="AE4282" i="1"/>
  <c r="AI4281" i="1"/>
  <c r="AG4281" i="1"/>
  <c r="AH4281" i="1"/>
  <c r="AC4281" i="1"/>
  <c r="AD4281" i="1"/>
  <c r="AE4281" i="1"/>
  <c r="AF4281" i="1"/>
  <c r="AJ4281" i="1"/>
  <c r="AL4281" i="1"/>
  <c r="AH4280" i="1"/>
  <c r="AI4280" i="1"/>
  <c r="AG4280" i="1"/>
  <c r="AJ4280" i="1"/>
  <c r="AL4280" i="1"/>
  <c r="AE4280" i="1"/>
  <c r="AF4280" i="1"/>
  <c r="AD4280" i="1"/>
  <c r="AC4280" i="1"/>
  <c r="AG4279" i="1"/>
  <c r="AI4279" i="1"/>
  <c r="AH4279" i="1"/>
  <c r="AE4279" i="1"/>
  <c r="AF4279" i="1"/>
  <c r="AJ4279" i="1"/>
  <c r="AC4279" i="1"/>
  <c r="AL4279" i="1"/>
  <c r="AD4279" i="1"/>
  <c r="AG4278" i="1"/>
  <c r="AH4278" i="1"/>
  <c r="AI4278" i="1"/>
  <c r="AC4278" i="1"/>
  <c r="AD4278" i="1"/>
  <c r="AE4278" i="1"/>
  <c r="AF4278" i="1"/>
  <c r="AJ4278" i="1"/>
  <c r="AL4278" i="1"/>
  <c r="AH4277" i="1"/>
  <c r="AI4277" i="1"/>
  <c r="AG4277" i="1"/>
  <c r="AF4277" i="1"/>
  <c r="AJ4277" i="1"/>
  <c r="AL4277" i="1"/>
  <c r="AE4277" i="1"/>
  <c r="AC4277" i="1"/>
  <c r="AD4277" i="1"/>
  <c r="AG4276" i="1"/>
  <c r="AH4276" i="1"/>
  <c r="AI4276" i="1"/>
  <c r="AC4276" i="1"/>
  <c r="AL4276" i="1"/>
  <c r="AJ4276" i="1"/>
  <c r="AF4276" i="1"/>
  <c r="AE4276" i="1"/>
  <c r="AD4276" i="1"/>
  <c r="AG4275" i="1"/>
  <c r="AH4275" i="1"/>
  <c r="AI4275" i="1"/>
  <c r="AE4275" i="1"/>
  <c r="AF4275" i="1"/>
  <c r="AJ4275" i="1"/>
  <c r="AL4275" i="1"/>
  <c r="AC4275" i="1"/>
  <c r="AD4275" i="1"/>
  <c r="AH4274" i="1"/>
  <c r="AG4274" i="1"/>
  <c r="AI4274" i="1"/>
  <c r="AL4274" i="1"/>
  <c r="AF4274" i="1"/>
  <c r="AE4274" i="1"/>
  <c r="AD4274" i="1"/>
  <c r="AC4274" i="1"/>
  <c r="AJ4274" i="1"/>
  <c r="AM4274" i="1" s="1"/>
  <c r="AH4273" i="1"/>
  <c r="AG4273" i="1"/>
  <c r="AI4273" i="1"/>
  <c r="AL4273" i="1"/>
  <c r="AJ4273" i="1"/>
  <c r="AD4273" i="1"/>
  <c r="AC4273" i="1"/>
  <c r="AF4273" i="1"/>
  <c r="AE4273" i="1"/>
  <c r="AI4272" i="1"/>
  <c r="AH4272" i="1"/>
  <c r="AG4272" i="1"/>
  <c r="AL4272" i="1"/>
  <c r="AJ4272" i="1"/>
  <c r="AF4272" i="1"/>
  <c r="AE4272" i="1"/>
  <c r="AD4272" i="1"/>
  <c r="AC4272" i="1"/>
  <c r="AI4271" i="1"/>
  <c r="AH4271" i="1"/>
  <c r="AG4271" i="1"/>
  <c r="AD4271" i="1"/>
  <c r="AC4271" i="1"/>
  <c r="AL4271" i="1"/>
  <c r="AF4271" i="1"/>
  <c r="AJ4271" i="1"/>
  <c r="AE4271" i="1"/>
  <c r="AG4270" i="1"/>
  <c r="AI4270" i="1"/>
  <c r="AH4270" i="1"/>
  <c r="AF4270" i="1"/>
  <c r="AE4270" i="1"/>
  <c r="AD4270" i="1"/>
  <c r="AL4270" i="1"/>
  <c r="AC4270" i="1"/>
  <c r="AJ4270" i="1"/>
  <c r="AM4270" i="1" s="1"/>
  <c r="AI4269" i="1"/>
  <c r="AH4269" i="1"/>
  <c r="AG4269" i="1"/>
  <c r="AL4269" i="1"/>
  <c r="AJ4269" i="1"/>
  <c r="AF4269" i="1"/>
  <c r="AE4269" i="1"/>
  <c r="AC4269" i="1"/>
  <c r="AD4269" i="1"/>
  <c r="AH4268" i="1"/>
  <c r="AG4268" i="1"/>
  <c r="AI4268" i="1"/>
  <c r="AD4268" i="1"/>
  <c r="AC4268" i="1"/>
  <c r="AL4268" i="1"/>
  <c r="AJ4268" i="1"/>
  <c r="AF4268" i="1"/>
  <c r="AE4268" i="1"/>
  <c r="AG4267" i="1"/>
  <c r="AI4267" i="1"/>
  <c r="AH4267" i="1"/>
  <c r="AF4267" i="1"/>
  <c r="AE4267" i="1"/>
  <c r="AD4267" i="1"/>
  <c r="AC4267" i="1"/>
  <c r="AJ4267" i="1"/>
  <c r="AL4267" i="1"/>
  <c r="AI4266" i="1"/>
  <c r="AH4266" i="1"/>
  <c r="AG4266" i="1"/>
  <c r="AL4266" i="1"/>
  <c r="AJ4266" i="1"/>
  <c r="AF4266" i="1"/>
  <c r="AE4266" i="1"/>
  <c r="AD4266" i="1"/>
  <c r="AC4266" i="1"/>
  <c r="AI4265" i="1"/>
  <c r="AH4265" i="1"/>
  <c r="AG4265" i="1"/>
  <c r="AL4265" i="1"/>
  <c r="AJ4265" i="1"/>
  <c r="AF4265" i="1"/>
  <c r="AE4265" i="1"/>
  <c r="AD4265" i="1"/>
  <c r="AC4265" i="1"/>
  <c r="AG4264" i="1"/>
  <c r="AI4264" i="1"/>
  <c r="AH4264" i="1"/>
  <c r="AF4264" i="1"/>
  <c r="AC4264" i="1"/>
  <c r="AE4264" i="1"/>
  <c r="AL4264" i="1"/>
  <c r="AJ4264" i="1"/>
  <c r="AD4264" i="1"/>
  <c r="AG4263" i="1"/>
  <c r="AI4263" i="1"/>
  <c r="AH4263" i="1"/>
  <c r="AF4263" i="1"/>
  <c r="AE4263" i="1"/>
  <c r="AD4263" i="1"/>
  <c r="AC4263" i="1"/>
  <c r="AL4263" i="1"/>
  <c r="AJ4263" i="1"/>
  <c r="AI4262" i="1"/>
  <c r="AH4262" i="1"/>
  <c r="AG4262" i="1"/>
  <c r="AL4262" i="1"/>
  <c r="AJ4262" i="1"/>
  <c r="AE4262" i="1"/>
  <c r="AD4262" i="1"/>
  <c r="AC4262" i="1"/>
  <c r="AF4262" i="1"/>
  <c r="AI4261" i="1"/>
  <c r="AH4261" i="1"/>
  <c r="AG4261" i="1"/>
  <c r="AL4261" i="1"/>
  <c r="AJ4261" i="1"/>
  <c r="AE4261" i="1"/>
  <c r="AD4261" i="1"/>
  <c r="AC4261" i="1"/>
  <c r="AF4261" i="1"/>
  <c r="AH4260" i="1"/>
  <c r="AI4260" i="1"/>
  <c r="AG4260" i="1"/>
  <c r="AD4260" i="1"/>
  <c r="AC4260" i="1"/>
  <c r="AL4260" i="1"/>
  <c r="AF4260" i="1"/>
  <c r="AE4260" i="1"/>
  <c r="AJ4260" i="1"/>
  <c r="AM4260" i="1" s="1"/>
  <c r="AI4259" i="1"/>
  <c r="AH4259" i="1"/>
  <c r="AG4259" i="1"/>
  <c r="AL4259" i="1"/>
  <c r="AJ4259" i="1"/>
  <c r="AF4259" i="1"/>
  <c r="AE4259" i="1"/>
  <c r="AD4259" i="1"/>
  <c r="AC4259" i="1"/>
  <c r="AI4258" i="1"/>
  <c r="AH4258" i="1"/>
  <c r="AG4258" i="1"/>
  <c r="AC4258" i="1"/>
  <c r="AL4258" i="1"/>
  <c r="AJ4258" i="1"/>
  <c r="AF4258" i="1"/>
  <c r="AE4258" i="1"/>
  <c r="AD4258" i="1"/>
  <c r="AI4257" i="1"/>
  <c r="AH4257" i="1"/>
  <c r="AG4257" i="1"/>
  <c r="AD4257" i="1"/>
  <c r="AC4257" i="1"/>
  <c r="AL4257" i="1"/>
  <c r="AJ4257" i="1"/>
  <c r="AF4257" i="1"/>
  <c r="AE4257" i="1"/>
  <c r="AH4256" i="1"/>
  <c r="AG4256" i="1"/>
  <c r="AI4256" i="1"/>
  <c r="AL4256" i="1"/>
  <c r="AF4256" i="1"/>
  <c r="AE4256" i="1"/>
  <c r="AD4256" i="1"/>
  <c r="AC4256" i="1"/>
  <c r="AJ4256" i="1"/>
  <c r="AM4256" i="1" s="1"/>
  <c r="AG4255" i="1"/>
  <c r="AI4255" i="1"/>
  <c r="AH4255" i="1"/>
  <c r="AC4255" i="1"/>
  <c r="AJ4255" i="1"/>
  <c r="AL4255" i="1"/>
  <c r="AF4255" i="1"/>
  <c r="AE4255" i="1"/>
  <c r="AD4255" i="1"/>
  <c r="AH4254" i="1"/>
  <c r="AG4254" i="1"/>
  <c r="AI4254" i="1"/>
  <c r="AF4254" i="1"/>
  <c r="AE4254" i="1"/>
  <c r="AD4254" i="1"/>
  <c r="AC4254" i="1"/>
  <c r="AL4254" i="1"/>
  <c r="AJ4254" i="1"/>
  <c r="AI4253" i="1"/>
  <c r="AG4253" i="1"/>
  <c r="AH4253" i="1"/>
  <c r="AL4253" i="1"/>
  <c r="AJ4253" i="1"/>
  <c r="AF4253" i="1"/>
  <c r="AD4253" i="1"/>
  <c r="AC4253" i="1"/>
  <c r="AE4253" i="1"/>
  <c r="AI4252" i="1"/>
  <c r="AG4252" i="1"/>
  <c r="AH4252" i="1"/>
  <c r="AL4252" i="1"/>
  <c r="AJ4252" i="1"/>
  <c r="AC4252" i="1"/>
  <c r="AD4252" i="1"/>
  <c r="AE4252" i="1"/>
  <c r="AF4252" i="1"/>
  <c r="AG4251" i="1"/>
  <c r="AI4251" i="1"/>
  <c r="AH4251" i="1"/>
  <c r="AD4251" i="1"/>
  <c r="AJ4251" i="1"/>
  <c r="AL4251" i="1"/>
  <c r="AE4251" i="1"/>
  <c r="AF4251" i="1"/>
  <c r="AC4251" i="1"/>
  <c r="AI4250" i="1"/>
  <c r="AG4250" i="1"/>
  <c r="AH4250" i="1"/>
  <c r="AL4250" i="1"/>
  <c r="AJ4250" i="1"/>
  <c r="AC4250" i="1"/>
  <c r="AD4250" i="1"/>
  <c r="AE4250" i="1"/>
  <c r="AF4250" i="1"/>
  <c r="AG4249" i="1"/>
  <c r="AH4249" i="1"/>
  <c r="AI4249" i="1"/>
  <c r="AC4249" i="1"/>
  <c r="AD4249" i="1"/>
  <c r="AE4249" i="1"/>
  <c r="AF4249" i="1"/>
  <c r="AL4249" i="1"/>
  <c r="AJ4249" i="1"/>
  <c r="AM4249" i="1" s="1"/>
  <c r="AG4248" i="1"/>
  <c r="AH4248" i="1"/>
  <c r="AI4248" i="1"/>
  <c r="AL4248" i="1"/>
  <c r="AC4248" i="1"/>
  <c r="AD4248" i="1"/>
  <c r="AE4248" i="1"/>
  <c r="AF4248" i="1"/>
  <c r="AJ4248" i="1"/>
  <c r="AM4248" i="1" s="1"/>
  <c r="AG4247" i="1"/>
  <c r="AH4247" i="1"/>
  <c r="AI4247" i="1"/>
  <c r="AC4247" i="1"/>
  <c r="AD4247" i="1"/>
  <c r="AE4247" i="1"/>
  <c r="AF4247" i="1"/>
  <c r="AJ4247" i="1"/>
  <c r="AL4247" i="1"/>
  <c r="AG4246" i="1"/>
  <c r="AH4246" i="1"/>
  <c r="AI4246" i="1"/>
  <c r="AL4246" i="1"/>
  <c r="AC4246" i="1"/>
  <c r="AD4246" i="1"/>
  <c r="AE4246" i="1"/>
  <c r="AF4246" i="1"/>
  <c r="AJ4246" i="1"/>
  <c r="AH4245" i="1"/>
  <c r="AI4245" i="1"/>
  <c r="AG4245" i="1"/>
  <c r="AD4245" i="1"/>
  <c r="AE4245" i="1"/>
  <c r="AF4245" i="1"/>
  <c r="AJ4245" i="1"/>
  <c r="AL4245" i="1"/>
  <c r="AC4245" i="1"/>
  <c r="AG4244" i="1"/>
  <c r="AH4244" i="1"/>
  <c r="AI4244" i="1"/>
  <c r="AF4244" i="1"/>
  <c r="AE4244" i="1"/>
  <c r="AD4244" i="1"/>
  <c r="AC4244" i="1"/>
  <c r="AJ4244" i="1"/>
  <c r="AL4244" i="1"/>
  <c r="AH4243" i="1"/>
  <c r="AG4243" i="1"/>
  <c r="AI4243" i="1"/>
  <c r="AL4243" i="1"/>
  <c r="AJ4243" i="1"/>
  <c r="AF4243" i="1"/>
  <c r="AE4243" i="1"/>
  <c r="AD4243" i="1"/>
  <c r="AC4243" i="1"/>
  <c r="AI4242" i="1"/>
  <c r="AH4242" i="1"/>
  <c r="AG4242" i="1"/>
  <c r="AL4242" i="1"/>
  <c r="AJ4242" i="1"/>
  <c r="AM4242" i="1" s="1"/>
  <c r="AF4242" i="1"/>
  <c r="AE4242" i="1"/>
  <c r="AD4242" i="1"/>
  <c r="AC4242" i="1"/>
  <c r="AI4241" i="1"/>
  <c r="AG4241" i="1"/>
  <c r="AH4241" i="1"/>
  <c r="AL4241" i="1"/>
  <c r="AJ4241" i="1"/>
  <c r="AC4241" i="1"/>
  <c r="AD4241" i="1"/>
  <c r="AE4241" i="1"/>
  <c r="AF4241" i="1"/>
  <c r="AH4240" i="1"/>
  <c r="AI4240" i="1"/>
  <c r="AG4240" i="1"/>
  <c r="AF4240" i="1"/>
  <c r="AJ4240" i="1"/>
  <c r="AL4240" i="1"/>
  <c r="AD4240" i="1"/>
  <c r="AC4240" i="1"/>
  <c r="AE4240" i="1"/>
  <c r="AH4239" i="1"/>
  <c r="AG4239" i="1"/>
  <c r="AI4239" i="1"/>
  <c r="AL4239" i="1"/>
  <c r="AJ4239" i="1"/>
  <c r="AF4239" i="1"/>
  <c r="AE4239" i="1"/>
  <c r="AD4239" i="1"/>
  <c r="AC4239" i="1"/>
  <c r="AI4238" i="1"/>
  <c r="AH4238" i="1"/>
  <c r="AG4238" i="1"/>
  <c r="AJ4238" i="1"/>
  <c r="AF4238" i="1"/>
  <c r="AE4238" i="1"/>
  <c r="AD4238" i="1"/>
  <c r="AC4238" i="1"/>
  <c r="AL4238" i="1"/>
  <c r="AH4237" i="1"/>
  <c r="AI4237" i="1"/>
  <c r="AG4237" i="1"/>
  <c r="AJ4237" i="1"/>
  <c r="AC4237" i="1"/>
  <c r="AF4237" i="1"/>
  <c r="AE4237" i="1"/>
  <c r="AD4237" i="1"/>
  <c r="AL4237" i="1"/>
  <c r="AG4236" i="1"/>
  <c r="AH4236" i="1"/>
  <c r="AI4236" i="1"/>
  <c r="AF4236" i="1"/>
  <c r="AE4236" i="1"/>
  <c r="AC4236" i="1"/>
  <c r="AD4236" i="1"/>
  <c r="AJ4236" i="1"/>
  <c r="AL4236" i="1"/>
  <c r="AG4235" i="1"/>
  <c r="AH4235" i="1"/>
  <c r="AI4235" i="1"/>
  <c r="AD4235" i="1"/>
  <c r="AJ4235" i="1"/>
  <c r="AL4235" i="1"/>
  <c r="AC4235" i="1"/>
  <c r="AE4235" i="1"/>
  <c r="AF4235" i="1"/>
  <c r="AI4234" i="1"/>
  <c r="AG4234" i="1"/>
  <c r="AH4234" i="1"/>
  <c r="AL4234" i="1"/>
  <c r="AD4234" i="1"/>
  <c r="AC4234" i="1"/>
  <c r="AE4234" i="1"/>
  <c r="AF4234" i="1"/>
  <c r="AJ4234" i="1"/>
  <c r="AM4234" i="1" s="1"/>
  <c r="AG4233" i="1"/>
  <c r="AH4233" i="1"/>
  <c r="AI4233" i="1"/>
  <c r="AJ4233" i="1"/>
  <c r="AD4233" i="1"/>
  <c r="AC4233" i="1"/>
  <c r="AE4233" i="1"/>
  <c r="AL4233" i="1"/>
  <c r="AF4233" i="1"/>
  <c r="AI4232" i="1"/>
  <c r="AH4232" i="1"/>
  <c r="AG4232" i="1"/>
  <c r="AL4232" i="1"/>
  <c r="AF4232" i="1"/>
  <c r="AC4232" i="1"/>
  <c r="AD4232" i="1"/>
  <c r="AE4232" i="1"/>
  <c r="AJ4232" i="1"/>
  <c r="AM4232" i="1" s="1"/>
  <c r="AI4231" i="1"/>
  <c r="AH4231" i="1"/>
  <c r="AG4231" i="1"/>
  <c r="AC4231" i="1"/>
  <c r="AE4231" i="1"/>
  <c r="AL4231" i="1"/>
  <c r="AJ4231" i="1"/>
  <c r="AD4231" i="1"/>
  <c r="AF4231" i="1"/>
  <c r="AI4230" i="1"/>
  <c r="AH4230" i="1"/>
  <c r="AG4230" i="1"/>
  <c r="AL4230" i="1"/>
  <c r="AJ4230" i="1"/>
  <c r="AF4230" i="1"/>
  <c r="AD4230" i="1"/>
  <c r="AE4230" i="1"/>
  <c r="AC4230" i="1"/>
  <c r="AH4229" i="1"/>
  <c r="AG4229" i="1"/>
  <c r="AI4229" i="1"/>
  <c r="AL4229" i="1"/>
  <c r="AJ4229" i="1"/>
  <c r="AF4229" i="1"/>
  <c r="AD4229" i="1"/>
  <c r="AC4229" i="1"/>
  <c r="AE4229" i="1"/>
  <c r="AI4228" i="1"/>
  <c r="AH4228" i="1"/>
  <c r="AG4228" i="1"/>
  <c r="AJ4228" i="1"/>
  <c r="AF4228" i="1"/>
  <c r="AE4228" i="1"/>
  <c r="AL4228" i="1"/>
  <c r="AC4228" i="1"/>
  <c r="AD4228" i="1"/>
  <c r="AI4227" i="1"/>
  <c r="AH4227" i="1"/>
  <c r="AG4227" i="1"/>
  <c r="AJ4227" i="1"/>
  <c r="AL4227" i="1"/>
  <c r="AF4227" i="1"/>
  <c r="AE4227" i="1"/>
  <c r="AD4227" i="1"/>
  <c r="AC4227" i="1"/>
  <c r="AI4226" i="1"/>
  <c r="AG4226" i="1"/>
  <c r="AH4226" i="1"/>
  <c r="AJ4226" i="1"/>
  <c r="AL4226" i="1"/>
  <c r="AD4226" i="1"/>
  <c r="AC4226" i="1"/>
  <c r="AF4226" i="1"/>
  <c r="AE4226" i="1"/>
  <c r="AI4225" i="1"/>
  <c r="AH4225" i="1"/>
  <c r="AG4225" i="1"/>
  <c r="AL4225" i="1"/>
  <c r="AJ4225" i="1"/>
  <c r="AM4225" i="1" s="1"/>
  <c r="AF4225" i="1"/>
  <c r="AE4225" i="1"/>
  <c r="AD4225" i="1"/>
  <c r="AC4225" i="1"/>
  <c r="AI4224" i="1"/>
  <c r="AH4224" i="1"/>
  <c r="AG4224" i="1"/>
  <c r="AL4224" i="1"/>
  <c r="AJ4224" i="1"/>
  <c r="AM4224" i="1" s="1"/>
  <c r="AF4224" i="1"/>
  <c r="AE4224" i="1"/>
  <c r="AD4224" i="1"/>
  <c r="AC4224" i="1"/>
  <c r="AI4223" i="1"/>
  <c r="AH4223" i="1"/>
  <c r="AG4223" i="1"/>
  <c r="AF4223" i="1"/>
  <c r="AE4223" i="1"/>
  <c r="AD4223" i="1"/>
  <c r="AC4223" i="1"/>
  <c r="AL4223" i="1"/>
  <c r="AJ4223" i="1"/>
  <c r="AH4222" i="1"/>
  <c r="AG4222" i="1"/>
  <c r="AI4222" i="1"/>
  <c r="AF4222" i="1"/>
  <c r="AE4222" i="1"/>
  <c r="AC4222" i="1"/>
  <c r="AD4222" i="1"/>
  <c r="AL4222" i="1"/>
  <c r="AJ4222" i="1"/>
  <c r="AG4221" i="1"/>
  <c r="AI4221" i="1"/>
  <c r="AH4221" i="1"/>
  <c r="AL4221" i="1"/>
  <c r="AJ4221" i="1"/>
  <c r="AF4221" i="1"/>
  <c r="AE4221" i="1"/>
  <c r="AD4221" i="1"/>
  <c r="AC4221" i="1"/>
  <c r="AI4220" i="1"/>
  <c r="AH4220" i="1"/>
  <c r="AG4220" i="1"/>
  <c r="AL4220" i="1"/>
  <c r="AJ4220" i="1"/>
  <c r="AF4220" i="1"/>
  <c r="AE4220" i="1"/>
  <c r="AD4220" i="1"/>
  <c r="AC4220" i="1"/>
  <c r="AG4219" i="1"/>
  <c r="AH4219" i="1"/>
  <c r="AI4219" i="1"/>
  <c r="AC4219" i="1"/>
  <c r="AD4219" i="1"/>
  <c r="AE4219" i="1"/>
  <c r="AF4219" i="1"/>
  <c r="AL4219" i="1"/>
  <c r="AJ4219" i="1"/>
  <c r="AM4219" i="1" s="1"/>
  <c r="AI4218" i="1"/>
  <c r="AH4218" i="1"/>
  <c r="AG4218" i="1"/>
  <c r="AL4218" i="1"/>
  <c r="AJ4218" i="1"/>
  <c r="AM4218" i="1" s="1"/>
  <c r="AF4218" i="1"/>
  <c r="AE4218" i="1"/>
  <c r="AD4218" i="1"/>
  <c r="AC4218" i="1"/>
  <c r="AI4217" i="1"/>
  <c r="AH4217" i="1"/>
  <c r="AG4217" i="1"/>
  <c r="AL4217" i="1"/>
  <c r="AJ4217" i="1"/>
  <c r="AF4217" i="1"/>
  <c r="AE4217" i="1"/>
  <c r="AD4217" i="1"/>
  <c r="AC4217" i="1"/>
  <c r="AH4216" i="1"/>
  <c r="AI4216" i="1"/>
  <c r="AG4216" i="1"/>
  <c r="AD4216" i="1"/>
  <c r="AC4216" i="1"/>
  <c r="AE4216" i="1"/>
  <c r="AF4216" i="1"/>
  <c r="AL4216" i="1"/>
  <c r="AJ4216" i="1"/>
  <c r="AH4215" i="1"/>
  <c r="AG4215" i="1"/>
  <c r="AI4215" i="1"/>
  <c r="AL4215" i="1"/>
  <c r="AE4215" i="1"/>
  <c r="AC4215" i="1"/>
  <c r="AD4215" i="1"/>
  <c r="AF4215" i="1"/>
  <c r="AJ4215" i="1"/>
  <c r="AM4215" i="1" s="1"/>
  <c r="AH4214" i="1"/>
  <c r="AI4214" i="1"/>
  <c r="AG4214" i="1"/>
  <c r="AL4214" i="1"/>
  <c r="AJ4214" i="1"/>
  <c r="AF4214" i="1"/>
  <c r="AE4214" i="1"/>
  <c r="AD4214" i="1"/>
  <c r="AC4214" i="1"/>
  <c r="AI4213" i="1"/>
  <c r="AH4213" i="1"/>
  <c r="AG4213" i="1"/>
  <c r="AL4213" i="1"/>
  <c r="AJ4213" i="1"/>
  <c r="AF4213" i="1"/>
  <c r="AE4213" i="1"/>
  <c r="AD4213" i="1"/>
  <c r="AC4213" i="1"/>
  <c r="AG4212" i="1"/>
  <c r="AH4212" i="1"/>
  <c r="AI4212" i="1"/>
  <c r="AF4212" i="1"/>
  <c r="AL4212" i="1"/>
  <c r="AJ4212" i="1"/>
  <c r="AE4212" i="1"/>
  <c r="AD4212" i="1"/>
  <c r="AC4212" i="1"/>
  <c r="AI4211" i="1"/>
  <c r="AH4211" i="1"/>
  <c r="AG4211" i="1"/>
  <c r="AJ4211" i="1"/>
  <c r="AL4211" i="1"/>
  <c r="AF4211" i="1"/>
  <c r="AE4211" i="1"/>
  <c r="AD4211" i="1"/>
  <c r="AC4211" i="1"/>
  <c r="AI4210" i="1"/>
  <c r="AH4210" i="1"/>
  <c r="AG4210" i="1"/>
  <c r="AE4210" i="1"/>
  <c r="AD4210" i="1"/>
  <c r="AC4210" i="1"/>
  <c r="AL4210" i="1"/>
  <c r="AJ4210" i="1"/>
  <c r="AF4210" i="1"/>
  <c r="AH4209" i="1"/>
  <c r="AG4209" i="1"/>
  <c r="AI4209" i="1"/>
  <c r="AL4209" i="1"/>
  <c r="AJ4209" i="1"/>
  <c r="AF4209" i="1"/>
  <c r="AE4209" i="1"/>
  <c r="AD4209" i="1"/>
  <c r="AC4209" i="1"/>
  <c r="AI4208" i="1"/>
  <c r="AH4208" i="1"/>
  <c r="AG4208" i="1"/>
  <c r="AL4208" i="1"/>
  <c r="AJ4208" i="1"/>
  <c r="AF4208" i="1"/>
  <c r="AE4208" i="1"/>
  <c r="AD4208" i="1"/>
  <c r="AC4208" i="1"/>
  <c r="AI4207" i="1"/>
  <c r="AH4207" i="1"/>
  <c r="AG4207" i="1"/>
  <c r="AL4207" i="1"/>
  <c r="AJ4207" i="1"/>
  <c r="AF4207" i="1"/>
  <c r="AE4207" i="1"/>
  <c r="AD4207" i="1"/>
  <c r="AC4207" i="1"/>
  <c r="AH4206" i="1"/>
  <c r="AG4206" i="1"/>
  <c r="AI4206" i="1"/>
  <c r="AL4206" i="1"/>
  <c r="AJ4206" i="1"/>
  <c r="AF4206" i="1"/>
  <c r="AE4206" i="1"/>
  <c r="AD4206" i="1"/>
  <c r="AC4206" i="1"/>
  <c r="AI4205" i="1"/>
  <c r="AH4205" i="1"/>
  <c r="AG4205" i="1"/>
  <c r="AL4205" i="1"/>
  <c r="AJ4205" i="1"/>
  <c r="AF4205" i="1"/>
  <c r="AE4205" i="1"/>
  <c r="AD4205" i="1"/>
  <c r="AC4205" i="1"/>
  <c r="AI4204" i="1"/>
  <c r="AH4204" i="1"/>
  <c r="AG4204" i="1"/>
  <c r="AL4204" i="1"/>
  <c r="AJ4204" i="1"/>
  <c r="AF4204" i="1"/>
  <c r="AE4204" i="1"/>
  <c r="AD4204" i="1"/>
  <c r="AC4204" i="1"/>
  <c r="AI4203" i="1"/>
  <c r="AH4203" i="1"/>
  <c r="AG4203" i="1"/>
  <c r="AE4203" i="1"/>
  <c r="AL4203" i="1"/>
  <c r="AJ4203" i="1"/>
  <c r="AF4203" i="1"/>
  <c r="AD4203" i="1"/>
  <c r="AC4203" i="1"/>
  <c r="AI4202" i="1"/>
  <c r="AG4202" i="1"/>
  <c r="AH4202" i="1"/>
  <c r="AL4202" i="1"/>
  <c r="AJ4202" i="1"/>
  <c r="AC4202" i="1"/>
  <c r="AD4202" i="1"/>
  <c r="AE4202" i="1"/>
  <c r="AF4202" i="1"/>
  <c r="AI4201" i="1"/>
  <c r="AG4201" i="1"/>
  <c r="AH4201" i="1"/>
  <c r="AC4201" i="1"/>
  <c r="AF4201" i="1"/>
  <c r="AE4201" i="1"/>
  <c r="AD4201" i="1"/>
  <c r="AL4201" i="1"/>
  <c r="AJ4201" i="1"/>
  <c r="AG4200" i="1"/>
  <c r="AH4200" i="1"/>
  <c r="AI4200" i="1"/>
  <c r="AC4200" i="1"/>
  <c r="AD4200" i="1"/>
  <c r="AE4200" i="1"/>
  <c r="AF4200" i="1"/>
  <c r="AL4200" i="1"/>
  <c r="AJ4200" i="1"/>
  <c r="AM4200" i="1" s="1"/>
  <c r="AH4199" i="1"/>
  <c r="AI4199" i="1"/>
  <c r="AG4199" i="1"/>
  <c r="AJ4199" i="1"/>
  <c r="AL4199" i="1"/>
  <c r="AF4199" i="1"/>
  <c r="AE4199" i="1"/>
  <c r="AD4199" i="1"/>
  <c r="AC4199" i="1"/>
  <c r="AI4198" i="1"/>
  <c r="AH4198" i="1"/>
  <c r="AG4198" i="1"/>
  <c r="AC4198" i="1"/>
  <c r="AD4198" i="1"/>
  <c r="AF4198" i="1"/>
  <c r="AJ4198" i="1"/>
  <c r="AE4198" i="1"/>
  <c r="AL4198" i="1"/>
  <c r="AI4197" i="1"/>
  <c r="AH4197" i="1"/>
  <c r="AG4197" i="1"/>
  <c r="AL4197" i="1"/>
  <c r="AJ4197" i="1"/>
  <c r="AF4197" i="1"/>
  <c r="AE4197" i="1"/>
  <c r="AD4197" i="1"/>
  <c r="AC4197" i="1"/>
  <c r="AH4196" i="1"/>
  <c r="AI4196" i="1"/>
  <c r="AG4196" i="1"/>
  <c r="AF4196" i="1"/>
  <c r="AE4196" i="1"/>
  <c r="AD4196" i="1"/>
  <c r="AC4196" i="1"/>
  <c r="AJ4196" i="1"/>
  <c r="AL4196" i="1"/>
  <c r="AG4195" i="1"/>
  <c r="AH4195" i="1"/>
  <c r="AI4195" i="1"/>
  <c r="AC4195" i="1"/>
  <c r="AL4195" i="1"/>
  <c r="AD4195" i="1"/>
  <c r="AE4195" i="1"/>
  <c r="AF4195" i="1"/>
  <c r="AJ4195" i="1"/>
  <c r="AM4195" i="1" s="1"/>
  <c r="AI4194" i="1"/>
  <c r="AH4194" i="1"/>
  <c r="AG4194" i="1"/>
  <c r="AD4194" i="1"/>
  <c r="AC4194" i="1"/>
  <c r="AL4194" i="1"/>
  <c r="AF4194" i="1"/>
  <c r="AE4194" i="1"/>
  <c r="AJ4194" i="1"/>
  <c r="AI4193" i="1"/>
  <c r="AH4193" i="1"/>
  <c r="AG4193" i="1"/>
  <c r="AJ4193" i="1"/>
  <c r="AC4193" i="1"/>
  <c r="AF4193" i="1"/>
  <c r="AE4193" i="1"/>
  <c r="AD4193" i="1"/>
  <c r="AL4193" i="1"/>
  <c r="AI4192" i="1"/>
  <c r="AH4192" i="1"/>
  <c r="AG4192" i="1"/>
  <c r="AL4192" i="1"/>
  <c r="AD4192" i="1"/>
  <c r="AC4192" i="1"/>
  <c r="AF4192" i="1"/>
  <c r="AE4192" i="1"/>
  <c r="AJ4192" i="1"/>
  <c r="AG4191" i="1"/>
  <c r="AI4191" i="1"/>
  <c r="AH4191" i="1"/>
  <c r="AE4191" i="1"/>
  <c r="AD4191" i="1"/>
  <c r="AC4191" i="1"/>
  <c r="AJ4191" i="1"/>
  <c r="AL4191" i="1"/>
  <c r="AF4191" i="1"/>
  <c r="AI4190" i="1"/>
  <c r="AH4190" i="1"/>
  <c r="AG4190" i="1"/>
  <c r="AE4190" i="1"/>
  <c r="AF4190" i="1"/>
  <c r="AJ4190" i="1"/>
  <c r="AL4190" i="1"/>
  <c r="AC4190" i="1"/>
  <c r="AD4190" i="1"/>
  <c r="AI4189" i="1"/>
  <c r="AH4189" i="1"/>
  <c r="AG4189" i="1"/>
  <c r="AE4189" i="1"/>
  <c r="AD4189" i="1"/>
  <c r="AC4189" i="1"/>
  <c r="AL4189" i="1"/>
  <c r="AJ4189" i="1"/>
  <c r="AF4189" i="1"/>
  <c r="AG4188" i="1"/>
  <c r="AH4188" i="1"/>
  <c r="AI4188" i="1"/>
  <c r="AC4188" i="1"/>
  <c r="AD4188" i="1"/>
  <c r="AE4188" i="1"/>
  <c r="AF4188" i="1"/>
  <c r="AJ4188" i="1"/>
  <c r="AL4188" i="1"/>
  <c r="AG4187" i="1"/>
  <c r="AH4187" i="1"/>
  <c r="AI4187" i="1"/>
  <c r="AJ4187" i="1"/>
  <c r="AL4187" i="1"/>
  <c r="AE4187" i="1"/>
  <c r="AF4187" i="1"/>
  <c r="AD4187" i="1"/>
  <c r="AC4187" i="1"/>
  <c r="AI4186" i="1"/>
  <c r="AH4186" i="1"/>
  <c r="AG4186" i="1"/>
  <c r="AF4186" i="1"/>
  <c r="AE4186" i="1"/>
  <c r="AD4186" i="1"/>
  <c r="AC4186" i="1"/>
  <c r="AL4186" i="1"/>
  <c r="AJ4186" i="1"/>
  <c r="AH4185" i="1"/>
  <c r="AG4185" i="1"/>
  <c r="AI4185" i="1"/>
  <c r="AD4185" i="1"/>
  <c r="AC4185" i="1"/>
  <c r="AL4185" i="1"/>
  <c r="AJ4185" i="1"/>
  <c r="AM4185" i="1" s="1"/>
  <c r="AF4185" i="1"/>
  <c r="AE4185" i="1"/>
  <c r="AG4184" i="1"/>
  <c r="AI4184" i="1"/>
  <c r="AH4184" i="1"/>
  <c r="AF4184" i="1"/>
  <c r="AE4184" i="1"/>
  <c r="AD4184" i="1"/>
  <c r="AC4184" i="1"/>
  <c r="AL4184" i="1"/>
  <c r="AJ4184" i="1"/>
  <c r="AI4183" i="1"/>
  <c r="AH4183" i="1"/>
  <c r="AG4183" i="1"/>
  <c r="AL4183" i="1"/>
  <c r="AJ4183" i="1"/>
  <c r="AF4183" i="1"/>
  <c r="AD4183" i="1"/>
  <c r="AC4183" i="1"/>
  <c r="AE4183" i="1"/>
  <c r="AI4182" i="1"/>
  <c r="AH4182" i="1"/>
  <c r="AG4182" i="1"/>
  <c r="AL4182" i="1"/>
  <c r="AJ4182" i="1"/>
  <c r="AF4182" i="1"/>
  <c r="AD4182" i="1"/>
  <c r="AC4182" i="1"/>
  <c r="AE4182" i="1"/>
  <c r="AH4181" i="1"/>
  <c r="AG4181" i="1"/>
  <c r="AI4181" i="1"/>
  <c r="AD4181" i="1"/>
  <c r="AC4181" i="1"/>
  <c r="AL4181" i="1"/>
  <c r="AJ4181" i="1"/>
  <c r="AF4181" i="1"/>
  <c r="AE4181" i="1"/>
  <c r="AG4180" i="1"/>
  <c r="AH4180" i="1"/>
  <c r="AI4180" i="1"/>
  <c r="AF4180" i="1"/>
  <c r="AC4180" i="1"/>
  <c r="AD4180" i="1"/>
  <c r="AE4180" i="1"/>
  <c r="AL4180" i="1"/>
  <c r="AJ4180" i="1"/>
  <c r="AI4179" i="1"/>
  <c r="AH4179" i="1"/>
  <c r="AG4179" i="1"/>
  <c r="AC4179" i="1"/>
  <c r="AF4179" i="1"/>
  <c r="AL4179" i="1"/>
  <c r="AJ4179" i="1"/>
  <c r="AE4179" i="1"/>
  <c r="AD4179" i="1"/>
  <c r="AG4178" i="1"/>
  <c r="AH4178" i="1"/>
  <c r="AI4178" i="1"/>
  <c r="AF4178" i="1"/>
  <c r="AE4178" i="1"/>
  <c r="AL4178" i="1"/>
  <c r="AJ4178" i="1"/>
  <c r="AM4178" i="1" s="1"/>
  <c r="AD4178" i="1"/>
  <c r="AC4178" i="1"/>
  <c r="AI4177" i="1"/>
  <c r="AH4177" i="1"/>
  <c r="AG4177" i="1"/>
  <c r="AF4177" i="1"/>
  <c r="AE4177" i="1"/>
  <c r="AL4177" i="1"/>
  <c r="AJ4177" i="1"/>
  <c r="AC4177" i="1"/>
  <c r="AD4177" i="1"/>
  <c r="AH4176" i="1"/>
  <c r="AG4176" i="1"/>
  <c r="AI4176" i="1"/>
  <c r="AJ4176" i="1"/>
  <c r="AL4176" i="1"/>
  <c r="AF4176" i="1"/>
  <c r="AD4176" i="1"/>
  <c r="AC4176" i="1"/>
  <c r="AE4176" i="1"/>
  <c r="AI4175" i="1"/>
  <c r="AH4175" i="1"/>
  <c r="AG4175" i="1"/>
  <c r="AE4175" i="1"/>
  <c r="AJ4175" i="1"/>
  <c r="AD4175" i="1"/>
  <c r="AC4175" i="1"/>
  <c r="AL4175" i="1"/>
  <c r="AF4175" i="1"/>
  <c r="AG4174" i="1"/>
  <c r="AH4174" i="1"/>
  <c r="AI4174" i="1"/>
  <c r="AE4174" i="1"/>
  <c r="AC4174" i="1"/>
  <c r="AD4174" i="1"/>
  <c r="AF4174" i="1"/>
  <c r="AL4174" i="1"/>
  <c r="AJ4174" i="1"/>
  <c r="AH4173" i="1"/>
  <c r="AI4173" i="1"/>
  <c r="AG4173" i="1"/>
  <c r="AL4173" i="1"/>
  <c r="AD4173" i="1"/>
  <c r="AC4173" i="1"/>
  <c r="AE4173" i="1"/>
  <c r="AF4173" i="1"/>
  <c r="AJ4173" i="1"/>
  <c r="AM4173" i="1" s="1"/>
  <c r="AG4172" i="1"/>
  <c r="AH4172" i="1"/>
  <c r="AI4172" i="1"/>
  <c r="AF4172" i="1"/>
  <c r="AE4172" i="1"/>
  <c r="AD4172" i="1"/>
  <c r="AC4172" i="1"/>
  <c r="AJ4172" i="1"/>
  <c r="AL4172" i="1"/>
  <c r="AI4171" i="1"/>
  <c r="AH4171" i="1"/>
  <c r="AG4171" i="1"/>
  <c r="AL4171" i="1"/>
  <c r="AJ4171" i="1"/>
  <c r="AF4171" i="1"/>
  <c r="AE4171" i="1"/>
  <c r="AD4171" i="1"/>
  <c r="AC4171" i="1"/>
  <c r="AI4170" i="1"/>
  <c r="AH4170" i="1"/>
  <c r="AG4170" i="1"/>
  <c r="AL4170" i="1"/>
  <c r="AJ4170" i="1"/>
  <c r="AE4170" i="1"/>
  <c r="AD4170" i="1"/>
  <c r="AC4170" i="1"/>
  <c r="AF4170" i="1"/>
  <c r="AH4169" i="1"/>
  <c r="AG4169" i="1"/>
  <c r="AI4169" i="1"/>
  <c r="AC4169" i="1"/>
  <c r="AL4169" i="1"/>
  <c r="AJ4169" i="1"/>
  <c r="AF4169" i="1"/>
  <c r="AE4169" i="1"/>
  <c r="AD4169" i="1"/>
  <c r="AI4168" i="1"/>
  <c r="AH4168" i="1"/>
  <c r="AG4168" i="1"/>
  <c r="AF4168" i="1"/>
  <c r="AE4168" i="1"/>
  <c r="AD4168" i="1"/>
  <c r="AC4168" i="1"/>
  <c r="AL4168" i="1"/>
  <c r="AJ4168" i="1"/>
  <c r="AH4167" i="1"/>
  <c r="AG4167" i="1"/>
  <c r="AI4167" i="1"/>
  <c r="AL4167" i="1"/>
  <c r="AJ4167" i="1"/>
  <c r="AF4167" i="1"/>
  <c r="AE4167" i="1"/>
  <c r="AD4167" i="1"/>
  <c r="AC4167" i="1"/>
  <c r="AH4166" i="1"/>
  <c r="AG4166" i="1"/>
  <c r="AI4166" i="1"/>
  <c r="AD4166" i="1"/>
  <c r="AC4166" i="1"/>
  <c r="AL4166" i="1"/>
  <c r="AJ4166" i="1"/>
  <c r="AF4166" i="1"/>
  <c r="AE4166" i="1"/>
  <c r="AG4165" i="1"/>
  <c r="AI4165" i="1"/>
  <c r="AH4165" i="1"/>
  <c r="AE4165" i="1"/>
  <c r="AJ4165" i="1"/>
  <c r="AD4165" i="1"/>
  <c r="AL4165" i="1"/>
  <c r="AF4165" i="1"/>
  <c r="AC4165" i="1"/>
  <c r="AG4164" i="1"/>
  <c r="AH4164" i="1"/>
  <c r="AI4164" i="1"/>
  <c r="AJ4164" i="1"/>
  <c r="AL4164" i="1"/>
  <c r="AC4164" i="1"/>
  <c r="AD4164" i="1"/>
  <c r="AE4164" i="1"/>
  <c r="AF4164" i="1"/>
  <c r="AG4163" i="1"/>
  <c r="AH4163" i="1"/>
  <c r="AI4163" i="1"/>
  <c r="AD4163" i="1"/>
  <c r="AE4163" i="1"/>
  <c r="AF4163" i="1"/>
  <c r="AJ4163" i="1"/>
  <c r="AL4163" i="1"/>
  <c r="AC4163" i="1"/>
  <c r="AG4162" i="1"/>
  <c r="AH4162" i="1"/>
  <c r="AI4162" i="1"/>
  <c r="AC4162" i="1"/>
  <c r="AD4162" i="1"/>
  <c r="AE4162" i="1"/>
  <c r="AF4162" i="1"/>
  <c r="AJ4162" i="1"/>
  <c r="AL4162" i="1"/>
  <c r="AH4161" i="1"/>
  <c r="AG4161" i="1"/>
  <c r="AI4161" i="1"/>
  <c r="AD4161" i="1"/>
  <c r="AC4161" i="1"/>
  <c r="AE4161" i="1"/>
  <c r="AF4161" i="1"/>
  <c r="AJ4161" i="1"/>
  <c r="AL4161" i="1"/>
  <c r="AI4160" i="1"/>
  <c r="AH4160" i="1"/>
  <c r="AG4160" i="1"/>
  <c r="AL4160" i="1"/>
  <c r="AJ4160" i="1"/>
  <c r="AF4160" i="1"/>
  <c r="AE4160" i="1"/>
  <c r="AD4160" i="1"/>
  <c r="AC4160" i="1"/>
  <c r="AI4159" i="1"/>
  <c r="AH4159" i="1"/>
  <c r="AG4159" i="1"/>
  <c r="AL4159" i="1"/>
  <c r="AJ4159" i="1"/>
  <c r="AD4159" i="1"/>
  <c r="AE4159" i="1"/>
  <c r="AF4159" i="1"/>
  <c r="AC4159" i="1"/>
  <c r="AI4158" i="1"/>
  <c r="AH4158" i="1"/>
  <c r="AG4158" i="1"/>
  <c r="AD4158" i="1"/>
  <c r="AF4158" i="1"/>
  <c r="AL4158" i="1"/>
  <c r="AJ4158" i="1"/>
  <c r="AE4158" i="1"/>
  <c r="AC4158" i="1"/>
  <c r="AG4157" i="1"/>
  <c r="AI4157" i="1"/>
  <c r="AH4157" i="1"/>
  <c r="AE4157" i="1"/>
  <c r="AF4157" i="1"/>
  <c r="AL4157" i="1"/>
  <c r="AD4157" i="1"/>
  <c r="AC4157" i="1"/>
  <c r="AJ4157" i="1"/>
  <c r="AM4157" i="1" s="1"/>
  <c r="AI4156" i="1"/>
  <c r="AH4156" i="1"/>
  <c r="AG4156" i="1"/>
  <c r="AD4156" i="1"/>
  <c r="AC4156" i="1"/>
  <c r="AJ4156" i="1"/>
  <c r="AL4156" i="1"/>
  <c r="AE4156" i="1"/>
  <c r="AF4156" i="1"/>
  <c r="AG4155" i="1"/>
  <c r="AH4155" i="1"/>
  <c r="AI4155" i="1"/>
  <c r="AC4155" i="1"/>
  <c r="AD4155" i="1"/>
  <c r="AE4155" i="1"/>
  <c r="AF4155" i="1"/>
  <c r="AL4155" i="1"/>
  <c r="AJ4155" i="1"/>
  <c r="AM4155" i="1" s="1"/>
  <c r="AG4154" i="1"/>
  <c r="AH4154" i="1"/>
  <c r="AI4154" i="1"/>
  <c r="AJ4154" i="1"/>
  <c r="AF4154" i="1"/>
  <c r="AE4154" i="1"/>
  <c r="AC4154" i="1"/>
  <c r="AD4154" i="1"/>
  <c r="AL4154" i="1"/>
  <c r="AH4153" i="1"/>
  <c r="AI4153" i="1"/>
  <c r="AG4153" i="1"/>
  <c r="AC4153" i="1"/>
  <c r="AD4153" i="1"/>
  <c r="AE4153" i="1"/>
  <c r="AF4153" i="1"/>
  <c r="AJ4153" i="1"/>
  <c r="AL4153" i="1"/>
  <c r="AI4152" i="1"/>
  <c r="AG4152" i="1"/>
  <c r="AH4152" i="1"/>
  <c r="AL4152" i="1"/>
  <c r="AC4152" i="1"/>
  <c r="AD4152" i="1"/>
  <c r="AE4152" i="1"/>
  <c r="AF4152" i="1"/>
  <c r="AJ4152" i="1"/>
  <c r="AM4152" i="1" s="1"/>
  <c r="AG4151" i="1"/>
  <c r="AH4151" i="1"/>
  <c r="AI4151" i="1"/>
  <c r="AJ4151" i="1"/>
  <c r="AD4151" i="1"/>
  <c r="AE4151" i="1"/>
  <c r="AF4151" i="1"/>
  <c r="AL4151" i="1"/>
  <c r="AC4151" i="1"/>
  <c r="AG4150" i="1"/>
  <c r="AH4150" i="1"/>
  <c r="AI4150" i="1"/>
  <c r="AE4150" i="1"/>
  <c r="AF4150" i="1"/>
  <c r="AD4150" i="1"/>
  <c r="AC4150" i="1"/>
  <c r="AL4150" i="1"/>
  <c r="AJ4150" i="1"/>
  <c r="AI4149" i="1"/>
  <c r="AG4149" i="1"/>
  <c r="AH4149" i="1"/>
  <c r="AD4149" i="1"/>
  <c r="AC4149" i="1"/>
  <c r="AF4149" i="1"/>
  <c r="AJ4149" i="1"/>
  <c r="AE4149" i="1"/>
  <c r="AL4149" i="1"/>
  <c r="AG4148" i="1"/>
  <c r="AI4148" i="1"/>
  <c r="AH4148" i="1"/>
  <c r="AD4148" i="1"/>
  <c r="AF4148" i="1"/>
  <c r="AC4148" i="1"/>
  <c r="AL4148" i="1"/>
  <c r="AJ4148" i="1"/>
  <c r="AM4148" i="1" s="1"/>
  <c r="AE4148" i="1"/>
  <c r="AG4147" i="1"/>
  <c r="AH4147" i="1"/>
  <c r="AI4147" i="1"/>
  <c r="AJ4147" i="1"/>
  <c r="AD4147" i="1"/>
  <c r="AE4147" i="1"/>
  <c r="AF4147" i="1"/>
  <c r="AC4147" i="1"/>
  <c r="AL4147" i="1"/>
  <c r="AI4146" i="1"/>
  <c r="AH4146" i="1"/>
  <c r="AG4146" i="1"/>
  <c r="AJ4146" i="1"/>
  <c r="AF4146" i="1"/>
  <c r="AD4146" i="1"/>
  <c r="AE4146" i="1"/>
  <c r="AL4146" i="1"/>
  <c r="AC4146" i="1"/>
  <c r="AI4145" i="1"/>
  <c r="AH4145" i="1"/>
  <c r="AG4145" i="1"/>
  <c r="AL4145" i="1"/>
  <c r="AJ4145" i="1"/>
  <c r="AE4145" i="1"/>
  <c r="AD4145" i="1"/>
  <c r="AC4145" i="1"/>
  <c r="AF4145" i="1"/>
  <c r="AI4144" i="1"/>
  <c r="AH4144" i="1"/>
  <c r="AG4144" i="1"/>
  <c r="AC4144" i="1"/>
  <c r="AL4144" i="1"/>
  <c r="AJ4144" i="1"/>
  <c r="AD4144" i="1"/>
  <c r="AE4144" i="1"/>
  <c r="AF4144" i="1"/>
  <c r="AI4143" i="1"/>
  <c r="AH4143" i="1"/>
  <c r="AG4143" i="1"/>
  <c r="AF4143" i="1"/>
  <c r="AJ4143" i="1"/>
  <c r="AL4143" i="1"/>
  <c r="AC4143" i="1"/>
  <c r="AD4143" i="1"/>
  <c r="AE4143" i="1"/>
  <c r="AG4142" i="1"/>
  <c r="AH4142" i="1"/>
  <c r="AI4142" i="1"/>
  <c r="AJ4142" i="1"/>
  <c r="AC4142" i="1"/>
  <c r="AD4142" i="1"/>
  <c r="AE4142" i="1"/>
  <c r="AF4142" i="1"/>
  <c r="AL4142" i="1"/>
  <c r="AH4141" i="1"/>
  <c r="AG4141" i="1"/>
  <c r="AI4141" i="1"/>
  <c r="AF4141" i="1"/>
  <c r="AE4141" i="1"/>
  <c r="AJ4141" i="1"/>
  <c r="AL4141" i="1"/>
  <c r="AD4141" i="1"/>
  <c r="AC4141" i="1"/>
  <c r="AI4140" i="1"/>
  <c r="AH4140" i="1"/>
  <c r="AG4140" i="1"/>
  <c r="AD4140" i="1"/>
  <c r="AC4140" i="1"/>
  <c r="AE4140" i="1"/>
  <c r="AF4140" i="1"/>
  <c r="AJ4140" i="1"/>
  <c r="AL4140" i="1"/>
  <c r="AH4139" i="1"/>
  <c r="AG4139" i="1"/>
  <c r="AI4139" i="1"/>
  <c r="AF4139" i="1"/>
  <c r="AE4139" i="1"/>
  <c r="AD4139" i="1"/>
  <c r="AC4139" i="1"/>
  <c r="AJ4139" i="1"/>
  <c r="AL4139" i="1"/>
  <c r="AI4138" i="1"/>
  <c r="AH4138" i="1"/>
  <c r="AG4138" i="1"/>
  <c r="AL4138" i="1"/>
  <c r="AJ4138" i="1"/>
  <c r="AF4138" i="1"/>
  <c r="AE4138" i="1"/>
  <c r="AD4138" i="1"/>
  <c r="AC4138" i="1"/>
  <c r="AH4137" i="1"/>
  <c r="AG4137" i="1"/>
  <c r="AI4137" i="1"/>
  <c r="AL4137" i="1"/>
  <c r="AJ4137" i="1"/>
  <c r="AF4137" i="1"/>
  <c r="AE4137" i="1"/>
  <c r="AC4137" i="1"/>
  <c r="AD4137" i="1"/>
  <c r="AI4136" i="1"/>
  <c r="AH4136" i="1"/>
  <c r="AG4136" i="1"/>
  <c r="AD4136" i="1"/>
  <c r="AC4136" i="1"/>
  <c r="AL4136" i="1"/>
  <c r="AJ4136" i="1"/>
  <c r="AF4136" i="1"/>
  <c r="AE4136" i="1"/>
  <c r="AI4135" i="1"/>
  <c r="AG4135" i="1"/>
  <c r="AH4135" i="1"/>
  <c r="AL4135" i="1"/>
  <c r="AJ4135" i="1"/>
  <c r="AD4135" i="1"/>
  <c r="AE4135" i="1"/>
  <c r="AF4135" i="1"/>
  <c r="AC4135" i="1"/>
  <c r="AH4134" i="1"/>
  <c r="AG4134" i="1"/>
  <c r="AI4134" i="1"/>
  <c r="AE4134" i="1"/>
  <c r="AD4134" i="1"/>
  <c r="AC4134" i="1"/>
  <c r="AL4134" i="1"/>
  <c r="AJ4134" i="1"/>
  <c r="AM4134" i="1" s="1"/>
  <c r="AF4134" i="1"/>
  <c r="AG4133" i="1"/>
  <c r="AI4133" i="1"/>
  <c r="AH4133" i="1"/>
  <c r="AD4133" i="1"/>
  <c r="AC4133" i="1"/>
  <c r="AL4133" i="1"/>
  <c r="AJ4133" i="1"/>
  <c r="AM4133" i="1" s="1"/>
  <c r="AF4133" i="1"/>
  <c r="AE4133" i="1"/>
  <c r="AG4132" i="1"/>
  <c r="AH4132" i="1"/>
  <c r="AI4132" i="1"/>
  <c r="AC4132" i="1"/>
  <c r="AD4132" i="1"/>
  <c r="AE4132" i="1"/>
  <c r="AF4132" i="1"/>
  <c r="AJ4132" i="1"/>
  <c r="AL4132" i="1"/>
  <c r="AG4131" i="1"/>
  <c r="AH4131" i="1"/>
  <c r="AI4131" i="1"/>
  <c r="AC4131" i="1"/>
  <c r="AJ4131" i="1"/>
  <c r="AL4131" i="1"/>
  <c r="AD4131" i="1"/>
  <c r="AE4131" i="1"/>
  <c r="AF4131" i="1"/>
  <c r="AI4130" i="1"/>
  <c r="AH4130" i="1"/>
  <c r="AG4130" i="1"/>
  <c r="AL4130" i="1"/>
  <c r="AJ4130" i="1"/>
  <c r="AF4130" i="1"/>
  <c r="AD4130" i="1"/>
  <c r="AC4130" i="1"/>
  <c r="AE4130" i="1"/>
  <c r="AH4129" i="1"/>
  <c r="AI4129" i="1"/>
  <c r="AG4129" i="1"/>
  <c r="AL4129" i="1"/>
  <c r="AJ4129" i="1"/>
  <c r="AM4129" i="1" s="1"/>
  <c r="AC4129" i="1"/>
  <c r="AD4129" i="1"/>
  <c r="AE4129" i="1"/>
  <c r="AF4129" i="1"/>
  <c r="AG4128" i="1"/>
  <c r="AH4128" i="1"/>
  <c r="AI4128" i="1"/>
  <c r="AF4128" i="1"/>
  <c r="AC4128" i="1"/>
  <c r="AD4128" i="1"/>
  <c r="AE4128" i="1"/>
  <c r="AJ4128" i="1"/>
  <c r="AL4128" i="1"/>
  <c r="AG4127" i="1"/>
  <c r="AI4127" i="1"/>
  <c r="AH4127" i="1"/>
  <c r="AF4127" i="1"/>
  <c r="AE4127" i="1"/>
  <c r="AD4127" i="1"/>
  <c r="AC4127" i="1"/>
  <c r="AJ4127" i="1"/>
  <c r="AL4127" i="1"/>
  <c r="AG4126" i="1"/>
  <c r="AI4126" i="1"/>
  <c r="AH4126" i="1"/>
  <c r="AJ4126" i="1"/>
  <c r="AF4126" i="1"/>
  <c r="AD4126" i="1"/>
  <c r="AC4126" i="1"/>
  <c r="AL4126" i="1"/>
  <c r="AE4126" i="1"/>
  <c r="AI4125" i="1"/>
  <c r="AG4125" i="1"/>
  <c r="AH4125" i="1"/>
  <c r="AJ4125" i="1"/>
  <c r="AL4125" i="1"/>
  <c r="AC4125" i="1"/>
  <c r="AD4125" i="1"/>
  <c r="AE4125" i="1"/>
  <c r="AF4125" i="1"/>
  <c r="AG4124" i="1"/>
  <c r="AH4124" i="1"/>
  <c r="AI4124" i="1"/>
  <c r="AC4124" i="1"/>
  <c r="AD4124" i="1"/>
  <c r="AE4124" i="1"/>
  <c r="AF4124" i="1"/>
  <c r="AJ4124" i="1"/>
  <c r="AL4124" i="1"/>
  <c r="AI4123" i="1"/>
  <c r="AH4123" i="1"/>
  <c r="AG4123" i="1"/>
  <c r="AF4123" i="1"/>
  <c r="AE4123" i="1"/>
  <c r="AD4123" i="1"/>
  <c r="AC4123" i="1"/>
  <c r="AL4123" i="1"/>
  <c r="AJ4123" i="1"/>
  <c r="AM4123" i="1" s="1"/>
  <c r="AI4122" i="1"/>
  <c r="AH4122" i="1"/>
  <c r="AG4122" i="1"/>
  <c r="AC4122" i="1"/>
  <c r="AL4122" i="1"/>
  <c r="AJ4122" i="1"/>
  <c r="AF4122" i="1"/>
  <c r="AE4122" i="1"/>
  <c r="AD4122" i="1"/>
  <c r="AH4121" i="1"/>
  <c r="AI4121" i="1"/>
  <c r="AG4121" i="1"/>
  <c r="AE4121" i="1"/>
  <c r="AL4121" i="1"/>
  <c r="AJ4121" i="1"/>
  <c r="AF4121" i="1"/>
  <c r="AD4121" i="1"/>
  <c r="AC4121" i="1"/>
  <c r="AG4120" i="1"/>
  <c r="AI4120" i="1"/>
  <c r="AH4120" i="1"/>
  <c r="AL4120" i="1"/>
  <c r="AJ4120" i="1"/>
  <c r="AM4120" i="1" s="1"/>
  <c r="AF4120" i="1"/>
  <c r="AE4120" i="1"/>
  <c r="AD4120" i="1"/>
  <c r="AC4120" i="1"/>
  <c r="AH4119" i="1"/>
  <c r="AI4119" i="1"/>
  <c r="AG4119" i="1"/>
  <c r="AL4119" i="1"/>
  <c r="AJ4119" i="1"/>
  <c r="AF4119" i="1"/>
  <c r="AE4119" i="1"/>
  <c r="AD4119" i="1"/>
  <c r="AC4119" i="1"/>
  <c r="AI4118" i="1"/>
  <c r="AH4118" i="1"/>
  <c r="AG4118" i="1"/>
  <c r="AL4118" i="1"/>
  <c r="AC4118" i="1"/>
  <c r="AD4118" i="1"/>
  <c r="AE4118" i="1"/>
  <c r="AF4118" i="1"/>
  <c r="AJ4118" i="1"/>
  <c r="AM4118" i="1" s="1"/>
  <c r="AI4117" i="1"/>
  <c r="AH4117" i="1"/>
  <c r="AG4117" i="1"/>
  <c r="AC4117" i="1"/>
  <c r="AD4117" i="1"/>
  <c r="AE4117" i="1"/>
  <c r="AF4117" i="1"/>
  <c r="AL4117" i="1"/>
  <c r="AJ4117" i="1"/>
  <c r="AI4116" i="1"/>
  <c r="AH4116" i="1"/>
  <c r="AG4116" i="1"/>
  <c r="AD4116" i="1"/>
  <c r="AC4116" i="1"/>
  <c r="AL4116" i="1"/>
  <c r="AJ4116" i="1"/>
  <c r="AF4116" i="1"/>
  <c r="AE4116" i="1"/>
  <c r="AH4115" i="1"/>
  <c r="AG4115" i="1"/>
  <c r="AI4115" i="1"/>
  <c r="AD4115" i="1"/>
  <c r="AC4115" i="1"/>
  <c r="AL4115" i="1"/>
  <c r="AJ4115" i="1"/>
  <c r="AM4115" i="1" s="1"/>
  <c r="AF4115" i="1"/>
  <c r="AE4115" i="1"/>
  <c r="AI4114" i="1"/>
  <c r="AH4114" i="1"/>
  <c r="AG4114" i="1"/>
  <c r="AJ4114" i="1"/>
  <c r="AC4114" i="1"/>
  <c r="AD4114" i="1"/>
  <c r="AE4114" i="1"/>
  <c r="AF4114" i="1"/>
  <c r="AL4114" i="1"/>
  <c r="AG4113" i="1"/>
  <c r="AH4113" i="1"/>
  <c r="AI4113" i="1"/>
  <c r="AE4113" i="1"/>
  <c r="AF4113" i="1"/>
  <c r="AL4113" i="1"/>
  <c r="AJ4113" i="1"/>
  <c r="AD4113" i="1"/>
  <c r="AC4113" i="1"/>
  <c r="AI4112" i="1"/>
  <c r="AH4112" i="1"/>
  <c r="AG4112" i="1"/>
  <c r="AJ4112" i="1"/>
  <c r="AF4112" i="1"/>
  <c r="AC4112" i="1"/>
  <c r="AD4112" i="1"/>
  <c r="AE4112" i="1"/>
  <c r="AL4112" i="1"/>
  <c r="AH4111" i="1"/>
  <c r="AG4111" i="1"/>
  <c r="AI4111" i="1"/>
  <c r="AL4111" i="1"/>
  <c r="AC4111" i="1"/>
  <c r="AD4111" i="1"/>
  <c r="AE4111" i="1"/>
  <c r="AF4111" i="1"/>
  <c r="AJ4111" i="1"/>
  <c r="AM4111" i="1" s="1"/>
  <c r="AI4110" i="1"/>
  <c r="AH4110" i="1"/>
  <c r="AG4110" i="1"/>
  <c r="AD4110" i="1"/>
  <c r="AF4110" i="1"/>
  <c r="AE4110" i="1"/>
  <c r="AL4110" i="1"/>
  <c r="AJ4110" i="1"/>
  <c r="AC4110" i="1"/>
  <c r="AI4109" i="1"/>
  <c r="AH4109" i="1"/>
  <c r="AG4109" i="1"/>
  <c r="AF4109" i="1"/>
  <c r="AD4109" i="1"/>
  <c r="AC4109" i="1"/>
  <c r="AL4109" i="1"/>
  <c r="AE4109" i="1"/>
  <c r="AJ4109" i="1"/>
  <c r="AM4109" i="1" s="1"/>
  <c r="AG4108" i="1"/>
  <c r="AH4108" i="1"/>
  <c r="AI4108" i="1"/>
  <c r="AC4108" i="1"/>
  <c r="AD4108" i="1"/>
  <c r="AE4108" i="1"/>
  <c r="AF4108" i="1"/>
  <c r="AJ4108" i="1"/>
  <c r="AL4108" i="1"/>
  <c r="AI4107" i="1"/>
  <c r="AH4107" i="1"/>
  <c r="AG4107" i="1"/>
  <c r="AL4107" i="1"/>
  <c r="AJ4107" i="1"/>
  <c r="AD4107" i="1"/>
  <c r="AC4107" i="1"/>
  <c r="AE4107" i="1"/>
  <c r="AF4107" i="1"/>
  <c r="AG4106" i="1"/>
  <c r="AH4106" i="1"/>
  <c r="AI4106" i="1"/>
  <c r="AL4106" i="1"/>
  <c r="AF4106" i="1"/>
  <c r="AJ4106" i="1"/>
  <c r="AM4106" i="1" s="1"/>
  <c r="AE4106" i="1"/>
  <c r="AD4106" i="1"/>
  <c r="AC4106" i="1"/>
  <c r="AI4105" i="1"/>
  <c r="AH4105" i="1"/>
  <c r="AG4105" i="1"/>
  <c r="AL4105" i="1"/>
  <c r="AC4105" i="1"/>
  <c r="AD4105" i="1"/>
  <c r="AE4105" i="1"/>
  <c r="AF4105" i="1"/>
  <c r="AJ4105" i="1"/>
  <c r="AM4105" i="1" s="1"/>
  <c r="AI4104" i="1"/>
  <c r="AH4104" i="1"/>
  <c r="AG4104" i="1"/>
  <c r="AE4104" i="1"/>
  <c r="AL4104" i="1"/>
  <c r="AJ4104" i="1"/>
  <c r="AF4104" i="1"/>
  <c r="AD4104" i="1"/>
  <c r="AC4104" i="1"/>
  <c r="AG4103" i="1"/>
  <c r="AH4103" i="1"/>
  <c r="AI4103" i="1"/>
  <c r="AF4103" i="1"/>
  <c r="AE4103" i="1"/>
  <c r="AJ4103" i="1"/>
  <c r="AL4103" i="1"/>
  <c r="AC4103" i="1"/>
  <c r="AD4103" i="1"/>
  <c r="AG4102" i="1"/>
  <c r="AI4102" i="1"/>
  <c r="AH4102" i="1"/>
  <c r="AJ4102" i="1"/>
  <c r="AF4102" i="1"/>
  <c r="AE4102" i="1"/>
  <c r="AD4102" i="1"/>
  <c r="AC4102" i="1"/>
  <c r="AL4102" i="1"/>
  <c r="AI4101" i="1"/>
  <c r="AH4101" i="1"/>
  <c r="AG4101" i="1"/>
  <c r="AC4101" i="1"/>
  <c r="AE4101" i="1"/>
  <c r="AD4101" i="1"/>
  <c r="AF4101" i="1"/>
  <c r="AL4101" i="1"/>
  <c r="AJ4101" i="1"/>
  <c r="AI4100" i="1"/>
  <c r="AG4100" i="1"/>
  <c r="AH4100" i="1"/>
  <c r="AC4100" i="1"/>
  <c r="AJ4100" i="1"/>
  <c r="AF4100" i="1"/>
  <c r="AE4100" i="1"/>
  <c r="AL4100" i="1"/>
  <c r="AD4100" i="1"/>
  <c r="AH4099" i="1"/>
  <c r="AG4099" i="1"/>
  <c r="AI4099" i="1"/>
  <c r="AL4099" i="1"/>
  <c r="AJ4099" i="1"/>
  <c r="AE4099" i="1"/>
  <c r="AD4099" i="1"/>
  <c r="AC4099" i="1"/>
  <c r="AF4099" i="1"/>
  <c r="AI4098" i="1"/>
  <c r="AG4098" i="1"/>
  <c r="AH4098" i="1"/>
  <c r="AE4098" i="1"/>
  <c r="AF4098" i="1"/>
  <c r="AD4098" i="1"/>
  <c r="AC4098" i="1"/>
  <c r="AL4098" i="1"/>
  <c r="AJ4098" i="1"/>
  <c r="AG4097" i="1"/>
  <c r="AH4097" i="1"/>
  <c r="AI4097" i="1"/>
  <c r="AF4097" i="1"/>
  <c r="AE4097" i="1"/>
  <c r="AD4097" i="1"/>
  <c r="AC4097" i="1"/>
  <c r="AJ4097" i="1"/>
  <c r="AL4097" i="1"/>
  <c r="AI4096" i="1"/>
  <c r="AG4096" i="1"/>
  <c r="AH4096" i="1"/>
  <c r="AJ4096" i="1"/>
  <c r="AL4096" i="1"/>
  <c r="AF4096" i="1"/>
  <c r="AC4096" i="1"/>
  <c r="AE4096" i="1"/>
  <c r="AD4096" i="1"/>
  <c r="AH4095" i="1"/>
  <c r="AG4095" i="1"/>
  <c r="AI4095" i="1"/>
  <c r="AF4095" i="1"/>
  <c r="AC4095" i="1"/>
  <c r="AL4095" i="1"/>
  <c r="AJ4095" i="1"/>
  <c r="AD4095" i="1"/>
  <c r="AE4095" i="1"/>
  <c r="AG4094" i="1"/>
  <c r="AH4094" i="1"/>
  <c r="AI4094" i="1"/>
  <c r="AJ4094" i="1"/>
  <c r="AF4094" i="1"/>
  <c r="AE4094" i="1"/>
  <c r="AC4094" i="1"/>
  <c r="AD4094" i="1"/>
  <c r="AL4094" i="1"/>
  <c r="AI4093" i="1"/>
  <c r="AH4093" i="1"/>
  <c r="AG4093" i="1"/>
  <c r="AL4093" i="1"/>
  <c r="AJ4093" i="1"/>
  <c r="AF4093" i="1"/>
  <c r="AE4093" i="1"/>
  <c r="AD4093" i="1"/>
  <c r="AC4093" i="1"/>
  <c r="AI4092" i="1"/>
  <c r="AH4092" i="1"/>
  <c r="AG4092" i="1"/>
  <c r="AL4092" i="1"/>
  <c r="AJ4092" i="1"/>
  <c r="AM4092" i="1" s="1"/>
  <c r="AD4092" i="1"/>
  <c r="AC4092" i="1"/>
  <c r="AE4092" i="1"/>
  <c r="AF4092" i="1"/>
  <c r="AI4091" i="1"/>
  <c r="AH4091" i="1"/>
  <c r="AG4091" i="1"/>
  <c r="AL4091" i="1"/>
  <c r="AJ4091" i="1"/>
  <c r="AF4091" i="1"/>
  <c r="AE4091" i="1"/>
  <c r="AD4091" i="1"/>
  <c r="AC4091" i="1"/>
  <c r="AH4090" i="1"/>
  <c r="AG4090" i="1"/>
  <c r="AI4090" i="1"/>
  <c r="AJ4090" i="1"/>
  <c r="AF4090" i="1"/>
  <c r="AE4090" i="1"/>
  <c r="AD4090" i="1"/>
  <c r="AC4090" i="1"/>
  <c r="AL4090" i="1"/>
  <c r="AI4089" i="1"/>
  <c r="AH4089" i="1"/>
  <c r="AG4089" i="1"/>
  <c r="AL4089" i="1"/>
  <c r="AJ4089" i="1"/>
  <c r="AF4089" i="1"/>
  <c r="AE4089" i="1"/>
  <c r="AD4089" i="1"/>
  <c r="AC4089" i="1"/>
  <c r="AI4088" i="1"/>
  <c r="AH4088" i="1"/>
  <c r="AG4088" i="1"/>
  <c r="AL4088" i="1"/>
  <c r="AJ4088" i="1"/>
  <c r="AF4088" i="1"/>
  <c r="AE4088" i="1"/>
  <c r="AD4088" i="1"/>
  <c r="AC4088" i="1"/>
  <c r="AI4087" i="1"/>
  <c r="AH4087" i="1"/>
  <c r="AG4087" i="1"/>
  <c r="AJ4087" i="1"/>
  <c r="AL4087" i="1"/>
  <c r="AF4087" i="1"/>
  <c r="AE4087" i="1"/>
  <c r="AD4087" i="1"/>
  <c r="AC4087" i="1"/>
  <c r="AI4086" i="1"/>
  <c r="AH4086" i="1"/>
  <c r="AG4086" i="1"/>
  <c r="AL4086" i="1"/>
  <c r="AJ4086" i="1"/>
  <c r="AF4086" i="1"/>
  <c r="AE4086" i="1"/>
  <c r="AD4086" i="1"/>
  <c r="AC4086" i="1"/>
  <c r="AI4085" i="1"/>
  <c r="AH4085" i="1"/>
  <c r="AG4085" i="1"/>
  <c r="AL4085" i="1"/>
  <c r="AD4085" i="1"/>
  <c r="AJ4085" i="1"/>
  <c r="AF4085" i="1"/>
  <c r="AE4085" i="1"/>
  <c r="AC4085" i="1"/>
  <c r="AI4084" i="1"/>
  <c r="AH4084" i="1"/>
  <c r="AG4084" i="1"/>
  <c r="AL4084" i="1"/>
  <c r="AJ4084" i="1"/>
  <c r="AF4084" i="1"/>
  <c r="AE4084" i="1"/>
  <c r="AD4084" i="1"/>
  <c r="AC4084" i="1"/>
  <c r="AI4083" i="1"/>
  <c r="AG4083" i="1"/>
  <c r="AH4083" i="1"/>
  <c r="AL4083" i="1"/>
  <c r="AJ4083" i="1"/>
  <c r="AF4083" i="1"/>
  <c r="AE4083" i="1"/>
  <c r="AD4083" i="1"/>
  <c r="AC4083" i="1"/>
  <c r="AG4082" i="1"/>
  <c r="AI4082" i="1"/>
  <c r="AH4082" i="1"/>
  <c r="AE4082" i="1"/>
  <c r="AF4082" i="1"/>
  <c r="AC4082" i="1"/>
  <c r="AL4082" i="1"/>
  <c r="AJ4082" i="1"/>
  <c r="AM4082" i="1" s="1"/>
  <c r="AD4082" i="1"/>
  <c r="AG4081" i="1"/>
  <c r="AH4081" i="1"/>
  <c r="AI4081" i="1"/>
  <c r="AE4081" i="1"/>
  <c r="AD4081" i="1"/>
  <c r="AC4081" i="1"/>
  <c r="AJ4081" i="1"/>
  <c r="AL4081" i="1"/>
  <c r="AF4081" i="1"/>
  <c r="AI4080" i="1"/>
  <c r="AH4080" i="1"/>
  <c r="AG4080" i="1"/>
  <c r="AE4080" i="1"/>
  <c r="AD4080" i="1"/>
  <c r="AF4080" i="1"/>
  <c r="AJ4080" i="1"/>
  <c r="AC4080" i="1"/>
  <c r="AL4080" i="1"/>
  <c r="AG4079" i="1"/>
  <c r="AH4079" i="1"/>
  <c r="AI4079" i="1"/>
  <c r="AC4079" i="1"/>
  <c r="AD4079" i="1"/>
  <c r="AE4079" i="1"/>
  <c r="AF4079" i="1"/>
  <c r="AJ4079" i="1"/>
  <c r="AL4079" i="1"/>
  <c r="AG4078" i="1"/>
  <c r="AH4078" i="1"/>
  <c r="AI4078" i="1"/>
  <c r="AC4078" i="1"/>
  <c r="AD4078" i="1"/>
  <c r="AE4078" i="1"/>
  <c r="AF4078" i="1"/>
  <c r="AJ4078" i="1"/>
  <c r="AL4078" i="1"/>
  <c r="AH4077" i="1"/>
  <c r="AG4077" i="1"/>
  <c r="AI4077" i="1"/>
  <c r="AF4077" i="1"/>
  <c r="AL4077" i="1"/>
  <c r="AJ4077" i="1"/>
  <c r="AM4077" i="1" s="1"/>
  <c r="AD4077" i="1"/>
  <c r="AC4077" i="1"/>
  <c r="AE4077" i="1"/>
  <c r="AG4076" i="1"/>
  <c r="AH4076" i="1"/>
  <c r="AI4076" i="1"/>
  <c r="AE4076" i="1"/>
  <c r="AD4076" i="1"/>
  <c r="AC4076" i="1"/>
  <c r="AF4076" i="1"/>
  <c r="AL4076" i="1"/>
  <c r="AJ4076" i="1"/>
  <c r="AH4075" i="1"/>
  <c r="AI4075" i="1"/>
  <c r="AG4075" i="1"/>
  <c r="AC4075" i="1"/>
  <c r="AL4075" i="1"/>
  <c r="AJ4075" i="1"/>
  <c r="AD4075" i="1"/>
  <c r="AF4075" i="1"/>
  <c r="AE4075" i="1"/>
  <c r="AG4074" i="1"/>
  <c r="AH4074" i="1"/>
  <c r="AI4074" i="1"/>
  <c r="AF4074" i="1"/>
  <c r="AC4074" i="1"/>
  <c r="AD4074" i="1"/>
  <c r="AE4074" i="1"/>
  <c r="AJ4074" i="1"/>
  <c r="AL4074" i="1"/>
  <c r="AH4073" i="1"/>
  <c r="AI4073" i="1"/>
  <c r="AG4073" i="1"/>
  <c r="AL4073" i="1"/>
  <c r="AJ4073" i="1"/>
  <c r="AM4073" i="1" s="1"/>
  <c r="AF4073" i="1"/>
  <c r="AE4073" i="1"/>
  <c r="AD4073" i="1"/>
  <c r="AC4073" i="1"/>
  <c r="AI4072" i="1"/>
  <c r="AH4072" i="1"/>
  <c r="AG4072" i="1"/>
  <c r="AD4072" i="1"/>
  <c r="AE4072" i="1"/>
  <c r="AC4072" i="1"/>
  <c r="AL4072" i="1"/>
  <c r="AJ4072" i="1"/>
  <c r="AF4072" i="1"/>
  <c r="AI4071" i="1"/>
  <c r="AG4071" i="1"/>
  <c r="AH4071" i="1"/>
  <c r="AD4071" i="1"/>
  <c r="AE4071" i="1"/>
  <c r="AJ4071" i="1"/>
  <c r="AL4071" i="1"/>
  <c r="AF4071" i="1"/>
  <c r="AC4071" i="1"/>
  <c r="AI4070" i="1"/>
  <c r="AH4070" i="1"/>
  <c r="AG4070" i="1"/>
  <c r="AD4070" i="1"/>
  <c r="AL4070" i="1"/>
  <c r="AJ4070" i="1"/>
  <c r="AF4070" i="1"/>
  <c r="AE4070" i="1"/>
  <c r="AC4070" i="1"/>
  <c r="AI4069" i="1"/>
  <c r="AH4069" i="1"/>
  <c r="AG4069" i="1"/>
  <c r="AL4069" i="1"/>
  <c r="AJ4069" i="1"/>
  <c r="AF4069" i="1"/>
  <c r="AE4069" i="1"/>
  <c r="AD4069" i="1"/>
  <c r="AC4069" i="1"/>
  <c r="AG4068" i="1"/>
  <c r="AH4068" i="1"/>
  <c r="AI4068" i="1"/>
  <c r="AE4068" i="1"/>
  <c r="AD4068" i="1"/>
  <c r="AC4068" i="1"/>
  <c r="AL4068" i="1"/>
  <c r="AJ4068" i="1"/>
  <c r="AF4068" i="1"/>
  <c r="AG4067" i="1"/>
  <c r="AI4067" i="1"/>
  <c r="AH4067" i="1"/>
  <c r="AE4067" i="1"/>
  <c r="AF4067" i="1"/>
  <c r="AC4067" i="1"/>
  <c r="AL4067" i="1"/>
  <c r="AJ4067" i="1"/>
  <c r="AD4067" i="1"/>
  <c r="AG4066" i="1"/>
  <c r="AH4066" i="1"/>
  <c r="AI4066" i="1"/>
  <c r="AE4066" i="1"/>
  <c r="AF4066" i="1"/>
  <c r="AJ4066" i="1"/>
  <c r="AL4066" i="1"/>
  <c r="AD4066" i="1"/>
  <c r="AC4066" i="1"/>
  <c r="AI4065" i="1"/>
  <c r="AH4065" i="1"/>
  <c r="AG4065" i="1"/>
  <c r="AL4065" i="1"/>
  <c r="AJ4065" i="1"/>
  <c r="AE4065" i="1"/>
  <c r="AD4065" i="1"/>
  <c r="AC4065" i="1"/>
  <c r="AF4065" i="1"/>
  <c r="AH4064" i="1"/>
  <c r="AG4064" i="1"/>
  <c r="AI4064" i="1"/>
  <c r="AL4064" i="1"/>
  <c r="AC4064" i="1"/>
  <c r="AE4064" i="1"/>
  <c r="AD4064" i="1"/>
  <c r="AF4064" i="1"/>
  <c r="AJ4064" i="1"/>
  <c r="AM4064" i="1" s="1"/>
  <c r="AH4063" i="1"/>
  <c r="AG4063" i="1"/>
  <c r="AI4063" i="1"/>
  <c r="AD4063" i="1"/>
  <c r="AL4063" i="1"/>
  <c r="AJ4063" i="1"/>
  <c r="AF4063" i="1"/>
  <c r="AE4063" i="1"/>
  <c r="AC4063" i="1"/>
  <c r="AH4062" i="1"/>
  <c r="AI4062" i="1"/>
  <c r="AG4062" i="1"/>
  <c r="AC4062" i="1"/>
  <c r="AD4062" i="1"/>
  <c r="AE4062" i="1"/>
  <c r="AF4062" i="1"/>
  <c r="AJ4062" i="1"/>
  <c r="AL4062" i="1"/>
  <c r="AG4061" i="1"/>
  <c r="AH4061" i="1"/>
  <c r="AI4061" i="1"/>
  <c r="AC4061" i="1"/>
  <c r="AL4061" i="1"/>
  <c r="AJ4061" i="1"/>
  <c r="AF4061" i="1"/>
  <c r="AE4061" i="1"/>
  <c r="AD4061" i="1"/>
  <c r="AG4060" i="1"/>
  <c r="AH4060" i="1"/>
  <c r="AI4060" i="1"/>
  <c r="AF4060" i="1"/>
  <c r="AC4060" i="1"/>
  <c r="AJ4060" i="1"/>
  <c r="AL4060" i="1"/>
  <c r="AD4060" i="1"/>
  <c r="AE4060" i="1"/>
  <c r="AG4059" i="1"/>
  <c r="AI4059" i="1"/>
  <c r="AH4059" i="1"/>
  <c r="AE4059" i="1"/>
  <c r="AD4059" i="1"/>
  <c r="AC4059" i="1"/>
  <c r="AL4059" i="1"/>
  <c r="AJ4059" i="1"/>
  <c r="AF4059" i="1"/>
  <c r="AI4058" i="1"/>
  <c r="AH4058" i="1"/>
  <c r="AG4058" i="1"/>
  <c r="AL4058" i="1"/>
  <c r="AJ4058" i="1"/>
  <c r="AF4058" i="1"/>
  <c r="AE4058" i="1"/>
  <c r="AD4058" i="1"/>
  <c r="AC4058" i="1"/>
  <c r="AH4057" i="1"/>
  <c r="AG4057" i="1"/>
  <c r="AI4057" i="1"/>
  <c r="AC4057" i="1"/>
  <c r="AD4057" i="1"/>
  <c r="AE4057" i="1"/>
  <c r="AF4057" i="1"/>
  <c r="AL4057" i="1"/>
  <c r="AJ4057" i="1"/>
  <c r="AG4056" i="1"/>
  <c r="AH4056" i="1"/>
  <c r="AI4056" i="1"/>
  <c r="AF4056" i="1"/>
  <c r="AJ4056" i="1"/>
  <c r="AL4056" i="1"/>
  <c r="AE4056" i="1"/>
  <c r="AD4056" i="1"/>
  <c r="AC4056" i="1"/>
  <c r="AI4055" i="1"/>
  <c r="AH4055" i="1"/>
  <c r="AG4055" i="1"/>
  <c r="AL4055" i="1"/>
  <c r="AJ4055" i="1"/>
  <c r="AF4055" i="1"/>
  <c r="AE4055" i="1"/>
  <c r="AD4055" i="1"/>
  <c r="AC4055" i="1"/>
  <c r="AG4054" i="1"/>
  <c r="AH4054" i="1"/>
  <c r="AI4054" i="1"/>
  <c r="AE4054" i="1"/>
  <c r="AF4054" i="1"/>
  <c r="AD4054" i="1"/>
  <c r="AL4054" i="1"/>
  <c r="AC4054" i="1"/>
  <c r="AJ4054" i="1"/>
  <c r="AG4053" i="1"/>
  <c r="AH4053" i="1"/>
  <c r="AI4053" i="1"/>
  <c r="AE4053" i="1"/>
  <c r="AD4053" i="1"/>
  <c r="AC4053" i="1"/>
  <c r="AL4053" i="1"/>
  <c r="AJ4053" i="1"/>
  <c r="AF4053" i="1"/>
  <c r="AI4052" i="1"/>
  <c r="AH4052" i="1"/>
  <c r="AG4052" i="1"/>
  <c r="AD4052" i="1"/>
  <c r="AL4052" i="1"/>
  <c r="AJ4052" i="1"/>
  <c r="AF4052" i="1"/>
  <c r="AE4052" i="1"/>
  <c r="AC4052" i="1"/>
  <c r="AI4051" i="1"/>
  <c r="AH4051" i="1"/>
  <c r="AG4051" i="1"/>
  <c r="AF4051" i="1"/>
  <c r="AE4051" i="1"/>
  <c r="AD4051" i="1"/>
  <c r="AC4051" i="1"/>
  <c r="AJ4051" i="1"/>
  <c r="AL4051" i="1"/>
  <c r="AI4050" i="1"/>
  <c r="AH4050" i="1"/>
  <c r="AG4050" i="1"/>
  <c r="AJ4050" i="1"/>
  <c r="AF4050" i="1"/>
  <c r="AE4050" i="1"/>
  <c r="AD4050" i="1"/>
  <c r="AC4050" i="1"/>
  <c r="AL4050" i="1"/>
  <c r="AG4049" i="1"/>
  <c r="AI4049" i="1"/>
  <c r="AH4049" i="1"/>
  <c r="AL4049" i="1"/>
  <c r="AJ4049" i="1"/>
  <c r="AM4049" i="1" s="1"/>
  <c r="AF4049" i="1"/>
  <c r="AE4049" i="1"/>
  <c r="AD4049" i="1"/>
  <c r="AC4049" i="1"/>
  <c r="AI4048" i="1"/>
  <c r="AG4048" i="1"/>
  <c r="AH4048" i="1"/>
  <c r="AJ4048" i="1"/>
  <c r="AC4048" i="1"/>
  <c r="AD4048" i="1"/>
  <c r="AE4048" i="1"/>
  <c r="AF4048" i="1"/>
  <c r="AL4048" i="1"/>
  <c r="AI4047" i="1"/>
  <c r="AH4047" i="1"/>
  <c r="AG4047" i="1"/>
  <c r="AJ4047" i="1"/>
  <c r="AL4047" i="1"/>
  <c r="AF4047" i="1"/>
  <c r="AE4047" i="1"/>
  <c r="AD4047" i="1"/>
  <c r="AC4047" i="1"/>
  <c r="AI4046" i="1"/>
  <c r="AH4046" i="1"/>
  <c r="AG4046" i="1"/>
  <c r="AJ4046" i="1"/>
  <c r="AC4046" i="1"/>
  <c r="AD4046" i="1"/>
  <c r="AL4046" i="1"/>
  <c r="AF4046" i="1"/>
  <c r="AE4046" i="1"/>
  <c r="AG4045" i="1"/>
  <c r="AI4045" i="1"/>
  <c r="AH4045" i="1"/>
  <c r="AF4045" i="1"/>
  <c r="AJ4045" i="1"/>
  <c r="AL4045" i="1"/>
  <c r="AC4045" i="1"/>
  <c r="AE4045" i="1"/>
  <c r="AD4045" i="1"/>
  <c r="AG4044" i="1"/>
  <c r="AI4044" i="1"/>
  <c r="AH4044" i="1"/>
  <c r="AJ4044" i="1"/>
  <c r="AL4044" i="1"/>
  <c r="AC4044" i="1"/>
  <c r="AF4044" i="1"/>
  <c r="AE4044" i="1"/>
  <c r="AD4044" i="1"/>
  <c r="AI4043" i="1"/>
  <c r="AH4043" i="1"/>
  <c r="AG4043" i="1"/>
  <c r="AD4043" i="1"/>
  <c r="AL4043" i="1"/>
  <c r="AJ4043" i="1"/>
  <c r="AF4043" i="1"/>
  <c r="AE4043" i="1"/>
  <c r="AC4043" i="1"/>
  <c r="AI4042" i="1"/>
  <c r="AH4042" i="1"/>
  <c r="AG4042" i="1"/>
  <c r="AD4042" i="1"/>
  <c r="AC4042" i="1"/>
  <c r="AL4042" i="1"/>
  <c r="AJ4042" i="1"/>
  <c r="AF4042" i="1"/>
  <c r="AE4042" i="1"/>
  <c r="AI4041" i="1"/>
  <c r="AH4041" i="1"/>
  <c r="AG4041" i="1"/>
  <c r="AL4041" i="1"/>
  <c r="AJ4041" i="1"/>
  <c r="AF4041" i="1"/>
  <c r="AE4041" i="1"/>
  <c r="AD4041" i="1"/>
  <c r="AC4041" i="1"/>
  <c r="AG4040" i="1"/>
  <c r="AI4040" i="1"/>
  <c r="AH4040" i="1"/>
  <c r="AE4040" i="1"/>
  <c r="AL4040" i="1"/>
  <c r="AJ4040" i="1"/>
  <c r="AF4040" i="1"/>
  <c r="AD4040" i="1"/>
  <c r="AC4040" i="1"/>
  <c r="AG4039" i="1"/>
  <c r="AH4039" i="1"/>
  <c r="AI4039" i="1"/>
  <c r="AD4039" i="1"/>
  <c r="AC4039" i="1"/>
  <c r="AL4039" i="1"/>
  <c r="AJ4039" i="1"/>
  <c r="AF4039" i="1"/>
  <c r="AE4039" i="1"/>
  <c r="AG4038" i="1"/>
  <c r="AI4038" i="1"/>
  <c r="AH4038" i="1"/>
  <c r="AC4038" i="1"/>
  <c r="AE4038" i="1"/>
  <c r="AD4038" i="1"/>
  <c r="AF4038" i="1"/>
  <c r="AL4038" i="1"/>
  <c r="AJ4038" i="1"/>
  <c r="AG4037" i="1"/>
  <c r="AH4037" i="1"/>
  <c r="AI4037" i="1"/>
  <c r="AF4037" i="1"/>
  <c r="AJ4037" i="1"/>
  <c r="AL4037" i="1"/>
  <c r="AE4037" i="1"/>
  <c r="AD4037" i="1"/>
  <c r="AC4037" i="1"/>
  <c r="AI4036" i="1"/>
  <c r="AH4036" i="1"/>
  <c r="AG4036" i="1"/>
  <c r="AC4036" i="1"/>
  <c r="AL4036" i="1"/>
  <c r="AJ4036" i="1"/>
  <c r="AF4036" i="1"/>
  <c r="AE4036" i="1"/>
  <c r="AD4036" i="1"/>
  <c r="AI4035" i="1"/>
  <c r="AH4035" i="1"/>
  <c r="AG4035" i="1"/>
  <c r="AJ4035" i="1"/>
  <c r="AF4035" i="1"/>
  <c r="AE4035" i="1"/>
  <c r="AD4035" i="1"/>
  <c r="AC4035" i="1"/>
  <c r="AL4035" i="1"/>
  <c r="AI4034" i="1"/>
  <c r="AH4034" i="1"/>
  <c r="AG4034" i="1"/>
  <c r="AL4034" i="1"/>
  <c r="AJ4034" i="1"/>
  <c r="AF4034" i="1"/>
  <c r="AE4034" i="1"/>
  <c r="AD4034" i="1"/>
  <c r="AC4034" i="1"/>
  <c r="AH4033" i="1"/>
  <c r="AG4033" i="1"/>
  <c r="AI4033" i="1"/>
  <c r="AL4033" i="1"/>
  <c r="AJ4033" i="1"/>
  <c r="AM4033" i="1" s="1"/>
  <c r="AF4033" i="1"/>
  <c r="AE4033" i="1"/>
  <c r="AD4033" i="1"/>
  <c r="AC4033" i="1"/>
  <c r="AI4032" i="1"/>
  <c r="AH4032" i="1"/>
  <c r="AG4032" i="1"/>
  <c r="AL4032" i="1"/>
  <c r="AJ4032" i="1"/>
  <c r="AF4032" i="1"/>
  <c r="AE4032" i="1"/>
  <c r="AD4032" i="1"/>
  <c r="AC4032" i="1"/>
  <c r="AH4031" i="1"/>
  <c r="AG4031" i="1"/>
  <c r="AI4031" i="1"/>
  <c r="AL4031" i="1"/>
  <c r="AJ4031" i="1"/>
  <c r="AF4031" i="1"/>
  <c r="AE4031" i="1"/>
  <c r="AD4031" i="1"/>
  <c r="AC4031" i="1"/>
  <c r="AI4030" i="1"/>
  <c r="AH4030" i="1"/>
  <c r="AG4030" i="1"/>
  <c r="AL4030" i="1"/>
  <c r="AJ4030" i="1"/>
  <c r="AF4030" i="1"/>
  <c r="AE4030" i="1"/>
  <c r="AD4030" i="1"/>
  <c r="AC4030" i="1"/>
  <c r="AH4029" i="1"/>
  <c r="AG4029" i="1"/>
  <c r="AI4029" i="1"/>
  <c r="AL4029" i="1"/>
  <c r="AJ4029" i="1"/>
  <c r="AF4029" i="1"/>
  <c r="AE4029" i="1"/>
  <c r="AD4029" i="1"/>
  <c r="AC4029" i="1"/>
  <c r="AI4028" i="1"/>
  <c r="AH4028" i="1"/>
  <c r="AG4028" i="1"/>
  <c r="AL4028" i="1"/>
  <c r="AJ4028" i="1"/>
  <c r="AF4028" i="1"/>
  <c r="AE4028" i="1"/>
  <c r="AD4028" i="1"/>
  <c r="AC4028" i="1"/>
  <c r="AI4027" i="1"/>
  <c r="AH4027" i="1"/>
  <c r="AG4027" i="1"/>
  <c r="AL4027" i="1"/>
  <c r="AJ4027" i="1"/>
  <c r="AF4027" i="1"/>
  <c r="AE4027" i="1"/>
  <c r="AD4027" i="1"/>
  <c r="AC4027" i="1"/>
  <c r="AI4026" i="1"/>
  <c r="AH4026" i="1"/>
  <c r="AG4026" i="1"/>
  <c r="AJ4026" i="1"/>
  <c r="AL4026" i="1"/>
  <c r="AF4026" i="1"/>
  <c r="AE4026" i="1"/>
  <c r="AD4026" i="1"/>
  <c r="AC4026" i="1"/>
  <c r="AI4025" i="1"/>
  <c r="AH4025" i="1"/>
  <c r="AG4025" i="1"/>
  <c r="AL4025" i="1"/>
  <c r="AJ4025" i="1"/>
  <c r="AF4025" i="1"/>
  <c r="AE4025" i="1"/>
  <c r="AD4025" i="1"/>
  <c r="AC4025" i="1"/>
  <c r="AH4024" i="1"/>
  <c r="AG4024" i="1"/>
  <c r="AI4024" i="1"/>
  <c r="AL4024" i="1"/>
  <c r="AJ4024" i="1"/>
  <c r="AE4024" i="1"/>
  <c r="AF4024" i="1" s="1"/>
  <c r="AD4024" i="1"/>
  <c r="AC4024" i="1"/>
  <c r="AI4023" i="1"/>
  <c r="AH4023" i="1"/>
  <c r="AG4023" i="1"/>
  <c r="AL4023" i="1"/>
  <c r="AJ4023" i="1"/>
  <c r="AE4023" i="1"/>
  <c r="AF4023" i="1" s="1"/>
  <c r="AD4023" i="1"/>
  <c r="AC4023" i="1"/>
  <c r="AI4022" i="1"/>
  <c r="AH4022" i="1"/>
  <c r="AG4022" i="1"/>
  <c r="AL4022" i="1"/>
  <c r="AJ4022" i="1"/>
  <c r="AE4022" i="1"/>
  <c r="AF4022" i="1" s="1"/>
  <c r="AD4022" i="1"/>
  <c r="AC4022" i="1"/>
  <c r="AI4021" i="1"/>
  <c r="AH4021" i="1"/>
  <c r="AG4021" i="1"/>
  <c r="AJ4021" i="1"/>
  <c r="AL4021" i="1"/>
  <c r="AE4021" i="1"/>
  <c r="AF4021" i="1" s="1"/>
  <c r="AD4021" i="1"/>
  <c r="AC4021" i="1"/>
  <c r="AI4020" i="1"/>
  <c r="AH4020" i="1"/>
  <c r="AG4020" i="1"/>
  <c r="AL4020" i="1"/>
  <c r="AJ4020" i="1"/>
  <c r="AE4020" i="1"/>
  <c r="AF4020" i="1" s="1"/>
  <c r="AD4020" i="1"/>
  <c r="AC4020" i="1"/>
  <c r="AH4019" i="1"/>
  <c r="AG4019" i="1"/>
  <c r="AI4019" i="1"/>
  <c r="AL4019" i="1"/>
  <c r="AJ4019" i="1"/>
  <c r="AE4019" i="1"/>
  <c r="AF4019" i="1" s="1"/>
  <c r="AD4019" i="1"/>
  <c r="AC4019" i="1"/>
  <c r="AI4018" i="1"/>
  <c r="AH4018" i="1"/>
  <c r="AG4018" i="1"/>
  <c r="AL4018" i="1"/>
  <c r="AJ4018" i="1"/>
  <c r="AE4018" i="1"/>
  <c r="AF4018" i="1" s="1"/>
  <c r="AD4018" i="1"/>
  <c r="AC4018" i="1"/>
  <c r="AI4017" i="1"/>
  <c r="AH4017" i="1"/>
  <c r="AG4017" i="1"/>
  <c r="AL4017" i="1"/>
  <c r="AJ4017" i="1"/>
  <c r="AE4017" i="1"/>
  <c r="AF4017" i="1" s="1"/>
  <c r="AD4017" i="1"/>
  <c r="AC4017" i="1"/>
  <c r="AI4016" i="1"/>
  <c r="AH4016" i="1"/>
  <c r="AG4016" i="1"/>
  <c r="AJ4016" i="1"/>
  <c r="AL4016" i="1"/>
  <c r="AE4016" i="1"/>
  <c r="AF4016" i="1" s="1"/>
  <c r="AD4016" i="1"/>
  <c r="AC4016" i="1"/>
  <c r="AI4015" i="1"/>
  <c r="AH4015" i="1"/>
  <c r="AG4015" i="1"/>
  <c r="AL4015" i="1"/>
  <c r="AJ4015" i="1"/>
  <c r="AE4015" i="1"/>
  <c r="AF4015" i="1" s="1"/>
  <c r="AD4015" i="1"/>
  <c r="AC4015" i="1"/>
  <c r="AI4014" i="1"/>
  <c r="AH4014" i="1"/>
  <c r="AG4014" i="1"/>
  <c r="AJ4014" i="1"/>
  <c r="AL4014" i="1"/>
  <c r="AE4014" i="1"/>
  <c r="AF4014" i="1" s="1"/>
  <c r="AD4014" i="1"/>
  <c r="AC4014" i="1"/>
  <c r="AI4013" i="1"/>
  <c r="AH4013" i="1"/>
  <c r="AG4013" i="1"/>
  <c r="AL4013" i="1"/>
  <c r="AJ4013" i="1"/>
  <c r="AE4013" i="1"/>
  <c r="AF4013" i="1" s="1"/>
  <c r="AD4013" i="1"/>
  <c r="AC4013" i="1"/>
  <c r="AI4012" i="1"/>
  <c r="AH4012" i="1"/>
  <c r="AG4012" i="1"/>
  <c r="AL4012" i="1"/>
  <c r="AJ4012" i="1"/>
  <c r="AE4012" i="1"/>
  <c r="AF4012" i="1" s="1"/>
  <c r="AD4012" i="1"/>
  <c r="AC4012" i="1"/>
  <c r="AI4011" i="1"/>
  <c r="AH4011" i="1"/>
  <c r="AG4011" i="1"/>
  <c r="AJ4011" i="1"/>
  <c r="AL4011" i="1"/>
  <c r="AE4011" i="1"/>
  <c r="AF4011" i="1" s="1"/>
  <c r="AD4011" i="1"/>
  <c r="AC4011" i="1"/>
  <c r="AI4010" i="1"/>
  <c r="AH4010" i="1"/>
  <c r="AG4010" i="1"/>
  <c r="AL4010" i="1"/>
  <c r="AJ4010" i="1"/>
  <c r="AE4010" i="1"/>
  <c r="AF4010" i="1" s="1"/>
  <c r="AD4010" i="1"/>
  <c r="AC4010" i="1"/>
  <c r="AH4009" i="1"/>
  <c r="AG4009" i="1"/>
  <c r="AI4009" i="1"/>
  <c r="AL4009" i="1"/>
  <c r="AJ4009" i="1"/>
  <c r="AE4009" i="1"/>
  <c r="AF4009" i="1" s="1"/>
  <c r="AD4009" i="1"/>
  <c r="AC4009" i="1"/>
  <c r="AI4008" i="1"/>
  <c r="AH4008" i="1"/>
  <c r="AG4008" i="1"/>
  <c r="AL4008" i="1"/>
  <c r="AJ4008" i="1"/>
  <c r="AE4008" i="1"/>
  <c r="AF4008" i="1" s="1"/>
  <c r="AD4008" i="1"/>
  <c r="AC4008" i="1"/>
  <c r="AI4007" i="1"/>
  <c r="AH4007" i="1"/>
  <c r="AG4007" i="1"/>
  <c r="AL4007" i="1"/>
  <c r="AJ4007" i="1"/>
  <c r="AE4007" i="1"/>
  <c r="AF4007" i="1" s="1"/>
  <c r="AD4007" i="1"/>
  <c r="AC4007" i="1"/>
  <c r="AI4006" i="1"/>
  <c r="AH4006" i="1"/>
  <c r="AG4006" i="1"/>
  <c r="AJ4006" i="1"/>
  <c r="AL4006" i="1"/>
  <c r="AE4006" i="1"/>
  <c r="AF4006" i="1" s="1"/>
  <c r="AD4006" i="1"/>
  <c r="AC4006" i="1"/>
  <c r="AI4005" i="1"/>
  <c r="AH4005" i="1"/>
  <c r="AG4005" i="1"/>
  <c r="AL4005" i="1"/>
  <c r="AJ4005" i="1"/>
  <c r="AE4005" i="1"/>
  <c r="AF4005" i="1" s="1"/>
  <c r="AD4005" i="1"/>
  <c r="AC4005" i="1"/>
  <c r="AI4004" i="1"/>
  <c r="AH4004" i="1"/>
  <c r="AG4004" i="1"/>
  <c r="AJ4004" i="1"/>
  <c r="AL4004" i="1"/>
  <c r="AE4004" i="1"/>
  <c r="AF4004" i="1" s="1"/>
  <c r="AD4004" i="1"/>
  <c r="AC4004" i="1"/>
  <c r="AI4003" i="1"/>
  <c r="AH4003" i="1"/>
  <c r="AG4003" i="1"/>
  <c r="AL4003" i="1"/>
  <c r="AJ4003" i="1"/>
  <c r="AE4003" i="1"/>
  <c r="AF4003" i="1" s="1"/>
  <c r="AD4003" i="1"/>
  <c r="AC4003" i="1"/>
  <c r="AI4002" i="1"/>
  <c r="AH4002" i="1"/>
  <c r="AG4002" i="1"/>
  <c r="F75" i="1" s="1"/>
  <c r="AL4002" i="1"/>
  <c r="AJ4002" i="1"/>
  <c r="AE4002" i="1"/>
  <c r="AF4002" i="1" s="1"/>
  <c r="AD4002" i="1"/>
  <c r="AC4002" i="1"/>
  <c r="AI4001" i="1"/>
  <c r="AH4001" i="1"/>
  <c r="AG4001" i="1"/>
  <c r="AJ4001" i="1"/>
  <c r="AL4001" i="1"/>
  <c r="AF4001" i="1"/>
  <c r="AE4001" i="1"/>
  <c r="AD4001" i="1"/>
  <c r="AC4001" i="1"/>
  <c r="AI4000" i="1"/>
  <c r="AH4000" i="1"/>
  <c r="AG4000" i="1"/>
  <c r="AL4000" i="1"/>
  <c r="AJ4000" i="1"/>
  <c r="AF4000" i="1"/>
  <c r="AE4000" i="1"/>
  <c r="AD4000" i="1"/>
  <c r="AC4000" i="1"/>
  <c r="AI3999" i="1"/>
  <c r="AH3999" i="1"/>
  <c r="AG3999" i="1"/>
  <c r="AJ3999" i="1"/>
  <c r="AL3999" i="1"/>
  <c r="AF3999" i="1"/>
  <c r="AE3999" i="1"/>
  <c r="AD3999" i="1"/>
  <c r="AC3999" i="1"/>
  <c r="AI3998" i="1"/>
  <c r="AH3998" i="1"/>
  <c r="AG3998" i="1"/>
  <c r="AL3998" i="1"/>
  <c r="AJ3998" i="1"/>
  <c r="AF3998" i="1"/>
  <c r="AE3998" i="1"/>
  <c r="AD3998" i="1"/>
  <c r="AC3998" i="1"/>
  <c r="AI3997" i="1"/>
  <c r="AH3997" i="1"/>
  <c r="AG3997" i="1"/>
  <c r="AL3997" i="1"/>
  <c r="AJ3997" i="1"/>
  <c r="AF3997" i="1"/>
  <c r="AE3997" i="1"/>
  <c r="AD3997" i="1"/>
  <c r="AC3997" i="1"/>
  <c r="AI3996" i="1"/>
  <c r="AH3996" i="1"/>
  <c r="AG3996" i="1"/>
  <c r="AL3996" i="1"/>
  <c r="AJ3996" i="1"/>
  <c r="AM3996" i="1" s="1"/>
  <c r="AF3996" i="1"/>
  <c r="AE3996" i="1"/>
  <c r="AD3996" i="1"/>
  <c r="AC3996" i="1"/>
  <c r="AI3995" i="1"/>
  <c r="AH3995" i="1"/>
  <c r="AG3995" i="1"/>
  <c r="AJ3995" i="1"/>
  <c r="AF3995" i="1"/>
  <c r="AE3995" i="1"/>
  <c r="AD3995" i="1"/>
  <c r="AL3995" i="1"/>
  <c r="AC3995" i="1"/>
  <c r="AG3994" i="1"/>
  <c r="AI3994" i="1"/>
  <c r="AH3994" i="1"/>
  <c r="AL3994" i="1"/>
  <c r="AF3994" i="1"/>
  <c r="AJ3994" i="1"/>
  <c r="AM3994" i="1" s="1"/>
  <c r="AE3994" i="1"/>
  <c r="AC3994" i="1"/>
  <c r="AD3994" i="1"/>
  <c r="AG3993" i="1"/>
  <c r="AH3993" i="1"/>
  <c r="AI3993" i="1"/>
  <c r="AD3993" i="1"/>
  <c r="AE3993" i="1"/>
  <c r="AF3993" i="1"/>
  <c r="AJ3993" i="1"/>
  <c r="AL3993" i="1"/>
  <c r="AC3993" i="1"/>
  <c r="AH3992" i="1"/>
  <c r="AI3992" i="1"/>
  <c r="AG3992" i="1"/>
  <c r="AF3992" i="1"/>
  <c r="AE3992" i="1"/>
  <c r="AD3992" i="1"/>
  <c r="AC3992" i="1"/>
  <c r="AL3992" i="1"/>
  <c r="AJ3992" i="1"/>
  <c r="AG3991" i="1"/>
  <c r="AH3991" i="1"/>
  <c r="AI3991" i="1"/>
  <c r="AJ3991" i="1"/>
  <c r="AC3991" i="1"/>
  <c r="AD3991" i="1"/>
  <c r="AE3991" i="1"/>
  <c r="AF3991" i="1"/>
  <c r="AL3991" i="1"/>
  <c r="AH3990" i="1"/>
  <c r="AG3990" i="1"/>
  <c r="AI3990" i="1"/>
  <c r="AC3990" i="1"/>
  <c r="AD3990" i="1"/>
  <c r="AE3990" i="1"/>
  <c r="AF3990" i="1"/>
  <c r="AJ3990" i="1"/>
  <c r="AL3990" i="1"/>
  <c r="AG3989" i="1"/>
  <c r="AH3989" i="1"/>
  <c r="AI3989" i="1"/>
  <c r="AL3989" i="1"/>
  <c r="AC3989" i="1"/>
  <c r="AD3989" i="1"/>
  <c r="AE3989" i="1"/>
  <c r="AF3989" i="1"/>
  <c r="AJ3989" i="1"/>
  <c r="AM3989" i="1" s="1"/>
  <c r="AG3988" i="1"/>
  <c r="AH3988" i="1"/>
  <c r="AI3988" i="1"/>
  <c r="AD3988" i="1"/>
  <c r="AE3988" i="1"/>
  <c r="AF3988" i="1"/>
  <c r="AJ3988" i="1"/>
  <c r="AL3988" i="1"/>
  <c r="AC3988" i="1"/>
  <c r="AG3987" i="1"/>
  <c r="AH3987" i="1"/>
  <c r="AI3987" i="1"/>
  <c r="AC3987" i="1"/>
  <c r="AF3987" i="1"/>
  <c r="AL3987" i="1"/>
  <c r="AD3987" i="1"/>
  <c r="AJ3987" i="1"/>
  <c r="AE3987" i="1"/>
  <c r="AI3986" i="1"/>
  <c r="AH3986" i="1"/>
  <c r="AG3986" i="1"/>
  <c r="AF3986" i="1"/>
  <c r="AJ3986" i="1"/>
  <c r="AL3986" i="1"/>
  <c r="AD3986" i="1"/>
  <c r="AC3986" i="1"/>
  <c r="AE3986" i="1"/>
  <c r="AG3985" i="1"/>
  <c r="AH3985" i="1"/>
  <c r="AI3985" i="1"/>
  <c r="AC3985" i="1"/>
  <c r="AD3985" i="1"/>
  <c r="AE3985" i="1"/>
  <c r="AF3985" i="1"/>
  <c r="AJ3985" i="1"/>
  <c r="AL3985" i="1"/>
  <c r="AI3984" i="1"/>
  <c r="AH3984" i="1"/>
  <c r="AG3984" i="1"/>
  <c r="AF3984" i="1"/>
  <c r="AE3984" i="1"/>
  <c r="AD3984" i="1"/>
  <c r="AC3984" i="1"/>
  <c r="AL3984" i="1"/>
  <c r="AJ3984" i="1"/>
  <c r="AI3983" i="1"/>
  <c r="AH3983" i="1"/>
  <c r="AG3983" i="1"/>
  <c r="AL3983" i="1"/>
  <c r="AC3983" i="1"/>
  <c r="AD3983" i="1"/>
  <c r="AE3983" i="1"/>
  <c r="AF3983" i="1"/>
  <c r="AJ3983" i="1"/>
  <c r="AI3982" i="1"/>
  <c r="AH3982" i="1"/>
  <c r="AG3982" i="1"/>
  <c r="AL3982" i="1"/>
  <c r="AD3982" i="1"/>
  <c r="AJ3982" i="1"/>
  <c r="AC3982" i="1"/>
  <c r="AF3982" i="1"/>
  <c r="AE3982" i="1"/>
  <c r="AI3981" i="1"/>
  <c r="AH3981" i="1"/>
  <c r="AG3981" i="1"/>
  <c r="AJ3981" i="1"/>
  <c r="AL3981" i="1"/>
  <c r="AF3981" i="1"/>
  <c r="AD3981" i="1"/>
  <c r="AC3981" i="1"/>
  <c r="AE3981" i="1"/>
  <c r="AG3980" i="1"/>
  <c r="AH3980" i="1"/>
  <c r="AI3980" i="1"/>
  <c r="AF3980" i="1"/>
  <c r="AE3980" i="1"/>
  <c r="AD3980" i="1"/>
  <c r="AC3980" i="1"/>
  <c r="AL3980" i="1"/>
  <c r="AJ3980" i="1"/>
  <c r="AI3979" i="1"/>
  <c r="AG3979" i="1"/>
  <c r="AH3979" i="1"/>
  <c r="AC3979" i="1"/>
  <c r="AD3979" i="1"/>
  <c r="AE3979" i="1"/>
  <c r="AF3979" i="1"/>
  <c r="AJ3979" i="1"/>
  <c r="AL3979" i="1"/>
  <c r="AH3978" i="1"/>
  <c r="AG3978" i="1"/>
  <c r="AI3978" i="1"/>
  <c r="AL3978" i="1"/>
  <c r="AJ3978" i="1"/>
  <c r="AF3978" i="1"/>
  <c r="AE3978" i="1"/>
  <c r="AD3978" i="1"/>
  <c r="AC3978" i="1"/>
  <c r="AI3977" i="1"/>
  <c r="AH3977" i="1"/>
  <c r="AG3977" i="1"/>
  <c r="AJ3977" i="1"/>
  <c r="AF3977" i="1"/>
  <c r="AE3977" i="1"/>
  <c r="AC3977" i="1"/>
  <c r="AD3977" i="1"/>
  <c r="AL3977" i="1"/>
  <c r="AI3976" i="1"/>
  <c r="AH3976" i="1"/>
  <c r="AG3976" i="1"/>
  <c r="AJ3976" i="1"/>
  <c r="AF3976" i="1"/>
  <c r="AE3976" i="1"/>
  <c r="AD3976" i="1"/>
  <c r="AC3976" i="1"/>
  <c r="AL3976" i="1"/>
  <c r="AI3975" i="1"/>
  <c r="AH3975" i="1"/>
  <c r="AG3975" i="1"/>
  <c r="AJ3975" i="1"/>
  <c r="AF3975" i="1"/>
  <c r="AE3975" i="1"/>
  <c r="AD3975" i="1"/>
  <c r="AC3975" i="1"/>
  <c r="AL3975" i="1"/>
  <c r="AI3974" i="1"/>
  <c r="AH3974" i="1"/>
  <c r="AG3974" i="1"/>
  <c r="AJ3974" i="1"/>
  <c r="AF3974" i="1"/>
  <c r="AL3974" i="1"/>
  <c r="AD3974" i="1"/>
  <c r="AC3974" i="1"/>
  <c r="AE3974" i="1"/>
  <c r="AI3973" i="1"/>
  <c r="AH3973" i="1"/>
  <c r="AG3973" i="1"/>
  <c r="AD3973" i="1"/>
  <c r="AC3973" i="1"/>
  <c r="AE3973" i="1"/>
  <c r="AF3973" i="1"/>
  <c r="AJ3973" i="1"/>
  <c r="AL3973" i="1"/>
  <c r="AG3972" i="1"/>
  <c r="AI3972" i="1"/>
  <c r="AH3972" i="1"/>
  <c r="AF3972" i="1"/>
  <c r="AD3972" i="1"/>
  <c r="AC3972" i="1"/>
  <c r="AL3972" i="1"/>
  <c r="AJ3972" i="1"/>
  <c r="AE3972" i="1"/>
  <c r="AI3971" i="1"/>
  <c r="AG3971" i="1"/>
  <c r="AH3971" i="1"/>
  <c r="AL3971" i="1"/>
  <c r="AJ3971" i="1"/>
  <c r="AF3971" i="1"/>
  <c r="AE3971" i="1"/>
  <c r="AD3971" i="1"/>
  <c r="AC3971" i="1"/>
  <c r="AI3970" i="1"/>
  <c r="AG3970" i="1"/>
  <c r="AH3970" i="1"/>
  <c r="AE3970" i="1"/>
  <c r="AC3970" i="1"/>
  <c r="AD3970" i="1"/>
  <c r="AL3970" i="1"/>
  <c r="AF3970" i="1"/>
  <c r="AJ3970" i="1"/>
  <c r="AI3969" i="1"/>
  <c r="AH3969" i="1"/>
  <c r="AG3969" i="1"/>
  <c r="AL3969" i="1"/>
  <c r="AJ3969" i="1"/>
  <c r="AE3969" i="1"/>
  <c r="AD3969" i="1"/>
  <c r="AF3969" i="1"/>
  <c r="AC3969" i="1"/>
  <c r="AG3968" i="1"/>
  <c r="AI3968" i="1"/>
  <c r="AH3968" i="1"/>
  <c r="AC3968" i="1"/>
  <c r="AE3968" i="1"/>
  <c r="AF3968" i="1"/>
  <c r="AD3968" i="1"/>
  <c r="AL3968" i="1"/>
  <c r="AJ3968" i="1"/>
  <c r="AM3968" i="1" s="1"/>
  <c r="AG3967" i="1"/>
  <c r="AI3967" i="1"/>
  <c r="AH3967" i="1"/>
  <c r="AE3967" i="1"/>
  <c r="AD3967" i="1"/>
  <c r="AC3967" i="1"/>
  <c r="AJ3967" i="1"/>
  <c r="AL3967" i="1"/>
  <c r="AF3967" i="1"/>
  <c r="AG3966" i="1"/>
  <c r="AI3966" i="1"/>
  <c r="AH3966" i="1"/>
  <c r="AL3966" i="1"/>
  <c r="AJ3966" i="1"/>
  <c r="AF3966" i="1"/>
  <c r="AD3966" i="1"/>
  <c r="AE3966" i="1"/>
  <c r="AC3966" i="1"/>
  <c r="AG3965" i="1"/>
  <c r="AH3965" i="1"/>
  <c r="AI3965" i="1"/>
  <c r="AE3965" i="1"/>
  <c r="AJ3965" i="1"/>
  <c r="AL3965" i="1"/>
  <c r="AC3965" i="1"/>
  <c r="AD3965" i="1"/>
  <c r="AF3965" i="1"/>
  <c r="AH3964" i="1"/>
  <c r="AG3964" i="1"/>
  <c r="AI3964" i="1"/>
  <c r="AD3964" i="1"/>
  <c r="AF3964" i="1"/>
  <c r="AC3964" i="1"/>
  <c r="AE3964" i="1"/>
  <c r="AJ3964" i="1"/>
  <c r="AL3964" i="1"/>
  <c r="AG3963" i="1"/>
  <c r="AH3963" i="1"/>
  <c r="AI3963" i="1"/>
  <c r="AJ3963" i="1"/>
  <c r="AL3963" i="1"/>
  <c r="AF3963" i="1"/>
  <c r="AC3963" i="1"/>
  <c r="AE3963" i="1"/>
  <c r="AD3963" i="1"/>
  <c r="AI3962" i="1"/>
  <c r="AG3962" i="1"/>
  <c r="AH3962" i="1"/>
  <c r="AC3962" i="1"/>
  <c r="AF3962" i="1"/>
  <c r="AD3962" i="1"/>
  <c r="AE3962" i="1"/>
  <c r="AJ3962" i="1"/>
  <c r="AL3962" i="1"/>
  <c r="AI3961" i="1"/>
  <c r="AG3961" i="1"/>
  <c r="AH3961" i="1"/>
  <c r="AC3961" i="1"/>
  <c r="AL3961" i="1"/>
  <c r="AJ3961" i="1"/>
  <c r="AF3961" i="1"/>
  <c r="AE3961" i="1"/>
  <c r="AD3961" i="1"/>
  <c r="AI3960" i="1"/>
  <c r="AH3960" i="1"/>
  <c r="AG3960" i="1"/>
  <c r="AF3960" i="1"/>
  <c r="AE3960" i="1"/>
  <c r="AD3960" i="1"/>
  <c r="AC3960" i="1"/>
  <c r="AL3960" i="1"/>
  <c r="AJ3960" i="1"/>
  <c r="AI3959" i="1"/>
  <c r="AH3959" i="1"/>
  <c r="AG3959" i="1"/>
  <c r="AL3959" i="1"/>
  <c r="AJ3959" i="1"/>
  <c r="AF3959" i="1"/>
  <c r="AE3959" i="1"/>
  <c r="AD3959" i="1"/>
  <c r="AC3959" i="1"/>
  <c r="AI3958" i="1"/>
  <c r="AH3958" i="1"/>
  <c r="AG3958" i="1"/>
  <c r="AL3958" i="1"/>
  <c r="AJ3958" i="1"/>
  <c r="AF3958" i="1"/>
  <c r="AE3958" i="1"/>
  <c r="AD3958" i="1"/>
  <c r="AC3958" i="1"/>
  <c r="AI3957" i="1"/>
  <c r="AH3957" i="1"/>
  <c r="AG3957" i="1"/>
  <c r="AD3957" i="1"/>
  <c r="AJ3957" i="1"/>
  <c r="AF3957" i="1"/>
  <c r="AE3957" i="1"/>
  <c r="AC3957" i="1"/>
  <c r="AL3957" i="1"/>
  <c r="AI3956" i="1"/>
  <c r="AG3956" i="1"/>
  <c r="AH3956" i="1"/>
  <c r="AD3956" i="1"/>
  <c r="AC3956" i="1"/>
  <c r="AE3956" i="1"/>
  <c r="AF3956" i="1"/>
  <c r="AL3956" i="1"/>
  <c r="AJ3956" i="1"/>
  <c r="AM3956" i="1" s="1"/>
  <c r="AH3955" i="1"/>
  <c r="AG3955" i="1"/>
  <c r="AI3955" i="1"/>
  <c r="AJ3955" i="1"/>
  <c r="AF3955" i="1"/>
  <c r="AE3955" i="1"/>
  <c r="AD3955" i="1"/>
  <c r="AC3955" i="1"/>
  <c r="AL3955" i="1"/>
  <c r="AG3954" i="1"/>
  <c r="AI3954" i="1"/>
  <c r="AH3954" i="1"/>
  <c r="AC3954" i="1"/>
  <c r="AD3954" i="1"/>
  <c r="AE3954" i="1"/>
  <c r="AF3954" i="1"/>
  <c r="AL3954" i="1"/>
  <c r="AJ3954" i="1"/>
  <c r="AG3953" i="1"/>
  <c r="AH3953" i="1"/>
  <c r="AI3953" i="1"/>
  <c r="AF3953" i="1"/>
  <c r="AL3953" i="1"/>
  <c r="AJ3953" i="1"/>
  <c r="AC3953" i="1"/>
  <c r="AE3953" i="1"/>
  <c r="AD3953" i="1"/>
  <c r="AG3952" i="1"/>
  <c r="AH3952" i="1"/>
  <c r="AI3952" i="1"/>
  <c r="AJ3952" i="1"/>
  <c r="AC3952" i="1"/>
  <c r="AD3952" i="1"/>
  <c r="AE3952" i="1"/>
  <c r="AF3952" i="1"/>
  <c r="AL3952" i="1"/>
  <c r="AI3951" i="1"/>
  <c r="AH3951" i="1"/>
  <c r="AG3951" i="1"/>
  <c r="AC3951" i="1"/>
  <c r="AD3951" i="1"/>
  <c r="AE3951" i="1"/>
  <c r="AF3951" i="1"/>
  <c r="AJ3951" i="1"/>
  <c r="AL3951" i="1"/>
  <c r="AG3950" i="1"/>
  <c r="AH3950" i="1"/>
  <c r="AI3950" i="1"/>
  <c r="AC3950" i="1"/>
  <c r="AD3950" i="1"/>
  <c r="AE3950" i="1"/>
  <c r="AF3950" i="1"/>
  <c r="AJ3950" i="1"/>
  <c r="AL3950" i="1"/>
  <c r="AI3949" i="1"/>
  <c r="AG3949" i="1"/>
  <c r="AH3949" i="1"/>
  <c r="AJ3949" i="1"/>
  <c r="AL3949" i="1"/>
  <c r="AC3949" i="1"/>
  <c r="AD3949" i="1"/>
  <c r="AE3949" i="1"/>
  <c r="AF3949" i="1"/>
  <c r="AI3948" i="1"/>
  <c r="AH3948" i="1"/>
  <c r="AG3948" i="1"/>
  <c r="AJ3948" i="1"/>
  <c r="AF3948" i="1"/>
  <c r="AE3948" i="1"/>
  <c r="AD3948" i="1"/>
  <c r="AC3948" i="1"/>
  <c r="AL3948" i="1"/>
  <c r="AI3947" i="1"/>
  <c r="AH3947" i="1"/>
  <c r="AG3947" i="1"/>
  <c r="AL3947" i="1"/>
  <c r="AJ3947" i="1"/>
  <c r="AF3947" i="1"/>
  <c r="AE3947" i="1"/>
  <c r="AD3947" i="1"/>
  <c r="AC3947" i="1"/>
  <c r="AI3946" i="1"/>
  <c r="AH3946" i="1"/>
  <c r="AG3946" i="1"/>
  <c r="AL3946" i="1"/>
  <c r="AJ3946" i="1"/>
  <c r="AF3946" i="1"/>
  <c r="AE3946" i="1"/>
  <c r="AD3946" i="1"/>
  <c r="AC3946" i="1"/>
  <c r="AI3945" i="1"/>
  <c r="AH3945" i="1"/>
  <c r="AG3945" i="1"/>
  <c r="AJ3945" i="1"/>
  <c r="AL3945" i="1"/>
  <c r="AF3945" i="1"/>
  <c r="AE3945" i="1"/>
  <c r="AD3945" i="1"/>
  <c r="AC3945" i="1"/>
  <c r="AI3944" i="1"/>
  <c r="AH3944" i="1"/>
  <c r="AG3944" i="1"/>
  <c r="AL3944" i="1"/>
  <c r="AJ3944" i="1"/>
  <c r="AF3944" i="1"/>
  <c r="AE3944" i="1"/>
  <c r="AD3944" i="1"/>
  <c r="AC3944" i="1"/>
  <c r="AI3943" i="1"/>
  <c r="AH3943" i="1"/>
  <c r="AG3943" i="1"/>
  <c r="AJ3943" i="1"/>
  <c r="AL3943" i="1"/>
  <c r="AF3943" i="1"/>
  <c r="AE3943" i="1"/>
  <c r="AD3943" i="1"/>
  <c r="AC3943" i="1"/>
  <c r="AI3942" i="1"/>
  <c r="AH3942" i="1"/>
  <c r="AG3942" i="1"/>
  <c r="AL3942" i="1"/>
  <c r="AJ3942" i="1"/>
  <c r="AF3942" i="1"/>
  <c r="AE3942" i="1"/>
  <c r="AD3942" i="1"/>
  <c r="AC3942" i="1"/>
  <c r="AI3941" i="1"/>
  <c r="AH3941" i="1"/>
  <c r="AG3941" i="1"/>
  <c r="AL3941" i="1"/>
  <c r="AJ3941" i="1"/>
  <c r="AF3941" i="1"/>
  <c r="AE3941" i="1"/>
  <c r="AD3941" i="1"/>
  <c r="AC3941" i="1"/>
  <c r="AG3940" i="1"/>
  <c r="AH3940" i="1"/>
  <c r="AI3940" i="1"/>
  <c r="AD3940" i="1"/>
  <c r="AC3940" i="1"/>
  <c r="AJ3940" i="1"/>
  <c r="AL3940" i="1"/>
  <c r="AE3940" i="1"/>
  <c r="AF3940" i="1"/>
  <c r="AI3939" i="1"/>
  <c r="AG3939" i="1"/>
  <c r="AH3939" i="1"/>
  <c r="AC3939" i="1"/>
  <c r="AD3939" i="1"/>
  <c r="AE3939" i="1"/>
  <c r="AF3939" i="1"/>
  <c r="AJ3939" i="1"/>
  <c r="AL3939" i="1"/>
  <c r="AI3938" i="1"/>
  <c r="AH3938" i="1"/>
  <c r="AG3938" i="1"/>
  <c r="AE3938" i="1"/>
  <c r="AJ3938" i="1"/>
  <c r="AL3938" i="1"/>
  <c r="AF3938" i="1"/>
  <c r="AD3938" i="1"/>
  <c r="AC3938" i="1"/>
  <c r="AI3937" i="1"/>
  <c r="AG3937" i="1"/>
  <c r="AH3937" i="1"/>
  <c r="AL3937" i="1"/>
  <c r="AC3937" i="1"/>
  <c r="AD3937" i="1"/>
  <c r="AF3937" i="1"/>
  <c r="AE3937" i="1"/>
  <c r="AJ3937" i="1"/>
  <c r="AM3937" i="1" s="1"/>
  <c r="AG3936" i="1"/>
  <c r="AI3936" i="1"/>
  <c r="AH3936" i="1"/>
  <c r="AC3936" i="1"/>
  <c r="AD3936" i="1"/>
  <c r="AE3936" i="1"/>
  <c r="AL3936" i="1"/>
  <c r="AJ3936" i="1"/>
  <c r="AF3936" i="1"/>
  <c r="AI3935" i="1"/>
  <c r="AH3935" i="1"/>
  <c r="AG3935" i="1"/>
  <c r="AL3935" i="1"/>
  <c r="AJ3935" i="1"/>
  <c r="AF3935" i="1"/>
  <c r="AE3935" i="1"/>
  <c r="AD3935" i="1"/>
  <c r="AC3935" i="1"/>
  <c r="AI3934" i="1"/>
  <c r="AH3934" i="1"/>
  <c r="AG3934" i="1"/>
  <c r="AJ3934" i="1"/>
  <c r="AF3934" i="1"/>
  <c r="AE3934" i="1"/>
  <c r="AC3934" i="1"/>
  <c r="AL3934" i="1"/>
  <c r="AD3934" i="1"/>
  <c r="AH3933" i="1"/>
  <c r="AI3933" i="1"/>
  <c r="AG3933" i="1"/>
  <c r="AJ3933" i="1"/>
  <c r="AL3933" i="1"/>
  <c r="AE3933" i="1"/>
  <c r="AC3933" i="1"/>
  <c r="AF3933" i="1"/>
  <c r="AD3933" i="1"/>
  <c r="AI3932" i="1"/>
  <c r="AH3932" i="1"/>
  <c r="AG3932" i="1"/>
  <c r="AJ3932" i="1"/>
  <c r="AL3932" i="1"/>
  <c r="AF3932" i="1"/>
  <c r="AE3932" i="1"/>
  <c r="AD3932" i="1"/>
  <c r="AC3932" i="1"/>
  <c r="AI3931" i="1"/>
  <c r="AH3931" i="1"/>
  <c r="AG3931" i="1"/>
  <c r="AJ3931" i="1"/>
  <c r="AL3931" i="1"/>
  <c r="AF3931" i="1"/>
  <c r="AE3931" i="1"/>
  <c r="AD3931" i="1"/>
  <c r="AC3931" i="1"/>
  <c r="AG3930" i="1"/>
  <c r="AH3930" i="1"/>
  <c r="AI3930" i="1"/>
  <c r="AL3930" i="1"/>
  <c r="AJ3930" i="1"/>
  <c r="AE3930" i="1"/>
  <c r="AC3930" i="1"/>
  <c r="AD3930" i="1"/>
  <c r="AF3930" i="1"/>
  <c r="AG3929" i="1"/>
  <c r="AH3929" i="1"/>
  <c r="AI3929" i="1"/>
  <c r="AC3929" i="1"/>
  <c r="AD3929" i="1"/>
  <c r="AF3929" i="1"/>
  <c r="AJ3929" i="1"/>
  <c r="AL3929" i="1"/>
  <c r="AE3929" i="1"/>
  <c r="AG3928" i="1"/>
  <c r="AI3928" i="1"/>
  <c r="AH3928" i="1"/>
  <c r="AL3928" i="1"/>
  <c r="AJ3928" i="1"/>
  <c r="AF3928" i="1"/>
  <c r="AE3928" i="1"/>
  <c r="AD3928" i="1"/>
  <c r="AC3928" i="1"/>
  <c r="AG3927" i="1"/>
  <c r="AH3927" i="1"/>
  <c r="AI3927" i="1"/>
  <c r="AL3927" i="1"/>
  <c r="AC3927" i="1"/>
  <c r="AF3927" i="1"/>
  <c r="AJ3927" i="1"/>
  <c r="AD3927" i="1"/>
  <c r="AE3927" i="1"/>
  <c r="AG3926" i="1"/>
  <c r="AH3926" i="1"/>
  <c r="AI3926" i="1"/>
  <c r="AC3926" i="1"/>
  <c r="AD3926" i="1"/>
  <c r="AE3926" i="1"/>
  <c r="AF3926" i="1"/>
  <c r="AJ3926" i="1"/>
  <c r="AL3926" i="1"/>
  <c r="AG3925" i="1"/>
  <c r="AI3925" i="1"/>
  <c r="AH3925" i="1"/>
  <c r="AF3925" i="1"/>
  <c r="AE3925" i="1"/>
  <c r="AD3925" i="1"/>
  <c r="AC3925" i="1"/>
  <c r="AL3925" i="1"/>
  <c r="AJ3925" i="1"/>
  <c r="AI3924" i="1"/>
  <c r="AH3924" i="1"/>
  <c r="AG3924" i="1"/>
  <c r="AF3924" i="1"/>
  <c r="AE3924" i="1"/>
  <c r="AD3924" i="1"/>
  <c r="AC3924" i="1"/>
  <c r="AJ3924" i="1"/>
  <c r="AL3924" i="1"/>
  <c r="AI3923" i="1"/>
  <c r="AG3923" i="1"/>
  <c r="AH3923" i="1"/>
  <c r="AL3923" i="1"/>
  <c r="AC3923" i="1"/>
  <c r="AJ3923" i="1"/>
  <c r="AM3923" i="1" s="1"/>
  <c r="AF3923" i="1"/>
  <c r="AE3923" i="1"/>
  <c r="AD3923" i="1"/>
  <c r="AI3922" i="1"/>
  <c r="AH3922" i="1"/>
  <c r="AG3922" i="1"/>
  <c r="AL3922" i="1"/>
  <c r="AJ3922" i="1"/>
  <c r="AF3922" i="1"/>
  <c r="AE3922" i="1"/>
  <c r="AD3922" i="1"/>
  <c r="AC3922" i="1"/>
  <c r="AI3921" i="1"/>
  <c r="AG3921" i="1"/>
  <c r="AH3921" i="1"/>
  <c r="AD3921" i="1"/>
  <c r="AE3921" i="1"/>
  <c r="AF3921" i="1"/>
  <c r="AJ3921" i="1"/>
  <c r="AL3921" i="1"/>
  <c r="AC3921" i="1"/>
  <c r="AG3920" i="1"/>
  <c r="AH3920" i="1"/>
  <c r="AI3920" i="1"/>
  <c r="AF3920" i="1"/>
  <c r="AC3920" i="1"/>
  <c r="AD3920" i="1"/>
  <c r="AE3920" i="1"/>
  <c r="AJ3920" i="1"/>
  <c r="AL3920" i="1"/>
  <c r="AH3919" i="1"/>
  <c r="AI3919" i="1"/>
  <c r="AG3919" i="1"/>
  <c r="AC3919" i="1"/>
  <c r="AD3919" i="1"/>
  <c r="AE3919" i="1"/>
  <c r="AF3919" i="1"/>
  <c r="AL3919" i="1"/>
  <c r="AJ3919" i="1"/>
  <c r="AG3918" i="1"/>
  <c r="AI3918" i="1"/>
  <c r="AH3918" i="1"/>
  <c r="AC3918" i="1"/>
  <c r="AD3918" i="1"/>
  <c r="AE3918" i="1"/>
  <c r="AF3918" i="1"/>
  <c r="AJ3918" i="1"/>
  <c r="AL3918" i="1"/>
  <c r="AI3917" i="1"/>
  <c r="AH3917" i="1"/>
  <c r="AG3917" i="1"/>
  <c r="AE3917" i="1"/>
  <c r="AF3917" i="1"/>
  <c r="AL3917" i="1"/>
  <c r="AJ3917" i="1"/>
  <c r="AC3917" i="1"/>
  <c r="AD3917" i="1"/>
  <c r="AI3916" i="1"/>
  <c r="AH3916" i="1"/>
  <c r="AG3916" i="1"/>
  <c r="AC3916" i="1"/>
  <c r="AL3916" i="1"/>
  <c r="AF3916" i="1"/>
  <c r="AE3916" i="1"/>
  <c r="AD3916" i="1"/>
  <c r="AJ3916" i="1"/>
  <c r="AM3916" i="1" s="1"/>
  <c r="AI3915" i="1"/>
  <c r="AH3915" i="1"/>
  <c r="AG3915" i="1"/>
  <c r="AL3915" i="1"/>
  <c r="AJ3915" i="1"/>
  <c r="AF3915" i="1"/>
  <c r="AE3915" i="1"/>
  <c r="AD3915" i="1"/>
  <c r="AC3915" i="1"/>
  <c r="AH3914" i="1"/>
  <c r="AG3914" i="1"/>
  <c r="AI3914" i="1"/>
  <c r="AJ3914" i="1"/>
  <c r="AF3914" i="1"/>
  <c r="AE3914" i="1"/>
  <c r="AD3914" i="1"/>
  <c r="AC3914" i="1"/>
  <c r="AL3914" i="1"/>
  <c r="AG3913" i="1"/>
  <c r="AH3913" i="1"/>
  <c r="AI3913" i="1"/>
  <c r="AD3913" i="1"/>
  <c r="AC3913" i="1"/>
  <c r="AE3913" i="1"/>
  <c r="AJ3913" i="1"/>
  <c r="AL3913" i="1"/>
  <c r="AF3913" i="1"/>
  <c r="AI3912" i="1"/>
  <c r="AH3912" i="1"/>
  <c r="AG3912" i="1"/>
  <c r="AF3912" i="1"/>
  <c r="AC3912" i="1"/>
  <c r="AD3912" i="1"/>
  <c r="AE3912" i="1"/>
  <c r="AJ3912" i="1"/>
  <c r="AL3912" i="1"/>
  <c r="AG3911" i="1"/>
  <c r="AH3911" i="1"/>
  <c r="AI3911" i="1"/>
  <c r="AL3911" i="1"/>
  <c r="AC3911" i="1"/>
  <c r="AD3911" i="1"/>
  <c r="AE3911" i="1"/>
  <c r="AF3911" i="1"/>
  <c r="AJ3911" i="1"/>
  <c r="AM3911" i="1" s="1"/>
  <c r="AI3910" i="1"/>
  <c r="AG3910" i="1"/>
  <c r="AH3910" i="1"/>
  <c r="AJ3910" i="1"/>
  <c r="AL3910" i="1"/>
  <c r="AE3910" i="1"/>
  <c r="AD3910" i="1"/>
  <c r="AC3910" i="1"/>
  <c r="AF3910" i="1"/>
  <c r="AH3909" i="1"/>
  <c r="AG3909" i="1"/>
  <c r="AI3909" i="1"/>
  <c r="AE3909" i="1"/>
  <c r="AF3909" i="1"/>
  <c r="AJ3909" i="1"/>
  <c r="AL3909" i="1"/>
  <c r="AC3909" i="1"/>
  <c r="AD3909" i="1"/>
  <c r="AG3908" i="1"/>
  <c r="AH3908" i="1"/>
  <c r="AI3908" i="1"/>
  <c r="AC3908" i="1"/>
  <c r="AD3908" i="1"/>
  <c r="AE3908" i="1"/>
  <c r="AF3908" i="1"/>
  <c r="AJ3908" i="1"/>
  <c r="AL3908" i="1"/>
  <c r="AG3907" i="1"/>
  <c r="AI3907" i="1"/>
  <c r="AH3907" i="1"/>
  <c r="AL3907" i="1"/>
  <c r="AC3907" i="1"/>
  <c r="AD3907" i="1"/>
  <c r="AE3907" i="1"/>
  <c r="AF3907" i="1"/>
  <c r="AJ3907" i="1"/>
  <c r="AM3907" i="1" s="1"/>
  <c r="AG3906" i="1"/>
  <c r="AH3906" i="1"/>
  <c r="AI3906" i="1"/>
  <c r="AE3906" i="1"/>
  <c r="AF3906" i="1"/>
  <c r="AD3906" i="1"/>
  <c r="AC3906" i="1"/>
  <c r="AL3906" i="1"/>
  <c r="AJ3906" i="1"/>
  <c r="AG3905" i="1"/>
  <c r="AH3905" i="1"/>
  <c r="AI3905" i="1"/>
  <c r="AL3905" i="1"/>
  <c r="AJ3905" i="1"/>
  <c r="AC3905" i="1"/>
  <c r="AD3905" i="1"/>
  <c r="AE3905" i="1"/>
  <c r="AF3905" i="1"/>
  <c r="AG3904" i="1"/>
  <c r="AH3904" i="1"/>
  <c r="AI3904" i="1"/>
  <c r="AF3904" i="1"/>
  <c r="AC3904" i="1"/>
  <c r="AD3904" i="1"/>
  <c r="AE3904" i="1"/>
  <c r="AJ3904" i="1"/>
  <c r="AL3904" i="1"/>
  <c r="AH3903" i="1"/>
  <c r="AI3903" i="1"/>
  <c r="AG3903" i="1"/>
  <c r="AJ3903" i="1"/>
  <c r="AL3903" i="1"/>
  <c r="AD3903" i="1"/>
  <c r="AE3903" i="1"/>
  <c r="AF3903" i="1"/>
  <c r="AC3903" i="1"/>
  <c r="AG3902" i="1"/>
  <c r="AI3902" i="1"/>
  <c r="AH3902" i="1"/>
  <c r="AE3902" i="1"/>
  <c r="AD3902" i="1"/>
  <c r="AC3902" i="1"/>
  <c r="AF3902" i="1"/>
  <c r="AL3902" i="1"/>
  <c r="AJ3902" i="1"/>
  <c r="AI3901" i="1"/>
  <c r="AH3901" i="1"/>
  <c r="AG3901" i="1"/>
  <c r="AE3901" i="1"/>
  <c r="AF3901" i="1"/>
  <c r="AD3901" i="1"/>
  <c r="AC3901" i="1"/>
  <c r="AL3901" i="1"/>
  <c r="AJ3901" i="1"/>
  <c r="AI3900" i="1"/>
  <c r="AG3900" i="1"/>
  <c r="AH3900" i="1"/>
  <c r="AL3900" i="1"/>
  <c r="AJ3900" i="1"/>
  <c r="AF3900" i="1"/>
  <c r="AE3900" i="1"/>
  <c r="AD3900" i="1"/>
  <c r="AC3900" i="1"/>
  <c r="AG3899" i="1"/>
  <c r="AH3899" i="1"/>
  <c r="AI3899" i="1"/>
  <c r="AE3899" i="1"/>
  <c r="AL3899" i="1"/>
  <c r="AJ3899" i="1"/>
  <c r="AD3899" i="1"/>
  <c r="AC3899" i="1"/>
  <c r="AF3899" i="1"/>
  <c r="AI3898" i="1"/>
  <c r="AH3898" i="1"/>
  <c r="AG3898" i="1"/>
  <c r="AC3898" i="1"/>
  <c r="AL3898" i="1"/>
  <c r="AJ3898" i="1"/>
  <c r="AD3898" i="1"/>
  <c r="AE3898" i="1"/>
  <c r="AF3898" i="1"/>
  <c r="AH3897" i="1"/>
  <c r="AI3897" i="1"/>
  <c r="AG3897" i="1"/>
  <c r="AC3897" i="1"/>
  <c r="AD3897" i="1"/>
  <c r="AE3897" i="1"/>
  <c r="AF3897" i="1"/>
  <c r="AJ3897" i="1"/>
  <c r="AL3897" i="1"/>
  <c r="AI3896" i="1"/>
  <c r="AG3896" i="1"/>
  <c r="AH3896" i="1"/>
  <c r="AF3896" i="1"/>
  <c r="AJ3896" i="1"/>
  <c r="AL3896" i="1"/>
  <c r="AE3896" i="1"/>
  <c r="AC3896" i="1"/>
  <c r="AD3896" i="1"/>
  <c r="AI3895" i="1"/>
  <c r="AH3895" i="1"/>
  <c r="AG3895" i="1"/>
  <c r="AF3895" i="1"/>
  <c r="AL3895" i="1"/>
  <c r="AJ3895" i="1"/>
  <c r="AE3895" i="1"/>
  <c r="AD3895" i="1"/>
  <c r="AC3895" i="1"/>
  <c r="AH3894" i="1"/>
  <c r="AG3894" i="1"/>
  <c r="AI3894" i="1"/>
  <c r="AL3894" i="1"/>
  <c r="AJ3894" i="1"/>
  <c r="AE3894" i="1"/>
  <c r="AD3894" i="1"/>
  <c r="AF3894" i="1"/>
  <c r="AC3894" i="1"/>
  <c r="AH3893" i="1"/>
  <c r="AG3893" i="1"/>
  <c r="AI3893" i="1"/>
  <c r="AL3893" i="1"/>
  <c r="AJ3893" i="1"/>
  <c r="AE3893" i="1"/>
  <c r="AD3893" i="1"/>
  <c r="AF3893" i="1"/>
  <c r="AC3893" i="1"/>
  <c r="AG3892" i="1"/>
  <c r="AH3892" i="1"/>
  <c r="AI3892" i="1"/>
  <c r="AC3892" i="1"/>
  <c r="AD3892" i="1"/>
  <c r="AE3892" i="1"/>
  <c r="AF3892" i="1"/>
  <c r="AJ3892" i="1"/>
  <c r="AL3892" i="1"/>
  <c r="AG3891" i="1"/>
  <c r="AH3891" i="1"/>
  <c r="AI3891" i="1"/>
  <c r="AC3891" i="1"/>
  <c r="AD3891" i="1"/>
  <c r="AE3891" i="1"/>
  <c r="AF3891" i="1"/>
  <c r="AJ3891" i="1"/>
  <c r="AL3891" i="1"/>
  <c r="AH3890" i="1"/>
  <c r="AI3890" i="1"/>
  <c r="AG3890" i="1"/>
  <c r="AD3890" i="1"/>
  <c r="AF3890" i="1"/>
  <c r="AE3890" i="1"/>
  <c r="AL3890" i="1"/>
  <c r="AJ3890" i="1"/>
  <c r="AC3890" i="1"/>
  <c r="AG3889" i="1"/>
  <c r="AH3889" i="1"/>
  <c r="AI3889" i="1"/>
  <c r="AL3889" i="1"/>
  <c r="AC3889" i="1"/>
  <c r="AD3889" i="1"/>
  <c r="AE3889" i="1"/>
  <c r="AF3889" i="1"/>
  <c r="AJ3889" i="1"/>
  <c r="AM3889" i="1" s="1"/>
  <c r="AG3888" i="1"/>
  <c r="AH3888" i="1"/>
  <c r="AI3888" i="1"/>
  <c r="AC3888" i="1"/>
  <c r="AD3888" i="1"/>
  <c r="AE3888" i="1"/>
  <c r="AF3888" i="1"/>
  <c r="AJ3888" i="1"/>
  <c r="AL3888" i="1"/>
  <c r="AG3887" i="1"/>
  <c r="AH3887" i="1"/>
  <c r="AI3887" i="1"/>
  <c r="AC3887" i="1"/>
  <c r="AD3887" i="1"/>
  <c r="AE3887" i="1"/>
  <c r="AF3887" i="1"/>
  <c r="AJ3887" i="1"/>
  <c r="AL3887" i="1"/>
  <c r="AG3886" i="1"/>
  <c r="AH3886" i="1"/>
  <c r="AI3886" i="1"/>
  <c r="AC3886" i="1"/>
  <c r="AF3886" i="1"/>
  <c r="AL3886" i="1"/>
  <c r="AD3886" i="1"/>
  <c r="AE3886" i="1"/>
  <c r="AJ3886" i="1"/>
  <c r="AG3885" i="1"/>
  <c r="AH3885" i="1"/>
  <c r="AI3885" i="1"/>
  <c r="AC3885" i="1"/>
  <c r="AD3885" i="1"/>
  <c r="AE3885" i="1"/>
  <c r="AJ3885" i="1"/>
  <c r="AL3885" i="1"/>
  <c r="AF3885" i="1"/>
  <c r="AI3884" i="1"/>
  <c r="AG3884" i="1"/>
  <c r="AH3884" i="1"/>
  <c r="AE3884" i="1"/>
  <c r="AJ3884" i="1"/>
  <c r="AL3884" i="1"/>
  <c r="AC3884" i="1"/>
  <c r="AF3884" i="1"/>
  <c r="AD3884" i="1"/>
  <c r="AH3883" i="1"/>
  <c r="AG3883" i="1"/>
  <c r="AI3883" i="1"/>
  <c r="AL3883" i="1"/>
  <c r="AJ3883" i="1"/>
  <c r="AC3883" i="1"/>
  <c r="AD3883" i="1"/>
  <c r="AE3883" i="1"/>
  <c r="AF3883" i="1"/>
  <c r="AH3882" i="1"/>
  <c r="AI3882" i="1"/>
  <c r="AG3882" i="1"/>
  <c r="AL3882" i="1"/>
  <c r="AJ3882" i="1"/>
  <c r="AF3882" i="1"/>
  <c r="AD3882" i="1"/>
  <c r="AC3882" i="1"/>
  <c r="AE3882" i="1"/>
  <c r="AI3881" i="1"/>
  <c r="AH3881" i="1"/>
  <c r="AG3881" i="1"/>
  <c r="AJ3881" i="1"/>
  <c r="AF3881" i="1"/>
  <c r="AL3881" i="1"/>
  <c r="AD3881" i="1"/>
  <c r="AC3881" i="1"/>
  <c r="AE3881" i="1"/>
  <c r="AG3880" i="1"/>
  <c r="AH3880" i="1"/>
  <c r="AI3880" i="1"/>
  <c r="AE3880" i="1"/>
  <c r="AL3880" i="1"/>
  <c r="AJ3880" i="1"/>
  <c r="AF3880" i="1"/>
  <c r="AC3880" i="1"/>
  <c r="AD3880" i="1"/>
  <c r="AI3879" i="1"/>
  <c r="AH3879" i="1"/>
  <c r="AG3879" i="1"/>
  <c r="AL3879" i="1"/>
  <c r="AJ3879" i="1"/>
  <c r="AF3879" i="1"/>
  <c r="AE3879" i="1"/>
  <c r="AD3879" i="1"/>
  <c r="AC3879" i="1"/>
  <c r="AH3878" i="1"/>
  <c r="AG3878" i="1"/>
  <c r="AI3878" i="1"/>
  <c r="AL3878" i="1"/>
  <c r="AJ3878" i="1"/>
  <c r="AF3878" i="1"/>
  <c r="AE3878" i="1"/>
  <c r="AD3878" i="1"/>
  <c r="AC3878" i="1"/>
  <c r="AI3877" i="1"/>
  <c r="AH3877" i="1"/>
  <c r="AG3877" i="1"/>
  <c r="AE3877" i="1"/>
  <c r="AD3877" i="1"/>
  <c r="AC3877" i="1"/>
  <c r="AL3877" i="1"/>
  <c r="AJ3877" i="1"/>
  <c r="AF3877" i="1"/>
  <c r="AI3876" i="1"/>
  <c r="AH3876" i="1"/>
  <c r="AG3876" i="1"/>
  <c r="AL3876" i="1"/>
  <c r="AJ3876" i="1"/>
  <c r="AF3876" i="1"/>
  <c r="AE3876" i="1"/>
  <c r="AD3876" i="1"/>
  <c r="AC3876" i="1"/>
  <c r="AI3875" i="1"/>
  <c r="AH3875" i="1"/>
  <c r="AG3875" i="1"/>
  <c r="AL3875" i="1"/>
  <c r="AJ3875" i="1"/>
  <c r="AF3875" i="1"/>
  <c r="AE3875" i="1"/>
  <c r="AD3875" i="1"/>
  <c r="AC3875" i="1"/>
  <c r="AI3874" i="1"/>
  <c r="AH3874" i="1"/>
  <c r="AG3874" i="1"/>
  <c r="AE3874" i="1"/>
  <c r="AD3874" i="1"/>
  <c r="AC3874" i="1"/>
  <c r="AL3874" i="1"/>
  <c r="AJ3874" i="1"/>
  <c r="AF3874" i="1"/>
  <c r="AG3873" i="1"/>
  <c r="AH3873" i="1"/>
  <c r="AI3873" i="1"/>
  <c r="AF3873" i="1"/>
  <c r="AC3873" i="1"/>
  <c r="AL3873" i="1"/>
  <c r="AJ3873" i="1"/>
  <c r="AE3873" i="1"/>
  <c r="AD3873" i="1"/>
  <c r="AG3872" i="1"/>
  <c r="AH3872" i="1"/>
  <c r="AI3872" i="1"/>
  <c r="AC3872" i="1"/>
  <c r="AL3872" i="1"/>
  <c r="AJ3872" i="1"/>
  <c r="AF3872" i="1"/>
  <c r="AE3872" i="1"/>
  <c r="AD3872" i="1"/>
  <c r="AG3871" i="1"/>
  <c r="AH3871" i="1"/>
  <c r="AI3871" i="1"/>
  <c r="AC3871" i="1"/>
  <c r="AD3871" i="1"/>
  <c r="AF3871" i="1"/>
  <c r="AE3871" i="1"/>
  <c r="AJ3871" i="1"/>
  <c r="AL3871" i="1"/>
  <c r="AI3870" i="1"/>
  <c r="AH3870" i="1"/>
  <c r="AG3870" i="1"/>
  <c r="AL3870" i="1"/>
  <c r="AJ3870" i="1"/>
  <c r="AF3870" i="1"/>
  <c r="AE3870" i="1"/>
  <c r="AD3870" i="1"/>
  <c r="AC3870" i="1"/>
  <c r="AG3869" i="1"/>
  <c r="AI3869" i="1"/>
  <c r="AH3869" i="1"/>
  <c r="AD3869" i="1"/>
  <c r="AC3869" i="1"/>
  <c r="AL3869" i="1"/>
  <c r="AJ3869" i="1"/>
  <c r="AF3869" i="1"/>
  <c r="AE3869" i="1"/>
  <c r="AH3868" i="1"/>
  <c r="AG3868" i="1"/>
  <c r="AI3868" i="1"/>
  <c r="AL3868" i="1"/>
  <c r="AJ3868" i="1"/>
  <c r="AF3868" i="1"/>
  <c r="AE3868" i="1"/>
  <c r="AD3868" i="1"/>
  <c r="AC3868" i="1"/>
  <c r="AH3867" i="1"/>
  <c r="AI3867" i="1"/>
  <c r="AG3867" i="1"/>
  <c r="AD3867" i="1"/>
  <c r="AC3867" i="1"/>
  <c r="AL3867" i="1"/>
  <c r="AJ3867" i="1"/>
  <c r="AF3867" i="1"/>
  <c r="AE3867" i="1"/>
  <c r="AG3866" i="1"/>
  <c r="AI3866" i="1"/>
  <c r="AH3866" i="1"/>
  <c r="AL3866" i="1"/>
  <c r="AF3866" i="1"/>
  <c r="AJ3866" i="1"/>
  <c r="AD3866" i="1"/>
  <c r="AC3866" i="1"/>
  <c r="AE3866" i="1"/>
  <c r="AI3865" i="1"/>
  <c r="AH3865" i="1"/>
  <c r="AG3865" i="1"/>
  <c r="AL3865" i="1"/>
  <c r="AJ3865" i="1"/>
  <c r="AF3865" i="1"/>
  <c r="AE3865" i="1"/>
  <c r="AC3865" i="1"/>
  <c r="AD3865" i="1"/>
  <c r="AI3864" i="1"/>
  <c r="AG3864" i="1"/>
  <c r="AH3864" i="1"/>
  <c r="AL3864" i="1"/>
  <c r="AJ3864" i="1"/>
  <c r="AF3864" i="1"/>
  <c r="AE3864" i="1"/>
  <c r="AD3864" i="1"/>
  <c r="AC3864" i="1"/>
  <c r="AI3863" i="1"/>
  <c r="AG3863" i="1"/>
  <c r="AH3863" i="1"/>
  <c r="AD3863" i="1"/>
  <c r="AE3863" i="1"/>
  <c r="AJ3863" i="1"/>
  <c r="AL3863" i="1"/>
  <c r="AF3863" i="1"/>
  <c r="AC3863" i="1"/>
  <c r="AG3862" i="1"/>
  <c r="AH3862" i="1"/>
  <c r="AI3862" i="1"/>
  <c r="AE3862" i="1"/>
  <c r="AF3862" i="1"/>
  <c r="AJ3862" i="1"/>
  <c r="AL3862" i="1"/>
  <c r="AC3862" i="1"/>
  <c r="AD3862" i="1"/>
  <c r="AG3861" i="1"/>
  <c r="AH3861" i="1"/>
  <c r="AI3861" i="1"/>
  <c r="AC3861" i="1"/>
  <c r="AL3861" i="1"/>
  <c r="AD3861" i="1"/>
  <c r="AE3861" i="1"/>
  <c r="AF3861" i="1"/>
  <c r="AJ3861" i="1"/>
  <c r="AH3860" i="1"/>
  <c r="AG3860" i="1"/>
  <c r="AI3860" i="1"/>
  <c r="AD3860" i="1"/>
  <c r="AF3860" i="1"/>
  <c r="AE3860" i="1"/>
  <c r="AC3860" i="1"/>
  <c r="AL3860" i="1"/>
  <c r="AJ3860" i="1"/>
  <c r="AI3859" i="1"/>
  <c r="AH3859" i="1"/>
  <c r="AG3859" i="1"/>
  <c r="AL3859" i="1"/>
  <c r="AJ3859" i="1"/>
  <c r="AE3859" i="1"/>
  <c r="AD3859" i="1"/>
  <c r="AC3859" i="1"/>
  <c r="AF3859" i="1"/>
  <c r="AI3858" i="1"/>
  <c r="AH3858" i="1"/>
  <c r="AG3858" i="1"/>
  <c r="AL3858" i="1"/>
  <c r="AE3858" i="1"/>
  <c r="AC3858" i="1"/>
  <c r="AD3858" i="1"/>
  <c r="AF3858" i="1"/>
  <c r="AJ3858" i="1"/>
  <c r="AM3858" i="1" s="1"/>
  <c r="AI3857" i="1"/>
  <c r="AH3857" i="1"/>
  <c r="AG3857" i="1"/>
  <c r="AL3857" i="1"/>
  <c r="AJ3857" i="1"/>
  <c r="AF3857" i="1"/>
  <c r="AE3857" i="1"/>
  <c r="AD3857" i="1"/>
  <c r="AC3857" i="1"/>
  <c r="AI3856" i="1"/>
  <c r="AH3856" i="1"/>
  <c r="AG3856" i="1"/>
  <c r="AE3856" i="1"/>
  <c r="AL3856" i="1"/>
  <c r="AJ3856" i="1"/>
  <c r="AF3856" i="1"/>
  <c r="AD3856" i="1"/>
  <c r="AC3856" i="1"/>
  <c r="AH3855" i="1"/>
  <c r="AI3855" i="1"/>
  <c r="AG3855" i="1"/>
  <c r="AJ3855" i="1"/>
  <c r="AL3855" i="1"/>
  <c r="AF3855" i="1"/>
  <c r="AE3855" i="1"/>
  <c r="AD3855" i="1"/>
  <c r="AC3855" i="1"/>
  <c r="AG3854" i="1"/>
  <c r="AH3854" i="1"/>
  <c r="AI3854" i="1"/>
  <c r="AL3854" i="1"/>
  <c r="AC3854" i="1"/>
  <c r="AD3854" i="1"/>
  <c r="AE3854" i="1"/>
  <c r="AF3854" i="1"/>
  <c r="AJ3854" i="1"/>
  <c r="AG3853" i="1"/>
  <c r="AH3853" i="1"/>
  <c r="AI3853" i="1"/>
  <c r="AD3853" i="1"/>
  <c r="AJ3853" i="1"/>
  <c r="AL3853" i="1"/>
  <c r="AE3853" i="1"/>
  <c r="AF3853" i="1"/>
  <c r="AC3853" i="1"/>
  <c r="AH3852" i="1"/>
  <c r="AI3852" i="1"/>
  <c r="AG3852" i="1"/>
  <c r="AE3852" i="1"/>
  <c r="AD3852" i="1"/>
  <c r="AC3852" i="1"/>
  <c r="AL3852" i="1"/>
  <c r="AJ3852" i="1"/>
  <c r="AF3852" i="1"/>
  <c r="AI3851" i="1"/>
  <c r="AH3851" i="1"/>
  <c r="AG3851" i="1"/>
  <c r="AC3851" i="1"/>
  <c r="AL3851" i="1"/>
  <c r="AJ3851" i="1"/>
  <c r="AF3851" i="1"/>
  <c r="AE3851" i="1"/>
  <c r="AD3851" i="1"/>
  <c r="AI3850" i="1"/>
  <c r="AH3850" i="1"/>
  <c r="AG3850" i="1"/>
  <c r="AE3850" i="1"/>
  <c r="AL3850" i="1"/>
  <c r="AJ3850" i="1"/>
  <c r="AF3850" i="1"/>
  <c r="AD3850" i="1"/>
  <c r="AC3850" i="1"/>
  <c r="AI3849" i="1"/>
  <c r="AH3849" i="1"/>
  <c r="AG3849" i="1"/>
  <c r="AC3849" i="1"/>
  <c r="AL3849" i="1"/>
  <c r="AJ3849" i="1"/>
  <c r="AF3849" i="1"/>
  <c r="AE3849" i="1"/>
  <c r="AD3849" i="1"/>
  <c r="AI3848" i="1"/>
  <c r="AH3848" i="1"/>
  <c r="AG3848" i="1"/>
  <c r="AJ3848" i="1"/>
  <c r="AL3848" i="1"/>
  <c r="AF3848" i="1"/>
  <c r="AE3848" i="1"/>
  <c r="AD3848" i="1"/>
  <c r="AC3848" i="1"/>
  <c r="AI3847" i="1"/>
  <c r="AH3847" i="1"/>
  <c r="AG3847" i="1"/>
  <c r="AL3847" i="1"/>
  <c r="AJ3847" i="1"/>
  <c r="AF3847" i="1"/>
  <c r="AE3847" i="1"/>
  <c r="AD3847" i="1"/>
  <c r="AC3847" i="1"/>
  <c r="AI3846" i="1"/>
  <c r="AH3846" i="1"/>
  <c r="AG3846" i="1"/>
  <c r="AE3846" i="1"/>
  <c r="AL3846" i="1"/>
  <c r="AJ3846" i="1"/>
  <c r="AF3846" i="1"/>
  <c r="AD3846" i="1"/>
  <c r="AC3846" i="1"/>
  <c r="AI3845" i="1"/>
  <c r="AH3845" i="1"/>
  <c r="AG3845" i="1"/>
  <c r="AJ3845" i="1"/>
  <c r="AL3845" i="1"/>
  <c r="AF3845" i="1"/>
  <c r="AE3845" i="1"/>
  <c r="AD3845" i="1"/>
  <c r="AC3845" i="1"/>
  <c r="AI3844" i="1"/>
  <c r="AH3844" i="1"/>
  <c r="AG3844" i="1"/>
  <c r="AL3844" i="1"/>
  <c r="AJ3844" i="1"/>
  <c r="AF3844" i="1"/>
  <c r="AE3844" i="1"/>
  <c r="AD3844" i="1"/>
  <c r="AC3844" i="1"/>
  <c r="AI3843" i="1"/>
  <c r="AH3843" i="1"/>
  <c r="AG3843" i="1"/>
  <c r="AL3843" i="1"/>
  <c r="AJ3843" i="1"/>
  <c r="AF3843" i="1"/>
  <c r="AE3843" i="1"/>
  <c r="AD3843" i="1"/>
  <c r="AC3843" i="1"/>
  <c r="AH3842" i="1"/>
  <c r="AG3842" i="1"/>
  <c r="AI3842" i="1"/>
  <c r="AL3842" i="1"/>
  <c r="AJ3842" i="1"/>
  <c r="AF3842" i="1"/>
  <c r="AE3842" i="1"/>
  <c r="AD3842" i="1"/>
  <c r="AC3842" i="1"/>
  <c r="AI3841" i="1"/>
  <c r="AH3841" i="1"/>
  <c r="AG3841" i="1"/>
  <c r="AL3841" i="1"/>
  <c r="AJ3841" i="1"/>
  <c r="AF3841" i="1"/>
  <c r="AE3841" i="1"/>
  <c r="AD3841" i="1"/>
  <c r="AC3841" i="1"/>
  <c r="AI3840" i="1"/>
  <c r="AH3840" i="1"/>
  <c r="AG3840" i="1"/>
  <c r="AL3840" i="1"/>
  <c r="AJ3840" i="1"/>
  <c r="AF3840" i="1"/>
  <c r="AE3840" i="1"/>
  <c r="AD3840" i="1"/>
  <c r="AC3840" i="1"/>
  <c r="AI3839" i="1"/>
  <c r="AH3839" i="1"/>
  <c r="AG3839" i="1"/>
  <c r="AL3839" i="1"/>
  <c r="AE3839" i="1"/>
  <c r="AD3839" i="1"/>
  <c r="AJ3839" i="1"/>
  <c r="AC3839" i="1"/>
  <c r="AF3839" i="1"/>
  <c r="AI3838" i="1"/>
  <c r="AH3838" i="1"/>
  <c r="AG3838" i="1"/>
  <c r="AL3838" i="1"/>
  <c r="AF3838" i="1"/>
  <c r="AE3838" i="1"/>
  <c r="AD3838" i="1"/>
  <c r="AC3838" i="1"/>
  <c r="AJ3838" i="1"/>
  <c r="AM3838" i="1" s="1"/>
  <c r="AI3837" i="1"/>
  <c r="AH3837" i="1"/>
  <c r="AG3837" i="1"/>
  <c r="AJ3837" i="1"/>
  <c r="AL3837" i="1"/>
  <c r="AC3837" i="1"/>
  <c r="AE3837" i="1"/>
  <c r="AF3837" i="1"/>
  <c r="AD3837" i="1"/>
  <c r="AI3836" i="1"/>
  <c r="AH3836" i="1"/>
  <c r="AG3836" i="1"/>
  <c r="AJ3836" i="1"/>
  <c r="AF3836" i="1"/>
  <c r="AE3836" i="1"/>
  <c r="AD3836" i="1"/>
  <c r="AC3836" i="1"/>
  <c r="AL3836" i="1"/>
  <c r="AH3835" i="1"/>
  <c r="AI3835" i="1"/>
  <c r="AG3835" i="1"/>
  <c r="AL3835" i="1"/>
  <c r="AC3835" i="1"/>
  <c r="AD3835" i="1"/>
  <c r="AE3835" i="1"/>
  <c r="AJ3835" i="1"/>
  <c r="AM3835" i="1" s="1"/>
  <c r="AF3835" i="1"/>
  <c r="AI3834" i="1"/>
  <c r="AH3834" i="1"/>
  <c r="AG3834" i="1"/>
  <c r="AF3834" i="1"/>
  <c r="AE3834" i="1"/>
  <c r="AD3834" i="1"/>
  <c r="AL3834" i="1"/>
  <c r="AC3834" i="1"/>
  <c r="AJ3834" i="1"/>
  <c r="AH3833" i="1"/>
  <c r="AG3833" i="1"/>
  <c r="AI3833" i="1"/>
  <c r="AJ3833" i="1"/>
  <c r="AF3833" i="1"/>
  <c r="AE3833" i="1"/>
  <c r="AD3833" i="1"/>
  <c r="AC3833" i="1"/>
  <c r="AL3833" i="1"/>
  <c r="AI3832" i="1"/>
  <c r="AH3832" i="1"/>
  <c r="AG3832" i="1"/>
  <c r="AL3832" i="1"/>
  <c r="AJ3832" i="1"/>
  <c r="AF3832" i="1"/>
  <c r="AE3832" i="1"/>
  <c r="AD3832" i="1"/>
  <c r="AC3832" i="1"/>
  <c r="AG3831" i="1"/>
  <c r="AH3831" i="1"/>
  <c r="AI3831" i="1"/>
  <c r="AD3831" i="1"/>
  <c r="AE3831" i="1"/>
  <c r="AJ3831" i="1"/>
  <c r="AL3831" i="1"/>
  <c r="AF3831" i="1"/>
  <c r="AC3831" i="1"/>
  <c r="AG3830" i="1"/>
  <c r="AH3830" i="1"/>
  <c r="AI3830" i="1"/>
  <c r="AJ3830" i="1"/>
  <c r="AL3830" i="1"/>
  <c r="AC3830" i="1"/>
  <c r="AD3830" i="1"/>
  <c r="AF3830" i="1"/>
  <c r="AE3830" i="1"/>
  <c r="AH3829" i="1"/>
  <c r="AI3829" i="1"/>
  <c r="AG3829" i="1"/>
  <c r="AJ3829" i="1"/>
  <c r="AC3829" i="1"/>
  <c r="AF3829" i="1"/>
  <c r="AD3829" i="1"/>
  <c r="AE3829" i="1"/>
  <c r="AL3829" i="1"/>
  <c r="AH3828" i="1"/>
  <c r="AI3828" i="1"/>
  <c r="AG3828" i="1"/>
  <c r="AC3828" i="1"/>
  <c r="AD3828" i="1"/>
  <c r="AF3828" i="1"/>
  <c r="AE3828" i="1"/>
  <c r="AL3828" i="1"/>
  <c r="AJ3828" i="1"/>
  <c r="AG3827" i="1"/>
  <c r="AH3827" i="1"/>
  <c r="AI3827" i="1"/>
  <c r="AF3827" i="1"/>
  <c r="AD3827" i="1"/>
  <c r="AE3827" i="1"/>
  <c r="AJ3827" i="1"/>
  <c r="AL3827" i="1"/>
  <c r="AC3827" i="1"/>
  <c r="AG3826" i="1"/>
  <c r="AI3826" i="1"/>
  <c r="AH3826" i="1"/>
  <c r="AC3826" i="1"/>
  <c r="AD3826" i="1"/>
  <c r="AE3826" i="1"/>
  <c r="AJ3826" i="1"/>
  <c r="AL3826" i="1"/>
  <c r="AF3826" i="1"/>
  <c r="AI3825" i="1"/>
  <c r="AG3825" i="1"/>
  <c r="AH3825" i="1"/>
  <c r="AL3825" i="1"/>
  <c r="AJ3825" i="1"/>
  <c r="AF3825" i="1"/>
  <c r="AE3825" i="1"/>
  <c r="AD3825" i="1"/>
  <c r="AC3825" i="1"/>
  <c r="AI3824" i="1"/>
  <c r="AH3824" i="1"/>
  <c r="AG3824" i="1"/>
  <c r="AJ3824" i="1"/>
  <c r="AL3824" i="1"/>
  <c r="AF3824" i="1"/>
  <c r="AE3824" i="1"/>
  <c r="AD3824" i="1"/>
  <c r="AC3824" i="1"/>
  <c r="AG3823" i="1"/>
  <c r="AH3823" i="1"/>
  <c r="AI3823" i="1"/>
  <c r="AF3823" i="1"/>
  <c r="AE3823" i="1"/>
  <c r="AD3823" i="1"/>
  <c r="AC3823" i="1"/>
  <c r="AJ3823" i="1"/>
  <c r="AL3823" i="1"/>
  <c r="AI3822" i="1"/>
  <c r="AH3822" i="1"/>
  <c r="AG3822" i="1"/>
  <c r="AD3822" i="1"/>
  <c r="AC3822" i="1"/>
  <c r="AJ3822" i="1"/>
  <c r="AF3822" i="1"/>
  <c r="AE3822" i="1"/>
  <c r="AL3822" i="1"/>
  <c r="AG3821" i="1"/>
  <c r="AH3821" i="1"/>
  <c r="AI3821" i="1"/>
  <c r="AJ3821" i="1"/>
  <c r="AL3821" i="1"/>
  <c r="AD3821" i="1"/>
  <c r="AC3821" i="1"/>
  <c r="AE3821" i="1"/>
  <c r="AF3821" i="1"/>
  <c r="AG3820" i="1"/>
  <c r="AH3820" i="1"/>
  <c r="AI3820" i="1"/>
  <c r="AL3820" i="1"/>
  <c r="AC3820" i="1"/>
  <c r="AD3820" i="1"/>
  <c r="AJ3820" i="1"/>
  <c r="AM3820" i="1" s="1"/>
  <c r="AE3820" i="1"/>
  <c r="AF3820" i="1"/>
  <c r="AG3819" i="1"/>
  <c r="AH3819" i="1"/>
  <c r="AI3819" i="1"/>
  <c r="AL3819" i="1"/>
  <c r="AC3819" i="1"/>
  <c r="AD3819" i="1"/>
  <c r="AE3819" i="1"/>
  <c r="AF3819" i="1"/>
  <c r="AJ3819" i="1"/>
  <c r="AM3819" i="1" s="1"/>
  <c r="AH3818" i="1"/>
  <c r="AI3818" i="1"/>
  <c r="AG3818" i="1"/>
  <c r="AL3818" i="1"/>
  <c r="AJ3818" i="1"/>
  <c r="AF3818" i="1"/>
  <c r="AE3818" i="1"/>
  <c r="AD3818" i="1"/>
  <c r="AC3818" i="1"/>
  <c r="AG3817" i="1"/>
  <c r="AI3817" i="1"/>
  <c r="AH3817" i="1"/>
  <c r="AD3817" i="1"/>
  <c r="AC3817" i="1"/>
  <c r="AJ3817" i="1"/>
  <c r="AL3817" i="1"/>
  <c r="AE3817" i="1"/>
  <c r="AF3817" i="1"/>
  <c r="AI3816" i="1"/>
  <c r="AG3816" i="1"/>
  <c r="AH3816" i="1"/>
  <c r="AL3816" i="1"/>
  <c r="AJ3816" i="1"/>
  <c r="AD3816" i="1"/>
  <c r="AC3816" i="1"/>
  <c r="AF3816" i="1"/>
  <c r="AE3816" i="1"/>
  <c r="AI3815" i="1"/>
  <c r="AH3815" i="1"/>
  <c r="AG3815" i="1"/>
  <c r="AE3815" i="1"/>
  <c r="AD3815" i="1"/>
  <c r="AC3815" i="1"/>
  <c r="AJ3815" i="1"/>
  <c r="AL3815" i="1"/>
  <c r="AF3815" i="1"/>
  <c r="AG3814" i="1"/>
  <c r="AH3814" i="1"/>
  <c r="AI3814" i="1"/>
  <c r="AL3814" i="1"/>
  <c r="AC3814" i="1"/>
  <c r="AJ3814" i="1"/>
  <c r="AF3814" i="1"/>
  <c r="AD3814" i="1"/>
  <c r="AE3814" i="1"/>
  <c r="AG3813" i="1"/>
  <c r="AH3813" i="1"/>
  <c r="AI3813" i="1"/>
  <c r="AC3813" i="1"/>
  <c r="AD3813" i="1"/>
  <c r="AE3813" i="1"/>
  <c r="AF3813" i="1"/>
  <c r="AJ3813" i="1"/>
  <c r="AL3813" i="1"/>
  <c r="AG3812" i="1"/>
  <c r="AH3812" i="1"/>
  <c r="AI3812" i="1"/>
  <c r="AC3812" i="1"/>
  <c r="AD3812" i="1"/>
  <c r="AE3812" i="1"/>
  <c r="AF3812" i="1"/>
  <c r="AJ3812" i="1"/>
  <c r="AL3812" i="1"/>
  <c r="AG3811" i="1"/>
  <c r="AI3811" i="1"/>
  <c r="AH3811" i="1"/>
  <c r="AC3811" i="1"/>
  <c r="AD3811" i="1"/>
  <c r="AE3811" i="1"/>
  <c r="AF3811" i="1"/>
  <c r="AJ3811" i="1"/>
  <c r="AL3811" i="1"/>
  <c r="AI3810" i="1"/>
  <c r="AH3810" i="1"/>
  <c r="AG3810" i="1"/>
  <c r="AJ3810" i="1"/>
  <c r="AL3810" i="1"/>
  <c r="AC3810" i="1"/>
  <c r="AD3810" i="1"/>
  <c r="AE3810" i="1"/>
  <c r="AF3810" i="1"/>
  <c r="AG3809" i="1"/>
  <c r="AH3809" i="1"/>
  <c r="AI3809" i="1"/>
  <c r="AC3809" i="1"/>
  <c r="AF3809" i="1"/>
  <c r="AD3809" i="1"/>
  <c r="AE3809" i="1"/>
  <c r="AJ3809" i="1"/>
  <c r="AL3809" i="1"/>
  <c r="AI3808" i="1"/>
  <c r="AH3808" i="1"/>
  <c r="AG3808" i="1"/>
  <c r="AJ3808" i="1"/>
  <c r="AC3808" i="1"/>
  <c r="AD3808" i="1"/>
  <c r="AE3808" i="1"/>
  <c r="AF3808" i="1"/>
  <c r="AL3808" i="1"/>
  <c r="AI3807" i="1"/>
  <c r="AH3807" i="1"/>
  <c r="AG3807" i="1"/>
  <c r="AL3807" i="1"/>
  <c r="AJ3807" i="1"/>
  <c r="AF3807" i="1"/>
  <c r="AE3807" i="1"/>
  <c r="AD3807" i="1"/>
  <c r="AC3807" i="1"/>
  <c r="AH3806" i="1"/>
  <c r="AI3806" i="1"/>
  <c r="AG3806" i="1"/>
  <c r="AL3806" i="1"/>
  <c r="AJ3806" i="1"/>
  <c r="AF3806" i="1"/>
  <c r="AD3806" i="1"/>
  <c r="AC3806" i="1"/>
  <c r="AE3806" i="1"/>
  <c r="AG3805" i="1"/>
  <c r="AH3805" i="1"/>
  <c r="AI3805" i="1"/>
  <c r="AD3805" i="1"/>
  <c r="AE3805" i="1"/>
  <c r="AF3805" i="1"/>
  <c r="AJ3805" i="1"/>
  <c r="AC3805" i="1"/>
  <c r="AL3805" i="1"/>
  <c r="AI3804" i="1"/>
  <c r="AH3804" i="1"/>
  <c r="AG3804" i="1"/>
  <c r="AF3804" i="1"/>
  <c r="AL3804" i="1"/>
  <c r="AJ3804" i="1"/>
  <c r="AE3804" i="1"/>
  <c r="AD3804" i="1"/>
  <c r="AC3804" i="1"/>
  <c r="AH3803" i="1"/>
  <c r="AI3803" i="1"/>
  <c r="AG3803" i="1"/>
  <c r="AF3803" i="1"/>
  <c r="AJ3803" i="1"/>
  <c r="AL3803" i="1"/>
  <c r="AE3803" i="1"/>
  <c r="AD3803" i="1"/>
  <c r="AC3803" i="1"/>
  <c r="AI3802" i="1"/>
  <c r="AH3802" i="1"/>
  <c r="AG3802" i="1"/>
  <c r="AJ3802" i="1"/>
  <c r="AE3802" i="1"/>
  <c r="AC3802" i="1"/>
  <c r="AD3802" i="1"/>
  <c r="AF3802" i="1"/>
  <c r="AL3802" i="1"/>
  <c r="AG3801" i="1"/>
  <c r="AH3801" i="1"/>
  <c r="AI3801" i="1"/>
  <c r="AL3801" i="1"/>
  <c r="AJ3801" i="1"/>
  <c r="AE3801" i="1"/>
  <c r="AC3801" i="1"/>
  <c r="AD3801" i="1"/>
  <c r="AF3801" i="1"/>
  <c r="AG3800" i="1"/>
  <c r="AI3800" i="1"/>
  <c r="AH3800" i="1"/>
  <c r="AE3800" i="1"/>
  <c r="AD3800" i="1"/>
  <c r="AC3800" i="1"/>
  <c r="AL3800" i="1"/>
  <c r="AF3800" i="1"/>
  <c r="AJ3800" i="1"/>
  <c r="AG3799" i="1"/>
  <c r="AH3799" i="1"/>
  <c r="AI3799" i="1"/>
  <c r="AC3799" i="1"/>
  <c r="AD3799" i="1"/>
  <c r="AE3799" i="1"/>
  <c r="AF3799" i="1"/>
  <c r="AJ3799" i="1"/>
  <c r="AL3799" i="1"/>
  <c r="AI3798" i="1"/>
  <c r="AH3798" i="1"/>
  <c r="AG3798" i="1"/>
  <c r="AC3798" i="1"/>
  <c r="AE3798" i="1"/>
  <c r="AF3798" i="1"/>
  <c r="AJ3798" i="1"/>
  <c r="AL3798" i="1"/>
  <c r="AD3798" i="1"/>
  <c r="AH3797" i="1"/>
  <c r="AI3797" i="1"/>
  <c r="AG3797" i="1"/>
  <c r="AL3797" i="1"/>
  <c r="AJ3797" i="1"/>
  <c r="AF3797" i="1"/>
  <c r="AE3797" i="1"/>
  <c r="AD3797" i="1"/>
  <c r="AC3797" i="1"/>
  <c r="AI3796" i="1"/>
  <c r="AH3796" i="1"/>
  <c r="AG3796" i="1"/>
  <c r="AF3796" i="1"/>
  <c r="AE3796" i="1"/>
  <c r="AD3796" i="1"/>
  <c r="AC3796" i="1"/>
  <c r="AL3796" i="1"/>
  <c r="AJ3796" i="1"/>
  <c r="AG3795" i="1"/>
  <c r="AI3795" i="1"/>
  <c r="AH3795" i="1"/>
  <c r="AE3795" i="1"/>
  <c r="AD3795" i="1"/>
  <c r="AC3795" i="1"/>
  <c r="AJ3795" i="1"/>
  <c r="AL3795" i="1"/>
  <c r="AF3795" i="1"/>
  <c r="AG3794" i="1"/>
  <c r="AI3794" i="1"/>
  <c r="AH3794" i="1"/>
  <c r="AJ3794" i="1"/>
  <c r="AL3794" i="1"/>
  <c r="AC3794" i="1"/>
  <c r="AD3794" i="1"/>
  <c r="AE3794" i="1"/>
  <c r="AF3794" i="1"/>
  <c r="AH3793" i="1"/>
  <c r="AI3793" i="1"/>
  <c r="AG3793" i="1"/>
  <c r="AJ3793" i="1"/>
  <c r="AL3793" i="1"/>
  <c r="AF3793" i="1"/>
  <c r="AE3793" i="1"/>
  <c r="AD3793" i="1"/>
  <c r="AC3793" i="1"/>
  <c r="AG3792" i="1"/>
  <c r="AI3792" i="1"/>
  <c r="AH3792" i="1"/>
  <c r="AJ3792" i="1"/>
  <c r="AC3792" i="1"/>
  <c r="AD3792" i="1"/>
  <c r="AE3792" i="1"/>
  <c r="AF3792" i="1"/>
  <c r="AL3792" i="1"/>
  <c r="AI3791" i="1"/>
  <c r="AH3791" i="1"/>
  <c r="AG3791" i="1"/>
  <c r="AF3791" i="1"/>
  <c r="AE3791" i="1"/>
  <c r="AD3791" i="1"/>
  <c r="AL3791" i="1"/>
  <c r="AC3791" i="1"/>
  <c r="AJ3791" i="1"/>
  <c r="AG3790" i="1"/>
  <c r="AH3790" i="1"/>
  <c r="AI3790" i="1"/>
  <c r="AL3790" i="1"/>
  <c r="AJ3790" i="1"/>
  <c r="AF3790" i="1"/>
  <c r="AE3790" i="1"/>
  <c r="AD3790" i="1"/>
  <c r="AC3790" i="1"/>
  <c r="AH3789" i="1"/>
  <c r="AG3789" i="1"/>
  <c r="AI3789" i="1"/>
  <c r="AF3789" i="1"/>
  <c r="AL3789" i="1"/>
  <c r="AJ3789" i="1"/>
  <c r="AD3789" i="1"/>
  <c r="AE3789" i="1"/>
  <c r="AC3789" i="1"/>
  <c r="AG3788" i="1"/>
  <c r="AH3788" i="1"/>
  <c r="AI3788" i="1"/>
  <c r="AF3788" i="1"/>
  <c r="AE3788" i="1"/>
  <c r="AD3788" i="1"/>
  <c r="AC3788" i="1"/>
  <c r="AJ3788" i="1"/>
  <c r="AL3788" i="1"/>
  <c r="AI3787" i="1"/>
  <c r="AG3787" i="1"/>
  <c r="AH3787" i="1"/>
  <c r="AC3787" i="1"/>
  <c r="AD3787" i="1"/>
  <c r="AF3787" i="1"/>
  <c r="AJ3787" i="1"/>
  <c r="AL3787" i="1"/>
  <c r="AE3787" i="1"/>
  <c r="AG3786" i="1"/>
  <c r="AH3786" i="1"/>
  <c r="AI3786" i="1"/>
  <c r="AJ3786" i="1"/>
  <c r="AF3786" i="1"/>
  <c r="AC3786" i="1"/>
  <c r="AD3786" i="1"/>
  <c r="AE3786" i="1"/>
  <c r="AL3786" i="1"/>
  <c r="AI3785" i="1"/>
  <c r="AG3785" i="1"/>
  <c r="AH3785" i="1"/>
  <c r="AL3785" i="1"/>
  <c r="AJ3785" i="1"/>
  <c r="AC3785" i="1"/>
  <c r="AD3785" i="1"/>
  <c r="AE3785" i="1"/>
  <c r="AF3785" i="1"/>
  <c r="AH3784" i="1"/>
  <c r="AI3784" i="1"/>
  <c r="AG3784" i="1"/>
  <c r="AL3784" i="1"/>
  <c r="AJ3784" i="1"/>
  <c r="AC3784" i="1"/>
  <c r="AD3784" i="1"/>
  <c r="AE3784" i="1"/>
  <c r="AF3784" i="1"/>
  <c r="AG3783" i="1"/>
  <c r="AH3783" i="1"/>
  <c r="AI3783" i="1"/>
  <c r="AC3783" i="1"/>
  <c r="AJ3783" i="1"/>
  <c r="AL3783" i="1"/>
  <c r="AD3783" i="1"/>
  <c r="AE3783" i="1"/>
  <c r="AF3783" i="1"/>
  <c r="AG3782" i="1"/>
  <c r="AH3782" i="1"/>
  <c r="AI3782" i="1"/>
  <c r="AE3782" i="1"/>
  <c r="AF3782" i="1"/>
  <c r="AJ3782" i="1"/>
  <c r="AL3782" i="1"/>
  <c r="AD3782" i="1"/>
  <c r="AC3782" i="1"/>
  <c r="AI3781" i="1"/>
  <c r="AH3781" i="1"/>
  <c r="AG3781" i="1"/>
  <c r="AJ3781" i="1"/>
  <c r="AF3781" i="1"/>
  <c r="AE3781" i="1"/>
  <c r="AD3781" i="1"/>
  <c r="AL3781" i="1"/>
  <c r="AC3781" i="1"/>
  <c r="AI3780" i="1"/>
  <c r="AG3780" i="1"/>
  <c r="AH3780" i="1"/>
  <c r="AE3780" i="1"/>
  <c r="AF3780" i="1"/>
  <c r="AJ3780" i="1"/>
  <c r="AL3780" i="1"/>
  <c r="AD3780" i="1"/>
  <c r="AC3780" i="1"/>
  <c r="AI3779" i="1"/>
  <c r="AH3779" i="1"/>
  <c r="AG3779" i="1"/>
  <c r="AC3779" i="1"/>
  <c r="AD3779" i="1"/>
  <c r="AE3779" i="1"/>
  <c r="AF3779" i="1"/>
  <c r="AL3779" i="1"/>
  <c r="AJ3779" i="1"/>
  <c r="AG3778" i="1"/>
  <c r="AH3778" i="1"/>
  <c r="AI3778" i="1"/>
  <c r="AC3778" i="1"/>
  <c r="AL3778" i="1"/>
  <c r="AJ3778" i="1"/>
  <c r="AF3778" i="1"/>
  <c r="AE3778" i="1"/>
  <c r="AD3778" i="1"/>
  <c r="AG3777" i="1"/>
  <c r="AH3777" i="1"/>
  <c r="AI3777" i="1"/>
  <c r="AC3777" i="1"/>
  <c r="AD3777" i="1"/>
  <c r="AE3777" i="1"/>
  <c r="AF3777" i="1"/>
  <c r="AJ3777" i="1"/>
  <c r="AL3777" i="1"/>
  <c r="AG3776" i="1"/>
  <c r="AH3776" i="1"/>
  <c r="AI3776" i="1"/>
  <c r="AD3776" i="1"/>
  <c r="AC3776" i="1"/>
  <c r="AE3776" i="1"/>
  <c r="AF3776" i="1"/>
  <c r="AJ3776" i="1"/>
  <c r="AL3776" i="1"/>
  <c r="AG3775" i="1"/>
  <c r="AH3775" i="1"/>
  <c r="AI3775" i="1"/>
  <c r="AC3775" i="1"/>
  <c r="AJ3775" i="1"/>
  <c r="AL3775" i="1"/>
  <c r="AF3775" i="1"/>
  <c r="AE3775" i="1"/>
  <c r="AD3775" i="1"/>
  <c r="AI3774" i="1"/>
  <c r="AH3774" i="1"/>
  <c r="AG3774" i="1"/>
  <c r="AE3774" i="1"/>
  <c r="AF3774" i="1"/>
  <c r="AJ3774" i="1"/>
  <c r="AL3774" i="1"/>
  <c r="AC3774" i="1"/>
  <c r="AD3774" i="1"/>
  <c r="AI3773" i="1"/>
  <c r="AH3773" i="1"/>
  <c r="AG3773" i="1"/>
  <c r="AL3773" i="1"/>
  <c r="AJ3773" i="1"/>
  <c r="AF3773" i="1"/>
  <c r="AD3773" i="1"/>
  <c r="AE3773" i="1"/>
  <c r="AC3773" i="1"/>
  <c r="AH3772" i="1"/>
  <c r="AG3772" i="1"/>
  <c r="AI3772" i="1"/>
  <c r="AE3772" i="1"/>
  <c r="AC3772" i="1"/>
  <c r="AD3772" i="1"/>
  <c r="AL3772" i="1"/>
  <c r="AJ3772" i="1"/>
  <c r="AF3772" i="1"/>
  <c r="AI3771" i="1"/>
  <c r="AH3771" i="1"/>
  <c r="AG3771" i="1"/>
  <c r="AL3771" i="1"/>
  <c r="AJ3771" i="1"/>
  <c r="AE3771" i="1"/>
  <c r="AF3771" i="1"/>
  <c r="AD3771" i="1"/>
  <c r="AC3771" i="1"/>
  <c r="AG3770" i="1"/>
  <c r="AH3770" i="1"/>
  <c r="AI3770" i="1"/>
  <c r="AF3770" i="1"/>
  <c r="AL3770" i="1"/>
  <c r="AJ3770" i="1"/>
  <c r="AE3770" i="1"/>
  <c r="AD3770" i="1"/>
  <c r="AC3770" i="1"/>
  <c r="AI3769" i="1"/>
  <c r="AH3769" i="1"/>
  <c r="AG3769" i="1"/>
  <c r="AC3769" i="1"/>
  <c r="AD3769" i="1"/>
  <c r="AE3769" i="1"/>
  <c r="AF3769" i="1"/>
  <c r="AJ3769" i="1"/>
  <c r="AL3769" i="1"/>
  <c r="AH3768" i="1"/>
  <c r="AG3768" i="1"/>
  <c r="AI3768" i="1"/>
  <c r="AC3768" i="1"/>
  <c r="AD3768" i="1"/>
  <c r="AE3768" i="1"/>
  <c r="AF3768" i="1"/>
  <c r="AJ3768" i="1"/>
  <c r="AL3768" i="1"/>
  <c r="AI3767" i="1"/>
  <c r="AG3767" i="1"/>
  <c r="AH3767" i="1"/>
  <c r="AJ3767" i="1"/>
  <c r="AL3767" i="1"/>
  <c r="AF3767" i="1"/>
  <c r="AE3767" i="1"/>
  <c r="AD3767" i="1"/>
  <c r="AC3767" i="1"/>
  <c r="AG3766" i="1"/>
  <c r="AH3766" i="1"/>
  <c r="AI3766" i="1"/>
  <c r="AC3766" i="1"/>
  <c r="AE3766" i="1"/>
  <c r="AF3766" i="1"/>
  <c r="AJ3766" i="1"/>
  <c r="AD3766" i="1"/>
  <c r="AL3766" i="1"/>
  <c r="AI3765" i="1"/>
  <c r="AH3765" i="1"/>
  <c r="AG3765" i="1"/>
  <c r="AL3765" i="1"/>
  <c r="AF3765" i="1"/>
  <c r="AE3765" i="1"/>
  <c r="AD3765" i="1"/>
  <c r="AJ3765" i="1"/>
  <c r="AC3765" i="1"/>
  <c r="AI3764" i="1"/>
  <c r="AH3764" i="1"/>
  <c r="AG3764" i="1"/>
  <c r="AL3764" i="1"/>
  <c r="AD3764" i="1"/>
  <c r="AE3764" i="1"/>
  <c r="AJ3764" i="1"/>
  <c r="AC3764" i="1"/>
  <c r="AF3764" i="1"/>
  <c r="AI3763" i="1"/>
  <c r="AH3763" i="1"/>
  <c r="AG3763" i="1"/>
  <c r="AL3763" i="1"/>
  <c r="AJ3763" i="1"/>
  <c r="AC3763" i="1"/>
  <c r="AD3763" i="1"/>
  <c r="AE3763" i="1"/>
  <c r="AF3763" i="1"/>
  <c r="AG3762" i="1"/>
  <c r="AH3762" i="1"/>
  <c r="AI3762" i="1"/>
  <c r="AD3762" i="1"/>
  <c r="AC3762" i="1"/>
  <c r="AL3762" i="1"/>
  <c r="AJ3762" i="1"/>
  <c r="AF3762" i="1"/>
  <c r="AE3762" i="1"/>
  <c r="AH3761" i="1"/>
  <c r="AG3761" i="1"/>
  <c r="AI3761" i="1"/>
  <c r="AJ3761" i="1"/>
  <c r="AL3761" i="1"/>
  <c r="AF3761" i="1"/>
  <c r="AE3761" i="1"/>
  <c r="AC3761" i="1"/>
  <c r="AD3761" i="1"/>
  <c r="AG3760" i="1"/>
  <c r="AH3760" i="1"/>
  <c r="AI3760" i="1"/>
  <c r="AL3760" i="1"/>
  <c r="AC3760" i="1"/>
  <c r="AD3760" i="1"/>
  <c r="AE3760" i="1"/>
  <c r="AF3760" i="1"/>
  <c r="AJ3760" i="1"/>
  <c r="AM3760" i="1" s="1"/>
  <c r="AG3759" i="1"/>
  <c r="AH3759" i="1"/>
  <c r="AI3759" i="1"/>
  <c r="AC3759" i="1"/>
  <c r="AD3759" i="1"/>
  <c r="AE3759" i="1"/>
  <c r="AF3759" i="1"/>
  <c r="AJ3759" i="1"/>
  <c r="AL3759" i="1"/>
  <c r="AG3758" i="1"/>
  <c r="AH3758" i="1"/>
  <c r="AI3758" i="1"/>
  <c r="AL3758" i="1"/>
  <c r="AE3758" i="1"/>
  <c r="AD3758" i="1"/>
  <c r="AC3758" i="1"/>
  <c r="AJ3758" i="1"/>
  <c r="AF3758" i="1"/>
  <c r="AI3757" i="1"/>
  <c r="AG3757" i="1"/>
  <c r="AH3757" i="1"/>
  <c r="AC3757" i="1"/>
  <c r="AL3757" i="1"/>
  <c r="AJ3757" i="1"/>
  <c r="AD3757" i="1"/>
  <c r="AE3757" i="1"/>
  <c r="AF3757" i="1"/>
  <c r="AG3756" i="1"/>
  <c r="AI3756" i="1"/>
  <c r="AH3756" i="1"/>
  <c r="AL3756" i="1"/>
  <c r="AF3756" i="1"/>
  <c r="AJ3756" i="1"/>
  <c r="AD3756" i="1"/>
  <c r="AE3756" i="1"/>
  <c r="AC3756" i="1"/>
  <c r="AG3755" i="1"/>
  <c r="AI3755" i="1"/>
  <c r="AH3755" i="1"/>
  <c r="AF3755" i="1"/>
  <c r="AE3755" i="1"/>
  <c r="AD3755" i="1"/>
  <c r="AC3755" i="1"/>
  <c r="AL3755" i="1"/>
  <c r="AJ3755" i="1"/>
  <c r="AG3754" i="1"/>
  <c r="AI3754" i="1"/>
  <c r="AH3754" i="1"/>
  <c r="AL3754" i="1"/>
  <c r="AJ3754" i="1"/>
  <c r="AC3754" i="1"/>
  <c r="AD3754" i="1"/>
  <c r="AE3754" i="1"/>
  <c r="AF3754" i="1"/>
  <c r="AI3753" i="1"/>
  <c r="AH3753" i="1"/>
  <c r="AG3753" i="1"/>
  <c r="AF3753" i="1"/>
  <c r="AL3753" i="1"/>
  <c r="AJ3753" i="1"/>
  <c r="AE3753" i="1"/>
  <c r="AD3753" i="1"/>
  <c r="AC3753" i="1"/>
  <c r="AG3752" i="1"/>
  <c r="AH3752" i="1"/>
  <c r="AI3752" i="1"/>
  <c r="AE3752" i="1"/>
  <c r="AD3752" i="1"/>
  <c r="AC3752" i="1"/>
  <c r="AJ3752" i="1"/>
  <c r="AL3752" i="1"/>
  <c r="AF3752" i="1"/>
  <c r="AI3751" i="1"/>
  <c r="AG3751" i="1"/>
  <c r="AH3751" i="1"/>
  <c r="AC3751" i="1"/>
  <c r="AD3751" i="1"/>
  <c r="AE3751" i="1"/>
  <c r="AF3751" i="1"/>
  <c r="AJ3751" i="1"/>
  <c r="AL3751" i="1"/>
  <c r="AG3750" i="1"/>
  <c r="AH3750" i="1"/>
  <c r="AI3750" i="1"/>
  <c r="AJ3750" i="1"/>
  <c r="AL3750" i="1"/>
  <c r="AC3750" i="1"/>
  <c r="AD3750" i="1"/>
  <c r="AE3750" i="1"/>
  <c r="AF3750" i="1"/>
  <c r="AI3749" i="1"/>
  <c r="AH3749" i="1"/>
  <c r="AG3749" i="1"/>
  <c r="AC3749" i="1"/>
  <c r="AE3749" i="1"/>
  <c r="AF3749" i="1"/>
  <c r="AJ3749" i="1"/>
  <c r="AL3749" i="1"/>
  <c r="AD3749" i="1"/>
  <c r="AG3748" i="1"/>
  <c r="AH3748" i="1"/>
  <c r="AI3748" i="1"/>
  <c r="AF3748" i="1"/>
  <c r="AE3748" i="1"/>
  <c r="AC3748" i="1"/>
  <c r="AD3748" i="1"/>
  <c r="AL3748" i="1"/>
  <c r="AJ3748" i="1"/>
  <c r="AG3747" i="1"/>
  <c r="AH3747" i="1"/>
  <c r="AI3747" i="1"/>
  <c r="AC3747" i="1"/>
  <c r="AD3747" i="1"/>
  <c r="AE3747" i="1"/>
  <c r="AF3747" i="1"/>
  <c r="AJ3747" i="1"/>
  <c r="AL3747" i="1"/>
  <c r="AG3746" i="1"/>
  <c r="AH3746" i="1"/>
  <c r="AI3746" i="1"/>
  <c r="AL3746" i="1"/>
  <c r="AJ3746" i="1"/>
  <c r="AE3746" i="1"/>
  <c r="AF3746" i="1"/>
  <c r="AD3746" i="1"/>
  <c r="AC3746" i="1"/>
  <c r="AI3745" i="1"/>
  <c r="AH3745" i="1"/>
  <c r="AG3745" i="1"/>
  <c r="AL3745" i="1"/>
  <c r="AJ3745" i="1"/>
  <c r="AE3745" i="1"/>
  <c r="AD3745" i="1"/>
  <c r="AC3745" i="1"/>
  <c r="AF3745" i="1"/>
  <c r="AI3744" i="1"/>
  <c r="AG3744" i="1"/>
  <c r="AH3744" i="1"/>
  <c r="AE3744" i="1"/>
  <c r="AC3744" i="1"/>
  <c r="AL3744" i="1"/>
  <c r="AJ3744" i="1"/>
  <c r="AM3744" i="1" s="1"/>
  <c r="AD3744" i="1"/>
  <c r="AF3744" i="1"/>
  <c r="AG3743" i="1"/>
  <c r="AI3743" i="1"/>
  <c r="AH3743" i="1"/>
  <c r="AL3743" i="1"/>
  <c r="AE3743" i="1"/>
  <c r="AD3743" i="1"/>
  <c r="AC3743" i="1"/>
  <c r="AJ3743" i="1"/>
  <c r="AM3743" i="1" s="1"/>
  <c r="AF3743" i="1"/>
  <c r="AC3742" i="1"/>
  <c r="AD3742" i="1"/>
  <c r="AE3742" i="1"/>
  <c r="AG3741" i="1"/>
  <c r="AH3741" i="1"/>
  <c r="AI3741" i="1"/>
  <c r="AE3741" i="1"/>
  <c r="AF3741" i="1"/>
  <c r="AJ3741" i="1"/>
  <c r="AD3741" i="1"/>
  <c r="AC3741" i="1"/>
  <c r="AL3741" i="1"/>
  <c r="AI3740" i="1"/>
  <c r="AG3740" i="1"/>
  <c r="AH3740" i="1"/>
  <c r="AL3740" i="1"/>
  <c r="AF3740" i="1"/>
  <c r="AE3740" i="1"/>
  <c r="AD3740" i="1"/>
  <c r="AC3740" i="1"/>
  <c r="AJ3740" i="1"/>
  <c r="AM3740" i="1" s="1"/>
  <c r="AI3739" i="1"/>
  <c r="AH3739" i="1"/>
  <c r="AG3739" i="1"/>
  <c r="AC3739" i="1"/>
  <c r="AD3739" i="1"/>
  <c r="AE3739" i="1"/>
  <c r="AJ3739" i="1"/>
  <c r="AL3739" i="1"/>
  <c r="AF3739" i="1"/>
  <c r="AG3738" i="1"/>
  <c r="AH3738" i="1"/>
  <c r="AI3738" i="1"/>
  <c r="AL3738" i="1"/>
  <c r="AF3738" i="1"/>
  <c r="AE3738" i="1"/>
  <c r="AD3738" i="1"/>
  <c r="AJ3738" i="1"/>
  <c r="AM3738" i="1" s="1"/>
  <c r="AC3738" i="1"/>
  <c r="AG3737" i="1"/>
  <c r="AH3737" i="1"/>
  <c r="AI3737" i="1"/>
  <c r="AF3737" i="1"/>
  <c r="AE3737" i="1"/>
  <c r="AD3737" i="1"/>
  <c r="AL3737" i="1"/>
  <c r="AJ3737" i="1"/>
  <c r="AC3737" i="1"/>
  <c r="AG3736" i="1"/>
  <c r="AH3736" i="1"/>
  <c r="AI3736" i="1"/>
  <c r="AJ3736" i="1"/>
  <c r="AL3736" i="1"/>
  <c r="AF3736" i="1"/>
  <c r="AD3736" i="1"/>
  <c r="AC3736" i="1"/>
  <c r="AE3736" i="1"/>
  <c r="AG3735" i="1"/>
  <c r="AH3735" i="1"/>
  <c r="AI3735" i="1"/>
  <c r="AC3735" i="1"/>
  <c r="AD3735" i="1"/>
  <c r="AE3735" i="1"/>
  <c r="AF3735" i="1"/>
  <c r="AJ3735" i="1"/>
  <c r="AL3735" i="1"/>
  <c r="AG3734" i="1"/>
  <c r="AH3734" i="1"/>
  <c r="AI3734" i="1"/>
  <c r="AF3734" i="1"/>
  <c r="AE3734" i="1"/>
  <c r="AD3734" i="1"/>
  <c r="AC3734" i="1"/>
  <c r="AJ3734" i="1"/>
  <c r="AL3734" i="1"/>
  <c r="AG3733" i="1"/>
  <c r="AH3733" i="1"/>
  <c r="AI3733" i="1"/>
  <c r="AC3733" i="1"/>
  <c r="AJ3733" i="1"/>
  <c r="AL3733" i="1"/>
  <c r="AD3733" i="1"/>
  <c r="AE3733" i="1"/>
  <c r="AF3733" i="1"/>
  <c r="AG3732" i="1"/>
  <c r="AH3732" i="1"/>
  <c r="AI3732" i="1"/>
  <c r="AJ3732" i="1"/>
  <c r="AL3732" i="1"/>
  <c r="AC3732" i="1"/>
  <c r="AD3732" i="1"/>
  <c r="AE3732" i="1"/>
  <c r="AF3732" i="1"/>
  <c r="AG3731" i="1"/>
  <c r="AH3731" i="1"/>
  <c r="AI3731" i="1"/>
  <c r="AC3731" i="1"/>
  <c r="AD3731" i="1"/>
  <c r="AE3731" i="1"/>
  <c r="AF3731" i="1"/>
  <c r="AL3731" i="1"/>
  <c r="AJ3731" i="1"/>
  <c r="AM3731" i="1" s="1"/>
  <c r="AG3730" i="1"/>
  <c r="AH3730" i="1"/>
  <c r="AI3730" i="1"/>
  <c r="AL3730" i="1"/>
  <c r="AC3730" i="1"/>
  <c r="AD3730" i="1"/>
  <c r="AE3730" i="1"/>
  <c r="AF3730" i="1"/>
  <c r="AJ3730" i="1"/>
  <c r="AM3730" i="1" s="1"/>
  <c r="AH3729" i="1"/>
  <c r="AG3729" i="1"/>
  <c r="AI3729" i="1"/>
  <c r="AF3729" i="1"/>
  <c r="AE3729" i="1"/>
  <c r="AD3729" i="1"/>
  <c r="AC3729" i="1"/>
  <c r="AL3729" i="1"/>
  <c r="AJ3729" i="1"/>
  <c r="AM3729" i="1" s="1"/>
  <c r="AI3728" i="1"/>
  <c r="AH3728" i="1"/>
  <c r="AG3728" i="1"/>
  <c r="AJ3728" i="1"/>
  <c r="AF3728" i="1"/>
  <c r="AE3728" i="1"/>
  <c r="AD3728" i="1"/>
  <c r="AC3728" i="1"/>
  <c r="AL3728" i="1"/>
  <c r="AI3727" i="1"/>
  <c r="AH3727" i="1"/>
  <c r="AG3727" i="1"/>
  <c r="AL3727" i="1"/>
  <c r="AJ3727" i="1"/>
  <c r="AM3727" i="1" s="1"/>
  <c r="AF3727" i="1"/>
  <c r="AE3727" i="1"/>
  <c r="AD3727" i="1"/>
  <c r="AC3727" i="1"/>
  <c r="AH3726" i="1"/>
  <c r="AG3726" i="1"/>
  <c r="AI3726" i="1"/>
  <c r="AJ3726" i="1"/>
  <c r="AL3726" i="1"/>
  <c r="AF3726" i="1"/>
  <c r="AE3726" i="1"/>
  <c r="AD3726" i="1"/>
  <c r="AC3726" i="1"/>
  <c r="AH3725" i="1"/>
  <c r="AG3725" i="1"/>
  <c r="AI3725" i="1"/>
  <c r="AL3725" i="1"/>
  <c r="AF3725" i="1"/>
  <c r="AE3725" i="1"/>
  <c r="AD3725" i="1"/>
  <c r="AC3725" i="1"/>
  <c r="AJ3725" i="1"/>
  <c r="AM3725" i="1" s="1"/>
  <c r="AI3724" i="1"/>
  <c r="AG3724" i="1"/>
  <c r="AH3724" i="1"/>
  <c r="AL3724" i="1"/>
  <c r="AJ3724" i="1"/>
  <c r="AM3724" i="1" s="1"/>
  <c r="AC3724" i="1"/>
  <c r="AD3724" i="1"/>
  <c r="AE3724" i="1"/>
  <c r="AF3724" i="1"/>
  <c r="AH3723" i="1"/>
  <c r="AI3723" i="1"/>
  <c r="AG3723" i="1"/>
  <c r="AC3723" i="1"/>
  <c r="AD3723" i="1"/>
  <c r="AE3723" i="1"/>
  <c r="AF3723" i="1"/>
  <c r="AJ3723" i="1"/>
  <c r="AL3723" i="1"/>
  <c r="AH3722" i="1"/>
  <c r="AI3722" i="1"/>
  <c r="AG3722" i="1"/>
  <c r="AD3722" i="1"/>
  <c r="AC3722" i="1"/>
  <c r="AF3722" i="1"/>
  <c r="AE3722" i="1"/>
  <c r="AJ3722" i="1"/>
  <c r="AL3722" i="1"/>
  <c r="AH3721" i="1"/>
  <c r="AI3721" i="1"/>
  <c r="AG3721" i="1"/>
  <c r="AD3721" i="1"/>
  <c r="AE3721" i="1"/>
  <c r="AL3721" i="1"/>
  <c r="AJ3721" i="1"/>
  <c r="AM3721" i="1" s="1"/>
  <c r="AF3721" i="1"/>
  <c r="AC3721" i="1"/>
  <c r="AG3720" i="1"/>
  <c r="AH3720" i="1"/>
  <c r="AI3720" i="1"/>
  <c r="AF3720" i="1"/>
  <c r="AJ3720" i="1"/>
  <c r="AL3720" i="1"/>
  <c r="AE3720" i="1"/>
  <c r="AD3720" i="1"/>
  <c r="AC3720" i="1"/>
  <c r="AI3719" i="1"/>
  <c r="AG3719" i="1"/>
  <c r="AH3719" i="1"/>
  <c r="AJ3719" i="1"/>
  <c r="AF3719" i="1"/>
  <c r="AE3719" i="1"/>
  <c r="AC3719" i="1"/>
  <c r="AD3719" i="1"/>
  <c r="AL3719" i="1"/>
  <c r="AH3718" i="1"/>
  <c r="AG3718" i="1"/>
  <c r="AI3718" i="1"/>
  <c r="AD3718" i="1"/>
  <c r="AE3718" i="1"/>
  <c r="AF3718" i="1"/>
  <c r="AL3718" i="1"/>
  <c r="AJ3718" i="1"/>
  <c r="AM3718" i="1" s="1"/>
  <c r="AC3718" i="1"/>
  <c r="AI3717" i="1"/>
  <c r="AH3717" i="1"/>
  <c r="AG3717" i="1"/>
  <c r="AD3717" i="1"/>
  <c r="AF3717" i="1"/>
  <c r="AJ3717" i="1"/>
  <c r="AL3717" i="1"/>
  <c r="AE3717" i="1"/>
  <c r="AC3717" i="1"/>
  <c r="AI3716" i="1"/>
  <c r="AH3716" i="1"/>
  <c r="AG3716" i="1"/>
  <c r="AJ3716" i="1"/>
  <c r="AD3716" i="1"/>
  <c r="AC3716" i="1"/>
  <c r="AF3716" i="1"/>
  <c r="AL3716" i="1"/>
  <c r="AE3716" i="1"/>
  <c r="AI3715" i="1"/>
  <c r="AH3715" i="1"/>
  <c r="AG3715" i="1"/>
  <c r="AL3715" i="1"/>
  <c r="AJ3715" i="1"/>
  <c r="AM3715" i="1" s="1"/>
  <c r="AC3715" i="1"/>
  <c r="AD3715" i="1"/>
  <c r="AE3715" i="1"/>
  <c r="AF3715" i="1"/>
  <c r="AI3714" i="1"/>
  <c r="AH3714" i="1"/>
  <c r="AG3714" i="1"/>
  <c r="AC3714" i="1"/>
  <c r="AD3714" i="1"/>
  <c r="AE3714" i="1"/>
  <c r="AF3714" i="1"/>
  <c r="AJ3714" i="1"/>
  <c r="AL3714" i="1"/>
  <c r="AI3713" i="1"/>
  <c r="AH3713" i="1"/>
  <c r="AG3713" i="1"/>
  <c r="AC3713" i="1"/>
  <c r="AL3713" i="1"/>
  <c r="AF3713" i="1"/>
  <c r="AD3713" i="1"/>
  <c r="AE3713" i="1"/>
  <c r="AJ3713" i="1"/>
  <c r="AM3713" i="1" s="1"/>
  <c r="AI3712" i="1"/>
  <c r="AH3712" i="1"/>
  <c r="AG3712" i="1"/>
  <c r="AJ3712" i="1"/>
  <c r="AC3712" i="1"/>
  <c r="AD3712" i="1"/>
  <c r="AE3712" i="1"/>
  <c r="AF3712" i="1"/>
  <c r="AL3712" i="1"/>
  <c r="AI3711" i="1"/>
  <c r="AH3711" i="1"/>
  <c r="AG3711" i="1"/>
  <c r="AJ3711" i="1"/>
  <c r="AL3711" i="1"/>
  <c r="AF3711" i="1"/>
  <c r="AE3711" i="1"/>
  <c r="AD3711" i="1"/>
  <c r="AC3711" i="1"/>
  <c r="AH3710" i="1"/>
  <c r="AG3710" i="1"/>
  <c r="AI3710" i="1"/>
  <c r="AJ3710" i="1"/>
  <c r="AD3710" i="1"/>
  <c r="AE3710" i="1"/>
  <c r="AF3710" i="1"/>
  <c r="AC3710" i="1"/>
  <c r="AL3710" i="1"/>
  <c r="AG3709" i="1"/>
  <c r="AI3709" i="1"/>
  <c r="AH3709" i="1"/>
  <c r="AF3709" i="1"/>
  <c r="AD3709" i="1"/>
  <c r="AE3709" i="1"/>
  <c r="AL3709" i="1"/>
  <c r="AJ3709" i="1"/>
  <c r="AM3709" i="1" s="1"/>
  <c r="AC3709" i="1"/>
  <c r="AH3708" i="1"/>
  <c r="AI3708" i="1"/>
  <c r="AG3708" i="1"/>
  <c r="AL3708" i="1"/>
  <c r="AJ3708" i="1"/>
  <c r="AM3708" i="1" s="1"/>
  <c r="AF3708" i="1"/>
  <c r="AE3708" i="1"/>
  <c r="AD3708" i="1"/>
  <c r="AC3708" i="1"/>
  <c r="AH3707" i="1"/>
  <c r="AI3707" i="1"/>
  <c r="AG3707" i="1"/>
  <c r="AL3707" i="1"/>
  <c r="AD3707" i="1"/>
  <c r="AJ3707" i="1"/>
  <c r="AM3707" i="1" s="1"/>
  <c r="AE3707" i="1"/>
  <c r="AF3707" i="1"/>
  <c r="AC3707" i="1"/>
  <c r="AG3706" i="1"/>
  <c r="AH3706" i="1"/>
  <c r="AI3706" i="1"/>
  <c r="AC3706" i="1"/>
  <c r="AD3706" i="1"/>
  <c r="AE3706" i="1"/>
  <c r="AF3706" i="1"/>
  <c r="AJ3706" i="1"/>
  <c r="AL3706" i="1"/>
  <c r="AG3705" i="1"/>
  <c r="AH3705" i="1"/>
  <c r="AI3705" i="1"/>
  <c r="AE3705" i="1"/>
  <c r="AF3705" i="1"/>
  <c r="AD3705" i="1"/>
  <c r="AC3705" i="1"/>
  <c r="AJ3705" i="1"/>
  <c r="AL3705" i="1"/>
  <c r="AI3704" i="1"/>
  <c r="AH3704" i="1"/>
  <c r="AG3704" i="1"/>
  <c r="AL3704" i="1"/>
  <c r="AE3704" i="1"/>
  <c r="AC3704" i="1"/>
  <c r="AD3704" i="1"/>
  <c r="AF3704" i="1"/>
  <c r="AJ3704" i="1"/>
  <c r="AM3704" i="1" s="1"/>
  <c r="AG3703" i="1"/>
  <c r="AH3703" i="1"/>
  <c r="AI3703" i="1"/>
  <c r="AL3703" i="1"/>
  <c r="AF3703" i="1"/>
  <c r="AC3703" i="1"/>
  <c r="AD3703" i="1"/>
  <c r="AE3703" i="1"/>
  <c r="AJ3703" i="1"/>
  <c r="AM3703" i="1" s="1"/>
  <c r="AG3702" i="1"/>
  <c r="AI3702" i="1"/>
  <c r="AH3702" i="1"/>
  <c r="AC3702" i="1"/>
  <c r="AE3702" i="1"/>
  <c r="AF3702" i="1"/>
  <c r="AL3702" i="1"/>
  <c r="AJ3702" i="1"/>
  <c r="AM3702" i="1" s="1"/>
  <c r="AD3702" i="1"/>
  <c r="AI3701" i="1"/>
  <c r="AH3701" i="1"/>
  <c r="AG3701" i="1"/>
  <c r="AJ3701" i="1"/>
  <c r="AD3701" i="1"/>
  <c r="AE3701" i="1"/>
  <c r="AL3701" i="1"/>
  <c r="AF3701" i="1"/>
  <c r="AC3701" i="1"/>
  <c r="AG3700" i="1"/>
  <c r="AH3700" i="1"/>
  <c r="AI3700" i="1"/>
  <c r="AD3700" i="1"/>
  <c r="AJ3700" i="1"/>
  <c r="AL3700" i="1"/>
  <c r="AC3700" i="1"/>
  <c r="AE3700" i="1"/>
  <c r="AF3700" i="1"/>
  <c r="AI3699" i="1"/>
  <c r="AH3699" i="1"/>
  <c r="AG3699" i="1"/>
  <c r="AC3699" i="1"/>
  <c r="AD3699" i="1"/>
  <c r="AL3699" i="1"/>
  <c r="AF3699" i="1"/>
  <c r="AE3699" i="1"/>
  <c r="AJ3699" i="1"/>
  <c r="AM3699" i="1" s="1"/>
  <c r="AG3698" i="1"/>
  <c r="AH3698" i="1"/>
  <c r="AI3698" i="1"/>
  <c r="AL3698" i="1"/>
  <c r="AD3698" i="1"/>
  <c r="AE3698" i="1"/>
  <c r="AF3698" i="1"/>
  <c r="AC3698" i="1"/>
  <c r="AJ3698" i="1"/>
  <c r="AM3698" i="1" s="1"/>
  <c r="AH3697" i="1"/>
  <c r="AI3697" i="1"/>
  <c r="AG3697" i="1"/>
  <c r="AF3697" i="1"/>
  <c r="AL3697" i="1"/>
  <c r="AJ3697" i="1"/>
  <c r="AM3697" i="1" s="1"/>
  <c r="AE3697" i="1"/>
  <c r="AC3697" i="1"/>
  <c r="AD3697" i="1"/>
  <c r="AH3696" i="1"/>
  <c r="AI3696" i="1"/>
  <c r="AG3696" i="1"/>
  <c r="AL3696" i="1"/>
  <c r="AJ3696" i="1"/>
  <c r="AM3696" i="1" s="1"/>
  <c r="AE3696" i="1"/>
  <c r="AC3696" i="1"/>
  <c r="AD3696" i="1"/>
  <c r="AF3696" i="1"/>
  <c r="AG3695" i="1"/>
  <c r="AH3695" i="1"/>
  <c r="AI3695" i="1"/>
  <c r="AJ3695" i="1"/>
  <c r="AC3695" i="1"/>
  <c r="AD3695" i="1"/>
  <c r="AE3695" i="1"/>
  <c r="AF3695" i="1"/>
  <c r="AL3695" i="1"/>
  <c r="AI3694" i="1"/>
  <c r="AG3694" i="1"/>
  <c r="AH3694" i="1"/>
  <c r="AL3694" i="1"/>
  <c r="AF3694" i="1"/>
  <c r="AJ3694" i="1"/>
  <c r="AM3694" i="1" s="1"/>
  <c r="AE3694" i="1"/>
  <c r="AD3694" i="1"/>
  <c r="AC3694" i="1"/>
  <c r="AI3693" i="1"/>
  <c r="AH3693" i="1"/>
  <c r="AG3693" i="1"/>
  <c r="AC3693" i="1"/>
  <c r="AE3693" i="1"/>
  <c r="AF3693" i="1"/>
  <c r="AD3693" i="1"/>
  <c r="AL3693" i="1"/>
  <c r="AJ3693" i="1"/>
  <c r="AM3693" i="1" s="1"/>
  <c r="AG3692" i="1"/>
  <c r="AH3692" i="1"/>
  <c r="AI3692" i="1"/>
  <c r="AD3692" i="1"/>
  <c r="AE3692" i="1"/>
  <c r="AJ3692" i="1"/>
  <c r="AL3692" i="1"/>
  <c r="AF3692" i="1"/>
  <c r="AC3692" i="1"/>
  <c r="AG3691" i="1"/>
  <c r="AI3691" i="1"/>
  <c r="AH3691" i="1"/>
  <c r="AE3691" i="1"/>
  <c r="AD3691" i="1"/>
  <c r="AC3691" i="1"/>
  <c r="AF3691" i="1"/>
  <c r="AL3691" i="1"/>
  <c r="AJ3691" i="1"/>
  <c r="AM3691" i="1" s="1"/>
  <c r="AI3690" i="1"/>
  <c r="AG3690" i="1"/>
  <c r="AH3690" i="1"/>
  <c r="AF3690" i="1"/>
  <c r="AL3690" i="1"/>
  <c r="AJ3690" i="1"/>
  <c r="AM3690" i="1" s="1"/>
  <c r="AE3690" i="1"/>
  <c r="AC3690" i="1"/>
  <c r="AD3690" i="1"/>
  <c r="AH3689" i="1"/>
  <c r="AG3689" i="1"/>
  <c r="AI3689" i="1"/>
  <c r="AF3689" i="1"/>
  <c r="AD3689" i="1"/>
  <c r="AJ3689" i="1"/>
  <c r="AL3689" i="1"/>
  <c r="AC3689" i="1"/>
  <c r="AE3689" i="1"/>
  <c r="AH3688" i="1"/>
  <c r="AI3688" i="1"/>
  <c r="AG3688" i="1"/>
  <c r="AJ3688" i="1"/>
  <c r="AC3688" i="1"/>
  <c r="AD3688" i="1"/>
  <c r="AF3688" i="1"/>
  <c r="AL3688" i="1"/>
  <c r="AE3688" i="1"/>
  <c r="AI3687" i="1"/>
  <c r="AH3687" i="1"/>
  <c r="AG3687" i="1"/>
  <c r="AC3687" i="1"/>
  <c r="AD3687" i="1"/>
  <c r="AE3687" i="1"/>
  <c r="AL3687" i="1"/>
  <c r="AF3687" i="1"/>
  <c r="AJ3687" i="1"/>
  <c r="AM3687" i="1" s="1"/>
  <c r="AG3686" i="1"/>
  <c r="AH3686" i="1"/>
  <c r="AI3686" i="1"/>
  <c r="AC3686" i="1"/>
  <c r="AD3686" i="1"/>
  <c r="AE3686" i="1"/>
  <c r="AF3686" i="1"/>
  <c r="AJ3686" i="1"/>
  <c r="AL3686" i="1"/>
  <c r="AI3685" i="1"/>
  <c r="AG3685" i="1"/>
  <c r="AH3685" i="1"/>
  <c r="AE3685" i="1"/>
  <c r="AF3685" i="1"/>
  <c r="AJ3685" i="1"/>
  <c r="AC3685" i="1"/>
  <c r="AD3685" i="1"/>
  <c r="AL3685" i="1"/>
  <c r="AH3684" i="1"/>
  <c r="AI3684" i="1"/>
  <c r="AG3684" i="1"/>
  <c r="AD3684" i="1"/>
  <c r="AF3684" i="1"/>
  <c r="AJ3684" i="1"/>
  <c r="AL3684" i="1"/>
  <c r="AC3684" i="1"/>
  <c r="AE3684" i="1"/>
  <c r="AH3683" i="1"/>
  <c r="AI3683" i="1"/>
  <c r="AG3683" i="1"/>
  <c r="AL3683" i="1"/>
  <c r="AJ3683" i="1"/>
  <c r="AM3683" i="1" s="1"/>
  <c r="AF3683" i="1"/>
  <c r="AE3683" i="1"/>
  <c r="AD3683" i="1"/>
  <c r="AC3683" i="1"/>
  <c r="AI3682" i="1"/>
  <c r="AH3682" i="1"/>
  <c r="AG3682" i="1"/>
  <c r="AE3682" i="1"/>
  <c r="AD3682" i="1"/>
  <c r="AC3682" i="1"/>
  <c r="AJ3682" i="1"/>
  <c r="AL3682" i="1"/>
  <c r="AF3682" i="1"/>
  <c r="AG3681" i="1"/>
  <c r="AH3681" i="1"/>
  <c r="AI3681" i="1"/>
  <c r="AL3681" i="1"/>
  <c r="AE3681" i="1"/>
  <c r="AF3681" i="1"/>
  <c r="AD3681" i="1"/>
  <c r="AC3681" i="1"/>
  <c r="AJ3681" i="1"/>
  <c r="AM3681" i="1" s="1"/>
  <c r="AI3680" i="1"/>
  <c r="AH3680" i="1"/>
  <c r="AG3680" i="1"/>
  <c r="AF3680" i="1"/>
  <c r="AE3680" i="1"/>
  <c r="AD3680" i="1"/>
  <c r="AC3680" i="1"/>
  <c r="AJ3680" i="1"/>
  <c r="AL3680" i="1"/>
  <c r="AI3679" i="1"/>
  <c r="AH3679" i="1"/>
  <c r="AG3679" i="1"/>
  <c r="AL3679" i="1"/>
  <c r="AJ3679" i="1"/>
  <c r="AM3679" i="1" s="1"/>
  <c r="AF3679" i="1"/>
  <c r="AD3679" i="1"/>
  <c r="AC3679" i="1"/>
  <c r="AE3679" i="1"/>
  <c r="AI3678" i="1"/>
  <c r="AG3678" i="1"/>
  <c r="AH3678" i="1"/>
  <c r="AD3678" i="1"/>
  <c r="AC3678" i="1"/>
  <c r="AL3678" i="1"/>
  <c r="AJ3678" i="1"/>
  <c r="AM3678" i="1" s="1"/>
  <c r="AF3678" i="1"/>
  <c r="AE3678" i="1"/>
  <c r="AH3677" i="1"/>
  <c r="AG3677" i="1"/>
  <c r="AI3677" i="1"/>
  <c r="AD3677" i="1"/>
  <c r="AE3677" i="1"/>
  <c r="AF3677" i="1"/>
  <c r="AL3677" i="1"/>
  <c r="AJ3677" i="1"/>
  <c r="AM3677" i="1" s="1"/>
  <c r="AC3677" i="1"/>
  <c r="AH3676" i="1"/>
  <c r="AG3676" i="1"/>
  <c r="AI3676" i="1"/>
  <c r="AD3676" i="1"/>
  <c r="AC3676" i="1"/>
  <c r="AL3676" i="1"/>
  <c r="AJ3676" i="1"/>
  <c r="AM3676" i="1" s="1"/>
  <c r="AF3676" i="1"/>
  <c r="AE3676" i="1"/>
  <c r="AH3675" i="1"/>
  <c r="AG3675" i="1"/>
  <c r="AI3675" i="1"/>
  <c r="AL3675" i="1"/>
  <c r="AJ3675" i="1"/>
  <c r="AM3675" i="1" s="1"/>
  <c r="AF3675" i="1"/>
  <c r="AE3675" i="1"/>
  <c r="AD3675" i="1"/>
  <c r="AC3675" i="1"/>
  <c r="AH3674" i="1"/>
  <c r="AG3674" i="1"/>
  <c r="AI3674" i="1"/>
  <c r="AL3674" i="1"/>
  <c r="AJ3674" i="1"/>
  <c r="AM3674" i="1" s="1"/>
  <c r="AF3674" i="1"/>
  <c r="AE3674" i="1"/>
  <c r="AC3674" i="1"/>
  <c r="AD3674" i="1"/>
  <c r="AH3673" i="1"/>
  <c r="AI3673" i="1"/>
  <c r="AG3673" i="1"/>
  <c r="AD3673" i="1"/>
  <c r="AC3673" i="1"/>
  <c r="AE3673" i="1"/>
  <c r="AL3673" i="1"/>
  <c r="AF3673" i="1"/>
  <c r="AJ3673" i="1"/>
  <c r="AM3673" i="1" s="1"/>
  <c r="AI3672" i="1"/>
  <c r="AH3672" i="1"/>
  <c r="AG3672" i="1"/>
  <c r="AL3672" i="1"/>
  <c r="AJ3672" i="1"/>
  <c r="AM3672" i="1" s="1"/>
  <c r="AF3672" i="1"/>
  <c r="AE3672" i="1"/>
  <c r="AD3672" i="1"/>
  <c r="AC3672" i="1"/>
  <c r="AI3671" i="1"/>
  <c r="AH3671" i="1"/>
  <c r="AG3671" i="1"/>
  <c r="AL3671" i="1"/>
  <c r="AJ3671" i="1"/>
  <c r="AM3671" i="1" s="1"/>
  <c r="AE3671" i="1"/>
  <c r="AD3671" i="1"/>
  <c r="AC3671" i="1"/>
  <c r="AF3671" i="1"/>
  <c r="AI3670" i="1"/>
  <c r="AH3670" i="1"/>
  <c r="AG3670" i="1"/>
  <c r="AL3670" i="1"/>
  <c r="AJ3670" i="1"/>
  <c r="AM3670" i="1" s="1"/>
  <c r="AF3670" i="1"/>
  <c r="AE3670" i="1"/>
  <c r="AD3670" i="1"/>
  <c r="AC3670" i="1"/>
  <c r="AI3669" i="1"/>
  <c r="AH3669" i="1"/>
  <c r="AG3669" i="1"/>
  <c r="AC3669" i="1"/>
  <c r="AD3669" i="1"/>
  <c r="AE3669" i="1"/>
  <c r="AF3669" i="1"/>
  <c r="AJ3669" i="1"/>
  <c r="AL3669" i="1"/>
  <c r="AG3668" i="1"/>
  <c r="AH3668" i="1"/>
  <c r="AI3668" i="1"/>
  <c r="AC3668" i="1"/>
  <c r="AD3668" i="1"/>
  <c r="AF3668" i="1"/>
  <c r="AL3668" i="1"/>
  <c r="AE3668" i="1"/>
  <c r="AJ3668" i="1"/>
  <c r="AM3668" i="1" s="1"/>
  <c r="AG3667" i="1"/>
  <c r="AH3667" i="1"/>
  <c r="AI3667" i="1"/>
  <c r="AC3667" i="1"/>
  <c r="AJ3667" i="1"/>
  <c r="AL3667" i="1"/>
  <c r="AD3667" i="1"/>
  <c r="AE3667" i="1"/>
  <c r="AF3667" i="1"/>
  <c r="AH3666" i="1"/>
  <c r="AG3666" i="1"/>
  <c r="AI3666" i="1"/>
  <c r="AL3666" i="1"/>
  <c r="AJ3666" i="1"/>
  <c r="AM3666" i="1" s="1"/>
  <c r="AF3666" i="1"/>
  <c r="AE3666" i="1"/>
  <c r="AC3666" i="1"/>
  <c r="AD3666" i="1"/>
  <c r="AI3665" i="1"/>
  <c r="AG3665" i="1"/>
  <c r="AH3665" i="1"/>
  <c r="AD3665" i="1"/>
  <c r="AE3665" i="1"/>
  <c r="AF3665" i="1"/>
  <c r="AJ3665" i="1"/>
  <c r="AL3665" i="1"/>
  <c r="AC3665" i="1"/>
  <c r="AI3664" i="1"/>
  <c r="AH3664" i="1"/>
  <c r="AG3664" i="1"/>
  <c r="AL3664" i="1"/>
  <c r="AJ3664" i="1"/>
  <c r="AM3664" i="1" s="1"/>
  <c r="AF3664" i="1"/>
  <c r="AE3664" i="1"/>
  <c r="AD3664" i="1"/>
  <c r="AC3664" i="1"/>
  <c r="AI3663" i="1"/>
  <c r="AH3663" i="1"/>
  <c r="AG3663" i="1"/>
  <c r="AJ3663" i="1"/>
  <c r="AF3663" i="1"/>
  <c r="AE3663" i="1"/>
  <c r="AL3663" i="1"/>
  <c r="AC3663" i="1"/>
  <c r="AD3663" i="1"/>
  <c r="AI3662" i="1"/>
  <c r="AH3662" i="1"/>
  <c r="AG3662" i="1"/>
  <c r="AF3662" i="1"/>
  <c r="AE3662" i="1"/>
  <c r="AD3662" i="1"/>
  <c r="AC3662" i="1"/>
  <c r="AJ3662" i="1"/>
  <c r="AL3662" i="1"/>
  <c r="AH3661" i="1"/>
  <c r="AG3661" i="1"/>
  <c r="AI3661" i="1"/>
  <c r="AJ3661" i="1"/>
  <c r="AF3661" i="1"/>
  <c r="AE3661" i="1"/>
  <c r="AD3661" i="1"/>
  <c r="AC3661" i="1"/>
  <c r="AL3661" i="1"/>
  <c r="AI3660" i="1"/>
  <c r="AH3660" i="1"/>
  <c r="AG3660" i="1"/>
  <c r="AD3660" i="1"/>
  <c r="AC3660" i="1"/>
  <c r="AL3660" i="1"/>
  <c r="AJ3660" i="1"/>
  <c r="AM3660" i="1" s="1"/>
  <c r="AF3660" i="1"/>
  <c r="AE3660" i="1"/>
  <c r="AI3659" i="1"/>
  <c r="AH3659" i="1"/>
  <c r="AG3659" i="1"/>
  <c r="AL3659" i="1"/>
  <c r="AJ3659" i="1"/>
  <c r="AM3659" i="1" s="1"/>
  <c r="AF3659" i="1"/>
  <c r="AE3659" i="1"/>
  <c r="AD3659" i="1"/>
  <c r="AC3659" i="1"/>
  <c r="AI3658" i="1"/>
  <c r="AH3658" i="1"/>
  <c r="AG3658" i="1"/>
  <c r="AD3658" i="1"/>
  <c r="AJ3658" i="1"/>
  <c r="AF3658" i="1"/>
  <c r="AE3658" i="1"/>
  <c r="AC3658" i="1"/>
  <c r="AL3658" i="1"/>
  <c r="AI3657" i="1"/>
  <c r="AH3657" i="1"/>
  <c r="AG3657" i="1"/>
  <c r="AE3657" i="1"/>
  <c r="AF3657" i="1"/>
  <c r="AJ3657" i="1"/>
  <c r="AL3657" i="1"/>
  <c r="AC3657" i="1"/>
  <c r="AD3657" i="1"/>
  <c r="AG3656" i="1"/>
  <c r="AH3656" i="1"/>
  <c r="AI3656" i="1"/>
  <c r="AC3656" i="1"/>
  <c r="AL3656" i="1"/>
  <c r="AJ3656" i="1"/>
  <c r="AM3656" i="1" s="1"/>
  <c r="AD3656" i="1"/>
  <c r="AE3656" i="1"/>
  <c r="AF3656" i="1"/>
  <c r="AI3655" i="1"/>
  <c r="AH3655" i="1"/>
  <c r="AG3655" i="1"/>
  <c r="AJ3655" i="1"/>
  <c r="AF3655" i="1"/>
  <c r="AE3655" i="1"/>
  <c r="AD3655" i="1"/>
  <c r="AC3655" i="1"/>
  <c r="AL3655" i="1"/>
  <c r="AI3654" i="1"/>
  <c r="AH3654" i="1"/>
  <c r="AG3654" i="1"/>
  <c r="AL3654" i="1"/>
  <c r="AJ3654" i="1"/>
  <c r="AM3654" i="1" s="1"/>
  <c r="AF3654" i="1"/>
  <c r="AE3654" i="1"/>
  <c r="AD3654" i="1"/>
  <c r="AC3654" i="1"/>
  <c r="AG3653" i="1"/>
  <c r="AI3653" i="1"/>
  <c r="AH3653" i="1"/>
  <c r="AJ3653" i="1"/>
  <c r="AL3653" i="1"/>
  <c r="AC3653" i="1"/>
  <c r="AD3653" i="1"/>
  <c r="AE3653" i="1"/>
  <c r="AF3653" i="1"/>
  <c r="AH3652" i="1"/>
  <c r="AI3652" i="1"/>
  <c r="AG3652" i="1"/>
  <c r="AC3652" i="1"/>
  <c r="AE3652" i="1"/>
  <c r="AF3652" i="1"/>
  <c r="AJ3652" i="1"/>
  <c r="AL3652" i="1"/>
  <c r="AD3652" i="1"/>
  <c r="AG3651" i="1"/>
  <c r="AI3651" i="1"/>
  <c r="AH3651" i="1"/>
  <c r="AJ3651" i="1"/>
  <c r="AL3651" i="1"/>
  <c r="AF3651" i="1"/>
  <c r="AE3651" i="1"/>
  <c r="AD3651" i="1"/>
  <c r="AC3651" i="1"/>
  <c r="AG3650" i="1"/>
  <c r="AH3650" i="1"/>
  <c r="AI3650" i="1"/>
  <c r="AD3650" i="1"/>
  <c r="AE3650" i="1"/>
  <c r="AF3650" i="1"/>
  <c r="AJ3650" i="1"/>
  <c r="AL3650" i="1"/>
  <c r="AC3650" i="1"/>
  <c r="AH3649" i="1"/>
  <c r="AI3649" i="1"/>
  <c r="AG3649" i="1"/>
  <c r="AC3649" i="1"/>
  <c r="AD3649" i="1"/>
  <c r="AL3649" i="1"/>
  <c r="AE3649" i="1"/>
  <c r="AF3649" i="1"/>
  <c r="AJ3649" i="1"/>
  <c r="AM3649" i="1" s="1"/>
  <c r="AG3648" i="1"/>
  <c r="AH3648" i="1"/>
  <c r="AI3648" i="1"/>
  <c r="AF3648" i="1"/>
  <c r="AD3648" i="1"/>
  <c r="AE3648" i="1"/>
  <c r="AC3648" i="1"/>
  <c r="AL3648" i="1"/>
  <c r="AJ3648" i="1"/>
  <c r="AM3648" i="1" s="1"/>
  <c r="AI3647" i="1"/>
  <c r="AH3647" i="1"/>
  <c r="AG3647" i="1"/>
  <c r="AL3647" i="1"/>
  <c r="AJ3647" i="1"/>
  <c r="AM3647" i="1" s="1"/>
  <c r="AF3647" i="1"/>
  <c r="AE3647" i="1"/>
  <c r="AD3647" i="1"/>
  <c r="AC3647" i="1"/>
  <c r="AG3646" i="1"/>
  <c r="AH3646" i="1"/>
  <c r="AI3646" i="1"/>
  <c r="AC3646" i="1"/>
  <c r="AJ3646" i="1"/>
  <c r="AL3646" i="1"/>
  <c r="AE3646" i="1"/>
  <c r="AF3646" i="1"/>
  <c r="AD3646" i="1"/>
  <c r="AH3645" i="1"/>
  <c r="AG3645" i="1"/>
  <c r="AI3645" i="1"/>
  <c r="AL3645" i="1"/>
  <c r="AJ3645" i="1"/>
  <c r="AM3645" i="1" s="1"/>
  <c r="AF3645" i="1"/>
  <c r="AE3645" i="1"/>
  <c r="AD3645" i="1"/>
  <c r="AC3645" i="1"/>
  <c r="AH3644" i="1"/>
  <c r="AI3644" i="1"/>
  <c r="AG3644" i="1"/>
  <c r="AL3644" i="1"/>
  <c r="AJ3644" i="1"/>
  <c r="AM3644" i="1" s="1"/>
  <c r="AF3644" i="1"/>
  <c r="AE3644" i="1"/>
  <c r="AD3644" i="1"/>
  <c r="AC3644" i="1"/>
  <c r="AH3643" i="1"/>
  <c r="AI3643" i="1"/>
  <c r="AG3643" i="1"/>
  <c r="AL3643" i="1"/>
  <c r="AJ3643" i="1"/>
  <c r="AM3643" i="1" s="1"/>
  <c r="AC3643" i="1"/>
  <c r="AD3643" i="1"/>
  <c r="AE3643" i="1"/>
  <c r="AF3643" i="1"/>
  <c r="AG3642" i="1"/>
  <c r="AH3642" i="1"/>
  <c r="AI3642" i="1"/>
  <c r="AC3642" i="1"/>
  <c r="AE3642" i="1"/>
  <c r="AD3642" i="1"/>
  <c r="AF3642" i="1"/>
  <c r="AJ3642" i="1"/>
  <c r="AL3642" i="1"/>
  <c r="AG3641" i="1"/>
  <c r="AH3641" i="1"/>
  <c r="AI3641" i="1"/>
  <c r="AF3641" i="1"/>
  <c r="AE3641" i="1"/>
  <c r="AD3641" i="1"/>
  <c r="AC3641" i="1"/>
  <c r="AL3641" i="1"/>
  <c r="AJ3641" i="1"/>
  <c r="AM3641" i="1" s="1"/>
  <c r="AI3640" i="1"/>
  <c r="AH3640" i="1"/>
  <c r="AG3640" i="1"/>
  <c r="AC3640" i="1"/>
  <c r="AL3640" i="1"/>
  <c r="AJ3640" i="1"/>
  <c r="AM3640" i="1" s="1"/>
  <c r="AF3640" i="1"/>
  <c r="AE3640" i="1"/>
  <c r="AD3640" i="1"/>
  <c r="AG3639" i="1"/>
  <c r="AH3639" i="1"/>
  <c r="AI3639" i="1"/>
  <c r="AL3639" i="1"/>
  <c r="AJ3639" i="1"/>
  <c r="AM3639" i="1" s="1"/>
  <c r="AC3639" i="1"/>
  <c r="AE3639" i="1"/>
  <c r="AF3639" i="1"/>
  <c r="AD3639" i="1"/>
  <c r="AG3638" i="1"/>
  <c r="AH3638" i="1"/>
  <c r="AI3638" i="1"/>
  <c r="AD3638" i="1"/>
  <c r="AE3638" i="1"/>
  <c r="AF3638" i="1"/>
  <c r="AJ3638" i="1"/>
  <c r="AL3638" i="1"/>
  <c r="AC3638" i="1"/>
  <c r="AI3637" i="1"/>
  <c r="AG3637" i="1"/>
  <c r="AH3637" i="1"/>
  <c r="AF3637" i="1"/>
  <c r="AE3637" i="1"/>
  <c r="AD3637" i="1"/>
  <c r="AC3637" i="1"/>
  <c r="AL3637" i="1"/>
  <c r="AJ3637" i="1"/>
  <c r="AM3637" i="1" s="1"/>
  <c r="AG3636" i="1"/>
  <c r="AI3636" i="1"/>
  <c r="AH3636" i="1"/>
  <c r="AE3636" i="1"/>
  <c r="AL3636" i="1"/>
  <c r="AC3636" i="1"/>
  <c r="AJ3636" i="1"/>
  <c r="AM3636" i="1" s="1"/>
  <c r="AF3636" i="1"/>
  <c r="AD3636" i="1"/>
  <c r="AI3635" i="1"/>
  <c r="AH3635" i="1"/>
  <c r="AG3635" i="1"/>
  <c r="AJ3635" i="1"/>
  <c r="AL3635" i="1"/>
  <c r="AF3635" i="1"/>
  <c r="AC3635" i="1"/>
  <c r="AD3635" i="1"/>
  <c r="AE3635" i="1"/>
  <c r="AG3634" i="1"/>
  <c r="AH3634" i="1"/>
  <c r="AI3634" i="1"/>
  <c r="AL3634" i="1"/>
  <c r="AC3634" i="1"/>
  <c r="AD3634" i="1"/>
  <c r="AE3634" i="1"/>
  <c r="AF3634" i="1"/>
  <c r="AJ3634" i="1"/>
  <c r="AM3634" i="1" s="1"/>
  <c r="AG3633" i="1"/>
  <c r="AI3633" i="1"/>
  <c r="AH3633" i="1"/>
  <c r="AF3633" i="1"/>
  <c r="AE3633" i="1"/>
  <c r="AL3633" i="1"/>
  <c r="AJ3633" i="1"/>
  <c r="AM3633" i="1" s="1"/>
  <c r="AC3633" i="1"/>
  <c r="AD3633" i="1"/>
  <c r="AH3632" i="1"/>
  <c r="AI3632" i="1"/>
  <c r="AG3632" i="1"/>
  <c r="AF3632" i="1"/>
  <c r="AE3632" i="1"/>
  <c r="AD3632" i="1"/>
  <c r="AC3632" i="1"/>
  <c r="AJ3632" i="1"/>
  <c r="AL3632" i="1"/>
  <c r="AH3631" i="1"/>
  <c r="AG3631" i="1"/>
  <c r="AI3631" i="1"/>
  <c r="AC3631" i="1"/>
  <c r="AL3631" i="1"/>
  <c r="AF3631" i="1"/>
  <c r="AE3631" i="1"/>
  <c r="AD3631" i="1"/>
  <c r="AJ3631" i="1"/>
  <c r="AM3631" i="1" s="1"/>
  <c r="AI3630" i="1"/>
  <c r="AG3630" i="1"/>
  <c r="AH3630" i="1"/>
  <c r="AF3630" i="1"/>
  <c r="AJ3630" i="1"/>
  <c r="AL3630" i="1"/>
  <c r="AD3630" i="1"/>
  <c r="AC3630" i="1"/>
  <c r="AE3630" i="1"/>
  <c r="AH3629" i="1"/>
  <c r="AG3629" i="1"/>
  <c r="AI3629" i="1"/>
  <c r="AE3629" i="1"/>
  <c r="AD3629" i="1"/>
  <c r="AC3629" i="1"/>
  <c r="AF3629" i="1"/>
  <c r="AJ3629" i="1"/>
  <c r="AL3629" i="1"/>
  <c r="AI3628" i="1"/>
  <c r="AH3628" i="1"/>
  <c r="AG3628" i="1"/>
  <c r="AD3628" i="1"/>
  <c r="AE3628" i="1"/>
  <c r="AL3628" i="1"/>
  <c r="AJ3628" i="1"/>
  <c r="AM3628" i="1" s="1"/>
  <c r="AF3628" i="1"/>
  <c r="AC3628" i="1"/>
  <c r="AH3627" i="1"/>
  <c r="AI3627" i="1"/>
  <c r="AG3627" i="1"/>
  <c r="AJ3627" i="1"/>
  <c r="AL3627" i="1"/>
  <c r="AC3627" i="1"/>
  <c r="AF3627" i="1"/>
  <c r="AD3627" i="1"/>
  <c r="AE3627" i="1"/>
  <c r="AI3626" i="1"/>
  <c r="AH3626" i="1"/>
  <c r="AG3626" i="1"/>
  <c r="AD3626" i="1"/>
  <c r="AC3626" i="1"/>
  <c r="AJ3626" i="1"/>
  <c r="AL3626" i="1"/>
  <c r="AF3626" i="1"/>
  <c r="AE3626" i="1"/>
  <c r="AG3625" i="1"/>
  <c r="AI3625" i="1"/>
  <c r="AH3625" i="1"/>
  <c r="AC3625" i="1"/>
  <c r="AD3625" i="1"/>
  <c r="AE3625" i="1"/>
  <c r="AF3625" i="1"/>
  <c r="AL3625" i="1"/>
  <c r="AJ3625" i="1"/>
  <c r="AM3625" i="1" s="1"/>
  <c r="AH3624" i="1"/>
  <c r="AI3624" i="1"/>
  <c r="AG3624" i="1"/>
  <c r="AE3624" i="1"/>
  <c r="AJ3624" i="1"/>
  <c r="AL3624" i="1"/>
  <c r="AF3624" i="1"/>
  <c r="AD3624" i="1"/>
  <c r="AC3624" i="1"/>
  <c r="AI3623" i="1"/>
  <c r="AH3623" i="1"/>
  <c r="AG3623" i="1"/>
  <c r="AC3623" i="1"/>
  <c r="AL3623" i="1"/>
  <c r="AJ3623" i="1"/>
  <c r="AM3623" i="1" s="1"/>
  <c r="AF3623" i="1"/>
  <c r="AE3623" i="1"/>
  <c r="AD3623" i="1"/>
  <c r="AG3622" i="1"/>
  <c r="AH3622" i="1"/>
  <c r="AI3622" i="1"/>
  <c r="AF3622" i="1"/>
  <c r="AJ3622" i="1"/>
  <c r="AL3622" i="1"/>
  <c r="AE3622" i="1"/>
  <c r="AD3622" i="1"/>
  <c r="AC3622" i="1"/>
  <c r="AG3621" i="1"/>
  <c r="AI3621" i="1"/>
  <c r="AH3621" i="1"/>
  <c r="AL3621" i="1"/>
  <c r="AJ3621" i="1"/>
  <c r="AM3621" i="1" s="1"/>
  <c r="AF3621" i="1"/>
  <c r="AE3621" i="1"/>
  <c r="AD3621" i="1"/>
  <c r="AC3621" i="1"/>
  <c r="AG3620" i="1"/>
  <c r="AI3620" i="1"/>
  <c r="AH3620" i="1"/>
  <c r="AD3620" i="1"/>
  <c r="AC3620" i="1"/>
  <c r="AE3620" i="1"/>
  <c r="AF3620" i="1"/>
  <c r="AJ3620" i="1"/>
  <c r="AL3620" i="1"/>
  <c r="AH3619" i="1"/>
  <c r="AG3619" i="1"/>
  <c r="AI3619" i="1"/>
  <c r="AC3619" i="1"/>
  <c r="AL3619" i="1"/>
  <c r="AF3619" i="1"/>
  <c r="AE3619" i="1"/>
  <c r="AD3619" i="1"/>
  <c r="AJ3619" i="1"/>
  <c r="AM3619" i="1" s="1"/>
  <c r="AI3618" i="1"/>
  <c r="AH3618" i="1"/>
  <c r="AG3618" i="1"/>
  <c r="AE3618" i="1"/>
  <c r="AD3618" i="1"/>
  <c r="AC3618" i="1"/>
  <c r="AL3618" i="1"/>
  <c r="AJ3618" i="1"/>
  <c r="AM3618" i="1" s="1"/>
  <c r="AF3618" i="1"/>
  <c r="AH3617" i="1"/>
  <c r="AG3617" i="1"/>
  <c r="AI3617" i="1"/>
  <c r="AF3617" i="1"/>
  <c r="AE3617" i="1"/>
  <c r="AD3617" i="1"/>
  <c r="AJ3617" i="1"/>
  <c r="AL3617" i="1"/>
  <c r="AC3617" i="1"/>
  <c r="AI3616" i="1"/>
  <c r="AH3616" i="1"/>
  <c r="AG3616" i="1"/>
  <c r="AC3616" i="1"/>
  <c r="AL3616" i="1"/>
  <c r="AJ3616" i="1"/>
  <c r="AM3616" i="1" s="1"/>
  <c r="AF3616" i="1"/>
  <c r="AE3616" i="1"/>
  <c r="AD3616" i="1"/>
  <c r="AI3615" i="1"/>
  <c r="AG3615" i="1"/>
  <c r="AH3615" i="1"/>
  <c r="AL3615" i="1"/>
  <c r="AJ3615" i="1"/>
  <c r="AM3615" i="1" s="1"/>
  <c r="AC3615" i="1"/>
  <c r="AD3615" i="1"/>
  <c r="AE3615" i="1"/>
  <c r="AF3615" i="1"/>
  <c r="AG3614" i="1"/>
  <c r="AH3614" i="1"/>
  <c r="AI3614" i="1"/>
  <c r="AC3614" i="1"/>
  <c r="AD3614" i="1"/>
  <c r="AE3614" i="1"/>
  <c r="AF3614" i="1"/>
  <c r="AJ3614" i="1"/>
  <c r="AL3614" i="1"/>
  <c r="AG3613" i="1"/>
  <c r="AI3613" i="1"/>
  <c r="AH3613" i="1"/>
  <c r="AF3613" i="1"/>
  <c r="AE3613" i="1"/>
  <c r="AD3613" i="1"/>
  <c r="AC3613" i="1"/>
  <c r="AL3613" i="1"/>
  <c r="AJ3613" i="1"/>
  <c r="AM3613" i="1" s="1"/>
  <c r="AI3612" i="1"/>
  <c r="AH3612" i="1"/>
  <c r="AG3612" i="1"/>
  <c r="AC3612" i="1"/>
  <c r="AJ3612" i="1"/>
  <c r="AL3612" i="1"/>
  <c r="AF3612" i="1"/>
  <c r="AE3612" i="1"/>
  <c r="AD3612" i="1"/>
  <c r="AH3611" i="1"/>
  <c r="AG3611" i="1"/>
  <c r="AI3611" i="1"/>
  <c r="AL3611" i="1"/>
  <c r="AJ3611" i="1"/>
  <c r="AM3611" i="1" s="1"/>
  <c r="AD3611" i="1"/>
  <c r="AE3611" i="1"/>
  <c r="AF3611" i="1"/>
  <c r="AC3611" i="1"/>
  <c r="AG3610" i="1"/>
  <c r="AH3610" i="1"/>
  <c r="AI3610" i="1"/>
  <c r="AD3610" i="1"/>
  <c r="AE3610" i="1"/>
  <c r="AF3610" i="1"/>
  <c r="AL3610" i="1"/>
  <c r="AJ3610" i="1"/>
  <c r="AM3610" i="1" s="1"/>
  <c r="AC3610" i="1"/>
  <c r="AH3609" i="1"/>
  <c r="AG3609" i="1"/>
  <c r="AI3609" i="1"/>
  <c r="AL3609" i="1"/>
  <c r="AJ3609" i="1"/>
  <c r="AM3609" i="1" s="1"/>
  <c r="AF3609" i="1"/>
  <c r="AE3609" i="1"/>
  <c r="AD3609" i="1"/>
  <c r="AC3609" i="1"/>
  <c r="AG3608" i="1"/>
  <c r="AH3608" i="1"/>
  <c r="AI3608" i="1"/>
  <c r="AC3608" i="1"/>
  <c r="AD3608" i="1"/>
  <c r="AE3608" i="1"/>
  <c r="AF3608" i="1"/>
  <c r="AJ3608" i="1"/>
  <c r="AL3608" i="1"/>
  <c r="AI3607" i="1"/>
  <c r="AH3607" i="1"/>
  <c r="AG3607" i="1"/>
  <c r="AL3607" i="1"/>
  <c r="AF3607" i="1"/>
  <c r="AC3607" i="1"/>
  <c r="AD3607" i="1"/>
  <c r="AE3607" i="1"/>
  <c r="AJ3607" i="1"/>
  <c r="AM3607" i="1" s="1"/>
  <c r="AH3606" i="1"/>
  <c r="AI3606" i="1"/>
  <c r="AG3606" i="1"/>
  <c r="AJ3606" i="1"/>
  <c r="AL3606" i="1"/>
  <c r="AF3606" i="1"/>
  <c r="AE3606" i="1"/>
  <c r="AD3606" i="1"/>
  <c r="AC3606" i="1"/>
  <c r="AI3605" i="1"/>
  <c r="AH3605" i="1"/>
  <c r="AG3605" i="1"/>
  <c r="AC3605" i="1"/>
  <c r="AF3605" i="1"/>
  <c r="AE3605" i="1"/>
  <c r="AD3605" i="1"/>
  <c r="AL3605" i="1"/>
  <c r="AJ3605" i="1"/>
  <c r="AM3605" i="1" s="1"/>
  <c r="AI3604" i="1"/>
  <c r="AH3604" i="1"/>
  <c r="AG3604" i="1"/>
  <c r="AD3604" i="1"/>
  <c r="AE3604" i="1"/>
  <c r="AF3604" i="1"/>
  <c r="AL3604" i="1"/>
  <c r="AJ3604" i="1"/>
  <c r="AM3604" i="1" s="1"/>
  <c r="AC3604" i="1"/>
  <c r="AI3603" i="1"/>
  <c r="AH3603" i="1"/>
  <c r="AG3603" i="1"/>
  <c r="AL3603" i="1"/>
  <c r="AJ3603" i="1"/>
  <c r="AM3603" i="1" s="1"/>
  <c r="AF3603" i="1"/>
  <c r="AE3603" i="1"/>
  <c r="AC3603" i="1"/>
  <c r="AD3603" i="1"/>
  <c r="AG3602" i="1"/>
  <c r="AH3602" i="1"/>
  <c r="AI3602" i="1"/>
  <c r="AC3602" i="1"/>
  <c r="AD3602" i="1"/>
  <c r="AF3602" i="1"/>
  <c r="AJ3602" i="1"/>
  <c r="AL3602" i="1"/>
  <c r="AE3602" i="1"/>
  <c r="AG3601" i="1"/>
  <c r="AI3601" i="1"/>
  <c r="AH3601" i="1"/>
  <c r="AE3601" i="1"/>
  <c r="AD3601" i="1"/>
  <c r="AC3601" i="1"/>
  <c r="AF3601" i="1"/>
  <c r="AJ3601" i="1"/>
  <c r="AL3601" i="1"/>
  <c r="AI3600" i="1"/>
  <c r="AH3600" i="1"/>
  <c r="AG3600" i="1"/>
  <c r="AF3600" i="1"/>
  <c r="AJ3600" i="1"/>
  <c r="AL3600" i="1"/>
  <c r="AC3600" i="1"/>
  <c r="AD3600" i="1"/>
  <c r="AE3600" i="1"/>
  <c r="AG3599" i="1"/>
  <c r="AH3599" i="1"/>
  <c r="AI3599" i="1"/>
  <c r="AC3599" i="1"/>
  <c r="AD3599" i="1"/>
  <c r="AF3599" i="1"/>
  <c r="AJ3599" i="1"/>
  <c r="AL3599" i="1"/>
  <c r="AE3599" i="1"/>
  <c r="AG3598" i="1"/>
  <c r="AH3598" i="1"/>
  <c r="AI3598" i="1"/>
  <c r="AE3598" i="1"/>
  <c r="AD3598" i="1"/>
  <c r="AC3598" i="1"/>
  <c r="AF3598" i="1"/>
  <c r="AJ3598" i="1"/>
  <c r="AL3598" i="1"/>
  <c r="AG3597" i="1"/>
  <c r="AI3597" i="1"/>
  <c r="AH3597" i="1"/>
  <c r="AJ3597" i="1"/>
  <c r="AL3597" i="1"/>
  <c r="AC3597" i="1"/>
  <c r="AD3597" i="1"/>
  <c r="AE3597" i="1"/>
  <c r="AF3597" i="1"/>
  <c r="AI3596" i="1"/>
  <c r="AG3596" i="1"/>
  <c r="AH3596" i="1"/>
  <c r="AE3596" i="1"/>
  <c r="AD3596" i="1"/>
  <c r="AF3596" i="1"/>
  <c r="AL3596" i="1"/>
  <c r="AJ3596" i="1"/>
  <c r="AM3596" i="1" s="1"/>
  <c r="AC3596" i="1"/>
  <c r="AI3595" i="1"/>
  <c r="AH3595" i="1"/>
  <c r="AG3595" i="1"/>
  <c r="AF3595" i="1"/>
  <c r="AJ3595" i="1"/>
  <c r="AL3595" i="1"/>
  <c r="AC3595" i="1"/>
  <c r="AD3595" i="1"/>
  <c r="AE3595" i="1"/>
  <c r="AG3594" i="1"/>
  <c r="AH3594" i="1"/>
  <c r="AI3594" i="1"/>
  <c r="AE3594" i="1"/>
  <c r="AF3594" i="1"/>
  <c r="AJ3594" i="1"/>
  <c r="AL3594" i="1"/>
  <c r="AC3594" i="1"/>
  <c r="AD3594" i="1"/>
  <c r="AG3593" i="1"/>
  <c r="AH3593" i="1"/>
  <c r="AI3593" i="1"/>
  <c r="AL3593" i="1"/>
  <c r="AJ3593" i="1"/>
  <c r="AM3593" i="1" s="1"/>
  <c r="AD3593" i="1"/>
  <c r="AF3593" i="1"/>
  <c r="AE3593" i="1"/>
  <c r="AC3593" i="1"/>
  <c r="AI3592" i="1"/>
  <c r="AH3592" i="1"/>
  <c r="AG3592" i="1"/>
  <c r="AC3592" i="1"/>
  <c r="AL3592" i="1"/>
  <c r="AJ3592" i="1"/>
  <c r="AM3592" i="1" s="1"/>
  <c r="AF3592" i="1"/>
  <c r="AE3592" i="1"/>
  <c r="AD3592" i="1"/>
  <c r="AI3591" i="1"/>
  <c r="AH3591" i="1"/>
  <c r="AG3591" i="1"/>
  <c r="AJ3591" i="1"/>
  <c r="AD3591" i="1"/>
  <c r="AL3591" i="1"/>
  <c r="AF3591" i="1"/>
  <c r="AE3591" i="1"/>
  <c r="AC3591" i="1"/>
  <c r="AI3590" i="1"/>
  <c r="AH3590" i="1"/>
  <c r="AG3590" i="1"/>
  <c r="AF3590" i="1"/>
  <c r="AE3590" i="1"/>
  <c r="AD3590" i="1"/>
  <c r="AJ3590" i="1"/>
  <c r="AL3590" i="1"/>
  <c r="AC3590" i="1"/>
  <c r="AH3589" i="1"/>
  <c r="AG3589" i="1"/>
  <c r="AI3589" i="1"/>
  <c r="AD3589" i="1"/>
  <c r="AL3589" i="1"/>
  <c r="AC3589" i="1"/>
  <c r="AE3589" i="1"/>
  <c r="AF3589" i="1"/>
  <c r="AJ3589" i="1"/>
  <c r="AM3589" i="1" s="1"/>
  <c r="AI3588" i="1"/>
  <c r="AH3588" i="1"/>
  <c r="AG3588" i="1"/>
  <c r="AD3588" i="1"/>
  <c r="AC3588" i="1"/>
  <c r="AL3588" i="1"/>
  <c r="AJ3588" i="1"/>
  <c r="AM3588" i="1" s="1"/>
  <c r="AF3588" i="1"/>
  <c r="AE3588" i="1"/>
  <c r="AG3587" i="1"/>
  <c r="AI3587" i="1"/>
  <c r="AH3587" i="1"/>
  <c r="AJ3587" i="1"/>
  <c r="AF3587" i="1"/>
  <c r="AL3587" i="1"/>
  <c r="AE3587" i="1"/>
  <c r="AD3587" i="1"/>
  <c r="AC3587" i="1"/>
  <c r="AG3586" i="1"/>
  <c r="AH3586" i="1"/>
  <c r="AI3586" i="1"/>
  <c r="AJ3586" i="1"/>
  <c r="AL3586" i="1"/>
  <c r="AC3586" i="1"/>
  <c r="AD3586" i="1"/>
  <c r="AE3586" i="1"/>
  <c r="AF3586" i="1"/>
  <c r="AI3585" i="1"/>
  <c r="AG3585" i="1"/>
  <c r="AH3585" i="1"/>
  <c r="AC3585" i="1"/>
  <c r="AL3585" i="1"/>
  <c r="AJ3585" i="1"/>
  <c r="AM3585" i="1" s="1"/>
  <c r="AF3585" i="1"/>
  <c r="AE3585" i="1"/>
  <c r="AD3585" i="1"/>
  <c r="AG3584" i="1"/>
  <c r="AH3584" i="1"/>
  <c r="AI3584" i="1"/>
  <c r="AF3584" i="1"/>
  <c r="AE3584" i="1"/>
  <c r="AD3584" i="1"/>
  <c r="AC3584" i="1"/>
  <c r="AJ3584" i="1"/>
  <c r="AL3584" i="1"/>
  <c r="AI3583" i="1"/>
  <c r="AH3583" i="1"/>
  <c r="AG3583" i="1"/>
  <c r="AL3583" i="1"/>
  <c r="AJ3583" i="1"/>
  <c r="AM3583" i="1" s="1"/>
  <c r="AF3583" i="1"/>
  <c r="AE3583" i="1"/>
  <c r="AD3583" i="1"/>
  <c r="AC3583" i="1"/>
  <c r="AH3582" i="1"/>
  <c r="AG3582" i="1"/>
  <c r="AI3582" i="1"/>
  <c r="AJ3582" i="1"/>
  <c r="AC3582" i="1"/>
  <c r="AD3582" i="1"/>
  <c r="AE3582" i="1"/>
  <c r="AF3582" i="1"/>
  <c r="AL3582" i="1"/>
  <c r="AG3581" i="1"/>
  <c r="AH3581" i="1"/>
  <c r="AI3581" i="1"/>
  <c r="AJ3581" i="1"/>
  <c r="AF3581" i="1"/>
  <c r="AE3581" i="1"/>
  <c r="AL3581" i="1"/>
  <c r="AC3581" i="1"/>
  <c r="AD3581" i="1"/>
  <c r="AH3580" i="1"/>
  <c r="AI3580" i="1"/>
  <c r="AG3580" i="1"/>
  <c r="AC3580" i="1"/>
  <c r="AD3580" i="1"/>
  <c r="AE3580" i="1"/>
  <c r="AF3580" i="1"/>
  <c r="AJ3580" i="1"/>
  <c r="AL3580" i="1"/>
  <c r="AG3579" i="1"/>
  <c r="AH3579" i="1"/>
  <c r="AI3579" i="1"/>
  <c r="AF3579" i="1"/>
  <c r="AJ3579" i="1"/>
  <c r="AL3579" i="1"/>
  <c r="AE3579" i="1"/>
  <c r="AC3579" i="1"/>
  <c r="AD3579" i="1"/>
  <c r="AG3578" i="1"/>
  <c r="AH3578" i="1"/>
  <c r="AI3578" i="1"/>
  <c r="AF3578" i="1"/>
  <c r="AE3578" i="1"/>
  <c r="AD3578" i="1"/>
  <c r="AL3578" i="1"/>
  <c r="AC3578" i="1"/>
  <c r="AJ3578" i="1"/>
  <c r="AM3578" i="1" s="1"/>
  <c r="AG3577" i="1"/>
  <c r="AH3577" i="1"/>
  <c r="AI3577" i="1"/>
  <c r="AC3577" i="1"/>
  <c r="AD3577" i="1"/>
  <c r="AE3577" i="1"/>
  <c r="AJ3577" i="1"/>
  <c r="AL3577" i="1"/>
  <c r="AF3577" i="1"/>
  <c r="AG3576" i="1"/>
  <c r="AI3576" i="1"/>
  <c r="AH3576" i="1"/>
  <c r="AC3576" i="1"/>
  <c r="AD3576" i="1"/>
  <c r="AE3576" i="1"/>
  <c r="AF3576" i="1"/>
  <c r="AJ3576" i="1"/>
  <c r="AL3576" i="1"/>
  <c r="AH3575" i="1"/>
  <c r="AG3575" i="1"/>
  <c r="AI3575" i="1"/>
  <c r="AL3575" i="1"/>
  <c r="AF3575" i="1"/>
  <c r="AC3575" i="1"/>
  <c r="AD3575" i="1"/>
  <c r="AE3575" i="1"/>
  <c r="AJ3575" i="1"/>
  <c r="AM3575" i="1" s="1"/>
  <c r="AH3574" i="1"/>
  <c r="AG3574" i="1"/>
  <c r="AI3574" i="1"/>
  <c r="AE3574" i="1"/>
  <c r="AD3574" i="1"/>
  <c r="AC3574" i="1"/>
  <c r="AF3574" i="1"/>
  <c r="AL3574" i="1"/>
  <c r="AJ3574" i="1"/>
  <c r="AM3574" i="1" s="1"/>
  <c r="AI3573" i="1"/>
  <c r="AH3573" i="1"/>
  <c r="AG3573" i="1"/>
  <c r="AF3573" i="1"/>
  <c r="AE3573" i="1"/>
  <c r="AD3573" i="1"/>
  <c r="AL3573" i="1"/>
  <c r="AC3573" i="1"/>
  <c r="AJ3573" i="1"/>
  <c r="AM3573" i="1" s="1"/>
  <c r="AH3572" i="1"/>
  <c r="AG3572" i="1"/>
  <c r="AI3572" i="1"/>
  <c r="AF3572" i="1"/>
  <c r="AJ3572" i="1"/>
  <c r="AL3572" i="1"/>
  <c r="AD3572" i="1"/>
  <c r="AC3572" i="1"/>
  <c r="AE3572" i="1"/>
  <c r="AI3571" i="1"/>
  <c r="AG3571" i="1"/>
  <c r="AH3571" i="1"/>
  <c r="AL3571" i="1"/>
  <c r="AJ3571" i="1"/>
  <c r="AM3571" i="1" s="1"/>
  <c r="AE3571" i="1"/>
  <c r="AD3571" i="1"/>
  <c r="AC3571" i="1"/>
  <c r="AF3571" i="1"/>
  <c r="AI3570" i="1"/>
  <c r="AH3570" i="1"/>
  <c r="AG3570" i="1"/>
  <c r="AC3570" i="1"/>
  <c r="AL3570" i="1"/>
  <c r="AJ3570" i="1"/>
  <c r="AM3570" i="1" s="1"/>
  <c r="AF3570" i="1"/>
  <c r="AE3570" i="1"/>
  <c r="AD3570" i="1"/>
  <c r="AG3569" i="1"/>
  <c r="AH3569" i="1"/>
  <c r="AI3569" i="1"/>
  <c r="AC3569" i="1"/>
  <c r="AD3569" i="1"/>
  <c r="AE3569" i="1"/>
  <c r="AF3569" i="1"/>
  <c r="AJ3569" i="1"/>
  <c r="AL3569" i="1"/>
  <c r="AH3568" i="1"/>
  <c r="AI3568" i="1"/>
  <c r="AG3568" i="1"/>
  <c r="AL3568" i="1"/>
  <c r="AJ3568" i="1"/>
  <c r="AM3568" i="1" s="1"/>
  <c r="AF3568" i="1"/>
  <c r="AD3568" i="1"/>
  <c r="AC3568" i="1"/>
  <c r="AE3568" i="1"/>
  <c r="AI3567" i="1"/>
  <c r="AH3567" i="1"/>
  <c r="AG3567" i="1"/>
  <c r="AL3567" i="1"/>
  <c r="AJ3567" i="1"/>
  <c r="AM3567" i="1" s="1"/>
  <c r="AF3567" i="1"/>
  <c r="AE3567" i="1"/>
  <c r="AD3567" i="1"/>
  <c r="AC3567" i="1"/>
  <c r="AI3566" i="1"/>
  <c r="AH3566" i="1"/>
  <c r="AG3566" i="1"/>
  <c r="AL3566" i="1"/>
  <c r="AJ3566" i="1"/>
  <c r="AM3566" i="1" s="1"/>
  <c r="AF3566" i="1"/>
  <c r="AE3566" i="1"/>
  <c r="AD3566" i="1"/>
  <c r="AC3566" i="1"/>
  <c r="AI3565" i="1"/>
  <c r="AH3565" i="1"/>
  <c r="AG3565" i="1"/>
  <c r="AJ3565" i="1"/>
  <c r="AL3565" i="1"/>
  <c r="AF3565" i="1"/>
  <c r="AE3565" i="1"/>
  <c r="AD3565" i="1"/>
  <c r="AC3565" i="1"/>
  <c r="AI3564" i="1"/>
  <c r="AH3564" i="1"/>
  <c r="AG3564" i="1"/>
  <c r="AC3564" i="1"/>
  <c r="AL3564" i="1"/>
  <c r="AJ3564" i="1"/>
  <c r="AM3564" i="1" s="1"/>
  <c r="AF3564" i="1"/>
  <c r="AE3564" i="1"/>
  <c r="AD3564" i="1"/>
  <c r="AG3563" i="1"/>
  <c r="AH3563" i="1"/>
  <c r="AI3563" i="1"/>
  <c r="AE3563" i="1"/>
  <c r="AF3563" i="1"/>
  <c r="AJ3563" i="1"/>
  <c r="AC3563" i="1"/>
  <c r="AD3563" i="1"/>
  <c r="AL3563" i="1"/>
  <c r="AI3562" i="1"/>
  <c r="AH3562" i="1"/>
  <c r="AG3562" i="1"/>
  <c r="AJ3562" i="1"/>
  <c r="AF3562" i="1"/>
  <c r="AE3562" i="1"/>
  <c r="AD3562" i="1"/>
  <c r="AC3562" i="1"/>
  <c r="AL3562" i="1"/>
  <c r="AI3561" i="1"/>
  <c r="AH3561" i="1"/>
  <c r="AG3561" i="1"/>
  <c r="AL3561" i="1"/>
  <c r="AC3561" i="1"/>
  <c r="AD3561" i="1"/>
  <c r="AE3561" i="1"/>
  <c r="AF3561" i="1"/>
  <c r="AJ3561" i="1"/>
  <c r="AM3561" i="1" s="1"/>
  <c r="AI3560" i="1"/>
  <c r="AG3560" i="1"/>
  <c r="AH3560" i="1"/>
  <c r="AF3560" i="1"/>
  <c r="AE3560" i="1"/>
  <c r="AL3560" i="1"/>
  <c r="AC3560" i="1"/>
  <c r="AD3560" i="1"/>
  <c r="AJ3560" i="1"/>
  <c r="AM3560" i="1" s="1"/>
  <c r="AI3559" i="1"/>
  <c r="AH3559" i="1"/>
  <c r="AG3559" i="1"/>
  <c r="AE3559" i="1"/>
  <c r="AF3559" i="1"/>
  <c r="AJ3559" i="1"/>
  <c r="AL3559" i="1"/>
  <c r="AC3559" i="1"/>
  <c r="AD3559" i="1"/>
  <c r="AG3558" i="1"/>
  <c r="AH3558" i="1"/>
  <c r="AI3558" i="1"/>
  <c r="AF3558" i="1"/>
  <c r="AE3558" i="1"/>
  <c r="AD3558" i="1"/>
  <c r="AJ3558" i="1"/>
  <c r="AC3558" i="1"/>
  <c r="AL3558" i="1"/>
  <c r="AI3557" i="1"/>
  <c r="AH3557" i="1"/>
  <c r="AG3557" i="1"/>
  <c r="AC3557" i="1"/>
  <c r="AD3557" i="1"/>
  <c r="AE3557" i="1"/>
  <c r="AF3557" i="1"/>
  <c r="AJ3557" i="1"/>
  <c r="AL3557" i="1"/>
  <c r="AI3556" i="1"/>
  <c r="AH3556" i="1"/>
  <c r="AG3556" i="1"/>
  <c r="AD3556" i="1"/>
  <c r="AC3556" i="1"/>
  <c r="AL3556" i="1"/>
  <c r="AF3556" i="1"/>
  <c r="AJ3556" i="1"/>
  <c r="AM3556" i="1" s="1"/>
  <c r="AE3556" i="1"/>
  <c r="AH3555" i="1"/>
  <c r="AG3555" i="1"/>
  <c r="AI3555" i="1"/>
  <c r="AL3555" i="1"/>
  <c r="AJ3555" i="1"/>
  <c r="AM3555" i="1" s="1"/>
  <c r="AC3555" i="1"/>
  <c r="AD3555" i="1"/>
  <c r="AE3555" i="1"/>
  <c r="AF3555" i="1"/>
  <c r="AH3554" i="1"/>
  <c r="AI3554" i="1"/>
  <c r="AG3554" i="1"/>
  <c r="AF3554" i="1"/>
  <c r="AJ3554" i="1"/>
  <c r="AL3554" i="1"/>
  <c r="AC3554" i="1"/>
  <c r="AD3554" i="1"/>
  <c r="AE3554" i="1"/>
  <c r="AG3553" i="1"/>
  <c r="AH3553" i="1"/>
  <c r="AI3553" i="1"/>
  <c r="AD3553" i="1"/>
  <c r="AF3553" i="1"/>
  <c r="AE3553" i="1"/>
  <c r="AC3553" i="1"/>
  <c r="AJ3553" i="1"/>
  <c r="AL3553" i="1"/>
  <c r="AI3552" i="1"/>
  <c r="AH3552" i="1"/>
  <c r="AG3552" i="1"/>
  <c r="AC3552" i="1"/>
  <c r="AJ3552" i="1"/>
  <c r="AF3552" i="1"/>
  <c r="AE3552" i="1"/>
  <c r="AD3552" i="1"/>
  <c r="AL3552" i="1"/>
  <c r="AI3551" i="1"/>
  <c r="AH3551" i="1"/>
  <c r="AG3551" i="1"/>
  <c r="AL3551" i="1"/>
  <c r="AC3551" i="1"/>
  <c r="AD3551" i="1"/>
  <c r="AE3551" i="1"/>
  <c r="AF3551" i="1"/>
  <c r="AJ3551" i="1"/>
  <c r="AM3551" i="1" s="1"/>
  <c r="AI3550" i="1"/>
  <c r="AG3550" i="1"/>
  <c r="AH3550" i="1"/>
  <c r="AJ3550" i="1"/>
  <c r="AE3550" i="1"/>
  <c r="AD3550" i="1"/>
  <c r="AC3550" i="1"/>
  <c r="AF3550" i="1"/>
  <c r="AL3550" i="1"/>
  <c r="AI3549" i="1"/>
  <c r="AH3549" i="1"/>
  <c r="AG3549" i="1"/>
  <c r="AL3549" i="1"/>
  <c r="AJ3549" i="1"/>
  <c r="AM3549" i="1" s="1"/>
  <c r="AF3549" i="1"/>
  <c r="AE3549" i="1"/>
  <c r="AD3549" i="1"/>
  <c r="AC3549" i="1"/>
  <c r="AG3548" i="1"/>
  <c r="AI3548" i="1"/>
  <c r="AH3548" i="1"/>
  <c r="AL3548" i="1"/>
  <c r="AJ3548" i="1"/>
  <c r="AM3548" i="1" s="1"/>
  <c r="AF3548" i="1"/>
  <c r="AE3548" i="1"/>
  <c r="AC3548" i="1"/>
  <c r="AD3548" i="1"/>
  <c r="AG3547" i="1"/>
  <c r="AI3547" i="1"/>
  <c r="AH3547" i="1"/>
  <c r="AC3547" i="1"/>
  <c r="AD3547" i="1"/>
  <c r="AF3547" i="1"/>
  <c r="AL3547" i="1"/>
  <c r="AJ3547" i="1"/>
  <c r="AM3547" i="1" s="1"/>
  <c r="AE3547" i="1"/>
  <c r="AG3546" i="1"/>
  <c r="AH3546" i="1"/>
  <c r="AI3546" i="1"/>
  <c r="AJ3546" i="1"/>
  <c r="AL3546" i="1"/>
  <c r="AF3546" i="1"/>
  <c r="AC3546" i="1"/>
  <c r="AD3546" i="1"/>
  <c r="AE3546" i="1"/>
  <c r="AG3545" i="1"/>
  <c r="AH3545" i="1"/>
  <c r="AI3545" i="1"/>
  <c r="AC3545" i="1"/>
  <c r="AD3545" i="1"/>
  <c r="AE3545" i="1"/>
  <c r="AF3545" i="1"/>
  <c r="AJ3545" i="1"/>
  <c r="AL3545" i="1"/>
  <c r="AH3544" i="1"/>
  <c r="AG3544" i="1"/>
  <c r="AI3544" i="1"/>
  <c r="AF3544" i="1"/>
  <c r="AE3544" i="1"/>
  <c r="AD3544" i="1"/>
  <c r="AC3544" i="1"/>
  <c r="AJ3544" i="1"/>
  <c r="AL3544" i="1"/>
  <c r="AI3543" i="1"/>
  <c r="AH3543" i="1"/>
  <c r="AG3543" i="1"/>
  <c r="AC3543" i="1"/>
  <c r="AL3543" i="1"/>
  <c r="AJ3543" i="1"/>
  <c r="AM3543" i="1" s="1"/>
  <c r="AF3543" i="1"/>
  <c r="AE3543" i="1"/>
  <c r="AD3543" i="1"/>
  <c r="AG3542" i="1"/>
  <c r="AH3542" i="1"/>
  <c r="AI3542" i="1"/>
  <c r="AC3542" i="1"/>
  <c r="AL3542" i="1"/>
  <c r="AD3542" i="1"/>
  <c r="AE3542" i="1"/>
  <c r="AF3542" i="1"/>
  <c r="AJ3542" i="1"/>
  <c r="AM3542" i="1" s="1"/>
  <c r="AG3541" i="1"/>
  <c r="AH3541" i="1"/>
  <c r="AI3541" i="1"/>
  <c r="AL3541" i="1"/>
  <c r="AD3541" i="1"/>
  <c r="AE3541" i="1"/>
  <c r="AC3541" i="1"/>
  <c r="AF3541" i="1"/>
  <c r="AJ3541" i="1"/>
  <c r="AM3541" i="1" s="1"/>
  <c r="AG3540" i="1"/>
  <c r="AH3540" i="1"/>
  <c r="AI3540" i="1"/>
  <c r="AL3540" i="1"/>
  <c r="AE3540" i="1"/>
  <c r="AF3540" i="1"/>
  <c r="AJ3540" i="1"/>
  <c r="AM3540" i="1" s="1"/>
  <c r="AC3540" i="1"/>
  <c r="AD3540" i="1"/>
  <c r="AG3539" i="1"/>
  <c r="AH3539" i="1"/>
  <c r="AI3539" i="1"/>
  <c r="AC3539" i="1"/>
  <c r="AD3539" i="1"/>
  <c r="AF3539" i="1"/>
  <c r="AJ3539" i="1"/>
  <c r="AL3539" i="1"/>
  <c r="AE3539" i="1"/>
  <c r="AG3538" i="1"/>
  <c r="AH3538" i="1"/>
  <c r="AI3538" i="1"/>
  <c r="AC3538" i="1"/>
  <c r="AD3538" i="1"/>
  <c r="AE3538" i="1"/>
  <c r="AF3538" i="1"/>
  <c r="AJ3538" i="1"/>
  <c r="AL3538" i="1"/>
  <c r="AH3537" i="1"/>
  <c r="AG3537" i="1"/>
  <c r="AI3537" i="1"/>
  <c r="AJ3537" i="1"/>
  <c r="AL3537" i="1"/>
  <c r="AC3537" i="1"/>
  <c r="AD3537" i="1"/>
  <c r="AF3537" i="1"/>
  <c r="AE3537" i="1"/>
  <c r="AH3536" i="1"/>
  <c r="AG3536" i="1"/>
  <c r="AI3536" i="1"/>
  <c r="AC3536" i="1"/>
  <c r="AD3536" i="1"/>
  <c r="AE3536" i="1"/>
  <c r="AL3536" i="1"/>
  <c r="AF3536" i="1"/>
  <c r="AJ3536" i="1"/>
  <c r="AM3536" i="1" s="1"/>
  <c r="AG3535" i="1"/>
  <c r="AH3535" i="1"/>
  <c r="AI3535" i="1"/>
  <c r="AF3535" i="1"/>
  <c r="AL3535" i="1"/>
  <c r="AC3535" i="1"/>
  <c r="AD3535" i="1"/>
  <c r="AE3535" i="1"/>
  <c r="AJ3535" i="1"/>
  <c r="AM3535" i="1" s="1"/>
  <c r="AG3534" i="1"/>
  <c r="AI3534" i="1"/>
  <c r="AH3534" i="1"/>
  <c r="AD3534" i="1"/>
  <c r="AE3534" i="1"/>
  <c r="AF3534" i="1"/>
  <c r="AJ3534" i="1"/>
  <c r="AL3534" i="1"/>
  <c r="AC3534" i="1"/>
  <c r="AG3533" i="1"/>
  <c r="AH3533" i="1"/>
  <c r="AI3533" i="1"/>
  <c r="AC3533" i="1"/>
  <c r="AD3533" i="1"/>
  <c r="AE3533" i="1"/>
  <c r="AF3533" i="1"/>
  <c r="AL3533" i="1"/>
  <c r="AJ3533" i="1"/>
  <c r="AM3533" i="1" s="1"/>
  <c r="AH3532" i="1"/>
  <c r="AI3532" i="1"/>
  <c r="AG3532" i="1"/>
  <c r="AE3532" i="1"/>
  <c r="AD3532" i="1"/>
  <c r="AF3532" i="1"/>
  <c r="AJ3532" i="1"/>
  <c r="AL3532" i="1"/>
  <c r="AC3532" i="1"/>
  <c r="AI3531" i="1"/>
  <c r="AG3531" i="1"/>
  <c r="AH3531" i="1"/>
  <c r="AC3531" i="1"/>
  <c r="AD3531" i="1"/>
  <c r="AE3531" i="1"/>
  <c r="AF3531" i="1"/>
  <c r="AJ3531" i="1"/>
  <c r="AL3531" i="1"/>
  <c r="AH3530" i="1"/>
  <c r="AI3530" i="1"/>
  <c r="AG3530" i="1"/>
  <c r="AJ3530" i="1"/>
  <c r="AL3530" i="1"/>
  <c r="AF3530" i="1"/>
  <c r="AE3530" i="1"/>
  <c r="AD3530" i="1"/>
  <c r="AC3530" i="1"/>
  <c r="AI3529" i="1"/>
  <c r="AH3529" i="1"/>
  <c r="AG3529" i="1"/>
  <c r="AD3529" i="1"/>
  <c r="AF3529" i="1"/>
  <c r="AC3529" i="1"/>
  <c r="AL3529" i="1"/>
  <c r="AJ3529" i="1"/>
  <c r="AM3529" i="1" s="1"/>
  <c r="AE3529" i="1"/>
  <c r="AI3528" i="1"/>
  <c r="AH3528" i="1"/>
  <c r="AG3528" i="1"/>
  <c r="AJ3528" i="1"/>
  <c r="AF3528" i="1"/>
  <c r="AD3528" i="1"/>
  <c r="AE3528" i="1"/>
  <c r="AL3528" i="1"/>
  <c r="AC3528" i="1"/>
  <c r="AH3527" i="1"/>
  <c r="AI3527" i="1"/>
  <c r="AG3527" i="1"/>
  <c r="AL3527" i="1"/>
  <c r="AJ3527" i="1"/>
  <c r="AM3527" i="1" s="1"/>
  <c r="AF3527" i="1"/>
  <c r="AE3527" i="1"/>
  <c r="AD3527" i="1"/>
  <c r="AC3527" i="1"/>
  <c r="AH3526" i="1"/>
  <c r="AG3526" i="1"/>
  <c r="AI3526" i="1"/>
  <c r="AD3526" i="1"/>
  <c r="AE3526" i="1"/>
  <c r="AC3526" i="1"/>
  <c r="AF3526" i="1"/>
  <c r="AJ3526" i="1"/>
  <c r="AL3526" i="1"/>
  <c r="AG3525" i="1"/>
  <c r="AI3525" i="1"/>
  <c r="AH3525" i="1"/>
  <c r="AE3525" i="1"/>
  <c r="AD3525" i="1"/>
  <c r="AC3525" i="1"/>
  <c r="AF3525" i="1"/>
  <c r="AJ3525" i="1"/>
  <c r="AL3525" i="1"/>
  <c r="AH3524" i="1"/>
  <c r="AI3524" i="1"/>
  <c r="AG3524" i="1"/>
  <c r="AJ3524" i="1"/>
  <c r="AL3524" i="1"/>
  <c r="AF3524" i="1"/>
  <c r="AE3524" i="1"/>
  <c r="AD3524" i="1"/>
  <c r="AC3524" i="1"/>
  <c r="AI3523" i="1"/>
  <c r="AH3523" i="1"/>
  <c r="AG3523" i="1"/>
  <c r="AD3523" i="1"/>
  <c r="AC3523" i="1"/>
  <c r="AJ3523" i="1"/>
  <c r="AF3523" i="1"/>
  <c r="AE3523" i="1"/>
  <c r="AL3523" i="1"/>
  <c r="AH3522" i="1"/>
  <c r="AI3522" i="1"/>
  <c r="AG3522" i="1"/>
  <c r="AL3522" i="1"/>
  <c r="AJ3522" i="1"/>
  <c r="AM3522" i="1" s="1"/>
  <c r="AF3522" i="1"/>
  <c r="AE3522" i="1"/>
  <c r="AD3522" i="1"/>
  <c r="AC3522" i="1"/>
  <c r="AI3521" i="1"/>
  <c r="AH3521" i="1"/>
  <c r="AG3521" i="1"/>
  <c r="AC3521" i="1"/>
  <c r="AL3521" i="1"/>
  <c r="AJ3521" i="1"/>
  <c r="AM3521" i="1" s="1"/>
  <c r="AF3521" i="1"/>
  <c r="AE3521" i="1"/>
  <c r="AD3521" i="1"/>
  <c r="AI3520" i="1"/>
  <c r="AH3520" i="1"/>
  <c r="AG3520" i="1"/>
  <c r="AE3520" i="1"/>
  <c r="AL3520" i="1"/>
  <c r="AJ3520" i="1"/>
  <c r="AM3520" i="1" s="1"/>
  <c r="AF3520" i="1"/>
  <c r="AD3520" i="1"/>
  <c r="AC3520" i="1"/>
  <c r="AI3519" i="1"/>
  <c r="AH3519" i="1"/>
  <c r="AG3519" i="1"/>
  <c r="AE3519" i="1"/>
  <c r="AL3519" i="1"/>
  <c r="AJ3519" i="1"/>
  <c r="AM3519" i="1" s="1"/>
  <c r="AF3519" i="1"/>
  <c r="AD3519" i="1"/>
  <c r="AC3519" i="1"/>
  <c r="AI3518" i="1"/>
  <c r="AH3518" i="1"/>
  <c r="AG3518" i="1"/>
  <c r="AL3518" i="1"/>
  <c r="AJ3518" i="1"/>
  <c r="AM3518" i="1" s="1"/>
  <c r="AF3518" i="1"/>
  <c r="AE3518" i="1"/>
  <c r="AD3518" i="1"/>
  <c r="AC3518" i="1"/>
  <c r="AI3517" i="1"/>
  <c r="AH3517" i="1"/>
  <c r="AG3517" i="1"/>
  <c r="AL3517" i="1"/>
  <c r="AJ3517" i="1"/>
  <c r="AM3517" i="1" s="1"/>
  <c r="AF3517" i="1"/>
  <c r="AD3517" i="1"/>
  <c r="AE3517" i="1"/>
  <c r="AC3517" i="1"/>
  <c r="AI3516" i="1"/>
  <c r="AH3516" i="1"/>
  <c r="AG3516" i="1"/>
  <c r="AC3516" i="1"/>
  <c r="AL3516" i="1"/>
  <c r="AJ3516" i="1"/>
  <c r="AM3516" i="1" s="1"/>
  <c r="AF3516" i="1"/>
  <c r="AE3516" i="1"/>
  <c r="AD3516" i="1"/>
  <c r="AI3515" i="1"/>
  <c r="AG3515" i="1"/>
  <c r="AH3515" i="1"/>
  <c r="AL3515" i="1"/>
  <c r="AJ3515" i="1"/>
  <c r="AM3515" i="1" s="1"/>
  <c r="AF3515" i="1"/>
  <c r="AE3515" i="1"/>
  <c r="AD3515" i="1"/>
  <c r="AC3515" i="1"/>
  <c r="AI3514" i="1"/>
  <c r="AH3514" i="1"/>
  <c r="AG3514" i="1"/>
  <c r="AD3514" i="1"/>
  <c r="AF3514" i="1"/>
  <c r="AL3514" i="1"/>
  <c r="AC3514" i="1"/>
  <c r="AJ3514" i="1"/>
  <c r="AM3514" i="1" s="1"/>
  <c r="AE3514" i="1"/>
  <c r="AG3513" i="1"/>
  <c r="AI3513" i="1"/>
  <c r="AH3513" i="1"/>
  <c r="AE3513" i="1"/>
  <c r="AF3513" i="1"/>
  <c r="AD3513" i="1"/>
  <c r="AC3513" i="1"/>
  <c r="AL3513" i="1"/>
  <c r="AJ3513" i="1"/>
  <c r="AM3513" i="1" s="1"/>
  <c r="AH3512" i="1"/>
  <c r="AI3512" i="1"/>
  <c r="AG3512" i="1"/>
  <c r="AC3512" i="1"/>
  <c r="AD3512" i="1"/>
  <c r="AE3512" i="1"/>
  <c r="AF3512" i="1"/>
  <c r="AJ3512" i="1"/>
  <c r="AL3512" i="1"/>
  <c r="AI3511" i="1"/>
  <c r="AH3511" i="1"/>
  <c r="AG3511" i="1"/>
  <c r="AJ3511" i="1"/>
  <c r="AL3511" i="1"/>
  <c r="AD3511" i="1"/>
  <c r="AC3511" i="1"/>
  <c r="AE3511" i="1"/>
  <c r="AF3511" i="1"/>
  <c r="AG3510" i="1"/>
  <c r="AH3510" i="1"/>
  <c r="AI3510" i="1"/>
  <c r="AE3510" i="1"/>
  <c r="AF3510" i="1"/>
  <c r="AJ3510" i="1"/>
  <c r="AL3510" i="1"/>
  <c r="AC3510" i="1"/>
  <c r="AD3510" i="1"/>
  <c r="AG3509" i="1"/>
  <c r="AH3509" i="1"/>
  <c r="AI3509" i="1"/>
  <c r="AJ3509" i="1"/>
  <c r="AE3509" i="1"/>
  <c r="AD3509" i="1"/>
  <c r="AC3509" i="1"/>
  <c r="AF3509" i="1"/>
  <c r="AL3509" i="1"/>
  <c r="AG3508" i="1"/>
  <c r="AI3508" i="1"/>
  <c r="AH3508" i="1"/>
  <c r="AE3508" i="1"/>
  <c r="AF3508" i="1"/>
  <c r="AD3508" i="1"/>
  <c r="AC3508" i="1"/>
  <c r="AL3508" i="1"/>
  <c r="AJ3508" i="1"/>
  <c r="AM3508" i="1" s="1"/>
  <c r="AI3507" i="1"/>
  <c r="AG3507" i="1"/>
  <c r="AH3507" i="1"/>
  <c r="AC3507" i="1"/>
  <c r="AD3507" i="1"/>
  <c r="AE3507" i="1"/>
  <c r="AF3507" i="1"/>
  <c r="AJ3507" i="1"/>
  <c r="AL3507" i="1"/>
  <c r="AG3506" i="1"/>
  <c r="AH3506" i="1"/>
  <c r="AI3506" i="1"/>
  <c r="AC3506" i="1"/>
  <c r="AD3506" i="1"/>
  <c r="AE3506" i="1"/>
  <c r="AF3506" i="1"/>
  <c r="AJ3506" i="1"/>
  <c r="AL3506" i="1"/>
  <c r="AI3505" i="1"/>
  <c r="AH3505" i="1"/>
  <c r="AG3505" i="1"/>
  <c r="AC3505" i="1"/>
  <c r="AL3505" i="1"/>
  <c r="AJ3505" i="1"/>
  <c r="AM3505" i="1" s="1"/>
  <c r="AD3505" i="1"/>
  <c r="AF3505" i="1"/>
  <c r="AE3505" i="1"/>
  <c r="AG3504" i="1"/>
  <c r="AH3504" i="1"/>
  <c r="AI3504" i="1"/>
  <c r="AC3504" i="1"/>
  <c r="AD3504" i="1"/>
  <c r="AE3504" i="1"/>
  <c r="AF3504" i="1"/>
  <c r="AJ3504" i="1"/>
  <c r="AL3504" i="1"/>
  <c r="AG3503" i="1"/>
  <c r="AH3503" i="1"/>
  <c r="AI3503" i="1"/>
  <c r="AC3503" i="1"/>
  <c r="AE3503" i="1"/>
  <c r="AF3503" i="1"/>
  <c r="AJ3503" i="1"/>
  <c r="AL3503" i="1"/>
  <c r="AD3503" i="1"/>
  <c r="AH3502" i="1"/>
  <c r="AI3502" i="1"/>
  <c r="AG3502" i="1"/>
  <c r="AJ3502" i="1"/>
  <c r="AL3502" i="1"/>
  <c r="AC3502" i="1"/>
  <c r="AD3502" i="1"/>
  <c r="AE3502" i="1"/>
  <c r="AF3502" i="1"/>
  <c r="AH3501" i="1"/>
  <c r="AI3501" i="1"/>
  <c r="AG3501" i="1"/>
  <c r="AC3501" i="1"/>
  <c r="AD3501" i="1"/>
  <c r="AE3501" i="1"/>
  <c r="AF3501" i="1"/>
  <c r="AJ3501" i="1"/>
  <c r="AL3501" i="1"/>
  <c r="AI3500" i="1"/>
  <c r="AH3500" i="1"/>
  <c r="AG3500" i="1"/>
  <c r="AC3500" i="1"/>
  <c r="AE3500" i="1"/>
  <c r="AD3500" i="1"/>
  <c r="AF3500" i="1"/>
  <c r="AL3500" i="1"/>
  <c r="AJ3500" i="1"/>
  <c r="AM3500" i="1" s="1"/>
  <c r="AH3499" i="1"/>
  <c r="AI3499" i="1"/>
  <c r="AG3499" i="1"/>
  <c r="AL3499" i="1"/>
  <c r="AJ3499" i="1"/>
  <c r="AM3499" i="1" s="1"/>
  <c r="AE3499" i="1"/>
  <c r="AD3499" i="1"/>
  <c r="AF3499" i="1"/>
  <c r="AC3499" i="1"/>
  <c r="AH3498" i="1"/>
  <c r="AG3498" i="1"/>
  <c r="AI3498" i="1"/>
  <c r="AL3498" i="1"/>
  <c r="AJ3498" i="1"/>
  <c r="AM3498" i="1" s="1"/>
  <c r="AF3498" i="1"/>
  <c r="AE3498" i="1"/>
  <c r="AD3498" i="1"/>
  <c r="AC3498" i="1"/>
  <c r="AG3497" i="1"/>
  <c r="AH3497" i="1"/>
  <c r="AI3497" i="1"/>
  <c r="AC3497" i="1"/>
  <c r="AJ3497" i="1"/>
  <c r="AL3497" i="1"/>
  <c r="AE3497" i="1"/>
  <c r="AF3497" i="1"/>
  <c r="AD3497" i="1"/>
  <c r="AH3496" i="1"/>
  <c r="AG3496" i="1"/>
  <c r="AI3496" i="1"/>
  <c r="AL3496" i="1"/>
  <c r="AC3496" i="1"/>
  <c r="AD3496" i="1"/>
  <c r="AE3496" i="1"/>
  <c r="AF3496" i="1"/>
  <c r="AJ3496" i="1"/>
  <c r="AM3496" i="1" s="1"/>
  <c r="AG3495" i="1"/>
  <c r="AI3495" i="1"/>
  <c r="AH3495" i="1"/>
  <c r="AD3495" i="1"/>
  <c r="AC3495" i="1"/>
  <c r="AJ3495" i="1"/>
  <c r="AF3495" i="1"/>
  <c r="AL3495" i="1"/>
  <c r="AE3495" i="1"/>
  <c r="AI3494" i="1"/>
  <c r="AH3494" i="1"/>
  <c r="AG3494" i="1"/>
  <c r="AE3494" i="1"/>
  <c r="AJ3494" i="1"/>
  <c r="AL3494" i="1"/>
  <c r="AF3494" i="1"/>
  <c r="AC3494" i="1"/>
  <c r="AD3494" i="1"/>
  <c r="AI3493" i="1"/>
  <c r="AH3493" i="1"/>
  <c r="AG3493" i="1"/>
  <c r="AD3493" i="1"/>
  <c r="AL3493" i="1"/>
  <c r="AJ3493" i="1"/>
  <c r="AM3493" i="1" s="1"/>
  <c r="AF3493" i="1"/>
  <c r="AE3493" i="1"/>
  <c r="AC3493" i="1"/>
  <c r="AG3492" i="1"/>
  <c r="AH3492" i="1"/>
  <c r="AI3492" i="1"/>
  <c r="AL3492" i="1"/>
  <c r="AJ3492" i="1"/>
  <c r="AM3492" i="1" s="1"/>
  <c r="AC3492" i="1"/>
  <c r="AD3492" i="1"/>
  <c r="AE3492" i="1"/>
  <c r="AF3492" i="1"/>
  <c r="AH3491" i="1"/>
  <c r="AG3491" i="1"/>
  <c r="AI3491" i="1"/>
  <c r="AF3491" i="1"/>
  <c r="AE3491" i="1"/>
  <c r="AD3491" i="1"/>
  <c r="AC3491" i="1"/>
  <c r="AJ3491" i="1"/>
  <c r="AL3491" i="1"/>
  <c r="AH3490" i="1"/>
  <c r="AI3490" i="1"/>
  <c r="AG3490" i="1"/>
  <c r="AF3490" i="1"/>
  <c r="AE3490" i="1"/>
  <c r="AD3490" i="1"/>
  <c r="AC3490" i="1"/>
  <c r="AJ3490" i="1"/>
  <c r="AL3490" i="1"/>
  <c r="AG3489" i="1"/>
  <c r="AI3489" i="1"/>
  <c r="AH3489" i="1"/>
  <c r="AL3489" i="1"/>
  <c r="AJ3489" i="1"/>
  <c r="AM3489" i="1" s="1"/>
  <c r="AF3489" i="1"/>
  <c r="AE3489" i="1"/>
  <c r="AD3489" i="1"/>
  <c r="AC3489" i="1"/>
  <c r="AI3488" i="1"/>
  <c r="AH3488" i="1"/>
  <c r="AG3488" i="1"/>
  <c r="AL3488" i="1"/>
  <c r="AJ3488" i="1"/>
  <c r="AM3488" i="1" s="1"/>
  <c r="AF3488" i="1"/>
  <c r="AE3488" i="1"/>
  <c r="AD3488" i="1"/>
  <c r="AC3488" i="1"/>
  <c r="AH3487" i="1"/>
  <c r="AG3487" i="1"/>
  <c r="AI3487" i="1"/>
  <c r="AF3487" i="1"/>
  <c r="AE3487" i="1"/>
  <c r="AD3487" i="1"/>
  <c r="AL3487" i="1"/>
  <c r="AC3487" i="1"/>
  <c r="AJ3487" i="1"/>
  <c r="AM3487" i="1" s="1"/>
  <c r="AI3486" i="1"/>
  <c r="AH3486" i="1"/>
  <c r="AG3486" i="1"/>
  <c r="AC3486" i="1"/>
  <c r="AL3486" i="1"/>
  <c r="AJ3486" i="1"/>
  <c r="AM3486" i="1" s="1"/>
  <c r="AE3486" i="1"/>
  <c r="AF3486" i="1"/>
  <c r="AD3486" i="1"/>
  <c r="AG3485" i="1"/>
  <c r="AH3485" i="1"/>
  <c r="AI3485" i="1"/>
  <c r="AF3485" i="1"/>
  <c r="AJ3485" i="1"/>
  <c r="AL3485" i="1"/>
  <c r="AE3485" i="1"/>
  <c r="AD3485" i="1"/>
  <c r="AC3485" i="1"/>
  <c r="AG3484" i="1"/>
  <c r="AH3484" i="1"/>
  <c r="AI3484" i="1"/>
  <c r="AC3484" i="1"/>
  <c r="AF3484" i="1"/>
  <c r="AE3484" i="1"/>
  <c r="AD3484" i="1"/>
  <c r="AJ3484" i="1"/>
  <c r="AL3484" i="1"/>
  <c r="AI3483" i="1"/>
  <c r="AG3483" i="1"/>
  <c r="AH3483" i="1"/>
  <c r="AD3483" i="1"/>
  <c r="AC3483" i="1"/>
  <c r="AJ3483" i="1"/>
  <c r="AF3483" i="1"/>
  <c r="AE3483" i="1"/>
  <c r="AL3483" i="1"/>
  <c r="AI3482" i="1"/>
  <c r="AG3482" i="1"/>
  <c r="AH3482" i="1"/>
  <c r="AJ3482" i="1"/>
  <c r="AE3482" i="1"/>
  <c r="AL3482" i="1"/>
  <c r="AF3482" i="1"/>
  <c r="AD3482" i="1"/>
  <c r="AC3482" i="1"/>
  <c r="AI3481" i="1"/>
  <c r="AH3481" i="1"/>
  <c r="AG3481" i="1"/>
  <c r="AE3481" i="1"/>
  <c r="AD3481" i="1"/>
  <c r="AC3481" i="1"/>
  <c r="AL3481" i="1"/>
  <c r="AJ3481" i="1"/>
  <c r="AM3481" i="1" s="1"/>
  <c r="AF3481" i="1"/>
  <c r="AG3480" i="1"/>
  <c r="AH3480" i="1"/>
  <c r="AI3480" i="1"/>
  <c r="AD3480" i="1"/>
  <c r="AC3480" i="1"/>
  <c r="AL3480" i="1"/>
  <c r="AJ3480" i="1"/>
  <c r="AM3480" i="1" s="1"/>
  <c r="AF3480" i="1"/>
  <c r="AE3480" i="1"/>
  <c r="AH3479" i="1"/>
  <c r="AG3479" i="1"/>
  <c r="AI3479" i="1"/>
  <c r="AJ3479" i="1"/>
  <c r="AE3479" i="1"/>
  <c r="AL3479" i="1"/>
  <c r="AC3479" i="1"/>
  <c r="AD3479" i="1"/>
  <c r="AF3479" i="1"/>
  <c r="AI3478" i="1"/>
  <c r="AG3478" i="1"/>
  <c r="AH3478" i="1"/>
  <c r="AC3478" i="1"/>
  <c r="AE3478" i="1"/>
  <c r="AF3478" i="1"/>
  <c r="AD3478" i="1"/>
  <c r="AL3478" i="1"/>
  <c r="AJ3478" i="1"/>
  <c r="AM3478" i="1" s="1"/>
  <c r="AH3477" i="1"/>
  <c r="AG3477" i="1"/>
  <c r="AI3477" i="1"/>
  <c r="AF3477" i="1"/>
  <c r="AJ3477" i="1"/>
  <c r="AE3477" i="1"/>
  <c r="AD3477" i="1"/>
  <c r="AC3477" i="1"/>
  <c r="AL3477" i="1"/>
  <c r="AI3476" i="1"/>
  <c r="AH3476" i="1"/>
  <c r="AG3476" i="1"/>
  <c r="AL3476" i="1"/>
  <c r="AJ3476" i="1"/>
  <c r="AM3476" i="1" s="1"/>
  <c r="AF3476" i="1"/>
  <c r="AE3476" i="1"/>
  <c r="AD3476" i="1"/>
  <c r="AC3476" i="1"/>
  <c r="AI3475" i="1"/>
  <c r="AH3475" i="1"/>
  <c r="AG3475" i="1"/>
  <c r="AE3475" i="1"/>
  <c r="AF3475" i="1"/>
  <c r="AL3475" i="1"/>
  <c r="AJ3475" i="1"/>
  <c r="AM3475" i="1" s="1"/>
  <c r="AC3475" i="1"/>
  <c r="AD3475" i="1"/>
  <c r="AG3474" i="1"/>
  <c r="AH3474" i="1"/>
  <c r="AI3474" i="1"/>
  <c r="AD3474" i="1"/>
  <c r="AE3474" i="1"/>
  <c r="AF3474" i="1"/>
  <c r="AJ3474" i="1"/>
  <c r="AL3474" i="1"/>
  <c r="AC3474" i="1"/>
  <c r="AG3473" i="1"/>
  <c r="AH3473" i="1"/>
  <c r="AI3473" i="1"/>
  <c r="AE3473" i="1"/>
  <c r="AF3473" i="1"/>
  <c r="AD3473" i="1"/>
  <c r="AC3473" i="1"/>
  <c r="AJ3473" i="1"/>
  <c r="AL3473" i="1"/>
  <c r="AI3472" i="1"/>
  <c r="AH3472" i="1"/>
  <c r="AG3472" i="1"/>
  <c r="AJ3472" i="1"/>
  <c r="AL3472" i="1"/>
  <c r="AF3472" i="1"/>
  <c r="AE3472" i="1"/>
  <c r="AD3472" i="1"/>
  <c r="AC3472" i="1"/>
  <c r="AI3471" i="1"/>
  <c r="AH3471" i="1"/>
  <c r="AG3471" i="1"/>
  <c r="AL3471" i="1"/>
  <c r="AJ3471" i="1"/>
  <c r="AM3471" i="1" s="1"/>
  <c r="AE3471" i="1"/>
  <c r="AC3471" i="1"/>
  <c r="AF3471" i="1"/>
  <c r="AD3471" i="1"/>
  <c r="AH3470" i="1"/>
  <c r="AG3470" i="1"/>
  <c r="AI3470" i="1"/>
  <c r="AF3470" i="1"/>
  <c r="AE3470" i="1"/>
  <c r="AL3470" i="1"/>
  <c r="AJ3470" i="1"/>
  <c r="AM3470" i="1" s="1"/>
  <c r="AD3470" i="1"/>
  <c r="AC3470" i="1"/>
  <c r="AH3469" i="1"/>
  <c r="AI3469" i="1"/>
  <c r="AG3469" i="1"/>
  <c r="AJ3469" i="1"/>
  <c r="AL3469" i="1"/>
  <c r="AF3469" i="1"/>
  <c r="AE3469" i="1"/>
  <c r="AD3469" i="1"/>
  <c r="AC3469" i="1"/>
  <c r="AI3468" i="1"/>
  <c r="AH3468" i="1"/>
  <c r="AG3468" i="1"/>
  <c r="AE3468" i="1"/>
  <c r="AL3468" i="1"/>
  <c r="AJ3468" i="1"/>
  <c r="AM3468" i="1" s="1"/>
  <c r="AF3468" i="1"/>
  <c r="AD3468" i="1"/>
  <c r="AC3468" i="1"/>
  <c r="AI3467" i="1"/>
  <c r="AH3467" i="1"/>
  <c r="AG3467" i="1"/>
  <c r="AL3467" i="1"/>
  <c r="AJ3467" i="1"/>
  <c r="AM3467" i="1" s="1"/>
  <c r="AF3467" i="1"/>
  <c r="AE3467" i="1"/>
  <c r="AD3467" i="1"/>
  <c r="AC3467" i="1"/>
  <c r="AI3466" i="1"/>
  <c r="AH3466" i="1"/>
  <c r="AG3466" i="1"/>
  <c r="AL3466" i="1"/>
  <c r="AJ3466" i="1"/>
  <c r="AM3466" i="1" s="1"/>
  <c r="AF3466" i="1"/>
  <c r="AE3466" i="1"/>
  <c r="AD3466" i="1"/>
  <c r="AC3466" i="1"/>
  <c r="AI3465" i="1"/>
  <c r="AH3465" i="1"/>
  <c r="AG3465" i="1"/>
  <c r="AJ3465" i="1"/>
  <c r="AL3465" i="1"/>
  <c r="AF3465" i="1"/>
  <c r="AE3465" i="1"/>
  <c r="AD3465" i="1"/>
  <c r="AC3465" i="1"/>
  <c r="AG3464" i="1"/>
  <c r="AH3464" i="1"/>
  <c r="AI3464" i="1"/>
  <c r="AC3464" i="1"/>
  <c r="AD3464" i="1"/>
  <c r="AL3464" i="1"/>
  <c r="AF3464" i="1"/>
  <c r="AE3464" i="1"/>
  <c r="AJ3464" i="1"/>
  <c r="AM3464" i="1" s="1"/>
  <c r="AH3463" i="1"/>
  <c r="AI3463" i="1"/>
  <c r="AG3463" i="1"/>
  <c r="AL3463" i="1"/>
  <c r="AC3463" i="1"/>
  <c r="AD3463" i="1"/>
  <c r="AE3463" i="1"/>
  <c r="AF3463" i="1"/>
  <c r="AJ3463" i="1"/>
  <c r="AM3463" i="1" s="1"/>
  <c r="AI3462" i="1"/>
  <c r="AG3462" i="1"/>
  <c r="AH3462" i="1"/>
  <c r="AC3462" i="1"/>
  <c r="AD3462" i="1"/>
  <c r="AE3462" i="1"/>
  <c r="AF3462" i="1"/>
  <c r="AL3462" i="1"/>
  <c r="AJ3462" i="1"/>
  <c r="AM3462" i="1" s="1"/>
  <c r="AG3461" i="1"/>
  <c r="AH3461" i="1"/>
  <c r="AI3461" i="1"/>
  <c r="AF3461" i="1"/>
  <c r="AJ3461" i="1"/>
  <c r="AL3461" i="1"/>
  <c r="AE3461" i="1"/>
  <c r="AD3461" i="1"/>
  <c r="AC3461" i="1"/>
  <c r="AG3460" i="1"/>
  <c r="AI3460" i="1"/>
  <c r="AH3460" i="1"/>
  <c r="AD3460" i="1"/>
  <c r="AE3460" i="1"/>
  <c r="AF3460" i="1"/>
  <c r="AL3460" i="1"/>
  <c r="AJ3460" i="1"/>
  <c r="AM3460" i="1" s="1"/>
  <c r="AC3460" i="1"/>
  <c r="AI3459" i="1"/>
  <c r="AH3459" i="1"/>
  <c r="AG3459" i="1"/>
  <c r="AJ3459" i="1"/>
  <c r="AL3459" i="1"/>
  <c r="AF3459" i="1"/>
  <c r="AE3459" i="1"/>
  <c r="AD3459" i="1"/>
  <c r="AC3459" i="1"/>
  <c r="AI3458" i="1"/>
  <c r="AH3458" i="1"/>
  <c r="AG3458" i="1"/>
  <c r="AC3458" i="1"/>
  <c r="AL3458" i="1"/>
  <c r="AJ3458" i="1"/>
  <c r="AM3458" i="1" s="1"/>
  <c r="AF3458" i="1"/>
  <c r="AE3458" i="1"/>
  <c r="AD3458" i="1"/>
  <c r="AH3457" i="1"/>
  <c r="AI3457" i="1"/>
  <c r="AG3457" i="1"/>
  <c r="AE3457" i="1"/>
  <c r="AL3457" i="1"/>
  <c r="AJ3457" i="1"/>
  <c r="AM3457" i="1" s="1"/>
  <c r="AF3457" i="1"/>
  <c r="AD3457" i="1"/>
  <c r="AC3457" i="1"/>
  <c r="AG3456" i="1"/>
  <c r="AI3456" i="1"/>
  <c r="AH3456" i="1"/>
  <c r="AL3456" i="1"/>
  <c r="AJ3456" i="1"/>
  <c r="AM3456" i="1" s="1"/>
  <c r="AF3456" i="1"/>
  <c r="AE3456" i="1"/>
  <c r="AD3456" i="1"/>
  <c r="AC3456" i="1"/>
  <c r="AI3455" i="1"/>
  <c r="AH3455" i="1"/>
  <c r="AG3455" i="1"/>
  <c r="AL3455" i="1"/>
  <c r="AJ3455" i="1"/>
  <c r="AM3455" i="1" s="1"/>
  <c r="AF3455" i="1"/>
  <c r="AE3455" i="1"/>
  <c r="AD3455" i="1"/>
  <c r="AC3455" i="1"/>
  <c r="AG3454" i="1"/>
  <c r="AI3454" i="1"/>
  <c r="AH3454" i="1"/>
  <c r="AL3454" i="1"/>
  <c r="AJ3454" i="1"/>
  <c r="AM3454" i="1" s="1"/>
  <c r="AC3454" i="1"/>
  <c r="AD3454" i="1"/>
  <c r="AE3454" i="1"/>
  <c r="AF3454" i="1"/>
  <c r="AG3453" i="1"/>
  <c r="AH3453" i="1"/>
  <c r="AI3453" i="1"/>
  <c r="AC3453" i="1"/>
  <c r="AE3453" i="1"/>
  <c r="AF3453" i="1"/>
  <c r="AJ3453" i="1"/>
  <c r="AL3453" i="1"/>
  <c r="AD3453" i="1"/>
  <c r="AG3452" i="1"/>
  <c r="AH3452" i="1"/>
  <c r="AI3452" i="1"/>
  <c r="AC3452" i="1"/>
  <c r="AE3452" i="1"/>
  <c r="AF3452" i="1"/>
  <c r="AJ3452" i="1"/>
  <c r="AL3452" i="1"/>
  <c r="AD3452" i="1"/>
  <c r="AH3451" i="1"/>
  <c r="AI3451" i="1"/>
  <c r="AG3451" i="1"/>
  <c r="AL3451" i="1"/>
  <c r="AE3451" i="1"/>
  <c r="AF3451" i="1"/>
  <c r="AJ3451" i="1"/>
  <c r="AM3451" i="1" s="1"/>
  <c r="AD3451" i="1"/>
  <c r="AC3451" i="1"/>
  <c r="AG3450" i="1"/>
  <c r="AH3450" i="1"/>
  <c r="AI3450" i="1"/>
  <c r="AL3450" i="1"/>
  <c r="AF3450" i="1"/>
  <c r="AE3450" i="1"/>
  <c r="AD3450" i="1"/>
  <c r="AC3450" i="1"/>
  <c r="AJ3450" i="1"/>
  <c r="AM3450" i="1" s="1"/>
  <c r="AI3449" i="1"/>
  <c r="AH3449" i="1"/>
  <c r="AG3449" i="1"/>
  <c r="AL3449" i="1"/>
  <c r="AJ3449" i="1"/>
  <c r="AM3449" i="1" s="1"/>
  <c r="AE3449" i="1"/>
  <c r="AD3449" i="1"/>
  <c r="AC3449" i="1"/>
  <c r="AF3449" i="1"/>
  <c r="AG3448" i="1"/>
  <c r="AI3448" i="1"/>
  <c r="AH3448" i="1"/>
  <c r="AF3448" i="1"/>
  <c r="AE3448" i="1"/>
  <c r="AD3448" i="1"/>
  <c r="AC3448" i="1"/>
  <c r="AL3448" i="1"/>
  <c r="AJ3448" i="1"/>
  <c r="AM3448" i="1" s="1"/>
  <c r="AG3447" i="1"/>
  <c r="AH3447" i="1"/>
  <c r="AI3447" i="1"/>
  <c r="AD3447" i="1"/>
  <c r="AC3447" i="1"/>
  <c r="AE3447" i="1"/>
  <c r="AF3447" i="1"/>
  <c r="AJ3447" i="1"/>
  <c r="AL3447" i="1"/>
  <c r="AH3446" i="1"/>
  <c r="AI3446" i="1"/>
  <c r="AG3446" i="1"/>
  <c r="AL3446" i="1"/>
  <c r="AJ3446" i="1"/>
  <c r="AM3446" i="1" s="1"/>
  <c r="AE3446" i="1"/>
  <c r="AD3446" i="1"/>
  <c r="AC3446" i="1"/>
  <c r="AF3446" i="1"/>
  <c r="AH3445" i="1"/>
  <c r="AI3445" i="1"/>
  <c r="AG3445" i="1"/>
  <c r="AJ3445" i="1"/>
  <c r="AL3445" i="1"/>
  <c r="AF3445" i="1"/>
  <c r="AE3445" i="1"/>
  <c r="AD3445" i="1"/>
  <c r="AC3445" i="1"/>
  <c r="AH3444" i="1"/>
  <c r="AI3444" i="1"/>
  <c r="AG3444" i="1"/>
  <c r="AJ3444" i="1"/>
  <c r="AF3444" i="1"/>
  <c r="AE3444" i="1"/>
  <c r="AD3444" i="1"/>
  <c r="AC3444" i="1"/>
  <c r="AL3444" i="1"/>
  <c r="AH3443" i="1"/>
  <c r="AI3443" i="1"/>
  <c r="AG3443" i="1"/>
  <c r="AL3443" i="1"/>
  <c r="AF3443" i="1"/>
  <c r="AE3443" i="1"/>
  <c r="AD3443" i="1"/>
  <c r="AC3443" i="1"/>
  <c r="AJ3443" i="1"/>
  <c r="AM3443" i="1" s="1"/>
  <c r="AG3442" i="1"/>
  <c r="AI3442" i="1"/>
  <c r="AH3442" i="1"/>
  <c r="AE3442" i="1"/>
  <c r="AD3442" i="1"/>
  <c r="AC3442" i="1"/>
  <c r="AL3442" i="1"/>
  <c r="AJ3442" i="1"/>
  <c r="AM3442" i="1" s="1"/>
  <c r="AF3442" i="1"/>
  <c r="AI3441" i="1"/>
  <c r="AG3441" i="1"/>
  <c r="AH3441" i="1"/>
  <c r="AJ3441" i="1"/>
  <c r="AC3441" i="1"/>
  <c r="AD3441" i="1"/>
  <c r="AE3441" i="1"/>
  <c r="AF3441" i="1"/>
  <c r="AL3441" i="1"/>
  <c r="AG3440" i="1"/>
  <c r="AI3440" i="1"/>
  <c r="AH3440" i="1"/>
  <c r="AF3440" i="1"/>
  <c r="AE3440" i="1"/>
  <c r="AD3440" i="1"/>
  <c r="AC3440" i="1"/>
  <c r="AJ3440" i="1"/>
  <c r="AL3440" i="1"/>
  <c r="AI3439" i="1"/>
  <c r="AH3439" i="1"/>
  <c r="AG3439" i="1"/>
  <c r="AL3439" i="1"/>
  <c r="AJ3439" i="1"/>
  <c r="AM3439" i="1" s="1"/>
  <c r="AF3439" i="1"/>
  <c r="AE3439" i="1"/>
  <c r="AD3439" i="1"/>
  <c r="AC3439" i="1"/>
  <c r="AH3438" i="1"/>
  <c r="AI3438" i="1"/>
  <c r="AG3438" i="1"/>
  <c r="AE3438" i="1"/>
  <c r="AL3438" i="1"/>
  <c r="AJ3438" i="1"/>
  <c r="AM3438" i="1" s="1"/>
  <c r="AF3438" i="1"/>
  <c r="AD3438" i="1"/>
  <c r="AC3438" i="1"/>
  <c r="AG3437" i="1"/>
  <c r="AH3437" i="1"/>
  <c r="AI3437" i="1"/>
  <c r="AE3437" i="1"/>
  <c r="AD3437" i="1"/>
  <c r="AC3437" i="1"/>
  <c r="AJ3437" i="1"/>
  <c r="AL3437" i="1"/>
  <c r="AF3437" i="1"/>
  <c r="AH3436" i="1"/>
  <c r="AI3436" i="1"/>
  <c r="AG3436" i="1"/>
  <c r="AJ3436" i="1"/>
  <c r="AC3436" i="1"/>
  <c r="AL3436" i="1"/>
  <c r="AD3436" i="1"/>
  <c r="AE3436" i="1"/>
  <c r="AF3436" i="1"/>
  <c r="AH3435" i="1"/>
  <c r="AG3435" i="1"/>
  <c r="AI3435" i="1"/>
  <c r="AE3435" i="1"/>
  <c r="AJ3435" i="1"/>
  <c r="AD3435" i="1"/>
  <c r="AC3435" i="1"/>
  <c r="AF3435" i="1"/>
  <c r="AL3435" i="1"/>
  <c r="AH3434" i="1"/>
  <c r="AI3434" i="1"/>
  <c r="AG3434" i="1"/>
  <c r="AC3434" i="1"/>
  <c r="AL3434" i="1"/>
  <c r="AD3434" i="1"/>
  <c r="AJ3434" i="1"/>
  <c r="AM3434" i="1" s="1"/>
  <c r="AF3434" i="1"/>
  <c r="AE3434" i="1"/>
  <c r="AH3433" i="1"/>
  <c r="AG3433" i="1"/>
  <c r="AI3433" i="1"/>
  <c r="AJ3433" i="1"/>
  <c r="AL3433" i="1"/>
  <c r="AC3433" i="1"/>
  <c r="AD3433" i="1"/>
  <c r="AE3433" i="1"/>
  <c r="AF3433" i="1"/>
  <c r="AG3432" i="1"/>
  <c r="AH3432" i="1"/>
  <c r="AI3432" i="1"/>
  <c r="AF3432" i="1"/>
  <c r="AJ3432" i="1"/>
  <c r="AL3432" i="1"/>
  <c r="AE3432" i="1"/>
  <c r="AC3432" i="1"/>
  <c r="AD3432" i="1"/>
  <c r="AG3431" i="1"/>
  <c r="AI3431" i="1"/>
  <c r="AH3431" i="1"/>
  <c r="AC3431" i="1"/>
  <c r="AF3431" i="1"/>
  <c r="AE3431" i="1"/>
  <c r="AD3431" i="1"/>
  <c r="AL3431" i="1"/>
  <c r="AJ3431" i="1"/>
  <c r="AM3431" i="1" s="1"/>
  <c r="AI3430" i="1"/>
  <c r="AH3430" i="1"/>
  <c r="AG3430" i="1"/>
  <c r="AE3430" i="1"/>
  <c r="AL3430" i="1"/>
  <c r="AJ3430" i="1"/>
  <c r="AM3430" i="1" s="1"/>
  <c r="AF3430" i="1"/>
  <c r="AD3430" i="1"/>
  <c r="AC3430" i="1"/>
  <c r="AI3429" i="1"/>
  <c r="AH3429" i="1"/>
  <c r="AG3429" i="1"/>
  <c r="AL3429" i="1"/>
  <c r="AJ3429" i="1"/>
  <c r="AM3429" i="1" s="1"/>
  <c r="AF3429" i="1"/>
  <c r="AE3429" i="1"/>
  <c r="AD3429" i="1"/>
  <c r="AC3429" i="1"/>
  <c r="AI3428" i="1"/>
  <c r="AH3428" i="1"/>
  <c r="AG3428" i="1"/>
  <c r="AF3428" i="1"/>
  <c r="AE3428" i="1"/>
  <c r="AD3428" i="1"/>
  <c r="AC3428" i="1"/>
  <c r="AL3428" i="1"/>
  <c r="AJ3428" i="1"/>
  <c r="AM3428" i="1" s="1"/>
  <c r="AI3427" i="1"/>
  <c r="AH3427" i="1"/>
  <c r="AG3427" i="1"/>
  <c r="AJ3427" i="1"/>
  <c r="AC3427" i="1"/>
  <c r="AL3427" i="1"/>
  <c r="AF3427" i="1"/>
  <c r="AE3427" i="1"/>
  <c r="AD3427" i="1"/>
  <c r="AI3426" i="1"/>
  <c r="AH3426" i="1"/>
  <c r="AG3426" i="1"/>
  <c r="AF3426" i="1"/>
  <c r="AE3426" i="1"/>
  <c r="AD3426" i="1"/>
  <c r="AC3426" i="1"/>
  <c r="AL3426" i="1"/>
  <c r="AJ3426" i="1"/>
  <c r="AM3426" i="1" s="1"/>
  <c r="AH3425" i="1"/>
  <c r="AG3425" i="1"/>
  <c r="AI3425" i="1"/>
  <c r="AC3425" i="1"/>
  <c r="AL3425" i="1"/>
  <c r="AJ3425" i="1"/>
  <c r="AM3425" i="1" s="1"/>
  <c r="AF3425" i="1"/>
  <c r="AE3425" i="1"/>
  <c r="AD3425" i="1"/>
  <c r="AI3424" i="1"/>
  <c r="AH3424" i="1"/>
  <c r="AG3424" i="1"/>
  <c r="AL3424" i="1"/>
  <c r="AJ3424" i="1"/>
  <c r="AM3424" i="1" s="1"/>
  <c r="AF3424" i="1"/>
  <c r="AE3424" i="1"/>
  <c r="AD3424" i="1"/>
  <c r="AC3424" i="1"/>
  <c r="AI3423" i="1"/>
  <c r="AH3423" i="1"/>
  <c r="AG3423" i="1"/>
  <c r="AC3423" i="1"/>
  <c r="AE3423" i="1"/>
  <c r="AD3423" i="1"/>
  <c r="AL3423" i="1"/>
  <c r="AJ3423" i="1"/>
  <c r="AM3423" i="1" s="1"/>
  <c r="AF3423" i="1"/>
  <c r="AI3422" i="1"/>
  <c r="AH3422" i="1"/>
  <c r="AG3422" i="1"/>
  <c r="AL3422" i="1"/>
  <c r="AJ3422" i="1"/>
  <c r="AM3422" i="1" s="1"/>
  <c r="AF3422" i="1"/>
  <c r="AE3422" i="1"/>
  <c r="AD3422" i="1"/>
  <c r="AC3422" i="1"/>
  <c r="AI3421" i="1"/>
  <c r="AH3421" i="1"/>
  <c r="AG3421" i="1"/>
  <c r="AJ3421" i="1"/>
  <c r="AL3421" i="1"/>
  <c r="AF3421" i="1"/>
  <c r="AE3421" i="1"/>
  <c r="AD3421" i="1"/>
  <c r="AC3421" i="1"/>
  <c r="AI3420" i="1"/>
  <c r="AH3420" i="1"/>
  <c r="AG3420" i="1"/>
  <c r="AL3420" i="1"/>
  <c r="AJ3420" i="1"/>
  <c r="AM3420" i="1" s="1"/>
  <c r="AF3420" i="1"/>
  <c r="AE3420" i="1"/>
  <c r="AD3420" i="1"/>
  <c r="AC3420" i="1"/>
  <c r="AI3419" i="1"/>
  <c r="AH3419" i="1"/>
  <c r="AG3419" i="1"/>
  <c r="AL3419" i="1"/>
  <c r="AJ3419" i="1"/>
  <c r="AM3419" i="1" s="1"/>
  <c r="AF3419" i="1"/>
  <c r="AE3419" i="1"/>
  <c r="AD3419" i="1"/>
  <c r="AC3419" i="1"/>
  <c r="AI3418" i="1"/>
  <c r="AH3418" i="1"/>
  <c r="AG3418" i="1"/>
  <c r="AJ3418" i="1"/>
  <c r="AL3418" i="1"/>
  <c r="AF3418" i="1"/>
  <c r="AE3418" i="1"/>
  <c r="AD3418" i="1"/>
  <c r="AC3418" i="1"/>
  <c r="AI3417" i="1"/>
  <c r="AH3417" i="1"/>
  <c r="AG3417" i="1"/>
  <c r="AL3417" i="1"/>
  <c r="AJ3417" i="1"/>
  <c r="AM3417" i="1" s="1"/>
  <c r="AF3417" i="1"/>
  <c r="AE3417" i="1"/>
  <c r="AD3417" i="1"/>
  <c r="AC3417" i="1"/>
  <c r="AH3416" i="1"/>
  <c r="AG3416" i="1"/>
  <c r="AI3416" i="1"/>
  <c r="AL3416" i="1"/>
  <c r="AJ3416" i="1"/>
  <c r="AM3416" i="1" s="1"/>
  <c r="AF3416" i="1"/>
  <c r="AE3416" i="1"/>
  <c r="AD3416" i="1"/>
  <c r="AC3416" i="1"/>
  <c r="AI3415" i="1"/>
  <c r="AH3415" i="1"/>
  <c r="AG3415" i="1"/>
  <c r="AL3415" i="1"/>
  <c r="AJ3415" i="1"/>
  <c r="AM3415" i="1" s="1"/>
  <c r="AF3415" i="1"/>
  <c r="AE3415" i="1"/>
  <c r="AD3415" i="1"/>
  <c r="AC3415" i="1"/>
  <c r="AI3414" i="1"/>
  <c r="AH3414" i="1"/>
  <c r="AG3414" i="1"/>
  <c r="AL3414" i="1"/>
  <c r="AJ3414" i="1"/>
  <c r="AM3414" i="1" s="1"/>
  <c r="AF3414" i="1"/>
  <c r="AE3414" i="1"/>
  <c r="AD3414" i="1"/>
  <c r="AC3414" i="1"/>
  <c r="AI3413" i="1"/>
  <c r="AH3413" i="1"/>
  <c r="AG3413" i="1"/>
  <c r="AJ3413" i="1"/>
  <c r="AL3413" i="1"/>
  <c r="AF3413" i="1"/>
  <c r="AE3413" i="1"/>
  <c r="AD3413" i="1"/>
  <c r="AC3413" i="1"/>
  <c r="AI3412" i="1"/>
  <c r="AH3412" i="1"/>
  <c r="AG3412" i="1"/>
  <c r="AL3412" i="1"/>
  <c r="AJ3412" i="1"/>
  <c r="AM3412" i="1" s="1"/>
  <c r="AF3412" i="1"/>
  <c r="AE3412" i="1"/>
  <c r="AD3412" i="1"/>
  <c r="AC3412" i="1"/>
  <c r="AI3411" i="1"/>
  <c r="AH3411" i="1"/>
  <c r="AG3411" i="1"/>
  <c r="AE3411" i="1"/>
  <c r="AL3411" i="1"/>
  <c r="AJ3411" i="1"/>
  <c r="AM3411" i="1" s="1"/>
  <c r="AF3411" i="1"/>
  <c r="AD3411" i="1"/>
  <c r="AC3411" i="1"/>
  <c r="AH3410" i="1"/>
  <c r="AI3410" i="1"/>
  <c r="AG3410" i="1"/>
  <c r="AF3410" i="1"/>
  <c r="AJ3410" i="1"/>
  <c r="AE3410" i="1"/>
  <c r="AD3410" i="1"/>
  <c r="AC3410" i="1"/>
  <c r="AL3410" i="1"/>
  <c r="AH3409" i="1"/>
  <c r="AI3409" i="1"/>
  <c r="AG3409" i="1"/>
  <c r="AL3409" i="1"/>
  <c r="AJ3409" i="1"/>
  <c r="AM3409" i="1" s="1"/>
  <c r="AF3409" i="1"/>
  <c r="AE3409" i="1"/>
  <c r="AD3409" i="1"/>
  <c r="AC3409" i="1"/>
  <c r="AG3408" i="1"/>
  <c r="AI3408" i="1"/>
  <c r="AH3408" i="1"/>
  <c r="AL3408" i="1"/>
  <c r="AJ3408" i="1"/>
  <c r="AM3408" i="1" s="1"/>
  <c r="AF3408" i="1"/>
  <c r="AE3408" i="1"/>
  <c r="AD3408" i="1"/>
  <c r="AC3408" i="1"/>
  <c r="AG3407" i="1"/>
  <c r="AH3407" i="1"/>
  <c r="AI3407" i="1"/>
  <c r="AC3407" i="1"/>
  <c r="AD3407" i="1"/>
  <c r="AF3407" i="1"/>
  <c r="AJ3407" i="1"/>
  <c r="AL3407" i="1"/>
  <c r="AE3407" i="1"/>
  <c r="AI3406" i="1"/>
  <c r="AH3406" i="1"/>
  <c r="AG3406" i="1"/>
  <c r="AJ3406" i="1"/>
  <c r="AF3406" i="1"/>
  <c r="AL3406" i="1"/>
  <c r="AE3406" i="1"/>
  <c r="AD3406" i="1"/>
  <c r="AC3406" i="1"/>
  <c r="AI3405" i="1"/>
  <c r="AH3405" i="1"/>
  <c r="AG3405" i="1"/>
  <c r="AL3405" i="1"/>
  <c r="AF3405" i="1"/>
  <c r="AE3405" i="1"/>
  <c r="AD3405" i="1"/>
  <c r="AJ3405" i="1"/>
  <c r="AM3405" i="1" s="1"/>
  <c r="AC3405" i="1"/>
  <c r="AI3404" i="1"/>
  <c r="AH3404" i="1"/>
  <c r="AG3404" i="1"/>
  <c r="AL3404" i="1"/>
  <c r="AJ3404" i="1"/>
  <c r="AM3404" i="1" s="1"/>
  <c r="AF3404" i="1"/>
  <c r="AC3404" i="1"/>
  <c r="AD3404" i="1"/>
  <c r="AE3404" i="1"/>
  <c r="AG3403" i="1"/>
  <c r="AH3403" i="1"/>
  <c r="AI3403" i="1"/>
  <c r="AD3403" i="1"/>
  <c r="AJ3403" i="1"/>
  <c r="AL3403" i="1"/>
  <c r="AF3403" i="1"/>
  <c r="AE3403" i="1"/>
  <c r="AC3403" i="1"/>
  <c r="AG3402" i="1"/>
  <c r="AH3402" i="1"/>
  <c r="AI3402" i="1"/>
  <c r="AL3402" i="1"/>
  <c r="AJ3402" i="1"/>
  <c r="AM3402" i="1" s="1"/>
  <c r="AC3402" i="1"/>
  <c r="AD3402" i="1"/>
  <c r="AE3402" i="1"/>
  <c r="AF3402" i="1"/>
  <c r="AG3401" i="1"/>
  <c r="AI3401" i="1"/>
  <c r="AH3401" i="1"/>
  <c r="AL3401" i="1"/>
  <c r="AJ3401" i="1"/>
  <c r="AM3401" i="1" s="1"/>
  <c r="AF3401" i="1"/>
  <c r="AE3401" i="1"/>
  <c r="AC3401" i="1"/>
  <c r="AD3401" i="1"/>
  <c r="AG3400" i="1"/>
  <c r="AI3400" i="1"/>
  <c r="AH3400" i="1"/>
  <c r="AE3400" i="1"/>
  <c r="AC3400" i="1"/>
  <c r="AD3400" i="1"/>
  <c r="AL3400" i="1"/>
  <c r="AF3400" i="1"/>
  <c r="AJ3400" i="1"/>
  <c r="AM3400" i="1" s="1"/>
  <c r="AI3399" i="1"/>
  <c r="AH3399" i="1"/>
  <c r="AG3399" i="1"/>
  <c r="AJ3399" i="1"/>
  <c r="AL3399" i="1"/>
  <c r="AF3399" i="1"/>
  <c r="AE3399" i="1"/>
  <c r="AC3399" i="1"/>
  <c r="AD3399" i="1"/>
  <c r="AI3398" i="1"/>
  <c r="AH3398" i="1"/>
  <c r="AG3398" i="1"/>
  <c r="AL3398" i="1"/>
  <c r="AJ3398" i="1"/>
  <c r="AM3398" i="1" s="1"/>
  <c r="AF3398" i="1"/>
  <c r="AE3398" i="1"/>
  <c r="AD3398" i="1"/>
  <c r="AC3398" i="1"/>
  <c r="AI3397" i="1"/>
  <c r="AH3397" i="1"/>
  <c r="AG3397" i="1"/>
  <c r="AL3397" i="1"/>
  <c r="AJ3397" i="1"/>
  <c r="AM3397" i="1" s="1"/>
  <c r="AF3397" i="1"/>
  <c r="AE3397" i="1"/>
  <c r="AD3397" i="1"/>
  <c r="AC3397" i="1"/>
  <c r="AG3396" i="1"/>
  <c r="AH3396" i="1"/>
  <c r="AI3396" i="1"/>
  <c r="AD3396" i="1"/>
  <c r="AE3396" i="1"/>
  <c r="AF3396" i="1"/>
  <c r="AJ3396" i="1"/>
  <c r="AL3396" i="1"/>
  <c r="AC3396" i="1"/>
  <c r="AG3395" i="1"/>
  <c r="AH3395" i="1"/>
  <c r="AI3395" i="1"/>
  <c r="AL3395" i="1"/>
  <c r="AC3395" i="1"/>
  <c r="AD3395" i="1"/>
  <c r="AE3395" i="1"/>
  <c r="AF3395" i="1"/>
  <c r="AJ3395" i="1"/>
  <c r="AM3395" i="1" s="1"/>
  <c r="AG3394" i="1"/>
  <c r="AI3394" i="1"/>
  <c r="AH3394" i="1"/>
  <c r="AF3394" i="1"/>
  <c r="AE3394" i="1"/>
  <c r="AD3394" i="1"/>
  <c r="AC3394" i="1"/>
  <c r="AJ3394" i="1"/>
  <c r="AL3394" i="1"/>
  <c r="AI3393" i="1"/>
  <c r="AH3393" i="1"/>
  <c r="AG3393" i="1"/>
  <c r="AL3393" i="1"/>
  <c r="AC3393" i="1"/>
  <c r="AD3393" i="1"/>
  <c r="AE3393" i="1"/>
  <c r="AF3393" i="1"/>
  <c r="AJ3393" i="1"/>
  <c r="AM3393" i="1" s="1"/>
  <c r="AI3392" i="1"/>
  <c r="AH3392" i="1"/>
  <c r="AG3392" i="1"/>
  <c r="AD3392" i="1"/>
  <c r="AC3392" i="1"/>
  <c r="AL3392" i="1"/>
  <c r="AJ3392" i="1"/>
  <c r="AM3392" i="1" s="1"/>
  <c r="AF3392" i="1"/>
  <c r="AE3392" i="1"/>
  <c r="AI3391" i="1"/>
  <c r="AH3391" i="1"/>
  <c r="AG3391" i="1"/>
  <c r="AD3391" i="1"/>
  <c r="AC3391" i="1"/>
  <c r="AJ3391" i="1"/>
  <c r="AL3391" i="1"/>
  <c r="AE3391" i="1"/>
  <c r="AF3391" i="1"/>
  <c r="AG3390" i="1"/>
  <c r="AH3390" i="1"/>
  <c r="AI3390" i="1"/>
  <c r="AL3390" i="1"/>
  <c r="AC3390" i="1"/>
  <c r="AD3390" i="1"/>
  <c r="AJ3390" i="1"/>
  <c r="AM3390" i="1" s="1"/>
  <c r="AE3390" i="1"/>
  <c r="AF3390" i="1"/>
  <c r="AI3389" i="1"/>
  <c r="AH3389" i="1"/>
  <c r="AG3389" i="1"/>
  <c r="AD3389" i="1"/>
  <c r="AC3389" i="1"/>
  <c r="AL3389" i="1"/>
  <c r="AJ3389" i="1"/>
  <c r="AM3389" i="1" s="1"/>
  <c r="AF3389" i="1"/>
  <c r="AE3389" i="1"/>
  <c r="AH3388" i="1"/>
  <c r="AI3388" i="1"/>
  <c r="AG3388" i="1"/>
  <c r="AD3388" i="1"/>
  <c r="AE3388" i="1"/>
  <c r="AF3388" i="1"/>
  <c r="AJ3388" i="1"/>
  <c r="AL3388" i="1"/>
  <c r="AC3388" i="1"/>
  <c r="AI3387" i="1"/>
  <c r="AG3387" i="1"/>
  <c r="AH3387" i="1"/>
  <c r="AJ3387" i="1"/>
  <c r="AL3387" i="1"/>
  <c r="AC3387" i="1"/>
  <c r="AD3387" i="1"/>
  <c r="AE3387" i="1"/>
  <c r="AF3387" i="1"/>
  <c r="AG3386" i="1"/>
  <c r="AH3386" i="1"/>
  <c r="AI3386" i="1"/>
  <c r="AC3386" i="1"/>
  <c r="AD3386" i="1"/>
  <c r="AF3386" i="1"/>
  <c r="AJ3386" i="1"/>
  <c r="AE3386" i="1"/>
  <c r="AL3386" i="1"/>
  <c r="AH3385" i="1"/>
  <c r="AI3385" i="1"/>
  <c r="AG3385" i="1"/>
  <c r="AE3385" i="1"/>
  <c r="AF3385" i="1"/>
  <c r="AL3385" i="1"/>
  <c r="AJ3385" i="1"/>
  <c r="AM3385" i="1" s="1"/>
  <c r="AC3385" i="1"/>
  <c r="AD3385" i="1"/>
  <c r="AG3384" i="1"/>
  <c r="AH3384" i="1"/>
  <c r="AI3384" i="1"/>
  <c r="AD3384" i="1"/>
  <c r="AC3384" i="1"/>
  <c r="AE3384" i="1"/>
  <c r="AF3384" i="1"/>
  <c r="AJ3384" i="1"/>
  <c r="AL3384" i="1"/>
  <c r="AG3383" i="1"/>
  <c r="AI3383" i="1"/>
  <c r="AH3383" i="1"/>
  <c r="AL3383" i="1"/>
  <c r="AF3383" i="1"/>
  <c r="AD3383" i="1"/>
  <c r="AC3383" i="1"/>
  <c r="AJ3383" i="1"/>
  <c r="AM3383" i="1" s="1"/>
  <c r="AE3383" i="1"/>
  <c r="AH3382" i="1"/>
  <c r="AI3382" i="1"/>
  <c r="AG3382" i="1"/>
  <c r="AL3382" i="1"/>
  <c r="AJ3382" i="1"/>
  <c r="AM3382" i="1" s="1"/>
  <c r="AF3382" i="1"/>
  <c r="AE3382" i="1"/>
  <c r="AD3382" i="1"/>
  <c r="AC3382" i="1"/>
  <c r="AI3381" i="1"/>
  <c r="AH3381" i="1"/>
  <c r="AG3381" i="1"/>
  <c r="AC3381" i="1"/>
  <c r="AD3381" i="1"/>
  <c r="AL3381" i="1"/>
  <c r="AJ3381" i="1"/>
  <c r="AM3381" i="1" s="1"/>
  <c r="AF3381" i="1"/>
  <c r="AE3381" i="1"/>
  <c r="AG3380" i="1"/>
  <c r="AH3380" i="1"/>
  <c r="AI3380" i="1"/>
  <c r="AF3380" i="1"/>
  <c r="AJ3380" i="1"/>
  <c r="AL3380" i="1"/>
  <c r="AE3380" i="1"/>
  <c r="AD3380" i="1"/>
  <c r="AC3380" i="1"/>
  <c r="AI3379" i="1"/>
  <c r="AH3379" i="1"/>
  <c r="AG3379" i="1"/>
  <c r="AL3379" i="1"/>
  <c r="AJ3379" i="1"/>
  <c r="AM3379" i="1" s="1"/>
  <c r="AF3379" i="1"/>
  <c r="AE3379" i="1"/>
  <c r="AD3379" i="1"/>
  <c r="AC3379" i="1"/>
  <c r="AG3378" i="1"/>
  <c r="AH3378" i="1"/>
  <c r="AI3378" i="1"/>
  <c r="AJ3378" i="1"/>
  <c r="AL3378" i="1"/>
  <c r="AC3378" i="1"/>
  <c r="AF3378" i="1"/>
  <c r="AE3378" i="1"/>
  <c r="AD3378" i="1"/>
  <c r="AG3377" i="1"/>
  <c r="AH3377" i="1"/>
  <c r="AI3377" i="1"/>
  <c r="AJ3377" i="1"/>
  <c r="AL3377" i="1"/>
  <c r="AC3377" i="1"/>
  <c r="AD3377" i="1"/>
  <c r="AE3377" i="1"/>
  <c r="AF3377" i="1"/>
  <c r="AI3376" i="1"/>
  <c r="AH3376" i="1"/>
  <c r="AG3376" i="1"/>
  <c r="AJ3376" i="1"/>
  <c r="AL3376" i="1"/>
  <c r="AF3376" i="1"/>
  <c r="AE3376" i="1"/>
  <c r="AD3376" i="1"/>
  <c r="AC3376" i="1"/>
  <c r="AG3375" i="1"/>
  <c r="AH3375" i="1"/>
  <c r="AI3375" i="1"/>
  <c r="AJ3375" i="1"/>
  <c r="AL3375" i="1"/>
  <c r="AC3375" i="1"/>
  <c r="AD3375" i="1"/>
  <c r="AE3375" i="1"/>
  <c r="AF3375" i="1"/>
  <c r="AG3374" i="1"/>
  <c r="AH3374" i="1"/>
  <c r="AI3374" i="1"/>
  <c r="AD3374" i="1"/>
  <c r="AF3374" i="1"/>
  <c r="AJ3374" i="1"/>
  <c r="AL3374" i="1"/>
  <c r="AE3374" i="1"/>
  <c r="AC3374" i="1"/>
  <c r="AI3373" i="1"/>
  <c r="AG3373" i="1"/>
  <c r="AH3373" i="1"/>
  <c r="AL3373" i="1"/>
  <c r="AJ3373" i="1"/>
  <c r="AM3373" i="1" s="1"/>
  <c r="AF3373" i="1"/>
  <c r="AE3373" i="1"/>
  <c r="AD3373" i="1"/>
  <c r="AC3373" i="1"/>
  <c r="AH3372" i="1"/>
  <c r="AG3372" i="1"/>
  <c r="AI3372" i="1"/>
  <c r="AF3372" i="1"/>
  <c r="AE3372" i="1"/>
  <c r="AD3372" i="1"/>
  <c r="AC3372" i="1"/>
  <c r="AL3372" i="1"/>
  <c r="AJ3372" i="1"/>
  <c r="AM3372" i="1" s="1"/>
  <c r="AI3371" i="1"/>
  <c r="AH3371" i="1"/>
  <c r="AG3371" i="1"/>
  <c r="AL3371" i="1"/>
  <c r="AJ3371" i="1"/>
  <c r="AM3371" i="1" s="1"/>
  <c r="AF3371" i="1"/>
  <c r="AE3371" i="1"/>
  <c r="AD3371" i="1"/>
  <c r="AC3371" i="1"/>
  <c r="AI3370" i="1"/>
  <c r="AG3370" i="1"/>
  <c r="AH3370" i="1"/>
  <c r="AD3370" i="1"/>
  <c r="AC3370" i="1"/>
  <c r="AL3370" i="1"/>
  <c r="AJ3370" i="1"/>
  <c r="AM3370" i="1" s="1"/>
  <c r="AF3370" i="1"/>
  <c r="AE3370" i="1"/>
  <c r="AI3369" i="1"/>
  <c r="AH3369" i="1"/>
  <c r="AG3369" i="1"/>
  <c r="AC3369" i="1"/>
  <c r="AL3369" i="1"/>
  <c r="AJ3369" i="1"/>
  <c r="AM3369" i="1" s="1"/>
  <c r="AF3369" i="1"/>
  <c r="AE3369" i="1"/>
  <c r="AD3369" i="1"/>
  <c r="AG3368" i="1"/>
  <c r="AH3368" i="1"/>
  <c r="AI3368" i="1"/>
  <c r="AC3368" i="1"/>
  <c r="AJ3368" i="1"/>
  <c r="AL3368" i="1"/>
  <c r="AD3368" i="1"/>
  <c r="AE3368" i="1"/>
  <c r="AF3368" i="1"/>
  <c r="AI3367" i="1"/>
  <c r="AH3367" i="1"/>
  <c r="AG3367" i="1"/>
  <c r="AE3367" i="1"/>
  <c r="AJ3367" i="1"/>
  <c r="AL3367" i="1"/>
  <c r="AD3367" i="1"/>
  <c r="AC3367" i="1"/>
  <c r="AF3367" i="1"/>
  <c r="AH3366" i="1"/>
  <c r="AG3366" i="1"/>
  <c r="AI3366" i="1"/>
  <c r="AL3366" i="1"/>
  <c r="AJ3366" i="1"/>
  <c r="AM3366" i="1" s="1"/>
  <c r="AF3366" i="1"/>
  <c r="AE3366" i="1"/>
  <c r="AD3366" i="1"/>
  <c r="AC3366" i="1"/>
  <c r="AH3365" i="1"/>
  <c r="AI3365" i="1"/>
  <c r="AG3365" i="1"/>
  <c r="AL3365" i="1"/>
  <c r="AJ3365" i="1"/>
  <c r="AM3365" i="1" s="1"/>
  <c r="AC3365" i="1"/>
  <c r="AD3365" i="1"/>
  <c r="AE3365" i="1"/>
  <c r="AF3365" i="1"/>
  <c r="AH3364" i="1"/>
  <c r="AG3364" i="1"/>
  <c r="AI3364" i="1"/>
  <c r="AF3364" i="1"/>
  <c r="AE3364" i="1"/>
  <c r="AC3364" i="1"/>
  <c r="AJ3364" i="1"/>
  <c r="AL3364" i="1"/>
  <c r="AD3364" i="1"/>
  <c r="AG3363" i="1"/>
  <c r="AH3363" i="1"/>
  <c r="AI3363" i="1"/>
  <c r="AD3363" i="1"/>
  <c r="AC3363" i="1"/>
  <c r="AL3363" i="1"/>
  <c r="AJ3363" i="1"/>
  <c r="AM3363" i="1" s="1"/>
  <c r="AF3363" i="1"/>
  <c r="AE3363" i="1"/>
  <c r="AI3362" i="1"/>
  <c r="AH3362" i="1"/>
  <c r="AG3362" i="1"/>
  <c r="AL3362" i="1"/>
  <c r="AF3362" i="1"/>
  <c r="AE3362" i="1"/>
  <c r="AD3362" i="1"/>
  <c r="AJ3362" i="1"/>
  <c r="AM3362" i="1" s="1"/>
  <c r="AC3362" i="1"/>
  <c r="AH3361" i="1"/>
  <c r="AI3361" i="1"/>
  <c r="AG3361" i="1"/>
  <c r="AL3361" i="1"/>
  <c r="AC3361" i="1"/>
  <c r="AD3361" i="1"/>
  <c r="AF3361" i="1"/>
  <c r="AJ3361" i="1"/>
  <c r="AM3361" i="1" s="1"/>
  <c r="AE3361" i="1"/>
  <c r="AI3360" i="1"/>
  <c r="AH3360" i="1"/>
  <c r="AG3360" i="1"/>
  <c r="AL3360" i="1"/>
  <c r="AJ3360" i="1"/>
  <c r="AM3360" i="1" s="1"/>
  <c r="AC3360" i="1"/>
  <c r="AF3360" i="1"/>
  <c r="AD3360" i="1"/>
  <c r="AE3360" i="1"/>
  <c r="AG3359" i="1"/>
  <c r="AI3359" i="1"/>
  <c r="AH3359" i="1"/>
  <c r="AE3359" i="1"/>
  <c r="AF3359" i="1"/>
  <c r="AC3359" i="1"/>
  <c r="AJ3359" i="1"/>
  <c r="AL3359" i="1"/>
  <c r="AD3359" i="1"/>
  <c r="AG3358" i="1"/>
  <c r="AH3358" i="1"/>
  <c r="AI3358" i="1"/>
  <c r="AF3358" i="1"/>
  <c r="AL3358" i="1"/>
  <c r="AJ3358" i="1"/>
  <c r="AM3358" i="1" s="1"/>
  <c r="AE3358" i="1"/>
  <c r="AC3358" i="1"/>
  <c r="AD3358" i="1"/>
  <c r="AI3357" i="1"/>
  <c r="AG3357" i="1"/>
  <c r="AH3357" i="1"/>
  <c r="AC3357" i="1"/>
  <c r="AD3357" i="1"/>
  <c r="AE3357" i="1"/>
  <c r="AF3357" i="1"/>
  <c r="AJ3357" i="1"/>
  <c r="AL3357" i="1"/>
  <c r="AI3356" i="1"/>
  <c r="AH3356" i="1"/>
  <c r="AG3356" i="1"/>
  <c r="AJ3356" i="1"/>
  <c r="AL3356" i="1"/>
  <c r="AE3356" i="1"/>
  <c r="AF3356" i="1"/>
  <c r="AC3356" i="1"/>
  <c r="AD3356" i="1"/>
  <c r="AH3355" i="1"/>
  <c r="AG3355" i="1"/>
  <c r="AI3355" i="1"/>
  <c r="AJ3355" i="1"/>
  <c r="AF3355" i="1"/>
  <c r="AE3355" i="1"/>
  <c r="AL3355" i="1"/>
  <c r="AD3355" i="1"/>
  <c r="AC3355" i="1"/>
  <c r="AI3354" i="1"/>
  <c r="AH3354" i="1"/>
  <c r="AG3354" i="1"/>
  <c r="AF3354" i="1"/>
  <c r="AJ3354" i="1"/>
  <c r="AL3354" i="1"/>
  <c r="AE3354" i="1"/>
  <c r="AD3354" i="1"/>
  <c r="AC3354" i="1"/>
  <c r="AI3353" i="1"/>
  <c r="AH3353" i="1"/>
  <c r="AG3353" i="1"/>
  <c r="AF3353" i="1"/>
  <c r="AE3353" i="1"/>
  <c r="AD3353" i="1"/>
  <c r="AJ3353" i="1"/>
  <c r="AC3353" i="1"/>
  <c r="AL3353" i="1"/>
  <c r="AI3352" i="1"/>
  <c r="AH3352" i="1"/>
  <c r="AG3352" i="1"/>
  <c r="AJ3352" i="1"/>
  <c r="AF3352" i="1"/>
  <c r="AE3352" i="1"/>
  <c r="AD3352" i="1"/>
  <c r="AC3352" i="1"/>
  <c r="AL3352" i="1"/>
  <c r="AI3351" i="1"/>
  <c r="AG3351" i="1"/>
  <c r="AH3351" i="1"/>
  <c r="AC3351" i="1"/>
  <c r="AE3351" i="1"/>
  <c r="AF3351" i="1"/>
  <c r="AD3351" i="1"/>
  <c r="AJ3351" i="1"/>
  <c r="AL3351" i="1"/>
  <c r="AG3350" i="1"/>
  <c r="AH3350" i="1"/>
  <c r="AI3350" i="1"/>
  <c r="AD3350" i="1"/>
  <c r="AE3350" i="1"/>
  <c r="AJ3350" i="1"/>
  <c r="AL3350" i="1"/>
  <c r="AF3350" i="1"/>
  <c r="AC3350" i="1"/>
  <c r="AG3349" i="1"/>
  <c r="AH3349" i="1"/>
  <c r="AI3349" i="1"/>
  <c r="AD3349" i="1"/>
  <c r="AE3349" i="1"/>
  <c r="AF3349" i="1"/>
  <c r="AC3349" i="1"/>
  <c r="AL3349" i="1"/>
  <c r="AJ3349" i="1"/>
  <c r="AM3349" i="1" s="1"/>
  <c r="AH3348" i="1"/>
  <c r="AI3348" i="1"/>
  <c r="AG3348" i="1"/>
  <c r="AD3348" i="1"/>
  <c r="AC3348" i="1"/>
  <c r="AJ3348" i="1"/>
  <c r="AL3348" i="1"/>
  <c r="AF3348" i="1"/>
  <c r="AE3348" i="1"/>
  <c r="AG3347" i="1"/>
  <c r="AH3347" i="1"/>
  <c r="AI3347" i="1"/>
  <c r="AD3347" i="1"/>
  <c r="AE3347" i="1"/>
  <c r="AF3347" i="1"/>
  <c r="AJ3347" i="1"/>
  <c r="AL3347" i="1"/>
  <c r="AC3347" i="1"/>
  <c r="AG3346" i="1"/>
  <c r="AH3346" i="1"/>
  <c r="AI3346" i="1"/>
  <c r="AC3346" i="1"/>
  <c r="AD3346" i="1"/>
  <c r="AE3346" i="1"/>
  <c r="AF3346" i="1"/>
  <c r="AJ3346" i="1"/>
  <c r="AL3346" i="1"/>
  <c r="AG3345" i="1"/>
  <c r="AH3345" i="1"/>
  <c r="AI3345" i="1"/>
  <c r="AC3345" i="1"/>
  <c r="AD3345" i="1"/>
  <c r="AE3345" i="1"/>
  <c r="AF3345" i="1"/>
  <c r="AJ3345" i="1"/>
  <c r="AL3345" i="1"/>
  <c r="AH3344" i="1"/>
  <c r="AG3344" i="1"/>
  <c r="AI3344" i="1"/>
  <c r="AL3344" i="1"/>
  <c r="AJ3344" i="1"/>
  <c r="AM3344" i="1" s="1"/>
  <c r="AF3344" i="1"/>
  <c r="AE3344" i="1"/>
  <c r="AD3344" i="1"/>
  <c r="AC3344" i="1"/>
  <c r="AG3343" i="1"/>
  <c r="AH3343" i="1"/>
  <c r="AI3343" i="1"/>
  <c r="AF3343" i="1"/>
  <c r="AE3343" i="1"/>
  <c r="AC3343" i="1"/>
  <c r="AD3343" i="1"/>
  <c r="AJ3343" i="1"/>
  <c r="AL3343" i="1"/>
  <c r="AI3342" i="1"/>
  <c r="AH3342" i="1"/>
  <c r="AG3342" i="1"/>
  <c r="AF3342" i="1"/>
  <c r="AL3342" i="1"/>
  <c r="AD3342" i="1"/>
  <c r="AC3342" i="1"/>
  <c r="AE3342" i="1"/>
  <c r="AJ3342" i="1"/>
  <c r="AM3342" i="1" s="1"/>
  <c r="AH3341" i="1"/>
  <c r="AI3341" i="1"/>
  <c r="AG3341" i="1"/>
  <c r="AJ3341" i="1"/>
  <c r="AL3341" i="1"/>
  <c r="AF3341" i="1"/>
  <c r="AE3341" i="1"/>
  <c r="AC3341" i="1"/>
  <c r="AD3341" i="1"/>
  <c r="AI3340" i="1"/>
  <c r="AH3340" i="1"/>
  <c r="AG3340" i="1"/>
  <c r="AL3340" i="1"/>
  <c r="AC3340" i="1"/>
  <c r="AJ3340" i="1"/>
  <c r="AM3340" i="1" s="1"/>
  <c r="AF3340" i="1"/>
  <c r="AD3340" i="1"/>
  <c r="AE3340" i="1"/>
  <c r="AG3339" i="1"/>
  <c r="AH3339" i="1"/>
  <c r="AI3339" i="1"/>
  <c r="AC3339" i="1"/>
  <c r="AD3339" i="1"/>
  <c r="AE3339" i="1"/>
  <c r="AF3339" i="1"/>
  <c r="AL3339" i="1"/>
  <c r="AJ3339" i="1"/>
  <c r="AM3339" i="1" s="1"/>
  <c r="AI3338" i="1"/>
  <c r="AG3338" i="1"/>
  <c r="AH3338" i="1"/>
  <c r="AE3338" i="1"/>
  <c r="AL3338" i="1"/>
  <c r="AD3338" i="1"/>
  <c r="AF3338" i="1"/>
  <c r="AC3338" i="1"/>
  <c r="AJ3338" i="1"/>
  <c r="AM3338" i="1" s="1"/>
  <c r="AI3337" i="1"/>
  <c r="AH3337" i="1"/>
  <c r="AG3337" i="1"/>
  <c r="AF3337" i="1"/>
  <c r="AE3337" i="1"/>
  <c r="AD3337" i="1"/>
  <c r="AC3337" i="1"/>
  <c r="AL3337" i="1"/>
  <c r="AJ3337" i="1"/>
  <c r="AM3337" i="1" s="1"/>
  <c r="AG3336" i="1"/>
  <c r="AH3336" i="1"/>
  <c r="AI3336" i="1"/>
  <c r="AL3336" i="1"/>
  <c r="AJ3336" i="1"/>
  <c r="AM3336" i="1" s="1"/>
  <c r="AF3336" i="1"/>
  <c r="AE3336" i="1"/>
  <c r="AD3336" i="1"/>
  <c r="AC3336" i="1"/>
  <c r="AI3335" i="1"/>
  <c r="AH3335" i="1"/>
  <c r="AG3335" i="1"/>
  <c r="AL3335" i="1"/>
  <c r="AJ3335" i="1"/>
  <c r="AM3335" i="1" s="1"/>
  <c r="AF3335" i="1"/>
  <c r="AE3335" i="1"/>
  <c r="AD3335" i="1"/>
  <c r="AC3335" i="1"/>
  <c r="AH3334" i="1"/>
  <c r="AG3334" i="1"/>
  <c r="AI3334" i="1"/>
  <c r="AL3334" i="1"/>
  <c r="AC3334" i="1"/>
  <c r="AD3334" i="1"/>
  <c r="AE3334" i="1"/>
  <c r="AF3334" i="1"/>
  <c r="AJ3334" i="1"/>
  <c r="AM3334" i="1" s="1"/>
  <c r="AH3333" i="1"/>
  <c r="AI3333" i="1"/>
  <c r="AG3333" i="1"/>
  <c r="AJ3333" i="1"/>
  <c r="AL3333" i="1"/>
  <c r="AC3333" i="1"/>
  <c r="AD3333" i="1"/>
  <c r="AE3333" i="1"/>
  <c r="AF3333" i="1"/>
  <c r="AG3332" i="1"/>
  <c r="AH3332" i="1"/>
  <c r="AI3332" i="1"/>
  <c r="AL3332" i="1"/>
  <c r="AC3332" i="1"/>
  <c r="AD3332" i="1"/>
  <c r="AE3332" i="1"/>
  <c r="AF3332" i="1"/>
  <c r="AJ3332" i="1"/>
  <c r="AM3332" i="1" s="1"/>
  <c r="AI3331" i="1"/>
  <c r="AG3331" i="1"/>
  <c r="AH3331" i="1"/>
  <c r="AC3331" i="1"/>
  <c r="AD3331" i="1"/>
  <c r="AE3331" i="1"/>
  <c r="AF3331" i="1"/>
  <c r="AJ3331" i="1"/>
  <c r="AL3331" i="1"/>
  <c r="AG3330" i="1"/>
  <c r="AH3330" i="1"/>
  <c r="AI3330" i="1"/>
  <c r="AD3330" i="1"/>
  <c r="AL3330" i="1"/>
  <c r="AF3330" i="1"/>
  <c r="AC3330" i="1"/>
  <c r="AE3330" i="1"/>
  <c r="AJ3330" i="1"/>
  <c r="AM3330" i="1" s="1"/>
  <c r="AI3329" i="1"/>
  <c r="AH3329" i="1"/>
  <c r="AG3329" i="1"/>
  <c r="AJ3329" i="1"/>
  <c r="AF3329" i="1"/>
  <c r="AE3329" i="1"/>
  <c r="AD3329" i="1"/>
  <c r="AC3329" i="1"/>
  <c r="AL3329" i="1"/>
  <c r="AH3328" i="1"/>
  <c r="AG3328" i="1"/>
  <c r="AI3328" i="1"/>
  <c r="AC3328" i="1"/>
  <c r="AD3328" i="1"/>
  <c r="AF3328" i="1"/>
  <c r="AE3328" i="1"/>
  <c r="AJ3328" i="1"/>
  <c r="AL3328" i="1"/>
  <c r="AI3327" i="1"/>
  <c r="AH3327" i="1"/>
  <c r="AG3327" i="1"/>
  <c r="AL3327" i="1"/>
  <c r="AJ3327" i="1"/>
  <c r="AM3327" i="1" s="1"/>
  <c r="AF3327" i="1"/>
  <c r="AE3327" i="1"/>
  <c r="AC3327" i="1"/>
  <c r="AD3327" i="1"/>
  <c r="AI3326" i="1"/>
  <c r="AH3326" i="1"/>
  <c r="AG3326" i="1"/>
  <c r="AF3326" i="1"/>
  <c r="AC3326" i="1"/>
  <c r="AD3326" i="1"/>
  <c r="AE3326" i="1"/>
  <c r="AJ3326" i="1"/>
  <c r="AL3326" i="1"/>
  <c r="AG3325" i="1"/>
  <c r="AH3325" i="1"/>
  <c r="AI3325" i="1"/>
  <c r="AD3325" i="1"/>
  <c r="AC3325" i="1"/>
  <c r="AE3325" i="1"/>
  <c r="AF3325" i="1"/>
  <c r="AJ3325" i="1"/>
  <c r="AL3325" i="1"/>
  <c r="AI3324" i="1"/>
  <c r="AH3324" i="1"/>
  <c r="AG3324" i="1"/>
  <c r="AJ3324" i="1"/>
  <c r="AL3324" i="1"/>
  <c r="AF3324" i="1"/>
  <c r="AE3324" i="1"/>
  <c r="AD3324" i="1"/>
  <c r="AC3324" i="1"/>
  <c r="AG3323" i="1"/>
  <c r="AH3323" i="1"/>
  <c r="AI3323" i="1"/>
  <c r="AC3323" i="1"/>
  <c r="AJ3323" i="1"/>
  <c r="AF3323" i="1"/>
  <c r="AE3323" i="1"/>
  <c r="AD3323" i="1"/>
  <c r="AL3323" i="1"/>
  <c r="AG3322" i="1"/>
  <c r="AH3322" i="1"/>
  <c r="AI3322" i="1"/>
  <c r="AF3322" i="1"/>
  <c r="AJ3322" i="1"/>
  <c r="AL3322" i="1"/>
  <c r="AC3322" i="1"/>
  <c r="AD3322" i="1"/>
  <c r="AE3322" i="1"/>
  <c r="AH3321" i="1"/>
  <c r="AG3321" i="1"/>
  <c r="AI3321" i="1"/>
  <c r="AE3321" i="1"/>
  <c r="AD3321" i="1"/>
  <c r="AC3321" i="1"/>
  <c r="AF3321" i="1"/>
  <c r="AL3321" i="1"/>
  <c r="AJ3321" i="1"/>
  <c r="AM3321" i="1" s="1"/>
  <c r="AH3320" i="1"/>
  <c r="AG3320" i="1"/>
  <c r="AI3320" i="1"/>
  <c r="AF3320" i="1"/>
  <c r="AL3320" i="1"/>
  <c r="AJ3320" i="1"/>
  <c r="AM3320" i="1" s="1"/>
  <c r="AC3320" i="1"/>
  <c r="AD3320" i="1"/>
  <c r="AE3320" i="1"/>
  <c r="AI3319" i="1"/>
  <c r="AG3319" i="1"/>
  <c r="AH3319" i="1"/>
  <c r="AJ3319" i="1"/>
  <c r="AF3319" i="1"/>
  <c r="AE3319" i="1"/>
  <c r="AD3319" i="1"/>
  <c r="AC3319" i="1"/>
  <c r="AL3319" i="1"/>
  <c r="AI3318" i="1"/>
  <c r="AH3318" i="1"/>
  <c r="AG3318" i="1"/>
  <c r="AF3318" i="1"/>
  <c r="AL3318" i="1"/>
  <c r="AJ3318" i="1"/>
  <c r="AM3318" i="1" s="1"/>
  <c r="AE3318" i="1"/>
  <c r="AC3318" i="1"/>
  <c r="AD3318" i="1"/>
  <c r="AI3317" i="1"/>
  <c r="AH3317" i="1"/>
  <c r="AG3317" i="1"/>
  <c r="AL3317" i="1"/>
  <c r="AJ3317" i="1"/>
  <c r="AM3317" i="1" s="1"/>
  <c r="AF3317" i="1"/>
  <c r="AE3317" i="1"/>
  <c r="AD3317" i="1"/>
  <c r="AC3317" i="1"/>
  <c r="AI3316" i="1"/>
  <c r="AH3316" i="1"/>
  <c r="AG3316" i="1"/>
  <c r="AJ3316" i="1"/>
  <c r="AL3316" i="1"/>
  <c r="AF3316" i="1"/>
  <c r="AE3316" i="1"/>
  <c r="AD3316" i="1"/>
  <c r="AC3316" i="1"/>
  <c r="AI3315" i="1"/>
  <c r="AH3315" i="1"/>
  <c r="AG3315" i="1"/>
  <c r="AL3315" i="1"/>
  <c r="AJ3315" i="1"/>
  <c r="AM3315" i="1" s="1"/>
  <c r="AF3315" i="1"/>
  <c r="AE3315" i="1"/>
  <c r="AD3315" i="1"/>
  <c r="AC3315" i="1"/>
  <c r="AI3314" i="1"/>
  <c r="AH3314" i="1"/>
  <c r="AG3314" i="1"/>
  <c r="AL3314" i="1"/>
  <c r="AJ3314" i="1"/>
  <c r="AM3314" i="1" s="1"/>
  <c r="AF3314" i="1"/>
  <c r="AE3314" i="1"/>
  <c r="AD3314" i="1"/>
  <c r="AC3314" i="1"/>
  <c r="AH3313" i="1"/>
  <c r="AI3313" i="1"/>
  <c r="AG3313" i="1"/>
  <c r="AJ3313" i="1"/>
  <c r="AF3313" i="1"/>
  <c r="AE3313" i="1"/>
  <c r="AD3313" i="1"/>
  <c r="AC3313" i="1"/>
  <c r="AL3313" i="1"/>
  <c r="AI3312" i="1"/>
  <c r="AH3312" i="1"/>
  <c r="AG3312" i="1"/>
  <c r="AJ3312" i="1"/>
  <c r="AL3312" i="1"/>
  <c r="AF3312" i="1"/>
  <c r="AD3312" i="1"/>
  <c r="AC3312" i="1"/>
  <c r="AE3312" i="1"/>
  <c r="AI3311" i="1"/>
  <c r="AH3311" i="1"/>
  <c r="AG3311" i="1"/>
  <c r="AF3311" i="1"/>
  <c r="AE3311" i="1"/>
  <c r="AD3311" i="1"/>
  <c r="AC3311" i="1"/>
  <c r="AL3311" i="1"/>
  <c r="AJ3311" i="1"/>
  <c r="AM3311" i="1" s="1"/>
  <c r="AG3310" i="1"/>
  <c r="AI3310" i="1"/>
  <c r="AH3310" i="1"/>
  <c r="AF3310" i="1"/>
  <c r="AE3310" i="1"/>
  <c r="AD3310" i="1"/>
  <c r="AC3310" i="1"/>
  <c r="AL3310" i="1"/>
  <c r="AJ3310" i="1"/>
  <c r="AM3310" i="1" s="1"/>
  <c r="AI3309" i="1"/>
  <c r="AH3309" i="1"/>
  <c r="AG3309" i="1"/>
  <c r="AL3309" i="1"/>
  <c r="AJ3309" i="1"/>
  <c r="AM3309" i="1" s="1"/>
  <c r="AF3309" i="1"/>
  <c r="AE3309" i="1"/>
  <c r="AD3309" i="1"/>
  <c r="AC3309" i="1"/>
  <c r="AI3308" i="1"/>
  <c r="AH3308" i="1"/>
  <c r="AG3308" i="1"/>
  <c r="AL3308" i="1"/>
  <c r="AJ3308" i="1"/>
  <c r="AM3308" i="1" s="1"/>
  <c r="AF3308" i="1"/>
  <c r="AE3308" i="1"/>
  <c r="AD3308" i="1"/>
  <c r="AC3308" i="1"/>
  <c r="AI3307" i="1"/>
  <c r="AH3307" i="1"/>
  <c r="AG3307" i="1"/>
  <c r="AJ3307" i="1"/>
  <c r="AL3307" i="1"/>
  <c r="AF3307" i="1"/>
  <c r="AE3307" i="1"/>
  <c r="AD3307" i="1"/>
  <c r="AC3307" i="1"/>
  <c r="AI3306" i="1"/>
  <c r="AH3306" i="1"/>
  <c r="AG3306" i="1"/>
  <c r="AL3306" i="1"/>
  <c r="AJ3306" i="1"/>
  <c r="AM3306" i="1" s="1"/>
  <c r="AF3306" i="1"/>
  <c r="AE3306" i="1"/>
  <c r="AD3306" i="1"/>
  <c r="AC3306" i="1"/>
  <c r="AI3305" i="1"/>
  <c r="AH3305" i="1"/>
  <c r="AG3305" i="1"/>
  <c r="AL3305" i="1"/>
  <c r="AJ3305" i="1"/>
  <c r="AM3305" i="1" s="1"/>
  <c r="AF3305" i="1"/>
  <c r="AE3305" i="1"/>
  <c r="AD3305" i="1"/>
  <c r="AC3305" i="1"/>
  <c r="AI3304" i="1"/>
  <c r="AH3304" i="1"/>
  <c r="AG3304" i="1"/>
  <c r="AJ3304" i="1"/>
  <c r="AL3304" i="1"/>
  <c r="AF3304" i="1"/>
  <c r="AE3304" i="1"/>
  <c r="AD3304" i="1"/>
  <c r="AC3304" i="1"/>
  <c r="AI3303" i="1"/>
  <c r="AH3303" i="1"/>
  <c r="AG3303" i="1"/>
  <c r="AL3303" i="1"/>
  <c r="AJ3303" i="1"/>
  <c r="AM3303" i="1" s="1"/>
  <c r="AF3303" i="1"/>
  <c r="AE3303" i="1"/>
  <c r="AD3303" i="1"/>
  <c r="AC3303" i="1"/>
  <c r="AI3302" i="1"/>
  <c r="AH3302" i="1"/>
  <c r="AG3302" i="1"/>
  <c r="AJ3302" i="1"/>
  <c r="AL3302" i="1"/>
  <c r="AF3302" i="1"/>
  <c r="AE3302" i="1"/>
  <c r="AD3302" i="1"/>
  <c r="AC3302" i="1"/>
  <c r="AI3301" i="1"/>
  <c r="AH3301" i="1"/>
  <c r="AG3301" i="1"/>
  <c r="AL3301" i="1"/>
  <c r="AJ3301" i="1"/>
  <c r="AM3301" i="1" s="1"/>
  <c r="AF3301" i="1"/>
  <c r="AE3301" i="1"/>
  <c r="AD3301" i="1"/>
  <c r="AC3301" i="1"/>
  <c r="AI3300" i="1"/>
  <c r="AH3300" i="1"/>
  <c r="AG3300" i="1"/>
  <c r="AL3300" i="1"/>
  <c r="AJ3300" i="1"/>
  <c r="AM3300" i="1" s="1"/>
  <c r="AF3300" i="1"/>
  <c r="AE3300" i="1"/>
  <c r="AD3300" i="1"/>
  <c r="AC3300" i="1"/>
  <c r="AI3299" i="1"/>
  <c r="AH3299" i="1"/>
  <c r="AG3299" i="1"/>
  <c r="AL3299" i="1"/>
  <c r="AJ3299" i="1"/>
  <c r="AM3299" i="1" s="1"/>
  <c r="AF3299" i="1"/>
  <c r="AE3299" i="1"/>
  <c r="AD3299" i="1"/>
  <c r="AC3299" i="1"/>
  <c r="AH3298" i="1"/>
  <c r="AG3298" i="1"/>
  <c r="AI3298" i="1"/>
  <c r="AL3298" i="1"/>
  <c r="AJ3298" i="1"/>
  <c r="AM3298" i="1" s="1"/>
  <c r="AF3298" i="1"/>
  <c r="AE3298" i="1"/>
  <c r="AD3298" i="1"/>
  <c r="AC3298" i="1"/>
  <c r="AI3297" i="1"/>
  <c r="AH3297" i="1"/>
  <c r="AG3297" i="1"/>
  <c r="AL3297" i="1"/>
  <c r="AJ3297" i="1"/>
  <c r="AM3297" i="1" s="1"/>
  <c r="AF3297" i="1"/>
  <c r="AE3297" i="1"/>
  <c r="AD3297" i="1"/>
  <c r="AC3297" i="1"/>
  <c r="AI3296" i="1"/>
  <c r="AH3296" i="1"/>
  <c r="AG3296" i="1"/>
  <c r="AL3296" i="1"/>
  <c r="AJ3296" i="1"/>
  <c r="AM3296" i="1" s="1"/>
  <c r="AF3296" i="1"/>
  <c r="AE3296" i="1"/>
  <c r="AD3296" i="1"/>
  <c r="AC3296" i="1"/>
  <c r="AI3295" i="1"/>
  <c r="AH3295" i="1"/>
  <c r="AG3295" i="1"/>
  <c r="AJ3295" i="1"/>
  <c r="AL3295" i="1"/>
  <c r="AF3295" i="1"/>
  <c r="AE3295" i="1"/>
  <c r="AD3295" i="1"/>
  <c r="AC3295" i="1"/>
  <c r="AI3294" i="1"/>
  <c r="AH3294" i="1"/>
  <c r="AG3294" i="1"/>
  <c r="AL3294" i="1"/>
  <c r="AJ3294" i="1"/>
  <c r="AM3294" i="1" s="1"/>
  <c r="AF3294" i="1"/>
  <c r="AE3294" i="1"/>
  <c r="AD3294" i="1"/>
  <c r="AC3294" i="1"/>
  <c r="AI3293" i="1"/>
  <c r="AH3293" i="1"/>
  <c r="AG3293" i="1"/>
  <c r="AJ3293" i="1"/>
  <c r="AL3293" i="1"/>
  <c r="AF3293" i="1"/>
  <c r="AE3293" i="1"/>
  <c r="AD3293" i="1"/>
  <c r="AC3293" i="1"/>
  <c r="AI3292" i="1"/>
  <c r="AH3292" i="1"/>
  <c r="AG3292" i="1"/>
  <c r="AL3292" i="1"/>
  <c r="AJ3292" i="1"/>
  <c r="AM3292" i="1" s="1"/>
  <c r="AF3292" i="1"/>
  <c r="AE3292" i="1"/>
  <c r="AD3292" i="1"/>
  <c r="AC3292" i="1"/>
  <c r="AI3291" i="1"/>
  <c r="AH3291" i="1"/>
  <c r="AG3291" i="1"/>
  <c r="AL3291" i="1"/>
  <c r="AJ3291" i="1"/>
  <c r="AM3291" i="1" s="1"/>
  <c r="AF3291" i="1"/>
  <c r="AE3291" i="1"/>
  <c r="AD3291" i="1"/>
  <c r="AC3291" i="1"/>
  <c r="AI3290" i="1"/>
  <c r="AH3290" i="1"/>
  <c r="AG3290" i="1"/>
  <c r="AL3290" i="1"/>
  <c r="AJ3290" i="1"/>
  <c r="AM3290" i="1" s="1"/>
  <c r="AF3290" i="1"/>
  <c r="AE3290" i="1"/>
  <c r="AD3290" i="1"/>
  <c r="AC3290" i="1"/>
  <c r="AH3289" i="1"/>
  <c r="AG3289" i="1"/>
  <c r="AI3289" i="1"/>
  <c r="AL3289" i="1"/>
  <c r="AJ3289" i="1"/>
  <c r="AM3289" i="1" s="1"/>
  <c r="AF3289" i="1"/>
  <c r="AE3289" i="1"/>
  <c r="AD3289" i="1"/>
  <c r="AC3289" i="1"/>
  <c r="AI3288" i="1"/>
  <c r="AH3288" i="1"/>
  <c r="AG3288" i="1"/>
  <c r="AL3288" i="1"/>
  <c r="AJ3288" i="1"/>
  <c r="AM3288" i="1" s="1"/>
  <c r="AF3288" i="1"/>
  <c r="AE3288" i="1"/>
  <c r="AD3288" i="1"/>
  <c r="AC3288" i="1"/>
  <c r="AI3287" i="1"/>
  <c r="AH3287" i="1"/>
  <c r="AG3287" i="1"/>
  <c r="AL3287" i="1"/>
  <c r="AJ3287" i="1"/>
  <c r="AM3287" i="1" s="1"/>
  <c r="AF3287" i="1"/>
  <c r="AE3287" i="1"/>
  <c r="AD3287" i="1"/>
  <c r="AC3287" i="1"/>
  <c r="AI3286" i="1"/>
  <c r="AH3286" i="1"/>
  <c r="AG3286" i="1"/>
  <c r="AJ3286" i="1"/>
  <c r="AL3286" i="1"/>
  <c r="AF3286" i="1"/>
  <c r="AE3286" i="1"/>
  <c r="AD3286" i="1"/>
  <c r="AC3286" i="1"/>
  <c r="AI3285" i="1"/>
  <c r="AH3285" i="1"/>
  <c r="AG3285" i="1"/>
  <c r="AL3285" i="1"/>
  <c r="AJ3285" i="1"/>
  <c r="AM3285" i="1" s="1"/>
  <c r="AF3285" i="1"/>
  <c r="AE3285" i="1"/>
  <c r="AD3285" i="1"/>
  <c r="AC3285" i="1"/>
  <c r="AI3284" i="1"/>
  <c r="AH3284" i="1"/>
  <c r="AG3284" i="1"/>
  <c r="AJ3284" i="1"/>
  <c r="AL3284" i="1"/>
  <c r="AF3284" i="1"/>
  <c r="AE3284" i="1"/>
  <c r="AD3284" i="1"/>
  <c r="AC3284" i="1"/>
  <c r="AI3283" i="1"/>
  <c r="AH3283" i="1"/>
  <c r="AG3283" i="1"/>
  <c r="AL3283" i="1"/>
  <c r="AJ3283" i="1"/>
  <c r="AM3283" i="1" s="1"/>
  <c r="AF3283" i="1"/>
  <c r="AE3283" i="1"/>
  <c r="AD3283" i="1"/>
  <c r="AC3283" i="1"/>
  <c r="AI3282" i="1"/>
  <c r="AH3282" i="1"/>
  <c r="AG3282" i="1"/>
  <c r="AL3282" i="1"/>
  <c r="AJ3282" i="1"/>
  <c r="AM3282" i="1" s="1"/>
  <c r="AF3282" i="1"/>
  <c r="AE3282" i="1"/>
  <c r="AD3282" i="1"/>
  <c r="AC3282" i="1"/>
  <c r="AI3281" i="1"/>
  <c r="AH3281" i="1"/>
  <c r="AG3281" i="1"/>
  <c r="AL3281" i="1"/>
  <c r="AJ3281" i="1"/>
  <c r="AM3281" i="1" s="1"/>
  <c r="AF3281" i="1"/>
  <c r="AE3281" i="1"/>
  <c r="AD3281" i="1"/>
  <c r="AC3281" i="1"/>
  <c r="AI3280" i="1"/>
  <c r="AH3280" i="1"/>
  <c r="AG3280" i="1"/>
  <c r="AJ3280" i="1"/>
  <c r="AL3280" i="1"/>
  <c r="AF3280" i="1"/>
  <c r="AE3280" i="1"/>
  <c r="AD3280" i="1"/>
  <c r="AC3280" i="1"/>
  <c r="AI3279" i="1"/>
  <c r="AH3279" i="1"/>
  <c r="AG3279" i="1"/>
  <c r="AL3279" i="1"/>
  <c r="AJ3279" i="1"/>
  <c r="AM3279" i="1" s="1"/>
  <c r="AF3279" i="1"/>
  <c r="AE3279" i="1"/>
  <c r="AD3279" i="1"/>
  <c r="AC3279" i="1"/>
  <c r="AI3278" i="1"/>
  <c r="AH3278" i="1"/>
  <c r="AG3278" i="1"/>
  <c r="AL3278" i="1"/>
  <c r="AJ3278" i="1"/>
  <c r="AM3278" i="1" s="1"/>
  <c r="AF3278" i="1"/>
  <c r="AE3278" i="1"/>
  <c r="AD3278" i="1"/>
  <c r="AC3278" i="1"/>
  <c r="AI3277" i="1"/>
  <c r="AH3277" i="1"/>
  <c r="AG3277" i="1"/>
  <c r="AL3277" i="1"/>
  <c r="AJ3277" i="1"/>
  <c r="AM3277" i="1" s="1"/>
  <c r="AF3277" i="1"/>
  <c r="AE3277" i="1"/>
  <c r="AD3277" i="1"/>
  <c r="AC3277" i="1"/>
  <c r="AH3276" i="1"/>
  <c r="AG3276" i="1"/>
  <c r="AI3276" i="1"/>
  <c r="AL3276" i="1"/>
  <c r="AJ3276" i="1"/>
  <c r="AM3276" i="1" s="1"/>
  <c r="AF3276" i="1"/>
  <c r="AE3276" i="1"/>
  <c r="AD3276" i="1"/>
  <c r="AC3276" i="1"/>
  <c r="AI3275" i="1"/>
  <c r="AH3275" i="1"/>
  <c r="AG3275" i="1"/>
  <c r="AL3275" i="1"/>
  <c r="AJ3275" i="1"/>
  <c r="AM3275" i="1" s="1"/>
  <c r="AF3275" i="1"/>
  <c r="AE3275" i="1"/>
  <c r="AD3275" i="1"/>
  <c r="AC3275" i="1"/>
  <c r="AI3274" i="1"/>
  <c r="AH3274" i="1"/>
  <c r="AG3274" i="1"/>
  <c r="AL3274" i="1"/>
  <c r="AJ3274" i="1"/>
  <c r="AM3274" i="1" s="1"/>
  <c r="AF3274" i="1"/>
  <c r="AE3274" i="1"/>
  <c r="AD3274" i="1"/>
  <c r="AC3274" i="1"/>
  <c r="AI3273" i="1"/>
  <c r="AH3273" i="1"/>
  <c r="AG3273" i="1"/>
  <c r="AL3273" i="1"/>
  <c r="AJ3273" i="1"/>
  <c r="AM3273" i="1" s="1"/>
  <c r="AF3273" i="1"/>
  <c r="AE3273" i="1"/>
  <c r="AD3273" i="1"/>
  <c r="AC3273" i="1"/>
  <c r="AH3272" i="1"/>
  <c r="AG3272" i="1"/>
  <c r="AI3272" i="1"/>
  <c r="AL3272" i="1"/>
  <c r="AJ3272" i="1"/>
  <c r="AM3272" i="1" s="1"/>
  <c r="AF3272" i="1"/>
  <c r="AE3272" i="1"/>
  <c r="AD3272" i="1"/>
  <c r="AC3272" i="1"/>
  <c r="AI3271" i="1"/>
  <c r="AH3271" i="1"/>
  <c r="AG3271" i="1"/>
  <c r="AL3271" i="1"/>
  <c r="AJ3271" i="1"/>
  <c r="AM3271" i="1" s="1"/>
  <c r="AF3271" i="1"/>
  <c r="AE3271" i="1"/>
  <c r="AD3271" i="1"/>
  <c r="AC3271" i="1"/>
  <c r="AI3270" i="1"/>
  <c r="AH3270" i="1"/>
  <c r="AG3270" i="1"/>
  <c r="AL3270" i="1"/>
  <c r="AJ3270" i="1"/>
  <c r="AM3270" i="1" s="1"/>
  <c r="AF3270" i="1"/>
  <c r="AE3270" i="1"/>
  <c r="AD3270" i="1"/>
  <c r="AC3270" i="1"/>
  <c r="AI3269" i="1"/>
  <c r="AH3269" i="1"/>
  <c r="AG3269" i="1"/>
  <c r="AJ3269" i="1"/>
  <c r="AL3269" i="1"/>
  <c r="AF3269" i="1"/>
  <c r="AE3269" i="1"/>
  <c r="AD3269" i="1"/>
  <c r="AC3269" i="1"/>
  <c r="AI3268" i="1"/>
  <c r="AH3268" i="1"/>
  <c r="AG3268" i="1"/>
  <c r="AL3268" i="1"/>
  <c r="AJ3268" i="1"/>
  <c r="AM3268" i="1" s="1"/>
  <c r="AF3268" i="1"/>
  <c r="AE3268" i="1"/>
  <c r="AD3268" i="1"/>
  <c r="AC3268" i="1"/>
  <c r="AI3267" i="1"/>
  <c r="AH3267" i="1"/>
  <c r="AG3267" i="1"/>
  <c r="AJ3267" i="1"/>
  <c r="AL3267" i="1"/>
  <c r="AF3267" i="1"/>
  <c r="AE3267" i="1"/>
  <c r="AD3267" i="1"/>
  <c r="AC3267" i="1"/>
  <c r="AI3266" i="1"/>
  <c r="AH3266" i="1"/>
  <c r="AG3266" i="1"/>
  <c r="AL3266" i="1"/>
  <c r="AJ3266" i="1"/>
  <c r="AM3266" i="1" s="1"/>
  <c r="AF3266" i="1"/>
  <c r="AE3266" i="1"/>
  <c r="AD3266" i="1"/>
  <c r="AC3266" i="1"/>
  <c r="AI3265" i="1"/>
  <c r="AH3265" i="1"/>
  <c r="AG3265" i="1"/>
  <c r="AL3265" i="1"/>
  <c r="AJ3265" i="1"/>
  <c r="AM3265" i="1" s="1"/>
  <c r="AF3265" i="1"/>
  <c r="AE3265" i="1"/>
  <c r="AD3265" i="1"/>
  <c r="AC3265" i="1"/>
  <c r="AI3264" i="1"/>
  <c r="AH3264" i="1"/>
  <c r="AG3264" i="1"/>
  <c r="AL3264" i="1"/>
  <c r="AJ3264" i="1"/>
  <c r="AM3264" i="1" s="1"/>
  <c r="AF3264" i="1"/>
  <c r="AE3264" i="1"/>
  <c r="AD3264" i="1"/>
  <c r="AC3264" i="1"/>
  <c r="AI3263" i="1"/>
  <c r="AH3263" i="1"/>
  <c r="AG3263" i="1"/>
  <c r="AJ3263" i="1"/>
  <c r="AL3263" i="1"/>
  <c r="AF3263" i="1"/>
  <c r="AE3263" i="1"/>
  <c r="AD3263" i="1"/>
  <c r="AC3263" i="1"/>
  <c r="AI3262" i="1"/>
  <c r="AH3262" i="1"/>
  <c r="AG3262" i="1"/>
  <c r="AL3262" i="1"/>
  <c r="AJ3262" i="1"/>
  <c r="AM3262" i="1" s="1"/>
  <c r="AF3262" i="1"/>
  <c r="AE3262" i="1"/>
  <c r="AD3262" i="1"/>
  <c r="AC3262" i="1"/>
  <c r="AI3261" i="1"/>
  <c r="AH3261" i="1"/>
  <c r="AG3261" i="1"/>
  <c r="AL3261" i="1"/>
  <c r="AJ3261" i="1"/>
  <c r="AM3261" i="1" s="1"/>
  <c r="AF3261" i="1"/>
  <c r="AE3261" i="1"/>
  <c r="AD3261" i="1"/>
  <c r="AC3261" i="1"/>
  <c r="AI3260" i="1"/>
  <c r="AH3260" i="1"/>
  <c r="AG3260" i="1"/>
  <c r="AL3260" i="1"/>
  <c r="AJ3260" i="1"/>
  <c r="AM3260" i="1" s="1"/>
  <c r="AF3260" i="1"/>
  <c r="AE3260" i="1"/>
  <c r="AD3260" i="1"/>
  <c r="AC3260" i="1"/>
  <c r="AH3259" i="1"/>
  <c r="AG3259" i="1"/>
  <c r="AI3259" i="1"/>
  <c r="AL3259" i="1"/>
  <c r="AJ3259" i="1"/>
  <c r="AM3259" i="1" s="1"/>
  <c r="AF3259" i="1"/>
  <c r="AE3259" i="1"/>
  <c r="AD3259" i="1"/>
  <c r="AC3259" i="1"/>
  <c r="AI3258" i="1"/>
  <c r="AH3258" i="1"/>
  <c r="AG3258" i="1"/>
  <c r="AL3258" i="1"/>
  <c r="AJ3258" i="1"/>
  <c r="AM3258" i="1" s="1"/>
  <c r="AF3258" i="1"/>
  <c r="AE3258" i="1"/>
  <c r="AD3258" i="1"/>
  <c r="AC3258" i="1"/>
  <c r="AI3257" i="1"/>
  <c r="AH3257" i="1"/>
  <c r="AG3257" i="1"/>
  <c r="AL3257" i="1"/>
  <c r="AJ3257" i="1"/>
  <c r="AM3257" i="1" s="1"/>
  <c r="AF3257" i="1"/>
  <c r="AE3257" i="1"/>
  <c r="AD3257" i="1"/>
  <c r="AC3257" i="1"/>
  <c r="AI3256" i="1"/>
  <c r="AH3256" i="1"/>
  <c r="AG3256" i="1"/>
  <c r="AL3256" i="1"/>
  <c r="AJ3256" i="1"/>
  <c r="AM3256" i="1" s="1"/>
  <c r="AF3256" i="1"/>
  <c r="AE3256" i="1"/>
  <c r="AD3256" i="1"/>
  <c r="AC3256" i="1"/>
  <c r="AI3255" i="1"/>
  <c r="AH3255" i="1"/>
  <c r="AG3255" i="1"/>
  <c r="AJ3255" i="1"/>
  <c r="AL3255" i="1"/>
  <c r="AF3255" i="1"/>
  <c r="AE3255" i="1"/>
  <c r="AD3255" i="1"/>
  <c r="AC3255" i="1"/>
  <c r="AI3254" i="1"/>
  <c r="AH3254" i="1"/>
  <c r="AG3254" i="1"/>
  <c r="AL3254" i="1"/>
  <c r="AJ3254" i="1"/>
  <c r="AM3254" i="1" s="1"/>
  <c r="AF3254" i="1"/>
  <c r="AE3254" i="1"/>
  <c r="AD3254" i="1"/>
  <c r="AC3254" i="1"/>
  <c r="AI3253" i="1"/>
  <c r="AH3253" i="1"/>
  <c r="AG3253" i="1"/>
  <c r="AL3253" i="1"/>
  <c r="AJ3253" i="1"/>
  <c r="AM3253" i="1" s="1"/>
  <c r="AF3253" i="1"/>
  <c r="AE3253" i="1"/>
  <c r="AD3253" i="1"/>
  <c r="AC3253" i="1"/>
  <c r="AI3252" i="1"/>
  <c r="AH3252" i="1"/>
  <c r="AG3252" i="1"/>
  <c r="AJ3252" i="1"/>
  <c r="AL3252" i="1"/>
  <c r="AF3252" i="1"/>
  <c r="AE3252" i="1"/>
  <c r="AD3252" i="1"/>
  <c r="AC3252" i="1"/>
  <c r="AI3251" i="1"/>
  <c r="AH3251" i="1"/>
  <c r="AG3251" i="1"/>
  <c r="AL3251" i="1"/>
  <c r="AJ3251" i="1"/>
  <c r="AM3251" i="1" s="1"/>
  <c r="AF3251" i="1"/>
  <c r="AE3251" i="1"/>
  <c r="AD3251" i="1"/>
  <c r="AC3251" i="1"/>
  <c r="AI3250" i="1"/>
  <c r="AH3250" i="1"/>
  <c r="AG3250" i="1"/>
  <c r="AJ3250" i="1"/>
  <c r="AL3250" i="1"/>
  <c r="AF3250" i="1"/>
  <c r="AE3250" i="1"/>
  <c r="AD3250" i="1"/>
  <c r="AC3250" i="1"/>
  <c r="AI3249" i="1"/>
  <c r="AH3249" i="1"/>
  <c r="AG3249" i="1"/>
  <c r="AL3249" i="1"/>
  <c r="AJ3249" i="1"/>
  <c r="AM3249" i="1" s="1"/>
  <c r="AF3249" i="1"/>
  <c r="AE3249" i="1"/>
  <c r="AD3249" i="1"/>
  <c r="AC3249" i="1"/>
  <c r="AI3248" i="1"/>
  <c r="AH3248" i="1"/>
  <c r="AG3248" i="1"/>
  <c r="AL3248" i="1"/>
  <c r="AJ3248" i="1"/>
  <c r="AM3248" i="1" s="1"/>
  <c r="AF3248" i="1"/>
  <c r="AE3248" i="1"/>
  <c r="AD3248" i="1"/>
  <c r="AC3248" i="1"/>
  <c r="AI3247" i="1"/>
  <c r="AH3247" i="1"/>
  <c r="AG3247" i="1"/>
  <c r="AL3247" i="1"/>
  <c r="AJ3247" i="1"/>
  <c r="AM3247" i="1" s="1"/>
  <c r="AF3247" i="1"/>
  <c r="AE3247" i="1"/>
  <c r="AD3247" i="1"/>
  <c r="AC3247" i="1"/>
  <c r="AI3246" i="1"/>
  <c r="AH3246" i="1"/>
  <c r="AG3246" i="1"/>
  <c r="AJ3246" i="1"/>
  <c r="AL3246" i="1"/>
  <c r="AF3246" i="1"/>
  <c r="AE3246" i="1"/>
  <c r="AD3246" i="1"/>
  <c r="AC3246" i="1"/>
  <c r="AI3245" i="1"/>
  <c r="AH3245" i="1"/>
  <c r="AG3245" i="1"/>
  <c r="AL3245" i="1"/>
  <c r="AJ3245" i="1"/>
  <c r="AM3245" i="1" s="1"/>
  <c r="AF3245" i="1"/>
  <c r="AE3245" i="1"/>
  <c r="AD3245" i="1"/>
  <c r="AC3245" i="1"/>
  <c r="AI3244" i="1"/>
  <c r="AH3244" i="1"/>
  <c r="AG3244" i="1"/>
  <c r="AL3244" i="1"/>
  <c r="AJ3244" i="1"/>
  <c r="AM3244" i="1" s="1"/>
  <c r="AF3244" i="1"/>
  <c r="AE3244" i="1"/>
  <c r="AD3244" i="1"/>
  <c r="AC3244" i="1"/>
  <c r="AI3243" i="1"/>
  <c r="AH3243" i="1"/>
  <c r="AG3243" i="1"/>
  <c r="AL3243" i="1"/>
  <c r="AJ3243" i="1"/>
  <c r="AM3243" i="1" s="1"/>
  <c r="AF3243" i="1"/>
  <c r="AE3243" i="1"/>
  <c r="AD3243" i="1"/>
  <c r="AC3243" i="1"/>
  <c r="AH3242" i="1"/>
  <c r="AG3242" i="1"/>
  <c r="AI3242" i="1"/>
  <c r="AL3242" i="1"/>
  <c r="AJ3242" i="1"/>
  <c r="AM3242" i="1" s="1"/>
  <c r="AF3242" i="1"/>
  <c r="AE3242" i="1"/>
  <c r="AD3242" i="1"/>
  <c r="AC3242" i="1"/>
  <c r="AI3241" i="1"/>
  <c r="AH3241" i="1"/>
  <c r="AG3241" i="1"/>
  <c r="AL3241" i="1"/>
  <c r="AJ3241" i="1"/>
  <c r="AM3241" i="1" s="1"/>
  <c r="AF3241" i="1"/>
  <c r="AE3241" i="1"/>
  <c r="AD3241" i="1"/>
  <c r="AC3241" i="1"/>
  <c r="AI3240" i="1"/>
  <c r="AH3240" i="1"/>
  <c r="AG3240" i="1"/>
  <c r="AL3240" i="1"/>
  <c r="AJ3240" i="1"/>
  <c r="AM3240" i="1" s="1"/>
  <c r="AF3240" i="1"/>
  <c r="AE3240" i="1"/>
  <c r="AD3240" i="1"/>
  <c r="AC3240" i="1"/>
  <c r="AI3239" i="1"/>
  <c r="AH3239" i="1"/>
  <c r="AG3239" i="1"/>
  <c r="AL3239" i="1"/>
  <c r="AJ3239" i="1"/>
  <c r="AM3239" i="1" s="1"/>
  <c r="AF3239" i="1"/>
  <c r="AE3239" i="1"/>
  <c r="AD3239" i="1"/>
  <c r="AC3239" i="1"/>
  <c r="AI3238" i="1"/>
  <c r="AH3238" i="1"/>
  <c r="AG3238" i="1"/>
  <c r="AJ3238" i="1"/>
  <c r="AL3238" i="1"/>
  <c r="AF3238" i="1"/>
  <c r="AE3238" i="1"/>
  <c r="AD3238" i="1"/>
  <c r="AC3238" i="1"/>
  <c r="AI3237" i="1"/>
  <c r="AH3237" i="1"/>
  <c r="AG3237" i="1"/>
  <c r="AL3237" i="1"/>
  <c r="AJ3237" i="1"/>
  <c r="AM3237" i="1" s="1"/>
  <c r="AF3237" i="1"/>
  <c r="AE3237" i="1"/>
  <c r="AD3237" i="1"/>
  <c r="AC3237" i="1"/>
  <c r="AI3236" i="1"/>
  <c r="AH3236" i="1"/>
  <c r="AG3236" i="1"/>
  <c r="AL3236" i="1"/>
  <c r="AJ3236" i="1"/>
  <c r="AM3236" i="1" s="1"/>
  <c r="AF3236" i="1"/>
  <c r="AE3236" i="1"/>
  <c r="AD3236" i="1"/>
  <c r="AC3236" i="1"/>
  <c r="AI3235" i="1"/>
  <c r="AH3235" i="1"/>
  <c r="AG3235" i="1"/>
  <c r="AL3235" i="1"/>
  <c r="AJ3235" i="1"/>
  <c r="AM3235" i="1" s="1"/>
  <c r="AF3235" i="1"/>
  <c r="AE3235" i="1"/>
  <c r="AD3235" i="1"/>
  <c r="AC3235" i="1"/>
  <c r="AH3234" i="1"/>
  <c r="AG3234" i="1"/>
  <c r="AI3234" i="1"/>
  <c r="AL3234" i="1"/>
  <c r="AJ3234" i="1"/>
  <c r="AM3234" i="1" s="1"/>
  <c r="AF3234" i="1"/>
  <c r="AE3234" i="1"/>
  <c r="AD3234" i="1"/>
  <c r="AC3234" i="1"/>
  <c r="AI3233" i="1"/>
  <c r="AH3233" i="1"/>
  <c r="AG3233" i="1"/>
  <c r="AL3233" i="1"/>
  <c r="AJ3233" i="1"/>
  <c r="AM3233" i="1" s="1"/>
  <c r="AF3233" i="1"/>
  <c r="AE3233" i="1"/>
  <c r="AD3233" i="1"/>
  <c r="AC3233" i="1"/>
  <c r="AI3232" i="1"/>
  <c r="AH3232" i="1"/>
  <c r="AG3232" i="1"/>
  <c r="AL3232" i="1"/>
  <c r="AJ3232" i="1"/>
  <c r="AM3232" i="1" s="1"/>
  <c r="AF3232" i="1"/>
  <c r="AE3232" i="1"/>
  <c r="AD3232" i="1"/>
  <c r="AC3232" i="1"/>
  <c r="AI3231" i="1"/>
  <c r="AH3231" i="1"/>
  <c r="AG3231" i="1"/>
  <c r="AL3231" i="1"/>
  <c r="AJ3231" i="1"/>
  <c r="AM3231" i="1" s="1"/>
  <c r="AF3231" i="1"/>
  <c r="AE3231" i="1"/>
  <c r="AD3231" i="1"/>
  <c r="AC3231" i="1"/>
  <c r="AH3230" i="1"/>
  <c r="AG3230" i="1"/>
  <c r="AI3230" i="1"/>
  <c r="AL3230" i="1"/>
  <c r="AJ3230" i="1"/>
  <c r="AM3230" i="1" s="1"/>
  <c r="AF3230" i="1"/>
  <c r="AE3230" i="1"/>
  <c r="AD3230" i="1"/>
  <c r="AC3230" i="1"/>
  <c r="AI3229" i="1"/>
  <c r="AH3229" i="1"/>
  <c r="AG3229" i="1"/>
  <c r="AL3229" i="1"/>
  <c r="AJ3229" i="1"/>
  <c r="AM3229" i="1" s="1"/>
  <c r="AF3229" i="1"/>
  <c r="AE3229" i="1"/>
  <c r="AD3229" i="1"/>
  <c r="AC3229" i="1"/>
  <c r="AI3228" i="1"/>
  <c r="AH3228" i="1"/>
  <c r="AG3228" i="1"/>
  <c r="AL3228" i="1"/>
  <c r="AJ3228" i="1"/>
  <c r="AM3228" i="1" s="1"/>
  <c r="AF3228" i="1"/>
  <c r="AE3228" i="1"/>
  <c r="AD3228" i="1"/>
  <c r="AC3228" i="1"/>
  <c r="AI3227" i="1"/>
  <c r="AH3227" i="1"/>
  <c r="AG3227" i="1"/>
  <c r="AL3227" i="1"/>
  <c r="AJ3227" i="1"/>
  <c r="AM3227" i="1" s="1"/>
  <c r="AF3227" i="1"/>
  <c r="AE3227" i="1"/>
  <c r="AD3227" i="1"/>
  <c r="AC3227" i="1"/>
  <c r="AH3226" i="1"/>
  <c r="AG3226" i="1"/>
  <c r="AI3226" i="1"/>
  <c r="AL3226" i="1"/>
  <c r="AJ3226" i="1"/>
  <c r="AM3226" i="1" s="1"/>
  <c r="AF3226" i="1"/>
  <c r="AE3226" i="1"/>
  <c r="AD3226" i="1"/>
  <c r="AC3226" i="1"/>
  <c r="AI3225" i="1"/>
  <c r="AH3225" i="1"/>
  <c r="AG3225" i="1"/>
  <c r="AL3225" i="1"/>
  <c r="AJ3225" i="1"/>
  <c r="AM3225" i="1" s="1"/>
  <c r="AF3225" i="1"/>
  <c r="AE3225" i="1"/>
  <c r="AD3225" i="1"/>
  <c r="AC3225" i="1"/>
  <c r="AI3224" i="1"/>
  <c r="AH3224" i="1"/>
  <c r="AG3224" i="1"/>
  <c r="AL3224" i="1"/>
  <c r="AJ3224" i="1"/>
  <c r="AM3224" i="1" s="1"/>
  <c r="AF3224" i="1"/>
  <c r="AE3224" i="1"/>
  <c r="AD3224" i="1"/>
  <c r="AC3224" i="1"/>
  <c r="AI3223" i="1"/>
  <c r="AH3223" i="1"/>
  <c r="AG3223" i="1"/>
  <c r="AL3223" i="1"/>
  <c r="AJ3223" i="1"/>
  <c r="AM3223" i="1" s="1"/>
  <c r="AF3223" i="1"/>
  <c r="AE3223" i="1"/>
  <c r="AD3223" i="1"/>
  <c r="AC3223" i="1"/>
  <c r="AH3222" i="1"/>
  <c r="AG3222" i="1"/>
  <c r="AI3222" i="1"/>
  <c r="AL3222" i="1"/>
  <c r="AJ3222" i="1"/>
  <c r="AM3222" i="1" s="1"/>
  <c r="AF3222" i="1"/>
  <c r="AE3222" i="1"/>
  <c r="AD3222" i="1"/>
  <c r="AC3222" i="1"/>
  <c r="AI3221" i="1"/>
  <c r="AH3221" i="1"/>
  <c r="AG3221" i="1"/>
  <c r="AL3221" i="1"/>
  <c r="AJ3221" i="1"/>
  <c r="AM3221" i="1" s="1"/>
  <c r="AF3221" i="1"/>
  <c r="AE3221" i="1"/>
  <c r="AD3221" i="1"/>
  <c r="AC3221" i="1"/>
  <c r="AI3220" i="1"/>
  <c r="AH3220" i="1"/>
  <c r="AG3220" i="1"/>
  <c r="AL3220" i="1"/>
  <c r="AJ3220" i="1"/>
  <c r="AM3220" i="1" s="1"/>
  <c r="AF3220" i="1"/>
  <c r="AE3220" i="1"/>
  <c r="AD3220" i="1"/>
  <c r="AC3220" i="1"/>
  <c r="AI3219" i="1"/>
  <c r="AH3219" i="1"/>
  <c r="AG3219" i="1"/>
  <c r="AJ3219" i="1"/>
  <c r="AL3219" i="1"/>
  <c r="AF3219" i="1"/>
  <c r="AE3219" i="1"/>
  <c r="AD3219" i="1"/>
  <c r="AC3219" i="1"/>
  <c r="AI3218" i="1"/>
  <c r="AH3218" i="1"/>
  <c r="AG3218" i="1"/>
  <c r="AL3218" i="1"/>
  <c r="AJ3218" i="1"/>
  <c r="AM3218" i="1" s="1"/>
  <c r="AF3218" i="1"/>
  <c r="AE3218" i="1"/>
  <c r="AD3218" i="1"/>
  <c r="AC3218" i="1"/>
  <c r="AI3217" i="1"/>
  <c r="AH3217" i="1"/>
  <c r="AG3217" i="1"/>
  <c r="AJ3217" i="1"/>
  <c r="AL3217" i="1"/>
  <c r="AF3217" i="1"/>
  <c r="AE3217" i="1"/>
  <c r="AD3217" i="1"/>
  <c r="AC3217" i="1"/>
  <c r="AI3216" i="1"/>
  <c r="AH3216" i="1"/>
  <c r="AG3216" i="1"/>
  <c r="AL3216" i="1"/>
  <c r="AJ3216" i="1"/>
  <c r="AM3216" i="1" s="1"/>
  <c r="AF3216" i="1"/>
  <c r="AE3216" i="1"/>
  <c r="AD3216" i="1"/>
  <c r="AC3216" i="1"/>
  <c r="AI3215" i="1"/>
  <c r="AH3215" i="1"/>
  <c r="AG3215" i="1"/>
  <c r="AL3215" i="1"/>
  <c r="AJ3215" i="1"/>
  <c r="AM3215" i="1" s="1"/>
  <c r="AF3215" i="1"/>
  <c r="AE3215" i="1"/>
  <c r="AD3215" i="1"/>
  <c r="AC3215" i="1"/>
  <c r="AI3214" i="1"/>
  <c r="AH3214" i="1"/>
  <c r="AG3214" i="1"/>
  <c r="AL3214" i="1"/>
  <c r="AJ3214" i="1"/>
  <c r="AM3214" i="1" s="1"/>
  <c r="AF3214" i="1"/>
  <c r="AE3214" i="1"/>
  <c r="AD3214" i="1"/>
  <c r="AC3214" i="1"/>
  <c r="AI3213" i="1"/>
  <c r="AH3213" i="1"/>
  <c r="AG3213" i="1"/>
  <c r="AJ3213" i="1"/>
  <c r="AL3213" i="1"/>
  <c r="AF3213" i="1"/>
  <c r="AE3213" i="1"/>
  <c r="AD3213" i="1"/>
  <c r="AC3213" i="1"/>
  <c r="AI3212" i="1"/>
  <c r="AH3212" i="1"/>
  <c r="AG3212" i="1"/>
  <c r="AL3212" i="1"/>
  <c r="AJ3212" i="1"/>
  <c r="AM3212" i="1" s="1"/>
  <c r="AF3212" i="1"/>
  <c r="AE3212" i="1"/>
  <c r="AD3212" i="1"/>
  <c r="AC3212" i="1"/>
  <c r="AI3211" i="1"/>
  <c r="AH3211" i="1"/>
  <c r="AG3211" i="1"/>
  <c r="AL3211" i="1"/>
  <c r="AJ3211" i="1"/>
  <c r="AM3211" i="1" s="1"/>
  <c r="AF3211" i="1"/>
  <c r="AE3211" i="1"/>
  <c r="AD3211" i="1"/>
  <c r="AC3211" i="1"/>
  <c r="AI3210" i="1"/>
  <c r="AH3210" i="1"/>
  <c r="AG3210" i="1"/>
  <c r="AL3210" i="1"/>
  <c r="AJ3210" i="1"/>
  <c r="AM3210" i="1" s="1"/>
  <c r="AF3210" i="1"/>
  <c r="AE3210" i="1"/>
  <c r="AD3210" i="1"/>
  <c r="AC3210" i="1"/>
  <c r="AH3209" i="1"/>
  <c r="AG3209" i="1"/>
  <c r="AI3209" i="1"/>
  <c r="AL3209" i="1"/>
  <c r="AJ3209" i="1"/>
  <c r="AM3209" i="1" s="1"/>
  <c r="AF3209" i="1"/>
  <c r="AE3209" i="1"/>
  <c r="AD3209" i="1"/>
  <c r="AC3209" i="1"/>
  <c r="AI3208" i="1"/>
  <c r="AH3208" i="1"/>
  <c r="AG3208" i="1"/>
  <c r="AL3208" i="1"/>
  <c r="AJ3208" i="1"/>
  <c r="AM3208" i="1" s="1"/>
  <c r="AF3208" i="1"/>
  <c r="AE3208" i="1"/>
  <c r="AD3208" i="1"/>
  <c r="AC3208" i="1"/>
  <c r="AI3207" i="1"/>
  <c r="AH3207" i="1"/>
  <c r="AG3207" i="1"/>
  <c r="AL3207" i="1"/>
  <c r="AJ3207" i="1"/>
  <c r="AM3207" i="1" s="1"/>
  <c r="AF3207" i="1"/>
  <c r="AE3207" i="1"/>
  <c r="AD3207" i="1"/>
  <c r="AC3207" i="1"/>
  <c r="AI3206" i="1"/>
  <c r="AH3206" i="1"/>
  <c r="AG3206" i="1"/>
  <c r="AL3206" i="1"/>
  <c r="AJ3206" i="1"/>
  <c r="AM3206" i="1" s="1"/>
  <c r="AF3206" i="1"/>
  <c r="AE3206" i="1"/>
  <c r="AD3206" i="1"/>
  <c r="AC3206" i="1"/>
  <c r="AH3205" i="1"/>
  <c r="AG3205" i="1"/>
  <c r="AI3205" i="1"/>
  <c r="AL3205" i="1"/>
  <c r="AJ3205" i="1"/>
  <c r="AM3205" i="1" s="1"/>
  <c r="AF3205" i="1"/>
  <c r="AE3205" i="1"/>
  <c r="AD3205" i="1"/>
  <c r="AC3205" i="1"/>
  <c r="AI3204" i="1"/>
  <c r="AH3204" i="1"/>
  <c r="AG3204" i="1"/>
  <c r="AL3204" i="1"/>
  <c r="AJ3204" i="1"/>
  <c r="AM3204" i="1" s="1"/>
  <c r="AF3204" i="1"/>
  <c r="AE3204" i="1"/>
  <c r="AD3204" i="1"/>
  <c r="AC3204" i="1"/>
  <c r="AI3203" i="1"/>
  <c r="AH3203" i="1"/>
  <c r="AG3203" i="1"/>
  <c r="AL3203" i="1"/>
  <c r="AJ3203" i="1"/>
  <c r="AM3203" i="1" s="1"/>
  <c r="AF3203" i="1"/>
  <c r="AE3203" i="1"/>
  <c r="AD3203" i="1"/>
  <c r="AC3203" i="1"/>
  <c r="AI3202" i="1"/>
  <c r="AH3202" i="1"/>
  <c r="AG3202" i="1"/>
  <c r="AJ3202" i="1"/>
  <c r="AL3202" i="1"/>
  <c r="AF3202" i="1"/>
  <c r="AE3202" i="1"/>
  <c r="AD3202" i="1"/>
  <c r="AC3202" i="1"/>
  <c r="AI3201" i="1"/>
  <c r="AH3201" i="1"/>
  <c r="AG3201" i="1"/>
  <c r="AL3201" i="1"/>
  <c r="AJ3201" i="1"/>
  <c r="AM3201" i="1" s="1"/>
  <c r="AF3201" i="1"/>
  <c r="AE3201" i="1"/>
  <c r="AD3201" i="1"/>
  <c r="AC3201" i="1"/>
  <c r="AI3200" i="1"/>
  <c r="AH3200" i="1"/>
  <c r="AG3200" i="1"/>
  <c r="AJ3200" i="1"/>
  <c r="AL3200" i="1"/>
  <c r="AF3200" i="1"/>
  <c r="AE3200" i="1"/>
  <c r="AD3200" i="1"/>
  <c r="AC3200" i="1"/>
  <c r="AI3199" i="1"/>
  <c r="AH3199" i="1"/>
  <c r="AG3199" i="1"/>
  <c r="AL3199" i="1"/>
  <c r="AJ3199" i="1"/>
  <c r="AM3199" i="1" s="1"/>
  <c r="AF3199" i="1"/>
  <c r="AE3199" i="1"/>
  <c r="AD3199" i="1"/>
  <c r="AC3199" i="1"/>
  <c r="AI3198" i="1"/>
  <c r="AH3198" i="1"/>
  <c r="AG3198" i="1"/>
  <c r="AL3198" i="1"/>
  <c r="AJ3198" i="1"/>
  <c r="AM3198" i="1" s="1"/>
  <c r="AF3198" i="1"/>
  <c r="AE3198" i="1"/>
  <c r="AD3198" i="1"/>
  <c r="AC3198" i="1"/>
  <c r="AI3197" i="1"/>
  <c r="AH3197" i="1"/>
  <c r="AG3197" i="1"/>
  <c r="AL3197" i="1"/>
  <c r="AJ3197" i="1"/>
  <c r="AM3197" i="1" s="1"/>
  <c r="AF3197" i="1"/>
  <c r="AE3197" i="1"/>
  <c r="AD3197" i="1"/>
  <c r="AC3197" i="1"/>
  <c r="AI3196" i="1"/>
  <c r="AH3196" i="1"/>
  <c r="AG3196" i="1"/>
  <c r="AJ3196" i="1"/>
  <c r="AL3196" i="1"/>
  <c r="AF3196" i="1"/>
  <c r="AE3196" i="1"/>
  <c r="AD3196" i="1"/>
  <c r="AC3196" i="1"/>
  <c r="AI3195" i="1"/>
  <c r="AH3195" i="1"/>
  <c r="AG3195" i="1"/>
  <c r="AL3195" i="1"/>
  <c r="AJ3195" i="1"/>
  <c r="AM3195" i="1" s="1"/>
  <c r="AF3195" i="1"/>
  <c r="AE3195" i="1"/>
  <c r="AD3195" i="1"/>
  <c r="AC3195" i="1"/>
  <c r="AI3194" i="1"/>
  <c r="AH3194" i="1"/>
  <c r="AG3194" i="1"/>
  <c r="AL3194" i="1"/>
  <c r="AJ3194" i="1"/>
  <c r="AM3194" i="1" s="1"/>
  <c r="AF3194" i="1"/>
  <c r="AE3194" i="1"/>
  <c r="AD3194" i="1"/>
  <c r="AC3194" i="1"/>
  <c r="AI3193" i="1"/>
  <c r="AH3193" i="1"/>
  <c r="AG3193" i="1"/>
  <c r="AL3193" i="1"/>
  <c r="AJ3193" i="1"/>
  <c r="AM3193" i="1" s="1"/>
  <c r="AF3193" i="1"/>
  <c r="AE3193" i="1"/>
  <c r="AD3193" i="1"/>
  <c r="AC3193" i="1"/>
  <c r="AH3192" i="1"/>
  <c r="AG3192" i="1"/>
  <c r="AI3192" i="1"/>
  <c r="AL3192" i="1"/>
  <c r="AJ3192" i="1"/>
  <c r="AM3192" i="1" s="1"/>
  <c r="AF3192" i="1"/>
  <c r="AE3192" i="1"/>
  <c r="AD3192" i="1"/>
  <c r="AC3192" i="1"/>
  <c r="AI3191" i="1"/>
  <c r="AH3191" i="1"/>
  <c r="AG3191" i="1"/>
  <c r="AL3191" i="1"/>
  <c r="AJ3191" i="1"/>
  <c r="AM3191" i="1" s="1"/>
  <c r="AF3191" i="1"/>
  <c r="AE3191" i="1"/>
  <c r="AD3191" i="1"/>
  <c r="AC3191" i="1"/>
  <c r="AI3190" i="1"/>
  <c r="AH3190" i="1"/>
  <c r="AG3190" i="1"/>
  <c r="AL3190" i="1"/>
  <c r="AJ3190" i="1"/>
  <c r="AM3190" i="1" s="1"/>
  <c r="AF3190" i="1"/>
  <c r="AE3190" i="1"/>
  <c r="AD3190" i="1"/>
  <c r="AC3190" i="1"/>
  <c r="AI3189" i="1"/>
  <c r="AH3189" i="1"/>
  <c r="AG3189" i="1"/>
  <c r="AL3189" i="1"/>
  <c r="AJ3189" i="1"/>
  <c r="AM3189" i="1" s="1"/>
  <c r="AF3189" i="1"/>
  <c r="AE3189" i="1"/>
  <c r="AD3189" i="1"/>
  <c r="AC3189" i="1"/>
  <c r="AI3188" i="1"/>
  <c r="AH3188" i="1"/>
  <c r="AG3188" i="1"/>
  <c r="AJ3188" i="1"/>
  <c r="AL3188" i="1"/>
  <c r="AF3188" i="1"/>
  <c r="AE3188" i="1"/>
  <c r="AD3188" i="1"/>
  <c r="AC3188" i="1"/>
  <c r="AI3187" i="1"/>
  <c r="AH3187" i="1"/>
  <c r="AG3187" i="1"/>
  <c r="AL3187" i="1"/>
  <c r="AJ3187" i="1"/>
  <c r="AM3187" i="1" s="1"/>
  <c r="AF3187" i="1"/>
  <c r="AE3187" i="1"/>
  <c r="AD3187" i="1"/>
  <c r="AC3187" i="1"/>
  <c r="AI3186" i="1"/>
  <c r="AH3186" i="1"/>
  <c r="AG3186" i="1"/>
  <c r="AL3186" i="1"/>
  <c r="AJ3186" i="1"/>
  <c r="AM3186" i="1" s="1"/>
  <c r="AF3186" i="1"/>
  <c r="AE3186" i="1"/>
  <c r="AD3186" i="1"/>
  <c r="AC3186" i="1"/>
  <c r="AI3185" i="1"/>
  <c r="AH3185" i="1"/>
  <c r="AG3185" i="1"/>
  <c r="AJ3185" i="1"/>
  <c r="AL3185" i="1"/>
  <c r="AF3185" i="1"/>
  <c r="AE3185" i="1"/>
  <c r="AD3185" i="1"/>
  <c r="AC3185" i="1"/>
  <c r="AI3184" i="1"/>
  <c r="AH3184" i="1"/>
  <c r="AG3184" i="1"/>
  <c r="AL3184" i="1"/>
  <c r="AJ3184" i="1"/>
  <c r="AM3184" i="1" s="1"/>
  <c r="AF3184" i="1"/>
  <c r="AE3184" i="1"/>
  <c r="AD3184" i="1"/>
  <c r="AC3184" i="1"/>
  <c r="AI3183" i="1"/>
  <c r="AH3183" i="1"/>
  <c r="AG3183" i="1"/>
  <c r="AJ3183" i="1"/>
  <c r="AL3183" i="1"/>
  <c r="AF3183" i="1"/>
  <c r="AE3183" i="1"/>
  <c r="AD3183" i="1"/>
  <c r="AC3183" i="1"/>
  <c r="AI3182" i="1"/>
  <c r="AH3182" i="1"/>
  <c r="AG3182" i="1"/>
  <c r="AL3182" i="1"/>
  <c r="AJ3182" i="1"/>
  <c r="AM3182" i="1" s="1"/>
  <c r="AF3182" i="1"/>
  <c r="AE3182" i="1"/>
  <c r="AD3182" i="1"/>
  <c r="AC3182" i="1"/>
  <c r="AI3181" i="1"/>
  <c r="AH3181" i="1"/>
  <c r="AG3181" i="1"/>
  <c r="AL3181" i="1"/>
  <c r="AJ3181" i="1"/>
  <c r="AM3181" i="1" s="1"/>
  <c r="AF3181" i="1"/>
  <c r="AE3181" i="1"/>
  <c r="AD3181" i="1"/>
  <c r="AC3181" i="1"/>
  <c r="AI3180" i="1"/>
  <c r="AH3180" i="1"/>
  <c r="AG3180" i="1"/>
  <c r="AL3180" i="1"/>
  <c r="AJ3180" i="1"/>
  <c r="AM3180" i="1" s="1"/>
  <c r="AF3180" i="1"/>
  <c r="AE3180" i="1"/>
  <c r="AD3180" i="1"/>
  <c r="AC3180" i="1"/>
  <c r="AI3179" i="1"/>
  <c r="AH3179" i="1"/>
  <c r="AG3179" i="1"/>
  <c r="AJ3179" i="1"/>
  <c r="AL3179" i="1"/>
  <c r="AF3179" i="1"/>
  <c r="AE3179" i="1"/>
  <c r="AD3179" i="1"/>
  <c r="AC3179" i="1"/>
  <c r="AI3178" i="1"/>
  <c r="AH3178" i="1"/>
  <c r="AG3178" i="1"/>
  <c r="AL3178" i="1"/>
  <c r="AJ3178" i="1"/>
  <c r="AM3178" i="1" s="1"/>
  <c r="AF3178" i="1"/>
  <c r="AE3178" i="1"/>
  <c r="AD3178" i="1"/>
  <c r="AC3178" i="1"/>
  <c r="AI3177" i="1"/>
  <c r="AH3177" i="1"/>
  <c r="AG3177" i="1"/>
  <c r="AL3177" i="1"/>
  <c r="AJ3177" i="1"/>
  <c r="AM3177" i="1" s="1"/>
  <c r="AF3177" i="1"/>
  <c r="AE3177" i="1"/>
  <c r="AD3177" i="1"/>
  <c r="AC3177" i="1"/>
  <c r="AI3176" i="1"/>
  <c r="AH3176" i="1"/>
  <c r="AG3176" i="1"/>
  <c r="AL3176" i="1"/>
  <c r="AJ3176" i="1"/>
  <c r="AM3176" i="1" s="1"/>
  <c r="AF3176" i="1"/>
  <c r="AE3176" i="1"/>
  <c r="AD3176" i="1"/>
  <c r="AC3176" i="1"/>
  <c r="AH3175" i="1"/>
  <c r="AG3175" i="1"/>
  <c r="AI3175" i="1"/>
  <c r="AL3175" i="1"/>
  <c r="AJ3175" i="1"/>
  <c r="AM3175" i="1" s="1"/>
  <c r="AF3175" i="1"/>
  <c r="AE3175" i="1"/>
  <c r="AD3175" i="1"/>
  <c r="AC3175" i="1"/>
  <c r="AI3174" i="1"/>
  <c r="AH3174" i="1"/>
  <c r="AG3174" i="1"/>
  <c r="AL3174" i="1"/>
  <c r="AJ3174" i="1"/>
  <c r="AM3174" i="1" s="1"/>
  <c r="AF3174" i="1"/>
  <c r="AE3174" i="1"/>
  <c r="AD3174" i="1"/>
  <c r="AC3174" i="1"/>
  <c r="AI3173" i="1"/>
  <c r="AH3173" i="1"/>
  <c r="AG3173" i="1"/>
  <c r="AL3173" i="1"/>
  <c r="AJ3173" i="1"/>
  <c r="AM3173" i="1" s="1"/>
  <c r="AF3173" i="1"/>
  <c r="AE3173" i="1"/>
  <c r="AD3173" i="1"/>
  <c r="AC3173" i="1"/>
  <c r="AI3172" i="1"/>
  <c r="AH3172" i="1"/>
  <c r="AG3172" i="1"/>
  <c r="AL3172" i="1"/>
  <c r="AJ3172" i="1"/>
  <c r="AM3172" i="1" s="1"/>
  <c r="AF3172" i="1"/>
  <c r="AE3172" i="1"/>
  <c r="AD3172" i="1"/>
  <c r="AC3172" i="1"/>
  <c r="AI3171" i="1"/>
  <c r="AH3171" i="1"/>
  <c r="AG3171" i="1"/>
  <c r="AJ3171" i="1"/>
  <c r="AL3171" i="1"/>
  <c r="AF3171" i="1"/>
  <c r="AE3171" i="1"/>
  <c r="AD3171" i="1"/>
  <c r="AC3171" i="1"/>
  <c r="AI3170" i="1"/>
  <c r="AH3170" i="1"/>
  <c r="AG3170" i="1"/>
  <c r="AL3170" i="1"/>
  <c r="AJ3170" i="1"/>
  <c r="AM3170" i="1" s="1"/>
  <c r="AF3170" i="1"/>
  <c r="AE3170" i="1"/>
  <c r="AD3170" i="1"/>
  <c r="AC3170" i="1"/>
  <c r="AI3169" i="1"/>
  <c r="AH3169" i="1"/>
  <c r="AG3169" i="1"/>
  <c r="AL3169" i="1"/>
  <c r="AJ3169" i="1"/>
  <c r="AM3169" i="1" s="1"/>
  <c r="AF3169" i="1"/>
  <c r="AE3169" i="1"/>
  <c r="AD3169" i="1"/>
  <c r="AC3169" i="1"/>
  <c r="AI3168" i="1"/>
  <c r="AH3168" i="1"/>
  <c r="AG3168" i="1"/>
  <c r="AL3168" i="1"/>
  <c r="AJ3168" i="1"/>
  <c r="AM3168" i="1" s="1"/>
  <c r="AF3168" i="1"/>
  <c r="AE3168" i="1"/>
  <c r="AD3168" i="1"/>
  <c r="AC3168" i="1"/>
  <c r="AH3167" i="1"/>
  <c r="AG3167" i="1"/>
  <c r="AI3167" i="1"/>
  <c r="AL3167" i="1"/>
  <c r="AJ3167" i="1"/>
  <c r="AM3167" i="1" s="1"/>
  <c r="AF3167" i="1"/>
  <c r="AE3167" i="1"/>
  <c r="AD3167" i="1"/>
  <c r="AC3167" i="1"/>
  <c r="AI3166" i="1"/>
  <c r="AH3166" i="1"/>
  <c r="AG3166" i="1"/>
  <c r="AL3166" i="1"/>
  <c r="AJ3166" i="1"/>
  <c r="AM3166" i="1" s="1"/>
  <c r="AF3166" i="1"/>
  <c r="AE3166" i="1"/>
  <c r="AD3166" i="1"/>
  <c r="AC3166" i="1"/>
  <c r="AI3165" i="1"/>
  <c r="AH3165" i="1"/>
  <c r="AG3165" i="1"/>
  <c r="AJ3165" i="1"/>
  <c r="AL3165" i="1"/>
  <c r="AF3165" i="1"/>
  <c r="AE3165" i="1"/>
  <c r="AD3165" i="1"/>
  <c r="AC3165" i="1"/>
  <c r="AI3164" i="1"/>
  <c r="AH3164" i="1"/>
  <c r="AG3164" i="1"/>
  <c r="AL3164" i="1"/>
  <c r="AJ3164" i="1"/>
  <c r="AM3164" i="1" s="1"/>
  <c r="AF3164" i="1"/>
  <c r="AE3164" i="1"/>
  <c r="AD3164" i="1"/>
  <c r="AC3164" i="1"/>
  <c r="AH3163" i="1"/>
  <c r="AG3163" i="1"/>
  <c r="AI3163" i="1"/>
  <c r="AL3163" i="1"/>
  <c r="AJ3163" i="1"/>
  <c r="AM3163" i="1" s="1"/>
  <c r="AF3163" i="1"/>
  <c r="AE3163" i="1"/>
  <c r="AD3163" i="1"/>
  <c r="AC3163" i="1"/>
  <c r="AI3162" i="1"/>
  <c r="AH3162" i="1"/>
  <c r="AG3162" i="1"/>
  <c r="AL3162" i="1"/>
  <c r="AJ3162" i="1"/>
  <c r="AM3162" i="1" s="1"/>
  <c r="AF3162" i="1"/>
  <c r="AE3162" i="1"/>
  <c r="AD3162" i="1"/>
  <c r="AC3162" i="1"/>
  <c r="AH3161" i="1"/>
  <c r="AG3161" i="1"/>
  <c r="AI3161" i="1"/>
  <c r="AL3161" i="1"/>
  <c r="AJ3161" i="1"/>
  <c r="AM3161" i="1" s="1"/>
  <c r="AF3161" i="1"/>
  <c r="AE3161" i="1"/>
  <c r="AD3161" i="1"/>
  <c r="AC3161" i="1"/>
  <c r="AI3160" i="1"/>
  <c r="AH3160" i="1"/>
  <c r="AG3160" i="1"/>
  <c r="AL3160" i="1"/>
  <c r="AJ3160" i="1"/>
  <c r="AM3160" i="1" s="1"/>
  <c r="AF3160" i="1"/>
  <c r="AE3160" i="1"/>
  <c r="AD3160" i="1"/>
  <c r="AC3160" i="1"/>
  <c r="AI3159" i="1"/>
  <c r="AH3159" i="1"/>
  <c r="AG3159" i="1"/>
  <c r="AJ3159" i="1"/>
  <c r="AL3159" i="1"/>
  <c r="AF3159" i="1"/>
  <c r="AE3159" i="1"/>
  <c r="AD3159" i="1"/>
  <c r="AC3159" i="1"/>
  <c r="AI3158" i="1"/>
  <c r="AH3158" i="1"/>
  <c r="AG3158" i="1"/>
  <c r="AL3158" i="1"/>
  <c r="AJ3158" i="1"/>
  <c r="AM3158" i="1" s="1"/>
  <c r="AF3158" i="1"/>
  <c r="AE3158" i="1"/>
  <c r="AD3158" i="1"/>
  <c r="AC3158" i="1"/>
  <c r="AI3157" i="1"/>
  <c r="AH3157" i="1"/>
  <c r="AG3157" i="1"/>
  <c r="AL3157" i="1"/>
  <c r="AJ3157" i="1"/>
  <c r="AM3157" i="1" s="1"/>
  <c r="AF3157" i="1"/>
  <c r="AE3157" i="1"/>
  <c r="AD3157" i="1"/>
  <c r="AC3157" i="1"/>
  <c r="AI3156" i="1"/>
  <c r="AH3156" i="1"/>
  <c r="AG3156" i="1"/>
  <c r="AL3156" i="1"/>
  <c r="AJ3156" i="1"/>
  <c r="AM3156" i="1" s="1"/>
  <c r="AF3156" i="1"/>
  <c r="AE3156" i="1"/>
  <c r="AD3156" i="1"/>
  <c r="AC3156" i="1"/>
  <c r="AH3155" i="1"/>
  <c r="AG3155" i="1"/>
  <c r="AI3155" i="1"/>
  <c r="AL3155" i="1"/>
  <c r="AJ3155" i="1"/>
  <c r="AM3155" i="1" s="1"/>
  <c r="AF3155" i="1"/>
  <c r="AE3155" i="1"/>
  <c r="AD3155" i="1"/>
  <c r="AC3155" i="1"/>
  <c r="AI3154" i="1"/>
  <c r="AH3154" i="1"/>
  <c r="AG3154" i="1"/>
  <c r="AL3154" i="1"/>
  <c r="AJ3154" i="1"/>
  <c r="AM3154" i="1" s="1"/>
  <c r="AF3154" i="1"/>
  <c r="AE3154" i="1"/>
  <c r="AD3154" i="1"/>
  <c r="AC3154" i="1"/>
  <c r="AH3153" i="1"/>
  <c r="AG3153" i="1"/>
  <c r="AI3153" i="1"/>
  <c r="AL3153" i="1"/>
  <c r="AJ3153" i="1"/>
  <c r="AM3153" i="1" s="1"/>
  <c r="AF3153" i="1"/>
  <c r="AE3153" i="1"/>
  <c r="AD3153" i="1"/>
  <c r="AC3153" i="1"/>
  <c r="AI3152" i="1"/>
  <c r="AH3152" i="1"/>
  <c r="AG3152" i="1"/>
  <c r="AL3152" i="1"/>
  <c r="AJ3152" i="1"/>
  <c r="AM3152" i="1" s="1"/>
  <c r="AF3152" i="1"/>
  <c r="AE3152" i="1"/>
  <c r="AD3152" i="1"/>
  <c r="AC3152" i="1"/>
  <c r="AI3151" i="1"/>
  <c r="AH3151" i="1"/>
  <c r="AG3151" i="1"/>
  <c r="AJ3151" i="1"/>
  <c r="AL3151" i="1"/>
  <c r="AF3151" i="1"/>
  <c r="AE3151" i="1"/>
  <c r="AD3151" i="1"/>
  <c r="AC3151" i="1"/>
  <c r="AI3150" i="1"/>
  <c r="AH3150" i="1"/>
  <c r="AG3150" i="1"/>
  <c r="AL3150" i="1"/>
  <c r="AJ3150" i="1"/>
  <c r="AM3150" i="1" s="1"/>
  <c r="AF3150" i="1"/>
  <c r="AE3150" i="1"/>
  <c r="AD3150" i="1"/>
  <c r="AC3150" i="1"/>
  <c r="AI3149" i="1"/>
  <c r="AH3149" i="1"/>
  <c r="AG3149" i="1"/>
  <c r="AL3149" i="1"/>
  <c r="AJ3149" i="1"/>
  <c r="AM3149" i="1" s="1"/>
  <c r="AF3149" i="1"/>
  <c r="AE3149" i="1"/>
  <c r="AD3149" i="1"/>
  <c r="AC3149" i="1"/>
  <c r="AI3148" i="1"/>
  <c r="AH3148" i="1"/>
  <c r="AG3148" i="1"/>
  <c r="AL3148" i="1"/>
  <c r="AJ3148" i="1"/>
  <c r="AM3148" i="1" s="1"/>
  <c r="AF3148" i="1"/>
  <c r="AE3148" i="1"/>
  <c r="AD3148" i="1"/>
  <c r="AC3148" i="1"/>
  <c r="AH3147" i="1"/>
  <c r="AG3147" i="1"/>
  <c r="AI3147" i="1"/>
  <c r="AL3147" i="1"/>
  <c r="AJ3147" i="1"/>
  <c r="AM3147" i="1" s="1"/>
  <c r="AF3147" i="1"/>
  <c r="AE3147" i="1"/>
  <c r="AD3147" i="1"/>
  <c r="AC3147" i="1"/>
  <c r="AI3146" i="1"/>
  <c r="AH3146" i="1"/>
  <c r="AG3146" i="1"/>
  <c r="AL3146" i="1"/>
  <c r="AJ3146" i="1"/>
  <c r="AM3146" i="1" s="1"/>
  <c r="AF3146" i="1"/>
  <c r="AE3146" i="1"/>
  <c r="AD3146" i="1"/>
  <c r="AC3146" i="1"/>
  <c r="AI3145" i="1"/>
  <c r="AH3145" i="1"/>
  <c r="AG3145" i="1"/>
  <c r="AJ3145" i="1"/>
  <c r="AL3145" i="1"/>
  <c r="AF3145" i="1"/>
  <c r="AE3145" i="1"/>
  <c r="AD3145" i="1"/>
  <c r="AC3145" i="1"/>
  <c r="AI3144" i="1"/>
  <c r="AH3144" i="1"/>
  <c r="AG3144" i="1"/>
  <c r="AL3144" i="1"/>
  <c r="AJ3144" i="1"/>
  <c r="AM3144" i="1" s="1"/>
  <c r="AF3144" i="1"/>
  <c r="AE3144" i="1"/>
  <c r="AD3144" i="1"/>
  <c r="AC3144" i="1"/>
  <c r="AH3143" i="1"/>
  <c r="AG3143" i="1"/>
  <c r="AI3143" i="1"/>
  <c r="AL3143" i="1"/>
  <c r="AJ3143" i="1"/>
  <c r="AM3143" i="1" s="1"/>
  <c r="AF3143" i="1"/>
  <c r="AE3143" i="1"/>
  <c r="AD3143" i="1"/>
  <c r="AC3143" i="1"/>
  <c r="AI3142" i="1"/>
  <c r="AH3142" i="1"/>
  <c r="AG3142" i="1"/>
  <c r="AL3142" i="1"/>
  <c r="AJ3142" i="1"/>
  <c r="AM3142" i="1" s="1"/>
  <c r="AF3142" i="1"/>
  <c r="AE3142" i="1"/>
  <c r="AD3142" i="1"/>
  <c r="AC3142" i="1"/>
  <c r="AH3141" i="1"/>
  <c r="AG3141" i="1"/>
  <c r="AI3141" i="1"/>
  <c r="AL3141" i="1"/>
  <c r="AJ3141" i="1"/>
  <c r="AM3141" i="1" s="1"/>
  <c r="AF3141" i="1"/>
  <c r="AE3141" i="1"/>
  <c r="AD3141" i="1"/>
  <c r="AC3141" i="1"/>
  <c r="AI3140" i="1"/>
  <c r="AH3140" i="1"/>
  <c r="AG3140" i="1"/>
  <c r="AL3140" i="1"/>
  <c r="AJ3140" i="1"/>
  <c r="AM3140" i="1" s="1"/>
  <c r="AF3140" i="1"/>
  <c r="AE3140" i="1"/>
  <c r="AD3140" i="1"/>
  <c r="AC3140" i="1"/>
  <c r="AH3139" i="1"/>
  <c r="AG3139" i="1"/>
  <c r="AI3139" i="1"/>
  <c r="AL3139" i="1"/>
  <c r="AJ3139" i="1"/>
  <c r="AM3139" i="1" s="1"/>
  <c r="AF3139" i="1"/>
  <c r="AE3139" i="1"/>
  <c r="AD3139" i="1"/>
  <c r="AC3139" i="1"/>
  <c r="AI3138" i="1"/>
  <c r="AH3138" i="1"/>
  <c r="AG3138" i="1"/>
  <c r="AL3138" i="1"/>
  <c r="AJ3138" i="1"/>
  <c r="AM3138" i="1" s="1"/>
  <c r="AF3138" i="1"/>
  <c r="AE3138" i="1"/>
  <c r="AD3138" i="1"/>
  <c r="AC3138" i="1"/>
  <c r="AI3137" i="1"/>
  <c r="AH3137" i="1"/>
  <c r="AG3137" i="1"/>
  <c r="AL3137" i="1"/>
  <c r="AJ3137" i="1"/>
  <c r="AM3137" i="1" s="1"/>
  <c r="AF3137" i="1"/>
  <c r="AE3137" i="1"/>
  <c r="AD3137" i="1"/>
  <c r="AC3137" i="1"/>
  <c r="AI3136" i="1"/>
  <c r="AH3136" i="1"/>
  <c r="AG3136" i="1"/>
  <c r="AJ3136" i="1"/>
  <c r="AL3136" i="1"/>
  <c r="AF3136" i="1"/>
  <c r="AE3136" i="1"/>
  <c r="AD3136" i="1"/>
  <c r="AC3136" i="1"/>
  <c r="AI3135" i="1"/>
  <c r="AH3135" i="1"/>
  <c r="AG3135" i="1"/>
  <c r="AL3135" i="1"/>
  <c r="AJ3135" i="1"/>
  <c r="AM3135" i="1" s="1"/>
  <c r="AF3135" i="1"/>
  <c r="AE3135" i="1"/>
  <c r="AD3135" i="1"/>
  <c r="AC3135" i="1"/>
  <c r="AI3134" i="1"/>
  <c r="AH3134" i="1"/>
  <c r="AG3134" i="1"/>
  <c r="AJ3134" i="1"/>
  <c r="AL3134" i="1"/>
  <c r="AF3134" i="1"/>
  <c r="AE3134" i="1"/>
  <c r="AD3134" i="1"/>
  <c r="AC3134" i="1"/>
  <c r="AI3133" i="1"/>
  <c r="AH3133" i="1"/>
  <c r="AG3133" i="1"/>
  <c r="AL3133" i="1"/>
  <c r="AJ3133" i="1"/>
  <c r="AM3133" i="1" s="1"/>
  <c r="AF3133" i="1"/>
  <c r="AE3133" i="1"/>
  <c r="AD3133" i="1"/>
  <c r="AC3133" i="1"/>
  <c r="AI3132" i="1"/>
  <c r="AH3132" i="1"/>
  <c r="AG3132" i="1"/>
  <c r="AL3132" i="1"/>
  <c r="AJ3132" i="1"/>
  <c r="AM3132" i="1" s="1"/>
  <c r="AF3132" i="1"/>
  <c r="AE3132" i="1"/>
  <c r="AD3132" i="1"/>
  <c r="AC3132" i="1"/>
  <c r="AI3131" i="1"/>
  <c r="AH3131" i="1"/>
  <c r="AG3131" i="1"/>
  <c r="AL3131" i="1"/>
  <c r="AJ3131" i="1"/>
  <c r="AM3131" i="1" s="1"/>
  <c r="AF3131" i="1"/>
  <c r="AE3131" i="1"/>
  <c r="AD3131" i="1"/>
  <c r="AC3131" i="1"/>
  <c r="AI3130" i="1"/>
  <c r="AH3130" i="1"/>
  <c r="AG3130" i="1"/>
  <c r="AJ3130" i="1"/>
  <c r="AL3130" i="1"/>
  <c r="AF3130" i="1"/>
  <c r="AE3130" i="1"/>
  <c r="AD3130" i="1"/>
  <c r="AC3130" i="1"/>
  <c r="AI3129" i="1"/>
  <c r="AH3129" i="1"/>
  <c r="AG3129" i="1"/>
  <c r="AL3129" i="1"/>
  <c r="AJ3129" i="1"/>
  <c r="AM3129" i="1" s="1"/>
  <c r="AF3129" i="1"/>
  <c r="AE3129" i="1"/>
  <c r="AD3129" i="1"/>
  <c r="AC3129" i="1"/>
  <c r="AI3128" i="1"/>
  <c r="AH3128" i="1"/>
  <c r="AG3128" i="1"/>
  <c r="AL3128" i="1"/>
  <c r="AJ3128" i="1"/>
  <c r="AM3128" i="1" s="1"/>
  <c r="AF3128" i="1"/>
  <c r="AE3128" i="1"/>
  <c r="AD3128" i="1"/>
  <c r="AC3128" i="1"/>
  <c r="AI3127" i="1"/>
  <c r="AH3127" i="1"/>
  <c r="AG3127" i="1"/>
  <c r="AL3127" i="1"/>
  <c r="AJ3127" i="1"/>
  <c r="AM3127" i="1" s="1"/>
  <c r="AF3127" i="1"/>
  <c r="AE3127" i="1"/>
  <c r="AD3127" i="1"/>
  <c r="AC3127" i="1"/>
  <c r="AH3126" i="1"/>
  <c r="AG3126" i="1"/>
  <c r="AI3126" i="1"/>
  <c r="AL3126" i="1"/>
  <c r="AJ3126" i="1"/>
  <c r="AM3126" i="1" s="1"/>
  <c r="AF3126" i="1"/>
  <c r="AE3126" i="1"/>
  <c r="AD3126" i="1"/>
  <c r="AC3126" i="1"/>
  <c r="AI3125" i="1"/>
  <c r="AH3125" i="1"/>
  <c r="AG3125" i="1"/>
  <c r="AL3125" i="1"/>
  <c r="AJ3125" i="1"/>
  <c r="AM3125" i="1" s="1"/>
  <c r="AF3125" i="1"/>
  <c r="AE3125" i="1"/>
  <c r="AD3125" i="1"/>
  <c r="AC3125" i="1"/>
  <c r="AI3124" i="1"/>
  <c r="AH3124" i="1"/>
  <c r="AG3124" i="1"/>
  <c r="AL3124" i="1"/>
  <c r="AJ3124" i="1"/>
  <c r="AM3124" i="1" s="1"/>
  <c r="AF3124" i="1"/>
  <c r="AE3124" i="1"/>
  <c r="AD3124" i="1"/>
  <c r="AC3124" i="1"/>
  <c r="AI3123" i="1"/>
  <c r="AH3123" i="1"/>
  <c r="AG3123" i="1"/>
  <c r="AL3123" i="1"/>
  <c r="AJ3123" i="1"/>
  <c r="AM3123" i="1" s="1"/>
  <c r="AF3123" i="1"/>
  <c r="AE3123" i="1"/>
  <c r="AD3123" i="1"/>
  <c r="AC3123" i="1"/>
  <c r="AH3122" i="1"/>
  <c r="AG3122" i="1"/>
  <c r="AI3122" i="1"/>
  <c r="AL3122" i="1"/>
  <c r="AJ3122" i="1"/>
  <c r="AM3122" i="1" s="1"/>
  <c r="AF3122" i="1"/>
  <c r="AE3122" i="1"/>
  <c r="AD3122" i="1"/>
  <c r="AC3122" i="1"/>
  <c r="AI3121" i="1"/>
  <c r="AH3121" i="1"/>
  <c r="AG3121" i="1"/>
  <c r="AL3121" i="1"/>
  <c r="AJ3121" i="1"/>
  <c r="AM3121" i="1" s="1"/>
  <c r="AF3121" i="1"/>
  <c r="AE3121" i="1"/>
  <c r="AD3121" i="1"/>
  <c r="AC3121" i="1"/>
  <c r="AI3120" i="1"/>
  <c r="AH3120" i="1"/>
  <c r="AG3120" i="1"/>
  <c r="AL3120" i="1"/>
  <c r="AJ3120" i="1"/>
  <c r="AM3120" i="1" s="1"/>
  <c r="AF3120" i="1"/>
  <c r="AE3120" i="1"/>
  <c r="AD3120" i="1"/>
  <c r="AC3120" i="1"/>
  <c r="AI3119" i="1"/>
  <c r="AH3119" i="1"/>
  <c r="AG3119" i="1"/>
  <c r="AJ3119" i="1"/>
  <c r="AL3119" i="1"/>
  <c r="AF3119" i="1"/>
  <c r="AE3119" i="1"/>
  <c r="AD3119" i="1"/>
  <c r="AC3119" i="1"/>
  <c r="AI3118" i="1"/>
  <c r="AH3118" i="1"/>
  <c r="AG3118" i="1"/>
  <c r="AL3118" i="1"/>
  <c r="AJ3118" i="1"/>
  <c r="AM3118" i="1" s="1"/>
  <c r="AF3118" i="1"/>
  <c r="AE3118" i="1"/>
  <c r="AD3118" i="1"/>
  <c r="AC3118" i="1"/>
  <c r="AI3117" i="1"/>
  <c r="AH3117" i="1"/>
  <c r="AG3117" i="1"/>
  <c r="AJ3117" i="1"/>
  <c r="AL3117" i="1"/>
  <c r="AF3117" i="1"/>
  <c r="AE3117" i="1"/>
  <c r="AD3117" i="1"/>
  <c r="AC3117" i="1"/>
  <c r="AI3116" i="1"/>
  <c r="AH3116" i="1"/>
  <c r="AG3116" i="1"/>
  <c r="AL3116" i="1"/>
  <c r="AJ3116" i="1"/>
  <c r="AM3116" i="1" s="1"/>
  <c r="AF3116" i="1"/>
  <c r="AE3116" i="1"/>
  <c r="AD3116" i="1"/>
  <c r="AC3116" i="1"/>
  <c r="AI3115" i="1"/>
  <c r="AH3115" i="1"/>
  <c r="AG3115" i="1"/>
  <c r="AL3115" i="1"/>
  <c r="AJ3115" i="1"/>
  <c r="AM3115" i="1" s="1"/>
  <c r="AF3115" i="1"/>
  <c r="AE3115" i="1"/>
  <c r="AD3115" i="1"/>
  <c r="AC3115" i="1"/>
  <c r="AI3114" i="1"/>
  <c r="AH3114" i="1"/>
  <c r="AG3114" i="1"/>
  <c r="AL3114" i="1"/>
  <c r="AJ3114" i="1"/>
  <c r="AM3114" i="1" s="1"/>
  <c r="AF3114" i="1"/>
  <c r="AE3114" i="1"/>
  <c r="AD3114" i="1"/>
  <c r="AC3114" i="1"/>
  <c r="AI3113" i="1"/>
  <c r="AH3113" i="1"/>
  <c r="AG3113" i="1"/>
  <c r="AJ3113" i="1"/>
  <c r="AL3113" i="1"/>
  <c r="AF3113" i="1"/>
  <c r="AE3113" i="1"/>
  <c r="AD3113" i="1"/>
  <c r="AC3113" i="1"/>
  <c r="AI3112" i="1"/>
  <c r="AH3112" i="1"/>
  <c r="AG3112" i="1"/>
  <c r="AL3112" i="1"/>
  <c r="AJ3112" i="1"/>
  <c r="AM3112" i="1" s="1"/>
  <c r="AF3112" i="1"/>
  <c r="AE3112" i="1"/>
  <c r="AD3112" i="1"/>
  <c r="AC3112" i="1"/>
  <c r="AI3111" i="1"/>
  <c r="AH3111" i="1"/>
  <c r="AG3111" i="1"/>
  <c r="AL3111" i="1"/>
  <c r="AJ3111" i="1"/>
  <c r="AM3111" i="1" s="1"/>
  <c r="AF3111" i="1"/>
  <c r="AE3111" i="1"/>
  <c r="AD3111" i="1"/>
  <c r="AC3111" i="1"/>
  <c r="AI3110" i="1"/>
  <c r="AH3110" i="1"/>
  <c r="AG3110" i="1"/>
  <c r="AL3110" i="1"/>
  <c r="AJ3110" i="1"/>
  <c r="AM3110" i="1" s="1"/>
  <c r="AF3110" i="1"/>
  <c r="AE3110" i="1"/>
  <c r="AD3110" i="1"/>
  <c r="AC3110" i="1"/>
  <c r="AH3109" i="1"/>
  <c r="AG3109" i="1"/>
  <c r="AI3109" i="1"/>
  <c r="AL3109" i="1"/>
  <c r="AJ3109" i="1"/>
  <c r="AM3109" i="1" s="1"/>
  <c r="AF3109" i="1"/>
  <c r="AE3109" i="1"/>
  <c r="AD3109" i="1"/>
  <c r="AC3109" i="1"/>
  <c r="AI3108" i="1"/>
  <c r="AH3108" i="1"/>
  <c r="AG3108" i="1"/>
  <c r="AL3108" i="1"/>
  <c r="AJ3108" i="1"/>
  <c r="AM3108" i="1" s="1"/>
  <c r="AF3108" i="1"/>
  <c r="AE3108" i="1"/>
  <c r="AD3108" i="1"/>
  <c r="AC3108" i="1"/>
  <c r="AI3107" i="1"/>
  <c r="AH3107" i="1"/>
  <c r="AG3107" i="1"/>
  <c r="AJ3107" i="1"/>
  <c r="AL3107" i="1"/>
  <c r="AF3107" i="1"/>
  <c r="AE3107" i="1"/>
  <c r="AD3107" i="1"/>
  <c r="AC3107" i="1"/>
  <c r="AI3106" i="1"/>
  <c r="AH3106" i="1"/>
  <c r="AG3106" i="1"/>
  <c r="AL3106" i="1"/>
  <c r="AJ3106" i="1"/>
  <c r="AM3106" i="1" s="1"/>
  <c r="AF3106" i="1"/>
  <c r="AE3106" i="1"/>
  <c r="AD3106" i="1"/>
  <c r="AC3106" i="1"/>
  <c r="AH3105" i="1"/>
  <c r="AG3105" i="1"/>
  <c r="AI3105" i="1"/>
  <c r="AL3105" i="1"/>
  <c r="AJ3105" i="1"/>
  <c r="AM3105" i="1" s="1"/>
  <c r="AF3105" i="1"/>
  <c r="AE3105" i="1"/>
  <c r="AD3105" i="1"/>
  <c r="AC3105" i="1"/>
  <c r="AI3104" i="1"/>
  <c r="AH3104" i="1"/>
  <c r="AG3104" i="1"/>
  <c r="AL3104" i="1"/>
  <c r="AJ3104" i="1"/>
  <c r="AM3104" i="1" s="1"/>
  <c r="AF3104" i="1"/>
  <c r="AE3104" i="1"/>
  <c r="AD3104" i="1"/>
  <c r="AC3104" i="1"/>
  <c r="AI3103" i="1"/>
  <c r="AH3103" i="1"/>
  <c r="AG3103" i="1"/>
  <c r="AJ3103" i="1"/>
  <c r="AL3103" i="1"/>
  <c r="AF3103" i="1"/>
  <c r="AE3103" i="1"/>
  <c r="AD3103" i="1"/>
  <c r="AC3103" i="1"/>
  <c r="AI3102" i="1"/>
  <c r="AH3102" i="1"/>
  <c r="AG3102" i="1"/>
  <c r="AL3102" i="1"/>
  <c r="AJ3102" i="1"/>
  <c r="AM3102" i="1" s="1"/>
  <c r="AF3102" i="1"/>
  <c r="AE3102" i="1"/>
  <c r="AD3102" i="1"/>
  <c r="AC3102" i="1"/>
  <c r="AH3101" i="1"/>
  <c r="AG3101" i="1"/>
  <c r="AI3101" i="1"/>
  <c r="AL3101" i="1"/>
  <c r="AJ3101" i="1"/>
  <c r="AM3101" i="1" s="1"/>
  <c r="AF3101" i="1"/>
  <c r="AE3101" i="1"/>
  <c r="AD3101" i="1"/>
  <c r="AC3101" i="1"/>
  <c r="AI3100" i="1"/>
  <c r="AH3100" i="1"/>
  <c r="AG3100" i="1"/>
  <c r="AL3100" i="1"/>
  <c r="AJ3100" i="1"/>
  <c r="AM3100" i="1" s="1"/>
  <c r="AF3100" i="1"/>
  <c r="AE3100" i="1"/>
  <c r="AD3100" i="1"/>
  <c r="AC3100" i="1"/>
  <c r="AH3099" i="1"/>
  <c r="AG3099" i="1"/>
  <c r="AI3099" i="1"/>
  <c r="AL3099" i="1"/>
  <c r="AJ3099" i="1"/>
  <c r="AM3099" i="1" s="1"/>
  <c r="AF3099" i="1"/>
  <c r="AE3099" i="1"/>
  <c r="AD3099" i="1"/>
  <c r="AC3099" i="1"/>
  <c r="AI3098" i="1"/>
  <c r="AH3098" i="1"/>
  <c r="AG3098" i="1"/>
  <c r="AL3098" i="1"/>
  <c r="AJ3098" i="1"/>
  <c r="AM3098" i="1" s="1"/>
  <c r="AF3098" i="1"/>
  <c r="AE3098" i="1"/>
  <c r="AD3098" i="1"/>
  <c r="AC3098" i="1"/>
  <c r="AH3097" i="1"/>
  <c r="AG3097" i="1"/>
  <c r="AI3097" i="1"/>
  <c r="AL3097" i="1"/>
  <c r="AJ3097" i="1"/>
  <c r="AM3097" i="1" s="1"/>
  <c r="AF3097" i="1"/>
  <c r="AE3097" i="1"/>
  <c r="AD3097" i="1"/>
  <c r="AC3097" i="1"/>
  <c r="AI3096" i="1"/>
  <c r="AH3096" i="1"/>
  <c r="AG3096" i="1"/>
  <c r="AL3096" i="1"/>
  <c r="AJ3096" i="1"/>
  <c r="AM3096" i="1" s="1"/>
  <c r="AF3096" i="1"/>
  <c r="AE3096" i="1"/>
  <c r="AD3096" i="1"/>
  <c r="AC3096" i="1"/>
  <c r="AI3095" i="1"/>
  <c r="AH3095" i="1"/>
  <c r="AG3095" i="1"/>
  <c r="AL3095" i="1"/>
  <c r="AJ3095" i="1"/>
  <c r="AM3095" i="1" s="1"/>
  <c r="AF3095" i="1"/>
  <c r="AE3095" i="1"/>
  <c r="AD3095" i="1"/>
  <c r="AC3095" i="1"/>
  <c r="AI3094" i="1"/>
  <c r="AH3094" i="1"/>
  <c r="AG3094" i="1"/>
  <c r="AJ3094" i="1"/>
  <c r="AL3094" i="1"/>
  <c r="AF3094" i="1"/>
  <c r="AE3094" i="1"/>
  <c r="AD3094" i="1"/>
  <c r="AC3094" i="1"/>
  <c r="AI3093" i="1"/>
  <c r="AH3093" i="1"/>
  <c r="AG3093" i="1"/>
  <c r="AL3093" i="1"/>
  <c r="AJ3093" i="1"/>
  <c r="AM3093" i="1" s="1"/>
  <c r="AF3093" i="1"/>
  <c r="AE3093" i="1"/>
  <c r="AD3093" i="1"/>
  <c r="AC3093" i="1"/>
  <c r="AI3092" i="1"/>
  <c r="AH3092" i="1"/>
  <c r="AG3092" i="1"/>
  <c r="AJ3092" i="1"/>
  <c r="AL3092" i="1"/>
  <c r="AF3092" i="1"/>
  <c r="AE3092" i="1"/>
  <c r="AD3092" i="1"/>
  <c r="AC3092" i="1"/>
  <c r="AI3091" i="1"/>
  <c r="AH3091" i="1"/>
  <c r="AG3091" i="1"/>
  <c r="AL3091" i="1"/>
  <c r="AJ3091" i="1"/>
  <c r="AF3091" i="1"/>
  <c r="AE3091" i="1"/>
  <c r="AD3091" i="1"/>
  <c r="AC3091" i="1"/>
  <c r="AI3090" i="1"/>
  <c r="AH3090" i="1"/>
  <c r="AG3090" i="1"/>
  <c r="AL3090" i="1"/>
  <c r="AJ3090" i="1"/>
  <c r="AM3090" i="1" s="1"/>
  <c r="AF3090" i="1"/>
  <c r="AE3090" i="1"/>
  <c r="AD3090" i="1"/>
  <c r="AC3090" i="1"/>
  <c r="AI3089" i="1"/>
  <c r="AH3089" i="1"/>
  <c r="AG3089" i="1"/>
  <c r="AL3089" i="1"/>
  <c r="AJ3089" i="1"/>
  <c r="AM3089" i="1" s="1"/>
  <c r="AF3089" i="1"/>
  <c r="AE3089" i="1"/>
  <c r="AD3089" i="1"/>
  <c r="AC3089" i="1"/>
  <c r="AH3088" i="1"/>
  <c r="AI3088" i="1"/>
  <c r="AG3088" i="1"/>
  <c r="AL3088" i="1"/>
  <c r="AC3088" i="1"/>
  <c r="AD3088" i="1"/>
  <c r="AE3088" i="1"/>
  <c r="AF3088" i="1"/>
  <c r="AJ3088" i="1"/>
  <c r="AM3088" i="1" s="1"/>
  <c r="AH3087" i="1"/>
  <c r="AI3087" i="1"/>
  <c r="AG3087" i="1"/>
  <c r="AJ3087" i="1"/>
  <c r="AL3087" i="1"/>
  <c r="AC3087" i="1"/>
  <c r="AF3087" i="1"/>
  <c r="AE3087" i="1"/>
  <c r="AD3087" i="1"/>
  <c r="AH3086" i="1"/>
  <c r="AG3086" i="1"/>
  <c r="AI3086" i="1"/>
  <c r="AL3086" i="1"/>
  <c r="AD3086" i="1"/>
  <c r="AC3086" i="1"/>
  <c r="AE3086" i="1"/>
  <c r="AF3086" i="1"/>
  <c r="AJ3086" i="1"/>
  <c r="AM3086" i="1" s="1"/>
  <c r="AI3085" i="1"/>
  <c r="AH3085" i="1"/>
  <c r="AG3085" i="1"/>
  <c r="AD3085" i="1"/>
  <c r="AL3085" i="1"/>
  <c r="AJ3085" i="1"/>
  <c r="AF3085" i="1"/>
  <c r="AE3085" i="1"/>
  <c r="AC3085" i="1"/>
  <c r="AI3084" i="1"/>
  <c r="AH3084" i="1"/>
  <c r="AG3084" i="1"/>
  <c r="AE3084" i="1"/>
  <c r="AD3084" i="1"/>
  <c r="AC3084" i="1"/>
  <c r="AL3084" i="1"/>
  <c r="AJ3084" i="1"/>
  <c r="AM3084" i="1" s="1"/>
  <c r="AF3084" i="1"/>
  <c r="AI3083" i="1"/>
  <c r="AH3083" i="1"/>
  <c r="AG3083" i="1"/>
  <c r="AD3083" i="1"/>
  <c r="AE3083" i="1"/>
  <c r="AF3083" i="1"/>
  <c r="AJ3083" i="1"/>
  <c r="AL3083" i="1"/>
  <c r="AC3083" i="1"/>
  <c r="AG3082" i="1"/>
  <c r="AI3082" i="1"/>
  <c r="AH3082" i="1"/>
  <c r="AD3082" i="1"/>
  <c r="AJ3082" i="1"/>
  <c r="AF3082" i="1"/>
  <c r="AE3082" i="1"/>
  <c r="AC3082" i="1"/>
  <c r="AL3082" i="1"/>
  <c r="AI3081" i="1"/>
  <c r="AG3081" i="1"/>
  <c r="AH3081" i="1"/>
  <c r="AD3081" i="1"/>
  <c r="AF3081" i="1"/>
  <c r="AL3081" i="1"/>
  <c r="AJ3081" i="1"/>
  <c r="AM3081" i="1" s="1"/>
  <c r="AE3081" i="1"/>
  <c r="AC3081" i="1"/>
  <c r="AG3080" i="1"/>
  <c r="AH3080" i="1"/>
  <c r="AI3080" i="1"/>
  <c r="AJ3080" i="1"/>
  <c r="AF3080" i="1"/>
  <c r="AL3080" i="1"/>
  <c r="AD3080" i="1"/>
  <c r="AC3080" i="1"/>
  <c r="AE3080" i="1"/>
  <c r="AI3079" i="1"/>
  <c r="AH3079" i="1"/>
  <c r="AG3079" i="1"/>
  <c r="AC3079" i="1"/>
  <c r="AD3079" i="1"/>
  <c r="AE3079" i="1"/>
  <c r="AF3079" i="1"/>
  <c r="AJ3079" i="1"/>
  <c r="AL3079" i="1"/>
  <c r="AH3078" i="1"/>
  <c r="AI3078" i="1"/>
  <c r="AG3078" i="1"/>
  <c r="AD3078" i="1"/>
  <c r="AJ3078" i="1"/>
  <c r="AF3078" i="1"/>
  <c r="AC3078" i="1"/>
  <c r="AL3078" i="1"/>
  <c r="AE3078" i="1"/>
  <c r="AG3077" i="1"/>
  <c r="AH3077" i="1"/>
  <c r="AI3077" i="1"/>
  <c r="AE3077" i="1"/>
  <c r="AL3077" i="1"/>
  <c r="AJ3077" i="1"/>
  <c r="AF3077" i="1"/>
  <c r="AC3077" i="1"/>
  <c r="AD3077" i="1"/>
  <c r="AH3076" i="1"/>
  <c r="AI3076" i="1"/>
  <c r="AG3076" i="1"/>
  <c r="AL3076" i="1"/>
  <c r="AJ3076" i="1"/>
  <c r="AM3076" i="1" s="1"/>
  <c r="AF3076" i="1"/>
  <c r="AE3076" i="1"/>
  <c r="AD3076" i="1"/>
  <c r="AC3076" i="1"/>
  <c r="AH3075" i="1"/>
  <c r="AI3075" i="1"/>
  <c r="AG3075" i="1"/>
  <c r="AL3075" i="1"/>
  <c r="AJ3075" i="1"/>
  <c r="AM3075" i="1" s="1"/>
  <c r="AE3075" i="1"/>
  <c r="AF3075" i="1"/>
  <c r="AD3075" i="1"/>
  <c r="AC3075" i="1"/>
  <c r="AI3074" i="1"/>
  <c r="AH3074" i="1"/>
  <c r="AG3074" i="1"/>
  <c r="AE3074" i="1"/>
  <c r="AD3074" i="1"/>
  <c r="AC3074" i="1"/>
  <c r="AF3074" i="1"/>
  <c r="AJ3074" i="1"/>
  <c r="AL3074" i="1"/>
  <c r="AI3073" i="1"/>
  <c r="AH3073" i="1"/>
  <c r="AG3073" i="1"/>
  <c r="AJ3073" i="1"/>
  <c r="AF3073" i="1"/>
  <c r="AE3073" i="1"/>
  <c r="AD3073" i="1"/>
  <c r="AC3073" i="1"/>
  <c r="AL3073" i="1"/>
  <c r="AI3072" i="1"/>
  <c r="AH3072" i="1"/>
  <c r="AG3072" i="1"/>
  <c r="AJ3072" i="1"/>
  <c r="AL3072" i="1"/>
  <c r="AF3072" i="1"/>
  <c r="AE3072" i="1"/>
  <c r="AD3072" i="1"/>
  <c r="AC3072" i="1"/>
  <c r="AI3071" i="1"/>
  <c r="AH3071" i="1"/>
  <c r="AG3071" i="1"/>
  <c r="AJ3071" i="1"/>
  <c r="AF3071" i="1"/>
  <c r="AE3071" i="1"/>
  <c r="AD3071" i="1"/>
  <c r="AC3071" i="1"/>
  <c r="AL3071" i="1"/>
  <c r="AG3070" i="1"/>
  <c r="AI3070" i="1"/>
  <c r="AH3070" i="1"/>
  <c r="AF3070" i="1"/>
  <c r="AE3070" i="1"/>
  <c r="AD3070" i="1"/>
  <c r="AC3070" i="1"/>
  <c r="AJ3070" i="1"/>
  <c r="AL3070" i="1"/>
  <c r="AG3069" i="1"/>
  <c r="AH3069" i="1"/>
  <c r="AI3069" i="1"/>
  <c r="AL3069" i="1"/>
  <c r="AF3069" i="1"/>
  <c r="AJ3069" i="1"/>
  <c r="AM3069" i="1" s="1"/>
  <c r="AD3069" i="1"/>
  <c r="AC3069" i="1"/>
  <c r="AE3069" i="1"/>
  <c r="AG3068" i="1"/>
  <c r="AI3068" i="1"/>
  <c r="AH3068" i="1"/>
  <c r="AJ3068" i="1"/>
  <c r="AL3068" i="1"/>
  <c r="AC3068" i="1"/>
  <c r="AD3068" i="1"/>
  <c r="AE3068" i="1"/>
  <c r="AF3068" i="1"/>
  <c r="AG3067" i="1"/>
  <c r="AI3067" i="1"/>
  <c r="AH3067" i="1"/>
  <c r="AF3067" i="1"/>
  <c r="AE3067" i="1"/>
  <c r="AC3067" i="1"/>
  <c r="AL3067" i="1"/>
  <c r="AJ3067" i="1"/>
  <c r="AD3067" i="1"/>
  <c r="AI3066" i="1"/>
  <c r="AG3066" i="1"/>
  <c r="AH3066" i="1"/>
  <c r="AD3066" i="1"/>
  <c r="AC3066" i="1"/>
  <c r="AL3066" i="1"/>
  <c r="AE3066" i="1"/>
  <c r="AJ3066" i="1"/>
  <c r="AM3066" i="1" s="1"/>
  <c r="AF3066" i="1"/>
  <c r="AG3065" i="1"/>
  <c r="AH3065" i="1"/>
  <c r="AI3065" i="1"/>
  <c r="AD3065" i="1"/>
  <c r="AC3065" i="1"/>
  <c r="AL3065" i="1"/>
  <c r="AE3065" i="1"/>
  <c r="AF3065" i="1"/>
  <c r="AJ3065" i="1"/>
  <c r="AM3065" i="1" s="1"/>
  <c r="AI3064" i="1"/>
  <c r="AH3064" i="1"/>
  <c r="AG3064" i="1"/>
  <c r="AJ3064" i="1"/>
  <c r="AC3064" i="1"/>
  <c r="AF3064" i="1"/>
  <c r="AE3064" i="1"/>
  <c r="AD3064" i="1"/>
  <c r="AL3064" i="1"/>
  <c r="AG3063" i="1"/>
  <c r="AH3063" i="1"/>
  <c r="AI3063" i="1"/>
  <c r="AD3063" i="1"/>
  <c r="AE3063" i="1"/>
  <c r="AC3063" i="1"/>
  <c r="AF3063" i="1"/>
  <c r="AL3063" i="1"/>
  <c r="AJ3063" i="1"/>
  <c r="AM3063" i="1" s="1"/>
  <c r="AI3062" i="1"/>
  <c r="AH3062" i="1"/>
  <c r="AG3062" i="1"/>
  <c r="AJ3062" i="1"/>
  <c r="AC3062" i="1"/>
  <c r="AD3062" i="1"/>
  <c r="AL3062" i="1"/>
  <c r="AF3062" i="1"/>
  <c r="AE3062" i="1"/>
  <c r="AI3061" i="1"/>
  <c r="AH3061" i="1"/>
  <c r="AG3061" i="1"/>
  <c r="AD3061" i="1"/>
  <c r="AE3061" i="1"/>
  <c r="AJ3061" i="1"/>
  <c r="AL3061" i="1"/>
  <c r="AF3061" i="1"/>
  <c r="AC3061" i="1"/>
  <c r="AI3060" i="1"/>
  <c r="AH3060" i="1"/>
  <c r="AG3060" i="1"/>
  <c r="AF3060" i="1"/>
  <c r="AJ3060" i="1"/>
  <c r="AE3060" i="1"/>
  <c r="AC3060" i="1"/>
  <c r="AL3060" i="1"/>
  <c r="AD3060" i="1"/>
  <c r="AG3059" i="1"/>
  <c r="AI3059" i="1"/>
  <c r="AH3059" i="1"/>
  <c r="AJ3059" i="1"/>
  <c r="AL3059" i="1"/>
  <c r="AC3059" i="1"/>
  <c r="AD3059" i="1"/>
  <c r="AE3059" i="1"/>
  <c r="AF3059" i="1"/>
  <c r="AG3058" i="1"/>
  <c r="AH3058" i="1"/>
  <c r="AI3058" i="1"/>
  <c r="AF3058" i="1"/>
  <c r="AL3058" i="1"/>
  <c r="AJ3058" i="1"/>
  <c r="AM3058" i="1" s="1"/>
  <c r="AC3058" i="1"/>
  <c r="AD3058" i="1"/>
  <c r="AE3058" i="1"/>
  <c r="AH3057" i="1"/>
  <c r="AI3057" i="1"/>
  <c r="AG3057" i="1"/>
  <c r="AC3057" i="1"/>
  <c r="AD3057" i="1"/>
  <c r="AE3057" i="1"/>
  <c r="AF3057" i="1"/>
  <c r="AL3057" i="1"/>
  <c r="AJ3057" i="1"/>
  <c r="AM3057" i="1" s="1"/>
  <c r="AI3056" i="1"/>
  <c r="AH3056" i="1"/>
  <c r="AG3056" i="1"/>
  <c r="AJ3056" i="1"/>
  <c r="AL3056" i="1"/>
  <c r="AF3056" i="1"/>
  <c r="AE3056" i="1"/>
  <c r="AC3056" i="1"/>
  <c r="AD3056" i="1"/>
  <c r="AI3055" i="1"/>
  <c r="AH3055" i="1"/>
  <c r="AG3055" i="1"/>
  <c r="AC3055" i="1"/>
  <c r="AD3055" i="1"/>
  <c r="AE3055" i="1"/>
  <c r="AF3055" i="1"/>
  <c r="AJ3055" i="1"/>
  <c r="AL3055" i="1"/>
  <c r="AG3054" i="1"/>
  <c r="AI3054" i="1"/>
  <c r="AH3054" i="1"/>
  <c r="AC3054" i="1"/>
  <c r="AD3054" i="1"/>
  <c r="AE3054" i="1"/>
  <c r="AJ3054" i="1"/>
  <c r="AL3054" i="1"/>
  <c r="AF3054" i="1"/>
  <c r="AG3053" i="1"/>
  <c r="AH3053" i="1"/>
  <c r="AI3053" i="1"/>
  <c r="AL3053" i="1"/>
  <c r="AC3053" i="1"/>
  <c r="AD3053" i="1"/>
  <c r="AE3053" i="1"/>
  <c r="AF3053" i="1"/>
  <c r="AJ3053" i="1"/>
  <c r="AM3053" i="1" s="1"/>
  <c r="AI3052" i="1"/>
  <c r="AH3052" i="1"/>
  <c r="AG3052" i="1"/>
  <c r="AF3052" i="1"/>
  <c r="AJ3052" i="1"/>
  <c r="AD3052" i="1"/>
  <c r="AL3052" i="1"/>
  <c r="AC3052" i="1"/>
  <c r="AE3052" i="1"/>
  <c r="AG3051" i="1"/>
  <c r="AI3051" i="1"/>
  <c r="AH3051" i="1"/>
  <c r="AD3051" i="1"/>
  <c r="AC3051" i="1"/>
  <c r="AE3051" i="1"/>
  <c r="AJ3051" i="1"/>
  <c r="AL3051" i="1"/>
  <c r="AF3051" i="1"/>
  <c r="AH3050" i="1"/>
  <c r="AI3050" i="1"/>
  <c r="AG3050" i="1"/>
  <c r="AC3050" i="1"/>
  <c r="AD3050" i="1"/>
  <c r="AL3050" i="1"/>
  <c r="AJ3050" i="1"/>
  <c r="AM3050" i="1" s="1"/>
  <c r="AF3050" i="1"/>
  <c r="AE3050" i="1"/>
  <c r="AI3049" i="1"/>
  <c r="AH3049" i="1"/>
  <c r="AG3049" i="1"/>
  <c r="AF3049" i="1"/>
  <c r="AE3049" i="1"/>
  <c r="AD3049" i="1"/>
  <c r="AC3049" i="1"/>
  <c r="AJ3049" i="1"/>
  <c r="AL3049" i="1"/>
  <c r="AI3048" i="1"/>
  <c r="AG3048" i="1"/>
  <c r="AH3048" i="1"/>
  <c r="AL3048" i="1"/>
  <c r="AJ3048" i="1"/>
  <c r="AC3048" i="1"/>
  <c r="AD3048" i="1"/>
  <c r="AE3048" i="1"/>
  <c r="AF3048" i="1"/>
  <c r="AI3047" i="1"/>
  <c r="AH3047" i="1"/>
  <c r="AG3047" i="1"/>
  <c r="AE3047" i="1"/>
  <c r="AD3047" i="1"/>
  <c r="AC3047" i="1"/>
  <c r="AL3047" i="1"/>
  <c r="AJ3047" i="1"/>
  <c r="AF3047" i="1"/>
  <c r="AI3046" i="1"/>
  <c r="AH3046" i="1"/>
  <c r="AG3046" i="1"/>
  <c r="AJ3046" i="1"/>
  <c r="AL3046" i="1"/>
  <c r="AC3046" i="1"/>
  <c r="AD3046" i="1"/>
  <c r="AF3046" i="1"/>
  <c r="AE3046" i="1"/>
  <c r="AH3045" i="1"/>
  <c r="AI3045" i="1"/>
  <c r="AG3045" i="1"/>
  <c r="AC3045" i="1"/>
  <c r="AD3045" i="1"/>
  <c r="AE3045" i="1"/>
  <c r="AL3045" i="1"/>
  <c r="AJ3045" i="1"/>
  <c r="AF3045" i="1"/>
  <c r="AH3044" i="1"/>
  <c r="AG3044" i="1"/>
  <c r="AI3044" i="1"/>
  <c r="AL3044" i="1"/>
  <c r="AC3044" i="1"/>
  <c r="AD3044" i="1"/>
  <c r="AE3044" i="1"/>
  <c r="AF3044" i="1"/>
  <c r="AJ3044" i="1"/>
  <c r="AM3044" i="1" s="1"/>
  <c r="AG3043" i="1"/>
  <c r="AI3043" i="1"/>
  <c r="AH3043" i="1"/>
  <c r="AF3043" i="1"/>
  <c r="AE3043" i="1"/>
  <c r="AD3043" i="1"/>
  <c r="AC3043" i="1"/>
  <c r="AJ3043" i="1"/>
  <c r="AL3043" i="1"/>
  <c r="AI3042" i="1"/>
  <c r="AG3042" i="1"/>
  <c r="AH3042" i="1"/>
  <c r="AD3042" i="1"/>
  <c r="AE3042" i="1"/>
  <c r="AF3042" i="1"/>
  <c r="AL3042" i="1"/>
  <c r="AJ3042" i="1"/>
  <c r="AM3042" i="1" s="1"/>
  <c r="AC3042" i="1"/>
  <c r="AI3041" i="1"/>
  <c r="AG3041" i="1"/>
  <c r="AH3041" i="1"/>
  <c r="AC3041" i="1"/>
  <c r="AD3041" i="1"/>
  <c r="AE3041" i="1"/>
  <c r="AF3041" i="1"/>
  <c r="AJ3041" i="1"/>
  <c r="AL3041" i="1"/>
  <c r="AH3040" i="1"/>
  <c r="AI3040" i="1"/>
  <c r="AG3040" i="1"/>
  <c r="AD3040" i="1"/>
  <c r="AC3040" i="1"/>
  <c r="AJ3040" i="1"/>
  <c r="AL3040" i="1"/>
  <c r="AE3040" i="1"/>
  <c r="AF3040" i="1"/>
  <c r="AG3039" i="1"/>
  <c r="AH3039" i="1"/>
  <c r="AI3039" i="1"/>
  <c r="AL3039" i="1"/>
  <c r="AC3039" i="1"/>
  <c r="AD3039" i="1"/>
  <c r="AE3039" i="1"/>
  <c r="AF3039" i="1"/>
  <c r="AJ3039" i="1"/>
  <c r="AM3039" i="1" s="1"/>
  <c r="AI3038" i="1"/>
  <c r="AG3038" i="1"/>
  <c r="AH3038" i="1"/>
  <c r="AL3038" i="1"/>
  <c r="AJ3038" i="1"/>
  <c r="AF3038" i="1"/>
  <c r="AE3038" i="1"/>
  <c r="AD3038" i="1"/>
  <c r="AC3038" i="1"/>
  <c r="AI3037" i="1"/>
  <c r="AH3037" i="1"/>
  <c r="AG3037" i="1"/>
  <c r="AL3037" i="1"/>
  <c r="AJ3037" i="1"/>
  <c r="AM3037" i="1" s="1"/>
  <c r="AF3037" i="1"/>
  <c r="AE3037" i="1"/>
  <c r="AD3037" i="1"/>
  <c r="AC3037" i="1"/>
  <c r="AI3036" i="1"/>
  <c r="AH3036" i="1"/>
  <c r="AG3036" i="1"/>
  <c r="AL3036" i="1"/>
  <c r="AJ3036" i="1"/>
  <c r="AF3036" i="1"/>
  <c r="AE3036" i="1"/>
  <c r="AD3036" i="1"/>
  <c r="AC3036" i="1"/>
  <c r="AI3035" i="1"/>
  <c r="AG3035" i="1"/>
  <c r="AH3035" i="1"/>
  <c r="AL3035" i="1"/>
  <c r="AD3035" i="1"/>
  <c r="AC3035" i="1"/>
  <c r="AE3035" i="1"/>
  <c r="AF3035" i="1"/>
  <c r="AJ3035" i="1"/>
  <c r="AM3035" i="1" s="1"/>
  <c r="AI3034" i="1"/>
  <c r="AH3034" i="1"/>
  <c r="AG3034" i="1"/>
  <c r="AF3034" i="1"/>
  <c r="AE3034" i="1"/>
  <c r="AC3034" i="1"/>
  <c r="AD3034" i="1"/>
  <c r="AL3034" i="1"/>
  <c r="AJ3034" i="1"/>
  <c r="AG3033" i="1"/>
  <c r="AI3033" i="1"/>
  <c r="AH3033" i="1"/>
  <c r="AF3033" i="1"/>
  <c r="AJ3033" i="1"/>
  <c r="AC3033" i="1"/>
  <c r="AL3033" i="1"/>
  <c r="AD3033" i="1"/>
  <c r="AE3033" i="1"/>
  <c r="AH3032" i="1"/>
  <c r="AG3032" i="1"/>
  <c r="AI3032" i="1"/>
  <c r="AJ3032" i="1"/>
  <c r="AL3032" i="1"/>
  <c r="AD3032" i="1"/>
  <c r="AC3032" i="1"/>
  <c r="AE3032" i="1"/>
  <c r="AF3032" i="1"/>
  <c r="AI3031" i="1"/>
  <c r="AG3031" i="1"/>
  <c r="AH3031" i="1"/>
  <c r="AD3031" i="1"/>
  <c r="AC3031" i="1"/>
  <c r="AF3031" i="1"/>
  <c r="AL3031" i="1"/>
  <c r="AJ3031" i="1"/>
  <c r="AM3031" i="1" s="1"/>
  <c r="AE3031" i="1"/>
  <c r="AH3030" i="1"/>
  <c r="AG3030" i="1"/>
  <c r="AI3030" i="1"/>
  <c r="AL3030" i="1"/>
  <c r="AJ3030" i="1"/>
  <c r="AM3030" i="1" s="1"/>
  <c r="AF3030" i="1"/>
  <c r="AD3030" i="1"/>
  <c r="AE3030" i="1"/>
  <c r="AC3030" i="1"/>
  <c r="AG3029" i="1"/>
  <c r="AH3029" i="1"/>
  <c r="AI3029" i="1"/>
  <c r="AD3029" i="1"/>
  <c r="AE3029" i="1"/>
  <c r="AF3029" i="1"/>
  <c r="AJ3029" i="1"/>
  <c r="AL3029" i="1"/>
  <c r="AC3029" i="1"/>
  <c r="AI3028" i="1"/>
  <c r="AG3028" i="1"/>
  <c r="AH3028" i="1"/>
  <c r="AL3028" i="1"/>
  <c r="AJ3028" i="1"/>
  <c r="AC3028" i="1"/>
  <c r="AD3028" i="1"/>
  <c r="AE3028" i="1"/>
  <c r="AF3028" i="1"/>
  <c r="AH3027" i="1"/>
  <c r="AI3027" i="1"/>
  <c r="AG3027" i="1"/>
  <c r="AE3027" i="1"/>
  <c r="AF3027" i="1"/>
  <c r="AJ3027" i="1"/>
  <c r="AL3027" i="1"/>
  <c r="AC3027" i="1"/>
  <c r="AD3027" i="1"/>
  <c r="AG3026" i="1"/>
  <c r="AH3026" i="1"/>
  <c r="AI3026" i="1"/>
  <c r="AJ3026" i="1"/>
  <c r="AL3026" i="1"/>
  <c r="AE3026" i="1"/>
  <c r="AD3026" i="1"/>
  <c r="AC3026" i="1"/>
  <c r="AF3026" i="1"/>
  <c r="AI3025" i="1"/>
  <c r="AH3025" i="1"/>
  <c r="AG3025" i="1"/>
  <c r="AE3025" i="1"/>
  <c r="AJ3025" i="1"/>
  <c r="AL3025" i="1"/>
  <c r="AF3025" i="1"/>
  <c r="AD3025" i="1"/>
  <c r="AC3025" i="1"/>
  <c r="AH3024" i="1"/>
  <c r="AG3024" i="1"/>
  <c r="AI3024" i="1"/>
  <c r="AL3024" i="1"/>
  <c r="AF3024" i="1"/>
  <c r="AC3024" i="1"/>
  <c r="AD3024" i="1"/>
  <c r="AE3024" i="1"/>
  <c r="AJ3024" i="1"/>
  <c r="AM3024" i="1" s="1"/>
  <c r="AI3023" i="1"/>
  <c r="AH3023" i="1"/>
  <c r="AG3023" i="1"/>
  <c r="AJ3023" i="1"/>
  <c r="AL3023" i="1"/>
  <c r="AF3023" i="1"/>
  <c r="AE3023" i="1"/>
  <c r="AD3023" i="1"/>
  <c r="AC3023" i="1"/>
  <c r="AG3022" i="1"/>
  <c r="AI3022" i="1"/>
  <c r="AH3022" i="1"/>
  <c r="AL3022" i="1"/>
  <c r="AJ3022" i="1"/>
  <c r="AM3022" i="1" s="1"/>
  <c r="AF3022" i="1"/>
  <c r="AE3022" i="1"/>
  <c r="AD3022" i="1"/>
  <c r="AC3022" i="1"/>
  <c r="AG3021" i="1"/>
  <c r="AI3021" i="1"/>
  <c r="AH3021" i="1"/>
  <c r="AC3021" i="1"/>
  <c r="AD3021" i="1"/>
  <c r="AE3021" i="1"/>
  <c r="AF3021" i="1"/>
  <c r="AJ3021" i="1"/>
  <c r="AL3021" i="1"/>
  <c r="AG3020" i="1"/>
  <c r="AH3020" i="1"/>
  <c r="AI3020" i="1"/>
  <c r="AC3020" i="1"/>
  <c r="AD3020" i="1"/>
  <c r="AF3020" i="1"/>
  <c r="AE3020" i="1"/>
  <c r="AJ3020" i="1"/>
  <c r="AL3020" i="1"/>
  <c r="AI3019" i="1"/>
  <c r="AH3019" i="1"/>
  <c r="AG3019" i="1"/>
  <c r="AL3019" i="1"/>
  <c r="AJ3019" i="1"/>
  <c r="AC3019" i="1"/>
  <c r="AE3019" i="1"/>
  <c r="AD3019" i="1"/>
  <c r="AF3019" i="1"/>
  <c r="AH3018" i="1"/>
  <c r="AG3018" i="1"/>
  <c r="AI3018" i="1"/>
  <c r="AF3018" i="1"/>
  <c r="AD3018" i="1"/>
  <c r="AC3018" i="1"/>
  <c r="AE3018" i="1"/>
  <c r="AL3018" i="1"/>
  <c r="AJ3018" i="1"/>
  <c r="AM3018" i="1" s="1"/>
  <c r="AH3017" i="1"/>
  <c r="AI3017" i="1"/>
  <c r="AG3017" i="1"/>
  <c r="AC3017" i="1"/>
  <c r="AD3017" i="1"/>
  <c r="AL3017" i="1"/>
  <c r="AF3017" i="1"/>
  <c r="AJ3017" i="1"/>
  <c r="AM3017" i="1" s="1"/>
  <c r="AE3017" i="1"/>
  <c r="AI3016" i="1"/>
  <c r="AG3016" i="1"/>
  <c r="AH3016" i="1"/>
  <c r="AJ3016" i="1"/>
  <c r="AL3016" i="1"/>
  <c r="AE3016" i="1"/>
  <c r="AD3016" i="1"/>
  <c r="AC3016" i="1"/>
  <c r="AF3016" i="1"/>
  <c r="AH3015" i="1"/>
  <c r="AI3015" i="1"/>
  <c r="AG3015" i="1"/>
  <c r="AL3015" i="1"/>
  <c r="AJ3015" i="1"/>
  <c r="AF3015" i="1"/>
  <c r="AE3015" i="1"/>
  <c r="AD3015" i="1"/>
  <c r="AC3015" i="1"/>
  <c r="AG3014" i="1"/>
  <c r="AH3014" i="1"/>
  <c r="AI3014" i="1"/>
  <c r="AL3014" i="1"/>
  <c r="AC3014" i="1"/>
  <c r="AD3014" i="1"/>
  <c r="AE3014" i="1"/>
  <c r="AF3014" i="1"/>
  <c r="AJ3014" i="1"/>
  <c r="AM3014" i="1" s="1"/>
  <c r="AG3013" i="1"/>
  <c r="AH3013" i="1"/>
  <c r="AI3013" i="1"/>
  <c r="AE3013" i="1"/>
  <c r="AF3013" i="1"/>
  <c r="AJ3013" i="1"/>
  <c r="AL3013" i="1"/>
  <c r="AC3013" i="1"/>
  <c r="AD3013" i="1"/>
  <c r="AH3012" i="1"/>
  <c r="AG3012" i="1"/>
  <c r="AI3012" i="1"/>
  <c r="AC3012" i="1"/>
  <c r="AD3012" i="1"/>
  <c r="AE3012" i="1"/>
  <c r="AF3012" i="1"/>
  <c r="AJ3012" i="1"/>
  <c r="AL3012" i="1"/>
  <c r="AI3011" i="1"/>
  <c r="AG3011" i="1"/>
  <c r="AH3011" i="1"/>
  <c r="AL3011" i="1"/>
  <c r="AJ3011" i="1"/>
  <c r="AM3011" i="1" s="1"/>
  <c r="AF3011" i="1"/>
  <c r="AE3011" i="1"/>
  <c r="AD3011" i="1"/>
  <c r="AC3011" i="1"/>
  <c r="AG3010" i="1"/>
  <c r="AH3010" i="1"/>
  <c r="AI3010" i="1"/>
  <c r="AL3010" i="1"/>
  <c r="AC3010" i="1"/>
  <c r="AD3010" i="1"/>
  <c r="AE3010" i="1"/>
  <c r="AF3010" i="1"/>
  <c r="AJ3010" i="1"/>
  <c r="AM3010" i="1" s="1"/>
  <c r="AH3009" i="1"/>
  <c r="AI3009" i="1"/>
  <c r="AG3009" i="1"/>
  <c r="AJ3009" i="1"/>
  <c r="AL3009" i="1"/>
  <c r="AE3009" i="1"/>
  <c r="AD3009" i="1"/>
  <c r="AC3009" i="1"/>
  <c r="AF3009" i="1"/>
  <c r="AG3008" i="1"/>
  <c r="AH3008" i="1"/>
  <c r="AI3008" i="1"/>
  <c r="AC3008" i="1"/>
  <c r="AE3008" i="1"/>
  <c r="AF3008" i="1"/>
  <c r="AJ3008" i="1"/>
  <c r="AL3008" i="1"/>
  <c r="AD3008" i="1"/>
  <c r="AH3007" i="1"/>
  <c r="AG3007" i="1"/>
  <c r="AI3007" i="1"/>
  <c r="AE3007" i="1"/>
  <c r="AF3007" i="1"/>
  <c r="AL3007" i="1"/>
  <c r="AJ3007" i="1"/>
  <c r="AM3007" i="1" s="1"/>
  <c r="AC3007" i="1"/>
  <c r="AD3007" i="1"/>
  <c r="AG3006" i="1"/>
  <c r="AI3006" i="1"/>
  <c r="AH3006" i="1"/>
  <c r="AE3006" i="1"/>
  <c r="AD3006" i="1"/>
  <c r="AC3006" i="1"/>
  <c r="AL3006" i="1"/>
  <c r="AJ3006" i="1"/>
  <c r="AM3006" i="1" s="1"/>
  <c r="AF3006" i="1"/>
  <c r="AI3005" i="1"/>
  <c r="AH3005" i="1"/>
  <c r="AG3005" i="1"/>
  <c r="AL3005" i="1"/>
  <c r="AJ3005" i="1"/>
  <c r="AM3005" i="1" s="1"/>
  <c r="AF3005" i="1"/>
  <c r="AE3005" i="1"/>
  <c r="AD3005" i="1"/>
  <c r="AC3005" i="1"/>
  <c r="AI3004" i="1"/>
  <c r="AG3004" i="1"/>
  <c r="AH3004" i="1"/>
  <c r="AL3004" i="1"/>
  <c r="AC3004" i="1"/>
  <c r="AD3004" i="1"/>
  <c r="AE3004" i="1"/>
  <c r="AF3004" i="1"/>
  <c r="AJ3004" i="1"/>
  <c r="AM3004" i="1" s="1"/>
  <c r="AG3003" i="1"/>
  <c r="AI3003" i="1"/>
  <c r="AH3003" i="1"/>
  <c r="AF3003" i="1"/>
  <c r="AC3003" i="1"/>
  <c r="AD3003" i="1"/>
  <c r="AE3003" i="1"/>
  <c r="AJ3003" i="1"/>
  <c r="AL3003" i="1"/>
  <c r="AI3002" i="1"/>
  <c r="AH3002" i="1"/>
  <c r="AG3002" i="1"/>
  <c r="AL3002" i="1"/>
  <c r="AJ3002" i="1"/>
  <c r="AE3002" i="1"/>
  <c r="AD3002" i="1"/>
  <c r="AC3002" i="1"/>
  <c r="AF3002" i="1"/>
  <c r="AG3001" i="1"/>
  <c r="AH3001" i="1"/>
  <c r="AI3001" i="1"/>
  <c r="AL3001" i="1"/>
  <c r="AC3001" i="1"/>
  <c r="AD3001" i="1"/>
  <c r="AE3001" i="1"/>
  <c r="AF3001" i="1"/>
  <c r="AJ3001" i="1"/>
  <c r="AM3001" i="1" s="1"/>
  <c r="AI3000" i="1"/>
  <c r="AG3000" i="1"/>
  <c r="AH3000" i="1"/>
  <c r="AL3000" i="1"/>
  <c r="AD3000" i="1"/>
  <c r="AC3000" i="1"/>
  <c r="AE3000" i="1"/>
  <c r="AJ3000" i="1"/>
  <c r="AM3000" i="1" s="1"/>
  <c r="AF3000" i="1"/>
  <c r="AI2999" i="1"/>
  <c r="AH2999" i="1"/>
  <c r="AG2999" i="1"/>
  <c r="AC2999" i="1"/>
  <c r="AD2999" i="1"/>
  <c r="AE2999" i="1"/>
  <c r="AF2999" i="1"/>
  <c r="AJ2999" i="1"/>
  <c r="AL2999" i="1"/>
  <c r="AH2998" i="1"/>
  <c r="AI2998" i="1"/>
  <c r="AG2998" i="1"/>
  <c r="AF2998" i="1"/>
  <c r="AC2998" i="1"/>
  <c r="AL2998" i="1"/>
  <c r="AJ2998" i="1"/>
  <c r="AM2998" i="1" s="1"/>
  <c r="AD2998" i="1"/>
  <c r="AE2998" i="1"/>
  <c r="AI2997" i="1"/>
  <c r="AG2997" i="1"/>
  <c r="AH2997" i="1"/>
  <c r="AD2997" i="1"/>
  <c r="AE2997" i="1"/>
  <c r="AF2997" i="1"/>
  <c r="AJ2997" i="1"/>
  <c r="AL2997" i="1"/>
  <c r="AC2997" i="1"/>
  <c r="AG2996" i="1"/>
  <c r="AH2996" i="1"/>
  <c r="AI2996" i="1"/>
  <c r="AL2996" i="1"/>
  <c r="AJ2996" i="1"/>
  <c r="AM2996" i="1" s="1"/>
  <c r="AF2996" i="1"/>
  <c r="AE2996" i="1"/>
  <c r="AD2996" i="1"/>
  <c r="AC2996" i="1"/>
  <c r="AI2995" i="1"/>
  <c r="AH2995" i="1"/>
  <c r="AG2995" i="1"/>
  <c r="AJ2995" i="1"/>
  <c r="AL2995" i="1"/>
  <c r="AD2995" i="1"/>
  <c r="AC2995" i="1"/>
  <c r="AE2995" i="1"/>
  <c r="AF2995" i="1"/>
  <c r="AI2994" i="1"/>
  <c r="AH2994" i="1"/>
  <c r="AG2994" i="1"/>
  <c r="AC2994" i="1"/>
  <c r="AD2994" i="1"/>
  <c r="AL2994" i="1"/>
  <c r="AJ2994" i="1"/>
  <c r="AM2994" i="1" s="1"/>
  <c r="AE2994" i="1"/>
  <c r="AF2994" i="1"/>
  <c r="AG2993" i="1"/>
  <c r="AH2993" i="1"/>
  <c r="AI2993" i="1"/>
  <c r="AF2993" i="1"/>
  <c r="AJ2993" i="1"/>
  <c r="AL2993" i="1"/>
  <c r="AE2993" i="1"/>
  <c r="AD2993" i="1"/>
  <c r="AC2993" i="1"/>
  <c r="AG2992" i="1"/>
  <c r="AI2992" i="1"/>
  <c r="AH2992" i="1"/>
  <c r="AC2992" i="1"/>
  <c r="AJ2992" i="1"/>
  <c r="AL2992" i="1"/>
  <c r="AF2992" i="1"/>
  <c r="AE2992" i="1"/>
  <c r="AD2992" i="1"/>
  <c r="AI2991" i="1"/>
  <c r="AH2991" i="1"/>
  <c r="AG2991" i="1"/>
  <c r="AJ2991" i="1"/>
  <c r="AD2991" i="1"/>
  <c r="AE2991" i="1"/>
  <c r="AL2991" i="1"/>
  <c r="AF2991" i="1"/>
  <c r="AC2991" i="1"/>
  <c r="AI2990" i="1"/>
  <c r="AG2990" i="1"/>
  <c r="AH2990" i="1"/>
  <c r="AJ2990" i="1"/>
  <c r="AC2990" i="1"/>
  <c r="AD2990" i="1"/>
  <c r="AE2990" i="1"/>
  <c r="AF2990" i="1"/>
  <c r="AL2990" i="1"/>
  <c r="AH2989" i="1"/>
  <c r="AI2989" i="1"/>
  <c r="AG2989" i="1"/>
  <c r="AJ2989" i="1"/>
  <c r="AL2989" i="1"/>
  <c r="AF2989" i="1"/>
  <c r="AE2989" i="1"/>
  <c r="AD2989" i="1"/>
  <c r="AC2989" i="1"/>
  <c r="AH2988" i="1"/>
  <c r="AG2988" i="1"/>
  <c r="AI2988" i="1"/>
  <c r="AC2988" i="1"/>
  <c r="AE2988" i="1"/>
  <c r="AF2988" i="1"/>
  <c r="AL2988" i="1"/>
  <c r="AJ2988" i="1"/>
  <c r="AM2988" i="1" s="1"/>
  <c r="AD2988" i="1"/>
  <c r="AG2987" i="1"/>
  <c r="AI2987" i="1"/>
  <c r="AH2987" i="1"/>
  <c r="AC2987" i="1"/>
  <c r="AE2987" i="1"/>
  <c r="AD2987" i="1"/>
  <c r="AJ2987" i="1"/>
  <c r="AL2987" i="1"/>
  <c r="AF2987" i="1"/>
  <c r="AG2986" i="1"/>
  <c r="AI2986" i="1"/>
  <c r="AH2986" i="1"/>
  <c r="AL2986" i="1"/>
  <c r="AJ2986" i="1"/>
  <c r="AM2986" i="1" s="1"/>
  <c r="AF2986" i="1"/>
  <c r="AE2986" i="1"/>
  <c r="AD2986" i="1"/>
  <c r="AC2986" i="1"/>
  <c r="AI2985" i="1"/>
  <c r="AG2985" i="1"/>
  <c r="AH2985" i="1"/>
  <c r="AL2985" i="1"/>
  <c r="AJ2985" i="1"/>
  <c r="AF2985" i="1"/>
  <c r="AE2985" i="1"/>
  <c r="AD2985" i="1"/>
  <c r="AC2985" i="1"/>
  <c r="AI2984" i="1"/>
  <c r="AH2984" i="1"/>
  <c r="AG2984" i="1"/>
  <c r="AD2984" i="1"/>
  <c r="AF2984" i="1"/>
  <c r="AE2984" i="1"/>
  <c r="AC2984" i="1"/>
  <c r="AL2984" i="1"/>
  <c r="AJ2984" i="1"/>
  <c r="AM2984" i="1" s="1"/>
  <c r="AI2983" i="1"/>
  <c r="AG2983" i="1"/>
  <c r="AH2983" i="1"/>
  <c r="AD2983" i="1"/>
  <c r="AC2983" i="1"/>
  <c r="AE2983" i="1"/>
  <c r="AF2983" i="1"/>
  <c r="AJ2983" i="1"/>
  <c r="AL2983" i="1"/>
  <c r="AG2982" i="1"/>
  <c r="AH2982" i="1"/>
  <c r="AI2982" i="1"/>
  <c r="AJ2982" i="1"/>
  <c r="AC2982" i="1"/>
  <c r="AD2982" i="1"/>
  <c r="AE2982" i="1"/>
  <c r="AF2982" i="1"/>
  <c r="AL2982" i="1"/>
  <c r="AI2981" i="1"/>
  <c r="AH2981" i="1"/>
  <c r="AG2981" i="1"/>
  <c r="AJ2981" i="1"/>
  <c r="AL2981" i="1"/>
  <c r="AF2981" i="1"/>
  <c r="AE2981" i="1"/>
  <c r="AD2981" i="1"/>
  <c r="AC2981" i="1"/>
  <c r="AH2980" i="1"/>
  <c r="AG2980" i="1"/>
  <c r="AI2980" i="1"/>
  <c r="AE2980" i="1"/>
  <c r="AJ2980" i="1"/>
  <c r="AL2980" i="1"/>
  <c r="AF2980" i="1"/>
  <c r="AD2980" i="1"/>
  <c r="AC2980" i="1"/>
  <c r="AI2979" i="1"/>
  <c r="AG2979" i="1"/>
  <c r="AH2979" i="1"/>
  <c r="AE2979" i="1"/>
  <c r="AD2979" i="1"/>
  <c r="AC2979" i="1"/>
  <c r="AJ2979" i="1"/>
  <c r="AL2979" i="1"/>
  <c r="AF2979" i="1"/>
  <c r="AH2978" i="1"/>
  <c r="AI2978" i="1"/>
  <c r="AG2978" i="1"/>
  <c r="AL2978" i="1"/>
  <c r="AC2978" i="1"/>
  <c r="AJ2978" i="1"/>
  <c r="AM2978" i="1" s="1"/>
  <c r="AF2978" i="1"/>
  <c r="AE2978" i="1"/>
  <c r="AD2978" i="1"/>
  <c r="AG2977" i="1"/>
  <c r="AH2977" i="1"/>
  <c r="AI2977" i="1"/>
  <c r="AE2977" i="1"/>
  <c r="AD2977" i="1"/>
  <c r="AC2977" i="1"/>
  <c r="AJ2977" i="1"/>
  <c r="AL2977" i="1"/>
  <c r="AF2977" i="1"/>
  <c r="AG2976" i="1"/>
  <c r="AI2976" i="1"/>
  <c r="AH2976" i="1"/>
  <c r="AC2976" i="1"/>
  <c r="AF2976" i="1"/>
  <c r="AE2976" i="1"/>
  <c r="AD2976" i="1"/>
  <c r="AJ2976" i="1"/>
  <c r="AL2976" i="1"/>
  <c r="AI2975" i="1"/>
  <c r="AG2975" i="1"/>
  <c r="AH2975" i="1"/>
  <c r="AF2975" i="1"/>
  <c r="AJ2975" i="1"/>
  <c r="AL2975" i="1"/>
  <c r="AC2975" i="1"/>
  <c r="AE2975" i="1"/>
  <c r="AD2975" i="1"/>
  <c r="AG2974" i="1"/>
  <c r="AH2974" i="1"/>
  <c r="AI2974" i="1"/>
  <c r="AD2974" i="1"/>
  <c r="AF2974" i="1"/>
  <c r="AJ2974" i="1"/>
  <c r="AL2974" i="1"/>
  <c r="AC2974" i="1"/>
  <c r="AE2974" i="1"/>
  <c r="AG2973" i="1"/>
  <c r="AI2973" i="1"/>
  <c r="AH2973" i="1"/>
  <c r="AL2973" i="1"/>
  <c r="AJ2973" i="1"/>
  <c r="AC2973" i="1"/>
  <c r="AD2973" i="1"/>
  <c r="AE2973" i="1"/>
  <c r="AF2973" i="1"/>
  <c r="AI2972" i="1"/>
  <c r="AG2972" i="1"/>
  <c r="AH2972" i="1"/>
  <c r="AF2972" i="1"/>
  <c r="AD2972" i="1"/>
  <c r="AE2972" i="1"/>
  <c r="AC2972" i="1"/>
  <c r="AJ2972" i="1"/>
  <c r="AL2972" i="1"/>
  <c r="AH2971" i="1"/>
  <c r="AI2971" i="1"/>
  <c r="AG2971" i="1"/>
  <c r="AC2971" i="1"/>
  <c r="AD2971" i="1"/>
  <c r="AE2971" i="1"/>
  <c r="AF2971" i="1"/>
  <c r="AJ2971" i="1"/>
  <c r="AL2971" i="1"/>
  <c r="AH2970" i="1"/>
  <c r="AG2970" i="1"/>
  <c r="AI2970" i="1"/>
  <c r="AL2970" i="1"/>
  <c r="AF2970" i="1"/>
  <c r="AJ2970" i="1"/>
  <c r="AM2970" i="1" s="1"/>
  <c r="AC2970" i="1"/>
  <c r="AD2970" i="1"/>
  <c r="AE2970" i="1"/>
  <c r="AG2969" i="1"/>
  <c r="AH2969" i="1"/>
  <c r="AI2969" i="1"/>
  <c r="AJ2969" i="1"/>
  <c r="AL2969" i="1"/>
  <c r="AD2969" i="1"/>
  <c r="AE2969" i="1"/>
  <c r="AF2969" i="1"/>
  <c r="AC2969" i="1"/>
  <c r="AG2968" i="1"/>
  <c r="AI2968" i="1"/>
  <c r="AH2968" i="1"/>
  <c r="AC2968" i="1"/>
  <c r="AD2968" i="1"/>
  <c r="AE2968" i="1"/>
  <c r="AF2968" i="1"/>
  <c r="AL2968" i="1"/>
  <c r="AJ2968" i="1"/>
  <c r="AM2968" i="1" s="1"/>
  <c r="AG2967" i="1"/>
  <c r="AH2967" i="1"/>
  <c r="AI2967" i="1"/>
  <c r="AF2967" i="1"/>
  <c r="AL2967" i="1"/>
  <c r="AJ2967" i="1"/>
  <c r="AM2967" i="1" s="1"/>
  <c r="AE2967" i="1"/>
  <c r="AD2967" i="1"/>
  <c r="AC2967" i="1"/>
  <c r="AH2966" i="1"/>
  <c r="AI2966" i="1"/>
  <c r="AG2966" i="1"/>
  <c r="AJ2966" i="1"/>
  <c r="AL2966" i="1"/>
  <c r="AC2966" i="1"/>
  <c r="AD2966" i="1"/>
  <c r="AE2966" i="1"/>
  <c r="AF2966" i="1"/>
  <c r="AI2965" i="1"/>
  <c r="AG2965" i="1"/>
  <c r="AH2965" i="1"/>
  <c r="AJ2965" i="1"/>
  <c r="AL2965" i="1"/>
  <c r="AC2965" i="1"/>
  <c r="AD2965" i="1"/>
  <c r="AE2965" i="1"/>
  <c r="AF2965" i="1"/>
  <c r="AG2964" i="1"/>
  <c r="AH2964" i="1"/>
  <c r="AI2964" i="1"/>
  <c r="AD2964" i="1"/>
  <c r="AC2964" i="1"/>
  <c r="AE2964" i="1"/>
  <c r="AF2964" i="1"/>
  <c r="AJ2964" i="1"/>
  <c r="AL2964" i="1"/>
  <c r="AG2963" i="1"/>
  <c r="AH2963" i="1"/>
  <c r="AI2963" i="1"/>
  <c r="AC2963" i="1"/>
  <c r="AL2963" i="1"/>
  <c r="AJ2963" i="1"/>
  <c r="AF2963" i="1"/>
  <c r="AE2963" i="1"/>
  <c r="AD2963" i="1"/>
  <c r="AH2962" i="1"/>
  <c r="AI2962" i="1"/>
  <c r="AG2962" i="1"/>
  <c r="AL2962" i="1"/>
  <c r="AJ2962" i="1"/>
  <c r="AM2962" i="1" s="1"/>
  <c r="AF2962" i="1"/>
  <c r="AE2962" i="1"/>
  <c r="AD2962" i="1"/>
  <c r="AC2962" i="1"/>
  <c r="AI2961" i="1"/>
  <c r="AH2961" i="1"/>
  <c r="AG2961" i="1"/>
  <c r="AL2961" i="1"/>
  <c r="AJ2961" i="1"/>
  <c r="AM2961" i="1" s="1"/>
  <c r="AF2961" i="1"/>
  <c r="AE2961" i="1"/>
  <c r="AD2961" i="1"/>
  <c r="AC2961" i="1"/>
  <c r="AH2960" i="1"/>
  <c r="AI2960" i="1"/>
  <c r="AG2960" i="1"/>
  <c r="AE2960" i="1"/>
  <c r="AF2960" i="1"/>
  <c r="AJ2960" i="1"/>
  <c r="AC2960" i="1"/>
  <c r="AL2960" i="1"/>
  <c r="AD2960" i="1"/>
  <c r="AH2959" i="1"/>
  <c r="AI2959" i="1"/>
  <c r="AG2959" i="1"/>
  <c r="AL2959" i="1"/>
  <c r="AJ2959" i="1"/>
  <c r="AE2959" i="1"/>
  <c r="AF2959" i="1"/>
  <c r="AC2959" i="1"/>
  <c r="AD2959" i="1"/>
  <c r="AI2958" i="1"/>
  <c r="AG2958" i="1"/>
  <c r="AH2958" i="1"/>
  <c r="AC2958" i="1"/>
  <c r="AE2958" i="1"/>
  <c r="AL2958" i="1"/>
  <c r="AJ2958" i="1"/>
  <c r="AD2958" i="1"/>
  <c r="AF2958" i="1"/>
  <c r="AH2957" i="1"/>
  <c r="AI2957" i="1"/>
  <c r="AG2957" i="1"/>
  <c r="AL2957" i="1"/>
  <c r="AJ2957" i="1"/>
  <c r="AM2957" i="1" s="1"/>
  <c r="AC2957" i="1"/>
  <c r="AD2957" i="1"/>
  <c r="AE2957" i="1"/>
  <c r="AF2957" i="1"/>
  <c r="AI2956" i="1"/>
  <c r="AH2956" i="1"/>
  <c r="AG2956" i="1"/>
  <c r="AF2956" i="1"/>
  <c r="AE2956" i="1"/>
  <c r="AD2956" i="1"/>
  <c r="AC2956" i="1"/>
  <c r="AJ2956" i="1"/>
  <c r="AL2956" i="1"/>
  <c r="AI2955" i="1"/>
  <c r="AH2955" i="1"/>
  <c r="AG2955" i="1"/>
  <c r="AL2955" i="1"/>
  <c r="AJ2955" i="1"/>
  <c r="AF2955" i="1"/>
  <c r="AE2955" i="1"/>
  <c r="AD2955" i="1"/>
  <c r="AC2955" i="1"/>
  <c r="AH2954" i="1"/>
  <c r="AI2954" i="1"/>
  <c r="AG2954" i="1"/>
  <c r="AJ2954" i="1"/>
  <c r="AL2954" i="1"/>
  <c r="AF2954" i="1"/>
  <c r="AE2954" i="1"/>
  <c r="AC2954" i="1"/>
  <c r="AD2954" i="1"/>
  <c r="AG2953" i="1"/>
  <c r="AH2953" i="1"/>
  <c r="AI2953" i="1"/>
  <c r="AL2953" i="1"/>
  <c r="AC2953" i="1"/>
  <c r="AE2953" i="1"/>
  <c r="AF2953" i="1"/>
  <c r="AJ2953" i="1"/>
  <c r="AM2953" i="1" s="1"/>
  <c r="AD2953" i="1"/>
  <c r="AG2952" i="1"/>
  <c r="AH2952" i="1"/>
  <c r="AI2952" i="1"/>
  <c r="AL2952" i="1"/>
  <c r="AJ2952" i="1"/>
  <c r="AM2952" i="1" s="1"/>
  <c r="AF2952" i="1"/>
  <c r="AE2952" i="1"/>
  <c r="AD2952" i="1"/>
  <c r="AC2952" i="1"/>
  <c r="AI2951" i="1"/>
  <c r="AH2951" i="1"/>
  <c r="AG2951" i="1"/>
  <c r="AL2951" i="1"/>
  <c r="AJ2951" i="1"/>
  <c r="AF2951" i="1"/>
  <c r="AE2951" i="1"/>
  <c r="AD2951" i="1"/>
  <c r="AC2951" i="1"/>
  <c r="AG2950" i="1"/>
  <c r="AI2950" i="1"/>
  <c r="AH2950" i="1"/>
  <c r="AJ2950" i="1"/>
  <c r="AL2950" i="1"/>
  <c r="AF2950" i="1"/>
  <c r="AE2950" i="1"/>
  <c r="AD2950" i="1"/>
  <c r="AC2950" i="1"/>
  <c r="AI2949" i="1"/>
  <c r="AH2949" i="1"/>
  <c r="AG2949" i="1"/>
  <c r="AL2949" i="1"/>
  <c r="AJ2949" i="1"/>
  <c r="AM2949" i="1" s="1"/>
  <c r="AC2949" i="1"/>
  <c r="AF2949" i="1"/>
  <c r="AE2949" i="1"/>
  <c r="AD2949" i="1"/>
  <c r="AI2948" i="1"/>
  <c r="AH2948" i="1"/>
  <c r="AG2948" i="1"/>
  <c r="AJ2948" i="1"/>
  <c r="AL2948" i="1"/>
  <c r="AC2948" i="1"/>
  <c r="AD2948" i="1"/>
  <c r="AE2948" i="1"/>
  <c r="AF2948" i="1"/>
  <c r="AH2947" i="1"/>
  <c r="AG2947" i="1"/>
  <c r="AI2947" i="1"/>
  <c r="AL2947" i="1"/>
  <c r="AJ2947" i="1"/>
  <c r="AD2947" i="1"/>
  <c r="AF2947" i="1"/>
  <c r="AE2947" i="1"/>
  <c r="AC2947" i="1"/>
  <c r="AG2946" i="1"/>
  <c r="AI2946" i="1"/>
  <c r="AH2946" i="1"/>
  <c r="AF2946" i="1"/>
  <c r="AE2946" i="1"/>
  <c r="AL2946" i="1"/>
  <c r="AJ2946" i="1"/>
  <c r="AC2946" i="1"/>
  <c r="AD2946" i="1"/>
  <c r="AG2945" i="1"/>
  <c r="AH2945" i="1"/>
  <c r="AI2945" i="1"/>
  <c r="AC2945" i="1"/>
  <c r="AD2945" i="1"/>
  <c r="AE2945" i="1"/>
  <c r="AF2945" i="1"/>
  <c r="AJ2945" i="1"/>
  <c r="AL2945" i="1"/>
  <c r="AG2944" i="1"/>
  <c r="AH2944" i="1"/>
  <c r="AI2944" i="1"/>
  <c r="AJ2944" i="1"/>
  <c r="AL2944" i="1"/>
  <c r="AF2944" i="1"/>
  <c r="AE2944" i="1"/>
  <c r="AD2944" i="1"/>
  <c r="AC2944" i="1"/>
  <c r="AG2943" i="1"/>
  <c r="AH2943" i="1"/>
  <c r="AI2943" i="1"/>
  <c r="AE2943" i="1"/>
  <c r="AL2943" i="1"/>
  <c r="AC2943" i="1"/>
  <c r="AD2943" i="1"/>
  <c r="AF2943" i="1"/>
  <c r="AJ2943" i="1"/>
  <c r="AM2943" i="1" s="1"/>
  <c r="AG2942" i="1"/>
  <c r="AI2942" i="1"/>
  <c r="AH2942" i="1"/>
  <c r="AF2942" i="1"/>
  <c r="AD2942" i="1"/>
  <c r="AJ2942" i="1"/>
  <c r="AC2942" i="1"/>
  <c r="AE2942" i="1"/>
  <c r="AL2942" i="1"/>
  <c r="AI2941" i="1"/>
  <c r="AH2941" i="1"/>
  <c r="AG2941" i="1"/>
  <c r="AL2941" i="1"/>
  <c r="AJ2941" i="1"/>
  <c r="AM2941" i="1" s="1"/>
  <c r="AF2941" i="1"/>
  <c r="AE2941" i="1"/>
  <c r="AD2941" i="1"/>
  <c r="AC2941" i="1"/>
  <c r="AI2940" i="1"/>
  <c r="AG2940" i="1"/>
  <c r="AH2940" i="1"/>
  <c r="AC2940" i="1"/>
  <c r="AD2940" i="1"/>
  <c r="AL2940" i="1"/>
  <c r="AJ2940" i="1"/>
  <c r="AE2940" i="1"/>
  <c r="AF2940" i="1"/>
  <c r="AG2939" i="1"/>
  <c r="AH2939" i="1"/>
  <c r="AI2939" i="1"/>
  <c r="AE2939" i="1"/>
  <c r="AF2939" i="1"/>
  <c r="AJ2939" i="1"/>
  <c r="AD2939" i="1"/>
  <c r="AL2939" i="1"/>
  <c r="AC2939" i="1"/>
  <c r="AH2938" i="1"/>
  <c r="AI2938" i="1"/>
  <c r="AG2938" i="1"/>
  <c r="AF2938" i="1"/>
  <c r="AL2938" i="1"/>
  <c r="AC2938" i="1"/>
  <c r="AD2938" i="1"/>
  <c r="AE2938" i="1"/>
  <c r="AJ2938" i="1"/>
  <c r="AM2938" i="1" s="1"/>
  <c r="AI2937" i="1"/>
  <c r="AH2937" i="1"/>
  <c r="AG2937" i="1"/>
  <c r="AJ2937" i="1"/>
  <c r="AD2937" i="1"/>
  <c r="AF2937" i="1"/>
  <c r="AE2937" i="1"/>
  <c r="AC2937" i="1"/>
  <c r="AL2937" i="1"/>
  <c r="AI2936" i="1"/>
  <c r="AH2936" i="1"/>
  <c r="AG2936" i="1"/>
  <c r="AC2936" i="1"/>
  <c r="AL2936" i="1"/>
  <c r="AJ2936" i="1"/>
  <c r="AF2936" i="1"/>
  <c r="AE2936" i="1"/>
  <c r="AD2936" i="1"/>
  <c r="AG2935" i="1"/>
  <c r="AH2935" i="1"/>
  <c r="AI2935" i="1"/>
  <c r="AF2935" i="1"/>
  <c r="AJ2935" i="1"/>
  <c r="AL2935" i="1"/>
  <c r="AD2935" i="1"/>
  <c r="AE2935" i="1"/>
  <c r="AC2935" i="1"/>
  <c r="AH2934" i="1"/>
  <c r="AG2934" i="1"/>
  <c r="AI2934" i="1"/>
  <c r="AJ2934" i="1"/>
  <c r="AL2934" i="1"/>
  <c r="AF2934" i="1"/>
  <c r="AE2934" i="1"/>
  <c r="AD2934" i="1"/>
  <c r="AC2934" i="1"/>
  <c r="AI2933" i="1"/>
  <c r="AH2933" i="1"/>
  <c r="AG2933" i="1"/>
  <c r="AL2933" i="1"/>
  <c r="AC2933" i="1"/>
  <c r="AJ2933" i="1"/>
  <c r="AM2933" i="1" s="1"/>
  <c r="AF2933" i="1"/>
  <c r="AE2933" i="1"/>
  <c r="AD2933" i="1"/>
  <c r="AH2932" i="1"/>
  <c r="AI2932" i="1"/>
  <c r="AG2932" i="1"/>
  <c r="AJ2932" i="1"/>
  <c r="AL2932" i="1"/>
  <c r="AC2932" i="1"/>
  <c r="AD2932" i="1"/>
  <c r="AE2932" i="1"/>
  <c r="AF2932" i="1"/>
  <c r="AG2931" i="1"/>
  <c r="AH2931" i="1"/>
  <c r="AI2931" i="1"/>
  <c r="AC2931" i="1"/>
  <c r="AD2931" i="1"/>
  <c r="AE2931" i="1"/>
  <c r="AF2931" i="1"/>
  <c r="AJ2931" i="1"/>
  <c r="AL2931" i="1"/>
  <c r="AH2930" i="1"/>
  <c r="AI2930" i="1"/>
  <c r="AG2930" i="1"/>
  <c r="AE2930" i="1"/>
  <c r="AJ2930" i="1"/>
  <c r="AL2930" i="1"/>
  <c r="AF2930" i="1"/>
  <c r="AC2930" i="1"/>
  <c r="AD2930" i="1"/>
  <c r="AI2929" i="1"/>
  <c r="AH2929" i="1"/>
  <c r="AG2929" i="1"/>
  <c r="AJ2929" i="1"/>
  <c r="AC2929" i="1"/>
  <c r="AL2929" i="1"/>
  <c r="AF2929" i="1"/>
  <c r="AE2929" i="1"/>
  <c r="AD2929" i="1"/>
  <c r="AG2928" i="1"/>
  <c r="AI2928" i="1"/>
  <c r="AH2928" i="1"/>
  <c r="AF2928" i="1"/>
  <c r="AE2928" i="1"/>
  <c r="AD2928" i="1"/>
  <c r="AC2928" i="1"/>
  <c r="AL2928" i="1"/>
  <c r="AJ2928" i="1"/>
  <c r="AH2927" i="1"/>
  <c r="AI2927" i="1"/>
  <c r="AG2927" i="1"/>
  <c r="AC2927" i="1"/>
  <c r="AL2927" i="1"/>
  <c r="AJ2927" i="1"/>
  <c r="AF2927" i="1"/>
  <c r="AE2927" i="1"/>
  <c r="AD2927" i="1"/>
  <c r="AH2926" i="1"/>
  <c r="AG2926" i="1"/>
  <c r="AI2926" i="1"/>
  <c r="AE2926" i="1"/>
  <c r="AD2926" i="1"/>
  <c r="AC2926" i="1"/>
  <c r="AL2926" i="1"/>
  <c r="AJ2926" i="1"/>
  <c r="AF2926" i="1"/>
  <c r="AI2925" i="1"/>
  <c r="AH2925" i="1"/>
  <c r="AG2925" i="1"/>
  <c r="AJ2925" i="1"/>
  <c r="AF2925" i="1"/>
  <c r="AE2925" i="1"/>
  <c r="AD2925" i="1"/>
  <c r="AC2925" i="1"/>
  <c r="AL2925" i="1"/>
  <c r="AI2924" i="1"/>
  <c r="AH2924" i="1"/>
  <c r="AG2924" i="1"/>
  <c r="AL2924" i="1"/>
  <c r="AF2924" i="1"/>
  <c r="AC2924" i="1"/>
  <c r="AJ2924" i="1"/>
  <c r="AM2924" i="1" s="1"/>
  <c r="AD2924" i="1"/>
  <c r="AE2924" i="1"/>
  <c r="AI2923" i="1"/>
  <c r="AH2923" i="1"/>
  <c r="AG2923" i="1"/>
  <c r="AE2923" i="1"/>
  <c r="AF2923" i="1"/>
  <c r="AJ2923" i="1"/>
  <c r="AD2923" i="1"/>
  <c r="AL2923" i="1"/>
  <c r="AC2923" i="1"/>
  <c r="AI2922" i="1"/>
  <c r="AG2922" i="1"/>
  <c r="AH2922" i="1"/>
  <c r="AD2922" i="1"/>
  <c r="AE2922" i="1"/>
  <c r="AF2922" i="1"/>
  <c r="AL2922" i="1"/>
  <c r="AC2922" i="1"/>
  <c r="AJ2922" i="1"/>
  <c r="AM2922" i="1" s="1"/>
  <c r="AI2921" i="1"/>
  <c r="AH2921" i="1"/>
  <c r="AG2921" i="1"/>
  <c r="AL2921" i="1"/>
  <c r="AJ2921" i="1"/>
  <c r="AF2921" i="1"/>
  <c r="AE2921" i="1"/>
  <c r="AD2921" i="1"/>
  <c r="AC2921" i="1"/>
  <c r="AI2920" i="1"/>
  <c r="AH2920" i="1"/>
  <c r="AG2920" i="1"/>
  <c r="AL2920" i="1"/>
  <c r="AJ2920" i="1"/>
  <c r="AM2920" i="1" s="1"/>
  <c r="AF2920" i="1"/>
  <c r="AE2920" i="1"/>
  <c r="AD2920" i="1"/>
  <c r="AC2920" i="1"/>
  <c r="AG2919" i="1"/>
  <c r="AI2919" i="1"/>
  <c r="AH2919" i="1"/>
  <c r="AC2919" i="1"/>
  <c r="AL2919" i="1"/>
  <c r="AJ2919" i="1"/>
  <c r="AM2919" i="1" s="1"/>
  <c r="AF2919" i="1"/>
  <c r="AE2919" i="1"/>
  <c r="AD2919" i="1"/>
  <c r="AI2918" i="1"/>
  <c r="AH2918" i="1"/>
  <c r="AG2918" i="1"/>
  <c r="AF2918" i="1"/>
  <c r="AD2918" i="1"/>
  <c r="AC2918" i="1"/>
  <c r="AE2918" i="1"/>
  <c r="AL2918" i="1"/>
  <c r="AJ2918" i="1"/>
  <c r="AH2917" i="1"/>
  <c r="AG2917" i="1"/>
  <c r="AI2917" i="1"/>
  <c r="AL2917" i="1"/>
  <c r="AF2917" i="1"/>
  <c r="AE2917" i="1"/>
  <c r="AD2917" i="1"/>
  <c r="AC2917" i="1"/>
  <c r="AJ2917" i="1"/>
  <c r="AM2917" i="1" s="1"/>
  <c r="AI2916" i="1"/>
  <c r="AH2916" i="1"/>
  <c r="AG2916" i="1"/>
  <c r="AD2916" i="1"/>
  <c r="AE2916" i="1"/>
  <c r="AF2916" i="1"/>
  <c r="AJ2916" i="1"/>
  <c r="AL2916" i="1"/>
  <c r="AC2916" i="1"/>
  <c r="AI2915" i="1"/>
  <c r="AH2915" i="1"/>
  <c r="AG2915" i="1"/>
  <c r="AF2915" i="1"/>
  <c r="AL2915" i="1"/>
  <c r="AJ2915" i="1"/>
  <c r="AE2915" i="1"/>
  <c r="AD2915" i="1"/>
  <c r="AC2915" i="1"/>
  <c r="AH2914" i="1"/>
  <c r="AG2914" i="1"/>
  <c r="AI2914" i="1"/>
  <c r="AE2914" i="1"/>
  <c r="AD2914" i="1"/>
  <c r="AF2914" i="1"/>
  <c r="AC2914" i="1"/>
  <c r="AL2914" i="1"/>
  <c r="AJ2914" i="1"/>
  <c r="AH2913" i="1"/>
  <c r="AG2913" i="1"/>
  <c r="AI2913" i="1"/>
  <c r="AL2913" i="1"/>
  <c r="AJ2913" i="1"/>
  <c r="AE2913" i="1"/>
  <c r="AC2913" i="1"/>
  <c r="AD2913" i="1"/>
  <c r="AF2913" i="1"/>
  <c r="AG2912" i="1"/>
  <c r="AH2912" i="1"/>
  <c r="AI2912" i="1"/>
  <c r="AL2912" i="1"/>
  <c r="AC2912" i="1"/>
  <c r="AD2912" i="1"/>
  <c r="AE2912" i="1"/>
  <c r="AF2912" i="1"/>
  <c r="AJ2912" i="1"/>
  <c r="AM2912" i="1" s="1"/>
  <c r="AH2911" i="1"/>
  <c r="AI2911" i="1"/>
  <c r="AG2911" i="1"/>
  <c r="AD2911" i="1"/>
  <c r="AC2911" i="1"/>
  <c r="AE2911" i="1"/>
  <c r="AF2911" i="1"/>
  <c r="AJ2911" i="1"/>
  <c r="AL2911" i="1"/>
  <c r="AI2910" i="1"/>
  <c r="AH2910" i="1"/>
  <c r="AG2910" i="1"/>
  <c r="AL2910" i="1"/>
  <c r="AJ2910" i="1"/>
  <c r="AF2910" i="1"/>
  <c r="AE2910" i="1"/>
  <c r="AD2910" i="1"/>
  <c r="AC2910" i="1"/>
  <c r="AI2909" i="1"/>
  <c r="AG2909" i="1"/>
  <c r="AH2909" i="1"/>
  <c r="AE2909" i="1"/>
  <c r="AJ2909" i="1"/>
  <c r="AL2909" i="1"/>
  <c r="AD2909" i="1"/>
  <c r="AC2909" i="1"/>
  <c r="AF2909" i="1"/>
  <c r="AG2908" i="1"/>
  <c r="AH2908" i="1"/>
  <c r="AI2908" i="1"/>
  <c r="AF2908" i="1"/>
  <c r="AC2908" i="1"/>
  <c r="AL2908" i="1"/>
  <c r="AJ2908" i="1"/>
  <c r="AD2908" i="1"/>
  <c r="AE2908" i="1"/>
  <c r="AG2907" i="1"/>
  <c r="AH2907" i="1"/>
  <c r="AI2907" i="1"/>
  <c r="AC2907" i="1"/>
  <c r="AD2907" i="1"/>
  <c r="AE2907" i="1"/>
  <c r="AF2907" i="1"/>
  <c r="AJ2907" i="1"/>
  <c r="AL2907" i="1"/>
  <c r="AG2906" i="1"/>
  <c r="AH2906" i="1"/>
  <c r="AI2906" i="1"/>
  <c r="AJ2906" i="1"/>
  <c r="AF2906" i="1"/>
  <c r="AL2906" i="1"/>
  <c r="AE2906" i="1"/>
  <c r="AD2906" i="1"/>
  <c r="AC2906" i="1"/>
  <c r="AG2905" i="1"/>
  <c r="AH2905" i="1"/>
  <c r="AI2905" i="1"/>
  <c r="AL2905" i="1"/>
  <c r="AJ2905" i="1"/>
  <c r="AF2905" i="1"/>
  <c r="AE2905" i="1"/>
  <c r="AD2905" i="1"/>
  <c r="AC2905" i="1"/>
  <c r="AH2904" i="1"/>
  <c r="AG2904" i="1"/>
  <c r="AI2904" i="1"/>
  <c r="AC2904" i="1"/>
  <c r="AL2904" i="1"/>
  <c r="AJ2904" i="1"/>
  <c r="AF2904" i="1"/>
  <c r="AE2904" i="1"/>
  <c r="AD2904" i="1"/>
  <c r="AI2903" i="1"/>
  <c r="AG2903" i="1"/>
  <c r="AH2903" i="1"/>
  <c r="AD2903" i="1"/>
  <c r="AC2903" i="1"/>
  <c r="AL2903" i="1"/>
  <c r="AJ2903" i="1"/>
  <c r="AM2903" i="1" s="1"/>
  <c r="AF2903" i="1"/>
  <c r="AE2903" i="1"/>
  <c r="AI2902" i="1"/>
  <c r="AH2902" i="1"/>
  <c r="AG2902" i="1"/>
  <c r="AC2902" i="1"/>
  <c r="AL2902" i="1"/>
  <c r="AJ2902" i="1"/>
  <c r="AM2902" i="1" s="1"/>
  <c r="AF2902" i="1"/>
  <c r="AE2902" i="1"/>
  <c r="AD2902" i="1"/>
  <c r="AI2901" i="1"/>
  <c r="AH2901" i="1"/>
  <c r="AG2901" i="1"/>
  <c r="AE2901" i="1"/>
  <c r="AD2901" i="1"/>
  <c r="AL2901" i="1"/>
  <c r="AJ2901" i="1"/>
  <c r="AF2901" i="1"/>
  <c r="AC2901" i="1"/>
  <c r="AI2900" i="1"/>
  <c r="AH2900" i="1"/>
  <c r="AG2900" i="1"/>
  <c r="AL2900" i="1"/>
  <c r="AJ2900" i="1"/>
  <c r="AF2900" i="1"/>
  <c r="AE2900" i="1"/>
  <c r="AD2900" i="1"/>
  <c r="AC2900" i="1"/>
  <c r="AI2899" i="1"/>
  <c r="AH2899" i="1"/>
  <c r="AG2899" i="1"/>
  <c r="AJ2899" i="1"/>
  <c r="AC2899" i="1"/>
  <c r="AD2899" i="1"/>
  <c r="AL2899" i="1"/>
  <c r="AF2899" i="1"/>
  <c r="AE2899" i="1"/>
  <c r="AG2898" i="1"/>
  <c r="AI2898" i="1"/>
  <c r="AH2898" i="1"/>
  <c r="AE2898" i="1"/>
  <c r="AL2898" i="1"/>
  <c r="AJ2898" i="1"/>
  <c r="AM2898" i="1" s="1"/>
  <c r="AF2898" i="1"/>
  <c r="AD2898" i="1"/>
  <c r="AC2898" i="1"/>
  <c r="AI2897" i="1"/>
  <c r="AH2897" i="1"/>
  <c r="AG2897" i="1"/>
  <c r="AD2897" i="1"/>
  <c r="AL2897" i="1"/>
  <c r="AJ2897" i="1"/>
  <c r="AF2897" i="1"/>
  <c r="AE2897" i="1"/>
  <c r="AC2897" i="1"/>
  <c r="AG2896" i="1"/>
  <c r="AI2896" i="1"/>
  <c r="AH2896" i="1"/>
  <c r="AD2896" i="1"/>
  <c r="AC2896" i="1"/>
  <c r="AL2896" i="1"/>
  <c r="AJ2896" i="1"/>
  <c r="AF2896" i="1"/>
  <c r="AE2896" i="1"/>
  <c r="AI2895" i="1"/>
  <c r="AH2895" i="1"/>
  <c r="AG2895" i="1"/>
  <c r="AC2895" i="1"/>
  <c r="AD2895" i="1"/>
  <c r="AL2895" i="1"/>
  <c r="AJ2895" i="1"/>
  <c r="AM2895" i="1" s="1"/>
  <c r="AF2895" i="1"/>
  <c r="AE2895" i="1"/>
  <c r="AI2894" i="1"/>
  <c r="AH2894" i="1"/>
  <c r="AG2894" i="1"/>
  <c r="AL2894" i="1"/>
  <c r="AJ2894" i="1"/>
  <c r="AM2894" i="1" s="1"/>
  <c r="AF2894" i="1"/>
  <c r="AE2894" i="1"/>
  <c r="AD2894" i="1"/>
  <c r="AC2894" i="1"/>
  <c r="AI2893" i="1"/>
  <c r="AH2893" i="1"/>
  <c r="AG2893" i="1"/>
  <c r="AD2893" i="1"/>
  <c r="AL2893" i="1"/>
  <c r="AJ2893" i="1"/>
  <c r="AF2893" i="1"/>
  <c r="AE2893" i="1"/>
  <c r="AC2893" i="1"/>
  <c r="AG2892" i="1"/>
  <c r="AI2892" i="1"/>
  <c r="AH2892" i="1"/>
  <c r="AL2892" i="1"/>
  <c r="AJ2892" i="1"/>
  <c r="AF2892" i="1"/>
  <c r="AD2892" i="1"/>
  <c r="AE2892" i="1"/>
  <c r="AC2892" i="1"/>
  <c r="AH2891" i="1"/>
  <c r="AG2891" i="1"/>
  <c r="AI2891" i="1"/>
  <c r="AE2891" i="1"/>
  <c r="AF2891" i="1"/>
  <c r="AJ2891" i="1"/>
  <c r="AL2891" i="1"/>
  <c r="AC2891" i="1"/>
  <c r="AD2891" i="1"/>
  <c r="AG2890" i="1"/>
  <c r="AH2890" i="1"/>
  <c r="AI2890" i="1"/>
  <c r="AJ2890" i="1"/>
  <c r="AC2890" i="1"/>
  <c r="AD2890" i="1"/>
  <c r="AE2890" i="1"/>
  <c r="AF2890" i="1"/>
  <c r="AL2890" i="1"/>
  <c r="AG2889" i="1"/>
  <c r="AI2889" i="1"/>
  <c r="AH2889" i="1"/>
  <c r="AD2889" i="1"/>
  <c r="AE2889" i="1"/>
  <c r="AF2889" i="1"/>
  <c r="AJ2889" i="1"/>
  <c r="AL2889" i="1"/>
  <c r="AC2889" i="1"/>
  <c r="AI2888" i="1"/>
  <c r="AH2888" i="1"/>
  <c r="AG2888" i="1"/>
  <c r="AL2888" i="1"/>
  <c r="AF2888" i="1"/>
  <c r="AE2888" i="1"/>
  <c r="AD2888" i="1"/>
  <c r="AC2888" i="1"/>
  <c r="AJ2888" i="1"/>
  <c r="AM2888" i="1" s="1"/>
  <c r="AG2887" i="1"/>
  <c r="AH2887" i="1"/>
  <c r="AI2887" i="1"/>
  <c r="AC2887" i="1"/>
  <c r="AD2887" i="1"/>
  <c r="AE2887" i="1"/>
  <c r="AF2887" i="1"/>
  <c r="AJ2887" i="1"/>
  <c r="AL2887" i="1"/>
  <c r="AG2886" i="1"/>
  <c r="AI2886" i="1"/>
  <c r="AH2886" i="1"/>
  <c r="AJ2886" i="1"/>
  <c r="AC2886" i="1"/>
  <c r="AD2886" i="1"/>
  <c r="AL2886" i="1"/>
  <c r="AF2886" i="1"/>
  <c r="AE2886" i="1"/>
  <c r="AI2885" i="1"/>
  <c r="AG2885" i="1"/>
  <c r="AH2885" i="1"/>
  <c r="AJ2885" i="1"/>
  <c r="AL2885" i="1"/>
  <c r="AC2885" i="1"/>
  <c r="AD2885" i="1"/>
  <c r="AE2885" i="1"/>
  <c r="AF2885" i="1"/>
  <c r="AH2884" i="1"/>
  <c r="AI2884" i="1"/>
  <c r="AG2884" i="1"/>
  <c r="AL2884" i="1"/>
  <c r="AC2884" i="1"/>
  <c r="AD2884" i="1"/>
  <c r="AE2884" i="1"/>
  <c r="AF2884" i="1"/>
  <c r="AJ2884" i="1"/>
  <c r="AM2884" i="1" s="1"/>
  <c r="AG2883" i="1"/>
  <c r="AH2883" i="1"/>
  <c r="AI2883" i="1"/>
  <c r="AF2883" i="1"/>
  <c r="AJ2883" i="1"/>
  <c r="AL2883" i="1"/>
  <c r="AE2883" i="1"/>
  <c r="AC2883" i="1"/>
  <c r="AD2883" i="1"/>
  <c r="AG2882" i="1"/>
  <c r="AI2882" i="1"/>
  <c r="AH2882" i="1"/>
  <c r="AL2882" i="1"/>
  <c r="AC2882" i="1"/>
  <c r="AD2882" i="1"/>
  <c r="AJ2882" i="1"/>
  <c r="AM2882" i="1" s="1"/>
  <c r="AE2882" i="1"/>
  <c r="AF2882" i="1"/>
  <c r="AG2881" i="1"/>
  <c r="AH2881" i="1"/>
  <c r="AI2881" i="1"/>
  <c r="AL2881" i="1"/>
  <c r="AD2881" i="1"/>
  <c r="AC2881" i="1"/>
  <c r="AF2881" i="1"/>
  <c r="AE2881" i="1"/>
  <c r="AJ2881" i="1"/>
  <c r="AM2881" i="1" s="1"/>
  <c r="AH2880" i="1"/>
  <c r="AG2880" i="1"/>
  <c r="AI2880" i="1"/>
  <c r="AJ2880" i="1"/>
  <c r="AC2880" i="1"/>
  <c r="AE2880" i="1"/>
  <c r="AF2880" i="1"/>
  <c r="AL2880" i="1"/>
  <c r="AD2880" i="1"/>
  <c r="AG2879" i="1"/>
  <c r="AH2879" i="1"/>
  <c r="AI2879" i="1"/>
  <c r="AE2879" i="1"/>
  <c r="AC2879" i="1"/>
  <c r="AJ2879" i="1"/>
  <c r="AL2879" i="1"/>
  <c r="AD2879" i="1"/>
  <c r="AF2879" i="1"/>
  <c r="AG2878" i="1"/>
  <c r="AI2878" i="1"/>
  <c r="AH2878" i="1"/>
  <c r="AC2878" i="1"/>
  <c r="AD2878" i="1"/>
  <c r="AE2878" i="1"/>
  <c r="AL2878" i="1"/>
  <c r="AJ2878" i="1"/>
  <c r="AF2878" i="1"/>
  <c r="AI2877" i="1"/>
  <c r="AH2877" i="1"/>
  <c r="AG2877" i="1"/>
  <c r="AC2877" i="1"/>
  <c r="AL2877" i="1"/>
  <c r="AJ2877" i="1"/>
  <c r="AF2877" i="1"/>
  <c r="AE2877" i="1"/>
  <c r="AD2877" i="1"/>
  <c r="AI2876" i="1"/>
  <c r="AH2876" i="1"/>
  <c r="AG2876" i="1"/>
  <c r="AC2876" i="1"/>
  <c r="AL2876" i="1"/>
  <c r="AJ2876" i="1"/>
  <c r="AM2876" i="1" s="1"/>
  <c r="AD2876" i="1"/>
  <c r="AF2876" i="1"/>
  <c r="AE2876" i="1"/>
  <c r="AG2875" i="1"/>
  <c r="AH2875" i="1"/>
  <c r="AI2875" i="1"/>
  <c r="AJ2875" i="1"/>
  <c r="AL2875" i="1"/>
  <c r="AC2875" i="1"/>
  <c r="AD2875" i="1"/>
  <c r="AE2875" i="1"/>
  <c r="AF2875" i="1"/>
  <c r="AG2874" i="1"/>
  <c r="AH2874" i="1"/>
  <c r="AI2874" i="1"/>
  <c r="AL2874" i="1"/>
  <c r="AC2874" i="1"/>
  <c r="AD2874" i="1"/>
  <c r="AE2874" i="1"/>
  <c r="AF2874" i="1"/>
  <c r="AJ2874" i="1"/>
  <c r="AM2874" i="1" s="1"/>
  <c r="AG2873" i="1"/>
  <c r="AI2873" i="1"/>
  <c r="AH2873" i="1"/>
  <c r="AC2873" i="1"/>
  <c r="AD2873" i="1"/>
  <c r="AE2873" i="1"/>
  <c r="AL2873" i="1"/>
  <c r="AF2873" i="1"/>
  <c r="AJ2873" i="1"/>
  <c r="AM2873" i="1" s="1"/>
  <c r="AG2872" i="1"/>
  <c r="AH2872" i="1"/>
  <c r="AI2872" i="1"/>
  <c r="AE2872" i="1"/>
  <c r="AF2872" i="1"/>
  <c r="AJ2872" i="1"/>
  <c r="AL2872" i="1"/>
  <c r="AC2872" i="1"/>
  <c r="AD2872" i="1"/>
  <c r="AG2871" i="1"/>
  <c r="AH2871" i="1"/>
  <c r="AI2871" i="1"/>
  <c r="AE2871" i="1"/>
  <c r="AC2871" i="1"/>
  <c r="AF2871" i="1"/>
  <c r="AJ2871" i="1"/>
  <c r="AD2871" i="1"/>
  <c r="AL2871" i="1"/>
  <c r="AG2870" i="1"/>
  <c r="AH2870" i="1"/>
  <c r="AI2870" i="1"/>
  <c r="AD2870" i="1"/>
  <c r="AE2870" i="1"/>
  <c r="AF2870" i="1"/>
  <c r="AJ2870" i="1"/>
  <c r="AL2870" i="1"/>
  <c r="AC2870" i="1"/>
  <c r="AI2869" i="1"/>
  <c r="AH2869" i="1"/>
  <c r="AG2869" i="1"/>
  <c r="AJ2869" i="1"/>
  <c r="AL2869" i="1"/>
  <c r="AF2869" i="1"/>
  <c r="AE2869" i="1"/>
  <c r="AD2869" i="1"/>
  <c r="AC2869" i="1"/>
  <c r="AI2868" i="1"/>
  <c r="AH2868" i="1"/>
  <c r="AG2868" i="1"/>
  <c r="AL2868" i="1"/>
  <c r="AJ2868" i="1"/>
  <c r="AF2868" i="1"/>
  <c r="AE2868" i="1"/>
  <c r="AD2868" i="1"/>
  <c r="AC2868" i="1"/>
  <c r="AI2867" i="1"/>
  <c r="AH2867" i="1"/>
  <c r="AG2867" i="1"/>
  <c r="AJ2867" i="1"/>
  <c r="AF2867" i="1"/>
  <c r="AE2867" i="1"/>
  <c r="AD2867" i="1"/>
  <c r="AC2867" i="1"/>
  <c r="AL2867" i="1"/>
  <c r="AH2866" i="1"/>
  <c r="AG2866" i="1"/>
  <c r="AI2866" i="1"/>
  <c r="AJ2866" i="1"/>
  <c r="AF2866" i="1"/>
  <c r="AE2866" i="1"/>
  <c r="AD2866" i="1"/>
  <c r="AC2866" i="1"/>
  <c r="AL2866" i="1"/>
  <c r="AI2865" i="1"/>
  <c r="AH2865" i="1"/>
  <c r="AG2865" i="1"/>
  <c r="AJ2865" i="1"/>
  <c r="AF2865" i="1"/>
  <c r="AE2865" i="1"/>
  <c r="AD2865" i="1"/>
  <c r="AC2865" i="1"/>
  <c r="AL2865" i="1"/>
  <c r="AI2864" i="1"/>
  <c r="AH2864" i="1"/>
  <c r="AG2864" i="1"/>
  <c r="AL2864" i="1"/>
  <c r="AJ2864" i="1"/>
  <c r="AF2864" i="1"/>
  <c r="AE2864" i="1"/>
  <c r="AC2864" i="1"/>
  <c r="AD2864" i="1"/>
  <c r="AI2863" i="1"/>
  <c r="AH2863" i="1"/>
  <c r="AG2863" i="1"/>
  <c r="AL2863" i="1"/>
  <c r="AJ2863" i="1"/>
  <c r="AF2863" i="1"/>
  <c r="AE2863" i="1"/>
  <c r="AD2863" i="1"/>
  <c r="AC2863" i="1"/>
  <c r="AI2862" i="1"/>
  <c r="AH2862" i="1"/>
  <c r="AG2862" i="1"/>
  <c r="AC2862" i="1"/>
  <c r="AD2862" i="1"/>
  <c r="AE2862" i="1"/>
  <c r="AF2862" i="1"/>
  <c r="AJ2862" i="1"/>
  <c r="AL2862" i="1"/>
  <c r="AI2861" i="1"/>
  <c r="AH2861" i="1"/>
  <c r="AG2861" i="1"/>
  <c r="AL2861" i="1"/>
  <c r="AJ2861" i="1"/>
  <c r="AM2861" i="1" s="1"/>
  <c r="AF2861" i="1"/>
  <c r="AE2861" i="1"/>
  <c r="AD2861" i="1"/>
  <c r="AC2861" i="1"/>
  <c r="AI2860" i="1"/>
  <c r="AH2860" i="1"/>
  <c r="AG2860" i="1"/>
  <c r="AL2860" i="1"/>
  <c r="AJ2860" i="1"/>
  <c r="AM2860" i="1" s="1"/>
  <c r="AF2860" i="1"/>
  <c r="AE2860" i="1"/>
  <c r="AD2860" i="1"/>
  <c r="AC2860" i="1"/>
  <c r="AI2859" i="1"/>
  <c r="AH2859" i="1"/>
  <c r="AG2859" i="1"/>
  <c r="AL2859" i="1"/>
  <c r="AJ2859" i="1"/>
  <c r="AM2859" i="1" s="1"/>
  <c r="AF2859" i="1"/>
  <c r="AE2859" i="1"/>
  <c r="AD2859" i="1"/>
  <c r="AC2859" i="1"/>
  <c r="AH2858" i="1"/>
  <c r="AG2858" i="1"/>
  <c r="AI2858" i="1"/>
  <c r="AL2858" i="1"/>
  <c r="AJ2858" i="1"/>
  <c r="AM2858" i="1" s="1"/>
  <c r="AF2858" i="1"/>
  <c r="AE2858" i="1"/>
  <c r="AD2858" i="1"/>
  <c r="AC2858" i="1"/>
  <c r="AI2857" i="1"/>
  <c r="AH2857" i="1"/>
  <c r="AG2857" i="1"/>
  <c r="AJ2857" i="1"/>
  <c r="AF2857" i="1"/>
  <c r="AE2857" i="1"/>
  <c r="AD2857" i="1"/>
  <c r="AC2857" i="1"/>
  <c r="AL2857" i="1"/>
  <c r="AI2856" i="1"/>
  <c r="AG2856" i="1"/>
  <c r="AH2856" i="1"/>
  <c r="AL2856" i="1"/>
  <c r="AJ2856" i="1"/>
  <c r="AM2856" i="1" s="1"/>
  <c r="AE2856" i="1"/>
  <c r="AD2856" i="1"/>
  <c r="AC2856" i="1"/>
  <c r="AF2856" i="1"/>
  <c r="AI2855" i="1"/>
  <c r="AH2855" i="1"/>
  <c r="AG2855" i="1"/>
  <c r="AL2855" i="1"/>
  <c r="AJ2855" i="1"/>
  <c r="AM2855" i="1" s="1"/>
  <c r="AE2855" i="1"/>
  <c r="AF2855" i="1"/>
  <c r="AD2855" i="1"/>
  <c r="AC2855" i="1"/>
  <c r="AG2854" i="1"/>
  <c r="AI2854" i="1"/>
  <c r="AH2854" i="1"/>
  <c r="AJ2854" i="1"/>
  <c r="AL2854" i="1"/>
  <c r="AC2854" i="1"/>
  <c r="AD2854" i="1"/>
  <c r="AE2854" i="1"/>
  <c r="AF2854" i="1"/>
  <c r="AH2853" i="1"/>
  <c r="AG2853" i="1"/>
  <c r="AI2853" i="1"/>
  <c r="AE2853" i="1"/>
  <c r="AD2853" i="1"/>
  <c r="AC2853" i="1"/>
  <c r="AL2853" i="1"/>
  <c r="AF2853" i="1"/>
  <c r="AJ2853" i="1"/>
  <c r="AM2853" i="1" s="1"/>
  <c r="AI2852" i="1"/>
  <c r="AH2852" i="1"/>
  <c r="AG2852" i="1"/>
  <c r="AL2852" i="1"/>
  <c r="AJ2852" i="1"/>
  <c r="AF2852" i="1"/>
  <c r="AE2852" i="1"/>
  <c r="AD2852" i="1"/>
  <c r="AC2852" i="1"/>
  <c r="AI2851" i="1"/>
  <c r="AG2851" i="1"/>
  <c r="AH2851" i="1"/>
  <c r="AE2851" i="1"/>
  <c r="AL2851" i="1"/>
  <c r="AJ2851" i="1"/>
  <c r="AM2851" i="1" s="1"/>
  <c r="AD2851" i="1"/>
  <c r="AF2851" i="1"/>
  <c r="AC2851" i="1"/>
  <c r="AG2850" i="1"/>
  <c r="AH2850" i="1"/>
  <c r="AI2850" i="1"/>
  <c r="AJ2850" i="1"/>
  <c r="AF2850" i="1"/>
  <c r="AE2850" i="1"/>
  <c r="AD2850" i="1"/>
  <c r="AC2850" i="1"/>
  <c r="AL2850" i="1"/>
  <c r="AG2849" i="1"/>
  <c r="AH2849" i="1"/>
  <c r="AI2849" i="1"/>
  <c r="AJ2849" i="1"/>
  <c r="AL2849" i="1"/>
  <c r="AC2849" i="1"/>
  <c r="AD2849" i="1"/>
  <c r="AF2849" i="1"/>
  <c r="AE2849" i="1"/>
  <c r="AG2848" i="1"/>
  <c r="AH2848" i="1"/>
  <c r="AI2848" i="1"/>
  <c r="AL2848" i="1"/>
  <c r="AE2848" i="1"/>
  <c r="AC2848" i="1"/>
  <c r="AF2848" i="1"/>
  <c r="AD2848" i="1"/>
  <c r="AJ2848" i="1"/>
  <c r="AM2848" i="1" s="1"/>
  <c r="AI2847" i="1"/>
  <c r="AG2847" i="1"/>
  <c r="AH2847" i="1"/>
  <c r="AL2847" i="1"/>
  <c r="AD2847" i="1"/>
  <c r="AJ2847" i="1"/>
  <c r="AE2847" i="1"/>
  <c r="AC2847" i="1"/>
  <c r="AF2847" i="1"/>
  <c r="AI2846" i="1"/>
  <c r="AG2846" i="1"/>
  <c r="AH2846" i="1"/>
  <c r="AE2846" i="1"/>
  <c r="AC2846" i="1"/>
  <c r="AL2846" i="1"/>
  <c r="AF2846" i="1"/>
  <c r="AD2846" i="1"/>
  <c r="AJ2846" i="1"/>
  <c r="AM2846" i="1" s="1"/>
  <c r="AI2845" i="1"/>
  <c r="AG2845" i="1"/>
  <c r="AH2845" i="1"/>
  <c r="AD2845" i="1"/>
  <c r="AC2845" i="1"/>
  <c r="AE2845" i="1"/>
  <c r="AF2845" i="1"/>
  <c r="AL2845" i="1"/>
  <c r="AJ2845" i="1"/>
  <c r="AM2845" i="1" s="1"/>
  <c r="AI2844" i="1"/>
  <c r="AG2844" i="1"/>
  <c r="AH2844" i="1"/>
  <c r="AC2844" i="1"/>
  <c r="AE2844" i="1"/>
  <c r="AL2844" i="1"/>
  <c r="AF2844" i="1"/>
  <c r="AD2844" i="1"/>
  <c r="AJ2844" i="1"/>
  <c r="AM2844" i="1" s="1"/>
  <c r="AG2843" i="1"/>
  <c r="AI2843" i="1"/>
  <c r="AH2843" i="1"/>
  <c r="AC2843" i="1"/>
  <c r="AD2843" i="1"/>
  <c r="AF2843" i="1"/>
  <c r="AE2843" i="1"/>
  <c r="AL2843" i="1"/>
  <c r="AJ2843" i="1"/>
  <c r="AH2842" i="1"/>
  <c r="AG2842" i="1"/>
  <c r="AI2842" i="1"/>
  <c r="AE2842" i="1"/>
  <c r="AL2842" i="1"/>
  <c r="AJ2842" i="1"/>
  <c r="AM2842" i="1" s="1"/>
  <c r="AC2842" i="1"/>
  <c r="AD2842" i="1"/>
  <c r="AF2842" i="1"/>
  <c r="AH2841" i="1"/>
  <c r="AG2841" i="1"/>
  <c r="AI2841" i="1"/>
  <c r="AL2841" i="1"/>
  <c r="AJ2841" i="1"/>
  <c r="AM2841" i="1" s="1"/>
  <c r="AE2841" i="1"/>
  <c r="AF2841" i="1"/>
  <c r="AD2841" i="1"/>
  <c r="AC2841" i="1"/>
  <c r="AG2840" i="1"/>
  <c r="AI2840" i="1"/>
  <c r="AH2840" i="1"/>
  <c r="AE2840" i="1"/>
  <c r="AC2840" i="1"/>
  <c r="AD2840" i="1"/>
  <c r="AF2840" i="1"/>
  <c r="AJ2840" i="1"/>
  <c r="AL2840" i="1"/>
  <c r="AH2839" i="1"/>
  <c r="AI2839" i="1"/>
  <c r="AG2839" i="1"/>
  <c r="AF2839" i="1"/>
  <c r="AD2839" i="1"/>
  <c r="AC2839" i="1"/>
  <c r="AE2839" i="1"/>
  <c r="AJ2839" i="1"/>
  <c r="AL2839" i="1"/>
  <c r="AI2838" i="1"/>
  <c r="AG2838" i="1"/>
  <c r="AH2838" i="1"/>
  <c r="AJ2838" i="1"/>
  <c r="AL2838" i="1"/>
  <c r="AC2838" i="1"/>
  <c r="AF2838" i="1"/>
  <c r="AD2838" i="1"/>
  <c r="AE2838" i="1"/>
  <c r="AI2837" i="1"/>
  <c r="AH2837" i="1"/>
  <c r="AG2837" i="1"/>
  <c r="AJ2837" i="1"/>
  <c r="AF2837" i="1"/>
  <c r="AL2837" i="1"/>
  <c r="AC2837" i="1"/>
  <c r="AD2837" i="1"/>
  <c r="AE2837" i="1"/>
  <c r="AG2836" i="1"/>
  <c r="AI2836" i="1"/>
  <c r="AH2836" i="1"/>
  <c r="AL2836" i="1"/>
  <c r="AJ2836" i="1"/>
  <c r="AD2836" i="1"/>
  <c r="AC2836" i="1"/>
  <c r="AF2836" i="1"/>
  <c r="AE2836" i="1"/>
  <c r="AG2835" i="1"/>
  <c r="AH2835" i="1"/>
  <c r="AI2835" i="1"/>
  <c r="AC2835" i="1"/>
  <c r="AL2835" i="1"/>
  <c r="AD2835" i="1"/>
  <c r="AF2835" i="1"/>
  <c r="AJ2835" i="1"/>
  <c r="AM2835" i="1" s="1"/>
  <c r="AE2835" i="1"/>
  <c r="AG2834" i="1"/>
  <c r="AI2834" i="1"/>
  <c r="AH2834" i="1"/>
  <c r="AD2834" i="1"/>
  <c r="AF2834" i="1"/>
  <c r="AJ2834" i="1"/>
  <c r="AC2834" i="1"/>
  <c r="AE2834" i="1"/>
  <c r="AL2834" i="1"/>
  <c r="AH2833" i="1"/>
  <c r="AG2833" i="1"/>
  <c r="AI2833" i="1"/>
  <c r="AD2833" i="1"/>
  <c r="AL2833" i="1"/>
  <c r="AC2833" i="1"/>
  <c r="AE2833" i="1"/>
  <c r="AJ2833" i="1"/>
  <c r="AM2833" i="1" s="1"/>
  <c r="AF2833" i="1"/>
  <c r="AH2832" i="1"/>
  <c r="AI2832" i="1"/>
  <c r="AG2832" i="1"/>
  <c r="AC2832" i="1"/>
  <c r="AL2832" i="1"/>
  <c r="AJ2832" i="1"/>
  <c r="AM2832" i="1" s="1"/>
  <c r="AD2832" i="1"/>
  <c r="AF2832" i="1"/>
  <c r="AE2832" i="1"/>
  <c r="AI2831" i="1"/>
  <c r="AH2831" i="1"/>
  <c r="AG2831" i="1"/>
  <c r="AJ2831" i="1"/>
  <c r="AD2831" i="1"/>
  <c r="AF2831" i="1"/>
  <c r="AE2831" i="1"/>
  <c r="AL2831" i="1"/>
  <c r="AC2831" i="1"/>
  <c r="AG2830" i="1"/>
  <c r="AI2830" i="1"/>
  <c r="AH2830" i="1"/>
  <c r="AL2830" i="1"/>
  <c r="AJ2830" i="1"/>
  <c r="AF2830" i="1"/>
  <c r="AD2830" i="1"/>
  <c r="AE2830" i="1"/>
  <c r="AC2830" i="1"/>
  <c r="AG2829" i="1"/>
  <c r="AI2829" i="1"/>
  <c r="AH2829" i="1"/>
  <c r="AC2829" i="1"/>
  <c r="AD2829" i="1"/>
  <c r="AF2829" i="1"/>
  <c r="AE2829" i="1"/>
  <c r="AJ2829" i="1"/>
  <c r="AL2829" i="1"/>
  <c r="AG2828" i="1"/>
  <c r="AI2828" i="1"/>
  <c r="AH2828" i="1"/>
  <c r="AL2828" i="1"/>
  <c r="AE2828" i="1"/>
  <c r="AJ2828" i="1"/>
  <c r="AM2828" i="1" s="1"/>
  <c r="AC2828" i="1"/>
  <c r="AF2828" i="1"/>
  <c r="AD2828" i="1"/>
  <c r="AI2827" i="1"/>
  <c r="AH2827" i="1"/>
  <c r="AG2827" i="1"/>
  <c r="AF2827" i="1"/>
  <c r="AC2827" i="1"/>
  <c r="AE2827" i="1"/>
  <c r="AJ2827" i="1"/>
  <c r="AD2827" i="1"/>
  <c r="AL2827" i="1"/>
  <c r="AH2826" i="1"/>
  <c r="AG2826" i="1"/>
  <c r="AI2826" i="1"/>
  <c r="AC2826" i="1"/>
  <c r="AJ2826" i="1"/>
  <c r="AF2826" i="1"/>
  <c r="AD2826" i="1"/>
  <c r="AL2826" i="1"/>
  <c r="AE2826" i="1"/>
  <c r="AG2825" i="1"/>
  <c r="AI2825" i="1"/>
  <c r="AH2825" i="1"/>
  <c r="AC2825" i="1"/>
  <c r="AE2825" i="1"/>
  <c r="AL2825" i="1"/>
  <c r="AJ2825" i="1"/>
  <c r="AF2825" i="1"/>
  <c r="AD2825" i="1"/>
  <c r="AG2824" i="1"/>
  <c r="AH2824" i="1"/>
  <c r="AI2824" i="1"/>
  <c r="AJ2824" i="1"/>
  <c r="AE2824" i="1"/>
  <c r="AC2824" i="1"/>
  <c r="AF2824" i="1"/>
  <c r="AD2824" i="1"/>
  <c r="AL2824" i="1"/>
  <c r="AI2823" i="1"/>
  <c r="AG2823" i="1"/>
  <c r="AH2823" i="1"/>
  <c r="AJ2823" i="1"/>
  <c r="AD2823" i="1"/>
  <c r="AC2823" i="1"/>
  <c r="AL2823" i="1"/>
  <c r="AE2823" i="1"/>
  <c r="AF2823" i="1"/>
  <c r="AI2822" i="1"/>
  <c r="AG2822" i="1"/>
  <c r="AH2822" i="1"/>
  <c r="AJ2822" i="1"/>
  <c r="AC2822" i="1"/>
  <c r="AF2822" i="1"/>
  <c r="AD2822" i="1"/>
  <c r="AE2822" i="1"/>
  <c r="AL2822" i="1"/>
  <c r="AH2821" i="1"/>
  <c r="AI2821" i="1"/>
  <c r="AG2821" i="1"/>
  <c r="AC2821" i="1"/>
  <c r="AF2821" i="1"/>
  <c r="AD2821" i="1"/>
  <c r="AE2821" i="1"/>
  <c r="AJ2821" i="1"/>
  <c r="AL2821" i="1"/>
  <c r="AH2820" i="1"/>
  <c r="AI2820" i="1"/>
  <c r="AG2820" i="1"/>
  <c r="AL2820" i="1"/>
  <c r="AC2820" i="1"/>
  <c r="AF2820" i="1"/>
  <c r="AD2820" i="1"/>
  <c r="AE2820" i="1"/>
  <c r="AJ2820" i="1"/>
  <c r="AM2820" i="1" s="1"/>
  <c r="AG2819" i="1"/>
  <c r="AI2819" i="1"/>
  <c r="AH2819" i="1"/>
  <c r="AL2819" i="1"/>
  <c r="AD2819" i="1"/>
  <c r="AF2819" i="1"/>
  <c r="AJ2819" i="1"/>
  <c r="AM2819" i="1" s="1"/>
  <c r="AC2819" i="1"/>
  <c r="AE2819" i="1"/>
  <c r="AI2818" i="1"/>
  <c r="AH2818" i="1"/>
  <c r="AG2818" i="1"/>
  <c r="AJ2818" i="1"/>
  <c r="AD2818" i="1"/>
  <c r="AF2818" i="1"/>
  <c r="AL2818" i="1"/>
  <c r="AC2818" i="1"/>
  <c r="AE2818" i="1"/>
  <c r="AH2817" i="1"/>
  <c r="AG2817" i="1"/>
  <c r="AI2817" i="1"/>
  <c r="AE2817" i="1"/>
  <c r="AF2817" i="1"/>
  <c r="AD2817" i="1"/>
  <c r="AJ2817" i="1"/>
  <c r="AC2817" i="1"/>
  <c r="AL2817" i="1"/>
  <c r="AG2816" i="1"/>
  <c r="AH2816" i="1"/>
  <c r="AI2816" i="1"/>
  <c r="AE2816" i="1"/>
  <c r="AJ2816" i="1"/>
  <c r="AL2816" i="1"/>
  <c r="AC2816" i="1"/>
  <c r="AF2816" i="1"/>
  <c r="AD2816" i="1"/>
  <c r="AI2815" i="1"/>
  <c r="AH2815" i="1"/>
  <c r="AG2815" i="1"/>
  <c r="AE2815" i="1"/>
  <c r="AC2815" i="1"/>
  <c r="AL2815" i="1"/>
  <c r="AJ2815" i="1"/>
  <c r="AM2815" i="1" s="1"/>
  <c r="AF2815" i="1"/>
  <c r="AD2815" i="1"/>
  <c r="AH2814" i="1"/>
  <c r="AI2814" i="1"/>
  <c r="AG2814" i="1"/>
  <c r="AF2814" i="1"/>
  <c r="AL2814" i="1"/>
  <c r="AJ2814" i="1"/>
  <c r="AD2814" i="1"/>
  <c r="AC2814" i="1"/>
  <c r="AE2814" i="1"/>
  <c r="AI2813" i="1"/>
  <c r="AG2813" i="1"/>
  <c r="AH2813" i="1"/>
  <c r="AC2813" i="1"/>
  <c r="AE2813" i="1"/>
  <c r="AL2813" i="1"/>
  <c r="AJ2813" i="1"/>
  <c r="AF2813" i="1"/>
  <c r="AD2813" i="1"/>
  <c r="AH2812" i="1"/>
  <c r="AI2812" i="1"/>
  <c r="AG2812" i="1"/>
  <c r="AD2812" i="1"/>
  <c r="AF2812" i="1"/>
  <c r="AJ2812" i="1"/>
  <c r="AL2812" i="1"/>
  <c r="AE2812" i="1"/>
  <c r="AC2812" i="1"/>
  <c r="AI2811" i="1"/>
  <c r="AG2811" i="1"/>
  <c r="AH2811" i="1"/>
  <c r="AD2811" i="1"/>
  <c r="AJ2811" i="1"/>
  <c r="AL2811" i="1"/>
  <c r="AF2811" i="1"/>
  <c r="AE2811" i="1"/>
  <c r="AC2811" i="1"/>
  <c r="AG2810" i="1"/>
  <c r="AH2810" i="1"/>
  <c r="AI2810" i="1"/>
  <c r="AJ2810" i="1"/>
  <c r="AC2810" i="1"/>
  <c r="AD2810" i="1"/>
  <c r="AE2810" i="1"/>
  <c r="AF2810" i="1"/>
  <c r="AL2810" i="1"/>
  <c r="AG2809" i="1"/>
  <c r="AH2809" i="1"/>
  <c r="AI2809" i="1"/>
  <c r="AE2809" i="1"/>
  <c r="AJ2809" i="1"/>
  <c r="AL2809" i="1"/>
  <c r="AC2809" i="1"/>
  <c r="AF2809" i="1"/>
  <c r="AD2809" i="1"/>
  <c r="AG2808" i="1"/>
  <c r="AI2808" i="1"/>
  <c r="AH2808" i="1"/>
  <c r="AE2808" i="1"/>
  <c r="AC2808" i="1"/>
  <c r="AJ2808" i="1"/>
  <c r="AL2808" i="1"/>
  <c r="AF2808" i="1"/>
  <c r="AD2808" i="1"/>
  <c r="AH2807" i="1"/>
  <c r="AI2807" i="1"/>
  <c r="AG2807" i="1"/>
  <c r="AL2807" i="1"/>
  <c r="AF2807" i="1"/>
  <c r="AD2807" i="1"/>
  <c r="AJ2807" i="1"/>
  <c r="AE2807" i="1"/>
  <c r="AC2807" i="1"/>
  <c r="AH2806" i="1"/>
  <c r="AI2806" i="1"/>
  <c r="AG2806" i="1"/>
  <c r="AJ2806" i="1"/>
  <c r="AL2806" i="1"/>
  <c r="AC2806" i="1"/>
  <c r="AD2806" i="1"/>
  <c r="AF2806" i="1"/>
  <c r="AE2806" i="1"/>
  <c r="AH2805" i="1"/>
  <c r="AI2805" i="1"/>
  <c r="AG2805" i="1"/>
  <c r="AE2805" i="1"/>
  <c r="AC2805" i="1"/>
  <c r="AD2805" i="1"/>
  <c r="AF2805" i="1"/>
  <c r="AJ2805" i="1"/>
  <c r="AL2805" i="1"/>
  <c r="AG2804" i="1"/>
  <c r="AH2804" i="1"/>
  <c r="AI2804" i="1"/>
  <c r="AJ2804" i="1"/>
  <c r="AL2804" i="1"/>
  <c r="AE2804" i="1"/>
  <c r="AD2804" i="1"/>
  <c r="AF2804" i="1"/>
  <c r="AC2804" i="1"/>
  <c r="AH2803" i="1"/>
  <c r="AG2803" i="1"/>
  <c r="AI2803" i="1"/>
  <c r="AE2803" i="1"/>
  <c r="AF2803" i="1"/>
  <c r="AC2803" i="1"/>
  <c r="AD2803" i="1"/>
  <c r="AJ2803" i="1"/>
  <c r="AL2803" i="1"/>
  <c r="AG2802" i="1"/>
  <c r="AH2802" i="1"/>
  <c r="AI2802" i="1"/>
  <c r="AD2802" i="1"/>
  <c r="AC2802" i="1"/>
  <c r="AE2802" i="1"/>
  <c r="AF2802" i="1"/>
  <c r="AJ2802" i="1"/>
  <c r="AL2802" i="1"/>
  <c r="AI2801" i="1"/>
  <c r="AH2801" i="1"/>
  <c r="AG2801" i="1"/>
  <c r="AL2801" i="1"/>
  <c r="AE2801" i="1"/>
  <c r="AC2801" i="1"/>
  <c r="AD2801" i="1"/>
  <c r="AF2801" i="1"/>
  <c r="AJ2801" i="1"/>
  <c r="AM2801" i="1" s="1"/>
  <c r="AI2800" i="1"/>
  <c r="AG2800" i="1"/>
  <c r="AH2800" i="1"/>
  <c r="AL2800" i="1"/>
  <c r="AC2800" i="1"/>
  <c r="AJ2800" i="1"/>
  <c r="AM2800" i="1" s="1"/>
  <c r="AE2800" i="1"/>
  <c r="AD2800" i="1"/>
  <c r="AF2800" i="1"/>
  <c r="AG2799" i="1"/>
  <c r="AH2799" i="1"/>
  <c r="AI2799" i="1"/>
  <c r="AC2799" i="1"/>
  <c r="AE2799" i="1"/>
  <c r="AJ2799" i="1"/>
  <c r="AL2799" i="1"/>
  <c r="AF2799" i="1"/>
  <c r="AD2799" i="1"/>
  <c r="AI2798" i="1"/>
  <c r="AG2798" i="1"/>
  <c r="AH2798" i="1"/>
  <c r="AE2798" i="1"/>
  <c r="AC2798" i="1"/>
  <c r="AL2798" i="1"/>
  <c r="AD2798" i="1"/>
  <c r="AF2798" i="1"/>
  <c r="AJ2798" i="1"/>
  <c r="AM2798" i="1" s="1"/>
  <c r="AI2797" i="1"/>
  <c r="AG2797" i="1"/>
  <c r="AH2797" i="1"/>
  <c r="AJ2797" i="1"/>
  <c r="AF2797" i="1"/>
  <c r="AC2797" i="1"/>
  <c r="AD2797" i="1"/>
  <c r="AE2797" i="1"/>
  <c r="AL2797" i="1"/>
  <c r="AG2796" i="1"/>
  <c r="AH2796" i="1"/>
  <c r="AI2796" i="1"/>
  <c r="AC2796" i="1"/>
  <c r="AF2796" i="1"/>
  <c r="AL2796" i="1"/>
  <c r="AE2796" i="1"/>
  <c r="AD2796" i="1"/>
  <c r="AJ2796" i="1"/>
  <c r="AM2796" i="1" s="1"/>
  <c r="AH2795" i="1"/>
  <c r="AI2795" i="1"/>
  <c r="AG2795" i="1"/>
  <c r="AD2795" i="1"/>
  <c r="AL2795" i="1"/>
  <c r="AJ2795" i="1"/>
  <c r="AF2795" i="1"/>
  <c r="AE2795" i="1"/>
  <c r="AC2795" i="1"/>
  <c r="AI2794" i="1"/>
  <c r="AG2794" i="1"/>
  <c r="AH2794" i="1"/>
  <c r="AC2794" i="1"/>
  <c r="AL2794" i="1"/>
  <c r="AE2794" i="1"/>
  <c r="AJ2794" i="1"/>
  <c r="AM2794" i="1" s="1"/>
  <c r="AF2794" i="1"/>
  <c r="AD2794" i="1"/>
  <c r="AI2793" i="1"/>
  <c r="AH2793" i="1"/>
  <c r="AG2793" i="1"/>
  <c r="AE2793" i="1"/>
  <c r="AC2793" i="1"/>
  <c r="AF2793" i="1"/>
  <c r="AD2793" i="1"/>
  <c r="AJ2793" i="1"/>
  <c r="AL2793" i="1"/>
  <c r="AI2792" i="1"/>
  <c r="AG2792" i="1"/>
  <c r="AH2792" i="1"/>
  <c r="AD2792" i="1"/>
  <c r="AJ2792" i="1"/>
  <c r="AE2792" i="1"/>
  <c r="AC2792" i="1"/>
  <c r="AL2792" i="1"/>
  <c r="AF2792" i="1"/>
  <c r="AI2791" i="1"/>
  <c r="AG2791" i="1"/>
  <c r="AH2791" i="1"/>
  <c r="AC2791" i="1"/>
  <c r="AF2791" i="1"/>
  <c r="AE2791" i="1"/>
  <c r="AD2791" i="1"/>
  <c r="AL2791" i="1"/>
  <c r="AJ2791" i="1"/>
  <c r="AH2790" i="1"/>
  <c r="AG2790" i="1"/>
  <c r="AI2790" i="1"/>
  <c r="AD2790" i="1"/>
  <c r="AL2790" i="1"/>
  <c r="AF2790" i="1"/>
  <c r="AC2790" i="1"/>
  <c r="AE2790" i="1"/>
  <c r="AJ2790" i="1"/>
  <c r="AM2790" i="1" s="1"/>
  <c r="AG2789" i="1"/>
  <c r="AH2789" i="1"/>
  <c r="AI2789" i="1"/>
  <c r="AD2789" i="1"/>
  <c r="AF2789" i="1"/>
  <c r="AJ2789" i="1"/>
  <c r="AL2789" i="1"/>
  <c r="AC2789" i="1"/>
  <c r="AE2789" i="1"/>
  <c r="AI2788" i="1"/>
  <c r="AH2788" i="1"/>
  <c r="AG2788" i="1"/>
  <c r="AE2788" i="1"/>
  <c r="AC2788" i="1"/>
  <c r="AD2788" i="1"/>
  <c r="AJ2788" i="1"/>
  <c r="AL2788" i="1"/>
  <c r="AF2788" i="1"/>
  <c r="AG2787" i="1"/>
  <c r="AI2787" i="1"/>
  <c r="AH2787" i="1"/>
  <c r="AE2787" i="1"/>
  <c r="AC2787" i="1"/>
  <c r="AL2787" i="1"/>
  <c r="AJ2787" i="1"/>
  <c r="AF2787" i="1"/>
  <c r="AD2787" i="1"/>
  <c r="AI2786" i="1"/>
  <c r="AH2786" i="1"/>
  <c r="AG2786" i="1"/>
  <c r="AE2786" i="1"/>
  <c r="AC2786" i="1"/>
  <c r="AL2786" i="1"/>
  <c r="AJ2786" i="1"/>
  <c r="AF2786" i="1"/>
  <c r="AD2786" i="1"/>
  <c r="AH2785" i="1"/>
  <c r="AI2785" i="1"/>
  <c r="AG2785" i="1"/>
  <c r="AL2785" i="1"/>
  <c r="AC2785" i="1"/>
  <c r="AJ2785" i="1"/>
  <c r="AF2785" i="1"/>
  <c r="AE2785" i="1"/>
  <c r="AD2785" i="1"/>
  <c r="AH2784" i="1"/>
  <c r="AI2784" i="1"/>
  <c r="AG2784" i="1"/>
  <c r="AF2784" i="1"/>
  <c r="AJ2784" i="1"/>
  <c r="AC2784" i="1"/>
  <c r="AL2784" i="1"/>
  <c r="AE2784" i="1"/>
  <c r="AD2784" i="1"/>
  <c r="AH2783" i="1"/>
  <c r="AI2783" i="1"/>
  <c r="AG2783" i="1"/>
  <c r="AC2783" i="1"/>
  <c r="AF2783" i="1"/>
  <c r="AJ2783" i="1"/>
  <c r="AL2783" i="1"/>
  <c r="AE2783" i="1"/>
  <c r="AD2783" i="1"/>
  <c r="AH2782" i="1"/>
  <c r="AI2782" i="1"/>
  <c r="AG2782" i="1"/>
  <c r="AD2782" i="1"/>
  <c r="AE2782" i="1"/>
  <c r="AC2782" i="1"/>
  <c r="AL2782" i="1"/>
  <c r="AJ2782" i="1"/>
  <c r="AF2782" i="1"/>
  <c r="AG2781" i="1"/>
  <c r="AH2781" i="1"/>
  <c r="AI2781" i="1"/>
  <c r="AJ2781" i="1"/>
  <c r="AC2781" i="1"/>
  <c r="AD2781" i="1"/>
  <c r="AF2781" i="1"/>
  <c r="AL2781" i="1"/>
  <c r="AE2781" i="1"/>
  <c r="AH2780" i="1"/>
  <c r="AI2780" i="1"/>
  <c r="AG2780" i="1"/>
  <c r="AL2780" i="1"/>
  <c r="AD2780" i="1"/>
  <c r="AJ2780" i="1"/>
  <c r="AE2780" i="1"/>
  <c r="AC2780" i="1"/>
  <c r="AF2780" i="1"/>
  <c r="AG2779" i="1"/>
  <c r="AI2779" i="1"/>
  <c r="AH2779" i="1"/>
  <c r="AL2779" i="1"/>
  <c r="AJ2779" i="1"/>
  <c r="AC2779" i="1"/>
  <c r="AE2779" i="1"/>
  <c r="AF2779" i="1"/>
  <c r="AD2779" i="1"/>
  <c r="AG2778" i="1"/>
  <c r="AI2778" i="1"/>
  <c r="AH2778" i="1"/>
  <c r="AD2778" i="1"/>
  <c r="AF2778" i="1"/>
  <c r="AC2778" i="1"/>
  <c r="AE2778" i="1"/>
  <c r="AL2778" i="1"/>
  <c r="AJ2778" i="1"/>
  <c r="AH2777" i="1"/>
  <c r="AG2777" i="1"/>
  <c r="AI2777" i="1"/>
  <c r="AE2777" i="1"/>
  <c r="AC2777" i="1"/>
  <c r="AD2777" i="1"/>
  <c r="AL2777" i="1"/>
  <c r="AJ2777" i="1"/>
  <c r="AF2777" i="1"/>
  <c r="AI2776" i="1"/>
  <c r="AG2776" i="1"/>
  <c r="AH2776" i="1"/>
  <c r="AF2776" i="1"/>
  <c r="AD2776" i="1"/>
  <c r="AL2776" i="1"/>
  <c r="AJ2776" i="1"/>
  <c r="AE2776" i="1"/>
  <c r="AC2776" i="1"/>
  <c r="AI2775" i="1"/>
  <c r="AH2775" i="1"/>
  <c r="AG2775" i="1"/>
  <c r="AE2775" i="1"/>
  <c r="AC2775" i="1"/>
  <c r="AF2775" i="1"/>
  <c r="AD2775" i="1"/>
  <c r="AJ2775" i="1"/>
  <c r="AL2775" i="1"/>
  <c r="AH2774" i="1"/>
  <c r="AI2774" i="1"/>
  <c r="AG2774" i="1"/>
  <c r="AJ2774" i="1"/>
  <c r="AE2774" i="1"/>
  <c r="AD2774" i="1"/>
  <c r="AC2774" i="1"/>
  <c r="AL2774" i="1"/>
  <c r="AF2774" i="1"/>
  <c r="AI2773" i="1"/>
  <c r="AH2773" i="1"/>
  <c r="AG2773" i="1"/>
  <c r="AL2773" i="1"/>
  <c r="AJ2773" i="1"/>
  <c r="AE2773" i="1"/>
  <c r="AC2773" i="1"/>
  <c r="AF2773" i="1"/>
  <c r="AD2773" i="1"/>
  <c r="AH2772" i="1"/>
  <c r="AG2772" i="1"/>
  <c r="AI2772" i="1"/>
  <c r="AL2772" i="1"/>
  <c r="AJ2772" i="1"/>
  <c r="AM2772" i="1" s="1"/>
  <c r="AE2772" i="1"/>
  <c r="AC2772" i="1"/>
  <c r="AF2772" i="1"/>
  <c r="AD2772" i="1"/>
  <c r="AI2771" i="1"/>
  <c r="AH2771" i="1"/>
  <c r="AG2771" i="1"/>
  <c r="AL2771" i="1"/>
  <c r="AF2771" i="1"/>
  <c r="AC2771" i="1"/>
  <c r="AJ2771" i="1"/>
  <c r="AM2771" i="1" s="1"/>
  <c r="AE2771" i="1"/>
  <c r="AD2771" i="1"/>
  <c r="AI2770" i="1"/>
  <c r="AG2770" i="1"/>
  <c r="AH2770" i="1"/>
  <c r="AJ2770" i="1"/>
  <c r="AE2770" i="1"/>
  <c r="AC2770" i="1"/>
  <c r="AL2770" i="1"/>
  <c r="AF2770" i="1"/>
  <c r="AD2770" i="1"/>
  <c r="AH2769" i="1"/>
  <c r="AI2769" i="1"/>
  <c r="AG2769" i="1"/>
  <c r="AC2769" i="1"/>
  <c r="AJ2769" i="1"/>
  <c r="AF2769" i="1"/>
  <c r="AL2769" i="1"/>
  <c r="AE2769" i="1"/>
  <c r="AD2769" i="1"/>
  <c r="AI2768" i="1"/>
  <c r="AH2768" i="1"/>
  <c r="AG2768" i="1"/>
  <c r="AD2768" i="1"/>
  <c r="AC2768" i="1"/>
  <c r="AJ2768" i="1"/>
  <c r="AL2768" i="1"/>
  <c r="AF2768" i="1"/>
  <c r="AE2768" i="1"/>
  <c r="AG2767" i="1"/>
  <c r="AH2767" i="1"/>
  <c r="AI2767" i="1"/>
  <c r="AE2767" i="1"/>
  <c r="AC2767" i="1"/>
  <c r="AJ2767" i="1"/>
  <c r="AL2767" i="1"/>
  <c r="AF2767" i="1"/>
  <c r="AD2767" i="1"/>
  <c r="AI2766" i="1"/>
  <c r="AH2766" i="1"/>
  <c r="AG2766" i="1"/>
  <c r="AL2766" i="1"/>
  <c r="AF2766" i="1"/>
  <c r="AD2766" i="1"/>
  <c r="AC2766" i="1"/>
  <c r="AE2766" i="1"/>
  <c r="AJ2766" i="1"/>
  <c r="AM2766" i="1" s="1"/>
  <c r="AH2765" i="1"/>
  <c r="AI2765" i="1"/>
  <c r="AG2765" i="1"/>
  <c r="AJ2765" i="1"/>
  <c r="AF2765" i="1"/>
  <c r="AD2765" i="1"/>
  <c r="AL2765" i="1"/>
  <c r="AE2765" i="1"/>
  <c r="AC2765" i="1"/>
  <c r="AI2764" i="1"/>
  <c r="AH2764" i="1"/>
  <c r="AG2764" i="1"/>
  <c r="AD2764" i="1"/>
  <c r="AE2764" i="1"/>
  <c r="AJ2764" i="1"/>
  <c r="AL2764" i="1"/>
  <c r="AF2764" i="1"/>
  <c r="AC2764" i="1"/>
  <c r="AG2763" i="1"/>
  <c r="AI2763" i="1"/>
  <c r="AH2763" i="1"/>
  <c r="AJ2763" i="1"/>
  <c r="AL2763" i="1"/>
  <c r="AF2763" i="1"/>
  <c r="AD2763" i="1"/>
  <c r="AC2763" i="1"/>
  <c r="AE2763" i="1"/>
  <c r="AH2762" i="1"/>
  <c r="AI2762" i="1"/>
  <c r="AG2762" i="1"/>
  <c r="AJ2762" i="1"/>
  <c r="AL2762" i="1"/>
  <c r="AD2762" i="1"/>
  <c r="AC2762" i="1"/>
  <c r="AE2762" i="1"/>
  <c r="AF2762" i="1"/>
  <c r="AH2761" i="1"/>
  <c r="AI2761" i="1"/>
  <c r="AG2761" i="1"/>
  <c r="AF2761" i="1"/>
  <c r="AL2761" i="1"/>
  <c r="AD2761" i="1"/>
  <c r="AJ2761" i="1"/>
  <c r="AM2761" i="1" s="1"/>
  <c r="AE2761" i="1"/>
  <c r="AC2761" i="1"/>
  <c r="AH2760" i="1"/>
  <c r="AG2760" i="1"/>
  <c r="AI2760" i="1"/>
  <c r="AF2760" i="1"/>
  <c r="AJ2760" i="1"/>
  <c r="AD2760" i="1"/>
  <c r="AE2760" i="1"/>
  <c r="AC2760" i="1"/>
  <c r="AL2760" i="1"/>
  <c r="AH2759" i="1"/>
  <c r="AG2759" i="1"/>
  <c r="AI2759" i="1"/>
  <c r="AL2759" i="1"/>
  <c r="AJ2759" i="1"/>
  <c r="AM2759" i="1" s="1"/>
  <c r="AC2759" i="1"/>
  <c r="AE2759" i="1"/>
  <c r="AD2759" i="1"/>
  <c r="AF2759" i="1"/>
  <c r="AH2758" i="1"/>
  <c r="AG2758" i="1"/>
  <c r="AI2758" i="1"/>
  <c r="AD2758" i="1"/>
  <c r="AC2758" i="1"/>
  <c r="AE2758" i="1"/>
  <c r="AF2758" i="1"/>
  <c r="AJ2758" i="1"/>
  <c r="AL2758" i="1"/>
  <c r="AI2757" i="1"/>
  <c r="AG2757" i="1"/>
  <c r="AH2757" i="1"/>
  <c r="AJ2757" i="1"/>
  <c r="AL2757" i="1"/>
  <c r="AF2757" i="1"/>
  <c r="AC2757" i="1"/>
  <c r="AE2757" i="1"/>
  <c r="AD2757" i="1"/>
  <c r="AG2756" i="1"/>
  <c r="AH2756" i="1"/>
  <c r="AI2756" i="1"/>
  <c r="AE2756" i="1"/>
  <c r="AD2756" i="1"/>
  <c r="AL2756" i="1"/>
  <c r="AJ2756" i="1"/>
  <c r="AC2756" i="1"/>
  <c r="AF2756" i="1"/>
  <c r="AI2755" i="1"/>
  <c r="AG2755" i="1"/>
  <c r="AH2755" i="1"/>
  <c r="AJ2755" i="1"/>
  <c r="AC2755" i="1"/>
  <c r="AE2755" i="1"/>
  <c r="AF2755" i="1"/>
  <c r="AD2755" i="1"/>
  <c r="AL2755" i="1"/>
  <c r="AG2754" i="1"/>
  <c r="AI2754" i="1"/>
  <c r="AH2754" i="1"/>
  <c r="AL2754" i="1"/>
  <c r="AJ2754" i="1"/>
  <c r="AM2754" i="1" s="1"/>
  <c r="AE2754" i="1"/>
  <c r="AD2754" i="1"/>
  <c r="AC2754" i="1"/>
  <c r="AF2754" i="1"/>
  <c r="AG2753" i="1"/>
  <c r="AH2753" i="1"/>
  <c r="AI2753" i="1"/>
  <c r="AJ2753" i="1"/>
  <c r="AD2753" i="1"/>
  <c r="AC2753" i="1"/>
  <c r="AE2753" i="1"/>
  <c r="AL2753" i="1"/>
  <c r="AF2753" i="1"/>
  <c r="AG2752" i="1"/>
  <c r="AH2752" i="1"/>
  <c r="AI2752" i="1"/>
  <c r="AF2752" i="1"/>
  <c r="AD2752" i="1"/>
  <c r="AL2752" i="1"/>
  <c r="AE2752" i="1"/>
  <c r="AJ2752" i="1"/>
  <c r="AC2752" i="1"/>
  <c r="AI2751" i="1"/>
  <c r="AG2751" i="1"/>
  <c r="AH2751" i="1"/>
  <c r="AL2751" i="1"/>
  <c r="AE2751" i="1"/>
  <c r="AC2751" i="1"/>
  <c r="AJ2751" i="1"/>
  <c r="AM2751" i="1" s="1"/>
  <c r="AF2751" i="1"/>
  <c r="AD2751" i="1"/>
  <c r="AI2750" i="1"/>
  <c r="AH2750" i="1"/>
  <c r="AG2750" i="1"/>
  <c r="AL2750" i="1"/>
  <c r="AJ2750" i="1"/>
  <c r="AM2750" i="1" s="1"/>
  <c r="AE2750" i="1"/>
  <c r="AC2750" i="1"/>
  <c r="AF2750" i="1"/>
  <c r="AD2750" i="1"/>
  <c r="AH2749" i="1"/>
  <c r="AI2749" i="1"/>
  <c r="AG2749" i="1"/>
  <c r="AL2749" i="1"/>
  <c r="AJ2749" i="1"/>
  <c r="AM2749" i="1" s="1"/>
  <c r="AF2749" i="1"/>
  <c r="AD2749" i="1"/>
  <c r="AC2749" i="1"/>
  <c r="AE2749" i="1"/>
  <c r="AH2748" i="1"/>
  <c r="AI2748" i="1"/>
  <c r="AG2748" i="1"/>
  <c r="AJ2748" i="1"/>
  <c r="AF2748" i="1"/>
  <c r="AD2748" i="1"/>
  <c r="AC2748" i="1"/>
  <c r="AE2748" i="1"/>
  <c r="AL2748" i="1"/>
  <c r="AH2747" i="1"/>
  <c r="AG2747" i="1"/>
  <c r="AI2747" i="1"/>
  <c r="AL2747" i="1"/>
  <c r="AJ2747" i="1"/>
  <c r="AM2747" i="1" s="1"/>
  <c r="AF2747" i="1"/>
  <c r="AC2747" i="1"/>
  <c r="AE2747" i="1"/>
  <c r="AD2747" i="1"/>
  <c r="AI2746" i="1"/>
  <c r="AG2746" i="1"/>
  <c r="AH2746" i="1"/>
  <c r="AL2746" i="1"/>
  <c r="AE2746" i="1"/>
  <c r="AC2746" i="1"/>
  <c r="AD2746" i="1"/>
  <c r="AF2746" i="1"/>
  <c r="AJ2746" i="1"/>
  <c r="AM2746" i="1" s="1"/>
  <c r="AH2745" i="1"/>
  <c r="AG2745" i="1"/>
  <c r="AI2745" i="1"/>
  <c r="AC2745" i="1"/>
  <c r="AF2745" i="1"/>
  <c r="AD2745" i="1"/>
  <c r="AL2745" i="1"/>
  <c r="AJ2745" i="1"/>
  <c r="AE2745" i="1"/>
  <c r="AI2744" i="1"/>
  <c r="AH2744" i="1"/>
  <c r="AG2744" i="1"/>
  <c r="AJ2744" i="1"/>
  <c r="AC2744" i="1"/>
  <c r="AE2744" i="1"/>
  <c r="AF2744" i="1"/>
  <c r="AD2744" i="1"/>
  <c r="AL2744" i="1"/>
  <c r="AG2743" i="1"/>
  <c r="AI2743" i="1"/>
  <c r="AH2743" i="1"/>
  <c r="AL2743" i="1"/>
  <c r="AF2743" i="1"/>
  <c r="AJ2743" i="1"/>
  <c r="AD2743" i="1"/>
  <c r="AC2743" i="1"/>
  <c r="AE2743" i="1"/>
  <c r="AG2742" i="1"/>
  <c r="AI2742" i="1"/>
  <c r="AH2742" i="1"/>
  <c r="AE2742" i="1"/>
  <c r="AF2742" i="1"/>
  <c r="AD2742" i="1"/>
  <c r="AL2742" i="1"/>
  <c r="AC2742" i="1"/>
  <c r="AJ2742" i="1"/>
  <c r="AH2741" i="1"/>
  <c r="AG2741" i="1"/>
  <c r="AI2741" i="1"/>
  <c r="AL2741" i="1"/>
  <c r="AE2741" i="1"/>
  <c r="AJ2741" i="1"/>
  <c r="AM2741" i="1" s="1"/>
  <c r="AD2741" i="1"/>
  <c r="AF2741" i="1"/>
  <c r="AC2741" i="1"/>
  <c r="AH2740" i="1"/>
  <c r="AG2740" i="1"/>
  <c r="AI2740" i="1"/>
  <c r="AF2740" i="1"/>
  <c r="AC2740" i="1"/>
  <c r="AE2740" i="1"/>
  <c r="AL2740" i="1"/>
  <c r="AD2740" i="1"/>
  <c r="AJ2740" i="1"/>
  <c r="AM2740" i="1" s="1"/>
  <c r="AH2739" i="1"/>
  <c r="AG2739" i="1"/>
  <c r="AI2739" i="1"/>
  <c r="AC2739" i="1"/>
  <c r="AF2739" i="1"/>
  <c r="AJ2739" i="1"/>
  <c r="AE2739" i="1"/>
  <c r="AD2739" i="1"/>
  <c r="AL2739" i="1"/>
  <c r="AH2738" i="1"/>
  <c r="AG2738" i="1"/>
  <c r="AI2738" i="1"/>
  <c r="AC2738" i="1"/>
  <c r="AF2738" i="1"/>
  <c r="AE2738" i="1"/>
  <c r="AL2738" i="1"/>
  <c r="AD2738" i="1"/>
  <c r="AJ2738" i="1"/>
  <c r="AG2737" i="1"/>
  <c r="AI2737" i="1"/>
  <c r="AH2737" i="1"/>
  <c r="AD2737" i="1"/>
  <c r="AF2737" i="1"/>
  <c r="AC2737" i="1"/>
  <c r="AE2737" i="1"/>
  <c r="AL2737" i="1"/>
  <c r="AJ2737" i="1"/>
  <c r="AM2737" i="1" s="1"/>
  <c r="AH2736" i="1"/>
  <c r="AG2736" i="1"/>
  <c r="AI2736" i="1"/>
  <c r="AL2736" i="1"/>
  <c r="AJ2736" i="1"/>
  <c r="AE2736" i="1"/>
  <c r="AF2736" i="1"/>
  <c r="AC2736" i="1"/>
  <c r="AD2736" i="1"/>
  <c r="AH2735" i="1"/>
  <c r="AI2735" i="1"/>
  <c r="AG2735" i="1"/>
  <c r="AD2735" i="1"/>
  <c r="AF2735" i="1"/>
  <c r="AL2735" i="1"/>
  <c r="AJ2735" i="1"/>
  <c r="AE2735" i="1"/>
  <c r="AC2735" i="1"/>
  <c r="AH2734" i="1"/>
  <c r="AI2734" i="1"/>
  <c r="AG2734" i="1"/>
  <c r="AE2734" i="1"/>
  <c r="AF2734" i="1"/>
  <c r="AL2734" i="1"/>
  <c r="AJ2734" i="1"/>
  <c r="AC2734" i="1"/>
  <c r="AD2734" i="1"/>
  <c r="AG2733" i="1"/>
  <c r="AI2733" i="1"/>
  <c r="AH2733" i="1"/>
  <c r="AD2733" i="1"/>
  <c r="AE2733" i="1"/>
  <c r="AC2733" i="1"/>
  <c r="AJ2733" i="1"/>
  <c r="AL2733" i="1"/>
  <c r="AF2733" i="1"/>
  <c r="AI2732" i="1"/>
  <c r="AG2732" i="1"/>
  <c r="AH2732" i="1"/>
  <c r="AL2732" i="1"/>
  <c r="AD2732" i="1"/>
  <c r="AC2732" i="1"/>
  <c r="AE2732" i="1"/>
  <c r="AF2732" i="1"/>
  <c r="AJ2732" i="1"/>
  <c r="AM2732" i="1" s="1"/>
  <c r="AI2731" i="1"/>
  <c r="AG2731" i="1"/>
  <c r="AH2731" i="1"/>
  <c r="AL2731" i="1"/>
  <c r="AJ2731" i="1"/>
  <c r="AE2731" i="1"/>
  <c r="AC2731" i="1"/>
  <c r="AF2731" i="1"/>
  <c r="AD2731" i="1"/>
  <c r="AG2730" i="1"/>
  <c r="AI2730" i="1"/>
  <c r="AH2730" i="1"/>
  <c r="AF2730" i="1"/>
  <c r="AE2730" i="1"/>
  <c r="AC2730" i="1"/>
  <c r="AJ2730" i="1"/>
  <c r="AL2730" i="1"/>
  <c r="AD2730" i="1"/>
  <c r="AI2729" i="1"/>
  <c r="AG2729" i="1"/>
  <c r="AH2729" i="1"/>
  <c r="AD2729" i="1"/>
  <c r="AE2729" i="1"/>
  <c r="AF2729" i="1"/>
  <c r="AJ2729" i="1"/>
  <c r="AL2729" i="1"/>
  <c r="AC2729" i="1"/>
  <c r="AI2728" i="1"/>
  <c r="AH2728" i="1"/>
  <c r="AG2728" i="1"/>
  <c r="AD2728" i="1"/>
  <c r="AF2728" i="1"/>
  <c r="AC2728" i="1"/>
  <c r="AL2728" i="1"/>
  <c r="AE2728" i="1"/>
  <c r="AJ2728" i="1"/>
  <c r="AM2728" i="1" s="1"/>
  <c r="AH2727" i="1"/>
  <c r="AI2727" i="1"/>
  <c r="AG2727" i="1"/>
  <c r="AF2727" i="1"/>
  <c r="AE2727" i="1"/>
  <c r="AJ2727" i="1"/>
  <c r="AL2727" i="1"/>
  <c r="AC2727" i="1"/>
  <c r="AD2727" i="1"/>
  <c r="AI2726" i="1"/>
  <c r="AG2726" i="1"/>
  <c r="AH2726" i="1"/>
  <c r="AL2726" i="1"/>
  <c r="AD2726" i="1"/>
  <c r="AJ2726" i="1"/>
  <c r="AM2726" i="1" s="1"/>
  <c r="AE2726" i="1"/>
  <c r="AC2726" i="1"/>
  <c r="AF2726" i="1"/>
  <c r="AI2725" i="1"/>
  <c r="AH2725" i="1"/>
  <c r="AG2725" i="1"/>
  <c r="AE2725" i="1"/>
  <c r="AD2725" i="1"/>
  <c r="AJ2725" i="1"/>
  <c r="AL2725" i="1"/>
  <c r="AF2725" i="1"/>
  <c r="AC2725" i="1"/>
  <c r="AI2724" i="1"/>
  <c r="AH2724" i="1"/>
  <c r="AG2724" i="1"/>
  <c r="AD2724" i="1"/>
  <c r="AC2724" i="1"/>
  <c r="AE2724" i="1"/>
  <c r="AF2724" i="1"/>
  <c r="AL2724" i="1"/>
  <c r="AJ2724" i="1"/>
  <c r="AH2723" i="1"/>
  <c r="AG2723" i="1"/>
  <c r="AI2723" i="1"/>
  <c r="AJ2723" i="1"/>
  <c r="AE2723" i="1"/>
  <c r="AC2723" i="1"/>
  <c r="AL2723" i="1"/>
  <c r="AD2723" i="1"/>
  <c r="AF2723" i="1"/>
  <c r="AG2722" i="1"/>
  <c r="AI2722" i="1"/>
  <c r="AH2722" i="1"/>
  <c r="AJ2722" i="1"/>
  <c r="AC2722" i="1"/>
  <c r="AE2722" i="1"/>
  <c r="AD2722" i="1"/>
  <c r="AF2722" i="1"/>
  <c r="AL2722" i="1"/>
  <c r="AG2721" i="1"/>
  <c r="AH2721" i="1"/>
  <c r="AI2721" i="1"/>
  <c r="AL2721" i="1"/>
  <c r="AE2721" i="1"/>
  <c r="AC2721" i="1"/>
  <c r="AJ2721" i="1"/>
  <c r="AM2721" i="1" s="1"/>
  <c r="AD2721" i="1"/>
  <c r="AF2721" i="1"/>
  <c r="AG2720" i="1"/>
  <c r="AI2720" i="1"/>
  <c r="AH2720" i="1"/>
  <c r="AJ2720" i="1"/>
  <c r="AD2720" i="1"/>
  <c r="AE2720" i="1"/>
  <c r="AC2720" i="1"/>
  <c r="AL2720" i="1"/>
  <c r="AF2720" i="1"/>
  <c r="AG2719" i="1"/>
  <c r="AI2719" i="1"/>
  <c r="AH2719" i="1"/>
  <c r="AL2719" i="1"/>
  <c r="AJ2719" i="1"/>
  <c r="AM2719" i="1" s="1"/>
  <c r="AF2719" i="1"/>
  <c r="AD2719" i="1"/>
  <c r="AE2719" i="1"/>
  <c r="AC2719" i="1"/>
  <c r="AI2718" i="1"/>
  <c r="AG2718" i="1"/>
  <c r="AH2718" i="1"/>
  <c r="AD2718" i="1"/>
  <c r="AF2718" i="1"/>
  <c r="AL2718" i="1"/>
  <c r="AC2718" i="1"/>
  <c r="AE2718" i="1"/>
  <c r="AJ2718" i="1"/>
  <c r="AM2718" i="1" s="1"/>
  <c r="AI2717" i="1"/>
  <c r="AG2717" i="1"/>
  <c r="AH2717" i="1"/>
  <c r="AD2717" i="1"/>
  <c r="AJ2717" i="1"/>
  <c r="AL2717" i="1"/>
  <c r="AC2717" i="1"/>
  <c r="AE2717" i="1"/>
  <c r="AF2717" i="1"/>
  <c r="AH2716" i="1"/>
  <c r="AI2716" i="1"/>
  <c r="AG2716" i="1"/>
  <c r="AF2716" i="1"/>
  <c r="AC2716" i="1"/>
  <c r="AJ2716" i="1"/>
  <c r="AL2716" i="1"/>
  <c r="AD2716" i="1"/>
  <c r="AE2716" i="1"/>
  <c r="AG2715" i="1"/>
  <c r="AI2715" i="1"/>
  <c r="AH2715" i="1"/>
  <c r="AL2715" i="1"/>
  <c r="AJ2715" i="1"/>
  <c r="AD2715" i="1"/>
  <c r="AF2715" i="1"/>
  <c r="AE2715" i="1"/>
  <c r="AC2715" i="1"/>
  <c r="AI2714" i="1"/>
  <c r="AH2714" i="1"/>
  <c r="AG2714" i="1"/>
  <c r="AD2714" i="1"/>
  <c r="AE2714" i="1"/>
  <c r="AC2714" i="1"/>
  <c r="AL2714" i="1"/>
  <c r="AJ2714" i="1"/>
  <c r="AF2714" i="1"/>
  <c r="AG2713" i="1"/>
  <c r="AI2713" i="1"/>
  <c r="AH2713" i="1"/>
  <c r="AF2713" i="1"/>
  <c r="AD2713" i="1"/>
  <c r="AL2713" i="1"/>
  <c r="AJ2713" i="1"/>
  <c r="AM2713" i="1" s="1"/>
  <c r="AC2713" i="1"/>
  <c r="AE2713" i="1"/>
  <c r="AH2712" i="1"/>
  <c r="AI2712" i="1"/>
  <c r="AG2712" i="1"/>
  <c r="AL2712" i="1"/>
  <c r="AE2712" i="1"/>
  <c r="AC2712" i="1"/>
  <c r="AJ2712" i="1"/>
  <c r="AM2712" i="1" s="1"/>
  <c r="AF2712" i="1"/>
  <c r="AD2712" i="1"/>
  <c r="AI2711" i="1"/>
  <c r="AG2711" i="1"/>
  <c r="AH2711" i="1"/>
  <c r="AC2711" i="1"/>
  <c r="AL2711" i="1"/>
  <c r="AD2711" i="1"/>
  <c r="AF2711" i="1"/>
  <c r="AJ2711" i="1"/>
  <c r="AM2711" i="1" s="1"/>
  <c r="AE2711" i="1"/>
  <c r="AH2710" i="1"/>
  <c r="AG2710" i="1"/>
  <c r="AI2710" i="1"/>
  <c r="AJ2710" i="1"/>
  <c r="AF2710" i="1"/>
  <c r="AE2710" i="1"/>
  <c r="AC2710" i="1"/>
  <c r="AL2710" i="1"/>
  <c r="AD2710" i="1"/>
  <c r="AI2709" i="1"/>
  <c r="AG2709" i="1"/>
  <c r="AH2709" i="1"/>
  <c r="AC2709" i="1"/>
  <c r="AD2709" i="1"/>
  <c r="AF2709" i="1"/>
  <c r="AJ2709" i="1"/>
  <c r="AL2709" i="1"/>
  <c r="AE2709" i="1"/>
  <c r="AI2708" i="1"/>
  <c r="AH2708" i="1"/>
  <c r="AG2708" i="1"/>
  <c r="AD2708" i="1"/>
  <c r="AC2708" i="1"/>
  <c r="AL2708" i="1"/>
  <c r="AJ2708" i="1"/>
  <c r="AM2708" i="1" s="1"/>
  <c r="AE2708" i="1"/>
  <c r="AF2708" i="1"/>
  <c r="AH2707" i="1"/>
  <c r="AG2707" i="1"/>
  <c r="AI2707" i="1"/>
  <c r="AE2707" i="1"/>
  <c r="AC2707" i="1"/>
  <c r="AF2707" i="1"/>
  <c r="AD2707" i="1"/>
  <c r="AL2707" i="1"/>
  <c r="AJ2707" i="1"/>
  <c r="AH2706" i="1"/>
  <c r="AI2706" i="1"/>
  <c r="AG2706" i="1"/>
  <c r="AD2706" i="1"/>
  <c r="AC2706" i="1"/>
  <c r="AE2706" i="1"/>
  <c r="AL2706" i="1"/>
  <c r="AJ2706" i="1"/>
  <c r="AF2706" i="1"/>
  <c r="AI2705" i="1"/>
  <c r="AH2705" i="1"/>
  <c r="AG2705" i="1"/>
  <c r="AJ2705" i="1"/>
  <c r="AL2705" i="1"/>
  <c r="AF2705" i="1"/>
  <c r="AD2705" i="1"/>
  <c r="AC2705" i="1"/>
  <c r="AE2705" i="1"/>
  <c r="AI2704" i="1"/>
  <c r="AG2704" i="1"/>
  <c r="AH2704" i="1"/>
  <c r="AJ2704" i="1"/>
  <c r="AF2704" i="1"/>
  <c r="AD2704" i="1"/>
  <c r="AE2704" i="1"/>
  <c r="AC2704" i="1"/>
  <c r="AL2704" i="1"/>
  <c r="AI2703" i="1"/>
  <c r="AH2703" i="1"/>
  <c r="AG2703" i="1"/>
  <c r="AC2703" i="1"/>
  <c r="AL2703" i="1"/>
  <c r="AJ2703" i="1"/>
  <c r="AE2703" i="1"/>
  <c r="AF2703" i="1"/>
  <c r="AD2703" i="1"/>
  <c r="AG2702" i="1"/>
  <c r="AH2702" i="1"/>
  <c r="AI2702" i="1"/>
  <c r="AE2702" i="1"/>
  <c r="AJ2702" i="1"/>
  <c r="AL2702" i="1"/>
  <c r="AF2702" i="1"/>
  <c r="AD2702" i="1"/>
  <c r="AC2702" i="1"/>
  <c r="AG2701" i="1"/>
  <c r="AI2701" i="1"/>
  <c r="AH2701" i="1"/>
  <c r="AL2701" i="1"/>
  <c r="AJ2701" i="1"/>
  <c r="AM2701" i="1" s="1"/>
  <c r="AD2701" i="1"/>
  <c r="AF2701" i="1"/>
  <c r="AE2701" i="1"/>
  <c r="AC2701" i="1"/>
  <c r="AI2700" i="1"/>
  <c r="AH2700" i="1"/>
  <c r="AG2700" i="1"/>
  <c r="AJ2700" i="1"/>
  <c r="AL2700" i="1"/>
  <c r="AF2700" i="1"/>
  <c r="AD2700" i="1"/>
  <c r="AC2700" i="1"/>
  <c r="AE2700" i="1"/>
  <c r="AG2699" i="1"/>
  <c r="AI2699" i="1"/>
  <c r="AH2699" i="1"/>
  <c r="AL2699" i="1"/>
  <c r="AJ2699" i="1"/>
  <c r="AE2699" i="1"/>
  <c r="AC2699" i="1"/>
  <c r="AF2699" i="1"/>
  <c r="AD2699" i="1"/>
  <c r="AI2698" i="1"/>
  <c r="AG2698" i="1"/>
  <c r="AH2698" i="1"/>
  <c r="AD2698" i="1"/>
  <c r="AF2698" i="1"/>
  <c r="AE2698" i="1"/>
  <c r="AJ2698" i="1"/>
  <c r="AL2698" i="1"/>
  <c r="AC2698" i="1"/>
  <c r="AG2697" i="1"/>
  <c r="AI2697" i="1"/>
  <c r="AH2697" i="1"/>
  <c r="AD2697" i="1"/>
  <c r="AF2697" i="1"/>
  <c r="AL2697" i="1"/>
  <c r="AE2697" i="1"/>
  <c r="AC2697" i="1"/>
  <c r="AJ2697" i="1"/>
  <c r="AH2696" i="1"/>
  <c r="AI2696" i="1"/>
  <c r="AG2696" i="1"/>
  <c r="AC2696" i="1"/>
  <c r="AE2696" i="1"/>
  <c r="AF2696" i="1"/>
  <c r="AL2696" i="1"/>
  <c r="AJ2696" i="1"/>
  <c r="AM2696" i="1" s="1"/>
  <c r="AD2696" i="1"/>
  <c r="AH2695" i="1"/>
  <c r="AG2695" i="1"/>
  <c r="AI2695" i="1"/>
  <c r="AL2695" i="1"/>
  <c r="AC2695" i="1"/>
  <c r="AE2695" i="1"/>
  <c r="AJ2695" i="1"/>
  <c r="AD2695" i="1"/>
  <c r="AF2695" i="1"/>
  <c r="AG2694" i="1"/>
  <c r="AI2694" i="1"/>
  <c r="AH2694" i="1"/>
  <c r="AE2694" i="1"/>
  <c r="AJ2694" i="1"/>
  <c r="AF2694" i="1"/>
  <c r="AL2694" i="1"/>
  <c r="AD2694" i="1"/>
  <c r="AC2694" i="1"/>
  <c r="AI2693" i="1"/>
  <c r="AG2693" i="1"/>
  <c r="AH2693" i="1"/>
  <c r="AL2693" i="1"/>
  <c r="AC2693" i="1"/>
  <c r="AE2693" i="1"/>
  <c r="AJ2693" i="1"/>
  <c r="AD2693" i="1"/>
  <c r="AF2693" i="1"/>
  <c r="AH2692" i="1"/>
  <c r="AG2692" i="1"/>
  <c r="AI2692" i="1"/>
  <c r="AC2692" i="1"/>
  <c r="AD2692" i="1"/>
  <c r="AL2692" i="1"/>
  <c r="AE2692" i="1"/>
  <c r="AF2692" i="1"/>
  <c r="AJ2692" i="1"/>
  <c r="AM2692" i="1" s="1"/>
  <c r="AI2691" i="1"/>
  <c r="AG2691" i="1"/>
  <c r="AH2691" i="1"/>
  <c r="AD2691" i="1"/>
  <c r="AJ2691" i="1"/>
  <c r="AL2691" i="1"/>
  <c r="AF2691" i="1"/>
  <c r="AE2691" i="1"/>
  <c r="AC2691" i="1"/>
  <c r="AH2690" i="1"/>
  <c r="AI2690" i="1"/>
  <c r="AG2690" i="1"/>
  <c r="AC2690" i="1"/>
  <c r="AE2690" i="1"/>
  <c r="AD2690" i="1"/>
  <c r="AL2690" i="1"/>
  <c r="AJ2690" i="1"/>
  <c r="AM2690" i="1" s="1"/>
  <c r="AF2690" i="1"/>
  <c r="AH2689" i="1"/>
  <c r="AI2689" i="1"/>
  <c r="AG2689" i="1"/>
  <c r="AD2689" i="1"/>
  <c r="AJ2689" i="1"/>
  <c r="AF2689" i="1"/>
  <c r="AE2689" i="1"/>
  <c r="AC2689" i="1"/>
  <c r="AL2689" i="1"/>
  <c r="AI2688" i="1"/>
  <c r="AH2688" i="1"/>
  <c r="AG2688" i="1"/>
  <c r="AJ2688" i="1"/>
  <c r="AD2688" i="1"/>
  <c r="AL2688" i="1"/>
  <c r="AF2688" i="1"/>
  <c r="AE2688" i="1"/>
  <c r="AC2688" i="1"/>
  <c r="AH2687" i="1"/>
  <c r="AI2687" i="1"/>
  <c r="AG2687" i="1"/>
  <c r="AF2687" i="1"/>
  <c r="AD2687" i="1"/>
  <c r="AL2687" i="1"/>
  <c r="AE2687" i="1"/>
  <c r="AC2687" i="1"/>
  <c r="AJ2687" i="1"/>
  <c r="AM2687" i="1" s="1"/>
  <c r="AI2686" i="1"/>
  <c r="AG2686" i="1"/>
  <c r="AH2686" i="1"/>
  <c r="AE2686" i="1"/>
  <c r="AD2686" i="1"/>
  <c r="AF2686" i="1"/>
  <c r="AJ2686" i="1"/>
  <c r="AC2686" i="1"/>
  <c r="AL2686" i="1"/>
  <c r="AH2685" i="1"/>
  <c r="AI2685" i="1"/>
  <c r="AG2685" i="1"/>
  <c r="AL2685" i="1"/>
  <c r="AJ2685" i="1"/>
  <c r="AD2685" i="1"/>
  <c r="AC2685" i="1"/>
  <c r="AF2685" i="1"/>
  <c r="AE2685" i="1"/>
  <c r="AG2684" i="1"/>
  <c r="AI2684" i="1"/>
  <c r="AH2684" i="1"/>
  <c r="AL2684" i="1"/>
  <c r="AJ2684" i="1"/>
  <c r="AF2684" i="1"/>
  <c r="AD2684" i="1"/>
  <c r="AE2684" i="1"/>
  <c r="AC2684" i="1"/>
  <c r="AI2683" i="1"/>
  <c r="AG2683" i="1"/>
  <c r="AH2683" i="1"/>
  <c r="AD2683" i="1"/>
  <c r="AL2683" i="1"/>
  <c r="AJ2683" i="1"/>
  <c r="AM2683" i="1" s="1"/>
  <c r="AE2683" i="1"/>
  <c r="AC2683" i="1"/>
  <c r="AF2683" i="1"/>
  <c r="AH2682" i="1"/>
  <c r="AG2682" i="1"/>
  <c r="AI2682" i="1"/>
  <c r="AL2682" i="1"/>
  <c r="AF2682" i="1"/>
  <c r="AD2682" i="1"/>
  <c r="AJ2682" i="1"/>
  <c r="AM2682" i="1" s="1"/>
  <c r="AE2682" i="1"/>
  <c r="AC2682" i="1"/>
  <c r="AI2681" i="1"/>
  <c r="AH2681" i="1"/>
  <c r="AG2681" i="1"/>
  <c r="AE2681" i="1"/>
  <c r="AD2681" i="1"/>
  <c r="AF2681" i="1"/>
  <c r="AC2681" i="1"/>
  <c r="AL2681" i="1"/>
  <c r="AJ2681" i="1"/>
  <c r="AH2680" i="1"/>
  <c r="AI2680" i="1"/>
  <c r="AG2680" i="1"/>
  <c r="AL2680" i="1"/>
  <c r="AF2680" i="1"/>
  <c r="AD2680" i="1"/>
  <c r="AJ2680" i="1"/>
  <c r="AM2680" i="1" s="1"/>
  <c r="AC2680" i="1"/>
  <c r="AE2680" i="1"/>
  <c r="AH2679" i="1"/>
  <c r="AI2679" i="1"/>
  <c r="AG2679" i="1"/>
  <c r="AF2679" i="1"/>
  <c r="AD2679" i="1"/>
  <c r="AL2679" i="1"/>
  <c r="AJ2679" i="1"/>
  <c r="AE2679" i="1"/>
  <c r="AC2679" i="1"/>
  <c r="AG2678" i="1"/>
  <c r="AH2678" i="1"/>
  <c r="AI2678" i="1"/>
  <c r="AL2678" i="1"/>
  <c r="AJ2678" i="1"/>
  <c r="AC2678" i="1"/>
  <c r="AE2678" i="1"/>
  <c r="AF2678" i="1"/>
  <c r="AD2678" i="1"/>
  <c r="AH2677" i="1"/>
  <c r="AG2677" i="1"/>
  <c r="AI2677" i="1"/>
  <c r="AL2677" i="1"/>
  <c r="AF2677" i="1"/>
  <c r="AC2677" i="1"/>
  <c r="AE2677" i="1"/>
  <c r="AD2677" i="1"/>
  <c r="AJ2677" i="1"/>
  <c r="AM2677" i="1" s="1"/>
  <c r="AG2676" i="1"/>
  <c r="AH2676" i="1"/>
  <c r="AI2676" i="1"/>
  <c r="AL2676" i="1"/>
  <c r="AE2676" i="1"/>
  <c r="AC2676" i="1"/>
  <c r="AD2676" i="1"/>
  <c r="AF2676" i="1"/>
  <c r="AJ2676" i="1"/>
  <c r="AM2676" i="1" s="1"/>
  <c r="AG2675" i="1"/>
  <c r="AH2675" i="1"/>
  <c r="AI2675" i="1"/>
  <c r="AF2675" i="1"/>
  <c r="AD2675" i="1"/>
  <c r="AJ2675" i="1"/>
  <c r="AL2675" i="1"/>
  <c r="AE2675" i="1"/>
  <c r="AC2675" i="1"/>
  <c r="AI2674" i="1"/>
  <c r="AH2674" i="1"/>
  <c r="AG2674" i="1"/>
  <c r="AL2674" i="1"/>
  <c r="AE2674" i="1"/>
  <c r="AD2674" i="1"/>
  <c r="AJ2674" i="1"/>
  <c r="AM2674" i="1" s="1"/>
  <c r="AF2674" i="1"/>
  <c r="AC2674" i="1"/>
  <c r="AH2673" i="1"/>
  <c r="AI2673" i="1"/>
  <c r="AG2673" i="1"/>
  <c r="AF2673" i="1"/>
  <c r="AL2673" i="1"/>
  <c r="AJ2673" i="1"/>
  <c r="AM2673" i="1" s="1"/>
  <c r="AC2673" i="1"/>
  <c r="AD2673" i="1"/>
  <c r="AE2673" i="1"/>
  <c r="AG2672" i="1"/>
  <c r="AH2672" i="1"/>
  <c r="AI2672" i="1"/>
  <c r="AC2672" i="1"/>
  <c r="AJ2672" i="1"/>
  <c r="AF2672" i="1"/>
  <c r="AL2672" i="1"/>
  <c r="AD2672" i="1"/>
  <c r="AE2672" i="1"/>
  <c r="AH2671" i="1"/>
  <c r="AG2671" i="1"/>
  <c r="AI2671" i="1"/>
  <c r="AE2671" i="1"/>
  <c r="AC2671" i="1"/>
  <c r="AL2671" i="1"/>
  <c r="AD2671" i="1"/>
  <c r="AF2671" i="1"/>
  <c r="AJ2671" i="1"/>
  <c r="AM2671" i="1" s="1"/>
  <c r="AH2670" i="1"/>
  <c r="AI2670" i="1"/>
  <c r="AG2670" i="1"/>
  <c r="AC2670" i="1"/>
  <c r="AD2670" i="1"/>
  <c r="AF2670" i="1"/>
  <c r="AE2670" i="1"/>
  <c r="AL2670" i="1"/>
  <c r="AJ2670" i="1"/>
  <c r="AH2669" i="1"/>
  <c r="AI2669" i="1"/>
  <c r="AG2669" i="1"/>
  <c r="AC2669" i="1"/>
  <c r="AE2669" i="1"/>
  <c r="AL2669" i="1"/>
  <c r="AJ2669" i="1"/>
  <c r="AM2669" i="1" s="1"/>
  <c r="AF2669" i="1"/>
  <c r="AD2669" i="1"/>
  <c r="AH2668" i="1"/>
  <c r="AI2668" i="1"/>
  <c r="AG2668" i="1"/>
  <c r="AC2668" i="1"/>
  <c r="AE2668" i="1"/>
  <c r="AL2668" i="1"/>
  <c r="AD2668" i="1"/>
  <c r="AF2668" i="1"/>
  <c r="AJ2668" i="1"/>
  <c r="AM2668" i="1" s="1"/>
  <c r="AG2667" i="1"/>
  <c r="AI2667" i="1"/>
  <c r="AH2667" i="1"/>
  <c r="AE2667" i="1"/>
  <c r="AJ2667" i="1"/>
  <c r="AL2667" i="1"/>
  <c r="AD2667" i="1"/>
  <c r="AF2667" i="1"/>
  <c r="AC2667" i="1"/>
  <c r="AI2666" i="1"/>
  <c r="AH2666" i="1"/>
  <c r="AG2666" i="1"/>
  <c r="AJ2666" i="1"/>
  <c r="AF2666" i="1"/>
  <c r="AE2666" i="1"/>
  <c r="AD2666" i="1"/>
  <c r="AC2666" i="1"/>
  <c r="AL2666" i="1"/>
  <c r="AG2665" i="1"/>
  <c r="AH2665" i="1"/>
  <c r="AI2665" i="1"/>
  <c r="AD2665" i="1"/>
  <c r="AL2665" i="1"/>
  <c r="AC2665" i="1"/>
  <c r="AJ2665" i="1"/>
  <c r="AF2665" i="1"/>
  <c r="AE2665" i="1"/>
  <c r="AH2664" i="1"/>
  <c r="AI2664" i="1"/>
  <c r="AG2664" i="1"/>
  <c r="AD2664" i="1"/>
  <c r="AE2664" i="1"/>
  <c r="AL2664" i="1"/>
  <c r="AJ2664" i="1"/>
  <c r="AM2664" i="1" s="1"/>
  <c r="AF2664" i="1"/>
  <c r="AC2664" i="1"/>
  <c r="AG2663" i="1"/>
  <c r="AI2663" i="1"/>
  <c r="AH2663" i="1"/>
  <c r="AL2663" i="1"/>
  <c r="AJ2663" i="1"/>
  <c r="AF2663" i="1"/>
  <c r="AE2663" i="1"/>
  <c r="AC2663" i="1"/>
  <c r="AD2663" i="1"/>
  <c r="AH2662" i="1"/>
  <c r="AG2662" i="1"/>
  <c r="AI2662" i="1"/>
  <c r="AL2662" i="1"/>
  <c r="AJ2662" i="1"/>
  <c r="AE2662" i="1"/>
  <c r="AC2662" i="1"/>
  <c r="AD2662" i="1"/>
  <c r="AF2662" i="1"/>
  <c r="AH2661" i="1"/>
  <c r="AG2661" i="1"/>
  <c r="AI2661" i="1"/>
  <c r="AC2661" i="1"/>
  <c r="AF2661" i="1"/>
  <c r="AE2661" i="1"/>
  <c r="AD2661" i="1"/>
  <c r="AJ2661" i="1"/>
  <c r="AL2661" i="1"/>
  <c r="AI2660" i="1"/>
  <c r="AH2660" i="1"/>
  <c r="AG2660" i="1"/>
  <c r="AF2660" i="1"/>
  <c r="AD2660" i="1"/>
  <c r="AC2660" i="1"/>
  <c r="AE2660" i="1"/>
  <c r="AL2660" i="1"/>
  <c r="AJ2660" i="1"/>
  <c r="AI2659" i="1"/>
  <c r="AH2659" i="1"/>
  <c r="AG2659" i="1"/>
  <c r="AD2659" i="1"/>
  <c r="AL2659" i="1"/>
  <c r="AJ2659" i="1"/>
  <c r="AM2659" i="1" s="1"/>
  <c r="AF2659" i="1"/>
  <c r="AE2659" i="1"/>
  <c r="AC2659" i="1"/>
  <c r="AI2658" i="1"/>
  <c r="AH2658" i="1"/>
  <c r="AG2658" i="1"/>
  <c r="AE2658" i="1"/>
  <c r="AJ2658" i="1"/>
  <c r="AF2658" i="1"/>
  <c r="AD2658" i="1"/>
  <c r="AL2658" i="1"/>
  <c r="AC2658" i="1"/>
  <c r="AI2657" i="1"/>
  <c r="AG2657" i="1"/>
  <c r="AH2657" i="1"/>
  <c r="AC2657" i="1"/>
  <c r="AF2657" i="1"/>
  <c r="AJ2657" i="1"/>
  <c r="AE2657" i="1"/>
  <c r="AL2657" i="1"/>
  <c r="AD2657" i="1"/>
  <c r="AG2656" i="1"/>
  <c r="AH2656" i="1"/>
  <c r="AI2656" i="1"/>
  <c r="AD2656" i="1"/>
  <c r="AF2656" i="1"/>
  <c r="AC2656" i="1"/>
  <c r="AJ2656" i="1"/>
  <c r="AE2656" i="1"/>
  <c r="AL2656" i="1"/>
  <c r="AI2655" i="1"/>
  <c r="AG2655" i="1"/>
  <c r="AH2655" i="1"/>
  <c r="AE2655" i="1"/>
  <c r="AF2655" i="1"/>
  <c r="AD2655" i="1"/>
  <c r="AJ2655" i="1"/>
  <c r="AL2655" i="1"/>
  <c r="AC2655" i="1"/>
  <c r="AH2654" i="1"/>
  <c r="AG2654" i="1"/>
  <c r="AI2654" i="1"/>
  <c r="AC2654" i="1"/>
  <c r="AE2654" i="1"/>
  <c r="AF2654" i="1"/>
  <c r="AD2654" i="1"/>
  <c r="AL2654" i="1"/>
  <c r="AJ2654" i="1"/>
  <c r="AM2654" i="1" s="1"/>
  <c r="AH2653" i="1"/>
  <c r="AI2653" i="1"/>
  <c r="AG2653" i="1"/>
  <c r="AL2653" i="1"/>
  <c r="AJ2653" i="1"/>
  <c r="AM2653" i="1" s="1"/>
  <c r="AD2653" i="1"/>
  <c r="AC2653" i="1"/>
  <c r="AE2653" i="1"/>
  <c r="AF2653" i="1"/>
  <c r="AH2652" i="1"/>
  <c r="AI2652" i="1"/>
  <c r="AG2652" i="1"/>
  <c r="AJ2652" i="1"/>
  <c r="AF2652" i="1"/>
  <c r="AD2652" i="1"/>
  <c r="AL2652" i="1"/>
  <c r="AE2652" i="1"/>
  <c r="AC2652" i="1"/>
  <c r="AI2651" i="1"/>
  <c r="AG2651" i="1"/>
  <c r="AH2651" i="1"/>
  <c r="AL2651" i="1"/>
  <c r="AJ2651" i="1"/>
  <c r="AE2651" i="1"/>
  <c r="AC2651" i="1"/>
  <c r="AF2651" i="1"/>
  <c r="AD2651" i="1"/>
  <c r="AH2650" i="1"/>
  <c r="AG2650" i="1"/>
  <c r="AI2650" i="1"/>
  <c r="AE2650" i="1"/>
  <c r="AC2650" i="1"/>
  <c r="AD2650" i="1"/>
  <c r="AF2650" i="1"/>
  <c r="AL2650" i="1"/>
  <c r="AJ2650" i="1"/>
  <c r="AG2649" i="1"/>
  <c r="AI2649" i="1"/>
  <c r="AH2649" i="1"/>
  <c r="AC2649" i="1"/>
  <c r="AE2649" i="1"/>
  <c r="AL2649" i="1"/>
  <c r="AJ2649" i="1"/>
  <c r="AD2649" i="1"/>
  <c r="AF2649" i="1"/>
  <c r="AI2648" i="1"/>
  <c r="AH2648" i="1"/>
  <c r="AG2648" i="1"/>
  <c r="AL2648" i="1"/>
  <c r="AJ2648" i="1"/>
  <c r="AF2648" i="1"/>
  <c r="AD2648" i="1"/>
  <c r="AE2648" i="1"/>
  <c r="AC2648" i="1"/>
  <c r="AI2647" i="1"/>
  <c r="AG2647" i="1"/>
  <c r="AH2647" i="1"/>
  <c r="AL2647" i="1"/>
  <c r="AE2647" i="1"/>
  <c r="AC2647" i="1"/>
  <c r="AJ2647" i="1"/>
  <c r="AM2647" i="1" s="1"/>
  <c r="AF2647" i="1"/>
  <c r="AD2647" i="1"/>
  <c r="AI2646" i="1"/>
  <c r="AH2646" i="1"/>
  <c r="AG2646" i="1"/>
  <c r="AC2646" i="1"/>
  <c r="AF2646" i="1"/>
  <c r="AE2646" i="1"/>
  <c r="AD2646" i="1"/>
  <c r="AL2646" i="1"/>
  <c r="AJ2646" i="1"/>
  <c r="AM2646" i="1" s="1"/>
  <c r="AI2645" i="1"/>
  <c r="AH2645" i="1"/>
  <c r="AG2645" i="1"/>
  <c r="AL2645" i="1"/>
  <c r="AJ2645" i="1"/>
  <c r="AM2645" i="1" s="1"/>
  <c r="AF2645" i="1"/>
  <c r="AE2645" i="1"/>
  <c r="AD2645" i="1"/>
  <c r="AC2645" i="1"/>
  <c r="AI2644" i="1"/>
  <c r="AH2644" i="1"/>
  <c r="AG2644" i="1"/>
  <c r="AC2644" i="1"/>
  <c r="AL2644" i="1"/>
  <c r="AJ2644" i="1"/>
  <c r="AF2644" i="1"/>
  <c r="AE2644" i="1"/>
  <c r="AD2644" i="1"/>
  <c r="AI2643" i="1"/>
  <c r="AH2643" i="1"/>
  <c r="AG2643" i="1"/>
  <c r="AC2643" i="1"/>
  <c r="AJ2643" i="1"/>
  <c r="AL2643" i="1"/>
  <c r="AE2643" i="1"/>
  <c r="AF2643" i="1"/>
  <c r="AD2643" i="1"/>
  <c r="AH2642" i="1"/>
  <c r="AG2642" i="1"/>
  <c r="AI2642" i="1"/>
  <c r="AD2642" i="1"/>
  <c r="AL2642" i="1"/>
  <c r="AC2642" i="1"/>
  <c r="AE2642" i="1"/>
  <c r="AJ2642" i="1"/>
  <c r="AM2642" i="1" s="1"/>
  <c r="AF2642" i="1"/>
  <c r="AH2641" i="1"/>
  <c r="AI2641" i="1"/>
  <c r="AG2641" i="1"/>
  <c r="AD2641" i="1"/>
  <c r="AF2641" i="1"/>
  <c r="AL2641" i="1"/>
  <c r="AC2641" i="1"/>
  <c r="AE2641" i="1"/>
  <c r="AJ2641" i="1"/>
  <c r="AH2640" i="1"/>
  <c r="AI2640" i="1"/>
  <c r="AG2640" i="1"/>
  <c r="AC2640" i="1"/>
  <c r="AD2640" i="1"/>
  <c r="AF2640" i="1"/>
  <c r="AL2640" i="1"/>
  <c r="AE2640" i="1"/>
  <c r="AJ2640" i="1"/>
  <c r="AM2640" i="1" s="1"/>
  <c r="AI2639" i="1"/>
  <c r="AG2639" i="1"/>
  <c r="AH2639" i="1"/>
  <c r="AF2639" i="1"/>
  <c r="AD2639" i="1"/>
  <c r="AL2639" i="1"/>
  <c r="AC2639" i="1"/>
  <c r="AE2639" i="1"/>
  <c r="AJ2639" i="1"/>
  <c r="AM2639" i="1" s="1"/>
  <c r="AH2638" i="1"/>
  <c r="AG2638" i="1"/>
  <c r="AI2638" i="1"/>
  <c r="AC2638" i="1"/>
  <c r="AE2638" i="1"/>
  <c r="AJ2638" i="1"/>
  <c r="AL2638" i="1"/>
  <c r="AF2638" i="1"/>
  <c r="AD2638" i="1"/>
  <c r="AI2637" i="1"/>
  <c r="AG2637" i="1"/>
  <c r="AH2637" i="1"/>
  <c r="AE2637" i="1"/>
  <c r="AC2637" i="1"/>
  <c r="AF2637" i="1"/>
  <c r="AL2637" i="1"/>
  <c r="AD2637" i="1"/>
  <c r="AJ2637" i="1"/>
  <c r="AH2636" i="1"/>
  <c r="AG2636" i="1"/>
  <c r="AI2636" i="1"/>
  <c r="AL2636" i="1"/>
  <c r="AJ2636" i="1"/>
  <c r="AF2636" i="1"/>
  <c r="AE2636" i="1"/>
  <c r="AC2636" i="1"/>
  <c r="AD2636" i="1"/>
  <c r="AI2635" i="1"/>
  <c r="AH2635" i="1"/>
  <c r="AG2635" i="1"/>
  <c r="AF2635" i="1"/>
  <c r="AD2635" i="1"/>
  <c r="AC2635" i="1"/>
  <c r="AE2635" i="1"/>
  <c r="AJ2635" i="1"/>
  <c r="AL2635" i="1"/>
  <c r="AG2634" i="1"/>
  <c r="AI2634" i="1"/>
  <c r="AH2634" i="1"/>
  <c r="AC2634" i="1"/>
  <c r="AE2634" i="1"/>
  <c r="AD2634" i="1"/>
  <c r="AF2634" i="1"/>
  <c r="AJ2634" i="1"/>
  <c r="AL2634" i="1"/>
  <c r="AI2633" i="1"/>
  <c r="AH2633" i="1"/>
  <c r="AG2633" i="1"/>
  <c r="AL2633" i="1"/>
  <c r="AD2633" i="1"/>
  <c r="AC2633" i="1"/>
  <c r="AE2633" i="1"/>
  <c r="AF2633" i="1"/>
  <c r="AJ2633" i="1"/>
  <c r="AM2633" i="1" s="1"/>
  <c r="AH2632" i="1"/>
  <c r="AI2632" i="1"/>
  <c r="AG2632" i="1"/>
  <c r="AD2632" i="1"/>
  <c r="AF2632" i="1"/>
  <c r="AC2632" i="1"/>
  <c r="AE2632" i="1"/>
  <c r="AL2632" i="1"/>
  <c r="AJ2632" i="1"/>
  <c r="AI2631" i="1"/>
  <c r="AG2631" i="1"/>
  <c r="AH2631" i="1"/>
  <c r="AL2631" i="1"/>
  <c r="AE2631" i="1"/>
  <c r="AC2631" i="1"/>
  <c r="AD2631" i="1"/>
  <c r="AF2631" i="1"/>
  <c r="AJ2631" i="1"/>
  <c r="AM2631" i="1" s="1"/>
  <c r="AH2630" i="1"/>
  <c r="AG2630" i="1"/>
  <c r="AI2630" i="1"/>
  <c r="AE2630" i="1"/>
  <c r="AF2630" i="1"/>
  <c r="AC2630" i="1"/>
  <c r="AD2630" i="1"/>
  <c r="AL2630" i="1"/>
  <c r="AJ2630" i="1"/>
  <c r="AM2630" i="1" s="1"/>
  <c r="AH2629" i="1"/>
  <c r="AI2629" i="1"/>
  <c r="AG2629" i="1"/>
  <c r="AD2629" i="1"/>
  <c r="AL2629" i="1"/>
  <c r="AF2629" i="1"/>
  <c r="AE2629" i="1"/>
  <c r="AC2629" i="1"/>
  <c r="AJ2629" i="1"/>
  <c r="AM2629" i="1" s="1"/>
  <c r="AH2628" i="1"/>
  <c r="AI2628" i="1"/>
  <c r="AG2628" i="1"/>
  <c r="AC2628" i="1"/>
  <c r="AE2628" i="1"/>
  <c r="AL2628" i="1"/>
  <c r="AD2628" i="1"/>
  <c r="AF2628" i="1"/>
  <c r="AJ2628" i="1"/>
  <c r="AM2628" i="1" s="1"/>
  <c r="AG2627" i="1"/>
  <c r="AH2627" i="1"/>
  <c r="AI2627" i="1"/>
  <c r="AJ2627" i="1"/>
  <c r="AL2627" i="1"/>
  <c r="AF2627" i="1"/>
  <c r="AD2627" i="1"/>
  <c r="AE2627" i="1"/>
  <c r="AC2627" i="1"/>
  <c r="AG2626" i="1"/>
  <c r="AH2626" i="1"/>
  <c r="AI2626" i="1"/>
  <c r="AF2626" i="1"/>
  <c r="AD2626" i="1"/>
  <c r="AE2626" i="1"/>
  <c r="AC2626" i="1"/>
  <c r="AL2626" i="1"/>
  <c r="AJ2626" i="1"/>
  <c r="AM2626" i="1" s="1"/>
  <c r="AI2625" i="1"/>
  <c r="AG2625" i="1"/>
  <c r="AH2625" i="1"/>
  <c r="AE2625" i="1"/>
  <c r="AD2625" i="1"/>
  <c r="AC2625" i="1"/>
  <c r="AL2625" i="1"/>
  <c r="AJ2625" i="1"/>
  <c r="AM2625" i="1" s="1"/>
  <c r="AF2625" i="1"/>
  <c r="AH2624" i="1"/>
  <c r="AI2624" i="1"/>
  <c r="AG2624" i="1"/>
  <c r="AE2624" i="1"/>
  <c r="AJ2624" i="1"/>
  <c r="AC2624" i="1"/>
  <c r="AL2624" i="1"/>
  <c r="AF2624" i="1"/>
  <c r="AD2624" i="1"/>
  <c r="AI2623" i="1"/>
  <c r="AH2623" i="1"/>
  <c r="AG2623" i="1"/>
  <c r="AD2623" i="1"/>
  <c r="AL2623" i="1"/>
  <c r="AJ2623" i="1"/>
  <c r="AF2623" i="1"/>
  <c r="AE2623" i="1"/>
  <c r="AC2623" i="1"/>
  <c r="AG2622" i="1"/>
  <c r="AH2622" i="1"/>
  <c r="AI2622" i="1"/>
  <c r="AL2622" i="1"/>
  <c r="AJ2622" i="1"/>
  <c r="AF2622" i="1"/>
  <c r="AD2622" i="1"/>
  <c r="AE2622" i="1"/>
  <c r="AC2622" i="1"/>
  <c r="AH2621" i="1"/>
  <c r="AI2621" i="1"/>
  <c r="AG2621" i="1"/>
  <c r="AF2621" i="1"/>
  <c r="AL2621" i="1"/>
  <c r="AJ2621" i="1"/>
  <c r="AD2621" i="1"/>
  <c r="AE2621" i="1"/>
  <c r="AC2621" i="1"/>
  <c r="AG2620" i="1"/>
  <c r="AI2620" i="1"/>
  <c r="AH2620" i="1"/>
  <c r="AC2620" i="1"/>
  <c r="AE2620" i="1"/>
  <c r="AJ2620" i="1"/>
  <c r="AL2620" i="1"/>
  <c r="AD2620" i="1"/>
  <c r="AF2620" i="1"/>
  <c r="AH2619" i="1"/>
  <c r="AI2619" i="1"/>
  <c r="AG2619" i="1"/>
  <c r="AE2619" i="1"/>
  <c r="AJ2619" i="1"/>
  <c r="AF2619" i="1"/>
  <c r="AL2619" i="1"/>
  <c r="AC2619" i="1"/>
  <c r="AD2619" i="1"/>
  <c r="AH2618" i="1"/>
  <c r="AI2618" i="1"/>
  <c r="AG2618" i="1"/>
  <c r="AF2618" i="1"/>
  <c r="AE2618" i="1"/>
  <c r="AJ2618" i="1"/>
  <c r="AL2618" i="1"/>
  <c r="AC2618" i="1"/>
  <c r="AD2618" i="1"/>
  <c r="AH2617" i="1"/>
  <c r="AG2617" i="1"/>
  <c r="AI2617" i="1"/>
  <c r="AL2617" i="1"/>
  <c r="AE2617" i="1"/>
  <c r="AC2617" i="1"/>
  <c r="AD2617" i="1"/>
  <c r="AF2617" i="1"/>
  <c r="AJ2617" i="1"/>
  <c r="AM2617" i="1" s="1"/>
  <c r="AH2616" i="1"/>
  <c r="AI2616" i="1"/>
  <c r="AG2616" i="1"/>
  <c r="AC2616" i="1"/>
  <c r="AD2616" i="1"/>
  <c r="AL2616" i="1"/>
  <c r="AJ2616" i="1"/>
  <c r="AF2616" i="1"/>
  <c r="AE2616" i="1"/>
  <c r="AI2615" i="1"/>
  <c r="AG2615" i="1"/>
  <c r="AH2615" i="1"/>
  <c r="AL2615" i="1"/>
  <c r="AE2615" i="1"/>
  <c r="AC2615" i="1"/>
  <c r="AF2615" i="1"/>
  <c r="AD2615" i="1"/>
  <c r="AJ2615" i="1"/>
  <c r="AM2615" i="1" s="1"/>
  <c r="AG2614" i="1"/>
  <c r="AH2614" i="1"/>
  <c r="AI2614" i="1"/>
  <c r="AJ2614" i="1"/>
  <c r="AE2614" i="1"/>
  <c r="AC2614" i="1"/>
  <c r="AL2614" i="1"/>
  <c r="AD2614" i="1"/>
  <c r="AF2614" i="1"/>
  <c r="AH2613" i="1"/>
  <c r="AI2613" i="1"/>
  <c r="AG2613" i="1"/>
  <c r="AF2613" i="1"/>
  <c r="AD2613" i="1"/>
  <c r="AC2613" i="1"/>
  <c r="AE2613" i="1"/>
  <c r="AL2613" i="1"/>
  <c r="AJ2613" i="1"/>
  <c r="AG2612" i="1"/>
  <c r="AH2612" i="1"/>
  <c r="AI2612" i="1"/>
  <c r="AD2612" i="1"/>
  <c r="AF2612" i="1"/>
  <c r="AJ2612" i="1"/>
  <c r="AL2612" i="1"/>
  <c r="AE2612" i="1"/>
  <c r="AC2612" i="1"/>
  <c r="AI2611" i="1"/>
  <c r="AG2611" i="1"/>
  <c r="AH2611" i="1"/>
  <c r="AF2611" i="1"/>
  <c r="AJ2611" i="1"/>
  <c r="AD2611" i="1"/>
  <c r="AL2611" i="1"/>
  <c r="AE2611" i="1"/>
  <c r="AC2611" i="1"/>
  <c r="AI2610" i="1"/>
  <c r="AG2610" i="1"/>
  <c r="AH2610" i="1"/>
  <c r="AJ2610" i="1"/>
  <c r="AL2610" i="1"/>
  <c r="AE2610" i="1"/>
  <c r="AC2610" i="1"/>
  <c r="AF2610" i="1"/>
  <c r="AD2610" i="1"/>
  <c r="AH2609" i="1"/>
  <c r="AG2609" i="1"/>
  <c r="AI2609" i="1"/>
  <c r="AD2609" i="1"/>
  <c r="AJ2609" i="1"/>
  <c r="AF2609" i="1"/>
  <c r="AE2609" i="1"/>
  <c r="AC2609" i="1"/>
  <c r="AL2609" i="1"/>
  <c r="AG2608" i="1"/>
  <c r="AI2608" i="1"/>
  <c r="AH2608" i="1"/>
  <c r="AC2608" i="1"/>
  <c r="AE2608" i="1"/>
  <c r="AJ2608" i="1"/>
  <c r="AL2608" i="1"/>
  <c r="AF2608" i="1"/>
  <c r="AD2608" i="1"/>
  <c r="AI2607" i="1"/>
  <c r="AH2607" i="1"/>
  <c r="AG2607" i="1"/>
  <c r="AJ2607" i="1"/>
  <c r="AE2607" i="1"/>
  <c r="AC2607" i="1"/>
  <c r="AL2607" i="1"/>
  <c r="AD2607" i="1"/>
  <c r="AF2607" i="1"/>
  <c r="AH2606" i="1"/>
  <c r="AG2606" i="1"/>
  <c r="AI2606" i="1"/>
  <c r="AL2606" i="1"/>
  <c r="AJ2606" i="1"/>
  <c r="AF2606" i="1"/>
  <c r="AD2606" i="1"/>
  <c r="AE2606" i="1"/>
  <c r="AC2606" i="1"/>
  <c r="AI2605" i="1"/>
  <c r="AG2605" i="1"/>
  <c r="AH2605" i="1"/>
  <c r="AD2605" i="1"/>
  <c r="AL2605" i="1"/>
  <c r="AJ2605" i="1"/>
  <c r="AC2605" i="1"/>
  <c r="AE2605" i="1"/>
  <c r="AF2605" i="1"/>
  <c r="AH2604" i="1"/>
  <c r="AI2604" i="1"/>
  <c r="AG2604" i="1"/>
  <c r="AL2604" i="1"/>
  <c r="AJ2604" i="1"/>
  <c r="AF2604" i="1"/>
  <c r="AD2604" i="1"/>
  <c r="AE2604" i="1"/>
  <c r="AC2604" i="1"/>
  <c r="AI2603" i="1"/>
  <c r="AG2603" i="1"/>
  <c r="AH2603" i="1"/>
  <c r="AC2603" i="1"/>
  <c r="AF2603" i="1"/>
  <c r="AL2603" i="1"/>
  <c r="AE2603" i="1"/>
  <c r="AD2603" i="1"/>
  <c r="AJ2603" i="1"/>
  <c r="AM2603" i="1" s="1"/>
  <c r="AH2602" i="1"/>
  <c r="AI2602" i="1"/>
  <c r="AG2602" i="1"/>
  <c r="AD2602" i="1"/>
  <c r="AF2602" i="1"/>
  <c r="AJ2602" i="1"/>
  <c r="AL2602" i="1"/>
  <c r="AE2602" i="1"/>
  <c r="AC2602" i="1"/>
  <c r="AI2601" i="1"/>
  <c r="AG2601" i="1"/>
  <c r="AH2601" i="1"/>
  <c r="AE2601" i="1"/>
  <c r="AF2601" i="1"/>
  <c r="AC2601" i="1"/>
  <c r="AD2601" i="1"/>
  <c r="AL2601" i="1"/>
  <c r="AJ2601" i="1"/>
  <c r="AM2601" i="1" s="1"/>
  <c r="AI2600" i="1"/>
  <c r="AG2600" i="1"/>
  <c r="AH2600" i="1"/>
  <c r="AL2600" i="1"/>
  <c r="AC2600" i="1"/>
  <c r="AE2600" i="1"/>
  <c r="AD2600" i="1"/>
  <c r="AF2600" i="1"/>
  <c r="AJ2600" i="1"/>
  <c r="AM2600" i="1" s="1"/>
  <c r="AH2599" i="1"/>
  <c r="AG2599" i="1"/>
  <c r="AI2599" i="1"/>
  <c r="AL2599" i="1"/>
  <c r="AJ2599" i="1"/>
  <c r="AC2599" i="1"/>
  <c r="AF2599" i="1"/>
  <c r="AD2599" i="1"/>
  <c r="AE2599" i="1"/>
  <c r="AH2598" i="1"/>
  <c r="AI2598" i="1"/>
  <c r="AG2598" i="1"/>
  <c r="AJ2598" i="1"/>
  <c r="AC2598" i="1"/>
  <c r="AD2598" i="1"/>
  <c r="AF2598" i="1"/>
  <c r="AE2598" i="1"/>
  <c r="AL2598" i="1"/>
  <c r="AI2597" i="1"/>
  <c r="AG2597" i="1"/>
  <c r="AH2597" i="1"/>
  <c r="AC2597" i="1"/>
  <c r="AD2597" i="1"/>
  <c r="AF2597" i="1"/>
  <c r="AL2597" i="1"/>
  <c r="AE2597" i="1"/>
  <c r="AJ2597" i="1"/>
  <c r="AM2597" i="1" s="1"/>
  <c r="AI2596" i="1"/>
  <c r="AH2596" i="1"/>
  <c r="AG2596" i="1"/>
  <c r="AD2596" i="1"/>
  <c r="AC2596" i="1"/>
  <c r="AE2596" i="1"/>
  <c r="AF2596" i="1"/>
  <c r="AL2596" i="1"/>
  <c r="AJ2596" i="1"/>
  <c r="AG2595" i="1"/>
  <c r="AH2595" i="1"/>
  <c r="AI2595" i="1"/>
  <c r="AE2595" i="1"/>
  <c r="AC2595" i="1"/>
  <c r="AD2595" i="1"/>
  <c r="AF2595" i="1"/>
  <c r="AJ2595" i="1"/>
  <c r="AL2595" i="1"/>
  <c r="AG2594" i="1"/>
  <c r="AI2594" i="1"/>
  <c r="AH2594" i="1"/>
  <c r="AJ2594" i="1"/>
  <c r="AE2594" i="1"/>
  <c r="AF2594" i="1"/>
  <c r="AD2594" i="1"/>
  <c r="AC2594" i="1"/>
  <c r="AL2594" i="1"/>
  <c r="AH2593" i="1"/>
  <c r="AI2593" i="1"/>
  <c r="AG2593" i="1"/>
  <c r="AJ2593" i="1"/>
  <c r="AL2593" i="1"/>
  <c r="AF2593" i="1"/>
  <c r="AD2593" i="1"/>
  <c r="AC2593" i="1"/>
  <c r="AE2593" i="1"/>
  <c r="AI2592" i="1"/>
  <c r="AG2592" i="1"/>
  <c r="AH2592" i="1"/>
  <c r="AL2592" i="1"/>
  <c r="AE2592" i="1"/>
  <c r="AC2592" i="1"/>
  <c r="AF2592" i="1"/>
  <c r="AJ2592" i="1"/>
  <c r="AD2592" i="1"/>
  <c r="AI2591" i="1"/>
  <c r="AG2591" i="1"/>
  <c r="AH2591" i="1"/>
  <c r="AE2591" i="1"/>
  <c r="AC2591" i="1"/>
  <c r="AD2591" i="1"/>
  <c r="AJ2591" i="1"/>
  <c r="AF2591" i="1"/>
  <c r="AL2591" i="1"/>
  <c r="AI2590" i="1"/>
  <c r="AG2590" i="1"/>
  <c r="AH2590" i="1"/>
  <c r="AE2590" i="1"/>
  <c r="AC2590" i="1"/>
  <c r="AF2590" i="1"/>
  <c r="AD2590" i="1"/>
  <c r="AJ2590" i="1"/>
  <c r="AL2590" i="1"/>
  <c r="AG2589" i="1"/>
  <c r="AI2589" i="1"/>
  <c r="AH2589" i="1"/>
  <c r="AL2589" i="1"/>
  <c r="AJ2589" i="1"/>
  <c r="AM2589" i="1" s="1"/>
  <c r="AE2589" i="1"/>
  <c r="AC2589" i="1"/>
  <c r="AF2589" i="1"/>
  <c r="AD2589" i="1"/>
  <c r="AI2588" i="1"/>
  <c r="AH2588" i="1"/>
  <c r="AG2588" i="1"/>
  <c r="AC2588" i="1"/>
  <c r="AE2588" i="1"/>
  <c r="AD2588" i="1"/>
  <c r="AL2588" i="1"/>
  <c r="AJ2588" i="1"/>
  <c r="AF2588" i="1"/>
  <c r="AH2587" i="1"/>
  <c r="AG2587" i="1"/>
  <c r="AI2587" i="1"/>
  <c r="AJ2587" i="1"/>
  <c r="AC2587" i="1"/>
  <c r="AE2587" i="1"/>
  <c r="AF2587" i="1"/>
  <c r="AD2587" i="1"/>
  <c r="AL2587" i="1"/>
  <c r="AH2586" i="1"/>
  <c r="AI2586" i="1"/>
  <c r="AG2586" i="1"/>
  <c r="AL2586" i="1"/>
  <c r="AJ2586" i="1"/>
  <c r="AM2586" i="1" s="1"/>
  <c r="AF2586" i="1"/>
  <c r="AE2586" i="1"/>
  <c r="AD2586" i="1"/>
  <c r="AC2586" i="1"/>
  <c r="AG2585" i="1"/>
  <c r="AI2585" i="1"/>
  <c r="AH2585" i="1"/>
  <c r="AE2585" i="1"/>
  <c r="AL2585" i="1"/>
  <c r="AJ2585" i="1"/>
  <c r="AF2585" i="1"/>
  <c r="AD2585" i="1"/>
  <c r="AC2585" i="1"/>
  <c r="AG2584" i="1"/>
  <c r="AI2584" i="1"/>
  <c r="AH2584" i="1"/>
  <c r="AC2584" i="1"/>
  <c r="AE2584" i="1"/>
  <c r="AL2584" i="1"/>
  <c r="AJ2584" i="1"/>
  <c r="AM2584" i="1" s="1"/>
  <c r="AF2584" i="1"/>
  <c r="AD2584" i="1"/>
  <c r="AH2583" i="1"/>
  <c r="AI2583" i="1"/>
  <c r="AG2583" i="1"/>
  <c r="AC2583" i="1"/>
  <c r="AJ2583" i="1"/>
  <c r="AF2583" i="1"/>
  <c r="AD2583" i="1"/>
  <c r="AL2583" i="1"/>
  <c r="AE2583" i="1"/>
  <c r="AH2582" i="1"/>
  <c r="AI2582" i="1"/>
  <c r="AG2582" i="1"/>
  <c r="AJ2582" i="1"/>
  <c r="AF2582" i="1"/>
  <c r="AD2582" i="1"/>
  <c r="AE2582" i="1"/>
  <c r="AC2582" i="1"/>
  <c r="AL2582" i="1"/>
  <c r="AH2581" i="1"/>
  <c r="AG2581" i="1"/>
  <c r="AI2581" i="1"/>
  <c r="AC2581" i="1"/>
  <c r="AJ2581" i="1"/>
  <c r="AL2581" i="1"/>
  <c r="AE2581" i="1"/>
  <c r="AD2581" i="1"/>
  <c r="AF2581" i="1"/>
  <c r="AH2580" i="1"/>
  <c r="AG2580" i="1"/>
  <c r="AI2580" i="1"/>
  <c r="AF2580" i="1"/>
  <c r="AE2580" i="1"/>
  <c r="AD2580" i="1"/>
  <c r="AC2580" i="1"/>
  <c r="AJ2580" i="1"/>
  <c r="AL2580" i="1"/>
  <c r="AG2579" i="1"/>
  <c r="AI2579" i="1"/>
  <c r="AH2579" i="1"/>
  <c r="AD2579" i="1"/>
  <c r="AF2579" i="1"/>
  <c r="AL2579" i="1"/>
  <c r="AJ2579" i="1"/>
  <c r="AE2579" i="1"/>
  <c r="AC2579" i="1"/>
  <c r="AI2578" i="1"/>
  <c r="AG2578" i="1"/>
  <c r="AH2578" i="1"/>
  <c r="AE2578" i="1"/>
  <c r="AC2578" i="1"/>
  <c r="AF2578" i="1"/>
  <c r="AD2578" i="1"/>
  <c r="AL2578" i="1"/>
  <c r="AJ2578" i="1"/>
  <c r="AH2577" i="1"/>
  <c r="AG2577" i="1"/>
  <c r="AI2577" i="1"/>
  <c r="AD2577" i="1"/>
  <c r="AF2577" i="1"/>
  <c r="AE2577" i="1"/>
  <c r="AC2577" i="1"/>
  <c r="AL2577" i="1"/>
  <c r="AJ2577" i="1"/>
  <c r="AM2577" i="1" s="1"/>
  <c r="AG2576" i="1"/>
  <c r="AH2576" i="1"/>
  <c r="AI2576" i="1"/>
  <c r="AC2576" i="1"/>
  <c r="AD2576" i="1"/>
  <c r="AE2576" i="1"/>
  <c r="AF2576" i="1"/>
  <c r="AJ2576" i="1"/>
  <c r="AL2576" i="1"/>
  <c r="AI2575" i="1"/>
  <c r="AG2575" i="1"/>
  <c r="AH2575" i="1"/>
  <c r="AL2575" i="1"/>
  <c r="AF2575" i="1"/>
  <c r="AJ2575" i="1"/>
  <c r="AM2575" i="1" s="1"/>
  <c r="AC2575" i="1"/>
  <c r="AE2575" i="1"/>
  <c r="AD2575" i="1"/>
  <c r="AI2574" i="1"/>
  <c r="AG2574" i="1"/>
  <c r="AH2574" i="1"/>
  <c r="AE2574" i="1"/>
  <c r="AD2574" i="1"/>
  <c r="AF2574" i="1"/>
  <c r="AJ2574" i="1"/>
  <c r="AL2574" i="1"/>
  <c r="AC2574" i="1"/>
  <c r="AH2573" i="1"/>
  <c r="AI2573" i="1"/>
  <c r="AG2573" i="1"/>
  <c r="AL2573" i="1"/>
  <c r="AJ2573" i="1"/>
  <c r="AF2573" i="1"/>
  <c r="AD2573" i="1"/>
  <c r="AC2573" i="1"/>
  <c r="AE2573" i="1"/>
  <c r="AI2572" i="1"/>
  <c r="AH2572" i="1"/>
  <c r="AG2572" i="1"/>
  <c r="AJ2572" i="1"/>
  <c r="AF2572" i="1"/>
  <c r="AD2572" i="1"/>
  <c r="AE2572" i="1"/>
  <c r="AC2572" i="1"/>
  <c r="AL2572" i="1"/>
  <c r="AI2571" i="1"/>
  <c r="AH2571" i="1"/>
  <c r="AG2571" i="1"/>
  <c r="AL2571" i="1"/>
  <c r="AD2571" i="1"/>
  <c r="AF2571" i="1"/>
  <c r="AJ2571" i="1"/>
  <c r="AM2571" i="1" s="1"/>
  <c r="AE2571" i="1"/>
  <c r="AC2571" i="1"/>
  <c r="AG2570" i="1"/>
  <c r="AI2570" i="1"/>
  <c r="AH2570" i="1"/>
  <c r="AL2570" i="1"/>
  <c r="AD2570" i="1"/>
  <c r="AF2570" i="1"/>
  <c r="AC2570" i="1"/>
  <c r="AJ2570" i="1"/>
  <c r="AM2570" i="1" s="1"/>
  <c r="AE2570" i="1"/>
  <c r="AH2569" i="1"/>
  <c r="AG2569" i="1"/>
  <c r="AI2569" i="1"/>
  <c r="AC2569" i="1"/>
  <c r="AE2569" i="1"/>
  <c r="AF2569" i="1"/>
  <c r="AD2569" i="1"/>
  <c r="AJ2569" i="1"/>
  <c r="AL2569" i="1"/>
  <c r="AG2568" i="1"/>
  <c r="AI2568" i="1"/>
  <c r="AH2568" i="1"/>
  <c r="AL2568" i="1"/>
  <c r="AC2568" i="1"/>
  <c r="AE2568" i="1"/>
  <c r="AJ2568" i="1"/>
  <c r="AM2568" i="1" s="1"/>
  <c r="AF2568" i="1"/>
  <c r="AD2568" i="1"/>
  <c r="AI2567" i="1"/>
  <c r="AH2567" i="1"/>
  <c r="AG2567" i="1"/>
  <c r="AJ2567" i="1"/>
  <c r="AF2567" i="1"/>
  <c r="AL2567" i="1"/>
  <c r="AD2567" i="1"/>
  <c r="AE2567" i="1"/>
  <c r="AC2567" i="1"/>
  <c r="AI2566" i="1"/>
  <c r="AG2566" i="1"/>
  <c r="AH2566" i="1"/>
  <c r="AE2566" i="1"/>
  <c r="AC2566" i="1"/>
  <c r="AD2566" i="1"/>
  <c r="AJ2566" i="1"/>
  <c r="AL2566" i="1"/>
  <c r="AF2566" i="1"/>
  <c r="AH2565" i="1"/>
  <c r="AG2565" i="1"/>
  <c r="AI2565" i="1"/>
  <c r="AD2565" i="1"/>
  <c r="AF2565" i="1"/>
  <c r="AJ2565" i="1"/>
  <c r="AE2565" i="1"/>
  <c r="AC2565" i="1"/>
  <c r="AL2565" i="1"/>
  <c r="AH2564" i="1"/>
  <c r="AG2564" i="1"/>
  <c r="AI2564" i="1"/>
  <c r="AD2564" i="1"/>
  <c r="AF2564" i="1"/>
  <c r="AJ2564" i="1"/>
  <c r="AL2564" i="1"/>
  <c r="AE2564" i="1"/>
  <c r="AC2564" i="1"/>
  <c r="AG2563" i="1"/>
  <c r="AI2563" i="1"/>
  <c r="AH2563" i="1"/>
  <c r="AF2563" i="1"/>
  <c r="AE2563" i="1"/>
  <c r="AJ2563" i="1"/>
  <c r="AC2563" i="1"/>
  <c r="AD2563" i="1"/>
  <c r="AL2563" i="1"/>
  <c r="AH2562" i="1"/>
  <c r="AI2562" i="1"/>
  <c r="AG2562" i="1"/>
  <c r="AD2562" i="1"/>
  <c r="AF2562" i="1"/>
  <c r="AL2562" i="1"/>
  <c r="AJ2562" i="1"/>
  <c r="AE2562" i="1"/>
  <c r="AC2562" i="1"/>
  <c r="AG2561" i="1"/>
  <c r="AI2561" i="1"/>
  <c r="AH2561" i="1"/>
  <c r="AC2561" i="1"/>
  <c r="AJ2561" i="1"/>
  <c r="AE2561" i="1"/>
  <c r="AL2561" i="1"/>
  <c r="AF2561" i="1"/>
  <c r="AD2561" i="1"/>
  <c r="AI2560" i="1"/>
  <c r="AH2560" i="1"/>
  <c r="AG2560" i="1"/>
  <c r="AD2560" i="1"/>
  <c r="AC2560" i="1"/>
  <c r="AE2560" i="1"/>
  <c r="AL2560" i="1"/>
  <c r="AJ2560" i="1"/>
  <c r="AF2560" i="1"/>
  <c r="AH2559" i="1"/>
  <c r="AG2559" i="1"/>
  <c r="AI2559" i="1"/>
  <c r="AC2559" i="1"/>
  <c r="AE2559" i="1"/>
  <c r="AJ2559" i="1"/>
  <c r="AL2559" i="1"/>
  <c r="AF2559" i="1"/>
  <c r="AD2559" i="1"/>
  <c r="AI2558" i="1"/>
  <c r="AG2558" i="1"/>
  <c r="AH2558" i="1"/>
  <c r="AJ2558" i="1"/>
  <c r="AE2558" i="1"/>
  <c r="AC2558" i="1"/>
  <c r="AD2558" i="1"/>
  <c r="AF2558" i="1"/>
  <c r="AL2558" i="1"/>
  <c r="AH2557" i="1"/>
  <c r="AG2557" i="1"/>
  <c r="AI2557" i="1"/>
  <c r="AD2557" i="1"/>
  <c r="AF2557" i="1"/>
  <c r="AE2557" i="1"/>
  <c r="AC2557" i="1"/>
  <c r="AL2557" i="1"/>
  <c r="AJ2557" i="1"/>
  <c r="AG2556" i="1"/>
  <c r="AH2556" i="1"/>
  <c r="AI2556" i="1"/>
  <c r="AE2556" i="1"/>
  <c r="AC2556" i="1"/>
  <c r="AF2556" i="1"/>
  <c r="AJ2556" i="1"/>
  <c r="AD2556" i="1"/>
  <c r="AL2556" i="1"/>
  <c r="AH2555" i="1"/>
  <c r="AI2555" i="1"/>
  <c r="AG2555" i="1"/>
  <c r="AL2555" i="1"/>
  <c r="AE2555" i="1"/>
  <c r="AC2555" i="1"/>
  <c r="AD2555" i="1"/>
  <c r="AF2555" i="1"/>
  <c r="AJ2555" i="1"/>
  <c r="AM2555" i="1" s="1"/>
  <c r="AH2554" i="1"/>
  <c r="AG2554" i="1"/>
  <c r="AI2554" i="1"/>
  <c r="AE2554" i="1"/>
  <c r="AD2554" i="1"/>
  <c r="AC2554" i="1"/>
  <c r="AL2554" i="1"/>
  <c r="AJ2554" i="1"/>
  <c r="AF2554" i="1"/>
  <c r="AG2553" i="1"/>
  <c r="AH2553" i="1"/>
  <c r="AI2553" i="1"/>
  <c r="AD2553" i="1"/>
  <c r="AF2553" i="1"/>
  <c r="AE2553" i="1"/>
  <c r="AC2553" i="1"/>
  <c r="AJ2553" i="1"/>
  <c r="AL2553" i="1"/>
  <c r="AI2552" i="1"/>
  <c r="AG2552" i="1"/>
  <c r="AH2552" i="1"/>
  <c r="AJ2552" i="1"/>
  <c r="AE2552" i="1"/>
  <c r="AC2552" i="1"/>
  <c r="AF2552" i="1"/>
  <c r="AD2552" i="1"/>
  <c r="AL2552" i="1"/>
  <c r="AG2551" i="1"/>
  <c r="AI2551" i="1"/>
  <c r="AH2551" i="1"/>
  <c r="AC2551" i="1"/>
  <c r="AL2551" i="1"/>
  <c r="AJ2551" i="1"/>
  <c r="AE2551" i="1"/>
  <c r="AD2551" i="1"/>
  <c r="AF2551" i="1"/>
  <c r="AI2550" i="1"/>
  <c r="AG2550" i="1"/>
  <c r="AH2550" i="1"/>
  <c r="AL2550" i="1"/>
  <c r="AJ2550" i="1"/>
  <c r="AF2550" i="1"/>
  <c r="AD2550" i="1"/>
  <c r="AE2550" i="1"/>
  <c r="AC2550" i="1"/>
  <c r="AG2549" i="1"/>
  <c r="AH2549" i="1"/>
  <c r="AI2549" i="1"/>
  <c r="AL2549" i="1"/>
  <c r="AJ2549" i="1"/>
  <c r="AF2549" i="1"/>
  <c r="AD2549" i="1"/>
  <c r="AE2549" i="1"/>
  <c r="AC2549" i="1"/>
  <c r="AH2548" i="1"/>
  <c r="AI2548" i="1"/>
  <c r="AG2548" i="1"/>
  <c r="AL2548" i="1"/>
  <c r="AF2548" i="1"/>
  <c r="AD2548" i="1"/>
  <c r="AJ2548" i="1"/>
  <c r="AM2548" i="1" s="1"/>
  <c r="AE2548" i="1"/>
  <c r="AC2548" i="1"/>
  <c r="AH2547" i="1"/>
  <c r="AG2547" i="1"/>
  <c r="AI2547" i="1"/>
  <c r="AD2547" i="1"/>
  <c r="AF2547" i="1"/>
  <c r="AJ2547" i="1"/>
  <c r="AL2547" i="1"/>
  <c r="AC2547" i="1"/>
  <c r="AE2547" i="1"/>
  <c r="AI2546" i="1"/>
  <c r="AH2546" i="1"/>
  <c r="AG2546" i="1"/>
  <c r="AC2546" i="1"/>
  <c r="AF2546" i="1"/>
  <c r="AE2546" i="1"/>
  <c r="AL2546" i="1"/>
  <c r="AD2546" i="1"/>
  <c r="AJ2546" i="1"/>
  <c r="AM2546" i="1" s="1"/>
  <c r="AG2545" i="1"/>
  <c r="AI2545" i="1"/>
  <c r="AH2545" i="1"/>
  <c r="AF2545" i="1"/>
  <c r="AC2545" i="1"/>
  <c r="AD2545" i="1"/>
  <c r="AE2545" i="1"/>
  <c r="AL2545" i="1"/>
  <c r="AJ2545" i="1"/>
  <c r="AG2544" i="1"/>
  <c r="AI2544" i="1"/>
  <c r="AH2544" i="1"/>
  <c r="AE2544" i="1"/>
  <c r="AD2544" i="1"/>
  <c r="AC2544" i="1"/>
  <c r="AL2544" i="1"/>
  <c r="AJ2544" i="1"/>
  <c r="AM2544" i="1" s="1"/>
  <c r="AF2544" i="1"/>
  <c r="AH2543" i="1"/>
  <c r="AI2543" i="1"/>
  <c r="AG2543" i="1"/>
  <c r="AD2543" i="1"/>
  <c r="AF2543" i="1"/>
  <c r="AJ2543" i="1"/>
  <c r="AL2543" i="1"/>
  <c r="AE2543" i="1"/>
  <c r="AC2543" i="1"/>
  <c r="AG2542" i="1"/>
  <c r="AH2542" i="1"/>
  <c r="AI2542" i="1"/>
  <c r="AD2542" i="1"/>
  <c r="AJ2542" i="1"/>
  <c r="AL2542" i="1"/>
  <c r="AE2542" i="1"/>
  <c r="AC2542" i="1"/>
  <c r="AF2542" i="1"/>
  <c r="AH2541" i="1"/>
  <c r="AG2541" i="1"/>
  <c r="AI2541" i="1"/>
  <c r="AL2541" i="1"/>
  <c r="AJ2541" i="1"/>
  <c r="AF2541" i="1"/>
  <c r="AD2541" i="1"/>
  <c r="AC2541" i="1"/>
  <c r="AE2541" i="1"/>
  <c r="AG2540" i="1"/>
  <c r="AH2540" i="1"/>
  <c r="AI2540" i="1"/>
  <c r="AL2540" i="1"/>
  <c r="AD2540" i="1"/>
  <c r="AE2540" i="1"/>
  <c r="AJ2540" i="1"/>
  <c r="AM2540" i="1" s="1"/>
  <c r="AC2540" i="1"/>
  <c r="AF2540" i="1"/>
  <c r="AI2539" i="1"/>
  <c r="AG2539" i="1"/>
  <c r="AH2539" i="1"/>
  <c r="AL2539" i="1"/>
  <c r="AE2539" i="1"/>
  <c r="AC2539" i="1"/>
  <c r="AD2539" i="1"/>
  <c r="AJ2539" i="1"/>
  <c r="AM2539" i="1" s="1"/>
  <c r="AF2539" i="1"/>
  <c r="AH2538" i="1"/>
  <c r="AI2538" i="1"/>
  <c r="AG2538" i="1"/>
  <c r="AJ2538" i="1"/>
  <c r="AL2538" i="1"/>
  <c r="AE2538" i="1"/>
  <c r="AC2538" i="1"/>
  <c r="AD2538" i="1"/>
  <c r="AF2538" i="1"/>
  <c r="AG2537" i="1"/>
  <c r="AI2537" i="1"/>
  <c r="AH2537" i="1"/>
  <c r="AC2537" i="1"/>
  <c r="AE2537" i="1"/>
  <c r="AJ2537" i="1"/>
  <c r="AL2537" i="1"/>
  <c r="AD2537" i="1"/>
  <c r="AF2537" i="1"/>
  <c r="AH2536" i="1"/>
  <c r="AG2536" i="1"/>
  <c r="AI2536" i="1"/>
  <c r="AD2536" i="1"/>
  <c r="AF2536" i="1"/>
  <c r="AE2536" i="1"/>
  <c r="AJ2536" i="1"/>
  <c r="AL2536" i="1"/>
  <c r="AC2536" i="1"/>
  <c r="AG2535" i="1"/>
  <c r="AH2535" i="1"/>
  <c r="AI2535" i="1"/>
  <c r="AJ2535" i="1"/>
  <c r="AF2535" i="1"/>
  <c r="AD2535" i="1"/>
  <c r="AC2535" i="1"/>
  <c r="AL2535" i="1"/>
  <c r="AE2535" i="1"/>
  <c r="AI2534" i="1"/>
  <c r="AG2534" i="1"/>
  <c r="AH2534" i="1"/>
  <c r="AE2534" i="1"/>
  <c r="AC2534" i="1"/>
  <c r="AD2534" i="1"/>
  <c r="AF2534" i="1"/>
  <c r="AL2534" i="1"/>
  <c r="AJ2534" i="1"/>
  <c r="AH2533" i="1"/>
  <c r="AG2533" i="1"/>
  <c r="AI2533" i="1"/>
  <c r="AL2533" i="1"/>
  <c r="AJ2533" i="1"/>
  <c r="AE2533" i="1"/>
  <c r="AC2533" i="1"/>
  <c r="AF2533" i="1"/>
  <c r="AD2533" i="1"/>
  <c r="AI2532" i="1"/>
  <c r="AH2532" i="1"/>
  <c r="AG2532" i="1"/>
  <c r="AD2532" i="1"/>
  <c r="AE2532" i="1"/>
  <c r="AC2532" i="1"/>
  <c r="AJ2532" i="1"/>
  <c r="AL2532" i="1"/>
  <c r="AF2532" i="1"/>
  <c r="AI2531" i="1"/>
  <c r="AG2531" i="1"/>
  <c r="AH2531" i="1"/>
  <c r="AL2531" i="1"/>
  <c r="AJ2531" i="1"/>
  <c r="AD2531" i="1"/>
  <c r="AC2531" i="1"/>
  <c r="AE2531" i="1"/>
  <c r="AF2531" i="1" s="1"/>
  <c r="AI2530" i="1"/>
  <c r="AH2530" i="1"/>
  <c r="AG2530" i="1"/>
  <c r="AL2530" i="1"/>
  <c r="AJ2530" i="1"/>
  <c r="AD2530" i="1"/>
  <c r="AC2530" i="1"/>
  <c r="AE2530" i="1"/>
  <c r="AF2530" i="1" s="1"/>
  <c r="AH2529" i="1"/>
  <c r="AI2529" i="1"/>
  <c r="AG2529" i="1"/>
  <c r="AL2529" i="1"/>
  <c r="AJ2529" i="1"/>
  <c r="AC2529" i="1"/>
  <c r="AE2529" i="1"/>
  <c r="AF2529" i="1" s="1"/>
  <c r="AD2529" i="1"/>
  <c r="AI2528" i="1"/>
  <c r="AH2528" i="1"/>
  <c r="AG2528" i="1"/>
  <c r="AL2528" i="1"/>
  <c r="AE2528" i="1"/>
  <c r="AF2528" i="1" s="1"/>
  <c r="AJ2528" i="1"/>
  <c r="AC2528" i="1"/>
  <c r="AD2528" i="1"/>
  <c r="AG2527" i="1"/>
  <c r="AH2527" i="1"/>
  <c r="AI2527" i="1"/>
  <c r="AJ2527" i="1"/>
  <c r="AE2527" i="1"/>
  <c r="AF2527" i="1" s="1"/>
  <c r="AD2527" i="1"/>
  <c r="AL2527" i="1"/>
  <c r="AC2527" i="1"/>
  <c r="AI2526" i="1"/>
  <c r="AH2526" i="1"/>
  <c r="AG2526" i="1"/>
  <c r="AE2526" i="1"/>
  <c r="AF2526" i="1" s="1"/>
  <c r="AD2526" i="1"/>
  <c r="AL2526" i="1"/>
  <c r="AJ2526" i="1"/>
  <c r="AC2526" i="1"/>
  <c r="AG2525" i="1"/>
  <c r="AI2525" i="1"/>
  <c r="AH2525" i="1"/>
  <c r="AJ2525" i="1"/>
  <c r="AL2525" i="1"/>
  <c r="AE2525" i="1"/>
  <c r="AC2525" i="1"/>
  <c r="AF2525" i="1"/>
  <c r="AD2525" i="1"/>
  <c r="AI2524" i="1"/>
  <c r="AH2524" i="1"/>
  <c r="AG2524" i="1"/>
  <c r="AL2524" i="1"/>
  <c r="AJ2524" i="1"/>
  <c r="AD2524" i="1"/>
  <c r="AE2524" i="1"/>
  <c r="AF2524" i="1" s="1"/>
  <c r="AC2524" i="1"/>
  <c r="AG2523" i="1"/>
  <c r="AI2523" i="1"/>
  <c r="AH2523" i="1"/>
  <c r="AE2523" i="1"/>
  <c r="AF2523" i="1" s="1"/>
  <c r="AL2523" i="1"/>
  <c r="AJ2523" i="1"/>
  <c r="AD2523" i="1"/>
  <c r="AC2523" i="1"/>
  <c r="AG2522" i="1"/>
  <c r="AI2522" i="1"/>
  <c r="AH2522" i="1"/>
  <c r="AD2522" i="1"/>
  <c r="AJ2522" i="1"/>
  <c r="AL2522" i="1"/>
  <c r="AE2522" i="1"/>
  <c r="AF2522" i="1" s="1"/>
  <c r="AC2522" i="1"/>
  <c r="AH2521" i="1"/>
  <c r="AG2521" i="1"/>
  <c r="AI2521" i="1"/>
  <c r="AL2521" i="1"/>
  <c r="AJ2521" i="1"/>
  <c r="AD2521" i="1"/>
  <c r="AC2521" i="1"/>
  <c r="AE2521" i="1"/>
  <c r="AF2521" i="1" s="1"/>
  <c r="AG2520" i="1"/>
  <c r="AI2520" i="1"/>
  <c r="AH2520" i="1"/>
  <c r="AE2520" i="1"/>
  <c r="AF2520" i="1" s="1"/>
  <c r="AC2520" i="1"/>
  <c r="AJ2520" i="1"/>
  <c r="AL2520" i="1"/>
  <c r="AD2520" i="1"/>
  <c r="AH2519" i="1"/>
  <c r="AI2519" i="1"/>
  <c r="AG2519" i="1"/>
  <c r="AL2519" i="1"/>
  <c r="AJ2519" i="1"/>
  <c r="AD2519" i="1"/>
  <c r="AC2519" i="1"/>
  <c r="AE2519" i="1"/>
  <c r="AF2519" i="1" s="1"/>
  <c r="AG2518" i="1"/>
  <c r="AH2518" i="1"/>
  <c r="AI2518" i="1"/>
  <c r="AC2518" i="1"/>
  <c r="AE2518" i="1"/>
  <c r="AD2518" i="1"/>
  <c r="AJ2518" i="1"/>
  <c r="AF2518" i="1"/>
  <c r="AL2518" i="1"/>
  <c r="AG2517" i="1"/>
  <c r="AI2517" i="1"/>
  <c r="AH2517" i="1"/>
  <c r="AL2517" i="1"/>
  <c r="AJ2517" i="1"/>
  <c r="AD2517" i="1"/>
  <c r="AC2517" i="1"/>
  <c r="AE2517" i="1"/>
  <c r="AF2517" i="1" s="1"/>
  <c r="AI2516" i="1"/>
  <c r="AG2516" i="1"/>
  <c r="AH2516" i="1"/>
  <c r="AJ2516" i="1"/>
  <c r="AL2516" i="1"/>
  <c r="AD2516" i="1"/>
  <c r="AC2516" i="1"/>
  <c r="AE2516" i="1"/>
  <c r="AF2516" i="1" s="1"/>
  <c r="AH2515" i="1"/>
  <c r="AI2515" i="1"/>
  <c r="AG2515" i="1"/>
  <c r="AD2515" i="1"/>
  <c r="AJ2515" i="1"/>
  <c r="AL2515" i="1"/>
  <c r="AE2515" i="1"/>
  <c r="AF2515" i="1" s="1"/>
  <c r="AC2515" i="1"/>
  <c r="AI2514" i="1"/>
  <c r="AG2514" i="1"/>
  <c r="AH2514" i="1"/>
  <c r="AD2514" i="1"/>
  <c r="AL2514" i="1"/>
  <c r="AC2514" i="1"/>
  <c r="AE2514" i="1"/>
  <c r="AF2514" i="1"/>
  <c r="AJ2514" i="1"/>
  <c r="AG2513" i="1"/>
  <c r="AH2513" i="1"/>
  <c r="AI2513" i="1"/>
  <c r="AJ2513" i="1"/>
  <c r="AC2513" i="1"/>
  <c r="AE2513" i="1"/>
  <c r="AF2513" i="1" s="1"/>
  <c r="AD2513" i="1"/>
  <c r="AL2513" i="1"/>
  <c r="AI2512" i="1"/>
  <c r="AH2512" i="1"/>
  <c r="AG2512" i="1"/>
  <c r="AD2512" i="1"/>
  <c r="AE2512" i="1"/>
  <c r="AC2512" i="1"/>
  <c r="AL2512" i="1"/>
  <c r="AF2512" i="1"/>
  <c r="AJ2512" i="1"/>
  <c r="AG2511" i="1"/>
  <c r="AH2511" i="1"/>
  <c r="AI2511" i="1"/>
  <c r="AD2511" i="1"/>
  <c r="AC2511" i="1"/>
  <c r="AE2511" i="1"/>
  <c r="AF2511" i="1"/>
  <c r="AJ2511" i="1"/>
  <c r="AL2511" i="1"/>
  <c r="AI2510" i="1"/>
  <c r="AH2510" i="1"/>
  <c r="AG2510" i="1"/>
  <c r="AJ2510" i="1"/>
  <c r="AC2510" i="1"/>
  <c r="AD2510" i="1"/>
  <c r="AE2510" i="1"/>
  <c r="AF2510" i="1" s="1"/>
  <c r="AL2510" i="1"/>
  <c r="AG2509" i="1"/>
  <c r="AI2509" i="1"/>
  <c r="AH2509" i="1"/>
  <c r="AD2509" i="1"/>
  <c r="AL2509" i="1"/>
  <c r="AJ2509" i="1"/>
  <c r="AC2509" i="1"/>
  <c r="AE2509" i="1"/>
  <c r="AF2509" i="1" s="1"/>
  <c r="AH2508" i="1"/>
  <c r="AG2508" i="1"/>
  <c r="AI2508" i="1"/>
  <c r="AC2508" i="1"/>
  <c r="AE2508" i="1"/>
  <c r="AF2508" i="1" s="1"/>
  <c r="AD2508" i="1"/>
  <c r="AJ2508" i="1"/>
  <c r="AL2508" i="1"/>
  <c r="AG2507" i="1"/>
  <c r="AH2507" i="1"/>
  <c r="AI2507" i="1"/>
  <c r="AJ2507" i="1"/>
  <c r="AL2507" i="1"/>
  <c r="AC2507" i="1"/>
  <c r="AD2507" i="1"/>
  <c r="AE2507" i="1"/>
  <c r="AF2507" i="1" s="1"/>
  <c r="AH2506" i="1"/>
  <c r="AG2506" i="1"/>
  <c r="AI2506" i="1"/>
  <c r="AC2506" i="1"/>
  <c r="AE2506" i="1"/>
  <c r="AF2506" i="1" s="1"/>
  <c r="AJ2506" i="1"/>
  <c r="AL2506" i="1"/>
  <c r="AD2506" i="1"/>
  <c r="AI2505" i="1"/>
  <c r="AH2505" i="1"/>
  <c r="AG2505" i="1"/>
  <c r="AJ2505" i="1"/>
  <c r="AL2505" i="1"/>
  <c r="AD2505" i="1"/>
  <c r="AE2505" i="1"/>
  <c r="AF2505" i="1" s="1"/>
  <c r="AC2505" i="1"/>
  <c r="AG2504" i="1"/>
  <c r="AI2504" i="1"/>
  <c r="AH2504" i="1"/>
  <c r="AL2504" i="1"/>
  <c r="AC2504" i="1"/>
  <c r="AD2504" i="1"/>
  <c r="AE2504" i="1"/>
  <c r="AF2504" i="1" s="1"/>
  <c r="AJ2504" i="1"/>
  <c r="AH2503" i="1"/>
  <c r="AI2503" i="1"/>
  <c r="AG2503" i="1"/>
  <c r="AL2503" i="1"/>
  <c r="AJ2503" i="1"/>
  <c r="AE2503" i="1"/>
  <c r="AF2503" i="1" s="1"/>
  <c r="AC2503" i="1"/>
  <c r="AD2503" i="1"/>
  <c r="AI2502" i="1"/>
  <c r="AH2502" i="1"/>
  <c r="AG2502" i="1"/>
  <c r="AC2502" i="1"/>
  <c r="AL2502" i="1"/>
  <c r="AD2502" i="1"/>
  <c r="AE2502" i="1"/>
  <c r="AF2502" i="1" s="1"/>
  <c r="AJ2502" i="1"/>
  <c r="AG2501" i="1"/>
  <c r="AI2501" i="1"/>
  <c r="AH2501" i="1"/>
  <c r="AD2501" i="1"/>
  <c r="AF2501" i="1"/>
  <c r="AJ2501" i="1"/>
  <c r="AE2501" i="1"/>
  <c r="AC2501" i="1"/>
  <c r="AL2501" i="1"/>
  <c r="AI2500" i="1"/>
  <c r="AG2500" i="1"/>
  <c r="AH2500" i="1"/>
  <c r="AF2500" i="1"/>
  <c r="AL2500" i="1"/>
  <c r="AJ2500" i="1"/>
  <c r="AM2500" i="1" s="1"/>
  <c r="AE2500" i="1"/>
  <c r="AC2500" i="1"/>
  <c r="AD2500" i="1"/>
  <c r="AG2499" i="1"/>
  <c r="AI2499" i="1"/>
  <c r="AH2499" i="1"/>
  <c r="AE2499" i="1"/>
  <c r="AC2499" i="1"/>
  <c r="AJ2499" i="1"/>
  <c r="AL2499" i="1"/>
  <c r="AF2499" i="1"/>
  <c r="AD2499" i="1"/>
  <c r="AI2498" i="1"/>
  <c r="AG2498" i="1"/>
  <c r="AH2498" i="1"/>
  <c r="AJ2498" i="1"/>
  <c r="AC2498" i="1"/>
  <c r="AE2498" i="1"/>
  <c r="AL2498" i="1"/>
  <c r="AF2498" i="1"/>
  <c r="AD2498" i="1"/>
  <c r="AH2497" i="1"/>
  <c r="AG2497" i="1"/>
  <c r="AI2497" i="1"/>
  <c r="AJ2497" i="1"/>
  <c r="AC2497" i="1"/>
  <c r="AE2497" i="1"/>
  <c r="AD2497" i="1"/>
  <c r="AF2497" i="1"/>
  <c r="AL2497" i="1"/>
  <c r="AI2496" i="1"/>
  <c r="AG2496" i="1"/>
  <c r="AH2496" i="1"/>
  <c r="AE2496" i="1"/>
  <c r="AD2496" i="1"/>
  <c r="AF2496" i="1"/>
  <c r="AC2496" i="1"/>
  <c r="AJ2496" i="1"/>
  <c r="AL2496" i="1"/>
  <c r="AG2495" i="1"/>
  <c r="AI2495" i="1"/>
  <c r="AH2495" i="1"/>
  <c r="AJ2495" i="1"/>
  <c r="AC2495" i="1"/>
  <c r="AE2495" i="1"/>
  <c r="AD2495" i="1"/>
  <c r="AL2495" i="1"/>
  <c r="AF2495" i="1"/>
  <c r="AI2494" i="1"/>
  <c r="AH2494" i="1"/>
  <c r="AG2494" i="1"/>
  <c r="AL2494" i="1"/>
  <c r="AJ2494" i="1"/>
  <c r="AM2494" i="1" s="1"/>
  <c r="AC2494" i="1"/>
  <c r="AF2494" i="1"/>
  <c r="AD2494" i="1"/>
  <c r="AE2494" i="1"/>
  <c r="AH2493" i="1"/>
  <c r="AG2493" i="1"/>
  <c r="AI2493" i="1"/>
  <c r="AJ2493" i="1"/>
  <c r="AD2493" i="1"/>
  <c r="AF2493" i="1"/>
  <c r="AL2493" i="1"/>
  <c r="AE2493" i="1"/>
  <c r="AC2493" i="1"/>
  <c r="AH2492" i="1"/>
  <c r="AG2492" i="1"/>
  <c r="AI2492" i="1"/>
  <c r="AD2492" i="1"/>
  <c r="AF2492" i="1"/>
  <c r="AJ2492" i="1"/>
  <c r="AC2492" i="1"/>
  <c r="AE2492" i="1"/>
  <c r="AL2492" i="1"/>
  <c r="AG2491" i="1"/>
  <c r="AI2491" i="1"/>
  <c r="AH2491" i="1"/>
  <c r="AD2491" i="1"/>
  <c r="AJ2491" i="1"/>
  <c r="AL2491" i="1"/>
  <c r="AE2491" i="1"/>
  <c r="AC2491" i="1"/>
  <c r="AF2491" i="1"/>
  <c r="AH2490" i="1"/>
  <c r="AI2490" i="1"/>
  <c r="AG2490" i="1"/>
  <c r="AE2490" i="1"/>
  <c r="AD2490" i="1"/>
  <c r="AF2490" i="1"/>
  <c r="AC2490" i="1"/>
  <c r="AJ2490" i="1"/>
  <c r="AL2490" i="1"/>
  <c r="AH2489" i="1"/>
  <c r="AI2489" i="1"/>
  <c r="AG2489" i="1"/>
  <c r="AJ2489" i="1"/>
  <c r="AF2489" i="1"/>
  <c r="AD2489" i="1"/>
  <c r="AL2489" i="1"/>
  <c r="AE2489" i="1"/>
  <c r="AC2489" i="1"/>
  <c r="AI2488" i="1"/>
  <c r="AG2488" i="1"/>
  <c r="AH2488" i="1"/>
  <c r="AI2487" i="1"/>
  <c r="AH2487" i="1"/>
  <c r="AG2487" i="1"/>
  <c r="AJ2487" i="1"/>
  <c r="AE2487" i="1"/>
  <c r="AD2487" i="1"/>
  <c r="AC2487" i="1"/>
  <c r="AF2487" i="1"/>
  <c r="AL2487" i="1"/>
  <c r="AG2486" i="1"/>
  <c r="AI2486" i="1"/>
  <c r="AH2486" i="1"/>
  <c r="AF2486" i="1"/>
  <c r="AE2486" i="1"/>
  <c r="AD2486" i="1"/>
  <c r="AC2486" i="1"/>
  <c r="AL2486" i="1"/>
  <c r="AJ2486" i="1"/>
  <c r="AM2486" i="1" s="1"/>
  <c r="AI2485" i="1"/>
  <c r="AH2485" i="1"/>
  <c r="AG2485" i="1"/>
  <c r="AC2485" i="1"/>
  <c r="AD2485" i="1"/>
  <c r="AL2485" i="1"/>
  <c r="AJ2485" i="1"/>
  <c r="AM2485" i="1" s="1"/>
  <c r="AF2485" i="1"/>
  <c r="AE2485" i="1"/>
  <c r="AG2484" i="1"/>
  <c r="AH2484" i="1"/>
  <c r="AI2484" i="1"/>
  <c r="AC2484" i="1"/>
  <c r="AD2484" i="1"/>
  <c r="AL2484" i="1"/>
  <c r="AF2484" i="1"/>
  <c r="AJ2484" i="1"/>
  <c r="AM2484" i="1" s="1"/>
  <c r="AE2484" i="1"/>
  <c r="AG2483" i="1"/>
  <c r="AH2483" i="1"/>
  <c r="AI2483" i="1"/>
  <c r="AJ2483" i="1"/>
  <c r="AL2483" i="1"/>
  <c r="AF2483" i="1"/>
  <c r="AE2483" i="1"/>
  <c r="AD2483" i="1"/>
  <c r="AC2483" i="1"/>
  <c r="AI2482" i="1"/>
  <c r="AH2482" i="1"/>
  <c r="AG2482" i="1"/>
  <c r="AL2482" i="1"/>
  <c r="AJ2482" i="1"/>
  <c r="AM2482" i="1" s="1"/>
  <c r="AF2482" i="1"/>
  <c r="AE2482" i="1"/>
  <c r="AD2482" i="1"/>
  <c r="AC2482" i="1"/>
  <c r="AG2481" i="1"/>
  <c r="AI2481" i="1"/>
  <c r="AH2481" i="1"/>
  <c r="AL2481" i="1"/>
  <c r="AJ2481" i="1"/>
  <c r="AM2481" i="1" s="1"/>
  <c r="AE2481" i="1"/>
  <c r="AF2481" i="1"/>
  <c r="AC2481" i="1"/>
  <c r="AD2481" i="1"/>
  <c r="AG2480" i="1"/>
  <c r="AH2480" i="1"/>
  <c r="AI2480" i="1"/>
  <c r="AC2480" i="1"/>
  <c r="AD2480" i="1"/>
  <c r="AE2480" i="1"/>
  <c r="AF2480" i="1"/>
  <c r="AJ2480" i="1"/>
  <c r="AL2480" i="1"/>
  <c r="AH2479" i="1"/>
  <c r="AI2479" i="1"/>
  <c r="AG2479" i="1"/>
  <c r="AC2479" i="1"/>
  <c r="AJ2479" i="1"/>
  <c r="AL2479" i="1"/>
  <c r="AE2479" i="1"/>
  <c r="AF2479" i="1"/>
  <c r="AD2479" i="1"/>
  <c r="AH2478" i="1"/>
  <c r="AI2478" i="1"/>
  <c r="AG2478" i="1"/>
  <c r="AL2478" i="1"/>
  <c r="AJ2478" i="1"/>
  <c r="AM2478" i="1" s="1"/>
  <c r="AF2478" i="1"/>
  <c r="AE2478" i="1"/>
  <c r="AD2478" i="1"/>
  <c r="AC2478" i="1"/>
  <c r="AI2477" i="1"/>
  <c r="AH2477" i="1"/>
  <c r="AG2477" i="1"/>
  <c r="AL2477" i="1"/>
  <c r="AJ2477" i="1"/>
  <c r="AM2477" i="1" s="1"/>
  <c r="AF2477" i="1"/>
  <c r="AE2477" i="1"/>
  <c r="AD2477" i="1"/>
  <c r="AC2477" i="1"/>
  <c r="AI2476" i="1"/>
  <c r="AH2476" i="1"/>
  <c r="AG2476" i="1"/>
  <c r="AL2476" i="1"/>
  <c r="AJ2476" i="1"/>
  <c r="AM2476" i="1" s="1"/>
  <c r="AF2476" i="1"/>
  <c r="AE2476" i="1"/>
  <c r="AD2476" i="1"/>
  <c r="AC2476" i="1"/>
  <c r="AI2475" i="1"/>
  <c r="AH2475" i="1"/>
  <c r="AG2475" i="1"/>
  <c r="AD2475" i="1"/>
  <c r="AE2475" i="1"/>
  <c r="AF2475" i="1"/>
  <c r="AJ2475" i="1"/>
  <c r="AL2475" i="1"/>
  <c r="AC2475" i="1"/>
  <c r="AH2474" i="1"/>
  <c r="AG2474" i="1"/>
  <c r="AI2474" i="1"/>
  <c r="AL2474" i="1"/>
  <c r="AJ2474" i="1"/>
  <c r="AM2474" i="1" s="1"/>
  <c r="AD2474" i="1"/>
  <c r="AF2474" i="1"/>
  <c r="AE2474" i="1"/>
  <c r="AC2474" i="1"/>
  <c r="AI2473" i="1"/>
  <c r="AH2473" i="1"/>
  <c r="AG2473" i="1"/>
  <c r="AC2473" i="1"/>
  <c r="AD2473" i="1"/>
  <c r="AE2473" i="1"/>
  <c r="AF2473" i="1"/>
  <c r="AL2473" i="1"/>
  <c r="AJ2473" i="1"/>
  <c r="AM2473" i="1" s="1"/>
  <c r="AG2472" i="1"/>
  <c r="AH2472" i="1"/>
  <c r="AI2472" i="1"/>
  <c r="AC2472" i="1"/>
  <c r="AD2472" i="1"/>
  <c r="AE2472" i="1"/>
  <c r="AF2472" i="1"/>
  <c r="AJ2472" i="1"/>
  <c r="AL2472" i="1"/>
  <c r="AG2471" i="1"/>
  <c r="AH2471" i="1"/>
  <c r="AI2471" i="1"/>
  <c r="AJ2471" i="1"/>
  <c r="AD2471" i="1"/>
  <c r="AE2471" i="1"/>
  <c r="AF2471" i="1"/>
  <c r="AL2471" i="1"/>
  <c r="AC2471" i="1"/>
  <c r="AH2470" i="1"/>
  <c r="AI2470" i="1"/>
  <c r="AG2470" i="1"/>
  <c r="AL2470" i="1"/>
  <c r="AJ2470" i="1"/>
  <c r="AM2470" i="1" s="1"/>
  <c r="AF2470" i="1"/>
  <c r="AD2470" i="1"/>
  <c r="AC2470" i="1"/>
  <c r="AE2470" i="1"/>
  <c r="AI2469" i="1"/>
  <c r="AH2469" i="1"/>
  <c r="AG2469" i="1"/>
  <c r="AC2469" i="1"/>
  <c r="AD2469" i="1"/>
  <c r="AE2469" i="1"/>
  <c r="AJ2469" i="1"/>
  <c r="AL2469" i="1"/>
  <c r="AF2469" i="1"/>
  <c r="AI2468" i="1"/>
  <c r="AG2468" i="1"/>
  <c r="AH2468" i="1"/>
  <c r="AL2468" i="1"/>
  <c r="AJ2468" i="1"/>
  <c r="AM2468" i="1" s="1"/>
  <c r="AD2468" i="1"/>
  <c r="AC2468" i="1"/>
  <c r="AE2468" i="1"/>
  <c r="AF2468" i="1"/>
  <c r="AH2467" i="1"/>
  <c r="AG2467" i="1"/>
  <c r="AI2467" i="1"/>
  <c r="AL2467" i="1"/>
  <c r="AF2467" i="1"/>
  <c r="AD2467" i="1"/>
  <c r="AC2467" i="1"/>
  <c r="AE2467" i="1"/>
  <c r="AJ2467" i="1"/>
  <c r="AM2467" i="1" s="1"/>
  <c r="AH2466" i="1"/>
  <c r="AI2466" i="1"/>
  <c r="AG2466" i="1"/>
  <c r="AF2466" i="1"/>
  <c r="AC2466" i="1"/>
  <c r="AD2466" i="1"/>
  <c r="AE2466" i="1"/>
  <c r="AJ2466" i="1"/>
  <c r="AL2466" i="1"/>
  <c r="AG2465" i="1"/>
  <c r="AI2465" i="1"/>
  <c r="AH2465" i="1"/>
  <c r="AC2465" i="1"/>
  <c r="AJ2465" i="1"/>
  <c r="AD2465" i="1"/>
  <c r="AE2465" i="1"/>
  <c r="AF2465" i="1"/>
  <c r="AL2465" i="1"/>
  <c r="AH2464" i="1"/>
  <c r="AG2464" i="1"/>
  <c r="AI2464" i="1"/>
  <c r="AJ2464" i="1"/>
  <c r="AC2464" i="1"/>
  <c r="AD2464" i="1"/>
  <c r="AE2464" i="1"/>
  <c r="AF2464" i="1"/>
  <c r="AL2464" i="1"/>
  <c r="AG2463" i="1"/>
  <c r="AH2463" i="1"/>
  <c r="AI2463" i="1"/>
  <c r="AC2463" i="1"/>
  <c r="AD2463" i="1"/>
  <c r="AE2463" i="1"/>
  <c r="AF2463" i="1"/>
  <c r="AJ2463" i="1"/>
  <c r="AL2463" i="1"/>
  <c r="AH2462" i="1"/>
  <c r="AI2462" i="1"/>
  <c r="AG2462" i="1"/>
  <c r="AJ2462" i="1"/>
  <c r="AF2462" i="1"/>
  <c r="AC2462" i="1"/>
  <c r="AE2462" i="1"/>
  <c r="AD2462" i="1"/>
  <c r="AL2462" i="1"/>
  <c r="AG2461" i="1"/>
  <c r="AI2461" i="1"/>
  <c r="AH2461" i="1"/>
  <c r="AL2461" i="1"/>
  <c r="AC2461" i="1"/>
  <c r="AD2461" i="1"/>
  <c r="AE2461" i="1"/>
  <c r="AF2461" i="1"/>
  <c r="AJ2461" i="1"/>
  <c r="AM2461" i="1" s="1"/>
  <c r="AI2460" i="1"/>
  <c r="AH2460" i="1"/>
  <c r="AG2460" i="1"/>
  <c r="AD2460" i="1"/>
  <c r="AC2460" i="1"/>
  <c r="AE2460" i="1"/>
  <c r="AF2460" i="1"/>
  <c r="AJ2460" i="1"/>
  <c r="AL2460" i="1"/>
  <c r="AH2459" i="1"/>
  <c r="AI2459" i="1"/>
  <c r="AG2459" i="1"/>
  <c r="AJ2459" i="1"/>
  <c r="AD2459" i="1"/>
  <c r="AL2459" i="1"/>
  <c r="AE2459" i="1"/>
  <c r="AF2459" i="1"/>
  <c r="AC2459" i="1"/>
  <c r="AG2458" i="1"/>
  <c r="AH2458" i="1"/>
  <c r="AI2458" i="1"/>
  <c r="AC2458" i="1"/>
  <c r="AD2458" i="1"/>
  <c r="AE2458" i="1"/>
  <c r="AF2458" i="1"/>
  <c r="AL2458" i="1"/>
  <c r="AJ2458" i="1"/>
  <c r="AM2458" i="1" s="1"/>
  <c r="AG2457" i="1"/>
  <c r="AH2457" i="1"/>
  <c r="AI2457" i="1"/>
  <c r="AE2457" i="1"/>
  <c r="AF2457" i="1"/>
  <c r="AC2457" i="1"/>
  <c r="AD2457" i="1"/>
  <c r="AJ2457" i="1"/>
  <c r="AL2457" i="1"/>
  <c r="AH2456" i="1"/>
  <c r="AG2456" i="1"/>
  <c r="AI2456" i="1"/>
  <c r="AL2456" i="1"/>
  <c r="AJ2456" i="1"/>
  <c r="AM2456" i="1" s="1"/>
  <c r="AF2456" i="1"/>
  <c r="AE2456" i="1"/>
  <c r="AD2456" i="1"/>
  <c r="AC2456" i="1"/>
  <c r="AI2455" i="1"/>
  <c r="AH2455" i="1"/>
  <c r="AG2455" i="1"/>
  <c r="AD2455" i="1"/>
  <c r="AL2455" i="1"/>
  <c r="AJ2455" i="1"/>
  <c r="AM2455" i="1" s="1"/>
  <c r="AF2455" i="1"/>
  <c r="AC2455" i="1"/>
  <c r="AE2455" i="1"/>
  <c r="AH2454" i="1"/>
  <c r="AG2454" i="1"/>
  <c r="AI2454" i="1"/>
  <c r="AJ2454" i="1"/>
  <c r="AC2454" i="1"/>
  <c r="AF2454" i="1"/>
  <c r="AL2454" i="1"/>
  <c r="AD2454" i="1"/>
  <c r="AE2454" i="1"/>
  <c r="AI2453" i="1"/>
  <c r="AH2453" i="1"/>
  <c r="AG2453" i="1"/>
  <c r="AD2453" i="1"/>
  <c r="AL2453" i="1"/>
  <c r="AC2453" i="1"/>
  <c r="AJ2453" i="1"/>
  <c r="AM2453" i="1" s="1"/>
  <c r="AF2453" i="1"/>
  <c r="AE2453" i="1"/>
  <c r="AI2452" i="1"/>
  <c r="AG2452" i="1"/>
  <c r="AH2452" i="1"/>
  <c r="AD2452" i="1"/>
  <c r="AF2452" i="1"/>
  <c r="AC2452" i="1"/>
  <c r="AE2452" i="1"/>
  <c r="AJ2452" i="1"/>
  <c r="AL2452" i="1"/>
  <c r="AI2451" i="1"/>
  <c r="AH2451" i="1"/>
  <c r="AG2451" i="1"/>
  <c r="AE2451" i="1"/>
  <c r="AL2451" i="1"/>
  <c r="AJ2451" i="1"/>
  <c r="AM2451" i="1" s="1"/>
  <c r="AF2451" i="1"/>
  <c r="AD2451" i="1"/>
  <c r="AC2451" i="1"/>
  <c r="AH2450" i="1"/>
  <c r="AI2450" i="1"/>
  <c r="AG2450" i="1"/>
  <c r="AF2450" i="1"/>
  <c r="AE2450" i="1"/>
  <c r="AD2450" i="1"/>
  <c r="AC2450" i="1"/>
  <c r="AL2450" i="1"/>
  <c r="AJ2450" i="1"/>
  <c r="AM2450" i="1" s="1"/>
  <c r="AG2449" i="1"/>
  <c r="AH2449" i="1"/>
  <c r="AI2449" i="1"/>
  <c r="AD2449" i="1"/>
  <c r="AC2449" i="1"/>
  <c r="AE2449" i="1"/>
  <c r="AF2449" i="1"/>
  <c r="AJ2449" i="1"/>
  <c r="AL2449" i="1"/>
  <c r="AG2448" i="1"/>
  <c r="AI2448" i="1"/>
  <c r="AH2448" i="1"/>
  <c r="AL2448" i="1"/>
  <c r="AE2448" i="1"/>
  <c r="AJ2448" i="1"/>
  <c r="AM2448" i="1" s="1"/>
  <c r="AF2448" i="1"/>
  <c r="AC2448" i="1"/>
  <c r="AD2448" i="1"/>
  <c r="AG2447" i="1"/>
  <c r="AH2447" i="1"/>
  <c r="AI2447" i="1"/>
  <c r="AD2447" i="1"/>
  <c r="AL2447" i="1"/>
  <c r="AC2447" i="1"/>
  <c r="AE2447" i="1"/>
  <c r="AF2447" i="1"/>
  <c r="AJ2447" i="1"/>
  <c r="AM2447" i="1" s="1"/>
  <c r="AH2446" i="1"/>
  <c r="AG2446" i="1"/>
  <c r="AI2446" i="1"/>
  <c r="AL2446" i="1"/>
  <c r="AE2446" i="1"/>
  <c r="AF2446" i="1"/>
  <c r="AD2446" i="1"/>
  <c r="AC2446" i="1"/>
  <c r="AJ2446" i="1"/>
  <c r="AM2446" i="1" s="1"/>
  <c r="AI2445" i="1"/>
  <c r="AG2445" i="1"/>
  <c r="AH2445" i="1"/>
  <c r="AD2445" i="1"/>
  <c r="AE2445" i="1"/>
  <c r="AF2445" i="1"/>
  <c r="AC2445" i="1"/>
  <c r="AJ2445" i="1"/>
  <c r="AL2445" i="1"/>
  <c r="AG2444" i="1"/>
  <c r="AH2444" i="1"/>
  <c r="AI2444" i="1"/>
  <c r="AD2444" i="1"/>
  <c r="AC2444" i="1"/>
  <c r="AL2444" i="1"/>
  <c r="AJ2444" i="1"/>
  <c r="AM2444" i="1" s="1"/>
  <c r="AF2444" i="1"/>
  <c r="AE2444" i="1"/>
  <c r="AG2443" i="1"/>
  <c r="AI2443" i="1"/>
  <c r="AH2443" i="1"/>
  <c r="AD2443" i="1"/>
  <c r="AC2443" i="1"/>
  <c r="AL2443" i="1"/>
  <c r="AE2443" i="1"/>
  <c r="AF2443" i="1"/>
  <c r="AJ2443" i="1"/>
  <c r="AM2443" i="1" s="1"/>
  <c r="AG2442" i="1"/>
  <c r="AI2442" i="1"/>
  <c r="AH2442" i="1"/>
  <c r="AF2442" i="1"/>
  <c r="AC2442" i="1"/>
  <c r="AE2442" i="1"/>
  <c r="AD2442" i="1"/>
  <c r="AL2442" i="1"/>
  <c r="AJ2442" i="1"/>
  <c r="AM2442" i="1" s="1"/>
  <c r="AH2441" i="1"/>
  <c r="AI2441" i="1"/>
  <c r="AG2441" i="1"/>
  <c r="AE2441" i="1"/>
  <c r="AL2441" i="1"/>
  <c r="AC2441" i="1"/>
  <c r="AJ2441" i="1"/>
  <c r="AM2441" i="1" s="1"/>
  <c r="AF2441" i="1"/>
  <c r="AD2441" i="1"/>
  <c r="AG2440" i="1"/>
  <c r="AH2440" i="1"/>
  <c r="AI2440" i="1"/>
  <c r="AE2440" i="1"/>
  <c r="AD2440" i="1"/>
  <c r="AF2440" i="1"/>
  <c r="AJ2440" i="1"/>
  <c r="AL2440" i="1"/>
  <c r="AC2440" i="1"/>
  <c r="AI2439" i="1"/>
  <c r="AH2439" i="1"/>
  <c r="AG2439" i="1"/>
  <c r="AF2439" i="1"/>
  <c r="AL2439" i="1"/>
  <c r="AJ2439" i="1"/>
  <c r="AM2439" i="1" s="1"/>
  <c r="AE2439" i="1"/>
  <c r="AD2439" i="1"/>
  <c r="AC2439" i="1"/>
  <c r="AG2438" i="1"/>
  <c r="AH2438" i="1"/>
  <c r="AI2438" i="1"/>
  <c r="AJ2438" i="1"/>
  <c r="AL2438" i="1"/>
  <c r="AC2438" i="1"/>
  <c r="AD2438" i="1"/>
  <c r="AE2438" i="1"/>
  <c r="AF2438" i="1"/>
  <c r="AG2437" i="1"/>
  <c r="AI2437" i="1"/>
  <c r="AH2437" i="1"/>
  <c r="AL2437" i="1"/>
  <c r="AE2437" i="1"/>
  <c r="AJ2437" i="1"/>
  <c r="AM2437" i="1" s="1"/>
  <c r="AF2437" i="1"/>
  <c r="AD2437" i="1"/>
  <c r="AC2437" i="1"/>
  <c r="AG2436" i="1"/>
  <c r="AI2436" i="1"/>
  <c r="AH2436" i="1"/>
  <c r="AF2436" i="1"/>
  <c r="AE2436" i="1"/>
  <c r="AD2436" i="1"/>
  <c r="AC2436" i="1"/>
  <c r="AL2436" i="1"/>
  <c r="AJ2436" i="1"/>
  <c r="AM2436" i="1" s="1"/>
  <c r="AI2435" i="1"/>
  <c r="AH2435" i="1"/>
  <c r="AG2435" i="1"/>
  <c r="AL2435" i="1"/>
  <c r="AJ2435" i="1"/>
  <c r="AM2435" i="1" s="1"/>
  <c r="AE2435" i="1"/>
  <c r="AD2435" i="1"/>
  <c r="AC2435" i="1"/>
  <c r="AF2435" i="1"/>
  <c r="AH2434" i="1"/>
  <c r="AI2434" i="1"/>
  <c r="AG2434" i="1"/>
  <c r="AC2434" i="1"/>
  <c r="AF2434" i="1"/>
  <c r="AL2434" i="1"/>
  <c r="AJ2434" i="1"/>
  <c r="AM2434" i="1" s="1"/>
  <c r="AD2434" i="1"/>
  <c r="AE2434" i="1"/>
  <c r="AI2433" i="1"/>
  <c r="AG2433" i="1"/>
  <c r="AH2433" i="1"/>
  <c r="AL2433" i="1"/>
  <c r="AF2433" i="1"/>
  <c r="AE2433" i="1"/>
  <c r="AD2433" i="1"/>
  <c r="AC2433" i="1"/>
  <c r="AJ2433" i="1"/>
  <c r="AM2433" i="1" s="1"/>
  <c r="AI2432" i="1"/>
  <c r="AH2432" i="1"/>
  <c r="AG2432" i="1"/>
  <c r="AL2432" i="1"/>
  <c r="AJ2432" i="1"/>
  <c r="AM2432" i="1" s="1"/>
  <c r="AF2432" i="1"/>
  <c r="AE2432" i="1"/>
  <c r="AD2432" i="1"/>
  <c r="AC2432" i="1"/>
  <c r="AI2431" i="1"/>
  <c r="AG2431" i="1"/>
  <c r="AH2431" i="1"/>
  <c r="AE2431" i="1"/>
  <c r="AC2431" i="1"/>
  <c r="AD2431" i="1"/>
  <c r="AJ2431" i="1"/>
  <c r="AF2431" i="1"/>
  <c r="AL2431" i="1"/>
  <c r="AI2430" i="1"/>
  <c r="AH2430" i="1"/>
  <c r="AG2430" i="1"/>
  <c r="AJ2430" i="1"/>
  <c r="AL2430" i="1"/>
  <c r="AC2430" i="1"/>
  <c r="AD2430" i="1"/>
  <c r="AE2430" i="1"/>
  <c r="AF2430" i="1"/>
  <c r="AG2429" i="1"/>
  <c r="AH2429" i="1"/>
  <c r="AI2429" i="1"/>
  <c r="AC2429" i="1"/>
  <c r="AD2429" i="1"/>
  <c r="AE2429" i="1"/>
  <c r="AF2429" i="1"/>
  <c r="AJ2429" i="1"/>
  <c r="AL2429" i="1"/>
  <c r="AG2428" i="1"/>
  <c r="AH2428" i="1"/>
  <c r="AI2428" i="1"/>
  <c r="AJ2428" i="1"/>
  <c r="AC2428" i="1"/>
  <c r="AD2428" i="1"/>
  <c r="AE2428" i="1"/>
  <c r="AF2428" i="1"/>
  <c r="AL2428" i="1"/>
  <c r="AH2427" i="1"/>
  <c r="AG2427" i="1"/>
  <c r="AI2427" i="1"/>
  <c r="AJ2427" i="1"/>
  <c r="AL2427" i="1"/>
  <c r="AE2427" i="1"/>
  <c r="AC2427" i="1"/>
  <c r="AD2427" i="1"/>
  <c r="AF2427" i="1"/>
  <c r="AI2426" i="1"/>
  <c r="AH2426" i="1"/>
  <c r="AG2426" i="1"/>
  <c r="AF2426" i="1"/>
  <c r="AE2426" i="1"/>
  <c r="AD2426" i="1"/>
  <c r="AC2426" i="1"/>
  <c r="AJ2426" i="1"/>
  <c r="AL2426" i="1"/>
  <c r="AG2425" i="1"/>
  <c r="AI2425" i="1"/>
  <c r="AH2425" i="1"/>
  <c r="AE2425" i="1"/>
  <c r="AF2425" i="1"/>
  <c r="AL2425" i="1"/>
  <c r="AJ2425" i="1"/>
  <c r="AM2425" i="1" s="1"/>
  <c r="AC2425" i="1"/>
  <c r="AD2425" i="1"/>
  <c r="AI2424" i="1"/>
  <c r="AG2424" i="1"/>
  <c r="AH2424" i="1"/>
  <c r="AE2424" i="1"/>
  <c r="AD2424" i="1"/>
  <c r="AC2424" i="1"/>
  <c r="AJ2424" i="1"/>
  <c r="AF2424" i="1"/>
  <c r="AL2424" i="1"/>
  <c r="AI2423" i="1"/>
  <c r="AH2423" i="1"/>
  <c r="AG2423" i="1"/>
  <c r="AL2423" i="1"/>
  <c r="AJ2423" i="1"/>
  <c r="AM2423" i="1" s="1"/>
  <c r="AF2423" i="1"/>
  <c r="AC2423" i="1"/>
  <c r="AD2423" i="1"/>
  <c r="AE2423" i="1"/>
  <c r="AG2422" i="1"/>
  <c r="AH2422" i="1"/>
  <c r="AI2422" i="1"/>
  <c r="AC2422" i="1"/>
  <c r="AE2422" i="1"/>
  <c r="AF2422" i="1"/>
  <c r="AJ2422" i="1"/>
  <c r="AL2422" i="1"/>
  <c r="AD2422" i="1"/>
  <c r="AG2421" i="1"/>
  <c r="AH2421" i="1"/>
  <c r="AI2421" i="1"/>
  <c r="AD2421" i="1"/>
  <c r="AE2421" i="1"/>
  <c r="AF2421" i="1"/>
  <c r="AJ2421" i="1"/>
  <c r="AL2421" i="1"/>
  <c r="AC2421" i="1"/>
  <c r="AG2420" i="1"/>
  <c r="AH2420" i="1"/>
  <c r="AI2420" i="1"/>
  <c r="AD2420" i="1"/>
  <c r="AC2420" i="1"/>
  <c r="AE2420" i="1"/>
  <c r="AF2420" i="1"/>
  <c r="AL2420" i="1"/>
  <c r="AJ2420" i="1"/>
  <c r="AM2420" i="1" s="1"/>
  <c r="AG2419" i="1"/>
  <c r="AH2419" i="1"/>
  <c r="AI2419" i="1"/>
  <c r="AJ2419" i="1"/>
  <c r="AL2419" i="1"/>
  <c r="AC2419" i="1"/>
  <c r="AE2419" i="1"/>
  <c r="AF2419" i="1"/>
  <c r="AD2419" i="1"/>
  <c r="AG2418" i="1"/>
  <c r="AH2418" i="1"/>
  <c r="AI2418" i="1"/>
  <c r="AC2418" i="1"/>
  <c r="AD2418" i="1"/>
  <c r="AE2418" i="1"/>
  <c r="AF2418" i="1"/>
  <c r="AJ2418" i="1"/>
  <c r="AL2418" i="1"/>
  <c r="AG2417" i="1"/>
  <c r="AH2417" i="1"/>
  <c r="AI2417" i="1"/>
  <c r="AD2417" i="1"/>
  <c r="AE2417" i="1"/>
  <c r="AF2417" i="1"/>
  <c r="AJ2417" i="1"/>
  <c r="AL2417" i="1"/>
  <c r="AC2417" i="1"/>
  <c r="AI2416" i="1"/>
  <c r="AH2416" i="1"/>
  <c r="AG2416" i="1"/>
  <c r="AJ2416" i="1"/>
  <c r="AE2416" i="1"/>
  <c r="AD2416" i="1"/>
  <c r="AC2416" i="1"/>
  <c r="AF2416" i="1"/>
  <c r="AL2416" i="1"/>
  <c r="AG2415" i="1"/>
  <c r="AH2415" i="1"/>
  <c r="AI2415" i="1"/>
  <c r="AJ2415" i="1"/>
  <c r="AL2415" i="1"/>
  <c r="AC2415" i="1"/>
  <c r="AD2415" i="1"/>
  <c r="AE2415" i="1"/>
  <c r="AF2415" i="1"/>
  <c r="AG2414" i="1"/>
  <c r="AH2414" i="1"/>
  <c r="AI2414" i="1"/>
  <c r="AD2414" i="1"/>
  <c r="AC2414" i="1"/>
  <c r="AE2414" i="1"/>
  <c r="AF2414" i="1"/>
  <c r="AJ2414" i="1"/>
  <c r="AL2414" i="1"/>
  <c r="AG2413" i="1"/>
  <c r="AH2413" i="1"/>
  <c r="AI2413" i="1"/>
  <c r="AC2413" i="1"/>
  <c r="AE2413" i="1"/>
  <c r="AF2413" i="1"/>
  <c r="AJ2413" i="1"/>
  <c r="AL2413" i="1"/>
  <c r="AD2413" i="1"/>
  <c r="AG2412" i="1"/>
  <c r="AH2412" i="1"/>
  <c r="AI2412" i="1"/>
  <c r="AF2412" i="1"/>
  <c r="AE2412" i="1"/>
  <c r="AJ2412" i="1"/>
  <c r="AD2412" i="1"/>
  <c r="AL2412" i="1"/>
  <c r="AC2412" i="1"/>
  <c r="AI2411" i="1"/>
  <c r="AH2411" i="1"/>
  <c r="AG2411" i="1"/>
  <c r="AE2411" i="1"/>
  <c r="AD2411" i="1"/>
  <c r="AC2411" i="1"/>
  <c r="AL2411" i="1"/>
  <c r="AJ2411" i="1"/>
  <c r="AM2411" i="1" s="1"/>
  <c r="AF2411" i="1"/>
  <c r="AI2410" i="1"/>
  <c r="AH2410" i="1"/>
  <c r="AG2410" i="1"/>
  <c r="AJ2410" i="1"/>
  <c r="AL2410" i="1"/>
  <c r="AD2410" i="1"/>
  <c r="AF2410" i="1"/>
  <c r="AE2410" i="1"/>
  <c r="AC2410" i="1"/>
  <c r="AG2409" i="1"/>
  <c r="AH2409" i="1"/>
  <c r="AI2409" i="1"/>
  <c r="AJ2409" i="1"/>
  <c r="AL2409" i="1"/>
  <c r="AC2409" i="1"/>
  <c r="AD2409" i="1"/>
  <c r="AE2409" i="1"/>
  <c r="AF2409" i="1"/>
  <c r="AG2408" i="1"/>
  <c r="AH2408" i="1"/>
  <c r="AI2408" i="1"/>
  <c r="AL2408" i="1"/>
  <c r="AE2408" i="1"/>
  <c r="AF2408" i="1"/>
  <c r="AJ2408" i="1"/>
  <c r="AM2408" i="1" s="1"/>
  <c r="AC2408" i="1"/>
  <c r="AD2408" i="1"/>
  <c r="AH2407" i="1"/>
  <c r="AI2407" i="1"/>
  <c r="AG2407" i="1"/>
  <c r="AF2407" i="1"/>
  <c r="AE2407" i="1"/>
  <c r="AD2407" i="1"/>
  <c r="AC2407" i="1"/>
  <c r="AJ2407" i="1"/>
  <c r="AL2407" i="1"/>
  <c r="AI2406" i="1"/>
  <c r="AH2406" i="1"/>
  <c r="AG2406" i="1"/>
  <c r="AF2406" i="1"/>
  <c r="AJ2406" i="1"/>
  <c r="AL2406" i="1"/>
  <c r="AC2406" i="1"/>
  <c r="AD2406" i="1"/>
  <c r="AE2406" i="1"/>
  <c r="AI2405" i="1"/>
  <c r="AH2405" i="1"/>
  <c r="AG2405" i="1"/>
  <c r="AC2405" i="1"/>
  <c r="AL2405" i="1"/>
  <c r="AJ2405" i="1"/>
  <c r="AM2405" i="1" s="1"/>
  <c r="AF2405" i="1"/>
  <c r="AE2405" i="1"/>
  <c r="AD2405" i="1"/>
  <c r="AG2404" i="1"/>
  <c r="AI2404" i="1"/>
  <c r="AH2404" i="1"/>
  <c r="AC2404" i="1"/>
  <c r="AD2404" i="1"/>
  <c r="AE2404" i="1"/>
  <c r="AL2404" i="1"/>
  <c r="AJ2404" i="1"/>
  <c r="AM2404" i="1" s="1"/>
  <c r="AF2404" i="1"/>
  <c r="AI2403" i="1"/>
  <c r="AG2403" i="1"/>
  <c r="AH2403" i="1"/>
  <c r="AJ2403" i="1"/>
  <c r="AL2403" i="1"/>
  <c r="AD2403" i="1"/>
  <c r="AC2403" i="1"/>
  <c r="AE2403" i="1"/>
  <c r="AF2403" i="1"/>
  <c r="AI2402" i="1"/>
  <c r="AH2402" i="1"/>
  <c r="AG2402" i="1"/>
  <c r="AD2402" i="1"/>
  <c r="AE2402" i="1"/>
  <c r="AF2402" i="1"/>
  <c r="AL2402" i="1"/>
  <c r="AJ2402" i="1"/>
  <c r="AM2402" i="1" s="1"/>
  <c r="AC2402" i="1"/>
  <c r="AG2401" i="1"/>
  <c r="AI2401" i="1"/>
  <c r="AH2401" i="1"/>
  <c r="AF2401" i="1"/>
  <c r="AD2401" i="1"/>
  <c r="AC2401" i="1"/>
  <c r="AE2401" i="1"/>
  <c r="AJ2401" i="1"/>
  <c r="AL2401" i="1"/>
  <c r="AH2400" i="1"/>
  <c r="AI2400" i="1"/>
  <c r="AG2400" i="1"/>
  <c r="AJ2400" i="1"/>
  <c r="AL2400" i="1"/>
  <c r="AF2400" i="1"/>
  <c r="AE2400" i="1"/>
  <c r="AD2400" i="1"/>
  <c r="AC2400" i="1"/>
  <c r="AI2399" i="1"/>
  <c r="AH2399" i="1"/>
  <c r="AG2399" i="1"/>
  <c r="AF2399" i="1"/>
  <c r="AL2399" i="1"/>
  <c r="AJ2399" i="1"/>
  <c r="AM2399" i="1" s="1"/>
  <c r="AC2399" i="1"/>
  <c r="AD2399" i="1"/>
  <c r="AE2399" i="1"/>
  <c r="AH2398" i="1"/>
  <c r="AG2398" i="1"/>
  <c r="AI2398" i="1"/>
  <c r="AJ2398" i="1"/>
  <c r="AL2398" i="1"/>
  <c r="AC2398" i="1"/>
  <c r="AD2398" i="1"/>
  <c r="AE2398" i="1"/>
  <c r="AF2398" i="1"/>
  <c r="AG2397" i="1"/>
  <c r="AH2397" i="1"/>
  <c r="AI2397" i="1"/>
  <c r="AC2397" i="1"/>
  <c r="AD2397" i="1"/>
  <c r="AF2397" i="1"/>
  <c r="AE2397" i="1"/>
  <c r="AJ2397" i="1"/>
  <c r="AL2397" i="1"/>
  <c r="AH2396" i="1"/>
  <c r="AG2396" i="1"/>
  <c r="AI2396" i="1"/>
  <c r="AC2396" i="1"/>
  <c r="AD2396" i="1"/>
  <c r="AE2396" i="1"/>
  <c r="AL2396" i="1"/>
  <c r="AF2396" i="1"/>
  <c r="AJ2396" i="1"/>
  <c r="AM2396" i="1" s="1"/>
  <c r="AH2395" i="1"/>
  <c r="AI2395" i="1"/>
  <c r="AG2395" i="1"/>
  <c r="AC2395" i="1"/>
  <c r="AJ2395" i="1"/>
  <c r="AD2395" i="1"/>
  <c r="AF2395" i="1"/>
  <c r="AE2395" i="1"/>
  <c r="AL2395" i="1"/>
  <c r="AG2394" i="1"/>
  <c r="AH2394" i="1"/>
  <c r="AI2394" i="1"/>
  <c r="AE2394" i="1"/>
  <c r="AC2394" i="1"/>
  <c r="AD2394" i="1"/>
  <c r="AF2394" i="1"/>
  <c r="AJ2394" i="1"/>
  <c r="AL2394" i="1"/>
  <c r="AG2393" i="1"/>
  <c r="AH2393" i="1"/>
  <c r="AI2393" i="1"/>
  <c r="AJ2393" i="1"/>
  <c r="AL2393" i="1"/>
  <c r="AC2393" i="1"/>
  <c r="AD2393" i="1"/>
  <c r="AE2393" i="1"/>
  <c r="AF2393" i="1"/>
  <c r="AG2392" i="1"/>
  <c r="AH2392" i="1"/>
  <c r="AI2392" i="1"/>
  <c r="AC2392" i="1"/>
  <c r="AD2392" i="1"/>
  <c r="AE2392" i="1"/>
  <c r="AJ2392" i="1"/>
  <c r="AL2392" i="1"/>
  <c r="AF2392" i="1"/>
  <c r="AG2391" i="1"/>
  <c r="AI2391" i="1"/>
  <c r="AH2391" i="1"/>
  <c r="AJ2391" i="1"/>
  <c r="AF2391" i="1"/>
  <c r="AE2391" i="1"/>
  <c r="AD2391" i="1"/>
  <c r="AC2391" i="1"/>
  <c r="AL2391" i="1"/>
  <c r="AI2390" i="1"/>
  <c r="AH2390" i="1"/>
  <c r="AG2390" i="1"/>
  <c r="AL2390" i="1"/>
  <c r="AJ2390" i="1"/>
  <c r="AM2390" i="1" s="1"/>
  <c r="AF2390" i="1"/>
  <c r="AE2390" i="1"/>
  <c r="AD2390" i="1"/>
  <c r="AC2390" i="1"/>
  <c r="AG2389" i="1"/>
  <c r="AI2389" i="1"/>
  <c r="AH2389" i="1"/>
  <c r="AC2389" i="1"/>
  <c r="AD2389" i="1"/>
  <c r="AE2389" i="1"/>
  <c r="AF2389" i="1"/>
  <c r="AJ2389" i="1"/>
  <c r="AL2389" i="1"/>
  <c r="AI2388" i="1"/>
  <c r="AH2388" i="1"/>
  <c r="AG2388" i="1"/>
  <c r="AJ2388" i="1"/>
  <c r="AL2388" i="1"/>
  <c r="AF2388" i="1"/>
  <c r="AE2388" i="1"/>
  <c r="AD2388" i="1"/>
  <c r="AC2388" i="1"/>
  <c r="AG2387" i="1"/>
  <c r="AI2387" i="1"/>
  <c r="AH2387" i="1"/>
  <c r="AF2387" i="1"/>
  <c r="AC2387" i="1"/>
  <c r="AD2387" i="1"/>
  <c r="AL2387" i="1"/>
  <c r="AJ2387" i="1"/>
  <c r="AM2387" i="1" s="1"/>
  <c r="AE2387" i="1"/>
  <c r="AI2386" i="1"/>
  <c r="AG2386" i="1"/>
  <c r="AH2386" i="1"/>
  <c r="AJ2386" i="1"/>
  <c r="AC2386" i="1"/>
  <c r="AL2386" i="1"/>
  <c r="AF2386" i="1"/>
  <c r="AE2386" i="1"/>
  <c r="AD2386" i="1"/>
  <c r="AH2385" i="1"/>
  <c r="AG2385" i="1"/>
  <c r="AI2385" i="1"/>
  <c r="AF2385" i="1"/>
  <c r="AE2385" i="1"/>
  <c r="AD2385" i="1"/>
  <c r="AC2385" i="1"/>
  <c r="AL2385" i="1"/>
  <c r="AJ2385" i="1"/>
  <c r="AM2385" i="1" s="1"/>
  <c r="AG2384" i="1"/>
  <c r="AI2384" i="1"/>
  <c r="AH2384" i="1"/>
  <c r="AL2384" i="1"/>
  <c r="AJ2384" i="1"/>
  <c r="AM2384" i="1" s="1"/>
  <c r="AC2384" i="1"/>
  <c r="AF2384" i="1"/>
  <c r="AE2384" i="1"/>
  <c r="AD2384" i="1"/>
  <c r="AI2383" i="1"/>
  <c r="AH2383" i="1"/>
  <c r="AG2383" i="1"/>
  <c r="AF2383" i="1"/>
  <c r="AJ2383" i="1"/>
  <c r="AL2383" i="1"/>
  <c r="AC2383" i="1"/>
  <c r="AD2383" i="1"/>
  <c r="AE2383" i="1"/>
  <c r="AG2382" i="1"/>
  <c r="AH2382" i="1"/>
  <c r="AI2382" i="1"/>
  <c r="AC2382" i="1"/>
  <c r="AD2382" i="1"/>
  <c r="AE2382" i="1"/>
  <c r="AF2382" i="1"/>
  <c r="AL2382" i="1"/>
  <c r="AJ2382" i="1"/>
  <c r="AM2382" i="1" s="1"/>
  <c r="AG2381" i="1"/>
  <c r="AH2381" i="1"/>
  <c r="AI2381" i="1"/>
  <c r="AL2381" i="1"/>
  <c r="AJ2381" i="1"/>
  <c r="AM2381" i="1" s="1"/>
  <c r="AF2381" i="1"/>
  <c r="AE2381" i="1"/>
  <c r="AD2381" i="1"/>
  <c r="AC2381" i="1"/>
  <c r="AI2380" i="1"/>
  <c r="AH2380" i="1"/>
  <c r="AG2380" i="1"/>
  <c r="AL2380" i="1"/>
  <c r="AJ2380" i="1"/>
  <c r="AM2380" i="1" s="1"/>
  <c r="AF2380" i="1"/>
  <c r="AE2380" i="1"/>
  <c r="AD2380" i="1"/>
  <c r="AC2380" i="1"/>
  <c r="AI2379" i="1"/>
  <c r="AH2379" i="1"/>
  <c r="AG2379" i="1"/>
  <c r="AF2379" i="1"/>
  <c r="AL2379" i="1"/>
  <c r="AJ2379" i="1"/>
  <c r="AM2379" i="1" s="1"/>
  <c r="AE2379" i="1"/>
  <c r="AD2379" i="1"/>
  <c r="AC2379" i="1"/>
  <c r="AI2378" i="1"/>
  <c r="AH2378" i="1"/>
  <c r="AG2378" i="1"/>
  <c r="AL2378" i="1"/>
  <c r="AJ2378" i="1"/>
  <c r="AM2378" i="1" s="1"/>
  <c r="AF2378" i="1"/>
  <c r="AE2378" i="1"/>
  <c r="AD2378" i="1"/>
  <c r="AC2378" i="1"/>
  <c r="AI2377" i="1"/>
  <c r="AH2377" i="1"/>
  <c r="AG2377" i="1"/>
  <c r="AL2377" i="1"/>
  <c r="AJ2377" i="1"/>
  <c r="AM2377" i="1" s="1"/>
  <c r="AF2377" i="1"/>
  <c r="AE2377" i="1"/>
  <c r="AD2377" i="1"/>
  <c r="AC2377" i="1"/>
  <c r="AI2376" i="1"/>
  <c r="AH2376" i="1"/>
  <c r="AG2376" i="1"/>
  <c r="AC2376" i="1"/>
  <c r="AL2376" i="1"/>
  <c r="AJ2376" i="1"/>
  <c r="AM2376" i="1" s="1"/>
  <c r="AF2376" i="1"/>
  <c r="AE2376" i="1"/>
  <c r="AD2376" i="1"/>
  <c r="AG2375" i="1"/>
  <c r="AH2375" i="1"/>
  <c r="AI2375" i="1"/>
  <c r="AL2375" i="1"/>
  <c r="AD2375" i="1"/>
  <c r="AJ2375" i="1"/>
  <c r="AM2375" i="1" s="1"/>
  <c r="AC2375" i="1"/>
  <c r="AE2375" i="1"/>
  <c r="AF2375" i="1"/>
  <c r="AG2374" i="1"/>
  <c r="AH2374" i="1"/>
  <c r="AI2374" i="1"/>
  <c r="AE2374" i="1"/>
  <c r="AF2374" i="1"/>
  <c r="AJ2374" i="1"/>
  <c r="AL2374" i="1"/>
  <c r="AD2374" i="1"/>
  <c r="AC2374" i="1"/>
  <c r="AI2373" i="1"/>
  <c r="AH2373" i="1"/>
  <c r="AG2373" i="1"/>
  <c r="AL2373" i="1"/>
  <c r="AJ2373" i="1"/>
  <c r="AM2373" i="1" s="1"/>
  <c r="AF2373" i="1"/>
  <c r="AE2373" i="1"/>
  <c r="AD2373" i="1"/>
  <c r="AC2373" i="1"/>
  <c r="AG2372" i="1"/>
  <c r="AI2372" i="1"/>
  <c r="AH2372" i="1"/>
  <c r="AE2372" i="1"/>
  <c r="AL2372" i="1"/>
  <c r="AJ2372" i="1"/>
  <c r="AM2372" i="1" s="1"/>
  <c r="AF2372" i="1"/>
  <c r="AD2372" i="1"/>
  <c r="AC2372" i="1"/>
  <c r="AI2371" i="1"/>
  <c r="AH2371" i="1"/>
  <c r="AG2371" i="1"/>
  <c r="AF2371" i="1"/>
  <c r="AL2371" i="1"/>
  <c r="AJ2371" i="1"/>
  <c r="AM2371" i="1" s="1"/>
  <c r="AE2371" i="1"/>
  <c r="AD2371" i="1"/>
  <c r="AC2371" i="1"/>
  <c r="AI2370" i="1"/>
  <c r="AG2370" i="1"/>
  <c r="AH2370" i="1"/>
  <c r="AJ2370" i="1"/>
  <c r="AL2370" i="1"/>
  <c r="AC2370" i="1"/>
  <c r="AD2370" i="1"/>
  <c r="AE2370" i="1"/>
  <c r="AF2370" i="1"/>
  <c r="AG2369" i="1"/>
  <c r="AH2369" i="1"/>
  <c r="AI2369" i="1"/>
  <c r="AE2369" i="1"/>
  <c r="AJ2369" i="1"/>
  <c r="AC2369" i="1"/>
  <c r="AD2369" i="1"/>
  <c r="AF2369" i="1"/>
  <c r="AL2369" i="1"/>
  <c r="AG2368" i="1"/>
  <c r="AH2368" i="1"/>
  <c r="AI2368" i="1"/>
  <c r="AL2368" i="1"/>
  <c r="AE2368" i="1"/>
  <c r="AD2368" i="1"/>
  <c r="AC2368" i="1"/>
  <c r="AJ2368" i="1"/>
  <c r="AM2368" i="1" s="1"/>
  <c r="AF2368" i="1"/>
  <c r="AI2367" i="1"/>
  <c r="AH2367" i="1"/>
  <c r="AG2367" i="1"/>
  <c r="AC2367" i="1"/>
  <c r="AD2367" i="1"/>
  <c r="AE2367" i="1"/>
  <c r="AL2367" i="1"/>
  <c r="AJ2367" i="1"/>
  <c r="AM2367" i="1" s="1"/>
  <c r="AF2367" i="1"/>
  <c r="AH2366" i="1"/>
  <c r="AG2366" i="1"/>
  <c r="AI2366" i="1"/>
  <c r="AL2366" i="1"/>
  <c r="AJ2366" i="1"/>
  <c r="AM2366" i="1" s="1"/>
  <c r="AF2366" i="1"/>
  <c r="AE2366" i="1"/>
  <c r="AD2366" i="1"/>
  <c r="AC2366" i="1"/>
  <c r="AH2365" i="1"/>
  <c r="AG2365" i="1"/>
  <c r="AI2365" i="1"/>
  <c r="AF2365" i="1"/>
  <c r="AJ2365" i="1"/>
  <c r="AE2365" i="1"/>
  <c r="AD2365" i="1"/>
  <c r="AC2365" i="1"/>
  <c r="AL2365" i="1"/>
  <c r="AG2364" i="1"/>
  <c r="AI2364" i="1"/>
  <c r="AH2364" i="1"/>
  <c r="AJ2364" i="1"/>
  <c r="AL2364" i="1"/>
  <c r="AF2364" i="1"/>
  <c r="AE2364" i="1"/>
  <c r="AC2364" i="1"/>
  <c r="AD2364" i="1"/>
  <c r="AI2363" i="1"/>
  <c r="AH2363" i="1"/>
  <c r="AG2363" i="1"/>
  <c r="AL2363" i="1"/>
  <c r="AJ2363" i="1"/>
  <c r="AM2363" i="1" s="1"/>
  <c r="AE2363" i="1"/>
  <c r="AD2363" i="1"/>
  <c r="AC2363" i="1"/>
  <c r="AF2363" i="1"/>
  <c r="AI2362" i="1"/>
  <c r="AG2362" i="1"/>
  <c r="AH2362" i="1"/>
  <c r="AC2362" i="1"/>
  <c r="AD2362" i="1"/>
  <c r="AF2362" i="1"/>
  <c r="AL2362" i="1"/>
  <c r="AE2362" i="1"/>
  <c r="AJ2362" i="1"/>
  <c r="AM2362" i="1" s="1"/>
  <c r="AH2361" i="1"/>
  <c r="AI2361" i="1"/>
  <c r="AG2361" i="1"/>
  <c r="AL2361" i="1"/>
  <c r="AJ2361" i="1"/>
  <c r="AM2361" i="1" s="1"/>
  <c r="AC2361" i="1"/>
  <c r="AF2361" i="1"/>
  <c r="AE2361" i="1"/>
  <c r="AD2361" i="1"/>
  <c r="AH2360" i="1"/>
  <c r="AG2360" i="1"/>
  <c r="AI2360" i="1"/>
  <c r="AE2360" i="1"/>
  <c r="AD2360" i="1"/>
  <c r="AC2360" i="1"/>
  <c r="AL2360" i="1"/>
  <c r="AJ2360" i="1"/>
  <c r="AM2360" i="1" s="1"/>
  <c r="AF2360" i="1"/>
  <c r="AI2359" i="1"/>
  <c r="AH2359" i="1"/>
  <c r="AG2359" i="1"/>
  <c r="AD2359" i="1"/>
  <c r="AE2359" i="1"/>
  <c r="AJ2359" i="1"/>
  <c r="AF2359" i="1"/>
  <c r="AC2359" i="1"/>
  <c r="AL2359" i="1"/>
  <c r="AG2358" i="1"/>
  <c r="AI2358" i="1"/>
  <c r="AH2358" i="1"/>
  <c r="AL2358" i="1"/>
  <c r="AE2358" i="1"/>
  <c r="AF2358" i="1"/>
  <c r="AJ2358" i="1"/>
  <c r="AM2358" i="1" s="1"/>
  <c r="AC2358" i="1"/>
  <c r="AD2358" i="1"/>
  <c r="AG2357" i="1"/>
  <c r="AI2357" i="1"/>
  <c r="AH2357" i="1"/>
  <c r="AL2357" i="1"/>
  <c r="AJ2357" i="1"/>
  <c r="AM2357" i="1" s="1"/>
  <c r="AF2357" i="1"/>
  <c r="AE2357" i="1"/>
  <c r="AD2357" i="1"/>
  <c r="AC2357" i="1"/>
  <c r="AH2356" i="1"/>
  <c r="AG2356" i="1"/>
  <c r="AI2356" i="1"/>
  <c r="AF2356" i="1"/>
  <c r="AD2356" i="1"/>
  <c r="AC2356" i="1"/>
  <c r="AE2356" i="1"/>
  <c r="AL2356" i="1"/>
  <c r="AJ2356" i="1"/>
  <c r="AM2356" i="1" s="1"/>
  <c r="AG2355" i="1"/>
  <c r="AH2355" i="1"/>
  <c r="AI2355" i="1"/>
  <c r="AD2355" i="1"/>
  <c r="AJ2355" i="1"/>
  <c r="AL2355" i="1"/>
  <c r="AC2355" i="1"/>
  <c r="AE2355" i="1"/>
  <c r="AF2355" i="1"/>
  <c r="AI2354" i="1"/>
  <c r="AH2354" i="1"/>
  <c r="AG2354" i="1"/>
  <c r="AD2354" i="1"/>
  <c r="AE2354" i="1"/>
  <c r="AL2354" i="1"/>
  <c r="AJ2354" i="1"/>
  <c r="AM2354" i="1" s="1"/>
  <c r="AC2354" i="1"/>
  <c r="AF2354" i="1"/>
  <c r="AI2353" i="1"/>
  <c r="AG2353" i="1"/>
  <c r="AH2353" i="1"/>
  <c r="AC2353" i="1"/>
  <c r="AD2353" i="1"/>
  <c r="AE2353" i="1"/>
  <c r="AL2353" i="1"/>
  <c r="AJ2353" i="1"/>
  <c r="AM2353" i="1" s="1"/>
  <c r="AF2353" i="1"/>
  <c r="AG2352" i="1"/>
  <c r="AH2352" i="1"/>
  <c r="AI2352" i="1"/>
  <c r="AL2352" i="1"/>
  <c r="AJ2352" i="1"/>
  <c r="AM2352" i="1" s="1"/>
  <c r="AD2352" i="1"/>
  <c r="AE2352" i="1"/>
  <c r="AF2352" i="1"/>
  <c r="AC2352" i="1"/>
  <c r="AG2351" i="1"/>
  <c r="AI2351" i="1"/>
  <c r="AH2351" i="1"/>
  <c r="AF2351" i="1"/>
  <c r="AJ2351" i="1"/>
  <c r="AE2351" i="1"/>
  <c r="AD2351" i="1"/>
  <c r="AC2351" i="1"/>
  <c r="AL2351" i="1"/>
  <c r="AH2350" i="1"/>
  <c r="AI2350" i="1"/>
  <c r="AG2350" i="1"/>
  <c r="AD2350" i="1"/>
  <c r="AE2350" i="1"/>
  <c r="AF2350" i="1"/>
  <c r="AJ2350" i="1"/>
  <c r="AC2350" i="1"/>
  <c r="AL2350" i="1"/>
  <c r="AH2349" i="1"/>
  <c r="AG2349" i="1"/>
  <c r="AI2349" i="1"/>
  <c r="AD2349" i="1"/>
  <c r="AE2349" i="1"/>
  <c r="AF2349" i="1"/>
  <c r="AJ2349" i="1"/>
  <c r="AL2349" i="1"/>
  <c r="AC2349" i="1"/>
  <c r="AI2348" i="1"/>
  <c r="AH2348" i="1"/>
  <c r="AG2348" i="1"/>
  <c r="AL2348" i="1"/>
  <c r="AJ2348" i="1"/>
  <c r="AM2348" i="1" s="1"/>
  <c r="AF2348" i="1"/>
  <c r="AE2348" i="1"/>
  <c r="AD2348" i="1"/>
  <c r="AC2348" i="1"/>
  <c r="AH2347" i="1"/>
  <c r="AG2347" i="1"/>
  <c r="AI2347" i="1"/>
  <c r="AF2347" i="1"/>
  <c r="AJ2347" i="1"/>
  <c r="AL2347" i="1"/>
  <c r="AC2347" i="1"/>
  <c r="AD2347" i="1"/>
  <c r="AE2347" i="1"/>
  <c r="AG2346" i="1"/>
  <c r="AI2346" i="1"/>
  <c r="AH2346" i="1"/>
  <c r="AE2346" i="1"/>
  <c r="AL2346" i="1"/>
  <c r="AJ2346" i="1"/>
  <c r="AM2346" i="1" s="1"/>
  <c r="AF2346" i="1"/>
  <c r="AC2346" i="1"/>
  <c r="AD2346" i="1"/>
  <c r="AG2345" i="1"/>
  <c r="AH2345" i="1"/>
  <c r="AI2345" i="1"/>
  <c r="AC2345" i="1"/>
  <c r="AD2345" i="1"/>
  <c r="AE2345" i="1"/>
  <c r="AF2345" i="1"/>
  <c r="AJ2345" i="1"/>
  <c r="AL2345" i="1"/>
  <c r="AI2344" i="1"/>
  <c r="AH2344" i="1"/>
  <c r="AG2344" i="1"/>
  <c r="AJ2344" i="1"/>
  <c r="AC2344" i="1"/>
  <c r="AL2344" i="1"/>
  <c r="AF2344" i="1"/>
  <c r="AE2344" i="1"/>
  <c r="AD2344" i="1"/>
  <c r="AI2343" i="1"/>
  <c r="AH2343" i="1"/>
  <c r="AG2343" i="1"/>
  <c r="AC2343" i="1"/>
  <c r="AL2343" i="1"/>
  <c r="AJ2343" i="1"/>
  <c r="AM2343" i="1" s="1"/>
  <c r="AF2343" i="1"/>
  <c r="AE2343" i="1"/>
  <c r="AD2343" i="1"/>
  <c r="AG2342" i="1"/>
  <c r="AH2342" i="1"/>
  <c r="AI2342" i="1"/>
  <c r="AE2342" i="1"/>
  <c r="AD2342" i="1"/>
  <c r="AC2342" i="1"/>
  <c r="AF2342" i="1"/>
  <c r="AL2342" i="1"/>
  <c r="AJ2342" i="1"/>
  <c r="AM2342" i="1" s="1"/>
  <c r="AI2341" i="1"/>
  <c r="AG2341" i="1"/>
  <c r="AH2341" i="1"/>
  <c r="AD2341" i="1"/>
  <c r="AC2341" i="1"/>
  <c r="AL2341" i="1"/>
  <c r="AJ2341" i="1"/>
  <c r="AM2341" i="1" s="1"/>
  <c r="AF2341" i="1"/>
  <c r="AE2341" i="1"/>
  <c r="AI2340" i="1"/>
  <c r="AH2340" i="1"/>
  <c r="AG2340" i="1"/>
  <c r="AL2340" i="1"/>
  <c r="AD2340" i="1"/>
  <c r="AJ2340" i="1"/>
  <c r="AM2340" i="1" s="1"/>
  <c r="AF2340" i="1"/>
  <c r="AE2340" i="1"/>
  <c r="AC2340" i="1"/>
  <c r="AG2339" i="1"/>
  <c r="AH2339" i="1"/>
  <c r="AI2339" i="1"/>
  <c r="AC2339" i="1"/>
  <c r="AD2339" i="1"/>
  <c r="AE2339" i="1"/>
  <c r="AF2339" i="1"/>
  <c r="AJ2339" i="1"/>
  <c r="AL2339" i="1"/>
  <c r="AI2338" i="1"/>
  <c r="AH2338" i="1"/>
  <c r="AG2338" i="1"/>
  <c r="AJ2338" i="1"/>
  <c r="AL2338" i="1"/>
  <c r="AF2338" i="1"/>
  <c r="AE2338" i="1"/>
  <c r="AD2338" i="1"/>
  <c r="AC2338" i="1"/>
  <c r="AI2337" i="1"/>
  <c r="AH2337" i="1"/>
  <c r="AG2337" i="1"/>
  <c r="AF2337" i="1"/>
  <c r="AE2337" i="1"/>
  <c r="AJ2337" i="1"/>
  <c r="AL2337" i="1"/>
  <c r="AC2337" i="1"/>
  <c r="AD2337" i="1"/>
  <c r="AG2336" i="1"/>
  <c r="AH2336" i="1"/>
  <c r="AI2336" i="1"/>
  <c r="AC2336" i="1"/>
  <c r="AD2336" i="1"/>
  <c r="AE2336" i="1"/>
  <c r="AF2336" i="1"/>
  <c r="AJ2336" i="1"/>
  <c r="AL2336" i="1"/>
  <c r="AH2335" i="1"/>
  <c r="AI2335" i="1"/>
  <c r="AG2335" i="1"/>
  <c r="AC2335" i="1"/>
  <c r="AD2335" i="1"/>
  <c r="AJ2335" i="1"/>
  <c r="AL2335" i="1"/>
  <c r="AF2335" i="1"/>
  <c r="AE2335" i="1"/>
  <c r="AG2334" i="1"/>
  <c r="AH2334" i="1"/>
  <c r="AI2334" i="1"/>
  <c r="AF2334" i="1"/>
  <c r="AE2334" i="1"/>
  <c r="AD2334" i="1"/>
  <c r="AC2334" i="1"/>
  <c r="AJ2334" i="1"/>
  <c r="AL2334" i="1"/>
  <c r="AI2333" i="1"/>
  <c r="AH2333" i="1"/>
  <c r="AG2333" i="1"/>
  <c r="AC2333" i="1"/>
  <c r="AD2333" i="1"/>
  <c r="AE2333" i="1"/>
  <c r="AF2333" i="1"/>
  <c r="AJ2333" i="1"/>
  <c r="AL2333" i="1"/>
  <c r="AI2332" i="1"/>
  <c r="AH2332" i="1"/>
  <c r="AG2332" i="1"/>
  <c r="AJ2332" i="1"/>
  <c r="AE2332" i="1"/>
  <c r="AD2332" i="1"/>
  <c r="AC2332" i="1"/>
  <c r="AL2332" i="1"/>
  <c r="AF2332" i="1"/>
  <c r="AG2331" i="1"/>
  <c r="AH2331" i="1"/>
  <c r="AI2331" i="1"/>
  <c r="AJ2331" i="1"/>
  <c r="AL2331" i="1"/>
  <c r="AD2331" i="1"/>
  <c r="AF2331" i="1"/>
  <c r="AE2331" i="1"/>
  <c r="AC2331" i="1"/>
  <c r="AH2330" i="1"/>
  <c r="AG2330" i="1"/>
  <c r="AI2330" i="1"/>
  <c r="AJ2330" i="1"/>
  <c r="AL2330" i="1"/>
  <c r="AF2330" i="1"/>
  <c r="AE2330" i="1"/>
  <c r="AD2330" i="1"/>
  <c r="AC2330" i="1"/>
  <c r="AI2329" i="1"/>
  <c r="AH2329" i="1"/>
  <c r="AG2329" i="1"/>
  <c r="AE2329" i="1"/>
  <c r="AC2329" i="1"/>
  <c r="AD2329" i="1"/>
  <c r="AL2329" i="1"/>
  <c r="AJ2329" i="1"/>
  <c r="AM2329" i="1" s="1"/>
  <c r="AF2329" i="1"/>
  <c r="AG2328" i="1"/>
  <c r="AI2328" i="1"/>
  <c r="AH2328" i="1"/>
  <c r="AC2328" i="1"/>
  <c r="AD2328" i="1"/>
  <c r="AE2328" i="1"/>
  <c r="AF2328" i="1"/>
  <c r="AJ2328" i="1"/>
  <c r="AL2328" i="1"/>
  <c r="AI2327" i="1"/>
  <c r="AG2327" i="1"/>
  <c r="AH2327" i="1"/>
  <c r="AD2327" i="1"/>
  <c r="AJ2327" i="1"/>
  <c r="AC2327" i="1"/>
  <c r="AL2327" i="1"/>
  <c r="AF2327" i="1"/>
  <c r="AE2327" i="1"/>
  <c r="AI2326" i="1"/>
  <c r="AH2326" i="1"/>
  <c r="AG2326" i="1"/>
  <c r="AL2326" i="1"/>
  <c r="AJ2326" i="1"/>
  <c r="AM2326" i="1" s="1"/>
  <c r="AF2326" i="1"/>
  <c r="AE2326" i="1"/>
  <c r="AD2326" i="1"/>
  <c r="AC2326" i="1"/>
  <c r="AH2325" i="1"/>
  <c r="AG2325" i="1"/>
  <c r="AI2325" i="1"/>
  <c r="AF2325" i="1"/>
  <c r="AC2325" i="1"/>
  <c r="AD2325" i="1"/>
  <c r="AE2325" i="1"/>
  <c r="AJ2325" i="1"/>
  <c r="AL2325" i="1"/>
  <c r="AG2324" i="1"/>
  <c r="AH2324" i="1"/>
  <c r="AI2324" i="1"/>
  <c r="AJ2324" i="1"/>
  <c r="AL2324" i="1"/>
  <c r="AE2324" i="1"/>
  <c r="AD2324" i="1"/>
  <c r="AC2324" i="1"/>
  <c r="AF2324" i="1"/>
  <c r="AH2323" i="1"/>
  <c r="AI2323" i="1"/>
  <c r="AG2323" i="1"/>
  <c r="AL2323" i="1"/>
  <c r="AC2323" i="1"/>
  <c r="AE2323" i="1"/>
  <c r="AF2323" i="1"/>
  <c r="AJ2323" i="1"/>
  <c r="AM2323" i="1" s="1"/>
  <c r="AD2323" i="1"/>
  <c r="AG2322" i="1"/>
  <c r="AH2322" i="1"/>
  <c r="AI2322" i="1"/>
  <c r="AF2322" i="1"/>
  <c r="AE2322" i="1"/>
  <c r="AC2322" i="1"/>
  <c r="AD2322" i="1"/>
  <c r="AJ2322" i="1"/>
  <c r="AL2322" i="1"/>
  <c r="AH2321" i="1"/>
  <c r="AI2321" i="1"/>
  <c r="AG2321" i="1"/>
  <c r="AC2321" i="1"/>
  <c r="AD2321" i="1"/>
  <c r="AJ2321" i="1"/>
  <c r="AL2321" i="1"/>
  <c r="AF2321" i="1"/>
  <c r="AE2321" i="1"/>
  <c r="AG2320" i="1"/>
  <c r="AI2320" i="1"/>
  <c r="AH2320" i="1"/>
  <c r="AJ2320" i="1"/>
  <c r="AF2320" i="1"/>
  <c r="AE2320" i="1"/>
  <c r="AC2320" i="1"/>
  <c r="AD2320" i="1"/>
  <c r="AL2320" i="1"/>
  <c r="AI2319" i="1"/>
  <c r="AH2319" i="1"/>
  <c r="AG2319" i="1"/>
  <c r="AE2319" i="1"/>
  <c r="AJ2319" i="1"/>
  <c r="AD2319" i="1"/>
  <c r="AC2319" i="1"/>
  <c r="AF2319" i="1"/>
  <c r="AL2319" i="1"/>
  <c r="AI2318" i="1"/>
  <c r="AG2318" i="1"/>
  <c r="AH2318" i="1"/>
  <c r="AC2318" i="1"/>
  <c r="AE2318" i="1"/>
  <c r="AD2318" i="1"/>
  <c r="AL2318" i="1"/>
  <c r="AJ2318" i="1"/>
  <c r="AM2318" i="1" s="1"/>
  <c r="AF2318" i="1"/>
  <c r="AG2317" i="1"/>
  <c r="AH2317" i="1"/>
  <c r="AI2317" i="1"/>
  <c r="AJ2317" i="1"/>
  <c r="AL2317" i="1"/>
  <c r="AF2317" i="1"/>
  <c r="AE2317" i="1"/>
  <c r="AD2317" i="1"/>
  <c r="AC2317" i="1"/>
  <c r="AH2316" i="1"/>
  <c r="AI2316" i="1"/>
  <c r="AG2316" i="1"/>
  <c r="AL2316" i="1"/>
  <c r="AJ2316" i="1"/>
  <c r="AM2316" i="1" s="1"/>
  <c r="AF2316" i="1"/>
  <c r="AE2316" i="1"/>
  <c r="AD2316" i="1"/>
  <c r="AC2316" i="1"/>
  <c r="AG2315" i="1"/>
  <c r="AH2315" i="1"/>
  <c r="AI2315" i="1"/>
  <c r="AD2315" i="1"/>
  <c r="AF2315" i="1"/>
  <c r="AL2315" i="1"/>
  <c r="AJ2315" i="1"/>
  <c r="AM2315" i="1" s="1"/>
  <c r="AE2315" i="1"/>
  <c r="AC2315" i="1"/>
  <c r="AG2314" i="1"/>
  <c r="AI2314" i="1"/>
  <c r="AH2314" i="1"/>
  <c r="AF2314" i="1"/>
  <c r="AE2314" i="1"/>
  <c r="AL2314" i="1"/>
  <c r="AJ2314" i="1"/>
  <c r="AM2314" i="1" s="1"/>
  <c r="AD2314" i="1"/>
  <c r="AC2314" i="1"/>
  <c r="AG2313" i="1"/>
  <c r="AH2313" i="1"/>
  <c r="AI2313" i="1"/>
  <c r="AF2313" i="1"/>
  <c r="AE2313" i="1"/>
  <c r="AD2313" i="1"/>
  <c r="AC2313" i="1"/>
  <c r="AL2313" i="1"/>
  <c r="AJ2313" i="1"/>
  <c r="AM2313" i="1" s="1"/>
  <c r="AH2312" i="1"/>
  <c r="AG2312" i="1"/>
  <c r="AI2312" i="1"/>
  <c r="AL2312" i="1"/>
  <c r="AF2312" i="1"/>
  <c r="AC2312" i="1"/>
  <c r="AD2312" i="1"/>
  <c r="AE2312" i="1"/>
  <c r="AJ2312" i="1"/>
  <c r="AM2312" i="1" s="1"/>
  <c r="AH2311" i="1"/>
  <c r="AG2311" i="1"/>
  <c r="AI2311" i="1"/>
  <c r="AF2311" i="1"/>
  <c r="AE2311" i="1"/>
  <c r="AD2311" i="1"/>
  <c r="AC2311" i="1"/>
  <c r="AJ2311" i="1"/>
  <c r="AL2311" i="1"/>
  <c r="AI2310" i="1"/>
  <c r="AH2310" i="1"/>
  <c r="AG2310" i="1"/>
  <c r="AL2310" i="1"/>
  <c r="AJ2310" i="1"/>
  <c r="AM2310" i="1" s="1"/>
  <c r="AF2310" i="1"/>
  <c r="AE2310" i="1"/>
  <c r="AD2310" i="1"/>
  <c r="AC2310" i="1"/>
  <c r="AI2309" i="1"/>
  <c r="AH2309" i="1"/>
  <c r="AG2309" i="1"/>
  <c r="AL2309" i="1"/>
  <c r="AJ2309" i="1"/>
  <c r="AM2309" i="1" s="1"/>
  <c r="AF2309" i="1"/>
  <c r="AE2309" i="1"/>
  <c r="AC2309" i="1"/>
  <c r="AD2309" i="1"/>
  <c r="AG2308" i="1"/>
  <c r="AI2308" i="1"/>
  <c r="AH2308" i="1"/>
  <c r="AD2308" i="1"/>
  <c r="AC2308" i="1"/>
  <c r="AJ2308" i="1"/>
  <c r="AL2308" i="1"/>
  <c r="AF2308" i="1"/>
  <c r="AE2308" i="1"/>
  <c r="AI2307" i="1"/>
  <c r="AH2307" i="1"/>
  <c r="AG2307" i="1"/>
  <c r="AL2307" i="1"/>
  <c r="AJ2307" i="1"/>
  <c r="AM2307" i="1" s="1"/>
  <c r="AF2307" i="1"/>
  <c r="AE2307" i="1"/>
  <c r="AD2307" i="1"/>
  <c r="AC2307" i="1"/>
  <c r="AI2306" i="1"/>
  <c r="AH2306" i="1"/>
  <c r="AG2306" i="1"/>
  <c r="AJ2306" i="1"/>
  <c r="AF2306" i="1"/>
  <c r="AL2306" i="1"/>
  <c r="AD2306" i="1"/>
  <c r="AC2306" i="1"/>
  <c r="AE2306" i="1"/>
  <c r="AH2305" i="1"/>
  <c r="AG2305" i="1"/>
  <c r="AI2305" i="1"/>
  <c r="AL2305" i="1"/>
  <c r="AJ2305" i="1"/>
  <c r="AM2305" i="1" s="1"/>
  <c r="AF2305" i="1"/>
  <c r="AE2305" i="1"/>
  <c r="AD2305" i="1"/>
  <c r="AC2305" i="1"/>
  <c r="AI2304" i="1"/>
  <c r="AH2304" i="1"/>
  <c r="AG2304" i="1"/>
  <c r="AL2304" i="1"/>
  <c r="AJ2304" i="1"/>
  <c r="AM2304" i="1" s="1"/>
  <c r="AF2304" i="1"/>
  <c r="AE2304" i="1"/>
  <c r="AD2304" i="1"/>
  <c r="AC2304" i="1"/>
  <c r="AI2303" i="1"/>
  <c r="AH2303" i="1"/>
  <c r="AG2303" i="1"/>
  <c r="AL2303" i="1"/>
  <c r="AJ2303" i="1"/>
  <c r="AM2303" i="1" s="1"/>
  <c r="AF2303" i="1"/>
  <c r="AE2303" i="1"/>
  <c r="AD2303" i="1"/>
  <c r="AC2303" i="1"/>
  <c r="AH2302" i="1"/>
  <c r="AG2302" i="1"/>
  <c r="AI2302" i="1"/>
  <c r="AL2302" i="1"/>
  <c r="AJ2302" i="1"/>
  <c r="AM2302" i="1" s="1"/>
  <c r="AF2302" i="1"/>
  <c r="AE2302" i="1"/>
  <c r="AD2302" i="1"/>
  <c r="AC2302" i="1"/>
  <c r="AI2301" i="1"/>
  <c r="AH2301" i="1"/>
  <c r="AG2301" i="1"/>
  <c r="AL2301" i="1"/>
  <c r="AJ2301" i="1"/>
  <c r="AM2301" i="1" s="1"/>
  <c r="AF2301" i="1"/>
  <c r="AE2301" i="1"/>
  <c r="AD2301" i="1"/>
  <c r="AC2301" i="1"/>
  <c r="AI2300" i="1"/>
  <c r="AH2300" i="1"/>
  <c r="AG2300" i="1"/>
  <c r="AL2300" i="1"/>
  <c r="AJ2300" i="1"/>
  <c r="AM2300" i="1" s="1"/>
  <c r="AF2300" i="1"/>
  <c r="AE2300" i="1"/>
  <c r="AD2300" i="1"/>
  <c r="AC2300" i="1"/>
  <c r="AI2299" i="1"/>
  <c r="AH2299" i="1"/>
  <c r="AG2299" i="1"/>
  <c r="AL2299" i="1"/>
  <c r="AJ2299" i="1"/>
  <c r="AM2299" i="1" s="1"/>
  <c r="AF2299" i="1"/>
  <c r="AE2299" i="1"/>
  <c r="AD2299" i="1"/>
  <c r="AC2299" i="1"/>
  <c r="AH2298" i="1"/>
  <c r="AI2298" i="1"/>
  <c r="AG2298" i="1"/>
  <c r="AE2298" i="1"/>
  <c r="AF2298" i="1"/>
  <c r="AJ2298" i="1"/>
  <c r="AL2298" i="1"/>
  <c r="AC2298" i="1"/>
  <c r="AD2298" i="1"/>
  <c r="AI2297" i="1"/>
  <c r="AG2297" i="1"/>
  <c r="AH2297" i="1"/>
  <c r="AL2297" i="1"/>
  <c r="AF2297" i="1"/>
  <c r="AE2297" i="1"/>
  <c r="AD2297" i="1"/>
  <c r="AC2297" i="1"/>
  <c r="AJ2297" i="1"/>
  <c r="AM2297" i="1" s="1"/>
  <c r="AG2296" i="1"/>
  <c r="AI2296" i="1"/>
  <c r="AH2296" i="1"/>
  <c r="AJ2296" i="1"/>
  <c r="AE2296" i="1"/>
  <c r="AD2296" i="1"/>
  <c r="AC2296" i="1"/>
  <c r="AL2296" i="1"/>
  <c r="AF2296" i="1"/>
  <c r="AI2295" i="1"/>
  <c r="AH2295" i="1"/>
  <c r="AG2295" i="1"/>
  <c r="AF2295" i="1"/>
  <c r="AD2295" i="1"/>
  <c r="AE2295" i="1"/>
  <c r="AC2295" i="1"/>
  <c r="AL2295" i="1"/>
  <c r="AJ2295" i="1"/>
  <c r="AM2295" i="1" s="1"/>
  <c r="AI2294" i="1"/>
  <c r="AH2294" i="1"/>
  <c r="AG2294" i="1"/>
  <c r="AJ2294" i="1"/>
  <c r="AL2294" i="1"/>
  <c r="AF2294" i="1"/>
  <c r="AE2294" i="1"/>
  <c r="AD2294" i="1"/>
  <c r="AC2294" i="1"/>
  <c r="AH2293" i="1"/>
  <c r="AG2293" i="1"/>
  <c r="AI2293" i="1"/>
  <c r="AF2293" i="1"/>
  <c r="AE2293" i="1"/>
  <c r="AD2293" i="1"/>
  <c r="AC2293" i="1"/>
  <c r="AL2293" i="1"/>
  <c r="AJ2293" i="1"/>
  <c r="AM2293" i="1" s="1"/>
  <c r="AI2292" i="1"/>
  <c r="AH2292" i="1"/>
  <c r="AG2292" i="1"/>
  <c r="AJ2292" i="1"/>
  <c r="AF2292" i="1"/>
  <c r="AE2292" i="1"/>
  <c r="AL2292" i="1"/>
  <c r="AC2292" i="1"/>
  <c r="AD2292" i="1"/>
  <c r="AH2291" i="1"/>
  <c r="AG2291" i="1"/>
  <c r="AI2291" i="1"/>
  <c r="AL2291" i="1"/>
  <c r="AJ2291" i="1"/>
  <c r="AM2291" i="1" s="1"/>
  <c r="AF2291" i="1"/>
  <c r="AE2291" i="1"/>
  <c r="AD2291" i="1"/>
  <c r="AC2291" i="1"/>
  <c r="AI2290" i="1"/>
  <c r="AH2290" i="1"/>
  <c r="AG2290" i="1"/>
  <c r="AC2290" i="1"/>
  <c r="AD2290" i="1"/>
  <c r="AE2290" i="1"/>
  <c r="AF2290" i="1"/>
  <c r="AL2290" i="1"/>
  <c r="AJ2290" i="1"/>
  <c r="AM2290" i="1" s="1"/>
  <c r="AI2289" i="1"/>
  <c r="AH2289" i="1"/>
  <c r="AG2289" i="1"/>
  <c r="AJ2289" i="1"/>
  <c r="AL2289" i="1"/>
  <c r="AF2289" i="1"/>
  <c r="AE2289" i="1"/>
  <c r="AD2289" i="1"/>
  <c r="AC2289" i="1"/>
  <c r="AH2288" i="1"/>
  <c r="AG2288" i="1"/>
  <c r="AI2288" i="1"/>
  <c r="AL2288" i="1"/>
  <c r="AJ2288" i="1"/>
  <c r="AM2288" i="1" s="1"/>
  <c r="AF2288" i="1"/>
  <c r="AE2288" i="1"/>
  <c r="AD2288" i="1"/>
  <c r="AC2288" i="1"/>
  <c r="AI2287" i="1"/>
  <c r="AH2287" i="1"/>
  <c r="AG2287" i="1"/>
  <c r="AL2287" i="1"/>
  <c r="AJ2287" i="1"/>
  <c r="AM2287" i="1" s="1"/>
  <c r="AF2287" i="1"/>
  <c r="AE2287" i="1"/>
  <c r="AD2287" i="1"/>
  <c r="AC2287" i="1"/>
  <c r="AI2286" i="1"/>
  <c r="AH2286" i="1"/>
  <c r="AG2286" i="1"/>
  <c r="AL2286" i="1"/>
  <c r="AJ2286" i="1"/>
  <c r="AM2286" i="1" s="1"/>
  <c r="AF2286" i="1"/>
  <c r="AE2286" i="1"/>
  <c r="AD2286" i="1"/>
  <c r="AC2286" i="1"/>
  <c r="AH2285" i="1"/>
  <c r="AG2285" i="1"/>
  <c r="AI2285" i="1"/>
  <c r="AL2285" i="1"/>
  <c r="AJ2285" i="1"/>
  <c r="AM2285" i="1" s="1"/>
  <c r="AF2285" i="1"/>
  <c r="AE2285" i="1"/>
  <c r="AD2285" i="1"/>
  <c r="AC2285" i="1"/>
  <c r="AI2284" i="1"/>
  <c r="AH2284" i="1"/>
  <c r="AG2284" i="1"/>
  <c r="AL2284" i="1"/>
  <c r="AJ2284" i="1"/>
  <c r="AM2284" i="1" s="1"/>
  <c r="AF2284" i="1"/>
  <c r="AE2284" i="1"/>
  <c r="AD2284" i="1"/>
  <c r="AC2284" i="1"/>
  <c r="AI2283" i="1"/>
  <c r="AH2283" i="1"/>
  <c r="AG2283" i="1"/>
  <c r="AL2283" i="1"/>
  <c r="AJ2283" i="1"/>
  <c r="AM2283" i="1" s="1"/>
  <c r="AF2283" i="1"/>
  <c r="AE2283" i="1"/>
  <c r="AD2283" i="1"/>
  <c r="AC2283" i="1"/>
  <c r="AI2282" i="1"/>
  <c r="AH2282" i="1"/>
  <c r="AG2282" i="1"/>
  <c r="AJ2282" i="1"/>
  <c r="AL2282" i="1"/>
  <c r="AF2282" i="1"/>
  <c r="AE2282" i="1"/>
  <c r="AD2282" i="1"/>
  <c r="AC2282" i="1"/>
  <c r="AI2281" i="1"/>
  <c r="AH2281" i="1"/>
  <c r="AG2281" i="1"/>
  <c r="AL2281" i="1"/>
  <c r="AJ2281" i="1"/>
  <c r="AM2281" i="1" s="1"/>
  <c r="AF2281" i="1"/>
  <c r="AE2281" i="1"/>
  <c r="AD2281" i="1"/>
  <c r="AC2281" i="1"/>
  <c r="AI2280" i="1"/>
  <c r="AH2280" i="1"/>
  <c r="AG2280" i="1"/>
  <c r="AJ2280" i="1"/>
  <c r="AL2280" i="1"/>
  <c r="AF2280" i="1"/>
  <c r="AE2280" i="1"/>
  <c r="AD2280" i="1"/>
  <c r="AC2280" i="1"/>
  <c r="AI2279" i="1"/>
  <c r="AH2279" i="1"/>
  <c r="AG2279" i="1"/>
  <c r="AL2279" i="1"/>
  <c r="AJ2279" i="1"/>
  <c r="AM2279" i="1" s="1"/>
  <c r="AF2279" i="1"/>
  <c r="AE2279" i="1"/>
  <c r="AD2279" i="1"/>
  <c r="AC2279" i="1"/>
  <c r="AI2278" i="1"/>
  <c r="AH2278" i="1"/>
  <c r="AG2278" i="1"/>
  <c r="AL2278" i="1"/>
  <c r="AJ2278" i="1"/>
  <c r="AM2278" i="1" s="1"/>
  <c r="AF2278" i="1"/>
  <c r="AE2278" i="1"/>
  <c r="AD2278" i="1"/>
  <c r="AC2278" i="1"/>
  <c r="AI2277" i="1"/>
  <c r="AH2277" i="1"/>
  <c r="AG2277" i="1"/>
  <c r="AL2277" i="1"/>
  <c r="AJ2277" i="1"/>
  <c r="AM2277" i="1" s="1"/>
  <c r="AF2277" i="1"/>
  <c r="AE2277" i="1"/>
  <c r="AD2277" i="1"/>
  <c r="AC2277" i="1"/>
  <c r="AI2276" i="1"/>
  <c r="AH2276" i="1"/>
  <c r="AG2276" i="1"/>
  <c r="AJ2276" i="1"/>
  <c r="AL2276" i="1"/>
  <c r="AF2276" i="1"/>
  <c r="AE2276" i="1"/>
  <c r="AD2276" i="1"/>
  <c r="AC2276" i="1"/>
  <c r="AI2275" i="1"/>
  <c r="AH2275" i="1"/>
  <c r="AG2275" i="1"/>
  <c r="AL2275" i="1"/>
  <c r="AJ2275" i="1"/>
  <c r="AM2275" i="1" s="1"/>
  <c r="AF2275" i="1"/>
  <c r="AE2275" i="1"/>
  <c r="AD2275" i="1"/>
  <c r="AC2275" i="1"/>
  <c r="AI2274" i="1"/>
  <c r="AH2274" i="1"/>
  <c r="AG2274" i="1"/>
  <c r="AL2274" i="1"/>
  <c r="AJ2274" i="1"/>
  <c r="AM2274" i="1" s="1"/>
  <c r="AF2274" i="1"/>
  <c r="AE2274" i="1"/>
  <c r="AD2274" i="1"/>
  <c r="AC2274" i="1"/>
  <c r="AI2273" i="1"/>
  <c r="AH2273" i="1"/>
  <c r="AG2273" i="1"/>
  <c r="AL2273" i="1"/>
  <c r="AJ2273" i="1"/>
  <c r="AM2273" i="1" s="1"/>
  <c r="AF2273" i="1"/>
  <c r="AE2273" i="1"/>
  <c r="AD2273" i="1"/>
  <c r="AC2273" i="1"/>
  <c r="AH2272" i="1"/>
  <c r="AG2272" i="1"/>
  <c r="AI2272" i="1"/>
  <c r="AL2272" i="1"/>
  <c r="AJ2272" i="1"/>
  <c r="AM2272" i="1" s="1"/>
  <c r="AF2272" i="1"/>
  <c r="AE2272" i="1"/>
  <c r="AD2272" i="1"/>
  <c r="AC2272" i="1"/>
  <c r="AI2271" i="1"/>
  <c r="AH2271" i="1"/>
  <c r="AG2271" i="1"/>
  <c r="AL2271" i="1"/>
  <c r="AJ2271" i="1"/>
  <c r="AM2271" i="1" s="1"/>
  <c r="AF2271" i="1"/>
  <c r="AE2271" i="1"/>
  <c r="AD2271" i="1"/>
  <c r="AC2271" i="1"/>
  <c r="AI2270" i="1"/>
  <c r="AH2270" i="1"/>
  <c r="AG2270" i="1"/>
  <c r="AL2270" i="1"/>
  <c r="AJ2270" i="1"/>
  <c r="AM2270" i="1" s="1"/>
  <c r="AF2270" i="1"/>
  <c r="AE2270" i="1"/>
  <c r="AD2270" i="1"/>
  <c r="AC2270" i="1"/>
  <c r="AI2269" i="1"/>
  <c r="AH2269" i="1"/>
  <c r="AG2269" i="1"/>
  <c r="AL2269" i="1"/>
  <c r="AJ2269" i="1"/>
  <c r="AM2269" i="1" s="1"/>
  <c r="AF2269" i="1"/>
  <c r="AE2269" i="1"/>
  <c r="AD2269" i="1"/>
  <c r="AC2269" i="1"/>
  <c r="AI2268" i="1"/>
  <c r="AH2268" i="1"/>
  <c r="AG2268" i="1"/>
  <c r="AJ2268" i="1"/>
  <c r="AL2268" i="1"/>
  <c r="AF2268" i="1"/>
  <c r="AE2268" i="1"/>
  <c r="AD2268" i="1"/>
  <c r="AC2268" i="1"/>
  <c r="AI2267" i="1"/>
  <c r="AH2267" i="1"/>
  <c r="AG2267" i="1"/>
  <c r="AL2267" i="1"/>
  <c r="AJ2267" i="1"/>
  <c r="AM2267" i="1" s="1"/>
  <c r="AF2267" i="1"/>
  <c r="AE2267" i="1"/>
  <c r="AD2267" i="1"/>
  <c r="AC2267" i="1"/>
  <c r="AI2266" i="1"/>
  <c r="AH2266" i="1"/>
  <c r="AG2266" i="1"/>
  <c r="AL2266" i="1"/>
  <c r="AJ2266" i="1"/>
  <c r="AM2266" i="1" s="1"/>
  <c r="AF2266" i="1"/>
  <c r="AE2266" i="1"/>
  <c r="AD2266" i="1"/>
  <c r="AC2266" i="1"/>
  <c r="AI2265" i="1"/>
  <c r="AH2265" i="1"/>
  <c r="AG2265" i="1"/>
  <c r="AL2265" i="1"/>
  <c r="AJ2265" i="1"/>
  <c r="AM2265" i="1" s="1"/>
  <c r="AF2265" i="1"/>
  <c r="AE2265" i="1"/>
  <c r="AD2265" i="1"/>
  <c r="AC2265" i="1"/>
  <c r="AH2264" i="1"/>
  <c r="AG2264" i="1"/>
  <c r="AI2264" i="1"/>
  <c r="AL2264" i="1"/>
  <c r="AJ2264" i="1"/>
  <c r="AM2264" i="1" s="1"/>
  <c r="AF2264" i="1"/>
  <c r="AE2264" i="1"/>
  <c r="AD2264" i="1"/>
  <c r="AC2264" i="1"/>
  <c r="AI2263" i="1"/>
  <c r="AH2263" i="1"/>
  <c r="AG2263" i="1"/>
  <c r="AL2263" i="1"/>
  <c r="AJ2263" i="1"/>
  <c r="AM2263" i="1" s="1"/>
  <c r="AF2263" i="1"/>
  <c r="AE2263" i="1"/>
  <c r="AD2263" i="1"/>
  <c r="AC2263" i="1"/>
  <c r="AI2262" i="1"/>
  <c r="AH2262" i="1"/>
  <c r="AG2262" i="1"/>
  <c r="AJ2262" i="1"/>
  <c r="AL2262" i="1"/>
  <c r="AF2262" i="1"/>
  <c r="AE2262" i="1"/>
  <c r="AD2262" i="1"/>
  <c r="AC2262" i="1"/>
  <c r="AI2261" i="1"/>
  <c r="AH2261" i="1"/>
  <c r="AG2261" i="1"/>
  <c r="AL2261" i="1"/>
  <c r="AJ2261" i="1"/>
  <c r="AM2261" i="1" s="1"/>
  <c r="AF2261" i="1"/>
  <c r="AE2261" i="1"/>
  <c r="AD2261" i="1"/>
  <c r="AC2261" i="1"/>
  <c r="AH2260" i="1"/>
  <c r="AG2260" i="1"/>
  <c r="AI2260" i="1"/>
  <c r="AL2260" i="1"/>
  <c r="AJ2260" i="1"/>
  <c r="AM2260" i="1" s="1"/>
  <c r="AF2260" i="1"/>
  <c r="AE2260" i="1"/>
  <c r="AD2260" i="1"/>
  <c r="AC2260" i="1"/>
  <c r="AI2259" i="1"/>
  <c r="AH2259" i="1"/>
  <c r="AG2259" i="1"/>
  <c r="AL2259" i="1"/>
  <c r="AJ2259" i="1"/>
  <c r="AM2259" i="1" s="1"/>
  <c r="AF2259" i="1"/>
  <c r="AE2259" i="1"/>
  <c r="AD2259" i="1"/>
  <c r="AC2259" i="1"/>
  <c r="AH2258" i="1"/>
  <c r="AG2258" i="1"/>
  <c r="AI2258" i="1"/>
  <c r="AL2258" i="1"/>
  <c r="AJ2258" i="1"/>
  <c r="AM2258" i="1" s="1"/>
  <c r="AF2258" i="1"/>
  <c r="AE2258" i="1"/>
  <c r="AD2258" i="1"/>
  <c r="AC2258" i="1"/>
  <c r="AI2257" i="1"/>
  <c r="AH2257" i="1"/>
  <c r="AG2257" i="1"/>
  <c r="AL2257" i="1"/>
  <c r="AJ2257" i="1"/>
  <c r="AM2257" i="1" s="1"/>
  <c r="AF2257" i="1"/>
  <c r="AE2257" i="1"/>
  <c r="AD2257" i="1"/>
  <c r="AC2257" i="1"/>
  <c r="AI2256" i="1"/>
  <c r="AH2256" i="1"/>
  <c r="AG2256" i="1"/>
  <c r="AJ2256" i="1"/>
  <c r="AL2256" i="1"/>
  <c r="AF2256" i="1"/>
  <c r="AE2256" i="1"/>
  <c r="AD2256" i="1"/>
  <c r="AC2256" i="1"/>
  <c r="AI2255" i="1"/>
  <c r="AH2255" i="1"/>
  <c r="AG2255" i="1"/>
  <c r="AL2255" i="1"/>
  <c r="AJ2255" i="1"/>
  <c r="AM2255" i="1" s="1"/>
  <c r="AF2255" i="1"/>
  <c r="AE2255" i="1"/>
  <c r="AD2255" i="1"/>
  <c r="AC2255" i="1"/>
  <c r="AI2254" i="1"/>
  <c r="AH2254" i="1"/>
  <c r="AG2254" i="1"/>
  <c r="AL2254" i="1"/>
  <c r="AJ2254" i="1"/>
  <c r="AM2254" i="1" s="1"/>
  <c r="AF2254" i="1"/>
  <c r="AE2254" i="1"/>
  <c r="AD2254" i="1"/>
  <c r="AC2254" i="1"/>
  <c r="AI2253" i="1"/>
  <c r="AH2253" i="1"/>
  <c r="AG2253" i="1"/>
  <c r="AL2253" i="1"/>
  <c r="AJ2253" i="1"/>
  <c r="AM2253" i="1" s="1"/>
  <c r="AF2253" i="1"/>
  <c r="AE2253" i="1"/>
  <c r="AD2253" i="1"/>
  <c r="AC2253" i="1"/>
  <c r="AH2252" i="1"/>
  <c r="AG2252" i="1"/>
  <c r="AI2252" i="1"/>
  <c r="AL2252" i="1"/>
  <c r="AJ2252" i="1"/>
  <c r="AM2252" i="1" s="1"/>
  <c r="AF2252" i="1"/>
  <c r="AE2252" i="1"/>
  <c r="AD2252" i="1"/>
  <c r="AC2252" i="1"/>
  <c r="AI2251" i="1"/>
  <c r="AH2251" i="1"/>
  <c r="AG2251" i="1"/>
  <c r="AL2251" i="1"/>
  <c r="AJ2251" i="1"/>
  <c r="AM2251" i="1" s="1"/>
  <c r="AF2251" i="1"/>
  <c r="AE2251" i="1"/>
  <c r="AD2251" i="1"/>
  <c r="AC2251" i="1"/>
  <c r="AH2250" i="1"/>
  <c r="AG2250" i="1"/>
  <c r="AI2250" i="1"/>
  <c r="AL2250" i="1"/>
  <c r="AJ2250" i="1"/>
  <c r="AM2250" i="1" s="1"/>
  <c r="AF2250" i="1"/>
  <c r="AE2250" i="1"/>
  <c r="AD2250" i="1"/>
  <c r="AC2250" i="1"/>
  <c r="AI2249" i="1"/>
  <c r="AH2249" i="1"/>
  <c r="AG2249" i="1"/>
  <c r="AL2249" i="1"/>
  <c r="AJ2249" i="1"/>
  <c r="AM2249" i="1" s="1"/>
  <c r="AF2249" i="1"/>
  <c r="AE2249" i="1"/>
  <c r="AD2249" i="1"/>
  <c r="AC2249" i="1"/>
  <c r="AI2248" i="1"/>
  <c r="AH2248" i="1"/>
  <c r="AG2248" i="1"/>
  <c r="AJ2248" i="1"/>
  <c r="AL2248" i="1"/>
  <c r="AF2248" i="1"/>
  <c r="AE2248" i="1"/>
  <c r="AD2248" i="1"/>
  <c r="AC2248" i="1"/>
  <c r="AI2247" i="1"/>
  <c r="AH2247" i="1"/>
  <c r="AG2247" i="1"/>
  <c r="AL2247" i="1"/>
  <c r="AJ2247" i="1"/>
  <c r="AM2247" i="1" s="1"/>
  <c r="AF2247" i="1"/>
  <c r="AE2247" i="1"/>
  <c r="AD2247" i="1"/>
  <c r="AC2247" i="1"/>
  <c r="AI2246" i="1"/>
  <c r="AH2246" i="1"/>
  <c r="AG2246" i="1"/>
  <c r="AL2246" i="1"/>
  <c r="AJ2246" i="1"/>
  <c r="AM2246" i="1" s="1"/>
  <c r="AF2246" i="1"/>
  <c r="AE2246" i="1"/>
  <c r="AD2246" i="1"/>
  <c r="AC2246" i="1"/>
  <c r="AI2245" i="1"/>
  <c r="AH2245" i="1"/>
  <c r="AG2245" i="1"/>
  <c r="AL2245" i="1"/>
  <c r="AJ2245" i="1"/>
  <c r="AM2245" i="1" s="1"/>
  <c r="AF2245" i="1"/>
  <c r="AE2245" i="1"/>
  <c r="AD2245" i="1"/>
  <c r="AC2245" i="1"/>
  <c r="AH2244" i="1"/>
  <c r="AG2244" i="1"/>
  <c r="AI2244" i="1"/>
  <c r="AL2244" i="1"/>
  <c r="AJ2244" i="1"/>
  <c r="AM2244" i="1" s="1"/>
  <c r="AF2244" i="1"/>
  <c r="AE2244" i="1"/>
  <c r="AD2244" i="1"/>
  <c r="AC2244" i="1"/>
  <c r="AI2243" i="1"/>
  <c r="AH2243" i="1"/>
  <c r="AG2243" i="1"/>
  <c r="AL2243" i="1"/>
  <c r="AJ2243" i="1"/>
  <c r="AM2243" i="1" s="1"/>
  <c r="AF2243" i="1"/>
  <c r="AE2243" i="1"/>
  <c r="AD2243" i="1"/>
  <c r="AC2243" i="1"/>
  <c r="AI2242" i="1"/>
  <c r="AH2242" i="1"/>
  <c r="AG2242" i="1"/>
  <c r="AJ2242" i="1"/>
  <c r="AL2242" i="1"/>
  <c r="AF2242" i="1"/>
  <c r="AE2242" i="1"/>
  <c r="AD2242" i="1"/>
  <c r="AC2242" i="1"/>
  <c r="AI2241" i="1"/>
  <c r="AH2241" i="1"/>
  <c r="AG2241" i="1"/>
  <c r="AL2241" i="1"/>
  <c r="AJ2241" i="1"/>
  <c r="AM2241" i="1" s="1"/>
  <c r="AF2241" i="1"/>
  <c r="AE2241" i="1"/>
  <c r="AD2241" i="1"/>
  <c r="AC2241" i="1"/>
  <c r="AH2240" i="1"/>
  <c r="AG2240" i="1"/>
  <c r="AI2240" i="1"/>
  <c r="AL2240" i="1"/>
  <c r="AJ2240" i="1"/>
  <c r="AM2240" i="1" s="1"/>
  <c r="AF2240" i="1"/>
  <c r="AE2240" i="1"/>
  <c r="AD2240" i="1"/>
  <c r="AC2240" i="1"/>
  <c r="AI2239" i="1"/>
  <c r="AH2239" i="1"/>
  <c r="AG2239" i="1"/>
  <c r="AL2239" i="1"/>
  <c r="AJ2239" i="1"/>
  <c r="AM2239" i="1" s="1"/>
  <c r="AF2239" i="1"/>
  <c r="AE2239" i="1"/>
  <c r="AD2239" i="1"/>
  <c r="AC2239" i="1"/>
  <c r="AH2238" i="1"/>
  <c r="AG2238" i="1"/>
  <c r="AI2238" i="1"/>
  <c r="AL2238" i="1"/>
  <c r="AJ2238" i="1"/>
  <c r="AM2238" i="1" s="1"/>
  <c r="AF2238" i="1"/>
  <c r="AE2238" i="1"/>
  <c r="AD2238" i="1"/>
  <c r="AC2238" i="1"/>
  <c r="AI2237" i="1"/>
  <c r="AH2237" i="1"/>
  <c r="AG2237" i="1"/>
  <c r="AL2237" i="1"/>
  <c r="AJ2237" i="1"/>
  <c r="AM2237" i="1" s="1"/>
  <c r="AF2237" i="1"/>
  <c r="AE2237" i="1"/>
  <c r="AD2237" i="1"/>
  <c r="AC2237" i="1"/>
  <c r="AH2236" i="1"/>
  <c r="AG2236" i="1"/>
  <c r="AI2236" i="1"/>
  <c r="AL2236" i="1"/>
  <c r="AJ2236" i="1"/>
  <c r="AM2236" i="1" s="1"/>
  <c r="AF2236" i="1"/>
  <c r="AE2236" i="1"/>
  <c r="AD2236" i="1"/>
  <c r="AC2236" i="1"/>
  <c r="AI2235" i="1"/>
  <c r="AH2235" i="1"/>
  <c r="AG2235" i="1"/>
  <c r="AL2235" i="1"/>
  <c r="AJ2235" i="1"/>
  <c r="AM2235" i="1" s="1"/>
  <c r="AF2235" i="1"/>
  <c r="AE2235" i="1"/>
  <c r="AD2235" i="1"/>
  <c r="AC2235" i="1"/>
  <c r="AI2234" i="1"/>
  <c r="AH2234" i="1"/>
  <c r="AG2234" i="1"/>
  <c r="AL2234" i="1"/>
  <c r="AJ2234" i="1"/>
  <c r="AM2234" i="1" s="1"/>
  <c r="AF2234" i="1"/>
  <c r="AE2234" i="1"/>
  <c r="AD2234" i="1"/>
  <c r="AC2234" i="1"/>
  <c r="AI2233" i="1"/>
  <c r="AH2233" i="1"/>
  <c r="AG2233" i="1"/>
  <c r="AJ2233" i="1"/>
  <c r="AL2233" i="1"/>
  <c r="AF2233" i="1"/>
  <c r="AE2233" i="1"/>
  <c r="AD2233" i="1"/>
  <c r="AC2233" i="1"/>
  <c r="AI2232" i="1"/>
  <c r="AH2232" i="1"/>
  <c r="AG2232" i="1"/>
  <c r="AL2232" i="1"/>
  <c r="AJ2232" i="1"/>
  <c r="AM2232" i="1" s="1"/>
  <c r="AF2232" i="1"/>
  <c r="AE2232" i="1"/>
  <c r="AD2232" i="1"/>
  <c r="AC2232" i="1"/>
  <c r="AI2231" i="1"/>
  <c r="AH2231" i="1"/>
  <c r="AG2231" i="1"/>
  <c r="AJ2231" i="1"/>
  <c r="AL2231" i="1"/>
  <c r="AF2231" i="1"/>
  <c r="AE2231" i="1"/>
  <c r="AD2231" i="1"/>
  <c r="AC2231" i="1"/>
  <c r="AI2230" i="1"/>
  <c r="AH2230" i="1"/>
  <c r="AG2230" i="1"/>
  <c r="AL2230" i="1"/>
  <c r="AJ2230" i="1"/>
  <c r="AM2230" i="1" s="1"/>
  <c r="AF2230" i="1"/>
  <c r="AE2230" i="1"/>
  <c r="AD2230" i="1"/>
  <c r="AC2230" i="1"/>
  <c r="AI2229" i="1"/>
  <c r="AH2229" i="1"/>
  <c r="AG2229" i="1"/>
  <c r="AL2229" i="1"/>
  <c r="AJ2229" i="1"/>
  <c r="AM2229" i="1" s="1"/>
  <c r="AF2229" i="1"/>
  <c r="AE2229" i="1"/>
  <c r="AD2229" i="1"/>
  <c r="AC2229" i="1"/>
  <c r="AI2228" i="1"/>
  <c r="AH2228" i="1"/>
  <c r="AG2228" i="1"/>
  <c r="AL2228" i="1"/>
  <c r="AJ2228" i="1"/>
  <c r="AM2228" i="1" s="1"/>
  <c r="AF2228" i="1"/>
  <c r="AE2228" i="1"/>
  <c r="AD2228" i="1"/>
  <c r="AC2228" i="1"/>
  <c r="AI2227" i="1"/>
  <c r="AH2227" i="1"/>
  <c r="AG2227" i="1"/>
  <c r="AJ2227" i="1"/>
  <c r="AL2227" i="1"/>
  <c r="AF2227" i="1"/>
  <c r="AE2227" i="1"/>
  <c r="AD2227" i="1"/>
  <c r="AC2227" i="1"/>
  <c r="AI2226" i="1"/>
  <c r="AH2226" i="1"/>
  <c r="AG2226" i="1"/>
  <c r="AL2226" i="1"/>
  <c r="AJ2226" i="1"/>
  <c r="AM2226" i="1" s="1"/>
  <c r="AF2226" i="1"/>
  <c r="AE2226" i="1"/>
  <c r="AD2226" i="1"/>
  <c r="AC2226" i="1"/>
  <c r="AI2225" i="1"/>
  <c r="AH2225" i="1"/>
  <c r="AG2225" i="1"/>
  <c r="AL2225" i="1"/>
  <c r="AJ2225" i="1"/>
  <c r="AM2225" i="1" s="1"/>
  <c r="AF2225" i="1"/>
  <c r="AE2225" i="1"/>
  <c r="AD2225" i="1"/>
  <c r="AC2225" i="1"/>
  <c r="AI2224" i="1"/>
  <c r="AH2224" i="1"/>
  <c r="AG2224" i="1"/>
  <c r="AL2224" i="1"/>
  <c r="AJ2224" i="1"/>
  <c r="AM2224" i="1" s="1"/>
  <c r="AF2224" i="1"/>
  <c r="AE2224" i="1"/>
  <c r="AD2224" i="1"/>
  <c r="AC2224" i="1"/>
  <c r="AH2223" i="1"/>
  <c r="AG2223" i="1"/>
  <c r="AI2223" i="1"/>
  <c r="AL2223" i="1"/>
  <c r="AJ2223" i="1"/>
  <c r="AM2223" i="1" s="1"/>
  <c r="AF2223" i="1"/>
  <c r="AE2223" i="1"/>
  <c r="AD2223" i="1"/>
  <c r="AC2223" i="1"/>
  <c r="AI2222" i="1"/>
  <c r="AH2222" i="1"/>
  <c r="AG2222" i="1"/>
  <c r="AL2222" i="1"/>
  <c r="AJ2222" i="1"/>
  <c r="AM2222" i="1" s="1"/>
  <c r="AF2222" i="1"/>
  <c r="AE2222" i="1"/>
  <c r="AD2222" i="1"/>
  <c r="AC2222" i="1"/>
  <c r="AI2221" i="1"/>
  <c r="AH2221" i="1"/>
  <c r="AG2221" i="1"/>
  <c r="AJ2221" i="1"/>
  <c r="AL2221" i="1"/>
  <c r="AF2221" i="1"/>
  <c r="AE2221" i="1"/>
  <c r="AD2221" i="1"/>
  <c r="AC2221" i="1"/>
  <c r="AI2220" i="1"/>
  <c r="AH2220" i="1"/>
  <c r="AG2220" i="1"/>
  <c r="AL2220" i="1"/>
  <c r="AJ2220" i="1"/>
  <c r="AM2220" i="1" s="1"/>
  <c r="AF2220" i="1"/>
  <c r="AE2220" i="1"/>
  <c r="AD2220" i="1"/>
  <c r="AC2220" i="1"/>
  <c r="AH2219" i="1"/>
  <c r="AI2219" i="1"/>
  <c r="AG2219" i="1"/>
  <c r="AF2219" i="1"/>
  <c r="AC2219" i="1"/>
  <c r="AJ2219" i="1"/>
  <c r="AL2219" i="1"/>
  <c r="AE2219" i="1"/>
  <c r="AD2219" i="1"/>
  <c r="AH2218" i="1"/>
  <c r="AI2218" i="1"/>
  <c r="AG2218" i="1"/>
  <c r="AC2218" i="1"/>
  <c r="AD2218" i="1"/>
  <c r="AE2218" i="1"/>
  <c r="AF2218" i="1"/>
  <c r="AJ2218" i="1"/>
  <c r="AL2218" i="1"/>
  <c r="AG2217" i="1"/>
  <c r="AI2217" i="1"/>
  <c r="AH2217" i="1"/>
  <c r="AC2217" i="1"/>
  <c r="AD2217" i="1"/>
  <c r="AE2217" i="1"/>
  <c r="AF2217" i="1"/>
  <c r="AJ2217" i="1"/>
  <c r="AL2217" i="1"/>
  <c r="AG2216" i="1"/>
  <c r="AH2216" i="1"/>
  <c r="AI2216" i="1"/>
  <c r="AC2216" i="1"/>
  <c r="AD2216" i="1"/>
  <c r="AE2216" i="1"/>
  <c r="AF2216" i="1"/>
  <c r="AJ2216" i="1"/>
  <c r="AL2216" i="1"/>
  <c r="AG2215" i="1"/>
  <c r="AH2215" i="1"/>
  <c r="AI2215" i="1"/>
  <c r="AL2215" i="1"/>
  <c r="AE2215" i="1"/>
  <c r="AC2215" i="1"/>
  <c r="AD2215" i="1"/>
  <c r="AF2215" i="1"/>
  <c r="AJ2215" i="1"/>
  <c r="AM2215" i="1" s="1"/>
  <c r="AG2214" i="1"/>
  <c r="AH2214" i="1"/>
  <c r="AI2214" i="1"/>
  <c r="AC2214" i="1"/>
  <c r="AD2214" i="1"/>
  <c r="AE2214" i="1"/>
  <c r="AF2214" i="1"/>
  <c r="AL2214" i="1"/>
  <c r="AJ2214" i="1"/>
  <c r="AM2214" i="1" s="1"/>
  <c r="AG2213" i="1"/>
  <c r="AH2213" i="1"/>
  <c r="AI2213" i="1"/>
  <c r="AC2213" i="1"/>
  <c r="AD2213" i="1"/>
  <c r="AE2213" i="1"/>
  <c r="AF2213" i="1"/>
  <c r="AJ2213" i="1"/>
  <c r="AL2213" i="1"/>
  <c r="AG2212" i="1"/>
  <c r="AI2212" i="1"/>
  <c r="AH2212" i="1"/>
  <c r="AD2212" i="1"/>
  <c r="AC2212" i="1"/>
  <c r="AE2212" i="1"/>
  <c r="AL2212" i="1"/>
  <c r="AJ2212" i="1"/>
  <c r="AM2212" i="1" s="1"/>
  <c r="AF2212" i="1"/>
  <c r="AI2211" i="1"/>
  <c r="AH2211" i="1"/>
  <c r="AG2211" i="1"/>
  <c r="AL2211" i="1"/>
  <c r="AJ2211" i="1"/>
  <c r="AM2211" i="1" s="1"/>
  <c r="AF2211" i="1"/>
  <c r="AE2211" i="1"/>
  <c r="AD2211" i="1"/>
  <c r="AC2211" i="1"/>
  <c r="AI2210" i="1"/>
  <c r="AH2210" i="1"/>
  <c r="AG2210" i="1"/>
  <c r="AJ2210" i="1"/>
  <c r="AC2210" i="1"/>
  <c r="AD2210" i="1"/>
  <c r="AL2210" i="1"/>
  <c r="AF2210" i="1"/>
  <c r="AE2210" i="1"/>
  <c r="AG2209" i="1"/>
  <c r="AI2209" i="1"/>
  <c r="AH2209" i="1"/>
  <c r="AF2209" i="1"/>
  <c r="AE2209" i="1"/>
  <c r="AD2209" i="1"/>
  <c r="AC2209" i="1"/>
  <c r="AL2209" i="1"/>
  <c r="AJ2209" i="1"/>
  <c r="AM2209" i="1" s="1"/>
  <c r="AH2208" i="1"/>
  <c r="AG2208" i="1"/>
  <c r="AI2208" i="1"/>
  <c r="AL2208" i="1"/>
  <c r="AJ2208" i="1"/>
  <c r="AM2208" i="1" s="1"/>
  <c r="AF2208" i="1"/>
  <c r="AE2208" i="1"/>
  <c r="AC2208" i="1"/>
  <c r="AD2208" i="1"/>
  <c r="AI2207" i="1"/>
  <c r="AH2207" i="1"/>
  <c r="AG2207" i="1"/>
  <c r="AD2207" i="1"/>
  <c r="AE2207" i="1"/>
  <c r="AJ2207" i="1"/>
  <c r="AL2207" i="1"/>
  <c r="AF2207" i="1"/>
  <c r="AC2207" i="1"/>
  <c r="AG2206" i="1"/>
  <c r="AH2206" i="1"/>
  <c r="AI2206" i="1"/>
  <c r="AJ2206" i="1"/>
  <c r="AC2206" i="1"/>
  <c r="AD2206" i="1"/>
  <c r="AL2206" i="1"/>
  <c r="AE2206" i="1"/>
  <c r="AF2206" i="1"/>
  <c r="AI2205" i="1"/>
  <c r="AH2205" i="1"/>
  <c r="AG2205" i="1"/>
  <c r="AJ2205" i="1"/>
  <c r="AC2205" i="1"/>
  <c r="AF2205" i="1"/>
  <c r="AE2205" i="1"/>
  <c r="AL2205" i="1"/>
  <c r="AD2205" i="1"/>
  <c r="AG2204" i="1"/>
  <c r="AI2204" i="1"/>
  <c r="AH2204" i="1"/>
  <c r="AJ2204" i="1"/>
  <c r="AL2204" i="1"/>
  <c r="AF2204" i="1"/>
  <c r="AC2204" i="1"/>
  <c r="AD2204" i="1"/>
  <c r="AE2204" i="1"/>
  <c r="AG2203" i="1"/>
  <c r="AI2203" i="1"/>
  <c r="AH2203" i="1"/>
  <c r="AJ2203" i="1"/>
  <c r="AL2203" i="1"/>
  <c r="AF2203" i="1"/>
  <c r="AE2203" i="1"/>
  <c r="AD2203" i="1"/>
  <c r="AC2203" i="1"/>
  <c r="AI2202" i="1"/>
  <c r="AH2202" i="1"/>
  <c r="AG2202" i="1"/>
  <c r="AJ2202" i="1"/>
  <c r="AC2202" i="1"/>
  <c r="AD2202" i="1"/>
  <c r="AL2202" i="1"/>
  <c r="AF2202" i="1"/>
  <c r="AE2202" i="1"/>
  <c r="AG2201" i="1"/>
  <c r="AH2201" i="1"/>
  <c r="AI2201" i="1"/>
  <c r="AJ2201" i="1"/>
  <c r="AF2201" i="1"/>
  <c r="AC2201" i="1"/>
  <c r="AD2201" i="1"/>
  <c r="AE2201" i="1"/>
  <c r="AL2201" i="1"/>
  <c r="AG2200" i="1"/>
  <c r="AI2200" i="1"/>
  <c r="AH2200" i="1"/>
  <c r="AC2200" i="1"/>
  <c r="AD2200" i="1"/>
  <c r="AJ2200" i="1"/>
  <c r="AE2200" i="1"/>
  <c r="AF2200" i="1"/>
  <c r="AL2200" i="1"/>
  <c r="AG2199" i="1"/>
  <c r="AH2199" i="1"/>
  <c r="AI2199" i="1"/>
  <c r="AC2199" i="1"/>
  <c r="AD2199" i="1"/>
  <c r="AE2199" i="1"/>
  <c r="AF2199" i="1"/>
  <c r="AJ2199" i="1"/>
  <c r="AL2199" i="1"/>
  <c r="AG2198" i="1"/>
  <c r="AH2198" i="1"/>
  <c r="AI2198" i="1"/>
  <c r="AC2198" i="1"/>
  <c r="AE2198" i="1"/>
  <c r="AF2198" i="1"/>
  <c r="AJ2198" i="1"/>
  <c r="AL2198" i="1"/>
  <c r="AD2198" i="1"/>
  <c r="AG2197" i="1"/>
  <c r="AH2197" i="1"/>
  <c r="AI2197" i="1"/>
  <c r="AF2197" i="1"/>
  <c r="AC2197" i="1"/>
  <c r="AD2197" i="1"/>
  <c r="AE2197" i="1"/>
  <c r="AJ2197" i="1"/>
  <c r="AL2197" i="1"/>
  <c r="AG2196" i="1"/>
  <c r="AH2196" i="1"/>
  <c r="AI2196" i="1"/>
  <c r="AC2196" i="1"/>
  <c r="AD2196" i="1"/>
  <c r="AE2196" i="1"/>
  <c r="AF2196" i="1"/>
  <c r="AJ2196" i="1"/>
  <c r="AL2196" i="1"/>
  <c r="AG2195" i="1"/>
  <c r="AH2195" i="1"/>
  <c r="AI2195" i="1"/>
  <c r="AJ2195" i="1"/>
  <c r="AC2195" i="1"/>
  <c r="AD2195" i="1"/>
  <c r="AE2195" i="1"/>
  <c r="AF2195" i="1"/>
  <c r="AL2195" i="1"/>
  <c r="AH2194" i="1"/>
  <c r="AI2194" i="1"/>
  <c r="AG2194" i="1"/>
  <c r="AL2194" i="1"/>
  <c r="AF2194" i="1"/>
  <c r="AJ2194" i="1"/>
  <c r="AM2194" i="1" s="1"/>
  <c r="AC2194" i="1"/>
  <c r="AD2194" i="1"/>
  <c r="AE2194" i="1"/>
  <c r="AG2193" i="1"/>
  <c r="AH2193" i="1"/>
  <c r="AI2193" i="1"/>
  <c r="AE2193" i="1"/>
  <c r="AF2193" i="1"/>
  <c r="AJ2193" i="1"/>
  <c r="AL2193" i="1"/>
  <c r="AC2193" i="1"/>
  <c r="AD2193" i="1"/>
  <c r="AI2192" i="1"/>
  <c r="AG2192" i="1"/>
  <c r="AH2192" i="1"/>
  <c r="AC2192" i="1"/>
  <c r="AD2192" i="1"/>
  <c r="AJ2192" i="1"/>
  <c r="AL2192" i="1"/>
  <c r="AF2192" i="1"/>
  <c r="AE2192" i="1"/>
  <c r="AG2191" i="1"/>
  <c r="AH2191" i="1"/>
  <c r="AI2191" i="1"/>
  <c r="AF2191" i="1"/>
  <c r="AE2191" i="1"/>
  <c r="AD2191" i="1"/>
  <c r="AC2191" i="1"/>
  <c r="AJ2191" i="1"/>
  <c r="AL2191" i="1"/>
  <c r="AG2190" i="1"/>
  <c r="AI2190" i="1"/>
  <c r="AH2190" i="1"/>
  <c r="AF2190" i="1"/>
  <c r="AJ2190" i="1"/>
  <c r="AE2190" i="1"/>
  <c r="AD2190" i="1"/>
  <c r="AC2190" i="1"/>
  <c r="AL2190" i="1"/>
  <c r="AH2189" i="1"/>
  <c r="AI2189" i="1"/>
  <c r="AG2189" i="1"/>
  <c r="AC2189" i="1"/>
  <c r="AL2189" i="1"/>
  <c r="AJ2189" i="1"/>
  <c r="AM2189" i="1" s="1"/>
  <c r="AF2189" i="1"/>
  <c r="AE2189" i="1"/>
  <c r="AD2189" i="1"/>
  <c r="AG2188" i="1"/>
  <c r="AI2188" i="1"/>
  <c r="AH2188" i="1"/>
  <c r="AD2188" i="1"/>
  <c r="AC2188" i="1"/>
  <c r="AJ2188" i="1"/>
  <c r="AL2188" i="1"/>
  <c r="AF2188" i="1"/>
  <c r="AE2188" i="1"/>
  <c r="AI2187" i="1"/>
  <c r="AG2187" i="1"/>
  <c r="AH2187" i="1"/>
  <c r="AL2187" i="1"/>
  <c r="AJ2187" i="1"/>
  <c r="AM2187" i="1" s="1"/>
  <c r="AF2187" i="1"/>
  <c r="AE2187" i="1"/>
  <c r="AD2187" i="1"/>
  <c r="AC2187" i="1"/>
  <c r="AH2186" i="1"/>
  <c r="AG2186" i="1"/>
  <c r="AI2186" i="1"/>
  <c r="AL2186" i="1"/>
  <c r="AJ2186" i="1"/>
  <c r="AM2186" i="1" s="1"/>
  <c r="AC2186" i="1"/>
  <c r="AE2186" i="1"/>
  <c r="AF2186" i="1"/>
  <c r="AD2186" i="1"/>
  <c r="AG2185" i="1"/>
  <c r="AH2185" i="1"/>
  <c r="AI2185" i="1"/>
  <c r="AL2185" i="1"/>
  <c r="AJ2185" i="1"/>
  <c r="AM2185" i="1" s="1"/>
  <c r="AF2185" i="1"/>
  <c r="AE2185" i="1"/>
  <c r="AD2185" i="1"/>
  <c r="AC2185" i="1"/>
  <c r="AH2184" i="1"/>
  <c r="AG2184" i="1"/>
  <c r="AI2184" i="1"/>
  <c r="AC2184" i="1"/>
  <c r="AD2184" i="1"/>
  <c r="AL2184" i="1"/>
  <c r="AJ2184" i="1"/>
  <c r="AM2184" i="1" s="1"/>
  <c r="AF2184" i="1"/>
  <c r="AE2184" i="1"/>
  <c r="AI2183" i="1"/>
  <c r="AH2183" i="1"/>
  <c r="AG2183" i="1"/>
  <c r="AL2183" i="1"/>
  <c r="AJ2183" i="1"/>
  <c r="AM2183" i="1" s="1"/>
  <c r="AF2183" i="1"/>
  <c r="AE2183" i="1"/>
  <c r="AD2183" i="1"/>
  <c r="AC2183" i="1"/>
  <c r="AI2182" i="1"/>
  <c r="AG2182" i="1"/>
  <c r="AH2182" i="1"/>
  <c r="AL2182" i="1"/>
  <c r="AJ2182" i="1"/>
  <c r="AM2182" i="1" s="1"/>
  <c r="AF2182" i="1"/>
  <c r="AE2182" i="1"/>
  <c r="AD2182" i="1"/>
  <c r="AC2182" i="1"/>
  <c r="AH2181" i="1"/>
  <c r="AG2181" i="1"/>
  <c r="AI2181" i="1"/>
  <c r="AC2181" i="1"/>
  <c r="AL2181" i="1"/>
  <c r="AF2181" i="1"/>
  <c r="AE2181" i="1"/>
  <c r="AJ2181" i="1"/>
  <c r="AM2181" i="1" s="1"/>
  <c r="AD2181" i="1"/>
  <c r="AI2180" i="1"/>
  <c r="AH2180" i="1"/>
  <c r="AG2180" i="1"/>
  <c r="AL2180" i="1"/>
  <c r="AJ2180" i="1"/>
  <c r="AM2180" i="1" s="1"/>
  <c r="AF2180" i="1"/>
  <c r="AD2180" i="1"/>
  <c r="AC2180" i="1"/>
  <c r="AE2180" i="1"/>
  <c r="AH2179" i="1"/>
  <c r="AI2179" i="1"/>
  <c r="AG2179" i="1"/>
  <c r="AD2179" i="1"/>
  <c r="AC2179" i="1"/>
  <c r="AL2179" i="1"/>
  <c r="AJ2179" i="1"/>
  <c r="AM2179" i="1" s="1"/>
  <c r="AF2179" i="1"/>
  <c r="AE2179" i="1"/>
  <c r="AI2178" i="1"/>
  <c r="AH2178" i="1"/>
  <c r="AG2178" i="1"/>
  <c r="AF2178" i="1"/>
  <c r="AE2178" i="1"/>
  <c r="AD2178" i="1"/>
  <c r="AC2178" i="1"/>
  <c r="AL2178" i="1"/>
  <c r="AJ2178" i="1"/>
  <c r="AM2178" i="1" s="1"/>
  <c r="AI2177" i="1"/>
  <c r="AH2177" i="1"/>
  <c r="AG2177" i="1"/>
  <c r="AL2177" i="1"/>
  <c r="AJ2177" i="1"/>
  <c r="AM2177" i="1" s="1"/>
  <c r="AE2177" i="1"/>
  <c r="AD2177" i="1"/>
  <c r="AC2177" i="1"/>
  <c r="AF2177" i="1"/>
  <c r="AH2176" i="1"/>
  <c r="AG2176" i="1"/>
  <c r="AI2176" i="1"/>
  <c r="AD2176" i="1"/>
  <c r="AC2176" i="1"/>
  <c r="AL2176" i="1"/>
  <c r="AJ2176" i="1"/>
  <c r="AM2176" i="1" s="1"/>
  <c r="AF2176" i="1"/>
  <c r="AE2176" i="1"/>
  <c r="AG2175" i="1"/>
  <c r="AI2175" i="1"/>
  <c r="AH2175" i="1"/>
  <c r="AC2175" i="1"/>
  <c r="AD2175" i="1"/>
  <c r="AE2175" i="1"/>
  <c r="AF2175" i="1"/>
  <c r="AL2175" i="1"/>
  <c r="AJ2175" i="1"/>
  <c r="AM2175" i="1" s="1"/>
  <c r="AG2174" i="1"/>
  <c r="AI2174" i="1"/>
  <c r="AH2174" i="1"/>
  <c r="AJ2174" i="1"/>
  <c r="AL2174" i="1"/>
  <c r="AC2174" i="1"/>
  <c r="AD2174" i="1"/>
  <c r="AE2174" i="1"/>
  <c r="AF2174" i="1"/>
  <c r="AH2173" i="1"/>
  <c r="AI2173" i="1"/>
  <c r="AG2173" i="1"/>
  <c r="AF2173" i="1"/>
  <c r="AE2173" i="1"/>
  <c r="AD2173" i="1"/>
  <c r="AC2173" i="1"/>
  <c r="AJ2173" i="1"/>
  <c r="AL2173" i="1"/>
  <c r="AI2172" i="1"/>
  <c r="AH2172" i="1"/>
  <c r="AG2172" i="1"/>
  <c r="AD2172" i="1"/>
  <c r="AL2172" i="1"/>
  <c r="AJ2172" i="1"/>
  <c r="AM2172" i="1" s="1"/>
  <c r="AF2172" i="1"/>
  <c r="AE2172" i="1"/>
  <c r="AC2172" i="1"/>
  <c r="AH2171" i="1"/>
  <c r="AI2171" i="1"/>
  <c r="AG2171" i="1"/>
  <c r="AD2171" i="1"/>
  <c r="AC2171" i="1"/>
  <c r="AL2171" i="1"/>
  <c r="AJ2171" i="1"/>
  <c r="AM2171" i="1" s="1"/>
  <c r="AF2171" i="1"/>
  <c r="AE2171" i="1"/>
  <c r="AG2170" i="1"/>
  <c r="AH2170" i="1"/>
  <c r="AI2170" i="1"/>
  <c r="AJ2170" i="1"/>
  <c r="AL2170" i="1"/>
  <c r="AF2170" i="1"/>
  <c r="AC2170" i="1"/>
  <c r="AD2170" i="1"/>
  <c r="AE2170" i="1"/>
  <c r="AI2169" i="1"/>
  <c r="AG2169" i="1"/>
  <c r="AH2169" i="1"/>
  <c r="AD2169" i="1"/>
  <c r="AJ2169" i="1"/>
  <c r="AE2169" i="1"/>
  <c r="AF2169" i="1"/>
  <c r="AL2169" i="1"/>
  <c r="AC2169" i="1"/>
  <c r="AG2168" i="1"/>
  <c r="AH2168" i="1"/>
  <c r="AI2168" i="1"/>
  <c r="AC2168" i="1"/>
  <c r="AD2168" i="1"/>
  <c r="AE2168" i="1"/>
  <c r="AF2168" i="1"/>
  <c r="AJ2168" i="1"/>
  <c r="AL2168" i="1"/>
  <c r="AG2167" i="1"/>
  <c r="AH2167" i="1"/>
  <c r="AI2167" i="1"/>
  <c r="AC2167" i="1"/>
  <c r="AD2167" i="1"/>
  <c r="AE2167" i="1"/>
  <c r="AF2167" i="1"/>
  <c r="AL2167" i="1"/>
  <c r="AJ2167" i="1"/>
  <c r="AM2167" i="1" s="1"/>
  <c r="AG2166" i="1"/>
  <c r="AH2166" i="1"/>
  <c r="AI2166" i="1"/>
  <c r="AJ2166" i="1"/>
  <c r="AL2166" i="1"/>
  <c r="AE2166" i="1"/>
  <c r="AC2166" i="1"/>
  <c r="AD2166" i="1"/>
  <c r="AF2166" i="1"/>
  <c r="AG2165" i="1"/>
  <c r="AH2165" i="1"/>
  <c r="AI2165" i="1"/>
  <c r="AC2165" i="1"/>
  <c r="AD2165" i="1"/>
  <c r="AE2165" i="1"/>
  <c r="AF2165" i="1"/>
  <c r="AJ2165" i="1"/>
  <c r="AL2165" i="1"/>
  <c r="AI2164" i="1"/>
  <c r="AH2164" i="1"/>
  <c r="AG2164" i="1"/>
  <c r="AD2164" i="1"/>
  <c r="AC2164" i="1"/>
  <c r="AL2164" i="1"/>
  <c r="AJ2164" i="1"/>
  <c r="AM2164" i="1" s="1"/>
  <c r="AF2164" i="1"/>
  <c r="AE2164" i="1"/>
  <c r="AI2163" i="1"/>
  <c r="AH2163" i="1"/>
  <c r="AG2163" i="1"/>
  <c r="AF2163" i="1"/>
  <c r="AL2163" i="1"/>
  <c r="AJ2163" i="1"/>
  <c r="AM2163" i="1" s="1"/>
  <c r="AE2163" i="1"/>
  <c r="AD2163" i="1"/>
  <c r="AC2163" i="1"/>
  <c r="AH2162" i="1"/>
  <c r="AI2162" i="1"/>
  <c r="AG2162" i="1"/>
  <c r="AL2162" i="1"/>
  <c r="AE2162" i="1"/>
  <c r="AC2162" i="1"/>
  <c r="AD2162" i="1"/>
  <c r="AJ2162" i="1"/>
  <c r="AM2162" i="1" s="1"/>
  <c r="AF2162" i="1"/>
  <c r="AH2161" i="1"/>
  <c r="AG2161" i="1"/>
  <c r="AI2161" i="1"/>
  <c r="AF2161" i="1"/>
  <c r="AJ2161" i="1"/>
  <c r="AL2161" i="1"/>
  <c r="AE2161" i="1"/>
  <c r="AD2161" i="1"/>
  <c r="AC2161" i="1"/>
  <c r="AI2160" i="1"/>
  <c r="AH2160" i="1"/>
  <c r="AG2160" i="1"/>
  <c r="AE2160" i="1"/>
  <c r="AL2160" i="1"/>
  <c r="AJ2160" i="1"/>
  <c r="AM2160" i="1" s="1"/>
  <c r="AF2160" i="1"/>
  <c r="AD2160" i="1"/>
  <c r="AC2160" i="1"/>
  <c r="AG2159" i="1"/>
  <c r="AH2159" i="1"/>
  <c r="AI2159" i="1"/>
  <c r="AF2159" i="1"/>
  <c r="AC2159" i="1"/>
  <c r="AD2159" i="1"/>
  <c r="AL2159" i="1"/>
  <c r="AJ2159" i="1"/>
  <c r="AM2159" i="1" s="1"/>
  <c r="AE2159" i="1"/>
  <c r="AI2158" i="1"/>
  <c r="AG2158" i="1"/>
  <c r="AH2158" i="1"/>
  <c r="AD2158" i="1"/>
  <c r="AE2158" i="1"/>
  <c r="AF2158" i="1"/>
  <c r="AJ2158" i="1"/>
  <c r="AL2158" i="1"/>
  <c r="AC2158" i="1"/>
  <c r="AG2157" i="1"/>
  <c r="AH2157" i="1"/>
  <c r="AI2157" i="1"/>
  <c r="AE2157" i="1"/>
  <c r="AJ2157" i="1"/>
  <c r="AL2157" i="1"/>
  <c r="AF2157" i="1"/>
  <c r="AD2157" i="1"/>
  <c r="AC2157" i="1"/>
  <c r="AI2156" i="1"/>
  <c r="AH2156" i="1"/>
  <c r="AG2156" i="1"/>
  <c r="AF2156" i="1"/>
  <c r="AD2156" i="1"/>
  <c r="AJ2156" i="1"/>
  <c r="AC2156" i="1"/>
  <c r="AE2156" i="1"/>
  <c r="AL2156" i="1"/>
  <c r="AI2155" i="1"/>
  <c r="AH2155" i="1"/>
  <c r="AG2155" i="1"/>
  <c r="AF2155" i="1"/>
  <c r="AC2155" i="1"/>
  <c r="AL2155" i="1"/>
  <c r="AJ2155" i="1"/>
  <c r="AM2155" i="1" s="1"/>
  <c r="AE2155" i="1"/>
  <c r="AD2155" i="1"/>
  <c r="AG2154" i="1"/>
  <c r="AH2154" i="1"/>
  <c r="AI2154" i="1"/>
  <c r="AF2154" i="1"/>
  <c r="AJ2154" i="1"/>
  <c r="AC2154" i="1"/>
  <c r="AD2154" i="1"/>
  <c r="AE2154" i="1"/>
  <c r="AL2154" i="1"/>
  <c r="AH2153" i="1"/>
  <c r="AI2153" i="1"/>
  <c r="AG2153" i="1"/>
  <c r="AC2153" i="1"/>
  <c r="AJ2153" i="1"/>
  <c r="AL2153" i="1"/>
  <c r="AF2153" i="1"/>
  <c r="AE2153" i="1"/>
  <c r="AD2153" i="1"/>
  <c r="AI2152" i="1"/>
  <c r="AG2152" i="1"/>
  <c r="AH2152" i="1"/>
  <c r="AC2152" i="1"/>
  <c r="AD2152" i="1"/>
  <c r="AE2152" i="1"/>
  <c r="AF2152" i="1"/>
  <c r="AJ2152" i="1"/>
  <c r="AL2152" i="1"/>
  <c r="AG2151" i="1"/>
  <c r="AH2151" i="1"/>
  <c r="AI2151" i="1"/>
  <c r="AC2151" i="1"/>
  <c r="AD2151" i="1"/>
  <c r="AE2151" i="1"/>
  <c r="AF2151" i="1"/>
  <c r="AJ2151" i="1"/>
  <c r="AL2151" i="1"/>
  <c r="AG2150" i="1"/>
  <c r="AH2150" i="1"/>
  <c r="AI2150" i="1"/>
  <c r="AJ2150" i="1"/>
  <c r="AL2150" i="1"/>
  <c r="AF2150" i="1"/>
  <c r="AE2150" i="1"/>
  <c r="AD2150" i="1"/>
  <c r="AC2150" i="1"/>
  <c r="AI2149" i="1"/>
  <c r="AH2149" i="1"/>
  <c r="AG2149" i="1"/>
  <c r="AE2149" i="1"/>
  <c r="AD2149" i="1"/>
  <c r="AC2149" i="1"/>
  <c r="AJ2149" i="1"/>
  <c r="AF2149" i="1"/>
  <c r="AL2149" i="1"/>
  <c r="AH2148" i="1"/>
  <c r="AG2148" i="1"/>
  <c r="AI2148" i="1"/>
  <c r="AE2148" i="1"/>
  <c r="AL2148" i="1"/>
  <c r="AD2148" i="1"/>
  <c r="AF2148" i="1"/>
  <c r="AC2148" i="1"/>
  <c r="AJ2148" i="1"/>
  <c r="AM2148" i="1" s="1"/>
  <c r="AI2147" i="1"/>
  <c r="AH2147" i="1"/>
  <c r="AG2147" i="1"/>
  <c r="AJ2147" i="1"/>
  <c r="AL2147" i="1"/>
  <c r="AF2147" i="1"/>
  <c r="AE2147" i="1"/>
  <c r="AD2147" i="1"/>
  <c r="AC2147" i="1"/>
  <c r="AI2146" i="1"/>
  <c r="AH2146" i="1"/>
  <c r="AG2146" i="1"/>
  <c r="AF2146" i="1"/>
  <c r="AE2146" i="1"/>
  <c r="AD2146" i="1"/>
  <c r="AC2146" i="1"/>
  <c r="AL2146" i="1"/>
  <c r="AJ2146" i="1"/>
  <c r="AM2146" i="1" s="1"/>
  <c r="AG2145" i="1"/>
  <c r="AH2145" i="1"/>
  <c r="AI2145" i="1"/>
  <c r="AL2145" i="1"/>
  <c r="AD2145" i="1"/>
  <c r="AE2145" i="1"/>
  <c r="AF2145" i="1"/>
  <c r="AJ2145" i="1"/>
  <c r="AM2145" i="1" s="1"/>
  <c r="AC2145" i="1"/>
  <c r="AG2144" i="1"/>
  <c r="AI2144" i="1"/>
  <c r="AH2144" i="1"/>
  <c r="AF2144" i="1"/>
  <c r="AJ2144" i="1"/>
  <c r="AC2144" i="1"/>
  <c r="AL2144" i="1"/>
  <c r="AD2144" i="1"/>
  <c r="AE2144" i="1"/>
  <c r="AI2143" i="1"/>
  <c r="AH2143" i="1"/>
  <c r="AG2143" i="1"/>
  <c r="AL2143" i="1"/>
  <c r="AJ2143" i="1"/>
  <c r="AM2143" i="1" s="1"/>
  <c r="AF2143" i="1"/>
  <c r="AE2143" i="1"/>
  <c r="AD2143" i="1"/>
  <c r="AC2143" i="1"/>
  <c r="AH2142" i="1"/>
  <c r="AG2142" i="1"/>
  <c r="AI2142" i="1"/>
  <c r="AL2142" i="1"/>
  <c r="AJ2142" i="1"/>
  <c r="AM2142" i="1" s="1"/>
  <c r="AF2142" i="1"/>
  <c r="AE2142" i="1"/>
  <c r="AD2142" i="1"/>
  <c r="AC2142" i="1"/>
  <c r="AI2141" i="1"/>
  <c r="AH2141" i="1"/>
  <c r="AG2141" i="1"/>
  <c r="AL2141" i="1"/>
  <c r="AJ2141" i="1"/>
  <c r="AM2141" i="1" s="1"/>
  <c r="AF2141" i="1"/>
  <c r="AE2141" i="1"/>
  <c r="AD2141" i="1"/>
  <c r="AC2141" i="1"/>
  <c r="AI2140" i="1"/>
  <c r="AH2140" i="1"/>
  <c r="AG2140" i="1"/>
  <c r="AL2140" i="1"/>
  <c r="AJ2140" i="1"/>
  <c r="AM2140" i="1" s="1"/>
  <c r="AF2140" i="1"/>
  <c r="AE2140" i="1"/>
  <c r="AD2140" i="1"/>
  <c r="AC2140" i="1"/>
  <c r="AH2139" i="1"/>
  <c r="AG2139" i="1"/>
  <c r="AI2139" i="1"/>
  <c r="AL2139" i="1"/>
  <c r="AJ2139" i="1"/>
  <c r="AM2139" i="1" s="1"/>
  <c r="AF2139" i="1"/>
  <c r="AE2139" i="1"/>
  <c r="AD2139" i="1"/>
  <c r="AC2139" i="1"/>
  <c r="AI2138" i="1"/>
  <c r="AH2138" i="1"/>
  <c r="AG2138" i="1"/>
  <c r="AL2138" i="1"/>
  <c r="AJ2138" i="1"/>
  <c r="AM2138" i="1" s="1"/>
  <c r="AF2138" i="1"/>
  <c r="AE2138" i="1"/>
  <c r="AD2138" i="1"/>
  <c r="AC2138" i="1"/>
  <c r="AI2137" i="1"/>
  <c r="AH2137" i="1"/>
  <c r="AG2137" i="1"/>
  <c r="AL2137" i="1"/>
  <c r="AJ2137" i="1"/>
  <c r="AM2137" i="1" s="1"/>
  <c r="AF2137" i="1"/>
  <c r="AE2137" i="1"/>
  <c r="AD2137" i="1"/>
  <c r="AC2137" i="1"/>
  <c r="AI2136" i="1"/>
  <c r="AH2136" i="1"/>
  <c r="AG2136" i="1"/>
  <c r="AJ2136" i="1"/>
  <c r="AL2136" i="1"/>
  <c r="AF2136" i="1"/>
  <c r="AE2136" i="1"/>
  <c r="AD2136" i="1"/>
  <c r="AC2136" i="1"/>
  <c r="AH2135" i="1"/>
  <c r="AG2135" i="1"/>
  <c r="AI2135" i="1"/>
  <c r="AL2135" i="1"/>
  <c r="AJ2135" i="1"/>
  <c r="AM2135" i="1" s="1"/>
  <c r="AF2135" i="1"/>
  <c r="AE2135" i="1"/>
  <c r="AD2135" i="1"/>
  <c r="AC2135" i="1"/>
  <c r="AI2134" i="1"/>
  <c r="AH2134" i="1"/>
  <c r="AG2134" i="1"/>
  <c r="AL2134" i="1"/>
  <c r="AF2134" i="1"/>
  <c r="AC2134" i="1"/>
  <c r="AD2134" i="1"/>
  <c r="AE2134" i="1"/>
  <c r="AJ2134" i="1"/>
  <c r="AM2134" i="1" s="1"/>
  <c r="AH2133" i="1"/>
  <c r="AI2133" i="1"/>
  <c r="AG2133" i="1"/>
  <c r="AJ2133" i="1"/>
  <c r="AL2133" i="1"/>
  <c r="AF2133" i="1"/>
  <c r="AE2133" i="1"/>
  <c r="AD2133" i="1"/>
  <c r="AC2133" i="1"/>
  <c r="AH2132" i="1"/>
  <c r="AI2132" i="1"/>
  <c r="AG2132" i="1"/>
  <c r="AJ2132" i="1"/>
  <c r="AD2132" i="1"/>
  <c r="AC2132" i="1"/>
  <c r="AL2132" i="1"/>
  <c r="AF2132" i="1"/>
  <c r="AE2132" i="1"/>
  <c r="AG2131" i="1"/>
  <c r="AH2131" i="1"/>
  <c r="AI2131" i="1"/>
  <c r="AJ2131" i="1"/>
  <c r="AL2131" i="1"/>
  <c r="AD2131" i="1"/>
  <c r="AC2131" i="1"/>
  <c r="AF2131" i="1"/>
  <c r="AE2131" i="1"/>
  <c r="AG2130" i="1"/>
  <c r="AI2130" i="1"/>
  <c r="AH2130" i="1"/>
  <c r="AC2130" i="1"/>
  <c r="AD2130" i="1"/>
  <c r="AE2130" i="1"/>
  <c r="AF2130" i="1"/>
  <c r="AJ2130" i="1"/>
  <c r="AL2130" i="1"/>
  <c r="AG2129" i="1"/>
  <c r="AH2129" i="1"/>
  <c r="AI2129" i="1"/>
  <c r="AC2129" i="1"/>
  <c r="AD2129" i="1"/>
  <c r="AE2129" i="1"/>
  <c r="AF2129" i="1"/>
  <c r="AJ2129" i="1"/>
  <c r="AL2129" i="1"/>
  <c r="AI2128" i="1"/>
  <c r="AH2128" i="1"/>
  <c r="AG2128" i="1"/>
  <c r="AF2128" i="1"/>
  <c r="AL2128" i="1"/>
  <c r="AJ2128" i="1"/>
  <c r="AM2128" i="1" s="1"/>
  <c r="AE2128" i="1"/>
  <c r="AD2128" i="1"/>
  <c r="AC2128" i="1"/>
  <c r="AI2127" i="1"/>
  <c r="AH2127" i="1"/>
  <c r="AG2127" i="1"/>
  <c r="AE2127" i="1"/>
  <c r="AF2127" i="1"/>
  <c r="AJ2127" i="1"/>
  <c r="AC2127" i="1"/>
  <c r="AL2127" i="1"/>
  <c r="AD2127" i="1"/>
  <c r="AG2126" i="1"/>
  <c r="AI2126" i="1"/>
  <c r="AH2126" i="1"/>
  <c r="AJ2126" i="1"/>
  <c r="AL2126" i="1"/>
  <c r="AE2126" i="1"/>
  <c r="AF2126" i="1"/>
  <c r="AC2126" i="1"/>
  <c r="AD2126" i="1"/>
  <c r="AI2125" i="1"/>
  <c r="AH2125" i="1"/>
  <c r="AG2125" i="1"/>
  <c r="AF2125" i="1"/>
  <c r="AL2125" i="1"/>
  <c r="AJ2125" i="1"/>
  <c r="AM2125" i="1" s="1"/>
  <c r="AE2125" i="1"/>
  <c r="AD2125" i="1"/>
  <c r="AC2125" i="1"/>
  <c r="AI2124" i="1"/>
  <c r="AH2124" i="1"/>
  <c r="AG2124" i="1"/>
  <c r="AC2124" i="1"/>
  <c r="AD2124" i="1"/>
  <c r="AJ2124" i="1"/>
  <c r="AL2124" i="1"/>
  <c r="AF2124" i="1"/>
  <c r="AE2124" i="1"/>
  <c r="AI2123" i="1"/>
  <c r="AG2123" i="1"/>
  <c r="AH2123" i="1"/>
  <c r="AC2123" i="1"/>
  <c r="AL2123" i="1"/>
  <c r="AJ2123" i="1"/>
  <c r="AM2123" i="1" s="1"/>
  <c r="AF2123" i="1"/>
  <c r="AE2123" i="1"/>
  <c r="AD2123" i="1"/>
  <c r="AG2122" i="1"/>
  <c r="AI2122" i="1"/>
  <c r="AH2122" i="1"/>
  <c r="AL2122" i="1"/>
  <c r="AJ2122" i="1"/>
  <c r="AM2122" i="1" s="1"/>
  <c r="AF2122" i="1"/>
  <c r="AE2122" i="1"/>
  <c r="AD2122" i="1"/>
  <c r="AC2122" i="1"/>
  <c r="AI2121" i="1"/>
  <c r="AH2121" i="1"/>
  <c r="AG2121" i="1"/>
  <c r="AL2121" i="1"/>
  <c r="AJ2121" i="1"/>
  <c r="AM2121" i="1" s="1"/>
  <c r="AF2121" i="1"/>
  <c r="AE2121" i="1"/>
  <c r="AD2121" i="1"/>
  <c r="AC2121" i="1"/>
  <c r="AG2120" i="1"/>
  <c r="AH2120" i="1"/>
  <c r="AI2120" i="1"/>
  <c r="AL2120" i="1"/>
  <c r="AJ2120" i="1"/>
  <c r="AM2120" i="1" s="1"/>
  <c r="AD2120" i="1"/>
  <c r="AC2120" i="1"/>
  <c r="AE2120" i="1"/>
  <c r="AF2120" i="1"/>
  <c r="AG2119" i="1"/>
  <c r="AI2119" i="1"/>
  <c r="AH2119" i="1"/>
  <c r="AC2119" i="1"/>
  <c r="AD2119" i="1"/>
  <c r="AE2119" i="1"/>
  <c r="AJ2119" i="1"/>
  <c r="AL2119" i="1"/>
  <c r="AF2119" i="1"/>
  <c r="AG2118" i="1"/>
  <c r="AH2118" i="1"/>
  <c r="AI2118" i="1"/>
  <c r="AJ2118" i="1"/>
  <c r="AL2118" i="1"/>
  <c r="AF2118" i="1"/>
  <c r="AE2118" i="1"/>
  <c r="AD2118" i="1"/>
  <c r="AC2118" i="1"/>
  <c r="AI2117" i="1"/>
  <c r="AH2117" i="1"/>
  <c r="AG2117" i="1"/>
  <c r="AC2117" i="1"/>
  <c r="AD2117" i="1"/>
  <c r="AE2117" i="1"/>
  <c r="AF2117" i="1"/>
  <c r="AJ2117" i="1"/>
  <c r="AL2117" i="1"/>
  <c r="AG2116" i="1"/>
  <c r="AI2116" i="1"/>
  <c r="AH2116" i="1"/>
  <c r="AF2116" i="1"/>
  <c r="AE2116" i="1"/>
  <c r="AD2116" i="1"/>
  <c r="AC2116" i="1"/>
  <c r="AL2116" i="1"/>
  <c r="AJ2116" i="1"/>
  <c r="AM2116" i="1" s="1"/>
  <c r="AG2115" i="1"/>
  <c r="AH2115" i="1"/>
  <c r="AI2115" i="1"/>
  <c r="AC2115" i="1"/>
  <c r="AD2115" i="1"/>
  <c r="AE2115" i="1"/>
  <c r="AJ2115" i="1"/>
  <c r="AF2115" i="1"/>
  <c r="AL2115" i="1"/>
  <c r="AH2114" i="1"/>
  <c r="AI2114" i="1"/>
  <c r="AG2114" i="1"/>
  <c r="AJ2114" i="1"/>
  <c r="AL2114" i="1"/>
  <c r="AC2114" i="1"/>
  <c r="AD2114" i="1"/>
  <c r="AE2114" i="1"/>
  <c r="AF2114" i="1"/>
  <c r="AH2113" i="1"/>
  <c r="AG2113" i="1"/>
  <c r="AI2113" i="1"/>
  <c r="AJ2113" i="1"/>
  <c r="AF2113" i="1"/>
  <c r="AE2113" i="1"/>
  <c r="AD2113" i="1"/>
  <c r="AC2113" i="1"/>
  <c r="AL2113" i="1"/>
  <c r="AH2112" i="1"/>
  <c r="AI2112" i="1"/>
  <c r="AG2112" i="1"/>
  <c r="AC2112" i="1"/>
  <c r="AD2112" i="1"/>
  <c r="AF2112" i="1"/>
  <c r="AJ2112" i="1"/>
  <c r="AL2112" i="1"/>
  <c r="AE2112" i="1"/>
  <c r="AI2111" i="1"/>
  <c r="AG2111" i="1"/>
  <c r="AH2111" i="1"/>
  <c r="AJ2111" i="1"/>
  <c r="AL2111" i="1"/>
  <c r="AE2111" i="1"/>
  <c r="AF2111" i="1"/>
  <c r="AD2111" i="1"/>
  <c r="AC2111" i="1"/>
  <c r="AH2110" i="1"/>
  <c r="AG2110" i="1"/>
  <c r="AI2110" i="1"/>
  <c r="AF2110" i="1"/>
  <c r="AE2110" i="1"/>
  <c r="AD2110" i="1"/>
  <c r="AC2110" i="1"/>
  <c r="AL2110" i="1"/>
  <c r="AJ2110" i="1"/>
  <c r="AM2110" i="1" s="1"/>
  <c r="AH2109" i="1"/>
  <c r="AI2109" i="1"/>
  <c r="AG2109" i="1"/>
  <c r="AJ2109" i="1"/>
  <c r="AF2109" i="1"/>
  <c r="AE2109" i="1"/>
  <c r="AD2109" i="1"/>
  <c r="AC2109" i="1"/>
  <c r="AL2109" i="1"/>
  <c r="AG2108" i="1"/>
  <c r="AH2108" i="1"/>
  <c r="AI2108" i="1"/>
  <c r="AL2108" i="1"/>
  <c r="AJ2108" i="1"/>
  <c r="AM2108" i="1" s="1"/>
  <c r="AF2108" i="1"/>
  <c r="AE2108" i="1"/>
  <c r="AD2108" i="1"/>
  <c r="AC2108" i="1"/>
  <c r="AI2107" i="1"/>
  <c r="AH2107" i="1"/>
  <c r="AG2107" i="1"/>
  <c r="AC2107" i="1"/>
  <c r="AD2107" i="1"/>
  <c r="AE2107" i="1"/>
  <c r="AF2107" i="1"/>
  <c r="AL2107" i="1"/>
  <c r="AJ2107" i="1"/>
  <c r="AM2107" i="1" s="1"/>
  <c r="AG2106" i="1"/>
  <c r="AH2106" i="1"/>
  <c r="AI2106" i="1"/>
  <c r="AC2106" i="1"/>
  <c r="AD2106" i="1"/>
  <c r="AE2106" i="1"/>
  <c r="AF2106" i="1"/>
  <c r="AL2106" i="1"/>
  <c r="AJ2106" i="1"/>
  <c r="AM2106" i="1" s="1"/>
  <c r="AI2105" i="1"/>
  <c r="AH2105" i="1"/>
  <c r="AG2105" i="1"/>
  <c r="AF2105" i="1"/>
  <c r="AJ2105" i="1"/>
  <c r="AL2105" i="1"/>
  <c r="AE2105" i="1"/>
  <c r="AC2105" i="1"/>
  <c r="AD2105" i="1"/>
  <c r="AI2104" i="1"/>
  <c r="AH2104" i="1"/>
  <c r="AG2104" i="1"/>
  <c r="AF2104" i="1"/>
  <c r="AE2104" i="1"/>
  <c r="AD2104" i="1"/>
  <c r="AC2104" i="1"/>
  <c r="AJ2104" i="1"/>
  <c r="AL2104" i="1"/>
  <c r="AG2103" i="1"/>
  <c r="AI2103" i="1"/>
  <c r="AH2103" i="1"/>
  <c r="AF2103" i="1"/>
  <c r="AJ2103" i="1"/>
  <c r="AL2103" i="1"/>
  <c r="AC2103" i="1"/>
  <c r="AD2103" i="1"/>
  <c r="AE2103" i="1"/>
  <c r="AG2102" i="1"/>
  <c r="AH2102" i="1"/>
  <c r="AI2102" i="1"/>
  <c r="AJ2102" i="1"/>
  <c r="AF2102" i="1"/>
  <c r="AL2102" i="1"/>
  <c r="AE2102" i="1"/>
  <c r="AD2102" i="1"/>
  <c r="AC2102" i="1"/>
  <c r="AH2101" i="1"/>
  <c r="AI2101" i="1"/>
  <c r="AG2101" i="1"/>
  <c r="AL2101" i="1"/>
  <c r="AJ2101" i="1"/>
  <c r="AM2101" i="1" s="1"/>
  <c r="AF2101" i="1"/>
  <c r="AE2101" i="1"/>
  <c r="AD2101" i="1"/>
  <c r="AC2101" i="1"/>
  <c r="AI2100" i="1"/>
  <c r="AH2100" i="1"/>
  <c r="AG2100" i="1"/>
  <c r="AC2100" i="1"/>
  <c r="AL2100" i="1"/>
  <c r="AF2100" i="1"/>
  <c r="AE2100" i="1"/>
  <c r="AD2100" i="1"/>
  <c r="AJ2100" i="1"/>
  <c r="AM2100" i="1" s="1"/>
  <c r="AI2099" i="1"/>
  <c r="AG2099" i="1"/>
  <c r="AH2099" i="1"/>
  <c r="AJ2099" i="1"/>
  <c r="AL2099" i="1"/>
  <c r="AC2099" i="1"/>
  <c r="AE2099" i="1"/>
  <c r="AF2099" i="1"/>
  <c r="AD2099" i="1"/>
  <c r="AI2098" i="1"/>
  <c r="AG2098" i="1"/>
  <c r="AH2098" i="1"/>
  <c r="AL2098" i="1"/>
  <c r="AJ2098" i="1"/>
  <c r="AM2098" i="1" s="1"/>
  <c r="AF2098" i="1"/>
  <c r="AE2098" i="1"/>
  <c r="AD2098" i="1"/>
  <c r="AC2098" i="1"/>
  <c r="AI2097" i="1"/>
  <c r="AH2097" i="1"/>
  <c r="AG2097" i="1"/>
  <c r="AL2097" i="1"/>
  <c r="AJ2097" i="1"/>
  <c r="AM2097" i="1" s="1"/>
  <c r="AF2097" i="1"/>
  <c r="AE2097" i="1"/>
  <c r="AD2097" i="1"/>
  <c r="AC2097" i="1"/>
  <c r="AI2096" i="1"/>
  <c r="AH2096" i="1"/>
  <c r="AG2096" i="1"/>
  <c r="AL2096" i="1"/>
  <c r="AJ2096" i="1"/>
  <c r="AM2096" i="1" s="1"/>
  <c r="AE2096" i="1"/>
  <c r="AF2096" i="1"/>
  <c r="AD2096" i="1"/>
  <c r="AC2096" i="1"/>
  <c r="AI2095" i="1"/>
  <c r="AH2095" i="1"/>
  <c r="AG2095" i="1"/>
  <c r="AC2095" i="1"/>
  <c r="AL2095" i="1"/>
  <c r="AJ2095" i="1"/>
  <c r="AM2095" i="1" s="1"/>
  <c r="AF2095" i="1"/>
  <c r="AE2095" i="1"/>
  <c r="AD2095" i="1"/>
  <c r="AG2094" i="1"/>
  <c r="AH2094" i="1"/>
  <c r="AI2094" i="1"/>
  <c r="AC2094" i="1"/>
  <c r="AD2094" i="1"/>
  <c r="AJ2094" i="1"/>
  <c r="AE2094" i="1"/>
  <c r="AF2094" i="1"/>
  <c r="AL2094" i="1"/>
  <c r="AI2093" i="1"/>
  <c r="AH2093" i="1"/>
  <c r="AG2093" i="1"/>
  <c r="AJ2093" i="1"/>
  <c r="AL2093" i="1"/>
  <c r="AF2093" i="1"/>
  <c r="AE2093" i="1"/>
  <c r="AD2093" i="1"/>
  <c r="AC2093" i="1"/>
  <c r="AH2092" i="1"/>
  <c r="AG2092" i="1"/>
  <c r="AI2092" i="1"/>
  <c r="AC2092" i="1"/>
  <c r="AF2092" i="1"/>
  <c r="AE2092" i="1"/>
  <c r="AD2092" i="1"/>
  <c r="AL2092" i="1"/>
  <c r="AJ2092" i="1"/>
  <c r="AM2092" i="1" s="1"/>
  <c r="AG2091" i="1"/>
  <c r="AH2091" i="1"/>
  <c r="AI2091" i="1"/>
  <c r="AF2091" i="1"/>
  <c r="AE2091" i="1"/>
  <c r="AD2091" i="1"/>
  <c r="AC2091" i="1"/>
  <c r="AJ2091" i="1"/>
  <c r="AL2091" i="1"/>
  <c r="AI2090" i="1"/>
  <c r="AH2090" i="1"/>
  <c r="AG2090" i="1"/>
  <c r="AL2090" i="1"/>
  <c r="AJ2090" i="1"/>
  <c r="AM2090" i="1" s="1"/>
  <c r="AF2090" i="1"/>
  <c r="AE2090" i="1"/>
  <c r="AD2090" i="1"/>
  <c r="AC2090" i="1"/>
  <c r="AI2089" i="1"/>
  <c r="AH2089" i="1"/>
  <c r="AG2089" i="1"/>
  <c r="AL2089" i="1"/>
  <c r="AJ2089" i="1"/>
  <c r="AM2089" i="1" s="1"/>
  <c r="AF2089" i="1"/>
  <c r="AE2089" i="1"/>
  <c r="AD2089" i="1"/>
  <c r="AC2089" i="1"/>
  <c r="AG2088" i="1"/>
  <c r="AI2088" i="1"/>
  <c r="AH2088" i="1"/>
  <c r="AJ2088" i="1"/>
  <c r="AF2088" i="1"/>
  <c r="AE2088" i="1"/>
  <c r="AD2088" i="1"/>
  <c r="AC2088" i="1"/>
  <c r="AL2088" i="1"/>
  <c r="AI2087" i="1"/>
  <c r="AH2087" i="1"/>
  <c r="AG2087" i="1"/>
  <c r="AE2087" i="1"/>
  <c r="AD2087" i="1"/>
  <c r="AC2087" i="1"/>
  <c r="AL2087" i="1"/>
  <c r="AJ2087" i="1"/>
  <c r="AM2087" i="1" s="1"/>
  <c r="AF2087" i="1"/>
  <c r="AI2086" i="1"/>
  <c r="AG2086" i="1"/>
  <c r="AH2086" i="1"/>
  <c r="AC2086" i="1"/>
  <c r="AJ2086" i="1"/>
  <c r="AD2086" i="1"/>
  <c r="AE2086" i="1"/>
  <c r="AF2086" i="1"/>
  <c r="AL2086" i="1"/>
  <c r="AI2085" i="1"/>
  <c r="AG2085" i="1"/>
  <c r="AH2085" i="1"/>
  <c r="AL2085" i="1"/>
  <c r="AC2085" i="1"/>
  <c r="AD2085" i="1"/>
  <c r="AE2085" i="1"/>
  <c r="AF2085" i="1"/>
  <c r="AJ2085" i="1"/>
  <c r="AM2085" i="1" s="1"/>
  <c r="AG2084" i="1"/>
  <c r="AH2084" i="1"/>
  <c r="AI2084" i="1"/>
  <c r="AJ2084" i="1"/>
  <c r="AL2084" i="1"/>
  <c r="AD2084" i="1"/>
  <c r="AE2084" i="1"/>
  <c r="AF2084" i="1"/>
  <c r="AC2084" i="1"/>
  <c r="AI2083" i="1"/>
  <c r="AH2083" i="1"/>
  <c r="AG2083" i="1"/>
  <c r="AJ2083" i="1"/>
  <c r="AL2083" i="1"/>
  <c r="AF2083" i="1"/>
  <c r="AE2083" i="1"/>
  <c r="AD2083" i="1"/>
  <c r="AC2083" i="1"/>
  <c r="AG2082" i="1"/>
  <c r="AH2082" i="1"/>
  <c r="AI2082" i="1"/>
  <c r="AC2082" i="1"/>
  <c r="AD2082" i="1"/>
  <c r="AF2082" i="1"/>
  <c r="AE2082" i="1"/>
  <c r="AL2082" i="1"/>
  <c r="AJ2082" i="1"/>
  <c r="AM2082" i="1" s="1"/>
  <c r="AI2081" i="1"/>
  <c r="AG2081" i="1"/>
  <c r="AH2081" i="1"/>
  <c r="AC2081" i="1"/>
  <c r="AE2081" i="1"/>
  <c r="AL2081" i="1"/>
  <c r="AJ2081" i="1"/>
  <c r="AM2081" i="1" s="1"/>
  <c r="AF2081" i="1"/>
  <c r="AD2081" i="1"/>
  <c r="AG2080" i="1"/>
  <c r="AI2080" i="1"/>
  <c r="AH2080" i="1"/>
  <c r="AL2080" i="1"/>
  <c r="AJ2080" i="1"/>
  <c r="AM2080" i="1" s="1"/>
  <c r="AF2080" i="1"/>
  <c r="AE2080" i="1"/>
  <c r="AD2080" i="1"/>
  <c r="AC2080" i="1"/>
  <c r="AI2079" i="1"/>
  <c r="AH2079" i="1"/>
  <c r="AG2079" i="1"/>
  <c r="AD2079" i="1"/>
  <c r="AL2079" i="1"/>
  <c r="AJ2079" i="1"/>
  <c r="AM2079" i="1" s="1"/>
  <c r="AC2079" i="1"/>
  <c r="AF2079" i="1"/>
  <c r="AE2079" i="1"/>
  <c r="AG2078" i="1"/>
  <c r="AI2078" i="1"/>
  <c r="AH2078" i="1"/>
  <c r="AF2078" i="1"/>
  <c r="AL2078" i="1"/>
  <c r="AJ2078" i="1"/>
  <c r="AM2078" i="1" s="1"/>
  <c r="AE2078" i="1"/>
  <c r="AD2078" i="1"/>
  <c r="AC2078" i="1"/>
  <c r="AI2077" i="1"/>
  <c r="AH2077" i="1"/>
  <c r="AG2077" i="1"/>
  <c r="AC2077" i="1"/>
  <c r="AL2077" i="1"/>
  <c r="AJ2077" i="1"/>
  <c r="AM2077" i="1" s="1"/>
  <c r="AF2077" i="1"/>
  <c r="AE2077" i="1"/>
  <c r="AD2077" i="1"/>
  <c r="AI2076" i="1"/>
  <c r="AH2076" i="1"/>
  <c r="AG2076" i="1"/>
  <c r="AL2076" i="1"/>
  <c r="AJ2076" i="1"/>
  <c r="AM2076" i="1" s="1"/>
  <c r="AF2076" i="1"/>
  <c r="AE2076" i="1"/>
  <c r="AD2076" i="1"/>
  <c r="AC2076" i="1"/>
  <c r="AG2075" i="1"/>
  <c r="AI2075" i="1"/>
  <c r="AH2075" i="1"/>
  <c r="AD2075" i="1"/>
  <c r="AC2075" i="1"/>
  <c r="AL2075" i="1"/>
  <c r="AJ2075" i="1"/>
  <c r="AM2075" i="1" s="1"/>
  <c r="AF2075" i="1"/>
  <c r="AE2075" i="1"/>
  <c r="AG2074" i="1"/>
  <c r="AI2074" i="1"/>
  <c r="AH2074" i="1"/>
  <c r="AJ2074" i="1"/>
  <c r="AL2074" i="1"/>
  <c r="AF2074" i="1"/>
  <c r="AE2074" i="1"/>
  <c r="AD2074" i="1"/>
  <c r="AC2074" i="1"/>
  <c r="AI2073" i="1"/>
  <c r="AH2073" i="1"/>
  <c r="AG2073" i="1"/>
  <c r="AJ2073" i="1"/>
  <c r="AL2073" i="1"/>
  <c r="AF2073" i="1"/>
  <c r="AE2073" i="1"/>
  <c r="AD2073" i="1"/>
  <c r="AC2073" i="1"/>
  <c r="AG2072" i="1"/>
  <c r="AI2072" i="1"/>
  <c r="AH2072" i="1"/>
  <c r="AD2072" i="1"/>
  <c r="AC2072" i="1"/>
  <c r="AL2072" i="1"/>
  <c r="AJ2072" i="1"/>
  <c r="AM2072" i="1" s="1"/>
  <c r="AF2072" i="1"/>
  <c r="AE2072" i="1"/>
  <c r="AI2071" i="1"/>
  <c r="AH2071" i="1"/>
  <c r="AG2071" i="1"/>
  <c r="AL2071" i="1"/>
  <c r="AJ2071" i="1"/>
  <c r="AM2071" i="1" s="1"/>
  <c r="AD2071" i="1"/>
  <c r="AE2071" i="1"/>
  <c r="AF2071" i="1"/>
  <c r="AC2071" i="1"/>
  <c r="AG2070" i="1"/>
  <c r="AH2070" i="1"/>
  <c r="AI2070" i="1"/>
  <c r="AD2070" i="1"/>
  <c r="AE2070" i="1"/>
  <c r="AC2070" i="1"/>
  <c r="AF2070" i="1"/>
  <c r="AJ2070" i="1"/>
  <c r="AL2070" i="1"/>
  <c r="AI2069" i="1"/>
  <c r="AH2069" i="1"/>
  <c r="AG2069" i="1"/>
  <c r="AL2069" i="1"/>
  <c r="AJ2069" i="1"/>
  <c r="AM2069" i="1" s="1"/>
  <c r="AD2069" i="1"/>
  <c r="AC2069" i="1"/>
  <c r="AE2069" i="1"/>
  <c r="AF2069" i="1"/>
  <c r="AI2068" i="1"/>
  <c r="AG2068" i="1"/>
  <c r="AH2068" i="1"/>
  <c r="AF2068" i="1"/>
  <c r="AE2068" i="1"/>
  <c r="AD2068" i="1"/>
  <c r="AC2068" i="1"/>
  <c r="AL2068" i="1"/>
  <c r="AJ2068" i="1"/>
  <c r="AM2068" i="1" s="1"/>
  <c r="AI2067" i="1"/>
  <c r="AG2067" i="1"/>
  <c r="AH2067" i="1"/>
  <c r="AL2067" i="1"/>
  <c r="AJ2067" i="1"/>
  <c r="AM2067" i="1" s="1"/>
  <c r="AF2067" i="1"/>
  <c r="AD2067" i="1"/>
  <c r="AC2067" i="1"/>
  <c r="AE2067" i="1"/>
  <c r="AI2066" i="1"/>
  <c r="AH2066" i="1"/>
  <c r="AG2066" i="1"/>
  <c r="AE2066" i="1"/>
  <c r="AL2066" i="1"/>
  <c r="AJ2066" i="1"/>
  <c r="AM2066" i="1" s="1"/>
  <c r="AD2066" i="1"/>
  <c r="AF2066" i="1"/>
  <c r="AC2066" i="1"/>
  <c r="AG2065" i="1"/>
  <c r="AH2065" i="1"/>
  <c r="AI2065" i="1"/>
  <c r="AL2065" i="1"/>
  <c r="AC2065" i="1"/>
  <c r="AF2065" i="1"/>
  <c r="AE2065" i="1"/>
  <c r="AD2065" i="1"/>
  <c r="AJ2065" i="1"/>
  <c r="AM2065" i="1" s="1"/>
  <c r="AH2064" i="1"/>
  <c r="AG2064" i="1"/>
  <c r="AI2064" i="1"/>
  <c r="AF2064" i="1"/>
  <c r="AC2064" i="1"/>
  <c r="AD2064" i="1"/>
  <c r="AE2064" i="1"/>
  <c r="AL2064" i="1"/>
  <c r="AJ2064" i="1"/>
  <c r="AM2064" i="1" s="1"/>
  <c r="AG2063" i="1"/>
  <c r="AI2063" i="1"/>
  <c r="AH2063" i="1"/>
  <c r="AD2063" i="1"/>
  <c r="AE2063" i="1"/>
  <c r="AJ2063" i="1"/>
  <c r="AF2063" i="1"/>
  <c r="AC2063" i="1"/>
  <c r="AL2063" i="1"/>
  <c r="AG2062" i="1"/>
  <c r="AI2062" i="1"/>
  <c r="AH2062" i="1"/>
  <c r="AJ2062" i="1"/>
  <c r="AF2062" i="1"/>
  <c r="AE2062" i="1"/>
  <c r="AD2062" i="1"/>
  <c r="AC2062" i="1"/>
  <c r="AL2062" i="1"/>
  <c r="AG2061" i="1"/>
  <c r="AH2061" i="1"/>
  <c r="AI2061" i="1"/>
  <c r="AD2061" i="1"/>
  <c r="AE2061" i="1"/>
  <c r="AF2061" i="1"/>
  <c r="AJ2061" i="1"/>
  <c r="AL2061" i="1"/>
  <c r="AC2061" i="1"/>
  <c r="AG2060" i="1"/>
  <c r="AH2060" i="1"/>
  <c r="AI2060" i="1"/>
  <c r="AF2060" i="1"/>
  <c r="AC2060" i="1"/>
  <c r="AJ2060" i="1"/>
  <c r="AL2060" i="1"/>
  <c r="AD2060" i="1"/>
  <c r="AE2060" i="1"/>
  <c r="AH2059" i="1"/>
  <c r="AI2059" i="1"/>
  <c r="AG2059" i="1"/>
  <c r="AF2059" i="1"/>
  <c r="AL2059" i="1"/>
  <c r="AJ2059" i="1"/>
  <c r="AM2059" i="1" s="1"/>
  <c r="AE2059" i="1"/>
  <c r="AD2059" i="1"/>
  <c r="AC2059" i="1"/>
  <c r="AH2058" i="1"/>
  <c r="AI2058" i="1"/>
  <c r="AG2058" i="1"/>
  <c r="AE2058" i="1"/>
  <c r="AD2058" i="1"/>
  <c r="AC2058" i="1"/>
  <c r="AL2058" i="1"/>
  <c r="AJ2058" i="1"/>
  <c r="AM2058" i="1" s="1"/>
  <c r="AF2058" i="1"/>
  <c r="AI2057" i="1"/>
  <c r="AG2057" i="1"/>
  <c r="AH2057" i="1"/>
  <c r="AC2057" i="1"/>
  <c r="AD2057" i="1"/>
  <c r="AE2057" i="1"/>
  <c r="AF2057" i="1"/>
  <c r="AL2057" i="1"/>
  <c r="AJ2057" i="1"/>
  <c r="AM2057" i="1" s="1"/>
  <c r="AG2056" i="1"/>
  <c r="AI2056" i="1"/>
  <c r="AH2056" i="1"/>
  <c r="AE2056" i="1"/>
  <c r="AF2056" i="1"/>
  <c r="AJ2056" i="1"/>
  <c r="AL2056" i="1"/>
  <c r="AC2056" i="1"/>
  <c r="AD2056" i="1"/>
  <c r="AG2055" i="1"/>
  <c r="AH2055" i="1"/>
  <c r="AI2055" i="1"/>
  <c r="AC2055" i="1"/>
  <c r="AD2055" i="1"/>
  <c r="AE2055" i="1"/>
  <c r="AF2055" i="1"/>
  <c r="AJ2055" i="1"/>
  <c r="AL2055" i="1"/>
  <c r="AG2054" i="1"/>
  <c r="AH2054" i="1"/>
  <c r="AI2054" i="1"/>
  <c r="AJ2054" i="1"/>
  <c r="AF2054" i="1"/>
  <c r="AE2054" i="1"/>
  <c r="AD2054" i="1"/>
  <c r="AC2054" i="1"/>
  <c r="AL2054" i="1"/>
  <c r="AG2053" i="1"/>
  <c r="AH2053" i="1"/>
  <c r="AI2053" i="1"/>
  <c r="AC2053" i="1"/>
  <c r="AD2053" i="1"/>
  <c r="AE2053" i="1"/>
  <c r="AF2053" i="1"/>
  <c r="AJ2053" i="1"/>
  <c r="AL2053" i="1"/>
  <c r="AI2052" i="1"/>
  <c r="AH2052" i="1"/>
  <c r="AG2052" i="1"/>
  <c r="AJ2052" i="1"/>
  <c r="AE2052" i="1"/>
  <c r="AD2052" i="1"/>
  <c r="AC2052" i="1"/>
  <c r="AL2052" i="1"/>
  <c r="AF2052" i="1"/>
  <c r="AI2051" i="1"/>
  <c r="AH2051" i="1"/>
  <c r="AG2051" i="1"/>
  <c r="AL2051" i="1"/>
  <c r="AJ2051" i="1"/>
  <c r="AM2051" i="1" s="1"/>
  <c r="AF2051" i="1"/>
  <c r="AE2051" i="1"/>
  <c r="AD2051" i="1"/>
  <c r="AC2051" i="1"/>
  <c r="AG2050" i="1"/>
  <c r="AI2050" i="1"/>
  <c r="AH2050" i="1"/>
  <c r="AD2050" i="1"/>
  <c r="AF2050" i="1"/>
  <c r="AJ2050" i="1"/>
  <c r="AC2050" i="1"/>
  <c r="AL2050" i="1"/>
  <c r="AE2050" i="1"/>
  <c r="AG2049" i="1"/>
  <c r="AH2049" i="1"/>
  <c r="AI2049" i="1"/>
  <c r="AL2049" i="1"/>
  <c r="AC2049" i="1"/>
  <c r="AD2049" i="1"/>
  <c r="AE2049" i="1"/>
  <c r="AF2049" i="1"/>
  <c r="AJ2049" i="1"/>
  <c r="AM2049" i="1" s="1"/>
  <c r="AG2048" i="1"/>
  <c r="AH2048" i="1"/>
  <c r="AI2048" i="1"/>
  <c r="AF2048" i="1"/>
  <c r="AE2048" i="1"/>
  <c r="AD2048" i="1"/>
  <c r="AC2048" i="1"/>
  <c r="AJ2048" i="1"/>
  <c r="AL2048" i="1"/>
  <c r="AG2047" i="1"/>
  <c r="AI2047" i="1"/>
  <c r="AH2047" i="1"/>
  <c r="AF2047" i="1"/>
  <c r="AE2047" i="1"/>
  <c r="AD2047" i="1"/>
  <c r="AC2047" i="1"/>
  <c r="AL2047" i="1"/>
  <c r="AJ2047" i="1"/>
  <c r="AM2047" i="1" s="1"/>
  <c r="AG2046" i="1"/>
  <c r="AH2046" i="1"/>
  <c r="AI2046" i="1"/>
  <c r="AL2046" i="1"/>
  <c r="AJ2046" i="1"/>
  <c r="AM2046" i="1" s="1"/>
  <c r="AC2046" i="1"/>
  <c r="AD2046" i="1"/>
  <c r="AE2046" i="1"/>
  <c r="AF2046" i="1"/>
  <c r="AG2045" i="1"/>
  <c r="AH2045" i="1"/>
  <c r="AI2045" i="1"/>
  <c r="AC2045" i="1"/>
  <c r="AD2045" i="1"/>
  <c r="AE2045" i="1"/>
  <c r="AF2045" i="1"/>
  <c r="AJ2045" i="1"/>
  <c r="AL2045" i="1"/>
  <c r="AG2044" i="1"/>
  <c r="AH2044" i="1"/>
  <c r="AI2044" i="1"/>
  <c r="AF2044" i="1"/>
  <c r="AL2044" i="1"/>
  <c r="AD2044" i="1"/>
  <c r="AJ2044" i="1"/>
  <c r="AM2044" i="1" s="1"/>
  <c r="AC2044" i="1"/>
  <c r="AE2044" i="1"/>
  <c r="AH2043" i="1"/>
  <c r="AG2043" i="1"/>
  <c r="AI2043" i="1"/>
  <c r="AC2043" i="1"/>
  <c r="AD2043" i="1"/>
  <c r="AE2043" i="1"/>
  <c r="AF2043" i="1"/>
  <c r="AJ2043" i="1"/>
  <c r="AL2043" i="1"/>
  <c r="AG2042" i="1"/>
  <c r="AI2042" i="1"/>
  <c r="AH2042" i="1"/>
  <c r="AD2042" i="1"/>
  <c r="AE2042" i="1"/>
  <c r="AF2042" i="1"/>
  <c r="AJ2042" i="1"/>
  <c r="AC2042" i="1"/>
  <c r="AL2042" i="1"/>
  <c r="AI2041" i="1"/>
  <c r="AG2041" i="1"/>
  <c r="AH2041" i="1"/>
  <c r="AJ2041" i="1"/>
  <c r="AL2041" i="1"/>
  <c r="AF2041" i="1"/>
  <c r="AE2041" i="1"/>
  <c r="AD2041" i="1"/>
  <c r="AC2041" i="1"/>
  <c r="AH2040" i="1"/>
  <c r="AI2040" i="1"/>
  <c r="AG2040" i="1"/>
  <c r="AC2040" i="1"/>
  <c r="AD2040" i="1"/>
  <c r="AE2040" i="1"/>
  <c r="AJ2040" i="1"/>
  <c r="AL2040" i="1"/>
  <c r="AF2040" i="1"/>
  <c r="AI2039" i="1"/>
  <c r="AG2039" i="1"/>
  <c r="AH2039" i="1"/>
  <c r="AC2039" i="1"/>
  <c r="AD2039" i="1"/>
  <c r="AE2039" i="1"/>
  <c r="AF2039" i="1"/>
  <c r="AJ2039" i="1"/>
  <c r="AL2039" i="1"/>
  <c r="AG2038" i="1"/>
  <c r="AH2038" i="1"/>
  <c r="AI2038" i="1"/>
  <c r="AJ2038" i="1"/>
  <c r="AL2038" i="1"/>
  <c r="AF2038" i="1"/>
  <c r="AE2038" i="1"/>
  <c r="AD2038" i="1"/>
  <c r="AC2038" i="1"/>
  <c r="AI2037" i="1"/>
  <c r="AH2037" i="1"/>
  <c r="AG2037" i="1"/>
  <c r="AL2037" i="1"/>
  <c r="AJ2037" i="1"/>
  <c r="AM2037" i="1" s="1"/>
  <c r="AE2037" i="1"/>
  <c r="AF2037" i="1" s="1"/>
  <c r="AC2037" i="1"/>
  <c r="AD2037" i="1"/>
  <c r="AG2036" i="1"/>
  <c r="AI2036" i="1"/>
  <c r="AH2036" i="1"/>
  <c r="AE2036" i="1"/>
  <c r="AF2036" i="1" s="1"/>
  <c r="AD2036" i="1"/>
  <c r="AC2036" i="1"/>
  <c r="AJ2036" i="1"/>
  <c r="AL2036" i="1"/>
  <c r="AI2035" i="1"/>
  <c r="AH2035" i="1"/>
  <c r="AG2035" i="1"/>
  <c r="AL2035" i="1"/>
  <c r="AJ2035" i="1"/>
  <c r="AM2035" i="1" s="1"/>
  <c r="AC2035" i="1"/>
  <c r="AD2035" i="1"/>
  <c r="AE2035" i="1"/>
  <c r="AF2035" i="1" s="1"/>
  <c r="AI2034" i="1"/>
  <c r="AG2034" i="1"/>
  <c r="AH2034" i="1"/>
  <c r="AD2034" i="1"/>
  <c r="AC2034" i="1"/>
  <c r="AE2034" i="1"/>
  <c r="AF2034" i="1"/>
  <c r="AJ2034" i="1"/>
  <c r="AL2034" i="1"/>
  <c r="AH2033" i="1"/>
  <c r="AG2033" i="1"/>
  <c r="AI2033" i="1"/>
  <c r="AL2033" i="1"/>
  <c r="AJ2033" i="1"/>
  <c r="AM2033" i="1" s="1"/>
  <c r="AE2033" i="1"/>
  <c r="AF2033" i="1" s="1"/>
  <c r="AD2033" i="1"/>
  <c r="AC2033" i="1"/>
  <c r="AI2032" i="1"/>
  <c r="AH2032" i="1"/>
  <c r="AG2032" i="1"/>
  <c r="AL2032" i="1"/>
  <c r="AC2032" i="1"/>
  <c r="AD2032" i="1"/>
  <c r="AE2032" i="1"/>
  <c r="AF2032" i="1"/>
  <c r="AJ2032" i="1"/>
  <c r="AM2032" i="1" s="1"/>
  <c r="AH2031" i="1"/>
  <c r="AI2031" i="1"/>
  <c r="AG2031" i="1"/>
  <c r="AJ2031" i="1"/>
  <c r="AL2031" i="1"/>
  <c r="AD2031" i="1"/>
  <c r="AC2031" i="1"/>
  <c r="AE2031" i="1"/>
  <c r="AF2031" i="1"/>
  <c r="AG2030" i="1"/>
  <c r="AH2030" i="1"/>
  <c r="AI2030" i="1"/>
  <c r="AD2030" i="1"/>
  <c r="AE2030" i="1"/>
  <c r="AF2030" i="1"/>
  <c r="AJ2030" i="1"/>
  <c r="AL2030" i="1"/>
  <c r="AC2030" i="1"/>
  <c r="AG2029" i="1"/>
  <c r="AI2029" i="1"/>
  <c r="AH2029" i="1"/>
  <c r="AD2029" i="1"/>
  <c r="AC2029" i="1"/>
  <c r="AL2029" i="1"/>
  <c r="AJ2029" i="1"/>
  <c r="AM2029" i="1" s="1"/>
  <c r="AE2029" i="1"/>
  <c r="AF2029" i="1" s="1"/>
  <c r="AI2028" i="1"/>
  <c r="AG2028" i="1"/>
  <c r="AH2028" i="1"/>
  <c r="AC2028" i="1"/>
  <c r="AJ2028" i="1"/>
  <c r="AL2028" i="1"/>
  <c r="AE2028" i="1"/>
  <c r="AF2028" i="1" s="1"/>
  <c r="AD2028" i="1"/>
  <c r="AI2027" i="1"/>
  <c r="AH2027" i="1"/>
  <c r="AG2027" i="1"/>
  <c r="AE2027" i="1"/>
  <c r="AF2027" i="1" s="1"/>
  <c r="AD2027" i="1"/>
  <c r="AC2027" i="1"/>
  <c r="AL2027" i="1"/>
  <c r="AJ2027" i="1"/>
  <c r="AG2026" i="1"/>
  <c r="AH2026" i="1"/>
  <c r="AI2026" i="1"/>
  <c r="AL2026" i="1"/>
  <c r="AJ2026" i="1"/>
  <c r="AD2026" i="1"/>
  <c r="AE2026" i="1"/>
  <c r="AF2026" i="1"/>
  <c r="AC2026" i="1"/>
  <c r="AG2025" i="1"/>
  <c r="AH2025" i="1"/>
  <c r="AI2025" i="1"/>
  <c r="AE2025" i="1"/>
  <c r="AC2025" i="1"/>
  <c r="AD2025" i="1"/>
  <c r="AF2025" i="1"/>
  <c r="AJ2025" i="1"/>
  <c r="AL2025" i="1"/>
  <c r="AI2024" i="1"/>
  <c r="AH2024" i="1"/>
  <c r="AG2024" i="1"/>
  <c r="AJ2024" i="1"/>
  <c r="AE2024" i="1"/>
  <c r="AC2024" i="1"/>
  <c r="AD2024" i="1"/>
  <c r="AL2024" i="1"/>
  <c r="AF2024" i="1"/>
  <c r="AI2023" i="1"/>
  <c r="AG2023" i="1"/>
  <c r="AH2023" i="1"/>
  <c r="AL2023" i="1"/>
  <c r="AJ2023" i="1"/>
  <c r="AE2023" i="1"/>
  <c r="AF2023" i="1" s="1"/>
  <c r="AD2023" i="1"/>
  <c r="AC2023" i="1"/>
  <c r="AI2022" i="1"/>
  <c r="AG2022" i="1"/>
  <c r="AH2022" i="1"/>
  <c r="AJ2022" i="1"/>
  <c r="AL2022" i="1"/>
  <c r="AE2022" i="1"/>
  <c r="AF2022" i="1" s="1"/>
  <c r="AD2022" i="1"/>
  <c r="AC2022" i="1"/>
  <c r="AG2021" i="1"/>
  <c r="AH2021" i="1"/>
  <c r="AI2021" i="1"/>
  <c r="AC2021" i="1"/>
  <c r="AE2021" i="1"/>
  <c r="AF2021" i="1" s="1"/>
  <c r="AJ2021" i="1"/>
  <c r="AD2021" i="1"/>
  <c r="AL2021" i="1"/>
  <c r="AG2020" i="1"/>
  <c r="AI2020" i="1"/>
  <c r="AH2020" i="1"/>
  <c r="AE2020" i="1"/>
  <c r="AF2020" i="1"/>
  <c r="AJ2020" i="1"/>
  <c r="AL2020" i="1"/>
  <c r="AC2020" i="1"/>
  <c r="AD2020" i="1"/>
  <c r="AG2019" i="1"/>
  <c r="AH2019" i="1"/>
  <c r="AI2019" i="1"/>
  <c r="AL2019" i="1"/>
  <c r="AJ2019" i="1"/>
  <c r="AC2019" i="1"/>
  <c r="AD2019" i="1"/>
  <c r="AE2019" i="1"/>
  <c r="AF2019" i="1" s="1"/>
  <c r="AI2018" i="1"/>
  <c r="AH2018" i="1"/>
  <c r="AG2018" i="1"/>
  <c r="AC2018" i="1"/>
  <c r="AD2018" i="1"/>
  <c r="AE2018" i="1"/>
  <c r="AL2018" i="1"/>
  <c r="AJ2018" i="1"/>
  <c r="AF2018" i="1"/>
  <c r="AG2017" i="1"/>
  <c r="AH2017" i="1"/>
  <c r="AI2017" i="1"/>
  <c r="AJ2017" i="1"/>
  <c r="AE2017" i="1"/>
  <c r="AF2017" i="1" s="1"/>
  <c r="AL2017" i="1"/>
  <c r="AD2017" i="1"/>
  <c r="AC2017" i="1"/>
  <c r="AG2016" i="1"/>
  <c r="AH2016" i="1"/>
  <c r="AI2016" i="1"/>
  <c r="AE2016" i="1"/>
  <c r="AF2016" i="1" s="1"/>
  <c r="AD2016" i="1"/>
  <c r="AC2016" i="1"/>
  <c r="AJ2016" i="1"/>
  <c r="AL2016" i="1"/>
  <c r="AG2015" i="1"/>
  <c r="AI2015" i="1"/>
  <c r="AH2015" i="1"/>
  <c r="AL2015" i="1"/>
  <c r="AC2015" i="1"/>
  <c r="AD2015" i="1"/>
  <c r="AE2015" i="1"/>
  <c r="AF2015" i="1" s="1"/>
  <c r="AJ2015" i="1"/>
  <c r="AM2015" i="1" s="1"/>
  <c r="AI2014" i="1"/>
  <c r="AH2014" i="1"/>
  <c r="AG2014" i="1"/>
  <c r="AE2014" i="1"/>
  <c r="AF2014" i="1" s="1"/>
  <c r="AC2014" i="1"/>
  <c r="AD2014" i="1"/>
  <c r="AL2014" i="1"/>
  <c r="AJ2014" i="1"/>
  <c r="AH2013" i="1"/>
  <c r="AG2013" i="1"/>
  <c r="AI2013" i="1"/>
  <c r="AD2013" i="1"/>
  <c r="AC2013" i="1"/>
  <c r="AE2013" i="1"/>
  <c r="AF2013" i="1"/>
  <c r="AJ2013" i="1"/>
  <c r="AL2013" i="1"/>
  <c r="AG2012" i="1"/>
  <c r="AH2012" i="1"/>
  <c r="AI2012" i="1"/>
  <c r="AE2012" i="1"/>
  <c r="AF2012" i="1" s="1"/>
  <c r="AJ2012" i="1"/>
  <c r="AL2012" i="1"/>
  <c r="AC2012" i="1"/>
  <c r="AD2012" i="1"/>
  <c r="AG2011" i="1"/>
  <c r="AI2011" i="1"/>
  <c r="AH2011" i="1"/>
  <c r="AC2011" i="1"/>
  <c r="AJ2011" i="1"/>
  <c r="AD2011" i="1"/>
  <c r="AE2011" i="1"/>
  <c r="AF2011" i="1" s="1"/>
  <c r="AL2011" i="1"/>
  <c r="AH2010" i="1"/>
  <c r="AI2010" i="1"/>
  <c r="AG2010" i="1"/>
  <c r="AL2010" i="1"/>
  <c r="AE2010" i="1"/>
  <c r="AF2010" i="1" s="1"/>
  <c r="AJ2010" i="1"/>
  <c r="AD2010" i="1"/>
  <c r="AC2010" i="1"/>
  <c r="AG2009" i="1"/>
  <c r="AI2009" i="1"/>
  <c r="AH2009" i="1"/>
  <c r="AL2009" i="1"/>
  <c r="AJ2009" i="1"/>
  <c r="AC2009" i="1"/>
  <c r="AD2009" i="1"/>
  <c r="AE2009" i="1"/>
  <c r="AF2009" i="1" s="1"/>
  <c r="AI2008" i="1"/>
  <c r="AH2008" i="1"/>
  <c r="AG2008" i="1"/>
  <c r="AC2008" i="1"/>
  <c r="AL2008" i="1"/>
  <c r="AJ2008" i="1"/>
  <c r="AE2008" i="1"/>
  <c r="AD2008" i="1"/>
  <c r="AF2008" i="1"/>
  <c r="AH2007" i="1"/>
  <c r="AI2007" i="1"/>
  <c r="AG2007" i="1"/>
  <c r="AL2007" i="1"/>
  <c r="AE2007" i="1"/>
  <c r="AF2007" i="1" s="1"/>
  <c r="AD2007" i="1"/>
  <c r="AJ2007" i="1"/>
  <c r="AC2007" i="1"/>
  <c r="AG2006" i="1"/>
  <c r="AI2006" i="1"/>
  <c r="AH2006" i="1"/>
  <c r="AE2006" i="1"/>
  <c r="AD2006" i="1"/>
  <c r="AC2006" i="1"/>
  <c r="AF2006" i="1"/>
  <c r="AL2006" i="1"/>
  <c r="AJ2006" i="1"/>
  <c r="AH2005" i="1"/>
  <c r="AI2005" i="1"/>
  <c r="AG2005" i="1"/>
  <c r="AL2005" i="1"/>
  <c r="AC2005" i="1"/>
  <c r="AE2005" i="1"/>
  <c r="AF2005" i="1" s="1"/>
  <c r="AD2005" i="1"/>
  <c r="AJ2005" i="1"/>
  <c r="AM2005" i="1" s="1"/>
  <c r="AG2004" i="1"/>
  <c r="AH2004" i="1"/>
  <c r="AI2004" i="1"/>
  <c r="AD2004" i="1"/>
  <c r="AC2004" i="1"/>
  <c r="AL2004" i="1"/>
  <c r="AJ2004" i="1"/>
  <c r="AE2004" i="1"/>
  <c r="AF2004" i="1" s="1"/>
  <c r="AI2003" i="1"/>
  <c r="AH2003" i="1"/>
  <c r="AG2003" i="1"/>
  <c r="AL2003" i="1"/>
  <c r="AJ2003" i="1"/>
  <c r="AE2003" i="1"/>
  <c r="AF2003" i="1" s="1"/>
  <c r="AD2003" i="1"/>
  <c r="AC2003" i="1"/>
  <c r="AG2002" i="1"/>
  <c r="AH2002" i="1"/>
  <c r="AI2002" i="1"/>
  <c r="AD2002" i="1"/>
  <c r="AE2002" i="1"/>
  <c r="AF2002" i="1" s="1"/>
  <c r="AC2002" i="1"/>
  <c r="AL2002" i="1"/>
  <c r="AJ2002" i="1"/>
  <c r="AG2001" i="1"/>
  <c r="AH2001" i="1"/>
  <c r="AI2001" i="1"/>
  <c r="AL2001" i="1"/>
  <c r="AJ2001" i="1"/>
  <c r="AM2001" i="1" s="1"/>
  <c r="AF2001" i="1"/>
  <c r="AE2001" i="1"/>
  <c r="AD2001" i="1"/>
  <c r="AC2001" i="1"/>
  <c r="AI2000" i="1"/>
  <c r="AH2000" i="1"/>
  <c r="AG2000" i="1"/>
  <c r="AL2000" i="1"/>
  <c r="AJ2000" i="1"/>
  <c r="AC2000" i="1"/>
  <c r="AE2000" i="1"/>
  <c r="AF2000" i="1"/>
  <c r="AD2000" i="1"/>
  <c r="AH1999" i="1"/>
  <c r="AI1999" i="1"/>
  <c r="AG1999" i="1"/>
  <c r="AD1999" i="1"/>
  <c r="AJ1999" i="1"/>
  <c r="AC1999" i="1"/>
  <c r="AL1999" i="1"/>
  <c r="AF1999" i="1"/>
  <c r="AE1999" i="1"/>
  <c r="AH1998" i="1"/>
  <c r="AG1998" i="1"/>
  <c r="AI1998" i="1"/>
  <c r="AL1998" i="1"/>
  <c r="AJ1998" i="1"/>
  <c r="AM1998" i="1" s="1"/>
  <c r="AF1998" i="1"/>
  <c r="AE1998" i="1"/>
  <c r="AD1998" i="1"/>
  <c r="AC1998" i="1"/>
  <c r="AI1997" i="1"/>
  <c r="AH1997" i="1"/>
  <c r="AG1997" i="1"/>
  <c r="AL1997" i="1"/>
  <c r="AJ1997" i="1"/>
  <c r="AM1997" i="1" s="1"/>
  <c r="AF1997" i="1"/>
  <c r="AE1997" i="1"/>
  <c r="AD1997" i="1"/>
  <c r="AC1997" i="1"/>
  <c r="AI1996" i="1"/>
  <c r="AH1996" i="1"/>
  <c r="AG1996" i="1"/>
  <c r="AL1996" i="1"/>
  <c r="AJ1996" i="1"/>
  <c r="AM1996" i="1" s="1"/>
  <c r="AF1996" i="1"/>
  <c r="AE1996" i="1"/>
  <c r="AD1996" i="1"/>
  <c r="AC1996" i="1"/>
  <c r="AI1995" i="1"/>
  <c r="AH1995" i="1"/>
  <c r="AG1995" i="1"/>
  <c r="AE1995" i="1"/>
  <c r="AL1995" i="1"/>
  <c r="AJ1995" i="1"/>
  <c r="AM1995" i="1" s="1"/>
  <c r="AF1995" i="1"/>
  <c r="AD1995" i="1"/>
  <c r="AC1995" i="1"/>
  <c r="AG1994" i="1"/>
  <c r="AH1994" i="1"/>
  <c r="AI1994" i="1"/>
  <c r="AJ1994" i="1"/>
  <c r="AL1994" i="1"/>
  <c r="AF1994" i="1"/>
  <c r="AC1994" i="1"/>
  <c r="AD1994" i="1"/>
  <c r="AE1994" i="1"/>
  <c r="AI1993" i="1"/>
  <c r="AH1993" i="1"/>
  <c r="AG1993" i="1"/>
  <c r="AJ1993" i="1"/>
  <c r="AF1993" i="1"/>
  <c r="AE1993" i="1"/>
  <c r="AD1993" i="1"/>
  <c r="AC1993" i="1"/>
  <c r="AL1993" i="1"/>
  <c r="AI1992" i="1"/>
  <c r="AH1992" i="1"/>
  <c r="AG1992" i="1"/>
  <c r="AL1992" i="1"/>
  <c r="AJ1992" i="1"/>
  <c r="AM1992" i="1" s="1"/>
  <c r="AF1992" i="1"/>
  <c r="AE1992" i="1"/>
  <c r="AC1992" i="1"/>
  <c r="AD1992" i="1"/>
  <c r="AI1991" i="1"/>
  <c r="AH1991" i="1"/>
  <c r="AG1991" i="1"/>
  <c r="AD1991" i="1"/>
  <c r="AJ1991" i="1"/>
  <c r="AL1991" i="1"/>
  <c r="AF1991" i="1"/>
  <c r="AC1991" i="1"/>
  <c r="AE1991" i="1"/>
  <c r="AH1990" i="1"/>
  <c r="AI1990" i="1"/>
  <c r="AG1990" i="1"/>
  <c r="AF1990" i="1"/>
  <c r="AE1990" i="1"/>
  <c r="AD1990" i="1"/>
  <c r="AJ1990" i="1"/>
  <c r="AL1990" i="1"/>
  <c r="AC1990" i="1"/>
  <c r="AI1989" i="1"/>
  <c r="AG1989" i="1"/>
  <c r="AH1989" i="1"/>
  <c r="AC1989" i="1"/>
  <c r="AF1989" i="1"/>
  <c r="AE1989" i="1"/>
  <c r="AD1989" i="1"/>
  <c r="AJ1989" i="1"/>
  <c r="AL1989" i="1"/>
  <c r="AI1988" i="1"/>
  <c r="AH1988" i="1"/>
  <c r="AG1988" i="1"/>
  <c r="AL1988" i="1"/>
  <c r="AJ1988" i="1"/>
  <c r="AM1988" i="1" s="1"/>
  <c r="AF1988" i="1"/>
  <c r="AE1988" i="1"/>
  <c r="AD1988" i="1"/>
  <c r="AC1988" i="1"/>
  <c r="AG1987" i="1"/>
  <c r="AH1987" i="1"/>
  <c r="AI1987" i="1"/>
  <c r="AL1987" i="1"/>
  <c r="AJ1987" i="1"/>
  <c r="AD1987" i="1"/>
  <c r="AE1987" i="1"/>
  <c r="AF1987" i="1"/>
  <c r="AC1987" i="1"/>
  <c r="AH1986" i="1"/>
  <c r="AG1986" i="1"/>
  <c r="AI1986" i="1"/>
  <c r="AC1986" i="1"/>
  <c r="AF1986" i="1"/>
  <c r="AL1986" i="1"/>
  <c r="AE1986" i="1"/>
  <c r="AD1986" i="1"/>
  <c r="AJ1986" i="1"/>
  <c r="AM1986" i="1" s="1"/>
  <c r="AI1985" i="1"/>
  <c r="AH1985" i="1"/>
  <c r="AG1985" i="1"/>
  <c r="AC1985" i="1"/>
  <c r="AD1985" i="1"/>
  <c r="AE1985" i="1"/>
  <c r="AF1985" i="1"/>
  <c r="AJ1985" i="1"/>
  <c r="AL1985" i="1"/>
  <c r="AI1984" i="1"/>
  <c r="AG1984" i="1"/>
  <c r="AH1984" i="1"/>
  <c r="AF1984" i="1"/>
  <c r="AJ1984" i="1"/>
  <c r="AC1984" i="1"/>
  <c r="AD1984" i="1"/>
  <c r="AE1984" i="1"/>
  <c r="AL1984" i="1"/>
  <c r="AG1983" i="1"/>
  <c r="AH1983" i="1"/>
  <c r="AI1983" i="1"/>
  <c r="AE1983" i="1"/>
  <c r="AJ1983" i="1"/>
  <c r="AC1983" i="1"/>
  <c r="AD1983" i="1"/>
  <c r="AF1983" i="1"/>
  <c r="AL1983" i="1"/>
  <c r="AH1982" i="1"/>
  <c r="AI1982" i="1"/>
  <c r="AG1982" i="1"/>
  <c r="AL1982" i="1"/>
  <c r="AJ1982" i="1"/>
  <c r="AM1982" i="1" s="1"/>
  <c r="AF1982" i="1"/>
  <c r="AE1982" i="1"/>
  <c r="AD1982" i="1"/>
  <c r="AC1982" i="1"/>
  <c r="AI1981" i="1"/>
  <c r="AH1981" i="1"/>
  <c r="AG1981" i="1"/>
  <c r="AJ1981" i="1"/>
  <c r="AF1981" i="1"/>
  <c r="AD1981" i="1"/>
  <c r="AC1981" i="1"/>
  <c r="AE1981" i="1"/>
  <c r="AL1981" i="1"/>
  <c r="AG1980" i="1"/>
  <c r="AH1980" i="1"/>
  <c r="AI1980" i="1"/>
  <c r="AC1980" i="1"/>
  <c r="AD1980" i="1"/>
  <c r="AL1980" i="1"/>
  <c r="AE1980" i="1"/>
  <c r="AF1980" i="1"/>
  <c r="AJ1980" i="1"/>
  <c r="AM1980" i="1" s="1"/>
  <c r="AG1979" i="1"/>
  <c r="AH1979" i="1"/>
  <c r="AI1979" i="1"/>
  <c r="AD1979" i="1"/>
  <c r="AL1979" i="1"/>
  <c r="AJ1979" i="1"/>
  <c r="AC1979" i="1"/>
  <c r="AF1979" i="1"/>
  <c r="AE1979" i="1"/>
  <c r="AI1978" i="1"/>
  <c r="AH1978" i="1"/>
  <c r="AG1978" i="1"/>
  <c r="AL1978" i="1"/>
  <c r="AJ1978" i="1"/>
  <c r="AM1978" i="1" s="1"/>
  <c r="AF1978" i="1"/>
  <c r="AE1978" i="1"/>
  <c r="AD1978" i="1"/>
  <c r="AC1978" i="1"/>
  <c r="AI1977" i="1"/>
  <c r="AH1977" i="1"/>
  <c r="AG1977" i="1"/>
  <c r="AL1977" i="1"/>
  <c r="AJ1977" i="1"/>
  <c r="AM1977" i="1" s="1"/>
  <c r="AF1977" i="1"/>
  <c r="AE1977" i="1"/>
  <c r="AC1977" i="1"/>
  <c r="AD1977" i="1"/>
  <c r="AH1976" i="1"/>
  <c r="AG1976" i="1"/>
  <c r="AI1976" i="1"/>
  <c r="AL1976" i="1"/>
  <c r="AJ1976" i="1"/>
  <c r="AM1976" i="1" s="1"/>
  <c r="AF1976" i="1"/>
  <c r="AD1976" i="1"/>
  <c r="AE1976" i="1"/>
  <c r="AC1976" i="1"/>
  <c r="AG1975" i="1"/>
  <c r="AH1975" i="1"/>
  <c r="AI1975" i="1"/>
  <c r="AF1975" i="1"/>
  <c r="AD1975" i="1"/>
  <c r="AC1975" i="1"/>
  <c r="AL1975" i="1"/>
  <c r="AE1975" i="1"/>
  <c r="AJ1975" i="1"/>
  <c r="AM1975" i="1" s="1"/>
  <c r="AI1974" i="1"/>
  <c r="AH1974" i="1"/>
  <c r="AG1974" i="1"/>
  <c r="AJ1974" i="1"/>
  <c r="AF1974" i="1"/>
  <c r="AE1974" i="1"/>
  <c r="AD1974" i="1"/>
  <c r="AL1974" i="1"/>
  <c r="AC1974" i="1"/>
  <c r="AI1973" i="1"/>
  <c r="AH1973" i="1"/>
  <c r="AG1973" i="1"/>
  <c r="AL1973" i="1"/>
  <c r="AC1973" i="1"/>
  <c r="AD1973" i="1"/>
  <c r="AE1973" i="1"/>
  <c r="AF1973" i="1"/>
  <c r="AJ1973" i="1"/>
  <c r="AM1973" i="1" s="1"/>
  <c r="AH1972" i="1"/>
  <c r="AI1972" i="1"/>
  <c r="AG1972" i="1"/>
  <c r="AC1972" i="1"/>
  <c r="AD1972" i="1"/>
  <c r="AE1972" i="1"/>
  <c r="AJ1972" i="1"/>
  <c r="AF1972" i="1"/>
  <c r="AL1972" i="1"/>
  <c r="AG1971" i="1"/>
  <c r="AI1971" i="1"/>
  <c r="AH1971" i="1"/>
  <c r="AJ1971" i="1"/>
  <c r="AL1971" i="1"/>
  <c r="AF1971" i="1"/>
  <c r="AE1971" i="1"/>
  <c r="AD1971" i="1"/>
  <c r="AC1971" i="1"/>
  <c r="AI1970" i="1"/>
  <c r="AG1970" i="1"/>
  <c r="AH1970" i="1"/>
  <c r="AL1970" i="1"/>
  <c r="AJ1970" i="1"/>
  <c r="AM1970" i="1" s="1"/>
  <c r="AF1970" i="1"/>
  <c r="AD1970" i="1"/>
  <c r="AC1970" i="1"/>
  <c r="AE1970" i="1"/>
  <c r="AI1969" i="1"/>
  <c r="AG1969" i="1"/>
  <c r="AH1969" i="1"/>
  <c r="AL1969" i="1"/>
  <c r="AC1969" i="1"/>
  <c r="AD1969" i="1"/>
  <c r="AE1969" i="1"/>
  <c r="AF1969" i="1"/>
  <c r="AJ1969" i="1"/>
  <c r="AM1969" i="1" s="1"/>
  <c r="AI1968" i="1"/>
  <c r="AH1968" i="1"/>
  <c r="AG1968" i="1"/>
  <c r="AL1968" i="1"/>
  <c r="AJ1968" i="1"/>
  <c r="AF1968" i="1"/>
  <c r="AE1968" i="1"/>
  <c r="AD1968" i="1"/>
  <c r="AC1968" i="1"/>
  <c r="AI1967" i="1"/>
  <c r="AH1967" i="1"/>
  <c r="AG1967" i="1"/>
  <c r="AL1967" i="1"/>
  <c r="AJ1967" i="1"/>
  <c r="AM1967" i="1" s="1"/>
  <c r="AF1967" i="1"/>
  <c r="AE1967" i="1"/>
  <c r="AD1967" i="1"/>
  <c r="AC1967" i="1"/>
  <c r="AI1966" i="1"/>
  <c r="AH1966" i="1"/>
  <c r="AG1966" i="1"/>
  <c r="AF1966" i="1"/>
  <c r="AE1966" i="1"/>
  <c r="AD1966" i="1"/>
  <c r="AC1966" i="1"/>
  <c r="AL1966" i="1"/>
  <c r="AJ1966" i="1"/>
  <c r="AM1966" i="1" s="1"/>
  <c r="AG1965" i="1"/>
  <c r="AH1965" i="1"/>
  <c r="AI1965" i="1"/>
  <c r="AL1965" i="1"/>
  <c r="AF1965" i="1"/>
  <c r="AE1965" i="1"/>
  <c r="AD1965" i="1"/>
  <c r="AC1965" i="1"/>
  <c r="AJ1965" i="1"/>
  <c r="AM1965" i="1" s="1"/>
  <c r="AI1964" i="1"/>
  <c r="AH1964" i="1"/>
  <c r="AG1964" i="1"/>
  <c r="AF1964" i="1"/>
  <c r="AE1964" i="1"/>
  <c r="AD1964" i="1"/>
  <c r="AL1964" i="1"/>
  <c r="AC1964" i="1"/>
  <c r="AJ1964" i="1"/>
  <c r="AM1964" i="1" s="1"/>
  <c r="AI1963" i="1"/>
  <c r="AG1963" i="1"/>
  <c r="AH1963" i="1"/>
  <c r="AL1963" i="1"/>
  <c r="AJ1963" i="1"/>
  <c r="AM1963" i="1" s="1"/>
  <c r="AF1963" i="1"/>
  <c r="AE1963" i="1"/>
  <c r="AD1963" i="1"/>
  <c r="AC1963" i="1"/>
  <c r="AH1962" i="1"/>
  <c r="AI1962" i="1"/>
  <c r="AG1962" i="1"/>
  <c r="AL1962" i="1"/>
  <c r="AE1962" i="1"/>
  <c r="AD1962" i="1"/>
  <c r="AC1962" i="1"/>
  <c r="AF1962" i="1"/>
  <c r="AJ1962" i="1"/>
  <c r="AM1962" i="1" s="1"/>
  <c r="AH1961" i="1"/>
  <c r="AI1961" i="1"/>
  <c r="AG1961" i="1"/>
  <c r="AE1961" i="1"/>
  <c r="AL1961" i="1"/>
  <c r="AJ1961" i="1"/>
  <c r="AM1961" i="1" s="1"/>
  <c r="AF1961" i="1"/>
  <c r="AD1961" i="1"/>
  <c r="AC1961" i="1"/>
  <c r="AH1960" i="1"/>
  <c r="AG1960" i="1"/>
  <c r="AI1960" i="1"/>
  <c r="AC1960" i="1"/>
  <c r="AD1960" i="1"/>
  <c r="AE1960" i="1"/>
  <c r="AF1960" i="1"/>
  <c r="AJ1960" i="1"/>
  <c r="AL1960" i="1"/>
  <c r="AG1959" i="1"/>
  <c r="AI1959" i="1"/>
  <c r="AH1959" i="1"/>
  <c r="AD1959" i="1"/>
  <c r="AL1959" i="1"/>
  <c r="AC1959" i="1"/>
  <c r="AJ1959" i="1"/>
  <c r="AM1959" i="1" s="1"/>
  <c r="AE1959" i="1"/>
  <c r="AF1959" i="1"/>
  <c r="AG1958" i="1"/>
  <c r="AH1958" i="1"/>
  <c r="AI1958" i="1"/>
  <c r="AC1958" i="1"/>
  <c r="AE1958" i="1"/>
  <c r="AJ1958" i="1"/>
  <c r="AD1958" i="1"/>
  <c r="AF1958" i="1"/>
  <c r="AL1958" i="1"/>
  <c r="AI1957" i="1"/>
  <c r="AH1957" i="1"/>
  <c r="AG1957" i="1"/>
  <c r="AC1957" i="1"/>
  <c r="AL1957" i="1"/>
  <c r="AJ1957" i="1"/>
  <c r="AM1957" i="1" s="1"/>
  <c r="AF1957" i="1"/>
  <c r="AE1957" i="1"/>
  <c r="AD1957" i="1"/>
  <c r="AH1956" i="1"/>
  <c r="AI1956" i="1"/>
  <c r="AG1956" i="1"/>
  <c r="AF1956" i="1"/>
  <c r="AE1956" i="1"/>
  <c r="AD1956" i="1"/>
  <c r="AC1956" i="1"/>
  <c r="AJ1956" i="1"/>
  <c r="AL1956" i="1"/>
  <c r="AI1955" i="1"/>
  <c r="AH1955" i="1"/>
  <c r="AG1955" i="1"/>
  <c r="AL1955" i="1"/>
  <c r="AJ1955" i="1"/>
  <c r="AF1955" i="1"/>
  <c r="AD1955" i="1"/>
  <c r="AC1955" i="1"/>
  <c r="AE1955" i="1"/>
  <c r="AI1954" i="1"/>
  <c r="AH1954" i="1"/>
  <c r="AG1954" i="1"/>
  <c r="AL1954" i="1"/>
  <c r="AJ1954" i="1"/>
  <c r="AC1954" i="1"/>
  <c r="AD1954" i="1"/>
  <c r="AE1954" i="1"/>
  <c r="AF1954" i="1"/>
  <c r="AH1953" i="1"/>
  <c r="AI1953" i="1"/>
  <c r="AG1953" i="1"/>
  <c r="AJ1953" i="1"/>
  <c r="AL1953" i="1"/>
  <c r="AC1953" i="1"/>
  <c r="AE1953" i="1"/>
  <c r="AF1953" i="1"/>
  <c r="AD1953" i="1"/>
  <c r="AG1952" i="1"/>
  <c r="AH1952" i="1"/>
  <c r="AI1952" i="1"/>
  <c r="AF1952" i="1"/>
  <c r="AC1952" i="1"/>
  <c r="AD1952" i="1"/>
  <c r="AE1952" i="1"/>
  <c r="AJ1952" i="1"/>
  <c r="AL1952" i="1"/>
  <c r="AG1951" i="1"/>
  <c r="AH1951" i="1"/>
  <c r="AI1951" i="1"/>
  <c r="AL1951" i="1"/>
  <c r="AJ1951" i="1"/>
  <c r="AF1951" i="1"/>
  <c r="AE1951" i="1"/>
  <c r="AD1951" i="1"/>
  <c r="AC1951" i="1"/>
  <c r="AI1950" i="1"/>
  <c r="AH1950" i="1"/>
  <c r="AG1950" i="1"/>
  <c r="AL1950" i="1"/>
  <c r="AJ1950" i="1"/>
  <c r="AM1950" i="1" s="1"/>
  <c r="AF1950" i="1"/>
  <c r="AE1950" i="1"/>
  <c r="AD1950" i="1"/>
  <c r="AC1950" i="1"/>
  <c r="AG1949" i="1"/>
  <c r="AH1949" i="1"/>
  <c r="AI1949" i="1"/>
  <c r="AD1949" i="1"/>
  <c r="AC1949" i="1"/>
  <c r="AL1949" i="1"/>
  <c r="AE1949" i="1"/>
  <c r="AF1949" i="1"/>
  <c r="AJ1949" i="1"/>
  <c r="AM1949" i="1" s="1"/>
  <c r="AI1948" i="1"/>
  <c r="AH1948" i="1"/>
  <c r="AG1948" i="1"/>
  <c r="AL1948" i="1"/>
  <c r="AJ1948" i="1"/>
  <c r="AM1948" i="1" s="1"/>
  <c r="AF1948" i="1"/>
  <c r="AE1948" i="1"/>
  <c r="AD1948" i="1"/>
  <c r="AC1948" i="1"/>
  <c r="AH1947" i="1"/>
  <c r="AI1947" i="1"/>
  <c r="AG1947" i="1"/>
  <c r="AC1947" i="1"/>
  <c r="AF1947" i="1"/>
  <c r="AE1947" i="1"/>
  <c r="AL1947" i="1"/>
  <c r="AJ1947" i="1"/>
  <c r="AM1947" i="1" s="1"/>
  <c r="AD1947" i="1"/>
  <c r="AI1946" i="1"/>
  <c r="AH1946" i="1"/>
  <c r="AG1946" i="1"/>
  <c r="AD1946" i="1"/>
  <c r="AC1946" i="1"/>
  <c r="AJ1946" i="1"/>
  <c r="AF1946" i="1"/>
  <c r="AE1946" i="1"/>
  <c r="AL1946" i="1"/>
  <c r="AI1945" i="1"/>
  <c r="AG1945" i="1"/>
  <c r="AH1945" i="1"/>
  <c r="AC1945" i="1"/>
  <c r="AL1945" i="1"/>
  <c r="AJ1945" i="1"/>
  <c r="AM1945" i="1" s="1"/>
  <c r="AF1945" i="1"/>
  <c r="AE1945" i="1"/>
  <c r="AD1945" i="1"/>
  <c r="AI1944" i="1"/>
  <c r="AH1944" i="1"/>
  <c r="AG1944" i="1"/>
  <c r="AD1944" i="1"/>
  <c r="AE1944" i="1"/>
  <c r="AF1944" i="1"/>
  <c r="AJ1944" i="1"/>
  <c r="AL1944" i="1"/>
  <c r="AC1944" i="1"/>
  <c r="AH1943" i="1"/>
  <c r="AG1943" i="1"/>
  <c r="AI1943" i="1"/>
  <c r="AD1943" i="1"/>
  <c r="AC1943" i="1"/>
  <c r="AF1943" i="1"/>
  <c r="AE1943" i="1"/>
  <c r="AL1943" i="1"/>
  <c r="AJ1943" i="1"/>
  <c r="AM1943" i="1" s="1"/>
  <c r="AG1942" i="1"/>
  <c r="AH1942" i="1"/>
  <c r="AI1942" i="1"/>
  <c r="AE1942" i="1"/>
  <c r="AF1942" i="1"/>
  <c r="AD1942" i="1"/>
  <c r="AC1942" i="1"/>
  <c r="AL1942" i="1"/>
  <c r="AJ1942" i="1"/>
  <c r="AM1942" i="1" s="1"/>
  <c r="AG1941" i="1"/>
  <c r="AH1941" i="1"/>
  <c r="AI1941" i="1"/>
  <c r="AJ1941" i="1"/>
  <c r="AF1941" i="1"/>
  <c r="AL1941" i="1"/>
  <c r="AD1941" i="1"/>
  <c r="AE1941" i="1"/>
  <c r="AC1941" i="1"/>
  <c r="AI1940" i="1"/>
  <c r="AG1940" i="1"/>
  <c r="AH1940" i="1"/>
  <c r="AC1940" i="1"/>
  <c r="AL1940" i="1"/>
  <c r="AJ1940" i="1"/>
  <c r="AM1940" i="1" s="1"/>
  <c r="AF1940" i="1"/>
  <c r="AE1940" i="1"/>
  <c r="AD1940" i="1"/>
  <c r="AI1939" i="1"/>
  <c r="AH1939" i="1"/>
  <c r="AG1939" i="1"/>
  <c r="AC1939" i="1"/>
  <c r="AL1939" i="1"/>
  <c r="AJ1939" i="1"/>
  <c r="AM1939" i="1" s="1"/>
  <c r="AF1939" i="1"/>
  <c r="AE1939" i="1"/>
  <c r="AD1939" i="1"/>
  <c r="AI1938" i="1"/>
  <c r="AH1938" i="1"/>
  <c r="AG1938" i="1"/>
  <c r="AL1938" i="1"/>
  <c r="AJ1938" i="1"/>
  <c r="AM1938" i="1" s="1"/>
  <c r="AF1938" i="1"/>
  <c r="AE1938" i="1"/>
  <c r="AD1938" i="1"/>
  <c r="AC1938" i="1"/>
  <c r="AG1937" i="1"/>
  <c r="AI1937" i="1"/>
  <c r="AH1937" i="1"/>
  <c r="AC1937" i="1"/>
  <c r="AD1937" i="1"/>
  <c r="AL1937" i="1"/>
  <c r="AJ1937" i="1"/>
  <c r="AM1937" i="1" s="1"/>
  <c r="AF1937" i="1"/>
  <c r="AE1937" i="1"/>
  <c r="AI1936" i="1"/>
  <c r="AH1936" i="1"/>
  <c r="AG1936" i="1"/>
  <c r="AL1936" i="1"/>
  <c r="AJ1936" i="1"/>
  <c r="AM1936" i="1" s="1"/>
  <c r="AF1936" i="1"/>
  <c r="AE1936" i="1"/>
  <c r="AD1936" i="1"/>
  <c r="AC1936" i="1"/>
  <c r="AI1935" i="1"/>
  <c r="AH1935" i="1"/>
  <c r="AG1935" i="1"/>
  <c r="AL1935" i="1"/>
  <c r="AJ1935" i="1"/>
  <c r="AM1935" i="1" s="1"/>
  <c r="AF1935" i="1"/>
  <c r="AE1935" i="1"/>
  <c r="AD1935" i="1"/>
  <c r="AC1935" i="1"/>
  <c r="AI1934" i="1"/>
  <c r="AH1934" i="1"/>
  <c r="AG1934" i="1"/>
  <c r="AL1934" i="1"/>
  <c r="AJ1934" i="1"/>
  <c r="AM1934" i="1" s="1"/>
  <c r="AF1934" i="1"/>
  <c r="AE1934" i="1"/>
  <c r="AD1934" i="1"/>
  <c r="AC1934" i="1"/>
  <c r="AH1933" i="1"/>
  <c r="AG1933" i="1"/>
  <c r="AI1933" i="1"/>
  <c r="AD1933" i="1"/>
  <c r="AL1933" i="1"/>
  <c r="AJ1933" i="1"/>
  <c r="AM1933" i="1" s="1"/>
  <c r="AC1933" i="1"/>
  <c r="AF1933" i="1"/>
  <c r="AE1933" i="1"/>
  <c r="AI1932" i="1"/>
  <c r="AH1932" i="1"/>
  <c r="AG1932" i="1"/>
  <c r="AE1932" i="1"/>
  <c r="AL1932" i="1"/>
  <c r="AJ1932" i="1"/>
  <c r="AM1932" i="1" s="1"/>
  <c r="AF1932" i="1"/>
  <c r="AD1932" i="1"/>
  <c r="AC1932" i="1"/>
  <c r="AI1931" i="1"/>
  <c r="AH1931" i="1"/>
  <c r="AG1931" i="1"/>
  <c r="AF1931" i="1"/>
  <c r="AL1931" i="1"/>
  <c r="AJ1931" i="1"/>
  <c r="AM1931" i="1" s="1"/>
  <c r="AE1931" i="1"/>
  <c r="AD1931" i="1"/>
  <c r="AC1931" i="1"/>
  <c r="AI1930" i="1"/>
  <c r="AH1930" i="1"/>
  <c r="AG1930" i="1"/>
  <c r="AD1930" i="1"/>
  <c r="AC1930" i="1"/>
  <c r="AL1930" i="1"/>
  <c r="AJ1930" i="1"/>
  <c r="AM1930" i="1" s="1"/>
  <c r="AF1930" i="1"/>
  <c r="AE1930" i="1"/>
  <c r="AG1929" i="1"/>
  <c r="AI1929" i="1"/>
  <c r="AH1929" i="1"/>
  <c r="AL1929" i="1"/>
  <c r="AJ1929" i="1"/>
  <c r="AM1929" i="1" s="1"/>
  <c r="AF1929" i="1"/>
  <c r="AE1929" i="1"/>
  <c r="AD1929" i="1"/>
  <c r="AC1929" i="1"/>
  <c r="AI1928" i="1"/>
  <c r="AH1928" i="1"/>
  <c r="AG1928" i="1"/>
  <c r="AL1928" i="1"/>
  <c r="AJ1928" i="1"/>
  <c r="AM1928" i="1" s="1"/>
  <c r="AF1928" i="1"/>
  <c r="AE1928" i="1"/>
  <c r="AD1928" i="1"/>
  <c r="AC1928" i="1"/>
  <c r="AI1927" i="1"/>
  <c r="AH1927" i="1"/>
  <c r="AG1927" i="1"/>
  <c r="AJ1927" i="1"/>
  <c r="AL1927" i="1"/>
  <c r="AF1927" i="1"/>
  <c r="AE1927" i="1"/>
  <c r="AD1927" i="1"/>
  <c r="AC1927" i="1"/>
  <c r="AI1926" i="1"/>
  <c r="AH1926" i="1"/>
  <c r="AG1926" i="1"/>
  <c r="AJ1926" i="1"/>
  <c r="AD1926" i="1"/>
  <c r="AC1926" i="1"/>
  <c r="AL1926" i="1"/>
  <c r="AF1926" i="1"/>
  <c r="AE1926" i="1"/>
  <c r="AI1925" i="1"/>
  <c r="AH1925" i="1"/>
  <c r="AG1925" i="1"/>
  <c r="AJ1925" i="1"/>
  <c r="AL1925" i="1"/>
  <c r="AF1925" i="1"/>
  <c r="AE1925" i="1"/>
  <c r="AD1925" i="1"/>
  <c r="AC1925" i="1"/>
  <c r="AI1924" i="1"/>
  <c r="AH1924" i="1"/>
  <c r="AG1924" i="1"/>
  <c r="AL1924" i="1"/>
  <c r="AJ1924" i="1"/>
  <c r="AM1924" i="1" s="1"/>
  <c r="AF1924" i="1"/>
  <c r="AE1924" i="1"/>
  <c r="AD1924" i="1"/>
  <c r="AC1924" i="1"/>
  <c r="AI1923" i="1"/>
  <c r="AH1923" i="1"/>
  <c r="AG1923" i="1"/>
  <c r="AL1923" i="1"/>
  <c r="AJ1923" i="1"/>
  <c r="AM1923" i="1" s="1"/>
  <c r="AF1923" i="1"/>
  <c r="AE1923" i="1"/>
  <c r="AD1923" i="1"/>
  <c r="AC1923" i="1"/>
  <c r="AI1922" i="1"/>
  <c r="AH1922" i="1"/>
  <c r="AG1922" i="1"/>
  <c r="AL1922" i="1"/>
  <c r="AJ1922" i="1"/>
  <c r="AM1922" i="1" s="1"/>
  <c r="AF1922" i="1"/>
  <c r="AE1922" i="1"/>
  <c r="AD1922" i="1"/>
  <c r="AC1922" i="1"/>
  <c r="AH1921" i="1"/>
  <c r="AG1921" i="1"/>
  <c r="AI1921" i="1"/>
  <c r="AL1921" i="1"/>
  <c r="AJ1921" i="1"/>
  <c r="AM1921" i="1" s="1"/>
  <c r="AF1921" i="1"/>
  <c r="AE1921" i="1"/>
  <c r="AD1921" i="1"/>
  <c r="AC1921" i="1"/>
  <c r="AI1920" i="1"/>
  <c r="AH1920" i="1"/>
  <c r="AG1920" i="1"/>
  <c r="AL1920" i="1"/>
  <c r="AJ1920" i="1"/>
  <c r="AM1920" i="1" s="1"/>
  <c r="AF1920" i="1"/>
  <c r="AE1920" i="1"/>
  <c r="AD1920" i="1"/>
  <c r="AC1920" i="1"/>
  <c r="AI1919" i="1"/>
  <c r="AH1919" i="1"/>
  <c r="AG1919" i="1"/>
  <c r="AL1919" i="1"/>
  <c r="AJ1919" i="1"/>
  <c r="AM1919" i="1" s="1"/>
  <c r="AF1919" i="1"/>
  <c r="AE1919" i="1"/>
  <c r="AD1919" i="1"/>
  <c r="AC1919" i="1"/>
  <c r="AI1918" i="1"/>
  <c r="AH1918" i="1"/>
  <c r="AG1918" i="1"/>
  <c r="AL1918" i="1"/>
  <c r="AJ1918" i="1"/>
  <c r="AM1918" i="1" s="1"/>
  <c r="AF1918" i="1"/>
  <c r="AE1918" i="1"/>
  <c r="AD1918" i="1"/>
  <c r="AC1918" i="1"/>
  <c r="AI1917" i="1"/>
  <c r="AH1917" i="1"/>
  <c r="AG1917" i="1"/>
  <c r="AJ1917" i="1"/>
  <c r="AL1917" i="1"/>
  <c r="AF1917" i="1"/>
  <c r="AE1917" i="1"/>
  <c r="AD1917" i="1"/>
  <c r="AC1917" i="1"/>
  <c r="AI1916" i="1"/>
  <c r="AH1916" i="1"/>
  <c r="AG1916" i="1"/>
  <c r="AL1916" i="1"/>
  <c r="AJ1916" i="1"/>
  <c r="AM1916" i="1" s="1"/>
  <c r="AF1916" i="1"/>
  <c r="AE1916" i="1"/>
  <c r="AD1916" i="1"/>
  <c r="AC1916" i="1"/>
  <c r="AI1915" i="1"/>
  <c r="AH1915" i="1"/>
  <c r="AG1915" i="1"/>
  <c r="AL1915" i="1"/>
  <c r="AJ1915" i="1"/>
  <c r="AM1915" i="1" s="1"/>
  <c r="AF1915" i="1"/>
  <c r="AE1915" i="1"/>
  <c r="AD1915" i="1"/>
  <c r="AC1915" i="1"/>
  <c r="AI1914" i="1"/>
  <c r="AH1914" i="1"/>
  <c r="AG1914" i="1"/>
  <c r="AL1914" i="1"/>
  <c r="AJ1914" i="1"/>
  <c r="AM1914" i="1" s="1"/>
  <c r="AF1914" i="1"/>
  <c r="AE1914" i="1"/>
  <c r="AD1914" i="1"/>
  <c r="AC1914" i="1"/>
  <c r="AI1913" i="1"/>
  <c r="AH1913" i="1"/>
  <c r="AG1913" i="1"/>
  <c r="AJ1913" i="1"/>
  <c r="AL1913" i="1"/>
  <c r="AF1913" i="1"/>
  <c r="AE1913" i="1"/>
  <c r="AD1913" i="1"/>
  <c r="AC1913" i="1"/>
  <c r="AI1912" i="1"/>
  <c r="AH1912" i="1"/>
  <c r="AG1912" i="1"/>
  <c r="AL1912" i="1"/>
  <c r="AJ1912" i="1"/>
  <c r="AM1912" i="1" s="1"/>
  <c r="AF1912" i="1"/>
  <c r="AE1912" i="1"/>
  <c r="AD1912" i="1"/>
  <c r="AC1912" i="1"/>
  <c r="AI1911" i="1"/>
  <c r="AH1911" i="1"/>
  <c r="AG1911" i="1"/>
  <c r="AL1911" i="1"/>
  <c r="AJ1911" i="1"/>
  <c r="AM1911" i="1" s="1"/>
  <c r="AF1911" i="1"/>
  <c r="AE1911" i="1"/>
  <c r="AD1911" i="1"/>
  <c r="AC1911" i="1"/>
  <c r="AH1910" i="1"/>
  <c r="AI1910" i="1"/>
  <c r="AG1910" i="1"/>
  <c r="AE1910" i="1"/>
  <c r="AD1910" i="1"/>
  <c r="AC1910" i="1"/>
  <c r="AL1910" i="1"/>
  <c r="AJ1910" i="1"/>
  <c r="AM1910" i="1" s="1"/>
  <c r="AF1910" i="1"/>
  <c r="AG1909" i="1"/>
  <c r="AH1909" i="1"/>
  <c r="AI1909" i="1"/>
  <c r="AC1909" i="1"/>
  <c r="AE1909" i="1"/>
  <c r="AF1909" i="1"/>
  <c r="AD1909" i="1"/>
  <c r="AJ1909" i="1"/>
  <c r="AL1909" i="1"/>
  <c r="AG1908" i="1"/>
  <c r="AH1908" i="1"/>
  <c r="AI1908" i="1"/>
  <c r="AF1908" i="1"/>
  <c r="AL1908" i="1"/>
  <c r="AJ1908" i="1"/>
  <c r="AM1908" i="1" s="1"/>
  <c r="AE1908" i="1"/>
  <c r="AD1908" i="1"/>
  <c r="AC1908" i="1"/>
  <c r="AH1907" i="1"/>
  <c r="AG1907" i="1"/>
  <c r="AI1907" i="1"/>
  <c r="AC1907" i="1"/>
  <c r="AD1907" i="1"/>
  <c r="AE1907" i="1"/>
  <c r="AF1907" i="1"/>
  <c r="AJ1907" i="1"/>
  <c r="AL1907" i="1"/>
  <c r="AI1906" i="1"/>
  <c r="AG1906" i="1"/>
  <c r="AH1906" i="1"/>
  <c r="AC1906" i="1"/>
  <c r="AD1906" i="1"/>
  <c r="AE1906" i="1"/>
  <c r="AF1906" i="1"/>
  <c r="AJ1906" i="1"/>
  <c r="AL1906" i="1"/>
  <c r="AI1905" i="1"/>
  <c r="AH1905" i="1"/>
  <c r="AG1905" i="1"/>
  <c r="AD1905" i="1"/>
  <c r="AC1905" i="1"/>
  <c r="AL1905" i="1"/>
  <c r="AE1905" i="1"/>
  <c r="AJ1905" i="1"/>
  <c r="AM1905" i="1" s="1"/>
  <c r="AF1905" i="1"/>
  <c r="AG1904" i="1"/>
  <c r="AI1904" i="1"/>
  <c r="AH1904" i="1"/>
  <c r="AL1904" i="1"/>
  <c r="AC1904" i="1"/>
  <c r="AE1904" i="1"/>
  <c r="AD1904" i="1"/>
  <c r="AF1904" i="1"/>
  <c r="AJ1904" i="1"/>
  <c r="AM1904" i="1" s="1"/>
  <c r="AG1903" i="1"/>
  <c r="AH1903" i="1"/>
  <c r="AI1903" i="1"/>
  <c r="AD1903" i="1"/>
  <c r="AE1903" i="1"/>
  <c r="AF1903" i="1"/>
  <c r="AJ1903" i="1"/>
  <c r="AC1903" i="1"/>
  <c r="AL1903" i="1"/>
  <c r="AI1902" i="1"/>
  <c r="AG1902" i="1"/>
  <c r="AH1902" i="1"/>
  <c r="AE1902" i="1"/>
  <c r="AL1902" i="1"/>
  <c r="AJ1902" i="1"/>
  <c r="AM1902" i="1" s="1"/>
  <c r="AF1902" i="1"/>
  <c r="AD1902" i="1"/>
  <c r="AC1902" i="1"/>
  <c r="AI1901" i="1"/>
  <c r="AH1901" i="1"/>
  <c r="AG1901" i="1"/>
  <c r="AL1901" i="1"/>
  <c r="AJ1901" i="1"/>
  <c r="AM1901" i="1" s="1"/>
  <c r="AF1901" i="1"/>
  <c r="AE1901" i="1"/>
  <c r="AD1901" i="1"/>
  <c r="AC1901" i="1"/>
  <c r="AG1900" i="1"/>
  <c r="AI1900" i="1"/>
  <c r="AH1900" i="1"/>
  <c r="AC1900" i="1"/>
  <c r="AF1900" i="1"/>
  <c r="AE1900" i="1"/>
  <c r="AL1900" i="1"/>
  <c r="AJ1900" i="1"/>
  <c r="AM1900" i="1" s="1"/>
  <c r="AD1900" i="1"/>
  <c r="AG1899" i="1"/>
  <c r="AH1899" i="1"/>
  <c r="AI1899" i="1"/>
  <c r="AE1899" i="1"/>
  <c r="AL1899" i="1"/>
  <c r="AC1899" i="1"/>
  <c r="AD1899" i="1"/>
  <c r="AF1899" i="1"/>
  <c r="AJ1899" i="1"/>
  <c r="AM1899" i="1" s="1"/>
  <c r="AI1898" i="1"/>
  <c r="AH1898" i="1"/>
  <c r="AG1898" i="1"/>
  <c r="AL1898" i="1"/>
  <c r="AJ1898" i="1"/>
  <c r="AM1898" i="1" s="1"/>
  <c r="AF1898" i="1"/>
  <c r="AC1898" i="1"/>
  <c r="AE1898" i="1"/>
  <c r="AD1898" i="1"/>
  <c r="AG1897" i="1"/>
  <c r="AH1897" i="1"/>
  <c r="AI1897" i="1"/>
  <c r="AE1897" i="1"/>
  <c r="AJ1897" i="1"/>
  <c r="AL1897" i="1"/>
  <c r="AF1897" i="1"/>
  <c r="AC1897" i="1"/>
  <c r="AD1897" i="1"/>
  <c r="AG1896" i="1"/>
  <c r="AH1896" i="1"/>
  <c r="AI1896" i="1"/>
  <c r="AJ1896" i="1"/>
  <c r="AL1896" i="1"/>
  <c r="AF1896" i="1"/>
  <c r="AE1896" i="1"/>
  <c r="AD1896" i="1"/>
  <c r="AC1896" i="1"/>
  <c r="AH1895" i="1"/>
  <c r="AG1895" i="1"/>
  <c r="AI1895" i="1"/>
  <c r="AE1895" i="1"/>
  <c r="AJ1895" i="1"/>
  <c r="AC1895" i="1"/>
  <c r="AL1895" i="1"/>
  <c r="AF1895" i="1"/>
  <c r="AD1895" i="1"/>
  <c r="AG1894" i="1"/>
  <c r="AH1894" i="1"/>
  <c r="AI1894" i="1"/>
  <c r="AL1894" i="1"/>
  <c r="AJ1894" i="1"/>
  <c r="AM1894" i="1" s="1"/>
  <c r="AC1894" i="1"/>
  <c r="AD1894" i="1"/>
  <c r="AE1894" i="1"/>
  <c r="AF1894" i="1"/>
  <c r="AG1893" i="1"/>
  <c r="AH1893" i="1"/>
  <c r="AI1893" i="1"/>
  <c r="AD1893" i="1"/>
  <c r="AE1893" i="1"/>
  <c r="AF1893" i="1"/>
  <c r="AC1893" i="1"/>
  <c r="AJ1893" i="1"/>
  <c r="AL1893" i="1"/>
  <c r="AH1892" i="1"/>
  <c r="AG1892" i="1"/>
  <c r="AI1892" i="1"/>
  <c r="AE1892" i="1"/>
  <c r="AF1892" i="1"/>
  <c r="AJ1892" i="1"/>
  <c r="AL1892" i="1"/>
  <c r="AC1892" i="1"/>
  <c r="AD1892" i="1"/>
  <c r="AH1891" i="1"/>
  <c r="AG1891" i="1"/>
  <c r="AI1891" i="1"/>
  <c r="AF1891" i="1"/>
  <c r="AE1891" i="1"/>
  <c r="AD1891" i="1"/>
  <c r="AC1891" i="1"/>
  <c r="AL1891" i="1"/>
  <c r="AJ1891" i="1"/>
  <c r="AM1891" i="1" s="1"/>
  <c r="AI1890" i="1"/>
  <c r="AH1890" i="1"/>
  <c r="AG1890" i="1"/>
  <c r="AL1890" i="1"/>
  <c r="AJ1890" i="1"/>
  <c r="AM1890" i="1" s="1"/>
  <c r="AF1890" i="1"/>
  <c r="AD1890" i="1"/>
  <c r="AC1890" i="1"/>
  <c r="AE1890" i="1"/>
  <c r="AI1889" i="1"/>
  <c r="AH1889" i="1"/>
  <c r="AG1889" i="1"/>
  <c r="AL1889" i="1"/>
  <c r="AJ1889" i="1"/>
  <c r="AM1889" i="1" s="1"/>
  <c r="AF1889" i="1"/>
  <c r="AE1889" i="1"/>
  <c r="AD1889" i="1"/>
  <c r="AC1889" i="1"/>
  <c r="AH1888" i="1"/>
  <c r="AG1888" i="1"/>
  <c r="AI1888" i="1"/>
  <c r="AE1888" i="1"/>
  <c r="AD1888" i="1"/>
  <c r="AC1888" i="1"/>
  <c r="AJ1888" i="1"/>
  <c r="AL1888" i="1"/>
  <c r="AF1888" i="1"/>
  <c r="AI1887" i="1"/>
  <c r="AH1887" i="1"/>
  <c r="AG1887" i="1"/>
  <c r="AL1887" i="1"/>
  <c r="AJ1887" i="1"/>
  <c r="AM1887" i="1" s="1"/>
  <c r="AF1887" i="1"/>
  <c r="AE1887" i="1"/>
  <c r="AD1887" i="1"/>
  <c r="AC1887" i="1"/>
  <c r="AI1886" i="1"/>
  <c r="AH1886" i="1"/>
  <c r="AG1886" i="1"/>
  <c r="AL1886" i="1"/>
  <c r="AJ1886" i="1"/>
  <c r="AM1886" i="1" s="1"/>
  <c r="AE1886" i="1"/>
  <c r="AD1886" i="1"/>
  <c r="AC1886" i="1"/>
  <c r="AF1886" i="1"/>
  <c r="AI1885" i="1"/>
  <c r="AG1885" i="1"/>
  <c r="AH1885" i="1"/>
  <c r="AE1885" i="1"/>
  <c r="AD1885" i="1"/>
  <c r="AC1885" i="1"/>
  <c r="AJ1885" i="1"/>
  <c r="AL1885" i="1"/>
  <c r="AF1885" i="1"/>
  <c r="AI1884" i="1"/>
  <c r="AH1884" i="1"/>
  <c r="AG1884" i="1"/>
  <c r="AL1884" i="1"/>
  <c r="AE1884" i="1"/>
  <c r="AD1884" i="1"/>
  <c r="AC1884" i="1"/>
  <c r="AJ1884" i="1"/>
  <c r="AM1884" i="1" s="1"/>
  <c r="AF1884" i="1"/>
  <c r="AG1883" i="1"/>
  <c r="AH1883" i="1"/>
  <c r="AI1883" i="1"/>
  <c r="AE1883" i="1"/>
  <c r="AD1883" i="1"/>
  <c r="AC1883" i="1"/>
  <c r="AL1883" i="1"/>
  <c r="AJ1883" i="1"/>
  <c r="AM1883" i="1" s="1"/>
  <c r="AF1883" i="1"/>
  <c r="AG1882" i="1"/>
  <c r="AH1882" i="1"/>
  <c r="AI1882" i="1"/>
  <c r="AJ1882" i="1"/>
  <c r="AL1882" i="1"/>
  <c r="AC1882" i="1"/>
  <c r="AE1882" i="1"/>
  <c r="AF1882" i="1"/>
  <c r="AD1882" i="1"/>
  <c r="AG1881" i="1"/>
  <c r="AI1881" i="1"/>
  <c r="AH1881" i="1"/>
  <c r="AE1881" i="1"/>
  <c r="AD1881" i="1"/>
  <c r="AL1881" i="1"/>
  <c r="AJ1881" i="1"/>
  <c r="AM1881" i="1" s="1"/>
  <c r="AF1881" i="1"/>
  <c r="AC1881" i="1"/>
  <c r="AG1880" i="1"/>
  <c r="AH1880" i="1"/>
  <c r="AI1880" i="1"/>
  <c r="AL1880" i="1"/>
  <c r="AJ1880" i="1"/>
  <c r="AM1880" i="1" s="1"/>
  <c r="AF1880" i="1"/>
  <c r="AD1880" i="1"/>
  <c r="AC1880" i="1"/>
  <c r="AE1880" i="1"/>
  <c r="AI1879" i="1"/>
  <c r="AH1879" i="1"/>
  <c r="AG1879" i="1"/>
  <c r="AL1879" i="1"/>
  <c r="AJ1879" i="1"/>
  <c r="AM1879" i="1" s="1"/>
  <c r="AF1879" i="1"/>
  <c r="AE1879" i="1"/>
  <c r="AD1879" i="1"/>
  <c r="AC1879" i="1"/>
  <c r="AH1878" i="1"/>
  <c r="AG1878" i="1"/>
  <c r="AI1878" i="1"/>
  <c r="AL1878" i="1"/>
  <c r="AJ1878" i="1"/>
  <c r="AM1878" i="1" s="1"/>
  <c r="AF1878" i="1"/>
  <c r="AC1878" i="1"/>
  <c r="AD1878" i="1"/>
  <c r="AE1878" i="1"/>
  <c r="AG1877" i="1"/>
  <c r="AH1877" i="1"/>
  <c r="AI1877" i="1"/>
  <c r="AF1877" i="1"/>
  <c r="AJ1877" i="1"/>
  <c r="AL1877" i="1"/>
  <c r="AE1877" i="1"/>
  <c r="AC1877" i="1"/>
  <c r="AD1877" i="1"/>
  <c r="AI1876" i="1"/>
  <c r="AH1876" i="1"/>
  <c r="AG1876" i="1"/>
  <c r="AJ1876" i="1"/>
  <c r="AL1876" i="1"/>
  <c r="AF1876" i="1"/>
  <c r="AD1876" i="1"/>
  <c r="AC1876" i="1"/>
  <c r="AE1876" i="1"/>
  <c r="AI1875" i="1"/>
  <c r="AG1875" i="1"/>
  <c r="AH1875" i="1"/>
  <c r="AD1875" i="1"/>
  <c r="AF1875" i="1"/>
  <c r="AJ1875" i="1"/>
  <c r="AL1875" i="1"/>
  <c r="AE1875" i="1"/>
  <c r="AC1875" i="1"/>
  <c r="AG1874" i="1"/>
  <c r="AH1874" i="1"/>
  <c r="AI1874" i="1"/>
  <c r="AC1874" i="1"/>
  <c r="AE1874" i="1"/>
  <c r="AF1874" i="1"/>
  <c r="AJ1874" i="1"/>
  <c r="AL1874" i="1"/>
  <c r="AD1874" i="1"/>
  <c r="AG1873" i="1"/>
  <c r="AH1873" i="1"/>
  <c r="AI1873" i="1"/>
  <c r="AE1873" i="1"/>
  <c r="AF1873" i="1"/>
  <c r="AL1873" i="1"/>
  <c r="AD1873" i="1"/>
  <c r="AJ1873" i="1"/>
  <c r="AM1873" i="1" s="1"/>
  <c r="AC1873" i="1"/>
  <c r="AI1872" i="1"/>
  <c r="AH1872" i="1"/>
  <c r="AG1872" i="1"/>
  <c r="AD1872" i="1"/>
  <c r="AL1872" i="1"/>
  <c r="AJ1872" i="1"/>
  <c r="AM1872" i="1" s="1"/>
  <c r="AF1872" i="1"/>
  <c r="AE1872" i="1"/>
  <c r="AC1872" i="1"/>
  <c r="AI1871" i="1"/>
  <c r="AH1871" i="1"/>
  <c r="AG1871" i="1"/>
  <c r="AL1871" i="1"/>
  <c r="AE1871" i="1"/>
  <c r="AC1871" i="1"/>
  <c r="AD1871" i="1"/>
  <c r="AF1871" i="1"/>
  <c r="AJ1871" i="1"/>
  <c r="AM1871" i="1" s="1"/>
  <c r="AI1870" i="1"/>
  <c r="AH1870" i="1"/>
  <c r="AG1870" i="1"/>
  <c r="AJ1870" i="1"/>
  <c r="AL1870" i="1"/>
  <c r="AC1870" i="1"/>
  <c r="AE1870" i="1"/>
  <c r="AD1870" i="1"/>
  <c r="AF1870" i="1"/>
  <c r="AG1869" i="1"/>
  <c r="AH1869" i="1"/>
  <c r="AI1869" i="1"/>
  <c r="AD1869" i="1"/>
  <c r="AJ1869" i="1"/>
  <c r="AL1869" i="1"/>
  <c r="AC1869" i="1"/>
  <c r="AE1869" i="1"/>
  <c r="AF1869" i="1"/>
  <c r="AG1868" i="1"/>
  <c r="AH1868" i="1"/>
  <c r="AI1868" i="1"/>
  <c r="AC1868" i="1"/>
  <c r="AD1868" i="1"/>
  <c r="AF1868" i="1"/>
  <c r="AJ1868" i="1"/>
  <c r="AE1868" i="1"/>
  <c r="AL1868" i="1"/>
  <c r="AI1867" i="1"/>
  <c r="AH1867" i="1"/>
  <c r="AG1867" i="1"/>
  <c r="AE1867" i="1"/>
  <c r="AJ1867" i="1"/>
  <c r="AL1867" i="1"/>
  <c r="AF1867" i="1"/>
  <c r="AD1867" i="1"/>
  <c r="AC1867" i="1"/>
  <c r="AG1866" i="1"/>
  <c r="AI1866" i="1"/>
  <c r="AH1866" i="1"/>
  <c r="AC1866" i="1"/>
  <c r="AF1866" i="1"/>
  <c r="AD1866" i="1"/>
  <c r="AE1866" i="1"/>
  <c r="AL1866" i="1"/>
  <c r="AJ1866" i="1"/>
  <c r="AM1866" i="1" s="1"/>
  <c r="AG1865" i="1"/>
  <c r="AH1865" i="1"/>
  <c r="AI1865" i="1"/>
  <c r="AD1865" i="1"/>
  <c r="AE1865" i="1"/>
  <c r="AF1865" i="1"/>
  <c r="AC1865" i="1"/>
  <c r="AJ1865" i="1"/>
  <c r="AL1865" i="1"/>
  <c r="AI1864" i="1"/>
  <c r="AG1864" i="1"/>
  <c r="AH1864" i="1"/>
  <c r="AD1864" i="1"/>
  <c r="AF1864" i="1"/>
  <c r="AE1864" i="1"/>
  <c r="AL1864" i="1"/>
  <c r="AJ1864" i="1"/>
  <c r="AM1864" i="1" s="1"/>
  <c r="AC1864" i="1"/>
  <c r="AH1863" i="1"/>
  <c r="AG1863" i="1"/>
  <c r="AI1863" i="1"/>
  <c r="AF1863" i="1"/>
  <c r="AD1863" i="1"/>
  <c r="AC1863" i="1"/>
  <c r="AE1863" i="1"/>
  <c r="AL1863" i="1"/>
  <c r="AJ1863" i="1"/>
  <c r="AM1863" i="1" s="1"/>
  <c r="AI1862" i="1"/>
  <c r="AH1862" i="1"/>
  <c r="AG1862" i="1"/>
  <c r="AL1862" i="1"/>
  <c r="AJ1862" i="1"/>
  <c r="AM1862" i="1" s="1"/>
  <c r="AF1862" i="1"/>
  <c r="AE1862" i="1"/>
  <c r="AD1862" i="1"/>
  <c r="AC1862" i="1"/>
  <c r="AG1861" i="1"/>
  <c r="AH1861" i="1"/>
  <c r="AI1861" i="1"/>
  <c r="AC1861" i="1"/>
  <c r="AD1861" i="1"/>
  <c r="AE1861" i="1"/>
  <c r="AF1861" i="1"/>
  <c r="AJ1861" i="1"/>
  <c r="AL1861" i="1"/>
  <c r="AG1860" i="1"/>
  <c r="AH1860" i="1"/>
  <c r="AI1860" i="1"/>
  <c r="AF1860" i="1"/>
  <c r="AE1860" i="1"/>
  <c r="AC1860" i="1"/>
  <c r="AD1860" i="1"/>
  <c r="AL1860" i="1"/>
  <c r="AJ1860" i="1"/>
  <c r="AM1860" i="1" s="1"/>
  <c r="AG1859" i="1"/>
  <c r="AH1859" i="1"/>
  <c r="AI1859" i="1"/>
  <c r="AL1859" i="1"/>
  <c r="AD1859" i="1"/>
  <c r="AC1859" i="1"/>
  <c r="AE1859" i="1"/>
  <c r="AF1859" i="1"/>
  <c r="AJ1859" i="1"/>
  <c r="AM1859" i="1" s="1"/>
  <c r="AI1858" i="1"/>
  <c r="AH1858" i="1"/>
  <c r="AG1858" i="1"/>
  <c r="AL1858" i="1"/>
  <c r="AJ1858" i="1"/>
  <c r="AM1858" i="1" s="1"/>
  <c r="AF1858" i="1"/>
  <c r="AE1858" i="1"/>
  <c r="AD1858" i="1"/>
  <c r="AC1858" i="1"/>
  <c r="AG1857" i="1"/>
  <c r="AH1857" i="1"/>
  <c r="AI1857" i="1"/>
  <c r="AL1857" i="1"/>
  <c r="AF1857" i="1"/>
  <c r="AE1857" i="1"/>
  <c r="AD1857" i="1"/>
  <c r="AC1857" i="1"/>
  <c r="AJ1857" i="1"/>
  <c r="AM1857" i="1" s="1"/>
  <c r="AI1856" i="1"/>
  <c r="AH1856" i="1"/>
  <c r="AG1856" i="1"/>
  <c r="AL1856" i="1"/>
  <c r="AE1856" i="1"/>
  <c r="AD1856" i="1"/>
  <c r="AC1856" i="1"/>
  <c r="AJ1856" i="1"/>
  <c r="AM1856" i="1" s="1"/>
  <c r="AF1856" i="1"/>
  <c r="AG1855" i="1"/>
  <c r="AH1855" i="1"/>
  <c r="AI1855" i="1"/>
  <c r="AC1855" i="1"/>
  <c r="AD1855" i="1"/>
  <c r="AE1855" i="1"/>
  <c r="AJ1855" i="1"/>
  <c r="AL1855" i="1"/>
  <c r="AF1855" i="1"/>
  <c r="AH1854" i="1"/>
  <c r="AG1854" i="1"/>
  <c r="AI1854" i="1"/>
  <c r="AL1854" i="1"/>
  <c r="AE1854" i="1"/>
  <c r="AF1854" i="1"/>
  <c r="AJ1854" i="1"/>
  <c r="AM1854" i="1" s="1"/>
  <c r="AD1854" i="1"/>
  <c r="AC1854" i="1"/>
  <c r="AG1853" i="1"/>
  <c r="AH1853" i="1"/>
  <c r="AI1853" i="1"/>
  <c r="AF1853" i="1"/>
  <c r="AE1853" i="1"/>
  <c r="AL1853" i="1"/>
  <c r="AJ1853" i="1"/>
  <c r="AM1853" i="1" s="1"/>
  <c r="AC1853" i="1"/>
  <c r="AD1853" i="1"/>
  <c r="AH1852" i="1"/>
  <c r="AI1852" i="1"/>
  <c r="AG1852" i="1"/>
  <c r="AJ1852" i="1"/>
  <c r="AL1852" i="1"/>
  <c r="AC1852" i="1"/>
  <c r="AD1852" i="1"/>
  <c r="AE1852" i="1"/>
  <c r="AF1852" i="1"/>
  <c r="AG1851" i="1"/>
  <c r="AH1851" i="1"/>
  <c r="AI1851" i="1"/>
  <c r="AF1851" i="1"/>
  <c r="AC1851" i="1"/>
  <c r="AD1851" i="1"/>
  <c r="AE1851" i="1"/>
  <c r="AJ1851" i="1"/>
  <c r="AL1851" i="1"/>
  <c r="AG1850" i="1"/>
  <c r="AH1850" i="1"/>
  <c r="AI1850" i="1"/>
  <c r="AD1850" i="1"/>
  <c r="AE1850" i="1"/>
  <c r="AF1850" i="1"/>
  <c r="AJ1850" i="1"/>
  <c r="AL1850" i="1"/>
  <c r="AC1850" i="1"/>
  <c r="AG1849" i="1"/>
  <c r="AH1849" i="1"/>
  <c r="AI1849" i="1"/>
  <c r="AJ1849" i="1"/>
  <c r="AL1849" i="1"/>
  <c r="AD1849" i="1"/>
  <c r="AF1849" i="1"/>
  <c r="AE1849" i="1"/>
  <c r="AC1849" i="1"/>
  <c r="AI1848" i="1"/>
  <c r="AH1848" i="1"/>
  <c r="AG1848" i="1"/>
  <c r="AL1848" i="1"/>
  <c r="AJ1848" i="1"/>
  <c r="AM1848" i="1" s="1"/>
  <c r="AF1848" i="1"/>
  <c r="AE1848" i="1"/>
  <c r="AD1848" i="1"/>
  <c r="AC1848" i="1"/>
  <c r="AH1847" i="1"/>
  <c r="AI1847" i="1"/>
  <c r="AG1847" i="1"/>
  <c r="AL1847" i="1"/>
  <c r="AJ1847" i="1"/>
  <c r="AM1847" i="1" s="1"/>
  <c r="AF1847" i="1"/>
  <c r="AE1847" i="1"/>
  <c r="AD1847" i="1"/>
  <c r="AC1847" i="1"/>
  <c r="AH1846" i="1"/>
  <c r="AI1846" i="1"/>
  <c r="AG1846" i="1"/>
  <c r="AL1846" i="1"/>
  <c r="AJ1846" i="1"/>
  <c r="AM1846" i="1" s="1"/>
  <c r="AF1846" i="1"/>
  <c r="AE1846" i="1"/>
  <c r="AD1846" i="1"/>
  <c r="AC1846" i="1"/>
  <c r="AI1845" i="1"/>
  <c r="AH1845" i="1"/>
  <c r="AG1845" i="1"/>
  <c r="AD1845" i="1"/>
  <c r="AL1845" i="1"/>
  <c r="AJ1845" i="1"/>
  <c r="AM1845" i="1" s="1"/>
  <c r="AF1845" i="1"/>
  <c r="AE1845" i="1"/>
  <c r="AC1845" i="1"/>
  <c r="AH1844" i="1"/>
  <c r="AI1844" i="1"/>
  <c r="AG1844" i="1"/>
  <c r="AJ1844" i="1"/>
  <c r="AL1844" i="1"/>
  <c r="AC1844" i="1"/>
  <c r="AD1844" i="1"/>
  <c r="AE1844" i="1"/>
  <c r="AF1844" i="1"/>
  <c r="AG1843" i="1"/>
  <c r="AH1843" i="1"/>
  <c r="AI1843" i="1"/>
  <c r="AC1843" i="1"/>
  <c r="AE1843" i="1"/>
  <c r="AD1843" i="1"/>
  <c r="AF1843" i="1"/>
  <c r="AJ1843" i="1"/>
  <c r="AL1843" i="1"/>
  <c r="AG1842" i="1"/>
  <c r="AH1842" i="1"/>
  <c r="AI1842" i="1"/>
  <c r="AD1842" i="1"/>
  <c r="AJ1842" i="1"/>
  <c r="AL1842" i="1"/>
  <c r="AE1842" i="1"/>
  <c r="AC1842" i="1"/>
  <c r="AF1842" i="1"/>
  <c r="AI1841" i="1"/>
  <c r="AH1841" i="1"/>
  <c r="AG1841" i="1"/>
  <c r="AJ1841" i="1"/>
  <c r="AF1841" i="1"/>
  <c r="AD1841" i="1"/>
  <c r="AE1841" i="1"/>
  <c r="AC1841" i="1"/>
  <c r="AL1841" i="1"/>
  <c r="AG1840" i="1"/>
  <c r="AH1840" i="1"/>
  <c r="AI1840" i="1"/>
  <c r="AC1840" i="1"/>
  <c r="AD1840" i="1"/>
  <c r="AE1840" i="1"/>
  <c r="AF1840" i="1"/>
  <c r="AJ1840" i="1"/>
  <c r="AL1840" i="1"/>
  <c r="AG1839" i="1"/>
  <c r="AI1839" i="1"/>
  <c r="AH1839" i="1"/>
  <c r="AF1839" i="1"/>
  <c r="AE1839" i="1"/>
  <c r="AD1839" i="1"/>
  <c r="AC1839" i="1"/>
  <c r="AJ1839" i="1"/>
  <c r="AL1839" i="1"/>
  <c r="AG1838" i="1"/>
  <c r="AH1838" i="1"/>
  <c r="AI1838" i="1"/>
  <c r="AC1838" i="1"/>
  <c r="AD1838" i="1"/>
  <c r="AL1838" i="1"/>
  <c r="AE1838" i="1"/>
  <c r="AF1838" i="1"/>
  <c r="AJ1838" i="1"/>
  <c r="AM1838" i="1" s="1"/>
  <c r="AG1837" i="1"/>
  <c r="AH1837" i="1"/>
  <c r="AI1837" i="1"/>
  <c r="AC1837" i="1"/>
  <c r="AF1837" i="1"/>
  <c r="AL1837" i="1"/>
  <c r="AJ1837" i="1"/>
  <c r="AM1837" i="1" s="1"/>
  <c r="AE1837" i="1"/>
  <c r="AD1837" i="1"/>
  <c r="AG1836" i="1"/>
  <c r="AH1836" i="1"/>
  <c r="AI1836" i="1"/>
  <c r="AJ1836" i="1"/>
  <c r="AL1836" i="1"/>
  <c r="AE1836" i="1"/>
  <c r="AC1836" i="1"/>
  <c r="AD1836" i="1"/>
  <c r="AF1836" i="1"/>
  <c r="AG1835" i="1"/>
  <c r="AH1835" i="1"/>
  <c r="AI1835" i="1"/>
  <c r="AD1835" i="1"/>
  <c r="AE1835" i="1"/>
  <c r="AF1835" i="1"/>
  <c r="AJ1835" i="1"/>
  <c r="AC1835" i="1"/>
  <c r="AL1835" i="1"/>
  <c r="AG1834" i="1"/>
  <c r="AH1834" i="1"/>
  <c r="AI1834" i="1"/>
  <c r="AE1834" i="1"/>
  <c r="AD1834" i="1"/>
  <c r="AC1834" i="1"/>
  <c r="AL1834" i="1"/>
  <c r="AJ1834" i="1"/>
  <c r="AM1834" i="1" s="1"/>
  <c r="AF1834" i="1"/>
  <c r="AG1833" i="1"/>
  <c r="AH1833" i="1"/>
  <c r="AI1833" i="1"/>
  <c r="AJ1833" i="1"/>
  <c r="AC1833" i="1"/>
  <c r="AD1833" i="1"/>
  <c r="AF1833" i="1"/>
  <c r="AL1833" i="1"/>
  <c r="AE1833" i="1"/>
  <c r="AG1832" i="1"/>
  <c r="AI1832" i="1"/>
  <c r="AH1832" i="1"/>
  <c r="AL1832" i="1"/>
  <c r="AC1832" i="1"/>
  <c r="AD1832" i="1"/>
  <c r="AE1832" i="1"/>
  <c r="AF1832" i="1"/>
  <c r="AJ1832" i="1"/>
  <c r="AM1832" i="1" s="1"/>
  <c r="AG1831" i="1"/>
  <c r="AH1831" i="1"/>
  <c r="AI1831" i="1"/>
  <c r="AL1831" i="1"/>
  <c r="AJ1831" i="1"/>
  <c r="AM1831" i="1" s="1"/>
  <c r="AF1831" i="1"/>
  <c r="AE1831" i="1"/>
  <c r="AD1831" i="1"/>
  <c r="AC1831" i="1"/>
  <c r="AI1830" i="1"/>
  <c r="AH1830" i="1"/>
  <c r="AG1830" i="1"/>
  <c r="AL1830" i="1"/>
  <c r="AJ1830" i="1"/>
  <c r="AM1830" i="1" s="1"/>
  <c r="AF1830" i="1"/>
  <c r="AE1830" i="1"/>
  <c r="AD1830" i="1"/>
  <c r="AC1830" i="1"/>
  <c r="AI1829" i="1"/>
  <c r="AH1829" i="1"/>
  <c r="AG1829" i="1"/>
  <c r="AL1829" i="1"/>
  <c r="AJ1829" i="1"/>
  <c r="AM1829" i="1" s="1"/>
  <c r="AF1829" i="1"/>
  <c r="AE1829" i="1"/>
  <c r="AD1829" i="1"/>
  <c r="AC1829" i="1"/>
  <c r="AI1828" i="1"/>
  <c r="AH1828" i="1"/>
  <c r="AG1828" i="1"/>
  <c r="AE1828" i="1"/>
  <c r="AF1828" i="1"/>
  <c r="AL1828" i="1"/>
  <c r="AJ1828" i="1"/>
  <c r="AM1828" i="1" s="1"/>
  <c r="AC1828" i="1"/>
  <c r="AD1828" i="1"/>
  <c r="AI1827" i="1"/>
  <c r="AG1827" i="1"/>
  <c r="AH1827" i="1"/>
  <c r="AD1827" i="1"/>
  <c r="AE1827" i="1"/>
  <c r="AF1827" i="1"/>
  <c r="AJ1827" i="1"/>
  <c r="AL1827" i="1"/>
  <c r="AC1827" i="1"/>
  <c r="AH1826" i="1"/>
  <c r="AG1826" i="1"/>
  <c r="AI1826" i="1"/>
  <c r="AL1826" i="1"/>
  <c r="AC1826" i="1"/>
  <c r="AF1826" i="1"/>
  <c r="AE1826" i="1"/>
  <c r="AD1826" i="1"/>
  <c r="AJ1826" i="1"/>
  <c r="AM1826" i="1" s="1"/>
  <c r="AH1825" i="1"/>
  <c r="AG1825" i="1"/>
  <c r="AI1825" i="1"/>
  <c r="AD1825" i="1"/>
  <c r="AC1825" i="1"/>
  <c r="AL1825" i="1"/>
  <c r="AJ1825" i="1"/>
  <c r="AM1825" i="1" s="1"/>
  <c r="AF1825" i="1"/>
  <c r="AE1825" i="1"/>
  <c r="AG1824" i="1"/>
  <c r="AH1824" i="1"/>
  <c r="AI1824" i="1"/>
  <c r="AE1824" i="1"/>
  <c r="AF1824" i="1"/>
  <c r="AC1824" i="1"/>
  <c r="AJ1824" i="1"/>
  <c r="AL1824" i="1"/>
  <c r="AD1824" i="1"/>
  <c r="AG1823" i="1"/>
  <c r="AH1823" i="1"/>
  <c r="AI1823" i="1"/>
  <c r="AC1823" i="1"/>
  <c r="AE1823" i="1"/>
  <c r="AD1823" i="1"/>
  <c r="AJ1823" i="1"/>
  <c r="AL1823" i="1"/>
  <c r="AF1823" i="1"/>
  <c r="AG1822" i="1"/>
  <c r="AI1822" i="1"/>
  <c r="AH1822" i="1"/>
  <c r="AC1822" i="1"/>
  <c r="AD1822" i="1"/>
  <c r="AE1822" i="1"/>
  <c r="AJ1822" i="1"/>
  <c r="AL1822" i="1"/>
  <c r="AF1822" i="1"/>
  <c r="AG1821" i="1"/>
  <c r="AH1821" i="1"/>
  <c r="AI1821" i="1"/>
  <c r="AJ1821" i="1"/>
  <c r="AF1821" i="1"/>
  <c r="AL1821" i="1"/>
  <c r="AE1821" i="1"/>
  <c r="AC1821" i="1"/>
  <c r="AD1821" i="1"/>
  <c r="AH1820" i="1"/>
  <c r="AG1820" i="1"/>
  <c r="AI1820" i="1"/>
  <c r="AE1820" i="1"/>
  <c r="AF1820" i="1"/>
  <c r="AL1820" i="1"/>
  <c r="AD1820" i="1"/>
  <c r="AC1820" i="1"/>
  <c r="AJ1820" i="1"/>
  <c r="AM1820" i="1" s="1"/>
  <c r="AG1819" i="1"/>
  <c r="AI1819" i="1"/>
  <c r="AH1819" i="1"/>
  <c r="AL1819" i="1"/>
  <c r="AF1819" i="1"/>
  <c r="AC1819" i="1"/>
  <c r="AD1819" i="1"/>
  <c r="AE1819" i="1"/>
  <c r="AJ1819" i="1"/>
  <c r="AM1819" i="1" s="1"/>
  <c r="AI1818" i="1"/>
  <c r="AH1818" i="1"/>
  <c r="AG1818" i="1"/>
  <c r="AE1818" i="1"/>
  <c r="AD1818" i="1"/>
  <c r="AF1818" i="1"/>
  <c r="AC1818" i="1"/>
  <c r="AJ1818" i="1"/>
  <c r="AL1818" i="1"/>
  <c r="AI1817" i="1"/>
  <c r="AH1817" i="1"/>
  <c r="AG1817" i="1"/>
  <c r="AE1817" i="1"/>
  <c r="AF1817" i="1"/>
  <c r="AJ1817" i="1"/>
  <c r="AL1817" i="1"/>
  <c r="AC1817" i="1"/>
  <c r="AD1817" i="1"/>
  <c r="AH1816" i="1"/>
  <c r="AI1816" i="1"/>
  <c r="AG1816" i="1"/>
  <c r="AJ1816" i="1"/>
  <c r="AL1816" i="1"/>
  <c r="AC1816" i="1"/>
  <c r="AD1816" i="1"/>
  <c r="AE1816" i="1"/>
  <c r="AF1816" i="1"/>
  <c r="AH1815" i="1"/>
  <c r="AG1815" i="1"/>
  <c r="AI1815" i="1"/>
  <c r="AC1815" i="1"/>
  <c r="AD1815" i="1"/>
  <c r="AE1815" i="1"/>
  <c r="AF1815" i="1"/>
  <c r="AJ1815" i="1"/>
  <c r="AL1815" i="1"/>
  <c r="AI1814" i="1"/>
  <c r="AH1814" i="1"/>
  <c r="AG1814" i="1"/>
  <c r="AF1814" i="1"/>
  <c r="AE1814" i="1"/>
  <c r="AD1814" i="1"/>
  <c r="AC1814" i="1"/>
  <c r="AL1814" i="1"/>
  <c r="AJ1814" i="1"/>
  <c r="AM1814" i="1" s="1"/>
  <c r="AI1813" i="1"/>
  <c r="AH1813" i="1"/>
  <c r="AG1813" i="1"/>
  <c r="AL1813" i="1"/>
  <c r="AJ1813" i="1"/>
  <c r="AM1813" i="1" s="1"/>
  <c r="AF1813" i="1"/>
  <c r="AE1813" i="1"/>
  <c r="AD1813" i="1"/>
  <c r="AC1813" i="1"/>
  <c r="AH1812" i="1"/>
  <c r="AG1812" i="1"/>
  <c r="AI1812" i="1"/>
  <c r="AD1812" i="1"/>
  <c r="AC1812" i="1"/>
  <c r="AL1812" i="1"/>
  <c r="AJ1812" i="1"/>
  <c r="AM1812" i="1" s="1"/>
  <c r="AF1812" i="1"/>
  <c r="AE1812" i="1"/>
  <c r="AI1811" i="1"/>
  <c r="AH1811" i="1"/>
  <c r="AG1811" i="1"/>
  <c r="AE1811" i="1"/>
  <c r="AD1811" i="1"/>
  <c r="AC1811" i="1"/>
  <c r="AJ1811" i="1"/>
  <c r="AL1811" i="1"/>
  <c r="AF1811" i="1"/>
  <c r="AI1810" i="1"/>
  <c r="AH1810" i="1"/>
  <c r="AG1810" i="1"/>
  <c r="AF1810" i="1"/>
  <c r="AC1810" i="1"/>
  <c r="AD1810" i="1"/>
  <c r="AE1810" i="1"/>
  <c r="AJ1810" i="1"/>
  <c r="AL1810" i="1"/>
  <c r="AH1809" i="1"/>
  <c r="AI1809" i="1"/>
  <c r="AG1809" i="1"/>
  <c r="AD1809" i="1"/>
  <c r="AC1809" i="1"/>
  <c r="AE1809" i="1"/>
  <c r="AL1809" i="1"/>
  <c r="AJ1809" i="1"/>
  <c r="AM1809" i="1" s="1"/>
  <c r="AF1809" i="1"/>
  <c r="AI1808" i="1"/>
  <c r="AH1808" i="1"/>
  <c r="AG1808" i="1"/>
  <c r="AL1808" i="1"/>
  <c r="AJ1808" i="1"/>
  <c r="AM1808" i="1" s="1"/>
  <c r="AF1808" i="1"/>
  <c r="AE1808" i="1"/>
  <c r="AD1808" i="1"/>
  <c r="AC1808" i="1"/>
  <c r="AI1807" i="1"/>
  <c r="AH1807" i="1"/>
  <c r="AG1807" i="1"/>
  <c r="AL1807" i="1"/>
  <c r="AF1807" i="1"/>
  <c r="AE1807" i="1"/>
  <c r="AD1807" i="1"/>
  <c r="AC1807" i="1"/>
  <c r="AJ1807" i="1"/>
  <c r="AM1807" i="1" s="1"/>
  <c r="AG1806" i="1"/>
  <c r="AI1806" i="1"/>
  <c r="AH1806" i="1"/>
  <c r="AC1806" i="1"/>
  <c r="AL1806" i="1"/>
  <c r="AJ1806" i="1"/>
  <c r="AM1806" i="1" s="1"/>
  <c r="AF1806" i="1"/>
  <c r="AE1806" i="1"/>
  <c r="AD1806" i="1"/>
  <c r="AI1805" i="1"/>
  <c r="AH1805" i="1"/>
  <c r="AG1805" i="1"/>
  <c r="AD1805" i="1"/>
  <c r="AC1805" i="1"/>
  <c r="AL1805" i="1"/>
  <c r="AJ1805" i="1"/>
  <c r="AM1805" i="1" s="1"/>
  <c r="AF1805" i="1"/>
  <c r="AE1805" i="1"/>
  <c r="AI1804" i="1"/>
  <c r="AH1804" i="1"/>
  <c r="AG1804" i="1"/>
  <c r="AL1804" i="1"/>
  <c r="AJ1804" i="1"/>
  <c r="AM1804" i="1" s="1"/>
  <c r="AF1804" i="1"/>
  <c r="AE1804" i="1"/>
  <c r="AD1804" i="1"/>
  <c r="AC1804" i="1"/>
  <c r="AI1803" i="1"/>
  <c r="AH1803" i="1"/>
  <c r="AG1803" i="1"/>
  <c r="AC1803" i="1"/>
  <c r="AD1803" i="1"/>
  <c r="AE1803" i="1"/>
  <c r="AF1803" i="1"/>
  <c r="AJ1803" i="1"/>
  <c r="AL1803" i="1"/>
  <c r="AG1802" i="1"/>
  <c r="AH1802" i="1"/>
  <c r="AI1802" i="1"/>
  <c r="AC1802" i="1"/>
  <c r="AD1802" i="1"/>
  <c r="AE1802" i="1"/>
  <c r="AF1802" i="1"/>
  <c r="AJ1802" i="1"/>
  <c r="AL1802" i="1"/>
  <c r="AH1801" i="1"/>
  <c r="AI1801" i="1"/>
  <c r="AG1801" i="1"/>
  <c r="AJ1801" i="1"/>
  <c r="AL1801" i="1"/>
  <c r="AC1801" i="1"/>
  <c r="AF1801" i="1"/>
  <c r="AE1801" i="1"/>
  <c r="AD1801" i="1"/>
  <c r="AH1800" i="1"/>
  <c r="AI1800" i="1"/>
  <c r="AG1800" i="1"/>
  <c r="AC1800" i="1"/>
  <c r="AJ1800" i="1"/>
  <c r="AD1800" i="1"/>
  <c r="AF1800" i="1"/>
  <c r="AE1800" i="1"/>
  <c r="AL1800" i="1"/>
  <c r="AI1799" i="1"/>
  <c r="AG1799" i="1"/>
  <c r="AH1799" i="1"/>
  <c r="AC1799" i="1"/>
  <c r="AL1799" i="1"/>
  <c r="AF1799" i="1"/>
  <c r="AJ1799" i="1"/>
  <c r="AM1799" i="1" s="1"/>
  <c r="AE1799" i="1"/>
  <c r="AD1799" i="1"/>
  <c r="AI1798" i="1"/>
  <c r="AG1798" i="1"/>
  <c r="AH1798" i="1"/>
  <c r="AD1798" i="1"/>
  <c r="AE1798" i="1"/>
  <c r="AF1798" i="1"/>
  <c r="AJ1798" i="1"/>
  <c r="AL1798" i="1"/>
  <c r="AC1798" i="1"/>
  <c r="AI1797" i="1"/>
  <c r="AH1797" i="1"/>
  <c r="AG1797" i="1"/>
  <c r="AL1797" i="1"/>
  <c r="AJ1797" i="1"/>
  <c r="AM1797" i="1" s="1"/>
  <c r="AF1797" i="1"/>
  <c r="AC1797" i="1"/>
  <c r="AD1797" i="1"/>
  <c r="AE1797" i="1"/>
  <c r="AG1796" i="1"/>
  <c r="AH1796" i="1"/>
  <c r="AI1796" i="1"/>
  <c r="AC1796" i="1"/>
  <c r="AD1796" i="1"/>
  <c r="AE1796" i="1"/>
  <c r="AF1796" i="1"/>
  <c r="AJ1796" i="1"/>
  <c r="AL1796" i="1"/>
  <c r="AG1795" i="1"/>
  <c r="AH1795" i="1"/>
  <c r="AI1795" i="1"/>
  <c r="AC1795" i="1"/>
  <c r="AD1795" i="1"/>
  <c r="AE1795" i="1"/>
  <c r="AF1795" i="1"/>
  <c r="AL1795" i="1"/>
  <c r="AJ1795" i="1"/>
  <c r="AM1795" i="1" s="1"/>
  <c r="AG1794" i="1"/>
  <c r="AH1794" i="1"/>
  <c r="AI1794" i="1"/>
  <c r="AF1794" i="1"/>
  <c r="AE1794" i="1"/>
  <c r="AD1794" i="1"/>
  <c r="AJ1794" i="1"/>
  <c r="AL1794" i="1"/>
  <c r="AC1794" i="1"/>
  <c r="AG1793" i="1"/>
  <c r="AH1793" i="1"/>
  <c r="AI1793" i="1"/>
  <c r="AC1793" i="1"/>
  <c r="AL1793" i="1"/>
  <c r="AD1793" i="1"/>
  <c r="AE1793" i="1"/>
  <c r="AF1793" i="1"/>
  <c r="AJ1793" i="1"/>
  <c r="AM1793" i="1" s="1"/>
  <c r="AH1792" i="1"/>
  <c r="AI1792" i="1"/>
  <c r="AG1792" i="1"/>
  <c r="AD1792" i="1"/>
  <c r="AE1792" i="1"/>
  <c r="AF1792" i="1"/>
  <c r="AJ1792" i="1"/>
  <c r="AL1792" i="1"/>
  <c r="AC1792" i="1"/>
  <c r="AG1791" i="1"/>
  <c r="AH1791" i="1"/>
  <c r="AI1791" i="1"/>
  <c r="AF1791" i="1"/>
  <c r="AC1791" i="1"/>
  <c r="AD1791" i="1"/>
  <c r="AE1791" i="1"/>
  <c r="AJ1791" i="1"/>
  <c r="AL1791" i="1"/>
  <c r="AG1790" i="1"/>
  <c r="AH1790" i="1"/>
  <c r="AI1790" i="1"/>
  <c r="AE1790" i="1"/>
  <c r="AF1790" i="1"/>
  <c r="AL1790" i="1"/>
  <c r="AC1790" i="1"/>
  <c r="AD1790" i="1"/>
  <c r="AJ1790" i="1"/>
  <c r="AM1790" i="1" s="1"/>
  <c r="AH1789" i="1"/>
  <c r="AG1789" i="1"/>
  <c r="AI1789" i="1"/>
  <c r="AD1789" i="1"/>
  <c r="AC1789" i="1"/>
  <c r="AE1789" i="1"/>
  <c r="AF1789" i="1"/>
  <c r="AJ1789" i="1"/>
  <c r="AL1789" i="1"/>
  <c r="AI1788" i="1"/>
  <c r="AG1788" i="1"/>
  <c r="AH1788" i="1"/>
  <c r="AJ1788" i="1"/>
  <c r="AL1788" i="1"/>
  <c r="AE1788" i="1"/>
  <c r="AD1788" i="1"/>
  <c r="AF1788" i="1"/>
  <c r="AC1788" i="1"/>
  <c r="AG1787" i="1"/>
  <c r="AH1787" i="1"/>
  <c r="AI1787" i="1"/>
  <c r="AD1787" i="1"/>
  <c r="AC1787" i="1"/>
  <c r="AJ1787" i="1"/>
  <c r="AL1787" i="1"/>
  <c r="AE1787" i="1"/>
  <c r="AF1787" i="1"/>
  <c r="AI1786" i="1"/>
  <c r="AH1786" i="1"/>
  <c r="AG1786" i="1"/>
  <c r="AL1786" i="1"/>
  <c r="AJ1786" i="1"/>
  <c r="AM1786" i="1" s="1"/>
  <c r="AF1786" i="1"/>
  <c r="AE1786" i="1"/>
  <c r="AD1786" i="1"/>
  <c r="AC1786" i="1"/>
  <c r="AI1785" i="1"/>
  <c r="AH1785" i="1"/>
  <c r="AG1785" i="1"/>
  <c r="AL1785" i="1"/>
  <c r="AJ1785" i="1"/>
  <c r="AM1785" i="1" s="1"/>
  <c r="AF1785" i="1"/>
  <c r="AE1785" i="1"/>
  <c r="AD1785" i="1"/>
  <c r="AC1785" i="1"/>
  <c r="AI1784" i="1"/>
  <c r="AH1784" i="1"/>
  <c r="AG1784" i="1"/>
  <c r="AL1784" i="1"/>
  <c r="AJ1784" i="1"/>
  <c r="AM1784" i="1" s="1"/>
  <c r="AF1784" i="1"/>
  <c r="AE1784" i="1"/>
  <c r="AD1784" i="1"/>
  <c r="AC1784" i="1"/>
  <c r="AI1783" i="1"/>
  <c r="AH1783" i="1"/>
  <c r="AG1783" i="1"/>
  <c r="AL1783" i="1"/>
  <c r="AJ1783" i="1"/>
  <c r="AM1783" i="1" s="1"/>
  <c r="AF1783" i="1"/>
  <c r="AE1783" i="1"/>
  <c r="AD1783" i="1"/>
  <c r="AC1783" i="1"/>
  <c r="AI1782" i="1"/>
  <c r="AH1782" i="1"/>
  <c r="AG1782" i="1"/>
  <c r="AJ1782" i="1"/>
  <c r="AL1782" i="1"/>
  <c r="AF1782" i="1"/>
  <c r="AE1782" i="1"/>
  <c r="AD1782" i="1"/>
  <c r="AC1782" i="1"/>
  <c r="AI1781" i="1"/>
  <c r="AH1781" i="1"/>
  <c r="AG1781" i="1"/>
  <c r="AL1781" i="1"/>
  <c r="AJ1781" i="1"/>
  <c r="AM1781" i="1" s="1"/>
  <c r="AF1781" i="1"/>
  <c r="AE1781" i="1"/>
  <c r="AD1781" i="1"/>
  <c r="AC1781" i="1"/>
  <c r="AI1780" i="1"/>
  <c r="AH1780" i="1"/>
  <c r="AG1780" i="1"/>
  <c r="AL1780" i="1"/>
  <c r="AJ1780" i="1"/>
  <c r="AM1780" i="1" s="1"/>
  <c r="AF1780" i="1"/>
  <c r="AE1780" i="1"/>
  <c r="AD1780" i="1"/>
  <c r="AC1780" i="1"/>
  <c r="AH1779" i="1"/>
  <c r="AG1779" i="1"/>
  <c r="AI1779" i="1"/>
  <c r="AL1779" i="1"/>
  <c r="AJ1779" i="1"/>
  <c r="AM1779" i="1" s="1"/>
  <c r="AF1779" i="1"/>
  <c r="AE1779" i="1"/>
  <c r="AD1779" i="1"/>
  <c r="AC1779" i="1"/>
  <c r="AI1778" i="1"/>
  <c r="AH1778" i="1"/>
  <c r="AG1778" i="1"/>
  <c r="AL1778" i="1"/>
  <c r="AJ1778" i="1"/>
  <c r="AM1778" i="1" s="1"/>
  <c r="AD1778" i="1"/>
  <c r="AC1778" i="1"/>
  <c r="AF1778" i="1"/>
  <c r="AE1778" i="1"/>
  <c r="AI1777" i="1"/>
  <c r="AH1777" i="1"/>
  <c r="AG1777" i="1"/>
  <c r="AL1777" i="1"/>
  <c r="AJ1777" i="1"/>
  <c r="AM1777" i="1" s="1"/>
  <c r="AF1777" i="1"/>
  <c r="AE1777" i="1"/>
  <c r="AD1777" i="1"/>
  <c r="AC1777" i="1"/>
  <c r="AI1776" i="1"/>
  <c r="AH1776" i="1"/>
  <c r="AG1776" i="1"/>
  <c r="AL1776" i="1"/>
  <c r="AJ1776" i="1"/>
  <c r="AF1776" i="1"/>
  <c r="AE1776" i="1"/>
  <c r="AD1776" i="1"/>
  <c r="AC1776" i="1"/>
  <c r="AH1775" i="1"/>
  <c r="AI1775" i="1"/>
  <c r="AG1775" i="1"/>
  <c r="AC1775" i="1"/>
  <c r="AL1775" i="1"/>
  <c r="AJ1775" i="1"/>
  <c r="AM1775" i="1" s="1"/>
  <c r="AF1775" i="1"/>
  <c r="AE1775" i="1"/>
  <c r="AD1775" i="1"/>
  <c r="AI1774" i="1"/>
  <c r="AH1774" i="1"/>
  <c r="AG1774" i="1"/>
  <c r="AF1774" i="1"/>
  <c r="AE1774" i="1"/>
  <c r="AD1774" i="1"/>
  <c r="AC1774" i="1"/>
  <c r="AL1774" i="1"/>
  <c r="AJ1774" i="1"/>
  <c r="AM1774" i="1" s="1"/>
  <c r="AI1773" i="1"/>
  <c r="AH1773" i="1"/>
  <c r="AG1773" i="1"/>
  <c r="AL1773" i="1"/>
  <c r="AF1773" i="1"/>
  <c r="AE1773" i="1"/>
  <c r="AD1773" i="1"/>
  <c r="AC1773" i="1"/>
  <c r="AJ1773" i="1"/>
  <c r="AM1773" i="1" s="1"/>
  <c r="AH1772" i="1"/>
  <c r="AG1772" i="1"/>
  <c r="AI1772" i="1"/>
  <c r="AL1772" i="1"/>
  <c r="AF1772" i="1"/>
  <c r="AC1772" i="1"/>
  <c r="AD1772" i="1"/>
  <c r="AE1772" i="1"/>
  <c r="AJ1772" i="1"/>
  <c r="AM1772" i="1" s="1"/>
  <c r="AH1771" i="1"/>
  <c r="AI1771" i="1"/>
  <c r="AG1771" i="1"/>
  <c r="AC1771" i="1"/>
  <c r="AF1771" i="1"/>
  <c r="AE1771" i="1"/>
  <c r="AD1771" i="1"/>
  <c r="AL1771" i="1"/>
  <c r="AJ1771" i="1"/>
  <c r="AM1771" i="1" s="1"/>
  <c r="AG1770" i="1"/>
  <c r="AH1770" i="1"/>
  <c r="AI1770" i="1"/>
  <c r="AD1770" i="1"/>
  <c r="AL1770" i="1"/>
  <c r="AJ1770" i="1"/>
  <c r="AM1770" i="1" s="1"/>
  <c r="AF1770" i="1"/>
  <c r="AE1770" i="1"/>
  <c r="AC1770" i="1"/>
  <c r="AI1769" i="1"/>
  <c r="AH1769" i="1"/>
  <c r="AG1769" i="1"/>
  <c r="AE1769" i="1"/>
  <c r="AL1769" i="1"/>
  <c r="AJ1769" i="1"/>
  <c r="AM1769" i="1" s="1"/>
  <c r="AF1769" i="1"/>
  <c r="AD1769" i="1"/>
  <c r="AC1769" i="1"/>
  <c r="AI1768" i="1"/>
  <c r="AH1768" i="1"/>
  <c r="AG1768" i="1"/>
  <c r="AF1768" i="1"/>
  <c r="AE1768" i="1"/>
  <c r="AC1768" i="1"/>
  <c r="AD1768" i="1"/>
  <c r="AL1768" i="1"/>
  <c r="AJ1768" i="1"/>
  <c r="AM1768" i="1" s="1"/>
  <c r="AH1767" i="1"/>
  <c r="AG1767" i="1"/>
  <c r="AI1767" i="1"/>
  <c r="AJ1767" i="1"/>
  <c r="AF1767" i="1"/>
  <c r="AE1767" i="1"/>
  <c r="AD1767" i="1"/>
  <c r="AC1767" i="1"/>
  <c r="AL1767" i="1"/>
  <c r="AI1766" i="1"/>
  <c r="AH1766" i="1"/>
  <c r="AG1766" i="1"/>
  <c r="AF1766" i="1"/>
  <c r="AD1766" i="1"/>
  <c r="AL1766" i="1"/>
  <c r="AJ1766" i="1"/>
  <c r="AM1766" i="1" s="1"/>
  <c r="AE1766" i="1"/>
  <c r="AC1766" i="1"/>
  <c r="AI1765" i="1"/>
  <c r="AH1765" i="1"/>
  <c r="AG1765" i="1"/>
  <c r="AJ1765" i="1"/>
  <c r="AF1765" i="1"/>
  <c r="AE1765" i="1"/>
  <c r="AD1765" i="1"/>
  <c r="AC1765" i="1"/>
  <c r="AL1765" i="1"/>
  <c r="AH1764" i="1"/>
  <c r="AG1764" i="1"/>
  <c r="AI1764" i="1"/>
  <c r="AC1764" i="1"/>
  <c r="AD1764" i="1"/>
  <c r="AE1764" i="1"/>
  <c r="AF1764" i="1"/>
  <c r="AL1764" i="1"/>
  <c r="AJ1764" i="1"/>
  <c r="AI1763" i="1"/>
  <c r="AH1763" i="1"/>
  <c r="AG1763" i="1"/>
  <c r="AL1763" i="1"/>
  <c r="AJ1763" i="1"/>
  <c r="AD1763" i="1"/>
  <c r="AF1763" i="1"/>
  <c r="AC1763" i="1"/>
  <c r="AE1763" i="1"/>
  <c r="AH1762" i="1"/>
  <c r="AG1762" i="1"/>
  <c r="AI1762" i="1"/>
  <c r="AL1762" i="1"/>
  <c r="AF1762" i="1"/>
  <c r="AE1762" i="1"/>
  <c r="AD1762" i="1"/>
  <c r="AC1762" i="1"/>
  <c r="AJ1762" i="1"/>
  <c r="AM1762" i="1" s="1"/>
  <c r="AI1761" i="1"/>
  <c r="AH1761" i="1"/>
  <c r="AG1761" i="1"/>
  <c r="AL1761" i="1"/>
  <c r="AF1761" i="1"/>
  <c r="AE1761" i="1"/>
  <c r="AD1761" i="1"/>
  <c r="AC1761" i="1"/>
  <c r="AJ1761" i="1"/>
  <c r="AM1761" i="1" s="1"/>
  <c r="AH1760" i="1"/>
  <c r="AG1760" i="1"/>
  <c r="AI1760" i="1"/>
  <c r="AE1760" i="1"/>
  <c r="AF1760" i="1"/>
  <c r="AC1760" i="1"/>
  <c r="AL1760" i="1"/>
  <c r="AJ1760" i="1"/>
  <c r="AM1760" i="1" s="1"/>
  <c r="AD1760" i="1"/>
  <c r="AI1759" i="1"/>
  <c r="AH1759" i="1"/>
  <c r="AG1759" i="1"/>
  <c r="AD1759" i="1"/>
  <c r="AC1759" i="1"/>
  <c r="AE1759" i="1"/>
  <c r="AF1759" i="1"/>
  <c r="AL1759" i="1"/>
  <c r="AJ1759" i="1"/>
  <c r="AM1759" i="1" s="1"/>
  <c r="AI1758" i="1"/>
  <c r="AG1758" i="1"/>
  <c r="AH1758" i="1"/>
  <c r="AJ1758" i="1"/>
  <c r="AC1758" i="1"/>
  <c r="AD1758" i="1"/>
  <c r="AE1758" i="1"/>
  <c r="AF1758" i="1"/>
  <c r="AL1758" i="1"/>
  <c r="AG1757" i="1"/>
  <c r="AH1757" i="1"/>
  <c r="AI1757" i="1"/>
  <c r="AJ1757" i="1"/>
  <c r="AL1757" i="1"/>
  <c r="AC1757" i="1"/>
  <c r="AD1757" i="1"/>
  <c r="AE1757" i="1"/>
  <c r="AF1757" i="1"/>
  <c r="AG1756" i="1"/>
  <c r="AH1756" i="1"/>
  <c r="AI1756" i="1"/>
  <c r="AL1756" i="1"/>
  <c r="AD1756" i="1"/>
  <c r="AE1756" i="1"/>
  <c r="AF1756" i="1"/>
  <c r="AJ1756" i="1"/>
  <c r="AM1756" i="1" s="1"/>
  <c r="AC1756" i="1"/>
  <c r="AI1755" i="1"/>
  <c r="AH1755" i="1"/>
  <c r="AG1755" i="1"/>
  <c r="AD1755" i="1"/>
  <c r="AJ1755" i="1"/>
  <c r="AC1755" i="1"/>
  <c r="AF1755" i="1"/>
  <c r="AE1755" i="1"/>
  <c r="AL1755" i="1"/>
  <c r="AG1754" i="1"/>
  <c r="AH1754" i="1"/>
  <c r="AI1754" i="1"/>
  <c r="AL1754" i="1"/>
  <c r="AE1754" i="1"/>
  <c r="AF1754" i="1"/>
  <c r="AJ1754" i="1"/>
  <c r="AM1754" i="1" s="1"/>
  <c r="AC1754" i="1"/>
  <c r="AD1754" i="1"/>
  <c r="AI1753" i="1"/>
  <c r="AG1753" i="1"/>
  <c r="AH1753" i="1"/>
  <c r="AC1753" i="1"/>
  <c r="AL1753" i="1"/>
  <c r="AD1753" i="1"/>
  <c r="AE1753" i="1"/>
  <c r="AF1753" i="1"/>
  <c r="AJ1753" i="1"/>
  <c r="AM1753" i="1" s="1"/>
  <c r="AG1752" i="1"/>
  <c r="AH1752" i="1"/>
  <c r="AI1752" i="1"/>
  <c r="AL1752" i="1"/>
  <c r="AD1752" i="1"/>
  <c r="AC1752" i="1"/>
  <c r="AE1752" i="1"/>
  <c r="AJ1752" i="1"/>
  <c r="AM1752" i="1" s="1"/>
  <c r="AF1752" i="1"/>
  <c r="AH1751" i="1"/>
  <c r="AG1751" i="1"/>
  <c r="AI1751" i="1"/>
  <c r="AE1751" i="1"/>
  <c r="AF1751" i="1"/>
  <c r="AJ1751" i="1"/>
  <c r="AL1751" i="1"/>
  <c r="AC1751" i="1"/>
  <c r="AD1751" i="1"/>
  <c r="AG1750" i="1"/>
  <c r="AH1750" i="1"/>
  <c r="AI1750" i="1"/>
  <c r="AF1750" i="1"/>
  <c r="AE1750" i="1"/>
  <c r="AD1750" i="1"/>
  <c r="AC1750" i="1"/>
  <c r="AJ1750" i="1"/>
  <c r="AL1750" i="1"/>
  <c r="AI1749" i="1"/>
  <c r="AH1749" i="1"/>
  <c r="AG1749" i="1"/>
  <c r="AD1749" i="1"/>
  <c r="AF1749" i="1"/>
  <c r="AJ1749" i="1"/>
  <c r="AC1749" i="1"/>
  <c r="AE1749" i="1"/>
  <c r="AL1749" i="1"/>
  <c r="AI1748" i="1"/>
  <c r="AG1748" i="1"/>
  <c r="AH1748" i="1"/>
  <c r="AC1748" i="1"/>
  <c r="AL1748" i="1"/>
  <c r="AD1748" i="1"/>
  <c r="AE1748" i="1"/>
  <c r="AF1748" i="1"/>
  <c r="AJ1748" i="1"/>
  <c r="AM1748" i="1" s="1"/>
  <c r="AH1747" i="1"/>
  <c r="AI1747" i="1"/>
  <c r="AG1747" i="1"/>
  <c r="AD1747" i="1"/>
  <c r="AE1747" i="1"/>
  <c r="AJ1747" i="1"/>
  <c r="AL1747" i="1"/>
  <c r="AF1747" i="1"/>
  <c r="AC1747" i="1"/>
  <c r="AH1746" i="1"/>
  <c r="AI1746" i="1"/>
  <c r="AG1746" i="1"/>
  <c r="AL1746" i="1"/>
  <c r="AJ1746" i="1"/>
  <c r="AM1746" i="1" s="1"/>
  <c r="AD1746" i="1"/>
  <c r="AE1746" i="1"/>
  <c r="AC1746" i="1"/>
  <c r="AF1746" i="1"/>
  <c r="AG1745" i="1"/>
  <c r="AH1745" i="1"/>
  <c r="AI1745" i="1"/>
  <c r="AJ1745" i="1"/>
  <c r="AL1745" i="1"/>
  <c r="AF1745" i="1"/>
  <c r="AE1745" i="1"/>
  <c r="AD1745" i="1"/>
  <c r="AC1745" i="1"/>
  <c r="AI1744" i="1"/>
  <c r="AH1744" i="1"/>
  <c r="AG1744" i="1"/>
  <c r="AJ1744" i="1"/>
  <c r="AF1744" i="1"/>
  <c r="AE1744" i="1"/>
  <c r="AC1744" i="1"/>
  <c r="AD1744" i="1"/>
  <c r="AL1744" i="1"/>
  <c r="AG1743" i="1"/>
  <c r="AH1743" i="1"/>
  <c r="AI1743" i="1"/>
  <c r="AD1743" i="1"/>
  <c r="AC1743" i="1"/>
  <c r="AE1743" i="1"/>
  <c r="AF1743" i="1"/>
  <c r="AJ1743" i="1"/>
  <c r="AL1743" i="1"/>
  <c r="AG1742" i="1"/>
  <c r="AH1742" i="1"/>
  <c r="AI1742" i="1"/>
  <c r="AD1742" i="1"/>
  <c r="AE1742" i="1"/>
  <c r="AF1742" i="1"/>
  <c r="AJ1742" i="1"/>
  <c r="AL1742" i="1"/>
  <c r="AC1742" i="1"/>
  <c r="AG1741" i="1"/>
  <c r="AH1741" i="1"/>
  <c r="AI1741" i="1"/>
  <c r="AE1741" i="1"/>
  <c r="AF1741" i="1"/>
  <c r="AD1741" i="1"/>
  <c r="AC1741" i="1"/>
  <c r="AJ1741" i="1"/>
  <c r="AL1741" i="1"/>
  <c r="AI1740" i="1"/>
  <c r="AH1740" i="1"/>
  <c r="AG1740" i="1"/>
  <c r="AD1740" i="1"/>
  <c r="AL1740" i="1"/>
  <c r="AJ1740" i="1"/>
  <c r="AM1740" i="1" s="1"/>
  <c r="AF1740" i="1"/>
  <c r="AE1740" i="1"/>
  <c r="AC1740" i="1"/>
  <c r="AI1739" i="1"/>
  <c r="AH1739" i="1"/>
  <c r="AG1739" i="1"/>
  <c r="AL1739" i="1"/>
  <c r="AC1739" i="1"/>
  <c r="AD1739" i="1"/>
  <c r="AE1739" i="1"/>
  <c r="AF1739" i="1"/>
  <c r="AJ1739" i="1"/>
  <c r="AM1739" i="1" s="1"/>
  <c r="AG1738" i="1"/>
  <c r="AH1738" i="1"/>
  <c r="AI1738" i="1"/>
  <c r="AC1738" i="1"/>
  <c r="AD1738" i="1"/>
  <c r="AE1738" i="1"/>
  <c r="AF1738" i="1"/>
  <c r="AJ1738" i="1"/>
  <c r="AL1738" i="1"/>
  <c r="AG1737" i="1"/>
  <c r="AH1737" i="1"/>
  <c r="AI1737" i="1"/>
  <c r="AD1737" i="1"/>
  <c r="AJ1737" i="1"/>
  <c r="AC1737" i="1"/>
  <c r="AE1737" i="1"/>
  <c r="AF1737" i="1"/>
  <c r="AL1737" i="1"/>
  <c r="AI1736" i="1"/>
  <c r="AH1736" i="1"/>
  <c r="AG1736" i="1"/>
  <c r="AL1736" i="1"/>
  <c r="AF1736" i="1"/>
  <c r="AE1736" i="1"/>
  <c r="AJ1736" i="1"/>
  <c r="AM1736" i="1" s="1"/>
  <c r="AD1736" i="1"/>
  <c r="AC1736" i="1"/>
  <c r="AI1735" i="1"/>
  <c r="AH1735" i="1"/>
  <c r="AG1735" i="1"/>
  <c r="AC1735" i="1"/>
  <c r="AL1735" i="1"/>
  <c r="AJ1735" i="1"/>
  <c r="AF1735" i="1"/>
  <c r="AE1735" i="1"/>
  <c r="AD1735" i="1"/>
  <c r="AG1734" i="1"/>
  <c r="AI1734" i="1"/>
  <c r="AH1734" i="1"/>
  <c r="AJ1734" i="1"/>
  <c r="AL1734" i="1"/>
  <c r="AD1734" i="1"/>
  <c r="AF1734" i="1"/>
  <c r="AE1734" i="1"/>
  <c r="AC1734" i="1"/>
  <c r="AI1733" i="1"/>
  <c r="AH1733" i="1"/>
  <c r="AG1733" i="1"/>
  <c r="AE1733" i="1"/>
  <c r="AD1733" i="1"/>
  <c r="AC1733" i="1"/>
  <c r="AL1733" i="1"/>
  <c r="AJ1733" i="1"/>
  <c r="AM1733" i="1" s="1"/>
  <c r="AF1733" i="1"/>
  <c r="AH1732" i="1"/>
  <c r="AI1732" i="1"/>
  <c r="AG1732" i="1"/>
  <c r="AE1732" i="1"/>
  <c r="AD1732" i="1"/>
  <c r="AC1732" i="1"/>
  <c r="AL1732" i="1"/>
  <c r="AJ1732" i="1"/>
  <c r="AM1732" i="1" s="1"/>
  <c r="AF1732" i="1"/>
  <c r="AI1731" i="1"/>
  <c r="AH1731" i="1"/>
  <c r="AG1731" i="1"/>
  <c r="AL1731" i="1"/>
  <c r="AJ1731" i="1"/>
  <c r="AM1731" i="1" s="1"/>
  <c r="AF1731" i="1"/>
  <c r="AE1731" i="1"/>
  <c r="AD1731" i="1"/>
  <c r="AC1731" i="1"/>
  <c r="AG1730" i="1"/>
  <c r="AI1730" i="1"/>
  <c r="AH1730" i="1"/>
  <c r="AF1730" i="1"/>
  <c r="AE1730" i="1"/>
  <c r="AD1730" i="1"/>
  <c r="AC1730" i="1"/>
  <c r="AL1730" i="1"/>
  <c r="AJ1730" i="1"/>
  <c r="AM1730" i="1" s="1"/>
  <c r="AG1729" i="1"/>
  <c r="AI1729" i="1"/>
  <c r="AH1729" i="1"/>
  <c r="AJ1729" i="1"/>
  <c r="AD1729" i="1"/>
  <c r="AC1729" i="1"/>
  <c r="AL1729" i="1"/>
  <c r="AF1729" i="1"/>
  <c r="AE1729" i="1"/>
  <c r="AI1728" i="1"/>
  <c r="AH1728" i="1"/>
  <c r="AG1728" i="1"/>
  <c r="AE1728" i="1"/>
  <c r="AJ1728" i="1"/>
  <c r="AF1728" i="1"/>
  <c r="AL1728" i="1"/>
  <c r="AD1728" i="1"/>
  <c r="AC1728" i="1"/>
  <c r="AI1727" i="1"/>
  <c r="AH1727" i="1"/>
  <c r="AG1727" i="1"/>
  <c r="AE1727" i="1"/>
  <c r="AC1727" i="1"/>
  <c r="AD1727" i="1"/>
  <c r="AJ1727" i="1"/>
  <c r="AF1727" i="1"/>
  <c r="AL1727" i="1"/>
  <c r="AH1726" i="1"/>
  <c r="AI1726" i="1"/>
  <c r="AG1726" i="1"/>
  <c r="AJ1726" i="1"/>
  <c r="AL1726" i="1"/>
  <c r="AF1726" i="1"/>
  <c r="AE1726" i="1"/>
  <c r="AD1726" i="1"/>
  <c r="AC1726" i="1"/>
  <c r="AI1725" i="1"/>
  <c r="AH1725" i="1"/>
  <c r="AG1725" i="1"/>
  <c r="AL1725" i="1"/>
  <c r="AJ1725" i="1"/>
  <c r="AF1725" i="1"/>
  <c r="AE1725" i="1"/>
  <c r="AD1725" i="1"/>
  <c r="AC1725" i="1"/>
  <c r="AI1724" i="1"/>
  <c r="AH1724" i="1"/>
  <c r="AG1724" i="1"/>
  <c r="AC1724" i="1"/>
  <c r="AD1724" i="1"/>
  <c r="AE1724" i="1"/>
  <c r="AL1724" i="1"/>
  <c r="AJ1724" i="1"/>
  <c r="AM1724" i="1" s="1"/>
  <c r="AF1724" i="1"/>
  <c r="AH1723" i="1"/>
  <c r="AG1723" i="1"/>
  <c r="AI1723" i="1"/>
  <c r="AE1723" i="1"/>
  <c r="AD1723" i="1"/>
  <c r="AC1723" i="1"/>
  <c r="AL1723" i="1"/>
  <c r="AJ1723" i="1"/>
  <c r="AM1723" i="1" s="1"/>
  <c r="AF1723" i="1"/>
  <c r="AI1722" i="1"/>
  <c r="AH1722" i="1"/>
  <c r="AG1722" i="1"/>
  <c r="AF1722" i="1"/>
  <c r="AC1722" i="1"/>
  <c r="AE1722" i="1"/>
  <c r="AD1722" i="1"/>
  <c r="AL1722" i="1"/>
  <c r="AJ1722" i="1"/>
  <c r="AM1722" i="1" s="1"/>
  <c r="AI1721" i="1"/>
  <c r="AH1721" i="1"/>
  <c r="AG1721" i="1"/>
  <c r="AC1721" i="1"/>
  <c r="AL1721" i="1"/>
  <c r="AJ1721" i="1"/>
  <c r="AF1721" i="1"/>
  <c r="AE1721" i="1"/>
  <c r="AD1721" i="1"/>
  <c r="AI1720" i="1"/>
  <c r="AH1720" i="1"/>
  <c r="AG1720" i="1"/>
  <c r="AL1720" i="1"/>
  <c r="AJ1720" i="1"/>
  <c r="AF1720" i="1"/>
  <c r="AE1720" i="1"/>
  <c r="AD1720" i="1"/>
  <c r="AC1720" i="1"/>
  <c r="AI1719" i="1"/>
  <c r="AH1719" i="1"/>
  <c r="AG1719" i="1"/>
  <c r="AF1719" i="1"/>
  <c r="AE1719" i="1"/>
  <c r="AD1719" i="1"/>
  <c r="AC1719" i="1"/>
  <c r="AL1719" i="1"/>
  <c r="AJ1719" i="1"/>
  <c r="AM1719" i="1" s="1"/>
  <c r="AG1718" i="1"/>
  <c r="AI1718" i="1"/>
  <c r="AH1718" i="1"/>
  <c r="AJ1718" i="1"/>
  <c r="AL1718" i="1"/>
  <c r="AF1718" i="1"/>
  <c r="AE1718" i="1"/>
  <c r="AD1718" i="1"/>
  <c r="AC1718" i="1"/>
  <c r="AH1717" i="1"/>
  <c r="AG1717" i="1"/>
  <c r="AI1717" i="1"/>
  <c r="AL1717" i="1"/>
  <c r="AF1717" i="1"/>
  <c r="AJ1717" i="1"/>
  <c r="AM1717" i="1" s="1"/>
  <c r="AE1717" i="1"/>
  <c r="AD1717" i="1"/>
  <c r="AC1717" i="1"/>
  <c r="AI1716" i="1"/>
  <c r="AG1716" i="1"/>
  <c r="AH1716" i="1"/>
  <c r="AC1716" i="1"/>
  <c r="AL1716" i="1"/>
  <c r="AD1716" i="1"/>
  <c r="AJ1716" i="1"/>
  <c r="AM1716" i="1" s="1"/>
  <c r="AE1716" i="1"/>
  <c r="AF1716" i="1"/>
  <c r="AH1715" i="1"/>
  <c r="AI1715" i="1"/>
  <c r="AG1715" i="1"/>
  <c r="AL1715" i="1"/>
  <c r="AJ1715" i="1"/>
  <c r="AC1715" i="1"/>
  <c r="AD1715" i="1"/>
  <c r="AE1715" i="1"/>
  <c r="AF1715" i="1"/>
  <c r="AG1714" i="1"/>
  <c r="AH1714" i="1"/>
  <c r="AI1714" i="1"/>
  <c r="AL1714" i="1"/>
  <c r="AF1714" i="1"/>
  <c r="AE1714" i="1"/>
  <c r="AD1714" i="1"/>
  <c r="AC1714" i="1"/>
  <c r="AJ1714" i="1"/>
  <c r="AM1714" i="1" s="1"/>
  <c r="AG1713" i="1"/>
  <c r="AH1713" i="1"/>
  <c r="AI1713" i="1"/>
  <c r="AD1713" i="1"/>
  <c r="AC1713" i="1"/>
  <c r="AJ1713" i="1"/>
  <c r="AL1713" i="1"/>
  <c r="AE1713" i="1"/>
  <c r="AF1713" i="1"/>
  <c r="AH1712" i="1"/>
  <c r="AI1712" i="1"/>
  <c r="AG1712" i="1"/>
  <c r="AF1712" i="1"/>
  <c r="AE1712" i="1"/>
  <c r="AD1712" i="1"/>
  <c r="AC1712" i="1"/>
  <c r="AL1712" i="1"/>
  <c r="AJ1712" i="1"/>
  <c r="AM1712" i="1" s="1"/>
  <c r="AH1711" i="1"/>
  <c r="AG1711" i="1"/>
  <c r="AI1711" i="1"/>
  <c r="AE1711" i="1"/>
  <c r="AF1711" i="1"/>
  <c r="AJ1711" i="1"/>
  <c r="AL1711" i="1"/>
  <c r="AD1711" i="1"/>
  <c r="AC1711" i="1"/>
  <c r="AH1710" i="1"/>
  <c r="AI1710" i="1"/>
  <c r="AG1710" i="1"/>
  <c r="AD1710" i="1"/>
  <c r="AL1710" i="1"/>
  <c r="AC1710" i="1"/>
  <c r="AJ1710" i="1"/>
  <c r="AM1710" i="1" s="1"/>
  <c r="AF1710" i="1"/>
  <c r="AE1710" i="1"/>
  <c r="AI1709" i="1"/>
  <c r="AH1709" i="1"/>
  <c r="AG1709" i="1"/>
  <c r="AF1709" i="1"/>
  <c r="AL1709" i="1"/>
  <c r="AE1709" i="1"/>
  <c r="AJ1709" i="1"/>
  <c r="AM1709" i="1" s="1"/>
  <c r="AC1709" i="1"/>
  <c r="AD1709" i="1"/>
  <c r="AI1708" i="1"/>
  <c r="AH1708" i="1"/>
  <c r="AG1708" i="1"/>
  <c r="AC1708" i="1"/>
  <c r="AD1708" i="1"/>
  <c r="AE1708" i="1"/>
  <c r="AL1708" i="1"/>
  <c r="AJ1708" i="1"/>
  <c r="AF1708" i="1"/>
  <c r="AG1707" i="1"/>
  <c r="AH1707" i="1"/>
  <c r="AI1707" i="1"/>
  <c r="AF1707" i="1"/>
  <c r="AJ1707" i="1"/>
  <c r="AC1707" i="1"/>
  <c r="AL1707" i="1"/>
  <c r="AE1707" i="1"/>
  <c r="AD1707" i="1"/>
  <c r="AH1706" i="1"/>
  <c r="AG1706" i="1"/>
  <c r="AI1706" i="1"/>
  <c r="AC1706" i="1"/>
  <c r="AJ1706" i="1"/>
  <c r="AL1706" i="1"/>
  <c r="AF1706" i="1"/>
  <c r="AE1706" i="1"/>
  <c r="AD1706" i="1"/>
  <c r="AI1705" i="1"/>
  <c r="AH1705" i="1"/>
  <c r="AG1705" i="1"/>
  <c r="AF1705" i="1"/>
  <c r="AJ1705" i="1"/>
  <c r="AL1705" i="1"/>
  <c r="AE1705" i="1"/>
  <c r="AC1705" i="1"/>
  <c r="AD1705" i="1"/>
  <c r="AI1704" i="1"/>
  <c r="AH1704" i="1"/>
  <c r="AG1704" i="1"/>
  <c r="AF1704" i="1"/>
  <c r="AC1704" i="1"/>
  <c r="AD1704" i="1"/>
  <c r="AE1704" i="1"/>
  <c r="AL1704" i="1"/>
  <c r="AJ1704" i="1"/>
  <c r="AM1704" i="1" s="1"/>
  <c r="AI1703" i="1"/>
  <c r="AG1703" i="1"/>
  <c r="AH1703" i="1"/>
  <c r="AC1703" i="1"/>
  <c r="AJ1703" i="1"/>
  <c r="AL1703" i="1"/>
  <c r="AD1703" i="1"/>
  <c r="AE1703" i="1"/>
  <c r="AF1703" i="1"/>
  <c r="AG1702" i="1"/>
  <c r="AH1702" i="1"/>
  <c r="AI1702" i="1"/>
  <c r="AF1702" i="1"/>
  <c r="AC1702" i="1"/>
  <c r="AE1702" i="1"/>
  <c r="AJ1702" i="1"/>
  <c r="AD1702" i="1"/>
  <c r="AL1702" i="1"/>
  <c r="AI1701" i="1"/>
  <c r="AG1701" i="1"/>
  <c r="AH1701" i="1"/>
  <c r="AJ1701" i="1"/>
  <c r="AE1701" i="1"/>
  <c r="AD1701" i="1"/>
  <c r="AC1701" i="1"/>
  <c r="AF1701" i="1"/>
  <c r="AL1701" i="1"/>
  <c r="AI1700" i="1"/>
  <c r="AH1700" i="1"/>
  <c r="AG1700" i="1"/>
  <c r="AL1700" i="1"/>
  <c r="AJ1700" i="1"/>
  <c r="AF1700" i="1"/>
  <c r="AE1700" i="1"/>
  <c r="AD1700" i="1"/>
  <c r="AC1700" i="1"/>
  <c r="AI1699" i="1"/>
  <c r="AH1699" i="1"/>
  <c r="AG1699" i="1"/>
  <c r="AJ1699" i="1"/>
  <c r="AF1699" i="1"/>
  <c r="AE1699" i="1"/>
  <c r="AD1699" i="1"/>
  <c r="AC1699" i="1"/>
  <c r="AL1699" i="1"/>
  <c r="AI1698" i="1"/>
  <c r="AH1698" i="1"/>
  <c r="AG1698" i="1"/>
  <c r="AL1698" i="1"/>
  <c r="AJ1698" i="1"/>
  <c r="AF1698" i="1"/>
  <c r="AE1698" i="1"/>
  <c r="AD1698" i="1"/>
  <c r="AC1698" i="1"/>
  <c r="AI1697" i="1"/>
  <c r="AH1697" i="1"/>
  <c r="AG1697" i="1"/>
  <c r="AC1697" i="1"/>
  <c r="AJ1697" i="1"/>
  <c r="AL1697" i="1"/>
  <c r="AE1697" i="1"/>
  <c r="AD1697" i="1"/>
  <c r="AF1697" i="1"/>
  <c r="AI1696" i="1"/>
  <c r="AG1696" i="1"/>
  <c r="AH1696" i="1"/>
  <c r="AJ1696" i="1"/>
  <c r="AL1696" i="1"/>
  <c r="AC1696" i="1"/>
  <c r="AD1696" i="1"/>
  <c r="AE1696" i="1"/>
  <c r="AF1696" i="1"/>
  <c r="AG1695" i="1"/>
  <c r="AH1695" i="1"/>
  <c r="AI1695" i="1"/>
  <c r="AL1695" i="1"/>
  <c r="AJ1695" i="1"/>
  <c r="AF1695" i="1"/>
  <c r="AE1695" i="1"/>
  <c r="AD1695" i="1"/>
  <c r="AC1695" i="1"/>
  <c r="AI1694" i="1"/>
  <c r="AH1694" i="1"/>
  <c r="AG1694" i="1"/>
  <c r="AE1694" i="1"/>
  <c r="AD1694" i="1"/>
  <c r="AJ1694" i="1"/>
  <c r="AL1694" i="1"/>
  <c r="AF1694" i="1"/>
  <c r="AC1694" i="1"/>
  <c r="AH1693" i="1"/>
  <c r="AI1693" i="1"/>
  <c r="AG1693" i="1"/>
  <c r="AJ1693" i="1"/>
  <c r="AF1693" i="1"/>
  <c r="AE1693" i="1"/>
  <c r="AC1693" i="1"/>
  <c r="AL1693" i="1"/>
  <c r="AD1693" i="1"/>
  <c r="AI1692" i="1"/>
  <c r="AH1692" i="1"/>
  <c r="AG1692" i="1"/>
  <c r="AE1692" i="1"/>
  <c r="AD1692" i="1"/>
  <c r="AC1692" i="1"/>
  <c r="AL1692" i="1"/>
  <c r="AJ1692" i="1"/>
  <c r="AM1692" i="1" s="1"/>
  <c r="AF1692" i="1"/>
  <c r="AH1691" i="1"/>
  <c r="AG1691" i="1"/>
  <c r="AI1691" i="1"/>
  <c r="AF1691" i="1"/>
  <c r="AE1691" i="1"/>
  <c r="AD1691" i="1"/>
  <c r="AL1691" i="1"/>
  <c r="AC1691" i="1"/>
  <c r="AJ1691" i="1"/>
  <c r="AM1691" i="1" s="1"/>
  <c r="AG1690" i="1"/>
  <c r="AH1690" i="1"/>
  <c r="AI1690" i="1"/>
  <c r="AC1690" i="1"/>
  <c r="AD1690" i="1"/>
  <c r="AJ1690" i="1"/>
  <c r="AL1690" i="1"/>
  <c r="AE1690" i="1"/>
  <c r="AF1690" i="1"/>
  <c r="AI1689" i="1"/>
  <c r="AH1689" i="1"/>
  <c r="AG1689" i="1"/>
  <c r="AL1689" i="1"/>
  <c r="AJ1689" i="1"/>
  <c r="AM1689" i="1" s="1"/>
  <c r="AF1689" i="1"/>
  <c r="AE1689" i="1"/>
  <c r="AD1689" i="1"/>
  <c r="AC1689" i="1"/>
  <c r="AI1688" i="1"/>
  <c r="AH1688" i="1"/>
  <c r="AG1688" i="1"/>
  <c r="AC1688" i="1"/>
  <c r="AL1688" i="1"/>
  <c r="AJ1688" i="1"/>
  <c r="AM1688" i="1" s="1"/>
  <c r="AF1688" i="1"/>
  <c r="AE1688" i="1"/>
  <c r="AD1688" i="1"/>
  <c r="AG1687" i="1"/>
  <c r="AI1687" i="1"/>
  <c r="AH1687" i="1"/>
  <c r="AC1687" i="1"/>
  <c r="AD1687" i="1"/>
  <c r="AE1687" i="1"/>
  <c r="AF1687" i="1"/>
  <c r="AL1687" i="1"/>
  <c r="AJ1687" i="1"/>
  <c r="AM1687" i="1" s="1"/>
  <c r="AG1686" i="1"/>
  <c r="AH1686" i="1"/>
  <c r="AI1686" i="1"/>
  <c r="AL1686" i="1"/>
  <c r="AC1686" i="1"/>
  <c r="AD1686" i="1"/>
  <c r="AE1686" i="1"/>
  <c r="AF1686" i="1"/>
  <c r="AJ1686" i="1"/>
  <c r="AM1686" i="1" s="1"/>
  <c r="AI1685" i="1"/>
  <c r="AH1685" i="1"/>
  <c r="AG1685" i="1"/>
  <c r="AF1685" i="1"/>
  <c r="AE1685" i="1"/>
  <c r="AD1685" i="1"/>
  <c r="AC1685" i="1"/>
  <c r="AL1685" i="1"/>
  <c r="AJ1685" i="1"/>
  <c r="AM1685" i="1" s="1"/>
  <c r="AI1684" i="1"/>
  <c r="AH1684" i="1"/>
  <c r="AG1684" i="1"/>
  <c r="AE1684" i="1"/>
  <c r="AL1684" i="1"/>
  <c r="AF1684" i="1"/>
  <c r="AD1684" i="1"/>
  <c r="AC1684" i="1"/>
  <c r="AJ1684" i="1"/>
  <c r="AM1684" i="1" s="1"/>
  <c r="AG1683" i="1"/>
  <c r="AH1683" i="1"/>
  <c r="AI1683" i="1"/>
  <c r="AL1683" i="1"/>
  <c r="AF1683" i="1"/>
  <c r="AJ1683" i="1"/>
  <c r="AM1683" i="1" s="1"/>
  <c r="AC1683" i="1"/>
  <c r="AD1683" i="1"/>
  <c r="AE1683" i="1"/>
  <c r="AG1682" i="1"/>
  <c r="AH1682" i="1"/>
  <c r="AI1682" i="1"/>
  <c r="AF1682" i="1"/>
  <c r="AJ1682" i="1"/>
  <c r="AL1682" i="1"/>
  <c r="AD1682" i="1"/>
  <c r="AC1682" i="1"/>
  <c r="AE1682" i="1"/>
  <c r="AI1681" i="1"/>
  <c r="AH1681" i="1"/>
  <c r="AG1681" i="1"/>
  <c r="AJ1681" i="1"/>
  <c r="AF1681" i="1"/>
  <c r="AD1681" i="1"/>
  <c r="AC1681" i="1"/>
  <c r="AE1681" i="1"/>
  <c r="AL1681" i="1"/>
  <c r="AI1680" i="1"/>
  <c r="AH1680" i="1"/>
  <c r="AG1680" i="1"/>
  <c r="AL1680" i="1"/>
  <c r="AJ1680" i="1"/>
  <c r="AF1680" i="1"/>
  <c r="AE1680" i="1"/>
  <c r="AD1680" i="1"/>
  <c r="AC1680" i="1"/>
  <c r="AI1679" i="1"/>
  <c r="AH1679" i="1"/>
  <c r="AG1679" i="1"/>
  <c r="AL1679" i="1"/>
  <c r="AJ1679" i="1"/>
  <c r="AF1679" i="1"/>
  <c r="AE1679" i="1"/>
  <c r="AD1679" i="1"/>
  <c r="AC1679" i="1"/>
  <c r="AH1678" i="1"/>
  <c r="AI1678" i="1"/>
  <c r="AG1678" i="1"/>
  <c r="AE1678" i="1"/>
  <c r="AC1678" i="1"/>
  <c r="AD1678" i="1"/>
  <c r="AF1678" i="1"/>
  <c r="AJ1678" i="1"/>
  <c r="AL1678" i="1"/>
  <c r="AG1677" i="1"/>
  <c r="AH1677" i="1"/>
  <c r="AI1677" i="1"/>
  <c r="AD1677" i="1"/>
  <c r="AC1677" i="1"/>
  <c r="AF1677" i="1"/>
  <c r="AE1677" i="1"/>
  <c r="AL1677" i="1"/>
  <c r="AJ1677" i="1"/>
  <c r="AI1676" i="1"/>
  <c r="AG1676" i="1"/>
  <c r="AH1676" i="1"/>
  <c r="AD1676" i="1"/>
  <c r="AL1676" i="1"/>
  <c r="AE1676" i="1"/>
  <c r="AF1676" i="1"/>
  <c r="AJ1676" i="1"/>
  <c r="AM1676" i="1" s="1"/>
  <c r="AC1676" i="1"/>
  <c r="AG1675" i="1"/>
  <c r="AH1675" i="1"/>
  <c r="AI1675" i="1"/>
  <c r="AC1675" i="1"/>
  <c r="AL1675" i="1"/>
  <c r="AD1675" i="1"/>
  <c r="AE1675" i="1"/>
  <c r="AJ1675" i="1"/>
  <c r="AM1675" i="1" s="1"/>
  <c r="AF1675" i="1"/>
  <c r="AI1674" i="1"/>
  <c r="AH1674" i="1"/>
  <c r="AG1674" i="1"/>
  <c r="AF1674" i="1"/>
  <c r="AJ1674" i="1"/>
  <c r="AL1674" i="1"/>
  <c r="AE1674" i="1"/>
  <c r="AD1674" i="1"/>
  <c r="AC1674" i="1"/>
  <c r="AI1673" i="1"/>
  <c r="AH1673" i="1"/>
  <c r="AG1673" i="1"/>
  <c r="AE1673" i="1"/>
  <c r="AJ1673" i="1"/>
  <c r="AL1673" i="1"/>
  <c r="AF1673" i="1"/>
  <c r="AC1673" i="1"/>
  <c r="AD1673" i="1"/>
  <c r="AG1672" i="1"/>
  <c r="AH1672" i="1"/>
  <c r="AI1672" i="1"/>
  <c r="AD1672" i="1"/>
  <c r="AE1672" i="1"/>
  <c r="AC1672" i="1"/>
  <c r="AJ1672" i="1"/>
  <c r="AL1672" i="1"/>
  <c r="AF1672" i="1"/>
  <c r="AI1671" i="1"/>
  <c r="AH1671" i="1"/>
  <c r="AG1671" i="1"/>
  <c r="AL1671" i="1"/>
  <c r="AJ1671" i="1"/>
  <c r="AE1671" i="1"/>
  <c r="AD1671" i="1"/>
  <c r="AC1671" i="1"/>
  <c r="AF1671" i="1"/>
  <c r="AI1670" i="1"/>
  <c r="AH1670" i="1"/>
  <c r="AG1670" i="1"/>
  <c r="AF1670" i="1"/>
  <c r="AE1670" i="1"/>
  <c r="AD1670" i="1"/>
  <c r="AC1670" i="1"/>
  <c r="AL1670" i="1"/>
  <c r="AJ1670" i="1"/>
  <c r="AM1670" i="1" s="1"/>
  <c r="AH1669" i="1"/>
  <c r="AI1669" i="1"/>
  <c r="AG1669" i="1"/>
  <c r="AF1669" i="1"/>
  <c r="AE1669" i="1"/>
  <c r="AD1669" i="1"/>
  <c r="AC1669" i="1"/>
  <c r="AJ1669" i="1"/>
  <c r="AL1669" i="1"/>
  <c r="AH1668" i="1"/>
  <c r="AG1668" i="1"/>
  <c r="AI1668" i="1"/>
  <c r="AL1668" i="1"/>
  <c r="AD1668" i="1"/>
  <c r="AE1668" i="1"/>
  <c r="AF1668" i="1"/>
  <c r="AJ1668" i="1"/>
  <c r="AM1668" i="1" s="1"/>
  <c r="AC1668" i="1"/>
  <c r="AI1667" i="1"/>
  <c r="AH1667" i="1"/>
  <c r="AG1667" i="1"/>
  <c r="AL1667" i="1"/>
  <c r="AJ1667" i="1"/>
  <c r="AM1667" i="1" s="1"/>
  <c r="AF1667" i="1"/>
  <c r="AE1667" i="1"/>
  <c r="AD1667" i="1"/>
  <c r="AC1667" i="1"/>
  <c r="AH1666" i="1"/>
  <c r="AI1666" i="1"/>
  <c r="AG1666" i="1"/>
  <c r="AF1666" i="1"/>
  <c r="AL1666" i="1"/>
  <c r="AC1666" i="1"/>
  <c r="AD1666" i="1"/>
  <c r="AE1666" i="1"/>
  <c r="AJ1666" i="1"/>
  <c r="AM1666" i="1" s="1"/>
  <c r="AI1665" i="1"/>
  <c r="AH1665" i="1"/>
  <c r="AG1665" i="1"/>
  <c r="AJ1665" i="1"/>
  <c r="AD1665" i="1"/>
  <c r="AF1665" i="1"/>
  <c r="AE1665" i="1"/>
  <c r="AC1665" i="1"/>
  <c r="AL1665" i="1"/>
  <c r="AH1664" i="1"/>
  <c r="AG1664" i="1"/>
  <c r="AI1664" i="1"/>
  <c r="AL1664" i="1"/>
  <c r="AD1664" i="1"/>
  <c r="AJ1664" i="1"/>
  <c r="AM1664" i="1" s="1"/>
  <c r="AC1664" i="1"/>
  <c r="AF1664" i="1"/>
  <c r="AE1664" i="1"/>
  <c r="AH1663" i="1"/>
  <c r="AG1663" i="1"/>
  <c r="AI1663" i="1"/>
  <c r="AJ1663" i="1"/>
  <c r="AF1663" i="1"/>
  <c r="AE1663" i="1"/>
  <c r="AD1663" i="1"/>
  <c r="AC1663" i="1"/>
  <c r="AL1663" i="1"/>
  <c r="AI1662" i="1"/>
  <c r="AH1662" i="1"/>
  <c r="AG1662" i="1"/>
  <c r="AL1662" i="1"/>
  <c r="AJ1662" i="1"/>
  <c r="AF1662" i="1"/>
  <c r="AE1662" i="1"/>
  <c r="AD1662" i="1"/>
  <c r="AC1662" i="1"/>
  <c r="AI1661" i="1"/>
  <c r="AH1661" i="1"/>
  <c r="AG1661" i="1"/>
  <c r="AJ1661" i="1"/>
  <c r="AL1661" i="1"/>
  <c r="AF1661" i="1"/>
  <c r="AE1661" i="1"/>
  <c r="AD1661" i="1"/>
  <c r="AC1661" i="1"/>
  <c r="AI1660" i="1"/>
  <c r="AH1660" i="1"/>
  <c r="AG1660" i="1"/>
  <c r="AD1660" i="1"/>
  <c r="AE1660" i="1"/>
  <c r="AF1660" i="1"/>
  <c r="AL1660" i="1"/>
  <c r="AJ1660" i="1"/>
  <c r="AM1660" i="1" s="1"/>
  <c r="AC1660" i="1"/>
  <c r="AI1659" i="1"/>
  <c r="AH1659" i="1"/>
  <c r="AG1659" i="1"/>
  <c r="AL1659" i="1"/>
  <c r="AJ1659" i="1"/>
  <c r="AM1659" i="1" s="1"/>
  <c r="AF1659" i="1"/>
  <c r="AE1659" i="1"/>
  <c r="AD1659" i="1"/>
  <c r="AC1659" i="1"/>
  <c r="AG1658" i="1"/>
  <c r="AI1658" i="1"/>
  <c r="AH1658" i="1"/>
  <c r="AD1658" i="1"/>
  <c r="AE1658" i="1"/>
  <c r="AF1658" i="1"/>
  <c r="AL1658" i="1"/>
  <c r="AJ1658" i="1"/>
  <c r="AC1658" i="1"/>
  <c r="AH1657" i="1"/>
  <c r="AI1657" i="1"/>
  <c r="AG1657" i="1"/>
  <c r="AJ1657" i="1"/>
  <c r="AL1657" i="1"/>
  <c r="AF1657" i="1"/>
  <c r="AE1657" i="1"/>
  <c r="AD1657" i="1"/>
  <c r="AC1657" i="1"/>
  <c r="AG1656" i="1"/>
  <c r="AI1656" i="1"/>
  <c r="AH1656" i="1"/>
  <c r="AF1656" i="1"/>
  <c r="AC1656" i="1"/>
  <c r="AL1656" i="1"/>
  <c r="AJ1656" i="1"/>
  <c r="AD1656" i="1"/>
  <c r="AE1656" i="1"/>
  <c r="AI1655" i="1"/>
  <c r="AG1655" i="1"/>
  <c r="AH1655" i="1"/>
  <c r="AJ1655" i="1"/>
  <c r="AE1655" i="1"/>
  <c r="AF1655" i="1"/>
  <c r="AC1655" i="1"/>
  <c r="AD1655" i="1"/>
  <c r="AL1655" i="1"/>
  <c r="AG1654" i="1"/>
  <c r="AH1654" i="1"/>
  <c r="AI1654" i="1"/>
  <c r="AC1654" i="1"/>
  <c r="AE1654" i="1"/>
  <c r="AF1654" i="1"/>
  <c r="AJ1654" i="1"/>
  <c r="AL1654" i="1"/>
  <c r="AD1654" i="1"/>
  <c r="AI1653" i="1"/>
  <c r="AG1653" i="1"/>
  <c r="AH1653" i="1"/>
  <c r="AC1653" i="1"/>
  <c r="AD1653" i="1"/>
  <c r="AJ1653" i="1"/>
  <c r="AE1653" i="1"/>
  <c r="AF1653" i="1"/>
  <c r="AL1653" i="1"/>
  <c r="AG1652" i="1"/>
  <c r="AH1652" i="1"/>
  <c r="AI1652" i="1"/>
  <c r="AL1652" i="1"/>
  <c r="AC1652" i="1"/>
  <c r="AD1652" i="1"/>
  <c r="AE1652" i="1"/>
  <c r="AF1652" i="1"/>
  <c r="AJ1652" i="1"/>
  <c r="AG1651" i="1"/>
  <c r="AI1651" i="1"/>
  <c r="AH1651" i="1"/>
  <c r="AL1651" i="1"/>
  <c r="AJ1651" i="1"/>
  <c r="AF1651" i="1"/>
  <c r="AE1651" i="1"/>
  <c r="AD1651" i="1"/>
  <c r="AC1651" i="1"/>
  <c r="AI1650" i="1"/>
  <c r="AH1650" i="1"/>
  <c r="AG1650" i="1"/>
  <c r="AL1650" i="1"/>
  <c r="AJ1650" i="1"/>
  <c r="AM1650" i="1" s="1"/>
  <c r="AF1650" i="1"/>
  <c r="AD1650" i="1"/>
  <c r="AC1650" i="1"/>
  <c r="AE1650" i="1"/>
  <c r="AI1649" i="1"/>
  <c r="AH1649" i="1"/>
  <c r="AG1649" i="1"/>
  <c r="AL1649" i="1"/>
  <c r="AJ1649" i="1"/>
  <c r="AM1649" i="1" s="1"/>
  <c r="AF1649" i="1"/>
  <c r="AE1649" i="1"/>
  <c r="AD1649" i="1"/>
  <c r="AC1649" i="1"/>
  <c r="AG1648" i="1"/>
  <c r="AI1648" i="1"/>
  <c r="AH1648" i="1"/>
  <c r="AC1648" i="1"/>
  <c r="AJ1648" i="1"/>
  <c r="AF1648" i="1"/>
  <c r="AE1648" i="1"/>
  <c r="AD1648" i="1"/>
  <c r="AL1648" i="1"/>
  <c r="AI1647" i="1"/>
  <c r="AH1647" i="1"/>
  <c r="AG1647" i="1"/>
  <c r="AL1647" i="1"/>
  <c r="AF1647" i="1"/>
  <c r="AE1647" i="1"/>
  <c r="AD1647" i="1"/>
  <c r="AC1647" i="1"/>
  <c r="AJ1647" i="1"/>
  <c r="AM1647" i="1" s="1"/>
  <c r="AI1646" i="1"/>
  <c r="AH1646" i="1"/>
  <c r="AG1646" i="1"/>
  <c r="AD1646" i="1"/>
  <c r="AE1646" i="1"/>
  <c r="AF1646" i="1"/>
  <c r="AL1646" i="1"/>
  <c r="AJ1646" i="1"/>
  <c r="AM1646" i="1" s="1"/>
  <c r="AC1646" i="1"/>
  <c r="AG1645" i="1"/>
  <c r="AH1645" i="1"/>
  <c r="AI1645" i="1"/>
  <c r="AJ1645" i="1"/>
  <c r="AL1645" i="1"/>
  <c r="AF1645" i="1"/>
  <c r="AC1645" i="1"/>
  <c r="AD1645" i="1"/>
  <c r="AE1645" i="1"/>
  <c r="AI1644" i="1"/>
  <c r="AH1644" i="1"/>
  <c r="AG1644" i="1"/>
  <c r="AF1644" i="1"/>
  <c r="AC1644" i="1"/>
  <c r="AJ1644" i="1"/>
  <c r="AE1644" i="1"/>
  <c r="AL1644" i="1"/>
  <c r="AD1644" i="1"/>
  <c r="AI1643" i="1"/>
  <c r="AH1643" i="1"/>
  <c r="AG1643" i="1"/>
  <c r="AE1643" i="1"/>
  <c r="AL1643" i="1"/>
  <c r="AJ1643" i="1"/>
  <c r="AM1643" i="1" s="1"/>
  <c r="AF1643" i="1"/>
  <c r="AD1643" i="1"/>
  <c r="AC1643" i="1"/>
  <c r="AI1642" i="1"/>
  <c r="AH1642" i="1"/>
  <c r="AG1642" i="1"/>
  <c r="AD1642" i="1"/>
  <c r="AC1642" i="1"/>
  <c r="AE1642" i="1"/>
  <c r="AF1642" i="1"/>
  <c r="AJ1642" i="1"/>
  <c r="AL1642" i="1"/>
  <c r="AI1641" i="1"/>
  <c r="AH1641" i="1"/>
  <c r="AG1641" i="1"/>
  <c r="AJ1641" i="1"/>
  <c r="AC1641" i="1"/>
  <c r="AL1641" i="1"/>
  <c r="AF1641" i="1"/>
  <c r="AE1641" i="1"/>
  <c r="AD1641" i="1"/>
  <c r="AG1640" i="1"/>
  <c r="AI1640" i="1"/>
  <c r="AH1640" i="1"/>
  <c r="AC1640" i="1"/>
  <c r="AD1640" i="1"/>
  <c r="AE1640" i="1"/>
  <c r="AF1640" i="1"/>
  <c r="AL1640" i="1"/>
  <c r="AJ1640" i="1"/>
  <c r="AI1639" i="1"/>
  <c r="AH1639" i="1"/>
  <c r="AG1639" i="1"/>
  <c r="AJ1639" i="1"/>
  <c r="AL1639" i="1"/>
  <c r="AD1639" i="1"/>
  <c r="AC1639" i="1"/>
  <c r="AF1639" i="1"/>
  <c r="AE1639" i="1"/>
  <c r="AI1638" i="1"/>
  <c r="AH1638" i="1"/>
  <c r="AG1638" i="1"/>
  <c r="AL1638" i="1"/>
  <c r="AE1638" i="1"/>
  <c r="AC1638" i="1"/>
  <c r="AD1638" i="1"/>
  <c r="AF1638" i="1"/>
  <c r="AJ1638" i="1"/>
  <c r="AM1638" i="1" s="1"/>
  <c r="AI1637" i="1"/>
  <c r="AH1637" i="1"/>
  <c r="AG1637" i="1"/>
  <c r="AD1637" i="1"/>
  <c r="AL1637" i="1"/>
  <c r="AJ1637" i="1"/>
  <c r="AM1637" i="1" s="1"/>
  <c r="AF1637" i="1"/>
  <c r="AE1637" i="1"/>
  <c r="AC1637" i="1"/>
  <c r="AI1636" i="1"/>
  <c r="AG1636" i="1"/>
  <c r="AH1636" i="1"/>
  <c r="AD1636" i="1"/>
  <c r="AC1636" i="1"/>
  <c r="AL1636" i="1"/>
  <c r="AJ1636" i="1"/>
  <c r="AF1636" i="1"/>
  <c r="AE1636" i="1"/>
  <c r="AI1635" i="1"/>
  <c r="AG1635" i="1"/>
  <c r="AH1635" i="1"/>
  <c r="AJ1635" i="1"/>
  <c r="AL1635" i="1"/>
  <c r="AF1635" i="1"/>
  <c r="AE1635" i="1"/>
  <c r="AD1635" i="1"/>
  <c r="AC1635" i="1"/>
  <c r="AI1634" i="1"/>
  <c r="AG1634" i="1"/>
  <c r="AH1634" i="1"/>
  <c r="AD1634" i="1"/>
  <c r="AJ1634" i="1"/>
  <c r="AC1634" i="1"/>
  <c r="AL1634" i="1"/>
  <c r="AE1634" i="1"/>
  <c r="AF1634" i="1"/>
  <c r="AG1633" i="1"/>
  <c r="AI1633" i="1"/>
  <c r="AH1633" i="1"/>
  <c r="AC1633" i="1"/>
  <c r="AL1633" i="1"/>
  <c r="AD1633" i="1"/>
  <c r="AJ1633" i="1"/>
  <c r="AM1633" i="1" s="1"/>
  <c r="AF1633" i="1"/>
  <c r="AE1633" i="1"/>
  <c r="AI1632" i="1"/>
  <c r="AH1632" i="1"/>
  <c r="AG1632" i="1"/>
  <c r="AC1632" i="1"/>
  <c r="AF1632" i="1"/>
  <c r="AE1632" i="1"/>
  <c r="AD1632" i="1"/>
  <c r="AL1632" i="1"/>
  <c r="AJ1632" i="1"/>
  <c r="AI1631" i="1"/>
  <c r="AH1631" i="1"/>
  <c r="AG1631" i="1"/>
  <c r="AF1631" i="1"/>
  <c r="AE1631" i="1"/>
  <c r="AC1631" i="1"/>
  <c r="AL1631" i="1"/>
  <c r="AJ1631" i="1"/>
  <c r="AD1631" i="1"/>
  <c r="AG1630" i="1"/>
  <c r="AH1630" i="1"/>
  <c r="AI1630" i="1"/>
  <c r="AC1630" i="1"/>
  <c r="AD1630" i="1"/>
  <c r="AE1630" i="1"/>
  <c r="AJ1630" i="1"/>
  <c r="AF1630" i="1"/>
  <c r="AL1630" i="1"/>
  <c r="AH1629" i="1"/>
  <c r="AI1629" i="1"/>
  <c r="AG1629" i="1"/>
  <c r="AE1629" i="1"/>
  <c r="AC1629" i="1"/>
  <c r="AD1629" i="1"/>
  <c r="AL1629" i="1"/>
  <c r="AJ1629" i="1"/>
  <c r="AM1629" i="1" s="1"/>
  <c r="AF1629" i="1"/>
  <c r="AI1628" i="1"/>
  <c r="AH1628" i="1"/>
  <c r="AG1628" i="1"/>
  <c r="AE1628" i="1"/>
  <c r="AL1628" i="1"/>
  <c r="AJ1628" i="1"/>
  <c r="AF1628" i="1"/>
  <c r="AD1628" i="1"/>
  <c r="AC1628" i="1"/>
  <c r="AH1627" i="1"/>
  <c r="AG1627" i="1"/>
  <c r="AI1627" i="1"/>
  <c r="AF1627" i="1"/>
  <c r="AE1627" i="1"/>
  <c r="AD1627" i="1"/>
  <c r="AC1627" i="1"/>
  <c r="AL1627" i="1"/>
  <c r="AJ1627" i="1"/>
  <c r="AI1626" i="1"/>
  <c r="AH1626" i="1"/>
  <c r="AG1626" i="1"/>
  <c r="AJ1626" i="1"/>
  <c r="AF1626" i="1"/>
  <c r="AL1626" i="1"/>
  <c r="AE1626" i="1"/>
  <c r="AD1626" i="1"/>
  <c r="AC1626" i="1"/>
  <c r="AG1625" i="1"/>
  <c r="AI1625" i="1"/>
  <c r="AH1625" i="1"/>
  <c r="AL1625" i="1"/>
  <c r="AJ1625" i="1"/>
  <c r="AM1625" i="1" s="1"/>
  <c r="AF1625" i="1"/>
  <c r="AE1625" i="1"/>
  <c r="AD1625" i="1"/>
  <c r="AC1625" i="1"/>
  <c r="AH1624" i="1"/>
  <c r="AG1624" i="1"/>
  <c r="AI1624" i="1"/>
  <c r="AF1624" i="1"/>
  <c r="AE1624" i="1"/>
  <c r="AD1624" i="1"/>
  <c r="AC1624" i="1"/>
  <c r="AL1624" i="1"/>
  <c r="AJ1624" i="1"/>
  <c r="AI1623" i="1"/>
  <c r="AH1623" i="1"/>
  <c r="AG1623" i="1"/>
  <c r="AD1623" i="1"/>
  <c r="AF1623" i="1"/>
  <c r="AE1623" i="1"/>
  <c r="AC1623" i="1"/>
  <c r="AL1623" i="1"/>
  <c r="AJ1623" i="1"/>
  <c r="AH1622" i="1"/>
  <c r="AG1622" i="1"/>
  <c r="AI1622" i="1"/>
  <c r="AJ1622" i="1"/>
  <c r="AL1622" i="1"/>
  <c r="AC1622" i="1"/>
  <c r="AD1622" i="1"/>
  <c r="AE1622" i="1"/>
  <c r="AF1622" i="1"/>
  <c r="AH1621" i="1"/>
  <c r="AI1621" i="1"/>
  <c r="AG1621" i="1"/>
  <c r="AJ1621" i="1"/>
  <c r="AL1621" i="1"/>
  <c r="AF1621" i="1"/>
  <c r="AE1621" i="1"/>
  <c r="AD1621" i="1"/>
  <c r="AC1621" i="1"/>
  <c r="AG1620" i="1"/>
  <c r="AI1620" i="1"/>
  <c r="AH1620" i="1"/>
  <c r="AD1620" i="1"/>
  <c r="AC1620" i="1"/>
  <c r="AL1620" i="1"/>
  <c r="AJ1620" i="1"/>
  <c r="AM1620" i="1" s="1"/>
  <c r="AF1620" i="1"/>
  <c r="AE1620" i="1"/>
  <c r="AI1619" i="1"/>
  <c r="AH1619" i="1"/>
  <c r="AG1619" i="1"/>
  <c r="AL1619" i="1"/>
  <c r="AJ1619" i="1"/>
  <c r="AF1619" i="1"/>
  <c r="AE1619" i="1"/>
  <c r="AC1619" i="1"/>
  <c r="AD1619" i="1"/>
  <c r="AH1618" i="1"/>
  <c r="AG1618" i="1"/>
  <c r="AI1618" i="1"/>
  <c r="AL1618" i="1"/>
  <c r="AJ1618" i="1"/>
  <c r="AF1618" i="1"/>
  <c r="AE1618" i="1"/>
  <c r="AD1618" i="1"/>
  <c r="AC1618" i="1"/>
  <c r="AG1617" i="1"/>
  <c r="AH1617" i="1"/>
  <c r="AI1617" i="1"/>
  <c r="AJ1617" i="1"/>
  <c r="AL1617" i="1"/>
  <c r="AC1617" i="1"/>
  <c r="AD1617" i="1"/>
  <c r="AE1617" i="1"/>
  <c r="AF1617" i="1"/>
  <c r="AH1616" i="1"/>
  <c r="AG1616" i="1"/>
  <c r="AI1616" i="1"/>
  <c r="AF1616" i="1"/>
  <c r="AE1616" i="1"/>
  <c r="AD1616" i="1"/>
  <c r="AC1616" i="1"/>
  <c r="AL1616" i="1"/>
  <c r="AJ1616" i="1"/>
  <c r="AI1615" i="1"/>
  <c r="AH1615" i="1"/>
  <c r="AG1615" i="1"/>
  <c r="AL1615" i="1"/>
  <c r="AJ1615" i="1"/>
  <c r="AM1615" i="1" s="1"/>
  <c r="AF1615" i="1"/>
  <c r="AE1615" i="1"/>
  <c r="AD1615" i="1"/>
  <c r="AC1615" i="1"/>
  <c r="AI1614" i="1"/>
  <c r="AH1614" i="1"/>
  <c r="AG1614" i="1"/>
  <c r="AJ1614" i="1"/>
  <c r="AL1614" i="1"/>
  <c r="AF1614" i="1"/>
  <c r="AE1614" i="1"/>
  <c r="AD1614" i="1"/>
  <c r="AC1614" i="1"/>
  <c r="AI1613" i="1"/>
  <c r="AH1613" i="1"/>
  <c r="AG1613" i="1"/>
  <c r="AL1613" i="1"/>
  <c r="AJ1613" i="1"/>
  <c r="AM1613" i="1" s="1"/>
  <c r="AF1613" i="1"/>
  <c r="AE1613" i="1"/>
  <c r="AD1613" i="1"/>
  <c r="AC1613" i="1"/>
  <c r="AH1612" i="1"/>
  <c r="AG1612" i="1"/>
  <c r="AI1612" i="1"/>
  <c r="AL1612" i="1"/>
  <c r="AJ1612" i="1"/>
  <c r="AF1612" i="1"/>
  <c r="AE1612" i="1"/>
  <c r="AD1612" i="1"/>
  <c r="AC1612" i="1"/>
  <c r="AI1611" i="1"/>
  <c r="AH1611" i="1"/>
  <c r="AG1611" i="1"/>
  <c r="AL1611" i="1"/>
  <c r="AJ1611" i="1"/>
  <c r="AM1611" i="1" s="1"/>
  <c r="AF1611" i="1"/>
  <c r="AE1611" i="1"/>
  <c r="AD1611" i="1"/>
  <c r="AC1611" i="1"/>
  <c r="AI1610" i="1"/>
  <c r="AH1610" i="1"/>
  <c r="AG1610" i="1"/>
  <c r="AL1610" i="1"/>
  <c r="AJ1610" i="1"/>
  <c r="AF1610" i="1"/>
  <c r="AE1610" i="1"/>
  <c r="AD1610" i="1"/>
  <c r="AC1610" i="1"/>
  <c r="AI1609" i="1"/>
  <c r="AH1609" i="1"/>
  <c r="AG1609" i="1"/>
  <c r="AL1609" i="1"/>
  <c r="AJ1609" i="1"/>
  <c r="AF1609" i="1"/>
  <c r="AE1609" i="1"/>
  <c r="AD1609" i="1"/>
  <c r="AC1609" i="1"/>
  <c r="AH1608" i="1"/>
  <c r="AG1608" i="1"/>
  <c r="AI1608" i="1"/>
  <c r="AL1608" i="1"/>
  <c r="AJ1608" i="1"/>
  <c r="AM1608" i="1" s="1"/>
  <c r="AF1608" i="1"/>
  <c r="AE1608" i="1"/>
  <c r="AD1608" i="1"/>
  <c r="AC1608" i="1"/>
  <c r="AI1607" i="1"/>
  <c r="AH1607" i="1"/>
  <c r="AG1607" i="1"/>
  <c r="AL1607" i="1"/>
  <c r="AJ1607" i="1"/>
  <c r="AM1607" i="1" s="1"/>
  <c r="AF1607" i="1"/>
  <c r="AE1607" i="1"/>
  <c r="AD1607" i="1"/>
  <c r="AC1607" i="1"/>
  <c r="AI1606" i="1"/>
  <c r="AH1606" i="1"/>
  <c r="AG1606" i="1"/>
  <c r="AL1606" i="1"/>
  <c r="AJ1606" i="1"/>
  <c r="AF1606" i="1"/>
  <c r="AE1606" i="1"/>
  <c r="AD1606" i="1"/>
  <c r="AC1606" i="1"/>
  <c r="AI1605" i="1"/>
  <c r="AH1605" i="1"/>
  <c r="AG1605" i="1"/>
  <c r="AL1605" i="1"/>
  <c r="AJ1605" i="1"/>
  <c r="AF1605" i="1"/>
  <c r="AE1605" i="1"/>
  <c r="AD1605" i="1"/>
  <c r="AC1605" i="1"/>
  <c r="AI1604" i="1"/>
  <c r="AH1604" i="1"/>
  <c r="AG1604" i="1"/>
  <c r="AJ1604" i="1"/>
  <c r="AL1604" i="1"/>
  <c r="AF1604" i="1"/>
  <c r="AE1604" i="1"/>
  <c r="AD1604" i="1"/>
  <c r="AC1604" i="1"/>
  <c r="AI1603" i="1"/>
  <c r="AH1603" i="1"/>
  <c r="AG1603" i="1"/>
  <c r="AL1603" i="1"/>
  <c r="AJ1603" i="1"/>
  <c r="AM1603" i="1" s="1"/>
  <c r="AF1603" i="1"/>
  <c r="AE1603" i="1"/>
  <c r="AD1603" i="1"/>
  <c r="AC1603" i="1"/>
  <c r="AI1602" i="1"/>
  <c r="AH1602" i="1"/>
  <c r="AG1602" i="1"/>
  <c r="AL1602" i="1"/>
  <c r="AJ1602" i="1"/>
  <c r="AF1602" i="1"/>
  <c r="AE1602" i="1"/>
  <c r="AD1602" i="1"/>
  <c r="AC1602" i="1"/>
  <c r="AI1601" i="1"/>
  <c r="AH1601" i="1"/>
  <c r="AG1601" i="1"/>
  <c r="AL1601" i="1"/>
  <c r="AJ1601" i="1"/>
  <c r="AM1601" i="1" s="1"/>
  <c r="AF1601" i="1"/>
  <c r="AE1601" i="1"/>
  <c r="AD1601" i="1"/>
  <c r="AC1601" i="1"/>
  <c r="AI1600" i="1"/>
  <c r="AH1600" i="1"/>
  <c r="AG1600" i="1"/>
  <c r="AJ1600" i="1"/>
  <c r="AL1600" i="1"/>
  <c r="AF1600" i="1"/>
  <c r="AE1600" i="1"/>
  <c r="AD1600" i="1"/>
  <c r="AC1600" i="1"/>
  <c r="AI1599" i="1"/>
  <c r="AH1599" i="1"/>
  <c r="AG1599" i="1"/>
  <c r="AL1599" i="1"/>
  <c r="AJ1599" i="1"/>
  <c r="AF1599" i="1"/>
  <c r="AE1599" i="1"/>
  <c r="AD1599" i="1"/>
  <c r="AC1599" i="1"/>
  <c r="AI1598" i="1"/>
  <c r="AH1598" i="1"/>
  <c r="AG1598" i="1"/>
  <c r="AL1598" i="1"/>
  <c r="AJ1598" i="1"/>
  <c r="AF1598" i="1"/>
  <c r="AE1598" i="1"/>
  <c r="AD1598" i="1"/>
  <c r="AC1598" i="1"/>
  <c r="AH1597" i="1"/>
  <c r="AG1597" i="1"/>
  <c r="AI1597" i="1"/>
  <c r="AL1597" i="1"/>
  <c r="AJ1597" i="1"/>
  <c r="AF1597" i="1"/>
  <c r="AE1597" i="1"/>
  <c r="AD1597" i="1"/>
  <c r="AC1597" i="1"/>
  <c r="AI1596" i="1"/>
  <c r="AH1596" i="1"/>
  <c r="AG1596" i="1"/>
  <c r="AL1596" i="1"/>
  <c r="AJ1596" i="1"/>
  <c r="AF1596" i="1"/>
  <c r="AE1596" i="1"/>
  <c r="AD1596" i="1"/>
  <c r="AC1596" i="1"/>
  <c r="AI1595" i="1"/>
  <c r="AH1595" i="1"/>
  <c r="AG1595" i="1"/>
  <c r="AL1595" i="1"/>
  <c r="AJ1595" i="1"/>
  <c r="AF1595" i="1"/>
  <c r="AE1595" i="1"/>
  <c r="AD1595" i="1"/>
  <c r="AC1595" i="1"/>
  <c r="AI1594" i="1"/>
  <c r="AH1594" i="1"/>
  <c r="AG1594" i="1"/>
  <c r="AL1594" i="1"/>
  <c r="AJ1594" i="1"/>
  <c r="AM1594" i="1" s="1"/>
  <c r="AF1594" i="1"/>
  <c r="AE1594" i="1"/>
  <c r="AD1594" i="1"/>
  <c r="AC1594" i="1"/>
  <c r="AH1593" i="1"/>
  <c r="AG1593" i="1"/>
  <c r="AI1593" i="1"/>
  <c r="AL1593" i="1"/>
  <c r="AJ1593" i="1"/>
  <c r="AF1593" i="1"/>
  <c r="AE1593" i="1"/>
  <c r="AD1593" i="1"/>
  <c r="AC1593" i="1"/>
  <c r="AI1592" i="1"/>
  <c r="AH1592" i="1"/>
  <c r="AG1592" i="1"/>
  <c r="AL1592" i="1"/>
  <c r="AJ1592" i="1"/>
  <c r="AF1592" i="1"/>
  <c r="AE1592" i="1"/>
  <c r="AD1592" i="1"/>
  <c r="AC1592" i="1"/>
  <c r="AI1591" i="1"/>
  <c r="AH1591" i="1"/>
  <c r="AG1591" i="1"/>
  <c r="AL1591" i="1"/>
  <c r="AJ1591" i="1"/>
  <c r="AF1591" i="1"/>
  <c r="AE1591" i="1"/>
  <c r="AD1591" i="1"/>
  <c r="AC1591" i="1"/>
  <c r="AI1590" i="1"/>
  <c r="AH1590" i="1"/>
  <c r="AG1590" i="1"/>
  <c r="AL1590" i="1"/>
  <c r="AJ1590" i="1"/>
  <c r="AM1590" i="1" s="1"/>
  <c r="AF1590" i="1"/>
  <c r="AE1590" i="1"/>
  <c r="AD1590" i="1"/>
  <c r="AC1590" i="1"/>
  <c r="AI1589" i="1"/>
  <c r="AH1589" i="1"/>
  <c r="AG1589" i="1"/>
  <c r="AJ1589" i="1"/>
  <c r="AL1589" i="1"/>
  <c r="AF1589" i="1"/>
  <c r="AE1589" i="1"/>
  <c r="AD1589" i="1"/>
  <c r="AC1589" i="1"/>
  <c r="AI1588" i="1"/>
  <c r="AH1588" i="1"/>
  <c r="AG1588" i="1"/>
  <c r="AL1588" i="1"/>
  <c r="AJ1588" i="1"/>
  <c r="AF1588" i="1"/>
  <c r="AE1588" i="1"/>
  <c r="AD1588" i="1"/>
  <c r="AC1588" i="1"/>
  <c r="AI1587" i="1"/>
  <c r="AH1587" i="1"/>
  <c r="AG1587" i="1"/>
  <c r="AL1587" i="1"/>
  <c r="AJ1587" i="1"/>
  <c r="AF1587" i="1"/>
  <c r="AE1587" i="1"/>
  <c r="AD1587" i="1"/>
  <c r="AC1587" i="1"/>
  <c r="AI1586" i="1"/>
  <c r="AH1586" i="1"/>
  <c r="AG1586" i="1"/>
  <c r="AL1586" i="1"/>
  <c r="AJ1586" i="1"/>
  <c r="AM1586" i="1" s="1"/>
  <c r="AF1586" i="1"/>
  <c r="AE1586" i="1"/>
  <c r="AD1586" i="1"/>
  <c r="AC1586" i="1"/>
  <c r="AI1585" i="1"/>
  <c r="AH1585" i="1"/>
  <c r="AG1585" i="1"/>
  <c r="AJ1585" i="1"/>
  <c r="AL1585" i="1"/>
  <c r="AF1585" i="1"/>
  <c r="AE1585" i="1"/>
  <c r="AD1585" i="1"/>
  <c r="AC1585" i="1"/>
  <c r="AI1584" i="1"/>
  <c r="AH1584" i="1"/>
  <c r="AG1584" i="1"/>
  <c r="AL1584" i="1"/>
  <c r="AJ1584" i="1"/>
  <c r="AM1584" i="1" s="1"/>
  <c r="AF1584" i="1"/>
  <c r="AE1584" i="1"/>
  <c r="AD1584" i="1"/>
  <c r="AC1584" i="1"/>
  <c r="AI1583" i="1"/>
  <c r="AH1583" i="1"/>
  <c r="AG1583" i="1"/>
  <c r="AL1583" i="1"/>
  <c r="AJ1583" i="1"/>
  <c r="AM1583" i="1" s="1"/>
  <c r="AF1583" i="1"/>
  <c r="AE1583" i="1"/>
  <c r="AD1583" i="1"/>
  <c r="AC1583" i="1"/>
  <c r="AH1582" i="1"/>
  <c r="AG1582" i="1"/>
  <c r="AI1582" i="1"/>
  <c r="AL1582" i="1"/>
  <c r="AJ1582" i="1"/>
  <c r="AM1582" i="1" s="1"/>
  <c r="AF1582" i="1"/>
  <c r="AE1582" i="1"/>
  <c r="AD1582" i="1"/>
  <c r="AC1582" i="1"/>
  <c r="AI1581" i="1"/>
  <c r="AH1581" i="1"/>
  <c r="AG1581" i="1"/>
  <c r="AL1581" i="1"/>
  <c r="AJ1581" i="1"/>
  <c r="AM1581" i="1" s="1"/>
  <c r="AF1581" i="1"/>
  <c r="AE1581" i="1"/>
  <c r="AD1581" i="1"/>
  <c r="AC1581" i="1"/>
  <c r="AI1580" i="1"/>
  <c r="AH1580" i="1"/>
  <c r="AG1580" i="1"/>
  <c r="AL1580" i="1"/>
  <c r="AJ1580" i="1"/>
  <c r="AF1580" i="1"/>
  <c r="AE1580" i="1"/>
  <c r="AD1580" i="1"/>
  <c r="AC1580" i="1"/>
  <c r="AI1579" i="1"/>
  <c r="AH1579" i="1"/>
  <c r="AG1579" i="1"/>
  <c r="AL1579" i="1"/>
  <c r="AJ1579" i="1"/>
  <c r="AF1579" i="1"/>
  <c r="AE1579" i="1"/>
  <c r="AD1579" i="1"/>
  <c r="AC1579" i="1"/>
  <c r="AH1578" i="1"/>
  <c r="AG1578" i="1"/>
  <c r="AI1578" i="1"/>
  <c r="AL1578" i="1"/>
  <c r="AJ1578" i="1"/>
  <c r="AM1578" i="1" s="1"/>
  <c r="AF1578" i="1"/>
  <c r="AE1578" i="1"/>
  <c r="AD1578" i="1"/>
  <c r="AC1578" i="1"/>
  <c r="AI1577" i="1"/>
  <c r="AH1577" i="1"/>
  <c r="AG1577" i="1"/>
  <c r="AL1577" i="1"/>
  <c r="AJ1577" i="1"/>
  <c r="AF1577" i="1"/>
  <c r="AE1577" i="1"/>
  <c r="AD1577" i="1"/>
  <c r="AC1577" i="1"/>
  <c r="AI1576" i="1"/>
  <c r="AH1576" i="1"/>
  <c r="AG1576" i="1"/>
  <c r="AL1576" i="1"/>
  <c r="AJ1576" i="1"/>
  <c r="AF1576" i="1"/>
  <c r="AE1576" i="1"/>
  <c r="AD1576" i="1"/>
  <c r="AC1576" i="1"/>
  <c r="AI1575" i="1"/>
  <c r="AH1575" i="1"/>
  <c r="AG1575" i="1"/>
  <c r="AL1575" i="1"/>
  <c r="AJ1575" i="1"/>
  <c r="AF1575" i="1"/>
  <c r="AE1575" i="1"/>
  <c r="AD1575" i="1"/>
  <c r="AC1575" i="1"/>
  <c r="AI1574" i="1"/>
  <c r="AH1574" i="1"/>
  <c r="AG1574" i="1"/>
  <c r="AJ1574" i="1"/>
  <c r="AL1574" i="1"/>
  <c r="AF1574" i="1"/>
  <c r="AE1574" i="1"/>
  <c r="AD1574" i="1"/>
  <c r="AC1574" i="1"/>
  <c r="AI1573" i="1"/>
  <c r="AH1573" i="1"/>
  <c r="AG1573" i="1"/>
  <c r="AL1573" i="1"/>
  <c r="AJ1573" i="1"/>
  <c r="AM1573" i="1" s="1"/>
  <c r="AF1573" i="1"/>
  <c r="AE1573" i="1"/>
  <c r="AD1573" i="1"/>
  <c r="AC1573" i="1"/>
  <c r="AI1572" i="1"/>
  <c r="AH1572" i="1"/>
  <c r="AG1572" i="1"/>
  <c r="AL1572" i="1"/>
  <c r="AJ1572" i="1"/>
  <c r="AF1572" i="1"/>
  <c r="AE1572" i="1"/>
  <c r="AD1572" i="1"/>
  <c r="AC1572" i="1"/>
  <c r="AI1571" i="1"/>
  <c r="AH1571" i="1"/>
  <c r="AG1571" i="1"/>
  <c r="AL1571" i="1"/>
  <c r="AJ1571" i="1"/>
  <c r="AM1571" i="1" s="1"/>
  <c r="AF1571" i="1"/>
  <c r="AE1571" i="1"/>
  <c r="AD1571" i="1"/>
  <c r="AC1571" i="1"/>
  <c r="AI1570" i="1"/>
  <c r="AH1570" i="1"/>
  <c r="AG1570" i="1"/>
  <c r="AJ1570" i="1"/>
  <c r="AL1570" i="1"/>
  <c r="AF1570" i="1"/>
  <c r="AE1570" i="1"/>
  <c r="AD1570" i="1"/>
  <c r="AC1570" i="1"/>
  <c r="AI1569" i="1"/>
  <c r="AH1569" i="1"/>
  <c r="AG1569" i="1"/>
  <c r="AL1569" i="1"/>
  <c r="AJ1569" i="1"/>
  <c r="AF1569" i="1"/>
  <c r="AE1569" i="1"/>
  <c r="AD1569" i="1"/>
  <c r="AC1569" i="1"/>
  <c r="AI1568" i="1"/>
  <c r="AH1568" i="1"/>
  <c r="AG1568" i="1"/>
  <c r="AL1568" i="1"/>
  <c r="AJ1568" i="1"/>
  <c r="AF1568" i="1"/>
  <c r="AE1568" i="1"/>
  <c r="AD1568" i="1"/>
  <c r="AC1568" i="1"/>
  <c r="AH1567" i="1"/>
  <c r="AG1567" i="1"/>
  <c r="AI1567" i="1"/>
  <c r="AL1567" i="1"/>
  <c r="AJ1567" i="1"/>
  <c r="AF1567" i="1"/>
  <c r="AE1567" i="1"/>
  <c r="AD1567" i="1"/>
  <c r="AC1567" i="1"/>
  <c r="AI1566" i="1"/>
  <c r="AH1566" i="1"/>
  <c r="AG1566" i="1"/>
  <c r="AL1566" i="1"/>
  <c r="AJ1566" i="1"/>
  <c r="AM1566" i="1" s="1"/>
  <c r="AF1566" i="1"/>
  <c r="AE1566" i="1"/>
  <c r="AD1566" i="1"/>
  <c r="AC1566" i="1"/>
  <c r="AI1565" i="1"/>
  <c r="AH1565" i="1"/>
  <c r="AG1565" i="1"/>
  <c r="AL1565" i="1"/>
  <c r="AJ1565" i="1"/>
  <c r="AF1565" i="1"/>
  <c r="AE1565" i="1"/>
  <c r="AD1565" i="1"/>
  <c r="AC1565" i="1"/>
  <c r="AI1564" i="1"/>
  <c r="AH1564" i="1"/>
  <c r="AG1564" i="1"/>
  <c r="AL1564" i="1"/>
  <c r="AJ1564" i="1"/>
  <c r="AF1564" i="1"/>
  <c r="AE1564" i="1"/>
  <c r="AD1564" i="1"/>
  <c r="AC1564" i="1"/>
  <c r="AH1563" i="1"/>
  <c r="AG1563" i="1"/>
  <c r="AI1563" i="1"/>
  <c r="AL1563" i="1"/>
  <c r="AJ1563" i="1"/>
  <c r="AF1563" i="1"/>
  <c r="AE1563" i="1"/>
  <c r="AD1563" i="1"/>
  <c r="AC1563" i="1"/>
  <c r="AI1562" i="1"/>
  <c r="AH1562" i="1"/>
  <c r="AG1562" i="1"/>
  <c r="AL1562" i="1"/>
  <c r="AJ1562" i="1"/>
  <c r="AF1562" i="1"/>
  <c r="AE1562" i="1"/>
  <c r="AD1562" i="1"/>
  <c r="AC1562" i="1"/>
  <c r="AI1561" i="1"/>
  <c r="AH1561" i="1"/>
  <c r="AG1561" i="1"/>
  <c r="AL1561" i="1"/>
  <c r="AJ1561" i="1"/>
  <c r="AF1561" i="1"/>
  <c r="AE1561" i="1"/>
  <c r="AD1561" i="1"/>
  <c r="AC1561" i="1"/>
  <c r="AI1560" i="1"/>
  <c r="AH1560" i="1"/>
  <c r="AG1560" i="1"/>
  <c r="AL1560" i="1"/>
  <c r="AJ1560" i="1"/>
  <c r="AF1560" i="1"/>
  <c r="AE1560" i="1"/>
  <c r="AD1560" i="1"/>
  <c r="AC1560" i="1"/>
  <c r="AI1559" i="1"/>
  <c r="AH1559" i="1"/>
  <c r="AG1559" i="1"/>
  <c r="AJ1559" i="1"/>
  <c r="AL1559" i="1"/>
  <c r="AF1559" i="1"/>
  <c r="AE1559" i="1"/>
  <c r="AD1559" i="1"/>
  <c r="AC1559" i="1"/>
  <c r="AI1558" i="1"/>
  <c r="AH1558" i="1"/>
  <c r="AG1558" i="1"/>
  <c r="AL1558" i="1"/>
  <c r="AJ1558" i="1"/>
  <c r="AF1558" i="1"/>
  <c r="AE1558" i="1"/>
  <c r="AD1558" i="1"/>
  <c r="AC1558" i="1"/>
  <c r="AI1557" i="1"/>
  <c r="AH1557" i="1"/>
  <c r="AG1557" i="1"/>
  <c r="AL1557" i="1"/>
  <c r="AJ1557" i="1"/>
  <c r="AF1557" i="1"/>
  <c r="AE1557" i="1"/>
  <c r="AD1557" i="1"/>
  <c r="AC1557" i="1"/>
  <c r="AI1556" i="1"/>
  <c r="AH1556" i="1"/>
  <c r="AG1556" i="1"/>
  <c r="AL1556" i="1"/>
  <c r="AJ1556" i="1"/>
  <c r="AF1556" i="1"/>
  <c r="AE1556" i="1"/>
  <c r="AD1556" i="1"/>
  <c r="AC1556" i="1"/>
  <c r="AI1555" i="1"/>
  <c r="AH1555" i="1"/>
  <c r="AG1555" i="1"/>
  <c r="AJ1555" i="1"/>
  <c r="AL1555" i="1"/>
  <c r="AF1555" i="1"/>
  <c r="AE1555" i="1"/>
  <c r="AD1555" i="1"/>
  <c r="AC1555" i="1"/>
  <c r="AI1554" i="1"/>
  <c r="AH1554" i="1"/>
  <c r="AG1554" i="1"/>
  <c r="AL1554" i="1"/>
  <c r="AJ1554" i="1"/>
  <c r="AM1554" i="1" s="1"/>
  <c r="AF1554" i="1"/>
  <c r="AE1554" i="1"/>
  <c r="AD1554" i="1"/>
  <c r="AC1554" i="1"/>
  <c r="AI1553" i="1"/>
  <c r="AH1553" i="1"/>
  <c r="AG1553" i="1"/>
  <c r="AL1553" i="1"/>
  <c r="AJ1553" i="1"/>
  <c r="AF1553" i="1"/>
  <c r="AE1553" i="1"/>
  <c r="AD1553" i="1"/>
  <c r="AC1553" i="1"/>
  <c r="AH1552" i="1"/>
  <c r="AG1552" i="1"/>
  <c r="AI1552" i="1"/>
  <c r="AL1552" i="1"/>
  <c r="AJ1552" i="1"/>
  <c r="AF1552" i="1"/>
  <c r="AE1552" i="1"/>
  <c r="AD1552" i="1"/>
  <c r="AC1552" i="1"/>
  <c r="AI1551" i="1"/>
  <c r="AH1551" i="1"/>
  <c r="AG1551" i="1"/>
  <c r="AL1551" i="1"/>
  <c r="AJ1551" i="1"/>
  <c r="AF1551" i="1"/>
  <c r="AE1551" i="1"/>
  <c r="AD1551" i="1"/>
  <c r="AC1551" i="1"/>
  <c r="AI1550" i="1"/>
  <c r="AH1550" i="1"/>
  <c r="AG1550" i="1"/>
  <c r="AL1550" i="1"/>
  <c r="AJ1550" i="1"/>
  <c r="AF1550" i="1"/>
  <c r="AE1550" i="1"/>
  <c r="AD1550" i="1"/>
  <c r="AC1550" i="1"/>
  <c r="AI1549" i="1"/>
  <c r="AH1549" i="1"/>
  <c r="AG1549" i="1"/>
  <c r="AL1549" i="1"/>
  <c r="AJ1549" i="1"/>
  <c r="AM1549" i="1" s="1"/>
  <c r="AF1549" i="1"/>
  <c r="AE1549" i="1"/>
  <c r="AD1549" i="1"/>
  <c r="AC1549" i="1"/>
  <c r="AH1548" i="1"/>
  <c r="AG1548" i="1"/>
  <c r="AI1548" i="1"/>
  <c r="AL1548" i="1"/>
  <c r="AJ1548" i="1"/>
  <c r="AF1548" i="1"/>
  <c r="AE1548" i="1"/>
  <c r="AD1548" i="1"/>
  <c r="AC1548" i="1"/>
  <c r="AI1547" i="1"/>
  <c r="AH1547" i="1"/>
  <c r="AG1547" i="1"/>
  <c r="AL1547" i="1"/>
  <c r="AJ1547" i="1"/>
  <c r="AM1547" i="1" s="1"/>
  <c r="AF1547" i="1"/>
  <c r="AE1547" i="1"/>
  <c r="AD1547" i="1"/>
  <c r="AC1547" i="1"/>
  <c r="AI1546" i="1"/>
  <c r="AH1546" i="1"/>
  <c r="AG1546" i="1"/>
  <c r="AL1546" i="1"/>
  <c r="AJ1546" i="1"/>
  <c r="AF1546" i="1"/>
  <c r="AE1546" i="1"/>
  <c r="AD1546" i="1"/>
  <c r="AC1546" i="1"/>
  <c r="AI1545" i="1"/>
  <c r="AH1545" i="1"/>
  <c r="AG1545" i="1"/>
  <c r="AL1545" i="1"/>
  <c r="AJ1545" i="1"/>
  <c r="AF1545" i="1"/>
  <c r="AE1545" i="1"/>
  <c r="AD1545" i="1"/>
  <c r="AC1545" i="1"/>
  <c r="AI1544" i="1"/>
  <c r="AH1544" i="1"/>
  <c r="AG1544" i="1"/>
  <c r="AJ1544" i="1"/>
  <c r="AL1544" i="1"/>
  <c r="AF1544" i="1"/>
  <c r="AE1544" i="1"/>
  <c r="AD1544" i="1"/>
  <c r="AC1544" i="1"/>
  <c r="AI1543" i="1"/>
  <c r="AH1543" i="1"/>
  <c r="AG1543" i="1"/>
  <c r="AL1543" i="1"/>
  <c r="AJ1543" i="1"/>
  <c r="AF1543" i="1"/>
  <c r="AE1543" i="1"/>
  <c r="AD1543" i="1"/>
  <c r="AC1543" i="1"/>
  <c r="AI1542" i="1"/>
  <c r="AH1542" i="1"/>
  <c r="AG1542" i="1"/>
  <c r="AL1542" i="1"/>
  <c r="AJ1542" i="1"/>
  <c r="AF1542" i="1"/>
  <c r="AE1542" i="1"/>
  <c r="AD1542" i="1"/>
  <c r="AC1542" i="1"/>
  <c r="AI1541" i="1"/>
  <c r="AH1541" i="1"/>
  <c r="AG1541" i="1"/>
  <c r="AL1541" i="1"/>
  <c r="AJ1541" i="1"/>
  <c r="AF1541" i="1"/>
  <c r="AE1541" i="1"/>
  <c r="AD1541" i="1"/>
  <c r="AC1541" i="1"/>
  <c r="AI1540" i="1"/>
  <c r="AH1540" i="1"/>
  <c r="AG1540" i="1"/>
  <c r="AJ1540" i="1"/>
  <c r="AL1540" i="1"/>
  <c r="AF1540" i="1"/>
  <c r="AE1540" i="1"/>
  <c r="AD1540" i="1"/>
  <c r="AC1540" i="1"/>
  <c r="AI1539" i="1"/>
  <c r="AH1539" i="1"/>
  <c r="AG1539" i="1"/>
  <c r="AL1539" i="1"/>
  <c r="AJ1539" i="1"/>
  <c r="AM1539" i="1" s="1"/>
  <c r="AF1539" i="1"/>
  <c r="AE1539" i="1"/>
  <c r="AD1539" i="1"/>
  <c r="AC1539" i="1"/>
  <c r="AI1538" i="1"/>
  <c r="AH1538" i="1"/>
  <c r="AG1538" i="1"/>
  <c r="AL1538" i="1"/>
  <c r="AJ1538" i="1"/>
  <c r="AF1538" i="1"/>
  <c r="AE1538" i="1"/>
  <c r="AD1538" i="1"/>
  <c r="AC1538" i="1"/>
  <c r="AH1537" i="1"/>
  <c r="AG1537" i="1"/>
  <c r="AI1537" i="1"/>
  <c r="AL1537" i="1"/>
  <c r="AJ1537" i="1"/>
  <c r="AM1537" i="1" s="1"/>
  <c r="AF1537" i="1"/>
  <c r="AE1537" i="1"/>
  <c r="AD1537" i="1"/>
  <c r="AC1537" i="1"/>
  <c r="AI1536" i="1"/>
  <c r="AH1536" i="1"/>
  <c r="AG1536" i="1"/>
  <c r="AL1536" i="1"/>
  <c r="AJ1536" i="1"/>
  <c r="AM1536" i="1" s="1"/>
  <c r="AF1536" i="1"/>
  <c r="AE1536" i="1"/>
  <c r="AD1536" i="1"/>
  <c r="AC1536" i="1"/>
  <c r="AI1535" i="1"/>
  <c r="AH1535" i="1"/>
  <c r="AG1535" i="1"/>
  <c r="AL1535" i="1"/>
  <c r="AJ1535" i="1"/>
  <c r="AF1535" i="1"/>
  <c r="AE1535" i="1"/>
  <c r="AD1535" i="1"/>
  <c r="AC1535" i="1"/>
  <c r="AI1534" i="1"/>
  <c r="AH1534" i="1"/>
  <c r="AG1534" i="1"/>
  <c r="AL1534" i="1"/>
  <c r="AJ1534" i="1"/>
  <c r="AF1534" i="1"/>
  <c r="AE1534" i="1"/>
  <c r="AD1534" i="1"/>
  <c r="AC1534" i="1"/>
  <c r="AH1533" i="1"/>
  <c r="AG1533" i="1"/>
  <c r="AI1533" i="1"/>
  <c r="AL1533" i="1"/>
  <c r="AJ1533" i="1"/>
  <c r="AF1533" i="1"/>
  <c r="AE1533" i="1"/>
  <c r="AD1533" i="1"/>
  <c r="AC1533" i="1"/>
  <c r="AI1532" i="1"/>
  <c r="AH1532" i="1"/>
  <c r="AG1532" i="1"/>
  <c r="AL1532" i="1"/>
  <c r="AJ1532" i="1"/>
  <c r="AF1532" i="1"/>
  <c r="AE1532" i="1"/>
  <c r="AD1532" i="1"/>
  <c r="AC1532" i="1"/>
  <c r="AI1531" i="1"/>
  <c r="AH1531" i="1"/>
  <c r="AG1531" i="1"/>
  <c r="AL1531" i="1"/>
  <c r="AJ1531" i="1"/>
  <c r="AF1531" i="1"/>
  <c r="AE1531" i="1"/>
  <c r="AD1531" i="1"/>
  <c r="AC1531" i="1"/>
  <c r="AI1530" i="1"/>
  <c r="AH1530" i="1"/>
  <c r="AG1530" i="1"/>
  <c r="AL1530" i="1"/>
  <c r="AJ1530" i="1"/>
  <c r="AF1530" i="1"/>
  <c r="AE1530" i="1"/>
  <c r="AD1530" i="1"/>
  <c r="AC1530" i="1"/>
  <c r="AI1529" i="1"/>
  <c r="AH1529" i="1"/>
  <c r="AG1529" i="1"/>
  <c r="AJ1529" i="1"/>
  <c r="AL1529" i="1"/>
  <c r="AF1529" i="1"/>
  <c r="AE1529" i="1"/>
  <c r="AD1529" i="1"/>
  <c r="AC1529" i="1"/>
  <c r="AI1528" i="1"/>
  <c r="AH1528" i="1"/>
  <c r="AG1528" i="1"/>
  <c r="AL1528" i="1"/>
  <c r="AJ1528" i="1"/>
  <c r="AF1528" i="1"/>
  <c r="AE1528" i="1"/>
  <c r="AD1528" i="1"/>
  <c r="AC1528" i="1"/>
  <c r="AI1527" i="1"/>
  <c r="AH1527" i="1"/>
  <c r="AG1527" i="1"/>
  <c r="AL1527" i="1"/>
  <c r="AJ1527" i="1"/>
  <c r="AF1527" i="1"/>
  <c r="AE1527" i="1"/>
  <c r="AD1527" i="1"/>
  <c r="AC1527" i="1"/>
  <c r="AI1526" i="1"/>
  <c r="AH1526" i="1"/>
  <c r="AG1526" i="1"/>
  <c r="AL1526" i="1"/>
  <c r="AJ1526" i="1"/>
  <c r="AF1526" i="1"/>
  <c r="AE1526" i="1"/>
  <c r="AD1526" i="1"/>
  <c r="AC1526" i="1"/>
  <c r="AI1525" i="1"/>
  <c r="AH1525" i="1"/>
  <c r="AG1525" i="1"/>
  <c r="AJ1525" i="1"/>
  <c r="AL1525" i="1"/>
  <c r="AF1525" i="1"/>
  <c r="AE1525" i="1"/>
  <c r="AD1525" i="1"/>
  <c r="AC1525" i="1"/>
  <c r="AI1524" i="1"/>
  <c r="AH1524" i="1"/>
  <c r="AG1524" i="1"/>
  <c r="AL1524" i="1"/>
  <c r="AJ1524" i="1"/>
  <c r="AM1524" i="1" s="1"/>
  <c r="AF1524" i="1"/>
  <c r="AE1524" i="1"/>
  <c r="AD1524" i="1"/>
  <c r="AC1524" i="1"/>
  <c r="AI1523" i="1"/>
  <c r="AH1523" i="1"/>
  <c r="AG1523" i="1"/>
  <c r="AL1523" i="1"/>
  <c r="AJ1523" i="1"/>
  <c r="AF1523" i="1"/>
  <c r="AE1523" i="1"/>
  <c r="AD1523" i="1"/>
  <c r="AC1523" i="1"/>
  <c r="AI1522" i="1"/>
  <c r="AH1522" i="1"/>
  <c r="AG1522" i="1"/>
  <c r="AE1522" i="1"/>
  <c r="AL1522" i="1"/>
  <c r="AJ1522" i="1"/>
  <c r="AF1522" i="1"/>
  <c r="AD1522" i="1"/>
  <c r="AC1522" i="1"/>
  <c r="AG1521" i="1"/>
  <c r="AH1521" i="1"/>
  <c r="AI1521" i="1"/>
  <c r="AJ1521" i="1"/>
  <c r="AC1521" i="1"/>
  <c r="AD1521" i="1"/>
  <c r="AE1521" i="1"/>
  <c r="AF1521" i="1"/>
  <c r="AL1521" i="1"/>
  <c r="AG1520" i="1"/>
  <c r="AH1520" i="1"/>
  <c r="AI1520" i="1"/>
  <c r="AC1520" i="1"/>
  <c r="AJ1520" i="1"/>
  <c r="AL1520" i="1"/>
  <c r="AD1520" i="1"/>
  <c r="AE1520" i="1"/>
  <c r="AF1520" i="1"/>
  <c r="AI1519" i="1"/>
  <c r="AH1519" i="1"/>
  <c r="AG1519" i="1"/>
  <c r="AL1519" i="1"/>
  <c r="AJ1519" i="1"/>
  <c r="AE1519" i="1"/>
  <c r="AF1519" i="1" s="1"/>
  <c r="AC1519" i="1"/>
  <c r="AD1519" i="1"/>
  <c r="AG1518" i="1"/>
  <c r="AI1518" i="1"/>
  <c r="AH1518" i="1"/>
  <c r="AJ1518" i="1"/>
  <c r="AE1518" i="1"/>
  <c r="AF1518" i="1" s="1"/>
  <c r="AD1518" i="1"/>
  <c r="AC1518" i="1"/>
  <c r="AL1518" i="1"/>
  <c r="AG1517" i="1"/>
  <c r="AH1517" i="1"/>
  <c r="AI1517" i="1"/>
  <c r="AC1517" i="1"/>
  <c r="AD1517" i="1"/>
  <c r="AE1517" i="1"/>
  <c r="AF1517" i="1" s="1"/>
  <c r="AJ1517" i="1"/>
  <c r="AL1517" i="1"/>
  <c r="AG1516" i="1"/>
  <c r="AH1516" i="1"/>
  <c r="AI1516" i="1"/>
  <c r="AD1516" i="1"/>
  <c r="AC1516" i="1"/>
  <c r="AJ1516" i="1"/>
  <c r="AL1516" i="1"/>
  <c r="AE1516" i="1"/>
  <c r="AF1516" i="1" s="1"/>
  <c r="AI1515" i="1"/>
  <c r="AH1515" i="1"/>
  <c r="AG1515" i="1"/>
  <c r="AL1515" i="1"/>
  <c r="AJ1515" i="1"/>
  <c r="AE1515" i="1"/>
  <c r="AF1515" i="1" s="1"/>
  <c r="AD1515" i="1"/>
  <c r="AC1515" i="1"/>
  <c r="AI1514" i="1"/>
  <c r="AG1514" i="1"/>
  <c r="AH1514" i="1"/>
  <c r="AL1514" i="1"/>
  <c r="AJ1514" i="1"/>
  <c r="AC1514" i="1"/>
  <c r="AD1514" i="1"/>
  <c r="AE1514" i="1"/>
  <c r="AF1514" i="1" s="1"/>
  <c r="AG1513" i="1"/>
  <c r="AH1513" i="1"/>
  <c r="AI1513" i="1"/>
  <c r="AE1513" i="1"/>
  <c r="AF1513" i="1" s="1"/>
  <c r="AJ1513" i="1"/>
  <c r="AC1513" i="1"/>
  <c r="AL1513" i="1"/>
  <c r="AD1513" i="1"/>
  <c r="AG1512" i="1"/>
  <c r="AH1512" i="1"/>
  <c r="AI1512" i="1"/>
  <c r="AC1512" i="1"/>
  <c r="AD1512" i="1"/>
  <c r="AE1512" i="1"/>
  <c r="AF1512" i="1" s="1"/>
  <c r="AJ1512" i="1"/>
  <c r="AL1512" i="1"/>
  <c r="AG1511" i="1"/>
  <c r="AI1511" i="1"/>
  <c r="AH1511" i="1"/>
  <c r="AL1511" i="1"/>
  <c r="AJ1511" i="1"/>
  <c r="AE1511" i="1"/>
  <c r="AF1511" i="1" s="1"/>
  <c r="AD1511" i="1"/>
  <c r="AC1511" i="1"/>
  <c r="AG1510" i="1"/>
  <c r="AH1510" i="1"/>
  <c r="AI1510" i="1"/>
  <c r="AJ1510" i="1"/>
  <c r="AD1510" i="1"/>
  <c r="AL1510" i="1"/>
  <c r="AE1510" i="1"/>
  <c r="AF1510" i="1" s="1"/>
  <c r="AC1510" i="1"/>
  <c r="AG1509" i="1"/>
  <c r="AH1509" i="1"/>
  <c r="AI1509" i="1"/>
  <c r="AC1509" i="1"/>
  <c r="AD1509" i="1"/>
  <c r="AE1509" i="1"/>
  <c r="AF1509" i="1" s="1"/>
  <c r="AJ1509" i="1"/>
  <c r="AL1509" i="1"/>
  <c r="AG1508" i="1"/>
  <c r="AH1508" i="1"/>
  <c r="AI1508" i="1"/>
  <c r="AC1508" i="1"/>
  <c r="AD1508" i="1"/>
  <c r="AE1508" i="1"/>
  <c r="AF1508" i="1" s="1"/>
  <c r="AJ1508" i="1"/>
  <c r="AL1508" i="1"/>
  <c r="AG1507" i="1"/>
  <c r="AH1507" i="1"/>
  <c r="AI1507" i="1"/>
  <c r="AE1507" i="1"/>
  <c r="AJ1507" i="1"/>
  <c r="AL1507" i="1"/>
  <c r="AF1507" i="1"/>
  <c r="AC1507" i="1"/>
  <c r="AD1507" i="1"/>
  <c r="AI1506" i="1"/>
  <c r="AH1506" i="1"/>
  <c r="AG1506" i="1"/>
  <c r="AL1506" i="1"/>
  <c r="AC1506" i="1"/>
  <c r="AD1506" i="1"/>
  <c r="AE1506" i="1"/>
  <c r="AF1506" i="1" s="1"/>
  <c r="AJ1506" i="1"/>
  <c r="AG1505" i="1"/>
  <c r="AH1505" i="1"/>
  <c r="AI1505" i="1"/>
  <c r="AJ1505" i="1"/>
  <c r="AL1505" i="1"/>
  <c r="AC1505" i="1"/>
  <c r="AE1505" i="1"/>
  <c r="AF1505" i="1"/>
  <c r="AD1505" i="1"/>
  <c r="AH1504" i="1"/>
  <c r="AI1504" i="1"/>
  <c r="AG1504" i="1"/>
  <c r="AD1504" i="1"/>
  <c r="AE1504" i="1"/>
  <c r="AF1504" i="1" s="1"/>
  <c r="AC1504" i="1"/>
  <c r="AJ1504" i="1"/>
  <c r="AL1504" i="1"/>
  <c r="AI1503" i="1"/>
  <c r="AH1503" i="1"/>
  <c r="AG1503" i="1"/>
  <c r="AD1503" i="1"/>
  <c r="AC1503" i="1"/>
  <c r="AE1503" i="1"/>
  <c r="AF1503" i="1" s="1"/>
  <c r="AJ1503" i="1"/>
  <c r="AL1503" i="1"/>
  <c r="AG1502" i="1"/>
  <c r="AH1502" i="1"/>
  <c r="AI1502" i="1"/>
  <c r="AE1502" i="1"/>
  <c r="AF1502" i="1" s="1"/>
  <c r="AD1502" i="1"/>
  <c r="AC1502" i="1"/>
  <c r="AL1502" i="1"/>
  <c r="AJ1502" i="1"/>
  <c r="AI1501" i="1"/>
  <c r="AG1501" i="1"/>
  <c r="AH1501" i="1"/>
  <c r="AL1501" i="1"/>
  <c r="AJ1501" i="1"/>
  <c r="AF1501" i="1"/>
  <c r="AE1501" i="1"/>
  <c r="AD1501" i="1"/>
  <c r="AC1501" i="1"/>
  <c r="AI1500" i="1"/>
  <c r="AH1500" i="1"/>
  <c r="AG1500" i="1"/>
  <c r="AL1500" i="1"/>
  <c r="AF1500" i="1"/>
  <c r="AE1500" i="1"/>
  <c r="AD1500" i="1"/>
  <c r="AC1500" i="1"/>
  <c r="AJ1500" i="1"/>
  <c r="AM1500" i="1" s="1"/>
  <c r="AH1499" i="1"/>
  <c r="AG1499" i="1"/>
  <c r="AI1499" i="1"/>
  <c r="AC1499" i="1"/>
  <c r="AD1499" i="1"/>
  <c r="AE1499" i="1"/>
  <c r="AF1499" i="1"/>
  <c r="AJ1499" i="1"/>
  <c r="AL1499" i="1"/>
  <c r="AH1498" i="1"/>
  <c r="AG1498" i="1"/>
  <c r="AI1498" i="1"/>
  <c r="AF1498" i="1"/>
  <c r="AJ1498" i="1"/>
  <c r="AL1498" i="1"/>
  <c r="AC1498" i="1"/>
  <c r="AD1498" i="1"/>
  <c r="AE1498" i="1"/>
  <c r="AG1497" i="1"/>
  <c r="AH1497" i="1"/>
  <c r="AI1497" i="1"/>
  <c r="AD1497" i="1"/>
  <c r="AC1497" i="1"/>
  <c r="AE1497" i="1"/>
  <c r="AF1497" i="1"/>
  <c r="AJ1497" i="1"/>
  <c r="AL1497" i="1"/>
  <c r="AH1496" i="1"/>
  <c r="AI1496" i="1"/>
  <c r="AG1496" i="1"/>
  <c r="AE1496" i="1"/>
  <c r="AF1496" i="1"/>
  <c r="AJ1496" i="1"/>
  <c r="AL1496" i="1"/>
  <c r="AD1496" i="1"/>
  <c r="AC1496" i="1"/>
  <c r="AG1495" i="1"/>
  <c r="AI1495" i="1"/>
  <c r="AH1495" i="1"/>
  <c r="AL1495" i="1"/>
  <c r="AJ1495" i="1"/>
  <c r="AC1495" i="1"/>
  <c r="AD1495" i="1"/>
  <c r="AE1495" i="1"/>
  <c r="AF1495" i="1"/>
  <c r="AH1494" i="1"/>
  <c r="AI1494" i="1"/>
  <c r="AG1494" i="1"/>
  <c r="AL1494" i="1"/>
  <c r="AE1494" i="1"/>
  <c r="AJ1494" i="1"/>
  <c r="AM1494" i="1" s="1"/>
  <c r="AF1494" i="1"/>
  <c r="AD1494" i="1"/>
  <c r="AC1494" i="1"/>
  <c r="AI1493" i="1"/>
  <c r="AH1493" i="1"/>
  <c r="AG1493" i="1"/>
  <c r="AC1493" i="1"/>
  <c r="AD1493" i="1"/>
  <c r="AE1493" i="1"/>
  <c r="AF1493" i="1"/>
  <c r="AL1493" i="1"/>
  <c r="AJ1493" i="1"/>
  <c r="AH1492" i="1"/>
  <c r="AI1492" i="1"/>
  <c r="AG1492" i="1"/>
  <c r="AE1492" i="1"/>
  <c r="AF1492" i="1"/>
  <c r="AJ1492" i="1"/>
  <c r="AL1492" i="1"/>
  <c r="AC1492" i="1"/>
  <c r="AD1492" i="1"/>
  <c r="AH1491" i="1"/>
  <c r="AI1491" i="1"/>
  <c r="AG1491" i="1"/>
  <c r="AL1491" i="1"/>
  <c r="AJ1491" i="1"/>
  <c r="AF1491" i="1"/>
  <c r="AE1491" i="1"/>
  <c r="AD1491" i="1"/>
  <c r="AC1491" i="1"/>
  <c r="AG1490" i="1"/>
  <c r="AH1490" i="1"/>
  <c r="AI1490" i="1"/>
  <c r="AC1490" i="1"/>
  <c r="AD1490" i="1"/>
  <c r="AE1490" i="1"/>
  <c r="AF1490" i="1"/>
  <c r="AJ1490" i="1"/>
  <c r="AL1490" i="1"/>
  <c r="AH1489" i="1"/>
  <c r="AI1489" i="1"/>
  <c r="AG1489" i="1"/>
  <c r="AC1489" i="1"/>
  <c r="AD1489" i="1"/>
  <c r="AE1489" i="1"/>
  <c r="AF1489" i="1"/>
  <c r="AJ1489" i="1"/>
  <c r="AL1489" i="1"/>
  <c r="AH1488" i="1"/>
  <c r="AI1488" i="1"/>
  <c r="AG1488" i="1"/>
  <c r="AJ1488" i="1"/>
  <c r="AL1488" i="1"/>
  <c r="AC1488" i="1"/>
  <c r="AD1488" i="1"/>
  <c r="AE1488" i="1"/>
  <c r="AF1488" i="1"/>
  <c r="AH1487" i="1"/>
  <c r="AG1487" i="1"/>
  <c r="AI1487" i="1"/>
  <c r="AL1487" i="1"/>
  <c r="AD1487" i="1"/>
  <c r="AF1487" i="1"/>
  <c r="AC1487" i="1"/>
  <c r="AE1487" i="1"/>
  <c r="AJ1487" i="1"/>
  <c r="AM1487" i="1" s="1"/>
  <c r="AH1486" i="1"/>
  <c r="AG1486" i="1"/>
  <c r="AI1486" i="1"/>
  <c r="AC1486" i="1"/>
  <c r="AL1486" i="1"/>
  <c r="AJ1486" i="1"/>
  <c r="AF1486" i="1"/>
  <c r="AE1486" i="1"/>
  <c r="AD1486" i="1"/>
  <c r="AI1485" i="1"/>
  <c r="AH1485" i="1"/>
  <c r="AG1485" i="1"/>
  <c r="AC1485" i="1"/>
  <c r="AE1485" i="1"/>
  <c r="AD1485" i="1"/>
  <c r="AL1485" i="1"/>
  <c r="AJ1485" i="1"/>
  <c r="AF1485" i="1"/>
  <c r="AH1484" i="1"/>
  <c r="AI1484" i="1"/>
  <c r="AG1484" i="1"/>
  <c r="AJ1484" i="1"/>
  <c r="AL1484" i="1"/>
  <c r="AE1484" i="1"/>
  <c r="AC1484" i="1"/>
  <c r="AD1484" i="1"/>
  <c r="AF1484" i="1"/>
  <c r="AI1483" i="1"/>
  <c r="AH1483" i="1"/>
  <c r="AG1483" i="1"/>
  <c r="AL1483" i="1"/>
  <c r="AJ1483" i="1"/>
  <c r="AF1483" i="1"/>
  <c r="AE1483" i="1"/>
  <c r="AD1483" i="1"/>
  <c r="AC1483" i="1"/>
  <c r="AI1482" i="1"/>
  <c r="AH1482" i="1"/>
  <c r="AG1482" i="1"/>
  <c r="AL1482" i="1"/>
  <c r="AJ1482" i="1"/>
  <c r="AF1482" i="1"/>
  <c r="AE1482" i="1"/>
  <c r="AC1482" i="1"/>
  <c r="AD1482" i="1"/>
  <c r="AG1481" i="1"/>
  <c r="AH1481" i="1"/>
  <c r="AI1481" i="1"/>
  <c r="AD1481" i="1"/>
  <c r="AF1481" i="1"/>
  <c r="AJ1481" i="1"/>
  <c r="AL1481" i="1"/>
  <c r="AE1481" i="1"/>
  <c r="AC1481" i="1"/>
  <c r="AI1480" i="1"/>
  <c r="AH1480" i="1"/>
  <c r="AG1480" i="1"/>
  <c r="AJ1480" i="1"/>
  <c r="AL1480" i="1"/>
  <c r="AF1480" i="1"/>
  <c r="AE1480" i="1"/>
  <c r="AD1480" i="1"/>
  <c r="AC1480" i="1"/>
  <c r="AI1479" i="1"/>
  <c r="AH1479" i="1"/>
  <c r="AG1479" i="1"/>
  <c r="AL1479" i="1"/>
  <c r="AJ1479" i="1"/>
  <c r="AF1479" i="1"/>
  <c r="AE1479" i="1"/>
  <c r="AD1479" i="1"/>
  <c r="AC1479" i="1"/>
  <c r="AI1478" i="1"/>
  <c r="AH1478" i="1"/>
  <c r="AG1478" i="1"/>
  <c r="AJ1478" i="1"/>
  <c r="AL1478" i="1"/>
  <c r="AF1478" i="1"/>
  <c r="AE1478" i="1"/>
  <c r="AD1478" i="1"/>
  <c r="AC1478" i="1"/>
  <c r="AI1477" i="1"/>
  <c r="AH1477" i="1"/>
  <c r="AG1477" i="1"/>
  <c r="AL1477" i="1"/>
  <c r="AJ1477" i="1"/>
  <c r="AF1477" i="1"/>
  <c r="AD1477" i="1"/>
  <c r="AC1477" i="1"/>
  <c r="AE1477" i="1"/>
  <c r="AG1476" i="1"/>
  <c r="AH1476" i="1"/>
  <c r="AI1476" i="1"/>
  <c r="AF1476" i="1"/>
  <c r="AC1476" i="1"/>
  <c r="AD1476" i="1"/>
  <c r="AE1476" i="1"/>
  <c r="AL1476" i="1"/>
  <c r="AJ1476" i="1"/>
  <c r="AG1475" i="1"/>
  <c r="AH1475" i="1"/>
  <c r="AI1475" i="1"/>
  <c r="AJ1475" i="1"/>
  <c r="AC1475" i="1"/>
  <c r="AD1475" i="1"/>
  <c r="AE1475" i="1"/>
  <c r="AF1475" i="1"/>
  <c r="AL1475" i="1"/>
  <c r="AH1474" i="1"/>
  <c r="AI1474" i="1"/>
  <c r="AG1474" i="1"/>
  <c r="AL1474" i="1"/>
  <c r="AJ1474" i="1"/>
  <c r="AF1474" i="1"/>
  <c r="AE1474" i="1"/>
  <c r="AD1474" i="1"/>
  <c r="AC1474" i="1"/>
  <c r="AI1473" i="1"/>
  <c r="AH1473" i="1"/>
  <c r="AG1473" i="1"/>
  <c r="AD1473" i="1"/>
  <c r="AE1473" i="1"/>
  <c r="AF1473" i="1"/>
  <c r="AL1473" i="1"/>
  <c r="AJ1473" i="1"/>
  <c r="AM1473" i="1" s="1"/>
  <c r="AC1473" i="1"/>
  <c r="AG1472" i="1"/>
  <c r="AH1472" i="1"/>
  <c r="AI1472" i="1"/>
  <c r="AE1472" i="1"/>
  <c r="AF1472" i="1"/>
  <c r="AC1472" i="1"/>
  <c r="AD1472" i="1"/>
  <c r="AJ1472" i="1"/>
  <c r="AL1472" i="1"/>
  <c r="AG1471" i="1"/>
  <c r="AI1471" i="1"/>
  <c r="AH1471" i="1"/>
  <c r="AL1471" i="1"/>
  <c r="AE1471" i="1"/>
  <c r="AF1471" i="1"/>
  <c r="AD1471" i="1"/>
  <c r="AJ1471" i="1"/>
  <c r="AM1471" i="1" s="1"/>
  <c r="AC1471" i="1"/>
  <c r="AH1470" i="1"/>
  <c r="AG1470" i="1"/>
  <c r="AI1470" i="1"/>
  <c r="AL1470" i="1"/>
  <c r="AF1470" i="1"/>
  <c r="AD1470" i="1"/>
  <c r="AC1470" i="1"/>
  <c r="AE1470" i="1"/>
  <c r="AJ1470" i="1"/>
  <c r="AM1470" i="1" s="1"/>
  <c r="AI1469" i="1"/>
  <c r="AH1469" i="1"/>
  <c r="AG1469" i="1"/>
  <c r="AF1469" i="1"/>
  <c r="AJ1469" i="1"/>
  <c r="AL1469" i="1"/>
  <c r="AE1469" i="1"/>
  <c r="AD1469" i="1"/>
  <c r="AC1469" i="1"/>
  <c r="AI1468" i="1"/>
  <c r="AH1468" i="1"/>
  <c r="AG1468" i="1"/>
  <c r="AL1468" i="1"/>
  <c r="AJ1468" i="1"/>
  <c r="AF1468" i="1"/>
  <c r="AD1468" i="1"/>
  <c r="AE1468" i="1"/>
  <c r="AC1468" i="1"/>
  <c r="AI1467" i="1"/>
  <c r="AH1467" i="1"/>
  <c r="AG1467" i="1"/>
  <c r="AF1467" i="1"/>
  <c r="AE1467" i="1"/>
  <c r="AC1467" i="1"/>
  <c r="AD1467" i="1"/>
  <c r="AL1467" i="1"/>
  <c r="AJ1467" i="1"/>
  <c r="AG1466" i="1"/>
  <c r="AH1466" i="1"/>
  <c r="AI1466" i="1"/>
  <c r="AC1466" i="1"/>
  <c r="AD1466" i="1"/>
  <c r="AE1466" i="1"/>
  <c r="AF1466" i="1"/>
  <c r="AJ1466" i="1"/>
  <c r="AL1466" i="1"/>
  <c r="AG1465" i="1"/>
  <c r="AH1465" i="1"/>
  <c r="AI1465" i="1"/>
  <c r="AC1465" i="1"/>
  <c r="AD1465" i="1"/>
  <c r="AF1465" i="1"/>
  <c r="AJ1465" i="1"/>
  <c r="AL1465" i="1"/>
  <c r="AE1465" i="1"/>
  <c r="AI1464" i="1"/>
  <c r="AG1464" i="1"/>
  <c r="AH1464" i="1"/>
  <c r="AD1464" i="1"/>
  <c r="AC1464" i="1"/>
  <c r="AJ1464" i="1"/>
  <c r="AL1464" i="1"/>
  <c r="AF1464" i="1"/>
  <c r="AE1464" i="1"/>
  <c r="AG1463" i="1"/>
  <c r="AI1463" i="1"/>
  <c r="AH1463" i="1"/>
  <c r="AL1463" i="1"/>
  <c r="AJ1463" i="1"/>
  <c r="AC1463" i="1"/>
  <c r="AD1463" i="1"/>
  <c r="AE1463" i="1"/>
  <c r="AF1463" i="1"/>
  <c r="AG1462" i="1"/>
  <c r="AH1462" i="1"/>
  <c r="AI1462" i="1"/>
  <c r="AD1462" i="1"/>
  <c r="AE1462" i="1"/>
  <c r="AF1462" i="1"/>
  <c r="AL1462" i="1"/>
  <c r="AJ1462" i="1"/>
  <c r="AC1462" i="1"/>
  <c r="AG1461" i="1"/>
  <c r="AH1461" i="1"/>
  <c r="AI1461" i="1"/>
  <c r="AC1461" i="1"/>
  <c r="AD1461" i="1"/>
  <c r="AE1461" i="1"/>
  <c r="AF1461" i="1"/>
  <c r="AJ1461" i="1"/>
  <c r="AL1461" i="1"/>
  <c r="AI1460" i="1"/>
  <c r="AH1460" i="1"/>
  <c r="AG1460" i="1"/>
  <c r="AL1460" i="1"/>
  <c r="AJ1460" i="1"/>
  <c r="AF1460" i="1"/>
  <c r="AE1460" i="1"/>
  <c r="AD1460" i="1"/>
  <c r="AC1460" i="1"/>
  <c r="AH1459" i="1"/>
  <c r="AI1459" i="1"/>
  <c r="AG1459" i="1"/>
  <c r="AL1459" i="1"/>
  <c r="AC1459" i="1"/>
  <c r="AD1459" i="1"/>
  <c r="AE1459" i="1"/>
  <c r="AF1459" i="1"/>
  <c r="AJ1459" i="1"/>
  <c r="AM1459" i="1" s="1"/>
  <c r="AH1458" i="1"/>
  <c r="AG1458" i="1"/>
  <c r="AI1458" i="1"/>
  <c r="AF1458" i="1"/>
  <c r="AD1458" i="1"/>
  <c r="AJ1458" i="1"/>
  <c r="AL1458" i="1"/>
  <c r="AC1458" i="1"/>
  <c r="AE1458" i="1"/>
  <c r="AI1457" i="1"/>
  <c r="AH1457" i="1"/>
  <c r="AG1457" i="1"/>
  <c r="AC1457" i="1"/>
  <c r="AJ1457" i="1"/>
  <c r="AF1457" i="1"/>
  <c r="AE1457" i="1"/>
  <c r="AD1457" i="1"/>
  <c r="AL1457" i="1"/>
  <c r="AI1456" i="1"/>
  <c r="AH1456" i="1"/>
  <c r="AG1456" i="1"/>
  <c r="AL1456" i="1"/>
  <c r="AJ1456" i="1"/>
  <c r="AF1456" i="1"/>
  <c r="AE1456" i="1"/>
  <c r="AD1456" i="1"/>
  <c r="AC1456" i="1"/>
  <c r="AG1455" i="1"/>
  <c r="AI1455" i="1"/>
  <c r="AH1455" i="1"/>
  <c r="AC1455" i="1"/>
  <c r="AD1455" i="1"/>
  <c r="AE1455" i="1"/>
  <c r="AF1455" i="1"/>
  <c r="AL1455" i="1"/>
  <c r="AJ1455" i="1"/>
  <c r="AG1454" i="1"/>
  <c r="AH1454" i="1"/>
  <c r="AI1454" i="1"/>
  <c r="AF1454" i="1"/>
  <c r="AL1454" i="1"/>
  <c r="AJ1454" i="1"/>
  <c r="AE1454" i="1"/>
  <c r="AD1454" i="1"/>
  <c r="AC1454" i="1"/>
  <c r="AH1453" i="1"/>
  <c r="AI1453" i="1"/>
  <c r="AG1453" i="1"/>
  <c r="AC1453" i="1"/>
  <c r="AD1453" i="1"/>
  <c r="AE1453" i="1"/>
  <c r="AF1453" i="1"/>
  <c r="AL1453" i="1"/>
  <c r="AJ1453" i="1"/>
  <c r="AI1452" i="1"/>
  <c r="AG1452" i="1"/>
  <c r="AH1452" i="1"/>
  <c r="AD1452" i="1"/>
  <c r="AE1452" i="1"/>
  <c r="AF1452" i="1"/>
  <c r="AC1452" i="1"/>
  <c r="AL1452" i="1"/>
  <c r="AJ1452" i="1"/>
  <c r="AG1451" i="1"/>
  <c r="AI1451" i="1"/>
  <c r="AH1451" i="1"/>
  <c r="AC1451" i="1"/>
  <c r="AD1451" i="1"/>
  <c r="AE1451" i="1"/>
  <c r="AL1451" i="1"/>
  <c r="AJ1451" i="1"/>
  <c r="AF1451" i="1"/>
  <c r="AI1450" i="1"/>
  <c r="AH1450" i="1"/>
  <c r="AG1450" i="1"/>
  <c r="AJ1450" i="1"/>
  <c r="AL1450" i="1"/>
  <c r="AF1450" i="1"/>
  <c r="AE1450" i="1"/>
  <c r="AD1450" i="1"/>
  <c r="AC1450" i="1"/>
  <c r="AI1449" i="1"/>
  <c r="AH1449" i="1"/>
  <c r="AG1449" i="1"/>
  <c r="AF1449" i="1"/>
  <c r="AE1449" i="1"/>
  <c r="AD1449" i="1"/>
  <c r="AC1449" i="1"/>
  <c r="AL1449" i="1"/>
  <c r="AJ1449" i="1"/>
  <c r="AI1448" i="1"/>
  <c r="AH1448" i="1"/>
  <c r="AG1448" i="1"/>
  <c r="AL1448" i="1"/>
  <c r="AF1448" i="1"/>
  <c r="AC1448" i="1"/>
  <c r="AD1448" i="1"/>
  <c r="AE1448" i="1"/>
  <c r="AJ1448" i="1"/>
  <c r="AM1448" i="1" s="1"/>
  <c r="AI1447" i="1"/>
  <c r="AH1447" i="1"/>
  <c r="AG1447" i="1"/>
  <c r="AE1447" i="1"/>
  <c r="AD1447" i="1"/>
  <c r="AL1447" i="1"/>
  <c r="AJ1447" i="1"/>
  <c r="AF1447" i="1"/>
  <c r="AC1447" i="1"/>
  <c r="AG1446" i="1"/>
  <c r="AH1446" i="1"/>
  <c r="AI1446" i="1"/>
  <c r="AC1446" i="1"/>
  <c r="AD1446" i="1"/>
  <c r="AE1446" i="1"/>
  <c r="AF1446" i="1"/>
  <c r="AJ1446" i="1"/>
  <c r="AL1446" i="1"/>
  <c r="AI1445" i="1"/>
  <c r="AH1445" i="1"/>
  <c r="AG1445" i="1"/>
  <c r="AL1445" i="1"/>
  <c r="AC1445" i="1"/>
  <c r="AJ1445" i="1"/>
  <c r="AM1445" i="1" s="1"/>
  <c r="AF1445" i="1"/>
  <c r="AE1445" i="1"/>
  <c r="AD1445" i="1"/>
  <c r="AG1444" i="1"/>
  <c r="AI1444" i="1"/>
  <c r="AH1444" i="1"/>
  <c r="AJ1444" i="1"/>
  <c r="AE1444" i="1"/>
  <c r="AD1444" i="1"/>
  <c r="AC1444" i="1"/>
  <c r="AF1444" i="1"/>
  <c r="AL1444" i="1"/>
  <c r="AG1443" i="1"/>
  <c r="AI1443" i="1"/>
  <c r="AH1443" i="1"/>
  <c r="AE1443" i="1"/>
  <c r="AF1443" i="1"/>
  <c r="AJ1443" i="1"/>
  <c r="AL1443" i="1"/>
  <c r="AC1443" i="1"/>
  <c r="AD1443" i="1"/>
  <c r="AG1442" i="1"/>
  <c r="AH1442" i="1"/>
  <c r="AI1442" i="1"/>
  <c r="AJ1442" i="1"/>
  <c r="AC1442" i="1"/>
  <c r="AF1442" i="1"/>
  <c r="AE1442" i="1"/>
  <c r="AD1442" i="1"/>
  <c r="AL1442" i="1"/>
  <c r="AG1441" i="1"/>
  <c r="AH1441" i="1"/>
  <c r="AI1441" i="1"/>
  <c r="AL1441" i="1"/>
  <c r="AJ1441" i="1"/>
  <c r="AC1441" i="1"/>
  <c r="AF1441" i="1"/>
  <c r="AE1441" i="1"/>
  <c r="AD1441" i="1"/>
  <c r="AI1440" i="1"/>
  <c r="AH1440" i="1"/>
  <c r="AG1440" i="1"/>
  <c r="AE1440" i="1"/>
  <c r="AD1440" i="1"/>
  <c r="AC1440" i="1"/>
  <c r="AF1440" i="1"/>
  <c r="AL1440" i="1"/>
  <c r="AJ1440" i="1"/>
  <c r="AI1439" i="1"/>
  <c r="AH1439" i="1"/>
  <c r="AG1439" i="1"/>
  <c r="AL1439" i="1"/>
  <c r="AJ1439" i="1"/>
  <c r="AF1439" i="1"/>
  <c r="AE1439" i="1"/>
  <c r="AD1439" i="1"/>
  <c r="AC1439" i="1"/>
  <c r="AI1438" i="1"/>
  <c r="AH1438" i="1"/>
  <c r="AG1438" i="1"/>
  <c r="AF1438" i="1"/>
  <c r="AJ1438" i="1"/>
  <c r="AC1438" i="1"/>
  <c r="AD1438" i="1"/>
  <c r="AE1438" i="1"/>
  <c r="AL1438" i="1"/>
  <c r="AI1437" i="1"/>
  <c r="AH1437" i="1"/>
  <c r="AG1437" i="1"/>
  <c r="AL1437" i="1"/>
  <c r="AF1437" i="1"/>
  <c r="AD1437" i="1"/>
  <c r="AE1437" i="1"/>
  <c r="AJ1437" i="1"/>
  <c r="AM1437" i="1" s="1"/>
  <c r="AC1437" i="1"/>
  <c r="AG1436" i="1"/>
  <c r="AH1436" i="1"/>
  <c r="AI1436" i="1"/>
  <c r="AC1436" i="1"/>
  <c r="AD1436" i="1"/>
  <c r="AE1436" i="1"/>
  <c r="AF1436" i="1"/>
  <c r="AJ1436" i="1"/>
  <c r="AL1436" i="1"/>
  <c r="AH1435" i="1"/>
  <c r="AI1435" i="1"/>
  <c r="AG1435" i="1"/>
  <c r="AD1435" i="1"/>
  <c r="AE1435" i="1"/>
  <c r="AF1435" i="1"/>
  <c r="AJ1435" i="1"/>
  <c r="AL1435" i="1"/>
  <c r="AC1435" i="1"/>
  <c r="AI1434" i="1"/>
  <c r="AH1434" i="1"/>
  <c r="AG1434" i="1"/>
  <c r="AL1434" i="1"/>
  <c r="AJ1434" i="1"/>
  <c r="AF1434" i="1"/>
  <c r="AE1434" i="1"/>
  <c r="AD1434" i="1"/>
  <c r="AC1434" i="1"/>
  <c r="AG1433" i="1"/>
  <c r="AI1433" i="1"/>
  <c r="AH1433" i="1"/>
  <c r="AL1433" i="1"/>
  <c r="AJ1433" i="1"/>
  <c r="AF1433" i="1"/>
  <c r="AE1433" i="1"/>
  <c r="AD1433" i="1"/>
  <c r="AC1433" i="1"/>
  <c r="AI1432" i="1"/>
  <c r="AH1432" i="1"/>
  <c r="AG1432" i="1"/>
  <c r="AD1432" i="1"/>
  <c r="AC1432" i="1"/>
  <c r="AL1432" i="1"/>
  <c r="AJ1432" i="1"/>
  <c r="AE1432" i="1"/>
  <c r="AF1432" i="1"/>
  <c r="AI1431" i="1"/>
  <c r="AH1431" i="1"/>
  <c r="AG1431" i="1"/>
  <c r="AD1431" i="1"/>
  <c r="AE1431" i="1"/>
  <c r="AF1431" i="1"/>
  <c r="AJ1431" i="1"/>
  <c r="AL1431" i="1"/>
  <c r="AC1431" i="1"/>
  <c r="AG1430" i="1"/>
  <c r="AI1430" i="1"/>
  <c r="AH1430" i="1"/>
  <c r="AD1430" i="1"/>
  <c r="AC1430" i="1"/>
  <c r="AF1430" i="1"/>
  <c r="AE1430" i="1"/>
  <c r="AL1430" i="1"/>
  <c r="AJ1430" i="1"/>
  <c r="AG1429" i="1"/>
  <c r="AI1429" i="1"/>
  <c r="AH1429" i="1"/>
  <c r="AF1429" i="1"/>
  <c r="AE1429" i="1"/>
  <c r="AD1429" i="1"/>
  <c r="AC1429" i="1"/>
  <c r="AJ1429" i="1"/>
  <c r="AL1429" i="1"/>
  <c r="AH1428" i="1"/>
  <c r="AG1428" i="1"/>
  <c r="AI1428" i="1"/>
  <c r="AC1428" i="1"/>
  <c r="AD1428" i="1"/>
  <c r="AE1428" i="1"/>
  <c r="AF1428" i="1"/>
  <c r="AJ1428" i="1"/>
  <c r="AL1428" i="1"/>
  <c r="AG1427" i="1"/>
  <c r="AH1427" i="1"/>
  <c r="AI1427" i="1"/>
  <c r="AC1427" i="1"/>
  <c r="AD1427" i="1"/>
  <c r="AJ1427" i="1"/>
  <c r="AL1427" i="1"/>
  <c r="AE1427" i="1"/>
  <c r="AF1427" i="1"/>
  <c r="AG1426" i="1"/>
  <c r="AH1426" i="1"/>
  <c r="AI1426" i="1"/>
  <c r="AL1426" i="1"/>
  <c r="AJ1426" i="1"/>
  <c r="AE1426" i="1"/>
  <c r="AF1426" i="1"/>
  <c r="AD1426" i="1"/>
  <c r="AC1426" i="1"/>
  <c r="AG1425" i="1"/>
  <c r="AI1425" i="1"/>
  <c r="AH1425" i="1"/>
  <c r="AL1425" i="1"/>
  <c r="AJ1425" i="1"/>
  <c r="AC1425" i="1"/>
  <c r="AD1425" i="1"/>
  <c r="AE1425" i="1"/>
  <c r="AF1425" i="1"/>
  <c r="AG1424" i="1"/>
  <c r="AH1424" i="1"/>
  <c r="AI1424" i="1"/>
  <c r="AC1424" i="1"/>
  <c r="AE1424" i="1"/>
  <c r="AF1424" i="1"/>
  <c r="AL1424" i="1"/>
  <c r="AJ1424" i="1"/>
  <c r="AD1424" i="1"/>
  <c r="AI1423" i="1"/>
  <c r="AG1423" i="1"/>
  <c r="AH1423" i="1"/>
  <c r="AJ1423" i="1"/>
  <c r="AL1423" i="1"/>
  <c r="AF1423" i="1"/>
  <c r="AE1423" i="1"/>
  <c r="AD1423" i="1"/>
  <c r="AC1423" i="1"/>
  <c r="AI1422" i="1"/>
  <c r="AG1422" i="1"/>
  <c r="AH1422" i="1"/>
  <c r="AD1422" i="1"/>
  <c r="AC1422" i="1"/>
  <c r="AE1422" i="1"/>
  <c r="AF1422" i="1"/>
  <c r="AJ1422" i="1"/>
  <c r="AL1422" i="1"/>
  <c r="AI1421" i="1"/>
  <c r="AH1421" i="1"/>
  <c r="AG1421" i="1"/>
  <c r="AL1421" i="1"/>
  <c r="AJ1421" i="1"/>
  <c r="AD1421" i="1"/>
  <c r="AF1421" i="1"/>
  <c r="AC1421" i="1"/>
  <c r="AE1421" i="1"/>
  <c r="AG1420" i="1"/>
  <c r="AH1420" i="1"/>
  <c r="AI1420" i="1"/>
  <c r="AC1420" i="1"/>
  <c r="AD1420" i="1"/>
  <c r="AE1420" i="1"/>
  <c r="AF1420" i="1"/>
  <c r="AJ1420" i="1"/>
  <c r="AL1420" i="1"/>
  <c r="AG1419" i="1"/>
  <c r="AI1419" i="1"/>
  <c r="AH1419" i="1"/>
  <c r="AD1419" i="1"/>
  <c r="AE1419" i="1"/>
  <c r="AF1419" i="1"/>
  <c r="AJ1419" i="1"/>
  <c r="AL1419" i="1"/>
  <c r="AC1419" i="1"/>
  <c r="AG1418" i="1"/>
  <c r="AH1418" i="1"/>
  <c r="AI1418" i="1"/>
  <c r="AE1418" i="1"/>
  <c r="AC1418" i="1"/>
  <c r="AD1418" i="1"/>
  <c r="AF1418" i="1"/>
  <c r="AJ1418" i="1"/>
  <c r="AL1418" i="1"/>
  <c r="AI1417" i="1"/>
  <c r="AH1417" i="1"/>
  <c r="AG1417" i="1"/>
  <c r="AF1417" i="1"/>
  <c r="AC1417" i="1"/>
  <c r="AE1417" i="1"/>
  <c r="AD1417" i="1"/>
  <c r="AL1417" i="1"/>
  <c r="AJ1417" i="1"/>
  <c r="AG1416" i="1"/>
  <c r="AH1416" i="1"/>
  <c r="AI1416" i="1"/>
  <c r="AC1416" i="1"/>
  <c r="AD1416" i="1"/>
  <c r="AF1416" i="1"/>
  <c r="AE1416" i="1"/>
  <c r="AJ1416" i="1"/>
  <c r="AL1416" i="1"/>
  <c r="AG1415" i="1"/>
  <c r="AH1415" i="1"/>
  <c r="AI1415" i="1"/>
  <c r="AJ1415" i="1"/>
  <c r="AF1415" i="1"/>
  <c r="AE1415" i="1"/>
  <c r="AD1415" i="1"/>
  <c r="AC1415" i="1"/>
  <c r="AL1415" i="1"/>
  <c r="AG1414" i="1"/>
  <c r="AH1414" i="1"/>
  <c r="AI1414" i="1"/>
  <c r="AC1414" i="1"/>
  <c r="AE1414" i="1"/>
  <c r="AF1414" i="1"/>
  <c r="AD1414" i="1"/>
  <c r="AJ1414" i="1"/>
  <c r="AL1414" i="1"/>
  <c r="AI1413" i="1"/>
  <c r="AH1413" i="1"/>
  <c r="AG1413" i="1"/>
  <c r="AL1413" i="1"/>
  <c r="AC1413" i="1"/>
  <c r="AF1413" i="1"/>
  <c r="AE1413" i="1"/>
  <c r="AD1413" i="1"/>
  <c r="AJ1413" i="1"/>
  <c r="AM1413" i="1" s="1"/>
  <c r="AH1412" i="1"/>
  <c r="AI1412" i="1"/>
  <c r="AG1412" i="1"/>
  <c r="AD1412" i="1"/>
  <c r="AL1412" i="1"/>
  <c r="AJ1412" i="1"/>
  <c r="AF1412" i="1"/>
  <c r="AE1412" i="1"/>
  <c r="AC1412" i="1"/>
  <c r="AH1411" i="1"/>
  <c r="AG1411" i="1"/>
  <c r="AI1411" i="1"/>
  <c r="AF1411" i="1"/>
  <c r="AC1411" i="1"/>
  <c r="AD1411" i="1"/>
  <c r="AE1411" i="1"/>
  <c r="AL1411" i="1"/>
  <c r="AJ1411" i="1"/>
  <c r="AI1410" i="1"/>
  <c r="AH1410" i="1"/>
  <c r="AG1410" i="1"/>
  <c r="AJ1410" i="1"/>
  <c r="AC1410" i="1"/>
  <c r="AL1410" i="1"/>
  <c r="AD1410" i="1"/>
  <c r="AE1410" i="1"/>
  <c r="AF1410" i="1"/>
  <c r="AI1409" i="1"/>
  <c r="AH1409" i="1"/>
  <c r="AG1409" i="1"/>
  <c r="AD1409" i="1"/>
  <c r="AL1409" i="1"/>
  <c r="AJ1409" i="1"/>
  <c r="AF1409" i="1"/>
  <c r="AE1409" i="1"/>
  <c r="AC1409" i="1"/>
  <c r="AH1408" i="1"/>
  <c r="AI1408" i="1"/>
  <c r="AG1408" i="1"/>
  <c r="AD1408" i="1"/>
  <c r="AC1408" i="1"/>
  <c r="AL1408" i="1"/>
  <c r="AJ1408" i="1"/>
  <c r="AF1408" i="1"/>
  <c r="AE1408" i="1"/>
  <c r="AH1407" i="1"/>
  <c r="AG1407" i="1"/>
  <c r="AI1407" i="1"/>
  <c r="AF1407" i="1"/>
  <c r="AE1407" i="1"/>
  <c r="AD1407" i="1"/>
  <c r="AL1407" i="1"/>
  <c r="AJ1407" i="1"/>
  <c r="AC1407" i="1"/>
  <c r="AI1406" i="1"/>
  <c r="AH1406" i="1"/>
  <c r="AG1406" i="1"/>
  <c r="AJ1406" i="1"/>
  <c r="AD1406" i="1"/>
  <c r="AC1406" i="1"/>
  <c r="AL1406" i="1"/>
  <c r="AF1406" i="1"/>
  <c r="AE1406" i="1"/>
  <c r="AI1405" i="1"/>
  <c r="AH1405" i="1"/>
  <c r="AG1405" i="1"/>
  <c r="AL1405" i="1"/>
  <c r="AJ1405" i="1"/>
  <c r="AF1405" i="1"/>
  <c r="AE1405" i="1"/>
  <c r="AD1405" i="1"/>
  <c r="AC1405" i="1"/>
  <c r="AI1404" i="1"/>
  <c r="AH1404" i="1"/>
  <c r="AG1404" i="1"/>
  <c r="AL1404" i="1"/>
  <c r="AJ1404" i="1"/>
  <c r="AF1404" i="1"/>
  <c r="AE1404" i="1"/>
  <c r="AD1404" i="1"/>
  <c r="AC1404" i="1"/>
  <c r="AH1403" i="1"/>
  <c r="AI1403" i="1"/>
  <c r="AG1403" i="1"/>
  <c r="AC1403" i="1"/>
  <c r="AD1403" i="1"/>
  <c r="AE1403" i="1"/>
  <c r="AF1403" i="1"/>
  <c r="AL1403" i="1"/>
  <c r="AJ1403" i="1"/>
  <c r="AH1402" i="1"/>
  <c r="AI1402" i="1"/>
  <c r="AG1402" i="1"/>
  <c r="AL1402" i="1"/>
  <c r="AE1402" i="1"/>
  <c r="AF1402" i="1"/>
  <c r="AJ1402" i="1"/>
  <c r="AM1402" i="1" s="1"/>
  <c r="AD1402" i="1"/>
  <c r="AC1402" i="1"/>
  <c r="AH1401" i="1"/>
  <c r="AG1401" i="1"/>
  <c r="AI1401" i="1"/>
  <c r="AE1401" i="1"/>
  <c r="AD1401" i="1"/>
  <c r="AC1401" i="1"/>
  <c r="AL1401" i="1"/>
  <c r="AJ1401" i="1"/>
  <c r="AF1401" i="1"/>
  <c r="AI1400" i="1"/>
  <c r="AH1400" i="1"/>
  <c r="AG1400" i="1"/>
  <c r="AL1400" i="1"/>
  <c r="AJ1400" i="1"/>
  <c r="AF1400" i="1"/>
  <c r="AE1400" i="1"/>
  <c r="AD1400" i="1"/>
  <c r="AC1400" i="1"/>
  <c r="AI1399" i="1"/>
  <c r="AH1399" i="1"/>
  <c r="AG1399" i="1"/>
  <c r="AD1399" i="1"/>
  <c r="AL1399" i="1"/>
  <c r="AJ1399" i="1"/>
  <c r="AF1399" i="1"/>
  <c r="AE1399" i="1"/>
  <c r="AC1399" i="1"/>
  <c r="AH1398" i="1"/>
  <c r="AI1398" i="1"/>
  <c r="AG1398" i="1"/>
  <c r="AC1398" i="1"/>
  <c r="AJ1398" i="1"/>
  <c r="AD1398" i="1"/>
  <c r="AE1398" i="1"/>
  <c r="AL1398" i="1"/>
  <c r="AF1398" i="1"/>
  <c r="AH1397" i="1"/>
  <c r="AI1397" i="1"/>
  <c r="AG1397" i="1"/>
  <c r="AJ1397" i="1"/>
  <c r="AC1397" i="1"/>
  <c r="AD1397" i="1"/>
  <c r="AL1397" i="1"/>
  <c r="AF1397" i="1"/>
  <c r="AE1397" i="1"/>
  <c r="AI1396" i="1"/>
  <c r="AH1396" i="1"/>
  <c r="AG1396" i="1"/>
  <c r="AJ1396" i="1"/>
  <c r="AL1396" i="1"/>
  <c r="AE1396" i="1"/>
  <c r="AD1396" i="1"/>
  <c r="AC1396" i="1"/>
  <c r="AF1396" i="1"/>
  <c r="AH1395" i="1"/>
  <c r="AG1395" i="1"/>
  <c r="AI1395" i="1"/>
  <c r="AL1395" i="1"/>
  <c r="AF1395" i="1"/>
  <c r="AD1395" i="1"/>
  <c r="AC1395" i="1"/>
  <c r="AJ1395" i="1"/>
  <c r="AM1395" i="1" s="1"/>
  <c r="AE1395" i="1"/>
  <c r="AI1394" i="1"/>
  <c r="AH1394" i="1"/>
  <c r="AG1394" i="1"/>
  <c r="AE1394" i="1"/>
  <c r="AL1394" i="1"/>
  <c r="AJ1394" i="1"/>
  <c r="AF1394" i="1"/>
  <c r="AD1394" i="1"/>
  <c r="AC1394" i="1"/>
  <c r="AI1393" i="1"/>
  <c r="AH1393" i="1"/>
  <c r="AG1393" i="1"/>
  <c r="AL1393" i="1"/>
  <c r="AJ1393" i="1"/>
  <c r="AF1393" i="1"/>
  <c r="AE1393" i="1"/>
  <c r="AD1393" i="1"/>
  <c r="AC1393" i="1"/>
  <c r="AI1392" i="1"/>
  <c r="AH1392" i="1"/>
  <c r="AG1392" i="1"/>
  <c r="AD1392" i="1"/>
  <c r="AE1392" i="1"/>
  <c r="AJ1392" i="1"/>
  <c r="AL1392" i="1"/>
  <c r="AF1392" i="1"/>
  <c r="AC1392" i="1"/>
  <c r="AG1391" i="1"/>
  <c r="AH1391" i="1"/>
  <c r="AI1391" i="1"/>
  <c r="AD1391" i="1"/>
  <c r="AJ1391" i="1"/>
  <c r="AL1391" i="1"/>
  <c r="AF1391" i="1"/>
  <c r="AC1391" i="1"/>
  <c r="AE1391" i="1"/>
  <c r="AI1390" i="1"/>
  <c r="AH1390" i="1"/>
  <c r="AG1390" i="1"/>
  <c r="AF1390" i="1"/>
  <c r="AE1390" i="1"/>
  <c r="AD1390" i="1"/>
  <c r="AJ1390" i="1"/>
  <c r="AC1390" i="1"/>
  <c r="AL1390" i="1"/>
  <c r="AH1389" i="1"/>
  <c r="AG1389" i="1"/>
  <c r="AI1389" i="1"/>
  <c r="AL1389" i="1"/>
  <c r="AF1389" i="1"/>
  <c r="AE1389" i="1"/>
  <c r="AD1389" i="1"/>
  <c r="AC1389" i="1"/>
  <c r="AJ1389" i="1"/>
  <c r="AM1389" i="1" s="1"/>
  <c r="AI1388" i="1"/>
  <c r="AH1388" i="1"/>
  <c r="AG1388" i="1"/>
  <c r="AL1388" i="1"/>
  <c r="AJ1388" i="1"/>
  <c r="AF1388" i="1"/>
  <c r="AE1388" i="1"/>
  <c r="AD1388" i="1"/>
  <c r="AC1388" i="1"/>
  <c r="AI1387" i="1"/>
  <c r="AH1387" i="1"/>
  <c r="AG1387" i="1"/>
  <c r="AC1387" i="1"/>
  <c r="AD1387" i="1"/>
  <c r="AL1387" i="1"/>
  <c r="AF1387" i="1"/>
  <c r="AE1387" i="1"/>
  <c r="AJ1387" i="1"/>
  <c r="AM1387" i="1" s="1"/>
  <c r="AH1386" i="1"/>
  <c r="AI1386" i="1"/>
  <c r="AG1386" i="1"/>
  <c r="AJ1386" i="1"/>
  <c r="AC1386" i="1"/>
  <c r="AD1386" i="1"/>
  <c r="AE1386" i="1"/>
  <c r="AF1386" i="1"/>
  <c r="AL1386" i="1"/>
  <c r="AI1385" i="1"/>
  <c r="AH1385" i="1"/>
  <c r="AG1385" i="1"/>
  <c r="AJ1385" i="1"/>
  <c r="AF1385" i="1"/>
  <c r="AE1385" i="1"/>
  <c r="AD1385" i="1"/>
  <c r="AC1385" i="1"/>
  <c r="AL1385" i="1"/>
  <c r="AH1384" i="1"/>
  <c r="AI1384" i="1"/>
  <c r="AG1384" i="1"/>
  <c r="AL1384" i="1"/>
  <c r="AJ1384" i="1"/>
  <c r="AC1384" i="1"/>
  <c r="AF1384" i="1"/>
  <c r="AE1384" i="1"/>
  <c r="AD1384" i="1"/>
  <c r="AI1383" i="1"/>
  <c r="AH1383" i="1"/>
  <c r="AG1383" i="1"/>
  <c r="AL1383" i="1"/>
  <c r="AJ1383" i="1"/>
  <c r="AF1383" i="1"/>
  <c r="AE1383" i="1"/>
  <c r="AD1383" i="1"/>
  <c r="AC1383" i="1"/>
  <c r="AH1382" i="1"/>
  <c r="AG1382" i="1"/>
  <c r="AI1382" i="1"/>
  <c r="AF1382" i="1"/>
  <c r="AE1382" i="1"/>
  <c r="AD1382" i="1"/>
  <c r="AC1382" i="1"/>
  <c r="AL1382" i="1"/>
  <c r="AJ1382" i="1"/>
  <c r="AG1381" i="1"/>
  <c r="AH1381" i="1"/>
  <c r="AI1381" i="1"/>
  <c r="AL1381" i="1"/>
  <c r="AJ1381" i="1"/>
  <c r="AF1381" i="1"/>
  <c r="AE1381" i="1"/>
  <c r="AD1381" i="1"/>
  <c r="AC1381" i="1"/>
  <c r="AG1380" i="1"/>
  <c r="AI1380" i="1"/>
  <c r="AH1380" i="1"/>
  <c r="AL1380" i="1"/>
  <c r="AJ1380" i="1"/>
  <c r="AF1380" i="1"/>
  <c r="AE1380" i="1"/>
  <c r="AD1380" i="1"/>
  <c r="AC1380" i="1"/>
  <c r="AI1379" i="1"/>
  <c r="AH1379" i="1"/>
  <c r="AG1379" i="1"/>
  <c r="AF1379" i="1"/>
  <c r="AE1379" i="1"/>
  <c r="AD1379" i="1"/>
  <c r="AC1379" i="1"/>
  <c r="AL1379" i="1"/>
  <c r="AJ1379" i="1"/>
  <c r="AH1378" i="1"/>
  <c r="AI1378" i="1"/>
  <c r="AG1378" i="1"/>
  <c r="AJ1378" i="1"/>
  <c r="AL1378" i="1"/>
  <c r="AF1378" i="1"/>
  <c r="AE1378" i="1"/>
  <c r="AD1378" i="1"/>
  <c r="AC1378" i="1"/>
  <c r="AI1377" i="1"/>
  <c r="AH1377" i="1"/>
  <c r="AG1377" i="1"/>
  <c r="AL1377" i="1"/>
  <c r="AJ1377" i="1"/>
  <c r="AE1377" i="1"/>
  <c r="AC1377" i="1"/>
  <c r="AD1377" i="1"/>
  <c r="AF1377" i="1"/>
  <c r="AG1376" i="1"/>
  <c r="AH1376" i="1"/>
  <c r="AI1376" i="1"/>
  <c r="AD1376" i="1"/>
  <c r="AC1376" i="1"/>
  <c r="AE1376" i="1"/>
  <c r="AF1376" i="1"/>
  <c r="AJ1376" i="1"/>
  <c r="AL1376" i="1"/>
  <c r="AH1375" i="1"/>
  <c r="AG1375" i="1"/>
  <c r="AI1375" i="1"/>
  <c r="AJ1375" i="1"/>
  <c r="AL1375" i="1"/>
  <c r="AD1375" i="1"/>
  <c r="AF1375" i="1"/>
  <c r="AE1375" i="1"/>
  <c r="AC1375" i="1"/>
  <c r="AH1374" i="1"/>
  <c r="AG1374" i="1"/>
  <c r="AI1374" i="1"/>
  <c r="AD1374" i="1"/>
  <c r="AE1374" i="1"/>
  <c r="AF1374" i="1"/>
  <c r="AJ1374" i="1"/>
  <c r="AL1374" i="1"/>
  <c r="AC1374" i="1"/>
  <c r="AG1373" i="1"/>
  <c r="AH1373" i="1"/>
  <c r="AI1373" i="1"/>
  <c r="AE1373" i="1"/>
  <c r="AF1373" i="1"/>
  <c r="AJ1373" i="1"/>
  <c r="AL1373" i="1"/>
  <c r="AC1373" i="1"/>
  <c r="AD1373" i="1"/>
  <c r="AI1372" i="1"/>
  <c r="AG1372" i="1"/>
  <c r="AH1372" i="1"/>
  <c r="AE1372" i="1"/>
  <c r="AJ1372" i="1"/>
  <c r="AL1372" i="1"/>
  <c r="AD1372" i="1"/>
  <c r="AC1372" i="1"/>
  <c r="AF1372" i="1"/>
  <c r="AI1371" i="1"/>
  <c r="AH1371" i="1"/>
  <c r="AG1371" i="1"/>
  <c r="AL1371" i="1"/>
  <c r="AC1371" i="1"/>
  <c r="AD1371" i="1"/>
  <c r="AF1371" i="1"/>
  <c r="AE1371" i="1"/>
  <c r="AJ1371" i="1"/>
  <c r="AM1371" i="1" s="1"/>
  <c r="AG1370" i="1"/>
  <c r="AH1370" i="1"/>
  <c r="AI1370" i="1"/>
  <c r="AJ1370" i="1"/>
  <c r="AL1370" i="1"/>
  <c r="AD1370" i="1"/>
  <c r="AE1370" i="1"/>
  <c r="AF1370" i="1"/>
  <c r="AC1370" i="1"/>
  <c r="AI1369" i="1"/>
  <c r="AH1369" i="1"/>
  <c r="AG1369" i="1"/>
  <c r="AL1369" i="1"/>
  <c r="AJ1369" i="1"/>
  <c r="AF1369" i="1"/>
  <c r="AE1369" i="1"/>
  <c r="AD1369" i="1"/>
  <c r="AC1369" i="1"/>
  <c r="AI1368" i="1"/>
  <c r="AH1368" i="1"/>
  <c r="AG1368" i="1"/>
  <c r="AJ1368" i="1"/>
  <c r="AL1368" i="1"/>
  <c r="AF1368" i="1"/>
  <c r="AE1368" i="1"/>
  <c r="AD1368" i="1"/>
  <c r="AC1368" i="1"/>
  <c r="AI1367" i="1"/>
  <c r="AH1367" i="1"/>
  <c r="AG1367" i="1"/>
  <c r="AL1367" i="1"/>
  <c r="AJ1367" i="1"/>
  <c r="AF1367" i="1"/>
  <c r="AE1367" i="1"/>
  <c r="AD1367" i="1"/>
  <c r="AC1367" i="1"/>
  <c r="AI1366" i="1"/>
  <c r="AH1366" i="1"/>
  <c r="AG1366" i="1"/>
  <c r="AL1366" i="1"/>
  <c r="AJ1366" i="1"/>
  <c r="AF1366" i="1"/>
  <c r="AE1366" i="1"/>
  <c r="AD1366" i="1"/>
  <c r="AC1366" i="1"/>
  <c r="AH1365" i="1"/>
  <c r="AG1365" i="1"/>
  <c r="AI1365" i="1"/>
  <c r="AL1365" i="1"/>
  <c r="AJ1365" i="1"/>
  <c r="AF1365" i="1"/>
  <c r="AE1365" i="1"/>
  <c r="AD1365" i="1"/>
  <c r="AC1365" i="1"/>
  <c r="AI1364" i="1"/>
  <c r="AH1364" i="1"/>
  <c r="AG1364" i="1"/>
  <c r="AL1364" i="1"/>
  <c r="AJ1364" i="1"/>
  <c r="AF1364" i="1"/>
  <c r="AE1364" i="1"/>
  <c r="AD1364" i="1"/>
  <c r="AC1364" i="1"/>
  <c r="AI1363" i="1"/>
  <c r="AH1363" i="1"/>
  <c r="AG1363" i="1"/>
  <c r="AL1363" i="1"/>
  <c r="AJ1363" i="1"/>
  <c r="AF1363" i="1"/>
  <c r="AE1363" i="1"/>
  <c r="AD1363" i="1"/>
  <c r="AC1363" i="1"/>
  <c r="AI1362" i="1"/>
  <c r="AH1362" i="1"/>
  <c r="AG1362" i="1"/>
  <c r="AD1362" i="1"/>
  <c r="AL1362" i="1"/>
  <c r="AJ1362" i="1"/>
  <c r="AE1362" i="1"/>
  <c r="AF1362" i="1"/>
  <c r="AC1362" i="1"/>
  <c r="AG1361" i="1"/>
  <c r="AH1361" i="1"/>
  <c r="AI1361" i="1"/>
  <c r="AF1361" i="1"/>
  <c r="AL1361" i="1"/>
  <c r="AD1361" i="1"/>
  <c r="AC1361" i="1"/>
  <c r="AE1361" i="1"/>
  <c r="AJ1361" i="1"/>
  <c r="AM1361" i="1" s="1"/>
  <c r="AG1360" i="1"/>
  <c r="AI1360" i="1"/>
  <c r="AH1360" i="1"/>
  <c r="AE1360" i="1"/>
  <c r="AD1360" i="1"/>
  <c r="AF1360" i="1"/>
  <c r="AL1360" i="1"/>
  <c r="AJ1360" i="1"/>
  <c r="AC1360" i="1"/>
  <c r="AH1359" i="1"/>
  <c r="AG1359" i="1"/>
  <c r="AI1359" i="1"/>
  <c r="AL1359" i="1"/>
  <c r="AJ1359" i="1"/>
  <c r="AF1359" i="1"/>
  <c r="AE1359" i="1"/>
  <c r="AD1359" i="1"/>
  <c r="AC1359" i="1"/>
  <c r="AI1358" i="1"/>
  <c r="AH1358" i="1"/>
  <c r="AG1358" i="1"/>
  <c r="AC1358" i="1"/>
  <c r="AD1358" i="1"/>
  <c r="AL1358" i="1"/>
  <c r="AJ1358" i="1"/>
  <c r="AE1358" i="1"/>
  <c r="AF1358" i="1"/>
  <c r="AI1357" i="1"/>
  <c r="AH1357" i="1"/>
  <c r="AG1357" i="1"/>
  <c r="AJ1357" i="1"/>
  <c r="AL1357" i="1"/>
  <c r="AF1357" i="1"/>
  <c r="AE1357" i="1"/>
  <c r="AD1357" i="1"/>
  <c r="AC1357" i="1"/>
  <c r="AG1356" i="1"/>
  <c r="AI1356" i="1"/>
  <c r="AH1356" i="1"/>
  <c r="AF1356" i="1"/>
  <c r="AJ1356" i="1"/>
  <c r="AL1356" i="1"/>
  <c r="AE1356" i="1"/>
  <c r="AC1356" i="1"/>
  <c r="AD1356" i="1"/>
  <c r="AH1355" i="1"/>
  <c r="AG1355" i="1"/>
  <c r="AI1355" i="1"/>
  <c r="AL1355" i="1"/>
  <c r="AJ1355" i="1"/>
  <c r="AC1355" i="1"/>
  <c r="AF1355" i="1"/>
  <c r="AE1355" i="1"/>
  <c r="AD1355" i="1"/>
  <c r="AH1354" i="1"/>
  <c r="AI1354" i="1"/>
  <c r="AG1354" i="1"/>
  <c r="AF1354" i="1"/>
  <c r="AJ1354" i="1"/>
  <c r="AC1354" i="1"/>
  <c r="AD1354" i="1"/>
  <c r="AE1354" i="1"/>
  <c r="AL1354" i="1"/>
  <c r="AI1353" i="1"/>
  <c r="AG1353" i="1"/>
  <c r="AH1353" i="1"/>
  <c r="AE1353" i="1"/>
  <c r="AJ1353" i="1"/>
  <c r="AL1353" i="1"/>
  <c r="AC1353" i="1"/>
  <c r="AD1353" i="1"/>
  <c r="AF1353" i="1"/>
  <c r="AI1352" i="1"/>
  <c r="AG1352" i="1"/>
  <c r="AH1352" i="1"/>
  <c r="AL1352" i="1"/>
  <c r="AJ1352" i="1"/>
  <c r="AD1352" i="1"/>
  <c r="AE1352" i="1"/>
  <c r="AF1352" i="1"/>
  <c r="AC1352" i="1"/>
  <c r="AI1351" i="1"/>
  <c r="AH1351" i="1"/>
  <c r="AG1351" i="1"/>
  <c r="AJ1351" i="1"/>
  <c r="AF1351" i="1"/>
  <c r="AE1351" i="1"/>
  <c r="AD1351" i="1"/>
  <c r="AC1351" i="1"/>
  <c r="AL1351" i="1"/>
  <c r="AI1350" i="1"/>
  <c r="AH1350" i="1"/>
  <c r="AG1350" i="1"/>
  <c r="AF1350" i="1"/>
  <c r="AJ1350" i="1"/>
  <c r="AL1350" i="1"/>
  <c r="AC1350" i="1"/>
  <c r="AD1350" i="1"/>
  <c r="AE1350" i="1"/>
  <c r="AH1349" i="1"/>
  <c r="AI1349" i="1"/>
  <c r="AG1349" i="1"/>
  <c r="AC1349" i="1"/>
  <c r="AJ1349" i="1"/>
  <c r="AL1349" i="1"/>
  <c r="AF1349" i="1"/>
  <c r="AE1349" i="1"/>
  <c r="AD1349" i="1"/>
  <c r="AI1348" i="1"/>
  <c r="AG1348" i="1"/>
  <c r="AH1348" i="1"/>
  <c r="AJ1348" i="1"/>
  <c r="AL1348" i="1"/>
  <c r="AF1348" i="1"/>
  <c r="AE1348" i="1"/>
  <c r="AD1348" i="1"/>
  <c r="AC1348" i="1"/>
  <c r="AG1347" i="1"/>
  <c r="AH1347" i="1"/>
  <c r="AI1347" i="1"/>
  <c r="AC1347" i="1"/>
  <c r="AD1347" i="1"/>
  <c r="AE1347" i="1"/>
  <c r="AF1347" i="1"/>
  <c r="AL1347" i="1"/>
  <c r="AJ1347" i="1"/>
  <c r="AH1346" i="1"/>
  <c r="AI1346" i="1"/>
  <c r="AG1346" i="1"/>
  <c r="AJ1346" i="1"/>
  <c r="AL1346" i="1"/>
  <c r="AD1346" i="1"/>
  <c r="AF1346" i="1"/>
  <c r="AC1346" i="1"/>
  <c r="AE1346" i="1"/>
  <c r="AI1345" i="1"/>
  <c r="AH1345" i="1"/>
  <c r="AG1345" i="1"/>
  <c r="AJ1345" i="1"/>
  <c r="AD1345" i="1"/>
  <c r="AL1345" i="1"/>
  <c r="AF1345" i="1"/>
  <c r="AE1345" i="1"/>
  <c r="AC1345" i="1"/>
  <c r="AI1344" i="1"/>
  <c r="AH1344" i="1"/>
  <c r="AG1344" i="1"/>
  <c r="AL1344" i="1"/>
  <c r="AJ1344" i="1"/>
  <c r="AF1344" i="1"/>
  <c r="AE1344" i="1"/>
  <c r="AC1344" i="1"/>
  <c r="AD1344" i="1"/>
  <c r="AI1343" i="1"/>
  <c r="AH1343" i="1"/>
  <c r="AG1343" i="1"/>
  <c r="AJ1343" i="1"/>
  <c r="AF1343" i="1"/>
  <c r="AE1343" i="1"/>
  <c r="AD1343" i="1"/>
  <c r="AC1343" i="1"/>
  <c r="AL1343" i="1"/>
  <c r="AI1342" i="1"/>
  <c r="AH1342" i="1"/>
  <c r="AG1342" i="1"/>
  <c r="AJ1342" i="1"/>
  <c r="AF1342" i="1"/>
  <c r="AE1342" i="1"/>
  <c r="AD1342" i="1"/>
  <c r="AC1342" i="1"/>
  <c r="AL1342" i="1"/>
  <c r="AI1341" i="1"/>
  <c r="AH1341" i="1"/>
  <c r="AG1341" i="1"/>
  <c r="AL1341" i="1"/>
  <c r="AC1341" i="1"/>
  <c r="AD1341" i="1"/>
  <c r="AE1341" i="1"/>
  <c r="AF1341" i="1"/>
  <c r="AJ1341" i="1"/>
  <c r="AM1341" i="1" s="1"/>
  <c r="AG1340" i="1"/>
  <c r="AI1340" i="1"/>
  <c r="AH1340" i="1"/>
  <c r="AJ1340" i="1"/>
  <c r="AF1340" i="1"/>
  <c r="AL1340" i="1"/>
  <c r="AC1340" i="1"/>
  <c r="AD1340" i="1"/>
  <c r="AE1340" i="1"/>
  <c r="AH1339" i="1"/>
  <c r="AI1339" i="1"/>
  <c r="AG1339" i="1"/>
  <c r="AD1339" i="1"/>
  <c r="AE1339" i="1"/>
  <c r="AC1339" i="1"/>
  <c r="AF1339" i="1"/>
  <c r="AL1339" i="1"/>
  <c r="AJ1339" i="1"/>
  <c r="AG1338" i="1"/>
  <c r="AH1338" i="1"/>
  <c r="AI1338" i="1"/>
  <c r="AD1338" i="1"/>
  <c r="AC1338" i="1"/>
  <c r="AJ1338" i="1"/>
  <c r="AL1338" i="1"/>
  <c r="AE1338" i="1"/>
  <c r="AF1338" i="1"/>
  <c r="AG1337" i="1"/>
  <c r="AH1337" i="1"/>
  <c r="AI1337" i="1"/>
  <c r="AE1337" i="1"/>
  <c r="AC1337" i="1"/>
  <c r="AD1337" i="1"/>
  <c r="AF1337" i="1"/>
  <c r="AJ1337" i="1"/>
  <c r="AL1337" i="1"/>
  <c r="AG1336" i="1"/>
  <c r="AH1336" i="1"/>
  <c r="AI1336" i="1"/>
  <c r="AF1336" i="1"/>
  <c r="AC1336" i="1"/>
  <c r="AD1336" i="1"/>
  <c r="AJ1336" i="1"/>
  <c r="AE1336" i="1"/>
  <c r="AL1336" i="1"/>
  <c r="AH1335" i="1"/>
  <c r="AI1335" i="1"/>
  <c r="AG1335" i="1"/>
  <c r="AC1335" i="1"/>
  <c r="AL1335" i="1"/>
  <c r="AJ1335" i="1"/>
  <c r="AF1335" i="1"/>
  <c r="AE1335" i="1"/>
  <c r="AD1335" i="1"/>
  <c r="AI1334" i="1"/>
  <c r="AH1334" i="1"/>
  <c r="AG1334" i="1"/>
  <c r="AL1334" i="1"/>
  <c r="AJ1334" i="1"/>
  <c r="AC1334" i="1"/>
  <c r="AD1334" i="1"/>
  <c r="AE1334" i="1"/>
  <c r="AF1334" i="1"/>
  <c r="AH1333" i="1"/>
  <c r="AG1333" i="1"/>
  <c r="AI1333" i="1"/>
  <c r="AL1333" i="1"/>
  <c r="AJ1333" i="1"/>
  <c r="AF1333" i="1"/>
  <c r="AD1333" i="1"/>
  <c r="AC1333" i="1"/>
  <c r="AE1333" i="1"/>
  <c r="AG1332" i="1"/>
  <c r="AH1332" i="1"/>
  <c r="AI1332" i="1"/>
  <c r="AJ1332" i="1"/>
  <c r="AL1332" i="1"/>
  <c r="AC1332" i="1"/>
  <c r="AD1332" i="1"/>
  <c r="AE1332" i="1"/>
  <c r="AF1332" i="1"/>
  <c r="AI1331" i="1"/>
  <c r="AG1331" i="1"/>
  <c r="AH1331" i="1"/>
  <c r="AD1331" i="1"/>
  <c r="AE1331" i="1"/>
  <c r="AF1331" i="1"/>
  <c r="AJ1331" i="1"/>
  <c r="AL1331" i="1"/>
  <c r="AC1331" i="1"/>
  <c r="AG1330" i="1"/>
  <c r="AH1330" i="1"/>
  <c r="AI1330" i="1"/>
  <c r="AL1330" i="1"/>
  <c r="AD1330" i="1"/>
  <c r="AE1330" i="1"/>
  <c r="AF1330" i="1"/>
  <c r="AC1330" i="1"/>
  <c r="AJ1330" i="1"/>
  <c r="AM1330" i="1" s="1"/>
  <c r="AG1329" i="1"/>
  <c r="AH1329" i="1"/>
  <c r="AI1329" i="1"/>
  <c r="AL1329" i="1"/>
  <c r="AC1329" i="1"/>
  <c r="AJ1329" i="1"/>
  <c r="AM1329" i="1" s="1"/>
  <c r="AF1329" i="1"/>
  <c r="AE1329" i="1"/>
  <c r="AD1329" i="1"/>
  <c r="AI1328" i="1"/>
  <c r="AH1328" i="1"/>
  <c r="AG1328" i="1"/>
  <c r="AL1328" i="1"/>
  <c r="AJ1328" i="1"/>
  <c r="AF1328" i="1"/>
  <c r="AE1328" i="1"/>
  <c r="AC1328" i="1"/>
  <c r="AD1328" i="1"/>
  <c r="AI1327" i="1"/>
  <c r="AH1327" i="1"/>
  <c r="AG1327" i="1"/>
  <c r="AL1327" i="1"/>
  <c r="AJ1327" i="1"/>
  <c r="AF1327" i="1"/>
  <c r="AC1327" i="1"/>
  <c r="AD1327" i="1"/>
  <c r="AE1327" i="1"/>
  <c r="AI1326" i="1"/>
  <c r="AG1326" i="1"/>
  <c r="AH1326" i="1"/>
  <c r="AF1326" i="1"/>
  <c r="AD1326" i="1"/>
  <c r="AE1326" i="1"/>
  <c r="AJ1326" i="1"/>
  <c r="AL1326" i="1"/>
  <c r="AC1326" i="1"/>
  <c r="AI1325" i="1"/>
  <c r="AG1325" i="1"/>
  <c r="AH1325" i="1"/>
  <c r="AD1325" i="1"/>
  <c r="AE1325" i="1"/>
  <c r="AF1325" i="1"/>
  <c r="AC1325" i="1"/>
  <c r="AL1325" i="1"/>
  <c r="AJ1325" i="1"/>
  <c r="AH1324" i="1"/>
  <c r="AI1324" i="1"/>
  <c r="AG1324" i="1"/>
  <c r="AJ1324" i="1"/>
  <c r="AL1324" i="1"/>
  <c r="AC1324" i="1"/>
  <c r="AE1324" i="1"/>
  <c r="AD1324" i="1"/>
  <c r="AF1324" i="1"/>
  <c r="AI1323" i="1"/>
  <c r="AG1323" i="1"/>
  <c r="AH1323" i="1"/>
  <c r="AL1323" i="1"/>
  <c r="AJ1323" i="1"/>
  <c r="AF1323" i="1"/>
  <c r="AE1323" i="1"/>
  <c r="AD1323" i="1"/>
  <c r="AC1323" i="1"/>
  <c r="AI1322" i="1"/>
  <c r="AH1322" i="1"/>
  <c r="AG1322" i="1"/>
  <c r="AJ1322" i="1"/>
  <c r="AF1322" i="1"/>
  <c r="AE1322" i="1"/>
  <c r="AD1322" i="1"/>
  <c r="AC1322" i="1"/>
  <c r="AL1322" i="1"/>
  <c r="AI1321" i="1"/>
  <c r="AH1321" i="1"/>
  <c r="AG1321" i="1"/>
  <c r="AL1321" i="1"/>
  <c r="AJ1321" i="1"/>
  <c r="AD1321" i="1"/>
  <c r="AF1321" i="1"/>
  <c r="AE1321" i="1"/>
  <c r="AC1321" i="1"/>
  <c r="AI1320" i="1"/>
  <c r="AH1320" i="1"/>
  <c r="AG1320" i="1"/>
  <c r="AL1320" i="1"/>
  <c r="AC1320" i="1"/>
  <c r="AD1320" i="1"/>
  <c r="AE1320" i="1"/>
  <c r="AF1320" i="1"/>
  <c r="AJ1320" i="1"/>
  <c r="AM1320" i="1" s="1"/>
  <c r="AI1319" i="1"/>
  <c r="AG1319" i="1"/>
  <c r="AH1319" i="1"/>
  <c r="AJ1319" i="1"/>
  <c r="AL1319" i="1"/>
  <c r="AC1319" i="1"/>
  <c r="AD1319" i="1"/>
  <c r="AE1319" i="1"/>
  <c r="AF1319" i="1"/>
  <c r="AG1318" i="1"/>
  <c r="AI1318" i="1"/>
  <c r="AH1318" i="1"/>
  <c r="AF1318" i="1"/>
  <c r="AE1318" i="1"/>
  <c r="AD1318" i="1"/>
  <c r="AC1318" i="1"/>
  <c r="AL1318" i="1"/>
  <c r="AJ1318" i="1"/>
  <c r="AI1317" i="1"/>
  <c r="AH1317" i="1"/>
  <c r="AG1317" i="1"/>
  <c r="AL1317" i="1"/>
  <c r="AJ1317" i="1"/>
  <c r="AC1317" i="1"/>
  <c r="AD1317" i="1"/>
  <c r="AF1317" i="1"/>
  <c r="AE1317" i="1"/>
  <c r="AG1316" i="1"/>
  <c r="AH1316" i="1"/>
  <c r="AI1316" i="1"/>
  <c r="AC1316" i="1"/>
  <c r="AL1316" i="1"/>
  <c r="AE1316" i="1"/>
  <c r="AD1316" i="1"/>
  <c r="AF1316" i="1"/>
  <c r="AJ1316" i="1"/>
  <c r="AM1316" i="1" s="1"/>
  <c r="AH1315" i="1"/>
  <c r="AI1315" i="1"/>
  <c r="AG1315" i="1"/>
  <c r="AD1315" i="1"/>
  <c r="AE1315" i="1"/>
  <c r="AF1315" i="1"/>
  <c r="AJ1315" i="1"/>
  <c r="AC1315" i="1"/>
  <c r="AL1315" i="1"/>
  <c r="AH1314" i="1"/>
  <c r="AG1314" i="1"/>
  <c r="AI1314" i="1"/>
  <c r="AL1314" i="1"/>
  <c r="AF1314" i="1"/>
  <c r="AE1314" i="1"/>
  <c r="AD1314" i="1"/>
  <c r="AC1314" i="1"/>
  <c r="AJ1314" i="1"/>
  <c r="AM1314" i="1" s="1"/>
  <c r="AG1313" i="1"/>
  <c r="AI1313" i="1"/>
  <c r="AH1313" i="1"/>
  <c r="AF1313" i="1"/>
  <c r="AE1313" i="1"/>
  <c r="AD1313" i="1"/>
  <c r="AC1313" i="1"/>
  <c r="AL1313" i="1"/>
  <c r="AJ1313" i="1"/>
  <c r="AG1312" i="1"/>
  <c r="AH1312" i="1"/>
  <c r="AI1312" i="1"/>
  <c r="AL1312" i="1"/>
  <c r="AJ1312" i="1"/>
  <c r="AE1312" i="1"/>
  <c r="AD1312" i="1"/>
  <c r="AC1312" i="1"/>
  <c r="AF1312" i="1"/>
  <c r="AI1311" i="1"/>
  <c r="AH1311" i="1"/>
  <c r="AG1311" i="1"/>
  <c r="AL1311" i="1"/>
  <c r="AJ1311" i="1"/>
  <c r="AF1311" i="1"/>
  <c r="AE1311" i="1"/>
  <c r="AD1311" i="1"/>
  <c r="AC1311" i="1"/>
  <c r="AI1310" i="1"/>
  <c r="AH1310" i="1"/>
  <c r="AG1310" i="1"/>
  <c r="AL1310" i="1"/>
  <c r="AJ1310" i="1"/>
  <c r="AM1310" i="1" s="1"/>
  <c r="AF1310" i="1"/>
  <c r="AE1310" i="1"/>
  <c r="AD1310" i="1"/>
  <c r="AC1310" i="1"/>
  <c r="AI1309" i="1"/>
  <c r="AH1309" i="1"/>
  <c r="AG1309" i="1"/>
  <c r="AJ1309" i="1"/>
  <c r="AL1309" i="1"/>
  <c r="AF1309" i="1"/>
  <c r="AE1309" i="1"/>
  <c r="AD1309" i="1"/>
  <c r="AC1309" i="1"/>
  <c r="AI1308" i="1"/>
  <c r="AH1308" i="1"/>
  <c r="AG1308" i="1"/>
  <c r="AL1308" i="1"/>
  <c r="AJ1308" i="1"/>
  <c r="AF1308" i="1"/>
  <c r="AE1308" i="1"/>
  <c r="AD1308" i="1"/>
  <c r="AC1308" i="1"/>
  <c r="AH1307" i="1"/>
  <c r="AG1307" i="1"/>
  <c r="AI1307" i="1"/>
  <c r="AL1307" i="1"/>
  <c r="AJ1307" i="1"/>
  <c r="AF1307" i="1"/>
  <c r="AE1307" i="1"/>
  <c r="AD1307" i="1"/>
  <c r="AC1307" i="1"/>
  <c r="AI1306" i="1"/>
  <c r="AH1306" i="1"/>
  <c r="AG1306" i="1"/>
  <c r="AL1306" i="1"/>
  <c r="AJ1306" i="1"/>
  <c r="AF1306" i="1"/>
  <c r="AE1306" i="1"/>
  <c r="AD1306" i="1"/>
  <c r="AC1306" i="1"/>
  <c r="AI1305" i="1"/>
  <c r="AH1305" i="1"/>
  <c r="AG1305" i="1"/>
  <c r="AL1305" i="1"/>
  <c r="AJ1305" i="1"/>
  <c r="AF1305" i="1"/>
  <c r="AE1305" i="1"/>
  <c r="AD1305" i="1"/>
  <c r="AC1305" i="1"/>
  <c r="AG1304" i="1"/>
  <c r="AH1304" i="1"/>
  <c r="AI1304" i="1"/>
  <c r="AC1304" i="1"/>
  <c r="AL1304" i="1"/>
  <c r="AF1304" i="1"/>
  <c r="AE1304" i="1"/>
  <c r="AD1304" i="1"/>
  <c r="AJ1304" i="1"/>
  <c r="AM1304" i="1" s="1"/>
  <c r="AG1303" i="1"/>
  <c r="AH1303" i="1"/>
  <c r="AI1303" i="1"/>
  <c r="AC1303" i="1"/>
  <c r="AD1303" i="1"/>
  <c r="AE1303" i="1"/>
  <c r="AF1303" i="1"/>
  <c r="AJ1303" i="1"/>
  <c r="AL1303" i="1"/>
  <c r="AG1302" i="1"/>
  <c r="AH1302" i="1"/>
  <c r="AI1302" i="1"/>
  <c r="AL1302" i="1"/>
  <c r="AC1302" i="1"/>
  <c r="AD1302" i="1"/>
  <c r="AE1302" i="1"/>
  <c r="AF1302" i="1"/>
  <c r="AJ1302" i="1"/>
  <c r="AM1302" i="1" s="1"/>
  <c r="AI1301" i="1"/>
  <c r="AH1301" i="1"/>
  <c r="AG1301" i="1"/>
  <c r="AL1301" i="1"/>
  <c r="AJ1301" i="1"/>
  <c r="AF1301" i="1"/>
  <c r="AE1301" i="1"/>
  <c r="AD1301" i="1"/>
  <c r="AC1301" i="1"/>
  <c r="AI1300" i="1"/>
  <c r="AH1300" i="1"/>
  <c r="AG1300" i="1"/>
  <c r="AL1300" i="1"/>
  <c r="AJ1300" i="1"/>
  <c r="AF1300" i="1"/>
  <c r="AE1300" i="1"/>
  <c r="AD1300" i="1"/>
  <c r="AC1300" i="1"/>
  <c r="AI1299" i="1"/>
  <c r="AH1299" i="1"/>
  <c r="AG1299" i="1"/>
  <c r="AL1299" i="1"/>
  <c r="AJ1299" i="1"/>
  <c r="AF1299" i="1"/>
  <c r="AE1299" i="1"/>
  <c r="AD1299" i="1"/>
  <c r="AC1299" i="1"/>
  <c r="AI1298" i="1"/>
  <c r="AH1298" i="1"/>
  <c r="AG1298" i="1"/>
  <c r="AL1298" i="1"/>
  <c r="AJ1298" i="1"/>
  <c r="AF1298" i="1"/>
  <c r="AE1298" i="1"/>
  <c r="AD1298" i="1"/>
  <c r="AC1298" i="1"/>
  <c r="AI1297" i="1"/>
  <c r="AH1297" i="1"/>
  <c r="AG1297" i="1"/>
  <c r="AC1297" i="1"/>
  <c r="AL1297" i="1"/>
  <c r="AJ1297" i="1"/>
  <c r="AF1297" i="1"/>
  <c r="AE1297" i="1"/>
  <c r="AD1297" i="1"/>
  <c r="AI1296" i="1"/>
  <c r="AH1296" i="1"/>
  <c r="AG1296" i="1"/>
  <c r="AE1296" i="1"/>
  <c r="AL1296" i="1"/>
  <c r="AJ1296" i="1"/>
  <c r="AF1296" i="1"/>
  <c r="AD1296" i="1"/>
  <c r="AC1296" i="1"/>
  <c r="AG1295" i="1"/>
  <c r="AI1295" i="1"/>
  <c r="AH1295" i="1"/>
  <c r="AL1295" i="1"/>
  <c r="AJ1295" i="1"/>
  <c r="AE1295" i="1"/>
  <c r="AF1295" i="1"/>
  <c r="AD1295" i="1"/>
  <c r="AC1295" i="1"/>
  <c r="AI1294" i="1"/>
  <c r="AH1294" i="1"/>
  <c r="AG1294" i="1"/>
  <c r="AC1294" i="1"/>
  <c r="AL1294" i="1"/>
  <c r="AJ1294" i="1"/>
  <c r="AF1294" i="1"/>
  <c r="AE1294" i="1"/>
  <c r="AD1294" i="1"/>
  <c r="AH1293" i="1"/>
  <c r="AG1293" i="1"/>
  <c r="AI1293" i="1"/>
  <c r="AJ1293" i="1"/>
  <c r="AL1293" i="1"/>
  <c r="AF1293" i="1"/>
  <c r="AE1293" i="1"/>
  <c r="AD1293" i="1"/>
  <c r="AC1293" i="1"/>
  <c r="AI1292" i="1"/>
  <c r="AH1292" i="1"/>
  <c r="AG1292" i="1"/>
  <c r="AL1292" i="1"/>
  <c r="AJ1292" i="1"/>
  <c r="AF1292" i="1"/>
  <c r="AE1292" i="1"/>
  <c r="AD1292" i="1"/>
  <c r="AC1292" i="1"/>
  <c r="AI1291" i="1"/>
  <c r="AH1291" i="1"/>
  <c r="AG1291" i="1"/>
  <c r="AJ1291" i="1"/>
  <c r="AL1291" i="1"/>
  <c r="AF1291" i="1"/>
  <c r="AE1291" i="1"/>
  <c r="AD1291" i="1"/>
  <c r="AC1291" i="1"/>
  <c r="AI1290" i="1"/>
  <c r="AH1290" i="1"/>
  <c r="AG1290" i="1"/>
  <c r="AL1290" i="1"/>
  <c r="AJ1290" i="1"/>
  <c r="AF1290" i="1"/>
  <c r="AE1290" i="1"/>
  <c r="AD1290" i="1"/>
  <c r="AC1290" i="1"/>
  <c r="AH1289" i="1"/>
  <c r="AG1289" i="1"/>
  <c r="AI1289" i="1"/>
  <c r="AL1289" i="1"/>
  <c r="AJ1289" i="1"/>
  <c r="AF1289" i="1"/>
  <c r="AE1289" i="1"/>
  <c r="AD1289" i="1"/>
  <c r="AC1289" i="1"/>
  <c r="AI1288" i="1"/>
  <c r="AH1288" i="1"/>
  <c r="AG1288" i="1"/>
  <c r="AL1288" i="1"/>
  <c r="AJ1288" i="1"/>
  <c r="AF1288" i="1"/>
  <c r="AE1288" i="1"/>
  <c r="AD1288" i="1"/>
  <c r="AC1288" i="1"/>
  <c r="AH1287" i="1"/>
  <c r="AG1287" i="1"/>
  <c r="AI1287" i="1"/>
  <c r="AL1287" i="1"/>
  <c r="AJ1287" i="1"/>
  <c r="AF1287" i="1"/>
  <c r="AE1287" i="1"/>
  <c r="AD1287" i="1"/>
  <c r="AC1287" i="1"/>
  <c r="AI1286" i="1"/>
  <c r="AH1286" i="1"/>
  <c r="AG1286" i="1"/>
  <c r="AL1286" i="1"/>
  <c r="AJ1286" i="1"/>
  <c r="AF1286" i="1"/>
  <c r="AE1286" i="1"/>
  <c r="AD1286" i="1"/>
  <c r="AC1286" i="1"/>
  <c r="AI1285" i="1"/>
  <c r="AH1285" i="1"/>
  <c r="AG1285" i="1"/>
  <c r="AJ1285" i="1"/>
  <c r="AL1285" i="1"/>
  <c r="AF1285" i="1"/>
  <c r="AE1285" i="1"/>
  <c r="AD1285" i="1"/>
  <c r="AC1285" i="1"/>
  <c r="AI1284" i="1"/>
  <c r="AH1284" i="1"/>
  <c r="AG1284" i="1"/>
  <c r="AL1284" i="1"/>
  <c r="AJ1284" i="1"/>
  <c r="AF1284" i="1"/>
  <c r="AE1284" i="1"/>
  <c r="AD1284" i="1"/>
  <c r="AC1284" i="1"/>
  <c r="AI1283" i="1"/>
  <c r="AH1283" i="1"/>
  <c r="AG1283" i="1"/>
  <c r="AL1283" i="1"/>
  <c r="AJ1283" i="1"/>
  <c r="AF1283" i="1"/>
  <c r="AE1283" i="1"/>
  <c r="AD1283" i="1"/>
  <c r="AC1283" i="1"/>
  <c r="AI1282" i="1"/>
  <c r="AH1282" i="1"/>
  <c r="AG1282" i="1"/>
  <c r="AL1282" i="1"/>
  <c r="AJ1282" i="1"/>
  <c r="AF1282" i="1"/>
  <c r="AE1282" i="1"/>
  <c r="AD1282" i="1"/>
  <c r="AC1282" i="1"/>
  <c r="AH1281" i="1"/>
  <c r="AI1281" i="1"/>
  <c r="AG1281" i="1"/>
  <c r="AD1281" i="1"/>
  <c r="AC1281" i="1"/>
  <c r="AL1281" i="1"/>
  <c r="AJ1281" i="1"/>
  <c r="AF1281" i="1"/>
  <c r="AE1281" i="1"/>
  <c r="AG1280" i="1"/>
  <c r="AH1280" i="1"/>
  <c r="AI1280" i="1"/>
  <c r="AD1280" i="1"/>
  <c r="AE1280" i="1"/>
  <c r="AF1280" i="1"/>
  <c r="AJ1280" i="1"/>
  <c r="AC1280" i="1"/>
  <c r="AL1280" i="1"/>
  <c r="AG1279" i="1"/>
  <c r="AH1279" i="1"/>
  <c r="AI1279" i="1"/>
  <c r="AJ1279" i="1"/>
  <c r="AL1279" i="1"/>
  <c r="AC1279" i="1"/>
  <c r="AD1279" i="1"/>
  <c r="AE1279" i="1"/>
  <c r="AF1279" i="1"/>
  <c r="AH1278" i="1"/>
  <c r="AG1278" i="1"/>
  <c r="AI1278" i="1"/>
  <c r="AJ1278" i="1"/>
  <c r="AL1278" i="1"/>
  <c r="AC1278" i="1"/>
  <c r="AD1278" i="1"/>
  <c r="AE1278" i="1"/>
  <c r="AF1278" i="1"/>
  <c r="AI1277" i="1"/>
  <c r="AH1277" i="1"/>
  <c r="AG1277" i="1"/>
  <c r="AC1277" i="1"/>
  <c r="AD1277" i="1"/>
  <c r="AJ1277" i="1"/>
  <c r="AF1277" i="1"/>
  <c r="AE1277" i="1"/>
  <c r="AL1277" i="1"/>
  <c r="AH1276" i="1"/>
  <c r="AI1276" i="1"/>
  <c r="AG1276" i="1"/>
  <c r="AD1276" i="1"/>
  <c r="AE1276" i="1"/>
  <c r="AF1276" i="1"/>
  <c r="AL1276" i="1"/>
  <c r="AJ1276" i="1"/>
  <c r="AC1276" i="1"/>
  <c r="AG1275" i="1"/>
  <c r="AH1275" i="1"/>
  <c r="AI1275" i="1"/>
  <c r="AJ1275" i="1"/>
  <c r="AC1275" i="1"/>
  <c r="AD1275" i="1"/>
  <c r="AE1275" i="1"/>
  <c r="AL1275" i="1"/>
  <c r="AF1275" i="1"/>
  <c r="AG1274" i="1"/>
  <c r="AI1274" i="1"/>
  <c r="AH1274" i="1"/>
  <c r="AF1274" i="1"/>
  <c r="AL1274" i="1"/>
  <c r="AJ1274" i="1"/>
  <c r="AE1274" i="1"/>
  <c r="AC1274" i="1"/>
  <c r="AD1274" i="1"/>
  <c r="AG1273" i="1"/>
  <c r="AH1273" i="1"/>
  <c r="AI1273" i="1"/>
  <c r="AC1273" i="1"/>
  <c r="AE1273" i="1"/>
  <c r="AF1273" i="1"/>
  <c r="AJ1273" i="1"/>
  <c r="AL1273" i="1"/>
  <c r="AD1273" i="1"/>
  <c r="AG1272" i="1"/>
  <c r="AH1272" i="1"/>
  <c r="AI1272" i="1"/>
  <c r="AF1272" i="1"/>
  <c r="AJ1272" i="1"/>
  <c r="AL1272" i="1"/>
  <c r="AC1272" i="1"/>
  <c r="AD1272" i="1"/>
  <c r="AE1272" i="1"/>
  <c r="AI1271" i="1"/>
  <c r="AH1271" i="1"/>
  <c r="AG1271" i="1"/>
  <c r="AJ1271" i="1"/>
  <c r="AL1271" i="1"/>
  <c r="AF1271" i="1"/>
  <c r="AE1271" i="1"/>
  <c r="AD1271" i="1"/>
  <c r="AC1271" i="1"/>
  <c r="AG1270" i="1"/>
  <c r="AI1270" i="1"/>
  <c r="AH1270" i="1"/>
  <c r="AC1270" i="1"/>
  <c r="AD1270" i="1"/>
  <c r="AE1270" i="1"/>
  <c r="AF1270" i="1"/>
  <c r="AL1270" i="1"/>
  <c r="AJ1270" i="1"/>
  <c r="AG1269" i="1"/>
  <c r="AH1269" i="1"/>
  <c r="AI1269" i="1"/>
  <c r="AC1269" i="1"/>
  <c r="AD1269" i="1"/>
  <c r="AE1269" i="1"/>
  <c r="AF1269" i="1"/>
  <c r="AJ1269" i="1"/>
  <c r="AL1269" i="1"/>
  <c r="AI1268" i="1"/>
  <c r="AG1268" i="1"/>
  <c r="AH1268" i="1"/>
  <c r="AF1268" i="1"/>
  <c r="AJ1268" i="1"/>
  <c r="AL1268" i="1"/>
  <c r="AD1268" i="1"/>
  <c r="AC1268" i="1"/>
  <c r="AE1268" i="1"/>
  <c r="AI1267" i="1"/>
  <c r="AH1267" i="1"/>
  <c r="AG1267" i="1"/>
  <c r="AC1267" i="1"/>
  <c r="AD1267" i="1"/>
  <c r="AE1267" i="1"/>
  <c r="AF1267" i="1"/>
  <c r="AL1267" i="1"/>
  <c r="AJ1267" i="1"/>
  <c r="AG1266" i="1"/>
  <c r="AH1266" i="1"/>
  <c r="AI1266" i="1"/>
  <c r="AC1266" i="1"/>
  <c r="AD1266" i="1"/>
  <c r="AE1266" i="1"/>
  <c r="AF1266" i="1"/>
  <c r="AL1266" i="1"/>
  <c r="AJ1266" i="1"/>
  <c r="AH1265" i="1"/>
  <c r="AI1265" i="1"/>
  <c r="AG1265" i="1"/>
  <c r="AL1265" i="1"/>
  <c r="AF1265" i="1"/>
  <c r="AJ1265" i="1"/>
  <c r="AC1265" i="1"/>
  <c r="AD1265" i="1"/>
  <c r="AE1265" i="1"/>
  <c r="AI1264" i="1"/>
  <c r="AG1264" i="1"/>
  <c r="AH1264" i="1"/>
  <c r="AJ1264" i="1"/>
  <c r="AE1264" i="1"/>
  <c r="AF1264" i="1"/>
  <c r="AL1264" i="1"/>
  <c r="AC1264" i="1"/>
  <c r="AD1264" i="1"/>
  <c r="AH1263" i="1"/>
  <c r="AG1263" i="1"/>
  <c r="AI1263" i="1"/>
  <c r="AC1263" i="1"/>
  <c r="AD1263" i="1"/>
  <c r="AE1263" i="1"/>
  <c r="AF1263" i="1"/>
  <c r="AJ1263" i="1"/>
  <c r="AL1263" i="1"/>
  <c r="AH1262" i="1"/>
  <c r="AI1262" i="1"/>
  <c r="AG1262" i="1"/>
  <c r="AC1262" i="1"/>
  <c r="AD1262" i="1"/>
  <c r="AE1262" i="1"/>
  <c r="AF1262" i="1"/>
  <c r="AJ1262" i="1"/>
  <c r="AL1262" i="1"/>
  <c r="AG1261" i="1"/>
  <c r="AH1261" i="1"/>
  <c r="AI1261" i="1"/>
  <c r="AF1261" i="1"/>
  <c r="AD1261" i="1"/>
  <c r="AE1261" i="1"/>
  <c r="AC1261" i="1"/>
  <c r="AJ1261" i="1"/>
  <c r="AL1261" i="1"/>
  <c r="AI1260" i="1"/>
  <c r="AH1260" i="1"/>
  <c r="AG1260" i="1"/>
  <c r="AD1260" i="1"/>
  <c r="AF1260" i="1"/>
  <c r="AJ1260" i="1"/>
  <c r="AL1260" i="1"/>
  <c r="AE1260" i="1"/>
  <c r="AC1260" i="1"/>
  <c r="AI1259" i="1"/>
  <c r="AG1259" i="1"/>
  <c r="AH1259" i="1"/>
  <c r="AJ1259" i="1"/>
  <c r="AL1259" i="1"/>
  <c r="AE1259" i="1"/>
  <c r="AC1259" i="1"/>
  <c r="AD1259" i="1"/>
  <c r="AF1259" i="1"/>
  <c r="AH1258" i="1"/>
  <c r="AI1258" i="1"/>
  <c r="AG1258" i="1"/>
  <c r="AL1258" i="1"/>
  <c r="AJ1258" i="1"/>
  <c r="AF1258" i="1"/>
  <c r="AD1258" i="1"/>
  <c r="AC1258" i="1"/>
  <c r="AE1258" i="1"/>
  <c r="AI1257" i="1"/>
  <c r="AH1257" i="1"/>
  <c r="AG1257" i="1"/>
  <c r="AE1257" i="1"/>
  <c r="AJ1257" i="1"/>
  <c r="AF1257" i="1"/>
  <c r="AC1257" i="1"/>
  <c r="AD1257" i="1"/>
  <c r="AL1257" i="1"/>
  <c r="AI1256" i="1"/>
  <c r="AH1256" i="1"/>
  <c r="AG1256" i="1"/>
  <c r="AJ1256" i="1"/>
  <c r="AC1256" i="1"/>
  <c r="AD1256" i="1"/>
  <c r="AF1256" i="1"/>
  <c r="AE1256" i="1"/>
  <c r="AL1256" i="1"/>
  <c r="AH1255" i="1"/>
  <c r="AI1255" i="1"/>
  <c r="AG1255" i="1"/>
  <c r="AF1255" i="1"/>
  <c r="AL1255" i="1"/>
  <c r="AJ1255" i="1"/>
  <c r="AC1255" i="1"/>
  <c r="AD1255" i="1"/>
  <c r="AE1255" i="1"/>
  <c r="AH1254" i="1"/>
  <c r="AI1254" i="1"/>
  <c r="AG1254" i="1"/>
  <c r="AJ1254" i="1"/>
  <c r="AL1254" i="1"/>
  <c r="AC1254" i="1"/>
  <c r="AD1254" i="1"/>
  <c r="AE1254" i="1"/>
  <c r="AF1254" i="1"/>
  <c r="AG1253" i="1"/>
  <c r="AH1253" i="1"/>
  <c r="AI1253" i="1"/>
  <c r="AJ1253" i="1"/>
  <c r="AL1253" i="1"/>
  <c r="AF1253" i="1"/>
  <c r="AE1253" i="1"/>
  <c r="AD1253" i="1"/>
  <c r="AC1253" i="1"/>
  <c r="AH1252" i="1"/>
  <c r="AI1252" i="1"/>
  <c r="AG1252" i="1"/>
  <c r="AE1252" i="1"/>
  <c r="AJ1252" i="1"/>
  <c r="AL1252" i="1"/>
  <c r="AC1252" i="1"/>
  <c r="AF1252" i="1"/>
  <c r="AD1252" i="1"/>
  <c r="AI1251" i="1"/>
  <c r="AH1251" i="1"/>
  <c r="AG1251" i="1"/>
  <c r="AD1251" i="1"/>
  <c r="AC1251" i="1"/>
  <c r="AL1251" i="1"/>
  <c r="AJ1251" i="1"/>
  <c r="AF1251" i="1"/>
  <c r="AE1251" i="1"/>
  <c r="AI1250" i="1"/>
  <c r="AH1250" i="1"/>
  <c r="AG1250" i="1"/>
  <c r="AJ1250" i="1"/>
  <c r="AL1250" i="1"/>
  <c r="AC1250" i="1"/>
  <c r="AD1250" i="1"/>
  <c r="AE1250" i="1"/>
  <c r="AF1250" i="1"/>
  <c r="AG1249" i="1"/>
  <c r="AH1249" i="1"/>
  <c r="AI1249" i="1"/>
  <c r="AD1249" i="1"/>
  <c r="AF1249" i="1"/>
  <c r="AE1249" i="1"/>
  <c r="AC1249" i="1"/>
  <c r="AJ1249" i="1"/>
  <c r="AL1249" i="1"/>
  <c r="AH1248" i="1"/>
  <c r="AI1248" i="1"/>
  <c r="AG1248" i="1"/>
  <c r="AL1248" i="1"/>
  <c r="AJ1248" i="1"/>
  <c r="AF1248" i="1"/>
  <c r="AE1248" i="1"/>
  <c r="AD1248" i="1"/>
  <c r="AC1248" i="1"/>
  <c r="AH1247" i="1"/>
  <c r="AG1247" i="1"/>
  <c r="AI1247" i="1"/>
  <c r="AC1247" i="1"/>
  <c r="AJ1247" i="1"/>
  <c r="AL1247" i="1"/>
  <c r="AF1247" i="1"/>
  <c r="AE1247" i="1"/>
  <c r="AD1247" i="1"/>
  <c r="AI1246" i="1"/>
  <c r="AG1246" i="1"/>
  <c r="AH1246" i="1"/>
  <c r="AL1246" i="1"/>
  <c r="AC1246" i="1"/>
  <c r="AE1246" i="1"/>
  <c r="AF1246" i="1"/>
  <c r="AD1246" i="1"/>
  <c r="AJ1246" i="1"/>
  <c r="AM1246" i="1" s="1"/>
  <c r="AI1245" i="1"/>
  <c r="AH1245" i="1"/>
  <c r="AG1245" i="1"/>
  <c r="AL1245" i="1"/>
  <c r="AJ1245" i="1"/>
  <c r="AF1245" i="1"/>
  <c r="AE1245" i="1"/>
  <c r="AD1245" i="1"/>
  <c r="AC1245" i="1"/>
  <c r="AI1244" i="1"/>
  <c r="AG1244" i="1"/>
  <c r="AH1244" i="1"/>
  <c r="AF1244" i="1"/>
  <c r="AL1244" i="1"/>
  <c r="AE1244" i="1"/>
  <c r="AC1244" i="1"/>
  <c r="AD1244" i="1"/>
  <c r="AJ1244" i="1"/>
  <c r="AM1244" i="1" s="1"/>
  <c r="AI1243" i="1"/>
  <c r="AH1243" i="1"/>
  <c r="AG1243" i="1"/>
  <c r="AD1243" i="1"/>
  <c r="AL1243" i="1"/>
  <c r="AJ1243" i="1"/>
  <c r="AM1243" i="1" s="1"/>
  <c r="AF1243" i="1"/>
  <c r="AC1243" i="1"/>
  <c r="AE1243" i="1"/>
  <c r="AI1242" i="1"/>
  <c r="AH1242" i="1"/>
  <c r="AG1242" i="1"/>
  <c r="AC1242" i="1"/>
  <c r="AE1242" i="1"/>
  <c r="AF1242" i="1"/>
  <c r="AJ1242" i="1"/>
  <c r="AL1242" i="1"/>
  <c r="AD1242" i="1"/>
  <c r="AI1241" i="1"/>
  <c r="AH1241" i="1"/>
  <c r="AG1241" i="1"/>
  <c r="AL1241" i="1"/>
  <c r="AJ1241" i="1"/>
  <c r="AM1241" i="1" s="1"/>
  <c r="AF1241" i="1"/>
  <c r="AE1241" i="1"/>
  <c r="AD1241" i="1"/>
  <c r="AC1241" i="1"/>
  <c r="AH1240" i="1"/>
  <c r="AG1240" i="1"/>
  <c r="AI1240" i="1"/>
  <c r="AE1240" i="1"/>
  <c r="AC1240" i="1"/>
  <c r="AF1240" i="1"/>
  <c r="AD1240" i="1"/>
  <c r="AL1240" i="1"/>
  <c r="AJ1240" i="1"/>
  <c r="AG1239" i="1"/>
  <c r="AH1239" i="1"/>
  <c r="AI1239" i="1"/>
  <c r="AE1239" i="1"/>
  <c r="AF1239" i="1"/>
  <c r="AL1239" i="1"/>
  <c r="AC1239" i="1"/>
  <c r="AD1239" i="1"/>
  <c r="AJ1239" i="1"/>
  <c r="AM1239" i="1" s="1"/>
  <c r="AG1238" i="1"/>
  <c r="AI1238" i="1"/>
  <c r="AH1238" i="1"/>
  <c r="AF1238" i="1"/>
  <c r="AE1238" i="1"/>
  <c r="AD1238" i="1"/>
  <c r="AC1238" i="1"/>
  <c r="AL1238" i="1"/>
  <c r="AJ1238" i="1"/>
  <c r="AM1238" i="1" s="1"/>
  <c r="AI1237" i="1"/>
  <c r="AG1237" i="1"/>
  <c r="AH1237" i="1"/>
  <c r="AJ1237" i="1"/>
  <c r="AL1237" i="1"/>
  <c r="AC1237" i="1"/>
  <c r="AD1237" i="1"/>
  <c r="AE1237" i="1"/>
  <c r="AF1237" i="1"/>
  <c r="AG1236" i="1"/>
  <c r="AI1236" i="1"/>
  <c r="AH1236" i="1"/>
  <c r="AD1236" i="1"/>
  <c r="AC1236" i="1"/>
  <c r="AL1236" i="1"/>
  <c r="AJ1236" i="1"/>
  <c r="AM1236" i="1" s="1"/>
  <c r="AF1236" i="1"/>
  <c r="AE1236" i="1"/>
  <c r="AG1235" i="1"/>
  <c r="AI1235" i="1"/>
  <c r="AH1235" i="1"/>
  <c r="AD1235" i="1"/>
  <c r="AF1235" i="1"/>
  <c r="AL1235" i="1"/>
  <c r="AJ1235" i="1"/>
  <c r="AM1235" i="1" s="1"/>
  <c r="AC1235" i="1"/>
  <c r="AE1235" i="1"/>
  <c r="AG1234" i="1"/>
  <c r="AH1234" i="1"/>
  <c r="AI1234" i="1"/>
  <c r="AF1234" i="1"/>
  <c r="AJ1234" i="1"/>
  <c r="AE1234" i="1"/>
  <c r="AC1234" i="1"/>
  <c r="AL1234" i="1"/>
  <c r="AD1234" i="1"/>
  <c r="AG1233" i="1"/>
  <c r="AI1233" i="1"/>
  <c r="AH1233" i="1"/>
  <c r="AF1233" i="1"/>
  <c r="AD1233" i="1"/>
  <c r="AE1233" i="1"/>
  <c r="AC1233" i="1"/>
  <c r="AI1232" i="1"/>
  <c r="AG1232" i="1"/>
  <c r="AH1232" i="1"/>
  <c r="AL1232" i="1"/>
  <c r="AJ1232" i="1"/>
  <c r="AM1232" i="1" s="1"/>
  <c r="AF1232" i="1"/>
  <c r="AE1232" i="1"/>
  <c r="AD1232" i="1"/>
  <c r="AC1232" i="1"/>
  <c r="AG1231" i="1"/>
  <c r="AI1231" i="1"/>
  <c r="AH1231" i="1"/>
  <c r="AC1231" i="1"/>
  <c r="AJ1231" i="1"/>
  <c r="AL1231" i="1"/>
  <c r="AF1231" i="1"/>
  <c r="AE1231" i="1"/>
  <c r="AD1231" i="1"/>
  <c r="AI1230" i="1"/>
  <c r="AH1230" i="1"/>
  <c r="AG1230" i="1"/>
  <c r="AD1230" i="1"/>
  <c r="AE1230" i="1"/>
  <c r="AF1230" i="1"/>
  <c r="AL1230" i="1"/>
  <c r="AC1230" i="1"/>
  <c r="AJ1230" i="1"/>
  <c r="AM1230" i="1" s="1"/>
  <c r="AI1229" i="1"/>
  <c r="AG1229" i="1"/>
  <c r="AH1229" i="1"/>
  <c r="AF1229" i="1"/>
  <c r="AJ1229" i="1"/>
  <c r="AE1229" i="1"/>
  <c r="AD1229" i="1"/>
  <c r="AC1229" i="1"/>
  <c r="AL1229" i="1"/>
  <c r="AI1228" i="1"/>
  <c r="AH1228" i="1"/>
  <c r="AG1228" i="1"/>
  <c r="AL1228" i="1"/>
  <c r="AJ1228" i="1"/>
  <c r="AM1228" i="1" s="1"/>
  <c r="AF1228" i="1"/>
  <c r="AD1228" i="1"/>
  <c r="AC1228" i="1"/>
  <c r="AE1228" i="1"/>
  <c r="AH1227" i="1"/>
  <c r="AI1227" i="1"/>
  <c r="AG1227" i="1"/>
  <c r="AJ1227" i="1"/>
  <c r="AD1227" i="1"/>
  <c r="AC1227" i="1"/>
  <c r="AL1227" i="1"/>
  <c r="AE1227" i="1"/>
  <c r="AF1227" i="1"/>
  <c r="AH1226" i="1"/>
  <c r="AG1226" i="1"/>
  <c r="AI1226" i="1"/>
  <c r="AL1226" i="1"/>
  <c r="AJ1226" i="1"/>
  <c r="AM1226" i="1" s="1"/>
  <c r="AF1226" i="1"/>
  <c r="AE1226" i="1"/>
  <c r="AD1226" i="1"/>
  <c r="AC1226" i="1"/>
  <c r="AG1225" i="1"/>
  <c r="AH1225" i="1"/>
  <c r="AI1225" i="1"/>
  <c r="AC1225" i="1"/>
  <c r="AD1225" i="1"/>
  <c r="AE1225" i="1"/>
  <c r="AF1225" i="1"/>
  <c r="AJ1225" i="1"/>
  <c r="AL1225" i="1"/>
  <c r="AG1224" i="1"/>
  <c r="AH1224" i="1"/>
  <c r="AI1224" i="1"/>
  <c r="AL1224" i="1"/>
  <c r="AF1224" i="1"/>
  <c r="AE1224" i="1"/>
  <c r="AC1224" i="1"/>
  <c r="AD1224" i="1"/>
  <c r="AJ1224" i="1"/>
  <c r="AM1224" i="1" s="1"/>
  <c r="AH1223" i="1"/>
  <c r="AI1223" i="1"/>
  <c r="AG1223" i="1"/>
  <c r="AJ1223" i="1"/>
  <c r="AF1223" i="1"/>
  <c r="AE1223" i="1"/>
  <c r="AD1223" i="1"/>
  <c r="AC1223" i="1"/>
  <c r="AL1223" i="1"/>
  <c r="AI1222" i="1"/>
  <c r="AH1222" i="1"/>
  <c r="AG1222" i="1"/>
  <c r="AF1222" i="1"/>
  <c r="AE1222" i="1"/>
  <c r="AD1222" i="1"/>
  <c r="AC1222" i="1"/>
  <c r="AL1222" i="1"/>
  <c r="AJ1222" i="1"/>
  <c r="AM1222" i="1" s="1"/>
  <c r="AI1221" i="1"/>
  <c r="AH1221" i="1"/>
  <c r="AG1221" i="1"/>
  <c r="AJ1221" i="1"/>
  <c r="AL1221" i="1"/>
  <c r="AD1221" i="1"/>
  <c r="AE1221" i="1"/>
  <c r="AF1221" i="1"/>
  <c r="AC1221" i="1"/>
  <c r="AI1220" i="1"/>
  <c r="AH1220" i="1"/>
  <c r="AG1220" i="1"/>
  <c r="AF1220" i="1"/>
  <c r="AJ1220" i="1"/>
  <c r="AL1220" i="1"/>
  <c r="AD1220" i="1"/>
  <c r="AC1220" i="1"/>
  <c r="AE1220" i="1"/>
  <c r="AI1219" i="1"/>
  <c r="AG1219" i="1"/>
  <c r="AH1219" i="1"/>
  <c r="AL1219" i="1"/>
  <c r="AF1219" i="1"/>
  <c r="AE1219" i="1"/>
  <c r="AD1219" i="1"/>
  <c r="AC1219" i="1"/>
  <c r="AJ1219" i="1"/>
  <c r="AM1219" i="1" s="1"/>
  <c r="AI1218" i="1"/>
  <c r="AH1218" i="1"/>
  <c r="AG1218" i="1"/>
  <c r="AE1218" i="1"/>
  <c r="AF1218" i="1"/>
  <c r="AJ1218" i="1"/>
  <c r="AL1218" i="1"/>
  <c r="AC1218" i="1"/>
  <c r="AD1218" i="1"/>
  <c r="AG1217" i="1"/>
  <c r="AH1217" i="1"/>
  <c r="AI1217" i="1"/>
  <c r="AD1217" i="1"/>
  <c r="AE1217" i="1"/>
  <c r="AF1217" i="1"/>
  <c r="AJ1217" i="1"/>
  <c r="AL1217" i="1"/>
  <c r="AC1217" i="1"/>
  <c r="AG1216" i="1"/>
  <c r="AH1216" i="1"/>
  <c r="AI1216" i="1"/>
  <c r="AE1216" i="1"/>
  <c r="AF1216" i="1"/>
  <c r="AD1216" i="1"/>
  <c r="AC1216" i="1"/>
  <c r="AJ1216" i="1"/>
  <c r="AL1216" i="1"/>
  <c r="AI1215" i="1"/>
  <c r="AH1215" i="1"/>
  <c r="AG1215" i="1"/>
  <c r="AL1215" i="1"/>
  <c r="AJ1215" i="1"/>
  <c r="AM1215" i="1" s="1"/>
  <c r="AF1215" i="1"/>
  <c r="AE1215" i="1"/>
  <c r="AD1215" i="1"/>
  <c r="AC1215" i="1"/>
  <c r="AH1214" i="1"/>
  <c r="AI1214" i="1"/>
  <c r="AG1214" i="1"/>
  <c r="AC1214" i="1"/>
  <c r="AD1214" i="1"/>
  <c r="AE1214" i="1"/>
  <c r="AF1214" i="1"/>
  <c r="AJ1214" i="1"/>
  <c r="AL1214" i="1"/>
  <c r="AG1213" i="1"/>
  <c r="AI1213" i="1"/>
  <c r="AH1213" i="1"/>
  <c r="AD1213" i="1"/>
  <c r="AC1213" i="1"/>
  <c r="AE1213" i="1"/>
  <c r="AF1213" i="1"/>
  <c r="AJ1213" i="1"/>
  <c r="AL1213" i="1"/>
  <c r="AI1212" i="1"/>
  <c r="AG1212" i="1"/>
  <c r="AH1212" i="1"/>
  <c r="AJ1212" i="1"/>
  <c r="AL1212" i="1"/>
  <c r="AE1212" i="1"/>
  <c r="AD1212" i="1"/>
  <c r="AF1212" i="1"/>
  <c r="AC1212" i="1"/>
  <c r="AG1211" i="1"/>
  <c r="AI1211" i="1"/>
  <c r="AH1211" i="1"/>
  <c r="AL1211" i="1"/>
  <c r="AJ1211" i="1"/>
  <c r="AM1211" i="1" s="1"/>
  <c r="AF1211" i="1"/>
  <c r="AD1211" i="1"/>
  <c r="AC1211" i="1"/>
  <c r="AE1211" i="1"/>
  <c r="AI1210" i="1"/>
  <c r="AH1210" i="1"/>
  <c r="AG1210" i="1"/>
  <c r="AL1210" i="1"/>
  <c r="AJ1210" i="1"/>
  <c r="AM1210" i="1" s="1"/>
  <c r="AF1210" i="1"/>
  <c r="AE1210" i="1"/>
  <c r="AD1210" i="1"/>
  <c r="AC1210" i="1"/>
  <c r="AI1209" i="1"/>
  <c r="AH1209" i="1"/>
  <c r="AG1209" i="1"/>
  <c r="AL1209" i="1"/>
  <c r="AJ1209" i="1"/>
  <c r="AM1209" i="1" s="1"/>
  <c r="AF1209" i="1"/>
  <c r="AE1209" i="1"/>
  <c r="AC1209" i="1"/>
  <c r="AD1209" i="1"/>
  <c r="AI1208" i="1"/>
  <c r="AH1208" i="1"/>
  <c r="AG1208" i="1"/>
  <c r="AL1208" i="1"/>
  <c r="AE1208" i="1"/>
  <c r="AC1208" i="1"/>
  <c r="AD1208" i="1"/>
  <c r="AF1208" i="1"/>
  <c r="AJ1208" i="1"/>
  <c r="AM1208" i="1" s="1"/>
  <c r="AI1207" i="1"/>
  <c r="AG1207" i="1"/>
  <c r="AH1207" i="1"/>
  <c r="AF1207" i="1"/>
  <c r="AL1207" i="1"/>
  <c r="AD1207" i="1"/>
  <c r="AC1207" i="1"/>
  <c r="AJ1207" i="1"/>
  <c r="AM1207" i="1" s="1"/>
  <c r="AE1207" i="1"/>
  <c r="AG1206" i="1"/>
  <c r="AI1206" i="1"/>
  <c r="AH1206" i="1"/>
  <c r="AC1206" i="1"/>
  <c r="AL1206" i="1"/>
  <c r="AF1206" i="1"/>
  <c r="AE1206" i="1"/>
  <c r="AD1206" i="1"/>
  <c r="AJ1206" i="1"/>
  <c r="AM1206" i="1" s="1"/>
  <c r="AG1205" i="1"/>
  <c r="AH1205" i="1"/>
  <c r="AI1205" i="1"/>
  <c r="AJ1205" i="1"/>
  <c r="AL1205" i="1"/>
  <c r="AC1205" i="1"/>
  <c r="AD1205" i="1"/>
  <c r="AE1205" i="1"/>
  <c r="AF1205" i="1"/>
  <c r="AH1204" i="1"/>
  <c r="AG1204" i="1"/>
  <c r="AI1204" i="1"/>
  <c r="AJ1204" i="1"/>
  <c r="AF1204" i="1"/>
  <c r="AE1204" i="1"/>
  <c r="AD1204" i="1"/>
  <c r="AC1204" i="1"/>
  <c r="AL1204" i="1"/>
  <c r="AI1203" i="1"/>
  <c r="AH1203" i="1"/>
  <c r="AG1203" i="1"/>
  <c r="AL1203" i="1"/>
  <c r="AF1203" i="1"/>
  <c r="AE1203" i="1"/>
  <c r="AJ1203" i="1"/>
  <c r="AM1203" i="1" s="1"/>
  <c r="AD1203" i="1"/>
  <c r="AC1203" i="1"/>
  <c r="AI1202" i="1"/>
  <c r="AG1202" i="1"/>
  <c r="AH1202" i="1"/>
  <c r="AL1202" i="1"/>
  <c r="AJ1202" i="1"/>
  <c r="AM1202" i="1" s="1"/>
  <c r="AF1202" i="1"/>
  <c r="AE1202" i="1"/>
  <c r="AD1202" i="1"/>
  <c r="AC1202" i="1"/>
  <c r="AG1201" i="1"/>
  <c r="AI1201" i="1"/>
  <c r="AH1201" i="1"/>
  <c r="AF1201" i="1"/>
  <c r="AE1201" i="1"/>
  <c r="AD1201" i="1"/>
  <c r="AC1201" i="1"/>
  <c r="AJ1201" i="1"/>
  <c r="AL1201" i="1"/>
  <c r="AI1200" i="1"/>
  <c r="AH1200" i="1"/>
  <c r="AG1200" i="1"/>
  <c r="AF1200" i="1"/>
  <c r="AL1200" i="1"/>
  <c r="AJ1200" i="1"/>
  <c r="AM1200" i="1" s="1"/>
  <c r="AE1200" i="1"/>
  <c r="AD1200" i="1"/>
  <c r="AC1200" i="1"/>
  <c r="AI1199" i="1"/>
  <c r="AH1199" i="1"/>
  <c r="AG1199" i="1"/>
  <c r="AE1199" i="1"/>
  <c r="AL1199" i="1"/>
  <c r="AJ1199" i="1"/>
  <c r="AM1199" i="1" s="1"/>
  <c r="AF1199" i="1"/>
  <c r="AC1199" i="1"/>
  <c r="AD1199" i="1"/>
  <c r="AG1198" i="1"/>
  <c r="AI1198" i="1"/>
  <c r="AH1198" i="1"/>
  <c r="AC1198" i="1"/>
  <c r="AL1198" i="1"/>
  <c r="AJ1198" i="1"/>
  <c r="AM1198" i="1" s="1"/>
  <c r="AE1198" i="1"/>
  <c r="AF1198" i="1"/>
  <c r="AD1198" i="1"/>
  <c r="AI1197" i="1"/>
  <c r="AH1197" i="1"/>
  <c r="AG1197" i="1"/>
  <c r="AF1197" i="1"/>
  <c r="AL1197" i="1"/>
  <c r="AJ1197" i="1"/>
  <c r="AM1197" i="1" s="1"/>
  <c r="AE1197" i="1"/>
  <c r="AD1197" i="1"/>
  <c r="AC1197" i="1"/>
  <c r="AI1196" i="1"/>
  <c r="AH1196" i="1"/>
  <c r="AG1196" i="1"/>
  <c r="AL1196" i="1"/>
  <c r="AJ1196" i="1"/>
  <c r="AM1196" i="1" s="1"/>
  <c r="AF1196" i="1"/>
  <c r="AE1196" i="1"/>
  <c r="AD1196" i="1"/>
  <c r="AC1196" i="1"/>
  <c r="AI1195" i="1"/>
  <c r="AH1195" i="1"/>
  <c r="AG1195" i="1"/>
  <c r="AC1195" i="1"/>
  <c r="AL1195" i="1"/>
  <c r="AJ1195" i="1"/>
  <c r="AM1195" i="1" s="1"/>
  <c r="AF1195" i="1"/>
  <c r="AE1195" i="1"/>
  <c r="AD1195" i="1"/>
  <c r="AI1194" i="1"/>
  <c r="AH1194" i="1"/>
  <c r="AG1194" i="1"/>
  <c r="AL1194" i="1"/>
  <c r="AJ1194" i="1"/>
  <c r="AM1194" i="1" s="1"/>
  <c r="AF1194" i="1"/>
  <c r="AE1194" i="1"/>
  <c r="AD1194" i="1"/>
  <c r="AC1194" i="1"/>
  <c r="AI1193" i="1"/>
  <c r="AH1193" i="1"/>
  <c r="AG1193" i="1"/>
  <c r="AJ1193" i="1"/>
  <c r="AF1193" i="1"/>
  <c r="AE1193" i="1"/>
  <c r="AD1193" i="1"/>
  <c r="AC1193" i="1"/>
  <c r="AL1193" i="1"/>
  <c r="AH1192" i="1"/>
  <c r="AI1192" i="1"/>
  <c r="AG1192" i="1"/>
  <c r="AF1192" i="1"/>
  <c r="AE1192" i="1"/>
  <c r="AC1192" i="1"/>
  <c r="AD1192" i="1"/>
  <c r="AL1192" i="1"/>
  <c r="AJ1192" i="1"/>
  <c r="AM1192" i="1" s="1"/>
  <c r="AG1191" i="1"/>
  <c r="AH1191" i="1"/>
  <c r="AI1191" i="1"/>
  <c r="AJ1191" i="1"/>
  <c r="AL1191" i="1"/>
  <c r="AC1191" i="1"/>
  <c r="AD1191" i="1"/>
  <c r="AE1191" i="1"/>
  <c r="AF1191" i="1"/>
  <c r="AI1190" i="1"/>
  <c r="AG1190" i="1"/>
  <c r="AH1190" i="1"/>
  <c r="AC1190" i="1"/>
  <c r="AD1190" i="1"/>
  <c r="AE1190" i="1"/>
  <c r="AF1190" i="1"/>
  <c r="AJ1190" i="1"/>
  <c r="AL1190" i="1"/>
  <c r="AI1189" i="1"/>
  <c r="AG1189" i="1"/>
  <c r="AH1189" i="1"/>
  <c r="AL1189" i="1"/>
  <c r="AD1189" i="1"/>
  <c r="AE1189" i="1"/>
  <c r="AJ1189" i="1"/>
  <c r="AM1189" i="1" s="1"/>
  <c r="AF1189" i="1"/>
  <c r="AC1189" i="1"/>
  <c r="AG1188" i="1"/>
  <c r="AH1188" i="1"/>
  <c r="AI1188" i="1"/>
  <c r="AC1188" i="1"/>
  <c r="AF1188" i="1"/>
  <c r="AE1188" i="1"/>
  <c r="AJ1188" i="1"/>
  <c r="AL1188" i="1"/>
  <c r="AD1188" i="1"/>
  <c r="AI1187" i="1"/>
  <c r="AH1187" i="1"/>
  <c r="AG1187" i="1"/>
  <c r="AL1187" i="1"/>
  <c r="AJ1187" i="1"/>
  <c r="AM1187" i="1" s="1"/>
  <c r="AC1187" i="1"/>
  <c r="AE1187" i="1"/>
  <c r="AD1187" i="1"/>
  <c r="AF1187" i="1"/>
  <c r="AG1186" i="1"/>
  <c r="AH1186" i="1"/>
  <c r="AI1186" i="1"/>
  <c r="AC1186" i="1"/>
  <c r="AD1186" i="1"/>
  <c r="AE1186" i="1"/>
  <c r="AF1186" i="1"/>
  <c r="AJ1186" i="1"/>
  <c r="AL1186" i="1"/>
  <c r="AG1185" i="1"/>
  <c r="AH1185" i="1"/>
  <c r="AI1185" i="1"/>
  <c r="AC1185" i="1"/>
  <c r="AF1185" i="1"/>
  <c r="AJ1185" i="1"/>
  <c r="AL1185" i="1"/>
  <c r="AD1185" i="1"/>
  <c r="AE1185" i="1"/>
  <c r="AG1184" i="1"/>
  <c r="AH1184" i="1"/>
  <c r="AI1184" i="1"/>
  <c r="AF1184" i="1"/>
  <c r="AJ1184" i="1"/>
  <c r="AL1184" i="1"/>
  <c r="AC1184" i="1"/>
  <c r="AD1184" i="1"/>
  <c r="AE1184" i="1"/>
  <c r="AG1183" i="1"/>
  <c r="AH1183" i="1"/>
  <c r="AI1183" i="1"/>
  <c r="AE1183" i="1"/>
  <c r="AF1183" i="1"/>
  <c r="AJ1183" i="1"/>
  <c r="AL1183" i="1"/>
  <c r="AD1183" i="1"/>
  <c r="AC1183" i="1"/>
  <c r="AI1182" i="1"/>
  <c r="AG1182" i="1"/>
  <c r="AH1182" i="1"/>
  <c r="AD1182" i="1"/>
  <c r="AC1182" i="1"/>
  <c r="AL1182" i="1"/>
  <c r="AJ1182" i="1"/>
  <c r="AM1182" i="1" s="1"/>
  <c r="AF1182" i="1"/>
  <c r="AE1182" i="1"/>
  <c r="AI1181" i="1"/>
  <c r="AH1181" i="1"/>
  <c r="AG1181" i="1"/>
  <c r="AL1181" i="1"/>
  <c r="AJ1181" i="1"/>
  <c r="AM1181" i="1" s="1"/>
  <c r="AF1181" i="1"/>
  <c r="AE1181" i="1"/>
  <c r="AD1181" i="1"/>
  <c r="AC1181" i="1"/>
  <c r="AI1180" i="1"/>
  <c r="AH1180" i="1"/>
  <c r="AG1180" i="1"/>
  <c r="AF1180" i="1"/>
  <c r="AE1180" i="1"/>
  <c r="AC1180" i="1"/>
  <c r="AD1180" i="1"/>
  <c r="AL1180" i="1"/>
  <c r="AJ1180" i="1"/>
  <c r="AM1180" i="1" s="1"/>
  <c r="AH1179" i="1"/>
  <c r="AI1179" i="1"/>
  <c r="AG1179" i="1"/>
  <c r="AD1179" i="1"/>
  <c r="AJ1179" i="1"/>
  <c r="AL1179" i="1"/>
  <c r="AF1179" i="1"/>
  <c r="AE1179" i="1"/>
  <c r="AC1179" i="1"/>
  <c r="AG1178" i="1"/>
  <c r="AH1178" i="1"/>
  <c r="AI1178" i="1"/>
  <c r="AD1178" i="1"/>
  <c r="AC1178" i="1"/>
  <c r="AE1178" i="1"/>
  <c r="AF1178" i="1"/>
  <c r="AJ1178" i="1"/>
  <c r="AL1178" i="1"/>
  <c r="AG1177" i="1"/>
  <c r="AH1177" i="1"/>
  <c r="AI1177" i="1"/>
  <c r="AJ1177" i="1"/>
  <c r="AL1177" i="1"/>
  <c r="AD1177" i="1"/>
  <c r="AE1177" i="1"/>
  <c r="AF1177" i="1"/>
  <c r="AC1177" i="1"/>
  <c r="AH1176" i="1"/>
  <c r="AI1176" i="1"/>
  <c r="AG1176" i="1"/>
  <c r="AJ1176" i="1"/>
  <c r="AF1176" i="1"/>
  <c r="AL1176" i="1"/>
  <c r="AC1176" i="1"/>
  <c r="AD1176" i="1"/>
  <c r="AE1176" i="1"/>
  <c r="AH1175" i="1"/>
  <c r="AI1175" i="1"/>
  <c r="AG1175" i="1"/>
  <c r="AJ1175" i="1"/>
  <c r="AL1175" i="1"/>
  <c r="AC1175" i="1"/>
  <c r="AD1175" i="1"/>
  <c r="AE1175" i="1"/>
  <c r="AF1175" i="1"/>
  <c r="AG1174" i="1"/>
  <c r="AH1174" i="1"/>
  <c r="AI1174" i="1"/>
  <c r="AL1174" i="1"/>
  <c r="AJ1174" i="1"/>
  <c r="AM1174" i="1" s="1"/>
  <c r="AC1174" i="1"/>
  <c r="AD1174" i="1"/>
  <c r="AE1174" i="1"/>
  <c r="AF1174" i="1"/>
  <c r="AG1173" i="1"/>
  <c r="AH1173" i="1"/>
  <c r="AI1173" i="1"/>
  <c r="AJ1173" i="1"/>
  <c r="AC1173" i="1"/>
  <c r="AD1173" i="1"/>
  <c r="AE1173" i="1"/>
  <c r="AF1173" i="1"/>
  <c r="AL1173" i="1"/>
  <c r="AI1172" i="1"/>
  <c r="AG1172" i="1"/>
  <c r="AH1172" i="1"/>
  <c r="AL1172" i="1"/>
  <c r="AD1172" i="1"/>
  <c r="AC1172" i="1"/>
  <c r="AF1172" i="1"/>
  <c r="AE1172" i="1"/>
  <c r="AJ1172" i="1"/>
  <c r="AM1172" i="1" s="1"/>
  <c r="AI1171" i="1"/>
  <c r="AH1171" i="1"/>
  <c r="AG1171" i="1"/>
  <c r="AL1171" i="1"/>
  <c r="AC1171" i="1"/>
  <c r="AE1171" i="1"/>
  <c r="AJ1171" i="1"/>
  <c r="AM1171" i="1" s="1"/>
  <c r="AF1171" i="1"/>
  <c r="AD1171" i="1"/>
  <c r="AI1170" i="1"/>
  <c r="AH1170" i="1"/>
  <c r="AG1170" i="1"/>
  <c r="AL1170" i="1"/>
  <c r="AJ1170" i="1"/>
  <c r="AM1170" i="1" s="1"/>
  <c r="AE1170" i="1"/>
  <c r="AC1170" i="1"/>
  <c r="AD1170" i="1"/>
  <c r="AF1170" i="1"/>
  <c r="AH1169" i="1"/>
  <c r="AG1169" i="1"/>
  <c r="AI1169" i="1"/>
  <c r="AC1169" i="1"/>
  <c r="AJ1169" i="1"/>
  <c r="AL1169" i="1"/>
  <c r="AD1169" i="1"/>
  <c r="AE1169" i="1"/>
  <c r="AF1169" i="1"/>
  <c r="AI1168" i="1"/>
  <c r="AH1168" i="1"/>
  <c r="AG1168" i="1"/>
  <c r="AC1168" i="1"/>
  <c r="AD1168" i="1"/>
  <c r="AF1168" i="1"/>
  <c r="AJ1168" i="1"/>
  <c r="AL1168" i="1"/>
  <c r="AE1168" i="1"/>
  <c r="AH1167" i="1"/>
  <c r="AI1167" i="1"/>
  <c r="AG1167" i="1"/>
  <c r="AJ1167" i="1"/>
  <c r="AL1167" i="1"/>
  <c r="AC1167" i="1"/>
  <c r="AD1167" i="1"/>
  <c r="AE1167" i="1"/>
  <c r="AF1167" i="1"/>
  <c r="AH1166" i="1"/>
  <c r="AI1166" i="1"/>
  <c r="AG1166" i="1"/>
  <c r="AF1166" i="1"/>
  <c r="AJ1166" i="1"/>
  <c r="AL1166" i="1"/>
  <c r="AE1166" i="1"/>
  <c r="AC1166" i="1"/>
  <c r="AD1166" i="1"/>
  <c r="AG1165" i="1"/>
  <c r="AH1165" i="1"/>
  <c r="AI1165" i="1"/>
  <c r="AE1165" i="1"/>
  <c r="AC1165" i="1"/>
  <c r="AJ1165" i="1"/>
  <c r="AD1165" i="1"/>
  <c r="AF1165" i="1"/>
  <c r="AL1165" i="1"/>
  <c r="AG1164" i="1"/>
  <c r="AH1164" i="1"/>
  <c r="AI1164" i="1"/>
  <c r="AJ1164" i="1"/>
  <c r="AC1164" i="1"/>
  <c r="AD1164" i="1"/>
  <c r="AE1164" i="1"/>
  <c r="AF1164" i="1"/>
  <c r="AL1164" i="1"/>
  <c r="AG1163" i="1"/>
  <c r="AH1163" i="1"/>
  <c r="AI1163" i="1"/>
  <c r="AC1163" i="1"/>
  <c r="AD1163" i="1"/>
  <c r="AE1163" i="1"/>
  <c r="AF1163" i="1"/>
  <c r="AJ1163" i="1"/>
  <c r="AL1163" i="1"/>
  <c r="AG1162" i="1"/>
  <c r="AH1162" i="1"/>
  <c r="AI1162" i="1"/>
  <c r="AC1162" i="1"/>
  <c r="AL1162" i="1"/>
  <c r="AJ1162" i="1"/>
  <c r="AM1162" i="1" s="1"/>
  <c r="AF1162" i="1"/>
  <c r="AE1162" i="1"/>
  <c r="AD1162" i="1"/>
  <c r="AI1161" i="1"/>
  <c r="AH1161" i="1"/>
  <c r="AG1161" i="1"/>
  <c r="AE1161" i="1"/>
  <c r="AD1161" i="1"/>
  <c r="AF1161" i="1"/>
  <c r="AC1161" i="1"/>
  <c r="AL1161" i="1"/>
  <c r="AJ1161" i="1"/>
  <c r="AM1161" i="1" s="1"/>
  <c r="AI1160" i="1"/>
  <c r="AH1160" i="1"/>
  <c r="AG1160" i="1"/>
  <c r="AL1160" i="1"/>
  <c r="AJ1160" i="1"/>
  <c r="AM1160" i="1" s="1"/>
  <c r="AF1160" i="1"/>
  <c r="AD1160" i="1"/>
  <c r="AC1160" i="1"/>
  <c r="AE1160" i="1"/>
  <c r="AH1159" i="1"/>
  <c r="AG1159" i="1"/>
  <c r="AI1159" i="1"/>
  <c r="AF1159" i="1"/>
  <c r="AL1159" i="1"/>
  <c r="AJ1159" i="1"/>
  <c r="AM1159" i="1" s="1"/>
  <c r="AE1159" i="1"/>
  <c r="AD1159" i="1"/>
  <c r="AC1159" i="1"/>
  <c r="AH1158" i="1"/>
  <c r="AG1158" i="1"/>
  <c r="AI1158" i="1"/>
  <c r="AL1158" i="1"/>
  <c r="AJ1158" i="1"/>
  <c r="AM1158" i="1" s="1"/>
  <c r="AF1158" i="1"/>
  <c r="AE1158" i="1"/>
  <c r="AC1158" i="1"/>
  <c r="AD1158" i="1"/>
  <c r="AG1157" i="1"/>
  <c r="AI1157" i="1"/>
  <c r="AH1157" i="1"/>
  <c r="AE1157" i="1"/>
  <c r="AL1157" i="1"/>
  <c r="AJ1157" i="1"/>
  <c r="AM1157" i="1" s="1"/>
  <c r="AF1157" i="1"/>
  <c r="AD1157" i="1"/>
  <c r="AC1157" i="1"/>
  <c r="AI1156" i="1"/>
  <c r="AH1156" i="1"/>
  <c r="AG1156" i="1"/>
  <c r="AJ1156" i="1"/>
  <c r="AF1156" i="1"/>
  <c r="AE1156" i="1"/>
  <c r="AL1156" i="1"/>
  <c r="AD1156" i="1"/>
  <c r="AC1156" i="1"/>
  <c r="AG1155" i="1"/>
  <c r="AH1155" i="1"/>
  <c r="AI1155" i="1"/>
  <c r="AJ1155" i="1"/>
  <c r="AL1155" i="1"/>
  <c r="AE1155" i="1"/>
  <c r="AC1155" i="1"/>
  <c r="AD1155" i="1"/>
  <c r="AF1155" i="1"/>
  <c r="AH1154" i="1"/>
  <c r="AI1154" i="1"/>
  <c r="AG1154" i="1"/>
  <c r="AL1154" i="1"/>
  <c r="AF1154" i="1"/>
  <c r="AD1154" i="1"/>
  <c r="AC1154" i="1"/>
  <c r="AJ1154" i="1"/>
  <c r="AM1154" i="1" s="1"/>
  <c r="AE1154" i="1"/>
  <c r="AI1153" i="1"/>
  <c r="AH1153" i="1"/>
  <c r="AG1153" i="1"/>
  <c r="AJ1153" i="1"/>
  <c r="AL1153" i="1"/>
  <c r="AF1153" i="1"/>
  <c r="AE1153" i="1"/>
  <c r="AD1153" i="1"/>
  <c r="AC1153" i="1"/>
  <c r="AI1152" i="1"/>
  <c r="AH1152" i="1"/>
  <c r="AG1152" i="1"/>
  <c r="AL1152" i="1"/>
  <c r="AJ1152" i="1"/>
  <c r="AM1152" i="1" s="1"/>
  <c r="AF1152" i="1"/>
  <c r="AE1152" i="1"/>
  <c r="AD1152" i="1"/>
  <c r="AC1152" i="1"/>
  <c r="AI1151" i="1"/>
  <c r="AH1151" i="1"/>
  <c r="AG1151" i="1"/>
  <c r="AJ1151" i="1"/>
  <c r="AL1151" i="1"/>
  <c r="AF1151" i="1"/>
  <c r="AE1151" i="1"/>
  <c r="AD1151" i="1"/>
  <c r="AC1151" i="1"/>
  <c r="AH1150" i="1"/>
  <c r="AG1150" i="1"/>
  <c r="AI1150" i="1"/>
  <c r="AC1150" i="1"/>
  <c r="AD1150" i="1"/>
  <c r="AE1150" i="1"/>
  <c r="AF1150" i="1"/>
  <c r="AL1150" i="1"/>
  <c r="AJ1150" i="1"/>
  <c r="AM1150" i="1" s="1"/>
  <c r="AG1149" i="1"/>
  <c r="AH1149" i="1"/>
  <c r="AI1149" i="1"/>
  <c r="AE1149" i="1"/>
  <c r="AJ1149" i="1"/>
  <c r="AL1149" i="1"/>
  <c r="AF1149" i="1"/>
  <c r="AC1149" i="1"/>
  <c r="AD1149" i="1"/>
  <c r="AG1148" i="1"/>
  <c r="AH1148" i="1"/>
  <c r="AI1148" i="1"/>
  <c r="AC1148" i="1"/>
  <c r="AL1148" i="1"/>
  <c r="AF1148" i="1"/>
  <c r="AJ1148" i="1"/>
  <c r="AM1148" i="1" s="1"/>
  <c r="AE1148" i="1"/>
  <c r="AD1148" i="1"/>
  <c r="AH1147" i="1"/>
  <c r="AI1147" i="1"/>
  <c r="AG1147" i="1"/>
  <c r="AJ1147" i="1"/>
  <c r="AF1147" i="1"/>
  <c r="AE1147" i="1"/>
  <c r="AD1147" i="1"/>
  <c r="AC1147" i="1"/>
  <c r="AL1147" i="1"/>
  <c r="AH1146" i="1"/>
  <c r="AI1146" i="1"/>
  <c r="AG1146" i="1"/>
  <c r="AL1146" i="1"/>
  <c r="AJ1146" i="1"/>
  <c r="AM1146" i="1" s="1"/>
  <c r="AF1146" i="1"/>
  <c r="AE1146" i="1"/>
  <c r="AD1146" i="1"/>
  <c r="AC1146" i="1"/>
  <c r="AG1145" i="1"/>
  <c r="AI1145" i="1"/>
  <c r="AH1145" i="1"/>
  <c r="AF1145" i="1"/>
  <c r="AE1145" i="1"/>
  <c r="AD1145" i="1"/>
  <c r="AC1145" i="1"/>
  <c r="AL1145" i="1"/>
  <c r="AJ1145" i="1"/>
  <c r="AM1145" i="1" s="1"/>
  <c r="AH1144" i="1"/>
  <c r="AG1144" i="1"/>
  <c r="AI1144" i="1"/>
  <c r="AD1144" i="1"/>
  <c r="AC1144" i="1"/>
  <c r="AL1144" i="1"/>
  <c r="AJ1144" i="1"/>
  <c r="AM1144" i="1" s="1"/>
  <c r="AE1144" i="1"/>
  <c r="AF1144" i="1"/>
  <c r="AI1143" i="1"/>
  <c r="AH1143" i="1"/>
  <c r="AG1143" i="1"/>
  <c r="AJ1143" i="1"/>
  <c r="AL1143" i="1"/>
  <c r="AF1143" i="1"/>
  <c r="AE1143" i="1"/>
  <c r="AD1143" i="1"/>
  <c r="AC1143" i="1"/>
  <c r="AG1142" i="1"/>
  <c r="AI1142" i="1"/>
  <c r="AH1142" i="1"/>
  <c r="AC1142" i="1"/>
  <c r="AD1142" i="1"/>
  <c r="AE1142" i="1"/>
  <c r="AF1142" i="1"/>
  <c r="AL1142" i="1"/>
  <c r="AJ1142" i="1"/>
  <c r="AM1142" i="1" s="1"/>
  <c r="AH1141" i="1"/>
  <c r="AI1141" i="1"/>
  <c r="AG1141" i="1"/>
  <c r="AJ1141" i="1"/>
  <c r="AL1141" i="1"/>
  <c r="AF1141" i="1"/>
  <c r="AE1141" i="1"/>
  <c r="AD1141" i="1"/>
  <c r="AC1141" i="1"/>
  <c r="AH1140" i="1"/>
  <c r="AI1140" i="1"/>
  <c r="AG1140" i="1"/>
  <c r="AL1140" i="1"/>
  <c r="AJ1140" i="1"/>
  <c r="AM1140" i="1" s="1"/>
  <c r="AC1140" i="1"/>
  <c r="AF1140" i="1"/>
  <c r="AE1140" i="1"/>
  <c r="AD1140" i="1"/>
  <c r="AG1139" i="1"/>
  <c r="AH1139" i="1"/>
  <c r="AI1139" i="1"/>
  <c r="AL1139" i="1"/>
  <c r="AC1139" i="1"/>
  <c r="AE1139" i="1"/>
  <c r="AF1139" i="1"/>
  <c r="AJ1139" i="1"/>
  <c r="AM1139" i="1" s="1"/>
  <c r="AD1139" i="1"/>
  <c r="AG1138" i="1"/>
  <c r="AI1138" i="1"/>
  <c r="AH1138" i="1"/>
  <c r="AE1138" i="1"/>
  <c r="AL1138" i="1"/>
  <c r="AJ1138" i="1"/>
  <c r="AM1138" i="1" s="1"/>
  <c r="AF1138" i="1"/>
  <c r="AC1138" i="1"/>
  <c r="AD1138" i="1"/>
  <c r="AG1137" i="1"/>
  <c r="AH1137" i="1"/>
  <c r="AI1137" i="1"/>
  <c r="AD1137" i="1"/>
  <c r="AE1137" i="1"/>
  <c r="AF1137" i="1"/>
  <c r="AJ1137" i="1"/>
  <c r="AL1137" i="1"/>
  <c r="AC1137" i="1"/>
  <c r="AI1136" i="1"/>
  <c r="AH1136" i="1"/>
  <c r="AG1136" i="1"/>
  <c r="AL1136" i="1"/>
  <c r="AC1136" i="1"/>
  <c r="AD1136" i="1"/>
  <c r="AE1136" i="1"/>
  <c r="AF1136" i="1"/>
  <c r="AJ1136" i="1"/>
  <c r="AM1136" i="1" s="1"/>
  <c r="AH1135" i="1"/>
  <c r="AG1135" i="1"/>
  <c r="AI1135" i="1"/>
  <c r="AF1135" i="1"/>
  <c r="AE1135" i="1"/>
  <c r="AD1135" i="1"/>
  <c r="AC1135" i="1"/>
  <c r="AL1135" i="1"/>
  <c r="AJ1135" i="1"/>
  <c r="AM1135" i="1" s="1"/>
  <c r="AG1134" i="1"/>
  <c r="AH1134" i="1"/>
  <c r="AI1134" i="1"/>
  <c r="AL1134" i="1"/>
  <c r="AJ1134" i="1"/>
  <c r="AM1134" i="1" s="1"/>
  <c r="AE1134" i="1"/>
  <c r="AF1134" i="1"/>
  <c r="AD1134" i="1"/>
  <c r="AC1134" i="1"/>
  <c r="AI1133" i="1"/>
  <c r="AH1133" i="1"/>
  <c r="AG1133" i="1"/>
  <c r="AD1133" i="1"/>
  <c r="AC1133" i="1"/>
  <c r="AL1133" i="1"/>
  <c r="AE1133" i="1"/>
  <c r="AJ1133" i="1"/>
  <c r="AM1133" i="1" s="1"/>
  <c r="AF1133" i="1"/>
  <c r="AG1132" i="1"/>
  <c r="AH1132" i="1"/>
  <c r="AI1132" i="1"/>
  <c r="AF1132" i="1"/>
  <c r="AD1132" i="1"/>
  <c r="AE1132" i="1"/>
  <c r="AJ1132" i="1"/>
  <c r="AL1132" i="1"/>
  <c r="AC1132" i="1"/>
  <c r="AI1131" i="1"/>
  <c r="AG1131" i="1"/>
  <c r="AH1131" i="1"/>
  <c r="AC1131" i="1"/>
  <c r="AD1131" i="1"/>
  <c r="AE1131" i="1"/>
  <c r="AF1131" i="1"/>
  <c r="AJ1131" i="1"/>
  <c r="AL1131" i="1"/>
  <c r="AI1130" i="1"/>
  <c r="AH1130" i="1"/>
  <c r="AG1130" i="1"/>
  <c r="AJ1130" i="1"/>
  <c r="AF1130" i="1"/>
  <c r="AD1130" i="1"/>
  <c r="AE1130" i="1"/>
  <c r="AL1130" i="1"/>
  <c r="AC1130" i="1"/>
  <c r="AH1129" i="1"/>
  <c r="AI1129" i="1"/>
  <c r="AG1129" i="1"/>
  <c r="AD1129" i="1"/>
  <c r="AE1129" i="1"/>
  <c r="AF1129" i="1"/>
  <c r="AJ1129" i="1"/>
  <c r="AL1129" i="1"/>
  <c r="AC1129" i="1"/>
  <c r="AH1128" i="1"/>
  <c r="AG1128" i="1"/>
  <c r="AI1128" i="1"/>
  <c r="AE1128" i="1"/>
  <c r="AD1128" i="1"/>
  <c r="AC1128" i="1"/>
  <c r="AJ1128" i="1"/>
  <c r="AL1128" i="1"/>
  <c r="AF1128" i="1"/>
  <c r="AH1127" i="1"/>
  <c r="AG1127" i="1"/>
  <c r="AI1127" i="1"/>
  <c r="AL1127" i="1"/>
  <c r="AJ1127" i="1"/>
  <c r="AM1127" i="1" s="1"/>
  <c r="AF1127" i="1"/>
  <c r="AE1127" i="1"/>
  <c r="AD1127" i="1"/>
  <c r="AC1127" i="1"/>
  <c r="AI1126" i="1"/>
  <c r="AH1126" i="1"/>
  <c r="AG1126" i="1"/>
  <c r="AL1126" i="1"/>
  <c r="AJ1126" i="1"/>
  <c r="AM1126" i="1" s="1"/>
  <c r="AF1126" i="1"/>
  <c r="AE1126" i="1"/>
  <c r="AD1126" i="1"/>
  <c r="AC1126" i="1"/>
  <c r="AH1125" i="1"/>
  <c r="AG1125" i="1"/>
  <c r="AI1125" i="1"/>
  <c r="AL1125" i="1"/>
  <c r="AJ1125" i="1"/>
  <c r="AM1125" i="1" s="1"/>
  <c r="AF1125" i="1"/>
  <c r="AE1125" i="1"/>
  <c r="AD1125" i="1"/>
  <c r="AC1125" i="1"/>
  <c r="AH1124" i="1"/>
  <c r="AG1124" i="1"/>
  <c r="AI1124" i="1"/>
  <c r="AF1124" i="1"/>
  <c r="AE1124" i="1"/>
  <c r="AD1124" i="1"/>
  <c r="AC1124" i="1"/>
  <c r="AL1124" i="1"/>
  <c r="AJ1124" i="1"/>
  <c r="AM1124" i="1" s="1"/>
  <c r="AI1123" i="1"/>
  <c r="AH1123" i="1"/>
  <c r="AG1123" i="1"/>
  <c r="AC1123" i="1"/>
  <c r="AD1123" i="1"/>
  <c r="AE1123" i="1"/>
  <c r="AF1123" i="1"/>
  <c r="AJ1123" i="1"/>
  <c r="AL1123" i="1"/>
  <c r="AH1122" i="1"/>
  <c r="AG1122" i="1"/>
  <c r="AI1122" i="1"/>
  <c r="AF1122" i="1"/>
  <c r="AE1122" i="1"/>
  <c r="AD1122" i="1"/>
  <c r="AC1122" i="1"/>
  <c r="AL1122" i="1"/>
  <c r="AJ1122" i="1"/>
  <c r="AM1122" i="1" s="1"/>
  <c r="AI1121" i="1"/>
  <c r="AH1121" i="1"/>
  <c r="AG1121" i="1"/>
  <c r="AL1121" i="1"/>
  <c r="AJ1121" i="1"/>
  <c r="AM1121" i="1" s="1"/>
  <c r="AF1121" i="1"/>
  <c r="AE1121" i="1"/>
  <c r="AD1121" i="1"/>
  <c r="AC1121" i="1"/>
  <c r="AI1120" i="1"/>
  <c r="AH1120" i="1"/>
  <c r="AG1120" i="1"/>
  <c r="AL1120" i="1"/>
  <c r="AJ1120" i="1"/>
  <c r="AM1120" i="1" s="1"/>
  <c r="AF1120" i="1"/>
  <c r="AE1120" i="1"/>
  <c r="AD1120" i="1"/>
  <c r="AC1120" i="1"/>
  <c r="AH1119" i="1"/>
  <c r="AI1119" i="1"/>
  <c r="AG1119" i="1"/>
  <c r="AD1119" i="1"/>
  <c r="AC1119" i="1"/>
  <c r="AE1119" i="1"/>
  <c r="AJ1119" i="1"/>
  <c r="AL1119" i="1"/>
  <c r="AF1119" i="1"/>
  <c r="AI1118" i="1"/>
  <c r="AH1118" i="1"/>
  <c r="AG1118" i="1"/>
  <c r="AL1118" i="1"/>
  <c r="AJ1118" i="1"/>
  <c r="AM1118" i="1" s="1"/>
  <c r="AE1118" i="1"/>
  <c r="AD1118" i="1"/>
  <c r="AF1118" i="1"/>
  <c r="AC1118" i="1"/>
  <c r="AG1117" i="1"/>
  <c r="AI1117" i="1"/>
  <c r="AH1117" i="1"/>
  <c r="AE1117" i="1"/>
  <c r="AD1117" i="1"/>
  <c r="AC1117" i="1"/>
  <c r="AJ1117" i="1"/>
  <c r="AF1117" i="1"/>
  <c r="AL1117" i="1"/>
  <c r="AI1116" i="1"/>
  <c r="AH1116" i="1"/>
  <c r="AG1116" i="1"/>
  <c r="AL1116" i="1"/>
  <c r="AJ1116" i="1"/>
  <c r="AM1116" i="1" s="1"/>
  <c r="AF1116" i="1"/>
  <c r="AD1116" i="1"/>
  <c r="AC1116" i="1"/>
  <c r="AE1116" i="1"/>
  <c r="AI1115" i="1"/>
  <c r="AG1115" i="1"/>
  <c r="AH1115" i="1"/>
  <c r="AJ1115" i="1"/>
  <c r="AF1115" i="1"/>
  <c r="AD1115" i="1"/>
  <c r="AL1115" i="1"/>
  <c r="AC1115" i="1"/>
  <c r="AE1115" i="1"/>
  <c r="AG1114" i="1"/>
  <c r="AH1114" i="1"/>
  <c r="AI1114" i="1"/>
  <c r="AJ1114" i="1"/>
  <c r="AL1114" i="1"/>
  <c r="AF1114" i="1"/>
  <c r="AE1114" i="1"/>
  <c r="AD1114" i="1"/>
  <c r="AC1114" i="1"/>
  <c r="AG1113" i="1"/>
  <c r="AH1113" i="1"/>
  <c r="AI1113" i="1"/>
  <c r="AF1113" i="1"/>
  <c r="AJ1113" i="1"/>
  <c r="AL1113" i="1"/>
  <c r="AC1113" i="1"/>
  <c r="AD1113" i="1"/>
  <c r="AE1113" i="1"/>
  <c r="AG1112" i="1"/>
  <c r="AH1112" i="1"/>
  <c r="AI1112" i="1"/>
  <c r="AC1112" i="1"/>
  <c r="AD1112" i="1"/>
  <c r="AF1112" i="1"/>
  <c r="AJ1112" i="1"/>
  <c r="AL1112" i="1"/>
  <c r="AE1112" i="1"/>
  <c r="AI1111" i="1"/>
  <c r="AH1111" i="1"/>
  <c r="AG1111" i="1"/>
  <c r="AC1111" i="1"/>
  <c r="AJ1111" i="1"/>
  <c r="AL1111" i="1"/>
  <c r="AF1111" i="1"/>
  <c r="AD1111" i="1"/>
  <c r="AE1111" i="1"/>
  <c r="AI1110" i="1"/>
  <c r="AH1110" i="1"/>
  <c r="AG1110" i="1"/>
  <c r="AC1110" i="1"/>
  <c r="AJ1110" i="1"/>
  <c r="AF1110" i="1"/>
  <c r="AE1110" i="1"/>
  <c r="AD1110" i="1"/>
  <c r="AL1110" i="1"/>
  <c r="AH1109" i="1"/>
  <c r="AI1109" i="1"/>
  <c r="AG1109" i="1"/>
  <c r="AJ1109" i="1"/>
  <c r="AL1109" i="1"/>
  <c r="AE1109" i="1"/>
  <c r="AC1109" i="1"/>
  <c r="AD1109" i="1"/>
  <c r="AF1109" i="1"/>
  <c r="AH1108" i="1"/>
  <c r="AG1108" i="1"/>
  <c r="AI1108" i="1"/>
  <c r="AJ1108" i="1"/>
  <c r="AL1108" i="1"/>
  <c r="AC1108" i="1"/>
  <c r="AF1108" i="1"/>
  <c r="AE1108" i="1"/>
  <c r="AD1108" i="1"/>
  <c r="AH1107" i="1"/>
  <c r="AG1107" i="1"/>
  <c r="AI1107" i="1"/>
  <c r="AF1107" i="1"/>
  <c r="AE1107" i="1"/>
  <c r="AJ1107" i="1"/>
  <c r="AD1107" i="1"/>
  <c r="AL1107" i="1"/>
  <c r="AC1107" i="1"/>
  <c r="AH1106" i="1"/>
  <c r="AI1106" i="1"/>
  <c r="AG1106" i="1"/>
  <c r="AC1106" i="1"/>
  <c r="AD1106" i="1"/>
  <c r="AE1106" i="1"/>
  <c r="AF1106" i="1"/>
  <c r="AJ1106" i="1"/>
  <c r="AL1106" i="1"/>
  <c r="AI1105" i="1"/>
  <c r="AH1105" i="1"/>
  <c r="AG1105" i="1"/>
  <c r="AL1105" i="1"/>
  <c r="AJ1105" i="1"/>
  <c r="AM1105" i="1" s="1"/>
  <c r="AE1105" i="1"/>
  <c r="AD1105" i="1"/>
  <c r="AC1105" i="1"/>
  <c r="AF1105" i="1"/>
  <c r="AH1104" i="1"/>
  <c r="AG1104" i="1"/>
  <c r="AI1104" i="1"/>
  <c r="AD1104" i="1"/>
  <c r="AE1104" i="1"/>
  <c r="AL1104" i="1"/>
  <c r="AF1104" i="1"/>
  <c r="AJ1104" i="1"/>
  <c r="AM1104" i="1" s="1"/>
  <c r="AC1104" i="1"/>
  <c r="AI1103" i="1"/>
  <c r="AH1103" i="1"/>
  <c r="AG1103" i="1"/>
  <c r="AC1103" i="1"/>
  <c r="AL1103" i="1"/>
  <c r="AJ1103" i="1"/>
  <c r="AM1103" i="1" s="1"/>
  <c r="AF1103" i="1"/>
  <c r="AE1103" i="1"/>
  <c r="AD1103" i="1"/>
  <c r="AG1102" i="1"/>
  <c r="AH1102" i="1"/>
  <c r="AI1102" i="1"/>
  <c r="AJ1102" i="1"/>
  <c r="AL1102" i="1"/>
  <c r="AC1102" i="1"/>
  <c r="AE1102" i="1"/>
  <c r="AF1102" i="1"/>
  <c r="AD1102" i="1"/>
  <c r="AG1101" i="1"/>
  <c r="AH1101" i="1"/>
  <c r="AI1101" i="1"/>
  <c r="AJ1101" i="1"/>
  <c r="AC1101" i="1"/>
  <c r="AD1101" i="1"/>
  <c r="AE1101" i="1"/>
  <c r="AF1101" i="1"/>
  <c r="AL1101" i="1"/>
  <c r="AH1100" i="1"/>
  <c r="AG1100" i="1"/>
  <c r="AI1100" i="1"/>
  <c r="AL1100" i="1"/>
  <c r="AC1100" i="1"/>
  <c r="AD1100" i="1"/>
  <c r="AE1100" i="1"/>
  <c r="AF1100" i="1"/>
  <c r="AJ1100" i="1"/>
  <c r="AM1100" i="1" s="1"/>
  <c r="AG1099" i="1"/>
  <c r="AH1099" i="1"/>
  <c r="AI1099" i="1"/>
  <c r="AD1099" i="1"/>
  <c r="AE1099" i="1"/>
  <c r="AF1099" i="1"/>
  <c r="AL1099" i="1"/>
  <c r="AJ1099" i="1"/>
  <c r="AM1099" i="1" s="1"/>
  <c r="AC1099" i="1"/>
  <c r="AG1098" i="1"/>
  <c r="AI1098" i="1"/>
  <c r="AH1098" i="1"/>
  <c r="AJ1098" i="1"/>
  <c r="AF1098" i="1"/>
  <c r="AE1098" i="1"/>
  <c r="AD1098" i="1"/>
  <c r="AC1098" i="1"/>
  <c r="AL1098" i="1"/>
  <c r="AI1097" i="1"/>
  <c r="AH1097" i="1"/>
  <c r="AG1097" i="1"/>
  <c r="AJ1097" i="1"/>
  <c r="AL1097" i="1"/>
  <c r="AF1097" i="1"/>
  <c r="AE1097" i="1"/>
  <c r="AD1097" i="1"/>
  <c r="AC1097" i="1"/>
  <c r="AG1096" i="1"/>
  <c r="AH1096" i="1"/>
  <c r="AI1096" i="1"/>
  <c r="AJ1096" i="1"/>
  <c r="AE1096" i="1"/>
  <c r="AF1096" i="1"/>
  <c r="AD1096" i="1"/>
  <c r="AC1096" i="1"/>
  <c r="AL1096" i="1"/>
  <c r="AI1095" i="1"/>
  <c r="AH1095" i="1"/>
  <c r="AG1095" i="1"/>
  <c r="AD1095" i="1"/>
  <c r="AL1095" i="1"/>
  <c r="AJ1095" i="1"/>
  <c r="AM1095" i="1" s="1"/>
  <c r="AF1095" i="1"/>
  <c r="AE1095" i="1"/>
  <c r="AC1095" i="1"/>
  <c r="AI1094" i="1"/>
  <c r="AG1094" i="1"/>
  <c r="AH1094" i="1"/>
  <c r="AL1094" i="1"/>
  <c r="AJ1094" i="1"/>
  <c r="AM1094" i="1" s="1"/>
  <c r="AF1094" i="1"/>
  <c r="AE1094" i="1"/>
  <c r="AD1094" i="1"/>
  <c r="AC1094" i="1"/>
  <c r="AH1093" i="1"/>
  <c r="AG1093" i="1"/>
  <c r="AI1093" i="1"/>
  <c r="AD1093" i="1"/>
  <c r="AC1093" i="1"/>
  <c r="AE1093" i="1"/>
  <c r="AF1093" i="1"/>
  <c r="AJ1093" i="1"/>
  <c r="AL1093" i="1"/>
  <c r="AG1092" i="1"/>
  <c r="AH1092" i="1"/>
  <c r="AI1092" i="1"/>
  <c r="AC1092" i="1"/>
  <c r="AJ1092" i="1"/>
  <c r="AL1092" i="1"/>
  <c r="AF1092" i="1"/>
  <c r="AE1092" i="1"/>
  <c r="AD1092" i="1"/>
  <c r="AI1091" i="1"/>
  <c r="AH1091" i="1"/>
  <c r="AG1091" i="1"/>
  <c r="AL1091" i="1"/>
  <c r="AJ1091" i="1"/>
  <c r="AM1091" i="1" s="1"/>
  <c r="AD1091" i="1"/>
  <c r="AC1091" i="1"/>
  <c r="AF1091" i="1"/>
  <c r="AE1091" i="1"/>
  <c r="AI1090" i="1"/>
  <c r="AH1090" i="1"/>
  <c r="AG1090" i="1"/>
  <c r="AL1090" i="1"/>
  <c r="AJ1090" i="1"/>
  <c r="AM1090" i="1" s="1"/>
  <c r="AE1090" i="1"/>
  <c r="AD1090" i="1"/>
  <c r="AC1090" i="1"/>
  <c r="AF1090" i="1"/>
  <c r="AG1089" i="1"/>
  <c r="AH1089" i="1"/>
  <c r="AI1089" i="1"/>
  <c r="AF1089" i="1"/>
  <c r="AJ1089" i="1"/>
  <c r="AL1089" i="1"/>
  <c r="AE1089" i="1"/>
  <c r="AD1089" i="1"/>
  <c r="AC1089" i="1"/>
  <c r="AI1088" i="1"/>
  <c r="AG1088" i="1"/>
  <c r="AH1088" i="1"/>
  <c r="AE1088" i="1"/>
  <c r="AF1088" i="1"/>
  <c r="AC1088" i="1"/>
  <c r="AD1088" i="1"/>
  <c r="AL1088" i="1"/>
  <c r="AJ1088" i="1"/>
  <c r="AM1088" i="1" s="1"/>
  <c r="AI1087" i="1"/>
  <c r="AH1087" i="1"/>
  <c r="AG1087" i="1"/>
  <c r="AC1087" i="1"/>
  <c r="AE1087" i="1"/>
  <c r="AF1087" i="1"/>
  <c r="AL1087" i="1"/>
  <c r="AJ1087" i="1"/>
  <c r="AM1087" i="1" s="1"/>
  <c r="AD1087" i="1"/>
  <c r="AH1086" i="1"/>
  <c r="AI1086" i="1"/>
  <c r="AG1086" i="1"/>
  <c r="AL1086" i="1"/>
  <c r="AJ1086" i="1"/>
  <c r="AM1086" i="1" s="1"/>
  <c r="AE1086" i="1"/>
  <c r="AD1086" i="1"/>
  <c r="AC1086" i="1"/>
  <c r="AF1086" i="1"/>
  <c r="AI1085" i="1"/>
  <c r="AH1085" i="1"/>
  <c r="AG1085" i="1"/>
  <c r="AL1085" i="1"/>
  <c r="AJ1085" i="1"/>
  <c r="AM1085" i="1" s="1"/>
  <c r="AF1085" i="1"/>
  <c r="AE1085" i="1"/>
  <c r="AD1085" i="1"/>
  <c r="AC1085" i="1"/>
  <c r="AI1084" i="1"/>
  <c r="AH1084" i="1"/>
  <c r="AG1084" i="1"/>
  <c r="AL1084" i="1"/>
  <c r="AJ1084" i="1"/>
  <c r="AM1084" i="1" s="1"/>
  <c r="AF1084" i="1"/>
  <c r="AE1084" i="1"/>
  <c r="AD1084" i="1"/>
  <c r="AC1084" i="1"/>
  <c r="AI1083" i="1"/>
  <c r="AH1083" i="1"/>
  <c r="AG1083" i="1"/>
  <c r="AJ1083" i="1"/>
  <c r="AL1083" i="1"/>
  <c r="AF1083" i="1"/>
  <c r="AE1083" i="1"/>
  <c r="AD1083" i="1"/>
  <c r="AC1083" i="1"/>
  <c r="AI1082" i="1"/>
  <c r="AH1082" i="1"/>
  <c r="AG1082" i="1"/>
  <c r="AL1082" i="1"/>
  <c r="AJ1082" i="1"/>
  <c r="AM1082" i="1" s="1"/>
  <c r="AF1082" i="1"/>
  <c r="AE1082" i="1"/>
  <c r="AD1082" i="1"/>
  <c r="AC1082" i="1"/>
  <c r="AI1081" i="1"/>
  <c r="AH1081" i="1"/>
  <c r="AG1081" i="1"/>
  <c r="AJ1081" i="1"/>
  <c r="AL1081" i="1"/>
  <c r="AF1081" i="1"/>
  <c r="AE1081" i="1"/>
  <c r="AD1081" i="1"/>
  <c r="AC1081" i="1"/>
  <c r="AI1080" i="1"/>
  <c r="AH1080" i="1"/>
  <c r="AG1080" i="1"/>
  <c r="AL1080" i="1"/>
  <c r="AJ1080" i="1"/>
  <c r="AM1080" i="1" s="1"/>
  <c r="AF1080" i="1"/>
  <c r="AE1080" i="1"/>
  <c r="AD1080" i="1"/>
  <c r="AC1080" i="1"/>
  <c r="AI1079" i="1"/>
  <c r="AH1079" i="1"/>
  <c r="AG1079" i="1"/>
  <c r="AJ1079" i="1"/>
  <c r="AF1079" i="1"/>
  <c r="AE1079" i="1"/>
  <c r="AD1079" i="1"/>
  <c r="AC1079" i="1"/>
  <c r="AL1079" i="1"/>
  <c r="AI1078" i="1"/>
  <c r="AH1078" i="1"/>
  <c r="AG1078" i="1"/>
  <c r="AL1078" i="1"/>
  <c r="AJ1078" i="1"/>
  <c r="AM1078" i="1" s="1"/>
  <c r="AF1078" i="1"/>
  <c r="AE1078" i="1"/>
  <c r="AD1078" i="1"/>
  <c r="AC1078" i="1"/>
  <c r="AI1077" i="1"/>
  <c r="AH1077" i="1"/>
  <c r="AG1077" i="1"/>
  <c r="AJ1077" i="1"/>
  <c r="AL1077" i="1"/>
  <c r="AF1077" i="1"/>
  <c r="AE1077" i="1"/>
  <c r="AD1077" i="1"/>
  <c r="AC1077" i="1"/>
  <c r="AH1076" i="1"/>
  <c r="AG1076" i="1"/>
  <c r="AI1076" i="1"/>
  <c r="AF1076" i="1"/>
  <c r="AE1076" i="1"/>
  <c r="AD1076" i="1"/>
  <c r="AC1076" i="1"/>
  <c r="AJ1076" i="1"/>
  <c r="AL1076" i="1"/>
  <c r="AI1075" i="1"/>
  <c r="AH1075" i="1"/>
  <c r="AG1075" i="1"/>
  <c r="AL1075" i="1"/>
  <c r="AJ1075" i="1"/>
  <c r="AM1075" i="1" s="1"/>
  <c r="AF1075" i="1"/>
  <c r="AE1075" i="1"/>
  <c r="AD1075" i="1"/>
  <c r="AC1075" i="1"/>
  <c r="AI1074" i="1"/>
  <c r="AH1074" i="1"/>
  <c r="AG1074" i="1"/>
  <c r="AL1074" i="1"/>
  <c r="AJ1074" i="1"/>
  <c r="AM1074" i="1" s="1"/>
  <c r="AF1074" i="1"/>
  <c r="AE1074" i="1"/>
  <c r="AD1074" i="1"/>
  <c r="AC1074" i="1"/>
  <c r="AH1073" i="1"/>
  <c r="AG1073" i="1"/>
  <c r="AI1073" i="1"/>
  <c r="AD1073" i="1"/>
  <c r="AC1073" i="1"/>
  <c r="AL1073" i="1"/>
  <c r="AF1073" i="1"/>
  <c r="AJ1073" i="1"/>
  <c r="AM1073" i="1" s="1"/>
  <c r="AE1073" i="1"/>
  <c r="AG1072" i="1"/>
  <c r="AI1072" i="1"/>
  <c r="AH1072" i="1"/>
  <c r="AF1072" i="1"/>
  <c r="AE1072" i="1"/>
  <c r="AD1072" i="1"/>
  <c r="AC1072" i="1"/>
  <c r="AL1072" i="1"/>
  <c r="AJ1072" i="1"/>
  <c r="AM1072" i="1" s="1"/>
  <c r="AI1071" i="1"/>
  <c r="AG1071" i="1"/>
  <c r="AH1071" i="1"/>
  <c r="AL1071" i="1"/>
  <c r="AJ1071" i="1"/>
  <c r="AM1071" i="1" s="1"/>
  <c r="AF1071" i="1"/>
  <c r="AE1071" i="1"/>
  <c r="AC1071" i="1"/>
  <c r="AD1071" i="1"/>
  <c r="AI1070" i="1"/>
  <c r="AH1070" i="1"/>
  <c r="AG1070" i="1"/>
  <c r="AL1070" i="1"/>
  <c r="AJ1070" i="1"/>
  <c r="AM1070" i="1" s="1"/>
  <c r="AE1070" i="1"/>
  <c r="AD1070" i="1"/>
  <c r="AC1070" i="1"/>
  <c r="AF1070" i="1"/>
  <c r="AH1069" i="1"/>
  <c r="AG1069" i="1"/>
  <c r="AI1069" i="1"/>
  <c r="AJ1069" i="1"/>
  <c r="AE1069" i="1"/>
  <c r="AD1069" i="1"/>
  <c r="AF1069" i="1"/>
  <c r="AC1069" i="1"/>
  <c r="AL1069" i="1"/>
  <c r="AI1068" i="1"/>
  <c r="AH1068" i="1"/>
  <c r="AG1068" i="1"/>
  <c r="AC1068" i="1"/>
  <c r="AL1068" i="1"/>
  <c r="AJ1068" i="1"/>
  <c r="AM1068" i="1" s="1"/>
  <c r="AF1068" i="1"/>
  <c r="AE1068" i="1"/>
  <c r="AD1068" i="1"/>
  <c r="AI1067" i="1"/>
  <c r="AH1067" i="1"/>
  <c r="AG1067" i="1"/>
  <c r="AJ1067" i="1"/>
  <c r="AF1067" i="1"/>
  <c r="AE1067" i="1"/>
  <c r="AD1067" i="1"/>
  <c r="AC1067" i="1"/>
  <c r="AL1067" i="1"/>
  <c r="AI1066" i="1"/>
  <c r="AH1066" i="1"/>
  <c r="AG1066" i="1"/>
  <c r="AE1066" i="1"/>
  <c r="AF1066" i="1"/>
  <c r="AJ1066" i="1"/>
  <c r="AL1066" i="1"/>
  <c r="AD1066" i="1"/>
  <c r="AC1066" i="1"/>
  <c r="AH1065" i="1"/>
  <c r="AI1065" i="1"/>
  <c r="AG1065" i="1"/>
  <c r="AJ1065" i="1"/>
  <c r="AL1065" i="1"/>
  <c r="AC1065" i="1"/>
  <c r="AD1065" i="1"/>
  <c r="AF1065" i="1"/>
  <c r="AE1065" i="1"/>
  <c r="AG1064" i="1"/>
  <c r="AH1064" i="1"/>
  <c r="AI1064" i="1"/>
  <c r="AE1064" i="1"/>
  <c r="AJ1064" i="1"/>
  <c r="AL1064" i="1"/>
  <c r="AC1064" i="1"/>
  <c r="AD1064" i="1"/>
  <c r="AF1064" i="1"/>
  <c r="AI1063" i="1"/>
  <c r="AH1063" i="1"/>
  <c r="AG1063" i="1"/>
  <c r="AC1063" i="1"/>
  <c r="AJ1063" i="1"/>
  <c r="AL1063" i="1"/>
  <c r="AE1063" i="1"/>
  <c r="AD1063" i="1"/>
  <c r="AF1063" i="1"/>
  <c r="AI1062" i="1"/>
  <c r="AG1062" i="1"/>
  <c r="AH1062" i="1"/>
  <c r="AJ1062" i="1"/>
  <c r="AL1062" i="1"/>
  <c r="AC1062" i="1"/>
  <c r="AD1062" i="1"/>
  <c r="AE1062" i="1"/>
  <c r="AF1062" i="1"/>
  <c r="AI1061" i="1"/>
  <c r="AG1061" i="1"/>
  <c r="AH1061" i="1"/>
  <c r="AC1061" i="1"/>
  <c r="AD1061" i="1"/>
  <c r="AE1061" i="1"/>
  <c r="AF1061" i="1"/>
  <c r="AL1061" i="1"/>
  <c r="AJ1061" i="1"/>
  <c r="AM1061" i="1" s="1"/>
  <c r="AG1060" i="1"/>
  <c r="AH1060" i="1"/>
  <c r="AI1060" i="1"/>
  <c r="AE1060" i="1"/>
  <c r="AD1060" i="1"/>
  <c r="AC1060" i="1"/>
  <c r="AF1060" i="1"/>
  <c r="AL1060" i="1"/>
  <c r="AJ1060" i="1"/>
  <c r="AM1060" i="1" s="1"/>
  <c r="AI1059" i="1"/>
  <c r="AG1059" i="1"/>
  <c r="AH1059" i="1"/>
  <c r="AL1059" i="1"/>
  <c r="AC1059" i="1"/>
  <c r="AD1059" i="1"/>
  <c r="AE1059" i="1"/>
  <c r="AF1059" i="1"/>
  <c r="AJ1059" i="1"/>
  <c r="AM1059" i="1" s="1"/>
  <c r="AI1058" i="1"/>
  <c r="AG1058" i="1"/>
  <c r="AH1058" i="1"/>
  <c r="AC1058" i="1"/>
  <c r="AE1058" i="1"/>
  <c r="AF1058" i="1"/>
  <c r="AJ1058" i="1"/>
  <c r="AL1058" i="1"/>
  <c r="AD1058" i="1"/>
  <c r="AH1057" i="1"/>
  <c r="AI1057" i="1"/>
  <c r="AG1057" i="1"/>
  <c r="AJ1057" i="1"/>
  <c r="AL1057" i="1"/>
  <c r="AE1057" i="1"/>
  <c r="AC1057" i="1"/>
  <c r="AD1057" i="1"/>
  <c r="AF1057" i="1"/>
  <c r="AG1056" i="1"/>
  <c r="AH1056" i="1"/>
  <c r="AI1056" i="1"/>
  <c r="AJ1056" i="1"/>
  <c r="AE1056" i="1"/>
  <c r="AF1056" i="1"/>
  <c r="AL1056" i="1"/>
  <c r="AC1056" i="1"/>
  <c r="AD1056" i="1"/>
  <c r="AG1055" i="1"/>
  <c r="AH1055" i="1"/>
  <c r="AI1055" i="1"/>
  <c r="AF1055" i="1"/>
  <c r="AC1055" i="1"/>
  <c r="AJ1055" i="1"/>
  <c r="AL1055" i="1"/>
  <c r="AD1055" i="1"/>
  <c r="AE1055" i="1"/>
  <c r="AI1054" i="1"/>
  <c r="AG1054" i="1"/>
  <c r="AH1054" i="1"/>
  <c r="AC1054" i="1"/>
  <c r="AL1054" i="1"/>
  <c r="AJ1054" i="1"/>
  <c r="AM1054" i="1" s="1"/>
  <c r="AF1054" i="1"/>
  <c r="AE1054" i="1"/>
  <c r="AD1054" i="1"/>
  <c r="AI1053" i="1"/>
  <c r="AH1053" i="1"/>
  <c r="AG1053" i="1"/>
  <c r="AF1053" i="1"/>
  <c r="AE1053" i="1"/>
  <c r="AL1053" i="1"/>
  <c r="AD1053" i="1"/>
  <c r="AJ1053" i="1"/>
  <c r="AM1053" i="1" s="1"/>
  <c r="AC1053" i="1"/>
  <c r="AG1052" i="1"/>
  <c r="AH1052" i="1"/>
  <c r="AI1052" i="1"/>
  <c r="AC1052" i="1"/>
  <c r="AD1052" i="1"/>
  <c r="AE1052" i="1"/>
  <c r="AF1052" i="1"/>
  <c r="AL1052" i="1"/>
  <c r="AJ1052" i="1"/>
  <c r="AM1052" i="1" s="1"/>
  <c r="AG1051" i="1"/>
  <c r="AH1051" i="1"/>
  <c r="AI1051" i="1"/>
  <c r="AC1051" i="1"/>
  <c r="AE1051" i="1"/>
  <c r="AD1051" i="1"/>
  <c r="AL1051" i="1"/>
  <c r="AF1051" i="1"/>
  <c r="AJ1051" i="1"/>
  <c r="AM1051" i="1" s="1"/>
  <c r="AG1050" i="1"/>
  <c r="AI1050" i="1"/>
  <c r="AH1050" i="1"/>
  <c r="AC1050" i="1"/>
  <c r="AE1050" i="1"/>
  <c r="AF1050" i="1"/>
  <c r="AD1050" i="1"/>
  <c r="AJ1050" i="1"/>
  <c r="AL1050" i="1"/>
  <c r="AH1049" i="1"/>
  <c r="AG1049" i="1"/>
  <c r="AI1049" i="1"/>
  <c r="AL1049" i="1"/>
  <c r="AF1049" i="1"/>
  <c r="AE1049" i="1"/>
  <c r="AD1049" i="1"/>
  <c r="AJ1049" i="1"/>
  <c r="AM1049" i="1" s="1"/>
  <c r="AC1049" i="1"/>
  <c r="AG1048" i="1"/>
  <c r="AH1048" i="1"/>
  <c r="AI1048" i="1"/>
  <c r="AE1048" i="1"/>
  <c r="AF1048" i="1"/>
  <c r="AL1048" i="1"/>
  <c r="AJ1048" i="1"/>
  <c r="AM1048" i="1" s="1"/>
  <c r="AC1048" i="1"/>
  <c r="AD1048" i="1"/>
  <c r="AI1047" i="1"/>
  <c r="AH1047" i="1"/>
  <c r="AG1047" i="1"/>
  <c r="AJ1047" i="1"/>
  <c r="AF1047" i="1"/>
  <c r="AC1047" i="1"/>
  <c r="AD1047" i="1"/>
  <c r="AL1047" i="1"/>
  <c r="AE1047" i="1"/>
  <c r="AG1046" i="1"/>
  <c r="AH1046" i="1"/>
  <c r="AI1046" i="1"/>
  <c r="AC1046" i="1"/>
  <c r="AE1046" i="1"/>
  <c r="AJ1046" i="1"/>
  <c r="AL1046" i="1"/>
  <c r="AD1046" i="1"/>
  <c r="AF1046" i="1"/>
  <c r="AG1045" i="1"/>
  <c r="AH1045" i="1"/>
  <c r="AI1045" i="1"/>
  <c r="AL1045" i="1"/>
  <c r="AJ1045" i="1"/>
  <c r="AM1045" i="1" s="1"/>
  <c r="AC1045" i="1"/>
  <c r="AD1045" i="1"/>
  <c r="AE1045" i="1"/>
  <c r="AF1045" i="1"/>
  <c r="AG1044" i="1"/>
  <c r="AH1044" i="1"/>
  <c r="AI1044" i="1"/>
  <c r="AD1044" i="1"/>
  <c r="AC1044" i="1"/>
  <c r="AE1044" i="1"/>
  <c r="AF1044" i="1"/>
  <c r="AJ1044" i="1"/>
  <c r="AL1044" i="1"/>
  <c r="AG1043" i="1"/>
  <c r="AI1043" i="1"/>
  <c r="AH1043" i="1"/>
  <c r="AE1043" i="1"/>
  <c r="AF1043" i="1"/>
  <c r="AJ1043" i="1"/>
  <c r="AC1043" i="1"/>
  <c r="AL1043" i="1"/>
  <c r="AD1043" i="1"/>
  <c r="AG1042" i="1"/>
  <c r="AH1042" i="1"/>
  <c r="AI1042" i="1"/>
  <c r="AL1042" i="1"/>
  <c r="AJ1042" i="1"/>
  <c r="AM1042" i="1" s="1"/>
  <c r="AE1042" i="1"/>
  <c r="AD1042" i="1"/>
  <c r="AC1042" i="1"/>
  <c r="AF1042" i="1"/>
  <c r="AI1041" i="1"/>
  <c r="AH1041" i="1"/>
  <c r="AG1041" i="1"/>
  <c r="AL1041" i="1"/>
  <c r="AJ1041" i="1"/>
  <c r="AM1041" i="1" s="1"/>
  <c r="AF1041" i="1"/>
  <c r="AE1041" i="1"/>
  <c r="AD1041" i="1"/>
  <c r="AC1041" i="1"/>
  <c r="AI1040" i="1"/>
  <c r="AH1040" i="1"/>
  <c r="AG1040" i="1"/>
  <c r="AL1040" i="1"/>
  <c r="AJ1040" i="1"/>
  <c r="AM1040" i="1" s="1"/>
  <c r="AF1040" i="1"/>
  <c r="AE1040" i="1"/>
  <c r="AD1040" i="1"/>
  <c r="AC1040" i="1"/>
  <c r="AI1039" i="1"/>
  <c r="AH1039" i="1"/>
  <c r="AG1039" i="1"/>
  <c r="AJ1039" i="1"/>
  <c r="AL1039" i="1"/>
  <c r="AF1039" i="1"/>
  <c r="AE1039" i="1"/>
  <c r="AD1039" i="1"/>
  <c r="AC1039" i="1"/>
  <c r="AH1038" i="1"/>
  <c r="AI1038" i="1"/>
  <c r="AG1038" i="1"/>
  <c r="AL1038" i="1"/>
  <c r="AJ1038" i="1"/>
  <c r="AM1038" i="1" s="1"/>
  <c r="AF1038" i="1"/>
  <c r="AE1038" i="1"/>
  <c r="AD1038" i="1"/>
  <c r="AC1038" i="1"/>
  <c r="AH1037" i="1"/>
  <c r="AG1037" i="1"/>
  <c r="AI1037" i="1"/>
  <c r="AL1037" i="1"/>
  <c r="AJ1037" i="1"/>
  <c r="AM1037" i="1" s="1"/>
  <c r="AF1037" i="1"/>
  <c r="AE1037" i="1"/>
  <c r="AD1037" i="1"/>
  <c r="AC1037" i="1"/>
  <c r="AI1036" i="1"/>
  <c r="AH1036" i="1"/>
  <c r="AG1036" i="1"/>
  <c r="AJ1036" i="1"/>
  <c r="AL1036" i="1"/>
  <c r="AF1036" i="1"/>
  <c r="AE1036" i="1"/>
  <c r="AD1036" i="1"/>
  <c r="AC1036" i="1"/>
  <c r="AH1035" i="1"/>
  <c r="AG1035" i="1"/>
  <c r="AI1035" i="1"/>
  <c r="AC1035" i="1"/>
  <c r="AF1035" i="1"/>
  <c r="AE1035" i="1"/>
  <c r="AD1035" i="1"/>
  <c r="AL1035" i="1"/>
  <c r="AJ1035" i="1"/>
  <c r="AM1035" i="1" s="1"/>
  <c r="AG1034" i="1"/>
  <c r="AH1034" i="1"/>
  <c r="AI1034" i="1"/>
  <c r="AL1034" i="1"/>
  <c r="AJ1034" i="1"/>
  <c r="AM1034" i="1" s="1"/>
  <c r="AC1034" i="1"/>
  <c r="AF1034" i="1"/>
  <c r="AE1034" i="1"/>
  <c r="AD1034" i="1"/>
  <c r="AI1033" i="1"/>
  <c r="AG1033" i="1"/>
  <c r="AH1033" i="1"/>
  <c r="AD1033" i="1"/>
  <c r="AJ1033" i="1"/>
  <c r="AL1033" i="1"/>
  <c r="AC1033" i="1"/>
  <c r="AE1033" i="1"/>
  <c r="AF1033" i="1"/>
  <c r="AI1032" i="1"/>
  <c r="AH1032" i="1"/>
  <c r="AG1032" i="1"/>
  <c r="AJ1032" i="1"/>
  <c r="AE1032" i="1"/>
  <c r="AF1032" i="1"/>
  <c r="AL1032" i="1"/>
  <c r="AC1032" i="1"/>
  <c r="AD1032" i="1"/>
  <c r="AG1031" i="1"/>
  <c r="AH1031" i="1"/>
  <c r="AI1031" i="1"/>
  <c r="AD1031" i="1"/>
  <c r="AE1031" i="1"/>
  <c r="AF1031" i="1"/>
  <c r="AL1031" i="1"/>
  <c r="AC1031" i="1"/>
  <c r="AJ1031" i="1"/>
  <c r="AM1031" i="1" s="1"/>
  <c r="AG1030" i="1"/>
  <c r="AH1030" i="1"/>
  <c r="AI1030" i="1"/>
  <c r="AJ1030" i="1"/>
  <c r="AD1030" i="1"/>
  <c r="AF1030" i="1"/>
  <c r="AE1030" i="1"/>
  <c r="AL1030" i="1"/>
  <c r="AC1030" i="1"/>
  <c r="AG1029" i="1"/>
  <c r="AH1029" i="1"/>
  <c r="AI1029" i="1"/>
  <c r="AL1029" i="1"/>
  <c r="AJ1029" i="1"/>
  <c r="AM1029" i="1" s="1"/>
  <c r="AF1029" i="1"/>
  <c r="AE1029" i="1"/>
  <c r="AD1029" i="1"/>
  <c r="AC1029" i="1"/>
  <c r="AG1028" i="1"/>
  <c r="AH1028" i="1"/>
  <c r="AI1028" i="1"/>
  <c r="AD1028" i="1"/>
  <c r="AC1028" i="1"/>
  <c r="AF1028" i="1"/>
  <c r="AE1028" i="1"/>
  <c r="AJ1028" i="1"/>
  <c r="AL1028" i="1"/>
  <c r="AH1027" i="1"/>
  <c r="AG1027" i="1"/>
  <c r="AI1027" i="1"/>
  <c r="AL1027" i="1"/>
  <c r="AJ1027" i="1"/>
  <c r="AM1027" i="1" s="1"/>
  <c r="AF1027" i="1"/>
  <c r="AD1027" i="1"/>
  <c r="AC1027" i="1"/>
  <c r="AE1027" i="1"/>
  <c r="AG1026" i="1"/>
  <c r="AI1026" i="1"/>
  <c r="AH1026" i="1"/>
  <c r="AF1026" i="1"/>
  <c r="AC1026" i="1"/>
  <c r="AD1026" i="1"/>
  <c r="AE1026" i="1"/>
  <c r="AL1026" i="1"/>
  <c r="AJ1026" i="1"/>
  <c r="AM1026" i="1" s="1"/>
  <c r="AG1025" i="1"/>
  <c r="AI1025" i="1"/>
  <c r="AH1025" i="1"/>
  <c r="AD1025" i="1"/>
  <c r="AC1025" i="1"/>
  <c r="AJ1025" i="1"/>
  <c r="AL1025" i="1"/>
  <c r="AF1025" i="1"/>
  <c r="AE1025" i="1"/>
  <c r="AI1024" i="1"/>
  <c r="AH1024" i="1"/>
  <c r="AG1024" i="1"/>
  <c r="AJ1024" i="1"/>
  <c r="AL1024" i="1"/>
  <c r="AF1024" i="1"/>
  <c r="AE1024" i="1"/>
  <c r="AC1024" i="1"/>
  <c r="AD1024" i="1"/>
  <c r="AH1023" i="1"/>
  <c r="AI1023" i="1"/>
  <c r="AG1023" i="1"/>
  <c r="AD1023" i="1"/>
  <c r="AE1023" i="1"/>
  <c r="AC1023" i="1"/>
  <c r="AL1023" i="1"/>
  <c r="AJ1023" i="1"/>
  <c r="AM1023" i="1" s="1"/>
  <c r="AF1023" i="1"/>
  <c r="AI1022" i="1"/>
  <c r="AH1022" i="1"/>
  <c r="AG1022" i="1"/>
  <c r="AL1022" i="1"/>
  <c r="AE1022" i="1"/>
  <c r="AJ1022" i="1"/>
  <c r="AM1022" i="1" s="1"/>
  <c r="AC1022" i="1"/>
  <c r="AD1022" i="1"/>
  <c r="AF1022" i="1"/>
  <c r="AG1021" i="1"/>
  <c r="AH1021" i="1"/>
  <c r="AI1021" i="1"/>
  <c r="AE1021" i="1"/>
  <c r="AF1021" i="1"/>
  <c r="AD1021" i="1"/>
  <c r="AC1021" i="1"/>
  <c r="AJ1021" i="1"/>
  <c r="AL1021" i="1"/>
  <c r="AI1020" i="1"/>
  <c r="AH1020" i="1"/>
  <c r="AG1020" i="1"/>
  <c r="AF1020" i="1"/>
  <c r="AD1020" i="1"/>
  <c r="AJ1020" i="1"/>
  <c r="AC1020" i="1"/>
  <c r="AL1020" i="1"/>
  <c r="AE1020" i="1"/>
  <c r="AG1019" i="1"/>
  <c r="AH1019" i="1"/>
  <c r="AI1019" i="1"/>
  <c r="AJ1019" i="1"/>
  <c r="AF1019" i="1"/>
  <c r="AC1019" i="1"/>
  <c r="AE1019" i="1"/>
  <c r="AD1019" i="1"/>
  <c r="AL1019" i="1"/>
  <c r="AH1018" i="1"/>
  <c r="AI1018" i="1"/>
  <c r="AG1018" i="1"/>
  <c r="AJ1018" i="1"/>
  <c r="AE1018" i="1"/>
  <c r="AD1018" i="1"/>
  <c r="AC1018" i="1"/>
  <c r="AF1018" i="1"/>
  <c r="AL1018" i="1"/>
  <c r="AG1017" i="1"/>
  <c r="AH1017" i="1"/>
  <c r="AI1017" i="1"/>
  <c r="AJ1017" i="1"/>
  <c r="AL1017" i="1"/>
  <c r="AF1017" i="1"/>
  <c r="AE1017" i="1"/>
  <c r="AC1017" i="1"/>
  <c r="AD1017" i="1"/>
  <c r="AH1016" i="1"/>
  <c r="AI1016" i="1"/>
  <c r="AG1016" i="1"/>
  <c r="AL1016" i="1"/>
  <c r="AJ1016" i="1"/>
  <c r="AM1016" i="1" s="1"/>
  <c r="AF1016" i="1"/>
  <c r="AE1016" i="1"/>
  <c r="AD1016" i="1"/>
  <c r="AC1016" i="1"/>
  <c r="AG1015" i="1"/>
  <c r="AI1015" i="1"/>
  <c r="AH1015" i="1"/>
  <c r="AL1015" i="1"/>
  <c r="AJ1015" i="1"/>
  <c r="AM1015" i="1" s="1"/>
  <c r="AF1015" i="1"/>
  <c r="AE1015" i="1"/>
  <c r="AD1015" i="1"/>
  <c r="AC1015" i="1"/>
  <c r="AG1014" i="1"/>
  <c r="AI1014" i="1"/>
  <c r="AH1014" i="1"/>
  <c r="AL1014" i="1"/>
  <c r="AJ1014" i="1"/>
  <c r="AM1014" i="1" s="1"/>
  <c r="AC1014" i="1"/>
  <c r="AF1014" i="1"/>
  <c r="AE1014" i="1"/>
  <c r="AD1014" i="1"/>
  <c r="AI1013" i="1"/>
  <c r="AH1013" i="1"/>
  <c r="AG1013" i="1"/>
  <c r="AL1013" i="1"/>
  <c r="AJ1013" i="1"/>
  <c r="AM1013" i="1" s="1"/>
  <c r="AF1013" i="1"/>
  <c r="AD1013" i="1"/>
  <c r="AE1013" i="1"/>
  <c r="AC1013" i="1"/>
  <c r="AG1012" i="1"/>
  <c r="AI1012" i="1"/>
  <c r="AH1012" i="1"/>
  <c r="AE1012" i="1"/>
  <c r="AD1012" i="1"/>
  <c r="AC1012" i="1"/>
  <c r="AJ1012" i="1"/>
  <c r="AF1012" i="1"/>
  <c r="AL1012" i="1"/>
  <c r="AI1011" i="1"/>
  <c r="AH1011" i="1"/>
  <c r="AG1011" i="1"/>
  <c r="AJ1011" i="1"/>
  <c r="AF1011" i="1"/>
  <c r="AE1011" i="1"/>
  <c r="AC1011" i="1"/>
  <c r="AL1011" i="1"/>
  <c r="AD1011" i="1"/>
  <c r="AI1010" i="1"/>
  <c r="AG1010" i="1"/>
  <c r="AH1010" i="1"/>
  <c r="AC1010" i="1"/>
  <c r="AE1010" i="1"/>
  <c r="AF1010" i="1"/>
  <c r="AJ1010" i="1"/>
  <c r="AD1010" i="1"/>
  <c r="AL1010" i="1"/>
  <c r="AH1009" i="1"/>
  <c r="AG1009" i="1"/>
  <c r="AI1009" i="1"/>
  <c r="AF1009" i="1"/>
  <c r="AE1009" i="1"/>
  <c r="AD1009" i="1"/>
  <c r="AC1009" i="1"/>
  <c r="AL1009" i="1"/>
  <c r="AJ1009" i="1"/>
  <c r="AM1009" i="1" s="1"/>
  <c r="AI1008" i="1"/>
  <c r="AH1008" i="1"/>
  <c r="AG1008" i="1"/>
  <c r="AL1008" i="1"/>
  <c r="AJ1008" i="1"/>
  <c r="AM1008" i="1" s="1"/>
  <c r="AE1008" i="1"/>
  <c r="AF1008" i="1"/>
  <c r="AC1008" i="1"/>
  <c r="AD1008" i="1"/>
  <c r="AH1007" i="1"/>
  <c r="AG1007" i="1"/>
  <c r="AI1007" i="1"/>
  <c r="AD1007" i="1"/>
  <c r="AC1007" i="1"/>
  <c r="AE1007" i="1"/>
  <c r="AF1007" i="1"/>
  <c r="AJ1007" i="1"/>
  <c r="AL1007" i="1"/>
  <c r="AI1006" i="1"/>
  <c r="AH1006" i="1"/>
  <c r="AG1006" i="1"/>
  <c r="AJ1006" i="1"/>
  <c r="AE1006" i="1"/>
  <c r="AF1006" i="1"/>
  <c r="AL1006" i="1"/>
  <c r="AC1006" i="1"/>
  <c r="AD1006" i="1"/>
  <c r="AI1005" i="1"/>
  <c r="AH1005" i="1"/>
  <c r="AG1005" i="1"/>
  <c r="AD1005" i="1"/>
  <c r="AC1005" i="1"/>
  <c r="AJ1005" i="1"/>
  <c r="AL1005" i="1"/>
  <c r="AF1005" i="1"/>
  <c r="AE1005" i="1"/>
  <c r="AI1004" i="1"/>
  <c r="AG1004" i="1"/>
  <c r="AH1004" i="1"/>
  <c r="AL1004" i="1"/>
  <c r="AE1004" i="1"/>
  <c r="AJ1004" i="1"/>
  <c r="AM1004" i="1" s="1"/>
  <c r="AD1004" i="1"/>
  <c r="AC1004" i="1"/>
  <c r="AF1004" i="1"/>
  <c r="AH1003" i="1"/>
  <c r="AG1003" i="1"/>
  <c r="AI1003" i="1"/>
  <c r="AJ1003" i="1"/>
  <c r="AL1003" i="1"/>
  <c r="AC1003" i="1"/>
  <c r="AD1003" i="1"/>
  <c r="AE1003" i="1"/>
  <c r="AF1003" i="1"/>
  <c r="AH1002" i="1"/>
  <c r="AG1002" i="1"/>
  <c r="AI1002" i="1"/>
  <c r="AE1002" i="1"/>
  <c r="AC1002" i="1"/>
  <c r="AD1002" i="1"/>
  <c r="AF1002" i="1"/>
  <c r="AJ1002" i="1"/>
  <c r="AL1002" i="1"/>
  <c r="AG1001" i="1"/>
  <c r="AH1001" i="1"/>
  <c r="AI1001" i="1"/>
  <c r="AC1001" i="1"/>
  <c r="AD1001" i="1"/>
  <c r="AE1001" i="1"/>
  <c r="AF1001" i="1"/>
  <c r="AJ1001" i="1"/>
  <c r="AL1001" i="1"/>
  <c r="AG1000" i="1"/>
  <c r="AH1000" i="1"/>
  <c r="AI1000" i="1"/>
  <c r="AE1000" i="1"/>
  <c r="AF1000" i="1"/>
  <c r="AJ1000" i="1"/>
  <c r="AL1000" i="1"/>
  <c r="AD1000" i="1"/>
  <c r="AC1000" i="1"/>
  <c r="AH999" i="1"/>
  <c r="AI999" i="1"/>
  <c r="AG999" i="1"/>
  <c r="AE999" i="1"/>
  <c r="AF999" i="1"/>
  <c r="AJ999" i="1"/>
  <c r="AL999" i="1"/>
  <c r="AC999" i="1"/>
  <c r="AD999" i="1"/>
  <c r="AI998" i="1"/>
  <c r="AH998" i="1"/>
  <c r="AG998" i="1"/>
  <c r="AE998" i="1"/>
  <c r="AL998" i="1"/>
  <c r="AJ998" i="1"/>
  <c r="AM998" i="1" s="1"/>
  <c r="AF998" i="1"/>
  <c r="AD998" i="1"/>
  <c r="AC998" i="1"/>
  <c r="AI997" i="1"/>
  <c r="AH997" i="1"/>
  <c r="AG997" i="1"/>
  <c r="AE997" i="1"/>
  <c r="AD997" i="1"/>
  <c r="AL997" i="1"/>
  <c r="AF997" i="1"/>
  <c r="AC997" i="1"/>
  <c r="AJ997" i="1"/>
  <c r="AM997" i="1" s="1"/>
  <c r="AH996" i="1"/>
  <c r="AG996" i="1"/>
  <c r="AI996" i="1"/>
  <c r="AD996" i="1"/>
  <c r="AL996" i="1"/>
  <c r="AJ996" i="1"/>
  <c r="AM996" i="1" s="1"/>
  <c r="AF996" i="1"/>
  <c r="AE996" i="1"/>
  <c r="AC996" i="1"/>
  <c r="AI995" i="1"/>
  <c r="AH995" i="1"/>
  <c r="AG995" i="1"/>
  <c r="AF995" i="1"/>
  <c r="AJ995" i="1"/>
  <c r="AE995" i="1"/>
  <c r="AD995" i="1"/>
  <c r="AL995" i="1"/>
  <c r="AC995" i="1"/>
  <c r="AH994" i="1"/>
  <c r="AI994" i="1"/>
  <c r="AG994" i="1"/>
  <c r="AD994" i="1"/>
  <c r="AC994" i="1"/>
  <c r="AL994" i="1"/>
  <c r="AJ994" i="1"/>
  <c r="AM994" i="1" s="1"/>
  <c r="AE994" i="1"/>
  <c r="AF994" i="1"/>
  <c r="AG993" i="1"/>
  <c r="AH993" i="1"/>
  <c r="AI993" i="1"/>
  <c r="AL993" i="1"/>
  <c r="AC993" i="1"/>
  <c r="AJ993" i="1"/>
  <c r="AM993" i="1" s="1"/>
  <c r="AD993" i="1"/>
  <c r="AF993" i="1"/>
  <c r="AE993" i="1"/>
  <c r="AG992" i="1"/>
  <c r="AH992" i="1"/>
  <c r="AI992" i="1"/>
  <c r="AC992" i="1"/>
  <c r="AD992" i="1"/>
  <c r="AE992" i="1"/>
  <c r="AF992" i="1"/>
  <c r="AJ992" i="1"/>
  <c r="AL992" i="1"/>
  <c r="AG991" i="1"/>
  <c r="AH991" i="1"/>
  <c r="AI991" i="1"/>
  <c r="AE991" i="1"/>
  <c r="AF991" i="1"/>
  <c r="AJ991" i="1"/>
  <c r="AL991" i="1"/>
  <c r="AC991" i="1"/>
  <c r="AD991" i="1"/>
  <c r="AI990" i="1"/>
  <c r="AH990" i="1"/>
  <c r="AG990" i="1"/>
  <c r="AL990" i="1"/>
  <c r="AF990" i="1"/>
  <c r="AE990" i="1"/>
  <c r="AD990" i="1"/>
  <c r="AC990" i="1"/>
  <c r="AJ990" i="1"/>
  <c r="AM990" i="1" s="1"/>
  <c r="AG989" i="1"/>
  <c r="AI989" i="1"/>
  <c r="AH989" i="1"/>
  <c r="AD989" i="1"/>
  <c r="AE989" i="1"/>
  <c r="AF989" i="1"/>
  <c r="AC989" i="1"/>
  <c r="AL989" i="1"/>
  <c r="AJ989" i="1"/>
  <c r="AM989" i="1" s="1"/>
  <c r="AG988" i="1"/>
  <c r="AH988" i="1"/>
  <c r="AI988" i="1"/>
  <c r="AC988" i="1"/>
  <c r="AD988" i="1"/>
  <c r="AE988" i="1"/>
  <c r="AF988" i="1"/>
  <c r="AJ988" i="1"/>
  <c r="AL988" i="1"/>
  <c r="AG987" i="1"/>
  <c r="AH987" i="1"/>
  <c r="AI987" i="1"/>
  <c r="AJ987" i="1"/>
  <c r="AL987" i="1"/>
  <c r="AF987" i="1"/>
  <c r="AE987" i="1"/>
  <c r="AD987" i="1"/>
  <c r="AC987" i="1"/>
  <c r="AI986" i="1"/>
  <c r="AH986" i="1"/>
  <c r="AG986" i="1"/>
  <c r="AC986" i="1"/>
  <c r="AL986" i="1"/>
  <c r="AJ986" i="1"/>
  <c r="AM986" i="1" s="1"/>
  <c r="AE986" i="1"/>
  <c r="AD986" i="1"/>
  <c r="AF986" i="1"/>
  <c r="AH985" i="1"/>
  <c r="AI985" i="1"/>
  <c r="AG985" i="1"/>
  <c r="AL985" i="1"/>
  <c r="AJ985" i="1"/>
  <c r="AM985" i="1" s="1"/>
  <c r="AF985" i="1"/>
  <c r="AE985" i="1"/>
  <c r="AD985" i="1"/>
  <c r="AC985" i="1"/>
  <c r="AH984" i="1"/>
  <c r="AI984" i="1"/>
  <c r="AG984" i="1"/>
  <c r="AC984" i="1"/>
  <c r="AD984" i="1"/>
  <c r="AE984" i="1"/>
  <c r="AF984" i="1"/>
  <c r="AJ984" i="1"/>
  <c r="AL984" i="1"/>
  <c r="AG983" i="1"/>
  <c r="AH983" i="1"/>
  <c r="AI983" i="1"/>
  <c r="AE983" i="1"/>
  <c r="AC983" i="1"/>
  <c r="AD983" i="1"/>
  <c r="AF983" i="1"/>
  <c r="AJ983" i="1"/>
  <c r="AL983" i="1"/>
  <c r="AI982" i="1"/>
  <c r="AH982" i="1"/>
  <c r="AG982" i="1"/>
  <c r="AC982" i="1"/>
  <c r="AJ982" i="1"/>
  <c r="AL982" i="1"/>
  <c r="AF982" i="1"/>
  <c r="AE982" i="1"/>
  <c r="AD982" i="1"/>
  <c r="AG981" i="1"/>
  <c r="AH981" i="1"/>
  <c r="AI981" i="1"/>
  <c r="AL981" i="1"/>
  <c r="AC981" i="1"/>
  <c r="AD981" i="1"/>
  <c r="AE981" i="1"/>
  <c r="AF981" i="1"/>
  <c r="AJ981" i="1"/>
  <c r="AM981" i="1" s="1"/>
  <c r="AG980" i="1"/>
  <c r="AH980" i="1"/>
  <c r="AI980" i="1"/>
  <c r="AC980" i="1"/>
  <c r="AE980" i="1"/>
  <c r="AF980" i="1"/>
  <c r="AD980" i="1"/>
  <c r="AJ980" i="1"/>
  <c r="AL980" i="1"/>
  <c r="AG979" i="1"/>
  <c r="AH979" i="1"/>
  <c r="AI979" i="1"/>
  <c r="AJ979" i="1"/>
  <c r="AF979" i="1"/>
  <c r="AE979" i="1"/>
  <c r="AD979" i="1"/>
  <c r="AC979" i="1"/>
  <c r="AL979" i="1"/>
  <c r="AH978" i="1"/>
  <c r="AG978" i="1"/>
  <c r="AI978" i="1"/>
  <c r="AD978" i="1"/>
  <c r="AL978" i="1"/>
  <c r="AC978" i="1"/>
  <c r="AJ978" i="1"/>
  <c r="AM978" i="1" s="1"/>
  <c r="AF978" i="1"/>
  <c r="AE978" i="1"/>
  <c r="AG977" i="1"/>
  <c r="AH977" i="1"/>
  <c r="AI977" i="1"/>
  <c r="AL977" i="1"/>
  <c r="AD977" i="1"/>
  <c r="AE977" i="1"/>
  <c r="AF977" i="1"/>
  <c r="AC977" i="1"/>
  <c r="AJ977" i="1"/>
  <c r="AM977" i="1" s="1"/>
  <c r="AH976" i="1"/>
  <c r="AG976" i="1"/>
  <c r="AI976" i="1"/>
  <c r="AE976" i="1"/>
  <c r="AF976" i="1"/>
  <c r="AJ976" i="1"/>
  <c r="AL976" i="1"/>
  <c r="AC976" i="1"/>
  <c r="AD976" i="1"/>
  <c r="AH975" i="1"/>
  <c r="AI975" i="1"/>
  <c r="AG975" i="1"/>
  <c r="AE975" i="1"/>
  <c r="AD975" i="1"/>
  <c r="AC975" i="1"/>
  <c r="AL975" i="1"/>
  <c r="AJ975" i="1"/>
  <c r="AM975" i="1" s="1"/>
  <c r="AF975" i="1"/>
  <c r="AH974" i="1"/>
  <c r="AI974" i="1"/>
  <c r="AG974" i="1"/>
  <c r="AL974" i="1"/>
  <c r="AJ974" i="1"/>
  <c r="AM974" i="1" s="1"/>
  <c r="AC974" i="1"/>
  <c r="AF974" i="1"/>
  <c r="AE974" i="1"/>
  <c r="AD974" i="1"/>
  <c r="AI973" i="1"/>
  <c r="AH973" i="1"/>
  <c r="AG973" i="1"/>
  <c r="AE973" i="1"/>
  <c r="AF973" i="1"/>
  <c r="AJ973" i="1"/>
  <c r="AL973" i="1"/>
  <c r="AD973" i="1"/>
  <c r="AC973" i="1"/>
  <c r="AG972" i="1"/>
  <c r="AH972" i="1"/>
  <c r="AI972" i="1"/>
  <c r="AJ972" i="1"/>
  <c r="AL972" i="1"/>
  <c r="AC972" i="1"/>
  <c r="AD972" i="1"/>
  <c r="AE972" i="1"/>
  <c r="AF972" i="1"/>
  <c r="AH971" i="1"/>
  <c r="AG971" i="1"/>
  <c r="AI971" i="1"/>
  <c r="AC971" i="1"/>
  <c r="AE971" i="1"/>
  <c r="AD971" i="1"/>
  <c r="AF971" i="1"/>
  <c r="AJ971" i="1"/>
  <c r="AL971" i="1"/>
  <c r="AG970" i="1"/>
  <c r="AH970" i="1"/>
  <c r="AI970" i="1"/>
  <c r="AC970" i="1"/>
  <c r="AD970" i="1"/>
  <c r="AF970" i="1"/>
  <c r="AJ970" i="1"/>
  <c r="AL970" i="1"/>
  <c r="AE970" i="1"/>
  <c r="AG969" i="1"/>
  <c r="AH969" i="1"/>
  <c r="AI969" i="1"/>
  <c r="AJ969" i="1"/>
  <c r="AF969" i="1"/>
  <c r="AE969" i="1"/>
  <c r="AD969" i="1"/>
  <c r="AC969" i="1"/>
  <c r="AL969" i="1"/>
  <c r="AI968" i="1"/>
  <c r="AH968" i="1"/>
  <c r="AG968" i="1"/>
  <c r="AL968" i="1"/>
  <c r="AC968" i="1"/>
  <c r="AJ968" i="1"/>
  <c r="AM968" i="1" s="1"/>
  <c r="AF968" i="1"/>
  <c r="AE968" i="1"/>
  <c r="AD968" i="1"/>
  <c r="AG967" i="1"/>
  <c r="AI967" i="1"/>
  <c r="AH967" i="1"/>
  <c r="AF967" i="1"/>
  <c r="AL967" i="1"/>
  <c r="AJ967" i="1"/>
  <c r="AM967" i="1" s="1"/>
  <c r="AD967" i="1"/>
  <c r="AC967" i="1"/>
  <c r="AE967" i="1"/>
  <c r="AI966" i="1"/>
  <c r="AH966" i="1"/>
  <c r="AG966" i="1"/>
  <c r="AE966" i="1"/>
  <c r="AC966" i="1"/>
  <c r="AL966" i="1"/>
  <c r="AJ966" i="1"/>
  <c r="AM966" i="1" s="1"/>
  <c r="AF966" i="1"/>
  <c r="AD966" i="1"/>
  <c r="AI965" i="1"/>
  <c r="AH965" i="1"/>
  <c r="AG965" i="1"/>
  <c r="AJ965" i="1"/>
  <c r="AC965" i="1"/>
  <c r="AD965" i="1"/>
  <c r="AE965" i="1"/>
  <c r="AF965" i="1"/>
  <c r="AL965" i="1"/>
  <c r="AI964" i="1"/>
  <c r="AG964" i="1"/>
  <c r="AH964" i="1"/>
  <c r="AL964" i="1"/>
  <c r="AJ964" i="1"/>
  <c r="AM964" i="1" s="1"/>
  <c r="AC964" i="1"/>
  <c r="AD964" i="1"/>
  <c r="AE964" i="1"/>
  <c r="AF964" i="1"/>
  <c r="AG963" i="1"/>
  <c r="AH963" i="1"/>
  <c r="AI963" i="1"/>
  <c r="AE963" i="1"/>
  <c r="AF963" i="1"/>
  <c r="AD963" i="1"/>
  <c r="AC963" i="1"/>
  <c r="AL963" i="1"/>
  <c r="AJ963" i="1"/>
  <c r="AM963" i="1" s="1"/>
  <c r="AI962" i="1"/>
  <c r="AH962" i="1"/>
  <c r="AG962" i="1"/>
  <c r="AJ962" i="1"/>
  <c r="AF962" i="1"/>
  <c r="AE962" i="1"/>
  <c r="AL962" i="1"/>
  <c r="AD962" i="1"/>
  <c r="AC962" i="1"/>
  <c r="AH961" i="1"/>
  <c r="AG961" i="1"/>
  <c r="AI961" i="1"/>
  <c r="AE961" i="1"/>
  <c r="AL961" i="1"/>
  <c r="AC961" i="1"/>
  <c r="AD961" i="1"/>
  <c r="AF961" i="1"/>
  <c r="AJ961" i="1"/>
  <c r="AM961" i="1" s="1"/>
  <c r="AH960" i="1"/>
  <c r="AG960" i="1"/>
  <c r="AI960" i="1"/>
  <c r="AL960" i="1"/>
  <c r="AF960" i="1"/>
  <c r="AE960" i="1"/>
  <c r="AC960" i="1"/>
  <c r="AJ960" i="1"/>
  <c r="AM960" i="1" s="1"/>
  <c r="AD960" i="1"/>
  <c r="AH959" i="1"/>
  <c r="AG959" i="1"/>
  <c r="AI959" i="1"/>
  <c r="AL959" i="1"/>
  <c r="AJ959" i="1"/>
  <c r="AM959" i="1" s="1"/>
  <c r="AF959" i="1"/>
  <c r="AE959" i="1"/>
  <c r="AD959" i="1"/>
  <c r="AC959" i="1"/>
  <c r="AI958" i="1"/>
  <c r="AH958" i="1"/>
  <c r="AG958" i="1"/>
  <c r="AL958" i="1"/>
  <c r="AJ958" i="1"/>
  <c r="AM958" i="1" s="1"/>
  <c r="AF958" i="1"/>
  <c r="AE958" i="1"/>
  <c r="AD958" i="1"/>
  <c r="AC958" i="1"/>
  <c r="AI957" i="1"/>
  <c r="AH957" i="1"/>
  <c r="AG957" i="1"/>
  <c r="AJ957" i="1"/>
  <c r="AL957" i="1"/>
  <c r="AF957" i="1"/>
  <c r="AE957" i="1"/>
  <c r="AD957" i="1"/>
  <c r="AC957" i="1"/>
  <c r="AI956" i="1"/>
  <c r="AH956" i="1"/>
  <c r="AG956" i="1"/>
  <c r="AL956" i="1"/>
  <c r="AJ956" i="1"/>
  <c r="AM956" i="1" s="1"/>
  <c r="AF956" i="1"/>
  <c r="AE956" i="1"/>
  <c r="AD956" i="1"/>
  <c r="AC956" i="1"/>
  <c r="AH955" i="1"/>
  <c r="AG955" i="1"/>
  <c r="AI955" i="1"/>
  <c r="AL955" i="1"/>
  <c r="AJ955" i="1"/>
  <c r="AM955" i="1" s="1"/>
  <c r="AF955" i="1"/>
  <c r="AE955" i="1"/>
  <c r="AD955" i="1"/>
  <c r="AC955" i="1"/>
  <c r="AH954" i="1"/>
  <c r="AG954" i="1"/>
  <c r="AI954" i="1"/>
  <c r="AC954" i="1"/>
  <c r="AL954" i="1"/>
  <c r="AJ954" i="1"/>
  <c r="AM954" i="1" s="1"/>
  <c r="AF954" i="1"/>
  <c r="AE954" i="1"/>
  <c r="AD954" i="1"/>
  <c r="AI953" i="1"/>
  <c r="AH953" i="1"/>
  <c r="AG953" i="1"/>
  <c r="AF953" i="1"/>
  <c r="AL953" i="1"/>
  <c r="AJ953" i="1"/>
  <c r="AM953" i="1" s="1"/>
  <c r="AE953" i="1"/>
  <c r="AD953" i="1"/>
  <c r="AC953" i="1"/>
  <c r="AI952" i="1"/>
  <c r="AH952" i="1"/>
  <c r="AG952" i="1"/>
  <c r="AE952" i="1"/>
  <c r="AD952" i="1"/>
  <c r="AC952" i="1"/>
  <c r="AL952" i="1"/>
  <c r="AJ952" i="1"/>
  <c r="AM952" i="1" s="1"/>
  <c r="AF952" i="1"/>
  <c r="AI951" i="1"/>
  <c r="AH951" i="1"/>
  <c r="AG951" i="1"/>
  <c r="AL951" i="1"/>
  <c r="AF951" i="1"/>
  <c r="AC951" i="1"/>
  <c r="AD951" i="1"/>
  <c r="AE951" i="1"/>
  <c r="AJ951" i="1"/>
  <c r="AM951" i="1" s="1"/>
  <c r="AH950" i="1"/>
  <c r="AI950" i="1"/>
  <c r="AG950" i="1"/>
  <c r="AF950" i="1"/>
  <c r="AE950" i="1"/>
  <c r="AD950" i="1"/>
  <c r="AC950" i="1"/>
  <c r="AJ950" i="1"/>
  <c r="AL950" i="1"/>
  <c r="AI949" i="1"/>
  <c r="AH949" i="1"/>
  <c r="AG949" i="1"/>
  <c r="AE949" i="1"/>
  <c r="AD949" i="1"/>
  <c r="AC949" i="1"/>
  <c r="AF949" i="1"/>
  <c r="AJ949" i="1"/>
  <c r="AL949" i="1"/>
  <c r="AI948" i="1"/>
  <c r="AH948" i="1"/>
  <c r="AG948" i="1"/>
  <c r="AL948" i="1"/>
  <c r="AC948" i="1"/>
  <c r="AD948" i="1"/>
  <c r="AE948" i="1"/>
  <c r="AF948" i="1"/>
  <c r="AJ948" i="1"/>
  <c r="AM948" i="1" s="1"/>
  <c r="AG947" i="1"/>
  <c r="AI947" i="1"/>
  <c r="AH947" i="1"/>
  <c r="AF947" i="1"/>
  <c r="AE947" i="1"/>
  <c r="AD947" i="1"/>
  <c r="AC947" i="1"/>
  <c r="AL947" i="1"/>
  <c r="AJ947" i="1"/>
  <c r="AM947" i="1" s="1"/>
  <c r="AI946" i="1"/>
  <c r="AG946" i="1"/>
  <c r="AH946" i="1"/>
  <c r="AD946" i="1"/>
  <c r="AE946" i="1"/>
  <c r="AJ946" i="1"/>
  <c r="AF946" i="1"/>
  <c r="AL946" i="1"/>
  <c r="AC946" i="1"/>
  <c r="AG945" i="1"/>
  <c r="AH945" i="1"/>
  <c r="AI945" i="1"/>
  <c r="AC945" i="1"/>
  <c r="AD945" i="1"/>
  <c r="AL945" i="1"/>
  <c r="AJ945" i="1"/>
  <c r="AM945" i="1" s="1"/>
  <c r="AE945" i="1"/>
  <c r="AF945" i="1"/>
  <c r="AG944" i="1"/>
  <c r="AH944" i="1"/>
  <c r="AI944" i="1"/>
  <c r="AL944" i="1"/>
  <c r="AE944" i="1"/>
  <c r="AD944" i="1"/>
  <c r="AC944" i="1"/>
  <c r="AF944" i="1"/>
  <c r="AJ944" i="1"/>
  <c r="AM944" i="1" s="1"/>
  <c r="AH943" i="1"/>
  <c r="AI943" i="1"/>
  <c r="AG943" i="1"/>
  <c r="AL943" i="1"/>
  <c r="AJ943" i="1"/>
  <c r="AM943" i="1" s="1"/>
  <c r="AC943" i="1"/>
  <c r="AD943" i="1"/>
  <c r="AE943" i="1"/>
  <c r="AF943" i="1"/>
  <c r="AG942" i="1"/>
  <c r="AI942" i="1"/>
  <c r="AH942" i="1"/>
  <c r="AC942" i="1"/>
  <c r="AD942" i="1"/>
  <c r="AE942" i="1"/>
  <c r="AF942" i="1"/>
  <c r="AJ942" i="1"/>
  <c r="AL942" i="1"/>
  <c r="AG941" i="1"/>
  <c r="AI941" i="1"/>
  <c r="AH941" i="1"/>
  <c r="AL941" i="1"/>
  <c r="AE941" i="1"/>
  <c r="AD941" i="1"/>
  <c r="AF941" i="1"/>
  <c r="AC941" i="1"/>
  <c r="AJ941" i="1"/>
  <c r="AM941" i="1" s="1"/>
  <c r="AH940" i="1"/>
  <c r="AG940" i="1"/>
  <c r="AI940" i="1"/>
  <c r="AL940" i="1"/>
  <c r="AJ940" i="1"/>
  <c r="AM940" i="1" s="1"/>
  <c r="AF940" i="1"/>
  <c r="AE940" i="1"/>
  <c r="AD940" i="1"/>
  <c r="AC940" i="1"/>
  <c r="AI939" i="1"/>
  <c r="AH939" i="1"/>
  <c r="AG939" i="1"/>
  <c r="AE939" i="1"/>
  <c r="AD939" i="1"/>
  <c r="AC939" i="1"/>
  <c r="AJ939" i="1"/>
  <c r="AL939" i="1"/>
  <c r="AF939" i="1"/>
  <c r="AI938" i="1"/>
  <c r="AH938" i="1"/>
  <c r="AG938" i="1"/>
  <c r="AC938" i="1"/>
  <c r="AJ938" i="1"/>
  <c r="AD938" i="1"/>
  <c r="AE938" i="1"/>
  <c r="AF938" i="1"/>
  <c r="AL938" i="1"/>
  <c r="AG937" i="1"/>
  <c r="AI937" i="1"/>
  <c r="AH937" i="1"/>
  <c r="AE937" i="1"/>
  <c r="AC937" i="1"/>
  <c r="AL937" i="1"/>
  <c r="AF937" i="1"/>
  <c r="AD937" i="1"/>
  <c r="AJ937" i="1"/>
  <c r="AM937" i="1" s="1"/>
  <c r="AG936" i="1"/>
  <c r="AI936" i="1"/>
  <c r="AH936" i="1"/>
  <c r="AL936" i="1"/>
  <c r="AJ936" i="1"/>
  <c r="AM936" i="1" s="1"/>
  <c r="AF936" i="1"/>
  <c r="AE936" i="1"/>
  <c r="AD936" i="1"/>
  <c r="AC936" i="1"/>
  <c r="AI935" i="1"/>
  <c r="AH935" i="1"/>
  <c r="AG935" i="1"/>
  <c r="AE935" i="1"/>
  <c r="AD935" i="1"/>
  <c r="AC935" i="1"/>
  <c r="AL935" i="1"/>
  <c r="AF935" i="1"/>
  <c r="AJ935" i="1"/>
  <c r="AM935" i="1" s="1"/>
  <c r="AG934" i="1"/>
  <c r="AH934" i="1"/>
  <c r="AI934" i="1"/>
  <c r="AL934" i="1"/>
  <c r="AJ934" i="1"/>
  <c r="AM934" i="1" s="1"/>
  <c r="AC934" i="1"/>
  <c r="AD934" i="1"/>
  <c r="AE934" i="1"/>
  <c r="AF934" i="1"/>
  <c r="AG933" i="1"/>
  <c r="AH933" i="1"/>
  <c r="AI933" i="1"/>
  <c r="AL933" i="1"/>
  <c r="AJ933" i="1"/>
  <c r="AM933" i="1" s="1"/>
  <c r="AE933" i="1"/>
  <c r="AD933" i="1"/>
  <c r="AC933" i="1"/>
  <c r="AF933" i="1"/>
  <c r="AG932" i="1"/>
  <c r="AI932" i="1"/>
  <c r="AH932" i="1"/>
  <c r="AL932" i="1"/>
  <c r="AJ932" i="1"/>
  <c r="AM932" i="1" s="1"/>
  <c r="AF932" i="1"/>
  <c r="AE932" i="1"/>
  <c r="AD932" i="1"/>
  <c r="AC932" i="1"/>
  <c r="AG931" i="1"/>
  <c r="AH931" i="1"/>
  <c r="AI931" i="1"/>
  <c r="AF931" i="1"/>
  <c r="AE931" i="1"/>
  <c r="AD931" i="1"/>
  <c r="AC931" i="1"/>
  <c r="AL931" i="1"/>
  <c r="AJ931" i="1"/>
  <c r="AM931" i="1" s="1"/>
  <c r="AG930" i="1"/>
  <c r="AH930" i="1"/>
  <c r="AI930" i="1"/>
  <c r="AL930" i="1"/>
  <c r="AD930" i="1"/>
  <c r="AC930" i="1"/>
  <c r="AJ930" i="1"/>
  <c r="AM930" i="1" s="1"/>
  <c r="AF930" i="1"/>
  <c r="AE930" i="1"/>
  <c r="AH929" i="1"/>
  <c r="AG929" i="1"/>
  <c r="AI929" i="1"/>
  <c r="AF929" i="1"/>
  <c r="AE929" i="1"/>
  <c r="AD929" i="1"/>
  <c r="AC929" i="1"/>
  <c r="AJ929" i="1"/>
  <c r="AL929" i="1"/>
  <c r="AH928" i="1"/>
  <c r="AG928" i="1"/>
  <c r="AI928" i="1"/>
  <c r="AL928" i="1"/>
  <c r="AJ928" i="1"/>
  <c r="AM928" i="1" s="1"/>
  <c r="AF928" i="1"/>
  <c r="AE928" i="1"/>
  <c r="AC928" i="1"/>
  <c r="AD928" i="1"/>
  <c r="AI927" i="1"/>
  <c r="AH927" i="1"/>
  <c r="AG927" i="1"/>
  <c r="AE927" i="1"/>
  <c r="AD927" i="1"/>
  <c r="AC927" i="1"/>
  <c r="AF927" i="1"/>
  <c r="AL927" i="1"/>
  <c r="AJ927" i="1"/>
  <c r="AM927" i="1" s="1"/>
  <c r="AI926" i="1"/>
  <c r="AH926" i="1"/>
  <c r="AG926" i="1"/>
  <c r="AE926" i="1"/>
  <c r="AF926" i="1"/>
  <c r="AJ926" i="1"/>
  <c r="AL926" i="1"/>
  <c r="AC926" i="1"/>
  <c r="AD926" i="1"/>
  <c r="AI925" i="1"/>
  <c r="AG925" i="1"/>
  <c r="AH925" i="1"/>
  <c r="AF925" i="1"/>
  <c r="AJ925" i="1"/>
  <c r="AC925" i="1"/>
  <c r="AD925" i="1"/>
  <c r="AL925" i="1"/>
  <c r="AE925" i="1"/>
  <c r="AG924" i="1"/>
  <c r="AH924" i="1"/>
  <c r="AI924" i="1"/>
  <c r="AE924" i="1"/>
  <c r="AF924" i="1"/>
  <c r="AJ924" i="1"/>
  <c r="AL924" i="1"/>
  <c r="AD924" i="1"/>
  <c r="AC924" i="1"/>
  <c r="AI923" i="1"/>
  <c r="AH923" i="1"/>
  <c r="AG923" i="1"/>
  <c r="AE923" i="1"/>
  <c r="AD923" i="1"/>
  <c r="AC923" i="1"/>
  <c r="AF923" i="1"/>
  <c r="AL923" i="1"/>
  <c r="AJ923" i="1"/>
  <c r="AM923" i="1" s="1"/>
  <c r="AI922" i="1"/>
  <c r="AG922" i="1"/>
  <c r="AH922" i="1"/>
  <c r="AE922" i="1"/>
  <c r="AF922" i="1"/>
  <c r="AL922" i="1"/>
  <c r="AJ922" i="1"/>
  <c r="AM922" i="1" s="1"/>
  <c r="AC922" i="1"/>
  <c r="AD922" i="1"/>
  <c r="AH921" i="1"/>
  <c r="AG921" i="1"/>
  <c r="AI921" i="1"/>
  <c r="AF921" i="1"/>
  <c r="AJ921" i="1"/>
  <c r="AL921" i="1"/>
  <c r="AD921" i="1"/>
  <c r="AE921" i="1"/>
  <c r="AC921" i="1"/>
  <c r="AI920" i="1"/>
  <c r="AH920" i="1"/>
  <c r="AG920" i="1"/>
  <c r="AC920" i="1"/>
  <c r="AF920" i="1"/>
  <c r="AE920" i="1"/>
  <c r="AD920" i="1"/>
  <c r="AL920" i="1"/>
  <c r="AJ920" i="1"/>
  <c r="AM920" i="1" s="1"/>
  <c r="AI919" i="1"/>
  <c r="AH919" i="1"/>
  <c r="AG919" i="1"/>
  <c r="AC919" i="1"/>
  <c r="AD919" i="1"/>
  <c r="AE919" i="1"/>
  <c r="AF919" i="1"/>
  <c r="AJ919" i="1"/>
  <c r="AL919" i="1"/>
  <c r="AI918" i="1"/>
  <c r="AH918" i="1"/>
  <c r="AG918" i="1"/>
  <c r="AL918" i="1"/>
  <c r="AJ918" i="1"/>
  <c r="AM918" i="1" s="1"/>
  <c r="AF918" i="1"/>
  <c r="AE918" i="1"/>
  <c r="AD918" i="1"/>
  <c r="AC918" i="1"/>
  <c r="AG917" i="1"/>
  <c r="AH917" i="1"/>
  <c r="AI917" i="1"/>
  <c r="AC917" i="1"/>
  <c r="AD917" i="1"/>
  <c r="AE917" i="1"/>
  <c r="AF917" i="1"/>
  <c r="AL917" i="1"/>
  <c r="AJ917" i="1"/>
  <c r="AM917" i="1" s="1"/>
  <c r="AG916" i="1"/>
  <c r="AH916" i="1"/>
  <c r="AI916" i="1"/>
  <c r="AL916" i="1"/>
  <c r="AJ916" i="1"/>
  <c r="AM916" i="1" s="1"/>
  <c r="AF916" i="1"/>
  <c r="AD916" i="1"/>
  <c r="AC916" i="1"/>
  <c r="AE916" i="1"/>
  <c r="AI915" i="1"/>
  <c r="AH915" i="1"/>
  <c r="AG915" i="1"/>
  <c r="AL915" i="1"/>
  <c r="AJ915" i="1"/>
  <c r="AM915" i="1" s="1"/>
  <c r="AF915" i="1"/>
  <c r="AE915" i="1"/>
  <c r="AD915" i="1"/>
  <c r="AC915" i="1"/>
  <c r="AI914" i="1"/>
  <c r="AH914" i="1"/>
  <c r="AG914" i="1"/>
  <c r="AL914" i="1"/>
  <c r="AJ914" i="1"/>
  <c r="AM914" i="1" s="1"/>
  <c r="AF914" i="1"/>
  <c r="AE914" i="1"/>
  <c r="AD914" i="1"/>
  <c r="AC914" i="1"/>
  <c r="AH913" i="1"/>
  <c r="AG913" i="1"/>
  <c r="AI913" i="1"/>
  <c r="AL913" i="1"/>
  <c r="AJ913" i="1"/>
  <c r="AM913" i="1" s="1"/>
  <c r="AF913" i="1"/>
  <c r="AE913" i="1"/>
  <c r="AD913" i="1"/>
  <c r="AC913" i="1"/>
  <c r="AI912" i="1"/>
  <c r="AH912" i="1"/>
  <c r="AG912" i="1"/>
  <c r="AL912" i="1"/>
  <c r="AJ912" i="1"/>
  <c r="AM912" i="1" s="1"/>
  <c r="AF912" i="1"/>
  <c r="AE912" i="1"/>
  <c r="AC912" i="1"/>
  <c r="AD912" i="1"/>
  <c r="AH911" i="1"/>
  <c r="AI911" i="1"/>
  <c r="AG911" i="1"/>
  <c r="AJ911" i="1"/>
  <c r="AL911" i="1"/>
  <c r="AC911" i="1"/>
  <c r="AD911" i="1"/>
  <c r="AE911" i="1"/>
  <c r="AF911" i="1"/>
  <c r="AG910" i="1"/>
  <c r="AI910" i="1"/>
  <c r="AH910" i="1"/>
  <c r="AF910" i="1"/>
  <c r="AE910" i="1"/>
  <c r="AD910" i="1"/>
  <c r="AL910" i="1"/>
  <c r="AC910" i="1"/>
  <c r="AJ910" i="1"/>
  <c r="AM910" i="1" s="1"/>
  <c r="AI909" i="1"/>
  <c r="AH909" i="1"/>
  <c r="AG909" i="1"/>
  <c r="AL909" i="1"/>
  <c r="AJ909" i="1"/>
  <c r="AM909" i="1" s="1"/>
  <c r="AF909" i="1"/>
  <c r="AE909" i="1"/>
  <c r="AC909" i="1"/>
  <c r="AD909" i="1"/>
  <c r="AI908" i="1"/>
  <c r="AG908" i="1"/>
  <c r="AH908" i="1"/>
  <c r="AC908" i="1"/>
  <c r="AL908" i="1"/>
  <c r="AJ908" i="1"/>
  <c r="AM908" i="1" s="1"/>
  <c r="AF908" i="1"/>
  <c r="AE908" i="1"/>
  <c r="AD908" i="1"/>
  <c r="AI907" i="1"/>
  <c r="AH907" i="1"/>
  <c r="AG907" i="1"/>
  <c r="AD907" i="1"/>
  <c r="AL907" i="1"/>
  <c r="AJ907" i="1"/>
  <c r="AM907" i="1" s="1"/>
  <c r="AF907" i="1"/>
  <c r="AE907" i="1"/>
  <c r="AC907" i="1"/>
  <c r="AG906" i="1"/>
  <c r="AH906" i="1"/>
  <c r="AI906" i="1"/>
  <c r="AL906" i="1"/>
  <c r="AJ906" i="1"/>
  <c r="AM906" i="1" s="1"/>
  <c r="AF906" i="1"/>
  <c r="AE906" i="1"/>
  <c r="AD906" i="1"/>
  <c r="AC906" i="1"/>
  <c r="AI905" i="1"/>
  <c r="AH905" i="1"/>
  <c r="AG905" i="1"/>
  <c r="AL905" i="1"/>
  <c r="AJ905" i="1"/>
  <c r="AM905" i="1" s="1"/>
  <c r="AE905" i="1"/>
  <c r="AF905" i="1"/>
  <c r="AD905" i="1"/>
  <c r="AC905" i="1"/>
  <c r="AG904" i="1"/>
  <c r="AI904" i="1"/>
  <c r="AH904" i="1"/>
  <c r="AC904" i="1"/>
  <c r="AD904" i="1"/>
  <c r="AE904" i="1"/>
  <c r="AF904" i="1"/>
  <c r="AL904" i="1"/>
  <c r="AJ904" i="1"/>
  <c r="AM904" i="1" s="1"/>
  <c r="AI903" i="1"/>
  <c r="AG903" i="1"/>
  <c r="AH903" i="1"/>
  <c r="AL903" i="1"/>
  <c r="AJ903" i="1"/>
  <c r="AM903" i="1" s="1"/>
  <c r="AC903" i="1"/>
  <c r="AD903" i="1"/>
  <c r="AE903" i="1"/>
  <c r="AF903" i="1"/>
  <c r="AG902" i="1"/>
  <c r="AH902" i="1"/>
  <c r="AI902" i="1"/>
  <c r="AC902" i="1"/>
  <c r="AE902" i="1"/>
  <c r="AL902" i="1"/>
  <c r="AJ902" i="1"/>
  <c r="AM902" i="1" s="1"/>
  <c r="AF902" i="1"/>
  <c r="AD902" i="1"/>
  <c r="AI901" i="1"/>
  <c r="AG901" i="1"/>
  <c r="AH901" i="1"/>
  <c r="AC901" i="1"/>
  <c r="AD901" i="1"/>
  <c r="AE901" i="1"/>
  <c r="AF901" i="1"/>
  <c r="AL901" i="1"/>
  <c r="AJ901" i="1"/>
  <c r="AM901" i="1" s="1"/>
  <c r="AG900" i="1"/>
  <c r="AH900" i="1"/>
  <c r="AI900" i="1"/>
  <c r="AL900" i="1"/>
  <c r="AE900" i="1"/>
  <c r="AC900" i="1"/>
  <c r="AD900" i="1"/>
  <c r="AF900" i="1"/>
  <c r="AJ900" i="1"/>
  <c r="AM900" i="1" s="1"/>
  <c r="AG899" i="1"/>
  <c r="AH899" i="1"/>
  <c r="AI899" i="1"/>
  <c r="AC899" i="1"/>
  <c r="AD899" i="1"/>
  <c r="AE899" i="1"/>
  <c r="AF899" i="1"/>
  <c r="AJ899" i="1"/>
  <c r="AL899" i="1"/>
  <c r="AI898" i="1"/>
  <c r="AG898" i="1"/>
  <c r="AH898" i="1"/>
  <c r="AC898" i="1"/>
  <c r="AD898" i="1"/>
  <c r="AE898" i="1"/>
  <c r="AJ898" i="1"/>
  <c r="AL898" i="1"/>
  <c r="AF898" i="1"/>
  <c r="AG897" i="1"/>
  <c r="AH897" i="1"/>
  <c r="AI897" i="1"/>
  <c r="AE897" i="1"/>
  <c r="AD897" i="1"/>
  <c r="AC897" i="1"/>
  <c r="AL897" i="1"/>
  <c r="AJ897" i="1"/>
  <c r="AM897" i="1" s="1"/>
  <c r="AF897" i="1"/>
  <c r="AG896" i="1"/>
  <c r="AH896" i="1"/>
  <c r="AI896" i="1"/>
  <c r="AJ896" i="1"/>
  <c r="AC896" i="1"/>
  <c r="AL896" i="1"/>
  <c r="AD896" i="1"/>
  <c r="AE896" i="1"/>
  <c r="AF896" i="1"/>
  <c r="AH895" i="1"/>
  <c r="AI895" i="1"/>
  <c r="AG895" i="1"/>
  <c r="AJ895" i="1"/>
  <c r="AL895" i="1"/>
  <c r="AC895" i="1"/>
  <c r="AD895" i="1"/>
  <c r="AE895" i="1"/>
  <c r="AF895" i="1"/>
  <c r="AI894" i="1"/>
  <c r="AG894" i="1"/>
  <c r="AH894" i="1"/>
  <c r="AE894" i="1"/>
  <c r="AF894" i="1"/>
  <c r="AD894" i="1"/>
  <c r="AC894" i="1"/>
  <c r="AJ894" i="1"/>
  <c r="AL894" i="1"/>
  <c r="AG893" i="1"/>
  <c r="AI893" i="1"/>
  <c r="AH893" i="1"/>
  <c r="AE893" i="1"/>
  <c r="AL893" i="1"/>
  <c r="AJ893" i="1"/>
  <c r="AM893" i="1" s="1"/>
  <c r="AF893" i="1"/>
  <c r="AD893" i="1"/>
  <c r="AC893" i="1"/>
  <c r="AG892" i="1"/>
  <c r="AH892" i="1"/>
  <c r="AI892" i="1"/>
  <c r="AF892" i="1"/>
  <c r="AJ892" i="1"/>
  <c r="AL892" i="1"/>
  <c r="AC892" i="1"/>
  <c r="AD892" i="1"/>
  <c r="AE892" i="1"/>
  <c r="AI891" i="1"/>
  <c r="AH891" i="1"/>
  <c r="AG891" i="1"/>
  <c r="AD891" i="1"/>
  <c r="AL891" i="1"/>
  <c r="AJ891" i="1"/>
  <c r="AM891" i="1" s="1"/>
  <c r="AF891" i="1"/>
  <c r="AE891" i="1"/>
  <c r="AC891" i="1"/>
  <c r="AG890" i="1"/>
  <c r="AI890" i="1"/>
  <c r="AH890" i="1"/>
  <c r="AE890" i="1"/>
  <c r="AD890" i="1"/>
  <c r="AC890" i="1"/>
  <c r="AJ890" i="1"/>
  <c r="AL890" i="1"/>
  <c r="AF890" i="1"/>
  <c r="AH889" i="1"/>
  <c r="AI889" i="1"/>
  <c r="AG889" i="1"/>
  <c r="AJ889" i="1"/>
  <c r="AC889" i="1"/>
  <c r="AL889" i="1"/>
  <c r="AF889" i="1"/>
  <c r="AE889" i="1"/>
  <c r="AD889" i="1"/>
  <c r="AI888" i="1"/>
  <c r="AH888" i="1"/>
  <c r="AG888" i="1"/>
  <c r="AJ888" i="1"/>
  <c r="AL888" i="1"/>
  <c r="AF888" i="1"/>
  <c r="AE888" i="1"/>
  <c r="AC888" i="1"/>
  <c r="AD888" i="1"/>
  <c r="AG887" i="1"/>
  <c r="AI887" i="1"/>
  <c r="AH887" i="1"/>
  <c r="AC887" i="1"/>
  <c r="AD887" i="1"/>
  <c r="AJ887" i="1"/>
  <c r="AL887" i="1"/>
  <c r="AF887" i="1"/>
  <c r="AE887" i="1"/>
  <c r="AI886" i="1"/>
  <c r="AG886" i="1"/>
  <c r="AH886" i="1"/>
  <c r="AJ886" i="1"/>
  <c r="AE886" i="1"/>
  <c r="AD886" i="1"/>
  <c r="AC886" i="1"/>
  <c r="AF886" i="1"/>
  <c r="AL886" i="1"/>
  <c r="AH885" i="1"/>
  <c r="AG885" i="1"/>
  <c r="AI885" i="1"/>
  <c r="AL885" i="1"/>
  <c r="AJ885" i="1"/>
  <c r="AM885" i="1" s="1"/>
  <c r="AF885" i="1"/>
  <c r="AE885" i="1"/>
  <c r="AD885" i="1"/>
  <c r="AC885" i="1"/>
  <c r="AH884" i="1"/>
  <c r="AI884" i="1"/>
  <c r="AG884" i="1"/>
  <c r="AL884" i="1"/>
  <c r="AJ884" i="1"/>
  <c r="AM884" i="1" s="1"/>
  <c r="AF884" i="1"/>
  <c r="AE884" i="1"/>
  <c r="AD884" i="1"/>
  <c r="AC884" i="1"/>
  <c r="AH883" i="1"/>
  <c r="AG883" i="1"/>
  <c r="AI883" i="1"/>
  <c r="AF883" i="1"/>
  <c r="AE883" i="1"/>
  <c r="AD883" i="1"/>
  <c r="AC883" i="1"/>
  <c r="AL883" i="1"/>
  <c r="AJ883" i="1"/>
  <c r="AM883" i="1" s="1"/>
  <c r="AI882" i="1"/>
  <c r="AH882" i="1"/>
  <c r="AG882" i="1"/>
  <c r="AF882" i="1"/>
  <c r="AJ882" i="1"/>
  <c r="AL882" i="1"/>
  <c r="AC882" i="1"/>
  <c r="AD882" i="1"/>
  <c r="AE882" i="1"/>
  <c r="AH881" i="1"/>
  <c r="AI881" i="1"/>
  <c r="AG881" i="1"/>
  <c r="AC881" i="1"/>
  <c r="AL881" i="1"/>
  <c r="AJ881" i="1"/>
  <c r="AM881" i="1" s="1"/>
  <c r="AF881" i="1"/>
  <c r="AE881" i="1"/>
  <c r="AD881" i="1"/>
  <c r="AI880" i="1"/>
  <c r="AH880" i="1"/>
  <c r="AG880" i="1"/>
  <c r="AF880" i="1"/>
  <c r="AE880" i="1"/>
  <c r="AC880" i="1"/>
  <c r="AD880" i="1"/>
  <c r="AL880" i="1"/>
  <c r="AJ880" i="1"/>
  <c r="AM880" i="1" s="1"/>
  <c r="AI879" i="1"/>
  <c r="AH879" i="1"/>
  <c r="AG879" i="1"/>
  <c r="AJ879" i="1"/>
  <c r="AL879" i="1"/>
  <c r="AF879" i="1"/>
  <c r="AE879" i="1"/>
  <c r="AD879" i="1"/>
  <c r="AC879" i="1"/>
  <c r="AH878" i="1"/>
  <c r="AG878" i="1"/>
  <c r="AI878" i="1"/>
  <c r="AL878" i="1"/>
  <c r="AC878" i="1"/>
  <c r="AJ878" i="1"/>
  <c r="AM878" i="1" s="1"/>
  <c r="AF878" i="1"/>
  <c r="AE878" i="1"/>
  <c r="AD878" i="1"/>
  <c r="AI877" i="1"/>
  <c r="AH877" i="1"/>
  <c r="AG877" i="1"/>
  <c r="AL877" i="1"/>
  <c r="AJ877" i="1"/>
  <c r="AM877" i="1" s="1"/>
  <c r="AE877" i="1"/>
  <c r="AF877" i="1"/>
  <c r="AD877" i="1"/>
  <c r="AC877" i="1"/>
  <c r="AI876" i="1"/>
  <c r="AH876" i="1"/>
  <c r="AG876" i="1"/>
  <c r="AL876" i="1"/>
  <c r="AC876" i="1"/>
  <c r="AD876" i="1"/>
  <c r="AE876" i="1"/>
  <c r="AF876" i="1"/>
  <c r="AJ876" i="1"/>
  <c r="AM876" i="1" s="1"/>
  <c r="AG875" i="1"/>
  <c r="AI875" i="1"/>
  <c r="AH875" i="1"/>
  <c r="AJ875" i="1"/>
  <c r="AC875" i="1"/>
  <c r="AE875" i="1"/>
  <c r="AD875" i="1"/>
  <c r="AF875" i="1"/>
  <c r="AL875" i="1"/>
  <c r="AG874" i="1"/>
  <c r="AI874" i="1"/>
  <c r="AH874" i="1"/>
  <c r="AC874" i="1"/>
  <c r="AF874" i="1"/>
  <c r="AL874" i="1"/>
  <c r="AJ874" i="1"/>
  <c r="AM874" i="1" s="1"/>
  <c r="AD874" i="1"/>
  <c r="AE874" i="1"/>
  <c r="AG873" i="1"/>
  <c r="AH873" i="1"/>
  <c r="AI873" i="1"/>
  <c r="AC873" i="1"/>
  <c r="AD873" i="1"/>
  <c r="AE873" i="1"/>
  <c r="AF873" i="1"/>
  <c r="AJ873" i="1"/>
  <c r="AL873" i="1"/>
  <c r="AG872" i="1"/>
  <c r="AH872" i="1"/>
  <c r="AI872" i="1"/>
  <c r="AL872" i="1"/>
  <c r="AJ872" i="1"/>
  <c r="AM872" i="1" s="1"/>
  <c r="AF872" i="1"/>
  <c r="AE872" i="1"/>
  <c r="AC872" i="1"/>
  <c r="AD872" i="1"/>
  <c r="AG871" i="1"/>
  <c r="AI871" i="1"/>
  <c r="AH871" i="1"/>
  <c r="AF871" i="1"/>
  <c r="AJ871" i="1"/>
  <c r="AL871" i="1"/>
  <c r="AD871" i="1"/>
  <c r="AC871" i="1"/>
  <c r="AE871" i="1"/>
  <c r="AH870" i="1"/>
  <c r="AI870" i="1"/>
  <c r="AG870" i="1"/>
  <c r="AJ870" i="1"/>
  <c r="AL870" i="1"/>
  <c r="AF870" i="1"/>
  <c r="AE870" i="1"/>
  <c r="AD870" i="1"/>
  <c r="AC870" i="1"/>
  <c r="AI869" i="1"/>
  <c r="AH869" i="1"/>
  <c r="AG869" i="1"/>
  <c r="AL869" i="1"/>
  <c r="AJ869" i="1"/>
  <c r="AM869" i="1" s="1"/>
  <c r="AF869" i="1"/>
  <c r="AE869" i="1"/>
  <c r="AD869" i="1"/>
  <c r="AC869" i="1"/>
  <c r="AI868" i="1"/>
  <c r="AH868" i="1"/>
  <c r="AG868" i="1"/>
  <c r="AC868" i="1"/>
  <c r="AL868" i="1"/>
  <c r="AJ868" i="1"/>
  <c r="AM868" i="1" s="1"/>
  <c r="AF868" i="1"/>
  <c r="AE868" i="1"/>
  <c r="AD868" i="1"/>
  <c r="AH867" i="1"/>
  <c r="AG867" i="1"/>
  <c r="AI867" i="1"/>
  <c r="AC867" i="1"/>
  <c r="AD867" i="1"/>
  <c r="AE867" i="1"/>
  <c r="AF867" i="1"/>
  <c r="AJ867" i="1"/>
  <c r="AL867" i="1"/>
  <c r="AI866" i="1"/>
  <c r="AH866" i="1"/>
  <c r="AG866" i="1"/>
  <c r="AE866" i="1"/>
  <c r="AJ866" i="1"/>
  <c r="AL866" i="1"/>
  <c r="AC866" i="1"/>
  <c r="AD866" i="1"/>
  <c r="AF866" i="1"/>
  <c r="AG865" i="1"/>
  <c r="AH865" i="1"/>
  <c r="AI865" i="1"/>
  <c r="AF865" i="1"/>
  <c r="AC865" i="1"/>
  <c r="AD865" i="1"/>
  <c r="AE865" i="1"/>
  <c r="AJ865" i="1"/>
  <c r="AL865" i="1"/>
  <c r="AI864" i="1"/>
  <c r="AG864" i="1"/>
  <c r="AH864" i="1"/>
  <c r="AL864" i="1"/>
  <c r="AJ864" i="1"/>
  <c r="AM864" i="1" s="1"/>
  <c r="AF864" i="1"/>
  <c r="AE864" i="1"/>
  <c r="AD864" i="1"/>
  <c r="AC864" i="1"/>
  <c r="AI863" i="1"/>
  <c r="AG863" i="1"/>
  <c r="AH863" i="1"/>
  <c r="AD863" i="1"/>
  <c r="AJ863" i="1"/>
  <c r="AE863" i="1"/>
  <c r="AL863" i="1"/>
  <c r="AF863" i="1"/>
  <c r="AC863" i="1"/>
  <c r="AI862" i="1"/>
  <c r="AH862" i="1"/>
  <c r="AG862" i="1"/>
  <c r="AJ862" i="1"/>
  <c r="AL862" i="1"/>
  <c r="AC862" i="1"/>
  <c r="AD862" i="1"/>
  <c r="AE862" i="1"/>
  <c r="AF862" i="1"/>
  <c r="AG861" i="1"/>
  <c r="AH861" i="1"/>
  <c r="AI861" i="1"/>
  <c r="AC861" i="1"/>
  <c r="AD861" i="1"/>
  <c r="AE861" i="1"/>
  <c r="AF861" i="1"/>
  <c r="AJ861" i="1"/>
  <c r="AL861" i="1"/>
  <c r="AH860" i="1"/>
  <c r="AG860" i="1"/>
  <c r="AI860" i="1"/>
  <c r="AC860" i="1"/>
  <c r="AD860" i="1"/>
  <c r="AE860" i="1"/>
  <c r="AF860" i="1"/>
  <c r="AJ860" i="1"/>
  <c r="AL860" i="1"/>
  <c r="AG859" i="1"/>
  <c r="AH859" i="1"/>
  <c r="AI859" i="1"/>
  <c r="AC859" i="1"/>
  <c r="AD859" i="1"/>
  <c r="AE859" i="1"/>
  <c r="AF859" i="1"/>
  <c r="AJ859" i="1"/>
  <c r="AL859" i="1"/>
  <c r="AH858" i="1"/>
  <c r="AI858" i="1"/>
  <c r="AG858" i="1"/>
  <c r="AE858" i="1"/>
  <c r="AJ858" i="1"/>
  <c r="AC858" i="1"/>
  <c r="AD858" i="1"/>
  <c r="AF858" i="1"/>
  <c r="AL858" i="1"/>
  <c r="AG857" i="1"/>
  <c r="AH857" i="1"/>
  <c r="AI857" i="1"/>
  <c r="AF857" i="1"/>
  <c r="AE857" i="1"/>
  <c r="AD857" i="1"/>
  <c r="AC857" i="1"/>
  <c r="AL857" i="1"/>
  <c r="AJ857" i="1"/>
  <c r="AM857" i="1" s="1"/>
  <c r="AI856" i="1"/>
  <c r="AG856" i="1"/>
  <c r="AH856" i="1"/>
  <c r="AJ856" i="1"/>
  <c r="AF856" i="1"/>
  <c r="AD856" i="1"/>
  <c r="AL856" i="1"/>
  <c r="AC856" i="1"/>
  <c r="AE856" i="1"/>
  <c r="AI855" i="1"/>
  <c r="AG855" i="1"/>
  <c r="AH855" i="1"/>
  <c r="AC855" i="1"/>
  <c r="AJ855" i="1"/>
  <c r="AL855" i="1"/>
  <c r="AD855" i="1"/>
  <c r="AF855" i="1"/>
  <c r="AE855" i="1"/>
  <c r="AG854" i="1"/>
  <c r="AH854" i="1"/>
  <c r="AI854" i="1"/>
  <c r="AF854" i="1"/>
  <c r="AC854" i="1"/>
  <c r="AD854" i="1"/>
  <c r="AE854" i="1"/>
  <c r="AJ854" i="1"/>
  <c r="AL854" i="1"/>
  <c r="AG853" i="1"/>
  <c r="AI853" i="1"/>
  <c r="AH853" i="1"/>
  <c r="AF853" i="1"/>
  <c r="AD853" i="1"/>
  <c r="AL853" i="1"/>
  <c r="AC853" i="1"/>
  <c r="AE853" i="1"/>
  <c r="AJ853" i="1"/>
  <c r="AM853" i="1" s="1"/>
  <c r="AG852" i="1"/>
  <c r="AH852" i="1"/>
  <c r="AI852" i="1"/>
  <c r="AC852" i="1"/>
  <c r="AD852" i="1"/>
  <c r="AE852" i="1"/>
  <c r="AF852" i="1"/>
  <c r="AJ852" i="1"/>
  <c r="AL852" i="1"/>
  <c r="AH851" i="1"/>
  <c r="AI851" i="1"/>
  <c r="AG851" i="1"/>
  <c r="AD851" i="1"/>
  <c r="AE851" i="1"/>
  <c r="AC851" i="1"/>
  <c r="AF851" i="1"/>
  <c r="AL851" i="1"/>
  <c r="AJ851" i="1"/>
  <c r="AM851" i="1" s="1"/>
  <c r="AG850" i="1"/>
  <c r="AH850" i="1"/>
  <c r="AI850" i="1"/>
  <c r="AD850" i="1"/>
  <c r="AE850" i="1"/>
  <c r="AJ850" i="1"/>
  <c r="AL850" i="1"/>
  <c r="AF850" i="1"/>
  <c r="AC850" i="1"/>
  <c r="AI849" i="1"/>
  <c r="AH849" i="1"/>
  <c r="AG849" i="1"/>
  <c r="AE849" i="1"/>
  <c r="AL849" i="1"/>
  <c r="AJ849" i="1"/>
  <c r="AM849" i="1" s="1"/>
  <c r="AF849" i="1"/>
  <c r="AD849" i="1"/>
  <c r="AC849" i="1"/>
  <c r="AG848" i="1"/>
  <c r="AI848" i="1"/>
  <c r="AH848" i="1"/>
  <c r="AC848" i="1"/>
  <c r="AD848" i="1"/>
  <c r="AE848" i="1"/>
  <c r="AF848" i="1"/>
  <c r="AL848" i="1"/>
  <c r="AJ848" i="1"/>
  <c r="AM848" i="1" s="1"/>
  <c r="AH847" i="1"/>
  <c r="AI847" i="1"/>
  <c r="AG847" i="1"/>
  <c r="AF847" i="1"/>
  <c r="AL847" i="1"/>
  <c r="AJ847" i="1"/>
  <c r="AM847" i="1" s="1"/>
  <c r="AD847" i="1"/>
  <c r="AC847" i="1"/>
  <c r="AE847" i="1"/>
  <c r="AG846" i="1"/>
  <c r="AI846" i="1"/>
  <c r="AH846" i="1"/>
  <c r="AJ846" i="1"/>
  <c r="AL846" i="1"/>
  <c r="AF846" i="1"/>
  <c r="AE846" i="1"/>
  <c r="AD846" i="1"/>
  <c r="AC846" i="1"/>
  <c r="AI845" i="1"/>
  <c r="AH845" i="1"/>
  <c r="AG845" i="1"/>
  <c r="AF845" i="1"/>
  <c r="AJ845" i="1"/>
  <c r="AC845" i="1"/>
  <c r="AD845" i="1"/>
  <c r="AE845" i="1"/>
  <c r="AL845" i="1"/>
  <c r="AG844" i="1"/>
  <c r="AH844" i="1"/>
  <c r="AI844" i="1"/>
  <c r="AF844" i="1"/>
  <c r="AL844" i="1"/>
  <c r="AC844" i="1"/>
  <c r="AD844" i="1"/>
  <c r="AE844" i="1"/>
  <c r="AJ844" i="1"/>
  <c r="AM844" i="1" s="1"/>
  <c r="AG843" i="1"/>
  <c r="AI843" i="1"/>
  <c r="AH843" i="1"/>
  <c r="AJ843" i="1"/>
  <c r="AC843" i="1"/>
  <c r="AD843" i="1"/>
  <c r="AF843" i="1"/>
  <c r="AL843" i="1"/>
  <c r="AE843" i="1"/>
  <c r="AH842" i="1"/>
  <c r="AI842" i="1"/>
  <c r="AG842" i="1"/>
  <c r="AD842" i="1"/>
  <c r="AJ842" i="1"/>
  <c r="AF842" i="1"/>
  <c r="AE842" i="1"/>
  <c r="AC842" i="1"/>
  <c r="AL842" i="1"/>
  <c r="AG841" i="1"/>
  <c r="AI841" i="1"/>
  <c r="AH841" i="1"/>
  <c r="AJ841" i="1"/>
  <c r="AC841" i="1"/>
  <c r="AL841" i="1"/>
  <c r="AF841" i="1"/>
  <c r="AE841" i="1"/>
  <c r="AD841" i="1"/>
  <c r="AG840" i="1"/>
  <c r="AH840" i="1"/>
  <c r="AI840" i="1"/>
  <c r="AD840" i="1"/>
  <c r="AE840" i="1"/>
  <c r="AF840" i="1"/>
  <c r="AJ840" i="1"/>
  <c r="AL840" i="1"/>
  <c r="AC840" i="1"/>
  <c r="AH839" i="1"/>
  <c r="AG839" i="1"/>
  <c r="AI839" i="1"/>
  <c r="AL839" i="1"/>
  <c r="AE839" i="1"/>
  <c r="AF839" i="1"/>
  <c r="AC839" i="1"/>
  <c r="AD839" i="1"/>
  <c r="AJ839" i="1"/>
  <c r="AM839" i="1" s="1"/>
  <c r="AI838" i="1"/>
  <c r="AH838" i="1"/>
  <c r="AG838" i="1"/>
  <c r="AC838" i="1"/>
  <c r="AD838" i="1"/>
  <c r="AE838" i="1"/>
  <c r="AF838" i="1"/>
  <c r="AJ838" i="1"/>
  <c r="AL838" i="1"/>
  <c r="AI837" i="1"/>
  <c r="AH837" i="1"/>
  <c r="AG837" i="1"/>
  <c r="AJ837" i="1"/>
  <c r="AL837" i="1"/>
  <c r="AD837" i="1"/>
  <c r="AE837" i="1"/>
  <c r="AC837" i="1"/>
  <c r="AF837" i="1"/>
  <c r="AG836" i="1"/>
  <c r="AI836" i="1"/>
  <c r="AH836" i="1"/>
  <c r="AC836" i="1"/>
  <c r="AD836" i="1"/>
  <c r="AE836" i="1"/>
  <c r="AF836" i="1"/>
  <c r="AL836" i="1"/>
  <c r="AJ836" i="1"/>
  <c r="AM836" i="1" s="1"/>
  <c r="AH835" i="1"/>
  <c r="AI835" i="1"/>
  <c r="AG835" i="1"/>
  <c r="AC835" i="1"/>
  <c r="AD835" i="1"/>
  <c r="AE835" i="1"/>
  <c r="AF835" i="1"/>
  <c r="AJ835" i="1"/>
  <c r="AL835" i="1"/>
  <c r="AG834" i="1"/>
  <c r="AH834" i="1"/>
  <c r="AI834" i="1"/>
  <c r="AE834" i="1"/>
  <c r="AF834" i="1"/>
  <c r="AJ834" i="1"/>
  <c r="AL834" i="1"/>
  <c r="AC834" i="1"/>
  <c r="AD834" i="1"/>
  <c r="AH833" i="1"/>
  <c r="AG833" i="1"/>
  <c r="AI833" i="1"/>
  <c r="AF833" i="1"/>
  <c r="AE833" i="1"/>
  <c r="AD833" i="1"/>
  <c r="AC833" i="1"/>
  <c r="AJ833" i="1"/>
  <c r="AL833" i="1"/>
  <c r="AI832" i="1"/>
  <c r="AH832" i="1"/>
  <c r="AG832" i="1"/>
  <c r="AL832" i="1"/>
  <c r="AJ832" i="1"/>
  <c r="AM832" i="1" s="1"/>
  <c r="AF832" i="1"/>
  <c r="AE832" i="1"/>
  <c r="AC832" i="1"/>
  <c r="AD832" i="1"/>
  <c r="AG831" i="1"/>
  <c r="AH831" i="1"/>
  <c r="AI831" i="1"/>
  <c r="AJ831" i="1"/>
  <c r="AL831" i="1"/>
  <c r="AD831" i="1"/>
  <c r="AE831" i="1"/>
  <c r="AF831" i="1"/>
  <c r="AC831" i="1"/>
  <c r="AG830" i="1"/>
  <c r="AH830" i="1"/>
  <c r="AI830" i="1"/>
  <c r="AE830" i="1"/>
  <c r="AF830" i="1"/>
  <c r="AD830" i="1"/>
  <c r="AJ830" i="1"/>
  <c r="AL830" i="1"/>
  <c r="AC830" i="1"/>
  <c r="AG829" i="1"/>
  <c r="AH829" i="1"/>
  <c r="AI829" i="1"/>
  <c r="AF829" i="1"/>
  <c r="AJ829" i="1"/>
  <c r="AL829" i="1"/>
  <c r="AE829" i="1"/>
  <c r="AD829" i="1"/>
  <c r="AC829" i="1"/>
  <c r="AG828" i="1"/>
  <c r="AI828" i="1"/>
  <c r="AH828" i="1"/>
  <c r="AL828" i="1"/>
  <c r="AF828" i="1"/>
  <c r="AC828" i="1"/>
  <c r="AJ828" i="1"/>
  <c r="AM828" i="1" s="1"/>
  <c r="AD828" i="1"/>
  <c r="AE828" i="1"/>
  <c r="AG827" i="1"/>
  <c r="AH827" i="1"/>
  <c r="AI827" i="1"/>
  <c r="AE827" i="1"/>
  <c r="AD827" i="1"/>
  <c r="AJ827" i="1"/>
  <c r="AF827" i="1"/>
  <c r="AL827" i="1"/>
  <c r="AC827" i="1"/>
  <c r="AH826" i="1"/>
  <c r="AG826" i="1"/>
  <c r="AI826" i="1"/>
  <c r="AC826" i="1"/>
  <c r="AD826" i="1"/>
  <c r="AE826" i="1"/>
  <c r="AF826" i="1"/>
  <c r="AJ826" i="1"/>
  <c r="AL826" i="1"/>
  <c r="AG825" i="1"/>
  <c r="AH825" i="1"/>
  <c r="AI825" i="1"/>
  <c r="AE825" i="1"/>
  <c r="AL825" i="1"/>
  <c r="AD825" i="1"/>
  <c r="AC825" i="1"/>
  <c r="AF825" i="1"/>
  <c r="AJ825" i="1"/>
  <c r="AM825" i="1" s="1"/>
  <c r="AI824" i="1"/>
  <c r="AG824" i="1"/>
  <c r="AH824" i="1"/>
  <c r="AL824" i="1"/>
  <c r="AJ824" i="1"/>
  <c r="AM824" i="1" s="1"/>
  <c r="AC824" i="1"/>
  <c r="AD824" i="1"/>
  <c r="AE824" i="1"/>
  <c r="AF824" i="1"/>
  <c r="AG823" i="1"/>
  <c r="AH823" i="1"/>
  <c r="AI823" i="1"/>
  <c r="AF823" i="1"/>
  <c r="AE823" i="1"/>
  <c r="AC823" i="1"/>
  <c r="AL823" i="1"/>
  <c r="AD823" i="1"/>
  <c r="AJ823" i="1"/>
  <c r="AM823" i="1" s="1"/>
  <c r="AI822" i="1"/>
  <c r="AH822" i="1"/>
  <c r="AG822" i="1"/>
  <c r="AJ822" i="1"/>
  <c r="AL822" i="1"/>
  <c r="AF822" i="1"/>
  <c r="AE822" i="1"/>
  <c r="AD822" i="1"/>
  <c r="AC822" i="1"/>
  <c r="AG821" i="1"/>
  <c r="AI821" i="1"/>
  <c r="AH821" i="1"/>
  <c r="AD821" i="1"/>
  <c r="AC821" i="1"/>
  <c r="AE821" i="1"/>
  <c r="AF821" i="1"/>
  <c r="AL821" i="1"/>
  <c r="AJ821" i="1"/>
  <c r="AM821" i="1" s="1"/>
  <c r="AH820" i="1"/>
  <c r="AG820" i="1"/>
  <c r="AI820" i="1"/>
  <c r="AC820" i="1"/>
  <c r="AE820" i="1"/>
  <c r="AL820" i="1"/>
  <c r="AJ820" i="1"/>
  <c r="AM820" i="1" s="1"/>
  <c r="AF820" i="1"/>
  <c r="AD820" i="1"/>
  <c r="AH819" i="1"/>
  <c r="AG819" i="1"/>
  <c r="AI819" i="1"/>
  <c r="AJ819" i="1"/>
  <c r="AL819" i="1"/>
  <c r="AC819" i="1"/>
  <c r="AD819" i="1"/>
  <c r="AE819" i="1"/>
  <c r="AF819" i="1"/>
  <c r="AG818" i="1"/>
  <c r="AI818" i="1"/>
  <c r="AH818" i="1"/>
  <c r="AL818" i="1"/>
  <c r="AC818" i="1"/>
  <c r="AD818" i="1"/>
  <c r="AE818" i="1"/>
  <c r="AF818" i="1"/>
  <c r="AJ818" i="1"/>
  <c r="AM818" i="1" s="1"/>
  <c r="AH817" i="1"/>
  <c r="AI817" i="1"/>
  <c r="AG817" i="1"/>
  <c r="AD817" i="1"/>
  <c r="AC817" i="1"/>
  <c r="AF817" i="1"/>
  <c r="AJ817" i="1"/>
  <c r="AL817" i="1"/>
  <c r="AE817" i="1"/>
  <c r="AG816" i="1"/>
  <c r="AH816" i="1"/>
  <c r="AI816" i="1"/>
  <c r="AC816" i="1"/>
  <c r="AD816" i="1"/>
  <c r="AE816" i="1"/>
  <c r="AF816" i="1"/>
  <c r="AJ816" i="1"/>
  <c r="AL816" i="1"/>
  <c r="AG815" i="1"/>
  <c r="AH815" i="1"/>
  <c r="AI815" i="1"/>
  <c r="AL815" i="1"/>
  <c r="AJ815" i="1"/>
  <c r="AM815" i="1" s="1"/>
  <c r="AF815" i="1"/>
  <c r="AE815" i="1"/>
  <c r="AD815" i="1"/>
  <c r="AC815" i="1"/>
  <c r="AI814" i="1"/>
  <c r="AH814" i="1"/>
  <c r="AG814" i="1"/>
  <c r="AL814" i="1"/>
  <c r="AJ814" i="1"/>
  <c r="AM814" i="1" s="1"/>
  <c r="AF814" i="1"/>
  <c r="AE814" i="1"/>
  <c r="AD814" i="1"/>
  <c r="AC814" i="1"/>
  <c r="AI813" i="1"/>
  <c r="AH813" i="1"/>
  <c r="AG813" i="1"/>
  <c r="AL813" i="1"/>
  <c r="AJ813" i="1"/>
  <c r="AM813" i="1" s="1"/>
  <c r="AF813" i="1"/>
  <c r="AD813" i="1"/>
  <c r="AC813" i="1"/>
  <c r="AE813" i="1"/>
  <c r="AG812" i="1"/>
  <c r="AI812" i="1"/>
  <c r="AH812" i="1"/>
  <c r="AL812" i="1"/>
  <c r="AF812" i="1"/>
  <c r="AE812" i="1"/>
  <c r="AD812" i="1"/>
  <c r="AC812" i="1"/>
  <c r="AJ812" i="1"/>
  <c r="AM812" i="1" s="1"/>
  <c r="AI811" i="1"/>
  <c r="AH811" i="1"/>
  <c r="AG811" i="1"/>
  <c r="AL811" i="1"/>
  <c r="AJ811" i="1"/>
  <c r="AM811" i="1" s="1"/>
  <c r="AF811" i="1"/>
  <c r="AE811" i="1"/>
  <c r="AD811" i="1"/>
  <c r="AC811" i="1"/>
  <c r="AG810" i="1"/>
  <c r="AI810" i="1"/>
  <c r="AH810" i="1"/>
  <c r="AE810" i="1"/>
  <c r="AF810" i="1"/>
  <c r="AJ810" i="1"/>
  <c r="AL810" i="1"/>
  <c r="AC810" i="1"/>
  <c r="AD810" i="1"/>
  <c r="AH809" i="1"/>
  <c r="AI809" i="1"/>
  <c r="AG809" i="1"/>
  <c r="AD809" i="1"/>
  <c r="AE809" i="1"/>
  <c r="AF809" i="1"/>
  <c r="AJ809" i="1"/>
  <c r="AL809" i="1"/>
  <c r="AC809" i="1"/>
  <c r="AI808" i="1"/>
  <c r="AG808" i="1"/>
  <c r="AH808" i="1"/>
  <c r="AC808" i="1"/>
  <c r="AD808" i="1"/>
  <c r="AJ808" i="1"/>
  <c r="AL808" i="1"/>
  <c r="AF808" i="1"/>
  <c r="AE808" i="1"/>
  <c r="AG807" i="1"/>
  <c r="AI807" i="1"/>
  <c r="AH807" i="1"/>
  <c r="AL807" i="1"/>
  <c r="AJ807" i="1"/>
  <c r="AM807" i="1" s="1"/>
  <c r="AF807" i="1"/>
  <c r="AE807" i="1"/>
  <c r="AD807" i="1"/>
  <c r="AC807" i="1"/>
  <c r="AI806" i="1"/>
  <c r="AH806" i="1"/>
  <c r="AG806" i="1"/>
  <c r="AC806" i="1"/>
  <c r="AL806" i="1"/>
  <c r="AJ806" i="1"/>
  <c r="AM806" i="1" s="1"/>
  <c r="AF806" i="1"/>
  <c r="AD806" i="1"/>
  <c r="AE806" i="1"/>
  <c r="AI805" i="1"/>
  <c r="AH805" i="1"/>
  <c r="AG805" i="1"/>
  <c r="AD805" i="1"/>
  <c r="AC805" i="1"/>
  <c r="AL805" i="1"/>
  <c r="AJ805" i="1"/>
  <c r="AM805" i="1" s="1"/>
  <c r="AF805" i="1"/>
  <c r="AE805" i="1"/>
  <c r="AI804" i="1"/>
  <c r="AH804" i="1"/>
  <c r="AG804" i="1"/>
  <c r="AL804" i="1"/>
  <c r="AJ804" i="1"/>
  <c r="AM804" i="1" s="1"/>
  <c r="AF804" i="1"/>
  <c r="AE804" i="1"/>
  <c r="AD804" i="1"/>
  <c r="AC804" i="1"/>
  <c r="AG803" i="1"/>
  <c r="AI803" i="1"/>
  <c r="AH803" i="1"/>
  <c r="AL803" i="1"/>
  <c r="AJ803" i="1"/>
  <c r="AM803" i="1" s="1"/>
  <c r="AF803" i="1"/>
  <c r="AE803" i="1"/>
  <c r="AD803" i="1"/>
  <c r="AC803" i="1"/>
  <c r="AI802" i="1"/>
  <c r="AH802" i="1"/>
  <c r="AG802" i="1"/>
  <c r="AL802" i="1"/>
  <c r="AJ802" i="1"/>
  <c r="AM802" i="1" s="1"/>
  <c r="AF802" i="1"/>
  <c r="AE802" i="1"/>
  <c r="AC802" i="1"/>
  <c r="AD802" i="1"/>
  <c r="AH801" i="1"/>
  <c r="AG801" i="1"/>
  <c r="AI801" i="1"/>
  <c r="AJ801" i="1"/>
  <c r="AF801" i="1"/>
  <c r="AE801" i="1"/>
  <c r="AD801" i="1"/>
  <c r="AC801" i="1"/>
  <c r="AL801" i="1"/>
  <c r="AI800" i="1"/>
  <c r="AH800" i="1"/>
  <c r="AG800" i="1"/>
  <c r="AD800" i="1"/>
  <c r="AC800" i="1"/>
  <c r="AJ800" i="1"/>
  <c r="AE800" i="1"/>
  <c r="AF800" i="1"/>
  <c r="AL800" i="1"/>
  <c r="AI799" i="1"/>
  <c r="AG799" i="1"/>
  <c r="AH799" i="1"/>
  <c r="AL799" i="1"/>
  <c r="AJ799" i="1"/>
  <c r="AM799" i="1" s="1"/>
  <c r="AF799" i="1"/>
  <c r="AE799" i="1"/>
  <c r="AD799" i="1"/>
  <c r="AC799" i="1"/>
  <c r="AH798" i="1"/>
  <c r="AG798" i="1"/>
  <c r="AI798" i="1"/>
  <c r="AL798" i="1"/>
  <c r="AJ798" i="1"/>
  <c r="AM798" i="1" s="1"/>
  <c r="AF798" i="1"/>
  <c r="AE798" i="1"/>
  <c r="AD798" i="1"/>
  <c r="AC798" i="1"/>
  <c r="AI797" i="1"/>
  <c r="AH797" i="1"/>
  <c r="AG797" i="1"/>
  <c r="AL797" i="1"/>
  <c r="AJ797" i="1"/>
  <c r="AM797" i="1" s="1"/>
  <c r="AF797" i="1"/>
  <c r="AE797" i="1"/>
  <c r="AD797" i="1"/>
  <c r="AC797" i="1"/>
  <c r="AI796" i="1"/>
  <c r="AH796" i="1"/>
  <c r="AG796" i="1"/>
  <c r="AL796" i="1"/>
  <c r="AJ796" i="1"/>
  <c r="AM796" i="1" s="1"/>
  <c r="AF796" i="1"/>
  <c r="AE796" i="1"/>
  <c r="AD796" i="1"/>
  <c r="AC796" i="1"/>
  <c r="AI795" i="1"/>
  <c r="AH795" i="1"/>
  <c r="AG795" i="1"/>
  <c r="AJ795" i="1"/>
  <c r="AL795" i="1"/>
  <c r="AF795" i="1"/>
  <c r="AE795" i="1"/>
  <c r="AD795" i="1"/>
  <c r="AC795" i="1"/>
  <c r="AI794" i="1"/>
  <c r="AH794" i="1"/>
  <c r="AG794" i="1"/>
  <c r="AL794" i="1"/>
  <c r="AJ794" i="1"/>
  <c r="AM794" i="1" s="1"/>
  <c r="AF794" i="1"/>
  <c r="AE794" i="1"/>
  <c r="AD794" i="1"/>
  <c r="AC794" i="1"/>
  <c r="AI793" i="1"/>
  <c r="AH793" i="1"/>
  <c r="AG793" i="1"/>
  <c r="AL793" i="1"/>
  <c r="AJ793" i="1"/>
  <c r="AM793" i="1" s="1"/>
  <c r="AF793" i="1"/>
  <c r="AE793" i="1"/>
  <c r="AD793" i="1"/>
  <c r="AC793" i="1"/>
  <c r="AH792" i="1"/>
  <c r="AG792" i="1"/>
  <c r="AI792" i="1"/>
  <c r="AL792" i="1"/>
  <c r="AJ792" i="1"/>
  <c r="AM792" i="1" s="1"/>
  <c r="AF792" i="1"/>
  <c r="AE792" i="1"/>
  <c r="AD792" i="1"/>
  <c r="AC792" i="1"/>
  <c r="AI791" i="1"/>
  <c r="AH791" i="1"/>
  <c r="AG791" i="1"/>
  <c r="AL791" i="1"/>
  <c r="AJ791" i="1"/>
  <c r="AM791" i="1" s="1"/>
  <c r="AF791" i="1"/>
  <c r="AE791" i="1"/>
  <c r="AD791" i="1"/>
  <c r="AC791" i="1"/>
  <c r="AI790" i="1"/>
  <c r="AH790" i="1"/>
  <c r="AG790" i="1"/>
  <c r="AL790" i="1"/>
  <c r="AJ790" i="1"/>
  <c r="AM790" i="1" s="1"/>
  <c r="AF790" i="1"/>
  <c r="AE790" i="1"/>
  <c r="AD790" i="1"/>
  <c r="AC790" i="1"/>
  <c r="AH789" i="1"/>
  <c r="AG789" i="1"/>
  <c r="AI789" i="1"/>
  <c r="AL789" i="1"/>
  <c r="AJ789" i="1"/>
  <c r="AM789" i="1" s="1"/>
  <c r="AF789" i="1"/>
  <c r="AE789" i="1"/>
  <c r="AD789" i="1"/>
  <c r="AC789" i="1"/>
  <c r="AI788" i="1"/>
  <c r="AH788" i="1"/>
  <c r="AG788" i="1"/>
  <c r="AL788" i="1"/>
  <c r="AJ788" i="1"/>
  <c r="AM788" i="1" s="1"/>
  <c r="AF788" i="1"/>
  <c r="AE788" i="1"/>
  <c r="AD788" i="1"/>
  <c r="AC788" i="1"/>
  <c r="AI787" i="1"/>
  <c r="AH787" i="1"/>
  <c r="AG787" i="1"/>
  <c r="AL787" i="1"/>
  <c r="AJ787" i="1"/>
  <c r="AM787" i="1" s="1"/>
  <c r="AF787" i="1"/>
  <c r="AE787" i="1"/>
  <c r="AD787" i="1"/>
  <c r="AC787" i="1"/>
  <c r="AI786" i="1"/>
  <c r="AH786" i="1"/>
  <c r="AG786" i="1"/>
  <c r="AJ786" i="1"/>
  <c r="AL786" i="1"/>
  <c r="AF786" i="1"/>
  <c r="AE786" i="1"/>
  <c r="AD786" i="1"/>
  <c r="AC786" i="1"/>
  <c r="AI785" i="1"/>
  <c r="AH785" i="1"/>
  <c r="AG785" i="1"/>
  <c r="AL785" i="1"/>
  <c r="AJ785" i="1"/>
  <c r="AM785" i="1" s="1"/>
  <c r="AF785" i="1"/>
  <c r="AE785" i="1"/>
  <c r="AD785" i="1"/>
  <c r="AC785" i="1"/>
  <c r="AI784" i="1"/>
  <c r="AH784" i="1"/>
  <c r="AG784" i="1"/>
  <c r="AL784" i="1"/>
  <c r="AJ784" i="1"/>
  <c r="AM784" i="1" s="1"/>
  <c r="AF784" i="1"/>
  <c r="AE784" i="1"/>
  <c r="AD784" i="1"/>
  <c r="AC784" i="1"/>
  <c r="AH783" i="1"/>
  <c r="AG783" i="1"/>
  <c r="AI783" i="1"/>
  <c r="AL783" i="1"/>
  <c r="AJ783" i="1"/>
  <c r="AM783" i="1" s="1"/>
  <c r="AF783" i="1"/>
  <c r="AE783" i="1"/>
  <c r="AD783" i="1"/>
  <c r="AC783" i="1"/>
  <c r="AI782" i="1"/>
  <c r="AH782" i="1"/>
  <c r="AG782" i="1"/>
  <c r="AL782" i="1"/>
  <c r="AJ782" i="1"/>
  <c r="AM782" i="1" s="1"/>
  <c r="AF782" i="1"/>
  <c r="AE782" i="1"/>
  <c r="AD782" i="1"/>
  <c r="AC782" i="1"/>
  <c r="AI781" i="1"/>
  <c r="AH781" i="1"/>
  <c r="AG781" i="1"/>
  <c r="AL781" i="1"/>
  <c r="AJ781" i="1"/>
  <c r="AM781" i="1" s="1"/>
  <c r="AF781" i="1"/>
  <c r="AE781" i="1"/>
  <c r="AD781" i="1"/>
  <c r="AC781" i="1"/>
  <c r="AH780" i="1"/>
  <c r="AG780" i="1"/>
  <c r="AI780" i="1"/>
  <c r="AL780" i="1"/>
  <c r="AJ780" i="1"/>
  <c r="AM780" i="1" s="1"/>
  <c r="AF780" i="1"/>
  <c r="AE780" i="1"/>
  <c r="AD780" i="1"/>
  <c r="AC780" i="1"/>
  <c r="AI779" i="1"/>
  <c r="AH779" i="1"/>
  <c r="AG779" i="1"/>
  <c r="AL779" i="1"/>
  <c r="AJ779" i="1"/>
  <c r="AM779" i="1" s="1"/>
  <c r="AF779" i="1"/>
  <c r="AE779" i="1"/>
  <c r="AD779" i="1"/>
  <c r="AC779" i="1"/>
  <c r="AI778" i="1"/>
  <c r="AH778" i="1"/>
  <c r="AG778" i="1"/>
  <c r="AL778" i="1"/>
  <c r="AJ778" i="1"/>
  <c r="AM778" i="1" s="1"/>
  <c r="AF778" i="1"/>
  <c r="AE778" i="1"/>
  <c r="AD778" i="1"/>
  <c r="AC778" i="1"/>
  <c r="AI777" i="1"/>
  <c r="AH777" i="1"/>
  <c r="AG777" i="1"/>
  <c r="AJ777" i="1"/>
  <c r="AL777" i="1"/>
  <c r="AF777" i="1"/>
  <c r="AE777" i="1"/>
  <c r="AD777" i="1"/>
  <c r="AC777" i="1"/>
  <c r="AI776" i="1"/>
  <c r="AH776" i="1"/>
  <c r="AG776" i="1"/>
  <c r="AL776" i="1"/>
  <c r="AJ776" i="1"/>
  <c r="AM776" i="1" s="1"/>
  <c r="AF776" i="1"/>
  <c r="AE776" i="1"/>
  <c r="AD776" i="1"/>
  <c r="AC776" i="1"/>
  <c r="AI775" i="1"/>
  <c r="AH775" i="1"/>
  <c r="AG775" i="1"/>
  <c r="AL775" i="1"/>
  <c r="AJ775" i="1"/>
  <c r="AM775" i="1" s="1"/>
  <c r="AF775" i="1"/>
  <c r="AE775" i="1"/>
  <c r="AD775" i="1"/>
  <c r="AC775" i="1"/>
  <c r="AH774" i="1"/>
  <c r="AG774" i="1"/>
  <c r="AI774" i="1"/>
  <c r="AL774" i="1"/>
  <c r="AJ774" i="1"/>
  <c r="AM774" i="1" s="1"/>
  <c r="AF774" i="1"/>
  <c r="AE774" i="1"/>
  <c r="AD774" i="1"/>
  <c r="AC774" i="1"/>
  <c r="AI773" i="1"/>
  <c r="AH773" i="1"/>
  <c r="AG773" i="1"/>
  <c r="AL773" i="1"/>
  <c r="AJ773" i="1"/>
  <c r="AM773" i="1" s="1"/>
  <c r="AF773" i="1"/>
  <c r="AE773" i="1"/>
  <c r="AD773" i="1"/>
  <c r="AC773" i="1"/>
  <c r="AI772" i="1"/>
  <c r="AH772" i="1"/>
  <c r="AG772" i="1"/>
  <c r="AL772" i="1"/>
  <c r="AJ772" i="1"/>
  <c r="AM772" i="1" s="1"/>
  <c r="AF772" i="1"/>
  <c r="AE772" i="1"/>
  <c r="AD772" i="1"/>
  <c r="AC772" i="1"/>
  <c r="AH771" i="1"/>
  <c r="AG771" i="1"/>
  <c r="AI771" i="1"/>
  <c r="AL771" i="1"/>
  <c r="AJ771" i="1"/>
  <c r="AM771" i="1" s="1"/>
  <c r="AF771" i="1"/>
  <c r="AE771" i="1"/>
  <c r="AD771" i="1"/>
  <c r="AC771" i="1"/>
  <c r="AI770" i="1"/>
  <c r="AH770" i="1"/>
  <c r="AG770" i="1"/>
  <c r="AL770" i="1"/>
  <c r="AJ770" i="1"/>
  <c r="AM770" i="1" s="1"/>
  <c r="AF770" i="1"/>
  <c r="AE770" i="1"/>
  <c r="AD770" i="1"/>
  <c r="AC770" i="1"/>
  <c r="AI769" i="1"/>
  <c r="AH769" i="1"/>
  <c r="AG769" i="1"/>
  <c r="AL769" i="1"/>
  <c r="AJ769" i="1"/>
  <c r="AM769" i="1" s="1"/>
  <c r="AF769" i="1"/>
  <c r="AE769" i="1"/>
  <c r="AD769" i="1"/>
  <c r="AC769" i="1"/>
  <c r="AI768" i="1"/>
  <c r="AH768" i="1"/>
  <c r="AG768" i="1"/>
  <c r="AJ768" i="1"/>
  <c r="AL768" i="1"/>
  <c r="AF768" i="1"/>
  <c r="AE768" i="1"/>
  <c r="AD768" i="1"/>
  <c r="AC768" i="1"/>
  <c r="AI767" i="1"/>
  <c r="AH767" i="1"/>
  <c r="AG767" i="1"/>
  <c r="AL767" i="1"/>
  <c r="AJ767" i="1"/>
  <c r="AM767" i="1" s="1"/>
  <c r="AF767" i="1"/>
  <c r="AE767" i="1"/>
  <c r="AD767" i="1"/>
  <c r="AC767" i="1"/>
  <c r="AI766" i="1"/>
  <c r="AH766" i="1"/>
  <c r="AG766" i="1"/>
  <c r="AL766" i="1"/>
  <c r="AJ766" i="1"/>
  <c r="AM766" i="1" s="1"/>
  <c r="AF766" i="1"/>
  <c r="AE766" i="1"/>
  <c r="AD766" i="1"/>
  <c r="AC766" i="1"/>
  <c r="AH765" i="1"/>
  <c r="AG765" i="1"/>
  <c r="AI765" i="1"/>
  <c r="AL765" i="1"/>
  <c r="AJ765" i="1"/>
  <c r="AF765" i="1"/>
  <c r="AE765" i="1"/>
  <c r="AD765" i="1"/>
  <c r="AC765" i="1"/>
  <c r="AI764" i="1"/>
  <c r="AH764" i="1"/>
  <c r="AG764" i="1"/>
  <c r="AL764" i="1"/>
  <c r="AJ764" i="1"/>
  <c r="AM764" i="1" s="1"/>
  <c r="AF764" i="1"/>
  <c r="AE764" i="1"/>
  <c r="AD764" i="1"/>
  <c r="AC764" i="1"/>
  <c r="AI763" i="1"/>
  <c r="AH763" i="1"/>
  <c r="AG763" i="1"/>
  <c r="AL763" i="1"/>
  <c r="AJ763" i="1"/>
  <c r="AF763" i="1"/>
  <c r="AE763" i="1"/>
  <c r="AD763" i="1"/>
  <c r="AC763" i="1"/>
  <c r="AH762" i="1"/>
  <c r="AG762" i="1"/>
  <c r="AI762" i="1"/>
  <c r="AL762" i="1"/>
  <c r="AF762" i="1"/>
  <c r="AE762" i="1"/>
  <c r="AD762" i="1"/>
  <c r="AC762" i="1"/>
  <c r="AJ762" i="1"/>
  <c r="AM762" i="1" s="1"/>
  <c r="AI761" i="1"/>
  <c r="AH761" i="1"/>
  <c r="AG761" i="1"/>
  <c r="AD761" i="1"/>
  <c r="AL761" i="1"/>
  <c r="AJ761" i="1"/>
  <c r="AF761" i="1"/>
  <c r="AE761" i="1"/>
  <c r="AC761" i="1"/>
  <c r="AI760" i="1"/>
  <c r="AH760" i="1"/>
  <c r="AG760" i="1"/>
  <c r="AL760" i="1"/>
  <c r="AJ760" i="1"/>
  <c r="AF760" i="1"/>
  <c r="AE760" i="1"/>
  <c r="AD760" i="1"/>
  <c r="AC760" i="1"/>
  <c r="AH759" i="1"/>
  <c r="AI759" i="1"/>
  <c r="AG759" i="1"/>
  <c r="AF759" i="1"/>
  <c r="AE759" i="1"/>
  <c r="AD759" i="1"/>
  <c r="AC759" i="1"/>
  <c r="AL759" i="1"/>
  <c r="AJ759" i="1"/>
  <c r="AI758" i="1"/>
  <c r="AH758" i="1"/>
  <c r="AG758" i="1"/>
  <c r="AL758" i="1"/>
  <c r="AJ758" i="1"/>
  <c r="AM758" i="1" s="1"/>
  <c r="AF758" i="1"/>
  <c r="AE758" i="1"/>
  <c r="AD758" i="1"/>
  <c r="AC758" i="1"/>
  <c r="AI757" i="1"/>
  <c r="AH757" i="1"/>
  <c r="AG757" i="1"/>
  <c r="AC757" i="1"/>
  <c r="AD757" i="1"/>
  <c r="AL757" i="1"/>
  <c r="AJ757" i="1"/>
  <c r="AM757" i="1" s="1"/>
  <c r="AF757" i="1"/>
  <c r="AE757" i="1"/>
  <c r="AG756" i="1"/>
  <c r="AH756" i="1"/>
  <c r="AI756" i="1"/>
  <c r="AF756" i="1"/>
  <c r="AC756" i="1"/>
  <c r="AD756" i="1"/>
  <c r="AE756" i="1"/>
  <c r="AJ756" i="1"/>
  <c r="AL756" i="1"/>
  <c r="AG755" i="1"/>
  <c r="AH755" i="1"/>
  <c r="AI755" i="1"/>
  <c r="AF755" i="1"/>
  <c r="AJ755" i="1"/>
  <c r="AL755" i="1"/>
  <c r="AC755" i="1"/>
  <c r="AD755" i="1"/>
  <c r="AE755" i="1"/>
  <c r="AI754" i="1"/>
  <c r="AH754" i="1"/>
  <c r="AG754" i="1"/>
  <c r="AC754" i="1"/>
  <c r="AJ754" i="1"/>
  <c r="AF754" i="1"/>
  <c r="AE754" i="1"/>
  <c r="AD754" i="1"/>
  <c r="AL754" i="1"/>
  <c r="AG753" i="1"/>
  <c r="AH753" i="1"/>
  <c r="AI753" i="1"/>
  <c r="AJ753" i="1"/>
  <c r="AF753" i="1"/>
  <c r="AL753" i="1"/>
  <c r="AC753" i="1"/>
  <c r="AD753" i="1"/>
  <c r="AE753" i="1"/>
  <c r="AG752" i="1"/>
  <c r="AH752" i="1"/>
  <c r="AI752" i="1"/>
  <c r="AD752" i="1"/>
  <c r="AE752" i="1"/>
  <c r="AF752" i="1"/>
  <c r="AJ752" i="1"/>
  <c r="AL752" i="1"/>
  <c r="AC752" i="1"/>
  <c r="AG751" i="1"/>
  <c r="AH751" i="1"/>
  <c r="AI751" i="1"/>
  <c r="AE751" i="1"/>
  <c r="AF751" i="1"/>
  <c r="AJ751" i="1"/>
  <c r="AL751" i="1"/>
  <c r="AC751" i="1"/>
  <c r="AD751" i="1"/>
  <c r="AG750" i="1"/>
  <c r="AH750" i="1"/>
  <c r="AI750" i="1"/>
  <c r="AJ750" i="1"/>
  <c r="AL750" i="1"/>
  <c r="AC750" i="1"/>
  <c r="AD750" i="1"/>
  <c r="AE750" i="1"/>
  <c r="AF750" i="1"/>
  <c r="AG749" i="1"/>
  <c r="AI749" i="1"/>
  <c r="AH749" i="1"/>
  <c r="AF749" i="1"/>
  <c r="AE749" i="1"/>
  <c r="AD749" i="1"/>
  <c r="AC749" i="1"/>
  <c r="AL749" i="1"/>
  <c r="AJ749" i="1"/>
  <c r="AI748" i="1"/>
  <c r="AG748" i="1"/>
  <c r="AH748" i="1"/>
  <c r="AF748" i="1"/>
  <c r="AE748" i="1"/>
  <c r="AD748" i="1"/>
  <c r="AC748" i="1"/>
  <c r="AL748" i="1"/>
  <c r="AJ748" i="1"/>
  <c r="AM748" i="1" s="1"/>
  <c r="AG747" i="1"/>
  <c r="AH747" i="1"/>
  <c r="AI747" i="1"/>
  <c r="AF747" i="1"/>
  <c r="AL747" i="1"/>
  <c r="AC747" i="1"/>
  <c r="AD747" i="1"/>
  <c r="AE747" i="1"/>
  <c r="AJ747" i="1"/>
  <c r="AM747" i="1" s="1"/>
  <c r="AG746" i="1"/>
  <c r="AI746" i="1"/>
  <c r="AH746" i="1"/>
  <c r="AE746" i="1"/>
  <c r="AF746" i="1"/>
  <c r="AJ746" i="1"/>
  <c r="AL746" i="1"/>
  <c r="AC746" i="1"/>
  <c r="AD746" i="1"/>
  <c r="AI745" i="1"/>
  <c r="AH745" i="1"/>
  <c r="AG745" i="1"/>
  <c r="AJ745" i="1"/>
  <c r="AL745" i="1"/>
  <c r="AF745" i="1"/>
  <c r="AE745" i="1"/>
  <c r="AD745" i="1"/>
  <c r="AC745" i="1"/>
  <c r="AG744" i="1"/>
  <c r="AI744" i="1"/>
  <c r="AH744" i="1"/>
  <c r="AF744" i="1"/>
  <c r="AC744" i="1"/>
  <c r="AD744" i="1"/>
  <c r="AE744" i="1"/>
  <c r="AL744" i="1"/>
  <c r="AJ744" i="1"/>
  <c r="AM744" i="1" s="1"/>
  <c r="AI743" i="1"/>
  <c r="AG743" i="1"/>
  <c r="AH743" i="1"/>
  <c r="AD743" i="1"/>
  <c r="AE743" i="1"/>
  <c r="AJ743" i="1"/>
  <c r="AL743" i="1"/>
  <c r="AF743" i="1"/>
  <c r="AC743" i="1"/>
  <c r="AG742" i="1"/>
  <c r="AI742" i="1"/>
  <c r="AH742" i="1"/>
  <c r="AL742" i="1"/>
  <c r="AJ742" i="1"/>
  <c r="AF742" i="1"/>
  <c r="AE742" i="1"/>
  <c r="AD742" i="1"/>
  <c r="AC742" i="1"/>
  <c r="AI741" i="1"/>
  <c r="AH741" i="1"/>
  <c r="AG741" i="1"/>
  <c r="AJ741" i="1"/>
  <c r="AL741" i="1"/>
  <c r="AF741" i="1"/>
  <c r="AE741" i="1"/>
  <c r="AD741" i="1"/>
  <c r="AC741" i="1"/>
  <c r="AG740" i="1"/>
  <c r="AI740" i="1"/>
  <c r="AH740" i="1"/>
  <c r="AJ740" i="1"/>
  <c r="AL740" i="1"/>
  <c r="AC740" i="1"/>
  <c r="AD740" i="1"/>
  <c r="AE740" i="1"/>
  <c r="AF740" i="1"/>
  <c r="AG739" i="1"/>
  <c r="AH739" i="1"/>
  <c r="AI739" i="1"/>
  <c r="AL739" i="1"/>
  <c r="AE739" i="1"/>
  <c r="AF739" i="1"/>
  <c r="AJ739" i="1"/>
  <c r="AM739" i="1" s="1"/>
  <c r="AD739" i="1"/>
  <c r="AC739" i="1"/>
  <c r="AG738" i="1"/>
  <c r="AH738" i="1"/>
  <c r="AI738" i="1"/>
  <c r="AC738" i="1"/>
  <c r="AD738" i="1"/>
  <c r="AF738" i="1"/>
  <c r="AJ738" i="1"/>
  <c r="AL738" i="1"/>
  <c r="AE738" i="1"/>
  <c r="AH737" i="1"/>
  <c r="AG737" i="1"/>
  <c r="AI737" i="1"/>
  <c r="AL737" i="1"/>
  <c r="AF737" i="1"/>
  <c r="AC737" i="1"/>
  <c r="AD737" i="1"/>
  <c r="AE737" i="1"/>
  <c r="AJ737" i="1"/>
  <c r="AM737" i="1" s="1"/>
  <c r="AG736" i="1"/>
  <c r="AH736" i="1"/>
  <c r="AI736" i="1"/>
  <c r="AD736" i="1"/>
  <c r="AE736" i="1"/>
  <c r="AF736" i="1"/>
  <c r="AJ736" i="1"/>
  <c r="AL736" i="1"/>
  <c r="AC736" i="1"/>
  <c r="AI735" i="1"/>
  <c r="AH735" i="1"/>
  <c r="AG735" i="1"/>
  <c r="AD735" i="1"/>
  <c r="AC735" i="1"/>
  <c r="AE735" i="1"/>
  <c r="AJ735" i="1"/>
  <c r="AL735" i="1"/>
  <c r="AF735" i="1"/>
  <c r="AG734" i="1"/>
  <c r="AH734" i="1"/>
  <c r="AI734" i="1"/>
  <c r="AL734" i="1"/>
  <c r="AE734" i="1"/>
  <c r="AD734" i="1"/>
  <c r="AF734" i="1"/>
  <c r="AC734" i="1"/>
  <c r="AJ734" i="1"/>
  <c r="AM734" i="1" s="1"/>
  <c r="AI733" i="1"/>
  <c r="AH733" i="1"/>
  <c r="AG733" i="1"/>
  <c r="AF733" i="1"/>
  <c r="AC733" i="1"/>
  <c r="AL733" i="1"/>
  <c r="AJ733" i="1"/>
  <c r="AE733" i="1"/>
  <c r="AD733" i="1"/>
  <c r="AI732" i="1"/>
  <c r="AH732" i="1"/>
  <c r="AG732" i="1"/>
  <c r="AC732" i="1"/>
  <c r="AF732" i="1"/>
  <c r="AD732" i="1"/>
  <c r="AE732" i="1"/>
  <c r="AL732" i="1"/>
  <c r="AJ732" i="1"/>
  <c r="AM732" i="1" s="1"/>
  <c r="AI731" i="1"/>
  <c r="AG731" i="1"/>
  <c r="AH731" i="1"/>
  <c r="AC731" i="1"/>
  <c r="AJ731" i="1"/>
  <c r="AE731" i="1"/>
  <c r="AL731" i="1"/>
  <c r="AD731" i="1"/>
  <c r="AF731" i="1"/>
  <c r="AH730" i="1"/>
  <c r="AI730" i="1"/>
  <c r="AG730" i="1"/>
  <c r="AJ730" i="1"/>
  <c r="AL730" i="1"/>
  <c r="AD730" i="1"/>
  <c r="AC730" i="1"/>
  <c r="AE730" i="1"/>
  <c r="AF730" i="1"/>
  <c r="AG729" i="1"/>
  <c r="AH729" i="1"/>
  <c r="AI729" i="1"/>
  <c r="AJ729" i="1"/>
  <c r="AC729" i="1"/>
  <c r="AD729" i="1"/>
  <c r="AL729" i="1"/>
  <c r="AF729" i="1"/>
  <c r="AE729" i="1"/>
  <c r="AG728" i="1"/>
  <c r="AH728" i="1"/>
  <c r="AI728" i="1"/>
  <c r="AC728" i="1"/>
  <c r="AD728" i="1"/>
  <c r="AE728" i="1"/>
  <c r="AF728" i="1"/>
  <c r="AJ728" i="1"/>
  <c r="AL728" i="1"/>
  <c r="AI727" i="1"/>
  <c r="AG727" i="1"/>
  <c r="AH727" i="1"/>
  <c r="AJ727" i="1"/>
  <c r="AL727" i="1"/>
  <c r="AC727" i="1"/>
  <c r="AF727" i="1"/>
  <c r="AE727" i="1"/>
  <c r="AD727" i="1"/>
  <c r="AG726" i="1"/>
  <c r="AH726" i="1"/>
  <c r="AI726" i="1"/>
  <c r="AL726" i="1"/>
  <c r="AJ726" i="1"/>
  <c r="AM726" i="1" s="1"/>
  <c r="AF726" i="1"/>
  <c r="AE726" i="1"/>
  <c r="AD726" i="1"/>
  <c r="AC726" i="1"/>
  <c r="AH725" i="1"/>
  <c r="AI725" i="1"/>
  <c r="AG725" i="1"/>
  <c r="AC725" i="1"/>
  <c r="AL725" i="1"/>
  <c r="AD725" i="1"/>
  <c r="AF725" i="1"/>
  <c r="AE725" i="1"/>
  <c r="AJ725" i="1"/>
  <c r="AM725" i="1" s="1"/>
  <c r="AH724" i="1"/>
  <c r="AI724" i="1"/>
  <c r="AG724" i="1"/>
  <c r="AL724" i="1"/>
  <c r="AC724" i="1"/>
  <c r="AD724" i="1"/>
  <c r="AE724" i="1"/>
  <c r="AF724" i="1"/>
  <c r="AJ724" i="1"/>
  <c r="AM724" i="1" s="1"/>
  <c r="AG723" i="1"/>
  <c r="AH723" i="1"/>
  <c r="AI723" i="1"/>
  <c r="AE723" i="1"/>
  <c r="AF723" i="1"/>
  <c r="AC723" i="1"/>
  <c r="AD723" i="1"/>
  <c r="AJ723" i="1"/>
  <c r="AL723" i="1"/>
  <c r="AG722" i="1"/>
  <c r="AH722" i="1"/>
  <c r="AI722" i="1"/>
  <c r="AC722" i="1"/>
  <c r="AD722" i="1"/>
  <c r="AE722" i="1"/>
  <c r="AF722" i="1"/>
  <c r="AJ722" i="1"/>
  <c r="AL722" i="1"/>
  <c r="AI721" i="1"/>
  <c r="AH721" i="1"/>
  <c r="AG721" i="1"/>
  <c r="AJ721" i="1"/>
  <c r="AF721" i="1"/>
  <c r="AE721" i="1"/>
  <c r="AD721" i="1"/>
  <c r="AC721" i="1"/>
  <c r="AL721" i="1"/>
  <c r="AG720" i="1"/>
  <c r="AI720" i="1"/>
  <c r="AH720" i="1"/>
  <c r="AC720" i="1"/>
  <c r="AL720" i="1"/>
  <c r="AD720" i="1"/>
  <c r="AE720" i="1"/>
  <c r="AF720" i="1"/>
  <c r="AJ720" i="1"/>
  <c r="AM720" i="1" s="1"/>
  <c r="AG719" i="1"/>
  <c r="AH719" i="1"/>
  <c r="AI719" i="1"/>
  <c r="AE719" i="1"/>
  <c r="AC719" i="1"/>
  <c r="AD719" i="1"/>
  <c r="AF719" i="1"/>
  <c r="AJ719" i="1"/>
  <c r="AL719" i="1"/>
  <c r="AG718" i="1"/>
  <c r="AH718" i="1"/>
  <c r="AI718" i="1"/>
  <c r="AC718" i="1"/>
  <c r="AD718" i="1"/>
  <c r="AE718" i="1"/>
  <c r="AF718" i="1"/>
  <c r="AJ718" i="1"/>
  <c r="AL718" i="1"/>
  <c r="AI717" i="1"/>
  <c r="AG717" i="1"/>
  <c r="AH717" i="1"/>
  <c r="AL717" i="1"/>
  <c r="AJ717" i="1"/>
  <c r="AF717" i="1"/>
  <c r="AC717" i="1"/>
  <c r="AD717" i="1"/>
  <c r="AE717" i="1"/>
  <c r="AI716" i="1"/>
  <c r="AH716" i="1"/>
  <c r="AG716" i="1"/>
  <c r="AJ716" i="1"/>
  <c r="AL716" i="1"/>
  <c r="AC716" i="1"/>
  <c r="AD716" i="1"/>
  <c r="AE716" i="1"/>
  <c r="AF716" i="1"/>
  <c r="AI715" i="1"/>
  <c r="AH715" i="1"/>
  <c r="AG715" i="1"/>
  <c r="AL715" i="1"/>
  <c r="AJ715" i="1"/>
  <c r="AM715" i="1" s="1"/>
  <c r="AF715" i="1"/>
  <c r="AD715" i="1"/>
  <c r="AC715" i="1"/>
  <c r="AE715" i="1"/>
  <c r="AI714" i="1"/>
  <c r="AH714" i="1"/>
  <c r="AG714" i="1"/>
  <c r="AE714" i="1"/>
  <c r="AL714" i="1"/>
  <c r="AJ714" i="1"/>
  <c r="AM714" i="1" s="1"/>
  <c r="AC714" i="1"/>
  <c r="AD714" i="1"/>
  <c r="AF714" i="1"/>
  <c r="AI713" i="1"/>
  <c r="AG713" i="1"/>
  <c r="AH713" i="1"/>
  <c r="AE713" i="1"/>
  <c r="AD713" i="1"/>
  <c r="AC713" i="1"/>
  <c r="AL713" i="1"/>
  <c r="AJ713" i="1"/>
  <c r="AF713" i="1"/>
  <c r="AI712" i="1"/>
  <c r="AH712" i="1"/>
  <c r="AG712" i="1"/>
  <c r="AJ712" i="1"/>
  <c r="AL712" i="1"/>
  <c r="AF712" i="1"/>
  <c r="AC712" i="1"/>
  <c r="AD712" i="1"/>
  <c r="AE712" i="1"/>
  <c r="AG711" i="1"/>
  <c r="AI711" i="1"/>
  <c r="AH711" i="1"/>
  <c r="AF711" i="1"/>
  <c r="AC711" i="1"/>
  <c r="AD711" i="1"/>
  <c r="AE711" i="1"/>
  <c r="AL711" i="1"/>
  <c r="AJ711" i="1"/>
  <c r="AM711" i="1" s="1"/>
  <c r="AI710" i="1"/>
  <c r="AH710" i="1"/>
  <c r="AG710" i="1"/>
  <c r="AJ710" i="1"/>
  <c r="AC710" i="1"/>
  <c r="AD710" i="1"/>
  <c r="AE710" i="1"/>
  <c r="AF710" i="1"/>
  <c r="AL710" i="1"/>
  <c r="AI709" i="1"/>
  <c r="AH709" i="1"/>
  <c r="AG709" i="1"/>
  <c r="AL709" i="1"/>
  <c r="AJ709" i="1"/>
  <c r="AF709" i="1"/>
  <c r="AE709" i="1"/>
  <c r="AD709" i="1"/>
  <c r="AC709" i="1"/>
  <c r="AH708" i="1"/>
  <c r="AI708" i="1"/>
  <c r="AG708" i="1"/>
  <c r="AL708" i="1"/>
  <c r="AJ708" i="1"/>
  <c r="AM708" i="1" s="1"/>
  <c r="AF708" i="1"/>
  <c r="AE708" i="1"/>
  <c r="AD708" i="1"/>
  <c r="AC708" i="1"/>
  <c r="AI707" i="1"/>
  <c r="AH707" i="1"/>
  <c r="AG707" i="1"/>
  <c r="AF707" i="1"/>
  <c r="AC707" i="1"/>
  <c r="AD707" i="1"/>
  <c r="AL707" i="1"/>
  <c r="AE707" i="1"/>
  <c r="AJ707" i="1"/>
  <c r="AM707" i="1" s="1"/>
  <c r="AI706" i="1"/>
  <c r="AH706" i="1"/>
  <c r="AG706" i="1"/>
  <c r="AF706" i="1"/>
  <c r="AL706" i="1"/>
  <c r="AD706" i="1"/>
  <c r="AC706" i="1"/>
  <c r="AE706" i="1"/>
  <c r="AJ706" i="1"/>
  <c r="AM706" i="1" s="1"/>
  <c r="AG705" i="1"/>
  <c r="AI705" i="1"/>
  <c r="AH705" i="1"/>
  <c r="AL705" i="1"/>
  <c r="AJ705" i="1"/>
  <c r="AM705" i="1" s="1"/>
  <c r="AF705" i="1"/>
  <c r="AE705" i="1"/>
  <c r="AD705" i="1"/>
  <c r="AC705" i="1"/>
  <c r="AI704" i="1"/>
  <c r="AH704" i="1"/>
  <c r="AG704" i="1"/>
  <c r="AL704" i="1"/>
  <c r="AJ704" i="1"/>
  <c r="AM704" i="1" s="1"/>
  <c r="AE704" i="1"/>
  <c r="AD704" i="1"/>
  <c r="AC704" i="1"/>
  <c r="AF704" i="1"/>
  <c r="AI703" i="1"/>
  <c r="AH703" i="1"/>
  <c r="AG703" i="1"/>
  <c r="AF703" i="1"/>
  <c r="AE703" i="1"/>
  <c r="AD703" i="1"/>
  <c r="AC703" i="1"/>
  <c r="AJ703" i="1"/>
  <c r="AL703" i="1"/>
  <c r="AI702" i="1"/>
  <c r="AG702" i="1"/>
  <c r="AH702" i="1"/>
  <c r="AE702" i="1"/>
  <c r="AD702" i="1"/>
  <c r="AC702" i="1"/>
  <c r="AL702" i="1"/>
  <c r="AJ702" i="1"/>
  <c r="AM702" i="1" s="1"/>
  <c r="AF702" i="1"/>
  <c r="AH701" i="1"/>
  <c r="AG701" i="1"/>
  <c r="AI701" i="1"/>
  <c r="AL701" i="1"/>
  <c r="AJ701" i="1"/>
  <c r="AF701" i="1"/>
  <c r="AE701" i="1"/>
  <c r="AD701" i="1"/>
  <c r="AC701" i="1"/>
  <c r="AI700" i="1"/>
  <c r="AH700" i="1"/>
  <c r="AG700" i="1"/>
  <c r="AF700" i="1"/>
  <c r="AE700" i="1"/>
  <c r="AC700" i="1"/>
  <c r="AD700" i="1"/>
  <c r="AJ700" i="1"/>
  <c r="AL700" i="1"/>
  <c r="AI699" i="1"/>
  <c r="AH699" i="1"/>
  <c r="AG699" i="1"/>
  <c r="AL699" i="1"/>
  <c r="AJ699" i="1"/>
  <c r="AM699" i="1" s="1"/>
  <c r="AF699" i="1"/>
  <c r="AE699" i="1"/>
  <c r="AD699" i="1"/>
  <c r="AC699" i="1"/>
  <c r="AI698" i="1"/>
  <c r="AH698" i="1"/>
  <c r="AG698" i="1"/>
  <c r="AD698" i="1"/>
  <c r="AC698" i="1"/>
  <c r="AL698" i="1"/>
  <c r="AJ698" i="1"/>
  <c r="AM698" i="1" s="1"/>
  <c r="AF698" i="1"/>
  <c r="AE698" i="1"/>
  <c r="AG697" i="1"/>
  <c r="AH697" i="1"/>
  <c r="AI697" i="1"/>
  <c r="AF697" i="1"/>
  <c r="AE697" i="1"/>
  <c r="AD697" i="1"/>
  <c r="AC697" i="1"/>
  <c r="AJ697" i="1"/>
  <c r="AL697" i="1"/>
  <c r="AI696" i="1"/>
  <c r="AH696" i="1"/>
  <c r="AG696" i="1"/>
  <c r="AJ696" i="1"/>
  <c r="AL696" i="1"/>
  <c r="AD696" i="1"/>
  <c r="AF696" i="1"/>
  <c r="AE696" i="1"/>
  <c r="AC696" i="1"/>
  <c r="AI695" i="1"/>
  <c r="AG695" i="1"/>
  <c r="AH695" i="1"/>
  <c r="AD695" i="1"/>
  <c r="AC695" i="1"/>
  <c r="AE695" i="1"/>
  <c r="AJ695" i="1"/>
  <c r="AF695" i="1"/>
  <c r="AL695" i="1"/>
  <c r="AH694" i="1"/>
  <c r="AI694" i="1"/>
  <c r="AG694" i="1"/>
  <c r="AE694" i="1"/>
  <c r="AC694" i="1"/>
  <c r="AD694" i="1"/>
  <c r="AF694" i="1"/>
  <c r="AJ694" i="1"/>
  <c r="AL694" i="1"/>
  <c r="AI693" i="1"/>
  <c r="AH693" i="1"/>
  <c r="AG693" i="1"/>
  <c r="AJ693" i="1"/>
  <c r="AL693" i="1"/>
  <c r="AF693" i="1"/>
  <c r="AE693" i="1"/>
  <c r="AD693" i="1"/>
  <c r="AC693" i="1"/>
  <c r="AI692" i="1"/>
  <c r="AH692" i="1"/>
  <c r="AG692" i="1"/>
  <c r="AL692" i="1"/>
  <c r="AJ692" i="1"/>
  <c r="AM692" i="1" s="1"/>
  <c r="AD692" i="1"/>
  <c r="AF692" i="1"/>
  <c r="AE692" i="1"/>
  <c r="AC692" i="1"/>
  <c r="AI691" i="1"/>
  <c r="AG691" i="1"/>
  <c r="AH691" i="1"/>
  <c r="AJ691" i="1"/>
  <c r="AC691" i="1"/>
  <c r="AL691" i="1"/>
  <c r="AD691" i="1"/>
  <c r="AE691" i="1"/>
  <c r="AF691" i="1"/>
  <c r="AG690" i="1"/>
  <c r="AH690" i="1"/>
  <c r="AI690" i="1"/>
  <c r="AC690" i="1"/>
  <c r="AD690" i="1"/>
  <c r="AE690" i="1"/>
  <c r="AF690" i="1"/>
  <c r="AJ690" i="1"/>
  <c r="AL690" i="1"/>
  <c r="AI689" i="1"/>
  <c r="AH689" i="1"/>
  <c r="AG689" i="1"/>
  <c r="AC689" i="1"/>
  <c r="AL689" i="1"/>
  <c r="AE689" i="1"/>
  <c r="AJ689" i="1"/>
  <c r="AM689" i="1" s="1"/>
  <c r="AF689" i="1"/>
  <c r="AD689" i="1"/>
  <c r="AG688" i="1"/>
  <c r="AH688" i="1"/>
  <c r="AI688" i="1"/>
  <c r="AC688" i="1"/>
  <c r="AL688" i="1"/>
  <c r="AJ688" i="1"/>
  <c r="AM688" i="1" s="1"/>
  <c r="AF688" i="1"/>
  <c r="AE688" i="1"/>
  <c r="AD688" i="1"/>
  <c r="AI687" i="1"/>
  <c r="AH687" i="1"/>
  <c r="AG687" i="1"/>
  <c r="AC687" i="1"/>
  <c r="AD687" i="1"/>
  <c r="AJ687" i="1"/>
  <c r="AL687" i="1"/>
  <c r="AF687" i="1"/>
  <c r="AE687" i="1"/>
  <c r="AG686" i="1"/>
  <c r="AH686" i="1"/>
  <c r="AI686" i="1"/>
  <c r="AL686" i="1"/>
  <c r="AC686" i="1"/>
  <c r="AD686" i="1"/>
  <c r="AF686" i="1"/>
  <c r="AE686" i="1"/>
  <c r="AJ686" i="1"/>
  <c r="AM686" i="1" s="1"/>
  <c r="AH685" i="1"/>
  <c r="AI685" i="1"/>
  <c r="AG685" i="1"/>
  <c r="AE685" i="1"/>
  <c r="AD685" i="1"/>
  <c r="AC685" i="1"/>
  <c r="AL685" i="1"/>
  <c r="AJ685" i="1"/>
  <c r="AM685" i="1" s="1"/>
  <c r="AF685" i="1"/>
  <c r="AG684" i="1"/>
  <c r="AH684" i="1"/>
  <c r="AI684" i="1"/>
  <c r="AD684" i="1"/>
  <c r="AE684" i="1"/>
  <c r="AF684" i="1"/>
  <c r="AL684" i="1"/>
  <c r="AJ684" i="1"/>
  <c r="AM684" i="1" s="1"/>
  <c r="AC684" i="1"/>
  <c r="AG683" i="1"/>
  <c r="AH683" i="1"/>
  <c r="AI683" i="1"/>
  <c r="AC683" i="1"/>
  <c r="AJ683" i="1"/>
  <c r="AL683" i="1"/>
  <c r="AF683" i="1"/>
  <c r="AE683" i="1"/>
  <c r="AD683" i="1"/>
  <c r="AH682" i="1"/>
  <c r="AG682" i="1"/>
  <c r="AI682" i="1"/>
  <c r="AF682" i="1"/>
  <c r="AE682" i="1"/>
  <c r="AD682" i="1"/>
  <c r="AC682" i="1"/>
  <c r="AL682" i="1"/>
  <c r="AJ682" i="1"/>
  <c r="AM682" i="1" s="1"/>
  <c r="AH681" i="1"/>
  <c r="AI681" i="1"/>
  <c r="AG681" i="1"/>
  <c r="AE681" i="1"/>
  <c r="AF681" i="1"/>
  <c r="AJ681" i="1"/>
  <c r="AL681" i="1"/>
  <c r="AD681" i="1"/>
  <c r="AC681" i="1"/>
  <c r="AI680" i="1"/>
  <c r="AH680" i="1"/>
  <c r="AG680" i="1"/>
  <c r="AJ680" i="1"/>
  <c r="AF680" i="1"/>
  <c r="AE680" i="1"/>
  <c r="AD680" i="1"/>
  <c r="AC680" i="1"/>
  <c r="AL680" i="1"/>
  <c r="AI679" i="1"/>
  <c r="AH679" i="1"/>
  <c r="AG679" i="1"/>
  <c r="AD679" i="1"/>
  <c r="AC679" i="1"/>
  <c r="AL679" i="1"/>
  <c r="AJ679" i="1"/>
  <c r="AF679" i="1"/>
  <c r="AE679" i="1"/>
  <c r="AI678" i="1"/>
  <c r="AG678" i="1"/>
  <c r="AH678" i="1"/>
  <c r="AE678" i="1"/>
  <c r="AF678" i="1"/>
  <c r="AJ678" i="1"/>
  <c r="AL678" i="1"/>
  <c r="AC678" i="1"/>
  <c r="AD678" i="1"/>
  <c r="AG677" i="1"/>
  <c r="AI677" i="1"/>
  <c r="AH677" i="1"/>
  <c r="AC677" i="1"/>
  <c r="AL677" i="1"/>
  <c r="AJ677" i="1"/>
  <c r="AM677" i="1" s="1"/>
  <c r="AE677" i="1"/>
  <c r="AF677" i="1"/>
  <c r="AD677" i="1"/>
  <c r="AG676" i="1"/>
  <c r="AH676" i="1"/>
  <c r="AI676" i="1"/>
  <c r="AF676" i="1"/>
  <c r="AJ676" i="1"/>
  <c r="AL676" i="1"/>
  <c r="AC676" i="1"/>
  <c r="AD676" i="1"/>
  <c r="AE676" i="1"/>
  <c r="AG675" i="1"/>
  <c r="AH675" i="1"/>
  <c r="AI675" i="1"/>
  <c r="AF675" i="1"/>
  <c r="AL675" i="1"/>
  <c r="AJ675" i="1"/>
  <c r="AC675" i="1"/>
  <c r="AD675" i="1"/>
  <c r="AE675" i="1"/>
  <c r="AI674" i="1"/>
  <c r="AG674" i="1"/>
  <c r="AH674" i="1"/>
  <c r="AC674" i="1"/>
  <c r="AL674" i="1"/>
  <c r="AJ674" i="1"/>
  <c r="AM674" i="1" s="1"/>
  <c r="AF674" i="1"/>
  <c r="AE674" i="1"/>
  <c r="AD674" i="1"/>
  <c r="AI673" i="1"/>
  <c r="AH673" i="1"/>
  <c r="AG673" i="1"/>
  <c r="AD673" i="1"/>
  <c r="AC673" i="1"/>
  <c r="AL673" i="1"/>
  <c r="AJ673" i="1"/>
  <c r="AE673" i="1"/>
  <c r="AF673" i="1"/>
  <c r="AI672" i="1"/>
  <c r="AG672" i="1"/>
  <c r="AH672" i="1"/>
  <c r="AJ672" i="1"/>
  <c r="AC672" i="1"/>
  <c r="AD672" i="1"/>
  <c r="AE672" i="1"/>
  <c r="AF672" i="1"/>
  <c r="AL672" i="1"/>
  <c r="AG671" i="1"/>
  <c r="AI671" i="1"/>
  <c r="AH671" i="1"/>
  <c r="AJ671" i="1"/>
  <c r="AL671" i="1"/>
  <c r="AF671" i="1"/>
  <c r="AE671" i="1"/>
  <c r="AD671" i="1"/>
  <c r="AC671" i="1"/>
  <c r="AH670" i="1"/>
  <c r="AG670" i="1"/>
  <c r="AI670" i="1"/>
  <c r="AJ670" i="1"/>
  <c r="AF670" i="1"/>
  <c r="AE670" i="1"/>
  <c r="AD670" i="1"/>
  <c r="AC670" i="1"/>
  <c r="AL670" i="1"/>
  <c r="AG669" i="1"/>
  <c r="AH669" i="1"/>
  <c r="AI669" i="1"/>
  <c r="AC669" i="1"/>
  <c r="AD669" i="1"/>
  <c r="AF669" i="1"/>
  <c r="AJ669" i="1"/>
  <c r="AL669" i="1"/>
  <c r="AE669" i="1"/>
  <c r="AH668" i="1"/>
  <c r="AG668" i="1"/>
  <c r="AI668" i="1"/>
  <c r="AE668" i="1"/>
  <c r="AD668" i="1"/>
  <c r="AC668" i="1"/>
  <c r="AL668" i="1"/>
  <c r="AJ668" i="1"/>
  <c r="AM668" i="1" s="1"/>
  <c r="AF668" i="1"/>
  <c r="AI667" i="1"/>
  <c r="AH667" i="1"/>
  <c r="AG667" i="1"/>
  <c r="AL667" i="1"/>
  <c r="AJ667" i="1"/>
  <c r="AM667" i="1" s="1"/>
  <c r="AF667" i="1"/>
  <c r="AE667" i="1"/>
  <c r="AC667" i="1"/>
  <c r="AD667" i="1"/>
  <c r="AI666" i="1"/>
  <c r="AH666" i="1"/>
  <c r="AG666" i="1"/>
  <c r="AL666" i="1"/>
  <c r="AJ666" i="1"/>
  <c r="AM666" i="1" s="1"/>
  <c r="AF666" i="1"/>
  <c r="AE666" i="1"/>
  <c r="AD666" i="1"/>
  <c r="AC666" i="1"/>
  <c r="AG665" i="1"/>
  <c r="AI665" i="1"/>
  <c r="AH665" i="1"/>
  <c r="AD665" i="1"/>
  <c r="AC665" i="1"/>
  <c r="AJ665" i="1"/>
  <c r="AL665" i="1"/>
  <c r="AF665" i="1"/>
  <c r="AE665" i="1"/>
  <c r="AI664" i="1"/>
  <c r="AH664" i="1"/>
  <c r="AG664" i="1"/>
  <c r="AL664" i="1"/>
  <c r="AJ664" i="1"/>
  <c r="AM664" i="1" s="1"/>
  <c r="AE664" i="1"/>
  <c r="AD664" i="1"/>
  <c r="AC664" i="1"/>
  <c r="AF664" i="1"/>
  <c r="AH663" i="1"/>
  <c r="AI663" i="1"/>
  <c r="AG663" i="1"/>
  <c r="AD663" i="1"/>
  <c r="AC663" i="1"/>
  <c r="AL663" i="1"/>
  <c r="AJ663" i="1"/>
  <c r="AM663" i="1" s="1"/>
  <c r="AF663" i="1"/>
  <c r="AE663" i="1"/>
  <c r="AG662" i="1"/>
  <c r="AI662" i="1"/>
  <c r="AH662" i="1"/>
  <c r="AF662" i="1"/>
  <c r="AE662" i="1"/>
  <c r="AD662" i="1"/>
  <c r="AC662" i="1"/>
  <c r="AL662" i="1"/>
  <c r="AJ662" i="1"/>
  <c r="AM662" i="1" s="1"/>
  <c r="AI661" i="1"/>
  <c r="AH661" i="1"/>
  <c r="AG661" i="1"/>
  <c r="AL661" i="1"/>
  <c r="AJ661" i="1"/>
  <c r="AF661" i="1"/>
  <c r="AD661" i="1"/>
  <c r="AC661" i="1"/>
  <c r="AE661" i="1"/>
  <c r="AI660" i="1"/>
  <c r="AH660" i="1"/>
  <c r="AG660" i="1"/>
  <c r="AJ660" i="1"/>
  <c r="AF660" i="1"/>
  <c r="AE660" i="1"/>
  <c r="AD660" i="1"/>
  <c r="AC660" i="1"/>
  <c r="AL660" i="1"/>
  <c r="AI659" i="1"/>
  <c r="AH659" i="1"/>
  <c r="AG659" i="1"/>
  <c r="AL659" i="1"/>
  <c r="AJ659" i="1"/>
  <c r="AF659" i="1"/>
  <c r="AE659" i="1"/>
  <c r="AD659" i="1"/>
  <c r="AC659" i="1"/>
  <c r="AI658" i="1"/>
  <c r="AH658" i="1"/>
  <c r="AG658" i="1"/>
  <c r="AJ658" i="1"/>
  <c r="AL658" i="1"/>
  <c r="AF658" i="1"/>
  <c r="AE658" i="1"/>
  <c r="AD658" i="1"/>
  <c r="AC658" i="1"/>
  <c r="AG657" i="1"/>
  <c r="AH657" i="1"/>
  <c r="AI657" i="1"/>
  <c r="AC657" i="1"/>
  <c r="AD657" i="1"/>
  <c r="AE657" i="1"/>
  <c r="AF657" i="1"/>
  <c r="AL657" i="1"/>
  <c r="AJ657" i="1"/>
  <c r="AG656" i="1"/>
  <c r="AH656" i="1"/>
  <c r="AI656" i="1"/>
  <c r="AL656" i="1"/>
  <c r="AD656" i="1"/>
  <c r="AC656" i="1"/>
  <c r="AE656" i="1"/>
  <c r="AF656" i="1"/>
  <c r="AJ656" i="1"/>
  <c r="AM656" i="1" s="1"/>
  <c r="AG655" i="1"/>
  <c r="AH655" i="1"/>
  <c r="AI655" i="1"/>
  <c r="AF655" i="1"/>
  <c r="AE655" i="1"/>
  <c r="AD655" i="1"/>
  <c r="AC655" i="1"/>
  <c r="AJ655" i="1"/>
  <c r="AL655" i="1"/>
  <c r="AI654" i="1"/>
  <c r="AG654" i="1"/>
  <c r="AH654" i="1"/>
  <c r="AF654" i="1"/>
  <c r="AE654" i="1"/>
  <c r="AD654" i="1"/>
  <c r="AC654" i="1"/>
  <c r="AJ654" i="1"/>
  <c r="AL654" i="1"/>
  <c r="AH653" i="1"/>
  <c r="AI653" i="1"/>
  <c r="AG653" i="1"/>
  <c r="AJ653" i="1"/>
  <c r="AL653" i="1"/>
  <c r="AC653" i="1"/>
  <c r="AD653" i="1"/>
  <c r="AE653" i="1"/>
  <c r="AF653" i="1"/>
  <c r="AH652" i="1"/>
  <c r="AI652" i="1"/>
  <c r="AG652" i="1"/>
  <c r="AJ652" i="1"/>
  <c r="AL652" i="1"/>
  <c r="AC652" i="1"/>
  <c r="AD652" i="1"/>
  <c r="AE652" i="1"/>
  <c r="AF652" i="1"/>
  <c r="AH651" i="1"/>
  <c r="AI651" i="1"/>
  <c r="AG651" i="1"/>
  <c r="AL651" i="1"/>
  <c r="AF651" i="1"/>
  <c r="AE651" i="1"/>
  <c r="AD651" i="1"/>
  <c r="AC651" i="1"/>
  <c r="AJ651" i="1"/>
  <c r="AM651" i="1" s="1"/>
  <c r="AI650" i="1"/>
  <c r="AH650" i="1"/>
  <c r="AG650" i="1"/>
  <c r="AJ650" i="1"/>
  <c r="AL650" i="1"/>
  <c r="AF650" i="1"/>
  <c r="AE650" i="1"/>
  <c r="AD650" i="1"/>
  <c r="AC650" i="1"/>
  <c r="AI649" i="1"/>
  <c r="AH649" i="1"/>
  <c r="AG649" i="1"/>
  <c r="AL649" i="1"/>
  <c r="AJ649" i="1"/>
  <c r="AM649" i="1" s="1"/>
  <c r="AF649" i="1"/>
  <c r="AE649" i="1"/>
  <c r="AD649" i="1"/>
  <c r="AC649" i="1"/>
  <c r="AI648" i="1"/>
  <c r="AH648" i="1"/>
  <c r="AG648" i="1"/>
  <c r="AD648" i="1"/>
  <c r="AC648" i="1"/>
  <c r="AL648" i="1"/>
  <c r="AJ648" i="1"/>
  <c r="AM648" i="1" s="1"/>
  <c r="AF648" i="1"/>
  <c r="AE648" i="1"/>
  <c r="AI647" i="1"/>
  <c r="AG647" i="1"/>
  <c r="AH647" i="1"/>
  <c r="AJ647" i="1"/>
  <c r="AF647" i="1"/>
  <c r="AE647" i="1"/>
  <c r="AD647" i="1"/>
  <c r="AC647" i="1"/>
  <c r="AL647" i="1"/>
  <c r="AI646" i="1"/>
  <c r="AH646" i="1"/>
  <c r="AG646" i="1"/>
  <c r="AD646" i="1"/>
  <c r="AF646" i="1"/>
  <c r="AC646" i="1"/>
  <c r="AE646" i="1"/>
  <c r="AJ646" i="1"/>
  <c r="AL646" i="1"/>
  <c r="AI645" i="1"/>
  <c r="AG645" i="1"/>
  <c r="AH645" i="1"/>
  <c r="AL645" i="1"/>
  <c r="AE645" i="1"/>
  <c r="AD645" i="1"/>
  <c r="AJ645" i="1"/>
  <c r="AM645" i="1" s="1"/>
  <c r="AF645" i="1"/>
  <c r="AC645" i="1"/>
  <c r="AI644" i="1"/>
  <c r="AG644" i="1"/>
  <c r="AH644" i="1"/>
  <c r="AC644" i="1"/>
  <c r="AL644" i="1"/>
  <c r="AJ644" i="1"/>
  <c r="AM644" i="1" s="1"/>
  <c r="AD644" i="1"/>
  <c r="AE644" i="1"/>
  <c r="AF644" i="1"/>
  <c r="AI643" i="1"/>
  <c r="AG643" i="1"/>
  <c r="AH643" i="1"/>
  <c r="AD643" i="1"/>
  <c r="AC643" i="1"/>
  <c r="AL643" i="1"/>
  <c r="AJ643" i="1"/>
  <c r="AM643" i="1" s="1"/>
  <c r="AF643" i="1"/>
  <c r="AE643" i="1"/>
  <c r="AG642" i="1"/>
  <c r="AH642" i="1"/>
  <c r="AI642" i="1"/>
  <c r="AD642" i="1"/>
  <c r="AE642" i="1"/>
  <c r="AF642" i="1"/>
  <c r="AL642" i="1"/>
  <c r="AC642" i="1"/>
  <c r="AJ642" i="1"/>
  <c r="AM642" i="1" s="1"/>
  <c r="AG641" i="1"/>
  <c r="AH641" i="1"/>
  <c r="AI641" i="1"/>
  <c r="AE641" i="1"/>
  <c r="AF641" i="1"/>
  <c r="AJ641" i="1"/>
  <c r="AL641" i="1"/>
  <c r="AC641" i="1"/>
  <c r="AD641" i="1"/>
  <c r="AI640" i="1"/>
  <c r="AH640" i="1"/>
  <c r="AG640" i="1"/>
  <c r="AJ640" i="1"/>
  <c r="AL640" i="1"/>
  <c r="AF640" i="1"/>
  <c r="AE640" i="1"/>
  <c r="AD640" i="1"/>
  <c r="AC640" i="1"/>
  <c r="AG639" i="1"/>
  <c r="AH639" i="1"/>
  <c r="AI639" i="1"/>
  <c r="AF639" i="1"/>
  <c r="AE639" i="1"/>
  <c r="AD639" i="1"/>
  <c r="AC639" i="1"/>
  <c r="AL639" i="1"/>
  <c r="AJ639" i="1"/>
  <c r="AM639" i="1" s="1"/>
  <c r="AH638" i="1"/>
  <c r="AG638" i="1"/>
  <c r="AI638" i="1"/>
  <c r="AL638" i="1"/>
  <c r="AJ638" i="1"/>
  <c r="AM638" i="1" s="1"/>
  <c r="AC638" i="1"/>
  <c r="AD638" i="1"/>
  <c r="AE638" i="1"/>
  <c r="AF638" i="1"/>
  <c r="AI637" i="1"/>
  <c r="AG637" i="1"/>
  <c r="AH637" i="1"/>
  <c r="AE637" i="1"/>
  <c r="AD637" i="1"/>
  <c r="AC637" i="1"/>
  <c r="AL637" i="1"/>
  <c r="AJ637" i="1"/>
  <c r="AM637" i="1" s="1"/>
  <c r="AF637" i="1"/>
  <c r="AI636" i="1"/>
  <c r="AH636" i="1"/>
  <c r="AG636" i="1"/>
  <c r="AJ636" i="1"/>
  <c r="AE636" i="1"/>
  <c r="AL636" i="1"/>
  <c r="AF636" i="1"/>
  <c r="AD636" i="1"/>
  <c r="AC636" i="1"/>
  <c r="AI635" i="1"/>
  <c r="AH635" i="1"/>
  <c r="AG635" i="1"/>
  <c r="AC635" i="1"/>
  <c r="AD635" i="1"/>
  <c r="AL635" i="1"/>
  <c r="AJ635" i="1"/>
  <c r="AM635" i="1" s="1"/>
  <c r="AF635" i="1"/>
  <c r="AE635" i="1"/>
  <c r="AG634" i="1"/>
  <c r="AH634" i="1"/>
  <c r="AI634" i="1"/>
  <c r="AD634" i="1"/>
  <c r="AC634" i="1"/>
  <c r="AE634" i="1"/>
  <c r="AF634" i="1"/>
  <c r="AJ634" i="1"/>
  <c r="AL634" i="1"/>
  <c r="AG633" i="1"/>
  <c r="AI633" i="1"/>
  <c r="AH633" i="1"/>
  <c r="AC633" i="1"/>
  <c r="AL633" i="1"/>
  <c r="AJ633" i="1"/>
  <c r="AF633" i="1"/>
  <c r="AE633" i="1"/>
  <c r="AD633" i="1"/>
  <c r="AI632" i="1"/>
  <c r="AH632" i="1"/>
  <c r="AG632" i="1"/>
  <c r="AD632" i="1"/>
  <c r="AC632" i="1"/>
  <c r="AJ632" i="1"/>
  <c r="AL632" i="1"/>
  <c r="AF632" i="1"/>
  <c r="AE632" i="1"/>
  <c r="AI631" i="1"/>
  <c r="AG631" i="1"/>
  <c r="AH631" i="1"/>
  <c r="AL631" i="1"/>
  <c r="AJ631" i="1"/>
  <c r="AM631" i="1" s="1"/>
  <c r="AC631" i="1"/>
  <c r="AD631" i="1"/>
  <c r="AE631" i="1"/>
  <c r="AF631" i="1"/>
  <c r="AG630" i="1"/>
  <c r="AI630" i="1"/>
  <c r="AH630" i="1"/>
  <c r="AD630" i="1"/>
  <c r="AF630" i="1"/>
  <c r="AJ630" i="1"/>
  <c r="AL630" i="1"/>
  <c r="AE630" i="1"/>
  <c r="AC630" i="1"/>
  <c r="AI629" i="1"/>
  <c r="AH629" i="1"/>
  <c r="AG629" i="1"/>
  <c r="AL629" i="1"/>
  <c r="AJ629" i="1"/>
  <c r="AF629" i="1"/>
  <c r="AE629" i="1"/>
  <c r="AD629" i="1"/>
  <c r="AC629" i="1"/>
  <c r="AI628" i="1"/>
  <c r="AH628" i="1"/>
  <c r="AG628" i="1"/>
  <c r="AF628" i="1"/>
  <c r="AC628" i="1"/>
  <c r="AD628" i="1"/>
  <c r="AE628" i="1"/>
  <c r="AL628" i="1"/>
  <c r="AJ628" i="1"/>
  <c r="AM628" i="1" s="1"/>
  <c r="AG627" i="1"/>
  <c r="AI627" i="1"/>
  <c r="AH627" i="1"/>
  <c r="AD627" i="1"/>
  <c r="AE627" i="1"/>
  <c r="AF627" i="1"/>
  <c r="AL627" i="1"/>
  <c r="AC627" i="1"/>
  <c r="AJ627" i="1"/>
  <c r="AM627" i="1" s="1"/>
  <c r="AG626" i="1"/>
  <c r="AH626" i="1"/>
  <c r="AI626" i="1"/>
  <c r="AC626" i="1"/>
  <c r="AL626" i="1"/>
  <c r="AF626" i="1"/>
  <c r="AD626" i="1"/>
  <c r="AE626" i="1"/>
  <c r="AJ626" i="1"/>
  <c r="AM626" i="1" s="1"/>
  <c r="AH625" i="1"/>
  <c r="AI625" i="1"/>
  <c r="AG625" i="1"/>
  <c r="AC625" i="1"/>
  <c r="AD625" i="1"/>
  <c r="AE625" i="1"/>
  <c r="AF625" i="1"/>
  <c r="AJ625" i="1"/>
  <c r="AL625" i="1"/>
  <c r="AH624" i="1"/>
  <c r="AI624" i="1"/>
  <c r="AG624" i="1"/>
  <c r="AC624" i="1"/>
  <c r="AD624" i="1"/>
  <c r="AE624" i="1"/>
  <c r="AJ624" i="1"/>
  <c r="AL624" i="1"/>
  <c r="AF624" i="1"/>
  <c r="AI623" i="1"/>
  <c r="AH623" i="1"/>
  <c r="AG623" i="1"/>
  <c r="AJ623" i="1"/>
  <c r="AL623" i="1"/>
  <c r="AC623" i="1"/>
  <c r="AD623" i="1"/>
  <c r="AE623" i="1"/>
  <c r="AF623" i="1"/>
  <c r="AG622" i="1"/>
  <c r="AH622" i="1"/>
  <c r="AI622" i="1"/>
  <c r="AE622" i="1"/>
  <c r="AL622" i="1"/>
  <c r="AJ622" i="1"/>
  <c r="AF622" i="1"/>
  <c r="AD622" i="1"/>
  <c r="AC622" i="1"/>
  <c r="AG621" i="1"/>
  <c r="AI621" i="1"/>
  <c r="AH621" i="1"/>
  <c r="AF621" i="1"/>
  <c r="AC621" i="1"/>
  <c r="AE621" i="1"/>
  <c r="AD621" i="1"/>
  <c r="AL621" i="1"/>
  <c r="AJ621" i="1"/>
  <c r="AM621" i="1" s="1"/>
  <c r="AG620" i="1"/>
  <c r="AH620" i="1"/>
  <c r="AI620" i="1"/>
  <c r="AE620" i="1"/>
  <c r="AF620" i="1"/>
  <c r="AC620" i="1"/>
  <c r="AL620" i="1"/>
  <c r="AJ620" i="1"/>
  <c r="AM620" i="1" s="1"/>
  <c r="AD620" i="1"/>
  <c r="AG619" i="1"/>
  <c r="AI619" i="1"/>
  <c r="AH619" i="1"/>
  <c r="AJ619" i="1"/>
  <c r="AL619" i="1"/>
  <c r="AC619" i="1"/>
  <c r="AD619" i="1"/>
  <c r="AE619" i="1"/>
  <c r="AF619" i="1"/>
  <c r="AI618" i="1"/>
  <c r="AH618" i="1"/>
  <c r="AG618" i="1"/>
  <c r="AD618" i="1"/>
  <c r="AF618" i="1"/>
  <c r="AC618" i="1"/>
  <c r="AL618" i="1"/>
  <c r="AJ618" i="1"/>
  <c r="AM618" i="1" s="1"/>
  <c r="AE618" i="1"/>
  <c r="AI617" i="1"/>
  <c r="AH617" i="1"/>
  <c r="AG617" i="1"/>
  <c r="AL617" i="1"/>
  <c r="AJ617" i="1"/>
  <c r="AF617" i="1"/>
  <c r="AC617" i="1"/>
  <c r="AE617" i="1"/>
  <c r="AD617" i="1"/>
  <c r="AI616" i="1"/>
  <c r="AH616" i="1"/>
  <c r="AG616" i="1"/>
  <c r="AL616" i="1"/>
  <c r="AJ616" i="1"/>
  <c r="AF616" i="1"/>
  <c r="AE616" i="1"/>
  <c r="AD616" i="1"/>
  <c r="AC616" i="1"/>
  <c r="AI615" i="1"/>
  <c r="AH615" i="1"/>
  <c r="AG615" i="1"/>
  <c r="AL615" i="1"/>
  <c r="AJ615" i="1"/>
  <c r="AF615" i="1"/>
  <c r="AE615" i="1"/>
  <c r="AD615" i="1"/>
  <c r="AC615" i="1"/>
  <c r="AG614" i="1"/>
  <c r="AH614" i="1"/>
  <c r="AI614" i="1"/>
  <c r="AC614" i="1"/>
  <c r="AD614" i="1"/>
  <c r="AE614" i="1"/>
  <c r="AF614" i="1"/>
  <c r="AL614" i="1"/>
  <c r="AJ614" i="1"/>
  <c r="AM614" i="1" s="1"/>
  <c r="AG613" i="1"/>
  <c r="AH613" i="1"/>
  <c r="AI613" i="1"/>
  <c r="AF613" i="1"/>
  <c r="AE613" i="1"/>
  <c r="AD613" i="1"/>
  <c r="AC613" i="1"/>
  <c r="AL613" i="1"/>
  <c r="AJ613" i="1"/>
  <c r="AG612" i="1"/>
  <c r="AH612" i="1"/>
  <c r="AI612" i="1"/>
  <c r="AC612" i="1"/>
  <c r="AD612" i="1"/>
  <c r="AE612" i="1"/>
  <c r="AF612" i="1"/>
  <c r="AL612" i="1"/>
  <c r="AJ612" i="1"/>
  <c r="AM612" i="1" s="1"/>
  <c r="AG611" i="1"/>
  <c r="AH611" i="1"/>
  <c r="AI611" i="1"/>
  <c r="AL611" i="1"/>
  <c r="AC611" i="1"/>
  <c r="AD611" i="1"/>
  <c r="AE611" i="1"/>
  <c r="AF611" i="1"/>
  <c r="AJ611" i="1"/>
  <c r="AM611" i="1" s="1"/>
  <c r="AI610" i="1"/>
  <c r="AH610" i="1"/>
  <c r="AG610" i="1"/>
  <c r="AF610" i="1"/>
  <c r="AE610" i="1"/>
  <c r="AD610" i="1"/>
  <c r="AC610" i="1"/>
  <c r="AL610" i="1"/>
  <c r="AJ610" i="1"/>
  <c r="AM610" i="1" s="1"/>
  <c r="AI609" i="1"/>
  <c r="AH609" i="1"/>
  <c r="AG609" i="1"/>
  <c r="AL609" i="1"/>
  <c r="AF609" i="1"/>
  <c r="AE609" i="1"/>
  <c r="AC609" i="1"/>
  <c r="AD609" i="1"/>
  <c r="AJ609" i="1"/>
  <c r="AM609" i="1" s="1"/>
  <c r="AI608" i="1"/>
  <c r="AH608" i="1"/>
  <c r="AG608" i="1"/>
  <c r="AC608" i="1"/>
  <c r="AL608" i="1"/>
  <c r="AJ608" i="1"/>
  <c r="AM608" i="1" s="1"/>
  <c r="AF608" i="1"/>
  <c r="AE608" i="1"/>
  <c r="AD608" i="1"/>
  <c r="AH607" i="1"/>
  <c r="AG607" i="1"/>
  <c r="AI607" i="1"/>
  <c r="AF607" i="1"/>
  <c r="AE607" i="1"/>
  <c r="AD607" i="1"/>
  <c r="AC607" i="1"/>
  <c r="AL607" i="1"/>
  <c r="AJ607" i="1"/>
  <c r="AM607" i="1" s="1"/>
  <c r="AI606" i="1"/>
  <c r="AG606" i="1"/>
  <c r="AH606" i="1"/>
  <c r="AD606" i="1"/>
  <c r="AE606" i="1"/>
  <c r="AL606" i="1"/>
  <c r="AJ606" i="1"/>
  <c r="AM606" i="1" s="1"/>
  <c r="AF606" i="1"/>
  <c r="AC606" i="1"/>
  <c r="AG605" i="1"/>
  <c r="AI605" i="1"/>
  <c r="AH605" i="1"/>
  <c r="AL605" i="1"/>
  <c r="AD605" i="1"/>
  <c r="AC605" i="1"/>
  <c r="AE605" i="1"/>
  <c r="AF605" i="1"/>
  <c r="AJ605" i="1"/>
  <c r="AM605" i="1" s="1"/>
  <c r="AI604" i="1"/>
  <c r="AH604" i="1"/>
  <c r="AG604" i="1"/>
  <c r="AD604" i="1"/>
  <c r="AC604" i="1"/>
  <c r="AL604" i="1"/>
  <c r="AJ604" i="1"/>
  <c r="AM604" i="1" s="1"/>
  <c r="AF604" i="1"/>
  <c r="AE604" i="1"/>
  <c r="AH603" i="1"/>
  <c r="AI603" i="1"/>
  <c r="AG603" i="1"/>
  <c r="AF603" i="1"/>
  <c r="AD603" i="1"/>
  <c r="AC603" i="1"/>
  <c r="AE603" i="1"/>
  <c r="AJ603" i="1"/>
  <c r="AL603" i="1"/>
  <c r="AH602" i="1"/>
  <c r="AI602" i="1"/>
  <c r="AG602" i="1"/>
  <c r="AD602" i="1"/>
  <c r="AE602" i="1"/>
  <c r="AF602" i="1"/>
  <c r="AJ602" i="1"/>
  <c r="AL602" i="1"/>
  <c r="AC602" i="1"/>
  <c r="AI601" i="1"/>
  <c r="AH601" i="1"/>
  <c r="AG601" i="1"/>
  <c r="AJ601" i="1"/>
  <c r="AL601" i="1"/>
  <c r="AE601" i="1"/>
  <c r="AD601" i="1"/>
  <c r="AC601" i="1"/>
  <c r="AF601" i="1"/>
  <c r="AG600" i="1"/>
  <c r="AI600" i="1"/>
  <c r="AH600" i="1"/>
  <c r="AC600" i="1"/>
  <c r="AF600" i="1"/>
  <c r="AD600" i="1"/>
  <c r="AL600" i="1"/>
  <c r="AJ600" i="1"/>
  <c r="AE600" i="1"/>
  <c r="AG599" i="1"/>
  <c r="AI599" i="1"/>
  <c r="AH599" i="1"/>
  <c r="AL599" i="1"/>
  <c r="AJ599" i="1"/>
  <c r="AM599" i="1" s="1"/>
  <c r="AC599" i="1"/>
  <c r="AD599" i="1"/>
  <c r="AF599" i="1"/>
  <c r="AE599" i="1"/>
  <c r="AG598" i="1"/>
  <c r="AH598" i="1"/>
  <c r="AI598" i="1"/>
  <c r="AE598" i="1"/>
  <c r="AJ598" i="1"/>
  <c r="AL598" i="1"/>
  <c r="AC598" i="1"/>
  <c r="AD598" i="1"/>
  <c r="AF598" i="1"/>
  <c r="AI597" i="1"/>
  <c r="AH597" i="1"/>
  <c r="AG597" i="1"/>
  <c r="AL597" i="1"/>
  <c r="AJ597" i="1"/>
  <c r="AF597" i="1"/>
  <c r="AE597" i="1"/>
  <c r="AD597" i="1"/>
  <c r="AC597" i="1"/>
  <c r="AI596" i="1"/>
  <c r="AH596" i="1"/>
  <c r="AG596" i="1"/>
  <c r="AF596" i="1"/>
  <c r="AE596" i="1"/>
  <c r="AD596" i="1"/>
  <c r="AC596" i="1"/>
  <c r="AL596" i="1"/>
  <c r="AJ596" i="1"/>
  <c r="AM596" i="1" s="1"/>
  <c r="AI595" i="1"/>
  <c r="AH595" i="1"/>
  <c r="AG595" i="1"/>
  <c r="AJ595" i="1"/>
  <c r="AL595" i="1"/>
  <c r="AC595" i="1"/>
  <c r="AD595" i="1"/>
  <c r="AE595" i="1"/>
  <c r="AF595" i="1"/>
  <c r="AG594" i="1"/>
  <c r="AI594" i="1"/>
  <c r="AH594" i="1"/>
  <c r="AF594" i="1"/>
  <c r="AE594" i="1"/>
  <c r="AC594" i="1"/>
  <c r="AD594" i="1"/>
  <c r="AL594" i="1"/>
  <c r="AJ594" i="1"/>
  <c r="AI593" i="1"/>
  <c r="AH593" i="1"/>
  <c r="AG593" i="1"/>
  <c r="AL593" i="1"/>
  <c r="AJ593" i="1"/>
  <c r="AM593" i="1" s="1"/>
  <c r="AF593" i="1"/>
  <c r="AE593" i="1"/>
  <c r="AD593" i="1"/>
  <c r="AC593" i="1"/>
  <c r="AI592" i="1"/>
  <c r="AH592" i="1"/>
  <c r="AG592" i="1"/>
  <c r="AE592" i="1"/>
  <c r="AC592" i="1"/>
  <c r="AD592" i="1"/>
  <c r="AF592" i="1"/>
  <c r="AL592" i="1"/>
  <c r="AJ592" i="1"/>
  <c r="AM592" i="1" s="1"/>
  <c r="AG591" i="1"/>
  <c r="AH591" i="1"/>
  <c r="AI591" i="1"/>
  <c r="AC591" i="1"/>
  <c r="AD591" i="1"/>
  <c r="AE591" i="1"/>
  <c r="AF591" i="1"/>
  <c r="AJ591" i="1"/>
  <c r="AL591" i="1"/>
  <c r="AG590" i="1"/>
  <c r="AH590" i="1"/>
  <c r="AI590" i="1"/>
  <c r="AF590" i="1"/>
  <c r="AJ590" i="1"/>
  <c r="AL590" i="1"/>
  <c r="AE590" i="1"/>
  <c r="AD590" i="1"/>
  <c r="AC590" i="1"/>
  <c r="AI589" i="1"/>
  <c r="AH589" i="1"/>
  <c r="AG589" i="1"/>
  <c r="AL589" i="1"/>
  <c r="AJ589" i="1"/>
  <c r="AF589" i="1"/>
  <c r="AE589" i="1"/>
  <c r="AD589" i="1"/>
  <c r="AC589" i="1"/>
  <c r="AG588" i="1"/>
  <c r="AH588" i="1"/>
  <c r="AI588" i="1"/>
  <c r="AC588" i="1"/>
  <c r="AD588" i="1"/>
  <c r="AE588" i="1"/>
  <c r="AF588" i="1"/>
  <c r="AL588" i="1"/>
  <c r="AJ588" i="1"/>
  <c r="AG587" i="1"/>
  <c r="AH587" i="1"/>
  <c r="AI587" i="1"/>
  <c r="AD587" i="1"/>
  <c r="AE587" i="1"/>
  <c r="AL587" i="1"/>
  <c r="AJ587" i="1"/>
  <c r="AM587" i="1" s="1"/>
  <c r="AF587" i="1"/>
  <c r="AC587" i="1"/>
  <c r="AG586" i="1"/>
  <c r="AI586" i="1"/>
  <c r="AH586" i="1"/>
  <c r="AF586" i="1"/>
  <c r="AE586" i="1"/>
  <c r="AD586" i="1"/>
  <c r="AC586" i="1"/>
  <c r="AL586" i="1"/>
  <c r="AJ586" i="1"/>
  <c r="AM586" i="1" s="1"/>
  <c r="AI585" i="1"/>
  <c r="AH585" i="1"/>
  <c r="AG585" i="1"/>
  <c r="AD585" i="1"/>
  <c r="AC585" i="1"/>
  <c r="AL585" i="1"/>
  <c r="AJ585" i="1"/>
  <c r="AF585" i="1"/>
  <c r="AE585" i="1"/>
  <c r="AI584" i="1"/>
  <c r="AH584" i="1"/>
  <c r="AG584" i="1"/>
  <c r="AL584" i="1"/>
  <c r="AJ584" i="1"/>
  <c r="AE584" i="1"/>
  <c r="AD584" i="1"/>
  <c r="AC584" i="1"/>
  <c r="AF584" i="1"/>
  <c r="AI583" i="1"/>
  <c r="AH583" i="1"/>
  <c r="AG583" i="1"/>
  <c r="AC583" i="1"/>
  <c r="AL583" i="1"/>
  <c r="AJ583" i="1"/>
  <c r="AM583" i="1" s="1"/>
  <c r="AF583" i="1"/>
  <c r="AE583" i="1"/>
  <c r="AD583" i="1"/>
  <c r="AG582" i="1"/>
  <c r="AI582" i="1"/>
  <c r="AH582" i="1"/>
  <c r="AL582" i="1"/>
  <c r="AJ582" i="1"/>
  <c r="AM582" i="1" s="1"/>
  <c r="AF582" i="1"/>
  <c r="AE582" i="1"/>
  <c r="AD582" i="1"/>
  <c r="AC582" i="1"/>
  <c r="AI581" i="1"/>
  <c r="AH581" i="1"/>
  <c r="AG581" i="1"/>
  <c r="AJ581" i="1"/>
  <c r="AF581" i="1"/>
  <c r="AE581" i="1"/>
  <c r="AD581" i="1"/>
  <c r="AC581" i="1"/>
  <c r="AL581" i="1"/>
  <c r="AH580" i="1"/>
  <c r="AG580" i="1"/>
  <c r="AI580" i="1"/>
  <c r="AJ580" i="1"/>
  <c r="AL580" i="1"/>
  <c r="AC580" i="1"/>
  <c r="AD580" i="1"/>
  <c r="AE580" i="1"/>
  <c r="AF580" i="1"/>
  <c r="AH579" i="1"/>
  <c r="AG579" i="1"/>
  <c r="AI579" i="1"/>
  <c r="AE579" i="1"/>
  <c r="AJ579" i="1"/>
  <c r="AL579" i="1"/>
  <c r="AF579" i="1"/>
  <c r="AC579" i="1"/>
  <c r="AD579" i="1"/>
  <c r="AG578" i="1"/>
  <c r="AH578" i="1"/>
  <c r="AI578" i="1"/>
  <c r="AJ578" i="1"/>
  <c r="AF578" i="1"/>
  <c r="AL578" i="1"/>
  <c r="AE578" i="1"/>
  <c r="AD578" i="1"/>
  <c r="AC578" i="1"/>
  <c r="AI577" i="1"/>
  <c r="AH577" i="1"/>
  <c r="AG577" i="1"/>
  <c r="AL577" i="1"/>
  <c r="AJ577" i="1"/>
  <c r="AM577" i="1" s="1"/>
  <c r="AF577" i="1"/>
  <c r="AE577" i="1"/>
  <c r="AD577" i="1"/>
  <c r="AC577" i="1"/>
  <c r="AI576" i="1"/>
  <c r="AH576" i="1"/>
  <c r="AG576" i="1"/>
  <c r="AJ576" i="1"/>
  <c r="AL576" i="1"/>
  <c r="AF576" i="1"/>
  <c r="AE576" i="1"/>
  <c r="AD576" i="1"/>
  <c r="AC576" i="1"/>
  <c r="AI575" i="1"/>
  <c r="AH575" i="1"/>
  <c r="AG575" i="1"/>
  <c r="AL575" i="1"/>
  <c r="AJ575" i="1"/>
  <c r="AF575" i="1"/>
  <c r="AE575" i="1"/>
  <c r="AD575" i="1"/>
  <c r="AC575" i="1"/>
  <c r="AI574" i="1"/>
  <c r="AH574" i="1"/>
  <c r="AG574" i="1"/>
  <c r="AL574" i="1"/>
  <c r="AJ574" i="1"/>
  <c r="AM574" i="1" s="1"/>
  <c r="AF574" i="1"/>
  <c r="AE574" i="1"/>
  <c r="AD574" i="1"/>
  <c r="AC574" i="1"/>
  <c r="AI573" i="1"/>
  <c r="AH573" i="1"/>
  <c r="AG573" i="1"/>
  <c r="AL573" i="1"/>
  <c r="AJ573" i="1"/>
  <c r="AF573" i="1"/>
  <c r="AE573" i="1"/>
  <c r="AD573" i="1"/>
  <c r="AC573" i="1"/>
  <c r="AI572" i="1"/>
  <c r="AG572" i="1"/>
  <c r="AH572" i="1"/>
  <c r="AJ572" i="1"/>
  <c r="AC572" i="1"/>
  <c r="AD572" i="1"/>
  <c r="AE572" i="1"/>
  <c r="AF572" i="1"/>
  <c r="AL572" i="1"/>
  <c r="AG571" i="1"/>
  <c r="AH571" i="1"/>
  <c r="AI571" i="1"/>
  <c r="AC571" i="1"/>
  <c r="AD571" i="1"/>
  <c r="AE571" i="1"/>
  <c r="AF571" i="1"/>
  <c r="AJ571" i="1"/>
  <c r="AL571" i="1"/>
  <c r="AG570" i="1"/>
  <c r="AI570" i="1"/>
  <c r="AH570" i="1"/>
  <c r="AL570" i="1"/>
  <c r="AD570" i="1"/>
  <c r="AC570" i="1"/>
  <c r="AE570" i="1"/>
  <c r="AF570" i="1"/>
  <c r="AJ570" i="1"/>
  <c r="AM570" i="1" s="1"/>
  <c r="AI569" i="1"/>
  <c r="AG569" i="1"/>
  <c r="AH569" i="1"/>
  <c r="AE569" i="1"/>
  <c r="AJ569" i="1"/>
  <c r="AL569" i="1"/>
  <c r="AF569" i="1"/>
  <c r="AD569" i="1"/>
  <c r="AC569" i="1"/>
  <c r="AI568" i="1"/>
  <c r="AH568" i="1"/>
  <c r="AG568" i="1"/>
  <c r="AC568" i="1"/>
  <c r="AJ568" i="1"/>
  <c r="AE568" i="1"/>
  <c r="AD568" i="1"/>
  <c r="AL568" i="1"/>
  <c r="AF568" i="1"/>
  <c r="AG567" i="1"/>
  <c r="AI567" i="1"/>
  <c r="AH567" i="1"/>
  <c r="AL567" i="1"/>
  <c r="AJ567" i="1"/>
  <c r="AF567" i="1"/>
  <c r="AE567" i="1"/>
  <c r="AD567" i="1"/>
  <c r="AC567" i="1"/>
  <c r="AG566" i="1"/>
  <c r="AH566" i="1"/>
  <c r="AI566" i="1"/>
  <c r="AC566" i="1"/>
  <c r="AD566" i="1"/>
  <c r="AF566" i="1"/>
  <c r="AL566" i="1"/>
  <c r="AJ566" i="1"/>
  <c r="AM566" i="1" s="1"/>
  <c r="AE566" i="1"/>
  <c r="AI565" i="1"/>
  <c r="AH565" i="1"/>
  <c r="AG565" i="1"/>
  <c r="AJ565" i="1"/>
  <c r="AL565" i="1"/>
  <c r="AF565" i="1"/>
  <c r="AE565" i="1"/>
  <c r="AD565" i="1"/>
  <c r="AC565" i="1"/>
  <c r="AI564" i="1"/>
  <c r="AH564" i="1"/>
  <c r="AG564" i="1"/>
  <c r="AF564" i="1"/>
  <c r="AC564" i="1"/>
  <c r="AD564" i="1"/>
  <c r="AJ564" i="1"/>
  <c r="AE564" i="1"/>
  <c r="AL564" i="1"/>
  <c r="AG563" i="1"/>
  <c r="AH563" i="1"/>
  <c r="AI563" i="1"/>
  <c r="AE563" i="1"/>
  <c r="AF563" i="1"/>
  <c r="AJ563" i="1"/>
  <c r="AL563" i="1"/>
  <c r="AC563" i="1"/>
  <c r="AD563" i="1"/>
  <c r="AH562" i="1"/>
  <c r="AG562" i="1"/>
  <c r="AI562" i="1"/>
  <c r="AD562" i="1"/>
  <c r="AF562" i="1"/>
  <c r="AE562" i="1"/>
  <c r="AC562" i="1"/>
  <c r="AL562" i="1"/>
  <c r="AJ562" i="1"/>
  <c r="AH561" i="1"/>
  <c r="AG561" i="1"/>
  <c r="AI561" i="1"/>
  <c r="AF561" i="1"/>
  <c r="AE561" i="1"/>
  <c r="AD561" i="1"/>
  <c r="AL561" i="1"/>
  <c r="AJ561" i="1"/>
  <c r="AM561" i="1" s="1"/>
  <c r="AC561" i="1"/>
  <c r="AG560" i="1"/>
  <c r="AH560" i="1"/>
  <c r="AI560" i="1"/>
  <c r="AC560" i="1"/>
  <c r="AD560" i="1"/>
  <c r="AE560" i="1"/>
  <c r="AF560" i="1"/>
  <c r="AL560" i="1"/>
  <c r="AJ560" i="1"/>
  <c r="AM560" i="1" s="1"/>
  <c r="AG559" i="1"/>
  <c r="AH559" i="1"/>
  <c r="AI559" i="1"/>
  <c r="AL559" i="1"/>
  <c r="AJ559" i="1"/>
  <c r="AM559" i="1" s="1"/>
  <c r="AF559" i="1"/>
  <c r="AE559" i="1"/>
  <c r="AD559" i="1"/>
  <c r="AC559" i="1"/>
  <c r="AI558" i="1"/>
  <c r="AG558" i="1"/>
  <c r="AH558" i="1"/>
  <c r="AL558" i="1"/>
  <c r="AF558" i="1"/>
  <c r="AE558" i="1"/>
  <c r="AD558" i="1"/>
  <c r="AC558" i="1"/>
  <c r="AJ558" i="1"/>
  <c r="AM558" i="1" s="1"/>
  <c r="AI557" i="1"/>
  <c r="AH557" i="1"/>
  <c r="AG557" i="1"/>
  <c r="AL557" i="1"/>
  <c r="AJ557" i="1"/>
  <c r="AF557" i="1"/>
  <c r="AE557" i="1"/>
  <c r="AD557" i="1"/>
  <c r="AC557" i="1"/>
  <c r="AI556" i="1"/>
  <c r="AH556" i="1"/>
  <c r="AG556" i="1"/>
  <c r="AL556" i="1"/>
  <c r="AF556" i="1"/>
  <c r="AE556" i="1"/>
  <c r="AD556" i="1"/>
  <c r="AC556" i="1"/>
  <c r="AJ556" i="1"/>
  <c r="AM556" i="1" s="1"/>
  <c r="AI555" i="1"/>
  <c r="AH555" i="1"/>
  <c r="AG555" i="1"/>
  <c r="AJ555" i="1"/>
  <c r="AF555" i="1"/>
  <c r="AE555" i="1"/>
  <c r="AL555" i="1"/>
  <c r="AD555" i="1"/>
  <c r="AC555" i="1"/>
  <c r="AG554" i="1"/>
  <c r="AI554" i="1"/>
  <c r="AH554" i="1"/>
  <c r="AE554" i="1"/>
  <c r="AF554" i="1"/>
  <c r="AJ554" i="1"/>
  <c r="AD554" i="1"/>
  <c r="AC554" i="1"/>
  <c r="AL554" i="1"/>
  <c r="AI553" i="1"/>
  <c r="AH553" i="1"/>
  <c r="AG553" i="1"/>
  <c r="AL553" i="1"/>
  <c r="AJ553" i="1"/>
  <c r="AF553" i="1"/>
  <c r="AE553" i="1"/>
  <c r="AD553" i="1"/>
  <c r="AC553" i="1"/>
  <c r="AG552" i="1"/>
  <c r="AI552" i="1"/>
  <c r="AH552" i="1"/>
  <c r="AL552" i="1"/>
  <c r="AF552" i="1"/>
  <c r="AJ552" i="1"/>
  <c r="AM552" i="1" s="1"/>
  <c r="AE552" i="1"/>
  <c r="AD552" i="1"/>
  <c r="AC552" i="1"/>
  <c r="AI551" i="1"/>
  <c r="AH551" i="1"/>
  <c r="AG551" i="1"/>
  <c r="AL551" i="1"/>
  <c r="AJ551" i="1"/>
  <c r="AM551" i="1" s="1"/>
  <c r="AF551" i="1"/>
  <c r="AE551" i="1"/>
  <c r="AD551" i="1"/>
  <c r="AC551" i="1"/>
  <c r="AI550" i="1"/>
  <c r="AH550" i="1"/>
  <c r="AG550" i="1"/>
  <c r="AC550" i="1"/>
  <c r="AD550" i="1"/>
  <c r="AE550" i="1"/>
  <c r="AF550" i="1"/>
  <c r="AJ550" i="1"/>
  <c r="AL550" i="1"/>
  <c r="AI549" i="1"/>
  <c r="AH549" i="1"/>
  <c r="AG549" i="1"/>
  <c r="AL549" i="1"/>
  <c r="AJ549" i="1"/>
  <c r="AM549" i="1" s="1"/>
  <c r="AF549" i="1"/>
  <c r="AE549" i="1"/>
  <c r="AD549" i="1"/>
  <c r="AC549" i="1"/>
  <c r="AH548" i="1"/>
  <c r="AG548" i="1"/>
  <c r="AI548" i="1"/>
  <c r="AL548" i="1"/>
  <c r="AJ548" i="1"/>
  <c r="AF548" i="1"/>
  <c r="AD548" i="1"/>
  <c r="AC548" i="1"/>
  <c r="AE548" i="1"/>
  <c r="AH547" i="1"/>
  <c r="AG547" i="1"/>
  <c r="AI547" i="1"/>
  <c r="AL547" i="1"/>
  <c r="AJ547" i="1"/>
  <c r="AF547" i="1"/>
  <c r="AE547" i="1"/>
  <c r="AD547" i="1"/>
  <c r="AC547" i="1"/>
  <c r="AI546" i="1"/>
  <c r="AH546" i="1"/>
  <c r="AG546" i="1"/>
  <c r="AL546" i="1"/>
  <c r="AJ546" i="1"/>
  <c r="AM546" i="1" s="1"/>
  <c r="AF546" i="1"/>
  <c r="AE546" i="1"/>
  <c r="AD546" i="1"/>
  <c r="AC546" i="1"/>
  <c r="AG545" i="1"/>
  <c r="AH545" i="1"/>
  <c r="AI545" i="1"/>
  <c r="AJ545" i="1"/>
  <c r="AF545" i="1"/>
  <c r="AE545" i="1"/>
  <c r="AD545" i="1"/>
  <c r="AC545" i="1"/>
  <c r="AL545" i="1"/>
  <c r="AI544" i="1"/>
  <c r="AH544" i="1"/>
  <c r="AG544" i="1"/>
  <c r="AJ544" i="1"/>
  <c r="AF544" i="1"/>
  <c r="AE544" i="1"/>
  <c r="AD544" i="1"/>
  <c r="AC544" i="1"/>
  <c r="AL544" i="1"/>
  <c r="AI543" i="1"/>
  <c r="AH543" i="1"/>
  <c r="AG543" i="1"/>
  <c r="AL543" i="1"/>
  <c r="AJ543" i="1"/>
  <c r="AM543" i="1" s="1"/>
  <c r="AF543" i="1"/>
  <c r="AE543" i="1"/>
  <c r="AD543" i="1"/>
  <c r="AC543" i="1"/>
  <c r="AG542" i="1"/>
  <c r="AI542" i="1"/>
  <c r="AH542" i="1"/>
  <c r="AL542" i="1"/>
  <c r="AF542" i="1"/>
  <c r="AE542" i="1"/>
  <c r="AD542" i="1"/>
  <c r="AC542" i="1"/>
  <c r="AJ542" i="1"/>
  <c r="AM542" i="1" s="1"/>
  <c r="AH541" i="1"/>
  <c r="AG541" i="1"/>
  <c r="AI541" i="1"/>
  <c r="AL541" i="1"/>
  <c r="AJ541" i="1"/>
  <c r="AM541" i="1" s="1"/>
  <c r="AF541" i="1"/>
  <c r="AE541" i="1"/>
  <c r="AD541" i="1"/>
  <c r="AC541" i="1"/>
  <c r="AH540" i="1"/>
  <c r="AG540" i="1"/>
  <c r="AI540" i="1"/>
  <c r="AJ540" i="1"/>
  <c r="AF540" i="1"/>
  <c r="AD540" i="1"/>
  <c r="AC540" i="1"/>
  <c r="AE540" i="1"/>
  <c r="AL540" i="1"/>
  <c r="AG539" i="1"/>
  <c r="AI539" i="1"/>
  <c r="AH539" i="1"/>
  <c r="AJ539" i="1"/>
  <c r="AF539" i="1"/>
  <c r="AE539" i="1"/>
  <c r="AD539" i="1"/>
  <c r="AC539" i="1"/>
  <c r="AL539" i="1"/>
  <c r="AI538" i="1"/>
  <c r="AH538" i="1"/>
  <c r="AG538" i="1"/>
  <c r="AL538" i="1"/>
  <c r="AJ538" i="1"/>
  <c r="AM538" i="1" s="1"/>
  <c r="AF538" i="1"/>
  <c r="AE538" i="1"/>
  <c r="AD538" i="1"/>
  <c r="AC538" i="1"/>
  <c r="AH537" i="1"/>
  <c r="AG537" i="1"/>
  <c r="AI537" i="1"/>
  <c r="AL537" i="1"/>
  <c r="AJ537" i="1"/>
  <c r="AF537" i="1"/>
  <c r="AE537" i="1"/>
  <c r="AD537" i="1"/>
  <c r="AC537" i="1"/>
  <c r="AI536" i="1"/>
  <c r="AH536" i="1"/>
  <c r="AG536" i="1"/>
  <c r="AL536" i="1"/>
  <c r="AJ536" i="1"/>
  <c r="AF536" i="1"/>
  <c r="AE536" i="1"/>
  <c r="AD536" i="1"/>
  <c r="AC536" i="1"/>
  <c r="AI535" i="1"/>
  <c r="AH535" i="1"/>
  <c r="AG535" i="1"/>
  <c r="AJ535" i="1"/>
  <c r="AF535" i="1"/>
  <c r="AE535" i="1"/>
  <c r="AD535" i="1"/>
  <c r="AC535" i="1"/>
  <c r="AL535" i="1"/>
  <c r="AI534" i="1"/>
  <c r="AH534" i="1"/>
  <c r="AG534" i="1"/>
  <c r="AJ534" i="1"/>
  <c r="AL534" i="1"/>
  <c r="AF534" i="1"/>
  <c r="AE534" i="1"/>
  <c r="AD534" i="1"/>
  <c r="AC534" i="1"/>
  <c r="AI533" i="1"/>
  <c r="AH533" i="1"/>
  <c r="AG533" i="1"/>
  <c r="AL533" i="1"/>
  <c r="AJ533" i="1"/>
  <c r="AM533" i="1" s="1"/>
  <c r="AF533" i="1"/>
  <c r="AE533" i="1"/>
  <c r="AD533" i="1"/>
  <c r="AC533" i="1"/>
  <c r="AI532" i="1"/>
  <c r="AH532" i="1"/>
  <c r="AG532" i="1"/>
  <c r="AJ532" i="1"/>
  <c r="AL532" i="1"/>
  <c r="AF532" i="1"/>
  <c r="AE532" i="1"/>
  <c r="AD532" i="1"/>
  <c r="AC532" i="1"/>
  <c r="AI531" i="1"/>
  <c r="AH531" i="1"/>
  <c r="AG531" i="1"/>
  <c r="AL531" i="1"/>
  <c r="AJ531" i="1"/>
  <c r="AF531" i="1"/>
  <c r="AE531" i="1"/>
  <c r="AD531" i="1"/>
  <c r="AC531" i="1"/>
  <c r="AI530" i="1"/>
  <c r="AG530" i="1"/>
  <c r="AH530" i="1"/>
  <c r="AJ530" i="1"/>
  <c r="AL530" i="1"/>
  <c r="AE530" i="1"/>
  <c r="AD530" i="1"/>
  <c r="AF530" i="1"/>
  <c r="AC530" i="1"/>
  <c r="AH529" i="1"/>
  <c r="AG529" i="1"/>
  <c r="AI529" i="1"/>
  <c r="AJ529" i="1"/>
  <c r="AF529" i="1"/>
  <c r="AE529" i="1"/>
  <c r="AD529" i="1"/>
  <c r="AC529" i="1"/>
  <c r="AL529" i="1"/>
  <c r="AI528" i="1"/>
  <c r="AH528" i="1"/>
  <c r="AG528" i="1"/>
  <c r="AJ528" i="1"/>
  <c r="AD528" i="1"/>
  <c r="AL528" i="1"/>
  <c r="AF528" i="1"/>
  <c r="AE528" i="1"/>
  <c r="AC528" i="1"/>
  <c r="AI527" i="1"/>
  <c r="AH527" i="1"/>
  <c r="AG527" i="1"/>
  <c r="AL527" i="1"/>
  <c r="AJ527" i="1"/>
  <c r="AF527" i="1"/>
  <c r="AE527" i="1"/>
  <c r="AD527" i="1"/>
  <c r="AC527" i="1"/>
  <c r="AI526" i="1"/>
  <c r="AH526" i="1"/>
  <c r="AG526" i="1"/>
  <c r="AL526" i="1"/>
  <c r="AJ526" i="1"/>
  <c r="AM526" i="1" s="1"/>
  <c r="AE526" i="1"/>
  <c r="AC526" i="1"/>
  <c r="AF526" i="1"/>
  <c r="AD526" i="1"/>
  <c r="AI525" i="1"/>
  <c r="AG525" i="1"/>
  <c r="AH525" i="1"/>
  <c r="AD525" i="1"/>
  <c r="AJ525" i="1"/>
  <c r="AL525" i="1"/>
  <c r="AF525" i="1"/>
  <c r="AE525" i="1"/>
  <c r="AC525" i="1"/>
  <c r="AI524" i="1"/>
  <c r="AH524" i="1"/>
  <c r="AG524" i="1"/>
  <c r="AL524" i="1"/>
  <c r="AF524" i="1"/>
  <c r="AJ524" i="1"/>
  <c r="AE524" i="1"/>
  <c r="AD524" i="1"/>
  <c r="AC524" i="1"/>
  <c r="AH523" i="1"/>
  <c r="AI523" i="1"/>
  <c r="AG523" i="1"/>
  <c r="AJ523" i="1"/>
  <c r="AL523" i="1"/>
  <c r="AF523" i="1"/>
  <c r="AE523" i="1"/>
  <c r="AD523" i="1"/>
  <c r="AC523" i="1"/>
  <c r="AG522" i="1"/>
  <c r="AH522" i="1"/>
  <c r="AI522" i="1"/>
  <c r="AD522" i="1"/>
  <c r="AF522" i="1"/>
  <c r="AC522" i="1"/>
  <c r="AL522" i="1"/>
  <c r="AJ522" i="1"/>
  <c r="AM522" i="1" s="1"/>
  <c r="AE522" i="1"/>
  <c r="AH521" i="1"/>
  <c r="AG521" i="1"/>
  <c r="AI521" i="1"/>
  <c r="AJ521" i="1"/>
  <c r="AL521" i="1"/>
  <c r="AD521" i="1"/>
  <c r="AE521" i="1"/>
  <c r="AF521" i="1"/>
  <c r="AC521" i="1"/>
  <c r="AG520" i="1"/>
  <c r="AH520" i="1"/>
  <c r="AI520" i="1"/>
  <c r="AL520" i="1"/>
  <c r="AJ520" i="1"/>
  <c r="AF520" i="1"/>
  <c r="AE520" i="1"/>
  <c r="AD520" i="1"/>
  <c r="AC520" i="1"/>
  <c r="AH519" i="1"/>
  <c r="AG519" i="1"/>
  <c r="AI519" i="1"/>
  <c r="AF519" i="1"/>
  <c r="AE519" i="1"/>
  <c r="AD519" i="1"/>
  <c r="AC519" i="1"/>
  <c r="AJ519" i="1"/>
  <c r="AL519" i="1"/>
  <c r="AI518" i="1"/>
  <c r="AH518" i="1"/>
  <c r="AG518" i="1"/>
  <c r="AL518" i="1"/>
  <c r="AJ518" i="1"/>
  <c r="AC518" i="1"/>
  <c r="AE518" i="1"/>
  <c r="AF518" i="1"/>
  <c r="AD518" i="1"/>
  <c r="AI517" i="1"/>
  <c r="AH517" i="1"/>
  <c r="AG517" i="1"/>
  <c r="AL517" i="1"/>
  <c r="AJ517" i="1"/>
  <c r="AF517" i="1"/>
  <c r="AE517" i="1"/>
  <c r="AD517" i="1"/>
  <c r="AC517" i="1"/>
  <c r="AI516" i="1"/>
  <c r="AH516" i="1"/>
  <c r="AG516" i="1"/>
  <c r="AD516" i="1"/>
  <c r="AL516" i="1"/>
  <c r="AC516" i="1"/>
  <c r="AJ516" i="1"/>
  <c r="AM516" i="1" s="1"/>
  <c r="AF516" i="1"/>
  <c r="AE516" i="1"/>
  <c r="AH515" i="1"/>
  <c r="AG515" i="1"/>
  <c r="AI515" i="1"/>
  <c r="AD515" i="1"/>
  <c r="AE515" i="1"/>
  <c r="AC515" i="1"/>
  <c r="AL515" i="1"/>
  <c r="AJ515" i="1"/>
  <c r="AM515" i="1" s="1"/>
  <c r="AF515" i="1"/>
  <c r="AH514" i="1"/>
  <c r="AI514" i="1"/>
  <c r="AG514" i="1"/>
  <c r="AD514" i="1"/>
  <c r="AC514" i="1"/>
  <c r="AE514" i="1"/>
  <c r="AF514" i="1"/>
  <c r="AL514" i="1"/>
  <c r="AJ514" i="1"/>
  <c r="AM514" i="1" s="1"/>
  <c r="AI513" i="1"/>
  <c r="AH513" i="1"/>
  <c r="AG513" i="1"/>
  <c r="AL513" i="1"/>
  <c r="AJ513" i="1"/>
  <c r="AF513" i="1"/>
  <c r="AE513" i="1"/>
  <c r="AD513" i="1"/>
  <c r="AC513" i="1"/>
  <c r="AH512" i="1"/>
  <c r="AG512" i="1"/>
  <c r="AI512" i="1"/>
  <c r="AC512" i="1"/>
  <c r="AF512" i="1"/>
  <c r="AL512" i="1"/>
  <c r="AJ512" i="1"/>
  <c r="AE512" i="1"/>
  <c r="AD512" i="1"/>
  <c r="AH511" i="1"/>
  <c r="AI511" i="1"/>
  <c r="AG511" i="1"/>
  <c r="AJ511" i="1"/>
  <c r="AL511" i="1"/>
  <c r="AC511" i="1"/>
  <c r="AD511" i="1"/>
  <c r="AE511" i="1"/>
  <c r="AF511" i="1"/>
  <c r="AI510" i="1"/>
  <c r="AH510" i="1"/>
  <c r="AG510" i="1"/>
  <c r="AC510" i="1"/>
  <c r="AJ510" i="1"/>
  <c r="AF510" i="1"/>
  <c r="AE510" i="1"/>
  <c r="AD510" i="1"/>
  <c r="AL510" i="1"/>
  <c r="AG509" i="1"/>
  <c r="AH509" i="1"/>
  <c r="AI509" i="1"/>
  <c r="AD509" i="1"/>
  <c r="AE509" i="1"/>
  <c r="AJ509" i="1"/>
  <c r="AL509" i="1"/>
  <c r="AF509" i="1"/>
  <c r="AC509" i="1"/>
  <c r="AI508" i="1"/>
  <c r="AH508" i="1"/>
  <c r="AG508" i="1"/>
  <c r="AL508" i="1"/>
  <c r="AJ508" i="1"/>
  <c r="AM508" i="1" s="1"/>
  <c r="AE508" i="1"/>
  <c r="AD508" i="1"/>
  <c r="AC508" i="1"/>
  <c r="AF508" i="1"/>
  <c r="AG507" i="1"/>
  <c r="AI507" i="1"/>
  <c r="AH507" i="1"/>
  <c r="AF507" i="1"/>
  <c r="AL507" i="1"/>
  <c r="AJ507" i="1"/>
  <c r="AM507" i="1" s="1"/>
  <c r="AD507" i="1"/>
  <c r="AE507" i="1"/>
  <c r="AC507" i="1"/>
  <c r="AG506" i="1"/>
  <c r="AH506" i="1"/>
  <c r="AI506" i="1"/>
  <c r="AC506" i="1"/>
  <c r="AJ506" i="1"/>
  <c r="AL506" i="1"/>
  <c r="AD506" i="1"/>
  <c r="AF506" i="1"/>
  <c r="AE506" i="1"/>
  <c r="AI505" i="1"/>
  <c r="AH505" i="1"/>
  <c r="AG505" i="1"/>
  <c r="AF505" i="1"/>
  <c r="AC505" i="1"/>
  <c r="AD505" i="1"/>
  <c r="AE505" i="1"/>
  <c r="AL505" i="1"/>
  <c r="AJ505" i="1"/>
  <c r="AG504" i="1"/>
  <c r="AH504" i="1"/>
  <c r="AI504" i="1"/>
  <c r="AE504" i="1"/>
  <c r="AF504" i="1"/>
  <c r="AJ504" i="1"/>
  <c r="AL504" i="1"/>
  <c r="AC504" i="1"/>
  <c r="AD504" i="1"/>
  <c r="AI503" i="1"/>
  <c r="AG503" i="1"/>
  <c r="AH503" i="1"/>
  <c r="AF503" i="1"/>
  <c r="AJ503" i="1"/>
  <c r="AE503" i="1"/>
  <c r="AD503" i="1"/>
  <c r="AC503" i="1"/>
  <c r="AL503" i="1"/>
  <c r="AI502" i="1"/>
  <c r="AH502" i="1"/>
  <c r="AG502" i="1"/>
  <c r="AF502" i="1"/>
  <c r="AL502" i="1"/>
  <c r="AJ502" i="1"/>
  <c r="AM502" i="1" s="1"/>
  <c r="AE502" i="1"/>
  <c r="AD502" i="1"/>
  <c r="AC502" i="1"/>
  <c r="AG501" i="1"/>
  <c r="AI501" i="1"/>
  <c r="AH501" i="1"/>
  <c r="AL501" i="1"/>
  <c r="AJ501" i="1"/>
  <c r="AM501" i="1" s="1"/>
  <c r="AD501" i="1"/>
  <c r="AF501" i="1"/>
  <c r="AE501" i="1"/>
  <c r="AC501" i="1"/>
  <c r="AI500" i="1"/>
  <c r="AH500" i="1"/>
  <c r="AG500" i="1"/>
  <c r="AC500" i="1"/>
  <c r="AL500" i="1"/>
  <c r="AJ500" i="1"/>
  <c r="AM500" i="1" s="1"/>
  <c r="AF500" i="1"/>
  <c r="AE500" i="1"/>
  <c r="AD500" i="1"/>
  <c r="AI499" i="1"/>
  <c r="AH499" i="1"/>
  <c r="AG499" i="1"/>
  <c r="AL499" i="1"/>
  <c r="AJ499" i="1"/>
  <c r="AE499" i="1"/>
  <c r="AD499" i="1"/>
  <c r="AF499" i="1"/>
  <c r="AC499" i="1"/>
  <c r="AI498" i="1"/>
  <c r="AG498" i="1"/>
  <c r="AH498" i="1"/>
  <c r="AC498" i="1"/>
  <c r="AD498" i="1"/>
  <c r="AE498" i="1"/>
  <c r="AF498" i="1"/>
  <c r="AL498" i="1"/>
  <c r="AJ498" i="1"/>
  <c r="AG497" i="1"/>
  <c r="AI497" i="1"/>
  <c r="AH497" i="1"/>
  <c r="AJ497" i="1"/>
  <c r="AC497" i="1"/>
  <c r="AL497" i="1"/>
  <c r="AF497" i="1"/>
  <c r="AE497" i="1"/>
  <c r="AD497" i="1"/>
  <c r="AG496" i="1"/>
  <c r="AH496" i="1"/>
  <c r="AI496" i="1"/>
  <c r="AD496" i="1"/>
  <c r="AE496" i="1"/>
  <c r="AF496" i="1"/>
  <c r="AC496" i="1"/>
  <c r="AJ496" i="1"/>
  <c r="AL496" i="1"/>
  <c r="AG495" i="1"/>
  <c r="AH495" i="1"/>
  <c r="AI495" i="1"/>
  <c r="AF495" i="1"/>
  <c r="AL495" i="1"/>
  <c r="AJ495" i="1"/>
  <c r="AE495" i="1"/>
  <c r="AD495" i="1"/>
  <c r="AC495" i="1"/>
  <c r="AH494" i="1"/>
  <c r="AG494" i="1"/>
  <c r="AI494" i="1"/>
  <c r="AF494" i="1"/>
  <c r="AC494" i="1"/>
  <c r="AJ494" i="1"/>
  <c r="AL494" i="1"/>
  <c r="AD494" i="1"/>
  <c r="AE494" i="1"/>
  <c r="AH493" i="1"/>
  <c r="AI493" i="1"/>
  <c r="AG493" i="1"/>
  <c r="AE493" i="1"/>
  <c r="AF493" i="1"/>
  <c r="AJ493" i="1"/>
  <c r="AL493" i="1"/>
  <c r="AC493" i="1"/>
  <c r="AD493" i="1"/>
  <c r="AG492" i="1"/>
  <c r="AH492" i="1"/>
  <c r="AI492" i="1"/>
  <c r="AF492" i="1"/>
  <c r="AE492" i="1"/>
  <c r="AD492" i="1"/>
  <c r="AC492" i="1"/>
  <c r="AJ492" i="1"/>
  <c r="AL492" i="1"/>
  <c r="AG491" i="1"/>
  <c r="AH491" i="1"/>
  <c r="AI491" i="1"/>
  <c r="AC491" i="1"/>
  <c r="AL491" i="1"/>
  <c r="AJ491" i="1"/>
  <c r="AF491" i="1"/>
  <c r="AE491" i="1"/>
  <c r="AD491" i="1"/>
  <c r="AH490" i="1"/>
  <c r="AI490" i="1"/>
  <c r="AG490" i="1"/>
  <c r="AL490" i="1"/>
  <c r="AD490" i="1"/>
  <c r="AJ490" i="1"/>
  <c r="AM490" i="1" s="1"/>
  <c r="AC490" i="1"/>
  <c r="AE490" i="1"/>
  <c r="AF490" i="1"/>
  <c r="AH489" i="1"/>
  <c r="AG489" i="1"/>
  <c r="AI489" i="1"/>
  <c r="AC489" i="1"/>
  <c r="AD489" i="1"/>
  <c r="AE489" i="1"/>
  <c r="AF489" i="1"/>
  <c r="AJ489" i="1"/>
  <c r="AL489" i="1"/>
  <c r="AG488" i="1"/>
  <c r="AH488" i="1"/>
  <c r="AI488" i="1"/>
  <c r="AF488" i="1"/>
  <c r="AJ488" i="1"/>
  <c r="AC488" i="1"/>
  <c r="AD488" i="1"/>
  <c r="AE488" i="1"/>
  <c r="AL488" i="1"/>
  <c r="AH487" i="1"/>
  <c r="AG487" i="1"/>
  <c r="AI487" i="1"/>
  <c r="AF487" i="1"/>
  <c r="AC487" i="1"/>
  <c r="AD487" i="1"/>
  <c r="AE487" i="1"/>
  <c r="AJ487" i="1"/>
  <c r="AL487" i="1"/>
  <c r="AG486" i="1"/>
  <c r="AH486" i="1"/>
  <c r="AI486" i="1"/>
  <c r="AF486" i="1"/>
  <c r="AJ486" i="1"/>
  <c r="AL486" i="1"/>
  <c r="AE486" i="1"/>
  <c r="AC486" i="1"/>
  <c r="AD486" i="1"/>
  <c r="AG485" i="1"/>
  <c r="AH485" i="1"/>
  <c r="AI485" i="1"/>
  <c r="AC485" i="1"/>
  <c r="AJ485" i="1"/>
  <c r="AD485" i="1"/>
  <c r="AF485" i="1"/>
  <c r="AL485" i="1"/>
  <c r="AE485" i="1"/>
  <c r="AG484" i="1"/>
  <c r="AH484" i="1"/>
  <c r="AI484" i="1"/>
  <c r="AJ484" i="1"/>
  <c r="AF484" i="1"/>
  <c r="AL484" i="1"/>
  <c r="AE484" i="1"/>
  <c r="AC484" i="1"/>
  <c r="AD484" i="1"/>
  <c r="AG483" i="1"/>
  <c r="AH483" i="1"/>
  <c r="AI483" i="1"/>
  <c r="AD483" i="1"/>
  <c r="AF483" i="1"/>
  <c r="AE483" i="1"/>
  <c r="AL483" i="1"/>
  <c r="AC483" i="1"/>
  <c r="AJ483" i="1"/>
  <c r="AM483" i="1" s="1"/>
  <c r="AI482" i="1"/>
  <c r="AH482" i="1"/>
  <c r="AG482" i="1"/>
  <c r="AD482" i="1"/>
  <c r="AE482" i="1"/>
  <c r="AF482" i="1"/>
  <c r="AJ482" i="1"/>
  <c r="AL482" i="1"/>
  <c r="AC482" i="1"/>
  <c r="AH481" i="1"/>
  <c r="AG481" i="1"/>
  <c r="AI481" i="1"/>
  <c r="AJ481" i="1"/>
  <c r="AL481" i="1"/>
  <c r="AC481" i="1"/>
  <c r="AE481" i="1"/>
  <c r="AF481" i="1"/>
  <c r="AD481" i="1"/>
  <c r="AG480" i="1"/>
  <c r="AH480" i="1"/>
  <c r="AI480" i="1"/>
  <c r="AC480" i="1"/>
  <c r="AD480" i="1"/>
  <c r="AL480" i="1"/>
  <c r="AE480" i="1"/>
  <c r="AF480" i="1"/>
  <c r="AJ480" i="1"/>
  <c r="AM480" i="1" s="1"/>
  <c r="AI479" i="1"/>
  <c r="AH479" i="1"/>
  <c r="AG479" i="1"/>
  <c r="AD479" i="1"/>
  <c r="AE479" i="1"/>
  <c r="AF479" i="1"/>
  <c r="AJ479" i="1"/>
  <c r="AC479" i="1"/>
  <c r="AL479" i="1"/>
  <c r="AI478" i="1"/>
  <c r="AH478" i="1"/>
  <c r="AG478" i="1"/>
  <c r="AE478" i="1"/>
  <c r="AC478" i="1"/>
  <c r="AD478" i="1"/>
  <c r="AJ478" i="1"/>
  <c r="AF478" i="1"/>
  <c r="AL478" i="1"/>
  <c r="AG477" i="1"/>
  <c r="AH477" i="1"/>
  <c r="AI477" i="1"/>
  <c r="AD477" i="1"/>
  <c r="AF477" i="1"/>
  <c r="AJ477" i="1"/>
  <c r="AL477" i="1"/>
  <c r="AC477" i="1"/>
  <c r="AE477" i="1"/>
  <c r="AG476" i="1"/>
  <c r="AH476" i="1"/>
  <c r="AI476" i="1"/>
  <c r="AD476" i="1"/>
  <c r="AE476" i="1"/>
  <c r="AF476" i="1"/>
  <c r="AJ476" i="1"/>
  <c r="AL476" i="1"/>
  <c r="AC476" i="1"/>
  <c r="AH475" i="1"/>
  <c r="AG475" i="1"/>
  <c r="AI475" i="1"/>
  <c r="AE475" i="1"/>
  <c r="AJ475" i="1"/>
  <c r="AL475" i="1"/>
  <c r="AF475" i="1"/>
  <c r="AC475" i="1"/>
  <c r="AD475" i="1"/>
  <c r="AG474" i="1"/>
  <c r="AH474" i="1"/>
  <c r="AI474" i="1"/>
  <c r="AF474" i="1"/>
  <c r="AD474" i="1"/>
  <c r="AE474" i="1"/>
  <c r="AL474" i="1"/>
  <c r="AJ474" i="1"/>
  <c r="AM474" i="1" s="1"/>
  <c r="AC474" i="1"/>
  <c r="AG473" i="1"/>
  <c r="AI473" i="1"/>
  <c r="AH473" i="1"/>
  <c r="AF473" i="1"/>
  <c r="AE473" i="1"/>
  <c r="AD473" i="1"/>
  <c r="AC473" i="1"/>
  <c r="AJ473" i="1"/>
  <c r="AL473" i="1"/>
  <c r="AG472" i="1"/>
  <c r="AH472" i="1"/>
  <c r="AI472" i="1"/>
  <c r="AL472" i="1"/>
  <c r="AJ472" i="1"/>
  <c r="AF472" i="1"/>
  <c r="AE472" i="1"/>
  <c r="AD472" i="1"/>
  <c r="AC472" i="1"/>
  <c r="AI471" i="1"/>
  <c r="AH471" i="1"/>
  <c r="AG471" i="1"/>
  <c r="AL471" i="1"/>
  <c r="AJ471" i="1"/>
  <c r="AM471" i="1" s="1"/>
  <c r="AF471" i="1"/>
  <c r="AE471" i="1"/>
  <c r="AD471" i="1"/>
  <c r="AC471" i="1"/>
  <c r="AI470" i="1"/>
  <c r="AG470" i="1"/>
  <c r="AH470" i="1"/>
  <c r="AL470" i="1"/>
  <c r="AJ470" i="1"/>
  <c r="AM470" i="1" s="1"/>
  <c r="AD470" i="1"/>
  <c r="AC470" i="1"/>
  <c r="AE470" i="1"/>
  <c r="AF470" i="1"/>
  <c r="AH469" i="1"/>
  <c r="AI469" i="1"/>
  <c r="AG469" i="1"/>
  <c r="AF469" i="1"/>
  <c r="AJ469" i="1"/>
  <c r="AL469" i="1"/>
  <c r="AD469" i="1"/>
  <c r="AC469" i="1"/>
  <c r="AE469" i="1"/>
  <c r="AH468" i="1"/>
  <c r="AG468" i="1"/>
  <c r="AI468" i="1"/>
  <c r="AL468" i="1"/>
  <c r="AJ468" i="1"/>
  <c r="AF468" i="1"/>
  <c r="AE468" i="1"/>
  <c r="AD468" i="1"/>
  <c r="AC468" i="1"/>
  <c r="AH467" i="1"/>
  <c r="AG467" i="1"/>
  <c r="AI467" i="1"/>
  <c r="AL467" i="1"/>
  <c r="AE467" i="1"/>
  <c r="AF467" i="1"/>
  <c r="AD467" i="1"/>
  <c r="AC467" i="1"/>
  <c r="AJ467" i="1"/>
  <c r="AM467" i="1" s="1"/>
  <c r="AH466" i="1"/>
  <c r="AG466" i="1"/>
  <c r="AI466" i="1"/>
  <c r="AC466" i="1"/>
  <c r="AL466" i="1"/>
  <c r="AJ466" i="1"/>
  <c r="AM466" i="1" s="1"/>
  <c r="AF466" i="1"/>
  <c r="AE466" i="1"/>
  <c r="AD466" i="1"/>
  <c r="AG465" i="1"/>
  <c r="AH465" i="1"/>
  <c r="AI465" i="1"/>
  <c r="AF465" i="1"/>
  <c r="AL465" i="1"/>
  <c r="AJ465" i="1"/>
  <c r="AM465" i="1" s="1"/>
  <c r="AC465" i="1"/>
  <c r="AD465" i="1"/>
  <c r="AE465" i="1"/>
  <c r="AI464" i="1"/>
  <c r="AH464" i="1"/>
  <c r="AG464" i="1"/>
  <c r="AF464" i="1"/>
  <c r="AE464" i="1"/>
  <c r="AD464" i="1"/>
  <c r="AC464" i="1"/>
  <c r="AJ464" i="1"/>
  <c r="AL464" i="1"/>
  <c r="AG463" i="1"/>
  <c r="AH463" i="1"/>
  <c r="AI463" i="1"/>
  <c r="AL463" i="1"/>
  <c r="AJ463" i="1"/>
  <c r="AM463" i="1" s="1"/>
  <c r="AC463" i="1"/>
  <c r="AD463" i="1"/>
  <c r="AE463" i="1"/>
  <c r="AF463" i="1"/>
  <c r="AG462" i="1"/>
  <c r="AH462" i="1"/>
  <c r="AI462" i="1"/>
  <c r="AF462" i="1"/>
  <c r="AJ462" i="1"/>
  <c r="AD462" i="1"/>
  <c r="AC462" i="1"/>
  <c r="AL462" i="1"/>
  <c r="AE462" i="1"/>
  <c r="AI461" i="1"/>
  <c r="AH461" i="1"/>
  <c r="AG461" i="1"/>
  <c r="AJ461" i="1"/>
  <c r="AL461" i="1"/>
  <c r="AF461" i="1"/>
  <c r="AE461" i="1"/>
  <c r="AD461" i="1"/>
  <c r="AC461" i="1"/>
  <c r="AI460" i="1"/>
  <c r="AH460" i="1"/>
  <c r="AG460" i="1"/>
  <c r="AE460" i="1"/>
  <c r="AD460" i="1"/>
  <c r="AC460" i="1"/>
  <c r="AF460" i="1"/>
  <c r="AL460" i="1"/>
  <c r="AJ460" i="1"/>
  <c r="AM460" i="1" s="1"/>
  <c r="AH459" i="1"/>
  <c r="AI459" i="1"/>
  <c r="AG459" i="1"/>
  <c r="AE459" i="1"/>
  <c r="AD459" i="1"/>
  <c r="AC459" i="1"/>
  <c r="AL459" i="1"/>
  <c r="AJ459" i="1"/>
  <c r="AM459" i="1" s="1"/>
  <c r="AF459" i="1"/>
  <c r="AH458" i="1"/>
  <c r="AG458" i="1"/>
  <c r="AI458" i="1"/>
  <c r="AC458" i="1"/>
  <c r="AD458" i="1"/>
  <c r="AF458" i="1"/>
  <c r="AJ458" i="1"/>
  <c r="AL458" i="1"/>
  <c r="AE458" i="1"/>
  <c r="AG457" i="1"/>
  <c r="AH457" i="1"/>
  <c r="AI457" i="1"/>
  <c r="AL457" i="1"/>
  <c r="AE457" i="1"/>
  <c r="AD457" i="1"/>
  <c r="AC457" i="1"/>
  <c r="AJ457" i="1"/>
  <c r="AM457" i="1" s="1"/>
  <c r="AF457" i="1"/>
  <c r="AI456" i="1"/>
  <c r="AH456" i="1"/>
  <c r="AG456" i="1"/>
  <c r="AJ456" i="1"/>
  <c r="AL456" i="1"/>
  <c r="AF456" i="1"/>
  <c r="AE456" i="1"/>
  <c r="AD456" i="1"/>
  <c r="AC456" i="1"/>
  <c r="AG455" i="1"/>
  <c r="AI455" i="1"/>
  <c r="AH455" i="1"/>
  <c r="AL455" i="1"/>
  <c r="AJ455" i="1"/>
  <c r="AM455" i="1" s="1"/>
  <c r="AF455" i="1"/>
  <c r="AE455" i="1"/>
  <c r="AD455" i="1"/>
  <c r="AC455" i="1"/>
  <c r="AH454" i="1"/>
  <c r="AI454" i="1"/>
  <c r="AG454" i="1"/>
  <c r="AL454" i="1"/>
  <c r="AJ454" i="1"/>
  <c r="AM454" i="1" s="1"/>
  <c r="AF454" i="1"/>
  <c r="AE454" i="1"/>
  <c r="AD454" i="1"/>
  <c r="AC454" i="1"/>
  <c r="AG453" i="1"/>
  <c r="AH453" i="1"/>
  <c r="AI453" i="1"/>
  <c r="AC453" i="1"/>
  <c r="AJ453" i="1"/>
  <c r="AD453" i="1"/>
  <c r="AE453" i="1"/>
  <c r="AF453" i="1"/>
  <c r="AL453" i="1"/>
  <c r="AI452" i="1"/>
  <c r="AH452" i="1"/>
  <c r="AG452" i="1"/>
  <c r="AL452" i="1"/>
  <c r="AF452" i="1"/>
  <c r="AJ452" i="1"/>
  <c r="AM452" i="1" s="1"/>
  <c r="AE452" i="1"/>
  <c r="AD452" i="1"/>
  <c r="AC452" i="1"/>
  <c r="AH451" i="1"/>
  <c r="AI451" i="1"/>
  <c r="AG451" i="1"/>
  <c r="AL451" i="1"/>
  <c r="AC451" i="1"/>
  <c r="AD451" i="1"/>
  <c r="AE451" i="1"/>
  <c r="AF451" i="1"/>
  <c r="AJ451" i="1"/>
  <c r="AM451" i="1" s="1"/>
  <c r="AH450" i="1"/>
  <c r="AI450" i="1"/>
  <c r="AG450" i="1"/>
  <c r="AJ450" i="1"/>
  <c r="AL450" i="1"/>
  <c r="AF450" i="1"/>
  <c r="AE450" i="1"/>
  <c r="AD450" i="1"/>
  <c r="AC450" i="1"/>
  <c r="AG449" i="1"/>
  <c r="AH449" i="1"/>
  <c r="AI449" i="1"/>
  <c r="AL449" i="1"/>
  <c r="AC449" i="1"/>
  <c r="AD449" i="1"/>
  <c r="AE449" i="1"/>
  <c r="AF449" i="1"/>
  <c r="AJ449" i="1"/>
  <c r="AM449" i="1" s="1"/>
  <c r="AI448" i="1"/>
  <c r="AG448" i="1"/>
  <c r="AH448" i="1"/>
  <c r="AL448" i="1"/>
  <c r="AJ448" i="1"/>
  <c r="AC448" i="1"/>
  <c r="AD448" i="1"/>
  <c r="AE448" i="1"/>
  <c r="AF448" i="1"/>
  <c r="AG447" i="1"/>
  <c r="AH447" i="1"/>
  <c r="AI447" i="1"/>
  <c r="AC447" i="1"/>
  <c r="AF447" i="1"/>
  <c r="AL447" i="1"/>
  <c r="AJ447" i="1"/>
  <c r="AM447" i="1" s="1"/>
  <c r="AE447" i="1"/>
  <c r="AD447" i="1"/>
  <c r="AI446" i="1"/>
  <c r="AG446" i="1"/>
  <c r="AH446" i="1"/>
  <c r="AF446" i="1"/>
  <c r="AE446" i="1"/>
  <c r="AD446" i="1"/>
  <c r="AC446" i="1"/>
  <c r="AL446" i="1"/>
  <c r="AJ446" i="1"/>
  <c r="AM446" i="1" s="1"/>
  <c r="AG445" i="1"/>
  <c r="AH445" i="1"/>
  <c r="AI445" i="1"/>
  <c r="AL445" i="1"/>
  <c r="AJ445" i="1"/>
  <c r="AM445" i="1" s="1"/>
  <c r="AE445" i="1"/>
  <c r="AF445" i="1"/>
  <c r="AC445" i="1"/>
  <c r="AD445" i="1"/>
  <c r="AH444" i="1"/>
  <c r="AG444" i="1"/>
  <c r="AI444" i="1"/>
  <c r="AF444" i="1"/>
  <c r="AE444" i="1"/>
  <c r="AD444" i="1"/>
  <c r="AC444" i="1"/>
  <c r="AL444" i="1"/>
  <c r="AJ444" i="1"/>
  <c r="AM444" i="1" s="1"/>
  <c r="AH443" i="1"/>
  <c r="AI443" i="1"/>
  <c r="AG443" i="1"/>
  <c r="AF443" i="1"/>
  <c r="AJ443" i="1"/>
  <c r="AL443" i="1"/>
  <c r="AE443" i="1"/>
  <c r="AD443" i="1"/>
  <c r="AC443" i="1"/>
  <c r="AI442" i="1"/>
  <c r="AH442" i="1"/>
  <c r="AG442" i="1"/>
  <c r="AC442" i="1"/>
  <c r="AE442" i="1"/>
  <c r="AJ442" i="1"/>
  <c r="AD442" i="1"/>
  <c r="AF442" i="1"/>
  <c r="AL442" i="1"/>
  <c r="AG441" i="1"/>
  <c r="AH441" i="1"/>
  <c r="AI441" i="1"/>
  <c r="AE441" i="1"/>
  <c r="AF441" i="1"/>
  <c r="AJ441" i="1"/>
  <c r="AL441" i="1"/>
  <c r="AD441" i="1"/>
  <c r="AC441" i="1"/>
  <c r="AH440" i="1"/>
  <c r="AG440" i="1"/>
  <c r="AI440" i="1"/>
  <c r="AC440" i="1"/>
  <c r="AD440" i="1"/>
  <c r="AE440" i="1"/>
  <c r="AF440" i="1"/>
  <c r="AL440" i="1"/>
  <c r="AJ440" i="1"/>
  <c r="AH439" i="1"/>
  <c r="AG439" i="1"/>
  <c r="AI439" i="1"/>
  <c r="AC439" i="1"/>
  <c r="AD439" i="1"/>
  <c r="AE439" i="1"/>
  <c r="AL439" i="1"/>
  <c r="AJ439" i="1"/>
  <c r="AF439" i="1"/>
  <c r="AH438" i="1"/>
  <c r="AG438" i="1"/>
  <c r="AI438" i="1"/>
  <c r="AF438" i="1"/>
  <c r="AE438" i="1"/>
  <c r="AD438" i="1"/>
  <c r="AC438" i="1"/>
  <c r="AL438" i="1"/>
  <c r="AJ438" i="1"/>
  <c r="AI437" i="1"/>
  <c r="AH437" i="1"/>
  <c r="AG437" i="1"/>
  <c r="AL437" i="1"/>
  <c r="AJ437" i="1"/>
  <c r="AM437" i="1" s="1"/>
  <c r="AF437" i="1"/>
  <c r="AE437" i="1"/>
  <c r="AD437" i="1"/>
  <c r="AC437" i="1"/>
  <c r="AI436" i="1"/>
  <c r="AH436" i="1"/>
  <c r="AG436" i="1"/>
  <c r="AL436" i="1"/>
  <c r="AJ436" i="1"/>
  <c r="AF436" i="1"/>
  <c r="AE436" i="1"/>
  <c r="AD436" i="1"/>
  <c r="AC436" i="1"/>
  <c r="AI435" i="1"/>
  <c r="AH435" i="1"/>
  <c r="AG435" i="1"/>
  <c r="AL435" i="1"/>
  <c r="AJ435" i="1"/>
  <c r="AM435" i="1" s="1"/>
  <c r="AF435" i="1"/>
  <c r="AE435" i="1"/>
  <c r="AD435" i="1"/>
  <c r="AC435" i="1"/>
  <c r="AI434" i="1"/>
  <c r="AG434" i="1"/>
  <c r="AH434" i="1"/>
  <c r="AD434" i="1"/>
  <c r="AC434" i="1"/>
  <c r="AF434" i="1"/>
  <c r="AL434" i="1"/>
  <c r="AJ434" i="1"/>
  <c r="AE434" i="1"/>
  <c r="AG433" i="1"/>
  <c r="AI433" i="1"/>
  <c r="AH433" i="1"/>
  <c r="AF433" i="1"/>
  <c r="AC433" i="1"/>
  <c r="AD433" i="1"/>
  <c r="AE433" i="1"/>
  <c r="AL433" i="1"/>
  <c r="AJ433" i="1"/>
  <c r="AG432" i="1"/>
  <c r="AH432" i="1"/>
  <c r="AI432" i="1"/>
  <c r="AD432" i="1"/>
  <c r="AE432" i="1"/>
  <c r="AF432" i="1"/>
  <c r="AJ432" i="1"/>
  <c r="AL432" i="1"/>
  <c r="AC432" i="1"/>
  <c r="AI431" i="1"/>
  <c r="AH431" i="1"/>
  <c r="AG431" i="1"/>
  <c r="AL431" i="1"/>
  <c r="AJ431" i="1"/>
  <c r="AF431" i="1"/>
  <c r="AE431" i="1"/>
  <c r="AD431" i="1"/>
  <c r="AC431" i="1"/>
  <c r="AG430" i="1"/>
  <c r="AH430" i="1"/>
  <c r="AI430" i="1"/>
  <c r="AL430" i="1"/>
  <c r="AF430" i="1"/>
  <c r="AE430" i="1"/>
  <c r="AD430" i="1"/>
  <c r="AC430" i="1"/>
  <c r="AJ430" i="1"/>
  <c r="AM430" i="1" s="1"/>
  <c r="AI429" i="1"/>
  <c r="AH429" i="1"/>
  <c r="AG429" i="1"/>
  <c r="AL429" i="1"/>
  <c r="AJ429" i="1"/>
  <c r="AF429" i="1"/>
  <c r="AE429" i="1"/>
  <c r="AC429" i="1"/>
  <c r="AD429" i="1"/>
  <c r="AH428" i="1"/>
  <c r="AI428" i="1"/>
  <c r="AG428" i="1"/>
  <c r="AL428" i="1"/>
  <c r="AJ428" i="1"/>
  <c r="AM428" i="1" s="1"/>
  <c r="AF428" i="1"/>
  <c r="AE428" i="1"/>
  <c r="AD428" i="1"/>
  <c r="AC428" i="1"/>
  <c r="AG427" i="1"/>
  <c r="AI427" i="1"/>
  <c r="AH427" i="1"/>
  <c r="AL427" i="1"/>
  <c r="AD427" i="1"/>
  <c r="AE427" i="1"/>
  <c r="AC427" i="1"/>
  <c r="AF427" i="1"/>
  <c r="AJ427" i="1"/>
  <c r="AM427" i="1" s="1"/>
  <c r="AI426" i="1"/>
  <c r="AG426" i="1"/>
  <c r="AH426" i="1"/>
  <c r="AL426" i="1"/>
  <c r="AJ426" i="1"/>
  <c r="AM426" i="1" s="1"/>
  <c r="AE426" i="1"/>
  <c r="AC426" i="1"/>
  <c r="AF426" i="1"/>
  <c r="AD426" i="1"/>
  <c r="AG425" i="1"/>
  <c r="AH425" i="1"/>
  <c r="AI425" i="1"/>
  <c r="AC425" i="1"/>
  <c r="AD425" i="1"/>
  <c r="AE425" i="1"/>
  <c r="AF425" i="1"/>
  <c r="AJ425" i="1"/>
  <c r="AL425" i="1"/>
  <c r="AI424" i="1"/>
  <c r="AG424" i="1"/>
  <c r="AH424" i="1"/>
  <c r="AC424" i="1"/>
  <c r="AL424" i="1"/>
  <c r="AJ424" i="1"/>
  <c r="AF424" i="1"/>
  <c r="AE424" i="1"/>
  <c r="AD424" i="1"/>
  <c r="AG423" i="1"/>
  <c r="AH423" i="1"/>
  <c r="AI423" i="1"/>
  <c r="AC423" i="1"/>
  <c r="AD423" i="1"/>
  <c r="AE423" i="1"/>
  <c r="AF423" i="1"/>
  <c r="AJ423" i="1"/>
  <c r="AL423" i="1"/>
  <c r="AI422" i="1"/>
  <c r="AH422" i="1"/>
  <c r="AG422" i="1"/>
  <c r="AL422" i="1"/>
  <c r="AF422" i="1"/>
  <c r="AE422" i="1"/>
  <c r="AD422" i="1"/>
  <c r="AC422" i="1"/>
  <c r="AJ422" i="1"/>
  <c r="AM422" i="1" s="1"/>
  <c r="AI421" i="1"/>
  <c r="AH421" i="1"/>
  <c r="AG421" i="1"/>
  <c r="AL421" i="1"/>
  <c r="AJ421" i="1"/>
  <c r="AF421" i="1"/>
  <c r="AE421" i="1"/>
  <c r="AD421" i="1"/>
  <c r="AC421" i="1"/>
  <c r="AH420" i="1"/>
  <c r="AI420" i="1"/>
  <c r="AG420" i="1"/>
  <c r="AJ420" i="1"/>
  <c r="AL420" i="1"/>
  <c r="AF420" i="1"/>
  <c r="AE420" i="1"/>
  <c r="AD420" i="1"/>
  <c r="AC420" i="1"/>
  <c r="AI419" i="1"/>
  <c r="AH419" i="1"/>
  <c r="AG419" i="1"/>
  <c r="AL419" i="1"/>
  <c r="AJ419" i="1"/>
  <c r="AM419" i="1" s="1"/>
  <c r="AF419" i="1"/>
  <c r="AE419" i="1"/>
  <c r="AD419" i="1"/>
  <c r="AC419" i="1"/>
  <c r="AI418" i="1"/>
  <c r="AH418" i="1"/>
  <c r="AG418" i="1"/>
  <c r="AL418" i="1"/>
  <c r="AJ418" i="1"/>
  <c r="AM418" i="1" s="1"/>
  <c r="AF418" i="1"/>
  <c r="AE418" i="1"/>
  <c r="AD418" i="1"/>
  <c r="AC418" i="1"/>
  <c r="AI417" i="1"/>
  <c r="AH417" i="1"/>
  <c r="AG417" i="1"/>
  <c r="AL417" i="1"/>
  <c r="AJ417" i="1"/>
  <c r="AM417" i="1" s="1"/>
  <c r="AF417" i="1"/>
  <c r="AE417" i="1"/>
  <c r="AD417" i="1"/>
  <c r="AC417" i="1"/>
  <c r="AI416" i="1"/>
  <c r="AH416" i="1"/>
  <c r="AG416" i="1"/>
  <c r="AJ416" i="1"/>
  <c r="AL416" i="1"/>
  <c r="AF416" i="1"/>
  <c r="AE416" i="1"/>
  <c r="AD416" i="1"/>
  <c r="AC416" i="1"/>
  <c r="AI415" i="1"/>
  <c r="AH415" i="1"/>
  <c r="AG415" i="1"/>
  <c r="AL415" i="1"/>
  <c r="AJ415" i="1"/>
  <c r="AM415" i="1" s="1"/>
  <c r="AF415" i="1"/>
  <c r="AE415" i="1"/>
  <c r="AD415" i="1"/>
  <c r="AC415" i="1"/>
  <c r="AI414" i="1"/>
  <c r="AH414" i="1"/>
  <c r="AG414" i="1"/>
  <c r="AL414" i="1"/>
  <c r="AJ414" i="1"/>
  <c r="AF414" i="1"/>
  <c r="AE414" i="1"/>
  <c r="AD414" i="1"/>
  <c r="AC414" i="1"/>
  <c r="AI413" i="1"/>
  <c r="AH413" i="1"/>
  <c r="AG413" i="1"/>
  <c r="AL413" i="1"/>
  <c r="AJ413" i="1"/>
  <c r="AF413" i="1"/>
  <c r="AE413" i="1"/>
  <c r="AD413" i="1"/>
  <c r="AC413" i="1"/>
  <c r="AH412" i="1"/>
  <c r="AG412" i="1"/>
  <c r="AI412" i="1"/>
  <c r="AL412" i="1"/>
  <c r="AJ412" i="1"/>
  <c r="AF412" i="1"/>
  <c r="AE412" i="1"/>
  <c r="AD412" i="1"/>
  <c r="AC412" i="1"/>
  <c r="AI411" i="1"/>
  <c r="AH411" i="1"/>
  <c r="AG411" i="1"/>
  <c r="AL411" i="1"/>
  <c r="AJ411" i="1"/>
  <c r="AM411" i="1" s="1"/>
  <c r="AF411" i="1"/>
  <c r="AE411" i="1"/>
  <c r="AD411" i="1"/>
  <c r="AC411" i="1"/>
  <c r="AI410" i="1"/>
  <c r="AH410" i="1"/>
  <c r="AG410" i="1"/>
  <c r="AL410" i="1"/>
  <c r="AJ410" i="1"/>
  <c r="AF410" i="1"/>
  <c r="AE410" i="1"/>
  <c r="AD410" i="1"/>
  <c r="AC410" i="1"/>
  <c r="AI409" i="1"/>
  <c r="AH409" i="1"/>
  <c r="AG409" i="1"/>
  <c r="AL409" i="1"/>
  <c r="AJ409" i="1"/>
  <c r="AM409" i="1" s="1"/>
  <c r="AF409" i="1"/>
  <c r="AE409" i="1"/>
  <c r="AD409" i="1"/>
  <c r="AC409" i="1"/>
  <c r="AI408" i="1"/>
  <c r="AH408" i="1"/>
  <c r="AG408" i="1"/>
  <c r="AJ408" i="1"/>
  <c r="AL408" i="1"/>
  <c r="AF408" i="1"/>
  <c r="AE408" i="1"/>
  <c r="AD408" i="1"/>
  <c r="AC408" i="1"/>
  <c r="AI407" i="1"/>
  <c r="AH407" i="1"/>
  <c r="AG407" i="1"/>
  <c r="AL407" i="1"/>
  <c r="AJ407" i="1"/>
  <c r="AM407" i="1" s="1"/>
  <c r="AF407" i="1"/>
  <c r="AE407" i="1"/>
  <c r="AD407" i="1"/>
  <c r="AC407" i="1"/>
  <c r="AI406" i="1"/>
  <c r="AH406" i="1"/>
  <c r="AG406" i="1"/>
  <c r="AL406" i="1"/>
  <c r="AJ406" i="1"/>
  <c r="AF406" i="1"/>
  <c r="AE406" i="1"/>
  <c r="AD406" i="1"/>
  <c r="AC406" i="1"/>
  <c r="AI405" i="1"/>
  <c r="AH405" i="1"/>
  <c r="AG405" i="1"/>
  <c r="AL405" i="1"/>
  <c r="AJ405" i="1"/>
  <c r="AF405" i="1"/>
  <c r="AE405" i="1"/>
  <c r="AD405" i="1"/>
  <c r="AC405" i="1"/>
  <c r="AI404" i="1"/>
  <c r="AH404" i="1"/>
  <c r="AG404" i="1"/>
  <c r="AJ404" i="1"/>
  <c r="AL404" i="1"/>
  <c r="AF404" i="1"/>
  <c r="AE404" i="1"/>
  <c r="AD404" i="1"/>
  <c r="AC404" i="1"/>
  <c r="AI403" i="1"/>
  <c r="AH403" i="1"/>
  <c r="AG403" i="1"/>
  <c r="AL403" i="1"/>
  <c r="AJ403" i="1"/>
  <c r="AM403" i="1" s="1"/>
  <c r="AF403" i="1"/>
  <c r="AE403" i="1"/>
  <c r="AD403" i="1"/>
  <c r="AC403" i="1"/>
  <c r="AI402" i="1"/>
  <c r="AH402" i="1"/>
  <c r="AG402" i="1"/>
  <c r="AL402" i="1"/>
  <c r="AJ402" i="1"/>
  <c r="AM402" i="1" s="1"/>
  <c r="AF402" i="1"/>
  <c r="AE402" i="1"/>
  <c r="AD402" i="1"/>
  <c r="AC402" i="1"/>
  <c r="AI401" i="1"/>
  <c r="AH401" i="1"/>
  <c r="AG401" i="1"/>
  <c r="AJ401" i="1"/>
  <c r="AL401" i="1"/>
  <c r="AF401" i="1"/>
  <c r="AE401" i="1"/>
  <c r="AD401" i="1"/>
  <c r="AC401" i="1"/>
  <c r="AI400" i="1"/>
  <c r="AH400" i="1"/>
  <c r="AG400" i="1"/>
  <c r="AL400" i="1"/>
  <c r="AJ400" i="1"/>
  <c r="AM400" i="1" s="1"/>
  <c r="AF400" i="1"/>
  <c r="AE400" i="1"/>
  <c r="AD400" i="1"/>
  <c r="AC400" i="1"/>
  <c r="AI399" i="1"/>
  <c r="AH399" i="1"/>
  <c r="AG399" i="1"/>
  <c r="AL399" i="1"/>
  <c r="AJ399" i="1"/>
  <c r="AM399" i="1" s="1"/>
  <c r="AF399" i="1"/>
  <c r="AE399" i="1"/>
  <c r="AD399" i="1"/>
  <c r="AC399" i="1"/>
  <c r="AI398" i="1"/>
  <c r="AH398" i="1"/>
  <c r="AG398" i="1"/>
  <c r="AL398" i="1"/>
  <c r="AJ398" i="1"/>
  <c r="AM398" i="1" s="1"/>
  <c r="AF398" i="1"/>
  <c r="AE398" i="1"/>
  <c r="AD398" i="1"/>
  <c r="AC398" i="1"/>
  <c r="AI397" i="1"/>
  <c r="AH397" i="1"/>
  <c r="AG397" i="1"/>
  <c r="AJ397" i="1"/>
  <c r="AL397" i="1"/>
  <c r="AF397" i="1"/>
  <c r="AE397" i="1"/>
  <c r="AD397" i="1"/>
  <c r="AC397" i="1"/>
  <c r="AI396" i="1"/>
  <c r="AH396" i="1"/>
  <c r="AG396" i="1"/>
  <c r="AL396" i="1"/>
  <c r="AJ396" i="1"/>
  <c r="AM396" i="1" s="1"/>
  <c r="AF396" i="1"/>
  <c r="AE396" i="1"/>
  <c r="AD396" i="1"/>
  <c r="AC396" i="1"/>
  <c r="AI395" i="1"/>
  <c r="AH395" i="1"/>
  <c r="AG395" i="1"/>
  <c r="AL395" i="1"/>
  <c r="AJ395" i="1"/>
  <c r="AM395" i="1" s="1"/>
  <c r="AF395" i="1"/>
  <c r="AE395" i="1"/>
  <c r="AD395" i="1"/>
  <c r="AC395" i="1"/>
  <c r="AH394" i="1"/>
  <c r="AG394" i="1"/>
  <c r="AI394" i="1"/>
  <c r="AL394" i="1"/>
  <c r="AJ394" i="1"/>
  <c r="AF394" i="1"/>
  <c r="AE394" i="1"/>
  <c r="AD394" i="1"/>
  <c r="AC394" i="1"/>
  <c r="AI393" i="1"/>
  <c r="AH393" i="1"/>
  <c r="AG393" i="1"/>
  <c r="AL393" i="1"/>
  <c r="AJ393" i="1"/>
  <c r="AM393" i="1" s="1"/>
  <c r="AF393" i="1"/>
  <c r="AE393" i="1"/>
  <c r="AD393" i="1"/>
  <c r="AC393" i="1"/>
  <c r="AI392" i="1"/>
  <c r="AH392" i="1"/>
  <c r="AG392" i="1"/>
  <c r="AL392" i="1"/>
  <c r="AJ392" i="1"/>
  <c r="AM392" i="1" s="1"/>
  <c r="AF392" i="1"/>
  <c r="AE392" i="1"/>
  <c r="AD392" i="1"/>
  <c r="AC392" i="1"/>
  <c r="AI391" i="1"/>
  <c r="AH391" i="1"/>
  <c r="AG391" i="1"/>
  <c r="AL391" i="1"/>
  <c r="AJ391" i="1"/>
  <c r="AM391" i="1" s="1"/>
  <c r="AF391" i="1"/>
  <c r="AE391" i="1"/>
  <c r="AD391" i="1"/>
  <c r="AC391" i="1"/>
  <c r="AI390" i="1"/>
  <c r="AH390" i="1"/>
  <c r="AG390" i="1"/>
  <c r="AJ390" i="1"/>
  <c r="AL390" i="1"/>
  <c r="AF390" i="1"/>
  <c r="AE390" i="1"/>
  <c r="AD390" i="1"/>
  <c r="AC390" i="1"/>
  <c r="AI389" i="1"/>
  <c r="AH389" i="1"/>
  <c r="AG389" i="1"/>
  <c r="AL389" i="1"/>
  <c r="AJ389" i="1"/>
  <c r="AM389" i="1" s="1"/>
  <c r="AF389" i="1"/>
  <c r="AE389" i="1"/>
  <c r="AD389" i="1"/>
  <c r="AC389" i="1"/>
  <c r="AI388" i="1"/>
  <c r="AH388" i="1"/>
  <c r="AG388" i="1"/>
  <c r="AL388" i="1"/>
  <c r="AJ388" i="1"/>
  <c r="AM388" i="1" s="1"/>
  <c r="AF388" i="1"/>
  <c r="AE388" i="1"/>
  <c r="AD388" i="1"/>
  <c r="AC388" i="1"/>
  <c r="AH387" i="1"/>
  <c r="AG387" i="1"/>
  <c r="AI387" i="1"/>
  <c r="AL387" i="1"/>
  <c r="AJ387" i="1"/>
  <c r="AF387" i="1"/>
  <c r="AE387" i="1"/>
  <c r="AD387" i="1"/>
  <c r="AC387" i="1"/>
  <c r="AI386" i="1"/>
  <c r="AH386" i="1"/>
  <c r="AG386" i="1"/>
  <c r="AL386" i="1"/>
  <c r="AJ386" i="1"/>
  <c r="AM386" i="1" s="1"/>
  <c r="AF386" i="1"/>
  <c r="AE386" i="1"/>
  <c r="AD386" i="1"/>
  <c r="AC386" i="1"/>
  <c r="AI385" i="1"/>
  <c r="AH385" i="1"/>
  <c r="AG385" i="1"/>
  <c r="AL385" i="1"/>
  <c r="AJ385" i="1"/>
  <c r="AM385" i="1" s="1"/>
  <c r="AF385" i="1"/>
  <c r="AE385" i="1"/>
  <c r="AD385" i="1"/>
  <c r="AC385" i="1"/>
  <c r="AI384" i="1"/>
  <c r="AH384" i="1"/>
  <c r="AG384" i="1"/>
  <c r="AL384" i="1"/>
  <c r="AJ384" i="1"/>
  <c r="AM384" i="1" s="1"/>
  <c r="AF384" i="1"/>
  <c r="AE384" i="1"/>
  <c r="AD384" i="1"/>
  <c r="AC384" i="1"/>
  <c r="AH383" i="1"/>
  <c r="AG383" i="1"/>
  <c r="AI383" i="1"/>
  <c r="AL383" i="1"/>
  <c r="AJ383" i="1"/>
  <c r="AM383" i="1" s="1"/>
  <c r="AF383" i="1"/>
  <c r="AE383" i="1"/>
  <c r="AD383" i="1"/>
  <c r="AC383" i="1"/>
  <c r="AI382" i="1"/>
  <c r="AH382" i="1"/>
  <c r="AG382" i="1"/>
  <c r="AL382" i="1"/>
  <c r="AJ382" i="1"/>
  <c r="AM382" i="1" s="1"/>
  <c r="AF382" i="1"/>
  <c r="AE382" i="1"/>
  <c r="AD382" i="1"/>
  <c r="AC382" i="1"/>
  <c r="AI381" i="1"/>
  <c r="AH381" i="1"/>
  <c r="AG381" i="1"/>
  <c r="AL381" i="1"/>
  <c r="AJ381" i="1"/>
  <c r="AF381" i="1"/>
  <c r="AE381" i="1"/>
  <c r="AD381" i="1"/>
  <c r="AC381" i="1"/>
  <c r="AI380" i="1"/>
  <c r="AH380" i="1"/>
  <c r="AG380" i="1"/>
  <c r="AL380" i="1"/>
  <c r="AJ380" i="1"/>
  <c r="AF380" i="1"/>
  <c r="AE380" i="1"/>
  <c r="AD380" i="1"/>
  <c r="AC380" i="1"/>
  <c r="AI379" i="1"/>
  <c r="AH379" i="1"/>
  <c r="AG379" i="1"/>
  <c r="AJ379" i="1"/>
  <c r="AL379" i="1"/>
  <c r="AF379" i="1"/>
  <c r="AE379" i="1"/>
  <c r="AD379" i="1"/>
  <c r="AC379" i="1"/>
  <c r="AI378" i="1"/>
  <c r="AH378" i="1"/>
  <c r="AG378" i="1"/>
  <c r="AL378" i="1"/>
  <c r="AJ378" i="1"/>
  <c r="AF378" i="1"/>
  <c r="AE378" i="1"/>
  <c r="AD378" i="1"/>
  <c r="AC378" i="1"/>
  <c r="AI377" i="1"/>
  <c r="AH377" i="1"/>
  <c r="AG377" i="1"/>
  <c r="AL377" i="1"/>
  <c r="AJ377" i="1"/>
  <c r="AF377" i="1"/>
  <c r="AE377" i="1"/>
  <c r="AD377" i="1"/>
  <c r="AC377" i="1"/>
  <c r="AI376" i="1"/>
  <c r="AH376" i="1"/>
  <c r="AG376" i="1"/>
  <c r="AL376" i="1"/>
  <c r="AJ376" i="1"/>
  <c r="AF376" i="1"/>
  <c r="AE376" i="1"/>
  <c r="AD376" i="1"/>
  <c r="AC376" i="1"/>
  <c r="AI375" i="1"/>
  <c r="AH375" i="1"/>
  <c r="AG375" i="1"/>
  <c r="AJ375" i="1"/>
  <c r="AL375" i="1"/>
  <c r="AF375" i="1"/>
  <c r="AE375" i="1"/>
  <c r="AD375" i="1"/>
  <c r="AC375" i="1"/>
  <c r="AI374" i="1"/>
  <c r="AH374" i="1"/>
  <c r="AG374" i="1"/>
  <c r="AL374" i="1"/>
  <c r="AJ374" i="1"/>
  <c r="AF374" i="1"/>
  <c r="AE374" i="1"/>
  <c r="AD374" i="1"/>
  <c r="AC374" i="1"/>
  <c r="AI373" i="1"/>
  <c r="AH373" i="1"/>
  <c r="AG373" i="1"/>
  <c r="AL373" i="1"/>
  <c r="AJ373" i="1"/>
  <c r="AF373" i="1"/>
  <c r="AE373" i="1"/>
  <c r="AD373" i="1"/>
  <c r="AC373" i="1"/>
  <c r="AI372" i="1"/>
  <c r="AH372" i="1"/>
  <c r="AG372" i="1"/>
  <c r="AJ372" i="1"/>
  <c r="AL372" i="1"/>
  <c r="AF372" i="1"/>
  <c r="AE372" i="1"/>
  <c r="AD372" i="1"/>
  <c r="AC372" i="1"/>
  <c r="AI371" i="1"/>
  <c r="AH371" i="1"/>
  <c r="AG371" i="1"/>
  <c r="AL371" i="1"/>
  <c r="AJ371" i="1"/>
  <c r="AM371" i="1" s="1"/>
  <c r="AF371" i="1"/>
  <c r="AE371" i="1"/>
  <c r="AD371" i="1"/>
  <c r="AC371" i="1"/>
  <c r="AI370" i="1"/>
  <c r="AH370" i="1"/>
  <c r="AG370" i="1"/>
  <c r="AL370" i="1"/>
  <c r="AJ370" i="1"/>
  <c r="AF370" i="1"/>
  <c r="AE370" i="1"/>
  <c r="AD370" i="1"/>
  <c r="AC370" i="1"/>
  <c r="AI369" i="1"/>
  <c r="AH369" i="1"/>
  <c r="AG369" i="1"/>
  <c r="AL369" i="1"/>
  <c r="AJ369" i="1"/>
  <c r="AF369" i="1"/>
  <c r="AE369" i="1"/>
  <c r="AD369" i="1"/>
  <c r="AC369" i="1"/>
  <c r="AI368" i="1"/>
  <c r="AH368" i="1"/>
  <c r="AG368" i="1"/>
  <c r="AJ368" i="1"/>
  <c r="AL368" i="1"/>
  <c r="AF368" i="1"/>
  <c r="AE368" i="1"/>
  <c r="AD368" i="1"/>
  <c r="AC368" i="1"/>
  <c r="AI367" i="1"/>
  <c r="AH367" i="1"/>
  <c r="AG367" i="1"/>
  <c r="AL367" i="1"/>
  <c r="AJ367" i="1"/>
  <c r="AF367" i="1"/>
  <c r="AE367" i="1"/>
  <c r="AD367" i="1"/>
  <c r="AC367" i="1"/>
  <c r="AI366" i="1"/>
  <c r="AH366" i="1"/>
  <c r="AG366" i="1"/>
  <c r="AL366" i="1"/>
  <c r="AJ366" i="1"/>
  <c r="AF366" i="1"/>
  <c r="AE366" i="1"/>
  <c r="AD366" i="1"/>
  <c r="AC366" i="1"/>
  <c r="AH365" i="1"/>
  <c r="AG365" i="1"/>
  <c r="AI365" i="1"/>
  <c r="AL365" i="1"/>
  <c r="AJ365" i="1"/>
  <c r="AM365" i="1" s="1"/>
  <c r="AF365" i="1"/>
  <c r="AE365" i="1"/>
  <c r="AD365" i="1"/>
  <c r="AC365" i="1"/>
  <c r="AI364" i="1"/>
  <c r="AH364" i="1"/>
  <c r="AG364" i="1"/>
  <c r="AL364" i="1"/>
  <c r="AJ364" i="1"/>
  <c r="AM364" i="1" s="1"/>
  <c r="AF364" i="1"/>
  <c r="AE364" i="1"/>
  <c r="AD364" i="1"/>
  <c r="AC364" i="1"/>
  <c r="AI363" i="1"/>
  <c r="AH363" i="1"/>
  <c r="AG363" i="1"/>
  <c r="AL363" i="1"/>
  <c r="AJ363" i="1"/>
  <c r="AF363" i="1"/>
  <c r="AE363" i="1"/>
  <c r="AD363" i="1"/>
  <c r="AC363" i="1"/>
  <c r="AI362" i="1"/>
  <c r="AH362" i="1"/>
  <c r="AG362" i="1"/>
  <c r="AL362" i="1"/>
  <c r="AJ362" i="1"/>
  <c r="AF362" i="1"/>
  <c r="AE362" i="1"/>
  <c r="AD362" i="1"/>
  <c r="AC362" i="1"/>
  <c r="AI361" i="1"/>
  <c r="AH361" i="1"/>
  <c r="AG361" i="1"/>
  <c r="AJ361" i="1"/>
  <c r="AL361" i="1"/>
  <c r="AF361" i="1"/>
  <c r="AE361" i="1"/>
  <c r="AD361" i="1"/>
  <c r="AC361" i="1"/>
  <c r="AI360" i="1"/>
  <c r="AH360" i="1"/>
  <c r="AG360" i="1"/>
  <c r="AL360" i="1"/>
  <c r="AJ360" i="1"/>
  <c r="AF360" i="1"/>
  <c r="AE360" i="1"/>
  <c r="AD360" i="1"/>
  <c r="AC360" i="1"/>
  <c r="AI359" i="1"/>
  <c r="AH359" i="1"/>
  <c r="AG359" i="1"/>
  <c r="AL359" i="1"/>
  <c r="AJ359" i="1"/>
  <c r="AM359" i="1" s="1"/>
  <c r="AF359" i="1"/>
  <c r="AE359" i="1"/>
  <c r="AD359" i="1"/>
  <c r="AC359" i="1"/>
  <c r="AI358" i="1"/>
  <c r="AH358" i="1"/>
  <c r="AG358" i="1"/>
  <c r="AJ358" i="1"/>
  <c r="AL358" i="1"/>
  <c r="AF358" i="1"/>
  <c r="AE358" i="1"/>
  <c r="AD358" i="1"/>
  <c r="AC358" i="1"/>
  <c r="AI357" i="1"/>
  <c r="AH357" i="1"/>
  <c r="AG357" i="1"/>
  <c r="AL357" i="1"/>
  <c r="AJ357" i="1"/>
  <c r="AF357" i="1"/>
  <c r="AE357" i="1"/>
  <c r="AD357" i="1"/>
  <c r="AC357" i="1"/>
  <c r="AI356" i="1"/>
  <c r="AH356" i="1"/>
  <c r="AG356" i="1"/>
  <c r="AL356" i="1"/>
  <c r="AJ356" i="1"/>
  <c r="AF356" i="1"/>
  <c r="AE356" i="1"/>
  <c r="AD356" i="1"/>
  <c r="AC356" i="1"/>
  <c r="AI355" i="1"/>
  <c r="AH355" i="1"/>
  <c r="AG355" i="1"/>
  <c r="AL355" i="1"/>
  <c r="AJ355" i="1"/>
  <c r="AF355" i="1"/>
  <c r="AE355" i="1"/>
  <c r="AD355" i="1"/>
  <c r="AC355" i="1"/>
  <c r="AH354" i="1"/>
  <c r="AG354" i="1"/>
  <c r="AI354" i="1"/>
  <c r="AL354" i="1"/>
  <c r="AJ354" i="1"/>
  <c r="AF354" i="1"/>
  <c r="AE354" i="1"/>
  <c r="AD354" i="1"/>
  <c r="AC354" i="1"/>
  <c r="AI353" i="1"/>
  <c r="AH353" i="1"/>
  <c r="AG353" i="1"/>
  <c r="AL353" i="1"/>
  <c r="AJ353" i="1"/>
  <c r="AF353" i="1"/>
  <c r="AE353" i="1"/>
  <c r="AD353" i="1"/>
  <c r="AC353" i="1"/>
  <c r="AI352" i="1"/>
  <c r="AH352" i="1"/>
  <c r="AG352" i="1"/>
  <c r="AL352" i="1"/>
  <c r="AJ352" i="1"/>
  <c r="AF352" i="1"/>
  <c r="AE352" i="1"/>
  <c r="AD352" i="1"/>
  <c r="AC352" i="1"/>
  <c r="AI351" i="1"/>
  <c r="AH351" i="1"/>
  <c r="AG351" i="1"/>
  <c r="AL351" i="1"/>
  <c r="AJ351" i="1"/>
  <c r="AF351" i="1"/>
  <c r="AE351" i="1"/>
  <c r="AD351" i="1"/>
  <c r="AC351" i="1"/>
  <c r="AI350" i="1"/>
  <c r="AH350" i="1"/>
  <c r="AG350" i="1"/>
  <c r="AJ350" i="1"/>
  <c r="AL350" i="1"/>
  <c r="AF350" i="1"/>
  <c r="AE350" i="1"/>
  <c r="AD350" i="1"/>
  <c r="AC350" i="1"/>
  <c r="AI349" i="1"/>
  <c r="AH349" i="1"/>
  <c r="AG349" i="1"/>
  <c r="AL349" i="1"/>
  <c r="AJ349" i="1"/>
  <c r="AF349" i="1"/>
  <c r="AE349" i="1"/>
  <c r="AD349" i="1"/>
  <c r="AC349" i="1"/>
  <c r="AI348" i="1"/>
  <c r="AH348" i="1"/>
  <c r="AG348" i="1"/>
  <c r="AL348" i="1"/>
  <c r="AJ348" i="1"/>
  <c r="AF348" i="1"/>
  <c r="AE348" i="1"/>
  <c r="AD348" i="1"/>
  <c r="AC348" i="1"/>
  <c r="AI347" i="1"/>
  <c r="AH347" i="1"/>
  <c r="AG347" i="1"/>
  <c r="AL347" i="1"/>
  <c r="AJ347" i="1"/>
  <c r="AF347" i="1"/>
  <c r="AE347" i="1"/>
  <c r="AD347" i="1"/>
  <c r="AC347" i="1"/>
  <c r="AI346" i="1"/>
  <c r="AH346" i="1"/>
  <c r="AG346" i="1"/>
  <c r="AJ346" i="1"/>
  <c r="AL346" i="1"/>
  <c r="AF346" i="1"/>
  <c r="AE346" i="1"/>
  <c r="AD346" i="1"/>
  <c r="AC346" i="1"/>
  <c r="AI345" i="1"/>
  <c r="AH345" i="1"/>
  <c r="AG345" i="1"/>
  <c r="AL345" i="1"/>
  <c r="AJ345" i="1"/>
  <c r="AF345" i="1"/>
  <c r="AE345" i="1"/>
  <c r="AD345" i="1"/>
  <c r="AC345" i="1"/>
  <c r="AI344" i="1"/>
  <c r="AH344" i="1"/>
  <c r="AG344" i="1"/>
  <c r="AL344" i="1"/>
  <c r="AJ344" i="1"/>
  <c r="AF344" i="1"/>
  <c r="AE344" i="1"/>
  <c r="AD344" i="1"/>
  <c r="AC344" i="1"/>
  <c r="AI343" i="1"/>
  <c r="AH343" i="1"/>
  <c r="AG343" i="1"/>
  <c r="AJ343" i="1"/>
  <c r="AL343" i="1"/>
  <c r="AF343" i="1"/>
  <c r="AE343" i="1"/>
  <c r="AD343" i="1"/>
  <c r="AC343" i="1"/>
  <c r="AI342" i="1"/>
  <c r="AH342" i="1"/>
  <c r="AG342" i="1"/>
  <c r="AL342" i="1"/>
  <c r="AJ342" i="1"/>
  <c r="AF342" i="1"/>
  <c r="AE342" i="1"/>
  <c r="AD342" i="1"/>
  <c r="AC342" i="1"/>
  <c r="AI341" i="1"/>
  <c r="AH341" i="1"/>
  <c r="AG341" i="1"/>
  <c r="AL341" i="1"/>
  <c r="AJ341" i="1"/>
  <c r="AF341" i="1"/>
  <c r="AE341" i="1"/>
  <c r="AD341" i="1"/>
  <c r="AC341" i="1"/>
  <c r="AI340" i="1"/>
  <c r="AH340" i="1"/>
  <c r="AG340" i="1"/>
  <c r="AL340" i="1"/>
  <c r="AJ340" i="1"/>
  <c r="AF340" i="1"/>
  <c r="AE340" i="1"/>
  <c r="AD340" i="1"/>
  <c r="AC340" i="1"/>
  <c r="AI339" i="1"/>
  <c r="AH339" i="1"/>
  <c r="AG339" i="1"/>
  <c r="AJ339" i="1"/>
  <c r="AL339" i="1"/>
  <c r="AF339" i="1"/>
  <c r="AE339" i="1"/>
  <c r="AD339" i="1"/>
  <c r="AC339" i="1"/>
  <c r="AI338" i="1"/>
  <c r="AH338" i="1"/>
  <c r="AG338" i="1"/>
  <c r="AL338" i="1"/>
  <c r="AJ338" i="1"/>
  <c r="AF338" i="1"/>
  <c r="AE338" i="1"/>
  <c r="AD338" i="1"/>
  <c r="AC338" i="1"/>
  <c r="AI337" i="1"/>
  <c r="AH337" i="1"/>
  <c r="AG337" i="1"/>
  <c r="AL337" i="1"/>
  <c r="AJ337" i="1"/>
  <c r="AM337" i="1" s="1"/>
  <c r="AF337" i="1"/>
  <c r="AE337" i="1"/>
  <c r="AD337" i="1"/>
  <c r="AC337" i="1"/>
  <c r="AH336" i="1"/>
  <c r="AG336" i="1"/>
  <c r="AI336" i="1"/>
  <c r="AL336" i="1"/>
  <c r="AJ336" i="1"/>
  <c r="AF336" i="1"/>
  <c r="AE336" i="1"/>
  <c r="AD336" i="1"/>
  <c r="AC336" i="1"/>
  <c r="AI335" i="1"/>
  <c r="AH335" i="1"/>
  <c r="AG335" i="1"/>
  <c r="AL335" i="1"/>
  <c r="AJ335" i="1"/>
  <c r="AF335" i="1"/>
  <c r="AE335" i="1"/>
  <c r="AD335" i="1"/>
  <c r="AC335" i="1"/>
  <c r="AI334" i="1"/>
  <c r="AH334" i="1"/>
  <c r="AG334" i="1"/>
  <c r="AL334" i="1"/>
  <c r="AJ334" i="1"/>
  <c r="AF334" i="1"/>
  <c r="AE334" i="1"/>
  <c r="AD334" i="1"/>
  <c r="AC334" i="1"/>
  <c r="AI333" i="1"/>
  <c r="AH333" i="1"/>
  <c r="AG333" i="1"/>
  <c r="AL333" i="1"/>
  <c r="AJ333" i="1"/>
  <c r="AF333" i="1"/>
  <c r="AE333" i="1"/>
  <c r="AD333" i="1"/>
  <c r="AC333" i="1"/>
  <c r="AI332" i="1"/>
  <c r="AH332" i="1"/>
  <c r="AG332" i="1"/>
  <c r="AJ332" i="1"/>
  <c r="AL332" i="1"/>
  <c r="AF332" i="1"/>
  <c r="AE332" i="1"/>
  <c r="AD332" i="1"/>
  <c r="AC332" i="1"/>
  <c r="AI331" i="1"/>
  <c r="AH331" i="1"/>
  <c r="AG331" i="1"/>
  <c r="AL331" i="1"/>
  <c r="AJ331" i="1"/>
  <c r="AF331" i="1"/>
  <c r="AE331" i="1"/>
  <c r="AD331" i="1"/>
  <c r="AC331" i="1"/>
  <c r="AI330" i="1"/>
  <c r="AH330" i="1"/>
  <c r="AG330" i="1"/>
  <c r="AL330" i="1"/>
  <c r="AJ330" i="1"/>
  <c r="AF330" i="1"/>
  <c r="AE330" i="1"/>
  <c r="AD330" i="1"/>
  <c r="AC330" i="1"/>
  <c r="AH329" i="1"/>
  <c r="AG329" i="1"/>
  <c r="AI329" i="1"/>
  <c r="AL329" i="1"/>
  <c r="AJ329" i="1"/>
  <c r="AF329" i="1"/>
  <c r="AE329" i="1"/>
  <c r="AD329" i="1"/>
  <c r="AC329" i="1"/>
  <c r="AI328" i="1"/>
  <c r="AH328" i="1"/>
  <c r="AG328" i="1"/>
  <c r="AL328" i="1"/>
  <c r="AJ328" i="1"/>
  <c r="AF328" i="1"/>
  <c r="AE328" i="1"/>
  <c r="AD328" i="1"/>
  <c r="AC328" i="1"/>
  <c r="AI327" i="1"/>
  <c r="AH327" i="1"/>
  <c r="AG327" i="1"/>
  <c r="AL327" i="1"/>
  <c r="AJ327" i="1"/>
  <c r="AF327" i="1"/>
  <c r="AE327" i="1"/>
  <c r="AD327" i="1"/>
  <c r="AC327" i="1"/>
  <c r="AI326" i="1"/>
  <c r="AH326" i="1"/>
  <c r="AG326" i="1"/>
  <c r="AL326" i="1"/>
  <c r="AJ326" i="1"/>
  <c r="AF326" i="1"/>
  <c r="AE326" i="1"/>
  <c r="AD326" i="1"/>
  <c r="AC326" i="1"/>
  <c r="AH325" i="1"/>
  <c r="AG325" i="1"/>
  <c r="AI325" i="1"/>
  <c r="AL325" i="1"/>
  <c r="AJ325" i="1"/>
  <c r="AF325" i="1"/>
  <c r="AE325" i="1"/>
  <c r="AD325" i="1"/>
  <c r="AC325" i="1"/>
  <c r="AI324" i="1"/>
  <c r="AH324" i="1"/>
  <c r="AG324" i="1"/>
  <c r="AL324" i="1"/>
  <c r="AJ324" i="1"/>
  <c r="AM324" i="1" s="1"/>
  <c r="AF324" i="1"/>
  <c r="AE324" i="1"/>
  <c r="AD324" i="1"/>
  <c r="AC324" i="1"/>
  <c r="AI323" i="1"/>
  <c r="AH323" i="1"/>
  <c r="AG323" i="1"/>
  <c r="AL323" i="1"/>
  <c r="AJ323" i="1"/>
  <c r="AF323" i="1"/>
  <c r="AE323" i="1"/>
  <c r="AD323" i="1"/>
  <c r="AC323" i="1"/>
  <c r="AI322" i="1"/>
  <c r="AH322" i="1"/>
  <c r="AG322" i="1"/>
  <c r="AL322" i="1"/>
  <c r="AJ322" i="1"/>
  <c r="AF322" i="1"/>
  <c r="AE322" i="1"/>
  <c r="AD322" i="1"/>
  <c r="AC322" i="1"/>
  <c r="AI321" i="1"/>
  <c r="AH321" i="1"/>
  <c r="AG321" i="1"/>
  <c r="AJ321" i="1"/>
  <c r="AL321" i="1"/>
  <c r="AF321" i="1"/>
  <c r="AE321" i="1"/>
  <c r="AD321" i="1"/>
  <c r="AC321" i="1"/>
  <c r="AI320" i="1"/>
  <c r="AH320" i="1"/>
  <c r="AG320" i="1"/>
  <c r="AL320" i="1"/>
  <c r="AJ320" i="1"/>
  <c r="AM320" i="1" s="1"/>
  <c r="AF320" i="1"/>
  <c r="AE320" i="1"/>
  <c r="AD320" i="1"/>
  <c r="AC320" i="1"/>
  <c r="AI319" i="1"/>
  <c r="AH319" i="1"/>
  <c r="AG319" i="1"/>
  <c r="AL319" i="1"/>
  <c r="AJ319" i="1"/>
  <c r="AF319" i="1"/>
  <c r="AE319" i="1"/>
  <c r="AD319" i="1"/>
  <c r="AC319" i="1"/>
  <c r="AI318" i="1"/>
  <c r="AH318" i="1"/>
  <c r="AG318" i="1"/>
  <c r="AL318" i="1"/>
  <c r="AJ318" i="1"/>
  <c r="AF318" i="1"/>
  <c r="AE318" i="1"/>
  <c r="AD318" i="1"/>
  <c r="AC318" i="1"/>
  <c r="AI317" i="1"/>
  <c r="AH317" i="1"/>
  <c r="AG317" i="1"/>
  <c r="AJ317" i="1"/>
  <c r="AL317" i="1"/>
  <c r="AF317" i="1"/>
  <c r="AE317" i="1"/>
  <c r="AD317" i="1"/>
  <c r="AC317" i="1"/>
  <c r="AI316" i="1"/>
  <c r="AH316" i="1"/>
  <c r="AG316" i="1"/>
  <c r="AL316" i="1"/>
  <c r="AJ316" i="1"/>
  <c r="AF316" i="1"/>
  <c r="AE316" i="1"/>
  <c r="AD316" i="1"/>
  <c r="AC316" i="1"/>
  <c r="AI315" i="1"/>
  <c r="AH315" i="1"/>
  <c r="AG315" i="1"/>
  <c r="AL315" i="1"/>
  <c r="AJ315" i="1"/>
  <c r="AF315" i="1"/>
  <c r="AE315" i="1"/>
  <c r="AD315" i="1"/>
  <c r="AC315" i="1"/>
  <c r="AI314" i="1"/>
  <c r="AH314" i="1"/>
  <c r="AG314" i="1"/>
  <c r="AJ314" i="1"/>
  <c r="AL314" i="1"/>
  <c r="AF314" i="1"/>
  <c r="AE314" i="1"/>
  <c r="AD314" i="1"/>
  <c r="AC314" i="1"/>
  <c r="AI313" i="1"/>
  <c r="AH313" i="1"/>
  <c r="AG313" i="1"/>
  <c r="AL313" i="1"/>
  <c r="AJ313" i="1"/>
  <c r="AF313" i="1"/>
  <c r="AE313" i="1"/>
  <c r="AD313" i="1"/>
  <c r="AC313" i="1"/>
  <c r="AI312" i="1"/>
  <c r="AH312" i="1"/>
  <c r="AG312" i="1"/>
  <c r="AL312" i="1"/>
  <c r="AJ312" i="1"/>
  <c r="AF312" i="1"/>
  <c r="AE312" i="1"/>
  <c r="AD312" i="1"/>
  <c r="AC312" i="1"/>
  <c r="AI311" i="1"/>
  <c r="AH311" i="1"/>
  <c r="AG311" i="1"/>
  <c r="AL311" i="1"/>
  <c r="AJ311" i="1"/>
  <c r="AF311" i="1"/>
  <c r="AE311" i="1"/>
  <c r="AD311" i="1"/>
  <c r="AC311" i="1"/>
  <c r="AI310" i="1"/>
  <c r="AH310" i="1"/>
  <c r="AG310" i="1"/>
  <c r="AJ310" i="1"/>
  <c r="AL310" i="1"/>
  <c r="AF310" i="1"/>
  <c r="AE310" i="1"/>
  <c r="AD310" i="1"/>
  <c r="AC310" i="1"/>
  <c r="AI309" i="1"/>
  <c r="AH309" i="1"/>
  <c r="AG309" i="1"/>
  <c r="AL309" i="1"/>
  <c r="AJ309" i="1"/>
  <c r="AF309" i="1"/>
  <c r="AE309" i="1"/>
  <c r="AD309" i="1"/>
  <c r="AC309" i="1"/>
  <c r="AI308" i="1"/>
  <c r="AH308" i="1"/>
  <c r="AG308" i="1"/>
  <c r="AL308" i="1"/>
  <c r="AJ308" i="1"/>
  <c r="AF308" i="1"/>
  <c r="AE308" i="1"/>
  <c r="AD308" i="1"/>
  <c r="AC308" i="1"/>
  <c r="AH307" i="1"/>
  <c r="AG307" i="1"/>
  <c r="AI307" i="1"/>
  <c r="AL307" i="1"/>
  <c r="AJ307" i="1"/>
  <c r="AF307" i="1"/>
  <c r="AE307" i="1"/>
  <c r="AD307" i="1"/>
  <c r="AC307" i="1"/>
  <c r="AI306" i="1"/>
  <c r="AH306" i="1"/>
  <c r="AG306" i="1"/>
  <c r="AL306" i="1"/>
  <c r="AJ306" i="1"/>
  <c r="AF306" i="1"/>
  <c r="AE306" i="1"/>
  <c r="AD306" i="1"/>
  <c r="AC306" i="1"/>
  <c r="AI305" i="1"/>
  <c r="AH305" i="1"/>
  <c r="AG305" i="1"/>
  <c r="AL305" i="1"/>
  <c r="AJ305" i="1"/>
  <c r="AF305" i="1"/>
  <c r="AE305" i="1"/>
  <c r="AD305" i="1"/>
  <c r="AC305" i="1"/>
  <c r="AI304" i="1"/>
  <c r="AH304" i="1"/>
  <c r="AG304" i="1"/>
  <c r="AL304" i="1"/>
  <c r="AJ304" i="1"/>
  <c r="AF304" i="1"/>
  <c r="AE304" i="1"/>
  <c r="AD304" i="1"/>
  <c r="AC304" i="1"/>
  <c r="AI303" i="1"/>
  <c r="AH303" i="1"/>
  <c r="AG303" i="1"/>
  <c r="AJ303" i="1"/>
  <c r="AL303" i="1"/>
  <c r="AF303" i="1"/>
  <c r="AE303" i="1"/>
  <c r="AD303" i="1"/>
  <c r="AC303" i="1"/>
  <c r="AI302" i="1"/>
  <c r="AH302" i="1"/>
  <c r="AG302" i="1"/>
  <c r="AL302" i="1"/>
  <c r="AJ302" i="1"/>
  <c r="AF302" i="1"/>
  <c r="AE302" i="1"/>
  <c r="AD302" i="1"/>
  <c r="AC302" i="1"/>
  <c r="AI301" i="1"/>
  <c r="AH301" i="1"/>
  <c r="AG301" i="1"/>
  <c r="AL301" i="1"/>
  <c r="AJ301" i="1"/>
  <c r="AM301" i="1" s="1"/>
  <c r="AF301" i="1"/>
  <c r="AE301" i="1"/>
  <c r="AD301" i="1"/>
  <c r="AC301" i="1"/>
  <c r="AH300" i="1"/>
  <c r="AG300" i="1"/>
  <c r="AI300" i="1"/>
  <c r="AL300" i="1"/>
  <c r="AJ300" i="1"/>
  <c r="AF300" i="1"/>
  <c r="AE300" i="1"/>
  <c r="AD300" i="1"/>
  <c r="AC300" i="1"/>
  <c r="AI299" i="1"/>
  <c r="AH299" i="1"/>
  <c r="AG299" i="1"/>
  <c r="AL299" i="1"/>
  <c r="AJ299" i="1"/>
  <c r="AF299" i="1"/>
  <c r="AE299" i="1"/>
  <c r="AD299" i="1"/>
  <c r="AC299" i="1"/>
  <c r="AI298" i="1"/>
  <c r="AH298" i="1"/>
  <c r="AG298" i="1"/>
  <c r="AL298" i="1"/>
  <c r="AJ298" i="1"/>
  <c r="AF298" i="1"/>
  <c r="AE298" i="1"/>
  <c r="AD298" i="1"/>
  <c r="AC298" i="1"/>
  <c r="AI297" i="1"/>
  <c r="AH297" i="1"/>
  <c r="AG297" i="1"/>
  <c r="AL297" i="1"/>
  <c r="AJ297" i="1"/>
  <c r="AF297" i="1"/>
  <c r="AE297" i="1"/>
  <c r="AD297" i="1"/>
  <c r="AC297" i="1"/>
  <c r="AH296" i="1"/>
  <c r="AG296" i="1"/>
  <c r="AI296" i="1"/>
  <c r="AL296" i="1"/>
  <c r="AJ296" i="1"/>
  <c r="AM296" i="1" s="1"/>
  <c r="AF296" i="1"/>
  <c r="AE296" i="1"/>
  <c r="AD296" i="1"/>
  <c r="AC296" i="1"/>
  <c r="AI295" i="1"/>
  <c r="AH295" i="1"/>
  <c r="AG295" i="1"/>
  <c r="AL295" i="1"/>
  <c r="AJ295" i="1"/>
  <c r="AF295" i="1"/>
  <c r="AE295" i="1"/>
  <c r="AD295" i="1"/>
  <c r="AC295" i="1"/>
  <c r="AI294" i="1"/>
  <c r="AH294" i="1"/>
  <c r="AG294" i="1"/>
  <c r="AL294" i="1"/>
  <c r="AJ294" i="1"/>
  <c r="AF294" i="1"/>
  <c r="AE294" i="1"/>
  <c r="AD294" i="1"/>
  <c r="AC294" i="1"/>
  <c r="AI293" i="1"/>
  <c r="AH293" i="1"/>
  <c r="AG293" i="1"/>
  <c r="AL293" i="1"/>
  <c r="AJ293" i="1"/>
  <c r="AF293" i="1"/>
  <c r="AE293" i="1"/>
  <c r="AD293" i="1"/>
  <c r="AC293" i="1"/>
  <c r="AI292" i="1"/>
  <c r="AH292" i="1"/>
  <c r="AG292" i="1"/>
  <c r="AJ292" i="1"/>
  <c r="AL292" i="1"/>
  <c r="AF292" i="1"/>
  <c r="AE292" i="1"/>
  <c r="AD292" i="1"/>
  <c r="AC292" i="1"/>
  <c r="AI291" i="1"/>
  <c r="AH291" i="1"/>
  <c r="AG291" i="1"/>
  <c r="AL291" i="1"/>
  <c r="AJ291" i="1"/>
  <c r="AF291" i="1"/>
  <c r="AE291" i="1"/>
  <c r="AD291" i="1"/>
  <c r="AC291" i="1"/>
  <c r="AI290" i="1"/>
  <c r="AH290" i="1"/>
  <c r="AG290" i="1"/>
  <c r="AL290" i="1"/>
  <c r="AJ290" i="1"/>
  <c r="AF290" i="1"/>
  <c r="AE290" i="1"/>
  <c r="AD290" i="1"/>
  <c r="AC290" i="1"/>
  <c r="AI289" i="1"/>
  <c r="AH289" i="1"/>
  <c r="AG289" i="1"/>
  <c r="AL289" i="1"/>
  <c r="AJ289" i="1"/>
  <c r="AF289" i="1"/>
  <c r="AE289" i="1"/>
  <c r="AD289" i="1"/>
  <c r="AC289" i="1"/>
  <c r="AI288" i="1"/>
  <c r="AH288" i="1"/>
  <c r="AG288" i="1"/>
  <c r="AJ288" i="1"/>
  <c r="AL288" i="1"/>
  <c r="AF288" i="1"/>
  <c r="AE288" i="1"/>
  <c r="AD288" i="1"/>
  <c r="AC288" i="1"/>
  <c r="AI287" i="1"/>
  <c r="AH287" i="1"/>
  <c r="AG287" i="1"/>
  <c r="AL287" i="1"/>
  <c r="AJ287" i="1"/>
  <c r="AF287" i="1"/>
  <c r="AE287" i="1"/>
  <c r="AD287" i="1"/>
  <c r="AC287" i="1"/>
  <c r="AI286" i="1"/>
  <c r="AH286" i="1"/>
  <c r="AG286" i="1"/>
  <c r="AL286" i="1"/>
  <c r="AJ286" i="1"/>
  <c r="AF286" i="1"/>
  <c r="AE286" i="1"/>
  <c r="AD286" i="1"/>
  <c r="AC286" i="1"/>
  <c r="AI285" i="1"/>
  <c r="AH285" i="1"/>
  <c r="AG285" i="1"/>
  <c r="AJ285" i="1"/>
  <c r="AL285" i="1"/>
  <c r="AF285" i="1"/>
  <c r="AE285" i="1"/>
  <c r="AD285" i="1"/>
  <c r="AC285" i="1"/>
  <c r="AI284" i="1"/>
  <c r="AH284" i="1"/>
  <c r="AG284" i="1"/>
  <c r="AL284" i="1"/>
  <c r="AJ284" i="1"/>
  <c r="AF284" i="1"/>
  <c r="AE284" i="1"/>
  <c r="AD284" i="1"/>
  <c r="AC284" i="1"/>
  <c r="AI283" i="1"/>
  <c r="AH283" i="1"/>
  <c r="AG283" i="1"/>
  <c r="AL283" i="1"/>
  <c r="AJ283" i="1"/>
  <c r="AF283" i="1"/>
  <c r="AE283" i="1"/>
  <c r="AD283" i="1"/>
  <c r="AC283" i="1"/>
  <c r="AI282" i="1"/>
  <c r="AH282" i="1"/>
  <c r="AG282" i="1"/>
  <c r="AL282" i="1"/>
  <c r="AJ282" i="1"/>
  <c r="AF282" i="1"/>
  <c r="AE282" i="1"/>
  <c r="AD282" i="1"/>
  <c r="AC282" i="1"/>
  <c r="AI281" i="1"/>
  <c r="AH281" i="1"/>
  <c r="AG281" i="1"/>
  <c r="AJ281" i="1"/>
  <c r="AL281" i="1"/>
  <c r="AF281" i="1"/>
  <c r="AE281" i="1"/>
  <c r="AD281" i="1"/>
  <c r="AC281" i="1"/>
  <c r="AI280" i="1"/>
  <c r="AH280" i="1"/>
  <c r="AG280" i="1"/>
  <c r="AL280" i="1"/>
  <c r="AJ280" i="1"/>
  <c r="AF280" i="1"/>
  <c r="AE280" i="1"/>
  <c r="AD280" i="1"/>
  <c r="AC280" i="1"/>
  <c r="AI279" i="1"/>
  <c r="AH279" i="1"/>
  <c r="AG279" i="1"/>
  <c r="AL279" i="1"/>
  <c r="AJ279" i="1"/>
  <c r="AF279" i="1"/>
  <c r="AE279" i="1"/>
  <c r="AD279" i="1"/>
  <c r="AC279" i="1"/>
  <c r="AH278" i="1"/>
  <c r="AG278" i="1"/>
  <c r="AI278" i="1"/>
  <c r="AL278" i="1"/>
  <c r="AJ278" i="1"/>
  <c r="AF278" i="1"/>
  <c r="AE278" i="1"/>
  <c r="AD278" i="1"/>
  <c r="AC278" i="1"/>
  <c r="AI277" i="1"/>
  <c r="AH277" i="1"/>
  <c r="AG277" i="1"/>
  <c r="AL277" i="1"/>
  <c r="AJ277" i="1"/>
  <c r="AF277" i="1"/>
  <c r="AE277" i="1"/>
  <c r="AD277" i="1"/>
  <c r="AC277" i="1"/>
  <c r="AI276" i="1"/>
  <c r="AH276" i="1"/>
  <c r="AG276" i="1"/>
  <c r="AL276" i="1"/>
  <c r="AJ276" i="1"/>
  <c r="AF276" i="1"/>
  <c r="AE276" i="1"/>
  <c r="AD276" i="1"/>
  <c r="AC276" i="1"/>
  <c r="AI275" i="1"/>
  <c r="AH275" i="1"/>
  <c r="AG275" i="1"/>
  <c r="AL275" i="1"/>
  <c r="AJ275" i="1"/>
  <c r="AF275" i="1"/>
  <c r="AE275" i="1"/>
  <c r="AD275" i="1"/>
  <c r="AC275" i="1"/>
  <c r="AI274" i="1"/>
  <c r="AH274" i="1"/>
  <c r="AG274" i="1"/>
  <c r="AJ274" i="1"/>
  <c r="AL274" i="1"/>
  <c r="AF274" i="1"/>
  <c r="AE274" i="1"/>
  <c r="AD274" i="1"/>
  <c r="AC274" i="1"/>
  <c r="AI273" i="1"/>
  <c r="AH273" i="1"/>
  <c r="AG273" i="1"/>
  <c r="AL273" i="1"/>
  <c r="AJ273" i="1"/>
  <c r="AF273" i="1"/>
  <c r="AE273" i="1"/>
  <c r="AD273" i="1"/>
  <c r="AC273" i="1"/>
  <c r="AI272" i="1"/>
  <c r="AH272" i="1"/>
  <c r="AG272" i="1"/>
  <c r="AL272" i="1"/>
  <c r="AJ272" i="1"/>
  <c r="AF272" i="1"/>
  <c r="AE272" i="1"/>
  <c r="AD272" i="1"/>
  <c r="AC272" i="1"/>
  <c r="AH271" i="1"/>
  <c r="AG271" i="1"/>
  <c r="AI271" i="1"/>
  <c r="AL271" i="1"/>
  <c r="AJ271" i="1"/>
  <c r="AF271" i="1"/>
  <c r="AE271" i="1"/>
  <c r="AD271" i="1"/>
  <c r="AC271" i="1"/>
  <c r="AI270" i="1"/>
  <c r="AH270" i="1"/>
  <c r="AG270" i="1"/>
  <c r="AL270" i="1"/>
  <c r="AJ270" i="1"/>
  <c r="AF270" i="1"/>
  <c r="AE270" i="1"/>
  <c r="AD270" i="1"/>
  <c r="AC270" i="1"/>
  <c r="AI269" i="1"/>
  <c r="AH269" i="1"/>
  <c r="AG269" i="1"/>
  <c r="AL269" i="1"/>
  <c r="AJ269" i="1"/>
  <c r="AF269" i="1"/>
  <c r="AE269" i="1"/>
  <c r="AD269" i="1"/>
  <c r="AC269" i="1"/>
  <c r="AI268" i="1"/>
  <c r="AH268" i="1"/>
  <c r="AG268" i="1"/>
  <c r="AL268" i="1"/>
  <c r="AJ268" i="1"/>
  <c r="AF268" i="1"/>
  <c r="AE268" i="1"/>
  <c r="AD268" i="1"/>
  <c r="AC268" i="1"/>
  <c r="AH267" i="1"/>
  <c r="AG267" i="1"/>
  <c r="AI267" i="1"/>
  <c r="AL267" i="1"/>
  <c r="AJ267" i="1"/>
  <c r="AF267" i="1"/>
  <c r="AE267" i="1"/>
  <c r="AD267" i="1"/>
  <c r="AC267" i="1"/>
  <c r="AI266" i="1"/>
  <c r="AH266" i="1"/>
  <c r="AG266" i="1"/>
  <c r="AL266" i="1"/>
  <c r="AJ266" i="1"/>
  <c r="AF266" i="1"/>
  <c r="AE266" i="1"/>
  <c r="AD266" i="1"/>
  <c r="AC266" i="1"/>
  <c r="AI265" i="1"/>
  <c r="AH265" i="1"/>
  <c r="AG265" i="1"/>
  <c r="AL265" i="1"/>
  <c r="AJ265" i="1"/>
  <c r="AF265" i="1"/>
  <c r="AE265" i="1"/>
  <c r="AD265" i="1"/>
  <c r="AC265" i="1"/>
  <c r="AI264" i="1"/>
  <c r="AH264" i="1"/>
  <c r="AG264" i="1"/>
  <c r="AL264" i="1"/>
  <c r="AJ264" i="1"/>
  <c r="AF264" i="1"/>
  <c r="AE264" i="1"/>
  <c r="AD264" i="1"/>
  <c r="AC264" i="1"/>
  <c r="AI263" i="1"/>
  <c r="AH263" i="1"/>
  <c r="AG263" i="1"/>
  <c r="AJ263" i="1"/>
  <c r="AL263" i="1"/>
  <c r="AF263" i="1"/>
  <c r="AE263" i="1"/>
  <c r="AD263" i="1"/>
  <c r="AC263" i="1"/>
  <c r="AI262" i="1"/>
  <c r="AH262" i="1"/>
  <c r="AG262" i="1"/>
  <c r="AL262" i="1"/>
  <c r="AJ262" i="1"/>
  <c r="AF262" i="1"/>
  <c r="AE262" i="1"/>
  <c r="AD262" i="1"/>
  <c r="AC262" i="1"/>
  <c r="AI261" i="1"/>
  <c r="AH261" i="1"/>
  <c r="AG261" i="1"/>
  <c r="AL261" i="1"/>
  <c r="AJ261" i="1"/>
  <c r="AF261" i="1"/>
  <c r="AE261" i="1"/>
  <c r="AD261" i="1"/>
  <c r="AC261" i="1"/>
  <c r="AI260" i="1"/>
  <c r="AH260" i="1"/>
  <c r="AG260" i="1"/>
  <c r="AL260" i="1"/>
  <c r="AJ260" i="1"/>
  <c r="AF260" i="1"/>
  <c r="AE260" i="1"/>
  <c r="AD260" i="1"/>
  <c r="AC260" i="1"/>
  <c r="AI259" i="1"/>
  <c r="AH259" i="1"/>
  <c r="AG259" i="1"/>
  <c r="AJ259" i="1"/>
  <c r="AL259" i="1"/>
  <c r="AF259" i="1"/>
  <c r="AE259" i="1"/>
  <c r="AD259" i="1"/>
  <c r="AC259" i="1"/>
  <c r="AI258" i="1"/>
  <c r="AH258" i="1"/>
  <c r="AG258" i="1"/>
  <c r="AL258" i="1"/>
  <c r="AJ258" i="1"/>
  <c r="AF258" i="1"/>
  <c r="AE258" i="1"/>
  <c r="AD258" i="1"/>
  <c r="AC258" i="1"/>
  <c r="AI257" i="1"/>
  <c r="AH257" i="1"/>
  <c r="AG257" i="1"/>
  <c r="AL257" i="1"/>
  <c r="AJ257" i="1"/>
  <c r="AF257" i="1"/>
  <c r="AE257" i="1"/>
  <c r="AD257" i="1"/>
  <c r="AC257" i="1"/>
  <c r="AI256" i="1"/>
  <c r="AH256" i="1"/>
  <c r="AG256" i="1"/>
  <c r="AJ256" i="1"/>
  <c r="AL256" i="1"/>
  <c r="AF256" i="1"/>
  <c r="AE256" i="1"/>
  <c r="AD256" i="1"/>
  <c r="AC256" i="1"/>
  <c r="AI255" i="1"/>
  <c r="AH255" i="1"/>
  <c r="AG255" i="1"/>
  <c r="AL255" i="1"/>
  <c r="AJ255" i="1"/>
  <c r="AF255" i="1"/>
  <c r="AE255" i="1"/>
  <c r="AD255" i="1"/>
  <c r="AC255" i="1"/>
  <c r="AI254" i="1"/>
  <c r="AH254" i="1"/>
  <c r="AG254" i="1"/>
  <c r="AL254" i="1"/>
  <c r="AJ254" i="1"/>
  <c r="AF254" i="1"/>
  <c r="AE254" i="1"/>
  <c r="AD254" i="1"/>
  <c r="AC254" i="1"/>
  <c r="AI253" i="1"/>
  <c r="AH253" i="1"/>
  <c r="AG253" i="1"/>
  <c r="AL253" i="1"/>
  <c r="AJ253" i="1"/>
  <c r="AF253" i="1"/>
  <c r="AE253" i="1"/>
  <c r="AD253" i="1"/>
  <c r="AC253" i="1"/>
  <c r="AI252" i="1"/>
  <c r="AH252" i="1"/>
  <c r="AG252" i="1"/>
  <c r="AJ252" i="1"/>
  <c r="AL252" i="1"/>
  <c r="AF252" i="1"/>
  <c r="AE252" i="1"/>
  <c r="AD252" i="1"/>
  <c r="AC252" i="1"/>
  <c r="AI251" i="1"/>
  <c r="AH251" i="1"/>
  <c r="AG251" i="1"/>
  <c r="AL251" i="1"/>
  <c r="AJ251" i="1"/>
  <c r="AF251" i="1"/>
  <c r="AE251" i="1"/>
  <c r="AD251" i="1"/>
  <c r="AC251" i="1"/>
  <c r="AI250" i="1"/>
  <c r="AH250" i="1"/>
  <c r="AG250" i="1"/>
  <c r="AL250" i="1"/>
  <c r="AJ250" i="1"/>
  <c r="AF250" i="1"/>
  <c r="AE250" i="1"/>
  <c r="AD250" i="1"/>
  <c r="AC250" i="1"/>
  <c r="AH249" i="1"/>
  <c r="AG249" i="1"/>
  <c r="AI249" i="1"/>
  <c r="AL249" i="1"/>
  <c r="AJ249" i="1"/>
  <c r="AF249" i="1"/>
  <c r="AE249" i="1"/>
  <c r="AD249" i="1"/>
  <c r="AC249" i="1"/>
  <c r="AI248" i="1"/>
  <c r="AH248" i="1"/>
  <c r="AG248" i="1"/>
  <c r="AL248" i="1"/>
  <c r="AJ248" i="1"/>
  <c r="AF248" i="1"/>
  <c r="AE248" i="1"/>
  <c r="AD248" i="1"/>
  <c r="AC248" i="1"/>
  <c r="AI247" i="1"/>
  <c r="AH247" i="1"/>
  <c r="AG247" i="1"/>
  <c r="AL247" i="1"/>
  <c r="AJ247" i="1"/>
  <c r="AF247" i="1"/>
  <c r="AE247" i="1"/>
  <c r="AD247" i="1"/>
  <c r="AC247" i="1"/>
  <c r="AI246" i="1"/>
  <c r="AH246" i="1"/>
  <c r="AG246" i="1"/>
  <c r="AL246" i="1"/>
  <c r="AJ246" i="1"/>
  <c r="AF246" i="1"/>
  <c r="AE246" i="1"/>
  <c r="AD246" i="1"/>
  <c r="AC246" i="1"/>
  <c r="AI245" i="1"/>
  <c r="AH245" i="1"/>
  <c r="AG245" i="1"/>
  <c r="AJ245" i="1"/>
  <c r="AL245" i="1"/>
  <c r="AF245" i="1"/>
  <c r="AE245" i="1"/>
  <c r="AD245" i="1"/>
  <c r="AC245" i="1"/>
  <c r="AI244" i="1"/>
  <c r="AH244" i="1"/>
  <c r="AG244" i="1"/>
  <c r="AL244" i="1"/>
  <c r="AJ244" i="1"/>
  <c r="AF244" i="1"/>
  <c r="AE244" i="1"/>
  <c r="AD244" i="1"/>
  <c r="AC244" i="1"/>
  <c r="AI243" i="1"/>
  <c r="AH243" i="1"/>
  <c r="AG243" i="1"/>
  <c r="AL243" i="1"/>
  <c r="AJ243" i="1"/>
  <c r="AF243" i="1"/>
  <c r="AE243" i="1"/>
  <c r="AD243" i="1"/>
  <c r="AC243" i="1"/>
  <c r="AI242" i="1"/>
  <c r="AH242" i="1"/>
  <c r="AG242" i="1"/>
  <c r="AL242" i="1"/>
  <c r="AJ242" i="1"/>
  <c r="AF242" i="1"/>
  <c r="AE242" i="1"/>
  <c r="AD242" i="1"/>
  <c r="AC242" i="1"/>
  <c r="AI241" i="1"/>
  <c r="AH241" i="1"/>
  <c r="AG241" i="1"/>
  <c r="AL241" i="1"/>
  <c r="AJ241" i="1"/>
  <c r="AF241" i="1"/>
  <c r="AE241" i="1"/>
  <c r="AD241" i="1"/>
  <c r="AC241" i="1"/>
  <c r="AG240" i="1"/>
  <c r="AI240" i="1"/>
  <c r="AH240" i="1"/>
  <c r="AF240" i="1"/>
  <c r="AE240" i="1"/>
  <c r="AC240" i="1"/>
  <c r="AD240" i="1"/>
  <c r="AL240" i="1"/>
  <c r="AJ240" i="1"/>
  <c r="AI239" i="1"/>
  <c r="AH239" i="1"/>
  <c r="AG239" i="1"/>
  <c r="AJ239" i="1"/>
  <c r="AL239" i="1"/>
  <c r="AC239" i="1"/>
  <c r="AD239" i="1"/>
  <c r="AE239" i="1"/>
  <c r="AF239" i="1"/>
  <c r="AH238" i="1"/>
  <c r="AI238" i="1"/>
  <c r="AG238" i="1"/>
  <c r="AF238" i="1"/>
  <c r="AE238" i="1"/>
  <c r="AD238" i="1"/>
  <c r="AC238" i="1"/>
  <c r="AL238" i="1"/>
  <c r="AJ238" i="1"/>
  <c r="AI237" i="1"/>
  <c r="AG237" i="1"/>
  <c r="AH237" i="1"/>
  <c r="AF237" i="1"/>
  <c r="AJ237" i="1"/>
  <c r="AE237" i="1"/>
  <c r="AD237" i="1"/>
  <c r="AC237" i="1"/>
  <c r="AL237" i="1"/>
  <c r="AH236" i="1"/>
  <c r="AI236" i="1"/>
  <c r="AG236" i="1"/>
  <c r="AL236" i="1"/>
  <c r="AJ236" i="1"/>
  <c r="AC236" i="1"/>
  <c r="AF236" i="1"/>
  <c r="AE236" i="1"/>
  <c r="AD236" i="1"/>
  <c r="AI235" i="1"/>
  <c r="AH235" i="1"/>
  <c r="AG235" i="1"/>
  <c r="AL235" i="1"/>
  <c r="AJ235" i="1"/>
  <c r="AF235" i="1"/>
  <c r="AE235" i="1"/>
  <c r="AD235" i="1"/>
  <c r="AC235" i="1"/>
  <c r="AH234" i="1"/>
  <c r="AI234" i="1"/>
  <c r="AG234" i="1"/>
  <c r="AD234" i="1"/>
  <c r="AC234" i="1"/>
  <c r="AE234" i="1"/>
  <c r="AJ234" i="1"/>
  <c r="AL234" i="1"/>
  <c r="AF234" i="1"/>
  <c r="AI233" i="1"/>
  <c r="AH233" i="1"/>
  <c r="AG233" i="1"/>
  <c r="AL233" i="1"/>
  <c r="AJ233" i="1"/>
  <c r="AF233" i="1"/>
  <c r="AE233" i="1"/>
  <c r="AD233" i="1"/>
  <c r="AC233" i="1"/>
  <c r="AI232" i="1"/>
  <c r="AH232" i="1"/>
  <c r="AG232" i="1"/>
  <c r="AL232" i="1"/>
  <c r="AJ232" i="1"/>
  <c r="AF232" i="1"/>
  <c r="AE232" i="1"/>
  <c r="AD232" i="1"/>
  <c r="AC232" i="1"/>
  <c r="AI231" i="1"/>
  <c r="AH231" i="1"/>
  <c r="AG231" i="1"/>
  <c r="AD231" i="1"/>
  <c r="AC231" i="1"/>
  <c r="AE231" i="1"/>
  <c r="AJ231" i="1"/>
  <c r="AF231" i="1"/>
  <c r="AL231" i="1"/>
  <c r="AG230" i="1"/>
  <c r="AI230" i="1"/>
  <c r="AH230" i="1"/>
  <c r="AF230" i="1"/>
  <c r="AE230" i="1"/>
  <c r="AD230" i="1"/>
  <c r="AC230" i="1"/>
  <c r="AL230" i="1"/>
  <c r="AJ230" i="1"/>
  <c r="AH229" i="1"/>
  <c r="AG229" i="1"/>
  <c r="AI229" i="1"/>
  <c r="AL229" i="1"/>
  <c r="AJ229" i="1"/>
  <c r="AF229" i="1"/>
  <c r="AE229" i="1"/>
  <c r="AD229" i="1"/>
  <c r="AC229" i="1"/>
  <c r="AH228" i="1"/>
  <c r="AG228" i="1"/>
  <c r="AI228" i="1"/>
  <c r="AE228" i="1"/>
  <c r="AL228" i="1"/>
  <c r="AJ228" i="1"/>
  <c r="AF228" i="1"/>
  <c r="AD228" i="1"/>
  <c r="AC228" i="1"/>
  <c r="AH227" i="1"/>
  <c r="AG227" i="1"/>
  <c r="AI227" i="1"/>
  <c r="AC227" i="1"/>
  <c r="AJ227" i="1"/>
  <c r="AF227" i="1"/>
  <c r="AD227" i="1"/>
  <c r="AE227" i="1"/>
  <c r="AL227" i="1"/>
  <c r="AG226" i="1"/>
  <c r="AI226" i="1"/>
  <c r="AH226" i="1"/>
  <c r="AJ226" i="1"/>
  <c r="AD226" i="1"/>
  <c r="AF226" i="1"/>
  <c r="AE226" i="1"/>
  <c r="AC226" i="1"/>
  <c r="AL226" i="1"/>
  <c r="AH225" i="1"/>
  <c r="AI225" i="1"/>
  <c r="AG225" i="1"/>
  <c r="AL225" i="1"/>
  <c r="AE225" i="1"/>
  <c r="AC225" i="1"/>
  <c r="AJ225" i="1"/>
  <c r="AD225" i="1"/>
  <c r="AF225" i="1"/>
  <c r="AI224" i="1"/>
  <c r="AG224" i="1"/>
  <c r="AH224" i="1"/>
  <c r="AL224" i="1"/>
  <c r="AE224" i="1"/>
  <c r="AC224" i="1"/>
  <c r="AD224" i="1"/>
  <c r="AF224" i="1"/>
  <c r="AJ224" i="1"/>
  <c r="AM224" i="1" s="1"/>
  <c r="AG223" i="1"/>
  <c r="AH223" i="1"/>
  <c r="AI223" i="1"/>
  <c r="AC223" i="1"/>
  <c r="AE223" i="1"/>
  <c r="AJ223" i="1"/>
  <c r="AD223" i="1"/>
  <c r="AF223" i="1"/>
  <c r="AL223" i="1"/>
  <c r="AI222" i="1"/>
  <c r="AG222" i="1"/>
  <c r="AH222" i="1"/>
  <c r="AD222" i="1"/>
  <c r="AE222" i="1"/>
  <c r="AL222" i="1"/>
  <c r="AJ222" i="1"/>
  <c r="AC222" i="1"/>
  <c r="AF222" i="1"/>
  <c r="AI221" i="1"/>
  <c r="AG221" i="1"/>
  <c r="AH221" i="1"/>
  <c r="AC221" i="1"/>
  <c r="AL221" i="1"/>
  <c r="AE221" i="1"/>
  <c r="AF221" i="1"/>
  <c r="AJ221" i="1"/>
  <c r="AD221" i="1"/>
  <c r="AI220" i="1"/>
  <c r="AH220" i="1"/>
  <c r="AG220" i="1"/>
  <c r="AE220" i="1"/>
  <c r="AL220" i="1"/>
  <c r="AJ220" i="1"/>
  <c r="AC220" i="1"/>
  <c r="AD220" i="1"/>
  <c r="AF220" i="1"/>
  <c r="AH219" i="1"/>
  <c r="AG219" i="1"/>
  <c r="AI219" i="1"/>
  <c r="AD219" i="1"/>
  <c r="AF219" i="1"/>
  <c r="AC219" i="1"/>
  <c r="AE219" i="1"/>
  <c r="AL219" i="1"/>
  <c r="AJ219" i="1"/>
  <c r="AH218" i="1"/>
  <c r="AG218" i="1"/>
  <c r="AI218" i="1"/>
  <c r="AF218" i="1"/>
  <c r="AJ218" i="1"/>
  <c r="AD218" i="1"/>
  <c r="AE218" i="1"/>
  <c r="AC218" i="1"/>
  <c r="AL218" i="1"/>
  <c r="AH217" i="1"/>
  <c r="AG217" i="1"/>
  <c r="AI217" i="1"/>
  <c r="AD217" i="1"/>
  <c r="AJ217" i="1"/>
  <c r="AL217" i="1"/>
  <c r="AC217" i="1"/>
  <c r="AE217" i="1"/>
  <c r="AF217" i="1"/>
  <c r="AH216" i="1"/>
  <c r="AI216" i="1"/>
  <c r="AG216" i="1"/>
  <c r="AF216" i="1"/>
  <c r="AD216" i="1"/>
  <c r="AL216" i="1"/>
  <c r="AJ216" i="1"/>
  <c r="AE216" i="1"/>
  <c r="AC216" i="1"/>
  <c r="AH215" i="1"/>
  <c r="AG215" i="1"/>
  <c r="AI215" i="1"/>
  <c r="AC215" i="1"/>
  <c r="AJ215" i="1"/>
  <c r="AE215" i="1"/>
  <c r="AD215" i="1"/>
  <c r="AL215" i="1"/>
  <c r="AF215" i="1"/>
  <c r="AH214" i="1"/>
  <c r="AG214" i="1"/>
  <c r="AI214" i="1"/>
  <c r="AL214" i="1"/>
  <c r="AD214" i="1"/>
  <c r="AJ214" i="1"/>
  <c r="AE214" i="1"/>
  <c r="AC214" i="1"/>
  <c r="AF214" i="1"/>
  <c r="AI213" i="1"/>
  <c r="AH213" i="1"/>
  <c r="AG213" i="1"/>
  <c r="AE213" i="1"/>
  <c r="AD213" i="1"/>
  <c r="AF213" i="1"/>
  <c r="AJ213" i="1"/>
  <c r="AL213" i="1"/>
  <c r="AC213" i="1"/>
  <c r="AH212" i="1"/>
  <c r="AG212" i="1"/>
  <c r="AI212" i="1"/>
  <c r="AC212" i="1"/>
  <c r="AD212" i="1"/>
  <c r="AL212" i="1"/>
  <c r="AE212" i="1"/>
  <c r="AJ212" i="1"/>
  <c r="AF212" i="1"/>
  <c r="AI211" i="1"/>
  <c r="AG211" i="1"/>
  <c r="AH211" i="1"/>
  <c r="AL211" i="1"/>
  <c r="AC211" i="1"/>
  <c r="AE211" i="1"/>
  <c r="AJ211" i="1"/>
  <c r="AF211" i="1"/>
  <c r="AD211" i="1"/>
  <c r="AG210" i="1"/>
  <c r="AI210" i="1"/>
  <c r="AH210" i="1"/>
  <c r="AC210" i="1"/>
  <c r="AL210" i="1"/>
  <c r="AF210" i="1"/>
  <c r="AE210" i="1"/>
  <c r="AJ210" i="1"/>
  <c r="AD210" i="1"/>
  <c r="AH209" i="1"/>
  <c r="AI209" i="1"/>
  <c r="AG209" i="1"/>
  <c r="AF209" i="1"/>
  <c r="AJ209" i="1"/>
  <c r="AD209" i="1"/>
  <c r="AC209" i="1"/>
  <c r="AL209" i="1"/>
  <c r="AE209" i="1"/>
  <c r="AH208" i="1"/>
  <c r="AG208" i="1"/>
  <c r="AI208" i="1"/>
  <c r="AC208" i="1"/>
  <c r="AD208" i="1"/>
  <c r="AF208" i="1"/>
  <c r="AE208" i="1"/>
  <c r="AL208" i="1"/>
  <c r="AJ208" i="1"/>
  <c r="AH207" i="1"/>
  <c r="AG207" i="1"/>
  <c r="AI207" i="1"/>
  <c r="AE207" i="1"/>
  <c r="AJ207" i="1"/>
  <c r="AC207" i="1"/>
  <c r="AD207" i="1"/>
  <c r="AF207" i="1"/>
  <c r="AL207" i="1"/>
  <c r="AG206" i="1"/>
  <c r="AI206" i="1"/>
  <c r="AH206" i="1"/>
  <c r="AJ206" i="1"/>
  <c r="AE206" i="1"/>
  <c r="AL206" i="1"/>
  <c r="AC206" i="1"/>
  <c r="AD206" i="1"/>
  <c r="AF206" i="1"/>
  <c r="AG205" i="1"/>
  <c r="AH205" i="1"/>
  <c r="AI205" i="1"/>
  <c r="AJ205" i="1"/>
  <c r="AD205" i="1"/>
  <c r="AL205" i="1"/>
  <c r="AF205" i="1"/>
  <c r="AE205" i="1"/>
  <c r="AC205" i="1"/>
  <c r="AI204" i="1"/>
  <c r="AG204" i="1"/>
  <c r="AH204" i="1"/>
  <c r="AC204" i="1"/>
  <c r="AL204" i="1"/>
  <c r="AE204" i="1"/>
  <c r="AJ204" i="1"/>
  <c r="AF204" i="1"/>
  <c r="AD204" i="1"/>
  <c r="AH203" i="1"/>
  <c r="AI203" i="1"/>
  <c r="AG203" i="1"/>
  <c r="AC203" i="1"/>
  <c r="AE203" i="1"/>
  <c r="AL203" i="1"/>
  <c r="AJ203" i="1"/>
  <c r="AF203" i="1"/>
  <c r="AD203" i="1"/>
  <c r="AH202" i="1"/>
  <c r="AG202" i="1"/>
  <c r="AI202" i="1"/>
  <c r="AC202" i="1"/>
  <c r="AE202" i="1"/>
  <c r="AJ202" i="1"/>
  <c r="AF202" i="1"/>
  <c r="AL202" i="1"/>
  <c r="AD202" i="1"/>
  <c r="AI201" i="1"/>
  <c r="AH201" i="1"/>
  <c r="AG201" i="1"/>
  <c r="AD201" i="1"/>
  <c r="AL201" i="1"/>
  <c r="AJ201" i="1"/>
  <c r="AE201" i="1"/>
  <c r="AF201" i="1"/>
  <c r="AC201" i="1"/>
  <c r="AI200" i="1"/>
  <c r="AH200" i="1"/>
  <c r="AG200" i="1"/>
  <c r="AD200" i="1"/>
  <c r="AF200" i="1"/>
  <c r="AL200" i="1"/>
  <c r="AJ200" i="1"/>
  <c r="AE200" i="1"/>
  <c r="AC200" i="1"/>
  <c r="AG199" i="1"/>
  <c r="AI199" i="1"/>
  <c r="AH199" i="1"/>
  <c r="AD199" i="1"/>
  <c r="AF199" i="1"/>
  <c r="AC199" i="1"/>
  <c r="AE199" i="1"/>
  <c r="AL199" i="1"/>
  <c r="AJ199" i="1"/>
  <c r="AG198" i="1"/>
  <c r="AI198" i="1"/>
  <c r="AH198" i="1"/>
  <c r="AJ198" i="1"/>
  <c r="AD198" i="1"/>
  <c r="AE198" i="1"/>
  <c r="AL198" i="1"/>
  <c r="AF198" i="1"/>
  <c r="AC198" i="1"/>
  <c r="AI197" i="1"/>
  <c r="AH197" i="1"/>
  <c r="AG197" i="1"/>
  <c r="AJ197" i="1"/>
  <c r="AF197" i="1"/>
  <c r="AD197" i="1"/>
  <c r="AC197" i="1"/>
  <c r="AE197" i="1"/>
  <c r="AL197" i="1"/>
  <c r="AG196" i="1"/>
  <c r="AH196" i="1"/>
  <c r="AI196" i="1"/>
  <c r="AJ196" i="1"/>
  <c r="AE196" i="1"/>
  <c r="AC196" i="1"/>
  <c r="AD196" i="1"/>
  <c r="AF196" i="1"/>
  <c r="AL196" i="1"/>
  <c r="AH195" i="1"/>
  <c r="AG195" i="1"/>
  <c r="AI195" i="1"/>
  <c r="AF195" i="1"/>
  <c r="AD195" i="1"/>
  <c r="AC195" i="1"/>
  <c r="AL195" i="1"/>
  <c r="AE195" i="1"/>
  <c r="AJ195" i="1"/>
  <c r="AM195" i="1" s="1"/>
  <c r="AI194" i="1"/>
  <c r="AG194" i="1"/>
  <c r="AH194" i="1"/>
  <c r="AF194" i="1"/>
  <c r="AJ194" i="1"/>
  <c r="AL194" i="1"/>
  <c r="AC194" i="1"/>
  <c r="AE194" i="1"/>
  <c r="AD194" i="1"/>
  <c r="AG193" i="1"/>
  <c r="AH193" i="1"/>
  <c r="AI193" i="1"/>
  <c r="AD193" i="1"/>
  <c r="AE193" i="1"/>
  <c r="AL193" i="1"/>
  <c r="AJ193" i="1"/>
  <c r="AM193" i="1" s="1"/>
  <c r="AF193" i="1"/>
  <c r="AC193" i="1"/>
  <c r="AH192" i="1"/>
  <c r="AI192" i="1"/>
  <c r="AG192" i="1"/>
  <c r="AD192" i="1"/>
  <c r="AF192" i="1"/>
  <c r="AJ192" i="1"/>
  <c r="AE192" i="1"/>
  <c r="AC192" i="1"/>
  <c r="AL192" i="1"/>
  <c r="AI191" i="1"/>
  <c r="AG191" i="1"/>
  <c r="AH191" i="1"/>
  <c r="AL191" i="1"/>
  <c r="AC191" i="1"/>
  <c r="AE191" i="1"/>
  <c r="AJ191" i="1"/>
  <c r="AF191" i="1"/>
  <c r="AD191" i="1"/>
  <c r="AI190" i="1"/>
  <c r="AH190" i="1"/>
  <c r="AG190" i="1"/>
  <c r="AE190" i="1"/>
  <c r="AF190" i="1"/>
  <c r="AD190" i="1"/>
  <c r="AJ190" i="1"/>
  <c r="AC190" i="1"/>
  <c r="AL190" i="1"/>
  <c r="AH189" i="1"/>
  <c r="AG189" i="1"/>
  <c r="AI189" i="1"/>
  <c r="AL189" i="1"/>
  <c r="AJ189" i="1"/>
  <c r="AE189" i="1"/>
  <c r="AC189" i="1"/>
  <c r="AD189" i="1"/>
  <c r="AF189" i="1"/>
  <c r="AH188" i="1"/>
  <c r="AG188" i="1"/>
  <c r="AI188" i="1"/>
  <c r="AJ188" i="1"/>
  <c r="AL188" i="1"/>
  <c r="AC188" i="1"/>
  <c r="AD188" i="1"/>
  <c r="AF188" i="1"/>
  <c r="AE188" i="1"/>
  <c r="AH187" i="1"/>
  <c r="AG187" i="1"/>
  <c r="AI187" i="1"/>
  <c r="AE187" i="1"/>
  <c r="AD187" i="1"/>
  <c r="AJ187" i="1"/>
  <c r="AC187" i="1"/>
  <c r="AF187" i="1"/>
  <c r="AL187" i="1"/>
  <c r="AH186" i="1"/>
  <c r="AI186" i="1"/>
  <c r="AG186" i="1"/>
  <c r="AL186" i="1"/>
  <c r="AJ186" i="1"/>
  <c r="AE186" i="1"/>
  <c r="AC186" i="1"/>
  <c r="AD186" i="1"/>
  <c r="AF186" i="1"/>
  <c r="AG185" i="1"/>
  <c r="AI185" i="1"/>
  <c r="AH185" i="1"/>
  <c r="AC185" i="1"/>
  <c r="AD185" i="1"/>
  <c r="AE185" i="1"/>
  <c r="AJ185" i="1"/>
  <c r="AL185" i="1"/>
  <c r="AF185" i="1"/>
  <c r="AH184" i="1"/>
  <c r="AG184" i="1"/>
  <c r="AI184" i="1"/>
  <c r="AJ184" i="1"/>
  <c r="AD184" i="1"/>
  <c r="AF184" i="1"/>
  <c r="AE184" i="1"/>
  <c r="AL184" i="1"/>
  <c r="AC184" i="1"/>
  <c r="AG183" i="1"/>
  <c r="AI183" i="1"/>
  <c r="AH183" i="1"/>
  <c r="AJ183" i="1"/>
  <c r="AD183" i="1"/>
  <c r="AC183" i="1"/>
  <c r="AL183" i="1"/>
  <c r="AE183" i="1"/>
  <c r="AF183" i="1"/>
  <c r="AI182" i="1"/>
  <c r="AG182" i="1"/>
  <c r="AH182" i="1"/>
  <c r="AE182" i="1"/>
  <c r="AD182" i="1"/>
  <c r="AC182" i="1"/>
  <c r="AJ182" i="1"/>
  <c r="AL182" i="1"/>
  <c r="AF182" i="1"/>
  <c r="AG181" i="1"/>
  <c r="AI181" i="1"/>
  <c r="AH181" i="1"/>
  <c r="AF181" i="1"/>
  <c r="AD181" i="1"/>
  <c r="AC181" i="1"/>
  <c r="AE181" i="1"/>
  <c r="AJ181" i="1"/>
  <c r="AL181" i="1"/>
  <c r="AG180" i="1"/>
  <c r="AH180" i="1"/>
  <c r="AI180" i="1"/>
  <c r="AC180" i="1"/>
  <c r="AE180" i="1"/>
  <c r="AL180" i="1"/>
  <c r="AJ180" i="1"/>
  <c r="AD180" i="1"/>
  <c r="AF180" i="1"/>
  <c r="AI179" i="1"/>
  <c r="AH179" i="1"/>
  <c r="AG179" i="1"/>
  <c r="AE179" i="1"/>
  <c r="AC179" i="1"/>
  <c r="AD179" i="1"/>
  <c r="AF179" i="1"/>
  <c r="AJ179" i="1"/>
  <c r="AL179" i="1"/>
  <c r="AG178" i="1"/>
  <c r="AH178" i="1"/>
  <c r="AI178" i="1"/>
  <c r="AL178" i="1"/>
  <c r="AJ178" i="1"/>
  <c r="AF178" i="1"/>
  <c r="AD178" i="1"/>
  <c r="AC178" i="1"/>
  <c r="AE178" i="1"/>
  <c r="AI177" i="1"/>
  <c r="AH177" i="1"/>
  <c r="AG177" i="1"/>
  <c r="AC177" i="1"/>
  <c r="AF177" i="1"/>
  <c r="AE177" i="1"/>
  <c r="AD177" i="1"/>
  <c r="AJ177" i="1"/>
  <c r="AL177" i="1"/>
  <c r="AH176" i="1"/>
  <c r="AG176" i="1"/>
  <c r="AI176" i="1"/>
  <c r="AC176" i="1"/>
  <c r="AE176" i="1"/>
  <c r="AD176" i="1"/>
  <c r="AJ176" i="1"/>
  <c r="AF176" i="1"/>
  <c r="AL176" i="1"/>
  <c r="AG175" i="1"/>
  <c r="AH175" i="1"/>
  <c r="AI175" i="1"/>
  <c r="AJ175" i="1"/>
  <c r="AE175" i="1"/>
  <c r="AC175" i="1"/>
  <c r="AL175" i="1"/>
  <c r="AD175" i="1"/>
  <c r="AF175" i="1"/>
  <c r="AH174" i="1"/>
  <c r="AI174" i="1"/>
  <c r="AG174" i="1"/>
  <c r="AJ174" i="1"/>
  <c r="AF174" i="1"/>
  <c r="AD174" i="1"/>
  <c r="AL174" i="1"/>
  <c r="AE174" i="1"/>
  <c r="AC174" i="1"/>
  <c r="AH173" i="1"/>
  <c r="AI173" i="1"/>
  <c r="AG173" i="1"/>
  <c r="AF173" i="1"/>
  <c r="AD173" i="1"/>
  <c r="AL173" i="1"/>
  <c r="AC173" i="1"/>
  <c r="AJ173" i="1"/>
  <c r="AE173" i="1"/>
  <c r="AG172" i="1"/>
  <c r="AI172" i="1"/>
  <c r="AH172" i="1"/>
  <c r="AL172" i="1"/>
  <c r="AF172" i="1"/>
  <c r="AE172" i="1"/>
  <c r="AJ172" i="1"/>
  <c r="AC172" i="1"/>
  <c r="AD172" i="1"/>
  <c r="AG171" i="1"/>
  <c r="AI171" i="1"/>
  <c r="AH171" i="1"/>
  <c r="AF171" i="1"/>
  <c r="AC171" i="1"/>
  <c r="AD171" i="1"/>
  <c r="AE171" i="1"/>
  <c r="AJ171" i="1"/>
  <c r="AL171" i="1"/>
  <c r="AH170" i="1"/>
  <c r="AI170" i="1"/>
  <c r="AG170" i="1"/>
  <c r="AE170" i="1"/>
  <c r="AJ170" i="1"/>
  <c r="AL170" i="1"/>
  <c r="AD170" i="1"/>
  <c r="AC170" i="1"/>
  <c r="AF170" i="1"/>
  <c r="AH169" i="1"/>
  <c r="AI169" i="1"/>
  <c r="AG169" i="1"/>
  <c r="AE169" i="1"/>
  <c r="AC169" i="1"/>
  <c r="AD169" i="1"/>
  <c r="AF169" i="1"/>
  <c r="AJ169" i="1"/>
  <c r="AL169" i="1"/>
  <c r="AI168" i="1"/>
  <c r="AH168" i="1"/>
  <c r="AG168" i="1"/>
  <c r="AD168" i="1"/>
  <c r="AL168" i="1"/>
  <c r="AE168" i="1"/>
  <c r="AC168" i="1"/>
  <c r="AF168" i="1"/>
  <c r="AJ168" i="1"/>
  <c r="AM168" i="1" s="1"/>
  <c r="AI167" i="1"/>
  <c r="AG167" i="1"/>
  <c r="AH167" i="1"/>
  <c r="AF167" i="1"/>
  <c r="AJ167" i="1"/>
  <c r="AL167" i="1"/>
  <c r="AE167" i="1"/>
  <c r="AC167" i="1"/>
  <c r="AD167" i="1"/>
  <c r="AH166" i="1"/>
  <c r="AI166" i="1"/>
  <c r="AG166" i="1"/>
  <c r="AE166" i="1"/>
  <c r="AF166" i="1"/>
  <c r="AJ166" i="1"/>
  <c r="AL166" i="1"/>
  <c r="AC166" i="1"/>
  <c r="AD166" i="1"/>
  <c r="AI165" i="1"/>
  <c r="AH165" i="1"/>
  <c r="AG165" i="1"/>
  <c r="AL165" i="1"/>
  <c r="AJ165" i="1"/>
  <c r="AF165" i="1"/>
  <c r="AE165" i="1"/>
  <c r="AD165" i="1"/>
  <c r="AC165" i="1"/>
  <c r="AG164" i="1"/>
  <c r="AI164" i="1"/>
  <c r="AH164" i="1"/>
  <c r="AC164" i="1"/>
  <c r="AE164" i="1"/>
  <c r="AJ164" i="1"/>
  <c r="AL164" i="1"/>
  <c r="AF164" i="1"/>
  <c r="AD164" i="1"/>
  <c r="AH163" i="1"/>
  <c r="AI163" i="1"/>
  <c r="AG163" i="1"/>
  <c r="AC163" i="1"/>
  <c r="AD163" i="1"/>
  <c r="AF163" i="1"/>
  <c r="AJ163" i="1"/>
  <c r="AL163" i="1"/>
  <c r="AE163" i="1"/>
  <c r="AG162" i="1"/>
  <c r="AI162" i="1"/>
  <c r="AH162" i="1"/>
  <c r="AD162" i="1"/>
  <c r="AE162" i="1"/>
  <c r="AC162" i="1"/>
  <c r="AL162" i="1"/>
  <c r="AJ162" i="1"/>
  <c r="AF162" i="1"/>
  <c r="AI161" i="1"/>
  <c r="AG161" i="1"/>
  <c r="AH161" i="1"/>
  <c r="AL161" i="1"/>
  <c r="AJ161" i="1"/>
  <c r="AF161" i="1"/>
  <c r="AD161" i="1"/>
  <c r="AE161" i="1"/>
  <c r="AC161" i="1"/>
  <c r="AI160" i="1"/>
  <c r="AG160" i="1"/>
  <c r="AH160" i="1"/>
  <c r="AJ160" i="1"/>
  <c r="AE160" i="1"/>
  <c r="AF160" i="1"/>
  <c r="AD160" i="1"/>
  <c r="AC160" i="1"/>
  <c r="AL160" i="1"/>
  <c r="AH159" i="1"/>
  <c r="AG159" i="1"/>
  <c r="AI159" i="1"/>
  <c r="AJ159" i="1"/>
  <c r="AE159" i="1"/>
  <c r="AC159" i="1"/>
  <c r="AL159" i="1"/>
  <c r="AF159" i="1"/>
  <c r="AD159" i="1"/>
  <c r="AG158" i="1"/>
  <c r="AI158" i="1"/>
  <c r="AH158" i="1"/>
  <c r="AD158" i="1"/>
  <c r="AJ158" i="1"/>
  <c r="AL158" i="1"/>
  <c r="AF158" i="1"/>
  <c r="AE158" i="1"/>
  <c r="AC158" i="1"/>
  <c r="AG157" i="1"/>
  <c r="AI157" i="1"/>
  <c r="AH157" i="1"/>
  <c r="AE157" i="1"/>
  <c r="AJ157" i="1"/>
  <c r="AF157" i="1"/>
  <c r="AD157" i="1"/>
  <c r="AL157" i="1"/>
  <c r="AC157" i="1"/>
  <c r="AI156" i="1"/>
  <c r="AG156" i="1"/>
  <c r="AH156" i="1"/>
  <c r="AJ156" i="1"/>
  <c r="AD156" i="1"/>
  <c r="AF156" i="1"/>
  <c r="AL156" i="1"/>
  <c r="AE156" i="1"/>
  <c r="AC156" i="1"/>
  <c r="AH155" i="1"/>
  <c r="AI155" i="1"/>
  <c r="AG155" i="1"/>
  <c r="AC155" i="1"/>
  <c r="AE155" i="1"/>
  <c r="AJ155" i="1"/>
  <c r="AF155" i="1"/>
  <c r="AL155" i="1"/>
  <c r="AD155" i="1"/>
  <c r="AG154" i="1"/>
  <c r="AI154" i="1"/>
  <c r="AH154" i="1"/>
  <c r="AC154" i="1"/>
  <c r="AE154" i="1"/>
  <c r="AJ154" i="1"/>
  <c r="AL154" i="1"/>
  <c r="AF154" i="1"/>
  <c r="AD154" i="1"/>
  <c r="AG153" i="1"/>
  <c r="AI153" i="1"/>
  <c r="AH153" i="1"/>
  <c r="AF153" i="1"/>
  <c r="AD153" i="1"/>
  <c r="AC153" i="1"/>
  <c r="AE153" i="1"/>
  <c r="AL153" i="1"/>
  <c r="AJ153" i="1"/>
  <c r="AG152" i="1"/>
  <c r="AH152" i="1"/>
  <c r="AI152" i="1"/>
  <c r="AC152" i="1"/>
  <c r="AF152" i="1"/>
  <c r="AL152" i="1"/>
  <c r="AJ152" i="1"/>
  <c r="AM152" i="1" s="1"/>
  <c r="AE152" i="1"/>
  <c r="AD152" i="1"/>
  <c r="AH151" i="1"/>
  <c r="AI151" i="1"/>
  <c r="AG151" i="1"/>
  <c r="AF151" i="1"/>
  <c r="AD151" i="1"/>
  <c r="AJ151" i="1"/>
  <c r="AL151" i="1"/>
  <c r="AE151" i="1"/>
  <c r="AC151" i="1"/>
  <c r="AH150" i="1"/>
  <c r="AI150" i="1"/>
  <c r="AG150" i="1"/>
  <c r="AD150" i="1"/>
  <c r="AF150" i="1"/>
  <c r="AJ150" i="1"/>
  <c r="AL150" i="1"/>
  <c r="AE150" i="1"/>
  <c r="AC150" i="1"/>
  <c r="AH149" i="1"/>
  <c r="AI149" i="1"/>
  <c r="AG149" i="1"/>
  <c r="AL149" i="1"/>
  <c r="AJ149" i="1"/>
  <c r="AM149" i="1" s="1"/>
  <c r="AF149" i="1"/>
  <c r="AD149" i="1"/>
  <c r="AE149" i="1"/>
  <c r="AC149" i="1"/>
  <c r="AH148" i="1"/>
  <c r="AI148" i="1"/>
  <c r="AG148" i="1"/>
  <c r="AC148" i="1"/>
  <c r="AL148" i="1"/>
  <c r="AE148" i="1"/>
  <c r="AJ148" i="1"/>
  <c r="AD148" i="1"/>
  <c r="AF148" i="1"/>
  <c r="AI147" i="1"/>
  <c r="AH147" i="1"/>
  <c r="AG147" i="1"/>
  <c r="AJ147" i="1"/>
  <c r="AL147" i="1"/>
  <c r="AF147" i="1"/>
  <c r="AD147" i="1"/>
  <c r="AE147" i="1"/>
  <c r="AC147" i="1"/>
  <c r="AG146" i="1"/>
  <c r="AH146" i="1"/>
  <c r="AI146" i="1"/>
  <c r="AF146" i="1"/>
  <c r="AE146" i="1"/>
  <c r="AL146" i="1"/>
  <c r="AC146" i="1"/>
  <c r="AD146" i="1"/>
  <c r="AJ146" i="1"/>
  <c r="AH145" i="1"/>
  <c r="AI145" i="1"/>
  <c r="AG145" i="1"/>
  <c r="AE145" i="1"/>
  <c r="AC145" i="1"/>
  <c r="AD145" i="1"/>
  <c r="AL145" i="1"/>
  <c r="AJ145" i="1"/>
  <c r="AF145" i="1"/>
  <c r="AG144" i="1"/>
  <c r="AI144" i="1"/>
  <c r="AH144" i="1"/>
  <c r="AD144" i="1"/>
  <c r="AE144" i="1"/>
  <c r="AL144" i="1"/>
  <c r="AF144" i="1"/>
  <c r="AC144" i="1"/>
  <c r="AJ144" i="1"/>
  <c r="AI143" i="1"/>
  <c r="AG143" i="1"/>
  <c r="AH143" i="1"/>
  <c r="AC143" i="1"/>
  <c r="AL143" i="1"/>
  <c r="AJ143" i="1"/>
  <c r="AF143" i="1"/>
  <c r="AE143" i="1"/>
  <c r="AD143" i="1"/>
  <c r="AG142" i="1"/>
  <c r="AI142" i="1"/>
  <c r="AH142" i="1"/>
  <c r="AE142" i="1"/>
  <c r="AL142" i="1"/>
  <c r="AJ142" i="1"/>
  <c r="AC142" i="1"/>
  <c r="AD142" i="1"/>
  <c r="AF142" i="1"/>
  <c r="AG141" i="1"/>
  <c r="AH141" i="1"/>
  <c r="AI141" i="1"/>
  <c r="AL141" i="1"/>
  <c r="AE141" i="1"/>
  <c r="AC141" i="1"/>
  <c r="AJ141" i="1"/>
  <c r="AM141" i="1" s="1"/>
  <c r="AD141" i="1"/>
  <c r="AF141" i="1"/>
  <c r="AH140" i="1"/>
  <c r="AG140" i="1"/>
  <c r="AI140" i="1"/>
  <c r="AL140" i="1"/>
  <c r="AJ140" i="1"/>
  <c r="AF140" i="1"/>
  <c r="AD140" i="1"/>
  <c r="AC140" i="1"/>
  <c r="AE140" i="1"/>
  <c r="AH139" i="1"/>
  <c r="AI139" i="1"/>
  <c r="AG139" i="1"/>
  <c r="AJ139" i="1"/>
  <c r="AF139" i="1"/>
  <c r="AD139" i="1"/>
  <c r="AC139" i="1"/>
  <c r="AE139" i="1"/>
  <c r="AL139" i="1"/>
  <c r="AG138" i="1"/>
  <c r="AI138" i="1"/>
  <c r="AH138" i="1"/>
  <c r="AD138" i="1"/>
  <c r="AC138" i="1"/>
  <c r="AE138" i="1"/>
  <c r="AF138" i="1"/>
  <c r="AL138" i="1"/>
  <c r="AJ138" i="1"/>
  <c r="AH137" i="1"/>
  <c r="AG137" i="1"/>
  <c r="AI137" i="1"/>
  <c r="AF137" i="1"/>
  <c r="AD137" i="1"/>
  <c r="AC137" i="1"/>
  <c r="AE137" i="1"/>
  <c r="AL137" i="1"/>
  <c r="AJ137" i="1"/>
  <c r="AI136" i="1"/>
  <c r="AG136" i="1"/>
  <c r="AH136" i="1"/>
  <c r="AC136" i="1"/>
  <c r="AJ136" i="1"/>
  <c r="AE136" i="1"/>
  <c r="AD136" i="1"/>
  <c r="AF136" i="1"/>
  <c r="AL136" i="1"/>
  <c r="AH135" i="1"/>
  <c r="AI135" i="1"/>
  <c r="AG135" i="1"/>
  <c r="AF135" i="1"/>
  <c r="AD135" i="1"/>
  <c r="AE135" i="1"/>
  <c r="AJ135" i="1"/>
  <c r="AL135" i="1"/>
  <c r="AC135" i="1"/>
  <c r="AI134" i="1"/>
  <c r="AH134" i="1"/>
  <c r="AG134" i="1"/>
  <c r="AL134" i="1"/>
  <c r="AJ134" i="1"/>
  <c r="AF134" i="1"/>
  <c r="AD134" i="1"/>
  <c r="AE134" i="1"/>
  <c r="AC134" i="1"/>
  <c r="AI133" i="1"/>
  <c r="AG133" i="1"/>
  <c r="AH133" i="1"/>
  <c r="AL133" i="1"/>
  <c r="AC133" i="1"/>
  <c r="AE133" i="1"/>
  <c r="AJ133" i="1"/>
  <c r="AF133" i="1"/>
  <c r="AD133" i="1"/>
  <c r="AI132" i="1"/>
  <c r="AG132" i="1"/>
  <c r="AH132" i="1"/>
  <c r="AC132" i="1"/>
  <c r="AJ132" i="1"/>
  <c r="AL132" i="1"/>
  <c r="AD132" i="1"/>
  <c r="AE132" i="1"/>
  <c r="AF132" i="1"/>
  <c r="AG131" i="1"/>
  <c r="AI131" i="1"/>
  <c r="AH131" i="1"/>
  <c r="AC131" i="1"/>
  <c r="AL131" i="1"/>
  <c r="AJ131" i="1"/>
  <c r="AF131" i="1"/>
  <c r="AD131" i="1"/>
  <c r="AE131" i="1"/>
  <c r="AI130" i="1"/>
  <c r="AG130" i="1"/>
  <c r="AH130" i="1"/>
  <c r="AJ130" i="1"/>
  <c r="AF130" i="1"/>
  <c r="AD130" i="1"/>
  <c r="AL130" i="1"/>
  <c r="AE130" i="1"/>
  <c r="AC130" i="1"/>
  <c r="AH129" i="1"/>
  <c r="AG129" i="1"/>
  <c r="AI129" i="1"/>
  <c r="AD129" i="1"/>
  <c r="AC129" i="1"/>
  <c r="AE129" i="1"/>
  <c r="AF129" i="1"/>
  <c r="AJ129" i="1"/>
  <c r="AL129" i="1"/>
  <c r="AG128" i="1"/>
  <c r="AH128" i="1"/>
  <c r="AI128" i="1"/>
  <c r="AL128" i="1"/>
  <c r="AJ128" i="1"/>
  <c r="AF128" i="1"/>
  <c r="AE128" i="1"/>
  <c r="AC128" i="1"/>
  <c r="AD128" i="1"/>
  <c r="AG127" i="1"/>
  <c r="AH127" i="1"/>
  <c r="AI127" i="1"/>
  <c r="AC127" i="1"/>
  <c r="AE127" i="1"/>
  <c r="AJ127" i="1"/>
  <c r="AF127" i="1"/>
  <c r="AL127" i="1"/>
  <c r="AD127" i="1"/>
  <c r="AI126" i="1"/>
  <c r="AH126" i="1"/>
  <c r="AG126" i="1"/>
  <c r="AD126" i="1"/>
  <c r="AC126" i="1"/>
  <c r="AF126" i="1"/>
  <c r="AL126" i="1"/>
  <c r="AJ126" i="1"/>
  <c r="AE126" i="1"/>
  <c r="AH125" i="1"/>
  <c r="AG125" i="1"/>
  <c r="AI125" i="1"/>
  <c r="AD125" i="1"/>
  <c r="AF125" i="1"/>
  <c r="AJ125" i="1"/>
  <c r="AE125" i="1"/>
  <c r="AC125" i="1"/>
  <c r="AL125" i="1"/>
  <c r="AH124" i="1"/>
  <c r="AG124" i="1"/>
  <c r="AI124" i="1"/>
  <c r="AE124" i="1"/>
  <c r="AC124" i="1"/>
  <c r="AL124" i="1"/>
  <c r="AF124" i="1"/>
  <c r="AD124" i="1"/>
  <c r="AJ124" i="1"/>
  <c r="AM124" i="1" s="1"/>
  <c r="AH123" i="1"/>
  <c r="AG123" i="1"/>
  <c r="AI123" i="1"/>
  <c r="AL123" i="1"/>
  <c r="AJ123" i="1"/>
  <c r="AF123" i="1"/>
  <c r="AE123" i="1"/>
  <c r="AD123" i="1"/>
  <c r="AC123" i="1"/>
  <c r="AH122" i="1"/>
  <c r="AG122" i="1"/>
  <c r="AI122" i="1"/>
  <c r="AE122" i="1"/>
  <c r="AC122" i="1"/>
  <c r="AD122" i="1"/>
  <c r="AF122" i="1"/>
  <c r="AL122" i="1"/>
  <c r="AJ122" i="1"/>
  <c r="AH121" i="1"/>
  <c r="AG121" i="1"/>
  <c r="AI121" i="1"/>
  <c r="AE121" i="1"/>
  <c r="AC121" i="1"/>
  <c r="AD121" i="1"/>
  <c r="AF121" i="1"/>
  <c r="AJ121" i="1"/>
  <c r="AL121" i="1"/>
  <c r="AI120" i="1"/>
  <c r="AH120" i="1"/>
  <c r="AG120" i="1"/>
  <c r="AE120" i="1"/>
  <c r="AD120" i="1"/>
  <c r="AF120" i="1"/>
  <c r="AC120" i="1"/>
  <c r="AL120" i="1"/>
  <c r="AJ120" i="1"/>
  <c r="AH119" i="1"/>
  <c r="AI119" i="1"/>
  <c r="AG119" i="1"/>
  <c r="AF119" i="1"/>
  <c r="AD119" i="1"/>
  <c r="AL119" i="1"/>
  <c r="AJ119" i="1"/>
  <c r="AC119" i="1"/>
  <c r="AE119" i="1"/>
  <c r="AI118" i="1"/>
  <c r="AG118" i="1"/>
  <c r="AH118" i="1"/>
  <c r="AF118" i="1"/>
  <c r="AD118" i="1"/>
  <c r="AC118" i="1"/>
  <c r="AJ118" i="1"/>
  <c r="AL118" i="1"/>
  <c r="AE118" i="1"/>
  <c r="AI117" i="1"/>
  <c r="AG117" i="1"/>
  <c r="AH117" i="1"/>
  <c r="AJ117" i="1"/>
  <c r="AC117" i="1"/>
  <c r="AD117" i="1"/>
  <c r="AF117" i="1"/>
  <c r="AL117" i="1"/>
  <c r="AE117" i="1"/>
  <c r="AG116" i="1"/>
  <c r="AH116" i="1"/>
  <c r="AI116" i="1"/>
  <c r="AE116" i="1"/>
  <c r="AF116" i="1"/>
  <c r="AJ116" i="1"/>
  <c r="AD116" i="1"/>
  <c r="AL116" i="1"/>
  <c r="AC116" i="1"/>
  <c r="AI115" i="1"/>
  <c r="AG115" i="1"/>
  <c r="AH115" i="1"/>
  <c r="AL115" i="1"/>
  <c r="AE115" i="1"/>
  <c r="AC115" i="1"/>
  <c r="AJ115" i="1"/>
  <c r="AF115" i="1"/>
  <c r="AD115" i="1"/>
  <c r="AH114" i="1"/>
  <c r="AG114" i="1"/>
  <c r="AI114" i="1"/>
  <c r="AF114" i="1"/>
  <c r="AC114" i="1"/>
  <c r="AD114" i="1"/>
  <c r="AE114" i="1"/>
  <c r="AL114" i="1"/>
  <c r="AJ114" i="1"/>
  <c r="AH113" i="1"/>
  <c r="AI113" i="1"/>
  <c r="AG113" i="1"/>
  <c r="AC113" i="1"/>
  <c r="AD113" i="1"/>
  <c r="AL113" i="1"/>
  <c r="AJ113" i="1"/>
  <c r="AF113" i="1"/>
  <c r="AE113" i="1"/>
  <c r="AI112" i="1"/>
  <c r="AH112" i="1"/>
  <c r="AG112" i="1"/>
  <c r="AC112" i="1"/>
  <c r="AL112" i="1"/>
  <c r="AD112" i="1"/>
  <c r="AF112" i="1"/>
  <c r="AJ112" i="1"/>
  <c r="AE112" i="1"/>
  <c r="AH111" i="1"/>
  <c r="AG111" i="1"/>
  <c r="AI111" i="1"/>
  <c r="AD111" i="1"/>
  <c r="AF111" i="1"/>
  <c r="AL111" i="1"/>
  <c r="AJ111" i="1"/>
  <c r="AC111" i="1"/>
  <c r="AE111" i="1"/>
  <c r="AG110" i="1"/>
  <c r="AI110" i="1"/>
  <c r="AH110" i="1"/>
  <c r="AC110" i="1"/>
  <c r="AE110" i="1"/>
  <c r="AJ110" i="1"/>
  <c r="AL110" i="1"/>
  <c r="AF110" i="1"/>
  <c r="AD110" i="1"/>
  <c r="AH109" i="1"/>
  <c r="AG109" i="1"/>
  <c r="AI109" i="1"/>
  <c r="AJ109" i="1"/>
  <c r="AL109" i="1"/>
  <c r="AE109" i="1"/>
  <c r="AD109" i="1"/>
  <c r="AC109" i="1"/>
  <c r="AF109" i="1"/>
  <c r="AI108" i="1"/>
  <c r="AG108" i="1"/>
  <c r="AH108" i="1"/>
  <c r="AF108" i="1"/>
  <c r="AD108" i="1"/>
  <c r="AE108" i="1"/>
  <c r="AC108" i="1"/>
  <c r="AJ108" i="1"/>
  <c r="AL108" i="1"/>
  <c r="AG107" i="1"/>
  <c r="AH107" i="1"/>
  <c r="AI107" i="1"/>
  <c r="AF107" i="1"/>
  <c r="AD107" i="1"/>
  <c r="AC107" i="1"/>
  <c r="AJ107" i="1"/>
  <c r="AE107" i="1"/>
  <c r="AL107" i="1"/>
  <c r="AH106" i="1"/>
  <c r="AG106" i="1"/>
  <c r="AI106" i="1"/>
  <c r="AJ106" i="1"/>
  <c r="AF106" i="1"/>
  <c r="AD106" i="1"/>
  <c r="AC106" i="1"/>
  <c r="AE106" i="1"/>
  <c r="AL106" i="1"/>
  <c r="AI105" i="1"/>
  <c r="AH105" i="1"/>
  <c r="AG105" i="1"/>
  <c r="AL105" i="1"/>
  <c r="AJ105" i="1"/>
  <c r="AF105" i="1"/>
  <c r="AD105" i="1"/>
  <c r="AC105" i="1"/>
  <c r="AE105" i="1"/>
  <c r="AH104" i="1"/>
  <c r="AI104" i="1"/>
  <c r="AG104" i="1"/>
  <c r="AD104" i="1"/>
  <c r="AF104" i="1"/>
  <c r="AJ104" i="1"/>
  <c r="AC104" i="1"/>
  <c r="AE104" i="1"/>
  <c r="AL104" i="1"/>
  <c r="AG103" i="1"/>
  <c r="AH103" i="1"/>
  <c r="AI103" i="1"/>
  <c r="AD103" i="1"/>
  <c r="AE103" i="1"/>
  <c r="AJ103" i="1"/>
  <c r="AL103" i="1"/>
  <c r="AC103" i="1"/>
  <c r="AF103" i="1"/>
  <c r="AH102" i="1"/>
  <c r="AI102" i="1"/>
  <c r="AG102" i="1"/>
  <c r="AL102" i="1"/>
  <c r="AE102" i="1"/>
  <c r="AC102" i="1"/>
  <c r="AF102" i="1"/>
  <c r="AD102" i="1"/>
  <c r="AJ102" i="1"/>
  <c r="AH101" i="1"/>
  <c r="AI101" i="1"/>
  <c r="AG101" i="1"/>
  <c r="AJ101" i="1"/>
  <c r="AF101" i="1"/>
  <c r="AD101" i="1"/>
  <c r="AL101" i="1"/>
  <c r="AE101" i="1"/>
  <c r="AC101" i="1"/>
  <c r="AH100" i="1"/>
  <c r="AI100" i="1"/>
  <c r="AG100" i="1"/>
  <c r="AL100" i="1"/>
  <c r="AJ100" i="1"/>
  <c r="AF100" i="1"/>
  <c r="AE100" i="1"/>
  <c r="AD100" i="1"/>
  <c r="AC100" i="1"/>
  <c r="AI99" i="1"/>
  <c r="AH99" i="1"/>
  <c r="AG99" i="1"/>
  <c r="AJ99" i="1"/>
  <c r="AD99" i="1"/>
  <c r="AF99" i="1"/>
  <c r="AE99" i="1"/>
  <c r="AC99" i="1"/>
  <c r="AL99" i="1"/>
  <c r="AI98" i="1"/>
  <c r="AG98" i="1"/>
  <c r="AH98" i="1"/>
  <c r="AE98" i="1"/>
  <c r="AL98" i="1"/>
  <c r="AC98" i="1"/>
  <c r="AD98" i="1"/>
  <c r="AJ98" i="1"/>
  <c r="AM98" i="1" s="1"/>
  <c r="AF98" i="1"/>
  <c r="AH97" i="1"/>
  <c r="AI97" i="1"/>
  <c r="AG97" i="1"/>
  <c r="AD97" i="1"/>
  <c r="AJ97" i="1"/>
  <c r="AL97" i="1"/>
  <c r="AE97" i="1"/>
  <c r="AF97" i="1"/>
  <c r="AC97" i="1"/>
  <c r="AI96" i="1"/>
  <c r="AG96" i="1"/>
  <c r="AH96" i="1"/>
  <c r="AE96" i="1"/>
  <c r="AD96" i="1"/>
  <c r="AC96" i="1"/>
  <c r="AL96" i="1"/>
  <c r="AJ96" i="1"/>
  <c r="AF96" i="1"/>
  <c r="AG95" i="1"/>
  <c r="AH95" i="1"/>
  <c r="AI95" i="1"/>
  <c r="AL95" i="1"/>
  <c r="AJ95" i="1"/>
  <c r="AC95" i="1"/>
  <c r="AD95" i="1"/>
  <c r="AE95" i="1"/>
  <c r="AF95" i="1"/>
  <c r="AH94" i="1"/>
  <c r="AI94" i="1"/>
  <c r="AG94" i="1"/>
  <c r="AE94" i="1"/>
  <c r="AF94" i="1"/>
  <c r="AJ94" i="1"/>
  <c r="AL94" i="1"/>
  <c r="AD94" i="1"/>
  <c r="AC94" i="1"/>
  <c r="AH93" i="1"/>
  <c r="AG93" i="1"/>
  <c r="AI93" i="1"/>
  <c r="AJ93" i="1"/>
  <c r="AF93" i="1"/>
  <c r="AE93" i="1"/>
  <c r="AD93" i="1"/>
  <c r="AC93" i="1"/>
  <c r="AL93" i="1"/>
  <c r="AI92" i="1"/>
  <c r="AH92" i="1"/>
  <c r="AG92" i="1"/>
  <c r="AL92" i="1"/>
  <c r="AJ92" i="1"/>
  <c r="AF92" i="1"/>
  <c r="AD92" i="1"/>
  <c r="AE92" i="1"/>
  <c r="AC92" i="1"/>
  <c r="AI91" i="1"/>
  <c r="AG91" i="1"/>
  <c r="AH91" i="1"/>
  <c r="AJ91" i="1"/>
  <c r="AF91" i="1"/>
  <c r="AE91" i="1"/>
  <c r="AD91" i="1"/>
  <c r="AC91" i="1"/>
  <c r="AL91" i="1"/>
  <c r="AI90" i="1"/>
  <c r="AH90" i="1"/>
  <c r="AG90" i="1"/>
  <c r="AL90" i="1"/>
  <c r="AJ90" i="1"/>
  <c r="AD90" i="1"/>
  <c r="AC90" i="1"/>
  <c r="AF90" i="1"/>
  <c r="AE90" i="1"/>
  <c r="AH89" i="1"/>
  <c r="AG89" i="1"/>
  <c r="AI89" i="1"/>
  <c r="AE89" i="1"/>
  <c r="AD89" i="1"/>
  <c r="AC89" i="1"/>
  <c r="AJ89" i="1"/>
  <c r="AL89" i="1"/>
  <c r="AF89" i="1"/>
  <c r="AI88" i="1"/>
  <c r="AH88" i="1"/>
  <c r="AG88" i="1"/>
  <c r="AL88" i="1"/>
  <c r="AJ88" i="1"/>
  <c r="AF88" i="1"/>
  <c r="AE88" i="1"/>
  <c r="AD88" i="1"/>
  <c r="AC88" i="1"/>
  <c r="AG87" i="1"/>
  <c r="AI87" i="1"/>
  <c r="AH87" i="1"/>
  <c r="AE87" i="1"/>
  <c r="AF87" i="1"/>
  <c r="AC87" i="1"/>
  <c r="AD87" i="1"/>
  <c r="AJ87" i="1"/>
  <c r="AL87" i="1"/>
  <c r="AG86" i="1"/>
  <c r="AH86" i="1"/>
  <c r="AI86" i="1"/>
  <c r="AC86" i="1"/>
  <c r="AE86" i="1"/>
  <c r="AF86" i="1"/>
  <c r="AL86" i="1"/>
  <c r="AD86" i="1"/>
  <c r="AJ86" i="1"/>
  <c r="AM86" i="1" s="1"/>
  <c r="AH85" i="1"/>
  <c r="AG85" i="1"/>
  <c r="AI85" i="1"/>
  <c r="AD85" i="1"/>
  <c r="AE85" i="1"/>
  <c r="AL85" i="1"/>
  <c r="AJ85" i="1"/>
  <c r="AC85" i="1"/>
  <c r="AF85" i="1"/>
  <c r="AI84" i="1"/>
  <c r="AG84" i="1"/>
  <c r="AH84" i="1"/>
  <c r="AL84" i="1"/>
  <c r="AE84" i="1"/>
  <c r="AJ84" i="1"/>
  <c r="AF84" i="1"/>
  <c r="AD84" i="1"/>
  <c r="AC84" i="1"/>
  <c r="AI83" i="1"/>
  <c r="AG83" i="1"/>
  <c r="AH83" i="1"/>
  <c r="AE83" i="1"/>
  <c r="AL83" i="1"/>
  <c r="AJ83" i="1"/>
  <c r="AC83" i="1"/>
  <c r="AF83" i="1"/>
  <c r="AD83" i="1"/>
  <c r="AG82" i="1"/>
  <c r="AH82" i="1"/>
  <c r="AI82" i="1"/>
  <c r="AJ82" i="1"/>
  <c r="AF82" i="1"/>
  <c r="AE82" i="1"/>
  <c r="AD82" i="1"/>
  <c r="AC82" i="1"/>
  <c r="AL82" i="1"/>
  <c r="AI81" i="1"/>
  <c r="AH81" i="1"/>
  <c r="AG81" i="1"/>
  <c r="AL81" i="1"/>
  <c r="AJ81" i="1"/>
  <c r="AC81" i="1"/>
  <c r="AD81" i="1"/>
  <c r="AE81" i="1"/>
  <c r="AF81" i="1"/>
  <c r="AG80" i="1"/>
  <c r="AI80" i="1"/>
  <c r="AH80" i="1"/>
  <c r="AF80" i="1"/>
  <c r="AL80" i="1"/>
  <c r="AD80" i="1"/>
  <c r="AC80" i="1"/>
  <c r="AE80" i="1"/>
  <c r="AJ80" i="1"/>
  <c r="AI79" i="1"/>
  <c r="AH79" i="1"/>
  <c r="AG79" i="1"/>
  <c r="AJ79" i="1"/>
  <c r="AC79" i="1"/>
  <c r="AD79" i="1"/>
  <c r="AE79" i="1"/>
  <c r="AF79" i="1"/>
  <c r="AL79" i="1"/>
  <c r="AG78" i="1"/>
  <c r="AH78" i="1"/>
  <c r="AI78" i="1"/>
  <c r="AC78" i="1"/>
  <c r="AD78" i="1"/>
  <c r="AE78" i="1"/>
  <c r="AF78" i="1"/>
  <c r="AJ78" i="1"/>
  <c r="AL78" i="1"/>
  <c r="AH77" i="1"/>
  <c r="AI77" i="1"/>
  <c r="AG77" i="1"/>
  <c r="AF77" i="1"/>
  <c r="AL77" i="1"/>
  <c r="AC77" i="1"/>
  <c r="AJ77" i="1"/>
  <c r="AM77" i="1" s="1"/>
  <c r="AD77" i="1"/>
  <c r="AE77" i="1"/>
  <c r="AI76" i="1"/>
  <c r="AH76" i="1"/>
  <c r="AG76" i="1"/>
  <c r="AJ76" i="1"/>
  <c r="AL76" i="1"/>
  <c r="AC76" i="1"/>
  <c r="AD76" i="1"/>
  <c r="AE76" i="1"/>
  <c r="AF76" i="1"/>
  <c r="AI75" i="1"/>
  <c r="AH75" i="1"/>
  <c r="AG75" i="1"/>
  <c r="AJ75" i="1"/>
  <c r="AL75" i="1"/>
  <c r="AD75" i="1"/>
  <c r="AF75" i="1"/>
  <c r="AC75" i="1"/>
  <c r="AE75" i="1"/>
  <c r="AH74" i="1"/>
  <c r="AI74" i="1"/>
  <c r="AG74" i="1"/>
  <c r="AJ74" i="1"/>
  <c r="AL74" i="1"/>
  <c r="AC74" i="1"/>
  <c r="AD74" i="1"/>
  <c r="AE74" i="1"/>
  <c r="AF74" i="1"/>
  <c r="AI73" i="1"/>
  <c r="AH73" i="1"/>
  <c r="AG73" i="1"/>
  <c r="AL73" i="1"/>
  <c r="AJ73" i="1"/>
  <c r="AF73" i="1"/>
  <c r="AC73" i="1"/>
  <c r="AE73" i="1"/>
  <c r="AD73" i="1"/>
  <c r="AG72" i="1"/>
  <c r="AH72" i="1"/>
  <c r="AI72" i="1"/>
  <c r="AD72" i="1"/>
  <c r="AC72" i="1"/>
  <c r="AF72" i="1"/>
  <c r="AJ72" i="1"/>
  <c r="AL72" i="1"/>
  <c r="AE72" i="1"/>
  <c r="AH71" i="1"/>
  <c r="AG71" i="1"/>
  <c r="AI71" i="1"/>
  <c r="AF71" i="1"/>
  <c r="AC71" i="1"/>
  <c r="AD71" i="1"/>
  <c r="AL71" i="1"/>
  <c r="AJ71" i="1"/>
  <c r="AE71" i="1"/>
  <c r="AI70" i="1"/>
  <c r="AH70" i="1"/>
  <c r="AG70" i="1"/>
  <c r="AD70" i="1"/>
  <c r="AF70" i="1"/>
  <c r="AJ70" i="1"/>
  <c r="AL70" i="1"/>
  <c r="AE70" i="1"/>
  <c r="AC70" i="1"/>
  <c r="AI69" i="1"/>
  <c r="AG69" i="1"/>
  <c r="AH69" i="1"/>
  <c r="AD69" i="1"/>
  <c r="AC69" i="1"/>
  <c r="AF69" i="1"/>
  <c r="AJ69" i="1"/>
  <c r="AL69" i="1"/>
  <c r="AE69" i="1"/>
  <c r="AG68" i="1"/>
  <c r="AI68" i="1"/>
  <c r="AH68" i="1"/>
  <c r="AF68" i="1"/>
  <c r="AL68" i="1"/>
  <c r="AJ68" i="1"/>
  <c r="AD68" i="1"/>
  <c r="AC68" i="1"/>
  <c r="AE68" i="1"/>
  <c r="AI67" i="1"/>
  <c r="AG67" i="1"/>
  <c r="AH67" i="1"/>
  <c r="AD67" i="1"/>
  <c r="AL67" i="1"/>
  <c r="AJ67" i="1"/>
  <c r="AF67" i="1"/>
  <c r="AE67" i="1"/>
  <c r="AC67" i="1"/>
  <c r="K67" i="1"/>
  <c r="AI66" i="1"/>
  <c r="AH66" i="1"/>
  <c r="AG66" i="1"/>
  <c r="AC66" i="1"/>
  <c r="AL66" i="1"/>
  <c r="AJ66" i="1"/>
  <c r="AE66" i="1"/>
  <c r="AF66" i="1"/>
  <c r="AD66" i="1"/>
  <c r="AI65" i="1"/>
  <c r="AG65" i="1"/>
  <c r="AH65" i="1"/>
  <c r="AE65" i="1"/>
  <c r="AJ65" i="1"/>
  <c r="AC65" i="1"/>
  <c r="AL65" i="1"/>
  <c r="AF65" i="1"/>
  <c r="AD65" i="1"/>
  <c r="AH64" i="1"/>
  <c r="AI64" i="1"/>
  <c r="AG64" i="1"/>
  <c r="AL64" i="1"/>
  <c r="AJ64" i="1"/>
  <c r="AD64" i="1"/>
  <c r="AE64" i="1"/>
  <c r="AF64" i="1"/>
  <c r="AC64" i="1"/>
  <c r="AG63" i="1"/>
  <c r="AI63" i="1"/>
  <c r="AH63" i="1"/>
  <c r="AJ63" i="1"/>
  <c r="AL63" i="1"/>
  <c r="AD63" i="1"/>
  <c r="AF63" i="1"/>
  <c r="AC63" i="1"/>
  <c r="AE63" i="1"/>
  <c r="AG62" i="1"/>
  <c r="AI62" i="1"/>
  <c r="AH62" i="1"/>
  <c r="AC62" i="1"/>
  <c r="AE62" i="1"/>
  <c r="AJ62" i="1"/>
  <c r="AL62" i="1"/>
  <c r="AF62" i="1"/>
  <c r="AD62" i="1"/>
  <c r="AH61" i="1"/>
  <c r="AI61" i="1"/>
  <c r="AG61" i="1"/>
  <c r="AC61" i="1"/>
  <c r="AE61" i="1"/>
  <c r="AL61" i="1"/>
  <c r="AJ61" i="1"/>
  <c r="AF61" i="1"/>
  <c r="AD61" i="1"/>
  <c r="AH60" i="1"/>
  <c r="AG60" i="1"/>
  <c r="AI60" i="1"/>
  <c r="AE60" i="1"/>
  <c r="AL60" i="1"/>
  <c r="AJ60" i="1"/>
  <c r="AF60" i="1"/>
  <c r="AD60" i="1"/>
  <c r="AC60" i="1"/>
  <c r="AG59" i="1"/>
  <c r="AH59" i="1"/>
  <c r="AI59" i="1"/>
  <c r="AC59" i="1"/>
  <c r="AE59" i="1"/>
  <c r="AD59" i="1"/>
  <c r="AF59" i="1"/>
  <c r="AJ59" i="1"/>
  <c r="AL59" i="1"/>
  <c r="AI58" i="1"/>
  <c r="AG58" i="1"/>
  <c r="AH58" i="1"/>
  <c r="AE58" i="1"/>
  <c r="AC58" i="1"/>
  <c r="AL58" i="1"/>
  <c r="AD58" i="1"/>
  <c r="AF58" i="1"/>
  <c r="AJ58" i="1"/>
  <c r="AM58" i="1" s="1"/>
  <c r="AI57" i="1"/>
  <c r="AG57" i="1"/>
  <c r="AH57" i="1"/>
  <c r="AL57" i="1"/>
  <c r="AF57" i="1"/>
  <c r="AE57" i="1"/>
  <c r="AD57" i="1"/>
  <c r="AC57" i="1"/>
  <c r="AJ57" i="1"/>
  <c r="AM57" i="1" s="1"/>
  <c r="AH56" i="1"/>
  <c r="AI56" i="1"/>
  <c r="AE56" i="1"/>
  <c r="AF56" i="1"/>
  <c r="AJ56" i="1"/>
  <c r="AL56" i="1"/>
  <c r="AC56" i="1"/>
  <c r="AD56" i="1"/>
  <c r="AI55" i="1"/>
  <c r="AH55" i="1"/>
  <c r="AG55" i="1"/>
  <c r="AL55" i="1"/>
  <c r="AF55" i="1"/>
  <c r="AE55" i="1"/>
  <c r="AD55" i="1"/>
  <c r="AC55" i="1"/>
  <c r="AJ55" i="1"/>
  <c r="AM55" i="1" s="1"/>
  <c r="AI54" i="1"/>
  <c r="AH54" i="1"/>
  <c r="AG54" i="1"/>
  <c r="AF54" i="1"/>
  <c r="AL54" i="1"/>
  <c r="AJ54" i="1"/>
  <c r="AC54" i="1"/>
  <c r="AD54" i="1"/>
  <c r="AE54" i="1"/>
  <c r="AH53" i="1"/>
  <c r="AI53" i="1"/>
  <c r="AG53" i="1"/>
  <c r="AC53" i="1"/>
  <c r="AD53" i="1"/>
  <c r="AF53" i="1"/>
  <c r="AJ53" i="1"/>
  <c r="AL53" i="1"/>
  <c r="AE53" i="1"/>
  <c r="AH52" i="1"/>
  <c r="AG52" i="1"/>
  <c r="AI52" i="1"/>
  <c r="AD52" i="1"/>
  <c r="AC52" i="1"/>
  <c r="AF52" i="1"/>
  <c r="AE52" i="1"/>
  <c r="AL52" i="1"/>
  <c r="AJ52" i="1"/>
  <c r="AH51" i="1"/>
  <c r="AG51" i="1"/>
  <c r="AI51" i="1"/>
  <c r="AF51" i="1"/>
  <c r="AD51" i="1"/>
  <c r="AC51" i="1"/>
  <c r="AE51" i="1"/>
  <c r="AJ51" i="1"/>
  <c r="AL51" i="1"/>
  <c r="AI50" i="1"/>
  <c r="AH50" i="1"/>
  <c r="AG50" i="1"/>
  <c r="AD50" i="1"/>
  <c r="AE50" i="1"/>
  <c r="AL50" i="1"/>
  <c r="AF50" i="1"/>
  <c r="AJ50" i="1"/>
  <c r="AM50" i="1" s="1"/>
  <c r="AC50" i="1"/>
  <c r="AH49" i="1"/>
  <c r="AG49" i="1"/>
  <c r="AI49" i="1"/>
  <c r="AJ49" i="1"/>
  <c r="AE49" i="1"/>
  <c r="AC49" i="1"/>
  <c r="AF49" i="1"/>
  <c r="AD49" i="1"/>
  <c r="AL49" i="1"/>
  <c r="AH48" i="1"/>
  <c r="AG48" i="1"/>
  <c r="AI48" i="1"/>
  <c r="AJ48" i="1"/>
  <c r="AL48" i="1"/>
  <c r="AE48" i="1"/>
  <c r="AD48" i="1"/>
  <c r="AC48" i="1"/>
  <c r="AF48" i="1"/>
  <c r="AI47" i="1"/>
  <c r="AH47" i="1"/>
  <c r="AG47" i="1"/>
  <c r="AL47" i="1"/>
  <c r="AF47" i="1"/>
  <c r="AJ47" i="1"/>
  <c r="AE47" i="1"/>
  <c r="AC47" i="1"/>
  <c r="AD47" i="1"/>
  <c r="AI46" i="1"/>
  <c r="AG46" i="1"/>
  <c r="AH46" i="1"/>
  <c r="AD46" i="1"/>
  <c r="AC46" i="1"/>
  <c r="AJ46" i="1"/>
  <c r="AE46" i="1"/>
  <c r="AL46" i="1"/>
  <c r="AF46" i="1"/>
  <c r="AI45" i="1"/>
  <c r="AG45" i="1"/>
  <c r="AH45" i="1"/>
  <c r="AJ45" i="1"/>
  <c r="AF45" i="1"/>
  <c r="AL45" i="1"/>
  <c r="AC45" i="1"/>
  <c r="AD45" i="1"/>
  <c r="AE45" i="1"/>
  <c r="AI44" i="1"/>
  <c r="AG44" i="1"/>
  <c r="AH44" i="1"/>
  <c r="AL44" i="1"/>
  <c r="AE44" i="1"/>
  <c r="AC44" i="1"/>
  <c r="AD44" i="1"/>
  <c r="AF44" i="1"/>
  <c r="AJ44" i="1"/>
  <c r="AM44" i="1" s="1"/>
  <c r="AH43" i="1"/>
  <c r="AG43" i="1"/>
  <c r="AI43" i="1"/>
  <c r="AD43" i="1"/>
  <c r="AL43" i="1"/>
  <c r="AJ43" i="1"/>
  <c r="AF43" i="1"/>
  <c r="AC43" i="1"/>
  <c r="AE43" i="1"/>
  <c r="AG42" i="1"/>
  <c r="AH42" i="1"/>
  <c r="AI42" i="1"/>
  <c r="AJ42" i="1"/>
  <c r="AF42" i="1"/>
  <c r="AD42" i="1"/>
  <c r="AE42" i="1"/>
  <c r="AC42" i="1"/>
  <c r="AL42" i="1"/>
  <c r="AG41" i="1"/>
  <c r="AI41" i="1"/>
  <c r="AH41" i="1"/>
  <c r="AC41" i="1"/>
  <c r="AE41" i="1"/>
  <c r="AL41" i="1"/>
  <c r="AJ41" i="1"/>
  <c r="AD41" i="1"/>
  <c r="AF41" i="1"/>
  <c r="AH40" i="1"/>
  <c r="AI40" i="1"/>
  <c r="AG40" i="1"/>
  <c r="AF40" i="1"/>
  <c r="AJ40" i="1"/>
  <c r="AL40" i="1"/>
  <c r="AD40" i="1"/>
  <c r="AE40" i="1"/>
  <c r="AC40" i="1"/>
  <c r="AG39" i="1"/>
  <c r="AI39" i="1"/>
  <c r="AH39" i="1"/>
  <c r="AD39" i="1"/>
  <c r="AC39" i="1"/>
  <c r="AE39" i="1"/>
  <c r="AL39" i="1"/>
  <c r="AJ39" i="1"/>
  <c r="AF39" i="1"/>
  <c r="AI38" i="1"/>
  <c r="AH38" i="1"/>
  <c r="AG38" i="1"/>
  <c r="AL38" i="1"/>
  <c r="AF38" i="1"/>
  <c r="AD38" i="1"/>
  <c r="AC38" i="1"/>
  <c r="AE38" i="1"/>
  <c r="AJ38" i="1"/>
  <c r="AH37" i="1"/>
  <c r="AI37" i="1"/>
  <c r="AG37" i="1"/>
  <c r="AD37" i="1"/>
  <c r="AJ37" i="1"/>
  <c r="AE37" i="1"/>
  <c r="AC37" i="1"/>
  <c r="AF37" i="1"/>
  <c r="AL37" i="1"/>
  <c r="AH36" i="1"/>
  <c r="AG36" i="1"/>
  <c r="AI36" i="1"/>
  <c r="AJ36" i="1"/>
  <c r="AF36" i="1"/>
  <c r="AE36" i="1"/>
  <c r="AD36" i="1"/>
  <c r="AC36" i="1"/>
  <c r="AL36" i="1"/>
  <c r="AH35" i="1"/>
  <c r="AG35" i="1"/>
  <c r="AI35" i="1"/>
  <c r="AF35" i="1"/>
  <c r="AE35" i="1"/>
  <c r="AD35" i="1"/>
  <c r="AC35" i="1"/>
  <c r="AL35" i="1"/>
  <c r="AJ35" i="1"/>
  <c r="AI34" i="1"/>
  <c r="AH34" i="1"/>
  <c r="AG34" i="1"/>
  <c r="AL34" i="1"/>
  <c r="AE34" i="1"/>
  <c r="AC34" i="1"/>
  <c r="AD34" i="1"/>
  <c r="AJ34" i="1"/>
  <c r="AF34" i="1"/>
  <c r="AH33" i="1"/>
  <c r="AG33" i="1"/>
  <c r="AI33" i="1"/>
  <c r="AC33" i="1"/>
  <c r="AD33" i="1"/>
  <c r="AE33" i="1"/>
  <c r="AF33" i="1"/>
  <c r="AL33" i="1"/>
  <c r="AJ33" i="1"/>
  <c r="AI32" i="1"/>
  <c r="AG32" i="1"/>
  <c r="AH32" i="1"/>
  <c r="AD32" i="1"/>
  <c r="AL32" i="1"/>
  <c r="AE32" i="1"/>
  <c r="AC32" i="1"/>
  <c r="AF32" i="1"/>
  <c r="AJ32" i="1"/>
  <c r="AH31" i="1"/>
  <c r="AG31" i="1"/>
  <c r="AI31" i="1"/>
  <c r="AL31" i="1"/>
  <c r="AF31" i="1"/>
  <c r="AD31" i="1"/>
  <c r="AE31" i="1"/>
  <c r="AC31" i="1"/>
  <c r="AJ31" i="1"/>
  <c r="AI30" i="1"/>
  <c r="AH30" i="1"/>
  <c r="AG30" i="1"/>
  <c r="AL30" i="1"/>
  <c r="AD30" i="1"/>
  <c r="AJ30" i="1"/>
  <c r="AE30" i="1"/>
  <c r="AC30" i="1"/>
  <c r="AF30" i="1"/>
  <c r="AI29" i="1"/>
  <c r="AG29" i="1"/>
  <c r="AH29" i="1"/>
  <c r="AE29" i="1"/>
  <c r="AC29" i="1"/>
  <c r="AD29" i="1"/>
  <c r="AL29" i="1"/>
  <c r="AJ29" i="1"/>
  <c r="AF29" i="1"/>
  <c r="AG28" i="1"/>
  <c r="AI28" i="1"/>
  <c r="AH28" i="1"/>
  <c r="AL28" i="1"/>
  <c r="AE28" i="1"/>
  <c r="AC28" i="1"/>
  <c r="AD28" i="1"/>
  <c r="AF28" i="1"/>
  <c r="AJ28" i="1"/>
  <c r="AM28" i="1" s="1"/>
  <c r="AI27" i="1"/>
  <c r="AH27" i="1"/>
  <c r="AG27" i="1"/>
  <c r="AF27" i="1"/>
  <c r="AC27" i="1"/>
  <c r="AE27" i="1"/>
  <c r="AJ27" i="1"/>
  <c r="AL27" i="1"/>
  <c r="AD27" i="1"/>
  <c r="AG26" i="1"/>
  <c r="AI26" i="1"/>
  <c r="AH26" i="1"/>
  <c r="AE26" i="1"/>
  <c r="AL26" i="1"/>
  <c r="AF26" i="1"/>
  <c r="AD26" i="1"/>
  <c r="AC26" i="1"/>
  <c r="AJ26" i="1"/>
  <c r="AG25" i="1"/>
  <c r="AI25" i="1"/>
  <c r="AH25" i="1"/>
  <c r="AC25" i="1"/>
  <c r="AE25" i="1"/>
  <c r="AL25" i="1"/>
  <c r="AJ25" i="1"/>
  <c r="AF25" i="1"/>
  <c r="AD25" i="1"/>
  <c r="AG24" i="1"/>
  <c r="AI24" i="1"/>
  <c r="AH24" i="1"/>
  <c r="AD24" i="1"/>
  <c r="AE24" i="1"/>
  <c r="AF24" i="1"/>
  <c r="AJ24" i="1"/>
  <c r="AL24" i="1"/>
  <c r="AC24" i="1"/>
  <c r="AH23" i="1"/>
  <c r="AI23" i="1"/>
  <c r="AG23" i="1"/>
  <c r="AC23" i="1"/>
  <c r="AE23" i="1"/>
  <c r="AF23" i="1"/>
  <c r="AL23" i="1"/>
  <c r="AJ23" i="1"/>
  <c r="AD23" i="1"/>
  <c r="AI22" i="1"/>
  <c r="AH22" i="1"/>
  <c r="AG22" i="1"/>
  <c r="AL22" i="1"/>
  <c r="AD22" i="1"/>
  <c r="AE22" i="1"/>
  <c r="AF22" i="1"/>
  <c r="AC22" i="1"/>
  <c r="AJ22" i="1"/>
  <c r="AM22" i="1" s="1"/>
  <c r="AH21" i="1"/>
  <c r="AG21" i="1"/>
  <c r="AI21" i="1"/>
  <c r="AL21" i="1"/>
  <c r="AD21" i="1"/>
  <c r="AE21" i="1"/>
  <c r="AJ21" i="1"/>
  <c r="AC21" i="1"/>
  <c r="AF21" i="1"/>
  <c r="AH20" i="1"/>
  <c r="AI20" i="1"/>
  <c r="AG20" i="1"/>
  <c r="AL20" i="1"/>
  <c r="AD20" i="1"/>
  <c r="AF20" i="1"/>
  <c r="AE20" i="1"/>
  <c r="AJ20" i="1"/>
  <c r="AM20" i="1" s="1"/>
  <c r="AC20" i="1"/>
  <c r="AI19" i="1"/>
  <c r="AG19" i="1"/>
  <c r="AH19" i="1"/>
  <c r="AF19" i="1"/>
  <c r="AC19" i="1"/>
  <c r="AL19" i="1"/>
  <c r="AD19" i="1"/>
  <c r="AJ19" i="1"/>
  <c r="AM19" i="1" s="1"/>
  <c r="AE19" i="1"/>
  <c r="AH18" i="1"/>
  <c r="AI18" i="1"/>
  <c r="AG18" i="1"/>
  <c r="AL18" i="1"/>
  <c r="AJ18" i="1"/>
  <c r="AE18" i="1"/>
  <c r="AD18" i="1"/>
  <c r="AC18" i="1"/>
  <c r="AF18" i="1"/>
  <c r="AH17" i="1"/>
  <c r="AG17" i="1"/>
  <c r="AI17" i="1"/>
  <c r="AL17" i="1"/>
  <c r="AE17" i="1"/>
  <c r="AJ17" i="1"/>
  <c r="AD17" i="1"/>
  <c r="AC17" i="1"/>
  <c r="AF17" i="1"/>
  <c r="AH16" i="1"/>
  <c r="AG16" i="1"/>
  <c r="AI16" i="1"/>
  <c r="AE16" i="1"/>
  <c r="AC16" i="1"/>
  <c r="AD16" i="1"/>
  <c r="AJ16" i="1"/>
  <c r="AL16" i="1"/>
  <c r="AF16" i="1"/>
  <c r="AH15" i="1"/>
  <c r="AI15" i="1"/>
  <c r="AG15" i="1"/>
  <c r="AJ15" i="1"/>
  <c r="AL15" i="1"/>
  <c r="AF15" i="1"/>
  <c r="AD15" i="1"/>
  <c r="AC15" i="1"/>
  <c r="AE15" i="1"/>
  <c r="AI14" i="1"/>
  <c r="AG14" i="1"/>
  <c r="AH14" i="1"/>
  <c r="AC14" i="1"/>
  <c r="AF14" i="1"/>
  <c r="AL14" i="1"/>
  <c r="AE14" i="1"/>
  <c r="AD14" i="1"/>
  <c r="AJ14" i="1"/>
  <c r="AM14" i="1" s="1"/>
  <c r="AI13" i="1"/>
  <c r="AG13" i="1"/>
  <c r="AH13" i="1"/>
  <c r="AC13" i="1"/>
  <c r="AF13" i="1"/>
  <c r="AJ13" i="1"/>
  <c r="AL13" i="1"/>
  <c r="AE13" i="1"/>
  <c r="AD13" i="1"/>
  <c r="AH12" i="1"/>
  <c r="AG12" i="1"/>
  <c r="AI12" i="1"/>
  <c r="AF12" i="1"/>
  <c r="AD12" i="1"/>
  <c r="AE12" i="1"/>
  <c r="AC12" i="1"/>
  <c r="AJ12" i="1"/>
  <c r="AL12" i="1"/>
  <c r="AG11" i="1"/>
  <c r="AH11" i="1"/>
  <c r="AI11" i="1"/>
  <c r="AD11" i="1"/>
  <c r="AL11" i="1"/>
  <c r="AJ11" i="1"/>
  <c r="AC11" i="1"/>
  <c r="AF11" i="1"/>
  <c r="AE11" i="1"/>
  <c r="AG10" i="1"/>
  <c r="AH10" i="1"/>
  <c r="AI10" i="1"/>
  <c r="AJ10" i="1"/>
  <c r="AL10" i="1"/>
  <c r="AC10" i="1"/>
  <c r="AD10" i="1"/>
  <c r="AE10" i="1"/>
  <c r="AF10" i="1"/>
  <c r="AI9" i="1"/>
  <c r="AH9" i="1"/>
  <c r="AG9" i="1"/>
  <c r="AC9" i="1"/>
  <c r="AD9" i="1"/>
  <c r="AJ9" i="1"/>
  <c r="AF9" i="1"/>
  <c r="AL9" i="1"/>
  <c r="AE9" i="1"/>
  <c r="AG8" i="1"/>
  <c r="AH8" i="1"/>
  <c r="AI8" i="1"/>
  <c r="AE8" i="1"/>
  <c r="AJ8" i="1"/>
  <c r="AF8" i="1"/>
  <c r="AD8" i="1"/>
  <c r="AL8" i="1"/>
  <c r="AC8" i="1"/>
  <c r="AH7" i="1"/>
  <c r="AG7" i="1"/>
  <c r="AI7" i="1"/>
  <c r="AL7" i="1"/>
  <c r="AC7" i="1"/>
  <c r="AJ7" i="1"/>
  <c r="AE7" i="1"/>
  <c r="AF7" i="1"/>
  <c r="AD7" i="1"/>
  <c r="AI6" i="1"/>
  <c r="AG6" i="1"/>
  <c r="AH6" i="1"/>
  <c r="AD6" i="1"/>
  <c r="AL6" i="1"/>
  <c r="AJ6" i="1"/>
  <c r="AF6" i="1"/>
  <c r="AE6" i="1"/>
  <c r="AC6" i="1"/>
  <c r="AH5" i="1"/>
  <c r="AI5" i="1"/>
  <c r="AG5" i="1"/>
  <c r="AJ5" i="1"/>
  <c r="AF5" i="1"/>
  <c r="AD5" i="1"/>
  <c r="AL5" i="1"/>
  <c r="AE5" i="1"/>
  <c r="AC5" i="1"/>
  <c r="AI4" i="1"/>
  <c r="AH4" i="1"/>
  <c r="AG4" i="1"/>
  <c r="AL4" i="1"/>
  <c r="AD4" i="1"/>
  <c r="AC4" i="1"/>
  <c r="AJ4" i="1"/>
  <c r="AM4" i="1" s="1"/>
  <c r="AF4" i="1"/>
  <c r="AE4" i="1"/>
  <c r="AI3" i="1"/>
  <c r="AH3" i="1"/>
  <c r="AG3" i="1"/>
  <c r="AD3" i="1"/>
  <c r="AF3" i="1"/>
  <c r="AL3" i="1"/>
  <c r="AJ3" i="1"/>
  <c r="AE3" i="1"/>
  <c r="AC3" i="1"/>
  <c r="AI2" i="1"/>
  <c r="AH2" i="1"/>
  <c r="AG2" i="1"/>
  <c r="F83" i="1"/>
  <c r="K83" i="1" s="1"/>
  <c r="F84" i="1"/>
  <c r="K84" i="1" s="1"/>
  <c r="F71" i="1"/>
  <c r="F73" i="1"/>
  <c r="F68" i="1"/>
  <c r="F79" i="1"/>
  <c r="F72" i="1"/>
  <c r="F74" i="1"/>
  <c r="AL2" i="1"/>
  <c r="AJ2" i="1"/>
  <c r="F69" i="1"/>
  <c r="K69" i="1" s="1"/>
  <c r="AF2" i="1"/>
  <c r="AE2" i="1"/>
  <c r="AD2" i="1"/>
  <c r="AC2" i="1"/>
  <c r="AM8046" i="1" l="1"/>
  <c r="AM8022" i="1"/>
  <c r="AM7973" i="1"/>
  <c r="AM7957" i="1"/>
  <c r="AM7951" i="1"/>
  <c r="AM7940" i="1"/>
  <c r="AM7927" i="1"/>
  <c r="AM7904" i="1"/>
  <c r="AM7891" i="1"/>
  <c r="AM7888" i="1"/>
  <c r="AM7886" i="1"/>
  <c r="AM7838" i="1"/>
  <c r="AM7753" i="1"/>
  <c r="AM7601" i="1"/>
  <c r="AM8065" i="1"/>
  <c r="AM8064" i="1"/>
  <c r="AM8061" i="1"/>
  <c r="AM8032" i="1"/>
  <c r="AM8024" i="1"/>
  <c r="AM8008" i="1"/>
  <c r="AM8004" i="1"/>
  <c r="AM8000" i="1"/>
  <c r="AM7984" i="1"/>
  <c r="AM7975" i="1"/>
  <c r="AM7948" i="1"/>
  <c r="AM7942" i="1"/>
  <c r="AM7936" i="1"/>
  <c r="AM7883" i="1"/>
  <c r="AM7812" i="1"/>
  <c r="AM7712" i="1"/>
  <c r="AM7704" i="1"/>
  <c r="AM7695" i="1"/>
  <c r="AM7685" i="1"/>
  <c r="AM7684" i="1"/>
  <c r="AM7680" i="1"/>
  <c r="AM7635" i="1"/>
  <c r="AM7727" i="1"/>
  <c r="AM7706" i="1"/>
  <c r="AM7698" i="1"/>
  <c r="AM7659" i="1"/>
  <c r="AM7620" i="1"/>
  <c r="AM4171" i="1"/>
  <c r="AM4160" i="1"/>
  <c r="AM4034" i="1"/>
  <c r="AM7870" i="1"/>
  <c r="AM7845" i="1"/>
  <c r="AM7819" i="1"/>
  <c r="AM7803" i="1"/>
  <c r="AM7752" i="1"/>
  <c r="AM7746" i="1"/>
  <c r="AM7677" i="1"/>
  <c r="AM7675" i="1"/>
  <c r="AM7650" i="1"/>
  <c r="AM4167" i="1"/>
  <c r="AM4101" i="1"/>
  <c r="AM4075" i="1"/>
  <c r="AM7865" i="1"/>
  <c r="AM7848" i="1"/>
  <c r="AM7840" i="1"/>
  <c r="AM7814" i="1"/>
  <c r="AM7745" i="1"/>
  <c r="AM7715" i="1"/>
  <c r="AM7701" i="1"/>
  <c r="AM7683" i="1"/>
  <c r="AM7916" i="1"/>
  <c r="AM7914" i="1"/>
  <c r="AM7831" i="1"/>
  <c r="AM7820" i="1"/>
  <c r="AM7717" i="1"/>
  <c r="AM8992" i="1"/>
  <c r="AM8988" i="1"/>
  <c r="AM8975" i="1"/>
  <c r="AM8974" i="1"/>
  <c r="AM8955" i="1"/>
  <c r="AM8953" i="1"/>
  <c r="AM8938" i="1"/>
  <c r="AM8931" i="1"/>
  <c r="AM8928" i="1"/>
  <c r="AM8927" i="1"/>
  <c r="AM8921" i="1"/>
  <c r="AM8919" i="1"/>
  <c r="AM8917" i="1"/>
  <c r="AM8916" i="1"/>
  <c r="AM8854" i="1"/>
  <c r="AM8837" i="1"/>
  <c r="AM8786" i="1"/>
  <c r="AM8886" i="1"/>
  <c r="AM8874" i="1"/>
  <c r="AM8873" i="1"/>
  <c r="AM8868" i="1"/>
  <c r="AM8856" i="1"/>
  <c r="AM8855" i="1"/>
  <c r="AM8852" i="1"/>
  <c r="AM8835" i="1"/>
  <c r="AM8834" i="1"/>
  <c r="AM8825" i="1"/>
  <c r="AM8822" i="1"/>
  <c r="AM8819" i="1"/>
  <c r="AM8813" i="1"/>
  <c r="AM8810" i="1"/>
  <c r="AM8779" i="1"/>
  <c r="AM8897" i="1"/>
  <c r="AM8821" i="1"/>
  <c r="AM8804" i="1"/>
  <c r="AM8780" i="1"/>
  <c r="AM8902" i="1"/>
  <c r="AM8878" i="1"/>
  <c r="AM8791" i="1"/>
  <c r="AM8783" i="1"/>
  <c r="AM8877" i="1"/>
  <c r="AM8789" i="1"/>
  <c r="AM8784" i="1"/>
  <c r="AM8775" i="1"/>
  <c r="AM8977" i="1"/>
  <c r="AM8970" i="1"/>
  <c r="AM8946" i="1"/>
  <c r="AM8940" i="1"/>
  <c r="AM8936" i="1"/>
  <c r="AM8933" i="1"/>
  <c r="AM8932" i="1"/>
  <c r="AM8930" i="1"/>
  <c r="AM8929" i="1"/>
  <c r="AM8914" i="1"/>
  <c r="AM8908" i="1"/>
  <c r="AM8845" i="1"/>
  <c r="AM8823" i="1"/>
  <c r="AM8803" i="1"/>
  <c r="AM8799" i="1"/>
  <c r="AM8771" i="1"/>
  <c r="AM3745" i="1"/>
  <c r="AM6483" i="1"/>
  <c r="AM5162" i="1"/>
  <c r="AM3958" i="1"/>
  <c r="AM1432" i="1"/>
  <c r="AM1363" i="1"/>
  <c r="AM7554" i="1"/>
  <c r="AM5200" i="1"/>
  <c r="AM5475" i="1"/>
  <c r="AM5439" i="1"/>
  <c r="AM5432" i="1"/>
  <c r="AM5408" i="1"/>
  <c r="AM5407" i="1"/>
  <c r="AM5389" i="1"/>
  <c r="AM5331" i="1"/>
  <c r="AM5319" i="1"/>
  <c r="AM5312" i="1"/>
  <c r="AM5308" i="1"/>
  <c r="AM5278" i="1"/>
  <c r="AM5214" i="1"/>
  <c r="AM5488" i="1"/>
  <c r="AM5477" i="1"/>
  <c r="AM5461" i="1"/>
  <c r="AM5387" i="1"/>
  <c r="AM5321" i="1"/>
  <c r="AM5149" i="1"/>
  <c r="AM5140" i="1"/>
  <c r="AM5108" i="1"/>
  <c r="AM3746" i="1"/>
  <c r="AM5373" i="1"/>
  <c r="AM1409" i="1"/>
  <c r="AM1352" i="1"/>
  <c r="AM1344" i="1"/>
  <c r="AM5138" i="1"/>
  <c r="AM5090" i="1"/>
  <c r="AM4423" i="1"/>
  <c r="AM4381" i="1"/>
  <c r="AM3971" i="1"/>
  <c r="AM8770" i="1"/>
  <c r="AM6333" i="1"/>
  <c r="AM5085" i="1"/>
  <c r="AM5023" i="1"/>
  <c r="AM4358" i="1"/>
  <c r="AM4355" i="1"/>
  <c r="AM4273" i="1"/>
  <c r="AM4177" i="1"/>
  <c r="AM4138" i="1"/>
  <c r="AM4137" i="1"/>
  <c r="AM3900" i="1"/>
  <c r="AM4398" i="1"/>
  <c r="AM4212" i="1"/>
  <c r="AM4179" i="1"/>
  <c r="AM4059" i="1"/>
  <c r="AM4057" i="1"/>
  <c r="AM4032" i="1"/>
  <c r="AM3970" i="1"/>
  <c r="AM4319" i="1"/>
  <c r="AM4303" i="1"/>
  <c r="AM4254" i="1"/>
  <c r="AM4221" i="1"/>
  <c r="AM4205" i="1"/>
  <c r="AM4104" i="1"/>
  <c r="AM4063" i="1"/>
  <c r="AM4058" i="1"/>
  <c r="AM4041" i="1"/>
  <c r="AM327" i="1"/>
  <c r="AM307" i="1"/>
  <c r="AM298" i="1"/>
  <c r="AM204" i="1"/>
  <c r="AM80" i="1"/>
  <c r="AM38" i="1"/>
  <c r="AM3756" i="1"/>
  <c r="AM354" i="1"/>
  <c r="AM322" i="1"/>
  <c r="AM305" i="1"/>
  <c r="AM295" i="1"/>
  <c r="AM247" i="1"/>
  <c r="AM172" i="1"/>
  <c r="AM6456" i="1"/>
  <c r="AM6306" i="1"/>
  <c r="AM3936" i="1"/>
  <c r="AM3861" i="1"/>
  <c r="AM3800" i="1"/>
  <c r="AM3737" i="1"/>
  <c r="AM374" i="1"/>
  <c r="AM367" i="1"/>
  <c r="AM353" i="1"/>
  <c r="AM351" i="1"/>
  <c r="AM348" i="1"/>
  <c r="AM334" i="1"/>
  <c r="AM315" i="1"/>
  <c r="AM309" i="1"/>
  <c r="AM299" i="1"/>
  <c r="AM219" i="1"/>
  <c r="AM191" i="1"/>
  <c r="AM21" i="1"/>
  <c r="AM3886" i="1"/>
  <c r="AM3866" i="1"/>
  <c r="AM3854" i="1"/>
  <c r="AM3764" i="1"/>
  <c r="AM3755" i="1"/>
  <c r="AM3748" i="1"/>
  <c r="AM355" i="1"/>
  <c r="AM333" i="1"/>
  <c r="AM329" i="1"/>
  <c r="AM312" i="1"/>
  <c r="AM306" i="1"/>
  <c r="AM293" i="1"/>
  <c r="AM273" i="1"/>
  <c r="AM271" i="1"/>
  <c r="AM261" i="1"/>
  <c r="AM257" i="1"/>
  <c r="AM251" i="1"/>
  <c r="AM85" i="1"/>
  <c r="AM32" i="1"/>
  <c r="AM3942" i="1"/>
  <c r="AM3859" i="1"/>
  <c r="AM3758" i="1"/>
  <c r="AM366" i="1"/>
  <c r="AM356" i="1"/>
  <c r="AM349" i="1"/>
  <c r="AM347" i="1"/>
  <c r="AM345" i="1"/>
  <c r="AM344" i="1"/>
  <c r="AM342" i="1"/>
  <c r="AM341" i="1"/>
  <c r="AM340" i="1"/>
  <c r="AM331" i="1"/>
  <c r="AM325" i="1"/>
  <c r="AM318" i="1"/>
  <c r="AM316" i="1"/>
  <c r="AM313" i="1"/>
  <c r="AM297" i="1"/>
  <c r="AM286" i="1"/>
  <c r="AM280" i="1"/>
  <c r="AM279" i="1"/>
  <c r="AM275" i="1"/>
  <c r="AM258" i="1"/>
  <c r="AM216" i="1"/>
  <c r="AM178" i="1"/>
  <c r="AM31" i="1"/>
  <c r="AM742" i="1"/>
  <c r="AM733" i="1"/>
  <c r="AM673" i="1"/>
  <c r="AM633" i="1"/>
  <c r="AM616" i="1"/>
  <c r="AM600" i="1"/>
  <c r="AM597" i="1"/>
  <c r="AM585" i="1"/>
  <c r="AM573" i="1"/>
  <c r="AM567" i="1"/>
  <c r="AM548" i="1"/>
  <c r="AM537" i="1"/>
  <c r="AM520" i="1"/>
  <c r="AM434" i="1"/>
  <c r="AM431" i="1"/>
  <c r="AM412" i="1"/>
  <c r="AM405" i="1"/>
  <c r="AM394" i="1"/>
  <c r="AM377" i="1"/>
  <c r="AM363" i="1"/>
  <c r="AM362" i="1"/>
  <c r="AM311" i="1"/>
  <c r="AM302" i="1"/>
  <c r="AM272" i="1"/>
  <c r="AM254" i="1"/>
  <c r="AM763" i="1"/>
  <c r="AM759" i="1"/>
  <c r="AM749" i="1"/>
  <c r="AM717" i="1"/>
  <c r="AM713" i="1"/>
  <c r="AM701" i="1"/>
  <c r="AM679" i="1"/>
  <c r="AM675" i="1"/>
  <c r="AM661" i="1"/>
  <c r="AM659" i="1"/>
  <c r="AM657" i="1"/>
  <c r="AM622" i="1"/>
  <c r="AM617" i="1"/>
  <c r="AM615" i="1"/>
  <c r="AM562" i="1"/>
  <c r="AM524" i="1"/>
  <c r="AM513" i="1"/>
  <c r="AM505" i="1"/>
  <c r="AM499" i="1"/>
  <c r="AM498" i="1"/>
  <c r="AM491" i="1"/>
  <c r="AM468" i="1"/>
  <c r="AM448" i="1"/>
  <c r="AM440" i="1"/>
  <c r="AM439" i="1"/>
  <c r="AM438" i="1"/>
  <c r="AM436" i="1"/>
  <c r="AM429" i="1"/>
  <c r="AM413" i="1"/>
  <c r="AM406" i="1"/>
  <c r="AM373" i="1"/>
  <c r="AM370" i="1"/>
  <c r="AM360" i="1"/>
  <c r="AM335" i="1"/>
  <c r="AM278" i="1"/>
  <c r="AM765" i="1"/>
  <c r="AM761" i="1"/>
  <c r="AM760" i="1"/>
  <c r="AM709" i="1"/>
  <c r="AM629" i="1"/>
  <c r="AM613" i="1"/>
  <c r="AM594" i="1"/>
  <c r="AM589" i="1"/>
  <c r="AM588" i="1"/>
  <c r="AM584" i="1"/>
  <c r="AM575" i="1"/>
  <c r="AM557" i="1"/>
  <c r="AM553" i="1"/>
  <c r="AM547" i="1"/>
  <c r="AM536" i="1"/>
  <c r="AM531" i="1"/>
  <c r="AM527" i="1"/>
  <c r="AM518" i="1"/>
  <c r="AM517" i="1"/>
  <c r="AM512" i="1"/>
  <c r="AM495" i="1"/>
  <c r="AM472" i="1"/>
  <c r="AM433" i="1"/>
  <c r="AM424" i="1"/>
  <c r="AM421" i="1"/>
  <c r="AM414" i="1"/>
  <c r="AM410" i="1"/>
  <c r="AM387" i="1"/>
  <c r="AM381" i="1"/>
  <c r="AM380" i="1"/>
  <c r="AM378" i="1"/>
  <c r="AM376" i="1"/>
  <c r="AM369" i="1"/>
  <c r="AM357" i="1"/>
  <c r="AM352" i="1"/>
  <c r="AM338" i="1"/>
  <c r="AM336" i="1"/>
  <c r="AM330" i="1"/>
  <c r="AM328" i="1"/>
  <c r="AM326" i="1"/>
  <c r="AM323" i="1"/>
  <c r="AM319" i="1"/>
  <c r="AM308" i="1"/>
  <c r="AM304" i="1"/>
  <c r="AM291" i="1"/>
  <c r="AM250" i="1"/>
  <c r="AM225" i="1"/>
  <c r="AM221" i="1"/>
  <c r="AM30" i="1"/>
  <c r="AM26" i="1"/>
  <c r="AM4027" i="1"/>
  <c r="AM1240" i="1"/>
  <c r="AM5438" i="1"/>
  <c r="AM5429" i="1"/>
  <c r="AM5414" i="1"/>
  <c r="AM5398" i="1"/>
  <c r="AM5366" i="1"/>
  <c r="AM5344" i="1"/>
  <c r="AM5289" i="1"/>
  <c r="AM5271" i="1"/>
  <c r="AM5127" i="1"/>
  <c r="AM5058" i="1"/>
  <c r="AM5027" i="1"/>
  <c r="AM4981" i="1"/>
  <c r="AM4979" i="1"/>
  <c r="AM4974" i="1"/>
  <c r="AM4965" i="1"/>
  <c r="AM4961" i="1"/>
  <c r="AM4943" i="1"/>
  <c r="AM4937" i="1"/>
  <c r="AM4916" i="1"/>
  <c r="AM4907" i="1"/>
  <c r="AM4879" i="1"/>
  <c r="AM4855" i="1"/>
  <c r="AM4841" i="1"/>
  <c r="AM4838" i="1"/>
  <c r="AM4826" i="1"/>
  <c r="AM4824" i="1"/>
  <c r="AM4803" i="1"/>
  <c r="AM4800" i="1"/>
  <c r="AM4799" i="1"/>
  <c r="AM4773" i="1"/>
  <c r="AM4765" i="1"/>
  <c r="AM4762" i="1"/>
  <c r="AM4756" i="1"/>
  <c r="AM4753" i="1"/>
  <c r="AM4740" i="1"/>
  <c r="AM4734" i="1"/>
  <c r="AM4724" i="1"/>
  <c r="AM4719" i="1"/>
  <c r="AM4691" i="1"/>
  <c r="AM4690" i="1"/>
  <c r="AM4686" i="1"/>
  <c r="AM4683" i="1"/>
  <c r="AM4681" i="1"/>
  <c r="AM4666" i="1"/>
  <c r="AM4659" i="1"/>
  <c r="AM4639" i="1"/>
  <c r="AM4637" i="1"/>
  <c r="AM4631" i="1"/>
  <c r="AM4603" i="1"/>
  <c r="AM4599" i="1"/>
  <c r="AM4592" i="1"/>
  <c r="AM4591" i="1"/>
  <c r="AM4584" i="1"/>
  <c r="AM4581" i="1"/>
  <c r="AM4548" i="1"/>
  <c r="AM4524" i="1"/>
  <c r="AM4514" i="1"/>
  <c r="AM4505" i="1"/>
  <c r="AM4488" i="1"/>
  <c r="AM4485" i="1"/>
  <c r="AM4480" i="1"/>
  <c r="AM4478" i="1"/>
  <c r="AM4475" i="1"/>
  <c r="AM4464" i="1"/>
  <c r="AM4447" i="1"/>
  <c r="AM4444" i="1"/>
  <c r="AM4438" i="1"/>
  <c r="AM4401" i="1"/>
  <c r="AM4399" i="1"/>
  <c r="AM4352" i="1"/>
  <c r="AM4349" i="1"/>
  <c r="AM4347" i="1"/>
  <c r="AM4346" i="1"/>
  <c r="AM4345" i="1"/>
  <c r="AM4341" i="1"/>
  <c r="AM4333" i="1"/>
  <c r="AM4313" i="1"/>
  <c r="AM4298" i="1"/>
  <c r="AM4269" i="1"/>
  <c r="AM4268" i="1"/>
  <c r="AM4246" i="1"/>
  <c r="AM4210" i="1"/>
  <c r="AM4197" i="1"/>
  <c r="AM4189" i="1"/>
  <c r="AM4182" i="1"/>
  <c r="AM4145" i="1"/>
  <c r="AM4144" i="1"/>
  <c r="AM4099" i="1"/>
  <c r="AM4095" i="1"/>
  <c r="AM4088" i="1"/>
  <c r="AM4085" i="1"/>
  <c r="AM4069" i="1"/>
  <c r="AM4061" i="1"/>
  <c r="AM4031" i="1"/>
  <c r="AM4029" i="1"/>
  <c r="AM3984" i="1"/>
  <c r="AM3972" i="1"/>
  <c r="AM5471" i="1"/>
  <c r="AM5388" i="1"/>
  <c r="AM5345" i="1"/>
  <c r="AM5327" i="1"/>
  <c r="AM5309" i="1"/>
  <c r="AM5274" i="1"/>
  <c r="AM5204" i="1"/>
  <c r="AM5191" i="1"/>
  <c r="AM5113" i="1"/>
  <c r="AM5092" i="1"/>
  <c r="AM5088" i="1"/>
  <c r="AM5071" i="1"/>
  <c r="AM5022" i="1"/>
  <c r="AM5019" i="1"/>
  <c r="AM5013" i="1"/>
  <c r="AM5002" i="1"/>
  <c r="AM5000" i="1"/>
  <c r="AM4993" i="1"/>
  <c r="AM4989" i="1"/>
  <c r="AM4973" i="1"/>
  <c r="AM4962" i="1"/>
  <c r="AM4959" i="1"/>
  <c r="AM4911" i="1"/>
  <c r="AM4902" i="1"/>
  <c r="AM4883" i="1"/>
  <c r="AM4869" i="1"/>
  <c r="AM4832" i="1"/>
  <c r="AM4829" i="1"/>
  <c r="AM4828" i="1"/>
  <c r="AM4791" i="1"/>
  <c r="AM4774" i="1"/>
  <c r="AM4769" i="1"/>
  <c r="AM4735" i="1"/>
  <c r="AM4705" i="1"/>
  <c r="AM4684" i="1"/>
  <c r="AM4665" i="1"/>
  <c r="AM4655" i="1"/>
  <c r="AM4652" i="1"/>
  <c r="AM4642" i="1"/>
  <c r="AM4606" i="1"/>
  <c r="AM4595" i="1"/>
  <c r="AM4573" i="1"/>
  <c r="AM4567" i="1"/>
  <c r="AM4516" i="1"/>
  <c r="AM4515" i="1"/>
  <c r="AM4504" i="1"/>
  <c r="AM4501" i="1"/>
  <c r="AM4499" i="1"/>
  <c r="AM4487" i="1"/>
  <c r="AM4484" i="1"/>
  <c r="AM4469" i="1"/>
  <c r="AM4457" i="1"/>
  <c r="AM4428" i="1"/>
  <c r="AM4376" i="1"/>
  <c r="AM4361" i="1"/>
  <c r="AM4337" i="1"/>
  <c r="AM4320" i="1"/>
  <c r="AM4310" i="1"/>
  <c r="AM4288" i="1"/>
  <c r="AM4263" i="1"/>
  <c r="AM4250" i="1"/>
  <c r="AM4241" i="1"/>
  <c r="AM4231" i="1"/>
  <c r="AM4220" i="1"/>
  <c r="AM4216" i="1"/>
  <c r="AM4214" i="1"/>
  <c r="AM4209" i="1"/>
  <c r="AM4208" i="1"/>
  <c r="AM4207" i="1"/>
  <c r="AM4194" i="1"/>
  <c r="AM4184" i="1"/>
  <c r="AM4183" i="1"/>
  <c r="AM4174" i="1"/>
  <c r="AM4166" i="1"/>
  <c r="AM4113" i="1"/>
  <c r="AM4084" i="1"/>
  <c r="AM4076" i="1"/>
  <c r="AM4065" i="1"/>
  <c r="AM4039" i="1"/>
  <c r="AM3998" i="1"/>
  <c r="AM3987" i="1"/>
  <c r="AM3980" i="1"/>
  <c r="AM3959" i="1"/>
  <c r="AM5496" i="1"/>
  <c r="AM5440" i="1"/>
  <c r="AM5431" i="1"/>
  <c r="AM5402" i="1"/>
  <c r="AM5392" i="1"/>
  <c r="AM5385" i="1"/>
  <c r="AM5286" i="1"/>
  <c r="AM5247" i="1"/>
  <c r="AM5244" i="1"/>
  <c r="AM5223" i="1"/>
  <c r="AM5009" i="1"/>
  <c r="AM4657" i="1"/>
  <c r="AM4648" i="1"/>
  <c r="AM4644" i="1"/>
  <c r="AM4640" i="1"/>
  <c r="AM4635" i="1"/>
  <c r="AM4621" i="1"/>
  <c r="AM4615" i="1"/>
  <c r="AM4613" i="1"/>
  <c r="AM4607" i="1"/>
  <c r="AM4583" i="1"/>
  <c r="AM4543" i="1"/>
  <c r="AM4542" i="1"/>
  <c r="AM4541" i="1"/>
  <c r="AM4527" i="1"/>
  <c r="AM4525" i="1"/>
  <c r="AM4511" i="1"/>
  <c r="AM4509" i="1"/>
  <c r="AM4497" i="1"/>
  <c r="AM4441" i="1"/>
  <c r="AM4424" i="1"/>
  <c r="AM4413" i="1"/>
  <c r="AM4403" i="1"/>
  <c r="AM4402" i="1"/>
  <c r="AM4397" i="1"/>
  <c r="AM4374" i="1"/>
  <c r="AM4360" i="1"/>
  <c r="AM4356" i="1"/>
  <c r="AM4351" i="1"/>
  <c r="AM4343" i="1"/>
  <c r="AM4314" i="1"/>
  <c r="AM4276" i="1"/>
  <c r="AM4265" i="1"/>
  <c r="AM4259" i="1"/>
  <c r="AM4258" i="1"/>
  <c r="AM4213" i="1"/>
  <c r="AM4206" i="1"/>
  <c r="AM4170" i="1"/>
  <c r="AM4158" i="1"/>
  <c r="AM4150" i="1"/>
  <c r="AM4136" i="1"/>
  <c r="AM4130" i="1"/>
  <c r="AM4116" i="1"/>
  <c r="AM4093" i="1"/>
  <c r="AM4083" i="1"/>
  <c r="AM4072" i="1"/>
  <c r="AM4070" i="1"/>
  <c r="AM4040" i="1"/>
  <c r="AM4038" i="1"/>
  <c r="AM3992" i="1"/>
  <c r="AM3982" i="1"/>
  <c r="AM5541" i="1"/>
  <c r="AM5530" i="1"/>
  <c r="AM5528" i="1"/>
  <c r="AM5430" i="1"/>
  <c r="AM5416" i="1"/>
  <c r="AM5383" i="1"/>
  <c r="AM5194" i="1"/>
  <c r="AM5178" i="1"/>
  <c r="AM5173" i="1"/>
  <c r="AM5137" i="1"/>
  <c r="AM5134" i="1"/>
  <c r="AM4987" i="1"/>
  <c r="AM4978" i="1"/>
  <c r="AM4967" i="1"/>
  <c r="AM4945" i="1"/>
  <c r="AM4942" i="1"/>
  <c r="AM4929" i="1"/>
  <c r="AM4925" i="1"/>
  <c r="AM4921" i="1"/>
  <c r="AM4908" i="1"/>
  <c r="AM4892" i="1"/>
  <c r="AM4881" i="1"/>
  <c r="AM4836" i="1"/>
  <c r="AM4834" i="1"/>
  <c r="AM4813" i="1"/>
  <c r="AM4795" i="1"/>
  <c r="AM4793" i="1"/>
  <c r="AM4784" i="1"/>
  <c r="AM4771" i="1"/>
  <c r="AM4770" i="1"/>
  <c r="AM4760" i="1"/>
  <c r="AM4759" i="1"/>
  <c r="AM4752" i="1"/>
  <c r="AM4723" i="1"/>
  <c r="AM4708" i="1"/>
  <c r="AM4702" i="1"/>
  <c r="AM4687" i="1"/>
  <c r="AM4680" i="1"/>
  <c r="AM4676" i="1"/>
  <c r="AM4674" i="1"/>
  <c r="AM4669" i="1"/>
  <c r="AM4664" i="1"/>
  <c r="AM4660" i="1"/>
  <c r="AM4654" i="1"/>
  <c r="AM4653" i="1"/>
  <c r="AM4645" i="1"/>
  <c r="AM4629" i="1"/>
  <c r="AM4556" i="1"/>
  <c r="AM4549" i="1"/>
  <c r="AM4547" i="1"/>
  <c r="AM4503" i="1"/>
  <c r="AM4502" i="1"/>
  <c r="AM4467" i="1"/>
  <c r="AM4445" i="1"/>
  <c r="AM4433" i="1"/>
  <c r="AM4400" i="1"/>
  <c r="AM4396" i="1"/>
  <c r="AM4385" i="1"/>
  <c r="AM4379" i="1"/>
  <c r="AM4371" i="1"/>
  <c r="AM4370" i="1"/>
  <c r="AM4367" i="1"/>
  <c r="AM4357" i="1"/>
  <c r="AM4327" i="1"/>
  <c r="AM4324" i="1"/>
  <c r="AM4315" i="1"/>
  <c r="AM4261" i="1"/>
  <c r="AM4257" i="1"/>
  <c r="AM4252" i="1"/>
  <c r="AM4239" i="1"/>
  <c r="AM4230" i="1"/>
  <c r="AM4229" i="1"/>
  <c r="AM4222" i="1"/>
  <c r="AM4204" i="1"/>
  <c r="AM4203" i="1"/>
  <c r="AM4201" i="1"/>
  <c r="AM4181" i="1"/>
  <c r="AM4180" i="1"/>
  <c r="AM4169" i="1"/>
  <c r="AM4168" i="1"/>
  <c r="AM4159" i="1"/>
  <c r="AM4121" i="1"/>
  <c r="AM4098" i="1"/>
  <c r="AM4091" i="1"/>
  <c r="AM4089" i="1"/>
  <c r="AM4086" i="1"/>
  <c r="AM4043" i="1"/>
  <c r="AM3997" i="1"/>
  <c r="AM3983" i="1"/>
  <c r="AM3905" i="1"/>
  <c r="AM3753" i="1"/>
  <c r="AM5181" i="1"/>
  <c r="AM5159" i="1"/>
  <c r="AM5153" i="1"/>
  <c r="AM4998" i="1"/>
  <c r="AM4988" i="1"/>
  <c r="AM4975" i="1"/>
  <c r="AM4972" i="1"/>
  <c r="AM4964" i="1"/>
  <c r="AM4918" i="1"/>
  <c r="AM4884" i="1"/>
  <c r="AM4845" i="1"/>
  <c r="AM4843" i="1"/>
  <c r="AM4839" i="1"/>
  <c r="AM4833" i="1"/>
  <c r="AM4820" i="1"/>
  <c r="AM4810" i="1"/>
  <c r="AM4804" i="1"/>
  <c r="AM4748" i="1"/>
  <c r="AM4744" i="1"/>
  <c r="AM4736" i="1"/>
  <c r="AM4729" i="1"/>
  <c r="AM4693" i="1"/>
  <c r="AM4689" i="1"/>
  <c r="AM4677" i="1"/>
  <c r="AM4630" i="1"/>
  <c r="AM4528" i="1"/>
  <c r="AM4523" i="1"/>
  <c r="AM4463" i="1"/>
  <c r="AM4411" i="1"/>
  <c r="AM4406" i="1"/>
  <c r="AM4375" i="1"/>
  <c r="AM4354" i="1"/>
  <c r="AM4348" i="1"/>
  <c r="AM4342" i="1"/>
  <c r="AM4294" i="1"/>
  <c r="AM4272" i="1"/>
  <c r="AM4266" i="1"/>
  <c r="AM4262" i="1"/>
  <c r="AM4223" i="1"/>
  <c r="AM4217" i="1"/>
  <c r="AM4202" i="1"/>
  <c r="AM4192" i="1"/>
  <c r="AM4186" i="1"/>
  <c r="AM4117" i="1"/>
  <c r="AM4053" i="1"/>
  <c r="AM4052" i="1"/>
  <c r="AM4036" i="1"/>
  <c r="AM3960" i="1"/>
  <c r="AM5010" i="1"/>
  <c r="AM5005" i="1"/>
  <c r="AM4983" i="1"/>
  <c r="AM4977" i="1"/>
  <c r="AM4932" i="1"/>
  <c r="AM4928" i="1"/>
  <c r="AM4912" i="1"/>
  <c r="AM4909" i="1"/>
  <c r="AM4860" i="1"/>
  <c r="AM4847" i="1"/>
  <c r="AM4815" i="1"/>
  <c r="AM4805" i="1"/>
  <c r="AM4796" i="1"/>
  <c r="AM4658" i="1"/>
  <c r="AM4636" i="1"/>
  <c r="AM4628" i="1"/>
  <c r="AM4597" i="1"/>
  <c r="AM4532" i="1"/>
  <c r="AM4510" i="1"/>
  <c r="AM4483" i="1"/>
  <c r="AM4476" i="1"/>
  <c r="AM4417" i="1"/>
  <c r="AM4363" i="1"/>
  <c r="AM4339" i="1"/>
  <c r="AM4331" i="1"/>
  <c r="AM4323" i="1"/>
  <c r="AM4322" i="1"/>
  <c r="AM4309" i="1"/>
  <c r="AM4301" i="1"/>
  <c r="AM4287" i="1"/>
  <c r="AM4264" i="1"/>
  <c r="AM4253" i="1"/>
  <c r="AM4243" i="1"/>
  <c r="AM4110" i="1"/>
  <c r="AM4107" i="1"/>
  <c r="AM4068" i="1"/>
  <c r="AM4042" i="1"/>
  <c r="AM4030" i="1"/>
  <c r="AM4025" i="1"/>
  <c r="AM7583" i="1"/>
  <c r="AM7589" i="1"/>
  <c r="AM7581" i="1"/>
  <c r="AM7577" i="1"/>
  <c r="AM3953" i="1"/>
  <c r="AM3935" i="1"/>
  <c r="AM3919" i="1"/>
  <c r="AM3870" i="1"/>
  <c r="AM3844" i="1"/>
  <c r="AM3778" i="1"/>
  <c r="AM3754" i="1"/>
  <c r="AM1530" i="1"/>
  <c r="AM1474" i="1"/>
  <c r="AM1411" i="1"/>
  <c r="AM1534" i="1"/>
  <c r="AM1407" i="1"/>
  <c r="AM43" i="1"/>
  <c r="AM6472" i="1"/>
  <c r="AM2541" i="1"/>
  <c r="AM2512" i="1"/>
  <c r="AM6479" i="1"/>
  <c r="AM6277" i="1"/>
  <c r="AM6493" i="1"/>
  <c r="AM6375" i="1"/>
  <c r="AM6316" i="1"/>
  <c r="AM3757" i="1"/>
  <c r="AM6501" i="1"/>
  <c r="AM6414" i="1"/>
  <c r="AM6384" i="1"/>
  <c r="AM6382" i="1"/>
  <c r="AM6253" i="1"/>
  <c r="AM3893" i="1"/>
  <c r="AM3762" i="1"/>
  <c r="AM1298" i="1"/>
  <c r="AM1265" i="1"/>
  <c r="AM1245" i="1"/>
  <c r="AM64" i="1"/>
  <c r="AM39" i="1"/>
  <c r="AM47" i="1"/>
  <c r="AM8097" i="1"/>
  <c r="AM8055" i="1"/>
  <c r="AM8051" i="1"/>
  <c r="AM8049" i="1"/>
  <c r="AM8042" i="1"/>
  <c r="AM8037" i="1"/>
  <c r="AM8012" i="1"/>
  <c r="AM8011" i="1"/>
  <c r="AM8010" i="1"/>
  <c r="AM7992" i="1"/>
  <c r="AM7966" i="1"/>
  <c r="AM7955" i="1"/>
  <c r="AM7954" i="1"/>
  <c r="AM7946" i="1"/>
  <c r="AM7937" i="1"/>
  <c r="AM7734" i="1"/>
  <c r="AM7733" i="1"/>
  <c r="AM7722" i="1"/>
  <c r="AM7618" i="1"/>
  <c r="AM7594" i="1"/>
  <c r="AM8761" i="1"/>
  <c r="AM8100" i="1"/>
  <c r="AM8063" i="1"/>
  <c r="AM8054" i="1"/>
  <c r="AM8052" i="1"/>
  <c r="AM8048" i="1"/>
  <c r="AM8043" i="1"/>
  <c r="AM8040" i="1"/>
  <c r="AM7991" i="1"/>
  <c r="AM7990" i="1"/>
  <c r="AM7982" i="1"/>
  <c r="AM7956" i="1"/>
  <c r="AM7896" i="1"/>
  <c r="AM7857" i="1"/>
  <c r="AM7850" i="1"/>
  <c r="AM7827" i="1"/>
  <c r="AM7616" i="1"/>
  <c r="AM7603" i="1"/>
  <c r="AM3841" i="1"/>
  <c r="AM3763" i="1"/>
  <c r="AM3843" i="1"/>
  <c r="AM1290" i="1"/>
  <c r="AM1454" i="1"/>
  <c r="AM1412" i="1"/>
  <c r="AM5197" i="1"/>
  <c r="AM5146" i="1"/>
  <c r="AM5121" i="1"/>
  <c r="AM5103" i="1"/>
  <c r="AM5082" i="1"/>
  <c r="AM6342" i="1"/>
  <c r="AM6328" i="1"/>
  <c r="AM6288" i="1"/>
  <c r="AM6254" i="1"/>
  <c r="AM5841" i="1"/>
  <c r="AM5835" i="1"/>
  <c r="AM5834" i="1"/>
  <c r="AM5833" i="1"/>
  <c r="AM5828" i="1"/>
  <c r="AM5824" i="1"/>
  <c r="AM5819" i="1"/>
  <c r="AM5814" i="1"/>
  <c r="AM5805" i="1"/>
  <c r="AM5799" i="1"/>
  <c r="AM5780" i="1"/>
  <c r="AM5774" i="1"/>
  <c r="AM5754" i="1"/>
  <c r="AM5750" i="1"/>
  <c r="AM5748" i="1"/>
  <c r="AM5744" i="1"/>
  <c r="AM5739" i="1"/>
  <c r="AM5704" i="1"/>
  <c r="AM5702" i="1"/>
  <c r="AM5699" i="1"/>
  <c r="AM5687" i="1"/>
  <c r="AM5663" i="1"/>
  <c r="AM5662" i="1"/>
  <c r="AM5655" i="1"/>
  <c r="AM5646" i="1"/>
  <c r="AM5624" i="1"/>
  <c r="AM5613" i="1"/>
  <c r="AM5589" i="1"/>
  <c r="AM5577" i="1"/>
  <c r="AM5571" i="1"/>
  <c r="AM5564" i="1"/>
  <c r="AM5518" i="1"/>
  <c r="AM5516" i="1"/>
  <c r="AM5509" i="1"/>
  <c r="AM5507" i="1"/>
  <c r="AM5494" i="1"/>
  <c r="AM5484" i="1"/>
  <c r="AM5479" i="1"/>
  <c r="AM5451" i="1"/>
  <c r="AM5450" i="1"/>
  <c r="AM5447" i="1"/>
  <c r="AM5443" i="1"/>
  <c r="AM5435" i="1"/>
  <c r="AM5424" i="1"/>
  <c r="AM5418" i="1"/>
  <c r="AM5413" i="1"/>
  <c r="AM5409" i="1"/>
  <c r="AM5406" i="1"/>
  <c r="AM5400" i="1"/>
  <c r="AM5399" i="1"/>
  <c r="AM5370" i="1"/>
  <c r="AM5348" i="1"/>
  <c r="AM5341" i="1"/>
  <c r="AM5330" i="1"/>
  <c r="AM5323" i="1"/>
  <c r="AM5310" i="1"/>
  <c r="AM5269" i="1"/>
  <c r="AM5265" i="1"/>
  <c r="AM5236" i="1"/>
  <c r="AM5198" i="1"/>
  <c r="AM5192" i="1"/>
  <c r="AM5189" i="1"/>
  <c r="AM5187" i="1"/>
  <c r="AM5183" i="1"/>
  <c r="AM5179" i="1"/>
  <c r="AM5168" i="1"/>
  <c r="AM5158" i="1"/>
  <c r="AM5155" i="1"/>
  <c r="AM5151" i="1"/>
  <c r="AM5089" i="1"/>
  <c r="AM6377" i="1"/>
  <c r="AM6291" i="1"/>
  <c r="AM6244" i="1"/>
  <c r="AM5844" i="1"/>
  <c r="AM5840" i="1"/>
  <c r="AM5831" i="1"/>
  <c r="AM5809" i="1"/>
  <c r="AM5793" i="1"/>
  <c r="AM5747" i="1"/>
  <c r="AM5741" i="1"/>
  <c r="AM5734" i="1"/>
  <c r="AM5719" i="1"/>
  <c r="AM5713" i="1"/>
  <c r="AM5711" i="1"/>
  <c r="AM5679" i="1"/>
  <c r="AM5677" i="1"/>
  <c r="AM5661" i="1"/>
  <c r="AM5650" i="1"/>
  <c r="AM5641" i="1"/>
  <c r="AM5631" i="1"/>
  <c r="AM5627" i="1"/>
  <c r="AM5603" i="1"/>
  <c r="AM5591" i="1"/>
  <c r="AM5565" i="1"/>
  <c r="AM5547" i="1"/>
  <c r="AM5543" i="1"/>
  <c r="AM5529" i="1"/>
  <c r="AM5521" i="1"/>
  <c r="AM5519" i="1"/>
  <c r="AM5517" i="1"/>
  <c r="AM5511" i="1"/>
  <c r="AM5504" i="1"/>
  <c r="AM5503" i="1"/>
  <c r="AM5495" i="1"/>
  <c r="AM5486" i="1"/>
  <c r="AM5474" i="1"/>
  <c r="AM5457" i="1"/>
  <c r="AM5453" i="1"/>
  <c r="AM5444" i="1"/>
  <c r="AM5433" i="1"/>
  <c r="AM5420" i="1"/>
  <c r="AM5410" i="1"/>
  <c r="AM5397" i="1"/>
  <c r="AM5395" i="1"/>
  <c r="AM5391" i="1"/>
  <c r="AM5386" i="1"/>
  <c r="AM5381" i="1"/>
  <c r="AM5365" i="1"/>
  <c r="AM5363" i="1"/>
  <c r="AM5356" i="1"/>
  <c r="AM5355" i="1"/>
  <c r="AM5353" i="1"/>
  <c r="AM5352" i="1"/>
  <c r="AM5333" i="1"/>
  <c r="AM5307" i="1"/>
  <c r="AM5306" i="1"/>
  <c r="AM5300" i="1"/>
  <c r="AM5285" i="1"/>
  <c r="AM5280" i="1"/>
  <c r="AM5276" i="1"/>
  <c r="AM5260" i="1"/>
  <c r="AM5234" i="1"/>
  <c r="AM5226" i="1"/>
  <c r="AM5207" i="1"/>
  <c r="AM5195" i="1"/>
  <c r="AM5188" i="1"/>
  <c r="AM5186" i="1"/>
  <c r="AM5157" i="1"/>
  <c r="AM5156" i="1"/>
  <c r="AM5074" i="1"/>
  <c r="AM5068" i="1"/>
  <c r="AM5838" i="1"/>
  <c r="AM5836" i="1"/>
  <c r="AM5829" i="1"/>
  <c r="AM5827" i="1"/>
  <c r="AM5823" i="1"/>
  <c r="AM5822" i="1"/>
  <c r="AM5821" i="1"/>
  <c r="AM5820" i="1"/>
  <c r="AM5816" i="1"/>
  <c r="AM5815" i="1"/>
  <c r="AM5813" i="1"/>
  <c r="AM5811" i="1"/>
  <c r="AM5808" i="1"/>
  <c r="AM5807" i="1"/>
  <c r="AM5804" i="1"/>
  <c r="AM5802" i="1"/>
  <c r="AM5800" i="1"/>
  <c r="AM5794" i="1"/>
  <c r="AM5791" i="1"/>
  <c r="AM5790" i="1"/>
  <c r="AM5789" i="1"/>
  <c r="AM5788" i="1"/>
  <c r="AM5784" i="1"/>
  <c r="AM5782" i="1"/>
  <c r="AM5779" i="1"/>
  <c r="AM5778" i="1"/>
  <c r="AM5771" i="1"/>
  <c r="AM5770" i="1"/>
  <c r="AM5769" i="1"/>
  <c r="AM5766" i="1"/>
  <c r="AM5757" i="1"/>
  <c r="AM5755" i="1"/>
  <c r="AM5751" i="1"/>
  <c r="AM5743" i="1"/>
  <c r="AM5740" i="1"/>
  <c r="AM5738" i="1"/>
  <c r="AM5737" i="1"/>
  <c r="AM5736" i="1"/>
  <c r="AM5735" i="1"/>
  <c r="AM5732" i="1"/>
  <c r="AM5729" i="1"/>
  <c r="AM5726" i="1"/>
  <c r="AM5722" i="1"/>
  <c r="AM5716" i="1"/>
  <c r="AM5715" i="1"/>
  <c r="AM5714" i="1"/>
  <c r="AM5712" i="1"/>
  <c r="AM5709" i="1"/>
  <c r="AM5707" i="1"/>
  <c r="AM5705" i="1"/>
  <c r="AM5698" i="1"/>
  <c r="AM5694" i="1"/>
  <c r="AM5689" i="1"/>
  <c r="AM5686" i="1"/>
  <c r="AM5685" i="1"/>
  <c r="AM5683" i="1"/>
  <c r="AM5682" i="1"/>
  <c r="AM5681" i="1"/>
  <c r="AM5680" i="1"/>
  <c r="AM5678" i="1"/>
  <c r="AM5671" i="1"/>
  <c r="AM5666" i="1"/>
  <c r="AM5664" i="1"/>
  <c r="AM5654" i="1"/>
  <c r="AM5652" i="1"/>
  <c r="AM5651" i="1"/>
  <c r="AM5644" i="1"/>
  <c r="AM5640" i="1"/>
  <c r="AM5639" i="1"/>
  <c r="AM5633" i="1"/>
  <c r="AM5625" i="1"/>
  <c r="AM5622" i="1"/>
  <c r="AM5618" i="1"/>
  <c r="AM5614" i="1"/>
  <c r="AM5611" i="1"/>
  <c r="AM5606" i="1"/>
  <c r="AM5598" i="1"/>
  <c r="AM5597" i="1"/>
  <c r="AM5593" i="1"/>
  <c r="AM5592" i="1"/>
  <c r="AM5586" i="1"/>
  <c r="AM5585" i="1"/>
  <c r="AM5584" i="1"/>
  <c r="AM5583" i="1"/>
  <c r="AM5582" i="1"/>
  <c r="AM5579" i="1"/>
  <c r="AM5575" i="1"/>
  <c r="AM5573" i="1"/>
  <c r="AM5572" i="1"/>
  <c r="AM5568" i="1"/>
  <c r="AM5563" i="1"/>
  <c r="AM5546" i="1"/>
  <c r="AM5535" i="1"/>
  <c r="AM5533" i="1"/>
  <c r="AM5531" i="1"/>
  <c r="AM5525" i="1"/>
  <c r="AM5524" i="1"/>
  <c r="AM5522" i="1"/>
  <c r="AM5520" i="1"/>
  <c r="AM5514" i="1"/>
  <c r="AM5513" i="1"/>
  <c r="AM5508" i="1"/>
  <c r="AM5506" i="1"/>
  <c r="AM5505" i="1"/>
  <c r="AM5502" i="1"/>
  <c r="AM5493" i="1"/>
  <c r="AM5485" i="1"/>
  <c r="AM5483" i="1"/>
  <c r="AM5482" i="1"/>
  <c r="AM5480" i="1"/>
  <c r="AM5472" i="1"/>
  <c r="AM5469" i="1"/>
  <c r="AM5468" i="1"/>
  <c r="AM5466" i="1"/>
  <c r="AM5464" i="1"/>
  <c r="AM5463" i="1"/>
  <c r="AM5460" i="1"/>
  <c r="AM5458" i="1"/>
  <c r="AM5455" i="1"/>
  <c r="AM5454" i="1"/>
  <c r="AM5442" i="1"/>
  <c r="AM5436" i="1"/>
  <c r="AM5425" i="1"/>
  <c r="AM5422" i="1"/>
  <c r="AM5419" i="1"/>
  <c r="AM5405" i="1"/>
  <c r="AM5396" i="1"/>
  <c r="AM5394" i="1"/>
  <c r="AM5384" i="1"/>
  <c r="AM5378" i="1"/>
  <c r="AM5375" i="1"/>
  <c r="AM5374" i="1"/>
  <c r="AM5372" i="1"/>
  <c r="AM5367" i="1"/>
  <c r="AM5364" i="1"/>
  <c r="AM5361" i="1"/>
  <c r="AM5359" i="1"/>
  <c r="AM5358" i="1"/>
  <c r="AM5354" i="1"/>
  <c r="AM5351" i="1"/>
  <c r="AM5347" i="1"/>
  <c r="AM5340" i="1"/>
  <c r="AM5339" i="1"/>
  <c r="AM5337" i="1"/>
  <c r="AM5336" i="1"/>
  <c r="AM5334" i="1"/>
  <c r="AM5326" i="1"/>
  <c r="AM5324" i="1"/>
  <c r="AM5320" i="1"/>
  <c r="AM5318" i="1"/>
  <c r="AM5315" i="1"/>
  <c r="AM5292" i="1"/>
  <c r="AM5290" i="1"/>
  <c r="AM5288" i="1"/>
  <c r="AM5266" i="1"/>
  <c r="AM5249" i="1"/>
  <c r="AM5235" i="1"/>
  <c r="AM5233" i="1"/>
  <c r="AM5180" i="1"/>
  <c r="AM5172" i="1"/>
  <c r="AM5163" i="1"/>
  <c r="AM5152" i="1"/>
  <c r="AM5129" i="1"/>
  <c r="AM5124" i="1"/>
  <c r="AM5122" i="1"/>
  <c r="AM5114" i="1"/>
  <c r="AM5097" i="1"/>
  <c r="AM5091" i="1"/>
  <c r="AM5083" i="1"/>
  <c r="AM5079" i="1"/>
  <c r="AM5059" i="1"/>
  <c r="AM1288" i="1"/>
  <c r="AM200" i="1"/>
  <c r="AM162" i="1"/>
  <c r="AM123" i="1"/>
  <c r="AM25" i="1"/>
  <c r="AM262" i="1"/>
  <c r="AM260" i="1"/>
  <c r="AM248" i="1"/>
  <c r="AM244" i="1"/>
  <c r="AM243" i="1"/>
  <c r="AM242" i="1"/>
  <c r="AM208" i="1"/>
  <c r="AM148" i="1"/>
  <c r="AM68" i="1"/>
  <c r="AM240" i="1"/>
  <c r="AM236" i="1"/>
  <c r="AM211" i="1"/>
  <c r="AM84" i="1"/>
  <c r="AM7935" i="1"/>
  <c r="AM7934" i="1"/>
  <c r="AM7932" i="1"/>
  <c r="AM7929" i="1"/>
  <c r="AM7928" i="1"/>
  <c r="AM7909" i="1"/>
  <c r="AM7897" i="1"/>
  <c r="AM7892" i="1"/>
  <c r="AM7887" i="1"/>
  <c r="AM7884" i="1"/>
  <c r="AM7876" i="1"/>
  <c r="AM7872" i="1"/>
  <c r="AM7868" i="1"/>
  <c r="AM7866" i="1"/>
  <c r="AM7864" i="1"/>
  <c r="AM7854" i="1"/>
  <c r="AM7843" i="1"/>
  <c r="AM7835" i="1"/>
  <c r="AM7833" i="1"/>
  <c r="AM7826" i="1"/>
  <c r="AM7813" i="1"/>
  <c r="AM7808" i="1"/>
  <c r="AM7806" i="1"/>
  <c r="AM7805" i="1"/>
  <c r="AM7779" i="1"/>
  <c r="AM7767" i="1"/>
  <c r="AM7766" i="1"/>
  <c r="AM7765" i="1"/>
  <c r="AM7763" i="1"/>
  <c r="AM7762" i="1"/>
  <c r="AM7760" i="1"/>
  <c r="AM7743" i="1"/>
  <c r="AM7740" i="1"/>
  <c r="AM7721" i="1"/>
  <c r="AM7716" i="1"/>
  <c r="AM7713" i="1"/>
  <c r="AM7700" i="1"/>
  <c r="AM7676" i="1"/>
  <c r="AM7664" i="1"/>
  <c r="AM7662" i="1"/>
  <c r="AM7660" i="1"/>
  <c r="AM7649" i="1"/>
  <c r="AM7648" i="1"/>
  <c r="AM7645" i="1"/>
  <c r="AM7639" i="1"/>
  <c r="AM7619" i="1"/>
  <c r="AM7610" i="1"/>
  <c r="AM7606" i="1"/>
  <c r="AM7574" i="1"/>
  <c r="AM6268" i="1"/>
  <c r="AM8754" i="1"/>
  <c r="AM7925" i="1"/>
  <c r="AM7881" i="1"/>
  <c r="AM7873" i="1"/>
  <c r="AM7871" i="1"/>
  <c r="AM7867" i="1"/>
  <c r="AM7862" i="1"/>
  <c r="AM7860" i="1"/>
  <c r="AM7858" i="1"/>
  <c r="AM7856" i="1"/>
  <c r="AM7855" i="1"/>
  <c r="AM7853" i="1"/>
  <c r="AM7852" i="1"/>
  <c r="AM7851" i="1"/>
  <c r="AM7847" i="1"/>
  <c r="AM7841" i="1"/>
  <c r="AM7832" i="1"/>
  <c r="AM7824" i="1"/>
  <c r="AM7822" i="1"/>
  <c r="AM7818" i="1"/>
  <c r="AM7810" i="1"/>
  <c r="AM7798" i="1"/>
  <c r="AM7790" i="1"/>
  <c r="AM7789" i="1"/>
  <c r="AM7783" i="1"/>
  <c r="AM7778" i="1"/>
  <c r="AM7776" i="1"/>
  <c r="AM7764" i="1"/>
  <c r="AM7758" i="1"/>
  <c r="AM7757" i="1"/>
  <c r="AM7720" i="1"/>
  <c r="AM7711" i="1"/>
  <c r="AM7710" i="1"/>
  <c r="AM7709" i="1"/>
  <c r="AM7705" i="1"/>
  <c r="AM7697" i="1"/>
  <c r="AM7667" i="1"/>
  <c r="AM7654" i="1"/>
  <c r="AM7630" i="1"/>
  <c r="AM7615" i="1"/>
  <c r="AM7609" i="1"/>
  <c r="AM7585" i="1"/>
  <c r="AM7570" i="1"/>
  <c r="AM7566" i="1"/>
  <c r="AM6279" i="1"/>
  <c r="AM6269" i="1"/>
  <c r="F80" i="1"/>
  <c r="AM6284" i="1"/>
  <c r="AM6273" i="1"/>
  <c r="AM2592" i="1"/>
  <c r="AM2579" i="1"/>
  <c r="AM2843" i="1"/>
  <c r="AM2734" i="1"/>
  <c r="AM2707" i="1"/>
  <c r="AM2685" i="1"/>
  <c r="AM2681" i="1"/>
  <c r="AM2636" i="1"/>
  <c r="AM2913" i="1"/>
  <c r="AM2905" i="1"/>
  <c r="AM2825" i="1"/>
  <c r="AM2743" i="1"/>
  <c r="AM2703" i="1"/>
  <c r="AM2695" i="1"/>
  <c r="AM2693" i="1"/>
  <c r="AM2684" i="1"/>
  <c r="AM2679" i="1"/>
  <c r="AM2665" i="1"/>
  <c r="AM2947" i="1"/>
  <c r="AM2940" i="1"/>
  <c r="AM2918" i="1"/>
  <c r="AM2908" i="1"/>
  <c r="AM2896" i="1"/>
  <c r="AM2877" i="1"/>
  <c r="AM2863" i="1"/>
  <c r="AM2787" i="1"/>
  <c r="AM2785" i="1"/>
  <c r="AM2782" i="1"/>
  <c r="AM2778" i="1"/>
  <c r="AM2777" i="1"/>
  <c r="AM2756" i="1"/>
  <c r="AM2752" i="1"/>
  <c r="AM2745" i="1"/>
  <c r="AM2742" i="1"/>
  <c r="AM2738" i="1"/>
  <c r="AM2714" i="1"/>
  <c r="AM2699" i="1"/>
  <c r="AM2697" i="1"/>
  <c r="AM2670" i="1"/>
  <c r="AM2660" i="1"/>
  <c r="AM2649" i="1"/>
  <c r="AM2641" i="1"/>
  <c r="AM2637" i="1"/>
  <c r="AM2622" i="1"/>
  <c r="AM2621" i="1"/>
  <c r="AM2596" i="1"/>
  <c r="AM2573" i="1"/>
  <c r="F70" i="1"/>
  <c r="AM6458" i="1"/>
  <c r="AM6418" i="1"/>
  <c r="AM6370" i="1"/>
  <c r="AM6366" i="1"/>
  <c r="AM6249" i="1"/>
  <c r="AM6437" i="1"/>
  <c r="AM6421" i="1"/>
  <c r="AM6417" i="1"/>
  <c r="AM6390" i="1"/>
  <c r="AM6367" i="1"/>
  <c r="AM6323" i="1"/>
  <c r="AM6295" i="1"/>
  <c r="AM6276" i="1"/>
  <c r="AM6259" i="1"/>
  <c r="AM2605" i="1"/>
  <c r="AM2585" i="1"/>
  <c r="AM2562" i="1"/>
  <c r="AM2549" i="1"/>
  <c r="AM1486" i="1"/>
  <c r="AM1381" i="1"/>
  <c r="AM1360" i="1"/>
  <c r="AM1295" i="1"/>
  <c r="AM1281" i="1"/>
  <c r="AM2650" i="1"/>
  <c r="AM2644" i="1"/>
  <c r="AM2554" i="1"/>
  <c r="AM1483" i="1"/>
  <c r="AM1456" i="1"/>
  <c r="AM1430" i="1"/>
  <c r="AM1426" i="1"/>
  <c r="AM1358" i="1"/>
  <c r="AM2514" i="1"/>
  <c r="AM1447" i="1"/>
  <c r="AM1424" i="1"/>
  <c r="AM1417" i="1"/>
  <c r="AM1401" i="1"/>
  <c r="AM1321" i="1"/>
  <c r="AM9288" i="1"/>
  <c r="AM9284" i="1"/>
  <c r="AM9282" i="1"/>
  <c r="AM9279" i="1"/>
  <c r="AM9276" i="1"/>
  <c r="AM9236" i="1"/>
  <c r="AM9195" i="1"/>
  <c r="AM6350" i="1"/>
  <c r="AM5035" i="1"/>
  <c r="AM9283" i="1"/>
  <c r="AM9275" i="1"/>
  <c r="AM9271" i="1"/>
  <c r="AM9266" i="1"/>
  <c r="AM9208" i="1"/>
  <c r="AM9167" i="1"/>
  <c r="AM9159" i="1"/>
  <c r="AM8887" i="1"/>
  <c r="AM8883" i="1"/>
  <c r="AM8817" i="1"/>
  <c r="AM8787" i="1"/>
  <c r="AM8757" i="1"/>
  <c r="AM6369" i="1"/>
  <c r="AM6346" i="1"/>
  <c r="AM5075" i="1"/>
  <c r="AM5069" i="1"/>
  <c r="AM5067" i="1"/>
  <c r="AM5064" i="1"/>
  <c r="AM5054" i="1"/>
  <c r="AM9075" i="1"/>
  <c r="AM9273" i="1"/>
  <c r="AM9270" i="1"/>
  <c r="AM9116" i="1"/>
  <c r="AM9031" i="1"/>
  <c r="AM9013" i="1"/>
  <c r="AM9163" i="1"/>
  <c r="AM9020" i="1"/>
  <c r="AM8788" i="1"/>
  <c r="AM6647" i="1"/>
  <c r="AM6248" i="1"/>
  <c r="AM3860" i="1"/>
  <c r="AM5016" i="1"/>
  <c r="AM7804" i="1"/>
  <c r="AM7729" i="1"/>
  <c r="AM7718" i="1"/>
  <c r="AM7572" i="1"/>
  <c r="AM8756" i="1"/>
  <c r="AM7732" i="1"/>
  <c r="AM6398" i="1"/>
  <c r="AM1651" i="1"/>
  <c r="AM300" i="1"/>
  <c r="AM8948" i="1"/>
  <c r="AM8939" i="1"/>
  <c r="AM8935" i="1"/>
  <c r="AM8859" i="1"/>
  <c r="AM8794" i="1"/>
  <c r="AM8801" i="1"/>
  <c r="AM8774" i="1"/>
  <c r="AM1527" i="1"/>
  <c r="F86" i="1"/>
  <c r="AM4135" i="1"/>
  <c r="AM7926" i="1"/>
  <c r="AM7923" i="1"/>
  <c r="AM7920" i="1"/>
  <c r="AM7919" i="1"/>
  <c r="AM7917" i="1"/>
  <c r="AM7913" i="1"/>
  <c r="AM7910" i="1"/>
  <c r="AM7908" i="1"/>
  <c r="AM7907" i="1"/>
  <c r="AM7901" i="1"/>
  <c r="AM7889" i="1"/>
  <c r="AM7880" i="1"/>
  <c r="AM7874" i="1"/>
  <c r="AM7863" i="1"/>
  <c r="AM7859" i="1"/>
  <c r="AM7802" i="1"/>
  <c r="AM7800" i="1"/>
  <c r="AM7795" i="1"/>
  <c r="AM7794" i="1"/>
  <c r="AM7786" i="1"/>
  <c r="AM7773" i="1"/>
  <c r="AM7770" i="1"/>
  <c r="AM7768" i="1"/>
  <c r="AM7755" i="1"/>
  <c r="AM7728" i="1"/>
  <c r="AM7725" i="1"/>
  <c r="AM7702" i="1"/>
  <c r="AM7693" i="1"/>
  <c r="AM7682" i="1"/>
  <c r="AM7673" i="1"/>
  <c r="AM7669" i="1"/>
  <c r="AM7668" i="1"/>
  <c r="AM7608" i="1"/>
  <c r="AM7591" i="1"/>
  <c r="AM7590" i="1"/>
  <c r="AM7556" i="1"/>
  <c r="AM7930" i="1"/>
  <c r="AM7911" i="1"/>
  <c r="AM7899" i="1"/>
  <c r="AM7894" i="1"/>
  <c r="AM7861" i="1"/>
  <c r="AM7801" i="1"/>
  <c r="AM7797" i="1"/>
  <c r="AM7791" i="1"/>
  <c r="AM7750" i="1"/>
  <c r="AM7731" i="1"/>
  <c r="AM7708" i="1"/>
  <c r="AM7692" i="1"/>
  <c r="AM7674" i="1"/>
  <c r="AM7602" i="1"/>
  <c r="AM7586" i="1"/>
  <c r="AM7515" i="1"/>
  <c r="AM2731" i="1"/>
  <c r="AM2715" i="1"/>
  <c r="AM2613" i="1"/>
  <c r="AM2550" i="1"/>
  <c r="AM5018" i="1"/>
  <c r="AM2852" i="1"/>
  <c r="AM2836" i="1"/>
  <c r="AM2830" i="1"/>
  <c r="AM2807" i="1"/>
  <c r="AM2791" i="1"/>
  <c r="AM2779" i="1"/>
  <c r="AM2735" i="1"/>
  <c r="AM2724" i="1"/>
  <c r="AM2678" i="1"/>
  <c r="AM2663" i="1"/>
  <c r="AM2651" i="1"/>
  <c r="AM2648" i="1"/>
  <c r="AM2616" i="1"/>
  <c r="AM2606" i="1"/>
  <c r="AM2604" i="1"/>
  <c r="AM2599" i="1"/>
  <c r="AM2557" i="1"/>
  <c r="AM2519" i="1"/>
  <c r="AM2517" i="1"/>
  <c r="AM9814" i="1"/>
  <c r="AM9672" i="1"/>
  <c r="AM9644" i="1"/>
  <c r="AM9586" i="1"/>
  <c r="AM9578" i="1"/>
  <c r="AM8907" i="1"/>
  <c r="AM8869" i="1"/>
  <c r="AM6736" i="1"/>
  <c r="AM6725" i="1"/>
  <c r="AM6718" i="1"/>
  <c r="AM6714" i="1"/>
  <c r="AM6661" i="1"/>
  <c r="AM6656" i="1"/>
  <c r="AM6654" i="1"/>
  <c r="AM6640" i="1"/>
  <c r="AM6620" i="1"/>
  <c r="AM6614" i="1"/>
  <c r="AM6463" i="1"/>
  <c r="AM6386" i="1"/>
  <c r="AM6380" i="1"/>
  <c r="AM6345" i="1"/>
  <c r="AM6339" i="1"/>
  <c r="AM6336" i="1"/>
  <c r="AM6317" i="1"/>
  <c r="AM6314" i="1"/>
  <c r="AM6309" i="1"/>
  <c r="AM6286" i="1"/>
  <c r="AM6285" i="1"/>
  <c r="AM6283" i="1"/>
  <c r="AM6275" i="1"/>
  <c r="AM6272" i="1"/>
  <c r="AM6270" i="1"/>
  <c r="AM6258" i="1"/>
  <c r="AM5259" i="1"/>
  <c r="AM5254" i="1"/>
  <c r="AM5242" i="1"/>
  <c r="AM5241" i="1"/>
  <c r="AM5225" i="1"/>
  <c r="AM5220" i="1"/>
  <c r="AM5211" i="1"/>
  <c r="AM5210" i="1"/>
  <c r="AM5201" i="1"/>
  <c r="AM5196" i="1"/>
  <c r="AM5182" i="1"/>
  <c r="AM5177" i="1"/>
  <c r="AM5176" i="1"/>
  <c r="AM5175" i="1"/>
  <c r="AM5169" i="1"/>
  <c r="AM5167" i="1"/>
  <c r="AM5161" i="1"/>
  <c r="AM3801" i="1"/>
  <c r="AM1491" i="1"/>
  <c r="AM9924" i="1"/>
  <c r="AM9903" i="1"/>
  <c r="AM9893" i="1"/>
  <c r="AM9888" i="1"/>
  <c r="AM9882" i="1"/>
  <c r="AM9872" i="1"/>
  <c r="AM9683" i="1"/>
  <c r="AM9631" i="1"/>
  <c r="AM9584" i="1"/>
  <c r="AM9580" i="1"/>
  <c r="AM9570" i="1"/>
  <c r="AM9419" i="1"/>
  <c r="AM6768" i="1"/>
  <c r="AM6312" i="1"/>
  <c r="AM5174" i="1"/>
  <c r="AM5143" i="1"/>
  <c r="AM5133" i="1"/>
  <c r="AM5120" i="1"/>
  <c r="AM5116" i="1"/>
  <c r="AM5112" i="1"/>
  <c r="AM5095" i="1"/>
  <c r="AM5061" i="1"/>
  <c r="AM5042" i="1"/>
  <c r="AM5028" i="1"/>
  <c r="AM8879" i="1"/>
  <c r="AM5160" i="1"/>
  <c r="AM5125" i="1"/>
  <c r="AM5123" i="1"/>
  <c r="AM5044" i="1"/>
  <c r="AM5036" i="1"/>
  <c r="AM5034" i="1"/>
  <c r="AM9333" i="1"/>
  <c r="AM9004" i="1"/>
  <c r="AM9003" i="1"/>
  <c r="AM8867" i="1"/>
  <c r="AM8812" i="1"/>
  <c r="AM8785" i="1"/>
  <c r="AM5025" i="1"/>
  <c r="AM3883" i="1"/>
  <c r="AM3867" i="1"/>
  <c r="AM1463" i="1"/>
  <c r="AM9972" i="1"/>
  <c r="AM9940" i="1"/>
  <c r="AM9632" i="1"/>
  <c r="AM9516" i="1"/>
  <c r="AM9502" i="1"/>
  <c r="AM9494" i="1"/>
  <c r="AM9320" i="1"/>
  <c r="AM9269" i="1"/>
  <c r="AM9267" i="1"/>
  <c r="AM9242" i="1"/>
  <c r="AM9232" i="1"/>
  <c r="AM9121" i="1"/>
  <c r="AM8937" i="1"/>
  <c r="AM9870" i="1"/>
  <c r="AM9235" i="1"/>
  <c r="AM9114" i="1"/>
  <c r="AM9080" i="1"/>
  <c r="AM9061" i="1"/>
  <c r="AM9006" i="1"/>
  <c r="AM2488" i="1"/>
  <c r="AM7505" i="1"/>
  <c r="AM9992" i="1"/>
  <c r="AM9990" i="1"/>
  <c r="AM9975" i="1"/>
  <c r="AM9973" i="1"/>
  <c r="AM9964" i="1"/>
  <c r="AM9950" i="1"/>
  <c r="AM9946" i="1"/>
  <c r="AM9838" i="1"/>
  <c r="AM9810" i="1"/>
  <c r="AM9767" i="1"/>
  <c r="AM9720" i="1"/>
  <c r="AM9574" i="1"/>
  <c r="AM9456" i="1"/>
  <c r="AM9425" i="1"/>
  <c r="AM9392" i="1"/>
  <c r="AM9334" i="1"/>
  <c r="AM9325" i="1"/>
  <c r="AM9298" i="1"/>
  <c r="AM9280" i="1"/>
  <c r="AM9197" i="1"/>
  <c r="AM9183" i="1"/>
  <c r="AM9161" i="1"/>
  <c r="AM9145" i="1"/>
  <c r="AM9138" i="1"/>
  <c r="AM9118" i="1"/>
  <c r="AM9103" i="1"/>
  <c r="AM9098" i="1"/>
  <c r="AM9021" i="1"/>
  <c r="AM8884" i="1"/>
  <c r="AM8824" i="1"/>
  <c r="AM9143" i="1"/>
  <c r="AM9030" i="1"/>
  <c r="AM9008" i="1"/>
  <c r="AM9005" i="1"/>
  <c r="AM9002" i="1"/>
  <c r="AM8996" i="1"/>
  <c r="AM8994" i="1"/>
  <c r="AM8987" i="1"/>
  <c r="AM8945" i="1"/>
  <c r="AM8942" i="1"/>
  <c r="AM6451" i="1"/>
  <c r="AM6445" i="1"/>
  <c r="AM6271" i="1"/>
  <c r="AM4054" i="1"/>
  <c r="AM8763" i="1"/>
  <c r="AM6368" i="1"/>
  <c r="AM3828" i="1"/>
  <c r="AM2560" i="1"/>
  <c r="AM6477" i="1"/>
  <c r="AM3879" i="1"/>
  <c r="AM4028" i="1"/>
  <c r="AM2545" i="1"/>
  <c r="AM2533" i="1"/>
  <c r="AM1327" i="1"/>
  <c r="AM7562" i="1"/>
  <c r="AM1679" i="1"/>
  <c r="AM2524" i="1"/>
  <c r="AM2523" i="1"/>
  <c r="AM2521" i="1"/>
  <c r="AM8348" i="1"/>
  <c r="AM8339" i="1"/>
  <c r="AM8284" i="1"/>
  <c r="AM8278" i="1"/>
  <c r="AM8259" i="1"/>
  <c r="AM8248" i="1"/>
  <c r="AM8236" i="1"/>
  <c r="AM8218" i="1"/>
  <c r="AM8211" i="1"/>
  <c r="AM8208" i="1"/>
  <c r="AM8204" i="1"/>
  <c r="AM8202" i="1"/>
  <c r="AM8194" i="1"/>
  <c r="AM8190" i="1"/>
  <c r="AM8184" i="1"/>
  <c r="AM8177" i="1"/>
  <c r="AM8162" i="1"/>
  <c r="AM8158" i="1"/>
  <c r="AM8145" i="1"/>
  <c r="AM8133" i="1"/>
  <c r="AM8131" i="1"/>
  <c r="AM8112" i="1"/>
  <c r="AM8087" i="1"/>
  <c r="AM8084" i="1"/>
  <c r="AM8078" i="1"/>
  <c r="AM8033" i="1"/>
  <c r="AM8031" i="1"/>
  <c r="AM7965" i="1"/>
  <c r="AM7963" i="1"/>
  <c r="AM7903" i="1"/>
  <c r="AM7900" i="1"/>
  <c r="AM7890" i="1"/>
  <c r="AM7821" i="1"/>
  <c r="AM7807" i="1"/>
  <c r="AM7775" i="1"/>
  <c r="AM7769" i="1"/>
  <c r="AM7759" i="1"/>
  <c r="AM7756" i="1"/>
  <c r="AM7736" i="1"/>
  <c r="AM7724" i="1"/>
  <c r="AM7714" i="1"/>
  <c r="AM7690" i="1"/>
  <c r="AM7686" i="1"/>
  <c r="AM7672" i="1"/>
  <c r="AM7661" i="1"/>
  <c r="AM7626" i="1"/>
  <c r="AM7622" i="1"/>
  <c r="AM8368" i="1"/>
  <c r="AM8347" i="1"/>
  <c r="AM8322" i="1"/>
  <c r="AM8318" i="1"/>
  <c r="AM8309" i="1"/>
  <c r="AM8294" i="1"/>
  <c r="AM8292" i="1"/>
  <c r="AM8279" i="1"/>
  <c r="AM8265" i="1"/>
  <c r="AM8212" i="1"/>
  <c r="AM8142" i="1"/>
  <c r="AM8134" i="1"/>
  <c r="AM8130" i="1"/>
  <c r="AM8127" i="1"/>
  <c r="AM8101" i="1"/>
  <c r="AM8099" i="1"/>
  <c r="AM8086" i="1"/>
  <c r="AM8079" i="1"/>
  <c r="AM8076" i="1"/>
  <c r="AM8068" i="1"/>
  <c r="AM8057" i="1"/>
  <c r="AM8050" i="1"/>
  <c r="AM8038" i="1"/>
  <c r="AM8035" i="1"/>
  <c r="AM8019" i="1"/>
  <c r="AM8018" i="1"/>
  <c r="AM8014" i="1"/>
  <c r="AM7997" i="1"/>
  <c r="AM7989" i="1"/>
  <c r="AM7983" i="1"/>
  <c r="AM7978" i="1"/>
  <c r="AM7970" i="1"/>
  <c r="AM7967" i="1"/>
  <c r="AM7947" i="1"/>
  <c r="AM7941" i="1"/>
  <c r="AM7938" i="1"/>
  <c r="AM7922" i="1"/>
  <c r="AM7905" i="1"/>
  <c r="AM7902" i="1"/>
  <c r="AM7898" i="1"/>
  <c r="AM7895" i="1"/>
  <c r="AM7893" i="1"/>
  <c r="AM7885" i="1"/>
  <c r="AM7879" i="1"/>
  <c r="AM7846" i="1"/>
  <c r="AM7844" i="1"/>
  <c r="AM7842" i="1"/>
  <c r="AM7839" i="1"/>
  <c r="AM7837" i="1"/>
  <c r="AM7834" i="1"/>
  <c r="AM7830" i="1"/>
  <c r="AM7829" i="1"/>
  <c r="AM7828" i="1"/>
  <c r="AM7796" i="1"/>
  <c r="AM7793" i="1"/>
  <c r="AM7787" i="1"/>
  <c r="AM7785" i="1"/>
  <c r="AM7782" i="1"/>
  <c r="AM7777" i="1"/>
  <c r="AM7761" i="1"/>
  <c r="AM7741" i="1"/>
  <c r="AM7739" i="1"/>
  <c r="AM7738" i="1"/>
  <c r="AM7735" i="1"/>
  <c r="AM7723" i="1"/>
  <c r="AM7719" i="1"/>
  <c r="AM7696" i="1"/>
  <c r="AM7694" i="1"/>
  <c r="AM7689" i="1"/>
  <c r="AM7688" i="1"/>
  <c r="AM7679" i="1"/>
  <c r="AM7671" i="1"/>
  <c r="AM7670" i="1"/>
  <c r="AM7665" i="1"/>
  <c r="AM7658" i="1"/>
  <c r="AM7657" i="1"/>
  <c r="AM7655" i="1"/>
  <c r="AM7653" i="1"/>
  <c r="AM7642" i="1"/>
  <c r="AM7623" i="1"/>
  <c r="AM7607" i="1"/>
  <c r="AM7575" i="1"/>
  <c r="AM7555" i="1"/>
  <c r="F82" i="1"/>
  <c r="AM3091" i="1"/>
  <c r="AM3085" i="1"/>
  <c r="AM3077" i="1"/>
  <c r="AM3067" i="1"/>
  <c r="AM3048" i="1"/>
  <c r="AM3047" i="1"/>
  <c r="AM3045" i="1"/>
  <c r="AM3038" i="1"/>
  <c r="AM3034" i="1"/>
  <c r="AM3028" i="1"/>
  <c r="AM3019" i="1"/>
  <c r="AM3015" i="1"/>
  <c r="AM2985" i="1"/>
  <c r="AM2973" i="1"/>
  <c r="AM2963" i="1"/>
  <c r="AM2959" i="1"/>
  <c r="AM2958" i="1"/>
  <c r="AM2955" i="1"/>
  <c r="AM2951" i="1"/>
  <c r="AM2946" i="1"/>
  <c r="AM2936" i="1"/>
  <c r="AM2928" i="1"/>
  <c r="AM2927" i="1"/>
  <c r="AM2926" i="1"/>
  <c r="AM2921" i="1"/>
  <c r="AM2914" i="1"/>
  <c r="AM2910" i="1"/>
  <c r="AM2904" i="1"/>
  <c r="AM2901" i="1"/>
  <c r="AM2900" i="1"/>
  <c r="AM2897" i="1"/>
  <c r="AM2893" i="1"/>
  <c r="AM2892" i="1"/>
  <c r="AM2878" i="1"/>
  <c r="AM2868" i="1"/>
  <c r="AM2864" i="1"/>
  <c r="AM2795" i="1"/>
  <c r="AM2786" i="1"/>
  <c r="AM2632" i="1"/>
  <c r="AM2623" i="1"/>
  <c r="AM2526" i="1"/>
  <c r="AM7624" i="1"/>
  <c r="AM7613" i="1"/>
  <c r="AM7612" i="1"/>
  <c r="AM7560" i="1"/>
  <c r="AM3036" i="1"/>
  <c r="AM3002" i="1"/>
  <c r="AM2915" i="1"/>
  <c r="AM2847" i="1"/>
  <c r="AM2814" i="1"/>
  <c r="AM2813" i="1"/>
  <c r="AM2780" i="1"/>
  <c r="AM2776" i="1"/>
  <c r="AM2773" i="1"/>
  <c r="AM2736" i="1"/>
  <c r="AM2706" i="1"/>
  <c r="AM2662" i="1"/>
  <c r="AM2588" i="1"/>
  <c r="AM2534" i="1"/>
  <c r="AM1408" i="1"/>
  <c r="AM1377" i="1"/>
  <c r="AM1317" i="1"/>
  <c r="AM7559" i="1"/>
  <c r="AM6650" i="1"/>
  <c r="AM6649" i="1"/>
  <c r="AM6619" i="1"/>
  <c r="AM6598" i="1"/>
  <c r="AM6591" i="1"/>
  <c r="AM6588" i="1"/>
  <c r="AM6587" i="1"/>
  <c r="AM6586" i="1"/>
  <c r="AM6582" i="1"/>
  <c r="AM6569" i="1"/>
  <c r="AM6567" i="1"/>
  <c r="AM6534" i="1"/>
  <c r="AM6509" i="1"/>
  <c r="AM8759" i="1"/>
  <c r="AM6765" i="1"/>
  <c r="AM6759" i="1"/>
  <c r="AM6734" i="1"/>
  <c r="AM6651" i="1"/>
  <c r="AM6648" i="1"/>
  <c r="AM6592" i="1"/>
  <c r="AM6590" i="1"/>
  <c r="AM6584" i="1"/>
  <c r="AM6566" i="1"/>
  <c r="AM6564" i="1"/>
  <c r="AM6562" i="1"/>
  <c r="AM6561" i="1"/>
  <c r="AM6536" i="1"/>
  <c r="AM6708" i="1"/>
  <c r="AM6625" i="1"/>
  <c r="AM6602" i="1"/>
  <c r="AM6600" i="1"/>
  <c r="AM6599" i="1"/>
  <c r="AM6597" i="1"/>
  <c r="AM6585" i="1"/>
  <c r="AM6580" i="1"/>
  <c r="AM6579" i="1"/>
  <c r="AM6576" i="1"/>
  <c r="AM6571" i="1"/>
  <c r="AM6568" i="1"/>
  <c r="AM6565" i="1"/>
  <c r="AM6549" i="1"/>
  <c r="AM6481" i="1"/>
  <c r="AM6334" i="1"/>
  <c r="AM1393" i="1"/>
  <c r="AM1308" i="1"/>
  <c r="AM1656" i="1"/>
  <c r="AM1652" i="1"/>
  <c r="AM1477" i="1"/>
  <c r="AM6447" i="1"/>
  <c r="AM6278" i="1"/>
  <c r="AM3864" i="1"/>
  <c r="AM3804" i="1"/>
  <c r="AM2551" i="1"/>
  <c r="AM2531" i="1"/>
  <c r="AM2529" i="1"/>
  <c r="AM2578" i="1"/>
  <c r="AM2530" i="1"/>
  <c r="AM2528" i="1"/>
  <c r="AM165" i="1"/>
  <c r="AM6555" i="1"/>
  <c r="AM6551" i="1"/>
  <c r="AM6550" i="1"/>
  <c r="AM6497" i="1"/>
  <c r="AM6300" i="1"/>
  <c r="AM4067" i="1"/>
  <c r="AM4055" i="1"/>
  <c r="AM4024" i="1"/>
  <c r="AM4023" i="1"/>
  <c r="AM4022" i="1"/>
  <c r="AM4020" i="1"/>
  <c r="AM3969" i="1"/>
  <c r="AM3928" i="1"/>
  <c r="AM6552" i="1"/>
  <c r="AM6535" i="1"/>
  <c r="AM6376" i="1"/>
  <c r="AM6330" i="1"/>
  <c r="AM6327" i="1"/>
  <c r="AM4122" i="1"/>
  <c r="AM4119" i="1"/>
  <c r="AM4000" i="1"/>
  <c r="AM3947" i="1"/>
  <c r="AM3840" i="1"/>
  <c r="AM3784" i="1"/>
  <c r="AM6500" i="1"/>
  <c r="AM6495" i="1"/>
  <c r="AM6486" i="1"/>
  <c r="AM5030" i="1"/>
  <c r="AM4271" i="1"/>
  <c r="AM6548" i="1"/>
  <c r="AM6543" i="1"/>
  <c r="AM6541" i="1"/>
  <c r="AM6540" i="1"/>
  <c r="AM6537" i="1"/>
  <c r="AM6783" i="1"/>
  <c r="AM6779" i="1"/>
  <c r="AM6773" i="1"/>
  <c r="AM6763" i="1"/>
  <c r="AM6760" i="1"/>
  <c r="AM6738" i="1"/>
  <c r="AM6732" i="1"/>
  <c r="AM6730" i="1"/>
  <c r="AM6728" i="1"/>
  <c r="AM6727" i="1"/>
  <c r="AM6699" i="1"/>
  <c r="AM6694" i="1"/>
  <c r="AM6686" i="1"/>
  <c r="AM6683" i="1"/>
  <c r="AM6680" i="1"/>
  <c r="AM6676" i="1"/>
  <c r="AM6672" i="1"/>
  <c r="AM6670" i="1"/>
  <c r="AM6529" i="1"/>
  <c r="AM6528" i="1"/>
  <c r="AM6524" i="1"/>
  <c r="AM6521" i="1"/>
  <c r="AM6520" i="1"/>
  <c r="AM6518" i="1"/>
  <c r="AM6506" i="1"/>
  <c r="AM6503" i="1"/>
  <c r="AM6490" i="1"/>
  <c r="AM6484" i="1"/>
  <c r="AM6475" i="1"/>
  <c r="AM6474" i="1"/>
  <c r="AM6473" i="1"/>
  <c r="AM6468" i="1"/>
  <c r="AM6450" i="1"/>
  <c r="AM6435" i="1"/>
  <c r="AM6423" i="1"/>
  <c r="AM6410" i="1"/>
  <c r="AM6407" i="1"/>
  <c r="AM6403" i="1"/>
  <c r="AM6391" i="1"/>
  <c r="AM6373" i="1"/>
  <c r="AM6365" i="1"/>
  <c r="AM6362" i="1"/>
  <c r="AM6361" i="1"/>
  <c r="AM6360" i="1"/>
  <c r="AM6359" i="1"/>
  <c r="AM6356" i="1"/>
  <c r="AM6355" i="1"/>
  <c r="AM6351" i="1"/>
  <c r="AM6348" i="1"/>
  <c r="AM6344" i="1"/>
  <c r="AM6343" i="1"/>
  <c r="AM6338" i="1"/>
  <c r="AM6337" i="1"/>
  <c r="AM6332" i="1"/>
  <c r="AM6331" i="1"/>
  <c r="AM6329" i="1"/>
  <c r="AM6789" i="1"/>
  <c r="AM6786" i="1"/>
  <c r="AM6782" i="1"/>
  <c r="AM6778" i="1"/>
  <c r="AM6771" i="1"/>
  <c r="AM6756" i="1"/>
  <c r="AM6746" i="1"/>
  <c r="AM6739" i="1"/>
  <c r="AM6733" i="1"/>
  <c r="AM6731" i="1"/>
  <c r="AM6729" i="1"/>
  <c r="AM6710" i="1"/>
  <c r="AM6705" i="1"/>
  <c r="AM6700" i="1"/>
  <c r="AM6696" i="1"/>
  <c r="AM6695" i="1"/>
  <c r="AM6681" i="1"/>
  <c r="AM6679" i="1"/>
  <c r="AM6677" i="1"/>
  <c r="AM6547" i="1"/>
  <c r="AM6546" i="1"/>
  <c r="AM6531" i="1"/>
  <c r="AM6530" i="1"/>
  <c r="AM6527" i="1"/>
  <c r="AM6526" i="1"/>
  <c r="AM6525" i="1"/>
  <c r="AM6523" i="1"/>
  <c r="AM6522" i="1"/>
  <c r="AM6517" i="1"/>
  <c r="AM6515" i="1"/>
  <c r="AM6514" i="1"/>
  <c r="AM6507" i="1"/>
  <c r="AM6494" i="1"/>
  <c r="AM6487" i="1"/>
  <c r="AM6471" i="1"/>
  <c r="AM6462" i="1"/>
  <c r="AM6452" i="1"/>
  <c r="AM6449" i="1"/>
  <c r="AM6427" i="1"/>
  <c r="AM6424" i="1"/>
  <c r="AM6416" i="1"/>
  <c r="AM6413" i="1"/>
  <c r="AM6406" i="1"/>
  <c r="AM6393" i="1"/>
  <c r="AM6387" i="1"/>
  <c r="AM6385" i="1"/>
  <c r="AM6372" i="1"/>
  <c r="AM6357" i="1"/>
  <c r="AM5257" i="1"/>
  <c r="AM5119" i="1"/>
  <c r="AM5117" i="1"/>
  <c r="AM5110" i="1"/>
  <c r="AM5101" i="1"/>
  <c r="AM1610" i="1"/>
  <c r="AM1602" i="1"/>
  <c r="AM1597" i="1"/>
  <c r="AM1596" i="1"/>
  <c r="AM1576" i="1"/>
  <c r="AM1575" i="1"/>
  <c r="AM1551" i="1"/>
  <c r="AM1531" i="1"/>
  <c r="AM1468" i="1"/>
  <c r="AM1434" i="1"/>
  <c r="AM1400" i="1"/>
  <c r="AM1383" i="1"/>
  <c r="AM1379" i="1"/>
  <c r="AM1274" i="1"/>
  <c r="AM1266" i="1"/>
  <c r="AM1605" i="1"/>
  <c r="AM1593" i="1"/>
  <c r="AM1591" i="1"/>
  <c r="AM1561" i="1"/>
  <c r="AM1533" i="1"/>
  <c r="AM1528" i="1"/>
  <c r="AM1526" i="1"/>
  <c r="AM1476" i="1"/>
  <c r="AM1425" i="1"/>
  <c r="AM1405" i="1"/>
  <c r="AM1334" i="1"/>
  <c r="AM1301" i="1"/>
  <c r="AM1286" i="1"/>
  <c r="AM1628" i="1"/>
  <c r="AM1619" i="1"/>
  <c r="AM1618" i="1"/>
  <c r="AM1587" i="1"/>
  <c r="AM1572" i="1"/>
  <c r="AM1567" i="1"/>
  <c r="AM1560" i="1"/>
  <c r="AM1523" i="1"/>
  <c r="AM1455" i="1"/>
  <c r="AM1449" i="1"/>
  <c r="AM1433" i="1"/>
  <c r="AM1399" i="1"/>
  <c r="AM1307" i="1"/>
  <c r="AM1276" i="1"/>
  <c r="AM1776" i="1"/>
  <c r="AM1764" i="1"/>
  <c r="AM1763" i="1"/>
  <c r="AM1735" i="1"/>
  <c r="AM1725" i="1"/>
  <c r="AM1720" i="1"/>
  <c r="AM1695" i="1"/>
  <c r="AM1680" i="1"/>
  <c r="AM1671" i="1"/>
  <c r="AM1631" i="1"/>
  <c r="AM1627" i="1"/>
  <c r="AM1598" i="1"/>
  <c r="AM1595" i="1"/>
  <c r="AM1592" i="1"/>
  <c r="AM1580" i="1"/>
  <c r="AM1569" i="1"/>
  <c r="AM1568" i="1"/>
  <c r="AM1565" i="1"/>
  <c r="AM1558" i="1"/>
  <c r="AM1557" i="1"/>
  <c r="AM1553" i="1"/>
  <c r="AM1552" i="1"/>
  <c r="AM1550" i="1"/>
  <c r="AM1548" i="1"/>
  <c r="AM1546" i="1"/>
  <c r="AM1538" i="1"/>
  <c r="AM1532" i="1"/>
  <c r="AM1522" i="1"/>
  <c r="AM1519" i="1"/>
  <c r="AM1515" i="1"/>
  <c r="AM1514" i="1"/>
  <c r="AM1511" i="1"/>
  <c r="AM1506" i="1"/>
  <c r="AM1460" i="1"/>
  <c r="AM1440" i="1"/>
  <c r="AM1384" i="1"/>
  <c r="AM1318" i="1"/>
  <c r="AM1270" i="1"/>
  <c r="AM282" i="1"/>
  <c r="AM253" i="1"/>
  <c r="AM241" i="1"/>
  <c r="AM235" i="1"/>
  <c r="AM201" i="1"/>
  <c r="AM173" i="1"/>
  <c r="AM137" i="1"/>
  <c r="AM134" i="1"/>
  <c r="AM114" i="1"/>
  <c r="AM96" i="1"/>
  <c r="AM92" i="1"/>
  <c r="AM81" i="1"/>
  <c r="AM61" i="1"/>
  <c r="AM52" i="1"/>
  <c r="AM33" i="1"/>
  <c r="AM7" i="1"/>
  <c r="AM6263" i="1"/>
  <c r="AM4019" i="1"/>
  <c r="AM4017" i="1"/>
  <c r="AM4015" i="1"/>
  <c r="AM4013" i="1"/>
  <c r="AM4010" i="1"/>
  <c r="AM4009" i="1"/>
  <c r="AM4007" i="1"/>
  <c r="AM4003" i="1"/>
  <c r="AM4002" i="1"/>
  <c r="AM268" i="1"/>
  <c r="AM266" i="1"/>
  <c r="AM265" i="1"/>
  <c r="AM233" i="1"/>
  <c r="AM232" i="1"/>
  <c r="AM220" i="1"/>
  <c r="AM210" i="1"/>
  <c r="AM189" i="1"/>
  <c r="AM153" i="1"/>
  <c r="AM145" i="1"/>
  <c r="AM144" i="1"/>
  <c r="AM143" i="1"/>
  <c r="AM133" i="1"/>
  <c r="AM131" i="1"/>
  <c r="AM128" i="1"/>
  <c r="AM120" i="1"/>
  <c r="AM113" i="1"/>
  <c r="AM90" i="1"/>
  <c r="AM83" i="1"/>
  <c r="AM73" i="1"/>
  <c r="AM71" i="1"/>
  <c r="AM67" i="1"/>
  <c r="AM60" i="1"/>
  <c r="AM54" i="1"/>
  <c r="AM35" i="1"/>
  <c r="AM23" i="1"/>
  <c r="AM18" i="1"/>
  <c r="AM3" i="1"/>
  <c r="AM4996" i="1"/>
  <c r="AM4018" i="1"/>
  <c r="AM4012" i="1"/>
  <c r="AM4008" i="1"/>
  <c r="AM4005" i="1"/>
  <c r="AM3978" i="1"/>
  <c r="AM3966" i="1"/>
  <c r="AM3954" i="1"/>
  <c r="AM1482" i="1"/>
  <c r="AM1467" i="1"/>
  <c r="AM1452" i="1"/>
  <c r="AM1403" i="1"/>
  <c r="AM1367" i="1"/>
  <c r="AM1364" i="1"/>
  <c r="AM1359" i="1"/>
  <c r="AM1355" i="1"/>
  <c r="AM1333" i="1"/>
  <c r="AM1300" i="1"/>
  <c r="AM1258" i="1"/>
  <c r="AM290" i="1"/>
  <c r="AM289" i="1"/>
  <c r="AM287" i="1"/>
  <c r="AM284" i="1"/>
  <c r="AM283" i="1"/>
  <c r="AM277" i="1"/>
  <c r="AM255" i="1"/>
  <c r="AM249" i="1"/>
  <c r="AM246" i="1"/>
  <c r="AM229" i="1"/>
  <c r="AM228" i="1"/>
  <c r="AM212" i="1"/>
  <c r="AM203" i="1"/>
  <c r="AM199" i="1"/>
  <c r="AM180" i="1"/>
  <c r="AM138" i="1"/>
  <c r="AM126" i="1"/>
  <c r="AM111" i="1"/>
  <c r="AM105" i="1"/>
  <c r="AM102" i="1"/>
  <c r="AM100" i="1"/>
  <c r="AM66" i="1"/>
  <c r="AM41" i="1"/>
  <c r="AM34" i="1"/>
  <c r="AM29" i="1"/>
  <c r="AM17" i="1"/>
  <c r="AM11" i="1"/>
  <c r="AM3765" i="1"/>
  <c r="AM2027" i="1"/>
  <c r="AM2026" i="1"/>
  <c r="AM2023" i="1"/>
  <c r="AM2019" i="1"/>
  <c r="AM2018" i="1"/>
  <c r="AM2014" i="1"/>
  <c r="AM2010" i="1"/>
  <c r="AM2009" i="1"/>
  <c r="AM2008" i="1"/>
  <c r="AM2007" i="1"/>
  <c r="AM2002" i="1"/>
  <c r="AM2000" i="1"/>
  <c r="AM1987" i="1"/>
  <c r="AM1721" i="1"/>
  <c r="AM1715" i="1"/>
  <c r="AM1708" i="1"/>
  <c r="AM1700" i="1"/>
  <c r="AM1698" i="1"/>
  <c r="AM1677" i="1"/>
  <c r="AM1662" i="1"/>
  <c r="AM1658" i="1"/>
  <c r="AM1640" i="1"/>
  <c r="AM1636" i="1"/>
  <c r="AM1632" i="1"/>
  <c r="AM1624" i="1"/>
  <c r="AM1623" i="1"/>
  <c r="AM1616" i="1"/>
  <c r="AM1612" i="1"/>
  <c r="AM1609" i="1"/>
  <c r="AM1606" i="1"/>
  <c r="AM1599" i="1"/>
  <c r="AM1588" i="1"/>
  <c r="AM1579" i="1"/>
  <c r="AM1577" i="1"/>
  <c r="AM1564" i="1"/>
  <c r="AM1563" i="1"/>
  <c r="AM1562" i="1"/>
  <c r="AM1556" i="1"/>
  <c r="AM1545" i="1"/>
  <c r="AM1543" i="1"/>
  <c r="AM1542" i="1"/>
  <c r="AM1541" i="1"/>
  <c r="AM1535" i="1"/>
  <c r="AM1495" i="1"/>
  <c r="AM1493" i="1"/>
  <c r="AM1462" i="1"/>
  <c r="AM1439" i="1"/>
  <c r="AM1404" i="1"/>
  <c r="AM1369" i="1"/>
  <c r="AM1362" i="1"/>
  <c r="AM1339" i="1"/>
  <c r="AM1294" i="1"/>
  <c r="AM1284" i="1"/>
  <c r="AM1283" i="1"/>
  <c r="AM294" i="1"/>
  <c r="AM276" i="1"/>
  <c r="AM270" i="1"/>
  <c r="AM269" i="1"/>
  <c r="AM267" i="1"/>
  <c r="AM264" i="1"/>
  <c r="AM2006" i="1"/>
  <c r="AM2004" i="1"/>
  <c r="AM2003" i="1"/>
  <c r="AM1979" i="1"/>
  <c r="AM1968" i="1"/>
  <c r="AM1955" i="1"/>
  <c r="AM1954" i="1"/>
  <c r="AM1951" i="1"/>
  <c r="AM238" i="1"/>
  <c r="AM230" i="1"/>
  <c r="AM222" i="1"/>
  <c r="AM214" i="1"/>
  <c r="AM186" i="1"/>
  <c r="AM161" i="1"/>
  <c r="AM146" i="1"/>
  <c r="AM142" i="1"/>
  <c r="AM140" i="1"/>
  <c r="AM122" i="1"/>
  <c r="AM119" i="1"/>
  <c r="AM115" i="1"/>
  <c r="AM112" i="1"/>
  <c r="AM95" i="1"/>
  <c r="AM88" i="1"/>
  <c r="AM6" i="1"/>
  <c r="AM7646" i="1"/>
  <c r="AM7644" i="1"/>
  <c r="AM7637" i="1"/>
  <c r="AM7636" i="1"/>
  <c r="AM7627" i="1"/>
  <c r="AM7625" i="1"/>
  <c r="AM7621" i="1"/>
  <c r="AM7617" i="1"/>
  <c r="AM7611" i="1"/>
  <c r="AM7604" i="1"/>
  <c r="AM7600" i="1"/>
  <c r="AM7599" i="1"/>
  <c r="AM7582" i="1"/>
  <c r="AM7579" i="1"/>
  <c r="AM7567" i="1"/>
  <c r="AM7565" i="1"/>
  <c r="AM7564" i="1"/>
  <c r="AM7552" i="1"/>
  <c r="AM7542" i="1"/>
  <c r="AM3925" i="1"/>
  <c r="AM3895" i="1"/>
  <c r="AM3894" i="1"/>
  <c r="AM3890" i="1"/>
  <c r="AM3877" i="1"/>
  <c r="AM3874" i="1"/>
  <c r="AM3851" i="1"/>
  <c r="AM3842" i="1"/>
  <c r="AM3839" i="1"/>
  <c r="AM3806" i="1"/>
  <c r="AM3791" i="1"/>
  <c r="AM3790" i="1"/>
  <c r="AM3772" i="1"/>
  <c r="AM7647" i="1"/>
  <c r="AM7643" i="1"/>
  <c r="AM7633" i="1"/>
  <c r="AM7592" i="1"/>
  <c r="AM7588" i="1"/>
  <c r="AM7580" i="1"/>
  <c r="AM7578" i="1"/>
  <c r="AM7569" i="1"/>
  <c r="AM7557" i="1"/>
  <c r="AM3915" i="1"/>
  <c r="AM3906" i="1"/>
  <c r="AM3882" i="1"/>
  <c r="AM3880" i="1"/>
  <c r="AM3878" i="1"/>
  <c r="AM3876" i="1"/>
  <c r="AM3873" i="1"/>
  <c r="AM3872" i="1"/>
  <c r="AM3856" i="1"/>
  <c r="AM3849" i="1"/>
  <c r="AM3847" i="1"/>
  <c r="AM3834" i="1"/>
  <c r="AM3832" i="1"/>
  <c r="AM3816" i="1"/>
  <c r="AM3779" i="1"/>
  <c r="AM3773" i="1"/>
  <c r="AM3771" i="1"/>
  <c r="AM5080" i="1"/>
  <c r="AM5070" i="1"/>
  <c r="AM5065" i="1"/>
  <c r="AM5051" i="1"/>
  <c r="AM5049" i="1"/>
  <c r="AM5037" i="1"/>
  <c r="AM3946" i="1"/>
  <c r="AM3944" i="1"/>
  <c r="AM3927" i="1"/>
  <c r="AM3922" i="1"/>
  <c r="AM3898" i="1"/>
  <c r="AM3875" i="1"/>
  <c r="AM3868" i="1"/>
  <c r="AM3865" i="1"/>
  <c r="AM3852" i="1"/>
  <c r="AM3818" i="1"/>
  <c r="AM3814" i="1"/>
  <c r="AM3807" i="1"/>
  <c r="AM6251" i="1"/>
  <c r="AM3961" i="1"/>
  <c r="AM3941" i="1"/>
  <c r="AM3917" i="1"/>
  <c r="AM3902" i="1"/>
  <c r="AM3899" i="1"/>
  <c r="AM3857" i="1"/>
  <c r="AM3846" i="1"/>
  <c r="AM3796" i="1"/>
  <c r="AM3930" i="1"/>
  <c r="AM3901" i="1"/>
  <c r="AM3869" i="1"/>
  <c r="AM3850" i="1"/>
  <c r="AM3825" i="1"/>
  <c r="AM3797" i="1"/>
  <c r="AM3789" i="1"/>
  <c r="AM3785" i="1"/>
  <c r="AM1485" i="1"/>
  <c r="AM1441" i="1"/>
  <c r="AM1394" i="1"/>
  <c r="AM1382" i="1"/>
  <c r="AM1380" i="1"/>
  <c r="AM1365" i="1"/>
  <c r="AM1347" i="1"/>
  <c r="AM1312" i="1"/>
  <c r="AM1311" i="1"/>
  <c r="AM1305" i="1"/>
  <c r="AM1299" i="1"/>
  <c r="AM1297" i="1"/>
  <c r="AM1289" i="1"/>
  <c r="AM1267" i="1"/>
  <c r="AM1255" i="1"/>
  <c r="AM1502" i="1"/>
  <c r="AM1501" i="1"/>
  <c r="AM1479" i="1"/>
  <c r="AM1453" i="1"/>
  <c r="AM1451" i="1"/>
  <c r="AM1421" i="1"/>
  <c r="AM1388" i="1"/>
  <c r="AM1366" i="1"/>
  <c r="AM1335" i="1"/>
  <c r="AM1328" i="1"/>
  <c r="AM1325" i="1"/>
  <c r="AM1313" i="1"/>
  <c r="AM1287" i="1"/>
  <c r="AM1233" i="1"/>
  <c r="AM3742" i="1"/>
  <c r="AM7541" i="1"/>
  <c r="AM6265" i="1"/>
  <c r="AM7634" i="1"/>
  <c r="AM7597" i="1"/>
  <c r="AM7571" i="1"/>
  <c r="AM6281" i="1"/>
  <c r="AM6433" i="1"/>
  <c r="AM6415" i="1"/>
  <c r="AM6402" i="1"/>
  <c r="AM6401" i="1"/>
  <c r="AM6397" i="1"/>
  <c r="AM6261" i="1"/>
  <c r="AM6252" i="1"/>
  <c r="AM5020" i="1"/>
  <c r="AM3787" i="1"/>
  <c r="AM3777" i="1"/>
  <c r="AM3776" i="1"/>
  <c r="AM3761" i="1"/>
  <c r="AM3759" i="1"/>
  <c r="AM3752" i="1"/>
  <c r="AM1309" i="1"/>
  <c r="AM1303" i="1"/>
  <c r="AM1293" i="1"/>
  <c r="AM1285" i="1"/>
  <c r="AM1279" i="1"/>
  <c r="AM1272" i="1"/>
  <c r="AM1271" i="1"/>
  <c r="AM1268" i="1"/>
  <c r="AM1326" i="1"/>
  <c r="Q34" i="1"/>
  <c r="Q37" i="1"/>
  <c r="Q38" i="1"/>
  <c r="E7" i="1"/>
  <c r="Q35" i="1"/>
  <c r="Q40" i="1"/>
  <c r="Q41" i="1"/>
  <c r="Q42" i="1"/>
  <c r="Q33" i="1"/>
  <c r="Q36" i="1"/>
  <c r="Q39" i="1"/>
  <c r="Q43" i="1"/>
  <c r="Q44" i="1"/>
  <c r="AM2" i="1"/>
  <c r="I7" i="1"/>
  <c r="S33" i="1"/>
  <c r="S36" i="1"/>
  <c r="S39" i="1"/>
  <c r="R40" i="1"/>
  <c r="S41" i="1"/>
  <c r="G72" i="1"/>
  <c r="G77" i="1"/>
  <c r="G78" i="1"/>
  <c r="H79" i="1"/>
  <c r="I79" i="1" s="1"/>
  <c r="K79" i="1" s="1"/>
  <c r="G80" i="1"/>
  <c r="G81" i="1"/>
  <c r="G82" i="1"/>
  <c r="G83" i="1"/>
  <c r="J83" i="1" s="1"/>
  <c r="H84" i="1"/>
  <c r="I84" i="1" s="1"/>
  <c r="G85" i="1"/>
  <c r="H85" i="1"/>
  <c r="I85" i="1" s="1"/>
  <c r="K85" i="1" s="1"/>
  <c r="G86" i="1"/>
  <c r="H86" i="1"/>
  <c r="I86" i="1" s="1"/>
  <c r="G67" i="1"/>
  <c r="H73" i="1"/>
  <c r="I73" i="1" s="1"/>
  <c r="K73" i="1" s="1"/>
  <c r="G76" i="1"/>
  <c r="H77" i="1"/>
  <c r="I77" i="1" s="1"/>
  <c r="K77" i="1" s="1"/>
  <c r="H78" i="1"/>
  <c r="I78" i="1" s="1"/>
  <c r="K78" i="1" s="1"/>
  <c r="G79" i="1"/>
  <c r="H80" i="1"/>
  <c r="I80" i="1" s="1"/>
  <c r="K80" i="1" s="1"/>
  <c r="H81" i="1"/>
  <c r="I81" i="1" s="1"/>
  <c r="K81" i="1" s="1"/>
  <c r="H82" i="1"/>
  <c r="I82" i="1" s="1"/>
  <c r="K82" i="1" s="1"/>
  <c r="H83" i="1"/>
  <c r="I83" i="1" s="1"/>
  <c r="G84" i="1"/>
  <c r="J84" i="1" s="1"/>
  <c r="M7" i="1"/>
  <c r="R33" i="1"/>
  <c r="R34" i="1"/>
  <c r="R37" i="1"/>
  <c r="R38" i="1"/>
  <c r="R41" i="1"/>
  <c r="S43" i="1"/>
  <c r="T43" i="1" s="1"/>
  <c r="N51" i="1"/>
  <c r="G71" i="1"/>
  <c r="G73" i="1"/>
  <c r="H76" i="1"/>
  <c r="I76" i="1" s="1"/>
  <c r="K76" i="1" s="1"/>
  <c r="H67" i="1"/>
  <c r="I67" i="1" s="1"/>
  <c r="H74" i="1"/>
  <c r="I74" i="1" s="1"/>
  <c r="K74" i="1" s="1"/>
  <c r="G68" i="1"/>
  <c r="J68" i="1" s="1"/>
  <c r="G69" i="1"/>
  <c r="J69" i="1" s="1"/>
  <c r="G70" i="1"/>
  <c r="G74" i="1"/>
  <c r="J74" i="1" s="1"/>
  <c r="G75" i="1"/>
  <c r="S34" i="1"/>
  <c r="R35" i="1"/>
  <c r="S35" i="1"/>
  <c r="S37" i="1"/>
  <c r="R39" i="1"/>
  <c r="S40" i="1"/>
  <c r="R44" i="1"/>
  <c r="H68" i="1"/>
  <c r="I68" i="1" s="1"/>
  <c r="H69" i="1"/>
  <c r="I69" i="1" s="1"/>
  <c r="H70" i="1"/>
  <c r="I70" i="1" s="1"/>
  <c r="K70" i="1" s="1"/>
  <c r="H71" i="1"/>
  <c r="I71" i="1" s="1"/>
  <c r="K71" i="1" s="1"/>
  <c r="H72" i="1"/>
  <c r="I72" i="1" s="1"/>
  <c r="K72" i="1" s="1"/>
  <c r="H75" i="1"/>
  <c r="I75" i="1" s="1"/>
  <c r="K75" i="1" s="1"/>
  <c r="Q7" i="1"/>
  <c r="R36" i="1"/>
  <c r="S38" i="1"/>
  <c r="R42" i="1"/>
  <c r="S42" i="1"/>
  <c r="R43" i="1"/>
  <c r="S44" i="1"/>
  <c r="N53" i="1"/>
  <c r="O53" i="1" s="1"/>
  <c r="N52" i="1"/>
  <c r="O52" i="1" s="1"/>
  <c r="AM10000" i="1"/>
  <c r="AM9999" i="1"/>
  <c r="AM9998" i="1"/>
  <c r="AM9995" i="1"/>
  <c r="AM9989" i="1"/>
  <c r="AM9984" i="1"/>
  <c r="AM9983" i="1"/>
  <c r="AM9982" i="1"/>
  <c r="AM9981" i="1"/>
  <c r="AM9980" i="1"/>
  <c r="AM9979" i="1"/>
  <c r="AM9978" i="1"/>
  <c r="AM9977" i="1"/>
  <c r="AM9976" i="1"/>
  <c r="AM9974" i="1"/>
  <c r="AM9971" i="1"/>
  <c r="AM9969" i="1"/>
  <c r="AM9968" i="1"/>
  <c r="AM9967" i="1"/>
  <c r="AM9966" i="1"/>
  <c r="AM9961" i="1"/>
  <c r="AM9960" i="1"/>
  <c r="AM9959" i="1"/>
  <c r="AM9958" i="1"/>
  <c r="AM9957" i="1"/>
  <c r="AM9956" i="1"/>
  <c r="AM9955" i="1"/>
  <c r="AM9953" i="1"/>
  <c r="AM9952" i="1"/>
  <c r="AM9951" i="1"/>
  <c r="AM9949" i="1"/>
  <c r="AM9947" i="1"/>
  <c r="AM9943" i="1"/>
  <c r="AM9939" i="1"/>
  <c r="AM9938" i="1"/>
  <c r="AM9936" i="1"/>
  <c r="AM9932" i="1"/>
  <c r="AM9930" i="1"/>
  <c r="AM9928" i="1"/>
  <c r="AM9922" i="1"/>
  <c r="AM9921" i="1"/>
  <c r="AM9919" i="1"/>
  <c r="AM9915" i="1"/>
  <c r="AM9913" i="1"/>
  <c r="AM9912" i="1"/>
  <c r="AM9907" i="1"/>
  <c r="AM9905" i="1"/>
  <c r="AM9900" i="1"/>
  <c r="AM9899" i="1"/>
  <c r="AM9895" i="1"/>
  <c r="AM9891" i="1"/>
  <c r="AM9890" i="1"/>
  <c r="AM9886" i="1"/>
  <c r="AM9885" i="1"/>
  <c r="AM9884" i="1"/>
  <c r="AM9883" i="1"/>
  <c r="AM9881" i="1"/>
  <c r="AM9880" i="1"/>
  <c r="AM9879" i="1"/>
  <c r="AM9874" i="1"/>
  <c r="AM9866" i="1"/>
  <c r="AM9864" i="1"/>
  <c r="AM9863" i="1"/>
  <c r="AM9862" i="1"/>
  <c r="AM9857" i="1"/>
  <c r="AM9854" i="1"/>
  <c r="AM9852" i="1"/>
  <c r="AM9849" i="1"/>
  <c r="AM9848" i="1"/>
  <c r="AM9846" i="1"/>
  <c r="AM9844" i="1"/>
  <c r="AM9837" i="1"/>
  <c r="AM9836" i="1"/>
  <c r="AM9835" i="1"/>
  <c r="AM9830" i="1"/>
  <c r="AM9827" i="1"/>
  <c r="AM9826" i="1"/>
  <c r="AM9824" i="1"/>
  <c r="AM9821" i="1"/>
  <c r="AM9820" i="1"/>
  <c r="AM9813" i="1"/>
  <c r="AM9808" i="1"/>
  <c r="AM9807" i="1"/>
  <c r="AM9806" i="1"/>
  <c r="AM9805" i="1"/>
  <c r="AM9804" i="1"/>
  <c r="AM9803" i="1"/>
  <c r="AM9802" i="1"/>
  <c r="AM9800" i="1"/>
  <c r="AM9799" i="1"/>
  <c r="AM9798" i="1"/>
  <c r="AM9797" i="1"/>
  <c r="AM9796" i="1"/>
  <c r="AM9791" i="1"/>
  <c r="AM9790" i="1"/>
  <c r="AM9789" i="1"/>
  <c r="AM9788" i="1"/>
  <c r="AM9787" i="1"/>
  <c r="AM9786" i="1"/>
  <c r="AM9785" i="1"/>
  <c r="AM9784" i="1"/>
  <c r="AM9783" i="1"/>
  <c r="AM9782" i="1"/>
  <c r="AM9779" i="1"/>
  <c r="AM9777" i="1"/>
  <c r="AM9776" i="1"/>
  <c r="AM9774" i="1"/>
  <c r="AM9773" i="1"/>
  <c r="AM9771" i="1"/>
  <c r="AM9770" i="1"/>
  <c r="AM9766" i="1"/>
  <c r="AM9765" i="1"/>
  <c r="AM9763" i="1"/>
  <c r="AM9762" i="1"/>
  <c r="AM9761" i="1"/>
  <c r="AM9760" i="1"/>
  <c r="AM9749" i="1"/>
  <c r="AM9747" i="1"/>
  <c r="AM9745" i="1"/>
  <c r="AM9742" i="1"/>
  <c r="AM9741" i="1"/>
  <c r="AM9738" i="1"/>
  <c r="AM9737" i="1"/>
  <c r="AM9735" i="1"/>
  <c r="AM9733" i="1"/>
  <c r="AM9732" i="1"/>
  <c r="AM9730" i="1"/>
  <c r="AM9729" i="1"/>
  <c r="AM9727" i="1"/>
  <c r="AM9726" i="1"/>
  <c r="AM9718" i="1"/>
  <c r="AM9717" i="1"/>
  <c r="AM9716" i="1"/>
  <c r="AM9713" i="1"/>
  <c r="AM9703" i="1"/>
  <c r="AM9701" i="1"/>
  <c r="AM9699" i="1"/>
  <c r="AM9697" i="1"/>
  <c r="AM9680" i="1"/>
  <c r="AM9670" i="1"/>
  <c r="AM9669" i="1"/>
  <c r="AM9663" i="1"/>
  <c r="AM9661" i="1"/>
  <c r="AM9660" i="1"/>
  <c r="AM9659" i="1"/>
  <c r="AM9654" i="1"/>
  <c r="AM9653" i="1"/>
  <c r="AM9650" i="1"/>
  <c r="AM9649" i="1"/>
  <c r="AM9647" i="1"/>
  <c r="AM9641" i="1"/>
  <c r="AM9638" i="1"/>
  <c r="AM9637" i="1"/>
  <c r="AM9630" i="1"/>
  <c r="AM9628" i="1"/>
  <c r="AM9627" i="1"/>
  <c r="AM9626" i="1"/>
  <c r="AM9622" i="1"/>
  <c r="AM9620" i="1"/>
  <c r="AM9619" i="1"/>
  <c r="AM9617" i="1"/>
  <c r="AM9616" i="1"/>
  <c r="AM9615" i="1"/>
  <c r="AM9613" i="1"/>
  <c r="AM9612" i="1"/>
  <c r="AM9606" i="1"/>
  <c r="AM9605" i="1"/>
  <c r="AM9601" i="1"/>
  <c r="AM9600" i="1"/>
  <c r="AM9596" i="1"/>
  <c r="AM9592" i="1"/>
  <c r="AM9591" i="1"/>
  <c r="AM9588" i="1"/>
  <c r="AM9583" i="1"/>
  <c r="AM9582" i="1"/>
  <c r="AM9579" i="1"/>
  <c r="AM9572" i="1"/>
  <c r="AM9566" i="1"/>
  <c r="AM9556" i="1"/>
  <c r="AM9554" i="1"/>
  <c r="AM9552" i="1"/>
  <c r="AM9551" i="1"/>
  <c r="AM9548" i="1"/>
  <c r="AM9547" i="1"/>
  <c r="AM9544" i="1"/>
  <c r="AM9543" i="1"/>
  <c r="AM9538" i="1"/>
  <c r="AM9537" i="1"/>
  <c r="AM9536" i="1"/>
  <c r="AM9534" i="1"/>
  <c r="AM9533" i="1"/>
  <c r="AM9531" i="1"/>
  <c r="AM9529" i="1"/>
  <c r="AM9528" i="1"/>
  <c r="AM9526" i="1"/>
  <c r="AM9525" i="1"/>
  <c r="AM9524" i="1"/>
  <c r="AM9523" i="1"/>
  <c r="AM9519" i="1"/>
  <c r="AM9517" i="1"/>
  <c r="AM9510" i="1"/>
  <c r="AM9509" i="1"/>
  <c r="AM9508" i="1"/>
  <c r="AM9505" i="1"/>
  <c r="AM9501" i="1"/>
  <c r="AM9500" i="1"/>
  <c r="AM9499" i="1"/>
  <c r="AM9497" i="1"/>
  <c r="AM9487" i="1"/>
  <c r="AM9479" i="1"/>
  <c r="AM9475" i="1"/>
  <c r="AM9471" i="1"/>
  <c r="AM9470" i="1"/>
  <c r="AM9469" i="1"/>
  <c r="AM9468" i="1"/>
  <c r="AM9466" i="1"/>
  <c r="AM9463" i="1"/>
  <c r="AM9462" i="1"/>
  <c r="AM9460" i="1"/>
  <c r="AM9459" i="1"/>
  <c r="AM9455" i="1"/>
  <c r="AM9454" i="1"/>
  <c r="AM9452" i="1"/>
  <c r="AM9450" i="1"/>
  <c r="AM9448" i="1"/>
  <c r="AM9447" i="1"/>
  <c r="AM9446" i="1"/>
  <c r="AM9443" i="1"/>
  <c r="AM9442" i="1"/>
  <c r="AM9441" i="1"/>
  <c r="AM9439" i="1"/>
  <c r="AM9438" i="1"/>
  <c r="AM9437" i="1"/>
  <c r="AM9434" i="1"/>
  <c r="AM9431" i="1"/>
  <c r="AM9430" i="1"/>
  <c r="AM9428" i="1"/>
  <c r="AM9424" i="1"/>
  <c r="AM9423" i="1"/>
  <c r="AM9421" i="1"/>
  <c r="AM9420" i="1"/>
  <c r="AM9418" i="1"/>
  <c r="AM9417" i="1"/>
  <c r="AM9414" i="1"/>
  <c r="AM9413" i="1"/>
  <c r="AM9412" i="1"/>
  <c r="AM9409" i="1"/>
  <c r="AM9408" i="1"/>
  <c r="AM9407" i="1"/>
  <c r="AM9404" i="1"/>
  <c r="AM9403" i="1"/>
  <c r="AM9402" i="1"/>
  <c r="AM9401" i="1"/>
  <c r="AM9400" i="1"/>
  <c r="AM9399" i="1"/>
  <c r="AM9398" i="1"/>
  <c r="AM9397" i="1"/>
  <c r="AM9385" i="1"/>
  <c r="AM9384" i="1"/>
  <c r="AM9383" i="1"/>
  <c r="AM9382" i="1"/>
  <c r="AM9381" i="1"/>
  <c r="AM9373" i="1"/>
  <c r="AM9371" i="1"/>
  <c r="AM9369" i="1"/>
  <c r="AM9366" i="1"/>
  <c r="AM9363" i="1"/>
  <c r="AM9362" i="1"/>
  <c r="AM9360" i="1"/>
  <c r="AM9359" i="1"/>
  <c r="AM9353" i="1"/>
  <c r="AM9350" i="1"/>
  <c r="AM9346" i="1"/>
  <c r="AM9345" i="1"/>
  <c r="AM9344" i="1"/>
  <c r="AM9343" i="1"/>
  <c r="AM9342" i="1"/>
  <c r="AM9340" i="1"/>
  <c r="AM9339" i="1"/>
  <c r="AM9338" i="1"/>
  <c r="AM9337" i="1"/>
  <c r="AM9332" i="1"/>
  <c r="AM9331" i="1"/>
  <c r="AM9330" i="1"/>
  <c r="AM9327" i="1"/>
  <c r="AM9319" i="1"/>
  <c r="AM9318" i="1"/>
  <c r="AM9317" i="1"/>
  <c r="AM9316" i="1"/>
  <c r="AM9312" i="1"/>
  <c r="AM9311" i="1"/>
  <c r="AM9309" i="1"/>
  <c r="AM9308" i="1"/>
  <c r="AM9307" i="1"/>
  <c r="AM9305" i="1"/>
  <c r="AM9303" i="1"/>
  <c r="AM9302" i="1"/>
  <c r="AM9287" i="1"/>
  <c r="AM9277" i="1"/>
  <c r="AM9274" i="1"/>
  <c r="AM9272" i="1"/>
  <c r="AM9268" i="1"/>
  <c r="AM9263" i="1"/>
  <c r="AM9262" i="1"/>
  <c r="AM9260" i="1"/>
  <c r="AM9259" i="1"/>
  <c r="AM9258" i="1"/>
  <c r="AM9257" i="1"/>
  <c r="AM9255" i="1"/>
  <c r="AM9253" i="1"/>
  <c r="AM9252" i="1"/>
  <c r="AM9251" i="1"/>
  <c r="AM9248" i="1"/>
  <c r="AM9247" i="1"/>
  <c r="AM9243" i="1"/>
  <c r="AM9241" i="1"/>
  <c r="AM9237" i="1"/>
  <c r="AM9228" i="1"/>
  <c r="AM9227" i="1"/>
  <c r="AM9222" i="1"/>
  <c r="AM9221" i="1"/>
  <c r="AM9220" i="1"/>
  <c r="AM9218" i="1"/>
  <c r="AM9217" i="1"/>
  <c r="AM9215" i="1"/>
  <c r="AM9211" i="1"/>
  <c r="AM9210" i="1"/>
  <c r="AM9205" i="1"/>
  <c r="AM9204" i="1"/>
  <c r="AM9203" i="1"/>
  <c r="AM9199" i="1"/>
  <c r="AM9196" i="1"/>
  <c r="AM9194" i="1"/>
  <c r="AM9190" i="1"/>
  <c r="AM9189" i="1"/>
  <c r="AM9186" i="1"/>
  <c r="AM9185" i="1"/>
  <c r="AM9184" i="1"/>
  <c r="AM9182" i="1"/>
  <c r="AM9181" i="1"/>
  <c r="AM9180" i="1"/>
  <c r="AM9179" i="1"/>
  <c r="AM9178" i="1"/>
  <c r="AM9177" i="1"/>
  <c r="AM9176" i="1"/>
  <c r="AM9173" i="1"/>
  <c r="AM9169" i="1"/>
  <c r="AM9168" i="1"/>
  <c r="AM9166" i="1"/>
  <c r="AM9164" i="1"/>
  <c r="AM9162" i="1"/>
  <c r="AM9160" i="1"/>
  <c r="AM9155" i="1"/>
  <c r="AM9153" i="1"/>
  <c r="AM9141" i="1"/>
  <c r="AM9139" i="1"/>
  <c r="AM9135" i="1"/>
  <c r="AM9125" i="1"/>
  <c r="AM9123" i="1"/>
  <c r="AM9122" i="1"/>
  <c r="AM9120" i="1"/>
  <c r="AM9113" i="1"/>
  <c r="AM9112" i="1"/>
  <c r="AM9111" i="1"/>
  <c r="AM9108" i="1"/>
  <c r="AM9102" i="1"/>
  <c r="AM9100" i="1"/>
  <c r="AM9099" i="1"/>
  <c r="AM9097" i="1"/>
  <c r="AM9096" i="1"/>
  <c r="AM9094" i="1"/>
  <c r="AM9091" i="1"/>
  <c r="AM9088" i="1"/>
  <c r="AM9079" i="1"/>
  <c r="AM9078" i="1"/>
  <c r="AM9077" i="1"/>
  <c r="AM9074" i="1"/>
  <c r="AM9073" i="1"/>
  <c r="AM9072" i="1"/>
  <c r="AM9070" i="1"/>
  <c r="AM9069" i="1"/>
  <c r="AM9068" i="1"/>
  <c r="AM9063" i="1"/>
  <c r="AM9059" i="1"/>
  <c r="AM9058" i="1"/>
  <c r="AM9057" i="1"/>
  <c r="AM9056" i="1"/>
  <c r="AM9054" i="1"/>
  <c r="AM9053" i="1"/>
  <c r="AM9052" i="1"/>
  <c r="AM9050" i="1"/>
  <c r="AM9049" i="1"/>
  <c r="AM9048" i="1"/>
  <c r="AM9047" i="1"/>
  <c r="AM9046" i="1"/>
  <c r="AM9045" i="1"/>
  <c r="AM9044" i="1"/>
  <c r="AM9041" i="1"/>
  <c r="AM9037" i="1"/>
  <c r="AM9029" i="1"/>
  <c r="AM9024" i="1"/>
  <c r="AM9022" i="1"/>
  <c r="AM9016" i="1"/>
  <c r="AM9015" i="1"/>
  <c r="AM9014" i="1"/>
  <c r="AM9012" i="1"/>
  <c r="AM9011" i="1"/>
  <c r="AM9010" i="1"/>
  <c r="AM9007" i="1"/>
  <c r="AM9000" i="1"/>
  <c r="AM8998" i="1"/>
  <c r="AM8993" i="1"/>
  <c r="AM8991" i="1"/>
  <c r="AM8990" i="1"/>
  <c r="AM8989" i="1"/>
  <c r="AM8986" i="1"/>
  <c r="AM8984" i="1"/>
  <c r="AM8982" i="1"/>
  <c r="AM8981" i="1"/>
  <c r="AM8980" i="1"/>
  <c r="AM8976" i="1"/>
  <c r="AM8971" i="1"/>
  <c r="AM8969" i="1"/>
  <c r="AM8968" i="1"/>
  <c r="AM8967" i="1"/>
  <c r="AM8966" i="1"/>
  <c r="AM8965" i="1"/>
  <c r="AM8964" i="1"/>
  <c r="AM8963" i="1"/>
  <c r="AM8962" i="1"/>
  <c r="AM8961" i="1"/>
  <c r="AM8960" i="1"/>
  <c r="AM8959" i="1"/>
  <c r="AM8957" i="1"/>
  <c r="AM8956" i="1"/>
  <c r="AM8954" i="1"/>
  <c r="AM8952" i="1"/>
  <c r="AM8951" i="1"/>
  <c r="AM8949" i="1"/>
  <c r="AM8947" i="1"/>
  <c r="AM8934" i="1"/>
  <c r="AM8925" i="1"/>
  <c r="AM8923" i="1"/>
  <c r="AM8920" i="1"/>
  <c r="AM8918" i="1"/>
  <c r="AM8912" i="1"/>
  <c r="AM8911" i="1"/>
  <c r="AM8910" i="1"/>
  <c r="AM8906" i="1"/>
  <c r="AM8905" i="1"/>
  <c r="AM8900" i="1"/>
  <c r="AM8899" i="1"/>
  <c r="AM8898" i="1"/>
  <c r="AM8896" i="1"/>
  <c r="AM8894" i="1"/>
  <c r="AM8893" i="1"/>
  <c r="AM8892" i="1"/>
  <c r="AM8891" i="1"/>
  <c r="AM8890" i="1"/>
  <c r="AM8888" i="1"/>
  <c r="AM8885" i="1"/>
  <c r="AM8881" i="1"/>
  <c r="AM8880" i="1"/>
  <c r="AM8876" i="1"/>
  <c r="AM8871" i="1"/>
  <c r="AM8870" i="1"/>
  <c r="AM8866" i="1"/>
  <c r="AM8865" i="1"/>
  <c r="AM8864" i="1"/>
  <c r="AM8863" i="1"/>
  <c r="AM8862" i="1"/>
  <c r="AM8860" i="1"/>
  <c r="AM8857" i="1"/>
  <c r="AM8853" i="1"/>
  <c r="AM8851" i="1"/>
  <c r="AM8850" i="1"/>
  <c r="AM8849" i="1"/>
  <c r="AM8848" i="1"/>
  <c r="AM8847" i="1"/>
  <c r="AM8846" i="1"/>
  <c r="AM8844" i="1"/>
  <c r="AM8843" i="1"/>
  <c r="AM8841" i="1"/>
  <c r="AM8840" i="1"/>
  <c r="AM8836" i="1"/>
  <c r="AM8833" i="1"/>
  <c r="AM8831" i="1"/>
  <c r="AM8830" i="1"/>
  <c r="AM8828" i="1"/>
  <c r="AM8827" i="1"/>
  <c r="AM8826" i="1"/>
  <c r="AM8820" i="1"/>
  <c r="AM8818" i="1"/>
  <c r="AM8816" i="1"/>
  <c r="AM8815" i="1"/>
  <c r="AM8814" i="1"/>
  <c r="AM8811" i="1"/>
  <c r="AM8807" i="1"/>
  <c r="AM8806" i="1"/>
  <c r="AM8805" i="1"/>
  <c r="AM8802" i="1"/>
  <c r="AM8800" i="1"/>
  <c r="AM8798" i="1"/>
  <c r="AM8797" i="1"/>
  <c r="AM8796" i="1"/>
  <c r="AM8795" i="1"/>
  <c r="AM8793" i="1"/>
  <c r="AM8790" i="1"/>
  <c r="AM8778" i="1"/>
  <c r="AM8777" i="1"/>
  <c r="AM8773" i="1"/>
  <c r="AM8772" i="1"/>
  <c r="AM8768" i="1"/>
  <c r="AM8767" i="1"/>
  <c r="AM8766" i="1"/>
  <c r="AM8764" i="1"/>
  <c r="AM8762" i="1"/>
  <c r="AM8760" i="1"/>
  <c r="AM8755" i="1"/>
  <c r="AM7652" i="1"/>
  <c r="AM7631" i="1"/>
  <c r="AM7614" i="1"/>
  <c r="AM7587" i="1"/>
  <c r="AM7576" i="1"/>
  <c r="AM7573" i="1"/>
  <c r="AM7568" i="1"/>
  <c r="AM7563" i="1"/>
  <c r="AM7553" i="1"/>
  <c r="AM7549" i="1"/>
  <c r="AM7545" i="1"/>
  <c r="AM7543" i="1"/>
  <c r="AM7540" i="1"/>
  <c r="AM7538" i="1"/>
  <c r="AM7536" i="1"/>
  <c r="AM7535" i="1"/>
  <c r="AM7533" i="1"/>
  <c r="AM7532" i="1"/>
  <c r="AM7531" i="1"/>
  <c r="AM7525" i="1"/>
  <c r="AM7524" i="1"/>
  <c r="AM7523" i="1"/>
  <c r="AM7522" i="1"/>
  <c r="AM7521" i="1"/>
  <c r="AM7520" i="1"/>
  <c r="AM7517" i="1"/>
  <c r="AM7516" i="1"/>
  <c r="AM7507" i="1"/>
  <c r="AM7504" i="1"/>
  <c r="AM6430" i="1"/>
  <c r="AM6428" i="1"/>
  <c r="AM6426" i="1"/>
  <c r="AM6405" i="1"/>
  <c r="AM6400" i="1"/>
  <c r="AM6396" i="1"/>
  <c r="AM6395" i="1"/>
  <c r="AM6383" i="1"/>
  <c r="AM6381" i="1"/>
  <c r="AM6371" i="1"/>
  <c r="AM6363" i="1"/>
  <c r="AM6352" i="1"/>
  <c r="AM6347" i="1"/>
  <c r="AM6324" i="1"/>
  <c r="AM6322" i="1"/>
  <c r="AM6319" i="1"/>
  <c r="AM6315" i="1"/>
  <c r="AM6313" i="1"/>
  <c r="AM6302" i="1"/>
  <c r="AM6301" i="1"/>
  <c r="AM6292" i="1"/>
  <c r="AM6287" i="1"/>
  <c r="AM6282" i="1"/>
  <c r="AM6280" i="1"/>
  <c r="AM6274" i="1"/>
  <c r="AM6267" i="1"/>
  <c r="AM3782" i="1"/>
  <c r="AM3774" i="1"/>
  <c r="AM3767" i="1"/>
  <c r="AM2508" i="1"/>
  <c r="AM2506" i="1"/>
  <c r="AM2505" i="1"/>
  <c r="AM2503" i="1"/>
  <c r="AM1338" i="1"/>
  <c r="AM1323" i="1"/>
  <c r="AM1282" i="1"/>
  <c r="AM1273" i="1"/>
  <c r="AM1264" i="1"/>
  <c r="AM1262" i="1"/>
  <c r="AM1261" i="1"/>
  <c r="AM1259" i="1"/>
  <c r="AM8753" i="1"/>
  <c r="AM8750" i="1"/>
  <c r="AM8749" i="1"/>
  <c r="AM8744" i="1"/>
  <c r="AM8743" i="1"/>
  <c r="AM8742" i="1"/>
  <c r="AM8741" i="1"/>
  <c r="AM8739" i="1"/>
  <c r="AM8738" i="1"/>
  <c r="AM8736" i="1"/>
  <c r="AM8734" i="1"/>
  <c r="AM8733" i="1"/>
  <c r="AM8730" i="1"/>
  <c r="AM8729" i="1"/>
  <c r="AM8727" i="1"/>
  <c r="AM8724" i="1"/>
  <c r="AM8723" i="1"/>
  <c r="AM8721" i="1"/>
  <c r="AM8720" i="1"/>
  <c r="AM8714" i="1"/>
  <c r="AM8713" i="1"/>
  <c r="AM8710" i="1"/>
  <c r="AM8709" i="1"/>
  <c r="AM8706" i="1"/>
  <c r="AM8705" i="1"/>
  <c r="AM8704" i="1"/>
  <c r="AM8702" i="1"/>
  <c r="AM8700" i="1"/>
  <c r="AM8699" i="1"/>
  <c r="AM8696" i="1"/>
  <c r="AM8693" i="1"/>
  <c r="AM8692" i="1"/>
  <c r="AM8691" i="1"/>
  <c r="AM8689" i="1"/>
  <c r="AM8688" i="1"/>
  <c r="AM8685" i="1"/>
  <c r="AM8684" i="1"/>
  <c r="AM8679" i="1"/>
  <c r="AM8678" i="1"/>
  <c r="AM8675" i="1"/>
  <c r="AM8674" i="1"/>
  <c r="AM8672" i="1"/>
  <c r="AM8670" i="1"/>
  <c r="AM8669" i="1"/>
  <c r="AM8667" i="1"/>
  <c r="AM8666" i="1"/>
  <c r="AM8665" i="1"/>
  <c r="AM8662" i="1"/>
  <c r="AM8659" i="1"/>
  <c r="AM8658" i="1"/>
  <c r="AM8657" i="1"/>
  <c r="AM8653" i="1"/>
  <c r="AM8650" i="1"/>
  <c r="AM8649" i="1"/>
  <c r="AM8648" i="1"/>
  <c r="AM8643" i="1"/>
  <c r="AM8642" i="1"/>
  <c r="AM8641" i="1"/>
  <c r="AM8637" i="1"/>
  <c r="AM8630" i="1"/>
  <c r="AM8628" i="1"/>
  <c r="AM8623" i="1"/>
  <c r="AM8557" i="1"/>
  <c r="AM8518" i="1"/>
  <c r="AM8517" i="1"/>
  <c r="AM8502" i="1"/>
  <c r="AM8501" i="1"/>
  <c r="AM8500" i="1"/>
  <c r="AM8498" i="1"/>
  <c r="AM8497" i="1"/>
  <c r="AM8496" i="1"/>
  <c r="AM8495" i="1"/>
  <c r="AM8491" i="1"/>
  <c r="AM8489" i="1"/>
  <c r="AM8487" i="1"/>
  <c r="AM8485" i="1"/>
  <c r="AM8480" i="1"/>
  <c r="AM8479" i="1"/>
  <c r="AM8478" i="1"/>
  <c r="AM8477" i="1"/>
  <c r="AM8475" i="1"/>
  <c r="AM8474" i="1"/>
  <c r="AM8473" i="1"/>
  <c r="AM8472" i="1"/>
  <c r="AM8471" i="1"/>
  <c r="AM8469" i="1"/>
  <c r="AM8464" i="1"/>
  <c r="AM8461" i="1"/>
  <c r="AM8460" i="1"/>
  <c r="AM8459" i="1"/>
  <c r="AM8454" i="1"/>
  <c r="AM8452" i="1"/>
  <c r="AM8447" i="1"/>
  <c r="AM8445" i="1"/>
  <c r="AM8444" i="1"/>
  <c r="AM8442" i="1"/>
  <c r="AM8440" i="1"/>
  <c r="AM8439" i="1"/>
  <c r="AM8438" i="1"/>
  <c r="AM8437" i="1"/>
  <c r="AM8434" i="1"/>
  <c r="AM8430" i="1"/>
  <c r="AM8429" i="1"/>
  <c r="AM8427" i="1"/>
  <c r="AM8426" i="1"/>
  <c r="AM8425" i="1"/>
  <c r="AM8423" i="1"/>
  <c r="AM8422" i="1"/>
  <c r="AM8418" i="1"/>
  <c r="AM8416" i="1"/>
  <c r="AM8414" i="1"/>
  <c r="AM8412" i="1"/>
  <c r="AM8411" i="1"/>
  <c r="AM8410" i="1"/>
  <c r="AM8408" i="1"/>
  <c r="AM8402" i="1"/>
  <c r="AM8401" i="1"/>
  <c r="AM8400" i="1"/>
  <c r="AM8399" i="1"/>
  <c r="AM8398" i="1"/>
  <c r="AM8395" i="1"/>
  <c r="AM8394" i="1"/>
  <c r="AM8392" i="1"/>
  <c r="AM8390" i="1"/>
  <c r="AM8389" i="1"/>
  <c r="AM8388" i="1"/>
  <c r="AM8386" i="1"/>
  <c r="AM8384" i="1"/>
  <c r="AM8383" i="1"/>
  <c r="AM8381" i="1"/>
  <c r="AM8376" i="1"/>
  <c r="AM8373" i="1"/>
  <c r="AM8372" i="1"/>
  <c r="AM8369" i="1"/>
  <c r="AM8366" i="1"/>
  <c r="AM8364" i="1"/>
  <c r="AM8362" i="1"/>
  <c r="AM8358" i="1"/>
  <c r="AM8356" i="1"/>
  <c r="AM8355" i="1"/>
  <c r="AM8354" i="1"/>
  <c r="AM8353" i="1"/>
  <c r="AM8352" i="1"/>
  <c r="AM8349" i="1"/>
  <c r="AM8346" i="1"/>
  <c r="AM8343" i="1"/>
  <c r="AM8340" i="1"/>
  <c r="AM8338" i="1"/>
  <c r="AM8337" i="1"/>
  <c r="AM8335" i="1"/>
  <c r="AM8334" i="1"/>
  <c r="AM8328" i="1"/>
  <c r="AM8327" i="1"/>
  <c r="AM8326" i="1"/>
  <c r="AM8323" i="1"/>
  <c r="AM8321" i="1"/>
  <c r="AM8320" i="1"/>
  <c r="AM8317" i="1"/>
  <c r="AM8316" i="1"/>
  <c r="AM8315" i="1"/>
  <c r="AM8312" i="1"/>
  <c r="AM8311" i="1"/>
  <c r="AM8310" i="1"/>
  <c r="AM8308" i="1"/>
  <c r="AM8307" i="1"/>
  <c r="AM8302" i="1"/>
  <c r="AM8301" i="1"/>
  <c r="AM8295" i="1"/>
  <c r="AM8291" i="1"/>
  <c r="AM8288" i="1"/>
  <c r="AM8286" i="1"/>
  <c r="AM8285" i="1"/>
  <c r="AM8282" i="1"/>
  <c r="AM8281" i="1"/>
  <c r="AM8280" i="1"/>
  <c r="AM8274" i="1"/>
  <c r="AM8273" i="1"/>
  <c r="AM8272" i="1"/>
  <c r="AM8271" i="1"/>
  <c r="AM8270" i="1"/>
  <c r="AM8269" i="1"/>
  <c r="AM8268" i="1"/>
  <c r="AM8267" i="1"/>
  <c r="AM8266" i="1"/>
  <c r="AM8264" i="1"/>
  <c r="AM8261" i="1"/>
  <c r="AM8260" i="1"/>
  <c r="AM8258" i="1"/>
  <c r="AM8257" i="1"/>
  <c r="AM8251" i="1"/>
  <c r="AM8250" i="1"/>
  <c r="AM8247" i="1"/>
  <c r="AM8244" i="1"/>
  <c r="AM8243" i="1"/>
  <c r="AM8241" i="1"/>
  <c r="AM8240" i="1"/>
  <c r="AM8238" i="1"/>
  <c r="AM8232" i="1"/>
  <c r="AM8229" i="1"/>
  <c r="AM8228" i="1"/>
  <c r="AM8227" i="1"/>
  <c r="AM8225" i="1"/>
  <c r="AM8223" i="1"/>
  <c r="AM8222" i="1"/>
  <c r="AM8221" i="1"/>
  <c r="AM8219" i="1"/>
  <c r="AM8216" i="1"/>
  <c r="AM8215" i="1"/>
  <c r="AM8213" i="1"/>
  <c r="AM8210" i="1"/>
  <c r="AM8209" i="1"/>
  <c r="AM8207" i="1"/>
  <c r="AM8206" i="1"/>
  <c r="AM8200" i="1"/>
  <c r="AM8199" i="1"/>
  <c r="AM8197" i="1"/>
  <c r="AM8195" i="1"/>
  <c r="AM8193" i="1"/>
  <c r="AM8192" i="1"/>
  <c r="AM8191" i="1"/>
  <c r="AM8189" i="1"/>
  <c r="AM8188" i="1"/>
  <c r="AM8186" i="1"/>
  <c r="AM8183" i="1"/>
  <c r="AM8182" i="1"/>
  <c r="AM8181" i="1"/>
  <c r="AM8174" i="1"/>
  <c r="AM8172" i="1"/>
  <c r="AM8171" i="1"/>
  <c r="AM8170" i="1"/>
  <c r="AM8169" i="1"/>
  <c r="AM8168" i="1"/>
  <c r="AM8161" i="1"/>
  <c r="AM8154" i="1"/>
  <c r="AM8152" i="1"/>
  <c r="AM8151" i="1"/>
  <c r="AM8148" i="1"/>
  <c r="AM8146" i="1"/>
  <c r="AM8124" i="1"/>
  <c r="AM8074" i="1"/>
  <c r="AM8062" i="1"/>
  <c r="AM8056" i="1"/>
  <c r="AM8053" i="1"/>
  <c r="AM8027" i="1"/>
  <c r="AM8015" i="1"/>
  <c r="AM8009" i="1"/>
  <c r="AM8006" i="1"/>
  <c r="AM7980" i="1"/>
  <c r="AM7968" i="1"/>
  <c r="AM7962" i="1"/>
  <c r="AM7959" i="1"/>
  <c r="AM7933" i="1"/>
  <c r="AM7921" i="1"/>
  <c r="AM7915" i="1"/>
  <c r="AM7912" i="1"/>
  <c r="AM7878" i="1"/>
  <c r="AM7869" i="1"/>
  <c r="AM7816" i="1"/>
  <c r="AM7792" i="1"/>
  <c r="AM7780" i="1"/>
  <c r="AM7774" i="1"/>
  <c r="AM7771" i="1"/>
  <c r="AM7749" i="1"/>
  <c r="AM7699" i="1"/>
  <c r="AM7687" i="1"/>
  <c r="AM7681" i="1"/>
  <c r="AM7678" i="1"/>
  <c r="AM7663" i="1"/>
  <c r="AM7640" i="1"/>
  <c r="AM7638" i="1"/>
  <c r="AM7605" i="1"/>
  <c r="AM7598" i="1"/>
  <c r="AM7596" i="1"/>
  <c r="AM7593" i="1"/>
  <c r="AM7584" i="1"/>
  <c r="AM7561" i="1"/>
  <c r="AM7558" i="1"/>
  <c r="AM7551" i="1"/>
  <c r="AM7550" i="1"/>
  <c r="AM7548" i="1"/>
  <c r="AM7547" i="1"/>
  <c r="AM7546" i="1"/>
  <c r="AM7544" i="1"/>
  <c r="AM7539" i="1"/>
  <c r="AM7537" i="1"/>
  <c r="AM7534" i="1"/>
  <c r="AM7530" i="1"/>
  <c r="AM7529" i="1"/>
  <c r="AM7528" i="1"/>
  <c r="AM7527" i="1"/>
  <c r="AM7526" i="1"/>
  <c r="AM7519" i="1"/>
  <c r="AM7518" i="1"/>
  <c r="AM7514" i="1"/>
  <c r="AM7513" i="1"/>
  <c r="AM7512" i="1"/>
  <c r="AM7511" i="1"/>
  <c r="AM7510" i="1"/>
  <c r="AM7509" i="1"/>
  <c r="AM7508" i="1"/>
  <c r="AM7506" i="1"/>
  <c r="AM7503" i="1"/>
  <c r="AM6425" i="1"/>
  <c r="AM6422" i="1"/>
  <c r="AM6420" i="1"/>
  <c r="AM6419" i="1"/>
  <c r="AM6404" i="1"/>
  <c r="AM6399" i="1"/>
  <c r="AM6392" i="1"/>
  <c r="AM6379" i="1"/>
  <c r="AM6374" i="1"/>
  <c r="AM6364" i="1"/>
  <c r="AM6354" i="1"/>
  <c r="AM6349" i="1"/>
  <c r="AM6341" i="1"/>
  <c r="AM6340" i="1"/>
  <c r="AM6335" i="1"/>
  <c r="AM6320" i="1"/>
  <c r="AM6318" i="1"/>
  <c r="AM6310" i="1"/>
  <c r="AM6308" i="1"/>
  <c r="AM6307" i="1"/>
  <c r="AM6305" i="1"/>
  <c r="AM6304" i="1"/>
  <c r="AM6257" i="1"/>
  <c r="AM3786" i="1"/>
  <c r="AM3783" i="1"/>
  <c r="AM3770" i="1"/>
  <c r="AM3769" i="1"/>
  <c r="AM3766" i="1"/>
  <c r="AM3751" i="1"/>
  <c r="AM2509" i="1"/>
  <c r="AM1343" i="1"/>
  <c r="AM1337" i="1"/>
  <c r="AM1322" i="1"/>
  <c r="AM1296" i="1"/>
  <c r="AM1291" i="1"/>
  <c r="AM1263" i="1"/>
  <c r="AM7502" i="1"/>
  <c r="AM7500" i="1"/>
  <c r="AM7496" i="1"/>
  <c r="AM7495" i="1"/>
  <c r="AM7492" i="1"/>
  <c r="AM7489" i="1"/>
  <c r="AM7488" i="1"/>
  <c r="AM7487" i="1"/>
  <c r="AM7486" i="1"/>
  <c r="AM7485" i="1"/>
  <c r="AM7484" i="1"/>
  <c r="AM7481" i="1"/>
  <c r="AM7478" i="1"/>
  <c r="AM7473" i="1"/>
  <c r="AM7467" i="1"/>
  <c r="AM7463" i="1"/>
  <c r="AM7461" i="1"/>
  <c r="AM7459" i="1"/>
  <c r="AM7455" i="1"/>
  <c r="AM7453" i="1"/>
  <c r="AM7452" i="1"/>
  <c r="AM7450" i="1"/>
  <c r="AM7437" i="1"/>
  <c r="AM7435" i="1"/>
  <c r="AM7430" i="1"/>
  <c r="AM7425" i="1"/>
  <c r="AM7424" i="1"/>
  <c r="AM7418" i="1"/>
  <c r="AM7415" i="1"/>
  <c r="AM7412" i="1"/>
  <c r="AM7410" i="1"/>
  <c r="AM7409" i="1"/>
  <c r="AM7408" i="1"/>
  <c r="AM7407" i="1"/>
  <c r="AM7397" i="1"/>
  <c r="AM7394" i="1"/>
  <c r="AM7392" i="1"/>
  <c r="AM7391" i="1"/>
  <c r="AM7390" i="1"/>
  <c r="AM7388" i="1"/>
  <c r="AM7386" i="1"/>
  <c r="AM7381" i="1"/>
  <c r="AM7378" i="1"/>
  <c r="AM7376" i="1"/>
  <c r="AM7374" i="1"/>
  <c r="AM7373" i="1"/>
  <c r="AM7372" i="1"/>
  <c r="AM7370" i="1"/>
  <c r="AM7368" i="1"/>
  <c r="AM7366" i="1"/>
  <c r="AM7364" i="1"/>
  <c r="AM7361" i="1"/>
  <c r="AM7360" i="1"/>
  <c r="AM7355" i="1"/>
  <c r="AM7354" i="1"/>
  <c r="AM7351" i="1"/>
  <c r="AM7350" i="1"/>
  <c r="AM7349" i="1"/>
  <c r="AM7348" i="1"/>
  <c r="AM7346" i="1"/>
  <c r="AM7344" i="1"/>
  <c r="AM7343" i="1"/>
  <c r="AM7338" i="1"/>
  <c r="AM7333" i="1"/>
  <c r="AM7331" i="1"/>
  <c r="AM7329" i="1"/>
  <c r="AM7326" i="1"/>
  <c r="AM7324" i="1"/>
  <c r="AM7322" i="1"/>
  <c r="AM7319" i="1"/>
  <c r="AM7318" i="1"/>
  <c r="AM7316" i="1"/>
  <c r="AM7315" i="1"/>
  <c r="AM7312" i="1"/>
  <c r="AM7311" i="1"/>
  <c r="AM7310" i="1"/>
  <c r="AM7308" i="1"/>
  <c r="AM7307" i="1"/>
  <c r="AM7305" i="1"/>
  <c r="AM7303" i="1"/>
  <c r="AM7300" i="1"/>
  <c r="AM7296" i="1"/>
  <c r="AM7294" i="1"/>
  <c r="AM7293" i="1"/>
  <c r="AM7292" i="1"/>
  <c r="AM7291" i="1"/>
  <c r="AM7290" i="1"/>
  <c r="AM7288" i="1"/>
  <c r="AM7284" i="1"/>
  <c r="AM7280" i="1"/>
  <c r="AM7276" i="1"/>
  <c r="AM7273" i="1"/>
  <c r="AM7267" i="1"/>
  <c r="AM7265" i="1"/>
  <c r="AM7261" i="1"/>
  <c r="AM7258" i="1"/>
  <c r="AM7256" i="1"/>
  <c r="AM7254" i="1"/>
  <c r="AM7241" i="1"/>
  <c r="AM7238" i="1"/>
  <c r="AM7236" i="1"/>
  <c r="AM7235" i="1"/>
  <c r="AM7233" i="1"/>
  <c r="AM7232" i="1"/>
  <c r="AM7226" i="1"/>
  <c r="AM7225" i="1"/>
  <c r="AM7224" i="1"/>
  <c r="AM7223" i="1"/>
  <c r="AM7221" i="1"/>
  <c r="AM7220" i="1"/>
  <c r="AM7219" i="1"/>
  <c r="AM7218" i="1"/>
  <c r="AM7216" i="1"/>
  <c r="AM7215" i="1"/>
  <c r="AM7209" i="1"/>
  <c r="AM7200" i="1"/>
  <c r="AM7197" i="1"/>
  <c r="AM7195" i="1"/>
  <c r="AM7194" i="1"/>
  <c r="AM7193" i="1"/>
  <c r="AM7191" i="1"/>
  <c r="AM7190" i="1"/>
  <c r="AM7189" i="1"/>
  <c r="AM7188" i="1"/>
  <c r="AM7184" i="1"/>
  <c r="AM7183" i="1"/>
  <c r="AM7182" i="1"/>
  <c r="AM7181" i="1"/>
  <c r="AM7180" i="1"/>
  <c r="AM7179" i="1"/>
  <c r="AM7177" i="1"/>
  <c r="AM7176" i="1"/>
  <c r="AM7175" i="1"/>
  <c r="AM7174" i="1"/>
  <c r="AM7173" i="1"/>
  <c r="AM7169" i="1"/>
  <c r="AM7166" i="1"/>
  <c r="AM7165" i="1"/>
  <c r="AM7161" i="1"/>
  <c r="AM7160" i="1"/>
  <c r="AM7158" i="1"/>
  <c r="AM7154" i="1"/>
  <c r="AM7152" i="1"/>
  <c r="AM7146" i="1"/>
  <c r="AM7145" i="1"/>
  <c r="AM7144" i="1"/>
  <c r="AM7143" i="1"/>
  <c r="AM7138" i="1"/>
  <c r="AM7137" i="1"/>
  <c r="AM7136" i="1"/>
  <c r="AM7135" i="1"/>
  <c r="AM7130" i="1"/>
  <c r="AM7129" i="1"/>
  <c r="AM7123" i="1"/>
  <c r="AM7121" i="1"/>
  <c r="AM7120" i="1"/>
  <c r="AM7115" i="1"/>
  <c r="AM7110" i="1"/>
  <c r="AM7102" i="1"/>
  <c r="AM7101" i="1"/>
  <c r="AM7099" i="1"/>
  <c r="AM7098" i="1"/>
  <c r="AM7096" i="1"/>
  <c r="AM7093" i="1"/>
  <c r="AM7092" i="1"/>
  <c r="AM7091" i="1"/>
  <c r="AM7090" i="1"/>
  <c r="AM7089" i="1"/>
  <c r="AM7088" i="1"/>
  <c r="AM7085" i="1"/>
  <c r="AM7083" i="1"/>
  <c r="AM7082" i="1"/>
  <c r="AM7076" i="1"/>
  <c r="AM7073" i="1"/>
  <c r="AM7070" i="1"/>
  <c r="AM7069" i="1"/>
  <c r="AM7068" i="1"/>
  <c r="AM7067" i="1"/>
  <c r="AM7066" i="1"/>
  <c r="AM7065" i="1"/>
  <c r="AM7064" i="1"/>
  <c r="AM7062" i="1"/>
  <c r="AM7060" i="1"/>
  <c r="AM7059" i="1"/>
  <c r="AM7055" i="1"/>
  <c r="AM7049" i="1"/>
  <c r="AM7047" i="1"/>
  <c r="AM7044" i="1"/>
  <c r="AM7042" i="1"/>
  <c r="AM7037" i="1"/>
  <c r="AM7033" i="1"/>
  <c r="AM7029" i="1"/>
  <c r="AM7028" i="1"/>
  <c r="AM7027" i="1"/>
  <c r="AM7023" i="1"/>
  <c r="AM7017" i="1"/>
  <c r="AM7015" i="1"/>
  <c r="AM7010" i="1"/>
  <c r="AM7006" i="1"/>
  <c r="AM7003" i="1"/>
  <c r="AM6996" i="1"/>
  <c r="AM6991" i="1"/>
  <c r="AM6984" i="1"/>
  <c r="AM6981" i="1"/>
  <c r="AM6980" i="1"/>
  <c r="AM6979" i="1"/>
  <c r="AM6978" i="1"/>
  <c r="AM6976" i="1"/>
  <c r="AM6975" i="1"/>
  <c r="AM6974" i="1"/>
  <c r="AM6970" i="1"/>
  <c r="AM6969" i="1"/>
  <c r="AM6966" i="1"/>
  <c r="AM6965" i="1"/>
  <c r="AM6962" i="1"/>
  <c r="AM6961" i="1"/>
  <c r="AM6953" i="1"/>
  <c r="AM6949" i="1"/>
  <c r="AM6947" i="1"/>
  <c r="AM6946" i="1"/>
  <c r="AM6942" i="1"/>
  <c r="AM6935" i="1"/>
  <c r="AM6934" i="1"/>
  <c r="AM6933" i="1"/>
  <c r="AM6932" i="1"/>
  <c r="AM6926" i="1"/>
  <c r="AM6925" i="1"/>
  <c r="AM6923" i="1"/>
  <c r="AM6922" i="1"/>
  <c r="AM6921" i="1"/>
  <c r="AM6920" i="1"/>
  <c r="AM6918" i="1"/>
  <c r="AM6915" i="1"/>
  <c r="AM6911" i="1"/>
  <c r="AM6910" i="1"/>
  <c r="AM6909" i="1"/>
  <c r="AM6908" i="1"/>
  <c r="AM6907" i="1"/>
  <c r="AM6905" i="1"/>
  <c r="AM6904" i="1"/>
  <c r="AM6897" i="1"/>
  <c r="AM6896" i="1"/>
  <c r="AM6895" i="1"/>
  <c r="AM6894" i="1"/>
  <c r="AM6891" i="1"/>
  <c r="AM6890" i="1"/>
  <c r="AM6889" i="1"/>
  <c r="AM6886" i="1"/>
  <c r="AM6884" i="1"/>
  <c r="AM6883" i="1"/>
  <c r="AM6882" i="1"/>
  <c r="AM6879" i="1"/>
  <c r="AM6873" i="1"/>
  <c r="AM6871" i="1"/>
  <c r="AM6867" i="1"/>
  <c r="AM6861" i="1"/>
  <c r="AM6855" i="1"/>
  <c r="AM6852" i="1"/>
  <c r="AM6849" i="1"/>
  <c r="AM6848" i="1"/>
  <c r="AM6847" i="1"/>
  <c r="AM6845" i="1"/>
  <c r="AM6829" i="1"/>
  <c r="AM6828" i="1"/>
  <c r="AM6827" i="1"/>
  <c r="AM6826" i="1"/>
  <c r="AM6825" i="1"/>
  <c r="AM6824" i="1"/>
  <c r="AM6816" i="1"/>
  <c r="AM6815" i="1"/>
  <c r="AM6810" i="1"/>
  <c r="AM6808" i="1"/>
  <c r="AM6805" i="1"/>
  <c r="AM6803" i="1"/>
  <c r="AM6802" i="1"/>
  <c r="AM6801" i="1"/>
  <c r="AM6797" i="1"/>
  <c r="AM6794" i="1"/>
  <c r="AM6793" i="1"/>
  <c r="AM6790" i="1"/>
  <c r="AM6788" i="1"/>
  <c r="AM6784" i="1"/>
  <c r="AM6780" i="1"/>
  <c r="AM6776" i="1"/>
  <c r="AM6775" i="1"/>
  <c r="AM6772" i="1"/>
  <c r="AM6769" i="1"/>
  <c r="AM6762" i="1"/>
  <c r="AM6757" i="1"/>
  <c r="AM6752" i="1"/>
  <c r="AM6751" i="1"/>
  <c r="AM6750" i="1"/>
  <c r="AM6749" i="1"/>
  <c r="AM6745" i="1"/>
  <c r="AM6742" i="1"/>
  <c r="AM6721" i="1"/>
  <c r="AM6720" i="1"/>
  <c r="AM6719" i="1"/>
  <c r="AM6715" i="1"/>
  <c r="AM6704" i="1"/>
  <c r="AM6703" i="1"/>
  <c r="AM6702" i="1"/>
  <c r="AM6701" i="1"/>
  <c r="AM6698" i="1"/>
  <c r="AM6697" i="1"/>
  <c r="AM6693" i="1"/>
  <c r="AM6692" i="1"/>
  <c r="AM6690" i="1"/>
  <c r="AM6685" i="1"/>
  <c r="AM6675" i="1"/>
  <c r="AM6674" i="1"/>
  <c r="AM6673" i="1"/>
  <c r="AM6669" i="1"/>
  <c r="AM6668" i="1"/>
  <c r="AM6667" i="1"/>
  <c r="AM6666" i="1"/>
  <c r="AM6665" i="1"/>
  <c r="AM6664" i="1"/>
  <c r="AM6663" i="1"/>
  <c r="AM6662" i="1"/>
  <c r="AM6658" i="1"/>
  <c r="AM6657" i="1"/>
  <c r="AM6653" i="1"/>
  <c r="AM6646" i="1"/>
  <c r="AM6644" i="1"/>
  <c r="AM6639" i="1"/>
  <c r="AM6638" i="1"/>
  <c r="AM6635" i="1"/>
  <c r="AM6634" i="1"/>
  <c r="AM6633" i="1"/>
  <c r="AM6632" i="1"/>
  <c r="AM6629" i="1"/>
  <c r="AM6628" i="1"/>
  <c r="AM6627" i="1"/>
  <c r="AM6626" i="1"/>
  <c r="AM6623" i="1"/>
  <c r="AM6621" i="1"/>
  <c r="AM6618" i="1"/>
  <c r="AM6617" i="1"/>
  <c r="AM6610" i="1"/>
  <c r="AM6609" i="1"/>
  <c r="AM6608" i="1"/>
  <c r="AM6607" i="1"/>
  <c r="AM6606" i="1"/>
  <c r="AM6604" i="1"/>
  <c r="AM6601" i="1"/>
  <c r="AM6596" i="1"/>
  <c r="AM6595" i="1"/>
  <c r="AM6594" i="1"/>
  <c r="AM6593" i="1"/>
  <c r="AM6589" i="1"/>
  <c r="AM6583" i="1"/>
  <c r="AM6581" i="1"/>
  <c r="AM6578" i="1"/>
  <c r="AM6577" i="1"/>
  <c r="AM6575" i="1"/>
  <c r="AM6574" i="1"/>
  <c r="AM6573" i="1"/>
  <c r="AM6572" i="1"/>
  <c r="AM6570" i="1"/>
  <c r="AM6563" i="1"/>
  <c r="AM6560" i="1"/>
  <c r="AM6559" i="1"/>
  <c r="AM6558" i="1"/>
  <c r="AM6557" i="1"/>
  <c r="AM6556" i="1"/>
  <c r="AM6554" i="1"/>
  <c r="AM6553" i="1"/>
  <c r="AM6545" i="1"/>
  <c r="AM6544" i="1"/>
  <c r="AM6542" i="1"/>
  <c r="AM6539" i="1"/>
  <c r="AM6538" i="1"/>
  <c r="AM6533" i="1"/>
  <c r="AM6532" i="1"/>
  <c r="AM6519" i="1"/>
  <c r="AM6516" i="1"/>
  <c r="AM6513" i="1"/>
  <c r="AM6512" i="1"/>
  <c r="AM6511" i="1"/>
  <c r="AM6510" i="1"/>
  <c r="AM6508" i="1"/>
  <c r="AM6505" i="1"/>
  <c r="AM6504" i="1"/>
  <c r="AM6502" i="1"/>
  <c r="AM6498" i="1"/>
  <c r="AM6496" i="1"/>
  <c r="AM6491" i="1"/>
  <c r="AM6489" i="1"/>
  <c r="AM6488" i="1"/>
  <c r="AM6485" i="1"/>
  <c r="AM6482" i="1"/>
  <c r="AM6480" i="1"/>
  <c r="AM6478" i="1"/>
  <c r="AM6470" i="1"/>
  <c r="AM6467" i="1"/>
  <c r="AM6464" i="1"/>
  <c r="AM6461" i="1"/>
  <c r="AM6460" i="1"/>
  <c r="AM6459" i="1"/>
  <c r="AM6457" i="1"/>
  <c r="AM6455" i="1"/>
  <c r="AM6454" i="1"/>
  <c r="AM6453" i="1"/>
  <c r="AM6448" i="1"/>
  <c r="AM6446" i="1"/>
  <c r="AM6444" i="1"/>
  <c r="AM6443" i="1"/>
  <c r="AM6442" i="1"/>
  <c r="AM6441" i="1"/>
  <c r="AM6440" i="1"/>
  <c r="AM6439" i="1"/>
  <c r="AM6438" i="1"/>
  <c r="AM6436" i="1"/>
  <c r="AM6434" i="1"/>
  <c r="AM6432" i="1"/>
  <c r="AM6431" i="1"/>
  <c r="AM6412" i="1"/>
  <c r="AM6409" i="1"/>
  <c r="AM6408" i="1"/>
  <c r="AM6388" i="1"/>
  <c r="AM6378" i="1"/>
  <c r="AM6358" i="1"/>
  <c r="AM6353" i="1"/>
  <c r="AM6326" i="1"/>
  <c r="AM6325" i="1"/>
  <c r="AM6321" i="1"/>
  <c r="AM6299" i="1"/>
  <c r="AM6297" i="1"/>
  <c r="AM6294" i="1"/>
  <c r="AM6290" i="1"/>
  <c r="AM6289" i="1"/>
  <c r="AM6264" i="1"/>
  <c r="AM3781" i="1"/>
  <c r="AM3775" i="1"/>
  <c r="AM2507" i="1"/>
  <c r="AM1340" i="1"/>
  <c r="AM1332" i="1"/>
  <c r="AM1319" i="1"/>
  <c r="AM1315" i="1"/>
  <c r="AM1292" i="1"/>
  <c r="AM1252" i="1"/>
  <c r="AM6250" i="1"/>
  <c r="AM6246" i="1"/>
  <c r="AM6245" i="1"/>
  <c r="AM6242" i="1"/>
  <c r="AM6241" i="1"/>
  <c r="AM6239" i="1"/>
  <c r="AM6238" i="1"/>
  <c r="AM6237" i="1"/>
  <c r="AM6236" i="1"/>
  <c r="AM6235" i="1"/>
  <c r="AM6234" i="1"/>
  <c r="AM6233" i="1"/>
  <c r="AM6232" i="1"/>
  <c r="AM6230" i="1"/>
  <c r="AM6223" i="1"/>
  <c r="AM6218" i="1"/>
  <c r="AM6215" i="1"/>
  <c r="AM6214" i="1"/>
  <c r="AM6212" i="1"/>
  <c r="AM6210" i="1"/>
  <c r="AM6207" i="1"/>
  <c r="AM6204" i="1"/>
  <c r="AM6203" i="1"/>
  <c r="AM6202" i="1"/>
  <c r="AM6200" i="1"/>
  <c r="AM6198" i="1"/>
  <c r="AM6194" i="1"/>
  <c r="AM6181" i="1"/>
  <c r="AM6149" i="1"/>
  <c r="AM6148" i="1"/>
  <c r="AM6145" i="1"/>
  <c r="AM6144" i="1"/>
  <c r="AM6140" i="1"/>
  <c r="AM6138" i="1"/>
  <c r="AM6137" i="1"/>
  <c r="AM6133" i="1"/>
  <c r="AM6130" i="1"/>
  <c r="AM6127" i="1"/>
  <c r="AM6126" i="1"/>
  <c r="AM6124" i="1"/>
  <c r="AM6123" i="1"/>
  <c r="AM6122" i="1"/>
  <c r="AM6121" i="1"/>
  <c r="AM6120" i="1"/>
  <c r="AM6117" i="1"/>
  <c r="AM6116" i="1"/>
  <c r="AM6115" i="1"/>
  <c r="AM6111" i="1"/>
  <c r="AM6110" i="1"/>
  <c r="AM6109" i="1"/>
  <c r="AM6107" i="1"/>
  <c r="AM6104" i="1"/>
  <c r="AM6102" i="1"/>
  <c r="AM6099" i="1"/>
  <c r="AM6096" i="1"/>
  <c r="AM6095" i="1"/>
  <c r="AM6093" i="1"/>
  <c r="AM6092" i="1"/>
  <c r="AM6090" i="1"/>
  <c r="AM6087" i="1"/>
  <c r="AM6086" i="1"/>
  <c r="AM6085" i="1"/>
  <c r="AM6077" i="1"/>
  <c r="AM6076" i="1"/>
  <c r="AM6075" i="1"/>
  <c r="AM6074" i="1"/>
  <c r="AM6069" i="1"/>
  <c r="AM6065" i="1"/>
  <c r="AM6064" i="1"/>
  <c r="AM6063" i="1"/>
  <c r="AM6062" i="1"/>
  <c r="AM6057" i="1"/>
  <c r="AM6056" i="1"/>
  <c r="AM6054" i="1"/>
  <c r="AM6053" i="1"/>
  <c r="AM6052" i="1"/>
  <c r="AM6047" i="1"/>
  <c r="AM6046" i="1"/>
  <c r="AM6042" i="1"/>
  <c r="AM6040" i="1"/>
  <c r="AM6039" i="1"/>
  <c r="AM6038" i="1"/>
  <c r="AM6037" i="1"/>
  <c r="AM6036" i="1"/>
  <c r="AM6031" i="1"/>
  <c r="AM6030" i="1"/>
  <c r="AM6028" i="1"/>
  <c r="AM6027" i="1"/>
  <c r="AM6025" i="1"/>
  <c r="AM6024" i="1"/>
  <c r="AM6023" i="1"/>
  <c r="AM6022" i="1"/>
  <c r="AM6021" i="1"/>
  <c r="AM6020" i="1"/>
  <c r="AM6019" i="1"/>
  <c r="AM6018" i="1"/>
  <c r="AM6016" i="1"/>
  <c r="AM6013" i="1"/>
  <c r="AM6012" i="1"/>
  <c r="AM6010" i="1"/>
  <c r="AM6008" i="1"/>
  <c r="AM6004" i="1"/>
  <c r="AM6002" i="1"/>
  <c r="AM6001" i="1"/>
  <c r="AM6000" i="1"/>
  <c r="AM5999" i="1"/>
  <c r="AM5998" i="1"/>
  <c r="AM5997" i="1"/>
  <c r="AM5994" i="1"/>
  <c r="AM5992" i="1"/>
  <c r="AM5991" i="1"/>
  <c r="AM5981" i="1"/>
  <c r="AM5964" i="1"/>
  <c r="AM5963" i="1"/>
  <c r="AM5962" i="1"/>
  <c r="AM5953" i="1"/>
  <c r="AM5945" i="1"/>
  <c r="AM5943" i="1"/>
  <c r="AM5939" i="1"/>
  <c r="AM5936" i="1"/>
  <c r="AM5933" i="1"/>
  <c r="AM5932" i="1"/>
  <c r="AM5931" i="1"/>
  <c r="AM5930" i="1"/>
  <c r="AM5928" i="1"/>
  <c r="AM5927" i="1"/>
  <c r="AM5926" i="1"/>
  <c r="AM5924" i="1"/>
  <c r="AM5923" i="1"/>
  <c r="AM5922" i="1"/>
  <c r="AM5921" i="1"/>
  <c r="AM5919" i="1"/>
  <c r="AM5917" i="1"/>
  <c r="AM5916" i="1"/>
  <c r="AM5913" i="1"/>
  <c r="AM5911" i="1"/>
  <c r="AM5909" i="1"/>
  <c r="AM5908" i="1"/>
  <c r="AM5907" i="1"/>
  <c r="AM5905" i="1"/>
  <c r="AM5904" i="1"/>
  <c r="AM5902" i="1"/>
  <c r="AM5901" i="1"/>
  <c r="AM5898" i="1"/>
  <c r="AM5897" i="1"/>
  <c r="AM5891" i="1"/>
  <c r="AM5890" i="1"/>
  <c r="AM5888" i="1"/>
  <c r="AM5887" i="1"/>
  <c r="AM5879" i="1"/>
  <c r="AM5878" i="1"/>
  <c r="AM5877" i="1"/>
  <c r="AM5876" i="1"/>
  <c r="AM5875" i="1"/>
  <c r="AM5874" i="1"/>
  <c r="AM5871" i="1"/>
  <c r="AM5863" i="1"/>
  <c r="AM5862" i="1"/>
  <c r="AM5859" i="1"/>
  <c r="AM5855" i="1"/>
  <c r="AM5854" i="1"/>
  <c r="AM5853" i="1"/>
  <c r="AM5851" i="1"/>
  <c r="AM5850" i="1"/>
  <c r="AM5847" i="1"/>
  <c r="AM5795" i="1"/>
  <c r="AM5787" i="1"/>
  <c r="AM5783" i="1"/>
  <c r="AM5764" i="1"/>
  <c r="AM5756" i="1"/>
  <c r="AM5752" i="1"/>
  <c r="AM5749" i="1"/>
  <c r="AM5733" i="1"/>
  <c r="AM5725" i="1"/>
  <c r="AM5721" i="1"/>
  <c r="AM5718" i="1"/>
  <c r="AM5710" i="1"/>
  <c r="AM5706" i="1"/>
  <c r="AM5695" i="1"/>
  <c r="AM5691" i="1"/>
  <c r="AM5688" i="1"/>
  <c r="AM5676" i="1"/>
  <c r="AM5670" i="1"/>
  <c r="AM5667" i="1"/>
  <c r="AM5665" i="1"/>
  <c r="AM5659" i="1"/>
  <c r="AM5656" i="1"/>
  <c r="AM5648" i="1"/>
  <c r="AM5645" i="1"/>
  <c r="AM5643" i="1"/>
  <c r="AM5637" i="1"/>
  <c r="AM5634" i="1"/>
  <c r="AM5626" i="1"/>
  <c r="AM5623" i="1"/>
  <c r="AM5615" i="1"/>
  <c r="AM5612" i="1"/>
  <c r="AM5604" i="1"/>
  <c r="AM5601" i="1"/>
  <c r="AM5587" i="1"/>
  <c r="AM5581" i="1"/>
  <c r="AM5578" i="1"/>
  <c r="AM5576" i="1"/>
  <c r="AM5570" i="1"/>
  <c r="AM5567" i="1"/>
  <c r="AM5559" i="1"/>
  <c r="AM5556" i="1"/>
  <c r="AM5554" i="1"/>
  <c r="AM5548" i="1"/>
  <c r="AM5545" i="1"/>
  <c r="AM5537" i="1"/>
  <c r="AM5534" i="1"/>
  <c r="AM5526" i="1"/>
  <c r="AM5523" i="1"/>
  <c r="AM5515" i="1"/>
  <c r="AM5512" i="1"/>
  <c r="AM5510" i="1"/>
  <c r="AM5498" i="1"/>
  <c r="AM5492" i="1"/>
  <c r="AM5489" i="1"/>
  <c r="AM5487" i="1"/>
  <c r="AM5481" i="1"/>
  <c r="AM5478" i="1"/>
  <c r="AM5470" i="1"/>
  <c r="AM5467" i="1"/>
  <c r="AM5465" i="1"/>
  <c r="AM5459" i="1"/>
  <c r="AM5456" i="1"/>
  <c r="AM5448" i="1"/>
  <c r="AM5445" i="1"/>
  <c r="AM5437" i="1"/>
  <c r="AM5434" i="1"/>
  <c r="AM5426" i="1"/>
  <c r="AM5423" i="1"/>
  <c r="AM5421" i="1"/>
  <c r="AM5415" i="1"/>
  <c r="AM5412" i="1"/>
  <c r="AM5404" i="1"/>
  <c r="AM5401" i="1"/>
  <c r="AM5393" i="1"/>
  <c r="AM5390" i="1"/>
  <c r="AM5382" i="1"/>
  <c r="AM5379" i="1"/>
  <c r="AM5371" i="1"/>
  <c r="AM5368" i="1"/>
  <c r="AM5360" i="1"/>
  <c r="AM5357" i="1"/>
  <c r="AM5349" i="1"/>
  <c r="AM5346" i="1"/>
  <c r="AM5338" i="1"/>
  <c r="AM5335" i="1"/>
  <c r="AM5332" i="1"/>
  <c r="AM5329" i="1"/>
  <c r="AM5328" i="1"/>
  <c r="AM5325" i="1"/>
  <c r="AM5322" i="1"/>
  <c r="AM5313" i="1"/>
  <c r="AM5305" i="1"/>
  <c r="AM5304" i="1"/>
  <c r="AM5301" i="1"/>
  <c r="AM5299" i="1"/>
  <c r="AM5298" i="1"/>
  <c r="AM5297" i="1"/>
  <c r="AM5296" i="1"/>
  <c r="AM5295" i="1"/>
  <c r="AM5294" i="1"/>
  <c r="AM5287" i="1"/>
  <c r="AM5283" i="1"/>
  <c r="AM5279" i="1"/>
  <c r="AM5273" i="1"/>
  <c r="AM5268" i="1"/>
  <c r="AM5267" i="1"/>
  <c r="AM5264" i="1"/>
  <c r="AM5263" i="1"/>
  <c r="AM5262" i="1"/>
  <c r="AM5261" i="1"/>
  <c r="AM5258" i="1"/>
  <c r="AM5256" i="1"/>
  <c r="AM5255" i="1"/>
  <c r="AM5253" i="1"/>
  <c r="AM5252" i="1"/>
  <c r="AM5251" i="1"/>
  <c r="AM5250" i="1"/>
  <c r="AM5246" i="1"/>
  <c r="AM5243" i="1"/>
  <c r="AM5240" i="1"/>
  <c r="AM5239" i="1"/>
  <c r="AM5237" i="1"/>
  <c r="AM5232" i="1"/>
  <c r="AM5231" i="1"/>
  <c r="AM5230" i="1"/>
  <c r="AM5229" i="1"/>
  <c r="AM5228" i="1"/>
  <c r="AM5222" i="1"/>
  <c r="AM5221" i="1"/>
  <c r="AM5219" i="1"/>
  <c r="AM5218" i="1"/>
  <c r="AM5217" i="1"/>
  <c r="AM5216" i="1"/>
  <c r="AM5215" i="1"/>
  <c r="AM5213" i="1"/>
  <c r="AM5209" i="1"/>
  <c r="AM5208" i="1"/>
  <c r="AM5206" i="1"/>
  <c r="AM5205" i="1"/>
  <c r="AM5203" i="1"/>
  <c r="AM5202" i="1"/>
  <c r="AM5199" i="1"/>
  <c r="AM5193" i="1"/>
  <c r="AM5190" i="1"/>
  <c r="AM5184" i="1"/>
  <c r="AM5171" i="1"/>
  <c r="AM5166" i="1"/>
  <c r="AM5164" i="1"/>
  <c r="AM5148" i="1"/>
  <c r="AM5145" i="1"/>
  <c r="AM5142" i="1"/>
  <c r="AM5141" i="1"/>
  <c r="AM5139" i="1"/>
  <c r="AM5136" i="1"/>
  <c r="AM5131" i="1"/>
  <c r="AM5130" i="1"/>
  <c r="AM5128" i="1"/>
  <c r="AM5126" i="1"/>
  <c r="AM5118" i="1"/>
  <c r="AM5115" i="1"/>
  <c r="AM5111" i="1"/>
  <c r="AM5106" i="1"/>
  <c r="AM5105" i="1"/>
  <c r="AM5102" i="1"/>
  <c r="AM5100" i="1"/>
  <c r="AM5099" i="1"/>
  <c r="AM5098" i="1"/>
  <c r="AM5094" i="1"/>
  <c r="AM5093" i="1"/>
  <c r="AM5087" i="1"/>
  <c r="AM5086" i="1"/>
  <c r="AM5084" i="1"/>
  <c r="AM5081" i="1"/>
  <c r="AM5078" i="1"/>
  <c r="AM5077" i="1"/>
  <c r="AM5076" i="1"/>
  <c r="AM5073" i="1"/>
  <c r="AM5066" i="1"/>
  <c r="AM5063" i="1"/>
  <c r="AM5062" i="1"/>
  <c r="AM5060" i="1"/>
  <c r="AM5056" i="1"/>
  <c r="AM5055" i="1"/>
  <c r="AM5053" i="1"/>
  <c r="AM5052" i="1"/>
  <c r="AM5050" i="1"/>
  <c r="AM5048" i="1"/>
  <c r="AM5047" i="1"/>
  <c r="AM5046" i="1"/>
  <c r="AM5045" i="1"/>
  <c r="AM5043" i="1"/>
  <c r="AM5039" i="1"/>
  <c r="AM5038" i="1"/>
  <c r="AM5032" i="1"/>
  <c r="AM5031" i="1"/>
  <c r="AM5029" i="1"/>
  <c r="AM5024" i="1"/>
  <c r="AM5017" i="1"/>
  <c r="AM5014" i="1"/>
  <c r="AM5012" i="1"/>
  <c r="AM5011" i="1"/>
  <c r="AM5008" i="1"/>
  <c r="AM5007" i="1"/>
  <c r="AM5006" i="1"/>
  <c r="AM5004" i="1"/>
  <c r="AM5003" i="1"/>
  <c r="AM1342" i="1"/>
  <c r="AM1331" i="1"/>
  <c r="AM1306" i="1"/>
  <c r="AM1280" i="1"/>
  <c r="AM1278" i="1"/>
  <c r="AM1277" i="1"/>
  <c r="AM1275" i="1"/>
  <c r="AM1260" i="1"/>
  <c r="AM1257" i="1"/>
  <c r="AM1256" i="1"/>
  <c r="AM1254" i="1"/>
  <c r="AM1250" i="1"/>
  <c r="AM1249" i="1"/>
  <c r="AM5001" i="1"/>
  <c r="AM4999" i="1"/>
  <c r="AM4997" i="1"/>
  <c r="AM4994" i="1"/>
  <c r="AM4992" i="1"/>
  <c r="AM4986" i="1"/>
  <c r="AM4984" i="1"/>
  <c r="AM4980" i="1"/>
  <c r="AM4976" i="1"/>
  <c r="AM4970" i="1"/>
  <c r="AM4969" i="1"/>
  <c r="AM4958" i="1"/>
  <c r="AM4957" i="1"/>
  <c r="AM4955" i="1"/>
  <c r="AM4954" i="1"/>
  <c r="AM4951" i="1"/>
  <c r="AM4950" i="1"/>
  <c r="AM4949" i="1"/>
  <c r="AM4946" i="1"/>
  <c r="AM4941" i="1"/>
  <c r="AM4940" i="1"/>
  <c r="AM4938" i="1"/>
  <c r="AM4936" i="1"/>
  <c r="AM4935" i="1"/>
  <c r="AM4933" i="1"/>
  <c r="AM4931" i="1"/>
  <c r="AM4930" i="1"/>
  <c r="AM4924" i="1"/>
  <c r="AM4923" i="1"/>
  <c r="AM4920" i="1"/>
  <c r="AM4919" i="1"/>
  <c r="AM4915" i="1"/>
  <c r="AM4906" i="1"/>
  <c r="AM4904" i="1"/>
  <c r="AM4903" i="1"/>
  <c r="AM4900" i="1"/>
  <c r="AM4899" i="1"/>
  <c r="AM4898" i="1"/>
  <c r="AM4897" i="1"/>
  <c r="AM4896" i="1"/>
  <c r="AM4894" i="1"/>
  <c r="AM4893" i="1"/>
  <c r="AM4891" i="1"/>
  <c r="AM4890" i="1"/>
  <c r="AM4889" i="1"/>
  <c r="AM4888" i="1"/>
  <c r="AM4887" i="1"/>
  <c r="AM4886" i="1"/>
  <c r="AM4882" i="1"/>
  <c r="AM4878" i="1"/>
  <c r="AM4877" i="1"/>
  <c r="AM4874" i="1"/>
  <c r="AM4872" i="1"/>
  <c r="AM4871" i="1"/>
  <c r="AM4868" i="1"/>
  <c r="AM4864" i="1"/>
  <c r="AM4863" i="1"/>
  <c r="AM4862" i="1"/>
  <c r="AM4861" i="1"/>
  <c r="AM4859" i="1"/>
  <c r="AM4856" i="1"/>
  <c r="AM4852" i="1"/>
  <c r="AM4844" i="1"/>
  <c r="AM4837" i="1"/>
  <c r="AM4831" i="1"/>
  <c r="AM4830" i="1"/>
  <c r="AM4825" i="1"/>
  <c r="AM4821" i="1"/>
  <c r="AM4818" i="1"/>
  <c r="AM4814" i="1"/>
  <c r="AM4812" i="1"/>
  <c r="AM4806" i="1"/>
  <c r="AM4797" i="1"/>
  <c r="AM4794" i="1"/>
  <c r="AM4789" i="1"/>
  <c r="AM4787" i="1"/>
  <c r="AM4785" i="1"/>
  <c r="AM4783" i="1"/>
  <c r="AM4782" i="1"/>
  <c r="AM4781" i="1"/>
  <c r="AM4780" i="1"/>
  <c r="AM4768" i="1"/>
  <c r="AM4767" i="1"/>
  <c r="AM4766" i="1"/>
  <c r="AM4764" i="1"/>
  <c r="AM4758" i="1"/>
  <c r="AM4757" i="1"/>
  <c r="AM4754" i="1"/>
  <c r="AM4750" i="1"/>
  <c r="AM4749" i="1"/>
  <c r="AM4745" i="1"/>
  <c r="AM4742" i="1"/>
  <c r="AM4741" i="1"/>
  <c r="AM4739" i="1"/>
  <c r="AM4738" i="1"/>
  <c r="AM4737" i="1"/>
  <c r="AM4733" i="1"/>
  <c r="AM4732" i="1"/>
  <c r="AM4731" i="1"/>
  <c r="AM4730" i="1"/>
  <c r="AM4727" i="1"/>
  <c r="AM4726" i="1"/>
  <c r="AM4720" i="1"/>
  <c r="AM4717" i="1"/>
  <c r="AM4715" i="1"/>
  <c r="AM4714" i="1"/>
  <c r="AM4713" i="1"/>
  <c r="AM4712" i="1"/>
  <c r="AM4711" i="1"/>
  <c r="AM4706" i="1"/>
  <c r="AM4699" i="1"/>
  <c r="AM4698" i="1"/>
  <c r="AM4697" i="1"/>
  <c r="AM4696" i="1"/>
  <c r="AM4695" i="1"/>
  <c r="AM4679" i="1"/>
  <c r="AM4673" i="1"/>
  <c r="AM4670" i="1"/>
  <c r="AM4656" i="1"/>
  <c r="AM4650" i="1"/>
  <c r="AM4647" i="1"/>
  <c r="AM4633" i="1"/>
  <c r="AM4627" i="1"/>
  <c r="AM4624" i="1"/>
  <c r="AM4620" i="1"/>
  <c r="AM4618" i="1"/>
  <c r="AM4617" i="1"/>
  <c r="AM4614" i="1"/>
  <c r="AM4612" i="1"/>
  <c r="AM4610" i="1"/>
  <c r="AM4609" i="1"/>
  <c r="AM4608" i="1"/>
  <c r="AM4605" i="1"/>
  <c r="AM4602" i="1"/>
  <c r="AM4596" i="1"/>
  <c r="AM4594" i="1"/>
  <c r="AM4590" i="1"/>
  <c r="AM4589" i="1"/>
  <c r="AM4588" i="1"/>
  <c r="AM4587" i="1"/>
  <c r="AM4586" i="1"/>
  <c r="AM4579" i="1"/>
  <c r="AM4578" i="1"/>
  <c r="AM4577" i="1"/>
  <c r="AM4576" i="1"/>
  <c r="AM4575" i="1"/>
  <c r="AM4570" i="1"/>
  <c r="AM4569" i="1"/>
  <c r="AM4568" i="1"/>
  <c r="AM4565" i="1"/>
  <c r="AM4563" i="1"/>
  <c r="AM4562" i="1"/>
  <c r="AM4561" i="1"/>
  <c r="AM4559" i="1"/>
  <c r="AM4555" i="1"/>
  <c r="AM4554" i="1"/>
  <c r="AM4553" i="1"/>
  <c r="AM4552" i="1"/>
  <c r="AM4551" i="1"/>
  <c r="AM4546" i="1"/>
  <c r="AM4540" i="1"/>
  <c r="AM4539" i="1"/>
  <c r="AM4536" i="1"/>
  <c r="AM4535" i="1"/>
  <c r="AM4534" i="1"/>
  <c r="AM4526" i="1"/>
  <c r="AM4522" i="1"/>
  <c r="AM4521" i="1"/>
  <c r="AM4520" i="1"/>
  <c r="AM4519" i="1"/>
  <c r="AM4518" i="1"/>
  <c r="AM4517" i="1"/>
  <c r="AM4513" i="1"/>
  <c r="AM4512" i="1"/>
  <c r="AM4508" i="1"/>
  <c r="AM4507" i="1"/>
  <c r="AM4506" i="1"/>
  <c r="AM4496" i="1"/>
  <c r="AM4495" i="1"/>
  <c r="AM4494" i="1"/>
  <c r="AM4493" i="1"/>
  <c r="AM4492" i="1"/>
  <c r="AM4491" i="1"/>
  <c r="AM4490" i="1"/>
  <c r="AM4489" i="1"/>
  <c r="AM4482" i="1"/>
  <c r="AM4479" i="1"/>
  <c r="AM4477" i="1"/>
  <c r="AM4473" i="1"/>
  <c r="AM4471" i="1"/>
  <c r="AM4468" i="1"/>
  <c r="AM4466" i="1"/>
  <c r="AM4462" i="1"/>
  <c r="AM4460" i="1"/>
  <c r="AM4459" i="1"/>
  <c r="AM4458" i="1"/>
  <c r="AM4456" i="1"/>
  <c r="AM4453" i="1"/>
  <c r="AM4450" i="1"/>
  <c r="AM4449" i="1"/>
  <c r="AM4448" i="1"/>
  <c r="AM4446" i="1"/>
  <c r="AM4443" i="1"/>
  <c r="AM4439" i="1"/>
  <c r="AM4436" i="1"/>
  <c r="AM4435" i="1"/>
  <c r="AM4434" i="1"/>
  <c r="AM4432" i="1"/>
  <c r="AM4431" i="1"/>
  <c r="AM4429" i="1"/>
  <c r="AM4427" i="1"/>
  <c r="AM4426" i="1"/>
  <c r="AM4425" i="1"/>
  <c r="AM4422" i="1"/>
  <c r="AM4421" i="1"/>
  <c r="AM4419" i="1"/>
  <c r="AM4418" i="1"/>
  <c r="AM4414" i="1"/>
  <c r="AM4412" i="1"/>
  <c r="AM4410" i="1"/>
  <c r="AM4409" i="1"/>
  <c r="AM4407" i="1"/>
  <c r="AM4404" i="1"/>
  <c r="AM4395" i="1"/>
  <c r="AM4394" i="1"/>
  <c r="AM4393" i="1"/>
  <c r="AM4392" i="1"/>
  <c r="AM4391" i="1"/>
  <c r="AM4390" i="1"/>
  <c r="AM4389" i="1"/>
  <c r="AM4388" i="1"/>
  <c r="AM4384" i="1"/>
  <c r="AM4383" i="1"/>
  <c r="AM4382" i="1"/>
  <c r="AM4380" i="1"/>
  <c r="AM4378" i="1"/>
  <c r="AM4377" i="1"/>
  <c r="AM4373" i="1"/>
  <c r="AM4369" i="1"/>
  <c r="AM4368" i="1"/>
  <c r="AM4366" i="1"/>
  <c r="AM4364" i="1"/>
  <c r="AM4362" i="1"/>
  <c r="AM4359" i="1"/>
  <c r="AM4353" i="1"/>
  <c r="AM4340" i="1"/>
  <c r="AM4336" i="1"/>
  <c r="AM4335" i="1"/>
  <c r="AM4334" i="1"/>
  <c r="AM4330" i="1"/>
  <c r="AM4328" i="1"/>
  <c r="AM4326" i="1"/>
  <c r="AM4325" i="1"/>
  <c r="AM4321" i="1"/>
  <c r="AM4318" i="1"/>
  <c r="AM4317" i="1"/>
  <c r="AM4316" i="1"/>
  <c r="AM4308" i="1"/>
  <c r="AM4306" i="1"/>
  <c r="AM4304" i="1"/>
  <c r="AM4300" i="1"/>
  <c r="AM4297" i="1"/>
  <c r="AM4296" i="1"/>
  <c r="AM4293" i="1"/>
  <c r="AM4292" i="1"/>
  <c r="AM4291" i="1"/>
  <c r="AM4289" i="1"/>
  <c r="AM4286" i="1"/>
  <c r="AM4283" i="1"/>
  <c r="AM4282" i="1"/>
  <c r="AM4281" i="1"/>
  <c r="AM4280" i="1"/>
  <c r="AM4279" i="1"/>
  <c r="AM4278" i="1"/>
  <c r="AM4277" i="1"/>
  <c r="AM4275" i="1"/>
  <c r="AM4267" i="1"/>
  <c r="AM4255" i="1"/>
  <c r="AM4251" i="1"/>
  <c r="AM4247" i="1"/>
  <c r="AM4245" i="1"/>
  <c r="AM4244" i="1"/>
  <c r="AM4240" i="1"/>
  <c r="AM4238" i="1"/>
  <c r="AM4237" i="1"/>
  <c r="AM4236" i="1"/>
  <c r="AM4235" i="1"/>
  <c r="AM4233" i="1"/>
  <c r="AM4228" i="1"/>
  <c r="AM4227" i="1"/>
  <c r="AM4226" i="1"/>
  <c r="AM4211" i="1"/>
  <c r="AM4199" i="1"/>
  <c r="AM4198" i="1"/>
  <c r="AM4196" i="1"/>
  <c r="AM4193" i="1"/>
  <c r="AM4191" i="1"/>
  <c r="AM4190" i="1"/>
  <c r="AM4188" i="1"/>
  <c r="AM4187" i="1"/>
  <c r="AM4176" i="1"/>
  <c r="AM4175" i="1"/>
  <c r="AM4172" i="1"/>
  <c r="AM4165" i="1"/>
  <c r="AM4164" i="1"/>
  <c r="AM4163" i="1"/>
  <c r="AM4162" i="1"/>
  <c r="AM4161" i="1"/>
  <c r="AM4156" i="1"/>
  <c r="AM4154" i="1"/>
  <c r="AM4153" i="1"/>
  <c r="AM4151" i="1"/>
  <c r="AM4149" i="1"/>
  <c r="AM4147" i="1"/>
  <c r="AM4146" i="1"/>
  <c r="AM4143" i="1"/>
  <c r="AM4142" i="1"/>
  <c r="AM4141" i="1"/>
  <c r="AM4140" i="1"/>
  <c r="AM4139" i="1"/>
  <c r="AM4132" i="1"/>
  <c r="AM4131" i="1"/>
  <c r="AM4128" i="1"/>
  <c r="AM4127" i="1"/>
  <c r="AM4126" i="1"/>
  <c r="AM4125" i="1"/>
  <c r="AM4124" i="1"/>
  <c r="AM4114" i="1"/>
  <c r="AM4112" i="1"/>
  <c r="AM4108" i="1"/>
  <c r="AM4103" i="1"/>
  <c r="AM4102" i="1"/>
  <c r="AM4100" i="1"/>
  <c r="AM4097" i="1"/>
  <c r="AM4096" i="1"/>
  <c r="AM4094" i="1"/>
  <c r="AM4090" i="1"/>
  <c r="AM4087" i="1"/>
  <c r="AM4081" i="1"/>
  <c r="AM4080" i="1"/>
  <c r="AM4079" i="1"/>
  <c r="AM4078" i="1"/>
  <c r="AM4074" i="1"/>
  <c r="AM4071" i="1"/>
  <c r="AM4066" i="1"/>
  <c r="AM4062" i="1"/>
  <c r="AM4060" i="1"/>
  <c r="AM4056" i="1"/>
  <c r="AM4051" i="1"/>
  <c r="AM4050" i="1"/>
  <c r="AM4048" i="1"/>
  <c r="AM4047" i="1"/>
  <c r="AM4046" i="1"/>
  <c r="AM4045" i="1"/>
  <c r="AM4044" i="1"/>
  <c r="AM4037" i="1"/>
  <c r="AM4035" i="1"/>
  <c r="AM4026" i="1"/>
  <c r="AM4021" i="1"/>
  <c r="AM4016" i="1"/>
  <c r="AM4014" i="1"/>
  <c r="AM4011" i="1"/>
  <c r="AM4006" i="1"/>
  <c r="AM4004" i="1"/>
  <c r="AM4001" i="1"/>
  <c r="AM3999" i="1"/>
  <c r="AM3995" i="1"/>
  <c r="AM3993" i="1"/>
  <c r="AM3991" i="1"/>
  <c r="AM3990" i="1"/>
  <c r="AM3988" i="1"/>
  <c r="AM3986" i="1"/>
  <c r="AM3985" i="1"/>
  <c r="AM3981" i="1"/>
  <c r="AM3979" i="1"/>
  <c r="AM3977" i="1"/>
  <c r="AM3976" i="1"/>
  <c r="AM3975" i="1"/>
  <c r="AM3974" i="1"/>
  <c r="AM3973" i="1"/>
  <c r="AM3967" i="1"/>
  <c r="AM3965" i="1"/>
  <c r="AM3964" i="1"/>
  <c r="AM3963" i="1"/>
  <c r="AM3962" i="1"/>
  <c r="AM3957" i="1"/>
  <c r="AM3955" i="1"/>
  <c r="AM3952" i="1"/>
  <c r="AM3951" i="1"/>
  <c r="AM3950" i="1"/>
  <c r="AM3949" i="1"/>
  <c r="AM3948" i="1"/>
  <c r="AM3945" i="1"/>
  <c r="AM3943" i="1"/>
  <c r="AM3940" i="1"/>
  <c r="AM3939" i="1"/>
  <c r="AM3938" i="1"/>
  <c r="AM3934" i="1"/>
  <c r="AM3933" i="1"/>
  <c r="AM3932" i="1"/>
  <c r="AM3931" i="1"/>
  <c r="AM3929" i="1"/>
  <c r="AM3926" i="1"/>
  <c r="AM3924" i="1"/>
  <c r="AM3921" i="1"/>
  <c r="AM3920" i="1"/>
  <c r="AM3918" i="1"/>
  <c r="AM3914" i="1"/>
  <c r="AM3913" i="1"/>
  <c r="AM3912" i="1"/>
  <c r="AM3910" i="1"/>
  <c r="AM3909" i="1"/>
  <c r="AM3908" i="1"/>
  <c r="AM3904" i="1"/>
  <c r="AM3903" i="1"/>
  <c r="AM3897" i="1"/>
  <c r="AM3896" i="1"/>
  <c r="AM3892" i="1"/>
  <c r="AM3891" i="1"/>
  <c r="AM3888" i="1"/>
  <c r="AM3887" i="1"/>
  <c r="AM3885" i="1"/>
  <c r="AM3884" i="1"/>
  <c r="AM3881" i="1"/>
  <c r="AM3871" i="1"/>
  <c r="AM3863" i="1"/>
  <c r="AM3862" i="1"/>
  <c r="AM3855" i="1"/>
  <c r="AM3853" i="1"/>
  <c r="AM3848" i="1"/>
  <c r="AM3845" i="1"/>
  <c r="AM3837" i="1"/>
  <c r="AM3836" i="1"/>
  <c r="AM3833" i="1"/>
  <c r="AM3831" i="1"/>
  <c r="AM3830" i="1"/>
  <c r="AM3829" i="1"/>
  <c r="AM3827" i="1"/>
  <c r="AM3826" i="1"/>
  <c r="AM3824" i="1"/>
  <c r="AM3823" i="1"/>
  <c r="AM3822" i="1"/>
  <c r="AM3821" i="1"/>
  <c r="AM3817" i="1"/>
  <c r="AM3815" i="1"/>
  <c r="AM3813" i="1"/>
  <c r="AM3812" i="1"/>
  <c r="AM3811" i="1"/>
  <c r="AM3810" i="1"/>
  <c r="AM3809" i="1"/>
  <c r="AM3808" i="1"/>
  <c r="AM3805" i="1"/>
  <c r="AM3803" i="1"/>
  <c r="AM3802" i="1"/>
  <c r="AM3799" i="1"/>
  <c r="AM3798" i="1"/>
  <c r="AM3795" i="1"/>
  <c r="AM3794" i="1"/>
  <c r="AM3793" i="1"/>
  <c r="AM3792" i="1"/>
  <c r="AM3788" i="1"/>
  <c r="AM3780" i="1"/>
  <c r="AM3768" i="1"/>
  <c r="AM3750" i="1"/>
  <c r="AM3749" i="1"/>
  <c r="AM3747" i="1"/>
  <c r="AM3741" i="1"/>
  <c r="AM3739" i="1"/>
  <c r="AM3736" i="1"/>
  <c r="AM3735" i="1"/>
  <c r="AM3734" i="1"/>
  <c r="AM3733" i="1"/>
  <c r="AM3732" i="1"/>
  <c r="AM3728" i="1"/>
  <c r="AM3726" i="1"/>
  <c r="AM3723" i="1"/>
  <c r="AM3722" i="1"/>
  <c r="AM3720" i="1"/>
  <c r="AM3719" i="1"/>
  <c r="AM3717" i="1"/>
  <c r="AM3716" i="1"/>
  <c r="AM3714" i="1"/>
  <c r="AM3712" i="1"/>
  <c r="AM3711" i="1"/>
  <c r="AM3710" i="1"/>
  <c r="AM3706" i="1"/>
  <c r="AM3705" i="1"/>
  <c r="AM3701" i="1"/>
  <c r="AM3700" i="1"/>
  <c r="AM3695" i="1"/>
  <c r="AM3692" i="1"/>
  <c r="AM3689" i="1"/>
  <c r="AM3688" i="1"/>
  <c r="AM3686" i="1"/>
  <c r="AM3685" i="1"/>
  <c r="AM3684" i="1"/>
  <c r="AM3682" i="1"/>
  <c r="AM3680" i="1"/>
  <c r="AM3669" i="1"/>
  <c r="AM3667" i="1"/>
  <c r="AM3665" i="1"/>
  <c r="AM3663" i="1"/>
  <c r="AM3662" i="1"/>
  <c r="AM3661" i="1"/>
  <c r="AM3658" i="1"/>
  <c r="AM3657" i="1"/>
  <c r="AM3655" i="1"/>
  <c r="AM3653" i="1"/>
  <c r="AM3652" i="1"/>
  <c r="AM3651" i="1"/>
  <c r="AM3650" i="1"/>
  <c r="AM3646" i="1"/>
  <c r="AM3642" i="1"/>
  <c r="AM3638" i="1"/>
  <c r="AM3635" i="1"/>
  <c r="AM3632" i="1"/>
  <c r="AM3630" i="1"/>
  <c r="AM3629" i="1"/>
  <c r="AM3627" i="1"/>
  <c r="AM3626" i="1"/>
  <c r="AM3624" i="1"/>
  <c r="AM3622" i="1"/>
  <c r="AM3620" i="1"/>
  <c r="AM3617" i="1"/>
  <c r="AM3614" i="1"/>
  <c r="AM3612" i="1"/>
  <c r="AM3608" i="1"/>
  <c r="AM3606" i="1"/>
  <c r="AM3602" i="1"/>
  <c r="AM3601" i="1"/>
  <c r="AM3600" i="1"/>
  <c r="AM3599" i="1"/>
  <c r="AM3598" i="1"/>
  <c r="AM3597" i="1"/>
  <c r="AM3595" i="1"/>
  <c r="AM3594" i="1"/>
  <c r="AM3591" i="1"/>
  <c r="AM3590" i="1"/>
  <c r="AM3587" i="1"/>
  <c r="AM3586" i="1"/>
  <c r="AM3584" i="1"/>
  <c r="AM3582" i="1"/>
  <c r="AM3581" i="1"/>
  <c r="AM3580" i="1"/>
  <c r="AM3579" i="1"/>
  <c r="AM3577" i="1"/>
  <c r="AM3576" i="1"/>
  <c r="AM3572" i="1"/>
  <c r="AM3569" i="1"/>
  <c r="AM3565" i="1"/>
  <c r="AM3563" i="1"/>
  <c r="AM3562" i="1"/>
  <c r="AM3559" i="1"/>
  <c r="AM3558" i="1"/>
  <c r="AM3557" i="1"/>
  <c r="AM3554" i="1"/>
  <c r="AM3553" i="1"/>
  <c r="AM3552" i="1"/>
  <c r="AM3550" i="1"/>
  <c r="AM3546" i="1"/>
  <c r="AM3545" i="1"/>
  <c r="AM3544" i="1"/>
  <c r="AM3539" i="1"/>
  <c r="AM3538" i="1"/>
  <c r="AM3537" i="1"/>
  <c r="AM3534" i="1"/>
  <c r="AM3532" i="1"/>
  <c r="AM3531" i="1"/>
  <c r="AM3530" i="1"/>
  <c r="AM3528" i="1"/>
  <c r="AM3526" i="1"/>
  <c r="AM3525" i="1"/>
  <c r="AM3524" i="1"/>
  <c r="AM3523" i="1"/>
  <c r="AM3512" i="1"/>
  <c r="AM3511" i="1"/>
  <c r="AM3510" i="1"/>
  <c r="AM3509" i="1"/>
  <c r="AM3507" i="1"/>
  <c r="AM3506" i="1"/>
  <c r="AM3504" i="1"/>
  <c r="AM3503" i="1"/>
  <c r="AM3502" i="1"/>
  <c r="AM3501" i="1"/>
  <c r="AM3497" i="1"/>
  <c r="AM3495" i="1"/>
  <c r="AM3494" i="1"/>
  <c r="AM3491" i="1"/>
  <c r="AM3490" i="1"/>
  <c r="AM3485" i="1"/>
  <c r="AM3484" i="1"/>
  <c r="AM3483" i="1"/>
  <c r="AM3482" i="1"/>
  <c r="AM3479" i="1"/>
  <c r="AM3477" i="1"/>
  <c r="AM3474" i="1"/>
  <c r="AM3473" i="1"/>
  <c r="AM3472" i="1"/>
  <c r="AM3469" i="1"/>
  <c r="AM3465" i="1"/>
  <c r="AM3461" i="1"/>
  <c r="AM3459" i="1"/>
  <c r="AM3453" i="1"/>
  <c r="AM3452" i="1"/>
  <c r="AM3447" i="1"/>
  <c r="AM3445" i="1"/>
  <c r="AM3444" i="1"/>
  <c r="AM3441" i="1"/>
  <c r="AM3440" i="1"/>
  <c r="AM3437" i="1"/>
  <c r="AM3436" i="1"/>
  <c r="AM3435" i="1"/>
  <c r="AM3433" i="1"/>
  <c r="AM3432" i="1"/>
  <c r="AM3427" i="1"/>
  <c r="AM3421" i="1"/>
  <c r="AM3418" i="1"/>
  <c r="AM3413" i="1"/>
  <c r="AM3410" i="1"/>
  <c r="AM3407" i="1"/>
  <c r="AM3406" i="1"/>
  <c r="AM3403" i="1"/>
  <c r="AM3399" i="1"/>
  <c r="AM3396" i="1"/>
  <c r="AM3394" i="1"/>
  <c r="AM3391" i="1"/>
  <c r="AM3388" i="1"/>
  <c r="AM3387" i="1"/>
  <c r="AM3386" i="1"/>
  <c r="AM3384" i="1"/>
  <c r="AM3380" i="1"/>
  <c r="AM3378" i="1"/>
  <c r="AM3377" i="1"/>
  <c r="AM3376" i="1"/>
  <c r="AM3375" i="1"/>
  <c r="AM3374" i="1"/>
  <c r="AM3368" i="1"/>
  <c r="AM3367" i="1"/>
  <c r="AM3364" i="1"/>
  <c r="AM3359" i="1"/>
  <c r="AM3357" i="1"/>
  <c r="AM3356" i="1"/>
  <c r="AM3355" i="1"/>
  <c r="AM3354" i="1"/>
  <c r="AM3353" i="1"/>
  <c r="AM3352" i="1"/>
  <c r="AM3351" i="1"/>
  <c r="AM3350" i="1"/>
  <c r="AM3348" i="1"/>
  <c r="AM3347" i="1"/>
  <c r="AM3346" i="1"/>
  <c r="AM3345" i="1"/>
  <c r="AM3343" i="1"/>
  <c r="AM3341" i="1"/>
  <c r="AM3333" i="1"/>
  <c r="AM3331" i="1"/>
  <c r="AM3329" i="1"/>
  <c r="AM3328" i="1"/>
  <c r="AM3326" i="1"/>
  <c r="AM3325" i="1"/>
  <c r="AM3324" i="1"/>
  <c r="AM3323" i="1"/>
  <c r="AM3322" i="1"/>
  <c r="AM3319" i="1"/>
  <c r="AM3316" i="1"/>
  <c r="AM3313" i="1"/>
  <c r="AM3312" i="1"/>
  <c r="AM3307" i="1"/>
  <c r="AM3304" i="1"/>
  <c r="AM3302" i="1"/>
  <c r="AM3295" i="1"/>
  <c r="AM3293" i="1"/>
  <c r="AM3286" i="1"/>
  <c r="AM3284" i="1"/>
  <c r="AM3280" i="1"/>
  <c r="AM3269" i="1"/>
  <c r="AM3267" i="1"/>
  <c r="AM3263" i="1"/>
  <c r="AM3255" i="1"/>
  <c r="AM3252" i="1"/>
  <c r="AM3250" i="1"/>
  <c r="AM3246" i="1"/>
  <c r="AM3238" i="1"/>
  <c r="AM3219" i="1"/>
  <c r="AM3217" i="1"/>
  <c r="AM3213" i="1"/>
  <c r="AM3202" i="1"/>
  <c r="AM3200" i="1"/>
  <c r="AM3196" i="1"/>
  <c r="AM3188" i="1"/>
  <c r="AM3185" i="1"/>
  <c r="AM3183" i="1"/>
  <c r="AM3179" i="1"/>
  <c r="AM3171" i="1"/>
  <c r="AM3165" i="1"/>
  <c r="AM3159" i="1"/>
  <c r="AM3151" i="1"/>
  <c r="AM3145" i="1"/>
  <c r="AM3136" i="1"/>
  <c r="AM3134" i="1"/>
  <c r="AM3130" i="1"/>
  <c r="AM3119" i="1"/>
  <c r="AM3117" i="1"/>
  <c r="AM3113" i="1"/>
  <c r="AM3107" i="1"/>
  <c r="AM3103" i="1"/>
  <c r="AM3094" i="1"/>
  <c r="AM3092" i="1"/>
  <c r="AM3087" i="1"/>
  <c r="AM3083" i="1"/>
  <c r="AM3082" i="1"/>
  <c r="AM3080" i="1"/>
  <c r="AM3079" i="1"/>
  <c r="AM3078" i="1"/>
  <c r="AM3074" i="1"/>
  <c r="AM3073" i="1"/>
  <c r="AM3072" i="1"/>
  <c r="AM3071" i="1"/>
  <c r="AM3070" i="1"/>
  <c r="AM3068" i="1"/>
  <c r="AM3064" i="1"/>
  <c r="AM3062" i="1"/>
  <c r="AM3061" i="1"/>
  <c r="AM3060" i="1"/>
  <c r="AM3059" i="1"/>
  <c r="AM3056" i="1"/>
  <c r="AM3055" i="1"/>
  <c r="AM3054" i="1"/>
  <c r="AM3052" i="1"/>
  <c r="AM3051" i="1"/>
  <c r="AM3049" i="1"/>
  <c r="AM3046" i="1"/>
  <c r="AM3043" i="1"/>
  <c r="AM3041" i="1"/>
  <c r="AM3040" i="1"/>
  <c r="AM3033" i="1"/>
  <c r="AM3032" i="1"/>
  <c r="AM3029" i="1"/>
  <c r="AM3027" i="1"/>
  <c r="AM3026" i="1"/>
  <c r="AM3025" i="1"/>
  <c r="AM3023" i="1"/>
  <c r="AM3021" i="1"/>
  <c r="AM3020" i="1"/>
  <c r="AM3016" i="1"/>
  <c r="AM3013" i="1"/>
  <c r="AM3012" i="1"/>
  <c r="AM3009" i="1"/>
  <c r="AM3008" i="1"/>
  <c r="AM3003" i="1"/>
  <c r="AM2999" i="1"/>
  <c r="AM2997" i="1"/>
  <c r="AM2995" i="1"/>
  <c r="AM2993" i="1"/>
  <c r="AM2992" i="1"/>
  <c r="AM2991" i="1"/>
  <c r="AM2990" i="1"/>
  <c r="AM2989" i="1"/>
  <c r="AM2987" i="1"/>
  <c r="AM2983" i="1"/>
  <c r="AM2982" i="1"/>
  <c r="AM2981" i="1"/>
  <c r="AM2980" i="1"/>
  <c r="AM2979" i="1"/>
  <c r="AM2977" i="1"/>
  <c r="AM2976" i="1"/>
  <c r="AM2975" i="1"/>
  <c r="AM2974" i="1"/>
  <c r="AM2972" i="1"/>
  <c r="AM2971" i="1"/>
  <c r="AM2969" i="1"/>
  <c r="AM2966" i="1"/>
  <c r="AM2965" i="1"/>
  <c r="AM2964" i="1"/>
  <c r="AM2960" i="1"/>
  <c r="AM2956" i="1"/>
  <c r="AM2954" i="1"/>
  <c r="AM2950" i="1"/>
  <c r="AM2948" i="1"/>
  <c r="AM2945" i="1"/>
  <c r="AM2944" i="1"/>
  <c r="AM2942" i="1"/>
  <c r="AM2939" i="1"/>
  <c r="AM2937" i="1"/>
  <c r="AM2935" i="1"/>
  <c r="AM2934" i="1"/>
  <c r="AM2932" i="1"/>
  <c r="AM2931" i="1"/>
  <c r="AM2930" i="1"/>
  <c r="AM2929" i="1"/>
  <c r="AM2925" i="1"/>
  <c r="AM2923" i="1"/>
  <c r="AM2916" i="1"/>
  <c r="AM2911" i="1"/>
  <c r="AM2909" i="1"/>
  <c r="AM2907" i="1"/>
  <c r="AM2906" i="1"/>
  <c r="AM2899" i="1"/>
  <c r="AM2891" i="1"/>
  <c r="AM2890" i="1"/>
  <c r="AM2889" i="1"/>
  <c r="AM2887" i="1"/>
  <c r="AM2886" i="1"/>
  <c r="AM2885" i="1"/>
  <c r="AM2883" i="1"/>
  <c r="AM2880" i="1"/>
  <c r="AM2879" i="1"/>
  <c r="AM2875" i="1"/>
  <c r="AM2872" i="1"/>
  <c r="AM2871" i="1"/>
  <c r="AM2870" i="1"/>
  <c r="AM2869" i="1"/>
  <c r="AM2867" i="1"/>
  <c r="AM2866" i="1"/>
  <c r="AM2865" i="1"/>
  <c r="AM2862" i="1"/>
  <c r="AM2857" i="1"/>
  <c r="AM2854" i="1"/>
  <c r="AM2850" i="1"/>
  <c r="AM2849" i="1"/>
  <c r="AM2840" i="1"/>
  <c r="AM2839" i="1"/>
  <c r="AM2838" i="1"/>
  <c r="AM2837" i="1"/>
  <c r="AM2834" i="1"/>
  <c r="AM2831" i="1"/>
  <c r="AM2829" i="1"/>
  <c r="AM2827" i="1"/>
  <c r="AM2826" i="1"/>
  <c r="AM2824" i="1"/>
  <c r="AM2823" i="1"/>
  <c r="AM2822" i="1"/>
  <c r="AM2821" i="1"/>
  <c r="AM2818" i="1"/>
  <c r="AM2817" i="1"/>
  <c r="AM2816" i="1"/>
  <c r="AM2812" i="1"/>
  <c r="AM2811" i="1"/>
  <c r="AM2810" i="1"/>
  <c r="AM2809" i="1"/>
  <c r="AM2808" i="1"/>
  <c r="AM2806" i="1"/>
  <c r="AM2805" i="1"/>
  <c r="AM2804" i="1"/>
  <c r="AM2803" i="1"/>
  <c r="AM2802" i="1"/>
  <c r="AM2799" i="1"/>
  <c r="AM2797" i="1"/>
  <c r="AM2793" i="1"/>
  <c r="AM2792" i="1"/>
  <c r="AM2789" i="1"/>
  <c r="AM2788" i="1"/>
  <c r="AM2784" i="1"/>
  <c r="AM2783" i="1"/>
  <c r="AM2781" i="1"/>
  <c r="AM2775" i="1"/>
  <c r="AM2774" i="1"/>
  <c r="AM2770" i="1"/>
  <c r="AM2769" i="1"/>
  <c r="AM2768" i="1"/>
  <c r="AM2767" i="1"/>
  <c r="AM2765" i="1"/>
  <c r="AM2764" i="1"/>
  <c r="AM2763" i="1"/>
  <c r="AM2762" i="1"/>
  <c r="AM2760" i="1"/>
  <c r="AM2758" i="1"/>
  <c r="AM2757" i="1"/>
  <c r="AM2755" i="1"/>
  <c r="AM2753" i="1"/>
  <c r="AM2748" i="1"/>
  <c r="AM2744" i="1"/>
  <c r="AM2739" i="1"/>
  <c r="AM2733" i="1"/>
  <c r="AM2730" i="1"/>
  <c r="AM2729" i="1"/>
  <c r="AM2727" i="1"/>
  <c r="AM2725" i="1"/>
  <c r="AM2723" i="1"/>
  <c r="AM2722" i="1"/>
  <c r="AM2720" i="1"/>
  <c r="AM2717" i="1"/>
  <c r="AM2716" i="1"/>
  <c r="AM2710" i="1"/>
  <c r="AM2709" i="1"/>
  <c r="AM2705" i="1"/>
  <c r="AM2704" i="1"/>
  <c r="AM2702" i="1"/>
  <c r="AM2700" i="1"/>
  <c r="AM2698" i="1"/>
  <c r="AM2694" i="1"/>
  <c r="AM2691" i="1"/>
  <c r="AM2689" i="1"/>
  <c r="AM2688" i="1"/>
  <c r="AM2686" i="1"/>
  <c r="AM2675" i="1"/>
  <c r="AM2672" i="1"/>
  <c r="AM2667" i="1"/>
  <c r="AM2666" i="1"/>
  <c r="AM2661" i="1"/>
  <c r="AM2658" i="1"/>
  <c r="AM2657" i="1"/>
  <c r="AM2656" i="1"/>
  <c r="AM2655" i="1"/>
  <c r="AM2652" i="1"/>
  <c r="AM2643" i="1"/>
  <c r="AM2638" i="1"/>
  <c r="AM2635" i="1"/>
  <c r="AM2634" i="1"/>
  <c r="AM2627" i="1"/>
  <c r="AM2624" i="1"/>
  <c r="AM2620" i="1"/>
  <c r="AM2619" i="1"/>
  <c r="AM2618" i="1"/>
  <c r="AM2614" i="1"/>
  <c r="AM2612" i="1"/>
  <c r="AM2611" i="1"/>
  <c r="AM2610" i="1"/>
  <c r="AM2609" i="1"/>
  <c r="AM2608" i="1"/>
  <c r="AM2607" i="1"/>
  <c r="AM2602" i="1"/>
  <c r="AM2598" i="1"/>
  <c r="AM2595" i="1"/>
  <c r="AM2594" i="1"/>
  <c r="AM2593" i="1"/>
  <c r="AM2591" i="1"/>
  <c r="AM2590" i="1"/>
  <c r="AM2587" i="1"/>
  <c r="AM2583" i="1"/>
  <c r="AM2582" i="1"/>
  <c r="AM2581" i="1"/>
  <c r="AM2580" i="1"/>
  <c r="AM2576" i="1"/>
  <c r="AM2574" i="1"/>
  <c r="AM2572" i="1"/>
  <c r="AM2569" i="1"/>
  <c r="AM2567" i="1"/>
  <c r="AM2566" i="1"/>
  <c r="AM2565" i="1"/>
  <c r="AM2564" i="1"/>
  <c r="AM2563" i="1"/>
  <c r="AM2561" i="1"/>
  <c r="AM2559" i="1"/>
  <c r="AM2558" i="1"/>
  <c r="AM2556" i="1"/>
  <c r="AM2553" i="1"/>
  <c r="AM2552" i="1"/>
  <c r="AM2547" i="1"/>
  <c r="AM2543" i="1"/>
  <c r="AM2542" i="1"/>
  <c r="AM2538" i="1"/>
  <c r="AM2537" i="1"/>
  <c r="AM2536" i="1"/>
  <c r="AM2535" i="1"/>
  <c r="AM2532" i="1"/>
  <c r="AM2527" i="1"/>
  <c r="AM2525" i="1"/>
  <c r="AM2522" i="1"/>
  <c r="AM2520" i="1"/>
  <c r="AM2518" i="1"/>
  <c r="AM2516" i="1"/>
  <c r="AM2515" i="1"/>
  <c r="AM2513" i="1"/>
  <c r="AM2511" i="1"/>
  <c r="AM2510" i="1"/>
  <c r="AM2504" i="1"/>
  <c r="AM2502" i="1"/>
  <c r="AM2501" i="1"/>
  <c r="AM1269" i="1"/>
  <c r="AM1251" i="1"/>
  <c r="AM2499" i="1"/>
  <c r="AM2498" i="1"/>
  <c r="AM2497" i="1"/>
  <c r="AM2496" i="1"/>
  <c r="AM2495" i="1"/>
  <c r="AM2493" i="1"/>
  <c r="AM2492" i="1"/>
  <c r="AM2491" i="1"/>
  <c r="AM2490" i="1"/>
  <c r="AM2489" i="1"/>
  <c r="AM2487" i="1"/>
  <c r="AM2483" i="1"/>
  <c r="AM2480" i="1"/>
  <c r="AM2479" i="1"/>
  <c r="AM2475" i="1"/>
  <c r="AM2472" i="1"/>
  <c r="AM2471" i="1"/>
  <c r="AM2469" i="1"/>
  <c r="AM2466" i="1"/>
  <c r="AM2465" i="1"/>
  <c r="AM2464" i="1"/>
  <c r="AM2463" i="1"/>
  <c r="AM2462" i="1"/>
  <c r="AM2460" i="1"/>
  <c r="AM2459" i="1"/>
  <c r="AM2457" i="1"/>
  <c r="AM2454" i="1"/>
  <c r="AM2452" i="1"/>
  <c r="AM2449" i="1"/>
  <c r="AM2445" i="1"/>
  <c r="AM2440" i="1"/>
  <c r="AM2438" i="1"/>
  <c r="AM2431" i="1"/>
  <c r="AM2430" i="1"/>
  <c r="AM2429" i="1"/>
  <c r="AM2428" i="1"/>
  <c r="AM2427" i="1"/>
  <c r="AM2426" i="1"/>
  <c r="AM2424" i="1"/>
  <c r="AM2422" i="1"/>
  <c r="AM2421" i="1"/>
  <c r="AM2419" i="1"/>
  <c r="AM2418" i="1"/>
  <c r="AM2417" i="1"/>
  <c r="AM2416" i="1"/>
  <c r="AM2415" i="1"/>
  <c r="AM2414" i="1"/>
  <c r="AM2413" i="1"/>
  <c r="AM2412" i="1"/>
  <c r="AM2410" i="1"/>
  <c r="AM2409" i="1"/>
  <c r="AM2407" i="1"/>
  <c r="AM2406" i="1"/>
  <c r="AM2403" i="1"/>
  <c r="AM2401" i="1"/>
  <c r="AM2400" i="1"/>
  <c r="AM2398" i="1"/>
  <c r="AM2397" i="1"/>
  <c r="AM2395" i="1"/>
  <c r="AM2394" i="1"/>
  <c r="AM2393" i="1"/>
  <c r="AM2392" i="1"/>
  <c r="AM2391" i="1"/>
  <c r="AM2389" i="1"/>
  <c r="AM2388" i="1"/>
  <c r="AM2386" i="1"/>
  <c r="AM2383" i="1"/>
  <c r="AM2374" i="1"/>
  <c r="AM2370" i="1"/>
  <c r="AM2369" i="1"/>
  <c r="AM2365" i="1"/>
  <c r="AM2364" i="1"/>
  <c r="AM2359" i="1"/>
  <c r="AM2355" i="1"/>
  <c r="AM2351" i="1"/>
  <c r="AM2350" i="1"/>
  <c r="AM2349" i="1"/>
  <c r="AM2347" i="1"/>
  <c r="AM2345" i="1"/>
  <c r="AM2344" i="1"/>
  <c r="AM2339" i="1"/>
  <c r="AM2338" i="1"/>
  <c r="AM2337" i="1"/>
  <c r="AM2336" i="1"/>
  <c r="AM2335" i="1"/>
  <c r="AM2334" i="1"/>
  <c r="AM2333" i="1"/>
  <c r="AM2332" i="1"/>
  <c r="AM2331" i="1"/>
  <c r="AM2330" i="1"/>
  <c r="AM2328" i="1"/>
  <c r="AM2327" i="1"/>
  <c r="AM2325" i="1"/>
  <c r="AM2324" i="1"/>
  <c r="AM2322" i="1"/>
  <c r="AM2321" i="1"/>
  <c r="AM2320" i="1"/>
  <c r="AM2319" i="1"/>
  <c r="AM2317" i="1"/>
  <c r="AM2311" i="1"/>
  <c r="AM2308" i="1"/>
  <c r="AM2306" i="1"/>
  <c r="AM2298" i="1"/>
  <c r="AM2296" i="1"/>
  <c r="AM2294" i="1"/>
  <c r="AM2292" i="1"/>
  <c r="AM2289" i="1"/>
  <c r="AM2282" i="1"/>
  <c r="AM2280" i="1"/>
  <c r="AM2276" i="1"/>
  <c r="AM2268" i="1"/>
  <c r="AM2262" i="1"/>
  <c r="AM2256" i="1"/>
  <c r="AM2248" i="1"/>
  <c r="AM2242" i="1"/>
  <c r="AM2233" i="1"/>
  <c r="AM2231" i="1"/>
  <c r="AM2227" i="1"/>
  <c r="AM2221" i="1"/>
  <c r="AM2219" i="1"/>
  <c r="AM2218" i="1"/>
  <c r="AM2217" i="1"/>
  <c r="AM2216" i="1"/>
  <c r="AM2213" i="1"/>
  <c r="AM2210" i="1"/>
  <c r="AM2207" i="1"/>
  <c r="AM2206" i="1"/>
  <c r="AM2205" i="1"/>
  <c r="AM2204" i="1"/>
  <c r="AM2203" i="1"/>
  <c r="AM2202" i="1"/>
  <c r="AM2201" i="1"/>
  <c r="AM2200" i="1"/>
  <c r="AM2199" i="1"/>
  <c r="AM2198" i="1"/>
  <c r="AM2197" i="1"/>
  <c r="AM2196" i="1"/>
  <c r="AM2195" i="1"/>
  <c r="AM2193" i="1"/>
  <c r="AM2192" i="1"/>
  <c r="AM2191" i="1"/>
  <c r="AM2190" i="1"/>
  <c r="AM2188" i="1"/>
  <c r="AM2174" i="1"/>
  <c r="AM2173" i="1"/>
  <c r="AM2170" i="1"/>
  <c r="AM2169" i="1"/>
  <c r="AM2168" i="1"/>
  <c r="AM2166" i="1"/>
  <c r="AM2165" i="1"/>
  <c r="AM2161" i="1"/>
  <c r="AM2158" i="1"/>
  <c r="AM2157" i="1"/>
  <c r="AM2156" i="1"/>
  <c r="AM2154" i="1"/>
  <c r="AM2153" i="1"/>
  <c r="AM2152" i="1"/>
  <c r="AM2151" i="1"/>
  <c r="AM2150" i="1"/>
  <c r="AM2149" i="1"/>
  <c r="AM2147" i="1"/>
  <c r="AM2144" i="1"/>
  <c r="AM2136" i="1"/>
  <c r="AM2133" i="1"/>
  <c r="AM2132" i="1"/>
  <c r="AM2131" i="1"/>
  <c r="AM2130" i="1"/>
  <c r="AM2129" i="1"/>
  <c r="AM2127" i="1"/>
  <c r="AM2126" i="1"/>
  <c r="AM2124" i="1"/>
  <c r="AM2119" i="1"/>
  <c r="AM2118" i="1"/>
  <c r="AM2117" i="1"/>
  <c r="AM2115" i="1"/>
  <c r="AM2114" i="1"/>
  <c r="AM2113" i="1"/>
  <c r="AM2112" i="1"/>
  <c r="AM2111" i="1"/>
  <c r="AM2109" i="1"/>
  <c r="AM2105" i="1"/>
  <c r="AM2104" i="1"/>
  <c r="AM2103" i="1"/>
  <c r="AM2102" i="1"/>
  <c r="AM2099" i="1"/>
  <c r="AM2094" i="1"/>
  <c r="AM2093" i="1"/>
  <c r="AM2091" i="1"/>
  <c r="AM2088" i="1"/>
  <c r="AM2086" i="1"/>
  <c r="AM2084" i="1"/>
  <c r="AM2083" i="1"/>
  <c r="AM2074" i="1"/>
  <c r="AM2073" i="1"/>
  <c r="AM2070" i="1"/>
  <c r="AM2063" i="1"/>
  <c r="AM2062" i="1"/>
  <c r="AM2061" i="1"/>
  <c r="AM2060" i="1"/>
  <c r="AM2056" i="1"/>
  <c r="AM2055" i="1"/>
  <c r="AM2054" i="1"/>
  <c r="AM2053" i="1"/>
  <c r="AM2052" i="1"/>
  <c r="AM2050" i="1"/>
  <c r="AM2048" i="1"/>
  <c r="AM2045" i="1"/>
  <c r="AM2043" i="1"/>
  <c r="AM2042" i="1"/>
  <c r="AM2041" i="1"/>
  <c r="AM2040" i="1"/>
  <c r="AM2039" i="1"/>
  <c r="AM2038" i="1"/>
  <c r="AM2036" i="1"/>
  <c r="AM2034" i="1"/>
  <c r="AM2031" i="1"/>
  <c r="AM2030" i="1"/>
  <c r="AM2028" i="1"/>
  <c r="AM2025" i="1"/>
  <c r="AM2024" i="1"/>
  <c r="AM2022" i="1"/>
  <c r="AM2021" i="1"/>
  <c r="AM2020" i="1"/>
  <c r="AM2017" i="1"/>
  <c r="AM2016" i="1"/>
  <c r="AM2013" i="1"/>
  <c r="AM2012" i="1"/>
  <c r="AM2011" i="1"/>
  <c r="AM1999" i="1"/>
  <c r="AM1994" i="1"/>
  <c r="AM1993" i="1"/>
  <c r="AM1991" i="1"/>
  <c r="AM1990" i="1"/>
  <c r="AM1989" i="1"/>
  <c r="AM1985" i="1"/>
  <c r="AM1984" i="1"/>
  <c r="AM1983" i="1"/>
  <c r="AM1981" i="1"/>
  <c r="AM1974" i="1"/>
  <c r="AM1972" i="1"/>
  <c r="AM1971" i="1"/>
  <c r="AM1960" i="1"/>
  <c r="AM1958" i="1"/>
  <c r="AM1956" i="1"/>
  <c r="AM1953" i="1"/>
  <c r="AM1952" i="1"/>
  <c r="AM1946" i="1"/>
  <c r="AM1944" i="1"/>
  <c r="AM1941" i="1"/>
  <c r="AM1927" i="1"/>
  <c r="AM1926" i="1"/>
  <c r="AM1925" i="1"/>
  <c r="AM1917" i="1"/>
  <c r="AM1913" i="1"/>
  <c r="AM1909" i="1"/>
  <c r="AM1907" i="1"/>
  <c r="AM1906" i="1"/>
  <c r="AM1903" i="1"/>
  <c r="AM1897" i="1"/>
  <c r="AM1896" i="1"/>
  <c r="AM1895" i="1"/>
  <c r="AM1893" i="1"/>
  <c r="AM1892" i="1"/>
  <c r="AM1888" i="1"/>
  <c r="AM1885" i="1"/>
  <c r="AM1882" i="1"/>
  <c r="AM1877" i="1"/>
  <c r="AM1876" i="1"/>
  <c r="AM1875" i="1"/>
  <c r="AM1874" i="1"/>
  <c r="AM1870" i="1"/>
  <c r="AM1869" i="1"/>
  <c r="AM1868" i="1"/>
  <c r="AM1867" i="1"/>
  <c r="AM1865" i="1"/>
  <c r="AM1861" i="1"/>
  <c r="AM1855" i="1"/>
  <c r="AM1852" i="1"/>
  <c r="AM1851" i="1"/>
  <c r="AM1850" i="1"/>
  <c r="AM1849" i="1"/>
  <c r="AM1844" i="1"/>
  <c r="AM1843" i="1"/>
  <c r="AM1842" i="1"/>
  <c r="AM1841" i="1"/>
  <c r="AM1840" i="1"/>
  <c r="AM1839" i="1"/>
  <c r="AM1836" i="1"/>
  <c r="AM1835" i="1"/>
  <c r="AM1833" i="1"/>
  <c r="AM1827" i="1"/>
  <c r="AM1824" i="1"/>
  <c r="AM1823" i="1"/>
  <c r="AM1822" i="1"/>
  <c r="AM1821" i="1"/>
  <c r="AM1818" i="1"/>
  <c r="AM1817" i="1"/>
  <c r="AM1816" i="1"/>
  <c r="AM1815" i="1"/>
  <c r="AM1811" i="1"/>
  <c r="AM1810" i="1"/>
  <c r="AM1803" i="1"/>
  <c r="AM1802" i="1"/>
  <c r="AM1801" i="1"/>
  <c r="AM1800" i="1"/>
  <c r="AM1798" i="1"/>
  <c r="AM1796" i="1"/>
  <c r="AM1794" i="1"/>
  <c r="AM1792" i="1"/>
  <c r="AM1791" i="1"/>
  <c r="AM1789" i="1"/>
  <c r="AM1788" i="1"/>
  <c r="AM1787" i="1"/>
  <c r="AM1782" i="1"/>
  <c r="AM1767" i="1"/>
  <c r="AM1765" i="1"/>
  <c r="AM1758" i="1"/>
  <c r="AM1757" i="1"/>
  <c r="AM1755" i="1"/>
  <c r="AM1751" i="1"/>
  <c r="AM1750" i="1"/>
  <c r="AM1749" i="1"/>
  <c r="AM1747" i="1"/>
  <c r="AM1745" i="1"/>
  <c r="AM1744" i="1"/>
  <c r="AM1743" i="1"/>
  <c r="AM1742" i="1"/>
  <c r="AM1741" i="1"/>
  <c r="AM1738" i="1"/>
  <c r="AM1737" i="1"/>
  <c r="AM1734" i="1"/>
  <c r="AM1729" i="1"/>
  <c r="AM1728" i="1"/>
  <c r="AM1727" i="1"/>
  <c r="AM1726" i="1"/>
  <c r="AM1718" i="1"/>
  <c r="AM1713" i="1"/>
  <c r="AM1711" i="1"/>
  <c r="AM1707" i="1"/>
  <c r="AM1706" i="1"/>
  <c r="AM1705" i="1"/>
  <c r="AM1703" i="1"/>
  <c r="AM1702" i="1"/>
  <c r="AM1701" i="1"/>
  <c r="AM1699" i="1"/>
  <c r="AM1697" i="1"/>
  <c r="AM1696" i="1"/>
  <c r="AM1694" i="1"/>
  <c r="AM1693" i="1"/>
  <c r="AM1690" i="1"/>
  <c r="AM1682" i="1"/>
  <c r="AM1681" i="1"/>
  <c r="AM1678" i="1"/>
  <c r="AM1674" i="1"/>
  <c r="AM1673" i="1"/>
  <c r="AM1672" i="1"/>
  <c r="AM1669" i="1"/>
  <c r="AM1665" i="1"/>
  <c r="AM1663" i="1"/>
  <c r="AM1661" i="1"/>
  <c r="AM1657" i="1"/>
  <c r="AM1655" i="1"/>
  <c r="AM1654" i="1"/>
  <c r="AM1653" i="1"/>
  <c r="AM1648" i="1"/>
  <c r="AM1645" i="1"/>
  <c r="AM1644" i="1"/>
  <c r="AM1642" i="1"/>
  <c r="AM1641" i="1"/>
  <c r="AM1639" i="1"/>
  <c r="AM1635" i="1"/>
  <c r="AM1634" i="1"/>
  <c r="AM1630" i="1"/>
  <c r="AM1626" i="1"/>
  <c r="AM1622" i="1"/>
  <c r="AM1621" i="1"/>
  <c r="AM1617" i="1"/>
  <c r="AM1614" i="1"/>
  <c r="AM1604" i="1"/>
  <c r="AM1600" i="1"/>
  <c r="AM1589" i="1"/>
  <c r="AM1585" i="1"/>
  <c r="AM1574" i="1"/>
  <c r="AM1570" i="1"/>
  <c r="AM1559" i="1"/>
  <c r="AM1555" i="1"/>
  <c r="AM1544" i="1"/>
  <c r="AM1540" i="1"/>
  <c r="AM1529" i="1"/>
  <c r="AM1525" i="1"/>
  <c r="AM1521" i="1"/>
  <c r="AM1520" i="1"/>
  <c r="AM1518" i="1"/>
  <c r="AM1517" i="1"/>
  <c r="AM1516" i="1"/>
  <c r="AM1513" i="1"/>
  <c r="AM1512" i="1"/>
  <c r="AM1510" i="1"/>
  <c r="AM1509" i="1"/>
  <c r="AM1508" i="1"/>
  <c r="AM1507" i="1"/>
  <c r="AM1505" i="1"/>
  <c r="AM1504" i="1"/>
  <c r="AM1503" i="1"/>
  <c r="AM1499" i="1"/>
  <c r="AM1498" i="1"/>
  <c r="AM1497" i="1"/>
  <c r="AM1496" i="1"/>
  <c r="AM1492" i="1"/>
  <c r="AM1490" i="1"/>
  <c r="AM1489" i="1"/>
  <c r="AM1488" i="1"/>
  <c r="AM1484" i="1"/>
  <c r="AM1481" i="1"/>
  <c r="AM1480" i="1"/>
  <c r="AM1478" i="1"/>
  <c r="AM1475" i="1"/>
  <c r="AM1472" i="1"/>
  <c r="AM1469" i="1"/>
  <c r="AM1466" i="1"/>
  <c r="AM1465" i="1"/>
  <c r="AM1464" i="1"/>
  <c r="AM1461" i="1"/>
  <c r="AM1458" i="1"/>
  <c r="AM1457" i="1"/>
  <c r="AM1450" i="1"/>
  <c r="AM1446" i="1"/>
  <c r="AM1444" i="1"/>
  <c r="AM1443" i="1"/>
  <c r="AM1442" i="1"/>
  <c r="AM1438" i="1"/>
  <c r="AM1436" i="1"/>
  <c r="AM1435" i="1"/>
  <c r="AM1431" i="1"/>
  <c r="AM1429" i="1"/>
  <c r="AM1428" i="1"/>
  <c r="AM1427" i="1"/>
  <c r="AM1423" i="1"/>
  <c r="AM1422" i="1"/>
  <c r="AM1420" i="1"/>
  <c r="AM1419" i="1"/>
  <c r="AM1418" i="1"/>
  <c r="AM1416" i="1"/>
  <c r="AM1415" i="1"/>
  <c r="AM1414" i="1"/>
  <c r="AM1410" i="1"/>
  <c r="AM1406" i="1"/>
  <c r="AM1398" i="1"/>
  <c r="AM1397" i="1"/>
  <c r="AM1396" i="1"/>
  <c r="AM1392" i="1"/>
  <c r="AM1391" i="1"/>
  <c r="AM1390" i="1"/>
  <c r="AM1386" i="1"/>
  <c r="AM1385" i="1"/>
  <c r="AM1378" i="1"/>
  <c r="AM1376" i="1"/>
  <c r="AM1375" i="1"/>
  <c r="AM1374" i="1"/>
  <c r="AM1373" i="1"/>
  <c r="AM1372" i="1"/>
  <c r="AM1370" i="1"/>
  <c r="AM1368" i="1"/>
  <c r="AM1357" i="1"/>
  <c r="AM1356" i="1"/>
  <c r="AM1354" i="1"/>
  <c r="AM1353" i="1"/>
  <c r="AM1351" i="1"/>
  <c r="AM1350" i="1"/>
  <c r="AM1349" i="1"/>
  <c r="AM1348" i="1"/>
  <c r="AM1346" i="1"/>
  <c r="AM1345" i="1"/>
  <c r="AM1336" i="1"/>
  <c r="AM1324" i="1"/>
  <c r="AM1253" i="1"/>
  <c r="AM1248" i="1"/>
  <c r="AM1247" i="1"/>
  <c r="AM1242" i="1"/>
  <c r="AM1237" i="1"/>
  <c r="AM1234" i="1"/>
  <c r="AM1231" i="1"/>
  <c r="AM1229" i="1"/>
  <c r="AM1227" i="1"/>
  <c r="AM1225" i="1"/>
  <c r="AM1223" i="1"/>
  <c r="AM1221" i="1"/>
  <c r="AM1220" i="1"/>
  <c r="AM1218" i="1"/>
  <c r="AM1217" i="1"/>
  <c r="AM1216" i="1"/>
  <c r="AM1214" i="1"/>
  <c r="AM1213" i="1"/>
  <c r="AM1212" i="1"/>
  <c r="AM1205" i="1"/>
  <c r="AM1204" i="1"/>
  <c r="AM1201" i="1"/>
  <c r="AM1193" i="1"/>
  <c r="AM1191" i="1"/>
  <c r="AM1190" i="1"/>
  <c r="AM1188" i="1"/>
  <c r="AM1186" i="1"/>
  <c r="AM1185" i="1"/>
  <c r="AM1184" i="1"/>
  <c r="AM1183" i="1"/>
  <c r="AM1179" i="1"/>
  <c r="AM1178" i="1"/>
  <c r="AM1177" i="1"/>
  <c r="AM1176" i="1"/>
  <c r="AM1175" i="1"/>
  <c r="AM1173" i="1"/>
  <c r="AM1169" i="1"/>
  <c r="AM1168" i="1"/>
  <c r="AM1167" i="1"/>
  <c r="AM1166" i="1"/>
  <c r="AM1165" i="1"/>
  <c r="AM1164" i="1"/>
  <c r="AM1163" i="1"/>
  <c r="AM1156" i="1"/>
  <c r="AM1155" i="1"/>
  <c r="AM1153" i="1"/>
  <c r="AM1151" i="1"/>
  <c r="AM1149" i="1"/>
  <c r="AM1147" i="1"/>
  <c r="AM1143" i="1"/>
  <c r="AM1141" i="1"/>
  <c r="AM1137" i="1"/>
  <c r="AM1132" i="1"/>
  <c r="AM1131" i="1"/>
  <c r="AM1130" i="1"/>
  <c r="AM1129" i="1"/>
  <c r="AM1128" i="1"/>
  <c r="AM1123" i="1"/>
  <c r="AM1119" i="1"/>
  <c r="AM1117" i="1"/>
  <c r="AM1115" i="1"/>
  <c r="AM1114" i="1"/>
  <c r="AM1113" i="1"/>
  <c r="AM1112" i="1"/>
  <c r="AM1111" i="1"/>
  <c r="AM1110" i="1"/>
  <c r="AM1109" i="1"/>
  <c r="AM1108" i="1"/>
  <c r="AM1107" i="1"/>
  <c r="AM1106" i="1"/>
  <c r="AM1102" i="1"/>
  <c r="AM1101" i="1"/>
  <c r="AM1098" i="1"/>
  <c r="AM1097" i="1"/>
  <c r="AM1096" i="1"/>
  <c r="AM1093" i="1"/>
  <c r="AM1092" i="1"/>
  <c r="AM1089" i="1"/>
  <c r="AM1083" i="1"/>
  <c r="AM1081" i="1"/>
  <c r="AM1079" i="1"/>
  <c r="AM1077" i="1"/>
  <c r="AM1076" i="1"/>
  <c r="AM1069" i="1"/>
  <c r="AM1067" i="1"/>
  <c r="AM1066" i="1"/>
  <c r="AM1065" i="1"/>
  <c r="AM1064" i="1"/>
  <c r="AM1063" i="1"/>
  <c r="AM1062" i="1"/>
  <c r="AM1058" i="1"/>
  <c r="AM1057" i="1"/>
  <c r="AM1056" i="1"/>
  <c r="AM1055" i="1"/>
  <c r="AM1050" i="1"/>
  <c r="AM1047" i="1"/>
  <c r="AM1046" i="1"/>
  <c r="AM1044" i="1"/>
  <c r="AM1043" i="1"/>
  <c r="AM1039" i="1"/>
  <c r="AM1036" i="1"/>
  <c r="AM1033" i="1"/>
  <c r="AM1032" i="1"/>
  <c r="AM1030" i="1"/>
  <c r="AM1028" i="1"/>
  <c r="AM1025" i="1"/>
  <c r="AM1024" i="1"/>
  <c r="AM1021" i="1"/>
  <c r="AM1020" i="1"/>
  <c r="AM1019" i="1"/>
  <c r="AM1018" i="1"/>
  <c r="AM1017" i="1"/>
  <c r="AM1012" i="1"/>
  <c r="AM1011" i="1"/>
  <c r="AM1010" i="1"/>
  <c r="AM1007" i="1"/>
  <c r="AM1006" i="1"/>
  <c r="AM1005" i="1"/>
  <c r="AM1003" i="1"/>
  <c r="AM1002" i="1"/>
  <c r="AM1001" i="1"/>
  <c r="AM1000" i="1"/>
  <c r="AM999" i="1"/>
  <c r="AM995" i="1"/>
  <c r="AM992" i="1"/>
  <c r="AM991" i="1"/>
  <c r="AM988" i="1"/>
  <c r="AM987" i="1"/>
  <c r="AM984" i="1"/>
  <c r="AM983" i="1"/>
  <c r="AM982" i="1"/>
  <c r="AM980" i="1"/>
  <c r="AM979" i="1"/>
  <c r="AM976" i="1"/>
  <c r="AM973" i="1"/>
  <c r="AM972" i="1"/>
  <c r="AM971" i="1"/>
  <c r="AM970" i="1"/>
  <c r="AM969" i="1"/>
  <c r="AM965" i="1"/>
  <c r="AM962" i="1"/>
  <c r="AM957" i="1"/>
  <c r="AM950" i="1"/>
  <c r="AM949" i="1"/>
  <c r="AM946" i="1"/>
  <c r="AM942" i="1"/>
  <c r="AM939" i="1"/>
  <c r="AM938" i="1"/>
  <c r="AM929" i="1"/>
  <c r="AM926" i="1"/>
  <c r="AM925" i="1"/>
  <c r="AM924" i="1"/>
  <c r="AM921" i="1"/>
  <c r="AM919" i="1"/>
  <c r="AM911" i="1"/>
  <c r="AM899" i="1"/>
  <c r="AM898" i="1"/>
  <c r="AM896" i="1"/>
  <c r="AM895" i="1"/>
  <c r="AM894" i="1"/>
  <c r="AM892" i="1"/>
  <c r="AM890" i="1"/>
  <c r="AM889" i="1"/>
  <c r="AM888" i="1"/>
  <c r="AM887" i="1"/>
  <c r="AM886" i="1"/>
  <c r="AM882" i="1"/>
  <c r="AM879" i="1"/>
  <c r="AM875" i="1"/>
  <c r="AM873" i="1"/>
  <c r="AM871" i="1"/>
  <c r="AM870" i="1"/>
  <c r="AM867" i="1"/>
  <c r="AM866" i="1"/>
  <c r="AM865" i="1"/>
  <c r="AM863" i="1"/>
  <c r="AM862" i="1"/>
  <c r="AM861" i="1"/>
  <c r="AM860" i="1"/>
  <c r="AM859" i="1"/>
  <c r="AM858" i="1"/>
  <c r="AM856" i="1"/>
  <c r="AM855" i="1"/>
  <c r="AM854" i="1"/>
  <c r="AM852" i="1"/>
  <c r="AM850" i="1"/>
  <c r="AM846" i="1"/>
  <c r="AM845" i="1"/>
  <c r="AM843" i="1"/>
  <c r="AM842" i="1"/>
  <c r="AM841" i="1"/>
  <c r="AM840" i="1"/>
  <c r="AM838" i="1"/>
  <c r="AM837" i="1"/>
  <c r="AM835" i="1"/>
  <c r="AM834" i="1"/>
  <c r="AM833" i="1"/>
  <c r="AM831" i="1"/>
  <c r="AM830" i="1"/>
  <c r="AM829" i="1"/>
  <c r="AM827" i="1"/>
  <c r="AM826" i="1"/>
  <c r="AM822" i="1"/>
  <c r="AM819" i="1"/>
  <c r="AM817" i="1"/>
  <c r="AM816" i="1"/>
  <c r="AM810" i="1"/>
  <c r="AM809" i="1"/>
  <c r="AM808" i="1"/>
  <c r="AM801" i="1"/>
  <c r="AM800" i="1"/>
  <c r="AM795" i="1"/>
  <c r="AM786" i="1"/>
  <c r="AM777" i="1"/>
  <c r="AM768" i="1"/>
  <c r="AM756" i="1"/>
  <c r="AM755" i="1"/>
  <c r="AM754" i="1"/>
  <c r="AM753" i="1"/>
  <c r="AM752" i="1"/>
  <c r="AM751" i="1"/>
  <c r="AM750" i="1"/>
  <c r="AM746" i="1"/>
  <c r="AM745" i="1"/>
  <c r="AM743" i="1"/>
  <c r="AM741" i="1"/>
  <c r="AM740" i="1"/>
  <c r="AM738" i="1"/>
  <c r="AM736" i="1"/>
  <c r="AM735" i="1"/>
  <c r="AM731" i="1"/>
  <c r="AM730" i="1"/>
  <c r="AM729" i="1"/>
  <c r="AM728" i="1"/>
  <c r="AM727" i="1"/>
  <c r="AM723" i="1"/>
  <c r="AM722" i="1"/>
  <c r="AM721" i="1"/>
  <c r="AM719" i="1"/>
  <c r="AM718" i="1"/>
  <c r="AM716" i="1"/>
  <c r="AM712" i="1"/>
  <c r="AM710" i="1"/>
  <c r="AM703" i="1"/>
  <c r="AM700" i="1"/>
  <c r="AM697" i="1"/>
  <c r="AM696" i="1"/>
  <c r="AM695" i="1"/>
  <c r="AM694" i="1"/>
  <c r="AM693" i="1"/>
  <c r="AM691" i="1"/>
  <c r="AM690" i="1"/>
  <c r="AM687" i="1"/>
  <c r="AM683" i="1"/>
  <c r="AM681" i="1"/>
  <c r="AM680" i="1"/>
  <c r="AM678" i="1"/>
  <c r="AM676" i="1"/>
  <c r="AM672" i="1"/>
  <c r="AM671" i="1"/>
  <c r="AM670" i="1"/>
  <c r="AM669" i="1"/>
  <c r="AM665" i="1"/>
  <c r="AM660" i="1"/>
  <c r="AM658" i="1"/>
  <c r="AM655" i="1"/>
  <c r="AM654" i="1"/>
  <c r="AM653" i="1"/>
  <c r="AM652" i="1"/>
  <c r="AM650" i="1"/>
  <c r="AM647" i="1"/>
  <c r="AM646" i="1"/>
  <c r="AM641" i="1"/>
  <c r="AM640" i="1"/>
  <c r="AM636" i="1"/>
  <c r="AM634" i="1"/>
  <c r="AM632" i="1"/>
  <c r="AM630" i="1"/>
  <c r="AM625" i="1"/>
  <c r="AM624" i="1"/>
  <c r="AM623" i="1"/>
  <c r="AM619" i="1"/>
  <c r="AM603" i="1"/>
  <c r="AM602" i="1"/>
  <c r="AM601" i="1"/>
  <c r="AM598" i="1"/>
  <c r="AM595" i="1"/>
  <c r="AM591" i="1"/>
  <c r="AM590" i="1"/>
  <c r="AM581" i="1"/>
  <c r="AM580" i="1"/>
  <c r="AM579" i="1"/>
  <c r="AM578" i="1"/>
  <c r="AM576" i="1"/>
  <c r="AM572" i="1"/>
  <c r="AM571" i="1"/>
  <c r="AM569" i="1"/>
  <c r="AM568" i="1"/>
  <c r="AM565" i="1"/>
  <c r="AM564" i="1"/>
  <c r="AM563" i="1"/>
  <c r="AM555" i="1"/>
  <c r="AM554" i="1"/>
  <c r="AM550" i="1"/>
  <c r="AM545" i="1"/>
  <c r="AM544" i="1"/>
  <c r="AM540" i="1"/>
  <c r="AM539" i="1"/>
  <c r="AM535" i="1"/>
  <c r="AM534" i="1"/>
  <c r="AM532" i="1"/>
  <c r="AM530" i="1"/>
  <c r="AM529" i="1"/>
  <c r="AM528" i="1"/>
  <c r="AM525" i="1"/>
  <c r="AM523" i="1"/>
  <c r="AM521" i="1"/>
  <c r="AM519" i="1"/>
  <c r="AM511" i="1"/>
  <c r="AM510" i="1"/>
  <c r="AM509" i="1"/>
  <c r="AM506" i="1"/>
  <c r="AM504" i="1"/>
  <c r="AM503" i="1"/>
  <c r="AM497" i="1"/>
  <c r="AM496" i="1"/>
  <c r="AM494" i="1"/>
  <c r="AM493" i="1"/>
  <c r="AM492" i="1"/>
  <c r="AM489" i="1"/>
  <c r="AM488" i="1"/>
  <c r="AM487" i="1"/>
  <c r="AM486" i="1"/>
  <c r="AM485" i="1"/>
  <c r="AM484" i="1"/>
  <c r="AM482" i="1"/>
  <c r="AM481" i="1"/>
  <c r="AM479" i="1"/>
  <c r="AM478" i="1"/>
  <c r="AM477" i="1"/>
  <c r="AM476" i="1"/>
  <c r="AM475" i="1"/>
  <c r="AM473" i="1"/>
  <c r="AM469" i="1"/>
  <c r="AM464" i="1"/>
  <c r="AM462" i="1"/>
  <c r="AM461" i="1"/>
  <c r="AM458" i="1"/>
  <c r="AM456" i="1"/>
  <c r="AM453" i="1"/>
  <c r="AM450" i="1"/>
  <c r="AM443" i="1"/>
  <c r="AM442" i="1"/>
  <c r="AM441" i="1"/>
  <c r="AM432" i="1"/>
  <c r="AM425" i="1"/>
  <c r="AM423" i="1"/>
  <c r="AM420" i="1"/>
  <c r="AM416" i="1"/>
  <c r="AM408" i="1"/>
  <c r="AM404" i="1"/>
  <c r="AM401" i="1"/>
  <c r="AM397" i="1"/>
  <c r="AM390" i="1"/>
  <c r="AM379" i="1"/>
  <c r="AM375" i="1"/>
  <c r="AM372" i="1"/>
  <c r="AM368" i="1"/>
  <c r="AM361" i="1"/>
  <c r="AM358" i="1"/>
  <c r="AM350" i="1"/>
  <c r="AM346" i="1"/>
  <c r="AM343" i="1"/>
  <c r="AM339" i="1"/>
  <c r="AM332" i="1"/>
  <c r="AM321" i="1"/>
  <c r="AM317" i="1"/>
  <c r="AM314" i="1"/>
  <c r="AM310" i="1"/>
  <c r="AM303" i="1"/>
  <c r="AM292" i="1"/>
  <c r="AM288" i="1"/>
  <c r="AM285" i="1"/>
  <c r="AM281" i="1"/>
  <c r="AM274" i="1"/>
  <c r="AM263" i="1"/>
  <c r="AM259" i="1"/>
  <c r="AM256" i="1"/>
  <c r="AM252" i="1"/>
  <c r="AM245" i="1"/>
  <c r="AM239" i="1"/>
  <c r="AM237" i="1"/>
  <c r="AM234" i="1"/>
  <c r="AM231" i="1"/>
  <c r="AM227" i="1"/>
  <c r="AM226" i="1"/>
  <c r="AM223" i="1"/>
  <c r="AM218" i="1"/>
  <c r="AM217" i="1"/>
  <c r="AM215" i="1"/>
  <c r="AM213" i="1"/>
  <c r="AM209" i="1"/>
  <c r="AM207" i="1"/>
  <c r="AM206" i="1"/>
  <c r="AM205" i="1"/>
  <c r="AM202" i="1"/>
  <c r="AM198" i="1"/>
  <c r="AM197" i="1"/>
  <c r="AM196" i="1"/>
  <c r="AM194" i="1"/>
  <c r="AM192" i="1"/>
  <c r="AM190" i="1"/>
  <c r="AM188" i="1"/>
  <c r="AM187" i="1"/>
  <c r="AM185" i="1"/>
  <c r="AM184" i="1"/>
  <c r="AM183" i="1"/>
  <c r="AM182" i="1"/>
  <c r="AM181" i="1"/>
  <c r="AM179" i="1"/>
  <c r="AM177" i="1"/>
  <c r="AM176" i="1"/>
  <c r="AM175" i="1"/>
  <c r="AM174" i="1"/>
  <c r="AM171" i="1"/>
  <c r="AM170" i="1"/>
  <c r="AM169" i="1"/>
  <c r="AM167" i="1"/>
  <c r="AM166" i="1"/>
  <c r="AM164" i="1"/>
  <c r="AM163" i="1"/>
  <c r="AM160" i="1"/>
  <c r="AM159" i="1"/>
  <c r="AM158" i="1"/>
  <c r="AM157" i="1"/>
  <c r="AM156" i="1"/>
  <c r="AM155" i="1"/>
  <c r="AM154" i="1"/>
  <c r="AM151" i="1"/>
  <c r="AM150" i="1"/>
  <c r="AM147" i="1"/>
  <c r="AM139" i="1"/>
  <c r="AM136" i="1"/>
  <c r="AM135" i="1"/>
  <c r="AM132" i="1"/>
  <c r="AM130" i="1"/>
  <c r="AM129" i="1"/>
  <c r="AM127" i="1"/>
  <c r="AM125" i="1"/>
  <c r="AM121" i="1"/>
  <c r="AM118" i="1"/>
  <c r="AM117" i="1"/>
  <c r="AM116" i="1"/>
  <c r="AM110" i="1"/>
  <c r="AM109" i="1"/>
  <c r="AM108" i="1"/>
  <c r="AM107" i="1"/>
  <c r="AM106" i="1"/>
  <c r="AM104" i="1"/>
  <c r="AM103" i="1"/>
  <c r="AM101" i="1"/>
  <c r="AM99" i="1"/>
  <c r="AM97" i="1"/>
  <c r="AM94" i="1"/>
  <c r="AM93" i="1"/>
  <c r="AM91" i="1"/>
  <c r="AM89" i="1"/>
  <c r="AM87" i="1"/>
  <c r="AM82" i="1"/>
  <c r="AM79" i="1"/>
  <c r="AM78" i="1"/>
  <c r="AM76" i="1"/>
  <c r="AM75" i="1"/>
  <c r="AM74" i="1"/>
  <c r="AM72" i="1"/>
  <c r="AM70" i="1"/>
  <c r="AM69" i="1"/>
  <c r="AM65" i="1"/>
  <c r="AM63" i="1"/>
  <c r="AM62" i="1"/>
  <c r="AM59" i="1"/>
  <c r="AM56" i="1"/>
  <c r="AM53" i="1"/>
  <c r="AM51" i="1"/>
  <c r="AM49" i="1"/>
  <c r="AM48" i="1"/>
  <c r="AM46" i="1"/>
  <c r="AM45" i="1"/>
  <c r="AM42" i="1"/>
  <c r="AM40" i="1"/>
  <c r="AM37" i="1"/>
  <c r="AM36" i="1"/>
  <c r="AM27" i="1"/>
  <c r="AM24" i="1"/>
  <c r="AM16" i="1"/>
  <c r="AM15" i="1"/>
  <c r="AM13" i="1"/>
  <c r="AM12" i="1"/>
  <c r="AM10" i="1"/>
  <c r="AM9" i="1"/>
  <c r="AM8" i="1"/>
  <c r="AM5" i="1"/>
  <c r="K68" i="1"/>
  <c r="J73" i="1" l="1"/>
  <c r="T35" i="1"/>
  <c r="T37" i="1"/>
  <c r="T40" i="1"/>
  <c r="T38" i="1"/>
  <c r="T42" i="1"/>
  <c r="T44" i="1"/>
  <c r="T36" i="1"/>
  <c r="T33" i="1"/>
  <c r="K86" i="1"/>
  <c r="J79" i="1"/>
  <c r="J86" i="1"/>
  <c r="O51" i="1"/>
  <c r="T41" i="1"/>
  <c r="T39" i="1"/>
  <c r="T57" i="1"/>
  <c r="V57" i="1"/>
  <c r="W57" i="1" s="1"/>
  <c r="T58" i="1"/>
  <c r="V58" i="1"/>
  <c r="W58" i="1" s="1"/>
  <c r="U59" i="1"/>
  <c r="T60" i="1"/>
  <c r="U60" i="1"/>
  <c r="T51" i="1"/>
  <c r="U51" i="1"/>
  <c r="V51" i="1"/>
  <c r="W51" i="1" s="1"/>
  <c r="T52" i="1"/>
  <c r="U52" i="1"/>
  <c r="T53" i="1"/>
  <c r="U53" i="1"/>
  <c r="V53" i="1"/>
  <c r="W53" i="1" s="1"/>
  <c r="T54" i="1"/>
  <c r="U54" i="1"/>
  <c r="V54" i="1"/>
  <c r="W54" i="1" s="1"/>
  <c r="T55" i="1"/>
  <c r="U55" i="1"/>
  <c r="V55" i="1"/>
  <c r="W55" i="1" s="1"/>
  <c r="T56" i="1"/>
  <c r="U56" i="1"/>
  <c r="V56" i="1"/>
  <c r="W56" i="1" s="1"/>
  <c r="U57" i="1"/>
  <c r="U58" i="1"/>
  <c r="T59" i="1"/>
  <c r="V59" i="1"/>
  <c r="W59" i="1" s="1"/>
  <c r="V60" i="1"/>
  <c r="W60" i="1" s="1"/>
  <c r="V52" i="1"/>
  <c r="W52" i="1" s="1"/>
  <c r="R16" i="1"/>
  <c r="Q18" i="1"/>
  <c r="R21" i="1"/>
  <c r="R23" i="1"/>
  <c r="J67" i="1"/>
  <c r="R17" i="1"/>
  <c r="R19" i="1"/>
  <c r="Q20" i="1"/>
  <c r="R20" i="1"/>
  <c r="Q21" i="1"/>
  <c r="R22" i="1"/>
  <c r="Q23" i="1"/>
  <c r="R24" i="1"/>
  <c r="R25" i="1"/>
  <c r="Q16" i="1"/>
  <c r="Q17" i="1"/>
  <c r="R18" i="1"/>
  <c r="Q19" i="1"/>
  <c r="Q22" i="1"/>
  <c r="Q24" i="1"/>
  <c r="Q25" i="1"/>
  <c r="J71" i="1"/>
  <c r="J78" i="1"/>
  <c r="J75" i="1"/>
  <c r="J77" i="1"/>
  <c r="J80" i="1"/>
  <c r="J70" i="1"/>
  <c r="J76" i="1"/>
  <c r="T34" i="1"/>
  <c r="J72" i="1"/>
  <c r="J81" i="1"/>
  <c r="J82" i="1"/>
  <c r="J85" i="1"/>
  <c r="S18" i="1" l="1"/>
  <c r="T18" i="1"/>
  <c r="U18" i="1" s="1"/>
  <c r="S20" i="1"/>
  <c r="T20" i="1"/>
  <c r="U20" i="1" s="1"/>
  <c r="S21" i="1"/>
  <c r="T21" i="1"/>
  <c r="U21" i="1" s="1"/>
  <c r="S23" i="1"/>
  <c r="T23" i="1"/>
  <c r="U23" i="1" s="1"/>
  <c r="S16" i="1"/>
  <c r="T16" i="1"/>
  <c r="U16" i="1" s="1"/>
  <c r="S17" i="1"/>
  <c r="T17" i="1"/>
  <c r="U17" i="1" s="1"/>
  <c r="S19" i="1"/>
  <c r="T19" i="1"/>
  <c r="U19" i="1" s="1"/>
  <c r="S22" i="1"/>
  <c r="T22" i="1"/>
  <c r="U22" i="1" s="1"/>
  <c r="S24" i="1"/>
  <c r="T24" i="1"/>
  <c r="U24" i="1" s="1"/>
  <c r="S25" i="1"/>
  <c r="T25" i="1"/>
  <c r="U25" i="1" s="1"/>
</calcChain>
</file>

<file path=xl/sharedStrings.xml><?xml version="1.0" encoding="utf-8"?>
<sst xmlns="http://schemas.openxmlformats.org/spreadsheetml/2006/main" count="3697" uniqueCount="623">
  <si>
    <t>Produto</t>
  </si>
  <si>
    <t>Data</t>
  </si>
  <si>
    <t>Lote</t>
  </si>
  <si>
    <t>Quantidade</t>
  </si>
  <si>
    <t>Status</t>
  </si>
  <si>
    <t>Aprovado</t>
  </si>
  <si>
    <t>Ano</t>
  </si>
  <si>
    <t>Mês</t>
  </si>
  <si>
    <t>Ordenação</t>
  </si>
  <si>
    <t>Linha válida</t>
  </si>
  <si>
    <t>Flag</t>
  </si>
  <si>
    <t>Validade calc.</t>
  </si>
  <si>
    <t>Vencimento ordenado</t>
  </si>
  <si>
    <t>PROCYTRAT</t>
  </si>
  <si>
    <t>Dashboard de Produto Acabado</t>
  </si>
  <si>
    <t>ANO</t>
  </si>
  <si>
    <t>Selecionado</t>
  </si>
  <si>
    <t>Controle de qualidade</t>
  </si>
  <si>
    <t>seleção</t>
  </si>
  <si>
    <t>TOTAL DE LOTES</t>
  </si>
  <si>
    <t>QUANTIDADE TOTAL</t>
  </si>
  <si>
    <t>LOTES APROVADOS</t>
  </si>
  <si>
    <t>TAXA DE APROVAÇÃO</t>
  </si>
  <si>
    <t>PRODUTOS ATIVOS</t>
  </si>
  <si>
    <t>produtos ativos</t>
  </si>
  <si>
    <t>Visão geral</t>
  </si>
  <si>
    <t>Top 10 por quantidade</t>
  </si>
  <si>
    <t>Ranking detalhado</t>
  </si>
  <si>
    <t>Ranking</t>
  </si>
  <si>
    <t>#</t>
  </si>
  <si>
    <t>Quantidade (kg)</t>
  </si>
  <si>
    <t>Lotes</t>
  </si>
  <si>
    <t>% Aprov.</t>
  </si>
  <si>
    <t>Situação</t>
  </si>
  <si>
    <t>Mensal</t>
  </si>
  <si>
    <t>Produtos</t>
  </si>
  <si>
    <t>Produção mensal</t>
  </si>
  <si>
    <t>Detalhe mensal</t>
  </si>
  <si>
    <t>Aprovados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</si>
  <si>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</si>
  <si>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</si>
  <si>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</si>
  <si>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</si>
  <si>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</si>
  <si>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</si>
  <si>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</si>
  <si>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</si>
  <si>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</si>
  <si>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</si>
  <si>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</si>
  <si>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</si>
  <si>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Distribuição de status</t>
  </si>
  <si>
    <t>Status dos lotes</t>
  </si>
  <si>
    <t>Próximos vencimentos</t>
  </si>
  <si>
    <t>%</t>
  </si>
  <si>
    <t>Validade</t>
  </si>
  <si>
    <t>Dias</t>
  </si>
  <si>
    <t>Em andamento</t>
  </si>
  <si>
    <t>Reprovado</t>
  </si>
  <si>
    <t>Resumo por produto</t>
  </si>
  <si>
    <t>Rank</t>
  </si>
  <si>
    <t>CLO 60</t>
  </si>
  <si>
    <t>DF</t>
  </si>
  <si>
    <t>DF 330</t>
  </si>
  <si>
    <t>FA10</t>
  </si>
  <si>
    <t>RF</t>
  </si>
  <si>
    <t>50 Plus</t>
  </si>
  <si>
    <t>30-5G</t>
  </si>
  <si>
    <t>100AE</t>
  </si>
  <si>
    <t>100B</t>
  </si>
  <si>
    <t>2003GP</t>
  </si>
  <si>
    <t>100C</t>
  </si>
  <si>
    <t>120</t>
  </si>
  <si>
    <t>180</t>
  </si>
  <si>
    <t>190</t>
  </si>
  <si>
    <t>195</t>
  </si>
  <si>
    <t>197</t>
  </si>
  <si>
    <t>400</t>
  </si>
  <si>
    <t>610BS</t>
  </si>
  <si>
    <t>640</t>
  </si>
  <si>
    <t>2001</t>
  </si>
  <si>
    <t>📊 DASHBOARD DE CONTROLE DE QUALIDADE - PROCYTRAT</t>
  </si>
  <si>
    <t>Análise Consolidada de Todos os Produtos (2022-2026)</t>
  </si>
  <si>
    <t>QUANTIDADE TOTAL (Kg)</t>
  </si>
  <si>
    <t>TAXA APROVAÇÃO</t>
  </si>
  <si>
    <t>📦 RESUMO POR PRODUTO</t>
  </si>
  <si>
    <t>📅 PRODUÇÃO POR ANO</t>
  </si>
  <si>
    <t>Qtd Lotes</t>
  </si>
  <si>
    <t>Total (Kg)</t>
  </si>
  <si>
    <t>% Aprovação</t>
  </si>
  <si>
    <t>Quantidade (Kg)</t>
  </si>
  <si>
    <t>Volume (Kg)</t>
  </si>
  <si>
    <t>TOTAL</t>
  </si>
  <si>
    <t>🏆 TOP 5 PRODUTOS (Volume)</t>
  </si>
  <si>
    <t>Volume</t>
  </si>
  <si>
    <t>Qtd (Kg)</t>
  </si>
  <si>
    <t>1º</t>
  </si>
  <si>
    <t>2º</t>
  </si>
  <si>
    <t>3º</t>
  </si>
  <si>
    <t>4º</t>
  </si>
  <si>
    <t>5º</t>
  </si>
  <si>
    <t>7442/23</t>
  </si>
  <si>
    <t>-</t>
  </si>
  <si>
    <t>7453/23</t>
  </si>
  <si>
    <t>aprovado</t>
  </si>
  <si>
    <t>7518/23</t>
  </si>
  <si>
    <t>9103/25</t>
  </si>
  <si>
    <t>9244/25</t>
  </si>
  <si>
    <t>9448/25</t>
  </si>
  <si>
    <t>9462/25</t>
  </si>
  <si>
    <t>9511/25</t>
  </si>
  <si>
    <t>9514/25</t>
  </si>
  <si>
    <t>9527/25</t>
  </si>
  <si>
    <t>9560/25</t>
  </si>
  <si>
    <t>9574/25</t>
  </si>
  <si>
    <t>9578/25</t>
  </si>
  <si>
    <t>📅 Última atualização: 19/05/2026</t>
  </si>
  <si>
    <t>9616/25</t>
  </si>
  <si>
    <t>Desenvolvido para Controle de Qualidade - Procytrat</t>
  </si>
  <si>
    <t>9718/26</t>
  </si>
  <si>
    <t>9741/26</t>
  </si>
  <si>
    <t>9772/26</t>
  </si>
  <si>
    <t>9795/26</t>
  </si>
  <si>
    <t>9813/26</t>
  </si>
  <si>
    <t>9885/26</t>
  </si>
  <si>
    <t>9894/26</t>
  </si>
  <si>
    <t>8129/24</t>
  </si>
  <si>
    <t>8149/24</t>
  </si>
  <si>
    <t>8282/24</t>
  </si>
  <si>
    <t>8234/24</t>
  </si>
  <si>
    <t>8344/24</t>
  </si>
  <si>
    <t>8372/24</t>
  </si>
  <si>
    <t>8377/24</t>
  </si>
  <si>
    <t>8426/24</t>
  </si>
  <si>
    <t>8455/24</t>
  </si>
  <si>
    <t>8500/24</t>
  </si>
  <si>
    <t>8537/24</t>
  </si>
  <si>
    <t>8574/24</t>
  </si>
  <si>
    <t>8619/24</t>
  </si>
  <si>
    <t>8675/24</t>
  </si>
  <si>
    <t>8680/24</t>
  </si>
  <si>
    <t>8737/24</t>
  </si>
  <si>
    <t>8787/24</t>
  </si>
  <si>
    <t>8854/24</t>
  </si>
  <si>
    <t>8889/24</t>
  </si>
  <si>
    <t>8964/25</t>
  </si>
  <si>
    <t>9047/25</t>
  </si>
  <si>
    <t>9066/25</t>
  </si>
  <si>
    <t>9140/25</t>
  </si>
  <si>
    <t>9214/25</t>
  </si>
  <si>
    <t>9264/25</t>
  </si>
  <si>
    <t>27/28/2025</t>
  </si>
  <si>
    <t>9371/25</t>
  </si>
  <si>
    <t>9376/25</t>
  </si>
  <si>
    <t>9396/25</t>
  </si>
  <si>
    <t>9470/25</t>
  </si>
  <si>
    <t>9493/25</t>
  </si>
  <si>
    <t>9659/26</t>
  </si>
  <si>
    <t>9710/26</t>
  </si>
  <si>
    <t>9748/26</t>
  </si>
  <si>
    <t>9853/26</t>
  </si>
  <si>
    <t>9881/26</t>
  </si>
  <si>
    <t>8927/25</t>
  </si>
  <si>
    <t>APROVADO</t>
  </si>
  <si>
    <t>8950/25</t>
  </si>
  <si>
    <t>8968/25</t>
  </si>
  <si>
    <t>8999/25</t>
  </si>
  <si>
    <t>8996/25</t>
  </si>
  <si>
    <t>9064/25</t>
  </si>
  <si>
    <t>9075/25</t>
  </si>
  <si>
    <t>9117/25</t>
  </si>
  <si>
    <t>9121/05</t>
  </si>
  <si>
    <t>9169/25</t>
  </si>
  <si>
    <t>9196/25</t>
  </si>
  <si>
    <t>9213/25</t>
  </si>
  <si>
    <t>9279/25</t>
  </si>
  <si>
    <t>9332/25</t>
  </si>
  <si>
    <t>9364/25</t>
  </si>
  <si>
    <t>9370/25</t>
  </si>
  <si>
    <t>9378/25</t>
  </si>
  <si>
    <t>9431/25</t>
  </si>
  <si>
    <t>9434/25</t>
  </si>
  <si>
    <t>9442-25</t>
  </si>
  <si>
    <t>9457/25</t>
  </si>
  <si>
    <t>9554/25</t>
  </si>
  <si>
    <t>9655/26</t>
  </si>
  <si>
    <t>9769/26</t>
  </si>
  <si>
    <t>9779/26</t>
  </si>
  <si>
    <t>9792/26</t>
  </si>
  <si>
    <t>9802/26</t>
  </si>
  <si>
    <t>9815/26</t>
  </si>
  <si>
    <t>9842/26</t>
  </si>
  <si>
    <t>9911/26</t>
  </si>
  <si>
    <t>6905/22</t>
  </si>
  <si>
    <t>6786/22</t>
  </si>
  <si>
    <t>9243/25</t>
  </si>
  <si>
    <t>8925/25</t>
  </si>
  <si>
    <t>8961/25</t>
  </si>
  <si>
    <t>9001/25</t>
  </si>
  <si>
    <t>9070/25</t>
  </si>
  <si>
    <t>9092/25</t>
  </si>
  <si>
    <t>9131/25</t>
  </si>
  <si>
    <t>9179/25</t>
  </si>
  <si>
    <t>9242/25</t>
  </si>
  <si>
    <t>9312/25</t>
  </si>
  <si>
    <t>9326/25</t>
  </si>
  <si>
    <t>9361/25</t>
  </si>
  <si>
    <t>9377/25</t>
  </si>
  <si>
    <t>9233/25</t>
  </si>
  <si>
    <t>9458/25</t>
  </si>
  <si>
    <t>9510/25</t>
  </si>
  <si>
    <t>9573/25</t>
  </si>
  <si>
    <t>9623/26</t>
  </si>
  <si>
    <t>9687/26</t>
  </si>
  <si>
    <t>9729/26</t>
  </si>
  <si>
    <t>9812/26</t>
  </si>
  <si>
    <t>9823/26</t>
  </si>
  <si>
    <t>9886/26</t>
  </si>
  <si>
    <t>04/07/025</t>
  </si>
  <si>
    <t>9245/25</t>
  </si>
  <si>
    <t>9571/25</t>
  </si>
  <si>
    <t>9909/26</t>
  </si>
  <si>
    <t>8123/24</t>
  </si>
  <si>
    <t>8173/24</t>
  </si>
  <si>
    <t>8211/24</t>
  </si>
  <si>
    <t>8229/24</t>
  </si>
  <si>
    <t>8251/24</t>
  </si>
  <si>
    <t>8279/24</t>
  </si>
  <si>
    <t>8382/24</t>
  </si>
  <si>
    <t>9325/25</t>
  </si>
  <si>
    <t>9387/25</t>
  </si>
  <si>
    <t>9480/25</t>
  </si>
  <si>
    <t>9532/25</t>
  </si>
  <si>
    <t>9577/25</t>
  </si>
  <si>
    <t>9606/25</t>
  </si>
  <si>
    <t>9636/26</t>
  </si>
  <si>
    <t>9694/26</t>
  </si>
  <si>
    <t>9759/26</t>
  </si>
  <si>
    <t>9874/26</t>
  </si>
  <si>
    <t>9116/25</t>
  </si>
  <si>
    <t>9182/25</t>
  </si>
  <si>
    <t>9404/25</t>
  </si>
  <si>
    <t>9417/25</t>
  </si>
  <si>
    <t>9429/25</t>
  </si>
  <si>
    <t>9466/25</t>
  </si>
  <si>
    <t>9525/25</t>
  </si>
  <si>
    <t>9607/25</t>
  </si>
  <si>
    <t>8916/25</t>
  </si>
  <si>
    <t>8932/25</t>
  </si>
  <si>
    <t>8943/25</t>
  </si>
  <si>
    <t>8956/25</t>
  </si>
  <si>
    <t>8975/25</t>
  </si>
  <si>
    <t>8979/25</t>
  </si>
  <si>
    <t>8983/25</t>
  </si>
  <si>
    <t>8985/25</t>
  </si>
  <si>
    <t>8986/25</t>
  </si>
  <si>
    <t>8995/25</t>
  </si>
  <si>
    <t>9005/25</t>
  </si>
  <si>
    <t>9017/25</t>
  </si>
  <si>
    <t>9029/25</t>
  </si>
  <si>
    <t>9043/25</t>
  </si>
  <si>
    <t>9048/25</t>
  </si>
  <si>
    <t>9055/25</t>
  </si>
  <si>
    <t>9088/25</t>
  </si>
  <si>
    <t>9093/25</t>
  </si>
  <si>
    <t>9105/25</t>
  </si>
  <si>
    <t>9115/25</t>
  </si>
  <si>
    <t>9122/05</t>
  </si>
  <si>
    <t>9128/25</t>
  </si>
  <si>
    <t>9141/25</t>
  </si>
  <si>
    <t>9147/25</t>
  </si>
  <si>
    <t>9163/25</t>
  </si>
  <si>
    <t>9170/25</t>
  </si>
  <si>
    <t>9181/25</t>
  </si>
  <si>
    <t>9191/25</t>
  </si>
  <si>
    <t>9212/25</t>
  </si>
  <si>
    <t>9215/25</t>
  </si>
  <si>
    <t>9224/25</t>
  </si>
  <si>
    <t>9227/25</t>
  </si>
  <si>
    <t>9236/25</t>
  </si>
  <si>
    <t>9256/25</t>
  </si>
  <si>
    <t>9275/25</t>
  </si>
  <si>
    <t>9285/25</t>
  </si>
  <si>
    <t>9295/25</t>
  </si>
  <si>
    <t>9299/25</t>
  </si>
  <si>
    <t>9324/25</t>
  </si>
  <si>
    <t>9331/25</t>
  </si>
  <si>
    <t>9338/25</t>
  </si>
  <si>
    <t>9340/25</t>
  </si>
  <si>
    <t>9354/25</t>
  </si>
  <si>
    <t>9353/25</t>
  </si>
  <si>
    <t>9369/25</t>
  </si>
  <si>
    <t>9372/25</t>
  </si>
  <si>
    <t>9383/25</t>
  </si>
  <si>
    <t>9407/25</t>
  </si>
  <si>
    <t>9413/25</t>
  </si>
  <si>
    <t>9420/25</t>
  </si>
  <si>
    <t>9428/25</t>
  </si>
  <si>
    <t>9440/25</t>
  </si>
  <si>
    <t>9452/25</t>
  </si>
  <si>
    <t>9469/25</t>
  </si>
  <si>
    <t>9479/25</t>
  </si>
  <si>
    <t>9485/25</t>
  </si>
  <si>
    <t>9496/25</t>
  </si>
  <si>
    <t>9501/25</t>
  </si>
  <si>
    <t>9516/25</t>
  </si>
  <si>
    <t>9515/25</t>
  </si>
  <si>
    <t>9537/25</t>
  </si>
  <si>
    <t>9543/25</t>
  </si>
  <si>
    <t>9553/25</t>
  </si>
  <si>
    <t>9562/25</t>
  </si>
  <si>
    <t>9576/25</t>
  </si>
  <si>
    <t>9581/25</t>
  </si>
  <si>
    <t>9588/25</t>
  </si>
  <si>
    <t>9592/25</t>
  </si>
  <si>
    <t>9599/25</t>
  </si>
  <si>
    <t>9609/25</t>
  </si>
  <si>
    <t>9613/25</t>
  </si>
  <si>
    <t>9652/26</t>
  </si>
  <si>
    <t>9667/26</t>
  </si>
  <si>
    <t>9681/26</t>
  </si>
  <si>
    <t>9685/26</t>
  </si>
  <si>
    <t>9691/26</t>
  </si>
  <si>
    <t>9692/26</t>
  </si>
  <si>
    <t>9698/26</t>
  </si>
  <si>
    <t>9704/26</t>
  </si>
  <si>
    <t>9717/26</t>
  </si>
  <si>
    <t>9720/26</t>
  </si>
  <si>
    <t>2722/26</t>
  </si>
  <si>
    <t>9730/26</t>
  </si>
  <si>
    <t>9745/26</t>
  </si>
  <si>
    <t>9766/26</t>
  </si>
  <si>
    <t>9774/26</t>
  </si>
  <si>
    <t>9786/26</t>
  </si>
  <si>
    <t>9787/26</t>
  </si>
  <si>
    <t>9793/26</t>
  </si>
  <si>
    <t>9805/26</t>
  </si>
  <si>
    <t>9814/26</t>
  </si>
  <si>
    <t>9829/26</t>
  </si>
  <si>
    <t>9837/26</t>
  </si>
  <si>
    <t>9854/26</t>
  </si>
  <si>
    <t>9858/26</t>
  </si>
  <si>
    <t>9872/26</t>
  </si>
  <si>
    <t>9889/26</t>
  </si>
  <si>
    <t>9893/26</t>
  </si>
  <si>
    <t>9908/26</t>
  </si>
  <si>
    <t>8253/24</t>
  </si>
  <si>
    <t>8440/24</t>
  </si>
  <si>
    <t>8478/24</t>
  </si>
  <si>
    <t>8836/24</t>
  </si>
  <si>
    <t>9601/25</t>
  </si>
  <si>
    <t>9615/25</t>
  </si>
  <si>
    <t>9843/26</t>
  </si>
  <si>
    <t>8906/24</t>
  </si>
  <si>
    <t>8934/25</t>
  </si>
  <si>
    <t>8935/25</t>
  </si>
  <si>
    <t>8944/25</t>
  </si>
  <si>
    <t>8977/25</t>
  </si>
  <si>
    <t>8994/25</t>
  </si>
  <si>
    <t>9019/25</t>
  </si>
  <si>
    <t>9032/25</t>
  </si>
  <si>
    <t>9084/25</t>
  </si>
  <si>
    <t>9087/25</t>
  </si>
  <si>
    <t>9142/25</t>
  </si>
  <si>
    <t>9155/25</t>
  </si>
  <si>
    <t>9180/25</t>
  </si>
  <si>
    <t>9198/25</t>
  </si>
  <si>
    <t>9220/25</t>
  </si>
  <si>
    <t>9267/25</t>
  </si>
  <si>
    <t>9286/25</t>
  </si>
  <si>
    <t>9308/25</t>
  </si>
  <si>
    <t>9316/25</t>
  </si>
  <si>
    <t>9335/25</t>
  </si>
  <si>
    <t>9339/25</t>
  </si>
  <si>
    <t>9394/25</t>
  </si>
  <si>
    <t>9439/25</t>
  </si>
  <si>
    <t>9435/25</t>
  </si>
  <si>
    <t>9478/25</t>
  </si>
  <si>
    <t>9517/25</t>
  </si>
  <si>
    <t>9524/25</t>
  </si>
  <si>
    <t>9528/25</t>
  </si>
  <si>
    <t>9555/25</t>
  </si>
  <si>
    <t>9583/25</t>
  </si>
  <si>
    <t>9600/25</t>
  </si>
  <si>
    <t>9618/25</t>
  </si>
  <si>
    <t>9624/26</t>
  </si>
  <si>
    <t>9658/26</t>
  </si>
  <si>
    <t>9669/26</t>
  </si>
  <si>
    <t>9699/26</t>
  </si>
  <si>
    <t>9705/26</t>
  </si>
  <si>
    <t>9808/26</t>
  </si>
  <si>
    <t>9712/26</t>
  </si>
  <si>
    <t>9763/26</t>
  </si>
  <si>
    <t>10/03//2026</t>
  </si>
  <si>
    <t>9762/26</t>
  </si>
  <si>
    <t>9777/26</t>
  </si>
  <si>
    <t>9791/26</t>
  </si>
  <si>
    <t>9822/26</t>
  </si>
  <si>
    <t>9830/26</t>
  </si>
  <si>
    <t>9852/26</t>
  </si>
  <si>
    <t>9868/26</t>
  </si>
  <si>
    <t>9882/26</t>
  </si>
  <si>
    <t>8131/24</t>
  </si>
  <si>
    <t>8345/24</t>
  </si>
  <si>
    <t>8840/24</t>
  </si>
  <si>
    <t>9287/25</t>
  </si>
  <si>
    <t>9307/25</t>
  </si>
  <si>
    <t>9855/26</t>
  </si>
  <si>
    <t>9352/25</t>
  </si>
  <si>
    <t>Desenvolvido por Thamires Ribeiro de Queiroz</t>
  </si>
  <si>
    <t>Procytrat CLO60</t>
  </si>
  <si>
    <t xml:space="preserve">Validade </t>
  </si>
  <si>
    <t>Aspecto
(Granulado)</t>
  </si>
  <si>
    <t>Cor
(Branco)</t>
  </si>
  <si>
    <t>Odor
(Irritante)</t>
  </si>
  <si>
    <t>pH 1% 
(5,0 - 7,0)</t>
  </si>
  <si>
    <t>Observação</t>
  </si>
  <si>
    <t>Responsável</t>
  </si>
  <si>
    <t>Procytrat DF</t>
  </si>
  <si>
    <t xml:space="preserve">Validade 
</t>
  </si>
  <si>
    <t>Aspecto
(Líquido Viscoso)</t>
  </si>
  <si>
    <t>Cor
(Incolor - Branco)</t>
  </si>
  <si>
    <t>Odor
(neutro característico)</t>
  </si>
  <si>
    <t>Densidade a 20ºC (g/cm³)
(0,850 - 1,050)</t>
  </si>
  <si>
    <t xml:space="preserve">Quebra de espuma (segundos)
(&lt;10) </t>
  </si>
  <si>
    <t xml:space="preserve">Quebra de espuma 5% (segundos)
(Quebra imediata) </t>
  </si>
  <si>
    <t>PROCYTRAT FD 330</t>
  </si>
  <si>
    <t>pH
(6,00 - 8,30)</t>
  </si>
  <si>
    <t>Líquido viscoso</t>
  </si>
  <si>
    <t>Branco</t>
  </si>
  <si>
    <t>Neutro característico</t>
  </si>
  <si>
    <t>Ok</t>
  </si>
  <si>
    <t>Mariana</t>
  </si>
  <si>
    <t>PROCYTRAT FA10</t>
  </si>
  <si>
    <t>Aspecto
()</t>
  </si>
  <si>
    <t>Cor
()</t>
  </si>
  <si>
    <t>Densidade a 20ºC (g/cm³)
()</t>
  </si>
  <si>
    <t>Ph Puro
()</t>
  </si>
  <si>
    <t>pH 1% 
()</t>
  </si>
  <si>
    <t>Cloreto (%)
()</t>
  </si>
  <si>
    <t>Al2O3 (%)
()</t>
  </si>
  <si>
    <t>Basicidade
()</t>
  </si>
  <si>
    <t>6 meses</t>
  </si>
  <si>
    <t>Liquido</t>
  </si>
  <si>
    <t>Marrom</t>
  </si>
  <si>
    <t>Henrique</t>
  </si>
  <si>
    <t>thamires</t>
  </si>
  <si>
    <t>PROCYTRAT RF</t>
  </si>
  <si>
    <t>Aspecto
(Líquido)</t>
  </si>
  <si>
    <t>Cor
(Amarelo claro a Amarelo âmbar)</t>
  </si>
  <si>
    <t>Densidade a 20ºC (g/cm³)
(1,300 - 1,400)</t>
  </si>
  <si>
    <t>Ph Puro
(0,8 - 1,5)</t>
  </si>
  <si>
    <t>Turbidez &lt;50</t>
  </si>
  <si>
    <t>pH 10% 
(2,0 - 4,0)</t>
  </si>
  <si>
    <t>Líquido</t>
  </si>
  <si>
    <t>Amarelo</t>
  </si>
  <si>
    <t>Sr Hamilton</t>
  </si>
  <si>
    <t>Granel</t>
  </si>
  <si>
    <t>3,.72</t>
  </si>
  <si>
    <t>Thamires</t>
  </si>
  <si>
    <t>7 meses</t>
  </si>
  <si>
    <t>PROCYTRAT 50 PLUS</t>
  </si>
  <si>
    <t>Cor
(Amarelo claro)</t>
  </si>
  <si>
    <t>Densidade a 20ºC (g/cm³)
(1,020 - 1,050)</t>
  </si>
  <si>
    <t>Ph Puro
(5,0 - 9,0)</t>
  </si>
  <si>
    <t>Viscosidade copo Ford
(segundos)
(20 - 50)</t>
  </si>
  <si>
    <t>Materia em suspensão 
(ausente)</t>
  </si>
  <si>
    <t>Solubilidade em água (%)
(100)</t>
  </si>
  <si>
    <t>Caracteristica iônica
(Catiônico)</t>
  </si>
  <si>
    <t>12 meses</t>
  </si>
  <si>
    <t>Incolor</t>
  </si>
  <si>
    <t>ausente</t>
  </si>
  <si>
    <t>catiônico</t>
  </si>
  <si>
    <t>Thamires/Henrique</t>
  </si>
  <si>
    <t xml:space="preserve">Thamires </t>
  </si>
  <si>
    <t>cationico</t>
  </si>
  <si>
    <t>PROCYTRAT 30-5G</t>
  </si>
  <si>
    <t>Cor
(Levemente amarelo )</t>
  </si>
  <si>
    <t>Levemente amarelo</t>
  </si>
  <si>
    <t>Produto em teste</t>
  </si>
  <si>
    <t>PROCYTRAT 100AE</t>
  </si>
  <si>
    <t>Cor
(Amarelo claro a escuro)</t>
  </si>
  <si>
    <t>Densidade a 20ºC (g/cm³)
(1,230 - 1,300)</t>
  </si>
  <si>
    <t>pH 1%
(3,5 - 5,0)</t>
  </si>
  <si>
    <t>pH 5% 
(3,0 - 4,2)</t>
  </si>
  <si>
    <t>Cloreto (%)
(18,0 - 24,0)</t>
  </si>
  <si>
    <t>Al2O3 (%)
(9,0 - 13,0)</t>
  </si>
  <si>
    <t>Basicidade
(15 - 35)</t>
  </si>
  <si>
    <t xml:space="preserve">produto acabado </t>
  </si>
  <si>
    <t>PROCYTRAT 100B</t>
  </si>
  <si>
    <t>Cor
(Amarelo)</t>
  </si>
  <si>
    <t>Densidade a 20ºC (g/cm³)
(1,200 - 1,400)</t>
  </si>
  <si>
    <t xml:space="preserve">pH puro
(6,0 - 7,5)
</t>
  </si>
  <si>
    <t>HAS</t>
  </si>
  <si>
    <t xml:space="preserve">Aspecto estranho, produto denso e muito amarelo, foi perguntando para o Luiz e ele disse que o produto estava ok </t>
  </si>
  <si>
    <t>PROCYTRAT 2003GP</t>
  </si>
  <si>
    <t>Aprovação</t>
  </si>
  <si>
    <t>Cor
(Incolor/ esverdeado)</t>
  </si>
  <si>
    <t>Densidade a 20ºC (g/cm³)
(1,33 - 1,40)</t>
  </si>
  <si>
    <t>Ph Puro
(0,80 - 1,2)</t>
  </si>
  <si>
    <t>Refratometro % brix (diluir em 4 partes) 18 - 20</t>
  </si>
  <si>
    <t>Responsavel</t>
  </si>
  <si>
    <t>8625/24</t>
  </si>
  <si>
    <t>OK</t>
  </si>
  <si>
    <t>esverdeado</t>
  </si>
  <si>
    <t>8665/24</t>
  </si>
  <si>
    <t>8705/24</t>
  </si>
  <si>
    <t>8746/24</t>
  </si>
  <si>
    <t>8806/24</t>
  </si>
  <si>
    <t>8847/24</t>
  </si>
  <si>
    <t>8899/24</t>
  </si>
  <si>
    <t>8933/25</t>
  </si>
  <si>
    <t>8978/25</t>
  </si>
  <si>
    <t>9014/25</t>
  </si>
  <si>
    <t>9054//25</t>
  </si>
  <si>
    <t>9102/25</t>
  </si>
  <si>
    <t>9154/25</t>
  </si>
  <si>
    <t>9183/25</t>
  </si>
  <si>
    <t>9234/25</t>
  </si>
  <si>
    <t>ok</t>
  </si>
  <si>
    <t>9368/25</t>
  </si>
  <si>
    <t>9443/25</t>
  </si>
  <si>
    <t>9484/25</t>
  </si>
  <si>
    <t>9545/25</t>
  </si>
  <si>
    <t>9596/25</t>
  </si>
  <si>
    <t>9610/25</t>
  </si>
  <si>
    <t>9675/26</t>
  </si>
  <si>
    <t>9719/26</t>
  </si>
  <si>
    <t>9771/26</t>
  </si>
  <si>
    <t>9840/26</t>
  </si>
  <si>
    <t>9899/26</t>
  </si>
  <si>
    <t>PROCYTRAT 100C</t>
  </si>
  <si>
    <t>Cor
(Marrom)</t>
  </si>
  <si>
    <t>Densidade a 20ºC (g/cm³)
(1,1 - 1,2)</t>
  </si>
  <si>
    <t>Ph Puro
(1,1 - 2,3)</t>
  </si>
  <si>
    <t>Viscosidade copo Ford nº4 (segundos)
(máx 50)</t>
  </si>
  <si>
    <t>Característica iônica 
(catiônico)</t>
  </si>
  <si>
    <t>12  meses</t>
  </si>
  <si>
    <t>Catiônico</t>
  </si>
  <si>
    <t>12 M</t>
  </si>
  <si>
    <t>PROCYTRAT 120</t>
  </si>
  <si>
    <t>Densidade a 20ºC (g/cm³)
(1,200 - 1,320)</t>
  </si>
  <si>
    <t>Ph 1%
(1,5 - 2,5)</t>
  </si>
  <si>
    <t>pH puro</t>
  </si>
  <si>
    <t xml:space="preserve">Al2O3 (%)
(1,20 - 3,00)
</t>
  </si>
  <si>
    <t xml:space="preserve">Líquido </t>
  </si>
  <si>
    <t>Formulação alternativa</t>
  </si>
  <si>
    <t>Formulação alternativa (A128)</t>
  </si>
  <si>
    <t>F. Alternativa ( A-128)</t>
  </si>
  <si>
    <t>Formulação alternativa
Turbidez 11,69 NTU</t>
  </si>
  <si>
    <t xml:space="preserve"> Turbidez-17,4</t>
  </si>
  <si>
    <t>9922/26</t>
  </si>
  <si>
    <t>PADRÃO</t>
  </si>
  <si>
    <t>pH % 
()</t>
  </si>
  <si>
    <t>Refratômetro 
()</t>
  </si>
  <si>
    <t>Colunas1</t>
  </si>
  <si>
    <t>Colunas2</t>
  </si>
  <si>
    <t>Colunas3</t>
  </si>
  <si>
    <t>Colunas4</t>
  </si>
  <si>
    <t>PROCYTRAT 180</t>
  </si>
  <si>
    <t>Aspecto
(Líquido viscoso)</t>
  </si>
  <si>
    <t>Cor
(Amarelo a âmbar)</t>
  </si>
  <si>
    <t>Ph Puro
(0,5 - 2,0)</t>
  </si>
  <si>
    <t>pH 1% 
(3,0 - 5,0)</t>
  </si>
  <si>
    <t>Al2O3 (%)
(16 - 18,5)</t>
  </si>
  <si>
    <t>Basicidade
(40 - 44)</t>
  </si>
  <si>
    <t>Palmolive</t>
  </si>
  <si>
    <t>9819/26</t>
  </si>
  <si>
    <t>turbidez 25,2 NTU</t>
  </si>
  <si>
    <t>PROCYTRAT 190</t>
  </si>
  <si>
    <t xml:space="preserve">Densidade a 20ºC (g/cm³)
(1,200 - 1,350)
</t>
  </si>
  <si>
    <t>pH Puro
(0,5 - 2,5)</t>
  </si>
  <si>
    <t>pH 1% 
(3,0 - 4,5)</t>
  </si>
  <si>
    <t>pH 5%</t>
  </si>
  <si>
    <t>Turbidez (NTU)</t>
  </si>
  <si>
    <t>Al2O3 (%)
(10 - 13,5)</t>
  </si>
  <si>
    <t>Basicidade 
(10 - 30)</t>
  </si>
  <si>
    <t>?</t>
  </si>
  <si>
    <t>Hamilton</t>
  </si>
  <si>
    <t>Toyota</t>
  </si>
  <si>
    <t>quente</t>
  </si>
  <si>
    <t>Ype</t>
  </si>
  <si>
    <t>toyota</t>
  </si>
  <si>
    <t>9916/26</t>
  </si>
  <si>
    <t>PROCYTRAT 195</t>
  </si>
  <si>
    <t>Densidade a 20ºC  (g/cm³)
(1,200 - 1,350)</t>
  </si>
  <si>
    <t>Al2O3 (%)
(10,0 - 13,5)</t>
  </si>
  <si>
    <t>âmbar</t>
  </si>
  <si>
    <t xml:space="preserve"> </t>
  </si>
  <si>
    <t>ambar</t>
  </si>
  <si>
    <t>PROCYTRAT 197</t>
  </si>
  <si>
    <t>Aparência
(Líquido viscoso)</t>
  </si>
  <si>
    <t>pH Puro</t>
  </si>
  <si>
    <t>Al2O3 (%)
(15,0 - 18,0)</t>
  </si>
  <si>
    <t>Teste de estabilidade</t>
  </si>
  <si>
    <t xml:space="preserve">Ambar Claro </t>
  </si>
  <si>
    <t xml:space="preserve">Ambar Escuro </t>
  </si>
  <si>
    <t>9923/26</t>
  </si>
  <si>
    <t>Procytrat 400</t>
  </si>
  <si>
    <t>Odor
(Enxofre)</t>
  </si>
  <si>
    <t>Densidade a 20ºC (g/cm³)
(1,16 - 1,18)</t>
  </si>
  <si>
    <t>Ph Puro
(10 - 13)</t>
  </si>
  <si>
    <t>pH 1% 
(8 - 10)</t>
  </si>
  <si>
    <t>PROCYTRAT 610BS</t>
  </si>
  <si>
    <t>Aspecto
(Líquido claro a turvo)</t>
  </si>
  <si>
    <t>Cor
(Amarelo claro a esverdeado )</t>
  </si>
  <si>
    <t>Densidade a 20ºC (g/cm³)
(1,1 - 1,3)</t>
  </si>
  <si>
    <t>Ph 1%
(2,0 - 3,5)</t>
  </si>
  <si>
    <t>pH 5% 
(1,5 - 3,0)</t>
  </si>
  <si>
    <t>6 neses</t>
  </si>
  <si>
    <t>Líquido levemente turvo</t>
  </si>
  <si>
    <t>Esverdeado</t>
  </si>
  <si>
    <t>PROCYTRAT 640</t>
  </si>
  <si>
    <t>Ph Puro
(1,20 - 3,0)</t>
  </si>
  <si>
    <t>Cloreto (%)
(3,5 - 5,5)</t>
  </si>
  <si>
    <t>Al2O3 (%)
(5,5 - 8,0)</t>
  </si>
  <si>
    <t xml:space="preserve"> amarelo claro</t>
  </si>
  <si>
    <t>amarelo claro</t>
  </si>
  <si>
    <t>PROCYTRAT 2001</t>
  </si>
  <si>
    <t>LOTE</t>
  </si>
  <si>
    <t>Recebimento</t>
  </si>
  <si>
    <t>Cloreto (%)
(18 - 24)</t>
  </si>
  <si>
    <t>Responsável3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</si>
</sst>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#,##0\ &quot;kg&quot;"/>
  </numFmts>
  <fonts count="60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65"/>
      <color theme="1"/>
      <name val="Aptos Display"/>
      <family val="2"/>
    </font>
    <font>
      <sz val="10"/>
      <color theme="1"/>
      <name val="Aptos Display"/>
      <family val="2"/>
    </font>
    <font>
      <sz val="11"/>
      <color theme="1"/>
      <name val="Aptos Display"/>
      <family val="2"/>
    </font>
    <font>
      <sz val="72"/>
      <color theme="1"/>
      <name val="Aptos Display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ptos Display"/>
      <family val="2"/>
    </font>
    <font>
      <b/>
      <sz val="11"/>
      <color theme="1"/>
      <name val="Aptos Display"/>
      <family val="2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26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ptos Display"/>
      <family val="2"/>
    </font>
    <font>
      <sz val="10"/>
      <color theme="1"/>
      <name val="Arial"/>
      <family val="2"/>
    </font>
    <font>
      <sz val="9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22"/>
      <color rgb="FF1F4E79"/>
      <name val="Calibri"/>
      <family val="2"/>
      <scheme val="minor"/>
    </font>
    <font>
      <i/>
      <sz val="12"/>
      <color rgb="FF5B9BD5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8"/>
      <color rgb="FF1F4E79"/>
      <name val="Calibri"/>
      <family val="2"/>
      <scheme val="minor"/>
    </font>
    <font>
      <b/>
      <sz val="20"/>
      <color rgb="FF2E75B6"/>
      <name val="Calibri"/>
      <family val="2"/>
      <scheme val="minor"/>
    </font>
    <font>
      <b/>
      <sz val="28"/>
      <color rgb="FF70AD47"/>
      <name val="Calibri"/>
      <family val="2"/>
      <scheme val="minor"/>
    </font>
    <font>
      <b/>
      <sz val="28"/>
      <color rgb="FFED7D31"/>
      <name val="Calibri"/>
      <family val="2"/>
      <scheme val="minor"/>
    </font>
    <font>
      <b/>
      <sz val="28"/>
      <color rgb="FF7030A0"/>
      <name val="Calibri"/>
      <family val="2"/>
      <scheme val="minor"/>
    </font>
    <font>
      <b/>
      <sz val="14"/>
      <color rgb="FF1F4E79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10"/>
      <color theme="1"/>
      <name val="Arial"/>
    </font>
    <font>
      <b/>
      <sz val="16"/>
      <color rgb="FFFFFFFF"/>
      <name val="Segoe UI"/>
    </font>
    <font>
      <sz val="9"/>
      <color rgb="FFB8C4D6"/>
      <name val="Segoe UI"/>
    </font>
    <font>
      <b/>
      <sz val="22"/>
      <color rgb="FFFFFFFF"/>
      <name val="Segoe UI"/>
    </font>
    <font>
      <b/>
      <sz val="9"/>
      <color rgb="FFB8C4D6"/>
      <name val="Segoe UI"/>
    </font>
    <font>
      <b/>
      <sz val="10"/>
      <color rgb="FFDDE6F3"/>
      <name val="Segoe UI"/>
    </font>
    <font>
      <b/>
      <sz val="22"/>
      <color rgb="FF111827"/>
      <name val="Segoe UI"/>
    </font>
    <font>
      <sz val="10"/>
      <color rgb="FF667085"/>
      <name val="Segoe UI"/>
    </font>
    <font>
      <b/>
      <sz val="9"/>
      <color rgb="FF667085"/>
      <name val="Segoe UI"/>
    </font>
    <font>
      <sz val="9"/>
      <color rgb="FF667085"/>
      <name val="Segoe UI"/>
    </font>
    <font>
      <b/>
      <sz val="11"/>
      <color rgb="FF111827"/>
      <name val="Segoe UI"/>
    </font>
    <font>
      <b/>
      <sz val="19"/>
      <color rgb="FF2563EB"/>
      <name val="Segoe UI"/>
    </font>
    <font>
      <b/>
      <sz val="19"/>
      <color rgb="FF0F766E"/>
      <name val="Segoe UI"/>
    </font>
    <font>
      <b/>
      <sz val="19"/>
      <color rgb="FF16A34A"/>
      <name val="Segoe UI"/>
    </font>
    <font>
      <b/>
      <sz val="19"/>
      <color rgb="FFD97706"/>
      <name val="Segoe UI"/>
    </font>
    <font>
      <b/>
      <sz val="19"/>
      <color rgb="FF7C3AED"/>
      <name val="Segoe UI"/>
    </font>
    <font>
      <b/>
      <sz val="11"/>
      <color rgb="FFFFFFFF"/>
      <name val="Segoe UI"/>
    </font>
    <font>
      <b/>
      <sz val="9"/>
      <color rgb="FFFFFFFF"/>
      <name val="Segoe UI"/>
    </font>
    <font>
      <sz val="9"/>
      <color rgb="FF111827"/>
      <name val="Segoe UI"/>
    </font>
    <font>
      <b/>
      <sz val="11"/>
      <name val="Segoe UI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F4E7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3F6FA"/>
      </patternFill>
    </fill>
    <fill>
      <patternFill patternType="solid">
        <fgColor rgb="FF17212B"/>
      </patternFill>
    </fill>
    <fill>
      <patternFill patternType="solid">
        <fgColor rgb="FF213043"/>
      </patternFill>
    </fill>
    <fill>
      <patternFill patternType="solid">
        <fgColor rgb="FFFFFFFF"/>
      </patternFill>
    </fill>
    <fill>
      <patternFill patternType="solid">
        <fgColor rgb="FFFFF4D6"/>
      </patternFill>
    </fill>
    <fill>
      <patternFill patternType="solid">
        <fgColor rgb="FF2563EB"/>
      </patternFill>
    </fill>
    <fill>
      <patternFill patternType="solid">
        <fgColor rgb="FF0F766E"/>
      </patternFill>
    </fill>
    <fill>
      <patternFill patternType="solid">
        <fgColor rgb="FF16A34A"/>
      </patternFill>
    </fill>
    <fill>
      <patternFill patternType="solid">
        <fgColor rgb="FFD97706"/>
      </patternFill>
    </fill>
    <fill>
      <patternFill patternType="solid">
        <fgColor rgb="FF7C3AED"/>
      </patternFill>
    </fill>
    <fill>
      <patternFill patternType="solid">
        <fgColor rgb="FFF8FAFC"/>
      </patternFill>
    </fill>
    <fill>
      <patternFill patternType="solid">
        <fgColor rgb="FFBE123C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rgb="FF213043"/>
      </left>
      <right style="thin">
        <color rgb="FF213043"/>
      </right>
      <top style="thin">
        <color rgb="FF213043"/>
      </top>
      <bottom style="thin">
        <color rgb="FF213043"/>
      </bottom>
      <diagonal/>
    </border>
    <border>
      <left style="thin">
        <color rgb="FFD7DEE8"/>
      </left>
      <right style="thin">
        <color rgb="FFD7DEE8"/>
      </right>
      <top style="thin">
        <color rgb="FFD7DEE8"/>
      </top>
      <bottom style="thin">
        <color rgb="FFD7DEE8"/>
      </bottom>
      <diagonal/>
    </border>
    <border>
      <left style="thin">
        <color rgb="FFD7DEE8"/>
      </left>
      <right/>
      <top/>
      <bottom/>
      <diagonal/>
    </border>
    <border>
      <left/>
      <right/>
      <top/>
      <bottom/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2563EB"/>
      </left>
      <right style="thin">
        <color rgb="FF2563EB"/>
      </right>
      <top style="thin">
        <color rgb="FF2563EB"/>
      </top>
      <bottom style="thin">
        <color rgb="FF2563EB"/>
      </bottom>
      <diagonal/>
    </border>
    <border>
      <left/>
      <right style="thin">
        <color rgb="FFD7DEE8"/>
      </right>
      <top/>
      <bottom/>
      <diagonal/>
    </border>
    <border>
      <left style="thin">
        <color rgb="FFD7DEE8"/>
      </left>
      <right/>
      <top/>
      <bottom/>
      <diagonal/>
    </border>
    <border>
      <left style="thin">
        <color rgb="FFD7DEE8"/>
      </left>
      <right/>
      <top/>
      <bottom style="thin">
        <color rgb="FFD7DEE8"/>
      </bottom>
      <diagonal/>
    </border>
    <border>
      <left/>
      <right/>
      <top/>
      <bottom style="thin">
        <color rgb="FFD7DEE8"/>
      </bottom>
      <diagonal/>
    </border>
    <border>
      <left/>
      <right style="thin">
        <color rgb="FFD7DEE8"/>
      </right>
      <top/>
      <bottom style="thin">
        <color rgb="FFD7DEE8"/>
      </bottom>
      <diagonal/>
    </border>
    <border>
      <left style="thin">
        <color rgb="FF0F766E"/>
      </left>
      <right style="thin">
        <color rgb="FF0F766E"/>
      </right>
      <top style="thin">
        <color rgb="FF0F766E"/>
      </top>
      <bottom style="thin">
        <color rgb="FF0F766E"/>
      </bottom>
      <diagonal/>
    </border>
    <border>
      <left style="thin">
        <color rgb="FF16A34A"/>
      </left>
      <right style="thin">
        <color rgb="FF16A34A"/>
      </right>
      <top style="thin">
        <color rgb="FF16A34A"/>
      </top>
      <bottom style="thin">
        <color rgb="FF16A34A"/>
      </bottom>
      <diagonal/>
    </border>
    <border>
      <left style="thin">
        <color rgb="FFD97706"/>
      </left>
      <right style="thin">
        <color rgb="FFD97706"/>
      </right>
      <top style="thin">
        <color rgb="FFD97706"/>
      </top>
      <bottom style="thin">
        <color rgb="FFD97706"/>
      </bottom>
      <diagonal/>
    </border>
    <border>
      <left style="thin">
        <color rgb="FF7C3AED"/>
      </left>
      <right style="thin">
        <color rgb="FF7C3AED"/>
      </right>
      <top style="thin">
        <color rgb="FF7C3AED"/>
      </top>
      <bottom style="thin">
        <color rgb="FF7C3AED"/>
      </bottom>
      <diagonal/>
    </border>
    <border>
      <left/>
      <right/>
      <top style="thin">
        <color rgb="FFD7DEE8"/>
      </top>
      <bottom/>
      <diagonal/>
    </border>
    <border>
      <left/>
      <right style="thin">
        <color rgb="FFD7DEE8"/>
      </right>
      <top style="thin">
        <color rgb="FFD7DEE8"/>
      </top>
      <bottom/>
      <diagonal/>
    </border>
    <border>
      <left style="thin">
        <color rgb="FFE7EDF4"/>
      </left>
      <right style="thin">
        <color rgb="FFE7EDF4"/>
      </right>
      <top style="thin">
        <color rgb="FFE7EDF4"/>
      </top>
      <bottom style="thin">
        <color rgb="FFE7EDF4"/>
      </bottom>
      <diagonal/>
    </border>
    <border>
      <left style="thin">
        <color rgb="FFBE123C"/>
      </left>
      <right style="thin">
        <color rgb="FFBE123C"/>
      </right>
      <top style="thin">
        <color rgb="FFBE123C"/>
      </top>
      <bottom style="thin">
        <color rgb="FFBE123C"/>
      </bottom>
      <diagonal/>
    </border>
    <border>
      <left/>
      <right/>
      <top/>
      <bottom/>
      <diagonal/>
    </border>
    <border>
      <left/>
      <right/>
      <top style="thin">
        <color rgb="FF213043"/>
      </top>
      <bottom/>
      <diagonal/>
    </border>
    <border>
      <left/>
      <right style="thin">
        <color rgb="FF213043"/>
      </right>
      <top style="thin">
        <color rgb="FF213043"/>
      </top>
      <bottom/>
      <diagonal/>
    </border>
    <border>
      <left style="thin">
        <color rgb="FF213043"/>
      </left>
      <right/>
      <top/>
      <bottom style="thin">
        <color rgb="FF213043"/>
      </bottom>
      <diagonal/>
    </border>
    <border>
      <left/>
      <right style="thin">
        <color rgb="FF213043"/>
      </right>
      <top/>
      <bottom style="thin">
        <color rgb="FF213043"/>
      </bottom>
      <diagonal/>
    </border>
    <border>
      <left/>
      <right/>
      <top/>
      <bottom style="thin">
        <color rgb="FF213043"/>
      </bottom>
      <diagonal/>
    </border>
    <border>
      <left/>
      <right style="thin">
        <color rgb="FFD7DEE8"/>
      </right>
      <top style="thin">
        <color rgb="FFD7DEE8"/>
      </top>
      <bottom style="thin">
        <color rgb="FFD7DEE8"/>
      </bottom>
      <diagonal/>
    </border>
    <border>
      <left/>
      <right/>
      <top style="thin">
        <color rgb="FFD7DEE8"/>
      </top>
      <bottom style="thin">
        <color rgb="FFD7DEE8"/>
      </bottom>
      <diagonal/>
    </border>
    <border>
      <left/>
      <right style="thin">
        <color rgb="FF213043"/>
      </right>
      <top style="thin">
        <color rgb="FF213043"/>
      </top>
      <bottom style="thin">
        <color rgb="FF213043"/>
      </bottom>
      <diagonal/>
    </border>
  </borders>
  <cellStyleXfs count="1">
    <xf numFmtId="0" fontId="0" fillId="0" borderId="0"/>
  </cellStyleXfs>
  <cellXfs count="254">
    <xf numFmtId="0" fontId="0" fillId="0" borderId="0" xfId="0"/>
    <xf numFmtId="0" fontId="0" fillId="0" borderId="1" xfId="0" applyBorder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13" fillId="0" borderId="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14" fontId="1" fillId="2" borderId="3" xfId="0" applyNumberFormat="1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14" fontId="5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 wrapText="1"/>
    </xf>
    <xf numFmtId="14" fontId="1" fillId="0" borderId="3" xfId="0" applyNumberFormat="1" applyFont="1" applyBorder="1" applyAlignment="1">
      <alignment horizontal="center" vertical="center"/>
    </xf>
    <xf numFmtId="14" fontId="4" fillId="2" borderId="3" xfId="0" applyNumberFormat="1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14" fontId="8" fillId="2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 wrapText="1"/>
    </xf>
    <xf numFmtId="14" fontId="9" fillId="2" borderId="3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4" fontId="11" fillId="2" borderId="3" xfId="0" applyNumberFormat="1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/>
    </xf>
    <xf numFmtId="0" fontId="11" fillId="2" borderId="3" xfId="0" applyFont="1" applyFill="1" applyBorder="1" applyAlignment="1">
      <alignment horizontal="center" vertical="center" wrapText="1"/>
    </xf>
    <xf numFmtId="0" fontId="14" fillId="2" borderId="0" xfId="0" applyFont="1" applyFill="1"/>
    <xf numFmtId="14" fontId="16" fillId="2" borderId="7" xfId="0" applyNumberFormat="1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/>
    </xf>
    <xf numFmtId="0" fontId="16" fillId="2" borderId="8" xfId="0" applyFont="1" applyFill="1" applyBorder="1" applyAlignment="1">
      <alignment horizontal="center" vertical="center" wrapText="1"/>
    </xf>
    <xf numFmtId="0" fontId="16" fillId="2" borderId="9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14" fontId="13" fillId="2" borderId="3" xfId="0" applyNumberFormat="1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 wrapText="1"/>
    </xf>
    <xf numFmtId="0" fontId="14" fillId="0" borderId="3" xfId="0" applyFont="1" applyBorder="1"/>
    <xf numFmtId="0" fontId="0" fillId="0" borderId="12" xfId="0" applyBorder="1"/>
    <xf numFmtId="16" fontId="13" fillId="2" borderId="3" xfId="0" applyNumberFormat="1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14" fontId="13" fillId="0" borderId="3" xfId="0" applyNumberFormat="1" applyFont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14" fontId="6" fillId="2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14" fontId="7" fillId="2" borderId="3" xfId="0" applyNumberFormat="1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 wrapText="1"/>
    </xf>
    <xf numFmtId="16" fontId="5" fillId="2" borderId="3" xfId="0" applyNumberFormat="1" applyFont="1" applyFill="1" applyBorder="1" applyAlignment="1">
      <alignment horizontal="center" vertical="center"/>
    </xf>
    <xf numFmtId="14" fontId="16" fillId="2" borderId="3" xfId="0" applyNumberFormat="1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/>
    </xf>
    <xf numFmtId="0" fontId="16" fillId="2" borderId="3" xfId="0" applyFont="1" applyFill="1" applyBorder="1" applyAlignment="1">
      <alignment horizontal="center" vertical="center" wrapText="1"/>
    </xf>
    <xf numFmtId="14" fontId="17" fillId="2" borderId="3" xfId="0" applyNumberFormat="1" applyFont="1" applyFill="1" applyBorder="1" applyAlignment="1">
      <alignment horizontal="center" vertical="center"/>
    </xf>
    <xf numFmtId="16" fontId="1" fillId="2" borderId="3" xfId="0" applyNumberFormat="1" applyFont="1" applyFill="1" applyBorder="1" applyAlignment="1">
      <alignment horizontal="center" vertical="center"/>
    </xf>
    <xf numFmtId="2" fontId="1" fillId="2" borderId="3" xfId="0" applyNumberFormat="1" applyFont="1" applyFill="1" applyBorder="1" applyAlignment="1">
      <alignment horizontal="center" vertical="center" wrapText="1"/>
    </xf>
    <xf numFmtId="14" fontId="13" fillId="0" borderId="3" xfId="0" applyNumberFormat="1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20" fillId="0" borderId="0" xfId="0" applyFont="1" applyAlignment="1">
      <alignment horizontal="center"/>
    </xf>
    <xf numFmtId="14" fontId="21" fillId="2" borderId="7" xfId="0" applyNumberFormat="1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/>
    </xf>
    <xf numFmtId="0" fontId="21" fillId="2" borderId="8" xfId="0" applyFont="1" applyFill="1" applyBorder="1" applyAlignment="1">
      <alignment horizontal="center" vertical="center" wrapText="1"/>
    </xf>
    <xf numFmtId="0" fontId="21" fillId="2" borderId="9" xfId="0" applyFont="1" applyFill="1" applyBorder="1" applyAlignment="1">
      <alignment horizontal="center" vertical="center"/>
    </xf>
    <xf numFmtId="0" fontId="22" fillId="7" borderId="14" xfId="0" applyFont="1" applyFill="1" applyBorder="1" applyAlignment="1">
      <alignment horizontal="center" vertical="center"/>
    </xf>
    <xf numFmtId="14" fontId="22" fillId="7" borderId="15" xfId="0" applyNumberFormat="1" applyFont="1" applyFill="1" applyBorder="1" applyAlignment="1">
      <alignment horizontal="center" vertical="center"/>
    </xf>
    <xf numFmtId="0" fontId="22" fillId="7" borderId="15" xfId="0" applyFont="1" applyFill="1" applyBorder="1" applyAlignment="1">
      <alignment horizontal="center" vertical="center"/>
    </xf>
    <xf numFmtId="3" fontId="22" fillId="7" borderId="15" xfId="0" applyNumberFormat="1" applyFont="1" applyFill="1" applyBorder="1" applyAlignment="1">
      <alignment horizontal="center" vertical="center"/>
    </xf>
    <xf numFmtId="0" fontId="22" fillId="7" borderId="15" xfId="0" applyFont="1" applyFill="1" applyBorder="1" applyAlignment="1">
      <alignment horizontal="center" vertical="center" wrapText="1"/>
    </xf>
    <xf numFmtId="10" fontId="22" fillId="7" borderId="1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/>
    <xf numFmtId="0" fontId="0" fillId="0" borderId="1" xfId="0" applyBorder="1" applyAlignment="1">
      <alignment horizontal="center"/>
    </xf>
    <xf numFmtId="3" fontId="0" fillId="0" borderId="1" xfId="0" applyNumberFormat="1" applyBorder="1"/>
    <xf numFmtId="10" fontId="0" fillId="0" borderId="1" xfId="0" applyNumberFormat="1" applyBorder="1"/>
    <xf numFmtId="0" fontId="1" fillId="2" borderId="8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14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4" fontId="0" fillId="0" borderId="16" xfId="0" applyNumberFormat="1" applyBorder="1"/>
    <xf numFmtId="0" fontId="0" fillId="0" borderId="12" xfId="0" applyBorder="1" applyAlignment="1">
      <alignment horizontal="center"/>
    </xf>
    <xf numFmtId="3" fontId="0" fillId="0" borderId="12" xfId="0" applyNumberFormat="1" applyBorder="1"/>
    <xf numFmtId="10" fontId="0" fillId="0" borderId="12" xfId="0" applyNumberFormat="1" applyBorder="1"/>
    <xf numFmtId="0" fontId="13" fillId="0" borderId="17" xfId="0" applyFont="1" applyBorder="1" applyAlignment="1">
      <alignment horizontal="center"/>
    </xf>
    <xf numFmtId="10" fontId="0" fillId="0" borderId="1" xfId="0" applyNumberFormat="1" applyBorder="1" applyAlignment="1">
      <alignment horizontal="right"/>
    </xf>
    <xf numFmtId="14" fontId="24" fillId="2" borderId="7" xfId="0" applyNumberFormat="1" applyFont="1" applyFill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/>
    </xf>
    <xf numFmtId="0" fontId="24" fillId="2" borderId="8" xfId="0" applyFont="1" applyFill="1" applyBorder="1" applyAlignment="1">
      <alignment horizontal="center" vertical="center" wrapText="1"/>
    </xf>
    <xf numFmtId="0" fontId="24" fillId="2" borderId="9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4" fontId="24" fillId="2" borderId="8" xfId="0" applyNumberFormat="1" applyFont="1" applyFill="1" applyBorder="1" applyAlignment="1">
      <alignment horizontal="center" vertical="center"/>
    </xf>
    <xf numFmtId="0" fontId="14" fillId="0" borderId="3" xfId="0" applyFont="1" applyBorder="1" applyAlignment="1">
      <alignment horizontal="center"/>
    </xf>
    <xf numFmtId="14" fontId="0" fillId="0" borderId="0" xfId="0" applyNumberFormat="1"/>
    <xf numFmtId="0" fontId="0" fillId="0" borderId="18" xfId="0" applyBorder="1" applyAlignment="1">
      <alignment horizontal="center"/>
    </xf>
    <xf numFmtId="3" fontId="0" fillId="0" borderId="18" xfId="0" applyNumberFormat="1" applyBorder="1"/>
    <xf numFmtId="0" fontId="0" fillId="0" borderId="18" xfId="0" applyBorder="1"/>
    <xf numFmtId="10" fontId="0" fillId="0" borderId="18" xfId="0" applyNumberFormat="1" applyBorder="1"/>
    <xf numFmtId="14" fontId="13" fillId="2" borderId="7" xfId="0" applyNumberFormat="1" applyFont="1" applyFill="1" applyBorder="1" applyAlignment="1">
      <alignment horizontal="center" vertical="center"/>
    </xf>
    <xf numFmtId="14" fontId="25" fillId="2" borderId="8" xfId="0" applyNumberFormat="1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/>
    </xf>
    <xf numFmtId="0" fontId="25" fillId="2" borderId="8" xfId="0" applyFont="1" applyFill="1" applyBorder="1" applyAlignment="1">
      <alignment horizontal="center" vertical="center" wrapText="1"/>
    </xf>
    <xf numFmtId="0" fontId="25" fillId="2" borderId="9" xfId="0" applyFont="1" applyFill="1" applyBorder="1" applyAlignment="1">
      <alignment horizontal="center" vertical="center"/>
    </xf>
    <xf numFmtId="0" fontId="26" fillId="0" borderId="3" xfId="0" applyFont="1" applyBorder="1" applyAlignment="1">
      <alignment horizontal="center"/>
    </xf>
    <xf numFmtId="0" fontId="13" fillId="2" borderId="4" xfId="0" applyFont="1" applyFill="1" applyBorder="1" applyAlignment="1">
      <alignment horizontal="center" vertical="center"/>
    </xf>
    <xf numFmtId="14" fontId="14" fillId="0" borderId="3" xfId="0" applyNumberFormat="1" applyFont="1" applyBorder="1" applyAlignment="1">
      <alignment horizontal="center"/>
    </xf>
    <xf numFmtId="14" fontId="25" fillId="2" borderId="7" xfId="0" applyNumberFormat="1" applyFont="1" applyFill="1" applyBorder="1" applyAlignment="1">
      <alignment horizontal="center" vertical="center"/>
    </xf>
    <xf numFmtId="14" fontId="27" fillId="2" borderId="8" xfId="0" applyNumberFormat="1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/>
    </xf>
    <xf numFmtId="0" fontId="27" fillId="2" borderId="8" xfId="0" applyFont="1" applyFill="1" applyBorder="1" applyAlignment="1">
      <alignment horizontal="center" vertical="center" wrapText="1"/>
    </xf>
    <xf numFmtId="0" fontId="27" fillId="2" borderId="9" xfId="0" applyFont="1" applyFill="1" applyBorder="1" applyAlignment="1">
      <alignment horizontal="center" vertical="center"/>
    </xf>
    <xf numFmtId="14" fontId="27" fillId="2" borderId="7" xfId="0" applyNumberFormat="1" applyFont="1" applyFill="1" applyBorder="1" applyAlignment="1">
      <alignment horizontal="center" vertical="center"/>
    </xf>
    <xf numFmtId="0" fontId="28" fillId="0" borderId="3" xfId="0" applyFont="1" applyBorder="1" applyAlignment="1">
      <alignment horizontal="center"/>
    </xf>
    <xf numFmtId="10" fontId="0" fillId="0" borderId="0" xfId="0" applyNumberFormat="1"/>
    <xf numFmtId="14" fontId="28" fillId="0" borderId="3" xfId="0" applyNumberFormat="1" applyFont="1" applyBorder="1" applyAlignment="1">
      <alignment horizontal="center"/>
    </xf>
    <xf numFmtId="0" fontId="38" fillId="0" borderId="0" xfId="0" applyFont="1"/>
    <xf numFmtId="0" fontId="32" fillId="8" borderId="0" xfId="0" applyFont="1" applyFill="1" applyAlignment="1">
      <alignment horizontal="center"/>
    </xf>
    <xf numFmtId="3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3" fontId="0" fillId="13" borderId="1" xfId="0" applyNumberFormat="1" applyFill="1" applyBorder="1" applyAlignment="1">
      <alignment horizontal="center"/>
    </xf>
    <xf numFmtId="164" fontId="0" fillId="13" borderId="1" xfId="0" applyNumberFormat="1" applyFill="1" applyBorder="1" applyAlignment="1">
      <alignment horizontal="center"/>
    </xf>
    <xf numFmtId="0" fontId="32" fillId="9" borderId="0" xfId="0" applyFont="1" applyFill="1" applyAlignment="1">
      <alignment horizontal="center"/>
    </xf>
    <xf numFmtId="0" fontId="29" fillId="14" borderId="1" xfId="0" applyFont="1" applyFill="1" applyBorder="1"/>
    <xf numFmtId="0" fontId="29" fillId="14" borderId="1" xfId="0" applyFont="1" applyFill="1" applyBorder="1" applyAlignment="1">
      <alignment horizontal="center"/>
    </xf>
    <xf numFmtId="3" fontId="29" fillId="14" borderId="1" xfId="0" applyNumberFormat="1" applyFont="1" applyFill="1" applyBorder="1" applyAlignment="1">
      <alignment horizontal="center"/>
    </xf>
    <xf numFmtId="0" fontId="0" fillId="15" borderId="1" xfId="0" applyFill="1" applyBorder="1"/>
    <xf numFmtId="0" fontId="0" fillId="15" borderId="1" xfId="0" applyFill="1" applyBorder="1" applyAlignment="1">
      <alignment horizontal="center"/>
    </xf>
    <xf numFmtId="3" fontId="0" fillId="15" borderId="1" xfId="0" applyNumberFormat="1" applyFill="1" applyBorder="1" applyAlignment="1">
      <alignment horizontal="center"/>
    </xf>
    <xf numFmtId="0" fontId="32" fillId="10" borderId="0" xfId="0" applyFont="1" applyFill="1" applyAlignment="1">
      <alignment horizontal="center"/>
    </xf>
    <xf numFmtId="0" fontId="0" fillId="16" borderId="1" xfId="0" applyFill="1" applyBorder="1" applyAlignment="1">
      <alignment horizontal="center"/>
    </xf>
    <xf numFmtId="3" fontId="0" fillId="16" borderId="1" xfId="0" applyNumberFormat="1" applyFill="1" applyBorder="1" applyAlignment="1">
      <alignment horizontal="center"/>
    </xf>
    <xf numFmtId="0" fontId="0" fillId="17" borderId="1" xfId="0" applyFill="1" applyBorder="1" applyAlignment="1">
      <alignment horizontal="center"/>
    </xf>
    <xf numFmtId="3" fontId="0" fillId="17" borderId="1" xfId="0" applyNumberFormat="1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3" fontId="0" fillId="18" borderId="1" xfId="0" applyNumberForma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3" fontId="0" fillId="19" borderId="1" xfId="0" applyNumberFormat="1" applyFill="1" applyBorder="1" applyAlignment="1">
      <alignment horizontal="center"/>
    </xf>
    <xf numFmtId="0" fontId="39" fillId="0" borderId="0" xfId="0" applyFont="1"/>
    <xf numFmtId="14" fontId="40" fillId="2" borderId="8" xfId="0" applyNumberFormat="1" applyFont="1" applyFill="1" applyBorder="1" applyAlignment="1">
      <alignment horizontal="center" vertical="center"/>
    </xf>
    <xf numFmtId="0" fontId="40" fillId="2" borderId="8" xfId="0" applyFont="1" applyFill="1" applyBorder="1" applyAlignment="1">
      <alignment horizontal="center" vertical="center"/>
    </xf>
    <xf numFmtId="0" fontId="40" fillId="2" borderId="8" xfId="0" applyFont="1" applyFill="1" applyBorder="1" applyAlignment="1">
      <alignment horizontal="center" vertical="center" wrapText="1"/>
    </xf>
    <xf numFmtId="0" fontId="40" fillId="2" borderId="9" xfId="0" applyFont="1" applyFill="1" applyBorder="1" applyAlignment="1">
      <alignment horizontal="center" vertical="center"/>
    </xf>
    <xf numFmtId="0" fontId="0" fillId="21" borderId="20" xfId="0" applyFill="1" applyBorder="1" applyAlignment="1">
      <alignment vertical="center"/>
    </xf>
    <xf numFmtId="0" fontId="0" fillId="20" borderId="20" xfId="0" applyFill="1" applyBorder="1" applyAlignment="1">
      <alignment vertical="center"/>
    </xf>
    <xf numFmtId="0" fontId="59" fillId="0" borderId="0" xfId="0" applyFont="1"/>
    <xf numFmtId="0" fontId="48" fillId="23" borderId="22" xfId="0" applyFont="1" applyFill="1" applyBorder="1" applyAlignment="1">
      <alignment horizontal="center" vertical="center"/>
    </xf>
    <xf numFmtId="0" fontId="50" fillId="24" borderId="22" xfId="0" applyFont="1" applyFill="1" applyBorder="1" applyAlignment="1">
      <alignment horizontal="center" vertical="center"/>
    </xf>
    <xf numFmtId="0" fontId="0" fillId="25" borderId="29" xfId="0" applyFill="1" applyBorder="1" applyAlignment="1">
      <alignment vertical="center"/>
    </xf>
    <xf numFmtId="0" fontId="0" fillId="26" borderId="35" xfId="0" applyFill="1" applyBorder="1" applyAlignment="1">
      <alignment vertical="center"/>
    </xf>
    <xf numFmtId="0" fontId="0" fillId="27" borderId="36" xfId="0" applyFill="1" applyBorder="1" applyAlignment="1">
      <alignment vertical="center"/>
    </xf>
    <xf numFmtId="0" fontId="0" fillId="28" borderId="37" xfId="0" applyFill="1" applyBorder="1" applyAlignment="1">
      <alignment vertical="center"/>
    </xf>
    <xf numFmtId="0" fontId="0" fillId="29" borderId="38" xfId="0" applyFill="1" applyBorder="1" applyAlignment="1">
      <alignment vertical="center"/>
    </xf>
    <xf numFmtId="0" fontId="0" fillId="23" borderId="23" xfId="0" applyFill="1" applyBorder="1" applyAlignment="1">
      <alignment vertical="center"/>
    </xf>
    <xf numFmtId="0" fontId="0" fillId="23" borderId="24" xfId="0" applyFill="1" applyBorder="1" applyAlignment="1">
      <alignment vertical="center"/>
    </xf>
    <xf numFmtId="0" fontId="0" fillId="23" borderId="25" xfId="0" applyFill="1" applyBorder="1" applyAlignment="1">
      <alignment vertical="center"/>
    </xf>
    <xf numFmtId="0" fontId="57" fillId="25" borderId="29" xfId="0" applyFont="1" applyFill="1" applyBorder="1" applyAlignment="1">
      <alignment horizontal="center" vertical="center" wrapText="1"/>
    </xf>
    <xf numFmtId="0" fontId="58" fillId="30" borderId="41" xfId="0" applyFont="1" applyFill="1" applyBorder="1" applyAlignment="1">
      <alignment horizontal="center" vertical="center"/>
    </xf>
    <xf numFmtId="0" fontId="58" fillId="30" borderId="41" xfId="0" applyFont="1" applyFill="1" applyBorder="1" applyAlignment="1">
      <alignment vertical="center" wrapText="1"/>
    </xf>
    <xf numFmtId="165" fontId="58" fillId="30" borderId="41" xfId="0" applyNumberFormat="1" applyFont="1" applyFill="1" applyBorder="1" applyAlignment="1">
      <alignment horizontal="right" vertical="center"/>
    </xf>
    <xf numFmtId="164" fontId="58" fillId="30" borderId="41" xfId="0" applyNumberFormat="1" applyFont="1" applyFill="1" applyBorder="1" applyAlignment="1">
      <alignment horizontal="right" vertical="center"/>
    </xf>
    <xf numFmtId="0" fontId="58" fillId="23" borderId="41" xfId="0" applyFont="1" applyFill="1" applyBorder="1" applyAlignment="1">
      <alignment horizontal="center" vertical="center"/>
    </xf>
    <xf numFmtId="0" fontId="58" fillId="23" borderId="41" xfId="0" applyFont="1" applyFill="1" applyBorder="1" applyAlignment="1">
      <alignment vertical="center" wrapText="1"/>
    </xf>
    <xf numFmtId="165" fontId="58" fillId="23" borderId="41" xfId="0" applyNumberFormat="1" applyFont="1" applyFill="1" applyBorder="1" applyAlignment="1">
      <alignment horizontal="right" vertical="center"/>
    </xf>
    <xf numFmtId="164" fontId="58" fillId="23" borderId="41" xfId="0" applyNumberFormat="1" applyFont="1" applyFill="1" applyBorder="1" applyAlignment="1">
      <alignment horizontal="right" vertical="center"/>
    </xf>
    <xf numFmtId="0" fontId="0" fillId="23" borderId="26" xfId="0" applyFill="1" applyBorder="1" applyAlignment="1">
      <alignment vertical="center"/>
    </xf>
    <xf numFmtId="0" fontId="0" fillId="23" borderId="27" xfId="0" applyFill="1" applyBorder="1" applyAlignment="1">
      <alignment vertical="center"/>
    </xf>
    <xf numFmtId="0" fontId="0" fillId="23" borderId="28" xfId="0" applyFill="1" applyBorder="1" applyAlignment="1">
      <alignment vertical="center"/>
    </xf>
    <xf numFmtId="0" fontId="57" fillId="26" borderId="35" xfId="0" applyFont="1" applyFill="1" applyBorder="1" applyAlignment="1">
      <alignment horizontal="center" vertical="center" wrapText="1"/>
    </xf>
    <xf numFmtId="164" fontId="58" fillId="23" borderId="41" xfId="0" applyNumberFormat="1" applyFont="1" applyFill="1" applyBorder="1" applyAlignment="1">
      <alignment vertical="center" wrapText="1"/>
    </xf>
    <xf numFmtId="164" fontId="58" fillId="30" borderId="41" xfId="0" applyNumberFormat="1" applyFont="1" applyFill="1" applyBorder="1" applyAlignment="1">
      <alignment vertical="center" wrapText="1"/>
    </xf>
    <xf numFmtId="0" fontId="57" fillId="27" borderId="36" xfId="0" applyFont="1" applyFill="1" applyBorder="1" applyAlignment="1">
      <alignment horizontal="center" vertical="center" wrapText="1"/>
    </xf>
    <xf numFmtId="0" fontId="57" fillId="31" borderId="42" xfId="0" applyFont="1" applyFill="1" applyBorder="1" applyAlignment="1">
      <alignment horizontal="center" vertical="center" wrapText="1"/>
    </xf>
    <xf numFmtId="0" fontId="57" fillId="27" borderId="41" xfId="0" applyFont="1" applyFill="1" applyBorder="1" applyAlignment="1">
      <alignment horizontal="left" vertical="center" indent="1"/>
    </xf>
    <xf numFmtId="0" fontId="58" fillId="23" borderId="41" xfId="0" applyFont="1" applyFill="1" applyBorder="1" applyAlignment="1">
      <alignment horizontal="right" vertical="center"/>
    </xf>
    <xf numFmtId="14" fontId="58" fillId="23" borderId="41" xfId="0" applyNumberFormat="1" applyFont="1" applyFill="1" applyBorder="1" applyAlignment="1">
      <alignment horizontal="center" vertical="center"/>
    </xf>
    <xf numFmtId="1" fontId="58" fillId="23" borderId="41" xfId="0" applyNumberFormat="1" applyFont="1" applyFill="1" applyBorder="1" applyAlignment="1">
      <alignment horizontal="right" vertical="center"/>
    </xf>
    <xf numFmtId="0" fontId="57" fillId="28" borderId="41" xfId="0" applyFont="1" applyFill="1" applyBorder="1" applyAlignment="1">
      <alignment horizontal="left" vertical="center" indent="1"/>
    </xf>
    <xf numFmtId="0" fontId="58" fillId="30" borderId="41" xfId="0" applyFont="1" applyFill="1" applyBorder="1" applyAlignment="1">
      <alignment horizontal="right" vertical="center"/>
    </xf>
    <xf numFmtId="14" fontId="58" fillId="30" borderId="41" xfId="0" applyNumberFormat="1" applyFont="1" applyFill="1" applyBorder="1" applyAlignment="1">
      <alignment horizontal="center" vertical="center"/>
    </xf>
    <xf numFmtId="1" fontId="58" fillId="30" borderId="41" xfId="0" applyNumberFormat="1" applyFont="1" applyFill="1" applyBorder="1" applyAlignment="1">
      <alignment horizontal="right" vertical="center"/>
    </xf>
    <xf numFmtId="0" fontId="57" fillId="31" borderId="41" xfId="0" applyFont="1" applyFill="1" applyBorder="1" applyAlignment="1">
      <alignment horizontal="left" vertical="center" indent="1"/>
    </xf>
    <xf numFmtId="0" fontId="0" fillId="23" borderId="24" xfId="0" applyFill="1" applyBorder="1" applyAlignment="1">
      <alignment horizontal="right" vertical="center"/>
    </xf>
    <xf numFmtId="0" fontId="57" fillId="29" borderId="38" xfId="0" applyFont="1" applyFill="1" applyBorder="1" applyAlignment="1">
      <alignment horizontal="center" vertical="center" wrapText="1"/>
    </xf>
    <xf numFmtId="165" fontId="58" fillId="23" borderId="41" xfId="0" applyNumberFormat="1" applyFont="1" applyFill="1" applyBorder="1" applyAlignment="1">
      <alignment vertical="center" wrapText="1"/>
    </xf>
    <xf numFmtId="165" fontId="58" fillId="30" borderId="41" xfId="0" applyNumberFormat="1" applyFont="1" applyFill="1" applyBorder="1" applyAlignment="1">
      <alignment vertical="center" wrapText="1"/>
    </xf>
    <xf numFmtId="0" fontId="41" fillId="21" borderId="43" xfId="0" applyFont="1" applyFill="1" applyBorder="1" applyAlignment="1">
      <alignment horizontal="left" vertical="center"/>
    </xf>
    <xf numFmtId="0" fontId="0" fillId="0" borderId="0" xfId="0"/>
    <xf numFmtId="0" fontId="48" fillId="23" borderId="22" xfId="0" applyFont="1" applyFill="1" applyBorder="1" applyAlignment="1">
      <alignment horizontal="center" vertical="center"/>
    </xf>
    <xf numFmtId="0" fontId="0" fillId="0" borderId="49" xfId="0" applyBorder="1"/>
    <xf numFmtId="1" fontId="51" fillId="23" borderId="22" xfId="0" applyNumberFormat="1" applyFont="1" applyFill="1" applyBorder="1" applyAlignment="1">
      <alignment horizontal="left" vertical="center" indent="1"/>
    </xf>
    <xf numFmtId="0" fontId="0" fillId="0" borderId="39" xfId="0" applyBorder="1"/>
    <xf numFmtId="0" fontId="0" fillId="0" borderId="40" xfId="0" applyBorder="1"/>
    <xf numFmtId="0" fontId="0" fillId="0" borderId="31" xfId="0" applyBorder="1"/>
    <xf numFmtId="0" fontId="0" fillId="0" borderId="30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46" fillId="20" borderId="43" xfId="0" applyFont="1" applyFill="1" applyBorder="1" applyAlignment="1">
      <alignment horizontal="left" vertical="center"/>
    </xf>
    <xf numFmtId="0" fontId="56" fillId="22" borderId="21" xfId="0" applyFont="1" applyFill="1" applyBorder="1" applyAlignment="1">
      <alignment horizontal="left" vertical="center" indent="1"/>
    </xf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48" xfId="0" applyBorder="1"/>
    <xf numFmtId="0" fontId="0" fillId="0" borderId="47" xfId="0" applyBorder="1"/>
    <xf numFmtId="0" fontId="48" fillId="23" borderId="22" xfId="0" applyFont="1" applyFill="1" applyBorder="1" applyAlignment="1">
      <alignment horizontal="left" vertical="center" indent="1"/>
    </xf>
    <xf numFmtId="0" fontId="0" fillId="0" borderId="50" xfId="0" applyBorder="1"/>
    <xf numFmtId="164" fontId="54" fillId="23" borderId="22" xfId="0" applyNumberFormat="1" applyFont="1" applyFill="1" applyBorder="1" applyAlignment="1">
      <alignment horizontal="left" vertical="center" indent="1"/>
    </xf>
    <xf numFmtId="0" fontId="44" fillId="22" borderId="21" xfId="0" applyFont="1" applyFill="1" applyBorder="1" applyAlignment="1">
      <alignment horizontal="center" vertical="center"/>
    </xf>
    <xf numFmtId="0" fontId="0" fillId="0" borderId="51" xfId="0" applyBorder="1"/>
    <xf numFmtId="0" fontId="49" fillId="23" borderId="22" xfId="0" applyFont="1" applyFill="1" applyBorder="1" applyAlignment="1">
      <alignment horizontal="center" vertical="center"/>
    </xf>
    <xf numFmtId="0" fontId="47" fillId="20" borderId="43" xfId="0" applyFont="1" applyFill="1" applyBorder="1" applyAlignment="1">
      <alignment horizontal="left" vertical="center"/>
    </xf>
    <xf numFmtId="165" fontId="52" fillId="23" borderId="22" xfId="0" applyNumberFormat="1" applyFont="1" applyFill="1" applyBorder="1" applyAlignment="1">
      <alignment horizontal="left" vertical="center" indent="1"/>
    </xf>
    <xf numFmtId="1" fontId="53" fillId="23" borderId="22" xfId="0" applyNumberFormat="1" applyFont="1" applyFill="1" applyBorder="1" applyAlignment="1">
      <alignment horizontal="left" vertical="center" indent="1"/>
    </xf>
    <xf numFmtId="0" fontId="45" fillId="21" borderId="43" xfId="0" applyFont="1" applyFill="1" applyBorder="1" applyAlignment="1">
      <alignment horizontal="left" vertical="center" indent="1"/>
    </xf>
    <xf numFmtId="0" fontId="42" fillId="21" borderId="43" xfId="0" applyFont="1" applyFill="1" applyBorder="1" applyAlignment="1">
      <alignment horizontal="left" vertical="center"/>
    </xf>
    <xf numFmtId="1" fontId="43" fillId="22" borderId="21" xfId="0" applyNumberFormat="1" applyFont="1" applyFill="1" applyBorder="1" applyAlignment="1">
      <alignment horizontal="center" vertical="center"/>
    </xf>
    <xf numFmtId="1" fontId="55" fillId="23" borderId="22" xfId="0" applyNumberFormat="1" applyFont="1" applyFill="1" applyBorder="1" applyAlignment="1">
      <alignment horizontal="left" vertical="center" indent="1"/>
    </xf>
    <xf numFmtId="3" fontId="34" fillId="0" borderId="0" xfId="0" applyNumberFormat="1" applyFont="1" applyAlignment="1">
      <alignment horizontal="center"/>
    </xf>
    <xf numFmtId="0" fontId="30" fillId="0" borderId="0" xfId="0" applyFont="1" applyAlignment="1">
      <alignment horizontal="center"/>
    </xf>
    <xf numFmtId="0" fontId="32" fillId="9" borderId="0" xfId="0" applyFont="1" applyFill="1" applyAlignment="1">
      <alignment horizontal="center" vertical="center"/>
    </xf>
    <xf numFmtId="0" fontId="31" fillId="0" borderId="0" xfId="0" applyFont="1" applyAlignment="1">
      <alignment horizontal="center"/>
    </xf>
    <xf numFmtId="0" fontId="32" fillId="11" borderId="0" xfId="0" applyFont="1" applyFill="1" applyAlignment="1">
      <alignment horizontal="center" vertical="center"/>
    </xf>
    <xf numFmtId="0" fontId="32" fillId="12" borderId="0" xfId="0" applyFont="1" applyFill="1" applyAlignment="1">
      <alignment horizontal="center" vertical="center"/>
    </xf>
    <xf numFmtId="0" fontId="32" fillId="8" borderId="0" xfId="0" applyFont="1" applyFill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37" fillId="0" borderId="0" xfId="0" applyFont="1" applyAlignment="1">
      <alignment horizontal="center"/>
    </xf>
    <xf numFmtId="164" fontId="36" fillId="0" borderId="0" xfId="0" applyNumberFormat="1" applyFont="1" applyAlignment="1">
      <alignment horizontal="center"/>
    </xf>
    <xf numFmtId="0" fontId="33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15" fillId="4" borderId="3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12" fillId="5" borderId="3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12" fillId="5" borderId="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center"/>
    </xf>
    <xf numFmtId="0" fontId="0" fillId="0" borderId="13" xfId="0" applyBorder="1"/>
    <xf numFmtId="0" fontId="2" fillId="3" borderId="1" xfId="0" applyFont="1" applyFill="1" applyBorder="1" applyAlignment="1">
      <alignment horizontal="center"/>
    </xf>
    <xf numFmtId="0" fontId="0" fillId="0" borderId="19" xfId="0" applyBorder="1"/>
    <xf numFmtId="0" fontId="0" fillId="0" borderId="10" xfId="0" applyBorder="1"/>
    <xf numFmtId="0" fontId="19" fillId="5" borderId="3" xfId="0" applyFont="1" applyFill="1" applyBorder="1" applyAlignment="1">
      <alignment horizontal="center" vertical="center"/>
    </xf>
    <xf numFmtId="0" fontId="12" fillId="4" borderId="3" xfId="0" applyFont="1" applyFill="1" applyBorder="1" applyAlignment="1">
      <alignment horizontal="center"/>
    </xf>
  </cellXfs>
  <cellStyles count="1">
    <cellStyle name="Normal" xfId="0" builtinId="0"/>
  </cellStyles>
  <dxfs count="363"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color theme="1"/>
        <name val="Aptos Display"/>
        <family val="2"/>
      </font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indexed="64"/>
          <bgColor theme="0"/>
        </patternFill>
      </fill>
      <alignment horizontal="center" vertical="center"/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 outline="0">
        <left style="hair">
          <color indexed="64"/>
        </left>
        <right style="hair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numFmt numFmtId="19" formatCode="dd/mm/yyyy"/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rial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Arial"/>
        <family val="2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 wrapText="1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theme="1"/>
        <name val="Arial"/>
      </font>
      <fill>
        <patternFill patternType="solid">
          <fgColor indexed="64"/>
          <bgColor theme="0"/>
        </patternFill>
      </fill>
      <alignment horizontal="center" vertical="center"/>
      <border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vertAlign val="baseline"/>
        <sz val="10"/>
        <color rgb="FF000000"/>
        <name val="Arial"/>
      </font>
      <fill>
        <patternFill patternType="solid">
          <fgColor rgb="FF000000"/>
          <bgColor rgb="FFFFFFFF"/>
        </patternFill>
      </fill>
      <alignment horizontal="center" vertical="center"/>
    </dxf>
    <dxf>
      <font>
        <strike val="0"/>
        <outline val="0"/>
        <shadow val="0"/>
        <vertAlign val="baseline"/>
        <sz val="10"/>
        <color theme="1"/>
        <name val="Aptos Display"/>
        <family val="2"/>
      </font>
      <alignment horizontal="center" vertical="center"/>
      <border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FE4E8"/>
        </patternFill>
      </fill>
    </dxf>
    <dxf>
      <fill>
        <patternFill patternType="solid">
          <fgColor rgb="FFFFF4D6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E8F8EF"/>
        </patternFill>
      </fill>
    </dxf>
    <dxf>
      <fill>
        <patternFill patternType="solid">
          <fgColor rgb="FFFFE4E8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2563EB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Dashboard2!$Q$16:$Q$25</c:f>
              <c:strCache>
                <c:ptCount val="10"/>
                <c:pt idx="0">
                  <c:v>30-5G</c:v>
                </c:pt>
                <c:pt idx="1">
                  <c:v>CLO 60</c:v>
                </c:pt>
                <c:pt idx="2">
                  <c:v>CLO 60</c:v>
                </c:pt>
                <c:pt idx="3">
                  <c:v>CLO 60</c:v>
                </c:pt>
                <c:pt idx="4">
                  <c:v>CLO 60</c:v>
                </c:pt>
                <c:pt idx="5">
                  <c:v>CLO 60</c:v>
                </c:pt>
                <c:pt idx="6">
                  <c:v>CLO 60</c:v>
                </c:pt>
                <c:pt idx="7">
                  <c:v>CLO 60</c:v>
                </c:pt>
                <c:pt idx="8">
                  <c:v>CLO 60</c:v>
                </c:pt>
                <c:pt idx="9">
                  <c:v>CLO 60</c:v>
                </c:pt>
              </c:strCache>
            </c:strRef>
          </c:cat>
          <c:val>
            <c:numRef>
              <c:f>Dashboard2!$R$16:$R$25</c:f>
              <c:numCache>
                <c:formatCode>#,##0\ "kg"</c:formatCode>
                <c:ptCount val="10"/>
                <c:pt idx="0">
                  <c:v>50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0-417E-956E-48F99D1CF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817600"/>
        <c:axId val="172808960"/>
      </c:barChart>
      <c:catAx>
        <c:axId val="172817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08960"/>
        <c:crosses val="autoZero"/>
        <c:auto val="1"/>
        <c:lblAlgn val="ctr"/>
        <c:lblOffset val="100"/>
        <c:noMultiLvlLbl val="0"/>
      </c:catAx>
      <c:valAx>
        <c:axId val="172808960"/>
        <c:scaling>
          <c:orientation val="minMax"/>
        </c:scaling>
        <c:delete val="0"/>
        <c:axPos val="b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17600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Quantidade (kg)</c:v>
          </c:tx>
          <c:spPr>
            <a:solidFill>
              <a:srgbClr val="0F766E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dLbls>
            <c:numFmt formatCode="#,##0\ &quot;kg&quot;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Dashboard2!$P$33:$P$44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Dashboard2!$R$33:$R$44</c:f>
              <c:numCache>
                <c:formatCode>#,##0\ "kg"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0C-45E1-A774-C20A1B4CA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806560"/>
        <c:axId val="172832000"/>
      </c:barChart>
      <c:catAx>
        <c:axId val="17280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33415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32000"/>
        <c:crosses val="autoZero"/>
        <c:auto val="1"/>
        <c:lblAlgn val="ctr"/>
        <c:lblOffset val="100"/>
        <c:noMultiLvlLbl val="0"/>
      </c:catAx>
      <c:valAx>
        <c:axId val="172832000"/>
        <c:scaling>
          <c:orientation val="minMax"/>
        </c:scaling>
        <c:delete val="0"/>
        <c:axPos val="l"/>
        <c:majorGridlines>
          <c:spPr>
            <a:ln>
              <a:solidFill>
                <a:srgbClr val="E7EDF4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667085"/>
                </a:solidFill>
                <a:latin typeface="Segoe UI"/>
                <a:ea typeface="Segoe UI"/>
                <a:cs typeface="Segoe UI"/>
              </a:defRPr>
            </a:pPr>
            <a:endParaRPr lang="pt-BR"/>
          </a:p>
        </c:txPr>
        <c:crossAx val="172806560"/>
        <c:crosses val="autoZero"/>
        <c:crossBetween val="between"/>
      </c:valAx>
      <c:spPr>
        <a:solidFill>
          <a:srgbClr val="FFFFFF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v>Lotes</c:v>
          </c:tx>
          <c:dPt>
            <c:idx val="0"/>
            <c:bubble3D val="0"/>
            <c:spPr>
              <a:solidFill>
                <a:srgbClr val="16A34A"/>
              </a:solidFill>
            </c:spPr>
            <c:extLst>
              <c:ext xmlns:c16="http://schemas.microsoft.com/office/drawing/2014/chart" uri="{C3380CC4-5D6E-409C-BE32-E72D297353CC}">
                <c16:uniqueId val="{00000001-8DFB-42DB-97E7-EAAFDB69292A}"/>
              </c:ext>
            </c:extLst>
          </c:dPt>
          <c:dPt>
            <c:idx val="1"/>
            <c:bubble3D val="0"/>
            <c:spPr>
              <a:solidFill>
                <a:srgbClr val="D97706"/>
              </a:solidFill>
            </c:spPr>
            <c:extLst>
              <c:ext xmlns:c16="http://schemas.microsoft.com/office/drawing/2014/chart" uri="{C3380CC4-5D6E-409C-BE32-E72D297353CC}">
                <c16:uniqueId val="{00000002-8DFB-42DB-97E7-EAAFDB69292A}"/>
              </c:ext>
            </c:extLst>
          </c:dPt>
          <c:dPt>
            <c:idx val="2"/>
            <c:bubble3D val="0"/>
            <c:spPr>
              <a:solidFill>
                <a:srgbClr val="BE123C"/>
              </a:solidFill>
            </c:spPr>
            <c:extLst>
              <c:ext xmlns:c16="http://schemas.microsoft.com/office/drawing/2014/chart" uri="{C3380CC4-5D6E-409C-BE32-E72D297353CC}">
                <c16:uniqueId val="{00000003-8DFB-42DB-97E7-EAAFDB69292A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FB-42DB-97E7-EAAFDB69292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FB-42DB-97E7-EAAFDB69292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>
                    <a:solidFill>
                      <a:srgbClr val="334155"/>
                    </a:solidFill>
                    <a:latin typeface="Segoe UI"/>
                    <a:ea typeface="Segoe UI"/>
                    <a:cs typeface="Segoe UI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 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Dashboard2!$M$51:$M$53</c:f>
              <c:strCache>
                <c:ptCount val="3"/>
                <c:pt idx="0">
                  <c:v>Aprovado</c:v>
                </c:pt>
                <c:pt idx="1">
                  <c:v>Em andamento</c:v>
                </c:pt>
                <c:pt idx="2">
                  <c:v>Reprovado</c:v>
                </c:pt>
              </c:strCache>
            </c:strRef>
          </c:cat>
          <c:val>
            <c:numRef>
              <c:f>Dashboard2!$N$51:$N$53</c:f>
              <c:numCache>
                <c:formatCode>General</c:formatCode>
                <c:ptCount val="3"/>
                <c:pt idx="0">
                  <c:v>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FB-42DB-97E7-EAAFDB692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>
      <a:solidFill>
        <a:srgbClr val="D7DEE8"/>
      </a:solidFill>
    </a:ln>
  </c:spPr>
  <c:txPr>
    <a:bodyPr/>
    <a:lstStyle/>
    <a:p>
      <a:pPr>
        <a:defRPr sz="800">
          <a:latin typeface="Segoe UI"/>
          <a:ea typeface="Segoe UI"/>
          <a:cs typeface="Segoe UI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📊 Lotes por Ano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2E75B6"/>
            </a:solidFill>
            <a:ln>
              <a:noFill/>
              <a:prstDash val="solid"/>
            </a:ln>
          </c:spPr>
          <c:invertIfNegative val="0"/>
          <c:val>
            <c:numRef>
              <c:f>Dashboard!$H$12:$H$16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43-4A38-A815-7CE86F4EB53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val>
            <c:numRef>
              <c:f>Dashboard!$I$12:$I$16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943-4A38-A815-7CE86F4EB5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45296640"/>
        <c:axId val="1445297120"/>
      </c:barChart>
      <c:catAx>
        <c:axId val="144529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Ano</a:t>
                </a:r>
              </a:p>
            </c:rich>
          </c:tx>
          <c:overlay val="0"/>
          <c:spPr>
            <a:noFill/>
            <a:ln>
              <a:noFill/>
              <a:prstDash val="solid"/>
            </a:ln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5297120"/>
        <c:crosses val="autoZero"/>
        <c:auto val="1"/>
        <c:lblAlgn val="ctr"/>
        <c:lblOffset val="100"/>
        <c:noMultiLvlLbl val="0"/>
      </c:catAx>
      <c:valAx>
        <c:axId val="1445297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5296640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📦 Top 10 Produtos (Qtd Lotes)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70AD47"/>
            </a:solidFill>
            <a:ln>
              <a:noFill/>
              <a:prstDash val="solid"/>
            </a:ln>
          </c:spPr>
          <c:invertIfNegative val="0"/>
          <c:cat>
            <c:strRef>
              <c:f>Dashboard!$B$12:$B$21</c:f>
              <c:strCache>
                <c:ptCount val="10"/>
                <c:pt idx="0">
                  <c:v>RF</c:v>
                </c:pt>
                <c:pt idx="1">
                  <c:v>190</c:v>
                </c:pt>
                <c:pt idx="2">
                  <c:v>197</c:v>
                </c:pt>
                <c:pt idx="3">
                  <c:v>50 Plus</c:v>
                </c:pt>
                <c:pt idx="4">
                  <c:v>FA10</c:v>
                </c:pt>
                <c:pt idx="5">
                  <c:v>100B</c:v>
                </c:pt>
                <c:pt idx="6">
                  <c:v>120</c:v>
                </c:pt>
                <c:pt idx="7">
                  <c:v>195</c:v>
                </c:pt>
                <c:pt idx="8">
                  <c:v>180</c:v>
                </c:pt>
                <c:pt idx="9">
                  <c:v>100C</c:v>
                </c:pt>
              </c:strCache>
            </c:strRef>
          </c:cat>
          <c:val>
            <c:numRef>
              <c:f>Dashboard!$C$12:$C$21</c:f>
              <c:numCache>
                <c:formatCode>General</c:formatCode>
                <c:ptCount val="10"/>
                <c:pt idx="0">
                  <c:v>36</c:v>
                </c:pt>
                <c:pt idx="1">
                  <c:v>99</c:v>
                </c:pt>
                <c:pt idx="2">
                  <c:v>49</c:v>
                </c:pt>
                <c:pt idx="3">
                  <c:v>30</c:v>
                </c:pt>
                <c:pt idx="4">
                  <c:v>18</c:v>
                </c:pt>
                <c:pt idx="5">
                  <c:v>23</c:v>
                </c:pt>
                <c:pt idx="6">
                  <c:v>18</c:v>
                </c:pt>
                <c:pt idx="7">
                  <c:v>7</c:v>
                </c:pt>
                <c:pt idx="8">
                  <c:v>8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9-443B-85DB-DDFD9448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43384688"/>
        <c:axId val="1443381808"/>
      </c:barChart>
      <c:catAx>
        <c:axId val="14433846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81808"/>
        <c:crosses val="autoZero"/>
        <c:auto val="1"/>
        <c:lblAlgn val="ctr"/>
        <c:lblOffset val="100"/>
        <c:noMultiLvlLbl val="0"/>
      </c:catAx>
      <c:valAx>
        <c:axId val="1443381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846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📈 Volume de Produção por Ano (Kg)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val>
            <c:numRef>
              <c:f>Dashboard!$H$12:$H$16</c:f>
              <c:numCache>
                <c:formatCode>General</c:formatCode>
                <c:ptCount val="5"/>
                <c:pt idx="0">
                  <c:v>2022</c:v>
                </c:pt>
                <c:pt idx="1">
                  <c:v>2023</c:v>
                </c:pt>
                <c:pt idx="2">
                  <c:v>2024</c:v>
                </c:pt>
                <c:pt idx="3">
                  <c:v>2025</c:v>
                </c:pt>
                <c:pt idx="4">
                  <c:v>2026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09-46F7-AFD4-C703A2A1A803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  <a:prstDash val="solid"/>
            </a:ln>
          </c:spPr>
          <c:val>
            <c:numRef>
              <c:f>Dashboard!$I$12:$I$16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09-46F7-AFD4-C703A2A1A80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  <a:prstDash val="solid"/>
            </a:ln>
          </c:spPr>
          <c:val>
            <c:numRef>
              <c:f>Dashboard!$J$12:$J$16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09-46F7-AFD4-C703A2A1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100"/>
      </c:areaChart>
      <c:catAx>
        <c:axId val="1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plotVisOnly val="1"/>
    <c:dispBlanksAs val="zero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📈 Volume de Produção por Ano (Kg)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Dashboard!$N$11</c:f>
              <c:strCache>
                <c:ptCount val="1"/>
                <c:pt idx="0">
                  <c:v>Ano</c:v>
                </c:pt>
              </c:strCache>
            </c:strRef>
          </c:tx>
          <c:spPr>
            <a:ln w="38100" cap="rnd">
              <a:solidFill>
                <a:srgbClr val="ED7D31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val>
            <c:numRef>
              <c:f>Dashboard!$N$12:$N$16</c:f>
            </c:numRef>
          </c:val>
          <c:smooth val="0"/>
          <c:extLst>
            <c:ext xmlns:c16="http://schemas.microsoft.com/office/drawing/2014/chart" uri="{C3380CC4-5D6E-409C-BE32-E72D297353CC}">
              <c16:uniqueId val="{00000000-A826-4BE7-870A-C286521A00D1}"/>
            </c:ext>
          </c:extLst>
        </c:ser>
        <c:ser>
          <c:idx val="1"/>
          <c:order val="1"/>
          <c:tx>
            <c:strRef>
              <c:f>Dashboard!$O$11</c:f>
              <c:strCache>
                <c:ptCount val="1"/>
                <c:pt idx="0">
                  <c:v>Volume (Kg)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val>
            <c:numRef>
              <c:f>Dashboard!$O$12:$O$16</c:f>
            </c:numRef>
          </c:val>
          <c:smooth val="0"/>
          <c:extLst>
            <c:ext xmlns:c16="http://schemas.microsoft.com/office/drawing/2014/chart" uri="{C3380CC4-5D6E-409C-BE32-E72D297353CC}">
              <c16:uniqueId val="{00000001-A826-4BE7-870A-C286521A0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3375088"/>
        <c:axId val="1443391888"/>
      </c:lineChart>
      <c:catAx>
        <c:axId val="14433750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91888"/>
        <c:crosses val="autoZero"/>
        <c:auto val="1"/>
        <c:lblAlgn val="ctr"/>
        <c:lblOffset val="100"/>
        <c:noMultiLvlLbl val="0"/>
      </c:catAx>
      <c:valAx>
        <c:axId val="1443391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3375088"/>
        <c:crosses val="autoZero"/>
        <c:crossBetween val="between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🥧 Top 5 Produtos por Volume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pieChart>
        <c:varyColors val="1"/>
        <c:ser>
          <c:idx val="0"/>
          <c:order val="0"/>
          <c:tx>
            <c:strRef>
              <c:f>Dashboard!$O$20</c:f>
              <c:strCache>
                <c:ptCount val="1"/>
                <c:pt idx="0">
                  <c:v>Volume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val>
            <c:numRef>
              <c:f>Dashboard!$O$21:$O$25</c:f>
            </c:numRef>
          </c:val>
          <c:extLst>
            <c:ext xmlns:c16="http://schemas.microsoft.com/office/drawing/2014/chart" uri="{C3380CC4-5D6E-409C-BE32-E72D297353CC}">
              <c16:uniqueId val="{00000000-E983-43AD-BEE0-973C39D6B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101599</xdr:colOff>
      <xdr:row>13</xdr:row>
      <xdr:rowOff>101600</xdr:rowOff>
    </xdr:from>
    <xdr:to>
      <xdr:col>13</xdr:col>
      <xdr:colOff>721359</xdr:colOff>
      <xdr:row>25</xdr:row>
      <xdr:rowOff>172720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27091DC-AAF0-0581-8BC9-8982BCC17D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 editAs="absolute">
    <xdr:from>
      <xdr:col>4</xdr:col>
      <xdr:colOff>101599</xdr:colOff>
      <xdr:row>30</xdr:row>
      <xdr:rowOff>101600</xdr:rowOff>
    </xdr:from>
    <xdr:to>
      <xdr:col>13</xdr:col>
      <xdr:colOff>721359</xdr:colOff>
      <xdr:row>42</xdr:row>
      <xdr:rowOff>172720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C8B0FCE-8A00-4B5E-415A-54882D5A0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 editAs="absolute">
    <xdr:from>
      <xdr:col>4</xdr:col>
      <xdr:colOff>506506</xdr:colOff>
      <xdr:row>48</xdr:row>
      <xdr:rowOff>179294</xdr:rowOff>
    </xdr:from>
    <xdr:to>
      <xdr:col>10</xdr:col>
      <xdr:colOff>262666</xdr:colOff>
      <xdr:row>61</xdr:row>
      <xdr:rowOff>148814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251159D-3853-3867-8BAB-3057E3166A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6</xdr:col>
      <xdr:colOff>0</xdr:colOff>
      <xdr:row>48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33</xdr:row>
      <xdr:rowOff>0</xdr:rowOff>
    </xdr:from>
    <xdr:to>
      <xdr:col>12</xdr:col>
      <xdr:colOff>0</xdr:colOff>
      <xdr:row>48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0</xdr:colOff>
      <xdr:row>62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6</xdr:col>
      <xdr:colOff>0</xdr:colOff>
      <xdr:row>62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48</xdr:row>
      <xdr:rowOff>0</xdr:rowOff>
    </xdr:from>
    <xdr:to>
      <xdr:col>12</xdr:col>
      <xdr:colOff>0</xdr:colOff>
      <xdr:row>62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559594</xdr:colOff>
      <xdr:row>1</xdr:row>
      <xdr:rowOff>49326</xdr:rowOff>
    </xdr:from>
    <xdr:to>
      <xdr:col>9</xdr:col>
      <xdr:colOff>35378</xdr:colOff>
      <xdr:row>6</xdr:row>
      <xdr:rowOff>11226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594" y="239826"/>
          <a:ext cx="4940753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364101215" displayName="Tabela1364101215" ref="A2:K5" totalsRowShown="0" headerRowDxfId="354" dataDxfId="353">
  <autoFilter ref="A2:K5" xr:uid="{00000000-0009-0000-0100-000001000000}"/>
  <tableColumns count="11">
    <tableColumn id="1" xr3:uid="{00000000-0010-0000-0000-000001000000}" name="Data" dataDxfId="352"/>
    <tableColumn id="2" xr3:uid="{00000000-0010-0000-0000-000002000000}" name="Lote" dataDxfId="351"/>
    <tableColumn id="3" xr3:uid="{00000000-0010-0000-0000-000003000000}" name="Quantidade (Kg)" dataDxfId="350"/>
    <tableColumn id="4" xr3:uid="{00000000-0010-0000-0000-000004000000}" name="Validade " dataDxfId="349"/>
    <tableColumn id="5" xr3:uid="{00000000-0010-0000-0000-000005000000}" name="Aspecto_x000a_(Granulado)" dataDxfId="348"/>
    <tableColumn id="6" xr3:uid="{00000000-0010-0000-0000-000006000000}" name="Cor_x000a_(Branco)" dataDxfId="347"/>
    <tableColumn id="21" xr3:uid="{00000000-0010-0000-0000-000015000000}" name="Odor_x000a_(Irritante)" dataDxfId="346"/>
    <tableColumn id="8" xr3:uid="{00000000-0010-0000-0000-000008000000}" name="pH 1% _x000a_(5,0 - 7,0)" dataDxfId="345"/>
    <tableColumn id="15" xr3:uid="{00000000-0010-0000-0000-00000F000000}" name="Observação" dataDxfId="344"/>
    <tableColumn id="9" xr3:uid="{00000000-0010-0000-0000-000009000000}" name="Status" dataDxfId="343"/>
    <tableColumn id="16" xr3:uid="{00000000-0010-0000-0000-000010000000}" name="Responsável" dataDxfId="342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364101213" displayName="Tabela1364101213" ref="A2:M6" totalsRowShown="0" headerRowDxfId="341" dataDxfId="340">
  <autoFilter ref="A2:M6" xr:uid="{00000000-0009-0000-0100-000002000000}"/>
  <tableColumns count="13">
    <tableColumn id="1" xr3:uid="{00000000-0010-0000-0100-000001000000}" name="Data" dataDxfId="339"/>
    <tableColumn id="2" xr3:uid="{00000000-0010-0000-0100-000002000000}" name="Lote" dataDxfId="338"/>
    <tableColumn id="3" xr3:uid="{00000000-0010-0000-0100-000003000000}" name="Quantidade (Kg)" dataDxfId="337"/>
    <tableColumn id="4" xr3:uid="{00000000-0010-0000-0100-000004000000}" name="Validade _x000a_" dataDxfId="336"/>
    <tableColumn id="5" xr3:uid="{00000000-0010-0000-0100-000005000000}" name="Aspecto_x000a_(Líquido Viscoso)" dataDxfId="335"/>
    <tableColumn id="6" xr3:uid="{00000000-0010-0000-0100-000006000000}" name="Cor_x000a_(Incolor - Branco)" dataDxfId="334"/>
    <tableColumn id="21" xr3:uid="{00000000-0010-0000-0100-000015000000}" name="Odor_x000a_(neutro característico)" dataDxfId="333"/>
    <tableColumn id="7" xr3:uid="{00000000-0010-0000-0100-000007000000}" name="Densidade a 20ºC (g/cm³)_x000a_(0,850 - 1,050)" dataDxfId="332"/>
    <tableColumn id="20" xr3:uid="{00000000-0010-0000-0100-000014000000}" name="Quebra de espuma (segundos)_x000a_(&lt;10) " dataDxfId="331"/>
    <tableColumn id="8" xr3:uid="{00000000-0010-0000-0100-000008000000}" name="Quebra de espuma 5% (segundos)_x000a_(Quebra imediata) " dataDxfId="330"/>
    <tableColumn id="15" xr3:uid="{00000000-0010-0000-0100-00000F000000}" name="Observação" dataDxfId="329"/>
    <tableColumn id="9" xr3:uid="{00000000-0010-0000-0100-000009000000}" name="Status" dataDxfId="328"/>
    <tableColumn id="16" xr3:uid="{00000000-0010-0000-0100-000010000000}" name="Responsável" dataDxfId="327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364101219" displayName="Tabela1364101219" ref="A2:N5" totalsRowShown="0" headerRowDxfId="325" dataDxfId="324">
  <autoFilter ref="A2:N5" xr:uid="{00000000-0009-0000-0100-000003000000}"/>
  <tableColumns count="14">
    <tableColumn id="1" xr3:uid="{00000000-0010-0000-0200-000001000000}" name="Data" dataDxfId="323"/>
    <tableColumn id="2" xr3:uid="{00000000-0010-0000-0200-000002000000}" name="Lote" dataDxfId="322"/>
    <tableColumn id="3" xr3:uid="{00000000-0010-0000-0200-000003000000}" name="Quantidade (Kg)" dataDxfId="321"/>
    <tableColumn id="4" xr3:uid="{00000000-0010-0000-0200-000004000000}" name="Validade _x000a_" dataDxfId="320"/>
    <tableColumn id="5" xr3:uid="{00000000-0010-0000-0200-000005000000}" name="Aspecto_x000a_(Líquido Viscoso)" dataDxfId="319"/>
    <tableColumn id="6" xr3:uid="{00000000-0010-0000-0200-000006000000}" name="Cor_x000a_(Incolor - Branco)" dataDxfId="318"/>
    <tableColumn id="7" xr3:uid="{00000000-0010-0000-0200-000007000000}" name="Odor_x000a_(neutro característico)" dataDxfId="317"/>
    <tableColumn id="20" xr3:uid="{00000000-0010-0000-0200-000014000000}" name="Densidade a 20ºC (g/cm³)_x000a_(0,850 - 1,050)" dataDxfId="316"/>
    <tableColumn id="12" xr3:uid="{00000000-0010-0000-0200-00000C000000}" name="pH_x000a_(6,00 - 8,30)" dataDxfId="315"/>
    <tableColumn id="8" xr3:uid="{00000000-0010-0000-0200-000008000000}" name="Quebra de espuma (segundos)_x000a_(&lt;10) " dataDxfId="314"/>
    <tableColumn id="9" xr3:uid="{00000000-0010-0000-0200-000009000000}" name="Quebra de espuma 5% (segundos)_x000a_(Quebra imediata) " dataDxfId="313"/>
    <tableColumn id="10" xr3:uid="{00000000-0010-0000-0200-00000A000000}" name="Observação" dataDxfId="312"/>
    <tableColumn id="13" xr3:uid="{00000000-0010-0000-0200-00000D000000}" name="Status" dataDxfId="311"/>
    <tableColumn id="11" xr3:uid="{00000000-0010-0000-0200-00000B000000}" name="Responsável" dataDxfId="31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1364101217" displayName="Tabela1364101217" ref="A2:O20" totalsRowShown="0" headerRowDxfId="307" dataDxfId="306">
  <autoFilter ref="A2:O20" xr:uid="{00000000-0009-0000-0100-000004000000}"/>
  <tableColumns count="15">
    <tableColumn id="1" xr3:uid="{00000000-0010-0000-0300-000001000000}" name="Data" dataDxfId="305"/>
    <tableColumn id="2" xr3:uid="{00000000-0010-0000-0300-000002000000}" name="Lote" dataDxfId="304"/>
    <tableColumn id="3" xr3:uid="{00000000-0010-0000-0300-000003000000}" name="Quantidade (Kg)" dataDxfId="303"/>
    <tableColumn id="4" xr3:uid="{00000000-0010-0000-0300-000004000000}" name="Validade _x000a_" dataDxfId="302"/>
    <tableColumn id="5" xr3:uid="{00000000-0010-0000-0300-000005000000}" name="Aspecto_x000a_()" dataDxfId="301"/>
    <tableColumn id="6" xr3:uid="{00000000-0010-0000-0300-000006000000}" name="Cor_x000a_()" dataDxfId="300"/>
    <tableColumn id="7" xr3:uid="{00000000-0010-0000-0300-000007000000}" name="Densidade a 20ºC (g/cm³)_x000a_()" dataDxfId="299"/>
    <tableColumn id="20" xr3:uid="{00000000-0010-0000-0300-000014000000}" name="Ph Puro_x000a_()" dataDxfId="298"/>
    <tableColumn id="8" xr3:uid="{00000000-0010-0000-0300-000008000000}" name="pH 1% _x000a_()" dataDxfId="297"/>
    <tableColumn id="9" xr3:uid="{00000000-0010-0000-0300-000009000000}" name="Cloreto (%)_x000a_()" dataDxfId="296"/>
    <tableColumn id="10" xr3:uid="{00000000-0010-0000-0300-00000A000000}" name="Al2O3 (%)_x000a_()" dataDxfId="295"/>
    <tableColumn id="11" xr3:uid="{00000000-0010-0000-0300-00000B000000}" name="Basicidade_x000a_()" dataDxfId="294"/>
    <tableColumn id="12" xr3:uid="{00000000-0010-0000-0300-00000C000000}" name="Status" dataDxfId="293"/>
    <tableColumn id="15" xr3:uid="{00000000-0010-0000-0300-00000F000000}" name="Observação" dataDxfId="292"/>
    <tableColumn id="16" xr3:uid="{00000000-0010-0000-0300-000010000000}" name="Responsável" dataDxfId="291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135" displayName="Tabela135" ref="A2:M38" totalsRowShown="0" headerRowDxfId="289" dataDxfId="288">
  <autoFilter ref="A2:M38" xr:uid="{00000000-0009-0000-0100-000005000000}"/>
  <tableColumns count="13">
    <tableColumn id="1" xr3:uid="{00000000-0010-0000-0400-000001000000}" name="Data" dataDxfId="287"/>
    <tableColumn id="2" xr3:uid="{00000000-0010-0000-0400-000002000000}" name="Lote" dataDxfId="286"/>
    <tableColumn id="3" xr3:uid="{00000000-0010-0000-0400-000003000000}" name="Quantidade (Kg)" dataDxfId="285"/>
    <tableColumn id="4" xr3:uid="{00000000-0010-0000-0400-000004000000}" name="Validade _x000a_" dataDxfId="284"/>
    <tableColumn id="5" xr3:uid="{00000000-0010-0000-0400-000005000000}" name="Aspecto_x000a_(Líquido)" dataDxfId="283"/>
    <tableColumn id="6" xr3:uid="{00000000-0010-0000-0400-000006000000}" name="Cor_x000a_(Amarelo claro a Amarelo âmbar)" dataDxfId="282"/>
    <tableColumn id="7" xr3:uid="{00000000-0010-0000-0400-000007000000}" name="Densidade a 20ºC (g/cm³)_x000a_(1,300 - 1,400)" dataDxfId="281"/>
    <tableColumn id="20" xr3:uid="{00000000-0010-0000-0400-000014000000}" name="Ph Puro_x000a_(0,8 - 1,5)" dataDxfId="280"/>
    <tableColumn id="10" xr3:uid="{00000000-0010-0000-0400-00000A000000}" name="Turbidez &lt;50" dataDxfId="279"/>
    <tableColumn id="8" xr3:uid="{00000000-0010-0000-0400-000008000000}" name="pH 10% _x000a_(2,0 - 4,0)" dataDxfId="278"/>
    <tableColumn id="15" xr3:uid="{00000000-0010-0000-0400-00000F000000}" name="Observação" dataDxfId="277"/>
    <tableColumn id="9" xr3:uid="{00000000-0010-0000-0400-000009000000}" name="Status" dataDxfId="276"/>
    <tableColumn id="16" xr3:uid="{00000000-0010-0000-0400-000010000000}" name="Responsável" dataDxfId="275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136" displayName="Tabela136" ref="A2:O32" totalsRowShown="0" headerRowDxfId="271" dataDxfId="270">
  <autoFilter ref="A2:O32" xr:uid="{00000000-0009-0000-0100-000006000000}"/>
  <tableColumns count="15">
    <tableColumn id="1" xr3:uid="{00000000-0010-0000-0500-000001000000}" name="Data" dataDxfId="269"/>
    <tableColumn id="2" xr3:uid="{00000000-0010-0000-0500-000002000000}" name="Lote" dataDxfId="268"/>
    <tableColumn id="3" xr3:uid="{00000000-0010-0000-0500-000003000000}" name="Quantidade (Kg)" dataDxfId="267"/>
    <tableColumn id="4" xr3:uid="{00000000-0010-0000-0500-000004000000}" name="Validade _x000a_" dataDxfId="266"/>
    <tableColumn id="5" xr3:uid="{00000000-0010-0000-0500-000005000000}" name="Aspecto_x000a_(Líquido)" dataDxfId="265"/>
    <tableColumn id="6" xr3:uid="{00000000-0010-0000-0500-000006000000}" name="Cor_x000a_(Amarelo claro)" dataDxfId="264"/>
    <tableColumn id="7" xr3:uid="{00000000-0010-0000-0500-000007000000}" name="Densidade a 20ºC (g/cm³)_x000a_(1,020 - 1,050)" dataDxfId="263"/>
    <tableColumn id="20" xr3:uid="{00000000-0010-0000-0500-000014000000}" name="Ph Puro_x000a_(5,0 - 9,0)" dataDxfId="262"/>
    <tableColumn id="8" xr3:uid="{00000000-0010-0000-0500-000008000000}" name="Viscosidade copo Ford_x000a_(segundos)_x000a_(20 - 50)" dataDxfId="261"/>
    <tableColumn id="9" xr3:uid="{00000000-0010-0000-0500-000009000000}" name="Materia em suspensão _x000a_(ausente)" dataDxfId="260"/>
    <tableColumn id="10" xr3:uid="{00000000-0010-0000-0500-00000A000000}" name="Solubilidade em água (%)_x000a_(100)" dataDxfId="259"/>
    <tableColumn id="11" xr3:uid="{00000000-0010-0000-0500-00000B000000}" name="Caracteristica iônica_x000a_(Catiônico)" dataDxfId="258"/>
    <tableColumn id="12" xr3:uid="{00000000-0010-0000-0500-00000C000000}" name="Status" dataDxfId="257"/>
    <tableColumn id="15" xr3:uid="{00000000-0010-0000-0500-00000F000000}" name="Observação" dataDxfId="256"/>
    <tableColumn id="16" xr3:uid="{00000000-0010-0000-0500-000010000000}" name="Responsável" dataDxfId="25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1364101218" displayName="Tabela1364101218" ref="A2:N4" totalsRowShown="0" headerRowDxfId="254" dataDxfId="253">
  <autoFilter ref="A2:N4" xr:uid="{00000000-0009-0000-0100-000007000000}"/>
  <tableColumns count="14">
    <tableColumn id="1" xr3:uid="{00000000-0010-0000-0600-000001000000}" name="Data" dataDxfId="252"/>
    <tableColumn id="2" xr3:uid="{00000000-0010-0000-0600-000002000000}" name="Lote" dataDxfId="251"/>
    <tableColumn id="3" xr3:uid="{00000000-0010-0000-0600-000003000000}" name="Quantidade (Kg)" dataDxfId="250"/>
    <tableColumn id="4" xr3:uid="{00000000-0010-0000-0600-000004000000}" name="Validade _x000a_" dataDxfId="249"/>
    <tableColumn id="5" xr3:uid="{00000000-0010-0000-0600-000005000000}" name="Aspecto_x000a_(Líquido)" dataDxfId="248"/>
    <tableColumn id="6" xr3:uid="{00000000-0010-0000-0600-000006000000}" name="Cor_x000a_(Levemente amarelo )" dataDxfId="247"/>
    <tableColumn id="7" xr3:uid="{00000000-0010-0000-0600-000007000000}" name="Densidade a 20ºC (g/cm³)_x000a_()" dataDxfId="246"/>
    <tableColumn id="20" xr3:uid="{00000000-0010-0000-0600-000014000000}" name="Ph Puro_x000a_()" dataDxfId="245"/>
    <tableColumn id="8" xr3:uid="{00000000-0010-0000-0600-000008000000}" name="pH 1% _x000a_()" dataDxfId="244"/>
    <tableColumn id="9" xr3:uid="{00000000-0010-0000-0600-000009000000}" name="Cloreto (%)_x000a_()" dataDxfId="243"/>
    <tableColumn id="10" xr3:uid="{00000000-0010-0000-0600-00000A000000}" name="Al2O3 (%)_x000a_()" dataDxfId="242"/>
    <tableColumn id="11" xr3:uid="{00000000-0010-0000-0600-00000B000000}" name="Basicidade_x000a_()" dataDxfId="241"/>
    <tableColumn id="15" xr3:uid="{00000000-0010-0000-0600-00000F000000}" name="Observação" dataDxfId="240"/>
    <tableColumn id="16" xr3:uid="{00000000-0010-0000-0600-000010000000}" name="Responsável" dataDxfId="23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1364101216" displayName="Tabela1364101216" ref="A2:O4" totalsRowShown="0" headerRowDxfId="237" dataDxfId="236">
  <autoFilter ref="A2:O4" xr:uid="{00000000-0009-0000-0100-000008000000}"/>
  <tableColumns count="15">
    <tableColumn id="1" xr3:uid="{00000000-0010-0000-0700-000001000000}" name="Data" dataDxfId="235"/>
    <tableColumn id="2" xr3:uid="{00000000-0010-0000-0700-000002000000}" name="Lote" dataDxfId="234"/>
    <tableColumn id="3" xr3:uid="{00000000-0010-0000-0700-000003000000}" name="Quantidade (Kg)" dataDxfId="233"/>
    <tableColumn id="4" xr3:uid="{00000000-0010-0000-0700-000004000000}" name="Validade _x000a_" dataDxfId="232"/>
    <tableColumn id="5" xr3:uid="{00000000-0010-0000-0700-000005000000}" name="Aspecto_x000a_(Líquido)" dataDxfId="231"/>
    <tableColumn id="6" xr3:uid="{00000000-0010-0000-0700-000006000000}" name="Cor_x000a_(Amarelo claro a escuro)" dataDxfId="230"/>
    <tableColumn id="7" xr3:uid="{00000000-0010-0000-0700-000007000000}" name="Densidade a 20ºC (g/cm³)_x000a_(1,230 - 1,300)" dataDxfId="229"/>
    <tableColumn id="20" xr3:uid="{00000000-0010-0000-0700-000014000000}" name="pH 1%_x000a_(3,5 - 5,0)" dataDxfId="228"/>
    <tableColumn id="8" xr3:uid="{00000000-0010-0000-0700-000008000000}" name="pH 5% _x000a_(3,0 - 4,2)" dataDxfId="227"/>
    <tableColumn id="9" xr3:uid="{00000000-0010-0000-0700-000009000000}" name="Cloreto (%)_x000a_(18,0 - 24,0)" dataDxfId="226"/>
    <tableColumn id="10" xr3:uid="{00000000-0010-0000-0700-00000A000000}" name="Al2O3 (%)_x000a_(9,0 - 13,0)" dataDxfId="225"/>
    <tableColumn id="11" xr3:uid="{00000000-0010-0000-0700-00000B000000}" name="Basicidade_x000a_(15 - 35)" dataDxfId="224"/>
    <tableColumn id="13" xr3:uid="{00000000-0010-0000-0700-00000D000000}" name="Status" dataDxfId="223"/>
    <tableColumn id="12" xr3:uid="{00000000-0010-0000-0700-00000C000000}" name="Observação" dataDxfId="222"/>
    <tableColumn id="19" xr3:uid="{00000000-0010-0000-0700-000013000000}" name="Responsável" dataDxfId="221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ela1" displayName="Tabela1" ref="A2:K25" totalsRowShown="0" headerRowDxfId="217" dataDxfId="216">
  <autoFilter ref="A2:K25" xr:uid="{00000000-0009-0000-0100-000009000000}"/>
  <tableColumns count="11">
    <tableColumn id="1" xr3:uid="{00000000-0010-0000-0800-000001000000}" name="Data" dataDxfId="215"/>
    <tableColumn id="2" xr3:uid="{00000000-0010-0000-0800-000002000000}" name="Lote" dataDxfId="214"/>
    <tableColumn id="3" xr3:uid="{00000000-0010-0000-0800-000003000000}" name="Quantidade (Kg)" dataDxfId="213"/>
    <tableColumn id="4" xr3:uid="{00000000-0010-0000-0800-000004000000}" name="Validade _x000a_" dataDxfId="212"/>
    <tableColumn id="5" xr3:uid="{00000000-0010-0000-0800-000005000000}" name="Aspecto_x000a_(Líquido)" dataDxfId="211"/>
    <tableColumn id="6" xr3:uid="{00000000-0010-0000-0800-000006000000}" name="Cor_x000a_(Amarelo)" dataDxfId="210"/>
    <tableColumn id="7" xr3:uid="{00000000-0010-0000-0800-000007000000}" name="Densidade a 20ºC (g/cm³)_x000a_(1,200 - 1,400)" dataDxfId="209"/>
    <tableColumn id="8" xr3:uid="{00000000-0010-0000-0800-000008000000}" name="pH puro_x000a_(6,0 - 7,5)_x000a_" dataDxfId="208"/>
    <tableColumn id="9" xr3:uid="{00000000-0010-0000-0800-000009000000}" name="Status" dataDxfId="207"/>
    <tableColumn id="15" xr3:uid="{00000000-0010-0000-0800-00000F000000}" name="Observação" dataDxfId="206"/>
    <tableColumn id="16" xr3:uid="{00000000-0010-0000-0800-000010000000}" name="Responsável" dataDxfId="205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ela136410" displayName="Tabela136410" ref="A2:M7" totalsRowShown="0" headerRowDxfId="201" dataDxfId="200">
  <autoFilter ref="A2:M7" xr:uid="{00000000-0009-0000-0100-00000A000000}"/>
  <tableColumns count="13">
    <tableColumn id="1" xr3:uid="{00000000-0010-0000-0900-000001000000}" name="Data" dataDxfId="199"/>
    <tableColumn id="2" xr3:uid="{00000000-0010-0000-0900-000002000000}" name="Lote" dataDxfId="198"/>
    <tableColumn id="3" xr3:uid="{00000000-0010-0000-0900-000003000000}" name="Quantidade (Kg)" dataDxfId="197"/>
    <tableColumn id="4" xr3:uid="{00000000-0010-0000-0900-000004000000}" name="Validade _x000a_" dataDxfId="196"/>
    <tableColumn id="5" xr3:uid="{00000000-0010-0000-0900-000005000000}" name="Aspecto_x000a_(Líquido)" dataDxfId="195"/>
    <tableColumn id="6" xr3:uid="{00000000-0010-0000-0900-000006000000}" name="Cor_x000a_(Marrom)" dataDxfId="194"/>
    <tableColumn id="7" xr3:uid="{00000000-0010-0000-0900-000007000000}" name="Densidade a 20ºC (g/cm³)_x000a_(1,1 - 1,2)" dataDxfId="193"/>
    <tableColumn id="20" xr3:uid="{00000000-0010-0000-0900-000014000000}" name="Ph Puro_x000a_(1,1 - 2,3)" dataDxfId="192"/>
    <tableColumn id="8" xr3:uid="{00000000-0010-0000-0900-000008000000}" name="Viscosidade copo Ford nº4 (segundos)_x000a_(máx 50)" dataDxfId="191"/>
    <tableColumn id="21" xr3:uid="{00000000-0010-0000-0900-000015000000}" name="Característica iônica _x000a_(catiônico)" dataDxfId="190"/>
    <tableColumn id="9" xr3:uid="{00000000-0010-0000-0900-000009000000}" name="Status" dataDxfId="189"/>
    <tableColumn id="15" xr3:uid="{00000000-0010-0000-0900-00000F000000}" name="Observação" dataDxfId="188"/>
    <tableColumn id="16" xr3:uid="{00000000-0010-0000-0900-000010000000}" name="Responsável" dataDxfId="187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ela13" displayName="Tabela13" ref="A2:M21" totalsRowShown="0" headerRowDxfId="183" dataDxfId="182">
  <autoFilter ref="A2:M21" xr:uid="{00000000-0009-0000-0100-00000B000000}"/>
  <tableColumns count="13">
    <tableColumn id="1" xr3:uid="{00000000-0010-0000-0A00-000001000000}" name="Data" dataDxfId="181"/>
    <tableColumn id="2" xr3:uid="{00000000-0010-0000-0A00-000002000000}" name="Lote" dataDxfId="180"/>
    <tableColumn id="3" xr3:uid="{00000000-0010-0000-0A00-000003000000}" name="Quantidade (Kg)" dataDxfId="179"/>
    <tableColumn id="4" xr3:uid="{00000000-0010-0000-0A00-000004000000}" name="Validade _x000a_" dataDxfId="178"/>
    <tableColumn id="5" xr3:uid="{00000000-0010-0000-0A00-000005000000}" name="Aspecto_x000a_(Líquido)" dataDxfId="177"/>
    <tableColumn id="6" xr3:uid="{00000000-0010-0000-0A00-000006000000}" name="Cor_x000a_(Marrom)" dataDxfId="176"/>
    <tableColumn id="7" xr3:uid="{00000000-0010-0000-0A00-000007000000}" name="Densidade a 20ºC (g/cm³)_x000a_(1,200 - 1,320)" dataDxfId="175"/>
    <tableColumn id="20" xr3:uid="{00000000-0010-0000-0A00-000014000000}" name="Ph 1%_x000a_(1,5 - 2,5)" dataDxfId="174"/>
    <tableColumn id="9" xr3:uid="{00000000-0010-0000-0A00-000009000000}" name="pH puro" dataDxfId="173"/>
    <tableColumn id="8" xr3:uid="{00000000-0010-0000-0A00-000008000000}" name="Al2O3 (%)_x000a_(1,20 - 3,00)_x000a_" dataDxfId="172"/>
    <tableColumn id="12" xr3:uid="{00000000-0010-0000-0A00-00000C000000}" name="Status" dataDxfId="171"/>
    <tableColumn id="15" xr3:uid="{00000000-0010-0000-0A00-00000F000000}" name="Observação" dataDxfId="170"/>
    <tableColumn id="16" xr3:uid="{00000000-0010-0000-0A00-000010000000}" name="Responsável" dataDxfId="169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3641012" displayName="Tabela13641012" ref="B3:U5" totalsRowShown="0" headerRowDxfId="168" dataDxfId="167">
  <autoFilter ref="B3:U5" xr:uid="{00000000-0009-0000-0100-00000C000000}"/>
  <tableColumns count="20">
    <tableColumn id="17" xr3:uid="{00000000-0010-0000-0B00-000011000000}" name="Aprovação" dataDxfId="166"/>
    <tableColumn id="1" xr3:uid="{00000000-0010-0000-0B00-000001000000}" name="Data" dataDxfId="165"/>
    <tableColumn id="2" xr3:uid="{00000000-0010-0000-0B00-000002000000}" name="Lote" dataDxfId="164"/>
    <tableColumn id="3" xr3:uid="{00000000-0010-0000-0B00-000003000000}" name="Quantidade (Kg)" dataDxfId="163"/>
    <tableColumn id="4" xr3:uid="{00000000-0010-0000-0B00-000004000000}" name="Validade _x000a_" dataDxfId="162"/>
    <tableColumn id="5" xr3:uid="{00000000-0010-0000-0B00-000005000000}" name="Aspecto_x000a_()" dataDxfId="161"/>
    <tableColumn id="6" xr3:uid="{00000000-0010-0000-0B00-000006000000}" name="Cor_x000a_()" dataDxfId="160"/>
    <tableColumn id="7" xr3:uid="{00000000-0010-0000-0B00-000007000000}" name="Densidade a 20ºC (g/cm³)_x000a_()" dataDxfId="159"/>
    <tableColumn id="20" xr3:uid="{00000000-0010-0000-0B00-000014000000}" name="Ph Puro_x000a_()" dataDxfId="158"/>
    <tableColumn id="8" xr3:uid="{00000000-0010-0000-0B00-000008000000}" name="pH % _x000a_()" dataDxfId="157"/>
    <tableColumn id="9" xr3:uid="{00000000-0010-0000-0B00-000009000000}" name="Cloreto (%)_x000a_()" dataDxfId="156"/>
    <tableColumn id="10" xr3:uid="{00000000-0010-0000-0B00-00000A000000}" name="Al2O3 (%)_x000a_()" dataDxfId="155"/>
    <tableColumn id="11" xr3:uid="{00000000-0010-0000-0B00-00000B000000}" name="Basicidade_x000a_()" dataDxfId="154"/>
    <tableColumn id="12" xr3:uid="{00000000-0010-0000-0B00-00000C000000}" name="Refratômetro _x000a_()" dataDxfId="153"/>
    <tableColumn id="19" xr3:uid="{00000000-0010-0000-0B00-000013000000}" name="Colunas1" dataDxfId="152"/>
    <tableColumn id="18" xr3:uid="{00000000-0010-0000-0B00-000012000000}" name="Colunas2" dataDxfId="151"/>
    <tableColumn id="13" xr3:uid="{00000000-0010-0000-0B00-00000D000000}" name="Colunas3" dataDxfId="150"/>
    <tableColumn id="14" xr3:uid="{00000000-0010-0000-0B00-00000E000000}" name="Colunas4" dataDxfId="149"/>
    <tableColumn id="15" xr3:uid="{00000000-0010-0000-0B00-00000F000000}" name="Observação" dataDxfId="148"/>
    <tableColumn id="16" xr3:uid="{00000000-0010-0000-0B00-000010000000}" name="Responsável" dataDxfId="147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ela136411" displayName="Tabela136411" ref="A2:N11" totalsRowShown="0" headerRowDxfId="143" dataDxfId="142">
  <autoFilter ref="A2:N11" xr:uid="{00000000-0009-0000-0100-00000D000000}"/>
  <tableColumns count="14">
    <tableColumn id="1" xr3:uid="{00000000-0010-0000-0C00-000001000000}" name="Data" dataDxfId="141"/>
    <tableColumn id="2" xr3:uid="{00000000-0010-0000-0C00-000002000000}" name="Lote" dataDxfId="140"/>
    <tableColumn id="3" xr3:uid="{00000000-0010-0000-0C00-000003000000}" name="Quantidade (Kg)" dataDxfId="139"/>
    <tableColumn id="4" xr3:uid="{00000000-0010-0000-0C00-000004000000}" name="Validade _x000a_" dataDxfId="138"/>
    <tableColumn id="5" xr3:uid="{00000000-0010-0000-0C00-000005000000}" name="Aspecto_x000a_(Líquido viscoso)" dataDxfId="137"/>
    <tableColumn id="6" xr3:uid="{00000000-0010-0000-0C00-000006000000}" name="Cor_x000a_(Amarelo a âmbar)" dataDxfId="136"/>
    <tableColumn id="7" xr3:uid="{00000000-0010-0000-0C00-000007000000}" name="Densidade a 20ºC (g/cm³)_x000a_(1,33 - 1,40)" dataDxfId="135"/>
    <tableColumn id="20" xr3:uid="{00000000-0010-0000-0C00-000014000000}" name="Ph Puro_x000a_(0,5 - 2,0)" dataDxfId="134"/>
    <tableColumn id="8" xr3:uid="{00000000-0010-0000-0C00-000008000000}" name="pH 1% _x000a_(3,0 - 5,0)" dataDxfId="133"/>
    <tableColumn id="10" xr3:uid="{00000000-0010-0000-0C00-00000A000000}" name="Al2O3 (%)_x000a_(16 - 18,5)" dataDxfId="132"/>
    <tableColumn id="11" xr3:uid="{00000000-0010-0000-0C00-00000B000000}" name="Basicidade_x000a_(40 - 44)" dataDxfId="131"/>
    <tableColumn id="9" xr3:uid="{00000000-0010-0000-0C00-000009000000}" name="Status" dataDxfId="130"/>
    <tableColumn id="15" xr3:uid="{00000000-0010-0000-0C00-00000F000000}" name="Observação" dataDxfId="129"/>
    <tableColumn id="16" xr3:uid="{00000000-0010-0000-0C00-000010000000}" name="Responsável" dataDxfId="128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ela13459" displayName="Tabela13459" ref="A2:Q73" totalsRowShown="0" headerRowDxfId="122" dataDxfId="121">
  <autoFilter ref="A2:Q73" xr:uid="{00000000-0009-0000-0100-00000E000000}"/>
  <tableColumns count="17">
    <tableColumn id="1" xr3:uid="{00000000-0010-0000-0D00-000001000000}" name="Data" dataDxfId="120"/>
    <tableColumn id="2" xr3:uid="{00000000-0010-0000-0D00-000002000000}" name="Lote" dataDxfId="119"/>
    <tableColumn id="3" xr3:uid="{00000000-0010-0000-0D00-000003000000}" name="Quantidade (Kg)" dataDxfId="118"/>
    <tableColumn id="4" xr3:uid="{00000000-0010-0000-0D00-000004000000}" name="Validade _x000a_" dataDxfId="117"/>
    <tableColumn id="5" xr3:uid="{00000000-0010-0000-0D00-000005000000}" name="Aspecto_x000a_(Líquido viscoso)" dataDxfId="116"/>
    <tableColumn id="6" xr3:uid="{00000000-0010-0000-0D00-000006000000}" name="Cor_x000a_(Amarelo a âmbar)" dataDxfId="115"/>
    <tableColumn id="7" xr3:uid="{00000000-0010-0000-0D00-000007000000}" name="Densidade a 20ºC (g/cm³)_x000a_(1,200 - 1,350)_x000a_" dataDxfId="114"/>
    <tableColumn id="13" xr3:uid="{00000000-0010-0000-0D00-00000D000000}" name="pH Puro_x000a_(0,5 - 2,5)" dataDxfId="113"/>
    <tableColumn id="8" xr3:uid="{00000000-0010-0000-0D00-000008000000}" name="pH 1% _x000a_(3,0 - 4,5)" dataDxfId="112"/>
    <tableColumn id="14" xr3:uid="{00000000-0010-0000-0D00-00000E000000}" name="pH 5%" dataDxfId="111"/>
    <tableColumn id="15" xr3:uid="{00000000-0010-0000-0D00-00000F000000}" name="Turbidez (NTU)" dataDxfId="110"/>
    <tableColumn id="9" xr3:uid="{00000000-0010-0000-0D00-000009000000}" name="Cloreto (%)_x000a_(18,0 - 24,0)" dataDxfId="109"/>
    <tableColumn id="10" xr3:uid="{00000000-0010-0000-0D00-00000A000000}" name="Al2O3 (%)_x000a_(10 - 13,5)" dataDxfId="108"/>
    <tableColumn id="11" xr3:uid="{00000000-0010-0000-0D00-00000B000000}" name="Basicidade _x000a_(10 - 30)" dataDxfId="107"/>
    <tableColumn id="16" xr3:uid="{00000000-0010-0000-0D00-000010000000}" name="Status" dataDxfId="106"/>
    <tableColumn id="12" xr3:uid="{00000000-0010-0000-0D00-00000C000000}" name="Observação" dataDxfId="105"/>
    <tableColumn id="19" xr3:uid="{00000000-0010-0000-0D00-000013000000}" name="Responsável" dataDxfId="104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ela13458" displayName="Tabela13458" ref="A2:O13" totalsRowShown="0" headerRowDxfId="101" dataDxfId="100">
  <autoFilter ref="A2:O13" xr:uid="{00000000-0009-0000-0100-00000F000000}"/>
  <tableColumns count="15">
    <tableColumn id="1" xr3:uid="{00000000-0010-0000-0E00-000001000000}" name="Data" dataDxfId="99"/>
    <tableColumn id="2" xr3:uid="{00000000-0010-0000-0E00-000002000000}" name="Lote" dataDxfId="98"/>
    <tableColumn id="3" xr3:uid="{00000000-0010-0000-0E00-000003000000}" name="Quantidade (Kg)" dataDxfId="97"/>
    <tableColumn id="4" xr3:uid="{00000000-0010-0000-0E00-000004000000}" name="Validade _x000a_" dataDxfId="96"/>
    <tableColumn id="5" xr3:uid="{00000000-0010-0000-0E00-000005000000}" name="Aspecto_x000a_(Líquido viscoso)" dataDxfId="95"/>
    <tableColumn id="6" xr3:uid="{00000000-0010-0000-0E00-000006000000}" name="Cor_x000a_(Amarelo a âmbar)" dataDxfId="94"/>
    <tableColumn id="7" xr3:uid="{00000000-0010-0000-0E00-000007000000}" name="Densidade a 20ºC  (g/cm³)_x000a_(1,200 - 1,350)" dataDxfId="93"/>
    <tableColumn id="12" xr3:uid="{00000000-0010-0000-0E00-00000C000000}" name="pH Puro_x000a_(0,5 - 2,5)" dataDxfId="92"/>
    <tableColumn id="8" xr3:uid="{00000000-0010-0000-0E00-000008000000}" name="pH 1% _x000a_(3,0 - 5,0)" dataDxfId="91"/>
    <tableColumn id="9" xr3:uid="{00000000-0010-0000-0E00-000009000000}" name="Cloreto (%)_x000a_(18,0 - 24,0)" dataDxfId="90"/>
    <tableColumn id="10" xr3:uid="{00000000-0010-0000-0E00-00000A000000}" name="Al2O3 (%)_x000a_(10,0 - 13,5)" dataDxfId="89"/>
    <tableColumn id="11" xr3:uid="{00000000-0010-0000-0E00-00000B000000}" name="Basicidade _x000a_(10 - 30)" dataDxfId="88"/>
    <tableColumn id="13" xr3:uid="{00000000-0010-0000-0E00-00000D000000}" name="Status" dataDxfId="87"/>
    <tableColumn id="15" xr3:uid="{00000000-0010-0000-0E00-00000F000000}" name="Observação" dataDxfId="86"/>
    <tableColumn id="16" xr3:uid="{00000000-0010-0000-0E00-000010000000}" name="Responsável" dataDxfId="85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ela13457" displayName="Tabela13457" ref="A2:Q102" totalsRowShown="0" headerRowDxfId="82" dataDxfId="81">
  <autoFilter ref="A2:Q102" xr:uid="{00000000-0009-0000-0100-000010000000}"/>
  <tableColumns count="17">
    <tableColumn id="1" xr3:uid="{00000000-0010-0000-0F00-000001000000}" name="Data" dataDxfId="80"/>
    <tableColumn id="2" xr3:uid="{00000000-0010-0000-0F00-000002000000}" name="Lote" dataDxfId="79"/>
    <tableColumn id="3" xr3:uid="{00000000-0010-0000-0F00-000003000000}" name="Quantidade (Kg)" dataDxfId="78"/>
    <tableColumn id="4" xr3:uid="{00000000-0010-0000-0F00-000004000000}" name="Validade _x000a_" dataDxfId="77"/>
    <tableColumn id="5" xr3:uid="{00000000-0010-0000-0F00-000005000000}" name="Aparência_x000a_(Líquido viscoso)" dataDxfId="76"/>
    <tableColumn id="6" xr3:uid="{00000000-0010-0000-0F00-000006000000}" name="Cor_x000a_(Amarelo a âmbar)" dataDxfId="75"/>
    <tableColumn id="7" xr3:uid="{00000000-0010-0000-0F00-000007000000}" name="Densidade a 20ºC (g/cm³)_x000a_(1,33 - 1,40)" dataDxfId="74"/>
    <tableColumn id="13" xr3:uid="{00000000-0010-0000-0F00-00000D000000}" name="pH Puro" dataDxfId="73"/>
    <tableColumn id="8" xr3:uid="{00000000-0010-0000-0F00-000008000000}" name="pH 1% _x000a_(3,0 - 5,0)" dataDxfId="72"/>
    <tableColumn id="12" xr3:uid="{00000000-0010-0000-0F00-00000C000000}" name="pH 5%" dataDxfId="71"/>
    <tableColumn id="14" xr3:uid="{00000000-0010-0000-0F00-00000E000000}" name="Cloreto (%)_x000a_(18,0 - 24,0)" dataDxfId="70"/>
    <tableColumn id="9" xr3:uid="{00000000-0010-0000-0F00-000009000000}" name="Al2O3 (%)_x000a_(15,0 - 18,0)" dataDxfId="69"/>
    <tableColumn id="10" xr3:uid="{00000000-0010-0000-0F00-00000A000000}" name="Teste de estabilidade" dataDxfId="68"/>
    <tableColumn id="11" xr3:uid="{00000000-0010-0000-0F00-00000B000000}" name="Turbidez (NTU)" dataDxfId="67"/>
    <tableColumn id="16" xr3:uid="{00000000-0010-0000-0F00-000010000000}" name="Status" dataDxfId="66"/>
    <tableColumn id="15" xr3:uid="{00000000-0010-0000-0F00-00000F000000}" name="Observação" dataDxfId="65"/>
    <tableColumn id="18" xr3:uid="{00000000-0010-0000-0F00-000012000000}" name="Responsável" dataDxfId="64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ela1364" displayName="Tabela1364" ref="B3:N5" totalsRowShown="0" headerRowDxfId="63" dataDxfId="62">
  <autoFilter ref="B3:N5" xr:uid="{00000000-0009-0000-0100-000011000000}"/>
  <tableColumns count="13">
    <tableColumn id="17" xr3:uid="{00000000-0010-0000-1000-000011000000}" name="Aprovação" dataDxfId="61"/>
    <tableColumn id="1" xr3:uid="{00000000-0010-0000-1000-000001000000}" name="Data" dataDxfId="60"/>
    <tableColumn id="2" xr3:uid="{00000000-0010-0000-1000-000002000000}" name="Lote" dataDxfId="59"/>
    <tableColumn id="3" xr3:uid="{00000000-0010-0000-1000-000003000000}" name="Quantidade (Kg)" dataDxfId="58"/>
    <tableColumn id="4" xr3:uid="{00000000-0010-0000-1000-000004000000}" name="Validade _x000a_" dataDxfId="57"/>
    <tableColumn id="5" xr3:uid="{00000000-0010-0000-1000-000005000000}" name="Aspecto_x000a_(Líquido)" dataDxfId="56"/>
    <tableColumn id="6" xr3:uid="{00000000-0010-0000-1000-000006000000}" name="Cor_x000a_(Amarelo)" dataDxfId="55"/>
    <tableColumn id="21" xr3:uid="{00000000-0010-0000-1000-000015000000}" name="Odor_x000a_(Enxofre)" dataDxfId="54"/>
    <tableColumn id="7" xr3:uid="{00000000-0010-0000-1000-000007000000}" name="Densidade a 20ºC (g/cm³)_x000a_(1,16 - 1,18)" dataDxfId="53"/>
    <tableColumn id="20" xr3:uid="{00000000-0010-0000-1000-000014000000}" name="Ph Puro_x000a_(10 - 13)" dataDxfId="52"/>
    <tableColumn id="8" xr3:uid="{00000000-0010-0000-1000-000008000000}" name="pH 1% _x000a_(8 - 10)" dataDxfId="51"/>
    <tableColumn id="15" xr3:uid="{00000000-0010-0000-1000-00000F000000}" name="Observação" dataDxfId="50"/>
    <tableColumn id="16" xr3:uid="{00000000-0010-0000-1000-000010000000}" name="Responsável" dataDxfId="49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ela1364101220" displayName="Tabela1364101220" ref="B3:M5" totalsRowShown="0" headerRowDxfId="46" dataDxfId="45">
  <autoFilter ref="B3:M5" xr:uid="{00000000-0009-0000-0100-000012000000}"/>
  <tableColumns count="12">
    <tableColumn id="1" xr3:uid="{00000000-0010-0000-1100-000001000000}" name="Data" dataDxfId="44"/>
    <tableColumn id="2" xr3:uid="{00000000-0010-0000-1100-000002000000}" name="Lote" dataDxfId="43"/>
    <tableColumn id="3" xr3:uid="{00000000-0010-0000-1100-000003000000}" name="Quantidade (Kg)" dataDxfId="42"/>
    <tableColumn id="4" xr3:uid="{00000000-0010-0000-1100-000004000000}" name="Validade _x000a_" dataDxfId="41"/>
    <tableColumn id="5" xr3:uid="{00000000-0010-0000-1100-000005000000}" name="Aspecto_x000a_(Líquido claro a turvo)" dataDxfId="40"/>
    <tableColumn id="6" xr3:uid="{00000000-0010-0000-1100-000006000000}" name="Cor_x000a_(Amarelo claro a esverdeado )" dataDxfId="39"/>
    <tableColumn id="7" xr3:uid="{00000000-0010-0000-1100-000007000000}" name="Densidade a 20ºC (g/cm³)_x000a_(1,1 - 1,3)" dataDxfId="38"/>
    <tableColumn id="20" xr3:uid="{00000000-0010-0000-1100-000014000000}" name="Ph 1%_x000a_(2,0 - 3,5)" dataDxfId="37"/>
    <tableColumn id="8" xr3:uid="{00000000-0010-0000-1100-000008000000}" name="pH 5% _x000a_(1,5 - 3,0)" dataDxfId="36"/>
    <tableColumn id="10" xr3:uid="{00000000-0010-0000-1100-00000A000000}" name="Status" dataDxfId="35"/>
    <tableColumn id="15" xr3:uid="{00000000-0010-0000-1100-00000F000000}" name="Observação" dataDxfId="34"/>
    <tableColumn id="16" xr3:uid="{00000000-0010-0000-1100-000010000000}" name="Responsável" dataDxfId="33"/>
  </tableColumns>
  <tableStyleInfo name="TableStyleLight8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ela1364101214" displayName="Tabela1364101214" ref="B3:N8" totalsRowShown="0" headerRowDxfId="30" dataDxfId="29">
  <autoFilter ref="B3:N8" xr:uid="{00000000-0009-0000-0100-000013000000}"/>
  <tableColumns count="13">
    <tableColumn id="1" xr3:uid="{00000000-0010-0000-1200-000001000000}" name="Data" dataDxfId="28"/>
    <tableColumn id="2" xr3:uid="{00000000-0010-0000-1200-000002000000}" name="Lote" dataDxfId="27"/>
    <tableColumn id="3" xr3:uid="{00000000-0010-0000-1200-000003000000}" name="Quantidade (Kg)" dataDxfId="26"/>
    <tableColumn id="4" xr3:uid="{00000000-0010-0000-1200-000004000000}" name="Validade _x000a_" dataDxfId="25"/>
    <tableColumn id="5" xr3:uid="{00000000-0010-0000-1200-000005000000}" name="Aspecto_x000a_(Líquido)" dataDxfId="24"/>
    <tableColumn id="6" xr3:uid="{00000000-0010-0000-1200-000006000000}" name="Cor_x000a_(Amarelo claro)" dataDxfId="23"/>
    <tableColumn id="7" xr3:uid="{00000000-0010-0000-1200-000007000000}" name="Densidade a 20ºC (g/cm³)_x000a_(1,200 - 1,320)" dataDxfId="22"/>
    <tableColumn id="20" xr3:uid="{00000000-0010-0000-1200-000014000000}" name="Ph Puro_x000a_(1,20 - 3,0)" dataDxfId="21"/>
    <tableColumn id="9" xr3:uid="{00000000-0010-0000-1200-000009000000}" name="Cloreto (%)_x000a_(3,5 - 5,5)" dataDxfId="20"/>
    <tableColumn id="10" xr3:uid="{00000000-0010-0000-1200-00000A000000}" name="Al2O3 (%)_x000a_(5,5 - 8,0)" dataDxfId="19"/>
    <tableColumn id="8" xr3:uid="{00000000-0010-0000-1200-000008000000}" name="Status" dataDxfId="18"/>
    <tableColumn id="15" xr3:uid="{00000000-0010-0000-1200-00000F000000}" name="Observação" dataDxfId="17"/>
    <tableColumn id="16" xr3:uid="{00000000-0010-0000-1200-000010000000}" name="Responsável" dataDxfId="16"/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ela1364101222" displayName="Tabela1364101222" ref="C3:P5" totalsRowShown="0" headerRowDxfId="15" dataDxfId="14">
  <autoFilter ref="C3:P5" xr:uid="{00000000-0009-0000-0100-000014000000}"/>
  <tableColumns count="14">
    <tableColumn id="17" xr3:uid="{00000000-0010-0000-1300-000011000000}" name="Quantidade (Kg)" dataDxfId="13"/>
    <tableColumn id="27" xr3:uid="{00000000-0010-0000-1300-00001B000000}" name="LOTE" dataDxfId="12"/>
    <tableColumn id="10" xr3:uid="{00000000-0010-0000-1300-00000A000000}" name="Recebimento" dataDxfId="11"/>
    <tableColumn id="1" xr3:uid="{00000000-0010-0000-1300-000001000000}" name="Validade _x000a_" dataDxfId="10"/>
    <tableColumn id="2" xr3:uid="{00000000-0010-0000-1300-000002000000}" name="Aspecto_x000a_(Líquido viscoso)" dataDxfId="9"/>
    <tableColumn id="3" xr3:uid="{00000000-0010-0000-1300-000003000000}" name="Cor_x000a_(Amarelo a âmbar)" dataDxfId="8"/>
    <tableColumn id="4" xr3:uid="{00000000-0010-0000-1300-000004000000}" name="Densidade a 20ºC (g/cm³)_x000a_(1,33 - 1,40)" dataDxfId="7"/>
    <tableColumn id="5" xr3:uid="{00000000-0010-0000-1300-000005000000}" name="Ph Puro_x000a_(0,5 - 2,0)" dataDxfId="6"/>
    <tableColumn id="6" xr3:uid="{00000000-0010-0000-1300-000006000000}" name="pH 1% _x000a_(3,0 - 5,0)" dataDxfId="5"/>
    <tableColumn id="7" xr3:uid="{00000000-0010-0000-1300-000007000000}" name="Cloreto (%)_x000a_(18 - 24)" dataDxfId="4"/>
    <tableColumn id="20" xr3:uid="{00000000-0010-0000-1300-000014000000}" name="Al2O3 (%)_x000a_(16 - 18,5)" dataDxfId="3"/>
    <tableColumn id="8" xr3:uid="{00000000-0010-0000-1300-000008000000}" name="Status" dataDxfId="2"/>
    <tableColumn id="9" xr3:uid="{00000000-0010-0000-1300-000009000000}" name="Observação" dataDxfId="1"/>
    <tableColumn id="16" xr3:uid="{00000000-0010-0000-1300-000010000000}" name="Responsável3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N10001"/>
  <sheetViews>
    <sheetView showGridLines="0" tabSelected="1" zoomScale="85" workbookViewId="0">
      <selection activeCell="W3" sqref="W3"/>
    </sheetView>
  </sheetViews>
  <sheetFormatPr defaultRowHeight="14.4" x14ac:dyDescent="0.3"/>
  <cols>
    <col min="1" max="1" width="2.44140625" customWidth="1"/>
    <col min="2" max="3" width="13" customWidth="1"/>
    <col min="4" max="4" width="2.44140625" customWidth="1"/>
    <col min="5" max="6" width="11" customWidth="1"/>
    <col min="7" max="14" width="12" customWidth="1"/>
    <col min="15" max="15" width="9" customWidth="1"/>
    <col min="16" max="16" width="7" customWidth="1"/>
    <col min="17" max="17" width="17" customWidth="1"/>
    <col min="18" max="18" width="15" customWidth="1"/>
    <col min="19" max="19" width="9" customWidth="1"/>
    <col min="20" max="20" width="10" customWidth="1"/>
    <col min="21" max="21" width="11" customWidth="1"/>
    <col min="22" max="22" width="10" customWidth="1"/>
    <col min="23" max="23" width="12" customWidth="1"/>
    <col min="24" max="40" width="13" hidden="1" customWidth="1"/>
  </cols>
  <sheetData>
    <row r="1" spans="1:40" ht="24" customHeight="1" x14ac:dyDescent="0.4">
      <c r="A1" s="154"/>
      <c r="B1" s="154"/>
      <c r="C1" s="154"/>
      <c r="D1" s="155"/>
      <c r="E1" s="155"/>
      <c r="F1" s="155"/>
      <c r="G1" s="155"/>
      <c r="H1" s="155"/>
      <c r="I1" s="155"/>
      <c r="J1" s="155"/>
      <c r="K1" s="155"/>
      <c r="L1" s="155"/>
      <c r="M1" s="155"/>
      <c r="N1" s="155"/>
      <c r="O1" s="155"/>
      <c r="P1" s="155"/>
      <c r="Q1" s="155"/>
      <c r="R1" s="155"/>
      <c r="S1" s="155"/>
      <c r="T1" s="155"/>
      <c r="U1" s="155"/>
      <c r="V1" s="155"/>
      <c r="W1" s="155"/>
      <c r="AA1" s="156" t="s">
        <v>0</v>
      </c>
      <c r="AB1" s="156" t="s">
        <v>1</v>
      </c>
      <c r="AC1" s="156" t="s">
        <v>2</v>
      </c>
      <c r="AD1" s="156" t="s">
        <v>3</v>
      </c>
      <c r="AE1" s="156" t="s">
        <v>4</v>
      </c>
      <c r="AF1" s="156" t="s">
        <v>5</v>
      </c>
      <c r="AG1" s="156" t="s">
        <v>6</v>
      </c>
      <c r="AH1" s="156" t="s">
        <v>7</v>
      </c>
      <c r="AI1" s="156" t="s">
        <v>8</v>
      </c>
      <c r="AJ1" s="156" t="s">
        <v>9</v>
      </c>
      <c r="AK1" s="156" t="s">
        <v>10</v>
      </c>
      <c r="AL1" s="156" t="s">
        <v>11</v>
      </c>
      <c r="AM1" s="156" t="s">
        <v>12</v>
      </c>
    </row>
    <row r="2" spans="1:40" ht="30" customHeight="1" x14ac:dyDescent="0.3">
      <c r="A2" s="154"/>
      <c r="B2" s="197" t="s">
        <v>13</v>
      </c>
      <c r="C2" s="198"/>
      <c r="D2" s="155"/>
      <c r="E2" s="209" t="s">
        <v>14</v>
      </c>
      <c r="F2" s="198"/>
      <c r="G2" s="198"/>
      <c r="H2" s="198"/>
      <c r="I2" s="198"/>
      <c r="J2" s="198"/>
      <c r="K2" s="198"/>
      <c r="L2" s="198"/>
      <c r="M2" s="198"/>
      <c r="N2" s="198"/>
      <c r="O2" s="198"/>
      <c r="P2" s="198"/>
      <c r="Q2" s="198"/>
      <c r="R2" s="198"/>
      <c r="S2" s="198"/>
      <c r="T2" s="155"/>
      <c r="U2" s="199" t="s">
        <v>15</v>
      </c>
      <c r="V2" s="200"/>
      <c r="W2" s="157" t="s">
        <v>16</v>
      </c>
      <c r="AA2" t="str">
        <f>IF(COUNTA('Procytrat CLO 60'!A3,'Procytrat CLO 60'!B3,'Procytrat CLO 60'!C3)&gt;0,"CLO 60","")</f>
        <v/>
      </c>
      <c r="AB2" t="str">
        <f>IFERROR(IF(ISNUMBER('Procytrat CLO 60'!A3),'Procytrat CLO 60'!A3,DATEVALUE('Procytrat CLO 60'!A3)),"")</f>
        <v/>
      </c>
      <c r="AC2" t="str">
        <f>IF(AA2="","",'Procytrat CLO 60'!B3)</f>
        <v/>
      </c>
      <c r="AD2" t="str">
        <f>IF(AA2="","",IFERROR(1*'Procytrat CLO 60'!C3,IFERROR(_xludf.NUMBERVALUE('Procytrat CLO 60'!C3,".",","),IFERROR(_xludf.NUMBERVALUE('Procytrat CLO 60'!C3,",","."),0))))</f>
        <v/>
      </c>
      <c r="AE2" t="str">
        <f>IF(AA2="","",'Procytrat CLO 60'!J3)</f>
        <v/>
      </c>
      <c r="AF2">
        <f t="shared" ref="AF2:AF65" si="0">IF(AA2="",0,--ISNUMBER(SEARCH("aprovado",AE2)))</f>
        <v>0</v>
      </c>
      <c r="AG2" t="str">
        <f t="shared" ref="AG2:AG65" si="1">IF(AB2="","",YEAR(AB2))</f>
        <v/>
      </c>
      <c r="AH2" t="str">
        <f t="shared" ref="AH2:AH65" si="2">IF(AB2="","",MONTH(AB2))</f>
        <v/>
      </c>
      <c r="AI2">
        <f t="shared" ref="AI2:AI65" si="3">IF(AB2="",0,AB2+ROW()/1000000)</f>
        <v>0</v>
      </c>
      <c r="AJ2">
        <f t="shared" ref="AJ2:AJ65" si="4">--(AA2&lt;&gt;"")</f>
        <v>0</v>
      </c>
      <c r="AK2">
        <v>0</v>
      </c>
      <c r="AL2" t="str">
        <f>IF(AA2="","",IFERROR(IF(ISNUMBER('Procytrat CLO 60'!D3),'Procytrat CLO 60'!D3,IF(ISNUMBER(SEARCH("12",'Procytrat CLO 60'!D3)),EDATE(AB2,12),IF(ISNUMBER(SEARCH("6",'Procytrat CLO 60'!D3)),EDATE(AB2,6),IF(ISNUMBER(SEARCH("3",'Procytrat CLO 60'!D3)),EDATE(AB2,3),DATEVALUE('Procytrat CLO 60'!D3))))),""))</f>
        <v/>
      </c>
      <c r="AM2" t="str">
        <f t="shared" ref="AM2:AM65" ca="1" si="5">IF(AND(AJ2=1,AL2&lt;&gt;"",AL2&gt;=TODAY(),AG2=$W$3),AL2+ROW()/1000000,"")</f>
        <v/>
      </c>
      <c r="AN2">
        <v>2022</v>
      </c>
    </row>
    <row r="3" spans="1:40" ht="24" customHeight="1" x14ac:dyDescent="0.3">
      <c r="A3" s="154"/>
      <c r="B3" s="226" t="s">
        <v>17</v>
      </c>
      <c r="C3" s="198"/>
      <c r="D3" s="155"/>
      <c r="E3" s="222" t="str">
        <f ca="1">"Atualizado: "&amp;TEXT(NOW(),"dd/mm/aaaa hh:mm")&amp;"  |  Ano selecionado: "&amp;$W$3</f>
        <v>Atualizado: 26/05/2026 17:05  |  Ano selecionado: 2022</v>
      </c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55"/>
      <c r="U3" s="221" t="s">
        <v>18</v>
      </c>
      <c r="V3" s="200"/>
      <c r="W3" s="158">
        <v>2022</v>
      </c>
      <c r="AA3" t="str">
        <f>IF(COUNTA('Procytrat CLO 60'!A4,'Procytrat CLO 60'!B4,'Procytrat CLO 60'!C4)&gt;0,"CLO 60","")</f>
        <v/>
      </c>
      <c r="AB3" t="str">
        <f>IFERROR(IF(ISNUMBER('Procytrat CLO 60'!A4),'Procytrat CLO 60'!A4,DATEVALUE('Procytrat CLO 60'!A4)),"")</f>
        <v/>
      </c>
      <c r="AC3" t="str">
        <f>IF(AA3="","",'Procytrat CLO 60'!B4)</f>
        <v/>
      </c>
      <c r="AD3" t="str">
        <f>IF(AA3="","",IFERROR(1*'Procytrat CLO 60'!C4,IFERROR(_xludf.NUMBERVALUE('Procytrat CLO 60'!C4,".",","),IFERROR(_xludf.NUMBERVALUE('Procytrat CLO 60'!C4,",","."),0))))</f>
        <v/>
      </c>
      <c r="AE3" t="str">
        <f>IF(AA3="","",'Procytrat CLO 60'!J4)</f>
        <v/>
      </c>
      <c r="AF3">
        <f t="shared" si="0"/>
        <v>0</v>
      </c>
      <c r="AG3" t="str">
        <f t="shared" si="1"/>
        <v/>
      </c>
      <c r="AH3" t="str">
        <f t="shared" si="2"/>
        <v/>
      </c>
      <c r="AI3">
        <f t="shared" si="3"/>
        <v>0</v>
      </c>
      <c r="AJ3">
        <f t="shared" si="4"/>
        <v>0</v>
      </c>
      <c r="AK3">
        <v>0</v>
      </c>
      <c r="AL3" t="str">
        <f>IF(AA3="","",IFERROR(IF(ISNUMBER('Procytrat CLO 60'!D4),'Procytrat CLO 60'!D4,IF(ISNUMBER(SEARCH("12",'Procytrat CLO 60'!D4)),EDATE(AB3,12),IF(ISNUMBER(SEARCH("6",'Procytrat CLO 60'!D4)),EDATE(AB3,6),IF(ISNUMBER(SEARCH("3",'Procytrat CLO 60'!D4)),EDATE(AB3,3),DATEVALUE('Procytrat CLO 60'!D4))))),""))</f>
        <v/>
      </c>
      <c r="AM3" t="str">
        <f t="shared" ca="1" si="5"/>
        <v/>
      </c>
      <c r="AN3">
        <v>2023</v>
      </c>
    </row>
    <row r="4" spans="1:40" ht="22.05" customHeight="1" x14ac:dyDescent="0.3">
      <c r="A4" s="154"/>
      <c r="B4" s="154"/>
      <c r="C4" s="154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5"/>
      <c r="S4" s="155"/>
      <c r="T4" s="155"/>
      <c r="U4" s="155"/>
      <c r="V4" s="155"/>
      <c r="W4" s="155"/>
      <c r="AA4" t="str">
        <f>IF(COUNTA('Procytrat CLO 60'!A5,'Procytrat CLO 60'!B5,'Procytrat CLO 60'!C5)&gt;0,"CLO 60","")</f>
        <v/>
      </c>
      <c r="AB4" t="str">
        <f>IFERROR(IF(ISNUMBER('Procytrat CLO 60'!A5),'Procytrat CLO 60'!A5,DATEVALUE('Procytrat CLO 60'!A5)),"")</f>
        <v/>
      </c>
      <c r="AC4" t="str">
        <f>IF(AA4="","",'Procytrat CLO 60'!B5)</f>
        <v/>
      </c>
      <c r="AD4" t="str">
        <f>IF(AA4="","",IFERROR(1*'Procytrat CLO 60'!C5,IFERROR(_xludf.NUMBERVALUE('Procytrat CLO 60'!C5,".",","),IFERROR(_xludf.NUMBERVALUE('Procytrat CLO 60'!C5,",","."),0))))</f>
        <v/>
      </c>
      <c r="AE4" t="str">
        <f>IF(AA4="","",'Procytrat CLO 60'!J5)</f>
        <v/>
      </c>
      <c r="AF4">
        <f t="shared" si="0"/>
        <v>0</v>
      </c>
      <c r="AG4" t="str">
        <f t="shared" si="1"/>
        <v/>
      </c>
      <c r="AH4" t="str">
        <f t="shared" si="2"/>
        <v/>
      </c>
      <c r="AI4">
        <f t="shared" si="3"/>
        <v>0</v>
      </c>
      <c r="AJ4">
        <f t="shared" si="4"/>
        <v>0</v>
      </c>
      <c r="AK4">
        <v>0</v>
      </c>
      <c r="AL4" t="str">
        <f>IF(AA4="","",IFERROR(IF(ISNUMBER('Procytrat CLO 60'!D5),'Procytrat CLO 60'!D5,IF(ISNUMBER(SEARCH("12",'Procytrat CLO 60'!D5)),EDATE(AB4,12),IF(ISNUMBER(SEARCH("6",'Procytrat CLO 60'!D5)),EDATE(AB4,6),IF(ISNUMBER(SEARCH("3",'Procytrat CLO 60'!D5)),EDATE(AB4,3),DATEVALUE('Procytrat CLO 60'!D5))))),""))</f>
        <v/>
      </c>
      <c r="AM4" t="str">
        <f t="shared" ca="1" si="5"/>
        <v/>
      </c>
      <c r="AN4">
        <v>2024</v>
      </c>
    </row>
    <row r="5" spans="1:40" ht="24" customHeight="1" x14ac:dyDescent="0.3">
      <c r="A5" s="154"/>
      <c r="B5" s="154"/>
      <c r="C5" s="154"/>
      <c r="D5" s="155"/>
      <c r="E5" s="159"/>
      <c r="F5" s="159"/>
      <c r="G5" s="159"/>
      <c r="H5" s="159"/>
      <c r="I5" s="160"/>
      <c r="J5" s="160"/>
      <c r="K5" s="160"/>
      <c r="L5" s="160"/>
      <c r="M5" s="161"/>
      <c r="N5" s="161"/>
      <c r="O5" s="161"/>
      <c r="P5" s="161"/>
      <c r="Q5" s="162"/>
      <c r="R5" s="162"/>
      <c r="S5" s="162"/>
      <c r="T5" s="162"/>
      <c r="U5" s="163"/>
      <c r="V5" s="163"/>
      <c r="W5" s="163"/>
      <c r="AA5" t="str">
        <f>IF(COUNTA('Procytrat CLO 60'!A6,'Procytrat CLO 60'!B6,'Procytrat CLO 60'!C6)&gt;0,"CLO 60","")</f>
        <v/>
      </c>
      <c r="AB5" t="str">
        <f>IFERROR(IF(ISNUMBER('Procytrat CLO 60'!A6),'Procytrat CLO 60'!A6,DATEVALUE('Procytrat CLO 60'!A6)),"")</f>
        <v/>
      </c>
      <c r="AC5" t="str">
        <f>IF(AA5="","",'Procytrat CLO 60'!B6)</f>
        <v/>
      </c>
      <c r="AD5" t="str">
        <f>IF(AA5="","",IFERROR(1*'Procytrat CLO 60'!C6,IFERROR(_xludf.NUMBERVALUE('Procytrat CLO 60'!C6,".",","),IFERROR(_xludf.NUMBERVALUE('Procytrat CLO 60'!C6,",","."),0))))</f>
        <v/>
      </c>
      <c r="AE5" t="str">
        <f>IF(AA5="","",'Procytrat CLO 60'!J6)</f>
        <v/>
      </c>
      <c r="AF5">
        <f t="shared" si="0"/>
        <v>0</v>
      </c>
      <c r="AG5" t="str">
        <f t="shared" si="1"/>
        <v/>
      </c>
      <c r="AH5" t="str">
        <f t="shared" si="2"/>
        <v/>
      </c>
      <c r="AI5">
        <f t="shared" si="3"/>
        <v>0</v>
      </c>
      <c r="AJ5">
        <f t="shared" si="4"/>
        <v>0</v>
      </c>
      <c r="AK5">
        <v>0</v>
      </c>
      <c r="AL5" t="str">
        <f>IF(AA5="","",IFERROR(IF(ISNUMBER('Procytrat CLO 60'!D6),'Procytrat CLO 60'!D6,IF(ISNUMBER(SEARCH("12",'Procytrat CLO 60'!D6)),EDATE(AB5,12),IF(ISNUMBER(SEARCH("6",'Procytrat CLO 60'!D6)),EDATE(AB5,6),IF(ISNUMBER(SEARCH("3",'Procytrat CLO 60'!D6)),EDATE(AB5,3),DATEVALUE('Procytrat CLO 60'!D6))))),""))</f>
        <v/>
      </c>
      <c r="AM5" t="str">
        <f t="shared" ca="1" si="5"/>
        <v/>
      </c>
      <c r="AN5">
        <v>2025</v>
      </c>
    </row>
    <row r="6" spans="1:40" ht="24" customHeight="1" x14ac:dyDescent="0.3">
      <c r="A6" s="154"/>
      <c r="B6" s="227">
        <f>COUNTA($E$67:$E$86)</f>
        <v>20</v>
      </c>
      <c r="C6" s="212"/>
      <c r="D6" s="155"/>
      <c r="E6" s="216" t="s">
        <v>19</v>
      </c>
      <c r="F6" s="217"/>
      <c r="G6" s="217"/>
      <c r="H6" s="200"/>
      <c r="I6" s="216" t="s">
        <v>20</v>
      </c>
      <c r="J6" s="217"/>
      <c r="K6" s="217"/>
      <c r="L6" s="200"/>
      <c r="M6" s="216" t="s">
        <v>21</v>
      </c>
      <c r="N6" s="217"/>
      <c r="O6" s="217"/>
      <c r="P6" s="200"/>
      <c r="Q6" s="216" t="s">
        <v>22</v>
      </c>
      <c r="R6" s="217"/>
      <c r="S6" s="217"/>
      <c r="T6" s="200"/>
      <c r="U6" s="216" t="s">
        <v>23</v>
      </c>
      <c r="V6" s="217"/>
      <c r="W6" s="200"/>
      <c r="AA6" t="str">
        <f>IF(COUNTA('Procytrat CLO 60'!A7,'Procytrat CLO 60'!B7,'Procytrat CLO 60'!C7)&gt;0,"CLO 60","")</f>
        <v/>
      </c>
      <c r="AB6" t="str">
        <f>IFERROR(IF(ISNUMBER('Procytrat CLO 60'!A7),'Procytrat CLO 60'!A7,DATEVALUE('Procytrat CLO 60'!A7)),"")</f>
        <v/>
      </c>
      <c r="AC6" t="str">
        <f>IF(AA6="","",'Procytrat CLO 60'!B7)</f>
        <v/>
      </c>
      <c r="AD6" t="str">
        <f>IF(AA6="","",IFERROR(1*'Procytrat CLO 60'!C7,IFERROR(_xludf.NUMBERVALUE('Procytrat CLO 60'!C7,".",","),IFERROR(_xludf.NUMBERVALUE('Procytrat CLO 60'!C7,",","."),0))))</f>
        <v/>
      </c>
      <c r="AE6" t="str">
        <f>IF(AA6="","",'Procytrat CLO 60'!J7)</f>
        <v/>
      </c>
      <c r="AF6">
        <f t="shared" si="0"/>
        <v>0</v>
      </c>
      <c r="AG6" t="str">
        <f t="shared" si="1"/>
        <v/>
      </c>
      <c r="AH6" t="str">
        <f t="shared" si="2"/>
        <v/>
      </c>
      <c r="AI6">
        <f t="shared" si="3"/>
        <v>0</v>
      </c>
      <c r="AJ6">
        <f t="shared" si="4"/>
        <v>0</v>
      </c>
      <c r="AK6">
        <v>0</v>
      </c>
      <c r="AL6" t="str">
        <f>IF(AA6="","",IFERROR(IF(ISNUMBER('Procytrat CLO 60'!D7),'Procytrat CLO 60'!D7,IF(ISNUMBER(SEARCH("12",'Procytrat CLO 60'!D7)),EDATE(AB6,12),IF(ISNUMBER(SEARCH("6",'Procytrat CLO 60'!D7)),EDATE(AB6,6),IF(ISNUMBER(SEARCH("3",'Procytrat CLO 60'!D7)),EDATE(AB6,3),DATEVALUE('Procytrat CLO 60'!D7))))),""))</f>
        <v/>
      </c>
      <c r="AM6" t="str">
        <f t="shared" ca="1" si="5"/>
        <v/>
      </c>
      <c r="AN6">
        <v>2026</v>
      </c>
    </row>
    <row r="7" spans="1:40" ht="24" customHeight="1" x14ac:dyDescent="0.3">
      <c r="A7" s="154"/>
      <c r="B7" s="213"/>
      <c r="C7" s="215"/>
      <c r="D7" s="155"/>
      <c r="E7" s="201">
        <f>SUMIFS($AJ$2:$AJ$12001,$AG$2:$AG$12001,$W$3)</f>
        <v>2</v>
      </c>
      <c r="F7" s="202"/>
      <c r="G7" s="202"/>
      <c r="H7" s="203"/>
      <c r="I7" s="223">
        <f ca="1">SUMIFS($AD$2:$AD$12001,$AJ$2:$AJ$12001,1,$AG$2:$AG$12001,$W$3)</f>
        <v>50</v>
      </c>
      <c r="J7" s="202"/>
      <c r="K7" s="202"/>
      <c r="L7" s="203"/>
      <c r="M7" s="224">
        <f>SUMIFS($AF$2:$AF$12001,$AJ$2:$AJ$12001,1,$AG$2:$AG$12001,$W$3)</f>
        <v>1</v>
      </c>
      <c r="N7" s="202"/>
      <c r="O7" s="202"/>
      <c r="P7" s="203"/>
      <c r="Q7" s="218">
        <f>IFERROR(SUMIFS($AF$2:$AF$12001,$AJ$2:$AJ$12001,1,$AG$2:$AG$12001,$W$3)/SUMIFS($AJ$2:$AJ$12001,$AG$2:$AG$12001,$W$3),0)</f>
        <v>0.5</v>
      </c>
      <c r="R7" s="202"/>
      <c r="S7" s="202"/>
      <c r="T7" s="203"/>
      <c r="U7" s="228">
        <f>COUNTA($E$67:$E$86)</f>
        <v>20</v>
      </c>
      <c r="V7" s="202"/>
      <c r="W7" s="203"/>
      <c r="AA7" t="str">
        <f>IF(COUNTA('Procytrat CLO 60'!A8,'Procytrat CLO 60'!B8,'Procytrat CLO 60'!C8)&gt;0,"CLO 60","")</f>
        <v/>
      </c>
      <c r="AB7" t="str">
        <f>IFERROR(IF(ISNUMBER('Procytrat CLO 60'!A8),'Procytrat CLO 60'!A8,DATEVALUE('Procytrat CLO 60'!A8)),"")</f>
        <v/>
      </c>
      <c r="AC7" t="str">
        <f>IF(AA7="","",'Procytrat CLO 60'!B8)</f>
        <v/>
      </c>
      <c r="AD7" t="str">
        <f>IF(AA7="","",IFERROR(1*'Procytrat CLO 60'!C8,IFERROR(_xludf.NUMBERVALUE('Procytrat CLO 60'!C8,".",","),IFERROR(_xludf.NUMBERVALUE('Procytrat CLO 60'!C8,",","."),0))))</f>
        <v/>
      </c>
      <c r="AE7" t="str">
        <f>IF(AA7="","",'Procytrat CLO 60'!J8)</f>
        <v/>
      </c>
      <c r="AF7">
        <f t="shared" si="0"/>
        <v>0</v>
      </c>
      <c r="AG7" t="str">
        <f t="shared" si="1"/>
        <v/>
      </c>
      <c r="AH7" t="str">
        <f t="shared" si="2"/>
        <v/>
      </c>
      <c r="AI7">
        <f t="shared" si="3"/>
        <v>0</v>
      </c>
      <c r="AJ7">
        <f t="shared" si="4"/>
        <v>0</v>
      </c>
      <c r="AK7">
        <v>0</v>
      </c>
      <c r="AL7" t="str">
        <f>IF(AA7="","",IFERROR(IF(ISNUMBER('Procytrat CLO 60'!D8),'Procytrat CLO 60'!D8,IF(ISNUMBER(SEARCH("12",'Procytrat CLO 60'!D8)),EDATE(AB7,12),IF(ISNUMBER(SEARCH("6",'Procytrat CLO 60'!D8)),EDATE(AB7,6),IF(ISNUMBER(SEARCH("3",'Procytrat CLO 60'!D8)),EDATE(AB7,3),DATEVALUE('Procytrat CLO 60'!D8))))),""))</f>
        <v/>
      </c>
      <c r="AM7" t="str">
        <f t="shared" ca="1" si="5"/>
        <v/>
      </c>
      <c r="AN7">
        <v>2027</v>
      </c>
    </row>
    <row r="8" spans="1:40" ht="24" customHeight="1" x14ac:dyDescent="0.3">
      <c r="A8" s="154"/>
      <c r="B8" s="219" t="s">
        <v>24</v>
      </c>
      <c r="C8" s="220"/>
      <c r="D8" s="155"/>
      <c r="E8" s="204"/>
      <c r="F8" s="198"/>
      <c r="G8" s="198"/>
      <c r="H8" s="205"/>
      <c r="I8" s="204"/>
      <c r="J8" s="198"/>
      <c r="K8" s="198"/>
      <c r="L8" s="205"/>
      <c r="M8" s="204"/>
      <c r="N8" s="198"/>
      <c r="O8" s="198"/>
      <c r="P8" s="205"/>
      <c r="Q8" s="204"/>
      <c r="R8" s="198"/>
      <c r="S8" s="198"/>
      <c r="T8" s="205"/>
      <c r="U8" s="204"/>
      <c r="V8" s="198"/>
      <c r="W8" s="205"/>
      <c r="AA8" t="str">
        <f>IF(COUNTA('Procytrat CLO 60'!A9,'Procytrat CLO 60'!B9,'Procytrat CLO 60'!C9)&gt;0,"CLO 60","")</f>
        <v/>
      </c>
      <c r="AB8" t="str">
        <f>IFERROR(IF(ISNUMBER('Procytrat CLO 60'!A9),'Procytrat CLO 60'!A9,DATEVALUE('Procytrat CLO 60'!A9)),"")</f>
        <v/>
      </c>
      <c r="AC8" t="str">
        <f>IF(AA8="","",'Procytrat CLO 60'!B9)</f>
        <v/>
      </c>
      <c r="AD8" t="str">
        <f>IF(AA8="","",IFERROR(1*'Procytrat CLO 60'!C9,IFERROR(_xludf.NUMBERVALUE('Procytrat CLO 60'!C9,".",","),IFERROR(_xludf.NUMBERVALUE('Procytrat CLO 60'!C9,",","."),0))))</f>
        <v/>
      </c>
      <c r="AE8" t="str">
        <f>IF(AA8="","",'Procytrat CLO 60'!J9)</f>
        <v/>
      </c>
      <c r="AF8">
        <f t="shared" si="0"/>
        <v>0</v>
      </c>
      <c r="AG8" t="str">
        <f t="shared" si="1"/>
        <v/>
      </c>
      <c r="AH8" t="str">
        <f t="shared" si="2"/>
        <v/>
      </c>
      <c r="AI8">
        <f t="shared" si="3"/>
        <v>0</v>
      </c>
      <c r="AJ8">
        <f t="shared" si="4"/>
        <v>0</v>
      </c>
      <c r="AK8">
        <v>0</v>
      </c>
      <c r="AL8" t="str">
        <f>IF(AA8="","",IFERROR(IF(ISNUMBER('Procytrat CLO 60'!D9),'Procytrat CLO 60'!D9,IF(ISNUMBER(SEARCH("12",'Procytrat CLO 60'!D9)),EDATE(AB8,12),IF(ISNUMBER(SEARCH("6",'Procytrat CLO 60'!D9)),EDATE(AB8,6),IF(ISNUMBER(SEARCH("3",'Procytrat CLO 60'!D9)),EDATE(AB8,3),DATEVALUE('Procytrat CLO 60'!D9))))),""))</f>
        <v/>
      </c>
      <c r="AM8" t="str">
        <f t="shared" ca="1" si="5"/>
        <v/>
      </c>
      <c r="AN8">
        <v>2028</v>
      </c>
    </row>
    <row r="9" spans="1:40" ht="24" customHeight="1" x14ac:dyDescent="0.3">
      <c r="A9" s="154"/>
      <c r="B9" s="154"/>
      <c r="C9" s="154"/>
      <c r="D9" s="155"/>
      <c r="E9" s="206"/>
      <c r="F9" s="207"/>
      <c r="G9" s="207"/>
      <c r="H9" s="208"/>
      <c r="I9" s="206"/>
      <c r="J9" s="207"/>
      <c r="K9" s="207"/>
      <c r="L9" s="208"/>
      <c r="M9" s="206"/>
      <c r="N9" s="207"/>
      <c r="O9" s="207"/>
      <c r="P9" s="208"/>
      <c r="Q9" s="206"/>
      <c r="R9" s="207"/>
      <c r="S9" s="207"/>
      <c r="T9" s="208"/>
      <c r="U9" s="206"/>
      <c r="V9" s="207"/>
      <c r="W9" s="208"/>
      <c r="AA9" t="str">
        <f>IF(COUNTA('Procytrat CLO 60'!A10,'Procytrat CLO 60'!B10,'Procytrat CLO 60'!C10)&gt;0,"CLO 60","")</f>
        <v/>
      </c>
      <c r="AB9" t="str">
        <f>IFERROR(IF(ISNUMBER('Procytrat CLO 60'!A10),'Procytrat CLO 60'!A10,DATEVALUE('Procytrat CLO 60'!A10)),"")</f>
        <v/>
      </c>
      <c r="AC9" t="str">
        <f>IF(AA9="","",'Procytrat CLO 60'!B10)</f>
        <v/>
      </c>
      <c r="AD9" t="str">
        <f>IF(AA9="","",IFERROR(1*'Procytrat CLO 60'!C10,IFERROR(_xludf.NUMBERVALUE('Procytrat CLO 60'!C10,".",","),IFERROR(_xludf.NUMBERVALUE('Procytrat CLO 60'!C10,",","."),0))))</f>
        <v/>
      </c>
      <c r="AE9" t="str">
        <f>IF(AA9="","",'Procytrat CLO 60'!J10)</f>
        <v/>
      </c>
      <c r="AF9">
        <f t="shared" si="0"/>
        <v>0</v>
      </c>
      <c r="AG9" t="str">
        <f t="shared" si="1"/>
        <v/>
      </c>
      <c r="AH9" t="str">
        <f t="shared" si="2"/>
        <v/>
      </c>
      <c r="AI9">
        <f t="shared" si="3"/>
        <v>0</v>
      </c>
      <c r="AJ9">
        <f t="shared" si="4"/>
        <v>0</v>
      </c>
      <c r="AK9">
        <v>0</v>
      </c>
      <c r="AL9" t="str">
        <f>IF(AA9="","",IFERROR(IF(ISNUMBER('Procytrat CLO 60'!D10),'Procytrat CLO 60'!D10,IF(ISNUMBER(SEARCH("12",'Procytrat CLO 60'!D10)),EDATE(AB9,12),IF(ISNUMBER(SEARCH("6",'Procytrat CLO 60'!D10)),EDATE(AB9,6),IF(ISNUMBER(SEARCH("3",'Procytrat CLO 60'!D10)),EDATE(AB9,3),DATEVALUE('Procytrat CLO 60'!D10))))),""))</f>
        <v/>
      </c>
      <c r="AM9" t="str">
        <f t="shared" ca="1" si="5"/>
        <v/>
      </c>
      <c r="AN9">
        <v>2029</v>
      </c>
    </row>
    <row r="10" spans="1:40" ht="22.05" customHeight="1" x14ac:dyDescent="0.3">
      <c r="A10" s="154"/>
      <c r="B10" s="154"/>
      <c r="C10" s="154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AA10" t="str">
        <f>IF(COUNTA('Procytrat CLO 60'!A11,'Procytrat CLO 60'!B11,'Procytrat CLO 60'!C11)&gt;0,"CLO 60","")</f>
        <v/>
      </c>
      <c r="AB10" t="str">
        <f>IFERROR(IF(ISNUMBER('Procytrat CLO 60'!A11),'Procytrat CLO 60'!A11,DATEVALUE('Procytrat CLO 60'!A11)),"")</f>
        <v/>
      </c>
      <c r="AC10" t="str">
        <f>IF(AA10="","",'Procytrat CLO 60'!B11)</f>
        <v/>
      </c>
      <c r="AD10" t="str">
        <f>IF(AA10="","",IFERROR(1*'Procytrat CLO 60'!C11,IFERROR(_xludf.NUMBERVALUE('Procytrat CLO 60'!C11,".",","),IFERROR(_xludf.NUMBERVALUE('Procytrat CLO 60'!C11,",","."),0))))</f>
        <v/>
      </c>
      <c r="AE10" t="str">
        <f>IF(AA10="","",'Procytrat CLO 60'!J11)</f>
        <v/>
      </c>
      <c r="AF10">
        <f t="shared" si="0"/>
        <v>0</v>
      </c>
      <c r="AG10" t="str">
        <f t="shared" si="1"/>
        <v/>
      </c>
      <c r="AH10" t="str">
        <f t="shared" si="2"/>
        <v/>
      </c>
      <c r="AI10">
        <f t="shared" si="3"/>
        <v>0</v>
      </c>
      <c r="AJ10">
        <f t="shared" si="4"/>
        <v>0</v>
      </c>
      <c r="AK10">
        <v>0</v>
      </c>
      <c r="AL10" t="str">
        <f>IF(AA10="","",IFERROR(IF(ISNUMBER('Procytrat CLO 60'!D11),'Procytrat CLO 60'!D11,IF(ISNUMBER(SEARCH("12",'Procytrat CLO 60'!D11)),EDATE(AB10,12),IF(ISNUMBER(SEARCH("6",'Procytrat CLO 60'!D11)),EDATE(AB10,6),IF(ISNUMBER(SEARCH("3",'Procytrat CLO 60'!D11)),EDATE(AB10,3),DATEVALUE('Procytrat CLO 60'!D11))))),""))</f>
        <v/>
      </c>
      <c r="AM10" t="str">
        <f t="shared" ca="1" si="5"/>
        <v/>
      </c>
      <c r="AN10">
        <v>2030</v>
      </c>
    </row>
    <row r="11" spans="1:40" ht="22.05" customHeight="1" x14ac:dyDescent="0.3">
      <c r="A11" s="154"/>
      <c r="B11" s="154"/>
      <c r="C11" s="154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AA11" t="str">
        <f>IF(COUNTA('Procytrat CLO 60'!A12,'Procytrat CLO 60'!B12,'Procytrat CLO 60'!C12)&gt;0,"CLO 60","")</f>
        <v/>
      </c>
      <c r="AB11" t="str">
        <f>IFERROR(IF(ISNUMBER('Procytrat CLO 60'!A12),'Procytrat CLO 60'!A12,DATEVALUE('Procytrat CLO 60'!A12)),"")</f>
        <v/>
      </c>
      <c r="AC11" t="str">
        <f>IF(AA11="","",'Procytrat CLO 60'!B12)</f>
        <v/>
      </c>
      <c r="AD11" t="str">
        <f>IF(AA11="","",IFERROR(1*'Procytrat CLO 60'!C12,IFERROR(_xludf.NUMBERVALUE('Procytrat CLO 60'!C12,".",","),IFERROR(_xludf.NUMBERVALUE('Procytrat CLO 60'!C12,",","."),0))))</f>
        <v/>
      </c>
      <c r="AE11" t="str">
        <f>IF(AA11="","",'Procytrat CLO 60'!J12)</f>
        <v/>
      </c>
      <c r="AF11">
        <f t="shared" si="0"/>
        <v>0</v>
      </c>
      <c r="AG11" t="str">
        <f t="shared" si="1"/>
        <v/>
      </c>
      <c r="AH11" t="str">
        <f t="shared" si="2"/>
        <v/>
      </c>
      <c r="AI11">
        <f t="shared" si="3"/>
        <v>0</v>
      </c>
      <c r="AJ11">
        <f t="shared" si="4"/>
        <v>0</v>
      </c>
      <c r="AK11">
        <v>0</v>
      </c>
      <c r="AL11" t="str">
        <f>IF(AA11="","",IFERROR(IF(ISNUMBER('Procytrat CLO 60'!D12),'Procytrat CLO 60'!D12,IF(ISNUMBER(SEARCH("12",'Procytrat CLO 60'!D12)),EDATE(AB11,12),IF(ISNUMBER(SEARCH("6",'Procytrat CLO 60'!D12)),EDATE(AB11,6),IF(ISNUMBER(SEARCH("3",'Procytrat CLO 60'!D12)),EDATE(AB11,3),DATEVALUE('Procytrat CLO 60'!D12))))),""))</f>
        <v/>
      </c>
      <c r="AM11" t="str">
        <f t="shared" ca="1" si="5"/>
        <v/>
      </c>
    </row>
    <row r="12" spans="1:40" ht="22.05" customHeight="1" x14ac:dyDescent="0.3">
      <c r="A12" s="154"/>
      <c r="B12" s="225" t="s">
        <v>25</v>
      </c>
      <c r="C12" s="198"/>
      <c r="D12" s="155"/>
      <c r="E12" s="210" t="s">
        <v>26</v>
      </c>
      <c r="F12" s="211"/>
      <c r="G12" s="211"/>
      <c r="H12" s="211"/>
      <c r="I12" s="211"/>
      <c r="J12" s="211"/>
      <c r="K12" s="211"/>
      <c r="L12" s="211"/>
      <c r="M12" s="211"/>
      <c r="N12" s="212"/>
      <c r="O12" s="155"/>
      <c r="P12" s="210" t="s">
        <v>27</v>
      </c>
      <c r="Q12" s="211"/>
      <c r="R12" s="211"/>
      <c r="S12" s="211"/>
      <c r="T12" s="211"/>
      <c r="U12" s="211"/>
      <c r="V12" s="211"/>
      <c r="W12" s="212"/>
      <c r="AA12" t="str">
        <f>IF(COUNTA('Procytrat CLO 60'!A13,'Procytrat CLO 60'!B13,'Procytrat CLO 60'!C13)&gt;0,"CLO 60","")</f>
        <v/>
      </c>
      <c r="AB12" t="str">
        <f>IFERROR(IF(ISNUMBER('Procytrat CLO 60'!A13),'Procytrat CLO 60'!A13,DATEVALUE('Procytrat CLO 60'!A13)),"")</f>
        <v/>
      </c>
      <c r="AC12" t="str">
        <f>IF(AA12="","",'Procytrat CLO 60'!B13)</f>
        <v/>
      </c>
      <c r="AD12" t="str">
        <f>IF(AA12="","",IFERROR(1*'Procytrat CLO 60'!C13,IFERROR(_xludf.NUMBERVALUE('Procytrat CLO 60'!C13,".",","),IFERROR(_xludf.NUMBERVALUE('Procytrat CLO 60'!C13,",","."),0))))</f>
        <v/>
      </c>
      <c r="AE12" t="str">
        <f>IF(AA12="","",'Procytrat CLO 60'!J13)</f>
        <v/>
      </c>
      <c r="AF12">
        <f t="shared" si="0"/>
        <v>0</v>
      </c>
      <c r="AG12" t="str">
        <f t="shared" si="1"/>
        <v/>
      </c>
      <c r="AH12" t="str">
        <f t="shared" si="2"/>
        <v/>
      </c>
      <c r="AI12">
        <f t="shared" si="3"/>
        <v>0</v>
      </c>
      <c r="AJ12">
        <f t="shared" si="4"/>
        <v>0</v>
      </c>
      <c r="AK12">
        <v>0</v>
      </c>
      <c r="AL12" t="str">
        <f>IF(AA12="","",IFERROR(IF(ISNUMBER('Procytrat CLO 60'!D13),'Procytrat CLO 60'!D13,IF(ISNUMBER(SEARCH("12",'Procytrat CLO 60'!D13)),EDATE(AB12,12),IF(ISNUMBER(SEARCH("6",'Procytrat CLO 60'!D13)),EDATE(AB12,6),IF(ISNUMBER(SEARCH("3",'Procytrat CLO 60'!D13)),EDATE(AB12,3),DATEVALUE('Procytrat CLO 60'!D13))))),""))</f>
        <v/>
      </c>
      <c r="AM12" t="str">
        <f t="shared" ca="1" si="5"/>
        <v/>
      </c>
    </row>
    <row r="13" spans="1:40" ht="22.05" customHeight="1" x14ac:dyDescent="0.3">
      <c r="A13" s="154"/>
      <c r="B13" s="154"/>
      <c r="C13" s="154"/>
      <c r="D13" s="155"/>
      <c r="E13" s="213"/>
      <c r="F13" s="214"/>
      <c r="G13" s="214"/>
      <c r="H13" s="214"/>
      <c r="I13" s="214"/>
      <c r="J13" s="214"/>
      <c r="K13" s="214"/>
      <c r="L13" s="214"/>
      <c r="M13" s="214"/>
      <c r="N13" s="215"/>
      <c r="O13" s="155"/>
      <c r="P13" s="213"/>
      <c r="Q13" s="214"/>
      <c r="R13" s="214"/>
      <c r="S13" s="214"/>
      <c r="T13" s="214"/>
      <c r="U13" s="214"/>
      <c r="V13" s="214"/>
      <c r="W13" s="215"/>
      <c r="AA13" t="str">
        <f>IF(COUNTA('Procytrat CLO 60'!A14,'Procytrat CLO 60'!B14,'Procytrat CLO 60'!C14)&gt;0,"CLO 60","")</f>
        <v/>
      </c>
      <c r="AB13" t="str">
        <f>IFERROR(IF(ISNUMBER('Procytrat CLO 60'!A14),'Procytrat CLO 60'!A14,DATEVALUE('Procytrat CLO 60'!A14)),"")</f>
        <v/>
      </c>
      <c r="AC13" t="str">
        <f>IF(AA13="","",'Procytrat CLO 60'!B14)</f>
        <v/>
      </c>
      <c r="AD13" t="str">
        <f>IF(AA13="","",IFERROR(1*'Procytrat CLO 60'!C14,IFERROR(_xludf.NUMBERVALUE('Procytrat CLO 60'!C14,".",","),IFERROR(_xludf.NUMBERVALUE('Procytrat CLO 60'!C14,",","."),0))))</f>
        <v/>
      </c>
      <c r="AE13" t="str">
        <f>IF(AA13="","",'Procytrat CLO 60'!J14)</f>
        <v/>
      </c>
      <c r="AF13">
        <f t="shared" si="0"/>
        <v>0</v>
      </c>
      <c r="AG13" t="str">
        <f t="shared" si="1"/>
        <v/>
      </c>
      <c r="AH13" t="str">
        <f t="shared" si="2"/>
        <v/>
      </c>
      <c r="AI13">
        <f t="shared" si="3"/>
        <v>0</v>
      </c>
      <c r="AJ13">
        <f t="shared" si="4"/>
        <v>0</v>
      </c>
      <c r="AK13">
        <v>0</v>
      </c>
      <c r="AL13" t="str">
        <f>IF(AA13="","",IFERROR(IF(ISNUMBER('Procytrat CLO 60'!D14),'Procytrat CLO 60'!D14,IF(ISNUMBER(SEARCH("12",'Procytrat CLO 60'!D14)),EDATE(AB13,12),IF(ISNUMBER(SEARCH("6",'Procytrat CLO 60'!D14)),EDATE(AB13,6),IF(ISNUMBER(SEARCH("3",'Procytrat CLO 60'!D14)),EDATE(AB13,3),DATEVALUE('Procytrat CLO 60'!D14))))),""))</f>
        <v/>
      </c>
      <c r="AM13" t="str">
        <f t="shared" ca="1" si="5"/>
        <v/>
      </c>
    </row>
    <row r="14" spans="1:40" ht="22.05" customHeight="1" x14ac:dyDescent="0.3">
      <c r="A14" s="154"/>
      <c r="B14" s="225" t="s">
        <v>28</v>
      </c>
      <c r="C14" s="198"/>
      <c r="D14" s="155"/>
      <c r="E14" s="164"/>
      <c r="F14" s="165"/>
      <c r="G14" s="165"/>
      <c r="H14" s="165"/>
      <c r="I14" s="165"/>
      <c r="J14" s="165"/>
      <c r="K14" s="165"/>
      <c r="L14" s="165"/>
      <c r="M14" s="165"/>
      <c r="N14" s="166"/>
      <c r="O14" s="155"/>
      <c r="P14" s="164"/>
      <c r="Q14" s="165"/>
      <c r="R14" s="165"/>
      <c r="S14" s="165"/>
      <c r="T14" s="165"/>
      <c r="U14" s="165"/>
      <c r="V14" s="165"/>
      <c r="W14" s="166"/>
      <c r="AA14" t="str">
        <f>IF(COUNTA('Procytrat CLO 60'!A15,'Procytrat CLO 60'!B15,'Procytrat CLO 60'!C15)&gt;0,"CLO 60","")</f>
        <v/>
      </c>
      <c r="AB14" t="str">
        <f>IFERROR(IF(ISNUMBER('Procytrat CLO 60'!A15),'Procytrat CLO 60'!A15,DATEVALUE('Procytrat CLO 60'!A15)),"")</f>
        <v/>
      </c>
      <c r="AC14" t="str">
        <f>IF(AA14="","",'Procytrat CLO 60'!B15)</f>
        <v/>
      </c>
      <c r="AD14" t="str">
        <f>IF(AA14="","",IFERROR(1*'Procytrat CLO 60'!C15,IFERROR(_xludf.NUMBERVALUE('Procytrat CLO 60'!C15,".",","),IFERROR(_xludf.NUMBERVALUE('Procytrat CLO 60'!C15,",","."),0))))</f>
        <v/>
      </c>
      <c r="AE14" t="str">
        <f>IF(AA14="","",'Procytrat CLO 60'!J15)</f>
        <v/>
      </c>
      <c r="AF14">
        <f t="shared" si="0"/>
        <v>0</v>
      </c>
      <c r="AG14" t="str">
        <f t="shared" si="1"/>
        <v/>
      </c>
      <c r="AH14" t="str">
        <f t="shared" si="2"/>
        <v/>
      </c>
      <c r="AI14">
        <f t="shared" si="3"/>
        <v>0</v>
      </c>
      <c r="AJ14">
        <f t="shared" si="4"/>
        <v>0</v>
      </c>
      <c r="AK14">
        <v>0</v>
      </c>
      <c r="AL14" t="str">
        <f>IF(AA14="","",IFERROR(IF(ISNUMBER('Procytrat CLO 60'!D15),'Procytrat CLO 60'!D15,IF(ISNUMBER(SEARCH("12",'Procytrat CLO 60'!D15)),EDATE(AB14,12),IF(ISNUMBER(SEARCH("6",'Procytrat CLO 60'!D15)),EDATE(AB14,6),IF(ISNUMBER(SEARCH("3",'Procytrat CLO 60'!D15)),EDATE(AB14,3),DATEVALUE('Procytrat CLO 60'!D15))))),""))</f>
        <v/>
      </c>
      <c r="AM14" t="str">
        <f t="shared" ca="1" si="5"/>
        <v/>
      </c>
    </row>
    <row r="15" spans="1:40" ht="22.05" customHeight="1" x14ac:dyDescent="0.3">
      <c r="A15" s="154"/>
      <c r="B15" s="154"/>
      <c r="C15" s="154"/>
      <c r="D15" s="155"/>
      <c r="E15" s="164"/>
      <c r="F15" s="165"/>
      <c r="G15" s="165"/>
      <c r="H15" s="165"/>
      <c r="I15" s="165"/>
      <c r="J15" s="165"/>
      <c r="K15" s="165"/>
      <c r="L15" s="165"/>
      <c r="M15" s="165"/>
      <c r="N15" s="166"/>
      <c r="O15" s="155"/>
      <c r="P15" s="167" t="s">
        <v>29</v>
      </c>
      <c r="Q15" s="167" t="s">
        <v>0</v>
      </c>
      <c r="R15" s="167" t="s">
        <v>30</v>
      </c>
      <c r="S15" s="167" t="s">
        <v>31</v>
      </c>
      <c r="T15" s="167" t="s">
        <v>32</v>
      </c>
      <c r="U15" s="167" t="s">
        <v>33</v>
      </c>
      <c r="V15" s="165"/>
      <c r="W15" s="166"/>
      <c r="AA15" t="str">
        <f>IF(COUNTA('Procytrat CLO 60'!A16,'Procytrat CLO 60'!B16,'Procytrat CLO 60'!C16)&gt;0,"CLO 60","")</f>
        <v/>
      </c>
      <c r="AB15" t="str">
        <f>IFERROR(IF(ISNUMBER('Procytrat CLO 60'!A16),'Procytrat CLO 60'!A16,DATEVALUE('Procytrat CLO 60'!A16)),"")</f>
        <v/>
      </c>
      <c r="AC15" t="str">
        <f>IF(AA15="","",'Procytrat CLO 60'!B16)</f>
        <v/>
      </c>
      <c r="AD15" t="str">
        <f>IF(AA15="","",IFERROR(1*'Procytrat CLO 60'!C16,IFERROR(_xludf.NUMBERVALUE('Procytrat CLO 60'!C16,".",","),IFERROR(_xludf.NUMBERVALUE('Procytrat CLO 60'!C16,",","."),0))))</f>
        <v/>
      </c>
      <c r="AE15" t="str">
        <f>IF(AA15="","",'Procytrat CLO 60'!J16)</f>
        <v/>
      </c>
      <c r="AF15">
        <f t="shared" si="0"/>
        <v>0</v>
      </c>
      <c r="AG15" t="str">
        <f t="shared" si="1"/>
        <v/>
      </c>
      <c r="AH15" t="str">
        <f t="shared" si="2"/>
        <v/>
      </c>
      <c r="AI15">
        <f t="shared" si="3"/>
        <v>0</v>
      </c>
      <c r="AJ15">
        <f t="shared" si="4"/>
        <v>0</v>
      </c>
      <c r="AK15">
        <v>0</v>
      </c>
      <c r="AL15" t="str">
        <f>IF(AA15="","",IFERROR(IF(ISNUMBER('Procytrat CLO 60'!D16),'Procytrat CLO 60'!D16,IF(ISNUMBER(SEARCH("12",'Procytrat CLO 60'!D16)),EDATE(AB15,12),IF(ISNUMBER(SEARCH("6",'Procytrat CLO 60'!D16)),EDATE(AB15,6),IF(ISNUMBER(SEARCH("3",'Procytrat CLO 60'!D16)),EDATE(AB15,3),DATEVALUE('Procytrat CLO 60'!D16))))),""))</f>
        <v/>
      </c>
      <c r="AM15" t="str">
        <f t="shared" ca="1" si="5"/>
        <v/>
      </c>
    </row>
    <row r="16" spans="1:40" ht="22.05" customHeight="1" x14ac:dyDescent="0.3">
      <c r="A16" s="154"/>
      <c r="B16" s="225" t="s">
        <v>34</v>
      </c>
      <c r="C16" s="198"/>
      <c r="D16" s="155"/>
      <c r="E16" s="164"/>
      <c r="F16" s="165"/>
      <c r="G16" s="165"/>
      <c r="H16" s="165"/>
      <c r="I16" s="165"/>
      <c r="J16" s="165"/>
      <c r="K16" s="165"/>
      <c r="L16" s="165"/>
      <c r="M16" s="165"/>
      <c r="N16" s="166"/>
      <c r="O16" s="155"/>
      <c r="P16" s="168">
        <v>1</v>
      </c>
      <c r="Q16" s="169" t="str">
        <f t="shared" ref="Q16:Q25" ca="1" si="6">IFERROR(INDEX($E$67:$E$86,MATCH(LARGE($G$67:$G$86,P16),$G$67:$G$86,0)),"")</f>
        <v>30-5G</v>
      </c>
      <c r="R16" s="170">
        <f t="shared" ref="R16:R25" ca="1" si="7">IFERROR(LARGE($G$67:$G$86,P16),"")</f>
        <v>50</v>
      </c>
      <c r="S16" s="169">
        <f t="shared" ref="S16:S25" ca="1" si="8">IFERROR(INDEX($F$67:$F$86,MATCH(Q16,$E$67:$E$86,0)),"")</f>
        <v>1</v>
      </c>
      <c r="T16" s="171">
        <f t="shared" ref="T16:T25" ca="1" si="9">IFERROR(INDEX($I$67:$I$86,MATCH(Q16,$E$67:$E$86,0)),"")</f>
        <v>0</v>
      </c>
      <c r="U16" s="169" t="str">
        <f t="shared" ref="U16:U25" ca="1" si="10">IF(Q16="","",IF(T16&gt;=0.95,"Excelente",IF(T16&gt;=0.8,"Atenção","Crítico")))</f>
        <v>Crítico</v>
      </c>
      <c r="V16" s="165"/>
      <c r="W16" s="166"/>
      <c r="AA16" t="str">
        <f>IF(COUNTA('Procytrat CLO 60'!A17,'Procytrat CLO 60'!B17,'Procytrat CLO 60'!C17)&gt;0,"CLO 60","")</f>
        <v/>
      </c>
      <c r="AB16" t="str">
        <f>IFERROR(IF(ISNUMBER('Procytrat CLO 60'!A17),'Procytrat CLO 60'!A17,DATEVALUE('Procytrat CLO 60'!A17)),"")</f>
        <v/>
      </c>
      <c r="AC16" t="str">
        <f>IF(AA16="","",'Procytrat CLO 60'!B17)</f>
        <v/>
      </c>
      <c r="AD16" t="str">
        <f>IF(AA16="","",IFERROR(1*'Procytrat CLO 60'!C17,IFERROR(_xludf.NUMBERVALUE('Procytrat CLO 60'!C17,".",","),IFERROR(_xludf.NUMBERVALUE('Procytrat CLO 60'!C17,",","."),0))))</f>
        <v/>
      </c>
      <c r="AE16" t="str">
        <f>IF(AA16="","",'Procytrat CLO 60'!J17)</f>
        <v/>
      </c>
      <c r="AF16">
        <f t="shared" si="0"/>
        <v>0</v>
      </c>
      <c r="AG16" t="str">
        <f t="shared" si="1"/>
        <v/>
      </c>
      <c r="AH16" t="str">
        <f t="shared" si="2"/>
        <v/>
      </c>
      <c r="AI16">
        <f t="shared" si="3"/>
        <v>0</v>
      </c>
      <c r="AJ16">
        <f t="shared" si="4"/>
        <v>0</v>
      </c>
      <c r="AK16">
        <v>0</v>
      </c>
      <c r="AL16" t="str">
        <f>IF(AA16="","",IFERROR(IF(ISNUMBER('Procytrat CLO 60'!D17),'Procytrat CLO 60'!D17,IF(ISNUMBER(SEARCH("12",'Procytrat CLO 60'!D17)),EDATE(AB16,12),IF(ISNUMBER(SEARCH("6",'Procytrat CLO 60'!D17)),EDATE(AB16,6),IF(ISNUMBER(SEARCH("3",'Procytrat CLO 60'!D17)),EDATE(AB16,3),DATEVALUE('Procytrat CLO 60'!D17))))),""))</f>
        <v/>
      </c>
      <c r="AM16" t="str">
        <f t="shared" ca="1" si="5"/>
        <v/>
      </c>
    </row>
    <row r="17" spans="1:39" ht="22.05" customHeight="1" x14ac:dyDescent="0.3">
      <c r="A17" s="154"/>
      <c r="B17" s="154"/>
      <c r="C17" s="154"/>
      <c r="D17" s="155"/>
      <c r="E17" s="164"/>
      <c r="F17" s="165"/>
      <c r="G17" s="165"/>
      <c r="H17" s="165"/>
      <c r="I17" s="165"/>
      <c r="J17" s="165"/>
      <c r="K17" s="165"/>
      <c r="L17" s="165"/>
      <c r="M17" s="165"/>
      <c r="N17" s="166"/>
      <c r="O17" s="155"/>
      <c r="P17" s="172">
        <v>2</v>
      </c>
      <c r="Q17" s="173" t="str">
        <f t="shared" ca="1" si="6"/>
        <v>CLO 60</v>
      </c>
      <c r="R17" s="174">
        <f t="shared" ca="1" si="7"/>
        <v>0</v>
      </c>
      <c r="S17" s="173">
        <f t="shared" ca="1" si="8"/>
        <v>0</v>
      </c>
      <c r="T17" s="175">
        <f t="shared" ca="1" si="9"/>
        <v>0</v>
      </c>
      <c r="U17" s="173" t="str">
        <f t="shared" ca="1" si="10"/>
        <v>Crítico</v>
      </c>
      <c r="V17" s="165"/>
      <c r="W17" s="166"/>
      <c r="AA17" t="str">
        <f>IF(COUNTA('Procytrat CLO 60'!A18,'Procytrat CLO 60'!B18,'Procytrat CLO 60'!C18)&gt;0,"CLO 60","")</f>
        <v/>
      </c>
      <c r="AB17" t="str">
        <f>IFERROR(IF(ISNUMBER('Procytrat CLO 60'!A18),'Procytrat CLO 60'!A18,DATEVALUE('Procytrat CLO 60'!A18)),"")</f>
        <v/>
      </c>
      <c r="AC17" t="str">
        <f>IF(AA17="","",'Procytrat CLO 60'!B18)</f>
        <v/>
      </c>
      <c r="AD17" t="str">
        <f>IF(AA17="","",IFERROR(1*'Procytrat CLO 60'!C18,IFERROR(_xludf.NUMBERVALUE('Procytrat CLO 60'!C18,".",","),IFERROR(_xludf.NUMBERVALUE('Procytrat CLO 60'!C18,",","."),0))))</f>
        <v/>
      </c>
      <c r="AE17" t="str">
        <f>IF(AA17="","",'Procytrat CLO 60'!J18)</f>
        <v/>
      </c>
      <c r="AF17">
        <f t="shared" si="0"/>
        <v>0</v>
      </c>
      <c r="AG17" t="str">
        <f t="shared" si="1"/>
        <v/>
      </c>
      <c r="AH17" t="str">
        <f t="shared" si="2"/>
        <v/>
      </c>
      <c r="AI17">
        <f t="shared" si="3"/>
        <v>0</v>
      </c>
      <c r="AJ17">
        <f t="shared" si="4"/>
        <v>0</v>
      </c>
      <c r="AK17">
        <v>0</v>
      </c>
      <c r="AL17" t="str">
        <f>IF(AA17="","",IFERROR(IF(ISNUMBER('Procytrat CLO 60'!D18),'Procytrat CLO 60'!D18,IF(ISNUMBER(SEARCH("12",'Procytrat CLO 60'!D18)),EDATE(AB17,12),IF(ISNUMBER(SEARCH("6",'Procytrat CLO 60'!D18)),EDATE(AB17,6),IF(ISNUMBER(SEARCH("3",'Procytrat CLO 60'!D18)),EDATE(AB17,3),DATEVALUE('Procytrat CLO 60'!D18))))),""))</f>
        <v/>
      </c>
      <c r="AM17" t="str">
        <f t="shared" ca="1" si="5"/>
        <v/>
      </c>
    </row>
    <row r="18" spans="1:39" ht="22.05" customHeight="1" x14ac:dyDescent="0.3">
      <c r="A18" s="154"/>
      <c r="B18" s="225" t="s">
        <v>4</v>
      </c>
      <c r="C18" s="198"/>
      <c r="D18" s="155"/>
      <c r="E18" s="164"/>
      <c r="F18" s="165"/>
      <c r="G18" s="165"/>
      <c r="H18" s="165"/>
      <c r="I18" s="165"/>
      <c r="J18" s="165"/>
      <c r="K18" s="165"/>
      <c r="L18" s="165"/>
      <c r="M18" s="165"/>
      <c r="N18" s="166"/>
      <c r="O18" s="155"/>
      <c r="P18" s="168">
        <v>3</v>
      </c>
      <c r="Q18" s="169" t="str">
        <f t="shared" ca="1" si="6"/>
        <v>CLO 60</v>
      </c>
      <c r="R18" s="170">
        <f t="shared" ca="1" si="7"/>
        <v>0</v>
      </c>
      <c r="S18" s="169">
        <f t="shared" ca="1" si="8"/>
        <v>0</v>
      </c>
      <c r="T18" s="171">
        <f t="shared" ca="1" si="9"/>
        <v>0</v>
      </c>
      <c r="U18" s="169" t="str">
        <f t="shared" ca="1" si="10"/>
        <v>Crítico</v>
      </c>
      <c r="V18" s="165"/>
      <c r="W18" s="166"/>
      <c r="AA18" t="str">
        <f>IF(COUNTA('Procytrat CLO 60'!A19,'Procytrat CLO 60'!B19,'Procytrat CLO 60'!C19)&gt;0,"CLO 60","")</f>
        <v/>
      </c>
      <c r="AB18" t="str">
        <f>IFERROR(IF(ISNUMBER('Procytrat CLO 60'!A19),'Procytrat CLO 60'!A19,DATEVALUE('Procytrat CLO 60'!A19)),"")</f>
        <v/>
      </c>
      <c r="AC18" t="str">
        <f>IF(AA18="","",'Procytrat CLO 60'!B19)</f>
        <v/>
      </c>
      <c r="AD18" t="str">
        <f>IF(AA18="","",IFERROR(1*'Procytrat CLO 60'!C19,IFERROR(_xludf.NUMBERVALUE('Procytrat CLO 60'!C19,".",","),IFERROR(_xludf.NUMBERVALUE('Procytrat CLO 60'!C19,",","."),0))))</f>
        <v/>
      </c>
      <c r="AE18" t="str">
        <f>IF(AA18="","",'Procytrat CLO 60'!J19)</f>
        <v/>
      </c>
      <c r="AF18">
        <f t="shared" si="0"/>
        <v>0</v>
      </c>
      <c r="AG18" t="str">
        <f t="shared" si="1"/>
        <v/>
      </c>
      <c r="AH18" t="str">
        <f t="shared" si="2"/>
        <v/>
      </c>
      <c r="AI18">
        <f t="shared" si="3"/>
        <v>0</v>
      </c>
      <c r="AJ18">
        <f t="shared" si="4"/>
        <v>0</v>
      </c>
      <c r="AK18">
        <v>0</v>
      </c>
      <c r="AL18" t="str">
        <f>IF(AA18="","",IFERROR(IF(ISNUMBER('Procytrat CLO 60'!D19),'Procytrat CLO 60'!D19,IF(ISNUMBER(SEARCH("12",'Procytrat CLO 60'!D19)),EDATE(AB18,12),IF(ISNUMBER(SEARCH("6",'Procytrat CLO 60'!D19)),EDATE(AB18,6),IF(ISNUMBER(SEARCH("3",'Procytrat CLO 60'!D19)),EDATE(AB18,3),DATEVALUE('Procytrat CLO 60'!D19))))),""))</f>
        <v/>
      </c>
      <c r="AM18" t="str">
        <f t="shared" ca="1" si="5"/>
        <v/>
      </c>
    </row>
    <row r="19" spans="1:39" ht="22.05" customHeight="1" x14ac:dyDescent="0.3">
      <c r="A19" s="154"/>
      <c r="B19" s="154"/>
      <c r="C19" s="154"/>
      <c r="D19" s="155"/>
      <c r="E19" s="164"/>
      <c r="F19" s="165"/>
      <c r="G19" s="165"/>
      <c r="H19" s="165"/>
      <c r="I19" s="165"/>
      <c r="J19" s="165"/>
      <c r="K19" s="165"/>
      <c r="L19" s="165"/>
      <c r="M19" s="165"/>
      <c r="N19" s="166"/>
      <c r="O19" s="155"/>
      <c r="P19" s="172">
        <v>4</v>
      </c>
      <c r="Q19" s="173" t="str">
        <f t="shared" ca="1" si="6"/>
        <v>CLO 60</v>
      </c>
      <c r="R19" s="174">
        <f t="shared" ca="1" si="7"/>
        <v>0</v>
      </c>
      <c r="S19" s="173">
        <f t="shared" ca="1" si="8"/>
        <v>0</v>
      </c>
      <c r="T19" s="175">
        <f t="shared" ca="1" si="9"/>
        <v>0</v>
      </c>
      <c r="U19" s="173" t="str">
        <f t="shared" ca="1" si="10"/>
        <v>Crítico</v>
      </c>
      <c r="V19" s="165"/>
      <c r="W19" s="166"/>
      <c r="AA19" t="str">
        <f>IF(COUNTA('Procytrat CLO 60'!A20,'Procytrat CLO 60'!B20,'Procytrat CLO 60'!C20)&gt;0,"CLO 60","")</f>
        <v/>
      </c>
      <c r="AB19" t="str">
        <f>IFERROR(IF(ISNUMBER('Procytrat CLO 60'!A20),'Procytrat CLO 60'!A20,DATEVALUE('Procytrat CLO 60'!A20)),"")</f>
        <v/>
      </c>
      <c r="AC19" t="str">
        <f>IF(AA19="","",'Procytrat CLO 60'!B20)</f>
        <v/>
      </c>
      <c r="AD19" t="str">
        <f>IF(AA19="","",IFERROR(1*'Procytrat CLO 60'!C20,IFERROR(_xludf.NUMBERVALUE('Procytrat CLO 60'!C20,".",","),IFERROR(_xludf.NUMBERVALUE('Procytrat CLO 60'!C20,",","."),0))))</f>
        <v/>
      </c>
      <c r="AE19" t="str">
        <f>IF(AA19="","",'Procytrat CLO 60'!J20)</f>
        <v/>
      </c>
      <c r="AF19">
        <f t="shared" si="0"/>
        <v>0</v>
      </c>
      <c r="AG19" t="str">
        <f t="shared" si="1"/>
        <v/>
      </c>
      <c r="AH19" t="str">
        <f t="shared" si="2"/>
        <v/>
      </c>
      <c r="AI19">
        <f t="shared" si="3"/>
        <v>0</v>
      </c>
      <c r="AJ19">
        <f t="shared" si="4"/>
        <v>0</v>
      </c>
      <c r="AK19">
        <v>0</v>
      </c>
      <c r="AL19" t="str">
        <f>IF(AA19="","",IFERROR(IF(ISNUMBER('Procytrat CLO 60'!D20),'Procytrat CLO 60'!D20,IF(ISNUMBER(SEARCH("12",'Procytrat CLO 60'!D20)),EDATE(AB19,12),IF(ISNUMBER(SEARCH("6",'Procytrat CLO 60'!D20)),EDATE(AB19,6),IF(ISNUMBER(SEARCH("3",'Procytrat CLO 60'!D20)),EDATE(AB19,3),DATEVALUE('Procytrat CLO 60'!D20))))),""))</f>
        <v/>
      </c>
      <c r="AM19" t="str">
        <f t="shared" ca="1" si="5"/>
        <v/>
      </c>
    </row>
    <row r="20" spans="1:39" ht="22.05" customHeight="1" x14ac:dyDescent="0.3">
      <c r="A20" s="154"/>
      <c r="B20" s="225" t="s">
        <v>35</v>
      </c>
      <c r="C20" s="198"/>
      <c r="D20" s="155"/>
      <c r="E20" s="164"/>
      <c r="F20" s="165"/>
      <c r="G20" s="165"/>
      <c r="H20" s="165"/>
      <c r="I20" s="165"/>
      <c r="J20" s="165"/>
      <c r="K20" s="165"/>
      <c r="L20" s="165"/>
      <c r="M20" s="165"/>
      <c r="N20" s="166"/>
      <c r="O20" s="155"/>
      <c r="P20" s="168">
        <v>5</v>
      </c>
      <c r="Q20" s="169" t="str">
        <f t="shared" ca="1" si="6"/>
        <v>CLO 60</v>
      </c>
      <c r="R20" s="170">
        <f t="shared" ca="1" si="7"/>
        <v>0</v>
      </c>
      <c r="S20" s="169">
        <f t="shared" ca="1" si="8"/>
        <v>0</v>
      </c>
      <c r="T20" s="171">
        <f t="shared" ca="1" si="9"/>
        <v>0</v>
      </c>
      <c r="U20" s="169" t="str">
        <f t="shared" ca="1" si="10"/>
        <v>Crítico</v>
      </c>
      <c r="V20" s="165"/>
      <c r="W20" s="166"/>
      <c r="AA20" t="str">
        <f>IF(COUNTA('Procytrat CLO 60'!A21,'Procytrat CLO 60'!B21,'Procytrat CLO 60'!C21)&gt;0,"CLO 60","")</f>
        <v/>
      </c>
      <c r="AB20" t="str">
        <f>IFERROR(IF(ISNUMBER('Procytrat CLO 60'!A21),'Procytrat CLO 60'!A21,DATEVALUE('Procytrat CLO 60'!A21)),"")</f>
        <v/>
      </c>
      <c r="AC20" t="str">
        <f>IF(AA20="","",'Procytrat CLO 60'!B21)</f>
        <v/>
      </c>
      <c r="AD20" t="str">
        <f>IF(AA20="","",IFERROR(1*'Procytrat CLO 60'!C21,IFERROR(_xludf.NUMBERVALUE('Procytrat CLO 60'!C21,".",","),IFERROR(_xludf.NUMBERVALUE('Procytrat CLO 60'!C21,",","."),0))))</f>
        <v/>
      </c>
      <c r="AE20" t="str">
        <f>IF(AA20="","",'Procytrat CLO 60'!J21)</f>
        <v/>
      </c>
      <c r="AF20">
        <f t="shared" si="0"/>
        <v>0</v>
      </c>
      <c r="AG20" t="str">
        <f t="shared" si="1"/>
        <v/>
      </c>
      <c r="AH20" t="str">
        <f t="shared" si="2"/>
        <v/>
      </c>
      <c r="AI20">
        <f t="shared" si="3"/>
        <v>0</v>
      </c>
      <c r="AJ20">
        <f t="shared" si="4"/>
        <v>0</v>
      </c>
      <c r="AK20">
        <v>0</v>
      </c>
      <c r="AL20" t="str">
        <f>IF(AA20="","",IFERROR(IF(ISNUMBER('Procytrat CLO 60'!D21),'Procytrat CLO 60'!D21,IF(ISNUMBER(SEARCH("12",'Procytrat CLO 60'!D21)),EDATE(AB20,12),IF(ISNUMBER(SEARCH("6",'Procytrat CLO 60'!D21)),EDATE(AB20,6),IF(ISNUMBER(SEARCH("3",'Procytrat CLO 60'!D21)),EDATE(AB20,3),DATEVALUE('Procytrat CLO 60'!D21))))),""))</f>
        <v/>
      </c>
      <c r="AM20" t="str">
        <f t="shared" ca="1" si="5"/>
        <v/>
      </c>
    </row>
    <row r="21" spans="1:39" ht="22.05" customHeight="1" x14ac:dyDescent="0.3">
      <c r="A21" s="154"/>
      <c r="B21" s="154"/>
      <c r="C21" s="154"/>
      <c r="D21" s="155"/>
      <c r="E21" s="164"/>
      <c r="F21" s="165"/>
      <c r="G21" s="165"/>
      <c r="H21" s="165"/>
      <c r="I21" s="165"/>
      <c r="J21" s="165"/>
      <c r="K21" s="165"/>
      <c r="L21" s="165"/>
      <c r="M21" s="165"/>
      <c r="N21" s="166"/>
      <c r="O21" s="155"/>
      <c r="P21" s="172">
        <v>6</v>
      </c>
      <c r="Q21" s="173" t="str">
        <f t="shared" ca="1" si="6"/>
        <v>CLO 60</v>
      </c>
      <c r="R21" s="174">
        <f t="shared" ca="1" si="7"/>
        <v>0</v>
      </c>
      <c r="S21" s="173">
        <f t="shared" ca="1" si="8"/>
        <v>0</v>
      </c>
      <c r="T21" s="175">
        <f t="shared" ca="1" si="9"/>
        <v>0</v>
      </c>
      <c r="U21" s="173" t="str">
        <f t="shared" ca="1" si="10"/>
        <v>Crítico</v>
      </c>
      <c r="V21" s="165"/>
      <c r="W21" s="166"/>
      <c r="AA21" t="str">
        <f>IF(COUNTA('Procytrat CLO 60'!A22,'Procytrat CLO 60'!B22,'Procytrat CLO 60'!C22)&gt;0,"CLO 60","")</f>
        <v/>
      </c>
      <c r="AB21" t="str">
        <f>IFERROR(IF(ISNUMBER('Procytrat CLO 60'!A22),'Procytrat CLO 60'!A22,DATEVALUE('Procytrat CLO 60'!A22)),"")</f>
        <v/>
      </c>
      <c r="AC21" t="str">
        <f>IF(AA21="","",'Procytrat CLO 60'!B22)</f>
        <v/>
      </c>
      <c r="AD21" t="str">
        <f>IF(AA21="","",IFERROR(1*'Procytrat CLO 60'!C22,IFERROR(_xludf.NUMBERVALUE('Procytrat CLO 60'!C22,".",","),IFERROR(_xludf.NUMBERVALUE('Procytrat CLO 60'!C22,",","."),0))))</f>
        <v/>
      </c>
      <c r="AE21" t="str">
        <f>IF(AA21="","",'Procytrat CLO 60'!J22)</f>
        <v/>
      </c>
      <c r="AF21">
        <f t="shared" si="0"/>
        <v>0</v>
      </c>
      <c r="AG21" t="str">
        <f t="shared" si="1"/>
        <v/>
      </c>
      <c r="AH21" t="str">
        <f t="shared" si="2"/>
        <v/>
      </c>
      <c r="AI21">
        <f t="shared" si="3"/>
        <v>0</v>
      </c>
      <c r="AJ21">
        <f t="shared" si="4"/>
        <v>0</v>
      </c>
      <c r="AK21">
        <v>0</v>
      </c>
      <c r="AL21" t="str">
        <f>IF(AA21="","",IFERROR(IF(ISNUMBER('Procytrat CLO 60'!D22),'Procytrat CLO 60'!D22,IF(ISNUMBER(SEARCH("12",'Procytrat CLO 60'!D22)),EDATE(AB21,12),IF(ISNUMBER(SEARCH("6",'Procytrat CLO 60'!D22)),EDATE(AB21,6),IF(ISNUMBER(SEARCH("3",'Procytrat CLO 60'!D22)),EDATE(AB21,3),DATEVALUE('Procytrat CLO 60'!D22))))),""))</f>
        <v/>
      </c>
      <c r="AM21" t="str">
        <f t="shared" ca="1" si="5"/>
        <v/>
      </c>
    </row>
    <row r="22" spans="1:39" ht="22.05" customHeight="1" x14ac:dyDescent="0.3">
      <c r="A22" s="154"/>
      <c r="B22" s="154"/>
      <c r="C22" s="154"/>
      <c r="D22" s="155"/>
      <c r="E22" s="164"/>
      <c r="F22" s="165"/>
      <c r="G22" s="165"/>
      <c r="H22" s="165"/>
      <c r="I22" s="165"/>
      <c r="J22" s="165"/>
      <c r="K22" s="165"/>
      <c r="L22" s="165"/>
      <c r="M22" s="165"/>
      <c r="N22" s="166"/>
      <c r="O22" s="155"/>
      <c r="P22" s="168">
        <v>7</v>
      </c>
      <c r="Q22" s="169" t="str">
        <f t="shared" ca="1" si="6"/>
        <v>CLO 60</v>
      </c>
      <c r="R22" s="170">
        <f t="shared" ca="1" si="7"/>
        <v>0</v>
      </c>
      <c r="S22" s="169">
        <f t="shared" ca="1" si="8"/>
        <v>0</v>
      </c>
      <c r="T22" s="171">
        <f t="shared" ca="1" si="9"/>
        <v>0</v>
      </c>
      <c r="U22" s="169" t="str">
        <f t="shared" ca="1" si="10"/>
        <v>Crítico</v>
      </c>
      <c r="V22" s="165"/>
      <c r="W22" s="166"/>
      <c r="AA22" t="str">
        <f>IF(COUNTA('Procytrat CLO 60'!A23,'Procytrat CLO 60'!B23,'Procytrat CLO 60'!C23)&gt;0,"CLO 60","")</f>
        <v/>
      </c>
      <c r="AB22" t="str">
        <f>IFERROR(IF(ISNUMBER('Procytrat CLO 60'!A23),'Procytrat CLO 60'!A23,DATEVALUE('Procytrat CLO 60'!A23)),"")</f>
        <v/>
      </c>
      <c r="AC22" t="str">
        <f>IF(AA22="","",'Procytrat CLO 60'!B23)</f>
        <v/>
      </c>
      <c r="AD22" t="str">
        <f>IF(AA22="","",IFERROR(1*'Procytrat CLO 60'!C23,IFERROR(_xludf.NUMBERVALUE('Procytrat CLO 60'!C23,".",","),IFERROR(_xludf.NUMBERVALUE('Procytrat CLO 60'!C23,",","."),0))))</f>
        <v/>
      </c>
      <c r="AE22" t="str">
        <f>IF(AA22="","",'Procytrat CLO 60'!J23)</f>
        <v/>
      </c>
      <c r="AF22">
        <f t="shared" si="0"/>
        <v>0</v>
      </c>
      <c r="AG22" t="str">
        <f t="shared" si="1"/>
        <v/>
      </c>
      <c r="AH22" t="str">
        <f t="shared" si="2"/>
        <v/>
      </c>
      <c r="AI22">
        <f t="shared" si="3"/>
        <v>0</v>
      </c>
      <c r="AJ22">
        <f t="shared" si="4"/>
        <v>0</v>
      </c>
      <c r="AK22">
        <v>0</v>
      </c>
      <c r="AL22" t="str">
        <f>IF(AA22="","",IFERROR(IF(ISNUMBER('Procytrat CLO 60'!D23),'Procytrat CLO 60'!D23,IF(ISNUMBER(SEARCH("12",'Procytrat CLO 60'!D23)),EDATE(AB22,12),IF(ISNUMBER(SEARCH("6",'Procytrat CLO 60'!D23)),EDATE(AB22,6),IF(ISNUMBER(SEARCH("3",'Procytrat CLO 60'!D23)),EDATE(AB22,3),DATEVALUE('Procytrat CLO 60'!D23))))),""))</f>
        <v/>
      </c>
      <c r="AM22" t="str">
        <f t="shared" ca="1" si="5"/>
        <v/>
      </c>
    </row>
    <row r="23" spans="1:39" ht="22.05" customHeight="1" x14ac:dyDescent="0.3">
      <c r="A23" s="154"/>
      <c r="B23" s="154"/>
      <c r="C23" s="154"/>
      <c r="D23" s="155"/>
      <c r="E23" s="164"/>
      <c r="F23" s="165"/>
      <c r="G23" s="165"/>
      <c r="H23" s="165"/>
      <c r="I23" s="165"/>
      <c r="J23" s="165"/>
      <c r="K23" s="165"/>
      <c r="L23" s="165"/>
      <c r="M23" s="165"/>
      <c r="N23" s="166"/>
      <c r="O23" s="155"/>
      <c r="P23" s="172">
        <v>8</v>
      </c>
      <c r="Q23" s="173" t="str">
        <f t="shared" ca="1" si="6"/>
        <v>CLO 60</v>
      </c>
      <c r="R23" s="174">
        <f t="shared" ca="1" si="7"/>
        <v>0</v>
      </c>
      <c r="S23" s="173">
        <f t="shared" ca="1" si="8"/>
        <v>0</v>
      </c>
      <c r="T23" s="175">
        <f t="shared" ca="1" si="9"/>
        <v>0</v>
      </c>
      <c r="U23" s="173" t="str">
        <f t="shared" ca="1" si="10"/>
        <v>Crítico</v>
      </c>
      <c r="V23" s="165"/>
      <c r="W23" s="166"/>
      <c r="AA23" t="str">
        <f>IF(COUNTA('Procytrat CLO 60'!A24,'Procytrat CLO 60'!B24,'Procytrat CLO 60'!C24)&gt;0,"CLO 60","")</f>
        <v/>
      </c>
      <c r="AB23" t="str">
        <f>IFERROR(IF(ISNUMBER('Procytrat CLO 60'!A24),'Procytrat CLO 60'!A24,DATEVALUE('Procytrat CLO 60'!A24)),"")</f>
        <v/>
      </c>
      <c r="AC23" t="str">
        <f>IF(AA23="","",'Procytrat CLO 60'!B24)</f>
        <v/>
      </c>
      <c r="AD23" t="str">
        <f>IF(AA23="","",IFERROR(1*'Procytrat CLO 60'!C24,IFERROR(_xludf.NUMBERVALUE('Procytrat CLO 60'!C24,".",","),IFERROR(_xludf.NUMBERVALUE('Procytrat CLO 60'!C24,",","."),0))))</f>
        <v/>
      </c>
      <c r="AE23" t="str">
        <f>IF(AA23="","",'Procytrat CLO 60'!J24)</f>
        <v/>
      </c>
      <c r="AF23">
        <f t="shared" si="0"/>
        <v>0</v>
      </c>
      <c r="AG23" t="str">
        <f t="shared" si="1"/>
        <v/>
      </c>
      <c r="AH23" t="str">
        <f t="shared" si="2"/>
        <v/>
      </c>
      <c r="AI23">
        <f t="shared" si="3"/>
        <v>0</v>
      </c>
      <c r="AJ23">
        <f t="shared" si="4"/>
        <v>0</v>
      </c>
      <c r="AK23">
        <v>0</v>
      </c>
      <c r="AL23" t="str">
        <f>IF(AA23="","",IFERROR(IF(ISNUMBER('Procytrat CLO 60'!D24),'Procytrat CLO 60'!D24,IF(ISNUMBER(SEARCH("12",'Procytrat CLO 60'!D24)),EDATE(AB23,12),IF(ISNUMBER(SEARCH("6",'Procytrat CLO 60'!D24)),EDATE(AB23,6),IF(ISNUMBER(SEARCH("3",'Procytrat CLO 60'!D24)),EDATE(AB23,3),DATEVALUE('Procytrat CLO 60'!D24))))),""))</f>
        <v/>
      </c>
      <c r="AM23" t="str">
        <f t="shared" ca="1" si="5"/>
        <v/>
      </c>
    </row>
    <row r="24" spans="1:39" ht="22.05" customHeight="1" x14ac:dyDescent="0.3">
      <c r="A24" s="154"/>
      <c r="B24" s="154"/>
      <c r="C24" s="154"/>
      <c r="D24" s="155"/>
      <c r="E24" s="164"/>
      <c r="F24" s="165"/>
      <c r="G24" s="165"/>
      <c r="H24" s="165"/>
      <c r="I24" s="165"/>
      <c r="J24" s="165"/>
      <c r="K24" s="165"/>
      <c r="L24" s="165"/>
      <c r="M24" s="165"/>
      <c r="N24" s="166"/>
      <c r="O24" s="155"/>
      <c r="P24" s="168">
        <v>9</v>
      </c>
      <c r="Q24" s="169" t="str">
        <f t="shared" ca="1" si="6"/>
        <v>CLO 60</v>
      </c>
      <c r="R24" s="170">
        <f t="shared" ca="1" si="7"/>
        <v>0</v>
      </c>
      <c r="S24" s="169">
        <f t="shared" ca="1" si="8"/>
        <v>0</v>
      </c>
      <c r="T24" s="171">
        <f t="shared" ca="1" si="9"/>
        <v>0</v>
      </c>
      <c r="U24" s="169" t="str">
        <f t="shared" ca="1" si="10"/>
        <v>Crítico</v>
      </c>
      <c r="V24" s="165"/>
      <c r="W24" s="166"/>
      <c r="AA24" t="str">
        <f>IF(COUNTA('Procytrat CLO 60'!A25,'Procytrat CLO 60'!B25,'Procytrat CLO 60'!C25)&gt;0,"CLO 60","")</f>
        <v/>
      </c>
      <c r="AB24" t="str">
        <f>IFERROR(IF(ISNUMBER('Procytrat CLO 60'!A25),'Procytrat CLO 60'!A25,DATEVALUE('Procytrat CLO 60'!A25)),"")</f>
        <v/>
      </c>
      <c r="AC24" t="str">
        <f>IF(AA24="","",'Procytrat CLO 60'!B25)</f>
        <v/>
      </c>
      <c r="AD24" t="str">
        <f>IF(AA24="","",IFERROR(1*'Procytrat CLO 60'!C25,IFERROR(_xludf.NUMBERVALUE('Procytrat CLO 60'!C25,".",","),IFERROR(_xludf.NUMBERVALUE('Procytrat CLO 60'!C25,",","."),0))))</f>
        <v/>
      </c>
      <c r="AE24" t="str">
        <f>IF(AA24="","",'Procytrat CLO 60'!J25)</f>
        <v/>
      </c>
      <c r="AF24">
        <f t="shared" si="0"/>
        <v>0</v>
      </c>
      <c r="AG24" t="str">
        <f t="shared" si="1"/>
        <v/>
      </c>
      <c r="AH24" t="str">
        <f t="shared" si="2"/>
        <v/>
      </c>
      <c r="AI24">
        <f t="shared" si="3"/>
        <v>0</v>
      </c>
      <c r="AJ24">
        <f t="shared" si="4"/>
        <v>0</v>
      </c>
      <c r="AK24">
        <v>0</v>
      </c>
      <c r="AL24" t="str">
        <f>IF(AA24="","",IFERROR(IF(ISNUMBER('Procytrat CLO 60'!D25),'Procytrat CLO 60'!D25,IF(ISNUMBER(SEARCH("12",'Procytrat CLO 60'!D25)),EDATE(AB24,12),IF(ISNUMBER(SEARCH("6",'Procytrat CLO 60'!D25)),EDATE(AB24,6),IF(ISNUMBER(SEARCH("3",'Procytrat CLO 60'!D25)),EDATE(AB24,3),DATEVALUE('Procytrat CLO 60'!D25))))),""))</f>
        <v/>
      </c>
      <c r="AM24" t="str">
        <f t="shared" ca="1" si="5"/>
        <v/>
      </c>
    </row>
    <row r="25" spans="1:39" ht="22.05" customHeight="1" x14ac:dyDescent="0.3">
      <c r="A25" s="154"/>
      <c r="B25" s="154"/>
      <c r="C25" s="154"/>
      <c r="D25" s="155"/>
      <c r="E25" s="164"/>
      <c r="F25" s="165"/>
      <c r="G25" s="165"/>
      <c r="H25" s="165"/>
      <c r="I25" s="165"/>
      <c r="J25" s="165"/>
      <c r="K25" s="165"/>
      <c r="L25" s="165"/>
      <c r="M25" s="165"/>
      <c r="N25" s="166"/>
      <c r="O25" s="155"/>
      <c r="P25" s="172">
        <v>10</v>
      </c>
      <c r="Q25" s="173" t="str">
        <f t="shared" ca="1" si="6"/>
        <v>CLO 60</v>
      </c>
      <c r="R25" s="174">
        <f t="shared" ca="1" si="7"/>
        <v>0</v>
      </c>
      <c r="S25" s="173">
        <f t="shared" ca="1" si="8"/>
        <v>0</v>
      </c>
      <c r="T25" s="175">
        <f t="shared" ca="1" si="9"/>
        <v>0</v>
      </c>
      <c r="U25" s="173" t="str">
        <f t="shared" ca="1" si="10"/>
        <v>Crítico</v>
      </c>
      <c r="V25" s="165"/>
      <c r="W25" s="166"/>
      <c r="AA25" t="str">
        <f>IF(COUNTA('Procytrat CLO 60'!A26,'Procytrat CLO 60'!B26,'Procytrat CLO 60'!C26)&gt;0,"CLO 60","")</f>
        <v/>
      </c>
      <c r="AB25" t="str">
        <f>IFERROR(IF(ISNUMBER('Procytrat CLO 60'!A26),'Procytrat CLO 60'!A26,DATEVALUE('Procytrat CLO 60'!A26)),"")</f>
        <v/>
      </c>
      <c r="AC25" t="str">
        <f>IF(AA25="","",'Procytrat CLO 60'!B26)</f>
        <v/>
      </c>
      <c r="AD25" t="str">
        <f>IF(AA25="","",IFERROR(1*'Procytrat CLO 60'!C26,IFERROR(_xludf.NUMBERVALUE('Procytrat CLO 60'!C26,".",","),IFERROR(_xludf.NUMBERVALUE('Procytrat CLO 60'!C26,",","."),0))))</f>
        <v/>
      </c>
      <c r="AE25" t="str">
        <f>IF(AA25="","",'Procytrat CLO 60'!J26)</f>
        <v/>
      </c>
      <c r="AF25">
        <f t="shared" si="0"/>
        <v>0</v>
      </c>
      <c r="AG25" t="str">
        <f t="shared" si="1"/>
        <v/>
      </c>
      <c r="AH25" t="str">
        <f t="shared" si="2"/>
        <v/>
      </c>
      <c r="AI25">
        <f t="shared" si="3"/>
        <v>0</v>
      </c>
      <c r="AJ25">
        <f t="shared" si="4"/>
        <v>0</v>
      </c>
      <c r="AK25">
        <v>0</v>
      </c>
      <c r="AL25" t="str">
        <f>IF(AA25="","",IFERROR(IF(ISNUMBER('Procytrat CLO 60'!D26),'Procytrat CLO 60'!D26,IF(ISNUMBER(SEARCH("12",'Procytrat CLO 60'!D26)),EDATE(AB25,12),IF(ISNUMBER(SEARCH("6",'Procytrat CLO 60'!D26)),EDATE(AB25,6),IF(ISNUMBER(SEARCH("3",'Procytrat CLO 60'!D26)),EDATE(AB25,3),DATEVALUE('Procytrat CLO 60'!D26))))),""))</f>
        <v/>
      </c>
      <c r="AM25" t="str">
        <f t="shared" ca="1" si="5"/>
        <v/>
      </c>
    </row>
    <row r="26" spans="1:39" ht="22.05" customHeight="1" x14ac:dyDescent="0.3">
      <c r="A26" s="154"/>
      <c r="B26" s="154"/>
      <c r="C26" s="154"/>
      <c r="D26" s="155"/>
      <c r="E26" s="164"/>
      <c r="F26" s="165"/>
      <c r="G26" s="165"/>
      <c r="H26" s="165"/>
      <c r="I26" s="165"/>
      <c r="J26" s="165"/>
      <c r="K26" s="165"/>
      <c r="L26" s="165"/>
      <c r="M26" s="165"/>
      <c r="N26" s="166"/>
      <c r="O26" s="155"/>
      <c r="P26" s="164"/>
      <c r="Q26" s="165"/>
      <c r="R26" s="165"/>
      <c r="S26" s="165"/>
      <c r="T26" s="165"/>
      <c r="U26" s="165"/>
      <c r="V26" s="165"/>
      <c r="W26" s="166"/>
      <c r="AA26" t="str">
        <f>IF(COUNTA('Procytrat CLO 60'!A27,'Procytrat CLO 60'!B27,'Procytrat CLO 60'!C27)&gt;0,"CLO 60","")</f>
        <v/>
      </c>
      <c r="AB26" t="str">
        <f>IFERROR(IF(ISNUMBER('Procytrat CLO 60'!A27),'Procytrat CLO 60'!A27,DATEVALUE('Procytrat CLO 60'!A27)),"")</f>
        <v/>
      </c>
      <c r="AC26" t="str">
        <f>IF(AA26="","",'Procytrat CLO 60'!B27)</f>
        <v/>
      </c>
      <c r="AD26" t="str">
        <f>IF(AA26="","",IFERROR(1*'Procytrat CLO 60'!C27,IFERROR(_xludf.NUMBERVALUE('Procytrat CLO 60'!C27,".",","),IFERROR(_xludf.NUMBERVALUE('Procytrat CLO 60'!C27,",","."),0))))</f>
        <v/>
      </c>
      <c r="AE26" t="str">
        <f>IF(AA26="","",'Procytrat CLO 60'!J27)</f>
        <v/>
      </c>
      <c r="AF26">
        <f t="shared" si="0"/>
        <v>0</v>
      </c>
      <c r="AG26" t="str">
        <f t="shared" si="1"/>
        <v/>
      </c>
      <c r="AH26" t="str">
        <f t="shared" si="2"/>
        <v/>
      </c>
      <c r="AI26">
        <f t="shared" si="3"/>
        <v>0</v>
      </c>
      <c r="AJ26">
        <f t="shared" si="4"/>
        <v>0</v>
      </c>
      <c r="AK26">
        <v>0</v>
      </c>
      <c r="AL26" t="str">
        <f>IF(AA26="","",IFERROR(IF(ISNUMBER('Procytrat CLO 60'!D27),'Procytrat CLO 60'!D27,IF(ISNUMBER(SEARCH("12",'Procytrat CLO 60'!D27)),EDATE(AB26,12),IF(ISNUMBER(SEARCH("6",'Procytrat CLO 60'!D27)),EDATE(AB26,6),IF(ISNUMBER(SEARCH("3",'Procytrat CLO 60'!D27)),EDATE(AB26,3),DATEVALUE('Procytrat CLO 60'!D27))))),""))</f>
        <v/>
      </c>
      <c r="AM26" t="str">
        <f t="shared" ca="1" si="5"/>
        <v/>
      </c>
    </row>
    <row r="27" spans="1:39" ht="22.05" customHeight="1" x14ac:dyDescent="0.3">
      <c r="A27" s="154"/>
      <c r="B27" s="154"/>
      <c r="C27" s="154"/>
      <c r="D27" s="155"/>
      <c r="E27" s="176"/>
      <c r="F27" s="177"/>
      <c r="G27" s="177"/>
      <c r="H27" s="177"/>
      <c r="I27" s="177"/>
      <c r="J27" s="177"/>
      <c r="K27" s="177"/>
      <c r="L27" s="177"/>
      <c r="M27" s="177"/>
      <c r="N27" s="178"/>
      <c r="O27" s="155"/>
      <c r="P27" s="176"/>
      <c r="Q27" s="177"/>
      <c r="R27" s="177"/>
      <c r="S27" s="177"/>
      <c r="T27" s="177"/>
      <c r="U27" s="177"/>
      <c r="V27" s="177"/>
      <c r="W27" s="178"/>
      <c r="AA27" t="str">
        <f>IF(COUNTA('Procytrat CLO 60'!A28,'Procytrat CLO 60'!B28,'Procytrat CLO 60'!C28)&gt;0,"CLO 60","")</f>
        <v/>
      </c>
      <c r="AB27" t="str">
        <f>IFERROR(IF(ISNUMBER('Procytrat CLO 60'!A28),'Procytrat CLO 60'!A28,DATEVALUE('Procytrat CLO 60'!A28)),"")</f>
        <v/>
      </c>
      <c r="AC27" t="str">
        <f>IF(AA27="","",'Procytrat CLO 60'!B28)</f>
        <v/>
      </c>
      <c r="AD27" t="str">
        <f>IF(AA27="","",IFERROR(1*'Procytrat CLO 60'!C28,IFERROR(_xludf.NUMBERVALUE('Procytrat CLO 60'!C28,".",","),IFERROR(_xludf.NUMBERVALUE('Procytrat CLO 60'!C28,",","."),0))))</f>
        <v/>
      </c>
      <c r="AE27" t="str">
        <f>IF(AA27="","",'Procytrat CLO 60'!J28)</f>
        <v/>
      </c>
      <c r="AF27">
        <f t="shared" si="0"/>
        <v>0</v>
      </c>
      <c r="AG27" t="str">
        <f t="shared" si="1"/>
        <v/>
      </c>
      <c r="AH27" t="str">
        <f t="shared" si="2"/>
        <v/>
      </c>
      <c r="AI27">
        <f t="shared" si="3"/>
        <v>0</v>
      </c>
      <c r="AJ27">
        <f t="shared" si="4"/>
        <v>0</v>
      </c>
      <c r="AK27">
        <v>0</v>
      </c>
      <c r="AL27" t="str">
        <f>IF(AA27="","",IFERROR(IF(ISNUMBER('Procytrat CLO 60'!D28),'Procytrat CLO 60'!D28,IF(ISNUMBER(SEARCH("12",'Procytrat CLO 60'!D28)),EDATE(AB27,12),IF(ISNUMBER(SEARCH("6",'Procytrat CLO 60'!D28)),EDATE(AB27,6),IF(ISNUMBER(SEARCH("3",'Procytrat CLO 60'!D28)),EDATE(AB27,3),DATEVALUE('Procytrat CLO 60'!D28))))),""))</f>
        <v/>
      </c>
      <c r="AM27" t="str">
        <f t="shared" ca="1" si="5"/>
        <v/>
      </c>
    </row>
    <row r="28" spans="1:39" ht="22.05" customHeight="1" x14ac:dyDescent="0.3">
      <c r="A28" s="154"/>
      <c r="B28" s="154"/>
      <c r="C28" s="154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AA28" t="str">
        <f>IF(COUNTA('Procytrat CLO 60'!A29,'Procytrat CLO 60'!B29,'Procytrat CLO 60'!C29)&gt;0,"CLO 60","")</f>
        <v/>
      </c>
      <c r="AB28" t="str">
        <f>IFERROR(IF(ISNUMBER('Procytrat CLO 60'!A29),'Procytrat CLO 60'!A29,DATEVALUE('Procytrat CLO 60'!A29)),"")</f>
        <v/>
      </c>
      <c r="AC28" t="str">
        <f>IF(AA28="","",'Procytrat CLO 60'!B29)</f>
        <v/>
      </c>
      <c r="AD28" t="str">
        <f>IF(AA28="","",IFERROR(1*'Procytrat CLO 60'!C29,IFERROR(_xludf.NUMBERVALUE('Procytrat CLO 60'!C29,".",","),IFERROR(_xludf.NUMBERVALUE('Procytrat CLO 60'!C29,",","."),0))))</f>
        <v/>
      </c>
      <c r="AE28" t="str">
        <f>IF(AA28="","",'Procytrat CLO 60'!J29)</f>
        <v/>
      </c>
      <c r="AF28">
        <f t="shared" si="0"/>
        <v>0</v>
      </c>
      <c r="AG28" t="str">
        <f t="shared" si="1"/>
        <v/>
      </c>
      <c r="AH28" t="str">
        <f t="shared" si="2"/>
        <v/>
      </c>
      <c r="AI28">
        <f t="shared" si="3"/>
        <v>0</v>
      </c>
      <c r="AJ28">
        <f t="shared" si="4"/>
        <v>0</v>
      </c>
      <c r="AK28">
        <v>0</v>
      </c>
      <c r="AL28" t="str">
        <f>IF(AA28="","",IFERROR(IF(ISNUMBER('Procytrat CLO 60'!D29),'Procytrat CLO 60'!D29,IF(ISNUMBER(SEARCH("12",'Procytrat CLO 60'!D29)),EDATE(AB28,12),IF(ISNUMBER(SEARCH("6",'Procytrat CLO 60'!D29)),EDATE(AB28,6),IF(ISNUMBER(SEARCH("3",'Procytrat CLO 60'!D29)),EDATE(AB28,3),DATEVALUE('Procytrat CLO 60'!D29))))),""))</f>
        <v/>
      </c>
      <c r="AM28" t="str">
        <f t="shared" ca="1" si="5"/>
        <v/>
      </c>
    </row>
    <row r="29" spans="1:39" ht="22.05" customHeight="1" x14ac:dyDescent="0.3">
      <c r="A29" s="154"/>
      <c r="B29" s="154"/>
      <c r="C29" s="154"/>
      <c r="D29" s="155"/>
      <c r="E29" s="210" t="s">
        <v>36</v>
      </c>
      <c r="F29" s="211"/>
      <c r="G29" s="211"/>
      <c r="H29" s="211"/>
      <c r="I29" s="211"/>
      <c r="J29" s="211"/>
      <c r="K29" s="211"/>
      <c r="L29" s="211"/>
      <c r="M29" s="211"/>
      <c r="N29" s="212"/>
      <c r="O29" s="155"/>
      <c r="P29" s="210" t="s">
        <v>37</v>
      </c>
      <c r="Q29" s="211"/>
      <c r="R29" s="211"/>
      <c r="S29" s="211"/>
      <c r="T29" s="211"/>
      <c r="U29" s="211"/>
      <c r="V29" s="211"/>
      <c r="W29" s="212"/>
      <c r="AA29" t="str">
        <f>IF(COUNTA('Procytrat CLO 60'!A30,'Procytrat CLO 60'!B30,'Procytrat CLO 60'!C30)&gt;0,"CLO 60","")</f>
        <v/>
      </c>
      <c r="AB29" t="str">
        <f>IFERROR(IF(ISNUMBER('Procytrat CLO 60'!A30),'Procytrat CLO 60'!A30,DATEVALUE('Procytrat CLO 60'!A30)),"")</f>
        <v/>
      </c>
      <c r="AC29" t="str">
        <f>IF(AA29="","",'Procytrat CLO 60'!B30)</f>
        <v/>
      </c>
      <c r="AD29" t="str">
        <f>IF(AA29="","",IFERROR(1*'Procytrat CLO 60'!C30,IFERROR(_xludf.NUMBERVALUE('Procytrat CLO 60'!C30,".",","),IFERROR(_xludf.NUMBERVALUE('Procytrat CLO 60'!C30,",","."),0))))</f>
        <v/>
      </c>
      <c r="AE29" t="str">
        <f>IF(AA29="","",'Procytrat CLO 60'!J30)</f>
        <v/>
      </c>
      <c r="AF29">
        <f t="shared" si="0"/>
        <v>0</v>
      </c>
      <c r="AG29" t="str">
        <f t="shared" si="1"/>
        <v/>
      </c>
      <c r="AH29" t="str">
        <f t="shared" si="2"/>
        <v/>
      </c>
      <c r="AI29">
        <f t="shared" si="3"/>
        <v>0</v>
      </c>
      <c r="AJ29">
        <f t="shared" si="4"/>
        <v>0</v>
      </c>
      <c r="AK29">
        <v>0</v>
      </c>
      <c r="AL29" t="str">
        <f>IF(AA29="","",IFERROR(IF(ISNUMBER('Procytrat CLO 60'!D30),'Procytrat CLO 60'!D30,IF(ISNUMBER(SEARCH("12",'Procytrat CLO 60'!D30)),EDATE(AB29,12),IF(ISNUMBER(SEARCH("6",'Procytrat CLO 60'!D30)),EDATE(AB29,6),IF(ISNUMBER(SEARCH("3",'Procytrat CLO 60'!D30)),EDATE(AB29,3),DATEVALUE('Procytrat CLO 60'!D30))))),""))</f>
        <v/>
      </c>
      <c r="AM29" t="str">
        <f t="shared" ca="1" si="5"/>
        <v/>
      </c>
    </row>
    <row r="30" spans="1:39" ht="22.05" customHeight="1" x14ac:dyDescent="0.3">
      <c r="A30" s="154"/>
      <c r="B30" s="154"/>
      <c r="C30" s="154"/>
      <c r="D30" s="155"/>
      <c r="E30" s="213"/>
      <c r="F30" s="214"/>
      <c r="G30" s="214"/>
      <c r="H30" s="214"/>
      <c r="I30" s="214"/>
      <c r="J30" s="214"/>
      <c r="K30" s="214"/>
      <c r="L30" s="214"/>
      <c r="M30" s="214"/>
      <c r="N30" s="215"/>
      <c r="O30" s="155"/>
      <c r="P30" s="213"/>
      <c r="Q30" s="214"/>
      <c r="R30" s="214"/>
      <c r="S30" s="214"/>
      <c r="T30" s="214"/>
      <c r="U30" s="214"/>
      <c r="V30" s="214"/>
      <c r="W30" s="215"/>
      <c r="AA30" t="str">
        <f>IF(COUNTA('Procytrat CLO 60'!A31,'Procytrat CLO 60'!B31,'Procytrat CLO 60'!C31)&gt;0,"CLO 60","")</f>
        <v/>
      </c>
      <c r="AB30" t="str">
        <f>IFERROR(IF(ISNUMBER('Procytrat CLO 60'!A31),'Procytrat CLO 60'!A31,DATEVALUE('Procytrat CLO 60'!A31)),"")</f>
        <v/>
      </c>
      <c r="AC30" t="str">
        <f>IF(AA30="","",'Procytrat CLO 60'!B31)</f>
        <v/>
      </c>
      <c r="AD30" t="str">
        <f>IF(AA30="","",IFERROR(1*'Procytrat CLO 60'!C31,IFERROR(_xludf.NUMBERVALUE('Procytrat CLO 60'!C31,".",","),IFERROR(_xludf.NUMBERVALUE('Procytrat CLO 60'!C31,",","."),0))))</f>
        <v/>
      </c>
      <c r="AE30" t="str">
        <f>IF(AA30="","",'Procytrat CLO 60'!J31)</f>
        <v/>
      </c>
      <c r="AF30">
        <f t="shared" si="0"/>
        <v>0</v>
      </c>
      <c r="AG30" t="str">
        <f t="shared" si="1"/>
        <v/>
      </c>
      <c r="AH30" t="str">
        <f t="shared" si="2"/>
        <v/>
      </c>
      <c r="AI30">
        <f t="shared" si="3"/>
        <v>0</v>
      </c>
      <c r="AJ30">
        <f t="shared" si="4"/>
        <v>0</v>
      </c>
      <c r="AK30">
        <v>0</v>
      </c>
      <c r="AL30" t="str">
        <f>IF(AA30="","",IFERROR(IF(ISNUMBER('Procytrat CLO 60'!D31),'Procytrat CLO 60'!D31,IF(ISNUMBER(SEARCH("12",'Procytrat CLO 60'!D31)),EDATE(AB30,12),IF(ISNUMBER(SEARCH("6",'Procytrat CLO 60'!D31)),EDATE(AB30,6),IF(ISNUMBER(SEARCH("3",'Procytrat CLO 60'!D31)),EDATE(AB30,3),DATEVALUE('Procytrat CLO 60'!D31))))),""))</f>
        <v/>
      </c>
      <c r="AM30" t="str">
        <f t="shared" ca="1" si="5"/>
        <v/>
      </c>
    </row>
    <row r="31" spans="1:39" ht="22.05" customHeight="1" x14ac:dyDescent="0.3">
      <c r="A31" s="154"/>
      <c r="B31" s="154"/>
      <c r="C31" s="154"/>
      <c r="D31" s="155"/>
      <c r="E31" s="164"/>
      <c r="F31" s="165"/>
      <c r="G31" s="165"/>
      <c r="H31" s="165"/>
      <c r="I31" s="165"/>
      <c r="J31" s="165"/>
      <c r="K31" s="165"/>
      <c r="L31" s="165"/>
      <c r="M31" s="165"/>
      <c r="N31" s="166"/>
      <c r="O31" s="155"/>
      <c r="P31" s="164"/>
      <c r="Q31" s="165"/>
      <c r="R31" s="165"/>
      <c r="S31" s="165"/>
      <c r="T31" s="165"/>
      <c r="U31" s="165"/>
      <c r="V31" s="165"/>
      <c r="W31" s="166"/>
      <c r="AA31" t="str">
        <f>IF(COUNTA('Procytrat CLO 60'!A32,'Procytrat CLO 60'!B32,'Procytrat CLO 60'!C32)&gt;0,"CLO 60","")</f>
        <v/>
      </c>
      <c r="AB31" t="str">
        <f>IFERROR(IF(ISNUMBER('Procytrat CLO 60'!A32),'Procytrat CLO 60'!A32,DATEVALUE('Procytrat CLO 60'!A32)),"")</f>
        <v/>
      </c>
      <c r="AC31" t="str">
        <f>IF(AA31="","",'Procytrat CLO 60'!B32)</f>
        <v/>
      </c>
      <c r="AD31" t="str">
        <f>IF(AA31="","",IFERROR(1*'Procytrat CLO 60'!C32,IFERROR(_xludf.NUMBERVALUE('Procytrat CLO 60'!C32,".",","),IFERROR(_xludf.NUMBERVALUE('Procytrat CLO 60'!C32,",","."),0))))</f>
        <v/>
      </c>
      <c r="AE31" t="str">
        <f>IF(AA31="","",'Procytrat CLO 60'!J32)</f>
        <v/>
      </c>
      <c r="AF31">
        <f t="shared" si="0"/>
        <v>0</v>
      </c>
      <c r="AG31" t="str">
        <f t="shared" si="1"/>
        <v/>
      </c>
      <c r="AH31" t="str">
        <f t="shared" si="2"/>
        <v/>
      </c>
      <c r="AI31">
        <f t="shared" si="3"/>
        <v>0</v>
      </c>
      <c r="AJ31">
        <f t="shared" si="4"/>
        <v>0</v>
      </c>
      <c r="AK31">
        <v>0</v>
      </c>
      <c r="AL31" t="str">
        <f>IF(AA31="","",IFERROR(IF(ISNUMBER('Procytrat CLO 60'!D32),'Procytrat CLO 60'!D32,IF(ISNUMBER(SEARCH("12",'Procytrat CLO 60'!D32)),EDATE(AB31,12),IF(ISNUMBER(SEARCH("6",'Procytrat CLO 60'!D32)),EDATE(AB31,6),IF(ISNUMBER(SEARCH("3",'Procytrat CLO 60'!D32)),EDATE(AB31,3),DATEVALUE('Procytrat CLO 60'!D32))))),""))</f>
        <v/>
      </c>
      <c r="AM31" t="str">
        <f t="shared" ca="1" si="5"/>
        <v/>
      </c>
    </row>
    <row r="32" spans="1:39" ht="22.05" customHeight="1" x14ac:dyDescent="0.3">
      <c r="A32" s="154"/>
      <c r="B32" s="154"/>
      <c r="C32" s="154"/>
      <c r="D32" s="155"/>
      <c r="E32" s="164"/>
      <c r="F32" s="165"/>
      <c r="G32" s="165"/>
      <c r="H32" s="165"/>
      <c r="I32" s="165"/>
      <c r="J32" s="165"/>
      <c r="K32" s="165"/>
      <c r="L32" s="165"/>
      <c r="M32" s="165"/>
      <c r="N32" s="166"/>
      <c r="O32" s="155"/>
      <c r="P32" s="179" t="s">
        <v>7</v>
      </c>
      <c r="Q32" s="179" t="s">
        <v>31</v>
      </c>
      <c r="R32" s="179" t="s">
        <v>30</v>
      </c>
      <c r="S32" s="179" t="s">
        <v>38</v>
      </c>
      <c r="T32" s="179" t="s">
        <v>32</v>
      </c>
      <c r="U32" s="165"/>
      <c r="V32" s="165"/>
      <c r="W32" s="166"/>
      <c r="AA32" t="str">
        <f>IF(COUNTA('Procytrat CLO 60'!A33,'Procytrat CLO 60'!B33,'Procytrat CLO 60'!C33)&gt;0,"CLO 60","")</f>
        <v/>
      </c>
      <c r="AB32" t="str">
        <f>IFERROR(IF(ISNUMBER('Procytrat CLO 60'!A33),'Procytrat CLO 60'!A33,DATEVALUE('Procytrat CLO 60'!A33)),"")</f>
        <v/>
      </c>
      <c r="AC32" t="str">
        <f>IF(AA32="","",'Procytrat CLO 60'!B33)</f>
        <v/>
      </c>
      <c r="AD32" t="str">
        <f>IF(AA32="","",IFERROR(1*'Procytrat CLO 60'!C33,IFERROR(_xludf.NUMBERVALUE('Procytrat CLO 60'!C33,".",","),IFERROR(_xludf.NUMBERVALUE('Procytrat CLO 60'!C33,",","."),0))))</f>
        <v/>
      </c>
      <c r="AE32" t="str">
        <f>IF(AA32="","",'Procytrat CLO 60'!J33)</f>
        <v/>
      </c>
      <c r="AF32">
        <f t="shared" si="0"/>
        <v>0</v>
      </c>
      <c r="AG32" t="str">
        <f t="shared" si="1"/>
        <v/>
      </c>
      <c r="AH32" t="str">
        <f t="shared" si="2"/>
        <v/>
      </c>
      <c r="AI32">
        <f t="shared" si="3"/>
        <v>0</v>
      </c>
      <c r="AJ32">
        <f t="shared" si="4"/>
        <v>0</v>
      </c>
      <c r="AK32">
        <v>0</v>
      </c>
      <c r="AL32" t="str">
        <f>IF(AA32="","",IFERROR(IF(ISNUMBER('Procytrat CLO 60'!D33),'Procytrat CLO 60'!D33,IF(ISNUMBER(SEARCH("12",'Procytrat CLO 60'!D33)),EDATE(AB32,12),IF(ISNUMBER(SEARCH("6",'Procytrat CLO 60'!D33)),EDATE(AB32,6),IF(ISNUMBER(SEARCH("3",'Procytrat CLO 60'!D33)),EDATE(AB32,3),DATEVALUE('Procytrat CLO 60'!D33))))),""))</f>
        <v/>
      </c>
      <c r="AM32" t="str">
        <f t="shared" ca="1" si="5"/>
        <v/>
      </c>
    </row>
    <row r="33" spans="1:39" ht="22.05" customHeight="1" x14ac:dyDescent="0.3">
      <c r="A33" s="154"/>
      <c r="B33" s="154"/>
      <c r="C33" s="154"/>
      <c r="D33" s="155"/>
      <c r="E33" s="164"/>
      <c r="F33" s="165"/>
      <c r="G33" s="165"/>
      <c r="H33" s="165"/>
      <c r="I33" s="165"/>
      <c r="J33" s="165"/>
      <c r="K33" s="165"/>
      <c r="L33" s="165"/>
      <c r="M33" s="165"/>
      <c r="N33" s="166"/>
      <c r="O33" s="155"/>
      <c r="P33" s="173" t="s">
        <v>39</v>
      </c>
      <c r="Q33" s="173">
        <f>SUMIFS($AJ$2:$AJ$12001,$AG$2:$AG$12001,$W$3,$AH$2:$AH$12001,1)</f>
        <v>0</v>
      </c>
      <c r="R33" s="174">
        <f>SUMIFS($AD$2:$AD$12001,$AJ$2:$AJ$12001,1,$AG$2:$AG$12001,$W$3,$AH$2:$AH$12001,1)</f>
        <v>0</v>
      </c>
      <c r="S33" s="173">
        <f>SUMIFS($AF$2:$AF$12001,$AJ$2:$AJ$12001,1,$AG$2:$AG$12001,$W$3,$AH$2:$AH$12001,1)</f>
        <v>0</v>
      </c>
      <c r="T33" s="180">
        <f t="shared" ref="T33:T44" si="11">IFERROR(S33/Q33,0)</f>
        <v>0</v>
      </c>
      <c r="U33" s="165"/>
      <c r="V33" s="165"/>
      <c r="W33" s="166"/>
      <c r="AA33" t="str">
        <f>IF(COUNTA('Procytrat CLO 60'!A34,'Procytrat CLO 60'!B34,'Procytrat CLO 60'!C34)&gt;0,"CLO 60","")</f>
        <v/>
      </c>
      <c r="AB33" t="str">
        <f>IFERROR(IF(ISNUMBER('Procytrat CLO 60'!A34),'Procytrat CLO 60'!A34,DATEVALUE('Procytrat CLO 60'!A34)),"")</f>
        <v/>
      </c>
      <c r="AC33" t="str">
        <f>IF(AA33="","",'Procytrat CLO 60'!B34)</f>
        <v/>
      </c>
      <c r="AD33" t="str">
        <f>IF(AA33="","",IFERROR(1*'Procytrat CLO 60'!C34,IFERROR(_xludf.NUMBERVALUE('Procytrat CLO 60'!C34,".",","),IFERROR(_xludf.NUMBERVALUE('Procytrat CLO 60'!C34,",","."),0))))</f>
        <v/>
      </c>
      <c r="AE33" t="str">
        <f>IF(AA33="","",'Procytrat CLO 60'!J34)</f>
        <v/>
      </c>
      <c r="AF33">
        <f t="shared" si="0"/>
        <v>0</v>
      </c>
      <c r="AG33" t="str">
        <f t="shared" si="1"/>
        <v/>
      </c>
      <c r="AH33" t="str">
        <f t="shared" si="2"/>
        <v/>
      </c>
      <c r="AI33">
        <f t="shared" si="3"/>
        <v>0</v>
      </c>
      <c r="AJ33">
        <f t="shared" si="4"/>
        <v>0</v>
      </c>
      <c r="AK33">
        <v>0</v>
      </c>
      <c r="AL33" t="str">
        <f>IF(AA33="","",IFERROR(IF(ISNUMBER('Procytrat CLO 60'!D34),'Procytrat CLO 60'!D34,IF(ISNUMBER(SEARCH("12",'Procytrat CLO 60'!D34)),EDATE(AB33,12),IF(ISNUMBER(SEARCH("6",'Procytrat CLO 60'!D34)),EDATE(AB33,6),IF(ISNUMBER(SEARCH("3",'Procytrat CLO 60'!D34)),EDATE(AB33,3),DATEVALUE('Procytrat CLO 60'!D34))))),""))</f>
        <v/>
      </c>
      <c r="AM33" t="str">
        <f t="shared" ca="1" si="5"/>
        <v/>
      </c>
    </row>
    <row r="34" spans="1:39" ht="22.05" customHeight="1" x14ac:dyDescent="0.3">
      <c r="A34" s="154"/>
      <c r="B34" s="154"/>
      <c r="C34" s="154"/>
      <c r="D34" s="155"/>
      <c r="E34" s="164"/>
      <c r="F34" s="165"/>
      <c r="G34" s="165"/>
      <c r="H34" s="165"/>
      <c r="I34" s="165"/>
      <c r="J34" s="165"/>
      <c r="K34" s="165"/>
      <c r="L34" s="165"/>
      <c r="M34" s="165"/>
      <c r="N34" s="166"/>
      <c r="O34" s="155"/>
      <c r="P34" s="169" t="s">
        <v>40</v>
      </c>
      <c r="Q34" s="169">
        <f>SUMIFS($AJ$2:$AJ$12001,$AG$2:$AG$12001,$W$3,$AH$2:$AH$12001,2)</f>
        <v>0</v>
      </c>
      <c r="R34" s="170">
        <f>SUMIFS($AD$2:$AD$12001,$AJ$2:$AJ$12001,1,$AG$2:$AG$12001,$W$3,$AH$2:$AH$12001,2)</f>
        <v>0</v>
      </c>
      <c r="S34" s="169">
        <f>SUMIFS($AF$2:$AF$12001,$AJ$2:$AJ$12001,1,$AG$2:$AG$12001,$W$3,$AH$2:$AH$12001,2)</f>
        <v>0</v>
      </c>
      <c r="T34" s="181">
        <f t="shared" si="11"/>
        <v>0</v>
      </c>
      <c r="U34" s="165"/>
      <c r="V34" s="165"/>
      <c r="W34" s="166"/>
      <c r="AA34" t="str">
        <f>IF(COUNTA('Procytrat CLO 60'!A35,'Procytrat CLO 60'!B35,'Procytrat CLO 60'!C35)&gt;0,"CLO 60","")</f>
        <v/>
      </c>
      <c r="AB34" t="str">
        <f>IFERROR(IF(ISNUMBER('Procytrat CLO 60'!A35),'Procytrat CLO 60'!A35,DATEVALUE('Procytrat CLO 60'!A35)),"")</f>
        <v/>
      </c>
      <c r="AC34" t="str">
        <f>IF(AA34="","",'Procytrat CLO 60'!B35)</f>
        <v/>
      </c>
      <c r="AD34" t="str">
        <f>IF(AA34="","",IFERROR(1*'Procytrat CLO 60'!C35,IFERROR(_xludf.NUMBERVALUE('Procytrat CLO 60'!C35,".",","),IFERROR(_xludf.NUMBERVALUE('Procytrat CLO 60'!C35,",","."),0))))</f>
        <v/>
      </c>
      <c r="AE34" t="str">
        <f>IF(AA34="","",'Procytrat CLO 60'!J35)</f>
        <v/>
      </c>
      <c r="AF34">
        <f t="shared" si="0"/>
        <v>0</v>
      </c>
      <c r="AG34" t="str">
        <f t="shared" si="1"/>
        <v/>
      </c>
      <c r="AH34" t="str">
        <f t="shared" si="2"/>
        <v/>
      </c>
      <c r="AI34">
        <f t="shared" si="3"/>
        <v>0</v>
      </c>
      <c r="AJ34">
        <f t="shared" si="4"/>
        <v>0</v>
      </c>
      <c r="AK34">
        <v>0</v>
      </c>
      <c r="AL34" t="str">
        <f>IF(AA34="","",IFERROR(IF(ISNUMBER('Procytrat CLO 60'!D35),'Procytrat CLO 60'!D35,IF(ISNUMBER(SEARCH("12",'Procytrat CLO 60'!D35)),EDATE(AB34,12),IF(ISNUMBER(SEARCH("6",'Procytrat CLO 60'!D35)),EDATE(AB34,6),IF(ISNUMBER(SEARCH("3",'Procytrat CLO 60'!D35)),EDATE(AB34,3),DATEVALUE('Procytrat CLO 60'!D35))))),""))</f>
        <v/>
      </c>
      <c r="AM34" t="str">
        <f t="shared" ca="1" si="5"/>
        <v/>
      </c>
    </row>
    <row r="35" spans="1:39" ht="22.05" customHeight="1" x14ac:dyDescent="0.3">
      <c r="A35" s="154"/>
      <c r="B35" s="154"/>
      <c r="C35" s="154"/>
      <c r="D35" s="155"/>
      <c r="E35" s="164"/>
      <c r="F35" s="165"/>
      <c r="G35" s="165"/>
      <c r="H35" s="165"/>
      <c r="I35" s="165"/>
      <c r="J35" s="165"/>
      <c r="K35" s="165"/>
      <c r="L35" s="165"/>
      <c r="M35" s="165"/>
      <c r="N35" s="166"/>
      <c r="O35" s="155"/>
      <c r="P35" s="173" t="s">
        <v>41</v>
      </c>
      <c r="Q35" s="173">
        <f>SUMIFS($AJ$2:$AJ$12001,$AG$2:$AG$12001,$W$3,$AH$2:$AH$12001,3)</f>
        <v>0</v>
      </c>
      <c r="R35" s="174">
        <f>SUMIFS($AD$2:$AD$12001,$AJ$2:$AJ$12001,1,$AG$2:$AG$12001,$W$3,$AH$2:$AH$12001,3)</f>
        <v>0</v>
      </c>
      <c r="S35" s="173">
        <f>SUMIFS($AF$2:$AF$12001,$AJ$2:$AJ$12001,1,$AG$2:$AG$12001,$W$3,$AH$2:$AH$12001,3)</f>
        <v>0</v>
      </c>
      <c r="T35" s="180">
        <f t="shared" si="11"/>
        <v>0</v>
      </c>
      <c r="U35" s="165"/>
      <c r="V35" s="165"/>
      <c r="W35" s="166"/>
      <c r="AA35" t="str">
        <f>IF(COUNTA('Procytrat CLO 60'!A36,'Procytrat CLO 60'!B36,'Procytrat CLO 60'!C36)&gt;0,"CLO 60","")</f>
        <v/>
      </c>
      <c r="AB35" t="str">
        <f>IFERROR(IF(ISNUMBER('Procytrat CLO 60'!A36),'Procytrat CLO 60'!A36,DATEVALUE('Procytrat CLO 60'!A36)),"")</f>
        <v/>
      </c>
      <c r="AC35" t="str">
        <f>IF(AA35="","",'Procytrat CLO 60'!B36)</f>
        <v/>
      </c>
      <c r="AD35" t="str">
        <f>IF(AA35="","",IFERROR(1*'Procytrat CLO 60'!C36,IFERROR(_xludf.NUMBERVALUE('Procytrat CLO 60'!C36,".",","),IFERROR(_xludf.NUMBERVALUE('Procytrat CLO 60'!C36,",","."),0))))</f>
        <v/>
      </c>
      <c r="AE35" t="str">
        <f>IF(AA35="","",'Procytrat CLO 60'!J36)</f>
        <v/>
      </c>
      <c r="AF35">
        <f t="shared" si="0"/>
        <v>0</v>
      </c>
      <c r="AG35" t="str">
        <f t="shared" si="1"/>
        <v/>
      </c>
      <c r="AH35" t="str">
        <f t="shared" si="2"/>
        <v/>
      </c>
      <c r="AI35">
        <f t="shared" si="3"/>
        <v>0</v>
      </c>
      <c r="AJ35">
        <f t="shared" si="4"/>
        <v>0</v>
      </c>
      <c r="AK35">
        <v>0</v>
      </c>
      <c r="AL35" t="str">
        <f>IF(AA35="","",IFERROR(IF(ISNUMBER('Procytrat CLO 60'!D36),'Procytrat CLO 60'!D36,IF(ISNUMBER(SEARCH("12",'Procytrat CLO 60'!D36)),EDATE(AB35,12),IF(ISNUMBER(SEARCH("6",'Procytrat CLO 60'!D36)),EDATE(AB35,6),IF(ISNUMBER(SEARCH("3",'Procytrat CLO 60'!D36)),EDATE(AB35,3),DATEVALUE('Procytrat CLO 60'!D36))))),""))</f>
        <v/>
      </c>
      <c r="AM35" t="str">
        <f t="shared" ca="1" si="5"/>
        <v/>
      </c>
    </row>
    <row r="36" spans="1:39" ht="22.05" customHeight="1" x14ac:dyDescent="0.3">
      <c r="A36" s="154"/>
      <c r="B36" s="154"/>
      <c r="C36" s="154"/>
      <c r="D36" s="155"/>
      <c r="E36" s="164"/>
      <c r="F36" s="165"/>
      <c r="G36" s="165"/>
      <c r="H36" s="165"/>
      <c r="I36" s="165"/>
      <c r="J36" s="165"/>
      <c r="K36" s="165"/>
      <c r="L36" s="165"/>
      <c r="M36" s="165"/>
      <c r="N36" s="166"/>
      <c r="O36" s="155"/>
      <c r="P36" s="169" t="s">
        <v>42</v>
      </c>
      <c r="Q36" s="169">
        <f>SUMIFS($AJ$2:$AJ$12001,$AG$2:$AG$12001,$W$3,$AH$2:$AH$12001,4)</f>
        <v>0</v>
      </c>
      <c r="R36" s="170">
        <f>SUMIFS($AD$2:$AD$12001,$AJ$2:$AJ$12001,1,$AG$2:$AG$12001,$W$3,$AH$2:$AH$12001,4)</f>
        <v>0</v>
      </c>
      <c r="S36" s="169">
        <f>SUMIFS($AF$2:$AF$12001,$AJ$2:$AJ$12001,1,$AG$2:$AG$12001,$W$3,$AH$2:$AH$12001,4)</f>
        <v>0</v>
      </c>
      <c r="T36" s="181">
        <f t="shared" si="11"/>
        <v>0</v>
      </c>
      <c r="U36" s="165"/>
      <c r="V36" s="165"/>
      <c r="W36" s="166"/>
      <c r="AA36" t="str">
        <f>IF(COUNTA('Procytrat CLO 60'!A37,'Procytrat CLO 60'!B37,'Procytrat CLO 60'!C37)&gt;0,"CLO 60","")</f>
        <v/>
      </c>
      <c r="AB36" t="str">
        <f>IFERROR(IF(ISNUMBER('Procytrat CLO 60'!A37),'Procytrat CLO 60'!A37,DATEVALUE('Procytrat CLO 60'!A37)),"")</f>
        <v/>
      </c>
      <c r="AC36" t="str">
        <f>IF(AA36="","",'Procytrat CLO 60'!B37)</f>
        <v/>
      </c>
      <c r="AD36" t="str">
        <f>IF(AA36="","",IFERROR(1*'Procytrat CLO 60'!C37,IFERROR(_xludf.NUMBERVALUE('Procytrat CLO 60'!C37,".",","),IFERROR(_xludf.NUMBERVALUE('Procytrat CLO 60'!C37,",","."),0))))</f>
        <v/>
      </c>
      <c r="AE36" t="str">
        <f>IF(AA36="","",'Procytrat CLO 60'!J37)</f>
        <v/>
      </c>
      <c r="AF36">
        <f t="shared" si="0"/>
        <v>0</v>
      </c>
      <c r="AG36" t="str">
        <f t="shared" si="1"/>
        <v/>
      </c>
      <c r="AH36" t="str">
        <f t="shared" si="2"/>
        <v/>
      </c>
      <c r="AI36">
        <f t="shared" si="3"/>
        <v>0</v>
      </c>
      <c r="AJ36">
        <f t="shared" si="4"/>
        <v>0</v>
      </c>
      <c r="AK36">
        <v>0</v>
      </c>
      <c r="AL36" t="str">
        <f>IF(AA36="","",IFERROR(IF(ISNUMBER('Procytrat CLO 60'!D37),'Procytrat CLO 60'!D37,IF(ISNUMBER(SEARCH("12",'Procytrat CLO 60'!D37)),EDATE(AB36,12),IF(ISNUMBER(SEARCH("6",'Procytrat CLO 60'!D37)),EDATE(AB36,6),IF(ISNUMBER(SEARCH("3",'Procytrat CLO 60'!D37)),EDATE(AB36,3),DATEVALUE('Procytrat CLO 60'!D37))))),""))</f>
        <v/>
      </c>
      <c r="AM36" t="str">
        <f t="shared" ca="1" si="5"/>
        <v/>
      </c>
    </row>
    <row r="37" spans="1:39" ht="22.05" customHeight="1" x14ac:dyDescent="0.3">
      <c r="A37" s="154"/>
      <c r="B37" s="154"/>
      <c r="C37" s="154"/>
      <c r="D37" s="155"/>
      <c r="E37" s="164"/>
      <c r="F37" s="165"/>
      <c r="G37" s="165"/>
      <c r="H37" s="165"/>
      <c r="I37" s="165"/>
      <c r="J37" s="165"/>
      <c r="K37" s="165"/>
      <c r="L37" s="165"/>
      <c r="M37" s="165"/>
      <c r="N37" s="166"/>
      <c r="O37" s="155"/>
      <c r="P37" s="173" t="s">
        <v>43</v>
      </c>
      <c r="Q37" s="173">
        <f>SUMIFS($AJ$2:$AJ$12001,$AG$2:$AG$12001,$W$3,$AH$2:$AH$12001,5)</f>
        <v>1</v>
      </c>
      <c r="R37" s="174">
        <f ca="1">SUMIFS($AD$2:$AD$12001,$AJ$2:$AJ$12001,1,$AG$2:$AG$12001,$W$3,$AH$2:$AH$12001,5)</f>
        <v>0</v>
      </c>
      <c r="S37" s="173">
        <f>SUMIFS($AF$2:$AF$12001,$AJ$2:$AJ$12001,1,$AG$2:$AG$12001,$W$3,$AH$2:$AH$12001,5)</f>
        <v>1</v>
      </c>
      <c r="T37" s="180">
        <f t="shared" si="11"/>
        <v>1</v>
      </c>
      <c r="U37" s="165"/>
      <c r="V37" s="165"/>
      <c r="W37" s="166"/>
      <c r="AA37" t="str">
        <f>IF(COUNTA('Procytrat CLO 60'!A38,'Procytrat CLO 60'!B38,'Procytrat CLO 60'!C38)&gt;0,"CLO 60","")</f>
        <v/>
      </c>
      <c r="AB37" t="str">
        <f>IFERROR(IF(ISNUMBER('Procytrat CLO 60'!A38),'Procytrat CLO 60'!A38,DATEVALUE('Procytrat CLO 60'!A38)),"")</f>
        <v/>
      </c>
      <c r="AC37" t="str">
        <f>IF(AA37="","",'Procytrat CLO 60'!B38)</f>
        <v/>
      </c>
      <c r="AD37" t="str">
        <f>IF(AA37="","",IFERROR(1*'Procytrat CLO 60'!C38,IFERROR(_xludf.NUMBERVALUE('Procytrat CLO 60'!C38,".",","),IFERROR(_xludf.NUMBERVALUE('Procytrat CLO 60'!C38,",","."),0))))</f>
        <v/>
      </c>
      <c r="AE37" t="str">
        <f>IF(AA37="","",'Procytrat CLO 60'!J38)</f>
        <v/>
      </c>
      <c r="AF37">
        <f t="shared" si="0"/>
        <v>0</v>
      </c>
      <c r="AG37" t="str">
        <f t="shared" si="1"/>
        <v/>
      </c>
      <c r="AH37" t="str">
        <f t="shared" si="2"/>
        <v/>
      </c>
      <c r="AI37">
        <f t="shared" si="3"/>
        <v>0</v>
      </c>
      <c r="AJ37">
        <f t="shared" si="4"/>
        <v>0</v>
      </c>
      <c r="AK37">
        <v>0</v>
      </c>
      <c r="AL37" t="str">
        <f>IF(AA37="","",IFERROR(IF(ISNUMBER('Procytrat CLO 60'!D38),'Procytrat CLO 60'!D38,IF(ISNUMBER(SEARCH("12",'Procytrat CLO 60'!D38)),EDATE(AB37,12),IF(ISNUMBER(SEARCH("6",'Procytrat CLO 60'!D38)),EDATE(AB37,6),IF(ISNUMBER(SEARCH("3",'Procytrat CLO 60'!D38)),EDATE(AB37,3),DATEVALUE('Procytrat CLO 60'!D38))))),""))</f>
        <v/>
      </c>
      <c r="AM37" t="str">
        <f t="shared" ca="1" si="5"/>
        <v/>
      </c>
    </row>
    <row r="38" spans="1:39" ht="22.05" customHeight="1" x14ac:dyDescent="0.3">
      <c r="A38" s="154"/>
      <c r="B38" s="154"/>
      <c r="C38" s="154"/>
      <c r="D38" s="155"/>
      <c r="E38" s="164"/>
      <c r="F38" s="165"/>
      <c r="G38" s="165"/>
      <c r="H38" s="165"/>
      <c r="I38" s="165"/>
      <c r="J38" s="165"/>
      <c r="K38" s="165"/>
      <c r="L38" s="165"/>
      <c r="M38" s="165"/>
      <c r="N38" s="166"/>
      <c r="O38" s="155"/>
      <c r="P38" s="169" t="s">
        <v>44</v>
      </c>
      <c r="Q38" s="169">
        <f>SUMIFS($AJ$2:$AJ$12001,$AG$2:$AG$12001,$W$3,$AH$2:$AH$12001,6)</f>
        <v>0</v>
      </c>
      <c r="R38" s="170">
        <f>SUMIFS($AD$2:$AD$12001,$AJ$2:$AJ$12001,1,$AG$2:$AG$12001,$W$3,$AH$2:$AH$12001,6)</f>
        <v>0</v>
      </c>
      <c r="S38" s="169">
        <f>SUMIFS($AF$2:$AF$12001,$AJ$2:$AJ$12001,1,$AG$2:$AG$12001,$W$3,$AH$2:$AH$12001,6)</f>
        <v>0</v>
      </c>
      <c r="T38" s="181">
        <f t="shared" si="11"/>
        <v>0</v>
      </c>
      <c r="U38" s="165"/>
      <c r="V38" s="165"/>
      <c r="W38" s="166"/>
      <c r="AA38" t="str">
        <f>IF(COUNTA('Procytrat CLO 60'!A39,'Procytrat CLO 60'!B39,'Procytrat CLO 60'!C39)&gt;0,"CLO 60","")</f>
        <v/>
      </c>
      <c r="AB38" t="str">
        <f>IFERROR(IF(ISNUMBER('Procytrat CLO 60'!A39),'Procytrat CLO 60'!A39,DATEVALUE('Procytrat CLO 60'!A39)),"")</f>
        <v/>
      </c>
      <c r="AC38" t="str">
        <f>IF(AA38="","",'Procytrat CLO 60'!B39)</f>
        <v/>
      </c>
      <c r="AD38" t="str">
        <f>IF(AA38="","",IFERROR(1*'Procytrat CLO 60'!C39,IFERROR(_xludf.NUMBERVALUE('Procytrat CLO 60'!C39,".",","),IFERROR(_xludf.NUMBERVALUE('Procytrat CLO 60'!C39,",","."),0))))</f>
        <v/>
      </c>
      <c r="AE38" t="str">
        <f>IF(AA38="","",'Procytrat CLO 60'!J39)</f>
        <v/>
      </c>
      <c r="AF38">
        <f t="shared" si="0"/>
        <v>0</v>
      </c>
      <c r="AG38" t="str">
        <f t="shared" si="1"/>
        <v/>
      </c>
      <c r="AH38" t="str">
        <f t="shared" si="2"/>
        <v/>
      </c>
      <c r="AI38">
        <f t="shared" si="3"/>
        <v>0</v>
      </c>
      <c r="AJ38">
        <f t="shared" si="4"/>
        <v>0</v>
      </c>
      <c r="AK38">
        <v>0</v>
      </c>
      <c r="AL38" t="str">
        <f>IF(AA38="","",IFERROR(IF(ISNUMBER('Procytrat CLO 60'!D39),'Procytrat CLO 60'!D39,IF(ISNUMBER(SEARCH("12",'Procytrat CLO 60'!D39)),EDATE(AB38,12),IF(ISNUMBER(SEARCH("6",'Procytrat CLO 60'!D39)),EDATE(AB38,6),IF(ISNUMBER(SEARCH("3",'Procytrat CLO 60'!D39)),EDATE(AB38,3),DATEVALUE('Procytrat CLO 60'!D39))))),""))</f>
        <v/>
      </c>
      <c r="AM38" t="str">
        <f t="shared" ca="1" si="5"/>
        <v/>
      </c>
    </row>
    <row r="39" spans="1:39" ht="22.05" customHeight="1" x14ac:dyDescent="0.3">
      <c r="A39" s="154"/>
      <c r="B39" s="154"/>
      <c r="C39" s="154"/>
      <c r="D39" s="155"/>
      <c r="E39" s="164"/>
      <c r="F39" s="165"/>
      <c r="G39" s="165"/>
      <c r="H39" s="165"/>
      <c r="I39" s="165"/>
      <c r="J39" s="165"/>
      <c r="K39" s="165"/>
      <c r="L39" s="165"/>
      <c r="M39" s="165"/>
      <c r="N39" s="166"/>
      <c r="O39" s="155"/>
      <c r="P39" s="173" t="s">
        <v>45</v>
      </c>
      <c r="Q39" s="173">
        <f>SUMIFS($AJ$2:$AJ$12001,$AG$2:$AG$12001,$W$3,$AH$2:$AH$12001,7)</f>
        <v>1</v>
      </c>
      <c r="R39" s="174">
        <f>SUMIFS($AD$2:$AD$12001,$AJ$2:$AJ$12001,1,$AG$2:$AG$12001,$W$3,$AH$2:$AH$12001,7)</f>
        <v>50</v>
      </c>
      <c r="S39" s="173">
        <f>SUMIFS($AF$2:$AF$12001,$AJ$2:$AJ$12001,1,$AG$2:$AG$12001,$W$3,$AH$2:$AH$12001,7)</f>
        <v>0</v>
      </c>
      <c r="T39" s="180">
        <f t="shared" si="11"/>
        <v>0</v>
      </c>
      <c r="U39" s="165"/>
      <c r="V39" s="165"/>
      <c r="W39" s="166"/>
      <c r="AA39" t="str">
        <f>IF(COUNTA('Procytrat CLO 60'!A40,'Procytrat CLO 60'!B40,'Procytrat CLO 60'!C40)&gt;0,"CLO 60","")</f>
        <v/>
      </c>
      <c r="AB39" t="str">
        <f>IFERROR(IF(ISNUMBER('Procytrat CLO 60'!A40),'Procytrat CLO 60'!A40,DATEVALUE('Procytrat CLO 60'!A40)),"")</f>
        <v/>
      </c>
      <c r="AC39" t="str">
        <f>IF(AA39="","",'Procytrat CLO 60'!B40)</f>
        <v/>
      </c>
      <c r="AD39" t="str">
        <f>IF(AA39="","",IFERROR(1*'Procytrat CLO 60'!C40,IFERROR(_xludf.NUMBERVALUE('Procytrat CLO 60'!C40,".",","),IFERROR(_xludf.NUMBERVALUE('Procytrat CLO 60'!C40,",","."),0))))</f>
        <v/>
      </c>
      <c r="AE39" t="str">
        <f>IF(AA39="","",'Procytrat CLO 60'!J40)</f>
        <v/>
      </c>
      <c r="AF39">
        <f t="shared" si="0"/>
        <v>0</v>
      </c>
      <c r="AG39" t="str">
        <f t="shared" si="1"/>
        <v/>
      </c>
      <c r="AH39" t="str">
        <f t="shared" si="2"/>
        <v/>
      </c>
      <c r="AI39">
        <f t="shared" si="3"/>
        <v>0</v>
      </c>
      <c r="AJ39">
        <f t="shared" si="4"/>
        <v>0</v>
      </c>
      <c r="AK39">
        <v>0</v>
      </c>
      <c r="AL39" t="str">
        <f>IF(AA39="","",IFERROR(IF(ISNUMBER('Procytrat CLO 60'!D40),'Procytrat CLO 60'!D40,IF(ISNUMBER(SEARCH("12",'Procytrat CLO 60'!D40)),EDATE(AB39,12),IF(ISNUMBER(SEARCH("6",'Procytrat CLO 60'!D40)),EDATE(AB39,6),IF(ISNUMBER(SEARCH("3",'Procytrat CLO 60'!D40)),EDATE(AB39,3),DATEVALUE('Procytrat CLO 60'!D40))))),""))</f>
        <v/>
      </c>
      <c r="AM39" t="str">
        <f t="shared" ca="1" si="5"/>
        <v/>
      </c>
    </row>
    <row r="40" spans="1:39" ht="22.05" customHeight="1" x14ac:dyDescent="0.3">
      <c r="A40" s="154"/>
      <c r="B40" s="154"/>
      <c r="C40" s="154"/>
      <c r="D40" s="155"/>
      <c r="E40" s="164"/>
      <c r="F40" s="165"/>
      <c r="G40" s="165"/>
      <c r="H40" s="165"/>
      <c r="I40" s="165"/>
      <c r="J40" s="165"/>
      <c r="K40" s="165"/>
      <c r="L40" s="165"/>
      <c r="M40" s="165"/>
      <c r="N40" s="166"/>
      <c r="O40" s="155"/>
      <c r="P40" s="169" t="s">
        <v>46</v>
      </c>
      <c r="Q40" s="169">
        <f>SUMIFS($AJ$2:$AJ$12001,$AG$2:$AG$12001,$W$3,$AH$2:$AH$12001,8)</f>
        <v>0</v>
      </c>
      <c r="R40" s="170">
        <f>SUMIFS($AD$2:$AD$12001,$AJ$2:$AJ$12001,1,$AG$2:$AG$12001,$W$3,$AH$2:$AH$12001,8)</f>
        <v>0</v>
      </c>
      <c r="S40" s="169">
        <f>SUMIFS($AF$2:$AF$12001,$AJ$2:$AJ$12001,1,$AG$2:$AG$12001,$W$3,$AH$2:$AH$12001,8)</f>
        <v>0</v>
      </c>
      <c r="T40" s="181">
        <f t="shared" si="11"/>
        <v>0</v>
      </c>
      <c r="U40" s="165"/>
      <c r="V40" s="165"/>
      <c r="W40" s="166"/>
      <c r="AA40" t="str">
        <f>IF(COUNTA('Procytrat CLO 60'!A41,'Procytrat CLO 60'!B41,'Procytrat CLO 60'!C41)&gt;0,"CLO 60","")</f>
        <v/>
      </c>
      <c r="AB40" t="str">
        <f>IFERROR(IF(ISNUMBER('Procytrat CLO 60'!A41),'Procytrat CLO 60'!A41,DATEVALUE('Procytrat CLO 60'!A41)),"")</f>
        <v/>
      </c>
      <c r="AC40" t="str">
        <f>IF(AA40="","",'Procytrat CLO 60'!B41)</f>
        <v/>
      </c>
      <c r="AD40" t="str">
        <f>IF(AA40="","",IFERROR(1*'Procytrat CLO 60'!C41,IFERROR(_xludf.NUMBERVALUE('Procytrat CLO 60'!C41,".",","),IFERROR(_xludf.NUMBERVALUE('Procytrat CLO 60'!C41,",","."),0))))</f>
        <v/>
      </c>
      <c r="AE40" t="str">
        <f>IF(AA40="","",'Procytrat CLO 60'!J41)</f>
        <v/>
      </c>
      <c r="AF40">
        <f t="shared" si="0"/>
        <v>0</v>
      </c>
      <c r="AG40" t="str">
        <f t="shared" si="1"/>
        <v/>
      </c>
      <c r="AH40" t="str">
        <f t="shared" si="2"/>
        <v/>
      </c>
      <c r="AI40">
        <f t="shared" si="3"/>
        <v>0</v>
      </c>
      <c r="AJ40">
        <f t="shared" si="4"/>
        <v>0</v>
      </c>
      <c r="AK40">
        <v>0</v>
      </c>
      <c r="AL40" t="str">
        <f>IF(AA40="","",IFERROR(IF(ISNUMBER('Procytrat CLO 60'!D41),'Procytrat CLO 60'!D41,IF(ISNUMBER(SEARCH("12",'Procytrat CLO 60'!D41)),EDATE(AB40,12),IF(ISNUMBER(SEARCH("6",'Procytrat CLO 60'!D41)),EDATE(AB40,6),IF(ISNUMBER(SEARCH("3",'Procytrat CLO 60'!D41)),EDATE(AB40,3),DATEVALUE('Procytrat CLO 60'!D41))))),""))</f>
        <v/>
      </c>
      <c r="AM40" t="str">
        <f t="shared" ca="1" si="5"/>
        <v/>
      </c>
    </row>
    <row r="41" spans="1:39" ht="22.05" customHeight="1" x14ac:dyDescent="0.3">
      <c r="A41" s="154"/>
      <c r="B41" s="154"/>
      <c r="C41" s="154"/>
      <c r="D41" s="155"/>
      <c r="E41" s="164"/>
      <c r="F41" s="165"/>
      <c r="G41" s="165"/>
      <c r="H41" s="165"/>
      <c r="I41" s="165"/>
      <c r="J41" s="165"/>
      <c r="K41" s="165"/>
      <c r="L41" s="165"/>
      <c r="M41" s="165"/>
      <c r="N41" s="166"/>
      <c r="O41" s="155"/>
      <c r="P41" s="173" t="s">
        <v>47</v>
      </c>
      <c r="Q41" s="173">
        <f>SUMIFS($AJ$2:$AJ$12001,$AG$2:$AG$12001,$W$3,$AH$2:$AH$12001,9)</f>
        <v>0</v>
      </c>
      <c r="R41" s="174">
        <f>SUMIFS($AD$2:$AD$12001,$AJ$2:$AJ$12001,1,$AG$2:$AG$12001,$W$3,$AH$2:$AH$12001,9)</f>
        <v>0</v>
      </c>
      <c r="S41" s="173">
        <f>SUMIFS($AF$2:$AF$12001,$AJ$2:$AJ$12001,1,$AG$2:$AG$12001,$W$3,$AH$2:$AH$12001,9)</f>
        <v>0</v>
      </c>
      <c r="T41" s="180">
        <f t="shared" si="11"/>
        <v>0</v>
      </c>
      <c r="U41" s="165"/>
      <c r="V41" s="165"/>
      <c r="W41" s="166"/>
      <c r="AA41" t="str">
        <f>IF(COUNTA('Procytrat CLO 60'!A42,'Procytrat CLO 60'!B42,'Procytrat CLO 60'!C42)&gt;0,"CLO 60","")</f>
        <v/>
      </c>
      <c r="AB41" t="str">
        <f>IFERROR(IF(ISNUMBER('Procytrat CLO 60'!A42),'Procytrat CLO 60'!A42,DATEVALUE('Procytrat CLO 60'!A42)),"")</f>
        <v/>
      </c>
      <c r="AC41" t="str">
        <f>IF(AA41="","",'Procytrat CLO 60'!B42)</f>
        <v/>
      </c>
      <c r="AD41" t="str">
        <f>IF(AA41="","",IFERROR(1*'Procytrat CLO 60'!C42,IFERROR(_xludf.NUMBERVALUE('Procytrat CLO 60'!C42,".",","),IFERROR(_xludf.NUMBERVALUE('Procytrat CLO 60'!C42,",","."),0))))</f>
        <v/>
      </c>
      <c r="AE41" t="str">
        <f>IF(AA41="","",'Procytrat CLO 60'!J42)</f>
        <v/>
      </c>
      <c r="AF41">
        <f t="shared" si="0"/>
        <v>0</v>
      </c>
      <c r="AG41" t="str">
        <f t="shared" si="1"/>
        <v/>
      </c>
      <c r="AH41" t="str">
        <f t="shared" si="2"/>
        <v/>
      </c>
      <c r="AI41">
        <f t="shared" si="3"/>
        <v>0</v>
      </c>
      <c r="AJ41">
        <f t="shared" si="4"/>
        <v>0</v>
      </c>
      <c r="AK41">
        <v>0</v>
      </c>
      <c r="AL41" t="str">
        <f>IF(AA41="","",IFERROR(IF(ISNUMBER('Procytrat CLO 60'!D42),'Procytrat CLO 60'!D42,IF(ISNUMBER(SEARCH("12",'Procytrat CLO 60'!D42)),EDATE(AB41,12),IF(ISNUMBER(SEARCH("6",'Procytrat CLO 60'!D42)),EDATE(AB41,6),IF(ISNUMBER(SEARCH("3",'Procytrat CLO 60'!D42)),EDATE(AB41,3),DATEVALUE('Procytrat CLO 60'!D42))))),""))</f>
        <v/>
      </c>
      <c r="AM41" t="str">
        <f t="shared" ca="1" si="5"/>
        <v/>
      </c>
    </row>
    <row r="42" spans="1:39" ht="22.05" customHeight="1" x14ac:dyDescent="0.3">
      <c r="A42" s="154"/>
      <c r="B42" s="154"/>
      <c r="C42" s="154"/>
      <c r="D42" s="155"/>
      <c r="E42" s="164"/>
      <c r="F42" s="165"/>
      <c r="G42" s="165"/>
      <c r="H42" s="165"/>
      <c r="I42" s="165"/>
      <c r="J42" s="165"/>
      <c r="K42" s="165"/>
      <c r="L42" s="165"/>
      <c r="M42" s="165"/>
      <c r="N42" s="166"/>
      <c r="O42" s="155"/>
      <c r="P42" s="169" t="s">
        <v>48</v>
      </c>
      <c r="Q42" s="169">
        <f>SUMIFS($AJ$2:$AJ$12001,$AG$2:$AG$12001,$W$3,$AH$2:$AH$12001,10)</f>
        <v>0</v>
      </c>
      <c r="R42" s="170">
        <f>SUMIFS($AD$2:$AD$12001,$AJ$2:$AJ$12001,1,$AG$2:$AG$12001,$W$3,$AH$2:$AH$12001,10)</f>
        <v>0</v>
      </c>
      <c r="S42" s="169">
        <f>SUMIFS($AF$2:$AF$12001,$AJ$2:$AJ$12001,1,$AG$2:$AG$12001,$W$3,$AH$2:$AH$12001,10)</f>
        <v>0</v>
      </c>
      <c r="T42" s="181">
        <f t="shared" si="11"/>
        <v>0</v>
      </c>
      <c r="U42" s="165"/>
      <c r="V42" s="165"/>
      <c r="W42" s="166"/>
      <c r="AA42" t="str">
        <f>IF(COUNTA('Procytrat CLO 60'!A43,'Procytrat CLO 60'!B43,'Procytrat CLO 60'!C43)&gt;0,"CLO 60","")</f>
        <v/>
      </c>
      <c r="AB42" t="str">
        <f>IFERROR(IF(ISNUMBER('Procytrat CLO 60'!A43),'Procytrat CLO 60'!A43,DATEVALUE('Procytrat CLO 60'!A43)),"")</f>
        <v/>
      </c>
      <c r="AC42" t="str">
        <f>IF(AA42="","",'Procytrat CLO 60'!B43)</f>
        <v/>
      </c>
      <c r="AD42" t="str">
        <f>IF(AA42="","",IFERROR(1*'Procytrat CLO 60'!C43,IFERROR(_xludf.NUMBERVALUE('Procytrat CLO 60'!C43,".",","),IFERROR(_xludf.NUMBERVALUE('Procytrat CLO 60'!C43,",","."),0))))</f>
        <v/>
      </c>
      <c r="AE42" t="str">
        <f>IF(AA42="","",'Procytrat CLO 60'!J43)</f>
        <v/>
      </c>
      <c r="AF42">
        <f t="shared" si="0"/>
        <v>0</v>
      </c>
      <c r="AG42" t="str">
        <f t="shared" si="1"/>
        <v/>
      </c>
      <c r="AH42" t="str">
        <f t="shared" si="2"/>
        <v/>
      </c>
      <c r="AI42">
        <f t="shared" si="3"/>
        <v>0</v>
      </c>
      <c r="AJ42">
        <f t="shared" si="4"/>
        <v>0</v>
      </c>
      <c r="AK42">
        <v>0</v>
      </c>
      <c r="AL42" t="str">
        <f>IF(AA42="","",IFERROR(IF(ISNUMBER('Procytrat CLO 60'!D43),'Procytrat CLO 60'!D43,IF(ISNUMBER(SEARCH("12",'Procytrat CLO 60'!D43)),EDATE(AB42,12),IF(ISNUMBER(SEARCH("6",'Procytrat CLO 60'!D43)),EDATE(AB42,6),IF(ISNUMBER(SEARCH("3",'Procytrat CLO 60'!D43)),EDATE(AB42,3),DATEVALUE('Procytrat CLO 60'!D43))))),""))</f>
        <v/>
      </c>
      <c r="AM42" t="str">
        <f t="shared" ca="1" si="5"/>
        <v/>
      </c>
    </row>
    <row r="43" spans="1:39" ht="22.05" customHeight="1" x14ac:dyDescent="0.3">
      <c r="A43" s="154"/>
      <c r="B43" s="154"/>
      <c r="C43" s="154"/>
      <c r="D43" s="155"/>
      <c r="E43" s="164"/>
      <c r="F43" s="165"/>
      <c r="G43" s="165"/>
      <c r="H43" s="165"/>
      <c r="I43" s="165"/>
      <c r="J43" s="165"/>
      <c r="K43" s="165"/>
      <c r="L43" s="165"/>
      <c r="M43" s="165"/>
      <c r="N43" s="166"/>
      <c r="O43" s="155"/>
      <c r="P43" s="173" t="s">
        <v>49</v>
      </c>
      <c r="Q43" s="173">
        <f>SUMIFS($AJ$2:$AJ$12001,$AG$2:$AG$12001,$W$3,$AH$2:$AH$12001,11)</f>
        <v>0</v>
      </c>
      <c r="R43" s="174">
        <f>SUMIFS($AD$2:$AD$12001,$AJ$2:$AJ$12001,1,$AG$2:$AG$12001,$W$3,$AH$2:$AH$12001,11)</f>
        <v>0</v>
      </c>
      <c r="S43" s="173">
        <f>SUMIFS($AF$2:$AF$12001,$AJ$2:$AJ$12001,1,$AG$2:$AG$12001,$W$3,$AH$2:$AH$12001,11)</f>
        <v>0</v>
      </c>
      <c r="T43" s="180">
        <f t="shared" si="11"/>
        <v>0</v>
      </c>
      <c r="U43" s="165"/>
      <c r="V43" s="165"/>
      <c r="W43" s="166"/>
      <c r="AA43" t="str">
        <f>IF(COUNTA('Procytrat CLO 60'!A44,'Procytrat CLO 60'!B44,'Procytrat CLO 60'!C44)&gt;0,"CLO 60","")</f>
        <v/>
      </c>
      <c r="AB43" t="str">
        <f>IFERROR(IF(ISNUMBER('Procytrat CLO 60'!A44),'Procytrat CLO 60'!A44,DATEVALUE('Procytrat CLO 60'!A44)),"")</f>
        <v/>
      </c>
      <c r="AC43" t="str">
        <f>IF(AA43="","",'Procytrat CLO 60'!B44)</f>
        <v/>
      </c>
      <c r="AD43" t="str">
        <f>IF(AA43="","",IFERROR(1*'Procytrat CLO 60'!C44,IFERROR(_xludf.NUMBERVALUE('Procytrat CLO 60'!C44,".",","),IFERROR(_xludf.NUMBERVALUE('Procytrat CLO 60'!C44,",","."),0))))</f>
        <v/>
      </c>
      <c r="AE43" t="str">
        <f>IF(AA43="","",'Procytrat CLO 60'!J44)</f>
        <v/>
      </c>
      <c r="AF43">
        <f t="shared" si="0"/>
        <v>0</v>
      </c>
      <c r="AG43" t="str">
        <f t="shared" si="1"/>
        <v/>
      </c>
      <c r="AH43" t="str">
        <f t="shared" si="2"/>
        <v/>
      </c>
      <c r="AI43">
        <f t="shared" si="3"/>
        <v>0</v>
      </c>
      <c r="AJ43">
        <f t="shared" si="4"/>
        <v>0</v>
      </c>
      <c r="AK43">
        <v>0</v>
      </c>
      <c r="AL43" t="str">
        <f>IF(AA43="","",IFERROR(IF(ISNUMBER('Procytrat CLO 60'!D44),'Procytrat CLO 60'!D44,IF(ISNUMBER(SEARCH("12",'Procytrat CLO 60'!D44)),EDATE(AB43,12),IF(ISNUMBER(SEARCH("6",'Procytrat CLO 60'!D44)),EDATE(AB43,6),IF(ISNUMBER(SEARCH("3",'Procytrat CLO 60'!D44)),EDATE(AB43,3),DATEVALUE('Procytrat CLO 60'!D44))))),""))</f>
        <v/>
      </c>
      <c r="AM43" t="str">
        <f t="shared" ca="1" si="5"/>
        <v/>
      </c>
    </row>
    <row r="44" spans="1:39" ht="22.05" customHeight="1" x14ac:dyDescent="0.3">
      <c r="A44" s="154"/>
      <c r="B44" s="154"/>
      <c r="C44" s="154"/>
      <c r="D44" s="155"/>
      <c r="E44" s="164"/>
      <c r="F44" s="165"/>
      <c r="G44" s="165"/>
      <c r="H44" s="165"/>
      <c r="I44" s="165"/>
      <c r="J44" s="165"/>
      <c r="K44" s="165"/>
      <c r="L44" s="165"/>
      <c r="M44" s="165"/>
      <c r="N44" s="166"/>
      <c r="O44" s="155"/>
      <c r="P44" s="169" t="s">
        <v>50</v>
      </c>
      <c r="Q44" s="169">
        <f>SUMIFS($AJ$2:$AJ$12001,$AG$2:$AG$12001,$W$3,$AH$2:$AH$12001,12)</f>
        <v>0</v>
      </c>
      <c r="R44" s="170">
        <f>SUMIFS($AD$2:$AD$12001,$AJ$2:$AJ$12001,1,$AG$2:$AG$12001,$W$3,$AH$2:$AH$12001,12)</f>
        <v>0</v>
      </c>
      <c r="S44" s="169">
        <f>SUMIFS($AF$2:$AF$12001,$AJ$2:$AJ$12001,1,$AG$2:$AG$12001,$W$3,$AH$2:$AH$12001,12)</f>
        <v>0</v>
      </c>
      <c r="T44" s="181">
        <f t="shared" si="11"/>
        <v>0</v>
      </c>
      <c r="U44" s="165"/>
      <c r="V44" s="165"/>
      <c r="W44" s="166"/>
      <c r="AA44" t="str">
        <f>IF(COUNTA('Procytrat CLO 60'!A45,'Procytrat CLO 60'!B45,'Procytrat CLO 60'!C45)&gt;0,"CLO 60","")</f>
        <v/>
      </c>
      <c r="AB44" t="str">
        <f>IFERROR(IF(ISNUMBER('Procytrat CLO 60'!A45),'Procytrat CLO 60'!A45,DATEVALUE('Procytrat CLO 60'!A45)),"")</f>
        <v/>
      </c>
      <c r="AC44" t="str">
        <f>IF(AA44="","",'Procytrat CLO 60'!B45)</f>
        <v/>
      </c>
      <c r="AD44" t="str">
        <f>IF(AA44="","",IFERROR(1*'Procytrat CLO 60'!C45,IFERROR(_xludf.NUMBERVALUE('Procytrat CLO 60'!C45,".",","),IFERROR(_xludf.NUMBERVALUE('Procytrat CLO 60'!C45,",","."),0))))</f>
        <v/>
      </c>
      <c r="AE44" t="str">
        <f>IF(AA44="","",'Procytrat CLO 60'!J45)</f>
        <v/>
      </c>
      <c r="AF44">
        <f t="shared" si="0"/>
        <v>0</v>
      </c>
      <c r="AG44" t="str">
        <f t="shared" si="1"/>
        <v/>
      </c>
      <c r="AH44" t="str">
        <f t="shared" si="2"/>
        <v/>
      </c>
      <c r="AI44">
        <f t="shared" si="3"/>
        <v>0</v>
      </c>
      <c r="AJ44">
        <f t="shared" si="4"/>
        <v>0</v>
      </c>
      <c r="AK44">
        <v>0</v>
      </c>
      <c r="AL44" t="str">
        <f>IF(AA44="","",IFERROR(IF(ISNUMBER('Procytrat CLO 60'!D45),'Procytrat CLO 60'!D45,IF(ISNUMBER(SEARCH("12",'Procytrat CLO 60'!D45)),EDATE(AB44,12),IF(ISNUMBER(SEARCH("6",'Procytrat CLO 60'!D45)),EDATE(AB44,6),IF(ISNUMBER(SEARCH("3",'Procytrat CLO 60'!D45)),EDATE(AB44,3),DATEVALUE('Procytrat CLO 60'!D45))))),""))</f>
        <v/>
      </c>
      <c r="AM44" t="str">
        <f t="shared" ca="1" si="5"/>
        <v/>
      </c>
    </row>
    <row r="45" spans="1:39" ht="22.05" customHeight="1" x14ac:dyDescent="0.3">
      <c r="A45" s="154"/>
      <c r="B45" s="154"/>
      <c r="C45" s="154"/>
      <c r="D45" s="155"/>
      <c r="E45" s="176"/>
      <c r="F45" s="177"/>
      <c r="G45" s="177"/>
      <c r="H45" s="177"/>
      <c r="I45" s="177"/>
      <c r="J45" s="177"/>
      <c r="K45" s="177"/>
      <c r="L45" s="177"/>
      <c r="M45" s="177"/>
      <c r="N45" s="178"/>
      <c r="O45" s="155"/>
      <c r="P45" s="176"/>
      <c r="Q45" s="177"/>
      <c r="R45" s="177"/>
      <c r="S45" s="177"/>
      <c r="T45" s="177"/>
      <c r="U45" s="177"/>
      <c r="V45" s="177"/>
      <c r="W45" s="178"/>
      <c r="AA45" t="str">
        <f>IF(COUNTA('Procytrat CLO 60'!A46,'Procytrat CLO 60'!B46,'Procytrat CLO 60'!C46)&gt;0,"CLO 60","")</f>
        <v/>
      </c>
      <c r="AB45" t="str">
        <f>IFERROR(IF(ISNUMBER('Procytrat CLO 60'!A46),'Procytrat CLO 60'!A46,DATEVALUE('Procytrat CLO 60'!A46)),"")</f>
        <v/>
      </c>
      <c r="AC45" t="str">
        <f>IF(AA45="","",'Procytrat CLO 60'!B46)</f>
        <v/>
      </c>
      <c r="AD45" t="str">
        <f>IF(AA45="","",IFERROR(1*'Procytrat CLO 60'!C46,IFERROR(_xludf.NUMBERVALUE('Procytrat CLO 60'!C46,".",","),IFERROR(_xludf.NUMBERVALUE('Procytrat CLO 60'!C46,",","."),0))))</f>
        <v/>
      </c>
      <c r="AE45" t="str">
        <f>IF(AA45="","",'Procytrat CLO 60'!J46)</f>
        <v/>
      </c>
      <c r="AF45">
        <f t="shared" si="0"/>
        <v>0</v>
      </c>
      <c r="AG45" t="str">
        <f t="shared" si="1"/>
        <v/>
      </c>
      <c r="AH45" t="str">
        <f t="shared" si="2"/>
        <v/>
      </c>
      <c r="AI45">
        <f t="shared" si="3"/>
        <v>0</v>
      </c>
      <c r="AJ45">
        <f t="shared" si="4"/>
        <v>0</v>
      </c>
      <c r="AK45">
        <v>0</v>
      </c>
      <c r="AL45" t="str">
        <f>IF(AA45="","",IFERROR(IF(ISNUMBER('Procytrat CLO 60'!D46),'Procytrat CLO 60'!D46,IF(ISNUMBER(SEARCH("12",'Procytrat CLO 60'!D46)),EDATE(AB45,12),IF(ISNUMBER(SEARCH("6",'Procytrat CLO 60'!D46)),EDATE(AB45,6),IF(ISNUMBER(SEARCH("3",'Procytrat CLO 60'!D46)),EDATE(AB45,3),DATEVALUE('Procytrat CLO 60'!D46))))),""))</f>
        <v/>
      </c>
      <c r="AM45" t="str">
        <f t="shared" ca="1" si="5"/>
        <v/>
      </c>
    </row>
    <row r="46" spans="1:39" ht="22.05" customHeight="1" x14ac:dyDescent="0.3">
      <c r="A46" s="154"/>
      <c r="B46" s="154"/>
      <c r="C46" s="154"/>
      <c r="D46" s="155"/>
      <c r="E46" s="155"/>
      <c r="F46" s="155"/>
      <c r="G46" s="155"/>
      <c r="H46" s="155"/>
      <c r="I46" s="155"/>
      <c r="J46" s="155"/>
      <c r="K46" s="155"/>
      <c r="L46" s="155"/>
      <c r="M46" s="155"/>
      <c r="N46" s="155"/>
      <c r="O46" s="155"/>
      <c r="P46" s="155"/>
      <c r="Q46" s="155"/>
      <c r="R46" s="155"/>
      <c r="S46" s="155"/>
      <c r="T46" s="155"/>
      <c r="U46" s="155"/>
      <c r="V46" s="155"/>
      <c r="W46" s="155"/>
      <c r="AA46" t="str">
        <f>IF(COUNTA('Procytrat CLO 60'!A47,'Procytrat CLO 60'!B47,'Procytrat CLO 60'!C47)&gt;0,"CLO 60","")</f>
        <v/>
      </c>
      <c r="AB46" t="str">
        <f>IFERROR(IF(ISNUMBER('Procytrat CLO 60'!A47),'Procytrat CLO 60'!A47,DATEVALUE('Procytrat CLO 60'!A47)),"")</f>
        <v/>
      </c>
      <c r="AC46" t="str">
        <f>IF(AA46="","",'Procytrat CLO 60'!B47)</f>
        <v/>
      </c>
      <c r="AD46" t="str">
        <f>IF(AA46="","",IFERROR(1*'Procytrat CLO 60'!C47,IFERROR(_xludf.NUMBERVALUE('Procytrat CLO 60'!C47,".",","),IFERROR(_xludf.NUMBERVALUE('Procytrat CLO 60'!C47,",","."),0))))</f>
        <v/>
      </c>
      <c r="AE46" t="str">
        <f>IF(AA46="","",'Procytrat CLO 60'!J47)</f>
        <v/>
      </c>
      <c r="AF46">
        <f t="shared" si="0"/>
        <v>0</v>
      </c>
      <c r="AG46" t="str">
        <f t="shared" si="1"/>
        <v/>
      </c>
      <c r="AH46" t="str">
        <f t="shared" si="2"/>
        <v/>
      </c>
      <c r="AI46">
        <f t="shared" si="3"/>
        <v>0</v>
      </c>
      <c r="AJ46">
        <f t="shared" si="4"/>
        <v>0</v>
      </c>
      <c r="AK46">
        <v>0</v>
      </c>
      <c r="AL46" t="str">
        <f>IF(AA46="","",IFERROR(IF(ISNUMBER('Procytrat CLO 60'!D47),'Procytrat CLO 60'!D47,IF(ISNUMBER(SEARCH("12",'Procytrat CLO 60'!D47)),EDATE(AB46,12),IF(ISNUMBER(SEARCH("6",'Procytrat CLO 60'!D47)),EDATE(AB46,6),IF(ISNUMBER(SEARCH("3",'Procytrat CLO 60'!D47)),EDATE(AB46,3),DATEVALUE('Procytrat CLO 60'!D47))))),""))</f>
        <v/>
      </c>
      <c r="AM46" t="str">
        <f t="shared" ca="1" si="5"/>
        <v/>
      </c>
    </row>
    <row r="47" spans="1:39" ht="22.05" customHeight="1" x14ac:dyDescent="0.3">
      <c r="A47" s="154"/>
      <c r="B47" s="154"/>
      <c r="C47" s="154"/>
      <c r="D47" s="155"/>
      <c r="E47" s="210" t="s">
        <v>51</v>
      </c>
      <c r="F47" s="211"/>
      <c r="G47" s="211"/>
      <c r="H47" s="211"/>
      <c r="I47" s="211"/>
      <c r="J47" s="211"/>
      <c r="K47" s="212"/>
      <c r="L47" s="155"/>
      <c r="M47" s="210" t="s">
        <v>52</v>
      </c>
      <c r="N47" s="211"/>
      <c r="O47" s="211"/>
      <c r="P47" s="211"/>
      <c r="Q47" s="212"/>
      <c r="R47" s="155"/>
      <c r="S47" s="210" t="s">
        <v>53</v>
      </c>
      <c r="T47" s="211"/>
      <c r="U47" s="211"/>
      <c r="V47" s="211"/>
      <c r="W47" s="212"/>
      <c r="AA47" t="str">
        <f>IF(COUNTA('Procytrat CLO 60'!A48,'Procytrat CLO 60'!B48,'Procytrat CLO 60'!C48)&gt;0,"CLO 60","")</f>
        <v/>
      </c>
      <c r="AB47" t="str">
        <f>IFERROR(IF(ISNUMBER('Procytrat CLO 60'!A48),'Procytrat CLO 60'!A48,DATEVALUE('Procytrat CLO 60'!A48)),"")</f>
        <v/>
      </c>
      <c r="AC47" t="str">
        <f>IF(AA47="","",'Procytrat CLO 60'!B48)</f>
        <v/>
      </c>
      <c r="AD47" t="str">
        <f>IF(AA47="","",IFERROR(1*'Procytrat CLO 60'!C48,IFERROR(_xludf.NUMBERVALUE('Procytrat CLO 60'!C48,".",","),IFERROR(_xludf.NUMBERVALUE('Procytrat CLO 60'!C48,",","."),0))))</f>
        <v/>
      </c>
      <c r="AE47" t="str">
        <f>IF(AA47="","",'Procytrat CLO 60'!J48)</f>
        <v/>
      </c>
      <c r="AF47">
        <f t="shared" si="0"/>
        <v>0</v>
      </c>
      <c r="AG47" t="str">
        <f t="shared" si="1"/>
        <v/>
      </c>
      <c r="AH47" t="str">
        <f t="shared" si="2"/>
        <v/>
      </c>
      <c r="AI47">
        <f t="shared" si="3"/>
        <v>0</v>
      </c>
      <c r="AJ47">
        <f t="shared" si="4"/>
        <v>0</v>
      </c>
      <c r="AK47">
        <v>0</v>
      </c>
      <c r="AL47" t="str">
        <f>IF(AA47="","",IFERROR(IF(ISNUMBER('Procytrat CLO 60'!D48),'Procytrat CLO 60'!D48,IF(ISNUMBER(SEARCH("12",'Procytrat CLO 60'!D48)),EDATE(AB47,12),IF(ISNUMBER(SEARCH("6",'Procytrat CLO 60'!D48)),EDATE(AB47,6),IF(ISNUMBER(SEARCH("3",'Procytrat CLO 60'!D48)),EDATE(AB47,3),DATEVALUE('Procytrat CLO 60'!D48))))),""))</f>
        <v/>
      </c>
      <c r="AM47" t="str">
        <f t="shared" ca="1" si="5"/>
        <v/>
      </c>
    </row>
    <row r="48" spans="1:39" ht="22.05" customHeight="1" x14ac:dyDescent="0.3">
      <c r="A48" s="154"/>
      <c r="B48" s="154"/>
      <c r="C48" s="154"/>
      <c r="D48" s="155"/>
      <c r="E48" s="213"/>
      <c r="F48" s="214"/>
      <c r="G48" s="214"/>
      <c r="H48" s="214"/>
      <c r="I48" s="214"/>
      <c r="J48" s="214"/>
      <c r="K48" s="215"/>
      <c r="L48" s="155"/>
      <c r="M48" s="213"/>
      <c r="N48" s="214"/>
      <c r="O48" s="214"/>
      <c r="P48" s="214"/>
      <c r="Q48" s="215"/>
      <c r="R48" s="155"/>
      <c r="S48" s="213"/>
      <c r="T48" s="214"/>
      <c r="U48" s="214"/>
      <c r="V48" s="214"/>
      <c r="W48" s="215"/>
      <c r="AA48" t="str">
        <f>IF(COUNTA('Procytrat CLO 60'!A49,'Procytrat CLO 60'!B49,'Procytrat CLO 60'!C49)&gt;0,"CLO 60","")</f>
        <v/>
      </c>
      <c r="AB48" t="str">
        <f>IFERROR(IF(ISNUMBER('Procytrat CLO 60'!A49),'Procytrat CLO 60'!A49,DATEVALUE('Procytrat CLO 60'!A49)),"")</f>
        <v/>
      </c>
      <c r="AC48" t="str">
        <f>IF(AA48="","",'Procytrat CLO 60'!B49)</f>
        <v/>
      </c>
      <c r="AD48" t="str">
        <f>IF(AA48="","",IFERROR(1*'Procytrat CLO 60'!C49,IFERROR(_xludf.NUMBERVALUE('Procytrat CLO 60'!C49,".",","),IFERROR(_xludf.NUMBERVALUE('Procytrat CLO 60'!C49,",","."),0))))</f>
        <v/>
      </c>
      <c r="AE48" t="str">
        <f>IF(AA48="","",'Procytrat CLO 60'!J49)</f>
        <v/>
      </c>
      <c r="AF48">
        <f t="shared" si="0"/>
        <v>0</v>
      </c>
      <c r="AG48" t="str">
        <f t="shared" si="1"/>
        <v/>
      </c>
      <c r="AH48" t="str">
        <f t="shared" si="2"/>
        <v/>
      </c>
      <c r="AI48">
        <f t="shared" si="3"/>
        <v>0</v>
      </c>
      <c r="AJ48">
        <f t="shared" si="4"/>
        <v>0</v>
      </c>
      <c r="AK48">
        <v>0</v>
      </c>
      <c r="AL48" t="str">
        <f>IF(AA48="","",IFERROR(IF(ISNUMBER('Procytrat CLO 60'!D49),'Procytrat CLO 60'!D49,IF(ISNUMBER(SEARCH("12",'Procytrat CLO 60'!D49)),EDATE(AB48,12),IF(ISNUMBER(SEARCH("6",'Procytrat CLO 60'!D49)),EDATE(AB48,6),IF(ISNUMBER(SEARCH("3",'Procytrat CLO 60'!D49)),EDATE(AB48,3),DATEVALUE('Procytrat CLO 60'!D49))))),""))</f>
        <v/>
      </c>
      <c r="AM48" t="str">
        <f t="shared" ca="1" si="5"/>
        <v/>
      </c>
    </row>
    <row r="49" spans="1:39" ht="22.05" customHeight="1" x14ac:dyDescent="0.3">
      <c r="A49" s="154"/>
      <c r="B49" s="154"/>
      <c r="C49" s="154"/>
      <c r="D49" s="155"/>
      <c r="E49" s="164"/>
      <c r="F49" s="165"/>
      <c r="G49" s="165"/>
      <c r="H49" s="165"/>
      <c r="I49" s="165"/>
      <c r="J49" s="165"/>
      <c r="K49" s="166"/>
      <c r="L49" s="155"/>
      <c r="M49" s="164"/>
      <c r="N49" s="165"/>
      <c r="O49" s="165"/>
      <c r="P49" s="165"/>
      <c r="Q49" s="166"/>
      <c r="R49" s="155"/>
      <c r="S49" s="164"/>
      <c r="T49" s="165"/>
      <c r="U49" s="165"/>
      <c r="V49" s="165"/>
      <c r="W49" s="166"/>
      <c r="AA49" t="str">
        <f>IF(COUNTA('Procytrat CLO 60'!A50,'Procytrat CLO 60'!B50,'Procytrat CLO 60'!C50)&gt;0,"CLO 60","")</f>
        <v/>
      </c>
      <c r="AB49" t="str">
        <f>IFERROR(IF(ISNUMBER('Procytrat CLO 60'!A50),'Procytrat CLO 60'!A50,DATEVALUE('Procytrat CLO 60'!A50)),"")</f>
        <v/>
      </c>
      <c r="AC49" t="str">
        <f>IF(AA49="","",'Procytrat CLO 60'!B50)</f>
        <v/>
      </c>
      <c r="AD49" t="str">
        <f>IF(AA49="","",IFERROR(1*'Procytrat CLO 60'!C50,IFERROR(_xludf.NUMBERVALUE('Procytrat CLO 60'!C50,".",","),IFERROR(_xludf.NUMBERVALUE('Procytrat CLO 60'!C50,",","."),0))))</f>
        <v/>
      </c>
      <c r="AE49" t="str">
        <f>IF(AA49="","",'Procytrat CLO 60'!J50)</f>
        <v/>
      </c>
      <c r="AF49">
        <f t="shared" si="0"/>
        <v>0</v>
      </c>
      <c r="AG49" t="str">
        <f t="shared" si="1"/>
        <v/>
      </c>
      <c r="AH49" t="str">
        <f t="shared" si="2"/>
        <v/>
      </c>
      <c r="AI49">
        <f t="shared" si="3"/>
        <v>0</v>
      </c>
      <c r="AJ49">
        <f t="shared" si="4"/>
        <v>0</v>
      </c>
      <c r="AK49">
        <v>0</v>
      </c>
      <c r="AL49" t="str">
        <f>IF(AA49="","",IFERROR(IF(ISNUMBER('Procytrat CLO 60'!D50),'Procytrat CLO 60'!D50,IF(ISNUMBER(SEARCH("12",'Procytrat CLO 60'!D50)),EDATE(AB49,12),IF(ISNUMBER(SEARCH("6",'Procytrat CLO 60'!D50)),EDATE(AB49,6),IF(ISNUMBER(SEARCH("3",'Procytrat CLO 60'!D50)),EDATE(AB49,3),DATEVALUE('Procytrat CLO 60'!D50))))),""))</f>
        <v/>
      </c>
      <c r="AM49" t="str">
        <f t="shared" ca="1" si="5"/>
        <v/>
      </c>
    </row>
    <row r="50" spans="1:39" ht="22.05" customHeight="1" x14ac:dyDescent="0.3">
      <c r="A50" s="154"/>
      <c r="B50" s="154"/>
      <c r="C50" s="154"/>
      <c r="D50" s="155"/>
      <c r="E50" s="164"/>
      <c r="F50" s="165"/>
      <c r="G50" s="165"/>
      <c r="H50" s="165"/>
      <c r="I50" s="165"/>
      <c r="J50" s="165"/>
      <c r="K50" s="166"/>
      <c r="L50" s="155"/>
      <c r="M50" s="182" t="s">
        <v>4</v>
      </c>
      <c r="N50" s="182" t="s">
        <v>31</v>
      </c>
      <c r="O50" s="182" t="s">
        <v>54</v>
      </c>
      <c r="P50" s="165"/>
      <c r="Q50" s="166"/>
      <c r="R50" s="155"/>
      <c r="S50" s="183" t="s">
        <v>29</v>
      </c>
      <c r="T50" s="183" t="s">
        <v>0</v>
      </c>
      <c r="U50" s="183" t="s">
        <v>2</v>
      </c>
      <c r="V50" s="183" t="s">
        <v>55</v>
      </c>
      <c r="W50" s="183" t="s">
        <v>56</v>
      </c>
      <c r="AA50" t="str">
        <f>IF(COUNTA('Procytrat CLO 60'!A51,'Procytrat CLO 60'!B51,'Procytrat CLO 60'!C51)&gt;0,"CLO 60","")</f>
        <v/>
      </c>
      <c r="AB50" t="str">
        <f>IFERROR(IF(ISNUMBER('Procytrat CLO 60'!A51),'Procytrat CLO 60'!A51,DATEVALUE('Procytrat CLO 60'!A51)),"")</f>
        <v/>
      </c>
      <c r="AC50" t="str">
        <f>IF(AA50="","",'Procytrat CLO 60'!B51)</f>
        <v/>
      </c>
      <c r="AD50" t="str">
        <f>IF(AA50="","",IFERROR(1*'Procytrat CLO 60'!C51,IFERROR(_xludf.NUMBERVALUE('Procytrat CLO 60'!C51,".",","),IFERROR(_xludf.NUMBERVALUE('Procytrat CLO 60'!C51,",","."),0))))</f>
        <v/>
      </c>
      <c r="AE50" t="str">
        <f>IF(AA50="","",'Procytrat CLO 60'!J51)</f>
        <v/>
      </c>
      <c r="AF50">
        <f t="shared" si="0"/>
        <v>0</v>
      </c>
      <c r="AG50" t="str">
        <f t="shared" si="1"/>
        <v/>
      </c>
      <c r="AH50" t="str">
        <f t="shared" si="2"/>
        <v/>
      </c>
      <c r="AI50">
        <f t="shared" si="3"/>
        <v>0</v>
      </c>
      <c r="AJ50">
        <f t="shared" si="4"/>
        <v>0</v>
      </c>
      <c r="AK50">
        <v>0</v>
      </c>
      <c r="AL50" t="str">
        <f>IF(AA50="","",IFERROR(IF(ISNUMBER('Procytrat CLO 60'!D51),'Procytrat CLO 60'!D51,IF(ISNUMBER(SEARCH("12",'Procytrat CLO 60'!D51)),EDATE(AB50,12),IF(ISNUMBER(SEARCH("6",'Procytrat CLO 60'!D51)),EDATE(AB50,6),IF(ISNUMBER(SEARCH("3",'Procytrat CLO 60'!D51)),EDATE(AB50,3),DATEVALUE('Procytrat CLO 60'!D51))))),""))</f>
        <v/>
      </c>
      <c r="AM50" t="str">
        <f t="shared" ca="1" si="5"/>
        <v/>
      </c>
    </row>
    <row r="51" spans="1:39" ht="22.05" customHeight="1" x14ac:dyDescent="0.3">
      <c r="A51" s="154"/>
      <c r="B51" s="154"/>
      <c r="C51" s="154"/>
      <c r="D51" s="155"/>
      <c r="E51" s="164"/>
      <c r="F51" s="165"/>
      <c r="G51" s="165"/>
      <c r="H51" s="165"/>
      <c r="I51" s="165"/>
      <c r="J51" s="165"/>
      <c r="K51" s="166"/>
      <c r="L51" s="155"/>
      <c r="M51" s="184" t="s">
        <v>5</v>
      </c>
      <c r="N51" s="185">
        <f>SUMIFS($AF$2:$AF$12001,$AJ$2:$AJ$12001,1,$AG$2:$AG$12001,$W$3)</f>
        <v>1</v>
      </c>
      <c r="O51" s="175">
        <f>IFERROR(N51/$E$7,0)</f>
        <v>0.5</v>
      </c>
      <c r="P51" s="165"/>
      <c r="Q51" s="166"/>
      <c r="R51" s="155"/>
      <c r="S51" s="172">
        <v>1</v>
      </c>
      <c r="T51" s="173" t="str">
        <f t="shared" ref="T51:T60" ca="1" si="12">IFERROR(INDEX($AA$2:$AA$12001,MATCH(SMALL($AM$2:$AM$12001,S51),$AM$2:$AM$12001,0)),"")</f>
        <v/>
      </c>
      <c r="U51" s="173" t="str">
        <f t="shared" ref="U51:U60" ca="1" si="13">IFERROR(INDEX($AC$2:$AC$12001,MATCH(SMALL($AM$2:$AM$12001,S51),$AM$2:$AM$12001,0)),"")</f>
        <v/>
      </c>
      <c r="V51" s="186" t="str">
        <f t="shared" ref="V51:V60" ca="1" si="14">IFERROR(INDEX($AL$2:$AL$12001,MATCH(SMALL($AM$2:$AM$12001,S51),$AM$2:$AM$12001,0)),"")</f>
        <v/>
      </c>
      <c r="W51" s="187" t="str">
        <f t="shared" ref="W51:W60" ca="1" si="15">IF(V51="","",V51-TODAY())</f>
        <v/>
      </c>
      <c r="AA51" t="str">
        <f>IF(COUNTA('Procytrat CLO 60'!A52,'Procytrat CLO 60'!B52,'Procytrat CLO 60'!C52)&gt;0,"CLO 60","")</f>
        <v/>
      </c>
      <c r="AB51" t="str">
        <f>IFERROR(IF(ISNUMBER('Procytrat CLO 60'!A52),'Procytrat CLO 60'!A52,DATEVALUE('Procytrat CLO 60'!A52)),"")</f>
        <v/>
      </c>
      <c r="AC51" t="str">
        <f>IF(AA51="","",'Procytrat CLO 60'!B52)</f>
        <v/>
      </c>
      <c r="AD51" t="str">
        <f>IF(AA51="","",IFERROR(1*'Procytrat CLO 60'!C52,IFERROR(_xludf.NUMBERVALUE('Procytrat CLO 60'!C52,".",","),IFERROR(_xludf.NUMBERVALUE('Procytrat CLO 60'!C52,",","."),0))))</f>
        <v/>
      </c>
      <c r="AE51" t="str">
        <f>IF(AA51="","",'Procytrat CLO 60'!J52)</f>
        <v/>
      </c>
      <c r="AF51">
        <f t="shared" si="0"/>
        <v>0</v>
      </c>
      <c r="AG51" t="str">
        <f t="shared" si="1"/>
        <v/>
      </c>
      <c r="AH51" t="str">
        <f t="shared" si="2"/>
        <v/>
      </c>
      <c r="AI51">
        <f t="shared" si="3"/>
        <v>0</v>
      </c>
      <c r="AJ51">
        <f t="shared" si="4"/>
        <v>0</v>
      </c>
      <c r="AK51">
        <v>0</v>
      </c>
      <c r="AL51" t="str">
        <f>IF(AA51="","",IFERROR(IF(ISNUMBER('Procytrat CLO 60'!D52),'Procytrat CLO 60'!D52,IF(ISNUMBER(SEARCH("12",'Procytrat CLO 60'!D52)),EDATE(AB51,12),IF(ISNUMBER(SEARCH("6",'Procytrat CLO 60'!D52)),EDATE(AB51,6),IF(ISNUMBER(SEARCH("3",'Procytrat CLO 60'!D52)),EDATE(AB51,3),DATEVALUE('Procytrat CLO 60'!D52))))),""))</f>
        <v/>
      </c>
      <c r="AM51" t="str">
        <f t="shared" ca="1" si="5"/>
        <v/>
      </c>
    </row>
    <row r="52" spans="1:39" ht="22.05" customHeight="1" x14ac:dyDescent="0.3">
      <c r="A52" s="154"/>
      <c r="B52" s="154"/>
      <c r="C52" s="154"/>
      <c r="D52" s="155"/>
      <c r="E52" s="164"/>
      <c r="F52" s="165"/>
      <c r="G52" s="165"/>
      <c r="H52" s="165"/>
      <c r="I52" s="165"/>
      <c r="J52" s="165"/>
      <c r="K52" s="166"/>
      <c r="L52" s="155"/>
      <c r="M52" s="188" t="s">
        <v>57</v>
      </c>
      <c r="N52" s="189">
        <f>SUMIFS($AJ$2:$AJ$12001,$AE$2:$AE$12001,"*andamento*",$AG$2:$AG$12001,$W$3)</f>
        <v>0</v>
      </c>
      <c r="O52" s="171">
        <f>IFERROR(N52/$E$7,0)</f>
        <v>0</v>
      </c>
      <c r="P52" s="165"/>
      <c r="Q52" s="166"/>
      <c r="R52" s="155"/>
      <c r="S52" s="168">
        <v>2</v>
      </c>
      <c r="T52" s="169" t="str">
        <f t="shared" ca="1" si="12"/>
        <v/>
      </c>
      <c r="U52" s="169" t="str">
        <f t="shared" ca="1" si="13"/>
        <v/>
      </c>
      <c r="V52" s="190" t="str">
        <f t="shared" ca="1" si="14"/>
        <v/>
      </c>
      <c r="W52" s="191" t="str">
        <f t="shared" ca="1" si="15"/>
        <v/>
      </c>
      <c r="AA52" t="str">
        <f>IF(COUNTA('Procytrat CLO 60'!A53,'Procytrat CLO 60'!B53,'Procytrat CLO 60'!C53)&gt;0,"CLO 60","")</f>
        <v/>
      </c>
      <c r="AB52" t="str">
        <f>IFERROR(IF(ISNUMBER('Procytrat CLO 60'!A53),'Procytrat CLO 60'!A53,DATEVALUE('Procytrat CLO 60'!A53)),"")</f>
        <v/>
      </c>
      <c r="AC52" t="str">
        <f>IF(AA52="","",'Procytrat CLO 60'!B53)</f>
        <v/>
      </c>
      <c r="AD52" t="str">
        <f>IF(AA52="","",IFERROR(1*'Procytrat CLO 60'!C53,IFERROR(_xludf.NUMBERVALUE('Procytrat CLO 60'!C53,".",","),IFERROR(_xludf.NUMBERVALUE('Procytrat CLO 60'!C53,",","."),0))))</f>
        <v/>
      </c>
      <c r="AE52" t="str">
        <f>IF(AA52="","",'Procytrat CLO 60'!J53)</f>
        <v/>
      </c>
      <c r="AF52">
        <f t="shared" si="0"/>
        <v>0</v>
      </c>
      <c r="AG52" t="str">
        <f t="shared" si="1"/>
        <v/>
      </c>
      <c r="AH52" t="str">
        <f t="shared" si="2"/>
        <v/>
      </c>
      <c r="AI52">
        <f t="shared" si="3"/>
        <v>0</v>
      </c>
      <c r="AJ52">
        <f t="shared" si="4"/>
        <v>0</v>
      </c>
      <c r="AK52">
        <v>0</v>
      </c>
      <c r="AL52" t="str">
        <f>IF(AA52="","",IFERROR(IF(ISNUMBER('Procytrat CLO 60'!D53),'Procytrat CLO 60'!D53,IF(ISNUMBER(SEARCH("12",'Procytrat CLO 60'!D53)),EDATE(AB52,12),IF(ISNUMBER(SEARCH("6",'Procytrat CLO 60'!D53)),EDATE(AB52,6),IF(ISNUMBER(SEARCH("3",'Procytrat CLO 60'!D53)),EDATE(AB52,3),DATEVALUE('Procytrat CLO 60'!D53))))),""))</f>
        <v/>
      </c>
      <c r="AM52" t="str">
        <f t="shared" ca="1" si="5"/>
        <v/>
      </c>
    </row>
    <row r="53" spans="1:39" ht="22.05" customHeight="1" x14ac:dyDescent="0.3">
      <c r="A53" s="154"/>
      <c r="B53" s="154"/>
      <c r="C53" s="154"/>
      <c r="D53" s="155"/>
      <c r="E53" s="164"/>
      <c r="F53" s="165"/>
      <c r="G53" s="165"/>
      <c r="H53" s="165"/>
      <c r="I53" s="165"/>
      <c r="J53" s="165"/>
      <c r="K53" s="166"/>
      <c r="L53" s="155"/>
      <c r="M53" s="192" t="s">
        <v>58</v>
      </c>
      <c r="N53" s="185">
        <f>SUMIFS($AJ$2:$AJ$12001,$AE$2:$AE$12001,"*reprovado*",$AG$2:$AG$12001,$W$3)</f>
        <v>0</v>
      </c>
      <c r="O53" s="175">
        <f>IFERROR(N53/$E$7,0)</f>
        <v>0</v>
      </c>
      <c r="P53" s="165"/>
      <c r="Q53" s="166"/>
      <c r="R53" s="155"/>
      <c r="S53" s="172">
        <v>3</v>
      </c>
      <c r="T53" s="173" t="str">
        <f t="shared" ca="1" si="12"/>
        <v/>
      </c>
      <c r="U53" s="173" t="str">
        <f t="shared" ca="1" si="13"/>
        <v/>
      </c>
      <c r="V53" s="186" t="str">
        <f t="shared" ca="1" si="14"/>
        <v/>
      </c>
      <c r="W53" s="187" t="str">
        <f t="shared" ca="1" si="15"/>
        <v/>
      </c>
      <c r="AA53" t="str">
        <f>IF(COUNTA('Procytrat CLO 60'!A54,'Procytrat CLO 60'!B54,'Procytrat CLO 60'!C54)&gt;0,"CLO 60","")</f>
        <v/>
      </c>
      <c r="AB53" t="str">
        <f>IFERROR(IF(ISNUMBER('Procytrat CLO 60'!A54),'Procytrat CLO 60'!A54,DATEVALUE('Procytrat CLO 60'!A54)),"")</f>
        <v/>
      </c>
      <c r="AC53" t="str">
        <f>IF(AA53="","",'Procytrat CLO 60'!B54)</f>
        <v/>
      </c>
      <c r="AD53" t="str">
        <f>IF(AA53="","",IFERROR(1*'Procytrat CLO 60'!C54,IFERROR(_xludf.NUMBERVALUE('Procytrat CLO 60'!C54,".",","),IFERROR(_xludf.NUMBERVALUE('Procytrat CLO 60'!C54,",","."),0))))</f>
        <v/>
      </c>
      <c r="AE53" t="str">
        <f>IF(AA53="","",'Procytrat CLO 60'!J54)</f>
        <v/>
      </c>
      <c r="AF53">
        <f t="shared" si="0"/>
        <v>0</v>
      </c>
      <c r="AG53" t="str">
        <f t="shared" si="1"/>
        <v/>
      </c>
      <c r="AH53" t="str">
        <f t="shared" si="2"/>
        <v/>
      </c>
      <c r="AI53">
        <f t="shared" si="3"/>
        <v>0</v>
      </c>
      <c r="AJ53">
        <f t="shared" si="4"/>
        <v>0</v>
      </c>
      <c r="AK53">
        <v>0</v>
      </c>
      <c r="AL53" t="str">
        <f>IF(AA53="","",IFERROR(IF(ISNUMBER('Procytrat CLO 60'!D54),'Procytrat CLO 60'!D54,IF(ISNUMBER(SEARCH("12",'Procytrat CLO 60'!D54)),EDATE(AB53,12),IF(ISNUMBER(SEARCH("6",'Procytrat CLO 60'!D54)),EDATE(AB53,6),IF(ISNUMBER(SEARCH("3",'Procytrat CLO 60'!D54)),EDATE(AB53,3),DATEVALUE('Procytrat CLO 60'!D54))))),""))</f>
        <v/>
      </c>
      <c r="AM53" t="str">
        <f t="shared" ca="1" si="5"/>
        <v/>
      </c>
    </row>
    <row r="54" spans="1:39" ht="22.05" customHeight="1" x14ac:dyDescent="0.3">
      <c r="A54" s="154"/>
      <c r="B54" s="154"/>
      <c r="C54" s="154"/>
      <c r="D54" s="155"/>
      <c r="E54" s="164"/>
      <c r="F54" s="165"/>
      <c r="G54" s="165"/>
      <c r="H54" s="165"/>
      <c r="I54" s="165"/>
      <c r="J54" s="165"/>
      <c r="K54" s="166"/>
      <c r="L54" s="155"/>
      <c r="M54" s="164"/>
      <c r="N54" s="193"/>
      <c r="O54" s="193"/>
      <c r="P54" s="165"/>
      <c r="Q54" s="166"/>
      <c r="R54" s="155"/>
      <c r="S54" s="168">
        <v>4</v>
      </c>
      <c r="T54" s="169" t="str">
        <f t="shared" ca="1" si="12"/>
        <v/>
      </c>
      <c r="U54" s="169" t="str">
        <f t="shared" ca="1" si="13"/>
        <v/>
      </c>
      <c r="V54" s="190" t="str">
        <f t="shared" ca="1" si="14"/>
        <v/>
      </c>
      <c r="W54" s="191" t="str">
        <f t="shared" ca="1" si="15"/>
        <v/>
      </c>
      <c r="AA54" t="str">
        <f>IF(COUNTA('Procytrat CLO 60'!A55,'Procytrat CLO 60'!B55,'Procytrat CLO 60'!C55)&gt;0,"CLO 60","")</f>
        <v/>
      </c>
      <c r="AB54" t="str">
        <f>IFERROR(IF(ISNUMBER('Procytrat CLO 60'!A55),'Procytrat CLO 60'!A55,DATEVALUE('Procytrat CLO 60'!A55)),"")</f>
        <v/>
      </c>
      <c r="AC54" t="str">
        <f>IF(AA54="","",'Procytrat CLO 60'!B55)</f>
        <v/>
      </c>
      <c r="AD54" t="str">
        <f>IF(AA54="","",IFERROR(1*'Procytrat CLO 60'!C55,IFERROR(_xludf.NUMBERVALUE('Procytrat CLO 60'!C55,".",","),IFERROR(_xludf.NUMBERVALUE('Procytrat CLO 60'!C55,",","."),0))))</f>
        <v/>
      </c>
      <c r="AE54" t="str">
        <f>IF(AA54="","",'Procytrat CLO 60'!J55)</f>
        <v/>
      </c>
      <c r="AF54">
        <f t="shared" si="0"/>
        <v>0</v>
      </c>
      <c r="AG54" t="str">
        <f t="shared" si="1"/>
        <v/>
      </c>
      <c r="AH54" t="str">
        <f t="shared" si="2"/>
        <v/>
      </c>
      <c r="AI54">
        <f t="shared" si="3"/>
        <v>0</v>
      </c>
      <c r="AJ54">
        <f t="shared" si="4"/>
        <v>0</v>
      </c>
      <c r="AK54">
        <v>0</v>
      </c>
      <c r="AL54" t="str">
        <f>IF(AA54="","",IFERROR(IF(ISNUMBER('Procytrat CLO 60'!D55),'Procytrat CLO 60'!D55,IF(ISNUMBER(SEARCH("12",'Procytrat CLO 60'!D55)),EDATE(AB54,12),IF(ISNUMBER(SEARCH("6",'Procytrat CLO 60'!D55)),EDATE(AB54,6),IF(ISNUMBER(SEARCH("3",'Procytrat CLO 60'!D55)),EDATE(AB54,3),DATEVALUE('Procytrat CLO 60'!D55))))),""))</f>
        <v/>
      </c>
      <c r="AM54" t="str">
        <f t="shared" ca="1" si="5"/>
        <v/>
      </c>
    </row>
    <row r="55" spans="1:39" ht="22.05" customHeight="1" x14ac:dyDescent="0.3">
      <c r="A55" s="154"/>
      <c r="B55" s="154"/>
      <c r="C55" s="154"/>
      <c r="D55" s="155"/>
      <c r="E55" s="164"/>
      <c r="F55" s="165"/>
      <c r="G55" s="165"/>
      <c r="H55" s="165"/>
      <c r="I55" s="165"/>
      <c r="J55" s="165"/>
      <c r="K55" s="166"/>
      <c r="L55" s="155"/>
      <c r="M55" s="164"/>
      <c r="N55" s="165"/>
      <c r="O55" s="165"/>
      <c r="P55" s="165"/>
      <c r="Q55" s="166"/>
      <c r="R55" s="155"/>
      <c r="S55" s="172">
        <v>5</v>
      </c>
      <c r="T55" s="173" t="str">
        <f t="shared" ca="1" si="12"/>
        <v/>
      </c>
      <c r="U55" s="173" t="str">
        <f t="shared" ca="1" si="13"/>
        <v/>
      </c>
      <c r="V55" s="186" t="str">
        <f t="shared" ca="1" si="14"/>
        <v/>
      </c>
      <c r="W55" s="187" t="str">
        <f t="shared" ca="1" si="15"/>
        <v/>
      </c>
      <c r="AA55" t="str">
        <f>IF(COUNTA('Procytrat CLO 60'!A56,'Procytrat CLO 60'!B56,'Procytrat CLO 60'!C56)&gt;0,"CLO 60","")</f>
        <v/>
      </c>
      <c r="AB55" t="str">
        <f>IFERROR(IF(ISNUMBER('Procytrat CLO 60'!A56),'Procytrat CLO 60'!A56,DATEVALUE('Procytrat CLO 60'!A56)),"")</f>
        <v/>
      </c>
      <c r="AC55" t="str">
        <f>IF(AA55="","",'Procytrat CLO 60'!B56)</f>
        <v/>
      </c>
      <c r="AD55" t="str">
        <f>IF(AA55="","",IFERROR(1*'Procytrat CLO 60'!C56,IFERROR(_xludf.NUMBERVALUE('Procytrat CLO 60'!C56,".",","),IFERROR(_xludf.NUMBERVALUE('Procytrat CLO 60'!C56,",","."),0))))</f>
        <v/>
      </c>
      <c r="AE55" t="str">
        <f>IF(AA55="","",'Procytrat CLO 60'!J56)</f>
        <v/>
      </c>
      <c r="AF55">
        <f t="shared" si="0"/>
        <v>0</v>
      </c>
      <c r="AG55" t="str">
        <f t="shared" si="1"/>
        <v/>
      </c>
      <c r="AH55" t="str">
        <f t="shared" si="2"/>
        <v/>
      </c>
      <c r="AI55">
        <f t="shared" si="3"/>
        <v>0</v>
      </c>
      <c r="AJ55">
        <f t="shared" si="4"/>
        <v>0</v>
      </c>
      <c r="AK55">
        <v>0</v>
      </c>
      <c r="AL55" t="str">
        <f>IF(AA55="","",IFERROR(IF(ISNUMBER('Procytrat CLO 60'!D56),'Procytrat CLO 60'!D56,IF(ISNUMBER(SEARCH("12",'Procytrat CLO 60'!D56)),EDATE(AB55,12),IF(ISNUMBER(SEARCH("6",'Procytrat CLO 60'!D56)),EDATE(AB55,6),IF(ISNUMBER(SEARCH("3",'Procytrat CLO 60'!D56)),EDATE(AB55,3),DATEVALUE('Procytrat CLO 60'!D56))))),""))</f>
        <v/>
      </c>
      <c r="AM55" t="str">
        <f t="shared" ca="1" si="5"/>
        <v/>
      </c>
    </row>
    <row r="56" spans="1:39" ht="22.05" customHeight="1" x14ac:dyDescent="0.3">
      <c r="A56" s="154"/>
      <c r="B56" s="154"/>
      <c r="C56" s="154"/>
      <c r="D56" s="155"/>
      <c r="E56" s="164"/>
      <c r="F56" s="165"/>
      <c r="G56" s="165"/>
      <c r="H56" s="165"/>
      <c r="I56" s="165"/>
      <c r="J56" s="165"/>
      <c r="K56" s="166"/>
      <c r="L56" s="155"/>
      <c r="M56" s="164"/>
      <c r="N56" s="165"/>
      <c r="O56" s="165"/>
      <c r="P56" s="165"/>
      <c r="Q56" s="166"/>
      <c r="R56" s="155"/>
      <c r="S56" s="168">
        <v>6</v>
      </c>
      <c r="T56" s="169" t="str">
        <f t="shared" ca="1" si="12"/>
        <v/>
      </c>
      <c r="U56" s="169" t="str">
        <f t="shared" ca="1" si="13"/>
        <v/>
      </c>
      <c r="V56" s="190" t="str">
        <f t="shared" ca="1" si="14"/>
        <v/>
      </c>
      <c r="W56" s="191" t="str">
        <f t="shared" ca="1" si="15"/>
        <v/>
      </c>
      <c r="AA56" t="str">
        <f>IF(COUNTA('Procytrat CLO 60'!A57,'Procytrat CLO 60'!B57,'Procytrat CLO 60'!C57)&gt;0,"CLO 60","")</f>
        <v/>
      </c>
      <c r="AB56" t="str">
        <f>IFERROR(IF(ISNUMBER('Procytrat CLO 60'!A57),'Procytrat CLO 60'!A57,DATEVALUE('Procytrat CLO 60'!A57)),"")</f>
        <v/>
      </c>
      <c r="AC56" t="str">
        <f>IF(AA56="","",'Procytrat CLO 60'!B57)</f>
        <v/>
      </c>
      <c r="AD56" t="str">
        <f>IF(AA56="","",IFERROR(1*'Procytrat CLO 60'!C57,IFERROR(_xludf.NUMBERVALUE('Procytrat CLO 60'!C57,".",","),IFERROR(_xludf.NUMBERVALUE('Procytrat CLO 60'!C57,",","."),0))))</f>
        <v/>
      </c>
      <c r="AE56" t="str">
        <f>IF(AA56="","",'Procytrat CLO 60'!J57)</f>
        <v/>
      </c>
      <c r="AF56">
        <f t="shared" si="0"/>
        <v>0</v>
      </c>
      <c r="AG56" t="str">
        <f t="shared" si="1"/>
        <v/>
      </c>
      <c r="AH56" t="str">
        <f t="shared" si="2"/>
        <v/>
      </c>
      <c r="AI56">
        <f t="shared" si="3"/>
        <v>0</v>
      </c>
      <c r="AJ56">
        <f t="shared" si="4"/>
        <v>0</v>
      </c>
      <c r="AK56">
        <v>0</v>
      </c>
      <c r="AL56" t="str">
        <f>IF(AA56="","",IFERROR(IF(ISNUMBER('Procytrat CLO 60'!D57),'Procytrat CLO 60'!D57,IF(ISNUMBER(SEARCH("12",'Procytrat CLO 60'!D57)),EDATE(AB56,12),IF(ISNUMBER(SEARCH("6",'Procytrat CLO 60'!D57)),EDATE(AB56,6),IF(ISNUMBER(SEARCH("3",'Procytrat CLO 60'!D57)),EDATE(AB56,3),DATEVALUE('Procytrat CLO 60'!D57))))),""))</f>
        <v/>
      </c>
      <c r="AM56" t="str">
        <f t="shared" ca="1" si="5"/>
        <v/>
      </c>
    </row>
    <row r="57" spans="1:39" ht="22.05" customHeight="1" x14ac:dyDescent="0.3">
      <c r="A57" s="154"/>
      <c r="B57" s="154"/>
      <c r="C57" s="154"/>
      <c r="D57" s="155"/>
      <c r="E57" s="164"/>
      <c r="F57" s="165"/>
      <c r="G57" s="165"/>
      <c r="H57" s="165"/>
      <c r="I57" s="165"/>
      <c r="J57" s="165"/>
      <c r="K57" s="166"/>
      <c r="L57" s="155"/>
      <c r="M57" s="164"/>
      <c r="N57" s="165"/>
      <c r="O57" s="165"/>
      <c r="P57" s="165"/>
      <c r="Q57" s="166"/>
      <c r="R57" s="155"/>
      <c r="S57" s="172">
        <v>7</v>
      </c>
      <c r="T57" s="173" t="str">
        <f t="shared" ca="1" si="12"/>
        <v/>
      </c>
      <c r="U57" s="173" t="str">
        <f t="shared" ca="1" si="13"/>
        <v/>
      </c>
      <c r="V57" s="186" t="str">
        <f t="shared" ca="1" si="14"/>
        <v/>
      </c>
      <c r="W57" s="187" t="str">
        <f t="shared" ca="1" si="15"/>
        <v/>
      </c>
      <c r="AA57" t="str">
        <f>IF(COUNTA('Procytrat CLO 60'!A58,'Procytrat CLO 60'!B58,'Procytrat CLO 60'!C58)&gt;0,"CLO 60","")</f>
        <v/>
      </c>
      <c r="AB57" t="str">
        <f>IFERROR(IF(ISNUMBER('Procytrat CLO 60'!A58),'Procytrat CLO 60'!A58,DATEVALUE('Procytrat CLO 60'!A58)),"")</f>
        <v/>
      </c>
      <c r="AC57" t="str">
        <f>IF(AA57="","",'Procytrat CLO 60'!B58)</f>
        <v/>
      </c>
      <c r="AD57" t="str">
        <f>IF(AA57="","",IFERROR(1*'Procytrat CLO 60'!C58,IFERROR(_xludf.NUMBERVALUE('Procytrat CLO 60'!C58,".",","),IFERROR(_xludf.NUMBERVALUE('Procytrat CLO 60'!C58,",","."),0))))</f>
        <v/>
      </c>
      <c r="AE57" t="str">
        <f>IF(AA57="","",'Procytrat CLO 60'!J58)</f>
        <v/>
      </c>
      <c r="AF57">
        <f t="shared" si="0"/>
        <v>0</v>
      </c>
      <c r="AG57" t="str">
        <f t="shared" si="1"/>
        <v/>
      </c>
      <c r="AH57" t="str">
        <f t="shared" si="2"/>
        <v/>
      </c>
      <c r="AI57">
        <f t="shared" si="3"/>
        <v>0</v>
      </c>
      <c r="AJ57">
        <f t="shared" si="4"/>
        <v>0</v>
      </c>
      <c r="AK57">
        <v>0</v>
      </c>
      <c r="AL57" t="str">
        <f>IF(AA57="","",IFERROR(IF(ISNUMBER('Procytrat CLO 60'!D58),'Procytrat CLO 60'!D58,IF(ISNUMBER(SEARCH("12",'Procytrat CLO 60'!D58)),EDATE(AB57,12),IF(ISNUMBER(SEARCH("6",'Procytrat CLO 60'!D58)),EDATE(AB57,6),IF(ISNUMBER(SEARCH("3",'Procytrat CLO 60'!D58)),EDATE(AB57,3),DATEVALUE('Procytrat CLO 60'!D58))))),""))</f>
        <v/>
      </c>
      <c r="AM57" t="str">
        <f t="shared" ca="1" si="5"/>
        <v/>
      </c>
    </row>
    <row r="58" spans="1:39" ht="22.05" customHeight="1" x14ac:dyDescent="0.3">
      <c r="A58" s="154"/>
      <c r="B58" s="154"/>
      <c r="C58" s="154"/>
      <c r="D58" s="155"/>
      <c r="E58" s="164"/>
      <c r="F58" s="165"/>
      <c r="G58" s="165"/>
      <c r="H58" s="165"/>
      <c r="I58" s="165"/>
      <c r="J58" s="165"/>
      <c r="K58" s="166"/>
      <c r="L58" s="155"/>
      <c r="M58" s="164"/>
      <c r="N58" s="165"/>
      <c r="O58" s="165"/>
      <c r="P58" s="165"/>
      <c r="Q58" s="166"/>
      <c r="R58" s="155"/>
      <c r="S58" s="168">
        <v>8</v>
      </c>
      <c r="T58" s="169" t="str">
        <f t="shared" ca="1" si="12"/>
        <v/>
      </c>
      <c r="U58" s="169" t="str">
        <f t="shared" ca="1" si="13"/>
        <v/>
      </c>
      <c r="V58" s="190" t="str">
        <f t="shared" ca="1" si="14"/>
        <v/>
      </c>
      <c r="W58" s="191" t="str">
        <f t="shared" ca="1" si="15"/>
        <v/>
      </c>
      <c r="AA58" t="str">
        <f>IF(COUNTA('Procytrat CLO 60'!A59,'Procytrat CLO 60'!B59,'Procytrat CLO 60'!C59)&gt;0,"CLO 60","")</f>
        <v/>
      </c>
      <c r="AB58" t="str">
        <f>IFERROR(IF(ISNUMBER('Procytrat CLO 60'!A59),'Procytrat CLO 60'!A59,DATEVALUE('Procytrat CLO 60'!A59)),"")</f>
        <v/>
      </c>
      <c r="AC58" t="str">
        <f>IF(AA58="","",'Procytrat CLO 60'!B59)</f>
        <v/>
      </c>
      <c r="AD58" t="str">
        <f>IF(AA58="","",IFERROR(1*'Procytrat CLO 60'!C59,IFERROR(_xludf.NUMBERVALUE('Procytrat CLO 60'!C59,".",","),IFERROR(_xludf.NUMBERVALUE('Procytrat CLO 60'!C59,",","."),0))))</f>
        <v/>
      </c>
      <c r="AE58" t="str">
        <f>IF(AA58="","",'Procytrat CLO 60'!J59)</f>
        <v/>
      </c>
      <c r="AF58">
        <f t="shared" si="0"/>
        <v>0</v>
      </c>
      <c r="AG58" t="str">
        <f t="shared" si="1"/>
        <v/>
      </c>
      <c r="AH58" t="str">
        <f t="shared" si="2"/>
        <v/>
      </c>
      <c r="AI58">
        <f t="shared" si="3"/>
        <v>0</v>
      </c>
      <c r="AJ58">
        <f t="shared" si="4"/>
        <v>0</v>
      </c>
      <c r="AK58">
        <v>0</v>
      </c>
      <c r="AL58" t="str">
        <f>IF(AA58="","",IFERROR(IF(ISNUMBER('Procytrat CLO 60'!D59),'Procytrat CLO 60'!D59,IF(ISNUMBER(SEARCH("12",'Procytrat CLO 60'!D59)),EDATE(AB58,12),IF(ISNUMBER(SEARCH("6",'Procytrat CLO 60'!D59)),EDATE(AB58,6),IF(ISNUMBER(SEARCH("3",'Procytrat CLO 60'!D59)),EDATE(AB58,3),DATEVALUE('Procytrat CLO 60'!D59))))),""))</f>
        <v/>
      </c>
      <c r="AM58" t="str">
        <f t="shared" ca="1" si="5"/>
        <v/>
      </c>
    </row>
    <row r="59" spans="1:39" ht="22.05" customHeight="1" x14ac:dyDescent="0.3">
      <c r="A59" s="154"/>
      <c r="B59" s="154"/>
      <c r="C59" s="154"/>
      <c r="D59" s="155"/>
      <c r="E59" s="164"/>
      <c r="F59" s="165"/>
      <c r="G59" s="165"/>
      <c r="H59" s="165"/>
      <c r="I59" s="165"/>
      <c r="J59" s="165"/>
      <c r="K59" s="166"/>
      <c r="L59" s="155"/>
      <c r="M59" s="164"/>
      <c r="N59" s="165"/>
      <c r="O59" s="165"/>
      <c r="P59" s="165"/>
      <c r="Q59" s="166"/>
      <c r="R59" s="155"/>
      <c r="S59" s="172">
        <v>9</v>
      </c>
      <c r="T59" s="173" t="str">
        <f t="shared" ca="1" si="12"/>
        <v/>
      </c>
      <c r="U59" s="173" t="str">
        <f t="shared" ca="1" si="13"/>
        <v/>
      </c>
      <c r="V59" s="186" t="str">
        <f t="shared" ca="1" si="14"/>
        <v/>
      </c>
      <c r="W59" s="187" t="str">
        <f t="shared" ca="1" si="15"/>
        <v/>
      </c>
      <c r="AA59" t="str">
        <f>IF(COUNTA('Procytrat CLO 60'!A60,'Procytrat CLO 60'!B60,'Procytrat CLO 60'!C60)&gt;0,"CLO 60","")</f>
        <v/>
      </c>
      <c r="AB59" t="str">
        <f>IFERROR(IF(ISNUMBER('Procytrat CLO 60'!A60),'Procytrat CLO 60'!A60,DATEVALUE('Procytrat CLO 60'!A60)),"")</f>
        <v/>
      </c>
      <c r="AC59" t="str">
        <f>IF(AA59="","",'Procytrat CLO 60'!B60)</f>
        <v/>
      </c>
      <c r="AD59" t="str">
        <f>IF(AA59="","",IFERROR(1*'Procytrat CLO 60'!C60,IFERROR(_xludf.NUMBERVALUE('Procytrat CLO 60'!C60,".",","),IFERROR(_xludf.NUMBERVALUE('Procytrat CLO 60'!C60,",","."),0))))</f>
        <v/>
      </c>
      <c r="AE59" t="str">
        <f>IF(AA59="","",'Procytrat CLO 60'!J60)</f>
        <v/>
      </c>
      <c r="AF59">
        <f t="shared" si="0"/>
        <v>0</v>
      </c>
      <c r="AG59" t="str">
        <f t="shared" si="1"/>
        <v/>
      </c>
      <c r="AH59" t="str">
        <f t="shared" si="2"/>
        <v/>
      </c>
      <c r="AI59">
        <f t="shared" si="3"/>
        <v>0</v>
      </c>
      <c r="AJ59">
        <f t="shared" si="4"/>
        <v>0</v>
      </c>
      <c r="AK59">
        <v>0</v>
      </c>
      <c r="AL59" t="str">
        <f>IF(AA59="","",IFERROR(IF(ISNUMBER('Procytrat CLO 60'!D60),'Procytrat CLO 60'!D60,IF(ISNUMBER(SEARCH("12",'Procytrat CLO 60'!D60)),EDATE(AB59,12),IF(ISNUMBER(SEARCH("6",'Procytrat CLO 60'!D60)),EDATE(AB59,6),IF(ISNUMBER(SEARCH("3",'Procytrat CLO 60'!D60)),EDATE(AB59,3),DATEVALUE('Procytrat CLO 60'!D60))))),""))</f>
        <v/>
      </c>
      <c r="AM59" t="str">
        <f t="shared" ca="1" si="5"/>
        <v/>
      </c>
    </row>
    <row r="60" spans="1:39" ht="22.05" customHeight="1" x14ac:dyDescent="0.3">
      <c r="A60" s="154"/>
      <c r="B60" s="154"/>
      <c r="C60" s="154"/>
      <c r="D60" s="155"/>
      <c r="E60" s="164"/>
      <c r="F60" s="165"/>
      <c r="G60" s="165"/>
      <c r="H60" s="165"/>
      <c r="I60" s="165"/>
      <c r="J60" s="165"/>
      <c r="K60" s="166"/>
      <c r="L60" s="155"/>
      <c r="M60" s="164"/>
      <c r="N60" s="165"/>
      <c r="O60" s="165"/>
      <c r="P60" s="165"/>
      <c r="Q60" s="166"/>
      <c r="R60" s="155"/>
      <c r="S60" s="168">
        <v>10</v>
      </c>
      <c r="T60" s="169" t="str">
        <f t="shared" ca="1" si="12"/>
        <v/>
      </c>
      <c r="U60" s="169" t="str">
        <f t="shared" ca="1" si="13"/>
        <v/>
      </c>
      <c r="V60" s="190" t="str">
        <f t="shared" ca="1" si="14"/>
        <v/>
      </c>
      <c r="W60" s="191" t="str">
        <f t="shared" ca="1" si="15"/>
        <v/>
      </c>
      <c r="AA60" t="str">
        <f>IF(COUNTA('Procytrat CLO 60'!A61,'Procytrat CLO 60'!B61,'Procytrat CLO 60'!C61)&gt;0,"CLO 60","")</f>
        <v/>
      </c>
      <c r="AB60" t="str">
        <f>IFERROR(IF(ISNUMBER('Procytrat CLO 60'!A61),'Procytrat CLO 60'!A61,DATEVALUE('Procytrat CLO 60'!A61)),"")</f>
        <v/>
      </c>
      <c r="AC60" t="str">
        <f>IF(AA60="","",'Procytrat CLO 60'!B61)</f>
        <v/>
      </c>
      <c r="AD60" t="str">
        <f>IF(AA60="","",IFERROR(1*'Procytrat CLO 60'!C61,IFERROR(_xludf.NUMBERVALUE('Procytrat CLO 60'!C61,".",","),IFERROR(_xludf.NUMBERVALUE('Procytrat CLO 60'!C61,",","."),0))))</f>
        <v/>
      </c>
      <c r="AE60" t="str">
        <f>IF(AA60="","",'Procytrat CLO 60'!J61)</f>
        <v/>
      </c>
      <c r="AF60">
        <f t="shared" si="0"/>
        <v>0</v>
      </c>
      <c r="AG60" t="str">
        <f t="shared" si="1"/>
        <v/>
      </c>
      <c r="AH60" t="str">
        <f t="shared" si="2"/>
        <v/>
      </c>
      <c r="AI60">
        <f t="shared" si="3"/>
        <v>0</v>
      </c>
      <c r="AJ60">
        <f t="shared" si="4"/>
        <v>0</v>
      </c>
      <c r="AK60">
        <v>0</v>
      </c>
      <c r="AL60" t="str">
        <f>IF(AA60="","",IFERROR(IF(ISNUMBER('Procytrat CLO 60'!D61),'Procytrat CLO 60'!D61,IF(ISNUMBER(SEARCH("12",'Procytrat CLO 60'!D61)),EDATE(AB60,12),IF(ISNUMBER(SEARCH("6",'Procytrat CLO 60'!D61)),EDATE(AB60,6),IF(ISNUMBER(SEARCH("3",'Procytrat CLO 60'!D61)),EDATE(AB60,3),DATEVALUE('Procytrat CLO 60'!D61))))),""))</f>
        <v/>
      </c>
      <c r="AM60" t="str">
        <f t="shared" ca="1" si="5"/>
        <v/>
      </c>
    </row>
    <row r="61" spans="1:39" ht="22.05" customHeight="1" x14ac:dyDescent="0.3">
      <c r="A61" s="154"/>
      <c r="B61" s="154"/>
      <c r="C61" s="154"/>
      <c r="D61" s="155"/>
      <c r="E61" s="176"/>
      <c r="F61" s="177"/>
      <c r="G61" s="177"/>
      <c r="H61" s="177"/>
      <c r="I61" s="177"/>
      <c r="J61" s="177"/>
      <c r="K61" s="178"/>
      <c r="L61" s="155"/>
      <c r="M61" s="176"/>
      <c r="N61" s="177"/>
      <c r="O61" s="177"/>
      <c r="P61" s="177"/>
      <c r="Q61" s="178"/>
      <c r="R61" s="155"/>
      <c r="S61" s="176"/>
      <c r="T61" s="177"/>
      <c r="U61" s="177"/>
      <c r="V61" s="177"/>
      <c r="W61" s="178"/>
      <c r="AA61" t="str">
        <f>IF(COUNTA('Procytrat CLO 60'!A62,'Procytrat CLO 60'!B62,'Procytrat CLO 60'!C62)&gt;0,"CLO 60","")</f>
        <v/>
      </c>
      <c r="AB61" t="str">
        <f>IFERROR(IF(ISNUMBER('Procytrat CLO 60'!A62),'Procytrat CLO 60'!A62,DATEVALUE('Procytrat CLO 60'!A62)),"")</f>
        <v/>
      </c>
      <c r="AC61" t="str">
        <f>IF(AA61="","",'Procytrat CLO 60'!B62)</f>
        <v/>
      </c>
      <c r="AD61" t="str">
        <f>IF(AA61="","",IFERROR(1*'Procytrat CLO 60'!C62,IFERROR(_xludf.NUMBERVALUE('Procytrat CLO 60'!C62,".",","),IFERROR(_xludf.NUMBERVALUE('Procytrat CLO 60'!C62,",","."),0))))</f>
        <v/>
      </c>
      <c r="AE61" t="str">
        <f>IF(AA61="","",'Procytrat CLO 60'!J62)</f>
        <v/>
      </c>
      <c r="AF61">
        <f t="shared" si="0"/>
        <v>0</v>
      </c>
      <c r="AG61" t="str">
        <f t="shared" si="1"/>
        <v/>
      </c>
      <c r="AH61" t="str">
        <f t="shared" si="2"/>
        <v/>
      </c>
      <c r="AI61">
        <f t="shared" si="3"/>
        <v>0</v>
      </c>
      <c r="AJ61">
        <f t="shared" si="4"/>
        <v>0</v>
      </c>
      <c r="AK61">
        <v>0</v>
      </c>
      <c r="AL61" t="str">
        <f>IF(AA61="","",IFERROR(IF(ISNUMBER('Procytrat CLO 60'!D62),'Procytrat CLO 60'!D62,IF(ISNUMBER(SEARCH("12",'Procytrat CLO 60'!D62)),EDATE(AB61,12),IF(ISNUMBER(SEARCH("6",'Procytrat CLO 60'!D62)),EDATE(AB61,6),IF(ISNUMBER(SEARCH("3",'Procytrat CLO 60'!D62)),EDATE(AB61,3),DATEVALUE('Procytrat CLO 60'!D62))))),""))</f>
        <v/>
      </c>
      <c r="AM61" t="str">
        <f t="shared" ca="1" si="5"/>
        <v/>
      </c>
    </row>
    <row r="62" spans="1:39" ht="22.05" customHeight="1" x14ac:dyDescent="0.3">
      <c r="A62" s="154"/>
      <c r="B62" s="154"/>
      <c r="C62" s="154"/>
      <c r="D62" s="155"/>
      <c r="E62" s="155"/>
      <c r="F62" s="155"/>
      <c r="G62" s="155"/>
      <c r="H62" s="155"/>
      <c r="I62" s="155"/>
      <c r="J62" s="155"/>
      <c r="K62" s="155"/>
      <c r="L62" s="155"/>
      <c r="M62" s="155"/>
      <c r="N62" s="155"/>
      <c r="O62" s="155"/>
      <c r="P62" s="155"/>
      <c r="Q62" s="155"/>
      <c r="R62" s="155"/>
      <c r="S62" s="155"/>
      <c r="T62" s="155"/>
      <c r="U62" s="155"/>
      <c r="V62" s="155"/>
      <c r="W62" s="155"/>
      <c r="AA62" t="str">
        <f>IF(COUNTA('Procytrat CLO 60'!A63,'Procytrat CLO 60'!B63,'Procytrat CLO 60'!C63)&gt;0,"CLO 60","")</f>
        <v/>
      </c>
      <c r="AB62" t="str">
        <f>IFERROR(IF(ISNUMBER('Procytrat CLO 60'!A63),'Procytrat CLO 60'!A63,DATEVALUE('Procytrat CLO 60'!A63)),"")</f>
        <v/>
      </c>
      <c r="AC62" t="str">
        <f>IF(AA62="","",'Procytrat CLO 60'!B63)</f>
        <v/>
      </c>
      <c r="AD62" t="str">
        <f>IF(AA62="","",IFERROR(1*'Procytrat CLO 60'!C63,IFERROR(_xludf.NUMBERVALUE('Procytrat CLO 60'!C63,".",","),IFERROR(_xludf.NUMBERVALUE('Procytrat CLO 60'!C63,",","."),0))))</f>
        <v/>
      </c>
      <c r="AE62" t="str">
        <f>IF(AA62="","",'Procytrat CLO 60'!J63)</f>
        <v/>
      </c>
      <c r="AF62">
        <f t="shared" si="0"/>
        <v>0</v>
      </c>
      <c r="AG62" t="str">
        <f t="shared" si="1"/>
        <v/>
      </c>
      <c r="AH62" t="str">
        <f t="shared" si="2"/>
        <v/>
      </c>
      <c r="AI62">
        <f t="shared" si="3"/>
        <v>0</v>
      </c>
      <c r="AJ62">
        <f t="shared" si="4"/>
        <v>0</v>
      </c>
      <c r="AK62">
        <v>0</v>
      </c>
      <c r="AL62" t="str">
        <f>IF(AA62="","",IFERROR(IF(ISNUMBER('Procytrat CLO 60'!D63),'Procytrat CLO 60'!D63,IF(ISNUMBER(SEARCH("12",'Procytrat CLO 60'!D63)),EDATE(AB62,12),IF(ISNUMBER(SEARCH("6",'Procytrat CLO 60'!D63)),EDATE(AB62,6),IF(ISNUMBER(SEARCH("3",'Procytrat CLO 60'!D63)),EDATE(AB62,3),DATEVALUE('Procytrat CLO 60'!D63))))),""))</f>
        <v/>
      </c>
      <c r="AM62" t="str">
        <f t="shared" ca="1" si="5"/>
        <v/>
      </c>
    </row>
    <row r="63" spans="1:39" ht="22.05" customHeight="1" x14ac:dyDescent="0.3">
      <c r="A63" s="154"/>
      <c r="B63" s="154"/>
      <c r="C63" s="154"/>
      <c r="D63" s="155"/>
      <c r="E63" s="155"/>
      <c r="F63" s="155"/>
      <c r="G63" s="155"/>
      <c r="H63" s="155"/>
      <c r="I63" s="155"/>
      <c r="J63" s="155"/>
      <c r="K63" s="155"/>
      <c r="L63" s="155"/>
      <c r="M63" s="155"/>
      <c r="N63" s="155"/>
      <c r="O63" s="155"/>
      <c r="P63" s="155"/>
      <c r="Q63" s="155"/>
      <c r="R63" s="155"/>
      <c r="S63" s="155"/>
      <c r="T63" s="155"/>
      <c r="U63" s="155"/>
      <c r="V63" s="155"/>
      <c r="W63" s="155"/>
      <c r="AA63" t="str">
        <f>IF(COUNTA('Procytrat CLO 60'!A64,'Procytrat CLO 60'!B64,'Procytrat CLO 60'!C64)&gt;0,"CLO 60","")</f>
        <v/>
      </c>
      <c r="AB63" t="str">
        <f>IFERROR(IF(ISNUMBER('Procytrat CLO 60'!A64),'Procytrat CLO 60'!A64,DATEVALUE('Procytrat CLO 60'!A64)),"")</f>
        <v/>
      </c>
      <c r="AC63" t="str">
        <f>IF(AA63="","",'Procytrat CLO 60'!B64)</f>
        <v/>
      </c>
      <c r="AD63" t="str">
        <f>IF(AA63="","",IFERROR(1*'Procytrat CLO 60'!C64,IFERROR(_xludf.NUMBERVALUE('Procytrat CLO 60'!C64,".",","),IFERROR(_xludf.NUMBERVALUE('Procytrat CLO 60'!C64,",","."),0))))</f>
        <v/>
      </c>
      <c r="AE63" t="str">
        <f>IF(AA63="","",'Procytrat CLO 60'!J64)</f>
        <v/>
      </c>
      <c r="AF63">
        <f t="shared" si="0"/>
        <v>0</v>
      </c>
      <c r="AG63" t="str">
        <f t="shared" si="1"/>
        <v/>
      </c>
      <c r="AH63" t="str">
        <f t="shared" si="2"/>
        <v/>
      </c>
      <c r="AI63">
        <f t="shared" si="3"/>
        <v>0</v>
      </c>
      <c r="AJ63">
        <f t="shared" si="4"/>
        <v>0</v>
      </c>
      <c r="AK63">
        <v>0</v>
      </c>
      <c r="AL63" t="str">
        <f>IF(AA63="","",IFERROR(IF(ISNUMBER('Procytrat CLO 60'!D64),'Procytrat CLO 60'!D64,IF(ISNUMBER(SEARCH("12",'Procytrat CLO 60'!D64)),EDATE(AB63,12),IF(ISNUMBER(SEARCH("6",'Procytrat CLO 60'!D64)),EDATE(AB63,6),IF(ISNUMBER(SEARCH("3",'Procytrat CLO 60'!D64)),EDATE(AB63,3),DATEVALUE('Procytrat CLO 60'!D64))))),""))</f>
        <v/>
      </c>
      <c r="AM63" t="str">
        <f t="shared" ca="1" si="5"/>
        <v/>
      </c>
    </row>
    <row r="64" spans="1:39" ht="22.05" customHeight="1" x14ac:dyDescent="0.3">
      <c r="A64" s="154"/>
      <c r="B64" s="154"/>
      <c r="C64" s="154"/>
      <c r="D64" s="155"/>
      <c r="E64" s="210" t="s">
        <v>59</v>
      </c>
      <c r="F64" s="211"/>
      <c r="G64" s="211"/>
      <c r="H64" s="211"/>
      <c r="I64" s="211"/>
      <c r="J64" s="211"/>
      <c r="K64" s="211"/>
      <c r="L64" s="211"/>
      <c r="M64" s="211"/>
      <c r="N64" s="211"/>
      <c r="O64" s="211"/>
      <c r="P64" s="211"/>
      <c r="Q64" s="211"/>
      <c r="R64" s="211"/>
      <c r="S64" s="211"/>
      <c r="T64" s="211"/>
      <c r="U64" s="211"/>
      <c r="V64" s="211"/>
      <c r="W64" s="212"/>
      <c r="AA64" t="str">
        <f>IF(COUNTA('Procytrat CLO 60'!A65,'Procytrat CLO 60'!B65,'Procytrat CLO 60'!C65)&gt;0,"CLO 60","")</f>
        <v/>
      </c>
      <c r="AB64" t="str">
        <f>IFERROR(IF(ISNUMBER('Procytrat CLO 60'!A65),'Procytrat CLO 60'!A65,DATEVALUE('Procytrat CLO 60'!A65)),"")</f>
        <v/>
      </c>
      <c r="AC64" t="str">
        <f>IF(AA64="","",'Procytrat CLO 60'!B65)</f>
        <v/>
      </c>
      <c r="AD64" t="str">
        <f>IF(AA64="","",IFERROR(1*'Procytrat CLO 60'!C65,IFERROR(_xludf.NUMBERVALUE('Procytrat CLO 60'!C65,".",","),IFERROR(_xludf.NUMBERVALUE('Procytrat CLO 60'!C65,",","."),0))))</f>
        <v/>
      </c>
      <c r="AE64" t="str">
        <f>IF(AA64="","",'Procytrat CLO 60'!J65)</f>
        <v/>
      </c>
      <c r="AF64">
        <f t="shared" si="0"/>
        <v>0</v>
      </c>
      <c r="AG64" t="str">
        <f t="shared" si="1"/>
        <v/>
      </c>
      <c r="AH64" t="str">
        <f t="shared" si="2"/>
        <v/>
      </c>
      <c r="AI64">
        <f t="shared" si="3"/>
        <v>0</v>
      </c>
      <c r="AJ64">
        <f t="shared" si="4"/>
        <v>0</v>
      </c>
      <c r="AK64">
        <v>0</v>
      </c>
      <c r="AL64" t="str">
        <f>IF(AA64="","",IFERROR(IF(ISNUMBER('Procytrat CLO 60'!D65),'Procytrat CLO 60'!D65,IF(ISNUMBER(SEARCH("12",'Procytrat CLO 60'!D65)),EDATE(AB64,12),IF(ISNUMBER(SEARCH("6",'Procytrat CLO 60'!D65)),EDATE(AB64,6),IF(ISNUMBER(SEARCH("3",'Procytrat CLO 60'!D65)),EDATE(AB64,3),DATEVALUE('Procytrat CLO 60'!D65))))),""))</f>
        <v/>
      </c>
      <c r="AM64" t="str">
        <f t="shared" ca="1" si="5"/>
        <v/>
      </c>
    </row>
    <row r="65" spans="1:39" ht="22.05" customHeight="1" x14ac:dyDescent="0.3">
      <c r="A65" s="154"/>
      <c r="B65" s="154"/>
      <c r="C65" s="154"/>
      <c r="D65" s="155"/>
      <c r="E65" s="213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5"/>
      <c r="AA65" t="str">
        <f>IF(COUNTA('Procytrat CLO 60'!A66,'Procytrat CLO 60'!B66,'Procytrat CLO 60'!C66)&gt;0,"CLO 60","")</f>
        <v/>
      </c>
      <c r="AB65" t="str">
        <f>IFERROR(IF(ISNUMBER('Procytrat CLO 60'!A66),'Procytrat CLO 60'!A66,DATEVALUE('Procytrat CLO 60'!A66)),"")</f>
        <v/>
      </c>
      <c r="AC65" t="str">
        <f>IF(AA65="","",'Procytrat CLO 60'!B66)</f>
        <v/>
      </c>
      <c r="AD65" t="str">
        <f>IF(AA65="","",IFERROR(1*'Procytrat CLO 60'!C66,IFERROR(_xludf.NUMBERVALUE('Procytrat CLO 60'!C66,".",","),IFERROR(_xludf.NUMBERVALUE('Procytrat CLO 60'!C66,",","."),0))))</f>
        <v/>
      </c>
      <c r="AE65" t="str">
        <f>IF(AA65="","",'Procytrat CLO 60'!J66)</f>
        <v/>
      </c>
      <c r="AF65">
        <f t="shared" si="0"/>
        <v>0</v>
      </c>
      <c r="AG65" t="str">
        <f t="shared" si="1"/>
        <v/>
      </c>
      <c r="AH65" t="str">
        <f t="shared" si="2"/>
        <v/>
      </c>
      <c r="AI65">
        <f t="shared" si="3"/>
        <v>0</v>
      </c>
      <c r="AJ65">
        <f t="shared" si="4"/>
        <v>0</v>
      </c>
      <c r="AK65">
        <v>0</v>
      </c>
      <c r="AL65" t="str">
        <f>IF(AA65="","",IFERROR(IF(ISNUMBER('Procytrat CLO 60'!D66),'Procytrat CLO 60'!D66,IF(ISNUMBER(SEARCH("12",'Procytrat CLO 60'!D66)),EDATE(AB65,12),IF(ISNUMBER(SEARCH("6",'Procytrat CLO 60'!D66)),EDATE(AB65,6),IF(ISNUMBER(SEARCH("3",'Procytrat CLO 60'!D66)),EDATE(AB65,3),DATEVALUE('Procytrat CLO 60'!D66))))),""))</f>
        <v/>
      </c>
      <c r="AM65" t="str">
        <f t="shared" ca="1" si="5"/>
        <v/>
      </c>
    </row>
    <row r="66" spans="1:39" ht="22.05" customHeight="1" x14ac:dyDescent="0.3">
      <c r="A66" s="154"/>
      <c r="B66" s="154"/>
      <c r="C66" s="154"/>
      <c r="D66" s="155"/>
      <c r="E66" s="194" t="s">
        <v>0</v>
      </c>
      <c r="F66" s="194" t="s">
        <v>31</v>
      </c>
      <c r="G66" s="194" t="s">
        <v>30</v>
      </c>
      <c r="H66" s="194" t="s">
        <v>38</v>
      </c>
      <c r="I66" s="194" t="s">
        <v>32</v>
      </c>
      <c r="J66" s="194" t="s">
        <v>60</v>
      </c>
      <c r="K66" s="194" t="s">
        <v>33</v>
      </c>
      <c r="L66" s="165"/>
      <c r="M66" s="165"/>
      <c r="N66" s="165"/>
      <c r="O66" s="165"/>
      <c r="P66" s="165"/>
      <c r="Q66" s="165"/>
      <c r="R66" s="165"/>
      <c r="S66" s="165"/>
      <c r="T66" s="165"/>
      <c r="U66" s="165"/>
      <c r="V66" s="165"/>
      <c r="W66" s="166"/>
      <c r="AA66" t="str">
        <f>IF(COUNTA('Procytrat CLO 60'!A67,'Procytrat CLO 60'!B67,'Procytrat CLO 60'!C67)&gt;0,"CLO 60","")</f>
        <v/>
      </c>
      <c r="AB66" t="str">
        <f>IFERROR(IF(ISNUMBER('Procytrat CLO 60'!A67),'Procytrat CLO 60'!A67,DATEVALUE('Procytrat CLO 60'!A67)),"")</f>
        <v/>
      </c>
      <c r="AC66" t="str">
        <f>IF(AA66="","",'Procytrat CLO 60'!B67)</f>
        <v/>
      </c>
      <c r="AD66" t="str">
        <f>IF(AA66="","",IFERROR(1*'Procytrat CLO 60'!C67,IFERROR(_xludf.NUMBERVALUE('Procytrat CLO 60'!C67,".",","),IFERROR(_xludf.NUMBERVALUE('Procytrat CLO 60'!C67,",","."),0))))</f>
        <v/>
      </c>
      <c r="AE66" t="str">
        <f>IF(AA66="","",'Procytrat CLO 60'!J67)</f>
        <v/>
      </c>
      <c r="AF66">
        <f t="shared" ref="AF66:AF129" si="16">IF(AA66="",0,--ISNUMBER(SEARCH("aprovado",AE66)))</f>
        <v>0</v>
      </c>
      <c r="AG66" t="str">
        <f t="shared" ref="AG66:AG129" si="17">IF(AB66="","",YEAR(AB66))</f>
        <v/>
      </c>
      <c r="AH66" t="str">
        <f t="shared" ref="AH66:AH129" si="18">IF(AB66="","",MONTH(AB66))</f>
        <v/>
      </c>
      <c r="AI66">
        <f t="shared" ref="AI66:AI129" si="19">IF(AB66="",0,AB66+ROW()/1000000)</f>
        <v>0</v>
      </c>
      <c r="AJ66">
        <f t="shared" ref="AJ66:AJ129" si="20">--(AA66&lt;&gt;"")</f>
        <v>0</v>
      </c>
      <c r="AK66">
        <v>0</v>
      </c>
      <c r="AL66" t="str">
        <f>IF(AA66="","",IFERROR(IF(ISNUMBER('Procytrat CLO 60'!D67),'Procytrat CLO 60'!D67,IF(ISNUMBER(SEARCH("12",'Procytrat CLO 60'!D67)),EDATE(AB66,12),IF(ISNUMBER(SEARCH("6",'Procytrat CLO 60'!D67)),EDATE(AB66,6),IF(ISNUMBER(SEARCH("3",'Procytrat CLO 60'!D67)),EDATE(AB66,3),DATEVALUE('Procytrat CLO 60'!D67))))),""))</f>
        <v/>
      </c>
      <c r="AM66" t="str">
        <f t="shared" ref="AM66:AM129" ca="1" si="21">IF(AND(AJ66=1,AL66&lt;&gt;"",AL66&gt;=TODAY(),AG66=$W$3),AL66+ROW()/1000000,"")</f>
        <v/>
      </c>
    </row>
    <row r="67" spans="1:39" ht="22.05" customHeight="1" x14ac:dyDescent="0.3">
      <c r="A67" s="154"/>
      <c r="B67" s="154"/>
      <c r="C67" s="154"/>
      <c r="D67" s="155"/>
      <c r="E67" s="173" t="s">
        <v>61</v>
      </c>
      <c r="F67" s="173">
        <f t="shared" ref="F67:F86" si="22">SUMIFS($AJ$2:$AJ$12001,$AA$2:$AA$12001,E67,$AG$2:$AG$12001,$W$3)</f>
        <v>0</v>
      </c>
      <c r="G67" s="195">
        <f t="shared" ref="G67:G86" si="23">SUMIFS($AD$2:$AD$12001,$AJ$2:$AJ$12001,1,$AA$2:$AA$12001,E67,$AG$2:$AG$12001,$W$3)</f>
        <v>0</v>
      </c>
      <c r="H67" s="173">
        <f t="shared" ref="H67:H86" si="24">SUMIFS($AF$2:$AF$12001,$AJ$2:$AJ$12001,1,$AA$2:$AA$12001,E67,$AG$2:$AG$12001,$W$3)</f>
        <v>0</v>
      </c>
      <c r="I67" s="180">
        <f t="shared" ref="I67:I86" si="25">IFERROR(H67/F67,0)</f>
        <v>0</v>
      </c>
      <c r="J67" s="173" t="str">
        <f t="shared" ref="J67:J86" si="26">IF(G67&gt;0,RANK(G67,$G$67:$G$86,0),"")</f>
        <v/>
      </c>
      <c r="K67" s="173" t="str">
        <f t="shared" ref="K67:K86" si="27">IF(F67=0,"",IF(I67&gt;=0.95,"Excelente",IF(I67&gt;=0.8,"Atenção","Crítico")))</f>
        <v/>
      </c>
      <c r="L67" s="165"/>
      <c r="M67" s="165"/>
      <c r="N67" s="165"/>
      <c r="O67" s="165"/>
      <c r="P67" s="165"/>
      <c r="Q67" s="165"/>
      <c r="R67" s="165"/>
      <c r="S67" s="165"/>
      <c r="T67" s="165"/>
      <c r="U67" s="165"/>
      <c r="V67" s="165"/>
      <c r="W67" s="166"/>
      <c r="AA67" t="str">
        <f>IF(COUNTA('Procytrat CLO 60'!A68,'Procytrat CLO 60'!B68,'Procytrat CLO 60'!C68)&gt;0,"CLO 60","")</f>
        <v/>
      </c>
      <c r="AB67" t="str">
        <f>IFERROR(IF(ISNUMBER('Procytrat CLO 60'!A68),'Procytrat CLO 60'!A68,DATEVALUE('Procytrat CLO 60'!A68)),"")</f>
        <v/>
      </c>
      <c r="AC67" t="str">
        <f>IF(AA67="","",'Procytrat CLO 60'!B68)</f>
        <v/>
      </c>
      <c r="AD67" t="str">
        <f>IF(AA67="","",IFERROR(1*'Procytrat CLO 60'!C68,IFERROR(_xludf.NUMBERVALUE('Procytrat CLO 60'!C68,".",","),IFERROR(_xludf.NUMBERVALUE('Procytrat CLO 60'!C68,",","."),0))))</f>
        <v/>
      </c>
      <c r="AE67" t="str">
        <f>IF(AA67="","",'Procytrat CLO 60'!J68)</f>
        <v/>
      </c>
      <c r="AF67">
        <f t="shared" si="16"/>
        <v>0</v>
      </c>
      <c r="AG67" t="str">
        <f t="shared" si="17"/>
        <v/>
      </c>
      <c r="AH67" t="str">
        <f t="shared" si="18"/>
        <v/>
      </c>
      <c r="AI67">
        <f t="shared" si="19"/>
        <v>0</v>
      </c>
      <c r="AJ67">
        <f t="shared" si="20"/>
        <v>0</v>
      </c>
      <c r="AK67">
        <v>0</v>
      </c>
      <c r="AL67" t="str">
        <f>IF(AA67="","",IFERROR(IF(ISNUMBER('Procytrat CLO 60'!D68),'Procytrat CLO 60'!D68,IF(ISNUMBER(SEARCH("12",'Procytrat CLO 60'!D68)),EDATE(AB67,12),IF(ISNUMBER(SEARCH("6",'Procytrat CLO 60'!D68)),EDATE(AB67,6),IF(ISNUMBER(SEARCH("3",'Procytrat CLO 60'!D68)),EDATE(AB67,3),DATEVALUE('Procytrat CLO 60'!D68))))),""))</f>
        <v/>
      </c>
      <c r="AM67" t="str">
        <f t="shared" ca="1" si="21"/>
        <v/>
      </c>
    </row>
    <row r="68" spans="1:39" ht="22.05" customHeight="1" x14ac:dyDescent="0.3">
      <c r="A68" s="154"/>
      <c r="B68" s="154"/>
      <c r="C68" s="154"/>
      <c r="D68" s="155"/>
      <c r="E68" s="169" t="s">
        <v>62</v>
      </c>
      <c r="F68" s="169">
        <f t="shared" si="22"/>
        <v>0</v>
      </c>
      <c r="G68" s="196">
        <f t="shared" si="23"/>
        <v>0</v>
      </c>
      <c r="H68" s="169">
        <f t="shared" si="24"/>
        <v>0</v>
      </c>
      <c r="I68" s="181">
        <f t="shared" si="25"/>
        <v>0</v>
      </c>
      <c r="J68" s="169" t="str">
        <f t="shared" si="26"/>
        <v/>
      </c>
      <c r="K68" s="169" t="str">
        <f t="shared" si="27"/>
        <v/>
      </c>
      <c r="L68" s="165"/>
      <c r="M68" s="165"/>
      <c r="N68" s="165"/>
      <c r="O68" s="165"/>
      <c r="P68" s="165"/>
      <c r="Q68" s="165"/>
      <c r="R68" s="165"/>
      <c r="S68" s="165"/>
      <c r="T68" s="165"/>
      <c r="U68" s="165"/>
      <c r="V68" s="165"/>
      <c r="W68" s="166"/>
      <c r="AA68" t="str">
        <f>IF(COUNTA('Procytrat CLO 60'!A69,'Procytrat CLO 60'!B69,'Procytrat CLO 60'!C69)&gt;0,"CLO 60","")</f>
        <v/>
      </c>
      <c r="AB68" t="str">
        <f>IFERROR(IF(ISNUMBER('Procytrat CLO 60'!A69),'Procytrat CLO 60'!A69,DATEVALUE('Procytrat CLO 60'!A69)),"")</f>
        <v/>
      </c>
      <c r="AC68" t="str">
        <f>IF(AA68="","",'Procytrat CLO 60'!B69)</f>
        <v/>
      </c>
      <c r="AD68" t="str">
        <f>IF(AA68="","",IFERROR(1*'Procytrat CLO 60'!C69,IFERROR(_xludf.NUMBERVALUE('Procytrat CLO 60'!C69,".",","),IFERROR(_xludf.NUMBERVALUE('Procytrat CLO 60'!C69,",","."),0))))</f>
        <v/>
      </c>
      <c r="AE68" t="str">
        <f>IF(AA68="","",'Procytrat CLO 60'!J69)</f>
        <v/>
      </c>
      <c r="AF68">
        <f t="shared" si="16"/>
        <v>0</v>
      </c>
      <c r="AG68" t="str">
        <f t="shared" si="17"/>
        <v/>
      </c>
      <c r="AH68" t="str">
        <f t="shared" si="18"/>
        <v/>
      </c>
      <c r="AI68">
        <f t="shared" si="19"/>
        <v>0</v>
      </c>
      <c r="AJ68">
        <f t="shared" si="20"/>
        <v>0</v>
      </c>
      <c r="AK68">
        <v>0</v>
      </c>
      <c r="AL68" t="str">
        <f>IF(AA68="","",IFERROR(IF(ISNUMBER('Procytrat CLO 60'!D69),'Procytrat CLO 60'!D69,IF(ISNUMBER(SEARCH("12",'Procytrat CLO 60'!D69)),EDATE(AB68,12),IF(ISNUMBER(SEARCH("6",'Procytrat CLO 60'!D69)),EDATE(AB68,6),IF(ISNUMBER(SEARCH("3",'Procytrat CLO 60'!D69)),EDATE(AB68,3),DATEVALUE('Procytrat CLO 60'!D69))))),""))</f>
        <v/>
      </c>
      <c r="AM68" t="str">
        <f t="shared" ca="1" si="21"/>
        <v/>
      </c>
    </row>
    <row r="69" spans="1:39" ht="22.05" customHeight="1" x14ac:dyDescent="0.3">
      <c r="A69" s="154"/>
      <c r="B69" s="154"/>
      <c r="C69" s="154"/>
      <c r="D69" s="155"/>
      <c r="E69" s="173" t="s">
        <v>63</v>
      </c>
      <c r="F69" s="173">
        <f t="shared" si="22"/>
        <v>0</v>
      </c>
      <c r="G69" s="195">
        <f t="shared" si="23"/>
        <v>0</v>
      </c>
      <c r="H69" s="173">
        <f t="shared" si="24"/>
        <v>0</v>
      </c>
      <c r="I69" s="180">
        <f t="shared" si="25"/>
        <v>0</v>
      </c>
      <c r="J69" s="173" t="str">
        <f t="shared" si="26"/>
        <v/>
      </c>
      <c r="K69" s="173" t="str">
        <f t="shared" si="27"/>
        <v/>
      </c>
      <c r="L69" s="165"/>
      <c r="M69" s="165"/>
      <c r="N69" s="165"/>
      <c r="O69" s="165"/>
      <c r="P69" s="165"/>
      <c r="Q69" s="165"/>
      <c r="R69" s="165"/>
      <c r="S69" s="165"/>
      <c r="T69" s="165"/>
      <c r="U69" s="165"/>
      <c r="V69" s="165"/>
      <c r="W69" s="166"/>
      <c r="AA69" t="str">
        <f>IF(COUNTA('Procytrat CLO 60'!A70,'Procytrat CLO 60'!B70,'Procytrat CLO 60'!C70)&gt;0,"CLO 60","")</f>
        <v/>
      </c>
      <c r="AB69" t="str">
        <f>IFERROR(IF(ISNUMBER('Procytrat CLO 60'!A70),'Procytrat CLO 60'!A70,DATEVALUE('Procytrat CLO 60'!A70)),"")</f>
        <v/>
      </c>
      <c r="AC69" t="str">
        <f>IF(AA69="","",'Procytrat CLO 60'!B70)</f>
        <v/>
      </c>
      <c r="AD69" t="str">
        <f>IF(AA69="","",IFERROR(1*'Procytrat CLO 60'!C70,IFERROR(_xludf.NUMBERVALUE('Procytrat CLO 60'!C70,".",","),IFERROR(_xludf.NUMBERVALUE('Procytrat CLO 60'!C70,",","."),0))))</f>
        <v/>
      </c>
      <c r="AE69" t="str">
        <f>IF(AA69="","",'Procytrat CLO 60'!J70)</f>
        <v/>
      </c>
      <c r="AF69">
        <f t="shared" si="16"/>
        <v>0</v>
      </c>
      <c r="AG69" t="str">
        <f t="shared" si="17"/>
        <v/>
      </c>
      <c r="AH69" t="str">
        <f t="shared" si="18"/>
        <v/>
      </c>
      <c r="AI69">
        <f t="shared" si="19"/>
        <v>0</v>
      </c>
      <c r="AJ69">
        <f t="shared" si="20"/>
        <v>0</v>
      </c>
      <c r="AK69">
        <v>0</v>
      </c>
      <c r="AL69" t="str">
        <f>IF(AA69="","",IFERROR(IF(ISNUMBER('Procytrat CLO 60'!D70),'Procytrat CLO 60'!D70,IF(ISNUMBER(SEARCH("12",'Procytrat CLO 60'!D70)),EDATE(AB69,12),IF(ISNUMBER(SEARCH("6",'Procytrat CLO 60'!D70)),EDATE(AB69,6),IF(ISNUMBER(SEARCH("3",'Procytrat CLO 60'!D70)),EDATE(AB69,3),DATEVALUE('Procytrat CLO 60'!D70))))),""))</f>
        <v/>
      </c>
      <c r="AM69" t="str">
        <f t="shared" ca="1" si="21"/>
        <v/>
      </c>
    </row>
    <row r="70" spans="1:39" ht="22.05" customHeight="1" x14ac:dyDescent="0.3">
      <c r="A70" s="154"/>
      <c r="B70" s="154"/>
      <c r="C70" s="154"/>
      <c r="D70" s="155"/>
      <c r="E70" s="169" t="s">
        <v>64</v>
      </c>
      <c r="F70" s="169">
        <f t="shared" si="22"/>
        <v>0</v>
      </c>
      <c r="G70" s="196">
        <f t="shared" si="23"/>
        <v>0</v>
      </c>
      <c r="H70" s="169">
        <f t="shared" si="24"/>
        <v>0</v>
      </c>
      <c r="I70" s="181">
        <f t="shared" si="25"/>
        <v>0</v>
      </c>
      <c r="J70" s="169" t="str">
        <f t="shared" si="26"/>
        <v/>
      </c>
      <c r="K70" s="169" t="str">
        <f t="shared" si="27"/>
        <v/>
      </c>
      <c r="L70" s="165"/>
      <c r="M70" s="165"/>
      <c r="N70" s="165"/>
      <c r="O70" s="165"/>
      <c r="P70" s="165"/>
      <c r="Q70" s="165"/>
      <c r="R70" s="165"/>
      <c r="S70" s="165"/>
      <c r="T70" s="165"/>
      <c r="U70" s="165"/>
      <c r="V70" s="165"/>
      <c r="W70" s="166"/>
      <c r="AA70" t="str">
        <f>IF(COUNTA('Procytrat CLO 60'!A71,'Procytrat CLO 60'!B71,'Procytrat CLO 60'!C71)&gt;0,"CLO 60","")</f>
        <v/>
      </c>
      <c r="AB70" t="str">
        <f>IFERROR(IF(ISNUMBER('Procytrat CLO 60'!A71),'Procytrat CLO 60'!A71,DATEVALUE('Procytrat CLO 60'!A71)),"")</f>
        <v/>
      </c>
      <c r="AC70" t="str">
        <f>IF(AA70="","",'Procytrat CLO 60'!B71)</f>
        <v/>
      </c>
      <c r="AD70" t="str">
        <f>IF(AA70="","",IFERROR(1*'Procytrat CLO 60'!C71,IFERROR(_xludf.NUMBERVALUE('Procytrat CLO 60'!C71,".",","),IFERROR(_xludf.NUMBERVALUE('Procytrat CLO 60'!C71,",","."),0))))</f>
        <v/>
      </c>
      <c r="AE70" t="str">
        <f>IF(AA70="","",'Procytrat CLO 60'!J71)</f>
        <v/>
      </c>
      <c r="AF70">
        <f t="shared" si="16"/>
        <v>0</v>
      </c>
      <c r="AG70" t="str">
        <f t="shared" si="17"/>
        <v/>
      </c>
      <c r="AH70" t="str">
        <f t="shared" si="18"/>
        <v/>
      </c>
      <c r="AI70">
        <f t="shared" si="19"/>
        <v>0</v>
      </c>
      <c r="AJ70">
        <f t="shared" si="20"/>
        <v>0</v>
      </c>
      <c r="AK70">
        <v>0</v>
      </c>
      <c r="AL70" t="str">
        <f>IF(AA70="","",IFERROR(IF(ISNUMBER('Procytrat CLO 60'!D71),'Procytrat CLO 60'!D71,IF(ISNUMBER(SEARCH("12",'Procytrat CLO 60'!D71)),EDATE(AB70,12),IF(ISNUMBER(SEARCH("6",'Procytrat CLO 60'!D71)),EDATE(AB70,6),IF(ISNUMBER(SEARCH("3",'Procytrat CLO 60'!D71)),EDATE(AB70,3),DATEVALUE('Procytrat CLO 60'!D71))))),""))</f>
        <v/>
      </c>
      <c r="AM70" t="str">
        <f t="shared" ca="1" si="21"/>
        <v/>
      </c>
    </row>
    <row r="71" spans="1:39" ht="22.05" customHeight="1" x14ac:dyDescent="0.3">
      <c r="A71" s="154"/>
      <c r="B71" s="154"/>
      <c r="C71" s="154"/>
      <c r="D71" s="155"/>
      <c r="E71" s="173" t="s">
        <v>65</v>
      </c>
      <c r="F71" s="173">
        <f t="shared" si="22"/>
        <v>0</v>
      </c>
      <c r="G71" s="195">
        <f t="shared" si="23"/>
        <v>0</v>
      </c>
      <c r="H71" s="173">
        <f t="shared" si="24"/>
        <v>0</v>
      </c>
      <c r="I71" s="180">
        <f t="shared" si="25"/>
        <v>0</v>
      </c>
      <c r="J71" s="173" t="str">
        <f t="shared" si="26"/>
        <v/>
      </c>
      <c r="K71" s="173" t="str">
        <f t="shared" si="27"/>
        <v/>
      </c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6"/>
      <c r="AA71" t="str">
        <f>IF(COUNTA('Procytrat CLO 60'!A72,'Procytrat CLO 60'!B72,'Procytrat CLO 60'!C72)&gt;0,"CLO 60","")</f>
        <v/>
      </c>
      <c r="AB71" t="str">
        <f>IFERROR(IF(ISNUMBER('Procytrat CLO 60'!A72),'Procytrat CLO 60'!A72,DATEVALUE('Procytrat CLO 60'!A72)),"")</f>
        <v/>
      </c>
      <c r="AC71" t="str">
        <f>IF(AA71="","",'Procytrat CLO 60'!B72)</f>
        <v/>
      </c>
      <c r="AD71" t="str">
        <f>IF(AA71="","",IFERROR(1*'Procytrat CLO 60'!C72,IFERROR(_xludf.NUMBERVALUE('Procytrat CLO 60'!C72,".",","),IFERROR(_xludf.NUMBERVALUE('Procytrat CLO 60'!C72,",","."),0))))</f>
        <v/>
      </c>
      <c r="AE71" t="str">
        <f>IF(AA71="","",'Procytrat CLO 60'!J72)</f>
        <v/>
      </c>
      <c r="AF71">
        <f t="shared" si="16"/>
        <v>0</v>
      </c>
      <c r="AG71" t="str">
        <f t="shared" si="17"/>
        <v/>
      </c>
      <c r="AH71" t="str">
        <f t="shared" si="18"/>
        <v/>
      </c>
      <c r="AI71">
        <f t="shared" si="19"/>
        <v>0</v>
      </c>
      <c r="AJ71">
        <f t="shared" si="20"/>
        <v>0</v>
      </c>
      <c r="AK71">
        <v>0</v>
      </c>
      <c r="AL71" t="str">
        <f>IF(AA71="","",IFERROR(IF(ISNUMBER('Procytrat CLO 60'!D72),'Procytrat CLO 60'!D72,IF(ISNUMBER(SEARCH("12",'Procytrat CLO 60'!D72)),EDATE(AB71,12),IF(ISNUMBER(SEARCH("6",'Procytrat CLO 60'!D72)),EDATE(AB71,6),IF(ISNUMBER(SEARCH("3",'Procytrat CLO 60'!D72)),EDATE(AB71,3),DATEVALUE('Procytrat CLO 60'!D72))))),""))</f>
        <v/>
      </c>
      <c r="AM71" t="str">
        <f t="shared" ca="1" si="21"/>
        <v/>
      </c>
    </row>
    <row r="72" spans="1:39" ht="22.05" customHeight="1" x14ac:dyDescent="0.3">
      <c r="A72" s="154"/>
      <c r="B72" s="154"/>
      <c r="C72" s="154"/>
      <c r="D72" s="155"/>
      <c r="E72" s="169" t="s">
        <v>66</v>
      </c>
      <c r="F72" s="169">
        <f t="shared" si="22"/>
        <v>0</v>
      </c>
      <c r="G72" s="196">
        <f t="shared" si="23"/>
        <v>0</v>
      </c>
      <c r="H72" s="169">
        <f t="shared" si="24"/>
        <v>0</v>
      </c>
      <c r="I72" s="181">
        <f t="shared" si="25"/>
        <v>0</v>
      </c>
      <c r="J72" s="169" t="str">
        <f t="shared" si="26"/>
        <v/>
      </c>
      <c r="K72" s="169" t="str">
        <f t="shared" si="27"/>
        <v/>
      </c>
      <c r="L72" s="165"/>
      <c r="M72" s="165"/>
      <c r="N72" s="165"/>
      <c r="O72" s="165"/>
      <c r="P72" s="165"/>
      <c r="Q72" s="165"/>
      <c r="R72" s="165"/>
      <c r="S72" s="165"/>
      <c r="T72" s="165"/>
      <c r="U72" s="165"/>
      <c r="V72" s="165"/>
      <c r="W72" s="166"/>
      <c r="AA72" t="str">
        <f>IF(COUNTA('Procytrat CLO 60'!A73,'Procytrat CLO 60'!B73,'Procytrat CLO 60'!C73)&gt;0,"CLO 60","")</f>
        <v/>
      </c>
      <c r="AB72" t="str">
        <f>IFERROR(IF(ISNUMBER('Procytrat CLO 60'!A73),'Procytrat CLO 60'!A73,DATEVALUE('Procytrat CLO 60'!A73)),"")</f>
        <v/>
      </c>
      <c r="AC72" t="str">
        <f>IF(AA72="","",'Procytrat CLO 60'!B73)</f>
        <v/>
      </c>
      <c r="AD72" t="str">
        <f>IF(AA72="","",IFERROR(1*'Procytrat CLO 60'!C73,IFERROR(_xludf.NUMBERVALUE('Procytrat CLO 60'!C73,".",","),IFERROR(_xludf.NUMBERVALUE('Procytrat CLO 60'!C73,",","."),0))))</f>
        <v/>
      </c>
      <c r="AE72" t="str">
        <f>IF(AA72="","",'Procytrat CLO 60'!J73)</f>
        <v/>
      </c>
      <c r="AF72">
        <f t="shared" si="16"/>
        <v>0</v>
      </c>
      <c r="AG72" t="str">
        <f t="shared" si="17"/>
        <v/>
      </c>
      <c r="AH72" t="str">
        <f t="shared" si="18"/>
        <v/>
      </c>
      <c r="AI72">
        <f t="shared" si="19"/>
        <v>0</v>
      </c>
      <c r="AJ72">
        <f t="shared" si="20"/>
        <v>0</v>
      </c>
      <c r="AK72">
        <v>0</v>
      </c>
      <c r="AL72" t="str">
        <f>IF(AA72="","",IFERROR(IF(ISNUMBER('Procytrat CLO 60'!D73),'Procytrat CLO 60'!D73,IF(ISNUMBER(SEARCH("12",'Procytrat CLO 60'!D73)),EDATE(AB72,12),IF(ISNUMBER(SEARCH("6",'Procytrat CLO 60'!D73)),EDATE(AB72,6),IF(ISNUMBER(SEARCH("3",'Procytrat CLO 60'!D73)),EDATE(AB72,3),DATEVALUE('Procytrat CLO 60'!D73))))),""))</f>
        <v/>
      </c>
      <c r="AM72" t="str">
        <f t="shared" ca="1" si="21"/>
        <v/>
      </c>
    </row>
    <row r="73" spans="1:39" ht="22.05" customHeight="1" x14ac:dyDescent="0.3">
      <c r="A73" s="154"/>
      <c r="B73" s="154"/>
      <c r="C73" s="154"/>
      <c r="D73" s="155"/>
      <c r="E73" s="173" t="s">
        <v>67</v>
      </c>
      <c r="F73" s="173">
        <f t="shared" si="22"/>
        <v>1</v>
      </c>
      <c r="G73" s="195">
        <f t="shared" si="23"/>
        <v>50</v>
      </c>
      <c r="H73" s="173">
        <f t="shared" si="24"/>
        <v>0</v>
      </c>
      <c r="I73" s="180">
        <f t="shared" si="25"/>
        <v>0</v>
      </c>
      <c r="J73" s="173">
        <f t="shared" ca="1" si="26"/>
        <v>1</v>
      </c>
      <c r="K73" s="173" t="str">
        <f t="shared" si="27"/>
        <v>Crítico</v>
      </c>
      <c r="L73" s="165"/>
      <c r="M73" s="165"/>
      <c r="N73" s="165"/>
      <c r="O73" s="165"/>
      <c r="P73" s="165"/>
      <c r="Q73" s="165"/>
      <c r="R73" s="165"/>
      <c r="S73" s="165"/>
      <c r="T73" s="165"/>
      <c r="U73" s="165"/>
      <c r="V73" s="165"/>
      <c r="W73" s="166"/>
      <c r="AA73" t="str">
        <f>IF(COUNTA('Procytrat CLO 60'!A74,'Procytrat CLO 60'!B74,'Procytrat CLO 60'!C74)&gt;0,"CLO 60","")</f>
        <v/>
      </c>
      <c r="AB73" t="str">
        <f>IFERROR(IF(ISNUMBER('Procytrat CLO 60'!A74),'Procytrat CLO 60'!A74,DATEVALUE('Procytrat CLO 60'!A74)),"")</f>
        <v/>
      </c>
      <c r="AC73" t="str">
        <f>IF(AA73="","",'Procytrat CLO 60'!B74)</f>
        <v/>
      </c>
      <c r="AD73" t="str">
        <f>IF(AA73="","",IFERROR(1*'Procytrat CLO 60'!C74,IFERROR(_xludf.NUMBERVALUE('Procytrat CLO 60'!C74,".",","),IFERROR(_xludf.NUMBERVALUE('Procytrat CLO 60'!C74,",","."),0))))</f>
        <v/>
      </c>
      <c r="AE73" t="str">
        <f>IF(AA73="","",'Procytrat CLO 60'!J74)</f>
        <v/>
      </c>
      <c r="AF73">
        <f t="shared" si="16"/>
        <v>0</v>
      </c>
      <c r="AG73" t="str">
        <f t="shared" si="17"/>
        <v/>
      </c>
      <c r="AH73" t="str">
        <f t="shared" si="18"/>
        <v/>
      </c>
      <c r="AI73">
        <f t="shared" si="19"/>
        <v>0</v>
      </c>
      <c r="AJ73">
        <f t="shared" si="20"/>
        <v>0</v>
      </c>
      <c r="AK73">
        <v>0</v>
      </c>
      <c r="AL73" t="str">
        <f>IF(AA73="","",IFERROR(IF(ISNUMBER('Procytrat CLO 60'!D74),'Procytrat CLO 60'!D74,IF(ISNUMBER(SEARCH("12",'Procytrat CLO 60'!D74)),EDATE(AB73,12),IF(ISNUMBER(SEARCH("6",'Procytrat CLO 60'!D74)),EDATE(AB73,6),IF(ISNUMBER(SEARCH("3",'Procytrat CLO 60'!D74)),EDATE(AB73,3),DATEVALUE('Procytrat CLO 60'!D74))))),""))</f>
        <v/>
      </c>
      <c r="AM73" t="str">
        <f t="shared" ca="1" si="21"/>
        <v/>
      </c>
    </row>
    <row r="74" spans="1:39" ht="22.05" customHeight="1" x14ac:dyDescent="0.3">
      <c r="A74" s="154"/>
      <c r="B74" s="154"/>
      <c r="C74" s="154"/>
      <c r="D74" s="155"/>
      <c r="E74" s="169" t="s">
        <v>68</v>
      </c>
      <c r="F74" s="169">
        <f t="shared" si="22"/>
        <v>1</v>
      </c>
      <c r="G74" s="196">
        <f t="shared" ca="1" si="23"/>
        <v>0</v>
      </c>
      <c r="H74" s="169">
        <f t="shared" si="24"/>
        <v>1</v>
      </c>
      <c r="I74" s="181">
        <f t="shared" si="25"/>
        <v>1</v>
      </c>
      <c r="J74" s="169" t="str">
        <f t="shared" ca="1" si="26"/>
        <v/>
      </c>
      <c r="K74" s="169" t="str">
        <f t="shared" si="27"/>
        <v>Excelente</v>
      </c>
      <c r="L74" s="165"/>
      <c r="M74" s="165"/>
      <c r="N74" s="165"/>
      <c r="O74" s="165"/>
      <c r="P74" s="165"/>
      <c r="Q74" s="165"/>
      <c r="R74" s="165"/>
      <c r="S74" s="165"/>
      <c r="T74" s="165"/>
      <c r="U74" s="165"/>
      <c r="V74" s="165"/>
      <c r="W74" s="166"/>
      <c r="AA74" t="str">
        <f>IF(COUNTA('Procytrat CLO 60'!A75,'Procytrat CLO 60'!B75,'Procytrat CLO 60'!C75)&gt;0,"CLO 60","")</f>
        <v/>
      </c>
      <c r="AB74" t="str">
        <f>IFERROR(IF(ISNUMBER('Procytrat CLO 60'!A75),'Procytrat CLO 60'!A75,DATEVALUE('Procytrat CLO 60'!A75)),"")</f>
        <v/>
      </c>
      <c r="AC74" t="str">
        <f>IF(AA74="","",'Procytrat CLO 60'!B75)</f>
        <v/>
      </c>
      <c r="AD74" t="str">
        <f>IF(AA74="","",IFERROR(1*'Procytrat CLO 60'!C75,IFERROR(_xludf.NUMBERVALUE('Procytrat CLO 60'!C75,".",","),IFERROR(_xludf.NUMBERVALUE('Procytrat CLO 60'!C75,",","."),0))))</f>
        <v/>
      </c>
      <c r="AE74" t="str">
        <f>IF(AA74="","",'Procytrat CLO 60'!J75)</f>
        <v/>
      </c>
      <c r="AF74">
        <f t="shared" si="16"/>
        <v>0</v>
      </c>
      <c r="AG74" t="str">
        <f t="shared" si="17"/>
        <v/>
      </c>
      <c r="AH74" t="str">
        <f t="shared" si="18"/>
        <v/>
      </c>
      <c r="AI74">
        <f t="shared" si="19"/>
        <v>0</v>
      </c>
      <c r="AJ74">
        <f t="shared" si="20"/>
        <v>0</v>
      </c>
      <c r="AK74">
        <v>0</v>
      </c>
      <c r="AL74" t="str">
        <f>IF(AA74="","",IFERROR(IF(ISNUMBER('Procytrat CLO 60'!D75),'Procytrat CLO 60'!D75,IF(ISNUMBER(SEARCH("12",'Procytrat CLO 60'!D75)),EDATE(AB74,12),IF(ISNUMBER(SEARCH("6",'Procytrat CLO 60'!D75)),EDATE(AB74,6),IF(ISNUMBER(SEARCH("3",'Procytrat CLO 60'!D75)),EDATE(AB74,3),DATEVALUE('Procytrat CLO 60'!D75))))),""))</f>
        <v/>
      </c>
      <c r="AM74" t="str">
        <f t="shared" ca="1" si="21"/>
        <v/>
      </c>
    </row>
    <row r="75" spans="1:39" ht="22.05" customHeight="1" x14ac:dyDescent="0.3">
      <c r="A75" s="154"/>
      <c r="B75" s="154"/>
      <c r="C75" s="154"/>
      <c r="D75" s="155"/>
      <c r="E75" s="173" t="s">
        <v>69</v>
      </c>
      <c r="F75" s="173">
        <f t="shared" si="22"/>
        <v>0</v>
      </c>
      <c r="G75" s="195">
        <f t="shared" si="23"/>
        <v>0</v>
      </c>
      <c r="H75" s="173">
        <f t="shared" si="24"/>
        <v>0</v>
      </c>
      <c r="I75" s="180">
        <f t="shared" si="25"/>
        <v>0</v>
      </c>
      <c r="J75" s="173" t="str">
        <f t="shared" si="26"/>
        <v/>
      </c>
      <c r="K75" s="173" t="str">
        <f t="shared" si="27"/>
        <v/>
      </c>
      <c r="L75" s="165"/>
      <c r="M75" s="165"/>
      <c r="N75" s="165"/>
      <c r="O75" s="165"/>
      <c r="P75" s="165"/>
      <c r="Q75" s="165"/>
      <c r="R75" s="165"/>
      <c r="S75" s="165"/>
      <c r="T75" s="165"/>
      <c r="U75" s="165"/>
      <c r="V75" s="165"/>
      <c r="W75" s="166"/>
      <c r="AA75" t="str">
        <f>IF(COUNTA('Procytrat CLO 60'!A76,'Procytrat CLO 60'!B76,'Procytrat CLO 60'!C76)&gt;0,"CLO 60","")</f>
        <v/>
      </c>
      <c r="AB75" t="str">
        <f>IFERROR(IF(ISNUMBER('Procytrat CLO 60'!A76),'Procytrat CLO 60'!A76,DATEVALUE('Procytrat CLO 60'!A76)),"")</f>
        <v/>
      </c>
      <c r="AC75" t="str">
        <f>IF(AA75="","",'Procytrat CLO 60'!B76)</f>
        <v/>
      </c>
      <c r="AD75" t="str">
        <f>IF(AA75="","",IFERROR(1*'Procytrat CLO 60'!C76,IFERROR(_xludf.NUMBERVALUE('Procytrat CLO 60'!C76,".",","),IFERROR(_xludf.NUMBERVALUE('Procytrat CLO 60'!C76,",","."),0))))</f>
        <v/>
      </c>
      <c r="AE75" t="str">
        <f>IF(AA75="","",'Procytrat CLO 60'!J76)</f>
        <v/>
      </c>
      <c r="AF75">
        <f t="shared" si="16"/>
        <v>0</v>
      </c>
      <c r="AG75" t="str">
        <f t="shared" si="17"/>
        <v/>
      </c>
      <c r="AH75" t="str">
        <f t="shared" si="18"/>
        <v/>
      </c>
      <c r="AI75">
        <f t="shared" si="19"/>
        <v>0</v>
      </c>
      <c r="AJ75">
        <f t="shared" si="20"/>
        <v>0</v>
      </c>
      <c r="AK75">
        <v>0</v>
      </c>
      <c r="AL75" t="str">
        <f>IF(AA75="","",IFERROR(IF(ISNUMBER('Procytrat CLO 60'!D76),'Procytrat CLO 60'!D76,IF(ISNUMBER(SEARCH("12",'Procytrat CLO 60'!D76)),EDATE(AB75,12),IF(ISNUMBER(SEARCH("6",'Procytrat CLO 60'!D76)),EDATE(AB75,6),IF(ISNUMBER(SEARCH("3",'Procytrat CLO 60'!D76)),EDATE(AB75,3),DATEVALUE('Procytrat CLO 60'!D76))))),""))</f>
        <v/>
      </c>
      <c r="AM75" t="str">
        <f t="shared" ca="1" si="21"/>
        <v/>
      </c>
    </row>
    <row r="76" spans="1:39" ht="22.05" customHeight="1" x14ac:dyDescent="0.3">
      <c r="A76" s="154"/>
      <c r="B76" s="154"/>
      <c r="C76" s="154"/>
      <c r="D76" s="155"/>
      <c r="E76" s="169" t="s">
        <v>70</v>
      </c>
      <c r="F76" s="169">
        <f t="shared" si="22"/>
        <v>0</v>
      </c>
      <c r="G76" s="196">
        <f t="shared" si="23"/>
        <v>0</v>
      </c>
      <c r="H76" s="169">
        <f t="shared" si="24"/>
        <v>0</v>
      </c>
      <c r="I76" s="181">
        <f t="shared" si="25"/>
        <v>0</v>
      </c>
      <c r="J76" s="169" t="str">
        <f t="shared" si="26"/>
        <v/>
      </c>
      <c r="K76" s="169" t="str">
        <f t="shared" si="27"/>
        <v/>
      </c>
      <c r="L76" s="165"/>
      <c r="M76" s="165"/>
      <c r="N76" s="165"/>
      <c r="O76" s="165"/>
      <c r="P76" s="165"/>
      <c r="Q76" s="165"/>
      <c r="R76" s="165"/>
      <c r="S76" s="165"/>
      <c r="T76" s="165"/>
      <c r="U76" s="165"/>
      <c r="V76" s="165"/>
      <c r="W76" s="166"/>
      <c r="AA76" t="str">
        <f>IF(COUNTA('Procytrat CLO 60'!A77,'Procytrat CLO 60'!B77,'Procytrat CLO 60'!C77)&gt;0,"CLO 60","")</f>
        <v/>
      </c>
      <c r="AB76" t="str">
        <f>IFERROR(IF(ISNUMBER('Procytrat CLO 60'!A77),'Procytrat CLO 60'!A77,DATEVALUE('Procytrat CLO 60'!A77)),"")</f>
        <v/>
      </c>
      <c r="AC76" t="str">
        <f>IF(AA76="","",'Procytrat CLO 60'!B77)</f>
        <v/>
      </c>
      <c r="AD76" t="str">
        <f>IF(AA76="","",IFERROR(1*'Procytrat CLO 60'!C77,IFERROR(_xludf.NUMBERVALUE('Procytrat CLO 60'!C77,".",","),IFERROR(_xludf.NUMBERVALUE('Procytrat CLO 60'!C77,",","."),0))))</f>
        <v/>
      </c>
      <c r="AE76" t="str">
        <f>IF(AA76="","",'Procytrat CLO 60'!J77)</f>
        <v/>
      </c>
      <c r="AF76">
        <f t="shared" si="16"/>
        <v>0</v>
      </c>
      <c r="AG76" t="str">
        <f t="shared" si="17"/>
        <v/>
      </c>
      <c r="AH76" t="str">
        <f t="shared" si="18"/>
        <v/>
      </c>
      <c r="AI76">
        <f t="shared" si="19"/>
        <v>0</v>
      </c>
      <c r="AJ76">
        <f t="shared" si="20"/>
        <v>0</v>
      </c>
      <c r="AK76">
        <v>0</v>
      </c>
      <c r="AL76" t="str">
        <f>IF(AA76="","",IFERROR(IF(ISNUMBER('Procytrat CLO 60'!D77),'Procytrat CLO 60'!D77,IF(ISNUMBER(SEARCH("12",'Procytrat CLO 60'!D77)),EDATE(AB76,12),IF(ISNUMBER(SEARCH("6",'Procytrat CLO 60'!D77)),EDATE(AB76,6),IF(ISNUMBER(SEARCH("3",'Procytrat CLO 60'!D77)),EDATE(AB76,3),DATEVALUE('Procytrat CLO 60'!D77))))),""))</f>
        <v/>
      </c>
      <c r="AM76" t="str">
        <f t="shared" ca="1" si="21"/>
        <v/>
      </c>
    </row>
    <row r="77" spans="1:39" ht="22.05" customHeight="1" x14ac:dyDescent="0.3">
      <c r="A77" s="154"/>
      <c r="B77" s="154"/>
      <c r="C77" s="154"/>
      <c r="D77" s="155"/>
      <c r="E77" s="173" t="s">
        <v>71</v>
      </c>
      <c r="F77" s="173">
        <f t="shared" si="22"/>
        <v>0</v>
      </c>
      <c r="G77" s="195">
        <f t="shared" si="23"/>
        <v>0</v>
      </c>
      <c r="H77" s="173">
        <f t="shared" si="24"/>
        <v>0</v>
      </c>
      <c r="I77" s="180">
        <f t="shared" si="25"/>
        <v>0</v>
      </c>
      <c r="J77" s="173" t="str">
        <f t="shared" si="26"/>
        <v/>
      </c>
      <c r="K77" s="173" t="str">
        <f t="shared" si="27"/>
        <v/>
      </c>
      <c r="L77" s="165"/>
      <c r="M77" s="165"/>
      <c r="N77" s="165"/>
      <c r="O77" s="165"/>
      <c r="P77" s="165"/>
      <c r="Q77" s="165"/>
      <c r="R77" s="165"/>
      <c r="S77" s="165"/>
      <c r="T77" s="165"/>
      <c r="U77" s="165"/>
      <c r="V77" s="165"/>
      <c r="W77" s="166"/>
      <c r="AA77" t="str">
        <f>IF(COUNTA('Procytrat CLO 60'!A78,'Procytrat CLO 60'!B78,'Procytrat CLO 60'!C78)&gt;0,"CLO 60","")</f>
        <v/>
      </c>
      <c r="AB77" t="str">
        <f>IFERROR(IF(ISNUMBER('Procytrat CLO 60'!A78),'Procytrat CLO 60'!A78,DATEVALUE('Procytrat CLO 60'!A78)),"")</f>
        <v/>
      </c>
      <c r="AC77" t="str">
        <f>IF(AA77="","",'Procytrat CLO 60'!B78)</f>
        <v/>
      </c>
      <c r="AD77" t="str">
        <f>IF(AA77="","",IFERROR(1*'Procytrat CLO 60'!C78,IFERROR(_xludf.NUMBERVALUE('Procytrat CLO 60'!C78,".",","),IFERROR(_xludf.NUMBERVALUE('Procytrat CLO 60'!C78,",","."),0))))</f>
        <v/>
      </c>
      <c r="AE77" t="str">
        <f>IF(AA77="","",'Procytrat CLO 60'!J78)</f>
        <v/>
      </c>
      <c r="AF77">
        <f t="shared" si="16"/>
        <v>0</v>
      </c>
      <c r="AG77" t="str">
        <f t="shared" si="17"/>
        <v/>
      </c>
      <c r="AH77" t="str">
        <f t="shared" si="18"/>
        <v/>
      </c>
      <c r="AI77">
        <f t="shared" si="19"/>
        <v>0</v>
      </c>
      <c r="AJ77">
        <f t="shared" si="20"/>
        <v>0</v>
      </c>
      <c r="AK77">
        <v>0</v>
      </c>
      <c r="AL77" t="str">
        <f>IF(AA77="","",IFERROR(IF(ISNUMBER('Procytrat CLO 60'!D78),'Procytrat CLO 60'!D78,IF(ISNUMBER(SEARCH("12",'Procytrat CLO 60'!D78)),EDATE(AB77,12),IF(ISNUMBER(SEARCH("6",'Procytrat CLO 60'!D78)),EDATE(AB77,6),IF(ISNUMBER(SEARCH("3",'Procytrat CLO 60'!D78)),EDATE(AB77,3),DATEVALUE('Procytrat CLO 60'!D78))))),""))</f>
        <v/>
      </c>
      <c r="AM77" t="str">
        <f t="shared" ca="1" si="21"/>
        <v/>
      </c>
    </row>
    <row r="78" spans="1:39" ht="22.05" customHeight="1" x14ac:dyDescent="0.3">
      <c r="A78" s="154"/>
      <c r="B78" s="154"/>
      <c r="C78" s="154"/>
      <c r="D78" s="155"/>
      <c r="E78" s="169" t="s">
        <v>72</v>
      </c>
      <c r="F78" s="169">
        <f t="shared" si="22"/>
        <v>0</v>
      </c>
      <c r="G78" s="196">
        <f t="shared" si="23"/>
        <v>0</v>
      </c>
      <c r="H78" s="169">
        <f t="shared" si="24"/>
        <v>0</v>
      </c>
      <c r="I78" s="181">
        <f t="shared" si="25"/>
        <v>0</v>
      </c>
      <c r="J78" s="169" t="str">
        <f t="shared" si="26"/>
        <v/>
      </c>
      <c r="K78" s="169" t="str">
        <f t="shared" si="27"/>
        <v/>
      </c>
      <c r="L78" s="165"/>
      <c r="M78" s="165"/>
      <c r="N78" s="165"/>
      <c r="O78" s="165"/>
      <c r="P78" s="165"/>
      <c r="Q78" s="165"/>
      <c r="R78" s="165"/>
      <c r="S78" s="165"/>
      <c r="T78" s="165"/>
      <c r="U78" s="165"/>
      <c r="V78" s="165"/>
      <c r="W78" s="166"/>
      <c r="AA78" t="str">
        <f>IF(COUNTA('Procytrat CLO 60'!A79,'Procytrat CLO 60'!B79,'Procytrat CLO 60'!C79)&gt;0,"CLO 60","")</f>
        <v/>
      </c>
      <c r="AB78" t="str">
        <f>IFERROR(IF(ISNUMBER('Procytrat CLO 60'!A79),'Procytrat CLO 60'!A79,DATEVALUE('Procytrat CLO 60'!A79)),"")</f>
        <v/>
      </c>
      <c r="AC78" t="str">
        <f>IF(AA78="","",'Procytrat CLO 60'!B79)</f>
        <v/>
      </c>
      <c r="AD78" t="str">
        <f>IF(AA78="","",IFERROR(1*'Procytrat CLO 60'!C79,IFERROR(_xludf.NUMBERVALUE('Procytrat CLO 60'!C79,".",","),IFERROR(_xludf.NUMBERVALUE('Procytrat CLO 60'!C79,",","."),0))))</f>
        <v/>
      </c>
      <c r="AE78" t="str">
        <f>IF(AA78="","",'Procytrat CLO 60'!J79)</f>
        <v/>
      </c>
      <c r="AF78">
        <f t="shared" si="16"/>
        <v>0</v>
      </c>
      <c r="AG78" t="str">
        <f t="shared" si="17"/>
        <v/>
      </c>
      <c r="AH78" t="str">
        <f t="shared" si="18"/>
        <v/>
      </c>
      <c r="AI78">
        <f t="shared" si="19"/>
        <v>0</v>
      </c>
      <c r="AJ78">
        <f t="shared" si="20"/>
        <v>0</v>
      </c>
      <c r="AK78">
        <v>0</v>
      </c>
      <c r="AL78" t="str">
        <f>IF(AA78="","",IFERROR(IF(ISNUMBER('Procytrat CLO 60'!D79),'Procytrat CLO 60'!D79,IF(ISNUMBER(SEARCH("12",'Procytrat CLO 60'!D79)),EDATE(AB78,12),IF(ISNUMBER(SEARCH("6",'Procytrat CLO 60'!D79)),EDATE(AB78,6),IF(ISNUMBER(SEARCH("3",'Procytrat CLO 60'!D79)),EDATE(AB78,3),DATEVALUE('Procytrat CLO 60'!D79))))),""))</f>
        <v/>
      </c>
      <c r="AM78" t="str">
        <f t="shared" ca="1" si="21"/>
        <v/>
      </c>
    </row>
    <row r="79" spans="1:39" ht="22.05" customHeight="1" x14ac:dyDescent="0.3">
      <c r="A79" s="154"/>
      <c r="B79" s="154"/>
      <c r="C79" s="154"/>
      <c r="D79" s="155"/>
      <c r="E79" s="173" t="s">
        <v>73</v>
      </c>
      <c r="F79" s="173">
        <f t="shared" si="22"/>
        <v>0</v>
      </c>
      <c r="G79" s="195">
        <f t="shared" si="23"/>
        <v>0</v>
      </c>
      <c r="H79" s="173">
        <f t="shared" si="24"/>
        <v>0</v>
      </c>
      <c r="I79" s="180">
        <f t="shared" si="25"/>
        <v>0</v>
      </c>
      <c r="J79" s="173" t="str">
        <f t="shared" si="26"/>
        <v/>
      </c>
      <c r="K79" s="173" t="str">
        <f t="shared" si="27"/>
        <v/>
      </c>
      <c r="L79" s="165"/>
      <c r="M79" s="165"/>
      <c r="N79" s="165"/>
      <c r="O79" s="165"/>
      <c r="P79" s="165"/>
      <c r="Q79" s="165"/>
      <c r="R79" s="165"/>
      <c r="S79" s="165"/>
      <c r="T79" s="165"/>
      <c r="U79" s="165"/>
      <c r="V79" s="165"/>
      <c r="W79" s="166"/>
      <c r="AA79" t="str">
        <f>IF(COUNTA('Procytrat CLO 60'!A80,'Procytrat CLO 60'!B80,'Procytrat CLO 60'!C80)&gt;0,"CLO 60","")</f>
        <v/>
      </c>
      <c r="AB79" t="str">
        <f>IFERROR(IF(ISNUMBER('Procytrat CLO 60'!A80),'Procytrat CLO 60'!A80,DATEVALUE('Procytrat CLO 60'!A80)),"")</f>
        <v/>
      </c>
      <c r="AC79" t="str">
        <f>IF(AA79="","",'Procytrat CLO 60'!B80)</f>
        <v/>
      </c>
      <c r="AD79" t="str">
        <f>IF(AA79="","",IFERROR(1*'Procytrat CLO 60'!C80,IFERROR(_xludf.NUMBERVALUE('Procytrat CLO 60'!C80,".",","),IFERROR(_xludf.NUMBERVALUE('Procytrat CLO 60'!C80,",","."),0))))</f>
        <v/>
      </c>
      <c r="AE79" t="str">
        <f>IF(AA79="","",'Procytrat CLO 60'!J80)</f>
        <v/>
      </c>
      <c r="AF79">
        <f t="shared" si="16"/>
        <v>0</v>
      </c>
      <c r="AG79" t="str">
        <f t="shared" si="17"/>
        <v/>
      </c>
      <c r="AH79" t="str">
        <f t="shared" si="18"/>
        <v/>
      </c>
      <c r="AI79">
        <f t="shared" si="19"/>
        <v>0</v>
      </c>
      <c r="AJ79">
        <f t="shared" si="20"/>
        <v>0</v>
      </c>
      <c r="AK79">
        <v>0</v>
      </c>
      <c r="AL79" t="str">
        <f>IF(AA79="","",IFERROR(IF(ISNUMBER('Procytrat CLO 60'!D80),'Procytrat CLO 60'!D80,IF(ISNUMBER(SEARCH("12",'Procytrat CLO 60'!D80)),EDATE(AB79,12),IF(ISNUMBER(SEARCH("6",'Procytrat CLO 60'!D80)),EDATE(AB79,6),IF(ISNUMBER(SEARCH("3",'Procytrat CLO 60'!D80)),EDATE(AB79,3),DATEVALUE('Procytrat CLO 60'!D80))))),""))</f>
        <v/>
      </c>
      <c r="AM79" t="str">
        <f t="shared" ca="1" si="21"/>
        <v/>
      </c>
    </row>
    <row r="80" spans="1:39" ht="22.05" customHeight="1" x14ac:dyDescent="0.3">
      <c r="A80" s="154"/>
      <c r="B80" s="154"/>
      <c r="C80" s="154"/>
      <c r="D80" s="155"/>
      <c r="E80" s="169" t="s">
        <v>74</v>
      </c>
      <c r="F80" s="169">
        <f t="shared" si="22"/>
        <v>0</v>
      </c>
      <c r="G80" s="196">
        <f t="shared" si="23"/>
        <v>0</v>
      </c>
      <c r="H80" s="169">
        <f t="shared" si="24"/>
        <v>0</v>
      </c>
      <c r="I80" s="181">
        <f t="shared" si="25"/>
        <v>0</v>
      </c>
      <c r="J80" s="169" t="str">
        <f t="shared" si="26"/>
        <v/>
      </c>
      <c r="K80" s="169" t="str">
        <f t="shared" si="27"/>
        <v/>
      </c>
      <c r="L80" s="165"/>
      <c r="M80" s="165"/>
      <c r="N80" s="165"/>
      <c r="O80" s="165"/>
      <c r="P80" s="165"/>
      <c r="Q80" s="165"/>
      <c r="R80" s="165"/>
      <c r="S80" s="165"/>
      <c r="T80" s="165"/>
      <c r="U80" s="165"/>
      <c r="V80" s="165"/>
      <c r="W80" s="166"/>
      <c r="AA80" t="str">
        <f>IF(COUNTA('Procytrat CLO 60'!A81,'Procytrat CLO 60'!B81,'Procytrat CLO 60'!C81)&gt;0,"CLO 60","")</f>
        <v/>
      </c>
      <c r="AB80" t="str">
        <f>IFERROR(IF(ISNUMBER('Procytrat CLO 60'!A81),'Procytrat CLO 60'!A81,DATEVALUE('Procytrat CLO 60'!A81)),"")</f>
        <v/>
      </c>
      <c r="AC80" t="str">
        <f>IF(AA80="","",'Procytrat CLO 60'!B81)</f>
        <v/>
      </c>
      <c r="AD80" t="str">
        <f>IF(AA80="","",IFERROR(1*'Procytrat CLO 60'!C81,IFERROR(_xludf.NUMBERVALUE('Procytrat CLO 60'!C81,".",","),IFERROR(_xludf.NUMBERVALUE('Procytrat CLO 60'!C81,",","."),0))))</f>
        <v/>
      </c>
      <c r="AE80" t="str">
        <f>IF(AA80="","",'Procytrat CLO 60'!J81)</f>
        <v/>
      </c>
      <c r="AF80">
        <f t="shared" si="16"/>
        <v>0</v>
      </c>
      <c r="AG80" t="str">
        <f t="shared" si="17"/>
        <v/>
      </c>
      <c r="AH80" t="str">
        <f t="shared" si="18"/>
        <v/>
      </c>
      <c r="AI80">
        <f t="shared" si="19"/>
        <v>0</v>
      </c>
      <c r="AJ80">
        <f t="shared" si="20"/>
        <v>0</v>
      </c>
      <c r="AK80">
        <v>0</v>
      </c>
      <c r="AL80" t="str">
        <f>IF(AA80="","",IFERROR(IF(ISNUMBER('Procytrat CLO 60'!D81),'Procytrat CLO 60'!D81,IF(ISNUMBER(SEARCH("12",'Procytrat CLO 60'!D81)),EDATE(AB80,12),IF(ISNUMBER(SEARCH("6",'Procytrat CLO 60'!D81)),EDATE(AB80,6),IF(ISNUMBER(SEARCH("3",'Procytrat CLO 60'!D81)),EDATE(AB80,3),DATEVALUE('Procytrat CLO 60'!D81))))),""))</f>
        <v/>
      </c>
      <c r="AM80" t="str">
        <f t="shared" ca="1" si="21"/>
        <v/>
      </c>
    </row>
    <row r="81" spans="1:39" ht="22.05" customHeight="1" x14ac:dyDescent="0.3">
      <c r="A81" s="154"/>
      <c r="B81" s="154"/>
      <c r="C81" s="154"/>
      <c r="D81" s="155"/>
      <c r="E81" s="173" t="s">
        <v>75</v>
      </c>
      <c r="F81" s="173">
        <f t="shared" si="22"/>
        <v>0</v>
      </c>
      <c r="G81" s="195">
        <f t="shared" si="23"/>
        <v>0</v>
      </c>
      <c r="H81" s="173">
        <f t="shared" si="24"/>
        <v>0</v>
      </c>
      <c r="I81" s="180">
        <f t="shared" si="25"/>
        <v>0</v>
      </c>
      <c r="J81" s="173" t="str">
        <f t="shared" si="26"/>
        <v/>
      </c>
      <c r="K81" s="173" t="str">
        <f t="shared" si="27"/>
        <v/>
      </c>
      <c r="L81" s="165"/>
      <c r="M81" s="165"/>
      <c r="N81" s="165"/>
      <c r="O81" s="165"/>
      <c r="P81" s="165"/>
      <c r="Q81" s="165"/>
      <c r="R81" s="165"/>
      <c r="S81" s="165"/>
      <c r="T81" s="165"/>
      <c r="U81" s="165"/>
      <c r="V81" s="165"/>
      <c r="W81" s="166"/>
      <c r="AA81" t="str">
        <f>IF(COUNTA('Procytrat CLO 60'!A82,'Procytrat CLO 60'!B82,'Procytrat CLO 60'!C82)&gt;0,"CLO 60","")</f>
        <v/>
      </c>
      <c r="AB81" t="str">
        <f>IFERROR(IF(ISNUMBER('Procytrat CLO 60'!A82),'Procytrat CLO 60'!A82,DATEVALUE('Procytrat CLO 60'!A82)),"")</f>
        <v/>
      </c>
      <c r="AC81" t="str">
        <f>IF(AA81="","",'Procytrat CLO 60'!B82)</f>
        <v/>
      </c>
      <c r="AD81" t="str">
        <f>IF(AA81="","",IFERROR(1*'Procytrat CLO 60'!C82,IFERROR(_xludf.NUMBERVALUE('Procytrat CLO 60'!C82,".",","),IFERROR(_xludf.NUMBERVALUE('Procytrat CLO 60'!C82,",","."),0))))</f>
        <v/>
      </c>
      <c r="AE81" t="str">
        <f>IF(AA81="","",'Procytrat CLO 60'!J82)</f>
        <v/>
      </c>
      <c r="AF81">
        <f t="shared" si="16"/>
        <v>0</v>
      </c>
      <c r="AG81" t="str">
        <f t="shared" si="17"/>
        <v/>
      </c>
      <c r="AH81" t="str">
        <f t="shared" si="18"/>
        <v/>
      </c>
      <c r="AI81">
        <f t="shared" si="19"/>
        <v>0</v>
      </c>
      <c r="AJ81">
        <f t="shared" si="20"/>
        <v>0</v>
      </c>
      <c r="AK81">
        <v>0</v>
      </c>
      <c r="AL81" t="str">
        <f>IF(AA81="","",IFERROR(IF(ISNUMBER('Procytrat CLO 60'!D82),'Procytrat CLO 60'!D82,IF(ISNUMBER(SEARCH("12",'Procytrat CLO 60'!D82)),EDATE(AB81,12),IF(ISNUMBER(SEARCH("6",'Procytrat CLO 60'!D82)),EDATE(AB81,6),IF(ISNUMBER(SEARCH("3",'Procytrat CLO 60'!D82)),EDATE(AB81,3),DATEVALUE('Procytrat CLO 60'!D82))))),""))</f>
        <v/>
      </c>
      <c r="AM81" t="str">
        <f t="shared" ca="1" si="21"/>
        <v/>
      </c>
    </row>
    <row r="82" spans="1:39" ht="22.05" customHeight="1" x14ac:dyDescent="0.3">
      <c r="A82" s="154"/>
      <c r="B82" s="154"/>
      <c r="C82" s="154"/>
      <c r="D82" s="155"/>
      <c r="E82" s="169" t="s">
        <v>76</v>
      </c>
      <c r="F82" s="169">
        <f t="shared" si="22"/>
        <v>0</v>
      </c>
      <c r="G82" s="196">
        <f t="shared" si="23"/>
        <v>0</v>
      </c>
      <c r="H82" s="169">
        <f t="shared" si="24"/>
        <v>0</v>
      </c>
      <c r="I82" s="181">
        <f t="shared" si="25"/>
        <v>0</v>
      </c>
      <c r="J82" s="169" t="str">
        <f t="shared" si="26"/>
        <v/>
      </c>
      <c r="K82" s="169" t="str">
        <f t="shared" si="27"/>
        <v/>
      </c>
      <c r="L82" s="165"/>
      <c r="M82" s="165"/>
      <c r="N82" s="165"/>
      <c r="O82" s="165"/>
      <c r="P82" s="165"/>
      <c r="Q82" s="165"/>
      <c r="R82" s="165"/>
      <c r="S82" s="165"/>
      <c r="T82" s="165"/>
      <c r="U82" s="165"/>
      <c r="V82" s="165"/>
      <c r="W82" s="166"/>
      <c r="AA82" t="str">
        <f>IF(COUNTA('Procytrat CLO 60'!A83,'Procytrat CLO 60'!B83,'Procytrat CLO 60'!C83)&gt;0,"CLO 60","")</f>
        <v/>
      </c>
      <c r="AB82" t="str">
        <f>IFERROR(IF(ISNUMBER('Procytrat CLO 60'!A83),'Procytrat CLO 60'!A83,DATEVALUE('Procytrat CLO 60'!A83)),"")</f>
        <v/>
      </c>
      <c r="AC82" t="str">
        <f>IF(AA82="","",'Procytrat CLO 60'!B83)</f>
        <v/>
      </c>
      <c r="AD82" t="str">
        <f>IF(AA82="","",IFERROR(1*'Procytrat CLO 60'!C83,IFERROR(_xludf.NUMBERVALUE('Procytrat CLO 60'!C83,".",","),IFERROR(_xludf.NUMBERVALUE('Procytrat CLO 60'!C83,",","."),0))))</f>
        <v/>
      </c>
      <c r="AE82" t="str">
        <f>IF(AA82="","",'Procytrat CLO 60'!J83)</f>
        <v/>
      </c>
      <c r="AF82">
        <f t="shared" si="16"/>
        <v>0</v>
      </c>
      <c r="AG82" t="str">
        <f t="shared" si="17"/>
        <v/>
      </c>
      <c r="AH82" t="str">
        <f t="shared" si="18"/>
        <v/>
      </c>
      <c r="AI82">
        <f t="shared" si="19"/>
        <v>0</v>
      </c>
      <c r="AJ82">
        <f t="shared" si="20"/>
        <v>0</v>
      </c>
      <c r="AK82">
        <v>0</v>
      </c>
      <c r="AL82" t="str">
        <f>IF(AA82="","",IFERROR(IF(ISNUMBER('Procytrat CLO 60'!D83),'Procytrat CLO 60'!D83,IF(ISNUMBER(SEARCH("12",'Procytrat CLO 60'!D83)),EDATE(AB82,12),IF(ISNUMBER(SEARCH("6",'Procytrat CLO 60'!D83)),EDATE(AB82,6),IF(ISNUMBER(SEARCH("3",'Procytrat CLO 60'!D83)),EDATE(AB82,3),DATEVALUE('Procytrat CLO 60'!D83))))),""))</f>
        <v/>
      </c>
      <c r="AM82" t="str">
        <f t="shared" ca="1" si="21"/>
        <v/>
      </c>
    </row>
    <row r="83" spans="1:39" ht="22.05" customHeight="1" x14ac:dyDescent="0.3">
      <c r="A83" s="154"/>
      <c r="B83" s="154"/>
      <c r="C83" s="154"/>
      <c r="D83" s="155"/>
      <c r="E83" s="173" t="s">
        <v>77</v>
      </c>
      <c r="F83" s="173">
        <f t="shared" si="22"/>
        <v>0</v>
      </c>
      <c r="G83" s="195">
        <f t="shared" si="23"/>
        <v>0</v>
      </c>
      <c r="H83" s="173">
        <f t="shared" si="24"/>
        <v>0</v>
      </c>
      <c r="I83" s="180">
        <f t="shared" si="25"/>
        <v>0</v>
      </c>
      <c r="J83" s="173" t="str">
        <f t="shared" si="26"/>
        <v/>
      </c>
      <c r="K83" s="173" t="str">
        <f t="shared" si="27"/>
        <v/>
      </c>
      <c r="L83" s="165"/>
      <c r="M83" s="165"/>
      <c r="N83" s="165"/>
      <c r="O83" s="165"/>
      <c r="P83" s="165"/>
      <c r="Q83" s="165"/>
      <c r="R83" s="165"/>
      <c r="S83" s="165"/>
      <c r="T83" s="165"/>
      <c r="U83" s="165"/>
      <c r="V83" s="165"/>
      <c r="W83" s="166"/>
      <c r="AA83" t="str">
        <f>IF(COUNTA('Procytrat CLO 60'!A84,'Procytrat CLO 60'!B84,'Procytrat CLO 60'!C84)&gt;0,"CLO 60","")</f>
        <v/>
      </c>
      <c r="AB83" t="str">
        <f>IFERROR(IF(ISNUMBER('Procytrat CLO 60'!A84),'Procytrat CLO 60'!A84,DATEVALUE('Procytrat CLO 60'!A84)),"")</f>
        <v/>
      </c>
      <c r="AC83" t="str">
        <f>IF(AA83="","",'Procytrat CLO 60'!B84)</f>
        <v/>
      </c>
      <c r="AD83" t="str">
        <f>IF(AA83="","",IFERROR(1*'Procytrat CLO 60'!C84,IFERROR(_xludf.NUMBERVALUE('Procytrat CLO 60'!C84,".",","),IFERROR(_xludf.NUMBERVALUE('Procytrat CLO 60'!C84,",","."),0))))</f>
        <v/>
      </c>
      <c r="AE83" t="str">
        <f>IF(AA83="","",'Procytrat CLO 60'!J84)</f>
        <v/>
      </c>
      <c r="AF83">
        <f t="shared" si="16"/>
        <v>0</v>
      </c>
      <c r="AG83" t="str">
        <f t="shared" si="17"/>
        <v/>
      </c>
      <c r="AH83" t="str">
        <f t="shared" si="18"/>
        <v/>
      </c>
      <c r="AI83">
        <f t="shared" si="19"/>
        <v>0</v>
      </c>
      <c r="AJ83">
        <f t="shared" si="20"/>
        <v>0</v>
      </c>
      <c r="AK83">
        <v>0</v>
      </c>
      <c r="AL83" t="str">
        <f>IF(AA83="","",IFERROR(IF(ISNUMBER('Procytrat CLO 60'!D84),'Procytrat CLO 60'!D84,IF(ISNUMBER(SEARCH("12",'Procytrat CLO 60'!D84)),EDATE(AB83,12),IF(ISNUMBER(SEARCH("6",'Procytrat CLO 60'!D84)),EDATE(AB83,6),IF(ISNUMBER(SEARCH("3",'Procytrat CLO 60'!D84)),EDATE(AB83,3),DATEVALUE('Procytrat CLO 60'!D84))))),""))</f>
        <v/>
      </c>
      <c r="AM83" t="str">
        <f t="shared" ca="1" si="21"/>
        <v/>
      </c>
    </row>
    <row r="84" spans="1:39" ht="22.05" customHeight="1" x14ac:dyDescent="0.3">
      <c r="A84" s="154"/>
      <c r="B84" s="154"/>
      <c r="C84" s="154"/>
      <c r="D84" s="155"/>
      <c r="E84" s="169" t="s">
        <v>78</v>
      </c>
      <c r="F84" s="169">
        <f t="shared" si="22"/>
        <v>0</v>
      </c>
      <c r="G84" s="196">
        <f t="shared" si="23"/>
        <v>0</v>
      </c>
      <c r="H84" s="169">
        <f t="shared" si="24"/>
        <v>0</v>
      </c>
      <c r="I84" s="181">
        <f t="shared" si="25"/>
        <v>0</v>
      </c>
      <c r="J84" s="169" t="str">
        <f t="shared" si="26"/>
        <v/>
      </c>
      <c r="K84" s="169" t="str">
        <f t="shared" si="27"/>
        <v/>
      </c>
      <c r="L84" s="165"/>
      <c r="M84" s="165"/>
      <c r="N84" s="165"/>
      <c r="O84" s="165"/>
      <c r="P84" s="165"/>
      <c r="Q84" s="165"/>
      <c r="R84" s="165"/>
      <c r="S84" s="165"/>
      <c r="T84" s="165"/>
      <c r="U84" s="165"/>
      <c r="V84" s="165"/>
      <c r="W84" s="166"/>
      <c r="AA84" t="str">
        <f>IF(COUNTA('Procytrat CLO 60'!A85,'Procytrat CLO 60'!B85,'Procytrat CLO 60'!C85)&gt;0,"CLO 60","")</f>
        <v/>
      </c>
      <c r="AB84" t="str">
        <f>IFERROR(IF(ISNUMBER('Procytrat CLO 60'!A85),'Procytrat CLO 60'!A85,DATEVALUE('Procytrat CLO 60'!A85)),"")</f>
        <v/>
      </c>
      <c r="AC84" t="str">
        <f>IF(AA84="","",'Procytrat CLO 60'!B85)</f>
        <v/>
      </c>
      <c r="AD84" t="str">
        <f>IF(AA84="","",IFERROR(1*'Procytrat CLO 60'!C85,IFERROR(_xludf.NUMBERVALUE('Procytrat CLO 60'!C85,".",","),IFERROR(_xludf.NUMBERVALUE('Procytrat CLO 60'!C85,",","."),0))))</f>
        <v/>
      </c>
      <c r="AE84" t="str">
        <f>IF(AA84="","",'Procytrat CLO 60'!J85)</f>
        <v/>
      </c>
      <c r="AF84">
        <f t="shared" si="16"/>
        <v>0</v>
      </c>
      <c r="AG84" t="str">
        <f t="shared" si="17"/>
        <v/>
      </c>
      <c r="AH84" t="str">
        <f t="shared" si="18"/>
        <v/>
      </c>
      <c r="AI84">
        <f t="shared" si="19"/>
        <v>0</v>
      </c>
      <c r="AJ84">
        <f t="shared" si="20"/>
        <v>0</v>
      </c>
      <c r="AK84">
        <v>0</v>
      </c>
      <c r="AL84" t="str">
        <f>IF(AA84="","",IFERROR(IF(ISNUMBER('Procytrat CLO 60'!D85),'Procytrat CLO 60'!D85,IF(ISNUMBER(SEARCH("12",'Procytrat CLO 60'!D85)),EDATE(AB84,12),IF(ISNUMBER(SEARCH("6",'Procytrat CLO 60'!D85)),EDATE(AB84,6),IF(ISNUMBER(SEARCH("3",'Procytrat CLO 60'!D85)),EDATE(AB84,3),DATEVALUE('Procytrat CLO 60'!D85))))),""))</f>
        <v/>
      </c>
      <c r="AM84" t="str">
        <f t="shared" ca="1" si="21"/>
        <v/>
      </c>
    </row>
    <row r="85" spans="1:39" ht="22.05" customHeight="1" x14ac:dyDescent="0.3">
      <c r="A85" s="154"/>
      <c r="B85" s="154"/>
      <c r="C85" s="154"/>
      <c r="D85" s="155"/>
      <c r="E85" s="173" t="s">
        <v>79</v>
      </c>
      <c r="F85" s="173">
        <f t="shared" si="22"/>
        <v>0</v>
      </c>
      <c r="G85" s="195">
        <f t="shared" si="23"/>
        <v>0</v>
      </c>
      <c r="H85" s="173">
        <f t="shared" si="24"/>
        <v>0</v>
      </c>
      <c r="I85" s="180">
        <f t="shared" si="25"/>
        <v>0</v>
      </c>
      <c r="J85" s="173" t="str">
        <f t="shared" si="26"/>
        <v/>
      </c>
      <c r="K85" s="173" t="str">
        <f t="shared" si="27"/>
        <v/>
      </c>
      <c r="L85" s="165"/>
      <c r="M85" s="165"/>
      <c r="N85" s="165"/>
      <c r="O85" s="165"/>
      <c r="P85" s="165"/>
      <c r="Q85" s="165"/>
      <c r="R85" s="165"/>
      <c r="S85" s="165"/>
      <c r="T85" s="165"/>
      <c r="U85" s="165"/>
      <c r="V85" s="165"/>
      <c r="W85" s="166"/>
      <c r="AA85" t="str">
        <f>IF(COUNTA('Procytrat CLO 60'!A86,'Procytrat CLO 60'!B86,'Procytrat CLO 60'!C86)&gt;0,"CLO 60","")</f>
        <v/>
      </c>
      <c r="AB85" t="str">
        <f>IFERROR(IF(ISNUMBER('Procytrat CLO 60'!A86),'Procytrat CLO 60'!A86,DATEVALUE('Procytrat CLO 60'!A86)),"")</f>
        <v/>
      </c>
      <c r="AC85" t="str">
        <f>IF(AA85="","",'Procytrat CLO 60'!B86)</f>
        <v/>
      </c>
      <c r="AD85" t="str">
        <f>IF(AA85="","",IFERROR(1*'Procytrat CLO 60'!C86,IFERROR(_xludf.NUMBERVALUE('Procytrat CLO 60'!C86,".",","),IFERROR(_xludf.NUMBERVALUE('Procytrat CLO 60'!C86,",","."),0))))</f>
        <v/>
      </c>
      <c r="AE85" t="str">
        <f>IF(AA85="","",'Procytrat CLO 60'!J86)</f>
        <v/>
      </c>
      <c r="AF85">
        <f t="shared" si="16"/>
        <v>0</v>
      </c>
      <c r="AG85" t="str">
        <f t="shared" si="17"/>
        <v/>
      </c>
      <c r="AH85" t="str">
        <f t="shared" si="18"/>
        <v/>
      </c>
      <c r="AI85">
        <f t="shared" si="19"/>
        <v>0</v>
      </c>
      <c r="AJ85">
        <f t="shared" si="20"/>
        <v>0</v>
      </c>
      <c r="AK85">
        <v>0</v>
      </c>
      <c r="AL85" t="str">
        <f>IF(AA85="","",IFERROR(IF(ISNUMBER('Procytrat CLO 60'!D86),'Procytrat CLO 60'!D86,IF(ISNUMBER(SEARCH("12",'Procytrat CLO 60'!D86)),EDATE(AB85,12),IF(ISNUMBER(SEARCH("6",'Procytrat CLO 60'!D86)),EDATE(AB85,6),IF(ISNUMBER(SEARCH("3",'Procytrat CLO 60'!D86)),EDATE(AB85,3),DATEVALUE('Procytrat CLO 60'!D86))))),""))</f>
        <v/>
      </c>
      <c r="AM85" t="str">
        <f t="shared" ca="1" si="21"/>
        <v/>
      </c>
    </row>
    <row r="86" spans="1:39" ht="22.05" customHeight="1" x14ac:dyDescent="0.3">
      <c r="A86" s="154"/>
      <c r="B86" s="154"/>
      <c r="C86" s="154"/>
      <c r="D86" s="155"/>
      <c r="E86" s="169" t="s">
        <v>80</v>
      </c>
      <c r="F86" s="169">
        <f t="shared" si="22"/>
        <v>0</v>
      </c>
      <c r="G86" s="196">
        <f t="shared" si="23"/>
        <v>0</v>
      </c>
      <c r="H86" s="169">
        <f t="shared" si="24"/>
        <v>0</v>
      </c>
      <c r="I86" s="181">
        <f t="shared" si="25"/>
        <v>0</v>
      </c>
      <c r="J86" s="169" t="str">
        <f t="shared" si="26"/>
        <v/>
      </c>
      <c r="K86" s="169" t="str">
        <f t="shared" si="27"/>
        <v/>
      </c>
      <c r="L86" s="165"/>
      <c r="M86" s="165"/>
      <c r="N86" s="165"/>
      <c r="O86" s="165"/>
      <c r="P86" s="165"/>
      <c r="Q86" s="165"/>
      <c r="R86" s="165"/>
      <c r="S86" s="165"/>
      <c r="T86" s="165"/>
      <c r="U86" s="165"/>
      <c r="V86" s="165"/>
      <c r="W86" s="166"/>
      <c r="AA86" t="str">
        <f>IF(COUNTA('Procytrat CLO 60'!A87,'Procytrat CLO 60'!B87,'Procytrat CLO 60'!C87)&gt;0,"CLO 60","")</f>
        <v/>
      </c>
      <c r="AB86" t="str">
        <f>IFERROR(IF(ISNUMBER('Procytrat CLO 60'!A87),'Procytrat CLO 60'!A87,DATEVALUE('Procytrat CLO 60'!A87)),"")</f>
        <v/>
      </c>
      <c r="AC86" t="str">
        <f>IF(AA86="","",'Procytrat CLO 60'!B87)</f>
        <v/>
      </c>
      <c r="AD86" t="str">
        <f>IF(AA86="","",IFERROR(1*'Procytrat CLO 60'!C87,IFERROR(_xludf.NUMBERVALUE('Procytrat CLO 60'!C87,".",","),IFERROR(_xludf.NUMBERVALUE('Procytrat CLO 60'!C87,",","."),0))))</f>
        <v/>
      </c>
      <c r="AE86" t="str">
        <f>IF(AA86="","",'Procytrat CLO 60'!J87)</f>
        <v/>
      </c>
      <c r="AF86">
        <f t="shared" si="16"/>
        <v>0</v>
      </c>
      <c r="AG86" t="str">
        <f t="shared" si="17"/>
        <v/>
      </c>
      <c r="AH86" t="str">
        <f t="shared" si="18"/>
        <v/>
      </c>
      <c r="AI86">
        <f t="shared" si="19"/>
        <v>0</v>
      </c>
      <c r="AJ86">
        <f t="shared" si="20"/>
        <v>0</v>
      </c>
      <c r="AK86">
        <v>0</v>
      </c>
      <c r="AL86" t="str">
        <f>IF(AA86="","",IFERROR(IF(ISNUMBER('Procytrat CLO 60'!D87),'Procytrat CLO 60'!D87,IF(ISNUMBER(SEARCH("12",'Procytrat CLO 60'!D87)),EDATE(AB86,12),IF(ISNUMBER(SEARCH("6",'Procytrat CLO 60'!D87)),EDATE(AB86,6),IF(ISNUMBER(SEARCH("3",'Procytrat CLO 60'!D87)),EDATE(AB86,3),DATEVALUE('Procytrat CLO 60'!D87))))),""))</f>
        <v/>
      </c>
      <c r="AM86" t="str">
        <f t="shared" ca="1" si="21"/>
        <v/>
      </c>
    </row>
    <row r="87" spans="1:39" ht="22.05" customHeight="1" x14ac:dyDescent="0.3">
      <c r="A87" s="154"/>
      <c r="B87" s="154"/>
      <c r="C87" s="154"/>
      <c r="D87" s="155"/>
      <c r="E87" s="164"/>
      <c r="F87" s="165"/>
      <c r="G87" s="165"/>
      <c r="H87" s="165"/>
      <c r="I87" s="165"/>
      <c r="J87" s="165"/>
      <c r="K87" s="165"/>
      <c r="L87" s="165"/>
      <c r="M87" s="165"/>
      <c r="N87" s="165"/>
      <c r="O87" s="165"/>
      <c r="P87" s="165"/>
      <c r="Q87" s="165"/>
      <c r="R87" s="165"/>
      <c r="S87" s="165"/>
      <c r="T87" s="165"/>
      <c r="U87" s="165"/>
      <c r="V87" s="165"/>
      <c r="W87" s="166"/>
      <c r="AA87" t="str">
        <f>IF(COUNTA('Procytrat CLO 60'!A88,'Procytrat CLO 60'!B88,'Procytrat CLO 60'!C88)&gt;0,"CLO 60","")</f>
        <v/>
      </c>
      <c r="AB87" t="str">
        <f>IFERROR(IF(ISNUMBER('Procytrat CLO 60'!A88),'Procytrat CLO 60'!A88,DATEVALUE('Procytrat CLO 60'!A88)),"")</f>
        <v/>
      </c>
      <c r="AC87" t="str">
        <f>IF(AA87="","",'Procytrat CLO 60'!B88)</f>
        <v/>
      </c>
      <c r="AD87" t="str">
        <f>IF(AA87="","",IFERROR(1*'Procytrat CLO 60'!C88,IFERROR(_xludf.NUMBERVALUE('Procytrat CLO 60'!C88,".",","),IFERROR(_xludf.NUMBERVALUE('Procytrat CLO 60'!C88,",","."),0))))</f>
        <v/>
      </c>
      <c r="AE87" t="str">
        <f>IF(AA87="","",'Procytrat CLO 60'!J88)</f>
        <v/>
      </c>
      <c r="AF87">
        <f t="shared" si="16"/>
        <v>0</v>
      </c>
      <c r="AG87" t="str">
        <f t="shared" si="17"/>
        <v/>
      </c>
      <c r="AH87" t="str">
        <f t="shared" si="18"/>
        <v/>
      </c>
      <c r="AI87">
        <f t="shared" si="19"/>
        <v>0</v>
      </c>
      <c r="AJ87">
        <f t="shared" si="20"/>
        <v>0</v>
      </c>
      <c r="AK87">
        <v>0</v>
      </c>
      <c r="AL87" t="str">
        <f>IF(AA87="","",IFERROR(IF(ISNUMBER('Procytrat CLO 60'!D88),'Procytrat CLO 60'!D88,IF(ISNUMBER(SEARCH("12",'Procytrat CLO 60'!D88)),EDATE(AB87,12),IF(ISNUMBER(SEARCH("6",'Procytrat CLO 60'!D88)),EDATE(AB87,6),IF(ISNUMBER(SEARCH("3",'Procytrat CLO 60'!D88)),EDATE(AB87,3),DATEVALUE('Procytrat CLO 60'!D88))))),""))</f>
        <v/>
      </c>
      <c r="AM87" t="str">
        <f t="shared" ca="1" si="21"/>
        <v/>
      </c>
    </row>
    <row r="88" spans="1:39" ht="22.05" customHeight="1" x14ac:dyDescent="0.3">
      <c r="A88" s="154"/>
      <c r="B88" s="154"/>
      <c r="C88" s="154"/>
      <c r="D88" s="155"/>
      <c r="E88" s="176"/>
      <c r="F88" s="177"/>
      <c r="G88" s="177"/>
      <c r="H88" s="177"/>
      <c r="I88" s="177"/>
      <c r="J88" s="177"/>
      <c r="K88" s="177"/>
      <c r="L88" s="177"/>
      <c r="M88" s="177"/>
      <c r="N88" s="177"/>
      <c r="O88" s="177"/>
      <c r="P88" s="177"/>
      <c r="Q88" s="177"/>
      <c r="R88" s="177"/>
      <c r="S88" s="177"/>
      <c r="T88" s="177"/>
      <c r="U88" s="177"/>
      <c r="V88" s="177"/>
      <c r="W88" s="178"/>
      <c r="AA88" t="str">
        <f>IF(COUNTA('Procytrat CLO 60'!A89,'Procytrat CLO 60'!B89,'Procytrat CLO 60'!C89)&gt;0,"CLO 60","")</f>
        <v/>
      </c>
      <c r="AB88" t="str">
        <f>IFERROR(IF(ISNUMBER('Procytrat CLO 60'!A89),'Procytrat CLO 60'!A89,DATEVALUE('Procytrat CLO 60'!A89)),"")</f>
        <v/>
      </c>
      <c r="AC88" t="str">
        <f>IF(AA88="","",'Procytrat CLO 60'!B89)</f>
        <v/>
      </c>
      <c r="AD88" t="str">
        <f>IF(AA88="","",IFERROR(1*'Procytrat CLO 60'!C89,IFERROR(_xludf.NUMBERVALUE('Procytrat CLO 60'!C89,".",","),IFERROR(_xludf.NUMBERVALUE('Procytrat CLO 60'!C89,",","."),0))))</f>
        <v/>
      </c>
      <c r="AE88" t="str">
        <f>IF(AA88="","",'Procytrat CLO 60'!J89)</f>
        <v/>
      </c>
      <c r="AF88">
        <f t="shared" si="16"/>
        <v>0</v>
      </c>
      <c r="AG88" t="str">
        <f t="shared" si="17"/>
        <v/>
      </c>
      <c r="AH88" t="str">
        <f t="shared" si="18"/>
        <v/>
      </c>
      <c r="AI88">
        <f t="shared" si="19"/>
        <v>0</v>
      </c>
      <c r="AJ88">
        <f t="shared" si="20"/>
        <v>0</v>
      </c>
      <c r="AK88">
        <v>0</v>
      </c>
      <c r="AL88" t="str">
        <f>IF(AA88="","",IFERROR(IF(ISNUMBER('Procytrat CLO 60'!D89),'Procytrat CLO 60'!D89,IF(ISNUMBER(SEARCH("12",'Procytrat CLO 60'!D89)),EDATE(AB88,12),IF(ISNUMBER(SEARCH("6",'Procytrat CLO 60'!D89)),EDATE(AB88,6),IF(ISNUMBER(SEARCH("3",'Procytrat CLO 60'!D89)),EDATE(AB88,3),DATEVALUE('Procytrat CLO 60'!D89))))),""))</f>
        <v/>
      </c>
      <c r="AM88" t="str">
        <f t="shared" ca="1" si="21"/>
        <v/>
      </c>
    </row>
    <row r="89" spans="1:39" ht="22.05" customHeight="1" x14ac:dyDescent="0.3">
      <c r="A89" s="154"/>
      <c r="B89" s="154"/>
      <c r="C89" s="154"/>
      <c r="D89" s="155"/>
      <c r="E89" s="155"/>
      <c r="F89" s="155"/>
      <c r="G89" s="155"/>
      <c r="H89" s="155"/>
      <c r="I89" s="155"/>
      <c r="J89" s="155"/>
      <c r="K89" s="155"/>
      <c r="L89" s="155"/>
      <c r="M89" s="155"/>
      <c r="N89" s="155"/>
      <c r="O89" s="155"/>
      <c r="P89" s="155"/>
      <c r="Q89" s="155"/>
      <c r="R89" s="155"/>
      <c r="S89" s="155"/>
      <c r="T89" s="155"/>
      <c r="U89" s="155"/>
      <c r="V89" s="155"/>
      <c r="W89" s="155"/>
      <c r="AA89" t="str">
        <f>IF(COUNTA('Procytrat CLO 60'!A90,'Procytrat CLO 60'!B90,'Procytrat CLO 60'!C90)&gt;0,"CLO 60","")</f>
        <v/>
      </c>
      <c r="AB89" t="str">
        <f>IFERROR(IF(ISNUMBER('Procytrat CLO 60'!A90),'Procytrat CLO 60'!A90,DATEVALUE('Procytrat CLO 60'!A90)),"")</f>
        <v/>
      </c>
      <c r="AC89" t="str">
        <f>IF(AA89="","",'Procytrat CLO 60'!B90)</f>
        <v/>
      </c>
      <c r="AD89" t="str">
        <f>IF(AA89="","",IFERROR(1*'Procytrat CLO 60'!C90,IFERROR(_xludf.NUMBERVALUE('Procytrat CLO 60'!C90,".",","),IFERROR(_xludf.NUMBERVALUE('Procytrat CLO 60'!C90,",","."),0))))</f>
        <v/>
      </c>
      <c r="AE89" t="str">
        <f>IF(AA89="","",'Procytrat CLO 60'!J90)</f>
        <v/>
      </c>
      <c r="AF89">
        <f t="shared" si="16"/>
        <v>0</v>
      </c>
      <c r="AG89" t="str">
        <f t="shared" si="17"/>
        <v/>
      </c>
      <c r="AH89" t="str">
        <f t="shared" si="18"/>
        <v/>
      </c>
      <c r="AI89">
        <f t="shared" si="19"/>
        <v>0</v>
      </c>
      <c r="AJ89">
        <f t="shared" si="20"/>
        <v>0</v>
      </c>
      <c r="AK89">
        <v>0</v>
      </c>
      <c r="AL89" t="str">
        <f>IF(AA89="","",IFERROR(IF(ISNUMBER('Procytrat CLO 60'!D90),'Procytrat CLO 60'!D90,IF(ISNUMBER(SEARCH("12",'Procytrat CLO 60'!D90)),EDATE(AB89,12),IF(ISNUMBER(SEARCH("6",'Procytrat CLO 60'!D90)),EDATE(AB89,6),IF(ISNUMBER(SEARCH("3",'Procytrat CLO 60'!D90)),EDATE(AB89,3),DATEVALUE('Procytrat CLO 60'!D90))))),""))</f>
        <v/>
      </c>
      <c r="AM89" t="str">
        <f t="shared" ca="1" si="21"/>
        <v/>
      </c>
    </row>
    <row r="90" spans="1:39" ht="22.05" customHeight="1" x14ac:dyDescent="0.3">
      <c r="A90" s="154"/>
      <c r="B90" s="154"/>
      <c r="C90" s="154"/>
      <c r="D90" s="155"/>
      <c r="E90" s="155"/>
      <c r="F90" s="155"/>
      <c r="G90" s="155"/>
      <c r="H90" s="155"/>
      <c r="I90" s="155"/>
      <c r="J90" s="155"/>
      <c r="K90" s="155"/>
      <c r="L90" s="155"/>
      <c r="M90" s="155"/>
      <c r="N90" s="155"/>
      <c r="O90" s="155"/>
      <c r="P90" s="155"/>
      <c r="Q90" s="155"/>
      <c r="R90" s="155"/>
      <c r="S90" s="155"/>
      <c r="T90" s="155"/>
      <c r="U90" s="155"/>
      <c r="V90" s="155"/>
      <c r="W90" s="155"/>
      <c r="AA90" t="str">
        <f>IF(COUNTA('Procytrat CLO 60'!A91,'Procytrat CLO 60'!B91,'Procytrat CLO 60'!C91)&gt;0,"CLO 60","")</f>
        <v/>
      </c>
      <c r="AB90" t="str">
        <f>IFERROR(IF(ISNUMBER('Procytrat CLO 60'!A91),'Procytrat CLO 60'!A91,DATEVALUE('Procytrat CLO 60'!A91)),"")</f>
        <v/>
      </c>
      <c r="AC90" t="str">
        <f>IF(AA90="","",'Procytrat CLO 60'!B91)</f>
        <v/>
      </c>
      <c r="AD90" t="str">
        <f>IF(AA90="","",IFERROR(1*'Procytrat CLO 60'!C91,IFERROR(_xludf.NUMBERVALUE('Procytrat CLO 60'!C91,".",","),IFERROR(_xludf.NUMBERVALUE('Procytrat CLO 60'!C91,",","."),0))))</f>
        <v/>
      </c>
      <c r="AE90" t="str">
        <f>IF(AA90="","",'Procytrat CLO 60'!J91)</f>
        <v/>
      </c>
      <c r="AF90">
        <f t="shared" si="16"/>
        <v>0</v>
      </c>
      <c r="AG90" t="str">
        <f t="shared" si="17"/>
        <v/>
      </c>
      <c r="AH90" t="str">
        <f t="shared" si="18"/>
        <v/>
      </c>
      <c r="AI90">
        <f t="shared" si="19"/>
        <v>0</v>
      </c>
      <c r="AJ90">
        <f t="shared" si="20"/>
        <v>0</v>
      </c>
      <c r="AK90">
        <v>0</v>
      </c>
      <c r="AL90" t="str">
        <f>IF(AA90="","",IFERROR(IF(ISNUMBER('Procytrat CLO 60'!D91),'Procytrat CLO 60'!D91,IF(ISNUMBER(SEARCH("12",'Procytrat CLO 60'!D91)),EDATE(AB90,12),IF(ISNUMBER(SEARCH("6",'Procytrat CLO 60'!D91)),EDATE(AB90,6),IF(ISNUMBER(SEARCH("3",'Procytrat CLO 60'!D91)),EDATE(AB90,3),DATEVALUE('Procytrat CLO 60'!D91))))),""))</f>
        <v/>
      </c>
      <c r="AM90" t="str">
        <f t="shared" ca="1" si="21"/>
        <v/>
      </c>
    </row>
    <row r="91" spans="1:39" ht="22.05" customHeight="1" x14ac:dyDescent="0.3">
      <c r="A91" s="154"/>
      <c r="B91" s="154"/>
      <c r="C91" s="154"/>
      <c r="D91" s="155"/>
      <c r="E91" s="155"/>
      <c r="F91" s="155"/>
      <c r="G91" s="155"/>
      <c r="H91" s="155"/>
      <c r="I91" s="155"/>
      <c r="J91" s="155"/>
      <c r="K91" s="155"/>
      <c r="L91" s="155"/>
      <c r="M91" s="155"/>
      <c r="N91" s="155"/>
      <c r="O91" s="155"/>
      <c r="P91" s="155"/>
      <c r="Q91" s="155"/>
      <c r="R91" s="155"/>
      <c r="S91" s="155"/>
      <c r="T91" s="155"/>
      <c r="U91" s="155"/>
      <c r="V91" s="155"/>
      <c r="W91" s="155"/>
      <c r="AA91" t="str">
        <f>IF(COUNTA('Procytrat CLO 60'!A92,'Procytrat CLO 60'!B92,'Procytrat CLO 60'!C92)&gt;0,"CLO 60","")</f>
        <v/>
      </c>
      <c r="AB91" t="str">
        <f>IFERROR(IF(ISNUMBER('Procytrat CLO 60'!A92),'Procytrat CLO 60'!A92,DATEVALUE('Procytrat CLO 60'!A92)),"")</f>
        <v/>
      </c>
      <c r="AC91" t="str">
        <f>IF(AA91="","",'Procytrat CLO 60'!B92)</f>
        <v/>
      </c>
      <c r="AD91" t="str">
        <f>IF(AA91="","",IFERROR(1*'Procytrat CLO 60'!C92,IFERROR(_xludf.NUMBERVALUE('Procytrat CLO 60'!C92,".",","),IFERROR(_xludf.NUMBERVALUE('Procytrat CLO 60'!C92,",","."),0))))</f>
        <v/>
      </c>
      <c r="AE91" t="str">
        <f>IF(AA91="","",'Procytrat CLO 60'!J92)</f>
        <v/>
      </c>
      <c r="AF91">
        <f t="shared" si="16"/>
        <v>0</v>
      </c>
      <c r="AG91" t="str">
        <f t="shared" si="17"/>
        <v/>
      </c>
      <c r="AH91" t="str">
        <f t="shared" si="18"/>
        <v/>
      </c>
      <c r="AI91">
        <f t="shared" si="19"/>
        <v>0</v>
      </c>
      <c r="AJ91">
        <f t="shared" si="20"/>
        <v>0</v>
      </c>
      <c r="AK91">
        <v>0</v>
      </c>
      <c r="AL91" t="str">
        <f>IF(AA91="","",IFERROR(IF(ISNUMBER('Procytrat CLO 60'!D92),'Procytrat CLO 60'!D92,IF(ISNUMBER(SEARCH("12",'Procytrat CLO 60'!D92)),EDATE(AB91,12),IF(ISNUMBER(SEARCH("6",'Procytrat CLO 60'!D92)),EDATE(AB91,6),IF(ISNUMBER(SEARCH("3",'Procytrat CLO 60'!D92)),EDATE(AB91,3),DATEVALUE('Procytrat CLO 60'!D92))))),""))</f>
        <v/>
      </c>
      <c r="AM91" t="str">
        <f t="shared" ca="1" si="21"/>
        <v/>
      </c>
    </row>
    <row r="92" spans="1:39" ht="22.05" customHeight="1" x14ac:dyDescent="0.3">
      <c r="A92" s="154"/>
      <c r="B92" s="154"/>
      <c r="C92" s="154"/>
      <c r="D92" s="155"/>
      <c r="E92" s="155"/>
      <c r="F92" s="155"/>
      <c r="G92" s="155"/>
      <c r="H92" s="155"/>
      <c r="I92" s="155"/>
      <c r="J92" s="155"/>
      <c r="K92" s="155"/>
      <c r="L92" s="155"/>
      <c r="M92" s="155"/>
      <c r="N92" s="155"/>
      <c r="O92" s="155"/>
      <c r="P92" s="155"/>
      <c r="Q92" s="155"/>
      <c r="R92" s="155"/>
      <c r="S92" s="155"/>
      <c r="T92" s="155"/>
      <c r="U92" s="155"/>
      <c r="V92" s="155"/>
      <c r="W92" s="155"/>
      <c r="AA92" t="str">
        <f>IF(COUNTA('Procytrat CLO 60'!A93,'Procytrat CLO 60'!B93,'Procytrat CLO 60'!C93)&gt;0,"CLO 60","")</f>
        <v/>
      </c>
      <c r="AB92" t="str">
        <f>IFERROR(IF(ISNUMBER('Procytrat CLO 60'!A93),'Procytrat CLO 60'!A93,DATEVALUE('Procytrat CLO 60'!A93)),"")</f>
        <v/>
      </c>
      <c r="AC92" t="str">
        <f>IF(AA92="","",'Procytrat CLO 60'!B93)</f>
        <v/>
      </c>
      <c r="AD92" t="str">
        <f>IF(AA92="","",IFERROR(1*'Procytrat CLO 60'!C93,IFERROR(_xludf.NUMBERVALUE('Procytrat CLO 60'!C93,".",","),IFERROR(_xludf.NUMBERVALUE('Procytrat CLO 60'!C93,",","."),0))))</f>
        <v/>
      </c>
      <c r="AE92" t="str">
        <f>IF(AA92="","",'Procytrat CLO 60'!J93)</f>
        <v/>
      </c>
      <c r="AF92">
        <f t="shared" si="16"/>
        <v>0</v>
      </c>
      <c r="AG92" t="str">
        <f t="shared" si="17"/>
        <v/>
      </c>
      <c r="AH92" t="str">
        <f t="shared" si="18"/>
        <v/>
      </c>
      <c r="AI92">
        <f t="shared" si="19"/>
        <v>0</v>
      </c>
      <c r="AJ92">
        <f t="shared" si="20"/>
        <v>0</v>
      </c>
      <c r="AK92">
        <v>0</v>
      </c>
      <c r="AL92" t="str">
        <f>IF(AA92="","",IFERROR(IF(ISNUMBER('Procytrat CLO 60'!D93),'Procytrat CLO 60'!D93,IF(ISNUMBER(SEARCH("12",'Procytrat CLO 60'!D93)),EDATE(AB92,12),IF(ISNUMBER(SEARCH("6",'Procytrat CLO 60'!D93)),EDATE(AB92,6),IF(ISNUMBER(SEARCH("3",'Procytrat CLO 60'!D93)),EDATE(AB92,3),DATEVALUE('Procytrat CLO 60'!D93))))),""))</f>
        <v/>
      </c>
      <c r="AM92" t="str">
        <f t="shared" ca="1" si="21"/>
        <v/>
      </c>
    </row>
    <row r="93" spans="1:39" ht="22.05" customHeight="1" x14ac:dyDescent="0.3">
      <c r="A93" s="154"/>
      <c r="B93" s="154"/>
      <c r="C93" s="154"/>
      <c r="D93" s="155"/>
      <c r="E93" s="155"/>
      <c r="F93" s="155"/>
      <c r="G93" s="155"/>
      <c r="H93" s="155"/>
      <c r="I93" s="155"/>
      <c r="J93" s="155"/>
      <c r="K93" s="155"/>
      <c r="L93" s="155"/>
      <c r="M93" s="155"/>
      <c r="N93" s="155"/>
      <c r="O93" s="155"/>
      <c r="P93" s="155"/>
      <c r="Q93" s="155"/>
      <c r="R93" s="155"/>
      <c r="S93" s="155"/>
      <c r="T93" s="155"/>
      <c r="U93" s="155"/>
      <c r="V93" s="155"/>
      <c r="W93" s="155"/>
      <c r="AA93" t="str">
        <f>IF(COUNTA('Procytrat CLO 60'!A94,'Procytrat CLO 60'!B94,'Procytrat CLO 60'!C94)&gt;0,"CLO 60","")</f>
        <v/>
      </c>
      <c r="AB93" t="str">
        <f>IFERROR(IF(ISNUMBER('Procytrat CLO 60'!A94),'Procytrat CLO 60'!A94,DATEVALUE('Procytrat CLO 60'!A94)),"")</f>
        <v/>
      </c>
      <c r="AC93" t="str">
        <f>IF(AA93="","",'Procytrat CLO 60'!B94)</f>
        <v/>
      </c>
      <c r="AD93" t="str">
        <f>IF(AA93="","",IFERROR(1*'Procytrat CLO 60'!C94,IFERROR(_xludf.NUMBERVALUE('Procytrat CLO 60'!C94,".",","),IFERROR(_xludf.NUMBERVALUE('Procytrat CLO 60'!C94,",","."),0))))</f>
        <v/>
      </c>
      <c r="AE93" t="str">
        <f>IF(AA93="","",'Procytrat CLO 60'!J94)</f>
        <v/>
      </c>
      <c r="AF93">
        <f t="shared" si="16"/>
        <v>0</v>
      </c>
      <c r="AG93" t="str">
        <f t="shared" si="17"/>
        <v/>
      </c>
      <c r="AH93" t="str">
        <f t="shared" si="18"/>
        <v/>
      </c>
      <c r="AI93">
        <f t="shared" si="19"/>
        <v>0</v>
      </c>
      <c r="AJ93">
        <f t="shared" si="20"/>
        <v>0</v>
      </c>
      <c r="AK93">
        <v>0</v>
      </c>
      <c r="AL93" t="str">
        <f>IF(AA93="","",IFERROR(IF(ISNUMBER('Procytrat CLO 60'!D94),'Procytrat CLO 60'!D94,IF(ISNUMBER(SEARCH("12",'Procytrat CLO 60'!D94)),EDATE(AB93,12),IF(ISNUMBER(SEARCH("6",'Procytrat CLO 60'!D94)),EDATE(AB93,6),IF(ISNUMBER(SEARCH("3",'Procytrat CLO 60'!D94)),EDATE(AB93,3),DATEVALUE('Procytrat CLO 60'!D94))))),""))</f>
        <v/>
      </c>
      <c r="AM93" t="str">
        <f t="shared" ca="1" si="21"/>
        <v/>
      </c>
    </row>
    <row r="94" spans="1:39" ht="22.05" customHeight="1" x14ac:dyDescent="0.3">
      <c r="A94" s="154"/>
      <c r="B94" s="154"/>
      <c r="C94" s="154"/>
      <c r="D94" s="155"/>
      <c r="E94" s="155"/>
      <c r="F94" s="155"/>
      <c r="G94" s="155"/>
      <c r="H94" s="155"/>
      <c r="I94" s="155"/>
      <c r="J94" s="155"/>
      <c r="K94" s="155"/>
      <c r="L94" s="155"/>
      <c r="M94" s="155"/>
      <c r="N94" s="155"/>
      <c r="O94" s="155"/>
      <c r="P94" s="155"/>
      <c r="Q94" s="155"/>
      <c r="R94" s="155"/>
      <c r="S94" s="155"/>
      <c r="T94" s="155"/>
      <c r="U94" s="155"/>
      <c r="V94" s="155"/>
      <c r="W94" s="155"/>
      <c r="AA94" t="str">
        <f>IF(COUNTA('Procytrat CLO 60'!A95,'Procytrat CLO 60'!B95,'Procytrat CLO 60'!C95)&gt;0,"CLO 60","")</f>
        <v/>
      </c>
      <c r="AB94" t="str">
        <f>IFERROR(IF(ISNUMBER('Procytrat CLO 60'!A95),'Procytrat CLO 60'!A95,DATEVALUE('Procytrat CLO 60'!A95)),"")</f>
        <v/>
      </c>
      <c r="AC94" t="str">
        <f>IF(AA94="","",'Procytrat CLO 60'!B95)</f>
        <v/>
      </c>
      <c r="AD94" t="str">
        <f>IF(AA94="","",IFERROR(1*'Procytrat CLO 60'!C95,IFERROR(_xludf.NUMBERVALUE('Procytrat CLO 60'!C95,".",","),IFERROR(_xludf.NUMBERVALUE('Procytrat CLO 60'!C95,",","."),0))))</f>
        <v/>
      </c>
      <c r="AE94" t="str">
        <f>IF(AA94="","",'Procytrat CLO 60'!J95)</f>
        <v/>
      </c>
      <c r="AF94">
        <f t="shared" si="16"/>
        <v>0</v>
      </c>
      <c r="AG94" t="str">
        <f t="shared" si="17"/>
        <v/>
      </c>
      <c r="AH94" t="str">
        <f t="shared" si="18"/>
        <v/>
      </c>
      <c r="AI94">
        <f t="shared" si="19"/>
        <v>0</v>
      </c>
      <c r="AJ94">
        <f t="shared" si="20"/>
        <v>0</v>
      </c>
      <c r="AK94">
        <v>0</v>
      </c>
      <c r="AL94" t="str">
        <f>IF(AA94="","",IFERROR(IF(ISNUMBER('Procytrat CLO 60'!D95),'Procytrat CLO 60'!D95,IF(ISNUMBER(SEARCH("12",'Procytrat CLO 60'!D95)),EDATE(AB94,12),IF(ISNUMBER(SEARCH("6",'Procytrat CLO 60'!D95)),EDATE(AB94,6),IF(ISNUMBER(SEARCH("3",'Procytrat CLO 60'!D95)),EDATE(AB94,3),DATEVALUE('Procytrat CLO 60'!D95))))),""))</f>
        <v/>
      </c>
      <c r="AM94" t="str">
        <f t="shared" ca="1" si="21"/>
        <v/>
      </c>
    </row>
    <row r="95" spans="1:39" ht="22.05" customHeight="1" x14ac:dyDescent="0.3">
      <c r="A95" s="154"/>
      <c r="B95" s="154"/>
      <c r="C95" s="154"/>
      <c r="D95" s="155"/>
      <c r="E95" s="155"/>
      <c r="F95" s="155"/>
      <c r="G95" s="155"/>
      <c r="H95" s="155"/>
      <c r="I95" s="155"/>
      <c r="J95" s="155"/>
      <c r="K95" s="155"/>
      <c r="L95" s="155"/>
      <c r="M95" s="155"/>
      <c r="N95" s="155"/>
      <c r="O95" s="155"/>
      <c r="P95" s="155"/>
      <c r="Q95" s="155"/>
      <c r="R95" s="155"/>
      <c r="S95" s="155"/>
      <c r="T95" s="155"/>
      <c r="U95" s="155"/>
      <c r="V95" s="155"/>
      <c r="W95" s="155"/>
      <c r="AA95" t="str">
        <f>IF(COUNTA('Procytrat CLO 60'!A96,'Procytrat CLO 60'!B96,'Procytrat CLO 60'!C96)&gt;0,"CLO 60","")</f>
        <v/>
      </c>
      <c r="AB95" t="str">
        <f>IFERROR(IF(ISNUMBER('Procytrat CLO 60'!A96),'Procytrat CLO 60'!A96,DATEVALUE('Procytrat CLO 60'!A96)),"")</f>
        <v/>
      </c>
      <c r="AC95" t="str">
        <f>IF(AA95="","",'Procytrat CLO 60'!B96)</f>
        <v/>
      </c>
      <c r="AD95" t="str">
        <f>IF(AA95="","",IFERROR(1*'Procytrat CLO 60'!C96,IFERROR(_xludf.NUMBERVALUE('Procytrat CLO 60'!C96,".",","),IFERROR(_xludf.NUMBERVALUE('Procytrat CLO 60'!C96,",","."),0))))</f>
        <v/>
      </c>
      <c r="AE95" t="str">
        <f>IF(AA95="","",'Procytrat CLO 60'!J96)</f>
        <v/>
      </c>
      <c r="AF95">
        <f t="shared" si="16"/>
        <v>0</v>
      </c>
      <c r="AG95" t="str">
        <f t="shared" si="17"/>
        <v/>
      </c>
      <c r="AH95" t="str">
        <f t="shared" si="18"/>
        <v/>
      </c>
      <c r="AI95">
        <f t="shared" si="19"/>
        <v>0</v>
      </c>
      <c r="AJ95">
        <f t="shared" si="20"/>
        <v>0</v>
      </c>
      <c r="AK95">
        <v>0</v>
      </c>
      <c r="AL95" t="str">
        <f>IF(AA95="","",IFERROR(IF(ISNUMBER('Procytrat CLO 60'!D96),'Procytrat CLO 60'!D96,IF(ISNUMBER(SEARCH("12",'Procytrat CLO 60'!D96)),EDATE(AB95,12),IF(ISNUMBER(SEARCH("6",'Procytrat CLO 60'!D96)),EDATE(AB95,6),IF(ISNUMBER(SEARCH("3",'Procytrat CLO 60'!D96)),EDATE(AB95,3),DATEVALUE('Procytrat CLO 60'!D96))))),""))</f>
        <v/>
      </c>
      <c r="AM95" t="str">
        <f t="shared" ca="1" si="21"/>
        <v/>
      </c>
    </row>
    <row r="96" spans="1:39" ht="22.05" customHeight="1" x14ac:dyDescent="0.3">
      <c r="A96" s="154"/>
      <c r="B96" s="154"/>
      <c r="C96" s="154"/>
      <c r="D96" s="155"/>
      <c r="E96" s="155"/>
      <c r="F96" s="155"/>
      <c r="G96" s="155"/>
      <c r="H96" s="155"/>
      <c r="I96" s="155"/>
      <c r="J96" s="155"/>
      <c r="K96" s="155"/>
      <c r="L96" s="155"/>
      <c r="M96" s="155"/>
      <c r="N96" s="155"/>
      <c r="O96" s="155"/>
      <c r="P96" s="155"/>
      <c r="Q96" s="155"/>
      <c r="R96" s="155"/>
      <c r="S96" s="155"/>
      <c r="T96" s="155"/>
      <c r="U96" s="155"/>
      <c r="V96" s="155"/>
      <c r="W96" s="155"/>
      <c r="AA96" t="str">
        <f>IF(COUNTA('Procytrat CLO 60'!A97,'Procytrat CLO 60'!B97,'Procytrat CLO 60'!C97)&gt;0,"CLO 60","")</f>
        <v/>
      </c>
      <c r="AB96" t="str">
        <f>IFERROR(IF(ISNUMBER('Procytrat CLO 60'!A97),'Procytrat CLO 60'!A97,DATEVALUE('Procytrat CLO 60'!A97)),"")</f>
        <v/>
      </c>
      <c r="AC96" t="str">
        <f>IF(AA96="","",'Procytrat CLO 60'!B97)</f>
        <v/>
      </c>
      <c r="AD96" t="str">
        <f>IF(AA96="","",IFERROR(1*'Procytrat CLO 60'!C97,IFERROR(_xludf.NUMBERVALUE('Procytrat CLO 60'!C97,".",","),IFERROR(_xludf.NUMBERVALUE('Procytrat CLO 60'!C97,",","."),0))))</f>
        <v/>
      </c>
      <c r="AE96" t="str">
        <f>IF(AA96="","",'Procytrat CLO 60'!J97)</f>
        <v/>
      </c>
      <c r="AF96">
        <f t="shared" si="16"/>
        <v>0</v>
      </c>
      <c r="AG96" t="str">
        <f t="shared" si="17"/>
        <v/>
      </c>
      <c r="AH96" t="str">
        <f t="shared" si="18"/>
        <v/>
      </c>
      <c r="AI96">
        <f t="shared" si="19"/>
        <v>0</v>
      </c>
      <c r="AJ96">
        <f t="shared" si="20"/>
        <v>0</v>
      </c>
      <c r="AK96">
        <v>0</v>
      </c>
      <c r="AL96" t="str">
        <f>IF(AA96="","",IFERROR(IF(ISNUMBER('Procytrat CLO 60'!D97),'Procytrat CLO 60'!D97,IF(ISNUMBER(SEARCH("12",'Procytrat CLO 60'!D97)),EDATE(AB96,12),IF(ISNUMBER(SEARCH("6",'Procytrat CLO 60'!D97)),EDATE(AB96,6),IF(ISNUMBER(SEARCH("3",'Procytrat CLO 60'!D97)),EDATE(AB96,3),DATEVALUE('Procytrat CLO 60'!D97))))),""))</f>
        <v/>
      </c>
      <c r="AM96" t="str">
        <f t="shared" ca="1" si="21"/>
        <v/>
      </c>
    </row>
    <row r="97" spans="1:39" ht="22.05" customHeight="1" x14ac:dyDescent="0.3">
      <c r="A97" s="154"/>
      <c r="B97" s="154"/>
      <c r="C97" s="154"/>
      <c r="D97" s="155"/>
      <c r="E97" s="155"/>
      <c r="F97" s="155"/>
      <c r="G97" s="155"/>
      <c r="H97" s="155"/>
      <c r="I97" s="155"/>
      <c r="J97" s="155"/>
      <c r="K97" s="155"/>
      <c r="L97" s="155"/>
      <c r="M97" s="155"/>
      <c r="N97" s="155"/>
      <c r="O97" s="155"/>
      <c r="P97" s="155"/>
      <c r="Q97" s="155"/>
      <c r="R97" s="155"/>
      <c r="S97" s="155"/>
      <c r="T97" s="155"/>
      <c r="U97" s="155"/>
      <c r="V97" s="155"/>
      <c r="W97" s="155"/>
      <c r="AA97" t="str">
        <f>IF(COUNTA('Procytrat CLO 60'!A98,'Procytrat CLO 60'!B98,'Procytrat CLO 60'!C98)&gt;0,"CLO 60","")</f>
        <v/>
      </c>
      <c r="AB97" t="str">
        <f>IFERROR(IF(ISNUMBER('Procytrat CLO 60'!A98),'Procytrat CLO 60'!A98,DATEVALUE('Procytrat CLO 60'!A98)),"")</f>
        <v/>
      </c>
      <c r="AC97" t="str">
        <f>IF(AA97="","",'Procytrat CLO 60'!B98)</f>
        <v/>
      </c>
      <c r="AD97" t="str">
        <f>IF(AA97="","",IFERROR(1*'Procytrat CLO 60'!C98,IFERROR(_xludf.NUMBERVALUE('Procytrat CLO 60'!C98,".",","),IFERROR(_xludf.NUMBERVALUE('Procytrat CLO 60'!C98,",","."),0))))</f>
        <v/>
      </c>
      <c r="AE97" t="str">
        <f>IF(AA97="","",'Procytrat CLO 60'!J98)</f>
        <v/>
      </c>
      <c r="AF97">
        <f t="shared" si="16"/>
        <v>0</v>
      </c>
      <c r="AG97" t="str">
        <f t="shared" si="17"/>
        <v/>
      </c>
      <c r="AH97" t="str">
        <f t="shared" si="18"/>
        <v/>
      </c>
      <c r="AI97">
        <f t="shared" si="19"/>
        <v>0</v>
      </c>
      <c r="AJ97">
        <f t="shared" si="20"/>
        <v>0</v>
      </c>
      <c r="AK97">
        <v>0</v>
      </c>
      <c r="AL97" t="str">
        <f>IF(AA97="","",IFERROR(IF(ISNUMBER('Procytrat CLO 60'!D98),'Procytrat CLO 60'!D98,IF(ISNUMBER(SEARCH("12",'Procytrat CLO 60'!D98)),EDATE(AB97,12),IF(ISNUMBER(SEARCH("6",'Procytrat CLO 60'!D98)),EDATE(AB97,6),IF(ISNUMBER(SEARCH("3",'Procytrat CLO 60'!D98)),EDATE(AB97,3),DATEVALUE('Procytrat CLO 60'!D98))))),""))</f>
        <v/>
      </c>
      <c r="AM97" t="str">
        <f t="shared" ca="1" si="21"/>
        <v/>
      </c>
    </row>
    <row r="98" spans="1:39" ht="22.05" customHeight="1" x14ac:dyDescent="0.3">
      <c r="A98" s="154"/>
      <c r="B98" s="154"/>
      <c r="C98" s="154"/>
      <c r="D98" s="155"/>
      <c r="E98" s="155"/>
      <c r="F98" s="155"/>
      <c r="G98" s="155"/>
      <c r="H98" s="155"/>
      <c r="I98" s="155"/>
      <c r="J98" s="155"/>
      <c r="K98" s="155"/>
      <c r="L98" s="155"/>
      <c r="M98" s="155"/>
      <c r="N98" s="155"/>
      <c r="O98" s="155"/>
      <c r="P98" s="155"/>
      <c r="Q98" s="155"/>
      <c r="R98" s="155"/>
      <c r="S98" s="155"/>
      <c r="T98" s="155"/>
      <c r="U98" s="155"/>
      <c r="V98" s="155"/>
      <c r="W98" s="155"/>
      <c r="AA98" t="str">
        <f>IF(COUNTA('Procytrat CLO 60'!A99,'Procytrat CLO 60'!B99,'Procytrat CLO 60'!C99)&gt;0,"CLO 60","")</f>
        <v/>
      </c>
      <c r="AB98" t="str">
        <f>IFERROR(IF(ISNUMBER('Procytrat CLO 60'!A99),'Procytrat CLO 60'!A99,DATEVALUE('Procytrat CLO 60'!A99)),"")</f>
        <v/>
      </c>
      <c r="AC98" t="str">
        <f>IF(AA98="","",'Procytrat CLO 60'!B99)</f>
        <v/>
      </c>
      <c r="AD98" t="str">
        <f>IF(AA98="","",IFERROR(1*'Procytrat CLO 60'!C99,IFERROR(_xludf.NUMBERVALUE('Procytrat CLO 60'!C99,".",","),IFERROR(_xludf.NUMBERVALUE('Procytrat CLO 60'!C99,",","."),0))))</f>
        <v/>
      </c>
      <c r="AE98" t="str">
        <f>IF(AA98="","",'Procytrat CLO 60'!J99)</f>
        <v/>
      </c>
      <c r="AF98">
        <f t="shared" si="16"/>
        <v>0</v>
      </c>
      <c r="AG98" t="str">
        <f t="shared" si="17"/>
        <v/>
      </c>
      <c r="AH98" t="str">
        <f t="shared" si="18"/>
        <v/>
      </c>
      <c r="AI98">
        <f t="shared" si="19"/>
        <v>0</v>
      </c>
      <c r="AJ98">
        <f t="shared" si="20"/>
        <v>0</v>
      </c>
      <c r="AK98">
        <v>0</v>
      </c>
      <c r="AL98" t="str">
        <f>IF(AA98="","",IFERROR(IF(ISNUMBER('Procytrat CLO 60'!D99),'Procytrat CLO 60'!D99,IF(ISNUMBER(SEARCH("12",'Procytrat CLO 60'!D99)),EDATE(AB98,12),IF(ISNUMBER(SEARCH("6",'Procytrat CLO 60'!D99)),EDATE(AB98,6),IF(ISNUMBER(SEARCH("3",'Procytrat CLO 60'!D99)),EDATE(AB98,3),DATEVALUE('Procytrat CLO 60'!D99))))),""))</f>
        <v/>
      </c>
      <c r="AM98" t="str">
        <f t="shared" ca="1" si="21"/>
        <v/>
      </c>
    </row>
    <row r="99" spans="1:39" ht="22.05" customHeight="1" x14ac:dyDescent="0.3">
      <c r="A99" s="154"/>
      <c r="B99" s="154"/>
      <c r="C99" s="154"/>
      <c r="D99" s="155"/>
      <c r="E99" s="155"/>
      <c r="F99" s="155"/>
      <c r="G99" s="155"/>
      <c r="H99" s="155"/>
      <c r="I99" s="155"/>
      <c r="J99" s="155"/>
      <c r="K99" s="155"/>
      <c r="L99" s="155"/>
      <c r="M99" s="155"/>
      <c r="N99" s="155"/>
      <c r="O99" s="155"/>
      <c r="P99" s="155"/>
      <c r="Q99" s="155"/>
      <c r="R99" s="155"/>
      <c r="S99" s="155"/>
      <c r="T99" s="155"/>
      <c r="U99" s="155"/>
      <c r="V99" s="155"/>
      <c r="W99" s="155"/>
      <c r="AA99" t="str">
        <f>IF(COUNTA('Procytrat CLO 60'!A100,'Procytrat CLO 60'!B100,'Procytrat CLO 60'!C100)&gt;0,"CLO 60","")</f>
        <v/>
      </c>
      <c r="AB99" t="str">
        <f>IFERROR(IF(ISNUMBER('Procytrat CLO 60'!A100),'Procytrat CLO 60'!A100,DATEVALUE('Procytrat CLO 60'!A100)),"")</f>
        <v/>
      </c>
      <c r="AC99" t="str">
        <f>IF(AA99="","",'Procytrat CLO 60'!B100)</f>
        <v/>
      </c>
      <c r="AD99" t="str">
        <f>IF(AA99="","",IFERROR(1*'Procytrat CLO 60'!C100,IFERROR(_xludf.NUMBERVALUE('Procytrat CLO 60'!C100,".",","),IFERROR(_xludf.NUMBERVALUE('Procytrat CLO 60'!C100,",","."),0))))</f>
        <v/>
      </c>
      <c r="AE99" t="str">
        <f>IF(AA99="","",'Procytrat CLO 60'!J100)</f>
        <v/>
      </c>
      <c r="AF99">
        <f t="shared" si="16"/>
        <v>0</v>
      </c>
      <c r="AG99" t="str">
        <f t="shared" si="17"/>
        <v/>
      </c>
      <c r="AH99" t="str">
        <f t="shared" si="18"/>
        <v/>
      </c>
      <c r="AI99">
        <f t="shared" si="19"/>
        <v>0</v>
      </c>
      <c r="AJ99">
        <f t="shared" si="20"/>
        <v>0</v>
      </c>
      <c r="AK99">
        <v>0</v>
      </c>
      <c r="AL99" t="str">
        <f>IF(AA99="","",IFERROR(IF(ISNUMBER('Procytrat CLO 60'!D100),'Procytrat CLO 60'!D100,IF(ISNUMBER(SEARCH("12",'Procytrat CLO 60'!D100)),EDATE(AB99,12),IF(ISNUMBER(SEARCH("6",'Procytrat CLO 60'!D100)),EDATE(AB99,6),IF(ISNUMBER(SEARCH("3",'Procytrat CLO 60'!D100)),EDATE(AB99,3),DATEVALUE('Procytrat CLO 60'!D100))))),""))</f>
        <v/>
      </c>
      <c r="AM99" t="str">
        <f t="shared" ca="1" si="21"/>
        <v/>
      </c>
    </row>
    <row r="100" spans="1:39" ht="22.05" customHeight="1" x14ac:dyDescent="0.3">
      <c r="A100" s="154"/>
      <c r="B100" s="154"/>
      <c r="C100" s="154"/>
      <c r="D100" s="155"/>
      <c r="E100" s="155"/>
      <c r="F100" s="155"/>
      <c r="G100" s="155"/>
      <c r="H100" s="155"/>
      <c r="I100" s="155"/>
      <c r="J100" s="155"/>
      <c r="K100" s="155"/>
      <c r="L100" s="155"/>
      <c r="M100" s="155"/>
      <c r="N100" s="155"/>
      <c r="O100" s="155"/>
      <c r="P100" s="155"/>
      <c r="Q100" s="155"/>
      <c r="R100" s="155"/>
      <c r="S100" s="155"/>
      <c r="T100" s="155"/>
      <c r="U100" s="155"/>
      <c r="V100" s="155"/>
      <c r="W100" s="155"/>
      <c r="AA100" t="str">
        <f>IF(COUNTA('Procytrat CLO 60'!A101,'Procytrat CLO 60'!B101,'Procytrat CLO 60'!C101)&gt;0,"CLO 60","")</f>
        <v/>
      </c>
      <c r="AB100" t="str">
        <f>IFERROR(IF(ISNUMBER('Procytrat CLO 60'!A101),'Procytrat CLO 60'!A101,DATEVALUE('Procytrat CLO 60'!A101)),"")</f>
        <v/>
      </c>
      <c r="AC100" t="str">
        <f>IF(AA100="","",'Procytrat CLO 60'!B101)</f>
        <v/>
      </c>
      <c r="AD100" t="str">
        <f>IF(AA100="","",IFERROR(1*'Procytrat CLO 60'!C101,IFERROR(_xludf.NUMBERVALUE('Procytrat CLO 60'!C101,".",","),IFERROR(_xludf.NUMBERVALUE('Procytrat CLO 60'!C101,",","."),0))))</f>
        <v/>
      </c>
      <c r="AE100" t="str">
        <f>IF(AA100="","",'Procytrat CLO 60'!J101)</f>
        <v/>
      </c>
      <c r="AF100">
        <f t="shared" si="16"/>
        <v>0</v>
      </c>
      <c r="AG100" t="str">
        <f t="shared" si="17"/>
        <v/>
      </c>
      <c r="AH100" t="str">
        <f t="shared" si="18"/>
        <v/>
      </c>
      <c r="AI100">
        <f t="shared" si="19"/>
        <v>0</v>
      </c>
      <c r="AJ100">
        <f t="shared" si="20"/>
        <v>0</v>
      </c>
      <c r="AK100">
        <v>0</v>
      </c>
      <c r="AL100" t="str">
        <f>IF(AA100="","",IFERROR(IF(ISNUMBER('Procytrat CLO 60'!D101),'Procytrat CLO 60'!D101,IF(ISNUMBER(SEARCH("12",'Procytrat CLO 60'!D101)),EDATE(AB100,12),IF(ISNUMBER(SEARCH("6",'Procytrat CLO 60'!D101)),EDATE(AB100,6),IF(ISNUMBER(SEARCH("3",'Procytrat CLO 60'!D101)),EDATE(AB100,3),DATEVALUE('Procytrat CLO 60'!D101))))),""))</f>
        <v/>
      </c>
      <c r="AM100" t="str">
        <f t="shared" ca="1" si="21"/>
        <v/>
      </c>
    </row>
    <row r="101" spans="1:39" x14ac:dyDescent="0.3">
      <c r="AA101" t="str">
        <f>IF(COUNTA('Procytrat CLO 60'!A102,'Procytrat CLO 60'!B102,'Procytrat CLO 60'!C102)&gt;0,"CLO 60","")</f>
        <v/>
      </c>
      <c r="AB101" t="str">
        <f>IFERROR(IF(ISNUMBER('Procytrat CLO 60'!A102),'Procytrat CLO 60'!A102,DATEVALUE('Procytrat CLO 60'!A102)),"")</f>
        <v/>
      </c>
      <c r="AC101" t="str">
        <f>IF(AA101="","",'Procytrat CLO 60'!B102)</f>
        <v/>
      </c>
      <c r="AD101" t="str">
        <f>IF(AA101="","",IFERROR(1*'Procytrat CLO 60'!C102,IFERROR(_xludf.NUMBERVALUE('Procytrat CLO 60'!C102,".",","),IFERROR(_xludf.NUMBERVALUE('Procytrat CLO 60'!C102,",","."),0))))</f>
        <v/>
      </c>
      <c r="AE101" t="str">
        <f>IF(AA101="","",'Procytrat CLO 60'!J102)</f>
        <v/>
      </c>
      <c r="AF101">
        <f t="shared" si="16"/>
        <v>0</v>
      </c>
      <c r="AG101" t="str">
        <f t="shared" si="17"/>
        <v/>
      </c>
      <c r="AH101" t="str">
        <f t="shared" si="18"/>
        <v/>
      </c>
      <c r="AI101">
        <f t="shared" si="19"/>
        <v>0</v>
      </c>
      <c r="AJ101">
        <f t="shared" si="20"/>
        <v>0</v>
      </c>
      <c r="AK101">
        <v>0</v>
      </c>
      <c r="AL101" t="str">
        <f>IF(AA101="","",IFERROR(IF(ISNUMBER('Procytrat CLO 60'!D102),'Procytrat CLO 60'!D102,IF(ISNUMBER(SEARCH("12",'Procytrat CLO 60'!D102)),EDATE(AB101,12),IF(ISNUMBER(SEARCH("6",'Procytrat CLO 60'!D102)),EDATE(AB101,6),IF(ISNUMBER(SEARCH("3",'Procytrat CLO 60'!D102)),EDATE(AB101,3),DATEVALUE('Procytrat CLO 60'!D102))))),""))</f>
        <v/>
      </c>
      <c r="AM101" t="str">
        <f t="shared" ca="1" si="21"/>
        <v/>
      </c>
    </row>
    <row r="102" spans="1:39" x14ac:dyDescent="0.3">
      <c r="AA102" t="str">
        <f>IF(COUNTA('Procytrat CLO 60'!A103,'Procytrat CLO 60'!B103,'Procytrat CLO 60'!C103)&gt;0,"CLO 60","")</f>
        <v/>
      </c>
      <c r="AB102" t="str">
        <f>IFERROR(IF(ISNUMBER('Procytrat CLO 60'!A103),'Procytrat CLO 60'!A103,DATEVALUE('Procytrat CLO 60'!A103)),"")</f>
        <v/>
      </c>
      <c r="AC102" t="str">
        <f>IF(AA102="","",'Procytrat CLO 60'!B103)</f>
        <v/>
      </c>
      <c r="AD102" t="str">
        <f>IF(AA102="","",IFERROR(1*'Procytrat CLO 60'!C103,IFERROR(_xludf.NUMBERVALUE('Procytrat CLO 60'!C103,".",","),IFERROR(_xludf.NUMBERVALUE('Procytrat CLO 60'!C103,",","."),0))))</f>
        <v/>
      </c>
      <c r="AE102" t="str">
        <f>IF(AA102="","",'Procytrat CLO 60'!J103)</f>
        <v/>
      </c>
      <c r="AF102">
        <f t="shared" si="16"/>
        <v>0</v>
      </c>
      <c r="AG102" t="str">
        <f t="shared" si="17"/>
        <v/>
      </c>
      <c r="AH102" t="str">
        <f t="shared" si="18"/>
        <v/>
      </c>
      <c r="AI102">
        <f t="shared" si="19"/>
        <v>0</v>
      </c>
      <c r="AJ102">
        <f t="shared" si="20"/>
        <v>0</v>
      </c>
      <c r="AK102">
        <v>0</v>
      </c>
      <c r="AL102" t="str">
        <f>IF(AA102="","",IFERROR(IF(ISNUMBER('Procytrat CLO 60'!D103),'Procytrat CLO 60'!D103,IF(ISNUMBER(SEARCH("12",'Procytrat CLO 60'!D103)),EDATE(AB102,12),IF(ISNUMBER(SEARCH("6",'Procytrat CLO 60'!D103)),EDATE(AB102,6),IF(ISNUMBER(SEARCH("3",'Procytrat CLO 60'!D103)),EDATE(AB102,3),DATEVALUE('Procytrat CLO 60'!D103))))),""))</f>
        <v/>
      </c>
      <c r="AM102" t="str">
        <f t="shared" ca="1" si="21"/>
        <v/>
      </c>
    </row>
    <row r="103" spans="1:39" x14ac:dyDescent="0.3">
      <c r="AA103" t="str">
        <f>IF(COUNTA('Procytrat CLO 60'!A104,'Procytrat CLO 60'!B104,'Procytrat CLO 60'!C104)&gt;0,"CLO 60","")</f>
        <v/>
      </c>
      <c r="AB103" t="str">
        <f>IFERROR(IF(ISNUMBER('Procytrat CLO 60'!A104),'Procytrat CLO 60'!A104,DATEVALUE('Procytrat CLO 60'!A104)),"")</f>
        <v/>
      </c>
      <c r="AC103" t="str">
        <f>IF(AA103="","",'Procytrat CLO 60'!B104)</f>
        <v/>
      </c>
      <c r="AD103" t="str">
        <f>IF(AA103="","",IFERROR(1*'Procytrat CLO 60'!C104,IFERROR(_xludf.NUMBERVALUE('Procytrat CLO 60'!C104,".",","),IFERROR(_xludf.NUMBERVALUE('Procytrat CLO 60'!C104,",","."),0))))</f>
        <v/>
      </c>
      <c r="AE103" t="str">
        <f>IF(AA103="","",'Procytrat CLO 60'!J104)</f>
        <v/>
      </c>
      <c r="AF103">
        <f t="shared" si="16"/>
        <v>0</v>
      </c>
      <c r="AG103" t="str">
        <f t="shared" si="17"/>
        <v/>
      </c>
      <c r="AH103" t="str">
        <f t="shared" si="18"/>
        <v/>
      </c>
      <c r="AI103">
        <f t="shared" si="19"/>
        <v>0</v>
      </c>
      <c r="AJ103">
        <f t="shared" si="20"/>
        <v>0</v>
      </c>
      <c r="AK103">
        <v>0</v>
      </c>
      <c r="AL103" t="str">
        <f>IF(AA103="","",IFERROR(IF(ISNUMBER('Procytrat CLO 60'!D104),'Procytrat CLO 60'!D104,IF(ISNUMBER(SEARCH("12",'Procytrat CLO 60'!D104)),EDATE(AB103,12),IF(ISNUMBER(SEARCH("6",'Procytrat CLO 60'!D104)),EDATE(AB103,6),IF(ISNUMBER(SEARCH("3",'Procytrat CLO 60'!D104)),EDATE(AB103,3),DATEVALUE('Procytrat CLO 60'!D104))))),""))</f>
        <v/>
      </c>
      <c r="AM103" t="str">
        <f t="shared" ca="1" si="21"/>
        <v/>
      </c>
    </row>
    <row r="104" spans="1:39" x14ac:dyDescent="0.3">
      <c r="AA104" t="str">
        <f>IF(COUNTA('Procytrat CLO 60'!A105,'Procytrat CLO 60'!B105,'Procytrat CLO 60'!C105)&gt;0,"CLO 60","")</f>
        <v/>
      </c>
      <c r="AB104" t="str">
        <f>IFERROR(IF(ISNUMBER('Procytrat CLO 60'!A105),'Procytrat CLO 60'!A105,DATEVALUE('Procytrat CLO 60'!A105)),"")</f>
        <v/>
      </c>
      <c r="AC104" t="str">
        <f>IF(AA104="","",'Procytrat CLO 60'!B105)</f>
        <v/>
      </c>
      <c r="AD104" t="str">
        <f>IF(AA104="","",IFERROR(1*'Procytrat CLO 60'!C105,IFERROR(_xludf.NUMBERVALUE('Procytrat CLO 60'!C105,".",","),IFERROR(_xludf.NUMBERVALUE('Procytrat CLO 60'!C105,",","."),0))))</f>
        <v/>
      </c>
      <c r="AE104" t="str">
        <f>IF(AA104="","",'Procytrat CLO 60'!J105)</f>
        <v/>
      </c>
      <c r="AF104">
        <f t="shared" si="16"/>
        <v>0</v>
      </c>
      <c r="AG104" t="str">
        <f t="shared" si="17"/>
        <v/>
      </c>
      <c r="AH104" t="str">
        <f t="shared" si="18"/>
        <v/>
      </c>
      <c r="AI104">
        <f t="shared" si="19"/>
        <v>0</v>
      </c>
      <c r="AJ104">
        <f t="shared" si="20"/>
        <v>0</v>
      </c>
      <c r="AK104">
        <v>0</v>
      </c>
      <c r="AL104" t="str">
        <f>IF(AA104="","",IFERROR(IF(ISNUMBER('Procytrat CLO 60'!D105),'Procytrat CLO 60'!D105,IF(ISNUMBER(SEARCH("12",'Procytrat CLO 60'!D105)),EDATE(AB104,12),IF(ISNUMBER(SEARCH("6",'Procytrat CLO 60'!D105)),EDATE(AB104,6),IF(ISNUMBER(SEARCH("3",'Procytrat CLO 60'!D105)),EDATE(AB104,3),DATEVALUE('Procytrat CLO 60'!D105))))),""))</f>
        <v/>
      </c>
      <c r="AM104" t="str">
        <f t="shared" ca="1" si="21"/>
        <v/>
      </c>
    </row>
    <row r="105" spans="1:39" x14ac:dyDescent="0.3">
      <c r="AA105" t="str">
        <f>IF(COUNTA('Procytrat CLO 60'!A106,'Procytrat CLO 60'!B106,'Procytrat CLO 60'!C106)&gt;0,"CLO 60","")</f>
        <v/>
      </c>
      <c r="AB105" t="str">
        <f>IFERROR(IF(ISNUMBER('Procytrat CLO 60'!A106),'Procytrat CLO 60'!A106,DATEVALUE('Procytrat CLO 60'!A106)),"")</f>
        <v/>
      </c>
      <c r="AC105" t="str">
        <f>IF(AA105="","",'Procytrat CLO 60'!B106)</f>
        <v/>
      </c>
      <c r="AD105" t="str">
        <f>IF(AA105="","",IFERROR(1*'Procytrat CLO 60'!C106,IFERROR(_xludf.NUMBERVALUE('Procytrat CLO 60'!C106,".",","),IFERROR(_xludf.NUMBERVALUE('Procytrat CLO 60'!C106,",","."),0))))</f>
        <v/>
      </c>
      <c r="AE105" t="str">
        <f>IF(AA105="","",'Procytrat CLO 60'!J106)</f>
        <v/>
      </c>
      <c r="AF105">
        <f t="shared" si="16"/>
        <v>0</v>
      </c>
      <c r="AG105" t="str">
        <f t="shared" si="17"/>
        <v/>
      </c>
      <c r="AH105" t="str">
        <f t="shared" si="18"/>
        <v/>
      </c>
      <c r="AI105">
        <f t="shared" si="19"/>
        <v>0</v>
      </c>
      <c r="AJ105">
        <f t="shared" si="20"/>
        <v>0</v>
      </c>
      <c r="AK105">
        <v>0</v>
      </c>
      <c r="AL105" t="str">
        <f>IF(AA105="","",IFERROR(IF(ISNUMBER('Procytrat CLO 60'!D106),'Procytrat CLO 60'!D106,IF(ISNUMBER(SEARCH("12",'Procytrat CLO 60'!D106)),EDATE(AB105,12),IF(ISNUMBER(SEARCH("6",'Procytrat CLO 60'!D106)),EDATE(AB105,6),IF(ISNUMBER(SEARCH("3",'Procytrat CLO 60'!D106)),EDATE(AB105,3),DATEVALUE('Procytrat CLO 60'!D106))))),""))</f>
        <v/>
      </c>
      <c r="AM105" t="str">
        <f t="shared" ca="1" si="21"/>
        <v/>
      </c>
    </row>
    <row r="106" spans="1:39" x14ac:dyDescent="0.3">
      <c r="AA106" t="str">
        <f>IF(COUNTA('Procytrat CLO 60'!A107,'Procytrat CLO 60'!B107,'Procytrat CLO 60'!C107)&gt;0,"CLO 60","")</f>
        <v/>
      </c>
      <c r="AB106" t="str">
        <f>IFERROR(IF(ISNUMBER('Procytrat CLO 60'!A107),'Procytrat CLO 60'!A107,DATEVALUE('Procytrat CLO 60'!A107)),"")</f>
        <v/>
      </c>
      <c r="AC106" t="str">
        <f>IF(AA106="","",'Procytrat CLO 60'!B107)</f>
        <v/>
      </c>
      <c r="AD106" t="str">
        <f>IF(AA106="","",IFERROR(1*'Procytrat CLO 60'!C107,IFERROR(_xludf.NUMBERVALUE('Procytrat CLO 60'!C107,".",","),IFERROR(_xludf.NUMBERVALUE('Procytrat CLO 60'!C107,",","."),0))))</f>
        <v/>
      </c>
      <c r="AE106" t="str">
        <f>IF(AA106="","",'Procytrat CLO 60'!J107)</f>
        <v/>
      </c>
      <c r="AF106">
        <f t="shared" si="16"/>
        <v>0</v>
      </c>
      <c r="AG106" t="str">
        <f t="shared" si="17"/>
        <v/>
      </c>
      <c r="AH106" t="str">
        <f t="shared" si="18"/>
        <v/>
      </c>
      <c r="AI106">
        <f t="shared" si="19"/>
        <v>0</v>
      </c>
      <c r="AJ106">
        <f t="shared" si="20"/>
        <v>0</v>
      </c>
      <c r="AK106">
        <v>0</v>
      </c>
      <c r="AL106" t="str">
        <f>IF(AA106="","",IFERROR(IF(ISNUMBER('Procytrat CLO 60'!D107),'Procytrat CLO 60'!D107,IF(ISNUMBER(SEARCH("12",'Procytrat CLO 60'!D107)),EDATE(AB106,12),IF(ISNUMBER(SEARCH("6",'Procytrat CLO 60'!D107)),EDATE(AB106,6),IF(ISNUMBER(SEARCH("3",'Procytrat CLO 60'!D107)),EDATE(AB106,3),DATEVALUE('Procytrat CLO 60'!D107))))),""))</f>
        <v/>
      </c>
      <c r="AM106" t="str">
        <f t="shared" ca="1" si="21"/>
        <v/>
      </c>
    </row>
    <row r="107" spans="1:39" x14ac:dyDescent="0.3">
      <c r="AA107" t="str">
        <f>IF(COUNTA('Procytrat CLO 60'!A108,'Procytrat CLO 60'!B108,'Procytrat CLO 60'!C108)&gt;0,"CLO 60","")</f>
        <v/>
      </c>
      <c r="AB107" t="str">
        <f>IFERROR(IF(ISNUMBER('Procytrat CLO 60'!A108),'Procytrat CLO 60'!A108,DATEVALUE('Procytrat CLO 60'!A108)),"")</f>
        <v/>
      </c>
      <c r="AC107" t="str">
        <f>IF(AA107="","",'Procytrat CLO 60'!B108)</f>
        <v/>
      </c>
      <c r="AD107" t="str">
        <f>IF(AA107="","",IFERROR(1*'Procytrat CLO 60'!C108,IFERROR(_xludf.NUMBERVALUE('Procytrat CLO 60'!C108,".",","),IFERROR(_xludf.NUMBERVALUE('Procytrat CLO 60'!C108,",","."),0))))</f>
        <v/>
      </c>
      <c r="AE107" t="str">
        <f>IF(AA107="","",'Procytrat CLO 60'!J108)</f>
        <v/>
      </c>
      <c r="AF107">
        <f t="shared" si="16"/>
        <v>0</v>
      </c>
      <c r="AG107" t="str">
        <f t="shared" si="17"/>
        <v/>
      </c>
      <c r="AH107" t="str">
        <f t="shared" si="18"/>
        <v/>
      </c>
      <c r="AI107">
        <f t="shared" si="19"/>
        <v>0</v>
      </c>
      <c r="AJ107">
        <f t="shared" si="20"/>
        <v>0</v>
      </c>
      <c r="AK107">
        <v>0</v>
      </c>
      <c r="AL107" t="str">
        <f>IF(AA107="","",IFERROR(IF(ISNUMBER('Procytrat CLO 60'!D108),'Procytrat CLO 60'!D108,IF(ISNUMBER(SEARCH("12",'Procytrat CLO 60'!D108)),EDATE(AB107,12),IF(ISNUMBER(SEARCH("6",'Procytrat CLO 60'!D108)),EDATE(AB107,6),IF(ISNUMBER(SEARCH("3",'Procytrat CLO 60'!D108)),EDATE(AB107,3),DATEVALUE('Procytrat CLO 60'!D108))))),""))</f>
        <v/>
      </c>
      <c r="AM107" t="str">
        <f t="shared" ca="1" si="21"/>
        <v/>
      </c>
    </row>
    <row r="108" spans="1:39" x14ac:dyDescent="0.3">
      <c r="AA108" t="str">
        <f>IF(COUNTA('Procytrat CLO 60'!A109,'Procytrat CLO 60'!B109,'Procytrat CLO 60'!C109)&gt;0,"CLO 60","")</f>
        <v/>
      </c>
      <c r="AB108" t="str">
        <f>IFERROR(IF(ISNUMBER('Procytrat CLO 60'!A109),'Procytrat CLO 60'!A109,DATEVALUE('Procytrat CLO 60'!A109)),"")</f>
        <v/>
      </c>
      <c r="AC108" t="str">
        <f>IF(AA108="","",'Procytrat CLO 60'!B109)</f>
        <v/>
      </c>
      <c r="AD108" t="str">
        <f>IF(AA108="","",IFERROR(1*'Procytrat CLO 60'!C109,IFERROR(_xludf.NUMBERVALUE('Procytrat CLO 60'!C109,".",","),IFERROR(_xludf.NUMBERVALUE('Procytrat CLO 60'!C109,",","."),0))))</f>
        <v/>
      </c>
      <c r="AE108" t="str">
        <f>IF(AA108="","",'Procytrat CLO 60'!J109)</f>
        <v/>
      </c>
      <c r="AF108">
        <f t="shared" si="16"/>
        <v>0</v>
      </c>
      <c r="AG108" t="str">
        <f t="shared" si="17"/>
        <v/>
      </c>
      <c r="AH108" t="str">
        <f t="shared" si="18"/>
        <v/>
      </c>
      <c r="AI108">
        <f t="shared" si="19"/>
        <v>0</v>
      </c>
      <c r="AJ108">
        <f t="shared" si="20"/>
        <v>0</v>
      </c>
      <c r="AK108">
        <v>0</v>
      </c>
      <c r="AL108" t="str">
        <f>IF(AA108="","",IFERROR(IF(ISNUMBER('Procytrat CLO 60'!D109),'Procytrat CLO 60'!D109,IF(ISNUMBER(SEARCH("12",'Procytrat CLO 60'!D109)),EDATE(AB108,12),IF(ISNUMBER(SEARCH("6",'Procytrat CLO 60'!D109)),EDATE(AB108,6),IF(ISNUMBER(SEARCH("3",'Procytrat CLO 60'!D109)),EDATE(AB108,3),DATEVALUE('Procytrat CLO 60'!D109))))),""))</f>
        <v/>
      </c>
      <c r="AM108" t="str">
        <f t="shared" ca="1" si="21"/>
        <v/>
      </c>
    </row>
    <row r="109" spans="1:39" x14ac:dyDescent="0.3">
      <c r="AA109" t="str">
        <f>IF(COUNTA('Procytrat CLO 60'!A110,'Procytrat CLO 60'!B110,'Procytrat CLO 60'!C110)&gt;0,"CLO 60","")</f>
        <v/>
      </c>
      <c r="AB109" t="str">
        <f>IFERROR(IF(ISNUMBER('Procytrat CLO 60'!A110),'Procytrat CLO 60'!A110,DATEVALUE('Procytrat CLO 60'!A110)),"")</f>
        <v/>
      </c>
      <c r="AC109" t="str">
        <f>IF(AA109="","",'Procytrat CLO 60'!B110)</f>
        <v/>
      </c>
      <c r="AD109" t="str">
        <f>IF(AA109="","",IFERROR(1*'Procytrat CLO 60'!C110,IFERROR(_xludf.NUMBERVALUE('Procytrat CLO 60'!C110,".",","),IFERROR(_xludf.NUMBERVALUE('Procytrat CLO 60'!C110,",","."),0))))</f>
        <v/>
      </c>
      <c r="AE109" t="str">
        <f>IF(AA109="","",'Procytrat CLO 60'!J110)</f>
        <v/>
      </c>
      <c r="AF109">
        <f t="shared" si="16"/>
        <v>0</v>
      </c>
      <c r="AG109" t="str">
        <f t="shared" si="17"/>
        <v/>
      </c>
      <c r="AH109" t="str">
        <f t="shared" si="18"/>
        <v/>
      </c>
      <c r="AI109">
        <f t="shared" si="19"/>
        <v>0</v>
      </c>
      <c r="AJ109">
        <f t="shared" si="20"/>
        <v>0</v>
      </c>
      <c r="AK109">
        <v>0</v>
      </c>
      <c r="AL109" t="str">
        <f>IF(AA109="","",IFERROR(IF(ISNUMBER('Procytrat CLO 60'!D110),'Procytrat CLO 60'!D110,IF(ISNUMBER(SEARCH("12",'Procytrat CLO 60'!D110)),EDATE(AB109,12),IF(ISNUMBER(SEARCH("6",'Procytrat CLO 60'!D110)),EDATE(AB109,6),IF(ISNUMBER(SEARCH("3",'Procytrat CLO 60'!D110)),EDATE(AB109,3),DATEVALUE('Procytrat CLO 60'!D110))))),""))</f>
        <v/>
      </c>
      <c r="AM109" t="str">
        <f t="shared" ca="1" si="21"/>
        <v/>
      </c>
    </row>
    <row r="110" spans="1:39" x14ac:dyDescent="0.3">
      <c r="AA110" t="str">
        <f>IF(COUNTA('Procytrat CLO 60'!A111,'Procytrat CLO 60'!B111,'Procytrat CLO 60'!C111)&gt;0,"CLO 60","")</f>
        <v/>
      </c>
      <c r="AB110" t="str">
        <f>IFERROR(IF(ISNUMBER('Procytrat CLO 60'!A111),'Procytrat CLO 60'!A111,DATEVALUE('Procytrat CLO 60'!A111)),"")</f>
        <v/>
      </c>
      <c r="AC110" t="str">
        <f>IF(AA110="","",'Procytrat CLO 60'!B111)</f>
        <v/>
      </c>
      <c r="AD110" t="str">
        <f>IF(AA110="","",IFERROR(1*'Procytrat CLO 60'!C111,IFERROR(_xludf.NUMBERVALUE('Procytrat CLO 60'!C111,".",","),IFERROR(_xludf.NUMBERVALUE('Procytrat CLO 60'!C111,",","."),0))))</f>
        <v/>
      </c>
      <c r="AE110" t="str">
        <f>IF(AA110="","",'Procytrat CLO 60'!J111)</f>
        <v/>
      </c>
      <c r="AF110">
        <f t="shared" si="16"/>
        <v>0</v>
      </c>
      <c r="AG110" t="str">
        <f t="shared" si="17"/>
        <v/>
      </c>
      <c r="AH110" t="str">
        <f t="shared" si="18"/>
        <v/>
      </c>
      <c r="AI110">
        <f t="shared" si="19"/>
        <v>0</v>
      </c>
      <c r="AJ110">
        <f t="shared" si="20"/>
        <v>0</v>
      </c>
      <c r="AK110">
        <v>0</v>
      </c>
      <c r="AL110" t="str">
        <f>IF(AA110="","",IFERROR(IF(ISNUMBER('Procytrat CLO 60'!D111),'Procytrat CLO 60'!D111,IF(ISNUMBER(SEARCH("12",'Procytrat CLO 60'!D111)),EDATE(AB110,12),IF(ISNUMBER(SEARCH("6",'Procytrat CLO 60'!D111)),EDATE(AB110,6),IF(ISNUMBER(SEARCH("3",'Procytrat CLO 60'!D111)),EDATE(AB110,3),DATEVALUE('Procytrat CLO 60'!D111))))),""))</f>
        <v/>
      </c>
      <c r="AM110" t="str">
        <f t="shared" ca="1" si="21"/>
        <v/>
      </c>
    </row>
    <row r="111" spans="1:39" x14ac:dyDescent="0.3">
      <c r="AA111" t="str">
        <f>IF(COUNTA('Procytrat CLO 60'!A112,'Procytrat CLO 60'!B112,'Procytrat CLO 60'!C112)&gt;0,"CLO 60","")</f>
        <v/>
      </c>
      <c r="AB111" t="str">
        <f>IFERROR(IF(ISNUMBER('Procytrat CLO 60'!A112),'Procytrat CLO 60'!A112,DATEVALUE('Procytrat CLO 60'!A112)),"")</f>
        <v/>
      </c>
      <c r="AC111" t="str">
        <f>IF(AA111="","",'Procytrat CLO 60'!B112)</f>
        <v/>
      </c>
      <c r="AD111" t="str">
        <f>IF(AA111="","",IFERROR(1*'Procytrat CLO 60'!C112,IFERROR(_xludf.NUMBERVALUE('Procytrat CLO 60'!C112,".",","),IFERROR(_xludf.NUMBERVALUE('Procytrat CLO 60'!C112,",","."),0))))</f>
        <v/>
      </c>
      <c r="AE111" t="str">
        <f>IF(AA111="","",'Procytrat CLO 60'!J112)</f>
        <v/>
      </c>
      <c r="AF111">
        <f t="shared" si="16"/>
        <v>0</v>
      </c>
      <c r="AG111" t="str">
        <f t="shared" si="17"/>
        <v/>
      </c>
      <c r="AH111" t="str">
        <f t="shared" si="18"/>
        <v/>
      </c>
      <c r="AI111">
        <f t="shared" si="19"/>
        <v>0</v>
      </c>
      <c r="AJ111">
        <f t="shared" si="20"/>
        <v>0</v>
      </c>
      <c r="AK111">
        <v>0</v>
      </c>
      <c r="AL111" t="str">
        <f>IF(AA111="","",IFERROR(IF(ISNUMBER('Procytrat CLO 60'!D112),'Procytrat CLO 60'!D112,IF(ISNUMBER(SEARCH("12",'Procytrat CLO 60'!D112)),EDATE(AB111,12),IF(ISNUMBER(SEARCH("6",'Procytrat CLO 60'!D112)),EDATE(AB111,6),IF(ISNUMBER(SEARCH("3",'Procytrat CLO 60'!D112)),EDATE(AB111,3),DATEVALUE('Procytrat CLO 60'!D112))))),""))</f>
        <v/>
      </c>
      <c r="AM111" t="str">
        <f t="shared" ca="1" si="21"/>
        <v/>
      </c>
    </row>
    <row r="112" spans="1:39" x14ac:dyDescent="0.3">
      <c r="AA112" t="str">
        <f>IF(COUNTA('Procytrat CLO 60'!A113,'Procytrat CLO 60'!B113,'Procytrat CLO 60'!C113)&gt;0,"CLO 60","")</f>
        <v/>
      </c>
      <c r="AB112" t="str">
        <f>IFERROR(IF(ISNUMBER('Procytrat CLO 60'!A113),'Procytrat CLO 60'!A113,DATEVALUE('Procytrat CLO 60'!A113)),"")</f>
        <v/>
      </c>
      <c r="AC112" t="str">
        <f>IF(AA112="","",'Procytrat CLO 60'!B113)</f>
        <v/>
      </c>
      <c r="AD112" t="str">
        <f>IF(AA112="","",IFERROR(1*'Procytrat CLO 60'!C113,IFERROR(_xludf.NUMBERVALUE('Procytrat CLO 60'!C113,".",","),IFERROR(_xludf.NUMBERVALUE('Procytrat CLO 60'!C113,",","."),0))))</f>
        <v/>
      </c>
      <c r="AE112" t="str">
        <f>IF(AA112="","",'Procytrat CLO 60'!J113)</f>
        <v/>
      </c>
      <c r="AF112">
        <f t="shared" si="16"/>
        <v>0</v>
      </c>
      <c r="AG112" t="str">
        <f t="shared" si="17"/>
        <v/>
      </c>
      <c r="AH112" t="str">
        <f t="shared" si="18"/>
        <v/>
      </c>
      <c r="AI112">
        <f t="shared" si="19"/>
        <v>0</v>
      </c>
      <c r="AJ112">
        <f t="shared" si="20"/>
        <v>0</v>
      </c>
      <c r="AK112">
        <v>0</v>
      </c>
      <c r="AL112" t="str">
        <f>IF(AA112="","",IFERROR(IF(ISNUMBER('Procytrat CLO 60'!D113),'Procytrat CLO 60'!D113,IF(ISNUMBER(SEARCH("12",'Procytrat CLO 60'!D113)),EDATE(AB112,12),IF(ISNUMBER(SEARCH("6",'Procytrat CLO 60'!D113)),EDATE(AB112,6),IF(ISNUMBER(SEARCH("3",'Procytrat CLO 60'!D113)),EDATE(AB112,3),DATEVALUE('Procytrat CLO 60'!D113))))),""))</f>
        <v/>
      </c>
      <c r="AM112" t="str">
        <f t="shared" ca="1" si="21"/>
        <v/>
      </c>
    </row>
    <row r="113" spans="27:39" x14ac:dyDescent="0.3">
      <c r="AA113" t="str">
        <f>IF(COUNTA('Procytrat CLO 60'!A114,'Procytrat CLO 60'!B114,'Procytrat CLO 60'!C114)&gt;0,"CLO 60","")</f>
        <v/>
      </c>
      <c r="AB113" t="str">
        <f>IFERROR(IF(ISNUMBER('Procytrat CLO 60'!A114),'Procytrat CLO 60'!A114,DATEVALUE('Procytrat CLO 60'!A114)),"")</f>
        <v/>
      </c>
      <c r="AC113" t="str">
        <f>IF(AA113="","",'Procytrat CLO 60'!B114)</f>
        <v/>
      </c>
      <c r="AD113" t="str">
        <f>IF(AA113="","",IFERROR(1*'Procytrat CLO 60'!C114,IFERROR(_xludf.NUMBERVALUE('Procytrat CLO 60'!C114,".",","),IFERROR(_xludf.NUMBERVALUE('Procytrat CLO 60'!C114,",","."),0))))</f>
        <v/>
      </c>
      <c r="AE113" t="str">
        <f>IF(AA113="","",'Procytrat CLO 60'!J114)</f>
        <v/>
      </c>
      <c r="AF113">
        <f t="shared" si="16"/>
        <v>0</v>
      </c>
      <c r="AG113" t="str">
        <f t="shared" si="17"/>
        <v/>
      </c>
      <c r="AH113" t="str">
        <f t="shared" si="18"/>
        <v/>
      </c>
      <c r="AI113">
        <f t="shared" si="19"/>
        <v>0</v>
      </c>
      <c r="AJ113">
        <f t="shared" si="20"/>
        <v>0</v>
      </c>
      <c r="AK113">
        <v>0</v>
      </c>
      <c r="AL113" t="str">
        <f>IF(AA113="","",IFERROR(IF(ISNUMBER('Procytrat CLO 60'!D114),'Procytrat CLO 60'!D114,IF(ISNUMBER(SEARCH("12",'Procytrat CLO 60'!D114)),EDATE(AB113,12),IF(ISNUMBER(SEARCH("6",'Procytrat CLO 60'!D114)),EDATE(AB113,6),IF(ISNUMBER(SEARCH("3",'Procytrat CLO 60'!D114)),EDATE(AB113,3),DATEVALUE('Procytrat CLO 60'!D114))))),""))</f>
        <v/>
      </c>
      <c r="AM113" t="str">
        <f t="shared" ca="1" si="21"/>
        <v/>
      </c>
    </row>
    <row r="114" spans="27:39" x14ac:dyDescent="0.3">
      <c r="AA114" t="str">
        <f>IF(COUNTA('Procytrat CLO 60'!A115,'Procytrat CLO 60'!B115,'Procytrat CLO 60'!C115)&gt;0,"CLO 60","")</f>
        <v/>
      </c>
      <c r="AB114" t="str">
        <f>IFERROR(IF(ISNUMBER('Procytrat CLO 60'!A115),'Procytrat CLO 60'!A115,DATEVALUE('Procytrat CLO 60'!A115)),"")</f>
        <v/>
      </c>
      <c r="AC114" t="str">
        <f>IF(AA114="","",'Procytrat CLO 60'!B115)</f>
        <v/>
      </c>
      <c r="AD114" t="str">
        <f>IF(AA114="","",IFERROR(1*'Procytrat CLO 60'!C115,IFERROR(_xludf.NUMBERVALUE('Procytrat CLO 60'!C115,".",","),IFERROR(_xludf.NUMBERVALUE('Procytrat CLO 60'!C115,",","."),0))))</f>
        <v/>
      </c>
      <c r="AE114" t="str">
        <f>IF(AA114="","",'Procytrat CLO 60'!J115)</f>
        <v/>
      </c>
      <c r="AF114">
        <f t="shared" si="16"/>
        <v>0</v>
      </c>
      <c r="AG114" t="str">
        <f t="shared" si="17"/>
        <v/>
      </c>
      <c r="AH114" t="str">
        <f t="shared" si="18"/>
        <v/>
      </c>
      <c r="AI114">
        <f t="shared" si="19"/>
        <v>0</v>
      </c>
      <c r="AJ114">
        <f t="shared" si="20"/>
        <v>0</v>
      </c>
      <c r="AK114">
        <v>0</v>
      </c>
      <c r="AL114" t="str">
        <f>IF(AA114="","",IFERROR(IF(ISNUMBER('Procytrat CLO 60'!D115),'Procytrat CLO 60'!D115,IF(ISNUMBER(SEARCH("12",'Procytrat CLO 60'!D115)),EDATE(AB114,12),IF(ISNUMBER(SEARCH("6",'Procytrat CLO 60'!D115)),EDATE(AB114,6),IF(ISNUMBER(SEARCH("3",'Procytrat CLO 60'!D115)),EDATE(AB114,3),DATEVALUE('Procytrat CLO 60'!D115))))),""))</f>
        <v/>
      </c>
      <c r="AM114" t="str">
        <f t="shared" ca="1" si="21"/>
        <v/>
      </c>
    </row>
    <row r="115" spans="27:39" x14ac:dyDescent="0.3">
      <c r="AA115" t="str">
        <f>IF(COUNTA('Procytrat CLO 60'!A116,'Procytrat CLO 60'!B116,'Procytrat CLO 60'!C116)&gt;0,"CLO 60","")</f>
        <v/>
      </c>
      <c r="AB115" t="str">
        <f>IFERROR(IF(ISNUMBER('Procytrat CLO 60'!A116),'Procytrat CLO 60'!A116,DATEVALUE('Procytrat CLO 60'!A116)),"")</f>
        <v/>
      </c>
      <c r="AC115" t="str">
        <f>IF(AA115="","",'Procytrat CLO 60'!B116)</f>
        <v/>
      </c>
      <c r="AD115" t="str">
        <f>IF(AA115="","",IFERROR(1*'Procytrat CLO 60'!C116,IFERROR(_xludf.NUMBERVALUE('Procytrat CLO 60'!C116,".",","),IFERROR(_xludf.NUMBERVALUE('Procytrat CLO 60'!C116,",","."),0))))</f>
        <v/>
      </c>
      <c r="AE115" t="str">
        <f>IF(AA115="","",'Procytrat CLO 60'!J116)</f>
        <v/>
      </c>
      <c r="AF115">
        <f t="shared" si="16"/>
        <v>0</v>
      </c>
      <c r="AG115" t="str">
        <f t="shared" si="17"/>
        <v/>
      </c>
      <c r="AH115" t="str">
        <f t="shared" si="18"/>
        <v/>
      </c>
      <c r="AI115">
        <f t="shared" si="19"/>
        <v>0</v>
      </c>
      <c r="AJ115">
        <f t="shared" si="20"/>
        <v>0</v>
      </c>
      <c r="AK115">
        <v>0</v>
      </c>
      <c r="AL115" t="str">
        <f>IF(AA115="","",IFERROR(IF(ISNUMBER('Procytrat CLO 60'!D116),'Procytrat CLO 60'!D116,IF(ISNUMBER(SEARCH("12",'Procytrat CLO 60'!D116)),EDATE(AB115,12),IF(ISNUMBER(SEARCH("6",'Procytrat CLO 60'!D116)),EDATE(AB115,6),IF(ISNUMBER(SEARCH("3",'Procytrat CLO 60'!D116)),EDATE(AB115,3),DATEVALUE('Procytrat CLO 60'!D116))))),""))</f>
        <v/>
      </c>
      <c r="AM115" t="str">
        <f t="shared" ca="1" si="21"/>
        <v/>
      </c>
    </row>
    <row r="116" spans="27:39" x14ac:dyDescent="0.3">
      <c r="AA116" t="str">
        <f>IF(COUNTA('Procytrat CLO 60'!A117,'Procytrat CLO 60'!B117,'Procytrat CLO 60'!C117)&gt;0,"CLO 60","")</f>
        <v/>
      </c>
      <c r="AB116" t="str">
        <f>IFERROR(IF(ISNUMBER('Procytrat CLO 60'!A117),'Procytrat CLO 60'!A117,DATEVALUE('Procytrat CLO 60'!A117)),"")</f>
        <v/>
      </c>
      <c r="AC116" t="str">
        <f>IF(AA116="","",'Procytrat CLO 60'!B117)</f>
        <v/>
      </c>
      <c r="AD116" t="str">
        <f>IF(AA116="","",IFERROR(1*'Procytrat CLO 60'!C117,IFERROR(_xludf.NUMBERVALUE('Procytrat CLO 60'!C117,".",","),IFERROR(_xludf.NUMBERVALUE('Procytrat CLO 60'!C117,",","."),0))))</f>
        <v/>
      </c>
      <c r="AE116" t="str">
        <f>IF(AA116="","",'Procytrat CLO 60'!J117)</f>
        <v/>
      </c>
      <c r="AF116">
        <f t="shared" si="16"/>
        <v>0</v>
      </c>
      <c r="AG116" t="str">
        <f t="shared" si="17"/>
        <v/>
      </c>
      <c r="AH116" t="str">
        <f t="shared" si="18"/>
        <v/>
      </c>
      <c r="AI116">
        <f t="shared" si="19"/>
        <v>0</v>
      </c>
      <c r="AJ116">
        <f t="shared" si="20"/>
        <v>0</v>
      </c>
      <c r="AK116">
        <v>0</v>
      </c>
      <c r="AL116" t="str">
        <f>IF(AA116="","",IFERROR(IF(ISNUMBER('Procytrat CLO 60'!D117),'Procytrat CLO 60'!D117,IF(ISNUMBER(SEARCH("12",'Procytrat CLO 60'!D117)),EDATE(AB116,12),IF(ISNUMBER(SEARCH("6",'Procytrat CLO 60'!D117)),EDATE(AB116,6),IF(ISNUMBER(SEARCH("3",'Procytrat CLO 60'!D117)),EDATE(AB116,3),DATEVALUE('Procytrat CLO 60'!D117))))),""))</f>
        <v/>
      </c>
      <c r="AM116" t="str">
        <f t="shared" ca="1" si="21"/>
        <v/>
      </c>
    </row>
    <row r="117" spans="27:39" x14ac:dyDescent="0.3">
      <c r="AA117" t="str">
        <f>IF(COUNTA('Procytrat CLO 60'!A118,'Procytrat CLO 60'!B118,'Procytrat CLO 60'!C118)&gt;0,"CLO 60","")</f>
        <v/>
      </c>
      <c r="AB117" t="str">
        <f>IFERROR(IF(ISNUMBER('Procytrat CLO 60'!A118),'Procytrat CLO 60'!A118,DATEVALUE('Procytrat CLO 60'!A118)),"")</f>
        <v/>
      </c>
      <c r="AC117" t="str">
        <f>IF(AA117="","",'Procytrat CLO 60'!B118)</f>
        <v/>
      </c>
      <c r="AD117" t="str">
        <f>IF(AA117="","",IFERROR(1*'Procytrat CLO 60'!C118,IFERROR(_xludf.NUMBERVALUE('Procytrat CLO 60'!C118,".",","),IFERROR(_xludf.NUMBERVALUE('Procytrat CLO 60'!C118,",","."),0))))</f>
        <v/>
      </c>
      <c r="AE117" t="str">
        <f>IF(AA117="","",'Procytrat CLO 60'!J118)</f>
        <v/>
      </c>
      <c r="AF117">
        <f t="shared" si="16"/>
        <v>0</v>
      </c>
      <c r="AG117" t="str">
        <f t="shared" si="17"/>
        <v/>
      </c>
      <c r="AH117" t="str">
        <f t="shared" si="18"/>
        <v/>
      </c>
      <c r="AI117">
        <f t="shared" si="19"/>
        <v>0</v>
      </c>
      <c r="AJ117">
        <f t="shared" si="20"/>
        <v>0</v>
      </c>
      <c r="AK117">
        <v>0</v>
      </c>
      <c r="AL117" t="str">
        <f>IF(AA117="","",IFERROR(IF(ISNUMBER('Procytrat CLO 60'!D118),'Procytrat CLO 60'!D118,IF(ISNUMBER(SEARCH("12",'Procytrat CLO 60'!D118)),EDATE(AB117,12),IF(ISNUMBER(SEARCH("6",'Procytrat CLO 60'!D118)),EDATE(AB117,6),IF(ISNUMBER(SEARCH("3",'Procytrat CLO 60'!D118)),EDATE(AB117,3),DATEVALUE('Procytrat CLO 60'!D118))))),""))</f>
        <v/>
      </c>
      <c r="AM117" t="str">
        <f t="shared" ca="1" si="21"/>
        <v/>
      </c>
    </row>
    <row r="118" spans="27:39" x14ac:dyDescent="0.3">
      <c r="AA118" t="str">
        <f>IF(COUNTA('Procytrat CLO 60'!A119,'Procytrat CLO 60'!B119,'Procytrat CLO 60'!C119)&gt;0,"CLO 60","")</f>
        <v/>
      </c>
      <c r="AB118" t="str">
        <f>IFERROR(IF(ISNUMBER('Procytrat CLO 60'!A119),'Procytrat CLO 60'!A119,DATEVALUE('Procytrat CLO 60'!A119)),"")</f>
        <v/>
      </c>
      <c r="AC118" t="str">
        <f>IF(AA118="","",'Procytrat CLO 60'!B119)</f>
        <v/>
      </c>
      <c r="AD118" t="str">
        <f>IF(AA118="","",IFERROR(1*'Procytrat CLO 60'!C119,IFERROR(_xludf.NUMBERVALUE('Procytrat CLO 60'!C119,".",","),IFERROR(_xludf.NUMBERVALUE('Procytrat CLO 60'!C119,",","."),0))))</f>
        <v/>
      </c>
      <c r="AE118" t="str">
        <f>IF(AA118="","",'Procytrat CLO 60'!J119)</f>
        <v/>
      </c>
      <c r="AF118">
        <f t="shared" si="16"/>
        <v>0</v>
      </c>
      <c r="AG118" t="str">
        <f t="shared" si="17"/>
        <v/>
      </c>
      <c r="AH118" t="str">
        <f t="shared" si="18"/>
        <v/>
      </c>
      <c r="AI118">
        <f t="shared" si="19"/>
        <v>0</v>
      </c>
      <c r="AJ118">
        <f t="shared" si="20"/>
        <v>0</v>
      </c>
      <c r="AK118">
        <v>0</v>
      </c>
      <c r="AL118" t="str">
        <f>IF(AA118="","",IFERROR(IF(ISNUMBER('Procytrat CLO 60'!D119),'Procytrat CLO 60'!D119,IF(ISNUMBER(SEARCH("12",'Procytrat CLO 60'!D119)),EDATE(AB118,12),IF(ISNUMBER(SEARCH("6",'Procytrat CLO 60'!D119)),EDATE(AB118,6),IF(ISNUMBER(SEARCH("3",'Procytrat CLO 60'!D119)),EDATE(AB118,3),DATEVALUE('Procytrat CLO 60'!D119))))),""))</f>
        <v/>
      </c>
      <c r="AM118" t="str">
        <f t="shared" ca="1" si="21"/>
        <v/>
      </c>
    </row>
    <row r="119" spans="27:39" x14ac:dyDescent="0.3">
      <c r="AA119" t="str">
        <f>IF(COUNTA('Procytrat CLO 60'!A120,'Procytrat CLO 60'!B120,'Procytrat CLO 60'!C120)&gt;0,"CLO 60","")</f>
        <v/>
      </c>
      <c r="AB119" t="str">
        <f>IFERROR(IF(ISNUMBER('Procytrat CLO 60'!A120),'Procytrat CLO 60'!A120,DATEVALUE('Procytrat CLO 60'!A120)),"")</f>
        <v/>
      </c>
      <c r="AC119" t="str">
        <f>IF(AA119="","",'Procytrat CLO 60'!B120)</f>
        <v/>
      </c>
      <c r="AD119" t="str">
        <f>IF(AA119="","",IFERROR(1*'Procytrat CLO 60'!C120,IFERROR(_xludf.NUMBERVALUE('Procytrat CLO 60'!C120,".",","),IFERROR(_xludf.NUMBERVALUE('Procytrat CLO 60'!C120,",","."),0))))</f>
        <v/>
      </c>
      <c r="AE119" t="str">
        <f>IF(AA119="","",'Procytrat CLO 60'!J120)</f>
        <v/>
      </c>
      <c r="AF119">
        <f t="shared" si="16"/>
        <v>0</v>
      </c>
      <c r="AG119" t="str">
        <f t="shared" si="17"/>
        <v/>
      </c>
      <c r="AH119" t="str">
        <f t="shared" si="18"/>
        <v/>
      </c>
      <c r="AI119">
        <f t="shared" si="19"/>
        <v>0</v>
      </c>
      <c r="AJ119">
        <f t="shared" si="20"/>
        <v>0</v>
      </c>
      <c r="AK119">
        <v>0</v>
      </c>
      <c r="AL119" t="str">
        <f>IF(AA119="","",IFERROR(IF(ISNUMBER('Procytrat CLO 60'!D120),'Procytrat CLO 60'!D120,IF(ISNUMBER(SEARCH("12",'Procytrat CLO 60'!D120)),EDATE(AB119,12),IF(ISNUMBER(SEARCH("6",'Procytrat CLO 60'!D120)),EDATE(AB119,6),IF(ISNUMBER(SEARCH("3",'Procytrat CLO 60'!D120)),EDATE(AB119,3),DATEVALUE('Procytrat CLO 60'!D120))))),""))</f>
        <v/>
      </c>
      <c r="AM119" t="str">
        <f t="shared" ca="1" si="21"/>
        <v/>
      </c>
    </row>
    <row r="120" spans="27:39" x14ac:dyDescent="0.3">
      <c r="AA120" t="str">
        <f>IF(COUNTA('Procytrat CLO 60'!A121,'Procytrat CLO 60'!B121,'Procytrat CLO 60'!C121)&gt;0,"CLO 60","")</f>
        <v/>
      </c>
      <c r="AB120" t="str">
        <f>IFERROR(IF(ISNUMBER('Procytrat CLO 60'!A121),'Procytrat CLO 60'!A121,DATEVALUE('Procytrat CLO 60'!A121)),"")</f>
        <v/>
      </c>
      <c r="AC120" t="str">
        <f>IF(AA120="","",'Procytrat CLO 60'!B121)</f>
        <v/>
      </c>
      <c r="AD120" t="str">
        <f>IF(AA120="","",IFERROR(1*'Procytrat CLO 60'!C121,IFERROR(_xludf.NUMBERVALUE('Procytrat CLO 60'!C121,".",","),IFERROR(_xludf.NUMBERVALUE('Procytrat CLO 60'!C121,",","."),0))))</f>
        <v/>
      </c>
      <c r="AE120" t="str">
        <f>IF(AA120="","",'Procytrat CLO 60'!J121)</f>
        <v/>
      </c>
      <c r="AF120">
        <f t="shared" si="16"/>
        <v>0</v>
      </c>
      <c r="AG120" t="str">
        <f t="shared" si="17"/>
        <v/>
      </c>
      <c r="AH120" t="str">
        <f t="shared" si="18"/>
        <v/>
      </c>
      <c r="AI120">
        <f t="shared" si="19"/>
        <v>0</v>
      </c>
      <c r="AJ120">
        <f t="shared" si="20"/>
        <v>0</v>
      </c>
      <c r="AK120">
        <v>0</v>
      </c>
      <c r="AL120" t="str">
        <f>IF(AA120="","",IFERROR(IF(ISNUMBER('Procytrat CLO 60'!D121),'Procytrat CLO 60'!D121,IF(ISNUMBER(SEARCH("12",'Procytrat CLO 60'!D121)),EDATE(AB120,12),IF(ISNUMBER(SEARCH("6",'Procytrat CLO 60'!D121)),EDATE(AB120,6),IF(ISNUMBER(SEARCH("3",'Procytrat CLO 60'!D121)),EDATE(AB120,3),DATEVALUE('Procytrat CLO 60'!D121))))),""))</f>
        <v/>
      </c>
      <c r="AM120" t="str">
        <f t="shared" ca="1" si="21"/>
        <v/>
      </c>
    </row>
    <row r="121" spans="27:39" x14ac:dyDescent="0.3">
      <c r="AA121" t="str">
        <f>IF(COUNTA('Procytrat CLO 60'!A122,'Procytrat CLO 60'!B122,'Procytrat CLO 60'!C122)&gt;0,"CLO 60","")</f>
        <v/>
      </c>
      <c r="AB121" t="str">
        <f>IFERROR(IF(ISNUMBER('Procytrat CLO 60'!A122),'Procytrat CLO 60'!A122,DATEVALUE('Procytrat CLO 60'!A122)),"")</f>
        <v/>
      </c>
      <c r="AC121" t="str">
        <f>IF(AA121="","",'Procytrat CLO 60'!B122)</f>
        <v/>
      </c>
      <c r="AD121" t="str">
        <f>IF(AA121="","",IFERROR(1*'Procytrat CLO 60'!C122,IFERROR(_xludf.NUMBERVALUE('Procytrat CLO 60'!C122,".",","),IFERROR(_xludf.NUMBERVALUE('Procytrat CLO 60'!C122,",","."),0))))</f>
        <v/>
      </c>
      <c r="AE121" t="str">
        <f>IF(AA121="","",'Procytrat CLO 60'!J122)</f>
        <v/>
      </c>
      <c r="AF121">
        <f t="shared" si="16"/>
        <v>0</v>
      </c>
      <c r="AG121" t="str">
        <f t="shared" si="17"/>
        <v/>
      </c>
      <c r="AH121" t="str">
        <f t="shared" si="18"/>
        <v/>
      </c>
      <c r="AI121">
        <f t="shared" si="19"/>
        <v>0</v>
      </c>
      <c r="AJ121">
        <f t="shared" si="20"/>
        <v>0</v>
      </c>
      <c r="AK121">
        <v>0</v>
      </c>
      <c r="AL121" t="str">
        <f>IF(AA121="","",IFERROR(IF(ISNUMBER('Procytrat CLO 60'!D122),'Procytrat CLO 60'!D122,IF(ISNUMBER(SEARCH("12",'Procytrat CLO 60'!D122)),EDATE(AB121,12),IF(ISNUMBER(SEARCH("6",'Procytrat CLO 60'!D122)),EDATE(AB121,6),IF(ISNUMBER(SEARCH("3",'Procytrat CLO 60'!D122)),EDATE(AB121,3),DATEVALUE('Procytrat CLO 60'!D122))))),""))</f>
        <v/>
      </c>
      <c r="AM121" t="str">
        <f t="shared" ca="1" si="21"/>
        <v/>
      </c>
    </row>
    <row r="122" spans="27:39" x14ac:dyDescent="0.3">
      <c r="AA122" t="str">
        <f>IF(COUNTA('Procytrat CLO 60'!A123,'Procytrat CLO 60'!B123,'Procytrat CLO 60'!C123)&gt;0,"CLO 60","")</f>
        <v/>
      </c>
      <c r="AB122" t="str">
        <f>IFERROR(IF(ISNUMBER('Procytrat CLO 60'!A123),'Procytrat CLO 60'!A123,DATEVALUE('Procytrat CLO 60'!A123)),"")</f>
        <v/>
      </c>
      <c r="AC122" t="str">
        <f>IF(AA122="","",'Procytrat CLO 60'!B123)</f>
        <v/>
      </c>
      <c r="AD122" t="str">
        <f>IF(AA122="","",IFERROR(1*'Procytrat CLO 60'!C123,IFERROR(_xludf.NUMBERVALUE('Procytrat CLO 60'!C123,".",","),IFERROR(_xludf.NUMBERVALUE('Procytrat CLO 60'!C123,",","."),0))))</f>
        <v/>
      </c>
      <c r="AE122" t="str">
        <f>IF(AA122="","",'Procytrat CLO 60'!J123)</f>
        <v/>
      </c>
      <c r="AF122">
        <f t="shared" si="16"/>
        <v>0</v>
      </c>
      <c r="AG122" t="str">
        <f t="shared" si="17"/>
        <v/>
      </c>
      <c r="AH122" t="str">
        <f t="shared" si="18"/>
        <v/>
      </c>
      <c r="AI122">
        <f t="shared" si="19"/>
        <v>0</v>
      </c>
      <c r="AJ122">
        <f t="shared" si="20"/>
        <v>0</v>
      </c>
      <c r="AK122">
        <v>0</v>
      </c>
      <c r="AL122" t="str">
        <f>IF(AA122="","",IFERROR(IF(ISNUMBER('Procytrat CLO 60'!D123),'Procytrat CLO 60'!D123,IF(ISNUMBER(SEARCH("12",'Procytrat CLO 60'!D123)),EDATE(AB122,12),IF(ISNUMBER(SEARCH("6",'Procytrat CLO 60'!D123)),EDATE(AB122,6),IF(ISNUMBER(SEARCH("3",'Procytrat CLO 60'!D123)),EDATE(AB122,3),DATEVALUE('Procytrat CLO 60'!D123))))),""))</f>
        <v/>
      </c>
      <c r="AM122" t="str">
        <f t="shared" ca="1" si="21"/>
        <v/>
      </c>
    </row>
    <row r="123" spans="27:39" x14ac:dyDescent="0.3">
      <c r="AA123" t="str">
        <f>IF(COUNTA('Procytrat CLO 60'!A124,'Procytrat CLO 60'!B124,'Procytrat CLO 60'!C124)&gt;0,"CLO 60","")</f>
        <v/>
      </c>
      <c r="AB123" t="str">
        <f>IFERROR(IF(ISNUMBER('Procytrat CLO 60'!A124),'Procytrat CLO 60'!A124,DATEVALUE('Procytrat CLO 60'!A124)),"")</f>
        <v/>
      </c>
      <c r="AC123" t="str">
        <f>IF(AA123="","",'Procytrat CLO 60'!B124)</f>
        <v/>
      </c>
      <c r="AD123" t="str">
        <f>IF(AA123="","",IFERROR(1*'Procytrat CLO 60'!C124,IFERROR(_xludf.NUMBERVALUE('Procytrat CLO 60'!C124,".",","),IFERROR(_xludf.NUMBERVALUE('Procytrat CLO 60'!C124,",","."),0))))</f>
        <v/>
      </c>
      <c r="AE123" t="str">
        <f>IF(AA123="","",'Procytrat CLO 60'!J124)</f>
        <v/>
      </c>
      <c r="AF123">
        <f t="shared" si="16"/>
        <v>0</v>
      </c>
      <c r="AG123" t="str">
        <f t="shared" si="17"/>
        <v/>
      </c>
      <c r="AH123" t="str">
        <f t="shared" si="18"/>
        <v/>
      </c>
      <c r="AI123">
        <f t="shared" si="19"/>
        <v>0</v>
      </c>
      <c r="AJ123">
        <f t="shared" si="20"/>
        <v>0</v>
      </c>
      <c r="AK123">
        <v>0</v>
      </c>
      <c r="AL123" t="str">
        <f>IF(AA123="","",IFERROR(IF(ISNUMBER('Procytrat CLO 60'!D124),'Procytrat CLO 60'!D124,IF(ISNUMBER(SEARCH("12",'Procytrat CLO 60'!D124)),EDATE(AB123,12),IF(ISNUMBER(SEARCH("6",'Procytrat CLO 60'!D124)),EDATE(AB123,6),IF(ISNUMBER(SEARCH("3",'Procytrat CLO 60'!D124)),EDATE(AB123,3),DATEVALUE('Procytrat CLO 60'!D124))))),""))</f>
        <v/>
      </c>
      <c r="AM123" t="str">
        <f t="shared" ca="1" si="21"/>
        <v/>
      </c>
    </row>
    <row r="124" spans="27:39" x14ac:dyDescent="0.3">
      <c r="AA124" t="str">
        <f>IF(COUNTA('Procytrat CLO 60'!A125,'Procytrat CLO 60'!B125,'Procytrat CLO 60'!C125)&gt;0,"CLO 60","")</f>
        <v/>
      </c>
      <c r="AB124" t="str">
        <f>IFERROR(IF(ISNUMBER('Procytrat CLO 60'!A125),'Procytrat CLO 60'!A125,DATEVALUE('Procytrat CLO 60'!A125)),"")</f>
        <v/>
      </c>
      <c r="AC124" t="str">
        <f>IF(AA124="","",'Procytrat CLO 60'!B125)</f>
        <v/>
      </c>
      <c r="AD124" t="str">
        <f>IF(AA124="","",IFERROR(1*'Procytrat CLO 60'!C125,IFERROR(_xludf.NUMBERVALUE('Procytrat CLO 60'!C125,".",","),IFERROR(_xludf.NUMBERVALUE('Procytrat CLO 60'!C125,",","."),0))))</f>
        <v/>
      </c>
      <c r="AE124" t="str">
        <f>IF(AA124="","",'Procytrat CLO 60'!J125)</f>
        <v/>
      </c>
      <c r="AF124">
        <f t="shared" si="16"/>
        <v>0</v>
      </c>
      <c r="AG124" t="str">
        <f t="shared" si="17"/>
        <v/>
      </c>
      <c r="AH124" t="str">
        <f t="shared" si="18"/>
        <v/>
      </c>
      <c r="AI124">
        <f t="shared" si="19"/>
        <v>0</v>
      </c>
      <c r="AJ124">
        <f t="shared" si="20"/>
        <v>0</v>
      </c>
      <c r="AK124">
        <v>0</v>
      </c>
      <c r="AL124" t="str">
        <f>IF(AA124="","",IFERROR(IF(ISNUMBER('Procytrat CLO 60'!D125),'Procytrat CLO 60'!D125,IF(ISNUMBER(SEARCH("12",'Procytrat CLO 60'!D125)),EDATE(AB124,12),IF(ISNUMBER(SEARCH("6",'Procytrat CLO 60'!D125)),EDATE(AB124,6),IF(ISNUMBER(SEARCH("3",'Procytrat CLO 60'!D125)),EDATE(AB124,3),DATEVALUE('Procytrat CLO 60'!D125))))),""))</f>
        <v/>
      </c>
      <c r="AM124" t="str">
        <f t="shared" ca="1" si="21"/>
        <v/>
      </c>
    </row>
    <row r="125" spans="27:39" x14ac:dyDescent="0.3">
      <c r="AA125" t="str">
        <f>IF(COUNTA('Procytrat CLO 60'!A126,'Procytrat CLO 60'!B126,'Procytrat CLO 60'!C126)&gt;0,"CLO 60","")</f>
        <v/>
      </c>
      <c r="AB125" t="str">
        <f>IFERROR(IF(ISNUMBER('Procytrat CLO 60'!A126),'Procytrat CLO 60'!A126,DATEVALUE('Procytrat CLO 60'!A126)),"")</f>
        <v/>
      </c>
      <c r="AC125" t="str">
        <f>IF(AA125="","",'Procytrat CLO 60'!B126)</f>
        <v/>
      </c>
      <c r="AD125" t="str">
        <f>IF(AA125="","",IFERROR(1*'Procytrat CLO 60'!C126,IFERROR(_xludf.NUMBERVALUE('Procytrat CLO 60'!C126,".",","),IFERROR(_xludf.NUMBERVALUE('Procytrat CLO 60'!C126,",","."),0))))</f>
        <v/>
      </c>
      <c r="AE125" t="str">
        <f>IF(AA125="","",'Procytrat CLO 60'!J126)</f>
        <v/>
      </c>
      <c r="AF125">
        <f t="shared" si="16"/>
        <v>0</v>
      </c>
      <c r="AG125" t="str">
        <f t="shared" si="17"/>
        <v/>
      </c>
      <c r="AH125" t="str">
        <f t="shared" si="18"/>
        <v/>
      </c>
      <c r="AI125">
        <f t="shared" si="19"/>
        <v>0</v>
      </c>
      <c r="AJ125">
        <f t="shared" si="20"/>
        <v>0</v>
      </c>
      <c r="AK125">
        <v>0</v>
      </c>
      <c r="AL125" t="str">
        <f>IF(AA125="","",IFERROR(IF(ISNUMBER('Procytrat CLO 60'!D126),'Procytrat CLO 60'!D126,IF(ISNUMBER(SEARCH("12",'Procytrat CLO 60'!D126)),EDATE(AB125,12),IF(ISNUMBER(SEARCH("6",'Procytrat CLO 60'!D126)),EDATE(AB125,6),IF(ISNUMBER(SEARCH("3",'Procytrat CLO 60'!D126)),EDATE(AB125,3),DATEVALUE('Procytrat CLO 60'!D126))))),""))</f>
        <v/>
      </c>
      <c r="AM125" t="str">
        <f t="shared" ca="1" si="21"/>
        <v/>
      </c>
    </row>
    <row r="126" spans="27:39" x14ac:dyDescent="0.3">
      <c r="AA126" t="str">
        <f>IF(COUNTA('Procytrat CLO 60'!A127,'Procytrat CLO 60'!B127,'Procytrat CLO 60'!C127)&gt;0,"CLO 60","")</f>
        <v/>
      </c>
      <c r="AB126" t="str">
        <f>IFERROR(IF(ISNUMBER('Procytrat CLO 60'!A127),'Procytrat CLO 60'!A127,DATEVALUE('Procytrat CLO 60'!A127)),"")</f>
        <v/>
      </c>
      <c r="AC126" t="str">
        <f>IF(AA126="","",'Procytrat CLO 60'!B127)</f>
        <v/>
      </c>
      <c r="AD126" t="str">
        <f>IF(AA126="","",IFERROR(1*'Procytrat CLO 60'!C127,IFERROR(_xludf.NUMBERVALUE('Procytrat CLO 60'!C127,".",","),IFERROR(_xludf.NUMBERVALUE('Procytrat CLO 60'!C127,",","."),0))))</f>
        <v/>
      </c>
      <c r="AE126" t="str">
        <f>IF(AA126="","",'Procytrat CLO 60'!J127)</f>
        <v/>
      </c>
      <c r="AF126">
        <f t="shared" si="16"/>
        <v>0</v>
      </c>
      <c r="AG126" t="str">
        <f t="shared" si="17"/>
        <v/>
      </c>
      <c r="AH126" t="str">
        <f t="shared" si="18"/>
        <v/>
      </c>
      <c r="AI126">
        <f t="shared" si="19"/>
        <v>0</v>
      </c>
      <c r="AJ126">
        <f t="shared" si="20"/>
        <v>0</v>
      </c>
      <c r="AK126">
        <v>0</v>
      </c>
      <c r="AL126" t="str">
        <f>IF(AA126="","",IFERROR(IF(ISNUMBER('Procytrat CLO 60'!D127),'Procytrat CLO 60'!D127,IF(ISNUMBER(SEARCH("12",'Procytrat CLO 60'!D127)),EDATE(AB126,12),IF(ISNUMBER(SEARCH("6",'Procytrat CLO 60'!D127)),EDATE(AB126,6),IF(ISNUMBER(SEARCH("3",'Procytrat CLO 60'!D127)),EDATE(AB126,3),DATEVALUE('Procytrat CLO 60'!D127))))),""))</f>
        <v/>
      </c>
      <c r="AM126" t="str">
        <f t="shared" ca="1" si="21"/>
        <v/>
      </c>
    </row>
    <row r="127" spans="27:39" x14ac:dyDescent="0.3">
      <c r="AA127" t="str">
        <f>IF(COUNTA('Procytrat CLO 60'!A128,'Procytrat CLO 60'!B128,'Procytrat CLO 60'!C128)&gt;0,"CLO 60","")</f>
        <v/>
      </c>
      <c r="AB127" t="str">
        <f>IFERROR(IF(ISNUMBER('Procytrat CLO 60'!A128),'Procytrat CLO 60'!A128,DATEVALUE('Procytrat CLO 60'!A128)),"")</f>
        <v/>
      </c>
      <c r="AC127" t="str">
        <f>IF(AA127="","",'Procytrat CLO 60'!B128)</f>
        <v/>
      </c>
      <c r="AD127" t="str">
        <f>IF(AA127="","",IFERROR(1*'Procytrat CLO 60'!C128,IFERROR(_xludf.NUMBERVALUE('Procytrat CLO 60'!C128,".",","),IFERROR(_xludf.NUMBERVALUE('Procytrat CLO 60'!C128,",","."),0))))</f>
        <v/>
      </c>
      <c r="AE127" t="str">
        <f>IF(AA127="","",'Procytrat CLO 60'!J128)</f>
        <v/>
      </c>
      <c r="AF127">
        <f t="shared" si="16"/>
        <v>0</v>
      </c>
      <c r="AG127" t="str">
        <f t="shared" si="17"/>
        <v/>
      </c>
      <c r="AH127" t="str">
        <f t="shared" si="18"/>
        <v/>
      </c>
      <c r="AI127">
        <f t="shared" si="19"/>
        <v>0</v>
      </c>
      <c r="AJ127">
        <f t="shared" si="20"/>
        <v>0</v>
      </c>
      <c r="AK127">
        <v>0</v>
      </c>
      <c r="AL127" t="str">
        <f>IF(AA127="","",IFERROR(IF(ISNUMBER('Procytrat CLO 60'!D128),'Procytrat CLO 60'!D128,IF(ISNUMBER(SEARCH("12",'Procytrat CLO 60'!D128)),EDATE(AB127,12),IF(ISNUMBER(SEARCH("6",'Procytrat CLO 60'!D128)),EDATE(AB127,6),IF(ISNUMBER(SEARCH("3",'Procytrat CLO 60'!D128)),EDATE(AB127,3),DATEVALUE('Procytrat CLO 60'!D128))))),""))</f>
        <v/>
      </c>
      <c r="AM127" t="str">
        <f t="shared" ca="1" si="21"/>
        <v/>
      </c>
    </row>
    <row r="128" spans="27:39" x14ac:dyDescent="0.3">
      <c r="AA128" t="str">
        <f>IF(COUNTA('Procytrat CLO 60'!A129,'Procytrat CLO 60'!B129,'Procytrat CLO 60'!C129)&gt;0,"CLO 60","")</f>
        <v/>
      </c>
      <c r="AB128" t="str">
        <f>IFERROR(IF(ISNUMBER('Procytrat CLO 60'!A129),'Procytrat CLO 60'!A129,DATEVALUE('Procytrat CLO 60'!A129)),"")</f>
        <v/>
      </c>
      <c r="AC128" t="str">
        <f>IF(AA128="","",'Procytrat CLO 60'!B129)</f>
        <v/>
      </c>
      <c r="AD128" t="str">
        <f>IF(AA128="","",IFERROR(1*'Procytrat CLO 60'!C129,IFERROR(_xludf.NUMBERVALUE('Procytrat CLO 60'!C129,".",","),IFERROR(_xludf.NUMBERVALUE('Procytrat CLO 60'!C129,",","."),0))))</f>
        <v/>
      </c>
      <c r="AE128" t="str">
        <f>IF(AA128="","",'Procytrat CLO 60'!J129)</f>
        <v/>
      </c>
      <c r="AF128">
        <f t="shared" si="16"/>
        <v>0</v>
      </c>
      <c r="AG128" t="str">
        <f t="shared" si="17"/>
        <v/>
      </c>
      <c r="AH128" t="str">
        <f t="shared" si="18"/>
        <v/>
      </c>
      <c r="AI128">
        <f t="shared" si="19"/>
        <v>0</v>
      </c>
      <c r="AJ128">
        <f t="shared" si="20"/>
        <v>0</v>
      </c>
      <c r="AK128">
        <v>0</v>
      </c>
      <c r="AL128" t="str">
        <f>IF(AA128="","",IFERROR(IF(ISNUMBER('Procytrat CLO 60'!D129),'Procytrat CLO 60'!D129,IF(ISNUMBER(SEARCH("12",'Procytrat CLO 60'!D129)),EDATE(AB128,12),IF(ISNUMBER(SEARCH("6",'Procytrat CLO 60'!D129)),EDATE(AB128,6),IF(ISNUMBER(SEARCH("3",'Procytrat CLO 60'!D129)),EDATE(AB128,3),DATEVALUE('Procytrat CLO 60'!D129))))),""))</f>
        <v/>
      </c>
      <c r="AM128" t="str">
        <f t="shared" ca="1" si="21"/>
        <v/>
      </c>
    </row>
    <row r="129" spans="27:39" x14ac:dyDescent="0.3">
      <c r="AA129" t="str">
        <f>IF(COUNTA('Procytrat CLO 60'!A130,'Procytrat CLO 60'!B130,'Procytrat CLO 60'!C130)&gt;0,"CLO 60","")</f>
        <v/>
      </c>
      <c r="AB129" t="str">
        <f>IFERROR(IF(ISNUMBER('Procytrat CLO 60'!A130),'Procytrat CLO 60'!A130,DATEVALUE('Procytrat CLO 60'!A130)),"")</f>
        <v/>
      </c>
      <c r="AC129" t="str">
        <f>IF(AA129="","",'Procytrat CLO 60'!B130)</f>
        <v/>
      </c>
      <c r="AD129" t="str">
        <f>IF(AA129="","",IFERROR(1*'Procytrat CLO 60'!C130,IFERROR(_xludf.NUMBERVALUE('Procytrat CLO 60'!C130,".",","),IFERROR(_xludf.NUMBERVALUE('Procytrat CLO 60'!C130,",","."),0))))</f>
        <v/>
      </c>
      <c r="AE129" t="str">
        <f>IF(AA129="","",'Procytrat CLO 60'!J130)</f>
        <v/>
      </c>
      <c r="AF129">
        <f t="shared" si="16"/>
        <v>0</v>
      </c>
      <c r="AG129" t="str">
        <f t="shared" si="17"/>
        <v/>
      </c>
      <c r="AH129" t="str">
        <f t="shared" si="18"/>
        <v/>
      </c>
      <c r="AI129">
        <f t="shared" si="19"/>
        <v>0</v>
      </c>
      <c r="AJ129">
        <f t="shared" si="20"/>
        <v>0</v>
      </c>
      <c r="AK129">
        <v>0</v>
      </c>
      <c r="AL129" t="str">
        <f>IF(AA129="","",IFERROR(IF(ISNUMBER('Procytrat CLO 60'!D130),'Procytrat CLO 60'!D130,IF(ISNUMBER(SEARCH("12",'Procytrat CLO 60'!D130)),EDATE(AB129,12),IF(ISNUMBER(SEARCH("6",'Procytrat CLO 60'!D130)),EDATE(AB129,6),IF(ISNUMBER(SEARCH("3",'Procytrat CLO 60'!D130)),EDATE(AB129,3),DATEVALUE('Procytrat CLO 60'!D130))))),""))</f>
        <v/>
      </c>
      <c r="AM129" t="str">
        <f t="shared" ca="1" si="21"/>
        <v/>
      </c>
    </row>
    <row r="130" spans="27:39" x14ac:dyDescent="0.3">
      <c r="AA130" t="str">
        <f>IF(COUNTA('Procytrat CLO 60'!A131,'Procytrat CLO 60'!B131,'Procytrat CLO 60'!C131)&gt;0,"CLO 60","")</f>
        <v/>
      </c>
      <c r="AB130" t="str">
        <f>IFERROR(IF(ISNUMBER('Procytrat CLO 60'!A131),'Procytrat CLO 60'!A131,DATEVALUE('Procytrat CLO 60'!A131)),"")</f>
        <v/>
      </c>
      <c r="AC130" t="str">
        <f>IF(AA130="","",'Procytrat CLO 60'!B131)</f>
        <v/>
      </c>
      <c r="AD130" t="str">
        <f>IF(AA130="","",IFERROR(1*'Procytrat CLO 60'!C131,IFERROR(_xludf.NUMBERVALUE('Procytrat CLO 60'!C131,".",","),IFERROR(_xludf.NUMBERVALUE('Procytrat CLO 60'!C131,",","."),0))))</f>
        <v/>
      </c>
      <c r="AE130" t="str">
        <f>IF(AA130="","",'Procytrat CLO 60'!J131)</f>
        <v/>
      </c>
      <c r="AF130">
        <f t="shared" ref="AF130:AF193" si="28">IF(AA130="",0,--ISNUMBER(SEARCH("aprovado",AE130)))</f>
        <v>0</v>
      </c>
      <c r="AG130" t="str">
        <f t="shared" ref="AG130:AG193" si="29">IF(AB130="","",YEAR(AB130))</f>
        <v/>
      </c>
      <c r="AH130" t="str">
        <f t="shared" ref="AH130:AH193" si="30">IF(AB130="","",MONTH(AB130))</f>
        <v/>
      </c>
      <c r="AI130">
        <f t="shared" ref="AI130:AI193" si="31">IF(AB130="",0,AB130+ROW()/1000000)</f>
        <v>0</v>
      </c>
      <c r="AJ130">
        <f t="shared" ref="AJ130:AJ193" si="32">--(AA130&lt;&gt;"")</f>
        <v>0</v>
      </c>
      <c r="AK130">
        <v>0</v>
      </c>
      <c r="AL130" t="str">
        <f>IF(AA130="","",IFERROR(IF(ISNUMBER('Procytrat CLO 60'!D131),'Procytrat CLO 60'!D131,IF(ISNUMBER(SEARCH("12",'Procytrat CLO 60'!D131)),EDATE(AB130,12),IF(ISNUMBER(SEARCH("6",'Procytrat CLO 60'!D131)),EDATE(AB130,6),IF(ISNUMBER(SEARCH("3",'Procytrat CLO 60'!D131)),EDATE(AB130,3),DATEVALUE('Procytrat CLO 60'!D131))))),""))</f>
        <v/>
      </c>
      <c r="AM130" t="str">
        <f t="shared" ref="AM130:AM193" ca="1" si="33">IF(AND(AJ130=1,AL130&lt;&gt;"",AL130&gt;=TODAY(),AG130=$W$3),AL130+ROW()/1000000,"")</f>
        <v/>
      </c>
    </row>
    <row r="131" spans="27:39" x14ac:dyDescent="0.3">
      <c r="AA131" t="str">
        <f>IF(COUNTA('Procytrat CLO 60'!A132,'Procytrat CLO 60'!B132,'Procytrat CLO 60'!C132)&gt;0,"CLO 60","")</f>
        <v/>
      </c>
      <c r="AB131" t="str">
        <f>IFERROR(IF(ISNUMBER('Procytrat CLO 60'!A132),'Procytrat CLO 60'!A132,DATEVALUE('Procytrat CLO 60'!A132)),"")</f>
        <v/>
      </c>
      <c r="AC131" t="str">
        <f>IF(AA131="","",'Procytrat CLO 60'!B132)</f>
        <v/>
      </c>
      <c r="AD131" t="str">
        <f>IF(AA131="","",IFERROR(1*'Procytrat CLO 60'!C132,IFERROR(_xludf.NUMBERVALUE('Procytrat CLO 60'!C132,".",","),IFERROR(_xludf.NUMBERVALUE('Procytrat CLO 60'!C132,",","."),0))))</f>
        <v/>
      </c>
      <c r="AE131" t="str">
        <f>IF(AA131="","",'Procytrat CLO 60'!J132)</f>
        <v/>
      </c>
      <c r="AF131">
        <f t="shared" si="28"/>
        <v>0</v>
      </c>
      <c r="AG131" t="str">
        <f t="shared" si="29"/>
        <v/>
      </c>
      <c r="AH131" t="str">
        <f t="shared" si="30"/>
        <v/>
      </c>
      <c r="AI131">
        <f t="shared" si="31"/>
        <v>0</v>
      </c>
      <c r="AJ131">
        <f t="shared" si="32"/>
        <v>0</v>
      </c>
      <c r="AK131">
        <v>0</v>
      </c>
      <c r="AL131" t="str">
        <f>IF(AA131="","",IFERROR(IF(ISNUMBER('Procytrat CLO 60'!D132),'Procytrat CLO 60'!D132,IF(ISNUMBER(SEARCH("12",'Procytrat CLO 60'!D132)),EDATE(AB131,12),IF(ISNUMBER(SEARCH("6",'Procytrat CLO 60'!D132)),EDATE(AB131,6),IF(ISNUMBER(SEARCH("3",'Procytrat CLO 60'!D132)),EDATE(AB131,3),DATEVALUE('Procytrat CLO 60'!D132))))),""))</f>
        <v/>
      </c>
      <c r="AM131" t="str">
        <f t="shared" ca="1" si="33"/>
        <v/>
      </c>
    </row>
    <row r="132" spans="27:39" x14ac:dyDescent="0.3">
      <c r="AA132" t="str">
        <f>IF(COUNTA('Procytrat CLO 60'!A133,'Procytrat CLO 60'!B133,'Procytrat CLO 60'!C133)&gt;0,"CLO 60","")</f>
        <v/>
      </c>
      <c r="AB132" t="str">
        <f>IFERROR(IF(ISNUMBER('Procytrat CLO 60'!A133),'Procytrat CLO 60'!A133,DATEVALUE('Procytrat CLO 60'!A133)),"")</f>
        <v/>
      </c>
      <c r="AC132" t="str">
        <f>IF(AA132="","",'Procytrat CLO 60'!B133)</f>
        <v/>
      </c>
      <c r="AD132" t="str">
        <f>IF(AA132="","",IFERROR(1*'Procytrat CLO 60'!C133,IFERROR(_xludf.NUMBERVALUE('Procytrat CLO 60'!C133,".",","),IFERROR(_xludf.NUMBERVALUE('Procytrat CLO 60'!C133,",","."),0))))</f>
        <v/>
      </c>
      <c r="AE132" t="str">
        <f>IF(AA132="","",'Procytrat CLO 60'!J133)</f>
        <v/>
      </c>
      <c r="AF132">
        <f t="shared" si="28"/>
        <v>0</v>
      </c>
      <c r="AG132" t="str">
        <f t="shared" si="29"/>
        <v/>
      </c>
      <c r="AH132" t="str">
        <f t="shared" si="30"/>
        <v/>
      </c>
      <c r="AI132">
        <f t="shared" si="31"/>
        <v>0</v>
      </c>
      <c r="AJ132">
        <f t="shared" si="32"/>
        <v>0</v>
      </c>
      <c r="AK132">
        <v>0</v>
      </c>
      <c r="AL132" t="str">
        <f>IF(AA132="","",IFERROR(IF(ISNUMBER('Procytrat CLO 60'!D133),'Procytrat CLO 60'!D133,IF(ISNUMBER(SEARCH("12",'Procytrat CLO 60'!D133)),EDATE(AB132,12),IF(ISNUMBER(SEARCH("6",'Procytrat CLO 60'!D133)),EDATE(AB132,6),IF(ISNUMBER(SEARCH("3",'Procytrat CLO 60'!D133)),EDATE(AB132,3),DATEVALUE('Procytrat CLO 60'!D133))))),""))</f>
        <v/>
      </c>
      <c r="AM132" t="str">
        <f t="shared" ca="1" si="33"/>
        <v/>
      </c>
    </row>
    <row r="133" spans="27:39" x14ac:dyDescent="0.3">
      <c r="AA133" t="str">
        <f>IF(COUNTA('Procytrat CLO 60'!A134,'Procytrat CLO 60'!B134,'Procytrat CLO 60'!C134)&gt;0,"CLO 60","")</f>
        <v/>
      </c>
      <c r="AB133" t="str">
        <f>IFERROR(IF(ISNUMBER('Procytrat CLO 60'!A134),'Procytrat CLO 60'!A134,DATEVALUE('Procytrat CLO 60'!A134)),"")</f>
        <v/>
      </c>
      <c r="AC133" t="str">
        <f>IF(AA133="","",'Procytrat CLO 60'!B134)</f>
        <v/>
      </c>
      <c r="AD133" t="str">
        <f>IF(AA133="","",IFERROR(1*'Procytrat CLO 60'!C134,IFERROR(_xludf.NUMBERVALUE('Procytrat CLO 60'!C134,".",","),IFERROR(_xludf.NUMBERVALUE('Procytrat CLO 60'!C134,",","."),0))))</f>
        <v/>
      </c>
      <c r="AE133" t="str">
        <f>IF(AA133="","",'Procytrat CLO 60'!J134)</f>
        <v/>
      </c>
      <c r="AF133">
        <f t="shared" si="28"/>
        <v>0</v>
      </c>
      <c r="AG133" t="str">
        <f t="shared" si="29"/>
        <v/>
      </c>
      <c r="AH133" t="str">
        <f t="shared" si="30"/>
        <v/>
      </c>
      <c r="AI133">
        <f t="shared" si="31"/>
        <v>0</v>
      </c>
      <c r="AJ133">
        <f t="shared" si="32"/>
        <v>0</v>
      </c>
      <c r="AK133">
        <v>0</v>
      </c>
      <c r="AL133" t="str">
        <f>IF(AA133="","",IFERROR(IF(ISNUMBER('Procytrat CLO 60'!D134),'Procytrat CLO 60'!D134,IF(ISNUMBER(SEARCH("12",'Procytrat CLO 60'!D134)),EDATE(AB133,12),IF(ISNUMBER(SEARCH("6",'Procytrat CLO 60'!D134)),EDATE(AB133,6),IF(ISNUMBER(SEARCH("3",'Procytrat CLO 60'!D134)),EDATE(AB133,3),DATEVALUE('Procytrat CLO 60'!D134))))),""))</f>
        <v/>
      </c>
      <c r="AM133" t="str">
        <f t="shared" ca="1" si="33"/>
        <v/>
      </c>
    </row>
    <row r="134" spans="27:39" x14ac:dyDescent="0.3">
      <c r="AA134" t="str">
        <f>IF(COUNTA('Procytrat CLO 60'!A135,'Procytrat CLO 60'!B135,'Procytrat CLO 60'!C135)&gt;0,"CLO 60","")</f>
        <v/>
      </c>
      <c r="AB134" t="str">
        <f>IFERROR(IF(ISNUMBER('Procytrat CLO 60'!A135),'Procytrat CLO 60'!A135,DATEVALUE('Procytrat CLO 60'!A135)),"")</f>
        <v/>
      </c>
      <c r="AC134" t="str">
        <f>IF(AA134="","",'Procytrat CLO 60'!B135)</f>
        <v/>
      </c>
      <c r="AD134" t="str">
        <f>IF(AA134="","",IFERROR(1*'Procytrat CLO 60'!C135,IFERROR(_xludf.NUMBERVALUE('Procytrat CLO 60'!C135,".",","),IFERROR(_xludf.NUMBERVALUE('Procytrat CLO 60'!C135,",","."),0))))</f>
        <v/>
      </c>
      <c r="AE134" t="str">
        <f>IF(AA134="","",'Procytrat CLO 60'!J135)</f>
        <v/>
      </c>
      <c r="AF134">
        <f t="shared" si="28"/>
        <v>0</v>
      </c>
      <c r="AG134" t="str">
        <f t="shared" si="29"/>
        <v/>
      </c>
      <c r="AH134" t="str">
        <f t="shared" si="30"/>
        <v/>
      </c>
      <c r="AI134">
        <f t="shared" si="31"/>
        <v>0</v>
      </c>
      <c r="AJ134">
        <f t="shared" si="32"/>
        <v>0</v>
      </c>
      <c r="AK134">
        <v>0</v>
      </c>
      <c r="AL134" t="str">
        <f>IF(AA134="","",IFERROR(IF(ISNUMBER('Procytrat CLO 60'!D135),'Procytrat CLO 60'!D135,IF(ISNUMBER(SEARCH("12",'Procytrat CLO 60'!D135)),EDATE(AB134,12),IF(ISNUMBER(SEARCH("6",'Procytrat CLO 60'!D135)),EDATE(AB134,6),IF(ISNUMBER(SEARCH("3",'Procytrat CLO 60'!D135)),EDATE(AB134,3),DATEVALUE('Procytrat CLO 60'!D135))))),""))</f>
        <v/>
      </c>
      <c r="AM134" t="str">
        <f t="shared" ca="1" si="33"/>
        <v/>
      </c>
    </row>
    <row r="135" spans="27:39" x14ac:dyDescent="0.3">
      <c r="AA135" t="str">
        <f>IF(COUNTA('Procytrat CLO 60'!A136,'Procytrat CLO 60'!B136,'Procytrat CLO 60'!C136)&gt;0,"CLO 60","")</f>
        <v/>
      </c>
      <c r="AB135" t="str">
        <f>IFERROR(IF(ISNUMBER('Procytrat CLO 60'!A136),'Procytrat CLO 60'!A136,DATEVALUE('Procytrat CLO 60'!A136)),"")</f>
        <v/>
      </c>
      <c r="AC135" t="str">
        <f>IF(AA135="","",'Procytrat CLO 60'!B136)</f>
        <v/>
      </c>
      <c r="AD135" t="str">
        <f>IF(AA135="","",IFERROR(1*'Procytrat CLO 60'!C136,IFERROR(_xludf.NUMBERVALUE('Procytrat CLO 60'!C136,".",","),IFERROR(_xludf.NUMBERVALUE('Procytrat CLO 60'!C136,",","."),0))))</f>
        <v/>
      </c>
      <c r="AE135" t="str">
        <f>IF(AA135="","",'Procytrat CLO 60'!J136)</f>
        <v/>
      </c>
      <c r="AF135">
        <f t="shared" si="28"/>
        <v>0</v>
      </c>
      <c r="AG135" t="str">
        <f t="shared" si="29"/>
        <v/>
      </c>
      <c r="AH135" t="str">
        <f t="shared" si="30"/>
        <v/>
      </c>
      <c r="AI135">
        <f t="shared" si="31"/>
        <v>0</v>
      </c>
      <c r="AJ135">
        <f t="shared" si="32"/>
        <v>0</v>
      </c>
      <c r="AK135">
        <v>0</v>
      </c>
      <c r="AL135" t="str">
        <f>IF(AA135="","",IFERROR(IF(ISNUMBER('Procytrat CLO 60'!D136),'Procytrat CLO 60'!D136,IF(ISNUMBER(SEARCH("12",'Procytrat CLO 60'!D136)),EDATE(AB135,12),IF(ISNUMBER(SEARCH("6",'Procytrat CLO 60'!D136)),EDATE(AB135,6),IF(ISNUMBER(SEARCH("3",'Procytrat CLO 60'!D136)),EDATE(AB135,3),DATEVALUE('Procytrat CLO 60'!D136))))),""))</f>
        <v/>
      </c>
      <c r="AM135" t="str">
        <f t="shared" ca="1" si="33"/>
        <v/>
      </c>
    </row>
    <row r="136" spans="27:39" x14ac:dyDescent="0.3">
      <c r="AA136" t="str">
        <f>IF(COUNTA('Procytrat CLO 60'!A137,'Procytrat CLO 60'!B137,'Procytrat CLO 60'!C137)&gt;0,"CLO 60","")</f>
        <v/>
      </c>
      <c r="AB136" t="str">
        <f>IFERROR(IF(ISNUMBER('Procytrat CLO 60'!A137),'Procytrat CLO 60'!A137,DATEVALUE('Procytrat CLO 60'!A137)),"")</f>
        <v/>
      </c>
      <c r="AC136" t="str">
        <f>IF(AA136="","",'Procytrat CLO 60'!B137)</f>
        <v/>
      </c>
      <c r="AD136" t="str">
        <f>IF(AA136="","",IFERROR(1*'Procytrat CLO 60'!C137,IFERROR(_xludf.NUMBERVALUE('Procytrat CLO 60'!C137,".",","),IFERROR(_xludf.NUMBERVALUE('Procytrat CLO 60'!C137,",","."),0))))</f>
        <v/>
      </c>
      <c r="AE136" t="str">
        <f>IF(AA136="","",'Procytrat CLO 60'!J137)</f>
        <v/>
      </c>
      <c r="AF136">
        <f t="shared" si="28"/>
        <v>0</v>
      </c>
      <c r="AG136" t="str">
        <f t="shared" si="29"/>
        <v/>
      </c>
      <c r="AH136" t="str">
        <f t="shared" si="30"/>
        <v/>
      </c>
      <c r="AI136">
        <f t="shared" si="31"/>
        <v>0</v>
      </c>
      <c r="AJ136">
        <f t="shared" si="32"/>
        <v>0</v>
      </c>
      <c r="AK136">
        <v>0</v>
      </c>
      <c r="AL136" t="str">
        <f>IF(AA136="","",IFERROR(IF(ISNUMBER('Procytrat CLO 60'!D137),'Procytrat CLO 60'!D137,IF(ISNUMBER(SEARCH("12",'Procytrat CLO 60'!D137)),EDATE(AB136,12),IF(ISNUMBER(SEARCH("6",'Procytrat CLO 60'!D137)),EDATE(AB136,6),IF(ISNUMBER(SEARCH("3",'Procytrat CLO 60'!D137)),EDATE(AB136,3),DATEVALUE('Procytrat CLO 60'!D137))))),""))</f>
        <v/>
      </c>
      <c r="AM136" t="str">
        <f t="shared" ca="1" si="33"/>
        <v/>
      </c>
    </row>
    <row r="137" spans="27:39" x14ac:dyDescent="0.3">
      <c r="AA137" t="str">
        <f>IF(COUNTA('Procytrat CLO 60'!A138,'Procytrat CLO 60'!B138,'Procytrat CLO 60'!C138)&gt;0,"CLO 60","")</f>
        <v/>
      </c>
      <c r="AB137" t="str">
        <f>IFERROR(IF(ISNUMBER('Procytrat CLO 60'!A138),'Procytrat CLO 60'!A138,DATEVALUE('Procytrat CLO 60'!A138)),"")</f>
        <v/>
      </c>
      <c r="AC137" t="str">
        <f>IF(AA137="","",'Procytrat CLO 60'!B138)</f>
        <v/>
      </c>
      <c r="AD137" t="str">
        <f>IF(AA137="","",IFERROR(1*'Procytrat CLO 60'!C138,IFERROR(_xludf.NUMBERVALUE('Procytrat CLO 60'!C138,".",","),IFERROR(_xludf.NUMBERVALUE('Procytrat CLO 60'!C138,",","."),0))))</f>
        <v/>
      </c>
      <c r="AE137" t="str">
        <f>IF(AA137="","",'Procytrat CLO 60'!J138)</f>
        <v/>
      </c>
      <c r="AF137">
        <f t="shared" si="28"/>
        <v>0</v>
      </c>
      <c r="AG137" t="str">
        <f t="shared" si="29"/>
        <v/>
      </c>
      <c r="AH137" t="str">
        <f t="shared" si="30"/>
        <v/>
      </c>
      <c r="AI137">
        <f t="shared" si="31"/>
        <v>0</v>
      </c>
      <c r="AJ137">
        <f t="shared" si="32"/>
        <v>0</v>
      </c>
      <c r="AK137">
        <v>0</v>
      </c>
      <c r="AL137" t="str">
        <f>IF(AA137="","",IFERROR(IF(ISNUMBER('Procytrat CLO 60'!D138),'Procytrat CLO 60'!D138,IF(ISNUMBER(SEARCH("12",'Procytrat CLO 60'!D138)),EDATE(AB137,12),IF(ISNUMBER(SEARCH("6",'Procytrat CLO 60'!D138)),EDATE(AB137,6),IF(ISNUMBER(SEARCH("3",'Procytrat CLO 60'!D138)),EDATE(AB137,3),DATEVALUE('Procytrat CLO 60'!D138))))),""))</f>
        <v/>
      </c>
      <c r="AM137" t="str">
        <f t="shared" ca="1" si="33"/>
        <v/>
      </c>
    </row>
    <row r="138" spans="27:39" x14ac:dyDescent="0.3">
      <c r="AA138" t="str">
        <f>IF(COUNTA('Procytrat CLO 60'!A139,'Procytrat CLO 60'!B139,'Procytrat CLO 60'!C139)&gt;0,"CLO 60","")</f>
        <v/>
      </c>
      <c r="AB138" t="str">
        <f>IFERROR(IF(ISNUMBER('Procytrat CLO 60'!A139),'Procytrat CLO 60'!A139,DATEVALUE('Procytrat CLO 60'!A139)),"")</f>
        <v/>
      </c>
      <c r="AC138" t="str">
        <f>IF(AA138="","",'Procytrat CLO 60'!B139)</f>
        <v/>
      </c>
      <c r="AD138" t="str">
        <f>IF(AA138="","",IFERROR(1*'Procytrat CLO 60'!C139,IFERROR(_xludf.NUMBERVALUE('Procytrat CLO 60'!C139,".",","),IFERROR(_xludf.NUMBERVALUE('Procytrat CLO 60'!C139,",","."),0))))</f>
        <v/>
      </c>
      <c r="AE138" t="str">
        <f>IF(AA138="","",'Procytrat CLO 60'!J139)</f>
        <v/>
      </c>
      <c r="AF138">
        <f t="shared" si="28"/>
        <v>0</v>
      </c>
      <c r="AG138" t="str">
        <f t="shared" si="29"/>
        <v/>
      </c>
      <c r="AH138" t="str">
        <f t="shared" si="30"/>
        <v/>
      </c>
      <c r="AI138">
        <f t="shared" si="31"/>
        <v>0</v>
      </c>
      <c r="AJ138">
        <f t="shared" si="32"/>
        <v>0</v>
      </c>
      <c r="AK138">
        <v>0</v>
      </c>
      <c r="AL138" t="str">
        <f>IF(AA138="","",IFERROR(IF(ISNUMBER('Procytrat CLO 60'!D139),'Procytrat CLO 60'!D139,IF(ISNUMBER(SEARCH("12",'Procytrat CLO 60'!D139)),EDATE(AB138,12),IF(ISNUMBER(SEARCH("6",'Procytrat CLO 60'!D139)),EDATE(AB138,6),IF(ISNUMBER(SEARCH("3",'Procytrat CLO 60'!D139)),EDATE(AB138,3),DATEVALUE('Procytrat CLO 60'!D139))))),""))</f>
        <v/>
      </c>
      <c r="AM138" t="str">
        <f t="shared" ca="1" si="33"/>
        <v/>
      </c>
    </row>
    <row r="139" spans="27:39" x14ac:dyDescent="0.3">
      <c r="AA139" t="str">
        <f>IF(COUNTA('Procytrat CLO 60'!A140,'Procytrat CLO 60'!B140,'Procytrat CLO 60'!C140)&gt;0,"CLO 60","")</f>
        <v/>
      </c>
      <c r="AB139" t="str">
        <f>IFERROR(IF(ISNUMBER('Procytrat CLO 60'!A140),'Procytrat CLO 60'!A140,DATEVALUE('Procytrat CLO 60'!A140)),"")</f>
        <v/>
      </c>
      <c r="AC139" t="str">
        <f>IF(AA139="","",'Procytrat CLO 60'!B140)</f>
        <v/>
      </c>
      <c r="AD139" t="str">
        <f>IF(AA139="","",IFERROR(1*'Procytrat CLO 60'!C140,IFERROR(_xludf.NUMBERVALUE('Procytrat CLO 60'!C140,".",","),IFERROR(_xludf.NUMBERVALUE('Procytrat CLO 60'!C140,",","."),0))))</f>
        <v/>
      </c>
      <c r="AE139" t="str">
        <f>IF(AA139="","",'Procytrat CLO 60'!J140)</f>
        <v/>
      </c>
      <c r="AF139">
        <f t="shared" si="28"/>
        <v>0</v>
      </c>
      <c r="AG139" t="str">
        <f t="shared" si="29"/>
        <v/>
      </c>
      <c r="AH139" t="str">
        <f t="shared" si="30"/>
        <v/>
      </c>
      <c r="AI139">
        <f t="shared" si="31"/>
        <v>0</v>
      </c>
      <c r="AJ139">
        <f t="shared" si="32"/>
        <v>0</v>
      </c>
      <c r="AK139">
        <v>0</v>
      </c>
      <c r="AL139" t="str">
        <f>IF(AA139="","",IFERROR(IF(ISNUMBER('Procytrat CLO 60'!D140),'Procytrat CLO 60'!D140,IF(ISNUMBER(SEARCH("12",'Procytrat CLO 60'!D140)),EDATE(AB139,12),IF(ISNUMBER(SEARCH("6",'Procytrat CLO 60'!D140)),EDATE(AB139,6),IF(ISNUMBER(SEARCH("3",'Procytrat CLO 60'!D140)),EDATE(AB139,3),DATEVALUE('Procytrat CLO 60'!D140))))),""))</f>
        <v/>
      </c>
      <c r="AM139" t="str">
        <f t="shared" ca="1" si="33"/>
        <v/>
      </c>
    </row>
    <row r="140" spans="27:39" x14ac:dyDescent="0.3">
      <c r="AA140" t="str">
        <f>IF(COUNTA('Procytrat CLO 60'!A141,'Procytrat CLO 60'!B141,'Procytrat CLO 60'!C141)&gt;0,"CLO 60","")</f>
        <v/>
      </c>
      <c r="AB140" t="str">
        <f>IFERROR(IF(ISNUMBER('Procytrat CLO 60'!A141),'Procytrat CLO 60'!A141,DATEVALUE('Procytrat CLO 60'!A141)),"")</f>
        <v/>
      </c>
      <c r="AC140" t="str">
        <f>IF(AA140="","",'Procytrat CLO 60'!B141)</f>
        <v/>
      </c>
      <c r="AD140" t="str">
        <f>IF(AA140="","",IFERROR(1*'Procytrat CLO 60'!C141,IFERROR(_xludf.NUMBERVALUE('Procytrat CLO 60'!C141,".",","),IFERROR(_xludf.NUMBERVALUE('Procytrat CLO 60'!C141,",","."),0))))</f>
        <v/>
      </c>
      <c r="AE140" t="str">
        <f>IF(AA140="","",'Procytrat CLO 60'!J141)</f>
        <v/>
      </c>
      <c r="AF140">
        <f t="shared" si="28"/>
        <v>0</v>
      </c>
      <c r="AG140" t="str">
        <f t="shared" si="29"/>
        <v/>
      </c>
      <c r="AH140" t="str">
        <f t="shared" si="30"/>
        <v/>
      </c>
      <c r="AI140">
        <f t="shared" si="31"/>
        <v>0</v>
      </c>
      <c r="AJ140">
        <f t="shared" si="32"/>
        <v>0</v>
      </c>
      <c r="AK140">
        <v>0</v>
      </c>
      <c r="AL140" t="str">
        <f>IF(AA140="","",IFERROR(IF(ISNUMBER('Procytrat CLO 60'!D141),'Procytrat CLO 60'!D141,IF(ISNUMBER(SEARCH("12",'Procytrat CLO 60'!D141)),EDATE(AB140,12),IF(ISNUMBER(SEARCH("6",'Procytrat CLO 60'!D141)),EDATE(AB140,6),IF(ISNUMBER(SEARCH("3",'Procytrat CLO 60'!D141)),EDATE(AB140,3),DATEVALUE('Procytrat CLO 60'!D141))))),""))</f>
        <v/>
      </c>
      <c r="AM140" t="str">
        <f t="shared" ca="1" si="33"/>
        <v/>
      </c>
    </row>
    <row r="141" spans="27:39" x14ac:dyDescent="0.3">
      <c r="AA141" t="str">
        <f>IF(COUNTA('Procytrat CLO 60'!A142,'Procytrat CLO 60'!B142,'Procytrat CLO 60'!C142)&gt;0,"CLO 60","")</f>
        <v/>
      </c>
      <c r="AB141" t="str">
        <f>IFERROR(IF(ISNUMBER('Procytrat CLO 60'!A142),'Procytrat CLO 60'!A142,DATEVALUE('Procytrat CLO 60'!A142)),"")</f>
        <v/>
      </c>
      <c r="AC141" t="str">
        <f>IF(AA141="","",'Procytrat CLO 60'!B142)</f>
        <v/>
      </c>
      <c r="AD141" t="str">
        <f>IF(AA141="","",IFERROR(1*'Procytrat CLO 60'!C142,IFERROR(_xludf.NUMBERVALUE('Procytrat CLO 60'!C142,".",","),IFERROR(_xludf.NUMBERVALUE('Procytrat CLO 60'!C142,",","."),0))))</f>
        <v/>
      </c>
      <c r="AE141" t="str">
        <f>IF(AA141="","",'Procytrat CLO 60'!J142)</f>
        <v/>
      </c>
      <c r="AF141">
        <f t="shared" si="28"/>
        <v>0</v>
      </c>
      <c r="AG141" t="str">
        <f t="shared" si="29"/>
        <v/>
      </c>
      <c r="AH141" t="str">
        <f t="shared" si="30"/>
        <v/>
      </c>
      <c r="AI141">
        <f t="shared" si="31"/>
        <v>0</v>
      </c>
      <c r="AJ141">
        <f t="shared" si="32"/>
        <v>0</v>
      </c>
      <c r="AK141">
        <v>0</v>
      </c>
      <c r="AL141" t="str">
        <f>IF(AA141="","",IFERROR(IF(ISNUMBER('Procytrat CLO 60'!D142),'Procytrat CLO 60'!D142,IF(ISNUMBER(SEARCH("12",'Procytrat CLO 60'!D142)),EDATE(AB141,12),IF(ISNUMBER(SEARCH("6",'Procytrat CLO 60'!D142)),EDATE(AB141,6),IF(ISNUMBER(SEARCH("3",'Procytrat CLO 60'!D142)),EDATE(AB141,3),DATEVALUE('Procytrat CLO 60'!D142))))),""))</f>
        <v/>
      </c>
      <c r="AM141" t="str">
        <f t="shared" ca="1" si="33"/>
        <v/>
      </c>
    </row>
    <row r="142" spans="27:39" x14ac:dyDescent="0.3">
      <c r="AA142" t="str">
        <f>IF(COUNTA('Procytrat CLO 60'!A143,'Procytrat CLO 60'!B143,'Procytrat CLO 60'!C143)&gt;0,"CLO 60","")</f>
        <v/>
      </c>
      <c r="AB142" t="str">
        <f>IFERROR(IF(ISNUMBER('Procytrat CLO 60'!A143),'Procytrat CLO 60'!A143,DATEVALUE('Procytrat CLO 60'!A143)),"")</f>
        <v/>
      </c>
      <c r="AC142" t="str">
        <f>IF(AA142="","",'Procytrat CLO 60'!B143)</f>
        <v/>
      </c>
      <c r="AD142" t="str">
        <f>IF(AA142="","",IFERROR(1*'Procytrat CLO 60'!C143,IFERROR(_xludf.NUMBERVALUE('Procytrat CLO 60'!C143,".",","),IFERROR(_xludf.NUMBERVALUE('Procytrat CLO 60'!C143,",","."),0))))</f>
        <v/>
      </c>
      <c r="AE142" t="str">
        <f>IF(AA142="","",'Procytrat CLO 60'!J143)</f>
        <v/>
      </c>
      <c r="AF142">
        <f t="shared" si="28"/>
        <v>0</v>
      </c>
      <c r="AG142" t="str">
        <f t="shared" si="29"/>
        <v/>
      </c>
      <c r="AH142" t="str">
        <f t="shared" si="30"/>
        <v/>
      </c>
      <c r="AI142">
        <f t="shared" si="31"/>
        <v>0</v>
      </c>
      <c r="AJ142">
        <f t="shared" si="32"/>
        <v>0</v>
      </c>
      <c r="AK142">
        <v>0</v>
      </c>
      <c r="AL142" t="str">
        <f>IF(AA142="","",IFERROR(IF(ISNUMBER('Procytrat CLO 60'!D143),'Procytrat CLO 60'!D143,IF(ISNUMBER(SEARCH("12",'Procytrat CLO 60'!D143)),EDATE(AB142,12),IF(ISNUMBER(SEARCH("6",'Procytrat CLO 60'!D143)),EDATE(AB142,6),IF(ISNUMBER(SEARCH("3",'Procytrat CLO 60'!D143)),EDATE(AB142,3),DATEVALUE('Procytrat CLO 60'!D143))))),""))</f>
        <v/>
      </c>
      <c r="AM142" t="str">
        <f t="shared" ca="1" si="33"/>
        <v/>
      </c>
    </row>
    <row r="143" spans="27:39" x14ac:dyDescent="0.3">
      <c r="AA143" t="str">
        <f>IF(COUNTA('Procytrat CLO 60'!A144,'Procytrat CLO 60'!B144,'Procytrat CLO 60'!C144)&gt;0,"CLO 60","")</f>
        <v/>
      </c>
      <c r="AB143" t="str">
        <f>IFERROR(IF(ISNUMBER('Procytrat CLO 60'!A144),'Procytrat CLO 60'!A144,DATEVALUE('Procytrat CLO 60'!A144)),"")</f>
        <v/>
      </c>
      <c r="AC143" t="str">
        <f>IF(AA143="","",'Procytrat CLO 60'!B144)</f>
        <v/>
      </c>
      <c r="AD143" t="str">
        <f>IF(AA143="","",IFERROR(1*'Procytrat CLO 60'!C144,IFERROR(_xludf.NUMBERVALUE('Procytrat CLO 60'!C144,".",","),IFERROR(_xludf.NUMBERVALUE('Procytrat CLO 60'!C144,",","."),0))))</f>
        <v/>
      </c>
      <c r="AE143" t="str">
        <f>IF(AA143="","",'Procytrat CLO 60'!J144)</f>
        <v/>
      </c>
      <c r="AF143">
        <f t="shared" si="28"/>
        <v>0</v>
      </c>
      <c r="AG143" t="str">
        <f t="shared" si="29"/>
        <v/>
      </c>
      <c r="AH143" t="str">
        <f t="shared" si="30"/>
        <v/>
      </c>
      <c r="AI143">
        <f t="shared" si="31"/>
        <v>0</v>
      </c>
      <c r="AJ143">
        <f t="shared" si="32"/>
        <v>0</v>
      </c>
      <c r="AK143">
        <v>0</v>
      </c>
      <c r="AL143" t="str">
        <f>IF(AA143="","",IFERROR(IF(ISNUMBER('Procytrat CLO 60'!D144),'Procytrat CLO 60'!D144,IF(ISNUMBER(SEARCH("12",'Procytrat CLO 60'!D144)),EDATE(AB143,12),IF(ISNUMBER(SEARCH("6",'Procytrat CLO 60'!D144)),EDATE(AB143,6),IF(ISNUMBER(SEARCH("3",'Procytrat CLO 60'!D144)),EDATE(AB143,3),DATEVALUE('Procytrat CLO 60'!D144))))),""))</f>
        <v/>
      </c>
      <c r="AM143" t="str">
        <f t="shared" ca="1" si="33"/>
        <v/>
      </c>
    </row>
    <row r="144" spans="27:39" x14ac:dyDescent="0.3">
      <c r="AA144" t="str">
        <f>IF(COUNTA('Procytrat CLO 60'!A145,'Procytrat CLO 60'!B145,'Procytrat CLO 60'!C145)&gt;0,"CLO 60","")</f>
        <v/>
      </c>
      <c r="AB144" t="str">
        <f>IFERROR(IF(ISNUMBER('Procytrat CLO 60'!A145),'Procytrat CLO 60'!A145,DATEVALUE('Procytrat CLO 60'!A145)),"")</f>
        <v/>
      </c>
      <c r="AC144" t="str">
        <f>IF(AA144="","",'Procytrat CLO 60'!B145)</f>
        <v/>
      </c>
      <c r="AD144" t="str">
        <f>IF(AA144="","",IFERROR(1*'Procytrat CLO 60'!C145,IFERROR(_xludf.NUMBERVALUE('Procytrat CLO 60'!C145,".",","),IFERROR(_xludf.NUMBERVALUE('Procytrat CLO 60'!C145,",","."),0))))</f>
        <v/>
      </c>
      <c r="AE144" t="str">
        <f>IF(AA144="","",'Procytrat CLO 60'!J145)</f>
        <v/>
      </c>
      <c r="AF144">
        <f t="shared" si="28"/>
        <v>0</v>
      </c>
      <c r="AG144" t="str">
        <f t="shared" si="29"/>
        <v/>
      </c>
      <c r="AH144" t="str">
        <f t="shared" si="30"/>
        <v/>
      </c>
      <c r="AI144">
        <f t="shared" si="31"/>
        <v>0</v>
      </c>
      <c r="AJ144">
        <f t="shared" si="32"/>
        <v>0</v>
      </c>
      <c r="AK144">
        <v>0</v>
      </c>
      <c r="AL144" t="str">
        <f>IF(AA144="","",IFERROR(IF(ISNUMBER('Procytrat CLO 60'!D145),'Procytrat CLO 60'!D145,IF(ISNUMBER(SEARCH("12",'Procytrat CLO 60'!D145)),EDATE(AB144,12),IF(ISNUMBER(SEARCH("6",'Procytrat CLO 60'!D145)),EDATE(AB144,6),IF(ISNUMBER(SEARCH("3",'Procytrat CLO 60'!D145)),EDATE(AB144,3),DATEVALUE('Procytrat CLO 60'!D145))))),""))</f>
        <v/>
      </c>
      <c r="AM144" t="str">
        <f t="shared" ca="1" si="33"/>
        <v/>
      </c>
    </row>
    <row r="145" spans="27:39" x14ac:dyDescent="0.3">
      <c r="AA145" t="str">
        <f>IF(COUNTA('Procytrat CLO 60'!A146,'Procytrat CLO 60'!B146,'Procytrat CLO 60'!C146)&gt;0,"CLO 60","")</f>
        <v/>
      </c>
      <c r="AB145" t="str">
        <f>IFERROR(IF(ISNUMBER('Procytrat CLO 60'!A146),'Procytrat CLO 60'!A146,DATEVALUE('Procytrat CLO 60'!A146)),"")</f>
        <v/>
      </c>
      <c r="AC145" t="str">
        <f>IF(AA145="","",'Procytrat CLO 60'!B146)</f>
        <v/>
      </c>
      <c r="AD145" t="str">
        <f>IF(AA145="","",IFERROR(1*'Procytrat CLO 60'!C146,IFERROR(_xludf.NUMBERVALUE('Procytrat CLO 60'!C146,".",","),IFERROR(_xludf.NUMBERVALUE('Procytrat CLO 60'!C146,",","."),0))))</f>
        <v/>
      </c>
      <c r="AE145" t="str">
        <f>IF(AA145="","",'Procytrat CLO 60'!J146)</f>
        <v/>
      </c>
      <c r="AF145">
        <f t="shared" si="28"/>
        <v>0</v>
      </c>
      <c r="AG145" t="str">
        <f t="shared" si="29"/>
        <v/>
      </c>
      <c r="AH145" t="str">
        <f t="shared" si="30"/>
        <v/>
      </c>
      <c r="AI145">
        <f t="shared" si="31"/>
        <v>0</v>
      </c>
      <c r="AJ145">
        <f t="shared" si="32"/>
        <v>0</v>
      </c>
      <c r="AK145">
        <v>0</v>
      </c>
      <c r="AL145" t="str">
        <f>IF(AA145="","",IFERROR(IF(ISNUMBER('Procytrat CLO 60'!D146),'Procytrat CLO 60'!D146,IF(ISNUMBER(SEARCH("12",'Procytrat CLO 60'!D146)),EDATE(AB145,12),IF(ISNUMBER(SEARCH("6",'Procytrat CLO 60'!D146)),EDATE(AB145,6),IF(ISNUMBER(SEARCH("3",'Procytrat CLO 60'!D146)),EDATE(AB145,3),DATEVALUE('Procytrat CLO 60'!D146))))),""))</f>
        <v/>
      </c>
      <c r="AM145" t="str">
        <f t="shared" ca="1" si="33"/>
        <v/>
      </c>
    </row>
    <row r="146" spans="27:39" x14ac:dyDescent="0.3">
      <c r="AA146" t="str">
        <f>IF(COUNTA('Procytrat CLO 60'!A147,'Procytrat CLO 60'!B147,'Procytrat CLO 60'!C147)&gt;0,"CLO 60","")</f>
        <v/>
      </c>
      <c r="AB146" t="str">
        <f>IFERROR(IF(ISNUMBER('Procytrat CLO 60'!A147),'Procytrat CLO 60'!A147,DATEVALUE('Procytrat CLO 60'!A147)),"")</f>
        <v/>
      </c>
      <c r="AC146" t="str">
        <f>IF(AA146="","",'Procytrat CLO 60'!B147)</f>
        <v/>
      </c>
      <c r="AD146" t="str">
        <f>IF(AA146="","",IFERROR(1*'Procytrat CLO 60'!C147,IFERROR(_xludf.NUMBERVALUE('Procytrat CLO 60'!C147,".",","),IFERROR(_xludf.NUMBERVALUE('Procytrat CLO 60'!C147,",","."),0))))</f>
        <v/>
      </c>
      <c r="AE146" t="str">
        <f>IF(AA146="","",'Procytrat CLO 60'!J147)</f>
        <v/>
      </c>
      <c r="AF146">
        <f t="shared" si="28"/>
        <v>0</v>
      </c>
      <c r="AG146" t="str">
        <f t="shared" si="29"/>
        <v/>
      </c>
      <c r="AH146" t="str">
        <f t="shared" si="30"/>
        <v/>
      </c>
      <c r="AI146">
        <f t="shared" si="31"/>
        <v>0</v>
      </c>
      <c r="AJ146">
        <f t="shared" si="32"/>
        <v>0</v>
      </c>
      <c r="AK146">
        <v>0</v>
      </c>
      <c r="AL146" t="str">
        <f>IF(AA146="","",IFERROR(IF(ISNUMBER('Procytrat CLO 60'!D147),'Procytrat CLO 60'!D147,IF(ISNUMBER(SEARCH("12",'Procytrat CLO 60'!D147)),EDATE(AB146,12),IF(ISNUMBER(SEARCH("6",'Procytrat CLO 60'!D147)),EDATE(AB146,6),IF(ISNUMBER(SEARCH("3",'Procytrat CLO 60'!D147)),EDATE(AB146,3),DATEVALUE('Procytrat CLO 60'!D147))))),""))</f>
        <v/>
      </c>
      <c r="AM146" t="str">
        <f t="shared" ca="1" si="33"/>
        <v/>
      </c>
    </row>
    <row r="147" spans="27:39" x14ac:dyDescent="0.3">
      <c r="AA147" t="str">
        <f>IF(COUNTA('Procytrat CLO 60'!A148,'Procytrat CLO 60'!B148,'Procytrat CLO 60'!C148)&gt;0,"CLO 60","")</f>
        <v/>
      </c>
      <c r="AB147" t="str">
        <f>IFERROR(IF(ISNUMBER('Procytrat CLO 60'!A148),'Procytrat CLO 60'!A148,DATEVALUE('Procytrat CLO 60'!A148)),"")</f>
        <v/>
      </c>
      <c r="AC147" t="str">
        <f>IF(AA147="","",'Procytrat CLO 60'!B148)</f>
        <v/>
      </c>
      <c r="AD147" t="str">
        <f>IF(AA147="","",IFERROR(1*'Procytrat CLO 60'!C148,IFERROR(_xludf.NUMBERVALUE('Procytrat CLO 60'!C148,".",","),IFERROR(_xludf.NUMBERVALUE('Procytrat CLO 60'!C148,",","."),0))))</f>
        <v/>
      </c>
      <c r="AE147" t="str">
        <f>IF(AA147="","",'Procytrat CLO 60'!J148)</f>
        <v/>
      </c>
      <c r="AF147">
        <f t="shared" si="28"/>
        <v>0</v>
      </c>
      <c r="AG147" t="str">
        <f t="shared" si="29"/>
        <v/>
      </c>
      <c r="AH147" t="str">
        <f t="shared" si="30"/>
        <v/>
      </c>
      <c r="AI147">
        <f t="shared" si="31"/>
        <v>0</v>
      </c>
      <c r="AJ147">
        <f t="shared" si="32"/>
        <v>0</v>
      </c>
      <c r="AK147">
        <v>0</v>
      </c>
      <c r="AL147" t="str">
        <f>IF(AA147="","",IFERROR(IF(ISNUMBER('Procytrat CLO 60'!D148),'Procytrat CLO 60'!D148,IF(ISNUMBER(SEARCH("12",'Procytrat CLO 60'!D148)),EDATE(AB147,12),IF(ISNUMBER(SEARCH("6",'Procytrat CLO 60'!D148)),EDATE(AB147,6),IF(ISNUMBER(SEARCH("3",'Procytrat CLO 60'!D148)),EDATE(AB147,3),DATEVALUE('Procytrat CLO 60'!D148))))),""))</f>
        <v/>
      </c>
      <c r="AM147" t="str">
        <f t="shared" ca="1" si="33"/>
        <v/>
      </c>
    </row>
    <row r="148" spans="27:39" x14ac:dyDescent="0.3">
      <c r="AA148" t="str">
        <f>IF(COUNTA('Procytrat CLO 60'!A149,'Procytrat CLO 60'!B149,'Procytrat CLO 60'!C149)&gt;0,"CLO 60","")</f>
        <v/>
      </c>
      <c r="AB148" t="str">
        <f>IFERROR(IF(ISNUMBER('Procytrat CLO 60'!A149),'Procytrat CLO 60'!A149,DATEVALUE('Procytrat CLO 60'!A149)),"")</f>
        <v/>
      </c>
      <c r="AC148" t="str">
        <f>IF(AA148="","",'Procytrat CLO 60'!B149)</f>
        <v/>
      </c>
      <c r="AD148" t="str">
        <f>IF(AA148="","",IFERROR(1*'Procytrat CLO 60'!C149,IFERROR(_xludf.NUMBERVALUE('Procytrat CLO 60'!C149,".",","),IFERROR(_xludf.NUMBERVALUE('Procytrat CLO 60'!C149,",","."),0))))</f>
        <v/>
      </c>
      <c r="AE148" t="str">
        <f>IF(AA148="","",'Procytrat CLO 60'!J149)</f>
        <v/>
      </c>
      <c r="AF148">
        <f t="shared" si="28"/>
        <v>0</v>
      </c>
      <c r="AG148" t="str">
        <f t="shared" si="29"/>
        <v/>
      </c>
      <c r="AH148" t="str">
        <f t="shared" si="30"/>
        <v/>
      </c>
      <c r="AI148">
        <f t="shared" si="31"/>
        <v>0</v>
      </c>
      <c r="AJ148">
        <f t="shared" si="32"/>
        <v>0</v>
      </c>
      <c r="AK148">
        <v>0</v>
      </c>
      <c r="AL148" t="str">
        <f>IF(AA148="","",IFERROR(IF(ISNUMBER('Procytrat CLO 60'!D149),'Procytrat CLO 60'!D149,IF(ISNUMBER(SEARCH("12",'Procytrat CLO 60'!D149)),EDATE(AB148,12),IF(ISNUMBER(SEARCH("6",'Procytrat CLO 60'!D149)),EDATE(AB148,6),IF(ISNUMBER(SEARCH("3",'Procytrat CLO 60'!D149)),EDATE(AB148,3),DATEVALUE('Procytrat CLO 60'!D149))))),""))</f>
        <v/>
      </c>
      <c r="AM148" t="str">
        <f t="shared" ca="1" si="33"/>
        <v/>
      </c>
    </row>
    <row r="149" spans="27:39" x14ac:dyDescent="0.3">
      <c r="AA149" t="str">
        <f>IF(COUNTA('Procytrat CLO 60'!A150,'Procytrat CLO 60'!B150,'Procytrat CLO 60'!C150)&gt;0,"CLO 60","")</f>
        <v/>
      </c>
      <c r="AB149" t="str">
        <f>IFERROR(IF(ISNUMBER('Procytrat CLO 60'!A150),'Procytrat CLO 60'!A150,DATEVALUE('Procytrat CLO 60'!A150)),"")</f>
        <v/>
      </c>
      <c r="AC149" t="str">
        <f>IF(AA149="","",'Procytrat CLO 60'!B150)</f>
        <v/>
      </c>
      <c r="AD149" t="str">
        <f>IF(AA149="","",IFERROR(1*'Procytrat CLO 60'!C150,IFERROR(_xludf.NUMBERVALUE('Procytrat CLO 60'!C150,".",","),IFERROR(_xludf.NUMBERVALUE('Procytrat CLO 60'!C150,",","."),0))))</f>
        <v/>
      </c>
      <c r="AE149" t="str">
        <f>IF(AA149="","",'Procytrat CLO 60'!J150)</f>
        <v/>
      </c>
      <c r="AF149">
        <f t="shared" si="28"/>
        <v>0</v>
      </c>
      <c r="AG149" t="str">
        <f t="shared" si="29"/>
        <v/>
      </c>
      <c r="AH149" t="str">
        <f t="shared" si="30"/>
        <v/>
      </c>
      <c r="AI149">
        <f t="shared" si="31"/>
        <v>0</v>
      </c>
      <c r="AJ149">
        <f t="shared" si="32"/>
        <v>0</v>
      </c>
      <c r="AK149">
        <v>0</v>
      </c>
      <c r="AL149" t="str">
        <f>IF(AA149="","",IFERROR(IF(ISNUMBER('Procytrat CLO 60'!D150),'Procytrat CLO 60'!D150,IF(ISNUMBER(SEARCH("12",'Procytrat CLO 60'!D150)),EDATE(AB149,12),IF(ISNUMBER(SEARCH("6",'Procytrat CLO 60'!D150)),EDATE(AB149,6),IF(ISNUMBER(SEARCH("3",'Procytrat CLO 60'!D150)),EDATE(AB149,3),DATEVALUE('Procytrat CLO 60'!D150))))),""))</f>
        <v/>
      </c>
      <c r="AM149" t="str">
        <f t="shared" ca="1" si="33"/>
        <v/>
      </c>
    </row>
    <row r="150" spans="27:39" x14ac:dyDescent="0.3">
      <c r="AA150" t="str">
        <f>IF(COUNTA('Procytrat CLO 60'!A151,'Procytrat CLO 60'!B151,'Procytrat CLO 60'!C151)&gt;0,"CLO 60","")</f>
        <v/>
      </c>
      <c r="AB150" t="str">
        <f>IFERROR(IF(ISNUMBER('Procytrat CLO 60'!A151),'Procytrat CLO 60'!A151,DATEVALUE('Procytrat CLO 60'!A151)),"")</f>
        <v/>
      </c>
      <c r="AC150" t="str">
        <f>IF(AA150="","",'Procytrat CLO 60'!B151)</f>
        <v/>
      </c>
      <c r="AD150" t="str">
        <f>IF(AA150="","",IFERROR(1*'Procytrat CLO 60'!C151,IFERROR(_xludf.NUMBERVALUE('Procytrat CLO 60'!C151,".",","),IFERROR(_xludf.NUMBERVALUE('Procytrat CLO 60'!C151,",","."),0))))</f>
        <v/>
      </c>
      <c r="AE150" t="str">
        <f>IF(AA150="","",'Procytrat CLO 60'!J151)</f>
        <v/>
      </c>
      <c r="AF150">
        <f t="shared" si="28"/>
        <v>0</v>
      </c>
      <c r="AG150" t="str">
        <f t="shared" si="29"/>
        <v/>
      </c>
      <c r="AH150" t="str">
        <f t="shared" si="30"/>
        <v/>
      </c>
      <c r="AI150">
        <f t="shared" si="31"/>
        <v>0</v>
      </c>
      <c r="AJ150">
        <f t="shared" si="32"/>
        <v>0</v>
      </c>
      <c r="AK150">
        <v>0</v>
      </c>
      <c r="AL150" t="str">
        <f>IF(AA150="","",IFERROR(IF(ISNUMBER('Procytrat CLO 60'!D151),'Procytrat CLO 60'!D151,IF(ISNUMBER(SEARCH("12",'Procytrat CLO 60'!D151)),EDATE(AB150,12),IF(ISNUMBER(SEARCH("6",'Procytrat CLO 60'!D151)),EDATE(AB150,6),IF(ISNUMBER(SEARCH("3",'Procytrat CLO 60'!D151)),EDATE(AB150,3),DATEVALUE('Procytrat CLO 60'!D151))))),""))</f>
        <v/>
      </c>
      <c r="AM150" t="str">
        <f t="shared" ca="1" si="33"/>
        <v/>
      </c>
    </row>
    <row r="151" spans="27:39" x14ac:dyDescent="0.3">
      <c r="AA151" t="str">
        <f>IF(COUNTA('Procytrat CLO 60'!A152,'Procytrat CLO 60'!B152,'Procytrat CLO 60'!C152)&gt;0,"CLO 60","")</f>
        <v/>
      </c>
      <c r="AB151" t="str">
        <f>IFERROR(IF(ISNUMBER('Procytrat CLO 60'!A152),'Procytrat CLO 60'!A152,DATEVALUE('Procytrat CLO 60'!A152)),"")</f>
        <v/>
      </c>
      <c r="AC151" t="str">
        <f>IF(AA151="","",'Procytrat CLO 60'!B152)</f>
        <v/>
      </c>
      <c r="AD151" t="str">
        <f>IF(AA151="","",IFERROR(1*'Procytrat CLO 60'!C152,IFERROR(_xludf.NUMBERVALUE('Procytrat CLO 60'!C152,".",","),IFERROR(_xludf.NUMBERVALUE('Procytrat CLO 60'!C152,",","."),0))))</f>
        <v/>
      </c>
      <c r="AE151" t="str">
        <f>IF(AA151="","",'Procytrat CLO 60'!J152)</f>
        <v/>
      </c>
      <c r="AF151">
        <f t="shared" si="28"/>
        <v>0</v>
      </c>
      <c r="AG151" t="str">
        <f t="shared" si="29"/>
        <v/>
      </c>
      <c r="AH151" t="str">
        <f t="shared" si="30"/>
        <v/>
      </c>
      <c r="AI151">
        <f t="shared" si="31"/>
        <v>0</v>
      </c>
      <c r="AJ151">
        <f t="shared" si="32"/>
        <v>0</v>
      </c>
      <c r="AK151">
        <v>0</v>
      </c>
      <c r="AL151" t="str">
        <f>IF(AA151="","",IFERROR(IF(ISNUMBER('Procytrat CLO 60'!D152),'Procytrat CLO 60'!D152,IF(ISNUMBER(SEARCH("12",'Procytrat CLO 60'!D152)),EDATE(AB151,12),IF(ISNUMBER(SEARCH("6",'Procytrat CLO 60'!D152)),EDATE(AB151,6),IF(ISNUMBER(SEARCH("3",'Procytrat CLO 60'!D152)),EDATE(AB151,3),DATEVALUE('Procytrat CLO 60'!D152))))),""))</f>
        <v/>
      </c>
      <c r="AM151" t="str">
        <f t="shared" ca="1" si="33"/>
        <v/>
      </c>
    </row>
    <row r="152" spans="27:39" x14ac:dyDescent="0.3">
      <c r="AA152" t="str">
        <f>IF(COUNTA('Procytrat CLO 60'!A153,'Procytrat CLO 60'!B153,'Procytrat CLO 60'!C153)&gt;0,"CLO 60","")</f>
        <v/>
      </c>
      <c r="AB152" t="str">
        <f>IFERROR(IF(ISNUMBER('Procytrat CLO 60'!A153),'Procytrat CLO 60'!A153,DATEVALUE('Procytrat CLO 60'!A153)),"")</f>
        <v/>
      </c>
      <c r="AC152" t="str">
        <f>IF(AA152="","",'Procytrat CLO 60'!B153)</f>
        <v/>
      </c>
      <c r="AD152" t="str">
        <f>IF(AA152="","",IFERROR(1*'Procytrat CLO 60'!C153,IFERROR(_xludf.NUMBERVALUE('Procytrat CLO 60'!C153,".",","),IFERROR(_xludf.NUMBERVALUE('Procytrat CLO 60'!C153,",","."),0))))</f>
        <v/>
      </c>
      <c r="AE152" t="str">
        <f>IF(AA152="","",'Procytrat CLO 60'!J153)</f>
        <v/>
      </c>
      <c r="AF152">
        <f t="shared" si="28"/>
        <v>0</v>
      </c>
      <c r="AG152" t="str">
        <f t="shared" si="29"/>
        <v/>
      </c>
      <c r="AH152" t="str">
        <f t="shared" si="30"/>
        <v/>
      </c>
      <c r="AI152">
        <f t="shared" si="31"/>
        <v>0</v>
      </c>
      <c r="AJ152">
        <f t="shared" si="32"/>
        <v>0</v>
      </c>
      <c r="AK152">
        <v>0</v>
      </c>
      <c r="AL152" t="str">
        <f>IF(AA152="","",IFERROR(IF(ISNUMBER('Procytrat CLO 60'!D153),'Procytrat CLO 60'!D153,IF(ISNUMBER(SEARCH("12",'Procytrat CLO 60'!D153)),EDATE(AB152,12),IF(ISNUMBER(SEARCH("6",'Procytrat CLO 60'!D153)),EDATE(AB152,6),IF(ISNUMBER(SEARCH("3",'Procytrat CLO 60'!D153)),EDATE(AB152,3),DATEVALUE('Procytrat CLO 60'!D153))))),""))</f>
        <v/>
      </c>
      <c r="AM152" t="str">
        <f t="shared" ca="1" si="33"/>
        <v/>
      </c>
    </row>
    <row r="153" spans="27:39" x14ac:dyDescent="0.3">
      <c r="AA153" t="str">
        <f>IF(COUNTA('Procytrat CLO 60'!A154,'Procytrat CLO 60'!B154,'Procytrat CLO 60'!C154)&gt;0,"CLO 60","")</f>
        <v/>
      </c>
      <c r="AB153" t="str">
        <f>IFERROR(IF(ISNUMBER('Procytrat CLO 60'!A154),'Procytrat CLO 60'!A154,DATEVALUE('Procytrat CLO 60'!A154)),"")</f>
        <v/>
      </c>
      <c r="AC153" t="str">
        <f>IF(AA153="","",'Procytrat CLO 60'!B154)</f>
        <v/>
      </c>
      <c r="AD153" t="str">
        <f>IF(AA153="","",IFERROR(1*'Procytrat CLO 60'!C154,IFERROR(_xludf.NUMBERVALUE('Procytrat CLO 60'!C154,".",","),IFERROR(_xludf.NUMBERVALUE('Procytrat CLO 60'!C154,",","."),0))))</f>
        <v/>
      </c>
      <c r="AE153" t="str">
        <f>IF(AA153="","",'Procytrat CLO 60'!J154)</f>
        <v/>
      </c>
      <c r="AF153">
        <f t="shared" si="28"/>
        <v>0</v>
      </c>
      <c r="AG153" t="str">
        <f t="shared" si="29"/>
        <v/>
      </c>
      <c r="AH153" t="str">
        <f t="shared" si="30"/>
        <v/>
      </c>
      <c r="AI153">
        <f t="shared" si="31"/>
        <v>0</v>
      </c>
      <c r="AJ153">
        <f t="shared" si="32"/>
        <v>0</v>
      </c>
      <c r="AK153">
        <v>0</v>
      </c>
      <c r="AL153" t="str">
        <f>IF(AA153="","",IFERROR(IF(ISNUMBER('Procytrat CLO 60'!D154),'Procytrat CLO 60'!D154,IF(ISNUMBER(SEARCH("12",'Procytrat CLO 60'!D154)),EDATE(AB153,12),IF(ISNUMBER(SEARCH("6",'Procytrat CLO 60'!D154)),EDATE(AB153,6),IF(ISNUMBER(SEARCH("3",'Procytrat CLO 60'!D154)),EDATE(AB153,3),DATEVALUE('Procytrat CLO 60'!D154))))),""))</f>
        <v/>
      </c>
      <c r="AM153" t="str">
        <f t="shared" ca="1" si="33"/>
        <v/>
      </c>
    </row>
    <row r="154" spans="27:39" x14ac:dyDescent="0.3">
      <c r="AA154" t="str">
        <f>IF(COUNTA('Procytrat CLO 60'!A155,'Procytrat CLO 60'!B155,'Procytrat CLO 60'!C155)&gt;0,"CLO 60","")</f>
        <v/>
      </c>
      <c r="AB154" t="str">
        <f>IFERROR(IF(ISNUMBER('Procytrat CLO 60'!A155),'Procytrat CLO 60'!A155,DATEVALUE('Procytrat CLO 60'!A155)),"")</f>
        <v/>
      </c>
      <c r="AC154" t="str">
        <f>IF(AA154="","",'Procytrat CLO 60'!B155)</f>
        <v/>
      </c>
      <c r="AD154" t="str">
        <f>IF(AA154="","",IFERROR(1*'Procytrat CLO 60'!C155,IFERROR(_xludf.NUMBERVALUE('Procytrat CLO 60'!C155,".",","),IFERROR(_xludf.NUMBERVALUE('Procytrat CLO 60'!C155,",","."),0))))</f>
        <v/>
      </c>
      <c r="AE154" t="str">
        <f>IF(AA154="","",'Procytrat CLO 60'!J155)</f>
        <v/>
      </c>
      <c r="AF154">
        <f t="shared" si="28"/>
        <v>0</v>
      </c>
      <c r="AG154" t="str">
        <f t="shared" si="29"/>
        <v/>
      </c>
      <c r="AH154" t="str">
        <f t="shared" si="30"/>
        <v/>
      </c>
      <c r="AI154">
        <f t="shared" si="31"/>
        <v>0</v>
      </c>
      <c r="AJ154">
        <f t="shared" si="32"/>
        <v>0</v>
      </c>
      <c r="AK154">
        <v>0</v>
      </c>
      <c r="AL154" t="str">
        <f>IF(AA154="","",IFERROR(IF(ISNUMBER('Procytrat CLO 60'!D155),'Procytrat CLO 60'!D155,IF(ISNUMBER(SEARCH("12",'Procytrat CLO 60'!D155)),EDATE(AB154,12),IF(ISNUMBER(SEARCH("6",'Procytrat CLO 60'!D155)),EDATE(AB154,6),IF(ISNUMBER(SEARCH("3",'Procytrat CLO 60'!D155)),EDATE(AB154,3),DATEVALUE('Procytrat CLO 60'!D155))))),""))</f>
        <v/>
      </c>
      <c r="AM154" t="str">
        <f t="shared" ca="1" si="33"/>
        <v/>
      </c>
    </row>
    <row r="155" spans="27:39" x14ac:dyDescent="0.3">
      <c r="AA155" t="str">
        <f>IF(COUNTA('Procytrat CLO 60'!A156,'Procytrat CLO 60'!B156,'Procytrat CLO 60'!C156)&gt;0,"CLO 60","")</f>
        <v/>
      </c>
      <c r="AB155" t="str">
        <f>IFERROR(IF(ISNUMBER('Procytrat CLO 60'!A156),'Procytrat CLO 60'!A156,DATEVALUE('Procytrat CLO 60'!A156)),"")</f>
        <v/>
      </c>
      <c r="AC155" t="str">
        <f>IF(AA155="","",'Procytrat CLO 60'!B156)</f>
        <v/>
      </c>
      <c r="AD155" t="str">
        <f>IF(AA155="","",IFERROR(1*'Procytrat CLO 60'!C156,IFERROR(_xludf.NUMBERVALUE('Procytrat CLO 60'!C156,".",","),IFERROR(_xludf.NUMBERVALUE('Procytrat CLO 60'!C156,",","."),0))))</f>
        <v/>
      </c>
      <c r="AE155" t="str">
        <f>IF(AA155="","",'Procytrat CLO 60'!J156)</f>
        <v/>
      </c>
      <c r="AF155">
        <f t="shared" si="28"/>
        <v>0</v>
      </c>
      <c r="AG155" t="str">
        <f t="shared" si="29"/>
        <v/>
      </c>
      <c r="AH155" t="str">
        <f t="shared" si="30"/>
        <v/>
      </c>
      <c r="AI155">
        <f t="shared" si="31"/>
        <v>0</v>
      </c>
      <c r="AJ155">
        <f t="shared" si="32"/>
        <v>0</v>
      </c>
      <c r="AK155">
        <v>0</v>
      </c>
      <c r="AL155" t="str">
        <f>IF(AA155="","",IFERROR(IF(ISNUMBER('Procytrat CLO 60'!D156),'Procytrat CLO 60'!D156,IF(ISNUMBER(SEARCH("12",'Procytrat CLO 60'!D156)),EDATE(AB155,12),IF(ISNUMBER(SEARCH("6",'Procytrat CLO 60'!D156)),EDATE(AB155,6),IF(ISNUMBER(SEARCH("3",'Procytrat CLO 60'!D156)),EDATE(AB155,3),DATEVALUE('Procytrat CLO 60'!D156))))),""))</f>
        <v/>
      </c>
      <c r="AM155" t="str">
        <f t="shared" ca="1" si="33"/>
        <v/>
      </c>
    </row>
    <row r="156" spans="27:39" x14ac:dyDescent="0.3">
      <c r="AA156" t="str">
        <f>IF(COUNTA('Procytrat CLO 60'!A157,'Procytrat CLO 60'!B157,'Procytrat CLO 60'!C157)&gt;0,"CLO 60","")</f>
        <v/>
      </c>
      <c r="AB156" t="str">
        <f>IFERROR(IF(ISNUMBER('Procytrat CLO 60'!A157),'Procytrat CLO 60'!A157,DATEVALUE('Procytrat CLO 60'!A157)),"")</f>
        <v/>
      </c>
      <c r="AC156" t="str">
        <f>IF(AA156="","",'Procytrat CLO 60'!B157)</f>
        <v/>
      </c>
      <c r="AD156" t="str">
        <f>IF(AA156="","",IFERROR(1*'Procytrat CLO 60'!C157,IFERROR(_xludf.NUMBERVALUE('Procytrat CLO 60'!C157,".",","),IFERROR(_xludf.NUMBERVALUE('Procytrat CLO 60'!C157,",","."),0))))</f>
        <v/>
      </c>
      <c r="AE156" t="str">
        <f>IF(AA156="","",'Procytrat CLO 60'!J157)</f>
        <v/>
      </c>
      <c r="AF156">
        <f t="shared" si="28"/>
        <v>0</v>
      </c>
      <c r="AG156" t="str">
        <f t="shared" si="29"/>
        <v/>
      </c>
      <c r="AH156" t="str">
        <f t="shared" si="30"/>
        <v/>
      </c>
      <c r="AI156">
        <f t="shared" si="31"/>
        <v>0</v>
      </c>
      <c r="AJ156">
        <f t="shared" si="32"/>
        <v>0</v>
      </c>
      <c r="AK156">
        <v>0</v>
      </c>
      <c r="AL156" t="str">
        <f>IF(AA156="","",IFERROR(IF(ISNUMBER('Procytrat CLO 60'!D157),'Procytrat CLO 60'!D157,IF(ISNUMBER(SEARCH("12",'Procytrat CLO 60'!D157)),EDATE(AB156,12),IF(ISNUMBER(SEARCH("6",'Procytrat CLO 60'!D157)),EDATE(AB156,6),IF(ISNUMBER(SEARCH("3",'Procytrat CLO 60'!D157)),EDATE(AB156,3),DATEVALUE('Procytrat CLO 60'!D157))))),""))</f>
        <v/>
      </c>
      <c r="AM156" t="str">
        <f t="shared" ca="1" si="33"/>
        <v/>
      </c>
    </row>
    <row r="157" spans="27:39" x14ac:dyDescent="0.3">
      <c r="AA157" t="str">
        <f>IF(COUNTA('Procytrat CLO 60'!A158,'Procytrat CLO 60'!B158,'Procytrat CLO 60'!C158)&gt;0,"CLO 60","")</f>
        <v/>
      </c>
      <c r="AB157" t="str">
        <f>IFERROR(IF(ISNUMBER('Procytrat CLO 60'!A158),'Procytrat CLO 60'!A158,DATEVALUE('Procytrat CLO 60'!A158)),"")</f>
        <v/>
      </c>
      <c r="AC157" t="str">
        <f>IF(AA157="","",'Procytrat CLO 60'!B158)</f>
        <v/>
      </c>
      <c r="AD157" t="str">
        <f>IF(AA157="","",IFERROR(1*'Procytrat CLO 60'!C158,IFERROR(_xludf.NUMBERVALUE('Procytrat CLO 60'!C158,".",","),IFERROR(_xludf.NUMBERVALUE('Procytrat CLO 60'!C158,",","."),0))))</f>
        <v/>
      </c>
      <c r="AE157" t="str">
        <f>IF(AA157="","",'Procytrat CLO 60'!J158)</f>
        <v/>
      </c>
      <c r="AF157">
        <f t="shared" si="28"/>
        <v>0</v>
      </c>
      <c r="AG157" t="str">
        <f t="shared" si="29"/>
        <v/>
      </c>
      <c r="AH157" t="str">
        <f t="shared" si="30"/>
        <v/>
      </c>
      <c r="AI157">
        <f t="shared" si="31"/>
        <v>0</v>
      </c>
      <c r="AJ157">
        <f t="shared" si="32"/>
        <v>0</v>
      </c>
      <c r="AK157">
        <v>0</v>
      </c>
      <c r="AL157" t="str">
        <f>IF(AA157="","",IFERROR(IF(ISNUMBER('Procytrat CLO 60'!D158),'Procytrat CLO 60'!D158,IF(ISNUMBER(SEARCH("12",'Procytrat CLO 60'!D158)),EDATE(AB157,12),IF(ISNUMBER(SEARCH("6",'Procytrat CLO 60'!D158)),EDATE(AB157,6),IF(ISNUMBER(SEARCH("3",'Procytrat CLO 60'!D158)),EDATE(AB157,3),DATEVALUE('Procytrat CLO 60'!D158))))),""))</f>
        <v/>
      </c>
      <c r="AM157" t="str">
        <f t="shared" ca="1" si="33"/>
        <v/>
      </c>
    </row>
    <row r="158" spans="27:39" x14ac:dyDescent="0.3">
      <c r="AA158" t="str">
        <f>IF(COUNTA('Procytrat CLO 60'!A159,'Procytrat CLO 60'!B159,'Procytrat CLO 60'!C159)&gt;0,"CLO 60","")</f>
        <v/>
      </c>
      <c r="AB158" t="str">
        <f>IFERROR(IF(ISNUMBER('Procytrat CLO 60'!A159),'Procytrat CLO 60'!A159,DATEVALUE('Procytrat CLO 60'!A159)),"")</f>
        <v/>
      </c>
      <c r="AC158" t="str">
        <f>IF(AA158="","",'Procytrat CLO 60'!B159)</f>
        <v/>
      </c>
      <c r="AD158" t="str">
        <f>IF(AA158="","",IFERROR(1*'Procytrat CLO 60'!C159,IFERROR(_xludf.NUMBERVALUE('Procytrat CLO 60'!C159,".",","),IFERROR(_xludf.NUMBERVALUE('Procytrat CLO 60'!C159,",","."),0))))</f>
        <v/>
      </c>
      <c r="AE158" t="str">
        <f>IF(AA158="","",'Procytrat CLO 60'!J159)</f>
        <v/>
      </c>
      <c r="AF158">
        <f t="shared" si="28"/>
        <v>0</v>
      </c>
      <c r="AG158" t="str">
        <f t="shared" si="29"/>
        <v/>
      </c>
      <c r="AH158" t="str">
        <f t="shared" si="30"/>
        <v/>
      </c>
      <c r="AI158">
        <f t="shared" si="31"/>
        <v>0</v>
      </c>
      <c r="AJ158">
        <f t="shared" si="32"/>
        <v>0</v>
      </c>
      <c r="AK158">
        <v>0</v>
      </c>
      <c r="AL158" t="str">
        <f>IF(AA158="","",IFERROR(IF(ISNUMBER('Procytrat CLO 60'!D159),'Procytrat CLO 60'!D159,IF(ISNUMBER(SEARCH("12",'Procytrat CLO 60'!D159)),EDATE(AB158,12),IF(ISNUMBER(SEARCH("6",'Procytrat CLO 60'!D159)),EDATE(AB158,6),IF(ISNUMBER(SEARCH("3",'Procytrat CLO 60'!D159)),EDATE(AB158,3),DATEVALUE('Procytrat CLO 60'!D159))))),""))</f>
        <v/>
      </c>
      <c r="AM158" t="str">
        <f t="shared" ca="1" si="33"/>
        <v/>
      </c>
    </row>
    <row r="159" spans="27:39" x14ac:dyDescent="0.3">
      <c r="AA159" t="str">
        <f>IF(COUNTA('Procytrat CLO 60'!A160,'Procytrat CLO 60'!B160,'Procytrat CLO 60'!C160)&gt;0,"CLO 60","")</f>
        <v/>
      </c>
      <c r="AB159" t="str">
        <f>IFERROR(IF(ISNUMBER('Procytrat CLO 60'!A160),'Procytrat CLO 60'!A160,DATEVALUE('Procytrat CLO 60'!A160)),"")</f>
        <v/>
      </c>
      <c r="AC159" t="str">
        <f>IF(AA159="","",'Procytrat CLO 60'!B160)</f>
        <v/>
      </c>
      <c r="AD159" t="str">
        <f>IF(AA159="","",IFERROR(1*'Procytrat CLO 60'!C160,IFERROR(_xludf.NUMBERVALUE('Procytrat CLO 60'!C160,".",","),IFERROR(_xludf.NUMBERVALUE('Procytrat CLO 60'!C160,",","."),0))))</f>
        <v/>
      </c>
      <c r="AE159" t="str">
        <f>IF(AA159="","",'Procytrat CLO 60'!J160)</f>
        <v/>
      </c>
      <c r="AF159">
        <f t="shared" si="28"/>
        <v>0</v>
      </c>
      <c r="AG159" t="str">
        <f t="shared" si="29"/>
        <v/>
      </c>
      <c r="AH159" t="str">
        <f t="shared" si="30"/>
        <v/>
      </c>
      <c r="AI159">
        <f t="shared" si="31"/>
        <v>0</v>
      </c>
      <c r="AJ159">
        <f t="shared" si="32"/>
        <v>0</v>
      </c>
      <c r="AK159">
        <v>0</v>
      </c>
      <c r="AL159" t="str">
        <f>IF(AA159="","",IFERROR(IF(ISNUMBER('Procytrat CLO 60'!D160),'Procytrat CLO 60'!D160,IF(ISNUMBER(SEARCH("12",'Procytrat CLO 60'!D160)),EDATE(AB159,12),IF(ISNUMBER(SEARCH("6",'Procytrat CLO 60'!D160)),EDATE(AB159,6),IF(ISNUMBER(SEARCH("3",'Procytrat CLO 60'!D160)),EDATE(AB159,3),DATEVALUE('Procytrat CLO 60'!D160))))),""))</f>
        <v/>
      </c>
      <c r="AM159" t="str">
        <f t="shared" ca="1" si="33"/>
        <v/>
      </c>
    </row>
    <row r="160" spans="27:39" x14ac:dyDescent="0.3">
      <c r="AA160" t="str">
        <f>IF(COUNTA('Procytrat CLO 60'!A161,'Procytrat CLO 60'!B161,'Procytrat CLO 60'!C161)&gt;0,"CLO 60","")</f>
        <v/>
      </c>
      <c r="AB160" t="str">
        <f>IFERROR(IF(ISNUMBER('Procytrat CLO 60'!A161),'Procytrat CLO 60'!A161,DATEVALUE('Procytrat CLO 60'!A161)),"")</f>
        <v/>
      </c>
      <c r="AC160" t="str">
        <f>IF(AA160="","",'Procytrat CLO 60'!B161)</f>
        <v/>
      </c>
      <c r="AD160" t="str">
        <f>IF(AA160="","",IFERROR(1*'Procytrat CLO 60'!C161,IFERROR(_xludf.NUMBERVALUE('Procytrat CLO 60'!C161,".",","),IFERROR(_xludf.NUMBERVALUE('Procytrat CLO 60'!C161,",","."),0))))</f>
        <v/>
      </c>
      <c r="AE160" t="str">
        <f>IF(AA160="","",'Procytrat CLO 60'!J161)</f>
        <v/>
      </c>
      <c r="AF160">
        <f t="shared" si="28"/>
        <v>0</v>
      </c>
      <c r="AG160" t="str">
        <f t="shared" si="29"/>
        <v/>
      </c>
      <c r="AH160" t="str">
        <f t="shared" si="30"/>
        <v/>
      </c>
      <c r="AI160">
        <f t="shared" si="31"/>
        <v>0</v>
      </c>
      <c r="AJ160">
        <f t="shared" si="32"/>
        <v>0</v>
      </c>
      <c r="AK160">
        <v>0</v>
      </c>
      <c r="AL160" t="str">
        <f>IF(AA160="","",IFERROR(IF(ISNUMBER('Procytrat CLO 60'!D161),'Procytrat CLO 60'!D161,IF(ISNUMBER(SEARCH("12",'Procytrat CLO 60'!D161)),EDATE(AB160,12),IF(ISNUMBER(SEARCH("6",'Procytrat CLO 60'!D161)),EDATE(AB160,6),IF(ISNUMBER(SEARCH("3",'Procytrat CLO 60'!D161)),EDATE(AB160,3),DATEVALUE('Procytrat CLO 60'!D161))))),""))</f>
        <v/>
      </c>
      <c r="AM160" t="str">
        <f t="shared" ca="1" si="33"/>
        <v/>
      </c>
    </row>
    <row r="161" spans="27:39" x14ac:dyDescent="0.3">
      <c r="AA161" t="str">
        <f>IF(COUNTA('Procytrat CLO 60'!A162,'Procytrat CLO 60'!B162,'Procytrat CLO 60'!C162)&gt;0,"CLO 60","")</f>
        <v/>
      </c>
      <c r="AB161" t="str">
        <f>IFERROR(IF(ISNUMBER('Procytrat CLO 60'!A162),'Procytrat CLO 60'!A162,DATEVALUE('Procytrat CLO 60'!A162)),"")</f>
        <v/>
      </c>
      <c r="AC161" t="str">
        <f>IF(AA161="","",'Procytrat CLO 60'!B162)</f>
        <v/>
      </c>
      <c r="AD161" t="str">
        <f>IF(AA161="","",IFERROR(1*'Procytrat CLO 60'!C162,IFERROR(_xludf.NUMBERVALUE('Procytrat CLO 60'!C162,".",","),IFERROR(_xludf.NUMBERVALUE('Procytrat CLO 60'!C162,",","."),0))))</f>
        <v/>
      </c>
      <c r="AE161" t="str">
        <f>IF(AA161="","",'Procytrat CLO 60'!J162)</f>
        <v/>
      </c>
      <c r="AF161">
        <f t="shared" si="28"/>
        <v>0</v>
      </c>
      <c r="AG161" t="str">
        <f t="shared" si="29"/>
        <v/>
      </c>
      <c r="AH161" t="str">
        <f t="shared" si="30"/>
        <v/>
      </c>
      <c r="AI161">
        <f t="shared" si="31"/>
        <v>0</v>
      </c>
      <c r="AJ161">
        <f t="shared" si="32"/>
        <v>0</v>
      </c>
      <c r="AK161">
        <v>0</v>
      </c>
      <c r="AL161" t="str">
        <f>IF(AA161="","",IFERROR(IF(ISNUMBER('Procytrat CLO 60'!D162),'Procytrat CLO 60'!D162,IF(ISNUMBER(SEARCH("12",'Procytrat CLO 60'!D162)),EDATE(AB161,12),IF(ISNUMBER(SEARCH("6",'Procytrat CLO 60'!D162)),EDATE(AB161,6),IF(ISNUMBER(SEARCH("3",'Procytrat CLO 60'!D162)),EDATE(AB161,3),DATEVALUE('Procytrat CLO 60'!D162))))),""))</f>
        <v/>
      </c>
      <c r="AM161" t="str">
        <f t="shared" ca="1" si="33"/>
        <v/>
      </c>
    </row>
    <row r="162" spans="27:39" x14ac:dyDescent="0.3">
      <c r="AA162" t="str">
        <f>IF(COUNTA('Procytrat CLO 60'!A163,'Procytrat CLO 60'!B163,'Procytrat CLO 60'!C163)&gt;0,"CLO 60","")</f>
        <v/>
      </c>
      <c r="AB162" t="str">
        <f>IFERROR(IF(ISNUMBER('Procytrat CLO 60'!A163),'Procytrat CLO 60'!A163,DATEVALUE('Procytrat CLO 60'!A163)),"")</f>
        <v/>
      </c>
      <c r="AC162" t="str">
        <f>IF(AA162="","",'Procytrat CLO 60'!B163)</f>
        <v/>
      </c>
      <c r="AD162" t="str">
        <f>IF(AA162="","",IFERROR(1*'Procytrat CLO 60'!C163,IFERROR(_xludf.NUMBERVALUE('Procytrat CLO 60'!C163,".",","),IFERROR(_xludf.NUMBERVALUE('Procytrat CLO 60'!C163,",","."),0))))</f>
        <v/>
      </c>
      <c r="AE162" t="str">
        <f>IF(AA162="","",'Procytrat CLO 60'!J163)</f>
        <v/>
      </c>
      <c r="AF162">
        <f t="shared" si="28"/>
        <v>0</v>
      </c>
      <c r="AG162" t="str">
        <f t="shared" si="29"/>
        <v/>
      </c>
      <c r="AH162" t="str">
        <f t="shared" si="30"/>
        <v/>
      </c>
      <c r="AI162">
        <f t="shared" si="31"/>
        <v>0</v>
      </c>
      <c r="AJ162">
        <f t="shared" si="32"/>
        <v>0</v>
      </c>
      <c r="AK162">
        <v>0</v>
      </c>
      <c r="AL162" t="str">
        <f>IF(AA162="","",IFERROR(IF(ISNUMBER('Procytrat CLO 60'!D163),'Procytrat CLO 60'!D163,IF(ISNUMBER(SEARCH("12",'Procytrat CLO 60'!D163)),EDATE(AB162,12),IF(ISNUMBER(SEARCH("6",'Procytrat CLO 60'!D163)),EDATE(AB162,6),IF(ISNUMBER(SEARCH("3",'Procytrat CLO 60'!D163)),EDATE(AB162,3),DATEVALUE('Procytrat CLO 60'!D163))))),""))</f>
        <v/>
      </c>
      <c r="AM162" t="str">
        <f t="shared" ca="1" si="33"/>
        <v/>
      </c>
    </row>
    <row r="163" spans="27:39" x14ac:dyDescent="0.3">
      <c r="AA163" t="str">
        <f>IF(COUNTA('Procytrat CLO 60'!A164,'Procytrat CLO 60'!B164,'Procytrat CLO 60'!C164)&gt;0,"CLO 60","")</f>
        <v/>
      </c>
      <c r="AB163" t="str">
        <f>IFERROR(IF(ISNUMBER('Procytrat CLO 60'!A164),'Procytrat CLO 60'!A164,DATEVALUE('Procytrat CLO 60'!A164)),"")</f>
        <v/>
      </c>
      <c r="AC163" t="str">
        <f>IF(AA163="","",'Procytrat CLO 60'!B164)</f>
        <v/>
      </c>
      <c r="AD163" t="str">
        <f>IF(AA163="","",IFERROR(1*'Procytrat CLO 60'!C164,IFERROR(_xludf.NUMBERVALUE('Procytrat CLO 60'!C164,".",","),IFERROR(_xludf.NUMBERVALUE('Procytrat CLO 60'!C164,",","."),0))))</f>
        <v/>
      </c>
      <c r="AE163" t="str">
        <f>IF(AA163="","",'Procytrat CLO 60'!J164)</f>
        <v/>
      </c>
      <c r="AF163">
        <f t="shared" si="28"/>
        <v>0</v>
      </c>
      <c r="AG163" t="str">
        <f t="shared" si="29"/>
        <v/>
      </c>
      <c r="AH163" t="str">
        <f t="shared" si="30"/>
        <v/>
      </c>
      <c r="AI163">
        <f t="shared" si="31"/>
        <v>0</v>
      </c>
      <c r="AJ163">
        <f t="shared" si="32"/>
        <v>0</v>
      </c>
      <c r="AK163">
        <v>0</v>
      </c>
      <c r="AL163" t="str">
        <f>IF(AA163="","",IFERROR(IF(ISNUMBER('Procytrat CLO 60'!D164),'Procytrat CLO 60'!D164,IF(ISNUMBER(SEARCH("12",'Procytrat CLO 60'!D164)),EDATE(AB163,12),IF(ISNUMBER(SEARCH("6",'Procytrat CLO 60'!D164)),EDATE(AB163,6),IF(ISNUMBER(SEARCH("3",'Procytrat CLO 60'!D164)),EDATE(AB163,3),DATEVALUE('Procytrat CLO 60'!D164))))),""))</f>
        <v/>
      </c>
      <c r="AM163" t="str">
        <f t="shared" ca="1" si="33"/>
        <v/>
      </c>
    </row>
    <row r="164" spans="27:39" x14ac:dyDescent="0.3">
      <c r="AA164" t="str">
        <f>IF(COUNTA('Procytrat CLO 60'!A165,'Procytrat CLO 60'!B165,'Procytrat CLO 60'!C165)&gt;0,"CLO 60","")</f>
        <v/>
      </c>
      <c r="AB164" t="str">
        <f>IFERROR(IF(ISNUMBER('Procytrat CLO 60'!A165),'Procytrat CLO 60'!A165,DATEVALUE('Procytrat CLO 60'!A165)),"")</f>
        <v/>
      </c>
      <c r="AC164" t="str">
        <f>IF(AA164="","",'Procytrat CLO 60'!B165)</f>
        <v/>
      </c>
      <c r="AD164" t="str">
        <f>IF(AA164="","",IFERROR(1*'Procytrat CLO 60'!C165,IFERROR(_xludf.NUMBERVALUE('Procytrat CLO 60'!C165,".",","),IFERROR(_xludf.NUMBERVALUE('Procytrat CLO 60'!C165,",","."),0))))</f>
        <v/>
      </c>
      <c r="AE164" t="str">
        <f>IF(AA164="","",'Procytrat CLO 60'!J165)</f>
        <v/>
      </c>
      <c r="AF164">
        <f t="shared" si="28"/>
        <v>0</v>
      </c>
      <c r="AG164" t="str">
        <f t="shared" si="29"/>
        <v/>
      </c>
      <c r="AH164" t="str">
        <f t="shared" si="30"/>
        <v/>
      </c>
      <c r="AI164">
        <f t="shared" si="31"/>
        <v>0</v>
      </c>
      <c r="AJ164">
        <f t="shared" si="32"/>
        <v>0</v>
      </c>
      <c r="AK164">
        <v>0</v>
      </c>
      <c r="AL164" t="str">
        <f>IF(AA164="","",IFERROR(IF(ISNUMBER('Procytrat CLO 60'!D165),'Procytrat CLO 60'!D165,IF(ISNUMBER(SEARCH("12",'Procytrat CLO 60'!D165)),EDATE(AB164,12),IF(ISNUMBER(SEARCH("6",'Procytrat CLO 60'!D165)),EDATE(AB164,6),IF(ISNUMBER(SEARCH("3",'Procytrat CLO 60'!D165)),EDATE(AB164,3),DATEVALUE('Procytrat CLO 60'!D165))))),""))</f>
        <v/>
      </c>
      <c r="AM164" t="str">
        <f t="shared" ca="1" si="33"/>
        <v/>
      </c>
    </row>
    <row r="165" spans="27:39" x14ac:dyDescent="0.3">
      <c r="AA165" t="str">
        <f>IF(COUNTA('Procytrat CLO 60'!A166,'Procytrat CLO 60'!B166,'Procytrat CLO 60'!C166)&gt;0,"CLO 60","")</f>
        <v/>
      </c>
      <c r="AB165" t="str">
        <f>IFERROR(IF(ISNUMBER('Procytrat CLO 60'!A166),'Procytrat CLO 60'!A166,DATEVALUE('Procytrat CLO 60'!A166)),"")</f>
        <v/>
      </c>
      <c r="AC165" t="str">
        <f>IF(AA165="","",'Procytrat CLO 60'!B166)</f>
        <v/>
      </c>
      <c r="AD165" t="str">
        <f>IF(AA165="","",IFERROR(1*'Procytrat CLO 60'!C166,IFERROR(_xludf.NUMBERVALUE('Procytrat CLO 60'!C166,".",","),IFERROR(_xludf.NUMBERVALUE('Procytrat CLO 60'!C166,",","."),0))))</f>
        <v/>
      </c>
      <c r="AE165" t="str">
        <f>IF(AA165="","",'Procytrat CLO 60'!J166)</f>
        <v/>
      </c>
      <c r="AF165">
        <f t="shared" si="28"/>
        <v>0</v>
      </c>
      <c r="AG165" t="str">
        <f t="shared" si="29"/>
        <v/>
      </c>
      <c r="AH165" t="str">
        <f t="shared" si="30"/>
        <v/>
      </c>
      <c r="AI165">
        <f t="shared" si="31"/>
        <v>0</v>
      </c>
      <c r="AJ165">
        <f t="shared" si="32"/>
        <v>0</v>
      </c>
      <c r="AK165">
        <v>0</v>
      </c>
      <c r="AL165" t="str">
        <f>IF(AA165="","",IFERROR(IF(ISNUMBER('Procytrat CLO 60'!D166),'Procytrat CLO 60'!D166,IF(ISNUMBER(SEARCH("12",'Procytrat CLO 60'!D166)),EDATE(AB165,12),IF(ISNUMBER(SEARCH("6",'Procytrat CLO 60'!D166)),EDATE(AB165,6),IF(ISNUMBER(SEARCH("3",'Procytrat CLO 60'!D166)),EDATE(AB165,3),DATEVALUE('Procytrat CLO 60'!D166))))),""))</f>
        <v/>
      </c>
      <c r="AM165" t="str">
        <f t="shared" ca="1" si="33"/>
        <v/>
      </c>
    </row>
    <row r="166" spans="27:39" x14ac:dyDescent="0.3">
      <c r="AA166" t="str">
        <f>IF(COUNTA('Procytrat CLO 60'!A167,'Procytrat CLO 60'!B167,'Procytrat CLO 60'!C167)&gt;0,"CLO 60","")</f>
        <v/>
      </c>
      <c r="AB166" t="str">
        <f>IFERROR(IF(ISNUMBER('Procytrat CLO 60'!A167),'Procytrat CLO 60'!A167,DATEVALUE('Procytrat CLO 60'!A167)),"")</f>
        <v/>
      </c>
      <c r="AC166" t="str">
        <f>IF(AA166="","",'Procytrat CLO 60'!B167)</f>
        <v/>
      </c>
      <c r="AD166" t="str">
        <f>IF(AA166="","",IFERROR(1*'Procytrat CLO 60'!C167,IFERROR(_xludf.NUMBERVALUE('Procytrat CLO 60'!C167,".",","),IFERROR(_xludf.NUMBERVALUE('Procytrat CLO 60'!C167,",","."),0))))</f>
        <v/>
      </c>
      <c r="AE166" t="str">
        <f>IF(AA166="","",'Procytrat CLO 60'!J167)</f>
        <v/>
      </c>
      <c r="AF166">
        <f t="shared" si="28"/>
        <v>0</v>
      </c>
      <c r="AG166" t="str">
        <f t="shared" si="29"/>
        <v/>
      </c>
      <c r="AH166" t="str">
        <f t="shared" si="30"/>
        <v/>
      </c>
      <c r="AI166">
        <f t="shared" si="31"/>
        <v>0</v>
      </c>
      <c r="AJ166">
        <f t="shared" si="32"/>
        <v>0</v>
      </c>
      <c r="AK166">
        <v>0</v>
      </c>
      <c r="AL166" t="str">
        <f>IF(AA166="","",IFERROR(IF(ISNUMBER('Procytrat CLO 60'!D167),'Procytrat CLO 60'!D167,IF(ISNUMBER(SEARCH("12",'Procytrat CLO 60'!D167)),EDATE(AB166,12),IF(ISNUMBER(SEARCH("6",'Procytrat CLO 60'!D167)),EDATE(AB166,6),IF(ISNUMBER(SEARCH("3",'Procytrat CLO 60'!D167)),EDATE(AB166,3),DATEVALUE('Procytrat CLO 60'!D167))))),""))</f>
        <v/>
      </c>
      <c r="AM166" t="str">
        <f t="shared" ca="1" si="33"/>
        <v/>
      </c>
    </row>
    <row r="167" spans="27:39" x14ac:dyDescent="0.3">
      <c r="AA167" t="str">
        <f>IF(COUNTA('Procytrat CLO 60'!A168,'Procytrat CLO 60'!B168,'Procytrat CLO 60'!C168)&gt;0,"CLO 60","")</f>
        <v/>
      </c>
      <c r="AB167" t="str">
        <f>IFERROR(IF(ISNUMBER('Procytrat CLO 60'!A168),'Procytrat CLO 60'!A168,DATEVALUE('Procytrat CLO 60'!A168)),"")</f>
        <v/>
      </c>
      <c r="AC167" t="str">
        <f>IF(AA167="","",'Procytrat CLO 60'!B168)</f>
        <v/>
      </c>
      <c r="AD167" t="str">
        <f>IF(AA167="","",IFERROR(1*'Procytrat CLO 60'!C168,IFERROR(_xludf.NUMBERVALUE('Procytrat CLO 60'!C168,".",","),IFERROR(_xludf.NUMBERVALUE('Procytrat CLO 60'!C168,",","."),0))))</f>
        <v/>
      </c>
      <c r="AE167" t="str">
        <f>IF(AA167="","",'Procytrat CLO 60'!J168)</f>
        <v/>
      </c>
      <c r="AF167">
        <f t="shared" si="28"/>
        <v>0</v>
      </c>
      <c r="AG167" t="str">
        <f t="shared" si="29"/>
        <v/>
      </c>
      <c r="AH167" t="str">
        <f t="shared" si="30"/>
        <v/>
      </c>
      <c r="AI167">
        <f t="shared" si="31"/>
        <v>0</v>
      </c>
      <c r="AJ167">
        <f t="shared" si="32"/>
        <v>0</v>
      </c>
      <c r="AK167">
        <v>0</v>
      </c>
      <c r="AL167" t="str">
        <f>IF(AA167="","",IFERROR(IF(ISNUMBER('Procytrat CLO 60'!D168),'Procytrat CLO 60'!D168,IF(ISNUMBER(SEARCH("12",'Procytrat CLO 60'!D168)),EDATE(AB167,12),IF(ISNUMBER(SEARCH("6",'Procytrat CLO 60'!D168)),EDATE(AB167,6),IF(ISNUMBER(SEARCH("3",'Procytrat CLO 60'!D168)),EDATE(AB167,3),DATEVALUE('Procytrat CLO 60'!D168))))),""))</f>
        <v/>
      </c>
      <c r="AM167" t="str">
        <f t="shared" ca="1" si="33"/>
        <v/>
      </c>
    </row>
    <row r="168" spans="27:39" x14ac:dyDescent="0.3">
      <c r="AA168" t="str">
        <f>IF(COUNTA('Procytrat CLO 60'!A169,'Procytrat CLO 60'!B169,'Procytrat CLO 60'!C169)&gt;0,"CLO 60","")</f>
        <v/>
      </c>
      <c r="AB168" t="str">
        <f>IFERROR(IF(ISNUMBER('Procytrat CLO 60'!A169),'Procytrat CLO 60'!A169,DATEVALUE('Procytrat CLO 60'!A169)),"")</f>
        <v/>
      </c>
      <c r="AC168" t="str">
        <f>IF(AA168="","",'Procytrat CLO 60'!B169)</f>
        <v/>
      </c>
      <c r="AD168" t="str">
        <f>IF(AA168="","",IFERROR(1*'Procytrat CLO 60'!C169,IFERROR(_xludf.NUMBERVALUE('Procytrat CLO 60'!C169,".",","),IFERROR(_xludf.NUMBERVALUE('Procytrat CLO 60'!C169,",","."),0))))</f>
        <v/>
      </c>
      <c r="AE168" t="str">
        <f>IF(AA168="","",'Procytrat CLO 60'!J169)</f>
        <v/>
      </c>
      <c r="AF168">
        <f t="shared" si="28"/>
        <v>0</v>
      </c>
      <c r="AG168" t="str">
        <f t="shared" si="29"/>
        <v/>
      </c>
      <c r="AH168" t="str">
        <f t="shared" si="30"/>
        <v/>
      </c>
      <c r="AI168">
        <f t="shared" si="31"/>
        <v>0</v>
      </c>
      <c r="AJ168">
        <f t="shared" si="32"/>
        <v>0</v>
      </c>
      <c r="AK168">
        <v>0</v>
      </c>
      <c r="AL168" t="str">
        <f>IF(AA168="","",IFERROR(IF(ISNUMBER('Procytrat CLO 60'!D169),'Procytrat CLO 60'!D169,IF(ISNUMBER(SEARCH("12",'Procytrat CLO 60'!D169)),EDATE(AB168,12),IF(ISNUMBER(SEARCH("6",'Procytrat CLO 60'!D169)),EDATE(AB168,6),IF(ISNUMBER(SEARCH("3",'Procytrat CLO 60'!D169)),EDATE(AB168,3),DATEVALUE('Procytrat CLO 60'!D169))))),""))</f>
        <v/>
      </c>
      <c r="AM168" t="str">
        <f t="shared" ca="1" si="33"/>
        <v/>
      </c>
    </row>
    <row r="169" spans="27:39" x14ac:dyDescent="0.3">
      <c r="AA169" t="str">
        <f>IF(COUNTA('Procytrat CLO 60'!A170,'Procytrat CLO 60'!B170,'Procytrat CLO 60'!C170)&gt;0,"CLO 60","")</f>
        <v/>
      </c>
      <c r="AB169" t="str">
        <f>IFERROR(IF(ISNUMBER('Procytrat CLO 60'!A170),'Procytrat CLO 60'!A170,DATEVALUE('Procytrat CLO 60'!A170)),"")</f>
        <v/>
      </c>
      <c r="AC169" t="str">
        <f>IF(AA169="","",'Procytrat CLO 60'!B170)</f>
        <v/>
      </c>
      <c r="AD169" t="str">
        <f>IF(AA169="","",IFERROR(1*'Procytrat CLO 60'!C170,IFERROR(_xludf.NUMBERVALUE('Procytrat CLO 60'!C170,".",","),IFERROR(_xludf.NUMBERVALUE('Procytrat CLO 60'!C170,",","."),0))))</f>
        <v/>
      </c>
      <c r="AE169" t="str">
        <f>IF(AA169="","",'Procytrat CLO 60'!J170)</f>
        <v/>
      </c>
      <c r="AF169">
        <f t="shared" si="28"/>
        <v>0</v>
      </c>
      <c r="AG169" t="str">
        <f t="shared" si="29"/>
        <v/>
      </c>
      <c r="AH169" t="str">
        <f t="shared" si="30"/>
        <v/>
      </c>
      <c r="AI169">
        <f t="shared" si="31"/>
        <v>0</v>
      </c>
      <c r="AJ169">
        <f t="shared" si="32"/>
        <v>0</v>
      </c>
      <c r="AK169">
        <v>0</v>
      </c>
      <c r="AL169" t="str">
        <f>IF(AA169="","",IFERROR(IF(ISNUMBER('Procytrat CLO 60'!D170),'Procytrat CLO 60'!D170,IF(ISNUMBER(SEARCH("12",'Procytrat CLO 60'!D170)),EDATE(AB169,12),IF(ISNUMBER(SEARCH("6",'Procytrat CLO 60'!D170)),EDATE(AB169,6),IF(ISNUMBER(SEARCH("3",'Procytrat CLO 60'!D170)),EDATE(AB169,3),DATEVALUE('Procytrat CLO 60'!D170))))),""))</f>
        <v/>
      </c>
      <c r="AM169" t="str">
        <f t="shared" ca="1" si="33"/>
        <v/>
      </c>
    </row>
    <row r="170" spans="27:39" x14ac:dyDescent="0.3">
      <c r="AA170" t="str">
        <f>IF(COUNTA('Procytrat CLO 60'!A171,'Procytrat CLO 60'!B171,'Procytrat CLO 60'!C171)&gt;0,"CLO 60","")</f>
        <v/>
      </c>
      <c r="AB170" t="str">
        <f>IFERROR(IF(ISNUMBER('Procytrat CLO 60'!A171),'Procytrat CLO 60'!A171,DATEVALUE('Procytrat CLO 60'!A171)),"")</f>
        <v/>
      </c>
      <c r="AC170" t="str">
        <f>IF(AA170="","",'Procytrat CLO 60'!B171)</f>
        <v/>
      </c>
      <c r="AD170" t="str">
        <f>IF(AA170="","",IFERROR(1*'Procytrat CLO 60'!C171,IFERROR(_xludf.NUMBERVALUE('Procytrat CLO 60'!C171,".",","),IFERROR(_xludf.NUMBERVALUE('Procytrat CLO 60'!C171,",","."),0))))</f>
        <v/>
      </c>
      <c r="AE170" t="str">
        <f>IF(AA170="","",'Procytrat CLO 60'!J171)</f>
        <v/>
      </c>
      <c r="AF170">
        <f t="shared" si="28"/>
        <v>0</v>
      </c>
      <c r="AG170" t="str">
        <f t="shared" si="29"/>
        <v/>
      </c>
      <c r="AH170" t="str">
        <f t="shared" si="30"/>
        <v/>
      </c>
      <c r="AI170">
        <f t="shared" si="31"/>
        <v>0</v>
      </c>
      <c r="AJ170">
        <f t="shared" si="32"/>
        <v>0</v>
      </c>
      <c r="AK170">
        <v>0</v>
      </c>
      <c r="AL170" t="str">
        <f>IF(AA170="","",IFERROR(IF(ISNUMBER('Procytrat CLO 60'!D171),'Procytrat CLO 60'!D171,IF(ISNUMBER(SEARCH("12",'Procytrat CLO 60'!D171)),EDATE(AB170,12),IF(ISNUMBER(SEARCH("6",'Procytrat CLO 60'!D171)),EDATE(AB170,6),IF(ISNUMBER(SEARCH("3",'Procytrat CLO 60'!D171)),EDATE(AB170,3),DATEVALUE('Procytrat CLO 60'!D171))))),""))</f>
        <v/>
      </c>
      <c r="AM170" t="str">
        <f t="shared" ca="1" si="33"/>
        <v/>
      </c>
    </row>
    <row r="171" spans="27:39" x14ac:dyDescent="0.3">
      <c r="AA171" t="str">
        <f>IF(COUNTA('Procytrat CLO 60'!A172,'Procytrat CLO 60'!B172,'Procytrat CLO 60'!C172)&gt;0,"CLO 60","")</f>
        <v/>
      </c>
      <c r="AB171" t="str">
        <f>IFERROR(IF(ISNUMBER('Procytrat CLO 60'!A172),'Procytrat CLO 60'!A172,DATEVALUE('Procytrat CLO 60'!A172)),"")</f>
        <v/>
      </c>
      <c r="AC171" t="str">
        <f>IF(AA171="","",'Procytrat CLO 60'!B172)</f>
        <v/>
      </c>
      <c r="AD171" t="str">
        <f>IF(AA171="","",IFERROR(1*'Procytrat CLO 60'!C172,IFERROR(_xludf.NUMBERVALUE('Procytrat CLO 60'!C172,".",","),IFERROR(_xludf.NUMBERVALUE('Procytrat CLO 60'!C172,",","."),0))))</f>
        <v/>
      </c>
      <c r="AE171" t="str">
        <f>IF(AA171="","",'Procytrat CLO 60'!J172)</f>
        <v/>
      </c>
      <c r="AF171">
        <f t="shared" si="28"/>
        <v>0</v>
      </c>
      <c r="AG171" t="str">
        <f t="shared" si="29"/>
        <v/>
      </c>
      <c r="AH171" t="str">
        <f t="shared" si="30"/>
        <v/>
      </c>
      <c r="AI171">
        <f t="shared" si="31"/>
        <v>0</v>
      </c>
      <c r="AJ171">
        <f t="shared" si="32"/>
        <v>0</v>
      </c>
      <c r="AK171">
        <v>0</v>
      </c>
      <c r="AL171" t="str">
        <f>IF(AA171="","",IFERROR(IF(ISNUMBER('Procytrat CLO 60'!D172),'Procytrat CLO 60'!D172,IF(ISNUMBER(SEARCH("12",'Procytrat CLO 60'!D172)),EDATE(AB171,12),IF(ISNUMBER(SEARCH("6",'Procytrat CLO 60'!D172)),EDATE(AB171,6),IF(ISNUMBER(SEARCH("3",'Procytrat CLO 60'!D172)),EDATE(AB171,3),DATEVALUE('Procytrat CLO 60'!D172))))),""))</f>
        <v/>
      </c>
      <c r="AM171" t="str">
        <f t="shared" ca="1" si="33"/>
        <v/>
      </c>
    </row>
    <row r="172" spans="27:39" x14ac:dyDescent="0.3">
      <c r="AA172" t="str">
        <f>IF(COUNTA('Procytrat CLO 60'!A173,'Procytrat CLO 60'!B173,'Procytrat CLO 60'!C173)&gt;0,"CLO 60","")</f>
        <v/>
      </c>
      <c r="AB172" t="str">
        <f>IFERROR(IF(ISNUMBER('Procytrat CLO 60'!A173),'Procytrat CLO 60'!A173,DATEVALUE('Procytrat CLO 60'!A173)),"")</f>
        <v/>
      </c>
      <c r="AC172" t="str">
        <f>IF(AA172="","",'Procytrat CLO 60'!B173)</f>
        <v/>
      </c>
      <c r="AD172" t="str">
        <f>IF(AA172="","",IFERROR(1*'Procytrat CLO 60'!C173,IFERROR(_xludf.NUMBERVALUE('Procytrat CLO 60'!C173,".",","),IFERROR(_xludf.NUMBERVALUE('Procytrat CLO 60'!C173,",","."),0))))</f>
        <v/>
      </c>
      <c r="AE172" t="str">
        <f>IF(AA172="","",'Procytrat CLO 60'!J173)</f>
        <v/>
      </c>
      <c r="AF172">
        <f t="shared" si="28"/>
        <v>0</v>
      </c>
      <c r="AG172" t="str">
        <f t="shared" si="29"/>
        <v/>
      </c>
      <c r="AH172" t="str">
        <f t="shared" si="30"/>
        <v/>
      </c>
      <c r="AI172">
        <f t="shared" si="31"/>
        <v>0</v>
      </c>
      <c r="AJ172">
        <f t="shared" si="32"/>
        <v>0</v>
      </c>
      <c r="AK172">
        <v>0</v>
      </c>
      <c r="AL172" t="str">
        <f>IF(AA172="","",IFERROR(IF(ISNUMBER('Procytrat CLO 60'!D173),'Procytrat CLO 60'!D173,IF(ISNUMBER(SEARCH("12",'Procytrat CLO 60'!D173)),EDATE(AB172,12),IF(ISNUMBER(SEARCH("6",'Procytrat CLO 60'!D173)),EDATE(AB172,6),IF(ISNUMBER(SEARCH("3",'Procytrat CLO 60'!D173)),EDATE(AB172,3),DATEVALUE('Procytrat CLO 60'!D173))))),""))</f>
        <v/>
      </c>
      <c r="AM172" t="str">
        <f t="shared" ca="1" si="33"/>
        <v/>
      </c>
    </row>
    <row r="173" spans="27:39" x14ac:dyDescent="0.3">
      <c r="AA173" t="str">
        <f>IF(COUNTA('Procytrat CLO 60'!A174,'Procytrat CLO 60'!B174,'Procytrat CLO 60'!C174)&gt;0,"CLO 60","")</f>
        <v/>
      </c>
      <c r="AB173" t="str">
        <f>IFERROR(IF(ISNUMBER('Procytrat CLO 60'!A174),'Procytrat CLO 60'!A174,DATEVALUE('Procytrat CLO 60'!A174)),"")</f>
        <v/>
      </c>
      <c r="AC173" t="str">
        <f>IF(AA173="","",'Procytrat CLO 60'!B174)</f>
        <v/>
      </c>
      <c r="AD173" t="str">
        <f>IF(AA173="","",IFERROR(1*'Procytrat CLO 60'!C174,IFERROR(_xludf.NUMBERVALUE('Procytrat CLO 60'!C174,".",","),IFERROR(_xludf.NUMBERVALUE('Procytrat CLO 60'!C174,",","."),0))))</f>
        <v/>
      </c>
      <c r="AE173" t="str">
        <f>IF(AA173="","",'Procytrat CLO 60'!J174)</f>
        <v/>
      </c>
      <c r="AF173">
        <f t="shared" si="28"/>
        <v>0</v>
      </c>
      <c r="AG173" t="str">
        <f t="shared" si="29"/>
        <v/>
      </c>
      <c r="AH173" t="str">
        <f t="shared" si="30"/>
        <v/>
      </c>
      <c r="AI173">
        <f t="shared" si="31"/>
        <v>0</v>
      </c>
      <c r="AJ173">
        <f t="shared" si="32"/>
        <v>0</v>
      </c>
      <c r="AK173">
        <v>0</v>
      </c>
      <c r="AL173" t="str">
        <f>IF(AA173="","",IFERROR(IF(ISNUMBER('Procytrat CLO 60'!D174),'Procytrat CLO 60'!D174,IF(ISNUMBER(SEARCH("12",'Procytrat CLO 60'!D174)),EDATE(AB173,12),IF(ISNUMBER(SEARCH("6",'Procytrat CLO 60'!D174)),EDATE(AB173,6),IF(ISNUMBER(SEARCH("3",'Procytrat CLO 60'!D174)),EDATE(AB173,3),DATEVALUE('Procytrat CLO 60'!D174))))),""))</f>
        <v/>
      </c>
      <c r="AM173" t="str">
        <f t="shared" ca="1" si="33"/>
        <v/>
      </c>
    </row>
    <row r="174" spans="27:39" x14ac:dyDescent="0.3">
      <c r="AA174" t="str">
        <f>IF(COUNTA('Procytrat CLO 60'!A175,'Procytrat CLO 60'!B175,'Procytrat CLO 60'!C175)&gt;0,"CLO 60","")</f>
        <v/>
      </c>
      <c r="AB174" t="str">
        <f>IFERROR(IF(ISNUMBER('Procytrat CLO 60'!A175),'Procytrat CLO 60'!A175,DATEVALUE('Procytrat CLO 60'!A175)),"")</f>
        <v/>
      </c>
      <c r="AC174" t="str">
        <f>IF(AA174="","",'Procytrat CLO 60'!B175)</f>
        <v/>
      </c>
      <c r="AD174" t="str">
        <f>IF(AA174="","",IFERROR(1*'Procytrat CLO 60'!C175,IFERROR(_xludf.NUMBERVALUE('Procytrat CLO 60'!C175,".",","),IFERROR(_xludf.NUMBERVALUE('Procytrat CLO 60'!C175,",","."),0))))</f>
        <v/>
      </c>
      <c r="AE174" t="str">
        <f>IF(AA174="","",'Procytrat CLO 60'!J175)</f>
        <v/>
      </c>
      <c r="AF174">
        <f t="shared" si="28"/>
        <v>0</v>
      </c>
      <c r="AG174" t="str">
        <f t="shared" si="29"/>
        <v/>
      </c>
      <c r="AH174" t="str">
        <f t="shared" si="30"/>
        <v/>
      </c>
      <c r="AI174">
        <f t="shared" si="31"/>
        <v>0</v>
      </c>
      <c r="AJ174">
        <f t="shared" si="32"/>
        <v>0</v>
      </c>
      <c r="AK174">
        <v>0</v>
      </c>
      <c r="AL174" t="str">
        <f>IF(AA174="","",IFERROR(IF(ISNUMBER('Procytrat CLO 60'!D175),'Procytrat CLO 60'!D175,IF(ISNUMBER(SEARCH("12",'Procytrat CLO 60'!D175)),EDATE(AB174,12),IF(ISNUMBER(SEARCH("6",'Procytrat CLO 60'!D175)),EDATE(AB174,6),IF(ISNUMBER(SEARCH("3",'Procytrat CLO 60'!D175)),EDATE(AB174,3),DATEVALUE('Procytrat CLO 60'!D175))))),""))</f>
        <v/>
      </c>
      <c r="AM174" t="str">
        <f t="shared" ca="1" si="33"/>
        <v/>
      </c>
    </row>
    <row r="175" spans="27:39" x14ac:dyDescent="0.3">
      <c r="AA175" t="str">
        <f>IF(COUNTA('Procytrat CLO 60'!A176,'Procytrat CLO 60'!B176,'Procytrat CLO 60'!C176)&gt;0,"CLO 60","")</f>
        <v/>
      </c>
      <c r="AB175" t="str">
        <f>IFERROR(IF(ISNUMBER('Procytrat CLO 60'!A176),'Procytrat CLO 60'!A176,DATEVALUE('Procytrat CLO 60'!A176)),"")</f>
        <v/>
      </c>
      <c r="AC175" t="str">
        <f>IF(AA175="","",'Procytrat CLO 60'!B176)</f>
        <v/>
      </c>
      <c r="AD175" t="str">
        <f>IF(AA175="","",IFERROR(1*'Procytrat CLO 60'!C176,IFERROR(_xludf.NUMBERVALUE('Procytrat CLO 60'!C176,".",","),IFERROR(_xludf.NUMBERVALUE('Procytrat CLO 60'!C176,",","."),0))))</f>
        <v/>
      </c>
      <c r="AE175" t="str">
        <f>IF(AA175="","",'Procytrat CLO 60'!J176)</f>
        <v/>
      </c>
      <c r="AF175">
        <f t="shared" si="28"/>
        <v>0</v>
      </c>
      <c r="AG175" t="str">
        <f t="shared" si="29"/>
        <v/>
      </c>
      <c r="AH175" t="str">
        <f t="shared" si="30"/>
        <v/>
      </c>
      <c r="AI175">
        <f t="shared" si="31"/>
        <v>0</v>
      </c>
      <c r="AJ175">
        <f t="shared" si="32"/>
        <v>0</v>
      </c>
      <c r="AK175">
        <v>0</v>
      </c>
      <c r="AL175" t="str">
        <f>IF(AA175="","",IFERROR(IF(ISNUMBER('Procytrat CLO 60'!D176),'Procytrat CLO 60'!D176,IF(ISNUMBER(SEARCH("12",'Procytrat CLO 60'!D176)),EDATE(AB175,12),IF(ISNUMBER(SEARCH("6",'Procytrat CLO 60'!D176)),EDATE(AB175,6),IF(ISNUMBER(SEARCH("3",'Procytrat CLO 60'!D176)),EDATE(AB175,3),DATEVALUE('Procytrat CLO 60'!D176))))),""))</f>
        <v/>
      </c>
      <c r="AM175" t="str">
        <f t="shared" ca="1" si="33"/>
        <v/>
      </c>
    </row>
    <row r="176" spans="27:39" x14ac:dyDescent="0.3">
      <c r="AA176" t="str">
        <f>IF(COUNTA('Procytrat CLO 60'!A177,'Procytrat CLO 60'!B177,'Procytrat CLO 60'!C177)&gt;0,"CLO 60","")</f>
        <v/>
      </c>
      <c r="AB176" t="str">
        <f>IFERROR(IF(ISNUMBER('Procytrat CLO 60'!A177),'Procytrat CLO 60'!A177,DATEVALUE('Procytrat CLO 60'!A177)),"")</f>
        <v/>
      </c>
      <c r="AC176" t="str">
        <f>IF(AA176="","",'Procytrat CLO 60'!B177)</f>
        <v/>
      </c>
      <c r="AD176" t="str">
        <f>IF(AA176="","",IFERROR(1*'Procytrat CLO 60'!C177,IFERROR(_xludf.NUMBERVALUE('Procytrat CLO 60'!C177,".",","),IFERROR(_xludf.NUMBERVALUE('Procytrat CLO 60'!C177,",","."),0))))</f>
        <v/>
      </c>
      <c r="AE176" t="str">
        <f>IF(AA176="","",'Procytrat CLO 60'!J177)</f>
        <v/>
      </c>
      <c r="AF176">
        <f t="shared" si="28"/>
        <v>0</v>
      </c>
      <c r="AG176" t="str">
        <f t="shared" si="29"/>
        <v/>
      </c>
      <c r="AH176" t="str">
        <f t="shared" si="30"/>
        <v/>
      </c>
      <c r="AI176">
        <f t="shared" si="31"/>
        <v>0</v>
      </c>
      <c r="AJ176">
        <f t="shared" si="32"/>
        <v>0</v>
      </c>
      <c r="AK176">
        <v>0</v>
      </c>
      <c r="AL176" t="str">
        <f>IF(AA176="","",IFERROR(IF(ISNUMBER('Procytrat CLO 60'!D177),'Procytrat CLO 60'!D177,IF(ISNUMBER(SEARCH("12",'Procytrat CLO 60'!D177)),EDATE(AB176,12),IF(ISNUMBER(SEARCH("6",'Procytrat CLO 60'!D177)),EDATE(AB176,6),IF(ISNUMBER(SEARCH("3",'Procytrat CLO 60'!D177)),EDATE(AB176,3),DATEVALUE('Procytrat CLO 60'!D177))))),""))</f>
        <v/>
      </c>
      <c r="AM176" t="str">
        <f t="shared" ca="1" si="33"/>
        <v/>
      </c>
    </row>
    <row r="177" spans="27:39" x14ac:dyDescent="0.3">
      <c r="AA177" t="str">
        <f>IF(COUNTA('Procytrat CLO 60'!A178,'Procytrat CLO 60'!B178,'Procytrat CLO 60'!C178)&gt;0,"CLO 60","")</f>
        <v/>
      </c>
      <c r="AB177" t="str">
        <f>IFERROR(IF(ISNUMBER('Procytrat CLO 60'!A178),'Procytrat CLO 60'!A178,DATEVALUE('Procytrat CLO 60'!A178)),"")</f>
        <v/>
      </c>
      <c r="AC177" t="str">
        <f>IF(AA177="","",'Procytrat CLO 60'!B178)</f>
        <v/>
      </c>
      <c r="AD177" t="str">
        <f>IF(AA177="","",IFERROR(1*'Procytrat CLO 60'!C178,IFERROR(_xludf.NUMBERVALUE('Procytrat CLO 60'!C178,".",","),IFERROR(_xludf.NUMBERVALUE('Procytrat CLO 60'!C178,",","."),0))))</f>
        <v/>
      </c>
      <c r="AE177" t="str">
        <f>IF(AA177="","",'Procytrat CLO 60'!J178)</f>
        <v/>
      </c>
      <c r="AF177">
        <f t="shared" si="28"/>
        <v>0</v>
      </c>
      <c r="AG177" t="str">
        <f t="shared" si="29"/>
        <v/>
      </c>
      <c r="AH177" t="str">
        <f t="shared" si="30"/>
        <v/>
      </c>
      <c r="AI177">
        <f t="shared" si="31"/>
        <v>0</v>
      </c>
      <c r="AJ177">
        <f t="shared" si="32"/>
        <v>0</v>
      </c>
      <c r="AK177">
        <v>0</v>
      </c>
      <c r="AL177" t="str">
        <f>IF(AA177="","",IFERROR(IF(ISNUMBER('Procytrat CLO 60'!D178),'Procytrat CLO 60'!D178,IF(ISNUMBER(SEARCH("12",'Procytrat CLO 60'!D178)),EDATE(AB177,12),IF(ISNUMBER(SEARCH("6",'Procytrat CLO 60'!D178)),EDATE(AB177,6),IF(ISNUMBER(SEARCH("3",'Procytrat CLO 60'!D178)),EDATE(AB177,3),DATEVALUE('Procytrat CLO 60'!D178))))),""))</f>
        <v/>
      </c>
      <c r="AM177" t="str">
        <f t="shared" ca="1" si="33"/>
        <v/>
      </c>
    </row>
    <row r="178" spans="27:39" x14ac:dyDescent="0.3">
      <c r="AA178" t="str">
        <f>IF(COUNTA('Procytrat CLO 60'!A179,'Procytrat CLO 60'!B179,'Procytrat CLO 60'!C179)&gt;0,"CLO 60","")</f>
        <v/>
      </c>
      <c r="AB178" t="str">
        <f>IFERROR(IF(ISNUMBER('Procytrat CLO 60'!A179),'Procytrat CLO 60'!A179,DATEVALUE('Procytrat CLO 60'!A179)),"")</f>
        <v/>
      </c>
      <c r="AC178" t="str">
        <f>IF(AA178="","",'Procytrat CLO 60'!B179)</f>
        <v/>
      </c>
      <c r="AD178" t="str">
        <f>IF(AA178="","",IFERROR(1*'Procytrat CLO 60'!C179,IFERROR(_xludf.NUMBERVALUE('Procytrat CLO 60'!C179,".",","),IFERROR(_xludf.NUMBERVALUE('Procytrat CLO 60'!C179,",","."),0))))</f>
        <v/>
      </c>
      <c r="AE178" t="str">
        <f>IF(AA178="","",'Procytrat CLO 60'!J179)</f>
        <v/>
      </c>
      <c r="AF178">
        <f t="shared" si="28"/>
        <v>0</v>
      </c>
      <c r="AG178" t="str">
        <f t="shared" si="29"/>
        <v/>
      </c>
      <c r="AH178" t="str">
        <f t="shared" si="30"/>
        <v/>
      </c>
      <c r="AI178">
        <f t="shared" si="31"/>
        <v>0</v>
      </c>
      <c r="AJ178">
        <f t="shared" si="32"/>
        <v>0</v>
      </c>
      <c r="AK178">
        <v>0</v>
      </c>
      <c r="AL178" t="str">
        <f>IF(AA178="","",IFERROR(IF(ISNUMBER('Procytrat CLO 60'!D179),'Procytrat CLO 60'!D179,IF(ISNUMBER(SEARCH("12",'Procytrat CLO 60'!D179)),EDATE(AB178,12),IF(ISNUMBER(SEARCH("6",'Procytrat CLO 60'!D179)),EDATE(AB178,6),IF(ISNUMBER(SEARCH("3",'Procytrat CLO 60'!D179)),EDATE(AB178,3),DATEVALUE('Procytrat CLO 60'!D179))))),""))</f>
        <v/>
      </c>
      <c r="AM178" t="str">
        <f t="shared" ca="1" si="33"/>
        <v/>
      </c>
    </row>
    <row r="179" spans="27:39" x14ac:dyDescent="0.3">
      <c r="AA179" t="str">
        <f>IF(COUNTA('Procytrat CLO 60'!A180,'Procytrat CLO 60'!B180,'Procytrat CLO 60'!C180)&gt;0,"CLO 60","")</f>
        <v/>
      </c>
      <c r="AB179" t="str">
        <f>IFERROR(IF(ISNUMBER('Procytrat CLO 60'!A180),'Procytrat CLO 60'!A180,DATEVALUE('Procytrat CLO 60'!A180)),"")</f>
        <v/>
      </c>
      <c r="AC179" t="str">
        <f>IF(AA179="","",'Procytrat CLO 60'!B180)</f>
        <v/>
      </c>
      <c r="AD179" t="str">
        <f>IF(AA179="","",IFERROR(1*'Procytrat CLO 60'!C180,IFERROR(_xludf.NUMBERVALUE('Procytrat CLO 60'!C180,".",","),IFERROR(_xludf.NUMBERVALUE('Procytrat CLO 60'!C180,",","."),0))))</f>
        <v/>
      </c>
      <c r="AE179" t="str">
        <f>IF(AA179="","",'Procytrat CLO 60'!J180)</f>
        <v/>
      </c>
      <c r="AF179">
        <f t="shared" si="28"/>
        <v>0</v>
      </c>
      <c r="AG179" t="str">
        <f t="shared" si="29"/>
        <v/>
      </c>
      <c r="AH179" t="str">
        <f t="shared" si="30"/>
        <v/>
      </c>
      <c r="AI179">
        <f t="shared" si="31"/>
        <v>0</v>
      </c>
      <c r="AJ179">
        <f t="shared" si="32"/>
        <v>0</v>
      </c>
      <c r="AK179">
        <v>0</v>
      </c>
      <c r="AL179" t="str">
        <f>IF(AA179="","",IFERROR(IF(ISNUMBER('Procytrat CLO 60'!D180),'Procytrat CLO 60'!D180,IF(ISNUMBER(SEARCH("12",'Procytrat CLO 60'!D180)),EDATE(AB179,12),IF(ISNUMBER(SEARCH("6",'Procytrat CLO 60'!D180)),EDATE(AB179,6),IF(ISNUMBER(SEARCH("3",'Procytrat CLO 60'!D180)),EDATE(AB179,3),DATEVALUE('Procytrat CLO 60'!D180))))),""))</f>
        <v/>
      </c>
      <c r="AM179" t="str">
        <f t="shared" ca="1" si="33"/>
        <v/>
      </c>
    </row>
    <row r="180" spans="27:39" x14ac:dyDescent="0.3">
      <c r="AA180" t="str">
        <f>IF(COUNTA('Procytrat CLO 60'!A181,'Procytrat CLO 60'!B181,'Procytrat CLO 60'!C181)&gt;0,"CLO 60","")</f>
        <v/>
      </c>
      <c r="AB180" t="str">
        <f>IFERROR(IF(ISNUMBER('Procytrat CLO 60'!A181),'Procytrat CLO 60'!A181,DATEVALUE('Procytrat CLO 60'!A181)),"")</f>
        <v/>
      </c>
      <c r="AC180" t="str">
        <f>IF(AA180="","",'Procytrat CLO 60'!B181)</f>
        <v/>
      </c>
      <c r="AD180" t="str">
        <f>IF(AA180="","",IFERROR(1*'Procytrat CLO 60'!C181,IFERROR(_xludf.NUMBERVALUE('Procytrat CLO 60'!C181,".",","),IFERROR(_xludf.NUMBERVALUE('Procytrat CLO 60'!C181,",","."),0))))</f>
        <v/>
      </c>
      <c r="AE180" t="str">
        <f>IF(AA180="","",'Procytrat CLO 60'!J181)</f>
        <v/>
      </c>
      <c r="AF180">
        <f t="shared" si="28"/>
        <v>0</v>
      </c>
      <c r="AG180" t="str">
        <f t="shared" si="29"/>
        <v/>
      </c>
      <c r="AH180" t="str">
        <f t="shared" si="30"/>
        <v/>
      </c>
      <c r="AI180">
        <f t="shared" si="31"/>
        <v>0</v>
      </c>
      <c r="AJ180">
        <f t="shared" si="32"/>
        <v>0</v>
      </c>
      <c r="AK180">
        <v>0</v>
      </c>
      <c r="AL180" t="str">
        <f>IF(AA180="","",IFERROR(IF(ISNUMBER('Procytrat CLO 60'!D181),'Procytrat CLO 60'!D181,IF(ISNUMBER(SEARCH("12",'Procytrat CLO 60'!D181)),EDATE(AB180,12),IF(ISNUMBER(SEARCH("6",'Procytrat CLO 60'!D181)),EDATE(AB180,6),IF(ISNUMBER(SEARCH("3",'Procytrat CLO 60'!D181)),EDATE(AB180,3),DATEVALUE('Procytrat CLO 60'!D181))))),""))</f>
        <v/>
      </c>
      <c r="AM180" t="str">
        <f t="shared" ca="1" si="33"/>
        <v/>
      </c>
    </row>
    <row r="181" spans="27:39" x14ac:dyDescent="0.3">
      <c r="AA181" t="str">
        <f>IF(COUNTA('Procytrat CLO 60'!A182,'Procytrat CLO 60'!B182,'Procytrat CLO 60'!C182)&gt;0,"CLO 60","")</f>
        <v/>
      </c>
      <c r="AB181" t="str">
        <f>IFERROR(IF(ISNUMBER('Procytrat CLO 60'!A182),'Procytrat CLO 60'!A182,DATEVALUE('Procytrat CLO 60'!A182)),"")</f>
        <v/>
      </c>
      <c r="AC181" t="str">
        <f>IF(AA181="","",'Procytrat CLO 60'!B182)</f>
        <v/>
      </c>
      <c r="AD181" t="str">
        <f>IF(AA181="","",IFERROR(1*'Procytrat CLO 60'!C182,IFERROR(_xludf.NUMBERVALUE('Procytrat CLO 60'!C182,".",","),IFERROR(_xludf.NUMBERVALUE('Procytrat CLO 60'!C182,",","."),0))))</f>
        <v/>
      </c>
      <c r="AE181" t="str">
        <f>IF(AA181="","",'Procytrat CLO 60'!J182)</f>
        <v/>
      </c>
      <c r="AF181">
        <f t="shared" si="28"/>
        <v>0</v>
      </c>
      <c r="AG181" t="str">
        <f t="shared" si="29"/>
        <v/>
      </c>
      <c r="AH181" t="str">
        <f t="shared" si="30"/>
        <v/>
      </c>
      <c r="AI181">
        <f t="shared" si="31"/>
        <v>0</v>
      </c>
      <c r="AJ181">
        <f t="shared" si="32"/>
        <v>0</v>
      </c>
      <c r="AK181">
        <v>0</v>
      </c>
      <c r="AL181" t="str">
        <f>IF(AA181="","",IFERROR(IF(ISNUMBER('Procytrat CLO 60'!D182),'Procytrat CLO 60'!D182,IF(ISNUMBER(SEARCH("12",'Procytrat CLO 60'!D182)),EDATE(AB181,12),IF(ISNUMBER(SEARCH("6",'Procytrat CLO 60'!D182)),EDATE(AB181,6),IF(ISNUMBER(SEARCH("3",'Procytrat CLO 60'!D182)),EDATE(AB181,3),DATEVALUE('Procytrat CLO 60'!D182))))),""))</f>
        <v/>
      </c>
      <c r="AM181" t="str">
        <f t="shared" ca="1" si="33"/>
        <v/>
      </c>
    </row>
    <row r="182" spans="27:39" x14ac:dyDescent="0.3">
      <c r="AA182" t="str">
        <f>IF(COUNTA('Procytrat CLO 60'!A183,'Procytrat CLO 60'!B183,'Procytrat CLO 60'!C183)&gt;0,"CLO 60","")</f>
        <v/>
      </c>
      <c r="AB182" t="str">
        <f>IFERROR(IF(ISNUMBER('Procytrat CLO 60'!A183),'Procytrat CLO 60'!A183,DATEVALUE('Procytrat CLO 60'!A183)),"")</f>
        <v/>
      </c>
      <c r="AC182" t="str">
        <f>IF(AA182="","",'Procytrat CLO 60'!B183)</f>
        <v/>
      </c>
      <c r="AD182" t="str">
        <f>IF(AA182="","",IFERROR(1*'Procytrat CLO 60'!C183,IFERROR(_xludf.NUMBERVALUE('Procytrat CLO 60'!C183,".",","),IFERROR(_xludf.NUMBERVALUE('Procytrat CLO 60'!C183,",","."),0))))</f>
        <v/>
      </c>
      <c r="AE182" t="str">
        <f>IF(AA182="","",'Procytrat CLO 60'!J183)</f>
        <v/>
      </c>
      <c r="AF182">
        <f t="shared" si="28"/>
        <v>0</v>
      </c>
      <c r="AG182" t="str">
        <f t="shared" si="29"/>
        <v/>
      </c>
      <c r="AH182" t="str">
        <f t="shared" si="30"/>
        <v/>
      </c>
      <c r="AI182">
        <f t="shared" si="31"/>
        <v>0</v>
      </c>
      <c r="AJ182">
        <f t="shared" si="32"/>
        <v>0</v>
      </c>
      <c r="AK182">
        <v>0</v>
      </c>
      <c r="AL182" t="str">
        <f>IF(AA182="","",IFERROR(IF(ISNUMBER('Procytrat CLO 60'!D183),'Procytrat CLO 60'!D183,IF(ISNUMBER(SEARCH("12",'Procytrat CLO 60'!D183)),EDATE(AB182,12),IF(ISNUMBER(SEARCH("6",'Procytrat CLO 60'!D183)),EDATE(AB182,6),IF(ISNUMBER(SEARCH("3",'Procytrat CLO 60'!D183)),EDATE(AB182,3),DATEVALUE('Procytrat CLO 60'!D183))))),""))</f>
        <v/>
      </c>
      <c r="AM182" t="str">
        <f t="shared" ca="1" si="33"/>
        <v/>
      </c>
    </row>
    <row r="183" spans="27:39" x14ac:dyDescent="0.3">
      <c r="AA183" t="str">
        <f>IF(COUNTA('Procytrat CLO 60'!A184,'Procytrat CLO 60'!B184,'Procytrat CLO 60'!C184)&gt;0,"CLO 60","")</f>
        <v/>
      </c>
      <c r="AB183" t="str">
        <f>IFERROR(IF(ISNUMBER('Procytrat CLO 60'!A184),'Procytrat CLO 60'!A184,DATEVALUE('Procytrat CLO 60'!A184)),"")</f>
        <v/>
      </c>
      <c r="AC183" t="str">
        <f>IF(AA183="","",'Procytrat CLO 60'!B184)</f>
        <v/>
      </c>
      <c r="AD183" t="str">
        <f>IF(AA183="","",IFERROR(1*'Procytrat CLO 60'!C184,IFERROR(_xludf.NUMBERVALUE('Procytrat CLO 60'!C184,".",","),IFERROR(_xludf.NUMBERVALUE('Procytrat CLO 60'!C184,",","."),0))))</f>
        <v/>
      </c>
      <c r="AE183" t="str">
        <f>IF(AA183="","",'Procytrat CLO 60'!J184)</f>
        <v/>
      </c>
      <c r="AF183">
        <f t="shared" si="28"/>
        <v>0</v>
      </c>
      <c r="AG183" t="str">
        <f t="shared" si="29"/>
        <v/>
      </c>
      <c r="AH183" t="str">
        <f t="shared" si="30"/>
        <v/>
      </c>
      <c r="AI183">
        <f t="shared" si="31"/>
        <v>0</v>
      </c>
      <c r="AJ183">
        <f t="shared" si="32"/>
        <v>0</v>
      </c>
      <c r="AK183">
        <v>0</v>
      </c>
      <c r="AL183" t="str">
        <f>IF(AA183="","",IFERROR(IF(ISNUMBER('Procytrat CLO 60'!D184),'Procytrat CLO 60'!D184,IF(ISNUMBER(SEARCH("12",'Procytrat CLO 60'!D184)),EDATE(AB183,12),IF(ISNUMBER(SEARCH("6",'Procytrat CLO 60'!D184)),EDATE(AB183,6),IF(ISNUMBER(SEARCH("3",'Procytrat CLO 60'!D184)),EDATE(AB183,3),DATEVALUE('Procytrat CLO 60'!D184))))),""))</f>
        <v/>
      </c>
      <c r="AM183" t="str">
        <f t="shared" ca="1" si="33"/>
        <v/>
      </c>
    </row>
    <row r="184" spans="27:39" x14ac:dyDescent="0.3">
      <c r="AA184" t="str">
        <f>IF(COUNTA('Procytrat CLO 60'!A185,'Procytrat CLO 60'!B185,'Procytrat CLO 60'!C185)&gt;0,"CLO 60","")</f>
        <v/>
      </c>
      <c r="AB184" t="str">
        <f>IFERROR(IF(ISNUMBER('Procytrat CLO 60'!A185),'Procytrat CLO 60'!A185,DATEVALUE('Procytrat CLO 60'!A185)),"")</f>
        <v/>
      </c>
      <c r="AC184" t="str">
        <f>IF(AA184="","",'Procytrat CLO 60'!B185)</f>
        <v/>
      </c>
      <c r="AD184" t="str">
        <f>IF(AA184="","",IFERROR(1*'Procytrat CLO 60'!C185,IFERROR(_xludf.NUMBERVALUE('Procytrat CLO 60'!C185,".",","),IFERROR(_xludf.NUMBERVALUE('Procytrat CLO 60'!C185,",","."),0))))</f>
        <v/>
      </c>
      <c r="AE184" t="str">
        <f>IF(AA184="","",'Procytrat CLO 60'!J185)</f>
        <v/>
      </c>
      <c r="AF184">
        <f t="shared" si="28"/>
        <v>0</v>
      </c>
      <c r="AG184" t="str">
        <f t="shared" si="29"/>
        <v/>
      </c>
      <c r="AH184" t="str">
        <f t="shared" si="30"/>
        <v/>
      </c>
      <c r="AI184">
        <f t="shared" si="31"/>
        <v>0</v>
      </c>
      <c r="AJ184">
        <f t="shared" si="32"/>
        <v>0</v>
      </c>
      <c r="AK184">
        <v>0</v>
      </c>
      <c r="AL184" t="str">
        <f>IF(AA184="","",IFERROR(IF(ISNUMBER('Procytrat CLO 60'!D185),'Procytrat CLO 60'!D185,IF(ISNUMBER(SEARCH("12",'Procytrat CLO 60'!D185)),EDATE(AB184,12),IF(ISNUMBER(SEARCH("6",'Procytrat CLO 60'!D185)),EDATE(AB184,6),IF(ISNUMBER(SEARCH("3",'Procytrat CLO 60'!D185)),EDATE(AB184,3),DATEVALUE('Procytrat CLO 60'!D185))))),""))</f>
        <v/>
      </c>
      <c r="AM184" t="str">
        <f t="shared" ca="1" si="33"/>
        <v/>
      </c>
    </row>
    <row r="185" spans="27:39" x14ac:dyDescent="0.3">
      <c r="AA185" t="str">
        <f>IF(COUNTA('Procytrat CLO 60'!A186,'Procytrat CLO 60'!B186,'Procytrat CLO 60'!C186)&gt;0,"CLO 60","")</f>
        <v/>
      </c>
      <c r="AB185" t="str">
        <f>IFERROR(IF(ISNUMBER('Procytrat CLO 60'!A186),'Procytrat CLO 60'!A186,DATEVALUE('Procytrat CLO 60'!A186)),"")</f>
        <v/>
      </c>
      <c r="AC185" t="str">
        <f>IF(AA185="","",'Procytrat CLO 60'!B186)</f>
        <v/>
      </c>
      <c r="AD185" t="str">
        <f>IF(AA185="","",IFERROR(1*'Procytrat CLO 60'!C186,IFERROR(_xludf.NUMBERVALUE('Procytrat CLO 60'!C186,".",","),IFERROR(_xludf.NUMBERVALUE('Procytrat CLO 60'!C186,",","."),0))))</f>
        <v/>
      </c>
      <c r="AE185" t="str">
        <f>IF(AA185="","",'Procytrat CLO 60'!J186)</f>
        <v/>
      </c>
      <c r="AF185">
        <f t="shared" si="28"/>
        <v>0</v>
      </c>
      <c r="AG185" t="str">
        <f t="shared" si="29"/>
        <v/>
      </c>
      <c r="AH185" t="str">
        <f t="shared" si="30"/>
        <v/>
      </c>
      <c r="AI185">
        <f t="shared" si="31"/>
        <v>0</v>
      </c>
      <c r="AJ185">
        <f t="shared" si="32"/>
        <v>0</v>
      </c>
      <c r="AK185">
        <v>0</v>
      </c>
      <c r="AL185" t="str">
        <f>IF(AA185="","",IFERROR(IF(ISNUMBER('Procytrat CLO 60'!D186),'Procytrat CLO 60'!D186,IF(ISNUMBER(SEARCH("12",'Procytrat CLO 60'!D186)),EDATE(AB185,12),IF(ISNUMBER(SEARCH("6",'Procytrat CLO 60'!D186)),EDATE(AB185,6),IF(ISNUMBER(SEARCH("3",'Procytrat CLO 60'!D186)),EDATE(AB185,3),DATEVALUE('Procytrat CLO 60'!D186))))),""))</f>
        <v/>
      </c>
      <c r="AM185" t="str">
        <f t="shared" ca="1" si="33"/>
        <v/>
      </c>
    </row>
    <row r="186" spans="27:39" x14ac:dyDescent="0.3">
      <c r="AA186" t="str">
        <f>IF(COUNTA('Procytrat CLO 60'!A187,'Procytrat CLO 60'!B187,'Procytrat CLO 60'!C187)&gt;0,"CLO 60","")</f>
        <v/>
      </c>
      <c r="AB186" t="str">
        <f>IFERROR(IF(ISNUMBER('Procytrat CLO 60'!A187),'Procytrat CLO 60'!A187,DATEVALUE('Procytrat CLO 60'!A187)),"")</f>
        <v/>
      </c>
      <c r="AC186" t="str">
        <f>IF(AA186="","",'Procytrat CLO 60'!B187)</f>
        <v/>
      </c>
      <c r="AD186" t="str">
        <f>IF(AA186="","",IFERROR(1*'Procytrat CLO 60'!C187,IFERROR(_xludf.NUMBERVALUE('Procytrat CLO 60'!C187,".",","),IFERROR(_xludf.NUMBERVALUE('Procytrat CLO 60'!C187,",","."),0))))</f>
        <v/>
      </c>
      <c r="AE186" t="str">
        <f>IF(AA186="","",'Procytrat CLO 60'!J187)</f>
        <v/>
      </c>
      <c r="AF186">
        <f t="shared" si="28"/>
        <v>0</v>
      </c>
      <c r="AG186" t="str">
        <f t="shared" si="29"/>
        <v/>
      </c>
      <c r="AH186" t="str">
        <f t="shared" si="30"/>
        <v/>
      </c>
      <c r="AI186">
        <f t="shared" si="31"/>
        <v>0</v>
      </c>
      <c r="AJ186">
        <f t="shared" si="32"/>
        <v>0</v>
      </c>
      <c r="AK186">
        <v>0</v>
      </c>
      <c r="AL186" t="str">
        <f>IF(AA186="","",IFERROR(IF(ISNUMBER('Procytrat CLO 60'!D187),'Procytrat CLO 60'!D187,IF(ISNUMBER(SEARCH("12",'Procytrat CLO 60'!D187)),EDATE(AB186,12),IF(ISNUMBER(SEARCH("6",'Procytrat CLO 60'!D187)),EDATE(AB186,6),IF(ISNUMBER(SEARCH("3",'Procytrat CLO 60'!D187)),EDATE(AB186,3),DATEVALUE('Procytrat CLO 60'!D187))))),""))</f>
        <v/>
      </c>
      <c r="AM186" t="str">
        <f t="shared" ca="1" si="33"/>
        <v/>
      </c>
    </row>
    <row r="187" spans="27:39" x14ac:dyDescent="0.3">
      <c r="AA187" t="str">
        <f>IF(COUNTA('Procytrat CLO 60'!A188,'Procytrat CLO 60'!B188,'Procytrat CLO 60'!C188)&gt;0,"CLO 60","")</f>
        <v/>
      </c>
      <c r="AB187" t="str">
        <f>IFERROR(IF(ISNUMBER('Procytrat CLO 60'!A188),'Procytrat CLO 60'!A188,DATEVALUE('Procytrat CLO 60'!A188)),"")</f>
        <v/>
      </c>
      <c r="AC187" t="str">
        <f>IF(AA187="","",'Procytrat CLO 60'!B188)</f>
        <v/>
      </c>
      <c r="AD187" t="str">
        <f>IF(AA187="","",IFERROR(1*'Procytrat CLO 60'!C188,IFERROR(_xludf.NUMBERVALUE('Procytrat CLO 60'!C188,".",","),IFERROR(_xludf.NUMBERVALUE('Procytrat CLO 60'!C188,",","."),0))))</f>
        <v/>
      </c>
      <c r="AE187" t="str">
        <f>IF(AA187="","",'Procytrat CLO 60'!J188)</f>
        <v/>
      </c>
      <c r="AF187">
        <f t="shared" si="28"/>
        <v>0</v>
      </c>
      <c r="AG187" t="str">
        <f t="shared" si="29"/>
        <v/>
      </c>
      <c r="AH187" t="str">
        <f t="shared" si="30"/>
        <v/>
      </c>
      <c r="AI187">
        <f t="shared" si="31"/>
        <v>0</v>
      </c>
      <c r="AJ187">
        <f t="shared" si="32"/>
        <v>0</v>
      </c>
      <c r="AK187">
        <v>0</v>
      </c>
      <c r="AL187" t="str">
        <f>IF(AA187="","",IFERROR(IF(ISNUMBER('Procytrat CLO 60'!D188),'Procytrat CLO 60'!D188,IF(ISNUMBER(SEARCH("12",'Procytrat CLO 60'!D188)),EDATE(AB187,12),IF(ISNUMBER(SEARCH("6",'Procytrat CLO 60'!D188)),EDATE(AB187,6),IF(ISNUMBER(SEARCH("3",'Procytrat CLO 60'!D188)),EDATE(AB187,3),DATEVALUE('Procytrat CLO 60'!D188))))),""))</f>
        <v/>
      </c>
      <c r="AM187" t="str">
        <f t="shared" ca="1" si="33"/>
        <v/>
      </c>
    </row>
    <row r="188" spans="27:39" x14ac:dyDescent="0.3">
      <c r="AA188" t="str">
        <f>IF(COUNTA('Procytrat CLO 60'!A189,'Procytrat CLO 60'!B189,'Procytrat CLO 60'!C189)&gt;0,"CLO 60","")</f>
        <v/>
      </c>
      <c r="AB188" t="str">
        <f>IFERROR(IF(ISNUMBER('Procytrat CLO 60'!A189),'Procytrat CLO 60'!A189,DATEVALUE('Procytrat CLO 60'!A189)),"")</f>
        <v/>
      </c>
      <c r="AC188" t="str">
        <f>IF(AA188="","",'Procytrat CLO 60'!B189)</f>
        <v/>
      </c>
      <c r="AD188" t="str">
        <f>IF(AA188="","",IFERROR(1*'Procytrat CLO 60'!C189,IFERROR(_xludf.NUMBERVALUE('Procytrat CLO 60'!C189,".",","),IFERROR(_xludf.NUMBERVALUE('Procytrat CLO 60'!C189,",","."),0))))</f>
        <v/>
      </c>
      <c r="AE188" t="str">
        <f>IF(AA188="","",'Procytrat CLO 60'!J189)</f>
        <v/>
      </c>
      <c r="AF188">
        <f t="shared" si="28"/>
        <v>0</v>
      </c>
      <c r="AG188" t="str">
        <f t="shared" si="29"/>
        <v/>
      </c>
      <c r="AH188" t="str">
        <f t="shared" si="30"/>
        <v/>
      </c>
      <c r="AI188">
        <f t="shared" si="31"/>
        <v>0</v>
      </c>
      <c r="AJ188">
        <f t="shared" si="32"/>
        <v>0</v>
      </c>
      <c r="AK188">
        <v>0</v>
      </c>
      <c r="AL188" t="str">
        <f>IF(AA188="","",IFERROR(IF(ISNUMBER('Procytrat CLO 60'!D189),'Procytrat CLO 60'!D189,IF(ISNUMBER(SEARCH("12",'Procytrat CLO 60'!D189)),EDATE(AB188,12),IF(ISNUMBER(SEARCH("6",'Procytrat CLO 60'!D189)),EDATE(AB188,6),IF(ISNUMBER(SEARCH("3",'Procytrat CLO 60'!D189)),EDATE(AB188,3),DATEVALUE('Procytrat CLO 60'!D189))))),""))</f>
        <v/>
      </c>
      <c r="AM188" t="str">
        <f t="shared" ca="1" si="33"/>
        <v/>
      </c>
    </row>
    <row r="189" spans="27:39" x14ac:dyDescent="0.3">
      <c r="AA189" t="str">
        <f>IF(COUNTA('Procytrat CLO 60'!A190,'Procytrat CLO 60'!B190,'Procytrat CLO 60'!C190)&gt;0,"CLO 60","")</f>
        <v/>
      </c>
      <c r="AB189" t="str">
        <f>IFERROR(IF(ISNUMBER('Procytrat CLO 60'!A190),'Procytrat CLO 60'!A190,DATEVALUE('Procytrat CLO 60'!A190)),"")</f>
        <v/>
      </c>
      <c r="AC189" t="str">
        <f>IF(AA189="","",'Procytrat CLO 60'!B190)</f>
        <v/>
      </c>
      <c r="AD189" t="str">
        <f>IF(AA189="","",IFERROR(1*'Procytrat CLO 60'!C190,IFERROR(_xludf.NUMBERVALUE('Procytrat CLO 60'!C190,".",","),IFERROR(_xludf.NUMBERVALUE('Procytrat CLO 60'!C190,",","."),0))))</f>
        <v/>
      </c>
      <c r="AE189" t="str">
        <f>IF(AA189="","",'Procytrat CLO 60'!J190)</f>
        <v/>
      </c>
      <c r="AF189">
        <f t="shared" si="28"/>
        <v>0</v>
      </c>
      <c r="AG189" t="str">
        <f t="shared" si="29"/>
        <v/>
      </c>
      <c r="AH189" t="str">
        <f t="shared" si="30"/>
        <v/>
      </c>
      <c r="AI189">
        <f t="shared" si="31"/>
        <v>0</v>
      </c>
      <c r="AJ189">
        <f t="shared" si="32"/>
        <v>0</v>
      </c>
      <c r="AK189">
        <v>0</v>
      </c>
      <c r="AL189" t="str">
        <f>IF(AA189="","",IFERROR(IF(ISNUMBER('Procytrat CLO 60'!D190),'Procytrat CLO 60'!D190,IF(ISNUMBER(SEARCH("12",'Procytrat CLO 60'!D190)),EDATE(AB189,12),IF(ISNUMBER(SEARCH("6",'Procytrat CLO 60'!D190)),EDATE(AB189,6),IF(ISNUMBER(SEARCH("3",'Procytrat CLO 60'!D190)),EDATE(AB189,3),DATEVALUE('Procytrat CLO 60'!D190))))),""))</f>
        <v/>
      </c>
      <c r="AM189" t="str">
        <f t="shared" ca="1" si="33"/>
        <v/>
      </c>
    </row>
    <row r="190" spans="27:39" x14ac:dyDescent="0.3">
      <c r="AA190" t="str">
        <f>IF(COUNTA('Procytrat CLO 60'!A191,'Procytrat CLO 60'!B191,'Procytrat CLO 60'!C191)&gt;0,"CLO 60","")</f>
        <v/>
      </c>
      <c r="AB190" t="str">
        <f>IFERROR(IF(ISNUMBER('Procytrat CLO 60'!A191),'Procytrat CLO 60'!A191,DATEVALUE('Procytrat CLO 60'!A191)),"")</f>
        <v/>
      </c>
      <c r="AC190" t="str">
        <f>IF(AA190="","",'Procytrat CLO 60'!B191)</f>
        <v/>
      </c>
      <c r="AD190" t="str">
        <f>IF(AA190="","",IFERROR(1*'Procytrat CLO 60'!C191,IFERROR(_xludf.NUMBERVALUE('Procytrat CLO 60'!C191,".",","),IFERROR(_xludf.NUMBERVALUE('Procytrat CLO 60'!C191,",","."),0))))</f>
        <v/>
      </c>
      <c r="AE190" t="str">
        <f>IF(AA190="","",'Procytrat CLO 60'!J191)</f>
        <v/>
      </c>
      <c r="AF190">
        <f t="shared" si="28"/>
        <v>0</v>
      </c>
      <c r="AG190" t="str">
        <f t="shared" si="29"/>
        <v/>
      </c>
      <c r="AH190" t="str">
        <f t="shared" si="30"/>
        <v/>
      </c>
      <c r="AI190">
        <f t="shared" si="31"/>
        <v>0</v>
      </c>
      <c r="AJ190">
        <f t="shared" si="32"/>
        <v>0</v>
      </c>
      <c r="AK190">
        <v>0</v>
      </c>
      <c r="AL190" t="str">
        <f>IF(AA190="","",IFERROR(IF(ISNUMBER('Procytrat CLO 60'!D191),'Procytrat CLO 60'!D191,IF(ISNUMBER(SEARCH("12",'Procytrat CLO 60'!D191)),EDATE(AB190,12),IF(ISNUMBER(SEARCH("6",'Procytrat CLO 60'!D191)),EDATE(AB190,6),IF(ISNUMBER(SEARCH("3",'Procytrat CLO 60'!D191)),EDATE(AB190,3),DATEVALUE('Procytrat CLO 60'!D191))))),""))</f>
        <v/>
      </c>
      <c r="AM190" t="str">
        <f t="shared" ca="1" si="33"/>
        <v/>
      </c>
    </row>
    <row r="191" spans="27:39" x14ac:dyDescent="0.3">
      <c r="AA191" t="str">
        <f>IF(COUNTA('Procytrat CLO 60'!A192,'Procytrat CLO 60'!B192,'Procytrat CLO 60'!C192)&gt;0,"CLO 60","")</f>
        <v/>
      </c>
      <c r="AB191" t="str">
        <f>IFERROR(IF(ISNUMBER('Procytrat CLO 60'!A192),'Procytrat CLO 60'!A192,DATEVALUE('Procytrat CLO 60'!A192)),"")</f>
        <v/>
      </c>
      <c r="AC191" t="str">
        <f>IF(AA191="","",'Procytrat CLO 60'!B192)</f>
        <v/>
      </c>
      <c r="AD191" t="str">
        <f>IF(AA191="","",IFERROR(1*'Procytrat CLO 60'!C192,IFERROR(_xludf.NUMBERVALUE('Procytrat CLO 60'!C192,".",","),IFERROR(_xludf.NUMBERVALUE('Procytrat CLO 60'!C192,",","."),0))))</f>
        <v/>
      </c>
      <c r="AE191" t="str">
        <f>IF(AA191="","",'Procytrat CLO 60'!J192)</f>
        <v/>
      </c>
      <c r="AF191">
        <f t="shared" si="28"/>
        <v>0</v>
      </c>
      <c r="AG191" t="str">
        <f t="shared" si="29"/>
        <v/>
      </c>
      <c r="AH191" t="str">
        <f t="shared" si="30"/>
        <v/>
      </c>
      <c r="AI191">
        <f t="shared" si="31"/>
        <v>0</v>
      </c>
      <c r="AJ191">
        <f t="shared" si="32"/>
        <v>0</v>
      </c>
      <c r="AK191">
        <v>0</v>
      </c>
      <c r="AL191" t="str">
        <f>IF(AA191="","",IFERROR(IF(ISNUMBER('Procytrat CLO 60'!D192),'Procytrat CLO 60'!D192,IF(ISNUMBER(SEARCH("12",'Procytrat CLO 60'!D192)),EDATE(AB191,12),IF(ISNUMBER(SEARCH("6",'Procytrat CLO 60'!D192)),EDATE(AB191,6),IF(ISNUMBER(SEARCH("3",'Procytrat CLO 60'!D192)),EDATE(AB191,3),DATEVALUE('Procytrat CLO 60'!D192))))),""))</f>
        <v/>
      </c>
      <c r="AM191" t="str">
        <f t="shared" ca="1" si="33"/>
        <v/>
      </c>
    </row>
    <row r="192" spans="27:39" x14ac:dyDescent="0.3">
      <c r="AA192" t="str">
        <f>IF(COUNTA('Procytrat CLO 60'!A193,'Procytrat CLO 60'!B193,'Procytrat CLO 60'!C193)&gt;0,"CLO 60","")</f>
        <v/>
      </c>
      <c r="AB192" t="str">
        <f>IFERROR(IF(ISNUMBER('Procytrat CLO 60'!A193),'Procytrat CLO 60'!A193,DATEVALUE('Procytrat CLO 60'!A193)),"")</f>
        <v/>
      </c>
      <c r="AC192" t="str">
        <f>IF(AA192="","",'Procytrat CLO 60'!B193)</f>
        <v/>
      </c>
      <c r="AD192" t="str">
        <f>IF(AA192="","",IFERROR(1*'Procytrat CLO 60'!C193,IFERROR(_xludf.NUMBERVALUE('Procytrat CLO 60'!C193,".",","),IFERROR(_xludf.NUMBERVALUE('Procytrat CLO 60'!C193,",","."),0))))</f>
        <v/>
      </c>
      <c r="AE192" t="str">
        <f>IF(AA192="","",'Procytrat CLO 60'!J193)</f>
        <v/>
      </c>
      <c r="AF192">
        <f t="shared" si="28"/>
        <v>0</v>
      </c>
      <c r="AG192" t="str">
        <f t="shared" si="29"/>
        <v/>
      </c>
      <c r="AH192" t="str">
        <f t="shared" si="30"/>
        <v/>
      </c>
      <c r="AI192">
        <f t="shared" si="31"/>
        <v>0</v>
      </c>
      <c r="AJ192">
        <f t="shared" si="32"/>
        <v>0</v>
      </c>
      <c r="AK192">
        <v>0</v>
      </c>
      <c r="AL192" t="str">
        <f>IF(AA192="","",IFERROR(IF(ISNUMBER('Procytrat CLO 60'!D193),'Procytrat CLO 60'!D193,IF(ISNUMBER(SEARCH("12",'Procytrat CLO 60'!D193)),EDATE(AB192,12),IF(ISNUMBER(SEARCH("6",'Procytrat CLO 60'!D193)),EDATE(AB192,6),IF(ISNUMBER(SEARCH("3",'Procytrat CLO 60'!D193)),EDATE(AB192,3),DATEVALUE('Procytrat CLO 60'!D193))))),""))</f>
        <v/>
      </c>
      <c r="AM192" t="str">
        <f t="shared" ca="1" si="33"/>
        <v/>
      </c>
    </row>
    <row r="193" spans="27:39" x14ac:dyDescent="0.3">
      <c r="AA193" t="str">
        <f>IF(COUNTA('Procytrat CLO 60'!A194,'Procytrat CLO 60'!B194,'Procytrat CLO 60'!C194)&gt;0,"CLO 60","")</f>
        <v/>
      </c>
      <c r="AB193" t="str">
        <f>IFERROR(IF(ISNUMBER('Procytrat CLO 60'!A194),'Procytrat CLO 60'!A194,DATEVALUE('Procytrat CLO 60'!A194)),"")</f>
        <v/>
      </c>
      <c r="AC193" t="str">
        <f>IF(AA193="","",'Procytrat CLO 60'!B194)</f>
        <v/>
      </c>
      <c r="AD193" t="str">
        <f>IF(AA193="","",IFERROR(1*'Procytrat CLO 60'!C194,IFERROR(_xludf.NUMBERVALUE('Procytrat CLO 60'!C194,".",","),IFERROR(_xludf.NUMBERVALUE('Procytrat CLO 60'!C194,",","."),0))))</f>
        <v/>
      </c>
      <c r="AE193" t="str">
        <f>IF(AA193="","",'Procytrat CLO 60'!J194)</f>
        <v/>
      </c>
      <c r="AF193">
        <f t="shared" si="28"/>
        <v>0</v>
      </c>
      <c r="AG193" t="str">
        <f t="shared" si="29"/>
        <v/>
      </c>
      <c r="AH193" t="str">
        <f t="shared" si="30"/>
        <v/>
      </c>
      <c r="AI193">
        <f t="shared" si="31"/>
        <v>0</v>
      </c>
      <c r="AJ193">
        <f t="shared" si="32"/>
        <v>0</v>
      </c>
      <c r="AK193">
        <v>0</v>
      </c>
      <c r="AL193" t="str">
        <f>IF(AA193="","",IFERROR(IF(ISNUMBER('Procytrat CLO 60'!D194),'Procytrat CLO 60'!D194,IF(ISNUMBER(SEARCH("12",'Procytrat CLO 60'!D194)),EDATE(AB193,12),IF(ISNUMBER(SEARCH("6",'Procytrat CLO 60'!D194)),EDATE(AB193,6),IF(ISNUMBER(SEARCH("3",'Procytrat CLO 60'!D194)),EDATE(AB193,3),DATEVALUE('Procytrat CLO 60'!D194))))),""))</f>
        <v/>
      </c>
      <c r="AM193" t="str">
        <f t="shared" ca="1" si="33"/>
        <v/>
      </c>
    </row>
    <row r="194" spans="27:39" x14ac:dyDescent="0.3">
      <c r="AA194" t="str">
        <f>IF(COUNTA('Procytrat CLO 60'!A195,'Procytrat CLO 60'!B195,'Procytrat CLO 60'!C195)&gt;0,"CLO 60","")</f>
        <v/>
      </c>
      <c r="AB194" t="str">
        <f>IFERROR(IF(ISNUMBER('Procytrat CLO 60'!A195),'Procytrat CLO 60'!A195,DATEVALUE('Procytrat CLO 60'!A195)),"")</f>
        <v/>
      </c>
      <c r="AC194" t="str">
        <f>IF(AA194="","",'Procytrat CLO 60'!B195)</f>
        <v/>
      </c>
      <c r="AD194" t="str">
        <f>IF(AA194="","",IFERROR(1*'Procytrat CLO 60'!C195,IFERROR(_xludf.NUMBERVALUE('Procytrat CLO 60'!C195,".",","),IFERROR(_xludf.NUMBERVALUE('Procytrat CLO 60'!C195,",","."),0))))</f>
        <v/>
      </c>
      <c r="AE194" t="str">
        <f>IF(AA194="","",'Procytrat CLO 60'!J195)</f>
        <v/>
      </c>
      <c r="AF194">
        <f t="shared" ref="AF194:AF257" si="34">IF(AA194="",0,--ISNUMBER(SEARCH("aprovado",AE194)))</f>
        <v>0</v>
      </c>
      <c r="AG194" t="str">
        <f t="shared" ref="AG194:AG257" si="35">IF(AB194="","",YEAR(AB194))</f>
        <v/>
      </c>
      <c r="AH194" t="str">
        <f t="shared" ref="AH194:AH257" si="36">IF(AB194="","",MONTH(AB194))</f>
        <v/>
      </c>
      <c r="AI194">
        <f t="shared" ref="AI194:AI257" si="37">IF(AB194="",0,AB194+ROW()/1000000)</f>
        <v>0</v>
      </c>
      <c r="AJ194">
        <f t="shared" ref="AJ194:AJ257" si="38">--(AA194&lt;&gt;"")</f>
        <v>0</v>
      </c>
      <c r="AK194">
        <v>0</v>
      </c>
      <c r="AL194" t="str">
        <f>IF(AA194="","",IFERROR(IF(ISNUMBER('Procytrat CLO 60'!D195),'Procytrat CLO 60'!D195,IF(ISNUMBER(SEARCH("12",'Procytrat CLO 60'!D195)),EDATE(AB194,12),IF(ISNUMBER(SEARCH("6",'Procytrat CLO 60'!D195)),EDATE(AB194,6),IF(ISNUMBER(SEARCH("3",'Procytrat CLO 60'!D195)),EDATE(AB194,3),DATEVALUE('Procytrat CLO 60'!D195))))),""))</f>
        <v/>
      </c>
      <c r="AM194" t="str">
        <f t="shared" ref="AM194:AM257" ca="1" si="39">IF(AND(AJ194=1,AL194&lt;&gt;"",AL194&gt;=TODAY(),AG194=$W$3),AL194+ROW()/1000000,"")</f>
        <v/>
      </c>
    </row>
    <row r="195" spans="27:39" x14ac:dyDescent="0.3">
      <c r="AA195" t="str">
        <f>IF(COUNTA('Procytrat CLO 60'!A196,'Procytrat CLO 60'!B196,'Procytrat CLO 60'!C196)&gt;0,"CLO 60","")</f>
        <v/>
      </c>
      <c r="AB195" t="str">
        <f>IFERROR(IF(ISNUMBER('Procytrat CLO 60'!A196),'Procytrat CLO 60'!A196,DATEVALUE('Procytrat CLO 60'!A196)),"")</f>
        <v/>
      </c>
      <c r="AC195" t="str">
        <f>IF(AA195="","",'Procytrat CLO 60'!B196)</f>
        <v/>
      </c>
      <c r="AD195" t="str">
        <f>IF(AA195="","",IFERROR(1*'Procytrat CLO 60'!C196,IFERROR(_xludf.NUMBERVALUE('Procytrat CLO 60'!C196,".",","),IFERROR(_xludf.NUMBERVALUE('Procytrat CLO 60'!C196,",","."),0))))</f>
        <v/>
      </c>
      <c r="AE195" t="str">
        <f>IF(AA195="","",'Procytrat CLO 60'!J196)</f>
        <v/>
      </c>
      <c r="AF195">
        <f t="shared" si="34"/>
        <v>0</v>
      </c>
      <c r="AG195" t="str">
        <f t="shared" si="35"/>
        <v/>
      </c>
      <c r="AH195" t="str">
        <f t="shared" si="36"/>
        <v/>
      </c>
      <c r="AI195">
        <f t="shared" si="37"/>
        <v>0</v>
      </c>
      <c r="AJ195">
        <f t="shared" si="38"/>
        <v>0</v>
      </c>
      <c r="AK195">
        <v>0</v>
      </c>
      <c r="AL195" t="str">
        <f>IF(AA195="","",IFERROR(IF(ISNUMBER('Procytrat CLO 60'!D196),'Procytrat CLO 60'!D196,IF(ISNUMBER(SEARCH("12",'Procytrat CLO 60'!D196)),EDATE(AB195,12),IF(ISNUMBER(SEARCH("6",'Procytrat CLO 60'!D196)),EDATE(AB195,6),IF(ISNUMBER(SEARCH("3",'Procytrat CLO 60'!D196)),EDATE(AB195,3),DATEVALUE('Procytrat CLO 60'!D196))))),""))</f>
        <v/>
      </c>
      <c r="AM195" t="str">
        <f t="shared" ca="1" si="39"/>
        <v/>
      </c>
    </row>
    <row r="196" spans="27:39" x14ac:dyDescent="0.3">
      <c r="AA196" t="str">
        <f>IF(COUNTA('Procytrat CLO 60'!A197,'Procytrat CLO 60'!B197,'Procytrat CLO 60'!C197)&gt;0,"CLO 60","")</f>
        <v/>
      </c>
      <c r="AB196" t="str">
        <f>IFERROR(IF(ISNUMBER('Procytrat CLO 60'!A197),'Procytrat CLO 60'!A197,DATEVALUE('Procytrat CLO 60'!A197)),"")</f>
        <v/>
      </c>
      <c r="AC196" t="str">
        <f>IF(AA196="","",'Procytrat CLO 60'!B197)</f>
        <v/>
      </c>
      <c r="AD196" t="str">
        <f>IF(AA196="","",IFERROR(1*'Procytrat CLO 60'!C197,IFERROR(_xludf.NUMBERVALUE('Procytrat CLO 60'!C197,".",","),IFERROR(_xludf.NUMBERVALUE('Procytrat CLO 60'!C197,",","."),0))))</f>
        <v/>
      </c>
      <c r="AE196" t="str">
        <f>IF(AA196="","",'Procytrat CLO 60'!J197)</f>
        <v/>
      </c>
      <c r="AF196">
        <f t="shared" si="34"/>
        <v>0</v>
      </c>
      <c r="AG196" t="str">
        <f t="shared" si="35"/>
        <v/>
      </c>
      <c r="AH196" t="str">
        <f t="shared" si="36"/>
        <v/>
      </c>
      <c r="AI196">
        <f t="shared" si="37"/>
        <v>0</v>
      </c>
      <c r="AJ196">
        <f t="shared" si="38"/>
        <v>0</v>
      </c>
      <c r="AK196">
        <v>0</v>
      </c>
      <c r="AL196" t="str">
        <f>IF(AA196="","",IFERROR(IF(ISNUMBER('Procytrat CLO 60'!D197),'Procytrat CLO 60'!D197,IF(ISNUMBER(SEARCH("12",'Procytrat CLO 60'!D197)),EDATE(AB196,12),IF(ISNUMBER(SEARCH("6",'Procytrat CLO 60'!D197)),EDATE(AB196,6),IF(ISNUMBER(SEARCH("3",'Procytrat CLO 60'!D197)),EDATE(AB196,3),DATEVALUE('Procytrat CLO 60'!D197))))),""))</f>
        <v/>
      </c>
      <c r="AM196" t="str">
        <f t="shared" ca="1" si="39"/>
        <v/>
      </c>
    </row>
    <row r="197" spans="27:39" x14ac:dyDescent="0.3">
      <c r="AA197" t="str">
        <f>IF(COUNTA('Procytrat CLO 60'!A198,'Procytrat CLO 60'!B198,'Procytrat CLO 60'!C198)&gt;0,"CLO 60","")</f>
        <v/>
      </c>
      <c r="AB197" t="str">
        <f>IFERROR(IF(ISNUMBER('Procytrat CLO 60'!A198),'Procytrat CLO 60'!A198,DATEVALUE('Procytrat CLO 60'!A198)),"")</f>
        <v/>
      </c>
      <c r="AC197" t="str">
        <f>IF(AA197="","",'Procytrat CLO 60'!B198)</f>
        <v/>
      </c>
      <c r="AD197" t="str">
        <f>IF(AA197="","",IFERROR(1*'Procytrat CLO 60'!C198,IFERROR(_xludf.NUMBERVALUE('Procytrat CLO 60'!C198,".",","),IFERROR(_xludf.NUMBERVALUE('Procytrat CLO 60'!C198,",","."),0))))</f>
        <v/>
      </c>
      <c r="AE197" t="str">
        <f>IF(AA197="","",'Procytrat CLO 60'!J198)</f>
        <v/>
      </c>
      <c r="AF197">
        <f t="shared" si="34"/>
        <v>0</v>
      </c>
      <c r="AG197" t="str">
        <f t="shared" si="35"/>
        <v/>
      </c>
      <c r="AH197" t="str">
        <f t="shared" si="36"/>
        <v/>
      </c>
      <c r="AI197">
        <f t="shared" si="37"/>
        <v>0</v>
      </c>
      <c r="AJ197">
        <f t="shared" si="38"/>
        <v>0</v>
      </c>
      <c r="AK197">
        <v>0</v>
      </c>
      <c r="AL197" t="str">
        <f>IF(AA197="","",IFERROR(IF(ISNUMBER('Procytrat CLO 60'!D198),'Procytrat CLO 60'!D198,IF(ISNUMBER(SEARCH("12",'Procytrat CLO 60'!D198)),EDATE(AB197,12),IF(ISNUMBER(SEARCH("6",'Procytrat CLO 60'!D198)),EDATE(AB197,6),IF(ISNUMBER(SEARCH("3",'Procytrat CLO 60'!D198)),EDATE(AB197,3),DATEVALUE('Procytrat CLO 60'!D198))))),""))</f>
        <v/>
      </c>
      <c r="AM197" t="str">
        <f t="shared" ca="1" si="39"/>
        <v/>
      </c>
    </row>
    <row r="198" spans="27:39" x14ac:dyDescent="0.3">
      <c r="AA198" t="str">
        <f>IF(COUNTA('Procytrat CLO 60'!A199,'Procytrat CLO 60'!B199,'Procytrat CLO 60'!C199)&gt;0,"CLO 60","")</f>
        <v/>
      </c>
      <c r="AB198" t="str">
        <f>IFERROR(IF(ISNUMBER('Procytrat CLO 60'!A199),'Procytrat CLO 60'!A199,DATEVALUE('Procytrat CLO 60'!A199)),"")</f>
        <v/>
      </c>
      <c r="AC198" t="str">
        <f>IF(AA198="","",'Procytrat CLO 60'!B199)</f>
        <v/>
      </c>
      <c r="AD198" t="str">
        <f>IF(AA198="","",IFERROR(1*'Procytrat CLO 60'!C199,IFERROR(_xludf.NUMBERVALUE('Procytrat CLO 60'!C199,".",","),IFERROR(_xludf.NUMBERVALUE('Procytrat CLO 60'!C199,",","."),0))))</f>
        <v/>
      </c>
      <c r="AE198" t="str">
        <f>IF(AA198="","",'Procytrat CLO 60'!J199)</f>
        <v/>
      </c>
      <c r="AF198">
        <f t="shared" si="34"/>
        <v>0</v>
      </c>
      <c r="AG198" t="str">
        <f t="shared" si="35"/>
        <v/>
      </c>
      <c r="AH198" t="str">
        <f t="shared" si="36"/>
        <v/>
      </c>
      <c r="AI198">
        <f t="shared" si="37"/>
        <v>0</v>
      </c>
      <c r="AJ198">
        <f t="shared" si="38"/>
        <v>0</v>
      </c>
      <c r="AK198">
        <v>0</v>
      </c>
      <c r="AL198" t="str">
        <f>IF(AA198="","",IFERROR(IF(ISNUMBER('Procytrat CLO 60'!D199),'Procytrat CLO 60'!D199,IF(ISNUMBER(SEARCH("12",'Procytrat CLO 60'!D199)),EDATE(AB198,12),IF(ISNUMBER(SEARCH("6",'Procytrat CLO 60'!D199)),EDATE(AB198,6),IF(ISNUMBER(SEARCH("3",'Procytrat CLO 60'!D199)),EDATE(AB198,3),DATEVALUE('Procytrat CLO 60'!D199))))),""))</f>
        <v/>
      </c>
      <c r="AM198" t="str">
        <f t="shared" ca="1" si="39"/>
        <v/>
      </c>
    </row>
    <row r="199" spans="27:39" x14ac:dyDescent="0.3">
      <c r="AA199" t="str">
        <f>IF(COUNTA('Procytrat CLO 60'!A200,'Procytrat CLO 60'!B200,'Procytrat CLO 60'!C200)&gt;0,"CLO 60","")</f>
        <v/>
      </c>
      <c r="AB199" t="str">
        <f>IFERROR(IF(ISNUMBER('Procytrat CLO 60'!A200),'Procytrat CLO 60'!A200,DATEVALUE('Procytrat CLO 60'!A200)),"")</f>
        <v/>
      </c>
      <c r="AC199" t="str">
        <f>IF(AA199="","",'Procytrat CLO 60'!B200)</f>
        <v/>
      </c>
      <c r="AD199" t="str">
        <f>IF(AA199="","",IFERROR(1*'Procytrat CLO 60'!C200,IFERROR(_xludf.NUMBERVALUE('Procytrat CLO 60'!C200,".",","),IFERROR(_xludf.NUMBERVALUE('Procytrat CLO 60'!C200,",","."),0))))</f>
        <v/>
      </c>
      <c r="AE199" t="str">
        <f>IF(AA199="","",'Procytrat CLO 60'!J200)</f>
        <v/>
      </c>
      <c r="AF199">
        <f t="shared" si="34"/>
        <v>0</v>
      </c>
      <c r="AG199" t="str">
        <f t="shared" si="35"/>
        <v/>
      </c>
      <c r="AH199" t="str">
        <f t="shared" si="36"/>
        <v/>
      </c>
      <c r="AI199">
        <f t="shared" si="37"/>
        <v>0</v>
      </c>
      <c r="AJ199">
        <f t="shared" si="38"/>
        <v>0</v>
      </c>
      <c r="AK199">
        <v>0</v>
      </c>
      <c r="AL199" t="str">
        <f>IF(AA199="","",IFERROR(IF(ISNUMBER('Procytrat CLO 60'!D200),'Procytrat CLO 60'!D200,IF(ISNUMBER(SEARCH("12",'Procytrat CLO 60'!D200)),EDATE(AB199,12),IF(ISNUMBER(SEARCH("6",'Procytrat CLO 60'!D200)),EDATE(AB199,6),IF(ISNUMBER(SEARCH("3",'Procytrat CLO 60'!D200)),EDATE(AB199,3),DATEVALUE('Procytrat CLO 60'!D200))))),""))</f>
        <v/>
      </c>
      <c r="AM199" t="str">
        <f t="shared" ca="1" si="39"/>
        <v/>
      </c>
    </row>
    <row r="200" spans="27:39" x14ac:dyDescent="0.3">
      <c r="AA200" t="str">
        <f>IF(COUNTA('Procytrat CLO 60'!A201,'Procytrat CLO 60'!B201,'Procytrat CLO 60'!C201)&gt;0,"CLO 60","")</f>
        <v/>
      </c>
      <c r="AB200" t="str">
        <f>IFERROR(IF(ISNUMBER('Procytrat CLO 60'!A201),'Procytrat CLO 60'!A201,DATEVALUE('Procytrat CLO 60'!A201)),"")</f>
        <v/>
      </c>
      <c r="AC200" t="str">
        <f>IF(AA200="","",'Procytrat CLO 60'!B201)</f>
        <v/>
      </c>
      <c r="AD200" t="str">
        <f>IF(AA200="","",IFERROR(1*'Procytrat CLO 60'!C201,IFERROR(_xludf.NUMBERVALUE('Procytrat CLO 60'!C201,".",","),IFERROR(_xludf.NUMBERVALUE('Procytrat CLO 60'!C201,",","."),0))))</f>
        <v/>
      </c>
      <c r="AE200" t="str">
        <f>IF(AA200="","",'Procytrat CLO 60'!J201)</f>
        <v/>
      </c>
      <c r="AF200">
        <f t="shared" si="34"/>
        <v>0</v>
      </c>
      <c r="AG200" t="str">
        <f t="shared" si="35"/>
        <v/>
      </c>
      <c r="AH200" t="str">
        <f t="shared" si="36"/>
        <v/>
      </c>
      <c r="AI200">
        <f t="shared" si="37"/>
        <v>0</v>
      </c>
      <c r="AJ200">
        <f t="shared" si="38"/>
        <v>0</v>
      </c>
      <c r="AK200">
        <v>0</v>
      </c>
      <c r="AL200" t="str">
        <f>IF(AA200="","",IFERROR(IF(ISNUMBER('Procytrat CLO 60'!D201),'Procytrat CLO 60'!D201,IF(ISNUMBER(SEARCH("12",'Procytrat CLO 60'!D201)),EDATE(AB200,12),IF(ISNUMBER(SEARCH("6",'Procytrat CLO 60'!D201)),EDATE(AB200,6),IF(ISNUMBER(SEARCH("3",'Procytrat CLO 60'!D201)),EDATE(AB200,3),DATEVALUE('Procytrat CLO 60'!D201))))),""))</f>
        <v/>
      </c>
      <c r="AM200" t="str">
        <f t="shared" ca="1" si="39"/>
        <v/>
      </c>
    </row>
    <row r="201" spans="27:39" x14ac:dyDescent="0.3">
      <c r="AA201" t="str">
        <f>IF(COUNTA('Procytrat CLO 60'!A202,'Procytrat CLO 60'!B202,'Procytrat CLO 60'!C202)&gt;0,"CLO 60","")</f>
        <v/>
      </c>
      <c r="AB201" t="str">
        <f>IFERROR(IF(ISNUMBER('Procytrat CLO 60'!A202),'Procytrat CLO 60'!A202,DATEVALUE('Procytrat CLO 60'!A202)),"")</f>
        <v/>
      </c>
      <c r="AC201" t="str">
        <f>IF(AA201="","",'Procytrat CLO 60'!B202)</f>
        <v/>
      </c>
      <c r="AD201" t="str">
        <f>IF(AA201="","",IFERROR(1*'Procytrat CLO 60'!C202,IFERROR(_xludf.NUMBERVALUE('Procytrat CLO 60'!C202,".",","),IFERROR(_xludf.NUMBERVALUE('Procytrat CLO 60'!C202,",","."),0))))</f>
        <v/>
      </c>
      <c r="AE201" t="str">
        <f>IF(AA201="","",'Procytrat CLO 60'!J202)</f>
        <v/>
      </c>
      <c r="AF201">
        <f t="shared" si="34"/>
        <v>0</v>
      </c>
      <c r="AG201" t="str">
        <f t="shared" si="35"/>
        <v/>
      </c>
      <c r="AH201" t="str">
        <f t="shared" si="36"/>
        <v/>
      </c>
      <c r="AI201">
        <f t="shared" si="37"/>
        <v>0</v>
      </c>
      <c r="AJ201">
        <f t="shared" si="38"/>
        <v>0</v>
      </c>
      <c r="AK201">
        <v>0</v>
      </c>
      <c r="AL201" t="str">
        <f>IF(AA201="","",IFERROR(IF(ISNUMBER('Procytrat CLO 60'!D202),'Procytrat CLO 60'!D202,IF(ISNUMBER(SEARCH("12",'Procytrat CLO 60'!D202)),EDATE(AB201,12),IF(ISNUMBER(SEARCH("6",'Procytrat CLO 60'!D202)),EDATE(AB201,6),IF(ISNUMBER(SEARCH("3",'Procytrat CLO 60'!D202)),EDATE(AB201,3),DATEVALUE('Procytrat CLO 60'!D202))))),""))</f>
        <v/>
      </c>
      <c r="AM201" t="str">
        <f t="shared" ca="1" si="39"/>
        <v/>
      </c>
    </row>
    <row r="202" spans="27:39" x14ac:dyDescent="0.3">
      <c r="AA202" t="str">
        <f>IF(COUNTA('Procytrat CLO 60'!A203,'Procytrat CLO 60'!B203,'Procytrat CLO 60'!C203)&gt;0,"CLO 60","")</f>
        <v/>
      </c>
      <c r="AB202" t="str">
        <f>IFERROR(IF(ISNUMBER('Procytrat CLO 60'!A203),'Procytrat CLO 60'!A203,DATEVALUE('Procytrat CLO 60'!A203)),"")</f>
        <v/>
      </c>
      <c r="AC202" t="str">
        <f>IF(AA202="","",'Procytrat CLO 60'!B203)</f>
        <v/>
      </c>
      <c r="AD202" t="str">
        <f>IF(AA202="","",IFERROR(1*'Procytrat CLO 60'!C203,IFERROR(_xludf.NUMBERVALUE('Procytrat CLO 60'!C203,".",","),IFERROR(_xludf.NUMBERVALUE('Procytrat CLO 60'!C203,",","."),0))))</f>
        <v/>
      </c>
      <c r="AE202" t="str">
        <f>IF(AA202="","",'Procytrat CLO 60'!J203)</f>
        <v/>
      </c>
      <c r="AF202">
        <f t="shared" si="34"/>
        <v>0</v>
      </c>
      <c r="AG202" t="str">
        <f t="shared" si="35"/>
        <v/>
      </c>
      <c r="AH202" t="str">
        <f t="shared" si="36"/>
        <v/>
      </c>
      <c r="AI202">
        <f t="shared" si="37"/>
        <v>0</v>
      </c>
      <c r="AJ202">
        <f t="shared" si="38"/>
        <v>0</v>
      </c>
      <c r="AK202">
        <v>0</v>
      </c>
      <c r="AL202" t="str">
        <f>IF(AA202="","",IFERROR(IF(ISNUMBER('Procytrat CLO 60'!D203),'Procytrat CLO 60'!D203,IF(ISNUMBER(SEARCH("12",'Procytrat CLO 60'!D203)),EDATE(AB202,12),IF(ISNUMBER(SEARCH("6",'Procytrat CLO 60'!D203)),EDATE(AB202,6),IF(ISNUMBER(SEARCH("3",'Procytrat CLO 60'!D203)),EDATE(AB202,3),DATEVALUE('Procytrat CLO 60'!D203))))),""))</f>
        <v/>
      </c>
      <c r="AM202" t="str">
        <f t="shared" ca="1" si="39"/>
        <v/>
      </c>
    </row>
    <row r="203" spans="27:39" x14ac:dyDescent="0.3">
      <c r="AA203" t="str">
        <f>IF(COUNTA('Procytrat CLO 60'!A204,'Procytrat CLO 60'!B204,'Procytrat CLO 60'!C204)&gt;0,"CLO 60","")</f>
        <v/>
      </c>
      <c r="AB203" t="str">
        <f>IFERROR(IF(ISNUMBER('Procytrat CLO 60'!A204),'Procytrat CLO 60'!A204,DATEVALUE('Procytrat CLO 60'!A204)),"")</f>
        <v/>
      </c>
      <c r="AC203" t="str">
        <f>IF(AA203="","",'Procytrat CLO 60'!B204)</f>
        <v/>
      </c>
      <c r="AD203" t="str">
        <f>IF(AA203="","",IFERROR(1*'Procytrat CLO 60'!C204,IFERROR(_xludf.NUMBERVALUE('Procytrat CLO 60'!C204,".",","),IFERROR(_xludf.NUMBERVALUE('Procytrat CLO 60'!C204,",","."),0))))</f>
        <v/>
      </c>
      <c r="AE203" t="str">
        <f>IF(AA203="","",'Procytrat CLO 60'!J204)</f>
        <v/>
      </c>
      <c r="AF203">
        <f t="shared" si="34"/>
        <v>0</v>
      </c>
      <c r="AG203" t="str">
        <f t="shared" si="35"/>
        <v/>
      </c>
      <c r="AH203" t="str">
        <f t="shared" si="36"/>
        <v/>
      </c>
      <c r="AI203">
        <f t="shared" si="37"/>
        <v>0</v>
      </c>
      <c r="AJ203">
        <f t="shared" si="38"/>
        <v>0</v>
      </c>
      <c r="AK203">
        <v>0</v>
      </c>
      <c r="AL203" t="str">
        <f>IF(AA203="","",IFERROR(IF(ISNUMBER('Procytrat CLO 60'!D204),'Procytrat CLO 60'!D204,IF(ISNUMBER(SEARCH("12",'Procytrat CLO 60'!D204)),EDATE(AB203,12),IF(ISNUMBER(SEARCH("6",'Procytrat CLO 60'!D204)),EDATE(AB203,6),IF(ISNUMBER(SEARCH("3",'Procytrat CLO 60'!D204)),EDATE(AB203,3),DATEVALUE('Procytrat CLO 60'!D204))))),""))</f>
        <v/>
      </c>
      <c r="AM203" t="str">
        <f t="shared" ca="1" si="39"/>
        <v/>
      </c>
    </row>
    <row r="204" spans="27:39" x14ac:dyDescent="0.3">
      <c r="AA204" t="str">
        <f>IF(COUNTA('Procytrat CLO 60'!A205,'Procytrat CLO 60'!B205,'Procytrat CLO 60'!C205)&gt;0,"CLO 60","")</f>
        <v/>
      </c>
      <c r="AB204" t="str">
        <f>IFERROR(IF(ISNUMBER('Procytrat CLO 60'!A205),'Procytrat CLO 60'!A205,DATEVALUE('Procytrat CLO 60'!A205)),"")</f>
        <v/>
      </c>
      <c r="AC204" t="str">
        <f>IF(AA204="","",'Procytrat CLO 60'!B205)</f>
        <v/>
      </c>
      <c r="AD204" t="str">
        <f>IF(AA204="","",IFERROR(1*'Procytrat CLO 60'!C205,IFERROR(_xludf.NUMBERVALUE('Procytrat CLO 60'!C205,".",","),IFERROR(_xludf.NUMBERVALUE('Procytrat CLO 60'!C205,",","."),0))))</f>
        <v/>
      </c>
      <c r="AE204" t="str">
        <f>IF(AA204="","",'Procytrat CLO 60'!J205)</f>
        <v/>
      </c>
      <c r="AF204">
        <f t="shared" si="34"/>
        <v>0</v>
      </c>
      <c r="AG204" t="str">
        <f t="shared" si="35"/>
        <v/>
      </c>
      <c r="AH204" t="str">
        <f t="shared" si="36"/>
        <v/>
      </c>
      <c r="AI204">
        <f t="shared" si="37"/>
        <v>0</v>
      </c>
      <c r="AJ204">
        <f t="shared" si="38"/>
        <v>0</v>
      </c>
      <c r="AK204">
        <v>0</v>
      </c>
      <c r="AL204" t="str">
        <f>IF(AA204="","",IFERROR(IF(ISNUMBER('Procytrat CLO 60'!D205),'Procytrat CLO 60'!D205,IF(ISNUMBER(SEARCH("12",'Procytrat CLO 60'!D205)),EDATE(AB204,12),IF(ISNUMBER(SEARCH("6",'Procytrat CLO 60'!D205)),EDATE(AB204,6),IF(ISNUMBER(SEARCH("3",'Procytrat CLO 60'!D205)),EDATE(AB204,3),DATEVALUE('Procytrat CLO 60'!D205))))),""))</f>
        <v/>
      </c>
      <c r="AM204" t="str">
        <f t="shared" ca="1" si="39"/>
        <v/>
      </c>
    </row>
    <row r="205" spans="27:39" x14ac:dyDescent="0.3">
      <c r="AA205" t="str">
        <f>IF(COUNTA('Procytrat CLO 60'!A206,'Procytrat CLO 60'!B206,'Procytrat CLO 60'!C206)&gt;0,"CLO 60","")</f>
        <v/>
      </c>
      <c r="AB205" t="str">
        <f>IFERROR(IF(ISNUMBER('Procytrat CLO 60'!A206),'Procytrat CLO 60'!A206,DATEVALUE('Procytrat CLO 60'!A206)),"")</f>
        <v/>
      </c>
      <c r="AC205" t="str">
        <f>IF(AA205="","",'Procytrat CLO 60'!B206)</f>
        <v/>
      </c>
      <c r="AD205" t="str">
        <f>IF(AA205="","",IFERROR(1*'Procytrat CLO 60'!C206,IFERROR(_xludf.NUMBERVALUE('Procytrat CLO 60'!C206,".",","),IFERROR(_xludf.NUMBERVALUE('Procytrat CLO 60'!C206,",","."),0))))</f>
        <v/>
      </c>
      <c r="AE205" t="str">
        <f>IF(AA205="","",'Procytrat CLO 60'!J206)</f>
        <v/>
      </c>
      <c r="AF205">
        <f t="shared" si="34"/>
        <v>0</v>
      </c>
      <c r="AG205" t="str">
        <f t="shared" si="35"/>
        <v/>
      </c>
      <c r="AH205" t="str">
        <f t="shared" si="36"/>
        <v/>
      </c>
      <c r="AI205">
        <f t="shared" si="37"/>
        <v>0</v>
      </c>
      <c r="AJ205">
        <f t="shared" si="38"/>
        <v>0</v>
      </c>
      <c r="AK205">
        <v>0</v>
      </c>
      <c r="AL205" t="str">
        <f>IF(AA205="","",IFERROR(IF(ISNUMBER('Procytrat CLO 60'!D206),'Procytrat CLO 60'!D206,IF(ISNUMBER(SEARCH("12",'Procytrat CLO 60'!D206)),EDATE(AB205,12),IF(ISNUMBER(SEARCH("6",'Procytrat CLO 60'!D206)),EDATE(AB205,6),IF(ISNUMBER(SEARCH("3",'Procytrat CLO 60'!D206)),EDATE(AB205,3),DATEVALUE('Procytrat CLO 60'!D206))))),""))</f>
        <v/>
      </c>
      <c r="AM205" t="str">
        <f t="shared" ca="1" si="39"/>
        <v/>
      </c>
    </row>
    <row r="206" spans="27:39" x14ac:dyDescent="0.3">
      <c r="AA206" t="str">
        <f>IF(COUNTA('Procytrat CLO 60'!A207,'Procytrat CLO 60'!B207,'Procytrat CLO 60'!C207)&gt;0,"CLO 60","")</f>
        <v/>
      </c>
      <c r="AB206" t="str">
        <f>IFERROR(IF(ISNUMBER('Procytrat CLO 60'!A207),'Procytrat CLO 60'!A207,DATEVALUE('Procytrat CLO 60'!A207)),"")</f>
        <v/>
      </c>
      <c r="AC206" t="str">
        <f>IF(AA206="","",'Procytrat CLO 60'!B207)</f>
        <v/>
      </c>
      <c r="AD206" t="str">
        <f>IF(AA206="","",IFERROR(1*'Procytrat CLO 60'!C207,IFERROR(_xludf.NUMBERVALUE('Procytrat CLO 60'!C207,".",","),IFERROR(_xludf.NUMBERVALUE('Procytrat CLO 60'!C207,",","."),0))))</f>
        <v/>
      </c>
      <c r="AE206" t="str">
        <f>IF(AA206="","",'Procytrat CLO 60'!J207)</f>
        <v/>
      </c>
      <c r="AF206">
        <f t="shared" si="34"/>
        <v>0</v>
      </c>
      <c r="AG206" t="str">
        <f t="shared" si="35"/>
        <v/>
      </c>
      <c r="AH206" t="str">
        <f t="shared" si="36"/>
        <v/>
      </c>
      <c r="AI206">
        <f t="shared" si="37"/>
        <v>0</v>
      </c>
      <c r="AJ206">
        <f t="shared" si="38"/>
        <v>0</v>
      </c>
      <c r="AK206">
        <v>0</v>
      </c>
      <c r="AL206" t="str">
        <f>IF(AA206="","",IFERROR(IF(ISNUMBER('Procytrat CLO 60'!D207),'Procytrat CLO 60'!D207,IF(ISNUMBER(SEARCH("12",'Procytrat CLO 60'!D207)),EDATE(AB206,12),IF(ISNUMBER(SEARCH("6",'Procytrat CLO 60'!D207)),EDATE(AB206,6),IF(ISNUMBER(SEARCH("3",'Procytrat CLO 60'!D207)),EDATE(AB206,3),DATEVALUE('Procytrat CLO 60'!D207))))),""))</f>
        <v/>
      </c>
      <c r="AM206" t="str">
        <f t="shared" ca="1" si="39"/>
        <v/>
      </c>
    </row>
    <row r="207" spans="27:39" x14ac:dyDescent="0.3">
      <c r="AA207" t="str">
        <f>IF(COUNTA('Procytrat CLO 60'!A208,'Procytrat CLO 60'!B208,'Procytrat CLO 60'!C208)&gt;0,"CLO 60","")</f>
        <v/>
      </c>
      <c r="AB207" t="str">
        <f>IFERROR(IF(ISNUMBER('Procytrat CLO 60'!A208),'Procytrat CLO 60'!A208,DATEVALUE('Procytrat CLO 60'!A208)),"")</f>
        <v/>
      </c>
      <c r="AC207" t="str">
        <f>IF(AA207="","",'Procytrat CLO 60'!B208)</f>
        <v/>
      </c>
      <c r="AD207" t="str">
        <f>IF(AA207="","",IFERROR(1*'Procytrat CLO 60'!C208,IFERROR(_xludf.NUMBERVALUE('Procytrat CLO 60'!C208,".",","),IFERROR(_xludf.NUMBERVALUE('Procytrat CLO 60'!C208,",","."),0))))</f>
        <v/>
      </c>
      <c r="AE207" t="str">
        <f>IF(AA207="","",'Procytrat CLO 60'!J208)</f>
        <v/>
      </c>
      <c r="AF207">
        <f t="shared" si="34"/>
        <v>0</v>
      </c>
      <c r="AG207" t="str">
        <f t="shared" si="35"/>
        <v/>
      </c>
      <c r="AH207" t="str">
        <f t="shared" si="36"/>
        <v/>
      </c>
      <c r="AI207">
        <f t="shared" si="37"/>
        <v>0</v>
      </c>
      <c r="AJ207">
        <f t="shared" si="38"/>
        <v>0</v>
      </c>
      <c r="AK207">
        <v>0</v>
      </c>
      <c r="AL207" t="str">
        <f>IF(AA207="","",IFERROR(IF(ISNUMBER('Procytrat CLO 60'!D208),'Procytrat CLO 60'!D208,IF(ISNUMBER(SEARCH("12",'Procytrat CLO 60'!D208)),EDATE(AB207,12),IF(ISNUMBER(SEARCH("6",'Procytrat CLO 60'!D208)),EDATE(AB207,6),IF(ISNUMBER(SEARCH("3",'Procytrat CLO 60'!D208)),EDATE(AB207,3),DATEVALUE('Procytrat CLO 60'!D208))))),""))</f>
        <v/>
      </c>
      <c r="AM207" t="str">
        <f t="shared" ca="1" si="39"/>
        <v/>
      </c>
    </row>
    <row r="208" spans="27:39" x14ac:dyDescent="0.3">
      <c r="AA208" t="str">
        <f>IF(COUNTA('Procytrat CLO 60'!A209,'Procytrat CLO 60'!B209,'Procytrat CLO 60'!C209)&gt;0,"CLO 60","")</f>
        <v/>
      </c>
      <c r="AB208" t="str">
        <f>IFERROR(IF(ISNUMBER('Procytrat CLO 60'!A209),'Procytrat CLO 60'!A209,DATEVALUE('Procytrat CLO 60'!A209)),"")</f>
        <v/>
      </c>
      <c r="AC208" t="str">
        <f>IF(AA208="","",'Procytrat CLO 60'!B209)</f>
        <v/>
      </c>
      <c r="AD208" t="str">
        <f>IF(AA208="","",IFERROR(1*'Procytrat CLO 60'!C209,IFERROR(_xludf.NUMBERVALUE('Procytrat CLO 60'!C209,".",","),IFERROR(_xludf.NUMBERVALUE('Procytrat CLO 60'!C209,",","."),0))))</f>
        <v/>
      </c>
      <c r="AE208" t="str">
        <f>IF(AA208="","",'Procytrat CLO 60'!J209)</f>
        <v/>
      </c>
      <c r="AF208">
        <f t="shared" si="34"/>
        <v>0</v>
      </c>
      <c r="AG208" t="str">
        <f t="shared" si="35"/>
        <v/>
      </c>
      <c r="AH208" t="str">
        <f t="shared" si="36"/>
        <v/>
      </c>
      <c r="AI208">
        <f t="shared" si="37"/>
        <v>0</v>
      </c>
      <c r="AJ208">
        <f t="shared" si="38"/>
        <v>0</v>
      </c>
      <c r="AK208">
        <v>0</v>
      </c>
      <c r="AL208" t="str">
        <f>IF(AA208="","",IFERROR(IF(ISNUMBER('Procytrat CLO 60'!D209),'Procytrat CLO 60'!D209,IF(ISNUMBER(SEARCH("12",'Procytrat CLO 60'!D209)),EDATE(AB208,12),IF(ISNUMBER(SEARCH("6",'Procytrat CLO 60'!D209)),EDATE(AB208,6),IF(ISNUMBER(SEARCH("3",'Procytrat CLO 60'!D209)),EDATE(AB208,3),DATEVALUE('Procytrat CLO 60'!D209))))),""))</f>
        <v/>
      </c>
      <c r="AM208" t="str">
        <f t="shared" ca="1" si="39"/>
        <v/>
      </c>
    </row>
    <row r="209" spans="27:39" x14ac:dyDescent="0.3">
      <c r="AA209" t="str">
        <f>IF(COUNTA('Procytrat CLO 60'!A210,'Procytrat CLO 60'!B210,'Procytrat CLO 60'!C210)&gt;0,"CLO 60","")</f>
        <v/>
      </c>
      <c r="AB209" t="str">
        <f>IFERROR(IF(ISNUMBER('Procytrat CLO 60'!A210),'Procytrat CLO 60'!A210,DATEVALUE('Procytrat CLO 60'!A210)),"")</f>
        <v/>
      </c>
      <c r="AC209" t="str">
        <f>IF(AA209="","",'Procytrat CLO 60'!B210)</f>
        <v/>
      </c>
      <c r="AD209" t="str">
        <f>IF(AA209="","",IFERROR(1*'Procytrat CLO 60'!C210,IFERROR(_xludf.NUMBERVALUE('Procytrat CLO 60'!C210,".",","),IFERROR(_xludf.NUMBERVALUE('Procytrat CLO 60'!C210,",","."),0))))</f>
        <v/>
      </c>
      <c r="AE209" t="str">
        <f>IF(AA209="","",'Procytrat CLO 60'!J210)</f>
        <v/>
      </c>
      <c r="AF209">
        <f t="shared" si="34"/>
        <v>0</v>
      </c>
      <c r="AG209" t="str">
        <f t="shared" si="35"/>
        <v/>
      </c>
      <c r="AH209" t="str">
        <f t="shared" si="36"/>
        <v/>
      </c>
      <c r="AI209">
        <f t="shared" si="37"/>
        <v>0</v>
      </c>
      <c r="AJ209">
        <f t="shared" si="38"/>
        <v>0</v>
      </c>
      <c r="AK209">
        <v>0</v>
      </c>
      <c r="AL209" t="str">
        <f>IF(AA209="","",IFERROR(IF(ISNUMBER('Procytrat CLO 60'!D210),'Procytrat CLO 60'!D210,IF(ISNUMBER(SEARCH("12",'Procytrat CLO 60'!D210)),EDATE(AB209,12),IF(ISNUMBER(SEARCH("6",'Procytrat CLO 60'!D210)),EDATE(AB209,6),IF(ISNUMBER(SEARCH("3",'Procytrat CLO 60'!D210)),EDATE(AB209,3),DATEVALUE('Procytrat CLO 60'!D210))))),""))</f>
        <v/>
      </c>
      <c r="AM209" t="str">
        <f t="shared" ca="1" si="39"/>
        <v/>
      </c>
    </row>
    <row r="210" spans="27:39" x14ac:dyDescent="0.3">
      <c r="AA210" t="str">
        <f>IF(COUNTA('Procytrat CLO 60'!A211,'Procytrat CLO 60'!B211,'Procytrat CLO 60'!C211)&gt;0,"CLO 60","")</f>
        <v/>
      </c>
      <c r="AB210" t="str">
        <f>IFERROR(IF(ISNUMBER('Procytrat CLO 60'!A211),'Procytrat CLO 60'!A211,DATEVALUE('Procytrat CLO 60'!A211)),"")</f>
        <v/>
      </c>
      <c r="AC210" t="str">
        <f>IF(AA210="","",'Procytrat CLO 60'!B211)</f>
        <v/>
      </c>
      <c r="AD210" t="str">
        <f>IF(AA210="","",IFERROR(1*'Procytrat CLO 60'!C211,IFERROR(_xludf.NUMBERVALUE('Procytrat CLO 60'!C211,".",","),IFERROR(_xludf.NUMBERVALUE('Procytrat CLO 60'!C211,",","."),0))))</f>
        <v/>
      </c>
      <c r="AE210" t="str">
        <f>IF(AA210="","",'Procytrat CLO 60'!J211)</f>
        <v/>
      </c>
      <c r="AF210">
        <f t="shared" si="34"/>
        <v>0</v>
      </c>
      <c r="AG210" t="str">
        <f t="shared" si="35"/>
        <v/>
      </c>
      <c r="AH210" t="str">
        <f t="shared" si="36"/>
        <v/>
      </c>
      <c r="AI210">
        <f t="shared" si="37"/>
        <v>0</v>
      </c>
      <c r="AJ210">
        <f t="shared" si="38"/>
        <v>0</v>
      </c>
      <c r="AK210">
        <v>0</v>
      </c>
      <c r="AL210" t="str">
        <f>IF(AA210="","",IFERROR(IF(ISNUMBER('Procytrat CLO 60'!D211),'Procytrat CLO 60'!D211,IF(ISNUMBER(SEARCH("12",'Procytrat CLO 60'!D211)),EDATE(AB210,12),IF(ISNUMBER(SEARCH("6",'Procytrat CLO 60'!D211)),EDATE(AB210,6),IF(ISNUMBER(SEARCH("3",'Procytrat CLO 60'!D211)),EDATE(AB210,3),DATEVALUE('Procytrat CLO 60'!D211))))),""))</f>
        <v/>
      </c>
      <c r="AM210" t="str">
        <f t="shared" ca="1" si="39"/>
        <v/>
      </c>
    </row>
    <row r="211" spans="27:39" x14ac:dyDescent="0.3">
      <c r="AA211" t="str">
        <f>IF(COUNTA('Procytrat CLO 60'!A212,'Procytrat CLO 60'!B212,'Procytrat CLO 60'!C212)&gt;0,"CLO 60","")</f>
        <v/>
      </c>
      <c r="AB211" t="str">
        <f>IFERROR(IF(ISNUMBER('Procytrat CLO 60'!A212),'Procytrat CLO 60'!A212,DATEVALUE('Procytrat CLO 60'!A212)),"")</f>
        <v/>
      </c>
      <c r="AC211" t="str">
        <f>IF(AA211="","",'Procytrat CLO 60'!B212)</f>
        <v/>
      </c>
      <c r="AD211" t="str">
        <f>IF(AA211="","",IFERROR(1*'Procytrat CLO 60'!C212,IFERROR(_xludf.NUMBERVALUE('Procytrat CLO 60'!C212,".",","),IFERROR(_xludf.NUMBERVALUE('Procytrat CLO 60'!C212,",","."),0))))</f>
        <v/>
      </c>
      <c r="AE211" t="str">
        <f>IF(AA211="","",'Procytrat CLO 60'!J212)</f>
        <v/>
      </c>
      <c r="AF211">
        <f t="shared" si="34"/>
        <v>0</v>
      </c>
      <c r="AG211" t="str">
        <f t="shared" si="35"/>
        <v/>
      </c>
      <c r="AH211" t="str">
        <f t="shared" si="36"/>
        <v/>
      </c>
      <c r="AI211">
        <f t="shared" si="37"/>
        <v>0</v>
      </c>
      <c r="AJ211">
        <f t="shared" si="38"/>
        <v>0</v>
      </c>
      <c r="AK211">
        <v>0</v>
      </c>
      <c r="AL211" t="str">
        <f>IF(AA211="","",IFERROR(IF(ISNUMBER('Procytrat CLO 60'!D212),'Procytrat CLO 60'!D212,IF(ISNUMBER(SEARCH("12",'Procytrat CLO 60'!D212)),EDATE(AB211,12),IF(ISNUMBER(SEARCH("6",'Procytrat CLO 60'!D212)),EDATE(AB211,6),IF(ISNUMBER(SEARCH("3",'Procytrat CLO 60'!D212)),EDATE(AB211,3),DATEVALUE('Procytrat CLO 60'!D212))))),""))</f>
        <v/>
      </c>
      <c r="AM211" t="str">
        <f t="shared" ca="1" si="39"/>
        <v/>
      </c>
    </row>
    <row r="212" spans="27:39" x14ac:dyDescent="0.3">
      <c r="AA212" t="str">
        <f>IF(COUNTA('Procytrat CLO 60'!A213,'Procytrat CLO 60'!B213,'Procytrat CLO 60'!C213)&gt;0,"CLO 60","")</f>
        <v/>
      </c>
      <c r="AB212" t="str">
        <f>IFERROR(IF(ISNUMBER('Procytrat CLO 60'!A213),'Procytrat CLO 60'!A213,DATEVALUE('Procytrat CLO 60'!A213)),"")</f>
        <v/>
      </c>
      <c r="AC212" t="str">
        <f>IF(AA212="","",'Procytrat CLO 60'!B213)</f>
        <v/>
      </c>
      <c r="AD212" t="str">
        <f>IF(AA212="","",IFERROR(1*'Procytrat CLO 60'!C213,IFERROR(_xludf.NUMBERVALUE('Procytrat CLO 60'!C213,".",","),IFERROR(_xludf.NUMBERVALUE('Procytrat CLO 60'!C213,",","."),0))))</f>
        <v/>
      </c>
      <c r="AE212" t="str">
        <f>IF(AA212="","",'Procytrat CLO 60'!J213)</f>
        <v/>
      </c>
      <c r="AF212">
        <f t="shared" si="34"/>
        <v>0</v>
      </c>
      <c r="AG212" t="str">
        <f t="shared" si="35"/>
        <v/>
      </c>
      <c r="AH212" t="str">
        <f t="shared" si="36"/>
        <v/>
      </c>
      <c r="AI212">
        <f t="shared" si="37"/>
        <v>0</v>
      </c>
      <c r="AJ212">
        <f t="shared" si="38"/>
        <v>0</v>
      </c>
      <c r="AK212">
        <v>0</v>
      </c>
      <c r="AL212" t="str">
        <f>IF(AA212="","",IFERROR(IF(ISNUMBER('Procytrat CLO 60'!D213),'Procytrat CLO 60'!D213,IF(ISNUMBER(SEARCH("12",'Procytrat CLO 60'!D213)),EDATE(AB212,12),IF(ISNUMBER(SEARCH("6",'Procytrat CLO 60'!D213)),EDATE(AB212,6),IF(ISNUMBER(SEARCH("3",'Procytrat CLO 60'!D213)),EDATE(AB212,3),DATEVALUE('Procytrat CLO 60'!D213))))),""))</f>
        <v/>
      </c>
      <c r="AM212" t="str">
        <f t="shared" ca="1" si="39"/>
        <v/>
      </c>
    </row>
    <row r="213" spans="27:39" x14ac:dyDescent="0.3">
      <c r="AA213" t="str">
        <f>IF(COUNTA('Procytrat CLO 60'!A214,'Procytrat CLO 60'!B214,'Procytrat CLO 60'!C214)&gt;0,"CLO 60","")</f>
        <v/>
      </c>
      <c r="AB213" t="str">
        <f>IFERROR(IF(ISNUMBER('Procytrat CLO 60'!A214),'Procytrat CLO 60'!A214,DATEVALUE('Procytrat CLO 60'!A214)),"")</f>
        <v/>
      </c>
      <c r="AC213" t="str">
        <f>IF(AA213="","",'Procytrat CLO 60'!B214)</f>
        <v/>
      </c>
      <c r="AD213" t="str">
        <f>IF(AA213="","",IFERROR(1*'Procytrat CLO 60'!C214,IFERROR(_xludf.NUMBERVALUE('Procytrat CLO 60'!C214,".",","),IFERROR(_xludf.NUMBERVALUE('Procytrat CLO 60'!C214,",","."),0))))</f>
        <v/>
      </c>
      <c r="AE213" t="str">
        <f>IF(AA213="","",'Procytrat CLO 60'!J214)</f>
        <v/>
      </c>
      <c r="AF213">
        <f t="shared" si="34"/>
        <v>0</v>
      </c>
      <c r="AG213" t="str">
        <f t="shared" si="35"/>
        <v/>
      </c>
      <c r="AH213" t="str">
        <f t="shared" si="36"/>
        <v/>
      </c>
      <c r="AI213">
        <f t="shared" si="37"/>
        <v>0</v>
      </c>
      <c r="AJ213">
        <f t="shared" si="38"/>
        <v>0</v>
      </c>
      <c r="AK213">
        <v>0</v>
      </c>
      <c r="AL213" t="str">
        <f>IF(AA213="","",IFERROR(IF(ISNUMBER('Procytrat CLO 60'!D214),'Procytrat CLO 60'!D214,IF(ISNUMBER(SEARCH("12",'Procytrat CLO 60'!D214)),EDATE(AB213,12),IF(ISNUMBER(SEARCH("6",'Procytrat CLO 60'!D214)),EDATE(AB213,6),IF(ISNUMBER(SEARCH("3",'Procytrat CLO 60'!D214)),EDATE(AB213,3),DATEVALUE('Procytrat CLO 60'!D214))))),""))</f>
        <v/>
      </c>
      <c r="AM213" t="str">
        <f t="shared" ca="1" si="39"/>
        <v/>
      </c>
    </row>
    <row r="214" spans="27:39" x14ac:dyDescent="0.3">
      <c r="AA214" t="str">
        <f>IF(COUNTA('Procytrat CLO 60'!A215,'Procytrat CLO 60'!B215,'Procytrat CLO 60'!C215)&gt;0,"CLO 60","")</f>
        <v/>
      </c>
      <c r="AB214" t="str">
        <f>IFERROR(IF(ISNUMBER('Procytrat CLO 60'!A215),'Procytrat CLO 60'!A215,DATEVALUE('Procytrat CLO 60'!A215)),"")</f>
        <v/>
      </c>
      <c r="AC214" t="str">
        <f>IF(AA214="","",'Procytrat CLO 60'!B215)</f>
        <v/>
      </c>
      <c r="AD214" t="str">
        <f>IF(AA214="","",IFERROR(1*'Procytrat CLO 60'!C215,IFERROR(_xludf.NUMBERVALUE('Procytrat CLO 60'!C215,".",","),IFERROR(_xludf.NUMBERVALUE('Procytrat CLO 60'!C215,",","."),0))))</f>
        <v/>
      </c>
      <c r="AE214" t="str">
        <f>IF(AA214="","",'Procytrat CLO 60'!J215)</f>
        <v/>
      </c>
      <c r="AF214">
        <f t="shared" si="34"/>
        <v>0</v>
      </c>
      <c r="AG214" t="str">
        <f t="shared" si="35"/>
        <v/>
      </c>
      <c r="AH214" t="str">
        <f t="shared" si="36"/>
        <v/>
      </c>
      <c r="AI214">
        <f t="shared" si="37"/>
        <v>0</v>
      </c>
      <c r="AJ214">
        <f t="shared" si="38"/>
        <v>0</v>
      </c>
      <c r="AK214">
        <v>0</v>
      </c>
      <c r="AL214" t="str">
        <f>IF(AA214="","",IFERROR(IF(ISNUMBER('Procytrat CLO 60'!D215),'Procytrat CLO 60'!D215,IF(ISNUMBER(SEARCH("12",'Procytrat CLO 60'!D215)),EDATE(AB214,12),IF(ISNUMBER(SEARCH("6",'Procytrat CLO 60'!D215)),EDATE(AB214,6),IF(ISNUMBER(SEARCH("3",'Procytrat CLO 60'!D215)),EDATE(AB214,3),DATEVALUE('Procytrat CLO 60'!D215))))),""))</f>
        <v/>
      </c>
      <c r="AM214" t="str">
        <f t="shared" ca="1" si="39"/>
        <v/>
      </c>
    </row>
    <row r="215" spans="27:39" x14ac:dyDescent="0.3">
      <c r="AA215" t="str">
        <f>IF(COUNTA('Procytrat CLO 60'!A216,'Procytrat CLO 60'!B216,'Procytrat CLO 60'!C216)&gt;0,"CLO 60","")</f>
        <v/>
      </c>
      <c r="AB215" t="str">
        <f>IFERROR(IF(ISNUMBER('Procytrat CLO 60'!A216),'Procytrat CLO 60'!A216,DATEVALUE('Procytrat CLO 60'!A216)),"")</f>
        <v/>
      </c>
      <c r="AC215" t="str">
        <f>IF(AA215="","",'Procytrat CLO 60'!B216)</f>
        <v/>
      </c>
      <c r="AD215" t="str">
        <f>IF(AA215="","",IFERROR(1*'Procytrat CLO 60'!C216,IFERROR(_xludf.NUMBERVALUE('Procytrat CLO 60'!C216,".",","),IFERROR(_xludf.NUMBERVALUE('Procytrat CLO 60'!C216,",","."),0))))</f>
        <v/>
      </c>
      <c r="AE215" t="str">
        <f>IF(AA215="","",'Procytrat CLO 60'!J216)</f>
        <v/>
      </c>
      <c r="AF215">
        <f t="shared" si="34"/>
        <v>0</v>
      </c>
      <c r="AG215" t="str">
        <f t="shared" si="35"/>
        <v/>
      </c>
      <c r="AH215" t="str">
        <f t="shared" si="36"/>
        <v/>
      </c>
      <c r="AI215">
        <f t="shared" si="37"/>
        <v>0</v>
      </c>
      <c r="AJ215">
        <f t="shared" si="38"/>
        <v>0</v>
      </c>
      <c r="AK215">
        <v>0</v>
      </c>
      <c r="AL215" t="str">
        <f>IF(AA215="","",IFERROR(IF(ISNUMBER('Procytrat CLO 60'!D216),'Procytrat CLO 60'!D216,IF(ISNUMBER(SEARCH("12",'Procytrat CLO 60'!D216)),EDATE(AB215,12),IF(ISNUMBER(SEARCH("6",'Procytrat CLO 60'!D216)),EDATE(AB215,6),IF(ISNUMBER(SEARCH("3",'Procytrat CLO 60'!D216)),EDATE(AB215,3),DATEVALUE('Procytrat CLO 60'!D216))))),""))</f>
        <v/>
      </c>
      <c r="AM215" t="str">
        <f t="shared" ca="1" si="39"/>
        <v/>
      </c>
    </row>
    <row r="216" spans="27:39" x14ac:dyDescent="0.3">
      <c r="AA216" t="str">
        <f>IF(COUNTA('Procytrat CLO 60'!A217,'Procytrat CLO 60'!B217,'Procytrat CLO 60'!C217)&gt;0,"CLO 60","")</f>
        <v/>
      </c>
      <c r="AB216" t="str">
        <f>IFERROR(IF(ISNUMBER('Procytrat CLO 60'!A217),'Procytrat CLO 60'!A217,DATEVALUE('Procytrat CLO 60'!A217)),"")</f>
        <v/>
      </c>
      <c r="AC216" t="str">
        <f>IF(AA216="","",'Procytrat CLO 60'!B217)</f>
        <v/>
      </c>
      <c r="AD216" t="str">
        <f>IF(AA216="","",IFERROR(1*'Procytrat CLO 60'!C217,IFERROR(_xludf.NUMBERVALUE('Procytrat CLO 60'!C217,".",","),IFERROR(_xludf.NUMBERVALUE('Procytrat CLO 60'!C217,",","."),0))))</f>
        <v/>
      </c>
      <c r="AE216" t="str">
        <f>IF(AA216="","",'Procytrat CLO 60'!J217)</f>
        <v/>
      </c>
      <c r="AF216">
        <f t="shared" si="34"/>
        <v>0</v>
      </c>
      <c r="AG216" t="str">
        <f t="shared" si="35"/>
        <v/>
      </c>
      <c r="AH216" t="str">
        <f t="shared" si="36"/>
        <v/>
      </c>
      <c r="AI216">
        <f t="shared" si="37"/>
        <v>0</v>
      </c>
      <c r="AJ216">
        <f t="shared" si="38"/>
        <v>0</v>
      </c>
      <c r="AK216">
        <v>0</v>
      </c>
      <c r="AL216" t="str">
        <f>IF(AA216="","",IFERROR(IF(ISNUMBER('Procytrat CLO 60'!D217),'Procytrat CLO 60'!D217,IF(ISNUMBER(SEARCH("12",'Procytrat CLO 60'!D217)),EDATE(AB216,12),IF(ISNUMBER(SEARCH("6",'Procytrat CLO 60'!D217)),EDATE(AB216,6),IF(ISNUMBER(SEARCH("3",'Procytrat CLO 60'!D217)),EDATE(AB216,3),DATEVALUE('Procytrat CLO 60'!D217))))),""))</f>
        <v/>
      </c>
      <c r="AM216" t="str">
        <f t="shared" ca="1" si="39"/>
        <v/>
      </c>
    </row>
    <row r="217" spans="27:39" x14ac:dyDescent="0.3">
      <c r="AA217" t="str">
        <f>IF(COUNTA('Procytrat CLO 60'!A218,'Procytrat CLO 60'!B218,'Procytrat CLO 60'!C218)&gt;0,"CLO 60","")</f>
        <v/>
      </c>
      <c r="AB217" t="str">
        <f>IFERROR(IF(ISNUMBER('Procytrat CLO 60'!A218),'Procytrat CLO 60'!A218,DATEVALUE('Procytrat CLO 60'!A218)),"")</f>
        <v/>
      </c>
      <c r="AC217" t="str">
        <f>IF(AA217="","",'Procytrat CLO 60'!B218)</f>
        <v/>
      </c>
      <c r="AD217" t="str">
        <f>IF(AA217="","",IFERROR(1*'Procytrat CLO 60'!C218,IFERROR(_xludf.NUMBERVALUE('Procytrat CLO 60'!C218,".",","),IFERROR(_xludf.NUMBERVALUE('Procytrat CLO 60'!C218,",","."),0))))</f>
        <v/>
      </c>
      <c r="AE217" t="str">
        <f>IF(AA217="","",'Procytrat CLO 60'!J218)</f>
        <v/>
      </c>
      <c r="AF217">
        <f t="shared" si="34"/>
        <v>0</v>
      </c>
      <c r="AG217" t="str">
        <f t="shared" si="35"/>
        <v/>
      </c>
      <c r="AH217" t="str">
        <f t="shared" si="36"/>
        <v/>
      </c>
      <c r="AI217">
        <f t="shared" si="37"/>
        <v>0</v>
      </c>
      <c r="AJ217">
        <f t="shared" si="38"/>
        <v>0</v>
      </c>
      <c r="AK217">
        <v>0</v>
      </c>
      <c r="AL217" t="str">
        <f>IF(AA217="","",IFERROR(IF(ISNUMBER('Procytrat CLO 60'!D218),'Procytrat CLO 60'!D218,IF(ISNUMBER(SEARCH("12",'Procytrat CLO 60'!D218)),EDATE(AB217,12),IF(ISNUMBER(SEARCH("6",'Procytrat CLO 60'!D218)),EDATE(AB217,6),IF(ISNUMBER(SEARCH("3",'Procytrat CLO 60'!D218)),EDATE(AB217,3),DATEVALUE('Procytrat CLO 60'!D218))))),""))</f>
        <v/>
      </c>
      <c r="AM217" t="str">
        <f t="shared" ca="1" si="39"/>
        <v/>
      </c>
    </row>
    <row r="218" spans="27:39" x14ac:dyDescent="0.3">
      <c r="AA218" t="str">
        <f>IF(COUNTA('Procytrat CLO 60'!A219,'Procytrat CLO 60'!B219,'Procytrat CLO 60'!C219)&gt;0,"CLO 60","")</f>
        <v/>
      </c>
      <c r="AB218" t="str">
        <f>IFERROR(IF(ISNUMBER('Procytrat CLO 60'!A219),'Procytrat CLO 60'!A219,DATEVALUE('Procytrat CLO 60'!A219)),"")</f>
        <v/>
      </c>
      <c r="AC218" t="str">
        <f>IF(AA218="","",'Procytrat CLO 60'!B219)</f>
        <v/>
      </c>
      <c r="AD218" t="str">
        <f>IF(AA218="","",IFERROR(1*'Procytrat CLO 60'!C219,IFERROR(_xludf.NUMBERVALUE('Procytrat CLO 60'!C219,".",","),IFERROR(_xludf.NUMBERVALUE('Procytrat CLO 60'!C219,",","."),0))))</f>
        <v/>
      </c>
      <c r="AE218" t="str">
        <f>IF(AA218="","",'Procytrat CLO 60'!J219)</f>
        <v/>
      </c>
      <c r="AF218">
        <f t="shared" si="34"/>
        <v>0</v>
      </c>
      <c r="AG218" t="str">
        <f t="shared" si="35"/>
        <v/>
      </c>
      <c r="AH218" t="str">
        <f t="shared" si="36"/>
        <v/>
      </c>
      <c r="AI218">
        <f t="shared" si="37"/>
        <v>0</v>
      </c>
      <c r="AJ218">
        <f t="shared" si="38"/>
        <v>0</v>
      </c>
      <c r="AK218">
        <v>0</v>
      </c>
      <c r="AL218" t="str">
        <f>IF(AA218="","",IFERROR(IF(ISNUMBER('Procytrat CLO 60'!D219),'Procytrat CLO 60'!D219,IF(ISNUMBER(SEARCH("12",'Procytrat CLO 60'!D219)),EDATE(AB218,12),IF(ISNUMBER(SEARCH("6",'Procytrat CLO 60'!D219)),EDATE(AB218,6),IF(ISNUMBER(SEARCH("3",'Procytrat CLO 60'!D219)),EDATE(AB218,3),DATEVALUE('Procytrat CLO 60'!D219))))),""))</f>
        <v/>
      </c>
      <c r="AM218" t="str">
        <f t="shared" ca="1" si="39"/>
        <v/>
      </c>
    </row>
    <row r="219" spans="27:39" x14ac:dyDescent="0.3">
      <c r="AA219" t="str">
        <f>IF(COUNTA('Procytrat CLO 60'!A220,'Procytrat CLO 60'!B220,'Procytrat CLO 60'!C220)&gt;0,"CLO 60","")</f>
        <v/>
      </c>
      <c r="AB219" t="str">
        <f>IFERROR(IF(ISNUMBER('Procytrat CLO 60'!A220),'Procytrat CLO 60'!A220,DATEVALUE('Procytrat CLO 60'!A220)),"")</f>
        <v/>
      </c>
      <c r="AC219" t="str">
        <f>IF(AA219="","",'Procytrat CLO 60'!B220)</f>
        <v/>
      </c>
      <c r="AD219" t="str">
        <f>IF(AA219="","",IFERROR(1*'Procytrat CLO 60'!C220,IFERROR(_xludf.NUMBERVALUE('Procytrat CLO 60'!C220,".",","),IFERROR(_xludf.NUMBERVALUE('Procytrat CLO 60'!C220,",","."),0))))</f>
        <v/>
      </c>
      <c r="AE219" t="str">
        <f>IF(AA219="","",'Procytrat CLO 60'!J220)</f>
        <v/>
      </c>
      <c r="AF219">
        <f t="shared" si="34"/>
        <v>0</v>
      </c>
      <c r="AG219" t="str">
        <f t="shared" si="35"/>
        <v/>
      </c>
      <c r="AH219" t="str">
        <f t="shared" si="36"/>
        <v/>
      </c>
      <c r="AI219">
        <f t="shared" si="37"/>
        <v>0</v>
      </c>
      <c r="AJ219">
        <f t="shared" si="38"/>
        <v>0</v>
      </c>
      <c r="AK219">
        <v>0</v>
      </c>
      <c r="AL219" t="str">
        <f>IF(AA219="","",IFERROR(IF(ISNUMBER('Procytrat CLO 60'!D220),'Procytrat CLO 60'!D220,IF(ISNUMBER(SEARCH("12",'Procytrat CLO 60'!D220)),EDATE(AB219,12),IF(ISNUMBER(SEARCH("6",'Procytrat CLO 60'!D220)),EDATE(AB219,6),IF(ISNUMBER(SEARCH("3",'Procytrat CLO 60'!D220)),EDATE(AB219,3),DATEVALUE('Procytrat CLO 60'!D220))))),""))</f>
        <v/>
      </c>
      <c r="AM219" t="str">
        <f t="shared" ca="1" si="39"/>
        <v/>
      </c>
    </row>
    <row r="220" spans="27:39" x14ac:dyDescent="0.3">
      <c r="AA220" t="str">
        <f>IF(COUNTA('Procytrat CLO 60'!A221,'Procytrat CLO 60'!B221,'Procytrat CLO 60'!C221)&gt;0,"CLO 60","")</f>
        <v/>
      </c>
      <c r="AB220" t="str">
        <f>IFERROR(IF(ISNUMBER('Procytrat CLO 60'!A221),'Procytrat CLO 60'!A221,DATEVALUE('Procytrat CLO 60'!A221)),"")</f>
        <v/>
      </c>
      <c r="AC220" t="str">
        <f>IF(AA220="","",'Procytrat CLO 60'!B221)</f>
        <v/>
      </c>
      <c r="AD220" t="str">
        <f>IF(AA220="","",IFERROR(1*'Procytrat CLO 60'!C221,IFERROR(_xludf.NUMBERVALUE('Procytrat CLO 60'!C221,".",","),IFERROR(_xludf.NUMBERVALUE('Procytrat CLO 60'!C221,",","."),0))))</f>
        <v/>
      </c>
      <c r="AE220" t="str">
        <f>IF(AA220="","",'Procytrat CLO 60'!J221)</f>
        <v/>
      </c>
      <c r="AF220">
        <f t="shared" si="34"/>
        <v>0</v>
      </c>
      <c r="AG220" t="str">
        <f t="shared" si="35"/>
        <v/>
      </c>
      <c r="AH220" t="str">
        <f t="shared" si="36"/>
        <v/>
      </c>
      <c r="AI220">
        <f t="shared" si="37"/>
        <v>0</v>
      </c>
      <c r="AJ220">
        <f t="shared" si="38"/>
        <v>0</v>
      </c>
      <c r="AK220">
        <v>0</v>
      </c>
      <c r="AL220" t="str">
        <f>IF(AA220="","",IFERROR(IF(ISNUMBER('Procytrat CLO 60'!D221),'Procytrat CLO 60'!D221,IF(ISNUMBER(SEARCH("12",'Procytrat CLO 60'!D221)),EDATE(AB220,12),IF(ISNUMBER(SEARCH("6",'Procytrat CLO 60'!D221)),EDATE(AB220,6),IF(ISNUMBER(SEARCH("3",'Procytrat CLO 60'!D221)),EDATE(AB220,3),DATEVALUE('Procytrat CLO 60'!D221))))),""))</f>
        <v/>
      </c>
      <c r="AM220" t="str">
        <f t="shared" ca="1" si="39"/>
        <v/>
      </c>
    </row>
    <row r="221" spans="27:39" x14ac:dyDescent="0.3">
      <c r="AA221" t="str">
        <f>IF(COUNTA('Procytrat CLO 60'!A222,'Procytrat CLO 60'!B222,'Procytrat CLO 60'!C222)&gt;0,"CLO 60","")</f>
        <v/>
      </c>
      <c r="AB221" t="str">
        <f>IFERROR(IF(ISNUMBER('Procytrat CLO 60'!A222),'Procytrat CLO 60'!A222,DATEVALUE('Procytrat CLO 60'!A222)),"")</f>
        <v/>
      </c>
      <c r="AC221" t="str">
        <f>IF(AA221="","",'Procytrat CLO 60'!B222)</f>
        <v/>
      </c>
      <c r="AD221" t="str">
        <f>IF(AA221="","",IFERROR(1*'Procytrat CLO 60'!C222,IFERROR(_xludf.NUMBERVALUE('Procytrat CLO 60'!C222,".",","),IFERROR(_xludf.NUMBERVALUE('Procytrat CLO 60'!C222,",","."),0))))</f>
        <v/>
      </c>
      <c r="AE221" t="str">
        <f>IF(AA221="","",'Procytrat CLO 60'!J222)</f>
        <v/>
      </c>
      <c r="AF221">
        <f t="shared" si="34"/>
        <v>0</v>
      </c>
      <c r="AG221" t="str">
        <f t="shared" si="35"/>
        <v/>
      </c>
      <c r="AH221" t="str">
        <f t="shared" si="36"/>
        <v/>
      </c>
      <c r="AI221">
        <f t="shared" si="37"/>
        <v>0</v>
      </c>
      <c r="AJ221">
        <f t="shared" si="38"/>
        <v>0</v>
      </c>
      <c r="AK221">
        <v>0</v>
      </c>
      <c r="AL221" t="str">
        <f>IF(AA221="","",IFERROR(IF(ISNUMBER('Procytrat CLO 60'!D222),'Procytrat CLO 60'!D222,IF(ISNUMBER(SEARCH("12",'Procytrat CLO 60'!D222)),EDATE(AB221,12),IF(ISNUMBER(SEARCH("6",'Procytrat CLO 60'!D222)),EDATE(AB221,6),IF(ISNUMBER(SEARCH("3",'Procytrat CLO 60'!D222)),EDATE(AB221,3),DATEVALUE('Procytrat CLO 60'!D222))))),""))</f>
        <v/>
      </c>
      <c r="AM221" t="str">
        <f t="shared" ca="1" si="39"/>
        <v/>
      </c>
    </row>
    <row r="222" spans="27:39" x14ac:dyDescent="0.3">
      <c r="AA222" t="str">
        <f>IF(COUNTA('Procytrat CLO 60'!A223,'Procytrat CLO 60'!B223,'Procytrat CLO 60'!C223)&gt;0,"CLO 60","")</f>
        <v/>
      </c>
      <c r="AB222" t="str">
        <f>IFERROR(IF(ISNUMBER('Procytrat CLO 60'!A223),'Procytrat CLO 60'!A223,DATEVALUE('Procytrat CLO 60'!A223)),"")</f>
        <v/>
      </c>
      <c r="AC222" t="str">
        <f>IF(AA222="","",'Procytrat CLO 60'!B223)</f>
        <v/>
      </c>
      <c r="AD222" t="str">
        <f>IF(AA222="","",IFERROR(1*'Procytrat CLO 60'!C223,IFERROR(_xludf.NUMBERVALUE('Procytrat CLO 60'!C223,".",","),IFERROR(_xludf.NUMBERVALUE('Procytrat CLO 60'!C223,",","."),0))))</f>
        <v/>
      </c>
      <c r="AE222" t="str">
        <f>IF(AA222="","",'Procytrat CLO 60'!J223)</f>
        <v/>
      </c>
      <c r="AF222">
        <f t="shared" si="34"/>
        <v>0</v>
      </c>
      <c r="AG222" t="str">
        <f t="shared" si="35"/>
        <v/>
      </c>
      <c r="AH222" t="str">
        <f t="shared" si="36"/>
        <v/>
      </c>
      <c r="AI222">
        <f t="shared" si="37"/>
        <v>0</v>
      </c>
      <c r="AJ222">
        <f t="shared" si="38"/>
        <v>0</v>
      </c>
      <c r="AK222">
        <v>0</v>
      </c>
      <c r="AL222" t="str">
        <f>IF(AA222="","",IFERROR(IF(ISNUMBER('Procytrat CLO 60'!D223),'Procytrat CLO 60'!D223,IF(ISNUMBER(SEARCH("12",'Procytrat CLO 60'!D223)),EDATE(AB222,12),IF(ISNUMBER(SEARCH("6",'Procytrat CLO 60'!D223)),EDATE(AB222,6),IF(ISNUMBER(SEARCH("3",'Procytrat CLO 60'!D223)),EDATE(AB222,3),DATEVALUE('Procytrat CLO 60'!D223))))),""))</f>
        <v/>
      </c>
      <c r="AM222" t="str">
        <f t="shared" ca="1" si="39"/>
        <v/>
      </c>
    </row>
    <row r="223" spans="27:39" x14ac:dyDescent="0.3">
      <c r="AA223" t="str">
        <f>IF(COUNTA('Procytrat CLO 60'!A224,'Procytrat CLO 60'!B224,'Procytrat CLO 60'!C224)&gt;0,"CLO 60","")</f>
        <v/>
      </c>
      <c r="AB223" t="str">
        <f>IFERROR(IF(ISNUMBER('Procytrat CLO 60'!A224),'Procytrat CLO 60'!A224,DATEVALUE('Procytrat CLO 60'!A224)),"")</f>
        <v/>
      </c>
      <c r="AC223" t="str">
        <f>IF(AA223="","",'Procytrat CLO 60'!B224)</f>
        <v/>
      </c>
      <c r="AD223" t="str">
        <f>IF(AA223="","",IFERROR(1*'Procytrat CLO 60'!C224,IFERROR(_xludf.NUMBERVALUE('Procytrat CLO 60'!C224,".",","),IFERROR(_xludf.NUMBERVALUE('Procytrat CLO 60'!C224,",","."),0))))</f>
        <v/>
      </c>
      <c r="AE223" t="str">
        <f>IF(AA223="","",'Procytrat CLO 60'!J224)</f>
        <v/>
      </c>
      <c r="AF223">
        <f t="shared" si="34"/>
        <v>0</v>
      </c>
      <c r="AG223" t="str">
        <f t="shared" si="35"/>
        <v/>
      </c>
      <c r="AH223" t="str">
        <f t="shared" si="36"/>
        <v/>
      </c>
      <c r="AI223">
        <f t="shared" si="37"/>
        <v>0</v>
      </c>
      <c r="AJ223">
        <f t="shared" si="38"/>
        <v>0</v>
      </c>
      <c r="AK223">
        <v>0</v>
      </c>
      <c r="AL223" t="str">
        <f>IF(AA223="","",IFERROR(IF(ISNUMBER('Procytrat CLO 60'!D224),'Procytrat CLO 60'!D224,IF(ISNUMBER(SEARCH("12",'Procytrat CLO 60'!D224)),EDATE(AB223,12),IF(ISNUMBER(SEARCH("6",'Procytrat CLO 60'!D224)),EDATE(AB223,6),IF(ISNUMBER(SEARCH("3",'Procytrat CLO 60'!D224)),EDATE(AB223,3),DATEVALUE('Procytrat CLO 60'!D224))))),""))</f>
        <v/>
      </c>
      <c r="AM223" t="str">
        <f t="shared" ca="1" si="39"/>
        <v/>
      </c>
    </row>
    <row r="224" spans="27:39" x14ac:dyDescent="0.3">
      <c r="AA224" t="str">
        <f>IF(COUNTA('Procytrat CLO 60'!A225,'Procytrat CLO 60'!B225,'Procytrat CLO 60'!C225)&gt;0,"CLO 60","")</f>
        <v/>
      </c>
      <c r="AB224" t="str">
        <f>IFERROR(IF(ISNUMBER('Procytrat CLO 60'!A225),'Procytrat CLO 60'!A225,DATEVALUE('Procytrat CLO 60'!A225)),"")</f>
        <v/>
      </c>
      <c r="AC224" t="str">
        <f>IF(AA224="","",'Procytrat CLO 60'!B225)</f>
        <v/>
      </c>
      <c r="AD224" t="str">
        <f>IF(AA224="","",IFERROR(1*'Procytrat CLO 60'!C225,IFERROR(_xludf.NUMBERVALUE('Procytrat CLO 60'!C225,".",","),IFERROR(_xludf.NUMBERVALUE('Procytrat CLO 60'!C225,",","."),0))))</f>
        <v/>
      </c>
      <c r="AE224" t="str">
        <f>IF(AA224="","",'Procytrat CLO 60'!J225)</f>
        <v/>
      </c>
      <c r="AF224">
        <f t="shared" si="34"/>
        <v>0</v>
      </c>
      <c r="AG224" t="str">
        <f t="shared" si="35"/>
        <v/>
      </c>
      <c r="AH224" t="str">
        <f t="shared" si="36"/>
        <v/>
      </c>
      <c r="AI224">
        <f t="shared" si="37"/>
        <v>0</v>
      </c>
      <c r="AJ224">
        <f t="shared" si="38"/>
        <v>0</v>
      </c>
      <c r="AK224">
        <v>0</v>
      </c>
      <c r="AL224" t="str">
        <f>IF(AA224="","",IFERROR(IF(ISNUMBER('Procytrat CLO 60'!D225),'Procytrat CLO 60'!D225,IF(ISNUMBER(SEARCH("12",'Procytrat CLO 60'!D225)),EDATE(AB224,12),IF(ISNUMBER(SEARCH("6",'Procytrat CLO 60'!D225)),EDATE(AB224,6),IF(ISNUMBER(SEARCH("3",'Procytrat CLO 60'!D225)),EDATE(AB224,3),DATEVALUE('Procytrat CLO 60'!D225))))),""))</f>
        <v/>
      </c>
      <c r="AM224" t="str">
        <f t="shared" ca="1" si="39"/>
        <v/>
      </c>
    </row>
    <row r="225" spans="27:39" x14ac:dyDescent="0.3">
      <c r="AA225" t="str">
        <f>IF(COUNTA('Procytrat CLO 60'!A226,'Procytrat CLO 60'!B226,'Procytrat CLO 60'!C226)&gt;0,"CLO 60","")</f>
        <v/>
      </c>
      <c r="AB225" t="str">
        <f>IFERROR(IF(ISNUMBER('Procytrat CLO 60'!A226),'Procytrat CLO 60'!A226,DATEVALUE('Procytrat CLO 60'!A226)),"")</f>
        <v/>
      </c>
      <c r="AC225" t="str">
        <f>IF(AA225="","",'Procytrat CLO 60'!B226)</f>
        <v/>
      </c>
      <c r="AD225" t="str">
        <f>IF(AA225="","",IFERROR(1*'Procytrat CLO 60'!C226,IFERROR(_xludf.NUMBERVALUE('Procytrat CLO 60'!C226,".",","),IFERROR(_xludf.NUMBERVALUE('Procytrat CLO 60'!C226,",","."),0))))</f>
        <v/>
      </c>
      <c r="AE225" t="str">
        <f>IF(AA225="","",'Procytrat CLO 60'!J226)</f>
        <v/>
      </c>
      <c r="AF225">
        <f t="shared" si="34"/>
        <v>0</v>
      </c>
      <c r="AG225" t="str">
        <f t="shared" si="35"/>
        <v/>
      </c>
      <c r="AH225" t="str">
        <f t="shared" si="36"/>
        <v/>
      </c>
      <c r="AI225">
        <f t="shared" si="37"/>
        <v>0</v>
      </c>
      <c r="AJ225">
        <f t="shared" si="38"/>
        <v>0</v>
      </c>
      <c r="AK225">
        <v>0</v>
      </c>
      <c r="AL225" t="str">
        <f>IF(AA225="","",IFERROR(IF(ISNUMBER('Procytrat CLO 60'!D226),'Procytrat CLO 60'!D226,IF(ISNUMBER(SEARCH("12",'Procytrat CLO 60'!D226)),EDATE(AB225,12),IF(ISNUMBER(SEARCH("6",'Procytrat CLO 60'!D226)),EDATE(AB225,6),IF(ISNUMBER(SEARCH("3",'Procytrat CLO 60'!D226)),EDATE(AB225,3),DATEVALUE('Procytrat CLO 60'!D226))))),""))</f>
        <v/>
      </c>
      <c r="AM225" t="str">
        <f t="shared" ca="1" si="39"/>
        <v/>
      </c>
    </row>
    <row r="226" spans="27:39" x14ac:dyDescent="0.3">
      <c r="AA226" t="str">
        <f>IF(COUNTA('Procytrat CLO 60'!A227,'Procytrat CLO 60'!B227,'Procytrat CLO 60'!C227)&gt;0,"CLO 60","")</f>
        <v/>
      </c>
      <c r="AB226" t="str">
        <f>IFERROR(IF(ISNUMBER('Procytrat CLO 60'!A227),'Procytrat CLO 60'!A227,DATEVALUE('Procytrat CLO 60'!A227)),"")</f>
        <v/>
      </c>
      <c r="AC226" t="str">
        <f>IF(AA226="","",'Procytrat CLO 60'!B227)</f>
        <v/>
      </c>
      <c r="AD226" t="str">
        <f>IF(AA226="","",IFERROR(1*'Procytrat CLO 60'!C227,IFERROR(_xludf.NUMBERVALUE('Procytrat CLO 60'!C227,".",","),IFERROR(_xludf.NUMBERVALUE('Procytrat CLO 60'!C227,",","."),0))))</f>
        <v/>
      </c>
      <c r="AE226" t="str">
        <f>IF(AA226="","",'Procytrat CLO 60'!J227)</f>
        <v/>
      </c>
      <c r="AF226">
        <f t="shared" si="34"/>
        <v>0</v>
      </c>
      <c r="AG226" t="str">
        <f t="shared" si="35"/>
        <v/>
      </c>
      <c r="AH226" t="str">
        <f t="shared" si="36"/>
        <v/>
      </c>
      <c r="AI226">
        <f t="shared" si="37"/>
        <v>0</v>
      </c>
      <c r="AJ226">
        <f t="shared" si="38"/>
        <v>0</v>
      </c>
      <c r="AK226">
        <v>0</v>
      </c>
      <c r="AL226" t="str">
        <f>IF(AA226="","",IFERROR(IF(ISNUMBER('Procytrat CLO 60'!D227),'Procytrat CLO 60'!D227,IF(ISNUMBER(SEARCH("12",'Procytrat CLO 60'!D227)),EDATE(AB226,12),IF(ISNUMBER(SEARCH("6",'Procytrat CLO 60'!D227)),EDATE(AB226,6),IF(ISNUMBER(SEARCH("3",'Procytrat CLO 60'!D227)),EDATE(AB226,3),DATEVALUE('Procytrat CLO 60'!D227))))),""))</f>
        <v/>
      </c>
      <c r="AM226" t="str">
        <f t="shared" ca="1" si="39"/>
        <v/>
      </c>
    </row>
    <row r="227" spans="27:39" x14ac:dyDescent="0.3">
      <c r="AA227" t="str">
        <f>IF(COUNTA('Procytrat CLO 60'!A228,'Procytrat CLO 60'!B228,'Procytrat CLO 60'!C228)&gt;0,"CLO 60","")</f>
        <v/>
      </c>
      <c r="AB227" t="str">
        <f>IFERROR(IF(ISNUMBER('Procytrat CLO 60'!A228),'Procytrat CLO 60'!A228,DATEVALUE('Procytrat CLO 60'!A228)),"")</f>
        <v/>
      </c>
      <c r="AC227" t="str">
        <f>IF(AA227="","",'Procytrat CLO 60'!B228)</f>
        <v/>
      </c>
      <c r="AD227" t="str">
        <f>IF(AA227="","",IFERROR(1*'Procytrat CLO 60'!C228,IFERROR(_xludf.NUMBERVALUE('Procytrat CLO 60'!C228,".",","),IFERROR(_xludf.NUMBERVALUE('Procytrat CLO 60'!C228,",","."),0))))</f>
        <v/>
      </c>
      <c r="AE227" t="str">
        <f>IF(AA227="","",'Procytrat CLO 60'!J228)</f>
        <v/>
      </c>
      <c r="AF227">
        <f t="shared" si="34"/>
        <v>0</v>
      </c>
      <c r="AG227" t="str">
        <f t="shared" si="35"/>
        <v/>
      </c>
      <c r="AH227" t="str">
        <f t="shared" si="36"/>
        <v/>
      </c>
      <c r="AI227">
        <f t="shared" si="37"/>
        <v>0</v>
      </c>
      <c r="AJ227">
        <f t="shared" si="38"/>
        <v>0</v>
      </c>
      <c r="AK227">
        <v>0</v>
      </c>
      <c r="AL227" t="str">
        <f>IF(AA227="","",IFERROR(IF(ISNUMBER('Procytrat CLO 60'!D228),'Procytrat CLO 60'!D228,IF(ISNUMBER(SEARCH("12",'Procytrat CLO 60'!D228)),EDATE(AB227,12),IF(ISNUMBER(SEARCH("6",'Procytrat CLO 60'!D228)),EDATE(AB227,6),IF(ISNUMBER(SEARCH("3",'Procytrat CLO 60'!D228)),EDATE(AB227,3),DATEVALUE('Procytrat CLO 60'!D228))))),""))</f>
        <v/>
      </c>
      <c r="AM227" t="str">
        <f t="shared" ca="1" si="39"/>
        <v/>
      </c>
    </row>
    <row r="228" spans="27:39" x14ac:dyDescent="0.3">
      <c r="AA228" t="str">
        <f>IF(COUNTA('Procytrat CLO 60'!A229,'Procytrat CLO 60'!B229,'Procytrat CLO 60'!C229)&gt;0,"CLO 60","")</f>
        <v/>
      </c>
      <c r="AB228" t="str">
        <f>IFERROR(IF(ISNUMBER('Procytrat CLO 60'!A229),'Procytrat CLO 60'!A229,DATEVALUE('Procytrat CLO 60'!A229)),"")</f>
        <v/>
      </c>
      <c r="AC228" t="str">
        <f>IF(AA228="","",'Procytrat CLO 60'!B229)</f>
        <v/>
      </c>
      <c r="AD228" t="str">
        <f>IF(AA228="","",IFERROR(1*'Procytrat CLO 60'!C229,IFERROR(_xludf.NUMBERVALUE('Procytrat CLO 60'!C229,".",","),IFERROR(_xludf.NUMBERVALUE('Procytrat CLO 60'!C229,",","."),0))))</f>
        <v/>
      </c>
      <c r="AE228" t="str">
        <f>IF(AA228="","",'Procytrat CLO 60'!J229)</f>
        <v/>
      </c>
      <c r="AF228">
        <f t="shared" si="34"/>
        <v>0</v>
      </c>
      <c r="AG228" t="str">
        <f t="shared" si="35"/>
        <v/>
      </c>
      <c r="AH228" t="str">
        <f t="shared" si="36"/>
        <v/>
      </c>
      <c r="AI228">
        <f t="shared" si="37"/>
        <v>0</v>
      </c>
      <c r="AJ228">
        <f t="shared" si="38"/>
        <v>0</v>
      </c>
      <c r="AK228">
        <v>0</v>
      </c>
      <c r="AL228" t="str">
        <f>IF(AA228="","",IFERROR(IF(ISNUMBER('Procytrat CLO 60'!D229),'Procytrat CLO 60'!D229,IF(ISNUMBER(SEARCH("12",'Procytrat CLO 60'!D229)),EDATE(AB228,12),IF(ISNUMBER(SEARCH("6",'Procytrat CLO 60'!D229)),EDATE(AB228,6),IF(ISNUMBER(SEARCH("3",'Procytrat CLO 60'!D229)),EDATE(AB228,3),DATEVALUE('Procytrat CLO 60'!D229))))),""))</f>
        <v/>
      </c>
      <c r="AM228" t="str">
        <f t="shared" ca="1" si="39"/>
        <v/>
      </c>
    </row>
    <row r="229" spans="27:39" x14ac:dyDescent="0.3">
      <c r="AA229" t="str">
        <f>IF(COUNTA('Procytrat CLO 60'!A230,'Procytrat CLO 60'!B230,'Procytrat CLO 60'!C230)&gt;0,"CLO 60","")</f>
        <v/>
      </c>
      <c r="AB229" t="str">
        <f>IFERROR(IF(ISNUMBER('Procytrat CLO 60'!A230),'Procytrat CLO 60'!A230,DATEVALUE('Procytrat CLO 60'!A230)),"")</f>
        <v/>
      </c>
      <c r="AC229" t="str">
        <f>IF(AA229="","",'Procytrat CLO 60'!B230)</f>
        <v/>
      </c>
      <c r="AD229" t="str">
        <f>IF(AA229="","",IFERROR(1*'Procytrat CLO 60'!C230,IFERROR(_xludf.NUMBERVALUE('Procytrat CLO 60'!C230,".",","),IFERROR(_xludf.NUMBERVALUE('Procytrat CLO 60'!C230,",","."),0))))</f>
        <v/>
      </c>
      <c r="AE229" t="str">
        <f>IF(AA229="","",'Procytrat CLO 60'!J230)</f>
        <v/>
      </c>
      <c r="AF229">
        <f t="shared" si="34"/>
        <v>0</v>
      </c>
      <c r="AG229" t="str">
        <f t="shared" si="35"/>
        <v/>
      </c>
      <c r="AH229" t="str">
        <f t="shared" si="36"/>
        <v/>
      </c>
      <c r="AI229">
        <f t="shared" si="37"/>
        <v>0</v>
      </c>
      <c r="AJ229">
        <f t="shared" si="38"/>
        <v>0</v>
      </c>
      <c r="AK229">
        <v>0</v>
      </c>
      <c r="AL229" t="str">
        <f>IF(AA229="","",IFERROR(IF(ISNUMBER('Procytrat CLO 60'!D230),'Procytrat CLO 60'!D230,IF(ISNUMBER(SEARCH("12",'Procytrat CLO 60'!D230)),EDATE(AB229,12),IF(ISNUMBER(SEARCH("6",'Procytrat CLO 60'!D230)),EDATE(AB229,6),IF(ISNUMBER(SEARCH("3",'Procytrat CLO 60'!D230)),EDATE(AB229,3),DATEVALUE('Procytrat CLO 60'!D230))))),""))</f>
        <v/>
      </c>
      <c r="AM229" t="str">
        <f t="shared" ca="1" si="39"/>
        <v/>
      </c>
    </row>
    <row r="230" spans="27:39" x14ac:dyDescent="0.3">
      <c r="AA230" t="str">
        <f>IF(COUNTA('Procytrat CLO 60'!A231,'Procytrat CLO 60'!B231,'Procytrat CLO 60'!C231)&gt;0,"CLO 60","")</f>
        <v/>
      </c>
      <c r="AB230" t="str">
        <f>IFERROR(IF(ISNUMBER('Procytrat CLO 60'!A231),'Procytrat CLO 60'!A231,DATEVALUE('Procytrat CLO 60'!A231)),"")</f>
        <v/>
      </c>
      <c r="AC230" t="str">
        <f>IF(AA230="","",'Procytrat CLO 60'!B231)</f>
        <v/>
      </c>
      <c r="AD230" t="str">
        <f>IF(AA230="","",IFERROR(1*'Procytrat CLO 60'!C231,IFERROR(_xludf.NUMBERVALUE('Procytrat CLO 60'!C231,".",","),IFERROR(_xludf.NUMBERVALUE('Procytrat CLO 60'!C231,",","."),0))))</f>
        <v/>
      </c>
      <c r="AE230" t="str">
        <f>IF(AA230="","",'Procytrat CLO 60'!J231)</f>
        <v/>
      </c>
      <c r="AF230">
        <f t="shared" si="34"/>
        <v>0</v>
      </c>
      <c r="AG230" t="str">
        <f t="shared" si="35"/>
        <v/>
      </c>
      <c r="AH230" t="str">
        <f t="shared" si="36"/>
        <v/>
      </c>
      <c r="AI230">
        <f t="shared" si="37"/>
        <v>0</v>
      </c>
      <c r="AJ230">
        <f t="shared" si="38"/>
        <v>0</v>
      </c>
      <c r="AK230">
        <v>0</v>
      </c>
      <c r="AL230" t="str">
        <f>IF(AA230="","",IFERROR(IF(ISNUMBER('Procytrat CLO 60'!D231),'Procytrat CLO 60'!D231,IF(ISNUMBER(SEARCH("12",'Procytrat CLO 60'!D231)),EDATE(AB230,12),IF(ISNUMBER(SEARCH("6",'Procytrat CLO 60'!D231)),EDATE(AB230,6),IF(ISNUMBER(SEARCH("3",'Procytrat CLO 60'!D231)),EDATE(AB230,3),DATEVALUE('Procytrat CLO 60'!D231))))),""))</f>
        <v/>
      </c>
      <c r="AM230" t="str">
        <f t="shared" ca="1" si="39"/>
        <v/>
      </c>
    </row>
    <row r="231" spans="27:39" x14ac:dyDescent="0.3">
      <c r="AA231" t="str">
        <f>IF(COUNTA('Procytrat CLO 60'!A232,'Procytrat CLO 60'!B232,'Procytrat CLO 60'!C232)&gt;0,"CLO 60","")</f>
        <v/>
      </c>
      <c r="AB231" t="str">
        <f>IFERROR(IF(ISNUMBER('Procytrat CLO 60'!A232),'Procytrat CLO 60'!A232,DATEVALUE('Procytrat CLO 60'!A232)),"")</f>
        <v/>
      </c>
      <c r="AC231" t="str">
        <f>IF(AA231="","",'Procytrat CLO 60'!B232)</f>
        <v/>
      </c>
      <c r="AD231" t="str">
        <f>IF(AA231="","",IFERROR(1*'Procytrat CLO 60'!C232,IFERROR(_xludf.NUMBERVALUE('Procytrat CLO 60'!C232,".",","),IFERROR(_xludf.NUMBERVALUE('Procytrat CLO 60'!C232,",","."),0))))</f>
        <v/>
      </c>
      <c r="AE231" t="str">
        <f>IF(AA231="","",'Procytrat CLO 60'!J232)</f>
        <v/>
      </c>
      <c r="AF231">
        <f t="shared" si="34"/>
        <v>0</v>
      </c>
      <c r="AG231" t="str">
        <f t="shared" si="35"/>
        <v/>
      </c>
      <c r="AH231" t="str">
        <f t="shared" si="36"/>
        <v/>
      </c>
      <c r="AI231">
        <f t="shared" si="37"/>
        <v>0</v>
      </c>
      <c r="AJ231">
        <f t="shared" si="38"/>
        <v>0</v>
      </c>
      <c r="AK231">
        <v>0</v>
      </c>
      <c r="AL231" t="str">
        <f>IF(AA231="","",IFERROR(IF(ISNUMBER('Procytrat CLO 60'!D232),'Procytrat CLO 60'!D232,IF(ISNUMBER(SEARCH("12",'Procytrat CLO 60'!D232)),EDATE(AB231,12),IF(ISNUMBER(SEARCH("6",'Procytrat CLO 60'!D232)),EDATE(AB231,6),IF(ISNUMBER(SEARCH("3",'Procytrat CLO 60'!D232)),EDATE(AB231,3),DATEVALUE('Procytrat CLO 60'!D232))))),""))</f>
        <v/>
      </c>
      <c r="AM231" t="str">
        <f t="shared" ca="1" si="39"/>
        <v/>
      </c>
    </row>
    <row r="232" spans="27:39" x14ac:dyDescent="0.3">
      <c r="AA232" t="str">
        <f>IF(COUNTA('Procytrat CLO 60'!A233,'Procytrat CLO 60'!B233,'Procytrat CLO 60'!C233)&gt;0,"CLO 60","")</f>
        <v/>
      </c>
      <c r="AB232" t="str">
        <f>IFERROR(IF(ISNUMBER('Procytrat CLO 60'!A233),'Procytrat CLO 60'!A233,DATEVALUE('Procytrat CLO 60'!A233)),"")</f>
        <v/>
      </c>
      <c r="AC232" t="str">
        <f>IF(AA232="","",'Procytrat CLO 60'!B233)</f>
        <v/>
      </c>
      <c r="AD232" t="str">
        <f>IF(AA232="","",IFERROR(1*'Procytrat CLO 60'!C233,IFERROR(_xludf.NUMBERVALUE('Procytrat CLO 60'!C233,".",","),IFERROR(_xludf.NUMBERVALUE('Procytrat CLO 60'!C233,",","."),0))))</f>
        <v/>
      </c>
      <c r="AE232" t="str">
        <f>IF(AA232="","",'Procytrat CLO 60'!J233)</f>
        <v/>
      </c>
      <c r="AF232">
        <f t="shared" si="34"/>
        <v>0</v>
      </c>
      <c r="AG232" t="str">
        <f t="shared" si="35"/>
        <v/>
      </c>
      <c r="AH232" t="str">
        <f t="shared" si="36"/>
        <v/>
      </c>
      <c r="AI232">
        <f t="shared" si="37"/>
        <v>0</v>
      </c>
      <c r="AJ232">
        <f t="shared" si="38"/>
        <v>0</v>
      </c>
      <c r="AK232">
        <v>0</v>
      </c>
      <c r="AL232" t="str">
        <f>IF(AA232="","",IFERROR(IF(ISNUMBER('Procytrat CLO 60'!D233),'Procytrat CLO 60'!D233,IF(ISNUMBER(SEARCH("12",'Procytrat CLO 60'!D233)),EDATE(AB232,12),IF(ISNUMBER(SEARCH("6",'Procytrat CLO 60'!D233)),EDATE(AB232,6),IF(ISNUMBER(SEARCH("3",'Procytrat CLO 60'!D233)),EDATE(AB232,3),DATEVALUE('Procytrat CLO 60'!D233))))),""))</f>
        <v/>
      </c>
      <c r="AM232" t="str">
        <f t="shared" ca="1" si="39"/>
        <v/>
      </c>
    </row>
    <row r="233" spans="27:39" x14ac:dyDescent="0.3">
      <c r="AA233" t="str">
        <f>IF(COUNTA('Procytrat CLO 60'!A234,'Procytrat CLO 60'!B234,'Procytrat CLO 60'!C234)&gt;0,"CLO 60","")</f>
        <v/>
      </c>
      <c r="AB233" t="str">
        <f>IFERROR(IF(ISNUMBER('Procytrat CLO 60'!A234),'Procytrat CLO 60'!A234,DATEVALUE('Procytrat CLO 60'!A234)),"")</f>
        <v/>
      </c>
      <c r="AC233" t="str">
        <f>IF(AA233="","",'Procytrat CLO 60'!B234)</f>
        <v/>
      </c>
      <c r="AD233" t="str">
        <f>IF(AA233="","",IFERROR(1*'Procytrat CLO 60'!C234,IFERROR(_xludf.NUMBERVALUE('Procytrat CLO 60'!C234,".",","),IFERROR(_xludf.NUMBERVALUE('Procytrat CLO 60'!C234,",","."),0))))</f>
        <v/>
      </c>
      <c r="AE233" t="str">
        <f>IF(AA233="","",'Procytrat CLO 60'!J234)</f>
        <v/>
      </c>
      <c r="AF233">
        <f t="shared" si="34"/>
        <v>0</v>
      </c>
      <c r="AG233" t="str">
        <f t="shared" si="35"/>
        <v/>
      </c>
      <c r="AH233" t="str">
        <f t="shared" si="36"/>
        <v/>
      </c>
      <c r="AI233">
        <f t="shared" si="37"/>
        <v>0</v>
      </c>
      <c r="AJ233">
        <f t="shared" si="38"/>
        <v>0</v>
      </c>
      <c r="AK233">
        <v>0</v>
      </c>
      <c r="AL233" t="str">
        <f>IF(AA233="","",IFERROR(IF(ISNUMBER('Procytrat CLO 60'!D234),'Procytrat CLO 60'!D234,IF(ISNUMBER(SEARCH("12",'Procytrat CLO 60'!D234)),EDATE(AB233,12),IF(ISNUMBER(SEARCH("6",'Procytrat CLO 60'!D234)),EDATE(AB233,6),IF(ISNUMBER(SEARCH("3",'Procytrat CLO 60'!D234)),EDATE(AB233,3),DATEVALUE('Procytrat CLO 60'!D234))))),""))</f>
        <v/>
      </c>
      <c r="AM233" t="str">
        <f t="shared" ca="1" si="39"/>
        <v/>
      </c>
    </row>
    <row r="234" spans="27:39" x14ac:dyDescent="0.3">
      <c r="AA234" t="str">
        <f>IF(COUNTA('Procytrat CLO 60'!A235,'Procytrat CLO 60'!B235,'Procytrat CLO 60'!C235)&gt;0,"CLO 60","")</f>
        <v/>
      </c>
      <c r="AB234" t="str">
        <f>IFERROR(IF(ISNUMBER('Procytrat CLO 60'!A235),'Procytrat CLO 60'!A235,DATEVALUE('Procytrat CLO 60'!A235)),"")</f>
        <v/>
      </c>
      <c r="AC234" t="str">
        <f>IF(AA234="","",'Procytrat CLO 60'!B235)</f>
        <v/>
      </c>
      <c r="AD234" t="str">
        <f>IF(AA234="","",IFERROR(1*'Procytrat CLO 60'!C235,IFERROR(_xludf.NUMBERVALUE('Procytrat CLO 60'!C235,".",","),IFERROR(_xludf.NUMBERVALUE('Procytrat CLO 60'!C235,",","."),0))))</f>
        <v/>
      </c>
      <c r="AE234" t="str">
        <f>IF(AA234="","",'Procytrat CLO 60'!J235)</f>
        <v/>
      </c>
      <c r="AF234">
        <f t="shared" si="34"/>
        <v>0</v>
      </c>
      <c r="AG234" t="str">
        <f t="shared" si="35"/>
        <v/>
      </c>
      <c r="AH234" t="str">
        <f t="shared" si="36"/>
        <v/>
      </c>
      <c r="AI234">
        <f t="shared" si="37"/>
        <v>0</v>
      </c>
      <c r="AJ234">
        <f t="shared" si="38"/>
        <v>0</v>
      </c>
      <c r="AK234">
        <v>0</v>
      </c>
      <c r="AL234" t="str">
        <f>IF(AA234="","",IFERROR(IF(ISNUMBER('Procytrat CLO 60'!D235),'Procytrat CLO 60'!D235,IF(ISNUMBER(SEARCH("12",'Procytrat CLO 60'!D235)),EDATE(AB234,12),IF(ISNUMBER(SEARCH("6",'Procytrat CLO 60'!D235)),EDATE(AB234,6),IF(ISNUMBER(SEARCH("3",'Procytrat CLO 60'!D235)),EDATE(AB234,3),DATEVALUE('Procytrat CLO 60'!D235))))),""))</f>
        <v/>
      </c>
      <c r="AM234" t="str">
        <f t="shared" ca="1" si="39"/>
        <v/>
      </c>
    </row>
    <row r="235" spans="27:39" x14ac:dyDescent="0.3">
      <c r="AA235" t="str">
        <f>IF(COUNTA('Procytrat CLO 60'!A236,'Procytrat CLO 60'!B236,'Procytrat CLO 60'!C236)&gt;0,"CLO 60","")</f>
        <v/>
      </c>
      <c r="AB235" t="str">
        <f>IFERROR(IF(ISNUMBER('Procytrat CLO 60'!A236),'Procytrat CLO 60'!A236,DATEVALUE('Procytrat CLO 60'!A236)),"")</f>
        <v/>
      </c>
      <c r="AC235" t="str">
        <f>IF(AA235="","",'Procytrat CLO 60'!B236)</f>
        <v/>
      </c>
      <c r="AD235" t="str">
        <f>IF(AA235="","",IFERROR(1*'Procytrat CLO 60'!C236,IFERROR(_xludf.NUMBERVALUE('Procytrat CLO 60'!C236,".",","),IFERROR(_xludf.NUMBERVALUE('Procytrat CLO 60'!C236,",","."),0))))</f>
        <v/>
      </c>
      <c r="AE235" t="str">
        <f>IF(AA235="","",'Procytrat CLO 60'!J236)</f>
        <v/>
      </c>
      <c r="AF235">
        <f t="shared" si="34"/>
        <v>0</v>
      </c>
      <c r="AG235" t="str">
        <f t="shared" si="35"/>
        <v/>
      </c>
      <c r="AH235" t="str">
        <f t="shared" si="36"/>
        <v/>
      </c>
      <c r="AI235">
        <f t="shared" si="37"/>
        <v>0</v>
      </c>
      <c r="AJ235">
        <f t="shared" si="38"/>
        <v>0</v>
      </c>
      <c r="AK235">
        <v>0</v>
      </c>
      <c r="AL235" t="str">
        <f>IF(AA235="","",IFERROR(IF(ISNUMBER('Procytrat CLO 60'!D236),'Procytrat CLO 60'!D236,IF(ISNUMBER(SEARCH("12",'Procytrat CLO 60'!D236)),EDATE(AB235,12),IF(ISNUMBER(SEARCH("6",'Procytrat CLO 60'!D236)),EDATE(AB235,6),IF(ISNUMBER(SEARCH("3",'Procytrat CLO 60'!D236)),EDATE(AB235,3),DATEVALUE('Procytrat CLO 60'!D236))))),""))</f>
        <v/>
      </c>
      <c r="AM235" t="str">
        <f t="shared" ca="1" si="39"/>
        <v/>
      </c>
    </row>
    <row r="236" spans="27:39" x14ac:dyDescent="0.3">
      <c r="AA236" t="str">
        <f>IF(COUNTA('Procytrat CLO 60'!A237,'Procytrat CLO 60'!B237,'Procytrat CLO 60'!C237)&gt;0,"CLO 60","")</f>
        <v/>
      </c>
      <c r="AB236" t="str">
        <f>IFERROR(IF(ISNUMBER('Procytrat CLO 60'!A237),'Procytrat CLO 60'!A237,DATEVALUE('Procytrat CLO 60'!A237)),"")</f>
        <v/>
      </c>
      <c r="AC236" t="str">
        <f>IF(AA236="","",'Procytrat CLO 60'!B237)</f>
        <v/>
      </c>
      <c r="AD236" t="str">
        <f>IF(AA236="","",IFERROR(1*'Procytrat CLO 60'!C237,IFERROR(_xludf.NUMBERVALUE('Procytrat CLO 60'!C237,".",","),IFERROR(_xludf.NUMBERVALUE('Procytrat CLO 60'!C237,",","."),0))))</f>
        <v/>
      </c>
      <c r="AE236" t="str">
        <f>IF(AA236="","",'Procytrat CLO 60'!J237)</f>
        <v/>
      </c>
      <c r="AF236">
        <f t="shared" si="34"/>
        <v>0</v>
      </c>
      <c r="AG236" t="str">
        <f t="shared" si="35"/>
        <v/>
      </c>
      <c r="AH236" t="str">
        <f t="shared" si="36"/>
        <v/>
      </c>
      <c r="AI236">
        <f t="shared" si="37"/>
        <v>0</v>
      </c>
      <c r="AJ236">
        <f t="shared" si="38"/>
        <v>0</v>
      </c>
      <c r="AK236">
        <v>0</v>
      </c>
      <c r="AL236" t="str">
        <f>IF(AA236="","",IFERROR(IF(ISNUMBER('Procytrat CLO 60'!D237),'Procytrat CLO 60'!D237,IF(ISNUMBER(SEARCH("12",'Procytrat CLO 60'!D237)),EDATE(AB236,12),IF(ISNUMBER(SEARCH("6",'Procytrat CLO 60'!D237)),EDATE(AB236,6),IF(ISNUMBER(SEARCH("3",'Procytrat CLO 60'!D237)),EDATE(AB236,3),DATEVALUE('Procytrat CLO 60'!D237))))),""))</f>
        <v/>
      </c>
      <c r="AM236" t="str">
        <f t="shared" ca="1" si="39"/>
        <v/>
      </c>
    </row>
    <row r="237" spans="27:39" x14ac:dyDescent="0.3">
      <c r="AA237" t="str">
        <f>IF(COUNTA('Procytrat CLO 60'!A238,'Procytrat CLO 60'!B238,'Procytrat CLO 60'!C238)&gt;0,"CLO 60","")</f>
        <v/>
      </c>
      <c r="AB237" t="str">
        <f>IFERROR(IF(ISNUMBER('Procytrat CLO 60'!A238),'Procytrat CLO 60'!A238,DATEVALUE('Procytrat CLO 60'!A238)),"")</f>
        <v/>
      </c>
      <c r="AC237" t="str">
        <f>IF(AA237="","",'Procytrat CLO 60'!B238)</f>
        <v/>
      </c>
      <c r="AD237" t="str">
        <f>IF(AA237="","",IFERROR(1*'Procytrat CLO 60'!C238,IFERROR(_xludf.NUMBERVALUE('Procytrat CLO 60'!C238,".",","),IFERROR(_xludf.NUMBERVALUE('Procytrat CLO 60'!C238,",","."),0))))</f>
        <v/>
      </c>
      <c r="AE237" t="str">
        <f>IF(AA237="","",'Procytrat CLO 60'!J238)</f>
        <v/>
      </c>
      <c r="AF237">
        <f t="shared" si="34"/>
        <v>0</v>
      </c>
      <c r="AG237" t="str">
        <f t="shared" si="35"/>
        <v/>
      </c>
      <c r="AH237" t="str">
        <f t="shared" si="36"/>
        <v/>
      </c>
      <c r="AI237">
        <f t="shared" si="37"/>
        <v>0</v>
      </c>
      <c r="AJ237">
        <f t="shared" si="38"/>
        <v>0</v>
      </c>
      <c r="AK237">
        <v>0</v>
      </c>
      <c r="AL237" t="str">
        <f>IF(AA237="","",IFERROR(IF(ISNUMBER('Procytrat CLO 60'!D238),'Procytrat CLO 60'!D238,IF(ISNUMBER(SEARCH("12",'Procytrat CLO 60'!D238)),EDATE(AB237,12),IF(ISNUMBER(SEARCH("6",'Procytrat CLO 60'!D238)),EDATE(AB237,6),IF(ISNUMBER(SEARCH("3",'Procytrat CLO 60'!D238)),EDATE(AB237,3),DATEVALUE('Procytrat CLO 60'!D238))))),""))</f>
        <v/>
      </c>
      <c r="AM237" t="str">
        <f t="shared" ca="1" si="39"/>
        <v/>
      </c>
    </row>
    <row r="238" spans="27:39" x14ac:dyDescent="0.3">
      <c r="AA238" t="str">
        <f>IF(COUNTA('Procytrat CLO 60'!A239,'Procytrat CLO 60'!B239,'Procytrat CLO 60'!C239)&gt;0,"CLO 60","")</f>
        <v/>
      </c>
      <c r="AB238" t="str">
        <f>IFERROR(IF(ISNUMBER('Procytrat CLO 60'!A239),'Procytrat CLO 60'!A239,DATEVALUE('Procytrat CLO 60'!A239)),"")</f>
        <v/>
      </c>
      <c r="AC238" t="str">
        <f>IF(AA238="","",'Procytrat CLO 60'!B239)</f>
        <v/>
      </c>
      <c r="AD238" t="str">
        <f>IF(AA238="","",IFERROR(1*'Procytrat CLO 60'!C239,IFERROR(_xludf.NUMBERVALUE('Procytrat CLO 60'!C239,".",","),IFERROR(_xludf.NUMBERVALUE('Procytrat CLO 60'!C239,",","."),0))))</f>
        <v/>
      </c>
      <c r="AE238" t="str">
        <f>IF(AA238="","",'Procytrat CLO 60'!J239)</f>
        <v/>
      </c>
      <c r="AF238">
        <f t="shared" si="34"/>
        <v>0</v>
      </c>
      <c r="AG238" t="str">
        <f t="shared" si="35"/>
        <v/>
      </c>
      <c r="AH238" t="str">
        <f t="shared" si="36"/>
        <v/>
      </c>
      <c r="AI238">
        <f t="shared" si="37"/>
        <v>0</v>
      </c>
      <c r="AJ238">
        <f t="shared" si="38"/>
        <v>0</v>
      </c>
      <c r="AK238">
        <v>0</v>
      </c>
      <c r="AL238" t="str">
        <f>IF(AA238="","",IFERROR(IF(ISNUMBER('Procytrat CLO 60'!D239),'Procytrat CLO 60'!D239,IF(ISNUMBER(SEARCH("12",'Procytrat CLO 60'!D239)),EDATE(AB238,12),IF(ISNUMBER(SEARCH("6",'Procytrat CLO 60'!D239)),EDATE(AB238,6),IF(ISNUMBER(SEARCH("3",'Procytrat CLO 60'!D239)),EDATE(AB238,3),DATEVALUE('Procytrat CLO 60'!D239))))),""))</f>
        <v/>
      </c>
      <c r="AM238" t="str">
        <f t="shared" ca="1" si="39"/>
        <v/>
      </c>
    </row>
    <row r="239" spans="27:39" x14ac:dyDescent="0.3">
      <c r="AA239" t="str">
        <f>IF(COUNTA('Procytrat CLO 60'!A240,'Procytrat CLO 60'!B240,'Procytrat CLO 60'!C240)&gt;0,"CLO 60","")</f>
        <v/>
      </c>
      <c r="AB239" t="str">
        <f>IFERROR(IF(ISNUMBER('Procytrat CLO 60'!A240),'Procytrat CLO 60'!A240,DATEVALUE('Procytrat CLO 60'!A240)),"")</f>
        <v/>
      </c>
      <c r="AC239" t="str">
        <f>IF(AA239="","",'Procytrat CLO 60'!B240)</f>
        <v/>
      </c>
      <c r="AD239" t="str">
        <f>IF(AA239="","",IFERROR(1*'Procytrat CLO 60'!C240,IFERROR(_xludf.NUMBERVALUE('Procytrat CLO 60'!C240,".",","),IFERROR(_xludf.NUMBERVALUE('Procytrat CLO 60'!C240,",","."),0))))</f>
        <v/>
      </c>
      <c r="AE239" t="str">
        <f>IF(AA239="","",'Procytrat CLO 60'!J240)</f>
        <v/>
      </c>
      <c r="AF239">
        <f t="shared" si="34"/>
        <v>0</v>
      </c>
      <c r="AG239" t="str">
        <f t="shared" si="35"/>
        <v/>
      </c>
      <c r="AH239" t="str">
        <f t="shared" si="36"/>
        <v/>
      </c>
      <c r="AI239">
        <f t="shared" si="37"/>
        <v>0</v>
      </c>
      <c r="AJ239">
        <f t="shared" si="38"/>
        <v>0</v>
      </c>
      <c r="AK239">
        <v>0</v>
      </c>
      <c r="AL239" t="str">
        <f>IF(AA239="","",IFERROR(IF(ISNUMBER('Procytrat CLO 60'!D240),'Procytrat CLO 60'!D240,IF(ISNUMBER(SEARCH("12",'Procytrat CLO 60'!D240)),EDATE(AB239,12),IF(ISNUMBER(SEARCH("6",'Procytrat CLO 60'!D240)),EDATE(AB239,6),IF(ISNUMBER(SEARCH("3",'Procytrat CLO 60'!D240)),EDATE(AB239,3),DATEVALUE('Procytrat CLO 60'!D240))))),""))</f>
        <v/>
      </c>
      <c r="AM239" t="str">
        <f t="shared" ca="1" si="39"/>
        <v/>
      </c>
    </row>
    <row r="240" spans="27:39" x14ac:dyDescent="0.3">
      <c r="AA240" t="str">
        <f>IF(COUNTA('Procytrat CLO 60'!A241,'Procytrat CLO 60'!B241,'Procytrat CLO 60'!C241)&gt;0,"CLO 60","")</f>
        <v/>
      </c>
      <c r="AB240" t="str">
        <f>IFERROR(IF(ISNUMBER('Procytrat CLO 60'!A241),'Procytrat CLO 60'!A241,DATEVALUE('Procytrat CLO 60'!A241)),"")</f>
        <v/>
      </c>
      <c r="AC240" t="str">
        <f>IF(AA240="","",'Procytrat CLO 60'!B241)</f>
        <v/>
      </c>
      <c r="AD240" t="str">
        <f>IF(AA240="","",IFERROR(1*'Procytrat CLO 60'!C241,IFERROR(_xludf.NUMBERVALUE('Procytrat CLO 60'!C241,".",","),IFERROR(_xludf.NUMBERVALUE('Procytrat CLO 60'!C241,",","."),0))))</f>
        <v/>
      </c>
      <c r="AE240" t="str">
        <f>IF(AA240="","",'Procytrat CLO 60'!J241)</f>
        <v/>
      </c>
      <c r="AF240">
        <f t="shared" si="34"/>
        <v>0</v>
      </c>
      <c r="AG240" t="str">
        <f t="shared" si="35"/>
        <v/>
      </c>
      <c r="AH240" t="str">
        <f t="shared" si="36"/>
        <v/>
      </c>
      <c r="AI240">
        <f t="shared" si="37"/>
        <v>0</v>
      </c>
      <c r="AJ240">
        <f t="shared" si="38"/>
        <v>0</v>
      </c>
      <c r="AK240">
        <v>0</v>
      </c>
      <c r="AL240" t="str">
        <f>IF(AA240="","",IFERROR(IF(ISNUMBER('Procytrat CLO 60'!D241),'Procytrat CLO 60'!D241,IF(ISNUMBER(SEARCH("12",'Procytrat CLO 60'!D241)),EDATE(AB240,12),IF(ISNUMBER(SEARCH("6",'Procytrat CLO 60'!D241)),EDATE(AB240,6),IF(ISNUMBER(SEARCH("3",'Procytrat CLO 60'!D241)),EDATE(AB240,3),DATEVALUE('Procytrat CLO 60'!D241))))),""))</f>
        <v/>
      </c>
      <c r="AM240" t="str">
        <f t="shared" ca="1" si="39"/>
        <v/>
      </c>
    </row>
    <row r="241" spans="27:39" x14ac:dyDescent="0.3">
      <c r="AA241" t="str">
        <f>IF(COUNTA('Procytrat CLO 60'!A242,'Procytrat CLO 60'!B242,'Procytrat CLO 60'!C242)&gt;0,"CLO 60","")</f>
        <v/>
      </c>
      <c r="AB241" t="str">
        <f>IFERROR(IF(ISNUMBER('Procytrat CLO 60'!A242),'Procytrat CLO 60'!A242,DATEVALUE('Procytrat CLO 60'!A242)),"")</f>
        <v/>
      </c>
      <c r="AC241" t="str">
        <f>IF(AA241="","",'Procytrat CLO 60'!B242)</f>
        <v/>
      </c>
      <c r="AD241" t="str">
        <f>IF(AA241="","",IFERROR(1*'Procytrat CLO 60'!C242,IFERROR(_xludf.NUMBERVALUE('Procytrat CLO 60'!C242,".",","),IFERROR(_xludf.NUMBERVALUE('Procytrat CLO 60'!C242,",","."),0))))</f>
        <v/>
      </c>
      <c r="AE241" t="str">
        <f>IF(AA241="","",'Procytrat CLO 60'!J242)</f>
        <v/>
      </c>
      <c r="AF241">
        <f t="shared" si="34"/>
        <v>0</v>
      </c>
      <c r="AG241" t="str">
        <f t="shared" si="35"/>
        <v/>
      </c>
      <c r="AH241" t="str">
        <f t="shared" si="36"/>
        <v/>
      </c>
      <c r="AI241">
        <f t="shared" si="37"/>
        <v>0</v>
      </c>
      <c r="AJ241">
        <f t="shared" si="38"/>
        <v>0</v>
      </c>
      <c r="AK241">
        <v>0</v>
      </c>
      <c r="AL241" t="str">
        <f>IF(AA241="","",IFERROR(IF(ISNUMBER('Procytrat CLO 60'!D242),'Procytrat CLO 60'!D242,IF(ISNUMBER(SEARCH("12",'Procytrat CLO 60'!D242)),EDATE(AB241,12),IF(ISNUMBER(SEARCH("6",'Procytrat CLO 60'!D242)),EDATE(AB241,6),IF(ISNUMBER(SEARCH("3",'Procytrat CLO 60'!D242)),EDATE(AB241,3),DATEVALUE('Procytrat CLO 60'!D242))))),""))</f>
        <v/>
      </c>
      <c r="AM241" t="str">
        <f t="shared" ca="1" si="39"/>
        <v/>
      </c>
    </row>
    <row r="242" spans="27:39" x14ac:dyDescent="0.3">
      <c r="AA242" t="str">
        <f>IF(COUNTA('Procytrat CLO 60'!A243,'Procytrat CLO 60'!B243,'Procytrat CLO 60'!C243)&gt;0,"CLO 60","")</f>
        <v/>
      </c>
      <c r="AB242" t="str">
        <f>IFERROR(IF(ISNUMBER('Procytrat CLO 60'!A243),'Procytrat CLO 60'!A243,DATEVALUE('Procytrat CLO 60'!A243)),"")</f>
        <v/>
      </c>
      <c r="AC242" t="str">
        <f>IF(AA242="","",'Procytrat CLO 60'!B243)</f>
        <v/>
      </c>
      <c r="AD242" t="str">
        <f>IF(AA242="","",IFERROR(1*'Procytrat CLO 60'!C243,IFERROR(_xludf.NUMBERVALUE('Procytrat CLO 60'!C243,".",","),IFERROR(_xludf.NUMBERVALUE('Procytrat CLO 60'!C243,",","."),0))))</f>
        <v/>
      </c>
      <c r="AE242" t="str">
        <f>IF(AA242="","",'Procytrat CLO 60'!J243)</f>
        <v/>
      </c>
      <c r="AF242">
        <f t="shared" si="34"/>
        <v>0</v>
      </c>
      <c r="AG242" t="str">
        <f t="shared" si="35"/>
        <v/>
      </c>
      <c r="AH242" t="str">
        <f t="shared" si="36"/>
        <v/>
      </c>
      <c r="AI242">
        <f t="shared" si="37"/>
        <v>0</v>
      </c>
      <c r="AJ242">
        <f t="shared" si="38"/>
        <v>0</v>
      </c>
      <c r="AK242">
        <v>0</v>
      </c>
      <c r="AL242" t="str">
        <f>IF(AA242="","",IFERROR(IF(ISNUMBER('Procytrat CLO 60'!D243),'Procytrat CLO 60'!D243,IF(ISNUMBER(SEARCH("12",'Procytrat CLO 60'!D243)),EDATE(AB242,12),IF(ISNUMBER(SEARCH("6",'Procytrat CLO 60'!D243)),EDATE(AB242,6),IF(ISNUMBER(SEARCH("3",'Procytrat CLO 60'!D243)),EDATE(AB242,3),DATEVALUE('Procytrat CLO 60'!D243))))),""))</f>
        <v/>
      </c>
      <c r="AM242" t="str">
        <f t="shared" ca="1" si="39"/>
        <v/>
      </c>
    </row>
    <row r="243" spans="27:39" x14ac:dyDescent="0.3">
      <c r="AA243" t="str">
        <f>IF(COUNTA('Procytrat CLO 60'!A244,'Procytrat CLO 60'!B244,'Procytrat CLO 60'!C244)&gt;0,"CLO 60","")</f>
        <v/>
      </c>
      <c r="AB243" t="str">
        <f>IFERROR(IF(ISNUMBER('Procytrat CLO 60'!A244),'Procytrat CLO 60'!A244,DATEVALUE('Procytrat CLO 60'!A244)),"")</f>
        <v/>
      </c>
      <c r="AC243" t="str">
        <f>IF(AA243="","",'Procytrat CLO 60'!B244)</f>
        <v/>
      </c>
      <c r="AD243" t="str">
        <f>IF(AA243="","",IFERROR(1*'Procytrat CLO 60'!C244,IFERROR(_xludf.NUMBERVALUE('Procytrat CLO 60'!C244,".",","),IFERROR(_xludf.NUMBERVALUE('Procytrat CLO 60'!C244,",","."),0))))</f>
        <v/>
      </c>
      <c r="AE243" t="str">
        <f>IF(AA243="","",'Procytrat CLO 60'!J244)</f>
        <v/>
      </c>
      <c r="AF243">
        <f t="shared" si="34"/>
        <v>0</v>
      </c>
      <c r="AG243" t="str">
        <f t="shared" si="35"/>
        <v/>
      </c>
      <c r="AH243" t="str">
        <f t="shared" si="36"/>
        <v/>
      </c>
      <c r="AI243">
        <f t="shared" si="37"/>
        <v>0</v>
      </c>
      <c r="AJ243">
        <f t="shared" si="38"/>
        <v>0</v>
      </c>
      <c r="AK243">
        <v>0</v>
      </c>
      <c r="AL243" t="str">
        <f>IF(AA243="","",IFERROR(IF(ISNUMBER('Procytrat CLO 60'!D244),'Procytrat CLO 60'!D244,IF(ISNUMBER(SEARCH("12",'Procytrat CLO 60'!D244)),EDATE(AB243,12),IF(ISNUMBER(SEARCH("6",'Procytrat CLO 60'!D244)),EDATE(AB243,6),IF(ISNUMBER(SEARCH("3",'Procytrat CLO 60'!D244)),EDATE(AB243,3),DATEVALUE('Procytrat CLO 60'!D244))))),""))</f>
        <v/>
      </c>
      <c r="AM243" t="str">
        <f t="shared" ca="1" si="39"/>
        <v/>
      </c>
    </row>
    <row r="244" spans="27:39" x14ac:dyDescent="0.3">
      <c r="AA244" t="str">
        <f>IF(COUNTA('Procytrat CLO 60'!A245,'Procytrat CLO 60'!B245,'Procytrat CLO 60'!C245)&gt;0,"CLO 60","")</f>
        <v/>
      </c>
      <c r="AB244" t="str">
        <f>IFERROR(IF(ISNUMBER('Procytrat CLO 60'!A245),'Procytrat CLO 60'!A245,DATEVALUE('Procytrat CLO 60'!A245)),"")</f>
        <v/>
      </c>
      <c r="AC244" t="str">
        <f>IF(AA244="","",'Procytrat CLO 60'!B245)</f>
        <v/>
      </c>
      <c r="AD244" t="str">
        <f>IF(AA244="","",IFERROR(1*'Procytrat CLO 60'!C245,IFERROR(_xludf.NUMBERVALUE('Procytrat CLO 60'!C245,".",","),IFERROR(_xludf.NUMBERVALUE('Procytrat CLO 60'!C245,",","."),0))))</f>
        <v/>
      </c>
      <c r="AE244" t="str">
        <f>IF(AA244="","",'Procytrat CLO 60'!J245)</f>
        <v/>
      </c>
      <c r="AF244">
        <f t="shared" si="34"/>
        <v>0</v>
      </c>
      <c r="AG244" t="str">
        <f t="shared" si="35"/>
        <v/>
      </c>
      <c r="AH244" t="str">
        <f t="shared" si="36"/>
        <v/>
      </c>
      <c r="AI244">
        <f t="shared" si="37"/>
        <v>0</v>
      </c>
      <c r="AJ244">
        <f t="shared" si="38"/>
        <v>0</v>
      </c>
      <c r="AK244">
        <v>0</v>
      </c>
      <c r="AL244" t="str">
        <f>IF(AA244="","",IFERROR(IF(ISNUMBER('Procytrat CLO 60'!D245),'Procytrat CLO 60'!D245,IF(ISNUMBER(SEARCH("12",'Procytrat CLO 60'!D245)),EDATE(AB244,12),IF(ISNUMBER(SEARCH("6",'Procytrat CLO 60'!D245)),EDATE(AB244,6),IF(ISNUMBER(SEARCH("3",'Procytrat CLO 60'!D245)),EDATE(AB244,3),DATEVALUE('Procytrat CLO 60'!D245))))),""))</f>
        <v/>
      </c>
      <c r="AM244" t="str">
        <f t="shared" ca="1" si="39"/>
        <v/>
      </c>
    </row>
    <row r="245" spans="27:39" x14ac:dyDescent="0.3">
      <c r="AA245" t="str">
        <f>IF(COUNTA('Procytrat CLO 60'!A246,'Procytrat CLO 60'!B246,'Procytrat CLO 60'!C246)&gt;0,"CLO 60","")</f>
        <v/>
      </c>
      <c r="AB245" t="str">
        <f>IFERROR(IF(ISNUMBER('Procytrat CLO 60'!A246),'Procytrat CLO 60'!A246,DATEVALUE('Procytrat CLO 60'!A246)),"")</f>
        <v/>
      </c>
      <c r="AC245" t="str">
        <f>IF(AA245="","",'Procytrat CLO 60'!B246)</f>
        <v/>
      </c>
      <c r="AD245" t="str">
        <f>IF(AA245="","",IFERROR(1*'Procytrat CLO 60'!C246,IFERROR(_xludf.NUMBERVALUE('Procytrat CLO 60'!C246,".",","),IFERROR(_xludf.NUMBERVALUE('Procytrat CLO 60'!C246,",","."),0))))</f>
        <v/>
      </c>
      <c r="AE245" t="str">
        <f>IF(AA245="","",'Procytrat CLO 60'!J246)</f>
        <v/>
      </c>
      <c r="AF245">
        <f t="shared" si="34"/>
        <v>0</v>
      </c>
      <c r="AG245" t="str">
        <f t="shared" si="35"/>
        <v/>
      </c>
      <c r="AH245" t="str">
        <f t="shared" si="36"/>
        <v/>
      </c>
      <c r="AI245">
        <f t="shared" si="37"/>
        <v>0</v>
      </c>
      <c r="AJ245">
        <f t="shared" si="38"/>
        <v>0</v>
      </c>
      <c r="AK245">
        <v>0</v>
      </c>
      <c r="AL245" t="str">
        <f>IF(AA245="","",IFERROR(IF(ISNUMBER('Procytrat CLO 60'!D246),'Procytrat CLO 60'!D246,IF(ISNUMBER(SEARCH("12",'Procytrat CLO 60'!D246)),EDATE(AB245,12),IF(ISNUMBER(SEARCH("6",'Procytrat CLO 60'!D246)),EDATE(AB245,6),IF(ISNUMBER(SEARCH("3",'Procytrat CLO 60'!D246)),EDATE(AB245,3),DATEVALUE('Procytrat CLO 60'!D246))))),""))</f>
        <v/>
      </c>
      <c r="AM245" t="str">
        <f t="shared" ca="1" si="39"/>
        <v/>
      </c>
    </row>
    <row r="246" spans="27:39" x14ac:dyDescent="0.3">
      <c r="AA246" t="str">
        <f>IF(COUNTA('Procytrat CLO 60'!A247,'Procytrat CLO 60'!B247,'Procytrat CLO 60'!C247)&gt;0,"CLO 60","")</f>
        <v/>
      </c>
      <c r="AB246" t="str">
        <f>IFERROR(IF(ISNUMBER('Procytrat CLO 60'!A247),'Procytrat CLO 60'!A247,DATEVALUE('Procytrat CLO 60'!A247)),"")</f>
        <v/>
      </c>
      <c r="AC246" t="str">
        <f>IF(AA246="","",'Procytrat CLO 60'!B247)</f>
        <v/>
      </c>
      <c r="AD246" t="str">
        <f>IF(AA246="","",IFERROR(1*'Procytrat CLO 60'!C247,IFERROR(_xludf.NUMBERVALUE('Procytrat CLO 60'!C247,".",","),IFERROR(_xludf.NUMBERVALUE('Procytrat CLO 60'!C247,",","."),0))))</f>
        <v/>
      </c>
      <c r="AE246" t="str">
        <f>IF(AA246="","",'Procytrat CLO 60'!J247)</f>
        <v/>
      </c>
      <c r="AF246">
        <f t="shared" si="34"/>
        <v>0</v>
      </c>
      <c r="AG246" t="str">
        <f t="shared" si="35"/>
        <v/>
      </c>
      <c r="AH246" t="str">
        <f t="shared" si="36"/>
        <v/>
      </c>
      <c r="AI246">
        <f t="shared" si="37"/>
        <v>0</v>
      </c>
      <c r="AJ246">
        <f t="shared" si="38"/>
        <v>0</v>
      </c>
      <c r="AK246">
        <v>0</v>
      </c>
      <c r="AL246" t="str">
        <f>IF(AA246="","",IFERROR(IF(ISNUMBER('Procytrat CLO 60'!D247),'Procytrat CLO 60'!D247,IF(ISNUMBER(SEARCH("12",'Procytrat CLO 60'!D247)),EDATE(AB246,12),IF(ISNUMBER(SEARCH("6",'Procytrat CLO 60'!D247)),EDATE(AB246,6),IF(ISNUMBER(SEARCH("3",'Procytrat CLO 60'!D247)),EDATE(AB246,3),DATEVALUE('Procytrat CLO 60'!D247))))),""))</f>
        <v/>
      </c>
      <c r="AM246" t="str">
        <f t="shared" ca="1" si="39"/>
        <v/>
      </c>
    </row>
    <row r="247" spans="27:39" x14ac:dyDescent="0.3">
      <c r="AA247" t="str">
        <f>IF(COUNTA('Procytrat CLO 60'!A248,'Procytrat CLO 60'!B248,'Procytrat CLO 60'!C248)&gt;0,"CLO 60","")</f>
        <v/>
      </c>
      <c r="AB247" t="str">
        <f>IFERROR(IF(ISNUMBER('Procytrat CLO 60'!A248),'Procytrat CLO 60'!A248,DATEVALUE('Procytrat CLO 60'!A248)),"")</f>
        <v/>
      </c>
      <c r="AC247" t="str">
        <f>IF(AA247="","",'Procytrat CLO 60'!B248)</f>
        <v/>
      </c>
      <c r="AD247" t="str">
        <f>IF(AA247="","",IFERROR(1*'Procytrat CLO 60'!C248,IFERROR(_xludf.NUMBERVALUE('Procytrat CLO 60'!C248,".",","),IFERROR(_xludf.NUMBERVALUE('Procytrat CLO 60'!C248,",","."),0))))</f>
        <v/>
      </c>
      <c r="AE247" t="str">
        <f>IF(AA247="","",'Procytrat CLO 60'!J248)</f>
        <v/>
      </c>
      <c r="AF247">
        <f t="shared" si="34"/>
        <v>0</v>
      </c>
      <c r="AG247" t="str">
        <f t="shared" si="35"/>
        <v/>
      </c>
      <c r="AH247" t="str">
        <f t="shared" si="36"/>
        <v/>
      </c>
      <c r="AI247">
        <f t="shared" si="37"/>
        <v>0</v>
      </c>
      <c r="AJ247">
        <f t="shared" si="38"/>
        <v>0</v>
      </c>
      <c r="AK247">
        <v>0</v>
      </c>
      <c r="AL247" t="str">
        <f>IF(AA247="","",IFERROR(IF(ISNUMBER('Procytrat CLO 60'!D248),'Procytrat CLO 60'!D248,IF(ISNUMBER(SEARCH("12",'Procytrat CLO 60'!D248)),EDATE(AB247,12),IF(ISNUMBER(SEARCH("6",'Procytrat CLO 60'!D248)),EDATE(AB247,6),IF(ISNUMBER(SEARCH("3",'Procytrat CLO 60'!D248)),EDATE(AB247,3),DATEVALUE('Procytrat CLO 60'!D248))))),""))</f>
        <v/>
      </c>
      <c r="AM247" t="str">
        <f t="shared" ca="1" si="39"/>
        <v/>
      </c>
    </row>
    <row r="248" spans="27:39" x14ac:dyDescent="0.3">
      <c r="AA248" t="str">
        <f>IF(COUNTA('Procytrat CLO 60'!A249,'Procytrat CLO 60'!B249,'Procytrat CLO 60'!C249)&gt;0,"CLO 60","")</f>
        <v/>
      </c>
      <c r="AB248" t="str">
        <f>IFERROR(IF(ISNUMBER('Procytrat CLO 60'!A249),'Procytrat CLO 60'!A249,DATEVALUE('Procytrat CLO 60'!A249)),"")</f>
        <v/>
      </c>
      <c r="AC248" t="str">
        <f>IF(AA248="","",'Procytrat CLO 60'!B249)</f>
        <v/>
      </c>
      <c r="AD248" t="str">
        <f>IF(AA248="","",IFERROR(1*'Procytrat CLO 60'!C249,IFERROR(_xludf.NUMBERVALUE('Procytrat CLO 60'!C249,".",","),IFERROR(_xludf.NUMBERVALUE('Procytrat CLO 60'!C249,",","."),0))))</f>
        <v/>
      </c>
      <c r="AE248" t="str">
        <f>IF(AA248="","",'Procytrat CLO 60'!J249)</f>
        <v/>
      </c>
      <c r="AF248">
        <f t="shared" si="34"/>
        <v>0</v>
      </c>
      <c r="AG248" t="str">
        <f t="shared" si="35"/>
        <v/>
      </c>
      <c r="AH248" t="str">
        <f t="shared" si="36"/>
        <v/>
      </c>
      <c r="AI248">
        <f t="shared" si="37"/>
        <v>0</v>
      </c>
      <c r="AJ248">
        <f t="shared" si="38"/>
        <v>0</v>
      </c>
      <c r="AK248">
        <v>0</v>
      </c>
      <c r="AL248" t="str">
        <f>IF(AA248="","",IFERROR(IF(ISNUMBER('Procytrat CLO 60'!D249),'Procytrat CLO 60'!D249,IF(ISNUMBER(SEARCH("12",'Procytrat CLO 60'!D249)),EDATE(AB248,12),IF(ISNUMBER(SEARCH("6",'Procytrat CLO 60'!D249)),EDATE(AB248,6),IF(ISNUMBER(SEARCH("3",'Procytrat CLO 60'!D249)),EDATE(AB248,3),DATEVALUE('Procytrat CLO 60'!D249))))),""))</f>
        <v/>
      </c>
      <c r="AM248" t="str">
        <f t="shared" ca="1" si="39"/>
        <v/>
      </c>
    </row>
    <row r="249" spans="27:39" x14ac:dyDescent="0.3">
      <c r="AA249" t="str">
        <f>IF(COUNTA('Procytrat CLO 60'!A250,'Procytrat CLO 60'!B250,'Procytrat CLO 60'!C250)&gt;0,"CLO 60","")</f>
        <v/>
      </c>
      <c r="AB249" t="str">
        <f>IFERROR(IF(ISNUMBER('Procytrat CLO 60'!A250),'Procytrat CLO 60'!A250,DATEVALUE('Procytrat CLO 60'!A250)),"")</f>
        <v/>
      </c>
      <c r="AC249" t="str">
        <f>IF(AA249="","",'Procytrat CLO 60'!B250)</f>
        <v/>
      </c>
      <c r="AD249" t="str">
        <f>IF(AA249="","",IFERROR(1*'Procytrat CLO 60'!C250,IFERROR(_xludf.NUMBERVALUE('Procytrat CLO 60'!C250,".",","),IFERROR(_xludf.NUMBERVALUE('Procytrat CLO 60'!C250,",","."),0))))</f>
        <v/>
      </c>
      <c r="AE249" t="str">
        <f>IF(AA249="","",'Procytrat CLO 60'!J250)</f>
        <v/>
      </c>
      <c r="AF249">
        <f t="shared" si="34"/>
        <v>0</v>
      </c>
      <c r="AG249" t="str">
        <f t="shared" si="35"/>
        <v/>
      </c>
      <c r="AH249" t="str">
        <f t="shared" si="36"/>
        <v/>
      </c>
      <c r="AI249">
        <f t="shared" si="37"/>
        <v>0</v>
      </c>
      <c r="AJ249">
        <f t="shared" si="38"/>
        <v>0</v>
      </c>
      <c r="AK249">
        <v>0</v>
      </c>
      <c r="AL249" t="str">
        <f>IF(AA249="","",IFERROR(IF(ISNUMBER('Procytrat CLO 60'!D250),'Procytrat CLO 60'!D250,IF(ISNUMBER(SEARCH("12",'Procytrat CLO 60'!D250)),EDATE(AB249,12),IF(ISNUMBER(SEARCH("6",'Procytrat CLO 60'!D250)),EDATE(AB249,6),IF(ISNUMBER(SEARCH("3",'Procytrat CLO 60'!D250)),EDATE(AB249,3),DATEVALUE('Procytrat CLO 60'!D250))))),""))</f>
        <v/>
      </c>
      <c r="AM249" t="str">
        <f t="shared" ca="1" si="39"/>
        <v/>
      </c>
    </row>
    <row r="250" spans="27:39" x14ac:dyDescent="0.3">
      <c r="AA250" t="str">
        <f>IF(COUNTA('Procytrat CLO 60'!A251,'Procytrat CLO 60'!B251,'Procytrat CLO 60'!C251)&gt;0,"CLO 60","")</f>
        <v/>
      </c>
      <c r="AB250" t="str">
        <f>IFERROR(IF(ISNUMBER('Procytrat CLO 60'!A251),'Procytrat CLO 60'!A251,DATEVALUE('Procytrat CLO 60'!A251)),"")</f>
        <v/>
      </c>
      <c r="AC250" t="str">
        <f>IF(AA250="","",'Procytrat CLO 60'!B251)</f>
        <v/>
      </c>
      <c r="AD250" t="str">
        <f>IF(AA250="","",IFERROR(1*'Procytrat CLO 60'!C251,IFERROR(_xludf.NUMBERVALUE('Procytrat CLO 60'!C251,".",","),IFERROR(_xludf.NUMBERVALUE('Procytrat CLO 60'!C251,",","."),0))))</f>
        <v/>
      </c>
      <c r="AE250" t="str">
        <f>IF(AA250="","",'Procytrat CLO 60'!J251)</f>
        <v/>
      </c>
      <c r="AF250">
        <f t="shared" si="34"/>
        <v>0</v>
      </c>
      <c r="AG250" t="str">
        <f t="shared" si="35"/>
        <v/>
      </c>
      <c r="AH250" t="str">
        <f t="shared" si="36"/>
        <v/>
      </c>
      <c r="AI250">
        <f t="shared" si="37"/>
        <v>0</v>
      </c>
      <c r="AJ250">
        <f t="shared" si="38"/>
        <v>0</v>
      </c>
      <c r="AK250">
        <v>0</v>
      </c>
      <c r="AL250" t="str">
        <f>IF(AA250="","",IFERROR(IF(ISNUMBER('Procytrat CLO 60'!D251),'Procytrat CLO 60'!D251,IF(ISNUMBER(SEARCH("12",'Procytrat CLO 60'!D251)),EDATE(AB250,12),IF(ISNUMBER(SEARCH("6",'Procytrat CLO 60'!D251)),EDATE(AB250,6),IF(ISNUMBER(SEARCH("3",'Procytrat CLO 60'!D251)),EDATE(AB250,3),DATEVALUE('Procytrat CLO 60'!D251))))),""))</f>
        <v/>
      </c>
      <c r="AM250" t="str">
        <f t="shared" ca="1" si="39"/>
        <v/>
      </c>
    </row>
    <row r="251" spans="27:39" x14ac:dyDescent="0.3">
      <c r="AA251" t="str">
        <f>IF(COUNTA('Procytrat CLO 60'!A252,'Procytrat CLO 60'!B252,'Procytrat CLO 60'!C252)&gt;0,"CLO 60","")</f>
        <v/>
      </c>
      <c r="AB251" t="str">
        <f>IFERROR(IF(ISNUMBER('Procytrat CLO 60'!A252),'Procytrat CLO 60'!A252,DATEVALUE('Procytrat CLO 60'!A252)),"")</f>
        <v/>
      </c>
      <c r="AC251" t="str">
        <f>IF(AA251="","",'Procytrat CLO 60'!B252)</f>
        <v/>
      </c>
      <c r="AD251" t="str">
        <f>IF(AA251="","",IFERROR(1*'Procytrat CLO 60'!C252,IFERROR(_xludf.NUMBERVALUE('Procytrat CLO 60'!C252,".",","),IFERROR(_xludf.NUMBERVALUE('Procytrat CLO 60'!C252,",","."),0))))</f>
        <v/>
      </c>
      <c r="AE251" t="str">
        <f>IF(AA251="","",'Procytrat CLO 60'!J252)</f>
        <v/>
      </c>
      <c r="AF251">
        <f t="shared" si="34"/>
        <v>0</v>
      </c>
      <c r="AG251" t="str">
        <f t="shared" si="35"/>
        <v/>
      </c>
      <c r="AH251" t="str">
        <f t="shared" si="36"/>
        <v/>
      </c>
      <c r="AI251">
        <f t="shared" si="37"/>
        <v>0</v>
      </c>
      <c r="AJ251">
        <f t="shared" si="38"/>
        <v>0</v>
      </c>
      <c r="AK251">
        <v>0</v>
      </c>
      <c r="AL251" t="str">
        <f>IF(AA251="","",IFERROR(IF(ISNUMBER('Procytrat CLO 60'!D252),'Procytrat CLO 60'!D252,IF(ISNUMBER(SEARCH("12",'Procytrat CLO 60'!D252)),EDATE(AB251,12),IF(ISNUMBER(SEARCH("6",'Procytrat CLO 60'!D252)),EDATE(AB251,6),IF(ISNUMBER(SEARCH("3",'Procytrat CLO 60'!D252)),EDATE(AB251,3),DATEVALUE('Procytrat CLO 60'!D252))))),""))</f>
        <v/>
      </c>
      <c r="AM251" t="str">
        <f t="shared" ca="1" si="39"/>
        <v/>
      </c>
    </row>
    <row r="252" spans="27:39" x14ac:dyDescent="0.3">
      <c r="AA252" t="str">
        <f>IF(COUNTA('Procytrat CLO 60'!A253,'Procytrat CLO 60'!B253,'Procytrat CLO 60'!C253)&gt;0,"CLO 60","")</f>
        <v/>
      </c>
      <c r="AB252" t="str">
        <f>IFERROR(IF(ISNUMBER('Procytrat CLO 60'!A253),'Procytrat CLO 60'!A253,DATEVALUE('Procytrat CLO 60'!A253)),"")</f>
        <v/>
      </c>
      <c r="AC252" t="str">
        <f>IF(AA252="","",'Procytrat CLO 60'!B253)</f>
        <v/>
      </c>
      <c r="AD252" t="str">
        <f>IF(AA252="","",IFERROR(1*'Procytrat CLO 60'!C253,IFERROR(_xludf.NUMBERVALUE('Procytrat CLO 60'!C253,".",","),IFERROR(_xludf.NUMBERVALUE('Procytrat CLO 60'!C253,",","."),0))))</f>
        <v/>
      </c>
      <c r="AE252" t="str">
        <f>IF(AA252="","",'Procytrat CLO 60'!J253)</f>
        <v/>
      </c>
      <c r="AF252">
        <f t="shared" si="34"/>
        <v>0</v>
      </c>
      <c r="AG252" t="str">
        <f t="shared" si="35"/>
        <v/>
      </c>
      <c r="AH252" t="str">
        <f t="shared" si="36"/>
        <v/>
      </c>
      <c r="AI252">
        <f t="shared" si="37"/>
        <v>0</v>
      </c>
      <c r="AJ252">
        <f t="shared" si="38"/>
        <v>0</v>
      </c>
      <c r="AK252">
        <v>0</v>
      </c>
      <c r="AL252" t="str">
        <f>IF(AA252="","",IFERROR(IF(ISNUMBER('Procytrat CLO 60'!D253),'Procytrat CLO 60'!D253,IF(ISNUMBER(SEARCH("12",'Procytrat CLO 60'!D253)),EDATE(AB252,12),IF(ISNUMBER(SEARCH("6",'Procytrat CLO 60'!D253)),EDATE(AB252,6),IF(ISNUMBER(SEARCH("3",'Procytrat CLO 60'!D253)),EDATE(AB252,3),DATEVALUE('Procytrat CLO 60'!D253))))),""))</f>
        <v/>
      </c>
      <c r="AM252" t="str">
        <f t="shared" ca="1" si="39"/>
        <v/>
      </c>
    </row>
    <row r="253" spans="27:39" x14ac:dyDescent="0.3">
      <c r="AA253" t="str">
        <f>IF(COUNTA('Procytrat CLO 60'!A254,'Procytrat CLO 60'!B254,'Procytrat CLO 60'!C254)&gt;0,"CLO 60","")</f>
        <v/>
      </c>
      <c r="AB253" t="str">
        <f>IFERROR(IF(ISNUMBER('Procytrat CLO 60'!A254),'Procytrat CLO 60'!A254,DATEVALUE('Procytrat CLO 60'!A254)),"")</f>
        <v/>
      </c>
      <c r="AC253" t="str">
        <f>IF(AA253="","",'Procytrat CLO 60'!B254)</f>
        <v/>
      </c>
      <c r="AD253" t="str">
        <f>IF(AA253="","",IFERROR(1*'Procytrat CLO 60'!C254,IFERROR(_xludf.NUMBERVALUE('Procytrat CLO 60'!C254,".",","),IFERROR(_xludf.NUMBERVALUE('Procytrat CLO 60'!C254,",","."),0))))</f>
        <v/>
      </c>
      <c r="AE253" t="str">
        <f>IF(AA253="","",'Procytrat CLO 60'!J254)</f>
        <v/>
      </c>
      <c r="AF253">
        <f t="shared" si="34"/>
        <v>0</v>
      </c>
      <c r="AG253" t="str">
        <f t="shared" si="35"/>
        <v/>
      </c>
      <c r="AH253" t="str">
        <f t="shared" si="36"/>
        <v/>
      </c>
      <c r="AI253">
        <f t="shared" si="37"/>
        <v>0</v>
      </c>
      <c r="AJ253">
        <f t="shared" si="38"/>
        <v>0</v>
      </c>
      <c r="AK253">
        <v>0</v>
      </c>
      <c r="AL253" t="str">
        <f>IF(AA253="","",IFERROR(IF(ISNUMBER('Procytrat CLO 60'!D254),'Procytrat CLO 60'!D254,IF(ISNUMBER(SEARCH("12",'Procytrat CLO 60'!D254)),EDATE(AB253,12),IF(ISNUMBER(SEARCH("6",'Procytrat CLO 60'!D254)),EDATE(AB253,6),IF(ISNUMBER(SEARCH("3",'Procytrat CLO 60'!D254)),EDATE(AB253,3),DATEVALUE('Procytrat CLO 60'!D254))))),""))</f>
        <v/>
      </c>
      <c r="AM253" t="str">
        <f t="shared" ca="1" si="39"/>
        <v/>
      </c>
    </row>
    <row r="254" spans="27:39" x14ac:dyDescent="0.3">
      <c r="AA254" t="str">
        <f>IF(COUNTA('Procytrat CLO 60'!A255,'Procytrat CLO 60'!B255,'Procytrat CLO 60'!C255)&gt;0,"CLO 60","")</f>
        <v/>
      </c>
      <c r="AB254" t="str">
        <f>IFERROR(IF(ISNUMBER('Procytrat CLO 60'!A255),'Procytrat CLO 60'!A255,DATEVALUE('Procytrat CLO 60'!A255)),"")</f>
        <v/>
      </c>
      <c r="AC254" t="str">
        <f>IF(AA254="","",'Procytrat CLO 60'!B255)</f>
        <v/>
      </c>
      <c r="AD254" t="str">
        <f>IF(AA254="","",IFERROR(1*'Procytrat CLO 60'!C255,IFERROR(_xludf.NUMBERVALUE('Procytrat CLO 60'!C255,".",","),IFERROR(_xludf.NUMBERVALUE('Procytrat CLO 60'!C255,",","."),0))))</f>
        <v/>
      </c>
      <c r="AE254" t="str">
        <f>IF(AA254="","",'Procytrat CLO 60'!J255)</f>
        <v/>
      </c>
      <c r="AF254">
        <f t="shared" si="34"/>
        <v>0</v>
      </c>
      <c r="AG254" t="str">
        <f t="shared" si="35"/>
        <v/>
      </c>
      <c r="AH254" t="str">
        <f t="shared" si="36"/>
        <v/>
      </c>
      <c r="AI254">
        <f t="shared" si="37"/>
        <v>0</v>
      </c>
      <c r="AJ254">
        <f t="shared" si="38"/>
        <v>0</v>
      </c>
      <c r="AK254">
        <v>0</v>
      </c>
      <c r="AL254" t="str">
        <f>IF(AA254="","",IFERROR(IF(ISNUMBER('Procytrat CLO 60'!D255),'Procytrat CLO 60'!D255,IF(ISNUMBER(SEARCH("12",'Procytrat CLO 60'!D255)),EDATE(AB254,12),IF(ISNUMBER(SEARCH("6",'Procytrat CLO 60'!D255)),EDATE(AB254,6),IF(ISNUMBER(SEARCH("3",'Procytrat CLO 60'!D255)),EDATE(AB254,3),DATEVALUE('Procytrat CLO 60'!D255))))),""))</f>
        <v/>
      </c>
      <c r="AM254" t="str">
        <f t="shared" ca="1" si="39"/>
        <v/>
      </c>
    </row>
    <row r="255" spans="27:39" x14ac:dyDescent="0.3">
      <c r="AA255" t="str">
        <f>IF(COUNTA('Procytrat CLO 60'!A256,'Procytrat CLO 60'!B256,'Procytrat CLO 60'!C256)&gt;0,"CLO 60","")</f>
        <v/>
      </c>
      <c r="AB255" t="str">
        <f>IFERROR(IF(ISNUMBER('Procytrat CLO 60'!A256),'Procytrat CLO 60'!A256,DATEVALUE('Procytrat CLO 60'!A256)),"")</f>
        <v/>
      </c>
      <c r="AC255" t="str">
        <f>IF(AA255="","",'Procytrat CLO 60'!B256)</f>
        <v/>
      </c>
      <c r="AD255" t="str">
        <f>IF(AA255="","",IFERROR(1*'Procytrat CLO 60'!C256,IFERROR(_xludf.NUMBERVALUE('Procytrat CLO 60'!C256,".",","),IFERROR(_xludf.NUMBERVALUE('Procytrat CLO 60'!C256,",","."),0))))</f>
        <v/>
      </c>
      <c r="AE255" t="str">
        <f>IF(AA255="","",'Procytrat CLO 60'!J256)</f>
        <v/>
      </c>
      <c r="AF255">
        <f t="shared" si="34"/>
        <v>0</v>
      </c>
      <c r="AG255" t="str">
        <f t="shared" si="35"/>
        <v/>
      </c>
      <c r="AH255" t="str">
        <f t="shared" si="36"/>
        <v/>
      </c>
      <c r="AI255">
        <f t="shared" si="37"/>
        <v>0</v>
      </c>
      <c r="AJ255">
        <f t="shared" si="38"/>
        <v>0</v>
      </c>
      <c r="AK255">
        <v>0</v>
      </c>
      <c r="AL255" t="str">
        <f>IF(AA255="","",IFERROR(IF(ISNUMBER('Procytrat CLO 60'!D256),'Procytrat CLO 60'!D256,IF(ISNUMBER(SEARCH("12",'Procytrat CLO 60'!D256)),EDATE(AB255,12),IF(ISNUMBER(SEARCH("6",'Procytrat CLO 60'!D256)),EDATE(AB255,6),IF(ISNUMBER(SEARCH("3",'Procytrat CLO 60'!D256)),EDATE(AB255,3),DATEVALUE('Procytrat CLO 60'!D256))))),""))</f>
        <v/>
      </c>
      <c r="AM255" t="str">
        <f t="shared" ca="1" si="39"/>
        <v/>
      </c>
    </row>
    <row r="256" spans="27:39" x14ac:dyDescent="0.3">
      <c r="AA256" t="str">
        <f>IF(COUNTA('Procytrat CLO 60'!A257,'Procytrat CLO 60'!B257,'Procytrat CLO 60'!C257)&gt;0,"CLO 60","")</f>
        <v/>
      </c>
      <c r="AB256" t="str">
        <f>IFERROR(IF(ISNUMBER('Procytrat CLO 60'!A257),'Procytrat CLO 60'!A257,DATEVALUE('Procytrat CLO 60'!A257)),"")</f>
        <v/>
      </c>
      <c r="AC256" t="str">
        <f>IF(AA256="","",'Procytrat CLO 60'!B257)</f>
        <v/>
      </c>
      <c r="AD256" t="str">
        <f>IF(AA256="","",IFERROR(1*'Procytrat CLO 60'!C257,IFERROR(_xludf.NUMBERVALUE('Procytrat CLO 60'!C257,".",","),IFERROR(_xludf.NUMBERVALUE('Procytrat CLO 60'!C257,",","."),0))))</f>
        <v/>
      </c>
      <c r="AE256" t="str">
        <f>IF(AA256="","",'Procytrat CLO 60'!J257)</f>
        <v/>
      </c>
      <c r="AF256">
        <f t="shared" si="34"/>
        <v>0</v>
      </c>
      <c r="AG256" t="str">
        <f t="shared" si="35"/>
        <v/>
      </c>
      <c r="AH256" t="str">
        <f t="shared" si="36"/>
        <v/>
      </c>
      <c r="AI256">
        <f t="shared" si="37"/>
        <v>0</v>
      </c>
      <c r="AJ256">
        <f t="shared" si="38"/>
        <v>0</v>
      </c>
      <c r="AK256">
        <v>0</v>
      </c>
      <c r="AL256" t="str">
        <f>IF(AA256="","",IFERROR(IF(ISNUMBER('Procytrat CLO 60'!D257),'Procytrat CLO 60'!D257,IF(ISNUMBER(SEARCH("12",'Procytrat CLO 60'!D257)),EDATE(AB256,12),IF(ISNUMBER(SEARCH("6",'Procytrat CLO 60'!D257)),EDATE(AB256,6),IF(ISNUMBER(SEARCH("3",'Procytrat CLO 60'!D257)),EDATE(AB256,3),DATEVALUE('Procytrat CLO 60'!D257))))),""))</f>
        <v/>
      </c>
      <c r="AM256" t="str">
        <f t="shared" ca="1" si="39"/>
        <v/>
      </c>
    </row>
    <row r="257" spans="27:39" x14ac:dyDescent="0.3">
      <c r="AA257" t="str">
        <f>IF(COUNTA('Procytrat CLO 60'!A258,'Procytrat CLO 60'!B258,'Procytrat CLO 60'!C258)&gt;0,"CLO 60","")</f>
        <v/>
      </c>
      <c r="AB257" t="str">
        <f>IFERROR(IF(ISNUMBER('Procytrat CLO 60'!A258),'Procytrat CLO 60'!A258,DATEVALUE('Procytrat CLO 60'!A258)),"")</f>
        <v/>
      </c>
      <c r="AC257" t="str">
        <f>IF(AA257="","",'Procytrat CLO 60'!B258)</f>
        <v/>
      </c>
      <c r="AD257" t="str">
        <f>IF(AA257="","",IFERROR(1*'Procytrat CLO 60'!C258,IFERROR(_xludf.NUMBERVALUE('Procytrat CLO 60'!C258,".",","),IFERROR(_xludf.NUMBERVALUE('Procytrat CLO 60'!C258,",","."),0))))</f>
        <v/>
      </c>
      <c r="AE257" t="str">
        <f>IF(AA257="","",'Procytrat CLO 60'!J258)</f>
        <v/>
      </c>
      <c r="AF257">
        <f t="shared" si="34"/>
        <v>0</v>
      </c>
      <c r="AG257" t="str">
        <f t="shared" si="35"/>
        <v/>
      </c>
      <c r="AH257" t="str">
        <f t="shared" si="36"/>
        <v/>
      </c>
      <c r="AI257">
        <f t="shared" si="37"/>
        <v>0</v>
      </c>
      <c r="AJ257">
        <f t="shared" si="38"/>
        <v>0</v>
      </c>
      <c r="AK257">
        <v>0</v>
      </c>
      <c r="AL257" t="str">
        <f>IF(AA257="","",IFERROR(IF(ISNUMBER('Procytrat CLO 60'!D258),'Procytrat CLO 60'!D258,IF(ISNUMBER(SEARCH("12",'Procytrat CLO 60'!D258)),EDATE(AB257,12),IF(ISNUMBER(SEARCH("6",'Procytrat CLO 60'!D258)),EDATE(AB257,6),IF(ISNUMBER(SEARCH("3",'Procytrat CLO 60'!D258)),EDATE(AB257,3),DATEVALUE('Procytrat CLO 60'!D258))))),""))</f>
        <v/>
      </c>
      <c r="AM257" t="str">
        <f t="shared" ca="1" si="39"/>
        <v/>
      </c>
    </row>
    <row r="258" spans="27:39" x14ac:dyDescent="0.3">
      <c r="AA258" t="str">
        <f>IF(COUNTA('Procytrat CLO 60'!A259,'Procytrat CLO 60'!B259,'Procytrat CLO 60'!C259)&gt;0,"CLO 60","")</f>
        <v/>
      </c>
      <c r="AB258" t="str">
        <f>IFERROR(IF(ISNUMBER('Procytrat CLO 60'!A259),'Procytrat CLO 60'!A259,DATEVALUE('Procytrat CLO 60'!A259)),"")</f>
        <v/>
      </c>
      <c r="AC258" t="str">
        <f>IF(AA258="","",'Procytrat CLO 60'!B259)</f>
        <v/>
      </c>
      <c r="AD258" t="str">
        <f>IF(AA258="","",IFERROR(1*'Procytrat CLO 60'!C259,IFERROR(_xludf.NUMBERVALUE('Procytrat CLO 60'!C259,".",","),IFERROR(_xludf.NUMBERVALUE('Procytrat CLO 60'!C259,",","."),0))))</f>
        <v/>
      </c>
      <c r="AE258" t="str">
        <f>IF(AA258="","",'Procytrat CLO 60'!J259)</f>
        <v/>
      </c>
      <c r="AF258">
        <f t="shared" ref="AF258:AF321" si="40">IF(AA258="",0,--ISNUMBER(SEARCH("aprovado",AE258)))</f>
        <v>0</v>
      </c>
      <c r="AG258" t="str">
        <f t="shared" ref="AG258:AG321" si="41">IF(AB258="","",YEAR(AB258))</f>
        <v/>
      </c>
      <c r="AH258" t="str">
        <f t="shared" ref="AH258:AH321" si="42">IF(AB258="","",MONTH(AB258))</f>
        <v/>
      </c>
      <c r="AI258">
        <f t="shared" ref="AI258:AI321" si="43">IF(AB258="",0,AB258+ROW()/1000000)</f>
        <v>0</v>
      </c>
      <c r="AJ258">
        <f t="shared" ref="AJ258:AJ321" si="44">--(AA258&lt;&gt;"")</f>
        <v>0</v>
      </c>
      <c r="AK258">
        <v>0</v>
      </c>
      <c r="AL258" t="str">
        <f>IF(AA258="","",IFERROR(IF(ISNUMBER('Procytrat CLO 60'!D259),'Procytrat CLO 60'!D259,IF(ISNUMBER(SEARCH("12",'Procytrat CLO 60'!D259)),EDATE(AB258,12),IF(ISNUMBER(SEARCH("6",'Procytrat CLO 60'!D259)),EDATE(AB258,6),IF(ISNUMBER(SEARCH("3",'Procytrat CLO 60'!D259)),EDATE(AB258,3),DATEVALUE('Procytrat CLO 60'!D259))))),""))</f>
        <v/>
      </c>
      <c r="AM258" t="str">
        <f t="shared" ref="AM258:AM321" ca="1" si="45">IF(AND(AJ258=1,AL258&lt;&gt;"",AL258&gt;=TODAY(),AG258=$W$3),AL258+ROW()/1000000,"")</f>
        <v/>
      </c>
    </row>
    <row r="259" spans="27:39" x14ac:dyDescent="0.3">
      <c r="AA259" t="str">
        <f>IF(COUNTA('Procytrat CLO 60'!A260,'Procytrat CLO 60'!B260,'Procytrat CLO 60'!C260)&gt;0,"CLO 60","")</f>
        <v/>
      </c>
      <c r="AB259" t="str">
        <f>IFERROR(IF(ISNUMBER('Procytrat CLO 60'!A260),'Procytrat CLO 60'!A260,DATEVALUE('Procytrat CLO 60'!A260)),"")</f>
        <v/>
      </c>
      <c r="AC259" t="str">
        <f>IF(AA259="","",'Procytrat CLO 60'!B260)</f>
        <v/>
      </c>
      <c r="AD259" t="str">
        <f>IF(AA259="","",IFERROR(1*'Procytrat CLO 60'!C260,IFERROR(_xludf.NUMBERVALUE('Procytrat CLO 60'!C260,".",","),IFERROR(_xludf.NUMBERVALUE('Procytrat CLO 60'!C260,",","."),0))))</f>
        <v/>
      </c>
      <c r="AE259" t="str">
        <f>IF(AA259="","",'Procytrat CLO 60'!J260)</f>
        <v/>
      </c>
      <c r="AF259">
        <f t="shared" si="40"/>
        <v>0</v>
      </c>
      <c r="AG259" t="str">
        <f t="shared" si="41"/>
        <v/>
      </c>
      <c r="AH259" t="str">
        <f t="shared" si="42"/>
        <v/>
      </c>
      <c r="AI259">
        <f t="shared" si="43"/>
        <v>0</v>
      </c>
      <c r="AJ259">
        <f t="shared" si="44"/>
        <v>0</v>
      </c>
      <c r="AK259">
        <v>0</v>
      </c>
      <c r="AL259" t="str">
        <f>IF(AA259="","",IFERROR(IF(ISNUMBER('Procytrat CLO 60'!D260),'Procytrat CLO 60'!D260,IF(ISNUMBER(SEARCH("12",'Procytrat CLO 60'!D260)),EDATE(AB259,12),IF(ISNUMBER(SEARCH("6",'Procytrat CLO 60'!D260)),EDATE(AB259,6),IF(ISNUMBER(SEARCH("3",'Procytrat CLO 60'!D260)),EDATE(AB259,3),DATEVALUE('Procytrat CLO 60'!D260))))),""))</f>
        <v/>
      </c>
      <c r="AM259" t="str">
        <f t="shared" ca="1" si="45"/>
        <v/>
      </c>
    </row>
    <row r="260" spans="27:39" x14ac:dyDescent="0.3">
      <c r="AA260" t="str">
        <f>IF(COUNTA('Procytrat CLO 60'!A261,'Procytrat CLO 60'!B261,'Procytrat CLO 60'!C261)&gt;0,"CLO 60","")</f>
        <v/>
      </c>
      <c r="AB260" t="str">
        <f>IFERROR(IF(ISNUMBER('Procytrat CLO 60'!A261),'Procytrat CLO 60'!A261,DATEVALUE('Procytrat CLO 60'!A261)),"")</f>
        <v/>
      </c>
      <c r="AC260" t="str">
        <f>IF(AA260="","",'Procytrat CLO 60'!B261)</f>
        <v/>
      </c>
      <c r="AD260" t="str">
        <f>IF(AA260="","",IFERROR(1*'Procytrat CLO 60'!C261,IFERROR(_xludf.NUMBERVALUE('Procytrat CLO 60'!C261,".",","),IFERROR(_xludf.NUMBERVALUE('Procytrat CLO 60'!C261,",","."),0))))</f>
        <v/>
      </c>
      <c r="AE260" t="str">
        <f>IF(AA260="","",'Procytrat CLO 60'!J261)</f>
        <v/>
      </c>
      <c r="AF260">
        <f t="shared" si="40"/>
        <v>0</v>
      </c>
      <c r="AG260" t="str">
        <f t="shared" si="41"/>
        <v/>
      </c>
      <c r="AH260" t="str">
        <f t="shared" si="42"/>
        <v/>
      </c>
      <c r="AI260">
        <f t="shared" si="43"/>
        <v>0</v>
      </c>
      <c r="AJ260">
        <f t="shared" si="44"/>
        <v>0</v>
      </c>
      <c r="AK260">
        <v>0</v>
      </c>
      <c r="AL260" t="str">
        <f>IF(AA260="","",IFERROR(IF(ISNUMBER('Procytrat CLO 60'!D261),'Procytrat CLO 60'!D261,IF(ISNUMBER(SEARCH("12",'Procytrat CLO 60'!D261)),EDATE(AB260,12),IF(ISNUMBER(SEARCH("6",'Procytrat CLO 60'!D261)),EDATE(AB260,6),IF(ISNUMBER(SEARCH("3",'Procytrat CLO 60'!D261)),EDATE(AB260,3),DATEVALUE('Procytrat CLO 60'!D261))))),""))</f>
        <v/>
      </c>
      <c r="AM260" t="str">
        <f t="shared" ca="1" si="45"/>
        <v/>
      </c>
    </row>
    <row r="261" spans="27:39" x14ac:dyDescent="0.3">
      <c r="AA261" t="str">
        <f>IF(COUNTA('Procytrat CLO 60'!A262,'Procytrat CLO 60'!B262,'Procytrat CLO 60'!C262)&gt;0,"CLO 60","")</f>
        <v/>
      </c>
      <c r="AB261" t="str">
        <f>IFERROR(IF(ISNUMBER('Procytrat CLO 60'!A262),'Procytrat CLO 60'!A262,DATEVALUE('Procytrat CLO 60'!A262)),"")</f>
        <v/>
      </c>
      <c r="AC261" t="str">
        <f>IF(AA261="","",'Procytrat CLO 60'!B262)</f>
        <v/>
      </c>
      <c r="AD261" t="str">
        <f>IF(AA261="","",IFERROR(1*'Procytrat CLO 60'!C262,IFERROR(_xludf.NUMBERVALUE('Procytrat CLO 60'!C262,".",","),IFERROR(_xludf.NUMBERVALUE('Procytrat CLO 60'!C262,",","."),0))))</f>
        <v/>
      </c>
      <c r="AE261" t="str">
        <f>IF(AA261="","",'Procytrat CLO 60'!J262)</f>
        <v/>
      </c>
      <c r="AF261">
        <f t="shared" si="40"/>
        <v>0</v>
      </c>
      <c r="AG261" t="str">
        <f t="shared" si="41"/>
        <v/>
      </c>
      <c r="AH261" t="str">
        <f t="shared" si="42"/>
        <v/>
      </c>
      <c r="AI261">
        <f t="shared" si="43"/>
        <v>0</v>
      </c>
      <c r="AJ261">
        <f t="shared" si="44"/>
        <v>0</v>
      </c>
      <c r="AK261">
        <v>0</v>
      </c>
      <c r="AL261" t="str">
        <f>IF(AA261="","",IFERROR(IF(ISNUMBER('Procytrat CLO 60'!D262),'Procytrat CLO 60'!D262,IF(ISNUMBER(SEARCH("12",'Procytrat CLO 60'!D262)),EDATE(AB261,12),IF(ISNUMBER(SEARCH("6",'Procytrat CLO 60'!D262)),EDATE(AB261,6),IF(ISNUMBER(SEARCH("3",'Procytrat CLO 60'!D262)),EDATE(AB261,3),DATEVALUE('Procytrat CLO 60'!D262))))),""))</f>
        <v/>
      </c>
      <c r="AM261" t="str">
        <f t="shared" ca="1" si="45"/>
        <v/>
      </c>
    </row>
    <row r="262" spans="27:39" x14ac:dyDescent="0.3">
      <c r="AA262" t="str">
        <f>IF(COUNTA('Procytrat CLO 60'!A263,'Procytrat CLO 60'!B263,'Procytrat CLO 60'!C263)&gt;0,"CLO 60","")</f>
        <v/>
      </c>
      <c r="AB262" t="str">
        <f>IFERROR(IF(ISNUMBER('Procytrat CLO 60'!A263),'Procytrat CLO 60'!A263,DATEVALUE('Procytrat CLO 60'!A263)),"")</f>
        <v/>
      </c>
      <c r="AC262" t="str">
        <f>IF(AA262="","",'Procytrat CLO 60'!B263)</f>
        <v/>
      </c>
      <c r="AD262" t="str">
        <f>IF(AA262="","",IFERROR(1*'Procytrat CLO 60'!C263,IFERROR(_xludf.NUMBERVALUE('Procytrat CLO 60'!C263,".",","),IFERROR(_xludf.NUMBERVALUE('Procytrat CLO 60'!C263,",","."),0))))</f>
        <v/>
      </c>
      <c r="AE262" t="str">
        <f>IF(AA262="","",'Procytrat CLO 60'!J263)</f>
        <v/>
      </c>
      <c r="AF262">
        <f t="shared" si="40"/>
        <v>0</v>
      </c>
      <c r="AG262" t="str">
        <f t="shared" si="41"/>
        <v/>
      </c>
      <c r="AH262" t="str">
        <f t="shared" si="42"/>
        <v/>
      </c>
      <c r="AI262">
        <f t="shared" si="43"/>
        <v>0</v>
      </c>
      <c r="AJ262">
        <f t="shared" si="44"/>
        <v>0</v>
      </c>
      <c r="AK262">
        <v>0</v>
      </c>
      <c r="AL262" t="str">
        <f>IF(AA262="","",IFERROR(IF(ISNUMBER('Procytrat CLO 60'!D263),'Procytrat CLO 60'!D263,IF(ISNUMBER(SEARCH("12",'Procytrat CLO 60'!D263)),EDATE(AB262,12),IF(ISNUMBER(SEARCH("6",'Procytrat CLO 60'!D263)),EDATE(AB262,6),IF(ISNUMBER(SEARCH("3",'Procytrat CLO 60'!D263)),EDATE(AB262,3),DATEVALUE('Procytrat CLO 60'!D263))))),""))</f>
        <v/>
      </c>
      <c r="AM262" t="str">
        <f t="shared" ca="1" si="45"/>
        <v/>
      </c>
    </row>
    <row r="263" spans="27:39" x14ac:dyDescent="0.3">
      <c r="AA263" t="str">
        <f>IF(COUNTA('Procytrat CLO 60'!A264,'Procytrat CLO 60'!B264,'Procytrat CLO 60'!C264)&gt;0,"CLO 60","")</f>
        <v/>
      </c>
      <c r="AB263" t="str">
        <f>IFERROR(IF(ISNUMBER('Procytrat CLO 60'!A264),'Procytrat CLO 60'!A264,DATEVALUE('Procytrat CLO 60'!A264)),"")</f>
        <v/>
      </c>
      <c r="AC263" t="str">
        <f>IF(AA263="","",'Procytrat CLO 60'!B264)</f>
        <v/>
      </c>
      <c r="AD263" t="str">
        <f>IF(AA263="","",IFERROR(1*'Procytrat CLO 60'!C264,IFERROR(_xludf.NUMBERVALUE('Procytrat CLO 60'!C264,".",","),IFERROR(_xludf.NUMBERVALUE('Procytrat CLO 60'!C264,",","."),0))))</f>
        <v/>
      </c>
      <c r="AE263" t="str">
        <f>IF(AA263="","",'Procytrat CLO 60'!J264)</f>
        <v/>
      </c>
      <c r="AF263">
        <f t="shared" si="40"/>
        <v>0</v>
      </c>
      <c r="AG263" t="str">
        <f t="shared" si="41"/>
        <v/>
      </c>
      <c r="AH263" t="str">
        <f t="shared" si="42"/>
        <v/>
      </c>
      <c r="AI263">
        <f t="shared" si="43"/>
        <v>0</v>
      </c>
      <c r="AJ263">
        <f t="shared" si="44"/>
        <v>0</v>
      </c>
      <c r="AK263">
        <v>0</v>
      </c>
      <c r="AL263" t="str">
        <f>IF(AA263="","",IFERROR(IF(ISNUMBER('Procytrat CLO 60'!D264),'Procytrat CLO 60'!D264,IF(ISNUMBER(SEARCH("12",'Procytrat CLO 60'!D264)),EDATE(AB263,12),IF(ISNUMBER(SEARCH("6",'Procytrat CLO 60'!D264)),EDATE(AB263,6),IF(ISNUMBER(SEARCH("3",'Procytrat CLO 60'!D264)),EDATE(AB263,3),DATEVALUE('Procytrat CLO 60'!D264))))),""))</f>
        <v/>
      </c>
      <c r="AM263" t="str">
        <f t="shared" ca="1" si="45"/>
        <v/>
      </c>
    </row>
    <row r="264" spans="27:39" x14ac:dyDescent="0.3">
      <c r="AA264" t="str">
        <f>IF(COUNTA('Procytrat CLO 60'!A265,'Procytrat CLO 60'!B265,'Procytrat CLO 60'!C265)&gt;0,"CLO 60","")</f>
        <v/>
      </c>
      <c r="AB264" t="str">
        <f>IFERROR(IF(ISNUMBER('Procytrat CLO 60'!A265),'Procytrat CLO 60'!A265,DATEVALUE('Procytrat CLO 60'!A265)),"")</f>
        <v/>
      </c>
      <c r="AC264" t="str">
        <f>IF(AA264="","",'Procytrat CLO 60'!B265)</f>
        <v/>
      </c>
      <c r="AD264" t="str">
        <f>IF(AA264="","",IFERROR(1*'Procytrat CLO 60'!C265,IFERROR(_xludf.NUMBERVALUE('Procytrat CLO 60'!C265,".",","),IFERROR(_xludf.NUMBERVALUE('Procytrat CLO 60'!C265,",","."),0))))</f>
        <v/>
      </c>
      <c r="AE264" t="str">
        <f>IF(AA264="","",'Procytrat CLO 60'!J265)</f>
        <v/>
      </c>
      <c r="AF264">
        <f t="shared" si="40"/>
        <v>0</v>
      </c>
      <c r="AG264" t="str">
        <f t="shared" si="41"/>
        <v/>
      </c>
      <c r="AH264" t="str">
        <f t="shared" si="42"/>
        <v/>
      </c>
      <c r="AI264">
        <f t="shared" si="43"/>
        <v>0</v>
      </c>
      <c r="AJ264">
        <f t="shared" si="44"/>
        <v>0</v>
      </c>
      <c r="AK264">
        <v>0</v>
      </c>
      <c r="AL264" t="str">
        <f>IF(AA264="","",IFERROR(IF(ISNUMBER('Procytrat CLO 60'!D265),'Procytrat CLO 60'!D265,IF(ISNUMBER(SEARCH("12",'Procytrat CLO 60'!D265)),EDATE(AB264,12),IF(ISNUMBER(SEARCH("6",'Procytrat CLO 60'!D265)),EDATE(AB264,6),IF(ISNUMBER(SEARCH("3",'Procytrat CLO 60'!D265)),EDATE(AB264,3),DATEVALUE('Procytrat CLO 60'!D265))))),""))</f>
        <v/>
      </c>
      <c r="AM264" t="str">
        <f t="shared" ca="1" si="45"/>
        <v/>
      </c>
    </row>
    <row r="265" spans="27:39" x14ac:dyDescent="0.3">
      <c r="AA265" t="str">
        <f>IF(COUNTA('Procytrat CLO 60'!A266,'Procytrat CLO 60'!B266,'Procytrat CLO 60'!C266)&gt;0,"CLO 60","")</f>
        <v/>
      </c>
      <c r="AB265" t="str">
        <f>IFERROR(IF(ISNUMBER('Procytrat CLO 60'!A266),'Procytrat CLO 60'!A266,DATEVALUE('Procytrat CLO 60'!A266)),"")</f>
        <v/>
      </c>
      <c r="AC265" t="str">
        <f>IF(AA265="","",'Procytrat CLO 60'!B266)</f>
        <v/>
      </c>
      <c r="AD265" t="str">
        <f>IF(AA265="","",IFERROR(1*'Procytrat CLO 60'!C266,IFERROR(_xludf.NUMBERVALUE('Procytrat CLO 60'!C266,".",","),IFERROR(_xludf.NUMBERVALUE('Procytrat CLO 60'!C266,",","."),0))))</f>
        <v/>
      </c>
      <c r="AE265" t="str">
        <f>IF(AA265="","",'Procytrat CLO 60'!J266)</f>
        <v/>
      </c>
      <c r="AF265">
        <f t="shared" si="40"/>
        <v>0</v>
      </c>
      <c r="AG265" t="str">
        <f t="shared" si="41"/>
        <v/>
      </c>
      <c r="AH265" t="str">
        <f t="shared" si="42"/>
        <v/>
      </c>
      <c r="AI265">
        <f t="shared" si="43"/>
        <v>0</v>
      </c>
      <c r="AJ265">
        <f t="shared" si="44"/>
        <v>0</v>
      </c>
      <c r="AK265">
        <v>0</v>
      </c>
      <c r="AL265" t="str">
        <f>IF(AA265="","",IFERROR(IF(ISNUMBER('Procytrat CLO 60'!D266),'Procytrat CLO 60'!D266,IF(ISNUMBER(SEARCH("12",'Procytrat CLO 60'!D266)),EDATE(AB265,12),IF(ISNUMBER(SEARCH("6",'Procytrat CLO 60'!D266)),EDATE(AB265,6),IF(ISNUMBER(SEARCH("3",'Procytrat CLO 60'!D266)),EDATE(AB265,3),DATEVALUE('Procytrat CLO 60'!D266))))),""))</f>
        <v/>
      </c>
      <c r="AM265" t="str">
        <f t="shared" ca="1" si="45"/>
        <v/>
      </c>
    </row>
    <row r="266" spans="27:39" x14ac:dyDescent="0.3">
      <c r="AA266" t="str">
        <f>IF(COUNTA('Procytrat CLO 60'!A267,'Procytrat CLO 60'!B267,'Procytrat CLO 60'!C267)&gt;0,"CLO 60","")</f>
        <v/>
      </c>
      <c r="AB266" t="str">
        <f>IFERROR(IF(ISNUMBER('Procytrat CLO 60'!A267),'Procytrat CLO 60'!A267,DATEVALUE('Procytrat CLO 60'!A267)),"")</f>
        <v/>
      </c>
      <c r="AC266" t="str">
        <f>IF(AA266="","",'Procytrat CLO 60'!B267)</f>
        <v/>
      </c>
      <c r="AD266" t="str">
        <f>IF(AA266="","",IFERROR(1*'Procytrat CLO 60'!C267,IFERROR(_xludf.NUMBERVALUE('Procytrat CLO 60'!C267,".",","),IFERROR(_xludf.NUMBERVALUE('Procytrat CLO 60'!C267,",","."),0))))</f>
        <v/>
      </c>
      <c r="AE266" t="str">
        <f>IF(AA266="","",'Procytrat CLO 60'!J267)</f>
        <v/>
      </c>
      <c r="AF266">
        <f t="shared" si="40"/>
        <v>0</v>
      </c>
      <c r="AG266" t="str">
        <f t="shared" si="41"/>
        <v/>
      </c>
      <c r="AH266" t="str">
        <f t="shared" si="42"/>
        <v/>
      </c>
      <c r="AI266">
        <f t="shared" si="43"/>
        <v>0</v>
      </c>
      <c r="AJ266">
        <f t="shared" si="44"/>
        <v>0</v>
      </c>
      <c r="AK266">
        <v>0</v>
      </c>
      <c r="AL266" t="str">
        <f>IF(AA266="","",IFERROR(IF(ISNUMBER('Procytrat CLO 60'!D267),'Procytrat CLO 60'!D267,IF(ISNUMBER(SEARCH("12",'Procytrat CLO 60'!D267)),EDATE(AB266,12),IF(ISNUMBER(SEARCH("6",'Procytrat CLO 60'!D267)),EDATE(AB266,6),IF(ISNUMBER(SEARCH("3",'Procytrat CLO 60'!D267)),EDATE(AB266,3),DATEVALUE('Procytrat CLO 60'!D267))))),""))</f>
        <v/>
      </c>
      <c r="AM266" t="str">
        <f t="shared" ca="1" si="45"/>
        <v/>
      </c>
    </row>
    <row r="267" spans="27:39" x14ac:dyDescent="0.3">
      <c r="AA267" t="str">
        <f>IF(COUNTA('Procytrat CLO 60'!A268,'Procytrat CLO 60'!B268,'Procytrat CLO 60'!C268)&gt;0,"CLO 60","")</f>
        <v/>
      </c>
      <c r="AB267" t="str">
        <f>IFERROR(IF(ISNUMBER('Procytrat CLO 60'!A268),'Procytrat CLO 60'!A268,DATEVALUE('Procytrat CLO 60'!A268)),"")</f>
        <v/>
      </c>
      <c r="AC267" t="str">
        <f>IF(AA267="","",'Procytrat CLO 60'!B268)</f>
        <v/>
      </c>
      <c r="AD267" t="str">
        <f>IF(AA267="","",IFERROR(1*'Procytrat CLO 60'!C268,IFERROR(_xludf.NUMBERVALUE('Procytrat CLO 60'!C268,".",","),IFERROR(_xludf.NUMBERVALUE('Procytrat CLO 60'!C268,",","."),0))))</f>
        <v/>
      </c>
      <c r="AE267" t="str">
        <f>IF(AA267="","",'Procytrat CLO 60'!J268)</f>
        <v/>
      </c>
      <c r="AF267">
        <f t="shared" si="40"/>
        <v>0</v>
      </c>
      <c r="AG267" t="str">
        <f t="shared" si="41"/>
        <v/>
      </c>
      <c r="AH267" t="str">
        <f t="shared" si="42"/>
        <v/>
      </c>
      <c r="AI267">
        <f t="shared" si="43"/>
        <v>0</v>
      </c>
      <c r="AJ267">
        <f t="shared" si="44"/>
        <v>0</v>
      </c>
      <c r="AK267">
        <v>0</v>
      </c>
      <c r="AL267" t="str">
        <f>IF(AA267="","",IFERROR(IF(ISNUMBER('Procytrat CLO 60'!D268),'Procytrat CLO 60'!D268,IF(ISNUMBER(SEARCH("12",'Procytrat CLO 60'!D268)),EDATE(AB267,12),IF(ISNUMBER(SEARCH("6",'Procytrat CLO 60'!D268)),EDATE(AB267,6),IF(ISNUMBER(SEARCH("3",'Procytrat CLO 60'!D268)),EDATE(AB267,3),DATEVALUE('Procytrat CLO 60'!D268))))),""))</f>
        <v/>
      </c>
      <c r="AM267" t="str">
        <f t="shared" ca="1" si="45"/>
        <v/>
      </c>
    </row>
    <row r="268" spans="27:39" x14ac:dyDescent="0.3">
      <c r="AA268" t="str">
        <f>IF(COUNTA('Procytrat CLO 60'!A269,'Procytrat CLO 60'!B269,'Procytrat CLO 60'!C269)&gt;0,"CLO 60","")</f>
        <v/>
      </c>
      <c r="AB268" t="str">
        <f>IFERROR(IF(ISNUMBER('Procytrat CLO 60'!A269),'Procytrat CLO 60'!A269,DATEVALUE('Procytrat CLO 60'!A269)),"")</f>
        <v/>
      </c>
      <c r="AC268" t="str">
        <f>IF(AA268="","",'Procytrat CLO 60'!B269)</f>
        <v/>
      </c>
      <c r="AD268" t="str">
        <f>IF(AA268="","",IFERROR(1*'Procytrat CLO 60'!C269,IFERROR(_xludf.NUMBERVALUE('Procytrat CLO 60'!C269,".",","),IFERROR(_xludf.NUMBERVALUE('Procytrat CLO 60'!C269,",","."),0))))</f>
        <v/>
      </c>
      <c r="AE268" t="str">
        <f>IF(AA268="","",'Procytrat CLO 60'!J269)</f>
        <v/>
      </c>
      <c r="AF268">
        <f t="shared" si="40"/>
        <v>0</v>
      </c>
      <c r="AG268" t="str">
        <f t="shared" si="41"/>
        <v/>
      </c>
      <c r="AH268" t="str">
        <f t="shared" si="42"/>
        <v/>
      </c>
      <c r="AI268">
        <f t="shared" si="43"/>
        <v>0</v>
      </c>
      <c r="AJ268">
        <f t="shared" si="44"/>
        <v>0</v>
      </c>
      <c r="AK268">
        <v>0</v>
      </c>
      <c r="AL268" t="str">
        <f>IF(AA268="","",IFERROR(IF(ISNUMBER('Procytrat CLO 60'!D269),'Procytrat CLO 60'!D269,IF(ISNUMBER(SEARCH("12",'Procytrat CLO 60'!D269)),EDATE(AB268,12),IF(ISNUMBER(SEARCH("6",'Procytrat CLO 60'!D269)),EDATE(AB268,6),IF(ISNUMBER(SEARCH("3",'Procytrat CLO 60'!D269)),EDATE(AB268,3),DATEVALUE('Procytrat CLO 60'!D269))))),""))</f>
        <v/>
      </c>
      <c r="AM268" t="str">
        <f t="shared" ca="1" si="45"/>
        <v/>
      </c>
    </row>
    <row r="269" spans="27:39" x14ac:dyDescent="0.3">
      <c r="AA269" t="str">
        <f>IF(COUNTA('Procytrat CLO 60'!A270,'Procytrat CLO 60'!B270,'Procytrat CLO 60'!C270)&gt;0,"CLO 60","")</f>
        <v/>
      </c>
      <c r="AB269" t="str">
        <f>IFERROR(IF(ISNUMBER('Procytrat CLO 60'!A270),'Procytrat CLO 60'!A270,DATEVALUE('Procytrat CLO 60'!A270)),"")</f>
        <v/>
      </c>
      <c r="AC269" t="str">
        <f>IF(AA269="","",'Procytrat CLO 60'!B270)</f>
        <v/>
      </c>
      <c r="AD269" t="str">
        <f>IF(AA269="","",IFERROR(1*'Procytrat CLO 60'!C270,IFERROR(_xludf.NUMBERVALUE('Procytrat CLO 60'!C270,".",","),IFERROR(_xludf.NUMBERVALUE('Procytrat CLO 60'!C270,",","."),0))))</f>
        <v/>
      </c>
      <c r="AE269" t="str">
        <f>IF(AA269="","",'Procytrat CLO 60'!J270)</f>
        <v/>
      </c>
      <c r="AF269">
        <f t="shared" si="40"/>
        <v>0</v>
      </c>
      <c r="AG269" t="str">
        <f t="shared" si="41"/>
        <v/>
      </c>
      <c r="AH269" t="str">
        <f t="shared" si="42"/>
        <v/>
      </c>
      <c r="AI269">
        <f t="shared" si="43"/>
        <v>0</v>
      </c>
      <c r="AJ269">
        <f t="shared" si="44"/>
        <v>0</v>
      </c>
      <c r="AK269">
        <v>0</v>
      </c>
      <c r="AL269" t="str">
        <f>IF(AA269="","",IFERROR(IF(ISNUMBER('Procytrat CLO 60'!D270),'Procytrat CLO 60'!D270,IF(ISNUMBER(SEARCH("12",'Procytrat CLO 60'!D270)),EDATE(AB269,12),IF(ISNUMBER(SEARCH("6",'Procytrat CLO 60'!D270)),EDATE(AB269,6),IF(ISNUMBER(SEARCH("3",'Procytrat CLO 60'!D270)),EDATE(AB269,3),DATEVALUE('Procytrat CLO 60'!D270))))),""))</f>
        <v/>
      </c>
      <c r="AM269" t="str">
        <f t="shared" ca="1" si="45"/>
        <v/>
      </c>
    </row>
    <row r="270" spans="27:39" x14ac:dyDescent="0.3">
      <c r="AA270" t="str">
        <f>IF(COUNTA('Procytrat CLO 60'!A271,'Procytrat CLO 60'!B271,'Procytrat CLO 60'!C271)&gt;0,"CLO 60","")</f>
        <v/>
      </c>
      <c r="AB270" t="str">
        <f>IFERROR(IF(ISNUMBER('Procytrat CLO 60'!A271),'Procytrat CLO 60'!A271,DATEVALUE('Procytrat CLO 60'!A271)),"")</f>
        <v/>
      </c>
      <c r="AC270" t="str">
        <f>IF(AA270="","",'Procytrat CLO 60'!B271)</f>
        <v/>
      </c>
      <c r="AD270" t="str">
        <f>IF(AA270="","",IFERROR(1*'Procytrat CLO 60'!C271,IFERROR(_xludf.NUMBERVALUE('Procytrat CLO 60'!C271,".",","),IFERROR(_xludf.NUMBERVALUE('Procytrat CLO 60'!C271,",","."),0))))</f>
        <v/>
      </c>
      <c r="AE270" t="str">
        <f>IF(AA270="","",'Procytrat CLO 60'!J271)</f>
        <v/>
      </c>
      <c r="AF270">
        <f t="shared" si="40"/>
        <v>0</v>
      </c>
      <c r="AG270" t="str">
        <f t="shared" si="41"/>
        <v/>
      </c>
      <c r="AH270" t="str">
        <f t="shared" si="42"/>
        <v/>
      </c>
      <c r="AI270">
        <f t="shared" si="43"/>
        <v>0</v>
      </c>
      <c r="AJ270">
        <f t="shared" si="44"/>
        <v>0</v>
      </c>
      <c r="AK270">
        <v>0</v>
      </c>
      <c r="AL270" t="str">
        <f>IF(AA270="","",IFERROR(IF(ISNUMBER('Procytrat CLO 60'!D271),'Procytrat CLO 60'!D271,IF(ISNUMBER(SEARCH("12",'Procytrat CLO 60'!D271)),EDATE(AB270,12),IF(ISNUMBER(SEARCH("6",'Procytrat CLO 60'!D271)),EDATE(AB270,6),IF(ISNUMBER(SEARCH("3",'Procytrat CLO 60'!D271)),EDATE(AB270,3),DATEVALUE('Procytrat CLO 60'!D271))))),""))</f>
        <v/>
      </c>
      <c r="AM270" t="str">
        <f t="shared" ca="1" si="45"/>
        <v/>
      </c>
    </row>
    <row r="271" spans="27:39" x14ac:dyDescent="0.3">
      <c r="AA271" t="str">
        <f>IF(COUNTA('Procytrat CLO 60'!A272,'Procytrat CLO 60'!B272,'Procytrat CLO 60'!C272)&gt;0,"CLO 60","")</f>
        <v/>
      </c>
      <c r="AB271" t="str">
        <f>IFERROR(IF(ISNUMBER('Procytrat CLO 60'!A272),'Procytrat CLO 60'!A272,DATEVALUE('Procytrat CLO 60'!A272)),"")</f>
        <v/>
      </c>
      <c r="AC271" t="str">
        <f>IF(AA271="","",'Procytrat CLO 60'!B272)</f>
        <v/>
      </c>
      <c r="AD271" t="str">
        <f>IF(AA271="","",IFERROR(1*'Procytrat CLO 60'!C272,IFERROR(_xludf.NUMBERVALUE('Procytrat CLO 60'!C272,".",","),IFERROR(_xludf.NUMBERVALUE('Procytrat CLO 60'!C272,",","."),0))))</f>
        <v/>
      </c>
      <c r="AE271" t="str">
        <f>IF(AA271="","",'Procytrat CLO 60'!J272)</f>
        <v/>
      </c>
      <c r="AF271">
        <f t="shared" si="40"/>
        <v>0</v>
      </c>
      <c r="AG271" t="str">
        <f t="shared" si="41"/>
        <v/>
      </c>
      <c r="AH271" t="str">
        <f t="shared" si="42"/>
        <v/>
      </c>
      <c r="AI271">
        <f t="shared" si="43"/>
        <v>0</v>
      </c>
      <c r="AJ271">
        <f t="shared" si="44"/>
        <v>0</v>
      </c>
      <c r="AK271">
        <v>0</v>
      </c>
      <c r="AL271" t="str">
        <f>IF(AA271="","",IFERROR(IF(ISNUMBER('Procytrat CLO 60'!D272),'Procytrat CLO 60'!D272,IF(ISNUMBER(SEARCH("12",'Procytrat CLO 60'!D272)),EDATE(AB271,12),IF(ISNUMBER(SEARCH("6",'Procytrat CLO 60'!D272)),EDATE(AB271,6),IF(ISNUMBER(SEARCH("3",'Procytrat CLO 60'!D272)),EDATE(AB271,3),DATEVALUE('Procytrat CLO 60'!D272))))),""))</f>
        <v/>
      </c>
      <c r="AM271" t="str">
        <f t="shared" ca="1" si="45"/>
        <v/>
      </c>
    </row>
    <row r="272" spans="27:39" x14ac:dyDescent="0.3">
      <c r="AA272" t="str">
        <f>IF(COUNTA('Procytrat CLO 60'!A273,'Procytrat CLO 60'!B273,'Procytrat CLO 60'!C273)&gt;0,"CLO 60","")</f>
        <v/>
      </c>
      <c r="AB272" t="str">
        <f>IFERROR(IF(ISNUMBER('Procytrat CLO 60'!A273),'Procytrat CLO 60'!A273,DATEVALUE('Procytrat CLO 60'!A273)),"")</f>
        <v/>
      </c>
      <c r="AC272" t="str">
        <f>IF(AA272="","",'Procytrat CLO 60'!B273)</f>
        <v/>
      </c>
      <c r="AD272" t="str">
        <f>IF(AA272="","",IFERROR(1*'Procytrat CLO 60'!C273,IFERROR(_xludf.NUMBERVALUE('Procytrat CLO 60'!C273,".",","),IFERROR(_xludf.NUMBERVALUE('Procytrat CLO 60'!C273,",","."),0))))</f>
        <v/>
      </c>
      <c r="AE272" t="str">
        <f>IF(AA272="","",'Procytrat CLO 60'!J273)</f>
        <v/>
      </c>
      <c r="AF272">
        <f t="shared" si="40"/>
        <v>0</v>
      </c>
      <c r="AG272" t="str">
        <f t="shared" si="41"/>
        <v/>
      </c>
      <c r="AH272" t="str">
        <f t="shared" si="42"/>
        <v/>
      </c>
      <c r="AI272">
        <f t="shared" si="43"/>
        <v>0</v>
      </c>
      <c r="AJ272">
        <f t="shared" si="44"/>
        <v>0</v>
      </c>
      <c r="AK272">
        <v>0</v>
      </c>
      <c r="AL272" t="str">
        <f>IF(AA272="","",IFERROR(IF(ISNUMBER('Procytrat CLO 60'!D273),'Procytrat CLO 60'!D273,IF(ISNUMBER(SEARCH("12",'Procytrat CLO 60'!D273)),EDATE(AB272,12),IF(ISNUMBER(SEARCH("6",'Procytrat CLO 60'!D273)),EDATE(AB272,6),IF(ISNUMBER(SEARCH("3",'Procytrat CLO 60'!D273)),EDATE(AB272,3),DATEVALUE('Procytrat CLO 60'!D273))))),""))</f>
        <v/>
      </c>
      <c r="AM272" t="str">
        <f t="shared" ca="1" si="45"/>
        <v/>
      </c>
    </row>
    <row r="273" spans="27:39" x14ac:dyDescent="0.3">
      <c r="AA273" t="str">
        <f>IF(COUNTA('Procytrat CLO 60'!A274,'Procytrat CLO 60'!B274,'Procytrat CLO 60'!C274)&gt;0,"CLO 60","")</f>
        <v/>
      </c>
      <c r="AB273" t="str">
        <f>IFERROR(IF(ISNUMBER('Procytrat CLO 60'!A274),'Procytrat CLO 60'!A274,DATEVALUE('Procytrat CLO 60'!A274)),"")</f>
        <v/>
      </c>
      <c r="AC273" t="str">
        <f>IF(AA273="","",'Procytrat CLO 60'!B274)</f>
        <v/>
      </c>
      <c r="AD273" t="str">
        <f>IF(AA273="","",IFERROR(1*'Procytrat CLO 60'!C274,IFERROR(_xludf.NUMBERVALUE('Procytrat CLO 60'!C274,".",","),IFERROR(_xludf.NUMBERVALUE('Procytrat CLO 60'!C274,",","."),0))))</f>
        <v/>
      </c>
      <c r="AE273" t="str">
        <f>IF(AA273="","",'Procytrat CLO 60'!J274)</f>
        <v/>
      </c>
      <c r="AF273">
        <f t="shared" si="40"/>
        <v>0</v>
      </c>
      <c r="AG273" t="str">
        <f t="shared" si="41"/>
        <v/>
      </c>
      <c r="AH273" t="str">
        <f t="shared" si="42"/>
        <v/>
      </c>
      <c r="AI273">
        <f t="shared" si="43"/>
        <v>0</v>
      </c>
      <c r="AJ273">
        <f t="shared" si="44"/>
        <v>0</v>
      </c>
      <c r="AK273">
        <v>0</v>
      </c>
      <c r="AL273" t="str">
        <f>IF(AA273="","",IFERROR(IF(ISNUMBER('Procytrat CLO 60'!D274),'Procytrat CLO 60'!D274,IF(ISNUMBER(SEARCH("12",'Procytrat CLO 60'!D274)),EDATE(AB273,12),IF(ISNUMBER(SEARCH("6",'Procytrat CLO 60'!D274)),EDATE(AB273,6),IF(ISNUMBER(SEARCH("3",'Procytrat CLO 60'!D274)),EDATE(AB273,3),DATEVALUE('Procytrat CLO 60'!D274))))),""))</f>
        <v/>
      </c>
      <c r="AM273" t="str">
        <f t="shared" ca="1" si="45"/>
        <v/>
      </c>
    </row>
    <row r="274" spans="27:39" x14ac:dyDescent="0.3">
      <c r="AA274" t="str">
        <f>IF(COUNTA('Procytrat CLO 60'!A275,'Procytrat CLO 60'!B275,'Procytrat CLO 60'!C275)&gt;0,"CLO 60","")</f>
        <v/>
      </c>
      <c r="AB274" t="str">
        <f>IFERROR(IF(ISNUMBER('Procytrat CLO 60'!A275),'Procytrat CLO 60'!A275,DATEVALUE('Procytrat CLO 60'!A275)),"")</f>
        <v/>
      </c>
      <c r="AC274" t="str">
        <f>IF(AA274="","",'Procytrat CLO 60'!B275)</f>
        <v/>
      </c>
      <c r="AD274" t="str">
        <f>IF(AA274="","",IFERROR(1*'Procytrat CLO 60'!C275,IFERROR(_xludf.NUMBERVALUE('Procytrat CLO 60'!C275,".",","),IFERROR(_xludf.NUMBERVALUE('Procytrat CLO 60'!C275,",","."),0))))</f>
        <v/>
      </c>
      <c r="AE274" t="str">
        <f>IF(AA274="","",'Procytrat CLO 60'!J275)</f>
        <v/>
      </c>
      <c r="AF274">
        <f t="shared" si="40"/>
        <v>0</v>
      </c>
      <c r="AG274" t="str">
        <f t="shared" si="41"/>
        <v/>
      </c>
      <c r="AH274" t="str">
        <f t="shared" si="42"/>
        <v/>
      </c>
      <c r="AI274">
        <f t="shared" si="43"/>
        <v>0</v>
      </c>
      <c r="AJ274">
        <f t="shared" si="44"/>
        <v>0</v>
      </c>
      <c r="AK274">
        <v>0</v>
      </c>
      <c r="AL274" t="str">
        <f>IF(AA274="","",IFERROR(IF(ISNUMBER('Procytrat CLO 60'!D275),'Procytrat CLO 60'!D275,IF(ISNUMBER(SEARCH("12",'Procytrat CLO 60'!D275)),EDATE(AB274,12),IF(ISNUMBER(SEARCH("6",'Procytrat CLO 60'!D275)),EDATE(AB274,6),IF(ISNUMBER(SEARCH("3",'Procytrat CLO 60'!D275)),EDATE(AB274,3),DATEVALUE('Procytrat CLO 60'!D275))))),""))</f>
        <v/>
      </c>
      <c r="AM274" t="str">
        <f t="shared" ca="1" si="45"/>
        <v/>
      </c>
    </row>
    <row r="275" spans="27:39" x14ac:dyDescent="0.3">
      <c r="AA275" t="str">
        <f>IF(COUNTA('Procytrat CLO 60'!A276,'Procytrat CLO 60'!B276,'Procytrat CLO 60'!C276)&gt;0,"CLO 60","")</f>
        <v/>
      </c>
      <c r="AB275" t="str">
        <f>IFERROR(IF(ISNUMBER('Procytrat CLO 60'!A276),'Procytrat CLO 60'!A276,DATEVALUE('Procytrat CLO 60'!A276)),"")</f>
        <v/>
      </c>
      <c r="AC275" t="str">
        <f>IF(AA275="","",'Procytrat CLO 60'!B276)</f>
        <v/>
      </c>
      <c r="AD275" t="str">
        <f>IF(AA275="","",IFERROR(1*'Procytrat CLO 60'!C276,IFERROR(_xludf.NUMBERVALUE('Procytrat CLO 60'!C276,".",","),IFERROR(_xludf.NUMBERVALUE('Procytrat CLO 60'!C276,",","."),0))))</f>
        <v/>
      </c>
      <c r="AE275" t="str">
        <f>IF(AA275="","",'Procytrat CLO 60'!J276)</f>
        <v/>
      </c>
      <c r="AF275">
        <f t="shared" si="40"/>
        <v>0</v>
      </c>
      <c r="AG275" t="str">
        <f t="shared" si="41"/>
        <v/>
      </c>
      <c r="AH275" t="str">
        <f t="shared" si="42"/>
        <v/>
      </c>
      <c r="AI275">
        <f t="shared" si="43"/>
        <v>0</v>
      </c>
      <c r="AJ275">
        <f t="shared" si="44"/>
        <v>0</v>
      </c>
      <c r="AK275">
        <v>0</v>
      </c>
      <c r="AL275" t="str">
        <f>IF(AA275="","",IFERROR(IF(ISNUMBER('Procytrat CLO 60'!D276),'Procytrat CLO 60'!D276,IF(ISNUMBER(SEARCH("12",'Procytrat CLO 60'!D276)),EDATE(AB275,12),IF(ISNUMBER(SEARCH("6",'Procytrat CLO 60'!D276)),EDATE(AB275,6),IF(ISNUMBER(SEARCH("3",'Procytrat CLO 60'!D276)),EDATE(AB275,3),DATEVALUE('Procytrat CLO 60'!D276))))),""))</f>
        <v/>
      </c>
      <c r="AM275" t="str">
        <f t="shared" ca="1" si="45"/>
        <v/>
      </c>
    </row>
    <row r="276" spans="27:39" x14ac:dyDescent="0.3">
      <c r="AA276" t="str">
        <f>IF(COUNTA('Procytrat CLO 60'!A277,'Procytrat CLO 60'!B277,'Procytrat CLO 60'!C277)&gt;0,"CLO 60","")</f>
        <v/>
      </c>
      <c r="AB276" t="str">
        <f>IFERROR(IF(ISNUMBER('Procytrat CLO 60'!A277),'Procytrat CLO 60'!A277,DATEVALUE('Procytrat CLO 60'!A277)),"")</f>
        <v/>
      </c>
      <c r="AC276" t="str">
        <f>IF(AA276="","",'Procytrat CLO 60'!B277)</f>
        <v/>
      </c>
      <c r="AD276" t="str">
        <f>IF(AA276="","",IFERROR(1*'Procytrat CLO 60'!C277,IFERROR(_xludf.NUMBERVALUE('Procytrat CLO 60'!C277,".",","),IFERROR(_xludf.NUMBERVALUE('Procytrat CLO 60'!C277,",","."),0))))</f>
        <v/>
      </c>
      <c r="AE276" t="str">
        <f>IF(AA276="","",'Procytrat CLO 60'!J277)</f>
        <v/>
      </c>
      <c r="AF276">
        <f t="shared" si="40"/>
        <v>0</v>
      </c>
      <c r="AG276" t="str">
        <f t="shared" si="41"/>
        <v/>
      </c>
      <c r="AH276" t="str">
        <f t="shared" si="42"/>
        <v/>
      </c>
      <c r="AI276">
        <f t="shared" si="43"/>
        <v>0</v>
      </c>
      <c r="AJ276">
        <f t="shared" si="44"/>
        <v>0</v>
      </c>
      <c r="AK276">
        <v>0</v>
      </c>
      <c r="AL276" t="str">
        <f>IF(AA276="","",IFERROR(IF(ISNUMBER('Procytrat CLO 60'!D277),'Procytrat CLO 60'!D277,IF(ISNUMBER(SEARCH("12",'Procytrat CLO 60'!D277)),EDATE(AB276,12),IF(ISNUMBER(SEARCH("6",'Procytrat CLO 60'!D277)),EDATE(AB276,6),IF(ISNUMBER(SEARCH("3",'Procytrat CLO 60'!D277)),EDATE(AB276,3),DATEVALUE('Procytrat CLO 60'!D277))))),""))</f>
        <v/>
      </c>
      <c r="AM276" t="str">
        <f t="shared" ca="1" si="45"/>
        <v/>
      </c>
    </row>
    <row r="277" spans="27:39" x14ac:dyDescent="0.3">
      <c r="AA277" t="str">
        <f>IF(COUNTA('Procytrat CLO 60'!A278,'Procytrat CLO 60'!B278,'Procytrat CLO 60'!C278)&gt;0,"CLO 60","")</f>
        <v/>
      </c>
      <c r="AB277" t="str">
        <f>IFERROR(IF(ISNUMBER('Procytrat CLO 60'!A278),'Procytrat CLO 60'!A278,DATEVALUE('Procytrat CLO 60'!A278)),"")</f>
        <v/>
      </c>
      <c r="AC277" t="str">
        <f>IF(AA277="","",'Procytrat CLO 60'!B278)</f>
        <v/>
      </c>
      <c r="AD277" t="str">
        <f>IF(AA277="","",IFERROR(1*'Procytrat CLO 60'!C278,IFERROR(_xludf.NUMBERVALUE('Procytrat CLO 60'!C278,".",","),IFERROR(_xludf.NUMBERVALUE('Procytrat CLO 60'!C278,",","."),0))))</f>
        <v/>
      </c>
      <c r="AE277" t="str">
        <f>IF(AA277="","",'Procytrat CLO 60'!J278)</f>
        <v/>
      </c>
      <c r="AF277">
        <f t="shared" si="40"/>
        <v>0</v>
      </c>
      <c r="AG277" t="str">
        <f t="shared" si="41"/>
        <v/>
      </c>
      <c r="AH277" t="str">
        <f t="shared" si="42"/>
        <v/>
      </c>
      <c r="AI277">
        <f t="shared" si="43"/>
        <v>0</v>
      </c>
      <c r="AJ277">
        <f t="shared" si="44"/>
        <v>0</v>
      </c>
      <c r="AK277">
        <v>0</v>
      </c>
      <c r="AL277" t="str">
        <f>IF(AA277="","",IFERROR(IF(ISNUMBER('Procytrat CLO 60'!D278),'Procytrat CLO 60'!D278,IF(ISNUMBER(SEARCH("12",'Procytrat CLO 60'!D278)),EDATE(AB277,12),IF(ISNUMBER(SEARCH("6",'Procytrat CLO 60'!D278)),EDATE(AB277,6),IF(ISNUMBER(SEARCH("3",'Procytrat CLO 60'!D278)),EDATE(AB277,3),DATEVALUE('Procytrat CLO 60'!D278))))),""))</f>
        <v/>
      </c>
      <c r="AM277" t="str">
        <f t="shared" ca="1" si="45"/>
        <v/>
      </c>
    </row>
    <row r="278" spans="27:39" x14ac:dyDescent="0.3">
      <c r="AA278" t="str">
        <f>IF(COUNTA('Procytrat CLO 60'!A279,'Procytrat CLO 60'!B279,'Procytrat CLO 60'!C279)&gt;0,"CLO 60","")</f>
        <v/>
      </c>
      <c r="AB278" t="str">
        <f>IFERROR(IF(ISNUMBER('Procytrat CLO 60'!A279),'Procytrat CLO 60'!A279,DATEVALUE('Procytrat CLO 60'!A279)),"")</f>
        <v/>
      </c>
      <c r="AC278" t="str">
        <f>IF(AA278="","",'Procytrat CLO 60'!B279)</f>
        <v/>
      </c>
      <c r="AD278" t="str">
        <f>IF(AA278="","",IFERROR(1*'Procytrat CLO 60'!C279,IFERROR(_xludf.NUMBERVALUE('Procytrat CLO 60'!C279,".",","),IFERROR(_xludf.NUMBERVALUE('Procytrat CLO 60'!C279,",","."),0))))</f>
        <v/>
      </c>
      <c r="AE278" t="str">
        <f>IF(AA278="","",'Procytrat CLO 60'!J279)</f>
        <v/>
      </c>
      <c r="AF278">
        <f t="shared" si="40"/>
        <v>0</v>
      </c>
      <c r="AG278" t="str">
        <f t="shared" si="41"/>
        <v/>
      </c>
      <c r="AH278" t="str">
        <f t="shared" si="42"/>
        <v/>
      </c>
      <c r="AI278">
        <f t="shared" si="43"/>
        <v>0</v>
      </c>
      <c r="AJ278">
        <f t="shared" si="44"/>
        <v>0</v>
      </c>
      <c r="AK278">
        <v>0</v>
      </c>
      <c r="AL278" t="str">
        <f>IF(AA278="","",IFERROR(IF(ISNUMBER('Procytrat CLO 60'!D279),'Procytrat CLO 60'!D279,IF(ISNUMBER(SEARCH("12",'Procytrat CLO 60'!D279)),EDATE(AB278,12),IF(ISNUMBER(SEARCH("6",'Procytrat CLO 60'!D279)),EDATE(AB278,6),IF(ISNUMBER(SEARCH("3",'Procytrat CLO 60'!D279)),EDATE(AB278,3),DATEVALUE('Procytrat CLO 60'!D279))))),""))</f>
        <v/>
      </c>
      <c r="AM278" t="str">
        <f t="shared" ca="1" si="45"/>
        <v/>
      </c>
    </row>
    <row r="279" spans="27:39" x14ac:dyDescent="0.3">
      <c r="AA279" t="str">
        <f>IF(COUNTA('Procytrat CLO 60'!A280,'Procytrat CLO 60'!B280,'Procytrat CLO 60'!C280)&gt;0,"CLO 60","")</f>
        <v/>
      </c>
      <c r="AB279" t="str">
        <f>IFERROR(IF(ISNUMBER('Procytrat CLO 60'!A280),'Procytrat CLO 60'!A280,DATEVALUE('Procytrat CLO 60'!A280)),"")</f>
        <v/>
      </c>
      <c r="AC279" t="str">
        <f>IF(AA279="","",'Procytrat CLO 60'!B280)</f>
        <v/>
      </c>
      <c r="AD279" t="str">
        <f>IF(AA279="","",IFERROR(1*'Procytrat CLO 60'!C280,IFERROR(_xludf.NUMBERVALUE('Procytrat CLO 60'!C280,".",","),IFERROR(_xludf.NUMBERVALUE('Procytrat CLO 60'!C280,",","."),0))))</f>
        <v/>
      </c>
      <c r="AE279" t="str">
        <f>IF(AA279="","",'Procytrat CLO 60'!J280)</f>
        <v/>
      </c>
      <c r="AF279">
        <f t="shared" si="40"/>
        <v>0</v>
      </c>
      <c r="AG279" t="str">
        <f t="shared" si="41"/>
        <v/>
      </c>
      <c r="AH279" t="str">
        <f t="shared" si="42"/>
        <v/>
      </c>
      <c r="AI279">
        <f t="shared" si="43"/>
        <v>0</v>
      </c>
      <c r="AJ279">
        <f t="shared" si="44"/>
        <v>0</v>
      </c>
      <c r="AK279">
        <v>0</v>
      </c>
      <c r="AL279" t="str">
        <f>IF(AA279="","",IFERROR(IF(ISNUMBER('Procytrat CLO 60'!D280),'Procytrat CLO 60'!D280,IF(ISNUMBER(SEARCH("12",'Procytrat CLO 60'!D280)),EDATE(AB279,12),IF(ISNUMBER(SEARCH("6",'Procytrat CLO 60'!D280)),EDATE(AB279,6),IF(ISNUMBER(SEARCH("3",'Procytrat CLO 60'!D280)),EDATE(AB279,3),DATEVALUE('Procytrat CLO 60'!D280))))),""))</f>
        <v/>
      </c>
      <c r="AM279" t="str">
        <f t="shared" ca="1" si="45"/>
        <v/>
      </c>
    </row>
    <row r="280" spans="27:39" x14ac:dyDescent="0.3">
      <c r="AA280" t="str">
        <f>IF(COUNTA('Procytrat CLO 60'!A281,'Procytrat CLO 60'!B281,'Procytrat CLO 60'!C281)&gt;0,"CLO 60","")</f>
        <v/>
      </c>
      <c r="AB280" t="str">
        <f>IFERROR(IF(ISNUMBER('Procytrat CLO 60'!A281),'Procytrat CLO 60'!A281,DATEVALUE('Procytrat CLO 60'!A281)),"")</f>
        <v/>
      </c>
      <c r="AC280" t="str">
        <f>IF(AA280="","",'Procytrat CLO 60'!B281)</f>
        <v/>
      </c>
      <c r="AD280" t="str">
        <f>IF(AA280="","",IFERROR(1*'Procytrat CLO 60'!C281,IFERROR(_xludf.NUMBERVALUE('Procytrat CLO 60'!C281,".",","),IFERROR(_xludf.NUMBERVALUE('Procytrat CLO 60'!C281,",","."),0))))</f>
        <v/>
      </c>
      <c r="AE280" t="str">
        <f>IF(AA280="","",'Procytrat CLO 60'!J281)</f>
        <v/>
      </c>
      <c r="AF280">
        <f t="shared" si="40"/>
        <v>0</v>
      </c>
      <c r="AG280" t="str">
        <f t="shared" si="41"/>
        <v/>
      </c>
      <c r="AH280" t="str">
        <f t="shared" si="42"/>
        <v/>
      </c>
      <c r="AI280">
        <f t="shared" si="43"/>
        <v>0</v>
      </c>
      <c r="AJ280">
        <f t="shared" si="44"/>
        <v>0</v>
      </c>
      <c r="AK280">
        <v>0</v>
      </c>
      <c r="AL280" t="str">
        <f>IF(AA280="","",IFERROR(IF(ISNUMBER('Procytrat CLO 60'!D281),'Procytrat CLO 60'!D281,IF(ISNUMBER(SEARCH("12",'Procytrat CLO 60'!D281)),EDATE(AB280,12),IF(ISNUMBER(SEARCH("6",'Procytrat CLO 60'!D281)),EDATE(AB280,6),IF(ISNUMBER(SEARCH("3",'Procytrat CLO 60'!D281)),EDATE(AB280,3),DATEVALUE('Procytrat CLO 60'!D281))))),""))</f>
        <v/>
      </c>
      <c r="AM280" t="str">
        <f t="shared" ca="1" si="45"/>
        <v/>
      </c>
    </row>
    <row r="281" spans="27:39" x14ac:dyDescent="0.3">
      <c r="AA281" t="str">
        <f>IF(COUNTA('Procytrat CLO 60'!A282,'Procytrat CLO 60'!B282,'Procytrat CLO 60'!C282)&gt;0,"CLO 60","")</f>
        <v/>
      </c>
      <c r="AB281" t="str">
        <f>IFERROR(IF(ISNUMBER('Procytrat CLO 60'!A282),'Procytrat CLO 60'!A282,DATEVALUE('Procytrat CLO 60'!A282)),"")</f>
        <v/>
      </c>
      <c r="AC281" t="str">
        <f>IF(AA281="","",'Procytrat CLO 60'!B282)</f>
        <v/>
      </c>
      <c r="AD281" t="str">
        <f>IF(AA281="","",IFERROR(1*'Procytrat CLO 60'!C282,IFERROR(_xludf.NUMBERVALUE('Procytrat CLO 60'!C282,".",","),IFERROR(_xludf.NUMBERVALUE('Procytrat CLO 60'!C282,",","."),0))))</f>
        <v/>
      </c>
      <c r="AE281" t="str">
        <f>IF(AA281="","",'Procytrat CLO 60'!J282)</f>
        <v/>
      </c>
      <c r="AF281">
        <f t="shared" si="40"/>
        <v>0</v>
      </c>
      <c r="AG281" t="str">
        <f t="shared" si="41"/>
        <v/>
      </c>
      <c r="AH281" t="str">
        <f t="shared" si="42"/>
        <v/>
      </c>
      <c r="AI281">
        <f t="shared" si="43"/>
        <v>0</v>
      </c>
      <c r="AJ281">
        <f t="shared" si="44"/>
        <v>0</v>
      </c>
      <c r="AK281">
        <v>0</v>
      </c>
      <c r="AL281" t="str">
        <f>IF(AA281="","",IFERROR(IF(ISNUMBER('Procytrat CLO 60'!D282),'Procytrat CLO 60'!D282,IF(ISNUMBER(SEARCH("12",'Procytrat CLO 60'!D282)),EDATE(AB281,12),IF(ISNUMBER(SEARCH("6",'Procytrat CLO 60'!D282)),EDATE(AB281,6),IF(ISNUMBER(SEARCH("3",'Procytrat CLO 60'!D282)),EDATE(AB281,3),DATEVALUE('Procytrat CLO 60'!D282))))),""))</f>
        <v/>
      </c>
      <c r="AM281" t="str">
        <f t="shared" ca="1" si="45"/>
        <v/>
      </c>
    </row>
    <row r="282" spans="27:39" x14ac:dyDescent="0.3">
      <c r="AA282" t="str">
        <f>IF(COUNTA('Procytrat CLO 60'!A283,'Procytrat CLO 60'!B283,'Procytrat CLO 60'!C283)&gt;0,"CLO 60","")</f>
        <v/>
      </c>
      <c r="AB282" t="str">
        <f>IFERROR(IF(ISNUMBER('Procytrat CLO 60'!A283),'Procytrat CLO 60'!A283,DATEVALUE('Procytrat CLO 60'!A283)),"")</f>
        <v/>
      </c>
      <c r="AC282" t="str">
        <f>IF(AA282="","",'Procytrat CLO 60'!B283)</f>
        <v/>
      </c>
      <c r="AD282" t="str">
        <f>IF(AA282="","",IFERROR(1*'Procytrat CLO 60'!C283,IFERROR(_xludf.NUMBERVALUE('Procytrat CLO 60'!C283,".",","),IFERROR(_xludf.NUMBERVALUE('Procytrat CLO 60'!C283,",","."),0))))</f>
        <v/>
      </c>
      <c r="AE282" t="str">
        <f>IF(AA282="","",'Procytrat CLO 60'!J283)</f>
        <v/>
      </c>
      <c r="AF282">
        <f t="shared" si="40"/>
        <v>0</v>
      </c>
      <c r="AG282" t="str">
        <f t="shared" si="41"/>
        <v/>
      </c>
      <c r="AH282" t="str">
        <f t="shared" si="42"/>
        <v/>
      </c>
      <c r="AI282">
        <f t="shared" si="43"/>
        <v>0</v>
      </c>
      <c r="AJ282">
        <f t="shared" si="44"/>
        <v>0</v>
      </c>
      <c r="AK282">
        <v>0</v>
      </c>
      <c r="AL282" t="str">
        <f>IF(AA282="","",IFERROR(IF(ISNUMBER('Procytrat CLO 60'!D283),'Procytrat CLO 60'!D283,IF(ISNUMBER(SEARCH("12",'Procytrat CLO 60'!D283)),EDATE(AB282,12),IF(ISNUMBER(SEARCH("6",'Procytrat CLO 60'!D283)),EDATE(AB282,6),IF(ISNUMBER(SEARCH("3",'Procytrat CLO 60'!D283)),EDATE(AB282,3),DATEVALUE('Procytrat CLO 60'!D283))))),""))</f>
        <v/>
      </c>
      <c r="AM282" t="str">
        <f t="shared" ca="1" si="45"/>
        <v/>
      </c>
    </row>
    <row r="283" spans="27:39" x14ac:dyDescent="0.3">
      <c r="AA283" t="str">
        <f>IF(COUNTA('Procytrat CLO 60'!A284,'Procytrat CLO 60'!B284,'Procytrat CLO 60'!C284)&gt;0,"CLO 60","")</f>
        <v/>
      </c>
      <c r="AB283" t="str">
        <f>IFERROR(IF(ISNUMBER('Procytrat CLO 60'!A284),'Procytrat CLO 60'!A284,DATEVALUE('Procytrat CLO 60'!A284)),"")</f>
        <v/>
      </c>
      <c r="AC283" t="str">
        <f>IF(AA283="","",'Procytrat CLO 60'!B284)</f>
        <v/>
      </c>
      <c r="AD283" t="str">
        <f>IF(AA283="","",IFERROR(1*'Procytrat CLO 60'!C284,IFERROR(_xludf.NUMBERVALUE('Procytrat CLO 60'!C284,".",","),IFERROR(_xludf.NUMBERVALUE('Procytrat CLO 60'!C284,",","."),0))))</f>
        <v/>
      </c>
      <c r="AE283" t="str">
        <f>IF(AA283="","",'Procytrat CLO 60'!J284)</f>
        <v/>
      </c>
      <c r="AF283">
        <f t="shared" si="40"/>
        <v>0</v>
      </c>
      <c r="AG283" t="str">
        <f t="shared" si="41"/>
        <v/>
      </c>
      <c r="AH283" t="str">
        <f t="shared" si="42"/>
        <v/>
      </c>
      <c r="AI283">
        <f t="shared" si="43"/>
        <v>0</v>
      </c>
      <c r="AJ283">
        <f t="shared" si="44"/>
        <v>0</v>
      </c>
      <c r="AK283">
        <v>0</v>
      </c>
      <c r="AL283" t="str">
        <f>IF(AA283="","",IFERROR(IF(ISNUMBER('Procytrat CLO 60'!D284),'Procytrat CLO 60'!D284,IF(ISNUMBER(SEARCH("12",'Procytrat CLO 60'!D284)),EDATE(AB283,12),IF(ISNUMBER(SEARCH("6",'Procytrat CLO 60'!D284)),EDATE(AB283,6),IF(ISNUMBER(SEARCH("3",'Procytrat CLO 60'!D284)),EDATE(AB283,3),DATEVALUE('Procytrat CLO 60'!D284))))),""))</f>
        <v/>
      </c>
      <c r="AM283" t="str">
        <f t="shared" ca="1" si="45"/>
        <v/>
      </c>
    </row>
    <row r="284" spans="27:39" x14ac:dyDescent="0.3">
      <c r="AA284" t="str">
        <f>IF(COUNTA('Procytrat CLO 60'!A285,'Procytrat CLO 60'!B285,'Procytrat CLO 60'!C285)&gt;0,"CLO 60","")</f>
        <v/>
      </c>
      <c r="AB284" t="str">
        <f>IFERROR(IF(ISNUMBER('Procytrat CLO 60'!A285),'Procytrat CLO 60'!A285,DATEVALUE('Procytrat CLO 60'!A285)),"")</f>
        <v/>
      </c>
      <c r="AC284" t="str">
        <f>IF(AA284="","",'Procytrat CLO 60'!B285)</f>
        <v/>
      </c>
      <c r="AD284" t="str">
        <f>IF(AA284="","",IFERROR(1*'Procytrat CLO 60'!C285,IFERROR(_xludf.NUMBERVALUE('Procytrat CLO 60'!C285,".",","),IFERROR(_xludf.NUMBERVALUE('Procytrat CLO 60'!C285,",","."),0))))</f>
        <v/>
      </c>
      <c r="AE284" t="str">
        <f>IF(AA284="","",'Procytrat CLO 60'!J285)</f>
        <v/>
      </c>
      <c r="AF284">
        <f t="shared" si="40"/>
        <v>0</v>
      </c>
      <c r="AG284" t="str">
        <f t="shared" si="41"/>
        <v/>
      </c>
      <c r="AH284" t="str">
        <f t="shared" si="42"/>
        <v/>
      </c>
      <c r="AI284">
        <f t="shared" si="43"/>
        <v>0</v>
      </c>
      <c r="AJ284">
        <f t="shared" si="44"/>
        <v>0</v>
      </c>
      <c r="AK284">
        <v>0</v>
      </c>
      <c r="AL284" t="str">
        <f>IF(AA284="","",IFERROR(IF(ISNUMBER('Procytrat CLO 60'!D285),'Procytrat CLO 60'!D285,IF(ISNUMBER(SEARCH("12",'Procytrat CLO 60'!D285)),EDATE(AB284,12),IF(ISNUMBER(SEARCH("6",'Procytrat CLO 60'!D285)),EDATE(AB284,6),IF(ISNUMBER(SEARCH("3",'Procytrat CLO 60'!D285)),EDATE(AB284,3),DATEVALUE('Procytrat CLO 60'!D285))))),""))</f>
        <v/>
      </c>
      <c r="AM284" t="str">
        <f t="shared" ca="1" si="45"/>
        <v/>
      </c>
    </row>
    <row r="285" spans="27:39" x14ac:dyDescent="0.3">
      <c r="AA285" t="str">
        <f>IF(COUNTA('Procytrat CLO 60'!A286,'Procytrat CLO 60'!B286,'Procytrat CLO 60'!C286)&gt;0,"CLO 60","")</f>
        <v/>
      </c>
      <c r="AB285" t="str">
        <f>IFERROR(IF(ISNUMBER('Procytrat CLO 60'!A286),'Procytrat CLO 60'!A286,DATEVALUE('Procytrat CLO 60'!A286)),"")</f>
        <v/>
      </c>
      <c r="AC285" t="str">
        <f>IF(AA285="","",'Procytrat CLO 60'!B286)</f>
        <v/>
      </c>
      <c r="AD285" t="str">
        <f>IF(AA285="","",IFERROR(1*'Procytrat CLO 60'!C286,IFERROR(_xludf.NUMBERVALUE('Procytrat CLO 60'!C286,".",","),IFERROR(_xludf.NUMBERVALUE('Procytrat CLO 60'!C286,",","."),0))))</f>
        <v/>
      </c>
      <c r="AE285" t="str">
        <f>IF(AA285="","",'Procytrat CLO 60'!J286)</f>
        <v/>
      </c>
      <c r="AF285">
        <f t="shared" si="40"/>
        <v>0</v>
      </c>
      <c r="AG285" t="str">
        <f t="shared" si="41"/>
        <v/>
      </c>
      <c r="AH285" t="str">
        <f t="shared" si="42"/>
        <v/>
      </c>
      <c r="AI285">
        <f t="shared" si="43"/>
        <v>0</v>
      </c>
      <c r="AJ285">
        <f t="shared" si="44"/>
        <v>0</v>
      </c>
      <c r="AK285">
        <v>0</v>
      </c>
      <c r="AL285" t="str">
        <f>IF(AA285="","",IFERROR(IF(ISNUMBER('Procytrat CLO 60'!D286),'Procytrat CLO 60'!D286,IF(ISNUMBER(SEARCH("12",'Procytrat CLO 60'!D286)),EDATE(AB285,12),IF(ISNUMBER(SEARCH("6",'Procytrat CLO 60'!D286)),EDATE(AB285,6),IF(ISNUMBER(SEARCH("3",'Procytrat CLO 60'!D286)),EDATE(AB285,3),DATEVALUE('Procytrat CLO 60'!D286))))),""))</f>
        <v/>
      </c>
      <c r="AM285" t="str">
        <f t="shared" ca="1" si="45"/>
        <v/>
      </c>
    </row>
    <row r="286" spans="27:39" x14ac:dyDescent="0.3">
      <c r="AA286" t="str">
        <f>IF(COUNTA('Procytrat CLO 60'!A287,'Procytrat CLO 60'!B287,'Procytrat CLO 60'!C287)&gt;0,"CLO 60","")</f>
        <v/>
      </c>
      <c r="AB286" t="str">
        <f>IFERROR(IF(ISNUMBER('Procytrat CLO 60'!A287),'Procytrat CLO 60'!A287,DATEVALUE('Procytrat CLO 60'!A287)),"")</f>
        <v/>
      </c>
      <c r="AC286" t="str">
        <f>IF(AA286="","",'Procytrat CLO 60'!B287)</f>
        <v/>
      </c>
      <c r="AD286" t="str">
        <f>IF(AA286="","",IFERROR(1*'Procytrat CLO 60'!C287,IFERROR(_xludf.NUMBERVALUE('Procytrat CLO 60'!C287,".",","),IFERROR(_xludf.NUMBERVALUE('Procytrat CLO 60'!C287,",","."),0))))</f>
        <v/>
      </c>
      <c r="AE286" t="str">
        <f>IF(AA286="","",'Procytrat CLO 60'!J287)</f>
        <v/>
      </c>
      <c r="AF286">
        <f t="shared" si="40"/>
        <v>0</v>
      </c>
      <c r="AG286" t="str">
        <f t="shared" si="41"/>
        <v/>
      </c>
      <c r="AH286" t="str">
        <f t="shared" si="42"/>
        <v/>
      </c>
      <c r="AI286">
        <f t="shared" si="43"/>
        <v>0</v>
      </c>
      <c r="AJ286">
        <f t="shared" si="44"/>
        <v>0</v>
      </c>
      <c r="AK286">
        <v>0</v>
      </c>
      <c r="AL286" t="str">
        <f>IF(AA286="","",IFERROR(IF(ISNUMBER('Procytrat CLO 60'!D287),'Procytrat CLO 60'!D287,IF(ISNUMBER(SEARCH("12",'Procytrat CLO 60'!D287)),EDATE(AB286,12),IF(ISNUMBER(SEARCH("6",'Procytrat CLO 60'!D287)),EDATE(AB286,6),IF(ISNUMBER(SEARCH("3",'Procytrat CLO 60'!D287)),EDATE(AB286,3),DATEVALUE('Procytrat CLO 60'!D287))))),""))</f>
        <v/>
      </c>
      <c r="AM286" t="str">
        <f t="shared" ca="1" si="45"/>
        <v/>
      </c>
    </row>
    <row r="287" spans="27:39" x14ac:dyDescent="0.3">
      <c r="AA287" t="str">
        <f>IF(COUNTA('Procytrat CLO 60'!A288,'Procytrat CLO 60'!B288,'Procytrat CLO 60'!C288)&gt;0,"CLO 60","")</f>
        <v/>
      </c>
      <c r="AB287" t="str">
        <f>IFERROR(IF(ISNUMBER('Procytrat CLO 60'!A288),'Procytrat CLO 60'!A288,DATEVALUE('Procytrat CLO 60'!A288)),"")</f>
        <v/>
      </c>
      <c r="AC287" t="str">
        <f>IF(AA287="","",'Procytrat CLO 60'!B288)</f>
        <v/>
      </c>
      <c r="AD287" t="str">
        <f>IF(AA287="","",IFERROR(1*'Procytrat CLO 60'!C288,IFERROR(_xludf.NUMBERVALUE('Procytrat CLO 60'!C288,".",","),IFERROR(_xludf.NUMBERVALUE('Procytrat CLO 60'!C288,",","."),0))))</f>
        <v/>
      </c>
      <c r="AE287" t="str">
        <f>IF(AA287="","",'Procytrat CLO 60'!J288)</f>
        <v/>
      </c>
      <c r="AF287">
        <f t="shared" si="40"/>
        <v>0</v>
      </c>
      <c r="AG287" t="str">
        <f t="shared" si="41"/>
        <v/>
      </c>
      <c r="AH287" t="str">
        <f t="shared" si="42"/>
        <v/>
      </c>
      <c r="AI287">
        <f t="shared" si="43"/>
        <v>0</v>
      </c>
      <c r="AJ287">
        <f t="shared" si="44"/>
        <v>0</v>
      </c>
      <c r="AK287">
        <v>0</v>
      </c>
      <c r="AL287" t="str">
        <f>IF(AA287="","",IFERROR(IF(ISNUMBER('Procytrat CLO 60'!D288),'Procytrat CLO 60'!D288,IF(ISNUMBER(SEARCH("12",'Procytrat CLO 60'!D288)),EDATE(AB287,12),IF(ISNUMBER(SEARCH("6",'Procytrat CLO 60'!D288)),EDATE(AB287,6),IF(ISNUMBER(SEARCH("3",'Procytrat CLO 60'!D288)),EDATE(AB287,3),DATEVALUE('Procytrat CLO 60'!D288))))),""))</f>
        <v/>
      </c>
      <c r="AM287" t="str">
        <f t="shared" ca="1" si="45"/>
        <v/>
      </c>
    </row>
    <row r="288" spans="27:39" x14ac:dyDescent="0.3">
      <c r="AA288" t="str">
        <f>IF(COUNTA('Procytrat CLO 60'!A289,'Procytrat CLO 60'!B289,'Procytrat CLO 60'!C289)&gt;0,"CLO 60","")</f>
        <v/>
      </c>
      <c r="AB288" t="str">
        <f>IFERROR(IF(ISNUMBER('Procytrat CLO 60'!A289),'Procytrat CLO 60'!A289,DATEVALUE('Procytrat CLO 60'!A289)),"")</f>
        <v/>
      </c>
      <c r="AC288" t="str">
        <f>IF(AA288="","",'Procytrat CLO 60'!B289)</f>
        <v/>
      </c>
      <c r="AD288" t="str">
        <f>IF(AA288="","",IFERROR(1*'Procytrat CLO 60'!C289,IFERROR(_xludf.NUMBERVALUE('Procytrat CLO 60'!C289,".",","),IFERROR(_xludf.NUMBERVALUE('Procytrat CLO 60'!C289,",","."),0))))</f>
        <v/>
      </c>
      <c r="AE288" t="str">
        <f>IF(AA288="","",'Procytrat CLO 60'!J289)</f>
        <v/>
      </c>
      <c r="AF288">
        <f t="shared" si="40"/>
        <v>0</v>
      </c>
      <c r="AG288" t="str">
        <f t="shared" si="41"/>
        <v/>
      </c>
      <c r="AH288" t="str">
        <f t="shared" si="42"/>
        <v/>
      </c>
      <c r="AI288">
        <f t="shared" si="43"/>
        <v>0</v>
      </c>
      <c r="AJ288">
        <f t="shared" si="44"/>
        <v>0</v>
      </c>
      <c r="AK288">
        <v>0</v>
      </c>
      <c r="AL288" t="str">
        <f>IF(AA288="","",IFERROR(IF(ISNUMBER('Procytrat CLO 60'!D289),'Procytrat CLO 60'!D289,IF(ISNUMBER(SEARCH("12",'Procytrat CLO 60'!D289)),EDATE(AB288,12),IF(ISNUMBER(SEARCH("6",'Procytrat CLO 60'!D289)),EDATE(AB288,6),IF(ISNUMBER(SEARCH("3",'Procytrat CLO 60'!D289)),EDATE(AB288,3),DATEVALUE('Procytrat CLO 60'!D289))))),""))</f>
        <v/>
      </c>
      <c r="AM288" t="str">
        <f t="shared" ca="1" si="45"/>
        <v/>
      </c>
    </row>
    <row r="289" spans="27:39" x14ac:dyDescent="0.3">
      <c r="AA289" t="str">
        <f>IF(COUNTA('Procytrat CLO 60'!A290,'Procytrat CLO 60'!B290,'Procytrat CLO 60'!C290)&gt;0,"CLO 60","")</f>
        <v/>
      </c>
      <c r="AB289" t="str">
        <f>IFERROR(IF(ISNUMBER('Procytrat CLO 60'!A290),'Procytrat CLO 60'!A290,DATEVALUE('Procytrat CLO 60'!A290)),"")</f>
        <v/>
      </c>
      <c r="AC289" t="str">
        <f>IF(AA289="","",'Procytrat CLO 60'!B290)</f>
        <v/>
      </c>
      <c r="AD289" t="str">
        <f>IF(AA289="","",IFERROR(1*'Procytrat CLO 60'!C290,IFERROR(_xludf.NUMBERVALUE('Procytrat CLO 60'!C290,".",","),IFERROR(_xludf.NUMBERVALUE('Procytrat CLO 60'!C290,",","."),0))))</f>
        <v/>
      </c>
      <c r="AE289" t="str">
        <f>IF(AA289="","",'Procytrat CLO 60'!J290)</f>
        <v/>
      </c>
      <c r="AF289">
        <f t="shared" si="40"/>
        <v>0</v>
      </c>
      <c r="AG289" t="str">
        <f t="shared" si="41"/>
        <v/>
      </c>
      <c r="AH289" t="str">
        <f t="shared" si="42"/>
        <v/>
      </c>
      <c r="AI289">
        <f t="shared" si="43"/>
        <v>0</v>
      </c>
      <c r="AJ289">
        <f t="shared" si="44"/>
        <v>0</v>
      </c>
      <c r="AK289">
        <v>0</v>
      </c>
      <c r="AL289" t="str">
        <f>IF(AA289="","",IFERROR(IF(ISNUMBER('Procytrat CLO 60'!D290),'Procytrat CLO 60'!D290,IF(ISNUMBER(SEARCH("12",'Procytrat CLO 60'!D290)),EDATE(AB289,12),IF(ISNUMBER(SEARCH("6",'Procytrat CLO 60'!D290)),EDATE(AB289,6),IF(ISNUMBER(SEARCH("3",'Procytrat CLO 60'!D290)),EDATE(AB289,3),DATEVALUE('Procytrat CLO 60'!D290))))),""))</f>
        <v/>
      </c>
      <c r="AM289" t="str">
        <f t="shared" ca="1" si="45"/>
        <v/>
      </c>
    </row>
    <row r="290" spans="27:39" x14ac:dyDescent="0.3">
      <c r="AA290" t="str">
        <f>IF(COUNTA('Procytrat CLO 60'!A291,'Procytrat CLO 60'!B291,'Procytrat CLO 60'!C291)&gt;0,"CLO 60","")</f>
        <v/>
      </c>
      <c r="AB290" t="str">
        <f>IFERROR(IF(ISNUMBER('Procytrat CLO 60'!A291),'Procytrat CLO 60'!A291,DATEVALUE('Procytrat CLO 60'!A291)),"")</f>
        <v/>
      </c>
      <c r="AC290" t="str">
        <f>IF(AA290="","",'Procytrat CLO 60'!B291)</f>
        <v/>
      </c>
      <c r="AD290" t="str">
        <f>IF(AA290="","",IFERROR(1*'Procytrat CLO 60'!C291,IFERROR(_xludf.NUMBERVALUE('Procytrat CLO 60'!C291,".",","),IFERROR(_xludf.NUMBERVALUE('Procytrat CLO 60'!C291,",","."),0))))</f>
        <v/>
      </c>
      <c r="AE290" t="str">
        <f>IF(AA290="","",'Procytrat CLO 60'!J291)</f>
        <v/>
      </c>
      <c r="AF290">
        <f t="shared" si="40"/>
        <v>0</v>
      </c>
      <c r="AG290" t="str">
        <f t="shared" si="41"/>
        <v/>
      </c>
      <c r="AH290" t="str">
        <f t="shared" si="42"/>
        <v/>
      </c>
      <c r="AI290">
        <f t="shared" si="43"/>
        <v>0</v>
      </c>
      <c r="AJ290">
        <f t="shared" si="44"/>
        <v>0</v>
      </c>
      <c r="AK290">
        <v>0</v>
      </c>
      <c r="AL290" t="str">
        <f>IF(AA290="","",IFERROR(IF(ISNUMBER('Procytrat CLO 60'!D291),'Procytrat CLO 60'!D291,IF(ISNUMBER(SEARCH("12",'Procytrat CLO 60'!D291)),EDATE(AB290,12),IF(ISNUMBER(SEARCH("6",'Procytrat CLO 60'!D291)),EDATE(AB290,6),IF(ISNUMBER(SEARCH("3",'Procytrat CLO 60'!D291)),EDATE(AB290,3),DATEVALUE('Procytrat CLO 60'!D291))))),""))</f>
        <v/>
      </c>
      <c r="AM290" t="str">
        <f t="shared" ca="1" si="45"/>
        <v/>
      </c>
    </row>
    <row r="291" spans="27:39" x14ac:dyDescent="0.3">
      <c r="AA291" t="str">
        <f>IF(COUNTA('Procytrat CLO 60'!A292,'Procytrat CLO 60'!B292,'Procytrat CLO 60'!C292)&gt;0,"CLO 60","")</f>
        <v/>
      </c>
      <c r="AB291" t="str">
        <f>IFERROR(IF(ISNUMBER('Procytrat CLO 60'!A292),'Procytrat CLO 60'!A292,DATEVALUE('Procytrat CLO 60'!A292)),"")</f>
        <v/>
      </c>
      <c r="AC291" t="str">
        <f>IF(AA291="","",'Procytrat CLO 60'!B292)</f>
        <v/>
      </c>
      <c r="AD291" t="str">
        <f>IF(AA291="","",IFERROR(1*'Procytrat CLO 60'!C292,IFERROR(_xludf.NUMBERVALUE('Procytrat CLO 60'!C292,".",","),IFERROR(_xludf.NUMBERVALUE('Procytrat CLO 60'!C292,",","."),0))))</f>
        <v/>
      </c>
      <c r="AE291" t="str">
        <f>IF(AA291="","",'Procytrat CLO 60'!J292)</f>
        <v/>
      </c>
      <c r="AF291">
        <f t="shared" si="40"/>
        <v>0</v>
      </c>
      <c r="AG291" t="str">
        <f t="shared" si="41"/>
        <v/>
      </c>
      <c r="AH291" t="str">
        <f t="shared" si="42"/>
        <v/>
      </c>
      <c r="AI291">
        <f t="shared" si="43"/>
        <v>0</v>
      </c>
      <c r="AJ291">
        <f t="shared" si="44"/>
        <v>0</v>
      </c>
      <c r="AK291">
        <v>0</v>
      </c>
      <c r="AL291" t="str">
        <f>IF(AA291="","",IFERROR(IF(ISNUMBER('Procytrat CLO 60'!D292),'Procytrat CLO 60'!D292,IF(ISNUMBER(SEARCH("12",'Procytrat CLO 60'!D292)),EDATE(AB291,12),IF(ISNUMBER(SEARCH("6",'Procytrat CLO 60'!D292)),EDATE(AB291,6),IF(ISNUMBER(SEARCH("3",'Procytrat CLO 60'!D292)),EDATE(AB291,3),DATEVALUE('Procytrat CLO 60'!D292))))),""))</f>
        <v/>
      </c>
      <c r="AM291" t="str">
        <f t="shared" ca="1" si="45"/>
        <v/>
      </c>
    </row>
    <row r="292" spans="27:39" x14ac:dyDescent="0.3">
      <c r="AA292" t="str">
        <f>IF(COUNTA('Procytrat CLO 60'!A293,'Procytrat CLO 60'!B293,'Procytrat CLO 60'!C293)&gt;0,"CLO 60","")</f>
        <v/>
      </c>
      <c r="AB292" t="str">
        <f>IFERROR(IF(ISNUMBER('Procytrat CLO 60'!A293),'Procytrat CLO 60'!A293,DATEVALUE('Procytrat CLO 60'!A293)),"")</f>
        <v/>
      </c>
      <c r="AC292" t="str">
        <f>IF(AA292="","",'Procytrat CLO 60'!B293)</f>
        <v/>
      </c>
      <c r="AD292" t="str">
        <f>IF(AA292="","",IFERROR(1*'Procytrat CLO 60'!C293,IFERROR(_xludf.NUMBERVALUE('Procytrat CLO 60'!C293,".",","),IFERROR(_xludf.NUMBERVALUE('Procytrat CLO 60'!C293,",","."),0))))</f>
        <v/>
      </c>
      <c r="AE292" t="str">
        <f>IF(AA292="","",'Procytrat CLO 60'!J293)</f>
        <v/>
      </c>
      <c r="AF292">
        <f t="shared" si="40"/>
        <v>0</v>
      </c>
      <c r="AG292" t="str">
        <f t="shared" si="41"/>
        <v/>
      </c>
      <c r="AH292" t="str">
        <f t="shared" si="42"/>
        <v/>
      </c>
      <c r="AI292">
        <f t="shared" si="43"/>
        <v>0</v>
      </c>
      <c r="AJ292">
        <f t="shared" si="44"/>
        <v>0</v>
      </c>
      <c r="AK292">
        <v>0</v>
      </c>
      <c r="AL292" t="str">
        <f>IF(AA292="","",IFERROR(IF(ISNUMBER('Procytrat CLO 60'!D293),'Procytrat CLO 60'!D293,IF(ISNUMBER(SEARCH("12",'Procytrat CLO 60'!D293)),EDATE(AB292,12),IF(ISNUMBER(SEARCH("6",'Procytrat CLO 60'!D293)),EDATE(AB292,6),IF(ISNUMBER(SEARCH("3",'Procytrat CLO 60'!D293)),EDATE(AB292,3),DATEVALUE('Procytrat CLO 60'!D293))))),""))</f>
        <v/>
      </c>
      <c r="AM292" t="str">
        <f t="shared" ca="1" si="45"/>
        <v/>
      </c>
    </row>
    <row r="293" spans="27:39" x14ac:dyDescent="0.3">
      <c r="AA293" t="str">
        <f>IF(COUNTA('Procytrat CLO 60'!A294,'Procytrat CLO 60'!B294,'Procytrat CLO 60'!C294)&gt;0,"CLO 60","")</f>
        <v/>
      </c>
      <c r="AB293" t="str">
        <f>IFERROR(IF(ISNUMBER('Procytrat CLO 60'!A294),'Procytrat CLO 60'!A294,DATEVALUE('Procytrat CLO 60'!A294)),"")</f>
        <v/>
      </c>
      <c r="AC293" t="str">
        <f>IF(AA293="","",'Procytrat CLO 60'!B294)</f>
        <v/>
      </c>
      <c r="AD293" t="str">
        <f>IF(AA293="","",IFERROR(1*'Procytrat CLO 60'!C294,IFERROR(_xludf.NUMBERVALUE('Procytrat CLO 60'!C294,".",","),IFERROR(_xludf.NUMBERVALUE('Procytrat CLO 60'!C294,",","."),0))))</f>
        <v/>
      </c>
      <c r="AE293" t="str">
        <f>IF(AA293="","",'Procytrat CLO 60'!J294)</f>
        <v/>
      </c>
      <c r="AF293">
        <f t="shared" si="40"/>
        <v>0</v>
      </c>
      <c r="AG293" t="str">
        <f t="shared" si="41"/>
        <v/>
      </c>
      <c r="AH293" t="str">
        <f t="shared" si="42"/>
        <v/>
      </c>
      <c r="AI293">
        <f t="shared" si="43"/>
        <v>0</v>
      </c>
      <c r="AJ293">
        <f t="shared" si="44"/>
        <v>0</v>
      </c>
      <c r="AK293">
        <v>0</v>
      </c>
      <c r="AL293" t="str">
        <f>IF(AA293="","",IFERROR(IF(ISNUMBER('Procytrat CLO 60'!D294),'Procytrat CLO 60'!D294,IF(ISNUMBER(SEARCH("12",'Procytrat CLO 60'!D294)),EDATE(AB293,12),IF(ISNUMBER(SEARCH("6",'Procytrat CLO 60'!D294)),EDATE(AB293,6),IF(ISNUMBER(SEARCH("3",'Procytrat CLO 60'!D294)),EDATE(AB293,3),DATEVALUE('Procytrat CLO 60'!D294))))),""))</f>
        <v/>
      </c>
      <c r="AM293" t="str">
        <f t="shared" ca="1" si="45"/>
        <v/>
      </c>
    </row>
    <row r="294" spans="27:39" x14ac:dyDescent="0.3">
      <c r="AA294" t="str">
        <f>IF(COUNTA('Procytrat CLO 60'!A295,'Procytrat CLO 60'!B295,'Procytrat CLO 60'!C295)&gt;0,"CLO 60","")</f>
        <v/>
      </c>
      <c r="AB294" t="str">
        <f>IFERROR(IF(ISNUMBER('Procytrat CLO 60'!A295),'Procytrat CLO 60'!A295,DATEVALUE('Procytrat CLO 60'!A295)),"")</f>
        <v/>
      </c>
      <c r="AC294" t="str">
        <f>IF(AA294="","",'Procytrat CLO 60'!B295)</f>
        <v/>
      </c>
      <c r="AD294" t="str">
        <f>IF(AA294="","",IFERROR(1*'Procytrat CLO 60'!C295,IFERROR(_xludf.NUMBERVALUE('Procytrat CLO 60'!C295,".",","),IFERROR(_xludf.NUMBERVALUE('Procytrat CLO 60'!C295,",","."),0))))</f>
        <v/>
      </c>
      <c r="AE294" t="str">
        <f>IF(AA294="","",'Procytrat CLO 60'!J295)</f>
        <v/>
      </c>
      <c r="AF294">
        <f t="shared" si="40"/>
        <v>0</v>
      </c>
      <c r="AG294" t="str">
        <f t="shared" si="41"/>
        <v/>
      </c>
      <c r="AH294" t="str">
        <f t="shared" si="42"/>
        <v/>
      </c>
      <c r="AI294">
        <f t="shared" si="43"/>
        <v>0</v>
      </c>
      <c r="AJ294">
        <f t="shared" si="44"/>
        <v>0</v>
      </c>
      <c r="AK294">
        <v>0</v>
      </c>
      <c r="AL294" t="str">
        <f>IF(AA294="","",IFERROR(IF(ISNUMBER('Procytrat CLO 60'!D295),'Procytrat CLO 60'!D295,IF(ISNUMBER(SEARCH("12",'Procytrat CLO 60'!D295)),EDATE(AB294,12),IF(ISNUMBER(SEARCH("6",'Procytrat CLO 60'!D295)),EDATE(AB294,6),IF(ISNUMBER(SEARCH("3",'Procytrat CLO 60'!D295)),EDATE(AB294,3),DATEVALUE('Procytrat CLO 60'!D295))))),""))</f>
        <v/>
      </c>
      <c r="AM294" t="str">
        <f t="shared" ca="1" si="45"/>
        <v/>
      </c>
    </row>
    <row r="295" spans="27:39" x14ac:dyDescent="0.3">
      <c r="AA295" t="str">
        <f>IF(COUNTA('Procytrat CLO 60'!A296,'Procytrat CLO 60'!B296,'Procytrat CLO 60'!C296)&gt;0,"CLO 60","")</f>
        <v/>
      </c>
      <c r="AB295" t="str">
        <f>IFERROR(IF(ISNUMBER('Procytrat CLO 60'!A296),'Procytrat CLO 60'!A296,DATEVALUE('Procytrat CLO 60'!A296)),"")</f>
        <v/>
      </c>
      <c r="AC295" t="str">
        <f>IF(AA295="","",'Procytrat CLO 60'!B296)</f>
        <v/>
      </c>
      <c r="AD295" t="str">
        <f>IF(AA295="","",IFERROR(1*'Procytrat CLO 60'!C296,IFERROR(_xludf.NUMBERVALUE('Procytrat CLO 60'!C296,".",","),IFERROR(_xludf.NUMBERVALUE('Procytrat CLO 60'!C296,",","."),0))))</f>
        <v/>
      </c>
      <c r="AE295" t="str">
        <f>IF(AA295="","",'Procytrat CLO 60'!J296)</f>
        <v/>
      </c>
      <c r="AF295">
        <f t="shared" si="40"/>
        <v>0</v>
      </c>
      <c r="AG295" t="str">
        <f t="shared" si="41"/>
        <v/>
      </c>
      <c r="AH295" t="str">
        <f t="shared" si="42"/>
        <v/>
      </c>
      <c r="AI295">
        <f t="shared" si="43"/>
        <v>0</v>
      </c>
      <c r="AJ295">
        <f t="shared" si="44"/>
        <v>0</v>
      </c>
      <c r="AK295">
        <v>0</v>
      </c>
      <c r="AL295" t="str">
        <f>IF(AA295="","",IFERROR(IF(ISNUMBER('Procytrat CLO 60'!D296),'Procytrat CLO 60'!D296,IF(ISNUMBER(SEARCH("12",'Procytrat CLO 60'!D296)),EDATE(AB295,12),IF(ISNUMBER(SEARCH("6",'Procytrat CLO 60'!D296)),EDATE(AB295,6),IF(ISNUMBER(SEARCH("3",'Procytrat CLO 60'!D296)),EDATE(AB295,3),DATEVALUE('Procytrat CLO 60'!D296))))),""))</f>
        <v/>
      </c>
      <c r="AM295" t="str">
        <f t="shared" ca="1" si="45"/>
        <v/>
      </c>
    </row>
    <row r="296" spans="27:39" x14ac:dyDescent="0.3">
      <c r="AA296" t="str">
        <f>IF(COUNTA('Procytrat CLO 60'!A297,'Procytrat CLO 60'!B297,'Procytrat CLO 60'!C297)&gt;0,"CLO 60","")</f>
        <v/>
      </c>
      <c r="AB296" t="str">
        <f>IFERROR(IF(ISNUMBER('Procytrat CLO 60'!A297),'Procytrat CLO 60'!A297,DATEVALUE('Procytrat CLO 60'!A297)),"")</f>
        <v/>
      </c>
      <c r="AC296" t="str">
        <f>IF(AA296="","",'Procytrat CLO 60'!B297)</f>
        <v/>
      </c>
      <c r="AD296" t="str">
        <f>IF(AA296="","",IFERROR(1*'Procytrat CLO 60'!C297,IFERROR(_xludf.NUMBERVALUE('Procytrat CLO 60'!C297,".",","),IFERROR(_xludf.NUMBERVALUE('Procytrat CLO 60'!C297,",","."),0))))</f>
        <v/>
      </c>
      <c r="AE296" t="str">
        <f>IF(AA296="","",'Procytrat CLO 60'!J297)</f>
        <v/>
      </c>
      <c r="AF296">
        <f t="shared" si="40"/>
        <v>0</v>
      </c>
      <c r="AG296" t="str">
        <f t="shared" si="41"/>
        <v/>
      </c>
      <c r="AH296" t="str">
        <f t="shared" si="42"/>
        <v/>
      </c>
      <c r="AI296">
        <f t="shared" si="43"/>
        <v>0</v>
      </c>
      <c r="AJ296">
        <f t="shared" si="44"/>
        <v>0</v>
      </c>
      <c r="AK296">
        <v>0</v>
      </c>
      <c r="AL296" t="str">
        <f>IF(AA296="","",IFERROR(IF(ISNUMBER('Procytrat CLO 60'!D297),'Procytrat CLO 60'!D297,IF(ISNUMBER(SEARCH("12",'Procytrat CLO 60'!D297)),EDATE(AB296,12),IF(ISNUMBER(SEARCH("6",'Procytrat CLO 60'!D297)),EDATE(AB296,6),IF(ISNUMBER(SEARCH("3",'Procytrat CLO 60'!D297)),EDATE(AB296,3),DATEVALUE('Procytrat CLO 60'!D297))))),""))</f>
        <v/>
      </c>
      <c r="AM296" t="str">
        <f t="shared" ca="1" si="45"/>
        <v/>
      </c>
    </row>
    <row r="297" spans="27:39" x14ac:dyDescent="0.3">
      <c r="AA297" t="str">
        <f>IF(COUNTA('Procytrat CLO 60'!A298,'Procytrat CLO 60'!B298,'Procytrat CLO 60'!C298)&gt;0,"CLO 60","")</f>
        <v/>
      </c>
      <c r="AB297" t="str">
        <f>IFERROR(IF(ISNUMBER('Procytrat CLO 60'!A298),'Procytrat CLO 60'!A298,DATEVALUE('Procytrat CLO 60'!A298)),"")</f>
        <v/>
      </c>
      <c r="AC297" t="str">
        <f>IF(AA297="","",'Procytrat CLO 60'!B298)</f>
        <v/>
      </c>
      <c r="AD297" t="str">
        <f>IF(AA297="","",IFERROR(1*'Procytrat CLO 60'!C298,IFERROR(_xludf.NUMBERVALUE('Procytrat CLO 60'!C298,".",","),IFERROR(_xludf.NUMBERVALUE('Procytrat CLO 60'!C298,",","."),0))))</f>
        <v/>
      </c>
      <c r="AE297" t="str">
        <f>IF(AA297="","",'Procytrat CLO 60'!J298)</f>
        <v/>
      </c>
      <c r="AF297">
        <f t="shared" si="40"/>
        <v>0</v>
      </c>
      <c r="AG297" t="str">
        <f t="shared" si="41"/>
        <v/>
      </c>
      <c r="AH297" t="str">
        <f t="shared" si="42"/>
        <v/>
      </c>
      <c r="AI297">
        <f t="shared" si="43"/>
        <v>0</v>
      </c>
      <c r="AJ297">
        <f t="shared" si="44"/>
        <v>0</v>
      </c>
      <c r="AK297">
        <v>0</v>
      </c>
      <c r="AL297" t="str">
        <f>IF(AA297="","",IFERROR(IF(ISNUMBER('Procytrat CLO 60'!D298),'Procytrat CLO 60'!D298,IF(ISNUMBER(SEARCH("12",'Procytrat CLO 60'!D298)),EDATE(AB297,12),IF(ISNUMBER(SEARCH("6",'Procytrat CLO 60'!D298)),EDATE(AB297,6),IF(ISNUMBER(SEARCH("3",'Procytrat CLO 60'!D298)),EDATE(AB297,3),DATEVALUE('Procytrat CLO 60'!D298))))),""))</f>
        <v/>
      </c>
      <c r="AM297" t="str">
        <f t="shared" ca="1" si="45"/>
        <v/>
      </c>
    </row>
    <row r="298" spans="27:39" x14ac:dyDescent="0.3">
      <c r="AA298" t="str">
        <f>IF(COUNTA('Procytrat CLO 60'!A299,'Procytrat CLO 60'!B299,'Procytrat CLO 60'!C299)&gt;0,"CLO 60","")</f>
        <v/>
      </c>
      <c r="AB298" t="str">
        <f>IFERROR(IF(ISNUMBER('Procytrat CLO 60'!A299),'Procytrat CLO 60'!A299,DATEVALUE('Procytrat CLO 60'!A299)),"")</f>
        <v/>
      </c>
      <c r="AC298" t="str">
        <f>IF(AA298="","",'Procytrat CLO 60'!B299)</f>
        <v/>
      </c>
      <c r="AD298" t="str">
        <f>IF(AA298="","",IFERROR(1*'Procytrat CLO 60'!C299,IFERROR(_xludf.NUMBERVALUE('Procytrat CLO 60'!C299,".",","),IFERROR(_xludf.NUMBERVALUE('Procytrat CLO 60'!C299,",","."),0))))</f>
        <v/>
      </c>
      <c r="AE298" t="str">
        <f>IF(AA298="","",'Procytrat CLO 60'!J299)</f>
        <v/>
      </c>
      <c r="AF298">
        <f t="shared" si="40"/>
        <v>0</v>
      </c>
      <c r="AG298" t="str">
        <f t="shared" si="41"/>
        <v/>
      </c>
      <c r="AH298" t="str">
        <f t="shared" si="42"/>
        <v/>
      </c>
      <c r="AI298">
        <f t="shared" si="43"/>
        <v>0</v>
      </c>
      <c r="AJ298">
        <f t="shared" si="44"/>
        <v>0</v>
      </c>
      <c r="AK298">
        <v>0</v>
      </c>
      <c r="AL298" t="str">
        <f>IF(AA298="","",IFERROR(IF(ISNUMBER('Procytrat CLO 60'!D299),'Procytrat CLO 60'!D299,IF(ISNUMBER(SEARCH("12",'Procytrat CLO 60'!D299)),EDATE(AB298,12),IF(ISNUMBER(SEARCH("6",'Procytrat CLO 60'!D299)),EDATE(AB298,6),IF(ISNUMBER(SEARCH("3",'Procytrat CLO 60'!D299)),EDATE(AB298,3),DATEVALUE('Procytrat CLO 60'!D299))))),""))</f>
        <v/>
      </c>
      <c r="AM298" t="str">
        <f t="shared" ca="1" si="45"/>
        <v/>
      </c>
    </row>
    <row r="299" spans="27:39" x14ac:dyDescent="0.3">
      <c r="AA299" t="str">
        <f>IF(COUNTA('Procytrat CLO 60'!A300,'Procytrat CLO 60'!B300,'Procytrat CLO 60'!C300)&gt;0,"CLO 60","")</f>
        <v/>
      </c>
      <c r="AB299" t="str">
        <f>IFERROR(IF(ISNUMBER('Procytrat CLO 60'!A300),'Procytrat CLO 60'!A300,DATEVALUE('Procytrat CLO 60'!A300)),"")</f>
        <v/>
      </c>
      <c r="AC299" t="str">
        <f>IF(AA299="","",'Procytrat CLO 60'!B300)</f>
        <v/>
      </c>
      <c r="AD299" t="str">
        <f>IF(AA299="","",IFERROR(1*'Procytrat CLO 60'!C300,IFERROR(_xludf.NUMBERVALUE('Procytrat CLO 60'!C300,".",","),IFERROR(_xludf.NUMBERVALUE('Procytrat CLO 60'!C300,",","."),0))))</f>
        <v/>
      </c>
      <c r="AE299" t="str">
        <f>IF(AA299="","",'Procytrat CLO 60'!J300)</f>
        <v/>
      </c>
      <c r="AF299">
        <f t="shared" si="40"/>
        <v>0</v>
      </c>
      <c r="AG299" t="str">
        <f t="shared" si="41"/>
        <v/>
      </c>
      <c r="AH299" t="str">
        <f t="shared" si="42"/>
        <v/>
      </c>
      <c r="AI299">
        <f t="shared" si="43"/>
        <v>0</v>
      </c>
      <c r="AJ299">
        <f t="shared" si="44"/>
        <v>0</v>
      </c>
      <c r="AK299">
        <v>0</v>
      </c>
      <c r="AL299" t="str">
        <f>IF(AA299="","",IFERROR(IF(ISNUMBER('Procytrat CLO 60'!D300),'Procytrat CLO 60'!D300,IF(ISNUMBER(SEARCH("12",'Procytrat CLO 60'!D300)),EDATE(AB299,12),IF(ISNUMBER(SEARCH("6",'Procytrat CLO 60'!D300)),EDATE(AB299,6),IF(ISNUMBER(SEARCH("3",'Procytrat CLO 60'!D300)),EDATE(AB299,3),DATEVALUE('Procytrat CLO 60'!D300))))),""))</f>
        <v/>
      </c>
      <c r="AM299" t="str">
        <f t="shared" ca="1" si="45"/>
        <v/>
      </c>
    </row>
    <row r="300" spans="27:39" x14ac:dyDescent="0.3">
      <c r="AA300" t="str">
        <f>IF(COUNTA('Procytrat CLO 60'!A301,'Procytrat CLO 60'!B301,'Procytrat CLO 60'!C301)&gt;0,"CLO 60","")</f>
        <v/>
      </c>
      <c r="AB300" t="str">
        <f>IFERROR(IF(ISNUMBER('Procytrat CLO 60'!A301),'Procytrat CLO 60'!A301,DATEVALUE('Procytrat CLO 60'!A301)),"")</f>
        <v/>
      </c>
      <c r="AC300" t="str">
        <f>IF(AA300="","",'Procytrat CLO 60'!B301)</f>
        <v/>
      </c>
      <c r="AD300" t="str">
        <f>IF(AA300="","",IFERROR(1*'Procytrat CLO 60'!C301,IFERROR(_xludf.NUMBERVALUE('Procytrat CLO 60'!C301,".",","),IFERROR(_xludf.NUMBERVALUE('Procytrat CLO 60'!C301,",","."),0))))</f>
        <v/>
      </c>
      <c r="AE300" t="str">
        <f>IF(AA300="","",'Procytrat CLO 60'!J301)</f>
        <v/>
      </c>
      <c r="AF300">
        <f t="shared" si="40"/>
        <v>0</v>
      </c>
      <c r="AG300" t="str">
        <f t="shared" si="41"/>
        <v/>
      </c>
      <c r="AH300" t="str">
        <f t="shared" si="42"/>
        <v/>
      </c>
      <c r="AI300">
        <f t="shared" si="43"/>
        <v>0</v>
      </c>
      <c r="AJ300">
        <f t="shared" si="44"/>
        <v>0</v>
      </c>
      <c r="AK300">
        <v>0</v>
      </c>
      <c r="AL300" t="str">
        <f>IF(AA300="","",IFERROR(IF(ISNUMBER('Procytrat CLO 60'!D301),'Procytrat CLO 60'!D301,IF(ISNUMBER(SEARCH("12",'Procytrat CLO 60'!D301)),EDATE(AB300,12),IF(ISNUMBER(SEARCH("6",'Procytrat CLO 60'!D301)),EDATE(AB300,6),IF(ISNUMBER(SEARCH("3",'Procytrat CLO 60'!D301)),EDATE(AB300,3),DATEVALUE('Procytrat CLO 60'!D301))))),""))</f>
        <v/>
      </c>
      <c r="AM300" t="str">
        <f t="shared" ca="1" si="45"/>
        <v/>
      </c>
    </row>
    <row r="301" spans="27:39" x14ac:dyDescent="0.3">
      <c r="AA301" t="str">
        <f>IF(COUNTA('Procytrat CLO 60'!A302,'Procytrat CLO 60'!B302,'Procytrat CLO 60'!C302)&gt;0,"CLO 60","")</f>
        <v/>
      </c>
      <c r="AB301" t="str">
        <f>IFERROR(IF(ISNUMBER('Procytrat CLO 60'!A302),'Procytrat CLO 60'!A302,DATEVALUE('Procytrat CLO 60'!A302)),"")</f>
        <v/>
      </c>
      <c r="AC301" t="str">
        <f>IF(AA301="","",'Procytrat CLO 60'!B302)</f>
        <v/>
      </c>
      <c r="AD301" t="str">
        <f>IF(AA301="","",IFERROR(1*'Procytrat CLO 60'!C302,IFERROR(_xludf.NUMBERVALUE('Procytrat CLO 60'!C302,".",","),IFERROR(_xludf.NUMBERVALUE('Procytrat CLO 60'!C302,",","."),0))))</f>
        <v/>
      </c>
      <c r="AE301" t="str">
        <f>IF(AA301="","",'Procytrat CLO 60'!J302)</f>
        <v/>
      </c>
      <c r="AF301">
        <f t="shared" si="40"/>
        <v>0</v>
      </c>
      <c r="AG301" t="str">
        <f t="shared" si="41"/>
        <v/>
      </c>
      <c r="AH301" t="str">
        <f t="shared" si="42"/>
        <v/>
      </c>
      <c r="AI301">
        <f t="shared" si="43"/>
        <v>0</v>
      </c>
      <c r="AJ301">
        <f t="shared" si="44"/>
        <v>0</v>
      </c>
      <c r="AK301">
        <v>0</v>
      </c>
      <c r="AL301" t="str">
        <f>IF(AA301="","",IFERROR(IF(ISNUMBER('Procytrat CLO 60'!D302),'Procytrat CLO 60'!D302,IF(ISNUMBER(SEARCH("12",'Procytrat CLO 60'!D302)),EDATE(AB301,12),IF(ISNUMBER(SEARCH("6",'Procytrat CLO 60'!D302)),EDATE(AB301,6),IF(ISNUMBER(SEARCH("3",'Procytrat CLO 60'!D302)),EDATE(AB301,3),DATEVALUE('Procytrat CLO 60'!D302))))),""))</f>
        <v/>
      </c>
      <c r="AM301" t="str">
        <f t="shared" ca="1" si="45"/>
        <v/>
      </c>
    </row>
    <row r="302" spans="27:39" x14ac:dyDescent="0.3">
      <c r="AA302" t="str">
        <f>IF(COUNTA('Procytrat CLO 60'!A303,'Procytrat CLO 60'!B303,'Procytrat CLO 60'!C303)&gt;0,"CLO 60","")</f>
        <v/>
      </c>
      <c r="AB302" t="str">
        <f>IFERROR(IF(ISNUMBER('Procytrat CLO 60'!A303),'Procytrat CLO 60'!A303,DATEVALUE('Procytrat CLO 60'!A303)),"")</f>
        <v/>
      </c>
      <c r="AC302" t="str">
        <f>IF(AA302="","",'Procytrat CLO 60'!B303)</f>
        <v/>
      </c>
      <c r="AD302" t="str">
        <f>IF(AA302="","",IFERROR(1*'Procytrat CLO 60'!C303,IFERROR(_xludf.NUMBERVALUE('Procytrat CLO 60'!C303,".",","),IFERROR(_xludf.NUMBERVALUE('Procytrat CLO 60'!C303,",","."),0))))</f>
        <v/>
      </c>
      <c r="AE302" t="str">
        <f>IF(AA302="","",'Procytrat CLO 60'!J303)</f>
        <v/>
      </c>
      <c r="AF302">
        <f t="shared" si="40"/>
        <v>0</v>
      </c>
      <c r="AG302" t="str">
        <f t="shared" si="41"/>
        <v/>
      </c>
      <c r="AH302" t="str">
        <f t="shared" si="42"/>
        <v/>
      </c>
      <c r="AI302">
        <f t="shared" si="43"/>
        <v>0</v>
      </c>
      <c r="AJ302">
        <f t="shared" si="44"/>
        <v>0</v>
      </c>
      <c r="AK302">
        <v>0</v>
      </c>
      <c r="AL302" t="str">
        <f>IF(AA302="","",IFERROR(IF(ISNUMBER('Procytrat CLO 60'!D303),'Procytrat CLO 60'!D303,IF(ISNUMBER(SEARCH("12",'Procytrat CLO 60'!D303)),EDATE(AB302,12),IF(ISNUMBER(SEARCH("6",'Procytrat CLO 60'!D303)),EDATE(AB302,6),IF(ISNUMBER(SEARCH("3",'Procytrat CLO 60'!D303)),EDATE(AB302,3),DATEVALUE('Procytrat CLO 60'!D303))))),""))</f>
        <v/>
      </c>
      <c r="AM302" t="str">
        <f t="shared" ca="1" si="45"/>
        <v/>
      </c>
    </row>
    <row r="303" spans="27:39" x14ac:dyDescent="0.3">
      <c r="AA303" t="str">
        <f>IF(COUNTA('Procytrat CLO 60'!A304,'Procytrat CLO 60'!B304,'Procytrat CLO 60'!C304)&gt;0,"CLO 60","")</f>
        <v/>
      </c>
      <c r="AB303" t="str">
        <f>IFERROR(IF(ISNUMBER('Procytrat CLO 60'!A304),'Procytrat CLO 60'!A304,DATEVALUE('Procytrat CLO 60'!A304)),"")</f>
        <v/>
      </c>
      <c r="AC303" t="str">
        <f>IF(AA303="","",'Procytrat CLO 60'!B304)</f>
        <v/>
      </c>
      <c r="AD303" t="str">
        <f>IF(AA303="","",IFERROR(1*'Procytrat CLO 60'!C304,IFERROR(_xludf.NUMBERVALUE('Procytrat CLO 60'!C304,".",","),IFERROR(_xludf.NUMBERVALUE('Procytrat CLO 60'!C304,",","."),0))))</f>
        <v/>
      </c>
      <c r="AE303" t="str">
        <f>IF(AA303="","",'Procytrat CLO 60'!J304)</f>
        <v/>
      </c>
      <c r="AF303">
        <f t="shared" si="40"/>
        <v>0</v>
      </c>
      <c r="AG303" t="str">
        <f t="shared" si="41"/>
        <v/>
      </c>
      <c r="AH303" t="str">
        <f t="shared" si="42"/>
        <v/>
      </c>
      <c r="AI303">
        <f t="shared" si="43"/>
        <v>0</v>
      </c>
      <c r="AJ303">
        <f t="shared" si="44"/>
        <v>0</v>
      </c>
      <c r="AK303">
        <v>0</v>
      </c>
      <c r="AL303" t="str">
        <f>IF(AA303="","",IFERROR(IF(ISNUMBER('Procytrat CLO 60'!D304),'Procytrat CLO 60'!D304,IF(ISNUMBER(SEARCH("12",'Procytrat CLO 60'!D304)),EDATE(AB303,12),IF(ISNUMBER(SEARCH("6",'Procytrat CLO 60'!D304)),EDATE(AB303,6),IF(ISNUMBER(SEARCH("3",'Procytrat CLO 60'!D304)),EDATE(AB303,3),DATEVALUE('Procytrat CLO 60'!D304))))),""))</f>
        <v/>
      </c>
      <c r="AM303" t="str">
        <f t="shared" ca="1" si="45"/>
        <v/>
      </c>
    </row>
    <row r="304" spans="27:39" x14ac:dyDescent="0.3">
      <c r="AA304" t="str">
        <f>IF(COUNTA('Procytrat CLO 60'!A305,'Procytrat CLO 60'!B305,'Procytrat CLO 60'!C305)&gt;0,"CLO 60","")</f>
        <v/>
      </c>
      <c r="AB304" t="str">
        <f>IFERROR(IF(ISNUMBER('Procytrat CLO 60'!A305),'Procytrat CLO 60'!A305,DATEVALUE('Procytrat CLO 60'!A305)),"")</f>
        <v/>
      </c>
      <c r="AC304" t="str">
        <f>IF(AA304="","",'Procytrat CLO 60'!B305)</f>
        <v/>
      </c>
      <c r="AD304" t="str">
        <f>IF(AA304="","",IFERROR(1*'Procytrat CLO 60'!C305,IFERROR(_xludf.NUMBERVALUE('Procytrat CLO 60'!C305,".",","),IFERROR(_xludf.NUMBERVALUE('Procytrat CLO 60'!C305,",","."),0))))</f>
        <v/>
      </c>
      <c r="AE304" t="str">
        <f>IF(AA304="","",'Procytrat CLO 60'!J305)</f>
        <v/>
      </c>
      <c r="AF304">
        <f t="shared" si="40"/>
        <v>0</v>
      </c>
      <c r="AG304" t="str">
        <f t="shared" si="41"/>
        <v/>
      </c>
      <c r="AH304" t="str">
        <f t="shared" si="42"/>
        <v/>
      </c>
      <c r="AI304">
        <f t="shared" si="43"/>
        <v>0</v>
      </c>
      <c r="AJ304">
        <f t="shared" si="44"/>
        <v>0</v>
      </c>
      <c r="AK304">
        <v>0</v>
      </c>
      <c r="AL304" t="str">
        <f>IF(AA304="","",IFERROR(IF(ISNUMBER('Procytrat CLO 60'!D305),'Procytrat CLO 60'!D305,IF(ISNUMBER(SEARCH("12",'Procytrat CLO 60'!D305)),EDATE(AB304,12),IF(ISNUMBER(SEARCH("6",'Procytrat CLO 60'!D305)),EDATE(AB304,6),IF(ISNUMBER(SEARCH("3",'Procytrat CLO 60'!D305)),EDATE(AB304,3),DATEVALUE('Procytrat CLO 60'!D305))))),""))</f>
        <v/>
      </c>
      <c r="AM304" t="str">
        <f t="shared" ca="1" si="45"/>
        <v/>
      </c>
    </row>
    <row r="305" spans="27:39" x14ac:dyDescent="0.3">
      <c r="AA305" t="str">
        <f>IF(COUNTA('Procytrat CLO 60'!A306,'Procytrat CLO 60'!B306,'Procytrat CLO 60'!C306)&gt;0,"CLO 60","")</f>
        <v/>
      </c>
      <c r="AB305" t="str">
        <f>IFERROR(IF(ISNUMBER('Procytrat CLO 60'!A306),'Procytrat CLO 60'!A306,DATEVALUE('Procytrat CLO 60'!A306)),"")</f>
        <v/>
      </c>
      <c r="AC305" t="str">
        <f>IF(AA305="","",'Procytrat CLO 60'!B306)</f>
        <v/>
      </c>
      <c r="AD305" t="str">
        <f>IF(AA305="","",IFERROR(1*'Procytrat CLO 60'!C306,IFERROR(_xludf.NUMBERVALUE('Procytrat CLO 60'!C306,".",","),IFERROR(_xludf.NUMBERVALUE('Procytrat CLO 60'!C306,",","."),0))))</f>
        <v/>
      </c>
      <c r="AE305" t="str">
        <f>IF(AA305="","",'Procytrat CLO 60'!J306)</f>
        <v/>
      </c>
      <c r="AF305">
        <f t="shared" si="40"/>
        <v>0</v>
      </c>
      <c r="AG305" t="str">
        <f t="shared" si="41"/>
        <v/>
      </c>
      <c r="AH305" t="str">
        <f t="shared" si="42"/>
        <v/>
      </c>
      <c r="AI305">
        <f t="shared" si="43"/>
        <v>0</v>
      </c>
      <c r="AJ305">
        <f t="shared" si="44"/>
        <v>0</v>
      </c>
      <c r="AK305">
        <v>0</v>
      </c>
      <c r="AL305" t="str">
        <f>IF(AA305="","",IFERROR(IF(ISNUMBER('Procytrat CLO 60'!D306),'Procytrat CLO 60'!D306,IF(ISNUMBER(SEARCH("12",'Procytrat CLO 60'!D306)),EDATE(AB305,12),IF(ISNUMBER(SEARCH("6",'Procytrat CLO 60'!D306)),EDATE(AB305,6),IF(ISNUMBER(SEARCH("3",'Procytrat CLO 60'!D306)),EDATE(AB305,3),DATEVALUE('Procytrat CLO 60'!D306))))),""))</f>
        <v/>
      </c>
      <c r="AM305" t="str">
        <f t="shared" ca="1" si="45"/>
        <v/>
      </c>
    </row>
    <row r="306" spans="27:39" x14ac:dyDescent="0.3">
      <c r="AA306" t="str">
        <f>IF(COUNTA('Procytrat CLO 60'!A307,'Procytrat CLO 60'!B307,'Procytrat CLO 60'!C307)&gt;0,"CLO 60","")</f>
        <v/>
      </c>
      <c r="AB306" t="str">
        <f>IFERROR(IF(ISNUMBER('Procytrat CLO 60'!A307),'Procytrat CLO 60'!A307,DATEVALUE('Procytrat CLO 60'!A307)),"")</f>
        <v/>
      </c>
      <c r="AC306" t="str">
        <f>IF(AA306="","",'Procytrat CLO 60'!B307)</f>
        <v/>
      </c>
      <c r="AD306" t="str">
        <f>IF(AA306="","",IFERROR(1*'Procytrat CLO 60'!C307,IFERROR(_xludf.NUMBERVALUE('Procytrat CLO 60'!C307,".",","),IFERROR(_xludf.NUMBERVALUE('Procytrat CLO 60'!C307,",","."),0))))</f>
        <v/>
      </c>
      <c r="AE306" t="str">
        <f>IF(AA306="","",'Procytrat CLO 60'!J307)</f>
        <v/>
      </c>
      <c r="AF306">
        <f t="shared" si="40"/>
        <v>0</v>
      </c>
      <c r="AG306" t="str">
        <f t="shared" si="41"/>
        <v/>
      </c>
      <c r="AH306" t="str">
        <f t="shared" si="42"/>
        <v/>
      </c>
      <c r="AI306">
        <f t="shared" si="43"/>
        <v>0</v>
      </c>
      <c r="AJ306">
        <f t="shared" si="44"/>
        <v>0</v>
      </c>
      <c r="AK306">
        <v>0</v>
      </c>
      <c r="AL306" t="str">
        <f>IF(AA306="","",IFERROR(IF(ISNUMBER('Procytrat CLO 60'!D307),'Procytrat CLO 60'!D307,IF(ISNUMBER(SEARCH("12",'Procytrat CLO 60'!D307)),EDATE(AB306,12),IF(ISNUMBER(SEARCH("6",'Procytrat CLO 60'!D307)),EDATE(AB306,6),IF(ISNUMBER(SEARCH("3",'Procytrat CLO 60'!D307)),EDATE(AB306,3),DATEVALUE('Procytrat CLO 60'!D307))))),""))</f>
        <v/>
      </c>
      <c r="AM306" t="str">
        <f t="shared" ca="1" si="45"/>
        <v/>
      </c>
    </row>
    <row r="307" spans="27:39" x14ac:dyDescent="0.3">
      <c r="AA307" t="str">
        <f>IF(COUNTA('Procytrat CLO 60'!A308,'Procytrat CLO 60'!B308,'Procytrat CLO 60'!C308)&gt;0,"CLO 60","")</f>
        <v/>
      </c>
      <c r="AB307" t="str">
        <f>IFERROR(IF(ISNUMBER('Procytrat CLO 60'!A308),'Procytrat CLO 60'!A308,DATEVALUE('Procytrat CLO 60'!A308)),"")</f>
        <v/>
      </c>
      <c r="AC307" t="str">
        <f>IF(AA307="","",'Procytrat CLO 60'!B308)</f>
        <v/>
      </c>
      <c r="AD307" t="str">
        <f>IF(AA307="","",IFERROR(1*'Procytrat CLO 60'!C308,IFERROR(_xludf.NUMBERVALUE('Procytrat CLO 60'!C308,".",","),IFERROR(_xludf.NUMBERVALUE('Procytrat CLO 60'!C308,",","."),0))))</f>
        <v/>
      </c>
      <c r="AE307" t="str">
        <f>IF(AA307="","",'Procytrat CLO 60'!J308)</f>
        <v/>
      </c>
      <c r="AF307">
        <f t="shared" si="40"/>
        <v>0</v>
      </c>
      <c r="AG307" t="str">
        <f t="shared" si="41"/>
        <v/>
      </c>
      <c r="AH307" t="str">
        <f t="shared" si="42"/>
        <v/>
      </c>
      <c r="AI307">
        <f t="shared" si="43"/>
        <v>0</v>
      </c>
      <c r="AJ307">
        <f t="shared" si="44"/>
        <v>0</v>
      </c>
      <c r="AK307">
        <v>0</v>
      </c>
      <c r="AL307" t="str">
        <f>IF(AA307="","",IFERROR(IF(ISNUMBER('Procytrat CLO 60'!D308),'Procytrat CLO 60'!D308,IF(ISNUMBER(SEARCH("12",'Procytrat CLO 60'!D308)),EDATE(AB307,12),IF(ISNUMBER(SEARCH("6",'Procytrat CLO 60'!D308)),EDATE(AB307,6),IF(ISNUMBER(SEARCH("3",'Procytrat CLO 60'!D308)),EDATE(AB307,3),DATEVALUE('Procytrat CLO 60'!D308))))),""))</f>
        <v/>
      </c>
      <c r="AM307" t="str">
        <f t="shared" ca="1" si="45"/>
        <v/>
      </c>
    </row>
    <row r="308" spans="27:39" x14ac:dyDescent="0.3">
      <c r="AA308" t="str">
        <f>IF(COUNTA('Procytrat CLO 60'!A309,'Procytrat CLO 60'!B309,'Procytrat CLO 60'!C309)&gt;0,"CLO 60","")</f>
        <v/>
      </c>
      <c r="AB308" t="str">
        <f>IFERROR(IF(ISNUMBER('Procytrat CLO 60'!A309),'Procytrat CLO 60'!A309,DATEVALUE('Procytrat CLO 60'!A309)),"")</f>
        <v/>
      </c>
      <c r="AC308" t="str">
        <f>IF(AA308="","",'Procytrat CLO 60'!B309)</f>
        <v/>
      </c>
      <c r="AD308" t="str">
        <f>IF(AA308="","",IFERROR(1*'Procytrat CLO 60'!C309,IFERROR(_xludf.NUMBERVALUE('Procytrat CLO 60'!C309,".",","),IFERROR(_xludf.NUMBERVALUE('Procytrat CLO 60'!C309,",","."),0))))</f>
        <v/>
      </c>
      <c r="AE308" t="str">
        <f>IF(AA308="","",'Procytrat CLO 60'!J309)</f>
        <v/>
      </c>
      <c r="AF308">
        <f t="shared" si="40"/>
        <v>0</v>
      </c>
      <c r="AG308" t="str">
        <f t="shared" si="41"/>
        <v/>
      </c>
      <c r="AH308" t="str">
        <f t="shared" si="42"/>
        <v/>
      </c>
      <c r="AI308">
        <f t="shared" si="43"/>
        <v>0</v>
      </c>
      <c r="AJ308">
        <f t="shared" si="44"/>
        <v>0</v>
      </c>
      <c r="AK308">
        <v>0</v>
      </c>
      <c r="AL308" t="str">
        <f>IF(AA308="","",IFERROR(IF(ISNUMBER('Procytrat CLO 60'!D309),'Procytrat CLO 60'!D309,IF(ISNUMBER(SEARCH("12",'Procytrat CLO 60'!D309)),EDATE(AB308,12),IF(ISNUMBER(SEARCH("6",'Procytrat CLO 60'!D309)),EDATE(AB308,6),IF(ISNUMBER(SEARCH("3",'Procytrat CLO 60'!D309)),EDATE(AB308,3),DATEVALUE('Procytrat CLO 60'!D309))))),""))</f>
        <v/>
      </c>
      <c r="AM308" t="str">
        <f t="shared" ca="1" si="45"/>
        <v/>
      </c>
    </row>
    <row r="309" spans="27:39" x14ac:dyDescent="0.3">
      <c r="AA309" t="str">
        <f>IF(COUNTA('Procytrat CLO 60'!A310,'Procytrat CLO 60'!B310,'Procytrat CLO 60'!C310)&gt;0,"CLO 60","")</f>
        <v/>
      </c>
      <c r="AB309" t="str">
        <f>IFERROR(IF(ISNUMBER('Procytrat CLO 60'!A310),'Procytrat CLO 60'!A310,DATEVALUE('Procytrat CLO 60'!A310)),"")</f>
        <v/>
      </c>
      <c r="AC309" t="str">
        <f>IF(AA309="","",'Procytrat CLO 60'!B310)</f>
        <v/>
      </c>
      <c r="AD309" t="str">
        <f>IF(AA309="","",IFERROR(1*'Procytrat CLO 60'!C310,IFERROR(_xludf.NUMBERVALUE('Procytrat CLO 60'!C310,".",","),IFERROR(_xludf.NUMBERVALUE('Procytrat CLO 60'!C310,",","."),0))))</f>
        <v/>
      </c>
      <c r="AE309" t="str">
        <f>IF(AA309="","",'Procytrat CLO 60'!J310)</f>
        <v/>
      </c>
      <c r="AF309">
        <f t="shared" si="40"/>
        <v>0</v>
      </c>
      <c r="AG309" t="str">
        <f t="shared" si="41"/>
        <v/>
      </c>
      <c r="AH309" t="str">
        <f t="shared" si="42"/>
        <v/>
      </c>
      <c r="AI309">
        <f t="shared" si="43"/>
        <v>0</v>
      </c>
      <c r="AJ309">
        <f t="shared" si="44"/>
        <v>0</v>
      </c>
      <c r="AK309">
        <v>0</v>
      </c>
      <c r="AL309" t="str">
        <f>IF(AA309="","",IFERROR(IF(ISNUMBER('Procytrat CLO 60'!D310),'Procytrat CLO 60'!D310,IF(ISNUMBER(SEARCH("12",'Procytrat CLO 60'!D310)),EDATE(AB309,12),IF(ISNUMBER(SEARCH("6",'Procytrat CLO 60'!D310)),EDATE(AB309,6),IF(ISNUMBER(SEARCH("3",'Procytrat CLO 60'!D310)),EDATE(AB309,3),DATEVALUE('Procytrat CLO 60'!D310))))),""))</f>
        <v/>
      </c>
      <c r="AM309" t="str">
        <f t="shared" ca="1" si="45"/>
        <v/>
      </c>
    </row>
    <row r="310" spans="27:39" x14ac:dyDescent="0.3">
      <c r="AA310" t="str">
        <f>IF(COUNTA('Procytrat CLO 60'!A311,'Procytrat CLO 60'!B311,'Procytrat CLO 60'!C311)&gt;0,"CLO 60","")</f>
        <v/>
      </c>
      <c r="AB310" t="str">
        <f>IFERROR(IF(ISNUMBER('Procytrat CLO 60'!A311),'Procytrat CLO 60'!A311,DATEVALUE('Procytrat CLO 60'!A311)),"")</f>
        <v/>
      </c>
      <c r="AC310" t="str">
        <f>IF(AA310="","",'Procytrat CLO 60'!B311)</f>
        <v/>
      </c>
      <c r="AD310" t="str">
        <f>IF(AA310="","",IFERROR(1*'Procytrat CLO 60'!C311,IFERROR(_xludf.NUMBERVALUE('Procytrat CLO 60'!C311,".",","),IFERROR(_xludf.NUMBERVALUE('Procytrat CLO 60'!C311,",","."),0))))</f>
        <v/>
      </c>
      <c r="AE310" t="str">
        <f>IF(AA310="","",'Procytrat CLO 60'!J311)</f>
        <v/>
      </c>
      <c r="AF310">
        <f t="shared" si="40"/>
        <v>0</v>
      </c>
      <c r="AG310" t="str">
        <f t="shared" si="41"/>
        <v/>
      </c>
      <c r="AH310" t="str">
        <f t="shared" si="42"/>
        <v/>
      </c>
      <c r="AI310">
        <f t="shared" si="43"/>
        <v>0</v>
      </c>
      <c r="AJ310">
        <f t="shared" si="44"/>
        <v>0</v>
      </c>
      <c r="AK310">
        <v>0</v>
      </c>
      <c r="AL310" t="str">
        <f>IF(AA310="","",IFERROR(IF(ISNUMBER('Procytrat CLO 60'!D311),'Procytrat CLO 60'!D311,IF(ISNUMBER(SEARCH("12",'Procytrat CLO 60'!D311)),EDATE(AB310,12),IF(ISNUMBER(SEARCH("6",'Procytrat CLO 60'!D311)),EDATE(AB310,6),IF(ISNUMBER(SEARCH("3",'Procytrat CLO 60'!D311)),EDATE(AB310,3),DATEVALUE('Procytrat CLO 60'!D311))))),""))</f>
        <v/>
      </c>
      <c r="AM310" t="str">
        <f t="shared" ca="1" si="45"/>
        <v/>
      </c>
    </row>
    <row r="311" spans="27:39" x14ac:dyDescent="0.3">
      <c r="AA311" t="str">
        <f>IF(COUNTA('Procytrat CLO 60'!A312,'Procytrat CLO 60'!B312,'Procytrat CLO 60'!C312)&gt;0,"CLO 60","")</f>
        <v/>
      </c>
      <c r="AB311" t="str">
        <f>IFERROR(IF(ISNUMBER('Procytrat CLO 60'!A312),'Procytrat CLO 60'!A312,DATEVALUE('Procytrat CLO 60'!A312)),"")</f>
        <v/>
      </c>
      <c r="AC311" t="str">
        <f>IF(AA311="","",'Procytrat CLO 60'!B312)</f>
        <v/>
      </c>
      <c r="AD311" t="str">
        <f>IF(AA311="","",IFERROR(1*'Procytrat CLO 60'!C312,IFERROR(_xludf.NUMBERVALUE('Procytrat CLO 60'!C312,".",","),IFERROR(_xludf.NUMBERVALUE('Procytrat CLO 60'!C312,",","."),0))))</f>
        <v/>
      </c>
      <c r="AE311" t="str">
        <f>IF(AA311="","",'Procytrat CLO 60'!J312)</f>
        <v/>
      </c>
      <c r="AF311">
        <f t="shared" si="40"/>
        <v>0</v>
      </c>
      <c r="AG311" t="str">
        <f t="shared" si="41"/>
        <v/>
      </c>
      <c r="AH311" t="str">
        <f t="shared" si="42"/>
        <v/>
      </c>
      <c r="AI311">
        <f t="shared" si="43"/>
        <v>0</v>
      </c>
      <c r="AJ311">
        <f t="shared" si="44"/>
        <v>0</v>
      </c>
      <c r="AK311">
        <v>0</v>
      </c>
      <c r="AL311" t="str">
        <f>IF(AA311="","",IFERROR(IF(ISNUMBER('Procytrat CLO 60'!D312),'Procytrat CLO 60'!D312,IF(ISNUMBER(SEARCH("12",'Procytrat CLO 60'!D312)),EDATE(AB311,12),IF(ISNUMBER(SEARCH("6",'Procytrat CLO 60'!D312)),EDATE(AB311,6),IF(ISNUMBER(SEARCH("3",'Procytrat CLO 60'!D312)),EDATE(AB311,3),DATEVALUE('Procytrat CLO 60'!D312))))),""))</f>
        <v/>
      </c>
      <c r="AM311" t="str">
        <f t="shared" ca="1" si="45"/>
        <v/>
      </c>
    </row>
    <row r="312" spans="27:39" x14ac:dyDescent="0.3">
      <c r="AA312" t="str">
        <f>IF(COUNTA('Procytrat CLO 60'!A313,'Procytrat CLO 60'!B313,'Procytrat CLO 60'!C313)&gt;0,"CLO 60","")</f>
        <v/>
      </c>
      <c r="AB312" t="str">
        <f>IFERROR(IF(ISNUMBER('Procytrat CLO 60'!A313),'Procytrat CLO 60'!A313,DATEVALUE('Procytrat CLO 60'!A313)),"")</f>
        <v/>
      </c>
      <c r="AC312" t="str">
        <f>IF(AA312="","",'Procytrat CLO 60'!B313)</f>
        <v/>
      </c>
      <c r="AD312" t="str">
        <f>IF(AA312="","",IFERROR(1*'Procytrat CLO 60'!C313,IFERROR(_xludf.NUMBERVALUE('Procytrat CLO 60'!C313,".",","),IFERROR(_xludf.NUMBERVALUE('Procytrat CLO 60'!C313,",","."),0))))</f>
        <v/>
      </c>
      <c r="AE312" t="str">
        <f>IF(AA312="","",'Procytrat CLO 60'!J313)</f>
        <v/>
      </c>
      <c r="AF312">
        <f t="shared" si="40"/>
        <v>0</v>
      </c>
      <c r="AG312" t="str">
        <f t="shared" si="41"/>
        <v/>
      </c>
      <c r="AH312" t="str">
        <f t="shared" si="42"/>
        <v/>
      </c>
      <c r="AI312">
        <f t="shared" si="43"/>
        <v>0</v>
      </c>
      <c r="AJ312">
        <f t="shared" si="44"/>
        <v>0</v>
      </c>
      <c r="AK312">
        <v>0</v>
      </c>
      <c r="AL312" t="str">
        <f>IF(AA312="","",IFERROR(IF(ISNUMBER('Procytrat CLO 60'!D313),'Procytrat CLO 60'!D313,IF(ISNUMBER(SEARCH("12",'Procytrat CLO 60'!D313)),EDATE(AB312,12),IF(ISNUMBER(SEARCH("6",'Procytrat CLO 60'!D313)),EDATE(AB312,6),IF(ISNUMBER(SEARCH("3",'Procytrat CLO 60'!D313)),EDATE(AB312,3),DATEVALUE('Procytrat CLO 60'!D313))))),""))</f>
        <v/>
      </c>
      <c r="AM312" t="str">
        <f t="shared" ca="1" si="45"/>
        <v/>
      </c>
    </row>
    <row r="313" spans="27:39" x14ac:dyDescent="0.3">
      <c r="AA313" t="str">
        <f>IF(COUNTA('Procytrat CLO 60'!A314,'Procytrat CLO 60'!B314,'Procytrat CLO 60'!C314)&gt;0,"CLO 60","")</f>
        <v/>
      </c>
      <c r="AB313" t="str">
        <f>IFERROR(IF(ISNUMBER('Procytrat CLO 60'!A314),'Procytrat CLO 60'!A314,DATEVALUE('Procytrat CLO 60'!A314)),"")</f>
        <v/>
      </c>
      <c r="AC313" t="str">
        <f>IF(AA313="","",'Procytrat CLO 60'!B314)</f>
        <v/>
      </c>
      <c r="AD313" t="str">
        <f>IF(AA313="","",IFERROR(1*'Procytrat CLO 60'!C314,IFERROR(_xludf.NUMBERVALUE('Procytrat CLO 60'!C314,".",","),IFERROR(_xludf.NUMBERVALUE('Procytrat CLO 60'!C314,",","."),0))))</f>
        <v/>
      </c>
      <c r="AE313" t="str">
        <f>IF(AA313="","",'Procytrat CLO 60'!J314)</f>
        <v/>
      </c>
      <c r="AF313">
        <f t="shared" si="40"/>
        <v>0</v>
      </c>
      <c r="AG313" t="str">
        <f t="shared" si="41"/>
        <v/>
      </c>
      <c r="AH313" t="str">
        <f t="shared" si="42"/>
        <v/>
      </c>
      <c r="AI313">
        <f t="shared" si="43"/>
        <v>0</v>
      </c>
      <c r="AJ313">
        <f t="shared" si="44"/>
        <v>0</v>
      </c>
      <c r="AK313">
        <v>0</v>
      </c>
      <c r="AL313" t="str">
        <f>IF(AA313="","",IFERROR(IF(ISNUMBER('Procytrat CLO 60'!D314),'Procytrat CLO 60'!D314,IF(ISNUMBER(SEARCH("12",'Procytrat CLO 60'!D314)),EDATE(AB313,12),IF(ISNUMBER(SEARCH("6",'Procytrat CLO 60'!D314)),EDATE(AB313,6),IF(ISNUMBER(SEARCH("3",'Procytrat CLO 60'!D314)),EDATE(AB313,3),DATEVALUE('Procytrat CLO 60'!D314))))),""))</f>
        <v/>
      </c>
      <c r="AM313" t="str">
        <f t="shared" ca="1" si="45"/>
        <v/>
      </c>
    </row>
    <row r="314" spans="27:39" x14ac:dyDescent="0.3">
      <c r="AA314" t="str">
        <f>IF(COUNTA('Procytrat CLO 60'!A315,'Procytrat CLO 60'!B315,'Procytrat CLO 60'!C315)&gt;0,"CLO 60","")</f>
        <v/>
      </c>
      <c r="AB314" t="str">
        <f>IFERROR(IF(ISNUMBER('Procytrat CLO 60'!A315),'Procytrat CLO 60'!A315,DATEVALUE('Procytrat CLO 60'!A315)),"")</f>
        <v/>
      </c>
      <c r="AC314" t="str">
        <f>IF(AA314="","",'Procytrat CLO 60'!B315)</f>
        <v/>
      </c>
      <c r="AD314" t="str">
        <f>IF(AA314="","",IFERROR(1*'Procytrat CLO 60'!C315,IFERROR(_xludf.NUMBERVALUE('Procytrat CLO 60'!C315,".",","),IFERROR(_xludf.NUMBERVALUE('Procytrat CLO 60'!C315,",","."),0))))</f>
        <v/>
      </c>
      <c r="AE314" t="str">
        <f>IF(AA314="","",'Procytrat CLO 60'!J315)</f>
        <v/>
      </c>
      <c r="AF314">
        <f t="shared" si="40"/>
        <v>0</v>
      </c>
      <c r="AG314" t="str">
        <f t="shared" si="41"/>
        <v/>
      </c>
      <c r="AH314" t="str">
        <f t="shared" si="42"/>
        <v/>
      </c>
      <c r="AI314">
        <f t="shared" si="43"/>
        <v>0</v>
      </c>
      <c r="AJ314">
        <f t="shared" si="44"/>
        <v>0</v>
      </c>
      <c r="AK314">
        <v>0</v>
      </c>
      <c r="AL314" t="str">
        <f>IF(AA314="","",IFERROR(IF(ISNUMBER('Procytrat CLO 60'!D315),'Procytrat CLO 60'!D315,IF(ISNUMBER(SEARCH("12",'Procytrat CLO 60'!D315)),EDATE(AB314,12),IF(ISNUMBER(SEARCH("6",'Procytrat CLO 60'!D315)),EDATE(AB314,6),IF(ISNUMBER(SEARCH("3",'Procytrat CLO 60'!D315)),EDATE(AB314,3),DATEVALUE('Procytrat CLO 60'!D315))))),""))</f>
        <v/>
      </c>
      <c r="AM314" t="str">
        <f t="shared" ca="1" si="45"/>
        <v/>
      </c>
    </row>
    <row r="315" spans="27:39" x14ac:dyDescent="0.3">
      <c r="AA315" t="str">
        <f>IF(COUNTA('Procytrat CLO 60'!A316,'Procytrat CLO 60'!B316,'Procytrat CLO 60'!C316)&gt;0,"CLO 60","")</f>
        <v/>
      </c>
      <c r="AB315" t="str">
        <f>IFERROR(IF(ISNUMBER('Procytrat CLO 60'!A316),'Procytrat CLO 60'!A316,DATEVALUE('Procytrat CLO 60'!A316)),"")</f>
        <v/>
      </c>
      <c r="AC315" t="str">
        <f>IF(AA315="","",'Procytrat CLO 60'!B316)</f>
        <v/>
      </c>
      <c r="AD315" t="str">
        <f>IF(AA315="","",IFERROR(1*'Procytrat CLO 60'!C316,IFERROR(_xludf.NUMBERVALUE('Procytrat CLO 60'!C316,".",","),IFERROR(_xludf.NUMBERVALUE('Procytrat CLO 60'!C316,",","."),0))))</f>
        <v/>
      </c>
      <c r="AE315" t="str">
        <f>IF(AA315="","",'Procytrat CLO 60'!J316)</f>
        <v/>
      </c>
      <c r="AF315">
        <f t="shared" si="40"/>
        <v>0</v>
      </c>
      <c r="AG315" t="str">
        <f t="shared" si="41"/>
        <v/>
      </c>
      <c r="AH315" t="str">
        <f t="shared" si="42"/>
        <v/>
      </c>
      <c r="AI315">
        <f t="shared" si="43"/>
        <v>0</v>
      </c>
      <c r="AJ315">
        <f t="shared" si="44"/>
        <v>0</v>
      </c>
      <c r="AK315">
        <v>0</v>
      </c>
      <c r="AL315" t="str">
        <f>IF(AA315="","",IFERROR(IF(ISNUMBER('Procytrat CLO 60'!D316),'Procytrat CLO 60'!D316,IF(ISNUMBER(SEARCH("12",'Procytrat CLO 60'!D316)),EDATE(AB315,12),IF(ISNUMBER(SEARCH("6",'Procytrat CLO 60'!D316)),EDATE(AB315,6),IF(ISNUMBER(SEARCH("3",'Procytrat CLO 60'!D316)),EDATE(AB315,3),DATEVALUE('Procytrat CLO 60'!D316))))),""))</f>
        <v/>
      </c>
      <c r="AM315" t="str">
        <f t="shared" ca="1" si="45"/>
        <v/>
      </c>
    </row>
    <row r="316" spans="27:39" x14ac:dyDescent="0.3">
      <c r="AA316" t="str">
        <f>IF(COUNTA('Procytrat CLO 60'!A317,'Procytrat CLO 60'!B317,'Procytrat CLO 60'!C317)&gt;0,"CLO 60","")</f>
        <v/>
      </c>
      <c r="AB316" t="str">
        <f>IFERROR(IF(ISNUMBER('Procytrat CLO 60'!A317),'Procytrat CLO 60'!A317,DATEVALUE('Procytrat CLO 60'!A317)),"")</f>
        <v/>
      </c>
      <c r="AC316" t="str">
        <f>IF(AA316="","",'Procytrat CLO 60'!B317)</f>
        <v/>
      </c>
      <c r="AD316" t="str">
        <f>IF(AA316="","",IFERROR(1*'Procytrat CLO 60'!C317,IFERROR(_xludf.NUMBERVALUE('Procytrat CLO 60'!C317,".",","),IFERROR(_xludf.NUMBERVALUE('Procytrat CLO 60'!C317,",","."),0))))</f>
        <v/>
      </c>
      <c r="AE316" t="str">
        <f>IF(AA316="","",'Procytrat CLO 60'!J317)</f>
        <v/>
      </c>
      <c r="AF316">
        <f t="shared" si="40"/>
        <v>0</v>
      </c>
      <c r="AG316" t="str">
        <f t="shared" si="41"/>
        <v/>
      </c>
      <c r="AH316" t="str">
        <f t="shared" si="42"/>
        <v/>
      </c>
      <c r="AI316">
        <f t="shared" si="43"/>
        <v>0</v>
      </c>
      <c r="AJ316">
        <f t="shared" si="44"/>
        <v>0</v>
      </c>
      <c r="AK316">
        <v>0</v>
      </c>
      <c r="AL316" t="str">
        <f>IF(AA316="","",IFERROR(IF(ISNUMBER('Procytrat CLO 60'!D317),'Procytrat CLO 60'!D317,IF(ISNUMBER(SEARCH("12",'Procytrat CLO 60'!D317)),EDATE(AB316,12),IF(ISNUMBER(SEARCH("6",'Procytrat CLO 60'!D317)),EDATE(AB316,6),IF(ISNUMBER(SEARCH("3",'Procytrat CLO 60'!D317)),EDATE(AB316,3),DATEVALUE('Procytrat CLO 60'!D317))))),""))</f>
        <v/>
      </c>
      <c r="AM316" t="str">
        <f t="shared" ca="1" si="45"/>
        <v/>
      </c>
    </row>
    <row r="317" spans="27:39" x14ac:dyDescent="0.3">
      <c r="AA317" t="str">
        <f>IF(COUNTA('Procytrat CLO 60'!A318,'Procytrat CLO 60'!B318,'Procytrat CLO 60'!C318)&gt;0,"CLO 60","")</f>
        <v/>
      </c>
      <c r="AB317" t="str">
        <f>IFERROR(IF(ISNUMBER('Procytrat CLO 60'!A318),'Procytrat CLO 60'!A318,DATEVALUE('Procytrat CLO 60'!A318)),"")</f>
        <v/>
      </c>
      <c r="AC317" t="str">
        <f>IF(AA317="","",'Procytrat CLO 60'!B318)</f>
        <v/>
      </c>
      <c r="AD317" t="str">
        <f>IF(AA317="","",IFERROR(1*'Procytrat CLO 60'!C318,IFERROR(_xludf.NUMBERVALUE('Procytrat CLO 60'!C318,".",","),IFERROR(_xludf.NUMBERVALUE('Procytrat CLO 60'!C318,",","."),0))))</f>
        <v/>
      </c>
      <c r="AE317" t="str">
        <f>IF(AA317="","",'Procytrat CLO 60'!J318)</f>
        <v/>
      </c>
      <c r="AF317">
        <f t="shared" si="40"/>
        <v>0</v>
      </c>
      <c r="AG317" t="str">
        <f t="shared" si="41"/>
        <v/>
      </c>
      <c r="AH317" t="str">
        <f t="shared" si="42"/>
        <v/>
      </c>
      <c r="AI317">
        <f t="shared" si="43"/>
        <v>0</v>
      </c>
      <c r="AJ317">
        <f t="shared" si="44"/>
        <v>0</v>
      </c>
      <c r="AK317">
        <v>0</v>
      </c>
      <c r="AL317" t="str">
        <f>IF(AA317="","",IFERROR(IF(ISNUMBER('Procytrat CLO 60'!D318),'Procytrat CLO 60'!D318,IF(ISNUMBER(SEARCH("12",'Procytrat CLO 60'!D318)),EDATE(AB317,12),IF(ISNUMBER(SEARCH("6",'Procytrat CLO 60'!D318)),EDATE(AB317,6),IF(ISNUMBER(SEARCH("3",'Procytrat CLO 60'!D318)),EDATE(AB317,3),DATEVALUE('Procytrat CLO 60'!D318))))),""))</f>
        <v/>
      </c>
      <c r="AM317" t="str">
        <f t="shared" ca="1" si="45"/>
        <v/>
      </c>
    </row>
    <row r="318" spans="27:39" x14ac:dyDescent="0.3">
      <c r="AA318" t="str">
        <f>IF(COUNTA('Procytrat CLO 60'!A319,'Procytrat CLO 60'!B319,'Procytrat CLO 60'!C319)&gt;0,"CLO 60","")</f>
        <v/>
      </c>
      <c r="AB318" t="str">
        <f>IFERROR(IF(ISNUMBER('Procytrat CLO 60'!A319),'Procytrat CLO 60'!A319,DATEVALUE('Procytrat CLO 60'!A319)),"")</f>
        <v/>
      </c>
      <c r="AC318" t="str">
        <f>IF(AA318="","",'Procytrat CLO 60'!B319)</f>
        <v/>
      </c>
      <c r="AD318" t="str">
        <f>IF(AA318="","",IFERROR(1*'Procytrat CLO 60'!C319,IFERROR(_xludf.NUMBERVALUE('Procytrat CLO 60'!C319,".",","),IFERROR(_xludf.NUMBERVALUE('Procytrat CLO 60'!C319,",","."),0))))</f>
        <v/>
      </c>
      <c r="AE318" t="str">
        <f>IF(AA318="","",'Procytrat CLO 60'!J319)</f>
        <v/>
      </c>
      <c r="AF318">
        <f t="shared" si="40"/>
        <v>0</v>
      </c>
      <c r="AG318" t="str">
        <f t="shared" si="41"/>
        <v/>
      </c>
      <c r="AH318" t="str">
        <f t="shared" si="42"/>
        <v/>
      </c>
      <c r="AI318">
        <f t="shared" si="43"/>
        <v>0</v>
      </c>
      <c r="AJ318">
        <f t="shared" si="44"/>
        <v>0</v>
      </c>
      <c r="AK318">
        <v>0</v>
      </c>
      <c r="AL318" t="str">
        <f>IF(AA318="","",IFERROR(IF(ISNUMBER('Procytrat CLO 60'!D319),'Procytrat CLO 60'!D319,IF(ISNUMBER(SEARCH("12",'Procytrat CLO 60'!D319)),EDATE(AB318,12),IF(ISNUMBER(SEARCH("6",'Procytrat CLO 60'!D319)),EDATE(AB318,6),IF(ISNUMBER(SEARCH("3",'Procytrat CLO 60'!D319)),EDATE(AB318,3),DATEVALUE('Procytrat CLO 60'!D319))))),""))</f>
        <v/>
      </c>
      <c r="AM318" t="str">
        <f t="shared" ca="1" si="45"/>
        <v/>
      </c>
    </row>
    <row r="319" spans="27:39" x14ac:dyDescent="0.3">
      <c r="AA319" t="str">
        <f>IF(COUNTA('Procytrat CLO 60'!A320,'Procytrat CLO 60'!B320,'Procytrat CLO 60'!C320)&gt;0,"CLO 60","")</f>
        <v/>
      </c>
      <c r="AB319" t="str">
        <f>IFERROR(IF(ISNUMBER('Procytrat CLO 60'!A320),'Procytrat CLO 60'!A320,DATEVALUE('Procytrat CLO 60'!A320)),"")</f>
        <v/>
      </c>
      <c r="AC319" t="str">
        <f>IF(AA319="","",'Procytrat CLO 60'!B320)</f>
        <v/>
      </c>
      <c r="AD319" t="str">
        <f>IF(AA319="","",IFERROR(1*'Procytrat CLO 60'!C320,IFERROR(_xludf.NUMBERVALUE('Procytrat CLO 60'!C320,".",","),IFERROR(_xludf.NUMBERVALUE('Procytrat CLO 60'!C320,",","."),0))))</f>
        <v/>
      </c>
      <c r="AE319" t="str">
        <f>IF(AA319="","",'Procytrat CLO 60'!J320)</f>
        <v/>
      </c>
      <c r="AF319">
        <f t="shared" si="40"/>
        <v>0</v>
      </c>
      <c r="AG319" t="str">
        <f t="shared" si="41"/>
        <v/>
      </c>
      <c r="AH319" t="str">
        <f t="shared" si="42"/>
        <v/>
      </c>
      <c r="AI319">
        <f t="shared" si="43"/>
        <v>0</v>
      </c>
      <c r="AJ319">
        <f t="shared" si="44"/>
        <v>0</v>
      </c>
      <c r="AK319">
        <v>0</v>
      </c>
      <c r="AL319" t="str">
        <f>IF(AA319="","",IFERROR(IF(ISNUMBER('Procytrat CLO 60'!D320),'Procytrat CLO 60'!D320,IF(ISNUMBER(SEARCH("12",'Procytrat CLO 60'!D320)),EDATE(AB319,12),IF(ISNUMBER(SEARCH("6",'Procytrat CLO 60'!D320)),EDATE(AB319,6),IF(ISNUMBER(SEARCH("3",'Procytrat CLO 60'!D320)),EDATE(AB319,3),DATEVALUE('Procytrat CLO 60'!D320))))),""))</f>
        <v/>
      </c>
      <c r="AM319" t="str">
        <f t="shared" ca="1" si="45"/>
        <v/>
      </c>
    </row>
    <row r="320" spans="27:39" x14ac:dyDescent="0.3">
      <c r="AA320" t="str">
        <f>IF(COUNTA('Procytrat CLO 60'!A321,'Procytrat CLO 60'!B321,'Procytrat CLO 60'!C321)&gt;0,"CLO 60","")</f>
        <v/>
      </c>
      <c r="AB320" t="str">
        <f>IFERROR(IF(ISNUMBER('Procytrat CLO 60'!A321),'Procytrat CLO 60'!A321,DATEVALUE('Procytrat CLO 60'!A321)),"")</f>
        <v/>
      </c>
      <c r="AC320" t="str">
        <f>IF(AA320="","",'Procytrat CLO 60'!B321)</f>
        <v/>
      </c>
      <c r="AD320" t="str">
        <f>IF(AA320="","",IFERROR(1*'Procytrat CLO 60'!C321,IFERROR(_xludf.NUMBERVALUE('Procytrat CLO 60'!C321,".",","),IFERROR(_xludf.NUMBERVALUE('Procytrat CLO 60'!C321,",","."),0))))</f>
        <v/>
      </c>
      <c r="AE320" t="str">
        <f>IF(AA320="","",'Procytrat CLO 60'!J321)</f>
        <v/>
      </c>
      <c r="AF320">
        <f t="shared" si="40"/>
        <v>0</v>
      </c>
      <c r="AG320" t="str">
        <f t="shared" si="41"/>
        <v/>
      </c>
      <c r="AH320" t="str">
        <f t="shared" si="42"/>
        <v/>
      </c>
      <c r="AI320">
        <f t="shared" si="43"/>
        <v>0</v>
      </c>
      <c r="AJ320">
        <f t="shared" si="44"/>
        <v>0</v>
      </c>
      <c r="AK320">
        <v>0</v>
      </c>
      <c r="AL320" t="str">
        <f>IF(AA320="","",IFERROR(IF(ISNUMBER('Procytrat CLO 60'!D321),'Procytrat CLO 60'!D321,IF(ISNUMBER(SEARCH("12",'Procytrat CLO 60'!D321)),EDATE(AB320,12),IF(ISNUMBER(SEARCH("6",'Procytrat CLO 60'!D321)),EDATE(AB320,6),IF(ISNUMBER(SEARCH("3",'Procytrat CLO 60'!D321)),EDATE(AB320,3),DATEVALUE('Procytrat CLO 60'!D321))))),""))</f>
        <v/>
      </c>
      <c r="AM320" t="str">
        <f t="shared" ca="1" si="45"/>
        <v/>
      </c>
    </row>
    <row r="321" spans="27:39" x14ac:dyDescent="0.3">
      <c r="AA321" t="str">
        <f>IF(COUNTA('Procytrat CLO 60'!A322,'Procytrat CLO 60'!B322,'Procytrat CLO 60'!C322)&gt;0,"CLO 60","")</f>
        <v/>
      </c>
      <c r="AB321" t="str">
        <f>IFERROR(IF(ISNUMBER('Procytrat CLO 60'!A322),'Procytrat CLO 60'!A322,DATEVALUE('Procytrat CLO 60'!A322)),"")</f>
        <v/>
      </c>
      <c r="AC321" t="str">
        <f>IF(AA321="","",'Procytrat CLO 60'!B322)</f>
        <v/>
      </c>
      <c r="AD321" t="str">
        <f>IF(AA321="","",IFERROR(1*'Procytrat CLO 60'!C322,IFERROR(_xludf.NUMBERVALUE('Procytrat CLO 60'!C322,".",","),IFERROR(_xludf.NUMBERVALUE('Procytrat CLO 60'!C322,",","."),0))))</f>
        <v/>
      </c>
      <c r="AE321" t="str">
        <f>IF(AA321="","",'Procytrat CLO 60'!J322)</f>
        <v/>
      </c>
      <c r="AF321">
        <f t="shared" si="40"/>
        <v>0</v>
      </c>
      <c r="AG321" t="str">
        <f t="shared" si="41"/>
        <v/>
      </c>
      <c r="AH321" t="str">
        <f t="shared" si="42"/>
        <v/>
      </c>
      <c r="AI321">
        <f t="shared" si="43"/>
        <v>0</v>
      </c>
      <c r="AJ321">
        <f t="shared" si="44"/>
        <v>0</v>
      </c>
      <c r="AK321">
        <v>0</v>
      </c>
      <c r="AL321" t="str">
        <f>IF(AA321="","",IFERROR(IF(ISNUMBER('Procytrat CLO 60'!D322),'Procytrat CLO 60'!D322,IF(ISNUMBER(SEARCH("12",'Procytrat CLO 60'!D322)),EDATE(AB321,12),IF(ISNUMBER(SEARCH("6",'Procytrat CLO 60'!D322)),EDATE(AB321,6),IF(ISNUMBER(SEARCH("3",'Procytrat CLO 60'!D322)),EDATE(AB321,3),DATEVALUE('Procytrat CLO 60'!D322))))),""))</f>
        <v/>
      </c>
      <c r="AM321" t="str">
        <f t="shared" ca="1" si="45"/>
        <v/>
      </c>
    </row>
    <row r="322" spans="27:39" x14ac:dyDescent="0.3">
      <c r="AA322" t="str">
        <f>IF(COUNTA('Procytrat CLO 60'!A323,'Procytrat CLO 60'!B323,'Procytrat CLO 60'!C323)&gt;0,"CLO 60","")</f>
        <v/>
      </c>
      <c r="AB322" t="str">
        <f>IFERROR(IF(ISNUMBER('Procytrat CLO 60'!A323),'Procytrat CLO 60'!A323,DATEVALUE('Procytrat CLO 60'!A323)),"")</f>
        <v/>
      </c>
      <c r="AC322" t="str">
        <f>IF(AA322="","",'Procytrat CLO 60'!B323)</f>
        <v/>
      </c>
      <c r="AD322" t="str">
        <f>IF(AA322="","",IFERROR(1*'Procytrat CLO 60'!C323,IFERROR(_xludf.NUMBERVALUE('Procytrat CLO 60'!C323,".",","),IFERROR(_xludf.NUMBERVALUE('Procytrat CLO 60'!C323,",","."),0))))</f>
        <v/>
      </c>
      <c r="AE322" t="str">
        <f>IF(AA322="","",'Procytrat CLO 60'!J323)</f>
        <v/>
      </c>
      <c r="AF322">
        <f t="shared" ref="AF322:AF385" si="46">IF(AA322="",0,--ISNUMBER(SEARCH("aprovado",AE322)))</f>
        <v>0</v>
      </c>
      <c r="AG322" t="str">
        <f t="shared" ref="AG322:AG385" si="47">IF(AB322="","",YEAR(AB322))</f>
        <v/>
      </c>
      <c r="AH322" t="str">
        <f t="shared" ref="AH322:AH385" si="48">IF(AB322="","",MONTH(AB322))</f>
        <v/>
      </c>
      <c r="AI322">
        <f t="shared" ref="AI322:AI385" si="49">IF(AB322="",0,AB322+ROW()/1000000)</f>
        <v>0</v>
      </c>
      <c r="AJ322">
        <f t="shared" ref="AJ322:AJ385" si="50">--(AA322&lt;&gt;"")</f>
        <v>0</v>
      </c>
      <c r="AK322">
        <v>0</v>
      </c>
      <c r="AL322" t="str">
        <f>IF(AA322="","",IFERROR(IF(ISNUMBER('Procytrat CLO 60'!D323),'Procytrat CLO 60'!D323,IF(ISNUMBER(SEARCH("12",'Procytrat CLO 60'!D323)),EDATE(AB322,12),IF(ISNUMBER(SEARCH("6",'Procytrat CLO 60'!D323)),EDATE(AB322,6),IF(ISNUMBER(SEARCH("3",'Procytrat CLO 60'!D323)),EDATE(AB322,3),DATEVALUE('Procytrat CLO 60'!D323))))),""))</f>
        <v/>
      </c>
      <c r="AM322" t="str">
        <f t="shared" ref="AM322:AM385" ca="1" si="51">IF(AND(AJ322=1,AL322&lt;&gt;"",AL322&gt;=TODAY(),AG322=$W$3),AL322+ROW()/1000000,"")</f>
        <v/>
      </c>
    </row>
    <row r="323" spans="27:39" x14ac:dyDescent="0.3">
      <c r="AA323" t="str">
        <f>IF(COUNTA('Procytrat CLO 60'!A324,'Procytrat CLO 60'!B324,'Procytrat CLO 60'!C324)&gt;0,"CLO 60","")</f>
        <v/>
      </c>
      <c r="AB323" t="str">
        <f>IFERROR(IF(ISNUMBER('Procytrat CLO 60'!A324),'Procytrat CLO 60'!A324,DATEVALUE('Procytrat CLO 60'!A324)),"")</f>
        <v/>
      </c>
      <c r="AC323" t="str">
        <f>IF(AA323="","",'Procytrat CLO 60'!B324)</f>
        <v/>
      </c>
      <c r="AD323" t="str">
        <f>IF(AA323="","",IFERROR(1*'Procytrat CLO 60'!C324,IFERROR(_xludf.NUMBERVALUE('Procytrat CLO 60'!C324,".",","),IFERROR(_xludf.NUMBERVALUE('Procytrat CLO 60'!C324,",","."),0))))</f>
        <v/>
      </c>
      <c r="AE323" t="str">
        <f>IF(AA323="","",'Procytrat CLO 60'!J324)</f>
        <v/>
      </c>
      <c r="AF323">
        <f t="shared" si="46"/>
        <v>0</v>
      </c>
      <c r="AG323" t="str">
        <f t="shared" si="47"/>
        <v/>
      </c>
      <c r="AH323" t="str">
        <f t="shared" si="48"/>
        <v/>
      </c>
      <c r="AI323">
        <f t="shared" si="49"/>
        <v>0</v>
      </c>
      <c r="AJ323">
        <f t="shared" si="50"/>
        <v>0</v>
      </c>
      <c r="AK323">
        <v>0</v>
      </c>
      <c r="AL323" t="str">
        <f>IF(AA323="","",IFERROR(IF(ISNUMBER('Procytrat CLO 60'!D324),'Procytrat CLO 60'!D324,IF(ISNUMBER(SEARCH("12",'Procytrat CLO 60'!D324)),EDATE(AB323,12),IF(ISNUMBER(SEARCH("6",'Procytrat CLO 60'!D324)),EDATE(AB323,6),IF(ISNUMBER(SEARCH("3",'Procytrat CLO 60'!D324)),EDATE(AB323,3),DATEVALUE('Procytrat CLO 60'!D324))))),""))</f>
        <v/>
      </c>
      <c r="AM323" t="str">
        <f t="shared" ca="1" si="51"/>
        <v/>
      </c>
    </row>
    <row r="324" spans="27:39" x14ac:dyDescent="0.3">
      <c r="AA324" t="str">
        <f>IF(COUNTA('Procytrat CLO 60'!A325,'Procytrat CLO 60'!B325,'Procytrat CLO 60'!C325)&gt;0,"CLO 60","")</f>
        <v/>
      </c>
      <c r="AB324" t="str">
        <f>IFERROR(IF(ISNUMBER('Procytrat CLO 60'!A325),'Procytrat CLO 60'!A325,DATEVALUE('Procytrat CLO 60'!A325)),"")</f>
        <v/>
      </c>
      <c r="AC324" t="str">
        <f>IF(AA324="","",'Procytrat CLO 60'!B325)</f>
        <v/>
      </c>
      <c r="AD324" t="str">
        <f>IF(AA324="","",IFERROR(1*'Procytrat CLO 60'!C325,IFERROR(_xludf.NUMBERVALUE('Procytrat CLO 60'!C325,".",","),IFERROR(_xludf.NUMBERVALUE('Procytrat CLO 60'!C325,",","."),0))))</f>
        <v/>
      </c>
      <c r="AE324" t="str">
        <f>IF(AA324="","",'Procytrat CLO 60'!J325)</f>
        <v/>
      </c>
      <c r="AF324">
        <f t="shared" si="46"/>
        <v>0</v>
      </c>
      <c r="AG324" t="str">
        <f t="shared" si="47"/>
        <v/>
      </c>
      <c r="AH324" t="str">
        <f t="shared" si="48"/>
        <v/>
      </c>
      <c r="AI324">
        <f t="shared" si="49"/>
        <v>0</v>
      </c>
      <c r="AJ324">
        <f t="shared" si="50"/>
        <v>0</v>
      </c>
      <c r="AK324">
        <v>0</v>
      </c>
      <c r="AL324" t="str">
        <f>IF(AA324="","",IFERROR(IF(ISNUMBER('Procytrat CLO 60'!D325),'Procytrat CLO 60'!D325,IF(ISNUMBER(SEARCH("12",'Procytrat CLO 60'!D325)),EDATE(AB324,12),IF(ISNUMBER(SEARCH("6",'Procytrat CLO 60'!D325)),EDATE(AB324,6),IF(ISNUMBER(SEARCH("3",'Procytrat CLO 60'!D325)),EDATE(AB324,3),DATEVALUE('Procytrat CLO 60'!D325))))),""))</f>
        <v/>
      </c>
      <c r="AM324" t="str">
        <f t="shared" ca="1" si="51"/>
        <v/>
      </c>
    </row>
    <row r="325" spans="27:39" x14ac:dyDescent="0.3">
      <c r="AA325" t="str">
        <f>IF(COUNTA('Procytrat CLO 60'!A326,'Procytrat CLO 60'!B326,'Procytrat CLO 60'!C326)&gt;0,"CLO 60","")</f>
        <v/>
      </c>
      <c r="AB325" t="str">
        <f>IFERROR(IF(ISNUMBER('Procytrat CLO 60'!A326),'Procytrat CLO 60'!A326,DATEVALUE('Procytrat CLO 60'!A326)),"")</f>
        <v/>
      </c>
      <c r="AC325" t="str">
        <f>IF(AA325="","",'Procytrat CLO 60'!B326)</f>
        <v/>
      </c>
      <c r="AD325" t="str">
        <f>IF(AA325="","",IFERROR(1*'Procytrat CLO 60'!C326,IFERROR(_xludf.NUMBERVALUE('Procytrat CLO 60'!C326,".",","),IFERROR(_xludf.NUMBERVALUE('Procytrat CLO 60'!C326,",","."),0))))</f>
        <v/>
      </c>
      <c r="AE325" t="str">
        <f>IF(AA325="","",'Procytrat CLO 60'!J326)</f>
        <v/>
      </c>
      <c r="AF325">
        <f t="shared" si="46"/>
        <v>0</v>
      </c>
      <c r="AG325" t="str">
        <f t="shared" si="47"/>
        <v/>
      </c>
      <c r="AH325" t="str">
        <f t="shared" si="48"/>
        <v/>
      </c>
      <c r="AI325">
        <f t="shared" si="49"/>
        <v>0</v>
      </c>
      <c r="AJ325">
        <f t="shared" si="50"/>
        <v>0</v>
      </c>
      <c r="AK325">
        <v>0</v>
      </c>
      <c r="AL325" t="str">
        <f>IF(AA325="","",IFERROR(IF(ISNUMBER('Procytrat CLO 60'!D326),'Procytrat CLO 60'!D326,IF(ISNUMBER(SEARCH("12",'Procytrat CLO 60'!D326)),EDATE(AB325,12),IF(ISNUMBER(SEARCH("6",'Procytrat CLO 60'!D326)),EDATE(AB325,6),IF(ISNUMBER(SEARCH("3",'Procytrat CLO 60'!D326)),EDATE(AB325,3),DATEVALUE('Procytrat CLO 60'!D326))))),""))</f>
        <v/>
      </c>
      <c r="AM325" t="str">
        <f t="shared" ca="1" si="51"/>
        <v/>
      </c>
    </row>
    <row r="326" spans="27:39" x14ac:dyDescent="0.3">
      <c r="AA326" t="str">
        <f>IF(COUNTA('Procytrat CLO 60'!A327,'Procytrat CLO 60'!B327,'Procytrat CLO 60'!C327)&gt;0,"CLO 60","")</f>
        <v/>
      </c>
      <c r="AB326" t="str">
        <f>IFERROR(IF(ISNUMBER('Procytrat CLO 60'!A327),'Procytrat CLO 60'!A327,DATEVALUE('Procytrat CLO 60'!A327)),"")</f>
        <v/>
      </c>
      <c r="AC326" t="str">
        <f>IF(AA326="","",'Procytrat CLO 60'!B327)</f>
        <v/>
      </c>
      <c r="AD326" t="str">
        <f>IF(AA326="","",IFERROR(1*'Procytrat CLO 60'!C327,IFERROR(_xludf.NUMBERVALUE('Procytrat CLO 60'!C327,".",","),IFERROR(_xludf.NUMBERVALUE('Procytrat CLO 60'!C327,",","."),0))))</f>
        <v/>
      </c>
      <c r="AE326" t="str">
        <f>IF(AA326="","",'Procytrat CLO 60'!J327)</f>
        <v/>
      </c>
      <c r="AF326">
        <f t="shared" si="46"/>
        <v>0</v>
      </c>
      <c r="AG326" t="str">
        <f t="shared" si="47"/>
        <v/>
      </c>
      <c r="AH326" t="str">
        <f t="shared" si="48"/>
        <v/>
      </c>
      <c r="AI326">
        <f t="shared" si="49"/>
        <v>0</v>
      </c>
      <c r="AJ326">
        <f t="shared" si="50"/>
        <v>0</v>
      </c>
      <c r="AK326">
        <v>0</v>
      </c>
      <c r="AL326" t="str">
        <f>IF(AA326="","",IFERROR(IF(ISNUMBER('Procytrat CLO 60'!D327),'Procytrat CLO 60'!D327,IF(ISNUMBER(SEARCH("12",'Procytrat CLO 60'!D327)),EDATE(AB326,12),IF(ISNUMBER(SEARCH("6",'Procytrat CLO 60'!D327)),EDATE(AB326,6),IF(ISNUMBER(SEARCH("3",'Procytrat CLO 60'!D327)),EDATE(AB326,3),DATEVALUE('Procytrat CLO 60'!D327))))),""))</f>
        <v/>
      </c>
      <c r="AM326" t="str">
        <f t="shared" ca="1" si="51"/>
        <v/>
      </c>
    </row>
    <row r="327" spans="27:39" x14ac:dyDescent="0.3">
      <c r="AA327" t="str">
        <f>IF(COUNTA('Procytrat CLO 60'!A328,'Procytrat CLO 60'!B328,'Procytrat CLO 60'!C328)&gt;0,"CLO 60","")</f>
        <v/>
      </c>
      <c r="AB327" t="str">
        <f>IFERROR(IF(ISNUMBER('Procytrat CLO 60'!A328),'Procytrat CLO 60'!A328,DATEVALUE('Procytrat CLO 60'!A328)),"")</f>
        <v/>
      </c>
      <c r="AC327" t="str">
        <f>IF(AA327="","",'Procytrat CLO 60'!B328)</f>
        <v/>
      </c>
      <c r="AD327" t="str">
        <f>IF(AA327="","",IFERROR(1*'Procytrat CLO 60'!C328,IFERROR(_xludf.NUMBERVALUE('Procytrat CLO 60'!C328,".",","),IFERROR(_xludf.NUMBERVALUE('Procytrat CLO 60'!C328,",","."),0))))</f>
        <v/>
      </c>
      <c r="AE327" t="str">
        <f>IF(AA327="","",'Procytrat CLO 60'!J328)</f>
        <v/>
      </c>
      <c r="AF327">
        <f t="shared" si="46"/>
        <v>0</v>
      </c>
      <c r="AG327" t="str">
        <f t="shared" si="47"/>
        <v/>
      </c>
      <c r="AH327" t="str">
        <f t="shared" si="48"/>
        <v/>
      </c>
      <c r="AI327">
        <f t="shared" si="49"/>
        <v>0</v>
      </c>
      <c r="AJ327">
        <f t="shared" si="50"/>
        <v>0</v>
      </c>
      <c r="AK327">
        <v>0</v>
      </c>
      <c r="AL327" t="str">
        <f>IF(AA327="","",IFERROR(IF(ISNUMBER('Procytrat CLO 60'!D328),'Procytrat CLO 60'!D328,IF(ISNUMBER(SEARCH("12",'Procytrat CLO 60'!D328)),EDATE(AB327,12),IF(ISNUMBER(SEARCH("6",'Procytrat CLO 60'!D328)),EDATE(AB327,6),IF(ISNUMBER(SEARCH("3",'Procytrat CLO 60'!D328)),EDATE(AB327,3),DATEVALUE('Procytrat CLO 60'!D328))))),""))</f>
        <v/>
      </c>
      <c r="AM327" t="str">
        <f t="shared" ca="1" si="51"/>
        <v/>
      </c>
    </row>
    <row r="328" spans="27:39" x14ac:dyDescent="0.3">
      <c r="AA328" t="str">
        <f>IF(COUNTA('Procytrat CLO 60'!A329,'Procytrat CLO 60'!B329,'Procytrat CLO 60'!C329)&gt;0,"CLO 60","")</f>
        <v/>
      </c>
      <c r="AB328" t="str">
        <f>IFERROR(IF(ISNUMBER('Procytrat CLO 60'!A329),'Procytrat CLO 60'!A329,DATEVALUE('Procytrat CLO 60'!A329)),"")</f>
        <v/>
      </c>
      <c r="AC328" t="str">
        <f>IF(AA328="","",'Procytrat CLO 60'!B329)</f>
        <v/>
      </c>
      <c r="AD328" t="str">
        <f>IF(AA328="","",IFERROR(1*'Procytrat CLO 60'!C329,IFERROR(_xludf.NUMBERVALUE('Procytrat CLO 60'!C329,".",","),IFERROR(_xludf.NUMBERVALUE('Procytrat CLO 60'!C329,",","."),0))))</f>
        <v/>
      </c>
      <c r="AE328" t="str">
        <f>IF(AA328="","",'Procytrat CLO 60'!J329)</f>
        <v/>
      </c>
      <c r="AF328">
        <f t="shared" si="46"/>
        <v>0</v>
      </c>
      <c r="AG328" t="str">
        <f t="shared" si="47"/>
        <v/>
      </c>
      <c r="AH328" t="str">
        <f t="shared" si="48"/>
        <v/>
      </c>
      <c r="AI328">
        <f t="shared" si="49"/>
        <v>0</v>
      </c>
      <c r="AJ328">
        <f t="shared" si="50"/>
        <v>0</v>
      </c>
      <c r="AK328">
        <v>0</v>
      </c>
      <c r="AL328" t="str">
        <f>IF(AA328="","",IFERROR(IF(ISNUMBER('Procytrat CLO 60'!D329),'Procytrat CLO 60'!D329,IF(ISNUMBER(SEARCH("12",'Procytrat CLO 60'!D329)),EDATE(AB328,12),IF(ISNUMBER(SEARCH("6",'Procytrat CLO 60'!D329)),EDATE(AB328,6),IF(ISNUMBER(SEARCH("3",'Procytrat CLO 60'!D329)),EDATE(AB328,3),DATEVALUE('Procytrat CLO 60'!D329))))),""))</f>
        <v/>
      </c>
      <c r="AM328" t="str">
        <f t="shared" ca="1" si="51"/>
        <v/>
      </c>
    </row>
    <row r="329" spans="27:39" x14ac:dyDescent="0.3">
      <c r="AA329" t="str">
        <f>IF(COUNTA('Procytrat CLO 60'!A330,'Procytrat CLO 60'!B330,'Procytrat CLO 60'!C330)&gt;0,"CLO 60","")</f>
        <v/>
      </c>
      <c r="AB329" t="str">
        <f>IFERROR(IF(ISNUMBER('Procytrat CLO 60'!A330),'Procytrat CLO 60'!A330,DATEVALUE('Procytrat CLO 60'!A330)),"")</f>
        <v/>
      </c>
      <c r="AC329" t="str">
        <f>IF(AA329="","",'Procytrat CLO 60'!B330)</f>
        <v/>
      </c>
      <c r="AD329" t="str">
        <f>IF(AA329="","",IFERROR(1*'Procytrat CLO 60'!C330,IFERROR(_xludf.NUMBERVALUE('Procytrat CLO 60'!C330,".",","),IFERROR(_xludf.NUMBERVALUE('Procytrat CLO 60'!C330,",","."),0))))</f>
        <v/>
      </c>
      <c r="AE329" t="str">
        <f>IF(AA329="","",'Procytrat CLO 60'!J330)</f>
        <v/>
      </c>
      <c r="AF329">
        <f t="shared" si="46"/>
        <v>0</v>
      </c>
      <c r="AG329" t="str">
        <f t="shared" si="47"/>
        <v/>
      </c>
      <c r="AH329" t="str">
        <f t="shared" si="48"/>
        <v/>
      </c>
      <c r="AI329">
        <f t="shared" si="49"/>
        <v>0</v>
      </c>
      <c r="AJ329">
        <f t="shared" si="50"/>
        <v>0</v>
      </c>
      <c r="AK329">
        <v>0</v>
      </c>
      <c r="AL329" t="str">
        <f>IF(AA329="","",IFERROR(IF(ISNUMBER('Procytrat CLO 60'!D330),'Procytrat CLO 60'!D330,IF(ISNUMBER(SEARCH("12",'Procytrat CLO 60'!D330)),EDATE(AB329,12),IF(ISNUMBER(SEARCH("6",'Procytrat CLO 60'!D330)),EDATE(AB329,6),IF(ISNUMBER(SEARCH("3",'Procytrat CLO 60'!D330)),EDATE(AB329,3),DATEVALUE('Procytrat CLO 60'!D330))))),""))</f>
        <v/>
      </c>
      <c r="AM329" t="str">
        <f t="shared" ca="1" si="51"/>
        <v/>
      </c>
    </row>
    <row r="330" spans="27:39" x14ac:dyDescent="0.3">
      <c r="AA330" t="str">
        <f>IF(COUNTA('Procytrat CLO 60'!A331,'Procytrat CLO 60'!B331,'Procytrat CLO 60'!C331)&gt;0,"CLO 60","")</f>
        <v/>
      </c>
      <c r="AB330" t="str">
        <f>IFERROR(IF(ISNUMBER('Procytrat CLO 60'!A331),'Procytrat CLO 60'!A331,DATEVALUE('Procytrat CLO 60'!A331)),"")</f>
        <v/>
      </c>
      <c r="AC330" t="str">
        <f>IF(AA330="","",'Procytrat CLO 60'!B331)</f>
        <v/>
      </c>
      <c r="AD330" t="str">
        <f>IF(AA330="","",IFERROR(1*'Procytrat CLO 60'!C331,IFERROR(_xludf.NUMBERVALUE('Procytrat CLO 60'!C331,".",","),IFERROR(_xludf.NUMBERVALUE('Procytrat CLO 60'!C331,",","."),0))))</f>
        <v/>
      </c>
      <c r="AE330" t="str">
        <f>IF(AA330="","",'Procytrat CLO 60'!J331)</f>
        <v/>
      </c>
      <c r="AF330">
        <f t="shared" si="46"/>
        <v>0</v>
      </c>
      <c r="AG330" t="str">
        <f t="shared" si="47"/>
        <v/>
      </c>
      <c r="AH330" t="str">
        <f t="shared" si="48"/>
        <v/>
      </c>
      <c r="AI330">
        <f t="shared" si="49"/>
        <v>0</v>
      </c>
      <c r="AJ330">
        <f t="shared" si="50"/>
        <v>0</v>
      </c>
      <c r="AK330">
        <v>0</v>
      </c>
      <c r="AL330" t="str">
        <f>IF(AA330="","",IFERROR(IF(ISNUMBER('Procytrat CLO 60'!D331),'Procytrat CLO 60'!D331,IF(ISNUMBER(SEARCH("12",'Procytrat CLO 60'!D331)),EDATE(AB330,12),IF(ISNUMBER(SEARCH("6",'Procytrat CLO 60'!D331)),EDATE(AB330,6),IF(ISNUMBER(SEARCH("3",'Procytrat CLO 60'!D331)),EDATE(AB330,3),DATEVALUE('Procytrat CLO 60'!D331))))),""))</f>
        <v/>
      </c>
      <c r="AM330" t="str">
        <f t="shared" ca="1" si="51"/>
        <v/>
      </c>
    </row>
    <row r="331" spans="27:39" x14ac:dyDescent="0.3">
      <c r="AA331" t="str">
        <f>IF(COUNTA('Procytrat CLO 60'!A332,'Procytrat CLO 60'!B332,'Procytrat CLO 60'!C332)&gt;0,"CLO 60","")</f>
        <v/>
      </c>
      <c r="AB331" t="str">
        <f>IFERROR(IF(ISNUMBER('Procytrat CLO 60'!A332),'Procytrat CLO 60'!A332,DATEVALUE('Procytrat CLO 60'!A332)),"")</f>
        <v/>
      </c>
      <c r="AC331" t="str">
        <f>IF(AA331="","",'Procytrat CLO 60'!B332)</f>
        <v/>
      </c>
      <c r="AD331" t="str">
        <f>IF(AA331="","",IFERROR(1*'Procytrat CLO 60'!C332,IFERROR(_xludf.NUMBERVALUE('Procytrat CLO 60'!C332,".",","),IFERROR(_xludf.NUMBERVALUE('Procytrat CLO 60'!C332,",","."),0))))</f>
        <v/>
      </c>
      <c r="AE331" t="str">
        <f>IF(AA331="","",'Procytrat CLO 60'!J332)</f>
        <v/>
      </c>
      <c r="AF331">
        <f t="shared" si="46"/>
        <v>0</v>
      </c>
      <c r="AG331" t="str">
        <f t="shared" si="47"/>
        <v/>
      </c>
      <c r="AH331" t="str">
        <f t="shared" si="48"/>
        <v/>
      </c>
      <c r="AI331">
        <f t="shared" si="49"/>
        <v>0</v>
      </c>
      <c r="AJ331">
        <f t="shared" si="50"/>
        <v>0</v>
      </c>
      <c r="AK331">
        <v>0</v>
      </c>
      <c r="AL331" t="str">
        <f>IF(AA331="","",IFERROR(IF(ISNUMBER('Procytrat CLO 60'!D332),'Procytrat CLO 60'!D332,IF(ISNUMBER(SEARCH("12",'Procytrat CLO 60'!D332)),EDATE(AB331,12),IF(ISNUMBER(SEARCH("6",'Procytrat CLO 60'!D332)),EDATE(AB331,6),IF(ISNUMBER(SEARCH("3",'Procytrat CLO 60'!D332)),EDATE(AB331,3),DATEVALUE('Procytrat CLO 60'!D332))))),""))</f>
        <v/>
      </c>
      <c r="AM331" t="str">
        <f t="shared" ca="1" si="51"/>
        <v/>
      </c>
    </row>
    <row r="332" spans="27:39" x14ac:dyDescent="0.3">
      <c r="AA332" t="str">
        <f>IF(COUNTA('Procytrat CLO 60'!A333,'Procytrat CLO 60'!B333,'Procytrat CLO 60'!C333)&gt;0,"CLO 60","")</f>
        <v/>
      </c>
      <c r="AB332" t="str">
        <f>IFERROR(IF(ISNUMBER('Procytrat CLO 60'!A333),'Procytrat CLO 60'!A333,DATEVALUE('Procytrat CLO 60'!A333)),"")</f>
        <v/>
      </c>
      <c r="AC332" t="str">
        <f>IF(AA332="","",'Procytrat CLO 60'!B333)</f>
        <v/>
      </c>
      <c r="AD332" t="str">
        <f>IF(AA332="","",IFERROR(1*'Procytrat CLO 60'!C333,IFERROR(_xludf.NUMBERVALUE('Procytrat CLO 60'!C333,".",","),IFERROR(_xludf.NUMBERVALUE('Procytrat CLO 60'!C333,",","."),0))))</f>
        <v/>
      </c>
      <c r="AE332" t="str">
        <f>IF(AA332="","",'Procytrat CLO 60'!J333)</f>
        <v/>
      </c>
      <c r="AF332">
        <f t="shared" si="46"/>
        <v>0</v>
      </c>
      <c r="AG332" t="str">
        <f t="shared" si="47"/>
        <v/>
      </c>
      <c r="AH332" t="str">
        <f t="shared" si="48"/>
        <v/>
      </c>
      <c r="AI332">
        <f t="shared" si="49"/>
        <v>0</v>
      </c>
      <c r="AJ332">
        <f t="shared" si="50"/>
        <v>0</v>
      </c>
      <c r="AK332">
        <v>0</v>
      </c>
      <c r="AL332" t="str">
        <f>IF(AA332="","",IFERROR(IF(ISNUMBER('Procytrat CLO 60'!D333),'Procytrat CLO 60'!D333,IF(ISNUMBER(SEARCH("12",'Procytrat CLO 60'!D333)),EDATE(AB332,12),IF(ISNUMBER(SEARCH("6",'Procytrat CLO 60'!D333)),EDATE(AB332,6),IF(ISNUMBER(SEARCH("3",'Procytrat CLO 60'!D333)),EDATE(AB332,3),DATEVALUE('Procytrat CLO 60'!D333))))),""))</f>
        <v/>
      </c>
      <c r="AM332" t="str">
        <f t="shared" ca="1" si="51"/>
        <v/>
      </c>
    </row>
    <row r="333" spans="27:39" x14ac:dyDescent="0.3">
      <c r="AA333" t="str">
        <f>IF(COUNTA('Procytrat CLO 60'!A334,'Procytrat CLO 60'!B334,'Procytrat CLO 60'!C334)&gt;0,"CLO 60","")</f>
        <v/>
      </c>
      <c r="AB333" t="str">
        <f>IFERROR(IF(ISNUMBER('Procytrat CLO 60'!A334),'Procytrat CLO 60'!A334,DATEVALUE('Procytrat CLO 60'!A334)),"")</f>
        <v/>
      </c>
      <c r="AC333" t="str">
        <f>IF(AA333="","",'Procytrat CLO 60'!B334)</f>
        <v/>
      </c>
      <c r="AD333" t="str">
        <f>IF(AA333="","",IFERROR(1*'Procytrat CLO 60'!C334,IFERROR(_xludf.NUMBERVALUE('Procytrat CLO 60'!C334,".",","),IFERROR(_xludf.NUMBERVALUE('Procytrat CLO 60'!C334,",","."),0))))</f>
        <v/>
      </c>
      <c r="AE333" t="str">
        <f>IF(AA333="","",'Procytrat CLO 60'!J334)</f>
        <v/>
      </c>
      <c r="AF333">
        <f t="shared" si="46"/>
        <v>0</v>
      </c>
      <c r="AG333" t="str">
        <f t="shared" si="47"/>
        <v/>
      </c>
      <c r="AH333" t="str">
        <f t="shared" si="48"/>
        <v/>
      </c>
      <c r="AI333">
        <f t="shared" si="49"/>
        <v>0</v>
      </c>
      <c r="AJ333">
        <f t="shared" si="50"/>
        <v>0</v>
      </c>
      <c r="AK333">
        <v>0</v>
      </c>
      <c r="AL333" t="str">
        <f>IF(AA333="","",IFERROR(IF(ISNUMBER('Procytrat CLO 60'!D334),'Procytrat CLO 60'!D334,IF(ISNUMBER(SEARCH("12",'Procytrat CLO 60'!D334)),EDATE(AB333,12),IF(ISNUMBER(SEARCH("6",'Procytrat CLO 60'!D334)),EDATE(AB333,6),IF(ISNUMBER(SEARCH("3",'Procytrat CLO 60'!D334)),EDATE(AB333,3),DATEVALUE('Procytrat CLO 60'!D334))))),""))</f>
        <v/>
      </c>
      <c r="AM333" t="str">
        <f t="shared" ca="1" si="51"/>
        <v/>
      </c>
    </row>
    <row r="334" spans="27:39" x14ac:dyDescent="0.3">
      <c r="AA334" t="str">
        <f>IF(COUNTA('Procytrat CLO 60'!A335,'Procytrat CLO 60'!B335,'Procytrat CLO 60'!C335)&gt;0,"CLO 60","")</f>
        <v/>
      </c>
      <c r="AB334" t="str">
        <f>IFERROR(IF(ISNUMBER('Procytrat CLO 60'!A335),'Procytrat CLO 60'!A335,DATEVALUE('Procytrat CLO 60'!A335)),"")</f>
        <v/>
      </c>
      <c r="AC334" t="str">
        <f>IF(AA334="","",'Procytrat CLO 60'!B335)</f>
        <v/>
      </c>
      <c r="AD334" t="str">
        <f>IF(AA334="","",IFERROR(1*'Procytrat CLO 60'!C335,IFERROR(_xludf.NUMBERVALUE('Procytrat CLO 60'!C335,".",","),IFERROR(_xludf.NUMBERVALUE('Procytrat CLO 60'!C335,",","."),0))))</f>
        <v/>
      </c>
      <c r="AE334" t="str">
        <f>IF(AA334="","",'Procytrat CLO 60'!J335)</f>
        <v/>
      </c>
      <c r="AF334">
        <f t="shared" si="46"/>
        <v>0</v>
      </c>
      <c r="AG334" t="str">
        <f t="shared" si="47"/>
        <v/>
      </c>
      <c r="AH334" t="str">
        <f t="shared" si="48"/>
        <v/>
      </c>
      <c r="AI334">
        <f t="shared" si="49"/>
        <v>0</v>
      </c>
      <c r="AJ334">
        <f t="shared" si="50"/>
        <v>0</v>
      </c>
      <c r="AK334">
        <v>0</v>
      </c>
      <c r="AL334" t="str">
        <f>IF(AA334="","",IFERROR(IF(ISNUMBER('Procytrat CLO 60'!D335),'Procytrat CLO 60'!D335,IF(ISNUMBER(SEARCH("12",'Procytrat CLO 60'!D335)),EDATE(AB334,12),IF(ISNUMBER(SEARCH("6",'Procytrat CLO 60'!D335)),EDATE(AB334,6),IF(ISNUMBER(SEARCH("3",'Procytrat CLO 60'!D335)),EDATE(AB334,3),DATEVALUE('Procytrat CLO 60'!D335))))),""))</f>
        <v/>
      </c>
      <c r="AM334" t="str">
        <f t="shared" ca="1" si="51"/>
        <v/>
      </c>
    </row>
    <row r="335" spans="27:39" x14ac:dyDescent="0.3">
      <c r="AA335" t="str">
        <f>IF(COUNTA('Procytrat CLO 60'!A336,'Procytrat CLO 60'!B336,'Procytrat CLO 60'!C336)&gt;0,"CLO 60","")</f>
        <v/>
      </c>
      <c r="AB335" t="str">
        <f>IFERROR(IF(ISNUMBER('Procytrat CLO 60'!A336),'Procytrat CLO 60'!A336,DATEVALUE('Procytrat CLO 60'!A336)),"")</f>
        <v/>
      </c>
      <c r="AC335" t="str">
        <f>IF(AA335="","",'Procytrat CLO 60'!B336)</f>
        <v/>
      </c>
      <c r="AD335" t="str">
        <f>IF(AA335="","",IFERROR(1*'Procytrat CLO 60'!C336,IFERROR(_xludf.NUMBERVALUE('Procytrat CLO 60'!C336,".",","),IFERROR(_xludf.NUMBERVALUE('Procytrat CLO 60'!C336,",","."),0))))</f>
        <v/>
      </c>
      <c r="AE335" t="str">
        <f>IF(AA335="","",'Procytrat CLO 60'!J336)</f>
        <v/>
      </c>
      <c r="AF335">
        <f t="shared" si="46"/>
        <v>0</v>
      </c>
      <c r="AG335" t="str">
        <f t="shared" si="47"/>
        <v/>
      </c>
      <c r="AH335" t="str">
        <f t="shared" si="48"/>
        <v/>
      </c>
      <c r="AI335">
        <f t="shared" si="49"/>
        <v>0</v>
      </c>
      <c r="AJ335">
        <f t="shared" si="50"/>
        <v>0</v>
      </c>
      <c r="AK335">
        <v>0</v>
      </c>
      <c r="AL335" t="str">
        <f>IF(AA335="","",IFERROR(IF(ISNUMBER('Procytrat CLO 60'!D336),'Procytrat CLO 60'!D336,IF(ISNUMBER(SEARCH("12",'Procytrat CLO 60'!D336)),EDATE(AB335,12),IF(ISNUMBER(SEARCH("6",'Procytrat CLO 60'!D336)),EDATE(AB335,6),IF(ISNUMBER(SEARCH("3",'Procytrat CLO 60'!D336)),EDATE(AB335,3),DATEVALUE('Procytrat CLO 60'!D336))))),""))</f>
        <v/>
      </c>
      <c r="AM335" t="str">
        <f t="shared" ca="1" si="51"/>
        <v/>
      </c>
    </row>
    <row r="336" spans="27:39" x14ac:dyDescent="0.3">
      <c r="AA336" t="str">
        <f>IF(COUNTA('Procytrat CLO 60'!A337,'Procytrat CLO 60'!B337,'Procytrat CLO 60'!C337)&gt;0,"CLO 60","")</f>
        <v/>
      </c>
      <c r="AB336" t="str">
        <f>IFERROR(IF(ISNUMBER('Procytrat CLO 60'!A337),'Procytrat CLO 60'!A337,DATEVALUE('Procytrat CLO 60'!A337)),"")</f>
        <v/>
      </c>
      <c r="AC336" t="str">
        <f>IF(AA336="","",'Procytrat CLO 60'!B337)</f>
        <v/>
      </c>
      <c r="AD336" t="str">
        <f>IF(AA336="","",IFERROR(1*'Procytrat CLO 60'!C337,IFERROR(_xludf.NUMBERVALUE('Procytrat CLO 60'!C337,".",","),IFERROR(_xludf.NUMBERVALUE('Procytrat CLO 60'!C337,",","."),0))))</f>
        <v/>
      </c>
      <c r="AE336" t="str">
        <f>IF(AA336="","",'Procytrat CLO 60'!J337)</f>
        <v/>
      </c>
      <c r="AF336">
        <f t="shared" si="46"/>
        <v>0</v>
      </c>
      <c r="AG336" t="str">
        <f t="shared" si="47"/>
        <v/>
      </c>
      <c r="AH336" t="str">
        <f t="shared" si="48"/>
        <v/>
      </c>
      <c r="AI336">
        <f t="shared" si="49"/>
        <v>0</v>
      </c>
      <c r="AJ336">
        <f t="shared" si="50"/>
        <v>0</v>
      </c>
      <c r="AK336">
        <v>0</v>
      </c>
      <c r="AL336" t="str">
        <f>IF(AA336="","",IFERROR(IF(ISNUMBER('Procytrat CLO 60'!D337),'Procytrat CLO 60'!D337,IF(ISNUMBER(SEARCH("12",'Procytrat CLO 60'!D337)),EDATE(AB336,12),IF(ISNUMBER(SEARCH("6",'Procytrat CLO 60'!D337)),EDATE(AB336,6),IF(ISNUMBER(SEARCH("3",'Procytrat CLO 60'!D337)),EDATE(AB336,3),DATEVALUE('Procytrat CLO 60'!D337))))),""))</f>
        <v/>
      </c>
      <c r="AM336" t="str">
        <f t="shared" ca="1" si="51"/>
        <v/>
      </c>
    </row>
    <row r="337" spans="27:39" x14ac:dyDescent="0.3">
      <c r="AA337" t="str">
        <f>IF(COUNTA('Procytrat CLO 60'!A338,'Procytrat CLO 60'!B338,'Procytrat CLO 60'!C338)&gt;0,"CLO 60","")</f>
        <v/>
      </c>
      <c r="AB337" t="str">
        <f>IFERROR(IF(ISNUMBER('Procytrat CLO 60'!A338),'Procytrat CLO 60'!A338,DATEVALUE('Procytrat CLO 60'!A338)),"")</f>
        <v/>
      </c>
      <c r="AC337" t="str">
        <f>IF(AA337="","",'Procytrat CLO 60'!B338)</f>
        <v/>
      </c>
      <c r="AD337" t="str">
        <f>IF(AA337="","",IFERROR(1*'Procytrat CLO 60'!C338,IFERROR(_xludf.NUMBERVALUE('Procytrat CLO 60'!C338,".",","),IFERROR(_xludf.NUMBERVALUE('Procytrat CLO 60'!C338,",","."),0))))</f>
        <v/>
      </c>
      <c r="AE337" t="str">
        <f>IF(AA337="","",'Procytrat CLO 60'!J338)</f>
        <v/>
      </c>
      <c r="AF337">
        <f t="shared" si="46"/>
        <v>0</v>
      </c>
      <c r="AG337" t="str">
        <f t="shared" si="47"/>
        <v/>
      </c>
      <c r="AH337" t="str">
        <f t="shared" si="48"/>
        <v/>
      </c>
      <c r="AI337">
        <f t="shared" si="49"/>
        <v>0</v>
      </c>
      <c r="AJ337">
        <f t="shared" si="50"/>
        <v>0</v>
      </c>
      <c r="AK337">
        <v>0</v>
      </c>
      <c r="AL337" t="str">
        <f>IF(AA337="","",IFERROR(IF(ISNUMBER('Procytrat CLO 60'!D338),'Procytrat CLO 60'!D338,IF(ISNUMBER(SEARCH("12",'Procytrat CLO 60'!D338)),EDATE(AB337,12),IF(ISNUMBER(SEARCH("6",'Procytrat CLO 60'!D338)),EDATE(AB337,6),IF(ISNUMBER(SEARCH("3",'Procytrat CLO 60'!D338)),EDATE(AB337,3),DATEVALUE('Procytrat CLO 60'!D338))))),""))</f>
        <v/>
      </c>
      <c r="AM337" t="str">
        <f t="shared" ca="1" si="51"/>
        <v/>
      </c>
    </row>
    <row r="338" spans="27:39" x14ac:dyDescent="0.3">
      <c r="AA338" t="str">
        <f>IF(COUNTA('Procytrat CLO 60'!A339,'Procytrat CLO 60'!B339,'Procytrat CLO 60'!C339)&gt;0,"CLO 60","")</f>
        <v/>
      </c>
      <c r="AB338" t="str">
        <f>IFERROR(IF(ISNUMBER('Procytrat CLO 60'!A339),'Procytrat CLO 60'!A339,DATEVALUE('Procytrat CLO 60'!A339)),"")</f>
        <v/>
      </c>
      <c r="AC338" t="str">
        <f>IF(AA338="","",'Procytrat CLO 60'!B339)</f>
        <v/>
      </c>
      <c r="AD338" t="str">
        <f>IF(AA338="","",IFERROR(1*'Procytrat CLO 60'!C339,IFERROR(_xludf.NUMBERVALUE('Procytrat CLO 60'!C339,".",","),IFERROR(_xludf.NUMBERVALUE('Procytrat CLO 60'!C339,",","."),0))))</f>
        <v/>
      </c>
      <c r="AE338" t="str">
        <f>IF(AA338="","",'Procytrat CLO 60'!J339)</f>
        <v/>
      </c>
      <c r="AF338">
        <f t="shared" si="46"/>
        <v>0</v>
      </c>
      <c r="AG338" t="str">
        <f t="shared" si="47"/>
        <v/>
      </c>
      <c r="AH338" t="str">
        <f t="shared" si="48"/>
        <v/>
      </c>
      <c r="AI338">
        <f t="shared" si="49"/>
        <v>0</v>
      </c>
      <c r="AJ338">
        <f t="shared" si="50"/>
        <v>0</v>
      </c>
      <c r="AK338">
        <v>0</v>
      </c>
      <c r="AL338" t="str">
        <f>IF(AA338="","",IFERROR(IF(ISNUMBER('Procytrat CLO 60'!D339),'Procytrat CLO 60'!D339,IF(ISNUMBER(SEARCH("12",'Procytrat CLO 60'!D339)),EDATE(AB338,12),IF(ISNUMBER(SEARCH("6",'Procytrat CLO 60'!D339)),EDATE(AB338,6),IF(ISNUMBER(SEARCH("3",'Procytrat CLO 60'!D339)),EDATE(AB338,3),DATEVALUE('Procytrat CLO 60'!D339))))),""))</f>
        <v/>
      </c>
      <c r="AM338" t="str">
        <f t="shared" ca="1" si="51"/>
        <v/>
      </c>
    </row>
    <row r="339" spans="27:39" x14ac:dyDescent="0.3">
      <c r="AA339" t="str">
        <f>IF(COUNTA('Procytrat CLO 60'!A340,'Procytrat CLO 60'!B340,'Procytrat CLO 60'!C340)&gt;0,"CLO 60","")</f>
        <v/>
      </c>
      <c r="AB339" t="str">
        <f>IFERROR(IF(ISNUMBER('Procytrat CLO 60'!A340),'Procytrat CLO 60'!A340,DATEVALUE('Procytrat CLO 60'!A340)),"")</f>
        <v/>
      </c>
      <c r="AC339" t="str">
        <f>IF(AA339="","",'Procytrat CLO 60'!B340)</f>
        <v/>
      </c>
      <c r="AD339" t="str">
        <f>IF(AA339="","",IFERROR(1*'Procytrat CLO 60'!C340,IFERROR(_xludf.NUMBERVALUE('Procytrat CLO 60'!C340,".",","),IFERROR(_xludf.NUMBERVALUE('Procytrat CLO 60'!C340,",","."),0))))</f>
        <v/>
      </c>
      <c r="AE339" t="str">
        <f>IF(AA339="","",'Procytrat CLO 60'!J340)</f>
        <v/>
      </c>
      <c r="AF339">
        <f t="shared" si="46"/>
        <v>0</v>
      </c>
      <c r="AG339" t="str">
        <f t="shared" si="47"/>
        <v/>
      </c>
      <c r="AH339" t="str">
        <f t="shared" si="48"/>
        <v/>
      </c>
      <c r="AI339">
        <f t="shared" si="49"/>
        <v>0</v>
      </c>
      <c r="AJ339">
        <f t="shared" si="50"/>
        <v>0</v>
      </c>
      <c r="AK339">
        <v>0</v>
      </c>
      <c r="AL339" t="str">
        <f>IF(AA339="","",IFERROR(IF(ISNUMBER('Procytrat CLO 60'!D340),'Procytrat CLO 60'!D340,IF(ISNUMBER(SEARCH("12",'Procytrat CLO 60'!D340)),EDATE(AB339,12),IF(ISNUMBER(SEARCH("6",'Procytrat CLO 60'!D340)),EDATE(AB339,6),IF(ISNUMBER(SEARCH("3",'Procytrat CLO 60'!D340)),EDATE(AB339,3),DATEVALUE('Procytrat CLO 60'!D340))))),""))</f>
        <v/>
      </c>
      <c r="AM339" t="str">
        <f t="shared" ca="1" si="51"/>
        <v/>
      </c>
    </row>
    <row r="340" spans="27:39" x14ac:dyDescent="0.3">
      <c r="AA340" t="str">
        <f>IF(COUNTA('Procytrat CLO 60'!A341,'Procytrat CLO 60'!B341,'Procytrat CLO 60'!C341)&gt;0,"CLO 60","")</f>
        <v/>
      </c>
      <c r="AB340" t="str">
        <f>IFERROR(IF(ISNUMBER('Procytrat CLO 60'!A341),'Procytrat CLO 60'!A341,DATEVALUE('Procytrat CLO 60'!A341)),"")</f>
        <v/>
      </c>
      <c r="AC340" t="str">
        <f>IF(AA340="","",'Procytrat CLO 60'!B341)</f>
        <v/>
      </c>
      <c r="AD340" t="str">
        <f>IF(AA340="","",IFERROR(1*'Procytrat CLO 60'!C341,IFERROR(_xludf.NUMBERVALUE('Procytrat CLO 60'!C341,".",","),IFERROR(_xludf.NUMBERVALUE('Procytrat CLO 60'!C341,",","."),0))))</f>
        <v/>
      </c>
      <c r="AE340" t="str">
        <f>IF(AA340="","",'Procytrat CLO 60'!J341)</f>
        <v/>
      </c>
      <c r="AF340">
        <f t="shared" si="46"/>
        <v>0</v>
      </c>
      <c r="AG340" t="str">
        <f t="shared" si="47"/>
        <v/>
      </c>
      <c r="AH340" t="str">
        <f t="shared" si="48"/>
        <v/>
      </c>
      <c r="AI340">
        <f t="shared" si="49"/>
        <v>0</v>
      </c>
      <c r="AJ340">
        <f t="shared" si="50"/>
        <v>0</v>
      </c>
      <c r="AK340">
        <v>0</v>
      </c>
      <c r="AL340" t="str">
        <f>IF(AA340="","",IFERROR(IF(ISNUMBER('Procytrat CLO 60'!D341),'Procytrat CLO 60'!D341,IF(ISNUMBER(SEARCH("12",'Procytrat CLO 60'!D341)),EDATE(AB340,12),IF(ISNUMBER(SEARCH("6",'Procytrat CLO 60'!D341)),EDATE(AB340,6),IF(ISNUMBER(SEARCH("3",'Procytrat CLO 60'!D341)),EDATE(AB340,3),DATEVALUE('Procytrat CLO 60'!D341))))),""))</f>
        <v/>
      </c>
      <c r="AM340" t="str">
        <f t="shared" ca="1" si="51"/>
        <v/>
      </c>
    </row>
    <row r="341" spans="27:39" x14ac:dyDescent="0.3">
      <c r="AA341" t="str">
        <f>IF(COUNTA('Procytrat CLO 60'!A342,'Procytrat CLO 60'!B342,'Procytrat CLO 60'!C342)&gt;0,"CLO 60","")</f>
        <v/>
      </c>
      <c r="AB341" t="str">
        <f>IFERROR(IF(ISNUMBER('Procytrat CLO 60'!A342),'Procytrat CLO 60'!A342,DATEVALUE('Procytrat CLO 60'!A342)),"")</f>
        <v/>
      </c>
      <c r="AC341" t="str">
        <f>IF(AA341="","",'Procytrat CLO 60'!B342)</f>
        <v/>
      </c>
      <c r="AD341" t="str">
        <f>IF(AA341="","",IFERROR(1*'Procytrat CLO 60'!C342,IFERROR(_xludf.NUMBERVALUE('Procytrat CLO 60'!C342,".",","),IFERROR(_xludf.NUMBERVALUE('Procytrat CLO 60'!C342,",","."),0))))</f>
        <v/>
      </c>
      <c r="AE341" t="str">
        <f>IF(AA341="","",'Procytrat CLO 60'!J342)</f>
        <v/>
      </c>
      <c r="AF341">
        <f t="shared" si="46"/>
        <v>0</v>
      </c>
      <c r="AG341" t="str">
        <f t="shared" si="47"/>
        <v/>
      </c>
      <c r="AH341" t="str">
        <f t="shared" si="48"/>
        <v/>
      </c>
      <c r="AI341">
        <f t="shared" si="49"/>
        <v>0</v>
      </c>
      <c r="AJ341">
        <f t="shared" si="50"/>
        <v>0</v>
      </c>
      <c r="AK341">
        <v>0</v>
      </c>
      <c r="AL341" t="str">
        <f>IF(AA341="","",IFERROR(IF(ISNUMBER('Procytrat CLO 60'!D342),'Procytrat CLO 60'!D342,IF(ISNUMBER(SEARCH("12",'Procytrat CLO 60'!D342)),EDATE(AB341,12),IF(ISNUMBER(SEARCH("6",'Procytrat CLO 60'!D342)),EDATE(AB341,6),IF(ISNUMBER(SEARCH("3",'Procytrat CLO 60'!D342)),EDATE(AB341,3),DATEVALUE('Procytrat CLO 60'!D342))))),""))</f>
        <v/>
      </c>
      <c r="AM341" t="str">
        <f t="shared" ca="1" si="51"/>
        <v/>
      </c>
    </row>
    <row r="342" spans="27:39" x14ac:dyDescent="0.3">
      <c r="AA342" t="str">
        <f>IF(COUNTA('Procytrat CLO 60'!A343,'Procytrat CLO 60'!B343,'Procytrat CLO 60'!C343)&gt;0,"CLO 60","")</f>
        <v/>
      </c>
      <c r="AB342" t="str">
        <f>IFERROR(IF(ISNUMBER('Procytrat CLO 60'!A343),'Procytrat CLO 60'!A343,DATEVALUE('Procytrat CLO 60'!A343)),"")</f>
        <v/>
      </c>
      <c r="AC342" t="str">
        <f>IF(AA342="","",'Procytrat CLO 60'!B343)</f>
        <v/>
      </c>
      <c r="AD342" t="str">
        <f>IF(AA342="","",IFERROR(1*'Procytrat CLO 60'!C343,IFERROR(_xludf.NUMBERVALUE('Procytrat CLO 60'!C343,".",","),IFERROR(_xludf.NUMBERVALUE('Procytrat CLO 60'!C343,",","."),0))))</f>
        <v/>
      </c>
      <c r="AE342" t="str">
        <f>IF(AA342="","",'Procytrat CLO 60'!J343)</f>
        <v/>
      </c>
      <c r="AF342">
        <f t="shared" si="46"/>
        <v>0</v>
      </c>
      <c r="AG342" t="str">
        <f t="shared" si="47"/>
        <v/>
      </c>
      <c r="AH342" t="str">
        <f t="shared" si="48"/>
        <v/>
      </c>
      <c r="AI342">
        <f t="shared" si="49"/>
        <v>0</v>
      </c>
      <c r="AJ342">
        <f t="shared" si="50"/>
        <v>0</v>
      </c>
      <c r="AK342">
        <v>0</v>
      </c>
      <c r="AL342" t="str">
        <f>IF(AA342="","",IFERROR(IF(ISNUMBER('Procytrat CLO 60'!D343),'Procytrat CLO 60'!D343,IF(ISNUMBER(SEARCH("12",'Procytrat CLO 60'!D343)),EDATE(AB342,12),IF(ISNUMBER(SEARCH("6",'Procytrat CLO 60'!D343)),EDATE(AB342,6),IF(ISNUMBER(SEARCH("3",'Procytrat CLO 60'!D343)),EDATE(AB342,3),DATEVALUE('Procytrat CLO 60'!D343))))),""))</f>
        <v/>
      </c>
      <c r="AM342" t="str">
        <f t="shared" ca="1" si="51"/>
        <v/>
      </c>
    </row>
    <row r="343" spans="27:39" x14ac:dyDescent="0.3">
      <c r="AA343" t="str">
        <f>IF(COUNTA('Procytrat CLO 60'!A344,'Procytrat CLO 60'!B344,'Procytrat CLO 60'!C344)&gt;0,"CLO 60","")</f>
        <v/>
      </c>
      <c r="AB343" t="str">
        <f>IFERROR(IF(ISNUMBER('Procytrat CLO 60'!A344),'Procytrat CLO 60'!A344,DATEVALUE('Procytrat CLO 60'!A344)),"")</f>
        <v/>
      </c>
      <c r="AC343" t="str">
        <f>IF(AA343="","",'Procytrat CLO 60'!B344)</f>
        <v/>
      </c>
      <c r="AD343" t="str">
        <f>IF(AA343="","",IFERROR(1*'Procytrat CLO 60'!C344,IFERROR(_xludf.NUMBERVALUE('Procytrat CLO 60'!C344,".",","),IFERROR(_xludf.NUMBERVALUE('Procytrat CLO 60'!C344,",","."),0))))</f>
        <v/>
      </c>
      <c r="AE343" t="str">
        <f>IF(AA343="","",'Procytrat CLO 60'!J344)</f>
        <v/>
      </c>
      <c r="AF343">
        <f t="shared" si="46"/>
        <v>0</v>
      </c>
      <c r="AG343" t="str">
        <f t="shared" si="47"/>
        <v/>
      </c>
      <c r="AH343" t="str">
        <f t="shared" si="48"/>
        <v/>
      </c>
      <c r="AI343">
        <f t="shared" si="49"/>
        <v>0</v>
      </c>
      <c r="AJ343">
        <f t="shared" si="50"/>
        <v>0</v>
      </c>
      <c r="AK343">
        <v>0</v>
      </c>
      <c r="AL343" t="str">
        <f>IF(AA343="","",IFERROR(IF(ISNUMBER('Procytrat CLO 60'!D344),'Procytrat CLO 60'!D344,IF(ISNUMBER(SEARCH("12",'Procytrat CLO 60'!D344)),EDATE(AB343,12),IF(ISNUMBER(SEARCH("6",'Procytrat CLO 60'!D344)),EDATE(AB343,6),IF(ISNUMBER(SEARCH("3",'Procytrat CLO 60'!D344)),EDATE(AB343,3),DATEVALUE('Procytrat CLO 60'!D344))))),""))</f>
        <v/>
      </c>
      <c r="AM343" t="str">
        <f t="shared" ca="1" si="51"/>
        <v/>
      </c>
    </row>
    <row r="344" spans="27:39" x14ac:dyDescent="0.3">
      <c r="AA344" t="str">
        <f>IF(COUNTA('Procytrat CLO 60'!A345,'Procytrat CLO 60'!B345,'Procytrat CLO 60'!C345)&gt;0,"CLO 60","")</f>
        <v/>
      </c>
      <c r="AB344" t="str">
        <f>IFERROR(IF(ISNUMBER('Procytrat CLO 60'!A345),'Procytrat CLO 60'!A345,DATEVALUE('Procytrat CLO 60'!A345)),"")</f>
        <v/>
      </c>
      <c r="AC344" t="str">
        <f>IF(AA344="","",'Procytrat CLO 60'!B345)</f>
        <v/>
      </c>
      <c r="AD344" t="str">
        <f>IF(AA344="","",IFERROR(1*'Procytrat CLO 60'!C345,IFERROR(_xludf.NUMBERVALUE('Procytrat CLO 60'!C345,".",","),IFERROR(_xludf.NUMBERVALUE('Procytrat CLO 60'!C345,",","."),0))))</f>
        <v/>
      </c>
      <c r="AE344" t="str">
        <f>IF(AA344="","",'Procytrat CLO 60'!J345)</f>
        <v/>
      </c>
      <c r="AF344">
        <f t="shared" si="46"/>
        <v>0</v>
      </c>
      <c r="AG344" t="str">
        <f t="shared" si="47"/>
        <v/>
      </c>
      <c r="AH344" t="str">
        <f t="shared" si="48"/>
        <v/>
      </c>
      <c r="AI344">
        <f t="shared" si="49"/>
        <v>0</v>
      </c>
      <c r="AJ344">
        <f t="shared" si="50"/>
        <v>0</v>
      </c>
      <c r="AK344">
        <v>0</v>
      </c>
      <c r="AL344" t="str">
        <f>IF(AA344="","",IFERROR(IF(ISNUMBER('Procytrat CLO 60'!D345),'Procytrat CLO 60'!D345,IF(ISNUMBER(SEARCH("12",'Procytrat CLO 60'!D345)),EDATE(AB344,12),IF(ISNUMBER(SEARCH("6",'Procytrat CLO 60'!D345)),EDATE(AB344,6),IF(ISNUMBER(SEARCH("3",'Procytrat CLO 60'!D345)),EDATE(AB344,3),DATEVALUE('Procytrat CLO 60'!D345))))),""))</f>
        <v/>
      </c>
      <c r="AM344" t="str">
        <f t="shared" ca="1" si="51"/>
        <v/>
      </c>
    </row>
    <row r="345" spans="27:39" x14ac:dyDescent="0.3">
      <c r="AA345" t="str">
        <f>IF(COUNTA('Procytrat CLO 60'!A346,'Procytrat CLO 60'!B346,'Procytrat CLO 60'!C346)&gt;0,"CLO 60","")</f>
        <v/>
      </c>
      <c r="AB345" t="str">
        <f>IFERROR(IF(ISNUMBER('Procytrat CLO 60'!A346),'Procytrat CLO 60'!A346,DATEVALUE('Procytrat CLO 60'!A346)),"")</f>
        <v/>
      </c>
      <c r="AC345" t="str">
        <f>IF(AA345="","",'Procytrat CLO 60'!B346)</f>
        <v/>
      </c>
      <c r="AD345" t="str">
        <f>IF(AA345="","",IFERROR(1*'Procytrat CLO 60'!C346,IFERROR(_xludf.NUMBERVALUE('Procytrat CLO 60'!C346,".",","),IFERROR(_xludf.NUMBERVALUE('Procytrat CLO 60'!C346,",","."),0))))</f>
        <v/>
      </c>
      <c r="AE345" t="str">
        <f>IF(AA345="","",'Procytrat CLO 60'!J346)</f>
        <v/>
      </c>
      <c r="AF345">
        <f t="shared" si="46"/>
        <v>0</v>
      </c>
      <c r="AG345" t="str">
        <f t="shared" si="47"/>
        <v/>
      </c>
      <c r="AH345" t="str">
        <f t="shared" si="48"/>
        <v/>
      </c>
      <c r="AI345">
        <f t="shared" si="49"/>
        <v>0</v>
      </c>
      <c r="AJ345">
        <f t="shared" si="50"/>
        <v>0</v>
      </c>
      <c r="AK345">
        <v>0</v>
      </c>
      <c r="AL345" t="str">
        <f>IF(AA345="","",IFERROR(IF(ISNUMBER('Procytrat CLO 60'!D346),'Procytrat CLO 60'!D346,IF(ISNUMBER(SEARCH("12",'Procytrat CLO 60'!D346)),EDATE(AB345,12),IF(ISNUMBER(SEARCH("6",'Procytrat CLO 60'!D346)),EDATE(AB345,6),IF(ISNUMBER(SEARCH("3",'Procytrat CLO 60'!D346)),EDATE(AB345,3),DATEVALUE('Procytrat CLO 60'!D346))))),""))</f>
        <v/>
      </c>
      <c r="AM345" t="str">
        <f t="shared" ca="1" si="51"/>
        <v/>
      </c>
    </row>
    <row r="346" spans="27:39" x14ac:dyDescent="0.3">
      <c r="AA346" t="str">
        <f>IF(COUNTA('Procytrat CLO 60'!A347,'Procytrat CLO 60'!B347,'Procytrat CLO 60'!C347)&gt;0,"CLO 60","")</f>
        <v/>
      </c>
      <c r="AB346" t="str">
        <f>IFERROR(IF(ISNUMBER('Procytrat CLO 60'!A347),'Procytrat CLO 60'!A347,DATEVALUE('Procytrat CLO 60'!A347)),"")</f>
        <v/>
      </c>
      <c r="AC346" t="str">
        <f>IF(AA346="","",'Procytrat CLO 60'!B347)</f>
        <v/>
      </c>
      <c r="AD346" t="str">
        <f>IF(AA346="","",IFERROR(1*'Procytrat CLO 60'!C347,IFERROR(_xludf.NUMBERVALUE('Procytrat CLO 60'!C347,".",","),IFERROR(_xludf.NUMBERVALUE('Procytrat CLO 60'!C347,",","."),0))))</f>
        <v/>
      </c>
      <c r="AE346" t="str">
        <f>IF(AA346="","",'Procytrat CLO 60'!J347)</f>
        <v/>
      </c>
      <c r="AF346">
        <f t="shared" si="46"/>
        <v>0</v>
      </c>
      <c r="AG346" t="str">
        <f t="shared" si="47"/>
        <v/>
      </c>
      <c r="AH346" t="str">
        <f t="shared" si="48"/>
        <v/>
      </c>
      <c r="AI346">
        <f t="shared" si="49"/>
        <v>0</v>
      </c>
      <c r="AJ346">
        <f t="shared" si="50"/>
        <v>0</v>
      </c>
      <c r="AK346">
        <v>0</v>
      </c>
      <c r="AL346" t="str">
        <f>IF(AA346="","",IFERROR(IF(ISNUMBER('Procytrat CLO 60'!D347),'Procytrat CLO 60'!D347,IF(ISNUMBER(SEARCH("12",'Procytrat CLO 60'!D347)),EDATE(AB346,12),IF(ISNUMBER(SEARCH("6",'Procytrat CLO 60'!D347)),EDATE(AB346,6),IF(ISNUMBER(SEARCH("3",'Procytrat CLO 60'!D347)),EDATE(AB346,3),DATEVALUE('Procytrat CLO 60'!D347))))),""))</f>
        <v/>
      </c>
      <c r="AM346" t="str">
        <f t="shared" ca="1" si="51"/>
        <v/>
      </c>
    </row>
    <row r="347" spans="27:39" x14ac:dyDescent="0.3">
      <c r="AA347" t="str">
        <f>IF(COUNTA('Procytrat CLO 60'!A348,'Procytrat CLO 60'!B348,'Procytrat CLO 60'!C348)&gt;0,"CLO 60","")</f>
        <v/>
      </c>
      <c r="AB347" t="str">
        <f>IFERROR(IF(ISNUMBER('Procytrat CLO 60'!A348),'Procytrat CLO 60'!A348,DATEVALUE('Procytrat CLO 60'!A348)),"")</f>
        <v/>
      </c>
      <c r="AC347" t="str">
        <f>IF(AA347="","",'Procytrat CLO 60'!B348)</f>
        <v/>
      </c>
      <c r="AD347" t="str">
        <f>IF(AA347="","",IFERROR(1*'Procytrat CLO 60'!C348,IFERROR(_xludf.NUMBERVALUE('Procytrat CLO 60'!C348,".",","),IFERROR(_xludf.NUMBERVALUE('Procytrat CLO 60'!C348,",","."),0))))</f>
        <v/>
      </c>
      <c r="AE347" t="str">
        <f>IF(AA347="","",'Procytrat CLO 60'!J348)</f>
        <v/>
      </c>
      <c r="AF347">
        <f t="shared" si="46"/>
        <v>0</v>
      </c>
      <c r="AG347" t="str">
        <f t="shared" si="47"/>
        <v/>
      </c>
      <c r="AH347" t="str">
        <f t="shared" si="48"/>
        <v/>
      </c>
      <c r="AI347">
        <f t="shared" si="49"/>
        <v>0</v>
      </c>
      <c r="AJ347">
        <f t="shared" si="50"/>
        <v>0</v>
      </c>
      <c r="AK347">
        <v>0</v>
      </c>
      <c r="AL347" t="str">
        <f>IF(AA347="","",IFERROR(IF(ISNUMBER('Procytrat CLO 60'!D348),'Procytrat CLO 60'!D348,IF(ISNUMBER(SEARCH("12",'Procytrat CLO 60'!D348)),EDATE(AB347,12),IF(ISNUMBER(SEARCH("6",'Procytrat CLO 60'!D348)),EDATE(AB347,6),IF(ISNUMBER(SEARCH("3",'Procytrat CLO 60'!D348)),EDATE(AB347,3),DATEVALUE('Procytrat CLO 60'!D348))))),""))</f>
        <v/>
      </c>
      <c r="AM347" t="str">
        <f t="shared" ca="1" si="51"/>
        <v/>
      </c>
    </row>
    <row r="348" spans="27:39" x14ac:dyDescent="0.3">
      <c r="AA348" t="str">
        <f>IF(COUNTA('Procytrat CLO 60'!A349,'Procytrat CLO 60'!B349,'Procytrat CLO 60'!C349)&gt;0,"CLO 60","")</f>
        <v/>
      </c>
      <c r="AB348" t="str">
        <f>IFERROR(IF(ISNUMBER('Procytrat CLO 60'!A349),'Procytrat CLO 60'!A349,DATEVALUE('Procytrat CLO 60'!A349)),"")</f>
        <v/>
      </c>
      <c r="AC348" t="str">
        <f>IF(AA348="","",'Procytrat CLO 60'!B349)</f>
        <v/>
      </c>
      <c r="AD348" t="str">
        <f>IF(AA348="","",IFERROR(1*'Procytrat CLO 60'!C349,IFERROR(_xludf.NUMBERVALUE('Procytrat CLO 60'!C349,".",","),IFERROR(_xludf.NUMBERVALUE('Procytrat CLO 60'!C349,",","."),0))))</f>
        <v/>
      </c>
      <c r="AE348" t="str">
        <f>IF(AA348="","",'Procytrat CLO 60'!J349)</f>
        <v/>
      </c>
      <c r="AF348">
        <f t="shared" si="46"/>
        <v>0</v>
      </c>
      <c r="AG348" t="str">
        <f t="shared" si="47"/>
        <v/>
      </c>
      <c r="AH348" t="str">
        <f t="shared" si="48"/>
        <v/>
      </c>
      <c r="AI348">
        <f t="shared" si="49"/>
        <v>0</v>
      </c>
      <c r="AJ348">
        <f t="shared" si="50"/>
        <v>0</v>
      </c>
      <c r="AK348">
        <v>0</v>
      </c>
      <c r="AL348" t="str">
        <f>IF(AA348="","",IFERROR(IF(ISNUMBER('Procytrat CLO 60'!D349),'Procytrat CLO 60'!D349,IF(ISNUMBER(SEARCH("12",'Procytrat CLO 60'!D349)),EDATE(AB348,12),IF(ISNUMBER(SEARCH("6",'Procytrat CLO 60'!D349)),EDATE(AB348,6),IF(ISNUMBER(SEARCH("3",'Procytrat CLO 60'!D349)),EDATE(AB348,3),DATEVALUE('Procytrat CLO 60'!D349))))),""))</f>
        <v/>
      </c>
      <c r="AM348" t="str">
        <f t="shared" ca="1" si="51"/>
        <v/>
      </c>
    </row>
    <row r="349" spans="27:39" x14ac:dyDescent="0.3">
      <c r="AA349" t="str">
        <f>IF(COUNTA('Procytrat CLO 60'!A350,'Procytrat CLO 60'!B350,'Procytrat CLO 60'!C350)&gt;0,"CLO 60","")</f>
        <v/>
      </c>
      <c r="AB349" t="str">
        <f>IFERROR(IF(ISNUMBER('Procytrat CLO 60'!A350),'Procytrat CLO 60'!A350,DATEVALUE('Procytrat CLO 60'!A350)),"")</f>
        <v/>
      </c>
      <c r="AC349" t="str">
        <f>IF(AA349="","",'Procytrat CLO 60'!B350)</f>
        <v/>
      </c>
      <c r="AD349" t="str">
        <f>IF(AA349="","",IFERROR(1*'Procytrat CLO 60'!C350,IFERROR(_xludf.NUMBERVALUE('Procytrat CLO 60'!C350,".",","),IFERROR(_xludf.NUMBERVALUE('Procytrat CLO 60'!C350,",","."),0))))</f>
        <v/>
      </c>
      <c r="AE349" t="str">
        <f>IF(AA349="","",'Procytrat CLO 60'!J350)</f>
        <v/>
      </c>
      <c r="AF349">
        <f t="shared" si="46"/>
        <v>0</v>
      </c>
      <c r="AG349" t="str">
        <f t="shared" si="47"/>
        <v/>
      </c>
      <c r="AH349" t="str">
        <f t="shared" si="48"/>
        <v/>
      </c>
      <c r="AI349">
        <f t="shared" si="49"/>
        <v>0</v>
      </c>
      <c r="AJ349">
        <f t="shared" si="50"/>
        <v>0</v>
      </c>
      <c r="AK349">
        <v>0</v>
      </c>
      <c r="AL349" t="str">
        <f>IF(AA349="","",IFERROR(IF(ISNUMBER('Procytrat CLO 60'!D350),'Procytrat CLO 60'!D350,IF(ISNUMBER(SEARCH("12",'Procytrat CLO 60'!D350)),EDATE(AB349,12),IF(ISNUMBER(SEARCH("6",'Procytrat CLO 60'!D350)),EDATE(AB349,6),IF(ISNUMBER(SEARCH("3",'Procytrat CLO 60'!D350)),EDATE(AB349,3),DATEVALUE('Procytrat CLO 60'!D350))))),""))</f>
        <v/>
      </c>
      <c r="AM349" t="str">
        <f t="shared" ca="1" si="51"/>
        <v/>
      </c>
    </row>
    <row r="350" spans="27:39" x14ac:dyDescent="0.3">
      <c r="AA350" t="str">
        <f>IF(COUNTA('Procytrat CLO 60'!A351,'Procytrat CLO 60'!B351,'Procytrat CLO 60'!C351)&gt;0,"CLO 60","")</f>
        <v/>
      </c>
      <c r="AB350" t="str">
        <f>IFERROR(IF(ISNUMBER('Procytrat CLO 60'!A351),'Procytrat CLO 60'!A351,DATEVALUE('Procytrat CLO 60'!A351)),"")</f>
        <v/>
      </c>
      <c r="AC350" t="str">
        <f>IF(AA350="","",'Procytrat CLO 60'!B351)</f>
        <v/>
      </c>
      <c r="AD350" t="str">
        <f>IF(AA350="","",IFERROR(1*'Procytrat CLO 60'!C351,IFERROR(_xludf.NUMBERVALUE('Procytrat CLO 60'!C351,".",","),IFERROR(_xludf.NUMBERVALUE('Procytrat CLO 60'!C351,",","."),0))))</f>
        <v/>
      </c>
      <c r="AE350" t="str">
        <f>IF(AA350="","",'Procytrat CLO 60'!J351)</f>
        <v/>
      </c>
      <c r="AF350">
        <f t="shared" si="46"/>
        <v>0</v>
      </c>
      <c r="AG350" t="str">
        <f t="shared" si="47"/>
        <v/>
      </c>
      <c r="AH350" t="str">
        <f t="shared" si="48"/>
        <v/>
      </c>
      <c r="AI350">
        <f t="shared" si="49"/>
        <v>0</v>
      </c>
      <c r="AJ350">
        <f t="shared" si="50"/>
        <v>0</v>
      </c>
      <c r="AK350">
        <v>0</v>
      </c>
      <c r="AL350" t="str">
        <f>IF(AA350="","",IFERROR(IF(ISNUMBER('Procytrat CLO 60'!D351),'Procytrat CLO 60'!D351,IF(ISNUMBER(SEARCH("12",'Procytrat CLO 60'!D351)),EDATE(AB350,12),IF(ISNUMBER(SEARCH("6",'Procytrat CLO 60'!D351)),EDATE(AB350,6),IF(ISNUMBER(SEARCH("3",'Procytrat CLO 60'!D351)),EDATE(AB350,3),DATEVALUE('Procytrat CLO 60'!D351))))),""))</f>
        <v/>
      </c>
      <c r="AM350" t="str">
        <f t="shared" ca="1" si="51"/>
        <v/>
      </c>
    </row>
    <row r="351" spans="27:39" x14ac:dyDescent="0.3">
      <c r="AA351" t="str">
        <f>IF(COUNTA('Procytrat CLO 60'!A352,'Procytrat CLO 60'!B352,'Procytrat CLO 60'!C352)&gt;0,"CLO 60","")</f>
        <v/>
      </c>
      <c r="AB351" t="str">
        <f>IFERROR(IF(ISNUMBER('Procytrat CLO 60'!A352),'Procytrat CLO 60'!A352,DATEVALUE('Procytrat CLO 60'!A352)),"")</f>
        <v/>
      </c>
      <c r="AC351" t="str">
        <f>IF(AA351="","",'Procytrat CLO 60'!B352)</f>
        <v/>
      </c>
      <c r="AD351" t="str">
        <f>IF(AA351="","",IFERROR(1*'Procytrat CLO 60'!C352,IFERROR(_xludf.NUMBERVALUE('Procytrat CLO 60'!C352,".",","),IFERROR(_xludf.NUMBERVALUE('Procytrat CLO 60'!C352,",","."),0))))</f>
        <v/>
      </c>
      <c r="AE351" t="str">
        <f>IF(AA351="","",'Procytrat CLO 60'!J352)</f>
        <v/>
      </c>
      <c r="AF351">
        <f t="shared" si="46"/>
        <v>0</v>
      </c>
      <c r="AG351" t="str">
        <f t="shared" si="47"/>
        <v/>
      </c>
      <c r="AH351" t="str">
        <f t="shared" si="48"/>
        <v/>
      </c>
      <c r="AI351">
        <f t="shared" si="49"/>
        <v>0</v>
      </c>
      <c r="AJ351">
        <f t="shared" si="50"/>
        <v>0</v>
      </c>
      <c r="AK351">
        <v>0</v>
      </c>
      <c r="AL351" t="str">
        <f>IF(AA351="","",IFERROR(IF(ISNUMBER('Procytrat CLO 60'!D352),'Procytrat CLO 60'!D352,IF(ISNUMBER(SEARCH("12",'Procytrat CLO 60'!D352)),EDATE(AB351,12),IF(ISNUMBER(SEARCH("6",'Procytrat CLO 60'!D352)),EDATE(AB351,6),IF(ISNUMBER(SEARCH("3",'Procytrat CLO 60'!D352)),EDATE(AB351,3),DATEVALUE('Procytrat CLO 60'!D352))))),""))</f>
        <v/>
      </c>
      <c r="AM351" t="str">
        <f t="shared" ca="1" si="51"/>
        <v/>
      </c>
    </row>
    <row r="352" spans="27:39" x14ac:dyDescent="0.3">
      <c r="AA352" t="str">
        <f>IF(COUNTA('Procytrat CLO 60'!A353,'Procytrat CLO 60'!B353,'Procytrat CLO 60'!C353)&gt;0,"CLO 60","")</f>
        <v/>
      </c>
      <c r="AB352" t="str">
        <f>IFERROR(IF(ISNUMBER('Procytrat CLO 60'!A353),'Procytrat CLO 60'!A353,DATEVALUE('Procytrat CLO 60'!A353)),"")</f>
        <v/>
      </c>
      <c r="AC352" t="str">
        <f>IF(AA352="","",'Procytrat CLO 60'!B353)</f>
        <v/>
      </c>
      <c r="AD352" t="str">
        <f>IF(AA352="","",IFERROR(1*'Procytrat CLO 60'!C353,IFERROR(_xludf.NUMBERVALUE('Procytrat CLO 60'!C353,".",","),IFERROR(_xludf.NUMBERVALUE('Procytrat CLO 60'!C353,",","."),0))))</f>
        <v/>
      </c>
      <c r="AE352" t="str">
        <f>IF(AA352="","",'Procytrat CLO 60'!J353)</f>
        <v/>
      </c>
      <c r="AF352">
        <f t="shared" si="46"/>
        <v>0</v>
      </c>
      <c r="AG352" t="str">
        <f t="shared" si="47"/>
        <v/>
      </c>
      <c r="AH352" t="str">
        <f t="shared" si="48"/>
        <v/>
      </c>
      <c r="AI352">
        <f t="shared" si="49"/>
        <v>0</v>
      </c>
      <c r="AJ352">
        <f t="shared" si="50"/>
        <v>0</v>
      </c>
      <c r="AK352">
        <v>0</v>
      </c>
      <c r="AL352" t="str">
        <f>IF(AA352="","",IFERROR(IF(ISNUMBER('Procytrat CLO 60'!D353),'Procytrat CLO 60'!D353,IF(ISNUMBER(SEARCH("12",'Procytrat CLO 60'!D353)),EDATE(AB352,12),IF(ISNUMBER(SEARCH("6",'Procytrat CLO 60'!D353)),EDATE(AB352,6),IF(ISNUMBER(SEARCH("3",'Procytrat CLO 60'!D353)),EDATE(AB352,3),DATEVALUE('Procytrat CLO 60'!D353))))),""))</f>
        <v/>
      </c>
      <c r="AM352" t="str">
        <f t="shared" ca="1" si="51"/>
        <v/>
      </c>
    </row>
    <row r="353" spans="27:39" x14ac:dyDescent="0.3">
      <c r="AA353" t="str">
        <f>IF(COUNTA('Procytrat CLO 60'!A354,'Procytrat CLO 60'!B354,'Procytrat CLO 60'!C354)&gt;0,"CLO 60","")</f>
        <v/>
      </c>
      <c r="AB353" t="str">
        <f>IFERROR(IF(ISNUMBER('Procytrat CLO 60'!A354),'Procytrat CLO 60'!A354,DATEVALUE('Procytrat CLO 60'!A354)),"")</f>
        <v/>
      </c>
      <c r="AC353" t="str">
        <f>IF(AA353="","",'Procytrat CLO 60'!B354)</f>
        <v/>
      </c>
      <c r="AD353" t="str">
        <f>IF(AA353="","",IFERROR(1*'Procytrat CLO 60'!C354,IFERROR(_xludf.NUMBERVALUE('Procytrat CLO 60'!C354,".",","),IFERROR(_xludf.NUMBERVALUE('Procytrat CLO 60'!C354,",","."),0))))</f>
        <v/>
      </c>
      <c r="AE353" t="str">
        <f>IF(AA353="","",'Procytrat CLO 60'!J354)</f>
        <v/>
      </c>
      <c r="AF353">
        <f t="shared" si="46"/>
        <v>0</v>
      </c>
      <c r="AG353" t="str">
        <f t="shared" si="47"/>
        <v/>
      </c>
      <c r="AH353" t="str">
        <f t="shared" si="48"/>
        <v/>
      </c>
      <c r="AI353">
        <f t="shared" si="49"/>
        <v>0</v>
      </c>
      <c r="AJ353">
        <f t="shared" si="50"/>
        <v>0</v>
      </c>
      <c r="AK353">
        <v>0</v>
      </c>
      <c r="AL353" t="str">
        <f>IF(AA353="","",IFERROR(IF(ISNUMBER('Procytrat CLO 60'!D354),'Procytrat CLO 60'!D354,IF(ISNUMBER(SEARCH("12",'Procytrat CLO 60'!D354)),EDATE(AB353,12),IF(ISNUMBER(SEARCH("6",'Procytrat CLO 60'!D354)),EDATE(AB353,6),IF(ISNUMBER(SEARCH("3",'Procytrat CLO 60'!D354)),EDATE(AB353,3),DATEVALUE('Procytrat CLO 60'!D354))))),""))</f>
        <v/>
      </c>
      <c r="AM353" t="str">
        <f t="shared" ca="1" si="51"/>
        <v/>
      </c>
    </row>
    <row r="354" spans="27:39" x14ac:dyDescent="0.3">
      <c r="AA354" t="str">
        <f>IF(COUNTA('Procytrat CLO 60'!A355,'Procytrat CLO 60'!B355,'Procytrat CLO 60'!C355)&gt;0,"CLO 60","")</f>
        <v/>
      </c>
      <c r="AB354" t="str">
        <f>IFERROR(IF(ISNUMBER('Procytrat CLO 60'!A355),'Procytrat CLO 60'!A355,DATEVALUE('Procytrat CLO 60'!A355)),"")</f>
        <v/>
      </c>
      <c r="AC354" t="str">
        <f>IF(AA354="","",'Procytrat CLO 60'!B355)</f>
        <v/>
      </c>
      <c r="AD354" t="str">
        <f>IF(AA354="","",IFERROR(1*'Procytrat CLO 60'!C355,IFERROR(_xludf.NUMBERVALUE('Procytrat CLO 60'!C355,".",","),IFERROR(_xludf.NUMBERVALUE('Procytrat CLO 60'!C355,",","."),0))))</f>
        <v/>
      </c>
      <c r="AE354" t="str">
        <f>IF(AA354="","",'Procytrat CLO 60'!J355)</f>
        <v/>
      </c>
      <c r="AF354">
        <f t="shared" si="46"/>
        <v>0</v>
      </c>
      <c r="AG354" t="str">
        <f t="shared" si="47"/>
        <v/>
      </c>
      <c r="AH354" t="str">
        <f t="shared" si="48"/>
        <v/>
      </c>
      <c r="AI354">
        <f t="shared" si="49"/>
        <v>0</v>
      </c>
      <c r="AJ354">
        <f t="shared" si="50"/>
        <v>0</v>
      </c>
      <c r="AK354">
        <v>0</v>
      </c>
      <c r="AL354" t="str">
        <f>IF(AA354="","",IFERROR(IF(ISNUMBER('Procytrat CLO 60'!D355),'Procytrat CLO 60'!D355,IF(ISNUMBER(SEARCH("12",'Procytrat CLO 60'!D355)),EDATE(AB354,12),IF(ISNUMBER(SEARCH("6",'Procytrat CLO 60'!D355)),EDATE(AB354,6),IF(ISNUMBER(SEARCH("3",'Procytrat CLO 60'!D355)),EDATE(AB354,3),DATEVALUE('Procytrat CLO 60'!D355))))),""))</f>
        <v/>
      </c>
      <c r="AM354" t="str">
        <f t="shared" ca="1" si="51"/>
        <v/>
      </c>
    </row>
    <row r="355" spans="27:39" x14ac:dyDescent="0.3">
      <c r="AA355" t="str">
        <f>IF(COUNTA('Procytrat CLO 60'!A356,'Procytrat CLO 60'!B356,'Procytrat CLO 60'!C356)&gt;0,"CLO 60","")</f>
        <v/>
      </c>
      <c r="AB355" t="str">
        <f>IFERROR(IF(ISNUMBER('Procytrat CLO 60'!A356),'Procytrat CLO 60'!A356,DATEVALUE('Procytrat CLO 60'!A356)),"")</f>
        <v/>
      </c>
      <c r="AC355" t="str">
        <f>IF(AA355="","",'Procytrat CLO 60'!B356)</f>
        <v/>
      </c>
      <c r="AD355" t="str">
        <f>IF(AA355="","",IFERROR(1*'Procytrat CLO 60'!C356,IFERROR(_xludf.NUMBERVALUE('Procytrat CLO 60'!C356,".",","),IFERROR(_xludf.NUMBERVALUE('Procytrat CLO 60'!C356,",","."),0))))</f>
        <v/>
      </c>
      <c r="AE355" t="str">
        <f>IF(AA355="","",'Procytrat CLO 60'!J356)</f>
        <v/>
      </c>
      <c r="AF355">
        <f t="shared" si="46"/>
        <v>0</v>
      </c>
      <c r="AG355" t="str">
        <f t="shared" si="47"/>
        <v/>
      </c>
      <c r="AH355" t="str">
        <f t="shared" si="48"/>
        <v/>
      </c>
      <c r="AI355">
        <f t="shared" si="49"/>
        <v>0</v>
      </c>
      <c r="AJ355">
        <f t="shared" si="50"/>
        <v>0</v>
      </c>
      <c r="AK355">
        <v>0</v>
      </c>
      <c r="AL355" t="str">
        <f>IF(AA355="","",IFERROR(IF(ISNUMBER('Procytrat CLO 60'!D356),'Procytrat CLO 60'!D356,IF(ISNUMBER(SEARCH("12",'Procytrat CLO 60'!D356)),EDATE(AB355,12),IF(ISNUMBER(SEARCH("6",'Procytrat CLO 60'!D356)),EDATE(AB355,6),IF(ISNUMBER(SEARCH("3",'Procytrat CLO 60'!D356)),EDATE(AB355,3),DATEVALUE('Procytrat CLO 60'!D356))))),""))</f>
        <v/>
      </c>
      <c r="AM355" t="str">
        <f t="shared" ca="1" si="51"/>
        <v/>
      </c>
    </row>
    <row r="356" spans="27:39" x14ac:dyDescent="0.3">
      <c r="AA356" t="str">
        <f>IF(COUNTA('Procytrat CLO 60'!A357,'Procytrat CLO 60'!B357,'Procytrat CLO 60'!C357)&gt;0,"CLO 60","")</f>
        <v/>
      </c>
      <c r="AB356" t="str">
        <f>IFERROR(IF(ISNUMBER('Procytrat CLO 60'!A357),'Procytrat CLO 60'!A357,DATEVALUE('Procytrat CLO 60'!A357)),"")</f>
        <v/>
      </c>
      <c r="AC356" t="str">
        <f>IF(AA356="","",'Procytrat CLO 60'!B357)</f>
        <v/>
      </c>
      <c r="AD356" t="str">
        <f>IF(AA356="","",IFERROR(1*'Procytrat CLO 60'!C357,IFERROR(_xludf.NUMBERVALUE('Procytrat CLO 60'!C357,".",","),IFERROR(_xludf.NUMBERVALUE('Procytrat CLO 60'!C357,",","."),0))))</f>
        <v/>
      </c>
      <c r="AE356" t="str">
        <f>IF(AA356="","",'Procytrat CLO 60'!J357)</f>
        <v/>
      </c>
      <c r="AF356">
        <f t="shared" si="46"/>
        <v>0</v>
      </c>
      <c r="AG356" t="str">
        <f t="shared" si="47"/>
        <v/>
      </c>
      <c r="AH356" t="str">
        <f t="shared" si="48"/>
        <v/>
      </c>
      <c r="AI356">
        <f t="shared" si="49"/>
        <v>0</v>
      </c>
      <c r="AJ356">
        <f t="shared" si="50"/>
        <v>0</v>
      </c>
      <c r="AK356">
        <v>0</v>
      </c>
      <c r="AL356" t="str">
        <f>IF(AA356="","",IFERROR(IF(ISNUMBER('Procytrat CLO 60'!D357),'Procytrat CLO 60'!D357,IF(ISNUMBER(SEARCH("12",'Procytrat CLO 60'!D357)),EDATE(AB356,12),IF(ISNUMBER(SEARCH("6",'Procytrat CLO 60'!D357)),EDATE(AB356,6),IF(ISNUMBER(SEARCH("3",'Procytrat CLO 60'!D357)),EDATE(AB356,3),DATEVALUE('Procytrat CLO 60'!D357))))),""))</f>
        <v/>
      </c>
      <c r="AM356" t="str">
        <f t="shared" ca="1" si="51"/>
        <v/>
      </c>
    </row>
    <row r="357" spans="27:39" x14ac:dyDescent="0.3">
      <c r="AA357" t="str">
        <f>IF(COUNTA('Procytrat CLO 60'!A358,'Procytrat CLO 60'!B358,'Procytrat CLO 60'!C358)&gt;0,"CLO 60","")</f>
        <v/>
      </c>
      <c r="AB357" t="str">
        <f>IFERROR(IF(ISNUMBER('Procytrat CLO 60'!A358),'Procytrat CLO 60'!A358,DATEVALUE('Procytrat CLO 60'!A358)),"")</f>
        <v/>
      </c>
      <c r="AC357" t="str">
        <f>IF(AA357="","",'Procytrat CLO 60'!B358)</f>
        <v/>
      </c>
      <c r="AD357" t="str">
        <f>IF(AA357="","",IFERROR(1*'Procytrat CLO 60'!C358,IFERROR(_xludf.NUMBERVALUE('Procytrat CLO 60'!C358,".",","),IFERROR(_xludf.NUMBERVALUE('Procytrat CLO 60'!C358,",","."),0))))</f>
        <v/>
      </c>
      <c r="AE357" t="str">
        <f>IF(AA357="","",'Procytrat CLO 60'!J358)</f>
        <v/>
      </c>
      <c r="AF357">
        <f t="shared" si="46"/>
        <v>0</v>
      </c>
      <c r="AG357" t="str">
        <f t="shared" si="47"/>
        <v/>
      </c>
      <c r="AH357" t="str">
        <f t="shared" si="48"/>
        <v/>
      </c>
      <c r="AI357">
        <f t="shared" si="49"/>
        <v>0</v>
      </c>
      <c r="AJ357">
        <f t="shared" si="50"/>
        <v>0</v>
      </c>
      <c r="AK357">
        <v>0</v>
      </c>
      <c r="AL357" t="str">
        <f>IF(AA357="","",IFERROR(IF(ISNUMBER('Procytrat CLO 60'!D358),'Procytrat CLO 60'!D358,IF(ISNUMBER(SEARCH("12",'Procytrat CLO 60'!D358)),EDATE(AB357,12),IF(ISNUMBER(SEARCH("6",'Procytrat CLO 60'!D358)),EDATE(AB357,6),IF(ISNUMBER(SEARCH("3",'Procytrat CLO 60'!D358)),EDATE(AB357,3),DATEVALUE('Procytrat CLO 60'!D358))))),""))</f>
        <v/>
      </c>
      <c r="AM357" t="str">
        <f t="shared" ca="1" si="51"/>
        <v/>
      </c>
    </row>
    <row r="358" spans="27:39" x14ac:dyDescent="0.3">
      <c r="AA358" t="str">
        <f>IF(COUNTA('Procytrat CLO 60'!A359,'Procytrat CLO 60'!B359,'Procytrat CLO 60'!C359)&gt;0,"CLO 60","")</f>
        <v/>
      </c>
      <c r="AB358" t="str">
        <f>IFERROR(IF(ISNUMBER('Procytrat CLO 60'!A359),'Procytrat CLO 60'!A359,DATEVALUE('Procytrat CLO 60'!A359)),"")</f>
        <v/>
      </c>
      <c r="AC358" t="str">
        <f>IF(AA358="","",'Procytrat CLO 60'!B359)</f>
        <v/>
      </c>
      <c r="AD358" t="str">
        <f>IF(AA358="","",IFERROR(1*'Procytrat CLO 60'!C359,IFERROR(_xludf.NUMBERVALUE('Procytrat CLO 60'!C359,".",","),IFERROR(_xludf.NUMBERVALUE('Procytrat CLO 60'!C359,",","."),0))))</f>
        <v/>
      </c>
      <c r="AE358" t="str">
        <f>IF(AA358="","",'Procytrat CLO 60'!J359)</f>
        <v/>
      </c>
      <c r="AF358">
        <f t="shared" si="46"/>
        <v>0</v>
      </c>
      <c r="AG358" t="str">
        <f t="shared" si="47"/>
        <v/>
      </c>
      <c r="AH358" t="str">
        <f t="shared" si="48"/>
        <v/>
      </c>
      <c r="AI358">
        <f t="shared" si="49"/>
        <v>0</v>
      </c>
      <c r="AJ358">
        <f t="shared" si="50"/>
        <v>0</v>
      </c>
      <c r="AK358">
        <v>0</v>
      </c>
      <c r="AL358" t="str">
        <f>IF(AA358="","",IFERROR(IF(ISNUMBER('Procytrat CLO 60'!D359),'Procytrat CLO 60'!D359,IF(ISNUMBER(SEARCH("12",'Procytrat CLO 60'!D359)),EDATE(AB358,12),IF(ISNUMBER(SEARCH("6",'Procytrat CLO 60'!D359)),EDATE(AB358,6),IF(ISNUMBER(SEARCH("3",'Procytrat CLO 60'!D359)),EDATE(AB358,3),DATEVALUE('Procytrat CLO 60'!D359))))),""))</f>
        <v/>
      </c>
      <c r="AM358" t="str">
        <f t="shared" ca="1" si="51"/>
        <v/>
      </c>
    </row>
    <row r="359" spans="27:39" x14ac:dyDescent="0.3">
      <c r="AA359" t="str">
        <f>IF(COUNTA('Procytrat CLO 60'!A360,'Procytrat CLO 60'!B360,'Procytrat CLO 60'!C360)&gt;0,"CLO 60","")</f>
        <v/>
      </c>
      <c r="AB359" t="str">
        <f>IFERROR(IF(ISNUMBER('Procytrat CLO 60'!A360),'Procytrat CLO 60'!A360,DATEVALUE('Procytrat CLO 60'!A360)),"")</f>
        <v/>
      </c>
      <c r="AC359" t="str">
        <f>IF(AA359="","",'Procytrat CLO 60'!B360)</f>
        <v/>
      </c>
      <c r="AD359" t="str">
        <f>IF(AA359="","",IFERROR(1*'Procytrat CLO 60'!C360,IFERROR(_xludf.NUMBERVALUE('Procytrat CLO 60'!C360,".",","),IFERROR(_xludf.NUMBERVALUE('Procytrat CLO 60'!C360,",","."),0))))</f>
        <v/>
      </c>
      <c r="AE359" t="str">
        <f>IF(AA359="","",'Procytrat CLO 60'!J360)</f>
        <v/>
      </c>
      <c r="AF359">
        <f t="shared" si="46"/>
        <v>0</v>
      </c>
      <c r="AG359" t="str">
        <f t="shared" si="47"/>
        <v/>
      </c>
      <c r="AH359" t="str">
        <f t="shared" si="48"/>
        <v/>
      </c>
      <c r="AI359">
        <f t="shared" si="49"/>
        <v>0</v>
      </c>
      <c r="AJ359">
        <f t="shared" si="50"/>
        <v>0</v>
      </c>
      <c r="AK359">
        <v>0</v>
      </c>
      <c r="AL359" t="str">
        <f>IF(AA359="","",IFERROR(IF(ISNUMBER('Procytrat CLO 60'!D360),'Procytrat CLO 60'!D360,IF(ISNUMBER(SEARCH("12",'Procytrat CLO 60'!D360)),EDATE(AB359,12),IF(ISNUMBER(SEARCH("6",'Procytrat CLO 60'!D360)),EDATE(AB359,6),IF(ISNUMBER(SEARCH("3",'Procytrat CLO 60'!D360)),EDATE(AB359,3),DATEVALUE('Procytrat CLO 60'!D360))))),""))</f>
        <v/>
      </c>
      <c r="AM359" t="str">
        <f t="shared" ca="1" si="51"/>
        <v/>
      </c>
    </row>
    <row r="360" spans="27:39" x14ac:dyDescent="0.3">
      <c r="AA360" t="str">
        <f>IF(COUNTA('Procytrat CLO 60'!A361,'Procytrat CLO 60'!B361,'Procytrat CLO 60'!C361)&gt;0,"CLO 60","")</f>
        <v/>
      </c>
      <c r="AB360" t="str">
        <f>IFERROR(IF(ISNUMBER('Procytrat CLO 60'!A361),'Procytrat CLO 60'!A361,DATEVALUE('Procytrat CLO 60'!A361)),"")</f>
        <v/>
      </c>
      <c r="AC360" t="str">
        <f>IF(AA360="","",'Procytrat CLO 60'!B361)</f>
        <v/>
      </c>
      <c r="AD360" t="str">
        <f>IF(AA360="","",IFERROR(1*'Procytrat CLO 60'!C361,IFERROR(_xludf.NUMBERVALUE('Procytrat CLO 60'!C361,".",","),IFERROR(_xludf.NUMBERVALUE('Procytrat CLO 60'!C361,",","."),0))))</f>
        <v/>
      </c>
      <c r="AE360" t="str">
        <f>IF(AA360="","",'Procytrat CLO 60'!J361)</f>
        <v/>
      </c>
      <c r="AF360">
        <f t="shared" si="46"/>
        <v>0</v>
      </c>
      <c r="AG360" t="str">
        <f t="shared" si="47"/>
        <v/>
      </c>
      <c r="AH360" t="str">
        <f t="shared" si="48"/>
        <v/>
      </c>
      <c r="AI360">
        <f t="shared" si="49"/>
        <v>0</v>
      </c>
      <c r="AJ360">
        <f t="shared" si="50"/>
        <v>0</v>
      </c>
      <c r="AK360">
        <v>0</v>
      </c>
      <c r="AL360" t="str">
        <f>IF(AA360="","",IFERROR(IF(ISNUMBER('Procytrat CLO 60'!D361),'Procytrat CLO 60'!D361,IF(ISNUMBER(SEARCH("12",'Procytrat CLO 60'!D361)),EDATE(AB360,12),IF(ISNUMBER(SEARCH("6",'Procytrat CLO 60'!D361)),EDATE(AB360,6),IF(ISNUMBER(SEARCH("3",'Procytrat CLO 60'!D361)),EDATE(AB360,3),DATEVALUE('Procytrat CLO 60'!D361))))),""))</f>
        <v/>
      </c>
      <c r="AM360" t="str">
        <f t="shared" ca="1" si="51"/>
        <v/>
      </c>
    </row>
    <row r="361" spans="27:39" x14ac:dyDescent="0.3">
      <c r="AA361" t="str">
        <f>IF(COUNTA('Procytrat CLO 60'!A362,'Procytrat CLO 60'!B362,'Procytrat CLO 60'!C362)&gt;0,"CLO 60","")</f>
        <v/>
      </c>
      <c r="AB361" t="str">
        <f>IFERROR(IF(ISNUMBER('Procytrat CLO 60'!A362),'Procytrat CLO 60'!A362,DATEVALUE('Procytrat CLO 60'!A362)),"")</f>
        <v/>
      </c>
      <c r="AC361" t="str">
        <f>IF(AA361="","",'Procytrat CLO 60'!B362)</f>
        <v/>
      </c>
      <c r="AD361" t="str">
        <f>IF(AA361="","",IFERROR(1*'Procytrat CLO 60'!C362,IFERROR(_xludf.NUMBERVALUE('Procytrat CLO 60'!C362,".",","),IFERROR(_xludf.NUMBERVALUE('Procytrat CLO 60'!C362,",","."),0))))</f>
        <v/>
      </c>
      <c r="AE361" t="str">
        <f>IF(AA361="","",'Procytrat CLO 60'!J362)</f>
        <v/>
      </c>
      <c r="AF361">
        <f t="shared" si="46"/>
        <v>0</v>
      </c>
      <c r="AG361" t="str">
        <f t="shared" si="47"/>
        <v/>
      </c>
      <c r="AH361" t="str">
        <f t="shared" si="48"/>
        <v/>
      </c>
      <c r="AI361">
        <f t="shared" si="49"/>
        <v>0</v>
      </c>
      <c r="AJ361">
        <f t="shared" si="50"/>
        <v>0</v>
      </c>
      <c r="AK361">
        <v>0</v>
      </c>
      <c r="AL361" t="str">
        <f>IF(AA361="","",IFERROR(IF(ISNUMBER('Procytrat CLO 60'!D362),'Procytrat CLO 60'!D362,IF(ISNUMBER(SEARCH("12",'Procytrat CLO 60'!D362)),EDATE(AB361,12),IF(ISNUMBER(SEARCH("6",'Procytrat CLO 60'!D362)),EDATE(AB361,6),IF(ISNUMBER(SEARCH("3",'Procytrat CLO 60'!D362)),EDATE(AB361,3),DATEVALUE('Procytrat CLO 60'!D362))))),""))</f>
        <v/>
      </c>
      <c r="AM361" t="str">
        <f t="shared" ca="1" si="51"/>
        <v/>
      </c>
    </row>
    <row r="362" spans="27:39" x14ac:dyDescent="0.3">
      <c r="AA362" t="str">
        <f>IF(COUNTA('Procytrat CLO 60'!A363,'Procytrat CLO 60'!B363,'Procytrat CLO 60'!C363)&gt;0,"CLO 60","")</f>
        <v/>
      </c>
      <c r="AB362" t="str">
        <f>IFERROR(IF(ISNUMBER('Procytrat CLO 60'!A363),'Procytrat CLO 60'!A363,DATEVALUE('Procytrat CLO 60'!A363)),"")</f>
        <v/>
      </c>
      <c r="AC362" t="str">
        <f>IF(AA362="","",'Procytrat CLO 60'!B363)</f>
        <v/>
      </c>
      <c r="AD362" t="str">
        <f>IF(AA362="","",IFERROR(1*'Procytrat CLO 60'!C363,IFERROR(_xludf.NUMBERVALUE('Procytrat CLO 60'!C363,".",","),IFERROR(_xludf.NUMBERVALUE('Procytrat CLO 60'!C363,",","."),0))))</f>
        <v/>
      </c>
      <c r="AE362" t="str">
        <f>IF(AA362="","",'Procytrat CLO 60'!J363)</f>
        <v/>
      </c>
      <c r="AF362">
        <f t="shared" si="46"/>
        <v>0</v>
      </c>
      <c r="AG362" t="str">
        <f t="shared" si="47"/>
        <v/>
      </c>
      <c r="AH362" t="str">
        <f t="shared" si="48"/>
        <v/>
      </c>
      <c r="AI362">
        <f t="shared" si="49"/>
        <v>0</v>
      </c>
      <c r="AJ362">
        <f t="shared" si="50"/>
        <v>0</v>
      </c>
      <c r="AK362">
        <v>0</v>
      </c>
      <c r="AL362" t="str">
        <f>IF(AA362="","",IFERROR(IF(ISNUMBER('Procytrat CLO 60'!D363),'Procytrat CLO 60'!D363,IF(ISNUMBER(SEARCH("12",'Procytrat CLO 60'!D363)),EDATE(AB362,12),IF(ISNUMBER(SEARCH("6",'Procytrat CLO 60'!D363)),EDATE(AB362,6),IF(ISNUMBER(SEARCH("3",'Procytrat CLO 60'!D363)),EDATE(AB362,3),DATEVALUE('Procytrat CLO 60'!D363))))),""))</f>
        <v/>
      </c>
      <c r="AM362" t="str">
        <f t="shared" ca="1" si="51"/>
        <v/>
      </c>
    </row>
    <row r="363" spans="27:39" x14ac:dyDescent="0.3">
      <c r="AA363" t="str">
        <f>IF(COUNTA('Procytrat CLO 60'!A364,'Procytrat CLO 60'!B364,'Procytrat CLO 60'!C364)&gt;0,"CLO 60","")</f>
        <v/>
      </c>
      <c r="AB363" t="str">
        <f>IFERROR(IF(ISNUMBER('Procytrat CLO 60'!A364),'Procytrat CLO 60'!A364,DATEVALUE('Procytrat CLO 60'!A364)),"")</f>
        <v/>
      </c>
      <c r="AC363" t="str">
        <f>IF(AA363="","",'Procytrat CLO 60'!B364)</f>
        <v/>
      </c>
      <c r="AD363" t="str">
        <f>IF(AA363="","",IFERROR(1*'Procytrat CLO 60'!C364,IFERROR(_xludf.NUMBERVALUE('Procytrat CLO 60'!C364,".",","),IFERROR(_xludf.NUMBERVALUE('Procytrat CLO 60'!C364,",","."),0))))</f>
        <v/>
      </c>
      <c r="AE363" t="str">
        <f>IF(AA363="","",'Procytrat CLO 60'!J364)</f>
        <v/>
      </c>
      <c r="AF363">
        <f t="shared" si="46"/>
        <v>0</v>
      </c>
      <c r="AG363" t="str">
        <f t="shared" si="47"/>
        <v/>
      </c>
      <c r="AH363" t="str">
        <f t="shared" si="48"/>
        <v/>
      </c>
      <c r="AI363">
        <f t="shared" si="49"/>
        <v>0</v>
      </c>
      <c r="AJ363">
        <f t="shared" si="50"/>
        <v>0</v>
      </c>
      <c r="AK363">
        <v>0</v>
      </c>
      <c r="AL363" t="str">
        <f>IF(AA363="","",IFERROR(IF(ISNUMBER('Procytrat CLO 60'!D364),'Procytrat CLO 60'!D364,IF(ISNUMBER(SEARCH("12",'Procytrat CLO 60'!D364)),EDATE(AB363,12),IF(ISNUMBER(SEARCH("6",'Procytrat CLO 60'!D364)),EDATE(AB363,6),IF(ISNUMBER(SEARCH("3",'Procytrat CLO 60'!D364)),EDATE(AB363,3),DATEVALUE('Procytrat CLO 60'!D364))))),""))</f>
        <v/>
      </c>
      <c r="AM363" t="str">
        <f t="shared" ca="1" si="51"/>
        <v/>
      </c>
    </row>
    <row r="364" spans="27:39" x14ac:dyDescent="0.3">
      <c r="AA364" t="str">
        <f>IF(COUNTA('Procytrat CLO 60'!A365,'Procytrat CLO 60'!B365,'Procytrat CLO 60'!C365)&gt;0,"CLO 60","")</f>
        <v/>
      </c>
      <c r="AB364" t="str">
        <f>IFERROR(IF(ISNUMBER('Procytrat CLO 60'!A365),'Procytrat CLO 60'!A365,DATEVALUE('Procytrat CLO 60'!A365)),"")</f>
        <v/>
      </c>
      <c r="AC364" t="str">
        <f>IF(AA364="","",'Procytrat CLO 60'!B365)</f>
        <v/>
      </c>
      <c r="AD364" t="str">
        <f>IF(AA364="","",IFERROR(1*'Procytrat CLO 60'!C365,IFERROR(_xludf.NUMBERVALUE('Procytrat CLO 60'!C365,".",","),IFERROR(_xludf.NUMBERVALUE('Procytrat CLO 60'!C365,",","."),0))))</f>
        <v/>
      </c>
      <c r="AE364" t="str">
        <f>IF(AA364="","",'Procytrat CLO 60'!J365)</f>
        <v/>
      </c>
      <c r="AF364">
        <f t="shared" si="46"/>
        <v>0</v>
      </c>
      <c r="AG364" t="str">
        <f t="shared" si="47"/>
        <v/>
      </c>
      <c r="AH364" t="str">
        <f t="shared" si="48"/>
        <v/>
      </c>
      <c r="AI364">
        <f t="shared" si="49"/>
        <v>0</v>
      </c>
      <c r="AJ364">
        <f t="shared" si="50"/>
        <v>0</v>
      </c>
      <c r="AK364">
        <v>0</v>
      </c>
      <c r="AL364" t="str">
        <f>IF(AA364="","",IFERROR(IF(ISNUMBER('Procytrat CLO 60'!D365),'Procytrat CLO 60'!D365,IF(ISNUMBER(SEARCH("12",'Procytrat CLO 60'!D365)),EDATE(AB364,12),IF(ISNUMBER(SEARCH("6",'Procytrat CLO 60'!D365)),EDATE(AB364,6),IF(ISNUMBER(SEARCH("3",'Procytrat CLO 60'!D365)),EDATE(AB364,3),DATEVALUE('Procytrat CLO 60'!D365))))),""))</f>
        <v/>
      </c>
      <c r="AM364" t="str">
        <f t="shared" ca="1" si="51"/>
        <v/>
      </c>
    </row>
    <row r="365" spans="27:39" x14ac:dyDescent="0.3">
      <c r="AA365" t="str">
        <f>IF(COUNTA('Procytrat CLO 60'!A366,'Procytrat CLO 60'!B366,'Procytrat CLO 60'!C366)&gt;0,"CLO 60","")</f>
        <v/>
      </c>
      <c r="AB365" t="str">
        <f>IFERROR(IF(ISNUMBER('Procytrat CLO 60'!A366),'Procytrat CLO 60'!A366,DATEVALUE('Procytrat CLO 60'!A366)),"")</f>
        <v/>
      </c>
      <c r="AC365" t="str">
        <f>IF(AA365="","",'Procytrat CLO 60'!B366)</f>
        <v/>
      </c>
      <c r="AD365" t="str">
        <f>IF(AA365="","",IFERROR(1*'Procytrat CLO 60'!C366,IFERROR(_xludf.NUMBERVALUE('Procytrat CLO 60'!C366,".",","),IFERROR(_xludf.NUMBERVALUE('Procytrat CLO 60'!C366,",","."),0))))</f>
        <v/>
      </c>
      <c r="AE365" t="str">
        <f>IF(AA365="","",'Procytrat CLO 60'!J366)</f>
        <v/>
      </c>
      <c r="AF365">
        <f t="shared" si="46"/>
        <v>0</v>
      </c>
      <c r="AG365" t="str">
        <f t="shared" si="47"/>
        <v/>
      </c>
      <c r="AH365" t="str">
        <f t="shared" si="48"/>
        <v/>
      </c>
      <c r="AI365">
        <f t="shared" si="49"/>
        <v>0</v>
      </c>
      <c r="AJ365">
        <f t="shared" si="50"/>
        <v>0</v>
      </c>
      <c r="AK365">
        <v>0</v>
      </c>
      <c r="AL365" t="str">
        <f>IF(AA365="","",IFERROR(IF(ISNUMBER('Procytrat CLO 60'!D366),'Procytrat CLO 60'!D366,IF(ISNUMBER(SEARCH("12",'Procytrat CLO 60'!D366)),EDATE(AB365,12),IF(ISNUMBER(SEARCH("6",'Procytrat CLO 60'!D366)),EDATE(AB365,6),IF(ISNUMBER(SEARCH("3",'Procytrat CLO 60'!D366)),EDATE(AB365,3),DATEVALUE('Procytrat CLO 60'!D366))))),""))</f>
        <v/>
      </c>
      <c r="AM365" t="str">
        <f t="shared" ca="1" si="51"/>
        <v/>
      </c>
    </row>
    <row r="366" spans="27:39" x14ac:dyDescent="0.3">
      <c r="AA366" t="str">
        <f>IF(COUNTA('Procytrat CLO 60'!A367,'Procytrat CLO 60'!B367,'Procytrat CLO 60'!C367)&gt;0,"CLO 60","")</f>
        <v/>
      </c>
      <c r="AB366" t="str">
        <f>IFERROR(IF(ISNUMBER('Procytrat CLO 60'!A367),'Procytrat CLO 60'!A367,DATEVALUE('Procytrat CLO 60'!A367)),"")</f>
        <v/>
      </c>
      <c r="AC366" t="str">
        <f>IF(AA366="","",'Procytrat CLO 60'!B367)</f>
        <v/>
      </c>
      <c r="AD366" t="str">
        <f>IF(AA366="","",IFERROR(1*'Procytrat CLO 60'!C367,IFERROR(_xludf.NUMBERVALUE('Procytrat CLO 60'!C367,".",","),IFERROR(_xludf.NUMBERVALUE('Procytrat CLO 60'!C367,",","."),0))))</f>
        <v/>
      </c>
      <c r="AE366" t="str">
        <f>IF(AA366="","",'Procytrat CLO 60'!J367)</f>
        <v/>
      </c>
      <c r="AF366">
        <f t="shared" si="46"/>
        <v>0</v>
      </c>
      <c r="AG366" t="str">
        <f t="shared" si="47"/>
        <v/>
      </c>
      <c r="AH366" t="str">
        <f t="shared" si="48"/>
        <v/>
      </c>
      <c r="AI366">
        <f t="shared" si="49"/>
        <v>0</v>
      </c>
      <c r="AJ366">
        <f t="shared" si="50"/>
        <v>0</v>
      </c>
      <c r="AK366">
        <v>0</v>
      </c>
      <c r="AL366" t="str">
        <f>IF(AA366="","",IFERROR(IF(ISNUMBER('Procytrat CLO 60'!D367),'Procytrat CLO 60'!D367,IF(ISNUMBER(SEARCH("12",'Procytrat CLO 60'!D367)),EDATE(AB366,12),IF(ISNUMBER(SEARCH("6",'Procytrat CLO 60'!D367)),EDATE(AB366,6),IF(ISNUMBER(SEARCH("3",'Procytrat CLO 60'!D367)),EDATE(AB366,3),DATEVALUE('Procytrat CLO 60'!D367))))),""))</f>
        <v/>
      </c>
      <c r="AM366" t="str">
        <f t="shared" ca="1" si="51"/>
        <v/>
      </c>
    </row>
    <row r="367" spans="27:39" x14ac:dyDescent="0.3">
      <c r="AA367" t="str">
        <f>IF(COUNTA('Procytrat CLO 60'!A368,'Procytrat CLO 60'!B368,'Procytrat CLO 60'!C368)&gt;0,"CLO 60","")</f>
        <v/>
      </c>
      <c r="AB367" t="str">
        <f>IFERROR(IF(ISNUMBER('Procytrat CLO 60'!A368),'Procytrat CLO 60'!A368,DATEVALUE('Procytrat CLO 60'!A368)),"")</f>
        <v/>
      </c>
      <c r="AC367" t="str">
        <f>IF(AA367="","",'Procytrat CLO 60'!B368)</f>
        <v/>
      </c>
      <c r="AD367" t="str">
        <f>IF(AA367="","",IFERROR(1*'Procytrat CLO 60'!C368,IFERROR(_xludf.NUMBERVALUE('Procytrat CLO 60'!C368,".",","),IFERROR(_xludf.NUMBERVALUE('Procytrat CLO 60'!C368,",","."),0))))</f>
        <v/>
      </c>
      <c r="AE367" t="str">
        <f>IF(AA367="","",'Procytrat CLO 60'!J368)</f>
        <v/>
      </c>
      <c r="AF367">
        <f t="shared" si="46"/>
        <v>0</v>
      </c>
      <c r="AG367" t="str">
        <f t="shared" si="47"/>
        <v/>
      </c>
      <c r="AH367" t="str">
        <f t="shared" si="48"/>
        <v/>
      </c>
      <c r="AI367">
        <f t="shared" si="49"/>
        <v>0</v>
      </c>
      <c r="AJ367">
        <f t="shared" si="50"/>
        <v>0</v>
      </c>
      <c r="AK367">
        <v>0</v>
      </c>
      <c r="AL367" t="str">
        <f>IF(AA367="","",IFERROR(IF(ISNUMBER('Procytrat CLO 60'!D368),'Procytrat CLO 60'!D368,IF(ISNUMBER(SEARCH("12",'Procytrat CLO 60'!D368)),EDATE(AB367,12),IF(ISNUMBER(SEARCH("6",'Procytrat CLO 60'!D368)),EDATE(AB367,6),IF(ISNUMBER(SEARCH("3",'Procytrat CLO 60'!D368)),EDATE(AB367,3),DATEVALUE('Procytrat CLO 60'!D368))))),""))</f>
        <v/>
      </c>
      <c r="AM367" t="str">
        <f t="shared" ca="1" si="51"/>
        <v/>
      </c>
    </row>
    <row r="368" spans="27:39" x14ac:dyDescent="0.3">
      <c r="AA368" t="str">
        <f>IF(COUNTA('Procytrat CLO 60'!A369,'Procytrat CLO 60'!B369,'Procytrat CLO 60'!C369)&gt;0,"CLO 60","")</f>
        <v/>
      </c>
      <c r="AB368" t="str">
        <f>IFERROR(IF(ISNUMBER('Procytrat CLO 60'!A369),'Procytrat CLO 60'!A369,DATEVALUE('Procytrat CLO 60'!A369)),"")</f>
        <v/>
      </c>
      <c r="AC368" t="str">
        <f>IF(AA368="","",'Procytrat CLO 60'!B369)</f>
        <v/>
      </c>
      <c r="AD368" t="str">
        <f>IF(AA368="","",IFERROR(1*'Procytrat CLO 60'!C369,IFERROR(_xludf.NUMBERVALUE('Procytrat CLO 60'!C369,".",","),IFERROR(_xludf.NUMBERVALUE('Procytrat CLO 60'!C369,",","."),0))))</f>
        <v/>
      </c>
      <c r="AE368" t="str">
        <f>IF(AA368="","",'Procytrat CLO 60'!J369)</f>
        <v/>
      </c>
      <c r="AF368">
        <f t="shared" si="46"/>
        <v>0</v>
      </c>
      <c r="AG368" t="str">
        <f t="shared" si="47"/>
        <v/>
      </c>
      <c r="AH368" t="str">
        <f t="shared" si="48"/>
        <v/>
      </c>
      <c r="AI368">
        <f t="shared" si="49"/>
        <v>0</v>
      </c>
      <c r="AJ368">
        <f t="shared" si="50"/>
        <v>0</v>
      </c>
      <c r="AK368">
        <v>0</v>
      </c>
      <c r="AL368" t="str">
        <f>IF(AA368="","",IFERROR(IF(ISNUMBER('Procytrat CLO 60'!D369),'Procytrat CLO 60'!D369,IF(ISNUMBER(SEARCH("12",'Procytrat CLO 60'!D369)),EDATE(AB368,12),IF(ISNUMBER(SEARCH("6",'Procytrat CLO 60'!D369)),EDATE(AB368,6),IF(ISNUMBER(SEARCH("3",'Procytrat CLO 60'!D369)),EDATE(AB368,3),DATEVALUE('Procytrat CLO 60'!D369))))),""))</f>
        <v/>
      </c>
      <c r="AM368" t="str">
        <f t="shared" ca="1" si="51"/>
        <v/>
      </c>
    </row>
    <row r="369" spans="27:39" x14ac:dyDescent="0.3">
      <c r="AA369" t="str">
        <f>IF(COUNTA('Procytrat CLO 60'!A370,'Procytrat CLO 60'!B370,'Procytrat CLO 60'!C370)&gt;0,"CLO 60","")</f>
        <v/>
      </c>
      <c r="AB369" t="str">
        <f>IFERROR(IF(ISNUMBER('Procytrat CLO 60'!A370),'Procytrat CLO 60'!A370,DATEVALUE('Procytrat CLO 60'!A370)),"")</f>
        <v/>
      </c>
      <c r="AC369" t="str">
        <f>IF(AA369="","",'Procytrat CLO 60'!B370)</f>
        <v/>
      </c>
      <c r="AD369" t="str">
        <f>IF(AA369="","",IFERROR(1*'Procytrat CLO 60'!C370,IFERROR(_xludf.NUMBERVALUE('Procytrat CLO 60'!C370,".",","),IFERROR(_xludf.NUMBERVALUE('Procytrat CLO 60'!C370,",","."),0))))</f>
        <v/>
      </c>
      <c r="AE369" t="str">
        <f>IF(AA369="","",'Procytrat CLO 60'!J370)</f>
        <v/>
      </c>
      <c r="AF369">
        <f t="shared" si="46"/>
        <v>0</v>
      </c>
      <c r="AG369" t="str">
        <f t="shared" si="47"/>
        <v/>
      </c>
      <c r="AH369" t="str">
        <f t="shared" si="48"/>
        <v/>
      </c>
      <c r="AI369">
        <f t="shared" si="49"/>
        <v>0</v>
      </c>
      <c r="AJ369">
        <f t="shared" si="50"/>
        <v>0</v>
      </c>
      <c r="AK369">
        <v>0</v>
      </c>
      <c r="AL369" t="str">
        <f>IF(AA369="","",IFERROR(IF(ISNUMBER('Procytrat CLO 60'!D370),'Procytrat CLO 60'!D370,IF(ISNUMBER(SEARCH("12",'Procytrat CLO 60'!D370)),EDATE(AB369,12),IF(ISNUMBER(SEARCH("6",'Procytrat CLO 60'!D370)),EDATE(AB369,6),IF(ISNUMBER(SEARCH("3",'Procytrat CLO 60'!D370)),EDATE(AB369,3),DATEVALUE('Procytrat CLO 60'!D370))))),""))</f>
        <v/>
      </c>
      <c r="AM369" t="str">
        <f t="shared" ca="1" si="51"/>
        <v/>
      </c>
    </row>
    <row r="370" spans="27:39" x14ac:dyDescent="0.3">
      <c r="AA370" t="str">
        <f>IF(COUNTA('Procytrat CLO 60'!A371,'Procytrat CLO 60'!B371,'Procytrat CLO 60'!C371)&gt;0,"CLO 60","")</f>
        <v/>
      </c>
      <c r="AB370" t="str">
        <f>IFERROR(IF(ISNUMBER('Procytrat CLO 60'!A371),'Procytrat CLO 60'!A371,DATEVALUE('Procytrat CLO 60'!A371)),"")</f>
        <v/>
      </c>
      <c r="AC370" t="str">
        <f>IF(AA370="","",'Procytrat CLO 60'!B371)</f>
        <v/>
      </c>
      <c r="AD370" t="str">
        <f>IF(AA370="","",IFERROR(1*'Procytrat CLO 60'!C371,IFERROR(_xludf.NUMBERVALUE('Procytrat CLO 60'!C371,".",","),IFERROR(_xludf.NUMBERVALUE('Procytrat CLO 60'!C371,",","."),0))))</f>
        <v/>
      </c>
      <c r="AE370" t="str">
        <f>IF(AA370="","",'Procytrat CLO 60'!J371)</f>
        <v/>
      </c>
      <c r="AF370">
        <f t="shared" si="46"/>
        <v>0</v>
      </c>
      <c r="AG370" t="str">
        <f t="shared" si="47"/>
        <v/>
      </c>
      <c r="AH370" t="str">
        <f t="shared" si="48"/>
        <v/>
      </c>
      <c r="AI370">
        <f t="shared" si="49"/>
        <v>0</v>
      </c>
      <c r="AJ370">
        <f t="shared" si="50"/>
        <v>0</v>
      </c>
      <c r="AK370">
        <v>0</v>
      </c>
      <c r="AL370" t="str">
        <f>IF(AA370="","",IFERROR(IF(ISNUMBER('Procytrat CLO 60'!D371),'Procytrat CLO 60'!D371,IF(ISNUMBER(SEARCH("12",'Procytrat CLO 60'!D371)),EDATE(AB370,12),IF(ISNUMBER(SEARCH("6",'Procytrat CLO 60'!D371)),EDATE(AB370,6),IF(ISNUMBER(SEARCH("3",'Procytrat CLO 60'!D371)),EDATE(AB370,3),DATEVALUE('Procytrat CLO 60'!D371))))),""))</f>
        <v/>
      </c>
      <c r="AM370" t="str">
        <f t="shared" ca="1" si="51"/>
        <v/>
      </c>
    </row>
    <row r="371" spans="27:39" x14ac:dyDescent="0.3">
      <c r="AA371" t="str">
        <f>IF(COUNTA('Procytrat CLO 60'!A372,'Procytrat CLO 60'!B372,'Procytrat CLO 60'!C372)&gt;0,"CLO 60","")</f>
        <v/>
      </c>
      <c r="AB371" t="str">
        <f>IFERROR(IF(ISNUMBER('Procytrat CLO 60'!A372),'Procytrat CLO 60'!A372,DATEVALUE('Procytrat CLO 60'!A372)),"")</f>
        <v/>
      </c>
      <c r="AC371" t="str">
        <f>IF(AA371="","",'Procytrat CLO 60'!B372)</f>
        <v/>
      </c>
      <c r="AD371" t="str">
        <f>IF(AA371="","",IFERROR(1*'Procytrat CLO 60'!C372,IFERROR(_xludf.NUMBERVALUE('Procytrat CLO 60'!C372,".",","),IFERROR(_xludf.NUMBERVALUE('Procytrat CLO 60'!C372,",","."),0))))</f>
        <v/>
      </c>
      <c r="AE371" t="str">
        <f>IF(AA371="","",'Procytrat CLO 60'!J372)</f>
        <v/>
      </c>
      <c r="AF371">
        <f t="shared" si="46"/>
        <v>0</v>
      </c>
      <c r="AG371" t="str">
        <f t="shared" si="47"/>
        <v/>
      </c>
      <c r="AH371" t="str">
        <f t="shared" si="48"/>
        <v/>
      </c>
      <c r="AI371">
        <f t="shared" si="49"/>
        <v>0</v>
      </c>
      <c r="AJ371">
        <f t="shared" si="50"/>
        <v>0</v>
      </c>
      <c r="AK371">
        <v>0</v>
      </c>
      <c r="AL371" t="str">
        <f>IF(AA371="","",IFERROR(IF(ISNUMBER('Procytrat CLO 60'!D372),'Procytrat CLO 60'!D372,IF(ISNUMBER(SEARCH("12",'Procytrat CLO 60'!D372)),EDATE(AB371,12),IF(ISNUMBER(SEARCH("6",'Procytrat CLO 60'!D372)),EDATE(AB371,6),IF(ISNUMBER(SEARCH("3",'Procytrat CLO 60'!D372)),EDATE(AB371,3),DATEVALUE('Procytrat CLO 60'!D372))))),""))</f>
        <v/>
      </c>
      <c r="AM371" t="str">
        <f t="shared" ca="1" si="51"/>
        <v/>
      </c>
    </row>
    <row r="372" spans="27:39" x14ac:dyDescent="0.3">
      <c r="AA372" t="str">
        <f>IF(COUNTA('Procytrat CLO 60'!A373,'Procytrat CLO 60'!B373,'Procytrat CLO 60'!C373)&gt;0,"CLO 60","")</f>
        <v/>
      </c>
      <c r="AB372" t="str">
        <f>IFERROR(IF(ISNUMBER('Procytrat CLO 60'!A373),'Procytrat CLO 60'!A373,DATEVALUE('Procytrat CLO 60'!A373)),"")</f>
        <v/>
      </c>
      <c r="AC372" t="str">
        <f>IF(AA372="","",'Procytrat CLO 60'!B373)</f>
        <v/>
      </c>
      <c r="AD372" t="str">
        <f>IF(AA372="","",IFERROR(1*'Procytrat CLO 60'!C373,IFERROR(_xludf.NUMBERVALUE('Procytrat CLO 60'!C373,".",","),IFERROR(_xludf.NUMBERVALUE('Procytrat CLO 60'!C373,",","."),0))))</f>
        <v/>
      </c>
      <c r="AE372" t="str">
        <f>IF(AA372="","",'Procytrat CLO 60'!J373)</f>
        <v/>
      </c>
      <c r="AF372">
        <f t="shared" si="46"/>
        <v>0</v>
      </c>
      <c r="AG372" t="str">
        <f t="shared" si="47"/>
        <v/>
      </c>
      <c r="AH372" t="str">
        <f t="shared" si="48"/>
        <v/>
      </c>
      <c r="AI372">
        <f t="shared" si="49"/>
        <v>0</v>
      </c>
      <c r="AJ372">
        <f t="shared" si="50"/>
        <v>0</v>
      </c>
      <c r="AK372">
        <v>0</v>
      </c>
      <c r="AL372" t="str">
        <f>IF(AA372="","",IFERROR(IF(ISNUMBER('Procytrat CLO 60'!D373),'Procytrat CLO 60'!D373,IF(ISNUMBER(SEARCH("12",'Procytrat CLO 60'!D373)),EDATE(AB372,12),IF(ISNUMBER(SEARCH("6",'Procytrat CLO 60'!D373)),EDATE(AB372,6),IF(ISNUMBER(SEARCH("3",'Procytrat CLO 60'!D373)),EDATE(AB372,3),DATEVALUE('Procytrat CLO 60'!D373))))),""))</f>
        <v/>
      </c>
      <c r="AM372" t="str">
        <f t="shared" ca="1" si="51"/>
        <v/>
      </c>
    </row>
    <row r="373" spans="27:39" x14ac:dyDescent="0.3">
      <c r="AA373" t="str">
        <f>IF(COUNTA('Procytrat CLO 60'!A374,'Procytrat CLO 60'!B374,'Procytrat CLO 60'!C374)&gt;0,"CLO 60","")</f>
        <v/>
      </c>
      <c r="AB373" t="str">
        <f>IFERROR(IF(ISNUMBER('Procytrat CLO 60'!A374),'Procytrat CLO 60'!A374,DATEVALUE('Procytrat CLO 60'!A374)),"")</f>
        <v/>
      </c>
      <c r="AC373" t="str">
        <f>IF(AA373="","",'Procytrat CLO 60'!B374)</f>
        <v/>
      </c>
      <c r="AD373" t="str">
        <f>IF(AA373="","",IFERROR(1*'Procytrat CLO 60'!C374,IFERROR(_xludf.NUMBERVALUE('Procytrat CLO 60'!C374,".",","),IFERROR(_xludf.NUMBERVALUE('Procytrat CLO 60'!C374,",","."),0))))</f>
        <v/>
      </c>
      <c r="AE373" t="str">
        <f>IF(AA373="","",'Procytrat CLO 60'!J374)</f>
        <v/>
      </c>
      <c r="AF373">
        <f t="shared" si="46"/>
        <v>0</v>
      </c>
      <c r="AG373" t="str">
        <f t="shared" si="47"/>
        <v/>
      </c>
      <c r="AH373" t="str">
        <f t="shared" si="48"/>
        <v/>
      </c>
      <c r="AI373">
        <f t="shared" si="49"/>
        <v>0</v>
      </c>
      <c r="AJ373">
        <f t="shared" si="50"/>
        <v>0</v>
      </c>
      <c r="AK373">
        <v>0</v>
      </c>
      <c r="AL373" t="str">
        <f>IF(AA373="","",IFERROR(IF(ISNUMBER('Procytrat CLO 60'!D374),'Procytrat CLO 60'!D374,IF(ISNUMBER(SEARCH("12",'Procytrat CLO 60'!D374)),EDATE(AB373,12),IF(ISNUMBER(SEARCH("6",'Procytrat CLO 60'!D374)),EDATE(AB373,6),IF(ISNUMBER(SEARCH("3",'Procytrat CLO 60'!D374)),EDATE(AB373,3),DATEVALUE('Procytrat CLO 60'!D374))))),""))</f>
        <v/>
      </c>
      <c r="AM373" t="str">
        <f t="shared" ca="1" si="51"/>
        <v/>
      </c>
    </row>
    <row r="374" spans="27:39" x14ac:dyDescent="0.3">
      <c r="AA374" t="str">
        <f>IF(COUNTA('Procytrat CLO 60'!A375,'Procytrat CLO 60'!B375,'Procytrat CLO 60'!C375)&gt;0,"CLO 60","")</f>
        <v/>
      </c>
      <c r="AB374" t="str">
        <f>IFERROR(IF(ISNUMBER('Procytrat CLO 60'!A375),'Procytrat CLO 60'!A375,DATEVALUE('Procytrat CLO 60'!A375)),"")</f>
        <v/>
      </c>
      <c r="AC374" t="str">
        <f>IF(AA374="","",'Procytrat CLO 60'!B375)</f>
        <v/>
      </c>
      <c r="AD374" t="str">
        <f>IF(AA374="","",IFERROR(1*'Procytrat CLO 60'!C375,IFERROR(_xludf.NUMBERVALUE('Procytrat CLO 60'!C375,".",","),IFERROR(_xludf.NUMBERVALUE('Procytrat CLO 60'!C375,",","."),0))))</f>
        <v/>
      </c>
      <c r="AE374" t="str">
        <f>IF(AA374="","",'Procytrat CLO 60'!J375)</f>
        <v/>
      </c>
      <c r="AF374">
        <f t="shared" si="46"/>
        <v>0</v>
      </c>
      <c r="AG374" t="str">
        <f t="shared" si="47"/>
        <v/>
      </c>
      <c r="AH374" t="str">
        <f t="shared" si="48"/>
        <v/>
      </c>
      <c r="AI374">
        <f t="shared" si="49"/>
        <v>0</v>
      </c>
      <c r="AJ374">
        <f t="shared" si="50"/>
        <v>0</v>
      </c>
      <c r="AK374">
        <v>0</v>
      </c>
      <c r="AL374" t="str">
        <f>IF(AA374="","",IFERROR(IF(ISNUMBER('Procytrat CLO 60'!D375),'Procytrat CLO 60'!D375,IF(ISNUMBER(SEARCH("12",'Procytrat CLO 60'!D375)),EDATE(AB374,12),IF(ISNUMBER(SEARCH("6",'Procytrat CLO 60'!D375)),EDATE(AB374,6),IF(ISNUMBER(SEARCH("3",'Procytrat CLO 60'!D375)),EDATE(AB374,3),DATEVALUE('Procytrat CLO 60'!D375))))),""))</f>
        <v/>
      </c>
      <c r="AM374" t="str">
        <f t="shared" ca="1" si="51"/>
        <v/>
      </c>
    </row>
    <row r="375" spans="27:39" x14ac:dyDescent="0.3">
      <c r="AA375" t="str">
        <f>IF(COUNTA('Procytrat CLO 60'!A376,'Procytrat CLO 60'!B376,'Procytrat CLO 60'!C376)&gt;0,"CLO 60","")</f>
        <v/>
      </c>
      <c r="AB375" t="str">
        <f>IFERROR(IF(ISNUMBER('Procytrat CLO 60'!A376),'Procytrat CLO 60'!A376,DATEVALUE('Procytrat CLO 60'!A376)),"")</f>
        <v/>
      </c>
      <c r="AC375" t="str">
        <f>IF(AA375="","",'Procytrat CLO 60'!B376)</f>
        <v/>
      </c>
      <c r="AD375" t="str">
        <f>IF(AA375="","",IFERROR(1*'Procytrat CLO 60'!C376,IFERROR(_xludf.NUMBERVALUE('Procytrat CLO 60'!C376,".",","),IFERROR(_xludf.NUMBERVALUE('Procytrat CLO 60'!C376,",","."),0))))</f>
        <v/>
      </c>
      <c r="AE375" t="str">
        <f>IF(AA375="","",'Procytrat CLO 60'!J376)</f>
        <v/>
      </c>
      <c r="AF375">
        <f t="shared" si="46"/>
        <v>0</v>
      </c>
      <c r="AG375" t="str">
        <f t="shared" si="47"/>
        <v/>
      </c>
      <c r="AH375" t="str">
        <f t="shared" si="48"/>
        <v/>
      </c>
      <c r="AI375">
        <f t="shared" si="49"/>
        <v>0</v>
      </c>
      <c r="AJ375">
        <f t="shared" si="50"/>
        <v>0</v>
      </c>
      <c r="AK375">
        <v>0</v>
      </c>
      <c r="AL375" t="str">
        <f>IF(AA375="","",IFERROR(IF(ISNUMBER('Procytrat CLO 60'!D376),'Procytrat CLO 60'!D376,IF(ISNUMBER(SEARCH("12",'Procytrat CLO 60'!D376)),EDATE(AB375,12),IF(ISNUMBER(SEARCH("6",'Procytrat CLO 60'!D376)),EDATE(AB375,6),IF(ISNUMBER(SEARCH("3",'Procytrat CLO 60'!D376)),EDATE(AB375,3),DATEVALUE('Procytrat CLO 60'!D376))))),""))</f>
        <v/>
      </c>
      <c r="AM375" t="str">
        <f t="shared" ca="1" si="51"/>
        <v/>
      </c>
    </row>
    <row r="376" spans="27:39" x14ac:dyDescent="0.3">
      <c r="AA376" t="str">
        <f>IF(COUNTA('Procytrat CLO 60'!A377,'Procytrat CLO 60'!B377,'Procytrat CLO 60'!C377)&gt;0,"CLO 60","")</f>
        <v/>
      </c>
      <c r="AB376" t="str">
        <f>IFERROR(IF(ISNUMBER('Procytrat CLO 60'!A377),'Procytrat CLO 60'!A377,DATEVALUE('Procytrat CLO 60'!A377)),"")</f>
        <v/>
      </c>
      <c r="AC376" t="str">
        <f>IF(AA376="","",'Procytrat CLO 60'!B377)</f>
        <v/>
      </c>
      <c r="AD376" t="str">
        <f>IF(AA376="","",IFERROR(1*'Procytrat CLO 60'!C377,IFERROR(_xludf.NUMBERVALUE('Procytrat CLO 60'!C377,".",","),IFERROR(_xludf.NUMBERVALUE('Procytrat CLO 60'!C377,",","."),0))))</f>
        <v/>
      </c>
      <c r="AE376" t="str">
        <f>IF(AA376="","",'Procytrat CLO 60'!J377)</f>
        <v/>
      </c>
      <c r="AF376">
        <f t="shared" si="46"/>
        <v>0</v>
      </c>
      <c r="AG376" t="str">
        <f t="shared" si="47"/>
        <v/>
      </c>
      <c r="AH376" t="str">
        <f t="shared" si="48"/>
        <v/>
      </c>
      <c r="AI376">
        <f t="shared" si="49"/>
        <v>0</v>
      </c>
      <c r="AJ376">
        <f t="shared" si="50"/>
        <v>0</v>
      </c>
      <c r="AK376">
        <v>0</v>
      </c>
      <c r="AL376" t="str">
        <f>IF(AA376="","",IFERROR(IF(ISNUMBER('Procytrat CLO 60'!D377),'Procytrat CLO 60'!D377,IF(ISNUMBER(SEARCH("12",'Procytrat CLO 60'!D377)),EDATE(AB376,12),IF(ISNUMBER(SEARCH("6",'Procytrat CLO 60'!D377)),EDATE(AB376,6),IF(ISNUMBER(SEARCH("3",'Procytrat CLO 60'!D377)),EDATE(AB376,3),DATEVALUE('Procytrat CLO 60'!D377))))),""))</f>
        <v/>
      </c>
      <c r="AM376" t="str">
        <f t="shared" ca="1" si="51"/>
        <v/>
      </c>
    </row>
    <row r="377" spans="27:39" x14ac:dyDescent="0.3">
      <c r="AA377" t="str">
        <f>IF(COUNTA('Procytrat CLO 60'!A378,'Procytrat CLO 60'!B378,'Procytrat CLO 60'!C378)&gt;0,"CLO 60","")</f>
        <v/>
      </c>
      <c r="AB377" t="str">
        <f>IFERROR(IF(ISNUMBER('Procytrat CLO 60'!A378),'Procytrat CLO 60'!A378,DATEVALUE('Procytrat CLO 60'!A378)),"")</f>
        <v/>
      </c>
      <c r="AC377" t="str">
        <f>IF(AA377="","",'Procytrat CLO 60'!B378)</f>
        <v/>
      </c>
      <c r="AD377" t="str">
        <f>IF(AA377="","",IFERROR(1*'Procytrat CLO 60'!C378,IFERROR(_xludf.NUMBERVALUE('Procytrat CLO 60'!C378,".",","),IFERROR(_xludf.NUMBERVALUE('Procytrat CLO 60'!C378,",","."),0))))</f>
        <v/>
      </c>
      <c r="AE377" t="str">
        <f>IF(AA377="","",'Procytrat CLO 60'!J378)</f>
        <v/>
      </c>
      <c r="AF377">
        <f t="shared" si="46"/>
        <v>0</v>
      </c>
      <c r="AG377" t="str">
        <f t="shared" si="47"/>
        <v/>
      </c>
      <c r="AH377" t="str">
        <f t="shared" si="48"/>
        <v/>
      </c>
      <c r="AI377">
        <f t="shared" si="49"/>
        <v>0</v>
      </c>
      <c r="AJ377">
        <f t="shared" si="50"/>
        <v>0</v>
      </c>
      <c r="AK377">
        <v>0</v>
      </c>
      <c r="AL377" t="str">
        <f>IF(AA377="","",IFERROR(IF(ISNUMBER('Procytrat CLO 60'!D378),'Procytrat CLO 60'!D378,IF(ISNUMBER(SEARCH("12",'Procytrat CLO 60'!D378)),EDATE(AB377,12),IF(ISNUMBER(SEARCH("6",'Procytrat CLO 60'!D378)),EDATE(AB377,6),IF(ISNUMBER(SEARCH("3",'Procytrat CLO 60'!D378)),EDATE(AB377,3),DATEVALUE('Procytrat CLO 60'!D378))))),""))</f>
        <v/>
      </c>
      <c r="AM377" t="str">
        <f t="shared" ca="1" si="51"/>
        <v/>
      </c>
    </row>
    <row r="378" spans="27:39" x14ac:dyDescent="0.3">
      <c r="AA378" t="str">
        <f>IF(COUNTA('Procytrat CLO 60'!A379,'Procytrat CLO 60'!B379,'Procytrat CLO 60'!C379)&gt;0,"CLO 60","")</f>
        <v/>
      </c>
      <c r="AB378" t="str">
        <f>IFERROR(IF(ISNUMBER('Procytrat CLO 60'!A379),'Procytrat CLO 60'!A379,DATEVALUE('Procytrat CLO 60'!A379)),"")</f>
        <v/>
      </c>
      <c r="AC378" t="str">
        <f>IF(AA378="","",'Procytrat CLO 60'!B379)</f>
        <v/>
      </c>
      <c r="AD378" t="str">
        <f>IF(AA378="","",IFERROR(1*'Procytrat CLO 60'!C379,IFERROR(_xludf.NUMBERVALUE('Procytrat CLO 60'!C379,".",","),IFERROR(_xludf.NUMBERVALUE('Procytrat CLO 60'!C379,",","."),0))))</f>
        <v/>
      </c>
      <c r="AE378" t="str">
        <f>IF(AA378="","",'Procytrat CLO 60'!J379)</f>
        <v/>
      </c>
      <c r="AF378">
        <f t="shared" si="46"/>
        <v>0</v>
      </c>
      <c r="AG378" t="str">
        <f t="shared" si="47"/>
        <v/>
      </c>
      <c r="AH378" t="str">
        <f t="shared" si="48"/>
        <v/>
      </c>
      <c r="AI378">
        <f t="shared" si="49"/>
        <v>0</v>
      </c>
      <c r="AJ378">
        <f t="shared" si="50"/>
        <v>0</v>
      </c>
      <c r="AK378">
        <v>0</v>
      </c>
      <c r="AL378" t="str">
        <f>IF(AA378="","",IFERROR(IF(ISNUMBER('Procytrat CLO 60'!D379),'Procytrat CLO 60'!D379,IF(ISNUMBER(SEARCH("12",'Procytrat CLO 60'!D379)),EDATE(AB378,12),IF(ISNUMBER(SEARCH("6",'Procytrat CLO 60'!D379)),EDATE(AB378,6),IF(ISNUMBER(SEARCH("3",'Procytrat CLO 60'!D379)),EDATE(AB378,3),DATEVALUE('Procytrat CLO 60'!D379))))),""))</f>
        <v/>
      </c>
      <c r="AM378" t="str">
        <f t="shared" ca="1" si="51"/>
        <v/>
      </c>
    </row>
    <row r="379" spans="27:39" x14ac:dyDescent="0.3">
      <c r="AA379" t="str">
        <f>IF(COUNTA('Procytrat CLO 60'!A380,'Procytrat CLO 60'!B380,'Procytrat CLO 60'!C380)&gt;0,"CLO 60","")</f>
        <v/>
      </c>
      <c r="AB379" t="str">
        <f>IFERROR(IF(ISNUMBER('Procytrat CLO 60'!A380),'Procytrat CLO 60'!A380,DATEVALUE('Procytrat CLO 60'!A380)),"")</f>
        <v/>
      </c>
      <c r="AC379" t="str">
        <f>IF(AA379="","",'Procytrat CLO 60'!B380)</f>
        <v/>
      </c>
      <c r="AD379" t="str">
        <f>IF(AA379="","",IFERROR(1*'Procytrat CLO 60'!C380,IFERROR(_xludf.NUMBERVALUE('Procytrat CLO 60'!C380,".",","),IFERROR(_xludf.NUMBERVALUE('Procytrat CLO 60'!C380,",","."),0))))</f>
        <v/>
      </c>
      <c r="AE379" t="str">
        <f>IF(AA379="","",'Procytrat CLO 60'!J380)</f>
        <v/>
      </c>
      <c r="AF379">
        <f t="shared" si="46"/>
        <v>0</v>
      </c>
      <c r="AG379" t="str">
        <f t="shared" si="47"/>
        <v/>
      </c>
      <c r="AH379" t="str">
        <f t="shared" si="48"/>
        <v/>
      </c>
      <c r="AI379">
        <f t="shared" si="49"/>
        <v>0</v>
      </c>
      <c r="AJ379">
        <f t="shared" si="50"/>
        <v>0</v>
      </c>
      <c r="AK379">
        <v>0</v>
      </c>
      <c r="AL379" t="str">
        <f>IF(AA379="","",IFERROR(IF(ISNUMBER('Procytrat CLO 60'!D380),'Procytrat CLO 60'!D380,IF(ISNUMBER(SEARCH("12",'Procytrat CLO 60'!D380)),EDATE(AB379,12),IF(ISNUMBER(SEARCH("6",'Procytrat CLO 60'!D380)),EDATE(AB379,6),IF(ISNUMBER(SEARCH("3",'Procytrat CLO 60'!D380)),EDATE(AB379,3),DATEVALUE('Procytrat CLO 60'!D380))))),""))</f>
        <v/>
      </c>
      <c r="AM379" t="str">
        <f t="shared" ca="1" si="51"/>
        <v/>
      </c>
    </row>
    <row r="380" spans="27:39" x14ac:dyDescent="0.3">
      <c r="AA380" t="str">
        <f>IF(COUNTA('Procytrat CLO 60'!A381,'Procytrat CLO 60'!B381,'Procytrat CLO 60'!C381)&gt;0,"CLO 60","")</f>
        <v/>
      </c>
      <c r="AB380" t="str">
        <f>IFERROR(IF(ISNUMBER('Procytrat CLO 60'!A381),'Procytrat CLO 60'!A381,DATEVALUE('Procytrat CLO 60'!A381)),"")</f>
        <v/>
      </c>
      <c r="AC380" t="str">
        <f>IF(AA380="","",'Procytrat CLO 60'!B381)</f>
        <v/>
      </c>
      <c r="AD380" t="str">
        <f>IF(AA380="","",IFERROR(1*'Procytrat CLO 60'!C381,IFERROR(_xludf.NUMBERVALUE('Procytrat CLO 60'!C381,".",","),IFERROR(_xludf.NUMBERVALUE('Procytrat CLO 60'!C381,",","."),0))))</f>
        <v/>
      </c>
      <c r="AE380" t="str">
        <f>IF(AA380="","",'Procytrat CLO 60'!J381)</f>
        <v/>
      </c>
      <c r="AF380">
        <f t="shared" si="46"/>
        <v>0</v>
      </c>
      <c r="AG380" t="str">
        <f t="shared" si="47"/>
        <v/>
      </c>
      <c r="AH380" t="str">
        <f t="shared" si="48"/>
        <v/>
      </c>
      <c r="AI380">
        <f t="shared" si="49"/>
        <v>0</v>
      </c>
      <c r="AJ380">
        <f t="shared" si="50"/>
        <v>0</v>
      </c>
      <c r="AK380">
        <v>0</v>
      </c>
      <c r="AL380" t="str">
        <f>IF(AA380="","",IFERROR(IF(ISNUMBER('Procytrat CLO 60'!D381),'Procytrat CLO 60'!D381,IF(ISNUMBER(SEARCH("12",'Procytrat CLO 60'!D381)),EDATE(AB380,12),IF(ISNUMBER(SEARCH("6",'Procytrat CLO 60'!D381)),EDATE(AB380,6),IF(ISNUMBER(SEARCH("3",'Procytrat CLO 60'!D381)),EDATE(AB380,3),DATEVALUE('Procytrat CLO 60'!D381))))),""))</f>
        <v/>
      </c>
      <c r="AM380" t="str">
        <f t="shared" ca="1" si="51"/>
        <v/>
      </c>
    </row>
    <row r="381" spans="27:39" x14ac:dyDescent="0.3">
      <c r="AA381" t="str">
        <f>IF(COUNTA('Procytrat CLO 60'!A382,'Procytrat CLO 60'!B382,'Procytrat CLO 60'!C382)&gt;0,"CLO 60","")</f>
        <v/>
      </c>
      <c r="AB381" t="str">
        <f>IFERROR(IF(ISNUMBER('Procytrat CLO 60'!A382),'Procytrat CLO 60'!A382,DATEVALUE('Procytrat CLO 60'!A382)),"")</f>
        <v/>
      </c>
      <c r="AC381" t="str">
        <f>IF(AA381="","",'Procytrat CLO 60'!B382)</f>
        <v/>
      </c>
      <c r="AD381" t="str">
        <f>IF(AA381="","",IFERROR(1*'Procytrat CLO 60'!C382,IFERROR(_xludf.NUMBERVALUE('Procytrat CLO 60'!C382,".",","),IFERROR(_xludf.NUMBERVALUE('Procytrat CLO 60'!C382,",","."),0))))</f>
        <v/>
      </c>
      <c r="AE381" t="str">
        <f>IF(AA381="","",'Procytrat CLO 60'!J382)</f>
        <v/>
      </c>
      <c r="AF381">
        <f t="shared" si="46"/>
        <v>0</v>
      </c>
      <c r="AG381" t="str">
        <f t="shared" si="47"/>
        <v/>
      </c>
      <c r="AH381" t="str">
        <f t="shared" si="48"/>
        <v/>
      </c>
      <c r="AI381">
        <f t="shared" si="49"/>
        <v>0</v>
      </c>
      <c r="AJ381">
        <f t="shared" si="50"/>
        <v>0</v>
      </c>
      <c r="AK381">
        <v>0</v>
      </c>
      <c r="AL381" t="str">
        <f>IF(AA381="","",IFERROR(IF(ISNUMBER('Procytrat CLO 60'!D382),'Procytrat CLO 60'!D382,IF(ISNUMBER(SEARCH("12",'Procytrat CLO 60'!D382)),EDATE(AB381,12),IF(ISNUMBER(SEARCH("6",'Procytrat CLO 60'!D382)),EDATE(AB381,6),IF(ISNUMBER(SEARCH("3",'Procytrat CLO 60'!D382)),EDATE(AB381,3),DATEVALUE('Procytrat CLO 60'!D382))))),""))</f>
        <v/>
      </c>
      <c r="AM381" t="str">
        <f t="shared" ca="1" si="51"/>
        <v/>
      </c>
    </row>
    <row r="382" spans="27:39" x14ac:dyDescent="0.3">
      <c r="AA382" t="str">
        <f>IF(COUNTA('Procytrat CLO 60'!A383,'Procytrat CLO 60'!B383,'Procytrat CLO 60'!C383)&gt;0,"CLO 60","")</f>
        <v/>
      </c>
      <c r="AB382" t="str">
        <f>IFERROR(IF(ISNUMBER('Procytrat CLO 60'!A383),'Procytrat CLO 60'!A383,DATEVALUE('Procytrat CLO 60'!A383)),"")</f>
        <v/>
      </c>
      <c r="AC382" t="str">
        <f>IF(AA382="","",'Procytrat CLO 60'!B383)</f>
        <v/>
      </c>
      <c r="AD382" t="str">
        <f>IF(AA382="","",IFERROR(1*'Procytrat CLO 60'!C383,IFERROR(_xludf.NUMBERVALUE('Procytrat CLO 60'!C383,".",","),IFERROR(_xludf.NUMBERVALUE('Procytrat CLO 60'!C383,",","."),0))))</f>
        <v/>
      </c>
      <c r="AE382" t="str">
        <f>IF(AA382="","",'Procytrat CLO 60'!J383)</f>
        <v/>
      </c>
      <c r="AF382">
        <f t="shared" si="46"/>
        <v>0</v>
      </c>
      <c r="AG382" t="str">
        <f t="shared" si="47"/>
        <v/>
      </c>
      <c r="AH382" t="str">
        <f t="shared" si="48"/>
        <v/>
      </c>
      <c r="AI382">
        <f t="shared" si="49"/>
        <v>0</v>
      </c>
      <c r="AJ382">
        <f t="shared" si="50"/>
        <v>0</v>
      </c>
      <c r="AK382">
        <v>0</v>
      </c>
      <c r="AL382" t="str">
        <f>IF(AA382="","",IFERROR(IF(ISNUMBER('Procytrat CLO 60'!D383),'Procytrat CLO 60'!D383,IF(ISNUMBER(SEARCH("12",'Procytrat CLO 60'!D383)),EDATE(AB382,12),IF(ISNUMBER(SEARCH("6",'Procytrat CLO 60'!D383)),EDATE(AB382,6),IF(ISNUMBER(SEARCH("3",'Procytrat CLO 60'!D383)),EDATE(AB382,3),DATEVALUE('Procytrat CLO 60'!D383))))),""))</f>
        <v/>
      </c>
      <c r="AM382" t="str">
        <f t="shared" ca="1" si="51"/>
        <v/>
      </c>
    </row>
    <row r="383" spans="27:39" x14ac:dyDescent="0.3">
      <c r="AA383" t="str">
        <f>IF(COUNTA('Procytrat CLO 60'!A384,'Procytrat CLO 60'!B384,'Procytrat CLO 60'!C384)&gt;0,"CLO 60","")</f>
        <v/>
      </c>
      <c r="AB383" t="str">
        <f>IFERROR(IF(ISNUMBER('Procytrat CLO 60'!A384),'Procytrat CLO 60'!A384,DATEVALUE('Procytrat CLO 60'!A384)),"")</f>
        <v/>
      </c>
      <c r="AC383" t="str">
        <f>IF(AA383="","",'Procytrat CLO 60'!B384)</f>
        <v/>
      </c>
      <c r="AD383" t="str">
        <f>IF(AA383="","",IFERROR(1*'Procytrat CLO 60'!C384,IFERROR(_xludf.NUMBERVALUE('Procytrat CLO 60'!C384,".",","),IFERROR(_xludf.NUMBERVALUE('Procytrat CLO 60'!C384,",","."),0))))</f>
        <v/>
      </c>
      <c r="AE383" t="str">
        <f>IF(AA383="","",'Procytrat CLO 60'!J384)</f>
        <v/>
      </c>
      <c r="AF383">
        <f t="shared" si="46"/>
        <v>0</v>
      </c>
      <c r="AG383" t="str">
        <f t="shared" si="47"/>
        <v/>
      </c>
      <c r="AH383" t="str">
        <f t="shared" si="48"/>
        <v/>
      </c>
      <c r="AI383">
        <f t="shared" si="49"/>
        <v>0</v>
      </c>
      <c r="AJ383">
        <f t="shared" si="50"/>
        <v>0</v>
      </c>
      <c r="AK383">
        <v>0</v>
      </c>
      <c r="AL383" t="str">
        <f>IF(AA383="","",IFERROR(IF(ISNUMBER('Procytrat CLO 60'!D384),'Procytrat CLO 60'!D384,IF(ISNUMBER(SEARCH("12",'Procytrat CLO 60'!D384)),EDATE(AB383,12),IF(ISNUMBER(SEARCH("6",'Procytrat CLO 60'!D384)),EDATE(AB383,6),IF(ISNUMBER(SEARCH("3",'Procytrat CLO 60'!D384)),EDATE(AB383,3),DATEVALUE('Procytrat CLO 60'!D384))))),""))</f>
        <v/>
      </c>
      <c r="AM383" t="str">
        <f t="shared" ca="1" si="51"/>
        <v/>
      </c>
    </row>
    <row r="384" spans="27:39" x14ac:dyDescent="0.3">
      <c r="AA384" t="str">
        <f>IF(COUNTA('Procytrat CLO 60'!A385,'Procytrat CLO 60'!B385,'Procytrat CLO 60'!C385)&gt;0,"CLO 60","")</f>
        <v/>
      </c>
      <c r="AB384" t="str">
        <f>IFERROR(IF(ISNUMBER('Procytrat CLO 60'!A385),'Procytrat CLO 60'!A385,DATEVALUE('Procytrat CLO 60'!A385)),"")</f>
        <v/>
      </c>
      <c r="AC384" t="str">
        <f>IF(AA384="","",'Procytrat CLO 60'!B385)</f>
        <v/>
      </c>
      <c r="AD384" t="str">
        <f>IF(AA384="","",IFERROR(1*'Procytrat CLO 60'!C385,IFERROR(_xludf.NUMBERVALUE('Procytrat CLO 60'!C385,".",","),IFERROR(_xludf.NUMBERVALUE('Procytrat CLO 60'!C385,",","."),0))))</f>
        <v/>
      </c>
      <c r="AE384" t="str">
        <f>IF(AA384="","",'Procytrat CLO 60'!J385)</f>
        <v/>
      </c>
      <c r="AF384">
        <f t="shared" si="46"/>
        <v>0</v>
      </c>
      <c r="AG384" t="str">
        <f t="shared" si="47"/>
        <v/>
      </c>
      <c r="AH384" t="str">
        <f t="shared" si="48"/>
        <v/>
      </c>
      <c r="AI384">
        <f t="shared" si="49"/>
        <v>0</v>
      </c>
      <c r="AJ384">
        <f t="shared" si="50"/>
        <v>0</v>
      </c>
      <c r="AK384">
        <v>0</v>
      </c>
      <c r="AL384" t="str">
        <f>IF(AA384="","",IFERROR(IF(ISNUMBER('Procytrat CLO 60'!D385),'Procytrat CLO 60'!D385,IF(ISNUMBER(SEARCH("12",'Procytrat CLO 60'!D385)),EDATE(AB384,12),IF(ISNUMBER(SEARCH("6",'Procytrat CLO 60'!D385)),EDATE(AB384,6),IF(ISNUMBER(SEARCH("3",'Procytrat CLO 60'!D385)),EDATE(AB384,3),DATEVALUE('Procytrat CLO 60'!D385))))),""))</f>
        <v/>
      </c>
      <c r="AM384" t="str">
        <f t="shared" ca="1" si="51"/>
        <v/>
      </c>
    </row>
    <row r="385" spans="27:39" x14ac:dyDescent="0.3">
      <c r="AA385" t="str">
        <f>IF(COUNTA('Procytrat CLO 60'!A386,'Procytrat CLO 60'!B386,'Procytrat CLO 60'!C386)&gt;0,"CLO 60","")</f>
        <v/>
      </c>
      <c r="AB385" t="str">
        <f>IFERROR(IF(ISNUMBER('Procytrat CLO 60'!A386),'Procytrat CLO 60'!A386,DATEVALUE('Procytrat CLO 60'!A386)),"")</f>
        <v/>
      </c>
      <c r="AC385" t="str">
        <f>IF(AA385="","",'Procytrat CLO 60'!B386)</f>
        <v/>
      </c>
      <c r="AD385" t="str">
        <f>IF(AA385="","",IFERROR(1*'Procytrat CLO 60'!C386,IFERROR(_xludf.NUMBERVALUE('Procytrat CLO 60'!C386,".",","),IFERROR(_xludf.NUMBERVALUE('Procytrat CLO 60'!C386,",","."),0))))</f>
        <v/>
      </c>
      <c r="AE385" t="str">
        <f>IF(AA385="","",'Procytrat CLO 60'!J386)</f>
        <v/>
      </c>
      <c r="AF385">
        <f t="shared" si="46"/>
        <v>0</v>
      </c>
      <c r="AG385" t="str">
        <f t="shared" si="47"/>
        <v/>
      </c>
      <c r="AH385" t="str">
        <f t="shared" si="48"/>
        <v/>
      </c>
      <c r="AI385">
        <f t="shared" si="49"/>
        <v>0</v>
      </c>
      <c r="AJ385">
        <f t="shared" si="50"/>
        <v>0</v>
      </c>
      <c r="AK385">
        <v>0</v>
      </c>
      <c r="AL385" t="str">
        <f>IF(AA385="","",IFERROR(IF(ISNUMBER('Procytrat CLO 60'!D386),'Procytrat CLO 60'!D386,IF(ISNUMBER(SEARCH("12",'Procytrat CLO 60'!D386)),EDATE(AB385,12),IF(ISNUMBER(SEARCH("6",'Procytrat CLO 60'!D386)),EDATE(AB385,6),IF(ISNUMBER(SEARCH("3",'Procytrat CLO 60'!D386)),EDATE(AB385,3),DATEVALUE('Procytrat CLO 60'!D386))))),""))</f>
        <v/>
      </c>
      <c r="AM385" t="str">
        <f t="shared" ca="1" si="51"/>
        <v/>
      </c>
    </row>
    <row r="386" spans="27:39" x14ac:dyDescent="0.3">
      <c r="AA386" t="str">
        <f>IF(COUNTA('Procytrat CLO 60'!A387,'Procytrat CLO 60'!B387,'Procytrat CLO 60'!C387)&gt;0,"CLO 60","")</f>
        <v/>
      </c>
      <c r="AB386" t="str">
        <f>IFERROR(IF(ISNUMBER('Procytrat CLO 60'!A387),'Procytrat CLO 60'!A387,DATEVALUE('Procytrat CLO 60'!A387)),"")</f>
        <v/>
      </c>
      <c r="AC386" t="str">
        <f>IF(AA386="","",'Procytrat CLO 60'!B387)</f>
        <v/>
      </c>
      <c r="AD386" t="str">
        <f>IF(AA386="","",IFERROR(1*'Procytrat CLO 60'!C387,IFERROR(_xludf.NUMBERVALUE('Procytrat CLO 60'!C387,".",","),IFERROR(_xludf.NUMBERVALUE('Procytrat CLO 60'!C387,",","."),0))))</f>
        <v/>
      </c>
      <c r="AE386" t="str">
        <f>IF(AA386="","",'Procytrat CLO 60'!J387)</f>
        <v/>
      </c>
      <c r="AF386">
        <f t="shared" ref="AF386:AF449" si="52">IF(AA386="",0,--ISNUMBER(SEARCH("aprovado",AE386)))</f>
        <v>0</v>
      </c>
      <c r="AG386" t="str">
        <f t="shared" ref="AG386:AG449" si="53">IF(AB386="","",YEAR(AB386))</f>
        <v/>
      </c>
      <c r="AH386" t="str">
        <f t="shared" ref="AH386:AH449" si="54">IF(AB386="","",MONTH(AB386))</f>
        <v/>
      </c>
      <c r="AI386">
        <f t="shared" ref="AI386:AI449" si="55">IF(AB386="",0,AB386+ROW()/1000000)</f>
        <v>0</v>
      </c>
      <c r="AJ386">
        <f t="shared" ref="AJ386:AJ449" si="56">--(AA386&lt;&gt;"")</f>
        <v>0</v>
      </c>
      <c r="AK386">
        <v>0</v>
      </c>
      <c r="AL386" t="str">
        <f>IF(AA386="","",IFERROR(IF(ISNUMBER('Procytrat CLO 60'!D387),'Procytrat CLO 60'!D387,IF(ISNUMBER(SEARCH("12",'Procytrat CLO 60'!D387)),EDATE(AB386,12),IF(ISNUMBER(SEARCH("6",'Procytrat CLO 60'!D387)),EDATE(AB386,6),IF(ISNUMBER(SEARCH("3",'Procytrat CLO 60'!D387)),EDATE(AB386,3),DATEVALUE('Procytrat CLO 60'!D387))))),""))</f>
        <v/>
      </c>
      <c r="AM386" t="str">
        <f t="shared" ref="AM386:AM449" ca="1" si="57">IF(AND(AJ386=1,AL386&lt;&gt;"",AL386&gt;=TODAY(),AG386=$W$3),AL386+ROW()/1000000,"")</f>
        <v/>
      </c>
    </row>
    <row r="387" spans="27:39" x14ac:dyDescent="0.3">
      <c r="AA387" t="str">
        <f>IF(COUNTA('Procytrat CLO 60'!A388,'Procytrat CLO 60'!B388,'Procytrat CLO 60'!C388)&gt;0,"CLO 60","")</f>
        <v/>
      </c>
      <c r="AB387" t="str">
        <f>IFERROR(IF(ISNUMBER('Procytrat CLO 60'!A388),'Procytrat CLO 60'!A388,DATEVALUE('Procytrat CLO 60'!A388)),"")</f>
        <v/>
      </c>
      <c r="AC387" t="str">
        <f>IF(AA387="","",'Procytrat CLO 60'!B388)</f>
        <v/>
      </c>
      <c r="AD387" t="str">
        <f>IF(AA387="","",IFERROR(1*'Procytrat CLO 60'!C388,IFERROR(_xludf.NUMBERVALUE('Procytrat CLO 60'!C388,".",","),IFERROR(_xludf.NUMBERVALUE('Procytrat CLO 60'!C388,",","."),0))))</f>
        <v/>
      </c>
      <c r="AE387" t="str">
        <f>IF(AA387="","",'Procytrat CLO 60'!J388)</f>
        <v/>
      </c>
      <c r="AF387">
        <f t="shared" si="52"/>
        <v>0</v>
      </c>
      <c r="AG387" t="str">
        <f t="shared" si="53"/>
        <v/>
      </c>
      <c r="AH387" t="str">
        <f t="shared" si="54"/>
        <v/>
      </c>
      <c r="AI387">
        <f t="shared" si="55"/>
        <v>0</v>
      </c>
      <c r="AJ387">
        <f t="shared" si="56"/>
        <v>0</v>
      </c>
      <c r="AK387">
        <v>0</v>
      </c>
      <c r="AL387" t="str">
        <f>IF(AA387="","",IFERROR(IF(ISNUMBER('Procytrat CLO 60'!D388),'Procytrat CLO 60'!D388,IF(ISNUMBER(SEARCH("12",'Procytrat CLO 60'!D388)),EDATE(AB387,12),IF(ISNUMBER(SEARCH("6",'Procytrat CLO 60'!D388)),EDATE(AB387,6),IF(ISNUMBER(SEARCH("3",'Procytrat CLO 60'!D388)),EDATE(AB387,3),DATEVALUE('Procytrat CLO 60'!D388))))),""))</f>
        <v/>
      </c>
      <c r="AM387" t="str">
        <f t="shared" ca="1" si="57"/>
        <v/>
      </c>
    </row>
    <row r="388" spans="27:39" x14ac:dyDescent="0.3">
      <c r="AA388" t="str">
        <f>IF(COUNTA('Procytrat CLO 60'!A389,'Procytrat CLO 60'!B389,'Procytrat CLO 60'!C389)&gt;0,"CLO 60","")</f>
        <v/>
      </c>
      <c r="AB388" t="str">
        <f>IFERROR(IF(ISNUMBER('Procytrat CLO 60'!A389),'Procytrat CLO 60'!A389,DATEVALUE('Procytrat CLO 60'!A389)),"")</f>
        <v/>
      </c>
      <c r="AC388" t="str">
        <f>IF(AA388="","",'Procytrat CLO 60'!B389)</f>
        <v/>
      </c>
      <c r="AD388" t="str">
        <f>IF(AA388="","",IFERROR(1*'Procytrat CLO 60'!C389,IFERROR(_xludf.NUMBERVALUE('Procytrat CLO 60'!C389,".",","),IFERROR(_xludf.NUMBERVALUE('Procytrat CLO 60'!C389,",","."),0))))</f>
        <v/>
      </c>
      <c r="AE388" t="str">
        <f>IF(AA388="","",'Procytrat CLO 60'!J389)</f>
        <v/>
      </c>
      <c r="AF388">
        <f t="shared" si="52"/>
        <v>0</v>
      </c>
      <c r="AG388" t="str">
        <f t="shared" si="53"/>
        <v/>
      </c>
      <c r="AH388" t="str">
        <f t="shared" si="54"/>
        <v/>
      </c>
      <c r="AI388">
        <f t="shared" si="55"/>
        <v>0</v>
      </c>
      <c r="AJ388">
        <f t="shared" si="56"/>
        <v>0</v>
      </c>
      <c r="AK388">
        <v>0</v>
      </c>
      <c r="AL388" t="str">
        <f>IF(AA388="","",IFERROR(IF(ISNUMBER('Procytrat CLO 60'!D389),'Procytrat CLO 60'!D389,IF(ISNUMBER(SEARCH("12",'Procytrat CLO 60'!D389)),EDATE(AB388,12),IF(ISNUMBER(SEARCH("6",'Procytrat CLO 60'!D389)),EDATE(AB388,6),IF(ISNUMBER(SEARCH("3",'Procytrat CLO 60'!D389)),EDATE(AB388,3),DATEVALUE('Procytrat CLO 60'!D389))))),""))</f>
        <v/>
      </c>
      <c r="AM388" t="str">
        <f t="shared" ca="1" si="57"/>
        <v/>
      </c>
    </row>
    <row r="389" spans="27:39" x14ac:dyDescent="0.3">
      <c r="AA389" t="str">
        <f>IF(COUNTA('Procytrat CLO 60'!A390,'Procytrat CLO 60'!B390,'Procytrat CLO 60'!C390)&gt;0,"CLO 60","")</f>
        <v/>
      </c>
      <c r="AB389" t="str">
        <f>IFERROR(IF(ISNUMBER('Procytrat CLO 60'!A390),'Procytrat CLO 60'!A390,DATEVALUE('Procytrat CLO 60'!A390)),"")</f>
        <v/>
      </c>
      <c r="AC389" t="str">
        <f>IF(AA389="","",'Procytrat CLO 60'!B390)</f>
        <v/>
      </c>
      <c r="AD389" t="str">
        <f>IF(AA389="","",IFERROR(1*'Procytrat CLO 60'!C390,IFERROR(_xludf.NUMBERVALUE('Procytrat CLO 60'!C390,".",","),IFERROR(_xludf.NUMBERVALUE('Procytrat CLO 60'!C390,",","."),0))))</f>
        <v/>
      </c>
      <c r="AE389" t="str">
        <f>IF(AA389="","",'Procytrat CLO 60'!J390)</f>
        <v/>
      </c>
      <c r="AF389">
        <f t="shared" si="52"/>
        <v>0</v>
      </c>
      <c r="AG389" t="str">
        <f t="shared" si="53"/>
        <v/>
      </c>
      <c r="AH389" t="str">
        <f t="shared" si="54"/>
        <v/>
      </c>
      <c r="AI389">
        <f t="shared" si="55"/>
        <v>0</v>
      </c>
      <c r="AJ389">
        <f t="shared" si="56"/>
        <v>0</v>
      </c>
      <c r="AK389">
        <v>0</v>
      </c>
      <c r="AL389" t="str">
        <f>IF(AA389="","",IFERROR(IF(ISNUMBER('Procytrat CLO 60'!D390),'Procytrat CLO 60'!D390,IF(ISNUMBER(SEARCH("12",'Procytrat CLO 60'!D390)),EDATE(AB389,12),IF(ISNUMBER(SEARCH("6",'Procytrat CLO 60'!D390)),EDATE(AB389,6),IF(ISNUMBER(SEARCH("3",'Procytrat CLO 60'!D390)),EDATE(AB389,3),DATEVALUE('Procytrat CLO 60'!D390))))),""))</f>
        <v/>
      </c>
      <c r="AM389" t="str">
        <f t="shared" ca="1" si="57"/>
        <v/>
      </c>
    </row>
    <row r="390" spans="27:39" x14ac:dyDescent="0.3">
      <c r="AA390" t="str">
        <f>IF(COUNTA('Procytrat CLO 60'!A391,'Procytrat CLO 60'!B391,'Procytrat CLO 60'!C391)&gt;0,"CLO 60","")</f>
        <v/>
      </c>
      <c r="AB390" t="str">
        <f>IFERROR(IF(ISNUMBER('Procytrat CLO 60'!A391),'Procytrat CLO 60'!A391,DATEVALUE('Procytrat CLO 60'!A391)),"")</f>
        <v/>
      </c>
      <c r="AC390" t="str">
        <f>IF(AA390="","",'Procytrat CLO 60'!B391)</f>
        <v/>
      </c>
      <c r="AD390" t="str">
        <f>IF(AA390="","",IFERROR(1*'Procytrat CLO 60'!C391,IFERROR(_xludf.NUMBERVALUE('Procytrat CLO 60'!C391,".",","),IFERROR(_xludf.NUMBERVALUE('Procytrat CLO 60'!C391,",","."),0))))</f>
        <v/>
      </c>
      <c r="AE390" t="str">
        <f>IF(AA390="","",'Procytrat CLO 60'!J391)</f>
        <v/>
      </c>
      <c r="AF390">
        <f t="shared" si="52"/>
        <v>0</v>
      </c>
      <c r="AG390" t="str">
        <f t="shared" si="53"/>
        <v/>
      </c>
      <c r="AH390" t="str">
        <f t="shared" si="54"/>
        <v/>
      </c>
      <c r="AI390">
        <f t="shared" si="55"/>
        <v>0</v>
      </c>
      <c r="AJ390">
        <f t="shared" si="56"/>
        <v>0</v>
      </c>
      <c r="AK390">
        <v>0</v>
      </c>
      <c r="AL390" t="str">
        <f>IF(AA390="","",IFERROR(IF(ISNUMBER('Procytrat CLO 60'!D391),'Procytrat CLO 60'!D391,IF(ISNUMBER(SEARCH("12",'Procytrat CLO 60'!D391)),EDATE(AB390,12),IF(ISNUMBER(SEARCH("6",'Procytrat CLO 60'!D391)),EDATE(AB390,6),IF(ISNUMBER(SEARCH("3",'Procytrat CLO 60'!D391)),EDATE(AB390,3),DATEVALUE('Procytrat CLO 60'!D391))))),""))</f>
        <v/>
      </c>
      <c r="AM390" t="str">
        <f t="shared" ca="1" si="57"/>
        <v/>
      </c>
    </row>
    <row r="391" spans="27:39" x14ac:dyDescent="0.3">
      <c r="AA391" t="str">
        <f>IF(COUNTA('Procytrat CLO 60'!A392,'Procytrat CLO 60'!B392,'Procytrat CLO 60'!C392)&gt;0,"CLO 60","")</f>
        <v/>
      </c>
      <c r="AB391" t="str">
        <f>IFERROR(IF(ISNUMBER('Procytrat CLO 60'!A392),'Procytrat CLO 60'!A392,DATEVALUE('Procytrat CLO 60'!A392)),"")</f>
        <v/>
      </c>
      <c r="AC391" t="str">
        <f>IF(AA391="","",'Procytrat CLO 60'!B392)</f>
        <v/>
      </c>
      <c r="AD391" t="str">
        <f>IF(AA391="","",IFERROR(1*'Procytrat CLO 60'!C392,IFERROR(_xludf.NUMBERVALUE('Procytrat CLO 60'!C392,".",","),IFERROR(_xludf.NUMBERVALUE('Procytrat CLO 60'!C392,",","."),0))))</f>
        <v/>
      </c>
      <c r="AE391" t="str">
        <f>IF(AA391="","",'Procytrat CLO 60'!J392)</f>
        <v/>
      </c>
      <c r="AF391">
        <f t="shared" si="52"/>
        <v>0</v>
      </c>
      <c r="AG391" t="str">
        <f t="shared" si="53"/>
        <v/>
      </c>
      <c r="AH391" t="str">
        <f t="shared" si="54"/>
        <v/>
      </c>
      <c r="AI391">
        <f t="shared" si="55"/>
        <v>0</v>
      </c>
      <c r="AJ391">
        <f t="shared" si="56"/>
        <v>0</v>
      </c>
      <c r="AK391">
        <v>0</v>
      </c>
      <c r="AL391" t="str">
        <f>IF(AA391="","",IFERROR(IF(ISNUMBER('Procytrat CLO 60'!D392),'Procytrat CLO 60'!D392,IF(ISNUMBER(SEARCH("12",'Procytrat CLO 60'!D392)),EDATE(AB391,12),IF(ISNUMBER(SEARCH("6",'Procytrat CLO 60'!D392)),EDATE(AB391,6),IF(ISNUMBER(SEARCH("3",'Procytrat CLO 60'!D392)),EDATE(AB391,3),DATEVALUE('Procytrat CLO 60'!D392))))),""))</f>
        <v/>
      </c>
      <c r="AM391" t="str">
        <f t="shared" ca="1" si="57"/>
        <v/>
      </c>
    </row>
    <row r="392" spans="27:39" x14ac:dyDescent="0.3">
      <c r="AA392" t="str">
        <f>IF(COUNTA('Procytrat CLO 60'!A393,'Procytrat CLO 60'!B393,'Procytrat CLO 60'!C393)&gt;0,"CLO 60","")</f>
        <v/>
      </c>
      <c r="AB392" t="str">
        <f>IFERROR(IF(ISNUMBER('Procytrat CLO 60'!A393),'Procytrat CLO 60'!A393,DATEVALUE('Procytrat CLO 60'!A393)),"")</f>
        <v/>
      </c>
      <c r="AC392" t="str">
        <f>IF(AA392="","",'Procytrat CLO 60'!B393)</f>
        <v/>
      </c>
      <c r="AD392" t="str">
        <f>IF(AA392="","",IFERROR(1*'Procytrat CLO 60'!C393,IFERROR(_xludf.NUMBERVALUE('Procytrat CLO 60'!C393,".",","),IFERROR(_xludf.NUMBERVALUE('Procytrat CLO 60'!C393,",","."),0))))</f>
        <v/>
      </c>
      <c r="AE392" t="str">
        <f>IF(AA392="","",'Procytrat CLO 60'!J393)</f>
        <v/>
      </c>
      <c r="AF392">
        <f t="shared" si="52"/>
        <v>0</v>
      </c>
      <c r="AG392" t="str">
        <f t="shared" si="53"/>
        <v/>
      </c>
      <c r="AH392" t="str">
        <f t="shared" si="54"/>
        <v/>
      </c>
      <c r="AI392">
        <f t="shared" si="55"/>
        <v>0</v>
      </c>
      <c r="AJ392">
        <f t="shared" si="56"/>
        <v>0</v>
      </c>
      <c r="AK392">
        <v>0</v>
      </c>
      <c r="AL392" t="str">
        <f>IF(AA392="","",IFERROR(IF(ISNUMBER('Procytrat CLO 60'!D393),'Procytrat CLO 60'!D393,IF(ISNUMBER(SEARCH("12",'Procytrat CLO 60'!D393)),EDATE(AB392,12),IF(ISNUMBER(SEARCH("6",'Procytrat CLO 60'!D393)),EDATE(AB392,6),IF(ISNUMBER(SEARCH("3",'Procytrat CLO 60'!D393)),EDATE(AB392,3),DATEVALUE('Procytrat CLO 60'!D393))))),""))</f>
        <v/>
      </c>
      <c r="AM392" t="str">
        <f t="shared" ca="1" si="57"/>
        <v/>
      </c>
    </row>
    <row r="393" spans="27:39" x14ac:dyDescent="0.3">
      <c r="AA393" t="str">
        <f>IF(COUNTA('Procytrat CLO 60'!A394,'Procytrat CLO 60'!B394,'Procytrat CLO 60'!C394)&gt;0,"CLO 60","")</f>
        <v/>
      </c>
      <c r="AB393" t="str">
        <f>IFERROR(IF(ISNUMBER('Procytrat CLO 60'!A394),'Procytrat CLO 60'!A394,DATEVALUE('Procytrat CLO 60'!A394)),"")</f>
        <v/>
      </c>
      <c r="AC393" t="str">
        <f>IF(AA393="","",'Procytrat CLO 60'!B394)</f>
        <v/>
      </c>
      <c r="AD393" t="str">
        <f>IF(AA393="","",IFERROR(1*'Procytrat CLO 60'!C394,IFERROR(_xludf.NUMBERVALUE('Procytrat CLO 60'!C394,".",","),IFERROR(_xludf.NUMBERVALUE('Procytrat CLO 60'!C394,",","."),0))))</f>
        <v/>
      </c>
      <c r="AE393" t="str">
        <f>IF(AA393="","",'Procytrat CLO 60'!J394)</f>
        <v/>
      </c>
      <c r="AF393">
        <f t="shared" si="52"/>
        <v>0</v>
      </c>
      <c r="AG393" t="str">
        <f t="shared" si="53"/>
        <v/>
      </c>
      <c r="AH393" t="str">
        <f t="shared" si="54"/>
        <v/>
      </c>
      <c r="AI393">
        <f t="shared" si="55"/>
        <v>0</v>
      </c>
      <c r="AJ393">
        <f t="shared" si="56"/>
        <v>0</v>
      </c>
      <c r="AK393">
        <v>0</v>
      </c>
      <c r="AL393" t="str">
        <f>IF(AA393="","",IFERROR(IF(ISNUMBER('Procytrat CLO 60'!D394),'Procytrat CLO 60'!D394,IF(ISNUMBER(SEARCH("12",'Procytrat CLO 60'!D394)),EDATE(AB393,12),IF(ISNUMBER(SEARCH("6",'Procytrat CLO 60'!D394)),EDATE(AB393,6),IF(ISNUMBER(SEARCH("3",'Procytrat CLO 60'!D394)),EDATE(AB393,3),DATEVALUE('Procytrat CLO 60'!D394))))),""))</f>
        <v/>
      </c>
      <c r="AM393" t="str">
        <f t="shared" ca="1" si="57"/>
        <v/>
      </c>
    </row>
    <row r="394" spans="27:39" x14ac:dyDescent="0.3">
      <c r="AA394" t="str">
        <f>IF(COUNTA('Procytrat CLO 60'!A395,'Procytrat CLO 60'!B395,'Procytrat CLO 60'!C395)&gt;0,"CLO 60","")</f>
        <v/>
      </c>
      <c r="AB394" t="str">
        <f>IFERROR(IF(ISNUMBER('Procytrat CLO 60'!A395),'Procytrat CLO 60'!A395,DATEVALUE('Procytrat CLO 60'!A395)),"")</f>
        <v/>
      </c>
      <c r="AC394" t="str">
        <f>IF(AA394="","",'Procytrat CLO 60'!B395)</f>
        <v/>
      </c>
      <c r="AD394" t="str">
        <f>IF(AA394="","",IFERROR(1*'Procytrat CLO 60'!C395,IFERROR(_xludf.NUMBERVALUE('Procytrat CLO 60'!C395,".",","),IFERROR(_xludf.NUMBERVALUE('Procytrat CLO 60'!C395,",","."),0))))</f>
        <v/>
      </c>
      <c r="AE394" t="str">
        <f>IF(AA394="","",'Procytrat CLO 60'!J395)</f>
        <v/>
      </c>
      <c r="AF394">
        <f t="shared" si="52"/>
        <v>0</v>
      </c>
      <c r="AG394" t="str">
        <f t="shared" si="53"/>
        <v/>
      </c>
      <c r="AH394" t="str">
        <f t="shared" si="54"/>
        <v/>
      </c>
      <c r="AI394">
        <f t="shared" si="55"/>
        <v>0</v>
      </c>
      <c r="AJ394">
        <f t="shared" si="56"/>
        <v>0</v>
      </c>
      <c r="AK394">
        <v>0</v>
      </c>
      <c r="AL394" t="str">
        <f>IF(AA394="","",IFERROR(IF(ISNUMBER('Procytrat CLO 60'!D395),'Procytrat CLO 60'!D395,IF(ISNUMBER(SEARCH("12",'Procytrat CLO 60'!D395)),EDATE(AB394,12),IF(ISNUMBER(SEARCH("6",'Procytrat CLO 60'!D395)),EDATE(AB394,6),IF(ISNUMBER(SEARCH("3",'Procytrat CLO 60'!D395)),EDATE(AB394,3),DATEVALUE('Procytrat CLO 60'!D395))))),""))</f>
        <v/>
      </c>
      <c r="AM394" t="str">
        <f t="shared" ca="1" si="57"/>
        <v/>
      </c>
    </row>
    <row r="395" spans="27:39" x14ac:dyDescent="0.3">
      <c r="AA395" t="str">
        <f>IF(COUNTA('Procytrat CLO 60'!A396,'Procytrat CLO 60'!B396,'Procytrat CLO 60'!C396)&gt;0,"CLO 60","")</f>
        <v/>
      </c>
      <c r="AB395" t="str">
        <f>IFERROR(IF(ISNUMBER('Procytrat CLO 60'!A396),'Procytrat CLO 60'!A396,DATEVALUE('Procytrat CLO 60'!A396)),"")</f>
        <v/>
      </c>
      <c r="AC395" t="str">
        <f>IF(AA395="","",'Procytrat CLO 60'!B396)</f>
        <v/>
      </c>
      <c r="AD395" t="str">
        <f>IF(AA395="","",IFERROR(1*'Procytrat CLO 60'!C396,IFERROR(_xludf.NUMBERVALUE('Procytrat CLO 60'!C396,".",","),IFERROR(_xludf.NUMBERVALUE('Procytrat CLO 60'!C396,",","."),0))))</f>
        <v/>
      </c>
      <c r="AE395" t="str">
        <f>IF(AA395="","",'Procytrat CLO 60'!J396)</f>
        <v/>
      </c>
      <c r="AF395">
        <f t="shared" si="52"/>
        <v>0</v>
      </c>
      <c r="AG395" t="str">
        <f t="shared" si="53"/>
        <v/>
      </c>
      <c r="AH395" t="str">
        <f t="shared" si="54"/>
        <v/>
      </c>
      <c r="AI395">
        <f t="shared" si="55"/>
        <v>0</v>
      </c>
      <c r="AJ395">
        <f t="shared" si="56"/>
        <v>0</v>
      </c>
      <c r="AK395">
        <v>0</v>
      </c>
      <c r="AL395" t="str">
        <f>IF(AA395="","",IFERROR(IF(ISNUMBER('Procytrat CLO 60'!D396),'Procytrat CLO 60'!D396,IF(ISNUMBER(SEARCH("12",'Procytrat CLO 60'!D396)),EDATE(AB395,12),IF(ISNUMBER(SEARCH("6",'Procytrat CLO 60'!D396)),EDATE(AB395,6),IF(ISNUMBER(SEARCH("3",'Procytrat CLO 60'!D396)),EDATE(AB395,3),DATEVALUE('Procytrat CLO 60'!D396))))),""))</f>
        <v/>
      </c>
      <c r="AM395" t="str">
        <f t="shared" ca="1" si="57"/>
        <v/>
      </c>
    </row>
    <row r="396" spans="27:39" x14ac:dyDescent="0.3">
      <c r="AA396" t="str">
        <f>IF(COUNTA('Procytrat CLO 60'!A397,'Procytrat CLO 60'!B397,'Procytrat CLO 60'!C397)&gt;0,"CLO 60","")</f>
        <v/>
      </c>
      <c r="AB396" t="str">
        <f>IFERROR(IF(ISNUMBER('Procytrat CLO 60'!A397),'Procytrat CLO 60'!A397,DATEVALUE('Procytrat CLO 60'!A397)),"")</f>
        <v/>
      </c>
      <c r="AC396" t="str">
        <f>IF(AA396="","",'Procytrat CLO 60'!B397)</f>
        <v/>
      </c>
      <c r="AD396" t="str">
        <f>IF(AA396="","",IFERROR(1*'Procytrat CLO 60'!C397,IFERROR(_xludf.NUMBERVALUE('Procytrat CLO 60'!C397,".",","),IFERROR(_xludf.NUMBERVALUE('Procytrat CLO 60'!C397,",","."),0))))</f>
        <v/>
      </c>
      <c r="AE396" t="str">
        <f>IF(AA396="","",'Procytrat CLO 60'!J397)</f>
        <v/>
      </c>
      <c r="AF396">
        <f t="shared" si="52"/>
        <v>0</v>
      </c>
      <c r="AG396" t="str">
        <f t="shared" si="53"/>
        <v/>
      </c>
      <c r="AH396" t="str">
        <f t="shared" si="54"/>
        <v/>
      </c>
      <c r="AI396">
        <f t="shared" si="55"/>
        <v>0</v>
      </c>
      <c r="AJ396">
        <f t="shared" si="56"/>
        <v>0</v>
      </c>
      <c r="AK396">
        <v>0</v>
      </c>
      <c r="AL396" t="str">
        <f>IF(AA396="","",IFERROR(IF(ISNUMBER('Procytrat CLO 60'!D397),'Procytrat CLO 60'!D397,IF(ISNUMBER(SEARCH("12",'Procytrat CLO 60'!D397)),EDATE(AB396,12),IF(ISNUMBER(SEARCH("6",'Procytrat CLO 60'!D397)),EDATE(AB396,6),IF(ISNUMBER(SEARCH("3",'Procytrat CLO 60'!D397)),EDATE(AB396,3),DATEVALUE('Procytrat CLO 60'!D397))))),""))</f>
        <v/>
      </c>
      <c r="AM396" t="str">
        <f t="shared" ca="1" si="57"/>
        <v/>
      </c>
    </row>
    <row r="397" spans="27:39" x14ac:dyDescent="0.3">
      <c r="AA397" t="str">
        <f>IF(COUNTA('Procytrat CLO 60'!A398,'Procytrat CLO 60'!B398,'Procytrat CLO 60'!C398)&gt;0,"CLO 60","")</f>
        <v/>
      </c>
      <c r="AB397" t="str">
        <f>IFERROR(IF(ISNUMBER('Procytrat CLO 60'!A398),'Procytrat CLO 60'!A398,DATEVALUE('Procytrat CLO 60'!A398)),"")</f>
        <v/>
      </c>
      <c r="AC397" t="str">
        <f>IF(AA397="","",'Procytrat CLO 60'!B398)</f>
        <v/>
      </c>
      <c r="AD397" t="str">
        <f>IF(AA397="","",IFERROR(1*'Procytrat CLO 60'!C398,IFERROR(_xludf.NUMBERVALUE('Procytrat CLO 60'!C398,".",","),IFERROR(_xludf.NUMBERVALUE('Procytrat CLO 60'!C398,",","."),0))))</f>
        <v/>
      </c>
      <c r="AE397" t="str">
        <f>IF(AA397="","",'Procytrat CLO 60'!J398)</f>
        <v/>
      </c>
      <c r="AF397">
        <f t="shared" si="52"/>
        <v>0</v>
      </c>
      <c r="AG397" t="str">
        <f t="shared" si="53"/>
        <v/>
      </c>
      <c r="AH397" t="str">
        <f t="shared" si="54"/>
        <v/>
      </c>
      <c r="AI397">
        <f t="shared" si="55"/>
        <v>0</v>
      </c>
      <c r="AJ397">
        <f t="shared" si="56"/>
        <v>0</v>
      </c>
      <c r="AK397">
        <v>0</v>
      </c>
      <c r="AL397" t="str">
        <f>IF(AA397="","",IFERROR(IF(ISNUMBER('Procytrat CLO 60'!D398),'Procytrat CLO 60'!D398,IF(ISNUMBER(SEARCH("12",'Procytrat CLO 60'!D398)),EDATE(AB397,12),IF(ISNUMBER(SEARCH("6",'Procytrat CLO 60'!D398)),EDATE(AB397,6),IF(ISNUMBER(SEARCH("3",'Procytrat CLO 60'!D398)),EDATE(AB397,3),DATEVALUE('Procytrat CLO 60'!D398))))),""))</f>
        <v/>
      </c>
      <c r="AM397" t="str">
        <f t="shared" ca="1" si="57"/>
        <v/>
      </c>
    </row>
    <row r="398" spans="27:39" x14ac:dyDescent="0.3">
      <c r="AA398" t="str">
        <f>IF(COUNTA('Procytrat CLO 60'!A399,'Procytrat CLO 60'!B399,'Procytrat CLO 60'!C399)&gt;0,"CLO 60","")</f>
        <v/>
      </c>
      <c r="AB398" t="str">
        <f>IFERROR(IF(ISNUMBER('Procytrat CLO 60'!A399),'Procytrat CLO 60'!A399,DATEVALUE('Procytrat CLO 60'!A399)),"")</f>
        <v/>
      </c>
      <c r="AC398" t="str">
        <f>IF(AA398="","",'Procytrat CLO 60'!B399)</f>
        <v/>
      </c>
      <c r="AD398" t="str">
        <f>IF(AA398="","",IFERROR(1*'Procytrat CLO 60'!C399,IFERROR(_xludf.NUMBERVALUE('Procytrat CLO 60'!C399,".",","),IFERROR(_xludf.NUMBERVALUE('Procytrat CLO 60'!C399,",","."),0))))</f>
        <v/>
      </c>
      <c r="AE398" t="str">
        <f>IF(AA398="","",'Procytrat CLO 60'!J399)</f>
        <v/>
      </c>
      <c r="AF398">
        <f t="shared" si="52"/>
        <v>0</v>
      </c>
      <c r="AG398" t="str">
        <f t="shared" si="53"/>
        <v/>
      </c>
      <c r="AH398" t="str">
        <f t="shared" si="54"/>
        <v/>
      </c>
      <c r="AI398">
        <f t="shared" si="55"/>
        <v>0</v>
      </c>
      <c r="AJ398">
        <f t="shared" si="56"/>
        <v>0</v>
      </c>
      <c r="AK398">
        <v>0</v>
      </c>
      <c r="AL398" t="str">
        <f>IF(AA398="","",IFERROR(IF(ISNUMBER('Procytrat CLO 60'!D399),'Procytrat CLO 60'!D399,IF(ISNUMBER(SEARCH("12",'Procytrat CLO 60'!D399)),EDATE(AB398,12),IF(ISNUMBER(SEARCH("6",'Procytrat CLO 60'!D399)),EDATE(AB398,6),IF(ISNUMBER(SEARCH("3",'Procytrat CLO 60'!D399)),EDATE(AB398,3),DATEVALUE('Procytrat CLO 60'!D399))))),""))</f>
        <v/>
      </c>
      <c r="AM398" t="str">
        <f t="shared" ca="1" si="57"/>
        <v/>
      </c>
    </row>
    <row r="399" spans="27:39" x14ac:dyDescent="0.3">
      <c r="AA399" t="str">
        <f>IF(COUNTA('Procytrat CLO 60'!A400,'Procytrat CLO 60'!B400,'Procytrat CLO 60'!C400)&gt;0,"CLO 60","")</f>
        <v/>
      </c>
      <c r="AB399" t="str">
        <f>IFERROR(IF(ISNUMBER('Procytrat CLO 60'!A400),'Procytrat CLO 60'!A400,DATEVALUE('Procytrat CLO 60'!A400)),"")</f>
        <v/>
      </c>
      <c r="AC399" t="str">
        <f>IF(AA399="","",'Procytrat CLO 60'!B400)</f>
        <v/>
      </c>
      <c r="AD399" t="str">
        <f>IF(AA399="","",IFERROR(1*'Procytrat CLO 60'!C400,IFERROR(_xludf.NUMBERVALUE('Procytrat CLO 60'!C400,".",","),IFERROR(_xludf.NUMBERVALUE('Procytrat CLO 60'!C400,",","."),0))))</f>
        <v/>
      </c>
      <c r="AE399" t="str">
        <f>IF(AA399="","",'Procytrat CLO 60'!J400)</f>
        <v/>
      </c>
      <c r="AF399">
        <f t="shared" si="52"/>
        <v>0</v>
      </c>
      <c r="AG399" t="str">
        <f t="shared" si="53"/>
        <v/>
      </c>
      <c r="AH399" t="str">
        <f t="shared" si="54"/>
        <v/>
      </c>
      <c r="AI399">
        <f t="shared" si="55"/>
        <v>0</v>
      </c>
      <c r="AJ399">
        <f t="shared" si="56"/>
        <v>0</v>
      </c>
      <c r="AK399">
        <v>0</v>
      </c>
      <c r="AL399" t="str">
        <f>IF(AA399="","",IFERROR(IF(ISNUMBER('Procytrat CLO 60'!D400),'Procytrat CLO 60'!D400,IF(ISNUMBER(SEARCH("12",'Procytrat CLO 60'!D400)),EDATE(AB399,12),IF(ISNUMBER(SEARCH("6",'Procytrat CLO 60'!D400)),EDATE(AB399,6),IF(ISNUMBER(SEARCH("3",'Procytrat CLO 60'!D400)),EDATE(AB399,3),DATEVALUE('Procytrat CLO 60'!D400))))),""))</f>
        <v/>
      </c>
      <c r="AM399" t="str">
        <f t="shared" ca="1" si="57"/>
        <v/>
      </c>
    </row>
    <row r="400" spans="27:39" x14ac:dyDescent="0.3">
      <c r="AA400" t="str">
        <f>IF(COUNTA('Procytrat CLO 60'!A401,'Procytrat CLO 60'!B401,'Procytrat CLO 60'!C401)&gt;0,"CLO 60","")</f>
        <v/>
      </c>
      <c r="AB400" t="str">
        <f>IFERROR(IF(ISNUMBER('Procytrat CLO 60'!A401),'Procytrat CLO 60'!A401,DATEVALUE('Procytrat CLO 60'!A401)),"")</f>
        <v/>
      </c>
      <c r="AC400" t="str">
        <f>IF(AA400="","",'Procytrat CLO 60'!B401)</f>
        <v/>
      </c>
      <c r="AD400" t="str">
        <f>IF(AA400="","",IFERROR(1*'Procytrat CLO 60'!C401,IFERROR(_xludf.NUMBERVALUE('Procytrat CLO 60'!C401,".",","),IFERROR(_xludf.NUMBERVALUE('Procytrat CLO 60'!C401,",","."),0))))</f>
        <v/>
      </c>
      <c r="AE400" t="str">
        <f>IF(AA400="","",'Procytrat CLO 60'!J401)</f>
        <v/>
      </c>
      <c r="AF400">
        <f t="shared" si="52"/>
        <v>0</v>
      </c>
      <c r="AG400" t="str">
        <f t="shared" si="53"/>
        <v/>
      </c>
      <c r="AH400" t="str">
        <f t="shared" si="54"/>
        <v/>
      </c>
      <c r="AI400">
        <f t="shared" si="55"/>
        <v>0</v>
      </c>
      <c r="AJ400">
        <f t="shared" si="56"/>
        <v>0</v>
      </c>
      <c r="AK400">
        <v>0</v>
      </c>
      <c r="AL400" t="str">
        <f>IF(AA400="","",IFERROR(IF(ISNUMBER('Procytrat CLO 60'!D401),'Procytrat CLO 60'!D401,IF(ISNUMBER(SEARCH("12",'Procytrat CLO 60'!D401)),EDATE(AB400,12),IF(ISNUMBER(SEARCH("6",'Procytrat CLO 60'!D401)),EDATE(AB400,6),IF(ISNUMBER(SEARCH("3",'Procytrat CLO 60'!D401)),EDATE(AB400,3),DATEVALUE('Procytrat CLO 60'!D401))))),""))</f>
        <v/>
      </c>
      <c r="AM400" t="str">
        <f t="shared" ca="1" si="57"/>
        <v/>
      </c>
    </row>
    <row r="401" spans="27:39" x14ac:dyDescent="0.3">
      <c r="AA401" t="str">
        <f>IF(COUNTA('Procytrat CLO 60'!A402,'Procytrat CLO 60'!B402,'Procytrat CLO 60'!C402)&gt;0,"CLO 60","")</f>
        <v/>
      </c>
      <c r="AB401" t="str">
        <f>IFERROR(IF(ISNUMBER('Procytrat CLO 60'!A402),'Procytrat CLO 60'!A402,DATEVALUE('Procytrat CLO 60'!A402)),"")</f>
        <v/>
      </c>
      <c r="AC401" t="str">
        <f>IF(AA401="","",'Procytrat CLO 60'!B402)</f>
        <v/>
      </c>
      <c r="AD401" t="str">
        <f>IF(AA401="","",IFERROR(1*'Procytrat CLO 60'!C402,IFERROR(_xludf.NUMBERVALUE('Procytrat CLO 60'!C402,".",","),IFERROR(_xludf.NUMBERVALUE('Procytrat CLO 60'!C402,",","."),0))))</f>
        <v/>
      </c>
      <c r="AE401" t="str">
        <f>IF(AA401="","",'Procytrat CLO 60'!J402)</f>
        <v/>
      </c>
      <c r="AF401">
        <f t="shared" si="52"/>
        <v>0</v>
      </c>
      <c r="AG401" t="str">
        <f t="shared" si="53"/>
        <v/>
      </c>
      <c r="AH401" t="str">
        <f t="shared" si="54"/>
        <v/>
      </c>
      <c r="AI401">
        <f t="shared" si="55"/>
        <v>0</v>
      </c>
      <c r="AJ401">
        <f t="shared" si="56"/>
        <v>0</v>
      </c>
      <c r="AK401">
        <v>0</v>
      </c>
      <c r="AL401" t="str">
        <f>IF(AA401="","",IFERROR(IF(ISNUMBER('Procytrat CLO 60'!D402),'Procytrat CLO 60'!D402,IF(ISNUMBER(SEARCH("12",'Procytrat CLO 60'!D402)),EDATE(AB401,12),IF(ISNUMBER(SEARCH("6",'Procytrat CLO 60'!D402)),EDATE(AB401,6),IF(ISNUMBER(SEARCH("3",'Procytrat CLO 60'!D402)),EDATE(AB401,3),DATEVALUE('Procytrat CLO 60'!D402))))),""))</f>
        <v/>
      </c>
      <c r="AM401" t="str">
        <f t="shared" ca="1" si="57"/>
        <v/>
      </c>
    </row>
    <row r="402" spans="27:39" x14ac:dyDescent="0.3">
      <c r="AA402" t="str">
        <f>IF(COUNTA('Procytrat CLO 60'!A403,'Procytrat CLO 60'!B403,'Procytrat CLO 60'!C403)&gt;0,"CLO 60","")</f>
        <v/>
      </c>
      <c r="AB402" t="str">
        <f>IFERROR(IF(ISNUMBER('Procytrat CLO 60'!A403),'Procytrat CLO 60'!A403,DATEVALUE('Procytrat CLO 60'!A403)),"")</f>
        <v/>
      </c>
      <c r="AC402" t="str">
        <f>IF(AA402="","",'Procytrat CLO 60'!B403)</f>
        <v/>
      </c>
      <c r="AD402" t="str">
        <f>IF(AA402="","",IFERROR(1*'Procytrat CLO 60'!C403,IFERROR(_xludf.NUMBERVALUE('Procytrat CLO 60'!C403,".",","),IFERROR(_xludf.NUMBERVALUE('Procytrat CLO 60'!C403,",","."),0))))</f>
        <v/>
      </c>
      <c r="AE402" t="str">
        <f>IF(AA402="","",'Procytrat CLO 60'!J403)</f>
        <v/>
      </c>
      <c r="AF402">
        <f t="shared" si="52"/>
        <v>0</v>
      </c>
      <c r="AG402" t="str">
        <f t="shared" si="53"/>
        <v/>
      </c>
      <c r="AH402" t="str">
        <f t="shared" si="54"/>
        <v/>
      </c>
      <c r="AI402">
        <f t="shared" si="55"/>
        <v>0</v>
      </c>
      <c r="AJ402">
        <f t="shared" si="56"/>
        <v>0</v>
      </c>
      <c r="AK402">
        <v>0</v>
      </c>
      <c r="AL402" t="str">
        <f>IF(AA402="","",IFERROR(IF(ISNUMBER('Procytrat CLO 60'!D403),'Procytrat CLO 60'!D403,IF(ISNUMBER(SEARCH("12",'Procytrat CLO 60'!D403)),EDATE(AB402,12),IF(ISNUMBER(SEARCH("6",'Procytrat CLO 60'!D403)),EDATE(AB402,6),IF(ISNUMBER(SEARCH("3",'Procytrat CLO 60'!D403)),EDATE(AB402,3),DATEVALUE('Procytrat CLO 60'!D403))))),""))</f>
        <v/>
      </c>
      <c r="AM402" t="str">
        <f t="shared" ca="1" si="57"/>
        <v/>
      </c>
    </row>
    <row r="403" spans="27:39" x14ac:dyDescent="0.3">
      <c r="AA403" t="str">
        <f>IF(COUNTA('Procytrat CLO 60'!A404,'Procytrat CLO 60'!B404,'Procytrat CLO 60'!C404)&gt;0,"CLO 60","")</f>
        <v/>
      </c>
      <c r="AB403" t="str">
        <f>IFERROR(IF(ISNUMBER('Procytrat CLO 60'!A404),'Procytrat CLO 60'!A404,DATEVALUE('Procytrat CLO 60'!A404)),"")</f>
        <v/>
      </c>
      <c r="AC403" t="str">
        <f>IF(AA403="","",'Procytrat CLO 60'!B404)</f>
        <v/>
      </c>
      <c r="AD403" t="str">
        <f>IF(AA403="","",IFERROR(1*'Procytrat CLO 60'!C404,IFERROR(_xludf.NUMBERVALUE('Procytrat CLO 60'!C404,".",","),IFERROR(_xludf.NUMBERVALUE('Procytrat CLO 60'!C404,",","."),0))))</f>
        <v/>
      </c>
      <c r="AE403" t="str">
        <f>IF(AA403="","",'Procytrat CLO 60'!J404)</f>
        <v/>
      </c>
      <c r="AF403">
        <f t="shared" si="52"/>
        <v>0</v>
      </c>
      <c r="AG403" t="str">
        <f t="shared" si="53"/>
        <v/>
      </c>
      <c r="AH403" t="str">
        <f t="shared" si="54"/>
        <v/>
      </c>
      <c r="AI403">
        <f t="shared" si="55"/>
        <v>0</v>
      </c>
      <c r="AJ403">
        <f t="shared" si="56"/>
        <v>0</v>
      </c>
      <c r="AK403">
        <v>0</v>
      </c>
      <c r="AL403" t="str">
        <f>IF(AA403="","",IFERROR(IF(ISNUMBER('Procytrat CLO 60'!D404),'Procytrat CLO 60'!D404,IF(ISNUMBER(SEARCH("12",'Procytrat CLO 60'!D404)),EDATE(AB403,12),IF(ISNUMBER(SEARCH("6",'Procytrat CLO 60'!D404)),EDATE(AB403,6),IF(ISNUMBER(SEARCH("3",'Procytrat CLO 60'!D404)),EDATE(AB403,3),DATEVALUE('Procytrat CLO 60'!D404))))),""))</f>
        <v/>
      </c>
      <c r="AM403" t="str">
        <f t="shared" ca="1" si="57"/>
        <v/>
      </c>
    </row>
    <row r="404" spans="27:39" x14ac:dyDescent="0.3">
      <c r="AA404" t="str">
        <f>IF(COUNTA('Procytrat CLO 60'!A405,'Procytrat CLO 60'!B405,'Procytrat CLO 60'!C405)&gt;0,"CLO 60","")</f>
        <v/>
      </c>
      <c r="AB404" t="str">
        <f>IFERROR(IF(ISNUMBER('Procytrat CLO 60'!A405),'Procytrat CLO 60'!A405,DATEVALUE('Procytrat CLO 60'!A405)),"")</f>
        <v/>
      </c>
      <c r="AC404" t="str">
        <f>IF(AA404="","",'Procytrat CLO 60'!B405)</f>
        <v/>
      </c>
      <c r="AD404" t="str">
        <f>IF(AA404="","",IFERROR(1*'Procytrat CLO 60'!C405,IFERROR(_xludf.NUMBERVALUE('Procytrat CLO 60'!C405,".",","),IFERROR(_xludf.NUMBERVALUE('Procytrat CLO 60'!C405,",","."),0))))</f>
        <v/>
      </c>
      <c r="AE404" t="str">
        <f>IF(AA404="","",'Procytrat CLO 60'!J405)</f>
        <v/>
      </c>
      <c r="AF404">
        <f t="shared" si="52"/>
        <v>0</v>
      </c>
      <c r="AG404" t="str">
        <f t="shared" si="53"/>
        <v/>
      </c>
      <c r="AH404" t="str">
        <f t="shared" si="54"/>
        <v/>
      </c>
      <c r="AI404">
        <f t="shared" si="55"/>
        <v>0</v>
      </c>
      <c r="AJ404">
        <f t="shared" si="56"/>
        <v>0</v>
      </c>
      <c r="AK404">
        <v>0</v>
      </c>
      <c r="AL404" t="str">
        <f>IF(AA404="","",IFERROR(IF(ISNUMBER('Procytrat CLO 60'!D405),'Procytrat CLO 60'!D405,IF(ISNUMBER(SEARCH("12",'Procytrat CLO 60'!D405)),EDATE(AB404,12),IF(ISNUMBER(SEARCH("6",'Procytrat CLO 60'!D405)),EDATE(AB404,6),IF(ISNUMBER(SEARCH("3",'Procytrat CLO 60'!D405)),EDATE(AB404,3),DATEVALUE('Procytrat CLO 60'!D405))))),""))</f>
        <v/>
      </c>
      <c r="AM404" t="str">
        <f t="shared" ca="1" si="57"/>
        <v/>
      </c>
    </row>
    <row r="405" spans="27:39" x14ac:dyDescent="0.3">
      <c r="AA405" t="str">
        <f>IF(COUNTA('Procytrat CLO 60'!A406,'Procytrat CLO 60'!B406,'Procytrat CLO 60'!C406)&gt;0,"CLO 60","")</f>
        <v/>
      </c>
      <c r="AB405" t="str">
        <f>IFERROR(IF(ISNUMBER('Procytrat CLO 60'!A406),'Procytrat CLO 60'!A406,DATEVALUE('Procytrat CLO 60'!A406)),"")</f>
        <v/>
      </c>
      <c r="AC405" t="str">
        <f>IF(AA405="","",'Procytrat CLO 60'!B406)</f>
        <v/>
      </c>
      <c r="AD405" t="str">
        <f>IF(AA405="","",IFERROR(1*'Procytrat CLO 60'!C406,IFERROR(_xludf.NUMBERVALUE('Procytrat CLO 60'!C406,".",","),IFERROR(_xludf.NUMBERVALUE('Procytrat CLO 60'!C406,",","."),0))))</f>
        <v/>
      </c>
      <c r="AE405" t="str">
        <f>IF(AA405="","",'Procytrat CLO 60'!J406)</f>
        <v/>
      </c>
      <c r="AF405">
        <f t="shared" si="52"/>
        <v>0</v>
      </c>
      <c r="AG405" t="str">
        <f t="shared" si="53"/>
        <v/>
      </c>
      <c r="AH405" t="str">
        <f t="shared" si="54"/>
        <v/>
      </c>
      <c r="AI405">
        <f t="shared" si="55"/>
        <v>0</v>
      </c>
      <c r="AJ405">
        <f t="shared" si="56"/>
        <v>0</v>
      </c>
      <c r="AK405">
        <v>0</v>
      </c>
      <c r="AL405" t="str">
        <f>IF(AA405="","",IFERROR(IF(ISNUMBER('Procytrat CLO 60'!D406),'Procytrat CLO 60'!D406,IF(ISNUMBER(SEARCH("12",'Procytrat CLO 60'!D406)),EDATE(AB405,12),IF(ISNUMBER(SEARCH("6",'Procytrat CLO 60'!D406)),EDATE(AB405,6),IF(ISNUMBER(SEARCH("3",'Procytrat CLO 60'!D406)),EDATE(AB405,3),DATEVALUE('Procytrat CLO 60'!D406))))),""))</f>
        <v/>
      </c>
      <c r="AM405" t="str">
        <f t="shared" ca="1" si="57"/>
        <v/>
      </c>
    </row>
    <row r="406" spans="27:39" x14ac:dyDescent="0.3">
      <c r="AA406" t="str">
        <f>IF(COUNTA('Procytrat CLO 60'!A407,'Procytrat CLO 60'!B407,'Procytrat CLO 60'!C407)&gt;0,"CLO 60","")</f>
        <v/>
      </c>
      <c r="AB406" t="str">
        <f>IFERROR(IF(ISNUMBER('Procytrat CLO 60'!A407),'Procytrat CLO 60'!A407,DATEVALUE('Procytrat CLO 60'!A407)),"")</f>
        <v/>
      </c>
      <c r="AC406" t="str">
        <f>IF(AA406="","",'Procytrat CLO 60'!B407)</f>
        <v/>
      </c>
      <c r="AD406" t="str">
        <f>IF(AA406="","",IFERROR(1*'Procytrat CLO 60'!C407,IFERROR(_xludf.NUMBERVALUE('Procytrat CLO 60'!C407,".",","),IFERROR(_xludf.NUMBERVALUE('Procytrat CLO 60'!C407,",","."),0))))</f>
        <v/>
      </c>
      <c r="AE406" t="str">
        <f>IF(AA406="","",'Procytrat CLO 60'!J407)</f>
        <v/>
      </c>
      <c r="AF406">
        <f t="shared" si="52"/>
        <v>0</v>
      </c>
      <c r="AG406" t="str">
        <f t="shared" si="53"/>
        <v/>
      </c>
      <c r="AH406" t="str">
        <f t="shared" si="54"/>
        <v/>
      </c>
      <c r="AI406">
        <f t="shared" si="55"/>
        <v>0</v>
      </c>
      <c r="AJ406">
        <f t="shared" si="56"/>
        <v>0</v>
      </c>
      <c r="AK406">
        <v>0</v>
      </c>
      <c r="AL406" t="str">
        <f>IF(AA406="","",IFERROR(IF(ISNUMBER('Procytrat CLO 60'!D407),'Procytrat CLO 60'!D407,IF(ISNUMBER(SEARCH("12",'Procytrat CLO 60'!D407)),EDATE(AB406,12),IF(ISNUMBER(SEARCH("6",'Procytrat CLO 60'!D407)),EDATE(AB406,6),IF(ISNUMBER(SEARCH("3",'Procytrat CLO 60'!D407)),EDATE(AB406,3),DATEVALUE('Procytrat CLO 60'!D407))))),""))</f>
        <v/>
      </c>
      <c r="AM406" t="str">
        <f t="shared" ca="1" si="57"/>
        <v/>
      </c>
    </row>
    <row r="407" spans="27:39" x14ac:dyDescent="0.3">
      <c r="AA407" t="str">
        <f>IF(COUNTA('Procytrat CLO 60'!A408,'Procytrat CLO 60'!B408,'Procytrat CLO 60'!C408)&gt;0,"CLO 60","")</f>
        <v/>
      </c>
      <c r="AB407" t="str">
        <f>IFERROR(IF(ISNUMBER('Procytrat CLO 60'!A408),'Procytrat CLO 60'!A408,DATEVALUE('Procytrat CLO 60'!A408)),"")</f>
        <v/>
      </c>
      <c r="AC407" t="str">
        <f>IF(AA407="","",'Procytrat CLO 60'!B408)</f>
        <v/>
      </c>
      <c r="AD407" t="str">
        <f>IF(AA407="","",IFERROR(1*'Procytrat CLO 60'!C408,IFERROR(_xludf.NUMBERVALUE('Procytrat CLO 60'!C408,".",","),IFERROR(_xludf.NUMBERVALUE('Procytrat CLO 60'!C408,",","."),0))))</f>
        <v/>
      </c>
      <c r="AE407" t="str">
        <f>IF(AA407="","",'Procytrat CLO 60'!J408)</f>
        <v/>
      </c>
      <c r="AF407">
        <f t="shared" si="52"/>
        <v>0</v>
      </c>
      <c r="AG407" t="str">
        <f t="shared" si="53"/>
        <v/>
      </c>
      <c r="AH407" t="str">
        <f t="shared" si="54"/>
        <v/>
      </c>
      <c r="AI407">
        <f t="shared" si="55"/>
        <v>0</v>
      </c>
      <c r="AJ407">
        <f t="shared" si="56"/>
        <v>0</v>
      </c>
      <c r="AK407">
        <v>0</v>
      </c>
      <c r="AL407" t="str">
        <f>IF(AA407="","",IFERROR(IF(ISNUMBER('Procytrat CLO 60'!D408),'Procytrat CLO 60'!D408,IF(ISNUMBER(SEARCH("12",'Procytrat CLO 60'!D408)),EDATE(AB407,12),IF(ISNUMBER(SEARCH("6",'Procytrat CLO 60'!D408)),EDATE(AB407,6),IF(ISNUMBER(SEARCH("3",'Procytrat CLO 60'!D408)),EDATE(AB407,3),DATEVALUE('Procytrat CLO 60'!D408))))),""))</f>
        <v/>
      </c>
      <c r="AM407" t="str">
        <f t="shared" ca="1" si="57"/>
        <v/>
      </c>
    </row>
    <row r="408" spans="27:39" x14ac:dyDescent="0.3">
      <c r="AA408" t="str">
        <f>IF(COUNTA('Procytrat CLO 60'!A409,'Procytrat CLO 60'!B409,'Procytrat CLO 60'!C409)&gt;0,"CLO 60","")</f>
        <v/>
      </c>
      <c r="AB408" t="str">
        <f>IFERROR(IF(ISNUMBER('Procytrat CLO 60'!A409),'Procytrat CLO 60'!A409,DATEVALUE('Procytrat CLO 60'!A409)),"")</f>
        <v/>
      </c>
      <c r="AC408" t="str">
        <f>IF(AA408="","",'Procytrat CLO 60'!B409)</f>
        <v/>
      </c>
      <c r="AD408" t="str">
        <f>IF(AA408="","",IFERROR(1*'Procytrat CLO 60'!C409,IFERROR(_xludf.NUMBERVALUE('Procytrat CLO 60'!C409,".",","),IFERROR(_xludf.NUMBERVALUE('Procytrat CLO 60'!C409,",","."),0))))</f>
        <v/>
      </c>
      <c r="AE408" t="str">
        <f>IF(AA408="","",'Procytrat CLO 60'!J409)</f>
        <v/>
      </c>
      <c r="AF408">
        <f t="shared" si="52"/>
        <v>0</v>
      </c>
      <c r="AG408" t="str">
        <f t="shared" si="53"/>
        <v/>
      </c>
      <c r="AH408" t="str">
        <f t="shared" si="54"/>
        <v/>
      </c>
      <c r="AI408">
        <f t="shared" si="55"/>
        <v>0</v>
      </c>
      <c r="AJ408">
        <f t="shared" si="56"/>
        <v>0</v>
      </c>
      <c r="AK408">
        <v>0</v>
      </c>
      <c r="AL408" t="str">
        <f>IF(AA408="","",IFERROR(IF(ISNUMBER('Procytrat CLO 60'!D409),'Procytrat CLO 60'!D409,IF(ISNUMBER(SEARCH("12",'Procytrat CLO 60'!D409)),EDATE(AB408,12),IF(ISNUMBER(SEARCH("6",'Procytrat CLO 60'!D409)),EDATE(AB408,6),IF(ISNUMBER(SEARCH("3",'Procytrat CLO 60'!D409)),EDATE(AB408,3),DATEVALUE('Procytrat CLO 60'!D409))))),""))</f>
        <v/>
      </c>
      <c r="AM408" t="str">
        <f t="shared" ca="1" si="57"/>
        <v/>
      </c>
    </row>
    <row r="409" spans="27:39" x14ac:dyDescent="0.3">
      <c r="AA409" t="str">
        <f>IF(COUNTA('Procytrat CLO 60'!A410,'Procytrat CLO 60'!B410,'Procytrat CLO 60'!C410)&gt;0,"CLO 60","")</f>
        <v/>
      </c>
      <c r="AB409" t="str">
        <f>IFERROR(IF(ISNUMBER('Procytrat CLO 60'!A410),'Procytrat CLO 60'!A410,DATEVALUE('Procytrat CLO 60'!A410)),"")</f>
        <v/>
      </c>
      <c r="AC409" t="str">
        <f>IF(AA409="","",'Procytrat CLO 60'!B410)</f>
        <v/>
      </c>
      <c r="AD409" t="str">
        <f>IF(AA409="","",IFERROR(1*'Procytrat CLO 60'!C410,IFERROR(_xludf.NUMBERVALUE('Procytrat CLO 60'!C410,".",","),IFERROR(_xludf.NUMBERVALUE('Procytrat CLO 60'!C410,",","."),0))))</f>
        <v/>
      </c>
      <c r="AE409" t="str">
        <f>IF(AA409="","",'Procytrat CLO 60'!J410)</f>
        <v/>
      </c>
      <c r="AF409">
        <f t="shared" si="52"/>
        <v>0</v>
      </c>
      <c r="AG409" t="str">
        <f t="shared" si="53"/>
        <v/>
      </c>
      <c r="AH409" t="str">
        <f t="shared" si="54"/>
        <v/>
      </c>
      <c r="AI409">
        <f t="shared" si="55"/>
        <v>0</v>
      </c>
      <c r="AJ409">
        <f t="shared" si="56"/>
        <v>0</v>
      </c>
      <c r="AK409">
        <v>0</v>
      </c>
      <c r="AL409" t="str">
        <f>IF(AA409="","",IFERROR(IF(ISNUMBER('Procytrat CLO 60'!D410),'Procytrat CLO 60'!D410,IF(ISNUMBER(SEARCH("12",'Procytrat CLO 60'!D410)),EDATE(AB409,12),IF(ISNUMBER(SEARCH("6",'Procytrat CLO 60'!D410)),EDATE(AB409,6),IF(ISNUMBER(SEARCH("3",'Procytrat CLO 60'!D410)),EDATE(AB409,3),DATEVALUE('Procytrat CLO 60'!D410))))),""))</f>
        <v/>
      </c>
      <c r="AM409" t="str">
        <f t="shared" ca="1" si="57"/>
        <v/>
      </c>
    </row>
    <row r="410" spans="27:39" x14ac:dyDescent="0.3">
      <c r="AA410" t="str">
        <f>IF(COUNTA('Procytrat CLO 60'!A411,'Procytrat CLO 60'!B411,'Procytrat CLO 60'!C411)&gt;0,"CLO 60","")</f>
        <v/>
      </c>
      <c r="AB410" t="str">
        <f>IFERROR(IF(ISNUMBER('Procytrat CLO 60'!A411),'Procytrat CLO 60'!A411,DATEVALUE('Procytrat CLO 60'!A411)),"")</f>
        <v/>
      </c>
      <c r="AC410" t="str">
        <f>IF(AA410="","",'Procytrat CLO 60'!B411)</f>
        <v/>
      </c>
      <c r="AD410" t="str">
        <f>IF(AA410="","",IFERROR(1*'Procytrat CLO 60'!C411,IFERROR(_xludf.NUMBERVALUE('Procytrat CLO 60'!C411,".",","),IFERROR(_xludf.NUMBERVALUE('Procytrat CLO 60'!C411,",","."),0))))</f>
        <v/>
      </c>
      <c r="AE410" t="str">
        <f>IF(AA410="","",'Procytrat CLO 60'!J411)</f>
        <v/>
      </c>
      <c r="AF410">
        <f t="shared" si="52"/>
        <v>0</v>
      </c>
      <c r="AG410" t="str">
        <f t="shared" si="53"/>
        <v/>
      </c>
      <c r="AH410" t="str">
        <f t="shared" si="54"/>
        <v/>
      </c>
      <c r="AI410">
        <f t="shared" si="55"/>
        <v>0</v>
      </c>
      <c r="AJ410">
        <f t="shared" si="56"/>
        <v>0</v>
      </c>
      <c r="AK410">
        <v>0</v>
      </c>
      <c r="AL410" t="str">
        <f>IF(AA410="","",IFERROR(IF(ISNUMBER('Procytrat CLO 60'!D411),'Procytrat CLO 60'!D411,IF(ISNUMBER(SEARCH("12",'Procytrat CLO 60'!D411)),EDATE(AB410,12),IF(ISNUMBER(SEARCH("6",'Procytrat CLO 60'!D411)),EDATE(AB410,6),IF(ISNUMBER(SEARCH("3",'Procytrat CLO 60'!D411)),EDATE(AB410,3),DATEVALUE('Procytrat CLO 60'!D411))))),""))</f>
        <v/>
      </c>
      <c r="AM410" t="str">
        <f t="shared" ca="1" si="57"/>
        <v/>
      </c>
    </row>
    <row r="411" spans="27:39" x14ac:dyDescent="0.3">
      <c r="AA411" t="str">
        <f>IF(COUNTA('Procytrat CLO 60'!A412,'Procytrat CLO 60'!B412,'Procytrat CLO 60'!C412)&gt;0,"CLO 60","")</f>
        <v/>
      </c>
      <c r="AB411" t="str">
        <f>IFERROR(IF(ISNUMBER('Procytrat CLO 60'!A412),'Procytrat CLO 60'!A412,DATEVALUE('Procytrat CLO 60'!A412)),"")</f>
        <v/>
      </c>
      <c r="AC411" t="str">
        <f>IF(AA411="","",'Procytrat CLO 60'!B412)</f>
        <v/>
      </c>
      <c r="AD411" t="str">
        <f>IF(AA411="","",IFERROR(1*'Procytrat CLO 60'!C412,IFERROR(_xludf.NUMBERVALUE('Procytrat CLO 60'!C412,".",","),IFERROR(_xludf.NUMBERVALUE('Procytrat CLO 60'!C412,",","."),0))))</f>
        <v/>
      </c>
      <c r="AE411" t="str">
        <f>IF(AA411="","",'Procytrat CLO 60'!J412)</f>
        <v/>
      </c>
      <c r="AF411">
        <f t="shared" si="52"/>
        <v>0</v>
      </c>
      <c r="AG411" t="str">
        <f t="shared" si="53"/>
        <v/>
      </c>
      <c r="AH411" t="str">
        <f t="shared" si="54"/>
        <v/>
      </c>
      <c r="AI411">
        <f t="shared" si="55"/>
        <v>0</v>
      </c>
      <c r="AJ411">
        <f t="shared" si="56"/>
        <v>0</v>
      </c>
      <c r="AK411">
        <v>0</v>
      </c>
      <c r="AL411" t="str">
        <f>IF(AA411="","",IFERROR(IF(ISNUMBER('Procytrat CLO 60'!D412),'Procytrat CLO 60'!D412,IF(ISNUMBER(SEARCH("12",'Procytrat CLO 60'!D412)),EDATE(AB411,12),IF(ISNUMBER(SEARCH("6",'Procytrat CLO 60'!D412)),EDATE(AB411,6),IF(ISNUMBER(SEARCH("3",'Procytrat CLO 60'!D412)),EDATE(AB411,3),DATEVALUE('Procytrat CLO 60'!D412))))),""))</f>
        <v/>
      </c>
      <c r="AM411" t="str">
        <f t="shared" ca="1" si="57"/>
        <v/>
      </c>
    </row>
    <row r="412" spans="27:39" x14ac:dyDescent="0.3">
      <c r="AA412" t="str">
        <f>IF(COUNTA('Procytrat CLO 60'!A413,'Procytrat CLO 60'!B413,'Procytrat CLO 60'!C413)&gt;0,"CLO 60","")</f>
        <v/>
      </c>
      <c r="AB412" t="str">
        <f>IFERROR(IF(ISNUMBER('Procytrat CLO 60'!A413),'Procytrat CLO 60'!A413,DATEVALUE('Procytrat CLO 60'!A413)),"")</f>
        <v/>
      </c>
      <c r="AC412" t="str">
        <f>IF(AA412="","",'Procytrat CLO 60'!B413)</f>
        <v/>
      </c>
      <c r="AD412" t="str">
        <f>IF(AA412="","",IFERROR(1*'Procytrat CLO 60'!C413,IFERROR(_xludf.NUMBERVALUE('Procytrat CLO 60'!C413,".",","),IFERROR(_xludf.NUMBERVALUE('Procytrat CLO 60'!C413,",","."),0))))</f>
        <v/>
      </c>
      <c r="AE412" t="str">
        <f>IF(AA412="","",'Procytrat CLO 60'!J413)</f>
        <v/>
      </c>
      <c r="AF412">
        <f t="shared" si="52"/>
        <v>0</v>
      </c>
      <c r="AG412" t="str">
        <f t="shared" si="53"/>
        <v/>
      </c>
      <c r="AH412" t="str">
        <f t="shared" si="54"/>
        <v/>
      </c>
      <c r="AI412">
        <f t="shared" si="55"/>
        <v>0</v>
      </c>
      <c r="AJ412">
        <f t="shared" si="56"/>
        <v>0</v>
      </c>
      <c r="AK412">
        <v>0</v>
      </c>
      <c r="AL412" t="str">
        <f>IF(AA412="","",IFERROR(IF(ISNUMBER('Procytrat CLO 60'!D413),'Procytrat CLO 60'!D413,IF(ISNUMBER(SEARCH("12",'Procytrat CLO 60'!D413)),EDATE(AB412,12),IF(ISNUMBER(SEARCH("6",'Procytrat CLO 60'!D413)),EDATE(AB412,6),IF(ISNUMBER(SEARCH("3",'Procytrat CLO 60'!D413)),EDATE(AB412,3),DATEVALUE('Procytrat CLO 60'!D413))))),""))</f>
        <v/>
      </c>
      <c r="AM412" t="str">
        <f t="shared" ca="1" si="57"/>
        <v/>
      </c>
    </row>
    <row r="413" spans="27:39" x14ac:dyDescent="0.3">
      <c r="AA413" t="str">
        <f>IF(COUNTA('Procytrat CLO 60'!A414,'Procytrat CLO 60'!B414,'Procytrat CLO 60'!C414)&gt;0,"CLO 60","")</f>
        <v/>
      </c>
      <c r="AB413" t="str">
        <f>IFERROR(IF(ISNUMBER('Procytrat CLO 60'!A414),'Procytrat CLO 60'!A414,DATEVALUE('Procytrat CLO 60'!A414)),"")</f>
        <v/>
      </c>
      <c r="AC413" t="str">
        <f>IF(AA413="","",'Procytrat CLO 60'!B414)</f>
        <v/>
      </c>
      <c r="AD413" t="str">
        <f>IF(AA413="","",IFERROR(1*'Procytrat CLO 60'!C414,IFERROR(_xludf.NUMBERVALUE('Procytrat CLO 60'!C414,".",","),IFERROR(_xludf.NUMBERVALUE('Procytrat CLO 60'!C414,",","."),0))))</f>
        <v/>
      </c>
      <c r="AE413" t="str">
        <f>IF(AA413="","",'Procytrat CLO 60'!J414)</f>
        <v/>
      </c>
      <c r="AF413">
        <f t="shared" si="52"/>
        <v>0</v>
      </c>
      <c r="AG413" t="str">
        <f t="shared" si="53"/>
        <v/>
      </c>
      <c r="AH413" t="str">
        <f t="shared" si="54"/>
        <v/>
      </c>
      <c r="AI413">
        <f t="shared" si="55"/>
        <v>0</v>
      </c>
      <c r="AJ413">
        <f t="shared" si="56"/>
        <v>0</v>
      </c>
      <c r="AK413">
        <v>0</v>
      </c>
      <c r="AL413" t="str">
        <f>IF(AA413="","",IFERROR(IF(ISNUMBER('Procytrat CLO 60'!D414),'Procytrat CLO 60'!D414,IF(ISNUMBER(SEARCH("12",'Procytrat CLO 60'!D414)),EDATE(AB413,12),IF(ISNUMBER(SEARCH("6",'Procytrat CLO 60'!D414)),EDATE(AB413,6),IF(ISNUMBER(SEARCH("3",'Procytrat CLO 60'!D414)),EDATE(AB413,3),DATEVALUE('Procytrat CLO 60'!D414))))),""))</f>
        <v/>
      </c>
      <c r="AM413" t="str">
        <f t="shared" ca="1" si="57"/>
        <v/>
      </c>
    </row>
    <row r="414" spans="27:39" x14ac:dyDescent="0.3">
      <c r="AA414" t="str">
        <f>IF(COUNTA('Procytrat CLO 60'!A415,'Procytrat CLO 60'!B415,'Procytrat CLO 60'!C415)&gt;0,"CLO 60","")</f>
        <v/>
      </c>
      <c r="AB414" t="str">
        <f>IFERROR(IF(ISNUMBER('Procytrat CLO 60'!A415),'Procytrat CLO 60'!A415,DATEVALUE('Procytrat CLO 60'!A415)),"")</f>
        <v/>
      </c>
      <c r="AC414" t="str">
        <f>IF(AA414="","",'Procytrat CLO 60'!B415)</f>
        <v/>
      </c>
      <c r="AD414" t="str">
        <f>IF(AA414="","",IFERROR(1*'Procytrat CLO 60'!C415,IFERROR(_xludf.NUMBERVALUE('Procytrat CLO 60'!C415,".",","),IFERROR(_xludf.NUMBERVALUE('Procytrat CLO 60'!C415,",","."),0))))</f>
        <v/>
      </c>
      <c r="AE414" t="str">
        <f>IF(AA414="","",'Procytrat CLO 60'!J415)</f>
        <v/>
      </c>
      <c r="AF414">
        <f t="shared" si="52"/>
        <v>0</v>
      </c>
      <c r="AG414" t="str">
        <f t="shared" si="53"/>
        <v/>
      </c>
      <c r="AH414" t="str">
        <f t="shared" si="54"/>
        <v/>
      </c>
      <c r="AI414">
        <f t="shared" si="55"/>
        <v>0</v>
      </c>
      <c r="AJ414">
        <f t="shared" si="56"/>
        <v>0</v>
      </c>
      <c r="AK414">
        <v>0</v>
      </c>
      <c r="AL414" t="str">
        <f>IF(AA414="","",IFERROR(IF(ISNUMBER('Procytrat CLO 60'!D415),'Procytrat CLO 60'!D415,IF(ISNUMBER(SEARCH("12",'Procytrat CLO 60'!D415)),EDATE(AB414,12),IF(ISNUMBER(SEARCH("6",'Procytrat CLO 60'!D415)),EDATE(AB414,6),IF(ISNUMBER(SEARCH("3",'Procytrat CLO 60'!D415)),EDATE(AB414,3),DATEVALUE('Procytrat CLO 60'!D415))))),""))</f>
        <v/>
      </c>
      <c r="AM414" t="str">
        <f t="shared" ca="1" si="57"/>
        <v/>
      </c>
    </row>
    <row r="415" spans="27:39" x14ac:dyDescent="0.3">
      <c r="AA415" t="str">
        <f>IF(COUNTA('Procytrat CLO 60'!A416,'Procytrat CLO 60'!B416,'Procytrat CLO 60'!C416)&gt;0,"CLO 60","")</f>
        <v/>
      </c>
      <c r="AB415" t="str">
        <f>IFERROR(IF(ISNUMBER('Procytrat CLO 60'!A416),'Procytrat CLO 60'!A416,DATEVALUE('Procytrat CLO 60'!A416)),"")</f>
        <v/>
      </c>
      <c r="AC415" t="str">
        <f>IF(AA415="","",'Procytrat CLO 60'!B416)</f>
        <v/>
      </c>
      <c r="AD415" t="str">
        <f>IF(AA415="","",IFERROR(1*'Procytrat CLO 60'!C416,IFERROR(_xludf.NUMBERVALUE('Procytrat CLO 60'!C416,".",","),IFERROR(_xludf.NUMBERVALUE('Procytrat CLO 60'!C416,",","."),0))))</f>
        <v/>
      </c>
      <c r="AE415" t="str">
        <f>IF(AA415="","",'Procytrat CLO 60'!J416)</f>
        <v/>
      </c>
      <c r="AF415">
        <f t="shared" si="52"/>
        <v>0</v>
      </c>
      <c r="AG415" t="str">
        <f t="shared" si="53"/>
        <v/>
      </c>
      <c r="AH415" t="str">
        <f t="shared" si="54"/>
        <v/>
      </c>
      <c r="AI415">
        <f t="shared" si="55"/>
        <v>0</v>
      </c>
      <c r="AJ415">
        <f t="shared" si="56"/>
        <v>0</v>
      </c>
      <c r="AK415">
        <v>0</v>
      </c>
      <c r="AL415" t="str">
        <f>IF(AA415="","",IFERROR(IF(ISNUMBER('Procytrat CLO 60'!D416),'Procytrat CLO 60'!D416,IF(ISNUMBER(SEARCH("12",'Procytrat CLO 60'!D416)),EDATE(AB415,12),IF(ISNUMBER(SEARCH("6",'Procytrat CLO 60'!D416)),EDATE(AB415,6),IF(ISNUMBER(SEARCH("3",'Procytrat CLO 60'!D416)),EDATE(AB415,3),DATEVALUE('Procytrat CLO 60'!D416))))),""))</f>
        <v/>
      </c>
      <c r="AM415" t="str">
        <f t="shared" ca="1" si="57"/>
        <v/>
      </c>
    </row>
    <row r="416" spans="27:39" x14ac:dyDescent="0.3">
      <c r="AA416" t="str">
        <f>IF(COUNTA('Procytrat CLO 60'!A417,'Procytrat CLO 60'!B417,'Procytrat CLO 60'!C417)&gt;0,"CLO 60","")</f>
        <v/>
      </c>
      <c r="AB416" t="str">
        <f>IFERROR(IF(ISNUMBER('Procytrat CLO 60'!A417),'Procytrat CLO 60'!A417,DATEVALUE('Procytrat CLO 60'!A417)),"")</f>
        <v/>
      </c>
      <c r="AC416" t="str">
        <f>IF(AA416="","",'Procytrat CLO 60'!B417)</f>
        <v/>
      </c>
      <c r="AD416" t="str">
        <f>IF(AA416="","",IFERROR(1*'Procytrat CLO 60'!C417,IFERROR(_xludf.NUMBERVALUE('Procytrat CLO 60'!C417,".",","),IFERROR(_xludf.NUMBERVALUE('Procytrat CLO 60'!C417,",","."),0))))</f>
        <v/>
      </c>
      <c r="AE416" t="str">
        <f>IF(AA416="","",'Procytrat CLO 60'!J417)</f>
        <v/>
      </c>
      <c r="AF416">
        <f t="shared" si="52"/>
        <v>0</v>
      </c>
      <c r="AG416" t="str">
        <f t="shared" si="53"/>
        <v/>
      </c>
      <c r="AH416" t="str">
        <f t="shared" si="54"/>
        <v/>
      </c>
      <c r="AI416">
        <f t="shared" si="55"/>
        <v>0</v>
      </c>
      <c r="AJ416">
        <f t="shared" si="56"/>
        <v>0</v>
      </c>
      <c r="AK416">
        <v>0</v>
      </c>
      <c r="AL416" t="str">
        <f>IF(AA416="","",IFERROR(IF(ISNUMBER('Procytrat CLO 60'!D417),'Procytrat CLO 60'!D417,IF(ISNUMBER(SEARCH("12",'Procytrat CLO 60'!D417)),EDATE(AB416,12),IF(ISNUMBER(SEARCH("6",'Procytrat CLO 60'!D417)),EDATE(AB416,6),IF(ISNUMBER(SEARCH("3",'Procytrat CLO 60'!D417)),EDATE(AB416,3),DATEVALUE('Procytrat CLO 60'!D417))))),""))</f>
        <v/>
      </c>
      <c r="AM416" t="str">
        <f t="shared" ca="1" si="57"/>
        <v/>
      </c>
    </row>
    <row r="417" spans="27:39" x14ac:dyDescent="0.3">
      <c r="AA417" t="str">
        <f>IF(COUNTA('Procytrat CLO 60'!A418,'Procytrat CLO 60'!B418,'Procytrat CLO 60'!C418)&gt;0,"CLO 60","")</f>
        <v/>
      </c>
      <c r="AB417" t="str">
        <f>IFERROR(IF(ISNUMBER('Procytrat CLO 60'!A418),'Procytrat CLO 60'!A418,DATEVALUE('Procytrat CLO 60'!A418)),"")</f>
        <v/>
      </c>
      <c r="AC417" t="str">
        <f>IF(AA417="","",'Procytrat CLO 60'!B418)</f>
        <v/>
      </c>
      <c r="AD417" t="str">
        <f>IF(AA417="","",IFERROR(1*'Procytrat CLO 60'!C418,IFERROR(_xludf.NUMBERVALUE('Procytrat CLO 60'!C418,".",","),IFERROR(_xludf.NUMBERVALUE('Procytrat CLO 60'!C418,",","."),0))))</f>
        <v/>
      </c>
      <c r="AE417" t="str">
        <f>IF(AA417="","",'Procytrat CLO 60'!J418)</f>
        <v/>
      </c>
      <c r="AF417">
        <f t="shared" si="52"/>
        <v>0</v>
      </c>
      <c r="AG417" t="str">
        <f t="shared" si="53"/>
        <v/>
      </c>
      <c r="AH417" t="str">
        <f t="shared" si="54"/>
        <v/>
      </c>
      <c r="AI417">
        <f t="shared" si="55"/>
        <v>0</v>
      </c>
      <c r="AJ417">
        <f t="shared" si="56"/>
        <v>0</v>
      </c>
      <c r="AK417">
        <v>0</v>
      </c>
      <c r="AL417" t="str">
        <f>IF(AA417="","",IFERROR(IF(ISNUMBER('Procytrat CLO 60'!D418),'Procytrat CLO 60'!D418,IF(ISNUMBER(SEARCH("12",'Procytrat CLO 60'!D418)),EDATE(AB417,12),IF(ISNUMBER(SEARCH("6",'Procytrat CLO 60'!D418)),EDATE(AB417,6),IF(ISNUMBER(SEARCH("3",'Procytrat CLO 60'!D418)),EDATE(AB417,3),DATEVALUE('Procytrat CLO 60'!D418))))),""))</f>
        <v/>
      </c>
      <c r="AM417" t="str">
        <f t="shared" ca="1" si="57"/>
        <v/>
      </c>
    </row>
    <row r="418" spans="27:39" x14ac:dyDescent="0.3">
      <c r="AA418" t="str">
        <f>IF(COUNTA('Procytrat CLO 60'!A419,'Procytrat CLO 60'!B419,'Procytrat CLO 60'!C419)&gt;0,"CLO 60","")</f>
        <v/>
      </c>
      <c r="AB418" t="str">
        <f>IFERROR(IF(ISNUMBER('Procytrat CLO 60'!A419),'Procytrat CLO 60'!A419,DATEVALUE('Procytrat CLO 60'!A419)),"")</f>
        <v/>
      </c>
      <c r="AC418" t="str">
        <f>IF(AA418="","",'Procytrat CLO 60'!B419)</f>
        <v/>
      </c>
      <c r="AD418" t="str">
        <f>IF(AA418="","",IFERROR(1*'Procytrat CLO 60'!C419,IFERROR(_xludf.NUMBERVALUE('Procytrat CLO 60'!C419,".",","),IFERROR(_xludf.NUMBERVALUE('Procytrat CLO 60'!C419,",","."),0))))</f>
        <v/>
      </c>
      <c r="AE418" t="str">
        <f>IF(AA418="","",'Procytrat CLO 60'!J419)</f>
        <v/>
      </c>
      <c r="AF418">
        <f t="shared" si="52"/>
        <v>0</v>
      </c>
      <c r="AG418" t="str">
        <f t="shared" si="53"/>
        <v/>
      </c>
      <c r="AH418" t="str">
        <f t="shared" si="54"/>
        <v/>
      </c>
      <c r="AI418">
        <f t="shared" si="55"/>
        <v>0</v>
      </c>
      <c r="AJ418">
        <f t="shared" si="56"/>
        <v>0</v>
      </c>
      <c r="AK418">
        <v>0</v>
      </c>
      <c r="AL418" t="str">
        <f>IF(AA418="","",IFERROR(IF(ISNUMBER('Procytrat CLO 60'!D419),'Procytrat CLO 60'!D419,IF(ISNUMBER(SEARCH("12",'Procytrat CLO 60'!D419)),EDATE(AB418,12),IF(ISNUMBER(SEARCH("6",'Procytrat CLO 60'!D419)),EDATE(AB418,6),IF(ISNUMBER(SEARCH("3",'Procytrat CLO 60'!D419)),EDATE(AB418,3),DATEVALUE('Procytrat CLO 60'!D419))))),""))</f>
        <v/>
      </c>
      <c r="AM418" t="str">
        <f t="shared" ca="1" si="57"/>
        <v/>
      </c>
    </row>
    <row r="419" spans="27:39" x14ac:dyDescent="0.3">
      <c r="AA419" t="str">
        <f>IF(COUNTA('Procytrat CLO 60'!A420,'Procytrat CLO 60'!B420,'Procytrat CLO 60'!C420)&gt;0,"CLO 60","")</f>
        <v/>
      </c>
      <c r="AB419" t="str">
        <f>IFERROR(IF(ISNUMBER('Procytrat CLO 60'!A420),'Procytrat CLO 60'!A420,DATEVALUE('Procytrat CLO 60'!A420)),"")</f>
        <v/>
      </c>
      <c r="AC419" t="str">
        <f>IF(AA419="","",'Procytrat CLO 60'!B420)</f>
        <v/>
      </c>
      <c r="AD419" t="str">
        <f>IF(AA419="","",IFERROR(1*'Procytrat CLO 60'!C420,IFERROR(_xludf.NUMBERVALUE('Procytrat CLO 60'!C420,".",","),IFERROR(_xludf.NUMBERVALUE('Procytrat CLO 60'!C420,",","."),0))))</f>
        <v/>
      </c>
      <c r="AE419" t="str">
        <f>IF(AA419="","",'Procytrat CLO 60'!J420)</f>
        <v/>
      </c>
      <c r="AF419">
        <f t="shared" si="52"/>
        <v>0</v>
      </c>
      <c r="AG419" t="str">
        <f t="shared" si="53"/>
        <v/>
      </c>
      <c r="AH419" t="str">
        <f t="shared" si="54"/>
        <v/>
      </c>
      <c r="AI419">
        <f t="shared" si="55"/>
        <v>0</v>
      </c>
      <c r="AJ419">
        <f t="shared" si="56"/>
        <v>0</v>
      </c>
      <c r="AK419">
        <v>0</v>
      </c>
      <c r="AL419" t="str">
        <f>IF(AA419="","",IFERROR(IF(ISNUMBER('Procytrat CLO 60'!D420),'Procytrat CLO 60'!D420,IF(ISNUMBER(SEARCH("12",'Procytrat CLO 60'!D420)),EDATE(AB419,12),IF(ISNUMBER(SEARCH("6",'Procytrat CLO 60'!D420)),EDATE(AB419,6),IF(ISNUMBER(SEARCH("3",'Procytrat CLO 60'!D420)),EDATE(AB419,3),DATEVALUE('Procytrat CLO 60'!D420))))),""))</f>
        <v/>
      </c>
      <c r="AM419" t="str">
        <f t="shared" ca="1" si="57"/>
        <v/>
      </c>
    </row>
    <row r="420" spans="27:39" x14ac:dyDescent="0.3">
      <c r="AA420" t="str">
        <f>IF(COUNTA('Procytrat CLO 60'!A421,'Procytrat CLO 60'!B421,'Procytrat CLO 60'!C421)&gt;0,"CLO 60","")</f>
        <v/>
      </c>
      <c r="AB420" t="str">
        <f>IFERROR(IF(ISNUMBER('Procytrat CLO 60'!A421),'Procytrat CLO 60'!A421,DATEVALUE('Procytrat CLO 60'!A421)),"")</f>
        <v/>
      </c>
      <c r="AC420" t="str">
        <f>IF(AA420="","",'Procytrat CLO 60'!B421)</f>
        <v/>
      </c>
      <c r="AD420" t="str">
        <f>IF(AA420="","",IFERROR(1*'Procytrat CLO 60'!C421,IFERROR(_xludf.NUMBERVALUE('Procytrat CLO 60'!C421,".",","),IFERROR(_xludf.NUMBERVALUE('Procytrat CLO 60'!C421,",","."),0))))</f>
        <v/>
      </c>
      <c r="AE420" t="str">
        <f>IF(AA420="","",'Procytrat CLO 60'!J421)</f>
        <v/>
      </c>
      <c r="AF420">
        <f t="shared" si="52"/>
        <v>0</v>
      </c>
      <c r="AG420" t="str">
        <f t="shared" si="53"/>
        <v/>
      </c>
      <c r="AH420" t="str">
        <f t="shared" si="54"/>
        <v/>
      </c>
      <c r="AI420">
        <f t="shared" si="55"/>
        <v>0</v>
      </c>
      <c r="AJ420">
        <f t="shared" si="56"/>
        <v>0</v>
      </c>
      <c r="AK420">
        <v>0</v>
      </c>
      <c r="AL420" t="str">
        <f>IF(AA420="","",IFERROR(IF(ISNUMBER('Procytrat CLO 60'!D421),'Procytrat CLO 60'!D421,IF(ISNUMBER(SEARCH("12",'Procytrat CLO 60'!D421)),EDATE(AB420,12),IF(ISNUMBER(SEARCH("6",'Procytrat CLO 60'!D421)),EDATE(AB420,6),IF(ISNUMBER(SEARCH("3",'Procytrat CLO 60'!D421)),EDATE(AB420,3),DATEVALUE('Procytrat CLO 60'!D421))))),""))</f>
        <v/>
      </c>
      <c r="AM420" t="str">
        <f t="shared" ca="1" si="57"/>
        <v/>
      </c>
    </row>
    <row r="421" spans="27:39" x14ac:dyDescent="0.3">
      <c r="AA421" t="str">
        <f>IF(COUNTA('Procytrat CLO 60'!A422,'Procytrat CLO 60'!B422,'Procytrat CLO 60'!C422)&gt;0,"CLO 60","")</f>
        <v/>
      </c>
      <c r="AB421" t="str">
        <f>IFERROR(IF(ISNUMBER('Procytrat CLO 60'!A422),'Procytrat CLO 60'!A422,DATEVALUE('Procytrat CLO 60'!A422)),"")</f>
        <v/>
      </c>
      <c r="AC421" t="str">
        <f>IF(AA421="","",'Procytrat CLO 60'!B422)</f>
        <v/>
      </c>
      <c r="AD421" t="str">
        <f>IF(AA421="","",IFERROR(1*'Procytrat CLO 60'!C422,IFERROR(_xludf.NUMBERVALUE('Procytrat CLO 60'!C422,".",","),IFERROR(_xludf.NUMBERVALUE('Procytrat CLO 60'!C422,",","."),0))))</f>
        <v/>
      </c>
      <c r="AE421" t="str">
        <f>IF(AA421="","",'Procytrat CLO 60'!J422)</f>
        <v/>
      </c>
      <c r="AF421">
        <f t="shared" si="52"/>
        <v>0</v>
      </c>
      <c r="AG421" t="str">
        <f t="shared" si="53"/>
        <v/>
      </c>
      <c r="AH421" t="str">
        <f t="shared" si="54"/>
        <v/>
      </c>
      <c r="AI421">
        <f t="shared" si="55"/>
        <v>0</v>
      </c>
      <c r="AJ421">
        <f t="shared" si="56"/>
        <v>0</v>
      </c>
      <c r="AK421">
        <v>0</v>
      </c>
      <c r="AL421" t="str">
        <f>IF(AA421="","",IFERROR(IF(ISNUMBER('Procytrat CLO 60'!D422),'Procytrat CLO 60'!D422,IF(ISNUMBER(SEARCH("12",'Procytrat CLO 60'!D422)),EDATE(AB421,12),IF(ISNUMBER(SEARCH("6",'Procytrat CLO 60'!D422)),EDATE(AB421,6),IF(ISNUMBER(SEARCH("3",'Procytrat CLO 60'!D422)),EDATE(AB421,3),DATEVALUE('Procytrat CLO 60'!D422))))),""))</f>
        <v/>
      </c>
      <c r="AM421" t="str">
        <f t="shared" ca="1" si="57"/>
        <v/>
      </c>
    </row>
    <row r="422" spans="27:39" x14ac:dyDescent="0.3">
      <c r="AA422" t="str">
        <f>IF(COUNTA('Procytrat CLO 60'!A423,'Procytrat CLO 60'!B423,'Procytrat CLO 60'!C423)&gt;0,"CLO 60","")</f>
        <v/>
      </c>
      <c r="AB422" t="str">
        <f>IFERROR(IF(ISNUMBER('Procytrat CLO 60'!A423),'Procytrat CLO 60'!A423,DATEVALUE('Procytrat CLO 60'!A423)),"")</f>
        <v/>
      </c>
      <c r="AC422" t="str">
        <f>IF(AA422="","",'Procytrat CLO 60'!B423)</f>
        <v/>
      </c>
      <c r="AD422" t="str">
        <f>IF(AA422="","",IFERROR(1*'Procytrat CLO 60'!C423,IFERROR(_xludf.NUMBERVALUE('Procytrat CLO 60'!C423,".",","),IFERROR(_xludf.NUMBERVALUE('Procytrat CLO 60'!C423,",","."),0))))</f>
        <v/>
      </c>
      <c r="AE422" t="str">
        <f>IF(AA422="","",'Procytrat CLO 60'!J423)</f>
        <v/>
      </c>
      <c r="AF422">
        <f t="shared" si="52"/>
        <v>0</v>
      </c>
      <c r="AG422" t="str">
        <f t="shared" si="53"/>
        <v/>
      </c>
      <c r="AH422" t="str">
        <f t="shared" si="54"/>
        <v/>
      </c>
      <c r="AI422">
        <f t="shared" si="55"/>
        <v>0</v>
      </c>
      <c r="AJ422">
        <f t="shared" si="56"/>
        <v>0</v>
      </c>
      <c r="AK422">
        <v>0</v>
      </c>
      <c r="AL422" t="str">
        <f>IF(AA422="","",IFERROR(IF(ISNUMBER('Procytrat CLO 60'!D423),'Procytrat CLO 60'!D423,IF(ISNUMBER(SEARCH("12",'Procytrat CLO 60'!D423)),EDATE(AB422,12),IF(ISNUMBER(SEARCH("6",'Procytrat CLO 60'!D423)),EDATE(AB422,6),IF(ISNUMBER(SEARCH("3",'Procytrat CLO 60'!D423)),EDATE(AB422,3),DATEVALUE('Procytrat CLO 60'!D423))))),""))</f>
        <v/>
      </c>
      <c r="AM422" t="str">
        <f t="shared" ca="1" si="57"/>
        <v/>
      </c>
    </row>
    <row r="423" spans="27:39" x14ac:dyDescent="0.3">
      <c r="AA423" t="str">
        <f>IF(COUNTA('Procytrat CLO 60'!A424,'Procytrat CLO 60'!B424,'Procytrat CLO 60'!C424)&gt;0,"CLO 60","")</f>
        <v/>
      </c>
      <c r="AB423" t="str">
        <f>IFERROR(IF(ISNUMBER('Procytrat CLO 60'!A424),'Procytrat CLO 60'!A424,DATEVALUE('Procytrat CLO 60'!A424)),"")</f>
        <v/>
      </c>
      <c r="AC423" t="str">
        <f>IF(AA423="","",'Procytrat CLO 60'!B424)</f>
        <v/>
      </c>
      <c r="AD423" t="str">
        <f>IF(AA423="","",IFERROR(1*'Procytrat CLO 60'!C424,IFERROR(_xludf.NUMBERVALUE('Procytrat CLO 60'!C424,".",","),IFERROR(_xludf.NUMBERVALUE('Procytrat CLO 60'!C424,",","."),0))))</f>
        <v/>
      </c>
      <c r="AE423" t="str">
        <f>IF(AA423="","",'Procytrat CLO 60'!J424)</f>
        <v/>
      </c>
      <c r="AF423">
        <f t="shared" si="52"/>
        <v>0</v>
      </c>
      <c r="AG423" t="str">
        <f t="shared" si="53"/>
        <v/>
      </c>
      <c r="AH423" t="str">
        <f t="shared" si="54"/>
        <v/>
      </c>
      <c r="AI423">
        <f t="shared" si="55"/>
        <v>0</v>
      </c>
      <c r="AJ423">
        <f t="shared" si="56"/>
        <v>0</v>
      </c>
      <c r="AK423">
        <v>0</v>
      </c>
      <c r="AL423" t="str">
        <f>IF(AA423="","",IFERROR(IF(ISNUMBER('Procytrat CLO 60'!D424),'Procytrat CLO 60'!D424,IF(ISNUMBER(SEARCH("12",'Procytrat CLO 60'!D424)),EDATE(AB423,12),IF(ISNUMBER(SEARCH("6",'Procytrat CLO 60'!D424)),EDATE(AB423,6),IF(ISNUMBER(SEARCH("3",'Procytrat CLO 60'!D424)),EDATE(AB423,3),DATEVALUE('Procytrat CLO 60'!D424))))),""))</f>
        <v/>
      </c>
      <c r="AM423" t="str">
        <f t="shared" ca="1" si="57"/>
        <v/>
      </c>
    </row>
    <row r="424" spans="27:39" x14ac:dyDescent="0.3">
      <c r="AA424" t="str">
        <f>IF(COUNTA('Procytrat CLO 60'!A425,'Procytrat CLO 60'!B425,'Procytrat CLO 60'!C425)&gt;0,"CLO 60","")</f>
        <v/>
      </c>
      <c r="AB424" t="str">
        <f>IFERROR(IF(ISNUMBER('Procytrat CLO 60'!A425),'Procytrat CLO 60'!A425,DATEVALUE('Procytrat CLO 60'!A425)),"")</f>
        <v/>
      </c>
      <c r="AC424" t="str">
        <f>IF(AA424="","",'Procytrat CLO 60'!B425)</f>
        <v/>
      </c>
      <c r="AD424" t="str">
        <f>IF(AA424="","",IFERROR(1*'Procytrat CLO 60'!C425,IFERROR(_xludf.NUMBERVALUE('Procytrat CLO 60'!C425,".",","),IFERROR(_xludf.NUMBERVALUE('Procytrat CLO 60'!C425,",","."),0))))</f>
        <v/>
      </c>
      <c r="AE424" t="str">
        <f>IF(AA424="","",'Procytrat CLO 60'!J425)</f>
        <v/>
      </c>
      <c r="AF424">
        <f t="shared" si="52"/>
        <v>0</v>
      </c>
      <c r="AG424" t="str">
        <f t="shared" si="53"/>
        <v/>
      </c>
      <c r="AH424" t="str">
        <f t="shared" si="54"/>
        <v/>
      </c>
      <c r="AI424">
        <f t="shared" si="55"/>
        <v>0</v>
      </c>
      <c r="AJ424">
        <f t="shared" si="56"/>
        <v>0</v>
      </c>
      <c r="AK424">
        <v>0</v>
      </c>
      <c r="AL424" t="str">
        <f>IF(AA424="","",IFERROR(IF(ISNUMBER('Procytrat CLO 60'!D425),'Procytrat CLO 60'!D425,IF(ISNUMBER(SEARCH("12",'Procytrat CLO 60'!D425)),EDATE(AB424,12),IF(ISNUMBER(SEARCH("6",'Procytrat CLO 60'!D425)),EDATE(AB424,6),IF(ISNUMBER(SEARCH("3",'Procytrat CLO 60'!D425)),EDATE(AB424,3),DATEVALUE('Procytrat CLO 60'!D425))))),""))</f>
        <v/>
      </c>
      <c r="AM424" t="str">
        <f t="shared" ca="1" si="57"/>
        <v/>
      </c>
    </row>
    <row r="425" spans="27:39" x14ac:dyDescent="0.3">
      <c r="AA425" t="str">
        <f>IF(COUNTA('Procytrat CLO 60'!A426,'Procytrat CLO 60'!B426,'Procytrat CLO 60'!C426)&gt;0,"CLO 60","")</f>
        <v/>
      </c>
      <c r="AB425" t="str">
        <f>IFERROR(IF(ISNUMBER('Procytrat CLO 60'!A426),'Procytrat CLO 60'!A426,DATEVALUE('Procytrat CLO 60'!A426)),"")</f>
        <v/>
      </c>
      <c r="AC425" t="str">
        <f>IF(AA425="","",'Procytrat CLO 60'!B426)</f>
        <v/>
      </c>
      <c r="AD425" t="str">
        <f>IF(AA425="","",IFERROR(1*'Procytrat CLO 60'!C426,IFERROR(_xludf.NUMBERVALUE('Procytrat CLO 60'!C426,".",","),IFERROR(_xludf.NUMBERVALUE('Procytrat CLO 60'!C426,",","."),0))))</f>
        <v/>
      </c>
      <c r="AE425" t="str">
        <f>IF(AA425="","",'Procytrat CLO 60'!J426)</f>
        <v/>
      </c>
      <c r="AF425">
        <f t="shared" si="52"/>
        <v>0</v>
      </c>
      <c r="AG425" t="str">
        <f t="shared" si="53"/>
        <v/>
      </c>
      <c r="AH425" t="str">
        <f t="shared" si="54"/>
        <v/>
      </c>
      <c r="AI425">
        <f t="shared" si="55"/>
        <v>0</v>
      </c>
      <c r="AJ425">
        <f t="shared" si="56"/>
        <v>0</v>
      </c>
      <c r="AK425">
        <v>0</v>
      </c>
      <c r="AL425" t="str">
        <f>IF(AA425="","",IFERROR(IF(ISNUMBER('Procytrat CLO 60'!D426),'Procytrat CLO 60'!D426,IF(ISNUMBER(SEARCH("12",'Procytrat CLO 60'!D426)),EDATE(AB425,12),IF(ISNUMBER(SEARCH("6",'Procytrat CLO 60'!D426)),EDATE(AB425,6),IF(ISNUMBER(SEARCH("3",'Procytrat CLO 60'!D426)),EDATE(AB425,3),DATEVALUE('Procytrat CLO 60'!D426))))),""))</f>
        <v/>
      </c>
      <c r="AM425" t="str">
        <f t="shared" ca="1" si="57"/>
        <v/>
      </c>
    </row>
    <row r="426" spans="27:39" x14ac:dyDescent="0.3">
      <c r="AA426" t="str">
        <f>IF(COUNTA('Procytrat CLO 60'!A427,'Procytrat CLO 60'!B427,'Procytrat CLO 60'!C427)&gt;0,"CLO 60","")</f>
        <v/>
      </c>
      <c r="AB426" t="str">
        <f>IFERROR(IF(ISNUMBER('Procytrat CLO 60'!A427),'Procytrat CLO 60'!A427,DATEVALUE('Procytrat CLO 60'!A427)),"")</f>
        <v/>
      </c>
      <c r="AC426" t="str">
        <f>IF(AA426="","",'Procytrat CLO 60'!B427)</f>
        <v/>
      </c>
      <c r="AD426" t="str">
        <f>IF(AA426="","",IFERROR(1*'Procytrat CLO 60'!C427,IFERROR(_xludf.NUMBERVALUE('Procytrat CLO 60'!C427,".",","),IFERROR(_xludf.NUMBERVALUE('Procytrat CLO 60'!C427,",","."),0))))</f>
        <v/>
      </c>
      <c r="AE426" t="str">
        <f>IF(AA426="","",'Procytrat CLO 60'!J427)</f>
        <v/>
      </c>
      <c r="AF426">
        <f t="shared" si="52"/>
        <v>0</v>
      </c>
      <c r="AG426" t="str">
        <f t="shared" si="53"/>
        <v/>
      </c>
      <c r="AH426" t="str">
        <f t="shared" si="54"/>
        <v/>
      </c>
      <c r="AI426">
        <f t="shared" si="55"/>
        <v>0</v>
      </c>
      <c r="AJ426">
        <f t="shared" si="56"/>
        <v>0</v>
      </c>
      <c r="AK426">
        <v>0</v>
      </c>
      <c r="AL426" t="str">
        <f>IF(AA426="","",IFERROR(IF(ISNUMBER('Procytrat CLO 60'!D427),'Procytrat CLO 60'!D427,IF(ISNUMBER(SEARCH("12",'Procytrat CLO 60'!D427)),EDATE(AB426,12),IF(ISNUMBER(SEARCH("6",'Procytrat CLO 60'!D427)),EDATE(AB426,6),IF(ISNUMBER(SEARCH("3",'Procytrat CLO 60'!D427)),EDATE(AB426,3),DATEVALUE('Procytrat CLO 60'!D427))))),""))</f>
        <v/>
      </c>
      <c r="AM426" t="str">
        <f t="shared" ca="1" si="57"/>
        <v/>
      </c>
    </row>
    <row r="427" spans="27:39" x14ac:dyDescent="0.3">
      <c r="AA427" t="str">
        <f>IF(COUNTA('Procytrat CLO 60'!A428,'Procytrat CLO 60'!B428,'Procytrat CLO 60'!C428)&gt;0,"CLO 60","")</f>
        <v/>
      </c>
      <c r="AB427" t="str">
        <f>IFERROR(IF(ISNUMBER('Procytrat CLO 60'!A428),'Procytrat CLO 60'!A428,DATEVALUE('Procytrat CLO 60'!A428)),"")</f>
        <v/>
      </c>
      <c r="AC427" t="str">
        <f>IF(AA427="","",'Procytrat CLO 60'!B428)</f>
        <v/>
      </c>
      <c r="AD427" t="str">
        <f>IF(AA427="","",IFERROR(1*'Procytrat CLO 60'!C428,IFERROR(_xludf.NUMBERVALUE('Procytrat CLO 60'!C428,".",","),IFERROR(_xludf.NUMBERVALUE('Procytrat CLO 60'!C428,",","."),0))))</f>
        <v/>
      </c>
      <c r="AE427" t="str">
        <f>IF(AA427="","",'Procytrat CLO 60'!J428)</f>
        <v/>
      </c>
      <c r="AF427">
        <f t="shared" si="52"/>
        <v>0</v>
      </c>
      <c r="AG427" t="str">
        <f t="shared" si="53"/>
        <v/>
      </c>
      <c r="AH427" t="str">
        <f t="shared" si="54"/>
        <v/>
      </c>
      <c r="AI427">
        <f t="shared" si="55"/>
        <v>0</v>
      </c>
      <c r="AJ427">
        <f t="shared" si="56"/>
        <v>0</v>
      </c>
      <c r="AK427">
        <v>0</v>
      </c>
      <c r="AL427" t="str">
        <f>IF(AA427="","",IFERROR(IF(ISNUMBER('Procytrat CLO 60'!D428),'Procytrat CLO 60'!D428,IF(ISNUMBER(SEARCH("12",'Procytrat CLO 60'!D428)),EDATE(AB427,12),IF(ISNUMBER(SEARCH("6",'Procytrat CLO 60'!D428)),EDATE(AB427,6),IF(ISNUMBER(SEARCH("3",'Procytrat CLO 60'!D428)),EDATE(AB427,3),DATEVALUE('Procytrat CLO 60'!D428))))),""))</f>
        <v/>
      </c>
      <c r="AM427" t="str">
        <f t="shared" ca="1" si="57"/>
        <v/>
      </c>
    </row>
    <row r="428" spans="27:39" x14ac:dyDescent="0.3">
      <c r="AA428" t="str">
        <f>IF(COUNTA('Procytrat CLO 60'!A429,'Procytrat CLO 60'!B429,'Procytrat CLO 60'!C429)&gt;0,"CLO 60","")</f>
        <v/>
      </c>
      <c r="AB428" t="str">
        <f>IFERROR(IF(ISNUMBER('Procytrat CLO 60'!A429),'Procytrat CLO 60'!A429,DATEVALUE('Procytrat CLO 60'!A429)),"")</f>
        <v/>
      </c>
      <c r="AC428" t="str">
        <f>IF(AA428="","",'Procytrat CLO 60'!B429)</f>
        <v/>
      </c>
      <c r="AD428" t="str">
        <f>IF(AA428="","",IFERROR(1*'Procytrat CLO 60'!C429,IFERROR(_xludf.NUMBERVALUE('Procytrat CLO 60'!C429,".",","),IFERROR(_xludf.NUMBERVALUE('Procytrat CLO 60'!C429,",","."),0))))</f>
        <v/>
      </c>
      <c r="AE428" t="str">
        <f>IF(AA428="","",'Procytrat CLO 60'!J429)</f>
        <v/>
      </c>
      <c r="AF428">
        <f t="shared" si="52"/>
        <v>0</v>
      </c>
      <c r="AG428" t="str">
        <f t="shared" si="53"/>
        <v/>
      </c>
      <c r="AH428" t="str">
        <f t="shared" si="54"/>
        <v/>
      </c>
      <c r="AI428">
        <f t="shared" si="55"/>
        <v>0</v>
      </c>
      <c r="AJ428">
        <f t="shared" si="56"/>
        <v>0</v>
      </c>
      <c r="AK428">
        <v>0</v>
      </c>
      <c r="AL428" t="str">
        <f>IF(AA428="","",IFERROR(IF(ISNUMBER('Procytrat CLO 60'!D429),'Procytrat CLO 60'!D429,IF(ISNUMBER(SEARCH("12",'Procytrat CLO 60'!D429)),EDATE(AB428,12),IF(ISNUMBER(SEARCH("6",'Procytrat CLO 60'!D429)),EDATE(AB428,6),IF(ISNUMBER(SEARCH("3",'Procytrat CLO 60'!D429)),EDATE(AB428,3),DATEVALUE('Procytrat CLO 60'!D429))))),""))</f>
        <v/>
      </c>
      <c r="AM428" t="str">
        <f t="shared" ca="1" si="57"/>
        <v/>
      </c>
    </row>
    <row r="429" spans="27:39" x14ac:dyDescent="0.3">
      <c r="AA429" t="str">
        <f>IF(COUNTA('Procytrat CLO 60'!A430,'Procytrat CLO 60'!B430,'Procytrat CLO 60'!C430)&gt;0,"CLO 60","")</f>
        <v/>
      </c>
      <c r="AB429" t="str">
        <f>IFERROR(IF(ISNUMBER('Procytrat CLO 60'!A430),'Procytrat CLO 60'!A430,DATEVALUE('Procytrat CLO 60'!A430)),"")</f>
        <v/>
      </c>
      <c r="AC429" t="str">
        <f>IF(AA429="","",'Procytrat CLO 60'!B430)</f>
        <v/>
      </c>
      <c r="AD429" t="str">
        <f>IF(AA429="","",IFERROR(1*'Procytrat CLO 60'!C430,IFERROR(_xludf.NUMBERVALUE('Procytrat CLO 60'!C430,".",","),IFERROR(_xludf.NUMBERVALUE('Procytrat CLO 60'!C430,",","."),0))))</f>
        <v/>
      </c>
      <c r="AE429" t="str">
        <f>IF(AA429="","",'Procytrat CLO 60'!J430)</f>
        <v/>
      </c>
      <c r="AF429">
        <f t="shared" si="52"/>
        <v>0</v>
      </c>
      <c r="AG429" t="str">
        <f t="shared" si="53"/>
        <v/>
      </c>
      <c r="AH429" t="str">
        <f t="shared" si="54"/>
        <v/>
      </c>
      <c r="AI429">
        <f t="shared" si="55"/>
        <v>0</v>
      </c>
      <c r="AJ429">
        <f t="shared" si="56"/>
        <v>0</v>
      </c>
      <c r="AK429">
        <v>0</v>
      </c>
      <c r="AL429" t="str">
        <f>IF(AA429="","",IFERROR(IF(ISNUMBER('Procytrat CLO 60'!D430),'Procytrat CLO 60'!D430,IF(ISNUMBER(SEARCH("12",'Procytrat CLO 60'!D430)),EDATE(AB429,12),IF(ISNUMBER(SEARCH("6",'Procytrat CLO 60'!D430)),EDATE(AB429,6),IF(ISNUMBER(SEARCH("3",'Procytrat CLO 60'!D430)),EDATE(AB429,3),DATEVALUE('Procytrat CLO 60'!D430))))),""))</f>
        <v/>
      </c>
      <c r="AM429" t="str">
        <f t="shared" ca="1" si="57"/>
        <v/>
      </c>
    </row>
    <row r="430" spans="27:39" x14ac:dyDescent="0.3">
      <c r="AA430" t="str">
        <f>IF(COUNTA('Procytrat CLO 60'!A431,'Procytrat CLO 60'!B431,'Procytrat CLO 60'!C431)&gt;0,"CLO 60","")</f>
        <v/>
      </c>
      <c r="AB430" t="str">
        <f>IFERROR(IF(ISNUMBER('Procytrat CLO 60'!A431),'Procytrat CLO 60'!A431,DATEVALUE('Procytrat CLO 60'!A431)),"")</f>
        <v/>
      </c>
      <c r="AC430" t="str">
        <f>IF(AA430="","",'Procytrat CLO 60'!B431)</f>
        <v/>
      </c>
      <c r="AD430" t="str">
        <f>IF(AA430="","",IFERROR(1*'Procytrat CLO 60'!C431,IFERROR(_xludf.NUMBERVALUE('Procytrat CLO 60'!C431,".",","),IFERROR(_xludf.NUMBERVALUE('Procytrat CLO 60'!C431,",","."),0))))</f>
        <v/>
      </c>
      <c r="AE430" t="str">
        <f>IF(AA430="","",'Procytrat CLO 60'!J431)</f>
        <v/>
      </c>
      <c r="AF430">
        <f t="shared" si="52"/>
        <v>0</v>
      </c>
      <c r="AG430" t="str">
        <f t="shared" si="53"/>
        <v/>
      </c>
      <c r="AH430" t="str">
        <f t="shared" si="54"/>
        <v/>
      </c>
      <c r="AI430">
        <f t="shared" si="55"/>
        <v>0</v>
      </c>
      <c r="AJ430">
        <f t="shared" si="56"/>
        <v>0</v>
      </c>
      <c r="AK430">
        <v>0</v>
      </c>
      <c r="AL430" t="str">
        <f>IF(AA430="","",IFERROR(IF(ISNUMBER('Procytrat CLO 60'!D431),'Procytrat CLO 60'!D431,IF(ISNUMBER(SEARCH("12",'Procytrat CLO 60'!D431)),EDATE(AB430,12),IF(ISNUMBER(SEARCH("6",'Procytrat CLO 60'!D431)),EDATE(AB430,6),IF(ISNUMBER(SEARCH("3",'Procytrat CLO 60'!D431)),EDATE(AB430,3),DATEVALUE('Procytrat CLO 60'!D431))))),""))</f>
        <v/>
      </c>
      <c r="AM430" t="str">
        <f t="shared" ca="1" si="57"/>
        <v/>
      </c>
    </row>
    <row r="431" spans="27:39" x14ac:dyDescent="0.3">
      <c r="AA431" t="str">
        <f>IF(COUNTA('Procytrat CLO 60'!A432,'Procytrat CLO 60'!B432,'Procytrat CLO 60'!C432)&gt;0,"CLO 60","")</f>
        <v/>
      </c>
      <c r="AB431" t="str">
        <f>IFERROR(IF(ISNUMBER('Procytrat CLO 60'!A432),'Procytrat CLO 60'!A432,DATEVALUE('Procytrat CLO 60'!A432)),"")</f>
        <v/>
      </c>
      <c r="AC431" t="str">
        <f>IF(AA431="","",'Procytrat CLO 60'!B432)</f>
        <v/>
      </c>
      <c r="AD431" t="str">
        <f>IF(AA431="","",IFERROR(1*'Procytrat CLO 60'!C432,IFERROR(_xludf.NUMBERVALUE('Procytrat CLO 60'!C432,".",","),IFERROR(_xludf.NUMBERVALUE('Procytrat CLO 60'!C432,",","."),0))))</f>
        <v/>
      </c>
      <c r="AE431" t="str">
        <f>IF(AA431="","",'Procytrat CLO 60'!J432)</f>
        <v/>
      </c>
      <c r="AF431">
        <f t="shared" si="52"/>
        <v>0</v>
      </c>
      <c r="AG431" t="str">
        <f t="shared" si="53"/>
        <v/>
      </c>
      <c r="AH431" t="str">
        <f t="shared" si="54"/>
        <v/>
      </c>
      <c r="AI431">
        <f t="shared" si="55"/>
        <v>0</v>
      </c>
      <c r="AJ431">
        <f t="shared" si="56"/>
        <v>0</v>
      </c>
      <c r="AK431">
        <v>0</v>
      </c>
      <c r="AL431" t="str">
        <f>IF(AA431="","",IFERROR(IF(ISNUMBER('Procytrat CLO 60'!D432),'Procytrat CLO 60'!D432,IF(ISNUMBER(SEARCH("12",'Procytrat CLO 60'!D432)),EDATE(AB431,12),IF(ISNUMBER(SEARCH("6",'Procytrat CLO 60'!D432)),EDATE(AB431,6),IF(ISNUMBER(SEARCH("3",'Procytrat CLO 60'!D432)),EDATE(AB431,3),DATEVALUE('Procytrat CLO 60'!D432))))),""))</f>
        <v/>
      </c>
      <c r="AM431" t="str">
        <f t="shared" ca="1" si="57"/>
        <v/>
      </c>
    </row>
    <row r="432" spans="27:39" x14ac:dyDescent="0.3">
      <c r="AA432" t="str">
        <f>IF(COUNTA('Procytrat CLO 60'!A433,'Procytrat CLO 60'!B433,'Procytrat CLO 60'!C433)&gt;0,"CLO 60","")</f>
        <v/>
      </c>
      <c r="AB432" t="str">
        <f>IFERROR(IF(ISNUMBER('Procytrat CLO 60'!A433),'Procytrat CLO 60'!A433,DATEVALUE('Procytrat CLO 60'!A433)),"")</f>
        <v/>
      </c>
      <c r="AC432" t="str">
        <f>IF(AA432="","",'Procytrat CLO 60'!B433)</f>
        <v/>
      </c>
      <c r="AD432" t="str">
        <f>IF(AA432="","",IFERROR(1*'Procytrat CLO 60'!C433,IFERROR(_xludf.NUMBERVALUE('Procytrat CLO 60'!C433,".",","),IFERROR(_xludf.NUMBERVALUE('Procytrat CLO 60'!C433,",","."),0))))</f>
        <v/>
      </c>
      <c r="AE432" t="str">
        <f>IF(AA432="","",'Procytrat CLO 60'!J433)</f>
        <v/>
      </c>
      <c r="AF432">
        <f t="shared" si="52"/>
        <v>0</v>
      </c>
      <c r="AG432" t="str">
        <f t="shared" si="53"/>
        <v/>
      </c>
      <c r="AH432" t="str">
        <f t="shared" si="54"/>
        <v/>
      </c>
      <c r="AI432">
        <f t="shared" si="55"/>
        <v>0</v>
      </c>
      <c r="AJ432">
        <f t="shared" si="56"/>
        <v>0</v>
      </c>
      <c r="AK432">
        <v>0</v>
      </c>
      <c r="AL432" t="str">
        <f>IF(AA432="","",IFERROR(IF(ISNUMBER('Procytrat CLO 60'!D433),'Procytrat CLO 60'!D433,IF(ISNUMBER(SEARCH("12",'Procytrat CLO 60'!D433)),EDATE(AB432,12),IF(ISNUMBER(SEARCH("6",'Procytrat CLO 60'!D433)),EDATE(AB432,6),IF(ISNUMBER(SEARCH("3",'Procytrat CLO 60'!D433)),EDATE(AB432,3),DATEVALUE('Procytrat CLO 60'!D433))))),""))</f>
        <v/>
      </c>
      <c r="AM432" t="str">
        <f t="shared" ca="1" si="57"/>
        <v/>
      </c>
    </row>
    <row r="433" spans="27:39" x14ac:dyDescent="0.3">
      <c r="AA433" t="str">
        <f>IF(COUNTA('Procytrat CLO 60'!A434,'Procytrat CLO 60'!B434,'Procytrat CLO 60'!C434)&gt;0,"CLO 60","")</f>
        <v/>
      </c>
      <c r="AB433" t="str">
        <f>IFERROR(IF(ISNUMBER('Procytrat CLO 60'!A434),'Procytrat CLO 60'!A434,DATEVALUE('Procytrat CLO 60'!A434)),"")</f>
        <v/>
      </c>
      <c r="AC433" t="str">
        <f>IF(AA433="","",'Procytrat CLO 60'!B434)</f>
        <v/>
      </c>
      <c r="AD433" t="str">
        <f>IF(AA433="","",IFERROR(1*'Procytrat CLO 60'!C434,IFERROR(_xludf.NUMBERVALUE('Procytrat CLO 60'!C434,".",","),IFERROR(_xludf.NUMBERVALUE('Procytrat CLO 60'!C434,",","."),0))))</f>
        <v/>
      </c>
      <c r="AE433" t="str">
        <f>IF(AA433="","",'Procytrat CLO 60'!J434)</f>
        <v/>
      </c>
      <c r="AF433">
        <f t="shared" si="52"/>
        <v>0</v>
      </c>
      <c r="AG433" t="str">
        <f t="shared" si="53"/>
        <v/>
      </c>
      <c r="AH433" t="str">
        <f t="shared" si="54"/>
        <v/>
      </c>
      <c r="AI433">
        <f t="shared" si="55"/>
        <v>0</v>
      </c>
      <c r="AJ433">
        <f t="shared" si="56"/>
        <v>0</v>
      </c>
      <c r="AK433">
        <v>0</v>
      </c>
      <c r="AL433" t="str">
        <f>IF(AA433="","",IFERROR(IF(ISNUMBER('Procytrat CLO 60'!D434),'Procytrat CLO 60'!D434,IF(ISNUMBER(SEARCH("12",'Procytrat CLO 60'!D434)),EDATE(AB433,12),IF(ISNUMBER(SEARCH("6",'Procytrat CLO 60'!D434)),EDATE(AB433,6),IF(ISNUMBER(SEARCH("3",'Procytrat CLO 60'!D434)),EDATE(AB433,3),DATEVALUE('Procytrat CLO 60'!D434))))),""))</f>
        <v/>
      </c>
      <c r="AM433" t="str">
        <f t="shared" ca="1" si="57"/>
        <v/>
      </c>
    </row>
    <row r="434" spans="27:39" x14ac:dyDescent="0.3">
      <c r="AA434" t="str">
        <f>IF(COUNTA('Procytrat CLO 60'!A435,'Procytrat CLO 60'!B435,'Procytrat CLO 60'!C435)&gt;0,"CLO 60","")</f>
        <v/>
      </c>
      <c r="AB434" t="str">
        <f>IFERROR(IF(ISNUMBER('Procytrat CLO 60'!A435),'Procytrat CLO 60'!A435,DATEVALUE('Procytrat CLO 60'!A435)),"")</f>
        <v/>
      </c>
      <c r="AC434" t="str">
        <f>IF(AA434="","",'Procytrat CLO 60'!B435)</f>
        <v/>
      </c>
      <c r="AD434" t="str">
        <f>IF(AA434="","",IFERROR(1*'Procytrat CLO 60'!C435,IFERROR(_xludf.NUMBERVALUE('Procytrat CLO 60'!C435,".",","),IFERROR(_xludf.NUMBERVALUE('Procytrat CLO 60'!C435,",","."),0))))</f>
        <v/>
      </c>
      <c r="AE434" t="str">
        <f>IF(AA434="","",'Procytrat CLO 60'!J435)</f>
        <v/>
      </c>
      <c r="AF434">
        <f t="shared" si="52"/>
        <v>0</v>
      </c>
      <c r="AG434" t="str">
        <f t="shared" si="53"/>
        <v/>
      </c>
      <c r="AH434" t="str">
        <f t="shared" si="54"/>
        <v/>
      </c>
      <c r="AI434">
        <f t="shared" si="55"/>
        <v>0</v>
      </c>
      <c r="AJ434">
        <f t="shared" si="56"/>
        <v>0</v>
      </c>
      <c r="AK434">
        <v>0</v>
      </c>
      <c r="AL434" t="str">
        <f>IF(AA434="","",IFERROR(IF(ISNUMBER('Procytrat CLO 60'!D435),'Procytrat CLO 60'!D435,IF(ISNUMBER(SEARCH("12",'Procytrat CLO 60'!D435)),EDATE(AB434,12),IF(ISNUMBER(SEARCH("6",'Procytrat CLO 60'!D435)),EDATE(AB434,6),IF(ISNUMBER(SEARCH("3",'Procytrat CLO 60'!D435)),EDATE(AB434,3),DATEVALUE('Procytrat CLO 60'!D435))))),""))</f>
        <v/>
      </c>
      <c r="AM434" t="str">
        <f t="shared" ca="1" si="57"/>
        <v/>
      </c>
    </row>
    <row r="435" spans="27:39" x14ac:dyDescent="0.3">
      <c r="AA435" t="str">
        <f>IF(COUNTA('Procytrat CLO 60'!A436,'Procytrat CLO 60'!B436,'Procytrat CLO 60'!C436)&gt;0,"CLO 60","")</f>
        <v/>
      </c>
      <c r="AB435" t="str">
        <f>IFERROR(IF(ISNUMBER('Procytrat CLO 60'!A436),'Procytrat CLO 60'!A436,DATEVALUE('Procytrat CLO 60'!A436)),"")</f>
        <v/>
      </c>
      <c r="AC435" t="str">
        <f>IF(AA435="","",'Procytrat CLO 60'!B436)</f>
        <v/>
      </c>
      <c r="AD435" t="str">
        <f>IF(AA435="","",IFERROR(1*'Procytrat CLO 60'!C436,IFERROR(_xludf.NUMBERVALUE('Procytrat CLO 60'!C436,".",","),IFERROR(_xludf.NUMBERVALUE('Procytrat CLO 60'!C436,",","."),0))))</f>
        <v/>
      </c>
      <c r="AE435" t="str">
        <f>IF(AA435="","",'Procytrat CLO 60'!J436)</f>
        <v/>
      </c>
      <c r="AF435">
        <f t="shared" si="52"/>
        <v>0</v>
      </c>
      <c r="AG435" t="str">
        <f t="shared" si="53"/>
        <v/>
      </c>
      <c r="AH435" t="str">
        <f t="shared" si="54"/>
        <v/>
      </c>
      <c r="AI435">
        <f t="shared" si="55"/>
        <v>0</v>
      </c>
      <c r="AJ435">
        <f t="shared" si="56"/>
        <v>0</v>
      </c>
      <c r="AK435">
        <v>0</v>
      </c>
      <c r="AL435" t="str">
        <f>IF(AA435="","",IFERROR(IF(ISNUMBER('Procytrat CLO 60'!D436),'Procytrat CLO 60'!D436,IF(ISNUMBER(SEARCH("12",'Procytrat CLO 60'!D436)),EDATE(AB435,12),IF(ISNUMBER(SEARCH("6",'Procytrat CLO 60'!D436)),EDATE(AB435,6),IF(ISNUMBER(SEARCH("3",'Procytrat CLO 60'!D436)),EDATE(AB435,3),DATEVALUE('Procytrat CLO 60'!D436))))),""))</f>
        <v/>
      </c>
      <c r="AM435" t="str">
        <f t="shared" ca="1" si="57"/>
        <v/>
      </c>
    </row>
    <row r="436" spans="27:39" x14ac:dyDescent="0.3">
      <c r="AA436" t="str">
        <f>IF(COUNTA('Procytrat CLO 60'!A437,'Procytrat CLO 60'!B437,'Procytrat CLO 60'!C437)&gt;0,"CLO 60","")</f>
        <v/>
      </c>
      <c r="AB436" t="str">
        <f>IFERROR(IF(ISNUMBER('Procytrat CLO 60'!A437),'Procytrat CLO 60'!A437,DATEVALUE('Procytrat CLO 60'!A437)),"")</f>
        <v/>
      </c>
      <c r="AC436" t="str">
        <f>IF(AA436="","",'Procytrat CLO 60'!B437)</f>
        <v/>
      </c>
      <c r="AD436" t="str">
        <f>IF(AA436="","",IFERROR(1*'Procytrat CLO 60'!C437,IFERROR(_xludf.NUMBERVALUE('Procytrat CLO 60'!C437,".",","),IFERROR(_xludf.NUMBERVALUE('Procytrat CLO 60'!C437,",","."),0))))</f>
        <v/>
      </c>
      <c r="AE436" t="str">
        <f>IF(AA436="","",'Procytrat CLO 60'!J437)</f>
        <v/>
      </c>
      <c r="AF436">
        <f t="shared" si="52"/>
        <v>0</v>
      </c>
      <c r="AG436" t="str">
        <f t="shared" si="53"/>
        <v/>
      </c>
      <c r="AH436" t="str">
        <f t="shared" si="54"/>
        <v/>
      </c>
      <c r="AI436">
        <f t="shared" si="55"/>
        <v>0</v>
      </c>
      <c r="AJ436">
        <f t="shared" si="56"/>
        <v>0</v>
      </c>
      <c r="AK436">
        <v>0</v>
      </c>
      <c r="AL436" t="str">
        <f>IF(AA436="","",IFERROR(IF(ISNUMBER('Procytrat CLO 60'!D437),'Procytrat CLO 60'!D437,IF(ISNUMBER(SEARCH("12",'Procytrat CLO 60'!D437)),EDATE(AB436,12),IF(ISNUMBER(SEARCH("6",'Procytrat CLO 60'!D437)),EDATE(AB436,6),IF(ISNUMBER(SEARCH("3",'Procytrat CLO 60'!D437)),EDATE(AB436,3),DATEVALUE('Procytrat CLO 60'!D437))))),""))</f>
        <v/>
      </c>
      <c r="AM436" t="str">
        <f t="shared" ca="1" si="57"/>
        <v/>
      </c>
    </row>
    <row r="437" spans="27:39" x14ac:dyDescent="0.3">
      <c r="AA437" t="str">
        <f>IF(COUNTA('Procytrat CLO 60'!A438,'Procytrat CLO 60'!B438,'Procytrat CLO 60'!C438)&gt;0,"CLO 60","")</f>
        <v/>
      </c>
      <c r="AB437" t="str">
        <f>IFERROR(IF(ISNUMBER('Procytrat CLO 60'!A438),'Procytrat CLO 60'!A438,DATEVALUE('Procytrat CLO 60'!A438)),"")</f>
        <v/>
      </c>
      <c r="AC437" t="str">
        <f>IF(AA437="","",'Procytrat CLO 60'!B438)</f>
        <v/>
      </c>
      <c r="AD437" t="str">
        <f>IF(AA437="","",IFERROR(1*'Procytrat CLO 60'!C438,IFERROR(_xludf.NUMBERVALUE('Procytrat CLO 60'!C438,".",","),IFERROR(_xludf.NUMBERVALUE('Procytrat CLO 60'!C438,",","."),0))))</f>
        <v/>
      </c>
      <c r="AE437" t="str">
        <f>IF(AA437="","",'Procytrat CLO 60'!J438)</f>
        <v/>
      </c>
      <c r="AF437">
        <f t="shared" si="52"/>
        <v>0</v>
      </c>
      <c r="AG437" t="str">
        <f t="shared" si="53"/>
        <v/>
      </c>
      <c r="AH437" t="str">
        <f t="shared" si="54"/>
        <v/>
      </c>
      <c r="AI437">
        <f t="shared" si="55"/>
        <v>0</v>
      </c>
      <c r="AJ437">
        <f t="shared" si="56"/>
        <v>0</v>
      </c>
      <c r="AK437">
        <v>0</v>
      </c>
      <c r="AL437" t="str">
        <f>IF(AA437="","",IFERROR(IF(ISNUMBER('Procytrat CLO 60'!D438),'Procytrat CLO 60'!D438,IF(ISNUMBER(SEARCH("12",'Procytrat CLO 60'!D438)),EDATE(AB437,12),IF(ISNUMBER(SEARCH("6",'Procytrat CLO 60'!D438)),EDATE(AB437,6),IF(ISNUMBER(SEARCH("3",'Procytrat CLO 60'!D438)),EDATE(AB437,3),DATEVALUE('Procytrat CLO 60'!D438))))),""))</f>
        <v/>
      </c>
      <c r="AM437" t="str">
        <f t="shared" ca="1" si="57"/>
        <v/>
      </c>
    </row>
    <row r="438" spans="27:39" x14ac:dyDescent="0.3">
      <c r="AA438" t="str">
        <f>IF(COUNTA('Procytrat CLO 60'!A439,'Procytrat CLO 60'!B439,'Procytrat CLO 60'!C439)&gt;0,"CLO 60","")</f>
        <v/>
      </c>
      <c r="AB438" t="str">
        <f>IFERROR(IF(ISNUMBER('Procytrat CLO 60'!A439),'Procytrat CLO 60'!A439,DATEVALUE('Procytrat CLO 60'!A439)),"")</f>
        <v/>
      </c>
      <c r="AC438" t="str">
        <f>IF(AA438="","",'Procytrat CLO 60'!B439)</f>
        <v/>
      </c>
      <c r="AD438" t="str">
        <f>IF(AA438="","",IFERROR(1*'Procytrat CLO 60'!C439,IFERROR(_xludf.NUMBERVALUE('Procytrat CLO 60'!C439,".",","),IFERROR(_xludf.NUMBERVALUE('Procytrat CLO 60'!C439,",","."),0))))</f>
        <v/>
      </c>
      <c r="AE438" t="str">
        <f>IF(AA438="","",'Procytrat CLO 60'!J439)</f>
        <v/>
      </c>
      <c r="AF438">
        <f t="shared" si="52"/>
        <v>0</v>
      </c>
      <c r="AG438" t="str">
        <f t="shared" si="53"/>
        <v/>
      </c>
      <c r="AH438" t="str">
        <f t="shared" si="54"/>
        <v/>
      </c>
      <c r="AI438">
        <f t="shared" si="55"/>
        <v>0</v>
      </c>
      <c r="AJ438">
        <f t="shared" si="56"/>
        <v>0</v>
      </c>
      <c r="AK438">
        <v>0</v>
      </c>
      <c r="AL438" t="str">
        <f>IF(AA438="","",IFERROR(IF(ISNUMBER('Procytrat CLO 60'!D439),'Procytrat CLO 60'!D439,IF(ISNUMBER(SEARCH("12",'Procytrat CLO 60'!D439)),EDATE(AB438,12),IF(ISNUMBER(SEARCH("6",'Procytrat CLO 60'!D439)),EDATE(AB438,6),IF(ISNUMBER(SEARCH("3",'Procytrat CLO 60'!D439)),EDATE(AB438,3),DATEVALUE('Procytrat CLO 60'!D439))))),""))</f>
        <v/>
      </c>
      <c r="AM438" t="str">
        <f t="shared" ca="1" si="57"/>
        <v/>
      </c>
    </row>
    <row r="439" spans="27:39" x14ac:dyDescent="0.3">
      <c r="AA439" t="str">
        <f>IF(COUNTA('Procytrat CLO 60'!A440,'Procytrat CLO 60'!B440,'Procytrat CLO 60'!C440)&gt;0,"CLO 60","")</f>
        <v/>
      </c>
      <c r="AB439" t="str">
        <f>IFERROR(IF(ISNUMBER('Procytrat CLO 60'!A440),'Procytrat CLO 60'!A440,DATEVALUE('Procytrat CLO 60'!A440)),"")</f>
        <v/>
      </c>
      <c r="AC439" t="str">
        <f>IF(AA439="","",'Procytrat CLO 60'!B440)</f>
        <v/>
      </c>
      <c r="AD439" t="str">
        <f>IF(AA439="","",IFERROR(1*'Procytrat CLO 60'!C440,IFERROR(_xludf.NUMBERVALUE('Procytrat CLO 60'!C440,".",","),IFERROR(_xludf.NUMBERVALUE('Procytrat CLO 60'!C440,",","."),0))))</f>
        <v/>
      </c>
      <c r="AE439" t="str">
        <f>IF(AA439="","",'Procytrat CLO 60'!J440)</f>
        <v/>
      </c>
      <c r="AF439">
        <f t="shared" si="52"/>
        <v>0</v>
      </c>
      <c r="AG439" t="str">
        <f t="shared" si="53"/>
        <v/>
      </c>
      <c r="AH439" t="str">
        <f t="shared" si="54"/>
        <v/>
      </c>
      <c r="AI439">
        <f t="shared" si="55"/>
        <v>0</v>
      </c>
      <c r="AJ439">
        <f t="shared" si="56"/>
        <v>0</v>
      </c>
      <c r="AK439">
        <v>0</v>
      </c>
      <c r="AL439" t="str">
        <f>IF(AA439="","",IFERROR(IF(ISNUMBER('Procytrat CLO 60'!D440),'Procytrat CLO 60'!D440,IF(ISNUMBER(SEARCH("12",'Procytrat CLO 60'!D440)),EDATE(AB439,12),IF(ISNUMBER(SEARCH("6",'Procytrat CLO 60'!D440)),EDATE(AB439,6),IF(ISNUMBER(SEARCH("3",'Procytrat CLO 60'!D440)),EDATE(AB439,3),DATEVALUE('Procytrat CLO 60'!D440))))),""))</f>
        <v/>
      </c>
      <c r="AM439" t="str">
        <f t="shared" ca="1" si="57"/>
        <v/>
      </c>
    </row>
    <row r="440" spans="27:39" x14ac:dyDescent="0.3">
      <c r="AA440" t="str">
        <f>IF(COUNTA('Procytrat CLO 60'!A441,'Procytrat CLO 60'!B441,'Procytrat CLO 60'!C441)&gt;0,"CLO 60","")</f>
        <v/>
      </c>
      <c r="AB440" t="str">
        <f>IFERROR(IF(ISNUMBER('Procytrat CLO 60'!A441),'Procytrat CLO 60'!A441,DATEVALUE('Procytrat CLO 60'!A441)),"")</f>
        <v/>
      </c>
      <c r="AC440" t="str">
        <f>IF(AA440="","",'Procytrat CLO 60'!B441)</f>
        <v/>
      </c>
      <c r="AD440" t="str">
        <f>IF(AA440="","",IFERROR(1*'Procytrat CLO 60'!C441,IFERROR(_xludf.NUMBERVALUE('Procytrat CLO 60'!C441,".",","),IFERROR(_xludf.NUMBERVALUE('Procytrat CLO 60'!C441,",","."),0))))</f>
        <v/>
      </c>
      <c r="AE440" t="str">
        <f>IF(AA440="","",'Procytrat CLO 60'!J441)</f>
        <v/>
      </c>
      <c r="AF440">
        <f t="shared" si="52"/>
        <v>0</v>
      </c>
      <c r="AG440" t="str">
        <f t="shared" si="53"/>
        <v/>
      </c>
      <c r="AH440" t="str">
        <f t="shared" si="54"/>
        <v/>
      </c>
      <c r="AI440">
        <f t="shared" si="55"/>
        <v>0</v>
      </c>
      <c r="AJ440">
        <f t="shared" si="56"/>
        <v>0</v>
      </c>
      <c r="AK440">
        <v>0</v>
      </c>
      <c r="AL440" t="str">
        <f>IF(AA440="","",IFERROR(IF(ISNUMBER('Procytrat CLO 60'!D441),'Procytrat CLO 60'!D441,IF(ISNUMBER(SEARCH("12",'Procytrat CLO 60'!D441)),EDATE(AB440,12),IF(ISNUMBER(SEARCH("6",'Procytrat CLO 60'!D441)),EDATE(AB440,6),IF(ISNUMBER(SEARCH("3",'Procytrat CLO 60'!D441)),EDATE(AB440,3),DATEVALUE('Procytrat CLO 60'!D441))))),""))</f>
        <v/>
      </c>
      <c r="AM440" t="str">
        <f t="shared" ca="1" si="57"/>
        <v/>
      </c>
    </row>
    <row r="441" spans="27:39" x14ac:dyDescent="0.3">
      <c r="AA441" t="str">
        <f>IF(COUNTA('Procytrat CLO 60'!A442,'Procytrat CLO 60'!B442,'Procytrat CLO 60'!C442)&gt;0,"CLO 60","")</f>
        <v/>
      </c>
      <c r="AB441" t="str">
        <f>IFERROR(IF(ISNUMBER('Procytrat CLO 60'!A442),'Procytrat CLO 60'!A442,DATEVALUE('Procytrat CLO 60'!A442)),"")</f>
        <v/>
      </c>
      <c r="AC441" t="str">
        <f>IF(AA441="","",'Procytrat CLO 60'!B442)</f>
        <v/>
      </c>
      <c r="AD441" t="str">
        <f>IF(AA441="","",IFERROR(1*'Procytrat CLO 60'!C442,IFERROR(_xludf.NUMBERVALUE('Procytrat CLO 60'!C442,".",","),IFERROR(_xludf.NUMBERVALUE('Procytrat CLO 60'!C442,",","."),0))))</f>
        <v/>
      </c>
      <c r="AE441" t="str">
        <f>IF(AA441="","",'Procytrat CLO 60'!J442)</f>
        <v/>
      </c>
      <c r="AF441">
        <f t="shared" si="52"/>
        <v>0</v>
      </c>
      <c r="AG441" t="str">
        <f t="shared" si="53"/>
        <v/>
      </c>
      <c r="AH441" t="str">
        <f t="shared" si="54"/>
        <v/>
      </c>
      <c r="AI441">
        <f t="shared" si="55"/>
        <v>0</v>
      </c>
      <c r="AJ441">
        <f t="shared" si="56"/>
        <v>0</v>
      </c>
      <c r="AK441">
        <v>0</v>
      </c>
      <c r="AL441" t="str">
        <f>IF(AA441="","",IFERROR(IF(ISNUMBER('Procytrat CLO 60'!D442),'Procytrat CLO 60'!D442,IF(ISNUMBER(SEARCH("12",'Procytrat CLO 60'!D442)),EDATE(AB441,12),IF(ISNUMBER(SEARCH("6",'Procytrat CLO 60'!D442)),EDATE(AB441,6),IF(ISNUMBER(SEARCH("3",'Procytrat CLO 60'!D442)),EDATE(AB441,3),DATEVALUE('Procytrat CLO 60'!D442))))),""))</f>
        <v/>
      </c>
      <c r="AM441" t="str">
        <f t="shared" ca="1" si="57"/>
        <v/>
      </c>
    </row>
    <row r="442" spans="27:39" x14ac:dyDescent="0.3">
      <c r="AA442" t="str">
        <f>IF(COUNTA('Procytrat CLO 60'!A443,'Procytrat CLO 60'!B443,'Procytrat CLO 60'!C443)&gt;0,"CLO 60","")</f>
        <v/>
      </c>
      <c r="AB442" t="str">
        <f>IFERROR(IF(ISNUMBER('Procytrat CLO 60'!A443),'Procytrat CLO 60'!A443,DATEVALUE('Procytrat CLO 60'!A443)),"")</f>
        <v/>
      </c>
      <c r="AC442" t="str">
        <f>IF(AA442="","",'Procytrat CLO 60'!B443)</f>
        <v/>
      </c>
      <c r="AD442" t="str">
        <f>IF(AA442="","",IFERROR(1*'Procytrat CLO 60'!C443,IFERROR(_xludf.NUMBERVALUE('Procytrat CLO 60'!C443,".",","),IFERROR(_xludf.NUMBERVALUE('Procytrat CLO 60'!C443,",","."),0))))</f>
        <v/>
      </c>
      <c r="AE442" t="str">
        <f>IF(AA442="","",'Procytrat CLO 60'!J443)</f>
        <v/>
      </c>
      <c r="AF442">
        <f t="shared" si="52"/>
        <v>0</v>
      </c>
      <c r="AG442" t="str">
        <f t="shared" si="53"/>
        <v/>
      </c>
      <c r="AH442" t="str">
        <f t="shared" si="54"/>
        <v/>
      </c>
      <c r="AI442">
        <f t="shared" si="55"/>
        <v>0</v>
      </c>
      <c r="AJ442">
        <f t="shared" si="56"/>
        <v>0</v>
      </c>
      <c r="AK442">
        <v>0</v>
      </c>
      <c r="AL442" t="str">
        <f>IF(AA442="","",IFERROR(IF(ISNUMBER('Procytrat CLO 60'!D443),'Procytrat CLO 60'!D443,IF(ISNUMBER(SEARCH("12",'Procytrat CLO 60'!D443)),EDATE(AB442,12),IF(ISNUMBER(SEARCH("6",'Procytrat CLO 60'!D443)),EDATE(AB442,6),IF(ISNUMBER(SEARCH("3",'Procytrat CLO 60'!D443)),EDATE(AB442,3),DATEVALUE('Procytrat CLO 60'!D443))))),""))</f>
        <v/>
      </c>
      <c r="AM442" t="str">
        <f t="shared" ca="1" si="57"/>
        <v/>
      </c>
    </row>
    <row r="443" spans="27:39" x14ac:dyDescent="0.3">
      <c r="AA443" t="str">
        <f>IF(COUNTA('Procytrat CLO 60'!A444,'Procytrat CLO 60'!B444,'Procytrat CLO 60'!C444)&gt;0,"CLO 60","")</f>
        <v/>
      </c>
      <c r="AB443" t="str">
        <f>IFERROR(IF(ISNUMBER('Procytrat CLO 60'!A444),'Procytrat CLO 60'!A444,DATEVALUE('Procytrat CLO 60'!A444)),"")</f>
        <v/>
      </c>
      <c r="AC443" t="str">
        <f>IF(AA443="","",'Procytrat CLO 60'!B444)</f>
        <v/>
      </c>
      <c r="AD443" t="str">
        <f>IF(AA443="","",IFERROR(1*'Procytrat CLO 60'!C444,IFERROR(_xludf.NUMBERVALUE('Procytrat CLO 60'!C444,".",","),IFERROR(_xludf.NUMBERVALUE('Procytrat CLO 60'!C444,",","."),0))))</f>
        <v/>
      </c>
      <c r="AE443" t="str">
        <f>IF(AA443="","",'Procytrat CLO 60'!J444)</f>
        <v/>
      </c>
      <c r="AF443">
        <f t="shared" si="52"/>
        <v>0</v>
      </c>
      <c r="AG443" t="str">
        <f t="shared" si="53"/>
        <v/>
      </c>
      <c r="AH443" t="str">
        <f t="shared" si="54"/>
        <v/>
      </c>
      <c r="AI443">
        <f t="shared" si="55"/>
        <v>0</v>
      </c>
      <c r="AJ443">
        <f t="shared" si="56"/>
        <v>0</v>
      </c>
      <c r="AK443">
        <v>0</v>
      </c>
      <c r="AL443" t="str">
        <f>IF(AA443="","",IFERROR(IF(ISNUMBER('Procytrat CLO 60'!D444),'Procytrat CLO 60'!D444,IF(ISNUMBER(SEARCH("12",'Procytrat CLO 60'!D444)),EDATE(AB443,12),IF(ISNUMBER(SEARCH("6",'Procytrat CLO 60'!D444)),EDATE(AB443,6),IF(ISNUMBER(SEARCH("3",'Procytrat CLO 60'!D444)),EDATE(AB443,3),DATEVALUE('Procytrat CLO 60'!D444))))),""))</f>
        <v/>
      </c>
      <c r="AM443" t="str">
        <f t="shared" ca="1" si="57"/>
        <v/>
      </c>
    </row>
    <row r="444" spans="27:39" x14ac:dyDescent="0.3">
      <c r="AA444" t="str">
        <f>IF(COUNTA('Procytrat CLO 60'!A445,'Procytrat CLO 60'!B445,'Procytrat CLO 60'!C445)&gt;0,"CLO 60","")</f>
        <v/>
      </c>
      <c r="AB444" t="str">
        <f>IFERROR(IF(ISNUMBER('Procytrat CLO 60'!A445),'Procytrat CLO 60'!A445,DATEVALUE('Procytrat CLO 60'!A445)),"")</f>
        <v/>
      </c>
      <c r="AC444" t="str">
        <f>IF(AA444="","",'Procytrat CLO 60'!B445)</f>
        <v/>
      </c>
      <c r="AD444" t="str">
        <f>IF(AA444="","",IFERROR(1*'Procytrat CLO 60'!C445,IFERROR(_xludf.NUMBERVALUE('Procytrat CLO 60'!C445,".",","),IFERROR(_xludf.NUMBERVALUE('Procytrat CLO 60'!C445,",","."),0))))</f>
        <v/>
      </c>
      <c r="AE444" t="str">
        <f>IF(AA444="","",'Procytrat CLO 60'!J445)</f>
        <v/>
      </c>
      <c r="AF444">
        <f t="shared" si="52"/>
        <v>0</v>
      </c>
      <c r="AG444" t="str">
        <f t="shared" si="53"/>
        <v/>
      </c>
      <c r="AH444" t="str">
        <f t="shared" si="54"/>
        <v/>
      </c>
      <c r="AI444">
        <f t="shared" si="55"/>
        <v>0</v>
      </c>
      <c r="AJ444">
        <f t="shared" si="56"/>
        <v>0</v>
      </c>
      <c r="AK444">
        <v>0</v>
      </c>
      <c r="AL444" t="str">
        <f>IF(AA444="","",IFERROR(IF(ISNUMBER('Procytrat CLO 60'!D445),'Procytrat CLO 60'!D445,IF(ISNUMBER(SEARCH("12",'Procytrat CLO 60'!D445)),EDATE(AB444,12),IF(ISNUMBER(SEARCH("6",'Procytrat CLO 60'!D445)),EDATE(AB444,6),IF(ISNUMBER(SEARCH("3",'Procytrat CLO 60'!D445)),EDATE(AB444,3),DATEVALUE('Procytrat CLO 60'!D445))))),""))</f>
        <v/>
      </c>
      <c r="AM444" t="str">
        <f t="shared" ca="1" si="57"/>
        <v/>
      </c>
    </row>
    <row r="445" spans="27:39" x14ac:dyDescent="0.3">
      <c r="AA445" t="str">
        <f>IF(COUNTA('Procytrat CLO 60'!A446,'Procytrat CLO 60'!B446,'Procytrat CLO 60'!C446)&gt;0,"CLO 60","")</f>
        <v/>
      </c>
      <c r="AB445" t="str">
        <f>IFERROR(IF(ISNUMBER('Procytrat CLO 60'!A446),'Procytrat CLO 60'!A446,DATEVALUE('Procytrat CLO 60'!A446)),"")</f>
        <v/>
      </c>
      <c r="AC445" t="str">
        <f>IF(AA445="","",'Procytrat CLO 60'!B446)</f>
        <v/>
      </c>
      <c r="AD445" t="str">
        <f>IF(AA445="","",IFERROR(1*'Procytrat CLO 60'!C446,IFERROR(_xludf.NUMBERVALUE('Procytrat CLO 60'!C446,".",","),IFERROR(_xludf.NUMBERVALUE('Procytrat CLO 60'!C446,",","."),0))))</f>
        <v/>
      </c>
      <c r="AE445" t="str">
        <f>IF(AA445="","",'Procytrat CLO 60'!J446)</f>
        <v/>
      </c>
      <c r="AF445">
        <f t="shared" si="52"/>
        <v>0</v>
      </c>
      <c r="AG445" t="str">
        <f t="shared" si="53"/>
        <v/>
      </c>
      <c r="AH445" t="str">
        <f t="shared" si="54"/>
        <v/>
      </c>
      <c r="AI445">
        <f t="shared" si="55"/>
        <v>0</v>
      </c>
      <c r="AJ445">
        <f t="shared" si="56"/>
        <v>0</v>
      </c>
      <c r="AK445">
        <v>0</v>
      </c>
      <c r="AL445" t="str">
        <f>IF(AA445="","",IFERROR(IF(ISNUMBER('Procytrat CLO 60'!D446),'Procytrat CLO 60'!D446,IF(ISNUMBER(SEARCH("12",'Procytrat CLO 60'!D446)),EDATE(AB445,12),IF(ISNUMBER(SEARCH("6",'Procytrat CLO 60'!D446)),EDATE(AB445,6),IF(ISNUMBER(SEARCH("3",'Procytrat CLO 60'!D446)),EDATE(AB445,3),DATEVALUE('Procytrat CLO 60'!D446))))),""))</f>
        <v/>
      </c>
      <c r="AM445" t="str">
        <f t="shared" ca="1" si="57"/>
        <v/>
      </c>
    </row>
    <row r="446" spans="27:39" x14ac:dyDescent="0.3">
      <c r="AA446" t="str">
        <f>IF(COUNTA('Procytrat CLO 60'!A447,'Procytrat CLO 60'!B447,'Procytrat CLO 60'!C447)&gt;0,"CLO 60","")</f>
        <v/>
      </c>
      <c r="AB446" t="str">
        <f>IFERROR(IF(ISNUMBER('Procytrat CLO 60'!A447),'Procytrat CLO 60'!A447,DATEVALUE('Procytrat CLO 60'!A447)),"")</f>
        <v/>
      </c>
      <c r="AC446" t="str">
        <f>IF(AA446="","",'Procytrat CLO 60'!B447)</f>
        <v/>
      </c>
      <c r="AD446" t="str">
        <f>IF(AA446="","",IFERROR(1*'Procytrat CLO 60'!C447,IFERROR(_xludf.NUMBERVALUE('Procytrat CLO 60'!C447,".",","),IFERROR(_xludf.NUMBERVALUE('Procytrat CLO 60'!C447,",","."),0))))</f>
        <v/>
      </c>
      <c r="AE446" t="str">
        <f>IF(AA446="","",'Procytrat CLO 60'!J447)</f>
        <v/>
      </c>
      <c r="AF446">
        <f t="shared" si="52"/>
        <v>0</v>
      </c>
      <c r="AG446" t="str">
        <f t="shared" si="53"/>
        <v/>
      </c>
      <c r="AH446" t="str">
        <f t="shared" si="54"/>
        <v/>
      </c>
      <c r="AI446">
        <f t="shared" si="55"/>
        <v>0</v>
      </c>
      <c r="AJ446">
        <f t="shared" si="56"/>
        <v>0</v>
      </c>
      <c r="AK446">
        <v>0</v>
      </c>
      <c r="AL446" t="str">
        <f>IF(AA446="","",IFERROR(IF(ISNUMBER('Procytrat CLO 60'!D447),'Procytrat CLO 60'!D447,IF(ISNUMBER(SEARCH("12",'Procytrat CLO 60'!D447)),EDATE(AB446,12),IF(ISNUMBER(SEARCH("6",'Procytrat CLO 60'!D447)),EDATE(AB446,6),IF(ISNUMBER(SEARCH("3",'Procytrat CLO 60'!D447)),EDATE(AB446,3),DATEVALUE('Procytrat CLO 60'!D447))))),""))</f>
        <v/>
      </c>
      <c r="AM446" t="str">
        <f t="shared" ca="1" si="57"/>
        <v/>
      </c>
    </row>
    <row r="447" spans="27:39" x14ac:dyDescent="0.3">
      <c r="AA447" t="str">
        <f>IF(COUNTA('Procytrat CLO 60'!A448,'Procytrat CLO 60'!B448,'Procytrat CLO 60'!C448)&gt;0,"CLO 60","")</f>
        <v/>
      </c>
      <c r="AB447" t="str">
        <f>IFERROR(IF(ISNUMBER('Procytrat CLO 60'!A448),'Procytrat CLO 60'!A448,DATEVALUE('Procytrat CLO 60'!A448)),"")</f>
        <v/>
      </c>
      <c r="AC447" t="str">
        <f>IF(AA447="","",'Procytrat CLO 60'!B448)</f>
        <v/>
      </c>
      <c r="AD447" t="str">
        <f>IF(AA447="","",IFERROR(1*'Procytrat CLO 60'!C448,IFERROR(_xludf.NUMBERVALUE('Procytrat CLO 60'!C448,".",","),IFERROR(_xludf.NUMBERVALUE('Procytrat CLO 60'!C448,",","."),0))))</f>
        <v/>
      </c>
      <c r="AE447" t="str">
        <f>IF(AA447="","",'Procytrat CLO 60'!J448)</f>
        <v/>
      </c>
      <c r="AF447">
        <f t="shared" si="52"/>
        <v>0</v>
      </c>
      <c r="AG447" t="str">
        <f t="shared" si="53"/>
        <v/>
      </c>
      <c r="AH447" t="str">
        <f t="shared" si="54"/>
        <v/>
      </c>
      <c r="AI447">
        <f t="shared" si="55"/>
        <v>0</v>
      </c>
      <c r="AJ447">
        <f t="shared" si="56"/>
        <v>0</v>
      </c>
      <c r="AK447">
        <v>0</v>
      </c>
      <c r="AL447" t="str">
        <f>IF(AA447="","",IFERROR(IF(ISNUMBER('Procytrat CLO 60'!D448),'Procytrat CLO 60'!D448,IF(ISNUMBER(SEARCH("12",'Procytrat CLO 60'!D448)),EDATE(AB447,12),IF(ISNUMBER(SEARCH("6",'Procytrat CLO 60'!D448)),EDATE(AB447,6),IF(ISNUMBER(SEARCH("3",'Procytrat CLO 60'!D448)),EDATE(AB447,3),DATEVALUE('Procytrat CLO 60'!D448))))),""))</f>
        <v/>
      </c>
      <c r="AM447" t="str">
        <f t="shared" ca="1" si="57"/>
        <v/>
      </c>
    </row>
    <row r="448" spans="27:39" x14ac:dyDescent="0.3">
      <c r="AA448" t="str">
        <f>IF(COUNTA('Procytrat CLO 60'!A449,'Procytrat CLO 60'!B449,'Procytrat CLO 60'!C449)&gt;0,"CLO 60","")</f>
        <v/>
      </c>
      <c r="AB448" t="str">
        <f>IFERROR(IF(ISNUMBER('Procytrat CLO 60'!A449),'Procytrat CLO 60'!A449,DATEVALUE('Procytrat CLO 60'!A449)),"")</f>
        <v/>
      </c>
      <c r="AC448" t="str">
        <f>IF(AA448="","",'Procytrat CLO 60'!B449)</f>
        <v/>
      </c>
      <c r="AD448" t="str">
        <f>IF(AA448="","",IFERROR(1*'Procytrat CLO 60'!C449,IFERROR(_xludf.NUMBERVALUE('Procytrat CLO 60'!C449,".",","),IFERROR(_xludf.NUMBERVALUE('Procytrat CLO 60'!C449,",","."),0))))</f>
        <v/>
      </c>
      <c r="AE448" t="str">
        <f>IF(AA448="","",'Procytrat CLO 60'!J449)</f>
        <v/>
      </c>
      <c r="AF448">
        <f t="shared" si="52"/>
        <v>0</v>
      </c>
      <c r="AG448" t="str">
        <f t="shared" si="53"/>
        <v/>
      </c>
      <c r="AH448" t="str">
        <f t="shared" si="54"/>
        <v/>
      </c>
      <c r="AI448">
        <f t="shared" si="55"/>
        <v>0</v>
      </c>
      <c r="AJ448">
        <f t="shared" si="56"/>
        <v>0</v>
      </c>
      <c r="AK448">
        <v>0</v>
      </c>
      <c r="AL448" t="str">
        <f>IF(AA448="","",IFERROR(IF(ISNUMBER('Procytrat CLO 60'!D449),'Procytrat CLO 60'!D449,IF(ISNUMBER(SEARCH("12",'Procytrat CLO 60'!D449)),EDATE(AB448,12),IF(ISNUMBER(SEARCH("6",'Procytrat CLO 60'!D449)),EDATE(AB448,6),IF(ISNUMBER(SEARCH("3",'Procytrat CLO 60'!D449)),EDATE(AB448,3),DATEVALUE('Procytrat CLO 60'!D449))))),""))</f>
        <v/>
      </c>
      <c r="AM448" t="str">
        <f t="shared" ca="1" si="57"/>
        <v/>
      </c>
    </row>
    <row r="449" spans="27:39" x14ac:dyDescent="0.3">
      <c r="AA449" t="str">
        <f>IF(COUNTA('Procytrat CLO 60'!A450,'Procytrat CLO 60'!B450,'Procytrat CLO 60'!C450)&gt;0,"CLO 60","")</f>
        <v/>
      </c>
      <c r="AB449" t="str">
        <f>IFERROR(IF(ISNUMBER('Procytrat CLO 60'!A450),'Procytrat CLO 60'!A450,DATEVALUE('Procytrat CLO 60'!A450)),"")</f>
        <v/>
      </c>
      <c r="AC449" t="str">
        <f>IF(AA449="","",'Procytrat CLO 60'!B450)</f>
        <v/>
      </c>
      <c r="AD449" t="str">
        <f>IF(AA449="","",IFERROR(1*'Procytrat CLO 60'!C450,IFERROR(_xludf.NUMBERVALUE('Procytrat CLO 60'!C450,".",","),IFERROR(_xludf.NUMBERVALUE('Procytrat CLO 60'!C450,",","."),0))))</f>
        <v/>
      </c>
      <c r="AE449" t="str">
        <f>IF(AA449="","",'Procytrat CLO 60'!J450)</f>
        <v/>
      </c>
      <c r="AF449">
        <f t="shared" si="52"/>
        <v>0</v>
      </c>
      <c r="AG449" t="str">
        <f t="shared" si="53"/>
        <v/>
      </c>
      <c r="AH449" t="str">
        <f t="shared" si="54"/>
        <v/>
      </c>
      <c r="AI449">
        <f t="shared" si="55"/>
        <v>0</v>
      </c>
      <c r="AJ449">
        <f t="shared" si="56"/>
        <v>0</v>
      </c>
      <c r="AK449">
        <v>0</v>
      </c>
      <c r="AL449" t="str">
        <f>IF(AA449="","",IFERROR(IF(ISNUMBER('Procytrat CLO 60'!D450),'Procytrat CLO 60'!D450,IF(ISNUMBER(SEARCH("12",'Procytrat CLO 60'!D450)),EDATE(AB449,12),IF(ISNUMBER(SEARCH("6",'Procytrat CLO 60'!D450)),EDATE(AB449,6),IF(ISNUMBER(SEARCH("3",'Procytrat CLO 60'!D450)),EDATE(AB449,3),DATEVALUE('Procytrat CLO 60'!D450))))),""))</f>
        <v/>
      </c>
      <c r="AM449" t="str">
        <f t="shared" ca="1" si="57"/>
        <v/>
      </c>
    </row>
    <row r="450" spans="27:39" x14ac:dyDescent="0.3">
      <c r="AA450" t="str">
        <f>IF(COUNTA('Procytrat CLO 60'!A451,'Procytrat CLO 60'!B451,'Procytrat CLO 60'!C451)&gt;0,"CLO 60","")</f>
        <v/>
      </c>
      <c r="AB450" t="str">
        <f>IFERROR(IF(ISNUMBER('Procytrat CLO 60'!A451),'Procytrat CLO 60'!A451,DATEVALUE('Procytrat CLO 60'!A451)),"")</f>
        <v/>
      </c>
      <c r="AC450" t="str">
        <f>IF(AA450="","",'Procytrat CLO 60'!B451)</f>
        <v/>
      </c>
      <c r="AD450" t="str">
        <f>IF(AA450="","",IFERROR(1*'Procytrat CLO 60'!C451,IFERROR(_xludf.NUMBERVALUE('Procytrat CLO 60'!C451,".",","),IFERROR(_xludf.NUMBERVALUE('Procytrat CLO 60'!C451,",","."),0))))</f>
        <v/>
      </c>
      <c r="AE450" t="str">
        <f>IF(AA450="","",'Procytrat CLO 60'!J451)</f>
        <v/>
      </c>
      <c r="AF450">
        <f t="shared" ref="AF450:AF513" si="58">IF(AA450="",0,--ISNUMBER(SEARCH("aprovado",AE450)))</f>
        <v>0</v>
      </c>
      <c r="AG450" t="str">
        <f t="shared" ref="AG450:AG513" si="59">IF(AB450="","",YEAR(AB450))</f>
        <v/>
      </c>
      <c r="AH450" t="str">
        <f t="shared" ref="AH450:AH513" si="60">IF(AB450="","",MONTH(AB450))</f>
        <v/>
      </c>
      <c r="AI450">
        <f t="shared" ref="AI450:AI513" si="61">IF(AB450="",0,AB450+ROW()/1000000)</f>
        <v>0</v>
      </c>
      <c r="AJ450">
        <f t="shared" ref="AJ450:AJ513" si="62">--(AA450&lt;&gt;"")</f>
        <v>0</v>
      </c>
      <c r="AK450">
        <v>0</v>
      </c>
      <c r="AL450" t="str">
        <f>IF(AA450="","",IFERROR(IF(ISNUMBER('Procytrat CLO 60'!D451),'Procytrat CLO 60'!D451,IF(ISNUMBER(SEARCH("12",'Procytrat CLO 60'!D451)),EDATE(AB450,12),IF(ISNUMBER(SEARCH("6",'Procytrat CLO 60'!D451)),EDATE(AB450,6),IF(ISNUMBER(SEARCH("3",'Procytrat CLO 60'!D451)),EDATE(AB450,3),DATEVALUE('Procytrat CLO 60'!D451))))),""))</f>
        <v/>
      </c>
      <c r="AM450" t="str">
        <f t="shared" ref="AM450:AM513" ca="1" si="63">IF(AND(AJ450=1,AL450&lt;&gt;"",AL450&gt;=TODAY(),AG450=$W$3),AL450+ROW()/1000000,"")</f>
        <v/>
      </c>
    </row>
    <row r="451" spans="27:39" x14ac:dyDescent="0.3">
      <c r="AA451" t="str">
        <f>IF(COUNTA('Procytrat CLO 60'!A452,'Procytrat CLO 60'!B452,'Procytrat CLO 60'!C452)&gt;0,"CLO 60","")</f>
        <v/>
      </c>
      <c r="AB451" t="str">
        <f>IFERROR(IF(ISNUMBER('Procytrat CLO 60'!A452),'Procytrat CLO 60'!A452,DATEVALUE('Procytrat CLO 60'!A452)),"")</f>
        <v/>
      </c>
      <c r="AC451" t="str">
        <f>IF(AA451="","",'Procytrat CLO 60'!B452)</f>
        <v/>
      </c>
      <c r="AD451" t="str">
        <f>IF(AA451="","",IFERROR(1*'Procytrat CLO 60'!C452,IFERROR(_xludf.NUMBERVALUE('Procytrat CLO 60'!C452,".",","),IFERROR(_xludf.NUMBERVALUE('Procytrat CLO 60'!C452,",","."),0))))</f>
        <v/>
      </c>
      <c r="AE451" t="str">
        <f>IF(AA451="","",'Procytrat CLO 60'!J452)</f>
        <v/>
      </c>
      <c r="AF451">
        <f t="shared" si="58"/>
        <v>0</v>
      </c>
      <c r="AG451" t="str">
        <f t="shared" si="59"/>
        <v/>
      </c>
      <c r="AH451" t="str">
        <f t="shared" si="60"/>
        <v/>
      </c>
      <c r="AI451">
        <f t="shared" si="61"/>
        <v>0</v>
      </c>
      <c r="AJ451">
        <f t="shared" si="62"/>
        <v>0</v>
      </c>
      <c r="AK451">
        <v>0</v>
      </c>
      <c r="AL451" t="str">
        <f>IF(AA451="","",IFERROR(IF(ISNUMBER('Procytrat CLO 60'!D452),'Procytrat CLO 60'!D452,IF(ISNUMBER(SEARCH("12",'Procytrat CLO 60'!D452)),EDATE(AB451,12),IF(ISNUMBER(SEARCH("6",'Procytrat CLO 60'!D452)),EDATE(AB451,6),IF(ISNUMBER(SEARCH("3",'Procytrat CLO 60'!D452)),EDATE(AB451,3),DATEVALUE('Procytrat CLO 60'!D452))))),""))</f>
        <v/>
      </c>
      <c r="AM451" t="str">
        <f t="shared" ca="1" si="63"/>
        <v/>
      </c>
    </row>
    <row r="452" spans="27:39" x14ac:dyDescent="0.3">
      <c r="AA452" t="str">
        <f>IF(COUNTA('Procytrat CLO 60'!A453,'Procytrat CLO 60'!B453,'Procytrat CLO 60'!C453)&gt;0,"CLO 60","")</f>
        <v/>
      </c>
      <c r="AB452" t="str">
        <f>IFERROR(IF(ISNUMBER('Procytrat CLO 60'!A453),'Procytrat CLO 60'!A453,DATEVALUE('Procytrat CLO 60'!A453)),"")</f>
        <v/>
      </c>
      <c r="AC452" t="str">
        <f>IF(AA452="","",'Procytrat CLO 60'!B453)</f>
        <v/>
      </c>
      <c r="AD452" t="str">
        <f>IF(AA452="","",IFERROR(1*'Procytrat CLO 60'!C453,IFERROR(_xludf.NUMBERVALUE('Procytrat CLO 60'!C453,".",","),IFERROR(_xludf.NUMBERVALUE('Procytrat CLO 60'!C453,",","."),0))))</f>
        <v/>
      </c>
      <c r="AE452" t="str">
        <f>IF(AA452="","",'Procytrat CLO 60'!J453)</f>
        <v/>
      </c>
      <c r="AF452">
        <f t="shared" si="58"/>
        <v>0</v>
      </c>
      <c r="AG452" t="str">
        <f t="shared" si="59"/>
        <v/>
      </c>
      <c r="AH452" t="str">
        <f t="shared" si="60"/>
        <v/>
      </c>
      <c r="AI452">
        <f t="shared" si="61"/>
        <v>0</v>
      </c>
      <c r="AJ452">
        <f t="shared" si="62"/>
        <v>0</v>
      </c>
      <c r="AK452">
        <v>0</v>
      </c>
      <c r="AL452" t="str">
        <f>IF(AA452="","",IFERROR(IF(ISNUMBER('Procytrat CLO 60'!D453),'Procytrat CLO 60'!D453,IF(ISNUMBER(SEARCH("12",'Procytrat CLO 60'!D453)),EDATE(AB452,12),IF(ISNUMBER(SEARCH("6",'Procytrat CLO 60'!D453)),EDATE(AB452,6),IF(ISNUMBER(SEARCH("3",'Procytrat CLO 60'!D453)),EDATE(AB452,3),DATEVALUE('Procytrat CLO 60'!D453))))),""))</f>
        <v/>
      </c>
      <c r="AM452" t="str">
        <f t="shared" ca="1" si="63"/>
        <v/>
      </c>
    </row>
    <row r="453" spans="27:39" x14ac:dyDescent="0.3">
      <c r="AA453" t="str">
        <f>IF(COUNTA('Procytrat CLO 60'!A454,'Procytrat CLO 60'!B454,'Procytrat CLO 60'!C454)&gt;0,"CLO 60","")</f>
        <v/>
      </c>
      <c r="AB453" t="str">
        <f>IFERROR(IF(ISNUMBER('Procytrat CLO 60'!A454),'Procytrat CLO 60'!A454,DATEVALUE('Procytrat CLO 60'!A454)),"")</f>
        <v/>
      </c>
      <c r="AC453" t="str">
        <f>IF(AA453="","",'Procytrat CLO 60'!B454)</f>
        <v/>
      </c>
      <c r="AD453" t="str">
        <f>IF(AA453="","",IFERROR(1*'Procytrat CLO 60'!C454,IFERROR(_xludf.NUMBERVALUE('Procytrat CLO 60'!C454,".",","),IFERROR(_xludf.NUMBERVALUE('Procytrat CLO 60'!C454,",","."),0))))</f>
        <v/>
      </c>
      <c r="AE453" t="str">
        <f>IF(AA453="","",'Procytrat CLO 60'!J454)</f>
        <v/>
      </c>
      <c r="AF453">
        <f t="shared" si="58"/>
        <v>0</v>
      </c>
      <c r="AG453" t="str">
        <f t="shared" si="59"/>
        <v/>
      </c>
      <c r="AH453" t="str">
        <f t="shared" si="60"/>
        <v/>
      </c>
      <c r="AI453">
        <f t="shared" si="61"/>
        <v>0</v>
      </c>
      <c r="AJ453">
        <f t="shared" si="62"/>
        <v>0</v>
      </c>
      <c r="AK453">
        <v>0</v>
      </c>
      <c r="AL453" t="str">
        <f>IF(AA453="","",IFERROR(IF(ISNUMBER('Procytrat CLO 60'!D454),'Procytrat CLO 60'!D454,IF(ISNUMBER(SEARCH("12",'Procytrat CLO 60'!D454)),EDATE(AB453,12),IF(ISNUMBER(SEARCH("6",'Procytrat CLO 60'!D454)),EDATE(AB453,6),IF(ISNUMBER(SEARCH("3",'Procytrat CLO 60'!D454)),EDATE(AB453,3),DATEVALUE('Procytrat CLO 60'!D454))))),""))</f>
        <v/>
      </c>
      <c r="AM453" t="str">
        <f t="shared" ca="1" si="63"/>
        <v/>
      </c>
    </row>
    <row r="454" spans="27:39" x14ac:dyDescent="0.3">
      <c r="AA454" t="str">
        <f>IF(COUNTA('Procytrat CLO 60'!A455,'Procytrat CLO 60'!B455,'Procytrat CLO 60'!C455)&gt;0,"CLO 60","")</f>
        <v/>
      </c>
      <c r="AB454" t="str">
        <f>IFERROR(IF(ISNUMBER('Procytrat CLO 60'!A455),'Procytrat CLO 60'!A455,DATEVALUE('Procytrat CLO 60'!A455)),"")</f>
        <v/>
      </c>
      <c r="AC454" t="str">
        <f>IF(AA454="","",'Procytrat CLO 60'!B455)</f>
        <v/>
      </c>
      <c r="AD454" t="str">
        <f>IF(AA454="","",IFERROR(1*'Procytrat CLO 60'!C455,IFERROR(_xludf.NUMBERVALUE('Procytrat CLO 60'!C455,".",","),IFERROR(_xludf.NUMBERVALUE('Procytrat CLO 60'!C455,",","."),0))))</f>
        <v/>
      </c>
      <c r="AE454" t="str">
        <f>IF(AA454="","",'Procytrat CLO 60'!J455)</f>
        <v/>
      </c>
      <c r="AF454">
        <f t="shared" si="58"/>
        <v>0</v>
      </c>
      <c r="AG454" t="str">
        <f t="shared" si="59"/>
        <v/>
      </c>
      <c r="AH454" t="str">
        <f t="shared" si="60"/>
        <v/>
      </c>
      <c r="AI454">
        <f t="shared" si="61"/>
        <v>0</v>
      </c>
      <c r="AJ454">
        <f t="shared" si="62"/>
        <v>0</v>
      </c>
      <c r="AK454">
        <v>0</v>
      </c>
      <c r="AL454" t="str">
        <f>IF(AA454="","",IFERROR(IF(ISNUMBER('Procytrat CLO 60'!D455),'Procytrat CLO 60'!D455,IF(ISNUMBER(SEARCH("12",'Procytrat CLO 60'!D455)),EDATE(AB454,12),IF(ISNUMBER(SEARCH("6",'Procytrat CLO 60'!D455)),EDATE(AB454,6),IF(ISNUMBER(SEARCH("3",'Procytrat CLO 60'!D455)),EDATE(AB454,3),DATEVALUE('Procytrat CLO 60'!D455))))),""))</f>
        <v/>
      </c>
      <c r="AM454" t="str">
        <f t="shared" ca="1" si="63"/>
        <v/>
      </c>
    </row>
    <row r="455" spans="27:39" x14ac:dyDescent="0.3">
      <c r="AA455" t="str">
        <f>IF(COUNTA('Procytrat CLO 60'!A456,'Procytrat CLO 60'!B456,'Procytrat CLO 60'!C456)&gt;0,"CLO 60","")</f>
        <v/>
      </c>
      <c r="AB455" t="str">
        <f>IFERROR(IF(ISNUMBER('Procytrat CLO 60'!A456),'Procytrat CLO 60'!A456,DATEVALUE('Procytrat CLO 60'!A456)),"")</f>
        <v/>
      </c>
      <c r="AC455" t="str">
        <f>IF(AA455="","",'Procytrat CLO 60'!B456)</f>
        <v/>
      </c>
      <c r="AD455" t="str">
        <f>IF(AA455="","",IFERROR(1*'Procytrat CLO 60'!C456,IFERROR(_xludf.NUMBERVALUE('Procytrat CLO 60'!C456,".",","),IFERROR(_xludf.NUMBERVALUE('Procytrat CLO 60'!C456,",","."),0))))</f>
        <v/>
      </c>
      <c r="AE455" t="str">
        <f>IF(AA455="","",'Procytrat CLO 60'!J456)</f>
        <v/>
      </c>
      <c r="AF455">
        <f t="shared" si="58"/>
        <v>0</v>
      </c>
      <c r="AG455" t="str">
        <f t="shared" si="59"/>
        <v/>
      </c>
      <c r="AH455" t="str">
        <f t="shared" si="60"/>
        <v/>
      </c>
      <c r="AI455">
        <f t="shared" si="61"/>
        <v>0</v>
      </c>
      <c r="AJ455">
        <f t="shared" si="62"/>
        <v>0</v>
      </c>
      <c r="AK455">
        <v>0</v>
      </c>
      <c r="AL455" t="str">
        <f>IF(AA455="","",IFERROR(IF(ISNUMBER('Procytrat CLO 60'!D456),'Procytrat CLO 60'!D456,IF(ISNUMBER(SEARCH("12",'Procytrat CLO 60'!D456)),EDATE(AB455,12),IF(ISNUMBER(SEARCH("6",'Procytrat CLO 60'!D456)),EDATE(AB455,6),IF(ISNUMBER(SEARCH("3",'Procytrat CLO 60'!D456)),EDATE(AB455,3),DATEVALUE('Procytrat CLO 60'!D456))))),""))</f>
        <v/>
      </c>
      <c r="AM455" t="str">
        <f t="shared" ca="1" si="63"/>
        <v/>
      </c>
    </row>
    <row r="456" spans="27:39" x14ac:dyDescent="0.3">
      <c r="AA456" t="str">
        <f>IF(COUNTA('Procytrat CLO 60'!A457,'Procytrat CLO 60'!B457,'Procytrat CLO 60'!C457)&gt;0,"CLO 60","")</f>
        <v/>
      </c>
      <c r="AB456" t="str">
        <f>IFERROR(IF(ISNUMBER('Procytrat CLO 60'!A457),'Procytrat CLO 60'!A457,DATEVALUE('Procytrat CLO 60'!A457)),"")</f>
        <v/>
      </c>
      <c r="AC456" t="str">
        <f>IF(AA456="","",'Procytrat CLO 60'!B457)</f>
        <v/>
      </c>
      <c r="AD456" t="str">
        <f>IF(AA456="","",IFERROR(1*'Procytrat CLO 60'!C457,IFERROR(_xludf.NUMBERVALUE('Procytrat CLO 60'!C457,".",","),IFERROR(_xludf.NUMBERVALUE('Procytrat CLO 60'!C457,",","."),0))))</f>
        <v/>
      </c>
      <c r="AE456" t="str">
        <f>IF(AA456="","",'Procytrat CLO 60'!J457)</f>
        <v/>
      </c>
      <c r="AF456">
        <f t="shared" si="58"/>
        <v>0</v>
      </c>
      <c r="AG456" t="str">
        <f t="shared" si="59"/>
        <v/>
      </c>
      <c r="AH456" t="str">
        <f t="shared" si="60"/>
        <v/>
      </c>
      <c r="AI456">
        <f t="shared" si="61"/>
        <v>0</v>
      </c>
      <c r="AJ456">
        <f t="shared" si="62"/>
        <v>0</v>
      </c>
      <c r="AK456">
        <v>0</v>
      </c>
      <c r="AL456" t="str">
        <f>IF(AA456="","",IFERROR(IF(ISNUMBER('Procytrat CLO 60'!D457),'Procytrat CLO 60'!D457,IF(ISNUMBER(SEARCH("12",'Procytrat CLO 60'!D457)),EDATE(AB456,12),IF(ISNUMBER(SEARCH("6",'Procytrat CLO 60'!D457)),EDATE(AB456,6),IF(ISNUMBER(SEARCH("3",'Procytrat CLO 60'!D457)),EDATE(AB456,3),DATEVALUE('Procytrat CLO 60'!D457))))),""))</f>
        <v/>
      </c>
      <c r="AM456" t="str">
        <f t="shared" ca="1" si="63"/>
        <v/>
      </c>
    </row>
    <row r="457" spans="27:39" x14ac:dyDescent="0.3">
      <c r="AA457" t="str">
        <f>IF(COUNTA('Procytrat CLO 60'!A458,'Procytrat CLO 60'!B458,'Procytrat CLO 60'!C458)&gt;0,"CLO 60","")</f>
        <v/>
      </c>
      <c r="AB457" t="str">
        <f>IFERROR(IF(ISNUMBER('Procytrat CLO 60'!A458),'Procytrat CLO 60'!A458,DATEVALUE('Procytrat CLO 60'!A458)),"")</f>
        <v/>
      </c>
      <c r="AC457" t="str">
        <f>IF(AA457="","",'Procytrat CLO 60'!B458)</f>
        <v/>
      </c>
      <c r="AD457" t="str">
        <f>IF(AA457="","",IFERROR(1*'Procytrat CLO 60'!C458,IFERROR(_xludf.NUMBERVALUE('Procytrat CLO 60'!C458,".",","),IFERROR(_xludf.NUMBERVALUE('Procytrat CLO 60'!C458,",","."),0))))</f>
        <v/>
      </c>
      <c r="AE457" t="str">
        <f>IF(AA457="","",'Procytrat CLO 60'!J458)</f>
        <v/>
      </c>
      <c r="AF457">
        <f t="shared" si="58"/>
        <v>0</v>
      </c>
      <c r="AG457" t="str">
        <f t="shared" si="59"/>
        <v/>
      </c>
      <c r="AH457" t="str">
        <f t="shared" si="60"/>
        <v/>
      </c>
      <c r="AI457">
        <f t="shared" si="61"/>
        <v>0</v>
      </c>
      <c r="AJ457">
        <f t="shared" si="62"/>
        <v>0</v>
      </c>
      <c r="AK457">
        <v>0</v>
      </c>
      <c r="AL457" t="str">
        <f>IF(AA457="","",IFERROR(IF(ISNUMBER('Procytrat CLO 60'!D458),'Procytrat CLO 60'!D458,IF(ISNUMBER(SEARCH("12",'Procytrat CLO 60'!D458)),EDATE(AB457,12),IF(ISNUMBER(SEARCH("6",'Procytrat CLO 60'!D458)),EDATE(AB457,6),IF(ISNUMBER(SEARCH("3",'Procytrat CLO 60'!D458)),EDATE(AB457,3),DATEVALUE('Procytrat CLO 60'!D458))))),""))</f>
        <v/>
      </c>
      <c r="AM457" t="str">
        <f t="shared" ca="1" si="63"/>
        <v/>
      </c>
    </row>
    <row r="458" spans="27:39" x14ac:dyDescent="0.3">
      <c r="AA458" t="str">
        <f>IF(COUNTA('Procytrat CLO 60'!A459,'Procytrat CLO 60'!B459,'Procytrat CLO 60'!C459)&gt;0,"CLO 60","")</f>
        <v/>
      </c>
      <c r="AB458" t="str">
        <f>IFERROR(IF(ISNUMBER('Procytrat CLO 60'!A459),'Procytrat CLO 60'!A459,DATEVALUE('Procytrat CLO 60'!A459)),"")</f>
        <v/>
      </c>
      <c r="AC458" t="str">
        <f>IF(AA458="","",'Procytrat CLO 60'!B459)</f>
        <v/>
      </c>
      <c r="AD458" t="str">
        <f>IF(AA458="","",IFERROR(1*'Procytrat CLO 60'!C459,IFERROR(_xludf.NUMBERVALUE('Procytrat CLO 60'!C459,".",","),IFERROR(_xludf.NUMBERVALUE('Procytrat CLO 60'!C459,",","."),0))))</f>
        <v/>
      </c>
      <c r="AE458" t="str">
        <f>IF(AA458="","",'Procytrat CLO 60'!J459)</f>
        <v/>
      </c>
      <c r="AF458">
        <f t="shared" si="58"/>
        <v>0</v>
      </c>
      <c r="AG458" t="str">
        <f t="shared" si="59"/>
        <v/>
      </c>
      <c r="AH458" t="str">
        <f t="shared" si="60"/>
        <v/>
      </c>
      <c r="AI458">
        <f t="shared" si="61"/>
        <v>0</v>
      </c>
      <c r="AJ458">
        <f t="shared" si="62"/>
        <v>0</v>
      </c>
      <c r="AK458">
        <v>0</v>
      </c>
      <c r="AL458" t="str">
        <f>IF(AA458="","",IFERROR(IF(ISNUMBER('Procytrat CLO 60'!D459),'Procytrat CLO 60'!D459,IF(ISNUMBER(SEARCH("12",'Procytrat CLO 60'!D459)),EDATE(AB458,12),IF(ISNUMBER(SEARCH("6",'Procytrat CLO 60'!D459)),EDATE(AB458,6),IF(ISNUMBER(SEARCH("3",'Procytrat CLO 60'!D459)),EDATE(AB458,3),DATEVALUE('Procytrat CLO 60'!D459))))),""))</f>
        <v/>
      </c>
      <c r="AM458" t="str">
        <f t="shared" ca="1" si="63"/>
        <v/>
      </c>
    </row>
    <row r="459" spans="27:39" x14ac:dyDescent="0.3">
      <c r="AA459" t="str">
        <f>IF(COUNTA('Procytrat CLO 60'!A460,'Procytrat CLO 60'!B460,'Procytrat CLO 60'!C460)&gt;0,"CLO 60","")</f>
        <v/>
      </c>
      <c r="AB459" t="str">
        <f>IFERROR(IF(ISNUMBER('Procytrat CLO 60'!A460),'Procytrat CLO 60'!A460,DATEVALUE('Procytrat CLO 60'!A460)),"")</f>
        <v/>
      </c>
      <c r="AC459" t="str">
        <f>IF(AA459="","",'Procytrat CLO 60'!B460)</f>
        <v/>
      </c>
      <c r="AD459" t="str">
        <f>IF(AA459="","",IFERROR(1*'Procytrat CLO 60'!C460,IFERROR(_xludf.NUMBERVALUE('Procytrat CLO 60'!C460,".",","),IFERROR(_xludf.NUMBERVALUE('Procytrat CLO 60'!C460,",","."),0))))</f>
        <v/>
      </c>
      <c r="AE459" t="str">
        <f>IF(AA459="","",'Procytrat CLO 60'!J460)</f>
        <v/>
      </c>
      <c r="AF459">
        <f t="shared" si="58"/>
        <v>0</v>
      </c>
      <c r="AG459" t="str">
        <f t="shared" si="59"/>
        <v/>
      </c>
      <c r="AH459" t="str">
        <f t="shared" si="60"/>
        <v/>
      </c>
      <c r="AI459">
        <f t="shared" si="61"/>
        <v>0</v>
      </c>
      <c r="AJ459">
        <f t="shared" si="62"/>
        <v>0</v>
      </c>
      <c r="AK459">
        <v>0</v>
      </c>
      <c r="AL459" t="str">
        <f>IF(AA459="","",IFERROR(IF(ISNUMBER('Procytrat CLO 60'!D460),'Procytrat CLO 60'!D460,IF(ISNUMBER(SEARCH("12",'Procytrat CLO 60'!D460)),EDATE(AB459,12),IF(ISNUMBER(SEARCH("6",'Procytrat CLO 60'!D460)),EDATE(AB459,6),IF(ISNUMBER(SEARCH("3",'Procytrat CLO 60'!D460)),EDATE(AB459,3),DATEVALUE('Procytrat CLO 60'!D460))))),""))</f>
        <v/>
      </c>
      <c r="AM459" t="str">
        <f t="shared" ca="1" si="63"/>
        <v/>
      </c>
    </row>
    <row r="460" spans="27:39" x14ac:dyDescent="0.3">
      <c r="AA460" t="str">
        <f>IF(COUNTA('Procytrat CLO 60'!A461,'Procytrat CLO 60'!B461,'Procytrat CLO 60'!C461)&gt;0,"CLO 60","")</f>
        <v/>
      </c>
      <c r="AB460" t="str">
        <f>IFERROR(IF(ISNUMBER('Procytrat CLO 60'!A461),'Procytrat CLO 60'!A461,DATEVALUE('Procytrat CLO 60'!A461)),"")</f>
        <v/>
      </c>
      <c r="AC460" t="str">
        <f>IF(AA460="","",'Procytrat CLO 60'!B461)</f>
        <v/>
      </c>
      <c r="AD460" t="str">
        <f>IF(AA460="","",IFERROR(1*'Procytrat CLO 60'!C461,IFERROR(_xludf.NUMBERVALUE('Procytrat CLO 60'!C461,".",","),IFERROR(_xludf.NUMBERVALUE('Procytrat CLO 60'!C461,",","."),0))))</f>
        <v/>
      </c>
      <c r="AE460" t="str">
        <f>IF(AA460="","",'Procytrat CLO 60'!J461)</f>
        <v/>
      </c>
      <c r="AF460">
        <f t="shared" si="58"/>
        <v>0</v>
      </c>
      <c r="AG460" t="str">
        <f t="shared" si="59"/>
        <v/>
      </c>
      <c r="AH460" t="str">
        <f t="shared" si="60"/>
        <v/>
      </c>
      <c r="AI460">
        <f t="shared" si="61"/>
        <v>0</v>
      </c>
      <c r="AJ460">
        <f t="shared" si="62"/>
        <v>0</v>
      </c>
      <c r="AK460">
        <v>0</v>
      </c>
      <c r="AL460" t="str">
        <f>IF(AA460="","",IFERROR(IF(ISNUMBER('Procytrat CLO 60'!D461),'Procytrat CLO 60'!D461,IF(ISNUMBER(SEARCH("12",'Procytrat CLO 60'!D461)),EDATE(AB460,12),IF(ISNUMBER(SEARCH("6",'Procytrat CLO 60'!D461)),EDATE(AB460,6),IF(ISNUMBER(SEARCH("3",'Procytrat CLO 60'!D461)),EDATE(AB460,3),DATEVALUE('Procytrat CLO 60'!D461))))),""))</f>
        <v/>
      </c>
      <c r="AM460" t="str">
        <f t="shared" ca="1" si="63"/>
        <v/>
      </c>
    </row>
    <row r="461" spans="27:39" x14ac:dyDescent="0.3">
      <c r="AA461" t="str">
        <f>IF(COUNTA('Procytrat CLO 60'!A462,'Procytrat CLO 60'!B462,'Procytrat CLO 60'!C462)&gt;0,"CLO 60","")</f>
        <v/>
      </c>
      <c r="AB461" t="str">
        <f>IFERROR(IF(ISNUMBER('Procytrat CLO 60'!A462),'Procytrat CLO 60'!A462,DATEVALUE('Procytrat CLO 60'!A462)),"")</f>
        <v/>
      </c>
      <c r="AC461" t="str">
        <f>IF(AA461="","",'Procytrat CLO 60'!B462)</f>
        <v/>
      </c>
      <c r="AD461" t="str">
        <f>IF(AA461="","",IFERROR(1*'Procytrat CLO 60'!C462,IFERROR(_xludf.NUMBERVALUE('Procytrat CLO 60'!C462,".",","),IFERROR(_xludf.NUMBERVALUE('Procytrat CLO 60'!C462,",","."),0))))</f>
        <v/>
      </c>
      <c r="AE461" t="str">
        <f>IF(AA461="","",'Procytrat CLO 60'!J462)</f>
        <v/>
      </c>
      <c r="AF461">
        <f t="shared" si="58"/>
        <v>0</v>
      </c>
      <c r="AG461" t="str">
        <f t="shared" si="59"/>
        <v/>
      </c>
      <c r="AH461" t="str">
        <f t="shared" si="60"/>
        <v/>
      </c>
      <c r="AI461">
        <f t="shared" si="61"/>
        <v>0</v>
      </c>
      <c r="AJ461">
        <f t="shared" si="62"/>
        <v>0</v>
      </c>
      <c r="AK461">
        <v>0</v>
      </c>
      <c r="AL461" t="str">
        <f>IF(AA461="","",IFERROR(IF(ISNUMBER('Procytrat CLO 60'!D462),'Procytrat CLO 60'!D462,IF(ISNUMBER(SEARCH("12",'Procytrat CLO 60'!D462)),EDATE(AB461,12),IF(ISNUMBER(SEARCH("6",'Procytrat CLO 60'!D462)),EDATE(AB461,6),IF(ISNUMBER(SEARCH("3",'Procytrat CLO 60'!D462)),EDATE(AB461,3),DATEVALUE('Procytrat CLO 60'!D462))))),""))</f>
        <v/>
      </c>
      <c r="AM461" t="str">
        <f t="shared" ca="1" si="63"/>
        <v/>
      </c>
    </row>
    <row r="462" spans="27:39" x14ac:dyDescent="0.3">
      <c r="AA462" t="str">
        <f>IF(COUNTA('Procytrat CLO 60'!A463,'Procytrat CLO 60'!B463,'Procytrat CLO 60'!C463)&gt;0,"CLO 60","")</f>
        <v/>
      </c>
      <c r="AB462" t="str">
        <f>IFERROR(IF(ISNUMBER('Procytrat CLO 60'!A463),'Procytrat CLO 60'!A463,DATEVALUE('Procytrat CLO 60'!A463)),"")</f>
        <v/>
      </c>
      <c r="AC462" t="str">
        <f>IF(AA462="","",'Procytrat CLO 60'!B463)</f>
        <v/>
      </c>
      <c r="AD462" t="str">
        <f>IF(AA462="","",IFERROR(1*'Procytrat CLO 60'!C463,IFERROR(_xludf.NUMBERVALUE('Procytrat CLO 60'!C463,".",","),IFERROR(_xludf.NUMBERVALUE('Procytrat CLO 60'!C463,",","."),0))))</f>
        <v/>
      </c>
      <c r="AE462" t="str">
        <f>IF(AA462="","",'Procytrat CLO 60'!J463)</f>
        <v/>
      </c>
      <c r="AF462">
        <f t="shared" si="58"/>
        <v>0</v>
      </c>
      <c r="AG462" t="str">
        <f t="shared" si="59"/>
        <v/>
      </c>
      <c r="AH462" t="str">
        <f t="shared" si="60"/>
        <v/>
      </c>
      <c r="AI462">
        <f t="shared" si="61"/>
        <v>0</v>
      </c>
      <c r="AJ462">
        <f t="shared" si="62"/>
        <v>0</v>
      </c>
      <c r="AK462">
        <v>0</v>
      </c>
      <c r="AL462" t="str">
        <f>IF(AA462="","",IFERROR(IF(ISNUMBER('Procytrat CLO 60'!D463),'Procytrat CLO 60'!D463,IF(ISNUMBER(SEARCH("12",'Procytrat CLO 60'!D463)),EDATE(AB462,12),IF(ISNUMBER(SEARCH("6",'Procytrat CLO 60'!D463)),EDATE(AB462,6),IF(ISNUMBER(SEARCH("3",'Procytrat CLO 60'!D463)),EDATE(AB462,3),DATEVALUE('Procytrat CLO 60'!D463))))),""))</f>
        <v/>
      </c>
      <c r="AM462" t="str">
        <f t="shared" ca="1" si="63"/>
        <v/>
      </c>
    </row>
    <row r="463" spans="27:39" x14ac:dyDescent="0.3">
      <c r="AA463" t="str">
        <f>IF(COUNTA('Procytrat CLO 60'!A464,'Procytrat CLO 60'!B464,'Procytrat CLO 60'!C464)&gt;0,"CLO 60","")</f>
        <v/>
      </c>
      <c r="AB463" t="str">
        <f>IFERROR(IF(ISNUMBER('Procytrat CLO 60'!A464),'Procytrat CLO 60'!A464,DATEVALUE('Procytrat CLO 60'!A464)),"")</f>
        <v/>
      </c>
      <c r="AC463" t="str">
        <f>IF(AA463="","",'Procytrat CLO 60'!B464)</f>
        <v/>
      </c>
      <c r="AD463" t="str">
        <f>IF(AA463="","",IFERROR(1*'Procytrat CLO 60'!C464,IFERROR(_xludf.NUMBERVALUE('Procytrat CLO 60'!C464,".",","),IFERROR(_xludf.NUMBERVALUE('Procytrat CLO 60'!C464,",","."),0))))</f>
        <v/>
      </c>
      <c r="AE463" t="str">
        <f>IF(AA463="","",'Procytrat CLO 60'!J464)</f>
        <v/>
      </c>
      <c r="AF463">
        <f t="shared" si="58"/>
        <v>0</v>
      </c>
      <c r="AG463" t="str">
        <f t="shared" si="59"/>
        <v/>
      </c>
      <c r="AH463" t="str">
        <f t="shared" si="60"/>
        <v/>
      </c>
      <c r="AI463">
        <f t="shared" si="61"/>
        <v>0</v>
      </c>
      <c r="AJ463">
        <f t="shared" si="62"/>
        <v>0</v>
      </c>
      <c r="AK463">
        <v>0</v>
      </c>
      <c r="AL463" t="str">
        <f>IF(AA463="","",IFERROR(IF(ISNUMBER('Procytrat CLO 60'!D464),'Procytrat CLO 60'!D464,IF(ISNUMBER(SEARCH("12",'Procytrat CLO 60'!D464)),EDATE(AB463,12),IF(ISNUMBER(SEARCH("6",'Procytrat CLO 60'!D464)),EDATE(AB463,6),IF(ISNUMBER(SEARCH("3",'Procytrat CLO 60'!D464)),EDATE(AB463,3),DATEVALUE('Procytrat CLO 60'!D464))))),""))</f>
        <v/>
      </c>
      <c r="AM463" t="str">
        <f t="shared" ca="1" si="63"/>
        <v/>
      </c>
    </row>
    <row r="464" spans="27:39" x14ac:dyDescent="0.3">
      <c r="AA464" t="str">
        <f>IF(COUNTA('Procytrat CLO 60'!A465,'Procytrat CLO 60'!B465,'Procytrat CLO 60'!C465)&gt;0,"CLO 60","")</f>
        <v/>
      </c>
      <c r="AB464" t="str">
        <f>IFERROR(IF(ISNUMBER('Procytrat CLO 60'!A465),'Procytrat CLO 60'!A465,DATEVALUE('Procytrat CLO 60'!A465)),"")</f>
        <v/>
      </c>
      <c r="AC464" t="str">
        <f>IF(AA464="","",'Procytrat CLO 60'!B465)</f>
        <v/>
      </c>
      <c r="AD464" t="str">
        <f>IF(AA464="","",IFERROR(1*'Procytrat CLO 60'!C465,IFERROR(_xludf.NUMBERVALUE('Procytrat CLO 60'!C465,".",","),IFERROR(_xludf.NUMBERVALUE('Procytrat CLO 60'!C465,",","."),0))))</f>
        <v/>
      </c>
      <c r="AE464" t="str">
        <f>IF(AA464="","",'Procytrat CLO 60'!J465)</f>
        <v/>
      </c>
      <c r="AF464">
        <f t="shared" si="58"/>
        <v>0</v>
      </c>
      <c r="AG464" t="str">
        <f t="shared" si="59"/>
        <v/>
      </c>
      <c r="AH464" t="str">
        <f t="shared" si="60"/>
        <v/>
      </c>
      <c r="AI464">
        <f t="shared" si="61"/>
        <v>0</v>
      </c>
      <c r="AJ464">
        <f t="shared" si="62"/>
        <v>0</v>
      </c>
      <c r="AK464">
        <v>0</v>
      </c>
      <c r="AL464" t="str">
        <f>IF(AA464="","",IFERROR(IF(ISNUMBER('Procytrat CLO 60'!D465),'Procytrat CLO 60'!D465,IF(ISNUMBER(SEARCH("12",'Procytrat CLO 60'!D465)),EDATE(AB464,12),IF(ISNUMBER(SEARCH("6",'Procytrat CLO 60'!D465)),EDATE(AB464,6),IF(ISNUMBER(SEARCH("3",'Procytrat CLO 60'!D465)),EDATE(AB464,3),DATEVALUE('Procytrat CLO 60'!D465))))),""))</f>
        <v/>
      </c>
      <c r="AM464" t="str">
        <f t="shared" ca="1" si="63"/>
        <v/>
      </c>
    </row>
    <row r="465" spans="27:39" x14ac:dyDescent="0.3">
      <c r="AA465" t="str">
        <f>IF(COUNTA('Procytrat CLO 60'!A466,'Procytrat CLO 60'!B466,'Procytrat CLO 60'!C466)&gt;0,"CLO 60","")</f>
        <v/>
      </c>
      <c r="AB465" t="str">
        <f>IFERROR(IF(ISNUMBER('Procytrat CLO 60'!A466),'Procytrat CLO 60'!A466,DATEVALUE('Procytrat CLO 60'!A466)),"")</f>
        <v/>
      </c>
      <c r="AC465" t="str">
        <f>IF(AA465="","",'Procytrat CLO 60'!B466)</f>
        <v/>
      </c>
      <c r="AD465" t="str">
        <f>IF(AA465="","",IFERROR(1*'Procytrat CLO 60'!C466,IFERROR(_xludf.NUMBERVALUE('Procytrat CLO 60'!C466,".",","),IFERROR(_xludf.NUMBERVALUE('Procytrat CLO 60'!C466,",","."),0))))</f>
        <v/>
      </c>
      <c r="AE465" t="str">
        <f>IF(AA465="","",'Procytrat CLO 60'!J466)</f>
        <v/>
      </c>
      <c r="AF465">
        <f t="shared" si="58"/>
        <v>0</v>
      </c>
      <c r="AG465" t="str">
        <f t="shared" si="59"/>
        <v/>
      </c>
      <c r="AH465" t="str">
        <f t="shared" si="60"/>
        <v/>
      </c>
      <c r="AI465">
        <f t="shared" si="61"/>
        <v>0</v>
      </c>
      <c r="AJ465">
        <f t="shared" si="62"/>
        <v>0</v>
      </c>
      <c r="AK465">
        <v>0</v>
      </c>
      <c r="AL465" t="str">
        <f>IF(AA465="","",IFERROR(IF(ISNUMBER('Procytrat CLO 60'!D466),'Procytrat CLO 60'!D466,IF(ISNUMBER(SEARCH("12",'Procytrat CLO 60'!D466)),EDATE(AB465,12),IF(ISNUMBER(SEARCH("6",'Procytrat CLO 60'!D466)),EDATE(AB465,6),IF(ISNUMBER(SEARCH("3",'Procytrat CLO 60'!D466)),EDATE(AB465,3),DATEVALUE('Procytrat CLO 60'!D466))))),""))</f>
        <v/>
      </c>
      <c r="AM465" t="str">
        <f t="shared" ca="1" si="63"/>
        <v/>
      </c>
    </row>
    <row r="466" spans="27:39" x14ac:dyDescent="0.3">
      <c r="AA466" t="str">
        <f>IF(COUNTA('Procytrat CLO 60'!A467,'Procytrat CLO 60'!B467,'Procytrat CLO 60'!C467)&gt;0,"CLO 60","")</f>
        <v/>
      </c>
      <c r="AB466" t="str">
        <f>IFERROR(IF(ISNUMBER('Procytrat CLO 60'!A467),'Procytrat CLO 60'!A467,DATEVALUE('Procytrat CLO 60'!A467)),"")</f>
        <v/>
      </c>
      <c r="AC466" t="str">
        <f>IF(AA466="","",'Procytrat CLO 60'!B467)</f>
        <v/>
      </c>
      <c r="AD466" t="str">
        <f>IF(AA466="","",IFERROR(1*'Procytrat CLO 60'!C467,IFERROR(_xludf.NUMBERVALUE('Procytrat CLO 60'!C467,".",","),IFERROR(_xludf.NUMBERVALUE('Procytrat CLO 60'!C467,",","."),0))))</f>
        <v/>
      </c>
      <c r="AE466" t="str">
        <f>IF(AA466="","",'Procytrat CLO 60'!J467)</f>
        <v/>
      </c>
      <c r="AF466">
        <f t="shared" si="58"/>
        <v>0</v>
      </c>
      <c r="AG466" t="str">
        <f t="shared" si="59"/>
        <v/>
      </c>
      <c r="AH466" t="str">
        <f t="shared" si="60"/>
        <v/>
      </c>
      <c r="AI466">
        <f t="shared" si="61"/>
        <v>0</v>
      </c>
      <c r="AJ466">
        <f t="shared" si="62"/>
        <v>0</v>
      </c>
      <c r="AK466">
        <v>0</v>
      </c>
      <c r="AL466" t="str">
        <f>IF(AA466="","",IFERROR(IF(ISNUMBER('Procytrat CLO 60'!D467),'Procytrat CLO 60'!D467,IF(ISNUMBER(SEARCH("12",'Procytrat CLO 60'!D467)),EDATE(AB466,12),IF(ISNUMBER(SEARCH("6",'Procytrat CLO 60'!D467)),EDATE(AB466,6),IF(ISNUMBER(SEARCH("3",'Procytrat CLO 60'!D467)),EDATE(AB466,3),DATEVALUE('Procytrat CLO 60'!D467))))),""))</f>
        <v/>
      </c>
      <c r="AM466" t="str">
        <f t="shared" ca="1" si="63"/>
        <v/>
      </c>
    </row>
    <row r="467" spans="27:39" x14ac:dyDescent="0.3">
      <c r="AA467" t="str">
        <f>IF(COUNTA('Procytrat CLO 60'!A468,'Procytrat CLO 60'!B468,'Procytrat CLO 60'!C468)&gt;0,"CLO 60","")</f>
        <v/>
      </c>
      <c r="AB467" t="str">
        <f>IFERROR(IF(ISNUMBER('Procytrat CLO 60'!A468),'Procytrat CLO 60'!A468,DATEVALUE('Procytrat CLO 60'!A468)),"")</f>
        <v/>
      </c>
      <c r="AC467" t="str">
        <f>IF(AA467="","",'Procytrat CLO 60'!B468)</f>
        <v/>
      </c>
      <c r="AD467" t="str">
        <f>IF(AA467="","",IFERROR(1*'Procytrat CLO 60'!C468,IFERROR(_xludf.NUMBERVALUE('Procytrat CLO 60'!C468,".",","),IFERROR(_xludf.NUMBERVALUE('Procytrat CLO 60'!C468,",","."),0))))</f>
        <v/>
      </c>
      <c r="AE467" t="str">
        <f>IF(AA467="","",'Procytrat CLO 60'!J468)</f>
        <v/>
      </c>
      <c r="AF467">
        <f t="shared" si="58"/>
        <v>0</v>
      </c>
      <c r="AG467" t="str">
        <f t="shared" si="59"/>
        <v/>
      </c>
      <c r="AH467" t="str">
        <f t="shared" si="60"/>
        <v/>
      </c>
      <c r="AI467">
        <f t="shared" si="61"/>
        <v>0</v>
      </c>
      <c r="AJ467">
        <f t="shared" si="62"/>
        <v>0</v>
      </c>
      <c r="AK467">
        <v>0</v>
      </c>
      <c r="AL467" t="str">
        <f>IF(AA467="","",IFERROR(IF(ISNUMBER('Procytrat CLO 60'!D468),'Procytrat CLO 60'!D468,IF(ISNUMBER(SEARCH("12",'Procytrat CLO 60'!D468)),EDATE(AB467,12),IF(ISNUMBER(SEARCH("6",'Procytrat CLO 60'!D468)),EDATE(AB467,6),IF(ISNUMBER(SEARCH("3",'Procytrat CLO 60'!D468)),EDATE(AB467,3),DATEVALUE('Procytrat CLO 60'!D468))))),""))</f>
        <v/>
      </c>
      <c r="AM467" t="str">
        <f t="shared" ca="1" si="63"/>
        <v/>
      </c>
    </row>
    <row r="468" spans="27:39" x14ac:dyDescent="0.3">
      <c r="AA468" t="str">
        <f>IF(COUNTA('Procytrat CLO 60'!A469,'Procytrat CLO 60'!B469,'Procytrat CLO 60'!C469)&gt;0,"CLO 60","")</f>
        <v/>
      </c>
      <c r="AB468" t="str">
        <f>IFERROR(IF(ISNUMBER('Procytrat CLO 60'!A469),'Procytrat CLO 60'!A469,DATEVALUE('Procytrat CLO 60'!A469)),"")</f>
        <v/>
      </c>
      <c r="AC468" t="str">
        <f>IF(AA468="","",'Procytrat CLO 60'!B469)</f>
        <v/>
      </c>
      <c r="AD468" t="str">
        <f>IF(AA468="","",IFERROR(1*'Procytrat CLO 60'!C469,IFERROR(_xludf.NUMBERVALUE('Procytrat CLO 60'!C469,".",","),IFERROR(_xludf.NUMBERVALUE('Procytrat CLO 60'!C469,",","."),0))))</f>
        <v/>
      </c>
      <c r="AE468" t="str">
        <f>IF(AA468="","",'Procytrat CLO 60'!J469)</f>
        <v/>
      </c>
      <c r="AF468">
        <f t="shared" si="58"/>
        <v>0</v>
      </c>
      <c r="AG468" t="str">
        <f t="shared" si="59"/>
        <v/>
      </c>
      <c r="AH468" t="str">
        <f t="shared" si="60"/>
        <v/>
      </c>
      <c r="AI468">
        <f t="shared" si="61"/>
        <v>0</v>
      </c>
      <c r="AJ468">
        <f t="shared" si="62"/>
        <v>0</v>
      </c>
      <c r="AK468">
        <v>0</v>
      </c>
      <c r="AL468" t="str">
        <f>IF(AA468="","",IFERROR(IF(ISNUMBER('Procytrat CLO 60'!D469),'Procytrat CLO 60'!D469,IF(ISNUMBER(SEARCH("12",'Procytrat CLO 60'!D469)),EDATE(AB468,12),IF(ISNUMBER(SEARCH("6",'Procytrat CLO 60'!D469)),EDATE(AB468,6),IF(ISNUMBER(SEARCH("3",'Procytrat CLO 60'!D469)),EDATE(AB468,3),DATEVALUE('Procytrat CLO 60'!D469))))),""))</f>
        <v/>
      </c>
      <c r="AM468" t="str">
        <f t="shared" ca="1" si="63"/>
        <v/>
      </c>
    </row>
    <row r="469" spans="27:39" x14ac:dyDescent="0.3">
      <c r="AA469" t="str">
        <f>IF(COUNTA('Procytrat CLO 60'!A470,'Procytrat CLO 60'!B470,'Procytrat CLO 60'!C470)&gt;0,"CLO 60","")</f>
        <v/>
      </c>
      <c r="AB469" t="str">
        <f>IFERROR(IF(ISNUMBER('Procytrat CLO 60'!A470),'Procytrat CLO 60'!A470,DATEVALUE('Procytrat CLO 60'!A470)),"")</f>
        <v/>
      </c>
      <c r="AC469" t="str">
        <f>IF(AA469="","",'Procytrat CLO 60'!B470)</f>
        <v/>
      </c>
      <c r="AD469" t="str">
        <f>IF(AA469="","",IFERROR(1*'Procytrat CLO 60'!C470,IFERROR(_xludf.NUMBERVALUE('Procytrat CLO 60'!C470,".",","),IFERROR(_xludf.NUMBERVALUE('Procytrat CLO 60'!C470,",","."),0))))</f>
        <v/>
      </c>
      <c r="AE469" t="str">
        <f>IF(AA469="","",'Procytrat CLO 60'!J470)</f>
        <v/>
      </c>
      <c r="AF469">
        <f t="shared" si="58"/>
        <v>0</v>
      </c>
      <c r="AG469" t="str">
        <f t="shared" si="59"/>
        <v/>
      </c>
      <c r="AH469" t="str">
        <f t="shared" si="60"/>
        <v/>
      </c>
      <c r="AI469">
        <f t="shared" si="61"/>
        <v>0</v>
      </c>
      <c r="AJ469">
        <f t="shared" si="62"/>
        <v>0</v>
      </c>
      <c r="AK469">
        <v>0</v>
      </c>
      <c r="AL469" t="str">
        <f>IF(AA469="","",IFERROR(IF(ISNUMBER('Procytrat CLO 60'!D470),'Procytrat CLO 60'!D470,IF(ISNUMBER(SEARCH("12",'Procytrat CLO 60'!D470)),EDATE(AB469,12),IF(ISNUMBER(SEARCH("6",'Procytrat CLO 60'!D470)),EDATE(AB469,6),IF(ISNUMBER(SEARCH("3",'Procytrat CLO 60'!D470)),EDATE(AB469,3),DATEVALUE('Procytrat CLO 60'!D470))))),""))</f>
        <v/>
      </c>
      <c r="AM469" t="str">
        <f t="shared" ca="1" si="63"/>
        <v/>
      </c>
    </row>
    <row r="470" spans="27:39" x14ac:dyDescent="0.3">
      <c r="AA470" t="str">
        <f>IF(COUNTA('Procytrat CLO 60'!A471,'Procytrat CLO 60'!B471,'Procytrat CLO 60'!C471)&gt;0,"CLO 60","")</f>
        <v/>
      </c>
      <c r="AB470" t="str">
        <f>IFERROR(IF(ISNUMBER('Procytrat CLO 60'!A471),'Procytrat CLO 60'!A471,DATEVALUE('Procytrat CLO 60'!A471)),"")</f>
        <v/>
      </c>
      <c r="AC470" t="str">
        <f>IF(AA470="","",'Procytrat CLO 60'!B471)</f>
        <v/>
      </c>
      <c r="AD470" t="str">
        <f>IF(AA470="","",IFERROR(1*'Procytrat CLO 60'!C471,IFERROR(_xludf.NUMBERVALUE('Procytrat CLO 60'!C471,".",","),IFERROR(_xludf.NUMBERVALUE('Procytrat CLO 60'!C471,",","."),0))))</f>
        <v/>
      </c>
      <c r="AE470" t="str">
        <f>IF(AA470="","",'Procytrat CLO 60'!J471)</f>
        <v/>
      </c>
      <c r="AF470">
        <f t="shared" si="58"/>
        <v>0</v>
      </c>
      <c r="AG470" t="str">
        <f t="shared" si="59"/>
        <v/>
      </c>
      <c r="AH470" t="str">
        <f t="shared" si="60"/>
        <v/>
      </c>
      <c r="AI470">
        <f t="shared" si="61"/>
        <v>0</v>
      </c>
      <c r="AJ470">
        <f t="shared" si="62"/>
        <v>0</v>
      </c>
      <c r="AK470">
        <v>0</v>
      </c>
      <c r="AL470" t="str">
        <f>IF(AA470="","",IFERROR(IF(ISNUMBER('Procytrat CLO 60'!D471),'Procytrat CLO 60'!D471,IF(ISNUMBER(SEARCH("12",'Procytrat CLO 60'!D471)),EDATE(AB470,12),IF(ISNUMBER(SEARCH("6",'Procytrat CLO 60'!D471)),EDATE(AB470,6),IF(ISNUMBER(SEARCH("3",'Procytrat CLO 60'!D471)),EDATE(AB470,3),DATEVALUE('Procytrat CLO 60'!D471))))),""))</f>
        <v/>
      </c>
      <c r="AM470" t="str">
        <f t="shared" ca="1" si="63"/>
        <v/>
      </c>
    </row>
    <row r="471" spans="27:39" x14ac:dyDescent="0.3">
      <c r="AA471" t="str">
        <f>IF(COUNTA('Procytrat CLO 60'!A472,'Procytrat CLO 60'!B472,'Procytrat CLO 60'!C472)&gt;0,"CLO 60","")</f>
        <v/>
      </c>
      <c r="AB471" t="str">
        <f>IFERROR(IF(ISNUMBER('Procytrat CLO 60'!A472),'Procytrat CLO 60'!A472,DATEVALUE('Procytrat CLO 60'!A472)),"")</f>
        <v/>
      </c>
      <c r="AC471" t="str">
        <f>IF(AA471="","",'Procytrat CLO 60'!B472)</f>
        <v/>
      </c>
      <c r="AD471" t="str">
        <f>IF(AA471="","",IFERROR(1*'Procytrat CLO 60'!C472,IFERROR(_xludf.NUMBERVALUE('Procytrat CLO 60'!C472,".",","),IFERROR(_xludf.NUMBERVALUE('Procytrat CLO 60'!C472,",","."),0))))</f>
        <v/>
      </c>
      <c r="AE471" t="str">
        <f>IF(AA471="","",'Procytrat CLO 60'!J472)</f>
        <v/>
      </c>
      <c r="AF471">
        <f t="shared" si="58"/>
        <v>0</v>
      </c>
      <c r="AG471" t="str">
        <f t="shared" si="59"/>
        <v/>
      </c>
      <c r="AH471" t="str">
        <f t="shared" si="60"/>
        <v/>
      </c>
      <c r="AI471">
        <f t="shared" si="61"/>
        <v>0</v>
      </c>
      <c r="AJ471">
        <f t="shared" si="62"/>
        <v>0</v>
      </c>
      <c r="AK471">
        <v>0</v>
      </c>
      <c r="AL471" t="str">
        <f>IF(AA471="","",IFERROR(IF(ISNUMBER('Procytrat CLO 60'!D472),'Procytrat CLO 60'!D472,IF(ISNUMBER(SEARCH("12",'Procytrat CLO 60'!D472)),EDATE(AB471,12),IF(ISNUMBER(SEARCH("6",'Procytrat CLO 60'!D472)),EDATE(AB471,6),IF(ISNUMBER(SEARCH("3",'Procytrat CLO 60'!D472)),EDATE(AB471,3),DATEVALUE('Procytrat CLO 60'!D472))))),""))</f>
        <v/>
      </c>
      <c r="AM471" t="str">
        <f t="shared" ca="1" si="63"/>
        <v/>
      </c>
    </row>
    <row r="472" spans="27:39" x14ac:dyDescent="0.3">
      <c r="AA472" t="str">
        <f>IF(COUNTA('Procytrat CLO 60'!A473,'Procytrat CLO 60'!B473,'Procytrat CLO 60'!C473)&gt;0,"CLO 60","")</f>
        <v/>
      </c>
      <c r="AB472" t="str">
        <f>IFERROR(IF(ISNUMBER('Procytrat CLO 60'!A473),'Procytrat CLO 60'!A473,DATEVALUE('Procytrat CLO 60'!A473)),"")</f>
        <v/>
      </c>
      <c r="AC472" t="str">
        <f>IF(AA472="","",'Procytrat CLO 60'!B473)</f>
        <v/>
      </c>
      <c r="AD472" t="str">
        <f>IF(AA472="","",IFERROR(1*'Procytrat CLO 60'!C473,IFERROR(_xludf.NUMBERVALUE('Procytrat CLO 60'!C473,".",","),IFERROR(_xludf.NUMBERVALUE('Procytrat CLO 60'!C473,",","."),0))))</f>
        <v/>
      </c>
      <c r="AE472" t="str">
        <f>IF(AA472="","",'Procytrat CLO 60'!J473)</f>
        <v/>
      </c>
      <c r="AF472">
        <f t="shared" si="58"/>
        <v>0</v>
      </c>
      <c r="AG472" t="str">
        <f t="shared" si="59"/>
        <v/>
      </c>
      <c r="AH472" t="str">
        <f t="shared" si="60"/>
        <v/>
      </c>
      <c r="AI472">
        <f t="shared" si="61"/>
        <v>0</v>
      </c>
      <c r="AJ472">
        <f t="shared" si="62"/>
        <v>0</v>
      </c>
      <c r="AK472">
        <v>0</v>
      </c>
      <c r="AL472" t="str">
        <f>IF(AA472="","",IFERROR(IF(ISNUMBER('Procytrat CLO 60'!D473),'Procytrat CLO 60'!D473,IF(ISNUMBER(SEARCH("12",'Procytrat CLO 60'!D473)),EDATE(AB472,12),IF(ISNUMBER(SEARCH("6",'Procytrat CLO 60'!D473)),EDATE(AB472,6),IF(ISNUMBER(SEARCH("3",'Procytrat CLO 60'!D473)),EDATE(AB472,3),DATEVALUE('Procytrat CLO 60'!D473))))),""))</f>
        <v/>
      </c>
      <c r="AM472" t="str">
        <f t="shared" ca="1" si="63"/>
        <v/>
      </c>
    </row>
    <row r="473" spans="27:39" x14ac:dyDescent="0.3">
      <c r="AA473" t="str">
        <f>IF(COUNTA('Procytrat CLO 60'!A474,'Procytrat CLO 60'!B474,'Procytrat CLO 60'!C474)&gt;0,"CLO 60","")</f>
        <v/>
      </c>
      <c r="AB473" t="str">
        <f>IFERROR(IF(ISNUMBER('Procytrat CLO 60'!A474),'Procytrat CLO 60'!A474,DATEVALUE('Procytrat CLO 60'!A474)),"")</f>
        <v/>
      </c>
      <c r="AC473" t="str">
        <f>IF(AA473="","",'Procytrat CLO 60'!B474)</f>
        <v/>
      </c>
      <c r="AD473" t="str">
        <f>IF(AA473="","",IFERROR(1*'Procytrat CLO 60'!C474,IFERROR(_xludf.NUMBERVALUE('Procytrat CLO 60'!C474,".",","),IFERROR(_xludf.NUMBERVALUE('Procytrat CLO 60'!C474,",","."),0))))</f>
        <v/>
      </c>
      <c r="AE473" t="str">
        <f>IF(AA473="","",'Procytrat CLO 60'!J474)</f>
        <v/>
      </c>
      <c r="AF473">
        <f t="shared" si="58"/>
        <v>0</v>
      </c>
      <c r="AG473" t="str">
        <f t="shared" si="59"/>
        <v/>
      </c>
      <c r="AH473" t="str">
        <f t="shared" si="60"/>
        <v/>
      </c>
      <c r="AI473">
        <f t="shared" si="61"/>
        <v>0</v>
      </c>
      <c r="AJ473">
        <f t="shared" si="62"/>
        <v>0</v>
      </c>
      <c r="AK473">
        <v>0</v>
      </c>
      <c r="AL473" t="str">
        <f>IF(AA473="","",IFERROR(IF(ISNUMBER('Procytrat CLO 60'!D474),'Procytrat CLO 60'!D474,IF(ISNUMBER(SEARCH("12",'Procytrat CLO 60'!D474)),EDATE(AB473,12),IF(ISNUMBER(SEARCH("6",'Procytrat CLO 60'!D474)),EDATE(AB473,6),IF(ISNUMBER(SEARCH("3",'Procytrat CLO 60'!D474)),EDATE(AB473,3),DATEVALUE('Procytrat CLO 60'!D474))))),""))</f>
        <v/>
      </c>
      <c r="AM473" t="str">
        <f t="shared" ca="1" si="63"/>
        <v/>
      </c>
    </row>
    <row r="474" spans="27:39" x14ac:dyDescent="0.3">
      <c r="AA474" t="str">
        <f>IF(COUNTA('Procytrat CLO 60'!A475,'Procytrat CLO 60'!B475,'Procytrat CLO 60'!C475)&gt;0,"CLO 60","")</f>
        <v/>
      </c>
      <c r="AB474" t="str">
        <f>IFERROR(IF(ISNUMBER('Procytrat CLO 60'!A475),'Procytrat CLO 60'!A475,DATEVALUE('Procytrat CLO 60'!A475)),"")</f>
        <v/>
      </c>
      <c r="AC474" t="str">
        <f>IF(AA474="","",'Procytrat CLO 60'!B475)</f>
        <v/>
      </c>
      <c r="AD474" t="str">
        <f>IF(AA474="","",IFERROR(1*'Procytrat CLO 60'!C475,IFERROR(_xludf.NUMBERVALUE('Procytrat CLO 60'!C475,".",","),IFERROR(_xludf.NUMBERVALUE('Procytrat CLO 60'!C475,",","."),0))))</f>
        <v/>
      </c>
      <c r="AE474" t="str">
        <f>IF(AA474="","",'Procytrat CLO 60'!J475)</f>
        <v/>
      </c>
      <c r="AF474">
        <f t="shared" si="58"/>
        <v>0</v>
      </c>
      <c r="AG474" t="str">
        <f t="shared" si="59"/>
        <v/>
      </c>
      <c r="AH474" t="str">
        <f t="shared" si="60"/>
        <v/>
      </c>
      <c r="AI474">
        <f t="shared" si="61"/>
        <v>0</v>
      </c>
      <c r="AJ474">
        <f t="shared" si="62"/>
        <v>0</v>
      </c>
      <c r="AK474">
        <v>0</v>
      </c>
      <c r="AL474" t="str">
        <f>IF(AA474="","",IFERROR(IF(ISNUMBER('Procytrat CLO 60'!D475),'Procytrat CLO 60'!D475,IF(ISNUMBER(SEARCH("12",'Procytrat CLO 60'!D475)),EDATE(AB474,12),IF(ISNUMBER(SEARCH("6",'Procytrat CLO 60'!D475)),EDATE(AB474,6),IF(ISNUMBER(SEARCH("3",'Procytrat CLO 60'!D475)),EDATE(AB474,3),DATEVALUE('Procytrat CLO 60'!D475))))),""))</f>
        <v/>
      </c>
      <c r="AM474" t="str">
        <f t="shared" ca="1" si="63"/>
        <v/>
      </c>
    </row>
    <row r="475" spans="27:39" x14ac:dyDescent="0.3">
      <c r="AA475" t="str">
        <f>IF(COUNTA('Procytrat CLO 60'!A476,'Procytrat CLO 60'!B476,'Procytrat CLO 60'!C476)&gt;0,"CLO 60","")</f>
        <v/>
      </c>
      <c r="AB475" t="str">
        <f>IFERROR(IF(ISNUMBER('Procytrat CLO 60'!A476),'Procytrat CLO 60'!A476,DATEVALUE('Procytrat CLO 60'!A476)),"")</f>
        <v/>
      </c>
      <c r="AC475" t="str">
        <f>IF(AA475="","",'Procytrat CLO 60'!B476)</f>
        <v/>
      </c>
      <c r="AD475" t="str">
        <f>IF(AA475="","",IFERROR(1*'Procytrat CLO 60'!C476,IFERROR(_xludf.NUMBERVALUE('Procytrat CLO 60'!C476,".",","),IFERROR(_xludf.NUMBERVALUE('Procytrat CLO 60'!C476,",","."),0))))</f>
        <v/>
      </c>
      <c r="AE475" t="str">
        <f>IF(AA475="","",'Procytrat CLO 60'!J476)</f>
        <v/>
      </c>
      <c r="AF475">
        <f t="shared" si="58"/>
        <v>0</v>
      </c>
      <c r="AG475" t="str">
        <f t="shared" si="59"/>
        <v/>
      </c>
      <c r="AH475" t="str">
        <f t="shared" si="60"/>
        <v/>
      </c>
      <c r="AI475">
        <f t="shared" si="61"/>
        <v>0</v>
      </c>
      <c r="AJ475">
        <f t="shared" si="62"/>
        <v>0</v>
      </c>
      <c r="AK475">
        <v>0</v>
      </c>
      <c r="AL475" t="str">
        <f>IF(AA475="","",IFERROR(IF(ISNUMBER('Procytrat CLO 60'!D476),'Procytrat CLO 60'!D476,IF(ISNUMBER(SEARCH("12",'Procytrat CLO 60'!D476)),EDATE(AB475,12),IF(ISNUMBER(SEARCH("6",'Procytrat CLO 60'!D476)),EDATE(AB475,6),IF(ISNUMBER(SEARCH("3",'Procytrat CLO 60'!D476)),EDATE(AB475,3),DATEVALUE('Procytrat CLO 60'!D476))))),""))</f>
        <v/>
      </c>
      <c r="AM475" t="str">
        <f t="shared" ca="1" si="63"/>
        <v/>
      </c>
    </row>
    <row r="476" spans="27:39" x14ac:dyDescent="0.3">
      <c r="AA476" t="str">
        <f>IF(COUNTA('Procytrat CLO 60'!A477,'Procytrat CLO 60'!B477,'Procytrat CLO 60'!C477)&gt;0,"CLO 60","")</f>
        <v/>
      </c>
      <c r="AB476" t="str">
        <f>IFERROR(IF(ISNUMBER('Procytrat CLO 60'!A477),'Procytrat CLO 60'!A477,DATEVALUE('Procytrat CLO 60'!A477)),"")</f>
        <v/>
      </c>
      <c r="AC476" t="str">
        <f>IF(AA476="","",'Procytrat CLO 60'!B477)</f>
        <v/>
      </c>
      <c r="AD476" t="str">
        <f>IF(AA476="","",IFERROR(1*'Procytrat CLO 60'!C477,IFERROR(_xludf.NUMBERVALUE('Procytrat CLO 60'!C477,".",","),IFERROR(_xludf.NUMBERVALUE('Procytrat CLO 60'!C477,",","."),0))))</f>
        <v/>
      </c>
      <c r="AE476" t="str">
        <f>IF(AA476="","",'Procytrat CLO 60'!J477)</f>
        <v/>
      </c>
      <c r="AF476">
        <f t="shared" si="58"/>
        <v>0</v>
      </c>
      <c r="AG476" t="str">
        <f t="shared" si="59"/>
        <v/>
      </c>
      <c r="AH476" t="str">
        <f t="shared" si="60"/>
        <v/>
      </c>
      <c r="AI476">
        <f t="shared" si="61"/>
        <v>0</v>
      </c>
      <c r="AJ476">
        <f t="shared" si="62"/>
        <v>0</v>
      </c>
      <c r="AK476">
        <v>0</v>
      </c>
      <c r="AL476" t="str">
        <f>IF(AA476="","",IFERROR(IF(ISNUMBER('Procytrat CLO 60'!D477),'Procytrat CLO 60'!D477,IF(ISNUMBER(SEARCH("12",'Procytrat CLO 60'!D477)),EDATE(AB476,12),IF(ISNUMBER(SEARCH("6",'Procytrat CLO 60'!D477)),EDATE(AB476,6),IF(ISNUMBER(SEARCH("3",'Procytrat CLO 60'!D477)),EDATE(AB476,3),DATEVALUE('Procytrat CLO 60'!D477))))),""))</f>
        <v/>
      </c>
      <c r="AM476" t="str">
        <f t="shared" ca="1" si="63"/>
        <v/>
      </c>
    </row>
    <row r="477" spans="27:39" x14ac:dyDescent="0.3">
      <c r="AA477" t="str">
        <f>IF(COUNTA('Procytrat CLO 60'!A478,'Procytrat CLO 60'!B478,'Procytrat CLO 60'!C478)&gt;0,"CLO 60","")</f>
        <v/>
      </c>
      <c r="AB477" t="str">
        <f>IFERROR(IF(ISNUMBER('Procytrat CLO 60'!A478),'Procytrat CLO 60'!A478,DATEVALUE('Procytrat CLO 60'!A478)),"")</f>
        <v/>
      </c>
      <c r="AC477" t="str">
        <f>IF(AA477="","",'Procytrat CLO 60'!B478)</f>
        <v/>
      </c>
      <c r="AD477" t="str">
        <f>IF(AA477="","",IFERROR(1*'Procytrat CLO 60'!C478,IFERROR(_xludf.NUMBERVALUE('Procytrat CLO 60'!C478,".",","),IFERROR(_xludf.NUMBERVALUE('Procytrat CLO 60'!C478,",","."),0))))</f>
        <v/>
      </c>
      <c r="AE477" t="str">
        <f>IF(AA477="","",'Procytrat CLO 60'!J478)</f>
        <v/>
      </c>
      <c r="AF477">
        <f t="shared" si="58"/>
        <v>0</v>
      </c>
      <c r="AG477" t="str">
        <f t="shared" si="59"/>
        <v/>
      </c>
      <c r="AH477" t="str">
        <f t="shared" si="60"/>
        <v/>
      </c>
      <c r="AI477">
        <f t="shared" si="61"/>
        <v>0</v>
      </c>
      <c r="AJ477">
        <f t="shared" si="62"/>
        <v>0</v>
      </c>
      <c r="AK477">
        <v>0</v>
      </c>
      <c r="AL477" t="str">
        <f>IF(AA477="","",IFERROR(IF(ISNUMBER('Procytrat CLO 60'!D478),'Procytrat CLO 60'!D478,IF(ISNUMBER(SEARCH("12",'Procytrat CLO 60'!D478)),EDATE(AB477,12),IF(ISNUMBER(SEARCH("6",'Procytrat CLO 60'!D478)),EDATE(AB477,6),IF(ISNUMBER(SEARCH("3",'Procytrat CLO 60'!D478)),EDATE(AB477,3),DATEVALUE('Procytrat CLO 60'!D478))))),""))</f>
        <v/>
      </c>
      <c r="AM477" t="str">
        <f t="shared" ca="1" si="63"/>
        <v/>
      </c>
    </row>
    <row r="478" spans="27:39" x14ac:dyDescent="0.3">
      <c r="AA478" t="str">
        <f>IF(COUNTA('Procytrat CLO 60'!A479,'Procytrat CLO 60'!B479,'Procytrat CLO 60'!C479)&gt;0,"CLO 60","")</f>
        <v/>
      </c>
      <c r="AB478" t="str">
        <f>IFERROR(IF(ISNUMBER('Procytrat CLO 60'!A479),'Procytrat CLO 60'!A479,DATEVALUE('Procytrat CLO 60'!A479)),"")</f>
        <v/>
      </c>
      <c r="AC478" t="str">
        <f>IF(AA478="","",'Procytrat CLO 60'!B479)</f>
        <v/>
      </c>
      <c r="AD478" t="str">
        <f>IF(AA478="","",IFERROR(1*'Procytrat CLO 60'!C479,IFERROR(_xludf.NUMBERVALUE('Procytrat CLO 60'!C479,".",","),IFERROR(_xludf.NUMBERVALUE('Procytrat CLO 60'!C479,",","."),0))))</f>
        <v/>
      </c>
      <c r="AE478" t="str">
        <f>IF(AA478="","",'Procytrat CLO 60'!J479)</f>
        <v/>
      </c>
      <c r="AF478">
        <f t="shared" si="58"/>
        <v>0</v>
      </c>
      <c r="AG478" t="str">
        <f t="shared" si="59"/>
        <v/>
      </c>
      <c r="AH478" t="str">
        <f t="shared" si="60"/>
        <v/>
      </c>
      <c r="AI478">
        <f t="shared" si="61"/>
        <v>0</v>
      </c>
      <c r="AJ478">
        <f t="shared" si="62"/>
        <v>0</v>
      </c>
      <c r="AK478">
        <v>0</v>
      </c>
      <c r="AL478" t="str">
        <f>IF(AA478="","",IFERROR(IF(ISNUMBER('Procytrat CLO 60'!D479),'Procytrat CLO 60'!D479,IF(ISNUMBER(SEARCH("12",'Procytrat CLO 60'!D479)),EDATE(AB478,12),IF(ISNUMBER(SEARCH("6",'Procytrat CLO 60'!D479)),EDATE(AB478,6),IF(ISNUMBER(SEARCH("3",'Procytrat CLO 60'!D479)),EDATE(AB478,3),DATEVALUE('Procytrat CLO 60'!D479))))),""))</f>
        <v/>
      </c>
      <c r="AM478" t="str">
        <f t="shared" ca="1" si="63"/>
        <v/>
      </c>
    </row>
    <row r="479" spans="27:39" x14ac:dyDescent="0.3">
      <c r="AA479" t="str">
        <f>IF(COUNTA('Procytrat CLO 60'!A480,'Procytrat CLO 60'!B480,'Procytrat CLO 60'!C480)&gt;0,"CLO 60","")</f>
        <v/>
      </c>
      <c r="AB479" t="str">
        <f>IFERROR(IF(ISNUMBER('Procytrat CLO 60'!A480),'Procytrat CLO 60'!A480,DATEVALUE('Procytrat CLO 60'!A480)),"")</f>
        <v/>
      </c>
      <c r="AC479" t="str">
        <f>IF(AA479="","",'Procytrat CLO 60'!B480)</f>
        <v/>
      </c>
      <c r="AD479" t="str">
        <f>IF(AA479="","",IFERROR(1*'Procytrat CLO 60'!C480,IFERROR(_xludf.NUMBERVALUE('Procytrat CLO 60'!C480,".",","),IFERROR(_xludf.NUMBERVALUE('Procytrat CLO 60'!C480,",","."),0))))</f>
        <v/>
      </c>
      <c r="AE479" t="str">
        <f>IF(AA479="","",'Procytrat CLO 60'!J480)</f>
        <v/>
      </c>
      <c r="AF479">
        <f t="shared" si="58"/>
        <v>0</v>
      </c>
      <c r="AG479" t="str">
        <f t="shared" si="59"/>
        <v/>
      </c>
      <c r="AH479" t="str">
        <f t="shared" si="60"/>
        <v/>
      </c>
      <c r="AI479">
        <f t="shared" si="61"/>
        <v>0</v>
      </c>
      <c r="AJ479">
        <f t="shared" si="62"/>
        <v>0</v>
      </c>
      <c r="AK479">
        <v>0</v>
      </c>
      <c r="AL479" t="str">
        <f>IF(AA479="","",IFERROR(IF(ISNUMBER('Procytrat CLO 60'!D480),'Procytrat CLO 60'!D480,IF(ISNUMBER(SEARCH("12",'Procytrat CLO 60'!D480)),EDATE(AB479,12),IF(ISNUMBER(SEARCH("6",'Procytrat CLO 60'!D480)),EDATE(AB479,6),IF(ISNUMBER(SEARCH("3",'Procytrat CLO 60'!D480)),EDATE(AB479,3),DATEVALUE('Procytrat CLO 60'!D480))))),""))</f>
        <v/>
      </c>
      <c r="AM479" t="str">
        <f t="shared" ca="1" si="63"/>
        <v/>
      </c>
    </row>
    <row r="480" spans="27:39" x14ac:dyDescent="0.3">
      <c r="AA480" t="str">
        <f>IF(COUNTA('Procytrat CLO 60'!A481,'Procytrat CLO 60'!B481,'Procytrat CLO 60'!C481)&gt;0,"CLO 60","")</f>
        <v/>
      </c>
      <c r="AB480" t="str">
        <f>IFERROR(IF(ISNUMBER('Procytrat CLO 60'!A481),'Procytrat CLO 60'!A481,DATEVALUE('Procytrat CLO 60'!A481)),"")</f>
        <v/>
      </c>
      <c r="AC480" t="str">
        <f>IF(AA480="","",'Procytrat CLO 60'!B481)</f>
        <v/>
      </c>
      <c r="AD480" t="str">
        <f>IF(AA480="","",IFERROR(1*'Procytrat CLO 60'!C481,IFERROR(_xludf.NUMBERVALUE('Procytrat CLO 60'!C481,".",","),IFERROR(_xludf.NUMBERVALUE('Procytrat CLO 60'!C481,",","."),0))))</f>
        <v/>
      </c>
      <c r="AE480" t="str">
        <f>IF(AA480="","",'Procytrat CLO 60'!J481)</f>
        <v/>
      </c>
      <c r="AF480">
        <f t="shared" si="58"/>
        <v>0</v>
      </c>
      <c r="AG480" t="str">
        <f t="shared" si="59"/>
        <v/>
      </c>
      <c r="AH480" t="str">
        <f t="shared" si="60"/>
        <v/>
      </c>
      <c r="AI480">
        <f t="shared" si="61"/>
        <v>0</v>
      </c>
      <c r="AJ480">
        <f t="shared" si="62"/>
        <v>0</v>
      </c>
      <c r="AK480">
        <v>0</v>
      </c>
      <c r="AL480" t="str">
        <f>IF(AA480="","",IFERROR(IF(ISNUMBER('Procytrat CLO 60'!D481),'Procytrat CLO 60'!D481,IF(ISNUMBER(SEARCH("12",'Procytrat CLO 60'!D481)),EDATE(AB480,12),IF(ISNUMBER(SEARCH("6",'Procytrat CLO 60'!D481)),EDATE(AB480,6),IF(ISNUMBER(SEARCH("3",'Procytrat CLO 60'!D481)),EDATE(AB480,3),DATEVALUE('Procytrat CLO 60'!D481))))),""))</f>
        <v/>
      </c>
      <c r="AM480" t="str">
        <f t="shared" ca="1" si="63"/>
        <v/>
      </c>
    </row>
    <row r="481" spans="27:39" x14ac:dyDescent="0.3">
      <c r="AA481" t="str">
        <f>IF(COUNTA('Procytrat CLO 60'!A482,'Procytrat CLO 60'!B482,'Procytrat CLO 60'!C482)&gt;0,"CLO 60","")</f>
        <v/>
      </c>
      <c r="AB481" t="str">
        <f>IFERROR(IF(ISNUMBER('Procytrat CLO 60'!A482),'Procytrat CLO 60'!A482,DATEVALUE('Procytrat CLO 60'!A482)),"")</f>
        <v/>
      </c>
      <c r="AC481" t="str">
        <f>IF(AA481="","",'Procytrat CLO 60'!B482)</f>
        <v/>
      </c>
      <c r="AD481" t="str">
        <f>IF(AA481="","",IFERROR(1*'Procytrat CLO 60'!C482,IFERROR(_xludf.NUMBERVALUE('Procytrat CLO 60'!C482,".",","),IFERROR(_xludf.NUMBERVALUE('Procytrat CLO 60'!C482,",","."),0))))</f>
        <v/>
      </c>
      <c r="AE481" t="str">
        <f>IF(AA481="","",'Procytrat CLO 60'!J482)</f>
        <v/>
      </c>
      <c r="AF481">
        <f t="shared" si="58"/>
        <v>0</v>
      </c>
      <c r="AG481" t="str">
        <f t="shared" si="59"/>
        <v/>
      </c>
      <c r="AH481" t="str">
        <f t="shared" si="60"/>
        <v/>
      </c>
      <c r="AI481">
        <f t="shared" si="61"/>
        <v>0</v>
      </c>
      <c r="AJ481">
        <f t="shared" si="62"/>
        <v>0</v>
      </c>
      <c r="AK481">
        <v>0</v>
      </c>
      <c r="AL481" t="str">
        <f>IF(AA481="","",IFERROR(IF(ISNUMBER('Procytrat CLO 60'!D482),'Procytrat CLO 60'!D482,IF(ISNUMBER(SEARCH("12",'Procytrat CLO 60'!D482)),EDATE(AB481,12),IF(ISNUMBER(SEARCH("6",'Procytrat CLO 60'!D482)),EDATE(AB481,6),IF(ISNUMBER(SEARCH("3",'Procytrat CLO 60'!D482)),EDATE(AB481,3),DATEVALUE('Procytrat CLO 60'!D482))))),""))</f>
        <v/>
      </c>
      <c r="AM481" t="str">
        <f t="shared" ca="1" si="63"/>
        <v/>
      </c>
    </row>
    <row r="482" spans="27:39" x14ac:dyDescent="0.3">
      <c r="AA482" t="str">
        <f>IF(COUNTA('Procytrat CLO 60'!A483,'Procytrat CLO 60'!B483,'Procytrat CLO 60'!C483)&gt;0,"CLO 60","")</f>
        <v/>
      </c>
      <c r="AB482" t="str">
        <f>IFERROR(IF(ISNUMBER('Procytrat CLO 60'!A483),'Procytrat CLO 60'!A483,DATEVALUE('Procytrat CLO 60'!A483)),"")</f>
        <v/>
      </c>
      <c r="AC482" t="str">
        <f>IF(AA482="","",'Procytrat CLO 60'!B483)</f>
        <v/>
      </c>
      <c r="AD482" t="str">
        <f>IF(AA482="","",IFERROR(1*'Procytrat CLO 60'!C483,IFERROR(_xludf.NUMBERVALUE('Procytrat CLO 60'!C483,".",","),IFERROR(_xludf.NUMBERVALUE('Procytrat CLO 60'!C483,",","."),0))))</f>
        <v/>
      </c>
      <c r="AE482" t="str">
        <f>IF(AA482="","",'Procytrat CLO 60'!J483)</f>
        <v/>
      </c>
      <c r="AF482">
        <f t="shared" si="58"/>
        <v>0</v>
      </c>
      <c r="AG482" t="str">
        <f t="shared" si="59"/>
        <v/>
      </c>
      <c r="AH482" t="str">
        <f t="shared" si="60"/>
        <v/>
      </c>
      <c r="AI482">
        <f t="shared" si="61"/>
        <v>0</v>
      </c>
      <c r="AJ482">
        <f t="shared" si="62"/>
        <v>0</v>
      </c>
      <c r="AK482">
        <v>0</v>
      </c>
      <c r="AL482" t="str">
        <f>IF(AA482="","",IFERROR(IF(ISNUMBER('Procytrat CLO 60'!D483),'Procytrat CLO 60'!D483,IF(ISNUMBER(SEARCH("12",'Procytrat CLO 60'!D483)),EDATE(AB482,12),IF(ISNUMBER(SEARCH("6",'Procytrat CLO 60'!D483)),EDATE(AB482,6),IF(ISNUMBER(SEARCH("3",'Procytrat CLO 60'!D483)),EDATE(AB482,3),DATEVALUE('Procytrat CLO 60'!D483))))),""))</f>
        <v/>
      </c>
      <c r="AM482" t="str">
        <f t="shared" ca="1" si="63"/>
        <v/>
      </c>
    </row>
    <row r="483" spans="27:39" x14ac:dyDescent="0.3">
      <c r="AA483" t="str">
        <f>IF(COUNTA('Procytrat CLO 60'!A484,'Procytrat CLO 60'!B484,'Procytrat CLO 60'!C484)&gt;0,"CLO 60","")</f>
        <v/>
      </c>
      <c r="AB483" t="str">
        <f>IFERROR(IF(ISNUMBER('Procytrat CLO 60'!A484),'Procytrat CLO 60'!A484,DATEVALUE('Procytrat CLO 60'!A484)),"")</f>
        <v/>
      </c>
      <c r="AC483" t="str">
        <f>IF(AA483="","",'Procytrat CLO 60'!B484)</f>
        <v/>
      </c>
      <c r="AD483" t="str">
        <f>IF(AA483="","",IFERROR(1*'Procytrat CLO 60'!C484,IFERROR(_xludf.NUMBERVALUE('Procytrat CLO 60'!C484,".",","),IFERROR(_xludf.NUMBERVALUE('Procytrat CLO 60'!C484,",","."),0))))</f>
        <v/>
      </c>
      <c r="AE483" t="str">
        <f>IF(AA483="","",'Procytrat CLO 60'!J484)</f>
        <v/>
      </c>
      <c r="AF483">
        <f t="shared" si="58"/>
        <v>0</v>
      </c>
      <c r="AG483" t="str">
        <f t="shared" si="59"/>
        <v/>
      </c>
      <c r="AH483" t="str">
        <f t="shared" si="60"/>
        <v/>
      </c>
      <c r="AI483">
        <f t="shared" si="61"/>
        <v>0</v>
      </c>
      <c r="AJ483">
        <f t="shared" si="62"/>
        <v>0</v>
      </c>
      <c r="AK483">
        <v>0</v>
      </c>
      <c r="AL483" t="str">
        <f>IF(AA483="","",IFERROR(IF(ISNUMBER('Procytrat CLO 60'!D484),'Procytrat CLO 60'!D484,IF(ISNUMBER(SEARCH("12",'Procytrat CLO 60'!D484)),EDATE(AB483,12),IF(ISNUMBER(SEARCH("6",'Procytrat CLO 60'!D484)),EDATE(AB483,6),IF(ISNUMBER(SEARCH("3",'Procytrat CLO 60'!D484)),EDATE(AB483,3),DATEVALUE('Procytrat CLO 60'!D484))))),""))</f>
        <v/>
      </c>
      <c r="AM483" t="str">
        <f t="shared" ca="1" si="63"/>
        <v/>
      </c>
    </row>
    <row r="484" spans="27:39" x14ac:dyDescent="0.3">
      <c r="AA484" t="str">
        <f>IF(COUNTA('Procytrat CLO 60'!A485,'Procytrat CLO 60'!B485,'Procytrat CLO 60'!C485)&gt;0,"CLO 60","")</f>
        <v/>
      </c>
      <c r="AB484" t="str">
        <f>IFERROR(IF(ISNUMBER('Procytrat CLO 60'!A485),'Procytrat CLO 60'!A485,DATEVALUE('Procytrat CLO 60'!A485)),"")</f>
        <v/>
      </c>
      <c r="AC484" t="str">
        <f>IF(AA484="","",'Procytrat CLO 60'!B485)</f>
        <v/>
      </c>
      <c r="AD484" t="str">
        <f>IF(AA484="","",IFERROR(1*'Procytrat CLO 60'!C485,IFERROR(_xludf.NUMBERVALUE('Procytrat CLO 60'!C485,".",","),IFERROR(_xludf.NUMBERVALUE('Procytrat CLO 60'!C485,",","."),0))))</f>
        <v/>
      </c>
      <c r="AE484" t="str">
        <f>IF(AA484="","",'Procytrat CLO 60'!J485)</f>
        <v/>
      </c>
      <c r="AF484">
        <f t="shared" si="58"/>
        <v>0</v>
      </c>
      <c r="AG484" t="str">
        <f t="shared" si="59"/>
        <v/>
      </c>
      <c r="AH484" t="str">
        <f t="shared" si="60"/>
        <v/>
      </c>
      <c r="AI484">
        <f t="shared" si="61"/>
        <v>0</v>
      </c>
      <c r="AJ484">
        <f t="shared" si="62"/>
        <v>0</v>
      </c>
      <c r="AK484">
        <v>0</v>
      </c>
      <c r="AL484" t="str">
        <f>IF(AA484="","",IFERROR(IF(ISNUMBER('Procytrat CLO 60'!D485),'Procytrat CLO 60'!D485,IF(ISNUMBER(SEARCH("12",'Procytrat CLO 60'!D485)),EDATE(AB484,12),IF(ISNUMBER(SEARCH("6",'Procytrat CLO 60'!D485)),EDATE(AB484,6),IF(ISNUMBER(SEARCH("3",'Procytrat CLO 60'!D485)),EDATE(AB484,3),DATEVALUE('Procytrat CLO 60'!D485))))),""))</f>
        <v/>
      </c>
      <c r="AM484" t="str">
        <f t="shared" ca="1" si="63"/>
        <v/>
      </c>
    </row>
    <row r="485" spans="27:39" x14ac:dyDescent="0.3">
      <c r="AA485" t="str">
        <f>IF(COUNTA('Procytrat CLO 60'!A486,'Procytrat CLO 60'!B486,'Procytrat CLO 60'!C486)&gt;0,"CLO 60","")</f>
        <v/>
      </c>
      <c r="AB485" t="str">
        <f>IFERROR(IF(ISNUMBER('Procytrat CLO 60'!A486),'Procytrat CLO 60'!A486,DATEVALUE('Procytrat CLO 60'!A486)),"")</f>
        <v/>
      </c>
      <c r="AC485" t="str">
        <f>IF(AA485="","",'Procytrat CLO 60'!B486)</f>
        <v/>
      </c>
      <c r="AD485" t="str">
        <f>IF(AA485="","",IFERROR(1*'Procytrat CLO 60'!C486,IFERROR(_xludf.NUMBERVALUE('Procytrat CLO 60'!C486,".",","),IFERROR(_xludf.NUMBERVALUE('Procytrat CLO 60'!C486,",","."),0))))</f>
        <v/>
      </c>
      <c r="AE485" t="str">
        <f>IF(AA485="","",'Procytrat CLO 60'!J486)</f>
        <v/>
      </c>
      <c r="AF485">
        <f t="shared" si="58"/>
        <v>0</v>
      </c>
      <c r="AG485" t="str">
        <f t="shared" si="59"/>
        <v/>
      </c>
      <c r="AH485" t="str">
        <f t="shared" si="60"/>
        <v/>
      </c>
      <c r="AI485">
        <f t="shared" si="61"/>
        <v>0</v>
      </c>
      <c r="AJ485">
        <f t="shared" si="62"/>
        <v>0</v>
      </c>
      <c r="AK485">
        <v>0</v>
      </c>
      <c r="AL485" t="str">
        <f>IF(AA485="","",IFERROR(IF(ISNUMBER('Procytrat CLO 60'!D486),'Procytrat CLO 60'!D486,IF(ISNUMBER(SEARCH("12",'Procytrat CLO 60'!D486)),EDATE(AB485,12),IF(ISNUMBER(SEARCH("6",'Procytrat CLO 60'!D486)),EDATE(AB485,6),IF(ISNUMBER(SEARCH("3",'Procytrat CLO 60'!D486)),EDATE(AB485,3),DATEVALUE('Procytrat CLO 60'!D486))))),""))</f>
        <v/>
      </c>
      <c r="AM485" t="str">
        <f t="shared" ca="1" si="63"/>
        <v/>
      </c>
    </row>
    <row r="486" spans="27:39" x14ac:dyDescent="0.3">
      <c r="AA486" t="str">
        <f>IF(COUNTA('Procytrat CLO 60'!A487,'Procytrat CLO 60'!B487,'Procytrat CLO 60'!C487)&gt;0,"CLO 60","")</f>
        <v/>
      </c>
      <c r="AB486" t="str">
        <f>IFERROR(IF(ISNUMBER('Procytrat CLO 60'!A487),'Procytrat CLO 60'!A487,DATEVALUE('Procytrat CLO 60'!A487)),"")</f>
        <v/>
      </c>
      <c r="AC486" t="str">
        <f>IF(AA486="","",'Procytrat CLO 60'!B487)</f>
        <v/>
      </c>
      <c r="AD486" t="str">
        <f>IF(AA486="","",IFERROR(1*'Procytrat CLO 60'!C487,IFERROR(_xludf.NUMBERVALUE('Procytrat CLO 60'!C487,".",","),IFERROR(_xludf.NUMBERVALUE('Procytrat CLO 60'!C487,",","."),0))))</f>
        <v/>
      </c>
      <c r="AE486" t="str">
        <f>IF(AA486="","",'Procytrat CLO 60'!J487)</f>
        <v/>
      </c>
      <c r="AF486">
        <f t="shared" si="58"/>
        <v>0</v>
      </c>
      <c r="AG486" t="str">
        <f t="shared" si="59"/>
        <v/>
      </c>
      <c r="AH486" t="str">
        <f t="shared" si="60"/>
        <v/>
      </c>
      <c r="AI486">
        <f t="shared" si="61"/>
        <v>0</v>
      </c>
      <c r="AJ486">
        <f t="shared" si="62"/>
        <v>0</v>
      </c>
      <c r="AK486">
        <v>0</v>
      </c>
      <c r="AL486" t="str">
        <f>IF(AA486="","",IFERROR(IF(ISNUMBER('Procytrat CLO 60'!D487),'Procytrat CLO 60'!D487,IF(ISNUMBER(SEARCH("12",'Procytrat CLO 60'!D487)),EDATE(AB486,12),IF(ISNUMBER(SEARCH("6",'Procytrat CLO 60'!D487)),EDATE(AB486,6),IF(ISNUMBER(SEARCH("3",'Procytrat CLO 60'!D487)),EDATE(AB486,3),DATEVALUE('Procytrat CLO 60'!D487))))),""))</f>
        <v/>
      </c>
      <c r="AM486" t="str">
        <f t="shared" ca="1" si="63"/>
        <v/>
      </c>
    </row>
    <row r="487" spans="27:39" x14ac:dyDescent="0.3">
      <c r="AA487" t="str">
        <f>IF(COUNTA('Procytrat CLO 60'!A488,'Procytrat CLO 60'!B488,'Procytrat CLO 60'!C488)&gt;0,"CLO 60","")</f>
        <v/>
      </c>
      <c r="AB487" t="str">
        <f>IFERROR(IF(ISNUMBER('Procytrat CLO 60'!A488),'Procytrat CLO 60'!A488,DATEVALUE('Procytrat CLO 60'!A488)),"")</f>
        <v/>
      </c>
      <c r="AC487" t="str">
        <f>IF(AA487="","",'Procytrat CLO 60'!B488)</f>
        <v/>
      </c>
      <c r="AD487" t="str">
        <f>IF(AA487="","",IFERROR(1*'Procytrat CLO 60'!C488,IFERROR(_xludf.NUMBERVALUE('Procytrat CLO 60'!C488,".",","),IFERROR(_xludf.NUMBERVALUE('Procytrat CLO 60'!C488,",","."),0))))</f>
        <v/>
      </c>
      <c r="AE487" t="str">
        <f>IF(AA487="","",'Procytrat CLO 60'!J488)</f>
        <v/>
      </c>
      <c r="AF487">
        <f t="shared" si="58"/>
        <v>0</v>
      </c>
      <c r="AG487" t="str">
        <f t="shared" si="59"/>
        <v/>
      </c>
      <c r="AH487" t="str">
        <f t="shared" si="60"/>
        <v/>
      </c>
      <c r="AI487">
        <f t="shared" si="61"/>
        <v>0</v>
      </c>
      <c r="AJ487">
        <f t="shared" si="62"/>
        <v>0</v>
      </c>
      <c r="AK487">
        <v>0</v>
      </c>
      <c r="AL487" t="str">
        <f>IF(AA487="","",IFERROR(IF(ISNUMBER('Procytrat CLO 60'!D488),'Procytrat CLO 60'!D488,IF(ISNUMBER(SEARCH("12",'Procytrat CLO 60'!D488)),EDATE(AB487,12),IF(ISNUMBER(SEARCH("6",'Procytrat CLO 60'!D488)),EDATE(AB487,6),IF(ISNUMBER(SEARCH("3",'Procytrat CLO 60'!D488)),EDATE(AB487,3),DATEVALUE('Procytrat CLO 60'!D488))))),""))</f>
        <v/>
      </c>
      <c r="AM487" t="str">
        <f t="shared" ca="1" si="63"/>
        <v/>
      </c>
    </row>
    <row r="488" spans="27:39" x14ac:dyDescent="0.3">
      <c r="AA488" t="str">
        <f>IF(COUNTA('Procytrat CLO 60'!A489,'Procytrat CLO 60'!B489,'Procytrat CLO 60'!C489)&gt;0,"CLO 60","")</f>
        <v/>
      </c>
      <c r="AB488" t="str">
        <f>IFERROR(IF(ISNUMBER('Procytrat CLO 60'!A489),'Procytrat CLO 60'!A489,DATEVALUE('Procytrat CLO 60'!A489)),"")</f>
        <v/>
      </c>
      <c r="AC488" t="str">
        <f>IF(AA488="","",'Procytrat CLO 60'!B489)</f>
        <v/>
      </c>
      <c r="AD488" t="str">
        <f>IF(AA488="","",IFERROR(1*'Procytrat CLO 60'!C489,IFERROR(_xludf.NUMBERVALUE('Procytrat CLO 60'!C489,".",","),IFERROR(_xludf.NUMBERVALUE('Procytrat CLO 60'!C489,",","."),0))))</f>
        <v/>
      </c>
      <c r="AE488" t="str">
        <f>IF(AA488="","",'Procytrat CLO 60'!J489)</f>
        <v/>
      </c>
      <c r="AF488">
        <f t="shared" si="58"/>
        <v>0</v>
      </c>
      <c r="AG488" t="str">
        <f t="shared" si="59"/>
        <v/>
      </c>
      <c r="AH488" t="str">
        <f t="shared" si="60"/>
        <v/>
      </c>
      <c r="AI488">
        <f t="shared" si="61"/>
        <v>0</v>
      </c>
      <c r="AJ488">
        <f t="shared" si="62"/>
        <v>0</v>
      </c>
      <c r="AK488">
        <v>0</v>
      </c>
      <c r="AL488" t="str">
        <f>IF(AA488="","",IFERROR(IF(ISNUMBER('Procytrat CLO 60'!D489),'Procytrat CLO 60'!D489,IF(ISNUMBER(SEARCH("12",'Procytrat CLO 60'!D489)),EDATE(AB488,12),IF(ISNUMBER(SEARCH("6",'Procytrat CLO 60'!D489)),EDATE(AB488,6),IF(ISNUMBER(SEARCH("3",'Procytrat CLO 60'!D489)),EDATE(AB488,3),DATEVALUE('Procytrat CLO 60'!D489))))),""))</f>
        <v/>
      </c>
      <c r="AM488" t="str">
        <f t="shared" ca="1" si="63"/>
        <v/>
      </c>
    </row>
    <row r="489" spans="27:39" x14ac:dyDescent="0.3">
      <c r="AA489" t="str">
        <f>IF(COUNTA('Procytrat CLO 60'!A490,'Procytrat CLO 60'!B490,'Procytrat CLO 60'!C490)&gt;0,"CLO 60","")</f>
        <v/>
      </c>
      <c r="AB489" t="str">
        <f>IFERROR(IF(ISNUMBER('Procytrat CLO 60'!A490),'Procytrat CLO 60'!A490,DATEVALUE('Procytrat CLO 60'!A490)),"")</f>
        <v/>
      </c>
      <c r="AC489" t="str">
        <f>IF(AA489="","",'Procytrat CLO 60'!B490)</f>
        <v/>
      </c>
      <c r="AD489" t="str">
        <f>IF(AA489="","",IFERROR(1*'Procytrat CLO 60'!C490,IFERROR(_xludf.NUMBERVALUE('Procytrat CLO 60'!C490,".",","),IFERROR(_xludf.NUMBERVALUE('Procytrat CLO 60'!C490,",","."),0))))</f>
        <v/>
      </c>
      <c r="AE489" t="str">
        <f>IF(AA489="","",'Procytrat CLO 60'!J490)</f>
        <v/>
      </c>
      <c r="AF489">
        <f t="shared" si="58"/>
        <v>0</v>
      </c>
      <c r="AG489" t="str">
        <f t="shared" si="59"/>
        <v/>
      </c>
      <c r="AH489" t="str">
        <f t="shared" si="60"/>
        <v/>
      </c>
      <c r="AI489">
        <f t="shared" si="61"/>
        <v>0</v>
      </c>
      <c r="AJ489">
        <f t="shared" si="62"/>
        <v>0</v>
      </c>
      <c r="AK489">
        <v>0</v>
      </c>
      <c r="AL489" t="str">
        <f>IF(AA489="","",IFERROR(IF(ISNUMBER('Procytrat CLO 60'!D490),'Procytrat CLO 60'!D490,IF(ISNUMBER(SEARCH("12",'Procytrat CLO 60'!D490)),EDATE(AB489,12),IF(ISNUMBER(SEARCH("6",'Procytrat CLO 60'!D490)),EDATE(AB489,6),IF(ISNUMBER(SEARCH("3",'Procytrat CLO 60'!D490)),EDATE(AB489,3),DATEVALUE('Procytrat CLO 60'!D490))))),""))</f>
        <v/>
      </c>
      <c r="AM489" t="str">
        <f t="shared" ca="1" si="63"/>
        <v/>
      </c>
    </row>
    <row r="490" spans="27:39" x14ac:dyDescent="0.3">
      <c r="AA490" t="str">
        <f>IF(COUNTA('Procytrat CLO 60'!A491,'Procytrat CLO 60'!B491,'Procytrat CLO 60'!C491)&gt;0,"CLO 60","")</f>
        <v/>
      </c>
      <c r="AB490" t="str">
        <f>IFERROR(IF(ISNUMBER('Procytrat CLO 60'!A491),'Procytrat CLO 60'!A491,DATEVALUE('Procytrat CLO 60'!A491)),"")</f>
        <v/>
      </c>
      <c r="AC490" t="str">
        <f>IF(AA490="","",'Procytrat CLO 60'!B491)</f>
        <v/>
      </c>
      <c r="AD490" t="str">
        <f>IF(AA490="","",IFERROR(1*'Procytrat CLO 60'!C491,IFERROR(_xludf.NUMBERVALUE('Procytrat CLO 60'!C491,".",","),IFERROR(_xludf.NUMBERVALUE('Procytrat CLO 60'!C491,",","."),0))))</f>
        <v/>
      </c>
      <c r="AE490" t="str">
        <f>IF(AA490="","",'Procytrat CLO 60'!J491)</f>
        <v/>
      </c>
      <c r="AF490">
        <f t="shared" si="58"/>
        <v>0</v>
      </c>
      <c r="AG490" t="str">
        <f t="shared" si="59"/>
        <v/>
      </c>
      <c r="AH490" t="str">
        <f t="shared" si="60"/>
        <v/>
      </c>
      <c r="AI490">
        <f t="shared" si="61"/>
        <v>0</v>
      </c>
      <c r="AJ490">
        <f t="shared" si="62"/>
        <v>0</v>
      </c>
      <c r="AK490">
        <v>0</v>
      </c>
      <c r="AL490" t="str">
        <f>IF(AA490="","",IFERROR(IF(ISNUMBER('Procytrat CLO 60'!D491),'Procytrat CLO 60'!D491,IF(ISNUMBER(SEARCH("12",'Procytrat CLO 60'!D491)),EDATE(AB490,12),IF(ISNUMBER(SEARCH("6",'Procytrat CLO 60'!D491)),EDATE(AB490,6),IF(ISNUMBER(SEARCH("3",'Procytrat CLO 60'!D491)),EDATE(AB490,3),DATEVALUE('Procytrat CLO 60'!D491))))),""))</f>
        <v/>
      </c>
      <c r="AM490" t="str">
        <f t="shared" ca="1" si="63"/>
        <v/>
      </c>
    </row>
    <row r="491" spans="27:39" x14ac:dyDescent="0.3">
      <c r="AA491" t="str">
        <f>IF(COUNTA('Procytrat CLO 60'!A492,'Procytrat CLO 60'!B492,'Procytrat CLO 60'!C492)&gt;0,"CLO 60","")</f>
        <v/>
      </c>
      <c r="AB491" t="str">
        <f>IFERROR(IF(ISNUMBER('Procytrat CLO 60'!A492),'Procytrat CLO 60'!A492,DATEVALUE('Procytrat CLO 60'!A492)),"")</f>
        <v/>
      </c>
      <c r="AC491" t="str">
        <f>IF(AA491="","",'Procytrat CLO 60'!B492)</f>
        <v/>
      </c>
      <c r="AD491" t="str">
        <f>IF(AA491="","",IFERROR(1*'Procytrat CLO 60'!C492,IFERROR(_xludf.NUMBERVALUE('Procytrat CLO 60'!C492,".",","),IFERROR(_xludf.NUMBERVALUE('Procytrat CLO 60'!C492,",","."),0))))</f>
        <v/>
      </c>
      <c r="AE491" t="str">
        <f>IF(AA491="","",'Procytrat CLO 60'!J492)</f>
        <v/>
      </c>
      <c r="AF491">
        <f t="shared" si="58"/>
        <v>0</v>
      </c>
      <c r="AG491" t="str">
        <f t="shared" si="59"/>
        <v/>
      </c>
      <c r="AH491" t="str">
        <f t="shared" si="60"/>
        <v/>
      </c>
      <c r="AI491">
        <f t="shared" si="61"/>
        <v>0</v>
      </c>
      <c r="AJ491">
        <f t="shared" si="62"/>
        <v>0</v>
      </c>
      <c r="AK491">
        <v>0</v>
      </c>
      <c r="AL491" t="str">
        <f>IF(AA491="","",IFERROR(IF(ISNUMBER('Procytrat CLO 60'!D492),'Procytrat CLO 60'!D492,IF(ISNUMBER(SEARCH("12",'Procytrat CLO 60'!D492)),EDATE(AB491,12),IF(ISNUMBER(SEARCH("6",'Procytrat CLO 60'!D492)),EDATE(AB491,6),IF(ISNUMBER(SEARCH("3",'Procytrat CLO 60'!D492)),EDATE(AB491,3),DATEVALUE('Procytrat CLO 60'!D492))))),""))</f>
        <v/>
      </c>
      <c r="AM491" t="str">
        <f t="shared" ca="1" si="63"/>
        <v/>
      </c>
    </row>
    <row r="492" spans="27:39" x14ac:dyDescent="0.3">
      <c r="AA492" t="str">
        <f>IF(COUNTA('Procytrat CLO 60'!A493,'Procytrat CLO 60'!B493,'Procytrat CLO 60'!C493)&gt;0,"CLO 60","")</f>
        <v/>
      </c>
      <c r="AB492" t="str">
        <f>IFERROR(IF(ISNUMBER('Procytrat CLO 60'!A493),'Procytrat CLO 60'!A493,DATEVALUE('Procytrat CLO 60'!A493)),"")</f>
        <v/>
      </c>
      <c r="AC492" t="str">
        <f>IF(AA492="","",'Procytrat CLO 60'!B493)</f>
        <v/>
      </c>
      <c r="AD492" t="str">
        <f>IF(AA492="","",IFERROR(1*'Procytrat CLO 60'!C493,IFERROR(_xludf.NUMBERVALUE('Procytrat CLO 60'!C493,".",","),IFERROR(_xludf.NUMBERVALUE('Procytrat CLO 60'!C493,",","."),0))))</f>
        <v/>
      </c>
      <c r="AE492" t="str">
        <f>IF(AA492="","",'Procytrat CLO 60'!J493)</f>
        <v/>
      </c>
      <c r="AF492">
        <f t="shared" si="58"/>
        <v>0</v>
      </c>
      <c r="AG492" t="str">
        <f t="shared" si="59"/>
        <v/>
      </c>
      <c r="AH492" t="str">
        <f t="shared" si="60"/>
        <v/>
      </c>
      <c r="AI492">
        <f t="shared" si="61"/>
        <v>0</v>
      </c>
      <c r="AJ492">
        <f t="shared" si="62"/>
        <v>0</v>
      </c>
      <c r="AK492">
        <v>0</v>
      </c>
      <c r="AL492" t="str">
        <f>IF(AA492="","",IFERROR(IF(ISNUMBER('Procytrat CLO 60'!D493),'Procytrat CLO 60'!D493,IF(ISNUMBER(SEARCH("12",'Procytrat CLO 60'!D493)),EDATE(AB492,12),IF(ISNUMBER(SEARCH("6",'Procytrat CLO 60'!D493)),EDATE(AB492,6),IF(ISNUMBER(SEARCH("3",'Procytrat CLO 60'!D493)),EDATE(AB492,3),DATEVALUE('Procytrat CLO 60'!D493))))),""))</f>
        <v/>
      </c>
      <c r="AM492" t="str">
        <f t="shared" ca="1" si="63"/>
        <v/>
      </c>
    </row>
    <row r="493" spans="27:39" x14ac:dyDescent="0.3">
      <c r="AA493" t="str">
        <f>IF(COUNTA('Procytrat CLO 60'!A494,'Procytrat CLO 60'!B494,'Procytrat CLO 60'!C494)&gt;0,"CLO 60","")</f>
        <v/>
      </c>
      <c r="AB493" t="str">
        <f>IFERROR(IF(ISNUMBER('Procytrat CLO 60'!A494),'Procytrat CLO 60'!A494,DATEVALUE('Procytrat CLO 60'!A494)),"")</f>
        <v/>
      </c>
      <c r="AC493" t="str">
        <f>IF(AA493="","",'Procytrat CLO 60'!B494)</f>
        <v/>
      </c>
      <c r="AD493" t="str">
        <f>IF(AA493="","",IFERROR(1*'Procytrat CLO 60'!C494,IFERROR(_xludf.NUMBERVALUE('Procytrat CLO 60'!C494,".",","),IFERROR(_xludf.NUMBERVALUE('Procytrat CLO 60'!C494,",","."),0))))</f>
        <v/>
      </c>
      <c r="AE493" t="str">
        <f>IF(AA493="","",'Procytrat CLO 60'!J494)</f>
        <v/>
      </c>
      <c r="AF493">
        <f t="shared" si="58"/>
        <v>0</v>
      </c>
      <c r="AG493" t="str">
        <f t="shared" si="59"/>
        <v/>
      </c>
      <c r="AH493" t="str">
        <f t="shared" si="60"/>
        <v/>
      </c>
      <c r="AI493">
        <f t="shared" si="61"/>
        <v>0</v>
      </c>
      <c r="AJ493">
        <f t="shared" si="62"/>
        <v>0</v>
      </c>
      <c r="AK493">
        <v>0</v>
      </c>
      <c r="AL493" t="str">
        <f>IF(AA493="","",IFERROR(IF(ISNUMBER('Procytrat CLO 60'!D494),'Procytrat CLO 60'!D494,IF(ISNUMBER(SEARCH("12",'Procytrat CLO 60'!D494)),EDATE(AB493,12),IF(ISNUMBER(SEARCH("6",'Procytrat CLO 60'!D494)),EDATE(AB493,6),IF(ISNUMBER(SEARCH("3",'Procytrat CLO 60'!D494)),EDATE(AB493,3),DATEVALUE('Procytrat CLO 60'!D494))))),""))</f>
        <v/>
      </c>
      <c r="AM493" t="str">
        <f t="shared" ca="1" si="63"/>
        <v/>
      </c>
    </row>
    <row r="494" spans="27:39" x14ac:dyDescent="0.3">
      <c r="AA494" t="str">
        <f>IF(COUNTA('Procytrat CLO 60'!A495,'Procytrat CLO 60'!B495,'Procytrat CLO 60'!C495)&gt;0,"CLO 60","")</f>
        <v/>
      </c>
      <c r="AB494" t="str">
        <f>IFERROR(IF(ISNUMBER('Procytrat CLO 60'!A495),'Procytrat CLO 60'!A495,DATEVALUE('Procytrat CLO 60'!A495)),"")</f>
        <v/>
      </c>
      <c r="AC494" t="str">
        <f>IF(AA494="","",'Procytrat CLO 60'!B495)</f>
        <v/>
      </c>
      <c r="AD494" t="str">
        <f>IF(AA494="","",IFERROR(1*'Procytrat CLO 60'!C495,IFERROR(_xludf.NUMBERVALUE('Procytrat CLO 60'!C495,".",","),IFERROR(_xludf.NUMBERVALUE('Procytrat CLO 60'!C495,",","."),0))))</f>
        <v/>
      </c>
      <c r="AE494" t="str">
        <f>IF(AA494="","",'Procytrat CLO 60'!J495)</f>
        <v/>
      </c>
      <c r="AF494">
        <f t="shared" si="58"/>
        <v>0</v>
      </c>
      <c r="AG494" t="str">
        <f t="shared" si="59"/>
        <v/>
      </c>
      <c r="AH494" t="str">
        <f t="shared" si="60"/>
        <v/>
      </c>
      <c r="AI494">
        <f t="shared" si="61"/>
        <v>0</v>
      </c>
      <c r="AJ494">
        <f t="shared" si="62"/>
        <v>0</v>
      </c>
      <c r="AK494">
        <v>0</v>
      </c>
      <c r="AL494" t="str">
        <f>IF(AA494="","",IFERROR(IF(ISNUMBER('Procytrat CLO 60'!D495),'Procytrat CLO 60'!D495,IF(ISNUMBER(SEARCH("12",'Procytrat CLO 60'!D495)),EDATE(AB494,12),IF(ISNUMBER(SEARCH("6",'Procytrat CLO 60'!D495)),EDATE(AB494,6),IF(ISNUMBER(SEARCH("3",'Procytrat CLO 60'!D495)),EDATE(AB494,3),DATEVALUE('Procytrat CLO 60'!D495))))),""))</f>
        <v/>
      </c>
      <c r="AM494" t="str">
        <f t="shared" ca="1" si="63"/>
        <v/>
      </c>
    </row>
    <row r="495" spans="27:39" x14ac:dyDescent="0.3">
      <c r="AA495" t="str">
        <f>IF(COUNTA('Procytrat CLO 60'!A496,'Procytrat CLO 60'!B496,'Procytrat CLO 60'!C496)&gt;0,"CLO 60","")</f>
        <v/>
      </c>
      <c r="AB495" t="str">
        <f>IFERROR(IF(ISNUMBER('Procytrat CLO 60'!A496),'Procytrat CLO 60'!A496,DATEVALUE('Procytrat CLO 60'!A496)),"")</f>
        <v/>
      </c>
      <c r="AC495" t="str">
        <f>IF(AA495="","",'Procytrat CLO 60'!B496)</f>
        <v/>
      </c>
      <c r="AD495" t="str">
        <f>IF(AA495="","",IFERROR(1*'Procytrat CLO 60'!C496,IFERROR(_xludf.NUMBERVALUE('Procytrat CLO 60'!C496,".",","),IFERROR(_xludf.NUMBERVALUE('Procytrat CLO 60'!C496,",","."),0))))</f>
        <v/>
      </c>
      <c r="AE495" t="str">
        <f>IF(AA495="","",'Procytrat CLO 60'!J496)</f>
        <v/>
      </c>
      <c r="AF495">
        <f t="shared" si="58"/>
        <v>0</v>
      </c>
      <c r="AG495" t="str">
        <f t="shared" si="59"/>
        <v/>
      </c>
      <c r="AH495" t="str">
        <f t="shared" si="60"/>
        <v/>
      </c>
      <c r="AI495">
        <f t="shared" si="61"/>
        <v>0</v>
      </c>
      <c r="AJ495">
        <f t="shared" si="62"/>
        <v>0</v>
      </c>
      <c r="AK495">
        <v>0</v>
      </c>
      <c r="AL495" t="str">
        <f>IF(AA495="","",IFERROR(IF(ISNUMBER('Procytrat CLO 60'!D496),'Procytrat CLO 60'!D496,IF(ISNUMBER(SEARCH("12",'Procytrat CLO 60'!D496)),EDATE(AB495,12),IF(ISNUMBER(SEARCH("6",'Procytrat CLO 60'!D496)),EDATE(AB495,6),IF(ISNUMBER(SEARCH("3",'Procytrat CLO 60'!D496)),EDATE(AB495,3),DATEVALUE('Procytrat CLO 60'!D496))))),""))</f>
        <v/>
      </c>
      <c r="AM495" t="str">
        <f t="shared" ca="1" si="63"/>
        <v/>
      </c>
    </row>
    <row r="496" spans="27:39" x14ac:dyDescent="0.3">
      <c r="AA496" t="str">
        <f>IF(COUNTA('Procytrat CLO 60'!A497,'Procytrat CLO 60'!B497,'Procytrat CLO 60'!C497)&gt;0,"CLO 60","")</f>
        <v/>
      </c>
      <c r="AB496" t="str">
        <f>IFERROR(IF(ISNUMBER('Procytrat CLO 60'!A497),'Procytrat CLO 60'!A497,DATEVALUE('Procytrat CLO 60'!A497)),"")</f>
        <v/>
      </c>
      <c r="AC496" t="str">
        <f>IF(AA496="","",'Procytrat CLO 60'!B497)</f>
        <v/>
      </c>
      <c r="AD496" t="str">
        <f>IF(AA496="","",IFERROR(1*'Procytrat CLO 60'!C497,IFERROR(_xludf.NUMBERVALUE('Procytrat CLO 60'!C497,".",","),IFERROR(_xludf.NUMBERVALUE('Procytrat CLO 60'!C497,",","."),0))))</f>
        <v/>
      </c>
      <c r="AE496" t="str">
        <f>IF(AA496="","",'Procytrat CLO 60'!J497)</f>
        <v/>
      </c>
      <c r="AF496">
        <f t="shared" si="58"/>
        <v>0</v>
      </c>
      <c r="AG496" t="str">
        <f t="shared" si="59"/>
        <v/>
      </c>
      <c r="AH496" t="str">
        <f t="shared" si="60"/>
        <v/>
      </c>
      <c r="AI496">
        <f t="shared" si="61"/>
        <v>0</v>
      </c>
      <c r="AJ496">
        <f t="shared" si="62"/>
        <v>0</v>
      </c>
      <c r="AK496">
        <v>0</v>
      </c>
      <c r="AL496" t="str">
        <f>IF(AA496="","",IFERROR(IF(ISNUMBER('Procytrat CLO 60'!D497),'Procytrat CLO 60'!D497,IF(ISNUMBER(SEARCH("12",'Procytrat CLO 60'!D497)),EDATE(AB496,12),IF(ISNUMBER(SEARCH("6",'Procytrat CLO 60'!D497)),EDATE(AB496,6),IF(ISNUMBER(SEARCH("3",'Procytrat CLO 60'!D497)),EDATE(AB496,3),DATEVALUE('Procytrat CLO 60'!D497))))),""))</f>
        <v/>
      </c>
      <c r="AM496" t="str">
        <f t="shared" ca="1" si="63"/>
        <v/>
      </c>
    </row>
    <row r="497" spans="27:39" x14ac:dyDescent="0.3">
      <c r="AA497" t="str">
        <f>IF(COUNTA('Procytrat CLO 60'!A498,'Procytrat CLO 60'!B498,'Procytrat CLO 60'!C498)&gt;0,"CLO 60","")</f>
        <v/>
      </c>
      <c r="AB497" t="str">
        <f>IFERROR(IF(ISNUMBER('Procytrat CLO 60'!A498),'Procytrat CLO 60'!A498,DATEVALUE('Procytrat CLO 60'!A498)),"")</f>
        <v/>
      </c>
      <c r="AC497" t="str">
        <f>IF(AA497="","",'Procytrat CLO 60'!B498)</f>
        <v/>
      </c>
      <c r="AD497" t="str">
        <f>IF(AA497="","",IFERROR(1*'Procytrat CLO 60'!C498,IFERROR(_xludf.NUMBERVALUE('Procytrat CLO 60'!C498,".",","),IFERROR(_xludf.NUMBERVALUE('Procytrat CLO 60'!C498,",","."),0))))</f>
        <v/>
      </c>
      <c r="AE497" t="str">
        <f>IF(AA497="","",'Procytrat CLO 60'!J498)</f>
        <v/>
      </c>
      <c r="AF497">
        <f t="shared" si="58"/>
        <v>0</v>
      </c>
      <c r="AG497" t="str">
        <f t="shared" si="59"/>
        <v/>
      </c>
      <c r="AH497" t="str">
        <f t="shared" si="60"/>
        <v/>
      </c>
      <c r="AI497">
        <f t="shared" si="61"/>
        <v>0</v>
      </c>
      <c r="AJ497">
        <f t="shared" si="62"/>
        <v>0</v>
      </c>
      <c r="AK497">
        <v>0</v>
      </c>
      <c r="AL497" t="str">
        <f>IF(AA497="","",IFERROR(IF(ISNUMBER('Procytrat CLO 60'!D498),'Procytrat CLO 60'!D498,IF(ISNUMBER(SEARCH("12",'Procytrat CLO 60'!D498)),EDATE(AB497,12),IF(ISNUMBER(SEARCH("6",'Procytrat CLO 60'!D498)),EDATE(AB497,6),IF(ISNUMBER(SEARCH("3",'Procytrat CLO 60'!D498)),EDATE(AB497,3),DATEVALUE('Procytrat CLO 60'!D498))))),""))</f>
        <v/>
      </c>
      <c r="AM497" t="str">
        <f t="shared" ca="1" si="63"/>
        <v/>
      </c>
    </row>
    <row r="498" spans="27:39" x14ac:dyDescent="0.3">
      <c r="AA498" t="str">
        <f>IF(COUNTA('Procytrat CLO 60'!A499,'Procytrat CLO 60'!B499,'Procytrat CLO 60'!C499)&gt;0,"CLO 60","")</f>
        <v/>
      </c>
      <c r="AB498" t="str">
        <f>IFERROR(IF(ISNUMBER('Procytrat CLO 60'!A499),'Procytrat CLO 60'!A499,DATEVALUE('Procytrat CLO 60'!A499)),"")</f>
        <v/>
      </c>
      <c r="AC498" t="str">
        <f>IF(AA498="","",'Procytrat CLO 60'!B499)</f>
        <v/>
      </c>
      <c r="AD498" t="str">
        <f>IF(AA498="","",IFERROR(1*'Procytrat CLO 60'!C499,IFERROR(_xludf.NUMBERVALUE('Procytrat CLO 60'!C499,".",","),IFERROR(_xludf.NUMBERVALUE('Procytrat CLO 60'!C499,",","."),0))))</f>
        <v/>
      </c>
      <c r="AE498" t="str">
        <f>IF(AA498="","",'Procytrat CLO 60'!J499)</f>
        <v/>
      </c>
      <c r="AF498">
        <f t="shared" si="58"/>
        <v>0</v>
      </c>
      <c r="AG498" t="str">
        <f t="shared" si="59"/>
        <v/>
      </c>
      <c r="AH498" t="str">
        <f t="shared" si="60"/>
        <v/>
      </c>
      <c r="AI498">
        <f t="shared" si="61"/>
        <v>0</v>
      </c>
      <c r="AJ498">
        <f t="shared" si="62"/>
        <v>0</v>
      </c>
      <c r="AK498">
        <v>0</v>
      </c>
      <c r="AL498" t="str">
        <f>IF(AA498="","",IFERROR(IF(ISNUMBER('Procytrat CLO 60'!D499),'Procytrat CLO 60'!D499,IF(ISNUMBER(SEARCH("12",'Procytrat CLO 60'!D499)),EDATE(AB498,12),IF(ISNUMBER(SEARCH("6",'Procytrat CLO 60'!D499)),EDATE(AB498,6),IF(ISNUMBER(SEARCH("3",'Procytrat CLO 60'!D499)),EDATE(AB498,3),DATEVALUE('Procytrat CLO 60'!D499))))),""))</f>
        <v/>
      </c>
      <c r="AM498" t="str">
        <f t="shared" ca="1" si="63"/>
        <v/>
      </c>
    </row>
    <row r="499" spans="27:39" x14ac:dyDescent="0.3">
      <c r="AA499" t="str">
        <f>IF(COUNTA('Procytrat CLO 60'!A500,'Procytrat CLO 60'!B500,'Procytrat CLO 60'!C500)&gt;0,"CLO 60","")</f>
        <v/>
      </c>
      <c r="AB499" t="str">
        <f>IFERROR(IF(ISNUMBER('Procytrat CLO 60'!A500),'Procytrat CLO 60'!A500,DATEVALUE('Procytrat CLO 60'!A500)),"")</f>
        <v/>
      </c>
      <c r="AC499" t="str">
        <f>IF(AA499="","",'Procytrat CLO 60'!B500)</f>
        <v/>
      </c>
      <c r="AD499" t="str">
        <f>IF(AA499="","",IFERROR(1*'Procytrat CLO 60'!C500,IFERROR(_xludf.NUMBERVALUE('Procytrat CLO 60'!C500,".",","),IFERROR(_xludf.NUMBERVALUE('Procytrat CLO 60'!C500,",","."),0))))</f>
        <v/>
      </c>
      <c r="AE499" t="str">
        <f>IF(AA499="","",'Procytrat CLO 60'!J500)</f>
        <v/>
      </c>
      <c r="AF499">
        <f t="shared" si="58"/>
        <v>0</v>
      </c>
      <c r="AG499" t="str">
        <f t="shared" si="59"/>
        <v/>
      </c>
      <c r="AH499" t="str">
        <f t="shared" si="60"/>
        <v/>
      </c>
      <c r="AI499">
        <f t="shared" si="61"/>
        <v>0</v>
      </c>
      <c r="AJ499">
        <f t="shared" si="62"/>
        <v>0</v>
      </c>
      <c r="AK499">
        <v>0</v>
      </c>
      <c r="AL499" t="str">
        <f>IF(AA499="","",IFERROR(IF(ISNUMBER('Procytrat CLO 60'!D500),'Procytrat CLO 60'!D500,IF(ISNUMBER(SEARCH("12",'Procytrat CLO 60'!D500)),EDATE(AB499,12),IF(ISNUMBER(SEARCH("6",'Procytrat CLO 60'!D500)),EDATE(AB499,6),IF(ISNUMBER(SEARCH("3",'Procytrat CLO 60'!D500)),EDATE(AB499,3),DATEVALUE('Procytrat CLO 60'!D500))))),""))</f>
        <v/>
      </c>
      <c r="AM499" t="str">
        <f t="shared" ca="1" si="63"/>
        <v/>
      </c>
    </row>
    <row r="500" spans="27:39" x14ac:dyDescent="0.3">
      <c r="AA500" t="str">
        <f>IF(COUNTA('Procytrat CLO 60'!A501,'Procytrat CLO 60'!B501,'Procytrat CLO 60'!C501)&gt;0,"CLO 60","")</f>
        <v/>
      </c>
      <c r="AB500" t="str">
        <f>IFERROR(IF(ISNUMBER('Procytrat CLO 60'!A501),'Procytrat CLO 60'!A501,DATEVALUE('Procytrat CLO 60'!A501)),"")</f>
        <v/>
      </c>
      <c r="AC500" t="str">
        <f>IF(AA500="","",'Procytrat CLO 60'!B501)</f>
        <v/>
      </c>
      <c r="AD500" t="str">
        <f>IF(AA500="","",IFERROR(1*'Procytrat CLO 60'!C501,IFERROR(_xludf.NUMBERVALUE('Procytrat CLO 60'!C501,".",","),IFERROR(_xludf.NUMBERVALUE('Procytrat CLO 60'!C501,",","."),0))))</f>
        <v/>
      </c>
      <c r="AE500" t="str">
        <f>IF(AA500="","",'Procytrat CLO 60'!J501)</f>
        <v/>
      </c>
      <c r="AF500">
        <f t="shared" si="58"/>
        <v>0</v>
      </c>
      <c r="AG500" t="str">
        <f t="shared" si="59"/>
        <v/>
      </c>
      <c r="AH500" t="str">
        <f t="shared" si="60"/>
        <v/>
      </c>
      <c r="AI500">
        <f t="shared" si="61"/>
        <v>0</v>
      </c>
      <c r="AJ500">
        <f t="shared" si="62"/>
        <v>0</v>
      </c>
      <c r="AK500">
        <v>0</v>
      </c>
      <c r="AL500" t="str">
        <f>IF(AA500="","",IFERROR(IF(ISNUMBER('Procytrat CLO 60'!D501),'Procytrat CLO 60'!D501,IF(ISNUMBER(SEARCH("12",'Procytrat CLO 60'!D501)),EDATE(AB500,12),IF(ISNUMBER(SEARCH("6",'Procytrat CLO 60'!D501)),EDATE(AB500,6),IF(ISNUMBER(SEARCH("3",'Procytrat CLO 60'!D501)),EDATE(AB500,3),DATEVALUE('Procytrat CLO 60'!D501))))),""))</f>
        <v/>
      </c>
      <c r="AM500" t="str">
        <f t="shared" ca="1" si="63"/>
        <v/>
      </c>
    </row>
    <row r="501" spans="27:39" x14ac:dyDescent="0.3">
      <c r="AA501" t="str">
        <f>IF(COUNTA('Procytrat CLO 60'!A502,'Procytrat CLO 60'!B502,'Procytrat CLO 60'!C502)&gt;0,"CLO 60","")</f>
        <v/>
      </c>
      <c r="AB501" t="str">
        <f>IFERROR(IF(ISNUMBER('Procytrat CLO 60'!A502),'Procytrat CLO 60'!A502,DATEVALUE('Procytrat CLO 60'!A502)),"")</f>
        <v/>
      </c>
      <c r="AC501" t="str">
        <f>IF(AA501="","",'Procytrat CLO 60'!B502)</f>
        <v/>
      </c>
      <c r="AD501" t="str">
        <f>IF(AA501="","",IFERROR(1*'Procytrat CLO 60'!C502,IFERROR(_xludf.NUMBERVALUE('Procytrat CLO 60'!C502,".",","),IFERROR(_xludf.NUMBERVALUE('Procytrat CLO 60'!C502,",","."),0))))</f>
        <v/>
      </c>
      <c r="AE501" t="str">
        <f>IF(AA501="","",'Procytrat CLO 60'!J502)</f>
        <v/>
      </c>
      <c r="AF501">
        <f t="shared" si="58"/>
        <v>0</v>
      </c>
      <c r="AG501" t="str">
        <f t="shared" si="59"/>
        <v/>
      </c>
      <c r="AH501" t="str">
        <f t="shared" si="60"/>
        <v/>
      </c>
      <c r="AI501">
        <f t="shared" si="61"/>
        <v>0</v>
      </c>
      <c r="AJ501">
        <f t="shared" si="62"/>
        <v>0</v>
      </c>
      <c r="AK501">
        <v>0</v>
      </c>
      <c r="AL501" t="str">
        <f>IF(AA501="","",IFERROR(IF(ISNUMBER('Procytrat CLO 60'!D502),'Procytrat CLO 60'!D502,IF(ISNUMBER(SEARCH("12",'Procytrat CLO 60'!D502)),EDATE(AB501,12),IF(ISNUMBER(SEARCH("6",'Procytrat CLO 60'!D502)),EDATE(AB501,6),IF(ISNUMBER(SEARCH("3",'Procytrat CLO 60'!D502)),EDATE(AB501,3),DATEVALUE('Procytrat CLO 60'!D502))))),""))</f>
        <v/>
      </c>
      <c r="AM501" t="str">
        <f t="shared" ca="1" si="63"/>
        <v/>
      </c>
    </row>
    <row r="502" spans="27:39" x14ac:dyDescent="0.3">
      <c r="AA502" t="str">
        <f>IF(COUNTA('Procytrat DF'!A3,'Procytrat DF'!B3,'Procytrat DF'!C3)&gt;0,"DF","")</f>
        <v/>
      </c>
      <c r="AB502" t="str">
        <f>IFERROR(IF(ISNUMBER('Procytrat DF'!A3),'Procytrat DF'!A3,DATEVALUE('Procytrat DF'!A3)),"")</f>
        <v/>
      </c>
      <c r="AC502" t="str">
        <f>IF(AA502="","",'Procytrat DF'!B3)</f>
        <v/>
      </c>
      <c r="AD502" t="str">
        <f>IF(AA502="","",IFERROR(1*'Procytrat DF'!C3,IFERROR(_xludf.NUMBERVALUE('Procytrat DF'!C3,".",","),IFERROR(_xludf.NUMBERVALUE('Procytrat DF'!C3,",","."),0))))</f>
        <v/>
      </c>
      <c r="AE502" t="str">
        <f>IF(AA502="","",'Procytrat DF'!L3)</f>
        <v/>
      </c>
      <c r="AF502">
        <f t="shared" si="58"/>
        <v>0</v>
      </c>
      <c r="AG502" t="str">
        <f t="shared" si="59"/>
        <v/>
      </c>
      <c r="AH502" t="str">
        <f t="shared" si="60"/>
        <v/>
      </c>
      <c r="AI502">
        <f t="shared" si="61"/>
        <v>0</v>
      </c>
      <c r="AJ502">
        <f t="shared" si="62"/>
        <v>0</v>
      </c>
      <c r="AK502">
        <v>0</v>
      </c>
      <c r="AL502" t="str">
        <f>IF(AA502="","",IFERROR(IF(ISNUMBER('Procytrat DF'!D3),'Procytrat DF'!D3,IF(ISNUMBER(SEARCH("12",'Procytrat DF'!D3)),EDATE(AB502,12),IF(ISNUMBER(SEARCH("6",'Procytrat DF'!D3)),EDATE(AB502,6),IF(ISNUMBER(SEARCH("3",'Procytrat DF'!D3)),EDATE(AB502,3),DATEVALUE('Procytrat DF'!D3))))),""))</f>
        <v/>
      </c>
      <c r="AM502" t="str">
        <f t="shared" ca="1" si="63"/>
        <v/>
      </c>
    </row>
    <row r="503" spans="27:39" x14ac:dyDescent="0.3">
      <c r="AA503" t="str">
        <f>IF(COUNTA('Procytrat DF'!A4,'Procytrat DF'!B4,'Procytrat DF'!C4)&gt;0,"DF","")</f>
        <v/>
      </c>
      <c r="AB503" t="str">
        <f>IFERROR(IF(ISNUMBER('Procytrat DF'!A4),'Procytrat DF'!A4,DATEVALUE('Procytrat DF'!A4)),"")</f>
        <v/>
      </c>
      <c r="AC503" t="str">
        <f>IF(AA503="","",'Procytrat DF'!B4)</f>
        <v/>
      </c>
      <c r="AD503" t="str">
        <f>IF(AA503="","",IFERROR(1*'Procytrat DF'!C4,IFERROR(_xludf.NUMBERVALUE('Procytrat DF'!C4,".",","),IFERROR(_xludf.NUMBERVALUE('Procytrat DF'!C4,",","."),0))))</f>
        <v/>
      </c>
      <c r="AE503" t="str">
        <f>IF(AA503="","",'Procytrat DF'!L4)</f>
        <v/>
      </c>
      <c r="AF503">
        <f t="shared" si="58"/>
        <v>0</v>
      </c>
      <c r="AG503" t="str">
        <f t="shared" si="59"/>
        <v/>
      </c>
      <c r="AH503" t="str">
        <f t="shared" si="60"/>
        <v/>
      </c>
      <c r="AI503">
        <f t="shared" si="61"/>
        <v>0</v>
      </c>
      <c r="AJ503">
        <f t="shared" si="62"/>
        <v>0</v>
      </c>
      <c r="AK503">
        <v>0</v>
      </c>
      <c r="AL503" t="str">
        <f>IF(AA503="","",IFERROR(IF(ISNUMBER('Procytrat DF'!D4),'Procytrat DF'!D4,IF(ISNUMBER(SEARCH("12",'Procytrat DF'!D4)),EDATE(AB503,12),IF(ISNUMBER(SEARCH("6",'Procytrat DF'!D4)),EDATE(AB503,6),IF(ISNUMBER(SEARCH("3",'Procytrat DF'!D4)),EDATE(AB503,3),DATEVALUE('Procytrat DF'!D4))))),""))</f>
        <v/>
      </c>
      <c r="AM503" t="str">
        <f t="shared" ca="1" si="63"/>
        <v/>
      </c>
    </row>
    <row r="504" spans="27:39" x14ac:dyDescent="0.3">
      <c r="AA504" t="str">
        <f>IF(COUNTA('Procytrat DF'!A5,'Procytrat DF'!B5,'Procytrat DF'!C5)&gt;0,"DF","")</f>
        <v/>
      </c>
      <c r="AB504" t="str">
        <f>IFERROR(IF(ISNUMBER('Procytrat DF'!A5),'Procytrat DF'!A5,DATEVALUE('Procytrat DF'!A5)),"")</f>
        <v/>
      </c>
      <c r="AC504" t="str">
        <f>IF(AA504="","",'Procytrat DF'!B5)</f>
        <v/>
      </c>
      <c r="AD504" t="str">
        <f>IF(AA504="","",IFERROR(1*'Procytrat DF'!C5,IFERROR(_xludf.NUMBERVALUE('Procytrat DF'!C5,".",","),IFERROR(_xludf.NUMBERVALUE('Procytrat DF'!C5,",","."),0))))</f>
        <v/>
      </c>
      <c r="AE504" t="str">
        <f>IF(AA504="","",'Procytrat DF'!L5)</f>
        <v/>
      </c>
      <c r="AF504">
        <f t="shared" si="58"/>
        <v>0</v>
      </c>
      <c r="AG504" t="str">
        <f t="shared" si="59"/>
        <v/>
      </c>
      <c r="AH504" t="str">
        <f t="shared" si="60"/>
        <v/>
      </c>
      <c r="AI504">
        <f t="shared" si="61"/>
        <v>0</v>
      </c>
      <c r="AJ504">
        <f t="shared" si="62"/>
        <v>0</v>
      </c>
      <c r="AK504">
        <v>0</v>
      </c>
      <c r="AL504" t="str">
        <f>IF(AA504="","",IFERROR(IF(ISNUMBER('Procytrat DF'!D5),'Procytrat DF'!D5,IF(ISNUMBER(SEARCH("12",'Procytrat DF'!D5)),EDATE(AB504,12),IF(ISNUMBER(SEARCH("6",'Procytrat DF'!D5)),EDATE(AB504,6),IF(ISNUMBER(SEARCH("3",'Procytrat DF'!D5)),EDATE(AB504,3),DATEVALUE('Procytrat DF'!D5))))),""))</f>
        <v/>
      </c>
      <c r="AM504" t="str">
        <f t="shared" ca="1" si="63"/>
        <v/>
      </c>
    </row>
    <row r="505" spans="27:39" x14ac:dyDescent="0.3">
      <c r="AA505" t="str">
        <f>IF(COUNTA('Procytrat DF'!A6,'Procytrat DF'!B6,'Procytrat DF'!C6)&gt;0,"DF","")</f>
        <v/>
      </c>
      <c r="AB505" t="str">
        <f>IFERROR(IF(ISNUMBER('Procytrat DF'!A6),'Procytrat DF'!A6,DATEVALUE('Procytrat DF'!A6)),"")</f>
        <v/>
      </c>
      <c r="AC505" t="str">
        <f>IF(AA505="","",'Procytrat DF'!B6)</f>
        <v/>
      </c>
      <c r="AD505" t="str">
        <f>IF(AA505="","",IFERROR(1*'Procytrat DF'!C6,IFERROR(_xludf.NUMBERVALUE('Procytrat DF'!C6,".",","),IFERROR(_xludf.NUMBERVALUE('Procytrat DF'!C6,",","."),0))))</f>
        <v/>
      </c>
      <c r="AE505" t="str">
        <f>IF(AA505="","",'Procytrat DF'!L6)</f>
        <v/>
      </c>
      <c r="AF505">
        <f t="shared" si="58"/>
        <v>0</v>
      </c>
      <c r="AG505" t="str">
        <f t="shared" si="59"/>
        <v/>
      </c>
      <c r="AH505" t="str">
        <f t="shared" si="60"/>
        <v/>
      </c>
      <c r="AI505">
        <f t="shared" si="61"/>
        <v>0</v>
      </c>
      <c r="AJ505">
        <f t="shared" si="62"/>
        <v>0</v>
      </c>
      <c r="AK505">
        <v>0</v>
      </c>
      <c r="AL505" t="str">
        <f>IF(AA505="","",IFERROR(IF(ISNUMBER('Procytrat DF'!D6),'Procytrat DF'!D6,IF(ISNUMBER(SEARCH("12",'Procytrat DF'!D6)),EDATE(AB505,12),IF(ISNUMBER(SEARCH("6",'Procytrat DF'!D6)),EDATE(AB505,6),IF(ISNUMBER(SEARCH("3",'Procytrat DF'!D6)),EDATE(AB505,3),DATEVALUE('Procytrat DF'!D6))))),""))</f>
        <v/>
      </c>
      <c r="AM505" t="str">
        <f t="shared" ca="1" si="63"/>
        <v/>
      </c>
    </row>
    <row r="506" spans="27:39" x14ac:dyDescent="0.3">
      <c r="AA506" t="str">
        <f>IF(COUNTA('Procytrat DF'!A7,'Procytrat DF'!B7,'Procytrat DF'!C7)&gt;0,"DF","")</f>
        <v/>
      </c>
      <c r="AB506" t="str">
        <f>IFERROR(IF(ISNUMBER('Procytrat DF'!A7),'Procytrat DF'!A7,DATEVALUE('Procytrat DF'!A7)),"")</f>
        <v/>
      </c>
      <c r="AC506" t="str">
        <f>IF(AA506="","",'Procytrat DF'!B7)</f>
        <v/>
      </c>
      <c r="AD506" t="str">
        <f>IF(AA506="","",IFERROR(1*'Procytrat DF'!C7,IFERROR(_xludf.NUMBERVALUE('Procytrat DF'!C7,".",","),IFERROR(_xludf.NUMBERVALUE('Procytrat DF'!C7,",","."),0))))</f>
        <v/>
      </c>
      <c r="AE506" t="str">
        <f>IF(AA506="","",'Procytrat DF'!L7)</f>
        <v/>
      </c>
      <c r="AF506">
        <f t="shared" si="58"/>
        <v>0</v>
      </c>
      <c r="AG506" t="str">
        <f t="shared" si="59"/>
        <v/>
      </c>
      <c r="AH506" t="str">
        <f t="shared" si="60"/>
        <v/>
      </c>
      <c r="AI506">
        <f t="shared" si="61"/>
        <v>0</v>
      </c>
      <c r="AJ506">
        <f t="shared" si="62"/>
        <v>0</v>
      </c>
      <c r="AK506">
        <v>0</v>
      </c>
      <c r="AL506" t="str">
        <f>IF(AA506="","",IFERROR(IF(ISNUMBER('Procytrat DF'!D7),'Procytrat DF'!D7,IF(ISNUMBER(SEARCH("12",'Procytrat DF'!D7)),EDATE(AB506,12),IF(ISNUMBER(SEARCH("6",'Procytrat DF'!D7)),EDATE(AB506,6),IF(ISNUMBER(SEARCH("3",'Procytrat DF'!D7)),EDATE(AB506,3),DATEVALUE('Procytrat DF'!D7))))),""))</f>
        <v/>
      </c>
      <c r="AM506" t="str">
        <f t="shared" ca="1" si="63"/>
        <v/>
      </c>
    </row>
    <row r="507" spans="27:39" x14ac:dyDescent="0.3">
      <c r="AA507" t="str">
        <f>IF(COUNTA('Procytrat DF'!A8,'Procytrat DF'!B8,'Procytrat DF'!C8)&gt;0,"DF","")</f>
        <v/>
      </c>
      <c r="AB507" t="str">
        <f>IFERROR(IF(ISNUMBER('Procytrat DF'!A8),'Procytrat DF'!A8,DATEVALUE('Procytrat DF'!A8)),"")</f>
        <v/>
      </c>
      <c r="AC507" t="str">
        <f>IF(AA507="","",'Procytrat DF'!B8)</f>
        <v/>
      </c>
      <c r="AD507" t="str">
        <f>IF(AA507="","",IFERROR(1*'Procytrat DF'!C8,IFERROR(_xludf.NUMBERVALUE('Procytrat DF'!C8,".",","),IFERROR(_xludf.NUMBERVALUE('Procytrat DF'!C8,",","."),0))))</f>
        <v/>
      </c>
      <c r="AE507" t="str">
        <f>IF(AA507="","",'Procytrat DF'!L8)</f>
        <v/>
      </c>
      <c r="AF507">
        <f t="shared" si="58"/>
        <v>0</v>
      </c>
      <c r="AG507" t="str">
        <f t="shared" si="59"/>
        <v/>
      </c>
      <c r="AH507" t="str">
        <f t="shared" si="60"/>
        <v/>
      </c>
      <c r="AI507">
        <f t="shared" si="61"/>
        <v>0</v>
      </c>
      <c r="AJ507">
        <f t="shared" si="62"/>
        <v>0</v>
      </c>
      <c r="AK507">
        <v>0</v>
      </c>
      <c r="AL507" t="str">
        <f>IF(AA507="","",IFERROR(IF(ISNUMBER('Procytrat DF'!D8),'Procytrat DF'!D8,IF(ISNUMBER(SEARCH("12",'Procytrat DF'!D8)),EDATE(AB507,12),IF(ISNUMBER(SEARCH("6",'Procytrat DF'!D8)),EDATE(AB507,6),IF(ISNUMBER(SEARCH("3",'Procytrat DF'!D8)),EDATE(AB507,3),DATEVALUE('Procytrat DF'!D8))))),""))</f>
        <v/>
      </c>
      <c r="AM507" t="str">
        <f t="shared" ca="1" si="63"/>
        <v/>
      </c>
    </row>
    <row r="508" spans="27:39" x14ac:dyDescent="0.3">
      <c r="AA508" t="str">
        <f>IF(COUNTA('Procytrat DF'!A9,'Procytrat DF'!B9,'Procytrat DF'!C9)&gt;0,"DF","")</f>
        <v/>
      </c>
      <c r="AB508" t="str">
        <f>IFERROR(IF(ISNUMBER('Procytrat DF'!A9),'Procytrat DF'!A9,DATEVALUE('Procytrat DF'!A9)),"")</f>
        <v/>
      </c>
      <c r="AC508" t="str">
        <f>IF(AA508="","",'Procytrat DF'!B9)</f>
        <v/>
      </c>
      <c r="AD508" t="str">
        <f>IF(AA508="","",IFERROR(1*'Procytrat DF'!C9,IFERROR(_xludf.NUMBERVALUE('Procytrat DF'!C9,".",","),IFERROR(_xludf.NUMBERVALUE('Procytrat DF'!C9,",","."),0))))</f>
        <v/>
      </c>
      <c r="AE508" t="str">
        <f>IF(AA508="","",'Procytrat DF'!L9)</f>
        <v/>
      </c>
      <c r="AF508">
        <f t="shared" si="58"/>
        <v>0</v>
      </c>
      <c r="AG508" t="str">
        <f t="shared" si="59"/>
        <v/>
      </c>
      <c r="AH508" t="str">
        <f t="shared" si="60"/>
        <v/>
      </c>
      <c r="AI508">
        <f t="shared" si="61"/>
        <v>0</v>
      </c>
      <c r="AJ508">
        <f t="shared" si="62"/>
        <v>0</v>
      </c>
      <c r="AK508">
        <v>0</v>
      </c>
      <c r="AL508" t="str">
        <f>IF(AA508="","",IFERROR(IF(ISNUMBER('Procytrat DF'!D9),'Procytrat DF'!D9,IF(ISNUMBER(SEARCH("12",'Procytrat DF'!D9)),EDATE(AB508,12),IF(ISNUMBER(SEARCH("6",'Procytrat DF'!D9)),EDATE(AB508,6),IF(ISNUMBER(SEARCH("3",'Procytrat DF'!D9)),EDATE(AB508,3),DATEVALUE('Procytrat DF'!D9))))),""))</f>
        <v/>
      </c>
      <c r="AM508" t="str">
        <f t="shared" ca="1" si="63"/>
        <v/>
      </c>
    </row>
    <row r="509" spans="27:39" x14ac:dyDescent="0.3">
      <c r="AA509" t="str">
        <f>IF(COUNTA('Procytrat DF'!A10,'Procytrat DF'!B10,'Procytrat DF'!C10)&gt;0,"DF","")</f>
        <v/>
      </c>
      <c r="AB509" t="str">
        <f>IFERROR(IF(ISNUMBER('Procytrat DF'!A10),'Procytrat DF'!A10,DATEVALUE('Procytrat DF'!A10)),"")</f>
        <v/>
      </c>
      <c r="AC509" t="str">
        <f>IF(AA509="","",'Procytrat DF'!B10)</f>
        <v/>
      </c>
      <c r="AD509" t="str">
        <f>IF(AA509="","",IFERROR(1*'Procytrat DF'!C10,IFERROR(_xludf.NUMBERVALUE('Procytrat DF'!C10,".",","),IFERROR(_xludf.NUMBERVALUE('Procytrat DF'!C10,",","."),0))))</f>
        <v/>
      </c>
      <c r="AE509" t="str">
        <f>IF(AA509="","",'Procytrat DF'!L10)</f>
        <v/>
      </c>
      <c r="AF509">
        <f t="shared" si="58"/>
        <v>0</v>
      </c>
      <c r="AG509" t="str">
        <f t="shared" si="59"/>
        <v/>
      </c>
      <c r="AH509" t="str">
        <f t="shared" si="60"/>
        <v/>
      </c>
      <c r="AI509">
        <f t="shared" si="61"/>
        <v>0</v>
      </c>
      <c r="AJ509">
        <f t="shared" si="62"/>
        <v>0</v>
      </c>
      <c r="AK509">
        <v>0</v>
      </c>
      <c r="AL509" t="str">
        <f>IF(AA509="","",IFERROR(IF(ISNUMBER('Procytrat DF'!D10),'Procytrat DF'!D10,IF(ISNUMBER(SEARCH("12",'Procytrat DF'!D10)),EDATE(AB509,12),IF(ISNUMBER(SEARCH("6",'Procytrat DF'!D10)),EDATE(AB509,6),IF(ISNUMBER(SEARCH("3",'Procytrat DF'!D10)),EDATE(AB509,3),DATEVALUE('Procytrat DF'!D10))))),""))</f>
        <v/>
      </c>
      <c r="AM509" t="str">
        <f t="shared" ca="1" si="63"/>
        <v/>
      </c>
    </row>
    <row r="510" spans="27:39" x14ac:dyDescent="0.3">
      <c r="AA510" t="str">
        <f>IF(COUNTA('Procytrat DF'!A11,'Procytrat DF'!B11,'Procytrat DF'!C11)&gt;0,"DF","")</f>
        <v/>
      </c>
      <c r="AB510" t="str">
        <f>IFERROR(IF(ISNUMBER('Procytrat DF'!A11),'Procytrat DF'!A11,DATEVALUE('Procytrat DF'!A11)),"")</f>
        <v/>
      </c>
      <c r="AC510" t="str">
        <f>IF(AA510="","",'Procytrat DF'!B11)</f>
        <v/>
      </c>
      <c r="AD510" t="str">
        <f>IF(AA510="","",IFERROR(1*'Procytrat DF'!C11,IFERROR(_xludf.NUMBERVALUE('Procytrat DF'!C11,".",","),IFERROR(_xludf.NUMBERVALUE('Procytrat DF'!C11,",","."),0))))</f>
        <v/>
      </c>
      <c r="AE510" t="str">
        <f>IF(AA510="","",'Procytrat DF'!L11)</f>
        <v/>
      </c>
      <c r="AF510">
        <f t="shared" si="58"/>
        <v>0</v>
      </c>
      <c r="AG510" t="str">
        <f t="shared" si="59"/>
        <v/>
      </c>
      <c r="AH510" t="str">
        <f t="shared" si="60"/>
        <v/>
      </c>
      <c r="AI510">
        <f t="shared" si="61"/>
        <v>0</v>
      </c>
      <c r="AJ510">
        <f t="shared" si="62"/>
        <v>0</v>
      </c>
      <c r="AK510">
        <v>0</v>
      </c>
      <c r="AL510" t="str">
        <f>IF(AA510="","",IFERROR(IF(ISNUMBER('Procytrat DF'!D11),'Procytrat DF'!D11,IF(ISNUMBER(SEARCH("12",'Procytrat DF'!D11)),EDATE(AB510,12),IF(ISNUMBER(SEARCH("6",'Procytrat DF'!D11)),EDATE(AB510,6),IF(ISNUMBER(SEARCH("3",'Procytrat DF'!D11)),EDATE(AB510,3),DATEVALUE('Procytrat DF'!D11))))),""))</f>
        <v/>
      </c>
      <c r="AM510" t="str">
        <f t="shared" ca="1" si="63"/>
        <v/>
      </c>
    </row>
    <row r="511" spans="27:39" x14ac:dyDescent="0.3">
      <c r="AA511" t="str">
        <f>IF(COUNTA('Procytrat DF'!A12,'Procytrat DF'!B12,'Procytrat DF'!C12)&gt;0,"DF","")</f>
        <v/>
      </c>
      <c r="AB511" t="str">
        <f>IFERROR(IF(ISNUMBER('Procytrat DF'!A12),'Procytrat DF'!A12,DATEVALUE('Procytrat DF'!A12)),"")</f>
        <v/>
      </c>
      <c r="AC511" t="str">
        <f>IF(AA511="","",'Procytrat DF'!B12)</f>
        <v/>
      </c>
      <c r="AD511" t="str">
        <f>IF(AA511="","",IFERROR(1*'Procytrat DF'!C12,IFERROR(_xludf.NUMBERVALUE('Procytrat DF'!C12,".",","),IFERROR(_xludf.NUMBERVALUE('Procytrat DF'!C12,",","."),0))))</f>
        <v/>
      </c>
      <c r="AE511" t="str">
        <f>IF(AA511="","",'Procytrat DF'!L12)</f>
        <v/>
      </c>
      <c r="AF511">
        <f t="shared" si="58"/>
        <v>0</v>
      </c>
      <c r="AG511" t="str">
        <f t="shared" si="59"/>
        <v/>
      </c>
      <c r="AH511" t="str">
        <f t="shared" si="60"/>
        <v/>
      </c>
      <c r="AI511">
        <f t="shared" si="61"/>
        <v>0</v>
      </c>
      <c r="AJ511">
        <f t="shared" si="62"/>
        <v>0</v>
      </c>
      <c r="AK511">
        <v>0</v>
      </c>
      <c r="AL511" t="str">
        <f>IF(AA511="","",IFERROR(IF(ISNUMBER('Procytrat DF'!D12),'Procytrat DF'!D12,IF(ISNUMBER(SEARCH("12",'Procytrat DF'!D12)),EDATE(AB511,12),IF(ISNUMBER(SEARCH("6",'Procytrat DF'!D12)),EDATE(AB511,6),IF(ISNUMBER(SEARCH("3",'Procytrat DF'!D12)),EDATE(AB511,3),DATEVALUE('Procytrat DF'!D12))))),""))</f>
        <v/>
      </c>
      <c r="AM511" t="str">
        <f t="shared" ca="1" si="63"/>
        <v/>
      </c>
    </row>
    <row r="512" spans="27:39" x14ac:dyDescent="0.3">
      <c r="AA512" t="str">
        <f>IF(COUNTA('Procytrat DF'!A13,'Procytrat DF'!B13,'Procytrat DF'!C13)&gt;0,"DF","")</f>
        <v/>
      </c>
      <c r="AB512" t="str">
        <f>IFERROR(IF(ISNUMBER('Procytrat DF'!A13),'Procytrat DF'!A13,DATEVALUE('Procytrat DF'!A13)),"")</f>
        <v/>
      </c>
      <c r="AC512" t="str">
        <f>IF(AA512="","",'Procytrat DF'!B13)</f>
        <v/>
      </c>
      <c r="AD512" t="str">
        <f>IF(AA512="","",IFERROR(1*'Procytrat DF'!C13,IFERROR(_xludf.NUMBERVALUE('Procytrat DF'!C13,".",","),IFERROR(_xludf.NUMBERVALUE('Procytrat DF'!C13,",","."),0))))</f>
        <v/>
      </c>
      <c r="AE512" t="str">
        <f>IF(AA512="","",'Procytrat DF'!L13)</f>
        <v/>
      </c>
      <c r="AF512">
        <f t="shared" si="58"/>
        <v>0</v>
      </c>
      <c r="AG512" t="str">
        <f t="shared" si="59"/>
        <v/>
      </c>
      <c r="AH512" t="str">
        <f t="shared" si="60"/>
        <v/>
      </c>
      <c r="AI512">
        <f t="shared" si="61"/>
        <v>0</v>
      </c>
      <c r="AJ512">
        <f t="shared" si="62"/>
        <v>0</v>
      </c>
      <c r="AK512">
        <v>0</v>
      </c>
      <c r="AL512" t="str">
        <f>IF(AA512="","",IFERROR(IF(ISNUMBER('Procytrat DF'!D13),'Procytrat DF'!D13,IF(ISNUMBER(SEARCH("12",'Procytrat DF'!D13)),EDATE(AB512,12),IF(ISNUMBER(SEARCH("6",'Procytrat DF'!D13)),EDATE(AB512,6),IF(ISNUMBER(SEARCH("3",'Procytrat DF'!D13)),EDATE(AB512,3),DATEVALUE('Procytrat DF'!D13))))),""))</f>
        <v/>
      </c>
      <c r="AM512" t="str">
        <f t="shared" ca="1" si="63"/>
        <v/>
      </c>
    </row>
    <row r="513" spans="27:39" x14ac:dyDescent="0.3">
      <c r="AA513" t="str">
        <f>IF(COUNTA('Procytrat DF'!A14,'Procytrat DF'!B14,'Procytrat DF'!C14)&gt;0,"DF","")</f>
        <v/>
      </c>
      <c r="AB513" t="str">
        <f>IFERROR(IF(ISNUMBER('Procytrat DF'!A14),'Procytrat DF'!A14,DATEVALUE('Procytrat DF'!A14)),"")</f>
        <v/>
      </c>
      <c r="AC513" t="str">
        <f>IF(AA513="","",'Procytrat DF'!B14)</f>
        <v/>
      </c>
      <c r="AD513" t="str">
        <f>IF(AA513="","",IFERROR(1*'Procytrat DF'!C14,IFERROR(_xludf.NUMBERVALUE('Procytrat DF'!C14,".",","),IFERROR(_xludf.NUMBERVALUE('Procytrat DF'!C14,",","."),0))))</f>
        <v/>
      </c>
      <c r="AE513" t="str">
        <f>IF(AA513="","",'Procytrat DF'!L14)</f>
        <v/>
      </c>
      <c r="AF513">
        <f t="shared" si="58"/>
        <v>0</v>
      </c>
      <c r="AG513" t="str">
        <f t="shared" si="59"/>
        <v/>
      </c>
      <c r="AH513" t="str">
        <f t="shared" si="60"/>
        <v/>
      </c>
      <c r="AI513">
        <f t="shared" si="61"/>
        <v>0</v>
      </c>
      <c r="AJ513">
        <f t="shared" si="62"/>
        <v>0</v>
      </c>
      <c r="AK513">
        <v>0</v>
      </c>
      <c r="AL513" t="str">
        <f>IF(AA513="","",IFERROR(IF(ISNUMBER('Procytrat DF'!D14),'Procytrat DF'!D14,IF(ISNUMBER(SEARCH("12",'Procytrat DF'!D14)),EDATE(AB513,12),IF(ISNUMBER(SEARCH("6",'Procytrat DF'!D14)),EDATE(AB513,6),IF(ISNUMBER(SEARCH("3",'Procytrat DF'!D14)),EDATE(AB513,3),DATEVALUE('Procytrat DF'!D14))))),""))</f>
        <v/>
      </c>
      <c r="AM513" t="str">
        <f t="shared" ca="1" si="63"/>
        <v/>
      </c>
    </row>
    <row r="514" spans="27:39" x14ac:dyDescent="0.3">
      <c r="AA514" t="str">
        <f>IF(COUNTA('Procytrat DF'!A15,'Procytrat DF'!B15,'Procytrat DF'!C15)&gt;0,"DF","")</f>
        <v/>
      </c>
      <c r="AB514" t="str">
        <f>IFERROR(IF(ISNUMBER('Procytrat DF'!A15),'Procytrat DF'!A15,DATEVALUE('Procytrat DF'!A15)),"")</f>
        <v/>
      </c>
      <c r="AC514" t="str">
        <f>IF(AA514="","",'Procytrat DF'!B15)</f>
        <v/>
      </c>
      <c r="AD514" t="str">
        <f>IF(AA514="","",IFERROR(1*'Procytrat DF'!C15,IFERROR(_xludf.NUMBERVALUE('Procytrat DF'!C15,".",","),IFERROR(_xludf.NUMBERVALUE('Procytrat DF'!C15,",","."),0))))</f>
        <v/>
      </c>
      <c r="AE514" t="str">
        <f>IF(AA514="","",'Procytrat DF'!L15)</f>
        <v/>
      </c>
      <c r="AF514">
        <f t="shared" ref="AF514:AF577" si="64">IF(AA514="",0,--ISNUMBER(SEARCH("aprovado",AE514)))</f>
        <v>0</v>
      </c>
      <c r="AG514" t="str">
        <f t="shared" ref="AG514:AG577" si="65">IF(AB514="","",YEAR(AB514))</f>
        <v/>
      </c>
      <c r="AH514" t="str">
        <f t="shared" ref="AH514:AH577" si="66">IF(AB514="","",MONTH(AB514))</f>
        <v/>
      </c>
      <c r="AI514">
        <f t="shared" ref="AI514:AI577" si="67">IF(AB514="",0,AB514+ROW()/1000000)</f>
        <v>0</v>
      </c>
      <c r="AJ514">
        <f t="shared" ref="AJ514:AJ577" si="68">--(AA514&lt;&gt;"")</f>
        <v>0</v>
      </c>
      <c r="AK514">
        <v>0</v>
      </c>
      <c r="AL514" t="str">
        <f>IF(AA514="","",IFERROR(IF(ISNUMBER('Procytrat DF'!D15),'Procytrat DF'!D15,IF(ISNUMBER(SEARCH("12",'Procytrat DF'!D15)),EDATE(AB514,12),IF(ISNUMBER(SEARCH("6",'Procytrat DF'!D15)),EDATE(AB514,6),IF(ISNUMBER(SEARCH("3",'Procytrat DF'!D15)),EDATE(AB514,3),DATEVALUE('Procytrat DF'!D15))))),""))</f>
        <v/>
      </c>
      <c r="AM514" t="str">
        <f t="shared" ref="AM514:AM577" ca="1" si="69">IF(AND(AJ514=1,AL514&lt;&gt;"",AL514&gt;=TODAY(),AG514=$W$3),AL514+ROW()/1000000,"")</f>
        <v/>
      </c>
    </row>
    <row r="515" spans="27:39" x14ac:dyDescent="0.3">
      <c r="AA515" t="str">
        <f>IF(COUNTA('Procytrat DF'!A16,'Procytrat DF'!B16,'Procytrat DF'!C16)&gt;0,"DF","")</f>
        <v/>
      </c>
      <c r="AB515" t="str">
        <f>IFERROR(IF(ISNUMBER('Procytrat DF'!A16),'Procytrat DF'!A16,DATEVALUE('Procytrat DF'!A16)),"")</f>
        <v/>
      </c>
      <c r="AC515" t="str">
        <f>IF(AA515="","",'Procytrat DF'!B16)</f>
        <v/>
      </c>
      <c r="AD515" t="str">
        <f>IF(AA515="","",IFERROR(1*'Procytrat DF'!C16,IFERROR(_xludf.NUMBERVALUE('Procytrat DF'!C16,".",","),IFERROR(_xludf.NUMBERVALUE('Procytrat DF'!C16,",","."),0))))</f>
        <v/>
      </c>
      <c r="AE515" t="str">
        <f>IF(AA515="","",'Procytrat DF'!L16)</f>
        <v/>
      </c>
      <c r="AF515">
        <f t="shared" si="64"/>
        <v>0</v>
      </c>
      <c r="AG515" t="str">
        <f t="shared" si="65"/>
        <v/>
      </c>
      <c r="AH515" t="str">
        <f t="shared" si="66"/>
        <v/>
      </c>
      <c r="AI515">
        <f t="shared" si="67"/>
        <v>0</v>
      </c>
      <c r="AJ515">
        <f t="shared" si="68"/>
        <v>0</v>
      </c>
      <c r="AK515">
        <v>0</v>
      </c>
      <c r="AL515" t="str">
        <f>IF(AA515="","",IFERROR(IF(ISNUMBER('Procytrat DF'!D16),'Procytrat DF'!D16,IF(ISNUMBER(SEARCH("12",'Procytrat DF'!D16)),EDATE(AB515,12),IF(ISNUMBER(SEARCH("6",'Procytrat DF'!D16)),EDATE(AB515,6),IF(ISNUMBER(SEARCH("3",'Procytrat DF'!D16)),EDATE(AB515,3),DATEVALUE('Procytrat DF'!D16))))),""))</f>
        <v/>
      </c>
      <c r="AM515" t="str">
        <f t="shared" ca="1" si="69"/>
        <v/>
      </c>
    </row>
    <row r="516" spans="27:39" x14ac:dyDescent="0.3">
      <c r="AA516" t="str">
        <f>IF(COUNTA('Procytrat DF'!A17,'Procytrat DF'!B17,'Procytrat DF'!C17)&gt;0,"DF","")</f>
        <v/>
      </c>
      <c r="AB516" t="str">
        <f>IFERROR(IF(ISNUMBER('Procytrat DF'!A17),'Procytrat DF'!A17,DATEVALUE('Procytrat DF'!A17)),"")</f>
        <v/>
      </c>
      <c r="AC516" t="str">
        <f>IF(AA516="","",'Procytrat DF'!B17)</f>
        <v/>
      </c>
      <c r="AD516" t="str">
        <f>IF(AA516="","",IFERROR(1*'Procytrat DF'!C17,IFERROR(_xludf.NUMBERVALUE('Procytrat DF'!C17,".",","),IFERROR(_xludf.NUMBERVALUE('Procytrat DF'!C17,",","."),0))))</f>
        <v/>
      </c>
      <c r="AE516" t="str">
        <f>IF(AA516="","",'Procytrat DF'!L17)</f>
        <v/>
      </c>
      <c r="AF516">
        <f t="shared" si="64"/>
        <v>0</v>
      </c>
      <c r="AG516" t="str">
        <f t="shared" si="65"/>
        <v/>
      </c>
      <c r="AH516" t="str">
        <f t="shared" si="66"/>
        <v/>
      </c>
      <c r="AI516">
        <f t="shared" si="67"/>
        <v>0</v>
      </c>
      <c r="AJ516">
        <f t="shared" si="68"/>
        <v>0</v>
      </c>
      <c r="AK516">
        <v>0</v>
      </c>
      <c r="AL516" t="str">
        <f>IF(AA516="","",IFERROR(IF(ISNUMBER('Procytrat DF'!D17),'Procytrat DF'!D17,IF(ISNUMBER(SEARCH("12",'Procytrat DF'!D17)),EDATE(AB516,12),IF(ISNUMBER(SEARCH("6",'Procytrat DF'!D17)),EDATE(AB516,6),IF(ISNUMBER(SEARCH("3",'Procytrat DF'!D17)),EDATE(AB516,3),DATEVALUE('Procytrat DF'!D17))))),""))</f>
        <v/>
      </c>
      <c r="AM516" t="str">
        <f t="shared" ca="1" si="69"/>
        <v/>
      </c>
    </row>
    <row r="517" spans="27:39" x14ac:dyDescent="0.3">
      <c r="AA517" t="str">
        <f>IF(COUNTA('Procytrat DF'!A18,'Procytrat DF'!B18,'Procytrat DF'!C18)&gt;0,"DF","")</f>
        <v/>
      </c>
      <c r="AB517" t="str">
        <f>IFERROR(IF(ISNUMBER('Procytrat DF'!A18),'Procytrat DF'!A18,DATEVALUE('Procytrat DF'!A18)),"")</f>
        <v/>
      </c>
      <c r="AC517" t="str">
        <f>IF(AA517="","",'Procytrat DF'!B18)</f>
        <v/>
      </c>
      <c r="AD517" t="str">
        <f>IF(AA517="","",IFERROR(1*'Procytrat DF'!C18,IFERROR(_xludf.NUMBERVALUE('Procytrat DF'!C18,".",","),IFERROR(_xludf.NUMBERVALUE('Procytrat DF'!C18,",","."),0))))</f>
        <v/>
      </c>
      <c r="AE517" t="str">
        <f>IF(AA517="","",'Procytrat DF'!L18)</f>
        <v/>
      </c>
      <c r="AF517">
        <f t="shared" si="64"/>
        <v>0</v>
      </c>
      <c r="AG517" t="str">
        <f t="shared" si="65"/>
        <v/>
      </c>
      <c r="AH517" t="str">
        <f t="shared" si="66"/>
        <v/>
      </c>
      <c r="AI517">
        <f t="shared" si="67"/>
        <v>0</v>
      </c>
      <c r="AJ517">
        <f t="shared" si="68"/>
        <v>0</v>
      </c>
      <c r="AK517">
        <v>0</v>
      </c>
      <c r="AL517" t="str">
        <f>IF(AA517="","",IFERROR(IF(ISNUMBER('Procytrat DF'!D18),'Procytrat DF'!D18,IF(ISNUMBER(SEARCH("12",'Procytrat DF'!D18)),EDATE(AB517,12),IF(ISNUMBER(SEARCH("6",'Procytrat DF'!D18)),EDATE(AB517,6),IF(ISNUMBER(SEARCH("3",'Procytrat DF'!D18)),EDATE(AB517,3),DATEVALUE('Procytrat DF'!D18))))),""))</f>
        <v/>
      </c>
      <c r="AM517" t="str">
        <f t="shared" ca="1" si="69"/>
        <v/>
      </c>
    </row>
    <row r="518" spans="27:39" x14ac:dyDescent="0.3">
      <c r="AA518" t="str">
        <f>IF(COUNTA('Procytrat DF'!A19,'Procytrat DF'!B19,'Procytrat DF'!C19)&gt;0,"DF","")</f>
        <v/>
      </c>
      <c r="AB518" t="str">
        <f>IFERROR(IF(ISNUMBER('Procytrat DF'!A19),'Procytrat DF'!A19,DATEVALUE('Procytrat DF'!A19)),"")</f>
        <v/>
      </c>
      <c r="AC518" t="str">
        <f>IF(AA518="","",'Procytrat DF'!B19)</f>
        <v/>
      </c>
      <c r="AD518" t="str">
        <f>IF(AA518="","",IFERROR(1*'Procytrat DF'!C19,IFERROR(_xludf.NUMBERVALUE('Procytrat DF'!C19,".",","),IFERROR(_xludf.NUMBERVALUE('Procytrat DF'!C19,",","."),0))))</f>
        <v/>
      </c>
      <c r="AE518" t="str">
        <f>IF(AA518="","",'Procytrat DF'!L19)</f>
        <v/>
      </c>
      <c r="AF518">
        <f t="shared" si="64"/>
        <v>0</v>
      </c>
      <c r="AG518" t="str">
        <f t="shared" si="65"/>
        <v/>
      </c>
      <c r="AH518" t="str">
        <f t="shared" si="66"/>
        <v/>
      </c>
      <c r="AI518">
        <f t="shared" si="67"/>
        <v>0</v>
      </c>
      <c r="AJ518">
        <f t="shared" si="68"/>
        <v>0</v>
      </c>
      <c r="AK518">
        <v>0</v>
      </c>
      <c r="AL518" t="str">
        <f>IF(AA518="","",IFERROR(IF(ISNUMBER('Procytrat DF'!D19),'Procytrat DF'!D19,IF(ISNUMBER(SEARCH("12",'Procytrat DF'!D19)),EDATE(AB518,12),IF(ISNUMBER(SEARCH("6",'Procytrat DF'!D19)),EDATE(AB518,6),IF(ISNUMBER(SEARCH("3",'Procytrat DF'!D19)),EDATE(AB518,3),DATEVALUE('Procytrat DF'!D19))))),""))</f>
        <v/>
      </c>
      <c r="AM518" t="str">
        <f t="shared" ca="1" si="69"/>
        <v/>
      </c>
    </row>
    <row r="519" spans="27:39" x14ac:dyDescent="0.3">
      <c r="AA519" t="str">
        <f>IF(COUNTA('Procytrat DF'!A20,'Procytrat DF'!B20,'Procytrat DF'!C20)&gt;0,"DF","")</f>
        <v/>
      </c>
      <c r="AB519" t="str">
        <f>IFERROR(IF(ISNUMBER('Procytrat DF'!A20),'Procytrat DF'!A20,DATEVALUE('Procytrat DF'!A20)),"")</f>
        <v/>
      </c>
      <c r="AC519" t="str">
        <f>IF(AA519="","",'Procytrat DF'!B20)</f>
        <v/>
      </c>
      <c r="AD519" t="str">
        <f>IF(AA519="","",IFERROR(1*'Procytrat DF'!C20,IFERROR(_xludf.NUMBERVALUE('Procytrat DF'!C20,".",","),IFERROR(_xludf.NUMBERVALUE('Procytrat DF'!C20,",","."),0))))</f>
        <v/>
      </c>
      <c r="AE519" t="str">
        <f>IF(AA519="","",'Procytrat DF'!L20)</f>
        <v/>
      </c>
      <c r="AF519">
        <f t="shared" si="64"/>
        <v>0</v>
      </c>
      <c r="AG519" t="str">
        <f t="shared" si="65"/>
        <v/>
      </c>
      <c r="AH519" t="str">
        <f t="shared" si="66"/>
        <v/>
      </c>
      <c r="AI519">
        <f t="shared" si="67"/>
        <v>0</v>
      </c>
      <c r="AJ519">
        <f t="shared" si="68"/>
        <v>0</v>
      </c>
      <c r="AK519">
        <v>0</v>
      </c>
      <c r="AL519" t="str">
        <f>IF(AA519="","",IFERROR(IF(ISNUMBER('Procytrat DF'!D20),'Procytrat DF'!D20,IF(ISNUMBER(SEARCH("12",'Procytrat DF'!D20)),EDATE(AB519,12),IF(ISNUMBER(SEARCH("6",'Procytrat DF'!D20)),EDATE(AB519,6),IF(ISNUMBER(SEARCH("3",'Procytrat DF'!D20)),EDATE(AB519,3),DATEVALUE('Procytrat DF'!D20))))),""))</f>
        <v/>
      </c>
      <c r="AM519" t="str">
        <f t="shared" ca="1" si="69"/>
        <v/>
      </c>
    </row>
    <row r="520" spans="27:39" x14ac:dyDescent="0.3">
      <c r="AA520" t="str">
        <f>IF(COUNTA('Procytrat DF'!A21,'Procytrat DF'!B21,'Procytrat DF'!C21)&gt;0,"DF","")</f>
        <v/>
      </c>
      <c r="AB520" t="str">
        <f>IFERROR(IF(ISNUMBER('Procytrat DF'!A21),'Procytrat DF'!A21,DATEVALUE('Procytrat DF'!A21)),"")</f>
        <v/>
      </c>
      <c r="AC520" t="str">
        <f>IF(AA520="","",'Procytrat DF'!B21)</f>
        <v/>
      </c>
      <c r="AD520" t="str">
        <f>IF(AA520="","",IFERROR(1*'Procytrat DF'!C21,IFERROR(_xludf.NUMBERVALUE('Procytrat DF'!C21,".",","),IFERROR(_xludf.NUMBERVALUE('Procytrat DF'!C21,",","."),0))))</f>
        <v/>
      </c>
      <c r="AE520" t="str">
        <f>IF(AA520="","",'Procytrat DF'!L21)</f>
        <v/>
      </c>
      <c r="AF520">
        <f t="shared" si="64"/>
        <v>0</v>
      </c>
      <c r="AG520" t="str">
        <f t="shared" si="65"/>
        <v/>
      </c>
      <c r="AH520" t="str">
        <f t="shared" si="66"/>
        <v/>
      </c>
      <c r="AI520">
        <f t="shared" si="67"/>
        <v>0</v>
      </c>
      <c r="AJ520">
        <f t="shared" si="68"/>
        <v>0</v>
      </c>
      <c r="AK520">
        <v>0</v>
      </c>
      <c r="AL520" t="str">
        <f>IF(AA520="","",IFERROR(IF(ISNUMBER('Procytrat DF'!D21),'Procytrat DF'!D21,IF(ISNUMBER(SEARCH("12",'Procytrat DF'!D21)),EDATE(AB520,12),IF(ISNUMBER(SEARCH("6",'Procytrat DF'!D21)),EDATE(AB520,6),IF(ISNUMBER(SEARCH("3",'Procytrat DF'!D21)),EDATE(AB520,3),DATEVALUE('Procytrat DF'!D21))))),""))</f>
        <v/>
      </c>
      <c r="AM520" t="str">
        <f t="shared" ca="1" si="69"/>
        <v/>
      </c>
    </row>
    <row r="521" spans="27:39" x14ac:dyDescent="0.3">
      <c r="AA521" t="str">
        <f>IF(COUNTA('Procytrat DF'!A22,'Procytrat DF'!B22,'Procytrat DF'!C22)&gt;0,"DF","")</f>
        <v/>
      </c>
      <c r="AB521" t="str">
        <f>IFERROR(IF(ISNUMBER('Procytrat DF'!A22),'Procytrat DF'!A22,DATEVALUE('Procytrat DF'!A22)),"")</f>
        <v/>
      </c>
      <c r="AC521" t="str">
        <f>IF(AA521="","",'Procytrat DF'!B22)</f>
        <v/>
      </c>
      <c r="AD521" t="str">
        <f>IF(AA521="","",IFERROR(1*'Procytrat DF'!C22,IFERROR(_xludf.NUMBERVALUE('Procytrat DF'!C22,".",","),IFERROR(_xludf.NUMBERVALUE('Procytrat DF'!C22,",","."),0))))</f>
        <v/>
      </c>
      <c r="AE521" t="str">
        <f>IF(AA521="","",'Procytrat DF'!L22)</f>
        <v/>
      </c>
      <c r="AF521">
        <f t="shared" si="64"/>
        <v>0</v>
      </c>
      <c r="AG521" t="str">
        <f t="shared" si="65"/>
        <v/>
      </c>
      <c r="AH521" t="str">
        <f t="shared" si="66"/>
        <v/>
      </c>
      <c r="AI521">
        <f t="shared" si="67"/>
        <v>0</v>
      </c>
      <c r="AJ521">
        <f t="shared" si="68"/>
        <v>0</v>
      </c>
      <c r="AK521">
        <v>0</v>
      </c>
      <c r="AL521" t="str">
        <f>IF(AA521="","",IFERROR(IF(ISNUMBER('Procytrat DF'!D22),'Procytrat DF'!D22,IF(ISNUMBER(SEARCH("12",'Procytrat DF'!D22)),EDATE(AB521,12),IF(ISNUMBER(SEARCH("6",'Procytrat DF'!D22)),EDATE(AB521,6),IF(ISNUMBER(SEARCH("3",'Procytrat DF'!D22)),EDATE(AB521,3),DATEVALUE('Procytrat DF'!D22))))),""))</f>
        <v/>
      </c>
      <c r="AM521" t="str">
        <f t="shared" ca="1" si="69"/>
        <v/>
      </c>
    </row>
    <row r="522" spans="27:39" x14ac:dyDescent="0.3">
      <c r="AA522" t="str">
        <f>IF(COUNTA('Procytrat DF'!A23,'Procytrat DF'!B23,'Procytrat DF'!C23)&gt;0,"DF","")</f>
        <v/>
      </c>
      <c r="AB522" t="str">
        <f>IFERROR(IF(ISNUMBER('Procytrat DF'!A23),'Procytrat DF'!A23,DATEVALUE('Procytrat DF'!A23)),"")</f>
        <v/>
      </c>
      <c r="AC522" t="str">
        <f>IF(AA522="","",'Procytrat DF'!B23)</f>
        <v/>
      </c>
      <c r="AD522" t="str">
        <f>IF(AA522="","",IFERROR(1*'Procytrat DF'!C23,IFERROR(_xludf.NUMBERVALUE('Procytrat DF'!C23,".",","),IFERROR(_xludf.NUMBERVALUE('Procytrat DF'!C23,",","."),0))))</f>
        <v/>
      </c>
      <c r="AE522" t="str">
        <f>IF(AA522="","",'Procytrat DF'!L23)</f>
        <v/>
      </c>
      <c r="AF522">
        <f t="shared" si="64"/>
        <v>0</v>
      </c>
      <c r="AG522" t="str">
        <f t="shared" si="65"/>
        <v/>
      </c>
      <c r="AH522" t="str">
        <f t="shared" si="66"/>
        <v/>
      </c>
      <c r="AI522">
        <f t="shared" si="67"/>
        <v>0</v>
      </c>
      <c r="AJ522">
        <f t="shared" si="68"/>
        <v>0</v>
      </c>
      <c r="AK522">
        <v>0</v>
      </c>
      <c r="AL522" t="str">
        <f>IF(AA522="","",IFERROR(IF(ISNUMBER('Procytrat DF'!D23),'Procytrat DF'!D23,IF(ISNUMBER(SEARCH("12",'Procytrat DF'!D23)),EDATE(AB522,12),IF(ISNUMBER(SEARCH("6",'Procytrat DF'!D23)),EDATE(AB522,6),IF(ISNUMBER(SEARCH("3",'Procytrat DF'!D23)),EDATE(AB522,3),DATEVALUE('Procytrat DF'!D23))))),""))</f>
        <v/>
      </c>
      <c r="AM522" t="str">
        <f t="shared" ca="1" si="69"/>
        <v/>
      </c>
    </row>
    <row r="523" spans="27:39" x14ac:dyDescent="0.3">
      <c r="AA523" t="str">
        <f>IF(COUNTA('Procytrat DF'!A24,'Procytrat DF'!B24,'Procytrat DF'!C24)&gt;0,"DF","")</f>
        <v/>
      </c>
      <c r="AB523" t="str">
        <f>IFERROR(IF(ISNUMBER('Procytrat DF'!A24),'Procytrat DF'!A24,DATEVALUE('Procytrat DF'!A24)),"")</f>
        <v/>
      </c>
      <c r="AC523" t="str">
        <f>IF(AA523="","",'Procytrat DF'!B24)</f>
        <v/>
      </c>
      <c r="AD523" t="str">
        <f>IF(AA523="","",IFERROR(1*'Procytrat DF'!C24,IFERROR(_xludf.NUMBERVALUE('Procytrat DF'!C24,".",","),IFERROR(_xludf.NUMBERVALUE('Procytrat DF'!C24,",","."),0))))</f>
        <v/>
      </c>
      <c r="AE523" t="str">
        <f>IF(AA523="","",'Procytrat DF'!L24)</f>
        <v/>
      </c>
      <c r="AF523">
        <f t="shared" si="64"/>
        <v>0</v>
      </c>
      <c r="AG523" t="str">
        <f t="shared" si="65"/>
        <v/>
      </c>
      <c r="AH523" t="str">
        <f t="shared" si="66"/>
        <v/>
      </c>
      <c r="AI523">
        <f t="shared" si="67"/>
        <v>0</v>
      </c>
      <c r="AJ523">
        <f t="shared" si="68"/>
        <v>0</v>
      </c>
      <c r="AK523">
        <v>0</v>
      </c>
      <c r="AL523" t="str">
        <f>IF(AA523="","",IFERROR(IF(ISNUMBER('Procytrat DF'!D24),'Procytrat DF'!D24,IF(ISNUMBER(SEARCH("12",'Procytrat DF'!D24)),EDATE(AB523,12),IF(ISNUMBER(SEARCH("6",'Procytrat DF'!D24)),EDATE(AB523,6),IF(ISNUMBER(SEARCH("3",'Procytrat DF'!D24)),EDATE(AB523,3),DATEVALUE('Procytrat DF'!D24))))),""))</f>
        <v/>
      </c>
      <c r="AM523" t="str">
        <f t="shared" ca="1" si="69"/>
        <v/>
      </c>
    </row>
    <row r="524" spans="27:39" x14ac:dyDescent="0.3">
      <c r="AA524" t="str">
        <f>IF(COUNTA('Procytrat DF'!A25,'Procytrat DF'!B25,'Procytrat DF'!C25)&gt;0,"DF","")</f>
        <v/>
      </c>
      <c r="AB524" t="str">
        <f>IFERROR(IF(ISNUMBER('Procytrat DF'!A25),'Procytrat DF'!A25,DATEVALUE('Procytrat DF'!A25)),"")</f>
        <v/>
      </c>
      <c r="AC524" t="str">
        <f>IF(AA524="","",'Procytrat DF'!B25)</f>
        <v/>
      </c>
      <c r="AD524" t="str">
        <f>IF(AA524="","",IFERROR(1*'Procytrat DF'!C25,IFERROR(_xludf.NUMBERVALUE('Procytrat DF'!C25,".",","),IFERROR(_xludf.NUMBERVALUE('Procytrat DF'!C25,",","."),0))))</f>
        <v/>
      </c>
      <c r="AE524" t="str">
        <f>IF(AA524="","",'Procytrat DF'!L25)</f>
        <v/>
      </c>
      <c r="AF524">
        <f t="shared" si="64"/>
        <v>0</v>
      </c>
      <c r="AG524" t="str">
        <f t="shared" si="65"/>
        <v/>
      </c>
      <c r="AH524" t="str">
        <f t="shared" si="66"/>
        <v/>
      </c>
      <c r="AI524">
        <f t="shared" si="67"/>
        <v>0</v>
      </c>
      <c r="AJ524">
        <f t="shared" si="68"/>
        <v>0</v>
      </c>
      <c r="AK524">
        <v>0</v>
      </c>
      <c r="AL524" t="str">
        <f>IF(AA524="","",IFERROR(IF(ISNUMBER('Procytrat DF'!D25),'Procytrat DF'!D25,IF(ISNUMBER(SEARCH("12",'Procytrat DF'!D25)),EDATE(AB524,12),IF(ISNUMBER(SEARCH("6",'Procytrat DF'!D25)),EDATE(AB524,6),IF(ISNUMBER(SEARCH("3",'Procytrat DF'!D25)),EDATE(AB524,3),DATEVALUE('Procytrat DF'!D25))))),""))</f>
        <v/>
      </c>
      <c r="AM524" t="str">
        <f t="shared" ca="1" si="69"/>
        <v/>
      </c>
    </row>
    <row r="525" spans="27:39" x14ac:dyDescent="0.3">
      <c r="AA525" t="str">
        <f>IF(COUNTA('Procytrat DF'!A26,'Procytrat DF'!B26,'Procytrat DF'!C26)&gt;0,"DF","")</f>
        <v/>
      </c>
      <c r="AB525" t="str">
        <f>IFERROR(IF(ISNUMBER('Procytrat DF'!A26),'Procytrat DF'!A26,DATEVALUE('Procytrat DF'!A26)),"")</f>
        <v/>
      </c>
      <c r="AC525" t="str">
        <f>IF(AA525="","",'Procytrat DF'!B26)</f>
        <v/>
      </c>
      <c r="AD525" t="str">
        <f>IF(AA525="","",IFERROR(1*'Procytrat DF'!C26,IFERROR(_xludf.NUMBERVALUE('Procytrat DF'!C26,".",","),IFERROR(_xludf.NUMBERVALUE('Procytrat DF'!C26,",","."),0))))</f>
        <v/>
      </c>
      <c r="AE525" t="str">
        <f>IF(AA525="","",'Procytrat DF'!L26)</f>
        <v/>
      </c>
      <c r="AF525">
        <f t="shared" si="64"/>
        <v>0</v>
      </c>
      <c r="AG525" t="str">
        <f t="shared" si="65"/>
        <v/>
      </c>
      <c r="AH525" t="str">
        <f t="shared" si="66"/>
        <v/>
      </c>
      <c r="AI525">
        <f t="shared" si="67"/>
        <v>0</v>
      </c>
      <c r="AJ525">
        <f t="shared" si="68"/>
        <v>0</v>
      </c>
      <c r="AK525">
        <v>0</v>
      </c>
      <c r="AL525" t="str">
        <f>IF(AA525="","",IFERROR(IF(ISNUMBER('Procytrat DF'!D26),'Procytrat DF'!D26,IF(ISNUMBER(SEARCH("12",'Procytrat DF'!D26)),EDATE(AB525,12),IF(ISNUMBER(SEARCH("6",'Procytrat DF'!D26)),EDATE(AB525,6),IF(ISNUMBER(SEARCH("3",'Procytrat DF'!D26)),EDATE(AB525,3),DATEVALUE('Procytrat DF'!D26))))),""))</f>
        <v/>
      </c>
      <c r="AM525" t="str">
        <f t="shared" ca="1" si="69"/>
        <v/>
      </c>
    </row>
    <row r="526" spans="27:39" x14ac:dyDescent="0.3">
      <c r="AA526" t="str">
        <f>IF(COUNTA('Procytrat DF'!A27,'Procytrat DF'!B27,'Procytrat DF'!C27)&gt;0,"DF","")</f>
        <v/>
      </c>
      <c r="AB526" t="str">
        <f>IFERROR(IF(ISNUMBER('Procytrat DF'!A27),'Procytrat DF'!A27,DATEVALUE('Procytrat DF'!A27)),"")</f>
        <v/>
      </c>
      <c r="AC526" t="str">
        <f>IF(AA526="","",'Procytrat DF'!B27)</f>
        <v/>
      </c>
      <c r="AD526" t="str">
        <f>IF(AA526="","",IFERROR(1*'Procytrat DF'!C27,IFERROR(_xludf.NUMBERVALUE('Procytrat DF'!C27,".",","),IFERROR(_xludf.NUMBERVALUE('Procytrat DF'!C27,",","."),0))))</f>
        <v/>
      </c>
      <c r="AE526" t="str">
        <f>IF(AA526="","",'Procytrat DF'!L27)</f>
        <v/>
      </c>
      <c r="AF526">
        <f t="shared" si="64"/>
        <v>0</v>
      </c>
      <c r="AG526" t="str">
        <f t="shared" si="65"/>
        <v/>
      </c>
      <c r="AH526" t="str">
        <f t="shared" si="66"/>
        <v/>
      </c>
      <c r="AI526">
        <f t="shared" si="67"/>
        <v>0</v>
      </c>
      <c r="AJ526">
        <f t="shared" si="68"/>
        <v>0</v>
      </c>
      <c r="AK526">
        <v>0</v>
      </c>
      <c r="AL526" t="str">
        <f>IF(AA526="","",IFERROR(IF(ISNUMBER('Procytrat DF'!D27),'Procytrat DF'!D27,IF(ISNUMBER(SEARCH("12",'Procytrat DF'!D27)),EDATE(AB526,12),IF(ISNUMBER(SEARCH("6",'Procytrat DF'!D27)),EDATE(AB526,6),IF(ISNUMBER(SEARCH("3",'Procytrat DF'!D27)),EDATE(AB526,3),DATEVALUE('Procytrat DF'!D27))))),""))</f>
        <v/>
      </c>
      <c r="AM526" t="str">
        <f t="shared" ca="1" si="69"/>
        <v/>
      </c>
    </row>
    <row r="527" spans="27:39" x14ac:dyDescent="0.3">
      <c r="AA527" t="str">
        <f>IF(COUNTA('Procytrat DF'!A28,'Procytrat DF'!B28,'Procytrat DF'!C28)&gt;0,"DF","")</f>
        <v/>
      </c>
      <c r="AB527" t="str">
        <f>IFERROR(IF(ISNUMBER('Procytrat DF'!A28),'Procytrat DF'!A28,DATEVALUE('Procytrat DF'!A28)),"")</f>
        <v/>
      </c>
      <c r="AC527" t="str">
        <f>IF(AA527="","",'Procytrat DF'!B28)</f>
        <v/>
      </c>
      <c r="AD527" t="str">
        <f>IF(AA527="","",IFERROR(1*'Procytrat DF'!C28,IFERROR(_xludf.NUMBERVALUE('Procytrat DF'!C28,".",","),IFERROR(_xludf.NUMBERVALUE('Procytrat DF'!C28,",","."),0))))</f>
        <v/>
      </c>
      <c r="AE527" t="str">
        <f>IF(AA527="","",'Procytrat DF'!L28)</f>
        <v/>
      </c>
      <c r="AF527">
        <f t="shared" si="64"/>
        <v>0</v>
      </c>
      <c r="AG527" t="str">
        <f t="shared" si="65"/>
        <v/>
      </c>
      <c r="AH527" t="str">
        <f t="shared" si="66"/>
        <v/>
      </c>
      <c r="AI527">
        <f t="shared" si="67"/>
        <v>0</v>
      </c>
      <c r="AJ527">
        <f t="shared" si="68"/>
        <v>0</v>
      </c>
      <c r="AK527">
        <v>0</v>
      </c>
      <c r="AL527" t="str">
        <f>IF(AA527="","",IFERROR(IF(ISNUMBER('Procytrat DF'!D28),'Procytrat DF'!D28,IF(ISNUMBER(SEARCH("12",'Procytrat DF'!D28)),EDATE(AB527,12),IF(ISNUMBER(SEARCH("6",'Procytrat DF'!D28)),EDATE(AB527,6),IF(ISNUMBER(SEARCH("3",'Procytrat DF'!D28)),EDATE(AB527,3),DATEVALUE('Procytrat DF'!D28))))),""))</f>
        <v/>
      </c>
      <c r="AM527" t="str">
        <f t="shared" ca="1" si="69"/>
        <v/>
      </c>
    </row>
    <row r="528" spans="27:39" x14ac:dyDescent="0.3">
      <c r="AA528" t="str">
        <f>IF(COUNTA('Procytrat DF'!A29,'Procytrat DF'!B29,'Procytrat DF'!C29)&gt;0,"DF","")</f>
        <v/>
      </c>
      <c r="AB528" t="str">
        <f>IFERROR(IF(ISNUMBER('Procytrat DF'!A29),'Procytrat DF'!A29,DATEVALUE('Procytrat DF'!A29)),"")</f>
        <v/>
      </c>
      <c r="AC528" t="str">
        <f>IF(AA528="","",'Procytrat DF'!B29)</f>
        <v/>
      </c>
      <c r="AD528" t="str">
        <f>IF(AA528="","",IFERROR(1*'Procytrat DF'!C29,IFERROR(_xludf.NUMBERVALUE('Procytrat DF'!C29,".",","),IFERROR(_xludf.NUMBERVALUE('Procytrat DF'!C29,",","."),0))))</f>
        <v/>
      </c>
      <c r="AE528" t="str">
        <f>IF(AA528="","",'Procytrat DF'!L29)</f>
        <v/>
      </c>
      <c r="AF528">
        <f t="shared" si="64"/>
        <v>0</v>
      </c>
      <c r="AG528" t="str">
        <f t="shared" si="65"/>
        <v/>
      </c>
      <c r="AH528" t="str">
        <f t="shared" si="66"/>
        <v/>
      </c>
      <c r="AI528">
        <f t="shared" si="67"/>
        <v>0</v>
      </c>
      <c r="AJ528">
        <f t="shared" si="68"/>
        <v>0</v>
      </c>
      <c r="AK528">
        <v>0</v>
      </c>
      <c r="AL528" t="str">
        <f>IF(AA528="","",IFERROR(IF(ISNUMBER('Procytrat DF'!D29),'Procytrat DF'!D29,IF(ISNUMBER(SEARCH("12",'Procytrat DF'!D29)),EDATE(AB528,12),IF(ISNUMBER(SEARCH("6",'Procytrat DF'!D29)),EDATE(AB528,6),IF(ISNUMBER(SEARCH("3",'Procytrat DF'!D29)),EDATE(AB528,3),DATEVALUE('Procytrat DF'!D29))))),""))</f>
        <v/>
      </c>
      <c r="AM528" t="str">
        <f t="shared" ca="1" si="69"/>
        <v/>
      </c>
    </row>
    <row r="529" spans="27:39" x14ac:dyDescent="0.3">
      <c r="AA529" t="str">
        <f>IF(COUNTA('Procytrat DF'!A30,'Procytrat DF'!B30,'Procytrat DF'!C30)&gt;0,"DF","")</f>
        <v/>
      </c>
      <c r="AB529" t="str">
        <f>IFERROR(IF(ISNUMBER('Procytrat DF'!A30),'Procytrat DF'!A30,DATEVALUE('Procytrat DF'!A30)),"")</f>
        <v/>
      </c>
      <c r="AC529" t="str">
        <f>IF(AA529="","",'Procytrat DF'!B30)</f>
        <v/>
      </c>
      <c r="AD529" t="str">
        <f>IF(AA529="","",IFERROR(1*'Procytrat DF'!C30,IFERROR(_xludf.NUMBERVALUE('Procytrat DF'!C30,".",","),IFERROR(_xludf.NUMBERVALUE('Procytrat DF'!C30,",","."),0))))</f>
        <v/>
      </c>
      <c r="AE529" t="str">
        <f>IF(AA529="","",'Procytrat DF'!L30)</f>
        <v/>
      </c>
      <c r="AF529">
        <f t="shared" si="64"/>
        <v>0</v>
      </c>
      <c r="AG529" t="str">
        <f t="shared" si="65"/>
        <v/>
      </c>
      <c r="AH529" t="str">
        <f t="shared" si="66"/>
        <v/>
      </c>
      <c r="AI529">
        <f t="shared" si="67"/>
        <v>0</v>
      </c>
      <c r="AJ529">
        <f t="shared" si="68"/>
        <v>0</v>
      </c>
      <c r="AK529">
        <v>0</v>
      </c>
      <c r="AL529" t="str">
        <f>IF(AA529="","",IFERROR(IF(ISNUMBER('Procytrat DF'!D30),'Procytrat DF'!D30,IF(ISNUMBER(SEARCH("12",'Procytrat DF'!D30)),EDATE(AB529,12),IF(ISNUMBER(SEARCH("6",'Procytrat DF'!D30)),EDATE(AB529,6),IF(ISNUMBER(SEARCH("3",'Procytrat DF'!D30)),EDATE(AB529,3),DATEVALUE('Procytrat DF'!D30))))),""))</f>
        <v/>
      </c>
      <c r="AM529" t="str">
        <f t="shared" ca="1" si="69"/>
        <v/>
      </c>
    </row>
    <row r="530" spans="27:39" x14ac:dyDescent="0.3">
      <c r="AA530" t="str">
        <f>IF(COUNTA('Procytrat DF'!A31,'Procytrat DF'!B31,'Procytrat DF'!C31)&gt;0,"DF","")</f>
        <v/>
      </c>
      <c r="AB530" t="str">
        <f>IFERROR(IF(ISNUMBER('Procytrat DF'!A31),'Procytrat DF'!A31,DATEVALUE('Procytrat DF'!A31)),"")</f>
        <v/>
      </c>
      <c r="AC530" t="str">
        <f>IF(AA530="","",'Procytrat DF'!B31)</f>
        <v/>
      </c>
      <c r="AD530" t="str">
        <f>IF(AA530="","",IFERROR(1*'Procytrat DF'!C31,IFERROR(_xludf.NUMBERVALUE('Procytrat DF'!C31,".",","),IFERROR(_xludf.NUMBERVALUE('Procytrat DF'!C31,",","."),0))))</f>
        <v/>
      </c>
      <c r="AE530" t="str">
        <f>IF(AA530="","",'Procytrat DF'!L31)</f>
        <v/>
      </c>
      <c r="AF530">
        <f t="shared" si="64"/>
        <v>0</v>
      </c>
      <c r="AG530" t="str">
        <f t="shared" si="65"/>
        <v/>
      </c>
      <c r="AH530" t="str">
        <f t="shared" si="66"/>
        <v/>
      </c>
      <c r="AI530">
        <f t="shared" si="67"/>
        <v>0</v>
      </c>
      <c r="AJ530">
        <f t="shared" si="68"/>
        <v>0</v>
      </c>
      <c r="AK530">
        <v>0</v>
      </c>
      <c r="AL530" t="str">
        <f>IF(AA530="","",IFERROR(IF(ISNUMBER('Procytrat DF'!D31),'Procytrat DF'!D31,IF(ISNUMBER(SEARCH("12",'Procytrat DF'!D31)),EDATE(AB530,12),IF(ISNUMBER(SEARCH("6",'Procytrat DF'!D31)),EDATE(AB530,6),IF(ISNUMBER(SEARCH("3",'Procytrat DF'!D31)),EDATE(AB530,3),DATEVALUE('Procytrat DF'!D31))))),""))</f>
        <v/>
      </c>
      <c r="AM530" t="str">
        <f t="shared" ca="1" si="69"/>
        <v/>
      </c>
    </row>
    <row r="531" spans="27:39" x14ac:dyDescent="0.3">
      <c r="AA531" t="str">
        <f>IF(COUNTA('Procytrat DF'!A32,'Procytrat DF'!B32,'Procytrat DF'!C32)&gt;0,"DF","")</f>
        <v/>
      </c>
      <c r="AB531" t="str">
        <f>IFERROR(IF(ISNUMBER('Procytrat DF'!A32),'Procytrat DF'!A32,DATEVALUE('Procytrat DF'!A32)),"")</f>
        <v/>
      </c>
      <c r="AC531" t="str">
        <f>IF(AA531="","",'Procytrat DF'!B32)</f>
        <v/>
      </c>
      <c r="AD531" t="str">
        <f>IF(AA531="","",IFERROR(1*'Procytrat DF'!C32,IFERROR(_xludf.NUMBERVALUE('Procytrat DF'!C32,".",","),IFERROR(_xludf.NUMBERVALUE('Procytrat DF'!C32,",","."),0))))</f>
        <v/>
      </c>
      <c r="AE531" t="str">
        <f>IF(AA531="","",'Procytrat DF'!L32)</f>
        <v/>
      </c>
      <c r="AF531">
        <f t="shared" si="64"/>
        <v>0</v>
      </c>
      <c r="AG531" t="str">
        <f t="shared" si="65"/>
        <v/>
      </c>
      <c r="AH531" t="str">
        <f t="shared" si="66"/>
        <v/>
      </c>
      <c r="AI531">
        <f t="shared" si="67"/>
        <v>0</v>
      </c>
      <c r="AJ531">
        <f t="shared" si="68"/>
        <v>0</v>
      </c>
      <c r="AK531">
        <v>0</v>
      </c>
      <c r="AL531" t="str">
        <f>IF(AA531="","",IFERROR(IF(ISNUMBER('Procytrat DF'!D32),'Procytrat DF'!D32,IF(ISNUMBER(SEARCH("12",'Procytrat DF'!D32)),EDATE(AB531,12),IF(ISNUMBER(SEARCH("6",'Procytrat DF'!D32)),EDATE(AB531,6),IF(ISNUMBER(SEARCH("3",'Procytrat DF'!D32)),EDATE(AB531,3),DATEVALUE('Procytrat DF'!D32))))),""))</f>
        <v/>
      </c>
      <c r="AM531" t="str">
        <f t="shared" ca="1" si="69"/>
        <v/>
      </c>
    </row>
    <row r="532" spans="27:39" x14ac:dyDescent="0.3">
      <c r="AA532" t="str">
        <f>IF(COUNTA('Procytrat DF'!A33,'Procytrat DF'!B33,'Procytrat DF'!C33)&gt;0,"DF","")</f>
        <v/>
      </c>
      <c r="AB532" t="str">
        <f>IFERROR(IF(ISNUMBER('Procytrat DF'!A33),'Procytrat DF'!A33,DATEVALUE('Procytrat DF'!A33)),"")</f>
        <v/>
      </c>
      <c r="AC532" t="str">
        <f>IF(AA532="","",'Procytrat DF'!B33)</f>
        <v/>
      </c>
      <c r="AD532" t="str">
        <f>IF(AA532="","",IFERROR(1*'Procytrat DF'!C33,IFERROR(_xludf.NUMBERVALUE('Procytrat DF'!C33,".",","),IFERROR(_xludf.NUMBERVALUE('Procytrat DF'!C33,",","."),0))))</f>
        <v/>
      </c>
      <c r="AE532" t="str">
        <f>IF(AA532="","",'Procytrat DF'!L33)</f>
        <v/>
      </c>
      <c r="AF532">
        <f t="shared" si="64"/>
        <v>0</v>
      </c>
      <c r="AG532" t="str">
        <f t="shared" si="65"/>
        <v/>
      </c>
      <c r="AH532" t="str">
        <f t="shared" si="66"/>
        <v/>
      </c>
      <c r="AI532">
        <f t="shared" si="67"/>
        <v>0</v>
      </c>
      <c r="AJ532">
        <f t="shared" si="68"/>
        <v>0</v>
      </c>
      <c r="AK532">
        <v>0</v>
      </c>
      <c r="AL532" t="str">
        <f>IF(AA532="","",IFERROR(IF(ISNUMBER('Procytrat DF'!D33),'Procytrat DF'!D33,IF(ISNUMBER(SEARCH("12",'Procytrat DF'!D33)),EDATE(AB532,12),IF(ISNUMBER(SEARCH("6",'Procytrat DF'!D33)),EDATE(AB532,6),IF(ISNUMBER(SEARCH("3",'Procytrat DF'!D33)),EDATE(AB532,3),DATEVALUE('Procytrat DF'!D33))))),""))</f>
        <v/>
      </c>
      <c r="AM532" t="str">
        <f t="shared" ca="1" si="69"/>
        <v/>
      </c>
    </row>
    <row r="533" spans="27:39" x14ac:dyDescent="0.3">
      <c r="AA533" t="str">
        <f>IF(COUNTA('Procytrat DF'!A34,'Procytrat DF'!B34,'Procytrat DF'!C34)&gt;0,"DF","")</f>
        <v/>
      </c>
      <c r="AB533" t="str">
        <f>IFERROR(IF(ISNUMBER('Procytrat DF'!A34),'Procytrat DF'!A34,DATEVALUE('Procytrat DF'!A34)),"")</f>
        <v/>
      </c>
      <c r="AC533" t="str">
        <f>IF(AA533="","",'Procytrat DF'!B34)</f>
        <v/>
      </c>
      <c r="AD533" t="str">
        <f>IF(AA533="","",IFERROR(1*'Procytrat DF'!C34,IFERROR(_xludf.NUMBERVALUE('Procytrat DF'!C34,".",","),IFERROR(_xludf.NUMBERVALUE('Procytrat DF'!C34,",","."),0))))</f>
        <v/>
      </c>
      <c r="AE533" t="str">
        <f>IF(AA533="","",'Procytrat DF'!L34)</f>
        <v/>
      </c>
      <c r="AF533">
        <f t="shared" si="64"/>
        <v>0</v>
      </c>
      <c r="AG533" t="str">
        <f t="shared" si="65"/>
        <v/>
      </c>
      <c r="AH533" t="str">
        <f t="shared" si="66"/>
        <v/>
      </c>
      <c r="AI533">
        <f t="shared" si="67"/>
        <v>0</v>
      </c>
      <c r="AJ533">
        <f t="shared" si="68"/>
        <v>0</v>
      </c>
      <c r="AK533">
        <v>0</v>
      </c>
      <c r="AL533" t="str">
        <f>IF(AA533="","",IFERROR(IF(ISNUMBER('Procytrat DF'!D34),'Procytrat DF'!D34,IF(ISNUMBER(SEARCH("12",'Procytrat DF'!D34)),EDATE(AB533,12),IF(ISNUMBER(SEARCH("6",'Procytrat DF'!D34)),EDATE(AB533,6),IF(ISNUMBER(SEARCH("3",'Procytrat DF'!D34)),EDATE(AB533,3),DATEVALUE('Procytrat DF'!D34))))),""))</f>
        <v/>
      </c>
      <c r="AM533" t="str">
        <f t="shared" ca="1" si="69"/>
        <v/>
      </c>
    </row>
    <row r="534" spans="27:39" x14ac:dyDescent="0.3">
      <c r="AA534" t="str">
        <f>IF(COUNTA('Procytrat DF'!A35,'Procytrat DF'!B35,'Procytrat DF'!C35)&gt;0,"DF","")</f>
        <v/>
      </c>
      <c r="AB534" t="str">
        <f>IFERROR(IF(ISNUMBER('Procytrat DF'!A35),'Procytrat DF'!A35,DATEVALUE('Procytrat DF'!A35)),"")</f>
        <v/>
      </c>
      <c r="AC534" t="str">
        <f>IF(AA534="","",'Procytrat DF'!B35)</f>
        <v/>
      </c>
      <c r="AD534" t="str">
        <f>IF(AA534="","",IFERROR(1*'Procytrat DF'!C35,IFERROR(_xludf.NUMBERVALUE('Procytrat DF'!C35,".",","),IFERROR(_xludf.NUMBERVALUE('Procytrat DF'!C35,",","."),0))))</f>
        <v/>
      </c>
      <c r="AE534" t="str">
        <f>IF(AA534="","",'Procytrat DF'!L35)</f>
        <v/>
      </c>
      <c r="AF534">
        <f t="shared" si="64"/>
        <v>0</v>
      </c>
      <c r="AG534" t="str">
        <f t="shared" si="65"/>
        <v/>
      </c>
      <c r="AH534" t="str">
        <f t="shared" si="66"/>
        <v/>
      </c>
      <c r="AI534">
        <f t="shared" si="67"/>
        <v>0</v>
      </c>
      <c r="AJ534">
        <f t="shared" si="68"/>
        <v>0</v>
      </c>
      <c r="AK534">
        <v>0</v>
      </c>
      <c r="AL534" t="str">
        <f>IF(AA534="","",IFERROR(IF(ISNUMBER('Procytrat DF'!D35),'Procytrat DF'!D35,IF(ISNUMBER(SEARCH("12",'Procytrat DF'!D35)),EDATE(AB534,12),IF(ISNUMBER(SEARCH("6",'Procytrat DF'!D35)),EDATE(AB534,6),IF(ISNUMBER(SEARCH("3",'Procytrat DF'!D35)),EDATE(AB534,3),DATEVALUE('Procytrat DF'!D35))))),""))</f>
        <v/>
      </c>
      <c r="AM534" t="str">
        <f t="shared" ca="1" si="69"/>
        <v/>
      </c>
    </row>
    <row r="535" spans="27:39" x14ac:dyDescent="0.3">
      <c r="AA535" t="str">
        <f>IF(COUNTA('Procytrat DF'!A36,'Procytrat DF'!B36,'Procytrat DF'!C36)&gt;0,"DF","")</f>
        <v/>
      </c>
      <c r="AB535" t="str">
        <f>IFERROR(IF(ISNUMBER('Procytrat DF'!A36),'Procytrat DF'!A36,DATEVALUE('Procytrat DF'!A36)),"")</f>
        <v/>
      </c>
      <c r="AC535" t="str">
        <f>IF(AA535="","",'Procytrat DF'!B36)</f>
        <v/>
      </c>
      <c r="AD535" t="str">
        <f>IF(AA535="","",IFERROR(1*'Procytrat DF'!C36,IFERROR(_xludf.NUMBERVALUE('Procytrat DF'!C36,".",","),IFERROR(_xludf.NUMBERVALUE('Procytrat DF'!C36,",","."),0))))</f>
        <v/>
      </c>
      <c r="AE535" t="str">
        <f>IF(AA535="","",'Procytrat DF'!L36)</f>
        <v/>
      </c>
      <c r="AF535">
        <f t="shared" si="64"/>
        <v>0</v>
      </c>
      <c r="AG535" t="str">
        <f t="shared" si="65"/>
        <v/>
      </c>
      <c r="AH535" t="str">
        <f t="shared" si="66"/>
        <v/>
      </c>
      <c r="AI535">
        <f t="shared" si="67"/>
        <v>0</v>
      </c>
      <c r="AJ535">
        <f t="shared" si="68"/>
        <v>0</v>
      </c>
      <c r="AK535">
        <v>0</v>
      </c>
      <c r="AL535" t="str">
        <f>IF(AA535="","",IFERROR(IF(ISNUMBER('Procytrat DF'!D36),'Procytrat DF'!D36,IF(ISNUMBER(SEARCH("12",'Procytrat DF'!D36)),EDATE(AB535,12),IF(ISNUMBER(SEARCH("6",'Procytrat DF'!D36)),EDATE(AB535,6),IF(ISNUMBER(SEARCH("3",'Procytrat DF'!D36)),EDATE(AB535,3),DATEVALUE('Procytrat DF'!D36))))),""))</f>
        <v/>
      </c>
      <c r="AM535" t="str">
        <f t="shared" ca="1" si="69"/>
        <v/>
      </c>
    </row>
    <row r="536" spans="27:39" x14ac:dyDescent="0.3">
      <c r="AA536" t="str">
        <f>IF(COUNTA('Procytrat DF'!A37,'Procytrat DF'!B37,'Procytrat DF'!C37)&gt;0,"DF","")</f>
        <v/>
      </c>
      <c r="AB536" t="str">
        <f>IFERROR(IF(ISNUMBER('Procytrat DF'!A37),'Procytrat DF'!A37,DATEVALUE('Procytrat DF'!A37)),"")</f>
        <v/>
      </c>
      <c r="AC536" t="str">
        <f>IF(AA536="","",'Procytrat DF'!B37)</f>
        <v/>
      </c>
      <c r="AD536" t="str">
        <f>IF(AA536="","",IFERROR(1*'Procytrat DF'!C37,IFERROR(_xludf.NUMBERVALUE('Procytrat DF'!C37,".",","),IFERROR(_xludf.NUMBERVALUE('Procytrat DF'!C37,",","."),0))))</f>
        <v/>
      </c>
      <c r="AE536" t="str">
        <f>IF(AA536="","",'Procytrat DF'!L37)</f>
        <v/>
      </c>
      <c r="AF536">
        <f t="shared" si="64"/>
        <v>0</v>
      </c>
      <c r="AG536" t="str">
        <f t="shared" si="65"/>
        <v/>
      </c>
      <c r="AH536" t="str">
        <f t="shared" si="66"/>
        <v/>
      </c>
      <c r="AI536">
        <f t="shared" si="67"/>
        <v>0</v>
      </c>
      <c r="AJ536">
        <f t="shared" si="68"/>
        <v>0</v>
      </c>
      <c r="AK536">
        <v>0</v>
      </c>
      <c r="AL536" t="str">
        <f>IF(AA536="","",IFERROR(IF(ISNUMBER('Procytrat DF'!D37),'Procytrat DF'!D37,IF(ISNUMBER(SEARCH("12",'Procytrat DF'!D37)),EDATE(AB536,12),IF(ISNUMBER(SEARCH("6",'Procytrat DF'!D37)),EDATE(AB536,6),IF(ISNUMBER(SEARCH("3",'Procytrat DF'!D37)),EDATE(AB536,3),DATEVALUE('Procytrat DF'!D37))))),""))</f>
        <v/>
      </c>
      <c r="AM536" t="str">
        <f t="shared" ca="1" si="69"/>
        <v/>
      </c>
    </row>
    <row r="537" spans="27:39" x14ac:dyDescent="0.3">
      <c r="AA537" t="str">
        <f>IF(COUNTA('Procytrat DF'!A38,'Procytrat DF'!B38,'Procytrat DF'!C38)&gt;0,"DF","")</f>
        <v/>
      </c>
      <c r="AB537" t="str">
        <f>IFERROR(IF(ISNUMBER('Procytrat DF'!A38),'Procytrat DF'!A38,DATEVALUE('Procytrat DF'!A38)),"")</f>
        <v/>
      </c>
      <c r="AC537" t="str">
        <f>IF(AA537="","",'Procytrat DF'!B38)</f>
        <v/>
      </c>
      <c r="AD537" t="str">
        <f>IF(AA537="","",IFERROR(1*'Procytrat DF'!C38,IFERROR(_xludf.NUMBERVALUE('Procytrat DF'!C38,".",","),IFERROR(_xludf.NUMBERVALUE('Procytrat DF'!C38,",","."),0))))</f>
        <v/>
      </c>
      <c r="AE537" t="str">
        <f>IF(AA537="","",'Procytrat DF'!L38)</f>
        <v/>
      </c>
      <c r="AF537">
        <f t="shared" si="64"/>
        <v>0</v>
      </c>
      <c r="AG537" t="str">
        <f t="shared" si="65"/>
        <v/>
      </c>
      <c r="AH537" t="str">
        <f t="shared" si="66"/>
        <v/>
      </c>
      <c r="AI537">
        <f t="shared" si="67"/>
        <v>0</v>
      </c>
      <c r="AJ537">
        <f t="shared" si="68"/>
        <v>0</v>
      </c>
      <c r="AK537">
        <v>0</v>
      </c>
      <c r="AL537" t="str">
        <f>IF(AA537="","",IFERROR(IF(ISNUMBER('Procytrat DF'!D38),'Procytrat DF'!D38,IF(ISNUMBER(SEARCH("12",'Procytrat DF'!D38)),EDATE(AB537,12),IF(ISNUMBER(SEARCH("6",'Procytrat DF'!D38)),EDATE(AB537,6),IF(ISNUMBER(SEARCH("3",'Procytrat DF'!D38)),EDATE(AB537,3),DATEVALUE('Procytrat DF'!D38))))),""))</f>
        <v/>
      </c>
      <c r="AM537" t="str">
        <f t="shared" ca="1" si="69"/>
        <v/>
      </c>
    </row>
    <row r="538" spans="27:39" x14ac:dyDescent="0.3">
      <c r="AA538" t="str">
        <f>IF(COUNTA('Procytrat DF'!A39,'Procytrat DF'!B39,'Procytrat DF'!C39)&gt;0,"DF","")</f>
        <v/>
      </c>
      <c r="AB538" t="str">
        <f>IFERROR(IF(ISNUMBER('Procytrat DF'!A39),'Procytrat DF'!A39,DATEVALUE('Procytrat DF'!A39)),"")</f>
        <v/>
      </c>
      <c r="AC538" t="str">
        <f>IF(AA538="","",'Procytrat DF'!B39)</f>
        <v/>
      </c>
      <c r="AD538" t="str">
        <f>IF(AA538="","",IFERROR(1*'Procytrat DF'!C39,IFERROR(_xludf.NUMBERVALUE('Procytrat DF'!C39,".",","),IFERROR(_xludf.NUMBERVALUE('Procytrat DF'!C39,",","."),0))))</f>
        <v/>
      </c>
      <c r="AE538" t="str">
        <f>IF(AA538="","",'Procytrat DF'!L39)</f>
        <v/>
      </c>
      <c r="AF538">
        <f t="shared" si="64"/>
        <v>0</v>
      </c>
      <c r="AG538" t="str">
        <f t="shared" si="65"/>
        <v/>
      </c>
      <c r="AH538" t="str">
        <f t="shared" si="66"/>
        <v/>
      </c>
      <c r="AI538">
        <f t="shared" si="67"/>
        <v>0</v>
      </c>
      <c r="AJ538">
        <f t="shared" si="68"/>
        <v>0</v>
      </c>
      <c r="AK538">
        <v>0</v>
      </c>
      <c r="AL538" t="str">
        <f>IF(AA538="","",IFERROR(IF(ISNUMBER('Procytrat DF'!D39),'Procytrat DF'!D39,IF(ISNUMBER(SEARCH("12",'Procytrat DF'!D39)),EDATE(AB538,12),IF(ISNUMBER(SEARCH("6",'Procytrat DF'!D39)),EDATE(AB538,6),IF(ISNUMBER(SEARCH("3",'Procytrat DF'!D39)),EDATE(AB538,3),DATEVALUE('Procytrat DF'!D39))))),""))</f>
        <v/>
      </c>
      <c r="AM538" t="str">
        <f t="shared" ca="1" si="69"/>
        <v/>
      </c>
    </row>
    <row r="539" spans="27:39" x14ac:dyDescent="0.3">
      <c r="AA539" t="str">
        <f>IF(COUNTA('Procytrat DF'!A40,'Procytrat DF'!B40,'Procytrat DF'!C40)&gt;0,"DF","")</f>
        <v/>
      </c>
      <c r="AB539" t="str">
        <f>IFERROR(IF(ISNUMBER('Procytrat DF'!A40),'Procytrat DF'!A40,DATEVALUE('Procytrat DF'!A40)),"")</f>
        <v/>
      </c>
      <c r="AC539" t="str">
        <f>IF(AA539="","",'Procytrat DF'!B40)</f>
        <v/>
      </c>
      <c r="AD539" t="str">
        <f>IF(AA539="","",IFERROR(1*'Procytrat DF'!C40,IFERROR(_xludf.NUMBERVALUE('Procytrat DF'!C40,".",","),IFERROR(_xludf.NUMBERVALUE('Procytrat DF'!C40,",","."),0))))</f>
        <v/>
      </c>
      <c r="AE539" t="str">
        <f>IF(AA539="","",'Procytrat DF'!L40)</f>
        <v/>
      </c>
      <c r="AF539">
        <f t="shared" si="64"/>
        <v>0</v>
      </c>
      <c r="AG539" t="str">
        <f t="shared" si="65"/>
        <v/>
      </c>
      <c r="AH539" t="str">
        <f t="shared" si="66"/>
        <v/>
      </c>
      <c r="AI539">
        <f t="shared" si="67"/>
        <v>0</v>
      </c>
      <c r="AJ539">
        <f t="shared" si="68"/>
        <v>0</v>
      </c>
      <c r="AK539">
        <v>0</v>
      </c>
      <c r="AL539" t="str">
        <f>IF(AA539="","",IFERROR(IF(ISNUMBER('Procytrat DF'!D40),'Procytrat DF'!D40,IF(ISNUMBER(SEARCH("12",'Procytrat DF'!D40)),EDATE(AB539,12),IF(ISNUMBER(SEARCH("6",'Procytrat DF'!D40)),EDATE(AB539,6),IF(ISNUMBER(SEARCH("3",'Procytrat DF'!D40)),EDATE(AB539,3),DATEVALUE('Procytrat DF'!D40))))),""))</f>
        <v/>
      </c>
      <c r="AM539" t="str">
        <f t="shared" ca="1" si="69"/>
        <v/>
      </c>
    </row>
    <row r="540" spans="27:39" x14ac:dyDescent="0.3">
      <c r="AA540" t="str">
        <f>IF(COUNTA('Procytrat DF'!A41,'Procytrat DF'!B41,'Procytrat DF'!C41)&gt;0,"DF","")</f>
        <v/>
      </c>
      <c r="AB540" t="str">
        <f>IFERROR(IF(ISNUMBER('Procytrat DF'!A41),'Procytrat DF'!A41,DATEVALUE('Procytrat DF'!A41)),"")</f>
        <v/>
      </c>
      <c r="AC540" t="str">
        <f>IF(AA540="","",'Procytrat DF'!B41)</f>
        <v/>
      </c>
      <c r="AD540" t="str">
        <f>IF(AA540="","",IFERROR(1*'Procytrat DF'!C41,IFERROR(_xludf.NUMBERVALUE('Procytrat DF'!C41,".",","),IFERROR(_xludf.NUMBERVALUE('Procytrat DF'!C41,",","."),0))))</f>
        <v/>
      </c>
      <c r="AE540" t="str">
        <f>IF(AA540="","",'Procytrat DF'!L41)</f>
        <v/>
      </c>
      <c r="AF540">
        <f t="shared" si="64"/>
        <v>0</v>
      </c>
      <c r="AG540" t="str">
        <f t="shared" si="65"/>
        <v/>
      </c>
      <c r="AH540" t="str">
        <f t="shared" si="66"/>
        <v/>
      </c>
      <c r="AI540">
        <f t="shared" si="67"/>
        <v>0</v>
      </c>
      <c r="AJ540">
        <f t="shared" si="68"/>
        <v>0</v>
      </c>
      <c r="AK540">
        <v>0</v>
      </c>
      <c r="AL540" t="str">
        <f>IF(AA540="","",IFERROR(IF(ISNUMBER('Procytrat DF'!D41),'Procytrat DF'!D41,IF(ISNUMBER(SEARCH("12",'Procytrat DF'!D41)),EDATE(AB540,12),IF(ISNUMBER(SEARCH("6",'Procytrat DF'!D41)),EDATE(AB540,6),IF(ISNUMBER(SEARCH("3",'Procytrat DF'!D41)),EDATE(AB540,3),DATEVALUE('Procytrat DF'!D41))))),""))</f>
        <v/>
      </c>
      <c r="AM540" t="str">
        <f t="shared" ca="1" si="69"/>
        <v/>
      </c>
    </row>
    <row r="541" spans="27:39" x14ac:dyDescent="0.3">
      <c r="AA541" t="str">
        <f>IF(COUNTA('Procytrat DF'!A42,'Procytrat DF'!B42,'Procytrat DF'!C42)&gt;0,"DF","")</f>
        <v/>
      </c>
      <c r="AB541" t="str">
        <f>IFERROR(IF(ISNUMBER('Procytrat DF'!A42),'Procytrat DF'!A42,DATEVALUE('Procytrat DF'!A42)),"")</f>
        <v/>
      </c>
      <c r="AC541" t="str">
        <f>IF(AA541="","",'Procytrat DF'!B42)</f>
        <v/>
      </c>
      <c r="AD541" t="str">
        <f>IF(AA541="","",IFERROR(1*'Procytrat DF'!C42,IFERROR(_xludf.NUMBERVALUE('Procytrat DF'!C42,".",","),IFERROR(_xludf.NUMBERVALUE('Procytrat DF'!C42,",","."),0))))</f>
        <v/>
      </c>
      <c r="AE541" t="str">
        <f>IF(AA541="","",'Procytrat DF'!L42)</f>
        <v/>
      </c>
      <c r="AF541">
        <f t="shared" si="64"/>
        <v>0</v>
      </c>
      <c r="AG541" t="str">
        <f t="shared" si="65"/>
        <v/>
      </c>
      <c r="AH541" t="str">
        <f t="shared" si="66"/>
        <v/>
      </c>
      <c r="AI541">
        <f t="shared" si="67"/>
        <v>0</v>
      </c>
      <c r="AJ541">
        <f t="shared" si="68"/>
        <v>0</v>
      </c>
      <c r="AK541">
        <v>0</v>
      </c>
      <c r="AL541" t="str">
        <f>IF(AA541="","",IFERROR(IF(ISNUMBER('Procytrat DF'!D42),'Procytrat DF'!D42,IF(ISNUMBER(SEARCH("12",'Procytrat DF'!D42)),EDATE(AB541,12),IF(ISNUMBER(SEARCH("6",'Procytrat DF'!D42)),EDATE(AB541,6),IF(ISNUMBER(SEARCH("3",'Procytrat DF'!D42)),EDATE(AB541,3),DATEVALUE('Procytrat DF'!D42))))),""))</f>
        <v/>
      </c>
      <c r="AM541" t="str">
        <f t="shared" ca="1" si="69"/>
        <v/>
      </c>
    </row>
    <row r="542" spans="27:39" x14ac:dyDescent="0.3">
      <c r="AA542" t="str">
        <f>IF(COUNTA('Procytrat DF'!A43,'Procytrat DF'!B43,'Procytrat DF'!C43)&gt;0,"DF","")</f>
        <v/>
      </c>
      <c r="AB542" t="str">
        <f>IFERROR(IF(ISNUMBER('Procytrat DF'!A43),'Procytrat DF'!A43,DATEVALUE('Procytrat DF'!A43)),"")</f>
        <v/>
      </c>
      <c r="AC542" t="str">
        <f>IF(AA542="","",'Procytrat DF'!B43)</f>
        <v/>
      </c>
      <c r="AD542" t="str">
        <f>IF(AA542="","",IFERROR(1*'Procytrat DF'!C43,IFERROR(_xludf.NUMBERVALUE('Procytrat DF'!C43,".",","),IFERROR(_xludf.NUMBERVALUE('Procytrat DF'!C43,",","."),0))))</f>
        <v/>
      </c>
      <c r="AE542" t="str">
        <f>IF(AA542="","",'Procytrat DF'!L43)</f>
        <v/>
      </c>
      <c r="AF542">
        <f t="shared" si="64"/>
        <v>0</v>
      </c>
      <c r="AG542" t="str">
        <f t="shared" si="65"/>
        <v/>
      </c>
      <c r="AH542" t="str">
        <f t="shared" si="66"/>
        <v/>
      </c>
      <c r="AI542">
        <f t="shared" si="67"/>
        <v>0</v>
      </c>
      <c r="AJ542">
        <f t="shared" si="68"/>
        <v>0</v>
      </c>
      <c r="AK542">
        <v>0</v>
      </c>
      <c r="AL542" t="str">
        <f>IF(AA542="","",IFERROR(IF(ISNUMBER('Procytrat DF'!D43),'Procytrat DF'!D43,IF(ISNUMBER(SEARCH("12",'Procytrat DF'!D43)),EDATE(AB542,12),IF(ISNUMBER(SEARCH("6",'Procytrat DF'!D43)),EDATE(AB542,6),IF(ISNUMBER(SEARCH("3",'Procytrat DF'!D43)),EDATE(AB542,3),DATEVALUE('Procytrat DF'!D43))))),""))</f>
        <v/>
      </c>
      <c r="AM542" t="str">
        <f t="shared" ca="1" si="69"/>
        <v/>
      </c>
    </row>
    <row r="543" spans="27:39" x14ac:dyDescent="0.3">
      <c r="AA543" t="str">
        <f>IF(COUNTA('Procytrat DF'!A44,'Procytrat DF'!B44,'Procytrat DF'!C44)&gt;0,"DF","")</f>
        <v/>
      </c>
      <c r="AB543" t="str">
        <f>IFERROR(IF(ISNUMBER('Procytrat DF'!A44),'Procytrat DF'!A44,DATEVALUE('Procytrat DF'!A44)),"")</f>
        <v/>
      </c>
      <c r="AC543" t="str">
        <f>IF(AA543="","",'Procytrat DF'!B44)</f>
        <v/>
      </c>
      <c r="AD543" t="str">
        <f>IF(AA543="","",IFERROR(1*'Procytrat DF'!C44,IFERROR(_xludf.NUMBERVALUE('Procytrat DF'!C44,".",","),IFERROR(_xludf.NUMBERVALUE('Procytrat DF'!C44,",","."),0))))</f>
        <v/>
      </c>
      <c r="AE543" t="str">
        <f>IF(AA543="","",'Procytrat DF'!L44)</f>
        <v/>
      </c>
      <c r="AF543">
        <f t="shared" si="64"/>
        <v>0</v>
      </c>
      <c r="AG543" t="str">
        <f t="shared" si="65"/>
        <v/>
      </c>
      <c r="AH543" t="str">
        <f t="shared" si="66"/>
        <v/>
      </c>
      <c r="AI543">
        <f t="shared" si="67"/>
        <v>0</v>
      </c>
      <c r="AJ543">
        <f t="shared" si="68"/>
        <v>0</v>
      </c>
      <c r="AK543">
        <v>0</v>
      </c>
      <c r="AL543" t="str">
        <f>IF(AA543="","",IFERROR(IF(ISNUMBER('Procytrat DF'!D44),'Procytrat DF'!D44,IF(ISNUMBER(SEARCH("12",'Procytrat DF'!D44)),EDATE(AB543,12),IF(ISNUMBER(SEARCH("6",'Procytrat DF'!D44)),EDATE(AB543,6),IF(ISNUMBER(SEARCH("3",'Procytrat DF'!D44)),EDATE(AB543,3),DATEVALUE('Procytrat DF'!D44))))),""))</f>
        <v/>
      </c>
      <c r="AM543" t="str">
        <f t="shared" ca="1" si="69"/>
        <v/>
      </c>
    </row>
    <row r="544" spans="27:39" x14ac:dyDescent="0.3">
      <c r="AA544" t="str">
        <f>IF(COUNTA('Procytrat DF'!A45,'Procytrat DF'!B45,'Procytrat DF'!C45)&gt;0,"DF","")</f>
        <v/>
      </c>
      <c r="AB544" t="str">
        <f>IFERROR(IF(ISNUMBER('Procytrat DF'!A45),'Procytrat DF'!A45,DATEVALUE('Procytrat DF'!A45)),"")</f>
        <v/>
      </c>
      <c r="AC544" t="str">
        <f>IF(AA544="","",'Procytrat DF'!B45)</f>
        <v/>
      </c>
      <c r="AD544" t="str">
        <f>IF(AA544="","",IFERROR(1*'Procytrat DF'!C45,IFERROR(_xludf.NUMBERVALUE('Procytrat DF'!C45,".",","),IFERROR(_xludf.NUMBERVALUE('Procytrat DF'!C45,",","."),0))))</f>
        <v/>
      </c>
      <c r="AE544" t="str">
        <f>IF(AA544="","",'Procytrat DF'!L45)</f>
        <v/>
      </c>
      <c r="AF544">
        <f t="shared" si="64"/>
        <v>0</v>
      </c>
      <c r="AG544" t="str">
        <f t="shared" si="65"/>
        <v/>
      </c>
      <c r="AH544" t="str">
        <f t="shared" si="66"/>
        <v/>
      </c>
      <c r="AI544">
        <f t="shared" si="67"/>
        <v>0</v>
      </c>
      <c r="AJ544">
        <f t="shared" si="68"/>
        <v>0</v>
      </c>
      <c r="AK544">
        <v>0</v>
      </c>
      <c r="AL544" t="str">
        <f>IF(AA544="","",IFERROR(IF(ISNUMBER('Procytrat DF'!D45),'Procytrat DF'!D45,IF(ISNUMBER(SEARCH("12",'Procytrat DF'!D45)),EDATE(AB544,12),IF(ISNUMBER(SEARCH("6",'Procytrat DF'!D45)),EDATE(AB544,6),IF(ISNUMBER(SEARCH("3",'Procytrat DF'!D45)),EDATE(AB544,3),DATEVALUE('Procytrat DF'!D45))))),""))</f>
        <v/>
      </c>
      <c r="AM544" t="str">
        <f t="shared" ca="1" si="69"/>
        <v/>
      </c>
    </row>
    <row r="545" spans="27:39" x14ac:dyDescent="0.3">
      <c r="AA545" t="str">
        <f>IF(COUNTA('Procytrat DF'!A46,'Procytrat DF'!B46,'Procytrat DF'!C46)&gt;0,"DF","")</f>
        <v/>
      </c>
      <c r="AB545" t="str">
        <f>IFERROR(IF(ISNUMBER('Procytrat DF'!A46),'Procytrat DF'!A46,DATEVALUE('Procytrat DF'!A46)),"")</f>
        <v/>
      </c>
      <c r="AC545" t="str">
        <f>IF(AA545="","",'Procytrat DF'!B46)</f>
        <v/>
      </c>
      <c r="AD545" t="str">
        <f>IF(AA545="","",IFERROR(1*'Procytrat DF'!C46,IFERROR(_xludf.NUMBERVALUE('Procytrat DF'!C46,".",","),IFERROR(_xludf.NUMBERVALUE('Procytrat DF'!C46,",","."),0))))</f>
        <v/>
      </c>
      <c r="AE545" t="str">
        <f>IF(AA545="","",'Procytrat DF'!L46)</f>
        <v/>
      </c>
      <c r="AF545">
        <f t="shared" si="64"/>
        <v>0</v>
      </c>
      <c r="AG545" t="str">
        <f t="shared" si="65"/>
        <v/>
      </c>
      <c r="AH545" t="str">
        <f t="shared" si="66"/>
        <v/>
      </c>
      <c r="AI545">
        <f t="shared" si="67"/>
        <v>0</v>
      </c>
      <c r="AJ545">
        <f t="shared" si="68"/>
        <v>0</v>
      </c>
      <c r="AK545">
        <v>0</v>
      </c>
      <c r="AL545" t="str">
        <f>IF(AA545="","",IFERROR(IF(ISNUMBER('Procytrat DF'!D46),'Procytrat DF'!D46,IF(ISNUMBER(SEARCH("12",'Procytrat DF'!D46)),EDATE(AB545,12),IF(ISNUMBER(SEARCH("6",'Procytrat DF'!D46)),EDATE(AB545,6),IF(ISNUMBER(SEARCH("3",'Procytrat DF'!D46)),EDATE(AB545,3),DATEVALUE('Procytrat DF'!D46))))),""))</f>
        <v/>
      </c>
      <c r="AM545" t="str">
        <f t="shared" ca="1" si="69"/>
        <v/>
      </c>
    </row>
    <row r="546" spans="27:39" x14ac:dyDescent="0.3">
      <c r="AA546" t="str">
        <f>IF(COUNTA('Procytrat DF'!A47,'Procytrat DF'!B47,'Procytrat DF'!C47)&gt;0,"DF","")</f>
        <v/>
      </c>
      <c r="AB546" t="str">
        <f>IFERROR(IF(ISNUMBER('Procytrat DF'!A47),'Procytrat DF'!A47,DATEVALUE('Procytrat DF'!A47)),"")</f>
        <v/>
      </c>
      <c r="AC546" t="str">
        <f>IF(AA546="","",'Procytrat DF'!B47)</f>
        <v/>
      </c>
      <c r="AD546" t="str">
        <f>IF(AA546="","",IFERROR(1*'Procytrat DF'!C47,IFERROR(_xludf.NUMBERVALUE('Procytrat DF'!C47,".",","),IFERROR(_xludf.NUMBERVALUE('Procytrat DF'!C47,",","."),0))))</f>
        <v/>
      </c>
      <c r="AE546" t="str">
        <f>IF(AA546="","",'Procytrat DF'!L47)</f>
        <v/>
      </c>
      <c r="AF546">
        <f t="shared" si="64"/>
        <v>0</v>
      </c>
      <c r="AG546" t="str">
        <f t="shared" si="65"/>
        <v/>
      </c>
      <c r="AH546" t="str">
        <f t="shared" si="66"/>
        <v/>
      </c>
      <c r="AI546">
        <f t="shared" si="67"/>
        <v>0</v>
      </c>
      <c r="AJ546">
        <f t="shared" si="68"/>
        <v>0</v>
      </c>
      <c r="AK546">
        <v>0</v>
      </c>
      <c r="AL546" t="str">
        <f>IF(AA546="","",IFERROR(IF(ISNUMBER('Procytrat DF'!D47),'Procytrat DF'!D47,IF(ISNUMBER(SEARCH("12",'Procytrat DF'!D47)),EDATE(AB546,12),IF(ISNUMBER(SEARCH("6",'Procytrat DF'!D47)),EDATE(AB546,6),IF(ISNUMBER(SEARCH("3",'Procytrat DF'!D47)),EDATE(AB546,3),DATEVALUE('Procytrat DF'!D47))))),""))</f>
        <v/>
      </c>
      <c r="AM546" t="str">
        <f t="shared" ca="1" si="69"/>
        <v/>
      </c>
    </row>
    <row r="547" spans="27:39" x14ac:dyDescent="0.3">
      <c r="AA547" t="str">
        <f>IF(COUNTA('Procytrat DF'!A48,'Procytrat DF'!B48,'Procytrat DF'!C48)&gt;0,"DF","")</f>
        <v/>
      </c>
      <c r="AB547" t="str">
        <f>IFERROR(IF(ISNUMBER('Procytrat DF'!A48),'Procytrat DF'!A48,DATEVALUE('Procytrat DF'!A48)),"")</f>
        <v/>
      </c>
      <c r="AC547" t="str">
        <f>IF(AA547="","",'Procytrat DF'!B48)</f>
        <v/>
      </c>
      <c r="AD547" t="str">
        <f>IF(AA547="","",IFERROR(1*'Procytrat DF'!C48,IFERROR(_xludf.NUMBERVALUE('Procytrat DF'!C48,".",","),IFERROR(_xludf.NUMBERVALUE('Procytrat DF'!C48,",","."),0))))</f>
        <v/>
      </c>
      <c r="AE547" t="str">
        <f>IF(AA547="","",'Procytrat DF'!L48)</f>
        <v/>
      </c>
      <c r="AF547">
        <f t="shared" si="64"/>
        <v>0</v>
      </c>
      <c r="AG547" t="str">
        <f t="shared" si="65"/>
        <v/>
      </c>
      <c r="AH547" t="str">
        <f t="shared" si="66"/>
        <v/>
      </c>
      <c r="AI547">
        <f t="shared" si="67"/>
        <v>0</v>
      </c>
      <c r="AJ547">
        <f t="shared" si="68"/>
        <v>0</v>
      </c>
      <c r="AK547">
        <v>0</v>
      </c>
      <c r="AL547" t="str">
        <f>IF(AA547="","",IFERROR(IF(ISNUMBER('Procytrat DF'!D48),'Procytrat DF'!D48,IF(ISNUMBER(SEARCH("12",'Procytrat DF'!D48)),EDATE(AB547,12),IF(ISNUMBER(SEARCH("6",'Procytrat DF'!D48)),EDATE(AB547,6),IF(ISNUMBER(SEARCH("3",'Procytrat DF'!D48)),EDATE(AB547,3),DATEVALUE('Procytrat DF'!D48))))),""))</f>
        <v/>
      </c>
      <c r="AM547" t="str">
        <f t="shared" ca="1" si="69"/>
        <v/>
      </c>
    </row>
    <row r="548" spans="27:39" x14ac:dyDescent="0.3">
      <c r="AA548" t="str">
        <f>IF(COUNTA('Procytrat DF'!A49,'Procytrat DF'!B49,'Procytrat DF'!C49)&gt;0,"DF","")</f>
        <v/>
      </c>
      <c r="AB548" t="str">
        <f>IFERROR(IF(ISNUMBER('Procytrat DF'!A49),'Procytrat DF'!A49,DATEVALUE('Procytrat DF'!A49)),"")</f>
        <v/>
      </c>
      <c r="AC548" t="str">
        <f>IF(AA548="","",'Procytrat DF'!B49)</f>
        <v/>
      </c>
      <c r="AD548" t="str">
        <f>IF(AA548="","",IFERROR(1*'Procytrat DF'!C49,IFERROR(_xludf.NUMBERVALUE('Procytrat DF'!C49,".",","),IFERROR(_xludf.NUMBERVALUE('Procytrat DF'!C49,",","."),0))))</f>
        <v/>
      </c>
      <c r="AE548" t="str">
        <f>IF(AA548="","",'Procytrat DF'!L49)</f>
        <v/>
      </c>
      <c r="AF548">
        <f t="shared" si="64"/>
        <v>0</v>
      </c>
      <c r="AG548" t="str">
        <f t="shared" si="65"/>
        <v/>
      </c>
      <c r="AH548" t="str">
        <f t="shared" si="66"/>
        <v/>
      </c>
      <c r="AI548">
        <f t="shared" si="67"/>
        <v>0</v>
      </c>
      <c r="AJ548">
        <f t="shared" si="68"/>
        <v>0</v>
      </c>
      <c r="AK548">
        <v>0</v>
      </c>
      <c r="AL548" t="str">
        <f>IF(AA548="","",IFERROR(IF(ISNUMBER('Procytrat DF'!D49),'Procytrat DF'!D49,IF(ISNUMBER(SEARCH("12",'Procytrat DF'!D49)),EDATE(AB548,12),IF(ISNUMBER(SEARCH("6",'Procytrat DF'!D49)),EDATE(AB548,6),IF(ISNUMBER(SEARCH("3",'Procytrat DF'!D49)),EDATE(AB548,3),DATEVALUE('Procytrat DF'!D49))))),""))</f>
        <v/>
      </c>
      <c r="AM548" t="str">
        <f t="shared" ca="1" si="69"/>
        <v/>
      </c>
    </row>
    <row r="549" spans="27:39" x14ac:dyDescent="0.3">
      <c r="AA549" t="str">
        <f>IF(COUNTA('Procytrat DF'!A50,'Procytrat DF'!B50,'Procytrat DF'!C50)&gt;0,"DF","")</f>
        <v/>
      </c>
      <c r="AB549" t="str">
        <f>IFERROR(IF(ISNUMBER('Procytrat DF'!A50),'Procytrat DF'!A50,DATEVALUE('Procytrat DF'!A50)),"")</f>
        <v/>
      </c>
      <c r="AC549" t="str">
        <f>IF(AA549="","",'Procytrat DF'!B50)</f>
        <v/>
      </c>
      <c r="AD549" t="str">
        <f>IF(AA549="","",IFERROR(1*'Procytrat DF'!C50,IFERROR(_xludf.NUMBERVALUE('Procytrat DF'!C50,".",","),IFERROR(_xludf.NUMBERVALUE('Procytrat DF'!C50,",","."),0))))</f>
        <v/>
      </c>
      <c r="AE549" t="str">
        <f>IF(AA549="","",'Procytrat DF'!L50)</f>
        <v/>
      </c>
      <c r="AF549">
        <f t="shared" si="64"/>
        <v>0</v>
      </c>
      <c r="AG549" t="str">
        <f t="shared" si="65"/>
        <v/>
      </c>
      <c r="AH549" t="str">
        <f t="shared" si="66"/>
        <v/>
      </c>
      <c r="AI549">
        <f t="shared" si="67"/>
        <v>0</v>
      </c>
      <c r="AJ549">
        <f t="shared" si="68"/>
        <v>0</v>
      </c>
      <c r="AK549">
        <v>0</v>
      </c>
      <c r="AL549" t="str">
        <f>IF(AA549="","",IFERROR(IF(ISNUMBER('Procytrat DF'!D50),'Procytrat DF'!D50,IF(ISNUMBER(SEARCH("12",'Procytrat DF'!D50)),EDATE(AB549,12),IF(ISNUMBER(SEARCH("6",'Procytrat DF'!D50)),EDATE(AB549,6),IF(ISNUMBER(SEARCH("3",'Procytrat DF'!D50)),EDATE(AB549,3),DATEVALUE('Procytrat DF'!D50))))),""))</f>
        <v/>
      </c>
      <c r="AM549" t="str">
        <f t="shared" ca="1" si="69"/>
        <v/>
      </c>
    </row>
    <row r="550" spans="27:39" x14ac:dyDescent="0.3">
      <c r="AA550" t="str">
        <f>IF(COUNTA('Procytrat DF'!A51,'Procytrat DF'!B51,'Procytrat DF'!C51)&gt;0,"DF","")</f>
        <v/>
      </c>
      <c r="AB550" t="str">
        <f>IFERROR(IF(ISNUMBER('Procytrat DF'!A51),'Procytrat DF'!A51,DATEVALUE('Procytrat DF'!A51)),"")</f>
        <v/>
      </c>
      <c r="AC550" t="str">
        <f>IF(AA550="","",'Procytrat DF'!B51)</f>
        <v/>
      </c>
      <c r="AD550" t="str">
        <f>IF(AA550="","",IFERROR(1*'Procytrat DF'!C51,IFERROR(_xludf.NUMBERVALUE('Procytrat DF'!C51,".",","),IFERROR(_xludf.NUMBERVALUE('Procytrat DF'!C51,",","."),0))))</f>
        <v/>
      </c>
      <c r="AE550" t="str">
        <f>IF(AA550="","",'Procytrat DF'!L51)</f>
        <v/>
      </c>
      <c r="AF550">
        <f t="shared" si="64"/>
        <v>0</v>
      </c>
      <c r="AG550" t="str">
        <f t="shared" si="65"/>
        <v/>
      </c>
      <c r="AH550" t="str">
        <f t="shared" si="66"/>
        <v/>
      </c>
      <c r="AI550">
        <f t="shared" si="67"/>
        <v>0</v>
      </c>
      <c r="AJ550">
        <f t="shared" si="68"/>
        <v>0</v>
      </c>
      <c r="AK550">
        <v>0</v>
      </c>
      <c r="AL550" t="str">
        <f>IF(AA550="","",IFERROR(IF(ISNUMBER('Procytrat DF'!D51),'Procytrat DF'!D51,IF(ISNUMBER(SEARCH("12",'Procytrat DF'!D51)),EDATE(AB550,12),IF(ISNUMBER(SEARCH("6",'Procytrat DF'!D51)),EDATE(AB550,6),IF(ISNUMBER(SEARCH("3",'Procytrat DF'!D51)),EDATE(AB550,3),DATEVALUE('Procytrat DF'!D51))))),""))</f>
        <v/>
      </c>
      <c r="AM550" t="str">
        <f t="shared" ca="1" si="69"/>
        <v/>
      </c>
    </row>
    <row r="551" spans="27:39" x14ac:dyDescent="0.3">
      <c r="AA551" t="str">
        <f>IF(COUNTA('Procytrat DF'!A52,'Procytrat DF'!B52,'Procytrat DF'!C52)&gt;0,"DF","")</f>
        <v/>
      </c>
      <c r="AB551" t="str">
        <f>IFERROR(IF(ISNUMBER('Procytrat DF'!A52),'Procytrat DF'!A52,DATEVALUE('Procytrat DF'!A52)),"")</f>
        <v/>
      </c>
      <c r="AC551" t="str">
        <f>IF(AA551="","",'Procytrat DF'!B52)</f>
        <v/>
      </c>
      <c r="AD551" t="str">
        <f>IF(AA551="","",IFERROR(1*'Procytrat DF'!C52,IFERROR(_xludf.NUMBERVALUE('Procytrat DF'!C52,".",","),IFERROR(_xludf.NUMBERVALUE('Procytrat DF'!C52,",","."),0))))</f>
        <v/>
      </c>
      <c r="AE551" t="str">
        <f>IF(AA551="","",'Procytrat DF'!L52)</f>
        <v/>
      </c>
      <c r="AF551">
        <f t="shared" si="64"/>
        <v>0</v>
      </c>
      <c r="AG551" t="str">
        <f t="shared" si="65"/>
        <v/>
      </c>
      <c r="AH551" t="str">
        <f t="shared" si="66"/>
        <v/>
      </c>
      <c r="AI551">
        <f t="shared" si="67"/>
        <v>0</v>
      </c>
      <c r="AJ551">
        <f t="shared" si="68"/>
        <v>0</v>
      </c>
      <c r="AK551">
        <v>0</v>
      </c>
      <c r="AL551" t="str">
        <f>IF(AA551="","",IFERROR(IF(ISNUMBER('Procytrat DF'!D52),'Procytrat DF'!D52,IF(ISNUMBER(SEARCH("12",'Procytrat DF'!D52)),EDATE(AB551,12),IF(ISNUMBER(SEARCH("6",'Procytrat DF'!D52)),EDATE(AB551,6),IF(ISNUMBER(SEARCH("3",'Procytrat DF'!D52)),EDATE(AB551,3),DATEVALUE('Procytrat DF'!D52))))),""))</f>
        <v/>
      </c>
      <c r="AM551" t="str">
        <f t="shared" ca="1" si="69"/>
        <v/>
      </c>
    </row>
    <row r="552" spans="27:39" x14ac:dyDescent="0.3">
      <c r="AA552" t="str">
        <f>IF(COUNTA('Procytrat DF'!A53,'Procytrat DF'!B53,'Procytrat DF'!C53)&gt;0,"DF","")</f>
        <v/>
      </c>
      <c r="AB552" t="str">
        <f>IFERROR(IF(ISNUMBER('Procytrat DF'!A53),'Procytrat DF'!A53,DATEVALUE('Procytrat DF'!A53)),"")</f>
        <v/>
      </c>
      <c r="AC552" t="str">
        <f>IF(AA552="","",'Procytrat DF'!B53)</f>
        <v/>
      </c>
      <c r="AD552" t="str">
        <f>IF(AA552="","",IFERROR(1*'Procytrat DF'!C53,IFERROR(_xludf.NUMBERVALUE('Procytrat DF'!C53,".",","),IFERROR(_xludf.NUMBERVALUE('Procytrat DF'!C53,",","."),0))))</f>
        <v/>
      </c>
      <c r="AE552" t="str">
        <f>IF(AA552="","",'Procytrat DF'!L53)</f>
        <v/>
      </c>
      <c r="AF552">
        <f t="shared" si="64"/>
        <v>0</v>
      </c>
      <c r="AG552" t="str">
        <f t="shared" si="65"/>
        <v/>
      </c>
      <c r="AH552" t="str">
        <f t="shared" si="66"/>
        <v/>
      </c>
      <c r="AI552">
        <f t="shared" si="67"/>
        <v>0</v>
      </c>
      <c r="AJ552">
        <f t="shared" si="68"/>
        <v>0</v>
      </c>
      <c r="AK552">
        <v>0</v>
      </c>
      <c r="AL552" t="str">
        <f>IF(AA552="","",IFERROR(IF(ISNUMBER('Procytrat DF'!D53),'Procytrat DF'!D53,IF(ISNUMBER(SEARCH("12",'Procytrat DF'!D53)),EDATE(AB552,12),IF(ISNUMBER(SEARCH("6",'Procytrat DF'!D53)),EDATE(AB552,6),IF(ISNUMBER(SEARCH("3",'Procytrat DF'!D53)),EDATE(AB552,3),DATEVALUE('Procytrat DF'!D53))))),""))</f>
        <v/>
      </c>
      <c r="AM552" t="str">
        <f t="shared" ca="1" si="69"/>
        <v/>
      </c>
    </row>
    <row r="553" spans="27:39" x14ac:dyDescent="0.3">
      <c r="AA553" t="str">
        <f>IF(COUNTA('Procytrat DF'!A54,'Procytrat DF'!B54,'Procytrat DF'!C54)&gt;0,"DF","")</f>
        <v/>
      </c>
      <c r="AB553" t="str">
        <f>IFERROR(IF(ISNUMBER('Procytrat DF'!A54),'Procytrat DF'!A54,DATEVALUE('Procytrat DF'!A54)),"")</f>
        <v/>
      </c>
      <c r="AC553" t="str">
        <f>IF(AA553="","",'Procytrat DF'!B54)</f>
        <v/>
      </c>
      <c r="AD553" t="str">
        <f>IF(AA553="","",IFERROR(1*'Procytrat DF'!C54,IFERROR(_xludf.NUMBERVALUE('Procytrat DF'!C54,".",","),IFERROR(_xludf.NUMBERVALUE('Procytrat DF'!C54,",","."),0))))</f>
        <v/>
      </c>
      <c r="AE553" t="str">
        <f>IF(AA553="","",'Procytrat DF'!L54)</f>
        <v/>
      </c>
      <c r="AF553">
        <f t="shared" si="64"/>
        <v>0</v>
      </c>
      <c r="AG553" t="str">
        <f t="shared" si="65"/>
        <v/>
      </c>
      <c r="AH553" t="str">
        <f t="shared" si="66"/>
        <v/>
      </c>
      <c r="AI553">
        <f t="shared" si="67"/>
        <v>0</v>
      </c>
      <c r="AJ553">
        <f t="shared" si="68"/>
        <v>0</v>
      </c>
      <c r="AK553">
        <v>0</v>
      </c>
      <c r="AL553" t="str">
        <f>IF(AA553="","",IFERROR(IF(ISNUMBER('Procytrat DF'!D54),'Procytrat DF'!D54,IF(ISNUMBER(SEARCH("12",'Procytrat DF'!D54)),EDATE(AB553,12),IF(ISNUMBER(SEARCH("6",'Procytrat DF'!D54)),EDATE(AB553,6),IF(ISNUMBER(SEARCH("3",'Procytrat DF'!D54)),EDATE(AB553,3),DATEVALUE('Procytrat DF'!D54))))),""))</f>
        <v/>
      </c>
      <c r="AM553" t="str">
        <f t="shared" ca="1" si="69"/>
        <v/>
      </c>
    </row>
    <row r="554" spans="27:39" x14ac:dyDescent="0.3">
      <c r="AA554" t="str">
        <f>IF(COUNTA('Procytrat DF'!A55,'Procytrat DF'!B55,'Procytrat DF'!C55)&gt;0,"DF","")</f>
        <v/>
      </c>
      <c r="AB554" t="str">
        <f>IFERROR(IF(ISNUMBER('Procytrat DF'!A55),'Procytrat DF'!A55,DATEVALUE('Procytrat DF'!A55)),"")</f>
        <v/>
      </c>
      <c r="AC554" t="str">
        <f>IF(AA554="","",'Procytrat DF'!B55)</f>
        <v/>
      </c>
      <c r="AD554" t="str">
        <f>IF(AA554="","",IFERROR(1*'Procytrat DF'!C55,IFERROR(_xludf.NUMBERVALUE('Procytrat DF'!C55,".",","),IFERROR(_xludf.NUMBERVALUE('Procytrat DF'!C55,",","."),0))))</f>
        <v/>
      </c>
      <c r="AE554" t="str">
        <f>IF(AA554="","",'Procytrat DF'!L55)</f>
        <v/>
      </c>
      <c r="AF554">
        <f t="shared" si="64"/>
        <v>0</v>
      </c>
      <c r="AG554" t="str">
        <f t="shared" si="65"/>
        <v/>
      </c>
      <c r="AH554" t="str">
        <f t="shared" si="66"/>
        <v/>
      </c>
      <c r="AI554">
        <f t="shared" si="67"/>
        <v>0</v>
      </c>
      <c r="AJ554">
        <f t="shared" si="68"/>
        <v>0</v>
      </c>
      <c r="AK554">
        <v>0</v>
      </c>
      <c r="AL554" t="str">
        <f>IF(AA554="","",IFERROR(IF(ISNUMBER('Procytrat DF'!D55),'Procytrat DF'!D55,IF(ISNUMBER(SEARCH("12",'Procytrat DF'!D55)),EDATE(AB554,12),IF(ISNUMBER(SEARCH("6",'Procytrat DF'!D55)),EDATE(AB554,6),IF(ISNUMBER(SEARCH("3",'Procytrat DF'!D55)),EDATE(AB554,3),DATEVALUE('Procytrat DF'!D55))))),""))</f>
        <v/>
      </c>
      <c r="AM554" t="str">
        <f t="shared" ca="1" si="69"/>
        <v/>
      </c>
    </row>
    <row r="555" spans="27:39" x14ac:dyDescent="0.3">
      <c r="AA555" t="str">
        <f>IF(COUNTA('Procytrat DF'!A56,'Procytrat DF'!B56,'Procytrat DF'!C56)&gt;0,"DF","")</f>
        <v/>
      </c>
      <c r="AB555" t="str">
        <f>IFERROR(IF(ISNUMBER('Procytrat DF'!A56),'Procytrat DF'!A56,DATEVALUE('Procytrat DF'!A56)),"")</f>
        <v/>
      </c>
      <c r="AC555" t="str">
        <f>IF(AA555="","",'Procytrat DF'!B56)</f>
        <v/>
      </c>
      <c r="AD555" t="str">
        <f>IF(AA555="","",IFERROR(1*'Procytrat DF'!C56,IFERROR(_xludf.NUMBERVALUE('Procytrat DF'!C56,".",","),IFERROR(_xludf.NUMBERVALUE('Procytrat DF'!C56,",","."),0))))</f>
        <v/>
      </c>
      <c r="AE555" t="str">
        <f>IF(AA555="","",'Procytrat DF'!L56)</f>
        <v/>
      </c>
      <c r="AF555">
        <f t="shared" si="64"/>
        <v>0</v>
      </c>
      <c r="AG555" t="str">
        <f t="shared" si="65"/>
        <v/>
      </c>
      <c r="AH555" t="str">
        <f t="shared" si="66"/>
        <v/>
      </c>
      <c r="AI555">
        <f t="shared" si="67"/>
        <v>0</v>
      </c>
      <c r="AJ555">
        <f t="shared" si="68"/>
        <v>0</v>
      </c>
      <c r="AK555">
        <v>0</v>
      </c>
      <c r="AL555" t="str">
        <f>IF(AA555="","",IFERROR(IF(ISNUMBER('Procytrat DF'!D56),'Procytrat DF'!D56,IF(ISNUMBER(SEARCH("12",'Procytrat DF'!D56)),EDATE(AB555,12),IF(ISNUMBER(SEARCH("6",'Procytrat DF'!D56)),EDATE(AB555,6),IF(ISNUMBER(SEARCH("3",'Procytrat DF'!D56)),EDATE(AB555,3),DATEVALUE('Procytrat DF'!D56))))),""))</f>
        <v/>
      </c>
      <c r="AM555" t="str">
        <f t="shared" ca="1" si="69"/>
        <v/>
      </c>
    </row>
    <row r="556" spans="27:39" x14ac:dyDescent="0.3">
      <c r="AA556" t="str">
        <f>IF(COUNTA('Procytrat DF'!A57,'Procytrat DF'!B57,'Procytrat DF'!C57)&gt;0,"DF","")</f>
        <v/>
      </c>
      <c r="AB556" t="str">
        <f>IFERROR(IF(ISNUMBER('Procytrat DF'!A57),'Procytrat DF'!A57,DATEVALUE('Procytrat DF'!A57)),"")</f>
        <v/>
      </c>
      <c r="AC556" t="str">
        <f>IF(AA556="","",'Procytrat DF'!B57)</f>
        <v/>
      </c>
      <c r="AD556" t="str">
        <f>IF(AA556="","",IFERROR(1*'Procytrat DF'!C57,IFERROR(_xludf.NUMBERVALUE('Procytrat DF'!C57,".",","),IFERROR(_xludf.NUMBERVALUE('Procytrat DF'!C57,",","."),0))))</f>
        <v/>
      </c>
      <c r="AE556" t="str">
        <f>IF(AA556="","",'Procytrat DF'!L57)</f>
        <v/>
      </c>
      <c r="AF556">
        <f t="shared" si="64"/>
        <v>0</v>
      </c>
      <c r="AG556" t="str">
        <f t="shared" si="65"/>
        <v/>
      </c>
      <c r="AH556" t="str">
        <f t="shared" si="66"/>
        <v/>
      </c>
      <c r="AI556">
        <f t="shared" si="67"/>
        <v>0</v>
      </c>
      <c r="AJ556">
        <f t="shared" si="68"/>
        <v>0</v>
      </c>
      <c r="AK556">
        <v>0</v>
      </c>
      <c r="AL556" t="str">
        <f>IF(AA556="","",IFERROR(IF(ISNUMBER('Procytrat DF'!D57),'Procytrat DF'!D57,IF(ISNUMBER(SEARCH("12",'Procytrat DF'!D57)),EDATE(AB556,12),IF(ISNUMBER(SEARCH("6",'Procytrat DF'!D57)),EDATE(AB556,6),IF(ISNUMBER(SEARCH("3",'Procytrat DF'!D57)),EDATE(AB556,3),DATEVALUE('Procytrat DF'!D57))))),""))</f>
        <v/>
      </c>
      <c r="AM556" t="str">
        <f t="shared" ca="1" si="69"/>
        <v/>
      </c>
    </row>
    <row r="557" spans="27:39" x14ac:dyDescent="0.3">
      <c r="AA557" t="str">
        <f>IF(COUNTA('Procytrat DF'!A58,'Procytrat DF'!B58,'Procytrat DF'!C58)&gt;0,"DF","")</f>
        <v/>
      </c>
      <c r="AB557" t="str">
        <f>IFERROR(IF(ISNUMBER('Procytrat DF'!A58),'Procytrat DF'!A58,DATEVALUE('Procytrat DF'!A58)),"")</f>
        <v/>
      </c>
      <c r="AC557" t="str">
        <f>IF(AA557="","",'Procytrat DF'!B58)</f>
        <v/>
      </c>
      <c r="AD557" t="str">
        <f>IF(AA557="","",IFERROR(1*'Procytrat DF'!C58,IFERROR(_xludf.NUMBERVALUE('Procytrat DF'!C58,".",","),IFERROR(_xludf.NUMBERVALUE('Procytrat DF'!C58,",","."),0))))</f>
        <v/>
      </c>
      <c r="AE557" t="str">
        <f>IF(AA557="","",'Procytrat DF'!L58)</f>
        <v/>
      </c>
      <c r="AF557">
        <f t="shared" si="64"/>
        <v>0</v>
      </c>
      <c r="AG557" t="str">
        <f t="shared" si="65"/>
        <v/>
      </c>
      <c r="AH557" t="str">
        <f t="shared" si="66"/>
        <v/>
      </c>
      <c r="AI557">
        <f t="shared" si="67"/>
        <v>0</v>
      </c>
      <c r="AJ557">
        <f t="shared" si="68"/>
        <v>0</v>
      </c>
      <c r="AK557">
        <v>0</v>
      </c>
      <c r="AL557" t="str">
        <f>IF(AA557="","",IFERROR(IF(ISNUMBER('Procytrat DF'!D58),'Procytrat DF'!D58,IF(ISNUMBER(SEARCH("12",'Procytrat DF'!D58)),EDATE(AB557,12),IF(ISNUMBER(SEARCH("6",'Procytrat DF'!D58)),EDATE(AB557,6),IF(ISNUMBER(SEARCH("3",'Procytrat DF'!D58)),EDATE(AB557,3),DATEVALUE('Procytrat DF'!D58))))),""))</f>
        <v/>
      </c>
      <c r="AM557" t="str">
        <f t="shared" ca="1" si="69"/>
        <v/>
      </c>
    </row>
    <row r="558" spans="27:39" x14ac:dyDescent="0.3">
      <c r="AA558" t="str">
        <f>IF(COUNTA('Procytrat DF'!A59,'Procytrat DF'!B59,'Procytrat DF'!C59)&gt;0,"DF","")</f>
        <v/>
      </c>
      <c r="AB558" t="str">
        <f>IFERROR(IF(ISNUMBER('Procytrat DF'!A59),'Procytrat DF'!A59,DATEVALUE('Procytrat DF'!A59)),"")</f>
        <v/>
      </c>
      <c r="AC558" t="str">
        <f>IF(AA558="","",'Procytrat DF'!B59)</f>
        <v/>
      </c>
      <c r="AD558" t="str">
        <f>IF(AA558="","",IFERROR(1*'Procytrat DF'!C59,IFERROR(_xludf.NUMBERVALUE('Procytrat DF'!C59,".",","),IFERROR(_xludf.NUMBERVALUE('Procytrat DF'!C59,",","."),0))))</f>
        <v/>
      </c>
      <c r="AE558" t="str">
        <f>IF(AA558="","",'Procytrat DF'!L59)</f>
        <v/>
      </c>
      <c r="AF558">
        <f t="shared" si="64"/>
        <v>0</v>
      </c>
      <c r="AG558" t="str">
        <f t="shared" si="65"/>
        <v/>
      </c>
      <c r="AH558" t="str">
        <f t="shared" si="66"/>
        <v/>
      </c>
      <c r="AI558">
        <f t="shared" si="67"/>
        <v>0</v>
      </c>
      <c r="AJ558">
        <f t="shared" si="68"/>
        <v>0</v>
      </c>
      <c r="AK558">
        <v>0</v>
      </c>
      <c r="AL558" t="str">
        <f>IF(AA558="","",IFERROR(IF(ISNUMBER('Procytrat DF'!D59),'Procytrat DF'!D59,IF(ISNUMBER(SEARCH("12",'Procytrat DF'!D59)),EDATE(AB558,12),IF(ISNUMBER(SEARCH("6",'Procytrat DF'!D59)),EDATE(AB558,6),IF(ISNUMBER(SEARCH("3",'Procytrat DF'!D59)),EDATE(AB558,3),DATEVALUE('Procytrat DF'!D59))))),""))</f>
        <v/>
      </c>
      <c r="AM558" t="str">
        <f t="shared" ca="1" si="69"/>
        <v/>
      </c>
    </row>
    <row r="559" spans="27:39" x14ac:dyDescent="0.3">
      <c r="AA559" t="str">
        <f>IF(COUNTA('Procytrat DF'!A60,'Procytrat DF'!B60,'Procytrat DF'!C60)&gt;0,"DF","")</f>
        <v/>
      </c>
      <c r="AB559" t="str">
        <f>IFERROR(IF(ISNUMBER('Procytrat DF'!A60),'Procytrat DF'!A60,DATEVALUE('Procytrat DF'!A60)),"")</f>
        <v/>
      </c>
      <c r="AC559" t="str">
        <f>IF(AA559="","",'Procytrat DF'!B60)</f>
        <v/>
      </c>
      <c r="AD559" t="str">
        <f>IF(AA559="","",IFERROR(1*'Procytrat DF'!C60,IFERROR(_xludf.NUMBERVALUE('Procytrat DF'!C60,".",","),IFERROR(_xludf.NUMBERVALUE('Procytrat DF'!C60,",","."),0))))</f>
        <v/>
      </c>
      <c r="AE559" t="str">
        <f>IF(AA559="","",'Procytrat DF'!L60)</f>
        <v/>
      </c>
      <c r="AF559">
        <f t="shared" si="64"/>
        <v>0</v>
      </c>
      <c r="AG559" t="str">
        <f t="shared" si="65"/>
        <v/>
      </c>
      <c r="AH559" t="str">
        <f t="shared" si="66"/>
        <v/>
      </c>
      <c r="AI559">
        <f t="shared" si="67"/>
        <v>0</v>
      </c>
      <c r="AJ559">
        <f t="shared" si="68"/>
        <v>0</v>
      </c>
      <c r="AK559">
        <v>0</v>
      </c>
      <c r="AL559" t="str">
        <f>IF(AA559="","",IFERROR(IF(ISNUMBER('Procytrat DF'!D60),'Procytrat DF'!D60,IF(ISNUMBER(SEARCH("12",'Procytrat DF'!D60)),EDATE(AB559,12),IF(ISNUMBER(SEARCH("6",'Procytrat DF'!D60)),EDATE(AB559,6),IF(ISNUMBER(SEARCH("3",'Procytrat DF'!D60)),EDATE(AB559,3),DATEVALUE('Procytrat DF'!D60))))),""))</f>
        <v/>
      </c>
      <c r="AM559" t="str">
        <f t="shared" ca="1" si="69"/>
        <v/>
      </c>
    </row>
    <row r="560" spans="27:39" x14ac:dyDescent="0.3">
      <c r="AA560" t="str">
        <f>IF(COUNTA('Procytrat DF'!A61,'Procytrat DF'!B61,'Procytrat DF'!C61)&gt;0,"DF","")</f>
        <v/>
      </c>
      <c r="AB560" t="str">
        <f>IFERROR(IF(ISNUMBER('Procytrat DF'!A61),'Procytrat DF'!A61,DATEVALUE('Procytrat DF'!A61)),"")</f>
        <v/>
      </c>
      <c r="AC560" t="str">
        <f>IF(AA560="","",'Procytrat DF'!B61)</f>
        <v/>
      </c>
      <c r="AD560" t="str">
        <f>IF(AA560="","",IFERROR(1*'Procytrat DF'!C61,IFERROR(_xludf.NUMBERVALUE('Procytrat DF'!C61,".",","),IFERROR(_xludf.NUMBERVALUE('Procytrat DF'!C61,",","."),0))))</f>
        <v/>
      </c>
      <c r="AE560" t="str">
        <f>IF(AA560="","",'Procytrat DF'!L61)</f>
        <v/>
      </c>
      <c r="AF560">
        <f t="shared" si="64"/>
        <v>0</v>
      </c>
      <c r="AG560" t="str">
        <f t="shared" si="65"/>
        <v/>
      </c>
      <c r="AH560" t="str">
        <f t="shared" si="66"/>
        <v/>
      </c>
      <c r="AI560">
        <f t="shared" si="67"/>
        <v>0</v>
      </c>
      <c r="AJ560">
        <f t="shared" si="68"/>
        <v>0</v>
      </c>
      <c r="AK560">
        <v>0</v>
      </c>
      <c r="AL560" t="str">
        <f>IF(AA560="","",IFERROR(IF(ISNUMBER('Procytrat DF'!D61),'Procytrat DF'!D61,IF(ISNUMBER(SEARCH("12",'Procytrat DF'!D61)),EDATE(AB560,12),IF(ISNUMBER(SEARCH("6",'Procytrat DF'!D61)),EDATE(AB560,6),IF(ISNUMBER(SEARCH("3",'Procytrat DF'!D61)),EDATE(AB560,3),DATEVALUE('Procytrat DF'!D61))))),""))</f>
        <v/>
      </c>
      <c r="AM560" t="str">
        <f t="shared" ca="1" si="69"/>
        <v/>
      </c>
    </row>
    <row r="561" spans="27:39" x14ac:dyDescent="0.3">
      <c r="AA561" t="str">
        <f>IF(COUNTA('Procytrat DF'!A62,'Procytrat DF'!B62,'Procytrat DF'!C62)&gt;0,"DF","")</f>
        <v/>
      </c>
      <c r="AB561" t="str">
        <f>IFERROR(IF(ISNUMBER('Procytrat DF'!A62),'Procytrat DF'!A62,DATEVALUE('Procytrat DF'!A62)),"")</f>
        <v/>
      </c>
      <c r="AC561" t="str">
        <f>IF(AA561="","",'Procytrat DF'!B62)</f>
        <v/>
      </c>
      <c r="AD561" t="str">
        <f>IF(AA561="","",IFERROR(1*'Procytrat DF'!C62,IFERROR(_xludf.NUMBERVALUE('Procytrat DF'!C62,".",","),IFERROR(_xludf.NUMBERVALUE('Procytrat DF'!C62,",","."),0))))</f>
        <v/>
      </c>
      <c r="AE561" t="str">
        <f>IF(AA561="","",'Procytrat DF'!L62)</f>
        <v/>
      </c>
      <c r="AF561">
        <f t="shared" si="64"/>
        <v>0</v>
      </c>
      <c r="AG561" t="str">
        <f t="shared" si="65"/>
        <v/>
      </c>
      <c r="AH561" t="str">
        <f t="shared" si="66"/>
        <v/>
      </c>
      <c r="AI561">
        <f t="shared" si="67"/>
        <v>0</v>
      </c>
      <c r="AJ561">
        <f t="shared" si="68"/>
        <v>0</v>
      </c>
      <c r="AK561">
        <v>0</v>
      </c>
      <c r="AL561" t="str">
        <f>IF(AA561="","",IFERROR(IF(ISNUMBER('Procytrat DF'!D62),'Procytrat DF'!D62,IF(ISNUMBER(SEARCH("12",'Procytrat DF'!D62)),EDATE(AB561,12),IF(ISNUMBER(SEARCH("6",'Procytrat DF'!D62)),EDATE(AB561,6),IF(ISNUMBER(SEARCH("3",'Procytrat DF'!D62)),EDATE(AB561,3),DATEVALUE('Procytrat DF'!D62))))),""))</f>
        <v/>
      </c>
      <c r="AM561" t="str">
        <f t="shared" ca="1" si="69"/>
        <v/>
      </c>
    </row>
    <row r="562" spans="27:39" x14ac:dyDescent="0.3">
      <c r="AA562" t="str">
        <f>IF(COUNTA('Procytrat DF'!A63,'Procytrat DF'!B63,'Procytrat DF'!C63)&gt;0,"DF","")</f>
        <v/>
      </c>
      <c r="AB562" t="str">
        <f>IFERROR(IF(ISNUMBER('Procytrat DF'!A63),'Procytrat DF'!A63,DATEVALUE('Procytrat DF'!A63)),"")</f>
        <v/>
      </c>
      <c r="AC562" t="str">
        <f>IF(AA562="","",'Procytrat DF'!B63)</f>
        <v/>
      </c>
      <c r="AD562" t="str">
        <f>IF(AA562="","",IFERROR(1*'Procytrat DF'!C63,IFERROR(_xludf.NUMBERVALUE('Procytrat DF'!C63,".",","),IFERROR(_xludf.NUMBERVALUE('Procytrat DF'!C63,",","."),0))))</f>
        <v/>
      </c>
      <c r="AE562" t="str">
        <f>IF(AA562="","",'Procytrat DF'!L63)</f>
        <v/>
      </c>
      <c r="AF562">
        <f t="shared" si="64"/>
        <v>0</v>
      </c>
      <c r="AG562" t="str">
        <f t="shared" si="65"/>
        <v/>
      </c>
      <c r="AH562" t="str">
        <f t="shared" si="66"/>
        <v/>
      </c>
      <c r="AI562">
        <f t="shared" si="67"/>
        <v>0</v>
      </c>
      <c r="AJ562">
        <f t="shared" si="68"/>
        <v>0</v>
      </c>
      <c r="AK562">
        <v>0</v>
      </c>
      <c r="AL562" t="str">
        <f>IF(AA562="","",IFERROR(IF(ISNUMBER('Procytrat DF'!D63),'Procytrat DF'!D63,IF(ISNUMBER(SEARCH("12",'Procytrat DF'!D63)),EDATE(AB562,12),IF(ISNUMBER(SEARCH("6",'Procytrat DF'!D63)),EDATE(AB562,6),IF(ISNUMBER(SEARCH("3",'Procytrat DF'!D63)),EDATE(AB562,3),DATEVALUE('Procytrat DF'!D63))))),""))</f>
        <v/>
      </c>
      <c r="AM562" t="str">
        <f t="shared" ca="1" si="69"/>
        <v/>
      </c>
    </row>
    <row r="563" spans="27:39" x14ac:dyDescent="0.3">
      <c r="AA563" t="str">
        <f>IF(COUNTA('Procytrat DF'!A64,'Procytrat DF'!B64,'Procytrat DF'!C64)&gt;0,"DF","")</f>
        <v/>
      </c>
      <c r="AB563" t="str">
        <f>IFERROR(IF(ISNUMBER('Procytrat DF'!A64),'Procytrat DF'!A64,DATEVALUE('Procytrat DF'!A64)),"")</f>
        <v/>
      </c>
      <c r="AC563" t="str">
        <f>IF(AA563="","",'Procytrat DF'!B64)</f>
        <v/>
      </c>
      <c r="AD563" t="str">
        <f>IF(AA563="","",IFERROR(1*'Procytrat DF'!C64,IFERROR(_xludf.NUMBERVALUE('Procytrat DF'!C64,".",","),IFERROR(_xludf.NUMBERVALUE('Procytrat DF'!C64,",","."),0))))</f>
        <v/>
      </c>
      <c r="AE563" t="str">
        <f>IF(AA563="","",'Procytrat DF'!L64)</f>
        <v/>
      </c>
      <c r="AF563">
        <f t="shared" si="64"/>
        <v>0</v>
      </c>
      <c r="AG563" t="str">
        <f t="shared" si="65"/>
        <v/>
      </c>
      <c r="AH563" t="str">
        <f t="shared" si="66"/>
        <v/>
      </c>
      <c r="AI563">
        <f t="shared" si="67"/>
        <v>0</v>
      </c>
      <c r="AJ563">
        <f t="shared" si="68"/>
        <v>0</v>
      </c>
      <c r="AK563">
        <v>0</v>
      </c>
      <c r="AL563" t="str">
        <f>IF(AA563="","",IFERROR(IF(ISNUMBER('Procytrat DF'!D64),'Procytrat DF'!D64,IF(ISNUMBER(SEARCH("12",'Procytrat DF'!D64)),EDATE(AB563,12),IF(ISNUMBER(SEARCH("6",'Procytrat DF'!D64)),EDATE(AB563,6),IF(ISNUMBER(SEARCH("3",'Procytrat DF'!D64)),EDATE(AB563,3),DATEVALUE('Procytrat DF'!D64))))),""))</f>
        <v/>
      </c>
      <c r="AM563" t="str">
        <f t="shared" ca="1" si="69"/>
        <v/>
      </c>
    </row>
    <row r="564" spans="27:39" x14ac:dyDescent="0.3">
      <c r="AA564" t="str">
        <f>IF(COUNTA('Procytrat DF'!A65,'Procytrat DF'!B65,'Procytrat DF'!C65)&gt;0,"DF","")</f>
        <v/>
      </c>
      <c r="AB564" t="str">
        <f>IFERROR(IF(ISNUMBER('Procytrat DF'!A65),'Procytrat DF'!A65,DATEVALUE('Procytrat DF'!A65)),"")</f>
        <v/>
      </c>
      <c r="AC564" t="str">
        <f>IF(AA564="","",'Procytrat DF'!B65)</f>
        <v/>
      </c>
      <c r="AD564" t="str">
        <f>IF(AA564="","",IFERROR(1*'Procytrat DF'!C65,IFERROR(_xludf.NUMBERVALUE('Procytrat DF'!C65,".",","),IFERROR(_xludf.NUMBERVALUE('Procytrat DF'!C65,",","."),0))))</f>
        <v/>
      </c>
      <c r="AE564" t="str">
        <f>IF(AA564="","",'Procytrat DF'!L65)</f>
        <v/>
      </c>
      <c r="AF564">
        <f t="shared" si="64"/>
        <v>0</v>
      </c>
      <c r="AG564" t="str">
        <f t="shared" si="65"/>
        <v/>
      </c>
      <c r="AH564" t="str">
        <f t="shared" si="66"/>
        <v/>
      </c>
      <c r="AI564">
        <f t="shared" si="67"/>
        <v>0</v>
      </c>
      <c r="AJ564">
        <f t="shared" si="68"/>
        <v>0</v>
      </c>
      <c r="AK564">
        <v>0</v>
      </c>
      <c r="AL564" t="str">
        <f>IF(AA564="","",IFERROR(IF(ISNUMBER('Procytrat DF'!D65),'Procytrat DF'!D65,IF(ISNUMBER(SEARCH("12",'Procytrat DF'!D65)),EDATE(AB564,12),IF(ISNUMBER(SEARCH("6",'Procytrat DF'!D65)),EDATE(AB564,6),IF(ISNUMBER(SEARCH("3",'Procytrat DF'!D65)),EDATE(AB564,3),DATEVALUE('Procytrat DF'!D65))))),""))</f>
        <v/>
      </c>
      <c r="AM564" t="str">
        <f t="shared" ca="1" si="69"/>
        <v/>
      </c>
    </row>
    <row r="565" spans="27:39" x14ac:dyDescent="0.3">
      <c r="AA565" t="str">
        <f>IF(COUNTA('Procytrat DF'!A66,'Procytrat DF'!B66,'Procytrat DF'!C66)&gt;0,"DF","")</f>
        <v/>
      </c>
      <c r="AB565" t="str">
        <f>IFERROR(IF(ISNUMBER('Procytrat DF'!A66),'Procytrat DF'!A66,DATEVALUE('Procytrat DF'!A66)),"")</f>
        <v/>
      </c>
      <c r="AC565" t="str">
        <f>IF(AA565="","",'Procytrat DF'!B66)</f>
        <v/>
      </c>
      <c r="AD565" t="str">
        <f>IF(AA565="","",IFERROR(1*'Procytrat DF'!C66,IFERROR(_xludf.NUMBERVALUE('Procytrat DF'!C66,".",","),IFERROR(_xludf.NUMBERVALUE('Procytrat DF'!C66,",","."),0))))</f>
        <v/>
      </c>
      <c r="AE565" t="str">
        <f>IF(AA565="","",'Procytrat DF'!L66)</f>
        <v/>
      </c>
      <c r="AF565">
        <f t="shared" si="64"/>
        <v>0</v>
      </c>
      <c r="AG565" t="str">
        <f t="shared" si="65"/>
        <v/>
      </c>
      <c r="AH565" t="str">
        <f t="shared" si="66"/>
        <v/>
      </c>
      <c r="AI565">
        <f t="shared" si="67"/>
        <v>0</v>
      </c>
      <c r="AJ565">
        <f t="shared" si="68"/>
        <v>0</v>
      </c>
      <c r="AK565">
        <v>0</v>
      </c>
      <c r="AL565" t="str">
        <f>IF(AA565="","",IFERROR(IF(ISNUMBER('Procytrat DF'!D66),'Procytrat DF'!D66,IF(ISNUMBER(SEARCH("12",'Procytrat DF'!D66)),EDATE(AB565,12),IF(ISNUMBER(SEARCH("6",'Procytrat DF'!D66)),EDATE(AB565,6),IF(ISNUMBER(SEARCH("3",'Procytrat DF'!D66)),EDATE(AB565,3),DATEVALUE('Procytrat DF'!D66))))),""))</f>
        <v/>
      </c>
      <c r="AM565" t="str">
        <f t="shared" ca="1" si="69"/>
        <v/>
      </c>
    </row>
    <row r="566" spans="27:39" x14ac:dyDescent="0.3">
      <c r="AA566" t="str">
        <f>IF(COUNTA('Procytrat DF'!A67,'Procytrat DF'!B67,'Procytrat DF'!C67)&gt;0,"DF","")</f>
        <v/>
      </c>
      <c r="AB566" t="str">
        <f>IFERROR(IF(ISNUMBER('Procytrat DF'!A67),'Procytrat DF'!A67,DATEVALUE('Procytrat DF'!A67)),"")</f>
        <v/>
      </c>
      <c r="AC566" t="str">
        <f>IF(AA566="","",'Procytrat DF'!B67)</f>
        <v/>
      </c>
      <c r="AD566" t="str">
        <f>IF(AA566="","",IFERROR(1*'Procytrat DF'!C67,IFERROR(_xludf.NUMBERVALUE('Procytrat DF'!C67,".",","),IFERROR(_xludf.NUMBERVALUE('Procytrat DF'!C67,",","."),0))))</f>
        <v/>
      </c>
      <c r="AE566" t="str">
        <f>IF(AA566="","",'Procytrat DF'!L67)</f>
        <v/>
      </c>
      <c r="AF566">
        <f t="shared" si="64"/>
        <v>0</v>
      </c>
      <c r="AG566" t="str">
        <f t="shared" si="65"/>
        <v/>
      </c>
      <c r="AH566" t="str">
        <f t="shared" si="66"/>
        <v/>
      </c>
      <c r="AI566">
        <f t="shared" si="67"/>
        <v>0</v>
      </c>
      <c r="AJ566">
        <f t="shared" si="68"/>
        <v>0</v>
      </c>
      <c r="AK566">
        <v>0</v>
      </c>
      <c r="AL566" t="str">
        <f>IF(AA566="","",IFERROR(IF(ISNUMBER('Procytrat DF'!D67),'Procytrat DF'!D67,IF(ISNUMBER(SEARCH("12",'Procytrat DF'!D67)),EDATE(AB566,12),IF(ISNUMBER(SEARCH("6",'Procytrat DF'!D67)),EDATE(AB566,6),IF(ISNUMBER(SEARCH("3",'Procytrat DF'!D67)),EDATE(AB566,3),DATEVALUE('Procytrat DF'!D67))))),""))</f>
        <v/>
      </c>
      <c r="AM566" t="str">
        <f t="shared" ca="1" si="69"/>
        <v/>
      </c>
    </row>
    <row r="567" spans="27:39" x14ac:dyDescent="0.3">
      <c r="AA567" t="str">
        <f>IF(COUNTA('Procytrat DF'!A68,'Procytrat DF'!B68,'Procytrat DF'!C68)&gt;0,"DF","")</f>
        <v/>
      </c>
      <c r="AB567" t="str">
        <f>IFERROR(IF(ISNUMBER('Procytrat DF'!A68),'Procytrat DF'!A68,DATEVALUE('Procytrat DF'!A68)),"")</f>
        <v/>
      </c>
      <c r="AC567" t="str">
        <f>IF(AA567="","",'Procytrat DF'!B68)</f>
        <v/>
      </c>
      <c r="AD567" t="str">
        <f>IF(AA567="","",IFERROR(1*'Procytrat DF'!C68,IFERROR(_xludf.NUMBERVALUE('Procytrat DF'!C68,".",","),IFERROR(_xludf.NUMBERVALUE('Procytrat DF'!C68,",","."),0))))</f>
        <v/>
      </c>
      <c r="AE567" t="str">
        <f>IF(AA567="","",'Procytrat DF'!L68)</f>
        <v/>
      </c>
      <c r="AF567">
        <f t="shared" si="64"/>
        <v>0</v>
      </c>
      <c r="AG567" t="str">
        <f t="shared" si="65"/>
        <v/>
      </c>
      <c r="AH567" t="str">
        <f t="shared" si="66"/>
        <v/>
      </c>
      <c r="AI567">
        <f t="shared" si="67"/>
        <v>0</v>
      </c>
      <c r="AJ567">
        <f t="shared" si="68"/>
        <v>0</v>
      </c>
      <c r="AK567">
        <v>0</v>
      </c>
      <c r="AL567" t="str">
        <f>IF(AA567="","",IFERROR(IF(ISNUMBER('Procytrat DF'!D68),'Procytrat DF'!D68,IF(ISNUMBER(SEARCH("12",'Procytrat DF'!D68)),EDATE(AB567,12),IF(ISNUMBER(SEARCH("6",'Procytrat DF'!D68)),EDATE(AB567,6),IF(ISNUMBER(SEARCH("3",'Procytrat DF'!D68)),EDATE(AB567,3),DATEVALUE('Procytrat DF'!D68))))),""))</f>
        <v/>
      </c>
      <c r="AM567" t="str">
        <f t="shared" ca="1" si="69"/>
        <v/>
      </c>
    </row>
    <row r="568" spans="27:39" x14ac:dyDescent="0.3">
      <c r="AA568" t="str">
        <f>IF(COUNTA('Procytrat DF'!A69,'Procytrat DF'!B69,'Procytrat DF'!C69)&gt;0,"DF","")</f>
        <v/>
      </c>
      <c r="AB568" t="str">
        <f>IFERROR(IF(ISNUMBER('Procytrat DF'!A69),'Procytrat DF'!A69,DATEVALUE('Procytrat DF'!A69)),"")</f>
        <v/>
      </c>
      <c r="AC568" t="str">
        <f>IF(AA568="","",'Procytrat DF'!B69)</f>
        <v/>
      </c>
      <c r="AD568" t="str">
        <f>IF(AA568="","",IFERROR(1*'Procytrat DF'!C69,IFERROR(_xludf.NUMBERVALUE('Procytrat DF'!C69,".",","),IFERROR(_xludf.NUMBERVALUE('Procytrat DF'!C69,",","."),0))))</f>
        <v/>
      </c>
      <c r="AE568" t="str">
        <f>IF(AA568="","",'Procytrat DF'!L69)</f>
        <v/>
      </c>
      <c r="AF568">
        <f t="shared" si="64"/>
        <v>0</v>
      </c>
      <c r="AG568" t="str">
        <f t="shared" si="65"/>
        <v/>
      </c>
      <c r="AH568" t="str">
        <f t="shared" si="66"/>
        <v/>
      </c>
      <c r="AI568">
        <f t="shared" si="67"/>
        <v>0</v>
      </c>
      <c r="AJ568">
        <f t="shared" si="68"/>
        <v>0</v>
      </c>
      <c r="AK568">
        <v>0</v>
      </c>
      <c r="AL568" t="str">
        <f>IF(AA568="","",IFERROR(IF(ISNUMBER('Procytrat DF'!D69),'Procytrat DF'!D69,IF(ISNUMBER(SEARCH("12",'Procytrat DF'!D69)),EDATE(AB568,12),IF(ISNUMBER(SEARCH("6",'Procytrat DF'!D69)),EDATE(AB568,6),IF(ISNUMBER(SEARCH("3",'Procytrat DF'!D69)),EDATE(AB568,3),DATEVALUE('Procytrat DF'!D69))))),""))</f>
        <v/>
      </c>
      <c r="AM568" t="str">
        <f t="shared" ca="1" si="69"/>
        <v/>
      </c>
    </row>
    <row r="569" spans="27:39" x14ac:dyDescent="0.3">
      <c r="AA569" t="str">
        <f>IF(COUNTA('Procytrat DF'!A70,'Procytrat DF'!B70,'Procytrat DF'!C70)&gt;0,"DF","")</f>
        <v/>
      </c>
      <c r="AB569" t="str">
        <f>IFERROR(IF(ISNUMBER('Procytrat DF'!A70),'Procytrat DF'!A70,DATEVALUE('Procytrat DF'!A70)),"")</f>
        <v/>
      </c>
      <c r="AC569" t="str">
        <f>IF(AA569="","",'Procytrat DF'!B70)</f>
        <v/>
      </c>
      <c r="AD569" t="str">
        <f>IF(AA569="","",IFERROR(1*'Procytrat DF'!C70,IFERROR(_xludf.NUMBERVALUE('Procytrat DF'!C70,".",","),IFERROR(_xludf.NUMBERVALUE('Procytrat DF'!C70,",","."),0))))</f>
        <v/>
      </c>
      <c r="AE569" t="str">
        <f>IF(AA569="","",'Procytrat DF'!L70)</f>
        <v/>
      </c>
      <c r="AF569">
        <f t="shared" si="64"/>
        <v>0</v>
      </c>
      <c r="AG569" t="str">
        <f t="shared" si="65"/>
        <v/>
      </c>
      <c r="AH569" t="str">
        <f t="shared" si="66"/>
        <v/>
      </c>
      <c r="AI569">
        <f t="shared" si="67"/>
        <v>0</v>
      </c>
      <c r="AJ569">
        <f t="shared" si="68"/>
        <v>0</v>
      </c>
      <c r="AK569">
        <v>0</v>
      </c>
      <c r="AL569" t="str">
        <f>IF(AA569="","",IFERROR(IF(ISNUMBER('Procytrat DF'!D70),'Procytrat DF'!D70,IF(ISNUMBER(SEARCH("12",'Procytrat DF'!D70)),EDATE(AB569,12),IF(ISNUMBER(SEARCH("6",'Procytrat DF'!D70)),EDATE(AB569,6),IF(ISNUMBER(SEARCH("3",'Procytrat DF'!D70)),EDATE(AB569,3),DATEVALUE('Procytrat DF'!D70))))),""))</f>
        <v/>
      </c>
      <c r="AM569" t="str">
        <f t="shared" ca="1" si="69"/>
        <v/>
      </c>
    </row>
    <row r="570" spans="27:39" x14ac:dyDescent="0.3">
      <c r="AA570" t="str">
        <f>IF(COUNTA('Procytrat DF'!A71,'Procytrat DF'!B71,'Procytrat DF'!C71)&gt;0,"DF","")</f>
        <v/>
      </c>
      <c r="AB570" t="str">
        <f>IFERROR(IF(ISNUMBER('Procytrat DF'!A71),'Procytrat DF'!A71,DATEVALUE('Procytrat DF'!A71)),"")</f>
        <v/>
      </c>
      <c r="AC570" t="str">
        <f>IF(AA570="","",'Procytrat DF'!B71)</f>
        <v/>
      </c>
      <c r="AD570" t="str">
        <f>IF(AA570="","",IFERROR(1*'Procytrat DF'!C71,IFERROR(_xludf.NUMBERVALUE('Procytrat DF'!C71,".",","),IFERROR(_xludf.NUMBERVALUE('Procytrat DF'!C71,",","."),0))))</f>
        <v/>
      </c>
      <c r="AE570" t="str">
        <f>IF(AA570="","",'Procytrat DF'!L71)</f>
        <v/>
      </c>
      <c r="AF570">
        <f t="shared" si="64"/>
        <v>0</v>
      </c>
      <c r="AG570" t="str">
        <f t="shared" si="65"/>
        <v/>
      </c>
      <c r="AH570" t="str">
        <f t="shared" si="66"/>
        <v/>
      </c>
      <c r="AI570">
        <f t="shared" si="67"/>
        <v>0</v>
      </c>
      <c r="AJ570">
        <f t="shared" si="68"/>
        <v>0</v>
      </c>
      <c r="AK570">
        <v>0</v>
      </c>
      <c r="AL570" t="str">
        <f>IF(AA570="","",IFERROR(IF(ISNUMBER('Procytrat DF'!D71),'Procytrat DF'!D71,IF(ISNUMBER(SEARCH("12",'Procytrat DF'!D71)),EDATE(AB570,12),IF(ISNUMBER(SEARCH("6",'Procytrat DF'!D71)),EDATE(AB570,6),IF(ISNUMBER(SEARCH("3",'Procytrat DF'!D71)),EDATE(AB570,3),DATEVALUE('Procytrat DF'!D71))))),""))</f>
        <v/>
      </c>
      <c r="AM570" t="str">
        <f t="shared" ca="1" si="69"/>
        <v/>
      </c>
    </row>
    <row r="571" spans="27:39" x14ac:dyDescent="0.3">
      <c r="AA571" t="str">
        <f>IF(COUNTA('Procytrat DF'!A72,'Procytrat DF'!B72,'Procytrat DF'!C72)&gt;0,"DF","")</f>
        <v/>
      </c>
      <c r="AB571" t="str">
        <f>IFERROR(IF(ISNUMBER('Procytrat DF'!A72),'Procytrat DF'!A72,DATEVALUE('Procytrat DF'!A72)),"")</f>
        <v/>
      </c>
      <c r="AC571" t="str">
        <f>IF(AA571="","",'Procytrat DF'!B72)</f>
        <v/>
      </c>
      <c r="AD571" t="str">
        <f>IF(AA571="","",IFERROR(1*'Procytrat DF'!C72,IFERROR(_xludf.NUMBERVALUE('Procytrat DF'!C72,".",","),IFERROR(_xludf.NUMBERVALUE('Procytrat DF'!C72,",","."),0))))</f>
        <v/>
      </c>
      <c r="AE571" t="str">
        <f>IF(AA571="","",'Procytrat DF'!L72)</f>
        <v/>
      </c>
      <c r="AF571">
        <f t="shared" si="64"/>
        <v>0</v>
      </c>
      <c r="AG571" t="str">
        <f t="shared" si="65"/>
        <v/>
      </c>
      <c r="AH571" t="str">
        <f t="shared" si="66"/>
        <v/>
      </c>
      <c r="AI571">
        <f t="shared" si="67"/>
        <v>0</v>
      </c>
      <c r="AJ571">
        <f t="shared" si="68"/>
        <v>0</v>
      </c>
      <c r="AK571">
        <v>0</v>
      </c>
      <c r="AL571" t="str">
        <f>IF(AA571="","",IFERROR(IF(ISNUMBER('Procytrat DF'!D72),'Procytrat DF'!D72,IF(ISNUMBER(SEARCH("12",'Procytrat DF'!D72)),EDATE(AB571,12),IF(ISNUMBER(SEARCH("6",'Procytrat DF'!D72)),EDATE(AB571,6),IF(ISNUMBER(SEARCH("3",'Procytrat DF'!D72)),EDATE(AB571,3),DATEVALUE('Procytrat DF'!D72))))),""))</f>
        <v/>
      </c>
      <c r="AM571" t="str">
        <f t="shared" ca="1" si="69"/>
        <v/>
      </c>
    </row>
    <row r="572" spans="27:39" x14ac:dyDescent="0.3">
      <c r="AA572" t="str">
        <f>IF(COUNTA('Procytrat DF'!A73,'Procytrat DF'!B73,'Procytrat DF'!C73)&gt;0,"DF","")</f>
        <v/>
      </c>
      <c r="AB572" t="str">
        <f>IFERROR(IF(ISNUMBER('Procytrat DF'!A73),'Procytrat DF'!A73,DATEVALUE('Procytrat DF'!A73)),"")</f>
        <v/>
      </c>
      <c r="AC572" t="str">
        <f>IF(AA572="","",'Procytrat DF'!B73)</f>
        <v/>
      </c>
      <c r="AD572" t="str">
        <f>IF(AA572="","",IFERROR(1*'Procytrat DF'!C73,IFERROR(_xludf.NUMBERVALUE('Procytrat DF'!C73,".",","),IFERROR(_xludf.NUMBERVALUE('Procytrat DF'!C73,",","."),0))))</f>
        <v/>
      </c>
      <c r="AE572" t="str">
        <f>IF(AA572="","",'Procytrat DF'!L73)</f>
        <v/>
      </c>
      <c r="AF572">
        <f t="shared" si="64"/>
        <v>0</v>
      </c>
      <c r="AG572" t="str">
        <f t="shared" si="65"/>
        <v/>
      </c>
      <c r="AH572" t="str">
        <f t="shared" si="66"/>
        <v/>
      </c>
      <c r="AI572">
        <f t="shared" si="67"/>
        <v>0</v>
      </c>
      <c r="AJ572">
        <f t="shared" si="68"/>
        <v>0</v>
      </c>
      <c r="AK572">
        <v>0</v>
      </c>
      <c r="AL572" t="str">
        <f>IF(AA572="","",IFERROR(IF(ISNUMBER('Procytrat DF'!D73),'Procytrat DF'!D73,IF(ISNUMBER(SEARCH("12",'Procytrat DF'!D73)),EDATE(AB572,12),IF(ISNUMBER(SEARCH("6",'Procytrat DF'!D73)),EDATE(AB572,6),IF(ISNUMBER(SEARCH("3",'Procytrat DF'!D73)),EDATE(AB572,3),DATEVALUE('Procytrat DF'!D73))))),""))</f>
        <v/>
      </c>
      <c r="AM572" t="str">
        <f t="shared" ca="1" si="69"/>
        <v/>
      </c>
    </row>
    <row r="573" spans="27:39" x14ac:dyDescent="0.3">
      <c r="AA573" t="str">
        <f>IF(COUNTA('Procytrat DF'!A74,'Procytrat DF'!B74,'Procytrat DF'!C74)&gt;0,"DF","")</f>
        <v/>
      </c>
      <c r="AB573" t="str">
        <f>IFERROR(IF(ISNUMBER('Procytrat DF'!A74),'Procytrat DF'!A74,DATEVALUE('Procytrat DF'!A74)),"")</f>
        <v/>
      </c>
      <c r="AC573" t="str">
        <f>IF(AA573="","",'Procytrat DF'!B74)</f>
        <v/>
      </c>
      <c r="AD573" t="str">
        <f>IF(AA573="","",IFERROR(1*'Procytrat DF'!C74,IFERROR(_xludf.NUMBERVALUE('Procytrat DF'!C74,".",","),IFERROR(_xludf.NUMBERVALUE('Procytrat DF'!C74,",","."),0))))</f>
        <v/>
      </c>
      <c r="AE573" t="str">
        <f>IF(AA573="","",'Procytrat DF'!L74)</f>
        <v/>
      </c>
      <c r="AF573">
        <f t="shared" si="64"/>
        <v>0</v>
      </c>
      <c r="AG573" t="str">
        <f t="shared" si="65"/>
        <v/>
      </c>
      <c r="AH573" t="str">
        <f t="shared" si="66"/>
        <v/>
      </c>
      <c r="AI573">
        <f t="shared" si="67"/>
        <v>0</v>
      </c>
      <c r="AJ573">
        <f t="shared" si="68"/>
        <v>0</v>
      </c>
      <c r="AK573">
        <v>0</v>
      </c>
      <c r="AL573" t="str">
        <f>IF(AA573="","",IFERROR(IF(ISNUMBER('Procytrat DF'!D74),'Procytrat DF'!D74,IF(ISNUMBER(SEARCH("12",'Procytrat DF'!D74)),EDATE(AB573,12),IF(ISNUMBER(SEARCH("6",'Procytrat DF'!D74)),EDATE(AB573,6),IF(ISNUMBER(SEARCH("3",'Procytrat DF'!D74)),EDATE(AB573,3),DATEVALUE('Procytrat DF'!D74))))),""))</f>
        <v/>
      </c>
      <c r="AM573" t="str">
        <f t="shared" ca="1" si="69"/>
        <v/>
      </c>
    </row>
    <row r="574" spans="27:39" x14ac:dyDescent="0.3">
      <c r="AA574" t="str">
        <f>IF(COUNTA('Procytrat DF'!A75,'Procytrat DF'!B75,'Procytrat DF'!C75)&gt;0,"DF","")</f>
        <v/>
      </c>
      <c r="AB574" t="str">
        <f>IFERROR(IF(ISNUMBER('Procytrat DF'!A75),'Procytrat DF'!A75,DATEVALUE('Procytrat DF'!A75)),"")</f>
        <v/>
      </c>
      <c r="AC574" t="str">
        <f>IF(AA574="","",'Procytrat DF'!B75)</f>
        <v/>
      </c>
      <c r="AD574" t="str">
        <f>IF(AA574="","",IFERROR(1*'Procytrat DF'!C75,IFERROR(_xludf.NUMBERVALUE('Procytrat DF'!C75,".",","),IFERROR(_xludf.NUMBERVALUE('Procytrat DF'!C75,",","."),0))))</f>
        <v/>
      </c>
      <c r="AE574" t="str">
        <f>IF(AA574="","",'Procytrat DF'!L75)</f>
        <v/>
      </c>
      <c r="AF574">
        <f t="shared" si="64"/>
        <v>0</v>
      </c>
      <c r="AG574" t="str">
        <f t="shared" si="65"/>
        <v/>
      </c>
      <c r="AH574" t="str">
        <f t="shared" si="66"/>
        <v/>
      </c>
      <c r="AI574">
        <f t="shared" si="67"/>
        <v>0</v>
      </c>
      <c r="AJ574">
        <f t="shared" si="68"/>
        <v>0</v>
      </c>
      <c r="AK574">
        <v>0</v>
      </c>
      <c r="AL574" t="str">
        <f>IF(AA574="","",IFERROR(IF(ISNUMBER('Procytrat DF'!D75),'Procytrat DF'!D75,IF(ISNUMBER(SEARCH("12",'Procytrat DF'!D75)),EDATE(AB574,12),IF(ISNUMBER(SEARCH("6",'Procytrat DF'!D75)),EDATE(AB574,6),IF(ISNUMBER(SEARCH("3",'Procytrat DF'!D75)),EDATE(AB574,3),DATEVALUE('Procytrat DF'!D75))))),""))</f>
        <v/>
      </c>
      <c r="AM574" t="str">
        <f t="shared" ca="1" si="69"/>
        <v/>
      </c>
    </row>
    <row r="575" spans="27:39" x14ac:dyDescent="0.3">
      <c r="AA575" t="str">
        <f>IF(COUNTA('Procytrat DF'!A76,'Procytrat DF'!B76,'Procytrat DF'!C76)&gt;0,"DF","")</f>
        <v/>
      </c>
      <c r="AB575" t="str">
        <f>IFERROR(IF(ISNUMBER('Procytrat DF'!A76),'Procytrat DF'!A76,DATEVALUE('Procytrat DF'!A76)),"")</f>
        <v/>
      </c>
      <c r="AC575" t="str">
        <f>IF(AA575="","",'Procytrat DF'!B76)</f>
        <v/>
      </c>
      <c r="AD575" t="str">
        <f>IF(AA575="","",IFERROR(1*'Procytrat DF'!C76,IFERROR(_xludf.NUMBERVALUE('Procytrat DF'!C76,".",","),IFERROR(_xludf.NUMBERVALUE('Procytrat DF'!C76,",","."),0))))</f>
        <v/>
      </c>
      <c r="AE575" t="str">
        <f>IF(AA575="","",'Procytrat DF'!L76)</f>
        <v/>
      </c>
      <c r="AF575">
        <f t="shared" si="64"/>
        <v>0</v>
      </c>
      <c r="AG575" t="str">
        <f t="shared" si="65"/>
        <v/>
      </c>
      <c r="AH575" t="str">
        <f t="shared" si="66"/>
        <v/>
      </c>
      <c r="AI575">
        <f t="shared" si="67"/>
        <v>0</v>
      </c>
      <c r="AJ575">
        <f t="shared" si="68"/>
        <v>0</v>
      </c>
      <c r="AK575">
        <v>0</v>
      </c>
      <c r="AL575" t="str">
        <f>IF(AA575="","",IFERROR(IF(ISNUMBER('Procytrat DF'!D76),'Procytrat DF'!D76,IF(ISNUMBER(SEARCH("12",'Procytrat DF'!D76)),EDATE(AB575,12),IF(ISNUMBER(SEARCH("6",'Procytrat DF'!D76)),EDATE(AB575,6),IF(ISNUMBER(SEARCH("3",'Procytrat DF'!D76)),EDATE(AB575,3),DATEVALUE('Procytrat DF'!D76))))),""))</f>
        <v/>
      </c>
      <c r="AM575" t="str">
        <f t="shared" ca="1" si="69"/>
        <v/>
      </c>
    </row>
    <row r="576" spans="27:39" x14ac:dyDescent="0.3">
      <c r="AA576" t="str">
        <f>IF(COUNTA('Procytrat DF'!A77,'Procytrat DF'!B77,'Procytrat DF'!C77)&gt;0,"DF","")</f>
        <v/>
      </c>
      <c r="AB576" t="str">
        <f>IFERROR(IF(ISNUMBER('Procytrat DF'!A77),'Procytrat DF'!A77,DATEVALUE('Procytrat DF'!A77)),"")</f>
        <v/>
      </c>
      <c r="AC576" t="str">
        <f>IF(AA576="","",'Procytrat DF'!B77)</f>
        <v/>
      </c>
      <c r="AD576" t="str">
        <f>IF(AA576="","",IFERROR(1*'Procytrat DF'!C77,IFERROR(_xludf.NUMBERVALUE('Procytrat DF'!C77,".",","),IFERROR(_xludf.NUMBERVALUE('Procytrat DF'!C77,",","."),0))))</f>
        <v/>
      </c>
      <c r="AE576" t="str">
        <f>IF(AA576="","",'Procytrat DF'!L77)</f>
        <v/>
      </c>
      <c r="AF576">
        <f t="shared" si="64"/>
        <v>0</v>
      </c>
      <c r="AG576" t="str">
        <f t="shared" si="65"/>
        <v/>
      </c>
      <c r="AH576" t="str">
        <f t="shared" si="66"/>
        <v/>
      </c>
      <c r="AI576">
        <f t="shared" si="67"/>
        <v>0</v>
      </c>
      <c r="AJ576">
        <f t="shared" si="68"/>
        <v>0</v>
      </c>
      <c r="AK576">
        <v>0</v>
      </c>
      <c r="AL576" t="str">
        <f>IF(AA576="","",IFERROR(IF(ISNUMBER('Procytrat DF'!D77),'Procytrat DF'!D77,IF(ISNUMBER(SEARCH("12",'Procytrat DF'!D77)),EDATE(AB576,12),IF(ISNUMBER(SEARCH("6",'Procytrat DF'!D77)),EDATE(AB576,6),IF(ISNUMBER(SEARCH("3",'Procytrat DF'!D77)),EDATE(AB576,3),DATEVALUE('Procytrat DF'!D77))))),""))</f>
        <v/>
      </c>
      <c r="AM576" t="str">
        <f t="shared" ca="1" si="69"/>
        <v/>
      </c>
    </row>
    <row r="577" spans="27:39" x14ac:dyDescent="0.3">
      <c r="AA577" t="str">
        <f>IF(COUNTA('Procytrat DF'!A78,'Procytrat DF'!B78,'Procytrat DF'!C78)&gt;0,"DF","")</f>
        <v/>
      </c>
      <c r="AB577" t="str">
        <f>IFERROR(IF(ISNUMBER('Procytrat DF'!A78),'Procytrat DF'!A78,DATEVALUE('Procytrat DF'!A78)),"")</f>
        <v/>
      </c>
      <c r="AC577" t="str">
        <f>IF(AA577="","",'Procytrat DF'!B78)</f>
        <v/>
      </c>
      <c r="AD577" t="str">
        <f>IF(AA577="","",IFERROR(1*'Procytrat DF'!C78,IFERROR(_xludf.NUMBERVALUE('Procytrat DF'!C78,".",","),IFERROR(_xludf.NUMBERVALUE('Procytrat DF'!C78,",","."),0))))</f>
        <v/>
      </c>
      <c r="AE577" t="str">
        <f>IF(AA577="","",'Procytrat DF'!L78)</f>
        <v/>
      </c>
      <c r="AF577">
        <f t="shared" si="64"/>
        <v>0</v>
      </c>
      <c r="AG577" t="str">
        <f t="shared" si="65"/>
        <v/>
      </c>
      <c r="AH577" t="str">
        <f t="shared" si="66"/>
        <v/>
      </c>
      <c r="AI577">
        <f t="shared" si="67"/>
        <v>0</v>
      </c>
      <c r="AJ577">
        <f t="shared" si="68"/>
        <v>0</v>
      </c>
      <c r="AK577">
        <v>0</v>
      </c>
      <c r="AL577" t="str">
        <f>IF(AA577="","",IFERROR(IF(ISNUMBER('Procytrat DF'!D78),'Procytrat DF'!D78,IF(ISNUMBER(SEARCH("12",'Procytrat DF'!D78)),EDATE(AB577,12),IF(ISNUMBER(SEARCH("6",'Procytrat DF'!D78)),EDATE(AB577,6),IF(ISNUMBER(SEARCH("3",'Procytrat DF'!D78)),EDATE(AB577,3),DATEVALUE('Procytrat DF'!D78))))),""))</f>
        <v/>
      </c>
      <c r="AM577" t="str">
        <f t="shared" ca="1" si="69"/>
        <v/>
      </c>
    </row>
    <row r="578" spans="27:39" x14ac:dyDescent="0.3">
      <c r="AA578" t="str">
        <f>IF(COUNTA('Procytrat DF'!A79,'Procytrat DF'!B79,'Procytrat DF'!C79)&gt;0,"DF","")</f>
        <v/>
      </c>
      <c r="AB578" t="str">
        <f>IFERROR(IF(ISNUMBER('Procytrat DF'!A79),'Procytrat DF'!A79,DATEVALUE('Procytrat DF'!A79)),"")</f>
        <v/>
      </c>
      <c r="AC578" t="str">
        <f>IF(AA578="","",'Procytrat DF'!B79)</f>
        <v/>
      </c>
      <c r="AD578" t="str">
        <f>IF(AA578="","",IFERROR(1*'Procytrat DF'!C79,IFERROR(_xludf.NUMBERVALUE('Procytrat DF'!C79,".",","),IFERROR(_xludf.NUMBERVALUE('Procytrat DF'!C79,",","."),0))))</f>
        <v/>
      </c>
      <c r="AE578" t="str">
        <f>IF(AA578="","",'Procytrat DF'!L79)</f>
        <v/>
      </c>
      <c r="AF578">
        <f t="shared" ref="AF578:AF641" si="70">IF(AA578="",0,--ISNUMBER(SEARCH("aprovado",AE578)))</f>
        <v>0</v>
      </c>
      <c r="AG578" t="str">
        <f t="shared" ref="AG578:AG641" si="71">IF(AB578="","",YEAR(AB578))</f>
        <v/>
      </c>
      <c r="AH578" t="str">
        <f t="shared" ref="AH578:AH641" si="72">IF(AB578="","",MONTH(AB578))</f>
        <v/>
      </c>
      <c r="AI578">
        <f t="shared" ref="AI578:AI641" si="73">IF(AB578="",0,AB578+ROW()/1000000)</f>
        <v>0</v>
      </c>
      <c r="AJ578">
        <f t="shared" ref="AJ578:AJ641" si="74">--(AA578&lt;&gt;"")</f>
        <v>0</v>
      </c>
      <c r="AK578">
        <v>0</v>
      </c>
      <c r="AL578" t="str">
        <f>IF(AA578="","",IFERROR(IF(ISNUMBER('Procytrat DF'!D79),'Procytrat DF'!D79,IF(ISNUMBER(SEARCH("12",'Procytrat DF'!D79)),EDATE(AB578,12),IF(ISNUMBER(SEARCH("6",'Procytrat DF'!D79)),EDATE(AB578,6),IF(ISNUMBER(SEARCH("3",'Procytrat DF'!D79)),EDATE(AB578,3),DATEVALUE('Procytrat DF'!D79))))),""))</f>
        <v/>
      </c>
      <c r="AM578" t="str">
        <f t="shared" ref="AM578:AM641" ca="1" si="75">IF(AND(AJ578=1,AL578&lt;&gt;"",AL578&gt;=TODAY(),AG578=$W$3),AL578+ROW()/1000000,"")</f>
        <v/>
      </c>
    </row>
    <row r="579" spans="27:39" x14ac:dyDescent="0.3">
      <c r="AA579" t="str">
        <f>IF(COUNTA('Procytrat DF'!A80,'Procytrat DF'!B80,'Procytrat DF'!C80)&gt;0,"DF","")</f>
        <v/>
      </c>
      <c r="AB579" t="str">
        <f>IFERROR(IF(ISNUMBER('Procytrat DF'!A80),'Procytrat DF'!A80,DATEVALUE('Procytrat DF'!A80)),"")</f>
        <v/>
      </c>
      <c r="AC579" t="str">
        <f>IF(AA579="","",'Procytrat DF'!B80)</f>
        <v/>
      </c>
      <c r="AD579" t="str">
        <f>IF(AA579="","",IFERROR(1*'Procytrat DF'!C80,IFERROR(_xludf.NUMBERVALUE('Procytrat DF'!C80,".",","),IFERROR(_xludf.NUMBERVALUE('Procytrat DF'!C80,",","."),0))))</f>
        <v/>
      </c>
      <c r="AE579" t="str">
        <f>IF(AA579="","",'Procytrat DF'!L80)</f>
        <v/>
      </c>
      <c r="AF579">
        <f t="shared" si="70"/>
        <v>0</v>
      </c>
      <c r="AG579" t="str">
        <f t="shared" si="71"/>
        <v/>
      </c>
      <c r="AH579" t="str">
        <f t="shared" si="72"/>
        <v/>
      </c>
      <c r="AI579">
        <f t="shared" si="73"/>
        <v>0</v>
      </c>
      <c r="AJ579">
        <f t="shared" si="74"/>
        <v>0</v>
      </c>
      <c r="AK579">
        <v>0</v>
      </c>
      <c r="AL579" t="str">
        <f>IF(AA579="","",IFERROR(IF(ISNUMBER('Procytrat DF'!D80),'Procytrat DF'!D80,IF(ISNUMBER(SEARCH("12",'Procytrat DF'!D80)),EDATE(AB579,12),IF(ISNUMBER(SEARCH("6",'Procytrat DF'!D80)),EDATE(AB579,6),IF(ISNUMBER(SEARCH("3",'Procytrat DF'!D80)),EDATE(AB579,3),DATEVALUE('Procytrat DF'!D80))))),""))</f>
        <v/>
      </c>
      <c r="AM579" t="str">
        <f t="shared" ca="1" si="75"/>
        <v/>
      </c>
    </row>
    <row r="580" spans="27:39" x14ac:dyDescent="0.3">
      <c r="AA580" t="str">
        <f>IF(COUNTA('Procytrat DF'!A81,'Procytrat DF'!B81,'Procytrat DF'!C81)&gt;0,"DF","")</f>
        <v/>
      </c>
      <c r="AB580" t="str">
        <f>IFERROR(IF(ISNUMBER('Procytrat DF'!A81),'Procytrat DF'!A81,DATEVALUE('Procytrat DF'!A81)),"")</f>
        <v/>
      </c>
      <c r="AC580" t="str">
        <f>IF(AA580="","",'Procytrat DF'!B81)</f>
        <v/>
      </c>
      <c r="AD580" t="str">
        <f>IF(AA580="","",IFERROR(1*'Procytrat DF'!C81,IFERROR(_xludf.NUMBERVALUE('Procytrat DF'!C81,".",","),IFERROR(_xludf.NUMBERVALUE('Procytrat DF'!C81,",","."),0))))</f>
        <v/>
      </c>
      <c r="AE580" t="str">
        <f>IF(AA580="","",'Procytrat DF'!L81)</f>
        <v/>
      </c>
      <c r="AF580">
        <f t="shared" si="70"/>
        <v>0</v>
      </c>
      <c r="AG580" t="str">
        <f t="shared" si="71"/>
        <v/>
      </c>
      <c r="AH580" t="str">
        <f t="shared" si="72"/>
        <v/>
      </c>
      <c r="AI580">
        <f t="shared" si="73"/>
        <v>0</v>
      </c>
      <c r="AJ580">
        <f t="shared" si="74"/>
        <v>0</v>
      </c>
      <c r="AK580">
        <v>0</v>
      </c>
      <c r="AL580" t="str">
        <f>IF(AA580="","",IFERROR(IF(ISNUMBER('Procytrat DF'!D81),'Procytrat DF'!D81,IF(ISNUMBER(SEARCH("12",'Procytrat DF'!D81)),EDATE(AB580,12),IF(ISNUMBER(SEARCH("6",'Procytrat DF'!D81)),EDATE(AB580,6),IF(ISNUMBER(SEARCH("3",'Procytrat DF'!D81)),EDATE(AB580,3),DATEVALUE('Procytrat DF'!D81))))),""))</f>
        <v/>
      </c>
      <c r="AM580" t="str">
        <f t="shared" ca="1" si="75"/>
        <v/>
      </c>
    </row>
    <row r="581" spans="27:39" x14ac:dyDescent="0.3">
      <c r="AA581" t="str">
        <f>IF(COUNTA('Procytrat DF'!A82,'Procytrat DF'!B82,'Procytrat DF'!C82)&gt;0,"DF","")</f>
        <v/>
      </c>
      <c r="AB581" t="str">
        <f>IFERROR(IF(ISNUMBER('Procytrat DF'!A82),'Procytrat DF'!A82,DATEVALUE('Procytrat DF'!A82)),"")</f>
        <v/>
      </c>
      <c r="AC581" t="str">
        <f>IF(AA581="","",'Procytrat DF'!B82)</f>
        <v/>
      </c>
      <c r="AD581" t="str">
        <f>IF(AA581="","",IFERROR(1*'Procytrat DF'!C82,IFERROR(_xludf.NUMBERVALUE('Procytrat DF'!C82,".",","),IFERROR(_xludf.NUMBERVALUE('Procytrat DF'!C82,",","."),0))))</f>
        <v/>
      </c>
      <c r="AE581" t="str">
        <f>IF(AA581="","",'Procytrat DF'!L82)</f>
        <v/>
      </c>
      <c r="AF581">
        <f t="shared" si="70"/>
        <v>0</v>
      </c>
      <c r="AG581" t="str">
        <f t="shared" si="71"/>
        <v/>
      </c>
      <c r="AH581" t="str">
        <f t="shared" si="72"/>
        <v/>
      </c>
      <c r="AI581">
        <f t="shared" si="73"/>
        <v>0</v>
      </c>
      <c r="AJ581">
        <f t="shared" si="74"/>
        <v>0</v>
      </c>
      <c r="AK581">
        <v>0</v>
      </c>
      <c r="AL581" t="str">
        <f>IF(AA581="","",IFERROR(IF(ISNUMBER('Procytrat DF'!D82),'Procytrat DF'!D82,IF(ISNUMBER(SEARCH("12",'Procytrat DF'!D82)),EDATE(AB581,12),IF(ISNUMBER(SEARCH("6",'Procytrat DF'!D82)),EDATE(AB581,6),IF(ISNUMBER(SEARCH("3",'Procytrat DF'!D82)),EDATE(AB581,3),DATEVALUE('Procytrat DF'!D82))))),""))</f>
        <v/>
      </c>
      <c r="AM581" t="str">
        <f t="shared" ca="1" si="75"/>
        <v/>
      </c>
    </row>
    <row r="582" spans="27:39" x14ac:dyDescent="0.3">
      <c r="AA582" t="str">
        <f>IF(COUNTA('Procytrat DF'!A83,'Procytrat DF'!B83,'Procytrat DF'!C83)&gt;0,"DF","")</f>
        <v/>
      </c>
      <c r="AB582" t="str">
        <f>IFERROR(IF(ISNUMBER('Procytrat DF'!A83),'Procytrat DF'!A83,DATEVALUE('Procytrat DF'!A83)),"")</f>
        <v/>
      </c>
      <c r="AC582" t="str">
        <f>IF(AA582="","",'Procytrat DF'!B83)</f>
        <v/>
      </c>
      <c r="AD582" t="str">
        <f>IF(AA582="","",IFERROR(1*'Procytrat DF'!C83,IFERROR(_xludf.NUMBERVALUE('Procytrat DF'!C83,".",","),IFERROR(_xludf.NUMBERVALUE('Procytrat DF'!C83,",","."),0))))</f>
        <v/>
      </c>
      <c r="AE582" t="str">
        <f>IF(AA582="","",'Procytrat DF'!L83)</f>
        <v/>
      </c>
      <c r="AF582">
        <f t="shared" si="70"/>
        <v>0</v>
      </c>
      <c r="AG582" t="str">
        <f t="shared" si="71"/>
        <v/>
      </c>
      <c r="AH582" t="str">
        <f t="shared" si="72"/>
        <v/>
      </c>
      <c r="AI582">
        <f t="shared" si="73"/>
        <v>0</v>
      </c>
      <c r="AJ582">
        <f t="shared" si="74"/>
        <v>0</v>
      </c>
      <c r="AK582">
        <v>0</v>
      </c>
      <c r="AL582" t="str">
        <f>IF(AA582="","",IFERROR(IF(ISNUMBER('Procytrat DF'!D83),'Procytrat DF'!D83,IF(ISNUMBER(SEARCH("12",'Procytrat DF'!D83)),EDATE(AB582,12),IF(ISNUMBER(SEARCH("6",'Procytrat DF'!D83)),EDATE(AB582,6),IF(ISNUMBER(SEARCH("3",'Procytrat DF'!D83)),EDATE(AB582,3),DATEVALUE('Procytrat DF'!D83))))),""))</f>
        <v/>
      </c>
      <c r="AM582" t="str">
        <f t="shared" ca="1" si="75"/>
        <v/>
      </c>
    </row>
    <row r="583" spans="27:39" x14ac:dyDescent="0.3">
      <c r="AA583" t="str">
        <f>IF(COUNTA('Procytrat DF'!A84,'Procytrat DF'!B84,'Procytrat DF'!C84)&gt;0,"DF","")</f>
        <v/>
      </c>
      <c r="AB583" t="str">
        <f>IFERROR(IF(ISNUMBER('Procytrat DF'!A84),'Procytrat DF'!A84,DATEVALUE('Procytrat DF'!A84)),"")</f>
        <v/>
      </c>
      <c r="AC583" t="str">
        <f>IF(AA583="","",'Procytrat DF'!B84)</f>
        <v/>
      </c>
      <c r="AD583" t="str">
        <f>IF(AA583="","",IFERROR(1*'Procytrat DF'!C84,IFERROR(_xludf.NUMBERVALUE('Procytrat DF'!C84,".",","),IFERROR(_xludf.NUMBERVALUE('Procytrat DF'!C84,",","."),0))))</f>
        <v/>
      </c>
      <c r="AE583" t="str">
        <f>IF(AA583="","",'Procytrat DF'!L84)</f>
        <v/>
      </c>
      <c r="AF583">
        <f t="shared" si="70"/>
        <v>0</v>
      </c>
      <c r="AG583" t="str">
        <f t="shared" si="71"/>
        <v/>
      </c>
      <c r="AH583" t="str">
        <f t="shared" si="72"/>
        <v/>
      </c>
      <c r="AI583">
        <f t="shared" si="73"/>
        <v>0</v>
      </c>
      <c r="AJ583">
        <f t="shared" si="74"/>
        <v>0</v>
      </c>
      <c r="AK583">
        <v>0</v>
      </c>
      <c r="AL583" t="str">
        <f>IF(AA583="","",IFERROR(IF(ISNUMBER('Procytrat DF'!D84),'Procytrat DF'!D84,IF(ISNUMBER(SEARCH("12",'Procytrat DF'!D84)),EDATE(AB583,12),IF(ISNUMBER(SEARCH("6",'Procytrat DF'!D84)),EDATE(AB583,6),IF(ISNUMBER(SEARCH("3",'Procytrat DF'!D84)),EDATE(AB583,3),DATEVALUE('Procytrat DF'!D84))))),""))</f>
        <v/>
      </c>
      <c r="AM583" t="str">
        <f t="shared" ca="1" si="75"/>
        <v/>
      </c>
    </row>
    <row r="584" spans="27:39" x14ac:dyDescent="0.3">
      <c r="AA584" t="str">
        <f>IF(COUNTA('Procytrat DF'!A85,'Procytrat DF'!B85,'Procytrat DF'!C85)&gt;0,"DF","")</f>
        <v/>
      </c>
      <c r="AB584" t="str">
        <f>IFERROR(IF(ISNUMBER('Procytrat DF'!A85),'Procytrat DF'!A85,DATEVALUE('Procytrat DF'!A85)),"")</f>
        <v/>
      </c>
      <c r="AC584" t="str">
        <f>IF(AA584="","",'Procytrat DF'!B85)</f>
        <v/>
      </c>
      <c r="AD584" t="str">
        <f>IF(AA584="","",IFERROR(1*'Procytrat DF'!C85,IFERROR(_xludf.NUMBERVALUE('Procytrat DF'!C85,".",","),IFERROR(_xludf.NUMBERVALUE('Procytrat DF'!C85,",","."),0))))</f>
        <v/>
      </c>
      <c r="AE584" t="str">
        <f>IF(AA584="","",'Procytrat DF'!L85)</f>
        <v/>
      </c>
      <c r="AF584">
        <f t="shared" si="70"/>
        <v>0</v>
      </c>
      <c r="AG584" t="str">
        <f t="shared" si="71"/>
        <v/>
      </c>
      <c r="AH584" t="str">
        <f t="shared" si="72"/>
        <v/>
      </c>
      <c r="AI584">
        <f t="shared" si="73"/>
        <v>0</v>
      </c>
      <c r="AJ584">
        <f t="shared" si="74"/>
        <v>0</v>
      </c>
      <c r="AK584">
        <v>0</v>
      </c>
      <c r="AL584" t="str">
        <f>IF(AA584="","",IFERROR(IF(ISNUMBER('Procytrat DF'!D85),'Procytrat DF'!D85,IF(ISNUMBER(SEARCH("12",'Procytrat DF'!D85)),EDATE(AB584,12),IF(ISNUMBER(SEARCH("6",'Procytrat DF'!D85)),EDATE(AB584,6),IF(ISNUMBER(SEARCH("3",'Procytrat DF'!D85)),EDATE(AB584,3),DATEVALUE('Procytrat DF'!D85))))),""))</f>
        <v/>
      </c>
      <c r="AM584" t="str">
        <f t="shared" ca="1" si="75"/>
        <v/>
      </c>
    </row>
    <row r="585" spans="27:39" x14ac:dyDescent="0.3">
      <c r="AA585" t="str">
        <f>IF(COUNTA('Procytrat DF'!A86,'Procytrat DF'!B86,'Procytrat DF'!C86)&gt;0,"DF","")</f>
        <v/>
      </c>
      <c r="AB585" t="str">
        <f>IFERROR(IF(ISNUMBER('Procytrat DF'!A86),'Procytrat DF'!A86,DATEVALUE('Procytrat DF'!A86)),"")</f>
        <v/>
      </c>
      <c r="AC585" t="str">
        <f>IF(AA585="","",'Procytrat DF'!B86)</f>
        <v/>
      </c>
      <c r="AD585" t="str">
        <f>IF(AA585="","",IFERROR(1*'Procytrat DF'!C86,IFERROR(_xludf.NUMBERVALUE('Procytrat DF'!C86,".",","),IFERROR(_xludf.NUMBERVALUE('Procytrat DF'!C86,",","."),0))))</f>
        <v/>
      </c>
      <c r="AE585" t="str">
        <f>IF(AA585="","",'Procytrat DF'!L86)</f>
        <v/>
      </c>
      <c r="AF585">
        <f t="shared" si="70"/>
        <v>0</v>
      </c>
      <c r="AG585" t="str">
        <f t="shared" si="71"/>
        <v/>
      </c>
      <c r="AH585" t="str">
        <f t="shared" si="72"/>
        <v/>
      </c>
      <c r="AI585">
        <f t="shared" si="73"/>
        <v>0</v>
      </c>
      <c r="AJ585">
        <f t="shared" si="74"/>
        <v>0</v>
      </c>
      <c r="AK585">
        <v>0</v>
      </c>
      <c r="AL585" t="str">
        <f>IF(AA585="","",IFERROR(IF(ISNUMBER('Procytrat DF'!D86),'Procytrat DF'!D86,IF(ISNUMBER(SEARCH("12",'Procytrat DF'!D86)),EDATE(AB585,12),IF(ISNUMBER(SEARCH("6",'Procytrat DF'!D86)),EDATE(AB585,6),IF(ISNUMBER(SEARCH("3",'Procytrat DF'!D86)),EDATE(AB585,3),DATEVALUE('Procytrat DF'!D86))))),""))</f>
        <v/>
      </c>
      <c r="AM585" t="str">
        <f t="shared" ca="1" si="75"/>
        <v/>
      </c>
    </row>
    <row r="586" spans="27:39" x14ac:dyDescent="0.3">
      <c r="AA586" t="str">
        <f>IF(COUNTA('Procytrat DF'!A87,'Procytrat DF'!B87,'Procytrat DF'!C87)&gt;0,"DF","")</f>
        <v/>
      </c>
      <c r="AB586" t="str">
        <f>IFERROR(IF(ISNUMBER('Procytrat DF'!A87),'Procytrat DF'!A87,DATEVALUE('Procytrat DF'!A87)),"")</f>
        <v/>
      </c>
      <c r="AC586" t="str">
        <f>IF(AA586="","",'Procytrat DF'!B87)</f>
        <v/>
      </c>
      <c r="AD586" t="str">
        <f>IF(AA586="","",IFERROR(1*'Procytrat DF'!C87,IFERROR(_xludf.NUMBERVALUE('Procytrat DF'!C87,".",","),IFERROR(_xludf.NUMBERVALUE('Procytrat DF'!C87,",","."),0))))</f>
        <v/>
      </c>
      <c r="AE586" t="str">
        <f>IF(AA586="","",'Procytrat DF'!L87)</f>
        <v/>
      </c>
      <c r="AF586">
        <f t="shared" si="70"/>
        <v>0</v>
      </c>
      <c r="AG586" t="str">
        <f t="shared" si="71"/>
        <v/>
      </c>
      <c r="AH586" t="str">
        <f t="shared" si="72"/>
        <v/>
      </c>
      <c r="AI586">
        <f t="shared" si="73"/>
        <v>0</v>
      </c>
      <c r="AJ586">
        <f t="shared" si="74"/>
        <v>0</v>
      </c>
      <c r="AK586">
        <v>0</v>
      </c>
      <c r="AL586" t="str">
        <f>IF(AA586="","",IFERROR(IF(ISNUMBER('Procytrat DF'!D87),'Procytrat DF'!D87,IF(ISNUMBER(SEARCH("12",'Procytrat DF'!D87)),EDATE(AB586,12),IF(ISNUMBER(SEARCH("6",'Procytrat DF'!D87)),EDATE(AB586,6),IF(ISNUMBER(SEARCH("3",'Procytrat DF'!D87)),EDATE(AB586,3),DATEVALUE('Procytrat DF'!D87))))),""))</f>
        <v/>
      </c>
      <c r="AM586" t="str">
        <f t="shared" ca="1" si="75"/>
        <v/>
      </c>
    </row>
    <row r="587" spans="27:39" x14ac:dyDescent="0.3">
      <c r="AA587" t="str">
        <f>IF(COUNTA('Procytrat DF'!A88,'Procytrat DF'!B88,'Procytrat DF'!C88)&gt;0,"DF","")</f>
        <v/>
      </c>
      <c r="AB587" t="str">
        <f>IFERROR(IF(ISNUMBER('Procytrat DF'!A88),'Procytrat DF'!A88,DATEVALUE('Procytrat DF'!A88)),"")</f>
        <v/>
      </c>
      <c r="AC587" t="str">
        <f>IF(AA587="","",'Procytrat DF'!B88)</f>
        <v/>
      </c>
      <c r="AD587" t="str">
        <f>IF(AA587="","",IFERROR(1*'Procytrat DF'!C88,IFERROR(_xludf.NUMBERVALUE('Procytrat DF'!C88,".",","),IFERROR(_xludf.NUMBERVALUE('Procytrat DF'!C88,",","."),0))))</f>
        <v/>
      </c>
      <c r="AE587" t="str">
        <f>IF(AA587="","",'Procytrat DF'!L88)</f>
        <v/>
      </c>
      <c r="AF587">
        <f t="shared" si="70"/>
        <v>0</v>
      </c>
      <c r="AG587" t="str">
        <f t="shared" si="71"/>
        <v/>
      </c>
      <c r="AH587" t="str">
        <f t="shared" si="72"/>
        <v/>
      </c>
      <c r="AI587">
        <f t="shared" si="73"/>
        <v>0</v>
      </c>
      <c r="AJ587">
        <f t="shared" si="74"/>
        <v>0</v>
      </c>
      <c r="AK587">
        <v>0</v>
      </c>
      <c r="AL587" t="str">
        <f>IF(AA587="","",IFERROR(IF(ISNUMBER('Procytrat DF'!D88),'Procytrat DF'!D88,IF(ISNUMBER(SEARCH("12",'Procytrat DF'!D88)),EDATE(AB587,12),IF(ISNUMBER(SEARCH("6",'Procytrat DF'!D88)),EDATE(AB587,6),IF(ISNUMBER(SEARCH("3",'Procytrat DF'!D88)),EDATE(AB587,3),DATEVALUE('Procytrat DF'!D88))))),""))</f>
        <v/>
      </c>
      <c r="AM587" t="str">
        <f t="shared" ca="1" si="75"/>
        <v/>
      </c>
    </row>
    <row r="588" spans="27:39" x14ac:dyDescent="0.3">
      <c r="AA588" t="str">
        <f>IF(COUNTA('Procytrat DF'!A89,'Procytrat DF'!B89,'Procytrat DF'!C89)&gt;0,"DF","")</f>
        <v/>
      </c>
      <c r="AB588" t="str">
        <f>IFERROR(IF(ISNUMBER('Procytrat DF'!A89),'Procytrat DF'!A89,DATEVALUE('Procytrat DF'!A89)),"")</f>
        <v/>
      </c>
      <c r="AC588" t="str">
        <f>IF(AA588="","",'Procytrat DF'!B89)</f>
        <v/>
      </c>
      <c r="AD588" t="str">
        <f>IF(AA588="","",IFERROR(1*'Procytrat DF'!C89,IFERROR(_xludf.NUMBERVALUE('Procytrat DF'!C89,".",","),IFERROR(_xludf.NUMBERVALUE('Procytrat DF'!C89,",","."),0))))</f>
        <v/>
      </c>
      <c r="AE588" t="str">
        <f>IF(AA588="","",'Procytrat DF'!L89)</f>
        <v/>
      </c>
      <c r="AF588">
        <f t="shared" si="70"/>
        <v>0</v>
      </c>
      <c r="AG588" t="str">
        <f t="shared" si="71"/>
        <v/>
      </c>
      <c r="AH588" t="str">
        <f t="shared" si="72"/>
        <v/>
      </c>
      <c r="AI588">
        <f t="shared" si="73"/>
        <v>0</v>
      </c>
      <c r="AJ588">
        <f t="shared" si="74"/>
        <v>0</v>
      </c>
      <c r="AK588">
        <v>0</v>
      </c>
      <c r="AL588" t="str">
        <f>IF(AA588="","",IFERROR(IF(ISNUMBER('Procytrat DF'!D89),'Procytrat DF'!D89,IF(ISNUMBER(SEARCH("12",'Procytrat DF'!D89)),EDATE(AB588,12),IF(ISNUMBER(SEARCH("6",'Procytrat DF'!D89)),EDATE(AB588,6),IF(ISNUMBER(SEARCH("3",'Procytrat DF'!D89)),EDATE(AB588,3),DATEVALUE('Procytrat DF'!D89))))),""))</f>
        <v/>
      </c>
      <c r="AM588" t="str">
        <f t="shared" ca="1" si="75"/>
        <v/>
      </c>
    </row>
    <row r="589" spans="27:39" x14ac:dyDescent="0.3">
      <c r="AA589" t="str">
        <f>IF(COUNTA('Procytrat DF'!A90,'Procytrat DF'!B90,'Procytrat DF'!C90)&gt;0,"DF","")</f>
        <v/>
      </c>
      <c r="AB589" t="str">
        <f>IFERROR(IF(ISNUMBER('Procytrat DF'!A90),'Procytrat DF'!A90,DATEVALUE('Procytrat DF'!A90)),"")</f>
        <v/>
      </c>
      <c r="AC589" t="str">
        <f>IF(AA589="","",'Procytrat DF'!B90)</f>
        <v/>
      </c>
      <c r="AD589" t="str">
        <f>IF(AA589="","",IFERROR(1*'Procytrat DF'!C90,IFERROR(_xludf.NUMBERVALUE('Procytrat DF'!C90,".",","),IFERROR(_xludf.NUMBERVALUE('Procytrat DF'!C90,",","."),0))))</f>
        <v/>
      </c>
      <c r="AE589" t="str">
        <f>IF(AA589="","",'Procytrat DF'!L90)</f>
        <v/>
      </c>
      <c r="AF589">
        <f t="shared" si="70"/>
        <v>0</v>
      </c>
      <c r="AG589" t="str">
        <f t="shared" si="71"/>
        <v/>
      </c>
      <c r="AH589" t="str">
        <f t="shared" si="72"/>
        <v/>
      </c>
      <c r="AI589">
        <f t="shared" si="73"/>
        <v>0</v>
      </c>
      <c r="AJ589">
        <f t="shared" si="74"/>
        <v>0</v>
      </c>
      <c r="AK589">
        <v>0</v>
      </c>
      <c r="AL589" t="str">
        <f>IF(AA589="","",IFERROR(IF(ISNUMBER('Procytrat DF'!D90),'Procytrat DF'!D90,IF(ISNUMBER(SEARCH("12",'Procytrat DF'!D90)),EDATE(AB589,12),IF(ISNUMBER(SEARCH("6",'Procytrat DF'!D90)),EDATE(AB589,6),IF(ISNUMBER(SEARCH("3",'Procytrat DF'!D90)),EDATE(AB589,3),DATEVALUE('Procytrat DF'!D90))))),""))</f>
        <v/>
      </c>
      <c r="AM589" t="str">
        <f t="shared" ca="1" si="75"/>
        <v/>
      </c>
    </row>
    <row r="590" spans="27:39" x14ac:dyDescent="0.3">
      <c r="AA590" t="str">
        <f>IF(COUNTA('Procytrat DF'!A91,'Procytrat DF'!B91,'Procytrat DF'!C91)&gt;0,"DF","")</f>
        <v/>
      </c>
      <c r="AB590" t="str">
        <f>IFERROR(IF(ISNUMBER('Procytrat DF'!A91),'Procytrat DF'!A91,DATEVALUE('Procytrat DF'!A91)),"")</f>
        <v/>
      </c>
      <c r="AC590" t="str">
        <f>IF(AA590="","",'Procytrat DF'!B91)</f>
        <v/>
      </c>
      <c r="AD590" t="str">
        <f>IF(AA590="","",IFERROR(1*'Procytrat DF'!C91,IFERROR(_xludf.NUMBERVALUE('Procytrat DF'!C91,".",","),IFERROR(_xludf.NUMBERVALUE('Procytrat DF'!C91,",","."),0))))</f>
        <v/>
      </c>
      <c r="AE590" t="str">
        <f>IF(AA590="","",'Procytrat DF'!L91)</f>
        <v/>
      </c>
      <c r="AF590">
        <f t="shared" si="70"/>
        <v>0</v>
      </c>
      <c r="AG590" t="str">
        <f t="shared" si="71"/>
        <v/>
      </c>
      <c r="AH590" t="str">
        <f t="shared" si="72"/>
        <v/>
      </c>
      <c r="AI590">
        <f t="shared" si="73"/>
        <v>0</v>
      </c>
      <c r="AJ590">
        <f t="shared" si="74"/>
        <v>0</v>
      </c>
      <c r="AK590">
        <v>0</v>
      </c>
      <c r="AL590" t="str">
        <f>IF(AA590="","",IFERROR(IF(ISNUMBER('Procytrat DF'!D91),'Procytrat DF'!D91,IF(ISNUMBER(SEARCH("12",'Procytrat DF'!D91)),EDATE(AB590,12),IF(ISNUMBER(SEARCH("6",'Procytrat DF'!D91)),EDATE(AB590,6),IF(ISNUMBER(SEARCH("3",'Procytrat DF'!D91)),EDATE(AB590,3),DATEVALUE('Procytrat DF'!D91))))),""))</f>
        <v/>
      </c>
      <c r="AM590" t="str">
        <f t="shared" ca="1" si="75"/>
        <v/>
      </c>
    </row>
    <row r="591" spans="27:39" x14ac:dyDescent="0.3">
      <c r="AA591" t="str">
        <f>IF(COUNTA('Procytrat DF'!A92,'Procytrat DF'!B92,'Procytrat DF'!C92)&gt;0,"DF","")</f>
        <v/>
      </c>
      <c r="AB591" t="str">
        <f>IFERROR(IF(ISNUMBER('Procytrat DF'!A92),'Procytrat DF'!A92,DATEVALUE('Procytrat DF'!A92)),"")</f>
        <v/>
      </c>
      <c r="AC591" t="str">
        <f>IF(AA591="","",'Procytrat DF'!B92)</f>
        <v/>
      </c>
      <c r="AD591" t="str">
        <f>IF(AA591="","",IFERROR(1*'Procytrat DF'!C92,IFERROR(_xludf.NUMBERVALUE('Procytrat DF'!C92,".",","),IFERROR(_xludf.NUMBERVALUE('Procytrat DF'!C92,",","."),0))))</f>
        <v/>
      </c>
      <c r="AE591" t="str">
        <f>IF(AA591="","",'Procytrat DF'!L92)</f>
        <v/>
      </c>
      <c r="AF591">
        <f t="shared" si="70"/>
        <v>0</v>
      </c>
      <c r="AG591" t="str">
        <f t="shared" si="71"/>
        <v/>
      </c>
      <c r="AH591" t="str">
        <f t="shared" si="72"/>
        <v/>
      </c>
      <c r="AI591">
        <f t="shared" si="73"/>
        <v>0</v>
      </c>
      <c r="AJ591">
        <f t="shared" si="74"/>
        <v>0</v>
      </c>
      <c r="AK591">
        <v>0</v>
      </c>
      <c r="AL591" t="str">
        <f>IF(AA591="","",IFERROR(IF(ISNUMBER('Procytrat DF'!D92),'Procytrat DF'!D92,IF(ISNUMBER(SEARCH("12",'Procytrat DF'!D92)),EDATE(AB591,12),IF(ISNUMBER(SEARCH("6",'Procytrat DF'!D92)),EDATE(AB591,6),IF(ISNUMBER(SEARCH("3",'Procytrat DF'!D92)),EDATE(AB591,3),DATEVALUE('Procytrat DF'!D92))))),""))</f>
        <v/>
      </c>
      <c r="AM591" t="str">
        <f t="shared" ca="1" si="75"/>
        <v/>
      </c>
    </row>
    <row r="592" spans="27:39" x14ac:dyDescent="0.3">
      <c r="AA592" t="str">
        <f>IF(COUNTA('Procytrat DF'!A93,'Procytrat DF'!B93,'Procytrat DF'!C93)&gt;0,"DF","")</f>
        <v/>
      </c>
      <c r="AB592" t="str">
        <f>IFERROR(IF(ISNUMBER('Procytrat DF'!A93),'Procytrat DF'!A93,DATEVALUE('Procytrat DF'!A93)),"")</f>
        <v/>
      </c>
      <c r="AC592" t="str">
        <f>IF(AA592="","",'Procytrat DF'!B93)</f>
        <v/>
      </c>
      <c r="AD592" t="str">
        <f>IF(AA592="","",IFERROR(1*'Procytrat DF'!C93,IFERROR(_xludf.NUMBERVALUE('Procytrat DF'!C93,".",","),IFERROR(_xludf.NUMBERVALUE('Procytrat DF'!C93,",","."),0))))</f>
        <v/>
      </c>
      <c r="AE592" t="str">
        <f>IF(AA592="","",'Procytrat DF'!L93)</f>
        <v/>
      </c>
      <c r="AF592">
        <f t="shared" si="70"/>
        <v>0</v>
      </c>
      <c r="AG592" t="str">
        <f t="shared" si="71"/>
        <v/>
      </c>
      <c r="AH592" t="str">
        <f t="shared" si="72"/>
        <v/>
      </c>
      <c r="AI592">
        <f t="shared" si="73"/>
        <v>0</v>
      </c>
      <c r="AJ592">
        <f t="shared" si="74"/>
        <v>0</v>
      </c>
      <c r="AK592">
        <v>0</v>
      </c>
      <c r="AL592" t="str">
        <f>IF(AA592="","",IFERROR(IF(ISNUMBER('Procytrat DF'!D93),'Procytrat DF'!D93,IF(ISNUMBER(SEARCH("12",'Procytrat DF'!D93)),EDATE(AB592,12),IF(ISNUMBER(SEARCH("6",'Procytrat DF'!D93)),EDATE(AB592,6),IF(ISNUMBER(SEARCH("3",'Procytrat DF'!D93)),EDATE(AB592,3),DATEVALUE('Procytrat DF'!D93))))),""))</f>
        <v/>
      </c>
      <c r="AM592" t="str">
        <f t="shared" ca="1" si="75"/>
        <v/>
      </c>
    </row>
    <row r="593" spans="27:39" x14ac:dyDescent="0.3">
      <c r="AA593" t="str">
        <f>IF(COUNTA('Procytrat DF'!A94,'Procytrat DF'!B94,'Procytrat DF'!C94)&gt;0,"DF","")</f>
        <v/>
      </c>
      <c r="AB593" t="str">
        <f>IFERROR(IF(ISNUMBER('Procytrat DF'!A94),'Procytrat DF'!A94,DATEVALUE('Procytrat DF'!A94)),"")</f>
        <v/>
      </c>
      <c r="AC593" t="str">
        <f>IF(AA593="","",'Procytrat DF'!B94)</f>
        <v/>
      </c>
      <c r="AD593" t="str">
        <f>IF(AA593="","",IFERROR(1*'Procytrat DF'!C94,IFERROR(_xludf.NUMBERVALUE('Procytrat DF'!C94,".",","),IFERROR(_xludf.NUMBERVALUE('Procytrat DF'!C94,",","."),0))))</f>
        <v/>
      </c>
      <c r="AE593" t="str">
        <f>IF(AA593="","",'Procytrat DF'!L94)</f>
        <v/>
      </c>
      <c r="AF593">
        <f t="shared" si="70"/>
        <v>0</v>
      </c>
      <c r="AG593" t="str">
        <f t="shared" si="71"/>
        <v/>
      </c>
      <c r="AH593" t="str">
        <f t="shared" si="72"/>
        <v/>
      </c>
      <c r="AI593">
        <f t="shared" si="73"/>
        <v>0</v>
      </c>
      <c r="AJ593">
        <f t="shared" si="74"/>
        <v>0</v>
      </c>
      <c r="AK593">
        <v>0</v>
      </c>
      <c r="AL593" t="str">
        <f>IF(AA593="","",IFERROR(IF(ISNUMBER('Procytrat DF'!D94),'Procytrat DF'!D94,IF(ISNUMBER(SEARCH("12",'Procytrat DF'!D94)),EDATE(AB593,12),IF(ISNUMBER(SEARCH("6",'Procytrat DF'!D94)),EDATE(AB593,6),IF(ISNUMBER(SEARCH("3",'Procytrat DF'!D94)),EDATE(AB593,3),DATEVALUE('Procytrat DF'!D94))))),""))</f>
        <v/>
      </c>
      <c r="AM593" t="str">
        <f t="shared" ca="1" si="75"/>
        <v/>
      </c>
    </row>
    <row r="594" spans="27:39" x14ac:dyDescent="0.3">
      <c r="AA594" t="str">
        <f>IF(COUNTA('Procytrat DF'!A95,'Procytrat DF'!B95,'Procytrat DF'!C95)&gt;0,"DF","")</f>
        <v/>
      </c>
      <c r="AB594" t="str">
        <f>IFERROR(IF(ISNUMBER('Procytrat DF'!A95),'Procytrat DF'!A95,DATEVALUE('Procytrat DF'!A95)),"")</f>
        <v/>
      </c>
      <c r="AC594" t="str">
        <f>IF(AA594="","",'Procytrat DF'!B95)</f>
        <v/>
      </c>
      <c r="AD594" t="str">
        <f>IF(AA594="","",IFERROR(1*'Procytrat DF'!C95,IFERROR(_xludf.NUMBERVALUE('Procytrat DF'!C95,".",","),IFERROR(_xludf.NUMBERVALUE('Procytrat DF'!C95,",","."),0))))</f>
        <v/>
      </c>
      <c r="AE594" t="str">
        <f>IF(AA594="","",'Procytrat DF'!L95)</f>
        <v/>
      </c>
      <c r="AF594">
        <f t="shared" si="70"/>
        <v>0</v>
      </c>
      <c r="AG594" t="str">
        <f t="shared" si="71"/>
        <v/>
      </c>
      <c r="AH594" t="str">
        <f t="shared" si="72"/>
        <v/>
      </c>
      <c r="AI594">
        <f t="shared" si="73"/>
        <v>0</v>
      </c>
      <c r="AJ594">
        <f t="shared" si="74"/>
        <v>0</v>
      </c>
      <c r="AK594">
        <v>0</v>
      </c>
      <c r="AL594" t="str">
        <f>IF(AA594="","",IFERROR(IF(ISNUMBER('Procytrat DF'!D95),'Procytrat DF'!D95,IF(ISNUMBER(SEARCH("12",'Procytrat DF'!D95)),EDATE(AB594,12),IF(ISNUMBER(SEARCH("6",'Procytrat DF'!D95)),EDATE(AB594,6),IF(ISNUMBER(SEARCH("3",'Procytrat DF'!D95)),EDATE(AB594,3),DATEVALUE('Procytrat DF'!D95))))),""))</f>
        <v/>
      </c>
      <c r="AM594" t="str">
        <f t="shared" ca="1" si="75"/>
        <v/>
      </c>
    </row>
    <row r="595" spans="27:39" x14ac:dyDescent="0.3">
      <c r="AA595" t="str">
        <f>IF(COUNTA('Procytrat DF'!A96,'Procytrat DF'!B96,'Procytrat DF'!C96)&gt;0,"DF","")</f>
        <v/>
      </c>
      <c r="AB595" t="str">
        <f>IFERROR(IF(ISNUMBER('Procytrat DF'!A96),'Procytrat DF'!A96,DATEVALUE('Procytrat DF'!A96)),"")</f>
        <v/>
      </c>
      <c r="AC595" t="str">
        <f>IF(AA595="","",'Procytrat DF'!B96)</f>
        <v/>
      </c>
      <c r="AD595" t="str">
        <f>IF(AA595="","",IFERROR(1*'Procytrat DF'!C96,IFERROR(_xludf.NUMBERVALUE('Procytrat DF'!C96,".",","),IFERROR(_xludf.NUMBERVALUE('Procytrat DF'!C96,",","."),0))))</f>
        <v/>
      </c>
      <c r="AE595" t="str">
        <f>IF(AA595="","",'Procytrat DF'!L96)</f>
        <v/>
      </c>
      <c r="AF595">
        <f t="shared" si="70"/>
        <v>0</v>
      </c>
      <c r="AG595" t="str">
        <f t="shared" si="71"/>
        <v/>
      </c>
      <c r="AH595" t="str">
        <f t="shared" si="72"/>
        <v/>
      </c>
      <c r="AI595">
        <f t="shared" si="73"/>
        <v>0</v>
      </c>
      <c r="AJ595">
        <f t="shared" si="74"/>
        <v>0</v>
      </c>
      <c r="AK595">
        <v>0</v>
      </c>
      <c r="AL595" t="str">
        <f>IF(AA595="","",IFERROR(IF(ISNUMBER('Procytrat DF'!D96),'Procytrat DF'!D96,IF(ISNUMBER(SEARCH("12",'Procytrat DF'!D96)),EDATE(AB595,12),IF(ISNUMBER(SEARCH("6",'Procytrat DF'!D96)),EDATE(AB595,6),IF(ISNUMBER(SEARCH("3",'Procytrat DF'!D96)),EDATE(AB595,3),DATEVALUE('Procytrat DF'!D96))))),""))</f>
        <v/>
      </c>
      <c r="AM595" t="str">
        <f t="shared" ca="1" si="75"/>
        <v/>
      </c>
    </row>
    <row r="596" spans="27:39" x14ac:dyDescent="0.3">
      <c r="AA596" t="str">
        <f>IF(COUNTA('Procytrat DF'!A97,'Procytrat DF'!B97,'Procytrat DF'!C97)&gt;0,"DF","")</f>
        <v/>
      </c>
      <c r="AB596" t="str">
        <f>IFERROR(IF(ISNUMBER('Procytrat DF'!A97),'Procytrat DF'!A97,DATEVALUE('Procytrat DF'!A97)),"")</f>
        <v/>
      </c>
      <c r="AC596" t="str">
        <f>IF(AA596="","",'Procytrat DF'!B97)</f>
        <v/>
      </c>
      <c r="AD596" t="str">
        <f>IF(AA596="","",IFERROR(1*'Procytrat DF'!C97,IFERROR(_xludf.NUMBERVALUE('Procytrat DF'!C97,".",","),IFERROR(_xludf.NUMBERVALUE('Procytrat DF'!C97,",","."),0))))</f>
        <v/>
      </c>
      <c r="AE596" t="str">
        <f>IF(AA596="","",'Procytrat DF'!L97)</f>
        <v/>
      </c>
      <c r="AF596">
        <f t="shared" si="70"/>
        <v>0</v>
      </c>
      <c r="AG596" t="str">
        <f t="shared" si="71"/>
        <v/>
      </c>
      <c r="AH596" t="str">
        <f t="shared" si="72"/>
        <v/>
      </c>
      <c r="AI596">
        <f t="shared" si="73"/>
        <v>0</v>
      </c>
      <c r="AJ596">
        <f t="shared" si="74"/>
        <v>0</v>
      </c>
      <c r="AK596">
        <v>0</v>
      </c>
      <c r="AL596" t="str">
        <f>IF(AA596="","",IFERROR(IF(ISNUMBER('Procytrat DF'!D97),'Procytrat DF'!D97,IF(ISNUMBER(SEARCH("12",'Procytrat DF'!D97)),EDATE(AB596,12),IF(ISNUMBER(SEARCH("6",'Procytrat DF'!D97)),EDATE(AB596,6),IF(ISNUMBER(SEARCH("3",'Procytrat DF'!D97)),EDATE(AB596,3),DATEVALUE('Procytrat DF'!D97))))),""))</f>
        <v/>
      </c>
      <c r="AM596" t="str">
        <f t="shared" ca="1" si="75"/>
        <v/>
      </c>
    </row>
    <row r="597" spans="27:39" x14ac:dyDescent="0.3">
      <c r="AA597" t="str">
        <f>IF(COUNTA('Procytrat DF'!A98,'Procytrat DF'!B98,'Procytrat DF'!C98)&gt;0,"DF","")</f>
        <v/>
      </c>
      <c r="AB597" t="str">
        <f>IFERROR(IF(ISNUMBER('Procytrat DF'!A98),'Procytrat DF'!A98,DATEVALUE('Procytrat DF'!A98)),"")</f>
        <v/>
      </c>
      <c r="AC597" t="str">
        <f>IF(AA597="","",'Procytrat DF'!B98)</f>
        <v/>
      </c>
      <c r="AD597" t="str">
        <f>IF(AA597="","",IFERROR(1*'Procytrat DF'!C98,IFERROR(_xludf.NUMBERVALUE('Procytrat DF'!C98,".",","),IFERROR(_xludf.NUMBERVALUE('Procytrat DF'!C98,",","."),0))))</f>
        <v/>
      </c>
      <c r="AE597" t="str">
        <f>IF(AA597="","",'Procytrat DF'!L98)</f>
        <v/>
      </c>
      <c r="AF597">
        <f t="shared" si="70"/>
        <v>0</v>
      </c>
      <c r="AG597" t="str">
        <f t="shared" si="71"/>
        <v/>
      </c>
      <c r="AH597" t="str">
        <f t="shared" si="72"/>
        <v/>
      </c>
      <c r="AI597">
        <f t="shared" si="73"/>
        <v>0</v>
      </c>
      <c r="AJ597">
        <f t="shared" si="74"/>
        <v>0</v>
      </c>
      <c r="AK597">
        <v>0</v>
      </c>
      <c r="AL597" t="str">
        <f>IF(AA597="","",IFERROR(IF(ISNUMBER('Procytrat DF'!D98),'Procytrat DF'!D98,IF(ISNUMBER(SEARCH("12",'Procytrat DF'!D98)),EDATE(AB597,12),IF(ISNUMBER(SEARCH("6",'Procytrat DF'!D98)),EDATE(AB597,6),IF(ISNUMBER(SEARCH("3",'Procytrat DF'!D98)),EDATE(AB597,3),DATEVALUE('Procytrat DF'!D98))))),""))</f>
        <v/>
      </c>
      <c r="AM597" t="str">
        <f t="shared" ca="1" si="75"/>
        <v/>
      </c>
    </row>
    <row r="598" spans="27:39" x14ac:dyDescent="0.3">
      <c r="AA598" t="str">
        <f>IF(COUNTA('Procytrat DF'!A99,'Procytrat DF'!B99,'Procytrat DF'!C99)&gt;0,"DF","")</f>
        <v/>
      </c>
      <c r="AB598" t="str">
        <f>IFERROR(IF(ISNUMBER('Procytrat DF'!A99),'Procytrat DF'!A99,DATEVALUE('Procytrat DF'!A99)),"")</f>
        <v/>
      </c>
      <c r="AC598" t="str">
        <f>IF(AA598="","",'Procytrat DF'!B99)</f>
        <v/>
      </c>
      <c r="AD598" t="str">
        <f>IF(AA598="","",IFERROR(1*'Procytrat DF'!C99,IFERROR(_xludf.NUMBERVALUE('Procytrat DF'!C99,".",","),IFERROR(_xludf.NUMBERVALUE('Procytrat DF'!C99,",","."),0))))</f>
        <v/>
      </c>
      <c r="AE598" t="str">
        <f>IF(AA598="","",'Procytrat DF'!L99)</f>
        <v/>
      </c>
      <c r="AF598">
        <f t="shared" si="70"/>
        <v>0</v>
      </c>
      <c r="AG598" t="str">
        <f t="shared" si="71"/>
        <v/>
      </c>
      <c r="AH598" t="str">
        <f t="shared" si="72"/>
        <v/>
      </c>
      <c r="AI598">
        <f t="shared" si="73"/>
        <v>0</v>
      </c>
      <c r="AJ598">
        <f t="shared" si="74"/>
        <v>0</v>
      </c>
      <c r="AK598">
        <v>0</v>
      </c>
      <c r="AL598" t="str">
        <f>IF(AA598="","",IFERROR(IF(ISNUMBER('Procytrat DF'!D99),'Procytrat DF'!D99,IF(ISNUMBER(SEARCH("12",'Procytrat DF'!D99)),EDATE(AB598,12),IF(ISNUMBER(SEARCH("6",'Procytrat DF'!D99)),EDATE(AB598,6),IF(ISNUMBER(SEARCH("3",'Procytrat DF'!D99)),EDATE(AB598,3),DATEVALUE('Procytrat DF'!D99))))),""))</f>
        <v/>
      </c>
      <c r="AM598" t="str">
        <f t="shared" ca="1" si="75"/>
        <v/>
      </c>
    </row>
    <row r="599" spans="27:39" x14ac:dyDescent="0.3">
      <c r="AA599" t="str">
        <f>IF(COUNTA('Procytrat DF'!A100,'Procytrat DF'!B100,'Procytrat DF'!C100)&gt;0,"DF","")</f>
        <v/>
      </c>
      <c r="AB599" t="str">
        <f>IFERROR(IF(ISNUMBER('Procytrat DF'!A100),'Procytrat DF'!A100,DATEVALUE('Procytrat DF'!A100)),"")</f>
        <v/>
      </c>
      <c r="AC599" t="str">
        <f>IF(AA599="","",'Procytrat DF'!B100)</f>
        <v/>
      </c>
      <c r="AD599" t="str">
        <f>IF(AA599="","",IFERROR(1*'Procytrat DF'!C100,IFERROR(_xludf.NUMBERVALUE('Procytrat DF'!C100,".",","),IFERROR(_xludf.NUMBERVALUE('Procytrat DF'!C100,",","."),0))))</f>
        <v/>
      </c>
      <c r="AE599" t="str">
        <f>IF(AA599="","",'Procytrat DF'!L100)</f>
        <v/>
      </c>
      <c r="AF599">
        <f t="shared" si="70"/>
        <v>0</v>
      </c>
      <c r="AG599" t="str">
        <f t="shared" si="71"/>
        <v/>
      </c>
      <c r="AH599" t="str">
        <f t="shared" si="72"/>
        <v/>
      </c>
      <c r="AI599">
        <f t="shared" si="73"/>
        <v>0</v>
      </c>
      <c r="AJ599">
        <f t="shared" si="74"/>
        <v>0</v>
      </c>
      <c r="AK599">
        <v>0</v>
      </c>
      <c r="AL599" t="str">
        <f>IF(AA599="","",IFERROR(IF(ISNUMBER('Procytrat DF'!D100),'Procytrat DF'!D100,IF(ISNUMBER(SEARCH("12",'Procytrat DF'!D100)),EDATE(AB599,12),IF(ISNUMBER(SEARCH("6",'Procytrat DF'!D100)),EDATE(AB599,6),IF(ISNUMBER(SEARCH("3",'Procytrat DF'!D100)),EDATE(AB599,3),DATEVALUE('Procytrat DF'!D100))))),""))</f>
        <v/>
      </c>
      <c r="AM599" t="str">
        <f t="shared" ca="1" si="75"/>
        <v/>
      </c>
    </row>
    <row r="600" spans="27:39" x14ac:dyDescent="0.3">
      <c r="AA600" t="str">
        <f>IF(COUNTA('Procytrat DF'!A101,'Procytrat DF'!B101,'Procytrat DF'!C101)&gt;0,"DF","")</f>
        <v/>
      </c>
      <c r="AB600" t="str">
        <f>IFERROR(IF(ISNUMBER('Procytrat DF'!A101),'Procytrat DF'!A101,DATEVALUE('Procytrat DF'!A101)),"")</f>
        <v/>
      </c>
      <c r="AC600" t="str">
        <f>IF(AA600="","",'Procytrat DF'!B101)</f>
        <v/>
      </c>
      <c r="AD600" t="str">
        <f>IF(AA600="","",IFERROR(1*'Procytrat DF'!C101,IFERROR(_xludf.NUMBERVALUE('Procytrat DF'!C101,".",","),IFERROR(_xludf.NUMBERVALUE('Procytrat DF'!C101,",","."),0))))</f>
        <v/>
      </c>
      <c r="AE600" t="str">
        <f>IF(AA600="","",'Procytrat DF'!L101)</f>
        <v/>
      </c>
      <c r="AF600">
        <f t="shared" si="70"/>
        <v>0</v>
      </c>
      <c r="AG600" t="str">
        <f t="shared" si="71"/>
        <v/>
      </c>
      <c r="AH600" t="str">
        <f t="shared" si="72"/>
        <v/>
      </c>
      <c r="AI600">
        <f t="shared" si="73"/>
        <v>0</v>
      </c>
      <c r="AJ600">
        <f t="shared" si="74"/>
        <v>0</v>
      </c>
      <c r="AK600">
        <v>0</v>
      </c>
      <c r="AL600" t="str">
        <f>IF(AA600="","",IFERROR(IF(ISNUMBER('Procytrat DF'!D101),'Procytrat DF'!D101,IF(ISNUMBER(SEARCH("12",'Procytrat DF'!D101)),EDATE(AB600,12),IF(ISNUMBER(SEARCH("6",'Procytrat DF'!D101)),EDATE(AB600,6),IF(ISNUMBER(SEARCH("3",'Procytrat DF'!D101)),EDATE(AB600,3),DATEVALUE('Procytrat DF'!D101))))),""))</f>
        <v/>
      </c>
      <c r="AM600" t="str">
        <f t="shared" ca="1" si="75"/>
        <v/>
      </c>
    </row>
    <row r="601" spans="27:39" x14ac:dyDescent="0.3">
      <c r="AA601" t="str">
        <f>IF(COUNTA('Procytrat DF'!A102,'Procytrat DF'!B102,'Procytrat DF'!C102)&gt;0,"DF","")</f>
        <v/>
      </c>
      <c r="AB601" t="str">
        <f>IFERROR(IF(ISNUMBER('Procytrat DF'!A102),'Procytrat DF'!A102,DATEVALUE('Procytrat DF'!A102)),"")</f>
        <v/>
      </c>
      <c r="AC601" t="str">
        <f>IF(AA601="","",'Procytrat DF'!B102)</f>
        <v/>
      </c>
      <c r="AD601" t="str">
        <f>IF(AA601="","",IFERROR(1*'Procytrat DF'!C102,IFERROR(_xludf.NUMBERVALUE('Procytrat DF'!C102,".",","),IFERROR(_xludf.NUMBERVALUE('Procytrat DF'!C102,",","."),0))))</f>
        <v/>
      </c>
      <c r="AE601" t="str">
        <f>IF(AA601="","",'Procytrat DF'!L102)</f>
        <v/>
      </c>
      <c r="AF601">
        <f t="shared" si="70"/>
        <v>0</v>
      </c>
      <c r="AG601" t="str">
        <f t="shared" si="71"/>
        <v/>
      </c>
      <c r="AH601" t="str">
        <f t="shared" si="72"/>
        <v/>
      </c>
      <c r="AI601">
        <f t="shared" si="73"/>
        <v>0</v>
      </c>
      <c r="AJ601">
        <f t="shared" si="74"/>
        <v>0</v>
      </c>
      <c r="AK601">
        <v>0</v>
      </c>
      <c r="AL601" t="str">
        <f>IF(AA601="","",IFERROR(IF(ISNUMBER('Procytrat DF'!D102),'Procytrat DF'!D102,IF(ISNUMBER(SEARCH("12",'Procytrat DF'!D102)),EDATE(AB601,12),IF(ISNUMBER(SEARCH("6",'Procytrat DF'!D102)),EDATE(AB601,6),IF(ISNUMBER(SEARCH("3",'Procytrat DF'!D102)),EDATE(AB601,3),DATEVALUE('Procytrat DF'!D102))))),""))</f>
        <v/>
      </c>
      <c r="AM601" t="str">
        <f t="shared" ca="1" si="75"/>
        <v/>
      </c>
    </row>
    <row r="602" spans="27:39" x14ac:dyDescent="0.3">
      <c r="AA602" t="str">
        <f>IF(COUNTA('Procytrat DF'!A103,'Procytrat DF'!B103,'Procytrat DF'!C103)&gt;0,"DF","")</f>
        <v/>
      </c>
      <c r="AB602" t="str">
        <f>IFERROR(IF(ISNUMBER('Procytrat DF'!A103),'Procytrat DF'!A103,DATEVALUE('Procytrat DF'!A103)),"")</f>
        <v/>
      </c>
      <c r="AC602" t="str">
        <f>IF(AA602="","",'Procytrat DF'!B103)</f>
        <v/>
      </c>
      <c r="AD602" t="str">
        <f>IF(AA602="","",IFERROR(1*'Procytrat DF'!C103,IFERROR(_xludf.NUMBERVALUE('Procytrat DF'!C103,".",","),IFERROR(_xludf.NUMBERVALUE('Procytrat DF'!C103,",","."),0))))</f>
        <v/>
      </c>
      <c r="AE602" t="str">
        <f>IF(AA602="","",'Procytrat DF'!L103)</f>
        <v/>
      </c>
      <c r="AF602">
        <f t="shared" si="70"/>
        <v>0</v>
      </c>
      <c r="AG602" t="str">
        <f t="shared" si="71"/>
        <v/>
      </c>
      <c r="AH602" t="str">
        <f t="shared" si="72"/>
        <v/>
      </c>
      <c r="AI602">
        <f t="shared" si="73"/>
        <v>0</v>
      </c>
      <c r="AJ602">
        <f t="shared" si="74"/>
        <v>0</v>
      </c>
      <c r="AK602">
        <v>0</v>
      </c>
      <c r="AL602" t="str">
        <f>IF(AA602="","",IFERROR(IF(ISNUMBER('Procytrat DF'!D103),'Procytrat DF'!D103,IF(ISNUMBER(SEARCH("12",'Procytrat DF'!D103)),EDATE(AB602,12),IF(ISNUMBER(SEARCH("6",'Procytrat DF'!D103)),EDATE(AB602,6),IF(ISNUMBER(SEARCH("3",'Procytrat DF'!D103)),EDATE(AB602,3),DATEVALUE('Procytrat DF'!D103))))),""))</f>
        <v/>
      </c>
      <c r="AM602" t="str">
        <f t="shared" ca="1" si="75"/>
        <v/>
      </c>
    </row>
    <row r="603" spans="27:39" x14ac:dyDescent="0.3">
      <c r="AA603" t="str">
        <f>IF(COUNTA('Procytrat DF'!A104,'Procytrat DF'!B104,'Procytrat DF'!C104)&gt;0,"DF","")</f>
        <v/>
      </c>
      <c r="AB603" t="str">
        <f>IFERROR(IF(ISNUMBER('Procytrat DF'!A104),'Procytrat DF'!A104,DATEVALUE('Procytrat DF'!A104)),"")</f>
        <v/>
      </c>
      <c r="AC603" t="str">
        <f>IF(AA603="","",'Procytrat DF'!B104)</f>
        <v/>
      </c>
      <c r="AD603" t="str">
        <f>IF(AA603="","",IFERROR(1*'Procytrat DF'!C104,IFERROR(_xludf.NUMBERVALUE('Procytrat DF'!C104,".",","),IFERROR(_xludf.NUMBERVALUE('Procytrat DF'!C104,",","."),0))))</f>
        <v/>
      </c>
      <c r="AE603" t="str">
        <f>IF(AA603="","",'Procytrat DF'!L104)</f>
        <v/>
      </c>
      <c r="AF603">
        <f t="shared" si="70"/>
        <v>0</v>
      </c>
      <c r="AG603" t="str">
        <f t="shared" si="71"/>
        <v/>
      </c>
      <c r="AH603" t="str">
        <f t="shared" si="72"/>
        <v/>
      </c>
      <c r="AI603">
        <f t="shared" si="73"/>
        <v>0</v>
      </c>
      <c r="AJ603">
        <f t="shared" si="74"/>
        <v>0</v>
      </c>
      <c r="AK603">
        <v>0</v>
      </c>
      <c r="AL603" t="str">
        <f>IF(AA603="","",IFERROR(IF(ISNUMBER('Procytrat DF'!D104),'Procytrat DF'!D104,IF(ISNUMBER(SEARCH("12",'Procytrat DF'!D104)),EDATE(AB603,12),IF(ISNUMBER(SEARCH("6",'Procytrat DF'!D104)),EDATE(AB603,6),IF(ISNUMBER(SEARCH("3",'Procytrat DF'!D104)),EDATE(AB603,3),DATEVALUE('Procytrat DF'!D104))))),""))</f>
        <v/>
      </c>
      <c r="AM603" t="str">
        <f t="shared" ca="1" si="75"/>
        <v/>
      </c>
    </row>
    <row r="604" spans="27:39" x14ac:dyDescent="0.3">
      <c r="AA604" t="str">
        <f>IF(COUNTA('Procytrat DF'!A105,'Procytrat DF'!B105,'Procytrat DF'!C105)&gt;0,"DF","")</f>
        <v/>
      </c>
      <c r="AB604" t="str">
        <f>IFERROR(IF(ISNUMBER('Procytrat DF'!A105),'Procytrat DF'!A105,DATEVALUE('Procytrat DF'!A105)),"")</f>
        <v/>
      </c>
      <c r="AC604" t="str">
        <f>IF(AA604="","",'Procytrat DF'!B105)</f>
        <v/>
      </c>
      <c r="AD604" t="str">
        <f>IF(AA604="","",IFERROR(1*'Procytrat DF'!C105,IFERROR(_xludf.NUMBERVALUE('Procytrat DF'!C105,".",","),IFERROR(_xludf.NUMBERVALUE('Procytrat DF'!C105,",","."),0))))</f>
        <v/>
      </c>
      <c r="AE604" t="str">
        <f>IF(AA604="","",'Procytrat DF'!L105)</f>
        <v/>
      </c>
      <c r="AF604">
        <f t="shared" si="70"/>
        <v>0</v>
      </c>
      <c r="AG604" t="str">
        <f t="shared" si="71"/>
        <v/>
      </c>
      <c r="AH604" t="str">
        <f t="shared" si="72"/>
        <v/>
      </c>
      <c r="AI604">
        <f t="shared" si="73"/>
        <v>0</v>
      </c>
      <c r="AJ604">
        <f t="shared" si="74"/>
        <v>0</v>
      </c>
      <c r="AK604">
        <v>0</v>
      </c>
      <c r="AL604" t="str">
        <f>IF(AA604="","",IFERROR(IF(ISNUMBER('Procytrat DF'!D105),'Procytrat DF'!D105,IF(ISNUMBER(SEARCH("12",'Procytrat DF'!D105)),EDATE(AB604,12),IF(ISNUMBER(SEARCH("6",'Procytrat DF'!D105)),EDATE(AB604,6),IF(ISNUMBER(SEARCH("3",'Procytrat DF'!D105)),EDATE(AB604,3),DATEVALUE('Procytrat DF'!D105))))),""))</f>
        <v/>
      </c>
      <c r="AM604" t="str">
        <f t="shared" ca="1" si="75"/>
        <v/>
      </c>
    </row>
    <row r="605" spans="27:39" x14ac:dyDescent="0.3">
      <c r="AA605" t="str">
        <f>IF(COUNTA('Procytrat DF'!A106,'Procytrat DF'!B106,'Procytrat DF'!C106)&gt;0,"DF","")</f>
        <v/>
      </c>
      <c r="AB605" t="str">
        <f>IFERROR(IF(ISNUMBER('Procytrat DF'!A106),'Procytrat DF'!A106,DATEVALUE('Procytrat DF'!A106)),"")</f>
        <v/>
      </c>
      <c r="AC605" t="str">
        <f>IF(AA605="","",'Procytrat DF'!B106)</f>
        <v/>
      </c>
      <c r="AD605" t="str">
        <f>IF(AA605="","",IFERROR(1*'Procytrat DF'!C106,IFERROR(_xludf.NUMBERVALUE('Procytrat DF'!C106,".",","),IFERROR(_xludf.NUMBERVALUE('Procytrat DF'!C106,",","."),0))))</f>
        <v/>
      </c>
      <c r="AE605" t="str">
        <f>IF(AA605="","",'Procytrat DF'!L106)</f>
        <v/>
      </c>
      <c r="AF605">
        <f t="shared" si="70"/>
        <v>0</v>
      </c>
      <c r="AG605" t="str">
        <f t="shared" si="71"/>
        <v/>
      </c>
      <c r="AH605" t="str">
        <f t="shared" si="72"/>
        <v/>
      </c>
      <c r="AI605">
        <f t="shared" si="73"/>
        <v>0</v>
      </c>
      <c r="AJ605">
        <f t="shared" si="74"/>
        <v>0</v>
      </c>
      <c r="AK605">
        <v>0</v>
      </c>
      <c r="AL605" t="str">
        <f>IF(AA605="","",IFERROR(IF(ISNUMBER('Procytrat DF'!D106),'Procytrat DF'!D106,IF(ISNUMBER(SEARCH("12",'Procytrat DF'!D106)),EDATE(AB605,12),IF(ISNUMBER(SEARCH("6",'Procytrat DF'!D106)),EDATE(AB605,6),IF(ISNUMBER(SEARCH("3",'Procytrat DF'!D106)),EDATE(AB605,3),DATEVALUE('Procytrat DF'!D106))))),""))</f>
        <v/>
      </c>
      <c r="AM605" t="str">
        <f t="shared" ca="1" si="75"/>
        <v/>
      </c>
    </row>
    <row r="606" spans="27:39" x14ac:dyDescent="0.3">
      <c r="AA606" t="str">
        <f>IF(COUNTA('Procytrat DF'!A107,'Procytrat DF'!B107,'Procytrat DF'!C107)&gt;0,"DF","")</f>
        <v/>
      </c>
      <c r="AB606" t="str">
        <f>IFERROR(IF(ISNUMBER('Procytrat DF'!A107),'Procytrat DF'!A107,DATEVALUE('Procytrat DF'!A107)),"")</f>
        <v/>
      </c>
      <c r="AC606" t="str">
        <f>IF(AA606="","",'Procytrat DF'!B107)</f>
        <v/>
      </c>
      <c r="AD606" t="str">
        <f>IF(AA606="","",IFERROR(1*'Procytrat DF'!C107,IFERROR(_xludf.NUMBERVALUE('Procytrat DF'!C107,".",","),IFERROR(_xludf.NUMBERVALUE('Procytrat DF'!C107,",","."),0))))</f>
        <v/>
      </c>
      <c r="AE606" t="str">
        <f>IF(AA606="","",'Procytrat DF'!L107)</f>
        <v/>
      </c>
      <c r="AF606">
        <f t="shared" si="70"/>
        <v>0</v>
      </c>
      <c r="AG606" t="str">
        <f t="shared" si="71"/>
        <v/>
      </c>
      <c r="AH606" t="str">
        <f t="shared" si="72"/>
        <v/>
      </c>
      <c r="AI606">
        <f t="shared" si="73"/>
        <v>0</v>
      </c>
      <c r="AJ606">
        <f t="shared" si="74"/>
        <v>0</v>
      </c>
      <c r="AK606">
        <v>0</v>
      </c>
      <c r="AL606" t="str">
        <f>IF(AA606="","",IFERROR(IF(ISNUMBER('Procytrat DF'!D107),'Procytrat DF'!D107,IF(ISNUMBER(SEARCH("12",'Procytrat DF'!D107)),EDATE(AB606,12),IF(ISNUMBER(SEARCH("6",'Procytrat DF'!D107)),EDATE(AB606,6),IF(ISNUMBER(SEARCH("3",'Procytrat DF'!D107)),EDATE(AB606,3),DATEVALUE('Procytrat DF'!D107))))),""))</f>
        <v/>
      </c>
      <c r="AM606" t="str">
        <f t="shared" ca="1" si="75"/>
        <v/>
      </c>
    </row>
    <row r="607" spans="27:39" x14ac:dyDescent="0.3">
      <c r="AA607" t="str">
        <f>IF(COUNTA('Procytrat DF'!A108,'Procytrat DF'!B108,'Procytrat DF'!C108)&gt;0,"DF","")</f>
        <v/>
      </c>
      <c r="AB607" t="str">
        <f>IFERROR(IF(ISNUMBER('Procytrat DF'!A108),'Procytrat DF'!A108,DATEVALUE('Procytrat DF'!A108)),"")</f>
        <v/>
      </c>
      <c r="AC607" t="str">
        <f>IF(AA607="","",'Procytrat DF'!B108)</f>
        <v/>
      </c>
      <c r="AD607" t="str">
        <f>IF(AA607="","",IFERROR(1*'Procytrat DF'!C108,IFERROR(_xludf.NUMBERVALUE('Procytrat DF'!C108,".",","),IFERROR(_xludf.NUMBERVALUE('Procytrat DF'!C108,",","."),0))))</f>
        <v/>
      </c>
      <c r="AE607" t="str">
        <f>IF(AA607="","",'Procytrat DF'!L108)</f>
        <v/>
      </c>
      <c r="AF607">
        <f t="shared" si="70"/>
        <v>0</v>
      </c>
      <c r="AG607" t="str">
        <f t="shared" si="71"/>
        <v/>
      </c>
      <c r="AH607" t="str">
        <f t="shared" si="72"/>
        <v/>
      </c>
      <c r="AI607">
        <f t="shared" si="73"/>
        <v>0</v>
      </c>
      <c r="AJ607">
        <f t="shared" si="74"/>
        <v>0</v>
      </c>
      <c r="AK607">
        <v>0</v>
      </c>
      <c r="AL607" t="str">
        <f>IF(AA607="","",IFERROR(IF(ISNUMBER('Procytrat DF'!D108),'Procytrat DF'!D108,IF(ISNUMBER(SEARCH("12",'Procytrat DF'!D108)),EDATE(AB607,12),IF(ISNUMBER(SEARCH("6",'Procytrat DF'!D108)),EDATE(AB607,6),IF(ISNUMBER(SEARCH("3",'Procytrat DF'!D108)),EDATE(AB607,3),DATEVALUE('Procytrat DF'!D108))))),""))</f>
        <v/>
      </c>
      <c r="AM607" t="str">
        <f t="shared" ca="1" si="75"/>
        <v/>
      </c>
    </row>
    <row r="608" spans="27:39" x14ac:dyDescent="0.3">
      <c r="AA608" t="str">
        <f>IF(COUNTA('Procytrat DF'!A109,'Procytrat DF'!B109,'Procytrat DF'!C109)&gt;0,"DF","")</f>
        <v/>
      </c>
      <c r="AB608" t="str">
        <f>IFERROR(IF(ISNUMBER('Procytrat DF'!A109),'Procytrat DF'!A109,DATEVALUE('Procytrat DF'!A109)),"")</f>
        <v/>
      </c>
      <c r="AC608" t="str">
        <f>IF(AA608="","",'Procytrat DF'!B109)</f>
        <v/>
      </c>
      <c r="AD608" t="str">
        <f>IF(AA608="","",IFERROR(1*'Procytrat DF'!C109,IFERROR(_xludf.NUMBERVALUE('Procytrat DF'!C109,".",","),IFERROR(_xludf.NUMBERVALUE('Procytrat DF'!C109,",","."),0))))</f>
        <v/>
      </c>
      <c r="AE608" t="str">
        <f>IF(AA608="","",'Procytrat DF'!L109)</f>
        <v/>
      </c>
      <c r="AF608">
        <f t="shared" si="70"/>
        <v>0</v>
      </c>
      <c r="AG608" t="str">
        <f t="shared" si="71"/>
        <v/>
      </c>
      <c r="AH608" t="str">
        <f t="shared" si="72"/>
        <v/>
      </c>
      <c r="AI608">
        <f t="shared" si="73"/>
        <v>0</v>
      </c>
      <c r="AJ608">
        <f t="shared" si="74"/>
        <v>0</v>
      </c>
      <c r="AK608">
        <v>0</v>
      </c>
      <c r="AL608" t="str">
        <f>IF(AA608="","",IFERROR(IF(ISNUMBER('Procytrat DF'!D109),'Procytrat DF'!D109,IF(ISNUMBER(SEARCH("12",'Procytrat DF'!D109)),EDATE(AB608,12),IF(ISNUMBER(SEARCH("6",'Procytrat DF'!D109)),EDATE(AB608,6),IF(ISNUMBER(SEARCH("3",'Procytrat DF'!D109)),EDATE(AB608,3),DATEVALUE('Procytrat DF'!D109))))),""))</f>
        <v/>
      </c>
      <c r="AM608" t="str">
        <f t="shared" ca="1" si="75"/>
        <v/>
      </c>
    </row>
    <row r="609" spans="27:39" x14ac:dyDescent="0.3">
      <c r="AA609" t="str">
        <f>IF(COUNTA('Procytrat DF'!A110,'Procytrat DF'!B110,'Procytrat DF'!C110)&gt;0,"DF","")</f>
        <v/>
      </c>
      <c r="AB609" t="str">
        <f>IFERROR(IF(ISNUMBER('Procytrat DF'!A110),'Procytrat DF'!A110,DATEVALUE('Procytrat DF'!A110)),"")</f>
        <v/>
      </c>
      <c r="AC609" t="str">
        <f>IF(AA609="","",'Procytrat DF'!B110)</f>
        <v/>
      </c>
      <c r="AD609" t="str">
        <f>IF(AA609="","",IFERROR(1*'Procytrat DF'!C110,IFERROR(_xludf.NUMBERVALUE('Procytrat DF'!C110,".",","),IFERROR(_xludf.NUMBERVALUE('Procytrat DF'!C110,",","."),0))))</f>
        <v/>
      </c>
      <c r="AE609" t="str">
        <f>IF(AA609="","",'Procytrat DF'!L110)</f>
        <v/>
      </c>
      <c r="AF609">
        <f t="shared" si="70"/>
        <v>0</v>
      </c>
      <c r="AG609" t="str">
        <f t="shared" si="71"/>
        <v/>
      </c>
      <c r="AH609" t="str">
        <f t="shared" si="72"/>
        <v/>
      </c>
      <c r="AI609">
        <f t="shared" si="73"/>
        <v>0</v>
      </c>
      <c r="AJ609">
        <f t="shared" si="74"/>
        <v>0</v>
      </c>
      <c r="AK609">
        <v>0</v>
      </c>
      <c r="AL609" t="str">
        <f>IF(AA609="","",IFERROR(IF(ISNUMBER('Procytrat DF'!D110),'Procytrat DF'!D110,IF(ISNUMBER(SEARCH("12",'Procytrat DF'!D110)),EDATE(AB609,12),IF(ISNUMBER(SEARCH("6",'Procytrat DF'!D110)),EDATE(AB609,6),IF(ISNUMBER(SEARCH("3",'Procytrat DF'!D110)),EDATE(AB609,3),DATEVALUE('Procytrat DF'!D110))))),""))</f>
        <v/>
      </c>
      <c r="AM609" t="str">
        <f t="shared" ca="1" si="75"/>
        <v/>
      </c>
    </row>
    <row r="610" spans="27:39" x14ac:dyDescent="0.3">
      <c r="AA610" t="str">
        <f>IF(COUNTA('Procytrat DF'!A111,'Procytrat DF'!B111,'Procytrat DF'!C111)&gt;0,"DF","")</f>
        <v/>
      </c>
      <c r="AB610" t="str">
        <f>IFERROR(IF(ISNUMBER('Procytrat DF'!A111),'Procytrat DF'!A111,DATEVALUE('Procytrat DF'!A111)),"")</f>
        <v/>
      </c>
      <c r="AC610" t="str">
        <f>IF(AA610="","",'Procytrat DF'!B111)</f>
        <v/>
      </c>
      <c r="AD610" t="str">
        <f>IF(AA610="","",IFERROR(1*'Procytrat DF'!C111,IFERROR(_xludf.NUMBERVALUE('Procytrat DF'!C111,".",","),IFERROR(_xludf.NUMBERVALUE('Procytrat DF'!C111,",","."),0))))</f>
        <v/>
      </c>
      <c r="AE610" t="str">
        <f>IF(AA610="","",'Procytrat DF'!L111)</f>
        <v/>
      </c>
      <c r="AF610">
        <f t="shared" si="70"/>
        <v>0</v>
      </c>
      <c r="AG610" t="str">
        <f t="shared" si="71"/>
        <v/>
      </c>
      <c r="AH610" t="str">
        <f t="shared" si="72"/>
        <v/>
      </c>
      <c r="AI610">
        <f t="shared" si="73"/>
        <v>0</v>
      </c>
      <c r="AJ610">
        <f t="shared" si="74"/>
        <v>0</v>
      </c>
      <c r="AK610">
        <v>0</v>
      </c>
      <c r="AL610" t="str">
        <f>IF(AA610="","",IFERROR(IF(ISNUMBER('Procytrat DF'!D111),'Procytrat DF'!D111,IF(ISNUMBER(SEARCH("12",'Procytrat DF'!D111)),EDATE(AB610,12),IF(ISNUMBER(SEARCH("6",'Procytrat DF'!D111)),EDATE(AB610,6),IF(ISNUMBER(SEARCH("3",'Procytrat DF'!D111)),EDATE(AB610,3),DATEVALUE('Procytrat DF'!D111))))),""))</f>
        <v/>
      </c>
      <c r="AM610" t="str">
        <f t="shared" ca="1" si="75"/>
        <v/>
      </c>
    </row>
    <row r="611" spans="27:39" x14ac:dyDescent="0.3">
      <c r="AA611" t="str">
        <f>IF(COUNTA('Procytrat DF'!A112,'Procytrat DF'!B112,'Procytrat DF'!C112)&gt;0,"DF","")</f>
        <v/>
      </c>
      <c r="AB611" t="str">
        <f>IFERROR(IF(ISNUMBER('Procytrat DF'!A112),'Procytrat DF'!A112,DATEVALUE('Procytrat DF'!A112)),"")</f>
        <v/>
      </c>
      <c r="AC611" t="str">
        <f>IF(AA611="","",'Procytrat DF'!B112)</f>
        <v/>
      </c>
      <c r="AD611" t="str">
        <f>IF(AA611="","",IFERROR(1*'Procytrat DF'!C112,IFERROR(_xludf.NUMBERVALUE('Procytrat DF'!C112,".",","),IFERROR(_xludf.NUMBERVALUE('Procytrat DF'!C112,",","."),0))))</f>
        <v/>
      </c>
      <c r="AE611" t="str">
        <f>IF(AA611="","",'Procytrat DF'!L112)</f>
        <v/>
      </c>
      <c r="AF611">
        <f t="shared" si="70"/>
        <v>0</v>
      </c>
      <c r="AG611" t="str">
        <f t="shared" si="71"/>
        <v/>
      </c>
      <c r="AH611" t="str">
        <f t="shared" si="72"/>
        <v/>
      </c>
      <c r="AI611">
        <f t="shared" si="73"/>
        <v>0</v>
      </c>
      <c r="AJ611">
        <f t="shared" si="74"/>
        <v>0</v>
      </c>
      <c r="AK611">
        <v>0</v>
      </c>
      <c r="AL611" t="str">
        <f>IF(AA611="","",IFERROR(IF(ISNUMBER('Procytrat DF'!D112),'Procytrat DF'!D112,IF(ISNUMBER(SEARCH("12",'Procytrat DF'!D112)),EDATE(AB611,12),IF(ISNUMBER(SEARCH("6",'Procytrat DF'!D112)),EDATE(AB611,6),IF(ISNUMBER(SEARCH("3",'Procytrat DF'!D112)),EDATE(AB611,3),DATEVALUE('Procytrat DF'!D112))))),""))</f>
        <v/>
      </c>
      <c r="AM611" t="str">
        <f t="shared" ca="1" si="75"/>
        <v/>
      </c>
    </row>
    <row r="612" spans="27:39" x14ac:dyDescent="0.3">
      <c r="AA612" t="str">
        <f>IF(COUNTA('Procytrat DF'!A113,'Procytrat DF'!B113,'Procytrat DF'!C113)&gt;0,"DF","")</f>
        <v/>
      </c>
      <c r="AB612" t="str">
        <f>IFERROR(IF(ISNUMBER('Procytrat DF'!A113),'Procytrat DF'!A113,DATEVALUE('Procytrat DF'!A113)),"")</f>
        <v/>
      </c>
      <c r="AC612" t="str">
        <f>IF(AA612="","",'Procytrat DF'!B113)</f>
        <v/>
      </c>
      <c r="AD612" t="str">
        <f>IF(AA612="","",IFERROR(1*'Procytrat DF'!C113,IFERROR(_xludf.NUMBERVALUE('Procytrat DF'!C113,".",","),IFERROR(_xludf.NUMBERVALUE('Procytrat DF'!C113,",","."),0))))</f>
        <v/>
      </c>
      <c r="AE612" t="str">
        <f>IF(AA612="","",'Procytrat DF'!L113)</f>
        <v/>
      </c>
      <c r="AF612">
        <f t="shared" si="70"/>
        <v>0</v>
      </c>
      <c r="AG612" t="str">
        <f t="shared" si="71"/>
        <v/>
      </c>
      <c r="AH612" t="str">
        <f t="shared" si="72"/>
        <v/>
      </c>
      <c r="AI612">
        <f t="shared" si="73"/>
        <v>0</v>
      </c>
      <c r="AJ612">
        <f t="shared" si="74"/>
        <v>0</v>
      </c>
      <c r="AK612">
        <v>0</v>
      </c>
      <c r="AL612" t="str">
        <f>IF(AA612="","",IFERROR(IF(ISNUMBER('Procytrat DF'!D113),'Procytrat DF'!D113,IF(ISNUMBER(SEARCH("12",'Procytrat DF'!D113)),EDATE(AB612,12),IF(ISNUMBER(SEARCH("6",'Procytrat DF'!D113)),EDATE(AB612,6),IF(ISNUMBER(SEARCH("3",'Procytrat DF'!D113)),EDATE(AB612,3),DATEVALUE('Procytrat DF'!D113))))),""))</f>
        <v/>
      </c>
      <c r="AM612" t="str">
        <f t="shared" ca="1" si="75"/>
        <v/>
      </c>
    </row>
    <row r="613" spans="27:39" x14ac:dyDescent="0.3">
      <c r="AA613" t="str">
        <f>IF(COUNTA('Procytrat DF'!A114,'Procytrat DF'!B114,'Procytrat DF'!C114)&gt;0,"DF","")</f>
        <v/>
      </c>
      <c r="AB613" t="str">
        <f>IFERROR(IF(ISNUMBER('Procytrat DF'!A114),'Procytrat DF'!A114,DATEVALUE('Procytrat DF'!A114)),"")</f>
        <v/>
      </c>
      <c r="AC613" t="str">
        <f>IF(AA613="","",'Procytrat DF'!B114)</f>
        <v/>
      </c>
      <c r="AD613" t="str">
        <f>IF(AA613="","",IFERROR(1*'Procytrat DF'!C114,IFERROR(_xludf.NUMBERVALUE('Procytrat DF'!C114,".",","),IFERROR(_xludf.NUMBERVALUE('Procytrat DF'!C114,",","."),0))))</f>
        <v/>
      </c>
      <c r="AE613" t="str">
        <f>IF(AA613="","",'Procytrat DF'!L114)</f>
        <v/>
      </c>
      <c r="AF613">
        <f t="shared" si="70"/>
        <v>0</v>
      </c>
      <c r="AG613" t="str">
        <f t="shared" si="71"/>
        <v/>
      </c>
      <c r="AH613" t="str">
        <f t="shared" si="72"/>
        <v/>
      </c>
      <c r="AI613">
        <f t="shared" si="73"/>
        <v>0</v>
      </c>
      <c r="AJ613">
        <f t="shared" si="74"/>
        <v>0</v>
      </c>
      <c r="AK613">
        <v>0</v>
      </c>
      <c r="AL613" t="str">
        <f>IF(AA613="","",IFERROR(IF(ISNUMBER('Procytrat DF'!D114),'Procytrat DF'!D114,IF(ISNUMBER(SEARCH("12",'Procytrat DF'!D114)),EDATE(AB613,12),IF(ISNUMBER(SEARCH("6",'Procytrat DF'!D114)),EDATE(AB613,6),IF(ISNUMBER(SEARCH("3",'Procytrat DF'!D114)),EDATE(AB613,3),DATEVALUE('Procytrat DF'!D114))))),""))</f>
        <v/>
      </c>
      <c r="AM613" t="str">
        <f t="shared" ca="1" si="75"/>
        <v/>
      </c>
    </row>
    <row r="614" spans="27:39" x14ac:dyDescent="0.3">
      <c r="AA614" t="str">
        <f>IF(COUNTA('Procytrat DF'!A115,'Procytrat DF'!B115,'Procytrat DF'!C115)&gt;0,"DF","")</f>
        <v/>
      </c>
      <c r="AB614" t="str">
        <f>IFERROR(IF(ISNUMBER('Procytrat DF'!A115),'Procytrat DF'!A115,DATEVALUE('Procytrat DF'!A115)),"")</f>
        <v/>
      </c>
      <c r="AC614" t="str">
        <f>IF(AA614="","",'Procytrat DF'!B115)</f>
        <v/>
      </c>
      <c r="AD614" t="str">
        <f>IF(AA614="","",IFERROR(1*'Procytrat DF'!C115,IFERROR(_xludf.NUMBERVALUE('Procytrat DF'!C115,".",","),IFERROR(_xludf.NUMBERVALUE('Procytrat DF'!C115,",","."),0))))</f>
        <v/>
      </c>
      <c r="AE614" t="str">
        <f>IF(AA614="","",'Procytrat DF'!L115)</f>
        <v/>
      </c>
      <c r="AF614">
        <f t="shared" si="70"/>
        <v>0</v>
      </c>
      <c r="AG614" t="str">
        <f t="shared" si="71"/>
        <v/>
      </c>
      <c r="AH614" t="str">
        <f t="shared" si="72"/>
        <v/>
      </c>
      <c r="AI614">
        <f t="shared" si="73"/>
        <v>0</v>
      </c>
      <c r="AJ614">
        <f t="shared" si="74"/>
        <v>0</v>
      </c>
      <c r="AK614">
        <v>0</v>
      </c>
      <c r="AL614" t="str">
        <f>IF(AA614="","",IFERROR(IF(ISNUMBER('Procytrat DF'!D115),'Procytrat DF'!D115,IF(ISNUMBER(SEARCH("12",'Procytrat DF'!D115)),EDATE(AB614,12),IF(ISNUMBER(SEARCH("6",'Procytrat DF'!D115)),EDATE(AB614,6),IF(ISNUMBER(SEARCH("3",'Procytrat DF'!D115)),EDATE(AB614,3),DATEVALUE('Procytrat DF'!D115))))),""))</f>
        <v/>
      </c>
      <c r="AM614" t="str">
        <f t="shared" ca="1" si="75"/>
        <v/>
      </c>
    </row>
    <row r="615" spans="27:39" x14ac:dyDescent="0.3">
      <c r="AA615" t="str">
        <f>IF(COUNTA('Procytrat DF'!A116,'Procytrat DF'!B116,'Procytrat DF'!C116)&gt;0,"DF","")</f>
        <v/>
      </c>
      <c r="AB615" t="str">
        <f>IFERROR(IF(ISNUMBER('Procytrat DF'!A116),'Procytrat DF'!A116,DATEVALUE('Procytrat DF'!A116)),"")</f>
        <v/>
      </c>
      <c r="AC615" t="str">
        <f>IF(AA615="","",'Procytrat DF'!B116)</f>
        <v/>
      </c>
      <c r="AD615" t="str">
        <f>IF(AA615="","",IFERROR(1*'Procytrat DF'!C116,IFERROR(_xludf.NUMBERVALUE('Procytrat DF'!C116,".",","),IFERROR(_xludf.NUMBERVALUE('Procytrat DF'!C116,",","."),0))))</f>
        <v/>
      </c>
      <c r="AE615" t="str">
        <f>IF(AA615="","",'Procytrat DF'!L116)</f>
        <v/>
      </c>
      <c r="AF615">
        <f t="shared" si="70"/>
        <v>0</v>
      </c>
      <c r="AG615" t="str">
        <f t="shared" si="71"/>
        <v/>
      </c>
      <c r="AH615" t="str">
        <f t="shared" si="72"/>
        <v/>
      </c>
      <c r="AI615">
        <f t="shared" si="73"/>
        <v>0</v>
      </c>
      <c r="AJ615">
        <f t="shared" si="74"/>
        <v>0</v>
      </c>
      <c r="AK615">
        <v>0</v>
      </c>
      <c r="AL615" t="str">
        <f>IF(AA615="","",IFERROR(IF(ISNUMBER('Procytrat DF'!D116),'Procytrat DF'!D116,IF(ISNUMBER(SEARCH("12",'Procytrat DF'!D116)),EDATE(AB615,12),IF(ISNUMBER(SEARCH("6",'Procytrat DF'!D116)),EDATE(AB615,6),IF(ISNUMBER(SEARCH("3",'Procytrat DF'!D116)),EDATE(AB615,3),DATEVALUE('Procytrat DF'!D116))))),""))</f>
        <v/>
      </c>
      <c r="AM615" t="str">
        <f t="shared" ca="1" si="75"/>
        <v/>
      </c>
    </row>
    <row r="616" spans="27:39" x14ac:dyDescent="0.3">
      <c r="AA616" t="str">
        <f>IF(COUNTA('Procytrat DF'!A117,'Procytrat DF'!B117,'Procytrat DF'!C117)&gt;0,"DF","")</f>
        <v/>
      </c>
      <c r="AB616" t="str">
        <f>IFERROR(IF(ISNUMBER('Procytrat DF'!A117),'Procytrat DF'!A117,DATEVALUE('Procytrat DF'!A117)),"")</f>
        <v/>
      </c>
      <c r="AC616" t="str">
        <f>IF(AA616="","",'Procytrat DF'!B117)</f>
        <v/>
      </c>
      <c r="AD616" t="str">
        <f>IF(AA616="","",IFERROR(1*'Procytrat DF'!C117,IFERROR(_xludf.NUMBERVALUE('Procytrat DF'!C117,".",","),IFERROR(_xludf.NUMBERVALUE('Procytrat DF'!C117,",","."),0))))</f>
        <v/>
      </c>
      <c r="AE616" t="str">
        <f>IF(AA616="","",'Procytrat DF'!L117)</f>
        <v/>
      </c>
      <c r="AF616">
        <f t="shared" si="70"/>
        <v>0</v>
      </c>
      <c r="AG616" t="str">
        <f t="shared" si="71"/>
        <v/>
      </c>
      <c r="AH616" t="str">
        <f t="shared" si="72"/>
        <v/>
      </c>
      <c r="AI616">
        <f t="shared" si="73"/>
        <v>0</v>
      </c>
      <c r="AJ616">
        <f t="shared" si="74"/>
        <v>0</v>
      </c>
      <c r="AK616">
        <v>0</v>
      </c>
      <c r="AL616" t="str">
        <f>IF(AA616="","",IFERROR(IF(ISNUMBER('Procytrat DF'!D117),'Procytrat DF'!D117,IF(ISNUMBER(SEARCH("12",'Procytrat DF'!D117)),EDATE(AB616,12),IF(ISNUMBER(SEARCH("6",'Procytrat DF'!D117)),EDATE(AB616,6),IF(ISNUMBER(SEARCH("3",'Procytrat DF'!D117)),EDATE(AB616,3),DATEVALUE('Procytrat DF'!D117))))),""))</f>
        <v/>
      </c>
      <c r="AM616" t="str">
        <f t="shared" ca="1" si="75"/>
        <v/>
      </c>
    </row>
    <row r="617" spans="27:39" x14ac:dyDescent="0.3">
      <c r="AA617" t="str">
        <f>IF(COUNTA('Procytrat DF'!A118,'Procytrat DF'!B118,'Procytrat DF'!C118)&gt;0,"DF","")</f>
        <v/>
      </c>
      <c r="AB617" t="str">
        <f>IFERROR(IF(ISNUMBER('Procytrat DF'!A118),'Procytrat DF'!A118,DATEVALUE('Procytrat DF'!A118)),"")</f>
        <v/>
      </c>
      <c r="AC617" t="str">
        <f>IF(AA617="","",'Procytrat DF'!B118)</f>
        <v/>
      </c>
      <c r="AD617" t="str">
        <f>IF(AA617="","",IFERROR(1*'Procytrat DF'!C118,IFERROR(_xludf.NUMBERVALUE('Procytrat DF'!C118,".",","),IFERROR(_xludf.NUMBERVALUE('Procytrat DF'!C118,",","."),0))))</f>
        <v/>
      </c>
      <c r="AE617" t="str">
        <f>IF(AA617="","",'Procytrat DF'!L118)</f>
        <v/>
      </c>
      <c r="AF617">
        <f t="shared" si="70"/>
        <v>0</v>
      </c>
      <c r="AG617" t="str">
        <f t="shared" si="71"/>
        <v/>
      </c>
      <c r="AH617" t="str">
        <f t="shared" si="72"/>
        <v/>
      </c>
      <c r="AI617">
        <f t="shared" si="73"/>
        <v>0</v>
      </c>
      <c r="AJ617">
        <f t="shared" si="74"/>
        <v>0</v>
      </c>
      <c r="AK617">
        <v>0</v>
      </c>
      <c r="AL617" t="str">
        <f>IF(AA617="","",IFERROR(IF(ISNUMBER('Procytrat DF'!D118),'Procytrat DF'!D118,IF(ISNUMBER(SEARCH("12",'Procytrat DF'!D118)),EDATE(AB617,12),IF(ISNUMBER(SEARCH("6",'Procytrat DF'!D118)),EDATE(AB617,6),IF(ISNUMBER(SEARCH("3",'Procytrat DF'!D118)),EDATE(AB617,3),DATEVALUE('Procytrat DF'!D118))))),""))</f>
        <v/>
      </c>
      <c r="AM617" t="str">
        <f t="shared" ca="1" si="75"/>
        <v/>
      </c>
    </row>
    <row r="618" spans="27:39" x14ac:dyDescent="0.3">
      <c r="AA618" t="str">
        <f>IF(COUNTA('Procytrat DF'!A119,'Procytrat DF'!B119,'Procytrat DF'!C119)&gt;0,"DF","")</f>
        <v/>
      </c>
      <c r="AB618" t="str">
        <f>IFERROR(IF(ISNUMBER('Procytrat DF'!A119),'Procytrat DF'!A119,DATEVALUE('Procytrat DF'!A119)),"")</f>
        <v/>
      </c>
      <c r="AC618" t="str">
        <f>IF(AA618="","",'Procytrat DF'!B119)</f>
        <v/>
      </c>
      <c r="AD618" t="str">
        <f>IF(AA618="","",IFERROR(1*'Procytrat DF'!C119,IFERROR(_xludf.NUMBERVALUE('Procytrat DF'!C119,".",","),IFERROR(_xludf.NUMBERVALUE('Procytrat DF'!C119,",","."),0))))</f>
        <v/>
      </c>
      <c r="AE618" t="str">
        <f>IF(AA618="","",'Procytrat DF'!L119)</f>
        <v/>
      </c>
      <c r="AF618">
        <f t="shared" si="70"/>
        <v>0</v>
      </c>
      <c r="AG618" t="str">
        <f t="shared" si="71"/>
        <v/>
      </c>
      <c r="AH618" t="str">
        <f t="shared" si="72"/>
        <v/>
      </c>
      <c r="AI618">
        <f t="shared" si="73"/>
        <v>0</v>
      </c>
      <c r="AJ618">
        <f t="shared" si="74"/>
        <v>0</v>
      </c>
      <c r="AK618">
        <v>0</v>
      </c>
      <c r="AL618" t="str">
        <f>IF(AA618="","",IFERROR(IF(ISNUMBER('Procytrat DF'!D119),'Procytrat DF'!D119,IF(ISNUMBER(SEARCH("12",'Procytrat DF'!D119)),EDATE(AB618,12),IF(ISNUMBER(SEARCH("6",'Procytrat DF'!D119)),EDATE(AB618,6),IF(ISNUMBER(SEARCH("3",'Procytrat DF'!D119)),EDATE(AB618,3),DATEVALUE('Procytrat DF'!D119))))),""))</f>
        <v/>
      </c>
      <c r="AM618" t="str">
        <f t="shared" ca="1" si="75"/>
        <v/>
      </c>
    </row>
    <row r="619" spans="27:39" x14ac:dyDescent="0.3">
      <c r="AA619" t="str">
        <f>IF(COUNTA('Procytrat DF'!A120,'Procytrat DF'!B120,'Procytrat DF'!C120)&gt;0,"DF","")</f>
        <v/>
      </c>
      <c r="AB619" t="str">
        <f>IFERROR(IF(ISNUMBER('Procytrat DF'!A120),'Procytrat DF'!A120,DATEVALUE('Procytrat DF'!A120)),"")</f>
        <v/>
      </c>
      <c r="AC619" t="str">
        <f>IF(AA619="","",'Procytrat DF'!B120)</f>
        <v/>
      </c>
      <c r="AD619" t="str">
        <f>IF(AA619="","",IFERROR(1*'Procytrat DF'!C120,IFERROR(_xludf.NUMBERVALUE('Procytrat DF'!C120,".",","),IFERROR(_xludf.NUMBERVALUE('Procytrat DF'!C120,",","."),0))))</f>
        <v/>
      </c>
      <c r="AE619" t="str">
        <f>IF(AA619="","",'Procytrat DF'!L120)</f>
        <v/>
      </c>
      <c r="AF619">
        <f t="shared" si="70"/>
        <v>0</v>
      </c>
      <c r="AG619" t="str">
        <f t="shared" si="71"/>
        <v/>
      </c>
      <c r="AH619" t="str">
        <f t="shared" si="72"/>
        <v/>
      </c>
      <c r="AI619">
        <f t="shared" si="73"/>
        <v>0</v>
      </c>
      <c r="AJ619">
        <f t="shared" si="74"/>
        <v>0</v>
      </c>
      <c r="AK619">
        <v>0</v>
      </c>
      <c r="AL619" t="str">
        <f>IF(AA619="","",IFERROR(IF(ISNUMBER('Procytrat DF'!D120),'Procytrat DF'!D120,IF(ISNUMBER(SEARCH("12",'Procytrat DF'!D120)),EDATE(AB619,12),IF(ISNUMBER(SEARCH("6",'Procytrat DF'!D120)),EDATE(AB619,6),IF(ISNUMBER(SEARCH("3",'Procytrat DF'!D120)),EDATE(AB619,3),DATEVALUE('Procytrat DF'!D120))))),""))</f>
        <v/>
      </c>
      <c r="AM619" t="str">
        <f t="shared" ca="1" si="75"/>
        <v/>
      </c>
    </row>
    <row r="620" spans="27:39" x14ac:dyDescent="0.3">
      <c r="AA620" t="str">
        <f>IF(COUNTA('Procytrat DF'!A121,'Procytrat DF'!B121,'Procytrat DF'!C121)&gt;0,"DF","")</f>
        <v/>
      </c>
      <c r="AB620" t="str">
        <f>IFERROR(IF(ISNUMBER('Procytrat DF'!A121),'Procytrat DF'!A121,DATEVALUE('Procytrat DF'!A121)),"")</f>
        <v/>
      </c>
      <c r="AC620" t="str">
        <f>IF(AA620="","",'Procytrat DF'!B121)</f>
        <v/>
      </c>
      <c r="AD620" t="str">
        <f>IF(AA620="","",IFERROR(1*'Procytrat DF'!C121,IFERROR(_xludf.NUMBERVALUE('Procytrat DF'!C121,".",","),IFERROR(_xludf.NUMBERVALUE('Procytrat DF'!C121,",","."),0))))</f>
        <v/>
      </c>
      <c r="AE620" t="str">
        <f>IF(AA620="","",'Procytrat DF'!L121)</f>
        <v/>
      </c>
      <c r="AF620">
        <f t="shared" si="70"/>
        <v>0</v>
      </c>
      <c r="AG620" t="str">
        <f t="shared" si="71"/>
        <v/>
      </c>
      <c r="AH620" t="str">
        <f t="shared" si="72"/>
        <v/>
      </c>
      <c r="AI620">
        <f t="shared" si="73"/>
        <v>0</v>
      </c>
      <c r="AJ620">
        <f t="shared" si="74"/>
        <v>0</v>
      </c>
      <c r="AK620">
        <v>0</v>
      </c>
      <c r="AL620" t="str">
        <f>IF(AA620="","",IFERROR(IF(ISNUMBER('Procytrat DF'!D121),'Procytrat DF'!D121,IF(ISNUMBER(SEARCH("12",'Procytrat DF'!D121)),EDATE(AB620,12),IF(ISNUMBER(SEARCH("6",'Procytrat DF'!D121)),EDATE(AB620,6),IF(ISNUMBER(SEARCH("3",'Procytrat DF'!D121)),EDATE(AB620,3),DATEVALUE('Procytrat DF'!D121))))),""))</f>
        <v/>
      </c>
      <c r="AM620" t="str">
        <f t="shared" ca="1" si="75"/>
        <v/>
      </c>
    </row>
    <row r="621" spans="27:39" x14ac:dyDescent="0.3">
      <c r="AA621" t="str">
        <f>IF(COUNTA('Procytrat DF'!A122,'Procytrat DF'!B122,'Procytrat DF'!C122)&gt;0,"DF","")</f>
        <v/>
      </c>
      <c r="AB621" t="str">
        <f>IFERROR(IF(ISNUMBER('Procytrat DF'!A122),'Procytrat DF'!A122,DATEVALUE('Procytrat DF'!A122)),"")</f>
        <v/>
      </c>
      <c r="AC621" t="str">
        <f>IF(AA621="","",'Procytrat DF'!B122)</f>
        <v/>
      </c>
      <c r="AD621" t="str">
        <f>IF(AA621="","",IFERROR(1*'Procytrat DF'!C122,IFERROR(_xludf.NUMBERVALUE('Procytrat DF'!C122,".",","),IFERROR(_xludf.NUMBERVALUE('Procytrat DF'!C122,",","."),0))))</f>
        <v/>
      </c>
      <c r="AE621" t="str">
        <f>IF(AA621="","",'Procytrat DF'!L122)</f>
        <v/>
      </c>
      <c r="AF621">
        <f t="shared" si="70"/>
        <v>0</v>
      </c>
      <c r="AG621" t="str">
        <f t="shared" si="71"/>
        <v/>
      </c>
      <c r="AH621" t="str">
        <f t="shared" si="72"/>
        <v/>
      </c>
      <c r="AI621">
        <f t="shared" si="73"/>
        <v>0</v>
      </c>
      <c r="AJ621">
        <f t="shared" si="74"/>
        <v>0</v>
      </c>
      <c r="AK621">
        <v>0</v>
      </c>
      <c r="AL621" t="str">
        <f>IF(AA621="","",IFERROR(IF(ISNUMBER('Procytrat DF'!D122),'Procytrat DF'!D122,IF(ISNUMBER(SEARCH("12",'Procytrat DF'!D122)),EDATE(AB621,12),IF(ISNUMBER(SEARCH("6",'Procytrat DF'!D122)),EDATE(AB621,6),IF(ISNUMBER(SEARCH("3",'Procytrat DF'!D122)),EDATE(AB621,3),DATEVALUE('Procytrat DF'!D122))))),""))</f>
        <v/>
      </c>
      <c r="AM621" t="str">
        <f t="shared" ca="1" si="75"/>
        <v/>
      </c>
    </row>
    <row r="622" spans="27:39" x14ac:dyDescent="0.3">
      <c r="AA622" t="str">
        <f>IF(COUNTA('Procytrat DF'!A123,'Procytrat DF'!B123,'Procytrat DF'!C123)&gt;0,"DF","")</f>
        <v/>
      </c>
      <c r="AB622" t="str">
        <f>IFERROR(IF(ISNUMBER('Procytrat DF'!A123),'Procytrat DF'!A123,DATEVALUE('Procytrat DF'!A123)),"")</f>
        <v/>
      </c>
      <c r="AC622" t="str">
        <f>IF(AA622="","",'Procytrat DF'!B123)</f>
        <v/>
      </c>
      <c r="AD622" t="str">
        <f>IF(AA622="","",IFERROR(1*'Procytrat DF'!C123,IFERROR(_xludf.NUMBERVALUE('Procytrat DF'!C123,".",","),IFERROR(_xludf.NUMBERVALUE('Procytrat DF'!C123,",","."),0))))</f>
        <v/>
      </c>
      <c r="AE622" t="str">
        <f>IF(AA622="","",'Procytrat DF'!L123)</f>
        <v/>
      </c>
      <c r="AF622">
        <f t="shared" si="70"/>
        <v>0</v>
      </c>
      <c r="AG622" t="str">
        <f t="shared" si="71"/>
        <v/>
      </c>
      <c r="AH622" t="str">
        <f t="shared" si="72"/>
        <v/>
      </c>
      <c r="AI622">
        <f t="shared" si="73"/>
        <v>0</v>
      </c>
      <c r="AJ622">
        <f t="shared" si="74"/>
        <v>0</v>
      </c>
      <c r="AK622">
        <v>0</v>
      </c>
      <c r="AL622" t="str">
        <f>IF(AA622="","",IFERROR(IF(ISNUMBER('Procytrat DF'!D123),'Procytrat DF'!D123,IF(ISNUMBER(SEARCH("12",'Procytrat DF'!D123)),EDATE(AB622,12),IF(ISNUMBER(SEARCH("6",'Procytrat DF'!D123)),EDATE(AB622,6),IF(ISNUMBER(SEARCH("3",'Procytrat DF'!D123)),EDATE(AB622,3),DATEVALUE('Procytrat DF'!D123))))),""))</f>
        <v/>
      </c>
      <c r="AM622" t="str">
        <f t="shared" ca="1" si="75"/>
        <v/>
      </c>
    </row>
    <row r="623" spans="27:39" x14ac:dyDescent="0.3">
      <c r="AA623" t="str">
        <f>IF(COUNTA('Procytrat DF'!A124,'Procytrat DF'!B124,'Procytrat DF'!C124)&gt;0,"DF","")</f>
        <v/>
      </c>
      <c r="AB623" t="str">
        <f>IFERROR(IF(ISNUMBER('Procytrat DF'!A124),'Procytrat DF'!A124,DATEVALUE('Procytrat DF'!A124)),"")</f>
        <v/>
      </c>
      <c r="AC623" t="str">
        <f>IF(AA623="","",'Procytrat DF'!B124)</f>
        <v/>
      </c>
      <c r="AD623" t="str">
        <f>IF(AA623="","",IFERROR(1*'Procytrat DF'!C124,IFERROR(_xludf.NUMBERVALUE('Procytrat DF'!C124,".",","),IFERROR(_xludf.NUMBERVALUE('Procytrat DF'!C124,",","."),0))))</f>
        <v/>
      </c>
      <c r="AE623" t="str">
        <f>IF(AA623="","",'Procytrat DF'!L124)</f>
        <v/>
      </c>
      <c r="AF623">
        <f t="shared" si="70"/>
        <v>0</v>
      </c>
      <c r="AG623" t="str">
        <f t="shared" si="71"/>
        <v/>
      </c>
      <c r="AH623" t="str">
        <f t="shared" si="72"/>
        <v/>
      </c>
      <c r="AI623">
        <f t="shared" si="73"/>
        <v>0</v>
      </c>
      <c r="AJ623">
        <f t="shared" si="74"/>
        <v>0</v>
      </c>
      <c r="AK623">
        <v>0</v>
      </c>
      <c r="AL623" t="str">
        <f>IF(AA623="","",IFERROR(IF(ISNUMBER('Procytrat DF'!D124),'Procytrat DF'!D124,IF(ISNUMBER(SEARCH("12",'Procytrat DF'!D124)),EDATE(AB623,12),IF(ISNUMBER(SEARCH("6",'Procytrat DF'!D124)),EDATE(AB623,6),IF(ISNUMBER(SEARCH("3",'Procytrat DF'!D124)),EDATE(AB623,3),DATEVALUE('Procytrat DF'!D124))))),""))</f>
        <v/>
      </c>
      <c r="AM623" t="str">
        <f t="shared" ca="1" si="75"/>
        <v/>
      </c>
    </row>
    <row r="624" spans="27:39" x14ac:dyDescent="0.3">
      <c r="AA624" t="str">
        <f>IF(COUNTA('Procytrat DF'!A125,'Procytrat DF'!B125,'Procytrat DF'!C125)&gt;0,"DF","")</f>
        <v/>
      </c>
      <c r="AB624" t="str">
        <f>IFERROR(IF(ISNUMBER('Procytrat DF'!A125),'Procytrat DF'!A125,DATEVALUE('Procytrat DF'!A125)),"")</f>
        <v/>
      </c>
      <c r="AC624" t="str">
        <f>IF(AA624="","",'Procytrat DF'!B125)</f>
        <v/>
      </c>
      <c r="AD624" t="str">
        <f>IF(AA624="","",IFERROR(1*'Procytrat DF'!C125,IFERROR(_xludf.NUMBERVALUE('Procytrat DF'!C125,".",","),IFERROR(_xludf.NUMBERVALUE('Procytrat DF'!C125,",","."),0))))</f>
        <v/>
      </c>
      <c r="AE624" t="str">
        <f>IF(AA624="","",'Procytrat DF'!L125)</f>
        <v/>
      </c>
      <c r="AF624">
        <f t="shared" si="70"/>
        <v>0</v>
      </c>
      <c r="AG624" t="str">
        <f t="shared" si="71"/>
        <v/>
      </c>
      <c r="AH624" t="str">
        <f t="shared" si="72"/>
        <v/>
      </c>
      <c r="AI624">
        <f t="shared" si="73"/>
        <v>0</v>
      </c>
      <c r="AJ624">
        <f t="shared" si="74"/>
        <v>0</v>
      </c>
      <c r="AK624">
        <v>0</v>
      </c>
      <c r="AL624" t="str">
        <f>IF(AA624="","",IFERROR(IF(ISNUMBER('Procytrat DF'!D125),'Procytrat DF'!D125,IF(ISNUMBER(SEARCH("12",'Procytrat DF'!D125)),EDATE(AB624,12),IF(ISNUMBER(SEARCH("6",'Procytrat DF'!D125)),EDATE(AB624,6),IF(ISNUMBER(SEARCH("3",'Procytrat DF'!D125)),EDATE(AB624,3),DATEVALUE('Procytrat DF'!D125))))),""))</f>
        <v/>
      </c>
      <c r="AM624" t="str">
        <f t="shared" ca="1" si="75"/>
        <v/>
      </c>
    </row>
    <row r="625" spans="27:39" x14ac:dyDescent="0.3">
      <c r="AA625" t="str">
        <f>IF(COUNTA('Procytrat DF'!A126,'Procytrat DF'!B126,'Procytrat DF'!C126)&gt;0,"DF","")</f>
        <v/>
      </c>
      <c r="AB625" t="str">
        <f>IFERROR(IF(ISNUMBER('Procytrat DF'!A126),'Procytrat DF'!A126,DATEVALUE('Procytrat DF'!A126)),"")</f>
        <v/>
      </c>
      <c r="AC625" t="str">
        <f>IF(AA625="","",'Procytrat DF'!B126)</f>
        <v/>
      </c>
      <c r="AD625" t="str">
        <f>IF(AA625="","",IFERROR(1*'Procytrat DF'!C126,IFERROR(_xludf.NUMBERVALUE('Procytrat DF'!C126,".",","),IFERROR(_xludf.NUMBERVALUE('Procytrat DF'!C126,",","."),0))))</f>
        <v/>
      </c>
      <c r="AE625" t="str">
        <f>IF(AA625="","",'Procytrat DF'!L126)</f>
        <v/>
      </c>
      <c r="AF625">
        <f t="shared" si="70"/>
        <v>0</v>
      </c>
      <c r="AG625" t="str">
        <f t="shared" si="71"/>
        <v/>
      </c>
      <c r="AH625" t="str">
        <f t="shared" si="72"/>
        <v/>
      </c>
      <c r="AI625">
        <f t="shared" si="73"/>
        <v>0</v>
      </c>
      <c r="AJ625">
        <f t="shared" si="74"/>
        <v>0</v>
      </c>
      <c r="AK625">
        <v>0</v>
      </c>
      <c r="AL625" t="str">
        <f>IF(AA625="","",IFERROR(IF(ISNUMBER('Procytrat DF'!D126),'Procytrat DF'!D126,IF(ISNUMBER(SEARCH("12",'Procytrat DF'!D126)),EDATE(AB625,12),IF(ISNUMBER(SEARCH("6",'Procytrat DF'!D126)),EDATE(AB625,6),IF(ISNUMBER(SEARCH("3",'Procytrat DF'!D126)),EDATE(AB625,3),DATEVALUE('Procytrat DF'!D126))))),""))</f>
        <v/>
      </c>
      <c r="AM625" t="str">
        <f t="shared" ca="1" si="75"/>
        <v/>
      </c>
    </row>
    <row r="626" spans="27:39" x14ac:dyDescent="0.3">
      <c r="AA626" t="str">
        <f>IF(COUNTA('Procytrat DF'!A127,'Procytrat DF'!B127,'Procytrat DF'!C127)&gt;0,"DF","")</f>
        <v/>
      </c>
      <c r="AB626" t="str">
        <f>IFERROR(IF(ISNUMBER('Procytrat DF'!A127),'Procytrat DF'!A127,DATEVALUE('Procytrat DF'!A127)),"")</f>
        <v/>
      </c>
      <c r="AC626" t="str">
        <f>IF(AA626="","",'Procytrat DF'!B127)</f>
        <v/>
      </c>
      <c r="AD626" t="str">
        <f>IF(AA626="","",IFERROR(1*'Procytrat DF'!C127,IFERROR(_xludf.NUMBERVALUE('Procytrat DF'!C127,".",","),IFERROR(_xludf.NUMBERVALUE('Procytrat DF'!C127,",","."),0))))</f>
        <v/>
      </c>
      <c r="AE626" t="str">
        <f>IF(AA626="","",'Procytrat DF'!L127)</f>
        <v/>
      </c>
      <c r="AF626">
        <f t="shared" si="70"/>
        <v>0</v>
      </c>
      <c r="AG626" t="str">
        <f t="shared" si="71"/>
        <v/>
      </c>
      <c r="AH626" t="str">
        <f t="shared" si="72"/>
        <v/>
      </c>
      <c r="AI626">
        <f t="shared" si="73"/>
        <v>0</v>
      </c>
      <c r="AJ626">
        <f t="shared" si="74"/>
        <v>0</v>
      </c>
      <c r="AK626">
        <v>0</v>
      </c>
      <c r="AL626" t="str">
        <f>IF(AA626="","",IFERROR(IF(ISNUMBER('Procytrat DF'!D127),'Procytrat DF'!D127,IF(ISNUMBER(SEARCH("12",'Procytrat DF'!D127)),EDATE(AB626,12),IF(ISNUMBER(SEARCH("6",'Procytrat DF'!D127)),EDATE(AB626,6),IF(ISNUMBER(SEARCH("3",'Procytrat DF'!D127)),EDATE(AB626,3),DATEVALUE('Procytrat DF'!D127))))),""))</f>
        <v/>
      </c>
      <c r="AM626" t="str">
        <f t="shared" ca="1" si="75"/>
        <v/>
      </c>
    </row>
    <row r="627" spans="27:39" x14ac:dyDescent="0.3">
      <c r="AA627" t="str">
        <f>IF(COUNTA('Procytrat DF'!A128,'Procytrat DF'!B128,'Procytrat DF'!C128)&gt;0,"DF","")</f>
        <v/>
      </c>
      <c r="AB627" t="str">
        <f>IFERROR(IF(ISNUMBER('Procytrat DF'!A128),'Procytrat DF'!A128,DATEVALUE('Procytrat DF'!A128)),"")</f>
        <v/>
      </c>
      <c r="AC627" t="str">
        <f>IF(AA627="","",'Procytrat DF'!B128)</f>
        <v/>
      </c>
      <c r="AD627" t="str">
        <f>IF(AA627="","",IFERROR(1*'Procytrat DF'!C128,IFERROR(_xludf.NUMBERVALUE('Procytrat DF'!C128,".",","),IFERROR(_xludf.NUMBERVALUE('Procytrat DF'!C128,",","."),0))))</f>
        <v/>
      </c>
      <c r="AE627" t="str">
        <f>IF(AA627="","",'Procytrat DF'!L128)</f>
        <v/>
      </c>
      <c r="AF627">
        <f t="shared" si="70"/>
        <v>0</v>
      </c>
      <c r="AG627" t="str">
        <f t="shared" si="71"/>
        <v/>
      </c>
      <c r="AH627" t="str">
        <f t="shared" si="72"/>
        <v/>
      </c>
      <c r="AI627">
        <f t="shared" si="73"/>
        <v>0</v>
      </c>
      <c r="AJ627">
        <f t="shared" si="74"/>
        <v>0</v>
      </c>
      <c r="AK627">
        <v>0</v>
      </c>
      <c r="AL627" t="str">
        <f>IF(AA627="","",IFERROR(IF(ISNUMBER('Procytrat DF'!D128),'Procytrat DF'!D128,IF(ISNUMBER(SEARCH("12",'Procytrat DF'!D128)),EDATE(AB627,12),IF(ISNUMBER(SEARCH("6",'Procytrat DF'!D128)),EDATE(AB627,6),IF(ISNUMBER(SEARCH("3",'Procytrat DF'!D128)),EDATE(AB627,3),DATEVALUE('Procytrat DF'!D128))))),""))</f>
        <v/>
      </c>
      <c r="AM627" t="str">
        <f t="shared" ca="1" si="75"/>
        <v/>
      </c>
    </row>
    <row r="628" spans="27:39" x14ac:dyDescent="0.3">
      <c r="AA628" t="str">
        <f>IF(COUNTA('Procytrat DF'!A129,'Procytrat DF'!B129,'Procytrat DF'!C129)&gt;0,"DF","")</f>
        <v/>
      </c>
      <c r="AB628" t="str">
        <f>IFERROR(IF(ISNUMBER('Procytrat DF'!A129),'Procytrat DF'!A129,DATEVALUE('Procytrat DF'!A129)),"")</f>
        <v/>
      </c>
      <c r="AC628" t="str">
        <f>IF(AA628="","",'Procytrat DF'!B129)</f>
        <v/>
      </c>
      <c r="AD628" t="str">
        <f>IF(AA628="","",IFERROR(1*'Procytrat DF'!C129,IFERROR(_xludf.NUMBERVALUE('Procytrat DF'!C129,".",","),IFERROR(_xludf.NUMBERVALUE('Procytrat DF'!C129,",","."),0))))</f>
        <v/>
      </c>
      <c r="AE628" t="str">
        <f>IF(AA628="","",'Procytrat DF'!L129)</f>
        <v/>
      </c>
      <c r="AF628">
        <f t="shared" si="70"/>
        <v>0</v>
      </c>
      <c r="AG628" t="str">
        <f t="shared" si="71"/>
        <v/>
      </c>
      <c r="AH628" t="str">
        <f t="shared" si="72"/>
        <v/>
      </c>
      <c r="AI628">
        <f t="shared" si="73"/>
        <v>0</v>
      </c>
      <c r="AJ628">
        <f t="shared" si="74"/>
        <v>0</v>
      </c>
      <c r="AK628">
        <v>0</v>
      </c>
      <c r="AL628" t="str">
        <f>IF(AA628="","",IFERROR(IF(ISNUMBER('Procytrat DF'!D129),'Procytrat DF'!D129,IF(ISNUMBER(SEARCH("12",'Procytrat DF'!D129)),EDATE(AB628,12),IF(ISNUMBER(SEARCH("6",'Procytrat DF'!D129)),EDATE(AB628,6),IF(ISNUMBER(SEARCH("3",'Procytrat DF'!D129)),EDATE(AB628,3),DATEVALUE('Procytrat DF'!D129))))),""))</f>
        <v/>
      </c>
      <c r="AM628" t="str">
        <f t="shared" ca="1" si="75"/>
        <v/>
      </c>
    </row>
    <row r="629" spans="27:39" x14ac:dyDescent="0.3">
      <c r="AA629" t="str">
        <f>IF(COUNTA('Procytrat DF'!A130,'Procytrat DF'!B130,'Procytrat DF'!C130)&gt;0,"DF","")</f>
        <v/>
      </c>
      <c r="AB629" t="str">
        <f>IFERROR(IF(ISNUMBER('Procytrat DF'!A130),'Procytrat DF'!A130,DATEVALUE('Procytrat DF'!A130)),"")</f>
        <v/>
      </c>
      <c r="AC629" t="str">
        <f>IF(AA629="","",'Procytrat DF'!B130)</f>
        <v/>
      </c>
      <c r="AD629" t="str">
        <f>IF(AA629="","",IFERROR(1*'Procytrat DF'!C130,IFERROR(_xludf.NUMBERVALUE('Procytrat DF'!C130,".",","),IFERROR(_xludf.NUMBERVALUE('Procytrat DF'!C130,",","."),0))))</f>
        <v/>
      </c>
      <c r="AE629" t="str">
        <f>IF(AA629="","",'Procytrat DF'!L130)</f>
        <v/>
      </c>
      <c r="AF629">
        <f t="shared" si="70"/>
        <v>0</v>
      </c>
      <c r="AG629" t="str">
        <f t="shared" si="71"/>
        <v/>
      </c>
      <c r="AH629" t="str">
        <f t="shared" si="72"/>
        <v/>
      </c>
      <c r="AI629">
        <f t="shared" si="73"/>
        <v>0</v>
      </c>
      <c r="AJ629">
        <f t="shared" si="74"/>
        <v>0</v>
      </c>
      <c r="AK629">
        <v>0</v>
      </c>
      <c r="AL629" t="str">
        <f>IF(AA629="","",IFERROR(IF(ISNUMBER('Procytrat DF'!D130),'Procytrat DF'!D130,IF(ISNUMBER(SEARCH("12",'Procytrat DF'!D130)),EDATE(AB629,12),IF(ISNUMBER(SEARCH("6",'Procytrat DF'!D130)),EDATE(AB629,6),IF(ISNUMBER(SEARCH("3",'Procytrat DF'!D130)),EDATE(AB629,3),DATEVALUE('Procytrat DF'!D130))))),""))</f>
        <v/>
      </c>
      <c r="AM629" t="str">
        <f t="shared" ca="1" si="75"/>
        <v/>
      </c>
    </row>
    <row r="630" spans="27:39" x14ac:dyDescent="0.3">
      <c r="AA630" t="str">
        <f>IF(COUNTA('Procytrat DF'!A131,'Procytrat DF'!B131,'Procytrat DF'!C131)&gt;0,"DF","")</f>
        <v/>
      </c>
      <c r="AB630" t="str">
        <f>IFERROR(IF(ISNUMBER('Procytrat DF'!A131),'Procytrat DF'!A131,DATEVALUE('Procytrat DF'!A131)),"")</f>
        <v/>
      </c>
      <c r="AC630" t="str">
        <f>IF(AA630="","",'Procytrat DF'!B131)</f>
        <v/>
      </c>
      <c r="AD630" t="str">
        <f>IF(AA630="","",IFERROR(1*'Procytrat DF'!C131,IFERROR(_xludf.NUMBERVALUE('Procytrat DF'!C131,".",","),IFERROR(_xludf.NUMBERVALUE('Procytrat DF'!C131,",","."),0))))</f>
        <v/>
      </c>
      <c r="AE630" t="str">
        <f>IF(AA630="","",'Procytrat DF'!L131)</f>
        <v/>
      </c>
      <c r="AF630">
        <f t="shared" si="70"/>
        <v>0</v>
      </c>
      <c r="AG630" t="str">
        <f t="shared" si="71"/>
        <v/>
      </c>
      <c r="AH630" t="str">
        <f t="shared" si="72"/>
        <v/>
      </c>
      <c r="AI630">
        <f t="shared" si="73"/>
        <v>0</v>
      </c>
      <c r="AJ630">
        <f t="shared" si="74"/>
        <v>0</v>
      </c>
      <c r="AK630">
        <v>0</v>
      </c>
      <c r="AL630" t="str">
        <f>IF(AA630="","",IFERROR(IF(ISNUMBER('Procytrat DF'!D131),'Procytrat DF'!D131,IF(ISNUMBER(SEARCH("12",'Procytrat DF'!D131)),EDATE(AB630,12),IF(ISNUMBER(SEARCH("6",'Procytrat DF'!D131)),EDATE(AB630,6),IF(ISNUMBER(SEARCH("3",'Procytrat DF'!D131)),EDATE(AB630,3),DATEVALUE('Procytrat DF'!D131))))),""))</f>
        <v/>
      </c>
      <c r="AM630" t="str">
        <f t="shared" ca="1" si="75"/>
        <v/>
      </c>
    </row>
    <row r="631" spans="27:39" x14ac:dyDescent="0.3">
      <c r="AA631" t="str">
        <f>IF(COUNTA('Procytrat DF'!A132,'Procytrat DF'!B132,'Procytrat DF'!C132)&gt;0,"DF","")</f>
        <v/>
      </c>
      <c r="AB631" t="str">
        <f>IFERROR(IF(ISNUMBER('Procytrat DF'!A132),'Procytrat DF'!A132,DATEVALUE('Procytrat DF'!A132)),"")</f>
        <v/>
      </c>
      <c r="AC631" t="str">
        <f>IF(AA631="","",'Procytrat DF'!B132)</f>
        <v/>
      </c>
      <c r="AD631" t="str">
        <f>IF(AA631="","",IFERROR(1*'Procytrat DF'!C132,IFERROR(_xludf.NUMBERVALUE('Procytrat DF'!C132,".",","),IFERROR(_xludf.NUMBERVALUE('Procytrat DF'!C132,",","."),0))))</f>
        <v/>
      </c>
      <c r="AE631" t="str">
        <f>IF(AA631="","",'Procytrat DF'!L132)</f>
        <v/>
      </c>
      <c r="AF631">
        <f t="shared" si="70"/>
        <v>0</v>
      </c>
      <c r="AG631" t="str">
        <f t="shared" si="71"/>
        <v/>
      </c>
      <c r="AH631" t="str">
        <f t="shared" si="72"/>
        <v/>
      </c>
      <c r="AI631">
        <f t="shared" si="73"/>
        <v>0</v>
      </c>
      <c r="AJ631">
        <f t="shared" si="74"/>
        <v>0</v>
      </c>
      <c r="AK631">
        <v>0</v>
      </c>
      <c r="AL631" t="str">
        <f>IF(AA631="","",IFERROR(IF(ISNUMBER('Procytrat DF'!D132),'Procytrat DF'!D132,IF(ISNUMBER(SEARCH("12",'Procytrat DF'!D132)),EDATE(AB631,12),IF(ISNUMBER(SEARCH("6",'Procytrat DF'!D132)),EDATE(AB631,6),IF(ISNUMBER(SEARCH("3",'Procytrat DF'!D132)),EDATE(AB631,3),DATEVALUE('Procytrat DF'!D132))))),""))</f>
        <v/>
      </c>
      <c r="AM631" t="str">
        <f t="shared" ca="1" si="75"/>
        <v/>
      </c>
    </row>
    <row r="632" spans="27:39" x14ac:dyDescent="0.3">
      <c r="AA632" t="str">
        <f>IF(COUNTA('Procytrat DF'!A133,'Procytrat DF'!B133,'Procytrat DF'!C133)&gt;0,"DF","")</f>
        <v/>
      </c>
      <c r="AB632" t="str">
        <f>IFERROR(IF(ISNUMBER('Procytrat DF'!A133),'Procytrat DF'!A133,DATEVALUE('Procytrat DF'!A133)),"")</f>
        <v/>
      </c>
      <c r="AC632" t="str">
        <f>IF(AA632="","",'Procytrat DF'!B133)</f>
        <v/>
      </c>
      <c r="AD632" t="str">
        <f>IF(AA632="","",IFERROR(1*'Procytrat DF'!C133,IFERROR(_xludf.NUMBERVALUE('Procytrat DF'!C133,".",","),IFERROR(_xludf.NUMBERVALUE('Procytrat DF'!C133,",","."),0))))</f>
        <v/>
      </c>
      <c r="AE632" t="str">
        <f>IF(AA632="","",'Procytrat DF'!L133)</f>
        <v/>
      </c>
      <c r="AF632">
        <f t="shared" si="70"/>
        <v>0</v>
      </c>
      <c r="AG632" t="str">
        <f t="shared" si="71"/>
        <v/>
      </c>
      <c r="AH632" t="str">
        <f t="shared" si="72"/>
        <v/>
      </c>
      <c r="AI632">
        <f t="shared" si="73"/>
        <v>0</v>
      </c>
      <c r="AJ632">
        <f t="shared" si="74"/>
        <v>0</v>
      </c>
      <c r="AK632">
        <v>0</v>
      </c>
      <c r="AL632" t="str">
        <f>IF(AA632="","",IFERROR(IF(ISNUMBER('Procytrat DF'!D133),'Procytrat DF'!D133,IF(ISNUMBER(SEARCH("12",'Procytrat DF'!D133)),EDATE(AB632,12),IF(ISNUMBER(SEARCH("6",'Procytrat DF'!D133)),EDATE(AB632,6),IF(ISNUMBER(SEARCH("3",'Procytrat DF'!D133)),EDATE(AB632,3),DATEVALUE('Procytrat DF'!D133))))),""))</f>
        <v/>
      </c>
      <c r="AM632" t="str">
        <f t="shared" ca="1" si="75"/>
        <v/>
      </c>
    </row>
    <row r="633" spans="27:39" x14ac:dyDescent="0.3">
      <c r="AA633" t="str">
        <f>IF(COUNTA('Procytrat DF'!A134,'Procytrat DF'!B134,'Procytrat DF'!C134)&gt;0,"DF","")</f>
        <v/>
      </c>
      <c r="AB633" t="str">
        <f>IFERROR(IF(ISNUMBER('Procytrat DF'!A134),'Procytrat DF'!A134,DATEVALUE('Procytrat DF'!A134)),"")</f>
        <v/>
      </c>
      <c r="AC633" t="str">
        <f>IF(AA633="","",'Procytrat DF'!B134)</f>
        <v/>
      </c>
      <c r="AD633" t="str">
        <f>IF(AA633="","",IFERROR(1*'Procytrat DF'!C134,IFERROR(_xludf.NUMBERVALUE('Procytrat DF'!C134,".",","),IFERROR(_xludf.NUMBERVALUE('Procytrat DF'!C134,",","."),0))))</f>
        <v/>
      </c>
      <c r="AE633" t="str">
        <f>IF(AA633="","",'Procytrat DF'!L134)</f>
        <v/>
      </c>
      <c r="AF633">
        <f t="shared" si="70"/>
        <v>0</v>
      </c>
      <c r="AG633" t="str">
        <f t="shared" si="71"/>
        <v/>
      </c>
      <c r="AH633" t="str">
        <f t="shared" si="72"/>
        <v/>
      </c>
      <c r="AI633">
        <f t="shared" si="73"/>
        <v>0</v>
      </c>
      <c r="AJ633">
        <f t="shared" si="74"/>
        <v>0</v>
      </c>
      <c r="AK633">
        <v>0</v>
      </c>
      <c r="AL633" t="str">
        <f>IF(AA633="","",IFERROR(IF(ISNUMBER('Procytrat DF'!D134),'Procytrat DF'!D134,IF(ISNUMBER(SEARCH("12",'Procytrat DF'!D134)),EDATE(AB633,12),IF(ISNUMBER(SEARCH("6",'Procytrat DF'!D134)),EDATE(AB633,6),IF(ISNUMBER(SEARCH("3",'Procytrat DF'!D134)),EDATE(AB633,3),DATEVALUE('Procytrat DF'!D134))))),""))</f>
        <v/>
      </c>
      <c r="AM633" t="str">
        <f t="shared" ca="1" si="75"/>
        <v/>
      </c>
    </row>
    <row r="634" spans="27:39" x14ac:dyDescent="0.3">
      <c r="AA634" t="str">
        <f>IF(COUNTA('Procytrat DF'!A135,'Procytrat DF'!B135,'Procytrat DF'!C135)&gt;0,"DF","")</f>
        <v/>
      </c>
      <c r="AB634" t="str">
        <f>IFERROR(IF(ISNUMBER('Procytrat DF'!A135),'Procytrat DF'!A135,DATEVALUE('Procytrat DF'!A135)),"")</f>
        <v/>
      </c>
      <c r="AC634" t="str">
        <f>IF(AA634="","",'Procytrat DF'!B135)</f>
        <v/>
      </c>
      <c r="AD634" t="str">
        <f>IF(AA634="","",IFERROR(1*'Procytrat DF'!C135,IFERROR(_xludf.NUMBERVALUE('Procytrat DF'!C135,".",","),IFERROR(_xludf.NUMBERVALUE('Procytrat DF'!C135,",","."),0))))</f>
        <v/>
      </c>
      <c r="AE634" t="str">
        <f>IF(AA634="","",'Procytrat DF'!L135)</f>
        <v/>
      </c>
      <c r="AF634">
        <f t="shared" si="70"/>
        <v>0</v>
      </c>
      <c r="AG634" t="str">
        <f t="shared" si="71"/>
        <v/>
      </c>
      <c r="AH634" t="str">
        <f t="shared" si="72"/>
        <v/>
      </c>
      <c r="AI634">
        <f t="shared" si="73"/>
        <v>0</v>
      </c>
      <c r="AJ634">
        <f t="shared" si="74"/>
        <v>0</v>
      </c>
      <c r="AK634">
        <v>0</v>
      </c>
      <c r="AL634" t="str">
        <f>IF(AA634="","",IFERROR(IF(ISNUMBER('Procytrat DF'!D135),'Procytrat DF'!D135,IF(ISNUMBER(SEARCH("12",'Procytrat DF'!D135)),EDATE(AB634,12),IF(ISNUMBER(SEARCH("6",'Procytrat DF'!D135)),EDATE(AB634,6),IF(ISNUMBER(SEARCH("3",'Procytrat DF'!D135)),EDATE(AB634,3),DATEVALUE('Procytrat DF'!D135))))),""))</f>
        <v/>
      </c>
      <c r="AM634" t="str">
        <f t="shared" ca="1" si="75"/>
        <v/>
      </c>
    </row>
    <row r="635" spans="27:39" x14ac:dyDescent="0.3">
      <c r="AA635" t="str">
        <f>IF(COUNTA('Procytrat DF'!A136,'Procytrat DF'!B136,'Procytrat DF'!C136)&gt;0,"DF","")</f>
        <v/>
      </c>
      <c r="AB635" t="str">
        <f>IFERROR(IF(ISNUMBER('Procytrat DF'!A136),'Procytrat DF'!A136,DATEVALUE('Procytrat DF'!A136)),"")</f>
        <v/>
      </c>
      <c r="AC635" t="str">
        <f>IF(AA635="","",'Procytrat DF'!B136)</f>
        <v/>
      </c>
      <c r="AD635" t="str">
        <f>IF(AA635="","",IFERROR(1*'Procytrat DF'!C136,IFERROR(_xludf.NUMBERVALUE('Procytrat DF'!C136,".",","),IFERROR(_xludf.NUMBERVALUE('Procytrat DF'!C136,",","."),0))))</f>
        <v/>
      </c>
      <c r="AE635" t="str">
        <f>IF(AA635="","",'Procytrat DF'!L136)</f>
        <v/>
      </c>
      <c r="AF635">
        <f t="shared" si="70"/>
        <v>0</v>
      </c>
      <c r="AG635" t="str">
        <f t="shared" si="71"/>
        <v/>
      </c>
      <c r="AH635" t="str">
        <f t="shared" si="72"/>
        <v/>
      </c>
      <c r="AI635">
        <f t="shared" si="73"/>
        <v>0</v>
      </c>
      <c r="AJ635">
        <f t="shared" si="74"/>
        <v>0</v>
      </c>
      <c r="AK635">
        <v>0</v>
      </c>
      <c r="AL635" t="str">
        <f>IF(AA635="","",IFERROR(IF(ISNUMBER('Procytrat DF'!D136),'Procytrat DF'!D136,IF(ISNUMBER(SEARCH("12",'Procytrat DF'!D136)),EDATE(AB635,12),IF(ISNUMBER(SEARCH("6",'Procytrat DF'!D136)),EDATE(AB635,6),IF(ISNUMBER(SEARCH("3",'Procytrat DF'!D136)),EDATE(AB635,3),DATEVALUE('Procytrat DF'!D136))))),""))</f>
        <v/>
      </c>
      <c r="AM635" t="str">
        <f t="shared" ca="1" si="75"/>
        <v/>
      </c>
    </row>
    <row r="636" spans="27:39" x14ac:dyDescent="0.3">
      <c r="AA636" t="str">
        <f>IF(COUNTA('Procytrat DF'!A137,'Procytrat DF'!B137,'Procytrat DF'!C137)&gt;0,"DF","")</f>
        <v/>
      </c>
      <c r="AB636" t="str">
        <f>IFERROR(IF(ISNUMBER('Procytrat DF'!A137),'Procytrat DF'!A137,DATEVALUE('Procytrat DF'!A137)),"")</f>
        <v/>
      </c>
      <c r="AC636" t="str">
        <f>IF(AA636="","",'Procytrat DF'!B137)</f>
        <v/>
      </c>
      <c r="AD636" t="str">
        <f>IF(AA636="","",IFERROR(1*'Procytrat DF'!C137,IFERROR(_xludf.NUMBERVALUE('Procytrat DF'!C137,".",","),IFERROR(_xludf.NUMBERVALUE('Procytrat DF'!C137,",","."),0))))</f>
        <v/>
      </c>
      <c r="AE636" t="str">
        <f>IF(AA636="","",'Procytrat DF'!L137)</f>
        <v/>
      </c>
      <c r="AF636">
        <f t="shared" si="70"/>
        <v>0</v>
      </c>
      <c r="AG636" t="str">
        <f t="shared" si="71"/>
        <v/>
      </c>
      <c r="AH636" t="str">
        <f t="shared" si="72"/>
        <v/>
      </c>
      <c r="AI636">
        <f t="shared" si="73"/>
        <v>0</v>
      </c>
      <c r="AJ636">
        <f t="shared" si="74"/>
        <v>0</v>
      </c>
      <c r="AK636">
        <v>0</v>
      </c>
      <c r="AL636" t="str">
        <f>IF(AA636="","",IFERROR(IF(ISNUMBER('Procytrat DF'!D137),'Procytrat DF'!D137,IF(ISNUMBER(SEARCH("12",'Procytrat DF'!D137)),EDATE(AB636,12),IF(ISNUMBER(SEARCH("6",'Procytrat DF'!D137)),EDATE(AB636,6),IF(ISNUMBER(SEARCH("3",'Procytrat DF'!D137)),EDATE(AB636,3),DATEVALUE('Procytrat DF'!D137))))),""))</f>
        <v/>
      </c>
      <c r="AM636" t="str">
        <f t="shared" ca="1" si="75"/>
        <v/>
      </c>
    </row>
    <row r="637" spans="27:39" x14ac:dyDescent="0.3">
      <c r="AA637" t="str">
        <f>IF(COUNTA('Procytrat DF'!A138,'Procytrat DF'!B138,'Procytrat DF'!C138)&gt;0,"DF","")</f>
        <v/>
      </c>
      <c r="AB637" t="str">
        <f>IFERROR(IF(ISNUMBER('Procytrat DF'!A138),'Procytrat DF'!A138,DATEVALUE('Procytrat DF'!A138)),"")</f>
        <v/>
      </c>
      <c r="AC637" t="str">
        <f>IF(AA637="","",'Procytrat DF'!B138)</f>
        <v/>
      </c>
      <c r="AD637" t="str">
        <f>IF(AA637="","",IFERROR(1*'Procytrat DF'!C138,IFERROR(_xludf.NUMBERVALUE('Procytrat DF'!C138,".",","),IFERROR(_xludf.NUMBERVALUE('Procytrat DF'!C138,",","."),0))))</f>
        <v/>
      </c>
      <c r="AE637" t="str">
        <f>IF(AA637="","",'Procytrat DF'!L138)</f>
        <v/>
      </c>
      <c r="AF637">
        <f t="shared" si="70"/>
        <v>0</v>
      </c>
      <c r="AG637" t="str">
        <f t="shared" si="71"/>
        <v/>
      </c>
      <c r="AH637" t="str">
        <f t="shared" si="72"/>
        <v/>
      </c>
      <c r="AI637">
        <f t="shared" si="73"/>
        <v>0</v>
      </c>
      <c r="AJ637">
        <f t="shared" si="74"/>
        <v>0</v>
      </c>
      <c r="AK637">
        <v>0</v>
      </c>
      <c r="AL637" t="str">
        <f>IF(AA637="","",IFERROR(IF(ISNUMBER('Procytrat DF'!D138),'Procytrat DF'!D138,IF(ISNUMBER(SEARCH("12",'Procytrat DF'!D138)),EDATE(AB637,12),IF(ISNUMBER(SEARCH("6",'Procytrat DF'!D138)),EDATE(AB637,6),IF(ISNUMBER(SEARCH("3",'Procytrat DF'!D138)),EDATE(AB637,3),DATEVALUE('Procytrat DF'!D138))))),""))</f>
        <v/>
      </c>
      <c r="AM637" t="str">
        <f t="shared" ca="1" si="75"/>
        <v/>
      </c>
    </row>
    <row r="638" spans="27:39" x14ac:dyDescent="0.3">
      <c r="AA638" t="str">
        <f>IF(COUNTA('Procytrat DF'!A139,'Procytrat DF'!B139,'Procytrat DF'!C139)&gt;0,"DF","")</f>
        <v/>
      </c>
      <c r="AB638" t="str">
        <f>IFERROR(IF(ISNUMBER('Procytrat DF'!A139),'Procytrat DF'!A139,DATEVALUE('Procytrat DF'!A139)),"")</f>
        <v/>
      </c>
      <c r="AC638" t="str">
        <f>IF(AA638="","",'Procytrat DF'!B139)</f>
        <v/>
      </c>
      <c r="AD638" t="str">
        <f>IF(AA638="","",IFERROR(1*'Procytrat DF'!C139,IFERROR(_xludf.NUMBERVALUE('Procytrat DF'!C139,".",","),IFERROR(_xludf.NUMBERVALUE('Procytrat DF'!C139,",","."),0))))</f>
        <v/>
      </c>
      <c r="AE638" t="str">
        <f>IF(AA638="","",'Procytrat DF'!L139)</f>
        <v/>
      </c>
      <c r="AF638">
        <f t="shared" si="70"/>
        <v>0</v>
      </c>
      <c r="AG638" t="str">
        <f t="shared" si="71"/>
        <v/>
      </c>
      <c r="AH638" t="str">
        <f t="shared" si="72"/>
        <v/>
      </c>
      <c r="AI638">
        <f t="shared" si="73"/>
        <v>0</v>
      </c>
      <c r="AJ638">
        <f t="shared" si="74"/>
        <v>0</v>
      </c>
      <c r="AK638">
        <v>0</v>
      </c>
      <c r="AL638" t="str">
        <f>IF(AA638="","",IFERROR(IF(ISNUMBER('Procytrat DF'!D139),'Procytrat DF'!D139,IF(ISNUMBER(SEARCH("12",'Procytrat DF'!D139)),EDATE(AB638,12),IF(ISNUMBER(SEARCH("6",'Procytrat DF'!D139)),EDATE(AB638,6),IF(ISNUMBER(SEARCH("3",'Procytrat DF'!D139)),EDATE(AB638,3),DATEVALUE('Procytrat DF'!D139))))),""))</f>
        <v/>
      </c>
      <c r="AM638" t="str">
        <f t="shared" ca="1" si="75"/>
        <v/>
      </c>
    </row>
    <row r="639" spans="27:39" x14ac:dyDescent="0.3">
      <c r="AA639" t="str">
        <f>IF(COUNTA('Procytrat DF'!A140,'Procytrat DF'!B140,'Procytrat DF'!C140)&gt;0,"DF","")</f>
        <v/>
      </c>
      <c r="AB639" t="str">
        <f>IFERROR(IF(ISNUMBER('Procytrat DF'!A140),'Procytrat DF'!A140,DATEVALUE('Procytrat DF'!A140)),"")</f>
        <v/>
      </c>
      <c r="AC639" t="str">
        <f>IF(AA639="","",'Procytrat DF'!B140)</f>
        <v/>
      </c>
      <c r="AD639" t="str">
        <f>IF(AA639="","",IFERROR(1*'Procytrat DF'!C140,IFERROR(_xludf.NUMBERVALUE('Procytrat DF'!C140,".",","),IFERROR(_xludf.NUMBERVALUE('Procytrat DF'!C140,",","."),0))))</f>
        <v/>
      </c>
      <c r="AE639" t="str">
        <f>IF(AA639="","",'Procytrat DF'!L140)</f>
        <v/>
      </c>
      <c r="AF639">
        <f t="shared" si="70"/>
        <v>0</v>
      </c>
      <c r="AG639" t="str">
        <f t="shared" si="71"/>
        <v/>
      </c>
      <c r="AH639" t="str">
        <f t="shared" si="72"/>
        <v/>
      </c>
      <c r="AI639">
        <f t="shared" si="73"/>
        <v>0</v>
      </c>
      <c r="AJ639">
        <f t="shared" si="74"/>
        <v>0</v>
      </c>
      <c r="AK639">
        <v>0</v>
      </c>
      <c r="AL639" t="str">
        <f>IF(AA639="","",IFERROR(IF(ISNUMBER('Procytrat DF'!D140),'Procytrat DF'!D140,IF(ISNUMBER(SEARCH("12",'Procytrat DF'!D140)),EDATE(AB639,12),IF(ISNUMBER(SEARCH("6",'Procytrat DF'!D140)),EDATE(AB639,6),IF(ISNUMBER(SEARCH("3",'Procytrat DF'!D140)),EDATE(AB639,3),DATEVALUE('Procytrat DF'!D140))))),""))</f>
        <v/>
      </c>
      <c r="AM639" t="str">
        <f t="shared" ca="1" si="75"/>
        <v/>
      </c>
    </row>
    <row r="640" spans="27:39" x14ac:dyDescent="0.3">
      <c r="AA640" t="str">
        <f>IF(COUNTA('Procytrat DF'!A141,'Procytrat DF'!B141,'Procytrat DF'!C141)&gt;0,"DF","")</f>
        <v/>
      </c>
      <c r="AB640" t="str">
        <f>IFERROR(IF(ISNUMBER('Procytrat DF'!A141),'Procytrat DF'!A141,DATEVALUE('Procytrat DF'!A141)),"")</f>
        <v/>
      </c>
      <c r="AC640" t="str">
        <f>IF(AA640="","",'Procytrat DF'!B141)</f>
        <v/>
      </c>
      <c r="AD640" t="str">
        <f>IF(AA640="","",IFERROR(1*'Procytrat DF'!C141,IFERROR(_xludf.NUMBERVALUE('Procytrat DF'!C141,".",","),IFERROR(_xludf.NUMBERVALUE('Procytrat DF'!C141,",","."),0))))</f>
        <v/>
      </c>
      <c r="AE640" t="str">
        <f>IF(AA640="","",'Procytrat DF'!L141)</f>
        <v/>
      </c>
      <c r="AF640">
        <f t="shared" si="70"/>
        <v>0</v>
      </c>
      <c r="AG640" t="str">
        <f t="shared" si="71"/>
        <v/>
      </c>
      <c r="AH640" t="str">
        <f t="shared" si="72"/>
        <v/>
      </c>
      <c r="AI640">
        <f t="shared" si="73"/>
        <v>0</v>
      </c>
      <c r="AJ640">
        <f t="shared" si="74"/>
        <v>0</v>
      </c>
      <c r="AK640">
        <v>0</v>
      </c>
      <c r="AL640" t="str">
        <f>IF(AA640="","",IFERROR(IF(ISNUMBER('Procytrat DF'!D141),'Procytrat DF'!D141,IF(ISNUMBER(SEARCH("12",'Procytrat DF'!D141)),EDATE(AB640,12),IF(ISNUMBER(SEARCH("6",'Procytrat DF'!D141)),EDATE(AB640,6),IF(ISNUMBER(SEARCH("3",'Procytrat DF'!D141)),EDATE(AB640,3),DATEVALUE('Procytrat DF'!D141))))),""))</f>
        <v/>
      </c>
      <c r="AM640" t="str">
        <f t="shared" ca="1" si="75"/>
        <v/>
      </c>
    </row>
    <row r="641" spans="27:39" x14ac:dyDescent="0.3">
      <c r="AA641" t="str">
        <f>IF(COUNTA('Procytrat DF'!A142,'Procytrat DF'!B142,'Procytrat DF'!C142)&gt;0,"DF","")</f>
        <v/>
      </c>
      <c r="AB641" t="str">
        <f>IFERROR(IF(ISNUMBER('Procytrat DF'!A142),'Procytrat DF'!A142,DATEVALUE('Procytrat DF'!A142)),"")</f>
        <v/>
      </c>
      <c r="AC641" t="str">
        <f>IF(AA641="","",'Procytrat DF'!B142)</f>
        <v/>
      </c>
      <c r="AD641" t="str">
        <f>IF(AA641="","",IFERROR(1*'Procytrat DF'!C142,IFERROR(_xludf.NUMBERVALUE('Procytrat DF'!C142,".",","),IFERROR(_xludf.NUMBERVALUE('Procytrat DF'!C142,",","."),0))))</f>
        <v/>
      </c>
      <c r="AE641" t="str">
        <f>IF(AA641="","",'Procytrat DF'!L142)</f>
        <v/>
      </c>
      <c r="AF641">
        <f t="shared" si="70"/>
        <v>0</v>
      </c>
      <c r="AG641" t="str">
        <f t="shared" si="71"/>
        <v/>
      </c>
      <c r="AH641" t="str">
        <f t="shared" si="72"/>
        <v/>
      </c>
      <c r="AI641">
        <f t="shared" si="73"/>
        <v>0</v>
      </c>
      <c r="AJ641">
        <f t="shared" si="74"/>
        <v>0</v>
      </c>
      <c r="AK641">
        <v>0</v>
      </c>
      <c r="AL641" t="str">
        <f>IF(AA641="","",IFERROR(IF(ISNUMBER('Procytrat DF'!D142),'Procytrat DF'!D142,IF(ISNUMBER(SEARCH("12",'Procytrat DF'!D142)),EDATE(AB641,12),IF(ISNUMBER(SEARCH("6",'Procytrat DF'!D142)),EDATE(AB641,6),IF(ISNUMBER(SEARCH("3",'Procytrat DF'!D142)),EDATE(AB641,3),DATEVALUE('Procytrat DF'!D142))))),""))</f>
        <v/>
      </c>
      <c r="AM641" t="str">
        <f t="shared" ca="1" si="75"/>
        <v/>
      </c>
    </row>
    <row r="642" spans="27:39" x14ac:dyDescent="0.3">
      <c r="AA642" t="str">
        <f>IF(COUNTA('Procytrat DF'!A143,'Procytrat DF'!B143,'Procytrat DF'!C143)&gt;0,"DF","")</f>
        <v/>
      </c>
      <c r="AB642" t="str">
        <f>IFERROR(IF(ISNUMBER('Procytrat DF'!A143),'Procytrat DF'!A143,DATEVALUE('Procytrat DF'!A143)),"")</f>
        <v/>
      </c>
      <c r="AC642" t="str">
        <f>IF(AA642="","",'Procytrat DF'!B143)</f>
        <v/>
      </c>
      <c r="AD642" t="str">
        <f>IF(AA642="","",IFERROR(1*'Procytrat DF'!C143,IFERROR(_xludf.NUMBERVALUE('Procytrat DF'!C143,".",","),IFERROR(_xludf.NUMBERVALUE('Procytrat DF'!C143,",","."),0))))</f>
        <v/>
      </c>
      <c r="AE642" t="str">
        <f>IF(AA642="","",'Procytrat DF'!L143)</f>
        <v/>
      </c>
      <c r="AF642">
        <f t="shared" ref="AF642:AF705" si="76">IF(AA642="",0,--ISNUMBER(SEARCH("aprovado",AE642)))</f>
        <v>0</v>
      </c>
      <c r="AG642" t="str">
        <f t="shared" ref="AG642:AG705" si="77">IF(AB642="","",YEAR(AB642))</f>
        <v/>
      </c>
      <c r="AH642" t="str">
        <f t="shared" ref="AH642:AH705" si="78">IF(AB642="","",MONTH(AB642))</f>
        <v/>
      </c>
      <c r="AI642">
        <f t="shared" ref="AI642:AI705" si="79">IF(AB642="",0,AB642+ROW()/1000000)</f>
        <v>0</v>
      </c>
      <c r="AJ642">
        <f t="shared" ref="AJ642:AJ705" si="80">--(AA642&lt;&gt;"")</f>
        <v>0</v>
      </c>
      <c r="AK642">
        <v>0</v>
      </c>
      <c r="AL642" t="str">
        <f>IF(AA642="","",IFERROR(IF(ISNUMBER('Procytrat DF'!D143),'Procytrat DF'!D143,IF(ISNUMBER(SEARCH("12",'Procytrat DF'!D143)),EDATE(AB642,12),IF(ISNUMBER(SEARCH("6",'Procytrat DF'!D143)),EDATE(AB642,6),IF(ISNUMBER(SEARCH("3",'Procytrat DF'!D143)),EDATE(AB642,3),DATEVALUE('Procytrat DF'!D143))))),""))</f>
        <v/>
      </c>
      <c r="AM642" t="str">
        <f t="shared" ref="AM642:AM705" ca="1" si="81">IF(AND(AJ642=1,AL642&lt;&gt;"",AL642&gt;=TODAY(),AG642=$W$3),AL642+ROW()/1000000,"")</f>
        <v/>
      </c>
    </row>
    <row r="643" spans="27:39" x14ac:dyDescent="0.3">
      <c r="AA643" t="str">
        <f>IF(COUNTA('Procytrat DF'!A144,'Procytrat DF'!B144,'Procytrat DF'!C144)&gt;0,"DF","")</f>
        <v/>
      </c>
      <c r="AB643" t="str">
        <f>IFERROR(IF(ISNUMBER('Procytrat DF'!A144),'Procytrat DF'!A144,DATEVALUE('Procytrat DF'!A144)),"")</f>
        <v/>
      </c>
      <c r="AC643" t="str">
        <f>IF(AA643="","",'Procytrat DF'!B144)</f>
        <v/>
      </c>
      <c r="AD643" t="str">
        <f>IF(AA643="","",IFERROR(1*'Procytrat DF'!C144,IFERROR(_xludf.NUMBERVALUE('Procytrat DF'!C144,".",","),IFERROR(_xludf.NUMBERVALUE('Procytrat DF'!C144,",","."),0))))</f>
        <v/>
      </c>
      <c r="AE643" t="str">
        <f>IF(AA643="","",'Procytrat DF'!L144)</f>
        <v/>
      </c>
      <c r="AF643">
        <f t="shared" si="76"/>
        <v>0</v>
      </c>
      <c r="AG643" t="str">
        <f t="shared" si="77"/>
        <v/>
      </c>
      <c r="AH643" t="str">
        <f t="shared" si="78"/>
        <v/>
      </c>
      <c r="AI643">
        <f t="shared" si="79"/>
        <v>0</v>
      </c>
      <c r="AJ643">
        <f t="shared" si="80"/>
        <v>0</v>
      </c>
      <c r="AK643">
        <v>0</v>
      </c>
      <c r="AL643" t="str">
        <f>IF(AA643="","",IFERROR(IF(ISNUMBER('Procytrat DF'!D144),'Procytrat DF'!D144,IF(ISNUMBER(SEARCH("12",'Procytrat DF'!D144)),EDATE(AB643,12),IF(ISNUMBER(SEARCH("6",'Procytrat DF'!D144)),EDATE(AB643,6),IF(ISNUMBER(SEARCH("3",'Procytrat DF'!D144)),EDATE(AB643,3),DATEVALUE('Procytrat DF'!D144))))),""))</f>
        <v/>
      </c>
      <c r="AM643" t="str">
        <f t="shared" ca="1" si="81"/>
        <v/>
      </c>
    </row>
    <row r="644" spans="27:39" x14ac:dyDescent="0.3">
      <c r="AA644" t="str">
        <f>IF(COUNTA('Procytrat DF'!A145,'Procytrat DF'!B145,'Procytrat DF'!C145)&gt;0,"DF","")</f>
        <v/>
      </c>
      <c r="AB644" t="str">
        <f>IFERROR(IF(ISNUMBER('Procytrat DF'!A145),'Procytrat DF'!A145,DATEVALUE('Procytrat DF'!A145)),"")</f>
        <v/>
      </c>
      <c r="AC644" t="str">
        <f>IF(AA644="","",'Procytrat DF'!B145)</f>
        <v/>
      </c>
      <c r="AD644" t="str">
        <f>IF(AA644="","",IFERROR(1*'Procytrat DF'!C145,IFERROR(_xludf.NUMBERVALUE('Procytrat DF'!C145,".",","),IFERROR(_xludf.NUMBERVALUE('Procytrat DF'!C145,",","."),0))))</f>
        <v/>
      </c>
      <c r="AE644" t="str">
        <f>IF(AA644="","",'Procytrat DF'!L145)</f>
        <v/>
      </c>
      <c r="AF644">
        <f t="shared" si="76"/>
        <v>0</v>
      </c>
      <c r="AG644" t="str">
        <f t="shared" si="77"/>
        <v/>
      </c>
      <c r="AH644" t="str">
        <f t="shared" si="78"/>
        <v/>
      </c>
      <c r="AI644">
        <f t="shared" si="79"/>
        <v>0</v>
      </c>
      <c r="AJ644">
        <f t="shared" si="80"/>
        <v>0</v>
      </c>
      <c r="AK644">
        <v>0</v>
      </c>
      <c r="AL644" t="str">
        <f>IF(AA644="","",IFERROR(IF(ISNUMBER('Procytrat DF'!D145),'Procytrat DF'!D145,IF(ISNUMBER(SEARCH("12",'Procytrat DF'!D145)),EDATE(AB644,12),IF(ISNUMBER(SEARCH("6",'Procytrat DF'!D145)),EDATE(AB644,6),IF(ISNUMBER(SEARCH("3",'Procytrat DF'!D145)),EDATE(AB644,3),DATEVALUE('Procytrat DF'!D145))))),""))</f>
        <v/>
      </c>
      <c r="AM644" t="str">
        <f t="shared" ca="1" si="81"/>
        <v/>
      </c>
    </row>
    <row r="645" spans="27:39" x14ac:dyDescent="0.3">
      <c r="AA645" t="str">
        <f>IF(COUNTA('Procytrat DF'!A146,'Procytrat DF'!B146,'Procytrat DF'!C146)&gt;0,"DF","")</f>
        <v/>
      </c>
      <c r="AB645" t="str">
        <f>IFERROR(IF(ISNUMBER('Procytrat DF'!A146),'Procytrat DF'!A146,DATEVALUE('Procytrat DF'!A146)),"")</f>
        <v/>
      </c>
      <c r="AC645" t="str">
        <f>IF(AA645="","",'Procytrat DF'!B146)</f>
        <v/>
      </c>
      <c r="AD645" t="str">
        <f>IF(AA645="","",IFERROR(1*'Procytrat DF'!C146,IFERROR(_xludf.NUMBERVALUE('Procytrat DF'!C146,".",","),IFERROR(_xludf.NUMBERVALUE('Procytrat DF'!C146,",","."),0))))</f>
        <v/>
      </c>
      <c r="AE645" t="str">
        <f>IF(AA645="","",'Procytrat DF'!L146)</f>
        <v/>
      </c>
      <c r="AF645">
        <f t="shared" si="76"/>
        <v>0</v>
      </c>
      <c r="AG645" t="str">
        <f t="shared" si="77"/>
        <v/>
      </c>
      <c r="AH645" t="str">
        <f t="shared" si="78"/>
        <v/>
      </c>
      <c r="AI645">
        <f t="shared" si="79"/>
        <v>0</v>
      </c>
      <c r="AJ645">
        <f t="shared" si="80"/>
        <v>0</v>
      </c>
      <c r="AK645">
        <v>0</v>
      </c>
      <c r="AL645" t="str">
        <f>IF(AA645="","",IFERROR(IF(ISNUMBER('Procytrat DF'!D146),'Procytrat DF'!D146,IF(ISNUMBER(SEARCH("12",'Procytrat DF'!D146)),EDATE(AB645,12),IF(ISNUMBER(SEARCH("6",'Procytrat DF'!D146)),EDATE(AB645,6),IF(ISNUMBER(SEARCH("3",'Procytrat DF'!D146)),EDATE(AB645,3),DATEVALUE('Procytrat DF'!D146))))),""))</f>
        <v/>
      </c>
      <c r="AM645" t="str">
        <f t="shared" ca="1" si="81"/>
        <v/>
      </c>
    </row>
    <row r="646" spans="27:39" x14ac:dyDescent="0.3">
      <c r="AA646" t="str">
        <f>IF(COUNTA('Procytrat DF'!A147,'Procytrat DF'!B147,'Procytrat DF'!C147)&gt;0,"DF","")</f>
        <v/>
      </c>
      <c r="AB646" t="str">
        <f>IFERROR(IF(ISNUMBER('Procytrat DF'!A147),'Procytrat DF'!A147,DATEVALUE('Procytrat DF'!A147)),"")</f>
        <v/>
      </c>
      <c r="AC646" t="str">
        <f>IF(AA646="","",'Procytrat DF'!B147)</f>
        <v/>
      </c>
      <c r="AD646" t="str">
        <f>IF(AA646="","",IFERROR(1*'Procytrat DF'!C147,IFERROR(_xludf.NUMBERVALUE('Procytrat DF'!C147,".",","),IFERROR(_xludf.NUMBERVALUE('Procytrat DF'!C147,",","."),0))))</f>
        <v/>
      </c>
      <c r="AE646" t="str">
        <f>IF(AA646="","",'Procytrat DF'!L147)</f>
        <v/>
      </c>
      <c r="AF646">
        <f t="shared" si="76"/>
        <v>0</v>
      </c>
      <c r="AG646" t="str">
        <f t="shared" si="77"/>
        <v/>
      </c>
      <c r="AH646" t="str">
        <f t="shared" si="78"/>
        <v/>
      </c>
      <c r="AI646">
        <f t="shared" si="79"/>
        <v>0</v>
      </c>
      <c r="AJ646">
        <f t="shared" si="80"/>
        <v>0</v>
      </c>
      <c r="AK646">
        <v>0</v>
      </c>
      <c r="AL646" t="str">
        <f>IF(AA646="","",IFERROR(IF(ISNUMBER('Procytrat DF'!D147),'Procytrat DF'!D147,IF(ISNUMBER(SEARCH("12",'Procytrat DF'!D147)),EDATE(AB646,12),IF(ISNUMBER(SEARCH("6",'Procytrat DF'!D147)),EDATE(AB646,6),IF(ISNUMBER(SEARCH("3",'Procytrat DF'!D147)),EDATE(AB646,3),DATEVALUE('Procytrat DF'!D147))))),""))</f>
        <v/>
      </c>
      <c r="AM646" t="str">
        <f t="shared" ca="1" si="81"/>
        <v/>
      </c>
    </row>
    <row r="647" spans="27:39" x14ac:dyDescent="0.3">
      <c r="AA647" t="str">
        <f>IF(COUNTA('Procytrat DF'!A148,'Procytrat DF'!B148,'Procytrat DF'!C148)&gt;0,"DF","")</f>
        <v/>
      </c>
      <c r="AB647" t="str">
        <f>IFERROR(IF(ISNUMBER('Procytrat DF'!A148),'Procytrat DF'!A148,DATEVALUE('Procytrat DF'!A148)),"")</f>
        <v/>
      </c>
      <c r="AC647" t="str">
        <f>IF(AA647="","",'Procytrat DF'!B148)</f>
        <v/>
      </c>
      <c r="AD647" t="str">
        <f>IF(AA647="","",IFERROR(1*'Procytrat DF'!C148,IFERROR(_xludf.NUMBERVALUE('Procytrat DF'!C148,".",","),IFERROR(_xludf.NUMBERVALUE('Procytrat DF'!C148,",","."),0))))</f>
        <v/>
      </c>
      <c r="AE647" t="str">
        <f>IF(AA647="","",'Procytrat DF'!L148)</f>
        <v/>
      </c>
      <c r="AF647">
        <f t="shared" si="76"/>
        <v>0</v>
      </c>
      <c r="AG647" t="str">
        <f t="shared" si="77"/>
        <v/>
      </c>
      <c r="AH647" t="str">
        <f t="shared" si="78"/>
        <v/>
      </c>
      <c r="AI647">
        <f t="shared" si="79"/>
        <v>0</v>
      </c>
      <c r="AJ647">
        <f t="shared" si="80"/>
        <v>0</v>
      </c>
      <c r="AK647">
        <v>0</v>
      </c>
      <c r="AL647" t="str">
        <f>IF(AA647="","",IFERROR(IF(ISNUMBER('Procytrat DF'!D148),'Procytrat DF'!D148,IF(ISNUMBER(SEARCH("12",'Procytrat DF'!D148)),EDATE(AB647,12),IF(ISNUMBER(SEARCH("6",'Procytrat DF'!D148)),EDATE(AB647,6),IF(ISNUMBER(SEARCH("3",'Procytrat DF'!D148)),EDATE(AB647,3),DATEVALUE('Procytrat DF'!D148))))),""))</f>
        <v/>
      </c>
      <c r="AM647" t="str">
        <f t="shared" ca="1" si="81"/>
        <v/>
      </c>
    </row>
    <row r="648" spans="27:39" x14ac:dyDescent="0.3">
      <c r="AA648" t="str">
        <f>IF(COUNTA('Procytrat DF'!A149,'Procytrat DF'!B149,'Procytrat DF'!C149)&gt;0,"DF","")</f>
        <v/>
      </c>
      <c r="AB648" t="str">
        <f>IFERROR(IF(ISNUMBER('Procytrat DF'!A149),'Procytrat DF'!A149,DATEVALUE('Procytrat DF'!A149)),"")</f>
        <v/>
      </c>
      <c r="AC648" t="str">
        <f>IF(AA648="","",'Procytrat DF'!B149)</f>
        <v/>
      </c>
      <c r="AD648" t="str">
        <f>IF(AA648="","",IFERROR(1*'Procytrat DF'!C149,IFERROR(_xludf.NUMBERVALUE('Procytrat DF'!C149,".",","),IFERROR(_xludf.NUMBERVALUE('Procytrat DF'!C149,",","."),0))))</f>
        <v/>
      </c>
      <c r="AE648" t="str">
        <f>IF(AA648="","",'Procytrat DF'!L149)</f>
        <v/>
      </c>
      <c r="AF648">
        <f t="shared" si="76"/>
        <v>0</v>
      </c>
      <c r="AG648" t="str">
        <f t="shared" si="77"/>
        <v/>
      </c>
      <c r="AH648" t="str">
        <f t="shared" si="78"/>
        <v/>
      </c>
      <c r="AI648">
        <f t="shared" si="79"/>
        <v>0</v>
      </c>
      <c r="AJ648">
        <f t="shared" si="80"/>
        <v>0</v>
      </c>
      <c r="AK648">
        <v>0</v>
      </c>
      <c r="AL648" t="str">
        <f>IF(AA648="","",IFERROR(IF(ISNUMBER('Procytrat DF'!D149),'Procytrat DF'!D149,IF(ISNUMBER(SEARCH("12",'Procytrat DF'!D149)),EDATE(AB648,12),IF(ISNUMBER(SEARCH("6",'Procytrat DF'!D149)),EDATE(AB648,6),IF(ISNUMBER(SEARCH("3",'Procytrat DF'!D149)),EDATE(AB648,3),DATEVALUE('Procytrat DF'!D149))))),""))</f>
        <v/>
      </c>
      <c r="AM648" t="str">
        <f t="shared" ca="1" si="81"/>
        <v/>
      </c>
    </row>
    <row r="649" spans="27:39" x14ac:dyDescent="0.3">
      <c r="AA649" t="str">
        <f>IF(COUNTA('Procytrat DF'!A150,'Procytrat DF'!B150,'Procytrat DF'!C150)&gt;0,"DF","")</f>
        <v/>
      </c>
      <c r="AB649" t="str">
        <f>IFERROR(IF(ISNUMBER('Procytrat DF'!A150),'Procytrat DF'!A150,DATEVALUE('Procytrat DF'!A150)),"")</f>
        <v/>
      </c>
      <c r="AC649" t="str">
        <f>IF(AA649="","",'Procytrat DF'!B150)</f>
        <v/>
      </c>
      <c r="AD649" t="str">
        <f>IF(AA649="","",IFERROR(1*'Procytrat DF'!C150,IFERROR(_xludf.NUMBERVALUE('Procytrat DF'!C150,".",","),IFERROR(_xludf.NUMBERVALUE('Procytrat DF'!C150,",","."),0))))</f>
        <v/>
      </c>
      <c r="AE649" t="str">
        <f>IF(AA649="","",'Procytrat DF'!L150)</f>
        <v/>
      </c>
      <c r="AF649">
        <f t="shared" si="76"/>
        <v>0</v>
      </c>
      <c r="AG649" t="str">
        <f t="shared" si="77"/>
        <v/>
      </c>
      <c r="AH649" t="str">
        <f t="shared" si="78"/>
        <v/>
      </c>
      <c r="AI649">
        <f t="shared" si="79"/>
        <v>0</v>
      </c>
      <c r="AJ649">
        <f t="shared" si="80"/>
        <v>0</v>
      </c>
      <c r="AK649">
        <v>0</v>
      </c>
      <c r="AL649" t="str">
        <f>IF(AA649="","",IFERROR(IF(ISNUMBER('Procytrat DF'!D150),'Procytrat DF'!D150,IF(ISNUMBER(SEARCH("12",'Procytrat DF'!D150)),EDATE(AB649,12),IF(ISNUMBER(SEARCH("6",'Procytrat DF'!D150)),EDATE(AB649,6),IF(ISNUMBER(SEARCH("3",'Procytrat DF'!D150)),EDATE(AB649,3),DATEVALUE('Procytrat DF'!D150))))),""))</f>
        <v/>
      </c>
      <c r="AM649" t="str">
        <f t="shared" ca="1" si="81"/>
        <v/>
      </c>
    </row>
    <row r="650" spans="27:39" x14ac:dyDescent="0.3">
      <c r="AA650" t="str">
        <f>IF(COUNTA('Procytrat DF'!A151,'Procytrat DF'!B151,'Procytrat DF'!C151)&gt;0,"DF","")</f>
        <v/>
      </c>
      <c r="AB650" t="str">
        <f>IFERROR(IF(ISNUMBER('Procytrat DF'!A151),'Procytrat DF'!A151,DATEVALUE('Procytrat DF'!A151)),"")</f>
        <v/>
      </c>
      <c r="AC650" t="str">
        <f>IF(AA650="","",'Procytrat DF'!B151)</f>
        <v/>
      </c>
      <c r="AD650" t="str">
        <f>IF(AA650="","",IFERROR(1*'Procytrat DF'!C151,IFERROR(_xludf.NUMBERVALUE('Procytrat DF'!C151,".",","),IFERROR(_xludf.NUMBERVALUE('Procytrat DF'!C151,",","."),0))))</f>
        <v/>
      </c>
      <c r="AE650" t="str">
        <f>IF(AA650="","",'Procytrat DF'!L151)</f>
        <v/>
      </c>
      <c r="AF650">
        <f t="shared" si="76"/>
        <v>0</v>
      </c>
      <c r="AG650" t="str">
        <f t="shared" si="77"/>
        <v/>
      </c>
      <c r="AH650" t="str">
        <f t="shared" si="78"/>
        <v/>
      </c>
      <c r="AI650">
        <f t="shared" si="79"/>
        <v>0</v>
      </c>
      <c r="AJ650">
        <f t="shared" si="80"/>
        <v>0</v>
      </c>
      <c r="AK650">
        <v>0</v>
      </c>
      <c r="AL650" t="str">
        <f>IF(AA650="","",IFERROR(IF(ISNUMBER('Procytrat DF'!D151),'Procytrat DF'!D151,IF(ISNUMBER(SEARCH("12",'Procytrat DF'!D151)),EDATE(AB650,12),IF(ISNUMBER(SEARCH("6",'Procytrat DF'!D151)),EDATE(AB650,6),IF(ISNUMBER(SEARCH("3",'Procytrat DF'!D151)),EDATE(AB650,3),DATEVALUE('Procytrat DF'!D151))))),""))</f>
        <v/>
      </c>
      <c r="AM650" t="str">
        <f t="shared" ca="1" si="81"/>
        <v/>
      </c>
    </row>
    <row r="651" spans="27:39" x14ac:dyDescent="0.3">
      <c r="AA651" t="str">
        <f>IF(COUNTA('Procytrat DF'!A152,'Procytrat DF'!B152,'Procytrat DF'!C152)&gt;0,"DF","")</f>
        <v/>
      </c>
      <c r="AB651" t="str">
        <f>IFERROR(IF(ISNUMBER('Procytrat DF'!A152),'Procytrat DF'!A152,DATEVALUE('Procytrat DF'!A152)),"")</f>
        <v/>
      </c>
      <c r="AC651" t="str">
        <f>IF(AA651="","",'Procytrat DF'!B152)</f>
        <v/>
      </c>
      <c r="AD651" t="str">
        <f>IF(AA651="","",IFERROR(1*'Procytrat DF'!C152,IFERROR(_xludf.NUMBERVALUE('Procytrat DF'!C152,".",","),IFERROR(_xludf.NUMBERVALUE('Procytrat DF'!C152,",","."),0))))</f>
        <v/>
      </c>
      <c r="AE651" t="str">
        <f>IF(AA651="","",'Procytrat DF'!L152)</f>
        <v/>
      </c>
      <c r="AF651">
        <f t="shared" si="76"/>
        <v>0</v>
      </c>
      <c r="AG651" t="str">
        <f t="shared" si="77"/>
        <v/>
      </c>
      <c r="AH651" t="str">
        <f t="shared" si="78"/>
        <v/>
      </c>
      <c r="AI651">
        <f t="shared" si="79"/>
        <v>0</v>
      </c>
      <c r="AJ651">
        <f t="shared" si="80"/>
        <v>0</v>
      </c>
      <c r="AK651">
        <v>0</v>
      </c>
      <c r="AL651" t="str">
        <f>IF(AA651="","",IFERROR(IF(ISNUMBER('Procytrat DF'!D152),'Procytrat DF'!D152,IF(ISNUMBER(SEARCH("12",'Procytrat DF'!D152)),EDATE(AB651,12),IF(ISNUMBER(SEARCH("6",'Procytrat DF'!D152)),EDATE(AB651,6),IF(ISNUMBER(SEARCH("3",'Procytrat DF'!D152)),EDATE(AB651,3),DATEVALUE('Procytrat DF'!D152))))),""))</f>
        <v/>
      </c>
      <c r="AM651" t="str">
        <f t="shared" ca="1" si="81"/>
        <v/>
      </c>
    </row>
    <row r="652" spans="27:39" x14ac:dyDescent="0.3">
      <c r="AA652" t="str">
        <f>IF(COUNTA('Procytrat DF'!A153,'Procytrat DF'!B153,'Procytrat DF'!C153)&gt;0,"DF","")</f>
        <v/>
      </c>
      <c r="AB652" t="str">
        <f>IFERROR(IF(ISNUMBER('Procytrat DF'!A153),'Procytrat DF'!A153,DATEVALUE('Procytrat DF'!A153)),"")</f>
        <v/>
      </c>
      <c r="AC652" t="str">
        <f>IF(AA652="","",'Procytrat DF'!B153)</f>
        <v/>
      </c>
      <c r="AD652" t="str">
        <f>IF(AA652="","",IFERROR(1*'Procytrat DF'!C153,IFERROR(_xludf.NUMBERVALUE('Procytrat DF'!C153,".",","),IFERROR(_xludf.NUMBERVALUE('Procytrat DF'!C153,",","."),0))))</f>
        <v/>
      </c>
      <c r="AE652" t="str">
        <f>IF(AA652="","",'Procytrat DF'!L153)</f>
        <v/>
      </c>
      <c r="AF652">
        <f t="shared" si="76"/>
        <v>0</v>
      </c>
      <c r="AG652" t="str">
        <f t="shared" si="77"/>
        <v/>
      </c>
      <c r="AH652" t="str">
        <f t="shared" si="78"/>
        <v/>
      </c>
      <c r="AI652">
        <f t="shared" si="79"/>
        <v>0</v>
      </c>
      <c r="AJ652">
        <f t="shared" si="80"/>
        <v>0</v>
      </c>
      <c r="AK652">
        <v>0</v>
      </c>
      <c r="AL652" t="str">
        <f>IF(AA652="","",IFERROR(IF(ISNUMBER('Procytrat DF'!D153),'Procytrat DF'!D153,IF(ISNUMBER(SEARCH("12",'Procytrat DF'!D153)),EDATE(AB652,12),IF(ISNUMBER(SEARCH("6",'Procytrat DF'!D153)),EDATE(AB652,6),IF(ISNUMBER(SEARCH("3",'Procytrat DF'!D153)),EDATE(AB652,3),DATEVALUE('Procytrat DF'!D153))))),""))</f>
        <v/>
      </c>
      <c r="AM652" t="str">
        <f t="shared" ca="1" si="81"/>
        <v/>
      </c>
    </row>
    <row r="653" spans="27:39" x14ac:dyDescent="0.3">
      <c r="AA653" t="str">
        <f>IF(COUNTA('Procytrat DF'!A154,'Procytrat DF'!B154,'Procytrat DF'!C154)&gt;0,"DF","")</f>
        <v/>
      </c>
      <c r="AB653" t="str">
        <f>IFERROR(IF(ISNUMBER('Procytrat DF'!A154),'Procytrat DF'!A154,DATEVALUE('Procytrat DF'!A154)),"")</f>
        <v/>
      </c>
      <c r="AC653" t="str">
        <f>IF(AA653="","",'Procytrat DF'!B154)</f>
        <v/>
      </c>
      <c r="AD653" t="str">
        <f>IF(AA653="","",IFERROR(1*'Procytrat DF'!C154,IFERROR(_xludf.NUMBERVALUE('Procytrat DF'!C154,".",","),IFERROR(_xludf.NUMBERVALUE('Procytrat DF'!C154,",","."),0))))</f>
        <v/>
      </c>
      <c r="AE653" t="str">
        <f>IF(AA653="","",'Procytrat DF'!L154)</f>
        <v/>
      </c>
      <c r="AF653">
        <f t="shared" si="76"/>
        <v>0</v>
      </c>
      <c r="AG653" t="str">
        <f t="shared" si="77"/>
        <v/>
      </c>
      <c r="AH653" t="str">
        <f t="shared" si="78"/>
        <v/>
      </c>
      <c r="AI653">
        <f t="shared" si="79"/>
        <v>0</v>
      </c>
      <c r="AJ653">
        <f t="shared" si="80"/>
        <v>0</v>
      </c>
      <c r="AK653">
        <v>0</v>
      </c>
      <c r="AL653" t="str">
        <f>IF(AA653="","",IFERROR(IF(ISNUMBER('Procytrat DF'!D154),'Procytrat DF'!D154,IF(ISNUMBER(SEARCH("12",'Procytrat DF'!D154)),EDATE(AB653,12),IF(ISNUMBER(SEARCH("6",'Procytrat DF'!D154)),EDATE(AB653,6),IF(ISNUMBER(SEARCH("3",'Procytrat DF'!D154)),EDATE(AB653,3),DATEVALUE('Procytrat DF'!D154))))),""))</f>
        <v/>
      </c>
      <c r="AM653" t="str">
        <f t="shared" ca="1" si="81"/>
        <v/>
      </c>
    </row>
    <row r="654" spans="27:39" x14ac:dyDescent="0.3">
      <c r="AA654" t="str">
        <f>IF(COUNTA('Procytrat DF'!A155,'Procytrat DF'!B155,'Procytrat DF'!C155)&gt;0,"DF","")</f>
        <v/>
      </c>
      <c r="AB654" t="str">
        <f>IFERROR(IF(ISNUMBER('Procytrat DF'!A155),'Procytrat DF'!A155,DATEVALUE('Procytrat DF'!A155)),"")</f>
        <v/>
      </c>
      <c r="AC654" t="str">
        <f>IF(AA654="","",'Procytrat DF'!B155)</f>
        <v/>
      </c>
      <c r="AD654" t="str">
        <f>IF(AA654="","",IFERROR(1*'Procytrat DF'!C155,IFERROR(_xludf.NUMBERVALUE('Procytrat DF'!C155,".",","),IFERROR(_xludf.NUMBERVALUE('Procytrat DF'!C155,",","."),0))))</f>
        <v/>
      </c>
      <c r="AE654" t="str">
        <f>IF(AA654="","",'Procytrat DF'!L155)</f>
        <v/>
      </c>
      <c r="AF654">
        <f t="shared" si="76"/>
        <v>0</v>
      </c>
      <c r="AG654" t="str">
        <f t="shared" si="77"/>
        <v/>
      </c>
      <c r="AH654" t="str">
        <f t="shared" si="78"/>
        <v/>
      </c>
      <c r="AI654">
        <f t="shared" si="79"/>
        <v>0</v>
      </c>
      <c r="AJ654">
        <f t="shared" si="80"/>
        <v>0</v>
      </c>
      <c r="AK654">
        <v>0</v>
      </c>
      <c r="AL654" t="str">
        <f>IF(AA654="","",IFERROR(IF(ISNUMBER('Procytrat DF'!D155),'Procytrat DF'!D155,IF(ISNUMBER(SEARCH("12",'Procytrat DF'!D155)),EDATE(AB654,12),IF(ISNUMBER(SEARCH("6",'Procytrat DF'!D155)),EDATE(AB654,6),IF(ISNUMBER(SEARCH("3",'Procytrat DF'!D155)),EDATE(AB654,3),DATEVALUE('Procytrat DF'!D155))))),""))</f>
        <v/>
      </c>
      <c r="AM654" t="str">
        <f t="shared" ca="1" si="81"/>
        <v/>
      </c>
    </row>
    <row r="655" spans="27:39" x14ac:dyDescent="0.3">
      <c r="AA655" t="str">
        <f>IF(COUNTA('Procytrat DF'!A156,'Procytrat DF'!B156,'Procytrat DF'!C156)&gt;0,"DF","")</f>
        <v/>
      </c>
      <c r="AB655" t="str">
        <f>IFERROR(IF(ISNUMBER('Procytrat DF'!A156),'Procytrat DF'!A156,DATEVALUE('Procytrat DF'!A156)),"")</f>
        <v/>
      </c>
      <c r="AC655" t="str">
        <f>IF(AA655="","",'Procytrat DF'!B156)</f>
        <v/>
      </c>
      <c r="AD655" t="str">
        <f>IF(AA655="","",IFERROR(1*'Procytrat DF'!C156,IFERROR(_xludf.NUMBERVALUE('Procytrat DF'!C156,".",","),IFERROR(_xludf.NUMBERVALUE('Procytrat DF'!C156,",","."),0))))</f>
        <v/>
      </c>
      <c r="AE655" t="str">
        <f>IF(AA655="","",'Procytrat DF'!L156)</f>
        <v/>
      </c>
      <c r="AF655">
        <f t="shared" si="76"/>
        <v>0</v>
      </c>
      <c r="AG655" t="str">
        <f t="shared" si="77"/>
        <v/>
      </c>
      <c r="AH655" t="str">
        <f t="shared" si="78"/>
        <v/>
      </c>
      <c r="AI655">
        <f t="shared" si="79"/>
        <v>0</v>
      </c>
      <c r="AJ655">
        <f t="shared" si="80"/>
        <v>0</v>
      </c>
      <c r="AK655">
        <v>0</v>
      </c>
      <c r="AL655" t="str">
        <f>IF(AA655="","",IFERROR(IF(ISNUMBER('Procytrat DF'!D156),'Procytrat DF'!D156,IF(ISNUMBER(SEARCH("12",'Procytrat DF'!D156)),EDATE(AB655,12),IF(ISNUMBER(SEARCH("6",'Procytrat DF'!D156)),EDATE(AB655,6),IF(ISNUMBER(SEARCH("3",'Procytrat DF'!D156)),EDATE(AB655,3),DATEVALUE('Procytrat DF'!D156))))),""))</f>
        <v/>
      </c>
      <c r="AM655" t="str">
        <f t="shared" ca="1" si="81"/>
        <v/>
      </c>
    </row>
    <row r="656" spans="27:39" x14ac:dyDescent="0.3">
      <c r="AA656" t="str">
        <f>IF(COUNTA('Procytrat DF'!A157,'Procytrat DF'!B157,'Procytrat DF'!C157)&gt;0,"DF","")</f>
        <v/>
      </c>
      <c r="AB656" t="str">
        <f>IFERROR(IF(ISNUMBER('Procytrat DF'!A157),'Procytrat DF'!A157,DATEVALUE('Procytrat DF'!A157)),"")</f>
        <v/>
      </c>
      <c r="AC656" t="str">
        <f>IF(AA656="","",'Procytrat DF'!B157)</f>
        <v/>
      </c>
      <c r="AD656" t="str">
        <f>IF(AA656="","",IFERROR(1*'Procytrat DF'!C157,IFERROR(_xludf.NUMBERVALUE('Procytrat DF'!C157,".",","),IFERROR(_xludf.NUMBERVALUE('Procytrat DF'!C157,",","."),0))))</f>
        <v/>
      </c>
      <c r="AE656" t="str">
        <f>IF(AA656="","",'Procytrat DF'!L157)</f>
        <v/>
      </c>
      <c r="AF656">
        <f t="shared" si="76"/>
        <v>0</v>
      </c>
      <c r="AG656" t="str">
        <f t="shared" si="77"/>
        <v/>
      </c>
      <c r="AH656" t="str">
        <f t="shared" si="78"/>
        <v/>
      </c>
      <c r="AI656">
        <f t="shared" si="79"/>
        <v>0</v>
      </c>
      <c r="AJ656">
        <f t="shared" si="80"/>
        <v>0</v>
      </c>
      <c r="AK656">
        <v>0</v>
      </c>
      <c r="AL656" t="str">
        <f>IF(AA656="","",IFERROR(IF(ISNUMBER('Procytrat DF'!D157),'Procytrat DF'!D157,IF(ISNUMBER(SEARCH("12",'Procytrat DF'!D157)),EDATE(AB656,12),IF(ISNUMBER(SEARCH("6",'Procytrat DF'!D157)),EDATE(AB656,6),IF(ISNUMBER(SEARCH("3",'Procytrat DF'!D157)),EDATE(AB656,3),DATEVALUE('Procytrat DF'!D157))))),""))</f>
        <v/>
      </c>
      <c r="AM656" t="str">
        <f t="shared" ca="1" si="81"/>
        <v/>
      </c>
    </row>
    <row r="657" spans="27:39" x14ac:dyDescent="0.3">
      <c r="AA657" t="str">
        <f>IF(COUNTA('Procytrat DF'!A158,'Procytrat DF'!B158,'Procytrat DF'!C158)&gt;0,"DF","")</f>
        <v/>
      </c>
      <c r="AB657" t="str">
        <f>IFERROR(IF(ISNUMBER('Procytrat DF'!A158),'Procytrat DF'!A158,DATEVALUE('Procytrat DF'!A158)),"")</f>
        <v/>
      </c>
      <c r="AC657" t="str">
        <f>IF(AA657="","",'Procytrat DF'!B158)</f>
        <v/>
      </c>
      <c r="AD657" t="str">
        <f>IF(AA657="","",IFERROR(1*'Procytrat DF'!C158,IFERROR(_xludf.NUMBERVALUE('Procytrat DF'!C158,".",","),IFERROR(_xludf.NUMBERVALUE('Procytrat DF'!C158,",","."),0))))</f>
        <v/>
      </c>
      <c r="AE657" t="str">
        <f>IF(AA657="","",'Procytrat DF'!L158)</f>
        <v/>
      </c>
      <c r="AF657">
        <f t="shared" si="76"/>
        <v>0</v>
      </c>
      <c r="AG657" t="str">
        <f t="shared" si="77"/>
        <v/>
      </c>
      <c r="AH657" t="str">
        <f t="shared" si="78"/>
        <v/>
      </c>
      <c r="AI657">
        <f t="shared" si="79"/>
        <v>0</v>
      </c>
      <c r="AJ657">
        <f t="shared" si="80"/>
        <v>0</v>
      </c>
      <c r="AK657">
        <v>0</v>
      </c>
      <c r="AL657" t="str">
        <f>IF(AA657="","",IFERROR(IF(ISNUMBER('Procytrat DF'!D158),'Procytrat DF'!D158,IF(ISNUMBER(SEARCH("12",'Procytrat DF'!D158)),EDATE(AB657,12),IF(ISNUMBER(SEARCH("6",'Procytrat DF'!D158)),EDATE(AB657,6),IF(ISNUMBER(SEARCH("3",'Procytrat DF'!D158)),EDATE(AB657,3),DATEVALUE('Procytrat DF'!D158))))),""))</f>
        <v/>
      </c>
      <c r="AM657" t="str">
        <f t="shared" ca="1" si="81"/>
        <v/>
      </c>
    </row>
    <row r="658" spans="27:39" x14ac:dyDescent="0.3">
      <c r="AA658" t="str">
        <f>IF(COUNTA('Procytrat DF'!A159,'Procytrat DF'!B159,'Procytrat DF'!C159)&gt;0,"DF","")</f>
        <v/>
      </c>
      <c r="AB658" t="str">
        <f>IFERROR(IF(ISNUMBER('Procytrat DF'!A159),'Procytrat DF'!A159,DATEVALUE('Procytrat DF'!A159)),"")</f>
        <v/>
      </c>
      <c r="AC658" t="str">
        <f>IF(AA658="","",'Procytrat DF'!B159)</f>
        <v/>
      </c>
      <c r="AD658" t="str">
        <f>IF(AA658="","",IFERROR(1*'Procytrat DF'!C159,IFERROR(_xludf.NUMBERVALUE('Procytrat DF'!C159,".",","),IFERROR(_xludf.NUMBERVALUE('Procytrat DF'!C159,",","."),0))))</f>
        <v/>
      </c>
      <c r="AE658" t="str">
        <f>IF(AA658="","",'Procytrat DF'!L159)</f>
        <v/>
      </c>
      <c r="AF658">
        <f t="shared" si="76"/>
        <v>0</v>
      </c>
      <c r="AG658" t="str">
        <f t="shared" si="77"/>
        <v/>
      </c>
      <c r="AH658" t="str">
        <f t="shared" si="78"/>
        <v/>
      </c>
      <c r="AI658">
        <f t="shared" si="79"/>
        <v>0</v>
      </c>
      <c r="AJ658">
        <f t="shared" si="80"/>
        <v>0</v>
      </c>
      <c r="AK658">
        <v>0</v>
      </c>
      <c r="AL658" t="str">
        <f>IF(AA658="","",IFERROR(IF(ISNUMBER('Procytrat DF'!D159),'Procytrat DF'!D159,IF(ISNUMBER(SEARCH("12",'Procytrat DF'!D159)),EDATE(AB658,12),IF(ISNUMBER(SEARCH("6",'Procytrat DF'!D159)),EDATE(AB658,6),IF(ISNUMBER(SEARCH("3",'Procytrat DF'!D159)),EDATE(AB658,3),DATEVALUE('Procytrat DF'!D159))))),""))</f>
        <v/>
      </c>
      <c r="AM658" t="str">
        <f t="shared" ca="1" si="81"/>
        <v/>
      </c>
    </row>
    <row r="659" spans="27:39" x14ac:dyDescent="0.3">
      <c r="AA659" t="str">
        <f>IF(COUNTA('Procytrat DF'!A160,'Procytrat DF'!B160,'Procytrat DF'!C160)&gt;0,"DF","")</f>
        <v/>
      </c>
      <c r="AB659" t="str">
        <f>IFERROR(IF(ISNUMBER('Procytrat DF'!A160),'Procytrat DF'!A160,DATEVALUE('Procytrat DF'!A160)),"")</f>
        <v/>
      </c>
      <c r="AC659" t="str">
        <f>IF(AA659="","",'Procytrat DF'!B160)</f>
        <v/>
      </c>
      <c r="AD659" t="str">
        <f>IF(AA659="","",IFERROR(1*'Procytrat DF'!C160,IFERROR(_xludf.NUMBERVALUE('Procytrat DF'!C160,".",","),IFERROR(_xludf.NUMBERVALUE('Procytrat DF'!C160,",","."),0))))</f>
        <v/>
      </c>
      <c r="AE659" t="str">
        <f>IF(AA659="","",'Procytrat DF'!L160)</f>
        <v/>
      </c>
      <c r="AF659">
        <f t="shared" si="76"/>
        <v>0</v>
      </c>
      <c r="AG659" t="str">
        <f t="shared" si="77"/>
        <v/>
      </c>
      <c r="AH659" t="str">
        <f t="shared" si="78"/>
        <v/>
      </c>
      <c r="AI659">
        <f t="shared" si="79"/>
        <v>0</v>
      </c>
      <c r="AJ659">
        <f t="shared" si="80"/>
        <v>0</v>
      </c>
      <c r="AK659">
        <v>0</v>
      </c>
      <c r="AL659" t="str">
        <f>IF(AA659="","",IFERROR(IF(ISNUMBER('Procytrat DF'!D160),'Procytrat DF'!D160,IF(ISNUMBER(SEARCH("12",'Procytrat DF'!D160)),EDATE(AB659,12),IF(ISNUMBER(SEARCH("6",'Procytrat DF'!D160)),EDATE(AB659,6),IF(ISNUMBER(SEARCH("3",'Procytrat DF'!D160)),EDATE(AB659,3),DATEVALUE('Procytrat DF'!D160))))),""))</f>
        <v/>
      </c>
      <c r="AM659" t="str">
        <f t="shared" ca="1" si="81"/>
        <v/>
      </c>
    </row>
    <row r="660" spans="27:39" x14ac:dyDescent="0.3">
      <c r="AA660" t="str">
        <f>IF(COUNTA('Procytrat DF'!A161,'Procytrat DF'!B161,'Procytrat DF'!C161)&gt;0,"DF","")</f>
        <v/>
      </c>
      <c r="AB660" t="str">
        <f>IFERROR(IF(ISNUMBER('Procytrat DF'!A161),'Procytrat DF'!A161,DATEVALUE('Procytrat DF'!A161)),"")</f>
        <v/>
      </c>
      <c r="AC660" t="str">
        <f>IF(AA660="","",'Procytrat DF'!B161)</f>
        <v/>
      </c>
      <c r="AD660" t="str">
        <f>IF(AA660="","",IFERROR(1*'Procytrat DF'!C161,IFERROR(_xludf.NUMBERVALUE('Procytrat DF'!C161,".",","),IFERROR(_xludf.NUMBERVALUE('Procytrat DF'!C161,",","."),0))))</f>
        <v/>
      </c>
      <c r="AE660" t="str">
        <f>IF(AA660="","",'Procytrat DF'!L161)</f>
        <v/>
      </c>
      <c r="AF660">
        <f t="shared" si="76"/>
        <v>0</v>
      </c>
      <c r="AG660" t="str">
        <f t="shared" si="77"/>
        <v/>
      </c>
      <c r="AH660" t="str">
        <f t="shared" si="78"/>
        <v/>
      </c>
      <c r="AI660">
        <f t="shared" si="79"/>
        <v>0</v>
      </c>
      <c r="AJ660">
        <f t="shared" si="80"/>
        <v>0</v>
      </c>
      <c r="AK660">
        <v>0</v>
      </c>
      <c r="AL660" t="str">
        <f>IF(AA660="","",IFERROR(IF(ISNUMBER('Procytrat DF'!D161),'Procytrat DF'!D161,IF(ISNUMBER(SEARCH("12",'Procytrat DF'!D161)),EDATE(AB660,12),IF(ISNUMBER(SEARCH("6",'Procytrat DF'!D161)),EDATE(AB660,6),IF(ISNUMBER(SEARCH("3",'Procytrat DF'!D161)),EDATE(AB660,3),DATEVALUE('Procytrat DF'!D161))))),""))</f>
        <v/>
      </c>
      <c r="AM660" t="str">
        <f t="shared" ca="1" si="81"/>
        <v/>
      </c>
    </row>
    <row r="661" spans="27:39" x14ac:dyDescent="0.3">
      <c r="AA661" t="str">
        <f>IF(COUNTA('Procytrat DF'!A162,'Procytrat DF'!B162,'Procytrat DF'!C162)&gt;0,"DF","")</f>
        <v/>
      </c>
      <c r="AB661" t="str">
        <f>IFERROR(IF(ISNUMBER('Procytrat DF'!A162),'Procytrat DF'!A162,DATEVALUE('Procytrat DF'!A162)),"")</f>
        <v/>
      </c>
      <c r="AC661" t="str">
        <f>IF(AA661="","",'Procytrat DF'!B162)</f>
        <v/>
      </c>
      <c r="AD661" t="str">
        <f>IF(AA661="","",IFERROR(1*'Procytrat DF'!C162,IFERROR(_xludf.NUMBERVALUE('Procytrat DF'!C162,".",","),IFERROR(_xludf.NUMBERVALUE('Procytrat DF'!C162,",","."),0))))</f>
        <v/>
      </c>
      <c r="AE661" t="str">
        <f>IF(AA661="","",'Procytrat DF'!L162)</f>
        <v/>
      </c>
      <c r="AF661">
        <f t="shared" si="76"/>
        <v>0</v>
      </c>
      <c r="AG661" t="str">
        <f t="shared" si="77"/>
        <v/>
      </c>
      <c r="AH661" t="str">
        <f t="shared" si="78"/>
        <v/>
      </c>
      <c r="AI661">
        <f t="shared" si="79"/>
        <v>0</v>
      </c>
      <c r="AJ661">
        <f t="shared" si="80"/>
        <v>0</v>
      </c>
      <c r="AK661">
        <v>0</v>
      </c>
      <c r="AL661" t="str">
        <f>IF(AA661="","",IFERROR(IF(ISNUMBER('Procytrat DF'!D162),'Procytrat DF'!D162,IF(ISNUMBER(SEARCH("12",'Procytrat DF'!D162)),EDATE(AB661,12),IF(ISNUMBER(SEARCH("6",'Procytrat DF'!D162)),EDATE(AB661,6),IF(ISNUMBER(SEARCH("3",'Procytrat DF'!D162)),EDATE(AB661,3),DATEVALUE('Procytrat DF'!D162))))),""))</f>
        <v/>
      </c>
      <c r="AM661" t="str">
        <f t="shared" ca="1" si="81"/>
        <v/>
      </c>
    </row>
    <row r="662" spans="27:39" x14ac:dyDescent="0.3">
      <c r="AA662" t="str">
        <f>IF(COUNTA('Procytrat DF'!A163,'Procytrat DF'!B163,'Procytrat DF'!C163)&gt;0,"DF","")</f>
        <v/>
      </c>
      <c r="AB662" t="str">
        <f>IFERROR(IF(ISNUMBER('Procytrat DF'!A163),'Procytrat DF'!A163,DATEVALUE('Procytrat DF'!A163)),"")</f>
        <v/>
      </c>
      <c r="AC662" t="str">
        <f>IF(AA662="","",'Procytrat DF'!B163)</f>
        <v/>
      </c>
      <c r="AD662" t="str">
        <f>IF(AA662="","",IFERROR(1*'Procytrat DF'!C163,IFERROR(_xludf.NUMBERVALUE('Procytrat DF'!C163,".",","),IFERROR(_xludf.NUMBERVALUE('Procytrat DF'!C163,",","."),0))))</f>
        <v/>
      </c>
      <c r="AE662" t="str">
        <f>IF(AA662="","",'Procytrat DF'!L163)</f>
        <v/>
      </c>
      <c r="AF662">
        <f t="shared" si="76"/>
        <v>0</v>
      </c>
      <c r="AG662" t="str">
        <f t="shared" si="77"/>
        <v/>
      </c>
      <c r="AH662" t="str">
        <f t="shared" si="78"/>
        <v/>
      </c>
      <c r="AI662">
        <f t="shared" si="79"/>
        <v>0</v>
      </c>
      <c r="AJ662">
        <f t="shared" si="80"/>
        <v>0</v>
      </c>
      <c r="AK662">
        <v>0</v>
      </c>
      <c r="AL662" t="str">
        <f>IF(AA662="","",IFERROR(IF(ISNUMBER('Procytrat DF'!D163),'Procytrat DF'!D163,IF(ISNUMBER(SEARCH("12",'Procytrat DF'!D163)),EDATE(AB662,12),IF(ISNUMBER(SEARCH("6",'Procytrat DF'!D163)),EDATE(AB662,6),IF(ISNUMBER(SEARCH("3",'Procytrat DF'!D163)),EDATE(AB662,3),DATEVALUE('Procytrat DF'!D163))))),""))</f>
        <v/>
      </c>
      <c r="AM662" t="str">
        <f t="shared" ca="1" si="81"/>
        <v/>
      </c>
    </row>
    <row r="663" spans="27:39" x14ac:dyDescent="0.3">
      <c r="AA663" t="str">
        <f>IF(COUNTA('Procytrat DF'!A164,'Procytrat DF'!B164,'Procytrat DF'!C164)&gt;0,"DF","")</f>
        <v/>
      </c>
      <c r="AB663" t="str">
        <f>IFERROR(IF(ISNUMBER('Procytrat DF'!A164),'Procytrat DF'!A164,DATEVALUE('Procytrat DF'!A164)),"")</f>
        <v/>
      </c>
      <c r="AC663" t="str">
        <f>IF(AA663="","",'Procytrat DF'!B164)</f>
        <v/>
      </c>
      <c r="AD663" t="str">
        <f>IF(AA663="","",IFERROR(1*'Procytrat DF'!C164,IFERROR(_xludf.NUMBERVALUE('Procytrat DF'!C164,".",","),IFERROR(_xludf.NUMBERVALUE('Procytrat DF'!C164,",","."),0))))</f>
        <v/>
      </c>
      <c r="AE663" t="str">
        <f>IF(AA663="","",'Procytrat DF'!L164)</f>
        <v/>
      </c>
      <c r="AF663">
        <f t="shared" si="76"/>
        <v>0</v>
      </c>
      <c r="AG663" t="str">
        <f t="shared" si="77"/>
        <v/>
      </c>
      <c r="AH663" t="str">
        <f t="shared" si="78"/>
        <v/>
      </c>
      <c r="AI663">
        <f t="shared" si="79"/>
        <v>0</v>
      </c>
      <c r="AJ663">
        <f t="shared" si="80"/>
        <v>0</v>
      </c>
      <c r="AK663">
        <v>0</v>
      </c>
      <c r="AL663" t="str">
        <f>IF(AA663="","",IFERROR(IF(ISNUMBER('Procytrat DF'!D164),'Procytrat DF'!D164,IF(ISNUMBER(SEARCH("12",'Procytrat DF'!D164)),EDATE(AB663,12),IF(ISNUMBER(SEARCH("6",'Procytrat DF'!D164)),EDATE(AB663,6),IF(ISNUMBER(SEARCH("3",'Procytrat DF'!D164)),EDATE(AB663,3),DATEVALUE('Procytrat DF'!D164))))),""))</f>
        <v/>
      </c>
      <c r="AM663" t="str">
        <f t="shared" ca="1" si="81"/>
        <v/>
      </c>
    </row>
    <row r="664" spans="27:39" x14ac:dyDescent="0.3">
      <c r="AA664" t="str">
        <f>IF(COUNTA('Procytrat DF'!A165,'Procytrat DF'!B165,'Procytrat DF'!C165)&gt;0,"DF","")</f>
        <v/>
      </c>
      <c r="AB664" t="str">
        <f>IFERROR(IF(ISNUMBER('Procytrat DF'!A165),'Procytrat DF'!A165,DATEVALUE('Procytrat DF'!A165)),"")</f>
        <v/>
      </c>
      <c r="AC664" t="str">
        <f>IF(AA664="","",'Procytrat DF'!B165)</f>
        <v/>
      </c>
      <c r="AD664" t="str">
        <f>IF(AA664="","",IFERROR(1*'Procytrat DF'!C165,IFERROR(_xludf.NUMBERVALUE('Procytrat DF'!C165,".",","),IFERROR(_xludf.NUMBERVALUE('Procytrat DF'!C165,",","."),0))))</f>
        <v/>
      </c>
      <c r="AE664" t="str">
        <f>IF(AA664="","",'Procytrat DF'!L165)</f>
        <v/>
      </c>
      <c r="AF664">
        <f t="shared" si="76"/>
        <v>0</v>
      </c>
      <c r="AG664" t="str">
        <f t="shared" si="77"/>
        <v/>
      </c>
      <c r="AH664" t="str">
        <f t="shared" si="78"/>
        <v/>
      </c>
      <c r="AI664">
        <f t="shared" si="79"/>
        <v>0</v>
      </c>
      <c r="AJ664">
        <f t="shared" si="80"/>
        <v>0</v>
      </c>
      <c r="AK664">
        <v>0</v>
      </c>
      <c r="AL664" t="str">
        <f>IF(AA664="","",IFERROR(IF(ISNUMBER('Procytrat DF'!D165),'Procytrat DF'!D165,IF(ISNUMBER(SEARCH("12",'Procytrat DF'!D165)),EDATE(AB664,12),IF(ISNUMBER(SEARCH("6",'Procytrat DF'!D165)),EDATE(AB664,6),IF(ISNUMBER(SEARCH("3",'Procytrat DF'!D165)),EDATE(AB664,3),DATEVALUE('Procytrat DF'!D165))))),""))</f>
        <v/>
      </c>
      <c r="AM664" t="str">
        <f t="shared" ca="1" si="81"/>
        <v/>
      </c>
    </row>
    <row r="665" spans="27:39" x14ac:dyDescent="0.3">
      <c r="AA665" t="str">
        <f>IF(COUNTA('Procytrat DF'!A166,'Procytrat DF'!B166,'Procytrat DF'!C166)&gt;0,"DF","")</f>
        <v/>
      </c>
      <c r="AB665" t="str">
        <f>IFERROR(IF(ISNUMBER('Procytrat DF'!A166),'Procytrat DF'!A166,DATEVALUE('Procytrat DF'!A166)),"")</f>
        <v/>
      </c>
      <c r="AC665" t="str">
        <f>IF(AA665="","",'Procytrat DF'!B166)</f>
        <v/>
      </c>
      <c r="AD665" t="str">
        <f>IF(AA665="","",IFERROR(1*'Procytrat DF'!C166,IFERROR(_xludf.NUMBERVALUE('Procytrat DF'!C166,".",","),IFERROR(_xludf.NUMBERVALUE('Procytrat DF'!C166,",","."),0))))</f>
        <v/>
      </c>
      <c r="AE665" t="str">
        <f>IF(AA665="","",'Procytrat DF'!L166)</f>
        <v/>
      </c>
      <c r="AF665">
        <f t="shared" si="76"/>
        <v>0</v>
      </c>
      <c r="AG665" t="str">
        <f t="shared" si="77"/>
        <v/>
      </c>
      <c r="AH665" t="str">
        <f t="shared" si="78"/>
        <v/>
      </c>
      <c r="AI665">
        <f t="shared" si="79"/>
        <v>0</v>
      </c>
      <c r="AJ665">
        <f t="shared" si="80"/>
        <v>0</v>
      </c>
      <c r="AK665">
        <v>0</v>
      </c>
      <c r="AL665" t="str">
        <f>IF(AA665="","",IFERROR(IF(ISNUMBER('Procytrat DF'!D166),'Procytrat DF'!D166,IF(ISNUMBER(SEARCH("12",'Procytrat DF'!D166)),EDATE(AB665,12),IF(ISNUMBER(SEARCH("6",'Procytrat DF'!D166)),EDATE(AB665,6),IF(ISNUMBER(SEARCH("3",'Procytrat DF'!D166)),EDATE(AB665,3),DATEVALUE('Procytrat DF'!D166))))),""))</f>
        <v/>
      </c>
      <c r="AM665" t="str">
        <f t="shared" ca="1" si="81"/>
        <v/>
      </c>
    </row>
    <row r="666" spans="27:39" x14ac:dyDescent="0.3">
      <c r="AA666" t="str">
        <f>IF(COUNTA('Procytrat DF'!A167,'Procytrat DF'!B167,'Procytrat DF'!C167)&gt;0,"DF","")</f>
        <v/>
      </c>
      <c r="AB666" t="str">
        <f>IFERROR(IF(ISNUMBER('Procytrat DF'!A167),'Procytrat DF'!A167,DATEVALUE('Procytrat DF'!A167)),"")</f>
        <v/>
      </c>
      <c r="AC666" t="str">
        <f>IF(AA666="","",'Procytrat DF'!B167)</f>
        <v/>
      </c>
      <c r="AD666" t="str">
        <f>IF(AA666="","",IFERROR(1*'Procytrat DF'!C167,IFERROR(_xludf.NUMBERVALUE('Procytrat DF'!C167,".",","),IFERROR(_xludf.NUMBERVALUE('Procytrat DF'!C167,",","."),0))))</f>
        <v/>
      </c>
      <c r="AE666" t="str">
        <f>IF(AA666="","",'Procytrat DF'!L167)</f>
        <v/>
      </c>
      <c r="AF666">
        <f t="shared" si="76"/>
        <v>0</v>
      </c>
      <c r="AG666" t="str">
        <f t="shared" si="77"/>
        <v/>
      </c>
      <c r="AH666" t="str">
        <f t="shared" si="78"/>
        <v/>
      </c>
      <c r="AI666">
        <f t="shared" si="79"/>
        <v>0</v>
      </c>
      <c r="AJ666">
        <f t="shared" si="80"/>
        <v>0</v>
      </c>
      <c r="AK666">
        <v>0</v>
      </c>
      <c r="AL666" t="str">
        <f>IF(AA666="","",IFERROR(IF(ISNUMBER('Procytrat DF'!D167),'Procytrat DF'!D167,IF(ISNUMBER(SEARCH("12",'Procytrat DF'!D167)),EDATE(AB666,12),IF(ISNUMBER(SEARCH("6",'Procytrat DF'!D167)),EDATE(AB666,6),IF(ISNUMBER(SEARCH("3",'Procytrat DF'!D167)),EDATE(AB666,3),DATEVALUE('Procytrat DF'!D167))))),""))</f>
        <v/>
      </c>
      <c r="AM666" t="str">
        <f t="shared" ca="1" si="81"/>
        <v/>
      </c>
    </row>
    <row r="667" spans="27:39" x14ac:dyDescent="0.3">
      <c r="AA667" t="str">
        <f>IF(COUNTA('Procytrat DF'!A168,'Procytrat DF'!B168,'Procytrat DF'!C168)&gt;0,"DF","")</f>
        <v/>
      </c>
      <c r="AB667" t="str">
        <f>IFERROR(IF(ISNUMBER('Procytrat DF'!A168),'Procytrat DF'!A168,DATEVALUE('Procytrat DF'!A168)),"")</f>
        <v/>
      </c>
      <c r="AC667" t="str">
        <f>IF(AA667="","",'Procytrat DF'!B168)</f>
        <v/>
      </c>
      <c r="AD667" t="str">
        <f>IF(AA667="","",IFERROR(1*'Procytrat DF'!C168,IFERROR(_xludf.NUMBERVALUE('Procytrat DF'!C168,".",","),IFERROR(_xludf.NUMBERVALUE('Procytrat DF'!C168,",","."),0))))</f>
        <v/>
      </c>
      <c r="AE667" t="str">
        <f>IF(AA667="","",'Procytrat DF'!L168)</f>
        <v/>
      </c>
      <c r="AF667">
        <f t="shared" si="76"/>
        <v>0</v>
      </c>
      <c r="AG667" t="str">
        <f t="shared" si="77"/>
        <v/>
      </c>
      <c r="AH667" t="str">
        <f t="shared" si="78"/>
        <v/>
      </c>
      <c r="AI667">
        <f t="shared" si="79"/>
        <v>0</v>
      </c>
      <c r="AJ667">
        <f t="shared" si="80"/>
        <v>0</v>
      </c>
      <c r="AK667">
        <v>0</v>
      </c>
      <c r="AL667" t="str">
        <f>IF(AA667="","",IFERROR(IF(ISNUMBER('Procytrat DF'!D168),'Procytrat DF'!D168,IF(ISNUMBER(SEARCH("12",'Procytrat DF'!D168)),EDATE(AB667,12),IF(ISNUMBER(SEARCH("6",'Procytrat DF'!D168)),EDATE(AB667,6),IF(ISNUMBER(SEARCH("3",'Procytrat DF'!D168)),EDATE(AB667,3),DATEVALUE('Procytrat DF'!D168))))),""))</f>
        <v/>
      </c>
      <c r="AM667" t="str">
        <f t="shared" ca="1" si="81"/>
        <v/>
      </c>
    </row>
    <row r="668" spans="27:39" x14ac:dyDescent="0.3">
      <c r="AA668" t="str">
        <f>IF(COUNTA('Procytrat DF'!A169,'Procytrat DF'!B169,'Procytrat DF'!C169)&gt;0,"DF","")</f>
        <v/>
      </c>
      <c r="AB668" t="str">
        <f>IFERROR(IF(ISNUMBER('Procytrat DF'!A169),'Procytrat DF'!A169,DATEVALUE('Procytrat DF'!A169)),"")</f>
        <v/>
      </c>
      <c r="AC668" t="str">
        <f>IF(AA668="","",'Procytrat DF'!B169)</f>
        <v/>
      </c>
      <c r="AD668" t="str">
        <f>IF(AA668="","",IFERROR(1*'Procytrat DF'!C169,IFERROR(_xludf.NUMBERVALUE('Procytrat DF'!C169,".",","),IFERROR(_xludf.NUMBERVALUE('Procytrat DF'!C169,",","."),0))))</f>
        <v/>
      </c>
      <c r="AE668" t="str">
        <f>IF(AA668="","",'Procytrat DF'!L169)</f>
        <v/>
      </c>
      <c r="AF668">
        <f t="shared" si="76"/>
        <v>0</v>
      </c>
      <c r="AG668" t="str">
        <f t="shared" si="77"/>
        <v/>
      </c>
      <c r="AH668" t="str">
        <f t="shared" si="78"/>
        <v/>
      </c>
      <c r="AI668">
        <f t="shared" si="79"/>
        <v>0</v>
      </c>
      <c r="AJ668">
        <f t="shared" si="80"/>
        <v>0</v>
      </c>
      <c r="AK668">
        <v>0</v>
      </c>
      <c r="AL668" t="str">
        <f>IF(AA668="","",IFERROR(IF(ISNUMBER('Procytrat DF'!D169),'Procytrat DF'!D169,IF(ISNUMBER(SEARCH("12",'Procytrat DF'!D169)),EDATE(AB668,12),IF(ISNUMBER(SEARCH("6",'Procytrat DF'!D169)),EDATE(AB668,6),IF(ISNUMBER(SEARCH("3",'Procytrat DF'!D169)),EDATE(AB668,3),DATEVALUE('Procytrat DF'!D169))))),""))</f>
        <v/>
      </c>
      <c r="AM668" t="str">
        <f t="shared" ca="1" si="81"/>
        <v/>
      </c>
    </row>
    <row r="669" spans="27:39" x14ac:dyDescent="0.3">
      <c r="AA669" t="str">
        <f>IF(COUNTA('Procytrat DF'!A170,'Procytrat DF'!B170,'Procytrat DF'!C170)&gt;0,"DF","")</f>
        <v/>
      </c>
      <c r="AB669" t="str">
        <f>IFERROR(IF(ISNUMBER('Procytrat DF'!A170),'Procytrat DF'!A170,DATEVALUE('Procytrat DF'!A170)),"")</f>
        <v/>
      </c>
      <c r="AC669" t="str">
        <f>IF(AA669="","",'Procytrat DF'!B170)</f>
        <v/>
      </c>
      <c r="AD669" t="str">
        <f>IF(AA669="","",IFERROR(1*'Procytrat DF'!C170,IFERROR(_xludf.NUMBERVALUE('Procytrat DF'!C170,".",","),IFERROR(_xludf.NUMBERVALUE('Procytrat DF'!C170,",","."),0))))</f>
        <v/>
      </c>
      <c r="AE669" t="str">
        <f>IF(AA669="","",'Procytrat DF'!L170)</f>
        <v/>
      </c>
      <c r="AF669">
        <f t="shared" si="76"/>
        <v>0</v>
      </c>
      <c r="AG669" t="str">
        <f t="shared" si="77"/>
        <v/>
      </c>
      <c r="AH669" t="str">
        <f t="shared" si="78"/>
        <v/>
      </c>
      <c r="AI669">
        <f t="shared" si="79"/>
        <v>0</v>
      </c>
      <c r="AJ669">
        <f t="shared" si="80"/>
        <v>0</v>
      </c>
      <c r="AK669">
        <v>0</v>
      </c>
      <c r="AL669" t="str">
        <f>IF(AA669="","",IFERROR(IF(ISNUMBER('Procytrat DF'!D170),'Procytrat DF'!D170,IF(ISNUMBER(SEARCH("12",'Procytrat DF'!D170)),EDATE(AB669,12),IF(ISNUMBER(SEARCH("6",'Procytrat DF'!D170)),EDATE(AB669,6),IF(ISNUMBER(SEARCH("3",'Procytrat DF'!D170)),EDATE(AB669,3),DATEVALUE('Procytrat DF'!D170))))),""))</f>
        <v/>
      </c>
      <c r="AM669" t="str">
        <f t="shared" ca="1" si="81"/>
        <v/>
      </c>
    </row>
    <row r="670" spans="27:39" x14ac:dyDescent="0.3">
      <c r="AA670" t="str">
        <f>IF(COUNTA('Procytrat DF'!A171,'Procytrat DF'!B171,'Procytrat DF'!C171)&gt;0,"DF","")</f>
        <v/>
      </c>
      <c r="AB670" t="str">
        <f>IFERROR(IF(ISNUMBER('Procytrat DF'!A171),'Procytrat DF'!A171,DATEVALUE('Procytrat DF'!A171)),"")</f>
        <v/>
      </c>
      <c r="AC670" t="str">
        <f>IF(AA670="","",'Procytrat DF'!B171)</f>
        <v/>
      </c>
      <c r="AD670" t="str">
        <f>IF(AA670="","",IFERROR(1*'Procytrat DF'!C171,IFERROR(_xludf.NUMBERVALUE('Procytrat DF'!C171,".",","),IFERROR(_xludf.NUMBERVALUE('Procytrat DF'!C171,",","."),0))))</f>
        <v/>
      </c>
      <c r="AE670" t="str">
        <f>IF(AA670="","",'Procytrat DF'!L171)</f>
        <v/>
      </c>
      <c r="AF670">
        <f t="shared" si="76"/>
        <v>0</v>
      </c>
      <c r="AG670" t="str">
        <f t="shared" si="77"/>
        <v/>
      </c>
      <c r="AH670" t="str">
        <f t="shared" si="78"/>
        <v/>
      </c>
      <c r="AI670">
        <f t="shared" si="79"/>
        <v>0</v>
      </c>
      <c r="AJ670">
        <f t="shared" si="80"/>
        <v>0</v>
      </c>
      <c r="AK670">
        <v>0</v>
      </c>
      <c r="AL670" t="str">
        <f>IF(AA670="","",IFERROR(IF(ISNUMBER('Procytrat DF'!D171),'Procytrat DF'!D171,IF(ISNUMBER(SEARCH("12",'Procytrat DF'!D171)),EDATE(AB670,12),IF(ISNUMBER(SEARCH("6",'Procytrat DF'!D171)),EDATE(AB670,6),IF(ISNUMBER(SEARCH("3",'Procytrat DF'!D171)),EDATE(AB670,3),DATEVALUE('Procytrat DF'!D171))))),""))</f>
        <v/>
      </c>
      <c r="AM670" t="str">
        <f t="shared" ca="1" si="81"/>
        <v/>
      </c>
    </row>
    <row r="671" spans="27:39" x14ac:dyDescent="0.3">
      <c r="AA671" t="str">
        <f>IF(COUNTA('Procytrat DF'!A172,'Procytrat DF'!B172,'Procytrat DF'!C172)&gt;0,"DF","")</f>
        <v/>
      </c>
      <c r="AB671" t="str">
        <f>IFERROR(IF(ISNUMBER('Procytrat DF'!A172),'Procytrat DF'!A172,DATEVALUE('Procytrat DF'!A172)),"")</f>
        <v/>
      </c>
      <c r="AC671" t="str">
        <f>IF(AA671="","",'Procytrat DF'!B172)</f>
        <v/>
      </c>
      <c r="AD671" t="str">
        <f>IF(AA671="","",IFERROR(1*'Procytrat DF'!C172,IFERROR(_xludf.NUMBERVALUE('Procytrat DF'!C172,".",","),IFERROR(_xludf.NUMBERVALUE('Procytrat DF'!C172,",","."),0))))</f>
        <v/>
      </c>
      <c r="AE671" t="str">
        <f>IF(AA671="","",'Procytrat DF'!L172)</f>
        <v/>
      </c>
      <c r="AF671">
        <f t="shared" si="76"/>
        <v>0</v>
      </c>
      <c r="AG671" t="str">
        <f t="shared" si="77"/>
        <v/>
      </c>
      <c r="AH671" t="str">
        <f t="shared" si="78"/>
        <v/>
      </c>
      <c r="AI671">
        <f t="shared" si="79"/>
        <v>0</v>
      </c>
      <c r="AJ671">
        <f t="shared" si="80"/>
        <v>0</v>
      </c>
      <c r="AK671">
        <v>0</v>
      </c>
      <c r="AL671" t="str">
        <f>IF(AA671="","",IFERROR(IF(ISNUMBER('Procytrat DF'!D172),'Procytrat DF'!D172,IF(ISNUMBER(SEARCH("12",'Procytrat DF'!D172)),EDATE(AB671,12),IF(ISNUMBER(SEARCH("6",'Procytrat DF'!D172)),EDATE(AB671,6),IF(ISNUMBER(SEARCH("3",'Procytrat DF'!D172)),EDATE(AB671,3),DATEVALUE('Procytrat DF'!D172))))),""))</f>
        <v/>
      </c>
      <c r="AM671" t="str">
        <f t="shared" ca="1" si="81"/>
        <v/>
      </c>
    </row>
    <row r="672" spans="27:39" x14ac:dyDescent="0.3">
      <c r="AA672" t="str">
        <f>IF(COUNTA('Procytrat DF'!A173,'Procytrat DF'!B173,'Procytrat DF'!C173)&gt;0,"DF","")</f>
        <v/>
      </c>
      <c r="AB672" t="str">
        <f>IFERROR(IF(ISNUMBER('Procytrat DF'!A173),'Procytrat DF'!A173,DATEVALUE('Procytrat DF'!A173)),"")</f>
        <v/>
      </c>
      <c r="AC672" t="str">
        <f>IF(AA672="","",'Procytrat DF'!B173)</f>
        <v/>
      </c>
      <c r="AD672" t="str">
        <f>IF(AA672="","",IFERROR(1*'Procytrat DF'!C173,IFERROR(_xludf.NUMBERVALUE('Procytrat DF'!C173,".",","),IFERROR(_xludf.NUMBERVALUE('Procytrat DF'!C173,",","."),0))))</f>
        <v/>
      </c>
      <c r="AE672" t="str">
        <f>IF(AA672="","",'Procytrat DF'!L173)</f>
        <v/>
      </c>
      <c r="AF672">
        <f t="shared" si="76"/>
        <v>0</v>
      </c>
      <c r="AG672" t="str">
        <f t="shared" si="77"/>
        <v/>
      </c>
      <c r="AH672" t="str">
        <f t="shared" si="78"/>
        <v/>
      </c>
      <c r="AI672">
        <f t="shared" si="79"/>
        <v>0</v>
      </c>
      <c r="AJ672">
        <f t="shared" si="80"/>
        <v>0</v>
      </c>
      <c r="AK672">
        <v>0</v>
      </c>
      <c r="AL672" t="str">
        <f>IF(AA672="","",IFERROR(IF(ISNUMBER('Procytrat DF'!D173),'Procytrat DF'!D173,IF(ISNUMBER(SEARCH("12",'Procytrat DF'!D173)),EDATE(AB672,12),IF(ISNUMBER(SEARCH("6",'Procytrat DF'!D173)),EDATE(AB672,6),IF(ISNUMBER(SEARCH("3",'Procytrat DF'!D173)),EDATE(AB672,3),DATEVALUE('Procytrat DF'!D173))))),""))</f>
        <v/>
      </c>
      <c r="AM672" t="str">
        <f t="shared" ca="1" si="81"/>
        <v/>
      </c>
    </row>
    <row r="673" spans="27:39" x14ac:dyDescent="0.3">
      <c r="AA673" t="str">
        <f>IF(COUNTA('Procytrat DF'!A174,'Procytrat DF'!B174,'Procytrat DF'!C174)&gt;0,"DF","")</f>
        <v/>
      </c>
      <c r="AB673" t="str">
        <f>IFERROR(IF(ISNUMBER('Procytrat DF'!A174),'Procytrat DF'!A174,DATEVALUE('Procytrat DF'!A174)),"")</f>
        <v/>
      </c>
      <c r="AC673" t="str">
        <f>IF(AA673="","",'Procytrat DF'!B174)</f>
        <v/>
      </c>
      <c r="AD673" t="str">
        <f>IF(AA673="","",IFERROR(1*'Procytrat DF'!C174,IFERROR(_xludf.NUMBERVALUE('Procytrat DF'!C174,".",","),IFERROR(_xludf.NUMBERVALUE('Procytrat DF'!C174,",","."),0))))</f>
        <v/>
      </c>
      <c r="AE673" t="str">
        <f>IF(AA673="","",'Procytrat DF'!L174)</f>
        <v/>
      </c>
      <c r="AF673">
        <f t="shared" si="76"/>
        <v>0</v>
      </c>
      <c r="AG673" t="str">
        <f t="shared" si="77"/>
        <v/>
      </c>
      <c r="AH673" t="str">
        <f t="shared" si="78"/>
        <v/>
      </c>
      <c r="AI673">
        <f t="shared" si="79"/>
        <v>0</v>
      </c>
      <c r="AJ673">
        <f t="shared" si="80"/>
        <v>0</v>
      </c>
      <c r="AK673">
        <v>0</v>
      </c>
      <c r="AL673" t="str">
        <f>IF(AA673="","",IFERROR(IF(ISNUMBER('Procytrat DF'!D174),'Procytrat DF'!D174,IF(ISNUMBER(SEARCH("12",'Procytrat DF'!D174)),EDATE(AB673,12),IF(ISNUMBER(SEARCH("6",'Procytrat DF'!D174)),EDATE(AB673,6),IF(ISNUMBER(SEARCH("3",'Procytrat DF'!D174)),EDATE(AB673,3),DATEVALUE('Procytrat DF'!D174))))),""))</f>
        <v/>
      </c>
      <c r="AM673" t="str">
        <f t="shared" ca="1" si="81"/>
        <v/>
      </c>
    </row>
    <row r="674" spans="27:39" x14ac:dyDescent="0.3">
      <c r="AA674" t="str">
        <f>IF(COUNTA('Procytrat DF'!A175,'Procytrat DF'!B175,'Procytrat DF'!C175)&gt;0,"DF","")</f>
        <v/>
      </c>
      <c r="AB674" t="str">
        <f>IFERROR(IF(ISNUMBER('Procytrat DF'!A175),'Procytrat DF'!A175,DATEVALUE('Procytrat DF'!A175)),"")</f>
        <v/>
      </c>
      <c r="AC674" t="str">
        <f>IF(AA674="","",'Procytrat DF'!B175)</f>
        <v/>
      </c>
      <c r="AD674" t="str">
        <f>IF(AA674="","",IFERROR(1*'Procytrat DF'!C175,IFERROR(_xludf.NUMBERVALUE('Procytrat DF'!C175,".",","),IFERROR(_xludf.NUMBERVALUE('Procytrat DF'!C175,",","."),0))))</f>
        <v/>
      </c>
      <c r="AE674" t="str">
        <f>IF(AA674="","",'Procytrat DF'!L175)</f>
        <v/>
      </c>
      <c r="AF674">
        <f t="shared" si="76"/>
        <v>0</v>
      </c>
      <c r="AG674" t="str">
        <f t="shared" si="77"/>
        <v/>
      </c>
      <c r="AH674" t="str">
        <f t="shared" si="78"/>
        <v/>
      </c>
      <c r="AI674">
        <f t="shared" si="79"/>
        <v>0</v>
      </c>
      <c r="AJ674">
        <f t="shared" si="80"/>
        <v>0</v>
      </c>
      <c r="AK674">
        <v>0</v>
      </c>
      <c r="AL674" t="str">
        <f>IF(AA674="","",IFERROR(IF(ISNUMBER('Procytrat DF'!D175),'Procytrat DF'!D175,IF(ISNUMBER(SEARCH("12",'Procytrat DF'!D175)),EDATE(AB674,12),IF(ISNUMBER(SEARCH("6",'Procytrat DF'!D175)),EDATE(AB674,6),IF(ISNUMBER(SEARCH("3",'Procytrat DF'!D175)),EDATE(AB674,3),DATEVALUE('Procytrat DF'!D175))))),""))</f>
        <v/>
      </c>
      <c r="AM674" t="str">
        <f t="shared" ca="1" si="81"/>
        <v/>
      </c>
    </row>
    <row r="675" spans="27:39" x14ac:dyDescent="0.3">
      <c r="AA675" t="str">
        <f>IF(COUNTA('Procytrat DF'!A176,'Procytrat DF'!B176,'Procytrat DF'!C176)&gt;0,"DF","")</f>
        <v/>
      </c>
      <c r="AB675" t="str">
        <f>IFERROR(IF(ISNUMBER('Procytrat DF'!A176),'Procytrat DF'!A176,DATEVALUE('Procytrat DF'!A176)),"")</f>
        <v/>
      </c>
      <c r="AC675" t="str">
        <f>IF(AA675="","",'Procytrat DF'!B176)</f>
        <v/>
      </c>
      <c r="AD675" t="str">
        <f>IF(AA675="","",IFERROR(1*'Procytrat DF'!C176,IFERROR(_xludf.NUMBERVALUE('Procytrat DF'!C176,".",","),IFERROR(_xludf.NUMBERVALUE('Procytrat DF'!C176,",","."),0))))</f>
        <v/>
      </c>
      <c r="AE675" t="str">
        <f>IF(AA675="","",'Procytrat DF'!L176)</f>
        <v/>
      </c>
      <c r="AF675">
        <f t="shared" si="76"/>
        <v>0</v>
      </c>
      <c r="AG675" t="str">
        <f t="shared" si="77"/>
        <v/>
      </c>
      <c r="AH675" t="str">
        <f t="shared" si="78"/>
        <v/>
      </c>
      <c r="AI675">
        <f t="shared" si="79"/>
        <v>0</v>
      </c>
      <c r="AJ675">
        <f t="shared" si="80"/>
        <v>0</v>
      </c>
      <c r="AK675">
        <v>0</v>
      </c>
      <c r="AL675" t="str">
        <f>IF(AA675="","",IFERROR(IF(ISNUMBER('Procytrat DF'!D176),'Procytrat DF'!D176,IF(ISNUMBER(SEARCH("12",'Procytrat DF'!D176)),EDATE(AB675,12),IF(ISNUMBER(SEARCH("6",'Procytrat DF'!D176)),EDATE(AB675,6),IF(ISNUMBER(SEARCH("3",'Procytrat DF'!D176)),EDATE(AB675,3),DATEVALUE('Procytrat DF'!D176))))),""))</f>
        <v/>
      </c>
      <c r="AM675" t="str">
        <f t="shared" ca="1" si="81"/>
        <v/>
      </c>
    </row>
    <row r="676" spans="27:39" x14ac:dyDescent="0.3">
      <c r="AA676" t="str">
        <f>IF(COUNTA('Procytrat DF'!A177,'Procytrat DF'!B177,'Procytrat DF'!C177)&gt;0,"DF","")</f>
        <v/>
      </c>
      <c r="AB676" t="str">
        <f>IFERROR(IF(ISNUMBER('Procytrat DF'!A177),'Procytrat DF'!A177,DATEVALUE('Procytrat DF'!A177)),"")</f>
        <v/>
      </c>
      <c r="AC676" t="str">
        <f>IF(AA676="","",'Procytrat DF'!B177)</f>
        <v/>
      </c>
      <c r="AD676" t="str">
        <f>IF(AA676="","",IFERROR(1*'Procytrat DF'!C177,IFERROR(_xludf.NUMBERVALUE('Procytrat DF'!C177,".",","),IFERROR(_xludf.NUMBERVALUE('Procytrat DF'!C177,",","."),0))))</f>
        <v/>
      </c>
      <c r="AE676" t="str">
        <f>IF(AA676="","",'Procytrat DF'!L177)</f>
        <v/>
      </c>
      <c r="AF676">
        <f t="shared" si="76"/>
        <v>0</v>
      </c>
      <c r="AG676" t="str">
        <f t="shared" si="77"/>
        <v/>
      </c>
      <c r="AH676" t="str">
        <f t="shared" si="78"/>
        <v/>
      </c>
      <c r="AI676">
        <f t="shared" si="79"/>
        <v>0</v>
      </c>
      <c r="AJ676">
        <f t="shared" si="80"/>
        <v>0</v>
      </c>
      <c r="AK676">
        <v>0</v>
      </c>
      <c r="AL676" t="str">
        <f>IF(AA676="","",IFERROR(IF(ISNUMBER('Procytrat DF'!D177),'Procytrat DF'!D177,IF(ISNUMBER(SEARCH("12",'Procytrat DF'!D177)),EDATE(AB676,12),IF(ISNUMBER(SEARCH("6",'Procytrat DF'!D177)),EDATE(AB676,6),IF(ISNUMBER(SEARCH("3",'Procytrat DF'!D177)),EDATE(AB676,3),DATEVALUE('Procytrat DF'!D177))))),""))</f>
        <v/>
      </c>
      <c r="AM676" t="str">
        <f t="shared" ca="1" si="81"/>
        <v/>
      </c>
    </row>
    <row r="677" spans="27:39" x14ac:dyDescent="0.3">
      <c r="AA677" t="str">
        <f>IF(COUNTA('Procytrat DF'!A178,'Procytrat DF'!B178,'Procytrat DF'!C178)&gt;0,"DF","")</f>
        <v/>
      </c>
      <c r="AB677" t="str">
        <f>IFERROR(IF(ISNUMBER('Procytrat DF'!A178),'Procytrat DF'!A178,DATEVALUE('Procytrat DF'!A178)),"")</f>
        <v/>
      </c>
      <c r="AC677" t="str">
        <f>IF(AA677="","",'Procytrat DF'!B178)</f>
        <v/>
      </c>
      <c r="AD677" t="str">
        <f>IF(AA677="","",IFERROR(1*'Procytrat DF'!C178,IFERROR(_xludf.NUMBERVALUE('Procytrat DF'!C178,".",","),IFERROR(_xludf.NUMBERVALUE('Procytrat DF'!C178,",","."),0))))</f>
        <v/>
      </c>
      <c r="AE677" t="str">
        <f>IF(AA677="","",'Procytrat DF'!L178)</f>
        <v/>
      </c>
      <c r="AF677">
        <f t="shared" si="76"/>
        <v>0</v>
      </c>
      <c r="AG677" t="str">
        <f t="shared" si="77"/>
        <v/>
      </c>
      <c r="AH677" t="str">
        <f t="shared" si="78"/>
        <v/>
      </c>
      <c r="AI677">
        <f t="shared" si="79"/>
        <v>0</v>
      </c>
      <c r="AJ677">
        <f t="shared" si="80"/>
        <v>0</v>
      </c>
      <c r="AK677">
        <v>0</v>
      </c>
      <c r="AL677" t="str">
        <f>IF(AA677="","",IFERROR(IF(ISNUMBER('Procytrat DF'!D178),'Procytrat DF'!D178,IF(ISNUMBER(SEARCH("12",'Procytrat DF'!D178)),EDATE(AB677,12),IF(ISNUMBER(SEARCH("6",'Procytrat DF'!D178)),EDATE(AB677,6),IF(ISNUMBER(SEARCH("3",'Procytrat DF'!D178)),EDATE(AB677,3),DATEVALUE('Procytrat DF'!D178))))),""))</f>
        <v/>
      </c>
      <c r="AM677" t="str">
        <f t="shared" ca="1" si="81"/>
        <v/>
      </c>
    </row>
    <row r="678" spans="27:39" x14ac:dyDescent="0.3">
      <c r="AA678" t="str">
        <f>IF(COUNTA('Procytrat DF'!A179,'Procytrat DF'!B179,'Procytrat DF'!C179)&gt;0,"DF","")</f>
        <v/>
      </c>
      <c r="AB678" t="str">
        <f>IFERROR(IF(ISNUMBER('Procytrat DF'!A179),'Procytrat DF'!A179,DATEVALUE('Procytrat DF'!A179)),"")</f>
        <v/>
      </c>
      <c r="AC678" t="str">
        <f>IF(AA678="","",'Procytrat DF'!B179)</f>
        <v/>
      </c>
      <c r="AD678" t="str">
        <f>IF(AA678="","",IFERROR(1*'Procytrat DF'!C179,IFERROR(_xludf.NUMBERVALUE('Procytrat DF'!C179,".",","),IFERROR(_xludf.NUMBERVALUE('Procytrat DF'!C179,",","."),0))))</f>
        <v/>
      </c>
      <c r="AE678" t="str">
        <f>IF(AA678="","",'Procytrat DF'!L179)</f>
        <v/>
      </c>
      <c r="AF678">
        <f t="shared" si="76"/>
        <v>0</v>
      </c>
      <c r="AG678" t="str">
        <f t="shared" si="77"/>
        <v/>
      </c>
      <c r="AH678" t="str">
        <f t="shared" si="78"/>
        <v/>
      </c>
      <c r="AI678">
        <f t="shared" si="79"/>
        <v>0</v>
      </c>
      <c r="AJ678">
        <f t="shared" si="80"/>
        <v>0</v>
      </c>
      <c r="AK678">
        <v>0</v>
      </c>
      <c r="AL678" t="str">
        <f>IF(AA678="","",IFERROR(IF(ISNUMBER('Procytrat DF'!D179),'Procytrat DF'!D179,IF(ISNUMBER(SEARCH("12",'Procytrat DF'!D179)),EDATE(AB678,12),IF(ISNUMBER(SEARCH("6",'Procytrat DF'!D179)),EDATE(AB678,6),IF(ISNUMBER(SEARCH("3",'Procytrat DF'!D179)),EDATE(AB678,3),DATEVALUE('Procytrat DF'!D179))))),""))</f>
        <v/>
      </c>
      <c r="AM678" t="str">
        <f t="shared" ca="1" si="81"/>
        <v/>
      </c>
    </row>
    <row r="679" spans="27:39" x14ac:dyDescent="0.3">
      <c r="AA679" t="str">
        <f>IF(COUNTA('Procytrat DF'!A180,'Procytrat DF'!B180,'Procytrat DF'!C180)&gt;0,"DF","")</f>
        <v/>
      </c>
      <c r="AB679" t="str">
        <f>IFERROR(IF(ISNUMBER('Procytrat DF'!A180),'Procytrat DF'!A180,DATEVALUE('Procytrat DF'!A180)),"")</f>
        <v/>
      </c>
      <c r="AC679" t="str">
        <f>IF(AA679="","",'Procytrat DF'!B180)</f>
        <v/>
      </c>
      <c r="AD679" t="str">
        <f>IF(AA679="","",IFERROR(1*'Procytrat DF'!C180,IFERROR(_xludf.NUMBERVALUE('Procytrat DF'!C180,".",","),IFERROR(_xludf.NUMBERVALUE('Procytrat DF'!C180,",","."),0))))</f>
        <v/>
      </c>
      <c r="AE679" t="str">
        <f>IF(AA679="","",'Procytrat DF'!L180)</f>
        <v/>
      </c>
      <c r="AF679">
        <f t="shared" si="76"/>
        <v>0</v>
      </c>
      <c r="AG679" t="str">
        <f t="shared" si="77"/>
        <v/>
      </c>
      <c r="AH679" t="str">
        <f t="shared" si="78"/>
        <v/>
      </c>
      <c r="AI679">
        <f t="shared" si="79"/>
        <v>0</v>
      </c>
      <c r="AJ679">
        <f t="shared" si="80"/>
        <v>0</v>
      </c>
      <c r="AK679">
        <v>0</v>
      </c>
      <c r="AL679" t="str">
        <f>IF(AA679="","",IFERROR(IF(ISNUMBER('Procytrat DF'!D180),'Procytrat DF'!D180,IF(ISNUMBER(SEARCH("12",'Procytrat DF'!D180)),EDATE(AB679,12),IF(ISNUMBER(SEARCH("6",'Procytrat DF'!D180)),EDATE(AB679,6),IF(ISNUMBER(SEARCH("3",'Procytrat DF'!D180)),EDATE(AB679,3),DATEVALUE('Procytrat DF'!D180))))),""))</f>
        <v/>
      </c>
      <c r="AM679" t="str">
        <f t="shared" ca="1" si="81"/>
        <v/>
      </c>
    </row>
    <row r="680" spans="27:39" x14ac:dyDescent="0.3">
      <c r="AA680" t="str">
        <f>IF(COUNTA('Procytrat DF'!A181,'Procytrat DF'!B181,'Procytrat DF'!C181)&gt;0,"DF","")</f>
        <v/>
      </c>
      <c r="AB680" t="str">
        <f>IFERROR(IF(ISNUMBER('Procytrat DF'!A181),'Procytrat DF'!A181,DATEVALUE('Procytrat DF'!A181)),"")</f>
        <v/>
      </c>
      <c r="AC680" t="str">
        <f>IF(AA680="","",'Procytrat DF'!B181)</f>
        <v/>
      </c>
      <c r="AD680" t="str">
        <f>IF(AA680="","",IFERROR(1*'Procytrat DF'!C181,IFERROR(_xludf.NUMBERVALUE('Procytrat DF'!C181,".",","),IFERROR(_xludf.NUMBERVALUE('Procytrat DF'!C181,",","."),0))))</f>
        <v/>
      </c>
      <c r="AE680" t="str">
        <f>IF(AA680="","",'Procytrat DF'!L181)</f>
        <v/>
      </c>
      <c r="AF680">
        <f t="shared" si="76"/>
        <v>0</v>
      </c>
      <c r="AG680" t="str">
        <f t="shared" si="77"/>
        <v/>
      </c>
      <c r="AH680" t="str">
        <f t="shared" si="78"/>
        <v/>
      </c>
      <c r="AI680">
        <f t="shared" si="79"/>
        <v>0</v>
      </c>
      <c r="AJ680">
        <f t="shared" si="80"/>
        <v>0</v>
      </c>
      <c r="AK680">
        <v>0</v>
      </c>
      <c r="AL680" t="str">
        <f>IF(AA680="","",IFERROR(IF(ISNUMBER('Procytrat DF'!D181),'Procytrat DF'!D181,IF(ISNUMBER(SEARCH("12",'Procytrat DF'!D181)),EDATE(AB680,12),IF(ISNUMBER(SEARCH("6",'Procytrat DF'!D181)),EDATE(AB680,6),IF(ISNUMBER(SEARCH("3",'Procytrat DF'!D181)),EDATE(AB680,3),DATEVALUE('Procytrat DF'!D181))))),""))</f>
        <v/>
      </c>
      <c r="AM680" t="str">
        <f t="shared" ca="1" si="81"/>
        <v/>
      </c>
    </row>
    <row r="681" spans="27:39" x14ac:dyDescent="0.3">
      <c r="AA681" t="str">
        <f>IF(COUNTA('Procytrat DF'!A182,'Procytrat DF'!B182,'Procytrat DF'!C182)&gt;0,"DF","")</f>
        <v/>
      </c>
      <c r="AB681" t="str">
        <f>IFERROR(IF(ISNUMBER('Procytrat DF'!A182),'Procytrat DF'!A182,DATEVALUE('Procytrat DF'!A182)),"")</f>
        <v/>
      </c>
      <c r="AC681" t="str">
        <f>IF(AA681="","",'Procytrat DF'!B182)</f>
        <v/>
      </c>
      <c r="AD681" t="str">
        <f>IF(AA681="","",IFERROR(1*'Procytrat DF'!C182,IFERROR(_xludf.NUMBERVALUE('Procytrat DF'!C182,".",","),IFERROR(_xludf.NUMBERVALUE('Procytrat DF'!C182,",","."),0))))</f>
        <v/>
      </c>
      <c r="AE681" t="str">
        <f>IF(AA681="","",'Procytrat DF'!L182)</f>
        <v/>
      </c>
      <c r="AF681">
        <f t="shared" si="76"/>
        <v>0</v>
      </c>
      <c r="AG681" t="str">
        <f t="shared" si="77"/>
        <v/>
      </c>
      <c r="AH681" t="str">
        <f t="shared" si="78"/>
        <v/>
      </c>
      <c r="AI681">
        <f t="shared" si="79"/>
        <v>0</v>
      </c>
      <c r="AJ681">
        <f t="shared" si="80"/>
        <v>0</v>
      </c>
      <c r="AK681">
        <v>0</v>
      </c>
      <c r="AL681" t="str">
        <f>IF(AA681="","",IFERROR(IF(ISNUMBER('Procytrat DF'!D182),'Procytrat DF'!D182,IF(ISNUMBER(SEARCH("12",'Procytrat DF'!D182)),EDATE(AB681,12),IF(ISNUMBER(SEARCH("6",'Procytrat DF'!D182)),EDATE(AB681,6),IF(ISNUMBER(SEARCH("3",'Procytrat DF'!D182)),EDATE(AB681,3),DATEVALUE('Procytrat DF'!D182))))),""))</f>
        <v/>
      </c>
      <c r="AM681" t="str">
        <f t="shared" ca="1" si="81"/>
        <v/>
      </c>
    </row>
    <row r="682" spans="27:39" x14ac:dyDescent="0.3">
      <c r="AA682" t="str">
        <f>IF(COUNTA('Procytrat DF'!A183,'Procytrat DF'!B183,'Procytrat DF'!C183)&gt;0,"DF","")</f>
        <v/>
      </c>
      <c r="AB682" t="str">
        <f>IFERROR(IF(ISNUMBER('Procytrat DF'!A183),'Procytrat DF'!A183,DATEVALUE('Procytrat DF'!A183)),"")</f>
        <v/>
      </c>
      <c r="AC682" t="str">
        <f>IF(AA682="","",'Procytrat DF'!B183)</f>
        <v/>
      </c>
      <c r="AD682" t="str">
        <f>IF(AA682="","",IFERROR(1*'Procytrat DF'!C183,IFERROR(_xludf.NUMBERVALUE('Procytrat DF'!C183,".",","),IFERROR(_xludf.NUMBERVALUE('Procytrat DF'!C183,",","."),0))))</f>
        <v/>
      </c>
      <c r="AE682" t="str">
        <f>IF(AA682="","",'Procytrat DF'!L183)</f>
        <v/>
      </c>
      <c r="AF682">
        <f t="shared" si="76"/>
        <v>0</v>
      </c>
      <c r="AG682" t="str">
        <f t="shared" si="77"/>
        <v/>
      </c>
      <c r="AH682" t="str">
        <f t="shared" si="78"/>
        <v/>
      </c>
      <c r="AI682">
        <f t="shared" si="79"/>
        <v>0</v>
      </c>
      <c r="AJ682">
        <f t="shared" si="80"/>
        <v>0</v>
      </c>
      <c r="AK682">
        <v>0</v>
      </c>
      <c r="AL682" t="str">
        <f>IF(AA682="","",IFERROR(IF(ISNUMBER('Procytrat DF'!D183),'Procytrat DF'!D183,IF(ISNUMBER(SEARCH("12",'Procytrat DF'!D183)),EDATE(AB682,12),IF(ISNUMBER(SEARCH("6",'Procytrat DF'!D183)),EDATE(AB682,6),IF(ISNUMBER(SEARCH("3",'Procytrat DF'!D183)),EDATE(AB682,3),DATEVALUE('Procytrat DF'!D183))))),""))</f>
        <v/>
      </c>
      <c r="AM682" t="str">
        <f t="shared" ca="1" si="81"/>
        <v/>
      </c>
    </row>
    <row r="683" spans="27:39" x14ac:dyDescent="0.3">
      <c r="AA683" t="str">
        <f>IF(COUNTA('Procytrat DF'!A184,'Procytrat DF'!B184,'Procytrat DF'!C184)&gt;0,"DF","")</f>
        <v/>
      </c>
      <c r="AB683" t="str">
        <f>IFERROR(IF(ISNUMBER('Procytrat DF'!A184),'Procytrat DF'!A184,DATEVALUE('Procytrat DF'!A184)),"")</f>
        <v/>
      </c>
      <c r="AC683" t="str">
        <f>IF(AA683="","",'Procytrat DF'!B184)</f>
        <v/>
      </c>
      <c r="AD683" t="str">
        <f>IF(AA683="","",IFERROR(1*'Procytrat DF'!C184,IFERROR(_xludf.NUMBERVALUE('Procytrat DF'!C184,".",","),IFERROR(_xludf.NUMBERVALUE('Procytrat DF'!C184,",","."),0))))</f>
        <v/>
      </c>
      <c r="AE683" t="str">
        <f>IF(AA683="","",'Procytrat DF'!L184)</f>
        <v/>
      </c>
      <c r="AF683">
        <f t="shared" si="76"/>
        <v>0</v>
      </c>
      <c r="AG683" t="str">
        <f t="shared" si="77"/>
        <v/>
      </c>
      <c r="AH683" t="str">
        <f t="shared" si="78"/>
        <v/>
      </c>
      <c r="AI683">
        <f t="shared" si="79"/>
        <v>0</v>
      </c>
      <c r="AJ683">
        <f t="shared" si="80"/>
        <v>0</v>
      </c>
      <c r="AK683">
        <v>0</v>
      </c>
      <c r="AL683" t="str">
        <f>IF(AA683="","",IFERROR(IF(ISNUMBER('Procytrat DF'!D184),'Procytrat DF'!D184,IF(ISNUMBER(SEARCH("12",'Procytrat DF'!D184)),EDATE(AB683,12),IF(ISNUMBER(SEARCH("6",'Procytrat DF'!D184)),EDATE(AB683,6),IF(ISNUMBER(SEARCH("3",'Procytrat DF'!D184)),EDATE(AB683,3),DATEVALUE('Procytrat DF'!D184))))),""))</f>
        <v/>
      </c>
      <c r="AM683" t="str">
        <f t="shared" ca="1" si="81"/>
        <v/>
      </c>
    </row>
    <row r="684" spans="27:39" x14ac:dyDescent="0.3">
      <c r="AA684" t="str">
        <f>IF(COUNTA('Procytrat DF'!A185,'Procytrat DF'!B185,'Procytrat DF'!C185)&gt;0,"DF","")</f>
        <v/>
      </c>
      <c r="AB684" t="str">
        <f>IFERROR(IF(ISNUMBER('Procytrat DF'!A185),'Procytrat DF'!A185,DATEVALUE('Procytrat DF'!A185)),"")</f>
        <v/>
      </c>
      <c r="AC684" t="str">
        <f>IF(AA684="","",'Procytrat DF'!B185)</f>
        <v/>
      </c>
      <c r="AD684" t="str">
        <f>IF(AA684="","",IFERROR(1*'Procytrat DF'!C185,IFERROR(_xludf.NUMBERVALUE('Procytrat DF'!C185,".",","),IFERROR(_xludf.NUMBERVALUE('Procytrat DF'!C185,",","."),0))))</f>
        <v/>
      </c>
      <c r="AE684" t="str">
        <f>IF(AA684="","",'Procytrat DF'!L185)</f>
        <v/>
      </c>
      <c r="AF684">
        <f t="shared" si="76"/>
        <v>0</v>
      </c>
      <c r="AG684" t="str">
        <f t="shared" si="77"/>
        <v/>
      </c>
      <c r="AH684" t="str">
        <f t="shared" si="78"/>
        <v/>
      </c>
      <c r="AI684">
        <f t="shared" si="79"/>
        <v>0</v>
      </c>
      <c r="AJ684">
        <f t="shared" si="80"/>
        <v>0</v>
      </c>
      <c r="AK684">
        <v>0</v>
      </c>
      <c r="AL684" t="str">
        <f>IF(AA684="","",IFERROR(IF(ISNUMBER('Procytrat DF'!D185),'Procytrat DF'!D185,IF(ISNUMBER(SEARCH("12",'Procytrat DF'!D185)),EDATE(AB684,12),IF(ISNUMBER(SEARCH("6",'Procytrat DF'!D185)),EDATE(AB684,6),IF(ISNUMBER(SEARCH("3",'Procytrat DF'!D185)),EDATE(AB684,3),DATEVALUE('Procytrat DF'!D185))))),""))</f>
        <v/>
      </c>
      <c r="AM684" t="str">
        <f t="shared" ca="1" si="81"/>
        <v/>
      </c>
    </row>
    <row r="685" spans="27:39" x14ac:dyDescent="0.3">
      <c r="AA685" t="str">
        <f>IF(COUNTA('Procytrat DF'!A186,'Procytrat DF'!B186,'Procytrat DF'!C186)&gt;0,"DF","")</f>
        <v/>
      </c>
      <c r="AB685" t="str">
        <f>IFERROR(IF(ISNUMBER('Procytrat DF'!A186),'Procytrat DF'!A186,DATEVALUE('Procytrat DF'!A186)),"")</f>
        <v/>
      </c>
      <c r="AC685" t="str">
        <f>IF(AA685="","",'Procytrat DF'!B186)</f>
        <v/>
      </c>
      <c r="AD685" t="str">
        <f>IF(AA685="","",IFERROR(1*'Procytrat DF'!C186,IFERROR(_xludf.NUMBERVALUE('Procytrat DF'!C186,".",","),IFERROR(_xludf.NUMBERVALUE('Procytrat DF'!C186,",","."),0))))</f>
        <v/>
      </c>
      <c r="AE685" t="str">
        <f>IF(AA685="","",'Procytrat DF'!L186)</f>
        <v/>
      </c>
      <c r="AF685">
        <f t="shared" si="76"/>
        <v>0</v>
      </c>
      <c r="AG685" t="str">
        <f t="shared" si="77"/>
        <v/>
      </c>
      <c r="AH685" t="str">
        <f t="shared" si="78"/>
        <v/>
      </c>
      <c r="AI685">
        <f t="shared" si="79"/>
        <v>0</v>
      </c>
      <c r="AJ685">
        <f t="shared" si="80"/>
        <v>0</v>
      </c>
      <c r="AK685">
        <v>0</v>
      </c>
      <c r="AL685" t="str">
        <f>IF(AA685="","",IFERROR(IF(ISNUMBER('Procytrat DF'!D186),'Procytrat DF'!D186,IF(ISNUMBER(SEARCH("12",'Procytrat DF'!D186)),EDATE(AB685,12),IF(ISNUMBER(SEARCH("6",'Procytrat DF'!D186)),EDATE(AB685,6),IF(ISNUMBER(SEARCH("3",'Procytrat DF'!D186)),EDATE(AB685,3),DATEVALUE('Procytrat DF'!D186))))),""))</f>
        <v/>
      </c>
      <c r="AM685" t="str">
        <f t="shared" ca="1" si="81"/>
        <v/>
      </c>
    </row>
    <row r="686" spans="27:39" x14ac:dyDescent="0.3">
      <c r="AA686" t="str">
        <f>IF(COUNTA('Procytrat DF'!A187,'Procytrat DF'!B187,'Procytrat DF'!C187)&gt;0,"DF","")</f>
        <v/>
      </c>
      <c r="AB686" t="str">
        <f>IFERROR(IF(ISNUMBER('Procytrat DF'!A187),'Procytrat DF'!A187,DATEVALUE('Procytrat DF'!A187)),"")</f>
        <v/>
      </c>
      <c r="AC686" t="str">
        <f>IF(AA686="","",'Procytrat DF'!B187)</f>
        <v/>
      </c>
      <c r="AD686" t="str">
        <f>IF(AA686="","",IFERROR(1*'Procytrat DF'!C187,IFERROR(_xludf.NUMBERVALUE('Procytrat DF'!C187,".",","),IFERROR(_xludf.NUMBERVALUE('Procytrat DF'!C187,",","."),0))))</f>
        <v/>
      </c>
      <c r="AE686" t="str">
        <f>IF(AA686="","",'Procytrat DF'!L187)</f>
        <v/>
      </c>
      <c r="AF686">
        <f t="shared" si="76"/>
        <v>0</v>
      </c>
      <c r="AG686" t="str">
        <f t="shared" si="77"/>
        <v/>
      </c>
      <c r="AH686" t="str">
        <f t="shared" si="78"/>
        <v/>
      </c>
      <c r="AI686">
        <f t="shared" si="79"/>
        <v>0</v>
      </c>
      <c r="AJ686">
        <f t="shared" si="80"/>
        <v>0</v>
      </c>
      <c r="AK686">
        <v>0</v>
      </c>
      <c r="AL686" t="str">
        <f>IF(AA686="","",IFERROR(IF(ISNUMBER('Procytrat DF'!D187),'Procytrat DF'!D187,IF(ISNUMBER(SEARCH("12",'Procytrat DF'!D187)),EDATE(AB686,12),IF(ISNUMBER(SEARCH("6",'Procytrat DF'!D187)),EDATE(AB686,6),IF(ISNUMBER(SEARCH("3",'Procytrat DF'!D187)),EDATE(AB686,3),DATEVALUE('Procytrat DF'!D187))))),""))</f>
        <v/>
      </c>
      <c r="AM686" t="str">
        <f t="shared" ca="1" si="81"/>
        <v/>
      </c>
    </row>
    <row r="687" spans="27:39" x14ac:dyDescent="0.3">
      <c r="AA687" t="str">
        <f>IF(COUNTA('Procytrat DF'!A188,'Procytrat DF'!B188,'Procytrat DF'!C188)&gt;0,"DF","")</f>
        <v/>
      </c>
      <c r="AB687" t="str">
        <f>IFERROR(IF(ISNUMBER('Procytrat DF'!A188),'Procytrat DF'!A188,DATEVALUE('Procytrat DF'!A188)),"")</f>
        <v/>
      </c>
      <c r="AC687" t="str">
        <f>IF(AA687="","",'Procytrat DF'!B188)</f>
        <v/>
      </c>
      <c r="AD687" t="str">
        <f>IF(AA687="","",IFERROR(1*'Procytrat DF'!C188,IFERROR(_xludf.NUMBERVALUE('Procytrat DF'!C188,".",","),IFERROR(_xludf.NUMBERVALUE('Procytrat DF'!C188,",","."),0))))</f>
        <v/>
      </c>
      <c r="AE687" t="str">
        <f>IF(AA687="","",'Procytrat DF'!L188)</f>
        <v/>
      </c>
      <c r="AF687">
        <f t="shared" si="76"/>
        <v>0</v>
      </c>
      <c r="AG687" t="str">
        <f t="shared" si="77"/>
        <v/>
      </c>
      <c r="AH687" t="str">
        <f t="shared" si="78"/>
        <v/>
      </c>
      <c r="AI687">
        <f t="shared" si="79"/>
        <v>0</v>
      </c>
      <c r="AJ687">
        <f t="shared" si="80"/>
        <v>0</v>
      </c>
      <c r="AK687">
        <v>0</v>
      </c>
      <c r="AL687" t="str">
        <f>IF(AA687="","",IFERROR(IF(ISNUMBER('Procytrat DF'!D188),'Procytrat DF'!D188,IF(ISNUMBER(SEARCH("12",'Procytrat DF'!D188)),EDATE(AB687,12),IF(ISNUMBER(SEARCH("6",'Procytrat DF'!D188)),EDATE(AB687,6),IF(ISNUMBER(SEARCH("3",'Procytrat DF'!D188)),EDATE(AB687,3),DATEVALUE('Procytrat DF'!D188))))),""))</f>
        <v/>
      </c>
      <c r="AM687" t="str">
        <f t="shared" ca="1" si="81"/>
        <v/>
      </c>
    </row>
    <row r="688" spans="27:39" x14ac:dyDescent="0.3">
      <c r="AA688" t="str">
        <f>IF(COUNTA('Procytrat DF'!A189,'Procytrat DF'!B189,'Procytrat DF'!C189)&gt;0,"DF","")</f>
        <v/>
      </c>
      <c r="AB688" t="str">
        <f>IFERROR(IF(ISNUMBER('Procytrat DF'!A189),'Procytrat DF'!A189,DATEVALUE('Procytrat DF'!A189)),"")</f>
        <v/>
      </c>
      <c r="AC688" t="str">
        <f>IF(AA688="","",'Procytrat DF'!B189)</f>
        <v/>
      </c>
      <c r="AD688" t="str">
        <f>IF(AA688="","",IFERROR(1*'Procytrat DF'!C189,IFERROR(_xludf.NUMBERVALUE('Procytrat DF'!C189,".",","),IFERROR(_xludf.NUMBERVALUE('Procytrat DF'!C189,",","."),0))))</f>
        <v/>
      </c>
      <c r="AE688" t="str">
        <f>IF(AA688="","",'Procytrat DF'!L189)</f>
        <v/>
      </c>
      <c r="AF688">
        <f t="shared" si="76"/>
        <v>0</v>
      </c>
      <c r="AG688" t="str">
        <f t="shared" si="77"/>
        <v/>
      </c>
      <c r="AH688" t="str">
        <f t="shared" si="78"/>
        <v/>
      </c>
      <c r="AI688">
        <f t="shared" si="79"/>
        <v>0</v>
      </c>
      <c r="AJ688">
        <f t="shared" si="80"/>
        <v>0</v>
      </c>
      <c r="AK688">
        <v>0</v>
      </c>
      <c r="AL688" t="str">
        <f>IF(AA688="","",IFERROR(IF(ISNUMBER('Procytrat DF'!D189),'Procytrat DF'!D189,IF(ISNUMBER(SEARCH("12",'Procytrat DF'!D189)),EDATE(AB688,12),IF(ISNUMBER(SEARCH("6",'Procytrat DF'!D189)),EDATE(AB688,6),IF(ISNUMBER(SEARCH("3",'Procytrat DF'!D189)),EDATE(AB688,3),DATEVALUE('Procytrat DF'!D189))))),""))</f>
        <v/>
      </c>
      <c r="AM688" t="str">
        <f t="shared" ca="1" si="81"/>
        <v/>
      </c>
    </row>
    <row r="689" spans="27:39" x14ac:dyDescent="0.3">
      <c r="AA689" t="str">
        <f>IF(COUNTA('Procytrat DF'!A190,'Procytrat DF'!B190,'Procytrat DF'!C190)&gt;0,"DF","")</f>
        <v/>
      </c>
      <c r="AB689" t="str">
        <f>IFERROR(IF(ISNUMBER('Procytrat DF'!A190),'Procytrat DF'!A190,DATEVALUE('Procytrat DF'!A190)),"")</f>
        <v/>
      </c>
      <c r="AC689" t="str">
        <f>IF(AA689="","",'Procytrat DF'!B190)</f>
        <v/>
      </c>
      <c r="AD689" t="str">
        <f>IF(AA689="","",IFERROR(1*'Procytrat DF'!C190,IFERROR(_xludf.NUMBERVALUE('Procytrat DF'!C190,".",","),IFERROR(_xludf.NUMBERVALUE('Procytrat DF'!C190,",","."),0))))</f>
        <v/>
      </c>
      <c r="AE689" t="str">
        <f>IF(AA689="","",'Procytrat DF'!L190)</f>
        <v/>
      </c>
      <c r="AF689">
        <f t="shared" si="76"/>
        <v>0</v>
      </c>
      <c r="AG689" t="str">
        <f t="shared" si="77"/>
        <v/>
      </c>
      <c r="AH689" t="str">
        <f t="shared" si="78"/>
        <v/>
      </c>
      <c r="AI689">
        <f t="shared" si="79"/>
        <v>0</v>
      </c>
      <c r="AJ689">
        <f t="shared" si="80"/>
        <v>0</v>
      </c>
      <c r="AK689">
        <v>0</v>
      </c>
      <c r="AL689" t="str">
        <f>IF(AA689="","",IFERROR(IF(ISNUMBER('Procytrat DF'!D190),'Procytrat DF'!D190,IF(ISNUMBER(SEARCH("12",'Procytrat DF'!D190)),EDATE(AB689,12),IF(ISNUMBER(SEARCH("6",'Procytrat DF'!D190)),EDATE(AB689,6),IF(ISNUMBER(SEARCH("3",'Procytrat DF'!D190)),EDATE(AB689,3),DATEVALUE('Procytrat DF'!D190))))),""))</f>
        <v/>
      </c>
      <c r="AM689" t="str">
        <f t="shared" ca="1" si="81"/>
        <v/>
      </c>
    </row>
    <row r="690" spans="27:39" x14ac:dyDescent="0.3">
      <c r="AA690" t="str">
        <f>IF(COUNTA('Procytrat DF'!A191,'Procytrat DF'!B191,'Procytrat DF'!C191)&gt;0,"DF","")</f>
        <v/>
      </c>
      <c r="AB690" t="str">
        <f>IFERROR(IF(ISNUMBER('Procytrat DF'!A191),'Procytrat DF'!A191,DATEVALUE('Procytrat DF'!A191)),"")</f>
        <v/>
      </c>
      <c r="AC690" t="str">
        <f>IF(AA690="","",'Procytrat DF'!B191)</f>
        <v/>
      </c>
      <c r="AD690" t="str">
        <f>IF(AA690="","",IFERROR(1*'Procytrat DF'!C191,IFERROR(_xludf.NUMBERVALUE('Procytrat DF'!C191,".",","),IFERROR(_xludf.NUMBERVALUE('Procytrat DF'!C191,",","."),0))))</f>
        <v/>
      </c>
      <c r="AE690" t="str">
        <f>IF(AA690="","",'Procytrat DF'!L191)</f>
        <v/>
      </c>
      <c r="AF690">
        <f t="shared" si="76"/>
        <v>0</v>
      </c>
      <c r="AG690" t="str">
        <f t="shared" si="77"/>
        <v/>
      </c>
      <c r="AH690" t="str">
        <f t="shared" si="78"/>
        <v/>
      </c>
      <c r="AI690">
        <f t="shared" si="79"/>
        <v>0</v>
      </c>
      <c r="AJ690">
        <f t="shared" si="80"/>
        <v>0</v>
      </c>
      <c r="AK690">
        <v>0</v>
      </c>
      <c r="AL690" t="str">
        <f>IF(AA690="","",IFERROR(IF(ISNUMBER('Procytrat DF'!D191),'Procytrat DF'!D191,IF(ISNUMBER(SEARCH("12",'Procytrat DF'!D191)),EDATE(AB690,12),IF(ISNUMBER(SEARCH("6",'Procytrat DF'!D191)),EDATE(AB690,6),IF(ISNUMBER(SEARCH("3",'Procytrat DF'!D191)),EDATE(AB690,3),DATEVALUE('Procytrat DF'!D191))))),""))</f>
        <v/>
      </c>
      <c r="AM690" t="str">
        <f t="shared" ca="1" si="81"/>
        <v/>
      </c>
    </row>
    <row r="691" spans="27:39" x14ac:dyDescent="0.3">
      <c r="AA691" t="str">
        <f>IF(COUNTA('Procytrat DF'!A192,'Procytrat DF'!B192,'Procytrat DF'!C192)&gt;0,"DF","")</f>
        <v/>
      </c>
      <c r="AB691" t="str">
        <f>IFERROR(IF(ISNUMBER('Procytrat DF'!A192),'Procytrat DF'!A192,DATEVALUE('Procytrat DF'!A192)),"")</f>
        <v/>
      </c>
      <c r="AC691" t="str">
        <f>IF(AA691="","",'Procytrat DF'!B192)</f>
        <v/>
      </c>
      <c r="AD691" t="str">
        <f>IF(AA691="","",IFERROR(1*'Procytrat DF'!C192,IFERROR(_xludf.NUMBERVALUE('Procytrat DF'!C192,".",","),IFERROR(_xludf.NUMBERVALUE('Procytrat DF'!C192,",","."),0))))</f>
        <v/>
      </c>
      <c r="AE691" t="str">
        <f>IF(AA691="","",'Procytrat DF'!L192)</f>
        <v/>
      </c>
      <c r="AF691">
        <f t="shared" si="76"/>
        <v>0</v>
      </c>
      <c r="AG691" t="str">
        <f t="shared" si="77"/>
        <v/>
      </c>
      <c r="AH691" t="str">
        <f t="shared" si="78"/>
        <v/>
      </c>
      <c r="AI691">
        <f t="shared" si="79"/>
        <v>0</v>
      </c>
      <c r="AJ691">
        <f t="shared" si="80"/>
        <v>0</v>
      </c>
      <c r="AK691">
        <v>0</v>
      </c>
      <c r="AL691" t="str">
        <f>IF(AA691="","",IFERROR(IF(ISNUMBER('Procytrat DF'!D192),'Procytrat DF'!D192,IF(ISNUMBER(SEARCH("12",'Procytrat DF'!D192)),EDATE(AB691,12),IF(ISNUMBER(SEARCH("6",'Procytrat DF'!D192)),EDATE(AB691,6),IF(ISNUMBER(SEARCH("3",'Procytrat DF'!D192)),EDATE(AB691,3),DATEVALUE('Procytrat DF'!D192))))),""))</f>
        <v/>
      </c>
      <c r="AM691" t="str">
        <f t="shared" ca="1" si="81"/>
        <v/>
      </c>
    </row>
    <row r="692" spans="27:39" x14ac:dyDescent="0.3">
      <c r="AA692" t="str">
        <f>IF(COUNTA('Procytrat DF'!A193,'Procytrat DF'!B193,'Procytrat DF'!C193)&gt;0,"DF","")</f>
        <v/>
      </c>
      <c r="AB692" t="str">
        <f>IFERROR(IF(ISNUMBER('Procytrat DF'!A193),'Procytrat DF'!A193,DATEVALUE('Procytrat DF'!A193)),"")</f>
        <v/>
      </c>
      <c r="AC692" t="str">
        <f>IF(AA692="","",'Procytrat DF'!B193)</f>
        <v/>
      </c>
      <c r="AD692" t="str">
        <f>IF(AA692="","",IFERROR(1*'Procytrat DF'!C193,IFERROR(_xludf.NUMBERVALUE('Procytrat DF'!C193,".",","),IFERROR(_xludf.NUMBERVALUE('Procytrat DF'!C193,",","."),0))))</f>
        <v/>
      </c>
      <c r="AE692" t="str">
        <f>IF(AA692="","",'Procytrat DF'!L193)</f>
        <v/>
      </c>
      <c r="AF692">
        <f t="shared" si="76"/>
        <v>0</v>
      </c>
      <c r="AG692" t="str">
        <f t="shared" si="77"/>
        <v/>
      </c>
      <c r="AH692" t="str">
        <f t="shared" si="78"/>
        <v/>
      </c>
      <c r="AI692">
        <f t="shared" si="79"/>
        <v>0</v>
      </c>
      <c r="AJ692">
        <f t="shared" si="80"/>
        <v>0</v>
      </c>
      <c r="AK692">
        <v>0</v>
      </c>
      <c r="AL692" t="str">
        <f>IF(AA692="","",IFERROR(IF(ISNUMBER('Procytrat DF'!D193),'Procytrat DF'!D193,IF(ISNUMBER(SEARCH("12",'Procytrat DF'!D193)),EDATE(AB692,12),IF(ISNUMBER(SEARCH("6",'Procytrat DF'!D193)),EDATE(AB692,6),IF(ISNUMBER(SEARCH("3",'Procytrat DF'!D193)),EDATE(AB692,3),DATEVALUE('Procytrat DF'!D193))))),""))</f>
        <v/>
      </c>
      <c r="AM692" t="str">
        <f t="shared" ca="1" si="81"/>
        <v/>
      </c>
    </row>
    <row r="693" spans="27:39" x14ac:dyDescent="0.3">
      <c r="AA693" t="str">
        <f>IF(COUNTA('Procytrat DF'!A194,'Procytrat DF'!B194,'Procytrat DF'!C194)&gt;0,"DF","")</f>
        <v/>
      </c>
      <c r="AB693" t="str">
        <f>IFERROR(IF(ISNUMBER('Procytrat DF'!A194),'Procytrat DF'!A194,DATEVALUE('Procytrat DF'!A194)),"")</f>
        <v/>
      </c>
      <c r="AC693" t="str">
        <f>IF(AA693="","",'Procytrat DF'!B194)</f>
        <v/>
      </c>
      <c r="AD693" t="str">
        <f>IF(AA693="","",IFERROR(1*'Procytrat DF'!C194,IFERROR(_xludf.NUMBERVALUE('Procytrat DF'!C194,".",","),IFERROR(_xludf.NUMBERVALUE('Procytrat DF'!C194,",","."),0))))</f>
        <v/>
      </c>
      <c r="AE693" t="str">
        <f>IF(AA693="","",'Procytrat DF'!L194)</f>
        <v/>
      </c>
      <c r="AF693">
        <f t="shared" si="76"/>
        <v>0</v>
      </c>
      <c r="AG693" t="str">
        <f t="shared" si="77"/>
        <v/>
      </c>
      <c r="AH693" t="str">
        <f t="shared" si="78"/>
        <v/>
      </c>
      <c r="AI693">
        <f t="shared" si="79"/>
        <v>0</v>
      </c>
      <c r="AJ693">
        <f t="shared" si="80"/>
        <v>0</v>
      </c>
      <c r="AK693">
        <v>0</v>
      </c>
      <c r="AL693" t="str">
        <f>IF(AA693="","",IFERROR(IF(ISNUMBER('Procytrat DF'!D194),'Procytrat DF'!D194,IF(ISNUMBER(SEARCH("12",'Procytrat DF'!D194)),EDATE(AB693,12),IF(ISNUMBER(SEARCH("6",'Procytrat DF'!D194)),EDATE(AB693,6),IF(ISNUMBER(SEARCH("3",'Procytrat DF'!D194)),EDATE(AB693,3),DATEVALUE('Procytrat DF'!D194))))),""))</f>
        <v/>
      </c>
      <c r="AM693" t="str">
        <f t="shared" ca="1" si="81"/>
        <v/>
      </c>
    </row>
    <row r="694" spans="27:39" x14ac:dyDescent="0.3">
      <c r="AA694" t="str">
        <f>IF(COUNTA('Procytrat DF'!A195,'Procytrat DF'!B195,'Procytrat DF'!C195)&gt;0,"DF","")</f>
        <v/>
      </c>
      <c r="AB694" t="str">
        <f>IFERROR(IF(ISNUMBER('Procytrat DF'!A195),'Procytrat DF'!A195,DATEVALUE('Procytrat DF'!A195)),"")</f>
        <v/>
      </c>
      <c r="AC694" t="str">
        <f>IF(AA694="","",'Procytrat DF'!B195)</f>
        <v/>
      </c>
      <c r="AD694" t="str">
        <f>IF(AA694="","",IFERROR(1*'Procytrat DF'!C195,IFERROR(_xludf.NUMBERVALUE('Procytrat DF'!C195,".",","),IFERROR(_xludf.NUMBERVALUE('Procytrat DF'!C195,",","."),0))))</f>
        <v/>
      </c>
      <c r="AE694" t="str">
        <f>IF(AA694="","",'Procytrat DF'!L195)</f>
        <v/>
      </c>
      <c r="AF694">
        <f t="shared" si="76"/>
        <v>0</v>
      </c>
      <c r="AG694" t="str">
        <f t="shared" si="77"/>
        <v/>
      </c>
      <c r="AH694" t="str">
        <f t="shared" si="78"/>
        <v/>
      </c>
      <c r="AI694">
        <f t="shared" si="79"/>
        <v>0</v>
      </c>
      <c r="AJ694">
        <f t="shared" si="80"/>
        <v>0</v>
      </c>
      <c r="AK694">
        <v>0</v>
      </c>
      <c r="AL694" t="str">
        <f>IF(AA694="","",IFERROR(IF(ISNUMBER('Procytrat DF'!D195),'Procytrat DF'!D195,IF(ISNUMBER(SEARCH("12",'Procytrat DF'!D195)),EDATE(AB694,12),IF(ISNUMBER(SEARCH("6",'Procytrat DF'!D195)),EDATE(AB694,6),IF(ISNUMBER(SEARCH("3",'Procytrat DF'!D195)),EDATE(AB694,3),DATEVALUE('Procytrat DF'!D195))))),""))</f>
        <v/>
      </c>
      <c r="AM694" t="str">
        <f t="shared" ca="1" si="81"/>
        <v/>
      </c>
    </row>
    <row r="695" spans="27:39" x14ac:dyDescent="0.3">
      <c r="AA695" t="str">
        <f>IF(COUNTA('Procytrat DF'!A196,'Procytrat DF'!B196,'Procytrat DF'!C196)&gt;0,"DF","")</f>
        <v/>
      </c>
      <c r="AB695" t="str">
        <f>IFERROR(IF(ISNUMBER('Procytrat DF'!A196),'Procytrat DF'!A196,DATEVALUE('Procytrat DF'!A196)),"")</f>
        <v/>
      </c>
      <c r="AC695" t="str">
        <f>IF(AA695="","",'Procytrat DF'!B196)</f>
        <v/>
      </c>
      <c r="AD695" t="str">
        <f>IF(AA695="","",IFERROR(1*'Procytrat DF'!C196,IFERROR(_xludf.NUMBERVALUE('Procytrat DF'!C196,".",","),IFERROR(_xludf.NUMBERVALUE('Procytrat DF'!C196,",","."),0))))</f>
        <v/>
      </c>
      <c r="AE695" t="str">
        <f>IF(AA695="","",'Procytrat DF'!L196)</f>
        <v/>
      </c>
      <c r="AF695">
        <f t="shared" si="76"/>
        <v>0</v>
      </c>
      <c r="AG695" t="str">
        <f t="shared" si="77"/>
        <v/>
      </c>
      <c r="AH695" t="str">
        <f t="shared" si="78"/>
        <v/>
      </c>
      <c r="AI695">
        <f t="shared" si="79"/>
        <v>0</v>
      </c>
      <c r="AJ695">
        <f t="shared" si="80"/>
        <v>0</v>
      </c>
      <c r="AK695">
        <v>0</v>
      </c>
      <c r="AL695" t="str">
        <f>IF(AA695="","",IFERROR(IF(ISNUMBER('Procytrat DF'!D196),'Procytrat DF'!D196,IF(ISNUMBER(SEARCH("12",'Procytrat DF'!D196)),EDATE(AB695,12),IF(ISNUMBER(SEARCH("6",'Procytrat DF'!D196)),EDATE(AB695,6),IF(ISNUMBER(SEARCH("3",'Procytrat DF'!D196)),EDATE(AB695,3),DATEVALUE('Procytrat DF'!D196))))),""))</f>
        <v/>
      </c>
      <c r="AM695" t="str">
        <f t="shared" ca="1" si="81"/>
        <v/>
      </c>
    </row>
    <row r="696" spans="27:39" x14ac:dyDescent="0.3">
      <c r="AA696" t="str">
        <f>IF(COUNTA('Procytrat DF'!A197,'Procytrat DF'!B197,'Procytrat DF'!C197)&gt;0,"DF","")</f>
        <v/>
      </c>
      <c r="AB696" t="str">
        <f>IFERROR(IF(ISNUMBER('Procytrat DF'!A197),'Procytrat DF'!A197,DATEVALUE('Procytrat DF'!A197)),"")</f>
        <v/>
      </c>
      <c r="AC696" t="str">
        <f>IF(AA696="","",'Procytrat DF'!B197)</f>
        <v/>
      </c>
      <c r="AD696" t="str">
        <f>IF(AA696="","",IFERROR(1*'Procytrat DF'!C197,IFERROR(_xludf.NUMBERVALUE('Procytrat DF'!C197,".",","),IFERROR(_xludf.NUMBERVALUE('Procytrat DF'!C197,",","."),0))))</f>
        <v/>
      </c>
      <c r="AE696" t="str">
        <f>IF(AA696="","",'Procytrat DF'!L197)</f>
        <v/>
      </c>
      <c r="AF696">
        <f t="shared" si="76"/>
        <v>0</v>
      </c>
      <c r="AG696" t="str">
        <f t="shared" si="77"/>
        <v/>
      </c>
      <c r="AH696" t="str">
        <f t="shared" si="78"/>
        <v/>
      </c>
      <c r="AI696">
        <f t="shared" si="79"/>
        <v>0</v>
      </c>
      <c r="AJ696">
        <f t="shared" si="80"/>
        <v>0</v>
      </c>
      <c r="AK696">
        <v>0</v>
      </c>
      <c r="AL696" t="str">
        <f>IF(AA696="","",IFERROR(IF(ISNUMBER('Procytrat DF'!D197),'Procytrat DF'!D197,IF(ISNUMBER(SEARCH("12",'Procytrat DF'!D197)),EDATE(AB696,12),IF(ISNUMBER(SEARCH("6",'Procytrat DF'!D197)),EDATE(AB696,6),IF(ISNUMBER(SEARCH("3",'Procytrat DF'!D197)),EDATE(AB696,3),DATEVALUE('Procytrat DF'!D197))))),""))</f>
        <v/>
      </c>
      <c r="AM696" t="str">
        <f t="shared" ca="1" si="81"/>
        <v/>
      </c>
    </row>
    <row r="697" spans="27:39" x14ac:dyDescent="0.3">
      <c r="AA697" t="str">
        <f>IF(COUNTA('Procytrat DF'!A198,'Procytrat DF'!B198,'Procytrat DF'!C198)&gt;0,"DF","")</f>
        <v/>
      </c>
      <c r="AB697" t="str">
        <f>IFERROR(IF(ISNUMBER('Procytrat DF'!A198),'Procytrat DF'!A198,DATEVALUE('Procytrat DF'!A198)),"")</f>
        <v/>
      </c>
      <c r="AC697" t="str">
        <f>IF(AA697="","",'Procytrat DF'!B198)</f>
        <v/>
      </c>
      <c r="AD697" t="str">
        <f>IF(AA697="","",IFERROR(1*'Procytrat DF'!C198,IFERROR(_xludf.NUMBERVALUE('Procytrat DF'!C198,".",","),IFERROR(_xludf.NUMBERVALUE('Procytrat DF'!C198,",","."),0))))</f>
        <v/>
      </c>
      <c r="AE697" t="str">
        <f>IF(AA697="","",'Procytrat DF'!L198)</f>
        <v/>
      </c>
      <c r="AF697">
        <f t="shared" si="76"/>
        <v>0</v>
      </c>
      <c r="AG697" t="str">
        <f t="shared" si="77"/>
        <v/>
      </c>
      <c r="AH697" t="str">
        <f t="shared" si="78"/>
        <v/>
      </c>
      <c r="AI697">
        <f t="shared" si="79"/>
        <v>0</v>
      </c>
      <c r="AJ697">
        <f t="shared" si="80"/>
        <v>0</v>
      </c>
      <c r="AK697">
        <v>0</v>
      </c>
      <c r="AL697" t="str">
        <f>IF(AA697="","",IFERROR(IF(ISNUMBER('Procytrat DF'!D198),'Procytrat DF'!D198,IF(ISNUMBER(SEARCH("12",'Procytrat DF'!D198)),EDATE(AB697,12),IF(ISNUMBER(SEARCH("6",'Procytrat DF'!D198)),EDATE(AB697,6),IF(ISNUMBER(SEARCH("3",'Procytrat DF'!D198)),EDATE(AB697,3),DATEVALUE('Procytrat DF'!D198))))),""))</f>
        <v/>
      </c>
      <c r="AM697" t="str">
        <f t="shared" ca="1" si="81"/>
        <v/>
      </c>
    </row>
    <row r="698" spans="27:39" x14ac:dyDescent="0.3">
      <c r="AA698" t="str">
        <f>IF(COUNTA('Procytrat DF'!A199,'Procytrat DF'!B199,'Procytrat DF'!C199)&gt;0,"DF","")</f>
        <v/>
      </c>
      <c r="AB698" t="str">
        <f>IFERROR(IF(ISNUMBER('Procytrat DF'!A199),'Procytrat DF'!A199,DATEVALUE('Procytrat DF'!A199)),"")</f>
        <v/>
      </c>
      <c r="AC698" t="str">
        <f>IF(AA698="","",'Procytrat DF'!B199)</f>
        <v/>
      </c>
      <c r="AD698" t="str">
        <f>IF(AA698="","",IFERROR(1*'Procytrat DF'!C199,IFERROR(_xludf.NUMBERVALUE('Procytrat DF'!C199,".",","),IFERROR(_xludf.NUMBERVALUE('Procytrat DF'!C199,",","."),0))))</f>
        <v/>
      </c>
      <c r="AE698" t="str">
        <f>IF(AA698="","",'Procytrat DF'!L199)</f>
        <v/>
      </c>
      <c r="AF698">
        <f t="shared" si="76"/>
        <v>0</v>
      </c>
      <c r="AG698" t="str">
        <f t="shared" si="77"/>
        <v/>
      </c>
      <c r="AH698" t="str">
        <f t="shared" si="78"/>
        <v/>
      </c>
      <c r="AI698">
        <f t="shared" si="79"/>
        <v>0</v>
      </c>
      <c r="AJ698">
        <f t="shared" si="80"/>
        <v>0</v>
      </c>
      <c r="AK698">
        <v>0</v>
      </c>
      <c r="AL698" t="str">
        <f>IF(AA698="","",IFERROR(IF(ISNUMBER('Procytrat DF'!D199),'Procytrat DF'!D199,IF(ISNUMBER(SEARCH("12",'Procytrat DF'!D199)),EDATE(AB698,12),IF(ISNUMBER(SEARCH("6",'Procytrat DF'!D199)),EDATE(AB698,6),IF(ISNUMBER(SEARCH("3",'Procytrat DF'!D199)),EDATE(AB698,3),DATEVALUE('Procytrat DF'!D199))))),""))</f>
        <v/>
      </c>
      <c r="AM698" t="str">
        <f t="shared" ca="1" si="81"/>
        <v/>
      </c>
    </row>
    <row r="699" spans="27:39" x14ac:dyDescent="0.3">
      <c r="AA699" t="str">
        <f>IF(COUNTA('Procytrat DF'!A200,'Procytrat DF'!B200,'Procytrat DF'!C200)&gt;0,"DF","")</f>
        <v/>
      </c>
      <c r="AB699" t="str">
        <f>IFERROR(IF(ISNUMBER('Procytrat DF'!A200),'Procytrat DF'!A200,DATEVALUE('Procytrat DF'!A200)),"")</f>
        <v/>
      </c>
      <c r="AC699" t="str">
        <f>IF(AA699="","",'Procytrat DF'!B200)</f>
        <v/>
      </c>
      <c r="AD699" t="str">
        <f>IF(AA699="","",IFERROR(1*'Procytrat DF'!C200,IFERROR(_xludf.NUMBERVALUE('Procytrat DF'!C200,".",","),IFERROR(_xludf.NUMBERVALUE('Procytrat DF'!C200,",","."),0))))</f>
        <v/>
      </c>
      <c r="AE699" t="str">
        <f>IF(AA699="","",'Procytrat DF'!L200)</f>
        <v/>
      </c>
      <c r="AF699">
        <f t="shared" si="76"/>
        <v>0</v>
      </c>
      <c r="AG699" t="str">
        <f t="shared" si="77"/>
        <v/>
      </c>
      <c r="AH699" t="str">
        <f t="shared" si="78"/>
        <v/>
      </c>
      <c r="AI699">
        <f t="shared" si="79"/>
        <v>0</v>
      </c>
      <c r="AJ699">
        <f t="shared" si="80"/>
        <v>0</v>
      </c>
      <c r="AK699">
        <v>0</v>
      </c>
      <c r="AL699" t="str">
        <f>IF(AA699="","",IFERROR(IF(ISNUMBER('Procytrat DF'!D200),'Procytrat DF'!D200,IF(ISNUMBER(SEARCH("12",'Procytrat DF'!D200)),EDATE(AB699,12),IF(ISNUMBER(SEARCH("6",'Procytrat DF'!D200)),EDATE(AB699,6),IF(ISNUMBER(SEARCH("3",'Procytrat DF'!D200)),EDATE(AB699,3),DATEVALUE('Procytrat DF'!D200))))),""))</f>
        <v/>
      </c>
      <c r="AM699" t="str">
        <f t="shared" ca="1" si="81"/>
        <v/>
      </c>
    </row>
    <row r="700" spans="27:39" x14ac:dyDescent="0.3">
      <c r="AA700" t="str">
        <f>IF(COUNTA('Procytrat DF'!A201,'Procytrat DF'!B201,'Procytrat DF'!C201)&gt;0,"DF","")</f>
        <v/>
      </c>
      <c r="AB700" t="str">
        <f>IFERROR(IF(ISNUMBER('Procytrat DF'!A201),'Procytrat DF'!A201,DATEVALUE('Procytrat DF'!A201)),"")</f>
        <v/>
      </c>
      <c r="AC700" t="str">
        <f>IF(AA700="","",'Procytrat DF'!B201)</f>
        <v/>
      </c>
      <c r="AD700" t="str">
        <f>IF(AA700="","",IFERROR(1*'Procytrat DF'!C201,IFERROR(_xludf.NUMBERVALUE('Procytrat DF'!C201,".",","),IFERROR(_xludf.NUMBERVALUE('Procytrat DF'!C201,",","."),0))))</f>
        <v/>
      </c>
      <c r="AE700" t="str">
        <f>IF(AA700="","",'Procytrat DF'!L201)</f>
        <v/>
      </c>
      <c r="AF700">
        <f t="shared" si="76"/>
        <v>0</v>
      </c>
      <c r="AG700" t="str">
        <f t="shared" si="77"/>
        <v/>
      </c>
      <c r="AH700" t="str">
        <f t="shared" si="78"/>
        <v/>
      </c>
      <c r="AI700">
        <f t="shared" si="79"/>
        <v>0</v>
      </c>
      <c r="AJ700">
        <f t="shared" si="80"/>
        <v>0</v>
      </c>
      <c r="AK700">
        <v>0</v>
      </c>
      <c r="AL700" t="str">
        <f>IF(AA700="","",IFERROR(IF(ISNUMBER('Procytrat DF'!D201),'Procytrat DF'!D201,IF(ISNUMBER(SEARCH("12",'Procytrat DF'!D201)),EDATE(AB700,12),IF(ISNUMBER(SEARCH("6",'Procytrat DF'!D201)),EDATE(AB700,6),IF(ISNUMBER(SEARCH("3",'Procytrat DF'!D201)),EDATE(AB700,3),DATEVALUE('Procytrat DF'!D201))))),""))</f>
        <v/>
      </c>
      <c r="AM700" t="str">
        <f t="shared" ca="1" si="81"/>
        <v/>
      </c>
    </row>
    <row r="701" spans="27:39" x14ac:dyDescent="0.3">
      <c r="AA701" t="str">
        <f>IF(COUNTA('Procytrat DF'!A202,'Procytrat DF'!B202,'Procytrat DF'!C202)&gt;0,"DF","")</f>
        <v/>
      </c>
      <c r="AB701" t="str">
        <f>IFERROR(IF(ISNUMBER('Procytrat DF'!A202),'Procytrat DF'!A202,DATEVALUE('Procytrat DF'!A202)),"")</f>
        <v/>
      </c>
      <c r="AC701" t="str">
        <f>IF(AA701="","",'Procytrat DF'!B202)</f>
        <v/>
      </c>
      <c r="AD701" t="str">
        <f>IF(AA701="","",IFERROR(1*'Procytrat DF'!C202,IFERROR(_xludf.NUMBERVALUE('Procytrat DF'!C202,".",","),IFERROR(_xludf.NUMBERVALUE('Procytrat DF'!C202,",","."),0))))</f>
        <v/>
      </c>
      <c r="AE701" t="str">
        <f>IF(AA701="","",'Procytrat DF'!L202)</f>
        <v/>
      </c>
      <c r="AF701">
        <f t="shared" si="76"/>
        <v>0</v>
      </c>
      <c r="AG701" t="str">
        <f t="shared" si="77"/>
        <v/>
      </c>
      <c r="AH701" t="str">
        <f t="shared" si="78"/>
        <v/>
      </c>
      <c r="AI701">
        <f t="shared" si="79"/>
        <v>0</v>
      </c>
      <c r="AJ701">
        <f t="shared" si="80"/>
        <v>0</v>
      </c>
      <c r="AK701">
        <v>0</v>
      </c>
      <c r="AL701" t="str">
        <f>IF(AA701="","",IFERROR(IF(ISNUMBER('Procytrat DF'!D202),'Procytrat DF'!D202,IF(ISNUMBER(SEARCH("12",'Procytrat DF'!D202)),EDATE(AB701,12),IF(ISNUMBER(SEARCH("6",'Procytrat DF'!D202)),EDATE(AB701,6),IF(ISNUMBER(SEARCH("3",'Procytrat DF'!D202)),EDATE(AB701,3),DATEVALUE('Procytrat DF'!D202))))),""))</f>
        <v/>
      </c>
      <c r="AM701" t="str">
        <f t="shared" ca="1" si="81"/>
        <v/>
      </c>
    </row>
    <row r="702" spans="27:39" x14ac:dyDescent="0.3">
      <c r="AA702" t="str">
        <f>IF(COUNTA('Procytrat DF'!A203,'Procytrat DF'!B203,'Procytrat DF'!C203)&gt;0,"DF","")</f>
        <v/>
      </c>
      <c r="AB702" t="str">
        <f>IFERROR(IF(ISNUMBER('Procytrat DF'!A203),'Procytrat DF'!A203,DATEVALUE('Procytrat DF'!A203)),"")</f>
        <v/>
      </c>
      <c r="AC702" t="str">
        <f>IF(AA702="","",'Procytrat DF'!B203)</f>
        <v/>
      </c>
      <c r="AD702" t="str">
        <f>IF(AA702="","",IFERROR(1*'Procytrat DF'!C203,IFERROR(_xludf.NUMBERVALUE('Procytrat DF'!C203,".",","),IFERROR(_xludf.NUMBERVALUE('Procytrat DF'!C203,",","."),0))))</f>
        <v/>
      </c>
      <c r="AE702" t="str">
        <f>IF(AA702="","",'Procytrat DF'!L203)</f>
        <v/>
      </c>
      <c r="AF702">
        <f t="shared" si="76"/>
        <v>0</v>
      </c>
      <c r="AG702" t="str">
        <f t="shared" si="77"/>
        <v/>
      </c>
      <c r="AH702" t="str">
        <f t="shared" si="78"/>
        <v/>
      </c>
      <c r="AI702">
        <f t="shared" si="79"/>
        <v>0</v>
      </c>
      <c r="AJ702">
        <f t="shared" si="80"/>
        <v>0</v>
      </c>
      <c r="AK702">
        <v>0</v>
      </c>
      <c r="AL702" t="str">
        <f>IF(AA702="","",IFERROR(IF(ISNUMBER('Procytrat DF'!D203),'Procytrat DF'!D203,IF(ISNUMBER(SEARCH("12",'Procytrat DF'!D203)),EDATE(AB702,12),IF(ISNUMBER(SEARCH("6",'Procytrat DF'!D203)),EDATE(AB702,6),IF(ISNUMBER(SEARCH("3",'Procytrat DF'!D203)),EDATE(AB702,3),DATEVALUE('Procytrat DF'!D203))))),""))</f>
        <v/>
      </c>
      <c r="AM702" t="str">
        <f t="shared" ca="1" si="81"/>
        <v/>
      </c>
    </row>
    <row r="703" spans="27:39" x14ac:dyDescent="0.3">
      <c r="AA703" t="str">
        <f>IF(COUNTA('Procytrat DF'!A204,'Procytrat DF'!B204,'Procytrat DF'!C204)&gt;0,"DF","")</f>
        <v/>
      </c>
      <c r="AB703" t="str">
        <f>IFERROR(IF(ISNUMBER('Procytrat DF'!A204),'Procytrat DF'!A204,DATEVALUE('Procytrat DF'!A204)),"")</f>
        <v/>
      </c>
      <c r="AC703" t="str">
        <f>IF(AA703="","",'Procytrat DF'!B204)</f>
        <v/>
      </c>
      <c r="AD703" t="str">
        <f>IF(AA703="","",IFERROR(1*'Procytrat DF'!C204,IFERROR(_xludf.NUMBERVALUE('Procytrat DF'!C204,".",","),IFERROR(_xludf.NUMBERVALUE('Procytrat DF'!C204,",","."),0))))</f>
        <v/>
      </c>
      <c r="AE703" t="str">
        <f>IF(AA703="","",'Procytrat DF'!L204)</f>
        <v/>
      </c>
      <c r="AF703">
        <f t="shared" si="76"/>
        <v>0</v>
      </c>
      <c r="AG703" t="str">
        <f t="shared" si="77"/>
        <v/>
      </c>
      <c r="AH703" t="str">
        <f t="shared" si="78"/>
        <v/>
      </c>
      <c r="AI703">
        <f t="shared" si="79"/>
        <v>0</v>
      </c>
      <c r="AJ703">
        <f t="shared" si="80"/>
        <v>0</v>
      </c>
      <c r="AK703">
        <v>0</v>
      </c>
      <c r="AL703" t="str">
        <f>IF(AA703="","",IFERROR(IF(ISNUMBER('Procytrat DF'!D204),'Procytrat DF'!D204,IF(ISNUMBER(SEARCH("12",'Procytrat DF'!D204)),EDATE(AB703,12),IF(ISNUMBER(SEARCH("6",'Procytrat DF'!D204)),EDATE(AB703,6),IF(ISNUMBER(SEARCH("3",'Procytrat DF'!D204)),EDATE(AB703,3),DATEVALUE('Procytrat DF'!D204))))),""))</f>
        <v/>
      </c>
      <c r="AM703" t="str">
        <f t="shared" ca="1" si="81"/>
        <v/>
      </c>
    </row>
    <row r="704" spans="27:39" x14ac:dyDescent="0.3">
      <c r="AA704" t="str">
        <f>IF(COUNTA('Procytrat DF'!A205,'Procytrat DF'!B205,'Procytrat DF'!C205)&gt;0,"DF","")</f>
        <v/>
      </c>
      <c r="AB704" t="str">
        <f>IFERROR(IF(ISNUMBER('Procytrat DF'!A205),'Procytrat DF'!A205,DATEVALUE('Procytrat DF'!A205)),"")</f>
        <v/>
      </c>
      <c r="AC704" t="str">
        <f>IF(AA704="","",'Procytrat DF'!B205)</f>
        <v/>
      </c>
      <c r="AD704" t="str">
        <f>IF(AA704="","",IFERROR(1*'Procytrat DF'!C205,IFERROR(_xludf.NUMBERVALUE('Procytrat DF'!C205,".",","),IFERROR(_xludf.NUMBERVALUE('Procytrat DF'!C205,",","."),0))))</f>
        <v/>
      </c>
      <c r="AE704" t="str">
        <f>IF(AA704="","",'Procytrat DF'!L205)</f>
        <v/>
      </c>
      <c r="AF704">
        <f t="shared" si="76"/>
        <v>0</v>
      </c>
      <c r="AG704" t="str">
        <f t="shared" si="77"/>
        <v/>
      </c>
      <c r="AH704" t="str">
        <f t="shared" si="78"/>
        <v/>
      </c>
      <c r="AI704">
        <f t="shared" si="79"/>
        <v>0</v>
      </c>
      <c r="AJ704">
        <f t="shared" si="80"/>
        <v>0</v>
      </c>
      <c r="AK704">
        <v>0</v>
      </c>
      <c r="AL704" t="str">
        <f>IF(AA704="","",IFERROR(IF(ISNUMBER('Procytrat DF'!D205),'Procytrat DF'!D205,IF(ISNUMBER(SEARCH("12",'Procytrat DF'!D205)),EDATE(AB704,12),IF(ISNUMBER(SEARCH("6",'Procytrat DF'!D205)),EDATE(AB704,6),IF(ISNUMBER(SEARCH("3",'Procytrat DF'!D205)),EDATE(AB704,3),DATEVALUE('Procytrat DF'!D205))))),""))</f>
        <v/>
      </c>
      <c r="AM704" t="str">
        <f t="shared" ca="1" si="81"/>
        <v/>
      </c>
    </row>
    <row r="705" spans="27:39" x14ac:dyDescent="0.3">
      <c r="AA705" t="str">
        <f>IF(COUNTA('Procytrat DF'!A206,'Procytrat DF'!B206,'Procytrat DF'!C206)&gt;0,"DF","")</f>
        <v/>
      </c>
      <c r="AB705" t="str">
        <f>IFERROR(IF(ISNUMBER('Procytrat DF'!A206),'Procytrat DF'!A206,DATEVALUE('Procytrat DF'!A206)),"")</f>
        <v/>
      </c>
      <c r="AC705" t="str">
        <f>IF(AA705="","",'Procytrat DF'!B206)</f>
        <v/>
      </c>
      <c r="AD705" t="str">
        <f>IF(AA705="","",IFERROR(1*'Procytrat DF'!C206,IFERROR(_xludf.NUMBERVALUE('Procytrat DF'!C206,".",","),IFERROR(_xludf.NUMBERVALUE('Procytrat DF'!C206,",","."),0))))</f>
        <v/>
      </c>
      <c r="AE705" t="str">
        <f>IF(AA705="","",'Procytrat DF'!L206)</f>
        <v/>
      </c>
      <c r="AF705">
        <f t="shared" si="76"/>
        <v>0</v>
      </c>
      <c r="AG705" t="str">
        <f t="shared" si="77"/>
        <v/>
      </c>
      <c r="AH705" t="str">
        <f t="shared" si="78"/>
        <v/>
      </c>
      <c r="AI705">
        <f t="shared" si="79"/>
        <v>0</v>
      </c>
      <c r="AJ705">
        <f t="shared" si="80"/>
        <v>0</v>
      </c>
      <c r="AK705">
        <v>0</v>
      </c>
      <c r="AL705" t="str">
        <f>IF(AA705="","",IFERROR(IF(ISNUMBER('Procytrat DF'!D206),'Procytrat DF'!D206,IF(ISNUMBER(SEARCH("12",'Procytrat DF'!D206)),EDATE(AB705,12),IF(ISNUMBER(SEARCH("6",'Procytrat DF'!D206)),EDATE(AB705,6),IF(ISNUMBER(SEARCH("3",'Procytrat DF'!D206)),EDATE(AB705,3),DATEVALUE('Procytrat DF'!D206))))),""))</f>
        <v/>
      </c>
      <c r="AM705" t="str">
        <f t="shared" ca="1" si="81"/>
        <v/>
      </c>
    </row>
    <row r="706" spans="27:39" x14ac:dyDescent="0.3">
      <c r="AA706" t="str">
        <f>IF(COUNTA('Procytrat DF'!A207,'Procytrat DF'!B207,'Procytrat DF'!C207)&gt;0,"DF","")</f>
        <v/>
      </c>
      <c r="AB706" t="str">
        <f>IFERROR(IF(ISNUMBER('Procytrat DF'!A207),'Procytrat DF'!A207,DATEVALUE('Procytrat DF'!A207)),"")</f>
        <v/>
      </c>
      <c r="AC706" t="str">
        <f>IF(AA706="","",'Procytrat DF'!B207)</f>
        <v/>
      </c>
      <c r="AD706" t="str">
        <f>IF(AA706="","",IFERROR(1*'Procytrat DF'!C207,IFERROR(_xludf.NUMBERVALUE('Procytrat DF'!C207,".",","),IFERROR(_xludf.NUMBERVALUE('Procytrat DF'!C207,",","."),0))))</f>
        <v/>
      </c>
      <c r="AE706" t="str">
        <f>IF(AA706="","",'Procytrat DF'!L207)</f>
        <v/>
      </c>
      <c r="AF706">
        <f t="shared" ref="AF706:AF769" si="82">IF(AA706="",0,--ISNUMBER(SEARCH("aprovado",AE706)))</f>
        <v>0</v>
      </c>
      <c r="AG706" t="str">
        <f t="shared" ref="AG706:AG769" si="83">IF(AB706="","",YEAR(AB706))</f>
        <v/>
      </c>
      <c r="AH706" t="str">
        <f t="shared" ref="AH706:AH769" si="84">IF(AB706="","",MONTH(AB706))</f>
        <v/>
      </c>
      <c r="AI706">
        <f t="shared" ref="AI706:AI769" si="85">IF(AB706="",0,AB706+ROW()/1000000)</f>
        <v>0</v>
      </c>
      <c r="AJ706">
        <f t="shared" ref="AJ706:AJ769" si="86">--(AA706&lt;&gt;"")</f>
        <v>0</v>
      </c>
      <c r="AK706">
        <v>0</v>
      </c>
      <c r="AL706" t="str">
        <f>IF(AA706="","",IFERROR(IF(ISNUMBER('Procytrat DF'!D207),'Procytrat DF'!D207,IF(ISNUMBER(SEARCH("12",'Procytrat DF'!D207)),EDATE(AB706,12),IF(ISNUMBER(SEARCH("6",'Procytrat DF'!D207)),EDATE(AB706,6),IF(ISNUMBER(SEARCH("3",'Procytrat DF'!D207)),EDATE(AB706,3),DATEVALUE('Procytrat DF'!D207))))),""))</f>
        <v/>
      </c>
      <c r="AM706" t="str">
        <f t="shared" ref="AM706:AM769" ca="1" si="87">IF(AND(AJ706=1,AL706&lt;&gt;"",AL706&gt;=TODAY(),AG706=$W$3),AL706+ROW()/1000000,"")</f>
        <v/>
      </c>
    </row>
    <row r="707" spans="27:39" x14ac:dyDescent="0.3">
      <c r="AA707" t="str">
        <f>IF(COUNTA('Procytrat DF'!A208,'Procytrat DF'!B208,'Procytrat DF'!C208)&gt;0,"DF","")</f>
        <v/>
      </c>
      <c r="AB707" t="str">
        <f>IFERROR(IF(ISNUMBER('Procytrat DF'!A208),'Procytrat DF'!A208,DATEVALUE('Procytrat DF'!A208)),"")</f>
        <v/>
      </c>
      <c r="AC707" t="str">
        <f>IF(AA707="","",'Procytrat DF'!B208)</f>
        <v/>
      </c>
      <c r="AD707" t="str">
        <f>IF(AA707="","",IFERROR(1*'Procytrat DF'!C208,IFERROR(_xludf.NUMBERVALUE('Procytrat DF'!C208,".",","),IFERROR(_xludf.NUMBERVALUE('Procytrat DF'!C208,",","."),0))))</f>
        <v/>
      </c>
      <c r="AE707" t="str">
        <f>IF(AA707="","",'Procytrat DF'!L208)</f>
        <v/>
      </c>
      <c r="AF707">
        <f t="shared" si="82"/>
        <v>0</v>
      </c>
      <c r="AG707" t="str">
        <f t="shared" si="83"/>
        <v/>
      </c>
      <c r="AH707" t="str">
        <f t="shared" si="84"/>
        <v/>
      </c>
      <c r="AI707">
        <f t="shared" si="85"/>
        <v>0</v>
      </c>
      <c r="AJ707">
        <f t="shared" si="86"/>
        <v>0</v>
      </c>
      <c r="AK707">
        <v>0</v>
      </c>
      <c r="AL707" t="str">
        <f>IF(AA707="","",IFERROR(IF(ISNUMBER('Procytrat DF'!D208),'Procytrat DF'!D208,IF(ISNUMBER(SEARCH("12",'Procytrat DF'!D208)),EDATE(AB707,12),IF(ISNUMBER(SEARCH("6",'Procytrat DF'!D208)),EDATE(AB707,6),IF(ISNUMBER(SEARCH("3",'Procytrat DF'!D208)),EDATE(AB707,3),DATEVALUE('Procytrat DF'!D208))))),""))</f>
        <v/>
      </c>
      <c r="AM707" t="str">
        <f t="shared" ca="1" si="87"/>
        <v/>
      </c>
    </row>
    <row r="708" spans="27:39" x14ac:dyDescent="0.3">
      <c r="AA708" t="str">
        <f>IF(COUNTA('Procytrat DF'!A209,'Procytrat DF'!B209,'Procytrat DF'!C209)&gt;0,"DF","")</f>
        <v/>
      </c>
      <c r="AB708" t="str">
        <f>IFERROR(IF(ISNUMBER('Procytrat DF'!A209),'Procytrat DF'!A209,DATEVALUE('Procytrat DF'!A209)),"")</f>
        <v/>
      </c>
      <c r="AC708" t="str">
        <f>IF(AA708="","",'Procytrat DF'!B209)</f>
        <v/>
      </c>
      <c r="AD708" t="str">
        <f>IF(AA708="","",IFERROR(1*'Procytrat DF'!C209,IFERROR(_xludf.NUMBERVALUE('Procytrat DF'!C209,".",","),IFERROR(_xludf.NUMBERVALUE('Procytrat DF'!C209,",","."),0))))</f>
        <v/>
      </c>
      <c r="AE708" t="str">
        <f>IF(AA708="","",'Procytrat DF'!L209)</f>
        <v/>
      </c>
      <c r="AF708">
        <f t="shared" si="82"/>
        <v>0</v>
      </c>
      <c r="AG708" t="str">
        <f t="shared" si="83"/>
        <v/>
      </c>
      <c r="AH708" t="str">
        <f t="shared" si="84"/>
        <v/>
      </c>
      <c r="AI708">
        <f t="shared" si="85"/>
        <v>0</v>
      </c>
      <c r="AJ708">
        <f t="shared" si="86"/>
        <v>0</v>
      </c>
      <c r="AK708">
        <v>0</v>
      </c>
      <c r="AL708" t="str">
        <f>IF(AA708="","",IFERROR(IF(ISNUMBER('Procytrat DF'!D209),'Procytrat DF'!D209,IF(ISNUMBER(SEARCH("12",'Procytrat DF'!D209)),EDATE(AB708,12),IF(ISNUMBER(SEARCH("6",'Procytrat DF'!D209)),EDATE(AB708,6),IF(ISNUMBER(SEARCH("3",'Procytrat DF'!D209)),EDATE(AB708,3),DATEVALUE('Procytrat DF'!D209))))),""))</f>
        <v/>
      </c>
      <c r="AM708" t="str">
        <f t="shared" ca="1" si="87"/>
        <v/>
      </c>
    </row>
    <row r="709" spans="27:39" x14ac:dyDescent="0.3">
      <c r="AA709" t="str">
        <f>IF(COUNTA('Procytrat DF'!A210,'Procytrat DF'!B210,'Procytrat DF'!C210)&gt;0,"DF","")</f>
        <v/>
      </c>
      <c r="AB709" t="str">
        <f>IFERROR(IF(ISNUMBER('Procytrat DF'!A210),'Procytrat DF'!A210,DATEVALUE('Procytrat DF'!A210)),"")</f>
        <v/>
      </c>
      <c r="AC709" t="str">
        <f>IF(AA709="","",'Procytrat DF'!B210)</f>
        <v/>
      </c>
      <c r="AD709" t="str">
        <f>IF(AA709="","",IFERROR(1*'Procytrat DF'!C210,IFERROR(_xludf.NUMBERVALUE('Procytrat DF'!C210,".",","),IFERROR(_xludf.NUMBERVALUE('Procytrat DF'!C210,",","."),0))))</f>
        <v/>
      </c>
      <c r="AE709" t="str">
        <f>IF(AA709="","",'Procytrat DF'!L210)</f>
        <v/>
      </c>
      <c r="AF709">
        <f t="shared" si="82"/>
        <v>0</v>
      </c>
      <c r="AG709" t="str">
        <f t="shared" si="83"/>
        <v/>
      </c>
      <c r="AH709" t="str">
        <f t="shared" si="84"/>
        <v/>
      </c>
      <c r="AI709">
        <f t="shared" si="85"/>
        <v>0</v>
      </c>
      <c r="AJ709">
        <f t="shared" si="86"/>
        <v>0</v>
      </c>
      <c r="AK709">
        <v>0</v>
      </c>
      <c r="AL709" t="str">
        <f>IF(AA709="","",IFERROR(IF(ISNUMBER('Procytrat DF'!D210),'Procytrat DF'!D210,IF(ISNUMBER(SEARCH("12",'Procytrat DF'!D210)),EDATE(AB709,12),IF(ISNUMBER(SEARCH("6",'Procytrat DF'!D210)),EDATE(AB709,6),IF(ISNUMBER(SEARCH("3",'Procytrat DF'!D210)),EDATE(AB709,3),DATEVALUE('Procytrat DF'!D210))))),""))</f>
        <v/>
      </c>
      <c r="AM709" t="str">
        <f t="shared" ca="1" si="87"/>
        <v/>
      </c>
    </row>
    <row r="710" spans="27:39" x14ac:dyDescent="0.3">
      <c r="AA710" t="str">
        <f>IF(COUNTA('Procytrat DF'!A211,'Procytrat DF'!B211,'Procytrat DF'!C211)&gt;0,"DF","")</f>
        <v/>
      </c>
      <c r="AB710" t="str">
        <f>IFERROR(IF(ISNUMBER('Procytrat DF'!A211),'Procytrat DF'!A211,DATEVALUE('Procytrat DF'!A211)),"")</f>
        <v/>
      </c>
      <c r="AC710" t="str">
        <f>IF(AA710="","",'Procytrat DF'!B211)</f>
        <v/>
      </c>
      <c r="AD710" t="str">
        <f>IF(AA710="","",IFERROR(1*'Procytrat DF'!C211,IFERROR(_xludf.NUMBERVALUE('Procytrat DF'!C211,".",","),IFERROR(_xludf.NUMBERVALUE('Procytrat DF'!C211,",","."),0))))</f>
        <v/>
      </c>
      <c r="AE710" t="str">
        <f>IF(AA710="","",'Procytrat DF'!L211)</f>
        <v/>
      </c>
      <c r="AF710">
        <f t="shared" si="82"/>
        <v>0</v>
      </c>
      <c r="AG710" t="str">
        <f t="shared" si="83"/>
        <v/>
      </c>
      <c r="AH710" t="str">
        <f t="shared" si="84"/>
        <v/>
      </c>
      <c r="AI710">
        <f t="shared" si="85"/>
        <v>0</v>
      </c>
      <c r="AJ710">
        <f t="shared" si="86"/>
        <v>0</v>
      </c>
      <c r="AK710">
        <v>0</v>
      </c>
      <c r="AL710" t="str">
        <f>IF(AA710="","",IFERROR(IF(ISNUMBER('Procytrat DF'!D211),'Procytrat DF'!D211,IF(ISNUMBER(SEARCH("12",'Procytrat DF'!D211)),EDATE(AB710,12),IF(ISNUMBER(SEARCH("6",'Procytrat DF'!D211)),EDATE(AB710,6),IF(ISNUMBER(SEARCH("3",'Procytrat DF'!D211)),EDATE(AB710,3),DATEVALUE('Procytrat DF'!D211))))),""))</f>
        <v/>
      </c>
      <c r="AM710" t="str">
        <f t="shared" ca="1" si="87"/>
        <v/>
      </c>
    </row>
    <row r="711" spans="27:39" x14ac:dyDescent="0.3">
      <c r="AA711" t="str">
        <f>IF(COUNTA('Procytrat DF'!A212,'Procytrat DF'!B212,'Procytrat DF'!C212)&gt;0,"DF","")</f>
        <v/>
      </c>
      <c r="AB711" t="str">
        <f>IFERROR(IF(ISNUMBER('Procytrat DF'!A212),'Procytrat DF'!A212,DATEVALUE('Procytrat DF'!A212)),"")</f>
        <v/>
      </c>
      <c r="AC711" t="str">
        <f>IF(AA711="","",'Procytrat DF'!B212)</f>
        <v/>
      </c>
      <c r="AD711" t="str">
        <f>IF(AA711="","",IFERROR(1*'Procytrat DF'!C212,IFERROR(_xludf.NUMBERVALUE('Procytrat DF'!C212,".",","),IFERROR(_xludf.NUMBERVALUE('Procytrat DF'!C212,",","."),0))))</f>
        <v/>
      </c>
      <c r="AE711" t="str">
        <f>IF(AA711="","",'Procytrat DF'!L212)</f>
        <v/>
      </c>
      <c r="AF711">
        <f t="shared" si="82"/>
        <v>0</v>
      </c>
      <c r="AG711" t="str">
        <f t="shared" si="83"/>
        <v/>
      </c>
      <c r="AH711" t="str">
        <f t="shared" si="84"/>
        <v/>
      </c>
      <c r="AI711">
        <f t="shared" si="85"/>
        <v>0</v>
      </c>
      <c r="AJ711">
        <f t="shared" si="86"/>
        <v>0</v>
      </c>
      <c r="AK711">
        <v>0</v>
      </c>
      <c r="AL711" t="str">
        <f>IF(AA711="","",IFERROR(IF(ISNUMBER('Procytrat DF'!D212),'Procytrat DF'!D212,IF(ISNUMBER(SEARCH("12",'Procytrat DF'!D212)),EDATE(AB711,12),IF(ISNUMBER(SEARCH("6",'Procytrat DF'!D212)),EDATE(AB711,6),IF(ISNUMBER(SEARCH("3",'Procytrat DF'!D212)),EDATE(AB711,3),DATEVALUE('Procytrat DF'!D212))))),""))</f>
        <v/>
      </c>
      <c r="AM711" t="str">
        <f t="shared" ca="1" si="87"/>
        <v/>
      </c>
    </row>
    <row r="712" spans="27:39" x14ac:dyDescent="0.3">
      <c r="AA712" t="str">
        <f>IF(COUNTA('Procytrat DF'!A213,'Procytrat DF'!B213,'Procytrat DF'!C213)&gt;0,"DF","")</f>
        <v/>
      </c>
      <c r="AB712" t="str">
        <f>IFERROR(IF(ISNUMBER('Procytrat DF'!A213),'Procytrat DF'!A213,DATEVALUE('Procytrat DF'!A213)),"")</f>
        <v/>
      </c>
      <c r="AC712" t="str">
        <f>IF(AA712="","",'Procytrat DF'!B213)</f>
        <v/>
      </c>
      <c r="AD712" t="str">
        <f>IF(AA712="","",IFERROR(1*'Procytrat DF'!C213,IFERROR(_xludf.NUMBERVALUE('Procytrat DF'!C213,".",","),IFERROR(_xludf.NUMBERVALUE('Procytrat DF'!C213,",","."),0))))</f>
        <v/>
      </c>
      <c r="AE712" t="str">
        <f>IF(AA712="","",'Procytrat DF'!L213)</f>
        <v/>
      </c>
      <c r="AF712">
        <f t="shared" si="82"/>
        <v>0</v>
      </c>
      <c r="AG712" t="str">
        <f t="shared" si="83"/>
        <v/>
      </c>
      <c r="AH712" t="str">
        <f t="shared" si="84"/>
        <v/>
      </c>
      <c r="AI712">
        <f t="shared" si="85"/>
        <v>0</v>
      </c>
      <c r="AJ712">
        <f t="shared" si="86"/>
        <v>0</v>
      </c>
      <c r="AK712">
        <v>0</v>
      </c>
      <c r="AL712" t="str">
        <f>IF(AA712="","",IFERROR(IF(ISNUMBER('Procytrat DF'!D213),'Procytrat DF'!D213,IF(ISNUMBER(SEARCH("12",'Procytrat DF'!D213)),EDATE(AB712,12),IF(ISNUMBER(SEARCH("6",'Procytrat DF'!D213)),EDATE(AB712,6),IF(ISNUMBER(SEARCH("3",'Procytrat DF'!D213)),EDATE(AB712,3),DATEVALUE('Procytrat DF'!D213))))),""))</f>
        <v/>
      </c>
      <c r="AM712" t="str">
        <f t="shared" ca="1" si="87"/>
        <v/>
      </c>
    </row>
    <row r="713" spans="27:39" x14ac:dyDescent="0.3">
      <c r="AA713" t="str">
        <f>IF(COUNTA('Procytrat DF'!A214,'Procytrat DF'!B214,'Procytrat DF'!C214)&gt;0,"DF","")</f>
        <v/>
      </c>
      <c r="AB713" t="str">
        <f>IFERROR(IF(ISNUMBER('Procytrat DF'!A214),'Procytrat DF'!A214,DATEVALUE('Procytrat DF'!A214)),"")</f>
        <v/>
      </c>
      <c r="AC713" t="str">
        <f>IF(AA713="","",'Procytrat DF'!B214)</f>
        <v/>
      </c>
      <c r="AD713" t="str">
        <f>IF(AA713="","",IFERROR(1*'Procytrat DF'!C214,IFERROR(_xludf.NUMBERVALUE('Procytrat DF'!C214,".",","),IFERROR(_xludf.NUMBERVALUE('Procytrat DF'!C214,",","."),0))))</f>
        <v/>
      </c>
      <c r="AE713" t="str">
        <f>IF(AA713="","",'Procytrat DF'!L214)</f>
        <v/>
      </c>
      <c r="AF713">
        <f t="shared" si="82"/>
        <v>0</v>
      </c>
      <c r="AG713" t="str">
        <f t="shared" si="83"/>
        <v/>
      </c>
      <c r="AH713" t="str">
        <f t="shared" si="84"/>
        <v/>
      </c>
      <c r="AI713">
        <f t="shared" si="85"/>
        <v>0</v>
      </c>
      <c r="AJ713">
        <f t="shared" si="86"/>
        <v>0</v>
      </c>
      <c r="AK713">
        <v>0</v>
      </c>
      <c r="AL713" t="str">
        <f>IF(AA713="","",IFERROR(IF(ISNUMBER('Procytrat DF'!D214),'Procytrat DF'!D214,IF(ISNUMBER(SEARCH("12",'Procytrat DF'!D214)),EDATE(AB713,12),IF(ISNUMBER(SEARCH("6",'Procytrat DF'!D214)),EDATE(AB713,6),IF(ISNUMBER(SEARCH("3",'Procytrat DF'!D214)),EDATE(AB713,3),DATEVALUE('Procytrat DF'!D214))))),""))</f>
        <v/>
      </c>
      <c r="AM713" t="str">
        <f t="shared" ca="1" si="87"/>
        <v/>
      </c>
    </row>
    <row r="714" spans="27:39" x14ac:dyDescent="0.3">
      <c r="AA714" t="str">
        <f>IF(COUNTA('Procytrat DF'!A215,'Procytrat DF'!B215,'Procytrat DF'!C215)&gt;0,"DF","")</f>
        <v/>
      </c>
      <c r="AB714" t="str">
        <f>IFERROR(IF(ISNUMBER('Procytrat DF'!A215),'Procytrat DF'!A215,DATEVALUE('Procytrat DF'!A215)),"")</f>
        <v/>
      </c>
      <c r="AC714" t="str">
        <f>IF(AA714="","",'Procytrat DF'!B215)</f>
        <v/>
      </c>
      <c r="AD714" t="str">
        <f>IF(AA714="","",IFERROR(1*'Procytrat DF'!C215,IFERROR(_xludf.NUMBERVALUE('Procytrat DF'!C215,".",","),IFERROR(_xludf.NUMBERVALUE('Procytrat DF'!C215,",","."),0))))</f>
        <v/>
      </c>
      <c r="AE714" t="str">
        <f>IF(AA714="","",'Procytrat DF'!L215)</f>
        <v/>
      </c>
      <c r="AF714">
        <f t="shared" si="82"/>
        <v>0</v>
      </c>
      <c r="AG714" t="str">
        <f t="shared" si="83"/>
        <v/>
      </c>
      <c r="AH714" t="str">
        <f t="shared" si="84"/>
        <v/>
      </c>
      <c r="AI714">
        <f t="shared" si="85"/>
        <v>0</v>
      </c>
      <c r="AJ714">
        <f t="shared" si="86"/>
        <v>0</v>
      </c>
      <c r="AK714">
        <v>0</v>
      </c>
      <c r="AL714" t="str">
        <f>IF(AA714="","",IFERROR(IF(ISNUMBER('Procytrat DF'!D215),'Procytrat DF'!D215,IF(ISNUMBER(SEARCH("12",'Procytrat DF'!D215)),EDATE(AB714,12),IF(ISNUMBER(SEARCH("6",'Procytrat DF'!D215)),EDATE(AB714,6),IF(ISNUMBER(SEARCH("3",'Procytrat DF'!D215)),EDATE(AB714,3),DATEVALUE('Procytrat DF'!D215))))),""))</f>
        <v/>
      </c>
      <c r="AM714" t="str">
        <f t="shared" ca="1" si="87"/>
        <v/>
      </c>
    </row>
    <row r="715" spans="27:39" x14ac:dyDescent="0.3">
      <c r="AA715" t="str">
        <f>IF(COUNTA('Procytrat DF'!A216,'Procytrat DF'!B216,'Procytrat DF'!C216)&gt;0,"DF","")</f>
        <v/>
      </c>
      <c r="AB715" t="str">
        <f>IFERROR(IF(ISNUMBER('Procytrat DF'!A216),'Procytrat DF'!A216,DATEVALUE('Procytrat DF'!A216)),"")</f>
        <v/>
      </c>
      <c r="AC715" t="str">
        <f>IF(AA715="","",'Procytrat DF'!B216)</f>
        <v/>
      </c>
      <c r="AD715" t="str">
        <f>IF(AA715="","",IFERROR(1*'Procytrat DF'!C216,IFERROR(_xludf.NUMBERVALUE('Procytrat DF'!C216,".",","),IFERROR(_xludf.NUMBERVALUE('Procytrat DF'!C216,",","."),0))))</f>
        <v/>
      </c>
      <c r="AE715" t="str">
        <f>IF(AA715="","",'Procytrat DF'!L216)</f>
        <v/>
      </c>
      <c r="AF715">
        <f t="shared" si="82"/>
        <v>0</v>
      </c>
      <c r="AG715" t="str">
        <f t="shared" si="83"/>
        <v/>
      </c>
      <c r="AH715" t="str">
        <f t="shared" si="84"/>
        <v/>
      </c>
      <c r="AI715">
        <f t="shared" si="85"/>
        <v>0</v>
      </c>
      <c r="AJ715">
        <f t="shared" si="86"/>
        <v>0</v>
      </c>
      <c r="AK715">
        <v>0</v>
      </c>
      <c r="AL715" t="str">
        <f>IF(AA715="","",IFERROR(IF(ISNUMBER('Procytrat DF'!D216),'Procytrat DF'!D216,IF(ISNUMBER(SEARCH("12",'Procytrat DF'!D216)),EDATE(AB715,12),IF(ISNUMBER(SEARCH("6",'Procytrat DF'!D216)),EDATE(AB715,6),IF(ISNUMBER(SEARCH("3",'Procytrat DF'!D216)),EDATE(AB715,3),DATEVALUE('Procytrat DF'!D216))))),""))</f>
        <v/>
      </c>
      <c r="AM715" t="str">
        <f t="shared" ca="1" si="87"/>
        <v/>
      </c>
    </row>
    <row r="716" spans="27:39" x14ac:dyDescent="0.3">
      <c r="AA716" t="str">
        <f>IF(COUNTA('Procytrat DF'!A217,'Procytrat DF'!B217,'Procytrat DF'!C217)&gt;0,"DF","")</f>
        <v/>
      </c>
      <c r="AB716" t="str">
        <f>IFERROR(IF(ISNUMBER('Procytrat DF'!A217),'Procytrat DF'!A217,DATEVALUE('Procytrat DF'!A217)),"")</f>
        <v/>
      </c>
      <c r="AC716" t="str">
        <f>IF(AA716="","",'Procytrat DF'!B217)</f>
        <v/>
      </c>
      <c r="AD716" t="str">
        <f>IF(AA716="","",IFERROR(1*'Procytrat DF'!C217,IFERROR(_xludf.NUMBERVALUE('Procytrat DF'!C217,".",","),IFERROR(_xludf.NUMBERVALUE('Procytrat DF'!C217,",","."),0))))</f>
        <v/>
      </c>
      <c r="AE716" t="str">
        <f>IF(AA716="","",'Procytrat DF'!L217)</f>
        <v/>
      </c>
      <c r="AF716">
        <f t="shared" si="82"/>
        <v>0</v>
      </c>
      <c r="AG716" t="str">
        <f t="shared" si="83"/>
        <v/>
      </c>
      <c r="AH716" t="str">
        <f t="shared" si="84"/>
        <v/>
      </c>
      <c r="AI716">
        <f t="shared" si="85"/>
        <v>0</v>
      </c>
      <c r="AJ716">
        <f t="shared" si="86"/>
        <v>0</v>
      </c>
      <c r="AK716">
        <v>0</v>
      </c>
      <c r="AL716" t="str">
        <f>IF(AA716="","",IFERROR(IF(ISNUMBER('Procytrat DF'!D217),'Procytrat DF'!D217,IF(ISNUMBER(SEARCH("12",'Procytrat DF'!D217)),EDATE(AB716,12),IF(ISNUMBER(SEARCH("6",'Procytrat DF'!D217)),EDATE(AB716,6),IF(ISNUMBER(SEARCH("3",'Procytrat DF'!D217)),EDATE(AB716,3),DATEVALUE('Procytrat DF'!D217))))),""))</f>
        <v/>
      </c>
      <c r="AM716" t="str">
        <f t="shared" ca="1" si="87"/>
        <v/>
      </c>
    </row>
    <row r="717" spans="27:39" x14ac:dyDescent="0.3">
      <c r="AA717" t="str">
        <f>IF(COUNTA('Procytrat DF'!A218,'Procytrat DF'!B218,'Procytrat DF'!C218)&gt;0,"DF","")</f>
        <v/>
      </c>
      <c r="AB717" t="str">
        <f>IFERROR(IF(ISNUMBER('Procytrat DF'!A218),'Procytrat DF'!A218,DATEVALUE('Procytrat DF'!A218)),"")</f>
        <v/>
      </c>
      <c r="AC717" t="str">
        <f>IF(AA717="","",'Procytrat DF'!B218)</f>
        <v/>
      </c>
      <c r="AD717" t="str">
        <f>IF(AA717="","",IFERROR(1*'Procytrat DF'!C218,IFERROR(_xludf.NUMBERVALUE('Procytrat DF'!C218,".",","),IFERROR(_xludf.NUMBERVALUE('Procytrat DF'!C218,",","."),0))))</f>
        <v/>
      </c>
      <c r="AE717" t="str">
        <f>IF(AA717="","",'Procytrat DF'!L218)</f>
        <v/>
      </c>
      <c r="AF717">
        <f t="shared" si="82"/>
        <v>0</v>
      </c>
      <c r="AG717" t="str">
        <f t="shared" si="83"/>
        <v/>
      </c>
      <c r="AH717" t="str">
        <f t="shared" si="84"/>
        <v/>
      </c>
      <c r="AI717">
        <f t="shared" si="85"/>
        <v>0</v>
      </c>
      <c r="AJ717">
        <f t="shared" si="86"/>
        <v>0</v>
      </c>
      <c r="AK717">
        <v>0</v>
      </c>
      <c r="AL717" t="str">
        <f>IF(AA717="","",IFERROR(IF(ISNUMBER('Procytrat DF'!D218),'Procytrat DF'!D218,IF(ISNUMBER(SEARCH("12",'Procytrat DF'!D218)),EDATE(AB717,12),IF(ISNUMBER(SEARCH("6",'Procytrat DF'!D218)),EDATE(AB717,6),IF(ISNUMBER(SEARCH("3",'Procytrat DF'!D218)),EDATE(AB717,3),DATEVALUE('Procytrat DF'!D218))))),""))</f>
        <v/>
      </c>
      <c r="AM717" t="str">
        <f t="shared" ca="1" si="87"/>
        <v/>
      </c>
    </row>
    <row r="718" spans="27:39" x14ac:dyDescent="0.3">
      <c r="AA718" t="str">
        <f>IF(COUNTA('Procytrat DF'!A219,'Procytrat DF'!B219,'Procytrat DF'!C219)&gt;0,"DF","")</f>
        <v/>
      </c>
      <c r="AB718" t="str">
        <f>IFERROR(IF(ISNUMBER('Procytrat DF'!A219),'Procytrat DF'!A219,DATEVALUE('Procytrat DF'!A219)),"")</f>
        <v/>
      </c>
      <c r="AC718" t="str">
        <f>IF(AA718="","",'Procytrat DF'!B219)</f>
        <v/>
      </c>
      <c r="AD718" t="str">
        <f>IF(AA718="","",IFERROR(1*'Procytrat DF'!C219,IFERROR(_xludf.NUMBERVALUE('Procytrat DF'!C219,".",","),IFERROR(_xludf.NUMBERVALUE('Procytrat DF'!C219,",","."),0))))</f>
        <v/>
      </c>
      <c r="AE718" t="str">
        <f>IF(AA718="","",'Procytrat DF'!L219)</f>
        <v/>
      </c>
      <c r="AF718">
        <f t="shared" si="82"/>
        <v>0</v>
      </c>
      <c r="AG718" t="str">
        <f t="shared" si="83"/>
        <v/>
      </c>
      <c r="AH718" t="str">
        <f t="shared" si="84"/>
        <v/>
      </c>
      <c r="AI718">
        <f t="shared" si="85"/>
        <v>0</v>
      </c>
      <c r="AJ718">
        <f t="shared" si="86"/>
        <v>0</v>
      </c>
      <c r="AK718">
        <v>0</v>
      </c>
      <c r="AL718" t="str">
        <f>IF(AA718="","",IFERROR(IF(ISNUMBER('Procytrat DF'!D219),'Procytrat DF'!D219,IF(ISNUMBER(SEARCH("12",'Procytrat DF'!D219)),EDATE(AB718,12),IF(ISNUMBER(SEARCH("6",'Procytrat DF'!D219)),EDATE(AB718,6),IF(ISNUMBER(SEARCH("3",'Procytrat DF'!D219)),EDATE(AB718,3),DATEVALUE('Procytrat DF'!D219))))),""))</f>
        <v/>
      </c>
      <c r="AM718" t="str">
        <f t="shared" ca="1" si="87"/>
        <v/>
      </c>
    </row>
    <row r="719" spans="27:39" x14ac:dyDescent="0.3">
      <c r="AA719" t="str">
        <f>IF(COUNTA('Procytrat DF'!A220,'Procytrat DF'!B220,'Procytrat DF'!C220)&gt;0,"DF","")</f>
        <v/>
      </c>
      <c r="AB719" t="str">
        <f>IFERROR(IF(ISNUMBER('Procytrat DF'!A220),'Procytrat DF'!A220,DATEVALUE('Procytrat DF'!A220)),"")</f>
        <v/>
      </c>
      <c r="AC719" t="str">
        <f>IF(AA719="","",'Procytrat DF'!B220)</f>
        <v/>
      </c>
      <c r="AD719" t="str">
        <f>IF(AA719="","",IFERROR(1*'Procytrat DF'!C220,IFERROR(_xludf.NUMBERVALUE('Procytrat DF'!C220,".",","),IFERROR(_xludf.NUMBERVALUE('Procytrat DF'!C220,",","."),0))))</f>
        <v/>
      </c>
      <c r="AE719" t="str">
        <f>IF(AA719="","",'Procytrat DF'!L220)</f>
        <v/>
      </c>
      <c r="AF719">
        <f t="shared" si="82"/>
        <v>0</v>
      </c>
      <c r="AG719" t="str">
        <f t="shared" si="83"/>
        <v/>
      </c>
      <c r="AH719" t="str">
        <f t="shared" si="84"/>
        <v/>
      </c>
      <c r="AI719">
        <f t="shared" si="85"/>
        <v>0</v>
      </c>
      <c r="AJ719">
        <f t="shared" si="86"/>
        <v>0</v>
      </c>
      <c r="AK719">
        <v>0</v>
      </c>
      <c r="AL719" t="str">
        <f>IF(AA719="","",IFERROR(IF(ISNUMBER('Procytrat DF'!D220),'Procytrat DF'!D220,IF(ISNUMBER(SEARCH("12",'Procytrat DF'!D220)),EDATE(AB719,12),IF(ISNUMBER(SEARCH("6",'Procytrat DF'!D220)),EDATE(AB719,6),IF(ISNUMBER(SEARCH("3",'Procytrat DF'!D220)),EDATE(AB719,3),DATEVALUE('Procytrat DF'!D220))))),""))</f>
        <v/>
      </c>
      <c r="AM719" t="str">
        <f t="shared" ca="1" si="87"/>
        <v/>
      </c>
    </row>
    <row r="720" spans="27:39" x14ac:dyDescent="0.3">
      <c r="AA720" t="str">
        <f>IF(COUNTA('Procytrat DF'!A221,'Procytrat DF'!B221,'Procytrat DF'!C221)&gt;0,"DF","")</f>
        <v/>
      </c>
      <c r="AB720" t="str">
        <f>IFERROR(IF(ISNUMBER('Procytrat DF'!A221),'Procytrat DF'!A221,DATEVALUE('Procytrat DF'!A221)),"")</f>
        <v/>
      </c>
      <c r="AC720" t="str">
        <f>IF(AA720="","",'Procytrat DF'!B221)</f>
        <v/>
      </c>
      <c r="AD720" t="str">
        <f>IF(AA720="","",IFERROR(1*'Procytrat DF'!C221,IFERROR(_xludf.NUMBERVALUE('Procytrat DF'!C221,".",","),IFERROR(_xludf.NUMBERVALUE('Procytrat DF'!C221,",","."),0))))</f>
        <v/>
      </c>
      <c r="AE720" t="str">
        <f>IF(AA720="","",'Procytrat DF'!L221)</f>
        <v/>
      </c>
      <c r="AF720">
        <f t="shared" si="82"/>
        <v>0</v>
      </c>
      <c r="AG720" t="str">
        <f t="shared" si="83"/>
        <v/>
      </c>
      <c r="AH720" t="str">
        <f t="shared" si="84"/>
        <v/>
      </c>
      <c r="AI720">
        <f t="shared" si="85"/>
        <v>0</v>
      </c>
      <c r="AJ720">
        <f t="shared" si="86"/>
        <v>0</v>
      </c>
      <c r="AK720">
        <v>0</v>
      </c>
      <c r="AL720" t="str">
        <f>IF(AA720="","",IFERROR(IF(ISNUMBER('Procytrat DF'!D221),'Procytrat DF'!D221,IF(ISNUMBER(SEARCH("12",'Procytrat DF'!D221)),EDATE(AB720,12),IF(ISNUMBER(SEARCH("6",'Procytrat DF'!D221)),EDATE(AB720,6),IF(ISNUMBER(SEARCH("3",'Procytrat DF'!D221)),EDATE(AB720,3),DATEVALUE('Procytrat DF'!D221))))),""))</f>
        <v/>
      </c>
      <c r="AM720" t="str">
        <f t="shared" ca="1" si="87"/>
        <v/>
      </c>
    </row>
    <row r="721" spans="27:39" x14ac:dyDescent="0.3">
      <c r="AA721" t="str">
        <f>IF(COUNTA('Procytrat DF'!A222,'Procytrat DF'!B222,'Procytrat DF'!C222)&gt;0,"DF","")</f>
        <v/>
      </c>
      <c r="AB721" t="str">
        <f>IFERROR(IF(ISNUMBER('Procytrat DF'!A222),'Procytrat DF'!A222,DATEVALUE('Procytrat DF'!A222)),"")</f>
        <v/>
      </c>
      <c r="AC721" t="str">
        <f>IF(AA721="","",'Procytrat DF'!B222)</f>
        <v/>
      </c>
      <c r="AD721" t="str">
        <f>IF(AA721="","",IFERROR(1*'Procytrat DF'!C222,IFERROR(_xludf.NUMBERVALUE('Procytrat DF'!C222,".",","),IFERROR(_xludf.NUMBERVALUE('Procytrat DF'!C222,",","."),0))))</f>
        <v/>
      </c>
      <c r="AE721" t="str">
        <f>IF(AA721="","",'Procytrat DF'!L222)</f>
        <v/>
      </c>
      <c r="AF721">
        <f t="shared" si="82"/>
        <v>0</v>
      </c>
      <c r="AG721" t="str">
        <f t="shared" si="83"/>
        <v/>
      </c>
      <c r="AH721" t="str">
        <f t="shared" si="84"/>
        <v/>
      </c>
      <c r="AI721">
        <f t="shared" si="85"/>
        <v>0</v>
      </c>
      <c r="AJ721">
        <f t="shared" si="86"/>
        <v>0</v>
      </c>
      <c r="AK721">
        <v>0</v>
      </c>
      <c r="AL721" t="str">
        <f>IF(AA721="","",IFERROR(IF(ISNUMBER('Procytrat DF'!D222),'Procytrat DF'!D222,IF(ISNUMBER(SEARCH("12",'Procytrat DF'!D222)),EDATE(AB721,12),IF(ISNUMBER(SEARCH("6",'Procytrat DF'!D222)),EDATE(AB721,6),IF(ISNUMBER(SEARCH("3",'Procytrat DF'!D222)),EDATE(AB721,3),DATEVALUE('Procytrat DF'!D222))))),""))</f>
        <v/>
      </c>
      <c r="AM721" t="str">
        <f t="shared" ca="1" si="87"/>
        <v/>
      </c>
    </row>
    <row r="722" spans="27:39" x14ac:dyDescent="0.3">
      <c r="AA722" t="str">
        <f>IF(COUNTA('Procytrat DF'!A223,'Procytrat DF'!B223,'Procytrat DF'!C223)&gt;0,"DF","")</f>
        <v/>
      </c>
      <c r="AB722" t="str">
        <f>IFERROR(IF(ISNUMBER('Procytrat DF'!A223),'Procytrat DF'!A223,DATEVALUE('Procytrat DF'!A223)),"")</f>
        <v/>
      </c>
      <c r="AC722" t="str">
        <f>IF(AA722="","",'Procytrat DF'!B223)</f>
        <v/>
      </c>
      <c r="AD722" t="str">
        <f>IF(AA722="","",IFERROR(1*'Procytrat DF'!C223,IFERROR(_xludf.NUMBERVALUE('Procytrat DF'!C223,".",","),IFERROR(_xludf.NUMBERVALUE('Procytrat DF'!C223,",","."),0))))</f>
        <v/>
      </c>
      <c r="AE722" t="str">
        <f>IF(AA722="","",'Procytrat DF'!L223)</f>
        <v/>
      </c>
      <c r="AF722">
        <f t="shared" si="82"/>
        <v>0</v>
      </c>
      <c r="AG722" t="str">
        <f t="shared" si="83"/>
        <v/>
      </c>
      <c r="AH722" t="str">
        <f t="shared" si="84"/>
        <v/>
      </c>
      <c r="AI722">
        <f t="shared" si="85"/>
        <v>0</v>
      </c>
      <c r="AJ722">
        <f t="shared" si="86"/>
        <v>0</v>
      </c>
      <c r="AK722">
        <v>0</v>
      </c>
      <c r="AL722" t="str">
        <f>IF(AA722="","",IFERROR(IF(ISNUMBER('Procytrat DF'!D223),'Procytrat DF'!D223,IF(ISNUMBER(SEARCH("12",'Procytrat DF'!D223)),EDATE(AB722,12),IF(ISNUMBER(SEARCH("6",'Procytrat DF'!D223)),EDATE(AB722,6),IF(ISNUMBER(SEARCH("3",'Procytrat DF'!D223)),EDATE(AB722,3),DATEVALUE('Procytrat DF'!D223))))),""))</f>
        <v/>
      </c>
      <c r="AM722" t="str">
        <f t="shared" ca="1" si="87"/>
        <v/>
      </c>
    </row>
    <row r="723" spans="27:39" x14ac:dyDescent="0.3">
      <c r="AA723" t="str">
        <f>IF(COUNTA('Procytrat DF'!A224,'Procytrat DF'!B224,'Procytrat DF'!C224)&gt;0,"DF","")</f>
        <v/>
      </c>
      <c r="AB723" t="str">
        <f>IFERROR(IF(ISNUMBER('Procytrat DF'!A224),'Procytrat DF'!A224,DATEVALUE('Procytrat DF'!A224)),"")</f>
        <v/>
      </c>
      <c r="AC723" t="str">
        <f>IF(AA723="","",'Procytrat DF'!B224)</f>
        <v/>
      </c>
      <c r="AD723" t="str">
        <f>IF(AA723="","",IFERROR(1*'Procytrat DF'!C224,IFERROR(_xludf.NUMBERVALUE('Procytrat DF'!C224,".",","),IFERROR(_xludf.NUMBERVALUE('Procytrat DF'!C224,",","."),0))))</f>
        <v/>
      </c>
      <c r="AE723" t="str">
        <f>IF(AA723="","",'Procytrat DF'!L224)</f>
        <v/>
      </c>
      <c r="AF723">
        <f t="shared" si="82"/>
        <v>0</v>
      </c>
      <c r="AG723" t="str">
        <f t="shared" si="83"/>
        <v/>
      </c>
      <c r="AH723" t="str">
        <f t="shared" si="84"/>
        <v/>
      </c>
      <c r="AI723">
        <f t="shared" si="85"/>
        <v>0</v>
      </c>
      <c r="AJ723">
        <f t="shared" si="86"/>
        <v>0</v>
      </c>
      <c r="AK723">
        <v>0</v>
      </c>
      <c r="AL723" t="str">
        <f>IF(AA723="","",IFERROR(IF(ISNUMBER('Procytrat DF'!D224),'Procytrat DF'!D224,IF(ISNUMBER(SEARCH("12",'Procytrat DF'!D224)),EDATE(AB723,12),IF(ISNUMBER(SEARCH("6",'Procytrat DF'!D224)),EDATE(AB723,6),IF(ISNUMBER(SEARCH("3",'Procytrat DF'!D224)),EDATE(AB723,3),DATEVALUE('Procytrat DF'!D224))))),""))</f>
        <v/>
      </c>
      <c r="AM723" t="str">
        <f t="shared" ca="1" si="87"/>
        <v/>
      </c>
    </row>
    <row r="724" spans="27:39" x14ac:dyDescent="0.3">
      <c r="AA724" t="str">
        <f>IF(COUNTA('Procytrat DF'!A225,'Procytrat DF'!B225,'Procytrat DF'!C225)&gt;0,"DF","")</f>
        <v/>
      </c>
      <c r="AB724" t="str">
        <f>IFERROR(IF(ISNUMBER('Procytrat DF'!A225),'Procytrat DF'!A225,DATEVALUE('Procytrat DF'!A225)),"")</f>
        <v/>
      </c>
      <c r="AC724" t="str">
        <f>IF(AA724="","",'Procytrat DF'!B225)</f>
        <v/>
      </c>
      <c r="AD724" t="str">
        <f>IF(AA724="","",IFERROR(1*'Procytrat DF'!C225,IFERROR(_xludf.NUMBERVALUE('Procytrat DF'!C225,".",","),IFERROR(_xludf.NUMBERVALUE('Procytrat DF'!C225,",","."),0))))</f>
        <v/>
      </c>
      <c r="AE724" t="str">
        <f>IF(AA724="","",'Procytrat DF'!L225)</f>
        <v/>
      </c>
      <c r="AF724">
        <f t="shared" si="82"/>
        <v>0</v>
      </c>
      <c r="AG724" t="str">
        <f t="shared" si="83"/>
        <v/>
      </c>
      <c r="AH724" t="str">
        <f t="shared" si="84"/>
        <v/>
      </c>
      <c r="AI724">
        <f t="shared" si="85"/>
        <v>0</v>
      </c>
      <c r="AJ724">
        <f t="shared" si="86"/>
        <v>0</v>
      </c>
      <c r="AK724">
        <v>0</v>
      </c>
      <c r="AL724" t="str">
        <f>IF(AA724="","",IFERROR(IF(ISNUMBER('Procytrat DF'!D225),'Procytrat DF'!D225,IF(ISNUMBER(SEARCH("12",'Procytrat DF'!D225)),EDATE(AB724,12),IF(ISNUMBER(SEARCH("6",'Procytrat DF'!D225)),EDATE(AB724,6),IF(ISNUMBER(SEARCH("3",'Procytrat DF'!D225)),EDATE(AB724,3),DATEVALUE('Procytrat DF'!D225))))),""))</f>
        <v/>
      </c>
      <c r="AM724" t="str">
        <f t="shared" ca="1" si="87"/>
        <v/>
      </c>
    </row>
    <row r="725" spans="27:39" x14ac:dyDescent="0.3">
      <c r="AA725" t="str">
        <f>IF(COUNTA('Procytrat DF'!A226,'Procytrat DF'!B226,'Procytrat DF'!C226)&gt;0,"DF","")</f>
        <v/>
      </c>
      <c r="AB725" t="str">
        <f>IFERROR(IF(ISNUMBER('Procytrat DF'!A226),'Procytrat DF'!A226,DATEVALUE('Procytrat DF'!A226)),"")</f>
        <v/>
      </c>
      <c r="AC725" t="str">
        <f>IF(AA725="","",'Procytrat DF'!B226)</f>
        <v/>
      </c>
      <c r="AD725" t="str">
        <f>IF(AA725="","",IFERROR(1*'Procytrat DF'!C226,IFERROR(_xludf.NUMBERVALUE('Procytrat DF'!C226,".",","),IFERROR(_xludf.NUMBERVALUE('Procytrat DF'!C226,",","."),0))))</f>
        <v/>
      </c>
      <c r="AE725" t="str">
        <f>IF(AA725="","",'Procytrat DF'!L226)</f>
        <v/>
      </c>
      <c r="AF725">
        <f t="shared" si="82"/>
        <v>0</v>
      </c>
      <c r="AG725" t="str">
        <f t="shared" si="83"/>
        <v/>
      </c>
      <c r="AH725" t="str">
        <f t="shared" si="84"/>
        <v/>
      </c>
      <c r="AI725">
        <f t="shared" si="85"/>
        <v>0</v>
      </c>
      <c r="AJ725">
        <f t="shared" si="86"/>
        <v>0</v>
      </c>
      <c r="AK725">
        <v>0</v>
      </c>
      <c r="AL725" t="str">
        <f>IF(AA725="","",IFERROR(IF(ISNUMBER('Procytrat DF'!D226),'Procytrat DF'!D226,IF(ISNUMBER(SEARCH("12",'Procytrat DF'!D226)),EDATE(AB725,12),IF(ISNUMBER(SEARCH("6",'Procytrat DF'!D226)),EDATE(AB725,6),IF(ISNUMBER(SEARCH("3",'Procytrat DF'!D226)),EDATE(AB725,3),DATEVALUE('Procytrat DF'!D226))))),""))</f>
        <v/>
      </c>
      <c r="AM725" t="str">
        <f t="shared" ca="1" si="87"/>
        <v/>
      </c>
    </row>
    <row r="726" spans="27:39" x14ac:dyDescent="0.3">
      <c r="AA726" t="str">
        <f>IF(COUNTA('Procytrat DF'!A227,'Procytrat DF'!B227,'Procytrat DF'!C227)&gt;0,"DF","")</f>
        <v/>
      </c>
      <c r="AB726" t="str">
        <f>IFERROR(IF(ISNUMBER('Procytrat DF'!A227),'Procytrat DF'!A227,DATEVALUE('Procytrat DF'!A227)),"")</f>
        <v/>
      </c>
      <c r="AC726" t="str">
        <f>IF(AA726="","",'Procytrat DF'!B227)</f>
        <v/>
      </c>
      <c r="AD726" t="str">
        <f>IF(AA726="","",IFERROR(1*'Procytrat DF'!C227,IFERROR(_xludf.NUMBERVALUE('Procytrat DF'!C227,".",","),IFERROR(_xludf.NUMBERVALUE('Procytrat DF'!C227,",","."),0))))</f>
        <v/>
      </c>
      <c r="AE726" t="str">
        <f>IF(AA726="","",'Procytrat DF'!L227)</f>
        <v/>
      </c>
      <c r="AF726">
        <f t="shared" si="82"/>
        <v>0</v>
      </c>
      <c r="AG726" t="str">
        <f t="shared" si="83"/>
        <v/>
      </c>
      <c r="AH726" t="str">
        <f t="shared" si="84"/>
        <v/>
      </c>
      <c r="AI726">
        <f t="shared" si="85"/>
        <v>0</v>
      </c>
      <c r="AJ726">
        <f t="shared" si="86"/>
        <v>0</v>
      </c>
      <c r="AK726">
        <v>0</v>
      </c>
      <c r="AL726" t="str">
        <f>IF(AA726="","",IFERROR(IF(ISNUMBER('Procytrat DF'!D227),'Procytrat DF'!D227,IF(ISNUMBER(SEARCH("12",'Procytrat DF'!D227)),EDATE(AB726,12),IF(ISNUMBER(SEARCH("6",'Procytrat DF'!D227)),EDATE(AB726,6),IF(ISNUMBER(SEARCH("3",'Procytrat DF'!D227)),EDATE(AB726,3),DATEVALUE('Procytrat DF'!D227))))),""))</f>
        <v/>
      </c>
      <c r="AM726" t="str">
        <f t="shared" ca="1" si="87"/>
        <v/>
      </c>
    </row>
    <row r="727" spans="27:39" x14ac:dyDescent="0.3">
      <c r="AA727" t="str">
        <f>IF(COUNTA('Procytrat DF'!A228,'Procytrat DF'!B228,'Procytrat DF'!C228)&gt;0,"DF","")</f>
        <v/>
      </c>
      <c r="AB727" t="str">
        <f>IFERROR(IF(ISNUMBER('Procytrat DF'!A228),'Procytrat DF'!A228,DATEVALUE('Procytrat DF'!A228)),"")</f>
        <v/>
      </c>
      <c r="AC727" t="str">
        <f>IF(AA727="","",'Procytrat DF'!B228)</f>
        <v/>
      </c>
      <c r="AD727" t="str">
        <f>IF(AA727="","",IFERROR(1*'Procytrat DF'!C228,IFERROR(_xludf.NUMBERVALUE('Procytrat DF'!C228,".",","),IFERROR(_xludf.NUMBERVALUE('Procytrat DF'!C228,",","."),0))))</f>
        <v/>
      </c>
      <c r="AE727" t="str">
        <f>IF(AA727="","",'Procytrat DF'!L228)</f>
        <v/>
      </c>
      <c r="AF727">
        <f t="shared" si="82"/>
        <v>0</v>
      </c>
      <c r="AG727" t="str">
        <f t="shared" si="83"/>
        <v/>
      </c>
      <c r="AH727" t="str">
        <f t="shared" si="84"/>
        <v/>
      </c>
      <c r="AI727">
        <f t="shared" si="85"/>
        <v>0</v>
      </c>
      <c r="AJ727">
        <f t="shared" si="86"/>
        <v>0</v>
      </c>
      <c r="AK727">
        <v>0</v>
      </c>
      <c r="AL727" t="str">
        <f>IF(AA727="","",IFERROR(IF(ISNUMBER('Procytrat DF'!D228),'Procytrat DF'!D228,IF(ISNUMBER(SEARCH("12",'Procytrat DF'!D228)),EDATE(AB727,12),IF(ISNUMBER(SEARCH("6",'Procytrat DF'!D228)),EDATE(AB727,6),IF(ISNUMBER(SEARCH("3",'Procytrat DF'!D228)),EDATE(AB727,3),DATEVALUE('Procytrat DF'!D228))))),""))</f>
        <v/>
      </c>
      <c r="AM727" t="str">
        <f t="shared" ca="1" si="87"/>
        <v/>
      </c>
    </row>
    <row r="728" spans="27:39" x14ac:dyDescent="0.3">
      <c r="AA728" t="str">
        <f>IF(COUNTA('Procytrat DF'!A229,'Procytrat DF'!B229,'Procytrat DF'!C229)&gt;0,"DF","")</f>
        <v/>
      </c>
      <c r="AB728" t="str">
        <f>IFERROR(IF(ISNUMBER('Procytrat DF'!A229),'Procytrat DF'!A229,DATEVALUE('Procytrat DF'!A229)),"")</f>
        <v/>
      </c>
      <c r="AC728" t="str">
        <f>IF(AA728="","",'Procytrat DF'!B229)</f>
        <v/>
      </c>
      <c r="AD728" t="str">
        <f>IF(AA728="","",IFERROR(1*'Procytrat DF'!C229,IFERROR(_xludf.NUMBERVALUE('Procytrat DF'!C229,".",","),IFERROR(_xludf.NUMBERVALUE('Procytrat DF'!C229,",","."),0))))</f>
        <v/>
      </c>
      <c r="AE728" t="str">
        <f>IF(AA728="","",'Procytrat DF'!L229)</f>
        <v/>
      </c>
      <c r="AF728">
        <f t="shared" si="82"/>
        <v>0</v>
      </c>
      <c r="AG728" t="str">
        <f t="shared" si="83"/>
        <v/>
      </c>
      <c r="AH728" t="str">
        <f t="shared" si="84"/>
        <v/>
      </c>
      <c r="AI728">
        <f t="shared" si="85"/>
        <v>0</v>
      </c>
      <c r="AJ728">
        <f t="shared" si="86"/>
        <v>0</v>
      </c>
      <c r="AK728">
        <v>0</v>
      </c>
      <c r="AL728" t="str">
        <f>IF(AA728="","",IFERROR(IF(ISNUMBER('Procytrat DF'!D229),'Procytrat DF'!D229,IF(ISNUMBER(SEARCH("12",'Procytrat DF'!D229)),EDATE(AB728,12),IF(ISNUMBER(SEARCH("6",'Procytrat DF'!D229)),EDATE(AB728,6),IF(ISNUMBER(SEARCH("3",'Procytrat DF'!D229)),EDATE(AB728,3),DATEVALUE('Procytrat DF'!D229))))),""))</f>
        <v/>
      </c>
      <c r="AM728" t="str">
        <f t="shared" ca="1" si="87"/>
        <v/>
      </c>
    </row>
    <row r="729" spans="27:39" x14ac:dyDescent="0.3">
      <c r="AA729" t="str">
        <f>IF(COUNTA('Procytrat DF'!A230,'Procytrat DF'!B230,'Procytrat DF'!C230)&gt;0,"DF","")</f>
        <v/>
      </c>
      <c r="AB729" t="str">
        <f>IFERROR(IF(ISNUMBER('Procytrat DF'!A230),'Procytrat DF'!A230,DATEVALUE('Procytrat DF'!A230)),"")</f>
        <v/>
      </c>
      <c r="AC729" t="str">
        <f>IF(AA729="","",'Procytrat DF'!B230)</f>
        <v/>
      </c>
      <c r="AD729" t="str">
        <f>IF(AA729="","",IFERROR(1*'Procytrat DF'!C230,IFERROR(_xludf.NUMBERVALUE('Procytrat DF'!C230,".",","),IFERROR(_xludf.NUMBERVALUE('Procytrat DF'!C230,",","."),0))))</f>
        <v/>
      </c>
      <c r="AE729" t="str">
        <f>IF(AA729="","",'Procytrat DF'!L230)</f>
        <v/>
      </c>
      <c r="AF729">
        <f t="shared" si="82"/>
        <v>0</v>
      </c>
      <c r="AG729" t="str">
        <f t="shared" si="83"/>
        <v/>
      </c>
      <c r="AH729" t="str">
        <f t="shared" si="84"/>
        <v/>
      </c>
      <c r="AI729">
        <f t="shared" si="85"/>
        <v>0</v>
      </c>
      <c r="AJ729">
        <f t="shared" si="86"/>
        <v>0</v>
      </c>
      <c r="AK729">
        <v>0</v>
      </c>
      <c r="AL729" t="str">
        <f>IF(AA729="","",IFERROR(IF(ISNUMBER('Procytrat DF'!D230),'Procytrat DF'!D230,IF(ISNUMBER(SEARCH("12",'Procytrat DF'!D230)),EDATE(AB729,12),IF(ISNUMBER(SEARCH("6",'Procytrat DF'!D230)),EDATE(AB729,6),IF(ISNUMBER(SEARCH("3",'Procytrat DF'!D230)),EDATE(AB729,3),DATEVALUE('Procytrat DF'!D230))))),""))</f>
        <v/>
      </c>
      <c r="AM729" t="str">
        <f t="shared" ca="1" si="87"/>
        <v/>
      </c>
    </row>
    <row r="730" spans="27:39" x14ac:dyDescent="0.3">
      <c r="AA730" t="str">
        <f>IF(COUNTA('Procytrat DF'!A231,'Procytrat DF'!B231,'Procytrat DF'!C231)&gt;0,"DF","")</f>
        <v/>
      </c>
      <c r="AB730" t="str">
        <f>IFERROR(IF(ISNUMBER('Procytrat DF'!A231),'Procytrat DF'!A231,DATEVALUE('Procytrat DF'!A231)),"")</f>
        <v/>
      </c>
      <c r="AC730" t="str">
        <f>IF(AA730="","",'Procytrat DF'!B231)</f>
        <v/>
      </c>
      <c r="AD730" t="str">
        <f>IF(AA730="","",IFERROR(1*'Procytrat DF'!C231,IFERROR(_xludf.NUMBERVALUE('Procytrat DF'!C231,".",","),IFERROR(_xludf.NUMBERVALUE('Procytrat DF'!C231,",","."),0))))</f>
        <v/>
      </c>
      <c r="AE730" t="str">
        <f>IF(AA730="","",'Procytrat DF'!L231)</f>
        <v/>
      </c>
      <c r="AF730">
        <f t="shared" si="82"/>
        <v>0</v>
      </c>
      <c r="AG730" t="str">
        <f t="shared" si="83"/>
        <v/>
      </c>
      <c r="AH730" t="str">
        <f t="shared" si="84"/>
        <v/>
      </c>
      <c r="AI730">
        <f t="shared" si="85"/>
        <v>0</v>
      </c>
      <c r="AJ730">
        <f t="shared" si="86"/>
        <v>0</v>
      </c>
      <c r="AK730">
        <v>0</v>
      </c>
      <c r="AL730" t="str">
        <f>IF(AA730="","",IFERROR(IF(ISNUMBER('Procytrat DF'!D231),'Procytrat DF'!D231,IF(ISNUMBER(SEARCH("12",'Procytrat DF'!D231)),EDATE(AB730,12),IF(ISNUMBER(SEARCH("6",'Procytrat DF'!D231)),EDATE(AB730,6),IF(ISNUMBER(SEARCH("3",'Procytrat DF'!D231)),EDATE(AB730,3),DATEVALUE('Procytrat DF'!D231))))),""))</f>
        <v/>
      </c>
      <c r="AM730" t="str">
        <f t="shared" ca="1" si="87"/>
        <v/>
      </c>
    </row>
    <row r="731" spans="27:39" x14ac:dyDescent="0.3">
      <c r="AA731" t="str">
        <f>IF(COUNTA('Procytrat DF'!A232,'Procytrat DF'!B232,'Procytrat DF'!C232)&gt;0,"DF","")</f>
        <v/>
      </c>
      <c r="AB731" t="str">
        <f>IFERROR(IF(ISNUMBER('Procytrat DF'!A232),'Procytrat DF'!A232,DATEVALUE('Procytrat DF'!A232)),"")</f>
        <v/>
      </c>
      <c r="AC731" t="str">
        <f>IF(AA731="","",'Procytrat DF'!B232)</f>
        <v/>
      </c>
      <c r="AD731" t="str">
        <f>IF(AA731="","",IFERROR(1*'Procytrat DF'!C232,IFERROR(_xludf.NUMBERVALUE('Procytrat DF'!C232,".",","),IFERROR(_xludf.NUMBERVALUE('Procytrat DF'!C232,",","."),0))))</f>
        <v/>
      </c>
      <c r="AE731" t="str">
        <f>IF(AA731="","",'Procytrat DF'!L232)</f>
        <v/>
      </c>
      <c r="AF731">
        <f t="shared" si="82"/>
        <v>0</v>
      </c>
      <c r="AG731" t="str">
        <f t="shared" si="83"/>
        <v/>
      </c>
      <c r="AH731" t="str">
        <f t="shared" si="84"/>
        <v/>
      </c>
      <c r="AI731">
        <f t="shared" si="85"/>
        <v>0</v>
      </c>
      <c r="AJ731">
        <f t="shared" si="86"/>
        <v>0</v>
      </c>
      <c r="AK731">
        <v>0</v>
      </c>
      <c r="AL731" t="str">
        <f>IF(AA731="","",IFERROR(IF(ISNUMBER('Procytrat DF'!D232),'Procytrat DF'!D232,IF(ISNUMBER(SEARCH("12",'Procytrat DF'!D232)),EDATE(AB731,12),IF(ISNUMBER(SEARCH("6",'Procytrat DF'!D232)),EDATE(AB731,6),IF(ISNUMBER(SEARCH("3",'Procytrat DF'!D232)),EDATE(AB731,3),DATEVALUE('Procytrat DF'!D232))))),""))</f>
        <v/>
      </c>
      <c r="AM731" t="str">
        <f t="shared" ca="1" si="87"/>
        <v/>
      </c>
    </row>
    <row r="732" spans="27:39" x14ac:dyDescent="0.3">
      <c r="AA732" t="str">
        <f>IF(COUNTA('Procytrat DF'!A233,'Procytrat DF'!B233,'Procytrat DF'!C233)&gt;0,"DF","")</f>
        <v/>
      </c>
      <c r="AB732" t="str">
        <f>IFERROR(IF(ISNUMBER('Procytrat DF'!A233),'Procytrat DF'!A233,DATEVALUE('Procytrat DF'!A233)),"")</f>
        <v/>
      </c>
      <c r="AC732" t="str">
        <f>IF(AA732="","",'Procytrat DF'!B233)</f>
        <v/>
      </c>
      <c r="AD732" t="str">
        <f>IF(AA732="","",IFERROR(1*'Procytrat DF'!C233,IFERROR(_xludf.NUMBERVALUE('Procytrat DF'!C233,".",","),IFERROR(_xludf.NUMBERVALUE('Procytrat DF'!C233,",","."),0))))</f>
        <v/>
      </c>
      <c r="AE732" t="str">
        <f>IF(AA732="","",'Procytrat DF'!L233)</f>
        <v/>
      </c>
      <c r="AF732">
        <f t="shared" si="82"/>
        <v>0</v>
      </c>
      <c r="AG732" t="str">
        <f t="shared" si="83"/>
        <v/>
      </c>
      <c r="AH732" t="str">
        <f t="shared" si="84"/>
        <v/>
      </c>
      <c r="AI732">
        <f t="shared" si="85"/>
        <v>0</v>
      </c>
      <c r="AJ732">
        <f t="shared" si="86"/>
        <v>0</v>
      </c>
      <c r="AK732">
        <v>0</v>
      </c>
      <c r="AL732" t="str">
        <f>IF(AA732="","",IFERROR(IF(ISNUMBER('Procytrat DF'!D233),'Procytrat DF'!D233,IF(ISNUMBER(SEARCH("12",'Procytrat DF'!D233)),EDATE(AB732,12),IF(ISNUMBER(SEARCH("6",'Procytrat DF'!D233)),EDATE(AB732,6),IF(ISNUMBER(SEARCH("3",'Procytrat DF'!D233)),EDATE(AB732,3),DATEVALUE('Procytrat DF'!D233))))),""))</f>
        <v/>
      </c>
      <c r="AM732" t="str">
        <f t="shared" ca="1" si="87"/>
        <v/>
      </c>
    </row>
    <row r="733" spans="27:39" x14ac:dyDescent="0.3">
      <c r="AA733" t="str">
        <f>IF(COUNTA('Procytrat DF'!A234,'Procytrat DF'!B234,'Procytrat DF'!C234)&gt;0,"DF","")</f>
        <v/>
      </c>
      <c r="AB733" t="str">
        <f>IFERROR(IF(ISNUMBER('Procytrat DF'!A234),'Procytrat DF'!A234,DATEVALUE('Procytrat DF'!A234)),"")</f>
        <v/>
      </c>
      <c r="AC733" t="str">
        <f>IF(AA733="","",'Procytrat DF'!B234)</f>
        <v/>
      </c>
      <c r="AD733" t="str">
        <f>IF(AA733="","",IFERROR(1*'Procytrat DF'!C234,IFERROR(_xludf.NUMBERVALUE('Procytrat DF'!C234,".",","),IFERROR(_xludf.NUMBERVALUE('Procytrat DF'!C234,",","."),0))))</f>
        <v/>
      </c>
      <c r="AE733" t="str">
        <f>IF(AA733="","",'Procytrat DF'!L234)</f>
        <v/>
      </c>
      <c r="AF733">
        <f t="shared" si="82"/>
        <v>0</v>
      </c>
      <c r="AG733" t="str">
        <f t="shared" si="83"/>
        <v/>
      </c>
      <c r="AH733" t="str">
        <f t="shared" si="84"/>
        <v/>
      </c>
      <c r="AI733">
        <f t="shared" si="85"/>
        <v>0</v>
      </c>
      <c r="AJ733">
        <f t="shared" si="86"/>
        <v>0</v>
      </c>
      <c r="AK733">
        <v>0</v>
      </c>
      <c r="AL733" t="str">
        <f>IF(AA733="","",IFERROR(IF(ISNUMBER('Procytrat DF'!D234),'Procytrat DF'!D234,IF(ISNUMBER(SEARCH("12",'Procytrat DF'!D234)),EDATE(AB733,12),IF(ISNUMBER(SEARCH("6",'Procytrat DF'!D234)),EDATE(AB733,6),IF(ISNUMBER(SEARCH("3",'Procytrat DF'!D234)),EDATE(AB733,3),DATEVALUE('Procytrat DF'!D234))))),""))</f>
        <v/>
      </c>
      <c r="AM733" t="str">
        <f t="shared" ca="1" si="87"/>
        <v/>
      </c>
    </row>
    <row r="734" spans="27:39" x14ac:dyDescent="0.3">
      <c r="AA734" t="str">
        <f>IF(COUNTA('Procytrat DF'!A235,'Procytrat DF'!B235,'Procytrat DF'!C235)&gt;0,"DF","")</f>
        <v/>
      </c>
      <c r="AB734" t="str">
        <f>IFERROR(IF(ISNUMBER('Procytrat DF'!A235),'Procytrat DF'!A235,DATEVALUE('Procytrat DF'!A235)),"")</f>
        <v/>
      </c>
      <c r="AC734" t="str">
        <f>IF(AA734="","",'Procytrat DF'!B235)</f>
        <v/>
      </c>
      <c r="AD734" t="str">
        <f>IF(AA734="","",IFERROR(1*'Procytrat DF'!C235,IFERROR(_xludf.NUMBERVALUE('Procytrat DF'!C235,".",","),IFERROR(_xludf.NUMBERVALUE('Procytrat DF'!C235,",","."),0))))</f>
        <v/>
      </c>
      <c r="AE734" t="str">
        <f>IF(AA734="","",'Procytrat DF'!L235)</f>
        <v/>
      </c>
      <c r="AF734">
        <f t="shared" si="82"/>
        <v>0</v>
      </c>
      <c r="AG734" t="str">
        <f t="shared" si="83"/>
        <v/>
      </c>
      <c r="AH734" t="str">
        <f t="shared" si="84"/>
        <v/>
      </c>
      <c r="AI734">
        <f t="shared" si="85"/>
        <v>0</v>
      </c>
      <c r="AJ734">
        <f t="shared" si="86"/>
        <v>0</v>
      </c>
      <c r="AK734">
        <v>0</v>
      </c>
      <c r="AL734" t="str">
        <f>IF(AA734="","",IFERROR(IF(ISNUMBER('Procytrat DF'!D235),'Procytrat DF'!D235,IF(ISNUMBER(SEARCH("12",'Procytrat DF'!D235)),EDATE(AB734,12),IF(ISNUMBER(SEARCH("6",'Procytrat DF'!D235)),EDATE(AB734,6),IF(ISNUMBER(SEARCH("3",'Procytrat DF'!D235)),EDATE(AB734,3),DATEVALUE('Procytrat DF'!D235))))),""))</f>
        <v/>
      </c>
      <c r="AM734" t="str">
        <f t="shared" ca="1" si="87"/>
        <v/>
      </c>
    </row>
    <row r="735" spans="27:39" x14ac:dyDescent="0.3">
      <c r="AA735" t="str">
        <f>IF(COUNTA('Procytrat DF'!A236,'Procytrat DF'!B236,'Procytrat DF'!C236)&gt;0,"DF","")</f>
        <v/>
      </c>
      <c r="AB735" t="str">
        <f>IFERROR(IF(ISNUMBER('Procytrat DF'!A236),'Procytrat DF'!A236,DATEVALUE('Procytrat DF'!A236)),"")</f>
        <v/>
      </c>
      <c r="AC735" t="str">
        <f>IF(AA735="","",'Procytrat DF'!B236)</f>
        <v/>
      </c>
      <c r="AD735" t="str">
        <f>IF(AA735="","",IFERROR(1*'Procytrat DF'!C236,IFERROR(_xludf.NUMBERVALUE('Procytrat DF'!C236,".",","),IFERROR(_xludf.NUMBERVALUE('Procytrat DF'!C236,",","."),0))))</f>
        <v/>
      </c>
      <c r="AE735" t="str">
        <f>IF(AA735="","",'Procytrat DF'!L236)</f>
        <v/>
      </c>
      <c r="AF735">
        <f t="shared" si="82"/>
        <v>0</v>
      </c>
      <c r="AG735" t="str">
        <f t="shared" si="83"/>
        <v/>
      </c>
      <c r="AH735" t="str">
        <f t="shared" si="84"/>
        <v/>
      </c>
      <c r="AI735">
        <f t="shared" si="85"/>
        <v>0</v>
      </c>
      <c r="AJ735">
        <f t="shared" si="86"/>
        <v>0</v>
      </c>
      <c r="AK735">
        <v>0</v>
      </c>
      <c r="AL735" t="str">
        <f>IF(AA735="","",IFERROR(IF(ISNUMBER('Procytrat DF'!D236),'Procytrat DF'!D236,IF(ISNUMBER(SEARCH("12",'Procytrat DF'!D236)),EDATE(AB735,12),IF(ISNUMBER(SEARCH("6",'Procytrat DF'!D236)),EDATE(AB735,6),IF(ISNUMBER(SEARCH("3",'Procytrat DF'!D236)),EDATE(AB735,3),DATEVALUE('Procytrat DF'!D236))))),""))</f>
        <v/>
      </c>
      <c r="AM735" t="str">
        <f t="shared" ca="1" si="87"/>
        <v/>
      </c>
    </row>
    <row r="736" spans="27:39" x14ac:dyDescent="0.3">
      <c r="AA736" t="str">
        <f>IF(COUNTA('Procytrat DF'!A237,'Procytrat DF'!B237,'Procytrat DF'!C237)&gt;0,"DF","")</f>
        <v/>
      </c>
      <c r="AB736" t="str">
        <f>IFERROR(IF(ISNUMBER('Procytrat DF'!A237),'Procytrat DF'!A237,DATEVALUE('Procytrat DF'!A237)),"")</f>
        <v/>
      </c>
      <c r="AC736" t="str">
        <f>IF(AA736="","",'Procytrat DF'!B237)</f>
        <v/>
      </c>
      <c r="AD736" t="str">
        <f>IF(AA736="","",IFERROR(1*'Procytrat DF'!C237,IFERROR(_xludf.NUMBERVALUE('Procytrat DF'!C237,".",","),IFERROR(_xludf.NUMBERVALUE('Procytrat DF'!C237,",","."),0))))</f>
        <v/>
      </c>
      <c r="AE736" t="str">
        <f>IF(AA736="","",'Procytrat DF'!L237)</f>
        <v/>
      </c>
      <c r="AF736">
        <f t="shared" si="82"/>
        <v>0</v>
      </c>
      <c r="AG736" t="str">
        <f t="shared" si="83"/>
        <v/>
      </c>
      <c r="AH736" t="str">
        <f t="shared" si="84"/>
        <v/>
      </c>
      <c r="AI736">
        <f t="shared" si="85"/>
        <v>0</v>
      </c>
      <c r="AJ736">
        <f t="shared" si="86"/>
        <v>0</v>
      </c>
      <c r="AK736">
        <v>0</v>
      </c>
      <c r="AL736" t="str">
        <f>IF(AA736="","",IFERROR(IF(ISNUMBER('Procytrat DF'!D237),'Procytrat DF'!D237,IF(ISNUMBER(SEARCH("12",'Procytrat DF'!D237)),EDATE(AB736,12),IF(ISNUMBER(SEARCH("6",'Procytrat DF'!D237)),EDATE(AB736,6),IF(ISNUMBER(SEARCH("3",'Procytrat DF'!D237)),EDATE(AB736,3),DATEVALUE('Procytrat DF'!D237))))),""))</f>
        <v/>
      </c>
      <c r="AM736" t="str">
        <f t="shared" ca="1" si="87"/>
        <v/>
      </c>
    </row>
    <row r="737" spans="27:39" x14ac:dyDescent="0.3">
      <c r="AA737" t="str">
        <f>IF(COUNTA('Procytrat DF'!A238,'Procytrat DF'!B238,'Procytrat DF'!C238)&gt;0,"DF","")</f>
        <v/>
      </c>
      <c r="AB737" t="str">
        <f>IFERROR(IF(ISNUMBER('Procytrat DF'!A238),'Procytrat DF'!A238,DATEVALUE('Procytrat DF'!A238)),"")</f>
        <v/>
      </c>
      <c r="AC737" t="str">
        <f>IF(AA737="","",'Procytrat DF'!B238)</f>
        <v/>
      </c>
      <c r="AD737" t="str">
        <f>IF(AA737="","",IFERROR(1*'Procytrat DF'!C238,IFERROR(_xludf.NUMBERVALUE('Procytrat DF'!C238,".",","),IFERROR(_xludf.NUMBERVALUE('Procytrat DF'!C238,",","."),0))))</f>
        <v/>
      </c>
      <c r="AE737" t="str">
        <f>IF(AA737="","",'Procytrat DF'!L238)</f>
        <v/>
      </c>
      <c r="AF737">
        <f t="shared" si="82"/>
        <v>0</v>
      </c>
      <c r="AG737" t="str">
        <f t="shared" si="83"/>
        <v/>
      </c>
      <c r="AH737" t="str">
        <f t="shared" si="84"/>
        <v/>
      </c>
      <c r="AI737">
        <f t="shared" si="85"/>
        <v>0</v>
      </c>
      <c r="AJ737">
        <f t="shared" si="86"/>
        <v>0</v>
      </c>
      <c r="AK737">
        <v>0</v>
      </c>
      <c r="AL737" t="str">
        <f>IF(AA737="","",IFERROR(IF(ISNUMBER('Procytrat DF'!D238),'Procytrat DF'!D238,IF(ISNUMBER(SEARCH("12",'Procytrat DF'!D238)),EDATE(AB737,12),IF(ISNUMBER(SEARCH("6",'Procytrat DF'!D238)),EDATE(AB737,6),IF(ISNUMBER(SEARCH("3",'Procytrat DF'!D238)),EDATE(AB737,3),DATEVALUE('Procytrat DF'!D238))))),""))</f>
        <v/>
      </c>
      <c r="AM737" t="str">
        <f t="shared" ca="1" si="87"/>
        <v/>
      </c>
    </row>
    <row r="738" spans="27:39" x14ac:dyDescent="0.3">
      <c r="AA738" t="str">
        <f>IF(COUNTA('Procytrat DF'!A239,'Procytrat DF'!B239,'Procytrat DF'!C239)&gt;0,"DF","")</f>
        <v/>
      </c>
      <c r="AB738" t="str">
        <f>IFERROR(IF(ISNUMBER('Procytrat DF'!A239),'Procytrat DF'!A239,DATEVALUE('Procytrat DF'!A239)),"")</f>
        <v/>
      </c>
      <c r="AC738" t="str">
        <f>IF(AA738="","",'Procytrat DF'!B239)</f>
        <v/>
      </c>
      <c r="AD738" t="str">
        <f>IF(AA738="","",IFERROR(1*'Procytrat DF'!C239,IFERROR(_xludf.NUMBERVALUE('Procytrat DF'!C239,".",","),IFERROR(_xludf.NUMBERVALUE('Procytrat DF'!C239,",","."),0))))</f>
        <v/>
      </c>
      <c r="AE738" t="str">
        <f>IF(AA738="","",'Procytrat DF'!L239)</f>
        <v/>
      </c>
      <c r="AF738">
        <f t="shared" si="82"/>
        <v>0</v>
      </c>
      <c r="AG738" t="str">
        <f t="shared" si="83"/>
        <v/>
      </c>
      <c r="AH738" t="str">
        <f t="shared" si="84"/>
        <v/>
      </c>
      <c r="AI738">
        <f t="shared" si="85"/>
        <v>0</v>
      </c>
      <c r="AJ738">
        <f t="shared" si="86"/>
        <v>0</v>
      </c>
      <c r="AK738">
        <v>0</v>
      </c>
      <c r="AL738" t="str">
        <f>IF(AA738="","",IFERROR(IF(ISNUMBER('Procytrat DF'!D239),'Procytrat DF'!D239,IF(ISNUMBER(SEARCH("12",'Procytrat DF'!D239)),EDATE(AB738,12),IF(ISNUMBER(SEARCH("6",'Procytrat DF'!D239)),EDATE(AB738,6),IF(ISNUMBER(SEARCH("3",'Procytrat DF'!D239)),EDATE(AB738,3),DATEVALUE('Procytrat DF'!D239))))),""))</f>
        <v/>
      </c>
      <c r="AM738" t="str">
        <f t="shared" ca="1" si="87"/>
        <v/>
      </c>
    </row>
    <row r="739" spans="27:39" x14ac:dyDescent="0.3">
      <c r="AA739" t="str">
        <f>IF(COUNTA('Procytrat DF'!A240,'Procytrat DF'!B240,'Procytrat DF'!C240)&gt;0,"DF","")</f>
        <v/>
      </c>
      <c r="AB739" t="str">
        <f>IFERROR(IF(ISNUMBER('Procytrat DF'!A240),'Procytrat DF'!A240,DATEVALUE('Procytrat DF'!A240)),"")</f>
        <v/>
      </c>
      <c r="AC739" t="str">
        <f>IF(AA739="","",'Procytrat DF'!B240)</f>
        <v/>
      </c>
      <c r="AD739" t="str">
        <f>IF(AA739="","",IFERROR(1*'Procytrat DF'!C240,IFERROR(_xludf.NUMBERVALUE('Procytrat DF'!C240,".",","),IFERROR(_xludf.NUMBERVALUE('Procytrat DF'!C240,",","."),0))))</f>
        <v/>
      </c>
      <c r="AE739" t="str">
        <f>IF(AA739="","",'Procytrat DF'!L240)</f>
        <v/>
      </c>
      <c r="AF739">
        <f t="shared" si="82"/>
        <v>0</v>
      </c>
      <c r="AG739" t="str">
        <f t="shared" si="83"/>
        <v/>
      </c>
      <c r="AH739" t="str">
        <f t="shared" si="84"/>
        <v/>
      </c>
      <c r="AI739">
        <f t="shared" si="85"/>
        <v>0</v>
      </c>
      <c r="AJ739">
        <f t="shared" si="86"/>
        <v>0</v>
      </c>
      <c r="AK739">
        <v>0</v>
      </c>
      <c r="AL739" t="str">
        <f>IF(AA739="","",IFERROR(IF(ISNUMBER('Procytrat DF'!D240),'Procytrat DF'!D240,IF(ISNUMBER(SEARCH("12",'Procytrat DF'!D240)),EDATE(AB739,12),IF(ISNUMBER(SEARCH("6",'Procytrat DF'!D240)),EDATE(AB739,6),IF(ISNUMBER(SEARCH("3",'Procytrat DF'!D240)),EDATE(AB739,3),DATEVALUE('Procytrat DF'!D240))))),""))</f>
        <v/>
      </c>
      <c r="AM739" t="str">
        <f t="shared" ca="1" si="87"/>
        <v/>
      </c>
    </row>
    <row r="740" spans="27:39" x14ac:dyDescent="0.3">
      <c r="AA740" t="str">
        <f>IF(COUNTA('Procytrat DF'!A241,'Procytrat DF'!B241,'Procytrat DF'!C241)&gt;0,"DF","")</f>
        <v/>
      </c>
      <c r="AB740" t="str">
        <f>IFERROR(IF(ISNUMBER('Procytrat DF'!A241),'Procytrat DF'!A241,DATEVALUE('Procytrat DF'!A241)),"")</f>
        <v/>
      </c>
      <c r="AC740" t="str">
        <f>IF(AA740="","",'Procytrat DF'!B241)</f>
        <v/>
      </c>
      <c r="AD740" t="str">
        <f>IF(AA740="","",IFERROR(1*'Procytrat DF'!C241,IFERROR(_xludf.NUMBERVALUE('Procytrat DF'!C241,".",","),IFERROR(_xludf.NUMBERVALUE('Procytrat DF'!C241,",","."),0))))</f>
        <v/>
      </c>
      <c r="AE740" t="str">
        <f>IF(AA740="","",'Procytrat DF'!L241)</f>
        <v/>
      </c>
      <c r="AF740">
        <f t="shared" si="82"/>
        <v>0</v>
      </c>
      <c r="AG740" t="str">
        <f t="shared" si="83"/>
        <v/>
      </c>
      <c r="AH740" t="str">
        <f t="shared" si="84"/>
        <v/>
      </c>
      <c r="AI740">
        <f t="shared" si="85"/>
        <v>0</v>
      </c>
      <c r="AJ740">
        <f t="shared" si="86"/>
        <v>0</v>
      </c>
      <c r="AK740">
        <v>0</v>
      </c>
      <c r="AL740" t="str">
        <f>IF(AA740="","",IFERROR(IF(ISNUMBER('Procytrat DF'!D241),'Procytrat DF'!D241,IF(ISNUMBER(SEARCH("12",'Procytrat DF'!D241)),EDATE(AB740,12),IF(ISNUMBER(SEARCH("6",'Procytrat DF'!D241)),EDATE(AB740,6),IF(ISNUMBER(SEARCH("3",'Procytrat DF'!D241)),EDATE(AB740,3),DATEVALUE('Procytrat DF'!D241))))),""))</f>
        <v/>
      </c>
      <c r="AM740" t="str">
        <f t="shared" ca="1" si="87"/>
        <v/>
      </c>
    </row>
    <row r="741" spans="27:39" x14ac:dyDescent="0.3">
      <c r="AA741" t="str">
        <f>IF(COUNTA('Procytrat DF'!A242,'Procytrat DF'!B242,'Procytrat DF'!C242)&gt;0,"DF","")</f>
        <v/>
      </c>
      <c r="AB741" t="str">
        <f>IFERROR(IF(ISNUMBER('Procytrat DF'!A242),'Procytrat DF'!A242,DATEVALUE('Procytrat DF'!A242)),"")</f>
        <v/>
      </c>
      <c r="AC741" t="str">
        <f>IF(AA741="","",'Procytrat DF'!B242)</f>
        <v/>
      </c>
      <c r="AD741" t="str">
        <f>IF(AA741="","",IFERROR(1*'Procytrat DF'!C242,IFERROR(_xludf.NUMBERVALUE('Procytrat DF'!C242,".",","),IFERROR(_xludf.NUMBERVALUE('Procytrat DF'!C242,",","."),0))))</f>
        <v/>
      </c>
      <c r="AE741" t="str">
        <f>IF(AA741="","",'Procytrat DF'!L242)</f>
        <v/>
      </c>
      <c r="AF741">
        <f t="shared" si="82"/>
        <v>0</v>
      </c>
      <c r="AG741" t="str">
        <f t="shared" si="83"/>
        <v/>
      </c>
      <c r="AH741" t="str">
        <f t="shared" si="84"/>
        <v/>
      </c>
      <c r="AI741">
        <f t="shared" si="85"/>
        <v>0</v>
      </c>
      <c r="AJ741">
        <f t="shared" si="86"/>
        <v>0</v>
      </c>
      <c r="AK741">
        <v>0</v>
      </c>
      <c r="AL741" t="str">
        <f>IF(AA741="","",IFERROR(IF(ISNUMBER('Procytrat DF'!D242),'Procytrat DF'!D242,IF(ISNUMBER(SEARCH("12",'Procytrat DF'!D242)),EDATE(AB741,12),IF(ISNUMBER(SEARCH("6",'Procytrat DF'!D242)),EDATE(AB741,6),IF(ISNUMBER(SEARCH("3",'Procytrat DF'!D242)),EDATE(AB741,3),DATEVALUE('Procytrat DF'!D242))))),""))</f>
        <v/>
      </c>
      <c r="AM741" t="str">
        <f t="shared" ca="1" si="87"/>
        <v/>
      </c>
    </row>
    <row r="742" spans="27:39" x14ac:dyDescent="0.3">
      <c r="AA742" t="str">
        <f>IF(COUNTA('Procytrat DF'!A243,'Procytrat DF'!B243,'Procytrat DF'!C243)&gt;0,"DF","")</f>
        <v/>
      </c>
      <c r="AB742" t="str">
        <f>IFERROR(IF(ISNUMBER('Procytrat DF'!A243),'Procytrat DF'!A243,DATEVALUE('Procytrat DF'!A243)),"")</f>
        <v/>
      </c>
      <c r="AC742" t="str">
        <f>IF(AA742="","",'Procytrat DF'!B243)</f>
        <v/>
      </c>
      <c r="AD742" t="str">
        <f>IF(AA742="","",IFERROR(1*'Procytrat DF'!C243,IFERROR(_xludf.NUMBERVALUE('Procytrat DF'!C243,".",","),IFERROR(_xludf.NUMBERVALUE('Procytrat DF'!C243,",","."),0))))</f>
        <v/>
      </c>
      <c r="AE742" t="str">
        <f>IF(AA742="","",'Procytrat DF'!L243)</f>
        <v/>
      </c>
      <c r="AF742">
        <f t="shared" si="82"/>
        <v>0</v>
      </c>
      <c r="AG742" t="str">
        <f t="shared" si="83"/>
        <v/>
      </c>
      <c r="AH742" t="str">
        <f t="shared" si="84"/>
        <v/>
      </c>
      <c r="AI742">
        <f t="shared" si="85"/>
        <v>0</v>
      </c>
      <c r="AJ742">
        <f t="shared" si="86"/>
        <v>0</v>
      </c>
      <c r="AK742">
        <v>0</v>
      </c>
      <c r="AL742" t="str">
        <f>IF(AA742="","",IFERROR(IF(ISNUMBER('Procytrat DF'!D243),'Procytrat DF'!D243,IF(ISNUMBER(SEARCH("12",'Procytrat DF'!D243)),EDATE(AB742,12),IF(ISNUMBER(SEARCH("6",'Procytrat DF'!D243)),EDATE(AB742,6),IF(ISNUMBER(SEARCH("3",'Procytrat DF'!D243)),EDATE(AB742,3),DATEVALUE('Procytrat DF'!D243))))),""))</f>
        <v/>
      </c>
      <c r="AM742" t="str">
        <f t="shared" ca="1" si="87"/>
        <v/>
      </c>
    </row>
    <row r="743" spans="27:39" x14ac:dyDescent="0.3">
      <c r="AA743" t="str">
        <f>IF(COUNTA('Procytrat DF'!A244,'Procytrat DF'!B244,'Procytrat DF'!C244)&gt;0,"DF","")</f>
        <v/>
      </c>
      <c r="AB743" t="str">
        <f>IFERROR(IF(ISNUMBER('Procytrat DF'!A244),'Procytrat DF'!A244,DATEVALUE('Procytrat DF'!A244)),"")</f>
        <v/>
      </c>
      <c r="AC743" t="str">
        <f>IF(AA743="","",'Procytrat DF'!B244)</f>
        <v/>
      </c>
      <c r="AD743" t="str">
        <f>IF(AA743="","",IFERROR(1*'Procytrat DF'!C244,IFERROR(_xludf.NUMBERVALUE('Procytrat DF'!C244,".",","),IFERROR(_xludf.NUMBERVALUE('Procytrat DF'!C244,",","."),0))))</f>
        <v/>
      </c>
      <c r="AE743" t="str">
        <f>IF(AA743="","",'Procytrat DF'!L244)</f>
        <v/>
      </c>
      <c r="AF743">
        <f t="shared" si="82"/>
        <v>0</v>
      </c>
      <c r="AG743" t="str">
        <f t="shared" si="83"/>
        <v/>
      </c>
      <c r="AH743" t="str">
        <f t="shared" si="84"/>
        <v/>
      </c>
      <c r="AI743">
        <f t="shared" si="85"/>
        <v>0</v>
      </c>
      <c r="AJ743">
        <f t="shared" si="86"/>
        <v>0</v>
      </c>
      <c r="AK743">
        <v>0</v>
      </c>
      <c r="AL743" t="str">
        <f>IF(AA743="","",IFERROR(IF(ISNUMBER('Procytrat DF'!D244),'Procytrat DF'!D244,IF(ISNUMBER(SEARCH("12",'Procytrat DF'!D244)),EDATE(AB743,12),IF(ISNUMBER(SEARCH("6",'Procytrat DF'!D244)),EDATE(AB743,6),IF(ISNUMBER(SEARCH("3",'Procytrat DF'!D244)),EDATE(AB743,3),DATEVALUE('Procytrat DF'!D244))))),""))</f>
        <v/>
      </c>
      <c r="AM743" t="str">
        <f t="shared" ca="1" si="87"/>
        <v/>
      </c>
    </row>
    <row r="744" spans="27:39" x14ac:dyDescent="0.3">
      <c r="AA744" t="str">
        <f>IF(COUNTA('Procytrat DF'!A245,'Procytrat DF'!B245,'Procytrat DF'!C245)&gt;0,"DF","")</f>
        <v/>
      </c>
      <c r="AB744" t="str">
        <f>IFERROR(IF(ISNUMBER('Procytrat DF'!A245),'Procytrat DF'!A245,DATEVALUE('Procytrat DF'!A245)),"")</f>
        <v/>
      </c>
      <c r="AC744" t="str">
        <f>IF(AA744="","",'Procytrat DF'!B245)</f>
        <v/>
      </c>
      <c r="AD744" t="str">
        <f>IF(AA744="","",IFERROR(1*'Procytrat DF'!C245,IFERROR(_xludf.NUMBERVALUE('Procytrat DF'!C245,".",","),IFERROR(_xludf.NUMBERVALUE('Procytrat DF'!C245,",","."),0))))</f>
        <v/>
      </c>
      <c r="AE744" t="str">
        <f>IF(AA744="","",'Procytrat DF'!L245)</f>
        <v/>
      </c>
      <c r="AF744">
        <f t="shared" si="82"/>
        <v>0</v>
      </c>
      <c r="AG744" t="str">
        <f t="shared" si="83"/>
        <v/>
      </c>
      <c r="AH744" t="str">
        <f t="shared" si="84"/>
        <v/>
      </c>
      <c r="AI744">
        <f t="shared" si="85"/>
        <v>0</v>
      </c>
      <c r="AJ744">
        <f t="shared" si="86"/>
        <v>0</v>
      </c>
      <c r="AK744">
        <v>0</v>
      </c>
      <c r="AL744" t="str">
        <f>IF(AA744="","",IFERROR(IF(ISNUMBER('Procytrat DF'!D245),'Procytrat DF'!D245,IF(ISNUMBER(SEARCH("12",'Procytrat DF'!D245)),EDATE(AB744,12),IF(ISNUMBER(SEARCH("6",'Procytrat DF'!D245)),EDATE(AB744,6),IF(ISNUMBER(SEARCH("3",'Procytrat DF'!D245)),EDATE(AB744,3),DATEVALUE('Procytrat DF'!D245))))),""))</f>
        <v/>
      </c>
      <c r="AM744" t="str">
        <f t="shared" ca="1" si="87"/>
        <v/>
      </c>
    </row>
    <row r="745" spans="27:39" x14ac:dyDescent="0.3">
      <c r="AA745" t="str">
        <f>IF(COUNTA('Procytrat DF'!A246,'Procytrat DF'!B246,'Procytrat DF'!C246)&gt;0,"DF","")</f>
        <v/>
      </c>
      <c r="AB745" t="str">
        <f>IFERROR(IF(ISNUMBER('Procytrat DF'!A246),'Procytrat DF'!A246,DATEVALUE('Procytrat DF'!A246)),"")</f>
        <v/>
      </c>
      <c r="AC745" t="str">
        <f>IF(AA745="","",'Procytrat DF'!B246)</f>
        <v/>
      </c>
      <c r="AD745" t="str">
        <f>IF(AA745="","",IFERROR(1*'Procytrat DF'!C246,IFERROR(_xludf.NUMBERVALUE('Procytrat DF'!C246,".",","),IFERROR(_xludf.NUMBERVALUE('Procytrat DF'!C246,",","."),0))))</f>
        <v/>
      </c>
      <c r="AE745" t="str">
        <f>IF(AA745="","",'Procytrat DF'!L246)</f>
        <v/>
      </c>
      <c r="AF745">
        <f t="shared" si="82"/>
        <v>0</v>
      </c>
      <c r="AG745" t="str">
        <f t="shared" si="83"/>
        <v/>
      </c>
      <c r="AH745" t="str">
        <f t="shared" si="84"/>
        <v/>
      </c>
      <c r="AI745">
        <f t="shared" si="85"/>
        <v>0</v>
      </c>
      <c r="AJ745">
        <f t="shared" si="86"/>
        <v>0</v>
      </c>
      <c r="AK745">
        <v>0</v>
      </c>
      <c r="AL745" t="str">
        <f>IF(AA745="","",IFERROR(IF(ISNUMBER('Procytrat DF'!D246),'Procytrat DF'!D246,IF(ISNUMBER(SEARCH("12",'Procytrat DF'!D246)),EDATE(AB745,12),IF(ISNUMBER(SEARCH("6",'Procytrat DF'!D246)),EDATE(AB745,6),IF(ISNUMBER(SEARCH("3",'Procytrat DF'!D246)),EDATE(AB745,3),DATEVALUE('Procytrat DF'!D246))))),""))</f>
        <v/>
      </c>
      <c r="AM745" t="str">
        <f t="shared" ca="1" si="87"/>
        <v/>
      </c>
    </row>
    <row r="746" spans="27:39" x14ac:dyDescent="0.3">
      <c r="AA746" t="str">
        <f>IF(COUNTA('Procytrat DF'!A247,'Procytrat DF'!B247,'Procytrat DF'!C247)&gt;0,"DF","")</f>
        <v/>
      </c>
      <c r="AB746" t="str">
        <f>IFERROR(IF(ISNUMBER('Procytrat DF'!A247),'Procytrat DF'!A247,DATEVALUE('Procytrat DF'!A247)),"")</f>
        <v/>
      </c>
      <c r="AC746" t="str">
        <f>IF(AA746="","",'Procytrat DF'!B247)</f>
        <v/>
      </c>
      <c r="AD746" t="str">
        <f>IF(AA746="","",IFERROR(1*'Procytrat DF'!C247,IFERROR(_xludf.NUMBERVALUE('Procytrat DF'!C247,".",","),IFERROR(_xludf.NUMBERVALUE('Procytrat DF'!C247,",","."),0))))</f>
        <v/>
      </c>
      <c r="AE746" t="str">
        <f>IF(AA746="","",'Procytrat DF'!L247)</f>
        <v/>
      </c>
      <c r="AF746">
        <f t="shared" si="82"/>
        <v>0</v>
      </c>
      <c r="AG746" t="str">
        <f t="shared" si="83"/>
        <v/>
      </c>
      <c r="AH746" t="str">
        <f t="shared" si="84"/>
        <v/>
      </c>
      <c r="AI746">
        <f t="shared" si="85"/>
        <v>0</v>
      </c>
      <c r="AJ746">
        <f t="shared" si="86"/>
        <v>0</v>
      </c>
      <c r="AK746">
        <v>0</v>
      </c>
      <c r="AL746" t="str">
        <f>IF(AA746="","",IFERROR(IF(ISNUMBER('Procytrat DF'!D247),'Procytrat DF'!D247,IF(ISNUMBER(SEARCH("12",'Procytrat DF'!D247)),EDATE(AB746,12),IF(ISNUMBER(SEARCH("6",'Procytrat DF'!D247)),EDATE(AB746,6),IF(ISNUMBER(SEARCH("3",'Procytrat DF'!D247)),EDATE(AB746,3),DATEVALUE('Procytrat DF'!D247))))),""))</f>
        <v/>
      </c>
      <c r="AM746" t="str">
        <f t="shared" ca="1" si="87"/>
        <v/>
      </c>
    </row>
    <row r="747" spans="27:39" x14ac:dyDescent="0.3">
      <c r="AA747" t="str">
        <f>IF(COUNTA('Procytrat DF'!A248,'Procytrat DF'!B248,'Procytrat DF'!C248)&gt;0,"DF","")</f>
        <v/>
      </c>
      <c r="AB747" t="str">
        <f>IFERROR(IF(ISNUMBER('Procytrat DF'!A248),'Procytrat DF'!A248,DATEVALUE('Procytrat DF'!A248)),"")</f>
        <v/>
      </c>
      <c r="AC747" t="str">
        <f>IF(AA747="","",'Procytrat DF'!B248)</f>
        <v/>
      </c>
      <c r="AD747" t="str">
        <f>IF(AA747="","",IFERROR(1*'Procytrat DF'!C248,IFERROR(_xludf.NUMBERVALUE('Procytrat DF'!C248,".",","),IFERROR(_xludf.NUMBERVALUE('Procytrat DF'!C248,",","."),0))))</f>
        <v/>
      </c>
      <c r="AE747" t="str">
        <f>IF(AA747="","",'Procytrat DF'!L248)</f>
        <v/>
      </c>
      <c r="AF747">
        <f t="shared" si="82"/>
        <v>0</v>
      </c>
      <c r="AG747" t="str">
        <f t="shared" si="83"/>
        <v/>
      </c>
      <c r="AH747" t="str">
        <f t="shared" si="84"/>
        <v/>
      </c>
      <c r="AI747">
        <f t="shared" si="85"/>
        <v>0</v>
      </c>
      <c r="AJ747">
        <f t="shared" si="86"/>
        <v>0</v>
      </c>
      <c r="AK747">
        <v>0</v>
      </c>
      <c r="AL747" t="str">
        <f>IF(AA747="","",IFERROR(IF(ISNUMBER('Procytrat DF'!D248),'Procytrat DF'!D248,IF(ISNUMBER(SEARCH("12",'Procytrat DF'!D248)),EDATE(AB747,12),IF(ISNUMBER(SEARCH("6",'Procytrat DF'!D248)),EDATE(AB747,6),IF(ISNUMBER(SEARCH("3",'Procytrat DF'!D248)),EDATE(AB747,3),DATEVALUE('Procytrat DF'!D248))))),""))</f>
        <v/>
      </c>
      <c r="AM747" t="str">
        <f t="shared" ca="1" si="87"/>
        <v/>
      </c>
    </row>
    <row r="748" spans="27:39" x14ac:dyDescent="0.3">
      <c r="AA748" t="str">
        <f>IF(COUNTA('Procytrat DF'!A249,'Procytrat DF'!B249,'Procytrat DF'!C249)&gt;0,"DF","")</f>
        <v/>
      </c>
      <c r="AB748" t="str">
        <f>IFERROR(IF(ISNUMBER('Procytrat DF'!A249),'Procytrat DF'!A249,DATEVALUE('Procytrat DF'!A249)),"")</f>
        <v/>
      </c>
      <c r="AC748" t="str">
        <f>IF(AA748="","",'Procytrat DF'!B249)</f>
        <v/>
      </c>
      <c r="AD748" t="str">
        <f>IF(AA748="","",IFERROR(1*'Procytrat DF'!C249,IFERROR(_xludf.NUMBERVALUE('Procytrat DF'!C249,".",","),IFERROR(_xludf.NUMBERVALUE('Procytrat DF'!C249,",","."),0))))</f>
        <v/>
      </c>
      <c r="AE748" t="str">
        <f>IF(AA748="","",'Procytrat DF'!L249)</f>
        <v/>
      </c>
      <c r="AF748">
        <f t="shared" si="82"/>
        <v>0</v>
      </c>
      <c r="AG748" t="str">
        <f t="shared" si="83"/>
        <v/>
      </c>
      <c r="AH748" t="str">
        <f t="shared" si="84"/>
        <v/>
      </c>
      <c r="AI748">
        <f t="shared" si="85"/>
        <v>0</v>
      </c>
      <c r="AJ748">
        <f t="shared" si="86"/>
        <v>0</v>
      </c>
      <c r="AK748">
        <v>0</v>
      </c>
      <c r="AL748" t="str">
        <f>IF(AA748="","",IFERROR(IF(ISNUMBER('Procytrat DF'!D249),'Procytrat DF'!D249,IF(ISNUMBER(SEARCH("12",'Procytrat DF'!D249)),EDATE(AB748,12),IF(ISNUMBER(SEARCH("6",'Procytrat DF'!D249)),EDATE(AB748,6),IF(ISNUMBER(SEARCH("3",'Procytrat DF'!D249)),EDATE(AB748,3),DATEVALUE('Procytrat DF'!D249))))),""))</f>
        <v/>
      </c>
      <c r="AM748" t="str">
        <f t="shared" ca="1" si="87"/>
        <v/>
      </c>
    </row>
    <row r="749" spans="27:39" x14ac:dyDescent="0.3">
      <c r="AA749" t="str">
        <f>IF(COUNTA('Procytrat DF'!A250,'Procytrat DF'!B250,'Procytrat DF'!C250)&gt;0,"DF","")</f>
        <v/>
      </c>
      <c r="AB749" t="str">
        <f>IFERROR(IF(ISNUMBER('Procytrat DF'!A250),'Procytrat DF'!A250,DATEVALUE('Procytrat DF'!A250)),"")</f>
        <v/>
      </c>
      <c r="AC749" t="str">
        <f>IF(AA749="","",'Procytrat DF'!B250)</f>
        <v/>
      </c>
      <c r="AD749" t="str">
        <f>IF(AA749="","",IFERROR(1*'Procytrat DF'!C250,IFERROR(_xludf.NUMBERVALUE('Procytrat DF'!C250,".",","),IFERROR(_xludf.NUMBERVALUE('Procytrat DF'!C250,",","."),0))))</f>
        <v/>
      </c>
      <c r="AE749" t="str">
        <f>IF(AA749="","",'Procytrat DF'!L250)</f>
        <v/>
      </c>
      <c r="AF749">
        <f t="shared" si="82"/>
        <v>0</v>
      </c>
      <c r="AG749" t="str">
        <f t="shared" si="83"/>
        <v/>
      </c>
      <c r="AH749" t="str">
        <f t="shared" si="84"/>
        <v/>
      </c>
      <c r="AI749">
        <f t="shared" si="85"/>
        <v>0</v>
      </c>
      <c r="AJ749">
        <f t="shared" si="86"/>
        <v>0</v>
      </c>
      <c r="AK749">
        <v>0</v>
      </c>
      <c r="AL749" t="str">
        <f>IF(AA749="","",IFERROR(IF(ISNUMBER('Procytrat DF'!D250),'Procytrat DF'!D250,IF(ISNUMBER(SEARCH("12",'Procytrat DF'!D250)),EDATE(AB749,12),IF(ISNUMBER(SEARCH("6",'Procytrat DF'!D250)),EDATE(AB749,6),IF(ISNUMBER(SEARCH("3",'Procytrat DF'!D250)),EDATE(AB749,3),DATEVALUE('Procytrat DF'!D250))))),""))</f>
        <v/>
      </c>
      <c r="AM749" t="str">
        <f t="shared" ca="1" si="87"/>
        <v/>
      </c>
    </row>
    <row r="750" spans="27:39" x14ac:dyDescent="0.3">
      <c r="AA750" t="str">
        <f>IF(COUNTA('Procytrat DF'!A251,'Procytrat DF'!B251,'Procytrat DF'!C251)&gt;0,"DF","")</f>
        <v/>
      </c>
      <c r="AB750" t="str">
        <f>IFERROR(IF(ISNUMBER('Procytrat DF'!A251),'Procytrat DF'!A251,DATEVALUE('Procytrat DF'!A251)),"")</f>
        <v/>
      </c>
      <c r="AC750" t="str">
        <f>IF(AA750="","",'Procytrat DF'!B251)</f>
        <v/>
      </c>
      <c r="AD750" t="str">
        <f>IF(AA750="","",IFERROR(1*'Procytrat DF'!C251,IFERROR(_xludf.NUMBERVALUE('Procytrat DF'!C251,".",","),IFERROR(_xludf.NUMBERVALUE('Procytrat DF'!C251,",","."),0))))</f>
        <v/>
      </c>
      <c r="AE750" t="str">
        <f>IF(AA750="","",'Procytrat DF'!L251)</f>
        <v/>
      </c>
      <c r="AF750">
        <f t="shared" si="82"/>
        <v>0</v>
      </c>
      <c r="AG750" t="str">
        <f t="shared" si="83"/>
        <v/>
      </c>
      <c r="AH750" t="str">
        <f t="shared" si="84"/>
        <v/>
      </c>
      <c r="AI750">
        <f t="shared" si="85"/>
        <v>0</v>
      </c>
      <c r="AJ750">
        <f t="shared" si="86"/>
        <v>0</v>
      </c>
      <c r="AK750">
        <v>0</v>
      </c>
      <c r="AL750" t="str">
        <f>IF(AA750="","",IFERROR(IF(ISNUMBER('Procytrat DF'!D251),'Procytrat DF'!D251,IF(ISNUMBER(SEARCH("12",'Procytrat DF'!D251)),EDATE(AB750,12),IF(ISNUMBER(SEARCH("6",'Procytrat DF'!D251)),EDATE(AB750,6),IF(ISNUMBER(SEARCH("3",'Procytrat DF'!D251)),EDATE(AB750,3),DATEVALUE('Procytrat DF'!D251))))),""))</f>
        <v/>
      </c>
      <c r="AM750" t="str">
        <f t="shared" ca="1" si="87"/>
        <v/>
      </c>
    </row>
    <row r="751" spans="27:39" x14ac:dyDescent="0.3">
      <c r="AA751" t="str">
        <f>IF(COUNTA('Procytrat DF'!A252,'Procytrat DF'!B252,'Procytrat DF'!C252)&gt;0,"DF","")</f>
        <v/>
      </c>
      <c r="AB751" t="str">
        <f>IFERROR(IF(ISNUMBER('Procytrat DF'!A252),'Procytrat DF'!A252,DATEVALUE('Procytrat DF'!A252)),"")</f>
        <v/>
      </c>
      <c r="AC751" t="str">
        <f>IF(AA751="","",'Procytrat DF'!B252)</f>
        <v/>
      </c>
      <c r="AD751" t="str">
        <f>IF(AA751="","",IFERROR(1*'Procytrat DF'!C252,IFERROR(_xludf.NUMBERVALUE('Procytrat DF'!C252,".",","),IFERROR(_xludf.NUMBERVALUE('Procytrat DF'!C252,",","."),0))))</f>
        <v/>
      </c>
      <c r="AE751" t="str">
        <f>IF(AA751="","",'Procytrat DF'!L252)</f>
        <v/>
      </c>
      <c r="AF751">
        <f t="shared" si="82"/>
        <v>0</v>
      </c>
      <c r="AG751" t="str">
        <f t="shared" si="83"/>
        <v/>
      </c>
      <c r="AH751" t="str">
        <f t="shared" si="84"/>
        <v/>
      </c>
      <c r="AI751">
        <f t="shared" si="85"/>
        <v>0</v>
      </c>
      <c r="AJ751">
        <f t="shared" si="86"/>
        <v>0</v>
      </c>
      <c r="AK751">
        <v>0</v>
      </c>
      <c r="AL751" t="str">
        <f>IF(AA751="","",IFERROR(IF(ISNUMBER('Procytrat DF'!D252),'Procytrat DF'!D252,IF(ISNUMBER(SEARCH("12",'Procytrat DF'!D252)),EDATE(AB751,12),IF(ISNUMBER(SEARCH("6",'Procytrat DF'!D252)),EDATE(AB751,6),IF(ISNUMBER(SEARCH("3",'Procytrat DF'!D252)),EDATE(AB751,3),DATEVALUE('Procytrat DF'!D252))))),""))</f>
        <v/>
      </c>
      <c r="AM751" t="str">
        <f t="shared" ca="1" si="87"/>
        <v/>
      </c>
    </row>
    <row r="752" spans="27:39" x14ac:dyDescent="0.3">
      <c r="AA752" t="str">
        <f>IF(COUNTA('Procytrat DF'!A253,'Procytrat DF'!B253,'Procytrat DF'!C253)&gt;0,"DF","")</f>
        <v/>
      </c>
      <c r="AB752" t="str">
        <f>IFERROR(IF(ISNUMBER('Procytrat DF'!A253),'Procytrat DF'!A253,DATEVALUE('Procytrat DF'!A253)),"")</f>
        <v/>
      </c>
      <c r="AC752" t="str">
        <f>IF(AA752="","",'Procytrat DF'!B253)</f>
        <v/>
      </c>
      <c r="AD752" t="str">
        <f>IF(AA752="","",IFERROR(1*'Procytrat DF'!C253,IFERROR(_xludf.NUMBERVALUE('Procytrat DF'!C253,".",","),IFERROR(_xludf.NUMBERVALUE('Procytrat DF'!C253,",","."),0))))</f>
        <v/>
      </c>
      <c r="AE752" t="str">
        <f>IF(AA752="","",'Procytrat DF'!L253)</f>
        <v/>
      </c>
      <c r="AF752">
        <f t="shared" si="82"/>
        <v>0</v>
      </c>
      <c r="AG752" t="str">
        <f t="shared" si="83"/>
        <v/>
      </c>
      <c r="AH752" t="str">
        <f t="shared" si="84"/>
        <v/>
      </c>
      <c r="AI752">
        <f t="shared" si="85"/>
        <v>0</v>
      </c>
      <c r="AJ752">
        <f t="shared" si="86"/>
        <v>0</v>
      </c>
      <c r="AK752">
        <v>0</v>
      </c>
      <c r="AL752" t="str">
        <f>IF(AA752="","",IFERROR(IF(ISNUMBER('Procytrat DF'!D253),'Procytrat DF'!D253,IF(ISNUMBER(SEARCH("12",'Procytrat DF'!D253)),EDATE(AB752,12),IF(ISNUMBER(SEARCH("6",'Procytrat DF'!D253)),EDATE(AB752,6),IF(ISNUMBER(SEARCH("3",'Procytrat DF'!D253)),EDATE(AB752,3),DATEVALUE('Procytrat DF'!D253))))),""))</f>
        <v/>
      </c>
      <c r="AM752" t="str">
        <f t="shared" ca="1" si="87"/>
        <v/>
      </c>
    </row>
    <row r="753" spans="27:39" x14ac:dyDescent="0.3">
      <c r="AA753" t="str">
        <f>IF(COUNTA('Procytrat DF'!A254,'Procytrat DF'!B254,'Procytrat DF'!C254)&gt;0,"DF","")</f>
        <v/>
      </c>
      <c r="AB753" t="str">
        <f>IFERROR(IF(ISNUMBER('Procytrat DF'!A254),'Procytrat DF'!A254,DATEVALUE('Procytrat DF'!A254)),"")</f>
        <v/>
      </c>
      <c r="AC753" t="str">
        <f>IF(AA753="","",'Procytrat DF'!B254)</f>
        <v/>
      </c>
      <c r="AD753" t="str">
        <f>IF(AA753="","",IFERROR(1*'Procytrat DF'!C254,IFERROR(_xludf.NUMBERVALUE('Procytrat DF'!C254,".",","),IFERROR(_xludf.NUMBERVALUE('Procytrat DF'!C254,",","."),0))))</f>
        <v/>
      </c>
      <c r="AE753" t="str">
        <f>IF(AA753="","",'Procytrat DF'!L254)</f>
        <v/>
      </c>
      <c r="AF753">
        <f t="shared" si="82"/>
        <v>0</v>
      </c>
      <c r="AG753" t="str">
        <f t="shared" si="83"/>
        <v/>
      </c>
      <c r="AH753" t="str">
        <f t="shared" si="84"/>
        <v/>
      </c>
      <c r="AI753">
        <f t="shared" si="85"/>
        <v>0</v>
      </c>
      <c r="AJ753">
        <f t="shared" si="86"/>
        <v>0</v>
      </c>
      <c r="AK753">
        <v>0</v>
      </c>
      <c r="AL753" t="str">
        <f>IF(AA753="","",IFERROR(IF(ISNUMBER('Procytrat DF'!D254),'Procytrat DF'!D254,IF(ISNUMBER(SEARCH("12",'Procytrat DF'!D254)),EDATE(AB753,12),IF(ISNUMBER(SEARCH("6",'Procytrat DF'!D254)),EDATE(AB753,6),IF(ISNUMBER(SEARCH("3",'Procytrat DF'!D254)),EDATE(AB753,3),DATEVALUE('Procytrat DF'!D254))))),""))</f>
        <v/>
      </c>
      <c r="AM753" t="str">
        <f t="shared" ca="1" si="87"/>
        <v/>
      </c>
    </row>
    <row r="754" spans="27:39" x14ac:dyDescent="0.3">
      <c r="AA754" t="str">
        <f>IF(COUNTA('Procytrat DF'!A255,'Procytrat DF'!B255,'Procytrat DF'!C255)&gt;0,"DF","")</f>
        <v/>
      </c>
      <c r="AB754" t="str">
        <f>IFERROR(IF(ISNUMBER('Procytrat DF'!A255),'Procytrat DF'!A255,DATEVALUE('Procytrat DF'!A255)),"")</f>
        <v/>
      </c>
      <c r="AC754" t="str">
        <f>IF(AA754="","",'Procytrat DF'!B255)</f>
        <v/>
      </c>
      <c r="AD754" t="str">
        <f>IF(AA754="","",IFERROR(1*'Procytrat DF'!C255,IFERROR(_xludf.NUMBERVALUE('Procytrat DF'!C255,".",","),IFERROR(_xludf.NUMBERVALUE('Procytrat DF'!C255,",","."),0))))</f>
        <v/>
      </c>
      <c r="AE754" t="str">
        <f>IF(AA754="","",'Procytrat DF'!L255)</f>
        <v/>
      </c>
      <c r="AF754">
        <f t="shared" si="82"/>
        <v>0</v>
      </c>
      <c r="AG754" t="str">
        <f t="shared" si="83"/>
        <v/>
      </c>
      <c r="AH754" t="str">
        <f t="shared" si="84"/>
        <v/>
      </c>
      <c r="AI754">
        <f t="shared" si="85"/>
        <v>0</v>
      </c>
      <c r="AJ754">
        <f t="shared" si="86"/>
        <v>0</v>
      </c>
      <c r="AK754">
        <v>0</v>
      </c>
      <c r="AL754" t="str">
        <f>IF(AA754="","",IFERROR(IF(ISNUMBER('Procytrat DF'!D255),'Procytrat DF'!D255,IF(ISNUMBER(SEARCH("12",'Procytrat DF'!D255)),EDATE(AB754,12),IF(ISNUMBER(SEARCH("6",'Procytrat DF'!D255)),EDATE(AB754,6),IF(ISNUMBER(SEARCH("3",'Procytrat DF'!D255)),EDATE(AB754,3),DATEVALUE('Procytrat DF'!D255))))),""))</f>
        <v/>
      </c>
      <c r="AM754" t="str">
        <f t="shared" ca="1" si="87"/>
        <v/>
      </c>
    </row>
    <row r="755" spans="27:39" x14ac:dyDescent="0.3">
      <c r="AA755" t="str">
        <f>IF(COUNTA('Procytrat DF'!A256,'Procytrat DF'!B256,'Procytrat DF'!C256)&gt;0,"DF","")</f>
        <v/>
      </c>
      <c r="AB755" t="str">
        <f>IFERROR(IF(ISNUMBER('Procytrat DF'!A256),'Procytrat DF'!A256,DATEVALUE('Procytrat DF'!A256)),"")</f>
        <v/>
      </c>
      <c r="AC755" t="str">
        <f>IF(AA755="","",'Procytrat DF'!B256)</f>
        <v/>
      </c>
      <c r="AD755" t="str">
        <f>IF(AA755="","",IFERROR(1*'Procytrat DF'!C256,IFERROR(_xludf.NUMBERVALUE('Procytrat DF'!C256,".",","),IFERROR(_xludf.NUMBERVALUE('Procytrat DF'!C256,",","."),0))))</f>
        <v/>
      </c>
      <c r="AE755" t="str">
        <f>IF(AA755="","",'Procytrat DF'!L256)</f>
        <v/>
      </c>
      <c r="AF755">
        <f t="shared" si="82"/>
        <v>0</v>
      </c>
      <c r="AG755" t="str">
        <f t="shared" si="83"/>
        <v/>
      </c>
      <c r="AH755" t="str">
        <f t="shared" si="84"/>
        <v/>
      </c>
      <c r="AI755">
        <f t="shared" si="85"/>
        <v>0</v>
      </c>
      <c r="AJ755">
        <f t="shared" si="86"/>
        <v>0</v>
      </c>
      <c r="AK755">
        <v>0</v>
      </c>
      <c r="AL755" t="str">
        <f>IF(AA755="","",IFERROR(IF(ISNUMBER('Procytrat DF'!D256),'Procytrat DF'!D256,IF(ISNUMBER(SEARCH("12",'Procytrat DF'!D256)),EDATE(AB755,12),IF(ISNUMBER(SEARCH("6",'Procytrat DF'!D256)),EDATE(AB755,6),IF(ISNUMBER(SEARCH("3",'Procytrat DF'!D256)),EDATE(AB755,3),DATEVALUE('Procytrat DF'!D256))))),""))</f>
        <v/>
      </c>
      <c r="AM755" t="str">
        <f t="shared" ca="1" si="87"/>
        <v/>
      </c>
    </row>
    <row r="756" spans="27:39" x14ac:dyDescent="0.3">
      <c r="AA756" t="str">
        <f>IF(COUNTA('Procytrat DF'!A257,'Procytrat DF'!B257,'Procytrat DF'!C257)&gt;0,"DF","")</f>
        <v/>
      </c>
      <c r="AB756" t="str">
        <f>IFERROR(IF(ISNUMBER('Procytrat DF'!A257),'Procytrat DF'!A257,DATEVALUE('Procytrat DF'!A257)),"")</f>
        <v/>
      </c>
      <c r="AC756" t="str">
        <f>IF(AA756="","",'Procytrat DF'!B257)</f>
        <v/>
      </c>
      <c r="AD756" t="str">
        <f>IF(AA756="","",IFERROR(1*'Procytrat DF'!C257,IFERROR(_xludf.NUMBERVALUE('Procytrat DF'!C257,".",","),IFERROR(_xludf.NUMBERVALUE('Procytrat DF'!C257,",","."),0))))</f>
        <v/>
      </c>
      <c r="AE756" t="str">
        <f>IF(AA756="","",'Procytrat DF'!L257)</f>
        <v/>
      </c>
      <c r="AF756">
        <f t="shared" si="82"/>
        <v>0</v>
      </c>
      <c r="AG756" t="str">
        <f t="shared" si="83"/>
        <v/>
      </c>
      <c r="AH756" t="str">
        <f t="shared" si="84"/>
        <v/>
      </c>
      <c r="AI756">
        <f t="shared" si="85"/>
        <v>0</v>
      </c>
      <c r="AJ756">
        <f t="shared" si="86"/>
        <v>0</v>
      </c>
      <c r="AK756">
        <v>0</v>
      </c>
      <c r="AL756" t="str">
        <f>IF(AA756="","",IFERROR(IF(ISNUMBER('Procytrat DF'!D257),'Procytrat DF'!D257,IF(ISNUMBER(SEARCH("12",'Procytrat DF'!D257)),EDATE(AB756,12),IF(ISNUMBER(SEARCH("6",'Procytrat DF'!D257)),EDATE(AB756,6),IF(ISNUMBER(SEARCH("3",'Procytrat DF'!D257)),EDATE(AB756,3),DATEVALUE('Procytrat DF'!D257))))),""))</f>
        <v/>
      </c>
      <c r="AM756" t="str">
        <f t="shared" ca="1" si="87"/>
        <v/>
      </c>
    </row>
    <row r="757" spans="27:39" x14ac:dyDescent="0.3">
      <c r="AA757" t="str">
        <f>IF(COUNTA('Procytrat DF'!A258,'Procytrat DF'!B258,'Procytrat DF'!C258)&gt;0,"DF","")</f>
        <v/>
      </c>
      <c r="AB757" t="str">
        <f>IFERROR(IF(ISNUMBER('Procytrat DF'!A258),'Procytrat DF'!A258,DATEVALUE('Procytrat DF'!A258)),"")</f>
        <v/>
      </c>
      <c r="AC757" t="str">
        <f>IF(AA757="","",'Procytrat DF'!B258)</f>
        <v/>
      </c>
      <c r="AD757" t="str">
        <f>IF(AA757="","",IFERROR(1*'Procytrat DF'!C258,IFERROR(_xludf.NUMBERVALUE('Procytrat DF'!C258,".",","),IFERROR(_xludf.NUMBERVALUE('Procytrat DF'!C258,",","."),0))))</f>
        <v/>
      </c>
      <c r="AE757" t="str">
        <f>IF(AA757="","",'Procytrat DF'!L258)</f>
        <v/>
      </c>
      <c r="AF757">
        <f t="shared" si="82"/>
        <v>0</v>
      </c>
      <c r="AG757" t="str">
        <f t="shared" si="83"/>
        <v/>
      </c>
      <c r="AH757" t="str">
        <f t="shared" si="84"/>
        <v/>
      </c>
      <c r="AI757">
        <f t="shared" si="85"/>
        <v>0</v>
      </c>
      <c r="AJ757">
        <f t="shared" si="86"/>
        <v>0</v>
      </c>
      <c r="AK757">
        <v>0</v>
      </c>
      <c r="AL757" t="str">
        <f>IF(AA757="","",IFERROR(IF(ISNUMBER('Procytrat DF'!D258),'Procytrat DF'!D258,IF(ISNUMBER(SEARCH("12",'Procytrat DF'!D258)),EDATE(AB757,12),IF(ISNUMBER(SEARCH("6",'Procytrat DF'!D258)),EDATE(AB757,6),IF(ISNUMBER(SEARCH("3",'Procytrat DF'!D258)),EDATE(AB757,3),DATEVALUE('Procytrat DF'!D258))))),""))</f>
        <v/>
      </c>
      <c r="AM757" t="str">
        <f t="shared" ca="1" si="87"/>
        <v/>
      </c>
    </row>
    <row r="758" spans="27:39" x14ac:dyDescent="0.3">
      <c r="AA758" t="str">
        <f>IF(COUNTA('Procytrat DF'!A259,'Procytrat DF'!B259,'Procytrat DF'!C259)&gt;0,"DF","")</f>
        <v/>
      </c>
      <c r="AB758" t="str">
        <f>IFERROR(IF(ISNUMBER('Procytrat DF'!A259),'Procytrat DF'!A259,DATEVALUE('Procytrat DF'!A259)),"")</f>
        <v/>
      </c>
      <c r="AC758" t="str">
        <f>IF(AA758="","",'Procytrat DF'!B259)</f>
        <v/>
      </c>
      <c r="AD758" t="str">
        <f>IF(AA758="","",IFERROR(1*'Procytrat DF'!C259,IFERROR(_xludf.NUMBERVALUE('Procytrat DF'!C259,".",","),IFERROR(_xludf.NUMBERVALUE('Procytrat DF'!C259,",","."),0))))</f>
        <v/>
      </c>
      <c r="AE758" t="str">
        <f>IF(AA758="","",'Procytrat DF'!L259)</f>
        <v/>
      </c>
      <c r="AF758">
        <f t="shared" si="82"/>
        <v>0</v>
      </c>
      <c r="AG758" t="str">
        <f t="shared" si="83"/>
        <v/>
      </c>
      <c r="AH758" t="str">
        <f t="shared" si="84"/>
        <v/>
      </c>
      <c r="AI758">
        <f t="shared" si="85"/>
        <v>0</v>
      </c>
      <c r="AJ758">
        <f t="shared" si="86"/>
        <v>0</v>
      </c>
      <c r="AK758">
        <v>0</v>
      </c>
      <c r="AL758" t="str">
        <f>IF(AA758="","",IFERROR(IF(ISNUMBER('Procytrat DF'!D259),'Procytrat DF'!D259,IF(ISNUMBER(SEARCH("12",'Procytrat DF'!D259)),EDATE(AB758,12),IF(ISNUMBER(SEARCH("6",'Procytrat DF'!D259)),EDATE(AB758,6),IF(ISNUMBER(SEARCH("3",'Procytrat DF'!D259)),EDATE(AB758,3),DATEVALUE('Procytrat DF'!D259))))),""))</f>
        <v/>
      </c>
      <c r="AM758" t="str">
        <f t="shared" ca="1" si="87"/>
        <v/>
      </c>
    </row>
    <row r="759" spans="27:39" x14ac:dyDescent="0.3">
      <c r="AA759" t="str">
        <f>IF(COUNTA('Procytrat DF'!A260,'Procytrat DF'!B260,'Procytrat DF'!C260)&gt;0,"DF","")</f>
        <v/>
      </c>
      <c r="AB759" t="str">
        <f>IFERROR(IF(ISNUMBER('Procytrat DF'!A260),'Procytrat DF'!A260,DATEVALUE('Procytrat DF'!A260)),"")</f>
        <v/>
      </c>
      <c r="AC759" t="str">
        <f>IF(AA759="","",'Procytrat DF'!B260)</f>
        <v/>
      </c>
      <c r="AD759" t="str">
        <f>IF(AA759="","",IFERROR(1*'Procytrat DF'!C260,IFERROR(_xludf.NUMBERVALUE('Procytrat DF'!C260,".",","),IFERROR(_xludf.NUMBERVALUE('Procytrat DF'!C260,",","."),0))))</f>
        <v/>
      </c>
      <c r="AE759" t="str">
        <f>IF(AA759="","",'Procytrat DF'!L260)</f>
        <v/>
      </c>
      <c r="AF759">
        <f t="shared" si="82"/>
        <v>0</v>
      </c>
      <c r="AG759" t="str">
        <f t="shared" si="83"/>
        <v/>
      </c>
      <c r="AH759" t="str">
        <f t="shared" si="84"/>
        <v/>
      </c>
      <c r="AI759">
        <f t="shared" si="85"/>
        <v>0</v>
      </c>
      <c r="AJ759">
        <f t="shared" si="86"/>
        <v>0</v>
      </c>
      <c r="AK759">
        <v>0</v>
      </c>
      <c r="AL759" t="str">
        <f>IF(AA759="","",IFERROR(IF(ISNUMBER('Procytrat DF'!D260),'Procytrat DF'!D260,IF(ISNUMBER(SEARCH("12",'Procytrat DF'!D260)),EDATE(AB759,12),IF(ISNUMBER(SEARCH("6",'Procytrat DF'!D260)),EDATE(AB759,6),IF(ISNUMBER(SEARCH("3",'Procytrat DF'!D260)),EDATE(AB759,3),DATEVALUE('Procytrat DF'!D260))))),""))</f>
        <v/>
      </c>
      <c r="AM759" t="str">
        <f t="shared" ca="1" si="87"/>
        <v/>
      </c>
    </row>
    <row r="760" spans="27:39" x14ac:dyDescent="0.3">
      <c r="AA760" t="str">
        <f>IF(COUNTA('Procytrat DF'!A261,'Procytrat DF'!B261,'Procytrat DF'!C261)&gt;0,"DF","")</f>
        <v/>
      </c>
      <c r="AB760" t="str">
        <f>IFERROR(IF(ISNUMBER('Procytrat DF'!A261),'Procytrat DF'!A261,DATEVALUE('Procytrat DF'!A261)),"")</f>
        <v/>
      </c>
      <c r="AC760" t="str">
        <f>IF(AA760="","",'Procytrat DF'!B261)</f>
        <v/>
      </c>
      <c r="AD760" t="str">
        <f>IF(AA760="","",IFERROR(1*'Procytrat DF'!C261,IFERROR(_xludf.NUMBERVALUE('Procytrat DF'!C261,".",","),IFERROR(_xludf.NUMBERVALUE('Procytrat DF'!C261,",","."),0))))</f>
        <v/>
      </c>
      <c r="AE760" t="str">
        <f>IF(AA760="","",'Procytrat DF'!L261)</f>
        <v/>
      </c>
      <c r="AF760">
        <f t="shared" si="82"/>
        <v>0</v>
      </c>
      <c r="AG760" t="str">
        <f t="shared" si="83"/>
        <v/>
      </c>
      <c r="AH760" t="str">
        <f t="shared" si="84"/>
        <v/>
      </c>
      <c r="AI760">
        <f t="shared" si="85"/>
        <v>0</v>
      </c>
      <c r="AJ760">
        <f t="shared" si="86"/>
        <v>0</v>
      </c>
      <c r="AK760">
        <v>0</v>
      </c>
      <c r="AL760" t="str">
        <f>IF(AA760="","",IFERROR(IF(ISNUMBER('Procytrat DF'!D261),'Procytrat DF'!D261,IF(ISNUMBER(SEARCH("12",'Procytrat DF'!D261)),EDATE(AB760,12),IF(ISNUMBER(SEARCH("6",'Procytrat DF'!D261)),EDATE(AB760,6),IF(ISNUMBER(SEARCH("3",'Procytrat DF'!D261)),EDATE(AB760,3),DATEVALUE('Procytrat DF'!D261))))),""))</f>
        <v/>
      </c>
      <c r="AM760" t="str">
        <f t="shared" ca="1" si="87"/>
        <v/>
      </c>
    </row>
    <row r="761" spans="27:39" x14ac:dyDescent="0.3">
      <c r="AA761" t="str">
        <f>IF(COUNTA('Procytrat DF'!A262,'Procytrat DF'!B262,'Procytrat DF'!C262)&gt;0,"DF","")</f>
        <v/>
      </c>
      <c r="AB761" t="str">
        <f>IFERROR(IF(ISNUMBER('Procytrat DF'!A262),'Procytrat DF'!A262,DATEVALUE('Procytrat DF'!A262)),"")</f>
        <v/>
      </c>
      <c r="AC761" t="str">
        <f>IF(AA761="","",'Procytrat DF'!B262)</f>
        <v/>
      </c>
      <c r="AD761" t="str">
        <f>IF(AA761="","",IFERROR(1*'Procytrat DF'!C262,IFERROR(_xludf.NUMBERVALUE('Procytrat DF'!C262,".",","),IFERROR(_xludf.NUMBERVALUE('Procytrat DF'!C262,",","."),0))))</f>
        <v/>
      </c>
      <c r="AE761" t="str">
        <f>IF(AA761="","",'Procytrat DF'!L262)</f>
        <v/>
      </c>
      <c r="AF761">
        <f t="shared" si="82"/>
        <v>0</v>
      </c>
      <c r="AG761" t="str">
        <f t="shared" si="83"/>
        <v/>
      </c>
      <c r="AH761" t="str">
        <f t="shared" si="84"/>
        <v/>
      </c>
      <c r="AI761">
        <f t="shared" si="85"/>
        <v>0</v>
      </c>
      <c r="AJ761">
        <f t="shared" si="86"/>
        <v>0</v>
      </c>
      <c r="AK761">
        <v>0</v>
      </c>
      <c r="AL761" t="str">
        <f>IF(AA761="","",IFERROR(IF(ISNUMBER('Procytrat DF'!D262),'Procytrat DF'!D262,IF(ISNUMBER(SEARCH("12",'Procytrat DF'!D262)),EDATE(AB761,12),IF(ISNUMBER(SEARCH("6",'Procytrat DF'!D262)),EDATE(AB761,6),IF(ISNUMBER(SEARCH("3",'Procytrat DF'!D262)),EDATE(AB761,3),DATEVALUE('Procytrat DF'!D262))))),""))</f>
        <v/>
      </c>
      <c r="AM761" t="str">
        <f t="shared" ca="1" si="87"/>
        <v/>
      </c>
    </row>
    <row r="762" spans="27:39" x14ac:dyDescent="0.3">
      <c r="AA762" t="str">
        <f>IF(COUNTA('Procytrat DF'!A263,'Procytrat DF'!B263,'Procytrat DF'!C263)&gt;0,"DF","")</f>
        <v/>
      </c>
      <c r="AB762" t="str">
        <f>IFERROR(IF(ISNUMBER('Procytrat DF'!A263),'Procytrat DF'!A263,DATEVALUE('Procytrat DF'!A263)),"")</f>
        <v/>
      </c>
      <c r="AC762" t="str">
        <f>IF(AA762="","",'Procytrat DF'!B263)</f>
        <v/>
      </c>
      <c r="AD762" t="str">
        <f>IF(AA762="","",IFERROR(1*'Procytrat DF'!C263,IFERROR(_xludf.NUMBERVALUE('Procytrat DF'!C263,".",","),IFERROR(_xludf.NUMBERVALUE('Procytrat DF'!C263,",","."),0))))</f>
        <v/>
      </c>
      <c r="AE762" t="str">
        <f>IF(AA762="","",'Procytrat DF'!L263)</f>
        <v/>
      </c>
      <c r="AF762">
        <f t="shared" si="82"/>
        <v>0</v>
      </c>
      <c r="AG762" t="str">
        <f t="shared" si="83"/>
        <v/>
      </c>
      <c r="AH762" t="str">
        <f t="shared" si="84"/>
        <v/>
      </c>
      <c r="AI762">
        <f t="shared" si="85"/>
        <v>0</v>
      </c>
      <c r="AJ762">
        <f t="shared" si="86"/>
        <v>0</v>
      </c>
      <c r="AK762">
        <v>0</v>
      </c>
      <c r="AL762" t="str">
        <f>IF(AA762="","",IFERROR(IF(ISNUMBER('Procytrat DF'!D263),'Procytrat DF'!D263,IF(ISNUMBER(SEARCH("12",'Procytrat DF'!D263)),EDATE(AB762,12),IF(ISNUMBER(SEARCH("6",'Procytrat DF'!D263)),EDATE(AB762,6),IF(ISNUMBER(SEARCH("3",'Procytrat DF'!D263)),EDATE(AB762,3),DATEVALUE('Procytrat DF'!D263))))),""))</f>
        <v/>
      </c>
      <c r="AM762" t="str">
        <f t="shared" ca="1" si="87"/>
        <v/>
      </c>
    </row>
    <row r="763" spans="27:39" x14ac:dyDescent="0.3">
      <c r="AA763" t="str">
        <f>IF(COUNTA('Procytrat DF'!A264,'Procytrat DF'!B264,'Procytrat DF'!C264)&gt;0,"DF","")</f>
        <v/>
      </c>
      <c r="AB763" t="str">
        <f>IFERROR(IF(ISNUMBER('Procytrat DF'!A264),'Procytrat DF'!A264,DATEVALUE('Procytrat DF'!A264)),"")</f>
        <v/>
      </c>
      <c r="AC763" t="str">
        <f>IF(AA763="","",'Procytrat DF'!B264)</f>
        <v/>
      </c>
      <c r="AD763" t="str">
        <f>IF(AA763="","",IFERROR(1*'Procytrat DF'!C264,IFERROR(_xludf.NUMBERVALUE('Procytrat DF'!C264,".",","),IFERROR(_xludf.NUMBERVALUE('Procytrat DF'!C264,",","."),0))))</f>
        <v/>
      </c>
      <c r="AE763" t="str">
        <f>IF(AA763="","",'Procytrat DF'!L264)</f>
        <v/>
      </c>
      <c r="AF763">
        <f t="shared" si="82"/>
        <v>0</v>
      </c>
      <c r="AG763" t="str">
        <f t="shared" si="83"/>
        <v/>
      </c>
      <c r="AH763" t="str">
        <f t="shared" si="84"/>
        <v/>
      </c>
      <c r="AI763">
        <f t="shared" si="85"/>
        <v>0</v>
      </c>
      <c r="AJ763">
        <f t="shared" si="86"/>
        <v>0</v>
      </c>
      <c r="AK763">
        <v>0</v>
      </c>
      <c r="AL763" t="str">
        <f>IF(AA763="","",IFERROR(IF(ISNUMBER('Procytrat DF'!D264),'Procytrat DF'!D264,IF(ISNUMBER(SEARCH("12",'Procytrat DF'!D264)),EDATE(AB763,12),IF(ISNUMBER(SEARCH("6",'Procytrat DF'!D264)),EDATE(AB763,6),IF(ISNUMBER(SEARCH("3",'Procytrat DF'!D264)),EDATE(AB763,3),DATEVALUE('Procytrat DF'!D264))))),""))</f>
        <v/>
      </c>
      <c r="AM763" t="str">
        <f t="shared" ca="1" si="87"/>
        <v/>
      </c>
    </row>
    <row r="764" spans="27:39" x14ac:dyDescent="0.3">
      <c r="AA764" t="str">
        <f>IF(COUNTA('Procytrat DF'!A265,'Procytrat DF'!B265,'Procytrat DF'!C265)&gt;0,"DF","")</f>
        <v/>
      </c>
      <c r="AB764" t="str">
        <f>IFERROR(IF(ISNUMBER('Procytrat DF'!A265),'Procytrat DF'!A265,DATEVALUE('Procytrat DF'!A265)),"")</f>
        <v/>
      </c>
      <c r="AC764" t="str">
        <f>IF(AA764="","",'Procytrat DF'!B265)</f>
        <v/>
      </c>
      <c r="AD764" t="str">
        <f>IF(AA764="","",IFERROR(1*'Procytrat DF'!C265,IFERROR(_xludf.NUMBERVALUE('Procytrat DF'!C265,".",","),IFERROR(_xludf.NUMBERVALUE('Procytrat DF'!C265,",","."),0))))</f>
        <v/>
      </c>
      <c r="AE764" t="str">
        <f>IF(AA764="","",'Procytrat DF'!L265)</f>
        <v/>
      </c>
      <c r="AF764">
        <f t="shared" si="82"/>
        <v>0</v>
      </c>
      <c r="AG764" t="str">
        <f t="shared" si="83"/>
        <v/>
      </c>
      <c r="AH764" t="str">
        <f t="shared" si="84"/>
        <v/>
      </c>
      <c r="AI764">
        <f t="shared" si="85"/>
        <v>0</v>
      </c>
      <c r="AJ764">
        <f t="shared" si="86"/>
        <v>0</v>
      </c>
      <c r="AK764">
        <v>0</v>
      </c>
      <c r="AL764" t="str">
        <f>IF(AA764="","",IFERROR(IF(ISNUMBER('Procytrat DF'!D265),'Procytrat DF'!D265,IF(ISNUMBER(SEARCH("12",'Procytrat DF'!D265)),EDATE(AB764,12),IF(ISNUMBER(SEARCH("6",'Procytrat DF'!D265)),EDATE(AB764,6),IF(ISNUMBER(SEARCH("3",'Procytrat DF'!D265)),EDATE(AB764,3),DATEVALUE('Procytrat DF'!D265))))),""))</f>
        <v/>
      </c>
      <c r="AM764" t="str">
        <f t="shared" ca="1" si="87"/>
        <v/>
      </c>
    </row>
    <row r="765" spans="27:39" x14ac:dyDescent="0.3">
      <c r="AA765" t="str">
        <f>IF(COUNTA('Procytrat DF'!A266,'Procytrat DF'!B266,'Procytrat DF'!C266)&gt;0,"DF","")</f>
        <v/>
      </c>
      <c r="AB765" t="str">
        <f>IFERROR(IF(ISNUMBER('Procytrat DF'!A266),'Procytrat DF'!A266,DATEVALUE('Procytrat DF'!A266)),"")</f>
        <v/>
      </c>
      <c r="AC765" t="str">
        <f>IF(AA765="","",'Procytrat DF'!B266)</f>
        <v/>
      </c>
      <c r="AD765" t="str">
        <f>IF(AA765="","",IFERROR(1*'Procytrat DF'!C266,IFERROR(_xludf.NUMBERVALUE('Procytrat DF'!C266,".",","),IFERROR(_xludf.NUMBERVALUE('Procytrat DF'!C266,",","."),0))))</f>
        <v/>
      </c>
      <c r="AE765" t="str">
        <f>IF(AA765="","",'Procytrat DF'!L266)</f>
        <v/>
      </c>
      <c r="AF765">
        <f t="shared" si="82"/>
        <v>0</v>
      </c>
      <c r="AG765" t="str">
        <f t="shared" si="83"/>
        <v/>
      </c>
      <c r="AH765" t="str">
        <f t="shared" si="84"/>
        <v/>
      </c>
      <c r="AI765">
        <f t="shared" si="85"/>
        <v>0</v>
      </c>
      <c r="AJ765">
        <f t="shared" si="86"/>
        <v>0</v>
      </c>
      <c r="AK765">
        <v>0</v>
      </c>
      <c r="AL765" t="str">
        <f>IF(AA765="","",IFERROR(IF(ISNUMBER('Procytrat DF'!D266),'Procytrat DF'!D266,IF(ISNUMBER(SEARCH("12",'Procytrat DF'!D266)),EDATE(AB765,12),IF(ISNUMBER(SEARCH("6",'Procytrat DF'!D266)),EDATE(AB765,6),IF(ISNUMBER(SEARCH("3",'Procytrat DF'!D266)),EDATE(AB765,3),DATEVALUE('Procytrat DF'!D266))))),""))</f>
        <v/>
      </c>
      <c r="AM765" t="str">
        <f t="shared" ca="1" si="87"/>
        <v/>
      </c>
    </row>
    <row r="766" spans="27:39" x14ac:dyDescent="0.3">
      <c r="AA766" t="str">
        <f>IF(COUNTA('Procytrat DF'!A267,'Procytrat DF'!B267,'Procytrat DF'!C267)&gt;0,"DF","")</f>
        <v/>
      </c>
      <c r="AB766" t="str">
        <f>IFERROR(IF(ISNUMBER('Procytrat DF'!A267),'Procytrat DF'!A267,DATEVALUE('Procytrat DF'!A267)),"")</f>
        <v/>
      </c>
      <c r="AC766" t="str">
        <f>IF(AA766="","",'Procytrat DF'!B267)</f>
        <v/>
      </c>
      <c r="AD766" t="str">
        <f>IF(AA766="","",IFERROR(1*'Procytrat DF'!C267,IFERROR(_xludf.NUMBERVALUE('Procytrat DF'!C267,".",","),IFERROR(_xludf.NUMBERVALUE('Procytrat DF'!C267,",","."),0))))</f>
        <v/>
      </c>
      <c r="AE766" t="str">
        <f>IF(AA766="","",'Procytrat DF'!L267)</f>
        <v/>
      </c>
      <c r="AF766">
        <f t="shared" si="82"/>
        <v>0</v>
      </c>
      <c r="AG766" t="str">
        <f t="shared" si="83"/>
        <v/>
      </c>
      <c r="AH766" t="str">
        <f t="shared" si="84"/>
        <v/>
      </c>
      <c r="AI766">
        <f t="shared" si="85"/>
        <v>0</v>
      </c>
      <c r="AJ766">
        <f t="shared" si="86"/>
        <v>0</v>
      </c>
      <c r="AK766">
        <v>0</v>
      </c>
      <c r="AL766" t="str">
        <f>IF(AA766="","",IFERROR(IF(ISNUMBER('Procytrat DF'!D267),'Procytrat DF'!D267,IF(ISNUMBER(SEARCH("12",'Procytrat DF'!D267)),EDATE(AB766,12),IF(ISNUMBER(SEARCH("6",'Procytrat DF'!D267)),EDATE(AB766,6),IF(ISNUMBER(SEARCH("3",'Procytrat DF'!D267)),EDATE(AB766,3),DATEVALUE('Procytrat DF'!D267))))),""))</f>
        <v/>
      </c>
      <c r="AM766" t="str">
        <f t="shared" ca="1" si="87"/>
        <v/>
      </c>
    </row>
    <row r="767" spans="27:39" x14ac:dyDescent="0.3">
      <c r="AA767" t="str">
        <f>IF(COUNTA('Procytrat DF'!A268,'Procytrat DF'!B268,'Procytrat DF'!C268)&gt;0,"DF","")</f>
        <v/>
      </c>
      <c r="AB767" t="str">
        <f>IFERROR(IF(ISNUMBER('Procytrat DF'!A268),'Procytrat DF'!A268,DATEVALUE('Procytrat DF'!A268)),"")</f>
        <v/>
      </c>
      <c r="AC767" t="str">
        <f>IF(AA767="","",'Procytrat DF'!B268)</f>
        <v/>
      </c>
      <c r="AD767" t="str">
        <f>IF(AA767="","",IFERROR(1*'Procytrat DF'!C268,IFERROR(_xludf.NUMBERVALUE('Procytrat DF'!C268,".",","),IFERROR(_xludf.NUMBERVALUE('Procytrat DF'!C268,",","."),0))))</f>
        <v/>
      </c>
      <c r="AE767" t="str">
        <f>IF(AA767="","",'Procytrat DF'!L268)</f>
        <v/>
      </c>
      <c r="AF767">
        <f t="shared" si="82"/>
        <v>0</v>
      </c>
      <c r="AG767" t="str">
        <f t="shared" si="83"/>
        <v/>
      </c>
      <c r="AH767" t="str">
        <f t="shared" si="84"/>
        <v/>
      </c>
      <c r="AI767">
        <f t="shared" si="85"/>
        <v>0</v>
      </c>
      <c r="AJ767">
        <f t="shared" si="86"/>
        <v>0</v>
      </c>
      <c r="AK767">
        <v>0</v>
      </c>
      <c r="AL767" t="str">
        <f>IF(AA767="","",IFERROR(IF(ISNUMBER('Procytrat DF'!D268),'Procytrat DF'!D268,IF(ISNUMBER(SEARCH("12",'Procytrat DF'!D268)),EDATE(AB767,12),IF(ISNUMBER(SEARCH("6",'Procytrat DF'!D268)),EDATE(AB767,6),IF(ISNUMBER(SEARCH("3",'Procytrat DF'!D268)),EDATE(AB767,3),DATEVALUE('Procytrat DF'!D268))))),""))</f>
        <v/>
      </c>
      <c r="AM767" t="str">
        <f t="shared" ca="1" si="87"/>
        <v/>
      </c>
    </row>
    <row r="768" spans="27:39" x14ac:dyDescent="0.3">
      <c r="AA768" t="str">
        <f>IF(COUNTA('Procytrat DF'!A269,'Procytrat DF'!B269,'Procytrat DF'!C269)&gt;0,"DF","")</f>
        <v/>
      </c>
      <c r="AB768" t="str">
        <f>IFERROR(IF(ISNUMBER('Procytrat DF'!A269),'Procytrat DF'!A269,DATEVALUE('Procytrat DF'!A269)),"")</f>
        <v/>
      </c>
      <c r="AC768" t="str">
        <f>IF(AA768="","",'Procytrat DF'!B269)</f>
        <v/>
      </c>
      <c r="AD768" t="str">
        <f>IF(AA768="","",IFERROR(1*'Procytrat DF'!C269,IFERROR(_xludf.NUMBERVALUE('Procytrat DF'!C269,".",","),IFERROR(_xludf.NUMBERVALUE('Procytrat DF'!C269,",","."),0))))</f>
        <v/>
      </c>
      <c r="AE768" t="str">
        <f>IF(AA768="","",'Procytrat DF'!L269)</f>
        <v/>
      </c>
      <c r="AF768">
        <f t="shared" si="82"/>
        <v>0</v>
      </c>
      <c r="AG768" t="str">
        <f t="shared" si="83"/>
        <v/>
      </c>
      <c r="AH768" t="str">
        <f t="shared" si="84"/>
        <v/>
      </c>
      <c r="AI768">
        <f t="shared" si="85"/>
        <v>0</v>
      </c>
      <c r="AJ768">
        <f t="shared" si="86"/>
        <v>0</v>
      </c>
      <c r="AK768">
        <v>0</v>
      </c>
      <c r="AL768" t="str">
        <f>IF(AA768="","",IFERROR(IF(ISNUMBER('Procytrat DF'!D269),'Procytrat DF'!D269,IF(ISNUMBER(SEARCH("12",'Procytrat DF'!D269)),EDATE(AB768,12),IF(ISNUMBER(SEARCH("6",'Procytrat DF'!D269)),EDATE(AB768,6),IF(ISNUMBER(SEARCH("3",'Procytrat DF'!D269)),EDATE(AB768,3),DATEVALUE('Procytrat DF'!D269))))),""))</f>
        <v/>
      </c>
      <c r="AM768" t="str">
        <f t="shared" ca="1" si="87"/>
        <v/>
      </c>
    </row>
    <row r="769" spans="27:39" x14ac:dyDescent="0.3">
      <c r="AA769" t="str">
        <f>IF(COUNTA('Procytrat DF'!A270,'Procytrat DF'!B270,'Procytrat DF'!C270)&gt;0,"DF","")</f>
        <v/>
      </c>
      <c r="AB769" t="str">
        <f>IFERROR(IF(ISNUMBER('Procytrat DF'!A270),'Procytrat DF'!A270,DATEVALUE('Procytrat DF'!A270)),"")</f>
        <v/>
      </c>
      <c r="AC769" t="str">
        <f>IF(AA769="","",'Procytrat DF'!B270)</f>
        <v/>
      </c>
      <c r="AD769" t="str">
        <f>IF(AA769="","",IFERROR(1*'Procytrat DF'!C270,IFERROR(_xludf.NUMBERVALUE('Procytrat DF'!C270,".",","),IFERROR(_xludf.NUMBERVALUE('Procytrat DF'!C270,",","."),0))))</f>
        <v/>
      </c>
      <c r="AE769" t="str">
        <f>IF(AA769="","",'Procytrat DF'!L270)</f>
        <v/>
      </c>
      <c r="AF769">
        <f t="shared" si="82"/>
        <v>0</v>
      </c>
      <c r="AG769" t="str">
        <f t="shared" si="83"/>
        <v/>
      </c>
      <c r="AH769" t="str">
        <f t="shared" si="84"/>
        <v/>
      </c>
      <c r="AI769">
        <f t="shared" si="85"/>
        <v>0</v>
      </c>
      <c r="AJ769">
        <f t="shared" si="86"/>
        <v>0</v>
      </c>
      <c r="AK769">
        <v>0</v>
      </c>
      <c r="AL769" t="str">
        <f>IF(AA769="","",IFERROR(IF(ISNUMBER('Procytrat DF'!D270),'Procytrat DF'!D270,IF(ISNUMBER(SEARCH("12",'Procytrat DF'!D270)),EDATE(AB769,12),IF(ISNUMBER(SEARCH("6",'Procytrat DF'!D270)),EDATE(AB769,6),IF(ISNUMBER(SEARCH("3",'Procytrat DF'!D270)),EDATE(AB769,3),DATEVALUE('Procytrat DF'!D270))))),""))</f>
        <v/>
      </c>
      <c r="AM769" t="str">
        <f t="shared" ca="1" si="87"/>
        <v/>
      </c>
    </row>
    <row r="770" spans="27:39" x14ac:dyDescent="0.3">
      <c r="AA770" t="str">
        <f>IF(COUNTA('Procytrat DF'!A271,'Procytrat DF'!B271,'Procytrat DF'!C271)&gt;0,"DF","")</f>
        <v/>
      </c>
      <c r="AB770" t="str">
        <f>IFERROR(IF(ISNUMBER('Procytrat DF'!A271),'Procytrat DF'!A271,DATEVALUE('Procytrat DF'!A271)),"")</f>
        <v/>
      </c>
      <c r="AC770" t="str">
        <f>IF(AA770="","",'Procytrat DF'!B271)</f>
        <v/>
      </c>
      <c r="AD770" t="str">
        <f>IF(AA770="","",IFERROR(1*'Procytrat DF'!C271,IFERROR(_xludf.NUMBERVALUE('Procytrat DF'!C271,".",","),IFERROR(_xludf.NUMBERVALUE('Procytrat DF'!C271,",","."),0))))</f>
        <v/>
      </c>
      <c r="AE770" t="str">
        <f>IF(AA770="","",'Procytrat DF'!L271)</f>
        <v/>
      </c>
      <c r="AF770">
        <f t="shared" ref="AF770:AF833" si="88">IF(AA770="",0,--ISNUMBER(SEARCH("aprovado",AE770)))</f>
        <v>0</v>
      </c>
      <c r="AG770" t="str">
        <f t="shared" ref="AG770:AG833" si="89">IF(AB770="","",YEAR(AB770))</f>
        <v/>
      </c>
      <c r="AH770" t="str">
        <f t="shared" ref="AH770:AH833" si="90">IF(AB770="","",MONTH(AB770))</f>
        <v/>
      </c>
      <c r="AI770">
        <f t="shared" ref="AI770:AI833" si="91">IF(AB770="",0,AB770+ROW()/1000000)</f>
        <v>0</v>
      </c>
      <c r="AJ770">
        <f t="shared" ref="AJ770:AJ833" si="92">--(AA770&lt;&gt;"")</f>
        <v>0</v>
      </c>
      <c r="AK770">
        <v>0</v>
      </c>
      <c r="AL770" t="str">
        <f>IF(AA770="","",IFERROR(IF(ISNUMBER('Procytrat DF'!D271),'Procytrat DF'!D271,IF(ISNUMBER(SEARCH("12",'Procytrat DF'!D271)),EDATE(AB770,12),IF(ISNUMBER(SEARCH("6",'Procytrat DF'!D271)),EDATE(AB770,6),IF(ISNUMBER(SEARCH("3",'Procytrat DF'!D271)),EDATE(AB770,3),DATEVALUE('Procytrat DF'!D271))))),""))</f>
        <v/>
      </c>
      <c r="AM770" t="str">
        <f t="shared" ref="AM770:AM833" ca="1" si="93">IF(AND(AJ770=1,AL770&lt;&gt;"",AL770&gt;=TODAY(),AG770=$W$3),AL770+ROW()/1000000,"")</f>
        <v/>
      </c>
    </row>
    <row r="771" spans="27:39" x14ac:dyDescent="0.3">
      <c r="AA771" t="str">
        <f>IF(COUNTA('Procytrat DF'!A272,'Procytrat DF'!B272,'Procytrat DF'!C272)&gt;0,"DF","")</f>
        <v/>
      </c>
      <c r="AB771" t="str">
        <f>IFERROR(IF(ISNUMBER('Procytrat DF'!A272),'Procytrat DF'!A272,DATEVALUE('Procytrat DF'!A272)),"")</f>
        <v/>
      </c>
      <c r="AC771" t="str">
        <f>IF(AA771="","",'Procytrat DF'!B272)</f>
        <v/>
      </c>
      <c r="AD771" t="str">
        <f>IF(AA771="","",IFERROR(1*'Procytrat DF'!C272,IFERROR(_xludf.NUMBERVALUE('Procytrat DF'!C272,".",","),IFERROR(_xludf.NUMBERVALUE('Procytrat DF'!C272,",","."),0))))</f>
        <v/>
      </c>
      <c r="AE771" t="str">
        <f>IF(AA771="","",'Procytrat DF'!L272)</f>
        <v/>
      </c>
      <c r="AF771">
        <f t="shared" si="88"/>
        <v>0</v>
      </c>
      <c r="AG771" t="str">
        <f t="shared" si="89"/>
        <v/>
      </c>
      <c r="AH771" t="str">
        <f t="shared" si="90"/>
        <v/>
      </c>
      <c r="AI771">
        <f t="shared" si="91"/>
        <v>0</v>
      </c>
      <c r="AJ771">
        <f t="shared" si="92"/>
        <v>0</v>
      </c>
      <c r="AK771">
        <v>0</v>
      </c>
      <c r="AL771" t="str">
        <f>IF(AA771="","",IFERROR(IF(ISNUMBER('Procytrat DF'!D272),'Procytrat DF'!D272,IF(ISNUMBER(SEARCH("12",'Procytrat DF'!D272)),EDATE(AB771,12),IF(ISNUMBER(SEARCH("6",'Procytrat DF'!D272)),EDATE(AB771,6),IF(ISNUMBER(SEARCH("3",'Procytrat DF'!D272)),EDATE(AB771,3),DATEVALUE('Procytrat DF'!D272))))),""))</f>
        <v/>
      </c>
      <c r="AM771" t="str">
        <f t="shared" ca="1" si="93"/>
        <v/>
      </c>
    </row>
    <row r="772" spans="27:39" x14ac:dyDescent="0.3">
      <c r="AA772" t="str">
        <f>IF(COUNTA('Procytrat DF'!A273,'Procytrat DF'!B273,'Procytrat DF'!C273)&gt;0,"DF","")</f>
        <v/>
      </c>
      <c r="AB772" t="str">
        <f>IFERROR(IF(ISNUMBER('Procytrat DF'!A273),'Procytrat DF'!A273,DATEVALUE('Procytrat DF'!A273)),"")</f>
        <v/>
      </c>
      <c r="AC772" t="str">
        <f>IF(AA772="","",'Procytrat DF'!B273)</f>
        <v/>
      </c>
      <c r="AD772" t="str">
        <f>IF(AA772="","",IFERROR(1*'Procytrat DF'!C273,IFERROR(_xludf.NUMBERVALUE('Procytrat DF'!C273,".",","),IFERROR(_xludf.NUMBERVALUE('Procytrat DF'!C273,",","."),0))))</f>
        <v/>
      </c>
      <c r="AE772" t="str">
        <f>IF(AA772="","",'Procytrat DF'!L273)</f>
        <v/>
      </c>
      <c r="AF772">
        <f t="shared" si="88"/>
        <v>0</v>
      </c>
      <c r="AG772" t="str">
        <f t="shared" si="89"/>
        <v/>
      </c>
      <c r="AH772" t="str">
        <f t="shared" si="90"/>
        <v/>
      </c>
      <c r="AI772">
        <f t="shared" si="91"/>
        <v>0</v>
      </c>
      <c r="AJ772">
        <f t="shared" si="92"/>
        <v>0</v>
      </c>
      <c r="AK772">
        <v>0</v>
      </c>
      <c r="AL772" t="str">
        <f>IF(AA772="","",IFERROR(IF(ISNUMBER('Procytrat DF'!D273),'Procytrat DF'!D273,IF(ISNUMBER(SEARCH("12",'Procytrat DF'!D273)),EDATE(AB772,12),IF(ISNUMBER(SEARCH("6",'Procytrat DF'!D273)),EDATE(AB772,6),IF(ISNUMBER(SEARCH("3",'Procytrat DF'!D273)),EDATE(AB772,3),DATEVALUE('Procytrat DF'!D273))))),""))</f>
        <v/>
      </c>
      <c r="AM772" t="str">
        <f t="shared" ca="1" si="93"/>
        <v/>
      </c>
    </row>
    <row r="773" spans="27:39" x14ac:dyDescent="0.3">
      <c r="AA773" t="str">
        <f>IF(COUNTA('Procytrat DF'!A274,'Procytrat DF'!B274,'Procytrat DF'!C274)&gt;0,"DF","")</f>
        <v/>
      </c>
      <c r="AB773" t="str">
        <f>IFERROR(IF(ISNUMBER('Procytrat DF'!A274),'Procytrat DF'!A274,DATEVALUE('Procytrat DF'!A274)),"")</f>
        <v/>
      </c>
      <c r="AC773" t="str">
        <f>IF(AA773="","",'Procytrat DF'!B274)</f>
        <v/>
      </c>
      <c r="AD773" t="str">
        <f>IF(AA773="","",IFERROR(1*'Procytrat DF'!C274,IFERROR(_xludf.NUMBERVALUE('Procytrat DF'!C274,".",","),IFERROR(_xludf.NUMBERVALUE('Procytrat DF'!C274,",","."),0))))</f>
        <v/>
      </c>
      <c r="AE773" t="str">
        <f>IF(AA773="","",'Procytrat DF'!L274)</f>
        <v/>
      </c>
      <c r="AF773">
        <f t="shared" si="88"/>
        <v>0</v>
      </c>
      <c r="AG773" t="str">
        <f t="shared" si="89"/>
        <v/>
      </c>
      <c r="AH773" t="str">
        <f t="shared" si="90"/>
        <v/>
      </c>
      <c r="AI773">
        <f t="shared" si="91"/>
        <v>0</v>
      </c>
      <c r="AJ773">
        <f t="shared" si="92"/>
        <v>0</v>
      </c>
      <c r="AK773">
        <v>0</v>
      </c>
      <c r="AL773" t="str">
        <f>IF(AA773="","",IFERROR(IF(ISNUMBER('Procytrat DF'!D274),'Procytrat DF'!D274,IF(ISNUMBER(SEARCH("12",'Procytrat DF'!D274)),EDATE(AB773,12),IF(ISNUMBER(SEARCH("6",'Procytrat DF'!D274)),EDATE(AB773,6),IF(ISNUMBER(SEARCH("3",'Procytrat DF'!D274)),EDATE(AB773,3),DATEVALUE('Procytrat DF'!D274))))),""))</f>
        <v/>
      </c>
      <c r="AM773" t="str">
        <f t="shared" ca="1" si="93"/>
        <v/>
      </c>
    </row>
    <row r="774" spans="27:39" x14ac:dyDescent="0.3">
      <c r="AA774" t="str">
        <f>IF(COUNTA('Procytrat DF'!A275,'Procytrat DF'!B275,'Procytrat DF'!C275)&gt;0,"DF","")</f>
        <v/>
      </c>
      <c r="AB774" t="str">
        <f>IFERROR(IF(ISNUMBER('Procytrat DF'!A275),'Procytrat DF'!A275,DATEVALUE('Procytrat DF'!A275)),"")</f>
        <v/>
      </c>
      <c r="AC774" t="str">
        <f>IF(AA774="","",'Procytrat DF'!B275)</f>
        <v/>
      </c>
      <c r="AD774" t="str">
        <f>IF(AA774="","",IFERROR(1*'Procytrat DF'!C275,IFERROR(_xludf.NUMBERVALUE('Procytrat DF'!C275,".",","),IFERROR(_xludf.NUMBERVALUE('Procytrat DF'!C275,",","."),0))))</f>
        <v/>
      </c>
      <c r="AE774" t="str">
        <f>IF(AA774="","",'Procytrat DF'!L275)</f>
        <v/>
      </c>
      <c r="AF774">
        <f t="shared" si="88"/>
        <v>0</v>
      </c>
      <c r="AG774" t="str">
        <f t="shared" si="89"/>
        <v/>
      </c>
      <c r="AH774" t="str">
        <f t="shared" si="90"/>
        <v/>
      </c>
      <c r="AI774">
        <f t="shared" si="91"/>
        <v>0</v>
      </c>
      <c r="AJ774">
        <f t="shared" si="92"/>
        <v>0</v>
      </c>
      <c r="AK774">
        <v>0</v>
      </c>
      <c r="AL774" t="str">
        <f>IF(AA774="","",IFERROR(IF(ISNUMBER('Procytrat DF'!D275),'Procytrat DF'!D275,IF(ISNUMBER(SEARCH("12",'Procytrat DF'!D275)),EDATE(AB774,12),IF(ISNUMBER(SEARCH("6",'Procytrat DF'!D275)),EDATE(AB774,6),IF(ISNUMBER(SEARCH("3",'Procytrat DF'!D275)),EDATE(AB774,3),DATEVALUE('Procytrat DF'!D275))))),""))</f>
        <v/>
      </c>
      <c r="AM774" t="str">
        <f t="shared" ca="1" si="93"/>
        <v/>
      </c>
    </row>
    <row r="775" spans="27:39" x14ac:dyDescent="0.3">
      <c r="AA775" t="str">
        <f>IF(COUNTA('Procytrat DF'!A276,'Procytrat DF'!B276,'Procytrat DF'!C276)&gt;0,"DF","")</f>
        <v/>
      </c>
      <c r="AB775" t="str">
        <f>IFERROR(IF(ISNUMBER('Procytrat DF'!A276),'Procytrat DF'!A276,DATEVALUE('Procytrat DF'!A276)),"")</f>
        <v/>
      </c>
      <c r="AC775" t="str">
        <f>IF(AA775="","",'Procytrat DF'!B276)</f>
        <v/>
      </c>
      <c r="AD775" t="str">
        <f>IF(AA775="","",IFERROR(1*'Procytrat DF'!C276,IFERROR(_xludf.NUMBERVALUE('Procytrat DF'!C276,".",","),IFERROR(_xludf.NUMBERVALUE('Procytrat DF'!C276,",","."),0))))</f>
        <v/>
      </c>
      <c r="AE775" t="str">
        <f>IF(AA775="","",'Procytrat DF'!L276)</f>
        <v/>
      </c>
      <c r="AF775">
        <f t="shared" si="88"/>
        <v>0</v>
      </c>
      <c r="AG775" t="str">
        <f t="shared" si="89"/>
        <v/>
      </c>
      <c r="AH775" t="str">
        <f t="shared" si="90"/>
        <v/>
      </c>
      <c r="AI775">
        <f t="shared" si="91"/>
        <v>0</v>
      </c>
      <c r="AJ775">
        <f t="shared" si="92"/>
        <v>0</v>
      </c>
      <c r="AK775">
        <v>0</v>
      </c>
      <c r="AL775" t="str">
        <f>IF(AA775="","",IFERROR(IF(ISNUMBER('Procytrat DF'!D276),'Procytrat DF'!D276,IF(ISNUMBER(SEARCH("12",'Procytrat DF'!D276)),EDATE(AB775,12),IF(ISNUMBER(SEARCH("6",'Procytrat DF'!D276)),EDATE(AB775,6),IF(ISNUMBER(SEARCH("3",'Procytrat DF'!D276)),EDATE(AB775,3),DATEVALUE('Procytrat DF'!D276))))),""))</f>
        <v/>
      </c>
      <c r="AM775" t="str">
        <f t="shared" ca="1" si="93"/>
        <v/>
      </c>
    </row>
    <row r="776" spans="27:39" x14ac:dyDescent="0.3">
      <c r="AA776" t="str">
        <f>IF(COUNTA('Procytrat DF'!A277,'Procytrat DF'!B277,'Procytrat DF'!C277)&gt;0,"DF","")</f>
        <v/>
      </c>
      <c r="AB776" t="str">
        <f>IFERROR(IF(ISNUMBER('Procytrat DF'!A277),'Procytrat DF'!A277,DATEVALUE('Procytrat DF'!A277)),"")</f>
        <v/>
      </c>
      <c r="AC776" t="str">
        <f>IF(AA776="","",'Procytrat DF'!B277)</f>
        <v/>
      </c>
      <c r="AD776" t="str">
        <f>IF(AA776="","",IFERROR(1*'Procytrat DF'!C277,IFERROR(_xludf.NUMBERVALUE('Procytrat DF'!C277,".",","),IFERROR(_xludf.NUMBERVALUE('Procytrat DF'!C277,",","."),0))))</f>
        <v/>
      </c>
      <c r="AE776" t="str">
        <f>IF(AA776="","",'Procytrat DF'!L277)</f>
        <v/>
      </c>
      <c r="AF776">
        <f t="shared" si="88"/>
        <v>0</v>
      </c>
      <c r="AG776" t="str">
        <f t="shared" si="89"/>
        <v/>
      </c>
      <c r="AH776" t="str">
        <f t="shared" si="90"/>
        <v/>
      </c>
      <c r="AI776">
        <f t="shared" si="91"/>
        <v>0</v>
      </c>
      <c r="AJ776">
        <f t="shared" si="92"/>
        <v>0</v>
      </c>
      <c r="AK776">
        <v>0</v>
      </c>
      <c r="AL776" t="str">
        <f>IF(AA776="","",IFERROR(IF(ISNUMBER('Procytrat DF'!D277),'Procytrat DF'!D277,IF(ISNUMBER(SEARCH("12",'Procytrat DF'!D277)),EDATE(AB776,12),IF(ISNUMBER(SEARCH("6",'Procytrat DF'!D277)),EDATE(AB776,6),IF(ISNUMBER(SEARCH("3",'Procytrat DF'!D277)),EDATE(AB776,3),DATEVALUE('Procytrat DF'!D277))))),""))</f>
        <v/>
      </c>
      <c r="AM776" t="str">
        <f t="shared" ca="1" si="93"/>
        <v/>
      </c>
    </row>
    <row r="777" spans="27:39" x14ac:dyDescent="0.3">
      <c r="AA777" t="str">
        <f>IF(COUNTA('Procytrat DF'!A278,'Procytrat DF'!B278,'Procytrat DF'!C278)&gt;0,"DF","")</f>
        <v/>
      </c>
      <c r="AB777" t="str">
        <f>IFERROR(IF(ISNUMBER('Procytrat DF'!A278),'Procytrat DF'!A278,DATEVALUE('Procytrat DF'!A278)),"")</f>
        <v/>
      </c>
      <c r="AC777" t="str">
        <f>IF(AA777="","",'Procytrat DF'!B278)</f>
        <v/>
      </c>
      <c r="AD777" t="str">
        <f>IF(AA777="","",IFERROR(1*'Procytrat DF'!C278,IFERROR(_xludf.NUMBERVALUE('Procytrat DF'!C278,".",","),IFERROR(_xludf.NUMBERVALUE('Procytrat DF'!C278,",","."),0))))</f>
        <v/>
      </c>
      <c r="AE777" t="str">
        <f>IF(AA777="","",'Procytrat DF'!L278)</f>
        <v/>
      </c>
      <c r="AF777">
        <f t="shared" si="88"/>
        <v>0</v>
      </c>
      <c r="AG777" t="str">
        <f t="shared" si="89"/>
        <v/>
      </c>
      <c r="AH777" t="str">
        <f t="shared" si="90"/>
        <v/>
      </c>
      <c r="AI777">
        <f t="shared" si="91"/>
        <v>0</v>
      </c>
      <c r="AJ777">
        <f t="shared" si="92"/>
        <v>0</v>
      </c>
      <c r="AK777">
        <v>0</v>
      </c>
      <c r="AL777" t="str">
        <f>IF(AA777="","",IFERROR(IF(ISNUMBER('Procytrat DF'!D278),'Procytrat DF'!D278,IF(ISNUMBER(SEARCH("12",'Procytrat DF'!D278)),EDATE(AB777,12),IF(ISNUMBER(SEARCH("6",'Procytrat DF'!D278)),EDATE(AB777,6),IF(ISNUMBER(SEARCH("3",'Procytrat DF'!D278)),EDATE(AB777,3),DATEVALUE('Procytrat DF'!D278))))),""))</f>
        <v/>
      </c>
      <c r="AM777" t="str">
        <f t="shared" ca="1" si="93"/>
        <v/>
      </c>
    </row>
    <row r="778" spans="27:39" x14ac:dyDescent="0.3">
      <c r="AA778" t="str">
        <f>IF(COUNTA('Procytrat DF'!A279,'Procytrat DF'!B279,'Procytrat DF'!C279)&gt;0,"DF","")</f>
        <v/>
      </c>
      <c r="AB778" t="str">
        <f>IFERROR(IF(ISNUMBER('Procytrat DF'!A279),'Procytrat DF'!A279,DATEVALUE('Procytrat DF'!A279)),"")</f>
        <v/>
      </c>
      <c r="AC778" t="str">
        <f>IF(AA778="","",'Procytrat DF'!B279)</f>
        <v/>
      </c>
      <c r="AD778" t="str">
        <f>IF(AA778="","",IFERROR(1*'Procytrat DF'!C279,IFERROR(_xludf.NUMBERVALUE('Procytrat DF'!C279,".",","),IFERROR(_xludf.NUMBERVALUE('Procytrat DF'!C279,",","."),0))))</f>
        <v/>
      </c>
      <c r="AE778" t="str">
        <f>IF(AA778="","",'Procytrat DF'!L279)</f>
        <v/>
      </c>
      <c r="AF778">
        <f t="shared" si="88"/>
        <v>0</v>
      </c>
      <c r="AG778" t="str">
        <f t="shared" si="89"/>
        <v/>
      </c>
      <c r="AH778" t="str">
        <f t="shared" si="90"/>
        <v/>
      </c>
      <c r="AI778">
        <f t="shared" si="91"/>
        <v>0</v>
      </c>
      <c r="AJ778">
        <f t="shared" si="92"/>
        <v>0</v>
      </c>
      <c r="AK778">
        <v>0</v>
      </c>
      <c r="AL778" t="str">
        <f>IF(AA778="","",IFERROR(IF(ISNUMBER('Procytrat DF'!D279),'Procytrat DF'!D279,IF(ISNUMBER(SEARCH("12",'Procytrat DF'!D279)),EDATE(AB778,12),IF(ISNUMBER(SEARCH("6",'Procytrat DF'!D279)),EDATE(AB778,6),IF(ISNUMBER(SEARCH("3",'Procytrat DF'!D279)),EDATE(AB778,3),DATEVALUE('Procytrat DF'!D279))))),""))</f>
        <v/>
      </c>
      <c r="AM778" t="str">
        <f t="shared" ca="1" si="93"/>
        <v/>
      </c>
    </row>
    <row r="779" spans="27:39" x14ac:dyDescent="0.3">
      <c r="AA779" t="str">
        <f>IF(COUNTA('Procytrat DF'!A280,'Procytrat DF'!B280,'Procytrat DF'!C280)&gt;0,"DF","")</f>
        <v/>
      </c>
      <c r="AB779" t="str">
        <f>IFERROR(IF(ISNUMBER('Procytrat DF'!A280),'Procytrat DF'!A280,DATEVALUE('Procytrat DF'!A280)),"")</f>
        <v/>
      </c>
      <c r="AC779" t="str">
        <f>IF(AA779="","",'Procytrat DF'!B280)</f>
        <v/>
      </c>
      <c r="AD779" t="str">
        <f>IF(AA779="","",IFERROR(1*'Procytrat DF'!C280,IFERROR(_xludf.NUMBERVALUE('Procytrat DF'!C280,".",","),IFERROR(_xludf.NUMBERVALUE('Procytrat DF'!C280,",","."),0))))</f>
        <v/>
      </c>
      <c r="AE779" t="str">
        <f>IF(AA779="","",'Procytrat DF'!L280)</f>
        <v/>
      </c>
      <c r="AF779">
        <f t="shared" si="88"/>
        <v>0</v>
      </c>
      <c r="AG779" t="str">
        <f t="shared" si="89"/>
        <v/>
      </c>
      <c r="AH779" t="str">
        <f t="shared" si="90"/>
        <v/>
      </c>
      <c r="AI779">
        <f t="shared" si="91"/>
        <v>0</v>
      </c>
      <c r="AJ779">
        <f t="shared" si="92"/>
        <v>0</v>
      </c>
      <c r="AK779">
        <v>0</v>
      </c>
      <c r="AL779" t="str">
        <f>IF(AA779="","",IFERROR(IF(ISNUMBER('Procytrat DF'!D280),'Procytrat DF'!D280,IF(ISNUMBER(SEARCH("12",'Procytrat DF'!D280)),EDATE(AB779,12),IF(ISNUMBER(SEARCH("6",'Procytrat DF'!D280)),EDATE(AB779,6),IF(ISNUMBER(SEARCH("3",'Procytrat DF'!D280)),EDATE(AB779,3),DATEVALUE('Procytrat DF'!D280))))),""))</f>
        <v/>
      </c>
      <c r="AM779" t="str">
        <f t="shared" ca="1" si="93"/>
        <v/>
      </c>
    </row>
    <row r="780" spans="27:39" x14ac:dyDescent="0.3">
      <c r="AA780" t="str">
        <f>IF(COUNTA('Procytrat DF'!A281,'Procytrat DF'!B281,'Procytrat DF'!C281)&gt;0,"DF","")</f>
        <v/>
      </c>
      <c r="AB780" t="str">
        <f>IFERROR(IF(ISNUMBER('Procytrat DF'!A281),'Procytrat DF'!A281,DATEVALUE('Procytrat DF'!A281)),"")</f>
        <v/>
      </c>
      <c r="AC780" t="str">
        <f>IF(AA780="","",'Procytrat DF'!B281)</f>
        <v/>
      </c>
      <c r="AD780" t="str">
        <f>IF(AA780="","",IFERROR(1*'Procytrat DF'!C281,IFERROR(_xludf.NUMBERVALUE('Procytrat DF'!C281,".",","),IFERROR(_xludf.NUMBERVALUE('Procytrat DF'!C281,",","."),0))))</f>
        <v/>
      </c>
      <c r="AE780" t="str">
        <f>IF(AA780="","",'Procytrat DF'!L281)</f>
        <v/>
      </c>
      <c r="AF780">
        <f t="shared" si="88"/>
        <v>0</v>
      </c>
      <c r="AG780" t="str">
        <f t="shared" si="89"/>
        <v/>
      </c>
      <c r="AH780" t="str">
        <f t="shared" si="90"/>
        <v/>
      </c>
      <c r="AI780">
        <f t="shared" si="91"/>
        <v>0</v>
      </c>
      <c r="AJ780">
        <f t="shared" si="92"/>
        <v>0</v>
      </c>
      <c r="AK780">
        <v>0</v>
      </c>
      <c r="AL780" t="str">
        <f>IF(AA780="","",IFERROR(IF(ISNUMBER('Procytrat DF'!D281),'Procytrat DF'!D281,IF(ISNUMBER(SEARCH("12",'Procytrat DF'!D281)),EDATE(AB780,12),IF(ISNUMBER(SEARCH("6",'Procytrat DF'!D281)),EDATE(AB780,6),IF(ISNUMBER(SEARCH("3",'Procytrat DF'!D281)),EDATE(AB780,3),DATEVALUE('Procytrat DF'!D281))))),""))</f>
        <v/>
      </c>
      <c r="AM780" t="str">
        <f t="shared" ca="1" si="93"/>
        <v/>
      </c>
    </row>
    <row r="781" spans="27:39" x14ac:dyDescent="0.3">
      <c r="AA781" t="str">
        <f>IF(COUNTA('Procytrat DF'!A282,'Procytrat DF'!B282,'Procytrat DF'!C282)&gt;0,"DF","")</f>
        <v/>
      </c>
      <c r="AB781" t="str">
        <f>IFERROR(IF(ISNUMBER('Procytrat DF'!A282),'Procytrat DF'!A282,DATEVALUE('Procytrat DF'!A282)),"")</f>
        <v/>
      </c>
      <c r="AC781" t="str">
        <f>IF(AA781="","",'Procytrat DF'!B282)</f>
        <v/>
      </c>
      <c r="AD781" t="str">
        <f>IF(AA781="","",IFERROR(1*'Procytrat DF'!C282,IFERROR(_xludf.NUMBERVALUE('Procytrat DF'!C282,".",","),IFERROR(_xludf.NUMBERVALUE('Procytrat DF'!C282,",","."),0))))</f>
        <v/>
      </c>
      <c r="AE781" t="str">
        <f>IF(AA781="","",'Procytrat DF'!L282)</f>
        <v/>
      </c>
      <c r="AF781">
        <f t="shared" si="88"/>
        <v>0</v>
      </c>
      <c r="AG781" t="str">
        <f t="shared" si="89"/>
        <v/>
      </c>
      <c r="AH781" t="str">
        <f t="shared" si="90"/>
        <v/>
      </c>
      <c r="AI781">
        <f t="shared" si="91"/>
        <v>0</v>
      </c>
      <c r="AJ781">
        <f t="shared" si="92"/>
        <v>0</v>
      </c>
      <c r="AK781">
        <v>0</v>
      </c>
      <c r="AL781" t="str">
        <f>IF(AA781="","",IFERROR(IF(ISNUMBER('Procytrat DF'!D282),'Procytrat DF'!D282,IF(ISNUMBER(SEARCH("12",'Procytrat DF'!D282)),EDATE(AB781,12),IF(ISNUMBER(SEARCH("6",'Procytrat DF'!D282)),EDATE(AB781,6),IF(ISNUMBER(SEARCH("3",'Procytrat DF'!D282)),EDATE(AB781,3),DATEVALUE('Procytrat DF'!D282))))),""))</f>
        <v/>
      </c>
      <c r="AM781" t="str">
        <f t="shared" ca="1" si="93"/>
        <v/>
      </c>
    </row>
    <row r="782" spans="27:39" x14ac:dyDescent="0.3">
      <c r="AA782" t="str">
        <f>IF(COUNTA('Procytrat DF'!A283,'Procytrat DF'!B283,'Procytrat DF'!C283)&gt;0,"DF","")</f>
        <v/>
      </c>
      <c r="AB782" t="str">
        <f>IFERROR(IF(ISNUMBER('Procytrat DF'!A283),'Procytrat DF'!A283,DATEVALUE('Procytrat DF'!A283)),"")</f>
        <v/>
      </c>
      <c r="AC782" t="str">
        <f>IF(AA782="","",'Procytrat DF'!B283)</f>
        <v/>
      </c>
      <c r="AD782" t="str">
        <f>IF(AA782="","",IFERROR(1*'Procytrat DF'!C283,IFERROR(_xludf.NUMBERVALUE('Procytrat DF'!C283,".",","),IFERROR(_xludf.NUMBERVALUE('Procytrat DF'!C283,",","."),0))))</f>
        <v/>
      </c>
      <c r="AE782" t="str">
        <f>IF(AA782="","",'Procytrat DF'!L283)</f>
        <v/>
      </c>
      <c r="AF782">
        <f t="shared" si="88"/>
        <v>0</v>
      </c>
      <c r="AG782" t="str">
        <f t="shared" si="89"/>
        <v/>
      </c>
      <c r="AH782" t="str">
        <f t="shared" si="90"/>
        <v/>
      </c>
      <c r="AI782">
        <f t="shared" si="91"/>
        <v>0</v>
      </c>
      <c r="AJ782">
        <f t="shared" si="92"/>
        <v>0</v>
      </c>
      <c r="AK782">
        <v>0</v>
      </c>
      <c r="AL782" t="str">
        <f>IF(AA782="","",IFERROR(IF(ISNUMBER('Procytrat DF'!D283),'Procytrat DF'!D283,IF(ISNUMBER(SEARCH("12",'Procytrat DF'!D283)),EDATE(AB782,12),IF(ISNUMBER(SEARCH("6",'Procytrat DF'!D283)),EDATE(AB782,6),IF(ISNUMBER(SEARCH("3",'Procytrat DF'!D283)),EDATE(AB782,3),DATEVALUE('Procytrat DF'!D283))))),""))</f>
        <v/>
      </c>
      <c r="AM782" t="str">
        <f t="shared" ca="1" si="93"/>
        <v/>
      </c>
    </row>
    <row r="783" spans="27:39" x14ac:dyDescent="0.3">
      <c r="AA783" t="str">
        <f>IF(COUNTA('Procytrat DF'!A284,'Procytrat DF'!B284,'Procytrat DF'!C284)&gt;0,"DF","")</f>
        <v/>
      </c>
      <c r="AB783" t="str">
        <f>IFERROR(IF(ISNUMBER('Procytrat DF'!A284),'Procytrat DF'!A284,DATEVALUE('Procytrat DF'!A284)),"")</f>
        <v/>
      </c>
      <c r="AC783" t="str">
        <f>IF(AA783="","",'Procytrat DF'!B284)</f>
        <v/>
      </c>
      <c r="AD783" t="str">
        <f>IF(AA783="","",IFERROR(1*'Procytrat DF'!C284,IFERROR(_xludf.NUMBERVALUE('Procytrat DF'!C284,".",","),IFERROR(_xludf.NUMBERVALUE('Procytrat DF'!C284,",","."),0))))</f>
        <v/>
      </c>
      <c r="AE783" t="str">
        <f>IF(AA783="","",'Procytrat DF'!L284)</f>
        <v/>
      </c>
      <c r="AF783">
        <f t="shared" si="88"/>
        <v>0</v>
      </c>
      <c r="AG783" t="str">
        <f t="shared" si="89"/>
        <v/>
      </c>
      <c r="AH783" t="str">
        <f t="shared" si="90"/>
        <v/>
      </c>
      <c r="AI783">
        <f t="shared" si="91"/>
        <v>0</v>
      </c>
      <c r="AJ783">
        <f t="shared" si="92"/>
        <v>0</v>
      </c>
      <c r="AK783">
        <v>0</v>
      </c>
      <c r="AL783" t="str">
        <f>IF(AA783="","",IFERROR(IF(ISNUMBER('Procytrat DF'!D284),'Procytrat DF'!D284,IF(ISNUMBER(SEARCH("12",'Procytrat DF'!D284)),EDATE(AB783,12),IF(ISNUMBER(SEARCH("6",'Procytrat DF'!D284)),EDATE(AB783,6),IF(ISNUMBER(SEARCH("3",'Procytrat DF'!D284)),EDATE(AB783,3),DATEVALUE('Procytrat DF'!D284))))),""))</f>
        <v/>
      </c>
      <c r="AM783" t="str">
        <f t="shared" ca="1" si="93"/>
        <v/>
      </c>
    </row>
    <row r="784" spans="27:39" x14ac:dyDescent="0.3">
      <c r="AA784" t="str">
        <f>IF(COUNTA('Procytrat DF'!A285,'Procytrat DF'!B285,'Procytrat DF'!C285)&gt;0,"DF","")</f>
        <v/>
      </c>
      <c r="AB784" t="str">
        <f>IFERROR(IF(ISNUMBER('Procytrat DF'!A285),'Procytrat DF'!A285,DATEVALUE('Procytrat DF'!A285)),"")</f>
        <v/>
      </c>
      <c r="AC784" t="str">
        <f>IF(AA784="","",'Procytrat DF'!B285)</f>
        <v/>
      </c>
      <c r="AD784" t="str">
        <f>IF(AA784="","",IFERROR(1*'Procytrat DF'!C285,IFERROR(_xludf.NUMBERVALUE('Procytrat DF'!C285,".",","),IFERROR(_xludf.NUMBERVALUE('Procytrat DF'!C285,",","."),0))))</f>
        <v/>
      </c>
      <c r="AE784" t="str">
        <f>IF(AA784="","",'Procytrat DF'!L285)</f>
        <v/>
      </c>
      <c r="AF784">
        <f t="shared" si="88"/>
        <v>0</v>
      </c>
      <c r="AG784" t="str">
        <f t="shared" si="89"/>
        <v/>
      </c>
      <c r="AH784" t="str">
        <f t="shared" si="90"/>
        <v/>
      </c>
      <c r="AI784">
        <f t="shared" si="91"/>
        <v>0</v>
      </c>
      <c r="AJ784">
        <f t="shared" si="92"/>
        <v>0</v>
      </c>
      <c r="AK784">
        <v>0</v>
      </c>
      <c r="AL784" t="str">
        <f>IF(AA784="","",IFERROR(IF(ISNUMBER('Procytrat DF'!D285),'Procytrat DF'!D285,IF(ISNUMBER(SEARCH("12",'Procytrat DF'!D285)),EDATE(AB784,12),IF(ISNUMBER(SEARCH("6",'Procytrat DF'!D285)),EDATE(AB784,6),IF(ISNUMBER(SEARCH("3",'Procytrat DF'!D285)),EDATE(AB784,3),DATEVALUE('Procytrat DF'!D285))))),""))</f>
        <v/>
      </c>
      <c r="AM784" t="str">
        <f t="shared" ca="1" si="93"/>
        <v/>
      </c>
    </row>
    <row r="785" spans="27:39" x14ac:dyDescent="0.3">
      <c r="AA785" t="str">
        <f>IF(COUNTA('Procytrat DF'!A286,'Procytrat DF'!B286,'Procytrat DF'!C286)&gt;0,"DF","")</f>
        <v/>
      </c>
      <c r="AB785" t="str">
        <f>IFERROR(IF(ISNUMBER('Procytrat DF'!A286),'Procytrat DF'!A286,DATEVALUE('Procytrat DF'!A286)),"")</f>
        <v/>
      </c>
      <c r="AC785" t="str">
        <f>IF(AA785="","",'Procytrat DF'!B286)</f>
        <v/>
      </c>
      <c r="AD785" t="str">
        <f>IF(AA785="","",IFERROR(1*'Procytrat DF'!C286,IFERROR(_xludf.NUMBERVALUE('Procytrat DF'!C286,".",","),IFERROR(_xludf.NUMBERVALUE('Procytrat DF'!C286,",","."),0))))</f>
        <v/>
      </c>
      <c r="AE785" t="str">
        <f>IF(AA785="","",'Procytrat DF'!L286)</f>
        <v/>
      </c>
      <c r="AF785">
        <f t="shared" si="88"/>
        <v>0</v>
      </c>
      <c r="AG785" t="str">
        <f t="shared" si="89"/>
        <v/>
      </c>
      <c r="AH785" t="str">
        <f t="shared" si="90"/>
        <v/>
      </c>
      <c r="AI785">
        <f t="shared" si="91"/>
        <v>0</v>
      </c>
      <c r="AJ785">
        <f t="shared" si="92"/>
        <v>0</v>
      </c>
      <c r="AK785">
        <v>0</v>
      </c>
      <c r="AL785" t="str">
        <f>IF(AA785="","",IFERROR(IF(ISNUMBER('Procytrat DF'!D286),'Procytrat DF'!D286,IF(ISNUMBER(SEARCH("12",'Procytrat DF'!D286)),EDATE(AB785,12),IF(ISNUMBER(SEARCH("6",'Procytrat DF'!D286)),EDATE(AB785,6),IF(ISNUMBER(SEARCH("3",'Procytrat DF'!D286)),EDATE(AB785,3),DATEVALUE('Procytrat DF'!D286))))),""))</f>
        <v/>
      </c>
      <c r="AM785" t="str">
        <f t="shared" ca="1" si="93"/>
        <v/>
      </c>
    </row>
    <row r="786" spans="27:39" x14ac:dyDescent="0.3">
      <c r="AA786" t="str">
        <f>IF(COUNTA('Procytrat DF'!A287,'Procytrat DF'!B287,'Procytrat DF'!C287)&gt;0,"DF","")</f>
        <v/>
      </c>
      <c r="AB786" t="str">
        <f>IFERROR(IF(ISNUMBER('Procytrat DF'!A287),'Procytrat DF'!A287,DATEVALUE('Procytrat DF'!A287)),"")</f>
        <v/>
      </c>
      <c r="AC786" t="str">
        <f>IF(AA786="","",'Procytrat DF'!B287)</f>
        <v/>
      </c>
      <c r="AD786" t="str">
        <f>IF(AA786="","",IFERROR(1*'Procytrat DF'!C287,IFERROR(_xludf.NUMBERVALUE('Procytrat DF'!C287,".",","),IFERROR(_xludf.NUMBERVALUE('Procytrat DF'!C287,",","."),0))))</f>
        <v/>
      </c>
      <c r="AE786" t="str">
        <f>IF(AA786="","",'Procytrat DF'!L287)</f>
        <v/>
      </c>
      <c r="AF786">
        <f t="shared" si="88"/>
        <v>0</v>
      </c>
      <c r="AG786" t="str">
        <f t="shared" si="89"/>
        <v/>
      </c>
      <c r="AH786" t="str">
        <f t="shared" si="90"/>
        <v/>
      </c>
      <c r="AI786">
        <f t="shared" si="91"/>
        <v>0</v>
      </c>
      <c r="AJ786">
        <f t="shared" si="92"/>
        <v>0</v>
      </c>
      <c r="AK786">
        <v>0</v>
      </c>
      <c r="AL786" t="str">
        <f>IF(AA786="","",IFERROR(IF(ISNUMBER('Procytrat DF'!D287),'Procytrat DF'!D287,IF(ISNUMBER(SEARCH("12",'Procytrat DF'!D287)),EDATE(AB786,12),IF(ISNUMBER(SEARCH("6",'Procytrat DF'!D287)),EDATE(AB786,6),IF(ISNUMBER(SEARCH("3",'Procytrat DF'!D287)),EDATE(AB786,3),DATEVALUE('Procytrat DF'!D287))))),""))</f>
        <v/>
      </c>
      <c r="AM786" t="str">
        <f t="shared" ca="1" si="93"/>
        <v/>
      </c>
    </row>
    <row r="787" spans="27:39" x14ac:dyDescent="0.3">
      <c r="AA787" t="str">
        <f>IF(COUNTA('Procytrat DF'!A288,'Procytrat DF'!B288,'Procytrat DF'!C288)&gt;0,"DF","")</f>
        <v/>
      </c>
      <c r="AB787" t="str">
        <f>IFERROR(IF(ISNUMBER('Procytrat DF'!A288),'Procytrat DF'!A288,DATEVALUE('Procytrat DF'!A288)),"")</f>
        <v/>
      </c>
      <c r="AC787" t="str">
        <f>IF(AA787="","",'Procytrat DF'!B288)</f>
        <v/>
      </c>
      <c r="AD787" t="str">
        <f>IF(AA787="","",IFERROR(1*'Procytrat DF'!C288,IFERROR(_xludf.NUMBERVALUE('Procytrat DF'!C288,".",","),IFERROR(_xludf.NUMBERVALUE('Procytrat DF'!C288,",","."),0))))</f>
        <v/>
      </c>
      <c r="AE787" t="str">
        <f>IF(AA787="","",'Procytrat DF'!L288)</f>
        <v/>
      </c>
      <c r="AF787">
        <f t="shared" si="88"/>
        <v>0</v>
      </c>
      <c r="AG787" t="str">
        <f t="shared" si="89"/>
        <v/>
      </c>
      <c r="AH787" t="str">
        <f t="shared" si="90"/>
        <v/>
      </c>
      <c r="AI787">
        <f t="shared" si="91"/>
        <v>0</v>
      </c>
      <c r="AJ787">
        <f t="shared" si="92"/>
        <v>0</v>
      </c>
      <c r="AK787">
        <v>0</v>
      </c>
      <c r="AL787" t="str">
        <f>IF(AA787="","",IFERROR(IF(ISNUMBER('Procytrat DF'!D288),'Procytrat DF'!D288,IF(ISNUMBER(SEARCH("12",'Procytrat DF'!D288)),EDATE(AB787,12),IF(ISNUMBER(SEARCH("6",'Procytrat DF'!D288)),EDATE(AB787,6),IF(ISNUMBER(SEARCH("3",'Procytrat DF'!D288)),EDATE(AB787,3),DATEVALUE('Procytrat DF'!D288))))),""))</f>
        <v/>
      </c>
      <c r="AM787" t="str">
        <f t="shared" ca="1" si="93"/>
        <v/>
      </c>
    </row>
    <row r="788" spans="27:39" x14ac:dyDescent="0.3">
      <c r="AA788" t="str">
        <f>IF(COUNTA('Procytrat DF'!A289,'Procytrat DF'!B289,'Procytrat DF'!C289)&gt;0,"DF","")</f>
        <v/>
      </c>
      <c r="AB788" t="str">
        <f>IFERROR(IF(ISNUMBER('Procytrat DF'!A289),'Procytrat DF'!A289,DATEVALUE('Procytrat DF'!A289)),"")</f>
        <v/>
      </c>
      <c r="AC788" t="str">
        <f>IF(AA788="","",'Procytrat DF'!B289)</f>
        <v/>
      </c>
      <c r="AD788" t="str">
        <f>IF(AA788="","",IFERROR(1*'Procytrat DF'!C289,IFERROR(_xludf.NUMBERVALUE('Procytrat DF'!C289,".",","),IFERROR(_xludf.NUMBERVALUE('Procytrat DF'!C289,",","."),0))))</f>
        <v/>
      </c>
      <c r="AE788" t="str">
        <f>IF(AA788="","",'Procytrat DF'!L289)</f>
        <v/>
      </c>
      <c r="AF788">
        <f t="shared" si="88"/>
        <v>0</v>
      </c>
      <c r="AG788" t="str">
        <f t="shared" si="89"/>
        <v/>
      </c>
      <c r="AH788" t="str">
        <f t="shared" si="90"/>
        <v/>
      </c>
      <c r="AI788">
        <f t="shared" si="91"/>
        <v>0</v>
      </c>
      <c r="AJ788">
        <f t="shared" si="92"/>
        <v>0</v>
      </c>
      <c r="AK788">
        <v>0</v>
      </c>
      <c r="AL788" t="str">
        <f>IF(AA788="","",IFERROR(IF(ISNUMBER('Procytrat DF'!D289),'Procytrat DF'!D289,IF(ISNUMBER(SEARCH("12",'Procytrat DF'!D289)),EDATE(AB788,12),IF(ISNUMBER(SEARCH("6",'Procytrat DF'!D289)),EDATE(AB788,6),IF(ISNUMBER(SEARCH("3",'Procytrat DF'!D289)),EDATE(AB788,3),DATEVALUE('Procytrat DF'!D289))))),""))</f>
        <v/>
      </c>
      <c r="AM788" t="str">
        <f t="shared" ca="1" si="93"/>
        <v/>
      </c>
    </row>
    <row r="789" spans="27:39" x14ac:dyDescent="0.3">
      <c r="AA789" t="str">
        <f>IF(COUNTA('Procytrat DF'!A290,'Procytrat DF'!B290,'Procytrat DF'!C290)&gt;0,"DF","")</f>
        <v/>
      </c>
      <c r="AB789" t="str">
        <f>IFERROR(IF(ISNUMBER('Procytrat DF'!A290),'Procytrat DF'!A290,DATEVALUE('Procytrat DF'!A290)),"")</f>
        <v/>
      </c>
      <c r="AC789" t="str">
        <f>IF(AA789="","",'Procytrat DF'!B290)</f>
        <v/>
      </c>
      <c r="AD789" t="str">
        <f>IF(AA789="","",IFERROR(1*'Procytrat DF'!C290,IFERROR(_xludf.NUMBERVALUE('Procytrat DF'!C290,".",","),IFERROR(_xludf.NUMBERVALUE('Procytrat DF'!C290,",","."),0))))</f>
        <v/>
      </c>
      <c r="AE789" t="str">
        <f>IF(AA789="","",'Procytrat DF'!L290)</f>
        <v/>
      </c>
      <c r="AF789">
        <f t="shared" si="88"/>
        <v>0</v>
      </c>
      <c r="AG789" t="str">
        <f t="shared" si="89"/>
        <v/>
      </c>
      <c r="AH789" t="str">
        <f t="shared" si="90"/>
        <v/>
      </c>
      <c r="AI789">
        <f t="shared" si="91"/>
        <v>0</v>
      </c>
      <c r="AJ789">
        <f t="shared" si="92"/>
        <v>0</v>
      </c>
      <c r="AK789">
        <v>0</v>
      </c>
      <c r="AL789" t="str">
        <f>IF(AA789="","",IFERROR(IF(ISNUMBER('Procytrat DF'!D290),'Procytrat DF'!D290,IF(ISNUMBER(SEARCH("12",'Procytrat DF'!D290)),EDATE(AB789,12),IF(ISNUMBER(SEARCH("6",'Procytrat DF'!D290)),EDATE(AB789,6),IF(ISNUMBER(SEARCH("3",'Procytrat DF'!D290)),EDATE(AB789,3),DATEVALUE('Procytrat DF'!D290))))),""))</f>
        <v/>
      </c>
      <c r="AM789" t="str">
        <f t="shared" ca="1" si="93"/>
        <v/>
      </c>
    </row>
    <row r="790" spans="27:39" x14ac:dyDescent="0.3">
      <c r="AA790" t="str">
        <f>IF(COUNTA('Procytrat DF'!A291,'Procytrat DF'!B291,'Procytrat DF'!C291)&gt;0,"DF","")</f>
        <v/>
      </c>
      <c r="AB790" t="str">
        <f>IFERROR(IF(ISNUMBER('Procytrat DF'!A291),'Procytrat DF'!A291,DATEVALUE('Procytrat DF'!A291)),"")</f>
        <v/>
      </c>
      <c r="AC790" t="str">
        <f>IF(AA790="","",'Procytrat DF'!B291)</f>
        <v/>
      </c>
      <c r="AD790" t="str">
        <f>IF(AA790="","",IFERROR(1*'Procytrat DF'!C291,IFERROR(_xludf.NUMBERVALUE('Procytrat DF'!C291,".",","),IFERROR(_xludf.NUMBERVALUE('Procytrat DF'!C291,",","."),0))))</f>
        <v/>
      </c>
      <c r="AE790" t="str">
        <f>IF(AA790="","",'Procytrat DF'!L291)</f>
        <v/>
      </c>
      <c r="AF790">
        <f t="shared" si="88"/>
        <v>0</v>
      </c>
      <c r="AG790" t="str">
        <f t="shared" si="89"/>
        <v/>
      </c>
      <c r="AH790" t="str">
        <f t="shared" si="90"/>
        <v/>
      </c>
      <c r="AI790">
        <f t="shared" si="91"/>
        <v>0</v>
      </c>
      <c r="AJ790">
        <f t="shared" si="92"/>
        <v>0</v>
      </c>
      <c r="AK790">
        <v>0</v>
      </c>
      <c r="AL790" t="str">
        <f>IF(AA790="","",IFERROR(IF(ISNUMBER('Procytrat DF'!D291),'Procytrat DF'!D291,IF(ISNUMBER(SEARCH("12",'Procytrat DF'!D291)),EDATE(AB790,12),IF(ISNUMBER(SEARCH("6",'Procytrat DF'!D291)),EDATE(AB790,6),IF(ISNUMBER(SEARCH("3",'Procytrat DF'!D291)),EDATE(AB790,3),DATEVALUE('Procytrat DF'!D291))))),""))</f>
        <v/>
      </c>
      <c r="AM790" t="str">
        <f t="shared" ca="1" si="93"/>
        <v/>
      </c>
    </row>
    <row r="791" spans="27:39" x14ac:dyDescent="0.3">
      <c r="AA791" t="str">
        <f>IF(COUNTA('Procytrat DF'!A292,'Procytrat DF'!B292,'Procytrat DF'!C292)&gt;0,"DF","")</f>
        <v/>
      </c>
      <c r="AB791" t="str">
        <f>IFERROR(IF(ISNUMBER('Procytrat DF'!A292),'Procytrat DF'!A292,DATEVALUE('Procytrat DF'!A292)),"")</f>
        <v/>
      </c>
      <c r="AC791" t="str">
        <f>IF(AA791="","",'Procytrat DF'!B292)</f>
        <v/>
      </c>
      <c r="AD791" t="str">
        <f>IF(AA791="","",IFERROR(1*'Procytrat DF'!C292,IFERROR(_xludf.NUMBERVALUE('Procytrat DF'!C292,".",","),IFERROR(_xludf.NUMBERVALUE('Procytrat DF'!C292,",","."),0))))</f>
        <v/>
      </c>
      <c r="AE791" t="str">
        <f>IF(AA791="","",'Procytrat DF'!L292)</f>
        <v/>
      </c>
      <c r="AF791">
        <f t="shared" si="88"/>
        <v>0</v>
      </c>
      <c r="AG791" t="str">
        <f t="shared" si="89"/>
        <v/>
      </c>
      <c r="AH791" t="str">
        <f t="shared" si="90"/>
        <v/>
      </c>
      <c r="AI791">
        <f t="shared" si="91"/>
        <v>0</v>
      </c>
      <c r="AJ791">
        <f t="shared" si="92"/>
        <v>0</v>
      </c>
      <c r="AK791">
        <v>0</v>
      </c>
      <c r="AL791" t="str">
        <f>IF(AA791="","",IFERROR(IF(ISNUMBER('Procytrat DF'!D292),'Procytrat DF'!D292,IF(ISNUMBER(SEARCH("12",'Procytrat DF'!D292)),EDATE(AB791,12),IF(ISNUMBER(SEARCH("6",'Procytrat DF'!D292)),EDATE(AB791,6),IF(ISNUMBER(SEARCH("3",'Procytrat DF'!D292)),EDATE(AB791,3),DATEVALUE('Procytrat DF'!D292))))),""))</f>
        <v/>
      </c>
      <c r="AM791" t="str">
        <f t="shared" ca="1" si="93"/>
        <v/>
      </c>
    </row>
    <row r="792" spans="27:39" x14ac:dyDescent="0.3">
      <c r="AA792" t="str">
        <f>IF(COUNTA('Procytrat DF'!A293,'Procytrat DF'!B293,'Procytrat DF'!C293)&gt;0,"DF","")</f>
        <v/>
      </c>
      <c r="AB792" t="str">
        <f>IFERROR(IF(ISNUMBER('Procytrat DF'!A293),'Procytrat DF'!A293,DATEVALUE('Procytrat DF'!A293)),"")</f>
        <v/>
      </c>
      <c r="AC792" t="str">
        <f>IF(AA792="","",'Procytrat DF'!B293)</f>
        <v/>
      </c>
      <c r="AD792" t="str">
        <f>IF(AA792="","",IFERROR(1*'Procytrat DF'!C293,IFERROR(_xludf.NUMBERVALUE('Procytrat DF'!C293,".",","),IFERROR(_xludf.NUMBERVALUE('Procytrat DF'!C293,",","."),0))))</f>
        <v/>
      </c>
      <c r="AE792" t="str">
        <f>IF(AA792="","",'Procytrat DF'!L293)</f>
        <v/>
      </c>
      <c r="AF792">
        <f t="shared" si="88"/>
        <v>0</v>
      </c>
      <c r="AG792" t="str">
        <f t="shared" si="89"/>
        <v/>
      </c>
      <c r="AH792" t="str">
        <f t="shared" si="90"/>
        <v/>
      </c>
      <c r="AI792">
        <f t="shared" si="91"/>
        <v>0</v>
      </c>
      <c r="AJ792">
        <f t="shared" si="92"/>
        <v>0</v>
      </c>
      <c r="AK792">
        <v>0</v>
      </c>
      <c r="AL792" t="str">
        <f>IF(AA792="","",IFERROR(IF(ISNUMBER('Procytrat DF'!D293),'Procytrat DF'!D293,IF(ISNUMBER(SEARCH("12",'Procytrat DF'!D293)),EDATE(AB792,12),IF(ISNUMBER(SEARCH("6",'Procytrat DF'!D293)),EDATE(AB792,6),IF(ISNUMBER(SEARCH("3",'Procytrat DF'!D293)),EDATE(AB792,3),DATEVALUE('Procytrat DF'!D293))))),""))</f>
        <v/>
      </c>
      <c r="AM792" t="str">
        <f t="shared" ca="1" si="93"/>
        <v/>
      </c>
    </row>
    <row r="793" spans="27:39" x14ac:dyDescent="0.3">
      <c r="AA793" t="str">
        <f>IF(COUNTA('Procytrat DF'!A294,'Procytrat DF'!B294,'Procytrat DF'!C294)&gt;0,"DF","")</f>
        <v/>
      </c>
      <c r="AB793" t="str">
        <f>IFERROR(IF(ISNUMBER('Procytrat DF'!A294),'Procytrat DF'!A294,DATEVALUE('Procytrat DF'!A294)),"")</f>
        <v/>
      </c>
      <c r="AC793" t="str">
        <f>IF(AA793="","",'Procytrat DF'!B294)</f>
        <v/>
      </c>
      <c r="AD793" t="str">
        <f>IF(AA793="","",IFERROR(1*'Procytrat DF'!C294,IFERROR(_xludf.NUMBERVALUE('Procytrat DF'!C294,".",","),IFERROR(_xludf.NUMBERVALUE('Procytrat DF'!C294,",","."),0))))</f>
        <v/>
      </c>
      <c r="AE793" t="str">
        <f>IF(AA793="","",'Procytrat DF'!L294)</f>
        <v/>
      </c>
      <c r="AF793">
        <f t="shared" si="88"/>
        <v>0</v>
      </c>
      <c r="AG793" t="str">
        <f t="shared" si="89"/>
        <v/>
      </c>
      <c r="AH793" t="str">
        <f t="shared" si="90"/>
        <v/>
      </c>
      <c r="AI793">
        <f t="shared" si="91"/>
        <v>0</v>
      </c>
      <c r="AJ793">
        <f t="shared" si="92"/>
        <v>0</v>
      </c>
      <c r="AK793">
        <v>0</v>
      </c>
      <c r="AL793" t="str">
        <f>IF(AA793="","",IFERROR(IF(ISNUMBER('Procytrat DF'!D294),'Procytrat DF'!D294,IF(ISNUMBER(SEARCH("12",'Procytrat DF'!D294)),EDATE(AB793,12),IF(ISNUMBER(SEARCH("6",'Procytrat DF'!D294)),EDATE(AB793,6),IF(ISNUMBER(SEARCH("3",'Procytrat DF'!D294)),EDATE(AB793,3),DATEVALUE('Procytrat DF'!D294))))),""))</f>
        <v/>
      </c>
      <c r="AM793" t="str">
        <f t="shared" ca="1" si="93"/>
        <v/>
      </c>
    </row>
    <row r="794" spans="27:39" x14ac:dyDescent="0.3">
      <c r="AA794" t="str">
        <f>IF(COUNTA('Procytrat DF'!A295,'Procytrat DF'!B295,'Procytrat DF'!C295)&gt;0,"DF","")</f>
        <v/>
      </c>
      <c r="AB794" t="str">
        <f>IFERROR(IF(ISNUMBER('Procytrat DF'!A295),'Procytrat DF'!A295,DATEVALUE('Procytrat DF'!A295)),"")</f>
        <v/>
      </c>
      <c r="AC794" t="str">
        <f>IF(AA794="","",'Procytrat DF'!B295)</f>
        <v/>
      </c>
      <c r="AD794" t="str">
        <f>IF(AA794="","",IFERROR(1*'Procytrat DF'!C295,IFERROR(_xludf.NUMBERVALUE('Procytrat DF'!C295,".",","),IFERROR(_xludf.NUMBERVALUE('Procytrat DF'!C295,",","."),0))))</f>
        <v/>
      </c>
      <c r="AE794" t="str">
        <f>IF(AA794="","",'Procytrat DF'!L295)</f>
        <v/>
      </c>
      <c r="AF794">
        <f t="shared" si="88"/>
        <v>0</v>
      </c>
      <c r="AG794" t="str">
        <f t="shared" si="89"/>
        <v/>
      </c>
      <c r="AH794" t="str">
        <f t="shared" si="90"/>
        <v/>
      </c>
      <c r="AI794">
        <f t="shared" si="91"/>
        <v>0</v>
      </c>
      <c r="AJ794">
        <f t="shared" si="92"/>
        <v>0</v>
      </c>
      <c r="AK794">
        <v>0</v>
      </c>
      <c r="AL794" t="str">
        <f>IF(AA794="","",IFERROR(IF(ISNUMBER('Procytrat DF'!D295),'Procytrat DF'!D295,IF(ISNUMBER(SEARCH("12",'Procytrat DF'!D295)),EDATE(AB794,12),IF(ISNUMBER(SEARCH("6",'Procytrat DF'!D295)),EDATE(AB794,6),IF(ISNUMBER(SEARCH("3",'Procytrat DF'!D295)),EDATE(AB794,3),DATEVALUE('Procytrat DF'!D295))))),""))</f>
        <v/>
      </c>
      <c r="AM794" t="str">
        <f t="shared" ca="1" si="93"/>
        <v/>
      </c>
    </row>
    <row r="795" spans="27:39" x14ac:dyDescent="0.3">
      <c r="AA795" t="str">
        <f>IF(COUNTA('Procytrat DF'!A296,'Procytrat DF'!B296,'Procytrat DF'!C296)&gt;0,"DF","")</f>
        <v/>
      </c>
      <c r="AB795" t="str">
        <f>IFERROR(IF(ISNUMBER('Procytrat DF'!A296),'Procytrat DF'!A296,DATEVALUE('Procytrat DF'!A296)),"")</f>
        <v/>
      </c>
      <c r="AC795" t="str">
        <f>IF(AA795="","",'Procytrat DF'!B296)</f>
        <v/>
      </c>
      <c r="AD795" t="str">
        <f>IF(AA795="","",IFERROR(1*'Procytrat DF'!C296,IFERROR(_xludf.NUMBERVALUE('Procytrat DF'!C296,".",","),IFERROR(_xludf.NUMBERVALUE('Procytrat DF'!C296,",","."),0))))</f>
        <v/>
      </c>
      <c r="AE795" t="str">
        <f>IF(AA795="","",'Procytrat DF'!L296)</f>
        <v/>
      </c>
      <c r="AF795">
        <f t="shared" si="88"/>
        <v>0</v>
      </c>
      <c r="AG795" t="str">
        <f t="shared" si="89"/>
        <v/>
      </c>
      <c r="AH795" t="str">
        <f t="shared" si="90"/>
        <v/>
      </c>
      <c r="AI795">
        <f t="shared" si="91"/>
        <v>0</v>
      </c>
      <c r="AJ795">
        <f t="shared" si="92"/>
        <v>0</v>
      </c>
      <c r="AK795">
        <v>0</v>
      </c>
      <c r="AL795" t="str">
        <f>IF(AA795="","",IFERROR(IF(ISNUMBER('Procytrat DF'!D296),'Procytrat DF'!D296,IF(ISNUMBER(SEARCH("12",'Procytrat DF'!D296)),EDATE(AB795,12),IF(ISNUMBER(SEARCH("6",'Procytrat DF'!D296)),EDATE(AB795,6),IF(ISNUMBER(SEARCH("3",'Procytrat DF'!D296)),EDATE(AB795,3),DATEVALUE('Procytrat DF'!D296))))),""))</f>
        <v/>
      </c>
      <c r="AM795" t="str">
        <f t="shared" ca="1" si="93"/>
        <v/>
      </c>
    </row>
    <row r="796" spans="27:39" x14ac:dyDescent="0.3">
      <c r="AA796" t="str">
        <f>IF(COUNTA('Procytrat DF'!A297,'Procytrat DF'!B297,'Procytrat DF'!C297)&gt;0,"DF","")</f>
        <v/>
      </c>
      <c r="AB796" t="str">
        <f>IFERROR(IF(ISNUMBER('Procytrat DF'!A297),'Procytrat DF'!A297,DATEVALUE('Procytrat DF'!A297)),"")</f>
        <v/>
      </c>
      <c r="AC796" t="str">
        <f>IF(AA796="","",'Procytrat DF'!B297)</f>
        <v/>
      </c>
      <c r="AD796" t="str">
        <f>IF(AA796="","",IFERROR(1*'Procytrat DF'!C297,IFERROR(_xludf.NUMBERVALUE('Procytrat DF'!C297,".",","),IFERROR(_xludf.NUMBERVALUE('Procytrat DF'!C297,",","."),0))))</f>
        <v/>
      </c>
      <c r="AE796" t="str">
        <f>IF(AA796="","",'Procytrat DF'!L297)</f>
        <v/>
      </c>
      <c r="AF796">
        <f t="shared" si="88"/>
        <v>0</v>
      </c>
      <c r="AG796" t="str">
        <f t="shared" si="89"/>
        <v/>
      </c>
      <c r="AH796" t="str">
        <f t="shared" si="90"/>
        <v/>
      </c>
      <c r="AI796">
        <f t="shared" si="91"/>
        <v>0</v>
      </c>
      <c r="AJ796">
        <f t="shared" si="92"/>
        <v>0</v>
      </c>
      <c r="AK796">
        <v>0</v>
      </c>
      <c r="AL796" t="str">
        <f>IF(AA796="","",IFERROR(IF(ISNUMBER('Procytrat DF'!D297),'Procytrat DF'!D297,IF(ISNUMBER(SEARCH("12",'Procytrat DF'!D297)),EDATE(AB796,12),IF(ISNUMBER(SEARCH("6",'Procytrat DF'!D297)),EDATE(AB796,6),IF(ISNUMBER(SEARCH("3",'Procytrat DF'!D297)),EDATE(AB796,3),DATEVALUE('Procytrat DF'!D297))))),""))</f>
        <v/>
      </c>
      <c r="AM796" t="str">
        <f t="shared" ca="1" si="93"/>
        <v/>
      </c>
    </row>
    <row r="797" spans="27:39" x14ac:dyDescent="0.3">
      <c r="AA797" t="str">
        <f>IF(COUNTA('Procytrat DF'!A298,'Procytrat DF'!B298,'Procytrat DF'!C298)&gt;0,"DF","")</f>
        <v/>
      </c>
      <c r="AB797" t="str">
        <f>IFERROR(IF(ISNUMBER('Procytrat DF'!A298),'Procytrat DF'!A298,DATEVALUE('Procytrat DF'!A298)),"")</f>
        <v/>
      </c>
      <c r="AC797" t="str">
        <f>IF(AA797="","",'Procytrat DF'!B298)</f>
        <v/>
      </c>
      <c r="AD797" t="str">
        <f>IF(AA797="","",IFERROR(1*'Procytrat DF'!C298,IFERROR(_xludf.NUMBERVALUE('Procytrat DF'!C298,".",","),IFERROR(_xludf.NUMBERVALUE('Procytrat DF'!C298,",","."),0))))</f>
        <v/>
      </c>
      <c r="AE797" t="str">
        <f>IF(AA797="","",'Procytrat DF'!L298)</f>
        <v/>
      </c>
      <c r="AF797">
        <f t="shared" si="88"/>
        <v>0</v>
      </c>
      <c r="AG797" t="str">
        <f t="shared" si="89"/>
        <v/>
      </c>
      <c r="AH797" t="str">
        <f t="shared" si="90"/>
        <v/>
      </c>
      <c r="AI797">
        <f t="shared" si="91"/>
        <v>0</v>
      </c>
      <c r="AJ797">
        <f t="shared" si="92"/>
        <v>0</v>
      </c>
      <c r="AK797">
        <v>0</v>
      </c>
      <c r="AL797" t="str">
        <f>IF(AA797="","",IFERROR(IF(ISNUMBER('Procytrat DF'!D298),'Procytrat DF'!D298,IF(ISNUMBER(SEARCH("12",'Procytrat DF'!D298)),EDATE(AB797,12),IF(ISNUMBER(SEARCH("6",'Procytrat DF'!D298)),EDATE(AB797,6),IF(ISNUMBER(SEARCH("3",'Procytrat DF'!D298)),EDATE(AB797,3),DATEVALUE('Procytrat DF'!D298))))),""))</f>
        <v/>
      </c>
      <c r="AM797" t="str">
        <f t="shared" ca="1" si="93"/>
        <v/>
      </c>
    </row>
    <row r="798" spans="27:39" x14ac:dyDescent="0.3">
      <c r="AA798" t="str">
        <f>IF(COUNTA('Procytrat DF'!A299,'Procytrat DF'!B299,'Procytrat DF'!C299)&gt;0,"DF","")</f>
        <v/>
      </c>
      <c r="AB798" t="str">
        <f>IFERROR(IF(ISNUMBER('Procytrat DF'!A299),'Procytrat DF'!A299,DATEVALUE('Procytrat DF'!A299)),"")</f>
        <v/>
      </c>
      <c r="AC798" t="str">
        <f>IF(AA798="","",'Procytrat DF'!B299)</f>
        <v/>
      </c>
      <c r="AD798" t="str">
        <f>IF(AA798="","",IFERROR(1*'Procytrat DF'!C299,IFERROR(_xludf.NUMBERVALUE('Procytrat DF'!C299,".",","),IFERROR(_xludf.NUMBERVALUE('Procytrat DF'!C299,",","."),0))))</f>
        <v/>
      </c>
      <c r="AE798" t="str">
        <f>IF(AA798="","",'Procytrat DF'!L299)</f>
        <v/>
      </c>
      <c r="AF798">
        <f t="shared" si="88"/>
        <v>0</v>
      </c>
      <c r="AG798" t="str">
        <f t="shared" si="89"/>
        <v/>
      </c>
      <c r="AH798" t="str">
        <f t="shared" si="90"/>
        <v/>
      </c>
      <c r="AI798">
        <f t="shared" si="91"/>
        <v>0</v>
      </c>
      <c r="AJ798">
        <f t="shared" si="92"/>
        <v>0</v>
      </c>
      <c r="AK798">
        <v>0</v>
      </c>
      <c r="AL798" t="str">
        <f>IF(AA798="","",IFERROR(IF(ISNUMBER('Procytrat DF'!D299),'Procytrat DF'!D299,IF(ISNUMBER(SEARCH("12",'Procytrat DF'!D299)),EDATE(AB798,12),IF(ISNUMBER(SEARCH("6",'Procytrat DF'!D299)),EDATE(AB798,6),IF(ISNUMBER(SEARCH("3",'Procytrat DF'!D299)),EDATE(AB798,3),DATEVALUE('Procytrat DF'!D299))))),""))</f>
        <v/>
      </c>
      <c r="AM798" t="str">
        <f t="shared" ca="1" si="93"/>
        <v/>
      </c>
    </row>
    <row r="799" spans="27:39" x14ac:dyDescent="0.3">
      <c r="AA799" t="str">
        <f>IF(COUNTA('Procytrat DF'!A300,'Procytrat DF'!B300,'Procytrat DF'!C300)&gt;0,"DF","")</f>
        <v/>
      </c>
      <c r="AB799" t="str">
        <f>IFERROR(IF(ISNUMBER('Procytrat DF'!A300),'Procytrat DF'!A300,DATEVALUE('Procytrat DF'!A300)),"")</f>
        <v/>
      </c>
      <c r="AC799" t="str">
        <f>IF(AA799="","",'Procytrat DF'!B300)</f>
        <v/>
      </c>
      <c r="AD799" t="str">
        <f>IF(AA799="","",IFERROR(1*'Procytrat DF'!C300,IFERROR(_xludf.NUMBERVALUE('Procytrat DF'!C300,".",","),IFERROR(_xludf.NUMBERVALUE('Procytrat DF'!C300,",","."),0))))</f>
        <v/>
      </c>
      <c r="AE799" t="str">
        <f>IF(AA799="","",'Procytrat DF'!L300)</f>
        <v/>
      </c>
      <c r="AF799">
        <f t="shared" si="88"/>
        <v>0</v>
      </c>
      <c r="AG799" t="str">
        <f t="shared" si="89"/>
        <v/>
      </c>
      <c r="AH799" t="str">
        <f t="shared" si="90"/>
        <v/>
      </c>
      <c r="AI799">
        <f t="shared" si="91"/>
        <v>0</v>
      </c>
      <c r="AJ799">
        <f t="shared" si="92"/>
        <v>0</v>
      </c>
      <c r="AK799">
        <v>0</v>
      </c>
      <c r="AL799" t="str">
        <f>IF(AA799="","",IFERROR(IF(ISNUMBER('Procytrat DF'!D300),'Procytrat DF'!D300,IF(ISNUMBER(SEARCH("12",'Procytrat DF'!D300)),EDATE(AB799,12),IF(ISNUMBER(SEARCH("6",'Procytrat DF'!D300)),EDATE(AB799,6),IF(ISNUMBER(SEARCH("3",'Procytrat DF'!D300)),EDATE(AB799,3),DATEVALUE('Procytrat DF'!D300))))),""))</f>
        <v/>
      </c>
      <c r="AM799" t="str">
        <f t="shared" ca="1" si="93"/>
        <v/>
      </c>
    </row>
    <row r="800" spans="27:39" x14ac:dyDescent="0.3">
      <c r="AA800" t="str">
        <f>IF(COUNTA('Procytrat DF'!A301,'Procytrat DF'!B301,'Procytrat DF'!C301)&gt;0,"DF","")</f>
        <v/>
      </c>
      <c r="AB800" t="str">
        <f>IFERROR(IF(ISNUMBER('Procytrat DF'!A301),'Procytrat DF'!A301,DATEVALUE('Procytrat DF'!A301)),"")</f>
        <v/>
      </c>
      <c r="AC800" t="str">
        <f>IF(AA800="","",'Procytrat DF'!B301)</f>
        <v/>
      </c>
      <c r="AD800" t="str">
        <f>IF(AA800="","",IFERROR(1*'Procytrat DF'!C301,IFERROR(_xludf.NUMBERVALUE('Procytrat DF'!C301,".",","),IFERROR(_xludf.NUMBERVALUE('Procytrat DF'!C301,",","."),0))))</f>
        <v/>
      </c>
      <c r="AE800" t="str">
        <f>IF(AA800="","",'Procytrat DF'!L301)</f>
        <v/>
      </c>
      <c r="AF800">
        <f t="shared" si="88"/>
        <v>0</v>
      </c>
      <c r="AG800" t="str">
        <f t="shared" si="89"/>
        <v/>
      </c>
      <c r="AH800" t="str">
        <f t="shared" si="90"/>
        <v/>
      </c>
      <c r="AI800">
        <f t="shared" si="91"/>
        <v>0</v>
      </c>
      <c r="AJ800">
        <f t="shared" si="92"/>
        <v>0</v>
      </c>
      <c r="AK800">
        <v>0</v>
      </c>
      <c r="AL800" t="str">
        <f>IF(AA800="","",IFERROR(IF(ISNUMBER('Procytrat DF'!D301),'Procytrat DF'!D301,IF(ISNUMBER(SEARCH("12",'Procytrat DF'!D301)),EDATE(AB800,12),IF(ISNUMBER(SEARCH("6",'Procytrat DF'!D301)),EDATE(AB800,6),IF(ISNUMBER(SEARCH("3",'Procytrat DF'!D301)),EDATE(AB800,3),DATEVALUE('Procytrat DF'!D301))))),""))</f>
        <v/>
      </c>
      <c r="AM800" t="str">
        <f t="shared" ca="1" si="93"/>
        <v/>
      </c>
    </row>
    <row r="801" spans="27:39" x14ac:dyDescent="0.3">
      <c r="AA801" t="str">
        <f>IF(COUNTA('Procytrat DF'!A302,'Procytrat DF'!B302,'Procytrat DF'!C302)&gt;0,"DF","")</f>
        <v/>
      </c>
      <c r="AB801" t="str">
        <f>IFERROR(IF(ISNUMBER('Procytrat DF'!A302),'Procytrat DF'!A302,DATEVALUE('Procytrat DF'!A302)),"")</f>
        <v/>
      </c>
      <c r="AC801" t="str">
        <f>IF(AA801="","",'Procytrat DF'!B302)</f>
        <v/>
      </c>
      <c r="AD801" t="str">
        <f>IF(AA801="","",IFERROR(1*'Procytrat DF'!C302,IFERROR(_xludf.NUMBERVALUE('Procytrat DF'!C302,".",","),IFERROR(_xludf.NUMBERVALUE('Procytrat DF'!C302,",","."),0))))</f>
        <v/>
      </c>
      <c r="AE801" t="str">
        <f>IF(AA801="","",'Procytrat DF'!L302)</f>
        <v/>
      </c>
      <c r="AF801">
        <f t="shared" si="88"/>
        <v>0</v>
      </c>
      <c r="AG801" t="str">
        <f t="shared" si="89"/>
        <v/>
      </c>
      <c r="AH801" t="str">
        <f t="shared" si="90"/>
        <v/>
      </c>
      <c r="AI801">
        <f t="shared" si="91"/>
        <v>0</v>
      </c>
      <c r="AJ801">
        <f t="shared" si="92"/>
        <v>0</v>
      </c>
      <c r="AK801">
        <v>0</v>
      </c>
      <c r="AL801" t="str">
        <f>IF(AA801="","",IFERROR(IF(ISNUMBER('Procytrat DF'!D302),'Procytrat DF'!D302,IF(ISNUMBER(SEARCH("12",'Procytrat DF'!D302)),EDATE(AB801,12),IF(ISNUMBER(SEARCH("6",'Procytrat DF'!D302)),EDATE(AB801,6),IF(ISNUMBER(SEARCH("3",'Procytrat DF'!D302)),EDATE(AB801,3),DATEVALUE('Procytrat DF'!D302))))),""))</f>
        <v/>
      </c>
      <c r="AM801" t="str">
        <f t="shared" ca="1" si="93"/>
        <v/>
      </c>
    </row>
    <row r="802" spans="27:39" x14ac:dyDescent="0.3">
      <c r="AA802" t="str">
        <f>IF(COUNTA('Procytrat DF'!A303,'Procytrat DF'!B303,'Procytrat DF'!C303)&gt;0,"DF","")</f>
        <v/>
      </c>
      <c r="AB802" t="str">
        <f>IFERROR(IF(ISNUMBER('Procytrat DF'!A303),'Procytrat DF'!A303,DATEVALUE('Procytrat DF'!A303)),"")</f>
        <v/>
      </c>
      <c r="AC802" t="str">
        <f>IF(AA802="","",'Procytrat DF'!B303)</f>
        <v/>
      </c>
      <c r="AD802" t="str">
        <f>IF(AA802="","",IFERROR(1*'Procytrat DF'!C303,IFERROR(_xludf.NUMBERVALUE('Procytrat DF'!C303,".",","),IFERROR(_xludf.NUMBERVALUE('Procytrat DF'!C303,",","."),0))))</f>
        <v/>
      </c>
      <c r="AE802" t="str">
        <f>IF(AA802="","",'Procytrat DF'!L303)</f>
        <v/>
      </c>
      <c r="AF802">
        <f t="shared" si="88"/>
        <v>0</v>
      </c>
      <c r="AG802" t="str">
        <f t="shared" si="89"/>
        <v/>
      </c>
      <c r="AH802" t="str">
        <f t="shared" si="90"/>
        <v/>
      </c>
      <c r="AI802">
        <f t="shared" si="91"/>
        <v>0</v>
      </c>
      <c r="AJ802">
        <f t="shared" si="92"/>
        <v>0</v>
      </c>
      <c r="AK802">
        <v>0</v>
      </c>
      <c r="AL802" t="str">
        <f>IF(AA802="","",IFERROR(IF(ISNUMBER('Procytrat DF'!D303),'Procytrat DF'!D303,IF(ISNUMBER(SEARCH("12",'Procytrat DF'!D303)),EDATE(AB802,12),IF(ISNUMBER(SEARCH("6",'Procytrat DF'!D303)),EDATE(AB802,6),IF(ISNUMBER(SEARCH("3",'Procytrat DF'!D303)),EDATE(AB802,3),DATEVALUE('Procytrat DF'!D303))))),""))</f>
        <v/>
      </c>
      <c r="AM802" t="str">
        <f t="shared" ca="1" si="93"/>
        <v/>
      </c>
    </row>
    <row r="803" spans="27:39" x14ac:dyDescent="0.3">
      <c r="AA803" t="str">
        <f>IF(COUNTA('Procytrat DF'!A304,'Procytrat DF'!B304,'Procytrat DF'!C304)&gt;0,"DF","")</f>
        <v/>
      </c>
      <c r="AB803" t="str">
        <f>IFERROR(IF(ISNUMBER('Procytrat DF'!A304),'Procytrat DF'!A304,DATEVALUE('Procytrat DF'!A304)),"")</f>
        <v/>
      </c>
      <c r="AC803" t="str">
        <f>IF(AA803="","",'Procytrat DF'!B304)</f>
        <v/>
      </c>
      <c r="AD803" t="str">
        <f>IF(AA803="","",IFERROR(1*'Procytrat DF'!C304,IFERROR(_xludf.NUMBERVALUE('Procytrat DF'!C304,".",","),IFERROR(_xludf.NUMBERVALUE('Procytrat DF'!C304,",","."),0))))</f>
        <v/>
      </c>
      <c r="AE803" t="str">
        <f>IF(AA803="","",'Procytrat DF'!L304)</f>
        <v/>
      </c>
      <c r="AF803">
        <f t="shared" si="88"/>
        <v>0</v>
      </c>
      <c r="AG803" t="str">
        <f t="shared" si="89"/>
        <v/>
      </c>
      <c r="AH803" t="str">
        <f t="shared" si="90"/>
        <v/>
      </c>
      <c r="AI803">
        <f t="shared" si="91"/>
        <v>0</v>
      </c>
      <c r="AJ803">
        <f t="shared" si="92"/>
        <v>0</v>
      </c>
      <c r="AK803">
        <v>0</v>
      </c>
      <c r="AL803" t="str">
        <f>IF(AA803="","",IFERROR(IF(ISNUMBER('Procytrat DF'!D304),'Procytrat DF'!D304,IF(ISNUMBER(SEARCH("12",'Procytrat DF'!D304)),EDATE(AB803,12),IF(ISNUMBER(SEARCH("6",'Procytrat DF'!D304)),EDATE(AB803,6),IF(ISNUMBER(SEARCH("3",'Procytrat DF'!D304)),EDATE(AB803,3),DATEVALUE('Procytrat DF'!D304))))),""))</f>
        <v/>
      </c>
      <c r="AM803" t="str">
        <f t="shared" ca="1" si="93"/>
        <v/>
      </c>
    </row>
    <row r="804" spans="27:39" x14ac:dyDescent="0.3">
      <c r="AA804" t="str">
        <f>IF(COUNTA('Procytrat DF'!A305,'Procytrat DF'!B305,'Procytrat DF'!C305)&gt;0,"DF","")</f>
        <v/>
      </c>
      <c r="AB804" t="str">
        <f>IFERROR(IF(ISNUMBER('Procytrat DF'!A305),'Procytrat DF'!A305,DATEVALUE('Procytrat DF'!A305)),"")</f>
        <v/>
      </c>
      <c r="AC804" t="str">
        <f>IF(AA804="","",'Procytrat DF'!B305)</f>
        <v/>
      </c>
      <c r="AD804" t="str">
        <f>IF(AA804="","",IFERROR(1*'Procytrat DF'!C305,IFERROR(_xludf.NUMBERVALUE('Procytrat DF'!C305,".",","),IFERROR(_xludf.NUMBERVALUE('Procytrat DF'!C305,",","."),0))))</f>
        <v/>
      </c>
      <c r="AE804" t="str">
        <f>IF(AA804="","",'Procytrat DF'!L305)</f>
        <v/>
      </c>
      <c r="AF804">
        <f t="shared" si="88"/>
        <v>0</v>
      </c>
      <c r="AG804" t="str">
        <f t="shared" si="89"/>
        <v/>
      </c>
      <c r="AH804" t="str">
        <f t="shared" si="90"/>
        <v/>
      </c>
      <c r="AI804">
        <f t="shared" si="91"/>
        <v>0</v>
      </c>
      <c r="AJ804">
        <f t="shared" si="92"/>
        <v>0</v>
      </c>
      <c r="AK804">
        <v>0</v>
      </c>
      <c r="AL804" t="str">
        <f>IF(AA804="","",IFERROR(IF(ISNUMBER('Procytrat DF'!D305),'Procytrat DF'!D305,IF(ISNUMBER(SEARCH("12",'Procytrat DF'!D305)),EDATE(AB804,12),IF(ISNUMBER(SEARCH("6",'Procytrat DF'!D305)),EDATE(AB804,6),IF(ISNUMBER(SEARCH("3",'Procytrat DF'!D305)),EDATE(AB804,3),DATEVALUE('Procytrat DF'!D305))))),""))</f>
        <v/>
      </c>
      <c r="AM804" t="str">
        <f t="shared" ca="1" si="93"/>
        <v/>
      </c>
    </row>
    <row r="805" spans="27:39" x14ac:dyDescent="0.3">
      <c r="AA805" t="str">
        <f>IF(COUNTA('Procytrat DF'!A306,'Procytrat DF'!B306,'Procytrat DF'!C306)&gt;0,"DF","")</f>
        <v/>
      </c>
      <c r="AB805" t="str">
        <f>IFERROR(IF(ISNUMBER('Procytrat DF'!A306),'Procytrat DF'!A306,DATEVALUE('Procytrat DF'!A306)),"")</f>
        <v/>
      </c>
      <c r="AC805" t="str">
        <f>IF(AA805="","",'Procytrat DF'!B306)</f>
        <v/>
      </c>
      <c r="AD805" t="str">
        <f>IF(AA805="","",IFERROR(1*'Procytrat DF'!C306,IFERROR(_xludf.NUMBERVALUE('Procytrat DF'!C306,".",","),IFERROR(_xludf.NUMBERVALUE('Procytrat DF'!C306,",","."),0))))</f>
        <v/>
      </c>
      <c r="AE805" t="str">
        <f>IF(AA805="","",'Procytrat DF'!L306)</f>
        <v/>
      </c>
      <c r="AF805">
        <f t="shared" si="88"/>
        <v>0</v>
      </c>
      <c r="AG805" t="str">
        <f t="shared" si="89"/>
        <v/>
      </c>
      <c r="AH805" t="str">
        <f t="shared" si="90"/>
        <v/>
      </c>
      <c r="AI805">
        <f t="shared" si="91"/>
        <v>0</v>
      </c>
      <c r="AJ805">
        <f t="shared" si="92"/>
        <v>0</v>
      </c>
      <c r="AK805">
        <v>0</v>
      </c>
      <c r="AL805" t="str">
        <f>IF(AA805="","",IFERROR(IF(ISNUMBER('Procytrat DF'!D306),'Procytrat DF'!D306,IF(ISNUMBER(SEARCH("12",'Procytrat DF'!D306)),EDATE(AB805,12),IF(ISNUMBER(SEARCH("6",'Procytrat DF'!D306)),EDATE(AB805,6),IF(ISNUMBER(SEARCH("3",'Procytrat DF'!D306)),EDATE(AB805,3),DATEVALUE('Procytrat DF'!D306))))),""))</f>
        <v/>
      </c>
      <c r="AM805" t="str">
        <f t="shared" ca="1" si="93"/>
        <v/>
      </c>
    </row>
    <row r="806" spans="27:39" x14ac:dyDescent="0.3">
      <c r="AA806" t="str">
        <f>IF(COUNTA('Procytrat DF'!A307,'Procytrat DF'!B307,'Procytrat DF'!C307)&gt;0,"DF","")</f>
        <v/>
      </c>
      <c r="AB806" t="str">
        <f>IFERROR(IF(ISNUMBER('Procytrat DF'!A307),'Procytrat DF'!A307,DATEVALUE('Procytrat DF'!A307)),"")</f>
        <v/>
      </c>
      <c r="AC806" t="str">
        <f>IF(AA806="","",'Procytrat DF'!B307)</f>
        <v/>
      </c>
      <c r="AD806" t="str">
        <f>IF(AA806="","",IFERROR(1*'Procytrat DF'!C307,IFERROR(_xludf.NUMBERVALUE('Procytrat DF'!C307,".",","),IFERROR(_xludf.NUMBERVALUE('Procytrat DF'!C307,",","."),0))))</f>
        <v/>
      </c>
      <c r="AE806" t="str">
        <f>IF(AA806="","",'Procytrat DF'!L307)</f>
        <v/>
      </c>
      <c r="AF806">
        <f t="shared" si="88"/>
        <v>0</v>
      </c>
      <c r="AG806" t="str">
        <f t="shared" si="89"/>
        <v/>
      </c>
      <c r="AH806" t="str">
        <f t="shared" si="90"/>
        <v/>
      </c>
      <c r="AI806">
        <f t="shared" si="91"/>
        <v>0</v>
      </c>
      <c r="AJ806">
        <f t="shared" si="92"/>
        <v>0</v>
      </c>
      <c r="AK806">
        <v>0</v>
      </c>
      <c r="AL806" t="str">
        <f>IF(AA806="","",IFERROR(IF(ISNUMBER('Procytrat DF'!D307),'Procytrat DF'!D307,IF(ISNUMBER(SEARCH("12",'Procytrat DF'!D307)),EDATE(AB806,12),IF(ISNUMBER(SEARCH("6",'Procytrat DF'!D307)),EDATE(AB806,6),IF(ISNUMBER(SEARCH("3",'Procytrat DF'!D307)),EDATE(AB806,3),DATEVALUE('Procytrat DF'!D307))))),""))</f>
        <v/>
      </c>
      <c r="AM806" t="str">
        <f t="shared" ca="1" si="93"/>
        <v/>
      </c>
    </row>
    <row r="807" spans="27:39" x14ac:dyDescent="0.3">
      <c r="AA807" t="str">
        <f>IF(COUNTA('Procytrat DF'!A308,'Procytrat DF'!B308,'Procytrat DF'!C308)&gt;0,"DF","")</f>
        <v/>
      </c>
      <c r="AB807" t="str">
        <f>IFERROR(IF(ISNUMBER('Procytrat DF'!A308),'Procytrat DF'!A308,DATEVALUE('Procytrat DF'!A308)),"")</f>
        <v/>
      </c>
      <c r="AC807" t="str">
        <f>IF(AA807="","",'Procytrat DF'!B308)</f>
        <v/>
      </c>
      <c r="AD807" t="str">
        <f>IF(AA807="","",IFERROR(1*'Procytrat DF'!C308,IFERROR(_xludf.NUMBERVALUE('Procytrat DF'!C308,".",","),IFERROR(_xludf.NUMBERVALUE('Procytrat DF'!C308,",","."),0))))</f>
        <v/>
      </c>
      <c r="AE807" t="str">
        <f>IF(AA807="","",'Procytrat DF'!L308)</f>
        <v/>
      </c>
      <c r="AF807">
        <f t="shared" si="88"/>
        <v>0</v>
      </c>
      <c r="AG807" t="str">
        <f t="shared" si="89"/>
        <v/>
      </c>
      <c r="AH807" t="str">
        <f t="shared" si="90"/>
        <v/>
      </c>
      <c r="AI807">
        <f t="shared" si="91"/>
        <v>0</v>
      </c>
      <c r="AJ807">
        <f t="shared" si="92"/>
        <v>0</v>
      </c>
      <c r="AK807">
        <v>0</v>
      </c>
      <c r="AL807" t="str">
        <f>IF(AA807="","",IFERROR(IF(ISNUMBER('Procytrat DF'!D308),'Procytrat DF'!D308,IF(ISNUMBER(SEARCH("12",'Procytrat DF'!D308)),EDATE(AB807,12),IF(ISNUMBER(SEARCH("6",'Procytrat DF'!D308)),EDATE(AB807,6),IF(ISNUMBER(SEARCH("3",'Procytrat DF'!D308)),EDATE(AB807,3),DATEVALUE('Procytrat DF'!D308))))),""))</f>
        <v/>
      </c>
      <c r="AM807" t="str">
        <f t="shared" ca="1" si="93"/>
        <v/>
      </c>
    </row>
    <row r="808" spans="27:39" x14ac:dyDescent="0.3">
      <c r="AA808" t="str">
        <f>IF(COUNTA('Procytrat DF'!A309,'Procytrat DF'!B309,'Procytrat DF'!C309)&gt;0,"DF","")</f>
        <v/>
      </c>
      <c r="AB808" t="str">
        <f>IFERROR(IF(ISNUMBER('Procytrat DF'!A309),'Procytrat DF'!A309,DATEVALUE('Procytrat DF'!A309)),"")</f>
        <v/>
      </c>
      <c r="AC808" t="str">
        <f>IF(AA808="","",'Procytrat DF'!B309)</f>
        <v/>
      </c>
      <c r="AD808" t="str">
        <f>IF(AA808="","",IFERROR(1*'Procytrat DF'!C309,IFERROR(_xludf.NUMBERVALUE('Procytrat DF'!C309,".",","),IFERROR(_xludf.NUMBERVALUE('Procytrat DF'!C309,",","."),0))))</f>
        <v/>
      </c>
      <c r="AE808" t="str">
        <f>IF(AA808="","",'Procytrat DF'!L309)</f>
        <v/>
      </c>
      <c r="AF808">
        <f t="shared" si="88"/>
        <v>0</v>
      </c>
      <c r="AG808" t="str">
        <f t="shared" si="89"/>
        <v/>
      </c>
      <c r="AH808" t="str">
        <f t="shared" si="90"/>
        <v/>
      </c>
      <c r="AI808">
        <f t="shared" si="91"/>
        <v>0</v>
      </c>
      <c r="AJ808">
        <f t="shared" si="92"/>
        <v>0</v>
      </c>
      <c r="AK808">
        <v>0</v>
      </c>
      <c r="AL808" t="str">
        <f>IF(AA808="","",IFERROR(IF(ISNUMBER('Procytrat DF'!D309),'Procytrat DF'!D309,IF(ISNUMBER(SEARCH("12",'Procytrat DF'!D309)),EDATE(AB808,12),IF(ISNUMBER(SEARCH("6",'Procytrat DF'!D309)),EDATE(AB808,6),IF(ISNUMBER(SEARCH("3",'Procytrat DF'!D309)),EDATE(AB808,3),DATEVALUE('Procytrat DF'!D309))))),""))</f>
        <v/>
      </c>
      <c r="AM808" t="str">
        <f t="shared" ca="1" si="93"/>
        <v/>
      </c>
    </row>
    <row r="809" spans="27:39" x14ac:dyDescent="0.3">
      <c r="AA809" t="str">
        <f>IF(COUNTA('Procytrat DF'!A310,'Procytrat DF'!B310,'Procytrat DF'!C310)&gt;0,"DF","")</f>
        <v/>
      </c>
      <c r="AB809" t="str">
        <f>IFERROR(IF(ISNUMBER('Procytrat DF'!A310),'Procytrat DF'!A310,DATEVALUE('Procytrat DF'!A310)),"")</f>
        <v/>
      </c>
      <c r="AC809" t="str">
        <f>IF(AA809="","",'Procytrat DF'!B310)</f>
        <v/>
      </c>
      <c r="AD809" t="str">
        <f>IF(AA809="","",IFERROR(1*'Procytrat DF'!C310,IFERROR(_xludf.NUMBERVALUE('Procytrat DF'!C310,".",","),IFERROR(_xludf.NUMBERVALUE('Procytrat DF'!C310,",","."),0))))</f>
        <v/>
      </c>
      <c r="AE809" t="str">
        <f>IF(AA809="","",'Procytrat DF'!L310)</f>
        <v/>
      </c>
      <c r="AF809">
        <f t="shared" si="88"/>
        <v>0</v>
      </c>
      <c r="AG809" t="str">
        <f t="shared" si="89"/>
        <v/>
      </c>
      <c r="AH809" t="str">
        <f t="shared" si="90"/>
        <v/>
      </c>
      <c r="AI809">
        <f t="shared" si="91"/>
        <v>0</v>
      </c>
      <c r="AJ809">
        <f t="shared" si="92"/>
        <v>0</v>
      </c>
      <c r="AK809">
        <v>0</v>
      </c>
      <c r="AL809" t="str">
        <f>IF(AA809="","",IFERROR(IF(ISNUMBER('Procytrat DF'!D310),'Procytrat DF'!D310,IF(ISNUMBER(SEARCH("12",'Procytrat DF'!D310)),EDATE(AB809,12),IF(ISNUMBER(SEARCH("6",'Procytrat DF'!D310)),EDATE(AB809,6),IF(ISNUMBER(SEARCH("3",'Procytrat DF'!D310)),EDATE(AB809,3),DATEVALUE('Procytrat DF'!D310))))),""))</f>
        <v/>
      </c>
      <c r="AM809" t="str">
        <f t="shared" ca="1" si="93"/>
        <v/>
      </c>
    </row>
    <row r="810" spans="27:39" x14ac:dyDescent="0.3">
      <c r="AA810" t="str">
        <f>IF(COUNTA('Procytrat DF'!A311,'Procytrat DF'!B311,'Procytrat DF'!C311)&gt;0,"DF","")</f>
        <v/>
      </c>
      <c r="AB810" t="str">
        <f>IFERROR(IF(ISNUMBER('Procytrat DF'!A311),'Procytrat DF'!A311,DATEVALUE('Procytrat DF'!A311)),"")</f>
        <v/>
      </c>
      <c r="AC810" t="str">
        <f>IF(AA810="","",'Procytrat DF'!B311)</f>
        <v/>
      </c>
      <c r="AD810" t="str">
        <f>IF(AA810="","",IFERROR(1*'Procytrat DF'!C311,IFERROR(_xludf.NUMBERVALUE('Procytrat DF'!C311,".",","),IFERROR(_xludf.NUMBERVALUE('Procytrat DF'!C311,",","."),0))))</f>
        <v/>
      </c>
      <c r="AE810" t="str">
        <f>IF(AA810="","",'Procytrat DF'!L311)</f>
        <v/>
      </c>
      <c r="AF810">
        <f t="shared" si="88"/>
        <v>0</v>
      </c>
      <c r="AG810" t="str">
        <f t="shared" si="89"/>
        <v/>
      </c>
      <c r="AH810" t="str">
        <f t="shared" si="90"/>
        <v/>
      </c>
      <c r="AI810">
        <f t="shared" si="91"/>
        <v>0</v>
      </c>
      <c r="AJ810">
        <f t="shared" si="92"/>
        <v>0</v>
      </c>
      <c r="AK810">
        <v>0</v>
      </c>
      <c r="AL810" t="str">
        <f>IF(AA810="","",IFERROR(IF(ISNUMBER('Procytrat DF'!D311),'Procytrat DF'!D311,IF(ISNUMBER(SEARCH("12",'Procytrat DF'!D311)),EDATE(AB810,12),IF(ISNUMBER(SEARCH("6",'Procytrat DF'!D311)),EDATE(AB810,6),IF(ISNUMBER(SEARCH("3",'Procytrat DF'!D311)),EDATE(AB810,3),DATEVALUE('Procytrat DF'!D311))))),""))</f>
        <v/>
      </c>
      <c r="AM810" t="str">
        <f t="shared" ca="1" si="93"/>
        <v/>
      </c>
    </row>
    <row r="811" spans="27:39" x14ac:dyDescent="0.3">
      <c r="AA811" t="str">
        <f>IF(COUNTA('Procytrat DF'!A312,'Procytrat DF'!B312,'Procytrat DF'!C312)&gt;0,"DF","")</f>
        <v/>
      </c>
      <c r="AB811" t="str">
        <f>IFERROR(IF(ISNUMBER('Procytrat DF'!A312),'Procytrat DF'!A312,DATEVALUE('Procytrat DF'!A312)),"")</f>
        <v/>
      </c>
      <c r="AC811" t="str">
        <f>IF(AA811="","",'Procytrat DF'!B312)</f>
        <v/>
      </c>
      <c r="AD811" t="str">
        <f>IF(AA811="","",IFERROR(1*'Procytrat DF'!C312,IFERROR(_xludf.NUMBERVALUE('Procytrat DF'!C312,".",","),IFERROR(_xludf.NUMBERVALUE('Procytrat DF'!C312,",","."),0))))</f>
        <v/>
      </c>
      <c r="AE811" t="str">
        <f>IF(AA811="","",'Procytrat DF'!L312)</f>
        <v/>
      </c>
      <c r="AF811">
        <f t="shared" si="88"/>
        <v>0</v>
      </c>
      <c r="AG811" t="str">
        <f t="shared" si="89"/>
        <v/>
      </c>
      <c r="AH811" t="str">
        <f t="shared" si="90"/>
        <v/>
      </c>
      <c r="AI811">
        <f t="shared" si="91"/>
        <v>0</v>
      </c>
      <c r="AJ811">
        <f t="shared" si="92"/>
        <v>0</v>
      </c>
      <c r="AK811">
        <v>0</v>
      </c>
      <c r="AL811" t="str">
        <f>IF(AA811="","",IFERROR(IF(ISNUMBER('Procytrat DF'!D312),'Procytrat DF'!D312,IF(ISNUMBER(SEARCH("12",'Procytrat DF'!D312)),EDATE(AB811,12),IF(ISNUMBER(SEARCH("6",'Procytrat DF'!D312)),EDATE(AB811,6),IF(ISNUMBER(SEARCH("3",'Procytrat DF'!D312)),EDATE(AB811,3),DATEVALUE('Procytrat DF'!D312))))),""))</f>
        <v/>
      </c>
      <c r="AM811" t="str">
        <f t="shared" ca="1" si="93"/>
        <v/>
      </c>
    </row>
    <row r="812" spans="27:39" x14ac:dyDescent="0.3">
      <c r="AA812" t="str">
        <f>IF(COUNTA('Procytrat DF'!A313,'Procytrat DF'!B313,'Procytrat DF'!C313)&gt;0,"DF","")</f>
        <v/>
      </c>
      <c r="AB812" t="str">
        <f>IFERROR(IF(ISNUMBER('Procytrat DF'!A313),'Procytrat DF'!A313,DATEVALUE('Procytrat DF'!A313)),"")</f>
        <v/>
      </c>
      <c r="AC812" t="str">
        <f>IF(AA812="","",'Procytrat DF'!B313)</f>
        <v/>
      </c>
      <c r="AD812" t="str">
        <f>IF(AA812="","",IFERROR(1*'Procytrat DF'!C313,IFERROR(_xludf.NUMBERVALUE('Procytrat DF'!C313,".",","),IFERROR(_xludf.NUMBERVALUE('Procytrat DF'!C313,",","."),0))))</f>
        <v/>
      </c>
      <c r="AE812" t="str">
        <f>IF(AA812="","",'Procytrat DF'!L313)</f>
        <v/>
      </c>
      <c r="AF812">
        <f t="shared" si="88"/>
        <v>0</v>
      </c>
      <c r="AG812" t="str">
        <f t="shared" si="89"/>
        <v/>
      </c>
      <c r="AH812" t="str">
        <f t="shared" si="90"/>
        <v/>
      </c>
      <c r="AI812">
        <f t="shared" si="91"/>
        <v>0</v>
      </c>
      <c r="AJ812">
        <f t="shared" si="92"/>
        <v>0</v>
      </c>
      <c r="AK812">
        <v>0</v>
      </c>
      <c r="AL812" t="str">
        <f>IF(AA812="","",IFERROR(IF(ISNUMBER('Procytrat DF'!D313),'Procytrat DF'!D313,IF(ISNUMBER(SEARCH("12",'Procytrat DF'!D313)),EDATE(AB812,12),IF(ISNUMBER(SEARCH("6",'Procytrat DF'!D313)),EDATE(AB812,6),IF(ISNUMBER(SEARCH("3",'Procytrat DF'!D313)),EDATE(AB812,3),DATEVALUE('Procytrat DF'!D313))))),""))</f>
        <v/>
      </c>
      <c r="AM812" t="str">
        <f t="shared" ca="1" si="93"/>
        <v/>
      </c>
    </row>
    <row r="813" spans="27:39" x14ac:dyDescent="0.3">
      <c r="AA813" t="str">
        <f>IF(COUNTA('Procytrat DF'!A314,'Procytrat DF'!B314,'Procytrat DF'!C314)&gt;0,"DF","")</f>
        <v/>
      </c>
      <c r="AB813" t="str">
        <f>IFERROR(IF(ISNUMBER('Procytrat DF'!A314),'Procytrat DF'!A314,DATEVALUE('Procytrat DF'!A314)),"")</f>
        <v/>
      </c>
      <c r="AC813" t="str">
        <f>IF(AA813="","",'Procytrat DF'!B314)</f>
        <v/>
      </c>
      <c r="AD813" t="str">
        <f>IF(AA813="","",IFERROR(1*'Procytrat DF'!C314,IFERROR(_xludf.NUMBERVALUE('Procytrat DF'!C314,".",","),IFERROR(_xludf.NUMBERVALUE('Procytrat DF'!C314,",","."),0))))</f>
        <v/>
      </c>
      <c r="AE813" t="str">
        <f>IF(AA813="","",'Procytrat DF'!L314)</f>
        <v/>
      </c>
      <c r="AF813">
        <f t="shared" si="88"/>
        <v>0</v>
      </c>
      <c r="AG813" t="str">
        <f t="shared" si="89"/>
        <v/>
      </c>
      <c r="AH813" t="str">
        <f t="shared" si="90"/>
        <v/>
      </c>
      <c r="AI813">
        <f t="shared" si="91"/>
        <v>0</v>
      </c>
      <c r="AJ813">
        <f t="shared" si="92"/>
        <v>0</v>
      </c>
      <c r="AK813">
        <v>0</v>
      </c>
      <c r="AL813" t="str">
        <f>IF(AA813="","",IFERROR(IF(ISNUMBER('Procytrat DF'!D314),'Procytrat DF'!D314,IF(ISNUMBER(SEARCH("12",'Procytrat DF'!D314)),EDATE(AB813,12),IF(ISNUMBER(SEARCH("6",'Procytrat DF'!D314)),EDATE(AB813,6),IF(ISNUMBER(SEARCH("3",'Procytrat DF'!D314)),EDATE(AB813,3),DATEVALUE('Procytrat DF'!D314))))),""))</f>
        <v/>
      </c>
      <c r="AM813" t="str">
        <f t="shared" ca="1" si="93"/>
        <v/>
      </c>
    </row>
    <row r="814" spans="27:39" x14ac:dyDescent="0.3">
      <c r="AA814" t="str">
        <f>IF(COUNTA('Procytrat DF'!A315,'Procytrat DF'!B315,'Procytrat DF'!C315)&gt;0,"DF","")</f>
        <v/>
      </c>
      <c r="AB814" t="str">
        <f>IFERROR(IF(ISNUMBER('Procytrat DF'!A315),'Procytrat DF'!A315,DATEVALUE('Procytrat DF'!A315)),"")</f>
        <v/>
      </c>
      <c r="AC814" t="str">
        <f>IF(AA814="","",'Procytrat DF'!B315)</f>
        <v/>
      </c>
      <c r="AD814" t="str">
        <f>IF(AA814="","",IFERROR(1*'Procytrat DF'!C315,IFERROR(_xludf.NUMBERVALUE('Procytrat DF'!C315,".",","),IFERROR(_xludf.NUMBERVALUE('Procytrat DF'!C315,",","."),0))))</f>
        <v/>
      </c>
      <c r="AE814" t="str">
        <f>IF(AA814="","",'Procytrat DF'!L315)</f>
        <v/>
      </c>
      <c r="AF814">
        <f t="shared" si="88"/>
        <v>0</v>
      </c>
      <c r="AG814" t="str">
        <f t="shared" si="89"/>
        <v/>
      </c>
      <c r="AH814" t="str">
        <f t="shared" si="90"/>
        <v/>
      </c>
      <c r="AI814">
        <f t="shared" si="91"/>
        <v>0</v>
      </c>
      <c r="AJ814">
        <f t="shared" si="92"/>
        <v>0</v>
      </c>
      <c r="AK814">
        <v>0</v>
      </c>
      <c r="AL814" t="str">
        <f>IF(AA814="","",IFERROR(IF(ISNUMBER('Procytrat DF'!D315),'Procytrat DF'!D315,IF(ISNUMBER(SEARCH("12",'Procytrat DF'!D315)),EDATE(AB814,12),IF(ISNUMBER(SEARCH("6",'Procytrat DF'!D315)),EDATE(AB814,6),IF(ISNUMBER(SEARCH("3",'Procytrat DF'!D315)),EDATE(AB814,3),DATEVALUE('Procytrat DF'!D315))))),""))</f>
        <v/>
      </c>
      <c r="AM814" t="str">
        <f t="shared" ca="1" si="93"/>
        <v/>
      </c>
    </row>
    <row r="815" spans="27:39" x14ac:dyDescent="0.3">
      <c r="AA815" t="str">
        <f>IF(COUNTA('Procytrat DF'!A316,'Procytrat DF'!B316,'Procytrat DF'!C316)&gt;0,"DF","")</f>
        <v/>
      </c>
      <c r="AB815" t="str">
        <f>IFERROR(IF(ISNUMBER('Procytrat DF'!A316),'Procytrat DF'!A316,DATEVALUE('Procytrat DF'!A316)),"")</f>
        <v/>
      </c>
      <c r="AC815" t="str">
        <f>IF(AA815="","",'Procytrat DF'!B316)</f>
        <v/>
      </c>
      <c r="AD815" t="str">
        <f>IF(AA815="","",IFERROR(1*'Procytrat DF'!C316,IFERROR(_xludf.NUMBERVALUE('Procytrat DF'!C316,".",","),IFERROR(_xludf.NUMBERVALUE('Procytrat DF'!C316,",","."),0))))</f>
        <v/>
      </c>
      <c r="AE815" t="str">
        <f>IF(AA815="","",'Procytrat DF'!L316)</f>
        <v/>
      </c>
      <c r="AF815">
        <f t="shared" si="88"/>
        <v>0</v>
      </c>
      <c r="AG815" t="str">
        <f t="shared" si="89"/>
        <v/>
      </c>
      <c r="AH815" t="str">
        <f t="shared" si="90"/>
        <v/>
      </c>
      <c r="AI815">
        <f t="shared" si="91"/>
        <v>0</v>
      </c>
      <c r="AJ815">
        <f t="shared" si="92"/>
        <v>0</v>
      </c>
      <c r="AK815">
        <v>0</v>
      </c>
      <c r="AL815" t="str">
        <f>IF(AA815="","",IFERROR(IF(ISNUMBER('Procytrat DF'!D316),'Procytrat DF'!D316,IF(ISNUMBER(SEARCH("12",'Procytrat DF'!D316)),EDATE(AB815,12),IF(ISNUMBER(SEARCH("6",'Procytrat DF'!D316)),EDATE(AB815,6),IF(ISNUMBER(SEARCH("3",'Procytrat DF'!D316)),EDATE(AB815,3),DATEVALUE('Procytrat DF'!D316))))),""))</f>
        <v/>
      </c>
      <c r="AM815" t="str">
        <f t="shared" ca="1" si="93"/>
        <v/>
      </c>
    </row>
    <row r="816" spans="27:39" x14ac:dyDescent="0.3">
      <c r="AA816" t="str">
        <f>IF(COUNTA('Procytrat DF'!A317,'Procytrat DF'!B317,'Procytrat DF'!C317)&gt;0,"DF","")</f>
        <v/>
      </c>
      <c r="AB816" t="str">
        <f>IFERROR(IF(ISNUMBER('Procytrat DF'!A317),'Procytrat DF'!A317,DATEVALUE('Procytrat DF'!A317)),"")</f>
        <v/>
      </c>
      <c r="AC816" t="str">
        <f>IF(AA816="","",'Procytrat DF'!B317)</f>
        <v/>
      </c>
      <c r="AD816" t="str">
        <f>IF(AA816="","",IFERROR(1*'Procytrat DF'!C317,IFERROR(_xludf.NUMBERVALUE('Procytrat DF'!C317,".",","),IFERROR(_xludf.NUMBERVALUE('Procytrat DF'!C317,",","."),0))))</f>
        <v/>
      </c>
      <c r="AE816" t="str">
        <f>IF(AA816="","",'Procytrat DF'!L317)</f>
        <v/>
      </c>
      <c r="AF816">
        <f t="shared" si="88"/>
        <v>0</v>
      </c>
      <c r="AG816" t="str">
        <f t="shared" si="89"/>
        <v/>
      </c>
      <c r="AH816" t="str">
        <f t="shared" si="90"/>
        <v/>
      </c>
      <c r="AI816">
        <f t="shared" si="91"/>
        <v>0</v>
      </c>
      <c r="AJ816">
        <f t="shared" si="92"/>
        <v>0</v>
      </c>
      <c r="AK816">
        <v>0</v>
      </c>
      <c r="AL816" t="str">
        <f>IF(AA816="","",IFERROR(IF(ISNUMBER('Procytrat DF'!D317),'Procytrat DF'!D317,IF(ISNUMBER(SEARCH("12",'Procytrat DF'!D317)),EDATE(AB816,12),IF(ISNUMBER(SEARCH("6",'Procytrat DF'!D317)),EDATE(AB816,6),IF(ISNUMBER(SEARCH("3",'Procytrat DF'!D317)),EDATE(AB816,3),DATEVALUE('Procytrat DF'!D317))))),""))</f>
        <v/>
      </c>
      <c r="AM816" t="str">
        <f t="shared" ca="1" si="93"/>
        <v/>
      </c>
    </row>
    <row r="817" spans="27:39" x14ac:dyDescent="0.3">
      <c r="AA817" t="str">
        <f>IF(COUNTA('Procytrat DF'!A318,'Procytrat DF'!B318,'Procytrat DF'!C318)&gt;0,"DF","")</f>
        <v/>
      </c>
      <c r="AB817" t="str">
        <f>IFERROR(IF(ISNUMBER('Procytrat DF'!A318),'Procytrat DF'!A318,DATEVALUE('Procytrat DF'!A318)),"")</f>
        <v/>
      </c>
      <c r="AC817" t="str">
        <f>IF(AA817="","",'Procytrat DF'!B318)</f>
        <v/>
      </c>
      <c r="AD817" t="str">
        <f>IF(AA817="","",IFERROR(1*'Procytrat DF'!C318,IFERROR(_xludf.NUMBERVALUE('Procytrat DF'!C318,".",","),IFERROR(_xludf.NUMBERVALUE('Procytrat DF'!C318,",","."),0))))</f>
        <v/>
      </c>
      <c r="AE817" t="str">
        <f>IF(AA817="","",'Procytrat DF'!L318)</f>
        <v/>
      </c>
      <c r="AF817">
        <f t="shared" si="88"/>
        <v>0</v>
      </c>
      <c r="AG817" t="str">
        <f t="shared" si="89"/>
        <v/>
      </c>
      <c r="AH817" t="str">
        <f t="shared" si="90"/>
        <v/>
      </c>
      <c r="AI817">
        <f t="shared" si="91"/>
        <v>0</v>
      </c>
      <c r="AJ817">
        <f t="shared" si="92"/>
        <v>0</v>
      </c>
      <c r="AK817">
        <v>0</v>
      </c>
      <c r="AL817" t="str">
        <f>IF(AA817="","",IFERROR(IF(ISNUMBER('Procytrat DF'!D318),'Procytrat DF'!D318,IF(ISNUMBER(SEARCH("12",'Procytrat DF'!D318)),EDATE(AB817,12),IF(ISNUMBER(SEARCH("6",'Procytrat DF'!D318)),EDATE(AB817,6),IF(ISNUMBER(SEARCH("3",'Procytrat DF'!D318)),EDATE(AB817,3),DATEVALUE('Procytrat DF'!D318))))),""))</f>
        <v/>
      </c>
      <c r="AM817" t="str">
        <f t="shared" ca="1" si="93"/>
        <v/>
      </c>
    </row>
    <row r="818" spans="27:39" x14ac:dyDescent="0.3">
      <c r="AA818" t="str">
        <f>IF(COUNTA('Procytrat DF'!A319,'Procytrat DF'!B319,'Procytrat DF'!C319)&gt;0,"DF","")</f>
        <v/>
      </c>
      <c r="AB818" t="str">
        <f>IFERROR(IF(ISNUMBER('Procytrat DF'!A319),'Procytrat DF'!A319,DATEVALUE('Procytrat DF'!A319)),"")</f>
        <v/>
      </c>
      <c r="AC818" t="str">
        <f>IF(AA818="","",'Procytrat DF'!B319)</f>
        <v/>
      </c>
      <c r="AD818" t="str">
        <f>IF(AA818="","",IFERROR(1*'Procytrat DF'!C319,IFERROR(_xludf.NUMBERVALUE('Procytrat DF'!C319,".",","),IFERROR(_xludf.NUMBERVALUE('Procytrat DF'!C319,",","."),0))))</f>
        <v/>
      </c>
      <c r="AE818" t="str">
        <f>IF(AA818="","",'Procytrat DF'!L319)</f>
        <v/>
      </c>
      <c r="AF818">
        <f t="shared" si="88"/>
        <v>0</v>
      </c>
      <c r="AG818" t="str">
        <f t="shared" si="89"/>
        <v/>
      </c>
      <c r="AH818" t="str">
        <f t="shared" si="90"/>
        <v/>
      </c>
      <c r="AI818">
        <f t="shared" si="91"/>
        <v>0</v>
      </c>
      <c r="AJ818">
        <f t="shared" si="92"/>
        <v>0</v>
      </c>
      <c r="AK818">
        <v>0</v>
      </c>
      <c r="AL818" t="str">
        <f>IF(AA818="","",IFERROR(IF(ISNUMBER('Procytrat DF'!D319),'Procytrat DF'!D319,IF(ISNUMBER(SEARCH("12",'Procytrat DF'!D319)),EDATE(AB818,12),IF(ISNUMBER(SEARCH("6",'Procytrat DF'!D319)),EDATE(AB818,6),IF(ISNUMBER(SEARCH("3",'Procytrat DF'!D319)),EDATE(AB818,3),DATEVALUE('Procytrat DF'!D319))))),""))</f>
        <v/>
      </c>
      <c r="AM818" t="str">
        <f t="shared" ca="1" si="93"/>
        <v/>
      </c>
    </row>
    <row r="819" spans="27:39" x14ac:dyDescent="0.3">
      <c r="AA819" t="str">
        <f>IF(COUNTA('Procytrat DF'!A320,'Procytrat DF'!B320,'Procytrat DF'!C320)&gt;0,"DF","")</f>
        <v/>
      </c>
      <c r="AB819" t="str">
        <f>IFERROR(IF(ISNUMBER('Procytrat DF'!A320),'Procytrat DF'!A320,DATEVALUE('Procytrat DF'!A320)),"")</f>
        <v/>
      </c>
      <c r="AC819" t="str">
        <f>IF(AA819="","",'Procytrat DF'!B320)</f>
        <v/>
      </c>
      <c r="AD819" t="str">
        <f>IF(AA819="","",IFERROR(1*'Procytrat DF'!C320,IFERROR(_xludf.NUMBERVALUE('Procytrat DF'!C320,".",","),IFERROR(_xludf.NUMBERVALUE('Procytrat DF'!C320,",","."),0))))</f>
        <v/>
      </c>
      <c r="AE819" t="str">
        <f>IF(AA819="","",'Procytrat DF'!L320)</f>
        <v/>
      </c>
      <c r="AF819">
        <f t="shared" si="88"/>
        <v>0</v>
      </c>
      <c r="AG819" t="str">
        <f t="shared" si="89"/>
        <v/>
      </c>
      <c r="AH819" t="str">
        <f t="shared" si="90"/>
        <v/>
      </c>
      <c r="AI819">
        <f t="shared" si="91"/>
        <v>0</v>
      </c>
      <c r="AJ819">
        <f t="shared" si="92"/>
        <v>0</v>
      </c>
      <c r="AK819">
        <v>0</v>
      </c>
      <c r="AL819" t="str">
        <f>IF(AA819="","",IFERROR(IF(ISNUMBER('Procytrat DF'!D320),'Procytrat DF'!D320,IF(ISNUMBER(SEARCH("12",'Procytrat DF'!D320)),EDATE(AB819,12),IF(ISNUMBER(SEARCH("6",'Procytrat DF'!D320)),EDATE(AB819,6),IF(ISNUMBER(SEARCH("3",'Procytrat DF'!D320)),EDATE(AB819,3),DATEVALUE('Procytrat DF'!D320))))),""))</f>
        <v/>
      </c>
      <c r="AM819" t="str">
        <f t="shared" ca="1" si="93"/>
        <v/>
      </c>
    </row>
    <row r="820" spans="27:39" x14ac:dyDescent="0.3">
      <c r="AA820" t="str">
        <f>IF(COUNTA('Procytrat DF'!A321,'Procytrat DF'!B321,'Procytrat DF'!C321)&gt;0,"DF","")</f>
        <v/>
      </c>
      <c r="AB820" t="str">
        <f>IFERROR(IF(ISNUMBER('Procytrat DF'!A321),'Procytrat DF'!A321,DATEVALUE('Procytrat DF'!A321)),"")</f>
        <v/>
      </c>
      <c r="AC820" t="str">
        <f>IF(AA820="","",'Procytrat DF'!B321)</f>
        <v/>
      </c>
      <c r="AD820" t="str">
        <f>IF(AA820="","",IFERROR(1*'Procytrat DF'!C321,IFERROR(_xludf.NUMBERVALUE('Procytrat DF'!C321,".",","),IFERROR(_xludf.NUMBERVALUE('Procytrat DF'!C321,",","."),0))))</f>
        <v/>
      </c>
      <c r="AE820" t="str">
        <f>IF(AA820="","",'Procytrat DF'!L321)</f>
        <v/>
      </c>
      <c r="AF820">
        <f t="shared" si="88"/>
        <v>0</v>
      </c>
      <c r="AG820" t="str">
        <f t="shared" si="89"/>
        <v/>
      </c>
      <c r="AH820" t="str">
        <f t="shared" si="90"/>
        <v/>
      </c>
      <c r="AI820">
        <f t="shared" si="91"/>
        <v>0</v>
      </c>
      <c r="AJ820">
        <f t="shared" si="92"/>
        <v>0</v>
      </c>
      <c r="AK820">
        <v>0</v>
      </c>
      <c r="AL820" t="str">
        <f>IF(AA820="","",IFERROR(IF(ISNUMBER('Procytrat DF'!D321),'Procytrat DF'!D321,IF(ISNUMBER(SEARCH("12",'Procytrat DF'!D321)),EDATE(AB820,12),IF(ISNUMBER(SEARCH("6",'Procytrat DF'!D321)),EDATE(AB820,6),IF(ISNUMBER(SEARCH("3",'Procytrat DF'!D321)),EDATE(AB820,3),DATEVALUE('Procytrat DF'!D321))))),""))</f>
        <v/>
      </c>
      <c r="AM820" t="str">
        <f t="shared" ca="1" si="93"/>
        <v/>
      </c>
    </row>
    <row r="821" spans="27:39" x14ac:dyDescent="0.3">
      <c r="AA821" t="str">
        <f>IF(COUNTA('Procytrat DF'!A322,'Procytrat DF'!B322,'Procytrat DF'!C322)&gt;0,"DF","")</f>
        <v/>
      </c>
      <c r="AB821" t="str">
        <f>IFERROR(IF(ISNUMBER('Procytrat DF'!A322),'Procytrat DF'!A322,DATEVALUE('Procytrat DF'!A322)),"")</f>
        <v/>
      </c>
      <c r="AC821" t="str">
        <f>IF(AA821="","",'Procytrat DF'!B322)</f>
        <v/>
      </c>
      <c r="AD821" t="str">
        <f>IF(AA821="","",IFERROR(1*'Procytrat DF'!C322,IFERROR(_xludf.NUMBERVALUE('Procytrat DF'!C322,".",","),IFERROR(_xludf.NUMBERVALUE('Procytrat DF'!C322,",","."),0))))</f>
        <v/>
      </c>
      <c r="AE821" t="str">
        <f>IF(AA821="","",'Procytrat DF'!L322)</f>
        <v/>
      </c>
      <c r="AF821">
        <f t="shared" si="88"/>
        <v>0</v>
      </c>
      <c r="AG821" t="str">
        <f t="shared" si="89"/>
        <v/>
      </c>
      <c r="AH821" t="str">
        <f t="shared" si="90"/>
        <v/>
      </c>
      <c r="AI821">
        <f t="shared" si="91"/>
        <v>0</v>
      </c>
      <c r="AJ821">
        <f t="shared" si="92"/>
        <v>0</v>
      </c>
      <c r="AK821">
        <v>0</v>
      </c>
      <c r="AL821" t="str">
        <f>IF(AA821="","",IFERROR(IF(ISNUMBER('Procytrat DF'!D322),'Procytrat DF'!D322,IF(ISNUMBER(SEARCH("12",'Procytrat DF'!D322)),EDATE(AB821,12),IF(ISNUMBER(SEARCH("6",'Procytrat DF'!D322)),EDATE(AB821,6),IF(ISNUMBER(SEARCH("3",'Procytrat DF'!D322)),EDATE(AB821,3),DATEVALUE('Procytrat DF'!D322))))),""))</f>
        <v/>
      </c>
      <c r="AM821" t="str">
        <f t="shared" ca="1" si="93"/>
        <v/>
      </c>
    </row>
    <row r="822" spans="27:39" x14ac:dyDescent="0.3">
      <c r="AA822" t="str">
        <f>IF(COUNTA('Procytrat DF'!A323,'Procytrat DF'!B323,'Procytrat DF'!C323)&gt;0,"DF","")</f>
        <v/>
      </c>
      <c r="AB822" t="str">
        <f>IFERROR(IF(ISNUMBER('Procytrat DF'!A323),'Procytrat DF'!A323,DATEVALUE('Procytrat DF'!A323)),"")</f>
        <v/>
      </c>
      <c r="AC822" t="str">
        <f>IF(AA822="","",'Procytrat DF'!B323)</f>
        <v/>
      </c>
      <c r="AD822" t="str">
        <f>IF(AA822="","",IFERROR(1*'Procytrat DF'!C323,IFERROR(_xludf.NUMBERVALUE('Procytrat DF'!C323,".",","),IFERROR(_xludf.NUMBERVALUE('Procytrat DF'!C323,",","."),0))))</f>
        <v/>
      </c>
      <c r="AE822" t="str">
        <f>IF(AA822="","",'Procytrat DF'!L323)</f>
        <v/>
      </c>
      <c r="AF822">
        <f t="shared" si="88"/>
        <v>0</v>
      </c>
      <c r="AG822" t="str">
        <f t="shared" si="89"/>
        <v/>
      </c>
      <c r="AH822" t="str">
        <f t="shared" si="90"/>
        <v/>
      </c>
      <c r="AI822">
        <f t="shared" si="91"/>
        <v>0</v>
      </c>
      <c r="AJ822">
        <f t="shared" si="92"/>
        <v>0</v>
      </c>
      <c r="AK822">
        <v>0</v>
      </c>
      <c r="AL822" t="str">
        <f>IF(AA822="","",IFERROR(IF(ISNUMBER('Procytrat DF'!D323),'Procytrat DF'!D323,IF(ISNUMBER(SEARCH("12",'Procytrat DF'!D323)),EDATE(AB822,12),IF(ISNUMBER(SEARCH("6",'Procytrat DF'!D323)),EDATE(AB822,6),IF(ISNUMBER(SEARCH("3",'Procytrat DF'!D323)),EDATE(AB822,3),DATEVALUE('Procytrat DF'!D323))))),""))</f>
        <v/>
      </c>
      <c r="AM822" t="str">
        <f t="shared" ca="1" si="93"/>
        <v/>
      </c>
    </row>
    <row r="823" spans="27:39" x14ac:dyDescent="0.3">
      <c r="AA823" t="str">
        <f>IF(COUNTA('Procytrat DF'!A324,'Procytrat DF'!B324,'Procytrat DF'!C324)&gt;0,"DF","")</f>
        <v/>
      </c>
      <c r="AB823" t="str">
        <f>IFERROR(IF(ISNUMBER('Procytrat DF'!A324),'Procytrat DF'!A324,DATEVALUE('Procytrat DF'!A324)),"")</f>
        <v/>
      </c>
      <c r="AC823" t="str">
        <f>IF(AA823="","",'Procytrat DF'!B324)</f>
        <v/>
      </c>
      <c r="AD823" t="str">
        <f>IF(AA823="","",IFERROR(1*'Procytrat DF'!C324,IFERROR(_xludf.NUMBERVALUE('Procytrat DF'!C324,".",","),IFERROR(_xludf.NUMBERVALUE('Procytrat DF'!C324,",","."),0))))</f>
        <v/>
      </c>
      <c r="AE823" t="str">
        <f>IF(AA823="","",'Procytrat DF'!L324)</f>
        <v/>
      </c>
      <c r="AF823">
        <f t="shared" si="88"/>
        <v>0</v>
      </c>
      <c r="AG823" t="str">
        <f t="shared" si="89"/>
        <v/>
      </c>
      <c r="AH823" t="str">
        <f t="shared" si="90"/>
        <v/>
      </c>
      <c r="AI823">
        <f t="shared" si="91"/>
        <v>0</v>
      </c>
      <c r="AJ823">
        <f t="shared" si="92"/>
        <v>0</v>
      </c>
      <c r="AK823">
        <v>0</v>
      </c>
      <c r="AL823" t="str">
        <f>IF(AA823="","",IFERROR(IF(ISNUMBER('Procytrat DF'!D324),'Procytrat DF'!D324,IF(ISNUMBER(SEARCH("12",'Procytrat DF'!D324)),EDATE(AB823,12),IF(ISNUMBER(SEARCH("6",'Procytrat DF'!D324)),EDATE(AB823,6),IF(ISNUMBER(SEARCH("3",'Procytrat DF'!D324)),EDATE(AB823,3),DATEVALUE('Procytrat DF'!D324))))),""))</f>
        <v/>
      </c>
      <c r="AM823" t="str">
        <f t="shared" ca="1" si="93"/>
        <v/>
      </c>
    </row>
    <row r="824" spans="27:39" x14ac:dyDescent="0.3">
      <c r="AA824" t="str">
        <f>IF(COUNTA('Procytrat DF'!A325,'Procytrat DF'!B325,'Procytrat DF'!C325)&gt;0,"DF","")</f>
        <v/>
      </c>
      <c r="AB824" t="str">
        <f>IFERROR(IF(ISNUMBER('Procytrat DF'!A325),'Procytrat DF'!A325,DATEVALUE('Procytrat DF'!A325)),"")</f>
        <v/>
      </c>
      <c r="AC824" t="str">
        <f>IF(AA824="","",'Procytrat DF'!B325)</f>
        <v/>
      </c>
      <c r="AD824" t="str">
        <f>IF(AA824="","",IFERROR(1*'Procytrat DF'!C325,IFERROR(_xludf.NUMBERVALUE('Procytrat DF'!C325,".",","),IFERROR(_xludf.NUMBERVALUE('Procytrat DF'!C325,",","."),0))))</f>
        <v/>
      </c>
      <c r="AE824" t="str">
        <f>IF(AA824="","",'Procytrat DF'!L325)</f>
        <v/>
      </c>
      <c r="AF824">
        <f t="shared" si="88"/>
        <v>0</v>
      </c>
      <c r="AG824" t="str">
        <f t="shared" si="89"/>
        <v/>
      </c>
      <c r="AH824" t="str">
        <f t="shared" si="90"/>
        <v/>
      </c>
      <c r="AI824">
        <f t="shared" si="91"/>
        <v>0</v>
      </c>
      <c r="AJ824">
        <f t="shared" si="92"/>
        <v>0</v>
      </c>
      <c r="AK824">
        <v>0</v>
      </c>
      <c r="AL824" t="str">
        <f>IF(AA824="","",IFERROR(IF(ISNUMBER('Procytrat DF'!D325),'Procytrat DF'!D325,IF(ISNUMBER(SEARCH("12",'Procytrat DF'!D325)),EDATE(AB824,12),IF(ISNUMBER(SEARCH("6",'Procytrat DF'!D325)),EDATE(AB824,6),IF(ISNUMBER(SEARCH("3",'Procytrat DF'!D325)),EDATE(AB824,3),DATEVALUE('Procytrat DF'!D325))))),""))</f>
        <v/>
      </c>
      <c r="AM824" t="str">
        <f t="shared" ca="1" si="93"/>
        <v/>
      </c>
    </row>
    <row r="825" spans="27:39" x14ac:dyDescent="0.3">
      <c r="AA825" t="str">
        <f>IF(COUNTA('Procytrat DF'!A326,'Procytrat DF'!B326,'Procytrat DF'!C326)&gt;0,"DF","")</f>
        <v/>
      </c>
      <c r="AB825" t="str">
        <f>IFERROR(IF(ISNUMBER('Procytrat DF'!A326),'Procytrat DF'!A326,DATEVALUE('Procytrat DF'!A326)),"")</f>
        <v/>
      </c>
      <c r="AC825" t="str">
        <f>IF(AA825="","",'Procytrat DF'!B326)</f>
        <v/>
      </c>
      <c r="AD825" t="str">
        <f>IF(AA825="","",IFERROR(1*'Procytrat DF'!C326,IFERROR(_xludf.NUMBERVALUE('Procytrat DF'!C326,".",","),IFERROR(_xludf.NUMBERVALUE('Procytrat DF'!C326,",","."),0))))</f>
        <v/>
      </c>
      <c r="AE825" t="str">
        <f>IF(AA825="","",'Procytrat DF'!L326)</f>
        <v/>
      </c>
      <c r="AF825">
        <f t="shared" si="88"/>
        <v>0</v>
      </c>
      <c r="AG825" t="str">
        <f t="shared" si="89"/>
        <v/>
      </c>
      <c r="AH825" t="str">
        <f t="shared" si="90"/>
        <v/>
      </c>
      <c r="AI825">
        <f t="shared" si="91"/>
        <v>0</v>
      </c>
      <c r="AJ825">
        <f t="shared" si="92"/>
        <v>0</v>
      </c>
      <c r="AK825">
        <v>0</v>
      </c>
      <c r="AL825" t="str">
        <f>IF(AA825="","",IFERROR(IF(ISNUMBER('Procytrat DF'!D326),'Procytrat DF'!D326,IF(ISNUMBER(SEARCH("12",'Procytrat DF'!D326)),EDATE(AB825,12),IF(ISNUMBER(SEARCH("6",'Procytrat DF'!D326)),EDATE(AB825,6),IF(ISNUMBER(SEARCH("3",'Procytrat DF'!D326)),EDATE(AB825,3),DATEVALUE('Procytrat DF'!D326))))),""))</f>
        <v/>
      </c>
      <c r="AM825" t="str">
        <f t="shared" ca="1" si="93"/>
        <v/>
      </c>
    </row>
    <row r="826" spans="27:39" x14ac:dyDescent="0.3">
      <c r="AA826" t="str">
        <f>IF(COUNTA('Procytrat DF'!A327,'Procytrat DF'!B327,'Procytrat DF'!C327)&gt;0,"DF","")</f>
        <v/>
      </c>
      <c r="AB826" t="str">
        <f>IFERROR(IF(ISNUMBER('Procytrat DF'!A327),'Procytrat DF'!A327,DATEVALUE('Procytrat DF'!A327)),"")</f>
        <v/>
      </c>
      <c r="AC826" t="str">
        <f>IF(AA826="","",'Procytrat DF'!B327)</f>
        <v/>
      </c>
      <c r="AD826" t="str">
        <f>IF(AA826="","",IFERROR(1*'Procytrat DF'!C327,IFERROR(_xludf.NUMBERVALUE('Procytrat DF'!C327,".",","),IFERROR(_xludf.NUMBERVALUE('Procytrat DF'!C327,",","."),0))))</f>
        <v/>
      </c>
      <c r="AE826" t="str">
        <f>IF(AA826="","",'Procytrat DF'!L327)</f>
        <v/>
      </c>
      <c r="AF826">
        <f t="shared" si="88"/>
        <v>0</v>
      </c>
      <c r="AG826" t="str">
        <f t="shared" si="89"/>
        <v/>
      </c>
      <c r="AH826" t="str">
        <f t="shared" si="90"/>
        <v/>
      </c>
      <c r="AI826">
        <f t="shared" si="91"/>
        <v>0</v>
      </c>
      <c r="AJ826">
        <f t="shared" si="92"/>
        <v>0</v>
      </c>
      <c r="AK826">
        <v>0</v>
      </c>
      <c r="AL826" t="str">
        <f>IF(AA826="","",IFERROR(IF(ISNUMBER('Procytrat DF'!D327),'Procytrat DF'!D327,IF(ISNUMBER(SEARCH("12",'Procytrat DF'!D327)),EDATE(AB826,12),IF(ISNUMBER(SEARCH("6",'Procytrat DF'!D327)),EDATE(AB826,6),IF(ISNUMBER(SEARCH("3",'Procytrat DF'!D327)),EDATE(AB826,3),DATEVALUE('Procytrat DF'!D327))))),""))</f>
        <v/>
      </c>
      <c r="AM826" t="str">
        <f t="shared" ca="1" si="93"/>
        <v/>
      </c>
    </row>
    <row r="827" spans="27:39" x14ac:dyDescent="0.3">
      <c r="AA827" t="str">
        <f>IF(COUNTA('Procytrat DF'!A328,'Procytrat DF'!B328,'Procytrat DF'!C328)&gt;0,"DF","")</f>
        <v/>
      </c>
      <c r="AB827" t="str">
        <f>IFERROR(IF(ISNUMBER('Procytrat DF'!A328),'Procytrat DF'!A328,DATEVALUE('Procytrat DF'!A328)),"")</f>
        <v/>
      </c>
      <c r="AC827" t="str">
        <f>IF(AA827="","",'Procytrat DF'!B328)</f>
        <v/>
      </c>
      <c r="AD827" t="str">
        <f>IF(AA827="","",IFERROR(1*'Procytrat DF'!C328,IFERROR(_xludf.NUMBERVALUE('Procytrat DF'!C328,".",","),IFERROR(_xludf.NUMBERVALUE('Procytrat DF'!C328,",","."),0))))</f>
        <v/>
      </c>
      <c r="AE827" t="str">
        <f>IF(AA827="","",'Procytrat DF'!L328)</f>
        <v/>
      </c>
      <c r="AF827">
        <f t="shared" si="88"/>
        <v>0</v>
      </c>
      <c r="AG827" t="str">
        <f t="shared" si="89"/>
        <v/>
      </c>
      <c r="AH827" t="str">
        <f t="shared" si="90"/>
        <v/>
      </c>
      <c r="AI827">
        <f t="shared" si="91"/>
        <v>0</v>
      </c>
      <c r="AJ827">
        <f t="shared" si="92"/>
        <v>0</v>
      </c>
      <c r="AK827">
        <v>0</v>
      </c>
      <c r="AL827" t="str">
        <f>IF(AA827="","",IFERROR(IF(ISNUMBER('Procytrat DF'!D328),'Procytrat DF'!D328,IF(ISNUMBER(SEARCH("12",'Procytrat DF'!D328)),EDATE(AB827,12),IF(ISNUMBER(SEARCH("6",'Procytrat DF'!D328)),EDATE(AB827,6),IF(ISNUMBER(SEARCH("3",'Procytrat DF'!D328)),EDATE(AB827,3),DATEVALUE('Procytrat DF'!D328))))),""))</f>
        <v/>
      </c>
      <c r="AM827" t="str">
        <f t="shared" ca="1" si="93"/>
        <v/>
      </c>
    </row>
    <row r="828" spans="27:39" x14ac:dyDescent="0.3">
      <c r="AA828" t="str">
        <f>IF(COUNTA('Procytrat DF'!A329,'Procytrat DF'!B329,'Procytrat DF'!C329)&gt;0,"DF","")</f>
        <v/>
      </c>
      <c r="AB828" t="str">
        <f>IFERROR(IF(ISNUMBER('Procytrat DF'!A329),'Procytrat DF'!A329,DATEVALUE('Procytrat DF'!A329)),"")</f>
        <v/>
      </c>
      <c r="AC828" t="str">
        <f>IF(AA828="","",'Procytrat DF'!B329)</f>
        <v/>
      </c>
      <c r="AD828" t="str">
        <f>IF(AA828="","",IFERROR(1*'Procytrat DF'!C329,IFERROR(_xludf.NUMBERVALUE('Procytrat DF'!C329,".",","),IFERROR(_xludf.NUMBERVALUE('Procytrat DF'!C329,",","."),0))))</f>
        <v/>
      </c>
      <c r="AE828" t="str">
        <f>IF(AA828="","",'Procytrat DF'!L329)</f>
        <v/>
      </c>
      <c r="AF828">
        <f t="shared" si="88"/>
        <v>0</v>
      </c>
      <c r="AG828" t="str">
        <f t="shared" si="89"/>
        <v/>
      </c>
      <c r="AH828" t="str">
        <f t="shared" si="90"/>
        <v/>
      </c>
      <c r="AI828">
        <f t="shared" si="91"/>
        <v>0</v>
      </c>
      <c r="AJ828">
        <f t="shared" si="92"/>
        <v>0</v>
      </c>
      <c r="AK828">
        <v>0</v>
      </c>
      <c r="AL828" t="str">
        <f>IF(AA828="","",IFERROR(IF(ISNUMBER('Procytrat DF'!D329),'Procytrat DF'!D329,IF(ISNUMBER(SEARCH("12",'Procytrat DF'!D329)),EDATE(AB828,12),IF(ISNUMBER(SEARCH("6",'Procytrat DF'!D329)),EDATE(AB828,6),IF(ISNUMBER(SEARCH("3",'Procytrat DF'!D329)),EDATE(AB828,3),DATEVALUE('Procytrat DF'!D329))))),""))</f>
        <v/>
      </c>
      <c r="AM828" t="str">
        <f t="shared" ca="1" si="93"/>
        <v/>
      </c>
    </row>
    <row r="829" spans="27:39" x14ac:dyDescent="0.3">
      <c r="AA829" t="str">
        <f>IF(COUNTA('Procytrat DF'!A330,'Procytrat DF'!B330,'Procytrat DF'!C330)&gt;0,"DF","")</f>
        <v/>
      </c>
      <c r="AB829" t="str">
        <f>IFERROR(IF(ISNUMBER('Procytrat DF'!A330),'Procytrat DF'!A330,DATEVALUE('Procytrat DF'!A330)),"")</f>
        <v/>
      </c>
      <c r="AC829" t="str">
        <f>IF(AA829="","",'Procytrat DF'!B330)</f>
        <v/>
      </c>
      <c r="AD829" t="str">
        <f>IF(AA829="","",IFERROR(1*'Procytrat DF'!C330,IFERROR(_xludf.NUMBERVALUE('Procytrat DF'!C330,".",","),IFERROR(_xludf.NUMBERVALUE('Procytrat DF'!C330,",","."),0))))</f>
        <v/>
      </c>
      <c r="AE829" t="str">
        <f>IF(AA829="","",'Procytrat DF'!L330)</f>
        <v/>
      </c>
      <c r="AF829">
        <f t="shared" si="88"/>
        <v>0</v>
      </c>
      <c r="AG829" t="str">
        <f t="shared" si="89"/>
        <v/>
      </c>
      <c r="AH829" t="str">
        <f t="shared" si="90"/>
        <v/>
      </c>
      <c r="AI829">
        <f t="shared" si="91"/>
        <v>0</v>
      </c>
      <c r="AJ829">
        <f t="shared" si="92"/>
        <v>0</v>
      </c>
      <c r="AK829">
        <v>0</v>
      </c>
      <c r="AL829" t="str">
        <f>IF(AA829="","",IFERROR(IF(ISNUMBER('Procytrat DF'!D330),'Procytrat DF'!D330,IF(ISNUMBER(SEARCH("12",'Procytrat DF'!D330)),EDATE(AB829,12),IF(ISNUMBER(SEARCH("6",'Procytrat DF'!D330)),EDATE(AB829,6),IF(ISNUMBER(SEARCH("3",'Procytrat DF'!D330)),EDATE(AB829,3),DATEVALUE('Procytrat DF'!D330))))),""))</f>
        <v/>
      </c>
      <c r="AM829" t="str">
        <f t="shared" ca="1" si="93"/>
        <v/>
      </c>
    </row>
    <row r="830" spans="27:39" x14ac:dyDescent="0.3">
      <c r="AA830" t="str">
        <f>IF(COUNTA('Procytrat DF'!A331,'Procytrat DF'!B331,'Procytrat DF'!C331)&gt;0,"DF","")</f>
        <v/>
      </c>
      <c r="AB830" t="str">
        <f>IFERROR(IF(ISNUMBER('Procytrat DF'!A331),'Procytrat DF'!A331,DATEVALUE('Procytrat DF'!A331)),"")</f>
        <v/>
      </c>
      <c r="AC830" t="str">
        <f>IF(AA830="","",'Procytrat DF'!B331)</f>
        <v/>
      </c>
      <c r="AD830" t="str">
        <f>IF(AA830="","",IFERROR(1*'Procytrat DF'!C331,IFERROR(_xludf.NUMBERVALUE('Procytrat DF'!C331,".",","),IFERROR(_xludf.NUMBERVALUE('Procytrat DF'!C331,",","."),0))))</f>
        <v/>
      </c>
      <c r="AE830" t="str">
        <f>IF(AA830="","",'Procytrat DF'!L331)</f>
        <v/>
      </c>
      <c r="AF830">
        <f t="shared" si="88"/>
        <v>0</v>
      </c>
      <c r="AG830" t="str">
        <f t="shared" si="89"/>
        <v/>
      </c>
      <c r="AH830" t="str">
        <f t="shared" si="90"/>
        <v/>
      </c>
      <c r="AI830">
        <f t="shared" si="91"/>
        <v>0</v>
      </c>
      <c r="AJ830">
        <f t="shared" si="92"/>
        <v>0</v>
      </c>
      <c r="AK830">
        <v>0</v>
      </c>
      <c r="AL830" t="str">
        <f>IF(AA830="","",IFERROR(IF(ISNUMBER('Procytrat DF'!D331),'Procytrat DF'!D331,IF(ISNUMBER(SEARCH("12",'Procytrat DF'!D331)),EDATE(AB830,12),IF(ISNUMBER(SEARCH("6",'Procytrat DF'!D331)),EDATE(AB830,6),IF(ISNUMBER(SEARCH("3",'Procytrat DF'!D331)),EDATE(AB830,3),DATEVALUE('Procytrat DF'!D331))))),""))</f>
        <v/>
      </c>
      <c r="AM830" t="str">
        <f t="shared" ca="1" si="93"/>
        <v/>
      </c>
    </row>
    <row r="831" spans="27:39" x14ac:dyDescent="0.3">
      <c r="AA831" t="str">
        <f>IF(COUNTA('Procytrat DF'!A332,'Procytrat DF'!B332,'Procytrat DF'!C332)&gt;0,"DF","")</f>
        <v/>
      </c>
      <c r="AB831" t="str">
        <f>IFERROR(IF(ISNUMBER('Procytrat DF'!A332),'Procytrat DF'!A332,DATEVALUE('Procytrat DF'!A332)),"")</f>
        <v/>
      </c>
      <c r="AC831" t="str">
        <f>IF(AA831="","",'Procytrat DF'!B332)</f>
        <v/>
      </c>
      <c r="AD831" t="str">
        <f>IF(AA831="","",IFERROR(1*'Procytrat DF'!C332,IFERROR(_xludf.NUMBERVALUE('Procytrat DF'!C332,".",","),IFERROR(_xludf.NUMBERVALUE('Procytrat DF'!C332,",","."),0))))</f>
        <v/>
      </c>
      <c r="AE831" t="str">
        <f>IF(AA831="","",'Procytrat DF'!L332)</f>
        <v/>
      </c>
      <c r="AF831">
        <f t="shared" si="88"/>
        <v>0</v>
      </c>
      <c r="AG831" t="str">
        <f t="shared" si="89"/>
        <v/>
      </c>
      <c r="AH831" t="str">
        <f t="shared" si="90"/>
        <v/>
      </c>
      <c r="AI831">
        <f t="shared" si="91"/>
        <v>0</v>
      </c>
      <c r="AJ831">
        <f t="shared" si="92"/>
        <v>0</v>
      </c>
      <c r="AK831">
        <v>0</v>
      </c>
      <c r="AL831" t="str">
        <f>IF(AA831="","",IFERROR(IF(ISNUMBER('Procytrat DF'!D332),'Procytrat DF'!D332,IF(ISNUMBER(SEARCH("12",'Procytrat DF'!D332)),EDATE(AB831,12),IF(ISNUMBER(SEARCH("6",'Procytrat DF'!D332)),EDATE(AB831,6),IF(ISNUMBER(SEARCH("3",'Procytrat DF'!D332)),EDATE(AB831,3),DATEVALUE('Procytrat DF'!D332))))),""))</f>
        <v/>
      </c>
      <c r="AM831" t="str">
        <f t="shared" ca="1" si="93"/>
        <v/>
      </c>
    </row>
    <row r="832" spans="27:39" x14ac:dyDescent="0.3">
      <c r="AA832" t="str">
        <f>IF(COUNTA('Procytrat DF'!A333,'Procytrat DF'!B333,'Procytrat DF'!C333)&gt;0,"DF","")</f>
        <v/>
      </c>
      <c r="AB832" t="str">
        <f>IFERROR(IF(ISNUMBER('Procytrat DF'!A333),'Procytrat DF'!A333,DATEVALUE('Procytrat DF'!A333)),"")</f>
        <v/>
      </c>
      <c r="AC832" t="str">
        <f>IF(AA832="","",'Procytrat DF'!B333)</f>
        <v/>
      </c>
      <c r="AD832" t="str">
        <f>IF(AA832="","",IFERROR(1*'Procytrat DF'!C333,IFERROR(_xludf.NUMBERVALUE('Procytrat DF'!C333,".",","),IFERROR(_xludf.NUMBERVALUE('Procytrat DF'!C333,",","."),0))))</f>
        <v/>
      </c>
      <c r="AE832" t="str">
        <f>IF(AA832="","",'Procytrat DF'!L333)</f>
        <v/>
      </c>
      <c r="AF832">
        <f t="shared" si="88"/>
        <v>0</v>
      </c>
      <c r="AG832" t="str">
        <f t="shared" si="89"/>
        <v/>
      </c>
      <c r="AH832" t="str">
        <f t="shared" si="90"/>
        <v/>
      </c>
      <c r="AI832">
        <f t="shared" si="91"/>
        <v>0</v>
      </c>
      <c r="AJ832">
        <f t="shared" si="92"/>
        <v>0</v>
      </c>
      <c r="AK832">
        <v>0</v>
      </c>
      <c r="AL832" t="str">
        <f>IF(AA832="","",IFERROR(IF(ISNUMBER('Procytrat DF'!D333),'Procytrat DF'!D333,IF(ISNUMBER(SEARCH("12",'Procytrat DF'!D333)),EDATE(AB832,12),IF(ISNUMBER(SEARCH("6",'Procytrat DF'!D333)),EDATE(AB832,6),IF(ISNUMBER(SEARCH("3",'Procytrat DF'!D333)),EDATE(AB832,3),DATEVALUE('Procytrat DF'!D333))))),""))</f>
        <v/>
      </c>
      <c r="AM832" t="str">
        <f t="shared" ca="1" si="93"/>
        <v/>
      </c>
    </row>
    <row r="833" spans="27:39" x14ac:dyDescent="0.3">
      <c r="AA833" t="str">
        <f>IF(COUNTA('Procytrat DF'!A334,'Procytrat DF'!B334,'Procytrat DF'!C334)&gt;0,"DF","")</f>
        <v/>
      </c>
      <c r="AB833" t="str">
        <f>IFERROR(IF(ISNUMBER('Procytrat DF'!A334),'Procytrat DF'!A334,DATEVALUE('Procytrat DF'!A334)),"")</f>
        <v/>
      </c>
      <c r="AC833" t="str">
        <f>IF(AA833="","",'Procytrat DF'!B334)</f>
        <v/>
      </c>
      <c r="AD833" t="str">
        <f>IF(AA833="","",IFERROR(1*'Procytrat DF'!C334,IFERROR(_xludf.NUMBERVALUE('Procytrat DF'!C334,".",","),IFERROR(_xludf.NUMBERVALUE('Procytrat DF'!C334,",","."),0))))</f>
        <v/>
      </c>
      <c r="AE833" t="str">
        <f>IF(AA833="","",'Procytrat DF'!L334)</f>
        <v/>
      </c>
      <c r="AF833">
        <f t="shared" si="88"/>
        <v>0</v>
      </c>
      <c r="AG833" t="str">
        <f t="shared" si="89"/>
        <v/>
      </c>
      <c r="AH833" t="str">
        <f t="shared" si="90"/>
        <v/>
      </c>
      <c r="AI833">
        <f t="shared" si="91"/>
        <v>0</v>
      </c>
      <c r="AJ833">
        <f t="shared" si="92"/>
        <v>0</v>
      </c>
      <c r="AK833">
        <v>0</v>
      </c>
      <c r="AL833" t="str">
        <f>IF(AA833="","",IFERROR(IF(ISNUMBER('Procytrat DF'!D334),'Procytrat DF'!D334,IF(ISNUMBER(SEARCH("12",'Procytrat DF'!D334)),EDATE(AB833,12),IF(ISNUMBER(SEARCH("6",'Procytrat DF'!D334)),EDATE(AB833,6),IF(ISNUMBER(SEARCH("3",'Procytrat DF'!D334)),EDATE(AB833,3),DATEVALUE('Procytrat DF'!D334))))),""))</f>
        <v/>
      </c>
      <c r="AM833" t="str">
        <f t="shared" ca="1" si="93"/>
        <v/>
      </c>
    </row>
    <row r="834" spans="27:39" x14ac:dyDescent="0.3">
      <c r="AA834" t="str">
        <f>IF(COUNTA('Procytrat DF'!A335,'Procytrat DF'!B335,'Procytrat DF'!C335)&gt;0,"DF","")</f>
        <v/>
      </c>
      <c r="AB834" t="str">
        <f>IFERROR(IF(ISNUMBER('Procytrat DF'!A335),'Procytrat DF'!A335,DATEVALUE('Procytrat DF'!A335)),"")</f>
        <v/>
      </c>
      <c r="AC834" t="str">
        <f>IF(AA834="","",'Procytrat DF'!B335)</f>
        <v/>
      </c>
      <c r="AD834" t="str">
        <f>IF(AA834="","",IFERROR(1*'Procytrat DF'!C335,IFERROR(_xludf.NUMBERVALUE('Procytrat DF'!C335,".",","),IFERROR(_xludf.NUMBERVALUE('Procytrat DF'!C335,",","."),0))))</f>
        <v/>
      </c>
      <c r="AE834" t="str">
        <f>IF(AA834="","",'Procytrat DF'!L335)</f>
        <v/>
      </c>
      <c r="AF834">
        <f t="shared" ref="AF834:AF897" si="94">IF(AA834="",0,--ISNUMBER(SEARCH("aprovado",AE834)))</f>
        <v>0</v>
      </c>
      <c r="AG834" t="str">
        <f t="shared" ref="AG834:AG897" si="95">IF(AB834="","",YEAR(AB834))</f>
        <v/>
      </c>
      <c r="AH834" t="str">
        <f t="shared" ref="AH834:AH897" si="96">IF(AB834="","",MONTH(AB834))</f>
        <v/>
      </c>
      <c r="AI834">
        <f t="shared" ref="AI834:AI897" si="97">IF(AB834="",0,AB834+ROW()/1000000)</f>
        <v>0</v>
      </c>
      <c r="AJ834">
        <f t="shared" ref="AJ834:AJ897" si="98">--(AA834&lt;&gt;"")</f>
        <v>0</v>
      </c>
      <c r="AK834">
        <v>0</v>
      </c>
      <c r="AL834" t="str">
        <f>IF(AA834="","",IFERROR(IF(ISNUMBER('Procytrat DF'!D335),'Procytrat DF'!D335,IF(ISNUMBER(SEARCH("12",'Procytrat DF'!D335)),EDATE(AB834,12),IF(ISNUMBER(SEARCH("6",'Procytrat DF'!D335)),EDATE(AB834,6),IF(ISNUMBER(SEARCH("3",'Procytrat DF'!D335)),EDATE(AB834,3),DATEVALUE('Procytrat DF'!D335))))),""))</f>
        <v/>
      </c>
      <c r="AM834" t="str">
        <f t="shared" ref="AM834:AM897" ca="1" si="99">IF(AND(AJ834=1,AL834&lt;&gt;"",AL834&gt;=TODAY(),AG834=$W$3),AL834+ROW()/1000000,"")</f>
        <v/>
      </c>
    </row>
    <row r="835" spans="27:39" x14ac:dyDescent="0.3">
      <c r="AA835" t="str">
        <f>IF(COUNTA('Procytrat DF'!A336,'Procytrat DF'!B336,'Procytrat DF'!C336)&gt;0,"DF","")</f>
        <v/>
      </c>
      <c r="AB835" t="str">
        <f>IFERROR(IF(ISNUMBER('Procytrat DF'!A336),'Procytrat DF'!A336,DATEVALUE('Procytrat DF'!A336)),"")</f>
        <v/>
      </c>
      <c r="AC835" t="str">
        <f>IF(AA835="","",'Procytrat DF'!B336)</f>
        <v/>
      </c>
      <c r="AD835" t="str">
        <f>IF(AA835="","",IFERROR(1*'Procytrat DF'!C336,IFERROR(_xludf.NUMBERVALUE('Procytrat DF'!C336,".",","),IFERROR(_xludf.NUMBERVALUE('Procytrat DF'!C336,",","."),0))))</f>
        <v/>
      </c>
      <c r="AE835" t="str">
        <f>IF(AA835="","",'Procytrat DF'!L336)</f>
        <v/>
      </c>
      <c r="AF835">
        <f t="shared" si="94"/>
        <v>0</v>
      </c>
      <c r="AG835" t="str">
        <f t="shared" si="95"/>
        <v/>
      </c>
      <c r="AH835" t="str">
        <f t="shared" si="96"/>
        <v/>
      </c>
      <c r="AI835">
        <f t="shared" si="97"/>
        <v>0</v>
      </c>
      <c r="AJ835">
        <f t="shared" si="98"/>
        <v>0</v>
      </c>
      <c r="AK835">
        <v>0</v>
      </c>
      <c r="AL835" t="str">
        <f>IF(AA835="","",IFERROR(IF(ISNUMBER('Procytrat DF'!D336),'Procytrat DF'!D336,IF(ISNUMBER(SEARCH("12",'Procytrat DF'!D336)),EDATE(AB835,12),IF(ISNUMBER(SEARCH("6",'Procytrat DF'!D336)),EDATE(AB835,6),IF(ISNUMBER(SEARCH("3",'Procytrat DF'!D336)),EDATE(AB835,3),DATEVALUE('Procytrat DF'!D336))))),""))</f>
        <v/>
      </c>
      <c r="AM835" t="str">
        <f t="shared" ca="1" si="99"/>
        <v/>
      </c>
    </row>
    <row r="836" spans="27:39" x14ac:dyDescent="0.3">
      <c r="AA836" t="str">
        <f>IF(COUNTA('Procytrat DF'!A337,'Procytrat DF'!B337,'Procytrat DF'!C337)&gt;0,"DF","")</f>
        <v/>
      </c>
      <c r="AB836" t="str">
        <f>IFERROR(IF(ISNUMBER('Procytrat DF'!A337),'Procytrat DF'!A337,DATEVALUE('Procytrat DF'!A337)),"")</f>
        <v/>
      </c>
      <c r="AC836" t="str">
        <f>IF(AA836="","",'Procytrat DF'!B337)</f>
        <v/>
      </c>
      <c r="AD836" t="str">
        <f>IF(AA836="","",IFERROR(1*'Procytrat DF'!C337,IFERROR(_xludf.NUMBERVALUE('Procytrat DF'!C337,".",","),IFERROR(_xludf.NUMBERVALUE('Procytrat DF'!C337,",","."),0))))</f>
        <v/>
      </c>
      <c r="AE836" t="str">
        <f>IF(AA836="","",'Procytrat DF'!L337)</f>
        <v/>
      </c>
      <c r="AF836">
        <f t="shared" si="94"/>
        <v>0</v>
      </c>
      <c r="AG836" t="str">
        <f t="shared" si="95"/>
        <v/>
      </c>
      <c r="AH836" t="str">
        <f t="shared" si="96"/>
        <v/>
      </c>
      <c r="AI836">
        <f t="shared" si="97"/>
        <v>0</v>
      </c>
      <c r="AJ836">
        <f t="shared" si="98"/>
        <v>0</v>
      </c>
      <c r="AK836">
        <v>0</v>
      </c>
      <c r="AL836" t="str">
        <f>IF(AA836="","",IFERROR(IF(ISNUMBER('Procytrat DF'!D337),'Procytrat DF'!D337,IF(ISNUMBER(SEARCH("12",'Procytrat DF'!D337)),EDATE(AB836,12),IF(ISNUMBER(SEARCH("6",'Procytrat DF'!D337)),EDATE(AB836,6),IF(ISNUMBER(SEARCH("3",'Procytrat DF'!D337)),EDATE(AB836,3),DATEVALUE('Procytrat DF'!D337))))),""))</f>
        <v/>
      </c>
      <c r="AM836" t="str">
        <f t="shared" ca="1" si="99"/>
        <v/>
      </c>
    </row>
    <row r="837" spans="27:39" x14ac:dyDescent="0.3">
      <c r="AA837" t="str">
        <f>IF(COUNTA('Procytrat DF'!A338,'Procytrat DF'!B338,'Procytrat DF'!C338)&gt;0,"DF","")</f>
        <v/>
      </c>
      <c r="AB837" t="str">
        <f>IFERROR(IF(ISNUMBER('Procytrat DF'!A338),'Procytrat DF'!A338,DATEVALUE('Procytrat DF'!A338)),"")</f>
        <v/>
      </c>
      <c r="AC837" t="str">
        <f>IF(AA837="","",'Procytrat DF'!B338)</f>
        <v/>
      </c>
      <c r="AD837" t="str">
        <f>IF(AA837="","",IFERROR(1*'Procytrat DF'!C338,IFERROR(_xludf.NUMBERVALUE('Procytrat DF'!C338,".",","),IFERROR(_xludf.NUMBERVALUE('Procytrat DF'!C338,",","."),0))))</f>
        <v/>
      </c>
      <c r="AE837" t="str">
        <f>IF(AA837="","",'Procytrat DF'!L338)</f>
        <v/>
      </c>
      <c r="AF837">
        <f t="shared" si="94"/>
        <v>0</v>
      </c>
      <c r="AG837" t="str">
        <f t="shared" si="95"/>
        <v/>
      </c>
      <c r="AH837" t="str">
        <f t="shared" si="96"/>
        <v/>
      </c>
      <c r="AI837">
        <f t="shared" si="97"/>
        <v>0</v>
      </c>
      <c r="AJ837">
        <f t="shared" si="98"/>
        <v>0</v>
      </c>
      <c r="AK837">
        <v>0</v>
      </c>
      <c r="AL837" t="str">
        <f>IF(AA837="","",IFERROR(IF(ISNUMBER('Procytrat DF'!D338),'Procytrat DF'!D338,IF(ISNUMBER(SEARCH("12",'Procytrat DF'!D338)),EDATE(AB837,12),IF(ISNUMBER(SEARCH("6",'Procytrat DF'!D338)),EDATE(AB837,6),IF(ISNUMBER(SEARCH("3",'Procytrat DF'!D338)),EDATE(AB837,3),DATEVALUE('Procytrat DF'!D338))))),""))</f>
        <v/>
      </c>
      <c r="AM837" t="str">
        <f t="shared" ca="1" si="99"/>
        <v/>
      </c>
    </row>
    <row r="838" spans="27:39" x14ac:dyDescent="0.3">
      <c r="AA838" t="str">
        <f>IF(COUNTA('Procytrat DF'!A339,'Procytrat DF'!B339,'Procytrat DF'!C339)&gt;0,"DF","")</f>
        <v/>
      </c>
      <c r="AB838" t="str">
        <f>IFERROR(IF(ISNUMBER('Procytrat DF'!A339),'Procytrat DF'!A339,DATEVALUE('Procytrat DF'!A339)),"")</f>
        <v/>
      </c>
      <c r="AC838" t="str">
        <f>IF(AA838="","",'Procytrat DF'!B339)</f>
        <v/>
      </c>
      <c r="AD838" t="str">
        <f>IF(AA838="","",IFERROR(1*'Procytrat DF'!C339,IFERROR(_xludf.NUMBERVALUE('Procytrat DF'!C339,".",","),IFERROR(_xludf.NUMBERVALUE('Procytrat DF'!C339,",","."),0))))</f>
        <v/>
      </c>
      <c r="AE838" t="str">
        <f>IF(AA838="","",'Procytrat DF'!L339)</f>
        <v/>
      </c>
      <c r="AF838">
        <f t="shared" si="94"/>
        <v>0</v>
      </c>
      <c r="AG838" t="str">
        <f t="shared" si="95"/>
        <v/>
      </c>
      <c r="AH838" t="str">
        <f t="shared" si="96"/>
        <v/>
      </c>
      <c r="AI838">
        <f t="shared" si="97"/>
        <v>0</v>
      </c>
      <c r="AJ838">
        <f t="shared" si="98"/>
        <v>0</v>
      </c>
      <c r="AK838">
        <v>0</v>
      </c>
      <c r="AL838" t="str">
        <f>IF(AA838="","",IFERROR(IF(ISNUMBER('Procytrat DF'!D339),'Procytrat DF'!D339,IF(ISNUMBER(SEARCH("12",'Procytrat DF'!D339)),EDATE(AB838,12),IF(ISNUMBER(SEARCH("6",'Procytrat DF'!D339)),EDATE(AB838,6),IF(ISNUMBER(SEARCH("3",'Procytrat DF'!D339)),EDATE(AB838,3),DATEVALUE('Procytrat DF'!D339))))),""))</f>
        <v/>
      </c>
      <c r="AM838" t="str">
        <f t="shared" ca="1" si="99"/>
        <v/>
      </c>
    </row>
    <row r="839" spans="27:39" x14ac:dyDescent="0.3">
      <c r="AA839" t="str">
        <f>IF(COUNTA('Procytrat DF'!A340,'Procytrat DF'!B340,'Procytrat DF'!C340)&gt;0,"DF","")</f>
        <v/>
      </c>
      <c r="AB839" t="str">
        <f>IFERROR(IF(ISNUMBER('Procytrat DF'!A340),'Procytrat DF'!A340,DATEVALUE('Procytrat DF'!A340)),"")</f>
        <v/>
      </c>
      <c r="AC839" t="str">
        <f>IF(AA839="","",'Procytrat DF'!B340)</f>
        <v/>
      </c>
      <c r="AD839" t="str">
        <f>IF(AA839="","",IFERROR(1*'Procytrat DF'!C340,IFERROR(_xludf.NUMBERVALUE('Procytrat DF'!C340,".",","),IFERROR(_xludf.NUMBERVALUE('Procytrat DF'!C340,",","."),0))))</f>
        <v/>
      </c>
      <c r="AE839" t="str">
        <f>IF(AA839="","",'Procytrat DF'!L340)</f>
        <v/>
      </c>
      <c r="AF839">
        <f t="shared" si="94"/>
        <v>0</v>
      </c>
      <c r="AG839" t="str">
        <f t="shared" si="95"/>
        <v/>
      </c>
      <c r="AH839" t="str">
        <f t="shared" si="96"/>
        <v/>
      </c>
      <c r="AI839">
        <f t="shared" si="97"/>
        <v>0</v>
      </c>
      <c r="AJ839">
        <f t="shared" si="98"/>
        <v>0</v>
      </c>
      <c r="AK839">
        <v>0</v>
      </c>
      <c r="AL839" t="str">
        <f>IF(AA839="","",IFERROR(IF(ISNUMBER('Procytrat DF'!D340),'Procytrat DF'!D340,IF(ISNUMBER(SEARCH("12",'Procytrat DF'!D340)),EDATE(AB839,12),IF(ISNUMBER(SEARCH("6",'Procytrat DF'!D340)),EDATE(AB839,6),IF(ISNUMBER(SEARCH("3",'Procytrat DF'!D340)),EDATE(AB839,3),DATEVALUE('Procytrat DF'!D340))))),""))</f>
        <v/>
      </c>
      <c r="AM839" t="str">
        <f t="shared" ca="1" si="99"/>
        <v/>
      </c>
    </row>
    <row r="840" spans="27:39" x14ac:dyDescent="0.3">
      <c r="AA840" t="str">
        <f>IF(COUNTA('Procytrat DF'!A341,'Procytrat DF'!B341,'Procytrat DF'!C341)&gt;0,"DF","")</f>
        <v/>
      </c>
      <c r="AB840" t="str">
        <f>IFERROR(IF(ISNUMBER('Procytrat DF'!A341),'Procytrat DF'!A341,DATEVALUE('Procytrat DF'!A341)),"")</f>
        <v/>
      </c>
      <c r="AC840" t="str">
        <f>IF(AA840="","",'Procytrat DF'!B341)</f>
        <v/>
      </c>
      <c r="AD840" t="str">
        <f>IF(AA840="","",IFERROR(1*'Procytrat DF'!C341,IFERROR(_xludf.NUMBERVALUE('Procytrat DF'!C341,".",","),IFERROR(_xludf.NUMBERVALUE('Procytrat DF'!C341,",","."),0))))</f>
        <v/>
      </c>
      <c r="AE840" t="str">
        <f>IF(AA840="","",'Procytrat DF'!L341)</f>
        <v/>
      </c>
      <c r="AF840">
        <f t="shared" si="94"/>
        <v>0</v>
      </c>
      <c r="AG840" t="str">
        <f t="shared" si="95"/>
        <v/>
      </c>
      <c r="AH840" t="str">
        <f t="shared" si="96"/>
        <v/>
      </c>
      <c r="AI840">
        <f t="shared" si="97"/>
        <v>0</v>
      </c>
      <c r="AJ840">
        <f t="shared" si="98"/>
        <v>0</v>
      </c>
      <c r="AK840">
        <v>0</v>
      </c>
      <c r="AL840" t="str">
        <f>IF(AA840="","",IFERROR(IF(ISNUMBER('Procytrat DF'!D341),'Procytrat DF'!D341,IF(ISNUMBER(SEARCH("12",'Procytrat DF'!D341)),EDATE(AB840,12),IF(ISNUMBER(SEARCH("6",'Procytrat DF'!D341)),EDATE(AB840,6),IF(ISNUMBER(SEARCH("3",'Procytrat DF'!D341)),EDATE(AB840,3),DATEVALUE('Procytrat DF'!D341))))),""))</f>
        <v/>
      </c>
      <c r="AM840" t="str">
        <f t="shared" ca="1" si="99"/>
        <v/>
      </c>
    </row>
    <row r="841" spans="27:39" x14ac:dyDescent="0.3">
      <c r="AA841" t="str">
        <f>IF(COUNTA('Procytrat DF'!A342,'Procytrat DF'!B342,'Procytrat DF'!C342)&gt;0,"DF","")</f>
        <v/>
      </c>
      <c r="AB841" t="str">
        <f>IFERROR(IF(ISNUMBER('Procytrat DF'!A342),'Procytrat DF'!A342,DATEVALUE('Procytrat DF'!A342)),"")</f>
        <v/>
      </c>
      <c r="AC841" t="str">
        <f>IF(AA841="","",'Procytrat DF'!B342)</f>
        <v/>
      </c>
      <c r="AD841" t="str">
        <f>IF(AA841="","",IFERROR(1*'Procytrat DF'!C342,IFERROR(_xludf.NUMBERVALUE('Procytrat DF'!C342,".",","),IFERROR(_xludf.NUMBERVALUE('Procytrat DF'!C342,",","."),0))))</f>
        <v/>
      </c>
      <c r="AE841" t="str">
        <f>IF(AA841="","",'Procytrat DF'!L342)</f>
        <v/>
      </c>
      <c r="AF841">
        <f t="shared" si="94"/>
        <v>0</v>
      </c>
      <c r="AG841" t="str">
        <f t="shared" si="95"/>
        <v/>
      </c>
      <c r="AH841" t="str">
        <f t="shared" si="96"/>
        <v/>
      </c>
      <c r="AI841">
        <f t="shared" si="97"/>
        <v>0</v>
      </c>
      <c r="AJ841">
        <f t="shared" si="98"/>
        <v>0</v>
      </c>
      <c r="AK841">
        <v>0</v>
      </c>
      <c r="AL841" t="str">
        <f>IF(AA841="","",IFERROR(IF(ISNUMBER('Procytrat DF'!D342),'Procytrat DF'!D342,IF(ISNUMBER(SEARCH("12",'Procytrat DF'!D342)),EDATE(AB841,12),IF(ISNUMBER(SEARCH("6",'Procytrat DF'!D342)),EDATE(AB841,6),IF(ISNUMBER(SEARCH("3",'Procytrat DF'!D342)),EDATE(AB841,3),DATEVALUE('Procytrat DF'!D342))))),""))</f>
        <v/>
      </c>
      <c r="AM841" t="str">
        <f t="shared" ca="1" si="99"/>
        <v/>
      </c>
    </row>
    <row r="842" spans="27:39" x14ac:dyDescent="0.3">
      <c r="AA842" t="str">
        <f>IF(COUNTA('Procytrat DF'!A343,'Procytrat DF'!B343,'Procytrat DF'!C343)&gt;0,"DF","")</f>
        <v/>
      </c>
      <c r="AB842" t="str">
        <f>IFERROR(IF(ISNUMBER('Procytrat DF'!A343),'Procytrat DF'!A343,DATEVALUE('Procytrat DF'!A343)),"")</f>
        <v/>
      </c>
      <c r="AC842" t="str">
        <f>IF(AA842="","",'Procytrat DF'!B343)</f>
        <v/>
      </c>
      <c r="AD842" t="str">
        <f>IF(AA842="","",IFERROR(1*'Procytrat DF'!C343,IFERROR(_xludf.NUMBERVALUE('Procytrat DF'!C343,".",","),IFERROR(_xludf.NUMBERVALUE('Procytrat DF'!C343,",","."),0))))</f>
        <v/>
      </c>
      <c r="AE842" t="str">
        <f>IF(AA842="","",'Procytrat DF'!L343)</f>
        <v/>
      </c>
      <c r="AF842">
        <f t="shared" si="94"/>
        <v>0</v>
      </c>
      <c r="AG842" t="str">
        <f t="shared" si="95"/>
        <v/>
      </c>
      <c r="AH842" t="str">
        <f t="shared" si="96"/>
        <v/>
      </c>
      <c r="AI842">
        <f t="shared" si="97"/>
        <v>0</v>
      </c>
      <c r="AJ842">
        <f t="shared" si="98"/>
        <v>0</v>
      </c>
      <c r="AK842">
        <v>0</v>
      </c>
      <c r="AL842" t="str">
        <f>IF(AA842="","",IFERROR(IF(ISNUMBER('Procytrat DF'!D343),'Procytrat DF'!D343,IF(ISNUMBER(SEARCH("12",'Procytrat DF'!D343)),EDATE(AB842,12),IF(ISNUMBER(SEARCH("6",'Procytrat DF'!D343)),EDATE(AB842,6),IF(ISNUMBER(SEARCH("3",'Procytrat DF'!D343)),EDATE(AB842,3),DATEVALUE('Procytrat DF'!D343))))),""))</f>
        <v/>
      </c>
      <c r="AM842" t="str">
        <f t="shared" ca="1" si="99"/>
        <v/>
      </c>
    </row>
    <row r="843" spans="27:39" x14ac:dyDescent="0.3">
      <c r="AA843" t="str">
        <f>IF(COUNTA('Procytrat DF'!A344,'Procytrat DF'!B344,'Procytrat DF'!C344)&gt;0,"DF","")</f>
        <v/>
      </c>
      <c r="AB843" t="str">
        <f>IFERROR(IF(ISNUMBER('Procytrat DF'!A344),'Procytrat DF'!A344,DATEVALUE('Procytrat DF'!A344)),"")</f>
        <v/>
      </c>
      <c r="AC843" t="str">
        <f>IF(AA843="","",'Procytrat DF'!B344)</f>
        <v/>
      </c>
      <c r="AD843" t="str">
        <f>IF(AA843="","",IFERROR(1*'Procytrat DF'!C344,IFERROR(_xludf.NUMBERVALUE('Procytrat DF'!C344,".",","),IFERROR(_xludf.NUMBERVALUE('Procytrat DF'!C344,",","."),0))))</f>
        <v/>
      </c>
      <c r="AE843" t="str">
        <f>IF(AA843="","",'Procytrat DF'!L344)</f>
        <v/>
      </c>
      <c r="AF843">
        <f t="shared" si="94"/>
        <v>0</v>
      </c>
      <c r="AG843" t="str">
        <f t="shared" si="95"/>
        <v/>
      </c>
      <c r="AH843" t="str">
        <f t="shared" si="96"/>
        <v/>
      </c>
      <c r="AI843">
        <f t="shared" si="97"/>
        <v>0</v>
      </c>
      <c r="AJ843">
        <f t="shared" si="98"/>
        <v>0</v>
      </c>
      <c r="AK843">
        <v>0</v>
      </c>
      <c r="AL843" t="str">
        <f>IF(AA843="","",IFERROR(IF(ISNUMBER('Procytrat DF'!D344),'Procytrat DF'!D344,IF(ISNUMBER(SEARCH("12",'Procytrat DF'!D344)),EDATE(AB843,12),IF(ISNUMBER(SEARCH("6",'Procytrat DF'!D344)),EDATE(AB843,6),IF(ISNUMBER(SEARCH("3",'Procytrat DF'!D344)),EDATE(AB843,3),DATEVALUE('Procytrat DF'!D344))))),""))</f>
        <v/>
      </c>
      <c r="AM843" t="str">
        <f t="shared" ca="1" si="99"/>
        <v/>
      </c>
    </row>
    <row r="844" spans="27:39" x14ac:dyDescent="0.3">
      <c r="AA844" t="str">
        <f>IF(COUNTA('Procytrat DF'!A345,'Procytrat DF'!B345,'Procytrat DF'!C345)&gt;0,"DF","")</f>
        <v/>
      </c>
      <c r="AB844" t="str">
        <f>IFERROR(IF(ISNUMBER('Procytrat DF'!A345),'Procytrat DF'!A345,DATEVALUE('Procytrat DF'!A345)),"")</f>
        <v/>
      </c>
      <c r="AC844" t="str">
        <f>IF(AA844="","",'Procytrat DF'!B345)</f>
        <v/>
      </c>
      <c r="AD844" t="str">
        <f>IF(AA844="","",IFERROR(1*'Procytrat DF'!C345,IFERROR(_xludf.NUMBERVALUE('Procytrat DF'!C345,".",","),IFERROR(_xludf.NUMBERVALUE('Procytrat DF'!C345,",","."),0))))</f>
        <v/>
      </c>
      <c r="AE844" t="str">
        <f>IF(AA844="","",'Procytrat DF'!L345)</f>
        <v/>
      </c>
      <c r="AF844">
        <f t="shared" si="94"/>
        <v>0</v>
      </c>
      <c r="AG844" t="str">
        <f t="shared" si="95"/>
        <v/>
      </c>
      <c r="AH844" t="str">
        <f t="shared" si="96"/>
        <v/>
      </c>
      <c r="AI844">
        <f t="shared" si="97"/>
        <v>0</v>
      </c>
      <c r="AJ844">
        <f t="shared" si="98"/>
        <v>0</v>
      </c>
      <c r="AK844">
        <v>0</v>
      </c>
      <c r="AL844" t="str">
        <f>IF(AA844="","",IFERROR(IF(ISNUMBER('Procytrat DF'!D345),'Procytrat DF'!D345,IF(ISNUMBER(SEARCH("12",'Procytrat DF'!D345)),EDATE(AB844,12),IF(ISNUMBER(SEARCH("6",'Procytrat DF'!D345)),EDATE(AB844,6),IF(ISNUMBER(SEARCH("3",'Procytrat DF'!D345)),EDATE(AB844,3),DATEVALUE('Procytrat DF'!D345))))),""))</f>
        <v/>
      </c>
      <c r="AM844" t="str">
        <f t="shared" ca="1" si="99"/>
        <v/>
      </c>
    </row>
    <row r="845" spans="27:39" x14ac:dyDescent="0.3">
      <c r="AA845" t="str">
        <f>IF(COUNTA('Procytrat DF'!A346,'Procytrat DF'!B346,'Procytrat DF'!C346)&gt;0,"DF","")</f>
        <v/>
      </c>
      <c r="AB845" t="str">
        <f>IFERROR(IF(ISNUMBER('Procytrat DF'!A346),'Procytrat DF'!A346,DATEVALUE('Procytrat DF'!A346)),"")</f>
        <v/>
      </c>
      <c r="AC845" t="str">
        <f>IF(AA845="","",'Procytrat DF'!B346)</f>
        <v/>
      </c>
      <c r="AD845" t="str">
        <f>IF(AA845="","",IFERROR(1*'Procytrat DF'!C346,IFERROR(_xludf.NUMBERVALUE('Procytrat DF'!C346,".",","),IFERROR(_xludf.NUMBERVALUE('Procytrat DF'!C346,",","."),0))))</f>
        <v/>
      </c>
      <c r="AE845" t="str">
        <f>IF(AA845="","",'Procytrat DF'!L346)</f>
        <v/>
      </c>
      <c r="AF845">
        <f t="shared" si="94"/>
        <v>0</v>
      </c>
      <c r="AG845" t="str">
        <f t="shared" si="95"/>
        <v/>
      </c>
      <c r="AH845" t="str">
        <f t="shared" si="96"/>
        <v/>
      </c>
      <c r="AI845">
        <f t="shared" si="97"/>
        <v>0</v>
      </c>
      <c r="AJ845">
        <f t="shared" si="98"/>
        <v>0</v>
      </c>
      <c r="AK845">
        <v>0</v>
      </c>
      <c r="AL845" t="str">
        <f>IF(AA845="","",IFERROR(IF(ISNUMBER('Procytrat DF'!D346),'Procytrat DF'!D346,IF(ISNUMBER(SEARCH("12",'Procytrat DF'!D346)),EDATE(AB845,12),IF(ISNUMBER(SEARCH("6",'Procytrat DF'!D346)),EDATE(AB845,6),IF(ISNUMBER(SEARCH("3",'Procytrat DF'!D346)),EDATE(AB845,3),DATEVALUE('Procytrat DF'!D346))))),""))</f>
        <v/>
      </c>
      <c r="AM845" t="str">
        <f t="shared" ca="1" si="99"/>
        <v/>
      </c>
    </row>
    <row r="846" spans="27:39" x14ac:dyDescent="0.3">
      <c r="AA846" t="str">
        <f>IF(COUNTA('Procytrat DF'!A347,'Procytrat DF'!B347,'Procytrat DF'!C347)&gt;0,"DF","")</f>
        <v/>
      </c>
      <c r="AB846" t="str">
        <f>IFERROR(IF(ISNUMBER('Procytrat DF'!A347),'Procytrat DF'!A347,DATEVALUE('Procytrat DF'!A347)),"")</f>
        <v/>
      </c>
      <c r="AC846" t="str">
        <f>IF(AA846="","",'Procytrat DF'!B347)</f>
        <v/>
      </c>
      <c r="AD846" t="str">
        <f>IF(AA846="","",IFERROR(1*'Procytrat DF'!C347,IFERROR(_xludf.NUMBERVALUE('Procytrat DF'!C347,".",","),IFERROR(_xludf.NUMBERVALUE('Procytrat DF'!C347,",","."),0))))</f>
        <v/>
      </c>
      <c r="AE846" t="str">
        <f>IF(AA846="","",'Procytrat DF'!L347)</f>
        <v/>
      </c>
      <c r="AF846">
        <f t="shared" si="94"/>
        <v>0</v>
      </c>
      <c r="AG846" t="str">
        <f t="shared" si="95"/>
        <v/>
      </c>
      <c r="AH846" t="str">
        <f t="shared" si="96"/>
        <v/>
      </c>
      <c r="AI846">
        <f t="shared" si="97"/>
        <v>0</v>
      </c>
      <c r="AJ846">
        <f t="shared" si="98"/>
        <v>0</v>
      </c>
      <c r="AK846">
        <v>0</v>
      </c>
      <c r="AL846" t="str">
        <f>IF(AA846="","",IFERROR(IF(ISNUMBER('Procytrat DF'!D347),'Procytrat DF'!D347,IF(ISNUMBER(SEARCH("12",'Procytrat DF'!D347)),EDATE(AB846,12),IF(ISNUMBER(SEARCH("6",'Procytrat DF'!D347)),EDATE(AB846,6),IF(ISNUMBER(SEARCH("3",'Procytrat DF'!D347)),EDATE(AB846,3),DATEVALUE('Procytrat DF'!D347))))),""))</f>
        <v/>
      </c>
      <c r="AM846" t="str">
        <f t="shared" ca="1" si="99"/>
        <v/>
      </c>
    </row>
    <row r="847" spans="27:39" x14ac:dyDescent="0.3">
      <c r="AA847" t="str">
        <f>IF(COUNTA('Procytrat DF'!A348,'Procytrat DF'!B348,'Procytrat DF'!C348)&gt;0,"DF","")</f>
        <v/>
      </c>
      <c r="AB847" t="str">
        <f>IFERROR(IF(ISNUMBER('Procytrat DF'!A348),'Procytrat DF'!A348,DATEVALUE('Procytrat DF'!A348)),"")</f>
        <v/>
      </c>
      <c r="AC847" t="str">
        <f>IF(AA847="","",'Procytrat DF'!B348)</f>
        <v/>
      </c>
      <c r="AD847" t="str">
        <f>IF(AA847="","",IFERROR(1*'Procytrat DF'!C348,IFERROR(_xludf.NUMBERVALUE('Procytrat DF'!C348,".",","),IFERROR(_xludf.NUMBERVALUE('Procytrat DF'!C348,",","."),0))))</f>
        <v/>
      </c>
      <c r="AE847" t="str">
        <f>IF(AA847="","",'Procytrat DF'!L348)</f>
        <v/>
      </c>
      <c r="AF847">
        <f t="shared" si="94"/>
        <v>0</v>
      </c>
      <c r="AG847" t="str">
        <f t="shared" si="95"/>
        <v/>
      </c>
      <c r="AH847" t="str">
        <f t="shared" si="96"/>
        <v/>
      </c>
      <c r="AI847">
        <f t="shared" si="97"/>
        <v>0</v>
      </c>
      <c r="AJ847">
        <f t="shared" si="98"/>
        <v>0</v>
      </c>
      <c r="AK847">
        <v>0</v>
      </c>
      <c r="AL847" t="str">
        <f>IF(AA847="","",IFERROR(IF(ISNUMBER('Procytrat DF'!D348),'Procytrat DF'!D348,IF(ISNUMBER(SEARCH("12",'Procytrat DF'!D348)),EDATE(AB847,12),IF(ISNUMBER(SEARCH("6",'Procytrat DF'!D348)),EDATE(AB847,6),IF(ISNUMBER(SEARCH("3",'Procytrat DF'!D348)),EDATE(AB847,3),DATEVALUE('Procytrat DF'!D348))))),""))</f>
        <v/>
      </c>
      <c r="AM847" t="str">
        <f t="shared" ca="1" si="99"/>
        <v/>
      </c>
    </row>
    <row r="848" spans="27:39" x14ac:dyDescent="0.3">
      <c r="AA848" t="str">
        <f>IF(COUNTA('Procytrat DF'!A349,'Procytrat DF'!B349,'Procytrat DF'!C349)&gt;0,"DF","")</f>
        <v/>
      </c>
      <c r="AB848" t="str">
        <f>IFERROR(IF(ISNUMBER('Procytrat DF'!A349),'Procytrat DF'!A349,DATEVALUE('Procytrat DF'!A349)),"")</f>
        <v/>
      </c>
      <c r="AC848" t="str">
        <f>IF(AA848="","",'Procytrat DF'!B349)</f>
        <v/>
      </c>
      <c r="AD848" t="str">
        <f>IF(AA848="","",IFERROR(1*'Procytrat DF'!C349,IFERROR(_xludf.NUMBERVALUE('Procytrat DF'!C349,".",","),IFERROR(_xludf.NUMBERVALUE('Procytrat DF'!C349,",","."),0))))</f>
        <v/>
      </c>
      <c r="AE848" t="str">
        <f>IF(AA848="","",'Procytrat DF'!L349)</f>
        <v/>
      </c>
      <c r="AF848">
        <f t="shared" si="94"/>
        <v>0</v>
      </c>
      <c r="AG848" t="str">
        <f t="shared" si="95"/>
        <v/>
      </c>
      <c r="AH848" t="str">
        <f t="shared" si="96"/>
        <v/>
      </c>
      <c r="AI848">
        <f t="shared" si="97"/>
        <v>0</v>
      </c>
      <c r="AJ848">
        <f t="shared" si="98"/>
        <v>0</v>
      </c>
      <c r="AK848">
        <v>0</v>
      </c>
      <c r="AL848" t="str">
        <f>IF(AA848="","",IFERROR(IF(ISNUMBER('Procytrat DF'!D349),'Procytrat DF'!D349,IF(ISNUMBER(SEARCH("12",'Procytrat DF'!D349)),EDATE(AB848,12),IF(ISNUMBER(SEARCH("6",'Procytrat DF'!D349)),EDATE(AB848,6),IF(ISNUMBER(SEARCH("3",'Procytrat DF'!D349)),EDATE(AB848,3),DATEVALUE('Procytrat DF'!D349))))),""))</f>
        <v/>
      </c>
      <c r="AM848" t="str">
        <f t="shared" ca="1" si="99"/>
        <v/>
      </c>
    </row>
    <row r="849" spans="27:39" x14ac:dyDescent="0.3">
      <c r="AA849" t="str">
        <f>IF(COUNTA('Procytrat DF'!A350,'Procytrat DF'!B350,'Procytrat DF'!C350)&gt;0,"DF","")</f>
        <v/>
      </c>
      <c r="AB849" t="str">
        <f>IFERROR(IF(ISNUMBER('Procytrat DF'!A350),'Procytrat DF'!A350,DATEVALUE('Procytrat DF'!A350)),"")</f>
        <v/>
      </c>
      <c r="AC849" t="str">
        <f>IF(AA849="","",'Procytrat DF'!B350)</f>
        <v/>
      </c>
      <c r="AD849" t="str">
        <f>IF(AA849="","",IFERROR(1*'Procytrat DF'!C350,IFERROR(_xludf.NUMBERVALUE('Procytrat DF'!C350,".",","),IFERROR(_xludf.NUMBERVALUE('Procytrat DF'!C350,",","."),0))))</f>
        <v/>
      </c>
      <c r="AE849" t="str">
        <f>IF(AA849="","",'Procytrat DF'!L350)</f>
        <v/>
      </c>
      <c r="AF849">
        <f t="shared" si="94"/>
        <v>0</v>
      </c>
      <c r="AG849" t="str">
        <f t="shared" si="95"/>
        <v/>
      </c>
      <c r="AH849" t="str">
        <f t="shared" si="96"/>
        <v/>
      </c>
      <c r="AI849">
        <f t="shared" si="97"/>
        <v>0</v>
      </c>
      <c r="AJ849">
        <f t="shared" si="98"/>
        <v>0</v>
      </c>
      <c r="AK849">
        <v>0</v>
      </c>
      <c r="AL849" t="str">
        <f>IF(AA849="","",IFERROR(IF(ISNUMBER('Procytrat DF'!D350),'Procytrat DF'!D350,IF(ISNUMBER(SEARCH("12",'Procytrat DF'!D350)),EDATE(AB849,12),IF(ISNUMBER(SEARCH("6",'Procytrat DF'!D350)),EDATE(AB849,6),IF(ISNUMBER(SEARCH("3",'Procytrat DF'!D350)),EDATE(AB849,3),DATEVALUE('Procytrat DF'!D350))))),""))</f>
        <v/>
      </c>
      <c r="AM849" t="str">
        <f t="shared" ca="1" si="99"/>
        <v/>
      </c>
    </row>
    <row r="850" spans="27:39" x14ac:dyDescent="0.3">
      <c r="AA850" t="str">
        <f>IF(COUNTA('Procytrat DF'!A351,'Procytrat DF'!B351,'Procytrat DF'!C351)&gt;0,"DF","")</f>
        <v/>
      </c>
      <c r="AB850" t="str">
        <f>IFERROR(IF(ISNUMBER('Procytrat DF'!A351),'Procytrat DF'!A351,DATEVALUE('Procytrat DF'!A351)),"")</f>
        <v/>
      </c>
      <c r="AC850" t="str">
        <f>IF(AA850="","",'Procytrat DF'!B351)</f>
        <v/>
      </c>
      <c r="AD850" t="str">
        <f>IF(AA850="","",IFERROR(1*'Procytrat DF'!C351,IFERROR(_xludf.NUMBERVALUE('Procytrat DF'!C351,".",","),IFERROR(_xludf.NUMBERVALUE('Procytrat DF'!C351,",","."),0))))</f>
        <v/>
      </c>
      <c r="AE850" t="str">
        <f>IF(AA850="","",'Procytrat DF'!L351)</f>
        <v/>
      </c>
      <c r="AF850">
        <f t="shared" si="94"/>
        <v>0</v>
      </c>
      <c r="AG850" t="str">
        <f t="shared" si="95"/>
        <v/>
      </c>
      <c r="AH850" t="str">
        <f t="shared" si="96"/>
        <v/>
      </c>
      <c r="AI850">
        <f t="shared" si="97"/>
        <v>0</v>
      </c>
      <c r="AJ850">
        <f t="shared" si="98"/>
        <v>0</v>
      </c>
      <c r="AK850">
        <v>0</v>
      </c>
      <c r="AL850" t="str">
        <f>IF(AA850="","",IFERROR(IF(ISNUMBER('Procytrat DF'!D351),'Procytrat DF'!D351,IF(ISNUMBER(SEARCH("12",'Procytrat DF'!D351)),EDATE(AB850,12),IF(ISNUMBER(SEARCH("6",'Procytrat DF'!D351)),EDATE(AB850,6),IF(ISNUMBER(SEARCH("3",'Procytrat DF'!D351)),EDATE(AB850,3),DATEVALUE('Procytrat DF'!D351))))),""))</f>
        <v/>
      </c>
      <c r="AM850" t="str">
        <f t="shared" ca="1" si="99"/>
        <v/>
      </c>
    </row>
    <row r="851" spans="27:39" x14ac:dyDescent="0.3">
      <c r="AA851" t="str">
        <f>IF(COUNTA('Procytrat DF'!A352,'Procytrat DF'!B352,'Procytrat DF'!C352)&gt;0,"DF","")</f>
        <v/>
      </c>
      <c r="AB851" t="str">
        <f>IFERROR(IF(ISNUMBER('Procytrat DF'!A352),'Procytrat DF'!A352,DATEVALUE('Procytrat DF'!A352)),"")</f>
        <v/>
      </c>
      <c r="AC851" t="str">
        <f>IF(AA851="","",'Procytrat DF'!B352)</f>
        <v/>
      </c>
      <c r="AD851" t="str">
        <f>IF(AA851="","",IFERROR(1*'Procytrat DF'!C352,IFERROR(_xludf.NUMBERVALUE('Procytrat DF'!C352,".",","),IFERROR(_xludf.NUMBERVALUE('Procytrat DF'!C352,",","."),0))))</f>
        <v/>
      </c>
      <c r="AE851" t="str">
        <f>IF(AA851="","",'Procytrat DF'!L352)</f>
        <v/>
      </c>
      <c r="AF851">
        <f t="shared" si="94"/>
        <v>0</v>
      </c>
      <c r="AG851" t="str">
        <f t="shared" si="95"/>
        <v/>
      </c>
      <c r="AH851" t="str">
        <f t="shared" si="96"/>
        <v/>
      </c>
      <c r="AI851">
        <f t="shared" si="97"/>
        <v>0</v>
      </c>
      <c r="AJ851">
        <f t="shared" si="98"/>
        <v>0</v>
      </c>
      <c r="AK851">
        <v>0</v>
      </c>
      <c r="AL851" t="str">
        <f>IF(AA851="","",IFERROR(IF(ISNUMBER('Procytrat DF'!D352),'Procytrat DF'!D352,IF(ISNUMBER(SEARCH("12",'Procytrat DF'!D352)),EDATE(AB851,12),IF(ISNUMBER(SEARCH("6",'Procytrat DF'!D352)),EDATE(AB851,6),IF(ISNUMBER(SEARCH("3",'Procytrat DF'!D352)),EDATE(AB851,3),DATEVALUE('Procytrat DF'!D352))))),""))</f>
        <v/>
      </c>
      <c r="AM851" t="str">
        <f t="shared" ca="1" si="99"/>
        <v/>
      </c>
    </row>
    <row r="852" spans="27:39" x14ac:dyDescent="0.3">
      <c r="AA852" t="str">
        <f>IF(COUNTA('Procytrat DF'!A353,'Procytrat DF'!B353,'Procytrat DF'!C353)&gt;0,"DF","")</f>
        <v/>
      </c>
      <c r="AB852" t="str">
        <f>IFERROR(IF(ISNUMBER('Procytrat DF'!A353),'Procytrat DF'!A353,DATEVALUE('Procytrat DF'!A353)),"")</f>
        <v/>
      </c>
      <c r="AC852" t="str">
        <f>IF(AA852="","",'Procytrat DF'!B353)</f>
        <v/>
      </c>
      <c r="AD852" t="str">
        <f>IF(AA852="","",IFERROR(1*'Procytrat DF'!C353,IFERROR(_xludf.NUMBERVALUE('Procytrat DF'!C353,".",","),IFERROR(_xludf.NUMBERVALUE('Procytrat DF'!C353,",","."),0))))</f>
        <v/>
      </c>
      <c r="AE852" t="str">
        <f>IF(AA852="","",'Procytrat DF'!L353)</f>
        <v/>
      </c>
      <c r="AF852">
        <f t="shared" si="94"/>
        <v>0</v>
      </c>
      <c r="AG852" t="str">
        <f t="shared" si="95"/>
        <v/>
      </c>
      <c r="AH852" t="str">
        <f t="shared" si="96"/>
        <v/>
      </c>
      <c r="AI852">
        <f t="shared" si="97"/>
        <v>0</v>
      </c>
      <c r="AJ852">
        <f t="shared" si="98"/>
        <v>0</v>
      </c>
      <c r="AK852">
        <v>0</v>
      </c>
      <c r="AL852" t="str">
        <f>IF(AA852="","",IFERROR(IF(ISNUMBER('Procytrat DF'!D353),'Procytrat DF'!D353,IF(ISNUMBER(SEARCH("12",'Procytrat DF'!D353)),EDATE(AB852,12),IF(ISNUMBER(SEARCH("6",'Procytrat DF'!D353)),EDATE(AB852,6),IF(ISNUMBER(SEARCH("3",'Procytrat DF'!D353)),EDATE(AB852,3),DATEVALUE('Procytrat DF'!D353))))),""))</f>
        <v/>
      </c>
      <c r="AM852" t="str">
        <f t="shared" ca="1" si="99"/>
        <v/>
      </c>
    </row>
    <row r="853" spans="27:39" x14ac:dyDescent="0.3">
      <c r="AA853" t="str">
        <f>IF(COUNTA('Procytrat DF'!A354,'Procytrat DF'!B354,'Procytrat DF'!C354)&gt;0,"DF","")</f>
        <v/>
      </c>
      <c r="AB853" t="str">
        <f>IFERROR(IF(ISNUMBER('Procytrat DF'!A354),'Procytrat DF'!A354,DATEVALUE('Procytrat DF'!A354)),"")</f>
        <v/>
      </c>
      <c r="AC853" t="str">
        <f>IF(AA853="","",'Procytrat DF'!B354)</f>
        <v/>
      </c>
      <c r="AD853" t="str">
        <f>IF(AA853="","",IFERROR(1*'Procytrat DF'!C354,IFERROR(_xludf.NUMBERVALUE('Procytrat DF'!C354,".",","),IFERROR(_xludf.NUMBERVALUE('Procytrat DF'!C354,",","."),0))))</f>
        <v/>
      </c>
      <c r="AE853" t="str">
        <f>IF(AA853="","",'Procytrat DF'!L354)</f>
        <v/>
      </c>
      <c r="AF853">
        <f t="shared" si="94"/>
        <v>0</v>
      </c>
      <c r="AG853" t="str">
        <f t="shared" si="95"/>
        <v/>
      </c>
      <c r="AH853" t="str">
        <f t="shared" si="96"/>
        <v/>
      </c>
      <c r="AI853">
        <f t="shared" si="97"/>
        <v>0</v>
      </c>
      <c r="AJ853">
        <f t="shared" si="98"/>
        <v>0</v>
      </c>
      <c r="AK853">
        <v>0</v>
      </c>
      <c r="AL853" t="str">
        <f>IF(AA853="","",IFERROR(IF(ISNUMBER('Procytrat DF'!D354),'Procytrat DF'!D354,IF(ISNUMBER(SEARCH("12",'Procytrat DF'!D354)),EDATE(AB853,12),IF(ISNUMBER(SEARCH("6",'Procytrat DF'!D354)),EDATE(AB853,6),IF(ISNUMBER(SEARCH("3",'Procytrat DF'!D354)),EDATE(AB853,3),DATEVALUE('Procytrat DF'!D354))))),""))</f>
        <v/>
      </c>
      <c r="AM853" t="str">
        <f t="shared" ca="1" si="99"/>
        <v/>
      </c>
    </row>
    <row r="854" spans="27:39" x14ac:dyDescent="0.3">
      <c r="AA854" t="str">
        <f>IF(COUNTA('Procytrat DF'!A355,'Procytrat DF'!B355,'Procytrat DF'!C355)&gt;0,"DF","")</f>
        <v/>
      </c>
      <c r="AB854" t="str">
        <f>IFERROR(IF(ISNUMBER('Procytrat DF'!A355),'Procytrat DF'!A355,DATEVALUE('Procytrat DF'!A355)),"")</f>
        <v/>
      </c>
      <c r="AC854" t="str">
        <f>IF(AA854="","",'Procytrat DF'!B355)</f>
        <v/>
      </c>
      <c r="AD854" t="str">
        <f>IF(AA854="","",IFERROR(1*'Procytrat DF'!C355,IFERROR(_xludf.NUMBERVALUE('Procytrat DF'!C355,".",","),IFERROR(_xludf.NUMBERVALUE('Procytrat DF'!C355,",","."),0))))</f>
        <v/>
      </c>
      <c r="AE854" t="str">
        <f>IF(AA854="","",'Procytrat DF'!L355)</f>
        <v/>
      </c>
      <c r="AF854">
        <f t="shared" si="94"/>
        <v>0</v>
      </c>
      <c r="AG854" t="str">
        <f t="shared" si="95"/>
        <v/>
      </c>
      <c r="AH854" t="str">
        <f t="shared" si="96"/>
        <v/>
      </c>
      <c r="AI854">
        <f t="shared" si="97"/>
        <v>0</v>
      </c>
      <c r="AJ854">
        <f t="shared" si="98"/>
        <v>0</v>
      </c>
      <c r="AK854">
        <v>0</v>
      </c>
      <c r="AL854" t="str">
        <f>IF(AA854="","",IFERROR(IF(ISNUMBER('Procytrat DF'!D355),'Procytrat DF'!D355,IF(ISNUMBER(SEARCH("12",'Procytrat DF'!D355)),EDATE(AB854,12),IF(ISNUMBER(SEARCH("6",'Procytrat DF'!D355)),EDATE(AB854,6),IF(ISNUMBER(SEARCH("3",'Procytrat DF'!D355)),EDATE(AB854,3),DATEVALUE('Procytrat DF'!D355))))),""))</f>
        <v/>
      </c>
      <c r="AM854" t="str">
        <f t="shared" ca="1" si="99"/>
        <v/>
      </c>
    </row>
    <row r="855" spans="27:39" x14ac:dyDescent="0.3">
      <c r="AA855" t="str">
        <f>IF(COUNTA('Procytrat DF'!A356,'Procytrat DF'!B356,'Procytrat DF'!C356)&gt;0,"DF","")</f>
        <v/>
      </c>
      <c r="AB855" t="str">
        <f>IFERROR(IF(ISNUMBER('Procytrat DF'!A356),'Procytrat DF'!A356,DATEVALUE('Procytrat DF'!A356)),"")</f>
        <v/>
      </c>
      <c r="AC855" t="str">
        <f>IF(AA855="","",'Procytrat DF'!B356)</f>
        <v/>
      </c>
      <c r="AD855" t="str">
        <f>IF(AA855="","",IFERROR(1*'Procytrat DF'!C356,IFERROR(_xludf.NUMBERVALUE('Procytrat DF'!C356,".",","),IFERROR(_xludf.NUMBERVALUE('Procytrat DF'!C356,",","."),0))))</f>
        <v/>
      </c>
      <c r="AE855" t="str">
        <f>IF(AA855="","",'Procytrat DF'!L356)</f>
        <v/>
      </c>
      <c r="AF855">
        <f t="shared" si="94"/>
        <v>0</v>
      </c>
      <c r="AG855" t="str">
        <f t="shared" si="95"/>
        <v/>
      </c>
      <c r="AH855" t="str">
        <f t="shared" si="96"/>
        <v/>
      </c>
      <c r="AI855">
        <f t="shared" si="97"/>
        <v>0</v>
      </c>
      <c r="AJ855">
        <f t="shared" si="98"/>
        <v>0</v>
      </c>
      <c r="AK855">
        <v>0</v>
      </c>
      <c r="AL855" t="str">
        <f>IF(AA855="","",IFERROR(IF(ISNUMBER('Procytrat DF'!D356),'Procytrat DF'!D356,IF(ISNUMBER(SEARCH("12",'Procytrat DF'!D356)),EDATE(AB855,12),IF(ISNUMBER(SEARCH("6",'Procytrat DF'!D356)),EDATE(AB855,6),IF(ISNUMBER(SEARCH("3",'Procytrat DF'!D356)),EDATE(AB855,3),DATEVALUE('Procytrat DF'!D356))))),""))</f>
        <v/>
      </c>
      <c r="AM855" t="str">
        <f t="shared" ca="1" si="99"/>
        <v/>
      </c>
    </row>
    <row r="856" spans="27:39" x14ac:dyDescent="0.3">
      <c r="AA856" t="str">
        <f>IF(COUNTA('Procytrat DF'!A357,'Procytrat DF'!B357,'Procytrat DF'!C357)&gt;0,"DF","")</f>
        <v/>
      </c>
      <c r="AB856" t="str">
        <f>IFERROR(IF(ISNUMBER('Procytrat DF'!A357),'Procytrat DF'!A357,DATEVALUE('Procytrat DF'!A357)),"")</f>
        <v/>
      </c>
      <c r="AC856" t="str">
        <f>IF(AA856="","",'Procytrat DF'!B357)</f>
        <v/>
      </c>
      <c r="AD856" t="str">
        <f>IF(AA856="","",IFERROR(1*'Procytrat DF'!C357,IFERROR(_xludf.NUMBERVALUE('Procytrat DF'!C357,".",","),IFERROR(_xludf.NUMBERVALUE('Procytrat DF'!C357,",","."),0))))</f>
        <v/>
      </c>
      <c r="AE856" t="str">
        <f>IF(AA856="","",'Procytrat DF'!L357)</f>
        <v/>
      </c>
      <c r="AF856">
        <f t="shared" si="94"/>
        <v>0</v>
      </c>
      <c r="AG856" t="str">
        <f t="shared" si="95"/>
        <v/>
      </c>
      <c r="AH856" t="str">
        <f t="shared" si="96"/>
        <v/>
      </c>
      <c r="AI856">
        <f t="shared" si="97"/>
        <v>0</v>
      </c>
      <c r="AJ856">
        <f t="shared" si="98"/>
        <v>0</v>
      </c>
      <c r="AK856">
        <v>0</v>
      </c>
      <c r="AL856" t="str">
        <f>IF(AA856="","",IFERROR(IF(ISNUMBER('Procytrat DF'!D357),'Procytrat DF'!D357,IF(ISNUMBER(SEARCH("12",'Procytrat DF'!D357)),EDATE(AB856,12),IF(ISNUMBER(SEARCH("6",'Procytrat DF'!D357)),EDATE(AB856,6),IF(ISNUMBER(SEARCH("3",'Procytrat DF'!D357)),EDATE(AB856,3),DATEVALUE('Procytrat DF'!D357))))),""))</f>
        <v/>
      </c>
      <c r="AM856" t="str">
        <f t="shared" ca="1" si="99"/>
        <v/>
      </c>
    </row>
    <row r="857" spans="27:39" x14ac:dyDescent="0.3">
      <c r="AA857" t="str">
        <f>IF(COUNTA('Procytrat DF'!A358,'Procytrat DF'!B358,'Procytrat DF'!C358)&gt;0,"DF","")</f>
        <v/>
      </c>
      <c r="AB857" t="str">
        <f>IFERROR(IF(ISNUMBER('Procytrat DF'!A358),'Procytrat DF'!A358,DATEVALUE('Procytrat DF'!A358)),"")</f>
        <v/>
      </c>
      <c r="AC857" t="str">
        <f>IF(AA857="","",'Procytrat DF'!B358)</f>
        <v/>
      </c>
      <c r="AD857" t="str">
        <f>IF(AA857="","",IFERROR(1*'Procytrat DF'!C358,IFERROR(_xludf.NUMBERVALUE('Procytrat DF'!C358,".",","),IFERROR(_xludf.NUMBERVALUE('Procytrat DF'!C358,",","."),0))))</f>
        <v/>
      </c>
      <c r="AE857" t="str">
        <f>IF(AA857="","",'Procytrat DF'!L358)</f>
        <v/>
      </c>
      <c r="AF857">
        <f t="shared" si="94"/>
        <v>0</v>
      </c>
      <c r="AG857" t="str">
        <f t="shared" si="95"/>
        <v/>
      </c>
      <c r="AH857" t="str">
        <f t="shared" si="96"/>
        <v/>
      </c>
      <c r="AI857">
        <f t="shared" si="97"/>
        <v>0</v>
      </c>
      <c r="AJ857">
        <f t="shared" si="98"/>
        <v>0</v>
      </c>
      <c r="AK857">
        <v>0</v>
      </c>
      <c r="AL857" t="str">
        <f>IF(AA857="","",IFERROR(IF(ISNUMBER('Procytrat DF'!D358),'Procytrat DF'!D358,IF(ISNUMBER(SEARCH("12",'Procytrat DF'!D358)),EDATE(AB857,12),IF(ISNUMBER(SEARCH("6",'Procytrat DF'!D358)),EDATE(AB857,6),IF(ISNUMBER(SEARCH("3",'Procytrat DF'!D358)),EDATE(AB857,3),DATEVALUE('Procytrat DF'!D358))))),""))</f>
        <v/>
      </c>
      <c r="AM857" t="str">
        <f t="shared" ca="1" si="99"/>
        <v/>
      </c>
    </row>
    <row r="858" spans="27:39" x14ac:dyDescent="0.3">
      <c r="AA858" t="str">
        <f>IF(COUNTA('Procytrat DF'!A359,'Procytrat DF'!B359,'Procytrat DF'!C359)&gt;0,"DF","")</f>
        <v/>
      </c>
      <c r="AB858" t="str">
        <f>IFERROR(IF(ISNUMBER('Procytrat DF'!A359),'Procytrat DF'!A359,DATEVALUE('Procytrat DF'!A359)),"")</f>
        <v/>
      </c>
      <c r="AC858" t="str">
        <f>IF(AA858="","",'Procytrat DF'!B359)</f>
        <v/>
      </c>
      <c r="AD858" t="str">
        <f>IF(AA858="","",IFERROR(1*'Procytrat DF'!C359,IFERROR(_xludf.NUMBERVALUE('Procytrat DF'!C359,".",","),IFERROR(_xludf.NUMBERVALUE('Procytrat DF'!C359,",","."),0))))</f>
        <v/>
      </c>
      <c r="AE858" t="str">
        <f>IF(AA858="","",'Procytrat DF'!L359)</f>
        <v/>
      </c>
      <c r="AF858">
        <f t="shared" si="94"/>
        <v>0</v>
      </c>
      <c r="AG858" t="str">
        <f t="shared" si="95"/>
        <v/>
      </c>
      <c r="AH858" t="str">
        <f t="shared" si="96"/>
        <v/>
      </c>
      <c r="AI858">
        <f t="shared" si="97"/>
        <v>0</v>
      </c>
      <c r="AJ858">
        <f t="shared" si="98"/>
        <v>0</v>
      </c>
      <c r="AK858">
        <v>0</v>
      </c>
      <c r="AL858" t="str">
        <f>IF(AA858="","",IFERROR(IF(ISNUMBER('Procytrat DF'!D359),'Procytrat DF'!D359,IF(ISNUMBER(SEARCH("12",'Procytrat DF'!D359)),EDATE(AB858,12),IF(ISNUMBER(SEARCH("6",'Procytrat DF'!D359)),EDATE(AB858,6),IF(ISNUMBER(SEARCH("3",'Procytrat DF'!D359)),EDATE(AB858,3),DATEVALUE('Procytrat DF'!D359))))),""))</f>
        <v/>
      </c>
      <c r="AM858" t="str">
        <f t="shared" ca="1" si="99"/>
        <v/>
      </c>
    </row>
    <row r="859" spans="27:39" x14ac:dyDescent="0.3">
      <c r="AA859" t="str">
        <f>IF(COUNTA('Procytrat DF'!A360,'Procytrat DF'!B360,'Procytrat DF'!C360)&gt;0,"DF","")</f>
        <v/>
      </c>
      <c r="AB859" t="str">
        <f>IFERROR(IF(ISNUMBER('Procytrat DF'!A360),'Procytrat DF'!A360,DATEVALUE('Procytrat DF'!A360)),"")</f>
        <v/>
      </c>
      <c r="AC859" t="str">
        <f>IF(AA859="","",'Procytrat DF'!B360)</f>
        <v/>
      </c>
      <c r="AD859" t="str">
        <f>IF(AA859="","",IFERROR(1*'Procytrat DF'!C360,IFERROR(_xludf.NUMBERVALUE('Procytrat DF'!C360,".",","),IFERROR(_xludf.NUMBERVALUE('Procytrat DF'!C360,",","."),0))))</f>
        <v/>
      </c>
      <c r="AE859" t="str">
        <f>IF(AA859="","",'Procytrat DF'!L360)</f>
        <v/>
      </c>
      <c r="AF859">
        <f t="shared" si="94"/>
        <v>0</v>
      </c>
      <c r="AG859" t="str">
        <f t="shared" si="95"/>
        <v/>
      </c>
      <c r="AH859" t="str">
        <f t="shared" si="96"/>
        <v/>
      </c>
      <c r="AI859">
        <f t="shared" si="97"/>
        <v>0</v>
      </c>
      <c r="AJ859">
        <f t="shared" si="98"/>
        <v>0</v>
      </c>
      <c r="AK859">
        <v>0</v>
      </c>
      <c r="AL859" t="str">
        <f>IF(AA859="","",IFERROR(IF(ISNUMBER('Procytrat DF'!D360),'Procytrat DF'!D360,IF(ISNUMBER(SEARCH("12",'Procytrat DF'!D360)),EDATE(AB859,12),IF(ISNUMBER(SEARCH("6",'Procytrat DF'!D360)),EDATE(AB859,6),IF(ISNUMBER(SEARCH("3",'Procytrat DF'!D360)),EDATE(AB859,3),DATEVALUE('Procytrat DF'!D360))))),""))</f>
        <v/>
      </c>
      <c r="AM859" t="str">
        <f t="shared" ca="1" si="99"/>
        <v/>
      </c>
    </row>
    <row r="860" spans="27:39" x14ac:dyDescent="0.3">
      <c r="AA860" t="str">
        <f>IF(COUNTA('Procytrat DF'!A361,'Procytrat DF'!B361,'Procytrat DF'!C361)&gt;0,"DF","")</f>
        <v/>
      </c>
      <c r="AB860" t="str">
        <f>IFERROR(IF(ISNUMBER('Procytrat DF'!A361),'Procytrat DF'!A361,DATEVALUE('Procytrat DF'!A361)),"")</f>
        <v/>
      </c>
      <c r="AC860" t="str">
        <f>IF(AA860="","",'Procytrat DF'!B361)</f>
        <v/>
      </c>
      <c r="AD860" t="str">
        <f>IF(AA860="","",IFERROR(1*'Procytrat DF'!C361,IFERROR(_xludf.NUMBERVALUE('Procytrat DF'!C361,".",","),IFERROR(_xludf.NUMBERVALUE('Procytrat DF'!C361,",","."),0))))</f>
        <v/>
      </c>
      <c r="AE860" t="str">
        <f>IF(AA860="","",'Procytrat DF'!L361)</f>
        <v/>
      </c>
      <c r="AF860">
        <f t="shared" si="94"/>
        <v>0</v>
      </c>
      <c r="AG860" t="str">
        <f t="shared" si="95"/>
        <v/>
      </c>
      <c r="AH860" t="str">
        <f t="shared" si="96"/>
        <v/>
      </c>
      <c r="AI860">
        <f t="shared" si="97"/>
        <v>0</v>
      </c>
      <c r="AJ860">
        <f t="shared" si="98"/>
        <v>0</v>
      </c>
      <c r="AK860">
        <v>0</v>
      </c>
      <c r="AL860" t="str">
        <f>IF(AA860="","",IFERROR(IF(ISNUMBER('Procytrat DF'!D361),'Procytrat DF'!D361,IF(ISNUMBER(SEARCH("12",'Procytrat DF'!D361)),EDATE(AB860,12),IF(ISNUMBER(SEARCH("6",'Procytrat DF'!D361)),EDATE(AB860,6),IF(ISNUMBER(SEARCH("3",'Procytrat DF'!D361)),EDATE(AB860,3),DATEVALUE('Procytrat DF'!D361))))),""))</f>
        <v/>
      </c>
      <c r="AM860" t="str">
        <f t="shared" ca="1" si="99"/>
        <v/>
      </c>
    </row>
    <row r="861" spans="27:39" x14ac:dyDescent="0.3">
      <c r="AA861" t="str">
        <f>IF(COUNTA('Procytrat DF'!A362,'Procytrat DF'!B362,'Procytrat DF'!C362)&gt;0,"DF","")</f>
        <v/>
      </c>
      <c r="AB861" t="str">
        <f>IFERROR(IF(ISNUMBER('Procytrat DF'!A362),'Procytrat DF'!A362,DATEVALUE('Procytrat DF'!A362)),"")</f>
        <v/>
      </c>
      <c r="AC861" t="str">
        <f>IF(AA861="","",'Procytrat DF'!B362)</f>
        <v/>
      </c>
      <c r="AD861" t="str">
        <f>IF(AA861="","",IFERROR(1*'Procytrat DF'!C362,IFERROR(_xludf.NUMBERVALUE('Procytrat DF'!C362,".",","),IFERROR(_xludf.NUMBERVALUE('Procytrat DF'!C362,",","."),0))))</f>
        <v/>
      </c>
      <c r="AE861" t="str">
        <f>IF(AA861="","",'Procytrat DF'!L362)</f>
        <v/>
      </c>
      <c r="AF861">
        <f t="shared" si="94"/>
        <v>0</v>
      </c>
      <c r="AG861" t="str">
        <f t="shared" si="95"/>
        <v/>
      </c>
      <c r="AH861" t="str">
        <f t="shared" si="96"/>
        <v/>
      </c>
      <c r="AI861">
        <f t="shared" si="97"/>
        <v>0</v>
      </c>
      <c r="AJ861">
        <f t="shared" si="98"/>
        <v>0</v>
      </c>
      <c r="AK861">
        <v>0</v>
      </c>
      <c r="AL861" t="str">
        <f>IF(AA861="","",IFERROR(IF(ISNUMBER('Procytrat DF'!D362),'Procytrat DF'!D362,IF(ISNUMBER(SEARCH("12",'Procytrat DF'!D362)),EDATE(AB861,12),IF(ISNUMBER(SEARCH("6",'Procytrat DF'!D362)),EDATE(AB861,6),IF(ISNUMBER(SEARCH("3",'Procytrat DF'!D362)),EDATE(AB861,3),DATEVALUE('Procytrat DF'!D362))))),""))</f>
        <v/>
      </c>
      <c r="AM861" t="str">
        <f t="shared" ca="1" si="99"/>
        <v/>
      </c>
    </row>
    <row r="862" spans="27:39" x14ac:dyDescent="0.3">
      <c r="AA862" t="str">
        <f>IF(COUNTA('Procytrat DF'!A363,'Procytrat DF'!B363,'Procytrat DF'!C363)&gt;0,"DF","")</f>
        <v/>
      </c>
      <c r="AB862" t="str">
        <f>IFERROR(IF(ISNUMBER('Procytrat DF'!A363),'Procytrat DF'!A363,DATEVALUE('Procytrat DF'!A363)),"")</f>
        <v/>
      </c>
      <c r="AC862" t="str">
        <f>IF(AA862="","",'Procytrat DF'!B363)</f>
        <v/>
      </c>
      <c r="AD862" t="str">
        <f>IF(AA862="","",IFERROR(1*'Procytrat DF'!C363,IFERROR(_xludf.NUMBERVALUE('Procytrat DF'!C363,".",","),IFERROR(_xludf.NUMBERVALUE('Procytrat DF'!C363,",","."),0))))</f>
        <v/>
      </c>
      <c r="AE862" t="str">
        <f>IF(AA862="","",'Procytrat DF'!L363)</f>
        <v/>
      </c>
      <c r="AF862">
        <f t="shared" si="94"/>
        <v>0</v>
      </c>
      <c r="AG862" t="str">
        <f t="shared" si="95"/>
        <v/>
      </c>
      <c r="AH862" t="str">
        <f t="shared" si="96"/>
        <v/>
      </c>
      <c r="AI862">
        <f t="shared" si="97"/>
        <v>0</v>
      </c>
      <c r="AJ862">
        <f t="shared" si="98"/>
        <v>0</v>
      </c>
      <c r="AK862">
        <v>0</v>
      </c>
      <c r="AL862" t="str">
        <f>IF(AA862="","",IFERROR(IF(ISNUMBER('Procytrat DF'!D363),'Procytrat DF'!D363,IF(ISNUMBER(SEARCH("12",'Procytrat DF'!D363)),EDATE(AB862,12),IF(ISNUMBER(SEARCH("6",'Procytrat DF'!D363)),EDATE(AB862,6),IF(ISNUMBER(SEARCH("3",'Procytrat DF'!D363)),EDATE(AB862,3),DATEVALUE('Procytrat DF'!D363))))),""))</f>
        <v/>
      </c>
      <c r="AM862" t="str">
        <f t="shared" ca="1" si="99"/>
        <v/>
      </c>
    </row>
    <row r="863" spans="27:39" x14ac:dyDescent="0.3">
      <c r="AA863" t="str">
        <f>IF(COUNTA('Procytrat DF'!A364,'Procytrat DF'!B364,'Procytrat DF'!C364)&gt;0,"DF","")</f>
        <v/>
      </c>
      <c r="AB863" t="str">
        <f>IFERROR(IF(ISNUMBER('Procytrat DF'!A364),'Procytrat DF'!A364,DATEVALUE('Procytrat DF'!A364)),"")</f>
        <v/>
      </c>
      <c r="AC863" t="str">
        <f>IF(AA863="","",'Procytrat DF'!B364)</f>
        <v/>
      </c>
      <c r="AD863" t="str">
        <f>IF(AA863="","",IFERROR(1*'Procytrat DF'!C364,IFERROR(_xludf.NUMBERVALUE('Procytrat DF'!C364,".",","),IFERROR(_xludf.NUMBERVALUE('Procytrat DF'!C364,",","."),0))))</f>
        <v/>
      </c>
      <c r="AE863" t="str">
        <f>IF(AA863="","",'Procytrat DF'!L364)</f>
        <v/>
      </c>
      <c r="AF863">
        <f t="shared" si="94"/>
        <v>0</v>
      </c>
      <c r="AG863" t="str">
        <f t="shared" si="95"/>
        <v/>
      </c>
      <c r="AH863" t="str">
        <f t="shared" si="96"/>
        <v/>
      </c>
      <c r="AI863">
        <f t="shared" si="97"/>
        <v>0</v>
      </c>
      <c r="AJ863">
        <f t="shared" si="98"/>
        <v>0</v>
      </c>
      <c r="AK863">
        <v>0</v>
      </c>
      <c r="AL863" t="str">
        <f>IF(AA863="","",IFERROR(IF(ISNUMBER('Procytrat DF'!D364),'Procytrat DF'!D364,IF(ISNUMBER(SEARCH("12",'Procytrat DF'!D364)),EDATE(AB863,12),IF(ISNUMBER(SEARCH("6",'Procytrat DF'!D364)),EDATE(AB863,6),IF(ISNUMBER(SEARCH("3",'Procytrat DF'!D364)),EDATE(AB863,3),DATEVALUE('Procytrat DF'!D364))))),""))</f>
        <v/>
      </c>
      <c r="AM863" t="str">
        <f t="shared" ca="1" si="99"/>
        <v/>
      </c>
    </row>
    <row r="864" spans="27:39" x14ac:dyDescent="0.3">
      <c r="AA864" t="str">
        <f>IF(COUNTA('Procytrat DF'!A365,'Procytrat DF'!B365,'Procytrat DF'!C365)&gt;0,"DF","")</f>
        <v/>
      </c>
      <c r="AB864" t="str">
        <f>IFERROR(IF(ISNUMBER('Procytrat DF'!A365),'Procytrat DF'!A365,DATEVALUE('Procytrat DF'!A365)),"")</f>
        <v/>
      </c>
      <c r="AC864" t="str">
        <f>IF(AA864="","",'Procytrat DF'!B365)</f>
        <v/>
      </c>
      <c r="AD864" t="str">
        <f>IF(AA864="","",IFERROR(1*'Procytrat DF'!C365,IFERROR(_xludf.NUMBERVALUE('Procytrat DF'!C365,".",","),IFERROR(_xludf.NUMBERVALUE('Procytrat DF'!C365,",","."),0))))</f>
        <v/>
      </c>
      <c r="AE864" t="str">
        <f>IF(AA864="","",'Procytrat DF'!L365)</f>
        <v/>
      </c>
      <c r="AF864">
        <f t="shared" si="94"/>
        <v>0</v>
      </c>
      <c r="AG864" t="str">
        <f t="shared" si="95"/>
        <v/>
      </c>
      <c r="AH864" t="str">
        <f t="shared" si="96"/>
        <v/>
      </c>
      <c r="AI864">
        <f t="shared" si="97"/>
        <v>0</v>
      </c>
      <c r="AJ864">
        <f t="shared" si="98"/>
        <v>0</v>
      </c>
      <c r="AK864">
        <v>0</v>
      </c>
      <c r="AL864" t="str">
        <f>IF(AA864="","",IFERROR(IF(ISNUMBER('Procytrat DF'!D365),'Procytrat DF'!D365,IF(ISNUMBER(SEARCH("12",'Procytrat DF'!D365)),EDATE(AB864,12),IF(ISNUMBER(SEARCH("6",'Procytrat DF'!D365)),EDATE(AB864,6),IF(ISNUMBER(SEARCH("3",'Procytrat DF'!D365)),EDATE(AB864,3),DATEVALUE('Procytrat DF'!D365))))),""))</f>
        <v/>
      </c>
      <c r="AM864" t="str">
        <f t="shared" ca="1" si="99"/>
        <v/>
      </c>
    </row>
    <row r="865" spans="27:39" x14ac:dyDescent="0.3">
      <c r="AA865" t="str">
        <f>IF(COUNTA('Procytrat DF'!A366,'Procytrat DF'!B366,'Procytrat DF'!C366)&gt;0,"DF","")</f>
        <v/>
      </c>
      <c r="AB865" t="str">
        <f>IFERROR(IF(ISNUMBER('Procytrat DF'!A366),'Procytrat DF'!A366,DATEVALUE('Procytrat DF'!A366)),"")</f>
        <v/>
      </c>
      <c r="AC865" t="str">
        <f>IF(AA865="","",'Procytrat DF'!B366)</f>
        <v/>
      </c>
      <c r="AD865" t="str">
        <f>IF(AA865="","",IFERROR(1*'Procytrat DF'!C366,IFERROR(_xludf.NUMBERVALUE('Procytrat DF'!C366,".",","),IFERROR(_xludf.NUMBERVALUE('Procytrat DF'!C366,",","."),0))))</f>
        <v/>
      </c>
      <c r="AE865" t="str">
        <f>IF(AA865="","",'Procytrat DF'!L366)</f>
        <v/>
      </c>
      <c r="AF865">
        <f t="shared" si="94"/>
        <v>0</v>
      </c>
      <c r="AG865" t="str">
        <f t="shared" si="95"/>
        <v/>
      </c>
      <c r="AH865" t="str">
        <f t="shared" si="96"/>
        <v/>
      </c>
      <c r="AI865">
        <f t="shared" si="97"/>
        <v>0</v>
      </c>
      <c r="AJ865">
        <f t="shared" si="98"/>
        <v>0</v>
      </c>
      <c r="AK865">
        <v>0</v>
      </c>
      <c r="AL865" t="str">
        <f>IF(AA865="","",IFERROR(IF(ISNUMBER('Procytrat DF'!D366),'Procytrat DF'!D366,IF(ISNUMBER(SEARCH("12",'Procytrat DF'!D366)),EDATE(AB865,12),IF(ISNUMBER(SEARCH("6",'Procytrat DF'!D366)),EDATE(AB865,6),IF(ISNUMBER(SEARCH("3",'Procytrat DF'!D366)),EDATE(AB865,3),DATEVALUE('Procytrat DF'!D366))))),""))</f>
        <v/>
      </c>
      <c r="AM865" t="str">
        <f t="shared" ca="1" si="99"/>
        <v/>
      </c>
    </row>
    <row r="866" spans="27:39" x14ac:dyDescent="0.3">
      <c r="AA866" t="str">
        <f>IF(COUNTA('Procytrat DF'!A367,'Procytrat DF'!B367,'Procytrat DF'!C367)&gt;0,"DF","")</f>
        <v/>
      </c>
      <c r="AB866" t="str">
        <f>IFERROR(IF(ISNUMBER('Procytrat DF'!A367),'Procytrat DF'!A367,DATEVALUE('Procytrat DF'!A367)),"")</f>
        <v/>
      </c>
      <c r="AC866" t="str">
        <f>IF(AA866="","",'Procytrat DF'!B367)</f>
        <v/>
      </c>
      <c r="AD866" t="str">
        <f>IF(AA866="","",IFERROR(1*'Procytrat DF'!C367,IFERROR(_xludf.NUMBERVALUE('Procytrat DF'!C367,".",","),IFERROR(_xludf.NUMBERVALUE('Procytrat DF'!C367,",","."),0))))</f>
        <v/>
      </c>
      <c r="AE866" t="str">
        <f>IF(AA866="","",'Procytrat DF'!L367)</f>
        <v/>
      </c>
      <c r="AF866">
        <f t="shared" si="94"/>
        <v>0</v>
      </c>
      <c r="AG866" t="str">
        <f t="shared" si="95"/>
        <v/>
      </c>
      <c r="AH866" t="str">
        <f t="shared" si="96"/>
        <v/>
      </c>
      <c r="AI866">
        <f t="shared" si="97"/>
        <v>0</v>
      </c>
      <c r="AJ866">
        <f t="shared" si="98"/>
        <v>0</v>
      </c>
      <c r="AK866">
        <v>0</v>
      </c>
      <c r="AL866" t="str">
        <f>IF(AA866="","",IFERROR(IF(ISNUMBER('Procytrat DF'!D367),'Procytrat DF'!D367,IF(ISNUMBER(SEARCH("12",'Procytrat DF'!D367)),EDATE(AB866,12),IF(ISNUMBER(SEARCH("6",'Procytrat DF'!D367)),EDATE(AB866,6),IF(ISNUMBER(SEARCH("3",'Procytrat DF'!D367)),EDATE(AB866,3),DATEVALUE('Procytrat DF'!D367))))),""))</f>
        <v/>
      </c>
      <c r="AM866" t="str">
        <f t="shared" ca="1" si="99"/>
        <v/>
      </c>
    </row>
    <row r="867" spans="27:39" x14ac:dyDescent="0.3">
      <c r="AA867" t="str">
        <f>IF(COUNTA('Procytrat DF'!A368,'Procytrat DF'!B368,'Procytrat DF'!C368)&gt;0,"DF","")</f>
        <v/>
      </c>
      <c r="AB867" t="str">
        <f>IFERROR(IF(ISNUMBER('Procytrat DF'!A368),'Procytrat DF'!A368,DATEVALUE('Procytrat DF'!A368)),"")</f>
        <v/>
      </c>
      <c r="AC867" t="str">
        <f>IF(AA867="","",'Procytrat DF'!B368)</f>
        <v/>
      </c>
      <c r="AD867" t="str">
        <f>IF(AA867="","",IFERROR(1*'Procytrat DF'!C368,IFERROR(_xludf.NUMBERVALUE('Procytrat DF'!C368,".",","),IFERROR(_xludf.NUMBERVALUE('Procytrat DF'!C368,",","."),0))))</f>
        <v/>
      </c>
      <c r="AE867" t="str">
        <f>IF(AA867="","",'Procytrat DF'!L368)</f>
        <v/>
      </c>
      <c r="AF867">
        <f t="shared" si="94"/>
        <v>0</v>
      </c>
      <c r="AG867" t="str">
        <f t="shared" si="95"/>
        <v/>
      </c>
      <c r="AH867" t="str">
        <f t="shared" si="96"/>
        <v/>
      </c>
      <c r="AI867">
        <f t="shared" si="97"/>
        <v>0</v>
      </c>
      <c r="AJ867">
        <f t="shared" si="98"/>
        <v>0</v>
      </c>
      <c r="AK867">
        <v>0</v>
      </c>
      <c r="AL867" t="str">
        <f>IF(AA867="","",IFERROR(IF(ISNUMBER('Procytrat DF'!D368),'Procytrat DF'!D368,IF(ISNUMBER(SEARCH("12",'Procytrat DF'!D368)),EDATE(AB867,12),IF(ISNUMBER(SEARCH("6",'Procytrat DF'!D368)),EDATE(AB867,6),IF(ISNUMBER(SEARCH("3",'Procytrat DF'!D368)),EDATE(AB867,3),DATEVALUE('Procytrat DF'!D368))))),""))</f>
        <v/>
      </c>
      <c r="AM867" t="str">
        <f t="shared" ca="1" si="99"/>
        <v/>
      </c>
    </row>
    <row r="868" spans="27:39" x14ac:dyDescent="0.3">
      <c r="AA868" t="str">
        <f>IF(COUNTA('Procytrat DF'!A369,'Procytrat DF'!B369,'Procytrat DF'!C369)&gt;0,"DF","")</f>
        <v/>
      </c>
      <c r="AB868" t="str">
        <f>IFERROR(IF(ISNUMBER('Procytrat DF'!A369),'Procytrat DF'!A369,DATEVALUE('Procytrat DF'!A369)),"")</f>
        <v/>
      </c>
      <c r="AC868" t="str">
        <f>IF(AA868="","",'Procytrat DF'!B369)</f>
        <v/>
      </c>
      <c r="AD868" t="str">
        <f>IF(AA868="","",IFERROR(1*'Procytrat DF'!C369,IFERROR(_xludf.NUMBERVALUE('Procytrat DF'!C369,".",","),IFERROR(_xludf.NUMBERVALUE('Procytrat DF'!C369,",","."),0))))</f>
        <v/>
      </c>
      <c r="AE868" t="str">
        <f>IF(AA868="","",'Procytrat DF'!L369)</f>
        <v/>
      </c>
      <c r="AF868">
        <f t="shared" si="94"/>
        <v>0</v>
      </c>
      <c r="AG868" t="str">
        <f t="shared" si="95"/>
        <v/>
      </c>
      <c r="AH868" t="str">
        <f t="shared" si="96"/>
        <v/>
      </c>
      <c r="AI868">
        <f t="shared" si="97"/>
        <v>0</v>
      </c>
      <c r="AJ868">
        <f t="shared" si="98"/>
        <v>0</v>
      </c>
      <c r="AK868">
        <v>0</v>
      </c>
      <c r="AL868" t="str">
        <f>IF(AA868="","",IFERROR(IF(ISNUMBER('Procytrat DF'!D369),'Procytrat DF'!D369,IF(ISNUMBER(SEARCH("12",'Procytrat DF'!D369)),EDATE(AB868,12),IF(ISNUMBER(SEARCH("6",'Procytrat DF'!D369)),EDATE(AB868,6),IF(ISNUMBER(SEARCH("3",'Procytrat DF'!D369)),EDATE(AB868,3),DATEVALUE('Procytrat DF'!D369))))),""))</f>
        <v/>
      </c>
      <c r="AM868" t="str">
        <f t="shared" ca="1" si="99"/>
        <v/>
      </c>
    </row>
    <row r="869" spans="27:39" x14ac:dyDescent="0.3">
      <c r="AA869" t="str">
        <f>IF(COUNTA('Procytrat DF'!A370,'Procytrat DF'!B370,'Procytrat DF'!C370)&gt;0,"DF","")</f>
        <v/>
      </c>
      <c r="AB869" t="str">
        <f>IFERROR(IF(ISNUMBER('Procytrat DF'!A370),'Procytrat DF'!A370,DATEVALUE('Procytrat DF'!A370)),"")</f>
        <v/>
      </c>
      <c r="AC869" t="str">
        <f>IF(AA869="","",'Procytrat DF'!B370)</f>
        <v/>
      </c>
      <c r="AD869" t="str">
        <f>IF(AA869="","",IFERROR(1*'Procytrat DF'!C370,IFERROR(_xludf.NUMBERVALUE('Procytrat DF'!C370,".",","),IFERROR(_xludf.NUMBERVALUE('Procytrat DF'!C370,",","."),0))))</f>
        <v/>
      </c>
      <c r="AE869" t="str">
        <f>IF(AA869="","",'Procytrat DF'!L370)</f>
        <v/>
      </c>
      <c r="AF869">
        <f t="shared" si="94"/>
        <v>0</v>
      </c>
      <c r="AG869" t="str">
        <f t="shared" si="95"/>
        <v/>
      </c>
      <c r="AH869" t="str">
        <f t="shared" si="96"/>
        <v/>
      </c>
      <c r="AI869">
        <f t="shared" si="97"/>
        <v>0</v>
      </c>
      <c r="AJ869">
        <f t="shared" si="98"/>
        <v>0</v>
      </c>
      <c r="AK869">
        <v>0</v>
      </c>
      <c r="AL869" t="str">
        <f>IF(AA869="","",IFERROR(IF(ISNUMBER('Procytrat DF'!D370),'Procytrat DF'!D370,IF(ISNUMBER(SEARCH("12",'Procytrat DF'!D370)),EDATE(AB869,12),IF(ISNUMBER(SEARCH("6",'Procytrat DF'!D370)),EDATE(AB869,6),IF(ISNUMBER(SEARCH("3",'Procytrat DF'!D370)),EDATE(AB869,3),DATEVALUE('Procytrat DF'!D370))))),""))</f>
        <v/>
      </c>
      <c r="AM869" t="str">
        <f t="shared" ca="1" si="99"/>
        <v/>
      </c>
    </row>
    <row r="870" spans="27:39" x14ac:dyDescent="0.3">
      <c r="AA870" t="str">
        <f>IF(COUNTA('Procytrat DF'!A371,'Procytrat DF'!B371,'Procytrat DF'!C371)&gt;0,"DF","")</f>
        <v/>
      </c>
      <c r="AB870" t="str">
        <f>IFERROR(IF(ISNUMBER('Procytrat DF'!A371),'Procytrat DF'!A371,DATEVALUE('Procytrat DF'!A371)),"")</f>
        <v/>
      </c>
      <c r="AC870" t="str">
        <f>IF(AA870="","",'Procytrat DF'!B371)</f>
        <v/>
      </c>
      <c r="AD870" t="str">
        <f>IF(AA870="","",IFERROR(1*'Procytrat DF'!C371,IFERROR(_xludf.NUMBERVALUE('Procytrat DF'!C371,".",","),IFERROR(_xludf.NUMBERVALUE('Procytrat DF'!C371,",","."),0))))</f>
        <v/>
      </c>
      <c r="AE870" t="str">
        <f>IF(AA870="","",'Procytrat DF'!L371)</f>
        <v/>
      </c>
      <c r="AF870">
        <f t="shared" si="94"/>
        <v>0</v>
      </c>
      <c r="AG870" t="str">
        <f t="shared" si="95"/>
        <v/>
      </c>
      <c r="AH870" t="str">
        <f t="shared" si="96"/>
        <v/>
      </c>
      <c r="AI870">
        <f t="shared" si="97"/>
        <v>0</v>
      </c>
      <c r="AJ870">
        <f t="shared" si="98"/>
        <v>0</v>
      </c>
      <c r="AK870">
        <v>0</v>
      </c>
      <c r="AL870" t="str">
        <f>IF(AA870="","",IFERROR(IF(ISNUMBER('Procytrat DF'!D371),'Procytrat DF'!D371,IF(ISNUMBER(SEARCH("12",'Procytrat DF'!D371)),EDATE(AB870,12),IF(ISNUMBER(SEARCH("6",'Procytrat DF'!D371)),EDATE(AB870,6),IF(ISNUMBER(SEARCH("3",'Procytrat DF'!D371)),EDATE(AB870,3),DATEVALUE('Procytrat DF'!D371))))),""))</f>
        <v/>
      </c>
      <c r="AM870" t="str">
        <f t="shared" ca="1" si="99"/>
        <v/>
      </c>
    </row>
    <row r="871" spans="27:39" x14ac:dyDescent="0.3">
      <c r="AA871" t="str">
        <f>IF(COUNTA('Procytrat DF'!A372,'Procytrat DF'!B372,'Procytrat DF'!C372)&gt;0,"DF","")</f>
        <v/>
      </c>
      <c r="AB871" t="str">
        <f>IFERROR(IF(ISNUMBER('Procytrat DF'!A372),'Procytrat DF'!A372,DATEVALUE('Procytrat DF'!A372)),"")</f>
        <v/>
      </c>
      <c r="AC871" t="str">
        <f>IF(AA871="","",'Procytrat DF'!B372)</f>
        <v/>
      </c>
      <c r="AD871" t="str">
        <f>IF(AA871="","",IFERROR(1*'Procytrat DF'!C372,IFERROR(_xludf.NUMBERVALUE('Procytrat DF'!C372,".",","),IFERROR(_xludf.NUMBERVALUE('Procytrat DF'!C372,",","."),0))))</f>
        <v/>
      </c>
      <c r="AE871" t="str">
        <f>IF(AA871="","",'Procytrat DF'!L372)</f>
        <v/>
      </c>
      <c r="AF871">
        <f t="shared" si="94"/>
        <v>0</v>
      </c>
      <c r="AG871" t="str">
        <f t="shared" si="95"/>
        <v/>
      </c>
      <c r="AH871" t="str">
        <f t="shared" si="96"/>
        <v/>
      </c>
      <c r="AI871">
        <f t="shared" si="97"/>
        <v>0</v>
      </c>
      <c r="AJ871">
        <f t="shared" si="98"/>
        <v>0</v>
      </c>
      <c r="AK871">
        <v>0</v>
      </c>
      <c r="AL871" t="str">
        <f>IF(AA871="","",IFERROR(IF(ISNUMBER('Procytrat DF'!D372),'Procytrat DF'!D372,IF(ISNUMBER(SEARCH("12",'Procytrat DF'!D372)),EDATE(AB871,12),IF(ISNUMBER(SEARCH("6",'Procytrat DF'!D372)),EDATE(AB871,6),IF(ISNUMBER(SEARCH("3",'Procytrat DF'!D372)),EDATE(AB871,3),DATEVALUE('Procytrat DF'!D372))))),""))</f>
        <v/>
      </c>
      <c r="AM871" t="str">
        <f t="shared" ca="1" si="99"/>
        <v/>
      </c>
    </row>
    <row r="872" spans="27:39" x14ac:dyDescent="0.3">
      <c r="AA872" t="str">
        <f>IF(COUNTA('Procytrat DF'!A373,'Procytrat DF'!B373,'Procytrat DF'!C373)&gt;0,"DF","")</f>
        <v/>
      </c>
      <c r="AB872" t="str">
        <f>IFERROR(IF(ISNUMBER('Procytrat DF'!A373),'Procytrat DF'!A373,DATEVALUE('Procytrat DF'!A373)),"")</f>
        <v/>
      </c>
      <c r="AC872" t="str">
        <f>IF(AA872="","",'Procytrat DF'!B373)</f>
        <v/>
      </c>
      <c r="AD872" t="str">
        <f>IF(AA872="","",IFERROR(1*'Procytrat DF'!C373,IFERROR(_xludf.NUMBERVALUE('Procytrat DF'!C373,".",","),IFERROR(_xludf.NUMBERVALUE('Procytrat DF'!C373,",","."),0))))</f>
        <v/>
      </c>
      <c r="AE872" t="str">
        <f>IF(AA872="","",'Procytrat DF'!L373)</f>
        <v/>
      </c>
      <c r="AF872">
        <f t="shared" si="94"/>
        <v>0</v>
      </c>
      <c r="AG872" t="str">
        <f t="shared" si="95"/>
        <v/>
      </c>
      <c r="AH872" t="str">
        <f t="shared" si="96"/>
        <v/>
      </c>
      <c r="AI872">
        <f t="shared" si="97"/>
        <v>0</v>
      </c>
      <c r="AJ872">
        <f t="shared" si="98"/>
        <v>0</v>
      </c>
      <c r="AK872">
        <v>0</v>
      </c>
      <c r="AL872" t="str">
        <f>IF(AA872="","",IFERROR(IF(ISNUMBER('Procytrat DF'!D373),'Procytrat DF'!D373,IF(ISNUMBER(SEARCH("12",'Procytrat DF'!D373)),EDATE(AB872,12),IF(ISNUMBER(SEARCH("6",'Procytrat DF'!D373)),EDATE(AB872,6),IF(ISNUMBER(SEARCH("3",'Procytrat DF'!D373)),EDATE(AB872,3),DATEVALUE('Procytrat DF'!D373))))),""))</f>
        <v/>
      </c>
      <c r="AM872" t="str">
        <f t="shared" ca="1" si="99"/>
        <v/>
      </c>
    </row>
    <row r="873" spans="27:39" x14ac:dyDescent="0.3">
      <c r="AA873" t="str">
        <f>IF(COUNTA('Procytrat DF'!A374,'Procytrat DF'!B374,'Procytrat DF'!C374)&gt;0,"DF","")</f>
        <v/>
      </c>
      <c r="AB873" t="str">
        <f>IFERROR(IF(ISNUMBER('Procytrat DF'!A374),'Procytrat DF'!A374,DATEVALUE('Procytrat DF'!A374)),"")</f>
        <v/>
      </c>
      <c r="AC873" t="str">
        <f>IF(AA873="","",'Procytrat DF'!B374)</f>
        <v/>
      </c>
      <c r="AD873" t="str">
        <f>IF(AA873="","",IFERROR(1*'Procytrat DF'!C374,IFERROR(_xludf.NUMBERVALUE('Procytrat DF'!C374,".",","),IFERROR(_xludf.NUMBERVALUE('Procytrat DF'!C374,",","."),0))))</f>
        <v/>
      </c>
      <c r="AE873" t="str">
        <f>IF(AA873="","",'Procytrat DF'!L374)</f>
        <v/>
      </c>
      <c r="AF873">
        <f t="shared" si="94"/>
        <v>0</v>
      </c>
      <c r="AG873" t="str">
        <f t="shared" si="95"/>
        <v/>
      </c>
      <c r="AH873" t="str">
        <f t="shared" si="96"/>
        <v/>
      </c>
      <c r="AI873">
        <f t="shared" si="97"/>
        <v>0</v>
      </c>
      <c r="AJ873">
        <f t="shared" si="98"/>
        <v>0</v>
      </c>
      <c r="AK873">
        <v>0</v>
      </c>
      <c r="AL873" t="str">
        <f>IF(AA873="","",IFERROR(IF(ISNUMBER('Procytrat DF'!D374),'Procytrat DF'!D374,IF(ISNUMBER(SEARCH("12",'Procytrat DF'!D374)),EDATE(AB873,12),IF(ISNUMBER(SEARCH("6",'Procytrat DF'!D374)),EDATE(AB873,6),IF(ISNUMBER(SEARCH("3",'Procytrat DF'!D374)),EDATE(AB873,3),DATEVALUE('Procytrat DF'!D374))))),""))</f>
        <v/>
      </c>
      <c r="AM873" t="str">
        <f t="shared" ca="1" si="99"/>
        <v/>
      </c>
    </row>
    <row r="874" spans="27:39" x14ac:dyDescent="0.3">
      <c r="AA874" t="str">
        <f>IF(COUNTA('Procytrat DF'!A375,'Procytrat DF'!B375,'Procytrat DF'!C375)&gt;0,"DF","")</f>
        <v/>
      </c>
      <c r="AB874" t="str">
        <f>IFERROR(IF(ISNUMBER('Procytrat DF'!A375),'Procytrat DF'!A375,DATEVALUE('Procytrat DF'!A375)),"")</f>
        <v/>
      </c>
      <c r="AC874" t="str">
        <f>IF(AA874="","",'Procytrat DF'!B375)</f>
        <v/>
      </c>
      <c r="AD874" t="str">
        <f>IF(AA874="","",IFERROR(1*'Procytrat DF'!C375,IFERROR(_xludf.NUMBERVALUE('Procytrat DF'!C375,".",","),IFERROR(_xludf.NUMBERVALUE('Procytrat DF'!C375,",","."),0))))</f>
        <v/>
      </c>
      <c r="AE874" t="str">
        <f>IF(AA874="","",'Procytrat DF'!L375)</f>
        <v/>
      </c>
      <c r="AF874">
        <f t="shared" si="94"/>
        <v>0</v>
      </c>
      <c r="AG874" t="str">
        <f t="shared" si="95"/>
        <v/>
      </c>
      <c r="AH874" t="str">
        <f t="shared" si="96"/>
        <v/>
      </c>
      <c r="AI874">
        <f t="shared" si="97"/>
        <v>0</v>
      </c>
      <c r="AJ874">
        <f t="shared" si="98"/>
        <v>0</v>
      </c>
      <c r="AK874">
        <v>0</v>
      </c>
      <c r="AL874" t="str">
        <f>IF(AA874="","",IFERROR(IF(ISNUMBER('Procytrat DF'!D375),'Procytrat DF'!D375,IF(ISNUMBER(SEARCH("12",'Procytrat DF'!D375)),EDATE(AB874,12),IF(ISNUMBER(SEARCH("6",'Procytrat DF'!D375)),EDATE(AB874,6),IF(ISNUMBER(SEARCH("3",'Procytrat DF'!D375)),EDATE(AB874,3),DATEVALUE('Procytrat DF'!D375))))),""))</f>
        <v/>
      </c>
      <c r="AM874" t="str">
        <f t="shared" ca="1" si="99"/>
        <v/>
      </c>
    </row>
    <row r="875" spans="27:39" x14ac:dyDescent="0.3">
      <c r="AA875" t="str">
        <f>IF(COUNTA('Procytrat DF'!A376,'Procytrat DF'!B376,'Procytrat DF'!C376)&gt;0,"DF","")</f>
        <v/>
      </c>
      <c r="AB875" t="str">
        <f>IFERROR(IF(ISNUMBER('Procytrat DF'!A376),'Procytrat DF'!A376,DATEVALUE('Procytrat DF'!A376)),"")</f>
        <v/>
      </c>
      <c r="AC875" t="str">
        <f>IF(AA875="","",'Procytrat DF'!B376)</f>
        <v/>
      </c>
      <c r="AD875" t="str">
        <f>IF(AA875="","",IFERROR(1*'Procytrat DF'!C376,IFERROR(_xludf.NUMBERVALUE('Procytrat DF'!C376,".",","),IFERROR(_xludf.NUMBERVALUE('Procytrat DF'!C376,",","."),0))))</f>
        <v/>
      </c>
      <c r="AE875" t="str">
        <f>IF(AA875="","",'Procytrat DF'!L376)</f>
        <v/>
      </c>
      <c r="AF875">
        <f t="shared" si="94"/>
        <v>0</v>
      </c>
      <c r="AG875" t="str">
        <f t="shared" si="95"/>
        <v/>
      </c>
      <c r="AH875" t="str">
        <f t="shared" si="96"/>
        <v/>
      </c>
      <c r="AI875">
        <f t="shared" si="97"/>
        <v>0</v>
      </c>
      <c r="AJ875">
        <f t="shared" si="98"/>
        <v>0</v>
      </c>
      <c r="AK875">
        <v>0</v>
      </c>
      <c r="AL875" t="str">
        <f>IF(AA875="","",IFERROR(IF(ISNUMBER('Procytrat DF'!D376),'Procytrat DF'!D376,IF(ISNUMBER(SEARCH("12",'Procytrat DF'!D376)),EDATE(AB875,12),IF(ISNUMBER(SEARCH("6",'Procytrat DF'!D376)),EDATE(AB875,6),IF(ISNUMBER(SEARCH("3",'Procytrat DF'!D376)),EDATE(AB875,3),DATEVALUE('Procytrat DF'!D376))))),""))</f>
        <v/>
      </c>
      <c r="AM875" t="str">
        <f t="shared" ca="1" si="99"/>
        <v/>
      </c>
    </row>
    <row r="876" spans="27:39" x14ac:dyDescent="0.3">
      <c r="AA876" t="str">
        <f>IF(COUNTA('Procytrat DF'!A377,'Procytrat DF'!B377,'Procytrat DF'!C377)&gt;0,"DF","")</f>
        <v/>
      </c>
      <c r="AB876" t="str">
        <f>IFERROR(IF(ISNUMBER('Procytrat DF'!A377),'Procytrat DF'!A377,DATEVALUE('Procytrat DF'!A377)),"")</f>
        <v/>
      </c>
      <c r="AC876" t="str">
        <f>IF(AA876="","",'Procytrat DF'!B377)</f>
        <v/>
      </c>
      <c r="AD876" t="str">
        <f>IF(AA876="","",IFERROR(1*'Procytrat DF'!C377,IFERROR(_xludf.NUMBERVALUE('Procytrat DF'!C377,".",","),IFERROR(_xludf.NUMBERVALUE('Procytrat DF'!C377,",","."),0))))</f>
        <v/>
      </c>
      <c r="AE876" t="str">
        <f>IF(AA876="","",'Procytrat DF'!L377)</f>
        <v/>
      </c>
      <c r="AF876">
        <f t="shared" si="94"/>
        <v>0</v>
      </c>
      <c r="AG876" t="str">
        <f t="shared" si="95"/>
        <v/>
      </c>
      <c r="AH876" t="str">
        <f t="shared" si="96"/>
        <v/>
      </c>
      <c r="AI876">
        <f t="shared" si="97"/>
        <v>0</v>
      </c>
      <c r="AJ876">
        <f t="shared" si="98"/>
        <v>0</v>
      </c>
      <c r="AK876">
        <v>0</v>
      </c>
      <c r="AL876" t="str">
        <f>IF(AA876="","",IFERROR(IF(ISNUMBER('Procytrat DF'!D377),'Procytrat DF'!D377,IF(ISNUMBER(SEARCH("12",'Procytrat DF'!D377)),EDATE(AB876,12),IF(ISNUMBER(SEARCH("6",'Procytrat DF'!D377)),EDATE(AB876,6),IF(ISNUMBER(SEARCH("3",'Procytrat DF'!D377)),EDATE(AB876,3),DATEVALUE('Procytrat DF'!D377))))),""))</f>
        <v/>
      </c>
      <c r="AM876" t="str">
        <f t="shared" ca="1" si="99"/>
        <v/>
      </c>
    </row>
    <row r="877" spans="27:39" x14ac:dyDescent="0.3">
      <c r="AA877" t="str">
        <f>IF(COUNTA('Procytrat DF'!A378,'Procytrat DF'!B378,'Procytrat DF'!C378)&gt;0,"DF","")</f>
        <v/>
      </c>
      <c r="AB877" t="str">
        <f>IFERROR(IF(ISNUMBER('Procytrat DF'!A378),'Procytrat DF'!A378,DATEVALUE('Procytrat DF'!A378)),"")</f>
        <v/>
      </c>
      <c r="AC877" t="str">
        <f>IF(AA877="","",'Procytrat DF'!B378)</f>
        <v/>
      </c>
      <c r="AD877" t="str">
        <f>IF(AA877="","",IFERROR(1*'Procytrat DF'!C378,IFERROR(_xludf.NUMBERVALUE('Procytrat DF'!C378,".",","),IFERROR(_xludf.NUMBERVALUE('Procytrat DF'!C378,",","."),0))))</f>
        <v/>
      </c>
      <c r="AE877" t="str">
        <f>IF(AA877="","",'Procytrat DF'!L378)</f>
        <v/>
      </c>
      <c r="AF877">
        <f t="shared" si="94"/>
        <v>0</v>
      </c>
      <c r="AG877" t="str">
        <f t="shared" si="95"/>
        <v/>
      </c>
      <c r="AH877" t="str">
        <f t="shared" si="96"/>
        <v/>
      </c>
      <c r="AI877">
        <f t="shared" si="97"/>
        <v>0</v>
      </c>
      <c r="AJ877">
        <f t="shared" si="98"/>
        <v>0</v>
      </c>
      <c r="AK877">
        <v>0</v>
      </c>
      <c r="AL877" t="str">
        <f>IF(AA877="","",IFERROR(IF(ISNUMBER('Procytrat DF'!D378),'Procytrat DF'!D378,IF(ISNUMBER(SEARCH("12",'Procytrat DF'!D378)),EDATE(AB877,12),IF(ISNUMBER(SEARCH("6",'Procytrat DF'!D378)),EDATE(AB877,6),IF(ISNUMBER(SEARCH("3",'Procytrat DF'!D378)),EDATE(AB877,3),DATEVALUE('Procytrat DF'!D378))))),""))</f>
        <v/>
      </c>
      <c r="AM877" t="str">
        <f t="shared" ca="1" si="99"/>
        <v/>
      </c>
    </row>
    <row r="878" spans="27:39" x14ac:dyDescent="0.3">
      <c r="AA878" t="str">
        <f>IF(COUNTA('Procytrat DF'!A379,'Procytrat DF'!B379,'Procytrat DF'!C379)&gt;0,"DF","")</f>
        <v/>
      </c>
      <c r="AB878" t="str">
        <f>IFERROR(IF(ISNUMBER('Procytrat DF'!A379),'Procytrat DF'!A379,DATEVALUE('Procytrat DF'!A379)),"")</f>
        <v/>
      </c>
      <c r="AC878" t="str">
        <f>IF(AA878="","",'Procytrat DF'!B379)</f>
        <v/>
      </c>
      <c r="AD878" t="str">
        <f>IF(AA878="","",IFERROR(1*'Procytrat DF'!C379,IFERROR(_xludf.NUMBERVALUE('Procytrat DF'!C379,".",","),IFERROR(_xludf.NUMBERVALUE('Procytrat DF'!C379,",","."),0))))</f>
        <v/>
      </c>
      <c r="AE878" t="str">
        <f>IF(AA878="","",'Procytrat DF'!L379)</f>
        <v/>
      </c>
      <c r="AF878">
        <f t="shared" si="94"/>
        <v>0</v>
      </c>
      <c r="AG878" t="str">
        <f t="shared" si="95"/>
        <v/>
      </c>
      <c r="AH878" t="str">
        <f t="shared" si="96"/>
        <v/>
      </c>
      <c r="AI878">
        <f t="shared" si="97"/>
        <v>0</v>
      </c>
      <c r="AJ878">
        <f t="shared" si="98"/>
        <v>0</v>
      </c>
      <c r="AK878">
        <v>0</v>
      </c>
      <c r="AL878" t="str">
        <f>IF(AA878="","",IFERROR(IF(ISNUMBER('Procytrat DF'!D379),'Procytrat DF'!D379,IF(ISNUMBER(SEARCH("12",'Procytrat DF'!D379)),EDATE(AB878,12),IF(ISNUMBER(SEARCH("6",'Procytrat DF'!D379)),EDATE(AB878,6),IF(ISNUMBER(SEARCH("3",'Procytrat DF'!D379)),EDATE(AB878,3),DATEVALUE('Procytrat DF'!D379))))),""))</f>
        <v/>
      </c>
      <c r="AM878" t="str">
        <f t="shared" ca="1" si="99"/>
        <v/>
      </c>
    </row>
    <row r="879" spans="27:39" x14ac:dyDescent="0.3">
      <c r="AA879" t="str">
        <f>IF(COUNTA('Procytrat DF'!A380,'Procytrat DF'!B380,'Procytrat DF'!C380)&gt;0,"DF","")</f>
        <v/>
      </c>
      <c r="AB879" t="str">
        <f>IFERROR(IF(ISNUMBER('Procytrat DF'!A380),'Procytrat DF'!A380,DATEVALUE('Procytrat DF'!A380)),"")</f>
        <v/>
      </c>
      <c r="AC879" t="str">
        <f>IF(AA879="","",'Procytrat DF'!B380)</f>
        <v/>
      </c>
      <c r="AD879" t="str">
        <f>IF(AA879="","",IFERROR(1*'Procytrat DF'!C380,IFERROR(_xludf.NUMBERVALUE('Procytrat DF'!C380,".",","),IFERROR(_xludf.NUMBERVALUE('Procytrat DF'!C380,",","."),0))))</f>
        <v/>
      </c>
      <c r="AE879" t="str">
        <f>IF(AA879="","",'Procytrat DF'!L380)</f>
        <v/>
      </c>
      <c r="AF879">
        <f t="shared" si="94"/>
        <v>0</v>
      </c>
      <c r="AG879" t="str">
        <f t="shared" si="95"/>
        <v/>
      </c>
      <c r="AH879" t="str">
        <f t="shared" si="96"/>
        <v/>
      </c>
      <c r="AI879">
        <f t="shared" si="97"/>
        <v>0</v>
      </c>
      <c r="AJ879">
        <f t="shared" si="98"/>
        <v>0</v>
      </c>
      <c r="AK879">
        <v>0</v>
      </c>
      <c r="AL879" t="str">
        <f>IF(AA879="","",IFERROR(IF(ISNUMBER('Procytrat DF'!D380),'Procytrat DF'!D380,IF(ISNUMBER(SEARCH("12",'Procytrat DF'!D380)),EDATE(AB879,12),IF(ISNUMBER(SEARCH("6",'Procytrat DF'!D380)),EDATE(AB879,6),IF(ISNUMBER(SEARCH("3",'Procytrat DF'!D380)),EDATE(AB879,3),DATEVALUE('Procytrat DF'!D380))))),""))</f>
        <v/>
      </c>
      <c r="AM879" t="str">
        <f t="shared" ca="1" si="99"/>
        <v/>
      </c>
    </row>
    <row r="880" spans="27:39" x14ac:dyDescent="0.3">
      <c r="AA880" t="str">
        <f>IF(COUNTA('Procytrat DF'!A381,'Procytrat DF'!B381,'Procytrat DF'!C381)&gt;0,"DF","")</f>
        <v/>
      </c>
      <c r="AB880" t="str">
        <f>IFERROR(IF(ISNUMBER('Procytrat DF'!A381),'Procytrat DF'!A381,DATEVALUE('Procytrat DF'!A381)),"")</f>
        <v/>
      </c>
      <c r="AC880" t="str">
        <f>IF(AA880="","",'Procytrat DF'!B381)</f>
        <v/>
      </c>
      <c r="AD880" t="str">
        <f>IF(AA880="","",IFERROR(1*'Procytrat DF'!C381,IFERROR(_xludf.NUMBERVALUE('Procytrat DF'!C381,".",","),IFERROR(_xludf.NUMBERVALUE('Procytrat DF'!C381,",","."),0))))</f>
        <v/>
      </c>
      <c r="AE880" t="str">
        <f>IF(AA880="","",'Procytrat DF'!L381)</f>
        <v/>
      </c>
      <c r="AF880">
        <f t="shared" si="94"/>
        <v>0</v>
      </c>
      <c r="AG880" t="str">
        <f t="shared" si="95"/>
        <v/>
      </c>
      <c r="AH880" t="str">
        <f t="shared" si="96"/>
        <v/>
      </c>
      <c r="AI880">
        <f t="shared" si="97"/>
        <v>0</v>
      </c>
      <c r="AJ880">
        <f t="shared" si="98"/>
        <v>0</v>
      </c>
      <c r="AK880">
        <v>0</v>
      </c>
      <c r="AL880" t="str">
        <f>IF(AA880="","",IFERROR(IF(ISNUMBER('Procytrat DF'!D381),'Procytrat DF'!D381,IF(ISNUMBER(SEARCH("12",'Procytrat DF'!D381)),EDATE(AB880,12),IF(ISNUMBER(SEARCH("6",'Procytrat DF'!D381)),EDATE(AB880,6),IF(ISNUMBER(SEARCH("3",'Procytrat DF'!D381)),EDATE(AB880,3),DATEVALUE('Procytrat DF'!D381))))),""))</f>
        <v/>
      </c>
      <c r="AM880" t="str">
        <f t="shared" ca="1" si="99"/>
        <v/>
      </c>
    </row>
    <row r="881" spans="27:39" x14ac:dyDescent="0.3">
      <c r="AA881" t="str">
        <f>IF(COUNTA('Procytrat DF'!A382,'Procytrat DF'!B382,'Procytrat DF'!C382)&gt;0,"DF","")</f>
        <v/>
      </c>
      <c r="AB881" t="str">
        <f>IFERROR(IF(ISNUMBER('Procytrat DF'!A382),'Procytrat DF'!A382,DATEVALUE('Procytrat DF'!A382)),"")</f>
        <v/>
      </c>
      <c r="AC881" t="str">
        <f>IF(AA881="","",'Procytrat DF'!B382)</f>
        <v/>
      </c>
      <c r="AD881" t="str">
        <f>IF(AA881="","",IFERROR(1*'Procytrat DF'!C382,IFERROR(_xludf.NUMBERVALUE('Procytrat DF'!C382,".",","),IFERROR(_xludf.NUMBERVALUE('Procytrat DF'!C382,",","."),0))))</f>
        <v/>
      </c>
      <c r="AE881" t="str">
        <f>IF(AA881="","",'Procytrat DF'!L382)</f>
        <v/>
      </c>
      <c r="AF881">
        <f t="shared" si="94"/>
        <v>0</v>
      </c>
      <c r="AG881" t="str">
        <f t="shared" si="95"/>
        <v/>
      </c>
      <c r="AH881" t="str">
        <f t="shared" si="96"/>
        <v/>
      </c>
      <c r="AI881">
        <f t="shared" si="97"/>
        <v>0</v>
      </c>
      <c r="AJ881">
        <f t="shared" si="98"/>
        <v>0</v>
      </c>
      <c r="AK881">
        <v>0</v>
      </c>
      <c r="AL881" t="str">
        <f>IF(AA881="","",IFERROR(IF(ISNUMBER('Procytrat DF'!D382),'Procytrat DF'!D382,IF(ISNUMBER(SEARCH("12",'Procytrat DF'!D382)),EDATE(AB881,12),IF(ISNUMBER(SEARCH("6",'Procytrat DF'!D382)),EDATE(AB881,6),IF(ISNUMBER(SEARCH("3",'Procytrat DF'!D382)),EDATE(AB881,3),DATEVALUE('Procytrat DF'!D382))))),""))</f>
        <v/>
      </c>
      <c r="AM881" t="str">
        <f t="shared" ca="1" si="99"/>
        <v/>
      </c>
    </row>
    <row r="882" spans="27:39" x14ac:dyDescent="0.3">
      <c r="AA882" t="str">
        <f>IF(COUNTA('Procytrat DF'!A383,'Procytrat DF'!B383,'Procytrat DF'!C383)&gt;0,"DF","")</f>
        <v/>
      </c>
      <c r="AB882" t="str">
        <f>IFERROR(IF(ISNUMBER('Procytrat DF'!A383),'Procytrat DF'!A383,DATEVALUE('Procytrat DF'!A383)),"")</f>
        <v/>
      </c>
      <c r="AC882" t="str">
        <f>IF(AA882="","",'Procytrat DF'!B383)</f>
        <v/>
      </c>
      <c r="AD882" t="str">
        <f>IF(AA882="","",IFERROR(1*'Procytrat DF'!C383,IFERROR(_xludf.NUMBERVALUE('Procytrat DF'!C383,".",","),IFERROR(_xludf.NUMBERVALUE('Procytrat DF'!C383,",","."),0))))</f>
        <v/>
      </c>
      <c r="AE882" t="str">
        <f>IF(AA882="","",'Procytrat DF'!L383)</f>
        <v/>
      </c>
      <c r="AF882">
        <f t="shared" si="94"/>
        <v>0</v>
      </c>
      <c r="AG882" t="str">
        <f t="shared" si="95"/>
        <v/>
      </c>
      <c r="AH882" t="str">
        <f t="shared" si="96"/>
        <v/>
      </c>
      <c r="AI882">
        <f t="shared" si="97"/>
        <v>0</v>
      </c>
      <c r="AJ882">
        <f t="shared" si="98"/>
        <v>0</v>
      </c>
      <c r="AK882">
        <v>0</v>
      </c>
      <c r="AL882" t="str">
        <f>IF(AA882="","",IFERROR(IF(ISNUMBER('Procytrat DF'!D383),'Procytrat DF'!D383,IF(ISNUMBER(SEARCH("12",'Procytrat DF'!D383)),EDATE(AB882,12),IF(ISNUMBER(SEARCH("6",'Procytrat DF'!D383)),EDATE(AB882,6),IF(ISNUMBER(SEARCH("3",'Procytrat DF'!D383)),EDATE(AB882,3),DATEVALUE('Procytrat DF'!D383))))),""))</f>
        <v/>
      </c>
      <c r="AM882" t="str">
        <f t="shared" ca="1" si="99"/>
        <v/>
      </c>
    </row>
    <row r="883" spans="27:39" x14ac:dyDescent="0.3">
      <c r="AA883" t="str">
        <f>IF(COUNTA('Procytrat DF'!A384,'Procytrat DF'!B384,'Procytrat DF'!C384)&gt;0,"DF","")</f>
        <v/>
      </c>
      <c r="AB883" t="str">
        <f>IFERROR(IF(ISNUMBER('Procytrat DF'!A384),'Procytrat DF'!A384,DATEVALUE('Procytrat DF'!A384)),"")</f>
        <v/>
      </c>
      <c r="AC883" t="str">
        <f>IF(AA883="","",'Procytrat DF'!B384)</f>
        <v/>
      </c>
      <c r="AD883" t="str">
        <f>IF(AA883="","",IFERROR(1*'Procytrat DF'!C384,IFERROR(_xludf.NUMBERVALUE('Procytrat DF'!C384,".",","),IFERROR(_xludf.NUMBERVALUE('Procytrat DF'!C384,",","."),0))))</f>
        <v/>
      </c>
      <c r="AE883" t="str">
        <f>IF(AA883="","",'Procytrat DF'!L384)</f>
        <v/>
      </c>
      <c r="AF883">
        <f t="shared" si="94"/>
        <v>0</v>
      </c>
      <c r="AG883" t="str">
        <f t="shared" si="95"/>
        <v/>
      </c>
      <c r="AH883" t="str">
        <f t="shared" si="96"/>
        <v/>
      </c>
      <c r="AI883">
        <f t="shared" si="97"/>
        <v>0</v>
      </c>
      <c r="AJ883">
        <f t="shared" si="98"/>
        <v>0</v>
      </c>
      <c r="AK883">
        <v>0</v>
      </c>
      <c r="AL883" t="str">
        <f>IF(AA883="","",IFERROR(IF(ISNUMBER('Procytrat DF'!D384),'Procytrat DF'!D384,IF(ISNUMBER(SEARCH("12",'Procytrat DF'!D384)),EDATE(AB883,12),IF(ISNUMBER(SEARCH("6",'Procytrat DF'!D384)),EDATE(AB883,6),IF(ISNUMBER(SEARCH("3",'Procytrat DF'!D384)),EDATE(AB883,3),DATEVALUE('Procytrat DF'!D384))))),""))</f>
        <v/>
      </c>
      <c r="AM883" t="str">
        <f t="shared" ca="1" si="99"/>
        <v/>
      </c>
    </row>
    <row r="884" spans="27:39" x14ac:dyDescent="0.3">
      <c r="AA884" t="str">
        <f>IF(COUNTA('Procytrat DF'!A385,'Procytrat DF'!B385,'Procytrat DF'!C385)&gt;0,"DF","")</f>
        <v/>
      </c>
      <c r="AB884" t="str">
        <f>IFERROR(IF(ISNUMBER('Procytrat DF'!A385),'Procytrat DF'!A385,DATEVALUE('Procytrat DF'!A385)),"")</f>
        <v/>
      </c>
      <c r="AC884" t="str">
        <f>IF(AA884="","",'Procytrat DF'!B385)</f>
        <v/>
      </c>
      <c r="AD884" t="str">
        <f>IF(AA884="","",IFERROR(1*'Procytrat DF'!C385,IFERROR(_xludf.NUMBERVALUE('Procytrat DF'!C385,".",","),IFERROR(_xludf.NUMBERVALUE('Procytrat DF'!C385,",","."),0))))</f>
        <v/>
      </c>
      <c r="AE884" t="str">
        <f>IF(AA884="","",'Procytrat DF'!L385)</f>
        <v/>
      </c>
      <c r="AF884">
        <f t="shared" si="94"/>
        <v>0</v>
      </c>
      <c r="AG884" t="str">
        <f t="shared" si="95"/>
        <v/>
      </c>
      <c r="AH884" t="str">
        <f t="shared" si="96"/>
        <v/>
      </c>
      <c r="AI884">
        <f t="shared" si="97"/>
        <v>0</v>
      </c>
      <c r="AJ884">
        <f t="shared" si="98"/>
        <v>0</v>
      </c>
      <c r="AK884">
        <v>0</v>
      </c>
      <c r="AL884" t="str">
        <f>IF(AA884="","",IFERROR(IF(ISNUMBER('Procytrat DF'!D385),'Procytrat DF'!D385,IF(ISNUMBER(SEARCH("12",'Procytrat DF'!D385)),EDATE(AB884,12),IF(ISNUMBER(SEARCH("6",'Procytrat DF'!D385)),EDATE(AB884,6),IF(ISNUMBER(SEARCH("3",'Procytrat DF'!D385)),EDATE(AB884,3),DATEVALUE('Procytrat DF'!D385))))),""))</f>
        <v/>
      </c>
      <c r="AM884" t="str">
        <f t="shared" ca="1" si="99"/>
        <v/>
      </c>
    </row>
    <row r="885" spans="27:39" x14ac:dyDescent="0.3">
      <c r="AA885" t="str">
        <f>IF(COUNTA('Procytrat DF'!A386,'Procytrat DF'!B386,'Procytrat DF'!C386)&gt;0,"DF","")</f>
        <v/>
      </c>
      <c r="AB885" t="str">
        <f>IFERROR(IF(ISNUMBER('Procytrat DF'!A386),'Procytrat DF'!A386,DATEVALUE('Procytrat DF'!A386)),"")</f>
        <v/>
      </c>
      <c r="AC885" t="str">
        <f>IF(AA885="","",'Procytrat DF'!B386)</f>
        <v/>
      </c>
      <c r="AD885" t="str">
        <f>IF(AA885="","",IFERROR(1*'Procytrat DF'!C386,IFERROR(_xludf.NUMBERVALUE('Procytrat DF'!C386,".",","),IFERROR(_xludf.NUMBERVALUE('Procytrat DF'!C386,",","."),0))))</f>
        <v/>
      </c>
      <c r="AE885" t="str">
        <f>IF(AA885="","",'Procytrat DF'!L386)</f>
        <v/>
      </c>
      <c r="AF885">
        <f t="shared" si="94"/>
        <v>0</v>
      </c>
      <c r="AG885" t="str">
        <f t="shared" si="95"/>
        <v/>
      </c>
      <c r="AH885" t="str">
        <f t="shared" si="96"/>
        <v/>
      </c>
      <c r="AI885">
        <f t="shared" si="97"/>
        <v>0</v>
      </c>
      <c r="AJ885">
        <f t="shared" si="98"/>
        <v>0</v>
      </c>
      <c r="AK885">
        <v>0</v>
      </c>
      <c r="AL885" t="str">
        <f>IF(AA885="","",IFERROR(IF(ISNUMBER('Procytrat DF'!D386),'Procytrat DF'!D386,IF(ISNUMBER(SEARCH("12",'Procytrat DF'!D386)),EDATE(AB885,12),IF(ISNUMBER(SEARCH("6",'Procytrat DF'!D386)),EDATE(AB885,6),IF(ISNUMBER(SEARCH("3",'Procytrat DF'!D386)),EDATE(AB885,3),DATEVALUE('Procytrat DF'!D386))))),""))</f>
        <v/>
      </c>
      <c r="AM885" t="str">
        <f t="shared" ca="1" si="99"/>
        <v/>
      </c>
    </row>
    <row r="886" spans="27:39" x14ac:dyDescent="0.3">
      <c r="AA886" t="str">
        <f>IF(COUNTA('Procytrat DF'!A387,'Procytrat DF'!B387,'Procytrat DF'!C387)&gt;0,"DF","")</f>
        <v/>
      </c>
      <c r="AB886" t="str">
        <f>IFERROR(IF(ISNUMBER('Procytrat DF'!A387),'Procytrat DF'!A387,DATEVALUE('Procytrat DF'!A387)),"")</f>
        <v/>
      </c>
      <c r="AC886" t="str">
        <f>IF(AA886="","",'Procytrat DF'!B387)</f>
        <v/>
      </c>
      <c r="AD886" t="str">
        <f>IF(AA886="","",IFERROR(1*'Procytrat DF'!C387,IFERROR(_xludf.NUMBERVALUE('Procytrat DF'!C387,".",","),IFERROR(_xludf.NUMBERVALUE('Procytrat DF'!C387,",","."),0))))</f>
        <v/>
      </c>
      <c r="AE886" t="str">
        <f>IF(AA886="","",'Procytrat DF'!L387)</f>
        <v/>
      </c>
      <c r="AF886">
        <f t="shared" si="94"/>
        <v>0</v>
      </c>
      <c r="AG886" t="str">
        <f t="shared" si="95"/>
        <v/>
      </c>
      <c r="AH886" t="str">
        <f t="shared" si="96"/>
        <v/>
      </c>
      <c r="AI886">
        <f t="shared" si="97"/>
        <v>0</v>
      </c>
      <c r="AJ886">
        <f t="shared" si="98"/>
        <v>0</v>
      </c>
      <c r="AK886">
        <v>0</v>
      </c>
      <c r="AL886" t="str">
        <f>IF(AA886="","",IFERROR(IF(ISNUMBER('Procytrat DF'!D387),'Procytrat DF'!D387,IF(ISNUMBER(SEARCH("12",'Procytrat DF'!D387)),EDATE(AB886,12),IF(ISNUMBER(SEARCH("6",'Procytrat DF'!D387)),EDATE(AB886,6),IF(ISNUMBER(SEARCH("3",'Procytrat DF'!D387)),EDATE(AB886,3),DATEVALUE('Procytrat DF'!D387))))),""))</f>
        <v/>
      </c>
      <c r="AM886" t="str">
        <f t="shared" ca="1" si="99"/>
        <v/>
      </c>
    </row>
    <row r="887" spans="27:39" x14ac:dyDescent="0.3">
      <c r="AA887" t="str">
        <f>IF(COUNTA('Procytrat DF'!A388,'Procytrat DF'!B388,'Procytrat DF'!C388)&gt;0,"DF","")</f>
        <v/>
      </c>
      <c r="AB887" t="str">
        <f>IFERROR(IF(ISNUMBER('Procytrat DF'!A388),'Procytrat DF'!A388,DATEVALUE('Procytrat DF'!A388)),"")</f>
        <v/>
      </c>
      <c r="AC887" t="str">
        <f>IF(AA887="","",'Procytrat DF'!B388)</f>
        <v/>
      </c>
      <c r="AD887" t="str">
        <f>IF(AA887="","",IFERROR(1*'Procytrat DF'!C388,IFERROR(_xludf.NUMBERVALUE('Procytrat DF'!C388,".",","),IFERROR(_xludf.NUMBERVALUE('Procytrat DF'!C388,",","."),0))))</f>
        <v/>
      </c>
      <c r="AE887" t="str">
        <f>IF(AA887="","",'Procytrat DF'!L388)</f>
        <v/>
      </c>
      <c r="AF887">
        <f t="shared" si="94"/>
        <v>0</v>
      </c>
      <c r="AG887" t="str">
        <f t="shared" si="95"/>
        <v/>
      </c>
      <c r="AH887" t="str">
        <f t="shared" si="96"/>
        <v/>
      </c>
      <c r="AI887">
        <f t="shared" si="97"/>
        <v>0</v>
      </c>
      <c r="AJ887">
        <f t="shared" si="98"/>
        <v>0</v>
      </c>
      <c r="AK887">
        <v>0</v>
      </c>
      <c r="AL887" t="str">
        <f>IF(AA887="","",IFERROR(IF(ISNUMBER('Procytrat DF'!D388),'Procytrat DF'!D388,IF(ISNUMBER(SEARCH("12",'Procytrat DF'!D388)),EDATE(AB887,12),IF(ISNUMBER(SEARCH("6",'Procytrat DF'!D388)),EDATE(AB887,6),IF(ISNUMBER(SEARCH("3",'Procytrat DF'!D388)),EDATE(AB887,3),DATEVALUE('Procytrat DF'!D388))))),""))</f>
        <v/>
      </c>
      <c r="AM887" t="str">
        <f t="shared" ca="1" si="99"/>
        <v/>
      </c>
    </row>
    <row r="888" spans="27:39" x14ac:dyDescent="0.3">
      <c r="AA888" t="str">
        <f>IF(COUNTA('Procytrat DF'!A389,'Procytrat DF'!B389,'Procytrat DF'!C389)&gt;0,"DF","")</f>
        <v/>
      </c>
      <c r="AB888" t="str">
        <f>IFERROR(IF(ISNUMBER('Procytrat DF'!A389),'Procytrat DF'!A389,DATEVALUE('Procytrat DF'!A389)),"")</f>
        <v/>
      </c>
      <c r="AC888" t="str">
        <f>IF(AA888="","",'Procytrat DF'!B389)</f>
        <v/>
      </c>
      <c r="AD888" t="str">
        <f>IF(AA888="","",IFERROR(1*'Procytrat DF'!C389,IFERROR(_xludf.NUMBERVALUE('Procytrat DF'!C389,".",","),IFERROR(_xludf.NUMBERVALUE('Procytrat DF'!C389,",","."),0))))</f>
        <v/>
      </c>
      <c r="AE888" t="str">
        <f>IF(AA888="","",'Procytrat DF'!L389)</f>
        <v/>
      </c>
      <c r="AF888">
        <f t="shared" si="94"/>
        <v>0</v>
      </c>
      <c r="AG888" t="str">
        <f t="shared" si="95"/>
        <v/>
      </c>
      <c r="AH888" t="str">
        <f t="shared" si="96"/>
        <v/>
      </c>
      <c r="AI888">
        <f t="shared" si="97"/>
        <v>0</v>
      </c>
      <c r="AJ888">
        <f t="shared" si="98"/>
        <v>0</v>
      </c>
      <c r="AK888">
        <v>0</v>
      </c>
      <c r="AL888" t="str">
        <f>IF(AA888="","",IFERROR(IF(ISNUMBER('Procytrat DF'!D389),'Procytrat DF'!D389,IF(ISNUMBER(SEARCH("12",'Procytrat DF'!D389)),EDATE(AB888,12),IF(ISNUMBER(SEARCH("6",'Procytrat DF'!D389)),EDATE(AB888,6),IF(ISNUMBER(SEARCH("3",'Procytrat DF'!D389)),EDATE(AB888,3),DATEVALUE('Procytrat DF'!D389))))),""))</f>
        <v/>
      </c>
      <c r="AM888" t="str">
        <f t="shared" ca="1" si="99"/>
        <v/>
      </c>
    </row>
    <row r="889" spans="27:39" x14ac:dyDescent="0.3">
      <c r="AA889" t="str">
        <f>IF(COUNTA('Procytrat DF'!A390,'Procytrat DF'!B390,'Procytrat DF'!C390)&gt;0,"DF","")</f>
        <v/>
      </c>
      <c r="AB889" t="str">
        <f>IFERROR(IF(ISNUMBER('Procytrat DF'!A390),'Procytrat DF'!A390,DATEVALUE('Procytrat DF'!A390)),"")</f>
        <v/>
      </c>
      <c r="AC889" t="str">
        <f>IF(AA889="","",'Procytrat DF'!B390)</f>
        <v/>
      </c>
      <c r="AD889" t="str">
        <f>IF(AA889="","",IFERROR(1*'Procytrat DF'!C390,IFERROR(_xludf.NUMBERVALUE('Procytrat DF'!C390,".",","),IFERROR(_xludf.NUMBERVALUE('Procytrat DF'!C390,",","."),0))))</f>
        <v/>
      </c>
      <c r="AE889" t="str">
        <f>IF(AA889="","",'Procytrat DF'!L390)</f>
        <v/>
      </c>
      <c r="AF889">
        <f t="shared" si="94"/>
        <v>0</v>
      </c>
      <c r="AG889" t="str">
        <f t="shared" si="95"/>
        <v/>
      </c>
      <c r="AH889" t="str">
        <f t="shared" si="96"/>
        <v/>
      </c>
      <c r="AI889">
        <f t="shared" si="97"/>
        <v>0</v>
      </c>
      <c r="AJ889">
        <f t="shared" si="98"/>
        <v>0</v>
      </c>
      <c r="AK889">
        <v>0</v>
      </c>
      <c r="AL889" t="str">
        <f>IF(AA889="","",IFERROR(IF(ISNUMBER('Procytrat DF'!D390),'Procytrat DF'!D390,IF(ISNUMBER(SEARCH("12",'Procytrat DF'!D390)),EDATE(AB889,12),IF(ISNUMBER(SEARCH("6",'Procytrat DF'!D390)),EDATE(AB889,6),IF(ISNUMBER(SEARCH("3",'Procytrat DF'!D390)),EDATE(AB889,3),DATEVALUE('Procytrat DF'!D390))))),""))</f>
        <v/>
      </c>
      <c r="AM889" t="str">
        <f t="shared" ca="1" si="99"/>
        <v/>
      </c>
    </row>
    <row r="890" spans="27:39" x14ac:dyDescent="0.3">
      <c r="AA890" t="str">
        <f>IF(COUNTA('Procytrat DF'!A391,'Procytrat DF'!B391,'Procytrat DF'!C391)&gt;0,"DF","")</f>
        <v/>
      </c>
      <c r="AB890" t="str">
        <f>IFERROR(IF(ISNUMBER('Procytrat DF'!A391),'Procytrat DF'!A391,DATEVALUE('Procytrat DF'!A391)),"")</f>
        <v/>
      </c>
      <c r="AC890" t="str">
        <f>IF(AA890="","",'Procytrat DF'!B391)</f>
        <v/>
      </c>
      <c r="AD890" t="str">
        <f>IF(AA890="","",IFERROR(1*'Procytrat DF'!C391,IFERROR(_xludf.NUMBERVALUE('Procytrat DF'!C391,".",","),IFERROR(_xludf.NUMBERVALUE('Procytrat DF'!C391,",","."),0))))</f>
        <v/>
      </c>
      <c r="AE890" t="str">
        <f>IF(AA890="","",'Procytrat DF'!L391)</f>
        <v/>
      </c>
      <c r="AF890">
        <f t="shared" si="94"/>
        <v>0</v>
      </c>
      <c r="AG890" t="str">
        <f t="shared" si="95"/>
        <v/>
      </c>
      <c r="AH890" t="str">
        <f t="shared" si="96"/>
        <v/>
      </c>
      <c r="AI890">
        <f t="shared" si="97"/>
        <v>0</v>
      </c>
      <c r="AJ890">
        <f t="shared" si="98"/>
        <v>0</v>
      </c>
      <c r="AK890">
        <v>0</v>
      </c>
      <c r="AL890" t="str">
        <f>IF(AA890="","",IFERROR(IF(ISNUMBER('Procytrat DF'!D391),'Procytrat DF'!D391,IF(ISNUMBER(SEARCH("12",'Procytrat DF'!D391)),EDATE(AB890,12),IF(ISNUMBER(SEARCH("6",'Procytrat DF'!D391)),EDATE(AB890,6),IF(ISNUMBER(SEARCH("3",'Procytrat DF'!D391)),EDATE(AB890,3),DATEVALUE('Procytrat DF'!D391))))),""))</f>
        <v/>
      </c>
      <c r="AM890" t="str">
        <f t="shared" ca="1" si="99"/>
        <v/>
      </c>
    </row>
    <row r="891" spans="27:39" x14ac:dyDescent="0.3">
      <c r="AA891" t="str">
        <f>IF(COUNTA('Procytrat DF'!A392,'Procytrat DF'!B392,'Procytrat DF'!C392)&gt;0,"DF","")</f>
        <v/>
      </c>
      <c r="AB891" t="str">
        <f>IFERROR(IF(ISNUMBER('Procytrat DF'!A392),'Procytrat DF'!A392,DATEVALUE('Procytrat DF'!A392)),"")</f>
        <v/>
      </c>
      <c r="AC891" t="str">
        <f>IF(AA891="","",'Procytrat DF'!B392)</f>
        <v/>
      </c>
      <c r="AD891" t="str">
        <f>IF(AA891="","",IFERROR(1*'Procytrat DF'!C392,IFERROR(_xludf.NUMBERVALUE('Procytrat DF'!C392,".",","),IFERROR(_xludf.NUMBERVALUE('Procytrat DF'!C392,",","."),0))))</f>
        <v/>
      </c>
      <c r="AE891" t="str">
        <f>IF(AA891="","",'Procytrat DF'!L392)</f>
        <v/>
      </c>
      <c r="AF891">
        <f t="shared" si="94"/>
        <v>0</v>
      </c>
      <c r="AG891" t="str">
        <f t="shared" si="95"/>
        <v/>
      </c>
      <c r="AH891" t="str">
        <f t="shared" si="96"/>
        <v/>
      </c>
      <c r="AI891">
        <f t="shared" si="97"/>
        <v>0</v>
      </c>
      <c r="AJ891">
        <f t="shared" si="98"/>
        <v>0</v>
      </c>
      <c r="AK891">
        <v>0</v>
      </c>
      <c r="AL891" t="str">
        <f>IF(AA891="","",IFERROR(IF(ISNUMBER('Procytrat DF'!D392),'Procytrat DF'!D392,IF(ISNUMBER(SEARCH("12",'Procytrat DF'!D392)),EDATE(AB891,12),IF(ISNUMBER(SEARCH("6",'Procytrat DF'!D392)),EDATE(AB891,6),IF(ISNUMBER(SEARCH("3",'Procytrat DF'!D392)),EDATE(AB891,3),DATEVALUE('Procytrat DF'!D392))))),""))</f>
        <v/>
      </c>
      <c r="AM891" t="str">
        <f t="shared" ca="1" si="99"/>
        <v/>
      </c>
    </row>
    <row r="892" spans="27:39" x14ac:dyDescent="0.3">
      <c r="AA892" t="str">
        <f>IF(COUNTA('Procytrat DF'!A393,'Procytrat DF'!B393,'Procytrat DF'!C393)&gt;0,"DF","")</f>
        <v/>
      </c>
      <c r="AB892" t="str">
        <f>IFERROR(IF(ISNUMBER('Procytrat DF'!A393),'Procytrat DF'!A393,DATEVALUE('Procytrat DF'!A393)),"")</f>
        <v/>
      </c>
      <c r="AC892" t="str">
        <f>IF(AA892="","",'Procytrat DF'!B393)</f>
        <v/>
      </c>
      <c r="AD892" t="str">
        <f>IF(AA892="","",IFERROR(1*'Procytrat DF'!C393,IFERROR(_xludf.NUMBERVALUE('Procytrat DF'!C393,".",","),IFERROR(_xludf.NUMBERVALUE('Procytrat DF'!C393,",","."),0))))</f>
        <v/>
      </c>
      <c r="AE892" t="str">
        <f>IF(AA892="","",'Procytrat DF'!L393)</f>
        <v/>
      </c>
      <c r="AF892">
        <f t="shared" si="94"/>
        <v>0</v>
      </c>
      <c r="AG892" t="str">
        <f t="shared" si="95"/>
        <v/>
      </c>
      <c r="AH892" t="str">
        <f t="shared" si="96"/>
        <v/>
      </c>
      <c r="AI892">
        <f t="shared" si="97"/>
        <v>0</v>
      </c>
      <c r="AJ892">
        <f t="shared" si="98"/>
        <v>0</v>
      </c>
      <c r="AK892">
        <v>0</v>
      </c>
      <c r="AL892" t="str">
        <f>IF(AA892="","",IFERROR(IF(ISNUMBER('Procytrat DF'!D393),'Procytrat DF'!D393,IF(ISNUMBER(SEARCH("12",'Procytrat DF'!D393)),EDATE(AB892,12),IF(ISNUMBER(SEARCH("6",'Procytrat DF'!D393)),EDATE(AB892,6),IF(ISNUMBER(SEARCH("3",'Procytrat DF'!D393)),EDATE(AB892,3),DATEVALUE('Procytrat DF'!D393))))),""))</f>
        <v/>
      </c>
      <c r="AM892" t="str">
        <f t="shared" ca="1" si="99"/>
        <v/>
      </c>
    </row>
    <row r="893" spans="27:39" x14ac:dyDescent="0.3">
      <c r="AA893" t="str">
        <f>IF(COUNTA('Procytrat DF'!A394,'Procytrat DF'!B394,'Procytrat DF'!C394)&gt;0,"DF","")</f>
        <v/>
      </c>
      <c r="AB893" t="str">
        <f>IFERROR(IF(ISNUMBER('Procytrat DF'!A394),'Procytrat DF'!A394,DATEVALUE('Procytrat DF'!A394)),"")</f>
        <v/>
      </c>
      <c r="AC893" t="str">
        <f>IF(AA893="","",'Procytrat DF'!B394)</f>
        <v/>
      </c>
      <c r="AD893" t="str">
        <f>IF(AA893="","",IFERROR(1*'Procytrat DF'!C394,IFERROR(_xludf.NUMBERVALUE('Procytrat DF'!C394,".",","),IFERROR(_xludf.NUMBERVALUE('Procytrat DF'!C394,",","."),0))))</f>
        <v/>
      </c>
      <c r="AE893" t="str">
        <f>IF(AA893="","",'Procytrat DF'!L394)</f>
        <v/>
      </c>
      <c r="AF893">
        <f t="shared" si="94"/>
        <v>0</v>
      </c>
      <c r="AG893" t="str">
        <f t="shared" si="95"/>
        <v/>
      </c>
      <c r="AH893" t="str">
        <f t="shared" si="96"/>
        <v/>
      </c>
      <c r="AI893">
        <f t="shared" si="97"/>
        <v>0</v>
      </c>
      <c r="AJ893">
        <f t="shared" si="98"/>
        <v>0</v>
      </c>
      <c r="AK893">
        <v>0</v>
      </c>
      <c r="AL893" t="str">
        <f>IF(AA893="","",IFERROR(IF(ISNUMBER('Procytrat DF'!D394),'Procytrat DF'!D394,IF(ISNUMBER(SEARCH("12",'Procytrat DF'!D394)),EDATE(AB893,12),IF(ISNUMBER(SEARCH("6",'Procytrat DF'!D394)),EDATE(AB893,6),IF(ISNUMBER(SEARCH("3",'Procytrat DF'!D394)),EDATE(AB893,3),DATEVALUE('Procytrat DF'!D394))))),""))</f>
        <v/>
      </c>
      <c r="AM893" t="str">
        <f t="shared" ca="1" si="99"/>
        <v/>
      </c>
    </row>
    <row r="894" spans="27:39" x14ac:dyDescent="0.3">
      <c r="AA894" t="str">
        <f>IF(COUNTA('Procytrat DF'!A395,'Procytrat DF'!B395,'Procytrat DF'!C395)&gt;0,"DF","")</f>
        <v/>
      </c>
      <c r="AB894" t="str">
        <f>IFERROR(IF(ISNUMBER('Procytrat DF'!A395),'Procytrat DF'!A395,DATEVALUE('Procytrat DF'!A395)),"")</f>
        <v/>
      </c>
      <c r="AC894" t="str">
        <f>IF(AA894="","",'Procytrat DF'!B395)</f>
        <v/>
      </c>
      <c r="AD894" t="str">
        <f>IF(AA894="","",IFERROR(1*'Procytrat DF'!C395,IFERROR(_xludf.NUMBERVALUE('Procytrat DF'!C395,".",","),IFERROR(_xludf.NUMBERVALUE('Procytrat DF'!C395,",","."),0))))</f>
        <v/>
      </c>
      <c r="AE894" t="str">
        <f>IF(AA894="","",'Procytrat DF'!L395)</f>
        <v/>
      </c>
      <c r="AF894">
        <f t="shared" si="94"/>
        <v>0</v>
      </c>
      <c r="AG894" t="str">
        <f t="shared" si="95"/>
        <v/>
      </c>
      <c r="AH894" t="str">
        <f t="shared" si="96"/>
        <v/>
      </c>
      <c r="AI894">
        <f t="shared" si="97"/>
        <v>0</v>
      </c>
      <c r="AJ894">
        <f t="shared" si="98"/>
        <v>0</v>
      </c>
      <c r="AK894">
        <v>0</v>
      </c>
      <c r="AL894" t="str">
        <f>IF(AA894="","",IFERROR(IF(ISNUMBER('Procytrat DF'!D395),'Procytrat DF'!D395,IF(ISNUMBER(SEARCH("12",'Procytrat DF'!D395)),EDATE(AB894,12),IF(ISNUMBER(SEARCH("6",'Procytrat DF'!D395)),EDATE(AB894,6),IF(ISNUMBER(SEARCH("3",'Procytrat DF'!D395)),EDATE(AB894,3),DATEVALUE('Procytrat DF'!D395))))),""))</f>
        <v/>
      </c>
      <c r="AM894" t="str">
        <f t="shared" ca="1" si="99"/>
        <v/>
      </c>
    </row>
    <row r="895" spans="27:39" x14ac:dyDescent="0.3">
      <c r="AA895" t="str">
        <f>IF(COUNTA('Procytrat DF'!A396,'Procytrat DF'!B396,'Procytrat DF'!C396)&gt;0,"DF","")</f>
        <v/>
      </c>
      <c r="AB895" t="str">
        <f>IFERROR(IF(ISNUMBER('Procytrat DF'!A396),'Procytrat DF'!A396,DATEVALUE('Procytrat DF'!A396)),"")</f>
        <v/>
      </c>
      <c r="AC895" t="str">
        <f>IF(AA895="","",'Procytrat DF'!B396)</f>
        <v/>
      </c>
      <c r="AD895" t="str">
        <f>IF(AA895="","",IFERROR(1*'Procytrat DF'!C396,IFERROR(_xludf.NUMBERVALUE('Procytrat DF'!C396,".",","),IFERROR(_xludf.NUMBERVALUE('Procytrat DF'!C396,",","."),0))))</f>
        <v/>
      </c>
      <c r="AE895" t="str">
        <f>IF(AA895="","",'Procytrat DF'!L396)</f>
        <v/>
      </c>
      <c r="AF895">
        <f t="shared" si="94"/>
        <v>0</v>
      </c>
      <c r="AG895" t="str">
        <f t="shared" si="95"/>
        <v/>
      </c>
      <c r="AH895" t="str">
        <f t="shared" si="96"/>
        <v/>
      </c>
      <c r="AI895">
        <f t="shared" si="97"/>
        <v>0</v>
      </c>
      <c r="AJ895">
        <f t="shared" si="98"/>
        <v>0</v>
      </c>
      <c r="AK895">
        <v>0</v>
      </c>
      <c r="AL895" t="str">
        <f>IF(AA895="","",IFERROR(IF(ISNUMBER('Procytrat DF'!D396),'Procytrat DF'!D396,IF(ISNUMBER(SEARCH("12",'Procytrat DF'!D396)),EDATE(AB895,12),IF(ISNUMBER(SEARCH("6",'Procytrat DF'!D396)),EDATE(AB895,6),IF(ISNUMBER(SEARCH("3",'Procytrat DF'!D396)),EDATE(AB895,3),DATEVALUE('Procytrat DF'!D396))))),""))</f>
        <v/>
      </c>
      <c r="AM895" t="str">
        <f t="shared" ca="1" si="99"/>
        <v/>
      </c>
    </row>
    <row r="896" spans="27:39" x14ac:dyDescent="0.3">
      <c r="AA896" t="str">
        <f>IF(COUNTA('Procytrat DF'!A397,'Procytrat DF'!B397,'Procytrat DF'!C397)&gt;0,"DF","")</f>
        <v/>
      </c>
      <c r="AB896" t="str">
        <f>IFERROR(IF(ISNUMBER('Procytrat DF'!A397),'Procytrat DF'!A397,DATEVALUE('Procytrat DF'!A397)),"")</f>
        <v/>
      </c>
      <c r="AC896" t="str">
        <f>IF(AA896="","",'Procytrat DF'!B397)</f>
        <v/>
      </c>
      <c r="AD896" t="str">
        <f>IF(AA896="","",IFERROR(1*'Procytrat DF'!C397,IFERROR(_xludf.NUMBERVALUE('Procytrat DF'!C397,".",","),IFERROR(_xludf.NUMBERVALUE('Procytrat DF'!C397,",","."),0))))</f>
        <v/>
      </c>
      <c r="AE896" t="str">
        <f>IF(AA896="","",'Procytrat DF'!L397)</f>
        <v/>
      </c>
      <c r="AF896">
        <f t="shared" si="94"/>
        <v>0</v>
      </c>
      <c r="AG896" t="str">
        <f t="shared" si="95"/>
        <v/>
      </c>
      <c r="AH896" t="str">
        <f t="shared" si="96"/>
        <v/>
      </c>
      <c r="AI896">
        <f t="shared" si="97"/>
        <v>0</v>
      </c>
      <c r="AJ896">
        <f t="shared" si="98"/>
        <v>0</v>
      </c>
      <c r="AK896">
        <v>0</v>
      </c>
      <c r="AL896" t="str">
        <f>IF(AA896="","",IFERROR(IF(ISNUMBER('Procytrat DF'!D397),'Procytrat DF'!D397,IF(ISNUMBER(SEARCH("12",'Procytrat DF'!D397)),EDATE(AB896,12),IF(ISNUMBER(SEARCH("6",'Procytrat DF'!D397)),EDATE(AB896,6),IF(ISNUMBER(SEARCH("3",'Procytrat DF'!D397)),EDATE(AB896,3),DATEVALUE('Procytrat DF'!D397))))),""))</f>
        <v/>
      </c>
      <c r="AM896" t="str">
        <f t="shared" ca="1" si="99"/>
        <v/>
      </c>
    </row>
    <row r="897" spans="27:39" x14ac:dyDescent="0.3">
      <c r="AA897" t="str">
        <f>IF(COUNTA('Procytrat DF'!A398,'Procytrat DF'!B398,'Procytrat DF'!C398)&gt;0,"DF","")</f>
        <v/>
      </c>
      <c r="AB897" t="str">
        <f>IFERROR(IF(ISNUMBER('Procytrat DF'!A398),'Procytrat DF'!A398,DATEVALUE('Procytrat DF'!A398)),"")</f>
        <v/>
      </c>
      <c r="AC897" t="str">
        <f>IF(AA897="","",'Procytrat DF'!B398)</f>
        <v/>
      </c>
      <c r="AD897" t="str">
        <f>IF(AA897="","",IFERROR(1*'Procytrat DF'!C398,IFERROR(_xludf.NUMBERVALUE('Procytrat DF'!C398,".",","),IFERROR(_xludf.NUMBERVALUE('Procytrat DF'!C398,",","."),0))))</f>
        <v/>
      </c>
      <c r="AE897" t="str">
        <f>IF(AA897="","",'Procytrat DF'!L398)</f>
        <v/>
      </c>
      <c r="AF897">
        <f t="shared" si="94"/>
        <v>0</v>
      </c>
      <c r="AG897" t="str">
        <f t="shared" si="95"/>
        <v/>
      </c>
      <c r="AH897" t="str">
        <f t="shared" si="96"/>
        <v/>
      </c>
      <c r="AI897">
        <f t="shared" si="97"/>
        <v>0</v>
      </c>
      <c r="AJ897">
        <f t="shared" si="98"/>
        <v>0</v>
      </c>
      <c r="AK897">
        <v>0</v>
      </c>
      <c r="AL897" t="str">
        <f>IF(AA897="","",IFERROR(IF(ISNUMBER('Procytrat DF'!D398),'Procytrat DF'!D398,IF(ISNUMBER(SEARCH("12",'Procytrat DF'!D398)),EDATE(AB897,12),IF(ISNUMBER(SEARCH("6",'Procytrat DF'!D398)),EDATE(AB897,6),IF(ISNUMBER(SEARCH("3",'Procytrat DF'!D398)),EDATE(AB897,3),DATEVALUE('Procytrat DF'!D398))))),""))</f>
        <v/>
      </c>
      <c r="AM897" t="str">
        <f t="shared" ca="1" si="99"/>
        <v/>
      </c>
    </row>
    <row r="898" spans="27:39" x14ac:dyDescent="0.3">
      <c r="AA898" t="str">
        <f>IF(COUNTA('Procytrat DF'!A399,'Procytrat DF'!B399,'Procytrat DF'!C399)&gt;0,"DF","")</f>
        <v/>
      </c>
      <c r="AB898" t="str">
        <f>IFERROR(IF(ISNUMBER('Procytrat DF'!A399),'Procytrat DF'!A399,DATEVALUE('Procytrat DF'!A399)),"")</f>
        <v/>
      </c>
      <c r="AC898" t="str">
        <f>IF(AA898="","",'Procytrat DF'!B399)</f>
        <v/>
      </c>
      <c r="AD898" t="str">
        <f>IF(AA898="","",IFERROR(1*'Procytrat DF'!C399,IFERROR(_xludf.NUMBERVALUE('Procytrat DF'!C399,".",","),IFERROR(_xludf.NUMBERVALUE('Procytrat DF'!C399,",","."),0))))</f>
        <v/>
      </c>
      <c r="AE898" t="str">
        <f>IF(AA898="","",'Procytrat DF'!L399)</f>
        <v/>
      </c>
      <c r="AF898">
        <f t="shared" ref="AF898:AF961" si="100">IF(AA898="",0,--ISNUMBER(SEARCH("aprovado",AE898)))</f>
        <v>0</v>
      </c>
      <c r="AG898" t="str">
        <f t="shared" ref="AG898:AG961" si="101">IF(AB898="","",YEAR(AB898))</f>
        <v/>
      </c>
      <c r="AH898" t="str">
        <f t="shared" ref="AH898:AH961" si="102">IF(AB898="","",MONTH(AB898))</f>
        <v/>
      </c>
      <c r="AI898">
        <f t="shared" ref="AI898:AI961" si="103">IF(AB898="",0,AB898+ROW()/1000000)</f>
        <v>0</v>
      </c>
      <c r="AJ898">
        <f t="shared" ref="AJ898:AJ961" si="104">--(AA898&lt;&gt;"")</f>
        <v>0</v>
      </c>
      <c r="AK898">
        <v>0</v>
      </c>
      <c r="AL898" t="str">
        <f>IF(AA898="","",IFERROR(IF(ISNUMBER('Procytrat DF'!D399),'Procytrat DF'!D399,IF(ISNUMBER(SEARCH("12",'Procytrat DF'!D399)),EDATE(AB898,12),IF(ISNUMBER(SEARCH("6",'Procytrat DF'!D399)),EDATE(AB898,6),IF(ISNUMBER(SEARCH("3",'Procytrat DF'!D399)),EDATE(AB898,3),DATEVALUE('Procytrat DF'!D399))))),""))</f>
        <v/>
      </c>
      <c r="AM898" t="str">
        <f t="shared" ref="AM898:AM961" ca="1" si="105">IF(AND(AJ898=1,AL898&lt;&gt;"",AL898&gt;=TODAY(),AG898=$W$3),AL898+ROW()/1000000,"")</f>
        <v/>
      </c>
    </row>
    <row r="899" spans="27:39" x14ac:dyDescent="0.3">
      <c r="AA899" t="str">
        <f>IF(COUNTA('Procytrat DF'!A400,'Procytrat DF'!B400,'Procytrat DF'!C400)&gt;0,"DF","")</f>
        <v/>
      </c>
      <c r="AB899" t="str">
        <f>IFERROR(IF(ISNUMBER('Procytrat DF'!A400),'Procytrat DF'!A400,DATEVALUE('Procytrat DF'!A400)),"")</f>
        <v/>
      </c>
      <c r="AC899" t="str">
        <f>IF(AA899="","",'Procytrat DF'!B400)</f>
        <v/>
      </c>
      <c r="AD899" t="str">
        <f>IF(AA899="","",IFERROR(1*'Procytrat DF'!C400,IFERROR(_xludf.NUMBERVALUE('Procytrat DF'!C400,".",","),IFERROR(_xludf.NUMBERVALUE('Procytrat DF'!C400,",","."),0))))</f>
        <v/>
      </c>
      <c r="AE899" t="str">
        <f>IF(AA899="","",'Procytrat DF'!L400)</f>
        <v/>
      </c>
      <c r="AF899">
        <f t="shared" si="100"/>
        <v>0</v>
      </c>
      <c r="AG899" t="str">
        <f t="shared" si="101"/>
        <v/>
      </c>
      <c r="AH899" t="str">
        <f t="shared" si="102"/>
        <v/>
      </c>
      <c r="AI899">
        <f t="shared" si="103"/>
        <v>0</v>
      </c>
      <c r="AJ899">
        <f t="shared" si="104"/>
        <v>0</v>
      </c>
      <c r="AK899">
        <v>0</v>
      </c>
      <c r="AL899" t="str">
        <f>IF(AA899="","",IFERROR(IF(ISNUMBER('Procytrat DF'!D400),'Procytrat DF'!D400,IF(ISNUMBER(SEARCH("12",'Procytrat DF'!D400)),EDATE(AB899,12),IF(ISNUMBER(SEARCH("6",'Procytrat DF'!D400)),EDATE(AB899,6),IF(ISNUMBER(SEARCH("3",'Procytrat DF'!D400)),EDATE(AB899,3),DATEVALUE('Procytrat DF'!D400))))),""))</f>
        <v/>
      </c>
      <c r="AM899" t="str">
        <f t="shared" ca="1" si="105"/>
        <v/>
      </c>
    </row>
    <row r="900" spans="27:39" x14ac:dyDescent="0.3">
      <c r="AA900" t="str">
        <f>IF(COUNTA('Procytrat DF'!A401,'Procytrat DF'!B401,'Procytrat DF'!C401)&gt;0,"DF","")</f>
        <v/>
      </c>
      <c r="AB900" t="str">
        <f>IFERROR(IF(ISNUMBER('Procytrat DF'!A401),'Procytrat DF'!A401,DATEVALUE('Procytrat DF'!A401)),"")</f>
        <v/>
      </c>
      <c r="AC900" t="str">
        <f>IF(AA900="","",'Procytrat DF'!B401)</f>
        <v/>
      </c>
      <c r="AD900" t="str">
        <f>IF(AA900="","",IFERROR(1*'Procytrat DF'!C401,IFERROR(_xludf.NUMBERVALUE('Procytrat DF'!C401,".",","),IFERROR(_xludf.NUMBERVALUE('Procytrat DF'!C401,",","."),0))))</f>
        <v/>
      </c>
      <c r="AE900" t="str">
        <f>IF(AA900="","",'Procytrat DF'!L401)</f>
        <v/>
      </c>
      <c r="AF900">
        <f t="shared" si="100"/>
        <v>0</v>
      </c>
      <c r="AG900" t="str">
        <f t="shared" si="101"/>
        <v/>
      </c>
      <c r="AH900" t="str">
        <f t="shared" si="102"/>
        <v/>
      </c>
      <c r="AI900">
        <f t="shared" si="103"/>
        <v>0</v>
      </c>
      <c r="AJ900">
        <f t="shared" si="104"/>
        <v>0</v>
      </c>
      <c r="AK900">
        <v>0</v>
      </c>
      <c r="AL900" t="str">
        <f>IF(AA900="","",IFERROR(IF(ISNUMBER('Procytrat DF'!D401),'Procytrat DF'!D401,IF(ISNUMBER(SEARCH("12",'Procytrat DF'!D401)),EDATE(AB900,12),IF(ISNUMBER(SEARCH("6",'Procytrat DF'!D401)),EDATE(AB900,6),IF(ISNUMBER(SEARCH("3",'Procytrat DF'!D401)),EDATE(AB900,3),DATEVALUE('Procytrat DF'!D401))))),""))</f>
        <v/>
      </c>
      <c r="AM900" t="str">
        <f t="shared" ca="1" si="105"/>
        <v/>
      </c>
    </row>
    <row r="901" spans="27:39" x14ac:dyDescent="0.3">
      <c r="AA901" t="str">
        <f>IF(COUNTA('Procytrat DF'!A402,'Procytrat DF'!B402,'Procytrat DF'!C402)&gt;0,"DF","")</f>
        <v/>
      </c>
      <c r="AB901" t="str">
        <f>IFERROR(IF(ISNUMBER('Procytrat DF'!A402),'Procytrat DF'!A402,DATEVALUE('Procytrat DF'!A402)),"")</f>
        <v/>
      </c>
      <c r="AC901" t="str">
        <f>IF(AA901="","",'Procytrat DF'!B402)</f>
        <v/>
      </c>
      <c r="AD901" t="str">
        <f>IF(AA901="","",IFERROR(1*'Procytrat DF'!C402,IFERROR(_xludf.NUMBERVALUE('Procytrat DF'!C402,".",","),IFERROR(_xludf.NUMBERVALUE('Procytrat DF'!C402,",","."),0))))</f>
        <v/>
      </c>
      <c r="AE901" t="str">
        <f>IF(AA901="","",'Procytrat DF'!L402)</f>
        <v/>
      </c>
      <c r="AF901">
        <f t="shared" si="100"/>
        <v>0</v>
      </c>
      <c r="AG901" t="str">
        <f t="shared" si="101"/>
        <v/>
      </c>
      <c r="AH901" t="str">
        <f t="shared" si="102"/>
        <v/>
      </c>
      <c r="AI901">
        <f t="shared" si="103"/>
        <v>0</v>
      </c>
      <c r="AJ901">
        <f t="shared" si="104"/>
        <v>0</v>
      </c>
      <c r="AK901">
        <v>0</v>
      </c>
      <c r="AL901" t="str">
        <f>IF(AA901="","",IFERROR(IF(ISNUMBER('Procytrat DF'!D402),'Procytrat DF'!D402,IF(ISNUMBER(SEARCH("12",'Procytrat DF'!D402)),EDATE(AB901,12),IF(ISNUMBER(SEARCH("6",'Procytrat DF'!D402)),EDATE(AB901,6),IF(ISNUMBER(SEARCH("3",'Procytrat DF'!D402)),EDATE(AB901,3),DATEVALUE('Procytrat DF'!D402))))),""))</f>
        <v/>
      </c>
      <c r="AM901" t="str">
        <f t="shared" ca="1" si="105"/>
        <v/>
      </c>
    </row>
    <row r="902" spans="27:39" x14ac:dyDescent="0.3">
      <c r="AA902" t="str">
        <f>IF(COUNTA('Procytrat DF'!A403,'Procytrat DF'!B403,'Procytrat DF'!C403)&gt;0,"DF","")</f>
        <v/>
      </c>
      <c r="AB902" t="str">
        <f>IFERROR(IF(ISNUMBER('Procytrat DF'!A403),'Procytrat DF'!A403,DATEVALUE('Procytrat DF'!A403)),"")</f>
        <v/>
      </c>
      <c r="AC902" t="str">
        <f>IF(AA902="","",'Procytrat DF'!B403)</f>
        <v/>
      </c>
      <c r="AD902" t="str">
        <f>IF(AA902="","",IFERROR(1*'Procytrat DF'!C403,IFERROR(_xludf.NUMBERVALUE('Procytrat DF'!C403,".",","),IFERROR(_xludf.NUMBERVALUE('Procytrat DF'!C403,",","."),0))))</f>
        <v/>
      </c>
      <c r="AE902" t="str">
        <f>IF(AA902="","",'Procytrat DF'!L403)</f>
        <v/>
      </c>
      <c r="AF902">
        <f t="shared" si="100"/>
        <v>0</v>
      </c>
      <c r="AG902" t="str">
        <f t="shared" si="101"/>
        <v/>
      </c>
      <c r="AH902" t="str">
        <f t="shared" si="102"/>
        <v/>
      </c>
      <c r="AI902">
        <f t="shared" si="103"/>
        <v>0</v>
      </c>
      <c r="AJ902">
        <f t="shared" si="104"/>
        <v>0</v>
      </c>
      <c r="AK902">
        <v>0</v>
      </c>
      <c r="AL902" t="str">
        <f>IF(AA902="","",IFERROR(IF(ISNUMBER('Procytrat DF'!D403),'Procytrat DF'!D403,IF(ISNUMBER(SEARCH("12",'Procytrat DF'!D403)),EDATE(AB902,12),IF(ISNUMBER(SEARCH("6",'Procytrat DF'!D403)),EDATE(AB902,6),IF(ISNUMBER(SEARCH("3",'Procytrat DF'!D403)),EDATE(AB902,3),DATEVALUE('Procytrat DF'!D403))))),""))</f>
        <v/>
      </c>
      <c r="AM902" t="str">
        <f t="shared" ca="1" si="105"/>
        <v/>
      </c>
    </row>
    <row r="903" spans="27:39" x14ac:dyDescent="0.3">
      <c r="AA903" t="str">
        <f>IF(COUNTA('Procytrat DF'!A404,'Procytrat DF'!B404,'Procytrat DF'!C404)&gt;0,"DF","")</f>
        <v/>
      </c>
      <c r="AB903" t="str">
        <f>IFERROR(IF(ISNUMBER('Procytrat DF'!A404),'Procytrat DF'!A404,DATEVALUE('Procytrat DF'!A404)),"")</f>
        <v/>
      </c>
      <c r="AC903" t="str">
        <f>IF(AA903="","",'Procytrat DF'!B404)</f>
        <v/>
      </c>
      <c r="AD903" t="str">
        <f>IF(AA903="","",IFERROR(1*'Procytrat DF'!C404,IFERROR(_xludf.NUMBERVALUE('Procytrat DF'!C404,".",","),IFERROR(_xludf.NUMBERVALUE('Procytrat DF'!C404,",","."),0))))</f>
        <v/>
      </c>
      <c r="AE903" t="str">
        <f>IF(AA903="","",'Procytrat DF'!L404)</f>
        <v/>
      </c>
      <c r="AF903">
        <f t="shared" si="100"/>
        <v>0</v>
      </c>
      <c r="AG903" t="str">
        <f t="shared" si="101"/>
        <v/>
      </c>
      <c r="AH903" t="str">
        <f t="shared" si="102"/>
        <v/>
      </c>
      <c r="AI903">
        <f t="shared" si="103"/>
        <v>0</v>
      </c>
      <c r="AJ903">
        <f t="shared" si="104"/>
        <v>0</v>
      </c>
      <c r="AK903">
        <v>0</v>
      </c>
      <c r="AL903" t="str">
        <f>IF(AA903="","",IFERROR(IF(ISNUMBER('Procytrat DF'!D404),'Procytrat DF'!D404,IF(ISNUMBER(SEARCH("12",'Procytrat DF'!D404)),EDATE(AB903,12),IF(ISNUMBER(SEARCH("6",'Procytrat DF'!D404)),EDATE(AB903,6),IF(ISNUMBER(SEARCH("3",'Procytrat DF'!D404)),EDATE(AB903,3),DATEVALUE('Procytrat DF'!D404))))),""))</f>
        <v/>
      </c>
      <c r="AM903" t="str">
        <f t="shared" ca="1" si="105"/>
        <v/>
      </c>
    </row>
    <row r="904" spans="27:39" x14ac:dyDescent="0.3">
      <c r="AA904" t="str">
        <f>IF(COUNTA('Procytrat DF'!A405,'Procytrat DF'!B405,'Procytrat DF'!C405)&gt;0,"DF","")</f>
        <v/>
      </c>
      <c r="AB904" t="str">
        <f>IFERROR(IF(ISNUMBER('Procytrat DF'!A405),'Procytrat DF'!A405,DATEVALUE('Procytrat DF'!A405)),"")</f>
        <v/>
      </c>
      <c r="AC904" t="str">
        <f>IF(AA904="","",'Procytrat DF'!B405)</f>
        <v/>
      </c>
      <c r="AD904" t="str">
        <f>IF(AA904="","",IFERROR(1*'Procytrat DF'!C405,IFERROR(_xludf.NUMBERVALUE('Procytrat DF'!C405,".",","),IFERROR(_xludf.NUMBERVALUE('Procytrat DF'!C405,",","."),0))))</f>
        <v/>
      </c>
      <c r="AE904" t="str">
        <f>IF(AA904="","",'Procytrat DF'!L405)</f>
        <v/>
      </c>
      <c r="AF904">
        <f t="shared" si="100"/>
        <v>0</v>
      </c>
      <c r="AG904" t="str">
        <f t="shared" si="101"/>
        <v/>
      </c>
      <c r="AH904" t="str">
        <f t="shared" si="102"/>
        <v/>
      </c>
      <c r="AI904">
        <f t="shared" si="103"/>
        <v>0</v>
      </c>
      <c r="AJ904">
        <f t="shared" si="104"/>
        <v>0</v>
      </c>
      <c r="AK904">
        <v>0</v>
      </c>
      <c r="AL904" t="str">
        <f>IF(AA904="","",IFERROR(IF(ISNUMBER('Procytrat DF'!D405),'Procytrat DF'!D405,IF(ISNUMBER(SEARCH("12",'Procytrat DF'!D405)),EDATE(AB904,12),IF(ISNUMBER(SEARCH("6",'Procytrat DF'!D405)),EDATE(AB904,6),IF(ISNUMBER(SEARCH("3",'Procytrat DF'!D405)),EDATE(AB904,3),DATEVALUE('Procytrat DF'!D405))))),""))</f>
        <v/>
      </c>
      <c r="AM904" t="str">
        <f t="shared" ca="1" si="105"/>
        <v/>
      </c>
    </row>
    <row r="905" spans="27:39" x14ac:dyDescent="0.3">
      <c r="AA905" t="str">
        <f>IF(COUNTA('Procytrat DF'!A406,'Procytrat DF'!B406,'Procytrat DF'!C406)&gt;0,"DF","")</f>
        <v/>
      </c>
      <c r="AB905" t="str">
        <f>IFERROR(IF(ISNUMBER('Procytrat DF'!A406),'Procytrat DF'!A406,DATEVALUE('Procytrat DF'!A406)),"")</f>
        <v/>
      </c>
      <c r="AC905" t="str">
        <f>IF(AA905="","",'Procytrat DF'!B406)</f>
        <v/>
      </c>
      <c r="AD905" t="str">
        <f>IF(AA905="","",IFERROR(1*'Procytrat DF'!C406,IFERROR(_xludf.NUMBERVALUE('Procytrat DF'!C406,".",","),IFERROR(_xludf.NUMBERVALUE('Procytrat DF'!C406,",","."),0))))</f>
        <v/>
      </c>
      <c r="AE905" t="str">
        <f>IF(AA905="","",'Procytrat DF'!L406)</f>
        <v/>
      </c>
      <c r="AF905">
        <f t="shared" si="100"/>
        <v>0</v>
      </c>
      <c r="AG905" t="str">
        <f t="shared" si="101"/>
        <v/>
      </c>
      <c r="AH905" t="str">
        <f t="shared" si="102"/>
        <v/>
      </c>
      <c r="AI905">
        <f t="shared" si="103"/>
        <v>0</v>
      </c>
      <c r="AJ905">
        <f t="shared" si="104"/>
        <v>0</v>
      </c>
      <c r="AK905">
        <v>0</v>
      </c>
      <c r="AL905" t="str">
        <f>IF(AA905="","",IFERROR(IF(ISNUMBER('Procytrat DF'!D406),'Procytrat DF'!D406,IF(ISNUMBER(SEARCH("12",'Procytrat DF'!D406)),EDATE(AB905,12),IF(ISNUMBER(SEARCH("6",'Procytrat DF'!D406)),EDATE(AB905,6),IF(ISNUMBER(SEARCH("3",'Procytrat DF'!D406)),EDATE(AB905,3),DATEVALUE('Procytrat DF'!D406))))),""))</f>
        <v/>
      </c>
      <c r="AM905" t="str">
        <f t="shared" ca="1" si="105"/>
        <v/>
      </c>
    </row>
    <row r="906" spans="27:39" x14ac:dyDescent="0.3">
      <c r="AA906" t="str">
        <f>IF(COUNTA('Procytrat DF'!A407,'Procytrat DF'!B407,'Procytrat DF'!C407)&gt;0,"DF","")</f>
        <v/>
      </c>
      <c r="AB906" t="str">
        <f>IFERROR(IF(ISNUMBER('Procytrat DF'!A407),'Procytrat DF'!A407,DATEVALUE('Procytrat DF'!A407)),"")</f>
        <v/>
      </c>
      <c r="AC906" t="str">
        <f>IF(AA906="","",'Procytrat DF'!B407)</f>
        <v/>
      </c>
      <c r="AD906" t="str">
        <f>IF(AA906="","",IFERROR(1*'Procytrat DF'!C407,IFERROR(_xludf.NUMBERVALUE('Procytrat DF'!C407,".",","),IFERROR(_xludf.NUMBERVALUE('Procytrat DF'!C407,",","."),0))))</f>
        <v/>
      </c>
      <c r="AE906" t="str">
        <f>IF(AA906="","",'Procytrat DF'!L407)</f>
        <v/>
      </c>
      <c r="AF906">
        <f t="shared" si="100"/>
        <v>0</v>
      </c>
      <c r="AG906" t="str">
        <f t="shared" si="101"/>
        <v/>
      </c>
      <c r="AH906" t="str">
        <f t="shared" si="102"/>
        <v/>
      </c>
      <c r="AI906">
        <f t="shared" si="103"/>
        <v>0</v>
      </c>
      <c r="AJ906">
        <f t="shared" si="104"/>
        <v>0</v>
      </c>
      <c r="AK906">
        <v>0</v>
      </c>
      <c r="AL906" t="str">
        <f>IF(AA906="","",IFERROR(IF(ISNUMBER('Procytrat DF'!D407),'Procytrat DF'!D407,IF(ISNUMBER(SEARCH("12",'Procytrat DF'!D407)),EDATE(AB906,12),IF(ISNUMBER(SEARCH("6",'Procytrat DF'!D407)),EDATE(AB906,6),IF(ISNUMBER(SEARCH("3",'Procytrat DF'!D407)),EDATE(AB906,3),DATEVALUE('Procytrat DF'!D407))))),""))</f>
        <v/>
      </c>
      <c r="AM906" t="str">
        <f t="shared" ca="1" si="105"/>
        <v/>
      </c>
    </row>
    <row r="907" spans="27:39" x14ac:dyDescent="0.3">
      <c r="AA907" t="str">
        <f>IF(COUNTA('Procytrat DF'!A408,'Procytrat DF'!B408,'Procytrat DF'!C408)&gt;0,"DF","")</f>
        <v/>
      </c>
      <c r="AB907" t="str">
        <f>IFERROR(IF(ISNUMBER('Procytrat DF'!A408),'Procytrat DF'!A408,DATEVALUE('Procytrat DF'!A408)),"")</f>
        <v/>
      </c>
      <c r="AC907" t="str">
        <f>IF(AA907="","",'Procytrat DF'!B408)</f>
        <v/>
      </c>
      <c r="AD907" t="str">
        <f>IF(AA907="","",IFERROR(1*'Procytrat DF'!C408,IFERROR(_xludf.NUMBERVALUE('Procytrat DF'!C408,".",","),IFERROR(_xludf.NUMBERVALUE('Procytrat DF'!C408,",","."),0))))</f>
        <v/>
      </c>
      <c r="AE907" t="str">
        <f>IF(AA907="","",'Procytrat DF'!L408)</f>
        <v/>
      </c>
      <c r="AF907">
        <f t="shared" si="100"/>
        <v>0</v>
      </c>
      <c r="AG907" t="str">
        <f t="shared" si="101"/>
        <v/>
      </c>
      <c r="AH907" t="str">
        <f t="shared" si="102"/>
        <v/>
      </c>
      <c r="AI907">
        <f t="shared" si="103"/>
        <v>0</v>
      </c>
      <c r="AJ907">
        <f t="shared" si="104"/>
        <v>0</v>
      </c>
      <c r="AK907">
        <v>0</v>
      </c>
      <c r="AL907" t="str">
        <f>IF(AA907="","",IFERROR(IF(ISNUMBER('Procytrat DF'!D408),'Procytrat DF'!D408,IF(ISNUMBER(SEARCH("12",'Procytrat DF'!D408)),EDATE(AB907,12),IF(ISNUMBER(SEARCH("6",'Procytrat DF'!D408)),EDATE(AB907,6),IF(ISNUMBER(SEARCH("3",'Procytrat DF'!D408)),EDATE(AB907,3),DATEVALUE('Procytrat DF'!D408))))),""))</f>
        <v/>
      </c>
      <c r="AM907" t="str">
        <f t="shared" ca="1" si="105"/>
        <v/>
      </c>
    </row>
    <row r="908" spans="27:39" x14ac:dyDescent="0.3">
      <c r="AA908" t="str">
        <f>IF(COUNTA('Procytrat DF'!A409,'Procytrat DF'!B409,'Procytrat DF'!C409)&gt;0,"DF","")</f>
        <v/>
      </c>
      <c r="AB908" t="str">
        <f>IFERROR(IF(ISNUMBER('Procytrat DF'!A409),'Procytrat DF'!A409,DATEVALUE('Procytrat DF'!A409)),"")</f>
        <v/>
      </c>
      <c r="AC908" t="str">
        <f>IF(AA908="","",'Procytrat DF'!B409)</f>
        <v/>
      </c>
      <c r="AD908" t="str">
        <f>IF(AA908="","",IFERROR(1*'Procytrat DF'!C409,IFERROR(_xludf.NUMBERVALUE('Procytrat DF'!C409,".",","),IFERROR(_xludf.NUMBERVALUE('Procytrat DF'!C409,",","."),0))))</f>
        <v/>
      </c>
      <c r="AE908" t="str">
        <f>IF(AA908="","",'Procytrat DF'!L409)</f>
        <v/>
      </c>
      <c r="AF908">
        <f t="shared" si="100"/>
        <v>0</v>
      </c>
      <c r="AG908" t="str">
        <f t="shared" si="101"/>
        <v/>
      </c>
      <c r="AH908" t="str">
        <f t="shared" si="102"/>
        <v/>
      </c>
      <c r="AI908">
        <f t="shared" si="103"/>
        <v>0</v>
      </c>
      <c r="AJ908">
        <f t="shared" si="104"/>
        <v>0</v>
      </c>
      <c r="AK908">
        <v>0</v>
      </c>
      <c r="AL908" t="str">
        <f>IF(AA908="","",IFERROR(IF(ISNUMBER('Procytrat DF'!D409),'Procytrat DF'!D409,IF(ISNUMBER(SEARCH("12",'Procytrat DF'!D409)),EDATE(AB908,12),IF(ISNUMBER(SEARCH("6",'Procytrat DF'!D409)),EDATE(AB908,6),IF(ISNUMBER(SEARCH("3",'Procytrat DF'!D409)),EDATE(AB908,3),DATEVALUE('Procytrat DF'!D409))))),""))</f>
        <v/>
      </c>
      <c r="AM908" t="str">
        <f t="shared" ca="1" si="105"/>
        <v/>
      </c>
    </row>
    <row r="909" spans="27:39" x14ac:dyDescent="0.3">
      <c r="AA909" t="str">
        <f>IF(COUNTA('Procytrat DF'!A410,'Procytrat DF'!B410,'Procytrat DF'!C410)&gt;0,"DF","")</f>
        <v/>
      </c>
      <c r="AB909" t="str">
        <f>IFERROR(IF(ISNUMBER('Procytrat DF'!A410),'Procytrat DF'!A410,DATEVALUE('Procytrat DF'!A410)),"")</f>
        <v/>
      </c>
      <c r="AC909" t="str">
        <f>IF(AA909="","",'Procytrat DF'!B410)</f>
        <v/>
      </c>
      <c r="AD909" t="str">
        <f>IF(AA909="","",IFERROR(1*'Procytrat DF'!C410,IFERROR(_xludf.NUMBERVALUE('Procytrat DF'!C410,".",","),IFERROR(_xludf.NUMBERVALUE('Procytrat DF'!C410,",","."),0))))</f>
        <v/>
      </c>
      <c r="AE909" t="str">
        <f>IF(AA909="","",'Procytrat DF'!L410)</f>
        <v/>
      </c>
      <c r="AF909">
        <f t="shared" si="100"/>
        <v>0</v>
      </c>
      <c r="AG909" t="str">
        <f t="shared" si="101"/>
        <v/>
      </c>
      <c r="AH909" t="str">
        <f t="shared" si="102"/>
        <v/>
      </c>
      <c r="AI909">
        <f t="shared" si="103"/>
        <v>0</v>
      </c>
      <c r="AJ909">
        <f t="shared" si="104"/>
        <v>0</v>
      </c>
      <c r="AK909">
        <v>0</v>
      </c>
      <c r="AL909" t="str">
        <f>IF(AA909="","",IFERROR(IF(ISNUMBER('Procytrat DF'!D410),'Procytrat DF'!D410,IF(ISNUMBER(SEARCH("12",'Procytrat DF'!D410)),EDATE(AB909,12),IF(ISNUMBER(SEARCH("6",'Procytrat DF'!D410)),EDATE(AB909,6),IF(ISNUMBER(SEARCH("3",'Procytrat DF'!D410)),EDATE(AB909,3),DATEVALUE('Procytrat DF'!D410))))),""))</f>
        <v/>
      </c>
      <c r="AM909" t="str">
        <f t="shared" ca="1" si="105"/>
        <v/>
      </c>
    </row>
    <row r="910" spans="27:39" x14ac:dyDescent="0.3">
      <c r="AA910" t="str">
        <f>IF(COUNTA('Procytrat DF'!A411,'Procytrat DF'!B411,'Procytrat DF'!C411)&gt;0,"DF","")</f>
        <v/>
      </c>
      <c r="AB910" t="str">
        <f>IFERROR(IF(ISNUMBER('Procytrat DF'!A411),'Procytrat DF'!A411,DATEVALUE('Procytrat DF'!A411)),"")</f>
        <v/>
      </c>
      <c r="AC910" t="str">
        <f>IF(AA910="","",'Procytrat DF'!B411)</f>
        <v/>
      </c>
      <c r="AD910" t="str">
        <f>IF(AA910="","",IFERROR(1*'Procytrat DF'!C411,IFERROR(_xludf.NUMBERVALUE('Procytrat DF'!C411,".",","),IFERROR(_xludf.NUMBERVALUE('Procytrat DF'!C411,",","."),0))))</f>
        <v/>
      </c>
      <c r="AE910" t="str">
        <f>IF(AA910="","",'Procytrat DF'!L411)</f>
        <v/>
      </c>
      <c r="AF910">
        <f t="shared" si="100"/>
        <v>0</v>
      </c>
      <c r="AG910" t="str">
        <f t="shared" si="101"/>
        <v/>
      </c>
      <c r="AH910" t="str">
        <f t="shared" si="102"/>
        <v/>
      </c>
      <c r="AI910">
        <f t="shared" si="103"/>
        <v>0</v>
      </c>
      <c r="AJ910">
        <f t="shared" si="104"/>
        <v>0</v>
      </c>
      <c r="AK910">
        <v>0</v>
      </c>
      <c r="AL910" t="str">
        <f>IF(AA910="","",IFERROR(IF(ISNUMBER('Procytrat DF'!D411),'Procytrat DF'!D411,IF(ISNUMBER(SEARCH("12",'Procytrat DF'!D411)),EDATE(AB910,12),IF(ISNUMBER(SEARCH("6",'Procytrat DF'!D411)),EDATE(AB910,6),IF(ISNUMBER(SEARCH("3",'Procytrat DF'!D411)),EDATE(AB910,3),DATEVALUE('Procytrat DF'!D411))))),""))</f>
        <v/>
      </c>
      <c r="AM910" t="str">
        <f t="shared" ca="1" si="105"/>
        <v/>
      </c>
    </row>
    <row r="911" spans="27:39" x14ac:dyDescent="0.3">
      <c r="AA911" t="str">
        <f>IF(COUNTA('Procytrat DF'!A412,'Procytrat DF'!B412,'Procytrat DF'!C412)&gt;0,"DF","")</f>
        <v/>
      </c>
      <c r="AB911" t="str">
        <f>IFERROR(IF(ISNUMBER('Procytrat DF'!A412),'Procytrat DF'!A412,DATEVALUE('Procytrat DF'!A412)),"")</f>
        <v/>
      </c>
      <c r="AC911" t="str">
        <f>IF(AA911="","",'Procytrat DF'!B412)</f>
        <v/>
      </c>
      <c r="AD911" t="str">
        <f>IF(AA911="","",IFERROR(1*'Procytrat DF'!C412,IFERROR(_xludf.NUMBERVALUE('Procytrat DF'!C412,".",","),IFERROR(_xludf.NUMBERVALUE('Procytrat DF'!C412,",","."),0))))</f>
        <v/>
      </c>
      <c r="AE911" t="str">
        <f>IF(AA911="","",'Procytrat DF'!L412)</f>
        <v/>
      </c>
      <c r="AF911">
        <f t="shared" si="100"/>
        <v>0</v>
      </c>
      <c r="AG911" t="str">
        <f t="shared" si="101"/>
        <v/>
      </c>
      <c r="AH911" t="str">
        <f t="shared" si="102"/>
        <v/>
      </c>
      <c r="AI911">
        <f t="shared" si="103"/>
        <v>0</v>
      </c>
      <c r="AJ911">
        <f t="shared" si="104"/>
        <v>0</v>
      </c>
      <c r="AK911">
        <v>0</v>
      </c>
      <c r="AL911" t="str">
        <f>IF(AA911="","",IFERROR(IF(ISNUMBER('Procytrat DF'!D412),'Procytrat DF'!D412,IF(ISNUMBER(SEARCH("12",'Procytrat DF'!D412)),EDATE(AB911,12),IF(ISNUMBER(SEARCH("6",'Procytrat DF'!D412)),EDATE(AB911,6),IF(ISNUMBER(SEARCH("3",'Procytrat DF'!D412)),EDATE(AB911,3),DATEVALUE('Procytrat DF'!D412))))),""))</f>
        <v/>
      </c>
      <c r="AM911" t="str">
        <f t="shared" ca="1" si="105"/>
        <v/>
      </c>
    </row>
    <row r="912" spans="27:39" x14ac:dyDescent="0.3">
      <c r="AA912" t="str">
        <f>IF(COUNTA('Procytrat DF'!A413,'Procytrat DF'!B413,'Procytrat DF'!C413)&gt;0,"DF","")</f>
        <v/>
      </c>
      <c r="AB912" t="str">
        <f>IFERROR(IF(ISNUMBER('Procytrat DF'!A413),'Procytrat DF'!A413,DATEVALUE('Procytrat DF'!A413)),"")</f>
        <v/>
      </c>
      <c r="AC912" t="str">
        <f>IF(AA912="","",'Procytrat DF'!B413)</f>
        <v/>
      </c>
      <c r="AD912" t="str">
        <f>IF(AA912="","",IFERROR(1*'Procytrat DF'!C413,IFERROR(_xludf.NUMBERVALUE('Procytrat DF'!C413,".",","),IFERROR(_xludf.NUMBERVALUE('Procytrat DF'!C413,",","."),0))))</f>
        <v/>
      </c>
      <c r="AE912" t="str">
        <f>IF(AA912="","",'Procytrat DF'!L413)</f>
        <v/>
      </c>
      <c r="AF912">
        <f t="shared" si="100"/>
        <v>0</v>
      </c>
      <c r="AG912" t="str">
        <f t="shared" si="101"/>
        <v/>
      </c>
      <c r="AH912" t="str">
        <f t="shared" si="102"/>
        <v/>
      </c>
      <c r="AI912">
        <f t="shared" si="103"/>
        <v>0</v>
      </c>
      <c r="AJ912">
        <f t="shared" si="104"/>
        <v>0</v>
      </c>
      <c r="AK912">
        <v>0</v>
      </c>
      <c r="AL912" t="str">
        <f>IF(AA912="","",IFERROR(IF(ISNUMBER('Procytrat DF'!D413),'Procytrat DF'!D413,IF(ISNUMBER(SEARCH("12",'Procytrat DF'!D413)),EDATE(AB912,12),IF(ISNUMBER(SEARCH("6",'Procytrat DF'!D413)),EDATE(AB912,6),IF(ISNUMBER(SEARCH("3",'Procytrat DF'!D413)),EDATE(AB912,3),DATEVALUE('Procytrat DF'!D413))))),""))</f>
        <v/>
      </c>
      <c r="AM912" t="str">
        <f t="shared" ca="1" si="105"/>
        <v/>
      </c>
    </row>
    <row r="913" spans="27:39" x14ac:dyDescent="0.3">
      <c r="AA913" t="str">
        <f>IF(COUNTA('Procytrat DF'!A414,'Procytrat DF'!B414,'Procytrat DF'!C414)&gt;0,"DF","")</f>
        <v/>
      </c>
      <c r="AB913" t="str">
        <f>IFERROR(IF(ISNUMBER('Procytrat DF'!A414),'Procytrat DF'!A414,DATEVALUE('Procytrat DF'!A414)),"")</f>
        <v/>
      </c>
      <c r="AC913" t="str">
        <f>IF(AA913="","",'Procytrat DF'!B414)</f>
        <v/>
      </c>
      <c r="AD913" t="str">
        <f>IF(AA913="","",IFERROR(1*'Procytrat DF'!C414,IFERROR(_xludf.NUMBERVALUE('Procytrat DF'!C414,".",","),IFERROR(_xludf.NUMBERVALUE('Procytrat DF'!C414,",","."),0))))</f>
        <v/>
      </c>
      <c r="AE913" t="str">
        <f>IF(AA913="","",'Procytrat DF'!L414)</f>
        <v/>
      </c>
      <c r="AF913">
        <f t="shared" si="100"/>
        <v>0</v>
      </c>
      <c r="AG913" t="str">
        <f t="shared" si="101"/>
        <v/>
      </c>
      <c r="AH913" t="str">
        <f t="shared" si="102"/>
        <v/>
      </c>
      <c r="AI913">
        <f t="shared" si="103"/>
        <v>0</v>
      </c>
      <c r="AJ913">
        <f t="shared" si="104"/>
        <v>0</v>
      </c>
      <c r="AK913">
        <v>0</v>
      </c>
      <c r="AL913" t="str">
        <f>IF(AA913="","",IFERROR(IF(ISNUMBER('Procytrat DF'!D414),'Procytrat DF'!D414,IF(ISNUMBER(SEARCH("12",'Procytrat DF'!D414)),EDATE(AB913,12),IF(ISNUMBER(SEARCH("6",'Procytrat DF'!D414)),EDATE(AB913,6),IF(ISNUMBER(SEARCH("3",'Procytrat DF'!D414)),EDATE(AB913,3),DATEVALUE('Procytrat DF'!D414))))),""))</f>
        <v/>
      </c>
      <c r="AM913" t="str">
        <f t="shared" ca="1" si="105"/>
        <v/>
      </c>
    </row>
    <row r="914" spans="27:39" x14ac:dyDescent="0.3">
      <c r="AA914" t="str">
        <f>IF(COUNTA('Procytrat DF'!A415,'Procytrat DF'!B415,'Procytrat DF'!C415)&gt;0,"DF","")</f>
        <v/>
      </c>
      <c r="AB914" t="str">
        <f>IFERROR(IF(ISNUMBER('Procytrat DF'!A415),'Procytrat DF'!A415,DATEVALUE('Procytrat DF'!A415)),"")</f>
        <v/>
      </c>
      <c r="AC914" t="str">
        <f>IF(AA914="","",'Procytrat DF'!B415)</f>
        <v/>
      </c>
      <c r="AD914" t="str">
        <f>IF(AA914="","",IFERROR(1*'Procytrat DF'!C415,IFERROR(_xludf.NUMBERVALUE('Procytrat DF'!C415,".",","),IFERROR(_xludf.NUMBERVALUE('Procytrat DF'!C415,",","."),0))))</f>
        <v/>
      </c>
      <c r="AE914" t="str">
        <f>IF(AA914="","",'Procytrat DF'!L415)</f>
        <v/>
      </c>
      <c r="AF914">
        <f t="shared" si="100"/>
        <v>0</v>
      </c>
      <c r="AG914" t="str">
        <f t="shared" si="101"/>
        <v/>
      </c>
      <c r="AH914" t="str">
        <f t="shared" si="102"/>
        <v/>
      </c>
      <c r="AI914">
        <f t="shared" si="103"/>
        <v>0</v>
      </c>
      <c r="AJ914">
        <f t="shared" si="104"/>
        <v>0</v>
      </c>
      <c r="AK914">
        <v>0</v>
      </c>
      <c r="AL914" t="str">
        <f>IF(AA914="","",IFERROR(IF(ISNUMBER('Procytrat DF'!D415),'Procytrat DF'!D415,IF(ISNUMBER(SEARCH("12",'Procytrat DF'!D415)),EDATE(AB914,12),IF(ISNUMBER(SEARCH("6",'Procytrat DF'!D415)),EDATE(AB914,6),IF(ISNUMBER(SEARCH("3",'Procytrat DF'!D415)),EDATE(AB914,3),DATEVALUE('Procytrat DF'!D415))))),""))</f>
        <v/>
      </c>
      <c r="AM914" t="str">
        <f t="shared" ca="1" si="105"/>
        <v/>
      </c>
    </row>
    <row r="915" spans="27:39" x14ac:dyDescent="0.3">
      <c r="AA915" t="str">
        <f>IF(COUNTA('Procytrat DF'!A416,'Procytrat DF'!B416,'Procytrat DF'!C416)&gt;0,"DF","")</f>
        <v/>
      </c>
      <c r="AB915" t="str">
        <f>IFERROR(IF(ISNUMBER('Procytrat DF'!A416),'Procytrat DF'!A416,DATEVALUE('Procytrat DF'!A416)),"")</f>
        <v/>
      </c>
      <c r="AC915" t="str">
        <f>IF(AA915="","",'Procytrat DF'!B416)</f>
        <v/>
      </c>
      <c r="AD915" t="str">
        <f>IF(AA915="","",IFERROR(1*'Procytrat DF'!C416,IFERROR(_xludf.NUMBERVALUE('Procytrat DF'!C416,".",","),IFERROR(_xludf.NUMBERVALUE('Procytrat DF'!C416,",","."),0))))</f>
        <v/>
      </c>
      <c r="AE915" t="str">
        <f>IF(AA915="","",'Procytrat DF'!L416)</f>
        <v/>
      </c>
      <c r="AF915">
        <f t="shared" si="100"/>
        <v>0</v>
      </c>
      <c r="AG915" t="str">
        <f t="shared" si="101"/>
        <v/>
      </c>
      <c r="AH915" t="str">
        <f t="shared" si="102"/>
        <v/>
      </c>
      <c r="AI915">
        <f t="shared" si="103"/>
        <v>0</v>
      </c>
      <c r="AJ915">
        <f t="shared" si="104"/>
        <v>0</v>
      </c>
      <c r="AK915">
        <v>0</v>
      </c>
      <c r="AL915" t="str">
        <f>IF(AA915="","",IFERROR(IF(ISNUMBER('Procytrat DF'!D416),'Procytrat DF'!D416,IF(ISNUMBER(SEARCH("12",'Procytrat DF'!D416)),EDATE(AB915,12),IF(ISNUMBER(SEARCH("6",'Procytrat DF'!D416)),EDATE(AB915,6),IF(ISNUMBER(SEARCH("3",'Procytrat DF'!D416)),EDATE(AB915,3),DATEVALUE('Procytrat DF'!D416))))),""))</f>
        <v/>
      </c>
      <c r="AM915" t="str">
        <f t="shared" ca="1" si="105"/>
        <v/>
      </c>
    </row>
    <row r="916" spans="27:39" x14ac:dyDescent="0.3">
      <c r="AA916" t="str">
        <f>IF(COUNTA('Procytrat DF'!A417,'Procytrat DF'!B417,'Procytrat DF'!C417)&gt;0,"DF","")</f>
        <v/>
      </c>
      <c r="AB916" t="str">
        <f>IFERROR(IF(ISNUMBER('Procytrat DF'!A417),'Procytrat DF'!A417,DATEVALUE('Procytrat DF'!A417)),"")</f>
        <v/>
      </c>
      <c r="AC916" t="str">
        <f>IF(AA916="","",'Procytrat DF'!B417)</f>
        <v/>
      </c>
      <c r="AD916" t="str">
        <f>IF(AA916="","",IFERROR(1*'Procytrat DF'!C417,IFERROR(_xludf.NUMBERVALUE('Procytrat DF'!C417,".",","),IFERROR(_xludf.NUMBERVALUE('Procytrat DF'!C417,",","."),0))))</f>
        <v/>
      </c>
      <c r="AE916" t="str">
        <f>IF(AA916="","",'Procytrat DF'!L417)</f>
        <v/>
      </c>
      <c r="AF916">
        <f t="shared" si="100"/>
        <v>0</v>
      </c>
      <c r="AG916" t="str">
        <f t="shared" si="101"/>
        <v/>
      </c>
      <c r="AH916" t="str">
        <f t="shared" si="102"/>
        <v/>
      </c>
      <c r="AI916">
        <f t="shared" si="103"/>
        <v>0</v>
      </c>
      <c r="AJ916">
        <f t="shared" si="104"/>
        <v>0</v>
      </c>
      <c r="AK916">
        <v>0</v>
      </c>
      <c r="AL916" t="str">
        <f>IF(AA916="","",IFERROR(IF(ISNUMBER('Procytrat DF'!D417),'Procytrat DF'!D417,IF(ISNUMBER(SEARCH("12",'Procytrat DF'!D417)),EDATE(AB916,12),IF(ISNUMBER(SEARCH("6",'Procytrat DF'!D417)),EDATE(AB916,6),IF(ISNUMBER(SEARCH("3",'Procytrat DF'!D417)),EDATE(AB916,3),DATEVALUE('Procytrat DF'!D417))))),""))</f>
        <v/>
      </c>
      <c r="AM916" t="str">
        <f t="shared" ca="1" si="105"/>
        <v/>
      </c>
    </row>
    <row r="917" spans="27:39" x14ac:dyDescent="0.3">
      <c r="AA917" t="str">
        <f>IF(COUNTA('Procytrat DF'!A418,'Procytrat DF'!B418,'Procytrat DF'!C418)&gt;0,"DF","")</f>
        <v/>
      </c>
      <c r="AB917" t="str">
        <f>IFERROR(IF(ISNUMBER('Procytrat DF'!A418),'Procytrat DF'!A418,DATEVALUE('Procytrat DF'!A418)),"")</f>
        <v/>
      </c>
      <c r="AC917" t="str">
        <f>IF(AA917="","",'Procytrat DF'!B418)</f>
        <v/>
      </c>
      <c r="AD917" t="str">
        <f>IF(AA917="","",IFERROR(1*'Procytrat DF'!C418,IFERROR(_xludf.NUMBERVALUE('Procytrat DF'!C418,".",","),IFERROR(_xludf.NUMBERVALUE('Procytrat DF'!C418,",","."),0))))</f>
        <v/>
      </c>
      <c r="AE917" t="str">
        <f>IF(AA917="","",'Procytrat DF'!L418)</f>
        <v/>
      </c>
      <c r="AF917">
        <f t="shared" si="100"/>
        <v>0</v>
      </c>
      <c r="AG917" t="str">
        <f t="shared" si="101"/>
        <v/>
      </c>
      <c r="AH917" t="str">
        <f t="shared" si="102"/>
        <v/>
      </c>
      <c r="AI917">
        <f t="shared" si="103"/>
        <v>0</v>
      </c>
      <c r="AJ917">
        <f t="shared" si="104"/>
        <v>0</v>
      </c>
      <c r="AK917">
        <v>0</v>
      </c>
      <c r="AL917" t="str">
        <f>IF(AA917="","",IFERROR(IF(ISNUMBER('Procytrat DF'!D418),'Procytrat DF'!D418,IF(ISNUMBER(SEARCH("12",'Procytrat DF'!D418)),EDATE(AB917,12),IF(ISNUMBER(SEARCH("6",'Procytrat DF'!D418)),EDATE(AB917,6),IF(ISNUMBER(SEARCH("3",'Procytrat DF'!D418)),EDATE(AB917,3),DATEVALUE('Procytrat DF'!D418))))),""))</f>
        <v/>
      </c>
      <c r="AM917" t="str">
        <f t="shared" ca="1" si="105"/>
        <v/>
      </c>
    </row>
    <row r="918" spans="27:39" x14ac:dyDescent="0.3">
      <c r="AA918" t="str">
        <f>IF(COUNTA('Procytrat DF'!A419,'Procytrat DF'!B419,'Procytrat DF'!C419)&gt;0,"DF","")</f>
        <v/>
      </c>
      <c r="AB918" t="str">
        <f>IFERROR(IF(ISNUMBER('Procytrat DF'!A419),'Procytrat DF'!A419,DATEVALUE('Procytrat DF'!A419)),"")</f>
        <v/>
      </c>
      <c r="AC918" t="str">
        <f>IF(AA918="","",'Procytrat DF'!B419)</f>
        <v/>
      </c>
      <c r="AD918" t="str">
        <f>IF(AA918="","",IFERROR(1*'Procytrat DF'!C419,IFERROR(_xludf.NUMBERVALUE('Procytrat DF'!C419,".",","),IFERROR(_xludf.NUMBERVALUE('Procytrat DF'!C419,",","."),0))))</f>
        <v/>
      </c>
      <c r="AE918" t="str">
        <f>IF(AA918="","",'Procytrat DF'!L419)</f>
        <v/>
      </c>
      <c r="AF918">
        <f t="shared" si="100"/>
        <v>0</v>
      </c>
      <c r="AG918" t="str">
        <f t="shared" si="101"/>
        <v/>
      </c>
      <c r="AH918" t="str">
        <f t="shared" si="102"/>
        <v/>
      </c>
      <c r="AI918">
        <f t="shared" si="103"/>
        <v>0</v>
      </c>
      <c r="AJ918">
        <f t="shared" si="104"/>
        <v>0</v>
      </c>
      <c r="AK918">
        <v>0</v>
      </c>
      <c r="AL918" t="str">
        <f>IF(AA918="","",IFERROR(IF(ISNUMBER('Procytrat DF'!D419),'Procytrat DF'!D419,IF(ISNUMBER(SEARCH("12",'Procytrat DF'!D419)),EDATE(AB918,12),IF(ISNUMBER(SEARCH("6",'Procytrat DF'!D419)),EDATE(AB918,6),IF(ISNUMBER(SEARCH("3",'Procytrat DF'!D419)),EDATE(AB918,3),DATEVALUE('Procytrat DF'!D419))))),""))</f>
        <v/>
      </c>
      <c r="AM918" t="str">
        <f t="shared" ca="1" si="105"/>
        <v/>
      </c>
    </row>
    <row r="919" spans="27:39" x14ac:dyDescent="0.3">
      <c r="AA919" t="str">
        <f>IF(COUNTA('Procytrat DF'!A420,'Procytrat DF'!B420,'Procytrat DF'!C420)&gt;0,"DF","")</f>
        <v/>
      </c>
      <c r="AB919" t="str">
        <f>IFERROR(IF(ISNUMBER('Procytrat DF'!A420),'Procytrat DF'!A420,DATEVALUE('Procytrat DF'!A420)),"")</f>
        <v/>
      </c>
      <c r="AC919" t="str">
        <f>IF(AA919="","",'Procytrat DF'!B420)</f>
        <v/>
      </c>
      <c r="AD919" t="str">
        <f>IF(AA919="","",IFERROR(1*'Procytrat DF'!C420,IFERROR(_xludf.NUMBERVALUE('Procytrat DF'!C420,".",","),IFERROR(_xludf.NUMBERVALUE('Procytrat DF'!C420,",","."),0))))</f>
        <v/>
      </c>
      <c r="AE919" t="str">
        <f>IF(AA919="","",'Procytrat DF'!L420)</f>
        <v/>
      </c>
      <c r="AF919">
        <f t="shared" si="100"/>
        <v>0</v>
      </c>
      <c r="AG919" t="str">
        <f t="shared" si="101"/>
        <v/>
      </c>
      <c r="AH919" t="str">
        <f t="shared" si="102"/>
        <v/>
      </c>
      <c r="AI919">
        <f t="shared" si="103"/>
        <v>0</v>
      </c>
      <c r="AJ919">
        <f t="shared" si="104"/>
        <v>0</v>
      </c>
      <c r="AK919">
        <v>0</v>
      </c>
      <c r="AL919" t="str">
        <f>IF(AA919="","",IFERROR(IF(ISNUMBER('Procytrat DF'!D420),'Procytrat DF'!D420,IF(ISNUMBER(SEARCH("12",'Procytrat DF'!D420)),EDATE(AB919,12),IF(ISNUMBER(SEARCH("6",'Procytrat DF'!D420)),EDATE(AB919,6),IF(ISNUMBER(SEARCH("3",'Procytrat DF'!D420)),EDATE(AB919,3),DATEVALUE('Procytrat DF'!D420))))),""))</f>
        <v/>
      </c>
      <c r="AM919" t="str">
        <f t="shared" ca="1" si="105"/>
        <v/>
      </c>
    </row>
    <row r="920" spans="27:39" x14ac:dyDescent="0.3">
      <c r="AA920" t="str">
        <f>IF(COUNTA('Procytrat DF'!A421,'Procytrat DF'!B421,'Procytrat DF'!C421)&gt;0,"DF","")</f>
        <v/>
      </c>
      <c r="AB920" t="str">
        <f>IFERROR(IF(ISNUMBER('Procytrat DF'!A421),'Procytrat DF'!A421,DATEVALUE('Procytrat DF'!A421)),"")</f>
        <v/>
      </c>
      <c r="AC920" t="str">
        <f>IF(AA920="","",'Procytrat DF'!B421)</f>
        <v/>
      </c>
      <c r="AD920" t="str">
        <f>IF(AA920="","",IFERROR(1*'Procytrat DF'!C421,IFERROR(_xludf.NUMBERVALUE('Procytrat DF'!C421,".",","),IFERROR(_xludf.NUMBERVALUE('Procytrat DF'!C421,",","."),0))))</f>
        <v/>
      </c>
      <c r="AE920" t="str">
        <f>IF(AA920="","",'Procytrat DF'!L421)</f>
        <v/>
      </c>
      <c r="AF920">
        <f t="shared" si="100"/>
        <v>0</v>
      </c>
      <c r="AG920" t="str">
        <f t="shared" si="101"/>
        <v/>
      </c>
      <c r="AH920" t="str">
        <f t="shared" si="102"/>
        <v/>
      </c>
      <c r="AI920">
        <f t="shared" si="103"/>
        <v>0</v>
      </c>
      <c r="AJ920">
        <f t="shared" si="104"/>
        <v>0</v>
      </c>
      <c r="AK920">
        <v>0</v>
      </c>
      <c r="AL920" t="str">
        <f>IF(AA920="","",IFERROR(IF(ISNUMBER('Procytrat DF'!D421),'Procytrat DF'!D421,IF(ISNUMBER(SEARCH("12",'Procytrat DF'!D421)),EDATE(AB920,12),IF(ISNUMBER(SEARCH("6",'Procytrat DF'!D421)),EDATE(AB920,6),IF(ISNUMBER(SEARCH("3",'Procytrat DF'!D421)),EDATE(AB920,3),DATEVALUE('Procytrat DF'!D421))))),""))</f>
        <v/>
      </c>
      <c r="AM920" t="str">
        <f t="shared" ca="1" si="105"/>
        <v/>
      </c>
    </row>
    <row r="921" spans="27:39" x14ac:dyDescent="0.3">
      <c r="AA921" t="str">
        <f>IF(COUNTA('Procytrat DF'!A422,'Procytrat DF'!B422,'Procytrat DF'!C422)&gt;0,"DF","")</f>
        <v/>
      </c>
      <c r="AB921" t="str">
        <f>IFERROR(IF(ISNUMBER('Procytrat DF'!A422),'Procytrat DF'!A422,DATEVALUE('Procytrat DF'!A422)),"")</f>
        <v/>
      </c>
      <c r="AC921" t="str">
        <f>IF(AA921="","",'Procytrat DF'!B422)</f>
        <v/>
      </c>
      <c r="AD921" t="str">
        <f>IF(AA921="","",IFERROR(1*'Procytrat DF'!C422,IFERROR(_xludf.NUMBERVALUE('Procytrat DF'!C422,".",","),IFERROR(_xludf.NUMBERVALUE('Procytrat DF'!C422,",","."),0))))</f>
        <v/>
      </c>
      <c r="AE921" t="str">
        <f>IF(AA921="","",'Procytrat DF'!L422)</f>
        <v/>
      </c>
      <c r="AF921">
        <f t="shared" si="100"/>
        <v>0</v>
      </c>
      <c r="AG921" t="str">
        <f t="shared" si="101"/>
        <v/>
      </c>
      <c r="AH921" t="str">
        <f t="shared" si="102"/>
        <v/>
      </c>
      <c r="AI921">
        <f t="shared" si="103"/>
        <v>0</v>
      </c>
      <c r="AJ921">
        <f t="shared" si="104"/>
        <v>0</v>
      </c>
      <c r="AK921">
        <v>0</v>
      </c>
      <c r="AL921" t="str">
        <f>IF(AA921="","",IFERROR(IF(ISNUMBER('Procytrat DF'!D422),'Procytrat DF'!D422,IF(ISNUMBER(SEARCH("12",'Procytrat DF'!D422)),EDATE(AB921,12),IF(ISNUMBER(SEARCH("6",'Procytrat DF'!D422)),EDATE(AB921,6),IF(ISNUMBER(SEARCH("3",'Procytrat DF'!D422)),EDATE(AB921,3),DATEVALUE('Procytrat DF'!D422))))),""))</f>
        <v/>
      </c>
      <c r="AM921" t="str">
        <f t="shared" ca="1" si="105"/>
        <v/>
      </c>
    </row>
    <row r="922" spans="27:39" x14ac:dyDescent="0.3">
      <c r="AA922" t="str">
        <f>IF(COUNTA('Procytrat DF'!A423,'Procytrat DF'!B423,'Procytrat DF'!C423)&gt;0,"DF","")</f>
        <v/>
      </c>
      <c r="AB922" t="str">
        <f>IFERROR(IF(ISNUMBER('Procytrat DF'!A423),'Procytrat DF'!A423,DATEVALUE('Procytrat DF'!A423)),"")</f>
        <v/>
      </c>
      <c r="AC922" t="str">
        <f>IF(AA922="","",'Procytrat DF'!B423)</f>
        <v/>
      </c>
      <c r="AD922" t="str">
        <f>IF(AA922="","",IFERROR(1*'Procytrat DF'!C423,IFERROR(_xludf.NUMBERVALUE('Procytrat DF'!C423,".",","),IFERROR(_xludf.NUMBERVALUE('Procytrat DF'!C423,",","."),0))))</f>
        <v/>
      </c>
      <c r="AE922" t="str">
        <f>IF(AA922="","",'Procytrat DF'!L423)</f>
        <v/>
      </c>
      <c r="AF922">
        <f t="shared" si="100"/>
        <v>0</v>
      </c>
      <c r="AG922" t="str">
        <f t="shared" si="101"/>
        <v/>
      </c>
      <c r="AH922" t="str">
        <f t="shared" si="102"/>
        <v/>
      </c>
      <c r="AI922">
        <f t="shared" si="103"/>
        <v>0</v>
      </c>
      <c r="AJ922">
        <f t="shared" si="104"/>
        <v>0</v>
      </c>
      <c r="AK922">
        <v>0</v>
      </c>
      <c r="AL922" t="str">
        <f>IF(AA922="","",IFERROR(IF(ISNUMBER('Procytrat DF'!D423),'Procytrat DF'!D423,IF(ISNUMBER(SEARCH("12",'Procytrat DF'!D423)),EDATE(AB922,12),IF(ISNUMBER(SEARCH("6",'Procytrat DF'!D423)),EDATE(AB922,6),IF(ISNUMBER(SEARCH("3",'Procytrat DF'!D423)),EDATE(AB922,3),DATEVALUE('Procytrat DF'!D423))))),""))</f>
        <v/>
      </c>
      <c r="AM922" t="str">
        <f t="shared" ca="1" si="105"/>
        <v/>
      </c>
    </row>
    <row r="923" spans="27:39" x14ac:dyDescent="0.3">
      <c r="AA923" t="str">
        <f>IF(COUNTA('Procytrat DF'!A424,'Procytrat DF'!B424,'Procytrat DF'!C424)&gt;0,"DF","")</f>
        <v/>
      </c>
      <c r="AB923" t="str">
        <f>IFERROR(IF(ISNUMBER('Procytrat DF'!A424),'Procytrat DF'!A424,DATEVALUE('Procytrat DF'!A424)),"")</f>
        <v/>
      </c>
      <c r="AC923" t="str">
        <f>IF(AA923="","",'Procytrat DF'!B424)</f>
        <v/>
      </c>
      <c r="AD923" t="str">
        <f>IF(AA923="","",IFERROR(1*'Procytrat DF'!C424,IFERROR(_xludf.NUMBERVALUE('Procytrat DF'!C424,".",","),IFERROR(_xludf.NUMBERVALUE('Procytrat DF'!C424,",","."),0))))</f>
        <v/>
      </c>
      <c r="AE923" t="str">
        <f>IF(AA923="","",'Procytrat DF'!L424)</f>
        <v/>
      </c>
      <c r="AF923">
        <f t="shared" si="100"/>
        <v>0</v>
      </c>
      <c r="AG923" t="str">
        <f t="shared" si="101"/>
        <v/>
      </c>
      <c r="AH923" t="str">
        <f t="shared" si="102"/>
        <v/>
      </c>
      <c r="AI923">
        <f t="shared" si="103"/>
        <v>0</v>
      </c>
      <c r="AJ923">
        <f t="shared" si="104"/>
        <v>0</v>
      </c>
      <c r="AK923">
        <v>0</v>
      </c>
      <c r="AL923" t="str">
        <f>IF(AA923="","",IFERROR(IF(ISNUMBER('Procytrat DF'!D424),'Procytrat DF'!D424,IF(ISNUMBER(SEARCH("12",'Procytrat DF'!D424)),EDATE(AB923,12),IF(ISNUMBER(SEARCH("6",'Procytrat DF'!D424)),EDATE(AB923,6),IF(ISNUMBER(SEARCH("3",'Procytrat DF'!D424)),EDATE(AB923,3),DATEVALUE('Procytrat DF'!D424))))),""))</f>
        <v/>
      </c>
      <c r="AM923" t="str">
        <f t="shared" ca="1" si="105"/>
        <v/>
      </c>
    </row>
    <row r="924" spans="27:39" x14ac:dyDescent="0.3">
      <c r="AA924" t="str">
        <f>IF(COUNTA('Procytrat DF'!A425,'Procytrat DF'!B425,'Procytrat DF'!C425)&gt;0,"DF","")</f>
        <v/>
      </c>
      <c r="AB924" t="str">
        <f>IFERROR(IF(ISNUMBER('Procytrat DF'!A425),'Procytrat DF'!A425,DATEVALUE('Procytrat DF'!A425)),"")</f>
        <v/>
      </c>
      <c r="AC924" t="str">
        <f>IF(AA924="","",'Procytrat DF'!B425)</f>
        <v/>
      </c>
      <c r="AD924" t="str">
        <f>IF(AA924="","",IFERROR(1*'Procytrat DF'!C425,IFERROR(_xludf.NUMBERVALUE('Procytrat DF'!C425,".",","),IFERROR(_xludf.NUMBERVALUE('Procytrat DF'!C425,",","."),0))))</f>
        <v/>
      </c>
      <c r="AE924" t="str">
        <f>IF(AA924="","",'Procytrat DF'!L425)</f>
        <v/>
      </c>
      <c r="AF924">
        <f t="shared" si="100"/>
        <v>0</v>
      </c>
      <c r="AG924" t="str">
        <f t="shared" si="101"/>
        <v/>
      </c>
      <c r="AH924" t="str">
        <f t="shared" si="102"/>
        <v/>
      </c>
      <c r="AI924">
        <f t="shared" si="103"/>
        <v>0</v>
      </c>
      <c r="AJ924">
        <f t="shared" si="104"/>
        <v>0</v>
      </c>
      <c r="AK924">
        <v>0</v>
      </c>
      <c r="AL924" t="str">
        <f>IF(AA924="","",IFERROR(IF(ISNUMBER('Procytrat DF'!D425),'Procytrat DF'!D425,IF(ISNUMBER(SEARCH("12",'Procytrat DF'!D425)),EDATE(AB924,12),IF(ISNUMBER(SEARCH("6",'Procytrat DF'!D425)),EDATE(AB924,6),IF(ISNUMBER(SEARCH("3",'Procytrat DF'!D425)),EDATE(AB924,3),DATEVALUE('Procytrat DF'!D425))))),""))</f>
        <v/>
      </c>
      <c r="AM924" t="str">
        <f t="shared" ca="1" si="105"/>
        <v/>
      </c>
    </row>
    <row r="925" spans="27:39" x14ac:dyDescent="0.3">
      <c r="AA925" t="str">
        <f>IF(COUNTA('Procytrat DF'!A426,'Procytrat DF'!B426,'Procytrat DF'!C426)&gt;0,"DF","")</f>
        <v/>
      </c>
      <c r="AB925" t="str">
        <f>IFERROR(IF(ISNUMBER('Procytrat DF'!A426),'Procytrat DF'!A426,DATEVALUE('Procytrat DF'!A426)),"")</f>
        <v/>
      </c>
      <c r="AC925" t="str">
        <f>IF(AA925="","",'Procytrat DF'!B426)</f>
        <v/>
      </c>
      <c r="AD925" t="str">
        <f>IF(AA925="","",IFERROR(1*'Procytrat DF'!C426,IFERROR(_xludf.NUMBERVALUE('Procytrat DF'!C426,".",","),IFERROR(_xludf.NUMBERVALUE('Procytrat DF'!C426,",","."),0))))</f>
        <v/>
      </c>
      <c r="AE925" t="str">
        <f>IF(AA925="","",'Procytrat DF'!L426)</f>
        <v/>
      </c>
      <c r="AF925">
        <f t="shared" si="100"/>
        <v>0</v>
      </c>
      <c r="AG925" t="str">
        <f t="shared" si="101"/>
        <v/>
      </c>
      <c r="AH925" t="str">
        <f t="shared" si="102"/>
        <v/>
      </c>
      <c r="AI925">
        <f t="shared" si="103"/>
        <v>0</v>
      </c>
      <c r="AJ925">
        <f t="shared" si="104"/>
        <v>0</v>
      </c>
      <c r="AK925">
        <v>0</v>
      </c>
      <c r="AL925" t="str">
        <f>IF(AA925="","",IFERROR(IF(ISNUMBER('Procytrat DF'!D426),'Procytrat DF'!D426,IF(ISNUMBER(SEARCH("12",'Procytrat DF'!D426)),EDATE(AB925,12),IF(ISNUMBER(SEARCH("6",'Procytrat DF'!D426)),EDATE(AB925,6),IF(ISNUMBER(SEARCH("3",'Procytrat DF'!D426)),EDATE(AB925,3),DATEVALUE('Procytrat DF'!D426))))),""))</f>
        <v/>
      </c>
      <c r="AM925" t="str">
        <f t="shared" ca="1" si="105"/>
        <v/>
      </c>
    </row>
    <row r="926" spans="27:39" x14ac:dyDescent="0.3">
      <c r="AA926" t="str">
        <f>IF(COUNTA('Procytrat DF'!A427,'Procytrat DF'!B427,'Procytrat DF'!C427)&gt;0,"DF","")</f>
        <v/>
      </c>
      <c r="AB926" t="str">
        <f>IFERROR(IF(ISNUMBER('Procytrat DF'!A427),'Procytrat DF'!A427,DATEVALUE('Procytrat DF'!A427)),"")</f>
        <v/>
      </c>
      <c r="AC926" t="str">
        <f>IF(AA926="","",'Procytrat DF'!B427)</f>
        <v/>
      </c>
      <c r="AD926" t="str">
        <f>IF(AA926="","",IFERROR(1*'Procytrat DF'!C427,IFERROR(_xludf.NUMBERVALUE('Procytrat DF'!C427,".",","),IFERROR(_xludf.NUMBERVALUE('Procytrat DF'!C427,",","."),0))))</f>
        <v/>
      </c>
      <c r="AE926" t="str">
        <f>IF(AA926="","",'Procytrat DF'!L427)</f>
        <v/>
      </c>
      <c r="AF926">
        <f t="shared" si="100"/>
        <v>0</v>
      </c>
      <c r="AG926" t="str">
        <f t="shared" si="101"/>
        <v/>
      </c>
      <c r="AH926" t="str">
        <f t="shared" si="102"/>
        <v/>
      </c>
      <c r="AI926">
        <f t="shared" si="103"/>
        <v>0</v>
      </c>
      <c r="AJ926">
        <f t="shared" si="104"/>
        <v>0</v>
      </c>
      <c r="AK926">
        <v>0</v>
      </c>
      <c r="AL926" t="str">
        <f>IF(AA926="","",IFERROR(IF(ISNUMBER('Procytrat DF'!D427),'Procytrat DF'!D427,IF(ISNUMBER(SEARCH("12",'Procytrat DF'!D427)),EDATE(AB926,12),IF(ISNUMBER(SEARCH("6",'Procytrat DF'!D427)),EDATE(AB926,6),IF(ISNUMBER(SEARCH("3",'Procytrat DF'!D427)),EDATE(AB926,3),DATEVALUE('Procytrat DF'!D427))))),""))</f>
        <v/>
      </c>
      <c r="AM926" t="str">
        <f t="shared" ca="1" si="105"/>
        <v/>
      </c>
    </row>
    <row r="927" spans="27:39" x14ac:dyDescent="0.3">
      <c r="AA927" t="str">
        <f>IF(COUNTA('Procytrat DF'!A428,'Procytrat DF'!B428,'Procytrat DF'!C428)&gt;0,"DF","")</f>
        <v/>
      </c>
      <c r="AB927" t="str">
        <f>IFERROR(IF(ISNUMBER('Procytrat DF'!A428),'Procytrat DF'!A428,DATEVALUE('Procytrat DF'!A428)),"")</f>
        <v/>
      </c>
      <c r="AC927" t="str">
        <f>IF(AA927="","",'Procytrat DF'!B428)</f>
        <v/>
      </c>
      <c r="AD927" t="str">
        <f>IF(AA927="","",IFERROR(1*'Procytrat DF'!C428,IFERROR(_xludf.NUMBERVALUE('Procytrat DF'!C428,".",","),IFERROR(_xludf.NUMBERVALUE('Procytrat DF'!C428,",","."),0))))</f>
        <v/>
      </c>
      <c r="AE927" t="str">
        <f>IF(AA927="","",'Procytrat DF'!L428)</f>
        <v/>
      </c>
      <c r="AF927">
        <f t="shared" si="100"/>
        <v>0</v>
      </c>
      <c r="AG927" t="str">
        <f t="shared" si="101"/>
        <v/>
      </c>
      <c r="AH927" t="str">
        <f t="shared" si="102"/>
        <v/>
      </c>
      <c r="AI927">
        <f t="shared" si="103"/>
        <v>0</v>
      </c>
      <c r="AJ927">
        <f t="shared" si="104"/>
        <v>0</v>
      </c>
      <c r="AK927">
        <v>0</v>
      </c>
      <c r="AL927" t="str">
        <f>IF(AA927="","",IFERROR(IF(ISNUMBER('Procytrat DF'!D428),'Procytrat DF'!D428,IF(ISNUMBER(SEARCH("12",'Procytrat DF'!D428)),EDATE(AB927,12),IF(ISNUMBER(SEARCH("6",'Procytrat DF'!D428)),EDATE(AB927,6),IF(ISNUMBER(SEARCH("3",'Procytrat DF'!D428)),EDATE(AB927,3),DATEVALUE('Procytrat DF'!D428))))),""))</f>
        <v/>
      </c>
      <c r="AM927" t="str">
        <f t="shared" ca="1" si="105"/>
        <v/>
      </c>
    </row>
    <row r="928" spans="27:39" x14ac:dyDescent="0.3">
      <c r="AA928" t="str">
        <f>IF(COUNTA('Procytrat DF'!A429,'Procytrat DF'!B429,'Procytrat DF'!C429)&gt;0,"DF","")</f>
        <v/>
      </c>
      <c r="AB928" t="str">
        <f>IFERROR(IF(ISNUMBER('Procytrat DF'!A429),'Procytrat DF'!A429,DATEVALUE('Procytrat DF'!A429)),"")</f>
        <v/>
      </c>
      <c r="AC928" t="str">
        <f>IF(AA928="","",'Procytrat DF'!B429)</f>
        <v/>
      </c>
      <c r="AD928" t="str">
        <f>IF(AA928="","",IFERROR(1*'Procytrat DF'!C429,IFERROR(_xludf.NUMBERVALUE('Procytrat DF'!C429,".",","),IFERROR(_xludf.NUMBERVALUE('Procytrat DF'!C429,",","."),0))))</f>
        <v/>
      </c>
      <c r="AE928" t="str">
        <f>IF(AA928="","",'Procytrat DF'!L429)</f>
        <v/>
      </c>
      <c r="AF928">
        <f t="shared" si="100"/>
        <v>0</v>
      </c>
      <c r="AG928" t="str">
        <f t="shared" si="101"/>
        <v/>
      </c>
      <c r="AH928" t="str">
        <f t="shared" si="102"/>
        <v/>
      </c>
      <c r="AI928">
        <f t="shared" si="103"/>
        <v>0</v>
      </c>
      <c r="AJ928">
        <f t="shared" si="104"/>
        <v>0</v>
      </c>
      <c r="AK928">
        <v>0</v>
      </c>
      <c r="AL928" t="str">
        <f>IF(AA928="","",IFERROR(IF(ISNUMBER('Procytrat DF'!D429),'Procytrat DF'!D429,IF(ISNUMBER(SEARCH("12",'Procytrat DF'!D429)),EDATE(AB928,12),IF(ISNUMBER(SEARCH("6",'Procytrat DF'!D429)),EDATE(AB928,6),IF(ISNUMBER(SEARCH("3",'Procytrat DF'!D429)),EDATE(AB928,3),DATEVALUE('Procytrat DF'!D429))))),""))</f>
        <v/>
      </c>
      <c r="AM928" t="str">
        <f t="shared" ca="1" si="105"/>
        <v/>
      </c>
    </row>
    <row r="929" spans="27:39" x14ac:dyDescent="0.3">
      <c r="AA929" t="str">
        <f>IF(COUNTA('Procytrat DF'!A430,'Procytrat DF'!B430,'Procytrat DF'!C430)&gt;0,"DF","")</f>
        <v/>
      </c>
      <c r="AB929" t="str">
        <f>IFERROR(IF(ISNUMBER('Procytrat DF'!A430),'Procytrat DF'!A430,DATEVALUE('Procytrat DF'!A430)),"")</f>
        <v/>
      </c>
      <c r="AC929" t="str">
        <f>IF(AA929="","",'Procytrat DF'!B430)</f>
        <v/>
      </c>
      <c r="AD929" t="str">
        <f>IF(AA929="","",IFERROR(1*'Procytrat DF'!C430,IFERROR(_xludf.NUMBERVALUE('Procytrat DF'!C430,".",","),IFERROR(_xludf.NUMBERVALUE('Procytrat DF'!C430,",","."),0))))</f>
        <v/>
      </c>
      <c r="AE929" t="str">
        <f>IF(AA929="","",'Procytrat DF'!L430)</f>
        <v/>
      </c>
      <c r="AF929">
        <f t="shared" si="100"/>
        <v>0</v>
      </c>
      <c r="AG929" t="str">
        <f t="shared" si="101"/>
        <v/>
      </c>
      <c r="AH929" t="str">
        <f t="shared" si="102"/>
        <v/>
      </c>
      <c r="AI929">
        <f t="shared" si="103"/>
        <v>0</v>
      </c>
      <c r="AJ929">
        <f t="shared" si="104"/>
        <v>0</v>
      </c>
      <c r="AK929">
        <v>0</v>
      </c>
      <c r="AL929" t="str">
        <f>IF(AA929="","",IFERROR(IF(ISNUMBER('Procytrat DF'!D430),'Procytrat DF'!D430,IF(ISNUMBER(SEARCH("12",'Procytrat DF'!D430)),EDATE(AB929,12),IF(ISNUMBER(SEARCH("6",'Procytrat DF'!D430)),EDATE(AB929,6),IF(ISNUMBER(SEARCH("3",'Procytrat DF'!D430)),EDATE(AB929,3),DATEVALUE('Procytrat DF'!D430))))),""))</f>
        <v/>
      </c>
      <c r="AM929" t="str">
        <f t="shared" ca="1" si="105"/>
        <v/>
      </c>
    </row>
    <row r="930" spans="27:39" x14ac:dyDescent="0.3">
      <c r="AA930" t="str">
        <f>IF(COUNTA('Procytrat DF'!A431,'Procytrat DF'!B431,'Procytrat DF'!C431)&gt;0,"DF","")</f>
        <v/>
      </c>
      <c r="AB930" t="str">
        <f>IFERROR(IF(ISNUMBER('Procytrat DF'!A431),'Procytrat DF'!A431,DATEVALUE('Procytrat DF'!A431)),"")</f>
        <v/>
      </c>
      <c r="AC930" t="str">
        <f>IF(AA930="","",'Procytrat DF'!B431)</f>
        <v/>
      </c>
      <c r="AD930" t="str">
        <f>IF(AA930="","",IFERROR(1*'Procytrat DF'!C431,IFERROR(_xludf.NUMBERVALUE('Procytrat DF'!C431,".",","),IFERROR(_xludf.NUMBERVALUE('Procytrat DF'!C431,",","."),0))))</f>
        <v/>
      </c>
      <c r="AE930" t="str">
        <f>IF(AA930="","",'Procytrat DF'!L431)</f>
        <v/>
      </c>
      <c r="AF930">
        <f t="shared" si="100"/>
        <v>0</v>
      </c>
      <c r="AG930" t="str">
        <f t="shared" si="101"/>
        <v/>
      </c>
      <c r="AH930" t="str">
        <f t="shared" si="102"/>
        <v/>
      </c>
      <c r="AI930">
        <f t="shared" si="103"/>
        <v>0</v>
      </c>
      <c r="AJ930">
        <f t="shared" si="104"/>
        <v>0</v>
      </c>
      <c r="AK930">
        <v>0</v>
      </c>
      <c r="AL930" t="str">
        <f>IF(AA930="","",IFERROR(IF(ISNUMBER('Procytrat DF'!D431),'Procytrat DF'!D431,IF(ISNUMBER(SEARCH("12",'Procytrat DF'!D431)),EDATE(AB930,12),IF(ISNUMBER(SEARCH("6",'Procytrat DF'!D431)),EDATE(AB930,6),IF(ISNUMBER(SEARCH("3",'Procytrat DF'!D431)),EDATE(AB930,3),DATEVALUE('Procytrat DF'!D431))))),""))</f>
        <v/>
      </c>
      <c r="AM930" t="str">
        <f t="shared" ca="1" si="105"/>
        <v/>
      </c>
    </row>
    <row r="931" spans="27:39" x14ac:dyDescent="0.3">
      <c r="AA931" t="str">
        <f>IF(COUNTA('Procytrat DF'!A432,'Procytrat DF'!B432,'Procytrat DF'!C432)&gt;0,"DF","")</f>
        <v/>
      </c>
      <c r="AB931" t="str">
        <f>IFERROR(IF(ISNUMBER('Procytrat DF'!A432),'Procytrat DF'!A432,DATEVALUE('Procytrat DF'!A432)),"")</f>
        <v/>
      </c>
      <c r="AC931" t="str">
        <f>IF(AA931="","",'Procytrat DF'!B432)</f>
        <v/>
      </c>
      <c r="AD931" t="str">
        <f>IF(AA931="","",IFERROR(1*'Procytrat DF'!C432,IFERROR(_xludf.NUMBERVALUE('Procytrat DF'!C432,".",","),IFERROR(_xludf.NUMBERVALUE('Procytrat DF'!C432,",","."),0))))</f>
        <v/>
      </c>
      <c r="AE931" t="str">
        <f>IF(AA931="","",'Procytrat DF'!L432)</f>
        <v/>
      </c>
      <c r="AF931">
        <f t="shared" si="100"/>
        <v>0</v>
      </c>
      <c r="AG931" t="str">
        <f t="shared" si="101"/>
        <v/>
      </c>
      <c r="AH931" t="str">
        <f t="shared" si="102"/>
        <v/>
      </c>
      <c r="AI931">
        <f t="shared" si="103"/>
        <v>0</v>
      </c>
      <c r="AJ931">
        <f t="shared" si="104"/>
        <v>0</v>
      </c>
      <c r="AK931">
        <v>0</v>
      </c>
      <c r="AL931" t="str">
        <f>IF(AA931="","",IFERROR(IF(ISNUMBER('Procytrat DF'!D432),'Procytrat DF'!D432,IF(ISNUMBER(SEARCH("12",'Procytrat DF'!D432)),EDATE(AB931,12),IF(ISNUMBER(SEARCH("6",'Procytrat DF'!D432)),EDATE(AB931,6),IF(ISNUMBER(SEARCH("3",'Procytrat DF'!D432)),EDATE(AB931,3),DATEVALUE('Procytrat DF'!D432))))),""))</f>
        <v/>
      </c>
      <c r="AM931" t="str">
        <f t="shared" ca="1" si="105"/>
        <v/>
      </c>
    </row>
    <row r="932" spans="27:39" x14ac:dyDescent="0.3">
      <c r="AA932" t="str">
        <f>IF(COUNTA('Procytrat DF'!A433,'Procytrat DF'!B433,'Procytrat DF'!C433)&gt;0,"DF","")</f>
        <v/>
      </c>
      <c r="AB932" t="str">
        <f>IFERROR(IF(ISNUMBER('Procytrat DF'!A433),'Procytrat DF'!A433,DATEVALUE('Procytrat DF'!A433)),"")</f>
        <v/>
      </c>
      <c r="AC932" t="str">
        <f>IF(AA932="","",'Procytrat DF'!B433)</f>
        <v/>
      </c>
      <c r="AD932" t="str">
        <f>IF(AA932="","",IFERROR(1*'Procytrat DF'!C433,IFERROR(_xludf.NUMBERVALUE('Procytrat DF'!C433,".",","),IFERROR(_xludf.NUMBERVALUE('Procytrat DF'!C433,",","."),0))))</f>
        <v/>
      </c>
      <c r="AE932" t="str">
        <f>IF(AA932="","",'Procytrat DF'!L433)</f>
        <v/>
      </c>
      <c r="AF932">
        <f t="shared" si="100"/>
        <v>0</v>
      </c>
      <c r="AG932" t="str">
        <f t="shared" si="101"/>
        <v/>
      </c>
      <c r="AH932" t="str">
        <f t="shared" si="102"/>
        <v/>
      </c>
      <c r="AI932">
        <f t="shared" si="103"/>
        <v>0</v>
      </c>
      <c r="AJ932">
        <f t="shared" si="104"/>
        <v>0</v>
      </c>
      <c r="AK932">
        <v>0</v>
      </c>
      <c r="AL932" t="str">
        <f>IF(AA932="","",IFERROR(IF(ISNUMBER('Procytrat DF'!D433),'Procytrat DF'!D433,IF(ISNUMBER(SEARCH("12",'Procytrat DF'!D433)),EDATE(AB932,12),IF(ISNUMBER(SEARCH("6",'Procytrat DF'!D433)),EDATE(AB932,6),IF(ISNUMBER(SEARCH("3",'Procytrat DF'!D433)),EDATE(AB932,3),DATEVALUE('Procytrat DF'!D433))))),""))</f>
        <v/>
      </c>
      <c r="AM932" t="str">
        <f t="shared" ca="1" si="105"/>
        <v/>
      </c>
    </row>
    <row r="933" spans="27:39" x14ac:dyDescent="0.3">
      <c r="AA933" t="str">
        <f>IF(COUNTA('Procytrat DF'!A434,'Procytrat DF'!B434,'Procytrat DF'!C434)&gt;0,"DF","")</f>
        <v/>
      </c>
      <c r="AB933" t="str">
        <f>IFERROR(IF(ISNUMBER('Procytrat DF'!A434),'Procytrat DF'!A434,DATEVALUE('Procytrat DF'!A434)),"")</f>
        <v/>
      </c>
      <c r="AC933" t="str">
        <f>IF(AA933="","",'Procytrat DF'!B434)</f>
        <v/>
      </c>
      <c r="AD933" t="str">
        <f>IF(AA933="","",IFERROR(1*'Procytrat DF'!C434,IFERROR(_xludf.NUMBERVALUE('Procytrat DF'!C434,".",","),IFERROR(_xludf.NUMBERVALUE('Procytrat DF'!C434,",","."),0))))</f>
        <v/>
      </c>
      <c r="AE933" t="str">
        <f>IF(AA933="","",'Procytrat DF'!L434)</f>
        <v/>
      </c>
      <c r="AF933">
        <f t="shared" si="100"/>
        <v>0</v>
      </c>
      <c r="AG933" t="str">
        <f t="shared" si="101"/>
        <v/>
      </c>
      <c r="AH933" t="str">
        <f t="shared" si="102"/>
        <v/>
      </c>
      <c r="AI933">
        <f t="shared" si="103"/>
        <v>0</v>
      </c>
      <c r="AJ933">
        <f t="shared" si="104"/>
        <v>0</v>
      </c>
      <c r="AK933">
        <v>0</v>
      </c>
      <c r="AL933" t="str">
        <f>IF(AA933="","",IFERROR(IF(ISNUMBER('Procytrat DF'!D434),'Procytrat DF'!D434,IF(ISNUMBER(SEARCH("12",'Procytrat DF'!D434)),EDATE(AB933,12),IF(ISNUMBER(SEARCH("6",'Procytrat DF'!D434)),EDATE(AB933,6),IF(ISNUMBER(SEARCH("3",'Procytrat DF'!D434)),EDATE(AB933,3),DATEVALUE('Procytrat DF'!D434))))),""))</f>
        <v/>
      </c>
      <c r="AM933" t="str">
        <f t="shared" ca="1" si="105"/>
        <v/>
      </c>
    </row>
    <row r="934" spans="27:39" x14ac:dyDescent="0.3">
      <c r="AA934" t="str">
        <f>IF(COUNTA('Procytrat DF'!A435,'Procytrat DF'!B435,'Procytrat DF'!C435)&gt;0,"DF","")</f>
        <v/>
      </c>
      <c r="AB934" t="str">
        <f>IFERROR(IF(ISNUMBER('Procytrat DF'!A435),'Procytrat DF'!A435,DATEVALUE('Procytrat DF'!A435)),"")</f>
        <v/>
      </c>
      <c r="AC934" t="str">
        <f>IF(AA934="","",'Procytrat DF'!B435)</f>
        <v/>
      </c>
      <c r="AD934" t="str">
        <f>IF(AA934="","",IFERROR(1*'Procytrat DF'!C435,IFERROR(_xludf.NUMBERVALUE('Procytrat DF'!C435,".",","),IFERROR(_xludf.NUMBERVALUE('Procytrat DF'!C435,",","."),0))))</f>
        <v/>
      </c>
      <c r="AE934" t="str">
        <f>IF(AA934="","",'Procytrat DF'!L435)</f>
        <v/>
      </c>
      <c r="AF934">
        <f t="shared" si="100"/>
        <v>0</v>
      </c>
      <c r="AG934" t="str">
        <f t="shared" si="101"/>
        <v/>
      </c>
      <c r="AH934" t="str">
        <f t="shared" si="102"/>
        <v/>
      </c>
      <c r="AI934">
        <f t="shared" si="103"/>
        <v>0</v>
      </c>
      <c r="AJ934">
        <f t="shared" si="104"/>
        <v>0</v>
      </c>
      <c r="AK934">
        <v>0</v>
      </c>
      <c r="AL934" t="str">
        <f>IF(AA934="","",IFERROR(IF(ISNUMBER('Procytrat DF'!D435),'Procytrat DF'!D435,IF(ISNUMBER(SEARCH("12",'Procytrat DF'!D435)),EDATE(AB934,12),IF(ISNUMBER(SEARCH("6",'Procytrat DF'!D435)),EDATE(AB934,6),IF(ISNUMBER(SEARCH("3",'Procytrat DF'!D435)),EDATE(AB934,3),DATEVALUE('Procytrat DF'!D435))))),""))</f>
        <v/>
      </c>
      <c r="AM934" t="str">
        <f t="shared" ca="1" si="105"/>
        <v/>
      </c>
    </row>
    <row r="935" spans="27:39" x14ac:dyDescent="0.3">
      <c r="AA935" t="str">
        <f>IF(COUNTA('Procytrat DF'!A436,'Procytrat DF'!B436,'Procytrat DF'!C436)&gt;0,"DF","")</f>
        <v/>
      </c>
      <c r="AB935" t="str">
        <f>IFERROR(IF(ISNUMBER('Procytrat DF'!A436),'Procytrat DF'!A436,DATEVALUE('Procytrat DF'!A436)),"")</f>
        <v/>
      </c>
      <c r="AC935" t="str">
        <f>IF(AA935="","",'Procytrat DF'!B436)</f>
        <v/>
      </c>
      <c r="AD935" t="str">
        <f>IF(AA935="","",IFERROR(1*'Procytrat DF'!C436,IFERROR(_xludf.NUMBERVALUE('Procytrat DF'!C436,".",","),IFERROR(_xludf.NUMBERVALUE('Procytrat DF'!C436,",","."),0))))</f>
        <v/>
      </c>
      <c r="AE935" t="str">
        <f>IF(AA935="","",'Procytrat DF'!L436)</f>
        <v/>
      </c>
      <c r="AF935">
        <f t="shared" si="100"/>
        <v>0</v>
      </c>
      <c r="AG935" t="str">
        <f t="shared" si="101"/>
        <v/>
      </c>
      <c r="AH935" t="str">
        <f t="shared" si="102"/>
        <v/>
      </c>
      <c r="AI935">
        <f t="shared" si="103"/>
        <v>0</v>
      </c>
      <c r="AJ935">
        <f t="shared" si="104"/>
        <v>0</v>
      </c>
      <c r="AK935">
        <v>0</v>
      </c>
      <c r="AL935" t="str">
        <f>IF(AA935="","",IFERROR(IF(ISNUMBER('Procytrat DF'!D436),'Procytrat DF'!D436,IF(ISNUMBER(SEARCH("12",'Procytrat DF'!D436)),EDATE(AB935,12),IF(ISNUMBER(SEARCH("6",'Procytrat DF'!D436)),EDATE(AB935,6),IF(ISNUMBER(SEARCH("3",'Procytrat DF'!D436)),EDATE(AB935,3),DATEVALUE('Procytrat DF'!D436))))),""))</f>
        <v/>
      </c>
      <c r="AM935" t="str">
        <f t="shared" ca="1" si="105"/>
        <v/>
      </c>
    </row>
    <row r="936" spans="27:39" x14ac:dyDescent="0.3">
      <c r="AA936" t="str">
        <f>IF(COUNTA('Procytrat DF'!A437,'Procytrat DF'!B437,'Procytrat DF'!C437)&gt;0,"DF","")</f>
        <v/>
      </c>
      <c r="AB936" t="str">
        <f>IFERROR(IF(ISNUMBER('Procytrat DF'!A437),'Procytrat DF'!A437,DATEVALUE('Procytrat DF'!A437)),"")</f>
        <v/>
      </c>
      <c r="AC936" t="str">
        <f>IF(AA936="","",'Procytrat DF'!B437)</f>
        <v/>
      </c>
      <c r="AD936" t="str">
        <f>IF(AA936="","",IFERROR(1*'Procytrat DF'!C437,IFERROR(_xludf.NUMBERVALUE('Procytrat DF'!C437,".",","),IFERROR(_xludf.NUMBERVALUE('Procytrat DF'!C437,",","."),0))))</f>
        <v/>
      </c>
      <c r="AE936" t="str">
        <f>IF(AA936="","",'Procytrat DF'!L437)</f>
        <v/>
      </c>
      <c r="AF936">
        <f t="shared" si="100"/>
        <v>0</v>
      </c>
      <c r="AG936" t="str">
        <f t="shared" si="101"/>
        <v/>
      </c>
      <c r="AH936" t="str">
        <f t="shared" si="102"/>
        <v/>
      </c>
      <c r="AI936">
        <f t="shared" si="103"/>
        <v>0</v>
      </c>
      <c r="AJ936">
        <f t="shared" si="104"/>
        <v>0</v>
      </c>
      <c r="AK936">
        <v>0</v>
      </c>
      <c r="AL936" t="str">
        <f>IF(AA936="","",IFERROR(IF(ISNUMBER('Procytrat DF'!D437),'Procytrat DF'!D437,IF(ISNUMBER(SEARCH("12",'Procytrat DF'!D437)),EDATE(AB936,12),IF(ISNUMBER(SEARCH("6",'Procytrat DF'!D437)),EDATE(AB936,6),IF(ISNUMBER(SEARCH("3",'Procytrat DF'!D437)),EDATE(AB936,3),DATEVALUE('Procytrat DF'!D437))))),""))</f>
        <v/>
      </c>
      <c r="AM936" t="str">
        <f t="shared" ca="1" si="105"/>
        <v/>
      </c>
    </row>
    <row r="937" spans="27:39" x14ac:dyDescent="0.3">
      <c r="AA937" t="str">
        <f>IF(COUNTA('Procytrat DF'!A438,'Procytrat DF'!B438,'Procytrat DF'!C438)&gt;0,"DF","")</f>
        <v/>
      </c>
      <c r="AB937" t="str">
        <f>IFERROR(IF(ISNUMBER('Procytrat DF'!A438),'Procytrat DF'!A438,DATEVALUE('Procytrat DF'!A438)),"")</f>
        <v/>
      </c>
      <c r="AC937" t="str">
        <f>IF(AA937="","",'Procytrat DF'!B438)</f>
        <v/>
      </c>
      <c r="AD937" t="str">
        <f>IF(AA937="","",IFERROR(1*'Procytrat DF'!C438,IFERROR(_xludf.NUMBERVALUE('Procytrat DF'!C438,".",","),IFERROR(_xludf.NUMBERVALUE('Procytrat DF'!C438,",","."),0))))</f>
        <v/>
      </c>
      <c r="AE937" t="str">
        <f>IF(AA937="","",'Procytrat DF'!L438)</f>
        <v/>
      </c>
      <c r="AF937">
        <f t="shared" si="100"/>
        <v>0</v>
      </c>
      <c r="AG937" t="str">
        <f t="shared" si="101"/>
        <v/>
      </c>
      <c r="AH937" t="str">
        <f t="shared" si="102"/>
        <v/>
      </c>
      <c r="AI937">
        <f t="shared" si="103"/>
        <v>0</v>
      </c>
      <c r="AJ937">
        <f t="shared" si="104"/>
        <v>0</v>
      </c>
      <c r="AK937">
        <v>0</v>
      </c>
      <c r="AL937" t="str">
        <f>IF(AA937="","",IFERROR(IF(ISNUMBER('Procytrat DF'!D438),'Procytrat DF'!D438,IF(ISNUMBER(SEARCH("12",'Procytrat DF'!D438)),EDATE(AB937,12),IF(ISNUMBER(SEARCH("6",'Procytrat DF'!D438)),EDATE(AB937,6),IF(ISNUMBER(SEARCH("3",'Procytrat DF'!D438)),EDATE(AB937,3),DATEVALUE('Procytrat DF'!D438))))),""))</f>
        <v/>
      </c>
      <c r="AM937" t="str">
        <f t="shared" ca="1" si="105"/>
        <v/>
      </c>
    </row>
    <row r="938" spans="27:39" x14ac:dyDescent="0.3">
      <c r="AA938" t="str">
        <f>IF(COUNTA('Procytrat DF'!A439,'Procytrat DF'!B439,'Procytrat DF'!C439)&gt;0,"DF","")</f>
        <v/>
      </c>
      <c r="AB938" t="str">
        <f>IFERROR(IF(ISNUMBER('Procytrat DF'!A439),'Procytrat DF'!A439,DATEVALUE('Procytrat DF'!A439)),"")</f>
        <v/>
      </c>
      <c r="AC938" t="str">
        <f>IF(AA938="","",'Procytrat DF'!B439)</f>
        <v/>
      </c>
      <c r="AD938" t="str">
        <f>IF(AA938="","",IFERROR(1*'Procytrat DF'!C439,IFERROR(_xludf.NUMBERVALUE('Procytrat DF'!C439,".",","),IFERROR(_xludf.NUMBERVALUE('Procytrat DF'!C439,",","."),0))))</f>
        <v/>
      </c>
      <c r="AE938" t="str">
        <f>IF(AA938="","",'Procytrat DF'!L439)</f>
        <v/>
      </c>
      <c r="AF938">
        <f t="shared" si="100"/>
        <v>0</v>
      </c>
      <c r="AG938" t="str">
        <f t="shared" si="101"/>
        <v/>
      </c>
      <c r="AH938" t="str">
        <f t="shared" si="102"/>
        <v/>
      </c>
      <c r="AI938">
        <f t="shared" si="103"/>
        <v>0</v>
      </c>
      <c r="AJ938">
        <f t="shared" si="104"/>
        <v>0</v>
      </c>
      <c r="AK938">
        <v>0</v>
      </c>
      <c r="AL938" t="str">
        <f>IF(AA938="","",IFERROR(IF(ISNUMBER('Procytrat DF'!D439),'Procytrat DF'!D439,IF(ISNUMBER(SEARCH("12",'Procytrat DF'!D439)),EDATE(AB938,12),IF(ISNUMBER(SEARCH("6",'Procytrat DF'!D439)),EDATE(AB938,6),IF(ISNUMBER(SEARCH("3",'Procytrat DF'!D439)),EDATE(AB938,3),DATEVALUE('Procytrat DF'!D439))))),""))</f>
        <v/>
      </c>
      <c r="AM938" t="str">
        <f t="shared" ca="1" si="105"/>
        <v/>
      </c>
    </row>
    <row r="939" spans="27:39" x14ac:dyDescent="0.3">
      <c r="AA939" t="str">
        <f>IF(COUNTA('Procytrat DF'!A440,'Procytrat DF'!B440,'Procytrat DF'!C440)&gt;0,"DF","")</f>
        <v/>
      </c>
      <c r="AB939" t="str">
        <f>IFERROR(IF(ISNUMBER('Procytrat DF'!A440),'Procytrat DF'!A440,DATEVALUE('Procytrat DF'!A440)),"")</f>
        <v/>
      </c>
      <c r="AC939" t="str">
        <f>IF(AA939="","",'Procytrat DF'!B440)</f>
        <v/>
      </c>
      <c r="AD939" t="str">
        <f>IF(AA939="","",IFERROR(1*'Procytrat DF'!C440,IFERROR(_xludf.NUMBERVALUE('Procytrat DF'!C440,".",","),IFERROR(_xludf.NUMBERVALUE('Procytrat DF'!C440,",","."),0))))</f>
        <v/>
      </c>
      <c r="AE939" t="str">
        <f>IF(AA939="","",'Procytrat DF'!L440)</f>
        <v/>
      </c>
      <c r="AF939">
        <f t="shared" si="100"/>
        <v>0</v>
      </c>
      <c r="AG939" t="str">
        <f t="shared" si="101"/>
        <v/>
      </c>
      <c r="AH939" t="str">
        <f t="shared" si="102"/>
        <v/>
      </c>
      <c r="AI939">
        <f t="shared" si="103"/>
        <v>0</v>
      </c>
      <c r="AJ939">
        <f t="shared" si="104"/>
        <v>0</v>
      </c>
      <c r="AK939">
        <v>0</v>
      </c>
      <c r="AL939" t="str">
        <f>IF(AA939="","",IFERROR(IF(ISNUMBER('Procytrat DF'!D440),'Procytrat DF'!D440,IF(ISNUMBER(SEARCH("12",'Procytrat DF'!D440)),EDATE(AB939,12),IF(ISNUMBER(SEARCH("6",'Procytrat DF'!D440)),EDATE(AB939,6),IF(ISNUMBER(SEARCH("3",'Procytrat DF'!D440)),EDATE(AB939,3),DATEVALUE('Procytrat DF'!D440))))),""))</f>
        <v/>
      </c>
      <c r="AM939" t="str">
        <f t="shared" ca="1" si="105"/>
        <v/>
      </c>
    </row>
    <row r="940" spans="27:39" x14ac:dyDescent="0.3">
      <c r="AA940" t="str">
        <f>IF(COUNTA('Procytrat DF'!A441,'Procytrat DF'!B441,'Procytrat DF'!C441)&gt;0,"DF","")</f>
        <v/>
      </c>
      <c r="AB940" t="str">
        <f>IFERROR(IF(ISNUMBER('Procytrat DF'!A441),'Procytrat DF'!A441,DATEVALUE('Procytrat DF'!A441)),"")</f>
        <v/>
      </c>
      <c r="AC940" t="str">
        <f>IF(AA940="","",'Procytrat DF'!B441)</f>
        <v/>
      </c>
      <c r="AD940" t="str">
        <f>IF(AA940="","",IFERROR(1*'Procytrat DF'!C441,IFERROR(_xludf.NUMBERVALUE('Procytrat DF'!C441,".",","),IFERROR(_xludf.NUMBERVALUE('Procytrat DF'!C441,",","."),0))))</f>
        <v/>
      </c>
      <c r="AE940" t="str">
        <f>IF(AA940="","",'Procytrat DF'!L441)</f>
        <v/>
      </c>
      <c r="AF940">
        <f t="shared" si="100"/>
        <v>0</v>
      </c>
      <c r="AG940" t="str">
        <f t="shared" si="101"/>
        <v/>
      </c>
      <c r="AH940" t="str">
        <f t="shared" si="102"/>
        <v/>
      </c>
      <c r="AI940">
        <f t="shared" si="103"/>
        <v>0</v>
      </c>
      <c r="AJ940">
        <f t="shared" si="104"/>
        <v>0</v>
      </c>
      <c r="AK940">
        <v>0</v>
      </c>
      <c r="AL940" t="str">
        <f>IF(AA940="","",IFERROR(IF(ISNUMBER('Procytrat DF'!D441),'Procytrat DF'!D441,IF(ISNUMBER(SEARCH("12",'Procytrat DF'!D441)),EDATE(AB940,12),IF(ISNUMBER(SEARCH("6",'Procytrat DF'!D441)),EDATE(AB940,6),IF(ISNUMBER(SEARCH("3",'Procytrat DF'!D441)),EDATE(AB940,3),DATEVALUE('Procytrat DF'!D441))))),""))</f>
        <v/>
      </c>
      <c r="AM940" t="str">
        <f t="shared" ca="1" si="105"/>
        <v/>
      </c>
    </row>
    <row r="941" spans="27:39" x14ac:dyDescent="0.3">
      <c r="AA941" t="str">
        <f>IF(COUNTA('Procytrat DF'!A442,'Procytrat DF'!B442,'Procytrat DF'!C442)&gt;0,"DF","")</f>
        <v/>
      </c>
      <c r="AB941" t="str">
        <f>IFERROR(IF(ISNUMBER('Procytrat DF'!A442),'Procytrat DF'!A442,DATEVALUE('Procytrat DF'!A442)),"")</f>
        <v/>
      </c>
      <c r="AC941" t="str">
        <f>IF(AA941="","",'Procytrat DF'!B442)</f>
        <v/>
      </c>
      <c r="AD941" t="str">
        <f>IF(AA941="","",IFERROR(1*'Procytrat DF'!C442,IFERROR(_xludf.NUMBERVALUE('Procytrat DF'!C442,".",","),IFERROR(_xludf.NUMBERVALUE('Procytrat DF'!C442,",","."),0))))</f>
        <v/>
      </c>
      <c r="AE941" t="str">
        <f>IF(AA941="","",'Procytrat DF'!L442)</f>
        <v/>
      </c>
      <c r="AF941">
        <f t="shared" si="100"/>
        <v>0</v>
      </c>
      <c r="AG941" t="str">
        <f t="shared" si="101"/>
        <v/>
      </c>
      <c r="AH941" t="str">
        <f t="shared" si="102"/>
        <v/>
      </c>
      <c r="AI941">
        <f t="shared" si="103"/>
        <v>0</v>
      </c>
      <c r="AJ941">
        <f t="shared" si="104"/>
        <v>0</v>
      </c>
      <c r="AK941">
        <v>0</v>
      </c>
      <c r="AL941" t="str">
        <f>IF(AA941="","",IFERROR(IF(ISNUMBER('Procytrat DF'!D442),'Procytrat DF'!D442,IF(ISNUMBER(SEARCH("12",'Procytrat DF'!D442)),EDATE(AB941,12),IF(ISNUMBER(SEARCH("6",'Procytrat DF'!D442)),EDATE(AB941,6),IF(ISNUMBER(SEARCH("3",'Procytrat DF'!D442)),EDATE(AB941,3),DATEVALUE('Procytrat DF'!D442))))),""))</f>
        <v/>
      </c>
      <c r="AM941" t="str">
        <f t="shared" ca="1" si="105"/>
        <v/>
      </c>
    </row>
    <row r="942" spans="27:39" x14ac:dyDescent="0.3">
      <c r="AA942" t="str">
        <f>IF(COUNTA('Procytrat DF'!A443,'Procytrat DF'!B443,'Procytrat DF'!C443)&gt;0,"DF","")</f>
        <v/>
      </c>
      <c r="AB942" t="str">
        <f>IFERROR(IF(ISNUMBER('Procytrat DF'!A443),'Procytrat DF'!A443,DATEVALUE('Procytrat DF'!A443)),"")</f>
        <v/>
      </c>
      <c r="AC942" t="str">
        <f>IF(AA942="","",'Procytrat DF'!B443)</f>
        <v/>
      </c>
      <c r="AD942" t="str">
        <f>IF(AA942="","",IFERROR(1*'Procytrat DF'!C443,IFERROR(_xludf.NUMBERVALUE('Procytrat DF'!C443,".",","),IFERROR(_xludf.NUMBERVALUE('Procytrat DF'!C443,",","."),0))))</f>
        <v/>
      </c>
      <c r="AE942" t="str">
        <f>IF(AA942="","",'Procytrat DF'!L443)</f>
        <v/>
      </c>
      <c r="AF942">
        <f t="shared" si="100"/>
        <v>0</v>
      </c>
      <c r="AG942" t="str">
        <f t="shared" si="101"/>
        <v/>
      </c>
      <c r="AH942" t="str">
        <f t="shared" si="102"/>
        <v/>
      </c>
      <c r="AI942">
        <f t="shared" si="103"/>
        <v>0</v>
      </c>
      <c r="AJ942">
        <f t="shared" si="104"/>
        <v>0</v>
      </c>
      <c r="AK942">
        <v>0</v>
      </c>
      <c r="AL942" t="str">
        <f>IF(AA942="","",IFERROR(IF(ISNUMBER('Procytrat DF'!D443),'Procytrat DF'!D443,IF(ISNUMBER(SEARCH("12",'Procytrat DF'!D443)),EDATE(AB942,12),IF(ISNUMBER(SEARCH("6",'Procytrat DF'!D443)),EDATE(AB942,6),IF(ISNUMBER(SEARCH("3",'Procytrat DF'!D443)),EDATE(AB942,3),DATEVALUE('Procytrat DF'!D443))))),""))</f>
        <v/>
      </c>
      <c r="AM942" t="str">
        <f t="shared" ca="1" si="105"/>
        <v/>
      </c>
    </row>
    <row r="943" spans="27:39" x14ac:dyDescent="0.3">
      <c r="AA943" t="str">
        <f>IF(COUNTA('Procytrat DF'!A444,'Procytrat DF'!B444,'Procytrat DF'!C444)&gt;0,"DF","")</f>
        <v/>
      </c>
      <c r="AB943" t="str">
        <f>IFERROR(IF(ISNUMBER('Procytrat DF'!A444),'Procytrat DF'!A444,DATEVALUE('Procytrat DF'!A444)),"")</f>
        <v/>
      </c>
      <c r="AC943" t="str">
        <f>IF(AA943="","",'Procytrat DF'!B444)</f>
        <v/>
      </c>
      <c r="AD943" t="str">
        <f>IF(AA943="","",IFERROR(1*'Procytrat DF'!C444,IFERROR(_xludf.NUMBERVALUE('Procytrat DF'!C444,".",","),IFERROR(_xludf.NUMBERVALUE('Procytrat DF'!C444,",","."),0))))</f>
        <v/>
      </c>
      <c r="AE943" t="str">
        <f>IF(AA943="","",'Procytrat DF'!L444)</f>
        <v/>
      </c>
      <c r="AF943">
        <f t="shared" si="100"/>
        <v>0</v>
      </c>
      <c r="AG943" t="str">
        <f t="shared" si="101"/>
        <v/>
      </c>
      <c r="AH943" t="str">
        <f t="shared" si="102"/>
        <v/>
      </c>
      <c r="AI943">
        <f t="shared" si="103"/>
        <v>0</v>
      </c>
      <c r="AJ943">
        <f t="shared" si="104"/>
        <v>0</v>
      </c>
      <c r="AK943">
        <v>0</v>
      </c>
      <c r="AL943" t="str">
        <f>IF(AA943="","",IFERROR(IF(ISNUMBER('Procytrat DF'!D444),'Procytrat DF'!D444,IF(ISNUMBER(SEARCH("12",'Procytrat DF'!D444)),EDATE(AB943,12),IF(ISNUMBER(SEARCH("6",'Procytrat DF'!D444)),EDATE(AB943,6),IF(ISNUMBER(SEARCH("3",'Procytrat DF'!D444)),EDATE(AB943,3),DATEVALUE('Procytrat DF'!D444))))),""))</f>
        <v/>
      </c>
      <c r="AM943" t="str">
        <f t="shared" ca="1" si="105"/>
        <v/>
      </c>
    </row>
    <row r="944" spans="27:39" x14ac:dyDescent="0.3">
      <c r="AA944" t="str">
        <f>IF(COUNTA('Procytrat DF'!A445,'Procytrat DF'!B445,'Procytrat DF'!C445)&gt;0,"DF","")</f>
        <v/>
      </c>
      <c r="AB944" t="str">
        <f>IFERROR(IF(ISNUMBER('Procytrat DF'!A445),'Procytrat DF'!A445,DATEVALUE('Procytrat DF'!A445)),"")</f>
        <v/>
      </c>
      <c r="AC944" t="str">
        <f>IF(AA944="","",'Procytrat DF'!B445)</f>
        <v/>
      </c>
      <c r="AD944" t="str">
        <f>IF(AA944="","",IFERROR(1*'Procytrat DF'!C445,IFERROR(_xludf.NUMBERVALUE('Procytrat DF'!C445,".",","),IFERROR(_xludf.NUMBERVALUE('Procytrat DF'!C445,",","."),0))))</f>
        <v/>
      </c>
      <c r="AE944" t="str">
        <f>IF(AA944="","",'Procytrat DF'!L445)</f>
        <v/>
      </c>
      <c r="AF944">
        <f t="shared" si="100"/>
        <v>0</v>
      </c>
      <c r="AG944" t="str">
        <f t="shared" si="101"/>
        <v/>
      </c>
      <c r="AH944" t="str">
        <f t="shared" si="102"/>
        <v/>
      </c>
      <c r="AI944">
        <f t="shared" si="103"/>
        <v>0</v>
      </c>
      <c r="AJ944">
        <f t="shared" si="104"/>
        <v>0</v>
      </c>
      <c r="AK944">
        <v>0</v>
      </c>
      <c r="AL944" t="str">
        <f>IF(AA944="","",IFERROR(IF(ISNUMBER('Procytrat DF'!D445),'Procytrat DF'!D445,IF(ISNUMBER(SEARCH("12",'Procytrat DF'!D445)),EDATE(AB944,12),IF(ISNUMBER(SEARCH("6",'Procytrat DF'!D445)),EDATE(AB944,6),IF(ISNUMBER(SEARCH("3",'Procytrat DF'!D445)),EDATE(AB944,3),DATEVALUE('Procytrat DF'!D445))))),""))</f>
        <v/>
      </c>
      <c r="AM944" t="str">
        <f t="shared" ca="1" si="105"/>
        <v/>
      </c>
    </row>
    <row r="945" spans="27:39" x14ac:dyDescent="0.3">
      <c r="AA945" t="str">
        <f>IF(COUNTA('Procytrat DF'!A446,'Procytrat DF'!B446,'Procytrat DF'!C446)&gt;0,"DF","")</f>
        <v/>
      </c>
      <c r="AB945" t="str">
        <f>IFERROR(IF(ISNUMBER('Procytrat DF'!A446),'Procytrat DF'!A446,DATEVALUE('Procytrat DF'!A446)),"")</f>
        <v/>
      </c>
      <c r="AC945" t="str">
        <f>IF(AA945="","",'Procytrat DF'!B446)</f>
        <v/>
      </c>
      <c r="AD945" t="str">
        <f>IF(AA945="","",IFERROR(1*'Procytrat DF'!C446,IFERROR(_xludf.NUMBERVALUE('Procytrat DF'!C446,".",","),IFERROR(_xludf.NUMBERVALUE('Procytrat DF'!C446,",","."),0))))</f>
        <v/>
      </c>
      <c r="AE945" t="str">
        <f>IF(AA945="","",'Procytrat DF'!L446)</f>
        <v/>
      </c>
      <c r="AF945">
        <f t="shared" si="100"/>
        <v>0</v>
      </c>
      <c r="AG945" t="str">
        <f t="shared" si="101"/>
        <v/>
      </c>
      <c r="AH945" t="str">
        <f t="shared" si="102"/>
        <v/>
      </c>
      <c r="AI945">
        <f t="shared" si="103"/>
        <v>0</v>
      </c>
      <c r="AJ945">
        <f t="shared" si="104"/>
        <v>0</v>
      </c>
      <c r="AK945">
        <v>0</v>
      </c>
      <c r="AL945" t="str">
        <f>IF(AA945="","",IFERROR(IF(ISNUMBER('Procytrat DF'!D446),'Procytrat DF'!D446,IF(ISNUMBER(SEARCH("12",'Procytrat DF'!D446)),EDATE(AB945,12),IF(ISNUMBER(SEARCH("6",'Procytrat DF'!D446)),EDATE(AB945,6),IF(ISNUMBER(SEARCH("3",'Procytrat DF'!D446)),EDATE(AB945,3),DATEVALUE('Procytrat DF'!D446))))),""))</f>
        <v/>
      </c>
      <c r="AM945" t="str">
        <f t="shared" ca="1" si="105"/>
        <v/>
      </c>
    </row>
    <row r="946" spans="27:39" x14ac:dyDescent="0.3">
      <c r="AA946" t="str">
        <f>IF(COUNTA('Procytrat DF'!A447,'Procytrat DF'!B447,'Procytrat DF'!C447)&gt;0,"DF","")</f>
        <v/>
      </c>
      <c r="AB946" t="str">
        <f>IFERROR(IF(ISNUMBER('Procytrat DF'!A447),'Procytrat DF'!A447,DATEVALUE('Procytrat DF'!A447)),"")</f>
        <v/>
      </c>
      <c r="AC946" t="str">
        <f>IF(AA946="","",'Procytrat DF'!B447)</f>
        <v/>
      </c>
      <c r="AD946" t="str">
        <f>IF(AA946="","",IFERROR(1*'Procytrat DF'!C447,IFERROR(_xludf.NUMBERVALUE('Procytrat DF'!C447,".",","),IFERROR(_xludf.NUMBERVALUE('Procytrat DF'!C447,",","."),0))))</f>
        <v/>
      </c>
      <c r="AE946" t="str">
        <f>IF(AA946="","",'Procytrat DF'!L447)</f>
        <v/>
      </c>
      <c r="AF946">
        <f t="shared" si="100"/>
        <v>0</v>
      </c>
      <c r="AG946" t="str">
        <f t="shared" si="101"/>
        <v/>
      </c>
      <c r="AH946" t="str">
        <f t="shared" si="102"/>
        <v/>
      </c>
      <c r="AI946">
        <f t="shared" si="103"/>
        <v>0</v>
      </c>
      <c r="AJ946">
        <f t="shared" si="104"/>
        <v>0</v>
      </c>
      <c r="AK946">
        <v>0</v>
      </c>
      <c r="AL946" t="str">
        <f>IF(AA946="","",IFERROR(IF(ISNUMBER('Procytrat DF'!D447),'Procytrat DF'!D447,IF(ISNUMBER(SEARCH("12",'Procytrat DF'!D447)),EDATE(AB946,12),IF(ISNUMBER(SEARCH("6",'Procytrat DF'!D447)),EDATE(AB946,6),IF(ISNUMBER(SEARCH("3",'Procytrat DF'!D447)),EDATE(AB946,3),DATEVALUE('Procytrat DF'!D447))))),""))</f>
        <v/>
      </c>
      <c r="AM946" t="str">
        <f t="shared" ca="1" si="105"/>
        <v/>
      </c>
    </row>
    <row r="947" spans="27:39" x14ac:dyDescent="0.3">
      <c r="AA947" t="str">
        <f>IF(COUNTA('Procytrat DF'!A448,'Procytrat DF'!B448,'Procytrat DF'!C448)&gt;0,"DF","")</f>
        <v/>
      </c>
      <c r="AB947" t="str">
        <f>IFERROR(IF(ISNUMBER('Procytrat DF'!A448),'Procytrat DF'!A448,DATEVALUE('Procytrat DF'!A448)),"")</f>
        <v/>
      </c>
      <c r="AC947" t="str">
        <f>IF(AA947="","",'Procytrat DF'!B448)</f>
        <v/>
      </c>
      <c r="AD947" t="str">
        <f>IF(AA947="","",IFERROR(1*'Procytrat DF'!C448,IFERROR(_xludf.NUMBERVALUE('Procytrat DF'!C448,".",","),IFERROR(_xludf.NUMBERVALUE('Procytrat DF'!C448,",","."),0))))</f>
        <v/>
      </c>
      <c r="AE947" t="str">
        <f>IF(AA947="","",'Procytrat DF'!L448)</f>
        <v/>
      </c>
      <c r="AF947">
        <f t="shared" si="100"/>
        <v>0</v>
      </c>
      <c r="AG947" t="str">
        <f t="shared" si="101"/>
        <v/>
      </c>
      <c r="AH947" t="str">
        <f t="shared" si="102"/>
        <v/>
      </c>
      <c r="AI947">
        <f t="shared" si="103"/>
        <v>0</v>
      </c>
      <c r="AJ947">
        <f t="shared" si="104"/>
        <v>0</v>
      </c>
      <c r="AK947">
        <v>0</v>
      </c>
      <c r="AL947" t="str">
        <f>IF(AA947="","",IFERROR(IF(ISNUMBER('Procytrat DF'!D448),'Procytrat DF'!D448,IF(ISNUMBER(SEARCH("12",'Procytrat DF'!D448)),EDATE(AB947,12),IF(ISNUMBER(SEARCH("6",'Procytrat DF'!D448)),EDATE(AB947,6),IF(ISNUMBER(SEARCH("3",'Procytrat DF'!D448)),EDATE(AB947,3),DATEVALUE('Procytrat DF'!D448))))),""))</f>
        <v/>
      </c>
      <c r="AM947" t="str">
        <f t="shared" ca="1" si="105"/>
        <v/>
      </c>
    </row>
    <row r="948" spans="27:39" x14ac:dyDescent="0.3">
      <c r="AA948" t="str">
        <f>IF(COUNTA('Procytrat DF'!A449,'Procytrat DF'!B449,'Procytrat DF'!C449)&gt;0,"DF","")</f>
        <v/>
      </c>
      <c r="AB948" t="str">
        <f>IFERROR(IF(ISNUMBER('Procytrat DF'!A449),'Procytrat DF'!A449,DATEVALUE('Procytrat DF'!A449)),"")</f>
        <v/>
      </c>
      <c r="AC948" t="str">
        <f>IF(AA948="","",'Procytrat DF'!B449)</f>
        <v/>
      </c>
      <c r="AD948" t="str">
        <f>IF(AA948="","",IFERROR(1*'Procytrat DF'!C449,IFERROR(_xludf.NUMBERVALUE('Procytrat DF'!C449,".",","),IFERROR(_xludf.NUMBERVALUE('Procytrat DF'!C449,",","."),0))))</f>
        <v/>
      </c>
      <c r="AE948" t="str">
        <f>IF(AA948="","",'Procytrat DF'!L449)</f>
        <v/>
      </c>
      <c r="AF948">
        <f t="shared" si="100"/>
        <v>0</v>
      </c>
      <c r="AG948" t="str">
        <f t="shared" si="101"/>
        <v/>
      </c>
      <c r="AH948" t="str">
        <f t="shared" si="102"/>
        <v/>
      </c>
      <c r="AI948">
        <f t="shared" si="103"/>
        <v>0</v>
      </c>
      <c r="AJ948">
        <f t="shared" si="104"/>
        <v>0</v>
      </c>
      <c r="AK948">
        <v>0</v>
      </c>
      <c r="AL948" t="str">
        <f>IF(AA948="","",IFERROR(IF(ISNUMBER('Procytrat DF'!D449),'Procytrat DF'!D449,IF(ISNUMBER(SEARCH("12",'Procytrat DF'!D449)),EDATE(AB948,12),IF(ISNUMBER(SEARCH("6",'Procytrat DF'!D449)),EDATE(AB948,6),IF(ISNUMBER(SEARCH("3",'Procytrat DF'!D449)),EDATE(AB948,3),DATEVALUE('Procytrat DF'!D449))))),""))</f>
        <v/>
      </c>
      <c r="AM948" t="str">
        <f t="shared" ca="1" si="105"/>
        <v/>
      </c>
    </row>
    <row r="949" spans="27:39" x14ac:dyDescent="0.3">
      <c r="AA949" t="str">
        <f>IF(COUNTA('Procytrat DF'!A450,'Procytrat DF'!B450,'Procytrat DF'!C450)&gt;0,"DF","")</f>
        <v/>
      </c>
      <c r="AB949" t="str">
        <f>IFERROR(IF(ISNUMBER('Procytrat DF'!A450),'Procytrat DF'!A450,DATEVALUE('Procytrat DF'!A450)),"")</f>
        <v/>
      </c>
      <c r="AC949" t="str">
        <f>IF(AA949="","",'Procytrat DF'!B450)</f>
        <v/>
      </c>
      <c r="AD949" t="str">
        <f>IF(AA949="","",IFERROR(1*'Procytrat DF'!C450,IFERROR(_xludf.NUMBERVALUE('Procytrat DF'!C450,".",","),IFERROR(_xludf.NUMBERVALUE('Procytrat DF'!C450,",","."),0))))</f>
        <v/>
      </c>
      <c r="AE949" t="str">
        <f>IF(AA949="","",'Procytrat DF'!L450)</f>
        <v/>
      </c>
      <c r="AF949">
        <f t="shared" si="100"/>
        <v>0</v>
      </c>
      <c r="AG949" t="str">
        <f t="shared" si="101"/>
        <v/>
      </c>
      <c r="AH949" t="str">
        <f t="shared" si="102"/>
        <v/>
      </c>
      <c r="AI949">
        <f t="shared" si="103"/>
        <v>0</v>
      </c>
      <c r="AJ949">
        <f t="shared" si="104"/>
        <v>0</v>
      </c>
      <c r="AK949">
        <v>0</v>
      </c>
      <c r="AL949" t="str">
        <f>IF(AA949="","",IFERROR(IF(ISNUMBER('Procytrat DF'!D450),'Procytrat DF'!D450,IF(ISNUMBER(SEARCH("12",'Procytrat DF'!D450)),EDATE(AB949,12),IF(ISNUMBER(SEARCH("6",'Procytrat DF'!D450)),EDATE(AB949,6),IF(ISNUMBER(SEARCH("3",'Procytrat DF'!D450)),EDATE(AB949,3),DATEVALUE('Procytrat DF'!D450))))),""))</f>
        <v/>
      </c>
      <c r="AM949" t="str">
        <f t="shared" ca="1" si="105"/>
        <v/>
      </c>
    </row>
    <row r="950" spans="27:39" x14ac:dyDescent="0.3">
      <c r="AA950" t="str">
        <f>IF(COUNTA('Procytrat DF'!A451,'Procytrat DF'!B451,'Procytrat DF'!C451)&gt;0,"DF","")</f>
        <v/>
      </c>
      <c r="AB950" t="str">
        <f>IFERROR(IF(ISNUMBER('Procytrat DF'!A451),'Procytrat DF'!A451,DATEVALUE('Procytrat DF'!A451)),"")</f>
        <v/>
      </c>
      <c r="AC950" t="str">
        <f>IF(AA950="","",'Procytrat DF'!B451)</f>
        <v/>
      </c>
      <c r="AD950" t="str">
        <f>IF(AA950="","",IFERROR(1*'Procytrat DF'!C451,IFERROR(_xludf.NUMBERVALUE('Procytrat DF'!C451,".",","),IFERROR(_xludf.NUMBERVALUE('Procytrat DF'!C451,",","."),0))))</f>
        <v/>
      </c>
      <c r="AE950" t="str">
        <f>IF(AA950="","",'Procytrat DF'!L451)</f>
        <v/>
      </c>
      <c r="AF950">
        <f t="shared" si="100"/>
        <v>0</v>
      </c>
      <c r="AG950" t="str">
        <f t="shared" si="101"/>
        <v/>
      </c>
      <c r="AH950" t="str">
        <f t="shared" si="102"/>
        <v/>
      </c>
      <c r="AI950">
        <f t="shared" si="103"/>
        <v>0</v>
      </c>
      <c r="AJ950">
        <f t="shared" si="104"/>
        <v>0</v>
      </c>
      <c r="AK950">
        <v>0</v>
      </c>
      <c r="AL950" t="str">
        <f>IF(AA950="","",IFERROR(IF(ISNUMBER('Procytrat DF'!D451),'Procytrat DF'!D451,IF(ISNUMBER(SEARCH("12",'Procytrat DF'!D451)),EDATE(AB950,12),IF(ISNUMBER(SEARCH("6",'Procytrat DF'!D451)),EDATE(AB950,6),IF(ISNUMBER(SEARCH("3",'Procytrat DF'!D451)),EDATE(AB950,3),DATEVALUE('Procytrat DF'!D451))))),""))</f>
        <v/>
      </c>
      <c r="AM950" t="str">
        <f t="shared" ca="1" si="105"/>
        <v/>
      </c>
    </row>
    <row r="951" spans="27:39" x14ac:dyDescent="0.3">
      <c r="AA951" t="str">
        <f>IF(COUNTA('Procytrat DF'!A452,'Procytrat DF'!B452,'Procytrat DF'!C452)&gt;0,"DF","")</f>
        <v/>
      </c>
      <c r="AB951" t="str">
        <f>IFERROR(IF(ISNUMBER('Procytrat DF'!A452),'Procytrat DF'!A452,DATEVALUE('Procytrat DF'!A452)),"")</f>
        <v/>
      </c>
      <c r="AC951" t="str">
        <f>IF(AA951="","",'Procytrat DF'!B452)</f>
        <v/>
      </c>
      <c r="AD951" t="str">
        <f>IF(AA951="","",IFERROR(1*'Procytrat DF'!C452,IFERROR(_xludf.NUMBERVALUE('Procytrat DF'!C452,".",","),IFERROR(_xludf.NUMBERVALUE('Procytrat DF'!C452,",","."),0))))</f>
        <v/>
      </c>
      <c r="AE951" t="str">
        <f>IF(AA951="","",'Procytrat DF'!L452)</f>
        <v/>
      </c>
      <c r="AF951">
        <f t="shared" si="100"/>
        <v>0</v>
      </c>
      <c r="AG951" t="str">
        <f t="shared" si="101"/>
        <v/>
      </c>
      <c r="AH951" t="str">
        <f t="shared" si="102"/>
        <v/>
      </c>
      <c r="AI951">
        <f t="shared" si="103"/>
        <v>0</v>
      </c>
      <c r="AJ951">
        <f t="shared" si="104"/>
        <v>0</v>
      </c>
      <c r="AK951">
        <v>0</v>
      </c>
      <c r="AL951" t="str">
        <f>IF(AA951="","",IFERROR(IF(ISNUMBER('Procytrat DF'!D452),'Procytrat DF'!D452,IF(ISNUMBER(SEARCH("12",'Procytrat DF'!D452)),EDATE(AB951,12),IF(ISNUMBER(SEARCH("6",'Procytrat DF'!D452)),EDATE(AB951,6),IF(ISNUMBER(SEARCH("3",'Procytrat DF'!D452)),EDATE(AB951,3),DATEVALUE('Procytrat DF'!D452))))),""))</f>
        <v/>
      </c>
      <c r="AM951" t="str">
        <f t="shared" ca="1" si="105"/>
        <v/>
      </c>
    </row>
    <row r="952" spans="27:39" x14ac:dyDescent="0.3">
      <c r="AA952" t="str">
        <f>IF(COUNTA('Procytrat DF'!A453,'Procytrat DF'!B453,'Procytrat DF'!C453)&gt;0,"DF","")</f>
        <v/>
      </c>
      <c r="AB952" t="str">
        <f>IFERROR(IF(ISNUMBER('Procytrat DF'!A453),'Procytrat DF'!A453,DATEVALUE('Procytrat DF'!A453)),"")</f>
        <v/>
      </c>
      <c r="AC952" t="str">
        <f>IF(AA952="","",'Procytrat DF'!B453)</f>
        <v/>
      </c>
      <c r="AD952" t="str">
        <f>IF(AA952="","",IFERROR(1*'Procytrat DF'!C453,IFERROR(_xludf.NUMBERVALUE('Procytrat DF'!C453,".",","),IFERROR(_xludf.NUMBERVALUE('Procytrat DF'!C453,",","."),0))))</f>
        <v/>
      </c>
      <c r="AE952" t="str">
        <f>IF(AA952="","",'Procytrat DF'!L453)</f>
        <v/>
      </c>
      <c r="AF952">
        <f t="shared" si="100"/>
        <v>0</v>
      </c>
      <c r="AG952" t="str">
        <f t="shared" si="101"/>
        <v/>
      </c>
      <c r="AH952" t="str">
        <f t="shared" si="102"/>
        <v/>
      </c>
      <c r="AI952">
        <f t="shared" si="103"/>
        <v>0</v>
      </c>
      <c r="AJ952">
        <f t="shared" si="104"/>
        <v>0</v>
      </c>
      <c r="AK952">
        <v>0</v>
      </c>
      <c r="AL952" t="str">
        <f>IF(AA952="","",IFERROR(IF(ISNUMBER('Procytrat DF'!D453),'Procytrat DF'!D453,IF(ISNUMBER(SEARCH("12",'Procytrat DF'!D453)),EDATE(AB952,12),IF(ISNUMBER(SEARCH("6",'Procytrat DF'!D453)),EDATE(AB952,6),IF(ISNUMBER(SEARCH("3",'Procytrat DF'!D453)),EDATE(AB952,3),DATEVALUE('Procytrat DF'!D453))))),""))</f>
        <v/>
      </c>
      <c r="AM952" t="str">
        <f t="shared" ca="1" si="105"/>
        <v/>
      </c>
    </row>
    <row r="953" spans="27:39" x14ac:dyDescent="0.3">
      <c r="AA953" t="str">
        <f>IF(COUNTA('Procytrat DF'!A454,'Procytrat DF'!B454,'Procytrat DF'!C454)&gt;0,"DF","")</f>
        <v/>
      </c>
      <c r="AB953" t="str">
        <f>IFERROR(IF(ISNUMBER('Procytrat DF'!A454),'Procytrat DF'!A454,DATEVALUE('Procytrat DF'!A454)),"")</f>
        <v/>
      </c>
      <c r="AC953" t="str">
        <f>IF(AA953="","",'Procytrat DF'!B454)</f>
        <v/>
      </c>
      <c r="AD953" t="str">
        <f>IF(AA953="","",IFERROR(1*'Procytrat DF'!C454,IFERROR(_xludf.NUMBERVALUE('Procytrat DF'!C454,".",","),IFERROR(_xludf.NUMBERVALUE('Procytrat DF'!C454,",","."),0))))</f>
        <v/>
      </c>
      <c r="AE953" t="str">
        <f>IF(AA953="","",'Procytrat DF'!L454)</f>
        <v/>
      </c>
      <c r="AF953">
        <f t="shared" si="100"/>
        <v>0</v>
      </c>
      <c r="AG953" t="str">
        <f t="shared" si="101"/>
        <v/>
      </c>
      <c r="AH953" t="str">
        <f t="shared" si="102"/>
        <v/>
      </c>
      <c r="AI953">
        <f t="shared" si="103"/>
        <v>0</v>
      </c>
      <c r="AJ953">
        <f t="shared" si="104"/>
        <v>0</v>
      </c>
      <c r="AK953">
        <v>0</v>
      </c>
      <c r="AL953" t="str">
        <f>IF(AA953="","",IFERROR(IF(ISNUMBER('Procytrat DF'!D454),'Procytrat DF'!D454,IF(ISNUMBER(SEARCH("12",'Procytrat DF'!D454)),EDATE(AB953,12),IF(ISNUMBER(SEARCH("6",'Procytrat DF'!D454)),EDATE(AB953,6),IF(ISNUMBER(SEARCH("3",'Procytrat DF'!D454)),EDATE(AB953,3),DATEVALUE('Procytrat DF'!D454))))),""))</f>
        <v/>
      </c>
      <c r="AM953" t="str">
        <f t="shared" ca="1" si="105"/>
        <v/>
      </c>
    </row>
    <row r="954" spans="27:39" x14ac:dyDescent="0.3">
      <c r="AA954" t="str">
        <f>IF(COUNTA('Procytrat DF'!A455,'Procytrat DF'!B455,'Procytrat DF'!C455)&gt;0,"DF","")</f>
        <v/>
      </c>
      <c r="AB954" t="str">
        <f>IFERROR(IF(ISNUMBER('Procytrat DF'!A455),'Procytrat DF'!A455,DATEVALUE('Procytrat DF'!A455)),"")</f>
        <v/>
      </c>
      <c r="AC954" t="str">
        <f>IF(AA954="","",'Procytrat DF'!B455)</f>
        <v/>
      </c>
      <c r="AD954" t="str">
        <f>IF(AA954="","",IFERROR(1*'Procytrat DF'!C455,IFERROR(_xludf.NUMBERVALUE('Procytrat DF'!C455,".",","),IFERROR(_xludf.NUMBERVALUE('Procytrat DF'!C455,",","."),0))))</f>
        <v/>
      </c>
      <c r="AE954" t="str">
        <f>IF(AA954="","",'Procytrat DF'!L455)</f>
        <v/>
      </c>
      <c r="AF954">
        <f t="shared" si="100"/>
        <v>0</v>
      </c>
      <c r="AG954" t="str">
        <f t="shared" si="101"/>
        <v/>
      </c>
      <c r="AH954" t="str">
        <f t="shared" si="102"/>
        <v/>
      </c>
      <c r="AI954">
        <f t="shared" si="103"/>
        <v>0</v>
      </c>
      <c r="AJ954">
        <f t="shared" si="104"/>
        <v>0</v>
      </c>
      <c r="AK954">
        <v>0</v>
      </c>
      <c r="AL954" t="str">
        <f>IF(AA954="","",IFERROR(IF(ISNUMBER('Procytrat DF'!D455),'Procytrat DF'!D455,IF(ISNUMBER(SEARCH("12",'Procytrat DF'!D455)),EDATE(AB954,12),IF(ISNUMBER(SEARCH("6",'Procytrat DF'!D455)),EDATE(AB954,6),IF(ISNUMBER(SEARCH("3",'Procytrat DF'!D455)),EDATE(AB954,3),DATEVALUE('Procytrat DF'!D455))))),""))</f>
        <v/>
      </c>
      <c r="AM954" t="str">
        <f t="shared" ca="1" si="105"/>
        <v/>
      </c>
    </row>
    <row r="955" spans="27:39" x14ac:dyDescent="0.3">
      <c r="AA955" t="str">
        <f>IF(COUNTA('Procytrat DF'!A456,'Procytrat DF'!B456,'Procytrat DF'!C456)&gt;0,"DF","")</f>
        <v/>
      </c>
      <c r="AB955" t="str">
        <f>IFERROR(IF(ISNUMBER('Procytrat DF'!A456),'Procytrat DF'!A456,DATEVALUE('Procytrat DF'!A456)),"")</f>
        <v/>
      </c>
      <c r="AC955" t="str">
        <f>IF(AA955="","",'Procytrat DF'!B456)</f>
        <v/>
      </c>
      <c r="AD955" t="str">
        <f>IF(AA955="","",IFERROR(1*'Procytrat DF'!C456,IFERROR(_xludf.NUMBERVALUE('Procytrat DF'!C456,".",","),IFERROR(_xludf.NUMBERVALUE('Procytrat DF'!C456,",","."),0))))</f>
        <v/>
      </c>
      <c r="AE955" t="str">
        <f>IF(AA955="","",'Procytrat DF'!L456)</f>
        <v/>
      </c>
      <c r="AF955">
        <f t="shared" si="100"/>
        <v>0</v>
      </c>
      <c r="AG955" t="str">
        <f t="shared" si="101"/>
        <v/>
      </c>
      <c r="AH955" t="str">
        <f t="shared" si="102"/>
        <v/>
      </c>
      <c r="AI955">
        <f t="shared" si="103"/>
        <v>0</v>
      </c>
      <c r="AJ955">
        <f t="shared" si="104"/>
        <v>0</v>
      </c>
      <c r="AK955">
        <v>0</v>
      </c>
      <c r="AL955" t="str">
        <f>IF(AA955="","",IFERROR(IF(ISNUMBER('Procytrat DF'!D456),'Procytrat DF'!D456,IF(ISNUMBER(SEARCH("12",'Procytrat DF'!D456)),EDATE(AB955,12),IF(ISNUMBER(SEARCH("6",'Procytrat DF'!D456)),EDATE(AB955,6),IF(ISNUMBER(SEARCH("3",'Procytrat DF'!D456)),EDATE(AB955,3),DATEVALUE('Procytrat DF'!D456))))),""))</f>
        <v/>
      </c>
      <c r="AM955" t="str">
        <f t="shared" ca="1" si="105"/>
        <v/>
      </c>
    </row>
    <row r="956" spans="27:39" x14ac:dyDescent="0.3">
      <c r="AA956" t="str">
        <f>IF(COUNTA('Procytrat DF'!A457,'Procytrat DF'!B457,'Procytrat DF'!C457)&gt;0,"DF","")</f>
        <v/>
      </c>
      <c r="AB956" t="str">
        <f>IFERROR(IF(ISNUMBER('Procytrat DF'!A457),'Procytrat DF'!A457,DATEVALUE('Procytrat DF'!A457)),"")</f>
        <v/>
      </c>
      <c r="AC956" t="str">
        <f>IF(AA956="","",'Procytrat DF'!B457)</f>
        <v/>
      </c>
      <c r="AD956" t="str">
        <f>IF(AA956="","",IFERROR(1*'Procytrat DF'!C457,IFERROR(_xludf.NUMBERVALUE('Procytrat DF'!C457,".",","),IFERROR(_xludf.NUMBERVALUE('Procytrat DF'!C457,",","."),0))))</f>
        <v/>
      </c>
      <c r="AE956" t="str">
        <f>IF(AA956="","",'Procytrat DF'!L457)</f>
        <v/>
      </c>
      <c r="AF956">
        <f t="shared" si="100"/>
        <v>0</v>
      </c>
      <c r="AG956" t="str">
        <f t="shared" si="101"/>
        <v/>
      </c>
      <c r="AH956" t="str">
        <f t="shared" si="102"/>
        <v/>
      </c>
      <c r="AI956">
        <f t="shared" si="103"/>
        <v>0</v>
      </c>
      <c r="AJ956">
        <f t="shared" si="104"/>
        <v>0</v>
      </c>
      <c r="AK956">
        <v>0</v>
      </c>
      <c r="AL956" t="str">
        <f>IF(AA956="","",IFERROR(IF(ISNUMBER('Procytrat DF'!D457),'Procytrat DF'!D457,IF(ISNUMBER(SEARCH("12",'Procytrat DF'!D457)),EDATE(AB956,12),IF(ISNUMBER(SEARCH("6",'Procytrat DF'!D457)),EDATE(AB956,6),IF(ISNUMBER(SEARCH("3",'Procytrat DF'!D457)),EDATE(AB956,3),DATEVALUE('Procytrat DF'!D457))))),""))</f>
        <v/>
      </c>
      <c r="AM956" t="str">
        <f t="shared" ca="1" si="105"/>
        <v/>
      </c>
    </row>
    <row r="957" spans="27:39" x14ac:dyDescent="0.3">
      <c r="AA957" t="str">
        <f>IF(COUNTA('Procytrat DF'!A458,'Procytrat DF'!B458,'Procytrat DF'!C458)&gt;0,"DF","")</f>
        <v/>
      </c>
      <c r="AB957" t="str">
        <f>IFERROR(IF(ISNUMBER('Procytrat DF'!A458),'Procytrat DF'!A458,DATEVALUE('Procytrat DF'!A458)),"")</f>
        <v/>
      </c>
      <c r="AC957" t="str">
        <f>IF(AA957="","",'Procytrat DF'!B458)</f>
        <v/>
      </c>
      <c r="AD957" t="str">
        <f>IF(AA957="","",IFERROR(1*'Procytrat DF'!C458,IFERROR(_xludf.NUMBERVALUE('Procytrat DF'!C458,".",","),IFERROR(_xludf.NUMBERVALUE('Procytrat DF'!C458,",","."),0))))</f>
        <v/>
      </c>
      <c r="AE957" t="str">
        <f>IF(AA957="","",'Procytrat DF'!L458)</f>
        <v/>
      </c>
      <c r="AF957">
        <f t="shared" si="100"/>
        <v>0</v>
      </c>
      <c r="AG957" t="str">
        <f t="shared" si="101"/>
        <v/>
      </c>
      <c r="AH957" t="str">
        <f t="shared" si="102"/>
        <v/>
      </c>
      <c r="AI957">
        <f t="shared" si="103"/>
        <v>0</v>
      </c>
      <c r="AJ957">
        <f t="shared" si="104"/>
        <v>0</v>
      </c>
      <c r="AK957">
        <v>0</v>
      </c>
      <c r="AL957" t="str">
        <f>IF(AA957="","",IFERROR(IF(ISNUMBER('Procytrat DF'!D458),'Procytrat DF'!D458,IF(ISNUMBER(SEARCH("12",'Procytrat DF'!D458)),EDATE(AB957,12),IF(ISNUMBER(SEARCH("6",'Procytrat DF'!D458)),EDATE(AB957,6),IF(ISNUMBER(SEARCH("3",'Procytrat DF'!D458)),EDATE(AB957,3),DATEVALUE('Procytrat DF'!D458))))),""))</f>
        <v/>
      </c>
      <c r="AM957" t="str">
        <f t="shared" ca="1" si="105"/>
        <v/>
      </c>
    </row>
    <row r="958" spans="27:39" x14ac:dyDescent="0.3">
      <c r="AA958" t="str">
        <f>IF(COUNTA('Procytrat DF'!A459,'Procytrat DF'!B459,'Procytrat DF'!C459)&gt;0,"DF","")</f>
        <v/>
      </c>
      <c r="AB958" t="str">
        <f>IFERROR(IF(ISNUMBER('Procytrat DF'!A459),'Procytrat DF'!A459,DATEVALUE('Procytrat DF'!A459)),"")</f>
        <v/>
      </c>
      <c r="AC958" t="str">
        <f>IF(AA958="","",'Procytrat DF'!B459)</f>
        <v/>
      </c>
      <c r="AD958" t="str">
        <f>IF(AA958="","",IFERROR(1*'Procytrat DF'!C459,IFERROR(_xludf.NUMBERVALUE('Procytrat DF'!C459,".",","),IFERROR(_xludf.NUMBERVALUE('Procytrat DF'!C459,",","."),0))))</f>
        <v/>
      </c>
      <c r="AE958" t="str">
        <f>IF(AA958="","",'Procytrat DF'!L459)</f>
        <v/>
      </c>
      <c r="AF958">
        <f t="shared" si="100"/>
        <v>0</v>
      </c>
      <c r="AG958" t="str">
        <f t="shared" si="101"/>
        <v/>
      </c>
      <c r="AH958" t="str">
        <f t="shared" si="102"/>
        <v/>
      </c>
      <c r="AI958">
        <f t="shared" si="103"/>
        <v>0</v>
      </c>
      <c r="AJ958">
        <f t="shared" si="104"/>
        <v>0</v>
      </c>
      <c r="AK958">
        <v>0</v>
      </c>
      <c r="AL958" t="str">
        <f>IF(AA958="","",IFERROR(IF(ISNUMBER('Procytrat DF'!D459),'Procytrat DF'!D459,IF(ISNUMBER(SEARCH("12",'Procytrat DF'!D459)),EDATE(AB958,12),IF(ISNUMBER(SEARCH("6",'Procytrat DF'!D459)),EDATE(AB958,6),IF(ISNUMBER(SEARCH("3",'Procytrat DF'!D459)),EDATE(AB958,3),DATEVALUE('Procytrat DF'!D459))))),""))</f>
        <v/>
      </c>
      <c r="AM958" t="str">
        <f t="shared" ca="1" si="105"/>
        <v/>
      </c>
    </row>
    <row r="959" spans="27:39" x14ac:dyDescent="0.3">
      <c r="AA959" t="str">
        <f>IF(COUNTA('Procytrat DF'!A460,'Procytrat DF'!B460,'Procytrat DF'!C460)&gt;0,"DF","")</f>
        <v/>
      </c>
      <c r="AB959" t="str">
        <f>IFERROR(IF(ISNUMBER('Procytrat DF'!A460),'Procytrat DF'!A460,DATEVALUE('Procytrat DF'!A460)),"")</f>
        <v/>
      </c>
      <c r="AC959" t="str">
        <f>IF(AA959="","",'Procytrat DF'!B460)</f>
        <v/>
      </c>
      <c r="AD959" t="str">
        <f>IF(AA959="","",IFERROR(1*'Procytrat DF'!C460,IFERROR(_xludf.NUMBERVALUE('Procytrat DF'!C460,".",","),IFERROR(_xludf.NUMBERVALUE('Procytrat DF'!C460,",","."),0))))</f>
        <v/>
      </c>
      <c r="AE959" t="str">
        <f>IF(AA959="","",'Procytrat DF'!L460)</f>
        <v/>
      </c>
      <c r="AF959">
        <f t="shared" si="100"/>
        <v>0</v>
      </c>
      <c r="AG959" t="str">
        <f t="shared" si="101"/>
        <v/>
      </c>
      <c r="AH959" t="str">
        <f t="shared" si="102"/>
        <v/>
      </c>
      <c r="AI959">
        <f t="shared" si="103"/>
        <v>0</v>
      </c>
      <c r="AJ959">
        <f t="shared" si="104"/>
        <v>0</v>
      </c>
      <c r="AK959">
        <v>0</v>
      </c>
      <c r="AL959" t="str">
        <f>IF(AA959="","",IFERROR(IF(ISNUMBER('Procytrat DF'!D460),'Procytrat DF'!D460,IF(ISNUMBER(SEARCH("12",'Procytrat DF'!D460)),EDATE(AB959,12),IF(ISNUMBER(SEARCH("6",'Procytrat DF'!D460)),EDATE(AB959,6),IF(ISNUMBER(SEARCH("3",'Procytrat DF'!D460)),EDATE(AB959,3),DATEVALUE('Procytrat DF'!D460))))),""))</f>
        <v/>
      </c>
      <c r="AM959" t="str">
        <f t="shared" ca="1" si="105"/>
        <v/>
      </c>
    </row>
    <row r="960" spans="27:39" x14ac:dyDescent="0.3">
      <c r="AA960" t="str">
        <f>IF(COUNTA('Procytrat DF'!A461,'Procytrat DF'!B461,'Procytrat DF'!C461)&gt;0,"DF","")</f>
        <v/>
      </c>
      <c r="AB960" t="str">
        <f>IFERROR(IF(ISNUMBER('Procytrat DF'!A461),'Procytrat DF'!A461,DATEVALUE('Procytrat DF'!A461)),"")</f>
        <v/>
      </c>
      <c r="AC960" t="str">
        <f>IF(AA960="","",'Procytrat DF'!B461)</f>
        <v/>
      </c>
      <c r="AD960" t="str">
        <f>IF(AA960="","",IFERROR(1*'Procytrat DF'!C461,IFERROR(_xludf.NUMBERVALUE('Procytrat DF'!C461,".",","),IFERROR(_xludf.NUMBERVALUE('Procytrat DF'!C461,",","."),0))))</f>
        <v/>
      </c>
      <c r="AE960" t="str">
        <f>IF(AA960="","",'Procytrat DF'!L461)</f>
        <v/>
      </c>
      <c r="AF960">
        <f t="shared" si="100"/>
        <v>0</v>
      </c>
      <c r="AG960" t="str">
        <f t="shared" si="101"/>
        <v/>
      </c>
      <c r="AH960" t="str">
        <f t="shared" si="102"/>
        <v/>
      </c>
      <c r="AI960">
        <f t="shared" si="103"/>
        <v>0</v>
      </c>
      <c r="AJ960">
        <f t="shared" si="104"/>
        <v>0</v>
      </c>
      <c r="AK960">
        <v>0</v>
      </c>
      <c r="AL960" t="str">
        <f>IF(AA960="","",IFERROR(IF(ISNUMBER('Procytrat DF'!D461),'Procytrat DF'!D461,IF(ISNUMBER(SEARCH("12",'Procytrat DF'!D461)),EDATE(AB960,12),IF(ISNUMBER(SEARCH("6",'Procytrat DF'!D461)),EDATE(AB960,6),IF(ISNUMBER(SEARCH("3",'Procytrat DF'!D461)),EDATE(AB960,3),DATEVALUE('Procytrat DF'!D461))))),""))</f>
        <v/>
      </c>
      <c r="AM960" t="str">
        <f t="shared" ca="1" si="105"/>
        <v/>
      </c>
    </row>
    <row r="961" spans="27:39" x14ac:dyDescent="0.3">
      <c r="AA961" t="str">
        <f>IF(COUNTA('Procytrat DF'!A462,'Procytrat DF'!B462,'Procytrat DF'!C462)&gt;0,"DF","")</f>
        <v/>
      </c>
      <c r="AB961" t="str">
        <f>IFERROR(IF(ISNUMBER('Procytrat DF'!A462),'Procytrat DF'!A462,DATEVALUE('Procytrat DF'!A462)),"")</f>
        <v/>
      </c>
      <c r="AC961" t="str">
        <f>IF(AA961="","",'Procytrat DF'!B462)</f>
        <v/>
      </c>
      <c r="AD961" t="str">
        <f>IF(AA961="","",IFERROR(1*'Procytrat DF'!C462,IFERROR(_xludf.NUMBERVALUE('Procytrat DF'!C462,".",","),IFERROR(_xludf.NUMBERVALUE('Procytrat DF'!C462,",","."),0))))</f>
        <v/>
      </c>
      <c r="AE961" t="str">
        <f>IF(AA961="","",'Procytrat DF'!L462)</f>
        <v/>
      </c>
      <c r="AF961">
        <f t="shared" si="100"/>
        <v>0</v>
      </c>
      <c r="AG961" t="str">
        <f t="shared" si="101"/>
        <v/>
      </c>
      <c r="AH961" t="str">
        <f t="shared" si="102"/>
        <v/>
      </c>
      <c r="AI961">
        <f t="shared" si="103"/>
        <v>0</v>
      </c>
      <c r="AJ961">
        <f t="shared" si="104"/>
        <v>0</v>
      </c>
      <c r="AK961">
        <v>0</v>
      </c>
      <c r="AL961" t="str">
        <f>IF(AA961="","",IFERROR(IF(ISNUMBER('Procytrat DF'!D462),'Procytrat DF'!D462,IF(ISNUMBER(SEARCH("12",'Procytrat DF'!D462)),EDATE(AB961,12),IF(ISNUMBER(SEARCH("6",'Procytrat DF'!D462)),EDATE(AB961,6),IF(ISNUMBER(SEARCH("3",'Procytrat DF'!D462)),EDATE(AB961,3),DATEVALUE('Procytrat DF'!D462))))),""))</f>
        <v/>
      </c>
      <c r="AM961" t="str">
        <f t="shared" ca="1" si="105"/>
        <v/>
      </c>
    </row>
    <row r="962" spans="27:39" x14ac:dyDescent="0.3">
      <c r="AA962" t="str">
        <f>IF(COUNTA('Procytrat DF'!A463,'Procytrat DF'!B463,'Procytrat DF'!C463)&gt;0,"DF","")</f>
        <v/>
      </c>
      <c r="AB962" t="str">
        <f>IFERROR(IF(ISNUMBER('Procytrat DF'!A463),'Procytrat DF'!A463,DATEVALUE('Procytrat DF'!A463)),"")</f>
        <v/>
      </c>
      <c r="AC962" t="str">
        <f>IF(AA962="","",'Procytrat DF'!B463)</f>
        <v/>
      </c>
      <c r="AD962" t="str">
        <f>IF(AA962="","",IFERROR(1*'Procytrat DF'!C463,IFERROR(_xludf.NUMBERVALUE('Procytrat DF'!C463,".",","),IFERROR(_xludf.NUMBERVALUE('Procytrat DF'!C463,",","."),0))))</f>
        <v/>
      </c>
      <c r="AE962" t="str">
        <f>IF(AA962="","",'Procytrat DF'!L463)</f>
        <v/>
      </c>
      <c r="AF962">
        <f t="shared" ref="AF962:AF1025" si="106">IF(AA962="",0,--ISNUMBER(SEARCH("aprovado",AE962)))</f>
        <v>0</v>
      </c>
      <c r="AG962" t="str">
        <f t="shared" ref="AG962:AG1025" si="107">IF(AB962="","",YEAR(AB962))</f>
        <v/>
      </c>
      <c r="AH962" t="str">
        <f t="shared" ref="AH962:AH1025" si="108">IF(AB962="","",MONTH(AB962))</f>
        <v/>
      </c>
      <c r="AI962">
        <f t="shared" ref="AI962:AI1025" si="109">IF(AB962="",0,AB962+ROW()/1000000)</f>
        <v>0</v>
      </c>
      <c r="AJ962">
        <f t="shared" ref="AJ962:AJ1025" si="110">--(AA962&lt;&gt;"")</f>
        <v>0</v>
      </c>
      <c r="AK962">
        <v>0</v>
      </c>
      <c r="AL962" t="str">
        <f>IF(AA962="","",IFERROR(IF(ISNUMBER('Procytrat DF'!D463),'Procytrat DF'!D463,IF(ISNUMBER(SEARCH("12",'Procytrat DF'!D463)),EDATE(AB962,12),IF(ISNUMBER(SEARCH("6",'Procytrat DF'!D463)),EDATE(AB962,6),IF(ISNUMBER(SEARCH("3",'Procytrat DF'!D463)),EDATE(AB962,3),DATEVALUE('Procytrat DF'!D463))))),""))</f>
        <v/>
      </c>
      <c r="AM962" t="str">
        <f t="shared" ref="AM962:AM1025" ca="1" si="111">IF(AND(AJ962=1,AL962&lt;&gt;"",AL962&gt;=TODAY(),AG962=$W$3),AL962+ROW()/1000000,"")</f>
        <v/>
      </c>
    </row>
    <row r="963" spans="27:39" x14ac:dyDescent="0.3">
      <c r="AA963" t="str">
        <f>IF(COUNTA('Procytrat DF'!A464,'Procytrat DF'!B464,'Procytrat DF'!C464)&gt;0,"DF","")</f>
        <v/>
      </c>
      <c r="AB963" t="str">
        <f>IFERROR(IF(ISNUMBER('Procytrat DF'!A464),'Procytrat DF'!A464,DATEVALUE('Procytrat DF'!A464)),"")</f>
        <v/>
      </c>
      <c r="AC963" t="str">
        <f>IF(AA963="","",'Procytrat DF'!B464)</f>
        <v/>
      </c>
      <c r="AD963" t="str">
        <f>IF(AA963="","",IFERROR(1*'Procytrat DF'!C464,IFERROR(_xludf.NUMBERVALUE('Procytrat DF'!C464,".",","),IFERROR(_xludf.NUMBERVALUE('Procytrat DF'!C464,",","."),0))))</f>
        <v/>
      </c>
      <c r="AE963" t="str">
        <f>IF(AA963="","",'Procytrat DF'!L464)</f>
        <v/>
      </c>
      <c r="AF963">
        <f t="shared" si="106"/>
        <v>0</v>
      </c>
      <c r="AG963" t="str">
        <f t="shared" si="107"/>
        <v/>
      </c>
      <c r="AH963" t="str">
        <f t="shared" si="108"/>
        <v/>
      </c>
      <c r="AI963">
        <f t="shared" si="109"/>
        <v>0</v>
      </c>
      <c r="AJ963">
        <f t="shared" si="110"/>
        <v>0</v>
      </c>
      <c r="AK963">
        <v>0</v>
      </c>
      <c r="AL963" t="str">
        <f>IF(AA963="","",IFERROR(IF(ISNUMBER('Procytrat DF'!D464),'Procytrat DF'!D464,IF(ISNUMBER(SEARCH("12",'Procytrat DF'!D464)),EDATE(AB963,12),IF(ISNUMBER(SEARCH("6",'Procytrat DF'!D464)),EDATE(AB963,6),IF(ISNUMBER(SEARCH("3",'Procytrat DF'!D464)),EDATE(AB963,3),DATEVALUE('Procytrat DF'!D464))))),""))</f>
        <v/>
      </c>
      <c r="AM963" t="str">
        <f t="shared" ca="1" si="111"/>
        <v/>
      </c>
    </row>
    <row r="964" spans="27:39" x14ac:dyDescent="0.3">
      <c r="AA964" t="str">
        <f>IF(COUNTA('Procytrat DF'!A465,'Procytrat DF'!B465,'Procytrat DF'!C465)&gt;0,"DF","")</f>
        <v/>
      </c>
      <c r="AB964" t="str">
        <f>IFERROR(IF(ISNUMBER('Procytrat DF'!A465),'Procytrat DF'!A465,DATEVALUE('Procytrat DF'!A465)),"")</f>
        <v/>
      </c>
      <c r="AC964" t="str">
        <f>IF(AA964="","",'Procytrat DF'!B465)</f>
        <v/>
      </c>
      <c r="AD964" t="str">
        <f>IF(AA964="","",IFERROR(1*'Procytrat DF'!C465,IFERROR(_xludf.NUMBERVALUE('Procytrat DF'!C465,".",","),IFERROR(_xludf.NUMBERVALUE('Procytrat DF'!C465,",","."),0))))</f>
        <v/>
      </c>
      <c r="AE964" t="str">
        <f>IF(AA964="","",'Procytrat DF'!L465)</f>
        <v/>
      </c>
      <c r="AF964">
        <f t="shared" si="106"/>
        <v>0</v>
      </c>
      <c r="AG964" t="str">
        <f t="shared" si="107"/>
        <v/>
      </c>
      <c r="AH964" t="str">
        <f t="shared" si="108"/>
        <v/>
      </c>
      <c r="AI964">
        <f t="shared" si="109"/>
        <v>0</v>
      </c>
      <c r="AJ964">
        <f t="shared" si="110"/>
        <v>0</v>
      </c>
      <c r="AK964">
        <v>0</v>
      </c>
      <c r="AL964" t="str">
        <f>IF(AA964="","",IFERROR(IF(ISNUMBER('Procytrat DF'!D465),'Procytrat DF'!D465,IF(ISNUMBER(SEARCH("12",'Procytrat DF'!D465)),EDATE(AB964,12),IF(ISNUMBER(SEARCH("6",'Procytrat DF'!D465)),EDATE(AB964,6),IF(ISNUMBER(SEARCH("3",'Procytrat DF'!D465)),EDATE(AB964,3),DATEVALUE('Procytrat DF'!D465))))),""))</f>
        <v/>
      </c>
      <c r="AM964" t="str">
        <f t="shared" ca="1" si="111"/>
        <v/>
      </c>
    </row>
    <row r="965" spans="27:39" x14ac:dyDescent="0.3">
      <c r="AA965" t="str">
        <f>IF(COUNTA('Procytrat DF'!A466,'Procytrat DF'!B466,'Procytrat DF'!C466)&gt;0,"DF","")</f>
        <v/>
      </c>
      <c r="AB965" t="str">
        <f>IFERROR(IF(ISNUMBER('Procytrat DF'!A466),'Procytrat DF'!A466,DATEVALUE('Procytrat DF'!A466)),"")</f>
        <v/>
      </c>
      <c r="AC965" t="str">
        <f>IF(AA965="","",'Procytrat DF'!B466)</f>
        <v/>
      </c>
      <c r="AD965" t="str">
        <f>IF(AA965="","",IFERROR(1*'Procytrat DF'!C466,IFERROR(_xludf.NUMBERVALUE('Procytrat DF'!C466,".",","),IFERROR(_xludf.NUMBERVALUE('Procytrat DF'!C466,",","."),0))))</f>
        <v/>
      </c>
      <c r="AE965" t="str">
        <f>IF(AA965="","",'Procytrat DF'!L466)</f>
        <v/>
      </c>
      <c r="AF965">
        <f t="shared" si="106"/>
        <v>0</v>
      </c>
      <c r="AG965" t="str">
        <f t="shared" si="107"/>
        <v/>
      </c>
      <c r="AH965" t="str">
        <f t="shared" si="108"/>
        <v/>
      </c>
      <c r="AI965">
        <f t="shared" si="109"/>
        <v>0</v>
      </c>
      <c r="AJ965">
        <f t="shared" si="110"/>
        <v>0</v>
      </c>
      <c r="AK965">
        <v>0</v>
      </c>
      <c r="AL965" t="str">
        <f>IF(AA965="","",IFERROR(IF(ISNUMBER('Procytrat DF'!D466),'Procytrat DF'!D466,IF(ISNUMBER(SEARCH("12",'Procytrat DF'!D466)),EDATE(AB965,12),IF(ISNUMBER(SEARCH("6",'Procytrat DF'!D466)),EDATE(AB965,6),IF(ISNUMBER(SEARCH("3",'Procytrat DF'!D466)),EDATE(AB965,3),DATEVALUE('Procytrat DF'!D466))))),""))</f>
        <v/>
      </c>
      <c r="AM965" t="str">
        <f t="shared" ca="1" si="111"/>
        <v/>
      </c>
    </row>
    <row r="966" spans="27:39" x14ac:dyDescent="0.3">
      <c r="AA966" t="str">
        <f>IF(COUNTA('Procytrat DF'!A467,'Procytrat DF'!B467,'Procytrat DF'!C467)&gt;0,"DF","")</f>
        <v/>
      </c>
      <c r="AB966" t="str">
        <f>IFERROR(IF(ISNUMBER('Procytrat DF'!A467),'Procytrat DF'!A467,DATEVALUE('Procytrat DF'!A467)),"")</f>
        <v/>
      </c>
      <c r="AC966" t="str">
        <f>IF(AA966="","",'Procytrat DF'!B467)</f>
        <v/>
      </c>
      <c r="AD966" t="str">
        <f>IF(AA966="","",IFERROR(1*'Procytrat DF'!C467,IFERROR(_xludf.NUMBERVALUE('Procytrat DF'!C467,".",","),IFERROR(_xludf.NUMBERVALUE('Procytrat DF'!C467,",","."),0))))</f>
        <v/>
      </c>
      <c r="AE966" t="str">
        <f>IF(AA966="","",'Procytrat DF'!L467)</f>
        <v/>
      </c>
      <c r="AF966">
        <f t="shared" si="106"/>
        <v>0</v>
      </c>
      <c r="AG966" t="str">
        <f t="shared" si="107"/>
        <v/>
      </c>
      <c r="AH966" t="str">
        <f t="shared" si="108"/>
        <v/>
      </c>
      <c r="AI966">
        <f t="shared" si="109"/>
        <v>0</v>
      </c>
      <c r="AJ966">
        <f t="shared" si="110"/>
        <v>0</v>
      </c>
      <c r="AK966">
        <v>0</v>
      </c>
      <c r="AL966" t="str">
        <f>IF(AA966="","",IFERROR(IF(ISNUMBER('Procytrat DF'!D467),'Procytrat DF'!D467,IF(ISNUMBER(SEARCH("12",'Procytrat DF'!D467)),EDATE(AB966,12),IF(ISNUMBER(SEARCH("6",'Procytrat DF'!D467)),EDATE(AB966,6),IF(ISNUMBER(SEARCH("3",'Procytrat DF'!D467)),EDATE(AB966,3),DATEVALUE('Procytrat DF'!D467))))),""))</f>
        <v/>
      </c>
      <c r="AM966" t="str">
        <f t="shared" ca="1" si="111"/>
        <v/>
      </c>
    </row>
    <row r="967" spans="27:39" x14ac:dyDescent="0.3">
      <c r="AA967" t="str">
        <f>IF(COUNTA('Procytrat DF'!A468,'Procytrat DF'!B468,'Procytrat DF'!C468)&gt;0,"DF","")</f>
        <v/>
      </c>
      <c r="AB967" t="str">
        <f>IFERROR(IF(ISNUMBER('Procytrat DF'!A468),'Procytrat DF'!A468,DATEVALUE('Procytrat DF'!A468)),"")</f>
        <v/>
      </c>
      <c r="AC967" t="str">
        <f>IF(AA967="","",'Procytrat DF'!B468)</f>
        <v/>
      </c>
      <c r="AD967" t="str">
        <f>IF(AA967="","",IFERROR(1*'Procytrat DF'!C468,IFERROR(_xludf.NUMBERVALUE('Procytrat DF'!C468,".",","),IFERROR(_xludf.NUMBERVALUE('Procytrat DF'!C468,",","."),0))))</f>
        <v/>
      </c>
      <c r="AE967" t="str">
        <f>IF(AA967="","",'Procytrat DF'!L468)</f>
        <v/>
      </c>
      <c r="AF967">
        <f t="shared" si="106"/>
        <v>0</v>
      </c>
      <c r="AG967" t="str">
        <f t="shared" si="107"/>
        <v/>
      </c>
      <c r="AH967" t="str">
        <f t="shared" si="108"/>
        <v/>
      </c>
      <c r="AI967">
        <f t="shared" si="109"/>
        <v>0</v>
      </c>
      <c r="AJ967">
        <f t="shared" si="110"/>
        <v>0</v>
      </c>
      <c r="AK967">
        <v>0</v>
      </c>
      <c r="AL967" t="str">
        <f>IF(AA967="","",IFERROR(IF(ISNUMBER('Procytrat DF'!D468),'Procytrat DF'!D468,IF(ISNUMBER(SEARCH("12",'Procytrat DF'!D468)),EDATE(AB967,12),IF(ISNUMBER(SEARCH("6",'Procytrat DF'!D468)),EDATE(AB967,6),IF(ISNUMBER(SEARCH("3",'Procytrat DF'!D468)),EDATE(AB967,3),DATEVALUE('Procytrat DF'!D468))))),""))</f>
        <v/>
      </c>
      <c r="AM967" t="str">
        <f t="shared" ca="1" si="111"/>
        <v/>
      </c>
    </row>
    <row r="968" spans="27:39" x14ac:dyDescent="0.3">
      <c r="AA968" t="str">
        <f>IF(COUNTA('Procytrat DF'!A469,'Procytrat DF'!B469,'Procytrat DF'!C469)&gt;0,"DF","")</f>
        <v/>
      </c>
      <c r="AB968" t="str">
        <f>IFERROR(IF(ISNUMBER('Procytrat DF'!A469),'Procytrat DF'!A469,DATEVALUE('Procytrat DF'!A469)),"")</f>
        <v/>
      </c>
      <c r="AC968" t="str">
        <f>IF(AA968="","",'Procytrat DF'!B469)</f>
        <v/>
      </c>
      <c r="AD968" t="str">
        <f>IF(AA968="","",IFERROR(1*'Procytrat DF'!C469,IFERROR(_xludf.NUMBERVALUE('Procytrat DF'!C469,".",","),IFERROR(_xludf.NUMBERVALUE('Procytrat DF'!C469,",","."),0))))</f>
        <v/>
      </c>
      <c r="AE968" t="str">
        <f>IF(AA968="","",'Procytrat DF'!L469)</f>
        <v/>
      </c>
      <c r="AF968">
        <f t="shared" si="106"/>
        <v>0</v>
      </c>
      <c r="AG968" t="str">
        <f t="shared" si="107"/>
        <v/>
      </c>
      <c r="AH968" t="str">
        <f t="shared" si="108"/>
        <v/>
      </c>
      <c r="AI968">
        <f t="shared" si="109"/>
        <v>0</v>
      </c>
      <c r="AJ968">
        <f t="shared" si="110"/>
        <v>0</v>
      </c>
      <c r="AK968">
        <v>0</v>
      </c>
      <c r="AL968" t="str">
        <f>IF(AA968="","",IFERROR(IF(ISNUMBER('Procytrat DF'!D469),'Procytrat DF'!D469,IF(ISNUMBER(SEARCH("12",'Procytrat DF'!D469)),EDATE(AB968,12),IF(ISNUMBER(SEARCH("6",'Procytrat DF'!D469)),EDATE(AB968,6),IF(ISNUMBER(SEARCH("3",'Procytrat DF'!D469)),EDATE(AB968,3),DATEVALUE('Procytrat DF'!D469))))),""))</f>
        <v/>
      </c>
      <c r="AM968" t="str">
        <f t="shared" ca="1" si="111"/>
        <v/>
      </c>
    </row>
    <row r="969" spans="27:39" x14ac:dyDescent="0.3">
      <c r="AA969" t="str">
        <f>IF(COUNTA('Procytrat DF'!A470,'Procytrat DF'!B470,'Procytrat DF'!C470)&gt;0,"DF","")</f>
        <v/>
      </c>
      <c r="AB969" t="str">
        <f>IFERROR(IF(ISNUMBER('Procytrat DF'!A470),'Procytrat DF'!A470,DATEVALUE('Procytrat DF'!A470)),"")</f>
        <v/>
      </c>
      <c r="AC969" t="str">
        <f>IF(AA969="","",'Procytrat DF'!B470)</f>
        <v/>
      </c>
      <c r="AD969" t="str">
        <f>IF(AA969="","",IFERROR(1*'Procytrat DF'!C470,IFERROR(_xludf.NUMBERVALUE('Procytrat DF'!C470,".",","),IFERROR(_xludf.NUMBERVALUE('Procytrat DF'!C470,",","."),0))))</f>
        <v/>
      </c>
      <c r="AE969" t="str">
        <f>IF(AA969="","",'Procytrat DF'!L470)</f>
        <v/>
      </c>
      <c r="AF969">
        <f t="shared" si="106"/>
        <v>0</v>
      </c>
      <c r="AG969" t="str">
        <f t="shared" si="107"/>
        <v/>
      </c>
      <c r="AH969" t="str">
        <f t="shared" si="108"/>
        <v/>
      </c>
      <c r="AI969">
        <f t="shared" si="109"/>
        <v>0</v>
      </c>
      <c r="AJ969">
        <f t="shared" si="110"/>
        <v>0</v>
      </c>
      <c r="AK969">
        <v>0</v>
      </c>
      <c r="AL969" t="str">
        <f>IF(AA969="","",IFERROR(IF(ISNUMBER('Procytrat DF'!D470),'Procytrat DF'!D470,IF(ISNUMBER(SEARCH("12",'Procytrat DF'!D470)),EDATE(AB969,12),IF(ISNUMBER(SEARCH("6",'Procytrat DF'!D470)),EDATE(AB969,6),IF(ISNUMBER(SEARCH("3",'Procytrat DF'!D470)),EDATE(AB969,3),DATEVALUE('Procytrat DF'!D470))))),""))</f>
        <v/>
      </c>
      <c r="AM969" t="str">
        <f t="shared" ca="1" si="111"/>
        <v/>
      </c>
    </row>
    <row r="970" spans="27:39" x14ac:dyDescent="0.3">
      <c r="AA970" t="str">
        <f>IF(COUNTA('Procytrat DF'!A471,'Procytrat DF'!B471,'Procytrat DF'!C471)&gt;0,"DF","")</f>
        <v/>
      </c>
      <c r="AB970" t="str">
        <f>IFERROR(IF(ISNUMBER('Procytrat DF'!A471),'Procytrat DF'!A471,DATEVALUE('Procytrat DF'!A471)),"")</f>
        <v/>
      </c>
      <c r="AC970" t="str">
        <f>IF(AA970="","",'Procytrat DF'!B471)</f>
        <v/>
      </c>
      <c r="AD970" t="str">
        <f>IF(AA970="","",IFERROR(1*'Procytrat DF'!C471,IFERROR(_xludf.NUMBERVALUE('Procytrat DF'!C471,".",","),IFERROR(_xludf.NUMBERVALUE('Procytrat DF'!C471,",","."),0))))</f>
        <v/>
      </c>
      <c r="AE970" t="str">
        <f>IF(AA970="","",'Procytrat DF'!L471)</f>
        <v/>
      </c>
      <c r="AF970">
        <f t="shared" si="106"/>
        <v>0</v>
      </c>
      <c r="AG970" t="str">
        <f t="shared" si="107"/>
        <v/>
      </c>
      <c r="AH970" t="str">
        <f t="shared" si="108"/>
        <v/>
      </c>
      <c r="AI970">
        <f t="shared" si="109"/>
        <v>0</v>
      </c>
      <c r="AJ970">
        <f t="shared" si="110"/>
        <v>0</v>
      </c>
      <c r="AK970">
        <v>0</v>
      </c>
      <c r="AL970" t="str">
        <f>IF(AA970="","",IFERROR(IF(ISNUMBER('Procytrat DF'!D471),'Procytrat DF'!D471,IF(ISNUMBER(SEARCH("12",'Procytrat DF'!D471)),EDATE(AB970,12),IF(ISNUMBER(SEARCH("6",'Procytrat DF'!D471)),EDATE(AB970,6),IF(ISNUMBER(SEARCH("3",'Procytrat DF'!D471)),EDATE(AB970,3),DATEVALUE('Procytrat DF'!D471))))),""))</f>
        <v/>
      </c>
      <c r="AM970" t="str">
        <f t="shared" ca="1" si="111"/>
        <v/>
      </c>
    </row>
    <row r="971" spans="27:39" x14ac:dyDescent="0.3">
      <c r="AA971" t="str">
        <f>IF(COUNTA('Procytrat DF'!A472,'Procytrat DF'!B472,'Procytrat DF'!C472)&gt;0,"DF","")</f>
        <v/>
      </c>
      <c r="AB971" t="str">
        <f>IFERROR(IF(ISNUMBER('Procytrat DF'!A472),'Procytrat DF'!A472,DATEVALUE('Procytrat DF'!A472)),"")</f>
        <v/>
      </c>
      <c r="AC971" t="str">
        <f>IF(AA971="","",'Procytrat DF'!B472)</f>
        <v/>
      </c>
      <c r="AD971" t="str">
        <f>IF(AA971="","",IFERROR(1*'Procytrat DF'!C472,IFERROR(_xludf.NUMBERVALUE('Procytrat DF'!C472,".",","),IFERROR(_xludf.NUMBERVALUE('Procytrat DF'!C472,",","."),0))))</f>
        <v/>
      </c>
      <c r="AE971" t="str">
        <f>IF(AA971="","",'Procytrat DF'!L472)</f>
        <v/>
      </c>
      <c r="AF971">
        <f t="shared" si="106"/>
        <v>0</v>
      </c>
      <c r="AG971" t="str">
        <f t="shared" si="107"/>
        <v/>
      </c>
      <c r="AH971" t="str">
        <f t="shared" si="108"/>
        <v/>
      </c>
      <c r="AI971">
        <f t="shared" si="109"/>
        <v>0</v>
      </c>
      <c r="AJ971">
        <f t="shared" si="110"/>
        <v>0</v>
      </c>
      <c r="AK971">
        <v>0</v>
      </c>
      <c r="AL971" t="str">
        <f>IF(AA971="","",IFERROR(IF(ISNUMBER('Procytrat DF'!D472),'Procytrat DF'!D472,IF(ISNUMBER(SEARCH("12",'Procytrat DF'!D472)),EDATE(AB971,12),IF(ISNUMBER(SEARCH("6",'Procytrat DF'!D472)),EDATE(AB971,6),IF(ISNUMBER(SEARCH("3",'Procytrat DF'!D472)),EDATE(AB971,3),DATEVALUE('Procytrat DF'!D472))))),""))</f>
        <v/>
      </c>
      <c r="AM971" t="str">
        <f t="shared" ca="1" si="111"/>
        <v/>
      </c>
    </row>
    <row r="972" spans="27:39" x14ac:dyDescent="0.3">
      <c r="AA972" t="str">
        <f>IF(COUNTA('Procytrat DF'!A473,'Procytrat DF'!B473,'Procytrat DF'!C473)&gt;0,"DF","")</f>
        <v/>
      </c>
      <c r="AB972" t="str">
        <f>IFERROR(IF(ISNUMBER('Procytrat DF'!A473),'Procytrat DF'!A473,DATEVALUE('Procytrat DF'!A473)),"")</f>
        <v/>
      </c>
      <c r="AC972" t="str">
        <f>IF(AA972="","",'Procytrat DF'!B473)</f>
        <v/>
      </c>
      <c r="AD972" t="str">
        <f>IF(AA972="","",IFERROR(1*'Procytrat DF'!C473,IFERROR(_xludf.NUMBERVALUE('Procytrat DF'!C473,".",","),IFERROR(_xludf.NUMBERVALUE('Procytrat DF'!C473,",","."),0))))</f>
        <v/>
      </c>
      <c r="AE972" t="str">
        <f>IF(AA972="","",'Procytrat DF'!L473)</f>
        <v/>
      </c>
      <c r="AF972">
        <f t="shared" si="106"/>
        <v>0</v>
      </c>
      <c r="AG972" t="str">
        <f t="shared" si="107"/>
        <v/>
      </c>
      <c r="AH972" t="str">
        <f t="shared" si="108"/>
        <v/>
      </c>
      <c r="AI972">
        <f t="shared" si="109"/>
        <v>0</v>
      </c>
      <c r="AJ972">
        <f t="shared" si="110"/>
        <v>0</v>
      </c>
      <c r="AK972">
        <v>0</v>
      </c>
      <c r="AL972" t="str">
        <f>IF(AA972="","",IFERROR(IF(ISNUMBER('Procytrat DF'!D473),'Procytrat DF'!D473,IF(ISNUMBER(SEARCH("12",'Procytrat DF'!D473)),EDATE(AB972,12),IF(ISNUMBER(SEARCH("6",'Procytrat DF'!D473)),EDATE(AB972,6),IF(ISNUMBER(SEARCH("3",'Procytrat DF'!D473)),EDATE(AB972,3),DATEVALUE('Procytrat DF'!D473))))),""))</f>
        <v/>
      </c>
      <c r="AM972" t="str">
        <f t="shared" ca="1" si="111"/>
        <v/>
      </c>
    </row>
    <row r="973" spans="27:39" x14ac:dyDescent="0.3">
      <c r="AA973" t="str">
        <f>IF(COUNTA('Procytrat DF'!A474,'Procytrat DF'!B474,'Procytrat DF'!C474)&gt;0,"DF","")</f>
        <v/>
      </c>
      <c r="AB973" t="str">
        <f>IFERROR(IF(ISNUMBER('Procytrat DF'!A474),'Procytrat DF'!A474,DATEVALUE('Procytrat DF'!A474)),"")</f>
        <v/>
      </c>
      <c r="AC973" t="str">
        <f>IF(AA973="","",'Procytrat DF'!B474)</f>
        <v/>
      </c>
      <c r="AD973" t="str">
        <f>IF(AA973="","",IFERROR(1*'Procytrat DF'!C474,IFERROR(_xludf.NUMBERVALUE('Procytrat DF'!C474,".",","),IFERROR(_xludf.NUMBERVALUE('Procytrat DF'!C474,",","."),0))))</f>
        <v/>
      </c>
      <c r="AE973" t="str">
        <f>IF(AA973="","",'Procytrat DF'!L474)</f>
        <v/>
      </c>
      <c r="AF973">
        <f t="shared" si="106"/>
        <v>0</v>
      </c>
      <c r="AG973" t="str">
        <f t="shared" si="107"/>
        <v/>
      </c>
      <c r="AH973" t="str">
        <f t="shared" si="108"/>
        <v/>
      </c>
      <c r="AI973">
        <f t="shared" si="109"/>
        <v>0</v>
      </c>
      <c r="AJ973">
        <f t="shared" si="110"/>
        <v>0</v>
      </c>
      <c r="AK973">
        <v>0</v>
      </c>
      <c r="AL973" t="str">
        <f>IF(AA973="","",IFERROR(IF(ISNUMBER('Procytrat DF'!D474),'Procytrat DF'!D474,IF(ISNUMBER(SEARCH("12",'Procytrat DF'!D474)),EDATE(AB973,12),IF(ISNUMBER(SEARCH("6",'Procytrat DF'!D474)),EDATE(AB973,6),IF(ISNUMBER(SEARCH("3",'Procytrat DF'!D474)),EDATE(AB973,3),DATEVALUE('Procytrat DF'!D474))))),""))</f>
        <v/>
      </c>
      <c r="AM973" t="str">
        <f t="shared" ca="1" si="111"/>
        <v/>
      </c>
    </row>
    <row r="974" spans="27:39" x14ac:dyDescent="0.3">
      <c r="AA974" t="str">
        <f>IF(COUNTA('Procytrat DF'!A475,'Procytrat DF'!B475,'Procytrat DF'!C475)&gt;0,"DF","")</f>
        <v/>
      </c>
      <c r="AB974" t="str">
        <f>IFERROR(IF(ISNUMBER('Procytrat DF'!A475),'Procytrat DF'!A475,DATEVALUE('Procytrat DF'!A475)),"")</f>
        <v/>
      </c>
      <c r="AC974" t="str">
        <f>IF(AA974="","",'Procytrat DF'!B475)</f>
        <v/>
      </c>
      <c r="AD974" t="str">
        <f>IF(AA974="","",IFERROR(1*'Procytrat DF'!C475,IFERROR(_xludf.NUMBERVALUE('Procytrat DF'!C475,".",","),IFERROR(_xludf.NUMBERVALUE('Procytrat DF'!C475,",","."),0))))</f>
        <v/>
      </c>
      <c r="AE974" t="str">
        <f>IF(AA974="","",'Procytrat DF'!L475)</f>
        <v/>
      </c>
      <c r="AF974">
        <f t="shared" si="106"/>
        <v>0</v>
      </c>
      <c r="AG974" t="str">
        <f t="shared" si="107"/>
        <v/>
      </c>
      <c r="AH974" t="str">
        <f t="shared" si="108"/>
        <v/>
      </c>
      <c r="AI974">
        <f t="shared" si="109"/>
        <v>0</v>
      </c>
      <c r="AJ974">
        <f t="shared" si="110"/>
        <v>0</v>
      </c>
      <c r="AK974">
        <v>0</v>
      </c>
      <c r="AL974" t="str">
        <f>IF(AA974="","",IFERROR(IF(ISNUMBER('Procytrat DF'!D475),'Procytrat DF'!D475,IF(ISNUMBER(SEARCH("12",'Procytrat DF'!D475)),EDATE(AB974,12),IF(ISNUMBER(SEARCH("6",'Procytrat DF'!D475)),EDATE(AB974,6),IF(ISNUMBER(SEARCH("3",'Procytrat DF'!D475)),EDATE(AB974,3),DATEVALUE('Procytrat DF'!D475))))),""))</f>
        <v/>
      </c>
      <c r="AM974" t="str">
        <f t="shared" ca="1" si="111"/>
        <v/>
      </c>
    </row>
    <row r="975" spans="27:39" x14ac:dyDescent="0.3">
      <c r="AA975" t="str">
        <f>IF(COUNTA('Procytrat DF'!A476,'Procytrat DF'!B476,'Procytrat DF'!C476)&gt;0,"DF","")</f>
        <v/>
      </c>
      <c r="AB975" t="str">
        <f>IFERROR(IF(ISNUMBER('Procytrat DF'!A476),'Procytrat DF'!A476,DATEVALUE('Procytrat DF'!A476)),"")</f>
        <v/>
      </c>
      <c r="AC975" t="str">
        <f>IF(AA975="","",'Procytrat DF'!B476)</f>
        <v/>
      </c>
      <c r="AD975" t="str">
        <f>IF(AA975="","",IFERROR(1*'Procytrat DF'!C476,IFERROR(_xludf.NUMBERVALUE('Procytrat DF'!C476,".",","),IFERROR(_xludf.NUMBERVALUE('Procytrat DF'!C476,",","."),0))))</f>
        <v/>
      </c>
      <c r="AE975" t="str">
        <f>IF(AA975="","",'Procytrat DF'!L476)</f>
        <v/>
      </c>
      <c r="AF975">
        <f t="shared" si="106"/>
        <v>0</v>
      </c>
      <c r="AG975" t="str">
        <f t="shared" si="107"/>
        <v/>
      </c>
      <c r="AH975" t="str">
        <f t="shared" si="108"/>
        <v/>
      </c>
      <c r="AI975">
        <f t="shared" si="109"/>
        <v>0</v>
      </c>
      <c r="AJ975">
        <f t="shared" si="110"/>
        <v>0</v>
      </c>
      <c r="AK975">
        <v>0</v>
      </c>
      <c r="AL975" t="str">
        <f>IF(AA975="","",IFERROR(IF(ISNUMBER('Procytrat DF'!D476),'Procytrat DF'!D476,IF(ISNUMBER(SEARCH("12",'Procytrat DF'!D476)),EDATE(AB975,12),IF(ISNUMBER(SEARCH("6",'Procytrat DF'!D476)),EDATE(AB975,6),IF(ISNUMBER(SEARCH("3",'Procytrat DF'!D476)),EDATE(AB975,3),DATEVALUE('Procytrat DF'!D476))))),""))</f>
        <v/>
      </c>
      <c r="AM975" t="str">
        <f t="shared" ca="1" si="111"/>
        <v/>
      </c>
    </row>
    <row r="976" spans="27:39" x14ac:dyDescent="0.3">
      <c r="AA976" t="str">
        <f>IF(COUNTA('Procytrat DF'!A477,'Procytrat DF'!B477,'Procytrat DF'!C477)&gt;0,"DF","")</f>
        <v/>
      </c>
      <c r="AB976" t="str">
        <f>IFERROR(IF(ISNUMBER('Procytrat DF'!A477),'Procytrat DF'!A477,DATEVALUE('Procytrat DF'!A477)),"")</f>
        <v/>
      </c>
      <c r="AC976" t="str">
        <f>IF(AA976="","",'Procytrat DF'!B477)</f>
        <v/>
      </c>
      <c r="AD976" t="str">
        <f>IF(AA976="","",IFERROR(1*'Procytrat DF'!C477,IFERROR(_xludf.NUMBERVALUE('Procytrat DF'!C477,".",","),IFERROR(_xludf.NUMBERVALUE('Procytrat DF'!C477,",","."),0))))</f>
        <v/>
      </c>
      <c r="AE976" t="str">
        <f>IF(AA976="","",'Procytrat DF'!L477)</f>
        <v/>
      </c>
      <c r="AF976">
        <f t="shared" si="106"/>
        <v>0</v>
      </c>
      <c r="AG976" t="str">
        <f t="shared" si="107"/>
        <v/>
      </c>
      <c r="AH976" t="str">
        <f t="shared" si="108"/>
        <v/>
      </c>
      <c r="AI976">
        <f t="shared" si="109"/>
        <v>0</v>
      </c>
      <c r="AJ976">
        <f t="shared" si="110"/>
        <v>0</v>
      </c>
      <c r="AK976">
        <v>0</v>
      </c>
      <c r="AL976" t="str">
        <f>IF(AA976="","",IFERROR(IF(ISNUMBER('Procytrat DF'!D477),'Procytrat DF'!D477,IF(ISNUMBER(SEARCH("12",'Procytrat DF'!D477)),EDATE(AB976,12),IF(ISNUMBER(SEARCH("6",'Procytrat DF'!D477)),EDATE(AB976,6),IF(ISNUMBER(SEARCH("3",'Procytrat DF'!D477)),EDATE(AB976,3),DATEVALUE('Procytrat DF'!D477))))),""))</f>
        <v/>
      </c>
      <c r="AM976" t="str">
        <f t="shared" ca="1" si="111"/>
        <v/>
      </c>
    </row>
    <row r="977" spans="27:39" x14ac:dyDescent="0.3">
      <c r="AA977" t="str">
        <f>IF(COUNTA('Procytrat DF'!A478,'Procytrat DF'!B478,'Procytrat DF'!C478)&gt;0,"DF","")</f>
        <v/>
      </c>
      <c r="AB977" t="str">
        <f>IFERROR(IF(ISNUMBER('Procytrat DF'!A478),'Procytrat DF'!A478,DATEVALUE('Procytrat DF'!A478)),"")</f>
        <v/>
      </c>
      <c r="AC977" t="str">
        <f>IF(AA977="","",'Procytrat DF'!B478)</f>
        <v/>
      </c>
      <c r="AD977" t="str">
        <f>IF(AA977="","",IFERROR(1*'Procytrat DF'!C478,IFERROR(_xludf.NUMBERVALUE('Procytrat DF'!C478,".",","),IFERROR(_xludf.NUMBERVALUE('Procytrat DF'!C478,",","."),0))))</f>
        <v/>
      </c>
      <c r="AE977" t="str">
        <f>IF(AA977="","",'Procytrat DF'!L478)</f>
        <v/>
      </c>
      <c r="AF977">
        <f t="shared" si="106"/>
        <v>0</v>
      </c>
      <c r="AG977" t="str">
        <f t="shared" si="107"/>
        <v/>
      </c>
      <c r="AH977" t="str">
        <f t="shared" si="108"/>
        <v/>
      </c>
      <c r="AI977">
        <f t="shared" si="109"/>
        <v>0</v>
      </c>
      <c r="AJ977">
        <f t="shared" si="110"/>
        <v>0</v>
      </c>
      <c r="AK977">
        <v>0</v>
      </c>
      <c r="AL977" t="str">
        <f>IF(AA977="","",IFERROR(IF(ISNUMBER('Procytrat DF'!D478),'Procytrat DF'!D478,IF(ISNUMBER(SEARCH("12",'Procytrat DF'!D478)),EDATE(AB977,12),IF(ISNUMBER(SEARCH("6",'Procytrat DF'!D478)),EDATE(AB977,6),IF(ISNUMBER(SEARCH("3",'Procytrat DF'!D478)),EDATE(AB977,3),DATEVALUE('Procytrat DF'!D478))))),""))</f>
        <v/>
      </c>
      <c r="AM977" t="str">
        <f t="shared" ca="1" si="111"/>
        <v/>
      </c>
    </row>
    <row r="978" spans="27:39" x14ac:dyDescent="0.3">
      <c r="AA978" t="str">
        <f>IF(COUNTA('Procytrat DF'!A479,'Procytrat DF'!B479,'Procytrat DF'!C479)&gt;0,"DF","")</f>
        <v/>
      </c>
      <c r="AB978" t="str">
        <f>IFERROR(IF(ISNUMBER('Procytrat DF'!A479),'Procytrat DF'!A479,DATEVALUE('Procytrat DF'!A479)),"")</f>
        <v/>
      </c>
      <c r="AC978" t="str">
        <f>IF(AA978="","",'Procytrat DF'!B479)</f>
        <v/>
      </c>
      <c r="AD978" t="str">
        <f>IF(AA978="","",IFERROR(1*'Procytrat DF'!C479,IFERROR(_xludf.NUMBERVALUE('Procytrat DF'!C479,".",","),IFERROR(_xludf.NUMBERVALUE('Procytrat DF'!C479,",","."),0))))</f>
        <v/>
      </c>
      <c r="AE978" t="str">
        <f>IF(AA978="","",'Procytrat DF'!L479)</f>
        <v/>
      </c>
      <c r="AF978">
        <f t="shared" si="106"/>
        <v>0</v>
      </c>
      <c r="AG978" t="str">
        <f t="shared" si="107"/>
        <v/>
      </c>
      <c r="AH978" t="str">
        <f t="shared" si="108"/>
        <v/>
      </c>
      <c r="AI978">
        <f t="shared" si="109"/>
        <v>0</v>
      </c>
      <c r="AJ978">
        <f t="shared" si="110"/>
        <v>0</v>
      </c>
      <c r="AK978">
        <v>0</v>
      </c>
      <c r="AL978" t="str">
        <f>IF(AA978="","",IFERROR(IF(ISNUMBER('Procytrat DF'!D479),'Procytrat DF'!D479,IF(ISNUMBER(SEARCH("12",'Procytrat DF'!D479)),EDATE(AB978,12),IF(ISNUMBER(SEARCH("6",'Procytrat DF'!D479)),EDATE(AB978,6),IF(ISNUMBER(SEARCH("3",'Procytrat DF'!D479)),EDATE(AB978,3),DATEVALUE('Procytrat DF'!D479))))),""))</f>
        <v/>
      </c>
      <c r="AM978" t="str">
        <f t="shared" ca="1" si="111"/>
        <v/>
      </c>
    </row>
    <row r="979" spans="27:39" x14ac:dyDescent="0.3">
      <c r="AA979" t="str">
        <f>IF(COUNTA('Procytrat DF'!A480,'Procytrat DF'!B480,'Procytrat DF'!C480)&gt;0,"DF","")</f>
        <v/>
      </c>
      <c r="AB979" t="str">
        <f>IFERROR(IF(ISNUMBER('Procytrat DF'!A480),'Procytrat DF'!A480,DATEVALUE('Procytrat DF'!A480)),"")</f>
        <v/>
      </c>
      <c r="AC979" t="str">
        <f>IF(AA979="","",'Procytrat DF'!B480)</f>
        <v/>
      </c>
      <c r="AD979" t="str">
        <f>IF(AA979="","",IFERROR(1*'Procytrat DF'!C480,IFERROR(_xludf.NUMBERVALUE('Procytrat DF'!C480,".",","),IFERROR(_xludf.NUMBERVALUE('Procytrat DF'!C480,",","."),0))))</f>
        <v/>
      </c>
      <c r="AE979" t="str">
        <f>IF(AA979="","",'Procytrat DF'!L480)</f>
        <v/>
      </c>
      <c r="AF979">
        <f t="shared" si="106"/>
        <v>0</v>
      </c>
      <c r="AG979" t="str">
        <f t="shared" si="107"/>
        <v/>
      </c>
      <c r="AH979" t="str">
        <f t="shared" si="108"/>
        <v/>
      </c>
      <c r="AI979">
        <f t="shared" si="109"/>
        <v>0</v>
      </c>
      <c r="AJ979">
        <f t="shared" si="110"/>
        <v>0</v>
      </c>
      <c r="AK979">
        <v>0</v>
      </c>
      <c r="AL979" t="str">
        <f>IF(AA979="","",IFERROR(IF(ISNUMBER('Procytrat DF'!D480),'Procytrat DF'!D480,IF(ISNUMBER(SEARCH("12",'Procytrat DF'!D480)),EDATE(AB979,12),IF(ISNUMBER(SEARCH("6",'Procytrat DF'!D480)),EDATE(AB979,6),IF(ISNUMBER(SEARCH("3",'Procytrat DF'!D480)),EDATE(AB979,3),DATEVALUE('Procytrat DF'!D480))))),""))</f>
        <v/>
      </c>
      <c r="AM979" t="str">
        <f t="shared" ca="1" si="111"/>
        <v/>
      </c>
    </row>
    <row r="980" spans="27:39" x14ac:dyDescent="0.3">
      <c r="AA980" t="str">
        <f>IF(COUNTA('Procytrat DF'!A481,'Procytrat DF'!B481,'Procytrat DF'!C481)&gt;0,"DF","")</f>
        <v/>
      </c>
      <c r="AB980" t="str">
        <f>IFERROR(IF(ISNUMBER('Procytrat DF'!A481),'Procytrat DF'!A481,DATEVALUE('Procytrat DF'!A481)),"")</f>
        <v/>
      </c>
      <c r="AC980" t="str">
        <f>IF(AA980="","",'Procytrat DF'!B481)</f>
        <v/>
      </c>
      <c r="AD980" t="str">
        <f>IF(AA980="","",IFERROR(1*'Procytrat DF'!C481,IFERROR(_xludf.NUMBERVALUE('Procytrat DF'!C481,".",","),IFERROR(_xludf.NUMBERVALUE('Procytrat DF'!C481,",","."),0))))</f>
        <v/>
      </c>
      <c r="AE980" t="str">
        <f>IF(AA980="","",'Procytrat DF'!L481)</f>
        <v/>
      </c>
      <c r="AF980">
        <f t="shared" si="106"/>
        <v>0</v>
      </c>
      <c r="AG980" t="str">
        <f t="shared" si="107"/>
        <v/>
      </c>
      <c r="AH980" t="str">
        <f t="shared" si="108"/>
        <v/>
      </c>
      <c r="AI980">
        <f t="shared" si="109"/>
        <v>0</v>
      </c>
      <c r="AJ980">
        <f t="shared" si="110"/>
        <v>0</v>
      </c>
      <c r="AK980">
        <v>0</v>
      </c>
      <c r="AL980" t="str">
        <f>IF(AA980="","",IFERROR(IF(ISNUMBER('Procytrat DF'!D481),'Procytrat DF'!D481,IF(ISNUMBER(SEARCH("12",'Procytrat DF'!D481)),EDATE(AB980,12),IF(ISNUMBER(SEARCH("6",'Procytrat DF'!D481)),EDATE(AB980,6),IF(ISNUMBER(SEARCH("3",'Procytrat DF'!D481)),EDATE(AB980,3),DATEVALUE('Procytrat DF'!D481))))),""))</f>
        <v/>
      </c>
      <c r="AM980" t="str">
        <f t="shared" ca="1" si="111"/>
        <v/>
      </c>
    </row>
    <row r="981" spans="27:39" x14ac:dyDescent="0.3">
      <c r="AA981" t="str">
        <f>IF(COUNTA('Procytrat DF'!A482,'Procytrat DF'!B482,'Procytrat DF'!C482)&gt;0,"DF","")</f>
        <v/>
      </c>
      <c r="AB981" t="str">
        <f>IFERROR(IF(ISNUMBER('Procytrat DF'!A482),'Procytrat DF'!A482,DATEVALUE('Procytrat DF'!A482)),"")</f>
        <v/>
      </c>
      <c r="AC981" t="str">
        <f>IF(AA981="","",'Procytrat DF'!B482)</f>
        <v/>
      </c>
      <c r="AD981" t="str">
        <f>IF(AA981="","",IFERROR(1*'Procytrat DF'!C482,IFERROR(_xludf.NUMBERVALUE('Procytrat DF'!C482,".",","),IFERROR(_xludf.NUMBERVALUE('Procytrat DF'!C482,",","."),0))))</f>
        <v/>
      </c>
      <c r="AE981" t="str">
        <f>IF(AA981="","",'Procytrat DF'!L482)</f>
        <v/>
      </c>
      <c r="AF981">
        <f t="shared" si="106"/>
        <v>0</v>
      </c>
      <c r="AG981" t="str">
        <f t="shared" si="107"/>
        <v/>
      </c>
      <c r="AH981" t="str">
        <f t="shared" si="108"/>
        <v/>
      </c>
      <c r="AI981">
        <f t="shared" si="109"/>
        <v>0</v>
      </c>
      <c r="AJ981">
        <f t="shared" si="110"/>
        <v>0</v>
      </c>
      <c r="AK981">
        <v>0</v>
      </c>
      <c r="AL981" t="str">
        <f>IF(AA981="","",IFERROR(IF(ISNUMBER('Procytrat DF'!D482),'Procytrat DF'!D482,IF(ISNUMBER(SEARCH("12",'Procytrat DF'!D482)),EDATE(AB981,12),IF(ISNUMBER(SEARCH("6",'Procytrat DF'!D482)),EDATE(AB981,6),IF(ISNUMBER(SEARCH("3",'Procytrat DF'!D482)),EDATE(AB981,3),DATEVALUE('Procytrat DF'!D482))))),""))</f>
        <v/>
      </c>
      <c r="AM981" t="str">
        <f t="shared" ca="1" si="111"/>
        <v/>
      </c>
    </row>
    <row r="982" spans="27:39" x14ac:dyDescent="0.3">
      <c r="AA982" t="str">
        <f>IF(COUNTA('Procytrat DF'!A483,'Procytrat DF'!B483,'Procytrat DF'!C483)&gt;0,"DF","")</f>
        <v/>
      </c>
      <c r="AB982" t="str">
        <f>IFERROR(IF(ISNUMBER('Procytrat DF'!A483),'Procytrat DF'!A483,DATEVALUE('Procytrat DF'!A483)),"")</f>
        <v/>
      </c>
      <c r="AC982" t="str">
        <f>IF(AA982="","",'Procytrat DF'!B483)</f>
        <v/>
      </c>
      <c r="AD982" t="str">
        <f>IF(AA982="","",IFERROR(1*'Procytrat DF'!C483,IFERROR(_xludf.NUMBERVALUE('Procytrat DF'!C483,".",","),IFERROR(_xludf.NUMBERVALUE('Procytrat DF'!C483,",","."),0))))</f>
        <v/>
      </c>
      <c r="AE982" t="str">
        <f>IF(AA982="","",'Procytrat DF'!L483)</f>
        <v/>
      </c>
      <c r="AF982">
        <f t="shared" si="106"/>
        <v>0</v>
      </c>
      <c r="AG982" t="str">
        <f t="shared" si="107"/>
        <v/>
      </c>
      <c r="AH982" t="str">
        <f t="shared" si="108"/>
        <v/>
      </c>
      <c r="AI982">
        <f t="shared" si="109"/>
        <v>0</v>
      </c>
      <c r="AJ982">
        <f t="shared" si="110"/>
        <v>0</v>
      </c>
      <c r="AK982">
        <v>0</v>
      </c>
      <c r="AL982" t="str">
        <f>IF(AA982="","",IFERROR(IF(ISNUMBER('Procytrat DF'!D483),'Procytrat DF'!D483,IF(ISNUMBER(SEARCH("12",'Procytrat DF'!D483)),EDATE(AB982,12),IF(ISNUMBER(SEARCH("6",'Procytrat DF'!D483)),EDATE(AB982,6),IF(ISNUMBER(SEARCH("3",'Procytrat DF'!D483)),EDATE(AB982,3),DATEVALUE('Procytrat DF'!D483))))),""))</f>
        <v/>
      </c>
      <c r="AM982" t="str">
        <f t="shared" ca="1" si="111"/>
        <v/>
      </c>
    </row>
    <row r="983" spans="27:39" x14ac:dyDescent="0.3">
      <c r="AA983" t="str">
        <f>IF(COUNTA('Procytrat DF'!A484,'Procytrat DF'!B484,'Procytrat DF'!C484)&gt;0,"DF","")</f>
        <v/>
      </c>
      <c r="AB983" t="str">
        <f>IFERROR(IF(ISNUMBER('Procytrat DF'!A484),'Procytrat DF'!A484,DATEVALUE('Procytrat DF'!A484)),"")</f>
        <v/>
      </c>
      <c r="AC983" t="str">
        <f>IF(AA983="","",'Procytrat DF'!B484)</f>
        <v/>
      </c>
      <c r="AD983" t="str">
        <f>IF(AA983="","",IFERROR(1*'Procytrat DF'!C484,IFERROR(_xludf.NUMBERVALUE('Procytrat DF'!C484,".",","),IFERROR(_xludf.NUMBERVALUE('Procytrat DF'!C484,",","."),0))))</f>
        <v/>
      </c>
      <c r="AE983" t="str">
        <f>IF(AA983="","",'Procytrat DF'!L484)</f>
        <v/>
      </c>
      <c r="AF983">
        <f t="shared" si="106"/>
        <v>0</v>
      </c>
      <c r="AG983" t="str">
        <f t="shared" si="107"/>
        <v/>
      </c>
      <c r="AH983" t="str">
        <f t="shared" si="108"/>
        <v/>
      </c>
      <c r="AI983">
        <f t="shared" si="109"/>
        <v>0</v>
      </c>
      <c r="AJ983">
        <f t="shared" si="110"/>
        <v>0</v>
      </c>
      <c r="AK983">
        <v>0</v>
      </c>
      <c r="AL983" t="str">
        <f>IF(AA983="","",IFERROR(IF(ISNUMBER('Procytrat DF'!D484),'Procytrat DF'!D484,IF(ISNUMBER(SEARCH("12",'Procytrat DF'!D484)),EDATE(AB983,12),IF(ISNUMBER(SEARCH("6",'Procytrat DF'!D484)),EDATE(AB983,6),IF(ISNUMBER(SEARCH("3",'Procytrat DF'!D484)),EDATE(AB983,3),DATEVALUE('Procytrat DF'!D484))))),""))</f>
        <v/>
      </c>
      <c r="AM983" t="str">
        <f t="shared" ca="1" si="111"/>
        <v/>
      </c>
    </row>
    <row r="984" spans="27:39" x14ac:dyDescent="0.3">
      <c r="AA984" t="str">
        <f>IF(COUNTA('Procytrat DF'!A485,'Procytrat DF'!B485,'Procytrat DF'!C485)&gt;0,"DF","")</f>
        <v/>
      </c>
      <c r="AB984" t="str">
        <f>IFERROR(IF(ISNUMBER('Procytrat DF'!A485),'Procytrat DF'!A485,DATEVALUE('Procytrat DF'!A485)),"")</f>
        <v/>
      </c>
      <c r="AC984" t="str">
        <f>IF(AA984="","",'Procytrat DF'!B485)</f>
        <v/>
      </c>
      <c r="AD984" t="str">
        <f>IF(AA984="","",IFERROR(1*'Procytrat DF'!C485,IFERROR(_xludf.NUMBERVALUE('Procytrat DF'!C485,".",","),IFERROR(_xludf.NUMBERVALUE('Procytrat DF'!C485,",","."),0))))</f>
        <v/>
      </c>
      <c r="AE984" t="str">
        <f>IF(AA984="","",'Procytrat DF'!L485)</f>
        <v/>
      </c>
      <c r="AF984">
        <f t="shared" si="106"/>
        <v>0</v>
      </c>
      <c r="AG984" t="str">
        <f t="shared" si="107"/>
        <v/>
      </c>
      <c r="AH984" t="str">
        <f t="shared" si="108"/>
        <v/>
      </c>
      <c r="AI984">
        <f t="shared" si="109"/>
        <v>0</v>
      </c>
      <c r="AJ984">
        <f t="shared" si="110"/>
        <v>0</v>
      </c>
      <c r="AK984">
        <v>0</v>
      </c>
      <c r="AL984" t="str">
        <f>IF(AA984="","",IFERROR(IF(ISNUMBER('Procytrat DF'!D485),'Procytrat DF'!D485,IF(ISNUMBER(SEARCH("12",'Procytrat DF'!D485)),EDATE(AB984,12),IF(ISNUMBER(SEARCH("6",'Procytrat DF'!D485)),EDATE(AB984,6),IF(ISNUMBER(SEARCH("3",'Procytrat DF'!D485)),EDATE(AB984,3),DATEVALUE('Procytrat DF'!D485))))),""))</f>
        <v/>
      </c>
      <c r="AM984" t="str">
        <f t="shared" ca="1" si="111"/>
        <v/>
      </c>
    </row>
    <row r="985" spans="27:39" x14ac:dyDescent="0.3">
      <c r="AA985" t="str">
        <f>IF(COUNTA('Procytrat DF'!A486,'Procytrat DF'!B486,'Procytrat DF'!C486)&gt;0,"DF","")</f>
        <v/>
      </c>
      <c r="AB985" t="str">
        <f>IFERROR(IF(ISNUMBER('Procytrat DF'!A486),'Procytrat DF'!A486,DATEVALUE('Procytrat DF'!A486)),"")</f>
        <v/>
      </c>
      <c r="AC985" t="str">
        <f>IF(AA985="","",'Procytrat DF'!B486)</f>
        <v/>
      </c>
      <c r="AD985" t="str">
        <f>IF(AA985="","",IFERROR(1*'Procytrat DF'!C486,IFERROR(_xludf.NUMBERVALUE('Procytrat DF'!C486,".",","),IFERROR(_xludf.NUMBERVALUE('Procytrat DF'!C486,",","."),0))))</f>
        <v/>
      </c>
      <c r="AE985" t="str">
        <f>IF(AA985="","",'Procytrat DF'!L486)</f>
        <v/>
      </c>
      <c r="AF985">
        <f t="shared" si="106"/>
        <v>0</v>
      </c>
      <c r="AG985" t="str">
        <f t="shared" si="107"/>
        <v/>
      </c>
      <c r="AH985" t="str">
        <f t="shared" si="108"/>
        <v/>
      </c>
      <c r="AI985">
        <f t="shared" si="109"/>
        <v>0</v>
      </c>
      <c r="AJ985">
        <f t="shared" si="110"/>
        <v>0</v>
      </c>
      <c r="AK985">
        <v>0</v>
      </c>
      <c r="AL985" t="str">
        <f>IF(AA985="","",IFERROR(IF(ISNUMBER('Procytrat DF'!D486),'Procytrat DF'!D486,IF(ISNUMBER(SEARCH("12",'Procytrat DF'!D486)),EDATE(AB985,12),IF(ISNUMBER(SEARCH("6",'Procytrat DF'!D486)),EDATE(AB985,6),IF(ISNUMBER(SEARCH("3",'Procytrat DF'!D486)),EDATE(AB985,3),DATEVALUE('Procytrat DF'!D486))))),""))</f>
        <v/>
      </c>
      <c r="AM985" t="str">
        <f t="shared" ca="1" si="111"/>
        <v/>
      </c>
    </row>
    <row r="986" spans="27:39" x14ac:dyDescent="0.3">
      <c r="AA986" t="str">
        <f>IF(COUNTA('Procytrat DF'!A487,'Procytrat DF'!B487,'Procytrat DF'!C487)&gt;0,"DF","")</f>
        <v/>
      </c>
      <c r="AB986" t="str">
        <f>IFERROR(IF(ISNUMBER('Procytrat DF'!A487),'Procytrat DF'!A487,DATEVALUE('Procytrat DF'!A487)),"")</f>
        <v/>
      </c>
      <c r="AC986" t="str">
        <f>IF(AA986="","",'Procytrat DF'!B487)</f>
        <v/>
      </c>
      <c r="AD986" t="str">
        <f>IF(AA986="","",IFERROR(1*'Procytrat DF'!C487,IFERROR(_xludf.NUMBERVALUE('Procytrat DF'!C487,".",","),IFERROR(_xludf.NUMBERVALUE('Procytrat DF'!C487,",","."),0))))</f>
        <v/>
      </c>
      <c r="AE986" t="str">
        <f>IF(AA986="","",'Procytrat DF'!L487)</f>
        <v/>
      </c>
      <c r="AF986">
        <f t="shared" si="106"/>
        <v>0</v>
      </c>
      <c r="AG986" t="str">
        <f t="shared" si="107"/>
        <v/>
      </c>
      <c r="AH986" t="str">
        <f t="shared" si="108"/>
        <v/>
      </c>
      <c r="AI986">
        <f t="shared" si="109"/>
        <v>0</v>
      </c>
      <c r="AJ986">
        <f t="shared" si="110"/>
        <v>0</v>
      </c>
      <c r="AK986">
        <v>0</v>
      </c>
      <c r="AL986" t="str">
        <f>IF(AA986="","",IFERROR(IF(ISNUMBER('Procytrat DF'!D487),'Procytrat DF'!D487,IF(ISNUMBER(SEARCH("12",'Procytrat DF'!D487)),EDATE(AB986,12),IF(ISNUMBER(SEARCH("6",'Procytrat DF'!D487)),EDATE(AB986,6),IF(ISNUMBER(SEARCH("3",'Procytrat DF'!D487)),EDATE(AB986,3),DATEVALUE('Procytrat DF'!D487))))),""))</f>
        <v/>
      </c>
      <c r="AM986" t="str">
        <f t="shared" ca="1" si="111"/>
        <v/>
      </c>
    </row>
    <row r="987" spans="27:39" x14ac:dyDescent="0.3">
      <c r="AA987" t="str">
        <f>IF(COUNTA('Procytrat DF'!A488,'Procytrat DF'!B488,'Procytrat DF'!C488)&gt;0,"DF","")</f>
        <v/>
      </c>
      <c r="AB987" t="str">
        <f>IFERROR(IF(ISNUMBER('Procytrat DF'!A488),'Procytrat DF'!A488,DATEVALUE('Procytrat DF'!A488)),"")</f>
        <v/>
      </c>
      <c r="AC987" t="str">
        <f>IF(AA987="","",'Procytrat DF'!B488)</f>
        <v/>
      </c>
      <c r="AD987" t="str">
        <f>IF(AA987="","",IFERROR(1*'Procytrat DF'!C488,IFERROR(_xludf.NUMBERVALUE('Procytrat DF'!C488,".",","),IFERROR(_xludf.NUMBERVALUE('Procytrat DF'!C488,",","."),0))))</f>
        <v/>
      </c>
      <c r="AE987" t="str">
        <f>IF(AA987="","",'Procytrat DF'!L488)</f>
        <v/>
      </c>
      <c r="AF987">
        <f t="shared" si="106"/>
        <v>0</v>
      </c>
      <c r="AG987" t="str">
        <f t="shared" si="107"/>
        <v/>
      </c>
      <c r="AH987" t="str">
        <f t="shared" si="108"/>
        <v/>
      </c>
      <c r="AI987">
        <f t="shared" si="109"/>
        <v>0</v>
      </c>
      <c r="AJ987">
        <f t="shared" si="110"/>
        <v>0</v>
      </c>
      <c r="AK987">
        <v>0</v>
      </c>
      <c r="AL987" t="str">
        <f>IF(AA987="","",IFERROR(IF(ISNUMBER('Procytrat DF'!D488),'Procytrat DF'!D488,IF(ISNUMBER(SEARCH("12",'Procytrat DF'!D488)),EDATE(AB987,12),IF(ISNUMBER(SEARCH("6",'Procytrat DF'!D488)),EDATE(AB987,6),IF(ISNUMBER(SEARCH("3",'Procytrat DF'!D488)),EDATE(AB987,3),DATEVALUE('Procytrat DF'!D488))))),""))</f>
        <v/>
      </c>
      <c r="AM987" t="str">
        <f t="shared" ca="1" si="111"/>
        <v/>
      </c>
    </row>
    <row r="988" spans="27:39" x14ac:dyDescent="0.3">
      <c r="AA988" t="str">
        <f>IF(COUNTA('Procytrat DF'!A489,'Procytrat DF'!B489,'Procytrat DF'!C489)&gt;0,"DF","")</f>
        <v/>
      </c>
      <c r="AB988" t="str">
        <f>IFERROR(IF(ISNUMBER('Procytrat DF'!A489),'Procytrat DF'!A489,DATEVALUE('Procytrat DF'!A489)),"")</f>
        <v/>
      </c>
      <c r="AC988" t="str">
        <f>IF(AA988="","",'Procytrat DF'!B489)</f>
        <v/>
      </c>
      <c r="AD988" t="str">
        <f>IF(AA988="","",IFERROR(1*'Procytrat DF'!C489,IFERROR(_xludf.NUMBERVALUE('Procytrat DF'!C489,".",","),IFERROR(_xludf.NUMBERVALUE('Procytrat DF'!C489,",","."),0))))</f>
        <v/>
      </c>
      <c r="AE988" t="str">
        <f>IF(AA988="","",'Procytrat DF'!L489)</f>
        <v/>
      </c>
      <c r="AF988">
        <f t="shared" si="106"/>
        <v>0</v>
      </c>
      <c r="AG988" t="str">
        <f t="shared" si="107"/>
        <v/>
      </c>
      <c r="AH988" t="str">
        <f t="shared" si="108"/>
        <v/>
      </c>
      <c r="AI988">
        <f t="shared" si="109"/>
        <v>0</v>
      </c>
      <c r="AJ988">
        <f t="shared" si="110"/>
        <v>0</v>
      </c>
      <c r="AK988">
        <v>0</v>
      </c>
      <c r="AL988" t="str">
        <f>IF(AA988="","",IFERROR(IF(ISNUMBER('Procytrat DF'!D489),'Procytrat DF'!D489,IF(ISNUMBER(SEARCH("12",'Procytrat DF'!D489)),EDATE(AB988,12),IF(ISNUMBER(SEARCH("6",'Procytrat DF'!D489)),EDATE(AB988,6),IF(ISNUMBER(SEARCH("3",'Procytrat DF'!D489)),EDATE(AB988,3),DATEVALUE('Procytrat DF'!D489))))),""))</f>
        <v/>
      </c>
      <c r="AM988" t="str">
        <f t="shared" ca="1" si="111"/>
        <v/>
      </c>
    </row>
    <row r="989" spans="27:39" x14ac:dyDescent="0.3">
      <c r="AA989" t="str">
        <f>IF(COUNTA('Procytrat DF'!A490,'Procytrat DF'!B490,'Procytrat DF'!C490)&gt;0,"DF","")</f>
        <v/>
      </c>
      <c r="AB989" t="str">
        <f>IFERROR(IF(ISNUMBER('Procytrat DF'!A490),'Procytrat DF'!A490,DATEVALUE('Procytrat DF'!A490)),"")</f>
        <v/>
      </c>
      <c r="AC989" t="str">
        <f>IF(AA989="","",'Procytrat DF'!B490)</f>
        <v/>
      </c>
      <c r="AD989" t="str">
        <f>IF(AA989="","",IFERROR(1*'Procytrat DF'!C490,IFERROR(_xludf.NUMBERVALUE('Procytrat DF'!C490,".",","),IFERROR(_xludf.NUMBERVALUE('Procytrat DF'!C490,",","."),0))))</f>
        <v/>
      </c>
      <c r="AE989" t="str">
        <f>IF(AA989="","",'Procytrat DF'!L490)</f>
        <v/>
      </c>
      <c r="AF989">
        <f t="shared" si="106"/>
        <v>0</v>
      </c>
      <c r="AG989" t="str">
        <f t="shared" si="107"/>
        <v/>
      </c>
      <c r="AH989" t="str">
        <f t="shared" si="108"/>
        <v/>
      </c>
      <c r="AI989">
        <f t="shared" si="109"/>
        <v>0</v>
      </c>
      <c r="AJ989">
        <f t="shared" si="110"/>
        <v>0</v>
      </c>
      <c r="AK989">
        <v>0</v>
      </c>
      <c r="AL989" t="str">
        <f>IF(AA989="","",IFERROR(IF(ISNUMBER('Procytrat DF'!D490),'Procytrat DF'!D490,IF(ISNUMBER(SEARCH("12",'Procytrat DF'!D490)),EDATE(AB989,12),IF(ISNUMBER(SEARCH("6",'Procytrat DF'!D490)),EDATE(AB989,6),IF(ISNUMBER(SEARCH("3",'Procytrat DF'!D490)),EDATE(AB989,3),DATEVALUE('Procytrat DF'!D490))))),""))</f>
        <v/>
      </c>
      <c r="AM989" t="str">
        <f t="shared" ca="1" si="111"/>
        <v/>
      </c>
    </row>
    <row r="990" spans="27:39" x14ac:dyDescent="0.3">
      <c r="AA990" t="str">
        <f>IF(COUNTA('Procytrat DF'!A491,'Procytrat DF'!B491,'Procytrat DF'!C491)&gt;0,"DF","")</f>
        <v/>
      </c>
      <c r="AB990" t="str">
        <f>IFERROR(IF(ISNUMBER('Procytrat DF'!A491),'Procytrat DF'!A491,DATEVALUE('Procytrat DF'!A491)),"")</f>
        <v/>
      </c>
      <c r="AC990" t="str">
        <f>IF(AA990="","",'Procytrat DF'!B491)</f>
        <v/>
      </c>
      <c r="AD990" t="str">
        <f>IF(AA990="","",IFERROR(1*'Procytrat DF'!C491,IFERROR(_xludf.NUMBERVALUE('Procytrat DF'!C491,".",","),IFERROR(_xludf.NUMBERVALUE('Procytrat DF'!C491,",","."),0))))</f>
        <v/>
      </c>
      <c r="AE990" t="str">
        <f>IF(AA990="","",'Procytrat DF'!L491)</f>
        <v/>
      </c>
      <c r="AF990">
        <f t="shared" si="106"/>
        <v>0</v>
      </c>
      <c r="AG990" t="str">
        <f t="shared" si="107"/>
        <v/>
      </c>
      <c r="AH990" t="str">
        <f t="shared" si="108"/>
        <v/>
      </c>
      <c r="AI990">
        <f t="shared" si="109"/>
        <v>0</v>
      </c>
      <c r="AJ990">
        <f t="shared" si="110"/>
        <v>0</v>
      </c>
      <c r="AK990">
        <v>0</v>
      </c>
      <c r="AL990" t="str">
        <f>IF(AA990="","",IFERROR(IF(ISNUMBER('Procytrat DF'!D491),'Procytrat DF'!D491,IF(ISNUMBER(SEARCH("12",'Procytrat DF'!D491)),EDATE(AB990,12),IF(ISNUMBER(SEARCH("6",'Procytrat DF'!D491)),EDATE(AB990,6),IF(ISNUMBER(SEARCH("3",'Procytrat DF'!D491)),EDATE(AB990,3),DATEVALUE('Procytrat DF'!D491))))),""))</f>
        <v/>
      </c>
      <c r="AM990" t="str">
        <f t="shared" ca="1" si="111"/>
        <v/>
      </c>
    </row>
    <row r="991" spans="27:39" x14ac:dyDescent="0.3">
      <c r="AA991" t="str">
        <f>IF(COUNTA('Procytrat DF'!A492,'Procytrat DF'!B492,'Procytrat DF'!C492)&gt;0,"DF","")</f>
        <v/>
      </c>
      <c r="AB991" t="str">
        <f>IFERROR(IF(ISNUMBER('Procytrat DF'!A492),'Procytrat DF'!A492,DATEVALUE('Procytrat DF'!A492)),"")</f>
        <v/>
      </c>
      <c r="AC991" t="str">
        <f>IF(AA991="","",'Procytrat DF'!B492)</f>
        <v/>
      </c>
      <c r="AD991" t="str">
        <f>IF(AA991="","",IFERROR(1*'Procytrat DF'!C492,IFERROR(_xludf.NUMBERVALUE('Procytrat DF'!C492,".",","),IFERROR(_xludf.NUMBERVALUE('Procytrat DF'!C492,",","."),0))))</f>
        <v/>
      </c>
      <c r="AE991" t="str">
        <f>IF(AA991="","",'Procytrat DF'!L492)</f>
        <v/>
      </c>
      <c r="AF991">
        <f t="shared" si="106"/>
        <v>0</v>
      </c>
      <c r="AG991" t="str">
        <f t="shared" si="107"/>
        <v/>
      </c>
      <c r="AH991" t="str">
        <f t="shared" si="108"/>
        <v/>
      </c>
      <c r="AI991">
        <f t="shared" si="109"/>
        <v>0</v>
      </c>
      <c r="AJ991">
        <f t="shared" si="110"/>
        <v>0</v>
      </c>
      <c r="AK991">
        <v>0</v>
      </c>
      <c r="AL991" t="str">
        <f>IF(AA991="","",IFERROR(IF(ISNUMBER('Procytrat DF'!D492),'Procytrat DF'!D492,IF(ISNUMBER(SEARCH("12",'Procytrat DF'!D492)),EDATE(AB991,12),IF(ISNUMBER(SEARCH("6",'Procytrat DF'!D492)),EDATE(AB991,6),IF(ISNUMBER(SEARCH("3",'Procytrat DF'!D492)),EDATE(AB991,3),DATEVALUE('Procytrat DF'!D492))))),""))</f>
        <v/>
      </c>
      <c r="AM991" t="str">
        <f t="shared" ca="1" si="111"/>
        <v/>
      </c>
    </row>
    <row r="992" spans="27:39" x14ac:dyDescent="0.3">
      <c r="AA992" t="str">
        <f>IF(COUNTA('Procytrat DF'!A493,'Procytrat DF'!B493,'Procytrat DF'!C493)&gt;0,"DF","")</f>
        <v/>
      </c>
      <c r="AB992" t="str">
        <f>IFERROR(IF(ISNUMBER('Procytrat DF'!A493),'Procytrat DF'!A493,DATEVALUE('Procytrat DF'!A493)),"")</f>
        <v/>
      </c>
      <c r="AC992" t="str">
        <f>IF(AA992="","",'Procytrat DF'!B493)</f>
        <v/>
      </c>
      <c r="AD992" t="str">
        <f>IF(AA992="","",IFERROR(1*'Procytrat DF'!C493,IFERROR(_xludf.NUMBERVALUE('Procytrat DF'!C493,".",","),IFERROR(_xludf.NUMBERVALUE('Procytrat DF'!C493,",","."),0))))</f>
        <v/>
      </c>
      <c r="AE992" t="str">
        <f>IF(AA992="","",'Procytrat DF'!L493)</f>
        <v/>
      </c>
      <c r="AF992">
        <f t="shared" si="106"/>
        <v>0</v>
      </c>
      <c r="AG992" t="str">
        <f t="shared" si="107"/>
        <v/>
      </c>
      <c r="AH992" t="str">
        <f t="shared" si="108"/>
        <v/>
      </c>
      <c r="AI992">
        <f t="shared" si="109"/>
        <v>0</v>
      </c>
      <c r="AJ992">
        <f t="shared" si="110"/>
        <v>0</v>
      </c>
      <c r="AK992">
        <v>0</v>
      </c>
      <c r="AL992" t="str">
        <f>IF(AA992="","",IFERROR(IF(ISNUMBER('Procytrat DF'!D493),'Procytrat DF'!D493,IF(ISNUMBER(SEARCH("12",'Procytrat DF'!D493)),EDATE(AB992,12),IF(ISNUMBER(SEARCH("6",'Procytrat DF'!D493)),EDATE(AB992,6),IF(ISNUMBER(SEARCH("3",'Procytrat DF'!D493)),EDATE(AB992,3),DATEVALUE('Procytrat DF'!D493))))),""))</f>
        <v/>
      </c>
      <c r="AM992" t="str">
        <f t="shared" ca="1" si="111"/>
        <v/>
      </c>
    </row>
    <row r="993" spans="27:39" x14ac:dyDescent="0.3">
      <c r="AA993" t="str">
        <f>IF(COUNTA('Procytrat DF'!A494,'Procytrat DF'!B494,'Procytrat DF'!C494)&gt;0,"DF","")</f>
        <v/>
      </c>
      <c r="AB993" t="str">
        <f>IFERROR(IF(ISNUMBER('Procytrat DF'!A494),'Procytrat DF'!A494,DATEVALUE('Procytrat DF'!A494)),"")</f>
        <v/>
      </c>
      <c r="AC993" t="str">
        <f>IF(AA993="","",'Procytrat DF'!B494)</f>
        <v/>
      </c>
      <c r="AD993" t="str">
        <f>IF(AA993="","",IFERROR(1*'Procytrat DF'!C494,IFERROR(_xludf.NUMBERVALUE('Procytrat DF'!C494,".",","),IFERROR(_xludf.NUMBERVALUE('Procytrat DF'!C494,",","."),0))))</f>
        <v/>
      </c>
      <c r="AE993" t="str">
        <f>IF(AA993="","",'Procytrat DF'!L494)</f>
        <v/>
      </c>
      <c r="AF993">
        <f t="shared" si="106"/>
        <v>0</v>
      </c>
      <c r="AG993" t="str">
        <f t="shared" si="107"/>
        <v/>
      </c>
      <c r="AH993" t="str">
        <f t="shared" si="108"/>
        <v/>
      </c>
      <c r="AI993">
        <f t="shared" si="109"/>
        <v>0</v>
      </c>
      <c r="AJ993">
        <f t="shared" si="110"/>
        <v>0</v>
      </c>
      <c r="AK993">
        <v>0</v>
      </c>
      <c r="AL993" t="str">
        <f>IF(AA993="","",IFERROR(IF(ISNUMBER('Procytrat DF'!D494),'Procytrat DF'!D494,IF(ISNUMBER(SEARCH("12",'Procytrat DF'!D494)),EDATE(AB993,12),IF(ISNUMBER(SEARCH("6",'Procytrat DF'!D494)),EDATE(AB993,6),IF(ISNUMBER(SEARCH("3",'Procytrat DF'!D494)),EDATE(AB993,3),DATEVALUE('Procytrat DF'!D494))))),""))</f>
        <v/>
      </c>
      <c r="AM993" t="str">
        <f t="shared" ca="1" si="111"/>
        <v/>
      </c>
    </row>
    <row r="994" spans="27:39" x14ac:dyDescent="0.3">
      <c r="AA994" t="str">
        <f>IF(COUNTA('Procytrat DF'!A495,'Procytrat DF'!B495,'Procytrat DF'!C495)&gt;0,"DF","")</f>
        <v/>
      </c>
      <c r="AB994" t="str">
        <f>IFERROR(IF(ISNUMBER('Procytrat DF'!A495),'Procytrat DF'!A495,DATEVALUE('Procytrat DF'!A495)),"")</f>
        <v/>
      </c>
      <c r="AC994" t="str">
        <f>IF(AA994="","",'Procytrat DF'!B495)</f>
        <v/>
      </c>
      <c r="AD994" t="str">
        <f>IF(AA994="","",IFERROR(1*'Procytrat DF'!C495,IFERROR(_xludf.NUMBERVALUE('Procytrat DF'!C495,".",","),IFERROR(_xludf.NUMBERVALUE('Procytrat DF'!C495,",","."),0))))</f>
        <v/>
      </c>
      <c r="AE994" t="str">
        <f>IF(AA994="","",'Procytrat DF'!L495)</f>
        <v/>
      </c>
      <c r="AF994">
        <f t="shared" si="106"/>
        <v>0</v>
      </c>
      <c r="AG994" t="str">
        <f t="shared" si="107"/>
        <v/>
      </c>
      <c r="AH994" t="str">
        <f t="shared" si="108"/>
        <v/>
      </c>
      <c r="AI994">
        <f t="shared" si="109"/>
        <v>0</v>
      </c>
      <c r="AJ994">
        <f t="shared" si="110"/>
        <v>0</v>
      </c>
      <c r="AK994">
        <v>0</v>
      </c>
      <c r="AL994" t="str">
        <f>IF(AA994="","",IFERROR(IF(ISNUMBER('Procytrat DF'!D495),'Procytrat DF'!D495,IF(ISNUMBER(SEARCH("12",'Procytrat DF'!D495)),EDATE(AB994,12),IF(ISNUMBER(SEARCH("6",'Procytrat DF'!D495)),EDATE(AB994,6),IF(ISNUMBER(SEARCH("3",'Procytrat DF'!D495)),EDATE(AB994,3),DATEVALUE('Procytrat DF'!D495))))),""))</f>
        <v/>
      </c>
      <c r="AM994" t="str">
        <f t="shared" ca="1" si="111"/>
        <v/>
      </c>
    </row>
    <row r="995" spans="27:39" x14ac:dyDescent="0.3">
      <c r="AA995" t="str">
        <f>IF(COUNTA('Procytrat DF'!A496,'Procytrat DF'!B496,'Procytrat DF'!C496)&gt;0,"DF","")</f>
        <v/>
      </c>
      <c r="AB995" t="str">
        <f>IFERROR(IF(ISNUMBER('Procytrat DF'!A496),'Procytrat DF'!A496,DATEVALUE('Procytrat DF'!A496)),"")</f>
        <v/>
      </c>
      <c r="AC995" t="str">
        <f>IF(AA995="","",'Procytrat DF'!B496)</f>
        <v/>
      </c>
      <c r="AD995" t="str">
        <f>IF(AA995="","",IFERROR(1*'Procytrat DF'!C496,IFERROR(_xludf.NUMBERVALUE('Procytrat DF'!C496,".",","),IFERROR(_xludf.NUMBERVALUE('Procytrat DF'!C496,",","."),0))))</f>
        <v/>
      </c>
      <c r="AE995" t="str">
        <f>IF(AA995="","",'Procytrat DF'!L496)</f>
        <v/>
      </c>
      <c r="AF995">
        <f t="shared" si="106"/>
        <v>0</v>
      </c>
      <c r="AG995" t="str">
        <f t="shared" si="107"/>
        <v/>
      </c>
      <c r="AH995" t="str">
        <f t="shared" si="108"/>
        <v/>
      </c>
      <c r="AI995">
        <f t="shared" si="109"/>
        <v>0</v>
      </c>
      <c r="AJ995">
        <f t="shared" si="110"/>
        <v>0</v>
      </c>
      <c r="AK995">
        <v>0</v>
      </c>
      <c r="AL995" t="str">
        <f>IF(AA995="","",IFERROR(IF(ISNUMBER('Procytrat DF'!D496),'Procytrat DF'!D496,IF(ISNUMBER(SEARCH("12",'Procytrat DF'!D496)),EDATE(AB995,12),IF(ISNUMBER(SEARCH("6",'Procytrat DF'!D496)),EDATE(AB995,6),IF(ISNUMBER(SEARCH("3",'Procytrat DF'!D496)),EDATE(AB995,3),DATEVALUE('Procytrat DF'!D496))))),""))</f>
        <v/>
      </c>
      <c r="AM995" t="str">
        <f t="shared" ca="1" si="111"/>
        <v/>
      </c>
    </row>
    <row r="996" spans="27:39" x14ac:dyDescent="0.3">
      <c r="AA996" t="str">
        <f>IF(COUNTA('Procytrat DF'!A497,'Procytrat DF'!B497,'Procytrat DF'!C497)&gt;0,"DF","")</f>
        <v/>
      </c>
      <c r="AB996" t="str">
        <f>IFERROR(IF(ISNUMBER('Procytrat DF'!A497),'Procytrat DF'!A497,DATEVALUE('Procytrat DF'!A497)),"")</f>
        <v/>
      </c>
      <c r="AC996" t="str">
        <f>IF(AA996="","",'Procytrat DF'!B497)</f>
        <v/>
      </c>
      <c r="AD996" t="str">
        <f>IF(AA996="","",IFERROR(1*'Procytrat DF'!C497,IFERROR(_xludf.NUMBERVALUE('Procytrat DF'!C497,".",","),IFERROR(_xludf.NUMBERVALUE('Procytrat DF'!C497,",","."),0))))</f>
        <v/>
      </c>
      <c r="AE996" t="str">
        <f>IF(AA996="","",'Procytrat DF'!L497)</f>
        <v/>
      </c>
      <c r="AF996">
        <f t="shared" si="106"/>
        <v>0</v>
      </c>
      <c r="AG996" t="str">
        <f t="shared" si="107"/>
        <v/>
      </c>
      <c r="AH996" t="str">
        <f t="shared" si="108"/>
        <v/>
      </c>
      <c r="AI996">
        <f t="shared" si="109"/>
        <v>0</v>
      </c>
      <c r="AJ996">
        <f t="shared" si="110"/>
        <v>0</v>
      </c>
      <c r="AK996">
        <v>0</v>
      </c>
      <c r="AL996" t="str">
        <f>IF(AA996="","",IFERROR(IF(ISNUMBER('Procytrat DF'!D497),'Procytrat DF'!D497,IF(ISNUMBER(SEARCH("12",'Procytrat DF'!D497)),EDATE(AB996,12),IF(ISNUMBER(SEARCH("6",'Procytrat DF'!D497)),EDATE(AB996,6),IF(ISNUMBER(SEARCH("3",'Procytrat DF'!D497)),EDATE(AB996,3),DATEVALUE('Procytrat DF'!D497))))),""))</f>
        <v/>
      </c>
      <c r="AM996" t="str">
        <f t="shared" ca="1" si="111"/>
        <v/>
      </c>
    </row>
    <row r="997" spans="27:39" x14ac:dyDescent="0.3">
      <c r="AA997" t="str">
        <f>IF(COUNTA('Procytrat DF'!A498,'Procytrat DF'!B498,'Procytrat DF'!C498)&gt;0,"DF","")</f>
        <v/>
      </c>
      <c r="AB997" t="str">
        <f>IFERROR(IF(ISNUMBER('Procytrat DF'!A498),'Procytrat DF'!A498,DATEVALUE('Procytrat DF'!A498)),"")</f>
        <v/>
      </c>
      <c r="AC997" t="str">
        <f>IF(AA997="","",'Procytrat DF'!B498)</f>
        <v/>
      </c>
      <c r="AD997" t="str">
        <f>IF(AA997="","",IFERROR(1*'Procytrat DF'!C498,IFERROR(_xludf.NUMBERVALUE('Procytrat DF'!C498,".",","),IFERROR(_xludf.NUMBERVALUE('Procytrat DF'!C498,",","."),0))))</f>
        <v/>
      </c>
      <c r="AE997" t="str">
        <f>IF(AA997="","",'Procytrat DF'!L498)</f>
        <v/>
      </c>
      <c r="AF997">
        <f t="shared" si="106"/>
        <v>0</v>
      </c>
      <c r="AG997" t="str">
        <f t="shared" si="107"/>
        <v/>
      </c>
      <c r="AH997" t="str">
        <f t="shared" si="108"/>
        <v/>
      </c>
      <c r="AI997">
        <f t="shared" si="109"/>
        <v>0</v>
      </c>
      <c r="AJ997">
        <f t="shared" si="110"/>
        <v>0</v>
      </c>
      <c r="AK997">
        <v>0</v>
      </c>
      <c r="AL997" t="str">
        <f>IF(AA997="","",IFERROR(IF(ISNUMBER('Procytrat DF'!D498),'Procytrat DF'!D498,IF(ISNUMBER(SEARCH("12",'Procytrat DF'!D498)),EDATE(AB997,12),IF(ISNUMBER(SEARCH("6",'Procytrat DF'!D498)),EDATE(AB997,6),IF(ISNUMBER(SEARCH("3",'Procytrat DF'!D498)),EDATE(AB997,3),DATEVALUE('Procytrat DF'!D498))))),""))</f>
        <v/>
      </c>
      <c r="AM997" t="str">
        <f t="shared" ca="1" si="111"/>
        <v/>
      </c>
    </row>
    <row r="998" spans="27:39" x14ac:dyDescent="0.3">
      <c r="AA998" t="str">
        <f>IF(COUNTA('Procytrat DF'!A499,'Procytrat DF'!B499,'Procytrat DF'!C499)&gt;0,"DF","")</f>
        <v/>
      </c>
      <c r="AB998" t="str">
        <f>IFERROR(IF(ISNUMBER('Procytrat DF'!A499),'Procytrat DF'!A499,DATEVALUE('Procytrat DF'!A499)),"")</f>
        <v/>
      </c>
      <c r="AC998" t="str">
        <f>IF(AA998="","",'Procytrat DF'!B499)</f>
        <v/>
      </c>
      <c r="AD998" t="str">
        <f>IF(AA998="","",IFERROR(1*'Procytrat DF'!C499,IFERROR(_xludf.NUMBERVALUE('Procytrat DF'!C499,".",","),IFERROR(_xludf.NUMBERVALUE('Procytrat DF'!C499,",","."),0))))</f>
        <v/>
      </c>
      <c r="AE998" t="str">
        <f>IF(AA998="","",'Procytrat DF'!L499)</f>
        <v/>
      </c>
      <c r="AF998">
        <f t="shared" si="106"/>
        <v>0</v>
      </c>
      <c r="AG998" t="str">
        <f t="shared" si="107"/>
        <v/>
      </c>
      <c r="AH998" t="str">
        <f t="shared" si="108"/>
        <v/>
      </c>
      <c r="AI998">
        <f t="shared" si="109"/>
        <v>0</v>
      </c>
      <c r="AJ998">
        <f t="shared" si="110"/>
        <v>0</v>
      </c>
      <c r="AK998">
        <v>0</v>
      </c>
      <c r="AL998" t="str">
        <f>IF(AA998="","",IFERROR(IF(ISNUMBER('Procytrat DF'!D499),'Procytrat DF'!D499,IF(ISNUMBER(SEARCH("12",'Procytrat DF'!D499)),EDATE(AB998,12),IF(ISNUMBER(SEARCH("6",'Procytrat DF'!D499)),EDATE(AB998,6),IF(ISNUMBER(SEARCH("3",'Procytrat DF'!D499)),EDATE(AB998,3),DATEVALUE('Procytrat DF'!D499))))),""))</f>
        <v/>
      </c>
      <c r="AM998" t="str">
        <f t="shared" ca="1" si="111"/>
        <v/>
      </c>
    </row>
    <row r="999" spans="27:39" x14ac:dyDescent="0.3">
      <c r="AA999" t="str">
        <f>IF(COUNTA('Procytrat DF'!A500,'Procytrat DF'!B500,'Procytrat DF'!C500)&gt;0,"DF","")</f>
        <v/>
      </c>
      <c r="AB999" t="str">
        <f>IFERROR(IF(ISNUMBER('Procytrat DF'!A500),'Procytrat DF'!A500,DATEVALUE('Procytrat DF'!A500)),"")</f>
        <v/>
      </c>
      <c r="AC999" t="str">
        <f>IF(AA999="","",'Procytrat DF'!B500)</f>
        <v/>
      </c>
      <c r="AD999" t="str">
        <f>IF(AA999="","",IFERROR(1*'Procytrat DF'!C500,IFERROR(_xludf.NUMBERVALUE('Procytrat DF'!C500,".",","),IFERROR(_xludf.NUMBERVALUE('Procytrat DF'!C500,",","."),0))))</f>
        <v/>
      </c>
      <c r="AE999" t="str">
        <f>IF(AA999="","",'Procytrat DF'!L500)</f>
        <v/>
      </c>
      <c r="AF999">
        <f t="shared" si="106"/>
        <v>0</v>
      </c>
      <c r="AG999" t="str">
        <f t="shared" si="107"/>
        <v/>
      </c>
      <c r="AH999" t="str">
        <f t="shared" si="108"/>
        <v/>
      </c>
      <c r="AI999">
        <f t="shared" si="109"/>
        <v>0</v>
      </c>
      <c r="AJ999">
        <f t="shared" si="110"/>
        <v>0</v>
      </c>
      <c r="AK999">
        <v>0</v>
      </c>
      <c r="AL999" t="str">
        <f>IF(AA999="","",IFERROR(IF(ISNUMBER('Procytrat DF'!D500),'Procytrat DF'!D500,IF(ISNUMBER(SEARCH("12",'Procytrat DF'!D500)),EDATE(AB999,12),IF(ISNUMBER(SEARCH("6",'Procytrat DF'!D500)),EDATE(AB999,6),IF(ISNUMBER(SEARCH("3",'Procytrat DF'!D500)),EDATE(AB999,3),DATEVALUE('Procytrat DF'!D500))))),""))</f>
        <v/>
      </c>
      <c r="AM999" t="str">
        <f t="shared" ca="1" si="111"/>
        <v/>
      </c>
    </row>
    <row r="1000" spans="27:39" x14ac:dyDescent="0.3">
      <c r="AA1000" t="str">
        <f>IF(COUNTA('Procytrat DF'!A501,'Procytrat DF'!B501,'Procytrat DF'!C501)&gt;0,"DF","")</f>
        <v/>
      </c>
      <c r="AB1000" t="str">
        <f>IFERROR(IF(ISNUMBER('Procytrat DF'!A501),'Procytrat DF'!A501,DATEVALUE('Procytrat DF'!A501)),"")</f>
        <v/>
      </c>
      <c r="AC1000" t="str">
        <f>IF(AA1000="","",'Procytrat DF'!B501)</f>
        <v/>
      </c>
      <c r="AD1000" t="str">
        <f>IF(AA1000="","",IFERROR(1*'Procytrat DF'!C501,IFERROR(_xludf.NUMBERVALUE('Procytrat DF'!C501,".",","),IFERROR(_xludf.NUMBERVALUE('Procytrat DF'!C501,",","."),0))))</f>
        <v/>
      </c>
      <c r="AE1000" t="str">
        <f>IF(AA1000="","",'Procytrat DF'!L501)</f>
        <v/>
      </c>
      <c r="AF1000">
        <f t="shared" si="106"/>
        <v>0</v>
      </c>
      <c r="AG1000" t="str">
        <f t="shared" si="107"/>
        <v/>
      </c>
      <c r="AH1000" t="str">
        <f t="shared" si="108"/>
        <v/>
      </c>
      <c r="AI1000">
        <f t="shared" si="109"/>
        <v>0</v>
      </c>
      <c r="AJ1000">
        <f t="shared" si="110"/>
        <v>0</v>
      </c>
      <c r="AK1000">
        <v>0</v>
      </c>
      <c r="AL1000" t="str">
        <f>IF(AA1000="","",IFERROR(IF(ISNUMBER('Procytrat DF'!D501),'Procytrat DF'!D501,IF(ISNUMBER(SEARCH("12",'Procytrat DF'!D501)),EDATE(AB1000,12),IF(ISNUMBER(SEARCH("6",'Procytrat DF'!D501)),EDATE(AB1000,6),IF(ISNUMBER(SEARCH("3",'Procytrat DF'!D501)),EDATE(AB1000,3),DATEVALUE('Procytrat DF'!D501))))),""))</f>
        <v/>
      </c>
      <c r="AM1000" t="str">
        <f t="shared" ca="1" si="111"/>
        <v/>
      </c>
    </row>
    <row r="1001" spans="27:39" x14ac:dyDescent="0.3">
      <c r="AA1001" t="str">
        <f>IF(COUNTA('Procytrat DF'!A502,'Procytrat DF'!B502,'Procytrat DF'!C502)&gt;0,"DF","")</f>
        <v/>
      </c>
      <c r="AB1001" t="str">
        <f>IFERROR(IF(ISNUMBER('Procytrat DF'!A502),'Procytrat DF'!A502,DATEVALUE('Procytrat DF'!A502)),"")</f>
        <v/>
      </c>
      <c r="AC1001" t="str">
        <f>IF(AA1001="","",'Procytrat DF'!B502)</f>
        <v/>
      </c>
      <c r="AD1001" t="str">
        <f>IF(AA1001="","",IFERROR(1*'Procytrat DF'!C502,IFERROR(_xludf.NUMBERVALUE('Procytrat DF'!C502,".",","),IFERROR(_xludf.NUMBERVALUE('Procytrat DF'!C502,",","."),0))))</f>
        <v/>
      </c>
      <c r="AE1001" t="str">
        <f>IF(AA1001="","",'Procytrat DF'!L502)</f>
        <v/>
      </c>
      <c r="AF1001">
        <f t="shared" si="106"/>
        <v>0</v>
      </c>
      <c r="AG1001" t="str">
        <f t="shared" si="107"/>
        <v/>
      </c>
      <c r="AH1001" t="str">
        <f t="shared" si="108"/>
        <v/>
      </c>
      <c r="AI1001">
        <f t="shared" si="109"/>
        <v>0</v>
      </c>
      <c r="AJ1001">
        <f t="shared" si="110"/>
        <v>0</v>
      </c>
      <c r="AK1001">
        <v>0</v>
      </c>
      <c r="AL1001" t="str">
        <f>IF(AA1001="","",IFERROR(IF(ISNUMBER('Procytrat DF'!D502),'Procytrat DF'!D502,IF(ISNUMBER(SEARCH("12",'Procytrat DF'!D502)),EDATE(AB1001,12),IF(ISNUMBER(SEARCH("6",'Procytrat DF'!D502)),EDATE(AB1001,6),IF(ISNUMBER(SEARCH("3",'Procytrat DF'!D502)),EDATE(AB1001,3),DATEVALUE('Procytrat DF'!D502))))),""))</f>
        <v/>
      </c>
      <c r="AM1001" t="str">
        <f t="shared" ca="1" si="111"/>
        <v/>
      </c>
    </row>
    <row r="1002" spans="27:39" x14ac:dyDescent="0.3">
      <c r="AA1002" t="str">
        <f>IF(COUNTA('Procytrat DF 330'!A3,'Procytrat DF 330'!B3,'Procytrat DF 330'!C3)&gt;0,"DF 330","")</f>
        <v>DF 330</v>
      </c>
      <c r="AB1002">
        <f>IFERROR(IF(ISNUMBER('Procytrat DF 330'!A3),'Procytrat DF 330'!A3,DATEVALUE('Procytrat DF 330'!A3)),"")</f>
        <v>44985</v>
      </c>
      <c r="AC1002" t="str">
        <f>IF(AA1002="","",'Procytrat DF 330'!B3)</f>
        <v>7442/23</v>
      </c>
      <c r="AD1002">
        <f ca="1">IF(AA1002="","",IFERROR(1*'Procytrat DF 330'!C3,IFERROR(_xludf.NUMBERVALUE('Procytrat DF 330'!C3,".",","),IFERROR(_xludf.NUMBERVALUE('Procytrat DF 330'!C3,",","."),0))))</f>
        <v>0</v>
      </c>
      <c r="AE1002" t="str">
        <f>IF(AA1002="","",'Procytrat DF 330'!M3)</f>
        <v>Aprovado</v>
      </c>
      <c r="AF1002">
        <f t="shared" si="106"/>
        <v>1</v>
      </c>
      <c r="AG1002">
        <f t="shared" si="107"/>
        <v>2023</v>
      </c>
      <c r="AH1002">
        <f t="shared" si="108"/>
        <v>2</v>
      </c>
      <c r="AI1002">
        <f t="shared" si="109"/>
        <v>44985.001001999997</v>
      </c>
      <c r="AJ1002">
        <f t="shared" si="110"/>
        <v>1</v>
      </c>
      <c r="AK1002">
        <v>0</v>
      </c>
      <c r="AL1002">
        <f>IF(AA1002="","",IFERROR(IF(ISNUMBER('Procytrat DF 330'!D3),'Procytrat DF 330'!D3,IF(ISNUMBER(SEARCH("12",'Procytrat DF 330'!D3)),EDATE(AB1002,12),IF(ISNUMBER(SEARCH("6",'Procytrat DF 330'!D3)),EDATE(AB1002,6),IF(ISNUMBER(SEARCH("3",'Procytrat DF 330'!D3)),EDATE(AB1002,3),DATEVALUE('Procytrat DF 330'!D3))))),""))</f>
        <v>45166</v>
      </c>
      <c r="AM1002" t="str">
        <f t="shared" ca="1" si="111"/>
        <v/>
      </c>
    </row>
    <row r="1003" spans="27:39" x14ac:dyDescent="0.3">
      <c r="AA1003" t="str">
        <f>IF(COUNTA('Procytrat DF 330'!A4,'Procytrat DF 330'!B4,'Procytrat DF 330'!C4)&gt;0,"DF 330","")</f>
        <v>DF 330</v>
      </c>
      <c r="AB1003">
        <f>IFERROR(IF(ISNUMBER('Procytrat DF 330'!A4),'Procytrat DF 330'!A4,DATEVALUE('Procytrat DF 330'!A4)),"")</f>
        <v>44988</v>
      </c>
      <c r="AC1003" t="str">
        <f>IF(AA1003="","",'Procytrat DF 330'!B4)</f>
        <v>7453/23</v>
      </c>
      <c r="AD1003">
        <f>IF(AA1003="","",IFERROR(1*'Procytrat DF 330'!C4,IFERROR(_xludf.NUMBERVALUE('Procytrat DF 330'!C4,".",","),IFERROR(_xludf.NUMBERVALUE('Procytrat DF 330'!C4,",","."),0))))</f>
        <v>1000</v>
      </c>
      <c r="AE1003" t="str">
        <f>IF(AA1003="","",'Procytrat DF 330'!M4)</f>
        <v>aprovado</v>
      </c>
      <c r="AF1003">
        <f t="shared" si="106"/>
        <v>1</v>
      </c>
      <c r="AG1003">
        <f t="shared" si="107"/>
        <v>2023</v>
      </c>
      <c r="AH1003">
        <f t="shared" si="108"/>
        <v>3</v>
      </c>
      <c r="AI1003">
        <f t="shared" si="109"/>
        <v>44988.001002999998</v>
      </c>
      <c r="AJ1003">
        <f t="shared" si="110"/>
        <v>1</v>
      </c>
      <c r="AK1003">
        <v>0</v>
      </c>
      <c r="AL1003">
        <f>IF(AA1003="","",IFERROR(IF(ISNUMBER('Procytrat DF 330'!D4),'Procytrat DF 330'!D4,IF(ISNUMBER(SEARCH("12",'Procytrat DF 330'!D4)),EDATE(AB1003,12),IF(ISNUMBER(SEARCH("6",'Procytrat DF 330'!D4)),EDATE(AB1003,6),IF(ISNUMBER(SEARCH("3",'Procytrat DF 330'!D4)),EDATE(AB1003,3),DATEVALUE('Procytrat DF 330'!D4))))),""))</f>
        <v>45141</v>
      </c>
      <c r="AM1003" t="str">
        <f t="shared" ca="1" si="111"/>
        <v/>
      </c>
    </row>
    <row r="1004" spans="27:39" x14ac:dyDescent="0.3">
      <c r="AA1004" t="str">
        <f>IF(COUNTA('Procytrat DF 330'!A5,'Procytrat DF 330'!B5,'Procytrat DF 330'!C5)&gt;0,"DF 330","")</f>
        <v>DF 330</v>
      </c>
      <c r="AB1004">
        <f>IFERROR(IF(ISNUMBER('Procytrat DF 330'!A5),'Procytrat DF 330'!A5,DATEVALUE('Procytrat DF 330'!A5)),"")</f>
        <v>45016</v>
      </c>
      <c r="AC1004" t="str">
        <f>IF(AA1004="","",'Procytrat DF 330'!B5)</f>
        <v>7518/23</v>
      </c>
      <c r="AD1004">
        <f>IF(AA1004="","",IFERROR(1*'Procytrat DF 330'!C5,IFERROR(_xludf.NUMBERVALUE('Procytrat DF 330'!C5,".",","),IFERROR(_xludf.NUMBERVALUE('Procytrat DF 330'!C5,",","."),0))))</f>
        <v>3000</v>
      </c>
      <c r="AE1004" t="str">
        <f>IF(AA1004="","",'Procytrat DF 330'!M5)</f>
        <v>Aprovado</v>
      </c>
      <c r="AF1004">
        <f t="shared" si="106"/>
        <v>1</v>
      </c>
      <c r="AG1004">
        <f t="shared" si="107"/>
        <v>2023</v>
      </c>
      <c r="AH1004">
        <f t="shared" si="108"/>
        <v>3</v>
      </c>
      <c r="AI1004">
        <f t="shared" si="109"/>
        <v>45016.001003999998</v>
      </c>
      <c r="AJ1004">
        <f t="shared" si="110"/>
        <v>1</v>
      </c>
      <c r="AK1004">
        <v>0</v>
      </c>
      <c r="AL1004">
        <f>IF(AA1004="","",IFERROR(IF(ISNUMBER('Procytrat DF 330'!D5),'Procytrat DF 330'!D5,IF(ISNUMBER(SEARCH("12",'Procytrat DF 330'!D5)),EDATE(AB1004,12),IF(ISNUMBER(SEARCH("6",'Procytrat DF 330'!D5)),EDATE(AB1004,6),IF(ISNUMBER(SEARCH("3",'Procytrat DF 330'!D5)),EDATE(AB1004,3),DATEVALUE('Procytrat DF 330'!D5))))),""))</f>
        <v>45382</v>
      </c>
      <c r="AM1004" t="str">
        <f t="shared" ca="1" si="111"/>
        <v/>
      </c>
    </row>
    <row r="1005" spans="27:39" x14ac:dyDescent="0.3">
      <c r="AA1005" t="str">
        <f>IF(COUNTA('Procytrat DF 330'!A6,'Procytrat DF 330'!B6,'Procytrat DF 330'!C6)&gt;0,"DF 330","")</f>
        <v/>
      </c>
      <c r="AB1005" t="str">
        <f>IFERROR(IF(ISNUMBER('Procytrat DF 330'!A6),'Procytrat DF 330'!A6,DATEVALUE('Procytrat DF 330'!A6)),"")</f>
        <v/>
      </c>
      <c r="AC1005" t="str">
        <f>IF(AA1005="","",'Procytrat DF 330'!B6)</f>
        <v/>
      </c>
      <c r="AD1005" t="str">
        <f>IF(AA1005="","",IFERROR(1*'Procytrat DF 330'!C6,IFERROR(_xludf.NUMBERVALUE('Procytrat DF 330'!C6,".",","),IFERROR(_xludf.NUMBERVALUE('Procytrat DF 330'!C6,",","."),0))))</f>
        <v/>
      </c>
      <c r="AE1005" t="str">
        <f>IF(AA1005="","",'Procytrat DF 330'!M6)</f>
        <v/>
      </c>
      <c r="AF1005">
        <f t="shared" si="106"/>
        <v>0</v>
      </c>
      <c r="AG1005" t="str">
        <f t="shared" si="107"/>
        <v/>
      </c>
      <c r="AH1005" t="str">
        <f t="shared" si="108"/>
        <v/>
      </c>
      <c r="AI1005">
        <f t="shared" si="109"/>
        <v>0</v>
      </c>
      <c r="AJ1005">
        <f t="shared" si="110"/>
        <v>0</v>
      </c>
      <c r="AK1005">
        <v>0</v>
      </c>
      <c r="AL1005" t="str">
        <f>IF(AA1005="","",IFERROR(IF(ISNUMBER('Procytrat DF 330'!D6),'Procytrat DF 330'!D6,IF(ISNUMBER(SEARCH("12",'Procytrat DF 330'!D6)),EDATE(AB1005,12),IF(ISNUMBER(SEARCH("6",'Procytrat DF 330'!D6)),EDATE(AB1005,6),IF(ISNUMBER(SEARCH("3",'Procytrat DF 330'!D6)),EDATE(AB1005,3),DATEVALUE('Procytrat DF 330'!D6))))),""))</f>
        <v/>
      </c>
      <c r="AM1005" t="str">
        <f t="shared" ca="1" si="111"/>
        <v/>
      </c>
    </row>
    <row r="1006" spans="27:39" x14ac:dyDescent="0.3">
      <c r="AA1006" t="str">
        <f>IF(COUNTA('Procytrat DF 330'!A7,'Procytrat DF 330'!B7,'Procytrat DF 330'!C7)&gt;0,"DF 330","")</f>
        <v/>
      </c>
      <c r="AB1006" t="str">
        <f>IFERROR(IF(ISNUMBER('Procytrat DF 330'!A7),'Procytrat DF 330'!A7,DATEVALUE('Procytrat DF 330'!A7)),"")</f>
        <v/>
      </c>
      <c r="AC1006" t="str">
        <f>IF(AA1006="","",'Procytrat DF 330'!B7)</f>
        <v/>
      </c>
      <c r="AD1006" t="str">
        <f>IF(AA1006="","",IFERROR(1*'Procytrat DF 330'!C7,IFERROR(_xludf.NUMBERVALUE('Procytrat DF 330'!C7,".",","),IFERROR(_xludf.NUMBERVALUE('Procytrat DF 330'!C7,",","."),0))))</f>
        <v/>
      </c>
      <c r="AE1006" t="str">
        <f>IF(AA1006="","",'Procytrat DF 330'!M7)</f>
        <v/>
      </c>
      <c r="AF1006">
        <f t="shared" si="106"/>
        <v>0</v>
      </c>
      <c r="AG1006" t="str">
        <f t="shared" si="107"/>
        <v/>
      </c>
      <c r="AH1006" t="str">
        <f t="shared" si="108"/>
        <v/>
      </c>
      <c r="AI1006">
        <f t="shared" si="109"/>
        <v>0</v>
      </c>
      <c r="AJ1006">
        <f t="shared" si="110"/>
        <v>0</v>
      </c>
      <c r="AK1006">
        <v>0</v>
      </c>
      <c r="AL1006" t="str">
        <f>IF(AA1006="","",IFERROR(IF(ISNUMBER('Procytrat DF 330'!D7),'Procytrat DF 330'!D7,IF(ISNUMBER(SEARCH("12",'Procytrat DF 330'!D7)),EDATE(AB1006,12),IF(ISNUMBER(SEARCH("6",'Procytrat DF 330'!D7)),EDATE(AB1006,6),IF(ISNUMBER(SEARCH("3",'Procytrat DF 330'!D7)),EDATE(AB1006,3),DATEVALUE('Procytrat DF 330'!D7))))),""))</f>
        <v/>
      </c>
      <c r="AM1006" t="str">
        <f t="shared" ca="1" si="111"/>
        <v/>
      </c>
    </row>
    <row r="1007" spans="27:39" x14ac:dyDescent="0.3">
      <c r="AA1007" t="str">
        <f>IF(COUNTA('Procytrat DF 330'!A8,'Procytrat DF 330'!B8,'Procytrat DF 330'!C8)&gt;0,"DF 330","")</f>
        <v/>
      </c>
      <c r="AB1007" t="str">
        <f>IFERROR(IF(ISNUMBER('Procytrat DF 330'!A8),'Procytrat DF 330'!A8,DATEVALUE('Procytrat DF 330'!A8)),"")</f>
        <v/>
      </c>
      <c r="AC1007" t="str">
        <f>IF(AA1007="","",'Procytrat DF 330'!B8)</f>
        <v/>
      </c>
      <c r="AD1007" t="str">
        <f>IF(AA1007="","",IFERROR(1*'Procytrat DF 330'!C8,IFERROR(_xludf.NUMBERVALUE('Procytrat DF 330'!C8,".",","),IFERROR(_xludf.NUMBERVALUE('Procytrat DF 330'!C8,",","."),0))))</f>
        <v/>
      </c>
      <c r="AE1007" t="str">
        <f>IF(AA1007="","",'Procytrat DF 330'!M8)</f>
        <v/>
      </c>
      <c r="AF1007">
        <f t="shared" si="106"/>
        <v>0</v>
      </c>
      <c r="AG1007" t="str">
        <f t="shared" si="107"/>
        <v/>
      </c>
      <c r="AH1007" t="str">
        <f t="shared" si="108"/>
        <v/>
      </c>
      <c r="AI1007">
        <f t="shared" si="109"/>
        <v>0</v>
      </c>
      <c r="AJ1007">
        <f t="shared" si="110"/>
        <v>0</v>
      </c>
      <c r="AK1007">
        <v>0</v>
      </c>
      <c r="AL1007" t="str">
        <f>IF(AA1007="","",IFERROR(IF(ISNUMBER('Procytrat DF 330'!D8),'Procytrat DF 330'!D8,IF(ISNUMBER(SEARCH("12",'Procytrat DF 330'!D8)),EDATE(AB1007,12),IF(ISNUMBER(SEARCH("6",'Procytrat DF 330'!D8)),EDATE(AB1007,6),IF(ISNUMBER(SEARCH("3",'Procytrat DF 330'!D8)),EDATE(AB1007,3),DATEVALUE('Procytrat DF 330'!D8))))),""))</f>
        <v/>
      </c>
      <c r="AM1007" t="str">
        <f t="shared" ca="1" si="111"/>
        <v/>
      </c>
    </row>
    <row r="1008" spans="27:39" x14ac:dyDescent="0.3">
      <c r="AA1008" t="str">
        <f>IF(COUNTA('Procytrat DF 330'!A9,'Procytrat DF 330'!B9,'Procytrat DF 330'!C9)&gt;0,"DF 330","")</f>
        <v/>
      </c>
      <c r="AB1008" t="str">
        <f>IFERROR(IF(ISNUMBER('Procytrat DF 330'!A9),'Procytrat DF 330'!A9,DATEVALUE('Procytrat DF 330'!A9)),"")</f>
        <v/>
      </c>
      <c r="AC1008" t="str">
        <f>IF(AA1008="","",'Procytrat DF 330'!B9)</f>
        <v/>
      </c>
      <c r="AD1008" t="str">
        <f>IF(AA1008="","",IFERROR(1*'Procytrat DF 330'!C9,IFERROR(_xludf.NUMBERVALUE('Procytrat DF 330'!C9,".",","),IFERROR(_xludf.NUMBERVALUE('Procytrat DF 330'!C9,",","."),0))))</f>
        <v/>
      </c>
      <c r="AE1008" t="str">
        <f>IF(AA1008="","",'Procytrat DF 330'!M9)</f>
        <v/>
      </c>
      <c r="AF1008">
        <f t="shared" si="106"/>
        <v>0</v>
      </c>
      <c r="AG1008" t="str">
        <f t="shared" si="107"/>
        <v/>
      </c>
      <c r="AH1008" t="str">
        <f t="shared" si="108"/>
        <v/>
      </c>
      <c r="AI1008">
        <f t="shared" si="109"/>
        <v>0</v>
      </c>
      <c r="AJ1008">
        <f t="shared" si="110"/>
        <v>0</v>
      </c>
      <c r="AK1008">
        <v>0</v>
      </c>
      <c r="AL1008" t="str">
        <f>IF(AA1008="","",IFERROR(IF(ISNUMBER('Procytrat DF 330'!D9),'Procytrat DF 330'!D9,IF(ISNUMBER(SEARCH("12",'Procytrat DF 330'!D9)),EDATE(AB1008,12),IF(ISNUMBER(SEARCH("6",'Procytrat DF 330'!D9)),EDATE(AB1008,6),IF(ISNUMBER(SEARCH("3",'Procytrat DF 330'!D9)),EDATE(AB1008,3),DATEVALUE('Procytrat DF 330'!D9))))),""))</f>
        <v/>
      </c>
      <c r="AM1008" t="str">
        <f t="shared" ca="1" si="111"/>
        <v/>
      </c>
    </row>
    <row r="1009" spans="27:39" x14ac:dyDescent="0.3">
      <c r="AA1009" t="str">
        <f>IF(COUNTA('Procytrat DF 330'!A10,'Procytrat DF 330'!B10,'Procytrat DF 330'!C10)&gt;0,"DF 330","")</f>
        <v/>
      </c>
      <c r="AB1009" t="str">
        <f>IFERROR(IF(ISNUMBER('Procytrat DF 330'!A10),'Procytrat DF 330'!A10,DATEVALUE('Procytrat DF 330'!A10)),"")</f>
        <v/>
      </c>
      <c r="AC1009" t="str">
        <f>IF(AA1009="","",'Procytrat DF 330'!B10)</f>
        <v/>
      </c>
      <c r="AD1009" t="str">
        <f>IF(AA1009="","",IFERROR(1*'Procytrat DF 330'!C10,IFERROR(_xludf.NUMBERVALUE('Procytrat DF 330'!C10,".",","),IFERROR(_xludf.NUMBERVALUE('Procytrat DF 330'!C10,",","."),0))))</f>
        <v/>
      </c>
      <c r="AE1009" t="str">
        <f>IF(AA1009="","",'Procytrat DF 330'!M10)</f>
        <v/>
      </c>
      <c r="AF1009">
        <f t="shared" si="106"/>
        <v>0</v>
      </c>
      <c r="AG1009" t="str">
        <f t="shared" si="107"/>
        <v/>
      </c>
      <c r="AH1009" t="str">
        <f t="shared" si="108"/>
        <v/>
      </c>
      <c r="AI1009">
        <f t="shared" si="109"/>
        <v>0</v>
      </c>
      <c r="AJ1009">
        <f t="shared" si="110"/>
        <v>0</v>
      </c>
      <c r="AK1009">
        <v>0</v>
      </c>
      <c r="AL1009" t="str">
        <f>IF(AA1009="","",IFERROR(IF(ISNUMBER('Procytrat DF 330'!D10),'Procytrat DF 330'!D10,IF(ISNUMBER(SEARCH("12",'Procytrat DF 330'!D10)),EDATE(AB1009,12),IF(ISNUMBER(SEARCH("6",'Procytrat DF 330'!D10)),EDATE(AB1009,6),IF(ISNUMBER(SEARCH("3",'Procytrat DF 330'!D10)),EDATE(AB1009,3),DATEVALUE('Procytrat DF 330'!D10))))),""))</f>
        <v/>
      </c>
      <c r="AM1009" t="str">
        <f t="shared" ca="1" si="111"/>
        <v/>
      </c>
    </row>
    <row r="1010" spans="27:39" x14ac:dyDescent="0.3">
      <c r="AA1010" t="str">
        <f>IF(COUNTA('Procytrat DF 330'!A11,'Procytrat DF 330'!B11,'Procytrat DF 330'!C11)&gt;0,"DF 330","")</f>
        <v/>
      </c>
      <c r="AB1010" t="str">
        <f>IFERROR(IF(ISNUMBER('Procytrat DF 330'!A11),'Procytrat DF 330'!A11,DATEVALUE('Procytrat DF 330'!A11)),"")</f>
        <v/>
      </c>
      <c r="AC1010" t="str">
        <f>IF(AA1010="","",'Procytrat DF 330'!B11)</f>
        <v/>
      </c>
      <c r="AD1010" t="str">
        <f>IF(AA1010="","",IFERROR(1*'Procytrat DF 330'!C11,IFERROR(_xludf.NUMBERVALUE('Procytrat DF 330'!C11,".",","),IFERROR(_xludf.NUMBERVALUE('Procytrat DF 330'!C11,",","."),0))))</f>
        <v/>
      </c>
      <c r="AE1010" t="str">
        <f>IF(AA1010="","",'Procytrat DF 330'!M11)</f>
        <v/>
      </c>
      <c r="AF1010">
        <f t="shared" si="106"/>
        <v>0</v>
      </c>
      <c r="AG1010" t="str">
        <f t="shared" si="107"/>
        <v/>
      </c>
      <c r="AH1010" t="str">
        <f t="shared" si="108"/>
        <v/>
      </c>
      <c r="AI1010">
        <f t="shared" si="109"/>
        <v>0</v>
      </c>
      <c r="AJ1010">
        <f t="shared" si="110"/>
        <v>0</v>
      </c>
      <c r="AK1010">
        <v>0</v>
      </c>
      <c r="AL1010" t="str">
        <f>IF(AA1010="","",IFERROR(IF(ISNUMBER('Procytrat DF 330'!D11),'Procytrat DF 330'!D11,IF(ISNUMBER(SEARCH("12",'Procytrat DF 330'!D11)),EDATE(AB1010,12),IF(ISNUMBER(SEARCH("6",'Procytrat DF 330'!D11)),EDATE(AB1010,6),IF(ISNUMBER(SEARCH("3",'Procytrat DF 330'!D11)),EDATE(AB1010,3),DATEVALUE('Procytrat DF 330'!D11))))),""))</f>
        <v/>
      </c>
      <c r="AM1010" t="str">
        <f t="shared" ca="1" si="111"/>
        <v/>
      </c>
    </row>
    <row r="1011" spans="27:39" x14ac:dyDescent="0.3">
      <c r="AA1011" t="str">
        <f>IF(COUNTA('Procytrat DF 330'!A12,'Procytrat DF 330'!B12,'Procytrat DF 330'!C12)&gt;0,"DF 330","")</f>
        <v/>
      </c>
      <c r="AB1011" t="str">
        <f>IFERROR(IF(ISNUMBER('Procytrat DF 330'!A12),'Procytrat DF 330'!A12,DATEVALUE('Procytrat DF 330'!A12)),"")</f>
        <v/>
      </c>
      <c r="AC1011" t="str">
        <f>IF(AA1011="","",'Procytrat DF 330'!B12)</f>
        <v/>
      </c>
      <c r="AD1011" t="str">
        <f>IF(AA1011="","",IFERROR(1*'Procytrat DF 330'!C12,IFERROR(_xludf.NUMBERVALUE('Procytrat DF 330'!C12,".",","),IFERROR(_xludf.NUMBERVALUE('Procytrat DF 330'!C12,",","."),0))))</f>
        <v/>
      </c>
      <c r="AE1011" t="str">
        <f>IF(AA1011="","",'Procytrat DF 330'!M12)</f>
        <v/>
      </c>
      <c r="AF1011">
        <f t="shared" si="106"/>
        <v>0</v>
      </c>
      <c r="AG1011" t="str">
        <f t="shared" si="107"/>
        <v/>
      </c>
      <c r="AH1011" t="str">
        <f t="shared" si="108"/>
        <v/>
      </c>
      <c r="AI1011">
        <f t="shared" si="109"/>
        <v>0</v>
      </c>
      <c r="AJ1011">
        <f t="shared" si="110"/>
        <v>0</v>
      </c>
      <c r="AK1011">
        <v>0</v>
      </c>
      <c r="AL1011" t="str">
        <f>IF(AA1011="","",IFERROR(IF(ISNUMBER('Procytrat DF 330'!D12),'Procytrat DF 330'!D12,IF(ISNUMBER(SEARCH("12",'Procytrat DF 330'!D12)),EDATE(AB1011,12),IF(ISNUMBER(SEARCH("6",'Procytrat DF 330'!D12)),EDATE(AB1011,6),IF(ISNUMBER(SEARCH("3",'Procytrat DF 330'!D12)),EDATE(AB1011,3),DATEVALUE('Procytrat DF 330'!D12))))),""))</f>
        <v/>
      </c>
      <c r="AM1011" t="str">
        <f t="shared" ca="1" si="111"/>
        <v/>
      </c>
    </row>
    <row r="1012" spans="27:39" x14ac:dyDescent="0.3">
      <c r="AA1012" t="str">
        <f>IF(COUNTA('Procytrat DF 330'!A13,'Procytrat DF 330'!B13,'Procytrat DF 330'!C13)&gt;0,"DF 330","")</f>
        <v/>
      </c>
      <c r="AB1012" t="str">
        <f>IFERROR(IF(ISNUMBER('Procytrat DF 330'!A13),'Procytrat DF 330'!A13,DATEVALUE('Procytrat DF 330'!A13)),"")</f>
        <v/>
      </c>
      <c r="AC1012" t="str">
        <f>IF(AA1012="","",'Procytrat DF 330'!B13)</f>
        <v/>
      </c>
      <c r="AD1012" t="str">
        <f>IF(AA1012="","",IFERROR(1*'Procytrat DF 330'!C13,IFERROR(_xludf.NUMBERVALUE('Procytrat DF 330'!C13,".",","),IFERROR(_xludf.NUMBERVALUE('Procytrat DF 330'!C13,",","."),0))))</f>
        <v/>
      </c>
      <c r="AE1012" t="str">
        <f>IF(AA1012="","",'Procytrat DF 330'!M13)</f>
        <v/>
      </c>
      <c r="AF1012">
        <f t="shared" si="106"/>
        <v>0</v>
      </c>
      <c r="AG1012" t="str">
        <f t="shared" si="107"/>
        <v/>
      </c>
      <c r="AH1012" t="str">
        <f t="shared" si="108"/>
        <v/>
      </c>
      <c r="AI1012">
        <f t="shared" si="109"/>
        <v>0</v>
      </c>
      <c r="AJ1012">
        <f t="shared" si="110"/>
        <v>0</v>
      </c>
      <c r="AK1012">
        <v>0</v>
      </c>
      <c r="AL1012" t="str">
        <f>IF(AA1012="","",IFERROR(IF(ISNUMBER('Procytrat DF 330'!D13),'Procytrat DF 330'!D13,IF(ISNUMBER(SEARCH("12",'Procytrat DF 330'!D13)),EDATE(AB1012,12),IF(ISNUMBER(SEARCH("6",'Procytrat DF 330'!D13)),EDATE(AB1012,6),IF(ISNUMBER(SEARCH("3",'Procytrat DF 330'!D13)),EDATE(AB1012,3),DATEVALUE('Procytrat DF 330'!D13))))),""))</f>
        <v/>
      </c>
      <c r="AM1012" t="str">
        <f t="shared" ca="1" si="111"/>
        <v/>
      </c>
    </row>
    <row r="1013" spans="27:39" x14ac:dyDescent="0.3">
      <c r="AA1013" t="str">
        <f>IF(COUNTA('Procytrat DF 330'!A14,'Procytrat DF 330'!B14,'Procytrat DF 330'!C14)&gt;0,"DF 330","")</f>
        <v/>
      </c>
      <c r="AB1013" t="str">
        <f>IFERROR(IF(ISNUMBER('Procytrat DF 330'!A14),'Procytrat DF 330'!A14,DATEVALUE('Procytrat DF 330'!A14)),"")</f>
        <v/>
      </c>
      <c r="AC1013" t="str">
        <f>IF(AA1013="","",'Procytrat DF 330'!B14)</f>
        <v/>
      </c>
      <c r="AD1013" t="str">
        <f>IF(AA1013="","",IFERROR(1*'Procytrat DF 330'!C14,IFERROR(_xludf.NUMBERVALUE('Procytrat DF 330'!C14,".",","),IFERROR(_xludf.NUMBERVALUE('Procytrat DF 330'!C14,",","."),0))))</f>
        <v/>
      </c>
      <c r="AE1013" t="str">
        <f>IF(AA1013="","",'Procytrat DF 330'!M14)</f>
        <v/>
      </c>
      <c r="AF1013">
        <f t="shared" si="106"/>
        <v>0</v>
      </c>
      <c r="AG1013" t="str">
        <f t="shared" si="107"/>
        <v/>
      </c>
      <c r="AH1013" t="str">
        <f t="shared" si="108"/>
        <v/>
      </c>
      <c r="AI1013">
        <f t="shared" si="109"/>
        <v>0</v>
      </c>
      <c r="AJ1013">
        <f t="shared" si="110"/>
        <v>0</v>
      </c>
      <c r="AK1013">
        <v>0</v>
      </c>
      <c r="AL1013" t="str">
        <f>IF(AA1013="","",IFERROR(IF(ISNUMBER('Procytrat DF 330'!D14),'Procytrat DF 330'!D14,IF(ISNUMBER(SEARCH("12",'Procytrat DF 330'!D14)),EDATE(AB1013,12),IF(ISNUMBER(SEARCH("6",'Procytrat DF 330'!D14)),EDATE(AB1013,6),IF(ISNUMBER(SEARCH("3",'Procytrat DF 330'!D14)),EDATE(AB1013,3),DATEVALUE('Procytrat DF 330'!D14))))),""))</f>
        <v/>
      </c>
      <c r="AM1013" t="str">
        <f t="shared" ca="1" si="111"/>
        <v/>
      </c>
    </row>
    <row r="1014" spans="27:39" x14ac:dyDescent="0.3">
      <c r="AA1014" t="str">
        <f>IF(COUNTA('Procytrat DF 330'!A15,'Procytrat DF 330'!B15,'Procytrat DF 330'!C15)&gt;0,"DF 330","")</f>
        <v/>
      </c>
      <c r="AB1014" t="str">
        <f>IFERROR(IF(ISNUMBER('Procytrat DF 330'!A15),'Procytrat DF 330'!A15,DATEVALUE('Procytrat DF 330'!A15)),"")</f>
        <v/>
      </c>
      <c r="AC1014" t="str">
        <f>IF(AA1014="","",'Procytrat DF 330'!B15)</f>
        <v/>
      </c>
      <c r="AD1014" t="str">
        <f>IF(AA1014="","",IFERROR(1*'Procytrat DF 330'!C15,IFERROR(_xludf.NUMBERVALUE('Procytrat DF 330'!C15,".",","),IFERROR(_xludf.NUMBERVALUE('Procytrat DF 330'!C15,",","."),0))))</f>
        <v/>
      </c>
      <c r="AE1014" t="str">
        <f>IF(AA1014="","",'Procytrat DF 330'!M15)</f>
        <v/>
      </c>
      <c r="AF1014">
        <f t="shared" si="106"/>
        <v>0</v>
      </c>
      <c r="AG1014" t="str">
        <f t="shared" si="107"/>
        <v/>
      </c>
      <c r="AH1014" t="str">
        <f t="shared" si="108"/>
        <v/>
      </c>
      <c r="AI1014">
        <f t="shared" si="109"/>
        <v>0</v>
      </c>
      <c r="AJ1014">
        <f t="shared" si="110"/>
        <v>0</v>
      </c>
      <c r="AK1014">
        <v>0</v>
      </c>
      <c r="AL1014" t="str">
        <f>IF(AA1014="","",IFERROR(IF(ISNUMBER('Procytrat DF 330'!D15),'Procytrat DF 330'!D15,IF(ISNUMBER(SEARCH("12",'Procytrat DF 330'!D15)),EDATE(AB1014,12),IF(ISNUMBER(SEARCH("6",'Procytrat DF 330'!D15)),EDATE(AB1014,6),IF(ISNUMBER(SEARCH("3",'Procytrat DF 330'!D15)),EDATE(AB1014,3),DATEVALUE('Procytrat DF 330'!D15))))),""))</f>
        <v/>
      </c>
      <c r="AM1014" t="str">
        <f t="shared" ca="1" si="111"/>
        <v/>
      </c>
    </row>
    <row r="1015" spans="27:39" x14ac:dyDescent="0.3">
      <c r="AA1015" t="str">
        <f>IF(COUNTA('Procytrat DF 330'!A16,'Procytrat DF 330'!B16,'Procytrat DF 330'!C16)&gt;0,"DF 330","")</f>
        <v/>
      </c>
      <c r="AB1015" t="str">
        <f>IFERROR(IF(ISNUMBER('Procytrat DF 330'!A16),'Procytrat DF 330'!A16,DATEVALUE('Procytrat DF 330'!A16)),"")</f>
        <v/>
      </c>
      <c r="AC1015" t="str">
        <f>IF(AA1015="","",'Procytrat DF 330'!B16)</f>
        <v/>
      </c>
      <c r="AD1015" t="str">
        <f>IF(AA1015="","",IFERROR(1*'Procytrat DF 330'!C16,IFERROR(_xludf.NUMBERVALUE('Procytrat DF 330'!C16,".",","),IFERROR(_xludf.NUMBERVALUE('Procytrat DF 330'!C16,",","."),0))))</f>
        <v/>
      </c>
      <c r="AE1015" t="str">
        <f>IF(AA1015="","",'Procytrat DF 330'!M16)</f>
        <v/>
      </c>
      <c r="AF1015">
        <f t="shared" si="106"/>
        <v>0</v>
      </c>
      <c r="AG1015" t="str">
        <f t="shared" si="107"/>
        <v/>
      </c>
      <c r="AH1015" t="str">
        <f t="shared" si="108"/>
        <v/>
      </c>
      <c r="AI1015">
        <f t="shared" si="109"/>
        <v>0</v>
      </c>
      <c r="AJ1015">
        <f t="shared" si="110"/>
        <v>0</v>
      </c>
      <c r="AK1015">
        <v>0</v>
      </c>
      <c r="AL1015" t="str">
        <f>IF(AA1015="","",IFERROR(IF(ISNUMBER('Procytrat DF 330'!D16),'Procytrat DF 330'!D16,IF(ISNUMBER(SEARCH("12",'Procytrat DF 330'!D16)),EDATE(AB1015,12),IF(ISNUMBER(SEARCH("6",'Procytrat DF 330'!D16)),EDATE(AB1015,6),IF(ISNUMBER(SEARCH("3",'Procytrat DF 330'!D16)),EDATE(AB1015,3),DATEVALUE('Procytrat DF 330'!D16))))),""))</f>
        <v/>
      </c>
      <c r="AM1015" t="str">
        <f t="shared" ca="1" si="111"/>
        <v/>
      </c>
    </row>
    <row r="1016" spans="27:39" x14ac:dyDescent="0.3">
      <c r="AA1016" t="str">
        <f>IF(COUNTA('Procytrat DF 330'!A17,'Procytrat DF 330'!B17,'Procytrat DF 330'!C17)&gt;0,"DF 330","")</f>
        <v/>
      </c>
      <c r="AB1016" t="str">
        <f>IFERROR(IF(ISNUMBER('Procytrat DF 330'!A17),'Procytrat DF 330'!A17,DATEVALUE('Procytrat DF 330'!A17)),"")</f>
        <v/>
      </c>
      <c r="AC1016" t="str">
        <f>IF(AA1016="","",'Procytrat DF 330'!B17)</f>
        <v/>
      </c>
      <c r="AD1016" t="str">
        <f>IF(AA1016="","",IFERROR(1*'Procytrat DF 330'!C17,IFERROR(_xludf.NUMBERVALUE('Procytrat DF 330'!C17,".",","),IFERROR(_xludf.NUMBERVALUE('Procytrat DF 330'!C17,",","."),0))))</f>
        <v/>
      </c>
      <c r="AE1016" t="str">
        <f>IF(AA1016="","",'Procytrat DF 330'!M17)</f>
        <v/>
      </c>
      <c r="AF1016">
        <f t="shared" si="106"/>
        <v>0</v>
      </c>
      <c r="AG1016" t="str">
        <f t="shared" si="107"/>
        <v/>
      </c>
      <c r="AH1016" t="str">
        <f t="shared" si="108"/>
        <v/>
      </c>
      <c r="AI1016">
        <f t="shared" si="109"/>
        <v>0</v>
      </c>
      <c r="AJ1016">
        <f t="shared" si="110"/>
        <v>0</v>
      </c>
      <c r="AK1016">
        <v>0</v>
      </c>
      <c r="AL1016" t="str">
        <f>IF(AA1016="","",IFERROR(IF(ISNUMBER('Procytrat DF 330'!D17),'Procytrat DF 330'!D17,IF(ISNUMBER(SEARCH("12",'Procytrat DF 330'!D17)),EDATE(AB1016,12),IF(ISNUMBER(SEARCH("6",'Procytrat DF 330'!D17)),EDATE(AB1016,6),IF(ISNUMBER(SEARCH("3",'Procytrat DF 330'!D17)),EDATE(AB1016,3),DATEVALUE('Procytrat DF 330'!D17))))),""))</f>
        <v/>
      </c>
      <c r="AM1016" t="str">
        <f t="shared" ca="1" si="111"/>
        <v/>
      </c>
    </row>
    <row r="1017" spans="27:39" x14ac:dyDescent="0.3">
      <c r="AA1017" t="str">
        <f>IF(COUNTA('Procytrat DF 330'!A18,'Procytrat DF 330'!B18,'Procytrat DF 330'!C18)&gt;0,"DF 330","")</f>
        <v/>
      </c>
      <c r="AB1017" t="str">
        <f>IFERROR(IF(ISNUMBER('Procytrat DF 330'!A18),'Procytrat DF 330'!A18,DATEVALUE('Procytrat DF 330'!A18)),"")</f>
        <v/>
      </c>
      <c r="AC1017" t="str">
        <f>IF(AA1017="","",'Procytrat DF 330'!B18)</f>
        <v/>
      </c>
      <c r="AD1017" t="str">
        <f>IF(AA1017="","",IFERROR(1*'Procytrat DF 330'!C18,IFERROR(_xludf.NUMBERVALUE('Procytrat DF 330'!C18,".",","),IFERROR(_xludf.NUMBERVALUE('Procytrat DF 330'!C18,",","."),0))))</f>
        <v/>
      </c>
      <c r="AE1017" t="str">
        <f>IF(AA1017="","",'Procytrat DF 330'!M18)</f>
        <v/>
      </c>
      <c r="AF1017">
        <f t="shared" si="106"/>
        <v>0</v>
      </c>
      <c r="AG1017" t="str">
        <f t="shared" si="107"/>
        <v/>
      </c>
      <c r="AH1017" t="str">
        <f t="shared" si="108"/>
        <v/>
      </c>
      <c r="AI1017">
        <f t="shared" si="109"/>
        <v>0</v>
      </c>
      <c r="AJ1017">
        <f t="shared" si="110"/>
        <v>0</v>
      </c>
      <c r="AK1017">
        <v>0</v>
      </c>
      <c r="AL1017" t="str">
        <f>IF(AA1017="","",IFERROR(IF(ISNUMBER('Procytrat DF 330'!D18),'Procytrat DF 330'!D18,IF(ISNUMBER(SEARCH("12",'Procytrat DF 330'!D18)),EDATE(AB1017,12),IF(ISNUMBER(SEARCH("6",'Procytrat DF 330'!D18)),EDATE(AB1017,6),IF(ISNUMBER(SEARCH("3",'Procytrat DF 330'!D18)),EDATE(AB1017,3),DATEVALUE('Procytrat DF 330'!D18))))),""))</f>
        <v/>
      </c>
      <c r="AM1017" t="str">
        <f t="shared" ca="1" si="111"/>
        <v/>
      </c>
    </row>
    <row r="1018" spans="27:39" x14ac:dyDescent="0.3">
      <c r="AA1018" t="str">
        <f>IF(COUNTA('Procytrat DF 330'!A19,'Procytrat DF 330'!B19,'Procytrat DF 330'!C19)&gt;0,"DF 330","")</f>
        <v/>
      </c>
      <c r="AB1018" t="str">
        <f>IFERROR(IF(ISNUMBER('Procytrat DF 330'!A19),'Procytrat DF 330'!A19,DATEVALUE('Procytrat DF 330'!A19)),"")</f>
        <v/>
      </c>
      <c r="AC1018" t="str">
        <f>IF(AA1018="","",'Procytrat DF 330'!B19)</f>
        <v/>
      </c>
      <c r="AD1018" t="str">
        <f>IF(AA1018="","",IFERROR(1*'Procytrat DF 330'!C19,IFERROR(_xludf.NUMBERVALUE('Procytrat DF 330'!C19,".",","),IFERROR(_xludf.NUMBERVALUE('Procytrat DF 330'!C19,",","."),0))))</f>
        <v/>
      </c>
      <c r="AE1018" t="str">
        <f>IF(AA1018="","",'Procytrat DF 330'!M19)</f>
        <v/>
      </c>
      <c r="AF1018">
        <f t="shared" si="106"/>
        <v>0</v>
      </c>
      <c r="AG1018" t="str">
        <f t="shared" si="107"/>
        <v/>
      </c>
      <c r="AH1018" t="str">
        <f t="shared" si="108"/>
        <v/>
      </c>
      <c r="AI1018">
        <f t="shared" si="109"/>
        <v>0</v>
      </c>
      <c r="AJ1018">
        <f t="shared" si="110"/>
        <v>0</v>
      </c>
      <c r="AK1018">
        <v>0</v>
      </c>
      <c r="AL1018" t="str">
        <f>IF(AA1018="","",IFERROR(IF(ISNUMBER('Procytrat DF 330'!D19),'Procytrat DF 330'!D19,IF(ISNUMBER(SEARCH("12",'Procytrat DF 330'!D19)),EDATE(AB1018,12),IF(ISNUMBER(SEARCH("6",'Procytrat DF 330'!D19)),EDATE(AB1018,6),IF(ISNUMBER(SEARCH("3",'Procytrat DF 330'!D19)),EDATE(AB1018,3),DATEVALUE('Procytrat DF 330'!D19))))),""))</f>
        <v/>
      </c>
      <c r="AM1018" t="str">
        <f t="shared" ca="1" si="111"/>
        <v/>
      </c>
    </row>
    <row r="1019" spans="27:39" x14ac:dyDescent="0.3">
      <c r="AA1019" t="str">
        <f>IF(COUNTA('Procytrat DF 330'!A20,'Procytrat DF 330'!B20,'Procytrat DF 330'!C20)&gt;0,"DF 330","")</f>
        <v/>
      </c>
      <c r="AB1019" t="str">
        <f>IFERROR(IF(ISNUMBER('Procytrat DF 330'!A20),'Procytrat DF 330'!A20,DATEVALUE('Procytrat DF 330'!A20)),"")</f>
        <v/>
      </c>
      <c r="AC1019" t="str">
        <f>IF(AA1019="","",'Procytrat DF 330'!B20)</f>
        <v/>
      </c>
      <c r="AD1019" t="str">
        <f>IF(AA1019="","",IFERROR(1*'Procytrat DF 330'!C20,IFERROR(_xludf.NUMBERVALUE('Procytrat DF 330'!C20,".",","),IFERROR(_xludf.NUMBERVALUE('Procytrat DF 330'!C20,",","."),0))))</f>
        <v/>
      </c>
      <c r="AE1019" t="str">
        <f>IF(AA1019="","",'Procytrat DF 330'!M20)</f>
        <v/>
      </c>
      <c r="AF1019">
        <f t="shared" si="106"/>
        <v>0</v>
      </c>
      <c r="AG1019" t="str">
        <f t="shared" si="107"/>
        <v/>
      </c>
      <c r="AH1019" t="str">
        <f t="shared" si="108"/>
        <v/>
      </c>
      <c r="AI1019">
        <f t="shared" si="109"/>
        <v>0</v>
      </c>
      <c r="AJ1019">
        <f t="shared" si="110"/>
        <v>0</v>
      </c>
      <c r="AK1019">
        <v>0</v>
      </c>
      <c r="AL1019" t="str">
        <f>IF(AA1019="","",IFERROR(IF(ISNUMBER('Procytrat DF 330'!D20),'Procytrat DF 330'!D20,IF(ISNUMBER(SEARCH("12",'Procytrat DF 330'!D20)),EDATE(AB1019,12),IF(ISNUMBER(SEARCH("6",'Procytrat DF 330'!D20)),EDATE(AB1019,6),IF(ISNUMBER(SEARCH("3",'Procytrat DF 330'!D20)),EDATE(AB1019,3),DATEVALUE('Procytrat DF 330'!D20))))),""))</f>
        <v/>
      </c>
      <c r="AM1019" t="str">
        <f t="shared" ca="1" si="111"/>
        <v/>
      </c>
    </row>
    <row r="1020" spans="27:39" x14ac:dyDescent="0.3">
      <c r="AA1020" t="str">
        <f>IF(COUNTA('Procytrat DF 330'!A21,'Procytrat DF 330'!B21,'Procytrat DF 330'!C21)&gt;0,"DF 330","")</f>
        <v/>
      </c>
      <c r="AB1020" t="str">
        <f>IFERROR(IF(ISNUMBER('Procytrat DF 330'!A21),'Procytrat DF 330'!A21,DATEVALUE('Procytrat DF 330'!A21)),"")</f>
        <v/>
      </c>
      <c r="AC1020" t="str">
        <f>IF(AA1020="","",'Procytrat DF 330'!B21)</f>
        <v/>
      </c>
      <c r="AD1020" t="str">
        <f>IF(AA1020="","",IFERROR(1*'Procytrat DF 330'!C21,IFERROR(_xludf.NUMBERVALUE('Procytrat DF 330'!C21,".",","),IFERROR(_xludf.NUMBERVALUE('Procytrat DF 330'!C21,",","."),0))))</f>
        <v/>
      </c>
      <c r="AE1020" t="str">
        <f>IF(AA1020="","",'Procytrat DF 330'!M21)</f>
        <v/>
      </c>
      <c r="AF1020">
        <f t="shared" si="106"/>
        <v>0</v>
      </c>
      <c r="AG1020" t="str">
        <f t="shared" si="107"/>
        <v/>
      </c>
      <c r="AH1020" t="str">
        <f t="shared" si="108"/>
        <v/>
      </c>
      <c r="AI1020">
        <f t="shared" si="109"/>
        <v>0</v>
      </c>
      <c r="AJ1020">
        <f t="shared" si="110"/>
        <v>0</v>
      </c>
      <c r="AK1020">
        <v>0</v>
      </c>
      <c r="AL1020" t="str">
        <f>IF(AA1020="","",IFERROR(IF(ISNUMBER('Procytrat DF 330'!D21),'Procytrat DF 330'!D21,IF(ISNUMBER(SEARCH("12",'Procytrat DF 330'!D21)),EDATE(AB1020,12),IF(ISNUMBER(SEARCH("6",'Procytrat DF 330'!D21)),EDATE(AB1020,6),IF(ISNUMBER(SEARCH("3",'Procytrat DF 330'!D21)),EDATE(AB1020,3),DATEVALUE('Procytrat DF 330'!D21))))),""))</f>
        <v/>
      </c>
      <c r="AM1020" t="str">
        <f t="shared" ca="1" si="111"/>
        <v/>
      </c>
    </row>
    <row r="1021" spans="27:39" x14ac:dyDescent="0.3">
      <c r="AA1021" t="str">
        <f>IF(COUNTA('Procytrat DF 330'!A22,'Procytrat DF 330'!B22,'Procytrat DF 330'!C22)&gt;0,"DF 330","")</f>
        <v/>
      </c>
      <c r="AB1021" t="str">
        <f>IFERROR(IF(ISNUMBER('Procytrat DF 330'!A22),'Procytrat DF 330'!A22,DATEVALUE('Procytrat DF 330'!A22)),"")</f>
        <v/>
      </c>
      <c r="AC1021" t="str">
        <f>IF(AA1021="","",'Procytrat DF 330'!B22)</f>
        <v/>
      </c>
      <c r="AD1021" t="str">
        <f>IF(AA1021="","",IFERROR(1*'Procytrat DF 330'!C22,IFERROR(_xludf.NUMBERVALUE('Procytrat DF 330'!C22,".",","),IFERROR(_xludf.NUMBERVALUE('Procytrat DF 330'!C22,",","."),0))))</f>
        <v/>
      </c>
      <c r="AE1021" t="str">
        <f>IF(AA1021="","",'Procytrat DF 330'!M22)</f>
        <v/>
      </c>
      <c r="AF1021">
        <f t="shared" si="106"/>
        <v>0</v>
      </c>
      <c r="AG1021" t="str">
        <f t="shared" si="107"/>
        <v/>
      </c>
      <c r="AH1021" t="str">
        <f t="shared" si="108"/>
        <v/>
      </c>
      <c r="AI1021">
        <f t="shared" si="109"/>
        <v>0</v>
      </c>
      <c r="AJ1021">
        <f t="shared" si="110"/>
        <v>0</v>
      </c>
      <c r="AK1021">
        <v>0</v>
      </c>
      <c r="AL1021" t="str">
        <f>IF(AA1021="","",IFERROR(IF(ISNUMBER('Procytrat DF 330'!D22),'Procytrat DF 330'!D22,IF(ISNUMBER(SEARCH("12",'Procytrat DF 330'!D22)),EDATE(AB1021,12),IF(ISNUMBER(SEARCH("6",'Procytrat DF 330'!D22)),EDATE(AB1021,6),IF(ISNUMBER(SEARCH("3",'Procytrat DF 330'!D22)),EDATE(AB1021,3),DATEVALUE('Procytrat DF 330'!D22))))),""))</f>
        <v/>
      </c>
      <c r="AM1021" t="str">
        <f t="shared" ca="1" si="111"/>
        <v/>
      </c>
    </row>
    <row r="1022" spans="27:39" x14ac:dyDescent="0.3">
      <c r="AA1022" t="str">
        <f>IF(COUNTA('Procytrat DF 330'!A23,'Procytrat DF 330'!B23,'Procytrat DF 330'!C23)&gt;0,"DF 330","")</f>
        <v/>
      </c>
      <c r="AB1022" t="str">
        <f>IFERROR(IF(ISNUMBER('Procytrat DF 330'!A23),'Procytrat DF 330'!A23,DATEVALUE('Procytrat DF 330'!A23)),"")</f>
        <v/>
      </c>
      <c r="AC1022" t="str">
        <f>IF(AA1022="","",'Procytrat DF 330'!B23)</f>
        <v/>
      </c>
      <c r="AD1022" t="str">
        <f>IF(AA1022="","",IFERROR(1*'Procytrat DF 330'!C23,IFERROR(_xludf.NUMBERVALUE('Procytrat DF 330'!C23,".",","),IFERROR(_xludf.NUMBERVALUE('Procytrat DF 330'!C23,",","."),0))))</f>
        <v/>
      </c>
      <c r="AE1022" t="str">
        <f>IF(AA1022="","",'Procytrat DF 330'!M23)</f>
        <v/>
      </c>
      <c r="AF1022">
        <f t="shared" si="106"/>
        <v>0</v>
      </c>
      <c r="AG1022" t="str">
        <f t="shared" si="107"/>
        <v/>
      </c>
      <c r="AH1022" t="str">
        <f t="shared" si="108"/>
        <v/>
      </c>
      <c r="AI1022">
        <f t="shared" si="109"/>
        <v>0</v>
      </c>
      <c r="AJ1022">
        <f t="shared" si="110"/>
        <v>0</v>
      </c>
      <c r="AK1022">
        <v>0</v>
      </c>
      <c r="AL1022" t="str">
        <f>IF(AA1022="","",IFERROR(IF(ISNUMBER('Procytrat DF 330'!D23),'Procytrat DF 330'!D23,IF(ISNUMBER(SEARCH("12",'Procytrat DF 330'!D23)),EDATE(AB1022,12),IF(ISNUMBER(SEARCH("6",'Procytrat DF 330'!D23)),EDATE(AB1022,6),IF(ISNUMBER(SEARCH("3",'Procytrat DF 330'!D23)),EDATE(AB1022,3),DATEVALUE('Procytrat DF 330'!D23))))),""))</f>
        <v/>
      </c>
      <c r="AM1022" t="str">
        <f t="shared" ca="1" si="111"/>
        <v/>
      </c>
    </row>
    <row r="1023" spans="27:39" x14ac:dyDescent="0.3">
      <c r="AA1023" t="str">
        <f>IF(COUNTA('Procytrat DF 330'!A24,'Procytrat DF 330'!B24,'Procytrat DF 330'!C24)&gt;0,"DF 330","")</f>
        <v/>
      </c>
      <c r="AB1023" t="str">
        <f>IFERROR(IF(ISNUMBER('Procytrat DF 330'!A24),'Procytrat DF 330'!A24,DATEVALUE('Procytrat DF 330'!A24)),"")</f>
        <v/>
      </c>
      <c r="AC1023" t="str">
        <f>IF(AA1023="","",'Procytrat DF 330'!B24)</f>
        <v/>
      </c>
      <c r="AD1023" t="str">
        <f>IF(AA1023="","",IFERROR(1*'Procytrat DF 330'!C24,IFERROR(_xludf.NUMBERVALUE('Procytrat DF 330'!C24,".",","),IFERROR(_xludf.NUMBERVALUE('Procytrat DF 330'!C24,",","."),0))))</f>
        <v/>
      </c>
      <c r="AE1023" t="str">
        <f>IF(AA1023="","",'Procytrat DF 330'!M24)</f>
        <v/>
      </c>
      <c r="AF1023">
        <f t="shared" si="106"/>
        <v>0</v>
      </c>
      <c r="AG1023" t="str">
        <f t="shared" si="107"/>
        <v/>
      </c>
      <c r="AH1023" t="str">
        <f t="shared" si="108"/>
        <v/>
      </c>
      <c r="AI1023">
        <f t="shared" si="109"/>
        <v>0</v>
      </c>
      <c r="AJ1023">
        <f t="shared" si="110"/>
        <v>0</v>
      </c>
      <c r="AK1023">
        <v>0</v>
      </c>
      <c r="AL1023" t="str">
        <f>IF(AA1023="","",IFERROR(IF(ISNUMBER('Procytrat DF 330'!D24),'Procytrat DF 330'!D24,IF(ISNUMBER(SEARCH("12",'Procytrat DF 330'!D24)),EDATE(AB1023,12),IF(ISNUMBER(SEARCH("6",'Procytrat DF 330'!D24)),EDATE(AB1023,6),IF(ISNUMBER(SEARCH("3",'Procytrat DF 330'!D24)),EDATE(AB1023,3),DATEVALUE('Procytrat DF 330'!D24))))),""))</f>
        <v/>
      </c>
      <c r="AM1023" t="str">
        <f t="shared" ca="1" si="111"/>
        <v/>
      </c>
    </row>
    <row r="1024" spans="27:39" x14ac:dyDescent="0.3">
      <c r="AA1024" t="str">
        <f>IF(COUNTA('Procytrat DF 330'!A25,'Procytrat DF 330'!B25,'Procytrat DF 330'!C25)&gt;0,"DF 330","")</f>
        <v/>
      </c>
      <c r="AB1024" t="str">
        <f>IFERROR(IF(ISNUMBER('Procytrat DF 330'!A25),'Procytrat DF 330'!A25,DATEVALUE('Procytrat DF 330'!A25)),"")</f>
        <v/>
      </c>
      <c r="AC1024" t="str">
        <f>IF(AA1024="","",'Procytrat DF 330'!B25)</f>
        <v/>
      </c>
      <c r="AD1024" t="str">
        <f>IF(AA1024="","",IFERROR(1*'Procytrat DF 330'!C25,IFERROR(_xludf.NUMBERVALUE('Procytrat DF 330'!C25,".",","),IFERROR(_xludf.NUMBERVALUE('Procytrat DF 330'!C25,",","."),0))))</f>
        <v/>
      </c>
      <c r="AE1024" t="str">
        <f>IF(AA1024="","",'Procytrat DF 330'!M25)</f>
        <v/>
      </c>
      <c r="AF1024">
        <f t="shared" si="106"/>
        <v>0</v>
      </c>
      <c r="AG1024" t="str">
        <f t="shared" si="107"/>
        <v/>
      </c>
      <c r="AH1024" t="str">
        <f t="shared" si="108"/>
        <v/>
      </c>
      <c r="AI1024">
        <f t="shared" si="109"/>
        <v>0</v>
      </c>
      <c r="AJ1024">
        <f t="shared" si="110"/>
        <v>0</v>
      </c>
      <c r="AK1024">
        <v>0</v>
      </c>
      <c r="AL1024" t="str">
        <f>IF(AA1024="","",IFERROR(IF(ISNUMBER('Procytrat DF 330'!D25),'Procytrat DF 330'!D25,IF(ISNUMBER(SEARCH("12",'Procytrat DF 330'!D25)),EDATE(AB1024,12),IF(ISNUMBER(SEARCH("6",'Procytrat DF 330'!D25)),EDATE(AB1024,6),IF(ISNUMBER(SEARCH("3",'Procytrat DF 330'!D25)),EDATE(AB1024,3),DATEVALUE('Procytrat DF 330'!D25))))),""))</f>
        <v/>
      </c>
      <c r="AM1024" t="str">
        <f t="shared" ca="1" si="111"/>
        <v/>
      </c>
    </row>
    <row r="1025" spans="27:39" x14ac:dyDescent="0.3">
      <c r="AA1025" t="str">
        <f>IF(COUNTA('Procytrat DF 330'!A26,'Procytrat DF 330'!B26,'Procytrat DF 330'!C26)&gt;0,"DF 330","")</f>
        <v/>
      </c>
      <c r="AB1025" t="str">
        <f>IFERROR(IF(ISNUMBER('Procytrat DF 330'!A26),'Procytrat DF 330'!A26,DATEVALUE('Procytrat DF 330'!A26)),"")</f>
        <v/>
      </c>
      <c r="AC1025" t="str">
        <f>IF(AA1025="","",'Procytrat DF 330'!B26)</f>
        <v/>
      </c>
      <c r="AD1025" t="str">
        <f>IF(AA1025="","",IFERROR(1*'Procytrat DF 330'!C26,IFERROR(_xludf.NUMBERVALUE('Procytrat DF 330'!C26,".",","),IFERROR(_xludf.NUMBERVALUE('Procytrat DF 330'!C26,",","."),0))))</f>
        <v/>
      </c>
      <c r="AE1025" t="str">
        <f>IF(AA1025="","",'Procytrat DF 330'!M26)</f>
        <v/>
      </c>
      <c r="AF1025">
        <f t="shared" si="106"/>
        <v>0</v>
      </c>
      <c r="AG1025" t="str">
        <f t="shared" si="107"/>
        <v/>
      </c>
      <c r="AH1025" t="str">
        <f t="shared" si="108"/>
        <v/>
      </c>
      <c r="AI1025">
        <f t="shared" si="109"/>
        <v>0</v>
      </c>
      <c r="AJ1025">
        <f t="shared" si="110"/>
        <v>0</v>
      </c>
      <c r="AK1025">
        <v>0</v>
      </c>
      <c r="AL1025" t="str">
        <f>IF(AA1025="","",IFERROR(IF(ISNUMBER('Procytrat DF 330'!D26),'Procytrat DF 330'!D26,IF(ISNUMBER(SEARCH("12",'Procytrat DF 330'!D26)),EDATE(AB1025,12),IF(ISNUMBER(SEARCH("6",'Procytrat DF 330'!D26)),EDATE(AB1025,6),IF(ISNUMBER(SEARCH("3",'Procytrat DF 330'!D26)),EDATE(AB1025,3),DATEVALUE('Procytrat DF 330'!D26))))),""))</f>
        <v/>
      </c>
      <c r="AM1025" t="str">
        <f t="shared" ca="1" si="111"/>
        <v/>
      </c>
    </row>
    <row r="1026" spans="27:39" x14ac:dyDescent="0.3">
      <c r="AA1026" t="str">
        <f>IF(COUNTA('Procytrat DF 330'!A27,'Procytrat DF 330'!B27,'Procytrat DF 330'!C27)&gt;0,"DF 330","")</f>
        <v/>
      </c>
      <c r="AB1026" t="str">
        <f>IFERROR(IF(ISNUMBER('Procytrat DF 330'!A27),'Procytrat DF 330'!A27,DATEVALUE('Procytrat DF 330'!A27)),"")</f>
        <v/>
      </c>
      <c r="AC1026" t="str">
        <f>IF(AA1026="","",'Procytrat DF 330'!B27)</f>
        <v/>
      </c>
      <c r="AD1026" t="str">
        <f>IF(AA1026="","",IFERROR(1*'Procytrat DF 330'!C27,IFERROR(_xludf.NUMBERVALUE('Procytrat DF 330'!C27,".",","),IFERROR(_xludf.NUMBERVALUE('Procytrat DF 330'!C27,",","."),0))))</f>
        <v/>
      </c>
      <c r="AE1026" t="str">
        <f>IF(AA1026="","",'Procytrat DF 330'!M27)</f>
        <v/>
      </c>
      <c r="AF1026">
        <f t="shared" ref="AF1026:AF1089" si="112">IF(AA1026="",0,--ISNUMBER(SEARCH("aprovado",AE1026)))</f>
        <v>0</v>
      </c>
      <c r="AG1026" t="str">
        <f t="shared" ref="AG1026:AG1089" si="113">IF(AB1026="","",YEAR(AB1026))</f>
        <v/>
      </c>
      <c r="AH1026" t="str">
        <f t="shared" ref="AH1026:AH1089" si="114">IF(AB1026="","",MONTH(AB1026))</f>
        <v/>
      </c>
      <c r="AI1026">
        <f t="shared" ref="AI1026:AI1089" si="115">IF(AB1026="",0,AB1026+ROW()/1000000)</f>
        <v>0</v>
      </c>
      <c r="AJ1026">
        <f t="shared" ref="AJ1026:AJ1089" si="116">--(AA1026&lt;&gt;"")</f>
        <v>0</v>
      </c>
      <c r="AK1026">
        <v>0</v>
      </c>
      <c r="AL1026" t="str">
        <f>IF(AA1026="","",IFERROR(IF(ISNUMBER('Procytrat DF 330'!D27),'Procytrat DF 330'!D27,IF(ISNUMBER(SEARCH("12",'Procytrat DF 330'!D27)),EDATE(AB1026,12),IF(ISNUMBER(SEARCH("6",'Procytrat DF 330'!D27)),EDATE(AB1026,6),IF(ISNUMBER(SEARCH("3",'Procytrat DF 330'!D27)),EDATE(AB1026,3),DATEVALUE('Procytrat DF 330'!D27))))),""))</f>
        <v/>
      </c>
      <c r="AM1026" t="str">
        <f t="shared" ref="AM1026:AM1089" ca="1" si="117">IF(AND(AJ1026=1,AL1026&lt;&gt;"",AL1026&gt;=TODAY(),AG1026=$W$3),AL1026+ROW()/1000000,"")</f>
        <v/>
      </c>
    </row>
    <row r="1027" spans="27:39" x14ac:dyDescent="0.3">
      <c r="AA1027" t="str">
        <f>IF(COUNTA('Procytrat DF 330'!A28,'Procytrat DF 330'!B28,'Procytrat DF 330'!C28)&gt;0,"DF 330","")</f>
        <v/>
      </c>
      <c r="AB1027" t="str">
        <f>IFERROR(IF(ISNUMBER('Procytrat DF 330'!A28),'Procytrat DF 330'!A28,DATEVALUE('Procytrat DF 330'!A28)),"")</f>
        <v/>
      </c>
      <c r="AC1027" t="str">
        <f>IF(AA1027="","",'Procytrat DF 330'!B28)</f>
        <v/>
      </c>
      <c r="AD1027" t="str">
        <f>IF(AA1027="","",IFERROR(1*'Procytrat DF 330'!C28,IFERROR(_xludf.NUMBERVALUE('Procytrat DF 330'!C28,".",","),IFERROR(_xludf.NUMBERVALUE('Procytrat DF 330'!C28,",","."),0))))</f>
        <v/>
      </c>
      <c r="AE1027" t="str">
        <f>IF(AA1027="","",'Procytrat DF 330'!M28)</f>
        <v/>
      </c>
      <c r="AF1027">
        <f t="shared" si="112"/>
        <v>0</v>
      </c>
      <c r="AG1027" t="str">
        <f t="shared" si="113"/>
        <v/>
      </c>
      <c r="AH1027" t="str">
        <f t="shared" si="114"/>
        <v/>
      </c>
      <c r="AI1027">
        <f t="shared" si="115"/>
        <v>0</v>
      </c>
      <c r="AJ1027">
        <f t="shared" si="116"/>
        <v>0</v>
      </c>
      <c r="AK1027">
        <v>0</v>
      </c>
      <c r="AL1027" t="str">
        <f>IF(AA1027="","",IFERROR(IF(ISNUMBER('Procytrat DF 330'!D28),'Procytrat DF 330'!D28,IF(ISNUMBER(SEARCH("12",'Procytrat DF 330'!D28)),EDATE(AB1027,12),IF(ISNUMBER(SEARCH("6",'Procytrat DF 330'!D28)),EDATE(AB1027,6),IF(ISNUMBER(SEARCH("3",'Procytrat DF 330'!D28)),EDATE(AB1027,3),DATEVALUE('Procytrat DF 330'!D28))))),""))</f>
        <v/>
      </c>
      <c r="AM1027" t="str">
        <f t="shared" ca="1" si="117"/>
        <v/>
      </c>
    </row>
    <row r="1028" spans="27:39" x14ac:dyDescent="0.3">
      <c r="AA1028" t="str">
        <f>IF(COUNTA('Procytrat DF 330'!A29,'Procytrat DF 330'!B29,'Procytrat DF 330'!C29)&gt;0,"DF 330","")</f>
        <v/>
      </c>
      <c r="AB1028" t="str">
        <f>IFERROR(IF(ISNUMBER('Procytrat DF 330'!A29),'Procytrat DF 330'!A29,DATEVALUE('Procytrat DF 330'!A29)),"")</f>
        <v/>
      </c>
      <c r="AC1028" t="str">
        <f>IF(AA1028="","",'Procytrat DF 330'!B29)</f>
        <v/>
      </c>
      <c r="AD1028" t="str">
        <f>IF(AA1028="","",IFERROR(1*'Procytrat DF 330'!C29,IFERROR(_xludf.NUMBERVALUE('Procytrat DF 330'!C29,".",","),IFERROR(_xludf.NUMBERVALUE('Procytrat DF 330'!C29,",","."),0))))</f>
        <v/>
      </c>
      <c r="AE1028" t="str">
        <f>IF(AA1028="","",'Procytrat DF 330'!M29)</f>
        <v/>
      </c>
      <c r="AF1028">
        <f t="shared" si="112"/>
        <v>0</v>
      </c>
      <c r="AG1028" t="str">
        <f t="shared" si="113"/>
        <v/>
      </c>
      <c r="AH1028" t="str">
        <f t="shared" si="114"/>
        <v/>
      </c>
      <c r="AI1028">
        <f t="shared" si="115"/>
        <v>0</v>
      </c>
      <c r="AJ1028">
        <f t="shared" si="116"/>
        <v>0</v>
      </c>
      <c r="AK1028">
        <v>0</v>
      </c>
      <c r="AL1028" t="str">
        <f>IF(AA1028="","",IFERROR(IF(ISNUMBER('Procytrat DF 330'!D29),'Procytrat DF 330'!D29,IF(ISNUMBER(SEARCH("12",'Procytrat DF 330'!D29)),EDATE(AB1028,12),IF(ISNUMBER(SEARCH("6",'Procytrat DF 330'!D29)),EDATE(AB1028,6),IF(ISNUMBER(SEARCH("3",'Procytrat DF 330'!D29)),EDATE(AB1028,3),DATEVALUE('Procytrat DF 330'!D29))))),""))</f>
        <v/>
      </c>
      <c r="AM1028" t="str">
        <f t="shared" ca="1" si="117"/>
        <v/>
      </c>
    </row>
    <row r="1029" spans="27:39" x14ac:dyDescent="0.3">
      <c r="AA1029" t="str">
        <f>IF(COUNTA('Procytrat DF 330'!A30,'Procytrat DF 330'!B30,'Procytrat DF 330'!C30)&gt;0,"DF 330","")</f>
        <v/>
      </c>
      <c r="AB1029" t="str">
        <f>IFERROR(IF(ISNUMBER('Procytrat DF 330'!A30),'Procytrat DF 330'!A30,DATEVALUE('Procytrat DF 330'!A30)),"")</f>
        <v/>
      </c>
      <c r="AC1029" t="str">
        <f>IF(AA1029="","",'Procytrat DF 330'!B30)</f>
        <v/>
      </c>
      <c r="AD1029" t="str">
        <f>IF(AA1029="","",IFERROR(1*'Procytrat DF 330'!C30,IFERROR(_xludf.NUMBERVALUE('Procytrat DF 330'!C30,".",","),IFERROR(_xludf.NUMBERVALUE('Procytrat DF 330'!C30,",","."),0))))</f>
        <v/>
      </c>
      <c r="AE1029" t="str">
        <f>IF(AA1029="","",'Procytrat DF 330'!M30)</f>
        <v/>
      </c>
      <c r="AF1029">
        <f t="shared" si="112"/>
        <v>0</v>
      </c>
      <c r="AG1029" t="str">
        <f t="shared" si="113"/>
        <v/>
      </c>
      <c r="AH1029" t="str">
        <f t="shared" si="114"/>
        <v/>
      </c>
      <c r="AI1029">
        <f t="shared" si="115"/>
        <v>0</v>
      </c>
      <c r="AJ1029">
        <f t="shared" si="116"/>
        <v>0</v>
      </c>
      <c r="AK1029">
        <v>0</v>
      </c>
      <c r="AL1029" t="str">
        <f>IF(AA1029="","",IFERROR(IF(ISNUMBER('Procytrat DF 330'!D30),'Procytrat DF 330'!D30,IF(ISNUMBER(SEARCH("12",'Procytrat DF 330'!D30)),EDATE(AB1029,12),IF(ISNUMBER(SEARCH("6",'Procytrat DF 330'!D30)),EDATE(AB1029,6),IF(ISNUMBER(SEARCH("3",'Procytrat DF 330'!D30)),EDATE(AB1029,3),DATEVALUE('Procytrat DF 330'!D30))))),""))</f>
        <v/>
      </c>
      <c r="AM1029" t="str">
        <f t="shared" ca="1" si="117"/>
        <v/>
      </c>
    </row>
    <row r="1030" spans="27:39" x14ac:dyDescent="0.3">
      <c r="AA1030" t="str">
        <f>IF(COUNTA('Procytrat DF 330'!A31,'Procytrat DF 330'!B31,'Procytrat DF 330'!C31)&gt;0,"DF 330","")</f>
        <v/>
      </c>
      <c r="AB1030" t="str">
        <f>IFERROR(IF(ISNUMBER('Procytrat DF 330'!A31),'Procytrat DF 330'!A31,DATEVALUE('Procytrat DF 330'!A31)),"")</f>
        <v/>
      </c>
      <c r="AC1030" t="str">
        <f>IF(AA1030="","",'Procytrat DF 330'!B31)</f>
        <v/>
      </c>
      <c r="AD1030" t="str">
        <f>IF(AA1030="","",IFERROR(1*'Procytrat DF 330'!C31,IFERROR(_xludf.NUMBERVALUE('Procytrat DF 330'!C31,".",","),IFERROR(_xludf.NUMBERVALUE('Procytrat DF 330'!C31,",","."),0))))</f>
        <v/>
      </c>
      <c r="AE1030" t="str">
        <f>IF(AA1030="","",'Procytrat DF 330'!M31)</f>
        <v/>
      </c>
      <c r="AF1030">
        <f t="shared" si="112"/>
        <v>0</v>
      </c>
      <c r="AG1030" t="str">
        <f t="shared" si="113"/>
        <v/>
      </c>
      <c r="AH1030" t="str">
        <f t="shared" si="114"/>
        <v/>
      </c>
      <c r="AI1030">
        <f t="shared" si="115"/>
        <v>0</v>
      </c>
      <c r="AJ1030">
        <f t="shared" si="116"/>
        <v>0</v>
      </c>
      <c r="AK1030">
        <v>0</v>
      </c>
      <c r="AL1030" t="str">
        <f>IF(AA1030="","",IFERROR(IF(ISNUMBER('Procytrat DF 330'!D31),'Procytrat DF 330'!D31,IF(ISNUMBER(SEARCH("12",'Procytrat DF 330'!D31)),EDATE(AB1030,12),IF(ISNUMBER(SEARCH("6",'Procytrat DF 330'!D31)),EDATE(AB1030,6),IF(ISNUMBER(SEARCH("3",'Procytrat DF 330'!D31)),EDATE(AB1030,3),DATEVALUE('Procytrat DF 330'!D31))))),""))</f>
        <v/>
      </c>
      <c r="AM1030" t="str">
        <f t="shared" ca="1" si="117"/>
        <v/>
      </c>
    </row>
    <row r="1031" spans="27:39" x14ac:dyDescent="0.3">
      <c r="AA1031" t="str">
        <f>IF(COUNTA('Procytrat DF 330'!A32,'Procytrat DF 330'!B32,'Procytrat DF 330'!C32)&gt;0,"DF 330","")</f>
        <v/>
      </c>
      <c r="AB1031" t="str">
        <f>IFERROR(IF(ISNUMBER('Procytrat DF 330'!A32),'Procytrat DF 330'!A32,DATEVALUE('Procytrat DF 330'!A32)),"")</f>
        <v/>
      </c>
      <c r="AC1031" t="str">
        <f>IF(AA1031="","",'Procytrat DF 330'!B32)</f>
        <v/>
      </c>
      <c r="AD1031" t="str">
        <f>IF(AA1031="","",IFERROR(1*'Procytrat DF 330'!C32,IFERROR(_xludf.NUMBERVALUE('Procytrat DF 330'!C32,".",","),IFERROR(_xludf.NUMBERVALUE('Procytrat DF 330'!C32,",","."),0))))</f>
        <v/>
      </c>
      <c r="AE1031" t="str">
        <f>IF(AA1031="","",'Procytrat DF 330'!M32)</f>
        <v/>
      </c>
      <c r="AF1031">
        <f t="shared" si="112"/>
        <v>0</v>
      </c>
      <c r="AG1031" t="str">
        <f t="shared" si="113"/>
        <v/>
      </c>
      <c r="AH1031" t="str">
        <f t="shared" si="114"/>
        <v/>
      </c>
      <c r="AI1031">
        <f t="shared" si="115"/>
        <v>0</v>
      </c>
      <c r="AJ1031">
        <f t="shared" si="116"/>
        <v>0</v>
      </c>
      <c r="AK1031">
        <v>0</v>
      </c>
      <c r="AL1031" t="str">
        <f>IF(AA1031="","",IFERROR(IF(ISNUMBER('Procytrat DF 330'!D32),'Procytrat DF 330'!D32,IF(ISNUMBER(SEARCH("12",'Procytrat DF 330'!D32)),EDATE(AB1031,12),IF(ISNUMBER(SEARCH("6",'Procytrat DF 330'!D32)),EDATE(AB1031,6),IF(ISNUMBER(SEARCH("3",'Procytrat DF 330'!D32)),EDATE(AB1031,3),DATEVALUE('Procytrat DF 330'!D32))))),""))</f>
        <v/>
      </c>
      <c r="AM1031" t="str">
        <f t="shared" ca="1" si="117"/>
        <v/>
      </c>
    </row>
    <row r="1032" spans="27:39" x14ac:dyDescent="0.3">
      <c r="AA1032" t="str">
        <f>IF(COUNTA('Procytrat DF 330'!A33,'Procytrat DF 330'!B33,'Procytrat DF 330'!C33)&gt;0,"DF 330","")</f>
        <v/>
      </c>
      <c r="AB1032" t="str">
        <f>IFERROR(IF(ISNUMBER('Procytrat DF 330'!A33),'Procytrat DF 330'!A33,DATEVALUE('Procytrat DF 330'!A33)),"")</f>
        <v/>
      </c>
      <c r="AC1032" t="str">
        <f>IF(AA1032="","",'Procytrat DF 330'!B33)</f>
        <v/>
      </c>
      <c r="AD1032" t="str">
        <f>IF(AA1032="","",IFERROR(1*'Procytrat DF 330'!C33,IFERROR(_xludf.NUMBERVALUE('Procytrat DF 330'!C33,".",","),IFERROR(_xludf.NUMBERVALUE('Procytrat DF 330'!C33,",","."),0))))</f>
        <v/>
      </c>
      <c r="AE1032" t="str">
        <f>IF(AA1032="","",'Procytrat DF 330'!M33)</f>
        <v/>
      </c>
      <c r="AF1032">
        <f t="shared" si="112"/>
        <v>0</v>
      </c>
      <c r="AG1032" t="str">
        <f t="shared" si="113"/>
        <v/>
      </c>
      <c r="AH1032" t="str">
        <f t="shared" si="114"/>
        <v/>
      </c>
      <c r="AI1032">
        <f t="shared" si="115"/>
        <v>0</v>
      </c>
      <c r="AJ1032">
        <f t="shared" si="116"/>
        <v>0</v>
      </c>
      <c r="AK1032">
        <v>0</v>
      </c>
      <c r="AL1032" t="str">
        <f>IF(AA1032="","",IFERROR(IF(ISNUMBER('Procytrat DF 330'!D33),'Procytrat DF 330'!D33,IF(ISNUMBER(SEARCH("12",'Procytrat DF 330'!D33)),EDATE(AB1032,12),IF(ISNUMBER(SEARCH("6",'Procytrat DF 330'!D33)),EDATE(AB1032,6),IF(ISNUMBER(SEARCH("3",'Procytrat DF 330'!D33)),EDATE(AB1032,3),DATEVALUE('Procytrat DF 330'!D33))))),""))</f>
        <v/>
      </c>
      <c r="AM1032" t="str">
        <f t="shared" ca="1" si="117"/>
        <v/>
      </c>
    </row>
    <row r="1033" spans="27:39" x14ac:dyDescent="0.3">
      <c r="AA1033" t="str">
        <f>IF(COUNTA('Procytrat DF 330'!A34,'Procytrat DF 330'!B34,'Procytrat DF 330'!C34)&gt;0,"DF 330","")</f>
        <v/>
      </c>
      <c r="AB1033" t="str">
        <f>IFERROR(IF(ISNUMBER('Procytrat DF 330'!A34),'Procytrat DF 330'!A34,DATEVALUE('Procytrat DF 330'!A34)),"")</f>
        <v/>
      </c>
      <c r="AC1033" t="str">
        <f>IF(AA1033="","",'Procytrat DF 330'!B34)</f>
        <v/>
      </c>
      <c r="AD1033" t="str">
        <f>IF(AA1033="","",IFERROR(1*'Procytrat DF 330'!C34,IFERROR(_xludf.NUMBERVALUE('Procytrat DF 330'!C34,".",","),IFERROR(_xludf.NUMBERVALUE('Procytrat DF 330'!C34,",","."),0))))</f>
        <v/>
      </c>
      <c r="AE1033" t="str">
        <f>IF(AA1033="","",'Procytrat DF 330'!M34)</f>
        <v/>
      </c>
      <c r="AF1033">
        <f t="shared" si="112"/>
        <v>0</v>
      </c>
      <c r="AG1033" t="str">
        <f t="shared" si="113"/>
        <v/>
      </c>
      <c r="AH1033" t="str">
        <f t="shared" si="114"/>
        <v/>
      </c>
      <c r="AI1033">
        <f t="shared" si="115"/>
        <v>0</v>
      </c>
      <c r="AJ1033">
        <f t="shared" si="116"/>
        <v>0</v>
      </c>
      <c r="AK1033">
        <v>0</v>
      </c>
      <c r="AL1033" t="str">
        <f>IF(AA1033="","",IFERROR(IF(ISNUMBER('Procytrat DF 330'!D34),'Procytrat DF 330'!D34,IF(ISNUMBER(SEARCH("12",'Procytrat DF 330'!D34)),EDATE(AB1033,12),IF(ISNUMBER(SEARCH("6",'Procytrat DF 330'!D34)),EDATE(AB1033,6),IF(ISNUMBER(SEARCH("3",'Procytrat DF 330'!D34)),EDATE(AB1033,3),DATEVALUE('Procytrat DF 330'!D34))))),""))</f>
        <v/>
      </c>
      <c r="AM1033" t="str">
        <f t="shared" ca="1" si="117"/>
        <v/>
      </c>
    </row>
    <row r="1034" spans="27:39" x14ac:dyDescent="0.3">
      <c r="AA1034" t="str">
        <f>IF(COUNTA('Procytrat DF 330'!A35,'Procytrat DF 330'!B35,'Procytrat DF 330'!C35)&gt;0,"DF 330","")</f>
        <v/>
      </c>
      <c r="AB1034" t="str">
        <f>IFERROR(IF(ISNUMBER('Procytrat DF 330'!A35),'Procytrat DF 330'!A35,DATEVALUE('Procytrat DF 330'!A35)),"")</f>
        <v/>
      </c>
      <c r="AC1034" t="str">
        <f>IF(AA1034="","",'Procytrat DF 330'!B35)</f>
        <v/>
      </c>
      <c r="AD1034" t="str">
        <f>IF(AA1034="","",IFERROR(1*'Procytrat DF 330'!C35,IFERROR(_xludf.NUMBERVALUE('Procytrat DF 330'!C35,".",","),IFERROR(_xludf.NUMBERVALUE('Procytrat DF 330'!C35,",","."),0))))</f>
        <v/>
      </c>
      <c r="AE1034" t="str">
        <f>IF(AA1034="","",'Procytrat DF 330'!M35)</f>
        <v/>
      </c>
      <c r="AF1034">
        <f t="shared" si="112"/>
        <v>0</v>
      </c>
      <c r="AG1034" t="str">
        <f t="shared" si="113"/>
        <v/>
      </c>
      <c r="AH1034" t="str">
        <f t="shared" si="114"/>
        <v/>
      </c>
      <c r="AI1034">
        <f t="shared" si="115"/>
        <v>0</v>
      </c>
      <c r="AJ1034">
        <f t="shared" si="116"/>
        <v>0</v>
      </c>
      <c r="AK1034">
        <v>0</v>
      </c>
      <c r="AL1034" t="str">
        <f>IF(AA1034="","",IFERROR(IF(ISNUMBER('Procytrat DF 330'!D35),'Procytrat DF 330'!D35,IF(ISNUMBER(SEARCH("12",'Procytrat DF 330'!D35)),EDATE(AB1034,12),IF(ISNUMBER(SEARCH("6",'Procytrat DF 330'!D35)),EDATE(AB1034,6),IF(ISNUMBER(SEARCH("3",'Procytrat DF 330'!D35)),EDATE(AB1034,3),DATEVALUE('Procytrat DF 330'!D35))))),""))</f>
        <v/>
      </c>
      <c r="AM1034" t="str">
        <f t="shared" ca="1" si="117"/>
        <v/>
      </c>
    </row>
    <row r="1035" spans="27:39" x14ac:dyDescent="0.3">
      <c r="AA1035" t="str">
        <f>IF(COUNTA('Procytrat DF 330'!A36,'Procytrat DF 330'!B36,'Procytrat DF 330'!C36)&gt;0,"DF 330","")</f>
        <v/>
      </c>
      <c r="AB1035" t="str">
        <f>IFERROR(IF(ISNUMBER('Procytrat DF 330'!A36),'Procytrat DF 330'!A36,DATEVALUE('Procytrat DF 330'!A36)),"")</f>
        <v/>
      </c>
      <c r="AC1035" t="str">
        <f>IF(AA1035="","",'Procytrat DF 330'!B36)</f>
        <v/>
      </c>
      <c r="AD1035" t="str">
        <f>IF(AA1035="","",IFERROR(1*'Procytrat DF 330'!C36,IFERROR(_xludf.NUMBERVALUE('Procytrat DF 330'!C36,".",","),IFERROR(_xludf.NUMBERVALUE('Procytrat DF 330'!C36,",","."),0))))</f>
        <v/>
      </c>
      <c r="AE1035" t="str">
        <f>IF(AA1035="","",'Procytrat DF 330'!M36)</f>
        <v/>
      </c>
      <c r="AF1035">
        <f t="shared" si="112"/>
        <v>0</v>
      </c>
      <c r="AG1035" t="str">
        <f t="shared" si="113"/>
        <v/>
      </c>
      <c r="AH1035" t="str">
        <f t="shared" si="114"/>
        <v/>
      </c>
      <c r="AI1035">
        <f t="shared" si="115"/>
        <v>0</v>
      </c>
      <c r="AJ1035">
        <f t="shared" si="116"/>
        <v>0</v>
      </c>
      <c r="AK1035">
        <v>0</v>
      </c>
      <c r="AL1035" t="str">
        <f>IF(AA1035="","",IFERROR(IF(ISNUMBER('Procytrat DF 330'!D36),'Procytrat DF 330'!D36,IF(ISNUMBER(SEARCH("12",'Procytrat DF 330'!D36)),EDATE(AB1035,12),IF(ISNUMBER(SEARCH("6",'Procytrat DF 330'!D36)),EDATE(AB1035,6),IF(ISNUMBER(SEARCH("3",'Procytrat DF 330'!D36)),EDATE(AB1035,3),DATEVALUE('Procytrat DF 330'!D36))))),""))</f>
        <v/>
      </c>
      <c r="AM1035" t="str">
        <f t="shared" ca="1" si="117"/>
        <v/>
      </c>
    </row>
    <row r="1036" spans="27:39" x14ac:dyDescent="0.3">
      <c r="AA1036" t="str">
        <f>IF(COUNTA('Procytrat DF 330'!A37,'Procytrat DF 330'!B37,'Procytrat DF 330'!C37)&gt;0,"DF 330","")</f>
        <v/>
      </c>
      <c r="AB1036" t="str">
        <f>IFERROR(IF(ISNUMBER('Procytrat DF 330'!A37),'Procytrat DF 330'!A37,DATEVALUE('Procytrat DF 330'!A37)),"")</f>
        <v/>
      </c>
      <c r="AC1036" t="str">
        <f>IF(AA1036="","",'Procytrat DF 330'!B37)</f>
        <v/>
      </c>
      <c r="AD1036" t="str">
        <f>IF(AA1036="","",IFERROR(1*'Procytrat DF 330'!C37,IFERROR(_xludf.NUMBERVALUE('Procytrat DF 330'!C37,".",","),IFERROR(_xludf.NUMBERVALUE('Procytrat DF 330'!C37,",","."),0))))</f>
        <v/>
      </c>
      <c r="AE1036" t="str">
        <f>IF(AA1036="","",'Procytrat DF 330'!M37)</f>
        <v/>
      </c>
      <c r="AF1036">
        <f t="shared" si="112"/>
        <v>0</v>
      </c>
      <c r="AG1036" t="str">
        <f t="shared" si="113"/>
        <v/>
      </c>
      <c r="AH1036" t="str">
        <f t="shared" si="114"/>
        <v/>
      </c>
      <c r="AI1036">
        <f t="shared" si="115"/>
        <v>0</v>
      </c>
      <c r="AJ1036">
        <f t="shared" si="116"/>
        <v>0</v>
      </c>
      <c r="AK1036">
        <v>0</v>
      </c>
      <c r="AL1036" t="str">
        <f>IF(AA1036="","",IFERROR(IF(ISNUMBER('Procytrat DF 330'!D37),'Procytrat DF 330'!D37,IF(ISNUMBER(SEARCH("12",'Procytrat DF 330'!D37)),EDATE(AB1036,12),IF(ISNUMBER(SEARCH("6",'Procytrat DF 330'!D37)),EDATE(AB1036,6),IF(ISNUMBER(SEARCH("3",'Procytrat DF 330'!D37)),EDATE(AB1036,3),DATEVALUE('Procytrat DF 330'!D37))))),""))</f>
        <v/>
      </c>
      <c r="AM1036" t="str">
        <f t="shared" ca="1" si="117"/>
        <v/>
      </c>
    </row>
    <row r="1037" spans="27:39" x14ac:dyDescent="0.3">
      <c r="AA1037" t="str">
        <f>IF(COUNTA('Procytrat DF 330'!A38,'Procytrat DF 330'!B38,'Procytrat DF 330'!C38)&gt;0,"DF 330","")</f>
        <v/>
      </c>
      <c r="AB1037" t="str">
        <f>IFERROR(IF(ISNUMBER('Procytrat DF 330'!A38),'Procytrat DF 330'!A38,DATEVALUE('Procytrat DF 330'!A38)),"")</f>
        <v/>
      </c>
      <c r="AC1037" t="str">
        <f>IF(AA1037="","",'Procytrat DF 330'!B38)</f>
        <v/>
      </c>
      <c r="AD1037" t="str">
        <f>IF(AA1037="","",IFERROR(1*'Procytrat DF 330'!C38,IFERROR(_xludf.NUMBERVALUE('Procytrat DF 330'!C38,".",","),IFERROR(_xludf.NUMBERVALUE('Procytrat DF 330'!C38,",","."),0))))</f>
        <v/>
      </c>
      <c r="AE1037" t="str">
        <f>IF(AA1037="","",'Procytrat DF 330'!M38)</f>
        <v/>
      </c>
      <c r="AF1037">
        <f t="shared" si="112"/>
        <v>0</v>
      </c>
      <c r="AG1037" t="str">
        <f t="shared" si="113"/>
        <v/>
      </c>
      <c r="AH1037" t="str">
        <f t="shared" si="114"/>
        <v/>
      </c>
      <c r="AI1037">
        <f t="shared" si="115"/>
        <v>0</v>
      </c>
      <c r="AJ1037">
        <f t="shared" si="116"/>
        <v>0</v>
      </c>
      <c r="AK1037">
        <v>0</v>
      </c>
      <c r="AL1037" t="str">
        <f>IF(AA1037="","",IFERROR(IF(ISNUMBER('Procytrat DF 330'!D38),'Procytrat DF 330'!D38,IF(ISNUMBER(SEARCH("12",'Procytrat DF 330'!D38)),EDATE(AB1037,12),IF(ISNUMBER(SEARCH("6",'Procytrat DF 330'!D38)),EDATE(AB1037,6),IF(ISNUMBER(SEARCH("3",'Procytrat DF 330'!D38)),EDATE(AB1037,3),DATEVALUE('Procytrat DF 330'!D38))))),""))</f>
        <v/>
      </c>
      <c r="AM1037" t="str">
        <f t="shared" ca="1" si="117"/>
        <v/>
      </c>
    </row>
    <row r="1038" spans="27:39" x14ac:dyDescent="0.3">
      <c r="AA1038" t="str">
        <f>IF(COUNTA('Procytrat DF 330'!A39,'Procytrat DF 330'!B39,'Procytrat DF 330'!C39)&gt;0,"DF 330","")</f>
        <v/>
      </c>
      <c r="AB1038" t="str">
        <f>IFERROR(IF(ISNUMBER('Procytrat DF 330'!A39),'Procytrat DF 330'!A39,DATEVALUE('Procytrat DF 330'!A39)),"")</f>
        <v/>
      </c>
      <c r="AC1038" t="str">
        <f>IF(AA1038="","",'Procytrat DF 330'!B39)</f>
        <v/>
      </c>
      <c r="AD1038" t="str">
        <f>IF(AA1038="","",IFERROR(1*'Procytrat DF 330'!C39,IFERROR(_xludf.NUMBERVALUE('Procytrat DF 330'!C39,".",","),IFERROR(_xludf.NUMBERVALUE('Procytrat DF 330'!C39,",","."),0))))</f>
        <v/>
      </c>
      <c r="AE1038" t="str">
        <f>IF(AA1038="","",'Procytrat DF 330'!M39)</f>
        <v/>
      </c>
      <c r="AF1038">
        <f t="shared" si="112"/>
        <v>0</v>
      </c>
      <c r="AG1038" t="str">
        <f t="shared" si="113"/>
        <v/>
      </c>
      <c r="AH1038" t="str">
        <f t="shared" si="114"/>
        <v/>
      </c>
      <c r="AI1038">
        <f t="shared" si="115"/>
        <v>0</v>
      </c>
      <c r="AJ1038">
        <f t="shared" si="116"/>
        <v>0</v>
      </c>
      <c r="AK1038">
        <v>0</v>
      </c>
      <c r="AL1038" t="str">
        <f>IF(AA1038="","",IFERROR(IF(ISNUMBER('Procytrat DF 330'!D39),'Procytrat DF 330'!D39,IF(ISNUMBER(SEARCH("12",'Procytrat DF 330'!D39)),EDATE(AB1038,12),IF(ISNUMBER(SEARCH("6",'Procytrat DF 330'!D39)),EDATE(AB1038,6),IF(ISNUMBER(SEARCH("3",'Procytrat DF 330'!D39)),EDATE(AB1038,3),DATEVALUE('Procytrat DF 330'!D39))))),""))</f>
        <v/>
      </c>
      <c r="AM1038" t="str">
        <f t="shared" ca="1" si="117"/>
        <v/>
      </c>
    </row>
    <row r="1039" spans="27:39" x14ac:dyDescent="0.3">
      <c r="AA1039" t="str">
        <f>IF(COUNTA('Procytrat DF 330'!A40,'Procytrat DF 330'!B40,'Procytrat DF 330'!C40)&gt;0,"DF 330","")</f>
        <v/>
      </c>
      <c r="AB1039" t="str">
        <f>IFERROR(IF(ISNUMBER('Procytrat DF 330'!A40),'Procytrat DF 330'!A40,DATEVALUE('Procytrat DF 330'!A40)),"")</f>
        <v/>
      </c>
      <c r="AC1039" t="str">
        <f>IF(AA1039="","",'Procytrat DF 330'!B40)</f>
        <v/>
      </c>
      <c r="AD1039" t="str">
        <f>IF(AA1039="","",IFERROR(1*'Procytrat DF 330'!C40,IFERROR(_xludf.NUMBERVALUE('Procytrat DF 330'!C40,".",","),IFERROR(_xludf.NUMBERVALUE('Procytrat DF 330'!C40,",","."),0))))</f>
        <v/>
      </c>
      <c r="AE1039" t="str">
        <f>IF(AA1039="","",'Procytrat DF 330'!M40)</f>
        <v/>
      </c>
      <c r="AF1039">
        <f t="shared" si="112"/>
        <v>0</v>
      </c>
      <c r="AG1039" t="str">
        <f t="shared" si="113"/>
        <v/>
      </c>
      <c r="AH1039" t="str">
        <f t="shared" si="114"/>
        <v/>
      </c>
      <c r="AI1039">
        <f t="shared" si="115"/>
        <v>0</v>
      </c>
      <c r="AJ1039">
        <f t="shared" si="116"/>
        <v>0</v>
      </c>
      <c r="AK1039">
        <v>0</v>
      </c>
      <c r="AL1039" t="str">
        <f>IF(AA1039="","",IFERROR(IF(ISNUMBER('Procytrat DF 330'!D40),'Procytrat DF 330'!D40,IF(ISNUMBER(SEARCH("12",'Procytrat DF 330'!D40)),EDATE(AB1039,12),IF(ISNUMBER(SEARCH("6",'Procytrat DF 330'!D40)),EDATE(AB1039,6),IF(ISNUMBER(SEARCH("3",'Procytrat DF 330'!D40)),EDATE(AB1039,3),DATEVALUE('Procytrat DF 330'!D40))))),""))</f>
        <v/>
      </c>
      <c r="AM1039" t="str">
        <f t="shared" ca="1" si="117"/>
        <v/>
      </c>
    </row>
    <row r="1040" spans="27:39" x14ac:dyDescent="0.3">
      <c r="AA1040" t="str">
        <f>IF(COUNTA('Procytrat DF 330'!A41,'Procytrat DF 330'!B41,'Procytrat DF 330'!C41)&gt;0,"DF 330","")</f>
        <v/>
      </c>
      <c r="AB1040" t="str">
        <f>IFERROR(IF(ISNUMBER('Procytrat DF 330'!A41),'Procytrat DF 330'!A41,DATEVALUE('Procytrat DF 330'!A41)),"")</f>
        <v/>
      </c>
      <c r="AC1040" t="str">
        <f>IF(AA1040="","",'Procytrat DF 330'!B41)</f>
        <v/>
      </c>
      <c r="AD1040" t="str">
        <f>IF(AA1040="","",IFERROR(1*'Procytrat DF 330'!C41,IFERROR(_xludf.NUMBERVALUE('Procytrat DF 330'!C41,".",","),IFERROR(_xludf.NUMBERVALUE('Procytrat DF 330'!C41,",","."),0))))</f>
        <v/>
      </c>
      <c r="AE1040" t="str">
        <f>IF(AA1040="","",'Procytrat DF 330'!M41)</f>
        <v/>
      </c>
      <c r="AF1040">
        <f t="shared" si="112"/>
        <v>0</v>
      </c>
      <c r="AG1040" t="str">
        <f t="shared" si="113"/>
        <v/>
      </c>
      <c r="AH1040" t="str">
        <f t="shared" si="114"/>
        <v/>
      </c>
      <c r="AI1040">
        <f t="shared" si="115"/>
        <v>0</v>
      </c>
      <c r="AJ1040">
        <f t="shared" si="116"/>
        <v>0</v>
      </c>
      <c r="AK1040">
        <v>0</v>
      </c>
      <c r="AL1040" t="str">
        <f>IF(AA1040="","",IFERROR(IF(ISNUMBER('Procytrat DF 330'!D41),'Procytrat DF 330'!D41,IF(ISNUMBER(SEARCH("12",'Procytrat DF 330'!D41)),EDATE(AB1040,12),IF(ISNUMBER(SEARCH("6",'Procytrat DF 330'!D41)),EDATE(AB1040,6),IF(ISNUMBER(SEARCH("3",'Procytrat DF 330'!D41)),EDATE(AB1040,3),DATEVALUE('Procytrat DF 330'!D41))))),""))</f>
        <v/>
      </c>
      <c r="AM1040" t="str">
        <f t="shared" ca="1" si="117"/>
        <v/>
      </c>
    </row>
    <row r="1041" spans="27:39" x14ac:dyDescent="0.3">
      <c r="AA1041" t="str">
        <f>IF(COUNTA('Procytrat DF 330'!A42,'Procytrat DF 330'!B42,'Procytrat DF 330'!C42)&gt;0,"DF 330","")</f>
        <v/>
      </c>
      <c r="AB1041" t="str">
        <f>IFERROR(IF(ISNUMBER('Procytrat DF 330'!A42),'Procytrat DF 330'!A42,DATEVALUE('Procytrat DF 330'!A42)),"")</f>
        <v/>
      </c>
      <c r="AC1041" t="str">
        <f>IF(AA1041="","",'Procytrat DF 330'!B42)</f>
        <v/>
      </c>
      <c r="AD1041" t="str">
        <f>IF(AA1041="","",IFERROR(1*'Procytrat DF 330'!C42,IFERROR(_xludf.NUMBERVALUE('Procytrat DF 330'!C42,".",","),IFERROR(_xludf.NUMBERVALUE('Procytrat DF 330'!C42,",","."),0))))</f>
        <v/>
      </c>
      <c r="AE1041" t="str">
        <f>IF(AA1041="","",'Procytrat DF 330'!M42)</f>
        <v/>
      </c>
      <c r="AF1041">
        <f t="shared" si="112"/>
        <v>0</v>
      </c>
      <c r="AG1041" t="str">
        <f t="shared" si="113"/>
        <v/>
      </c>
      <c r="AH1041" t="str">
        <f t="shared" si="114"/>
        <v/>
      </c>
      <c r="AI1041">
        <f t="shared" si="115"/>
        <v>0</v>
      </c>
      <c r="AJ1041">
        <f t="shared" si="116"/>
        <v>0</v>
      </c>
      <c r="AK1041">
        <v>0</v>
      </c>
      <c r="AL1041" t="str">
        <f>IF(AA1041="","",IFERROR(IF(ISNUMBER('Procytrat DF 330'!D42),'Procytrat DF 330'!D42,IF(ISNUMBER(SEARCH("12",'Procytrat DF 330'!D42)),EDATE(AB1041,12),IF(ISNUMBER(SEARCH("6",'Procytrat DF 330'!D42)),EDATE(AB1041,6),IF(ISNUMBER(SEARCH("3",'Procytrat DF 330'!D42)),EDATE(AB1041,3),DATEVALUE('Procytrat DF 330'!D42))))),""))</f>
        <v/>
      </c>
      <c r="AM1041" t="str">
        <f t="shared" ca="1" si="117"/>
        <v/>
      </c>
    </row>
    <row r="1042" spans="27:39" x14ac:dyDescent="0.3">
      <c r="AA1042" t="str">
        <f>IF(COUNTA('Procytrat DF 330'!A43,'Procytrat DF 330'!B43,'Procytrat DF 330'!C43)&gt;0,"DF 330","")</f>
        <v/>
      </c>
      <c r="AB1042" t="str">
        <f>IFERROR(IF(ISNUMBER('Procytrat DF 330'!A43),'Procytrat DF 330'!A43,DATEVALUE('Procytrat DF 330'!A43)),"")</f>
        <v/>
      </c>
      <c r="AC1042" t="str">
        <f>IF(AA1042="","",'Procytrat DF 330'!B43)</f>
        <v/>
      </c>
      <c r="AD1042" t="str">
        <f>IF(AA1042="","",IFERROR(1*'Procytrat DF 330'!C43,IFERROR(_xludf.NUMBERVALUE('Procytrat DF 330'!C43,".",","),IFERROR(_xludf.NUMBERVALUE('Procytrat DF 330'!C43,",","."),0))))</f>
        <v/>
      </c>
      <c r="AE1042" t="str">
        <f>IF(AA1042="","",'Procytrat DF 330'!M43)</f>
        <v/>
      </c>
      <c r="AF1042">
        <f t="shared" si="112"/>
        <v>0</v>
      </c>
      <c r="AG1042" t="str">
        <f t="shared" si="113"/>
        <v/>
      </c>
      <c r="AH1042" t="str">
        <f t="shared" si="114"/>
        <v/>
      </c>
      <c r="AI1042">
        <f t="shared" si="115"/>
        <v>0</v>
      </c>
      <c r="AJ1042">
        <f t="shared" si="116"/>
        <v>0</v>
      </c>
      <c r="AK1042">
        <v>0</v>
      </c>
      <c r="AL1042" t="str">
        <f>IF(AA1042="","",IFERROR(IF(ISNUMBER('Procytrat DF 330'!D43),'Procytrat DF 330'!D43,IF(ISNUMBER(SEARCH("12",'Procytrat DF 330'!D43)),EDATE(AB1042,12),IF(ISNUMBER(SEARCH("6",'Procytrat DF 330'!D43)),EDATE(AB1042,6),IF(ISNUMBER(SEARCH("3",'Procytrat DF 330'!D43)),EDATE(AB1042,3),DATEVALUE('Procytrat DF 330'!D43))))),""))</f>
        <v/>
      </c>
      <c r="AM1042" t="str">
        <f t="shared" ca="1" si="117"/>
        <v/>
      </c>
    </row>
    <row r="1043" spans="27:39" x14ac:dyDescent="0.3">
      <c r="AA1043" t="str">
        <f>IF(COUNTA('Procytrat DF 330'!A44,'Procytrat DF 330'!B44,'Procytrat DF 330'!C44)&gt;0,"DF 330","")</f>
        <v/>
      </c>
      <c r="AB1043" t="str">
        <f>IFERROR(IF(ISNUMBER('Procytrat DF 330'!A44),'Procytrat DF 330'!A44,DATEVALUE('Procytrat DF 330'!A44)),"")</f>
        <v/>
      </c>
      <c r="AC1043" t="str">
        <f>IF(AA1043="","",'Procytrat DF 330'!B44)</f>
        <v/>
      </c>
      <c r="AD1043" t="str">
        <f>IF(AA1043="","",IFERROR(1*'Procytrat DF 330'!C44,IFERROR(_xludf.NUMBERVALUE('Procytrat DF 330'!C44,".",","),IFERROR(_xludf.NUMBERVALUE('Procytrat DF 330'!C44,",","."),0))))</f>
        <v/>
      </c>
      <c r="AE1043" t="str">
        <f>IF(AA1043="","",'Procytrat DF 330'!M44)</f>
        <v/>
      </c>
      <c r="AF1043">
        <f t="shared" si="112"/>
        <v>0</v>
      </c>
      <c r="AG1043" t="str">
        <f t="shared" si="113"/>
        <v/>
      </c>
      <c r="AH1043" t="str">
        <f t="shared" si="114"/>
        <v/>
      </c>
      <c r="AI1043">
        <f t="shared" si="115"/>
        <v>0</v>
      </c>
      <c r="AJ1043">
        <f t="shared" si="116"/>
        <v>0</v>
      </c>
      <c r="AK1043">
        <v>0</v>
      </c>
      <c r="AL1043" t="str">
        <f>IF(AA1043="","",IFERROR(IF(ISNUMBER('Procytrat DF 330'!D44),'Procytrat DF 330'!D44,IF(ISNUMBER(SEARCH("12",'Procytrat DF 330'!D44)),EDATE(AB1043,12),IF(ISNUMBER(SEARCH("6",'Procytrat DF 330'!D44)),EDATE(AB1043,6),IF(ISNUMBER(SEARCH("3",'Procytrat DF 330'!D44)),EDATE(AB1043,3),DATEVALUE('Procytrat DF 330'!D44))))),""))</f>
        <v/>
      </c>
      <c r="AM1043" t="str">
        <f t="shared" ca="1" si="117"/>
        <v/>
      </c>
    </row>
    <row r="1044" spans="27:39" x14ac:dyDescent="0.3">
      <c r="AA1044" t="str">
        <f>IF(COUNTA('Procytrat DF 330'!A45,'Procytrat DF 330'!B45,'Procytrat DF 330'!C45)&gt;0,"DF 330","")</f>
        <v/>
      </c>
      <c r="AB1044" t="str">
        <f>IFERROR(IF(ISNUMBER('Procytrat DF 330'!A45),'Procytrat DF 330'!A45,DATEVALUE('Procytrat DF 330'!A45)),"")</f>
        <v/>
      </c>
      <c r="AC1044" t="str">
        <f>IF(AA1044="","",'Procytrat DF 330'!B45)</f>
        <v/>
      </c>
      <c r="AD1044" t="str">
        <f>IF(AA1044="","",IFERROR(1*'Procytrat DF 330'!C45,IFERROR(_xludf.NUMBERVALUE('Procytrat DF 330'!C45,".",","),IFERROR(_xludf.NUMBERVALUE('Procytrat DF 330'!C45,",","."),0))))</f>
        <v/>
      </c>
      <c r="AE1044" t="str">
        <f>IF(AA1044="","",'Procytrat DF 330'!M45)</f>
        <v/>
      </c>
      <c r="AF1044">
        <f t="shared" si="112"/>
        <v>0</v>
      </c>
      <c r="AG1044" t="str">
        <f t="shared" si="113"/>
        <v/>
      </c>
      <c r="AH1044" t="str">
        <f t="shared" si="114"/>
        <v/>
      </c>
      <c r="AI1044">
        <f t="shared" si="115"/>
        <v>0</v>
      </c>
      <c r="AJ1044">
        <f t="shared" si="116"/>
        <v>0</v>
      </c>
      <c r="AK1044">
        <v>0</v>
      </c>
      <c r="AL1044" t="str">
        <f>IF(AA1044="","",IFERROR(IF(ISNUMBER('Procytrat DF 330'!D45),'Procytrat DF 330'!D45,IF(ISNUMBER(SEARCH("12",'Procytrat DF 330'!D45)),EDATE(AB1044,12),IF(ISNUMBER(SEARCH("6",'Procytrat DF 330'!D45)),EDATE(AB1044,6),IF(ISNUMBER(SEARCH("3",'Procytrat DF 330'!D45)),EDATE(AB1044,3),DATEVALUE('Procytrat DF 330'!D45))))),""))</f>
        <v/>
      </c>
      <c r="AM1044" t="str">
        <f t="shared" ca="1" si="117"/>
        <v/>
      </c>
    </row>
    <row r="1045" spans="27:39" x14ac:dyDescent="0.3">
      <c r="AA1045" t="str">
        <f>IF(COUNTA('Procytrat DF 330'!A46,'Procytrat DF 330'!B46,'Procytrat DF 330'!C46)&gt;0,"DF 330","")</f>
        <v/>
      </c>
      <c r="AB1045" t="str">
        <f>IFERROR(IF(ISNUMBER('Procytrat DF 330'!A46),'Procytrat DF 330'!A46,DATEVALUE('Procytrat DF 330'!A46)),"")</f>
        <v/>
      </c>
      <c r="AC1045" t="str">
        <f>IF(AA1045="","",'Procytrat DF 330'!B46)</f>
        <v/>
      </c>
      <c r="AD1045" t="str">
        <f>IF(AA1045="","",IFERROR(1*'Procytrat DF 330'!C46,IFERROR(_xludf.NUMBERVALUE('Procytrat DF 330'!C46,".",","),IFERROR(_xludf.NUMBERVALUE('Procytrat DF 330'!C46,",","."),0))))</f>
        <v/>
      </c>
      <c r="AE1045" t="str">
        <f>IF(AA1045="","",'Procytrat DF 330'!M46)</f>
        <v/>
      </c>
      <c r="AF1045">
        <f t="shared" si="112"/>
        <v>0</v>
      </c>
      <c r="AG1045" t="str">
        <f t="shared" si="113"/>
        <v/>
      </c>
      <c r="AH1045" t="str">
        <f t="shared" si="114"/>
        <v/>
      </c>
      <c r="AI1045">
        <f t="shared" si="115"/>
        <v>0</v>
      </c>
      <c r="AJ1045">
        <f t="shared" si="116"/>
        <v>0</v>
      </c>
      <c r="AK1045">
        <v>0</v>
      </c>
      <c r="AL1045" t="str">
        <f>IF(AA1045="","",IFERROR(IF(ISNUMBER('Procytrat DF 330'!D46),'Procytrat DF 330'!D46,IF(ISNUMBER(SEARCH("12",'Procytrat DF 330'!D46)),EDATE(AB1045,12),IF(ISNUMBER(SEARCH("6",'Procytrat DF 330'!D46)),EDATE(AB1045,6),IF(ISNUMBER(SEARCH("3",'Procytrat DF 330'!D46)),EDATE(AB1045,3),DATEVALUE('Procytrat DF 330'!D46))))),""))</f>
        <v/>
      </c>
      <c r="AM1045" t="str">
        <f t="shared" ca="1" si="117"/>
        <v/>
      </c>
    </row>
    <row r="1046" spans="27:39" x14ac:dyDescent="0.3">
      <c r="AA1046" t="str">
        <f>IF(COUNTA('Procytrat DF 330'!A47,'Procytrat DF 330'!B47,'Procytrat DF 330'!C47)&gt;0,"DF 330","")</f>
        <v/>
      </c>
      <c r="AB1046" t="str">
        <f>IFERROR(IF(ISNUMBER('Procytrat DF 330'!A47),'Procytrat DF 330'!A47,DATEVALUE('Procytrat DF 330'!A47)),"")</f>
        <v/>
      </c>
      <c r="AC1046" t="str">
        <f>IF(AA1046="","",'Procytrat DF 330'!B47)</f>
        <v/>
      </c>
      <c r="AD1046" t="str">
        <f>IF(AA1046="","",IFERROR(1*'Procytrat DF 330'!C47,IFERROR(_xludf.NUMBERVALUE('Procytrat DF 330'!C47,".",","),IFERROR(_xludf.NUMBERVALUE('Procytrat DF 330'!C47,",","."),0))))</f>
        <v/>
      </c>
      <c r="AE1046" t="str">
        <f>IF(AA1046="","",'Procytrat DF 330'!M47)</f>
        <v/>
      </c>
      <c r="AF1046">
        <f t="shared" si="112"/>
        <v>0</v>
      </c>
      <c r="AG1046" t="str">
        <f t="shared" si="113"/>
        <v/>
      </c>
      <c r="AH1046" t="str">
        <f t="shared" si="114"/>
        <v/>
      </c>
      <c r="AI1046">
        <f t="shared" si="115"/>
        <v>0</v>
      </c>
      <c r="AJ1046">
        <f t="shared" si="116"/>
        <v>0</v>
      </c>
      <c r="AK1046">
        <v>0</v>
      </c>
      <c r="AL1046" t="str">
        <f>IF(AA1046="","",IFERROR(IF(ISNUMBER('Procytrat DF 330'!D47),'Procytrat DF 330'!D47,IF(ISNUMBER(SEARCH("12",'Procytrat DF 330'!D47)),EDATE(AB1046,12),IF(ISNUMBER(SEARCH("6",'Procytrat DF 330'!D47)),EDATE(AB1046,6),IF(ISNUMBER(SEARCH("3",'Procytrat DF 330'!D47)),EDATE(AB1046,3),DATEVALUE('Procytrat DF 330'!D47))))),""))</f>
        <v/>
      </c>
      <c r="AM1046" t="str">
        <f t="shared" ca="1" si="117"/>
        <v/>
      </c>
    </row>
    <row r="1047" spans="27:39" x14ac:dyDescent="0.3">
      <c r="AA1047" t="str">
        <f>IF(COUNTA('Procytrat DF 330'!A48,'Procytrat DF 330'!B48,'Procytrat DF 330'!C48)&gt;0,"DF 330","")</f>
        <v/>
      </c>
      <c r="AB1047" t="str">
        <f>IFERROR(IF(ISNUMBER('Procytrat DF 330'!A48),'Procytrat DF 330'!A48,DATEVALUE('Procytrat DF 330'!A48)),"")</f>
        <v/>
      </c>
      <c r="AC1047" t="str">
        <f>IF(AA1047="","",'Procytrat DF 330'!B48)</f>
        <v/>
      </c>
      <c r="AD1047" t="str">
        <f>IF(AA1047="","",IFERROR(1*'Procytrat DF 330'!C48,IFERROR(_xludf.NUMBERVALUE('Procytrat DF 330'!C48,".",","),IFERROR(_xludf.NUMBERVALUE('Procytrat DF 330'!C48,",","."),0))))</f>
        <v/>
      </c>
      <c r="AE1047" t="str">
        <f>IF(AA1047="","",'Procytrat DF 330'!M48)</f>
        <v/>
      </c>
      <c r="AF1047">
        <f t="shared" si="112"/>
        <v>0</v>
      </c>
      <c r="AG1047" t="str">
        <f t="shared" si="113"/>
        <v/>
      </c>
      <c r="AH1047" t="str">
        <f t="shared" si="114"/>
        <v/>
      </c>
      <c r="AI1047">
        <f t="shared" si="115"/>
        <v>0</v>
      </c>
      <c r="AJ1047">
        <f t="shared" si="116"/>
        <v>0</v>
      </c>
      <c r="AK1047">
        <v>0</v>
      </c>
      <c r="AL1047" t="str">
        <f>IF(AA1047="","",IFERROR(IF(ISNUMBER('Procytrat DF 330'!D48),'Procytrat DF 330'!D48,IF(ISNUMBER(SEARCH("12",'Procytrat DF 330'!D48)),EDATE(AB1047,12),IF(ISNUMBER(SEARCH("6",'Procytrat DF 330'!D48)),EDATE(AB1047,6),IF(ISNUMBER(SEARCH("3",'Procytrat DF 330'!D48)),EDATE(AB1047,3),DATEVALUE('Procytrat DF 330'!D48))))),""))</f>
        <v/>
      </c>
      <c r="AM1047" t="str">
        <f t="shared" ca="1" si="117"/>
        <v/>
      </c>
    </row>
    <row r="1048" spans="27:39" x14ac:dyDescent="0.3">
      <c r="AA1048" t="str">
        <f>IF(COUNTA('Procytrat DF 330'!A49,'Procytrat DF 330'!B49,'Procytrat DF 330'!C49)&gt;0,"DF 330","")</f>
        <v/>
      </c>
      <c r="AB1048" t="str">
        <f>IFERROR(IF(ISNUMBER('Procytrat DF 330'!A49),'Procytrat DF 330'!A49,DATEVALUE('Procytrat DF 330'!A49)),"")</f>
        <v/>
      </c>
      <c r="AC1048" t="str">
        <f>IF(AA1048="","",'Procytrat DF 330'!B49)</f>
        <v/>
      </c>
      <c r="AD1048" t="str">
        <f>IF(AA1048="","",IFERROR(1*'Procytrat DF 330'!C49,IFERROR(_xludf.NUMBERVALUE('Procytrat DF 330'!C49,".",","),IFERROR(_xludf.NUMBERVALUE('Procytrat DF 330'!C49,",","."),0))))</f>
        <v/>
      </c>
      <c r="AE1048" t="str">
        <f>IF(AA1048="","",'Procytrat DF 330'!M49)</f>
        <v/>
      </c>
      <c r="AF1048">
        <f t="shared" si="112"/>
        <v>0</v>
      </c>
      <c r="AG1048" t="str">
        <f t="shared" si="113"/>
        <v/>
      </c>
      <c r="AH1048" t="str">
        <f t="shared" si="114"/>
        <v/>
      </c>
      <c r="AI1048">
        <f t="shared" si="115"/>
        <v>0</v>
      </c>
      <c r="AJ1048">
        <f t="shared" si="116"/>
        <v>0</v>
      </c>
      <c r="AK1048">
        <v>0</v>
      </c>
      <c r="AL1048" t="str">
        <f>IF(AA1048="","",IFERROR(IF(ISNUMBER('Procytrat DF 330'!D49),'Procytrat DF 330'!D49,IF(ISNUMBER(SEARCH("12",'Procytrat DF 330'!D49)),EDATE(AB1048,12),IF(ISNUMBER(SEARCH("6",'Procytrat DF 330'!D49)),EDATE(AB1048,6),IF(ISNUMBER(SEARCH("3",'Procytrat DF 330'!D49)),EDATE(AB1048,3),DATEVALUE('Procytrat DF 330'!D49))))),""))</f>
        <v/>
      </c>
      <c r="AM1048" t="str">
        <f t="shared" ca="1" si="117"/>
        <v/>
      </c>
    </row>
    <row r="1049" spans="27:39" x14ac:dyDescent="0.3">
      <c r="AA1049" t="str">
        <f>IF(COUNTA('Procytrat DF 330'!A50,'Procytrat DF 330'!B50,'Procytrat DF 330'!C50)&gt;0,"DF 330","")</f>
        <v/>
      </c>
      <c r="AB1049" t="str">
        <f>IFERROR(IF(ISNUMBER('Procytrat DF 330'!A50),'Procytrat DF 330'!A50,DATEVALUE('Procytrat DF 330'!A50)),"")</f>
        <v/>
      </c>
      <c r="AC1049" t="str">
        <f>IF(AA1049="","",'Procytrat DF 330'!B50)</f>
        <v/>
      </c>
      <c r="AD1049" t="str">
        <f>IF(AA1049="","",IFERROR(1*'Procytrat DF 330'!C50,IFERROR(_xludf.NUMBERVALUE('Procytrat DF 330'!C50,".",","),IFERROR(_xludf.NUMBERVALUE('Procytrat DF 330'!C50,",","."),0))))</f>
        <v/>
      </c>
      <c r="AE1049" t="str">
        <f>IF(AA1049="","",'Procytrat DF 330'!M50)</f>
        <v/>
      </c>
      <c r="AF1049">
        <f t="shared" si="112"/>
        <v>0</v>
      </c>
      <c r="AG1049" t="str">
        <f t="shared" si="113"/>
        <v/>
      </c>
      <c r="AH1049" t="str">
        <f t="shared" si="114"/>
        <v/>
      </c>
      <c r="AI1049">
        <f t="shared" si="115"/>
        <v>0</v>
      </c>
      <c r="AJ1049">
        <f t="shared" si="116"/>
        <v>0</v>
      </c>
      <c r="AK1049">
        <v>0</v>
      </c>
      <c r="AL1049" t="str">
        <f>IF(AA1049="","",IFERROR(IF(ISNUMBER('Procytrat DF 330'!D50),'Procytrat DF 330'!D50,IF(ISNUMBER(SEARCH("12",'Procytrat DF 330'!D50)),EDATE(AB1049,12),IF(ISNUMBER(SEARCH("6",'Procytrat DF 330'!D50)),EDATE(AB1049,6),IF(ISNUMBER(SEARCH("3",'Procytrat DF 330'!D50)),EDATE(AB1049,3),DATEVALUE('Procytrat DF 330'!D50))))),""))</f>
        <v/>
      </c>
      <c r="AM1049" t="str">
        <f t="shared" ca="1" si="117"/>
        <v/>
      </c>
    </row>
    <row r="1050" spans="27:39" x14ac:dyDescent="0.3">
      <c r="AA1050" t="str">
        <f>IF(COUNTA('Procytrat DF 330'!A51,'Procytrat DF 330'!B51,'Procytrat DF 330'!C51)&gt;0,"DF 330","")</f>
        <v/>
      </c>
      <c r="AB1050" t="str">
        <f>IFERROR(IF(ISNUMBER('Procytrat DF 330'!A51),'Procytrat DF 330'!A51,DATEVALUE('Procytrat DF 330'!A51)),"")</f>
        <v/>
      </c>
      <c r="AC1050" t="str">
        <f>IF(AA1050="","",'Procytrat DF 330'!B51)</f>
        <v/>
      </c>
      <c r="AD1050" t="str">
        <f>IF(AA1050="","",IFERROR(1*'Procytrat DF 330'!C51,IFERROR(_xludf.NUMBERVALUE('Procytrat DF 330'!C51,".",","),IFERROR(_xludf.NUMBERVALUE('Procytrat DF 330'!C51,",","."),0))))</f>
        <v/>
      </c>
      <c r="AE1050" t="str">
        <f>IF(AA1050="","",'Procytrat DF 330'!M51)</f>
        <v/>
      </c>
      <c r="AF1050">
        <f t="shared" si="112"/>
        <v>0</v>
      </c>
      <c r="AG1050" t="str">
        <f t="shared" si="113"/>
        <v/>
      </c>
      <c r="AH1050" t="str">
        <f t="shared" si="114"/>
        <v/>
      </c>
      <c r="AI1050">
        <f t="shared" si="115"/>
        <v>0</v>
      </c>
      <c r="AJ1050">
        <f t="shared" si="116"/>
        <v>0</v>
      </c>
      <c r="AK1050">
        <v>0</v>
      </c>
      <c r="AL1050" t="str">
        <f>IF(AA1050="","",IFERROR(IF(ISNUMBER('Procytrat DF 330'!D51),'Procytrat DF 330'!D51,IF(ISNUMBER(SEARCH("12",'Procytrat DF 330'!D51)),EDATE(AB1050,12),IF(ISNUMBER(SEARCH("6",'Procytrat DF 330'!D51)),EDATE(AB1050,6),IF(ISNUMBER(SEARCH("3",'Procytrat DF 330'!D51)),EDATE(AB1050,3),DATEVALUE('Procytrat DF 330'!D51))))),""))</f>
        <v/>
      </c>
      <c r="AM1050" t="str">
        <f t="shared" ca="1" si="117"/>
        <v/>
      </c>
    </row>
    <row r="1051" spans="27:39" x14ac:dyDescent="0.3">
      <c r="AA1051" t="str">
        <f>IF(COUNTA('Procytrat DF 330'!A52,'Procytrat DF 330'!B52,'Procytrat DF 330'!C52)&gt;0,"DF 330","")</f>
        <v/>
      </c>
      <c r="AB1051" t="str">
        <f>IFERROR(IF(ISNUMBER('Procytrat DF 330'!A52),'Procytrat DF 330'!A52,DATEVALUE('Procytrat DF 330'!A52)),"")</f>
        <v/>
      </c>
      <c r="AC1051" t="str">
        <f>IF(AA1051="","",'Procytrat DF 330'!B52)</f>
        <v/>
      </c>
      <c r="AD1051" t="str">
        <f>IF(AA1051="","",IFERROR(1*'Procytrat DF 330'!C52,IFERROR(_xludf.NUMBERVALUE('Procytrat DF 330'!C52,".",","),IFERROR(_xludf.NUMBERVALUE('Procytrat DF 330'!C52,",","."),0))))</f>
        <v/>
      </c>
      <c r="AE1051" t="str">
        <f>IF(AA1051="","",'Procytrat DF 330'!M52)</f>
        <v/>
      </c>
      <c r="AF1051">
        <f t="shared" si="112"/>
        <v>0</v>
      </c>
      <c r="AG1051" t="str">
        <f t="shared" si="113"/>
        <v/>
      </c>
      <c r="AH1051" t="str">
        <f t="shared" si="114"/>
        <v/>
      </c>
      <c r="AI1051">
        <f t="shared" si="115"/>
        <v>0</v>
      </c>
      <c r="AJ1051">
        <f t="shared" si="116"/>
        <v>0</v>
      </c>
      <c r="AK1051">
        <v>0</v>
      </c>
      <c r="AL1051" t="str">
        <f>IF(AA1051="","",IFERROR(IF(ISNUMBER('Procytrat DF 330'!D52),'Procytrat DF 330'!D52,IF(ISNUMBER(SEARCH("12",'Procytrat DF 330'!D52)),EDATE(AB1051,12),IF(ISNUMBER(SEARCH("6",'Procytrat DF 330'!D52)),EDATE(AB1051,6),IF(ISNUMBER(SEARCH("3",'Procytrat DF 330'!D52)),EDATE(AB1051,3),DATEVALUE('Procytrat DF 330'!D52))))),""))</f>
        <v/>
      </c>
      <c r="AM1051" t="str">
        <f t="shared" ca="1" si="117"/>
        <v/>
      </c>
    </row>
    <row r="1052" spans="27:39" x14ac:dyDescent="0.3">
      <c r="AA1052" t="str">
        <f>IF(COUNTA('Procytrat DF 330'!A53,'Procytrat DF 330'!B53,'Procytrat DF 330'!C53)&gt;0,"DF 330","")</f>
        <v/>
      </c>
      <c r="AB1052" t="str">
        <f>IFERROR(IF(ISNUMBER('Procytrat DF 330'!A53),'Procytrat DF 330'!A53,DATEVALUE('Procytrat DF 330'!A53)),"")</f>
        <v/>
      </c>
      <c r="AC1052" t="str">
        <f>IF(AA1052="","",'Procytrat DF 330'!B53)</f>
        <v/>
      </c>
      <c r="AD1052" t="str">
        <f>IF(AA1052="","",IFERROR(1*'Procytrat DF 330'!C53,IFERROR(_xludf.NUMBERVALUE('Procytrat DF 330'!C53,".",","),IFERROR(_xludf.NUMBERVALUE('Procytrat DF 330'!C53,",","."),0))))</f>
        <v/>
      </c>
      <c r="AE1052" t="str">
        <f>IF(AA1052="","",'Procytrat DF 330'!M53)</f>
        <v/>
      </c>
      <c r="AF1052">
        <f t="shared" si="112"/>
        <v>0</v>
      </c>
      <c r="AG1052" t="str">
        <f t="shared" si="113"/>
        <v/>
      </c>
      <c r="AH1052" t="str">
        <f t="shared" si="114"/>
        <v/>
      </c>
      <c r="AI1052">
        <f t="shared" si="115"/>
        <v>0</v>
      </c>
      <c r="AJ1052">
        <f t="shared" si="116"/>
        <v>0</v>
      </c>
      <c r="AK1052">
        <v>0</v>
      </c>
      <c r="AL1052" t="str">
        <f>IF(AA1052="","",IFERROR(IF(ISNUMBER('Procytrat DF 330'!D53),'Procytrat DF 330'!D53,IF(ISNUMBER(SEARCH("12",'Procytrat DF 330'!D53)),EDATE(AB1052,12),IF(ISNUMBER(SEARCH("6",'Procytrat DF 330'!D53)),EDATE(AB1052,6),IF(ISNUMBER(SEARCH("3",'Procytrat DF 330'!D53)),EDATE(AB1052,3),DATEVALUE('Procytrat DF 330'!D53))))),""))</f>
        <v/>
      </c>
      <c r="AM1052" t="str">
        <f t="shared" ca="1" si="117"/>
        <v/>
      </c>
    </row>
    <row r="1053" spans="27:39" x14ac:dyDescent="0.3">
      <c r="AA1053" t="str">
        <f>IF(COUNTA('Procytrat DF 330'!A54,'Procytrat DF 330'!B54,'Procytrat DF 330'!C54)&gt;0,"DF 330","")</f>
        <v/>
      </c>
      <c r="AB1053" t="str">
        <f>IFERROR(IF(ISNUMBER('Procytrat DF 330'!A54),'Procytrat DF 330'!A54,DATEVALUE('Procytrat DF 330'!A54)),"")</f>
        <v/>
      </c>
      <c r="AC1053" t="str">
        <f>IF(AA1053="","",'Procytrat DF 330'!B54)</f>
        <v/>
      </c>
      <c r="AD1053" t="str">
        <f>IF(AA1053="","",IFERROR(1*'Procytrat DF 330'!C54,IFERROR(_xludf.NUMBERVALUE('Procytrat DF 330'!C54,".",","),IFERROR(_xludf.NUMBERVALUE('Procytrat DF 330'!C54,",","."),0))))</f>
        <v/>
      </c>
      <c r="AE1053" t="str">
        <f>IF(AA1053="","",'Procytrat DF 330'!M54)</f>
        <v/>
      </c>
      <c r="AF1053">
        <f t="shared" si="112"/>
        <v>0</v>
      </c>
      <c r="AG1053" t="str">
        <f t="shared" si="113"/>
        <v/>
      </c>
      <c r="AH1053" t="str">
        <f t="shared" si="114"/>
        <v/>
      </c>
      <c r="AI1053">
        <f t="shared" si="115"/>
        <v>0</v>
      </c>
      <c r="AJ1053">
        <f t="shared" si="116"/>
        <v>0</v>
      </c>
      <c r="AK1053">
        <v>0</v>
      </c>
      <c r="AL1053" t="str">
        <f>IF(AA1053="","",IFERROR(IF(ISNUMBER('Procytrat DF 330'!D54),'Procytrat DF 330'!D54,IF(ISNUMBER(SEARCH("12",'Procytrat DF 330'!D54)),EDATE(AB1053,12),IF(ISNUMBER(SEARCH("6",'Procytrat DF 330'!D54)),EDATE(AB1053,6),IF(ISNUMBER(SEARCH("3",'Procytrat DF 330'!D54)),EDATE(AB1053,3),DATEVALUE('Procytrat DF 330'!D54))))),""))</f>
        <v/>
      </c>
      <c r="AM1053" t="str">
        <f t="shared" ca="1" si="117"/>
        <v/>
      </c>
    </row>
    <row r="1054" spans="27:39" x14ac:dyDescent="0.3">
      <c r="AA1054" t="str">
        <f>IF(COUNTA('Procytrat DF 330'!A55,'Procytrat DF 330'!B55,'Procytrat DF 330'!C55)&gt;0,"DF 330","")</f>
        <v/>
      </c>
      <c r="AB1054" t="str">
        <f>IFERROR(IF(ISNUMBER('Procytrat DF 330'!A55),'Procytrat DF 330'!A55,DATEVALUE('Procytrat DF 330'!A55)),"")</f>
        <v/>
      </c>
      <c r="AC1054" t="str">
        <f>IF(AA1054="","",'Procytrat DF 330'!B55)</f>
        <v/>
      </c>
      <c r="AD1054" t="str">
        <f>IF(AA1054="","",IFERROR(1*'Procytrat DF 330'!C55,IFERROR(_xludf.NUMBERVALUE('Procytrat DF 330'!C55,".",","),IFERROR(_xludf.NUMBERVALUE('Procytrat DF 330'!C55,",","."),0))))</f>
        <v/>
      </c>
      <c r="AE1054" t="str">
        <f>IF(AA1054="","",'Procytrat DF 330'!M55)</f>
        <v/>
      </c>
      <c r="AF1054">
        <f t="shared" si="112"/>
        <v>0</v>
      </c>
      <c r="AG1054" t="str">
        <f t="shared" si="113"/>
        <v/>
      </c>
      <c r="AH1054" t="str">
        <f t="shared" si="114"/>
        <v/>
      </c>
      <c r="AI1054">
        <f t="shared" si="115"/>
        <v>0</v>
      </c>
      <c r="AJ1054">
        <f t="shared" si="116"/>
        <v>0</v>
      </c>
      <c r="AK1054">
        <v>0</v>
      </c>
      <c r="AL1054" t="str">
        <f>IF(AA1054="","",IFERROR(IF(ISNUMBER('Procytrat DF 330'!D55),'Procytrat DF 330'!D55,IF(ISNUMBER(SEARCH("12",'Procytrat DF 330'!D55)),EDATE(AB1054,12),IF(ISNUMBER(SEARCH("6",'Procytrat DF 330'!D55)),EDATE(AB1054,6),IF(ISNUMBER(SEARCH("3",'Procytrat DF 330'!D55)),EDATE(AB1054,3),DATEVALUE('Procytrat DF 330'!D55))))),""))</f>
        <v/>
      </c>
      <c r="AM1054" t="str">
        <f t="shared" ca="1" si="117"/>
        <v/>
      </c>
    </row>
    <row r="1055" spans="27:39" x14ac:dyDescent="0.3">
      <c r="AA1055" t="str">
        <f>IF(COUNTA('Procytrat DF 330'!A56,'Procytrat DF 330'!B56,'Procytrat DF 330'!C56)&gt;0,"DF 330","")</f>
        <v/>
      </c>
      <c r="AB1055" t="str">
        <f>IFERROR(IF(ISNUMBER('Procytrat DF 330'!A56),'Procytrat DF 330'!A56,DATEVALUE('Procytrat DF 330'!A56)),"")</f>
        <v/>
      </c>
      <c r="AC1055" t="str">
        <f>IF(AA1055="","",'Procytrat DF 330'!B56)</f>
        <v/>
      </c>
      <c r="AD1055" t="str">
        <f>IF(AA1055="","",IFERROR(1*'Procytrat DF 330'!C56,IFERROR(_xludf.NUMBERVALUE('Procytrat DF 330'!C56,".",","),IFERROR(_xludf.NUMBERVALUE('Procytrat DF 330'!C56,",","."),0))))</f>
        <v/>
      </c>
      <c r="AE1055" t="str">
        <f>IF(AA1055="","",'Procytrat DF 330'!M56)</f>
        <v/>
      </c>
      <c r="AF1055">
        <f t="shared" si="112"/>
        <v>0</v>
      </c>
      <c r="AG1055" t="str">
        <f t="shared" si="113"/>
        <v/>
      </c>
      <c r="AH1055" t="str">
        <f t="shared" si="114"/>
        <v/>
      </c>
      <c r="AI1055">
        <f t="shared" si="115"/>
        <v>0</v>
      </c>
      <c r="AJ1055">
        <f t="shared" si="116"/>
        <v>0</v>
      </c>
      <c r="AK1055">
        <v>0</v>
      </c>
      <c r="AL1055" t="str">
        <f>IF(AA1055="","",IFERROR(IF(ISNUMBER('Procytrat DF 330'!D56),'Procytrat DF 330'!D56,IF(ISNUMBER(SEARCH("12",'Procytrat DF 330'!D56)),EDATE(AB1055,12),IF(ISNUMBER(SEARCH("6",'Procytrat DF 330'!D56)),EDATE(AB1055,6),IF(ISNUMBER(SEARCH("3",'Procytrat DF 330'!D56)),EDATE(AB1055,3),DATEVALUE('Procytrat DF 330'!D56))))),""))</f>
        <v/>
      </c>
      <c r="AM1055" t="str">
        <f t="shared" ca="1" si="117"/>
        <v/>
      </c>
    </row>
    <row r="1056" spans="27:39" x14ac:dyDescent="0.3">
      <c r="AA1056" t="str">
        <f>IF(COUNTA('Procytrat DF 330'!A57,'Procytrat DF 330'!B57,'Procytrat DF 330'!C57)&gt;0,"DF 330","")</f>
        <v/>
      </c>
      <c r="AB1056" t="str">
        <f>IFERROR(IF(ISNUMBER('Procytrat DF 330'!A57),'Procytrat DF 330'!A57,DATEVALUE('Procytrat DF 330'!A57)),"")</f>
        <v/>
      </c>
      <c r="AC1056" t="str">
        <f>IF(AA1056="","",'Procytrat DF 330'!B57)</f>
        <v/>
      </c>
      <c r="AD1056" t="str">
        <f>IF(AA1056="","",IFERROR(1*'Procytrat DF 330'!C57,IFERROR(_xludf.NUMBERVALUE('Procytrat DF 330'!C57,".",","),IFERROR(_xludf.NUMBERVALUE('Procytrat DF 330'!C57,",","."),0))))</f>
        <v/>
      </c>
      <c r="AE1056" t="str">
        <f>IF(AA1056="","",'Procytrat DF 330'!M57)</f>
        <v/>
      </c>
      <c r="AF1056">
        <f t="shared" si="112"/>
        <v>0</v>
      </c>
      <c r="AG1056" t="str">
        <f t="shared" si="113"/>
        <v/>
      </c>
      <c r="AH1056" t="str">
        <f t="shared" si="114"/>
        <v/>
      </c>
      <c r="AI1056">
        <f t="shared" si="115"/>
        <v>0</v>
      </c>
      <c r="AJ1056">
        <f t="shared" si="116"/>
        <v>0</v>
      </c>
      <c r="AK1056">
        <v>0</v>
      </c>
      <c r="AL1056" t="str">
        <f>IF(AA1056="","",IFERROR(IF(ISNUMBER('Procytrat DF 330'!D57),'Procytrat DF 330'!D57,IF(ISNUMBER(SEARCH("12",'Procytrat DF 330'!D57)),EDATE(AB1056,12),IF(ISNUMBER(SEARCH("6",'Procytrat DF 330'!D57)),EDATE(AB1056,6),IF(ISNUMBER(SEARCH("3",'Procytrat DF 330'!D57)),EDATE(AB1056,3),DATEVALUE('Procytrat DF 330'!D57))))),""))</f>
        <v/>
      </c>
      <c r="AM1056" t="str">
        <f t="shared" ca="1" si="117"/>
        <v/>
      </c>
    </row>
    <row r="1057" spans="27:39" x14ac:dyDescent="0.3">
      <c r="AA1057" t="str">
        <f>IF(COUNTA('Procytrat DF 330'!A58,'Procytrat DF 330'!B58,'Procytrat DF 330'!C58)&gt;0,"DF 330","")</f>
        <v/>
      </c>
      <c r="AB1057" t="str">
        <f>IFERROR(IF(ISNUMBER('Procytrat DF 330'!A58),'Procytrat DF 330'!A58,DATEVALUE('Procytrat DF 330'!A58)),"")</f>
        <v/>
      </c>
      <c r="AC1057" t="str">
        <f>IF(AA1057="","",'Procytrat DF 330'!B58)</f>
        <v/>
      </c>
      <c r="AD1057" t="str">
        <f>IF(AA1057="","",IFERROR(1*'Procytrat DF 330'!C58,IFERROR(_xludf.NUMBERVALUE('Procytrat DF 330'!C58,".",","),IFERROR(_xludf.NUMBERVALUE('Procytrat DF 330'!C58,",","."),0))))</f>
        <v/>
      </c>
      <c r="AE1057" t="str">
        <f>IF(AA1057="","",'Procytrat DF 330'!M58)</f>
        <v/>
      </c>
      <c r="AF1057">
        <f t="shared" si="112"/>
        <v>0</v>
      </c>
      <c r="AG1057" t="str">
        <f t="shared" si="113"/>
        <v/>
      </c>
      <c r="AH1057" t="str">
        <f t="shared" si="114"/>
        <v/>
      </c>
      <c r="AI1057">
        <f t="shared" si="115"/>
        <v>0</v>
      </c>
      <c r="AJ1057">
        <f t="shared" si="116"/>
        <v>0</v>
      </c>
      <c r="AK1057">
        <v>0</v>
      </c>
      <c r="AL1057" t="str">
        <f>IF(AA1057="","",IFERROR(IF(ISNUMBER('Procytrat DF 330'!D58),'Procytrat DF 330'!D58,IF(ISNUMBER(SEARCH("12",'Procytrat DF 330'!D58)),EDATE(AB1057,12),IF(ISNUMBER(SEARCH("6",'Procytrat DF 330'!D58)),EDATE(AB1057,6),IF(ISNUMBER(SEARCH("3",'Procytrat DF 330'!D58)),EDATE(AB1057,3),DATEVALUE('Procytrat DF 330'!D58))))),""))</f>
        <v/>
      </c>
      <c r="AM1057" t="str">
        <f t="shared" ca="1" si="117"/>
        <v/>
      </c>
    </row>
    <row r="1058" spans="27:39" x14ac:dyDescent="0.3">
      <c r="AA1058" t="str">
        <f>IF(COUNTA('Procytrat DF 330'!A59,'Procytrat DF 330'!B59,'Procytrat DF 330'!C59)&gt;0,"DF 330","")</f>
        <v/>
      </c>
      <c r="AB1058" t="str">
        <f>IFERROR(IF(ISNUMBER('Procytrat DF 330'!A59),'Procytrat DF 330'!A59,DATEVALUE('Procytrat DF 330'!A59)),"")</f>
        <v/>
      </c>
      <c r="AC1058" t="str">
        <f>IF(AA1058="","",'Procytrat DF 330'!B59)</f>
        <v/>
      </c>
      <c r="AD1058" t="str">
        <f>IF(AA1058="","",IFERROR(1*'Procytrat DF 330'!C59,IFERROR(_xludf.NUMBERVALUE('Procytrat DF 330'!C59,".",","),IFERROR(_xludf.NUMBERVALUE('Procytrat DF 330'!C59,",","."),0))))</f>
        <v/>
      </c>
      <c r="AE1058" t="str">
        <f>IF(AA1058="","",'Procytrat DF 330'!M59)</f>
        <v/>
      </c>
      <c r="AF1058">
        <f t="shared" si="112"/>
        <v>0</v>
      </c>
      <c r="AG1058" t="str">
        <f t="shared" si="113"/>
        <v/>
      </c>
      <c r="AH1058" t="str">
        <f t="shared" si="114"/>
        <v/>
      </c>
      <c r="AI1058">
        <f t="shared" si="115"/>
        <v>0</v>
      </c>
      <c r="AJ1058">
        <f t="shared" si="116"/>
        <v>0</v>
      </c>
      <c r="AK1058">
        <v>0</v>
      </c>
      <c r="AL1058" t="str">
        <f>IF(AA1058="","",IFERROR(IF(ISNUMBER('Procytrat DF 330'!D59),'Procytrat DF 330'!D59,IF(ISNUMBER(SEARCH("12",'Procytrat DF 330'!D59)),EDATE(AB1058,12),IF(ISNUMBER(SEARCH("6",'Procytrat DF 330'!D59)),EDATE(AB1058,6),IF(ISNUMBER(SEARCH("3",'Procytrat DF 330'!D59)),EDATE(AB1058,3),DATEVALUE('Procytrat DF 330'!D59))))),""))</f>
        <v/>
      </c>
      <c r="AM1058" t="str">
        <f t="shared" ca="1" si="117"/>
        <v/>
      </c>
    </row>
    <row r="1059" spans="27:39" x14ac:dyDescent="0.3">
      <c r="AA1059" t="str">
        <f>IF(COUNTA('Procytrat DF 330'!A60,'Procytrat DF 330'!B60,'Procytrat DF 330'!C60)&gt;0,"DF 330","")</f>
        <v/>
      </c>
      <c r="AB1059" t="str">
        <f>IFERROR(IF(ISNUMBER('Procytrat DF 330'!A60),'Procytrat DF 330'!A60,DATEVALUE('Procytrat DF 330'!A60)),"")</f>
        <v/>
      </c>
      <c r="AC1059" t="str">
        <f>IF(AA1059="","",'Procytrat DF 330'!B60)</f>
        <v/>
      </c>
      <c r="AD1059" t="str">
        <f>IF(AA1059="","",IFERROR(1*'Procytrat DF 330'!C60,IFERROR(_xludf.NUMBERVALUE('Procytrat DF 330'!C60,".",","),IFERROR(_xludf.NUMBERVALUE('Procytrat DF 330'!C60,",","."),0))))</f>
        <v/>
      </c>
      <c r="AE1059" t="str">
        <f>IF(AA1059="","",'Procytrat DF 330'!M60)</f>
        <v/>
      </c>
      <c r="AF1059">
        <f t="shared" si="112"/>
        <v>0</v>
      </c>
      <c r="AG1059" t="str">
        <f t="shared" si="113"/>
        <v/>
      </c>
      <c r="AH1059" t="str">
        <f t="shared" si="114"/>
        <v/>
      </c>
      <c r="AI1059">
        <f t="shared" si="115"/>
        <v>0</v>
      </c>
      <c r="AJ1059">
        <f t="shared" si="116"/>
        <v>0</v>
      </c>
      <c r="AK1059">
        <v>0</v>
      </c>
      <c r="AL1059" t="str">
        <f>IF(AA1059="","",IFERROR(IF(ISNUMBER('Procytrat DF 330'!D60),'Procytrat DF 330'!D60,IF(ISNUMBER(SEARCH("12",'Procytrat DF 330'!D60)),EDATE(AB1059,12),IF(ISNUMBER(SEARCH("6",'Procytrat DF 330'!D60)),EDATE(AB1059,6),IF(ISNUMBER(SEARCH("3",'Procytrat DF 330'!D60)),EDATE(AB1059,3),DATEVALUE('Procytrat DF 330'!D60))))),""))</f>
        <v/>
      </c>
      <c r="AM1059" t="str">
        <f t="shared" ca="1" si="117"/>
        <v/>
      </c>
    </row>
    <row r="1060" spans="27:39" x14ac:dyDescent="0.3">
      <c r="AA1060" t="str">
        <f>IF(COUNTA('Procytrat DF 330'!A61,'Procytrat DF 330'!B61,'Procytrat DF 330'!C61)&gt;0,"DF 330","")</f>
        <v/>
      </c>
      <c r="AB1060" t="str">
        <f>IFERROR(IF(ISNUMBER('Procytrat DF 330'!A61),'Procytrat DF 330'!A61,DATEVALUE('Procytrat DF 330'!A61)),"")</f>
        <v/>
      </c>
      <c r="AC1060" t="str">
        <f>IF(AA1060="","",'Procytrat DF 330'!B61)</f>
        <v/>
      </c>
      <c r="AD1060" t="str">
        <f>IF(AA1060="","",IFERROR(1*'Procytrat DF 330'!C61,IFERROR(_xludf.NUMBERVALUE('Procytrat DF 330'!C61,".",","),IFERROR(_xludf.NUMBERVALUE('Procytrat DF 330'!C61,",","."),0))))</f>
        <v/>
      </c>
      <c r="AE1060" t="str">
        <f>IF(AA1060="","",'Procytrat DF 330'!M61)</f>
        <v/>
      </c>
      <c r="AF1060">
        <f t="shared" si="112"/>
        <v>0</v>
      </c>
      <c r="AG1060" t="str">
        <f t="shared" si="113"/>
        <v/>
      </c>
      <c r="AH1060" t="str">
        <f t="shared" si="114"/>
        <v/>
      </c>
      <c r="AI1060">
        <f t="shared" si="115"/>
        <v>0</v>
      </c>
      <c r="AJ1060">
        <f t="shared" si="116"/>
        <v>0</v>
      </c>
      <c r="AK1060">
        <v>0</v>
      </c>
      <c r="AL1060" t="str">
        <f>IF(AA1060="","",IFERROR(IF(ISNUMBER('Procytrat DF 330'!D61),'Procytrat DF 330'!D61,IF(ISNUMBER(SEARCH("12",'Procytrat DF 330'!D61)),EDATE(AB1060,12),IF(ISNUMBER(SEARCH("6",'Procytrat DF 330'!D61)),EDATE(AB1060,6),IF(ISNUMBER(SEARCH("3",'Procytrat DF 330'!D61)),EDATE(AB1060,3),DATEVALUE('Procytrat DF 330'!D61))))),""))</f>
        <v/>
      </c>
      <c r="AM1060" t="str">
        <f t="shared" ca="1" si="117"/>
        <v/>
      </c>
    </row>
    <row r="1061" spans="27:39" x14ac:dyDescent="0.3">
      <c r="AA1061" t="str">
        <f>IF(COUNTA('Procytrat DF 330'!A62,'Procytrat DF 330'!B62,'Procytrat DF 330'!C62)&gt;0,"DF 330","")</f>
        <v/>
      </c>
      <c r="AB1061" t="str">
        <f>IFERROR(IF(ISNUMBER('Procytrat DF 330'!A62),'Procytrat DF 330'!A62,DATEVALUE('Procytrat DF 330'!A62)),"")</f>
        <v/>
      </c>
      <c r="AC1061" t="str">
        <f>IF(AA1061="","",'Procytrat DF 330'!B62)</f>
        <v/>
      </c>
      <c r="AD1061" t="str">
        <f>IF(AA1061="","",IFERROR(1*'Procytrat DF 330'!C62,IFERROR(_xludf.NUMBERVALUE('Procytrat DF 330'!C62,".",","),IFERROR(_xludf.NUMBERVALUE('Procytrat DF 330'!C62,",","."),0))))</f>
        <v/>
      </c>
      <c r="AE1061" t="str">
        <f>IF(AA1061="","",'Procytrat DF 330'!M62)</f>
        <v/>
      </c>
      <c r="AF1061">
        <f t="shared" si="112"/>
        <v>0</v>
      </c>
      <c r="AG1061" t="str">
        <f t="shared" si="113"/>
        <v/>
      </c>
      <c r="AH1061" t="str">
        <f t="shared" si="114"/>
        <v/>
      </c>
      <c r="AI1061">
        <f t="shared" si="115"/>
        <v>0</v>
      </c>
      <c r="AJ1061">
        <f t="shared" si="116"/>
        <v>0</v>
      </c>
      <c r="AK1061">
        <v>0</v>
      </c>
      <c r="AL1061" t="str">
        <f>IF(AA1061="","",IFERROR(IF(ISNUMBER('Procytrat DF 330'!D62),'Procytrat DF 330'!D62,IF(ISNUMBER(SEARCH("12",'Procytrat DF 330'!D62)),EDATE(AB1061,12),IF(ISNUMBER(SEARCH("6",'Procytrat DF 330'!D62)),EDATE(AB1061,6),IF(ISNUMBER(SEARCH("3",'Procytrat DF 330'!D62)),EDATE(AB1061,3),DATEVALUE('Procytrat DF 330'!D62))))),""))</f>
        <v/>
      </c>
      <c r="AM1061" t="str">
        <f t="shared" ca="1" si="117"/>
        <v/>
      </c>
    </row>
    <row r="1062" spans="27:39" x14ac:dyDescent="0.3">
      <c r="AA1062" t="str">
        <f>IF(COUNTA('Procytrat DF 330'!A63,'Procytrat DF 330'!B63,'Procytrat DF 330'!C63)&gt;0,"DF 330","")</f>
        <v/>
      </c>
      <c r="AB1062" t="str">
        <f>IFERROR(IF(ISNUMBER('Procytrat DF 330'!A63),'Procytrat DF 330'!A63,DATEVALUE('Procytrat DF 330'!A63)),"")</f>
        <v/>
      </c>
      <c r="AC1062" t="str">
        <f>IF(AA1062="","",'Procytrat DF 330'!B63)</f>
        <v/>
      </c>
      <c r="AD1062" t="str">
        <f>IF(AA1062="","",IFERROR(1*'Procytrat DF 330'!C63,IFERROR(_xludf.NUMBERVALUE('Procytrat DF 330'!C63,".",","),IFERROR(_xludf.NUMBERVALUE('Procytrat DF 330'!C63,",","."),0))))</f>
        <v/>
      </c>
      <c r="AE1062" t="str">
        <f>IF(AA1062="","",'Procytrat DF 330'!M63)</f>
        <v/>
      </c>
      <c r="AF1062">
        <f t="shared" si="112"/>
        <v>0</v>
      </c>
      <c r="AG1062" t="str">
        <f t="shared" si="113"/>
        <v/>
      </c>
      <c r="AH1062" t="str">
        <f t="shared" si="114"/>
        <v/>
      </c>
      <c r="AI1062">
        <f t="shared" si="115"/>
        <v>0</v>
      </c>
      <c r="AJ1062">
        <f t="shared" si="116"/>
        <v>0</v>
      </c>
      <c r="AK1062">
        <v>0</v>
      </c>
      <c r="AL1062" t="str">
        <f>IF(AA1062="","",IFERROR(IF(ISNUMBER('Procytrat DF 330'!D63),'Procytrat DF 330'!D63,IF(ISNUMBER(SEARCH("12",'Procytrat DF 330'!D63)),EDATE(AB1062,12),IF(ISNUMBER(SEARCH("6",'Procytrat DF 330'!D63)),EDATE(AB1062,6),IF(ISNUMBER(SEARCH("3",'Procytrat DF 330'!D63)),EDATE(AB1062,3),DATEVALUE('Procytrat DF 330'!D63))))),""))</f>
        <v/>
      </c>
      <c r="AM1062" t="str">
        <f t="shared" ca="1" si="117"/>
        <v/>
      </c>
    </row>
    <row r="1063" spans="27:39" x14ac:dyDescent="0.3">
      <c r="AA1063" t="str">
        <f>IF(COUNTA('Procytrat DF 330'!A64,'Procytrat DF 330'!B64,'Procytrat DF 330'!C64)&gt;0,"DF 330","")</f>
        <v/>
      </c>
      <c r="AB1063" t="str">
        <f>IFERROR(IF(ISNUMBER('Procytrat DF 330'!A64),'Procytrat DF 330'!A64,DATEVALUE('Procytrat DF 330'!A64)),"")</f>
        <v/>
      </c>
      <c r="AC1063" t="str">
        <f>IF(AA1063="","",'Procytrat DF 330'!B64)</f>
        <v/>
      </c>
      <c r="AD1063" t="str">
        <f>IF(AA1063="","",IFERROR(1*'Procytrat DF 330'!C64,IFERROR(_xludf.NUMBERVALUE('Procytrat DF 330'!C64,".",","),IFERROR(_xludf.NUMBERVALUE('Procytrat DF 330'!C64,",","."),0))))</f>
        <v/>
      </c>
      <c r="AE1063" t="str">
        <f>IF(AA1063="","",'Procytrat DF 330'!M64)</f>
        <v/>
      </c>
      <c r="AF1063">
        <f t="shared" si="112"/>
        <v>0</v>
      </c>
      <c r="AG1063" t="str">
        <f t="shared" si="113"/>
        <v/>
      </c>
      <c r="AH1063" t="str">
        <f t="shared" si="114"/>
        <v/>
      </c>
      <c r="AI1063">
        <f t="shared" si="115"/>
        <v>0</v>
      </c>
      <c r="AJ1063">
        <f t="shared" si="116"/>
        <v>0</v>
      </c>
      <c r="AK1063">
        <v>0</v>
      </c>
      <c r="AL1063" t="str">
        <f>IF(AA1063="","",IFERROR(IF(ISNUMBER('Procytrat DF 330'!D64),'Procytrat DF 330'!D64,IF(ISNUMBER(SEARCH("12",'Procytrat DF 330'!D64)),EDATE(AB1063,12),IF(ISNUMBER(SEARCH("6",'Procytrat DF 330'!D64)),EDATE(AB1063,6),IF(ISNUMBER(SEARCH("3",'Procytrat DF 330'!D64)),EDATE(AB1063,3),DATEVALUE('Procytrat DF 330'!D64))))),""))</f>
        <v/>
      </c>
      <c r="AM1063" t="str">
        <f t="shared" ca="1" si="117"/>
        <v/>
      </c>
    </row>
    <row r="1064" spans="27:39" x14ac:dyDescent="0.3">
      <c r="AA1064" t="str">
        <f>IF(COUNTA('Procytrat DF 330'!A65,'Procytrat DF 330'!B65,'Procytrat DF 330'!C65)&gt;0,"DF 330","")</f>
        <v/>
      </c>
      <c r="AB1064" t="str">
        <f>IFERROR(IF(ISNUMBER('Procytrat DF 330'!A65),'Procytrat DF 330'!A65,DATEVALUE('Procytrat DF 330'!A65)),"")</f>
        <v/>
      </c>
      <c r="AC1064" t="str">
        <f>IF(AA1064="","",'Procytrat DF 330'!B65)</f>
        <v/>
      </c>
      <c r="AD1064" t="str">
        <f>IF(AA1064="","",IFERROR(1*'Procytrat DF 330'!C65,IFERROR(_xludf.NUMBERVALUE('Procytrat DF 330'!C65,".",","),IFERROR(_xludf.NUMBERVALUE('Procytrat DF 330'!C65,",","."),0))))</f>
        <v/>
      </c>
      <c r="AE1064" t="str">
        <f>IF(AA1064="","",'Procytrat DF 330'!M65)</f>
        <v/>
      </c>
      <c r="AF1064">
        <f t="shared" si="112"/>
        <v>0</v>
      </c>
      <c r="AG1064" t="str">
        <f t="shared" si="113"/>
        <v/>
      </c>
      <c r="AH1064" t="str">
        <f t="shared" si="114"/>
        <v/>
      </c>
      <c r="AI1064">
        <f t="shared" si="115"/>
        <v>0</v>
      </c>
      <c r="AJ1064">
        <f t="shared" si="116"/>
        <v>0</v>
      </c>
      <c r="AK1064">
        <v>0</v>
      </c>
      <c r="AL1064" t="str">
        <f>IF(AA1064="","",IFERROR(IF(ISNUMBER('Procytrat DF 330'!D65),'Procytrat DF 330'!D65,IF(ISNUMBER(SEARCH("12",'Procytrat DF 330'!D65)),EDATE(AB1064,12),IF(ISNUMBER(SEARCH("6",'Procytrat DF 330'!D65)),EDATE(AB1064,6),IF(ISNUMBER(SEARCH("3",'Procytrat DF 330'!D65)),EDATE(AB1064,3),DATEVALUE('Procytrat DF 330'!D65))))),""))</f>
        <v/>
      </c>
      <c r="AM1064" t="str">
        <f t="shared" ca="1" si="117"/>
        <v/>
      </c>
    </row>
    <row r="1065" spans="27:39" x14ac:dyDescent="0.3">
      <c r="AA1065" t="str">
        <f>IF(COUNTA('Procytrat DF 330'!A66,'Procytrat DF 330'!B66,'Procytrat DF 330'!C66)&gt;0,"DF 330","")</f>
        <v/>
      </c>
      <c r="AB1065" t="str">
        <f>IFERROR(IF(ISNUMBER('Procytrat DF 330'!A66),'Procytrat DF 330'!A66,DATEVALUE('Procytrat DF 330'!A66)),"")</f>
        <v/>
      </c>
      <c r="AC1065" t="str">
        <f>IF(AA1065="","",'Procytrat DF 330'!B66)</f>
        <v/>
      </c>
      <c r="AD1065" t="str">
        <f>IF(AA1065="","",IFERROR(1*'Procytrat DF 330'!C66,IFERROR(_xludf.NUMBERVALUE('Procytrat DF 330'!C66,".",","),IFERROR(_xludf.NUMBERVALUE('Procytrat DF 330'!C66,",","."),0))))</f>
        <v/>
      </c>
      <c r="AE1065" t="str">
        <f>IF(AA1065="","",'Procytrat DF 330'!M66)</f>
        <v/>
      </c>
      <c r="AF1065">
        <f t="shared" si="112"/>
        <v>0</v>
      </c>
      <c r="AG1065" t="str">
        <f t="shared" si="113"/>
        <v/>
      </c>
      <c r="AH1065" t="str">
        <f t="shared" si="114"/>
        <v/>
      </c>
      <c r="AI1065">
        <f t="shared" si="115"/>
        <v>0</v>
      </c>
      <c r="AJ1065">
        <f t="shared" si="116"/>
        <v>0</v>
      </c>
      <c r="AK1065">
        <v>0</v>
      </c>
      <c r="AL1065" t="str">
        <f>IF(AA1065="","",IFERROR(IF(ISNUMBER('Procytrat DF 330'!D66),'Procytrat DF 330'!D66,IF(ISNUMBER(SEARCH("12",'Procytrat DF 330'!D66)),EDATE(AB1065,12),IF(ISNUMBER(SEARCH("6",'Procytrat DF 330'!D66)),EDATE(AB1065,6),IF(ISNUMBER(SEARCH("3",'Procytrat DF 330'!D66)),EDATE(AB1065,3),DATEVALUE('Procytrat DF 330'!D66))))),""))</f>
        <v/>
      </c>
      <c r="AM1065" t="str">
        <f t="shared" ca="1" si="117"/>
        <v/>
      </c>
    </row>
    <row r="1066" spans="27:39" x14ac:dyDescent="0.3">
      <c r="AA1066" t="str">
        <f>IF(COUNTA('Procytrat DF 330'!A67,'Procytrat DF 330'!B67,'Procytrat DF 330'!C67)&gt;0,"DF 330","")</f>
        <v/>
      </c>
      <c r="AB1066" t="str">
        <f>IFERROR(IF(ISNUMBER('Procytrat DF 330'!A67),'Procytrat DF 330'!A67,DATEVALUE('Procytrat DF 330'!A67)),"")</f>
        <v/>
      </c>
      <c r="AC1066" t="str">
        <f>IF(AA1066="","",'Procytrat DF 330'!B67)</f>
        <v/>
      </c>
      <c r="AD1066" t="str">
        <f>IF(AA1066="","",IFERROR(1*'Procytrat DF 330'!C67,IFERROR(_xludf.NUMBERVALUE('Procytrat DF 330'!C67,".",","),IFERROR(_xludf.NUMBERVALUE('Procytrat DF 330'!C67,",","."),0))))</f>
        <v/>
      </c>
      <c r="AE1066" t="str">
        <f>IF(AA1066="","",'Procytrat DF 330'!M67)</f>
        <v/>
      </c>
      <c r="AF1066">
        <f t="shared" si="112"/>
        <v>0</v>
      </c>
      <c r="AG1066" t="str">
        <f t="shared" si="113"/>
        <v/>
      </c>
      <c r="AH1066" t="str">
        <f t="shared" si="114"/>
        <v/>
      </c>
      <c r="AI1066">
        <f t="shared" si="115"/>
        <v>0</v>
      </c>
      <c r="AJ1066">
        <f t="shared" si="116"/>
        <v>0</v>
      </c>
      <c r="AK1066">
        <v>0</v>
      </c>
      <c r="AL1066" t="str">
        <f>IF(AA1066="","",IFERROR(IF(ISNUMBER('Procytrat DF 330'!D67),'Procytrat DF 330'!D67,IF(ISNUMBER(SEARCH("12",'Procytrat DF 330'!D67)),EDATE(AB1066,12),IF(ISNUMBER(SEARCH("6",'Procytrat DF 330'!D67)),EDATE(AB1066,6),IF(ISNUMBER(SEARCH("3",'Procytrat DF 330'!D67)),EDATE(AB1066,3),DATEVALUE('Procytrat DF 330'!D67))))),""))</f>
        <v/>
      </c>
      <c r="AM1066" t="str">
        <f t="shared" ca="1" si="117"/>
        <v/>
      </c>
    </row>
    <row r="1067" spans="27:39" x14ac:dyDescent="0.3">
      <c r="AA1067" t="str">
        <f>IF(COUNTA('Procytrat DF 330'!A68,'Procytrat DF 330'!B68,'Procytrat DF 330'!C68)&gt;0,"DF 330","")</f>
        <v/>
      </c>
      <c r="AB1067" t="str">
        <f>IFERROR(IF(ISNUMBER('Procytrat DF 330'!A68),'Procytrat DF 330'!A68,DATEVALUE('Procytrat DF 330'!A68)),"")</f>
        <v/>
      </c>
      <c r="AC1067" t="str">
        <f>IF(AA1067="","",'Procytrat DF 330'!B68)</f>
        <v/>
      </c>
      <c r="AD1067" t="str">
        <f>IF(AA1067="","",IFERROR(1*'Procytrat DF 330'!C68,IFERROR(_xludf.NUMBERVALUE('Procytrat DF 330'!C68,".",","),IFERROR(_xludf.NUMBERVALUE('Procytrat DF 330'!C68,",","."),0))))</f>
        <v/>
      </c>
      <c r="AE1067" t="str">
        <f>IF(AA1067="","",'Procytrat DF 330'!M68)</f>
        <v/>
      </c>
      <c r="AF1067">
        <f t="shared" si="112"/>
        <v>0</v>
      </c>
      <c r="AG1067" t="str">
        <f t="shared" si="113"/>
        <v/>
      </c>
      <c r="AH1067" t="str">
        <f t="shared" si="114"/>
        <v/>
      </c>
      <c r="AI1067">
        <f t="shared" si="115"/>
        <v>0</v>
      </c>
      <c r="AJ1067">
        <f t="shared" si="116"/>
        <v>0</v>
      </c>
      <c r="AK1067">
        <v>0</v>
      </c>
      <c r="AL1067" t="str">
        <f>IF(AA1067="","",IFERROR(IF(ISNUMBER('Procytrat DF 330'!D68),'Procytrat DF 330'!D68,IF(ISNUMBER(SEARCH("12",'Procytrat DF 330'!D68)),EDATE(AB1067,12),IF(ISNUMBER(SEARCH("6",'Procytrat DF 330'!D68)),EDATE(AB1067,6),IF(ISNUMBER(SEARCH("3",'Procytrat DF 330'!D68)),EDATE(AB1067,3),DATEVALUE('Procytrat DF 330'!D68))))),""))</f>
        <v/>
      </c>
      <c r="AM1067" t="str">
        <f t="shared" ca="1" si="117"/>
        <v/>
      </c>
    </row>
    <row r="1068" spans="27:39" x14ac:dyDescent="0.3">
      <c r="AA1068" t="str">
        <f>IF(COUNTA('Procytrat DF 330'!A69,'Procytrat DF 330'!B69,'Procytrat DF 330'!C69)&gt;0,"DF 330","")</f>
        <v/>
      </c>
      <c r="AB1068" t="str">
        <f>IFERROR(IF(ISNUMBER('Procytrat DF 330'!A69),'Procytrat DF 330'!A69,DATEVALUE('Procytrat DF 330'!A69)),"")</f>
        <v/>
      </c>
      <c r="AC1068" t="str">
        <f>IF(AA1068="","",'Procytrat DF 330'!B69)</f>
        <v/>
      </c>
      <c r="AD1068" t="str">
        <f>IF(AA1068="","",IFERROR(1*'Procytrat DF 330'!C69,IFERROR(_xludf.NUMBERVALUE('Procytrat DF 330'!C69,".",","),IFERROR(_xludf.NUMBERVALUE('Procytrat DF 330'!C69,",","."),0))))</f>
        <v/>
      </c>
      <c r="AE1068" t="str">
        <f>IF(AA1068="","",'Procytrat DF 330'!M69)</f>
        <v/>
      </c>
      <c r="AF1068">
        <f t="shared" si="112"/>
        <v>0</v>
      </c>
      <c r="AG1068" t="str">
        <f t="shared" si="113"/>
        <v/>
      </c>
      <c r="AH1068" t="str">
        <f t="shared" si="114"/>
        <v/>
      </c>
      <c r="AI1068">
        <f t="shared" si="115"/>
        <v>0</v>
      </c>
      <c r="AJ1068">
        <f t="shared" si="116"/>
        <v>0</v>
      </c>
      <c r="AK1068">
        <v>0</v>
      </c>
      <c r="AL1068" t="str">
        <f>IF(AA1068="","",IFERROR(IF(ISNUMBER('Procytrat DF 330'!D69),'Procytrat DF 330'!D69,IF(ISNUMBER(SEARCH("12",'Procytrat DF 330'!D69)),EDATE(AB1068,12),IF(ISNUMBER(SEARCH("6",'Procytrat DF 330'!D69)),EDATE(AB1068,6),IF(ISNUMBER(SEARCH("3",'Procytrat DF 330'!D69)),EDATE(AB1068,3),DATEVALUE('Procytrat DF 330'!D69))))),""))</f>
        <v/>
      </c>
      <c r="AM1068" t="str">
        <f t="shared" ca="1" si="117"/>
        <v/>
      </c>
    </row>
    <row r="1069" spans="27:39" x14ac:dyDescent="0.3">
      <c r="AA1069" t="str">
        <f>IF(COUNTA('Procytrat DF 330'!A70,'Procytrat DF 330'!B70,'Procytrat DF 330'!C70)&gt;0,"DF 330","")</f>
        <v/>
      </c>
      <c r="AB1069" t="str">
        <f>IFERROR(IF(ISNUMBER('Procytrat DF 330'!A70),'Procytrat DF 330'!A70,DATEVALUE('Procytrat DF 330'!A70)),"")</f>
        <v/>
      </c>
      <c r="AC1069" t="str">
        <f>IF(AA1069="","",'Procytrat DF 330'!B70)</f>
        <v/>
      </c>
      <c r="AD1069" t="str">
        <f>IF(AA1069="","",IFERROR(1*'Procytrat DF 330'!C70,IFERROR(_xludf.NUMBERVALUE('Procytrat DF 330'!C70,".",","),IFERROR(_xludf.NUMBERVALUE('Procytrat DF 330'!C70,",","."),0))))</f>
        <v/>
      </c>
      <c r="AE1069" t="str">
        <f>IF(AA1069="","",'Procytrat DF 330'!M70)</f>
        <v/>
      </c>
      <c r="AF1069">
        <f t="shared" si="112"/>
        <v>0</v>
      </c>
      <c r="AG1069" t="str">
        <f t="shared" si="113"/>
        <v/>
      </c>
      <c r="AH1069" t="str">
        <f t="shared" si="114"/>
        <v/>
      </c>
      <c r="AI1069">
        <f t="shared" si="115"/>
        <v>0</v>
      </c>
      <c r="AJ1069">
        <f t="shared" si="116"/>
        <v>0</v>
      </c>
      <c r="AK1069">
        <v>0</v>
      </c>
      <c r="AL1069" t="str">
        <f>IF(AA1069="","",IFERROR(IF(ISNUMBER('Procytrat DF 330'!D70),'Procytrat DF 330'!D70,IF(ISNUMBER(SEARCH("12",'Procytrat DF 330'!D70)),EDATE(AB1069,12),IF(ISNUMBER(SEARCH("6",'Procytrat DF 330'!D70)),EDATE(AB1069,6),IF(ISNUMBER(SEARCH("3",'Procytrat DF 330'!D70)),EDATE(AB1069,3),DATEVALUE('Procytrat DF 330'!D70))))),""))</f>
        <v/>
      </c>
      <c r="AM1069" t="str">
        <f t="shared" ca="1" si="117"/>
        <v/>
      </c>
    </row>
    <row r="1070" spans="27:39" x14ac:dyDescent="0.3">
      <c r="AA1070" t="str">
        <f>IF(COUNTA('Procytrat DF 330'!A71,'Procytrat DF 330'!B71,'Procytrat DF 330'!C71)&gt;0,"DF 330","")</f>
        <v/>
      </c>
      <c r="AB1070" t="str">
        <f>IFERROR(IF(ISNUMBER('Procytrat DF 330'!A71),'Procytrat DF 330'!A71,DATEVALUE('Procytrat DF 330'!A71)),"")</f>
        <v/>
      </c>
      <c r="AC1070" t="str">
        <f>IF(AA1070="","",'Procytrat DF 330'!B71)</f>
        <v/>
      </c>
      <c r="AD1070" t="str">
        <f>IF(AA1070="","",IFERROR(1*'Procytrat DF 330'!C71,IFERROR(_xludf.NUMBERVALUE('Procytrat DF 330'!C71,".",","),IFERROR(_xludf.NUMBERVALUE('Procytrat DF 330'!C71,",","."),0))))</f>
        <v/>
      </c>
      <c r="AE1070" t="str">
        <f>IF(AA1070="","",'Procytrat DF 330'!M71)</f>
        <v/>
      </c>
      <c r="AF1070">
        <f t="shared" si="112"/>
        <v>0</v>
      </c>
      <c r="AG1070" t="str">
        <f t="shared" si="113"/>
        <v/>
      </c>
      <c r="AH1070" t="str">
        <f t="shared" si="114"/>
        <v/>
      </c>
      <c r="AI1070">
        <f t="shared" si="115"/>
        <v>0</v>
      </c>
      <c r="AJ1070">
        <f t="shared" si="116"/>
        <v>0</v>
      </c>
      <c r="AK1070">
        <v>0</v>
      </c>
      <c r="AL1070" t="str">
        <f>IF(AA1070="","",IFERROR(IF(ISNUMBER('Procytrat DF 330'!D71),'Procytrat DF 330'!D71,IF(ISNUMBER(SEARCH("12",'Procytrat DF 330'!D71)),EDATE(AB1070,12),IF(ISNUMBER(SEARCH("6",'Procytrat DF 330'!D71)),EDATE(AB1070,6),IF(ISNUMBER(SEARCH("3",'Procytrat DF 330'!D71)),EDATE(AB1070,3),DATEVALUE('Procytrat DF 330'!D71))))),""))</f>
        <v/>
      </c>
      <c r="AM1070" t="str">
        <f t="shared" ca="1" si="117"/>
        <v/>
      </c>
    </row>
    <row r="1071" spans="27:39" x14ac:dyDescent="0.3">
      <c r="AA1071" t="str">
        <f>IF(COUNTA('Procytrat DF 330'!A72,'Procytrat DF 330'!B72,'Procytrat DF 330'!C72)&gt;0,"DF 330","")</f>
        <v/>
      </c>
      <c r="AB1071" t="str">
        <f>IFERROR(IF(ISNUMBER('Procytrat DF 330'!A72),'Procytrat DF 330'!A72,DATEVALUE('Procytrat DF 330'!A72)),"")</f>
        <v/>
      </c>
      <c r="AC1071" t="str">
        <f>IF(AA1071="","",'Procytrat DF 330'!B72)</f>
        <v/>
      </c>
      <c r="AD1071" t="str">
        <f>IF(AA1071="","",IFERROR(1*'Procytrat DF 330'!C72,IFERROR(_xludf.NUMBERVALUE('Procytrat DF 330'!C72,".",","),IFERROR(_xludf.NUMBERVALUE('Procytrat DF 330'!C72,",","."),0))))</f>
        <v/>
      </c>
      <c r="AE1071" t="str">
        <f>IF(AA1071="","",'Procytrat DF 330'!M72)</f>
        <v/>
      </c>
      <c r="AF1071">
        <f t="shared" si="112"/>
        <v>0</v>
      </c>
      <c r="AG1071" t="str">
        <f t="shared" si="113"/>
        <v/>
      </c>
      <c r="AH1071" t="str">
        <f t="shared" si="114"/>
        <v/>
      </c>
      <c r="AI1071">
        <f t="shared" si="115"/>
        <v>0</v>
      </c>
      <c r="AJ1071">
        <f t="shared" si="116"/>
        <v>0</v>
      </c>
      <c r="AK1071">
        <v>0</v>
      </c>
      <c r="AL1071" t="str">
        <f>IF(AA1071="","",IFERROR(IF(ISNUMBER('Procytrat DF 330'!D72),'Procytrat DF 330'!D72,IF(ISNUMBER(SEARCH("12",'Procytrat DF 330'!D72)),EDATE(AB1071,12),IF(ISNUMBER(SEARCH("6",'Procytrat DF 330'!D72)),EDATE(AB1071,6),IF(ISNUMBER(SEARCH("3",'Procytrat DF 330'!D72)),EDATE(AB1071,3),DATEVALUE('Procytrat DF 330'!D72))))),""))</f>
        <v/>
      </c>
      <c r="AM1071" t="str">
        <f t="shared" ca="1" si="117"/>
        <v/>
      </c>
    </row>
    <row r="1072" spans="27:39" x14ac:dyDescent="0.3">
      <c r="AA1072" t="str">
        <f>IF(COUNTA('Procytrat DF 330'!A73,'Procytrat DF 330'!B73,'Procytrat DF 330'!C73)&gt;0,"DF 330","")</f>
        <v/>
      </c>
      <c r="AB1072" t="str">
        <f>IFERROR(IF(ISNUMBER('Procytrat DF 330'!A73),'Procytrat DF 330'!A73,DATEVALUE('Procytrat DF 330'!A73)),"")</f>
        <v/>
      </c>
      <c r="AC1072" t="str">
        <f>IF(AA1072="","",'Procytrat DF 330'!B73)</f>
        <v/>
      </c>
      <c r="AD1072" t="str">
        <f>IF(AA1072="","",IFERROR(1*'Procytrat DF 330'!C73,IFERROR(_xludf.NUMBERVALUE('Procytrat DF 330'!C73,".",","),IFERROR(_xludf.NUMBERVALUE('Procytrat DF 330'!C73,",","."),0))))</f>
        <v/>
      </c>
      <c r="AE1072" t="str">
        <f>IF(AA1072="","",'Procytrat DF 330'!M73)</f>
        <v/>
      </c>
      <c r="AF1072">
        <f t="shared" si="112"/>
        <v>0</v>
      </c>
      <c r="AG1072" t="str">
        <f t="shared" si="113"/>
        <v/>
      </c>
      <c r="AH1072" t="str">
        <f t="shared" si="114"/>
        <v/>
      </c>
      <c r="AI1072">
        <f t="shared" si="115"/>
        <v>0</v>
      </c>
      <c r="AJ1072">
        <f t="shared" si="116"/>
        <v>0</v>
      </c>
      <c r="AK1072">
        <v>0</v>
      </c>
      <c r="AL1072" t="str">
        <f>IF(AA1072="","",IFERROR(IF(ISNUMBER('Procytrat DF 330'!D73),'Procytrat DF 330'!D73,IF(ISNUMBER(SEARCH("12",'Procytrat DF 330'!D73)),EDATE(AB1072,12),IF(ISNUMBER(SEARCH("6",'Procytrat DF 330'!D73)),EDATE(AB1072,6),IF(ISNUMBER(SEARCH("3",'Procytrat DF 330'!D73)),EDATE(AB1072,3),DATEVALUE('Procytrat DF 330'!D73))))),""))</f>
        <v/>
      </c>
      <c r="AM1072" t="str">
        <f t="shared" ca="1" si="117"/>
        <v/>
      </c>
    </row>
    <row r="1073" spans="27:39" x14ac:dyDescent="0.3">
      <c r="AA1073" t="str">
        <f>IF(COUNTA('Procytrat DF 330'!A74,'Procytrat DF 330'!B74,'Procytrat DF 330'!C74)&gt;0,"DF 330","")</f>
        <v/>
      </c>
      <c r="AB1073" t="str">
        <f>IFERROR(IF(ISNUMBER('Procytrat DF 330'!A74),'Procytrat DF 330'!A74,DATEVALUE('Procytrat DF 330'!A74)),"")</f>
        <v/>
      </c>
      <c r="AC1073" t="str">
        <f>IF(AA1073="","",'Procytrat DF 330'!B74)</f>
        <v/>
      </c>
      <c r="AD1073" t="str">
        <f>IF(AA1073="","",IFERROR(1*'Procytrat DF 330'!C74,IFERROR(_xludf.NUMBERVALUE('Procytrat DF 330'!C74,".",","),IFERROR(_xludf.NUMBERVALUE('Procytrat DF 330'!C74,",","."),0))))</f>
        <v/>
      </c>
      <c r="AE1073" t="str">
        <f>IF(AA1073="","",'Procytrat DF 330'!M74)</f>
        <v/>
      </c>
      <c r="AF1073">
        <f t="shared" si="112"/>
        <v>0</v>
      </c>
      <c r="AG1073" t="str">
        <f t="shared" si="113"/>
        <v/>
      </c>
      <c r="AH1073" t="str">
        <f t="shared" si="114"/>
        <v/>
      </c>
      <c r="AI1073">
        <f t="shared" si="115"/>
        <v>0</v>
      </c>
      <c r="AJ1073">
        <f t="shared" si="116"/>
        <v>0</v>
      </c>
      <c r="AK1073">
        <v>0</v>
      </c>
      <c r="AL1073" t="str">
        <f>IF(AA1073="","",IFERROR(IF(ISNUMBER('Procytrat DF 330'!D74),'Procytrat DF 330'!D74,IF(ISNUMBER(SEARCH("12",'Procytrat DF 330'!D74)),EDATE(AB1073,12),IF(ISNUMBER(SEARCH("6",'Procytrat DF 330'!D74)),EDATE(AB1073,6),IF(ISNUMBER(SEARCH("3",'Procytrat DF 330'!D74)),EDATE(AB1073,3),DATEVALUE('Procytrat DF 330'!D74))))),""))</f>
        <v/>
      </c>
      <c r="AM1073" t="str">
        <f t="shared" ca="1" si="117"/>
        <v/>
      </c>
    </row>
    <row r="1074" spans="27:39" x14ac:dyDescent="0.3">
      <c r="AA1074" t="str">
        <f>IF(COUNTA('Procytrat DF 330'!A75,'Procytrat DF 330'!B75,'Procytrat DF 330'!C75)&gt;0,"DF 330","")</f>
        <v/>
      </c>
      <c r="AB1074" t="str">
        <f>IFERROR(IF(ISNUMBER('Procytrat DF 330'!A75),'Procytrat DF 330'!A75,DATEVALUE('Procytrat DF 330'!A75)),"")</f>
        <v/>
      </c>
      <c r="AC1074" t="str">
        <f>IF(AA1074="","",'Procytrat DF 330'!B75)</f>
        <v/>
      </c>
      <c r="AD1074" t="str">
        <f>IF(AA1074="","",IFERROR(1*'Procytrat DF 330'!C75,IFERROR(_xludf.NUMBERVALUE('Procytrat DF 330'!C75,".",","),IFERROR(_xludf.NUMBERVALUE('Procytrat DF 330'!C75,",","."),0))))</f>
        <v/>
      </c>
      <c r="AE1074" t="str">
        <f>IF(AA1074="","",'Procytrat DF 330'!M75)</f>
        <v/>
      </c>
      <c r="AF1074">
        <f t="shared" si="112"/>
        <v>0</v>
      </c>
      <c r="AG1074" t="str">
        <f t="shared" si="113"/>
        <v/>
      </c>
      <c r="AH1074" t="str">
        <f t="shared" si="114"/>
        <v/>
      </c>
      <c r="AI1074">
        <f t="shared" si="115"/>
        <v>0</v>
      </c>
      <c r="AJ1074">
        <f t="shared" si="116"/>
        <v>0</v>
      </c>
      <c r="AK1074">
        <v>0</v>
      </c>
      <c r="AL1074" t="str">
        <f>IF(AA1074="","",IFERROR(IF(ISNUMBER('Procytrat DF 330'!D75),'Procytrat DF 330'!D75,IF(ISNUMBER(SEARCH("12",'Procytrat DF 330'!D75)),EDATE(AB1074,12),IF(ISNUMBER(SEARCH("6",'Procytrat DF 330'!D75)),EDATE(AB1074,6),IF(ISNUMBER(SEARCH("3",'Procytrat DF 330'!D75)),EDATE(AB1074,3),DATEVALUE('Procytrat DF 330'!D75))))),""))</f>
        <v/>
      </c>
      <c r="AM1074" t="str">
        <f t="shared" ca="1" si="117"/>
        <v/>
      </c>
    </row>
    <row r="1075" spans="27:39" x14ac:dyDescent="0.3">
      <c r="AA1075" t="str">
        <f>IF(COUNTA('Procytrat DF 330'!A76,'Procytrat DF 330'!B76,'Procytrat DF 330'!C76)&gt;0,"DF 330","")</f>
        <v/>
      </c>
      <c r="AB1075" t="str">
        <f>IFERROR(IF(ISNUMBER('Procytrat DF 330'!A76),'Procytrat DF 330'!A76,DATEVALUE('Procytrat DF 330'!A76)),"")</f>
        <v/>
      </c>
      <c r="AC1075" t="str">
        <f>IF(AA1075="","",'Procytrat DF 330'!B76)</f>
        <v/>
      </c>
      <c r="AD1075" t="str">
        <f>IF(AA1075="","",IFERROR(1*'Procytrat DF 330'!C76,IFERROR(_xludf.NUMBERVALUE('Procytrat DF 330'!C76,".",","),IFERROR(_xludf.NUMBERVALUE('Procytrat DF 330'!C76,",","."),0))))</f>
        <v/>
      </c>
      <c r="AE1075" t="str">
        <f>IF(AA1075="","",'Procytrat DF 330'!M76)</f>
        <v/>
      </c>
      <c r="AF1075">
        <f t="shared" si="112"/>
        <v>0</v>
      </c>
      <c r="AG1075" t="str">
        <f t="shared" si="113"/>
        <v/>
      </c>
      <c r="AH1075" t="str">
        <f t="shared" si="114"/>
        <v/>
      </c>
      <c r="AI1075">
        <f t="shared" si="115"/>
        <v>0</v>
      </c>
      <c r="AJ1075">
        <f t="shared" si="116"/>
        <v>0</v>
      </c>
      <c r="AK1075">
        <v>0</v>
      </c>
      <c r="AL1075" t="str">
        <f>IF(AA1075="","",IFERROR(IF(ISNUMBER('Procytrat DF 330'!D76),'Procytrat DF 330'!D76,IF(ISNUMBER(SEARCH("12",'Procytrat DF 330'!D76)),EDATE(AB1075,12),IF(ISNUMBER(SEARCH("6",'Procytrat DF 330'!D76)),EDATE(AB1075,6),IF(ISNUMBER(SEARCH("3",'Procytrat DF 330'!D76)),EDATE(AB1075,3),DATEVALUE('Procytrat DF 330'!D76))))),""))</f>
        <v/>
      </c>
      <c r="AM1075" t="str">
        <f t="shared" ca="1" si="117"/>
        <v/>
      </c>
    </row>
    <row r="1076" spans="27:39" x14ac:dyDescent="0.3">
      <c r="AA1076" t="str">
        <f>IF(COUNTA('Procytrat DF 330'!A77,'Procytrat DF 330'!B77,'Procytrat DF 330'!C77)&gt;0,"DF 330","")</f>
        <v/>
      </c>
      <c r="AB1076" t="str">
        <f>IFERROR(IF(ISNUMBER('Procytrat DF 330'!A77),'Procytrat DF 330'!A77,DATEVALUE('Procytrat DF 330'!A77)),"")</f>
        <v/>
      </c>
      <c r="AC1076" t="str">
        <f>IF(AA1076="","",'Procytrat DF 330'!B77)</f>
        <v/>
      </c>
      <c r="AD1076" t="str">
        <f>IF(AA1076="","",IFERROR(1*'Procytrat DF 330'!C77,IFERROR(_xludf.NUMBERVALUE('Procytrat DF 330'!C77,".",","),IFERROR(_xludf.NUMBERVALUE('Procytrat DF 330'!C77,",","."),0))))</f>
        <v/>
      </c>
      <c r="AE1076" t="str">
        <f>IF(AA1076="","",'Procytrat DF 330'!M77)</f>
        <v/>
      </c>
      <c r="AF1076">
        <f t="shared" si="112"/>
        <v>0</v>
      </c>
      <c r="AG1076" t="str">
        <f t="shared" si="113"/>
        <v/>
      </c>
      <c r="AH1076" t="str">
        <f t="shared" si="114"/>
        <v/>
      </c>
      <c r="AI1076">
        <f t="shared" si="115"/>
        <v>0</v>
      </c>
      <c r="AJ1076">
        <f t="shared" si="116"/>
        <v>0</v>
      </c>
      <c r="AK1076">
        <v>0</v>
      </c>
      <c r="AL1076" t="str">
        <f>IF(AA1076="","",IFERROR(IF(ISNUMBER('Procytrat DF 330'!D77),'Procytrat DF 330'!D77,IF(ISNUMBER(SEARCH("12",'Procytrat DF 330'!D77)),EDATE(AB1076,12),IF(ISNUMBER(SEARCH("6",'Procytrat DF 330'!D77)),EDATE(AB1076,6),IF(ISNUMBER(SEARCH("3",'Procytrat DF 330'!D77)),EDATE(AB1076,3),DATEVALUE('Procytrat DF 330'!D77))))),""))</f>
        <v/>
      </c>
      <c r="AM1076" t="str">
        <f t="shared" ca="1" si="117"/>
        <v/>
      </c>
    </row>
    <row r="1077" spans="27:39" x14ac:dyDescent="0.3">
      <c r="AA1077" t="str">
        <f>IF(COUNTA('Procytrat DF 330'!A78,'Procytrat DF 330'!B78,'Procytrat DF 330'!C78)&gt;0,"DF 330","")</f>
        <v/>
      </c>
      <c r="AB1077" t="str">
        <f>IFERROR(IF(ISNUMBER('Procytrat DF 330'!A78),'Procytrat DF 330'!A78,DATEVALUE('Procytrat DF 330'!A78)),"")</f>
        <v/>
      </c>
      <c r="AC1077" t="str">
        <f>IF(AA1077="","",'Procytrat DF 330'!B78)</f>
        <v/>
      </c>
      <c r="AD1077" t="str">
        <f>IF(AA1077="","",IFERROR(1*'Procytrat DF 330'!C78,IFERROR(_xludf.NUMBERVALUE('Procytrat DF 330'!C78,".",","),IFERROR(_xludf.NUMBERVALUE('Procytrat DF 330'!C78,",","."),0))))</f>
        <v/>
      </c>
      <c r="AE1077" t="str">
        <f>IF(AA1077="","",'Procytrat DF 330'!M78)</f>
        <v/>
      </c>
      <c r="AF1077">
        <f t="shared" si="112"/>
        <v>0</v>
      </c>
      <c r="AG1077" t="str">
        <f t="shared" si="113"/>
        <v/>
      </c>
      <c r="AH1077" t="str">
        <f t="shared" si="114"/>
        <v/>
      </c>
      <c r="AI1077">
        <f t="shared" si="115"/>
        <v>0</v>
      </c>
      <c r="AJ1077">
        <f t="shared" si="116"/>
        <v>0</v>
      </c>
      <c r="AK1077">
        <v>0</v>
      </c>
      <c r="AL1077" t="str">
        <f>IF(AA1077="","",IFERROR(IF(ISNUMBER('Procytrat DF 330'!D78),'Procytrat DF 330'!D78,IF(ISNUMBER(SEARCH("12",'Procytrat DF 330'!D78)),EDATE(AB1077,12),IF(ISNUMBER(SEARCH("6",'Procytrat DF 330'!D78)),EDATE(AB1077,6),IF(ISNUMBER(SEARCH("3",'Procytrat DF 330'!D78)),EDATE(AB1077,3),DATEVALUE('Procytrat DF 330'!D78))))),""))</f>
        <v/>
      </c>
      <c r="AM1077" t="str">
        <f t="shared" ca="1" si="117"/>
        <v/>
      </c>
    </row>
    <row r="1078" spans="27:39" x14ac:dyDescent="0.3">
      <c r="AA1078" t="str">
        <f>IF(COUNTA('Procytrat DF 330'!A79,'Procytrat DF 330'!B79,'Procytrat DF 330'!C79)&gt;0,"DF 330","")</f>
        <v/>
      </c>
      <c r="AB1078" t="str">
        <f>IFERROR(IF(ISNUMBER('Procytrat DF 330'!A79),'Procytrat DF 330'!A79,DATEVALUE('Procytrat DF 330'!A79)),"")</f>
        <v/>
      </c>
      <c r="AC1078" t="str">
        <f>IF(AA1078="","",'Procytrat DF 330'!B79)</f>
        <v/>
      </c>
      <c r="AD1078" t="str">
        <f>IF(AA1078="","",IFERROR(1*'Procytrat DF 330'!C79,IFERROR(_xludf.NUMBERVALUE('Procytrat DF 330'!C79,".",","),IFERROR(_xludf.NUMBERVALUE('Procytrat DF 330'!C79,",","."),0))))</f>
        <v/>
      </c>
      <c r="AE1078" t="str">
        <f>IF(AA1078="","",'Procytrat DF 330'!M79)</f>
        <v/>
      </c>
      <c r="AF1078">
        <f t="shared" si="112"/>
        <v>0</v>
      </c>
      <c r="AG1078" t="str">
        <f t="shared" si="113"/>
        <v/>
      </c>
      <c r="AH1078" t="str">
        <f t="shared" si="114"/>
        <v/>
      </c>
      <c r="AI1078">
        <f t="shared" si="115"/>
        <v>0</v>
      </c>
      <c r="AJ1078">
        <f t="shared" si="116"/>
        <v>0</v>
      </c>
      <c r="AK1078">
        <v>0</v>
      </c>
      <c r="AL1078" t="str">
        <f>IF(AA1078="","",IFERROR(IF(ISNUMBER('Procytrat DF 330'!D79),'Procytrat DF 330'!D79,IF(ISNUMBER(SEARCH("12",'Procytrat DF 330'!D79)),EDATE(AB1078,12),IF(ISNUMBER(SEARCH("6",'Procytrat DF 330'!D79)),EDATE(AB1078,6),IF(ISNUMBER(SEARCH("3",'Procytrat DF 330'!D79)),EDATE(AB1078,3),DATEVALUE('Procytrat DF 330'!D79))))),""))</f>
        <v/>
      </c>
      <c r="AM1078" t="str">
        <f t="shared" ca="1" si="117"/>
        <v/>
      </c>
    </row>
    <row r="1079" spans="27:39" x14ac:dyDescent="0.3">
      <c r="AA1079" t="str">
        <f>IF(COUNTA('Procytrat DF 330'!A80,'Procytrat DF 330'!B80,'Procytrat DF 330'!C80)&gt;0,"DF 330","")</f>
        <v/>
      </c>
      <c r="AB1079" t="str">
        <f>IFERROR(IF(ISNUMBER('Procytrat DF 330'!A80),'Procytrat DF 330'!A80,DATEVALUE('Procytrat DF 330'!A80)),"")</f>
        <v/>
      </c>
      <c r="AC1079" t="str">
        <f>IF(AA1079="","",'Procytrat DF 330'!B80)</f>
        <v/>
      </c>
      <c r="AD1079" t="str">
        <f>IF(AA1079="","",IFERROR(1*'Procytrat DF 330'!C80,IFERROR(_xludf.NUMBERVALUE('Procytrat DF 330'!C80,".",","),IFERROR(_xludf.NUMBERVALUE('Procytrat DF 330'!C80,",","."),0))))</f>
        <v/>
      </c>
      <c r="AE1079" t="str">
        <f>IF(AA1079="","",'Procytrat DF 330'!M80)</f>
        <v/>
      </c>
      <c r="AF1079">
        <f t="shared" si="112"/>
        <v>0</v>
      </c>
      <c r="AG1079" t="str">
        <f t="shared" si="113"/>
        <v/>
      </c>
      <c r="AH1079" t="str">
        <f t="shared" si="114"/>
        <v/>
      </c>
      <c r="AI1079">
        <f t="shared" si="115"/>
        <v>0</v>
      </c>
      <c r="AJ1079">
        <f t="shared" si="116"/>
        <v>0</v>
      </c>
      <c r="AK1079">
        <v>0</v>
      </c>
      <c r="AL1079" t="str">
        <f>IF(AA1079="","",IFERROR(IF(ISNUMBER('Procytrat DF 330'!D80),'Procytrat DF 330'!D80,IF(ISNUMBER(SEARCH("12",'Procytrat DF 330'!D80)),EDATE(AB1079,12),IF(ISNUMBER(SEARCH("6",'Procytrat DF 330'!D80)),EDATE(AB1079,6),IF(ISNUMBER(SEARCH("3",'Procytrat DF 330'!D80)),EDATE(AB1079,3),DATEVALUE('Procytrat DF 330'!D80))))),""))</f>
        <v/>
      </c>
      <c r="AM1079" t="str">
        <f t="shared" ca="1" si="117"/>
        <v/>
      </c>
    </row>
    <row r="1080" spans="27:39" x14ac:dyDescent="0.3">
      <c r="AA1080" t="str">
        <f>IF(COUNTA('Procytrat DF 330'!A81,'Procytrat DF 330'!B81,'Procytrat DF 330'!C81)&gt;0,"DF 330","")</f>
        <v/>
      </c>
      <c r="AB1080" t="str">
        <f>IFERROR(IF(ISNUMBER('Procytrat DF 330'!A81),'Procytrat DF 330'!A81,DATEVALUE('Procytrat DF 330'!A81)),"")</f>
        <v/>
      </c>
      <c r="AC1080" t="str">
        <f>IF(AA1080="","",'Procytrat DF 330'!B81)</f>
        <v/>
      </c>
      <c r="AD1080" t="str">
        <f>IF(AA1080="","",IFERROR(1*'Procytrat DF 330'!C81,IFERROR(_xludf.NUMBERVALUE('Procytrat DF 330'!C81,".",","),IFERROR(_xludf.NUMBERVALUE('Procytrat DF 330'!C81,",","."),0))))</f>
        <v/>
      </c>
      <c r="AE1080" t="str">
        <f>IF(AA1080="","",'Procytrat DF 330'!M81)</f>
        <v/>
      </c>
      <c r="AF1080">
        <f t="shared" si="112"/>
        <v>0</v>
      </c>
      <c r="AG1080" t="str">
        <f t="shared" si="113"/>
        <v/>
      </c>
      <c r="AH1080" t="str">
        <f t="shared" si="114"/>
        <v/>
      </c>
      <c r="AI1080">
        <f t="shared" si="115"/>
        <v>0</v>
      </c>
      <c r="AJ1080">
        <f t="shared" si="116"/>
        <v>0</v>
      </c>
      <c r="AK1080">
        <v>0</v>
      </c>
      <c r="AL1080" t="str">
        <f>IF(AA1080="","",IFERROR(IF(ISNUMBER('Procytrat DF 330'!D81),'Procytrat DF 330'!D81,IF(ISNUMBER(SEARCH("12",'Procytrat DF 330'!D81)),EDATE(AB1080,12),IF(ISNUMBER(SEARCH("6",'Procytrat DF 330'!D81)),EDATE(AB1080,6),IF(ISNUMBER(SEARCH("3",'Procytrat DF 330'!D81)),EDATE(AB1080,3),DATEVALUE('Procytrat DF 330'!D81))))),""))</f>
        <v/>
      </c>
      <c r="AM1080" t="str">
        <f t="shared" ca="1" si="117"/>
        <v/>
      </c>
    </row>
    <row r="1081" spans="27:39" x14ac:dyDescent="0.3">
      <c r="AA1081" t="str">
        <f>IF(COUNTA('Procytrat DF 330'!A82,'Procytrat DF 330'!B82,'Procytrat DF 330'!C82)&gt;0,"DF 330","")</f>
        <v/>
      </c>
      <c r="AB1081" t="str">
        <f>IFERROR(IF(ISNUMBER('Procytrat DF 330'!A82),'Procytrat DF 330'!A82,DATEVALUE('Procytrat DF 330'!A82)),"")</f>
        <v/>
      </c>
      <c r="AC1081" t="str">
        <f>IF(AA1081="","",'Procytrat DF 330'!B82)</f>
        <v/>
      </c>
      <c r="AD1081" t="str">
        <f>IF(AA1081="","",IFERROR(1*'Procytrat DF 330'!C82,IFERROR(_xludf.NUMBERVALUE('Procytrat DF 330'!C82,".",","),IFERROR(_xludf.NUMBERVALUE('Procytrat DF 330'!C82,",","."),0))))</f>
        <v/>
      </c>
      <c r="AE1081" t="str">
        <f>IF(AA1081="","",'Procytrat DF 330'!M82)</f>
        <v/>
      </c>
      <c r="AF1081">
        <f t="shared" si="112"/>
        <v>0</v>
      </c>
      <c r="AG1081" t="str">
        <f t="shared" si="113"/>
        <v/>
      </c>
      <c r="AH1081" t="str">
        <f t="shared" si="114"/>
        <v/>
      </c>
      <c r="AI1081">
        <f t="shared" si="115"/>
        <v>0</v>
      </c>
      <c r="AJ1081">
        <f t="shared" si="116"/>
        <v>0</v>
      </c>
      <c r="AK1081">
        <v>0</v>
      </c>
      <c r="AL1081" t="str">
        <f>IF(AA1081="","",IFERROR(IF(ISNUMBER('Procytrat DF 330'!D82),'Procytrat DF 330'!D82,IF(ISNUMBER(SEARCH("12",'Procytrat DF 330'!D82)),EDATE(AB1081,12),IF(ISNUMBER(SEARCH("6",'Procytrat DF 330'!D82)),EDATE(AB1081,6),IF(ISNUMBER(SEARCH("3",'Procytrat DF 330'!D82)),EDATE(AB1081,3),DATEVALUE('Procytrat DF 330'!D82))))),""))</f>
        <v/>
      </c>
      <c r="AM1081" t="str">
        <f t="shared" ca="1" si="117"/>
        <v/>
      </c>
    </row>
    <row r="1082" spans="27:39" x14ac:dyDescent="0.3">
      <c r="AA1082" t="str">
        <f>IF(COUNTA('Procytrat DF 330'!A83,'Procytrat DF 330'!B83,'Procytrat DF 330'!C83)&gt;0,"DF 330","")</f>
        <v/>
      </c>
      <c r="AB1082" t="str">
        <f>IFERROR(IF(ISNUMBER('Procytrat DF 330'!A83),'Procytrat DF 330'!A83,DATEVALUE('Procytrat DF 330'!A83)),"")</f>
        <v/>
      </c>
      <c r="AC1082" t="str">
        <f>IF(AA1082="","",'Procytrat DF 330'!B83)</f>
        <v/>
      </c>
      <c r="AD1082" t="str">
        <f>IF(AA1082="","",IFERROR(1*'Procytrat DF 330'!C83,IFERROR(_xludf.NUMBERVALUE('Procytrat DF 330'!C83,".",","),IFERROR(_xludf.NUMBERVALUE('Procytrat DF 330'!C83,",","."),0))))</f>
        <v/>
      </c>
      <c r="AE1082" t="str">
        <f>IF(AA1082="","",'Procytrat DF 330'!M83)</f>
        <v/>
      </c>
      <c r="AF1082">
        <f t="shared" si="112"/>
        <v>0</v>
      </c>
      <c r="AG1082" t="str">
        <f t="shared" si="113"/>
        <v/>
      </c>
      <c r="AH1082" t="str">
        <f t="shared" si="114"/>
        <v/>
      </c>
      <c r="AI1082">
        <f t="shared" si="115"/>
        <v>0</v>
      </c>
      <c r="AJ1082">
        <f t="shared" si="116"/>
        <v>0</v>
      </c>
      <c r="AK1082">
        <v>0</v>
      </c>
      <c r="AL1082" t="str">
        <f>IF(AA1082="","",IFERROR(IF(ISNUMBER('Procytrat DF 330'!D83),'Procytrat DF 330'!D83,IF(ISNUMBER(SEARCH("12",'Procytrat DF 330'!D83)),EDATE(AB1082,12),IF(ISNUMBER(SEARCH("6",'Procytrat DF 330'!D83)),EDATE(AB1082,6),IF(ISNUMBER(SEARCH("3",'Procytrat DF 330'!D83)),EDATE(AB1082,3),DATEVALUE('Procytrat DF 330'!D83))))),""))</f>
        <v/>
      </c>
      <c r="AM1082" t="str">
        <f t="shared" ca="1" si="117"/>
        <v/>
      </c>
    </row>
    <row r="1083" spans="27:39" x14ac:dyDescent="0.3">
      <c r="AA1083" t="str">
        <f>IF(COUNTA('Procytrat DF 330'!A84,'Procytrat DF 330'!B84,'Procytrat DF 330'!C84)&gt;0,"DF 330","")</f>
        <v/>
      </c>
      <c r="AB1083" t="str">
        <f>IFERROR(IF(ISNUMBER('Procytrat DF 330'!A84),'Procytrat DF 330'!A84,DATEVALUE('Procytrat DF 330'!A84)),"")</f>
        <v/>
      </c>
      <c r="AC1083" t="str">
        <f>IF(AA1083="","",'Procytrat DF 330'!B84)</f>
        <v/>
      </c>
      <c r="AD1083" t="str">
        <f>IF(AA1083="","",IFERROR(1*'Procytrat DF 330'!C84,IFERROR(_xludf.NUMBERVALUE('Procytrat DF 330'!C84,".",","),IFERROR(_xludf.NUMBERVALUE('Procytrat DF 330'!C84,",","."),0))))</f>
        <v/>
      </c>
      <c r="AE1083" t="str">
        <f>IF(AA1083="","",'Procytrat DF 330'!M84)</f>
        <v/>
      </c>
      <c r="AF1083">
        <f t="shared" si="112"/>
        <v>0</v>
      </c>
      <c r="AG1083" t="str">
        <f t="shared" si="113"/>
        <v/>
      </c>
      <c r="AH1083" t="str">
        <f t="shared" si="114"/>
        <v/>
      </c>
      <c r="AI1083">
        <f t="shared" si="115"/>
        <v>0</v>
      </c>
      <c r="AJ1083">
        <f t="shared" si="116"/>
        <v>0</v>
      </c>
      <c r="AK1083">
        <v>0</v>
      </c>
      <c r="AL1083" t="str">
        <f>IF(AA1083="","",IFERROR(IF(ISNUMBER('Procytrat DF 330'!D84),'Procytrat DF 330'!D84,IF(ISNUMBER(SEARCH("12",'Procytrat DF 330'!D84)),EDATE(AB1083,12),IF(ISNUMBER(SEARCH("6",'Procytrat DF 330'!D84)),EDATE(AB1083,6),IF(ISNUMBER(SEARCH("3",'Procytrat DF 330'!D84)),EDATE(AB1083,3),DATEVALUE('Procytrat DF 330'!D84))))),""))</f>
        <v/>
      </c>
      <c r="AM1083" t="str">
        <f t="shared" ca="1" si="117"/>
        <v/>
      </c>
    </row>
    <row r="1084" spans="27:39" x14ac:dyDescent="0.3">
      <c r="AA1084" t="str">
        <f>IF(COUNTA('Procytrat DF 330'!A85,'Procytrat DF 330'!B85,'Procytrat DF 330'!C85)&gt;0,"DF 330","")</f>
        <v/>
      </c>
      <c r="AB1084" t="str">
        <f>IFERROR(IF(ISNUMBER('Procytrat DF 330'!A85),'Procytrat DF 330'!A85,DATEVALUE('Procytrat DF 330'!A85)),"")</f>
        <v/>
      </c>
      <c r="AC1084" t="str">
        <f>IF(AA1084="","",'Procytrat DF 330'!B85)</f>
        <v/>
      </c>
      <c r="AD1084" t="str">
        <f>IF(AA1084="","",IFERROR(1*'Procytrat DF 330'!C85,IFERROR(_xludf.NUMBERVALUE('Procytrat DF 330'!C85,".",","),IFERROR(_xludf.NUMBERVALUE('Procytrat DF 330'!C85,",","."),0))))</f>
        <v/>
      </c>
      <c r="AE1084" t="str">
        <f>IF(AA1084="","",'Procytrat DF 330'!M85)</f>
        <v/>
      </c>
      <c r="AF1084">
        <f t="shared" si="112"/>
        <v>0</v>
      </c>
      <c r="AG1084" t="str">
        <f t="shared" si="113"/>
        <v/>
      </c>
      <c r="AH1084" t="str">
        <f t="shared" si="114"/>
        <v/>
      </c>
      <c r="AI1084">
        <f t="shared" si="115"/>
        <v>0</v>
      </c>
      <c r="AJ1084">
        <f t="shared" si="116"/>
        <v>0</v>
      </c>
      <c r="AK1084">
        <v>0</v>
      </c>
      <c r="AL1084" t="str">
        <f>IF(AA1084="","",IFERROR(IF(ISNUMBER('Procytrat DF 330'!D85),'Procytrat DF 330'!D85,IF(ISNUMBER(SEARCH("12",'Procytrat DF 330'!D85)),EDATE(AB1084,12),IF(ISNUMBER(SEARCH("6",'Procytrat DF 330'!D85)),EDATE(AB1084,6),IF(ISNUMBER(SEARCH("3",'Procytrat DF 330'!D85)),EDATE(AB1084,3),DATEVALUE('Procytrat DF 330'!D85))))),""))</f>
        <v/>
      </c>
      <c r="AM1084" t="str">
        <f t="shared" ca="1" si="117"/>
        <v/>
      </c>
    </row>
    <row r="1085" spans="27:39" x14ac:dyDescent="0.3">
      <c r="AA1085" t="str">
        <f>IF(COUNTA('Procytrat DF 330'!A86,'Procytrat DF 330'!B86,'Procytrat DF 330'!C86)&gt;0,"DF 330","")</f>
        <v/>
      </c>
      <c r="AB1085" t="str">
        <f>IFERROR(IF(ISNUMBER('Procytrat DF 330'!A86),'Procytrat DF 330'!A86,DATEVALUE('Procytrat DF 330'!A86)),"")</f>
        <v/>
      </c>
      <c r="AC1085" t="str">
        <f>IF(AA1085="","",'Procytrat DF 330'!B86)</f>
        <v/>
      </c>
      <c r="AD1085" t="str">
        <f>IF(AA1085="","",IFERROR(1*'Procytrat DF 330'!C86,IFERROR(_xludf.NUMBERVALUE('Procytrat DF 330'!C86,".",","),IFERROR(_xludf.NUMBERVALUE('Procytrat DF 330'!C86,",","."),0))))</f>
        <v/>
      </c>
      <c r="AE1085" t="str">
        <f>IF(AA1085="","",'Procytrat DF 330'!M86)</f>
        <v/>
      </c>
      <c r="AF1085">
        <f t="shared" si="112"/>
        <v>0</v>
      </c>
      <c r="AG1085" t="str">
        <f t="shared" si="113"/>
        <v/>
      </c>
      <c r="AH1085" t="str">
        <f t="shared" si="114"/>
        <v/>
      </c>
      <c r="AI1085">
        <f t="shared" si="115"/>
        <v>0</v>
      </c>
      <c r="AJ1085">
        <f t="shared" si="116"/>
        <v>0</v>
      </c>
      <c r="AK1085">
        <v>0</v>
      </c>
      <c r="AL1085" t="str">
        <f>IF(AA1085="","",IFERROR(IF(ISNUMBER('Procytrat DF 330'!D86),'Procytrat DF 330'!D86,IF(ISNUMBER(SEARCH("12",'Procytrat DF 330'!D86)),EDATE(AB1085,12),IF(ISNUMBER(SEARCH("6",'Procytrat DF 330'!D86)),EDATE(AB1085,6),IF(ISNUMBER(SEARCH("3",'Procytrat DF 330'!D86)),EDATE(AB1085,3),DATEVALUE('Procytrat DF 330'!D86))))),""))</f>
        <v/>
      </c>
      <c r="AM1085" t="str">
        <f t="shared" ca="1" si="117"/>
        <v/>
      </c>
    </row>
    <row r="1086" spans="27:39" x14ac:dyDescent="0.3">
      <c r="AA1086" t="str">
        <f>IF(COUNTA('Procytrat DF 330'!A87,'Procytrat DF 330'!B87,'Procytrat DF 330'!C87)&gt;0,"DF 330","")</f>
        <v/>
      </c>
      <c r="AB1086" t="str">
        <f>IFERROR(IF(ISNUMBER('Procytrat DF 330'!A87),'Procytrat DF 330'!A87,DATEVALUE('Procytrat DF 330'!A87)),"")</f>
        <v/>
      </c>
      <c r="AC1086" t="str">
        <f>IF(AA1086="","",'Procytrat DF 330'!B87)</f>
        <v/>
      </c>
      <c r="AD1086" t="str">
        <f>IF(AA1086="","",IFERROR(1*'Procytrat DF 330'!C87,IFERROR(_xludf.NUMBERVALUE('Procytrat DF 330'!C87,".",","),IFERROR(_xludf.NUMBERVALUE('Procytrat DF 330'!C87,",","."),0))))</f>
        <v/>
      </c>
      <c r="AE1086" t="str">
        <f>IF(AA1086="","",'Procytrat DF 330'!M87)</f>
        <v/>
      </c>
      <c r="AF1086">
        <f t="shared" si="112"/>
        <v>0</v>
      </c>
      <c r="AG1086" t="str">
        <f t="shared" si="113"/>
        <v/>
      </c>
      <c r="AH1086" t="str">
        <f t="shared" si="114"/>
        <v/>
      </c>
      <c r="AI1086">
        <f t="shared" si="115"/>
        <v>0</v>
      </c>
      <c r="AJ1086">
        <f t="shared" si="116"/>
        <v>0</v>
      </c>
      <c r="AK1086">
        <v>0</v>
      </c>
      <c r="AL1086" t="str">
        <f>IF(AA1086="","",IFERROR(IF(ISNUMBER('Procytrat DF 330'!D87),'Procytrat DF 330'!D87,IF(ISNUMBER(SEARCH("12",'Procytrat DF 330'!D87)),EDATE(AB1086,12),IF(ISNUMBER(SEARCH("6",'Procytrat DF 330'!D87)),EDATE(AB1086,6),IF(ISNUMBER(SEARCH("3",'Procytrat DF 330'!D87)),EDATE(AB1086,3),DATEVALUE('Procytrat DF 330'!D87))))),""))</f>
        <v/>
      </c>
      <c r="AM1086" t="str">
        <f t="shared" ca="1" si="117"/>
        <v/>
      </c>
    </row>
    <row r="1087" spans="27:39" x14ac:dyDescent="0.3">
      <c r="AA1087" t="str">
        <f>IF(COUNTA('Procytrat DF 330'!A88,'Procytrat DF 330'!B88,'Procytrat DF 330'!C88)&gt;0,"DF 330","")</f>
        <v/>
      </c>
      <c r="AB1087" t="str">
        <f>IFERROR(IF(ISNUMBER('Procytrat DF 330'!A88),'Procytrat DF 330'!A88,DATEVALUE('Procytrat DF 330'!A88)),"")</f>
        <v/>
      </c>
      <c r="AC1087" t="str">
        <f>IF(AA1087="","",'Procytrat DF 330'!B88)</f>
        <v/>
      </c>
      <c r="AD1087" t="str">
        <f>IF(AA1087="","",IFERROR(1*'Procytrat DF 330'!C88,IFERROR(_xludf.NUMBERVALUE('Procytrat DF 330'!C88,".",","),IFERROR(_xludf.NUMBERVALUE('Procytrat DF 330'!C88,",","."),0))))</f>
        <v/>
      </c>
      <c r="AE1087" t="str">
        <f>IF(AA1087="","",'Procytrat DF 330'!M88)</f>
        <v/>
      </c>
      <c r="AF1087">
        <f t="shared" si="112"/>
        <v>0</v>
      </c>
      <c r="AG1087" t="str">
        <f t="shared" si="113"/>
        <v/>
      </c>
      <c r="AH1087" t="str">
        <f t="shared" si="114"/>
        <v/>
      </c>
      <c r="AI1087">
        <f t="shared" si="115"/>
        <v>0</v>
      </c>
      <c r="AJ1087">
        <f t="shared" si="116"/>
        <v>0</v>
      </c>
      <c r="AK1087">
        <v>0</v>
      </c>
      <c r="AL1087" t="str">
        <f>IF(AA1087="","",IFERROR(IF(ISNUMBER('Procytrat DF 330'!D88),'Procytrat DF 330'!D88,IF(ISNUMBER(SEARCH("12",'Procytrat DF 330'!D88)),EDATE(AB1087,12),IF(ISNUMBER(SEARCH("6",'Procytrat DF 330'!D88)),EDATE(AB1087,6),IF(ISNUMBER(SEARCH("3",'Procytrat DF 330'!D88)),EDATE(AB1087,3),DATEVALUE('Procytrat DF 330'!D88))))),""))</f>
        <v/>
      </c>
      <c r="AM1087" t="str">
        <f t="shared" ca="1" si="117"/>
        <v/>
      </c>
    </row>
    <row r="1088" spans="27:39" x14ac:dyDescent="0.3">
      <c r="AA1088" t="str">
        <f>IF(COUNTA('Procytrat DF 330'!A89,'Procytrat DF 330'!B89,'Procytrat DF 330'!C89)&gt;0,"DF 330","")</f>
        <v/>
      </c>
      <c r="AB1088" t="str">
        <f>IFERROR(IF(ISNUMBER('Procytrat DF 330'!A89),'Procytrat DF 330'!A89,DATEVALUE('Procytrat DF 330'!A89)),"")</f>
        <v/>
      </c>
      <c r="AC1088" t="str">
        <f>IF(AA1088="","",'Procytrat DF 330'!B89)</f>
        <v/>
      </c>
      <c r="AD1088" t="str">
        <f>IF(AA1088="","",IFERROR(1*'Procytrat DF 330'!C89,IFERROR(_xludf.NUMBERVALUE('Procytrat DF 330'!C89,".",","),IFERROR(_xludf.NUMBERVALUE('Procytrat DF 330'!C89,",","."),0))))</f>
        <v/>
      </c>
      <c r="AE1088" t="str">
        <f>IF(AA1088="","",'Procytrat DF 330'!M89)</f>
        <v/>
      </c>
      <c r="AF1088">
        <f t="shared" si="112"/>
        <v>0</v>
      </c>
      <c r="AG1088" t="str">
        <f t="shared" si="113"/>
        <v/>
      </c>
      <c r="AH1088" t="str">
        <f t="shared" si="114"/>
        <v/>
      </c>
      <c r="AI1088">
        <f t="shared" si="115"/>
        <v>0</v>
      </c>
      <c r="AJ1088">
        <f t="shared" si="116"/>
        <v>0</v>
      </c>
      <c r="AK1088">
        <v>0</v>
      </c>
      <c r="AL1088" t="str">
        <f>IF(AA1088="","",IFERROR(IF(ISNUMBER('Procytrat DF 330'!D89),'Procytrat DF 330'!D89,IF(ISNUMBER(SEARCH("12",'Procytrat DF 330'!D89)),EDATE(AB1088,12),IF(ISNUMBER(SEARCH("6",'Procytrat DF 330'!D89)),EDATE(AB1088,6),IF(ISNUMBER(SEARCH("3",'Procytrat DF 330'!D89)),EDATE(AB1088,3),DATEVALUE('Procytrat DF 330'!D89))))),""))</f>
        <v/>
      </c>
      <c r="AM1088" t="str">
        <f t="shared" ca="1" si="117"/>
        <v/>
      </c>
    </row>
    <row r="1089" spans="27:39" x14ac:dyDescent="0.3">
      <c r="AA1089" t="str">
        <f>IF(COUNTA('Procytrat DF 330'!A90,'Procytrat DF 330'!B90,'Procytrat DF 330'!C90)&gt;0,"DF 330","")</f>
        <v/>
      </c>
      <c r="AB1089" t="str">
        <f>IFERROR(IF(ISNUMBER('Procytrat DF 330'!A90),'Procytrat DF 330'!A90,DATEVALUE('Procytrat DF 330'!A90)),"")</f>
        <v/>
      </c>
      <c r="AC1089" t="str">
        <f>IF(AA1089="","",'Procytrat DF 330'!B90)</f>
        <v/>
      </c>
      <c r="AD1089" t="str">
        <f>IF(AA1089="","",IFERROR(1*'Procytrat DF 330'!C90,IFERROR(_xludf.NUMBERVALUE('Procytrat DF 330'!C90,".",","),IFERROR(_xludf.NUMBERVALUE('Procytrat DF 330'!C90,",","."),0))))</f>
        <v/>
      </c>
      <c r="AE1089" t="str">
        <f>IF(AA1089="","",'Procytrat DF 330'!M90)</f>
        <v/>
      </c>
      <c r="AF1089">
        <f t="shared" si="112"/>
        <v>0</v>
      </c>
      <c r="AG1089" t="str">
        <f t="shared" si="113"/>
        <v/>
      </c>
      <c r="AH1089" t="str">
        <f t="shared" si="114"/>
        <v/>
      </c>
      <c r="AI1089">
        <f t="shared" si="115"/>
        <v>0</v>
      </c>
      <c r="AJ1089">
        <f t="shared" si="116"/>
        <v>0</v>
      </c>
      <c r="AK1089">
        <v>0</v>
      </c>
      <c r="AL1089" t="str">
        <f>IF(AA1089="","",IFERROR(IF(ISNUMBER('Procytrat DF 330'!D90),'Procytrat DF 330'!D90,IF(ISNUMBER(SEARCH("12",'Procytrat DF 330'!D90)),EDATE(AB1089,12),IF(ISNUMBER(SEARCH("6",'Procytrat DF 330'!D90)),EDATE(AB1089,6),IF(ISNUMBER(SEARCH("3",'Procytrat DF 330'!D90)),EDATE(AB1089,3),DATEVALUE('Procytrat DF 330'!D90))))),""))</f>
        <v/>
      </c>
      <c r="AM1089" t="str">
        <f t="shared" ca="1" si="117"/>
        <v/>
      </c>
    </row>
    <row r="1090" spans="27:39" x14ac:dyDescent="0.3">
      <c r="AA1090" t="str">
        <f>IF(COUNTA('Procytrat DF 330'!A91,'Procytrat DF 330'!B91,'Procytrat DF 330'!C91)&gt;0,"DF 330","")</f>
        <v/>
      </c>
      <c r="AB1090" t="str">
        <f>IFERROR(IF(ISNUMBER('Procytrat DF 330'!A91),'Procytrat DF 330'!A91,DATEVALUE('Procytrat DF 330'!A91)),"")</f>
        <v/>
      </c>
      <c r="AC1090" t="str">
        <f>IF(AA1090="","",'Procytrat DF 330'!B91)</f>
        <v/>
      </c>
      <c r="AD1090" t="str">
        <f>IF(AA1090="","",IFERROR(1*'Procytrat DF 330'!C91,IFERROR(_xludf.NUMBERVALUE('Procytrat DF 330'!C91,".",","),IFERROR(_xludf.NUMBERVALUE('Procytrat DF 330'!C91,",","."),0))))</f>
        <v/>
      </c>
      <c r="AE1090" t="str">
        <f>IF(AA1090="","",'Procytrat DF 330'!M91)</f>
        <v/>
      </c>
      <c r="AF1090">
        <f t="shared" ref="AF1090:AF1153" si="118">IF(AA1090="",0,--ISNUMBER(SEARCH("aprovado",AE1090)))</f>
        <v>0</v>
      </c>
      <c r="AG1090" t="str">
        <f t="shared" ref="AG1090:AG1153" si="119">IF(AB1090="","",YEAR(AB1090))</f>
        <v/>
      </c>
      <c r="AH1090" t="str">
        <f t="shared" ref="AH1090:AH1153" si="120">IF(AB1090="","",MONTH(AB1090))</f>
        <v/>
      </c>
      <c r="AI1090">
        <f t="shared" ref="AI1090:AI1153" si="121">IF(AB1090="",0,AB1090+ROW()/1000000)</f>
        <v>0</v>
      </c>
      <c r="AJ1090">
        <f t="shared" ref="AJ1090:AJ1153" si="122">--(AA1090&lt;&gt;"")</f>
        <v>0</v>
      </c>
      <c r="AK1090">
        <v>0</v>
      </c>
      <c r="AL1090" t="str">
        <f>IF(AA1090="","",IFERROR(IF(ISNUMBER('Procytrat DF 330'!D91),'Procytrat DF 330'!D91,IF(ISNUMBER(SEARCH("12",'Procytrat DF 330'!D91)),EDATE(AB1090,12),IF(ISNUMBER(SEARCH("6",'Procytrat DF 330'!D91)),EDATE(AB1090,6),IF(ISNUMBER(SEARCH("3",'Procytrat DF 330'!D91)),EDATE(AB1090,3),DATEVALUE('Procytrat DF 330'!D91))))),""))</f>
        <v/>
      </c>
      <c r="AM1090" t="str">
        <f t="shared" ref="AM1090:AM1153" ca="1" si="123">IF(AND(AJ1090=1,AL1090&lt;&gt;"",AL1090&gt;=TODAY(),AG1090=$W$3),AL1090+ROW()/1000000,"")</f>
        <v/>
      </c>
    </row>
    <row r="1091" spans="27:39" x14ac:dyDescent="0.3">
      <c r="AA1091" t="str">
        <f>IF(COUNTA('Procytrat DF 330'!A92,'Procytrat DF 330'!B92,'Procytrat DF 330'!C92)&gt;0,"DF 330","")</f>
        <v/>
      </c>
      <c r="AB1091" t="str">
        <f>IFERROR(IF(ISNUMBER('Procytrat DF 330'!A92),'Procytrat DF 330'!A92,DATEVALUE('Procytrat DF 330'!A92)),"")</f>
        <v/>
      </c>
      <c r="AC1091" t="str">
        <f>IF(AA1091="","",'Procytrat DF 330'!B92)</f>
        <v/>
      </c>
      <c r="AD1091" t="str">
        <f>IF(AA1091="","",IFERROR(1*'Procytrat DF 330'!C92,IFERROR(_xludf.NUMBERVALUE('Procytrat DF 330'!C92,".",","),IFERROR(_xludf.NUMBERVALUE('Procytrat DF 330'!C92,",","."),0))))</f>
        <v/>
      </c>
      <c r="AE1091" t="str">
        <f>IF(AA1091="","",'Procytrat DF 330'!M92)</f>
        <v/>
      </c>
      <c r="AF1091">
        <f t="shared" si="118"/>
        <v>0</v>
      </c>
      <c r="AG1091" t="str">
        <f t="shared" si="119"/>
        <v/>
      </c>
      <c r="AH1091" t="str">
        <f t="shared" si="120"/>
        <v/>
      </c>
      <c r="AI1091">
        <f t="shared" si="121"/>
        <v>0</v>
      </c>
      <c r="AJ1091">
        <f t="shared" si="122"/>
        <v>0</v>
      </c>
      <c r="AK1091">
        <v>0</v>
      </c>
      <c r="AL1091" t="str">
        <f>IF(AA1091="","",IFERROR(IF(ISNUMBER('Procytrat DF 330'!D92),'Procytrat DF 330'!D92,IF(ISNUMBER(SEARCH("12",'Procytrat DF 330'!D92)),EDATE(AB1091,12),IF(ISNUMBER(SEARCH("6",'Procytrat DF 330'!D92)),EDATE(AB1091,6),IF(ISNUMBER(SEARCH("3",'Procytrat DF 330'!D92)),EDATE(AB1091,3),DATEVALUE('Procytrat DF 330'!D92))))),""))</f>
        <v/>
      </c>
      <c r="AM1091" t="str">
        <f t="shared" ca="1" si="123"/>
        <v/>
      </c>
    </row>
    <row r="1092" spans="27:39" x14ac:dyDescent="0.3">
      <c r="AA1092" t="str">
        <f>IF(COUNTA('Procytrat DF 330'!A93,'Procytrat DF 330'!B93,'Procytrat DF 330'!C93)&gt;0,"DF 330","")</f>
        <v/>
      </c>
      <c r="AB1092" t="str">
        <f>IFERROR(IF(ISNUMBER('Procytrat DF 330'!A93),'Procytrat DF 330'!A93,DATEVALUE('Procytrat DF 330'!A93)),"")</f>
        <v/>
      </c>
      <c r="AC1092" t="str">
        <f>IF(AA1092="","",'Procytrat DF 330'!B93)</f>
        <v/>
      </c>
      <c r="AD1092" t="str">
        <f>IF(AA1092="","",IFERROR(1*'Procytrat DF 330'!C93,IFERROR(_xludf.NUMBERVALUE('Procytrat DF 330'!C93,".",","),IFERROR(_xludf.NUMBERVALUE('Procytrat DF 330'!C93,",","."),0))))</f>
        <v/>
      </c>
      <c r="AE1092" t="str">
        <f>IF(AA1092="","",'Procytrat DF 330'!M93)</f>
        <v/>
      </c>
      <c r="AF1092">
        <f t="shared" si="118"/>
        <v>0</v>
      </c>
      <c r="AG1092" t="str">
        <f t="shared" si="119"/>
        <v/>
      </c>
      <c r="AH1092" t="str">
        <f t="shared" si="120"/>
        <v/>
      </c>
      <c r="AI1092">
        <f t="shared" si="121"/>
        <v>0</v>
      </c>
      <c r="AJ1092">
        <f t="shared" si="122"/>
        <v>0</v>
      </c>
      <c r="AK1092">
        <v>0</v>
      </c>
      <c r="AL1092" t="str">
        <f>IF(AA1092="","",IFERROR(IF(ISNUMBER('Procytrat DF 330'!D93),'Procytrat DF 330'!D93,IF(ISNUMBER(SEARCH("12",'Procytrat DF 330'!D93)),EDATE(AB1092,12),IF(ISNUMBER(SEARCH("6",'Procytrat DF 330'!D93)),EDATE(AB1092,6),IF(ISNUMBER(SEARCH("3",'Procytrat DF 330'!D93)),EDATE(AB1092,3),DATEVALUE('Procytrat DF 330'!D93))))),""))</f>
        <v/>
      </c>
      <c r="AM1092" t="str">
        <f t="shared" ca="1" si="123"/>
        <v/>
      </c>
    </row>
    <row r="1093" spans="27:39" x14ac:dyDescent="0.3">
      <c r="AA1093" t="str">
        <f>IF(COUNTA('Procytrat DF 330'!A94,'Procytrat DF 330'!B94,'Procytrat DF 330'!C94)&gt;0,"DF 330","")</f>
        <v/>
      </c>
      <c r="AB1093" t="str">
        <f>IFERROR(IF(ISNUMBER('Procytrat DF 330'!A94),'Procytrat DF 330'!A94,DATEVALUE('Procytrat DF 330'!A94)),"")</f>
        <v/>
      </c>
      <c r="AC1093" t="str">
        <f>IF(AA1093="","",'Procytrat DF 330'!B94)</f>
        <v/>
      </c>
      <c r="AD1093" t="str">
        <f>IF(AA1093="","",IFERROR(1*'Procytrat DF 330'!C94,IFERROR(_xludf.NUMBERVALUE('Procytrat DF 330'!C94,".",","),IFERROR(_xludf.NUMBERVALUE('Procytrat DF 330'!C94,",","."),0))))</f>
        <v/>
      </c>
      <c r="AE1093" t="str">
        <f>IF(AA1093="","",'Procytrat DF 330'!M94)</f>
        <v/>
      </c>
      <c r="AF1093">
        <f t="shared" si="118"/>
        <v>0</v>
      </c>
      <c r="AG1093" t="str">
        <f t="shared" si="119"/>
        <v/>
      </c>
      <c r="AH1093" t="str">
        <f t="shared" si="120"/>
        <v/>
      </c>
      <c r="AI1093">
        <f t="shared" si="121"/>
        <v>0</v>
      </c>
      <c r="AJ1093">
        <f t="shared" si="122"/>
        <v>0</v>
      </c>
      <c r="AK1093">
        <v>0</v>
      </c>
      <c r="AL1093" t="str">
        <f>IF(AA1093="","",IFERROR(IF(ISNUMBER('Procytrat DF 330'!D94),'Procytrat DF 330'!D94,IF(ISNUMBER(SEARCH("12",'Procytrat DF 330'!D94)),EDATE(AB1093,12),IF(ISNUMBER(SEARCH("6",'Procytrat DF 330'!D94)),EDATE(AB1093,6),IF(ISNUMBER(SEARCH("3",'Procytrat DF 330'!D94)),EDATE(AB1093,3),DATEVALUE('Procytrat DF 330'!D94))))),""))</f>
        <v/>
      </c>
      <c r="AM1093" t="str">
        <f t="shared" ca="1" si="123"/>
        <v/>
      </c>
    </row>
    <row r="1094" spans="27:39" x14ac:dyDescent="0.3">
      <c r="AA1094" t="str">
        <f>IF(COUNTA('Procytrat DF 330'!A95,'Procytrat DF 330'!B95,'Procytrat DF 330'!C95)&gt;0,"DF 330","")</f>
        <v/>
      </c>
      <c r="AB1094" t="str">
        <f>IFERROR(IF(ISNUMBER('Procytrat DF 330'!A95),'Procytrat DF 330'!A95,DATEVALUE('Procytrat DF 330'!A95)),"")</f>
        <v/>
      </c>
      <c r="AC1094" t="str">
        <f>IF(AA1094="","",'Procytrat DF 330'!B95)</f>
        <v/>
      </c>
      <c r="AD1094" t="str">
        <f>IF(AA1094="","",IFERROR(1*'Procytrat DF 330'!C95,IFERROR(_xludf.NUMBERVALUE('Procytrat DF 330'!C95,".",","),IFERROR(_xludf.NUMBERVALUE('Procytrat DF 330'!C95,",","."),0))))</f>
        <v/>
      </c>
      <c r="AE1094" t="str">
        <f>IF(AA1094="","",'Procytrat DF 330'!M95)</f>
        <v/>
      </c>
      <c r="AF1094">
        <f t="shared" si="118"/>
        <v>0</v>
      </c>
      <c r="AG1094" t="str">
        <f t="shared" si="119"/>
        <v/>
      </c>
      <c r="AH1094" t="str">
        <f t="shared" si="120"/>
        <v/>
      </c>
      <c r="AI1094">
        <f t="shared" si="121"/>
        <v>0</v>
      </c>
      <c r="AJ1094">
        <f t="shared" si="122"/>
        <v>0</v>
      </c>
      <c r="AK1094">
        <v>0</v>
      </c>
      <c r="AL1094" t="str">
        <f>IF(AA1094="","",IFERROR(IF(ISNUMBER('Procytrat DF 330'!D95),'Procytrat DF 330'!D95,IF(ISNUMBER(SEARCH("12",'Procytrat DF 330'!D95)),EDATE(AB1094,12),IF(ISNUMBER(SEARCH("6",'Procytrat DF 330'!D95)),EDATE(AB1094,6),IF(ISNUMBER(SEARCH("3",'Procytrat DF 330'!D95)),EDATE(AB1094,3),DATEVALUE('Procytrat DF 330'!D95))))),""))</f>
        <v/>
      </c>
      <c r="AM1094" t="str">
        <f t="shared" ca="1" si="123"/>
        <v/>
      </c>
    </row>
    <row r="1095" spans="27:39" x14ac:dyDescent="0.3">
      <c r="AA1095" t="str">
        <f>IF(COUNTA('Procytrat DF 330'!A96,'Procytrat DF 330'!B96,'Procytrat DF 330'!C96)&gt;0,"DF 330","")</f>
        <v/>
      </c>
      <c r="AB1095" t="str">
        <f>IFERROR(IF(ISNUMBER('Procytrat DF 330'!A96),'Procytrat DF 330'!A96,DATEVALUE('Procytrat DF 330'!A96)),"")</f>
        <v/>
      </c>
      <c r="AC1095" t="str">
        <f>IF(AA1095="","",'Procytrat DF 330'!B96)</f>
        <v/>
      </c>
      <c r="AD1095" t="str">
        <f>IF(AA1095="","",IFERROR(1*'Procytrat DF 330'!C96,IFERROR(_xludf.NUMBERVALUE('Procytrat DF 330'!C96,".",","),IFERROR(_xludf.NUMBERVALUE('Procytrat DF 330'!C96,",","."),0))))</f>
        <v/>
      </c>
      <c r="AE1095" t="str">
        <f>IF(AA1095="","",'Procytrat DF 330'!M96)</f>
        <v/>
      </c>
      <c r="AF1095">
        <f t="shared" si="118"/>
        <v>0</v>
      </c>
      <c r="AG1095" t="str">
        <f t="shared" si="119"/>
        <v/>
      </c>
      <c r="AH1095" t="str">
        <f t="shared" si="120"/>
        <v/>
      </c>
      <c r="AI1095">
        <f t="shared" si="121"/>
        <v>0</v>
      </c>
      <c r="AJ1095">
        <f t="shared" si="122"/>
        <v>0</v>
      </c>
      <c r="AK1095">
        <v>0</v>
      </c>
      <c r="AL1095" t="str">
        <f>IF(AA1095="","",IFERROR(IF(ISNUMBER('Procytrat DF 330'!D96),'Procytrat DF 330'!D96,IF(ISNUMBER(SEARCH("12",'Procytrat DF 330'!D96)),EDATE(AB1095,12),IF(ISNUMBER(SEARCH("6",'Procytrat DF 330'!D96)),EDATE(AB1095,6),IF(ISNUMBER(SEARCH("3",'Procytrat DF 330'!D96)),EDATE(AB1095,3),DATEVALUE('Procytrat DF 330'!D96))))),""))</f>
        <v/>
      </c>
      <c r="AM1095" t="str">
        <f t="shared" ca="1" si="123"/>
        <v/>
      </c>
    </row>
    <row r="1096" spans="27:39" x14ac:dyDescent="0.3">
      <c r="AA1096" t="str">
        <f>IF(COUNTA('Procytrat DF 330'!A97,'Procytrat DF 330'!B97,'Procytrat DF 330'!C97)&gt;0,"DF 330","")</f>
        <v/>
      </c>
      <c r="AB1096" t="str">
        <f>IFERROR(IF(ISNUMBER('Procytrat DF 330'!A97),'Procytrat DF 330'!A97,DATEVALUE('Procytrat DF 330'!A97)),"")</f>
        <v/>
      </c>
      <c r="AC1096" t="str">
        <f>IF(AA1096="","",'Procytrat DF 330'!B97)</f>
        <v/>
      </c>
      <c r="AD1096" t="str">
        <f>IF(AA1096="","",IFERROR(1*'Procytrat DF 330'!C97,IFERROR(_xludf.NUMBERVALUE('Procytrat DF 330'!C97,".",","),IFERROR(_xludf.NUMBERVALUE('Procytrat DF 330'!C97,",","."),0))))</f>
        <v/>
      </c>
      <c r="AE1096" t="str">
        <f>IF(AA1096="","",'Procytrat DF 330'!M97)</f>
        <v/>
      </c>
      <c r="AF1096">
        <f t="shared" si="118"/>
        <v>0</v>
      </c>
      <c r="AG1096" t="str">
        <f t="shared" si="119"/>
        <v/>
      </c>
      <c r="AH1096" t="str">
        <f t="shared" si="120"/>
        <v/>
      </c>
      <c r="AI1096">
        <f t="shared" si="121"/>
        <v>0</v>
      </c>
      <c r="AJ1096">
        <f t="shared" si="122"/>
        <v>0</v>
      </c>
      <c r="AK1096">
        <v>0</v>
      </c>
      <c r="AL1096" t="str">
        <f>IF(AA1096="","",IFERROR(IF(ISNUMBER('Procytrat DF 330'!D97),'Procytrat DF 330'!D97,IF(ISNUMBER(SEARCH("12",'Procytrat DF 330'!D97)),EDATE(AB1096,12),IF(ISNUMBER(SEARCH("6",'Procytrat DF 330'!D97)),EDATE(AB1096,6),IF(ISNUMBER(SEARCH("3",'Procytrat DF 330'!D97)),EDATE(AB1096,3),DATEVALUE('Procytrat DF 330'!D97))))),""))</f>
        <v/>
      </c>
      <c r="AM1096" t="str">
        <f t="shared" ca="1" si="123"/>
        <v/>
      </c>
    </row>
    <row r="1097" spans="27:39" x14ac:dyDescent="0.3">
      <c r="AA1097" t="str">
        <f>IF(COUNTA('Procytrat DF 330'!A98,'Procytrat DF 330'!B98,'Procytrat DF 330'!C98)&gt;0,"DF 330","")</f>
        <v/>
      </c>
      <c r="AB1097" t="str">
        <f>IFERROR(IF(ISNUMBER('Procytrat DF 330'!A98),'Procytrat DF 330'!A98,DATEVALUE('Procytrat DF 330'!A98)),"")</f>
        <v/>
      </c>
      <c r="AC1097" t="str">
        <f>IF(AA1097="","",'Procytrat DF 330'!B98)</f>
        <v/>
      </c>
      <c r="AD1097" t="str">
        <f>IF(AA1097="","",IFERROR(1*'Procytrat DF 330'!C98,IFERROR(_xludf.NUMBERVALUE('Procytrat DF 330'!C98,".",","),IFERROR(_xludf.NUMBERVALUE('Procytrat DF 330'!C98,",","."),0))))</f>
        <v/>
      </c>
      <c r="AE1097" t="str">
        <f>IF(AA1097="","",'Procytrat DF 330'!M98)</f>
        <v/>
      </c>
      <c r="AF1097">
        <f t="shared" si="118"/>
        <v>0</v>
      </c>
      <c r="AG1097" t="str">
        <f t="shared" si="119"/>
        <v/>
      </c>
      <c r="AH1097" t="str">
        <f t="shared" si="120"/>
        <v/>
      </c>
      <c r="AI1097">
        <f t="shared" si="121"/>
        <v>0</v>
      </c>
      <c r="AJ1097">
        <f t="shared" si="122"/>
        <v>0</v>
      </c>
      <c r="AK1097">
        <v>0</v>
      </c>
      <c r="AL1097" t="str">
        <f>IF(AA1097="","",IFERROR(IF(ISNUMBER('Procytrat DF 330'!D98),'Procytrat DF 330'!D98,IF(ISNUMBER(SEARCH("12",'Procytrat DF 330'!D98)),EDATE(AB1097,12),IF(ISNUMBER(SEARCH("6",'Procytrat DF 330'!D98)),EDATE(AB1097,6),IF(ISNUMBER(SEARCH("3",'Procytrat DF 330'!D98)),EDATE(AB1097,3),DATEVALUE('Procytrat DF 330'!D98))))),""))</f>
        <v/>
      </c>
      <c r="AM1097" t="str">
        <f t="shared" ca="1" si="123"/>
        <v/>
      </c>
    </row>
    <row r="1098" spans="27:39" x14ac:dyDescent="0.3">
      <c r="AA1098" t="str">
        <f>IF(COUNTA('Procytrat DF 330'!A99,'Procytrat DF 330'!B99,'Procytrat DF 330'!C99)&gt;0,"DF 330","")</f>
        <v/>
      </c>
      <c r="AB1098" t="str">
        <f>IFERROR(IF(ISNUMBER('Procytrat DF 330'!A99),'Procytrat DF 330'!A99,DATEVALUE('Procytrat DF 330'!A99)),"")</f>
        <v/>
      </c>
      <c r="AC1098" t="str">
        <f>IF(AA1098="","",'Procytrat DF 330'!B99)</f>
        <v/>
      </c>
      <c r="AD1098" t="str">
        <f>IF(AA1098="","",IFERROR(1*'Procytrat DF 330'!C99,IFERROR(_xludf.NUMBERVALUE('Procytrat DF 330'!C99,".",","),IFERROR(_xludf.NUMBERVALUE('Procytrat DF 330'!C99,",","."),0))))</f>
        <v/>
      </c>
      <c r="AE1098" t="str">
        <f>IF(AA1098="","",'Procytrat DF 330'!M99)</f>
        <v/>
      </c>
      <c r="AF1098">
        <f t="shared" si="118"/>
        <v>0</v>
      </c>
      <c r="AG1098" t="str">
        <f t="shared" si="119"/>
        <v/>
      </c>
      <c r="AH1098" t="str">
        <f t="shared" si="120"/>
        <v/>
      </c>
      <c r="AI1098">
        <f t="shared" si="121"/>
        <v>0</v>
      </c>
      <c r="AJ1098">
        <f t="shared" si="122"/>
        <v>0</v>
      </c>
      <c r="AK1098">
        <v>0</v>
      </c>
      <c r="AL1098" t="str">
        <f>IF(AA1098="","",IFERROR(IF(ISNUMBER('Procytrat DF 330'!D99),'Procytrat DF 330'!D99,IF(ISNUMBER(SEARCH("12",'Procytrat DF 330'!D99)),EDATE(AB1098,12),IF(ISNUMBER(SEARCH("6",'Procytrat DF 330'!D99)),EDATE(AB1098,6),IF(ISNUMBER(SEARCH("3",'Procytrat DF 330'!D99)),EDATE(AB1098,3),DATEVALUE('Procytrat DF 330'!D99))))),""))</f>
        <v/>
      </c>
      <c r="AM1098" t="str">
        <f t="shared" ca="1" si="123"/>
        <v/>
      </c>
    </row>
    <row r="1099" spans="27:39" x14ac:dyDescent="0.3">
      <c r="AA1099" t="str">
        <f>IF(COUNTA('Procytrat DF 330'!A100,'Procytrat DF 330'!B100,'Procytrat DF 330'!C100)&gt;0,"DF 330","")</f>
        <v/>
      </c>
      <c r="AB1099" t="str">
        <f>IFERROR(IF(ISNUMBER('Procytrat DF 330'!A100),'Procytrat DF 330'!A100,DATEVALUE('Procytrat DF 330'!A100)),"")</f>
        <v/>
      </c>
      <c r="AC1099" t="str">
        <f>IF(AA1099="","",'Procytrat DF 330'!B100)</f>
        <v/>
      </c>
      <c r="AD1099" t="str">
        <f>IF(AA1099="","",IFERROR(1*'Procytrat DF 330'!C100,IFERROR(_xludf.NUMBERVALUE('Procytrat DF 330'!C100,".",","),IFERROR(_xludf.NUMBERVALUE('Procytrat DF 330'!C100,",","."),0))))</f>
        <v/>
      </c>
      <c r="AE1099" t="str">
        <f>IF(AA1099="","",'Procytrat DF 330'!M100)</f>
        <v/>
      </c>
      <c r="AF1099">
        <f t="shared" si="118"/>
        <v>0</v>
      </c>
      <c r="AG1099" t="str">
        <f t="shared" si="119"/>
        <v/>
      </c>
      <c r="AH1099" t="str">
        <f t="shared" si="120"/>
        <v/>
      </c>
      <c r="AI1099">
        <f t="shared" si="121"/>
        <v>0</v>
      </c>
      <c r="AJ1099">
        <f t="shared" si="122"/>
        <v>0</v>
      </c>
      <c r="AK1099">
        <v>0</v>
      </c>
      <c r="AL1099" t="str">
        <f>IF(AA1099="","",IFERROR(IF(ISNUMBER('Procytrat DF 330'!D100),'Procytrat DF 330'!D100,IF(ISNUMBER(SEARCH("12",'Procytrat DF 330'!D100)),EDATE(AB1099,12),IF(ISNUMBER(SEARCH("6",'Procytrat DF 330'!D100)),EDATE(AB1099,6),IF(ISNUMBER(SEARCH("3",'Procytrat DF 330'!D100)),EDATE(AB1099,3),DATEVALUE('Procytrat DF 330'!D100))))),""))</f>
        <v/>
      </c>
      <c r="AM1099" t="str">
        <f t="shared" ca="1" si="123"/>
        <v/>
      </c>
    </row>
    <row r="1100" spans="27:39" x14ac:dyDescent="0.3">
      <c r="AA1100" t="str">
        <f>IF(COUNTA('Procytrat DF 330'!A101,'Procytrat DF 330'!B101,'Procytrat DF 330'!C101)&gt;0,"DF 330","")</f>
        <v/>
      </c>
      <c r="AB1100" t="str">
        <f>IFERROR(IF(ISNUMBER('Procytrat DF 330'!A101),'Procytrat DF 330'!A101,DATEVALUE('Procytrat DF 330'!A101)),"")</f>
        <v/>
      </c>
      <c r="AC1100" t="str">
        <f>IF(AA1100="","",'Procytrat DF 330'!B101)</f>
        <v/>
      </c>
      <c r="AD1100" t="str">
        <f>IF(AA1100="","",IFERROR(1*'Procytrat DF 330'!C101,IFERROR(_xludf.NUMBERVALUE('Procytrat DF 330'!C101,".",","),IFERROR(_xludf.NUMBERVALUE('Procytrat DF 330'!C101,",","."),0))))</f>
        <v/>
      </c>
      <c r="AE1100" t="str">
        <f>IF(AA1100="","",'Procytrat DF 330'!M101)</f>
        <v/>
      </c>
      <c r="AF1100">
        <f t="shared" si="118"/>
        <v>0</v>
      </c>
      <c r="AG1100" t="str">
        <f t="shared" si="119"/>
        <v/>
      </c>
      <c r="AH1100" t="str">
        <f t="shared" si="120"/>
        <v/>
      </c>
      <c r="AI1100">
        <f t="shared" si="121"/>
        <v>0</v>
      </c>
      <c r="AJ1100">
        <f t="shared" si="122"/>
        <v>0</v>
      </c>
      <c r="AK1100">
        <v>0</v>
      </c>
      <c r="AL1100" t="str">
        <f>IF(AA1100="","",IFERROR(IF(ISNUMBER('Procytrat DF 330'!D101),'Procytrat DF 330'!D101,IF(ISNUMBER(SEARCH("12",'Procytrat DF 330'!D101)),EDATE(AB1100,12),IF(ISNUMBER(SEARCH("6",'Procytrat DF 330'!D101)),EDATE(AB1100,6),IF(ISNUMBER(SEARCH("3",'Procytrat DF 330'!D101)),EDATE(AB1100,3),DATEVALUE('Procytrat DF 330'!D101))))),""))</f>
        <v/>
      </c>
      <c r="AM1100" t="str">
        <f t="shared" ca="1" si="123"/>
        <v/>
      </c>
    </row>
    <row r="1101" spans="27:39" x14ac:dyDescent="0.3">
      <c r="AA1101" t="str">
        <f>IF(COUNTA('Procytrat DF 330'!A102,'Procytrat DF 330'!B102,'Procytrat DF 330'!C102)&gt;0,"DF 330","")</f>
        <v/>
      </c>
      <c r="AB1101" t="str">
        <f>IFERROR(IF(ISNUMBER('Procytrat DF 330'!A102),'Procytrat DF 330'!A102,DATEVALUE('Procytrat DF 330'!A102)),"")</f>
        <v/>
      </c>
      <c r="AC1101" t="str">
        <f>IF(AA1101="","",'Procytrat DF 330'!B102)</f>
        <v/>
      </c>
      <c r="AD1101" t="str">
        <f>IF(AA1101="","",IFERROR(1*'Procytrat DF 330'!C102,IFERROR(_xludf.NUMBERVALUE('Procytrat DF 330'!C102,".",","),IFERROR(_xludf.NUMBERVALUE('Procytrat DF 330'!C102,",","."),0))))</f>
        <v/>
      </c>
      <c r="AE1101" t="str">
        <f>IF(AA1101="","",'Procytrat DF 330'!M102)</f>
        <v/>
      </c>
      <c r="AF1101">
        <f t="shared" si="118"/>
        <v>0</v>
      </c>
      <c r="AG1101" t="str">
        <f t="shared" si="119"/>
        <v/>
      </c>
      <c r="AH1101" t="str">
        <f t="shared" si="120"/>
        <v/>
      </c>
      <c r="AI1101">
        <f t="shared" si="121"/>
        <v>0</v>
      </c>
      <c r="AJ1101">
        <f t="shared" si="122"/>
        <v>0</v>
      </c>
      <c r="AK1101">
        <v>0</v>
      </c>
      <c r="AL1101" t="str">
        <f>IF(AA1101="","",IFERROR(IF(ISNUMBER('Procytrat DF 330'!D102),'Procytrat DF 330'!D102,IF(ISNUMBER(SEARCH("12",'Procytrat DF 330'!D102)),EDATE(AB1101,12),IF(ISNUMBER(SEARCH("6",'Procytrat DF 330'!D102)),EDATE(AB1101,6),IF(ISNUMBER(SEARCH("3",'Procytrat DF 330'!D102)),EDATE(AB1101,3),DATEVALUE('Procytrat DF 330'!D102))))),""))</f>
        <v/>
      </c>
      <c r="AM1101" t="str">
        <f t="shared" ca="1" si="123"/>
        <v/>
      </c>
    </row>
    <row r="1102" spans="27:39" x14ac:dyDescent="0.3">
      <c r="AA1102" t="str">
        <f>IF(COUNTA('Procytrat DF 330'!A103,'Procytrat DF 330'!B103,'Procytrat DF 330'!C103)&gt;0,"DF 330","")</f>
        <v/>
      </c>
      <c r="AB1102" t="str">
        <f>IFERROR(IF(ISNUMBER('Procytrat DF 330'!A103),'Procytrat DF 330'!A103,DATEVALUE('Procytrat DF 330'!A103)),"")</f>
        <v/>
      </c>
      <c r="AC1102" t="str">
        <f>IF(AA1102="","",'Procytrat DF 330'!B103)</f>
        <v/>
      </c>
      <c r="AD1102" t="str">
        <f>IF(AA1102="","",IFERROR(1*'Procytrat DF 330'!C103,IFERROR(_xludf.NUMBERVALUE('Procytrat DF 330'!C103,".",","),IFERROR(_xludf.NUMBERVALUE('Procytrat DF 330'!C103,",","."),0))))</f>
        <v/>
      </c>
      <c r="AE1102" t="str">
        <f>IF(AA1102="","",'Procytrat DF 330'!M103)</f>
        <v/>
      </c>
      <c r="AF1102">
        <f t="shared" si="118"/>
        <v>0</v>
      </c>
      <c r="AG1102" t="str">
        <f t="shared" si="119"/>
        <v/>
      </c>
      <c r="AH1102" t="str">
        <f t="shared" si="120"/>
        <v/>
      </c>
      <c r="AI1102">
        <f t="shared" si="121"/>
        <v>0</v>
      </c>
      <c r="AJ1102">
        <f t="shared" si="122"/>
        <v>0</v>
      </c>
      <c r="AK1102">
        <v>0</v>
      </c>
      <c r="AL1102" t="str">
        <f>IF(AA1102="","",IFERROR(IF(ISNUMBER('Procytrat DF 330'!D103),'Procytrat DF 330'!D103,IF(ISNUMBER(SEARCH("12",'Procytrat DF 330'!D103)),EDATE(AB1102,12),IF(ISNUMBER(SEARCH("6",'Procytrat DF 330'!D103)),EDATE(AB1102,6),IF(ISNUMBER(SEARCH("3",'Procytrat DF 330'!D103)),EDATE(AB1102,3),DATEVALUE('Procytrat DF 330'!D103))))),""))</f>
        <v/>
      </c>
      <c r="AM1102" t="str">
        <f t="shared" ca="1" si="123"/>
        <v/>
      </c>
    </row>
    <row r="1103" spans="27:39" x14ac:dyDescent="0.3">
      <c r="AA1103" t="str">
        <f>IF(COUNTA('Procytrat DF 330'!A104,'Procytrat DF 330'!B104,'Procytrat DF 330'!C104)&gt;0,"DF 330","")</f>
        <v/>
      </c>
      <c r="AB1103" t="str">
        <f>IFERROR(IF(ISNUMBER('Procytrat DF 330'!A104),'Procytrat DF 330'!A104,DATEVALUE('Procytrat DF 330'!A104)),"")</f>
        <v/>
      </c>
      <c r="AC1103" t="str">
        <f>IF(AA1103="","",'Procytrat DF 330'!B104)</f>
        <v/>
      </c>
      <c r="AD1103" t="str">
        <f>IF(AA1103="","",IFERROR(1*'Procytrat DF 330'!C104,IFERROR(_xludf.NUMBERVALUE('Procytrat DF 330'!C104,".",","),IFERROR(_xludf.NUMBERVALUE('Procytrat DF 330'!C104,",","."),0))))</f>
        <v/>
      </c>
      <c r="AE1103" t="str">
        <f>IF(AA1103="","",'Procytrat DF 330'!M104)</f>
        <v/>
      </c>
      <c r="AF1103">
        <f t="shared" si="118"/>
        <v>0</v>
      </c>
      <c r="AG1103" t="str">
        <f t="shared" si="119"/>
        <v/>
      </c>
      <c r="AH1103" t="str">
        <f t="shared" si="120"/>
        <v/>
      </c>
      <c r="AI1103">
        <f t="shared" si="121"/>
        <v>0</v>
      </c>
      <c r="AJ1103">
        <f t="shared" si="122"/>
        <v>0</v>
      </c>
      <c r="AK1103">
        <v>0</v>
      </c>
      <c r="AL1103" t="str">
        <f>IF(AA1103="","",IFERROR(IF(ISNUMBER('Procytrat DF 330'!D104),'Procytrat DF 330'!D104,IF(ISNUMBER(SEARCH("12",'Procytrat DF 330'!D104)),EDATE(AB1103,12),IF(ISNUMBER(SEARCH("6",'Procytrat DF 330'!D104)),EDATE(AB1103,6),IF(ISNUMBER(SEARCH("3",'Procytrat DF 330'!D104)),EDATE(AB1103,3),DATEVALUE('Procytrat DF 330'!D104))))),""))</f>
        <v/>
      </c>
      <c r="AM1103" t="str">
        <f t="shared" ca="1" si="123"/>
        <v/>
      </c>
    </row>
    <row r="1104" spans="27:39" x14ac:dyDescent="0.3">
      <c r="AA1104" t="str">
        <f>IF(COUNTA('Procytrat DF 330'!A105,'Procytrat DF 330'!B105,'Procytrat DF 330'!C105)&gt;0,"DF 330","")</f>
        <v/>
      </c>
      <c r="AB1104" t="str">
        <f>IFERROR(IF(ISNUMBER('Procytrat DF 330'!A105),'Procytrat DF 330'!A105,DATEVALUE('Procytrat DF 330'!A105)),"")</f>
        <v/>
      </c>
      <c r="AC1104" t="str">
        <f>IF(AA1104="","",'Procytrat DF 330'!B105)</f>
        <v/>
      </c>
      <c r="AD1104" t="str">
        <f>IF(AA1104="","",IFERROR(1*'Procytrat DF 330'!C105,IFERROR(_xludf.NUMBERVALUE('Procytrat DF 330'!C105,".",","),IFERROR(_xludf.NUMBERVALUE('Procytrat DF 330'!C105,",","."),0))))</f>
        <v/>
      </c>
      <c r="AE1104" t="str">
        <f>IF(AA1104="","",'Procytrat DF 330'!M105)</f>
        <v/>
      </c>
      <c r="AF1104">
        <f t="shared" si="118"/>
        <v>0</v>
      </c>
      <c r="AG1104" t="str">
        <f t="shared" si="119"/>
        <v/>
      </c>
      <c r="AH1104" t="str">
        <f t="shared" si="120"/>
        <v/>
      </c>
      <c r="AI1104">
        <f t="shared" si="121"/>
        <v>0</v>
      </c>
      <c r="AJ1104">
        <f t="shared" si="122"/>
        <v>0</v>
      </c>
      <c r="AK1104">
        <v>0</v>
      </c>
      <c r="AL1104" t="str">
        <f>IF(AA1104="","",IFERROR(IF(ISNUMBER('Procytrat DF 330'!D105),'Procytrat DF 330'!D105,IF(ISNUMBER(SEARCH("12",'Procytrat DF 330'!D105)),EDATE(AB1104,12),IF(ISNUMBER(SEARCH("6",'Procytrat DF 330'!D105)),EDATE(AB1104,6),IF(ISNUMBER(SEARCH("3",'Procytrat DF 330'!D105)),EDATE(AB1104,3),DATEVALUE('Procytrat DF 330'!D105))))),""))</f>
        <v/>
      </c>
      <c r="AM1104" t="str">
        <f t="shared" ca="1" si="123"/>
        <v/>
      </c>
    </row>
    <row r="1105" spans="27:39" x14ac:dyDescent="0.3">
      <c r="AA1105" t="str">
        <f>IF(COUNTA('Procytrat DF 330'!A106,'Procytrat DF 330'!B106,'Procytrat DF 330'!C106)&gt;0,"DF 330","")</f>
        <v/>
      </c>
      <c r="AB1105" t="str">
        <f>IFERROR(IF(ISNUMBER('Procytrat DF 330'!A106),'Procytrat DF 330'!A106,DATEVALUE('Procytrat DF 330'!A106)),"")</f>
        <v/>
      </c>
      <c r="AC1105" t="str">
        <f>IF(AA1105="","",'Procytrat DF 330'!B106)</f>
        <v/>
      </c>
      <c r="AD1105" t="str">
        <f>IF(AA1105="","",IFERROR(1*'Procytrat DF 330'!C106,IFERROR(_xludf.NUMBERVALUE('Procytrat DF 330'!C106,".",","),IFERROR(_xludf.NUMBERVALUE('Procytrat DF 330'!C106,",","."),0))))</f>
        <v/>
      </c>
      <c r="AE1105" t="str">
        <f>IF(AA1105="","",'Procytrat DF 330'!M106)</f>
        <v/>
      </c>
      <c r="AF1105">
        <f t="shared" si="118"/>
        <v>0</v>
      </c>
      <c r="AG1105" t="str">
        <f t="shared" si="119"/>
        <v/>
      </c>
      <c r="AH1105" t="str">
        <f t="shared" si="120"/>
        <v/>
      </c>
      <c r="AI1105">
        <f t="shared" si="121"/>
        <v>0</v>
      </c>
      <c r="AJ1105">
        <f t="shared" si="122"/>
        <v>0</v>
      </c>
      <c r="AK1105">
        <v>0</v>
      </c>
      <c r="AL1105" t="str">
        <f>IF(AA1105="","",IFERROR(IF(ISNUMBER('Procytrat DF 330'!D106),'Procytrat DF 330'!D106,IF(ISNUMBER(SEARCH("12",'Procytrat DF 330'!D106)),EDATE(AB1105,12),IF(ISNUMBER(SEARCH("6",'Procytrat DF 330'!D106)),EDATE(AB1105,6),IF(ISNUMBER(SEARCH("3",'Procytrat DF 330'!D106)),EDATE(AB1105,3),DATEVALUE('Procytrat DF 330'!D106))))),""))</f>
        <v/>
      </c>
      <c r="AM1105" t="str">
        <f t="shared" ca="1" si="123"/>
        <v/>
      </c>
    </row>
    <row r="1106" spans="27:39" x14ac:dyDescent="0.3">
      <c r="AA1106" t="str">
        <f>IF(COUNTA('Procytrat DF 330'!A107,'Procytrat DF 330'!B107,'Procytrat DF 330'!C107)&gt;0,"DF 330","")</f>
        <v/>
      </c>
      <c r="AB1106" t="str">
        <f>IFERROR(IF(ISNUMBER('Procytrat DF 330'!A107),'Procytrat DF 330'!A107,DATEVALUE('Procytrat DF 330'!A107)),"")</f>
        <v/>
      </c>
      <c r="AC1106" t="str">
        <f>IF(AA1106="","",'Procytrat DF 330'!B107)</f>
        <v/>
      </c>
      <c r="AD1106" t="str">
        <f>IF(AA1106="","",IFERROR(1*'Procytrat DF 330'!C107,IFERROR(_xludf.NUMBERVALUE('Procytrat DF 330'!C107,".",","),IFERROR(_xludf.NUMBERVALUE('Procytrat DF 330'!C107,",","."),0))))</f>
        <v/>
      </c>
      <c r="AE1106" t="str">
        <f>IF(AA1106="","",'Procytrat DF 330'!M107)</f>
        <v/>
      </c>
      <c r="AF1106">
        <f t="shared" si="118"/>
        <v>0</v>
      </c>
      <c r="AG1106" t="str">
        <f t="shared" si="119"/>
        <v/>
      </c>
      <c r="AH1106" t="str">
        <f t="shared" si="120"/>
        <v/>
      </c>
      <c r="AI1106">
        <f t="shared" si="121"/>
        <v>0</v>
      </c>
      <c r="AJ1106">
        <f t="shared" si="122"/>
        <v>0</v>
      </c>
      <c r="AK1106">
        <v>0</v>
      </c>
      <c r="AL1106" t="str">
        <f>IF(AA1106="","",IFERROR(IF(ISNUMBER('Procytrat DF 330'!D107),'Procytrat DF 330'!D107,IF(ISNUMBER(SEARCH("12",'Procytrat DF 330'!D107)),EDATE(AB1106,12),IF(ISNUMBER(SEARCH("6",'Procytrat DF 330'!D107)),EDATE(AB1106,6),IF(ISNUMBER(SEARCH("3",'Procytrat DF 330'!D107)),EDATE(AB1106,3),DATEVALUE('Procytrat DF 330'!D107))))),""))</f>
        <v/>
      </c>
      <c r="AM1106" t="str">
        <f t="shared" ca="1" si="123"/>
        <v/>
      </c>
    </row>
    <row r="1107" spans="27:39" x14ac:dyDescent="0.3">
      <c r="AA1107" t="str">
        <f>IF(COUNTA('Procytrat DF 330'!A108,'Procytrat DF 330'!B108,'Procytrat DF 330'!C108)&gt;0,"DF 330","")</f>
        <v/>
      </c>
      <c r="AB1107" t="str">
        <f>IFERROR(IF(ISNUMBER('Procytrat DF 330'!A108),'Procytrat DF 330'!A108,DATEVALUE('Procytrat DF 330'!A108)),"")</f>
        <v/>
      </c>
      <c r="AC1107" t="str">
        <f>IF(AA1107="","",'Procytrat DF 330'!B108)</f>
        <v/>
      </c>
      <c r="AD1107" t="str">
        <f>IF(AA1107="","",IFERROR(1*'Procytrat DF 330'!C108,IFERROR(_xludf.NUMBERVALUE('Procytrat DF 330'!C108,".",","),IFERROR(_xludf.NUMBERVALUE('Procytrat DF 330'!C108,",","."),0))))</f>
        <v/>
      </c>
      <c r="AE1107" t="str">
        <f>IF(AA1107="","",'Procytrat DF 330'!M108)</f>
        <v/>
      </c>
      <c r="AF1107">
        <f t="shared" si="118"/>
        <v>0</v>
      </c>
      <c r="AG1107" t="str">
        <f t="shared" si="119"/>
        <v/>
      </c>
      <c r="AH1107" t="str">
        <f t="shared" si="120"/>
        <v/>
      </c>
      <c r="AI1107">
        <f t="shared" si="121"/>
        <v>0</v>
      </c>
      <c r="AJ1107">
        <f t="shared" si="122"/>
        <v>0</v>
      </c>
      <c r="AK1107">
        <v>0</v>
      </c>
      <c r="AL1107" t="str">
        <f>IF(AA1107="","",IFERROR(IF(ISNUMBER('Procytrat DF 330'!D108),'Procytrat DF 330'!D108,IF(ISNUMBER(SEARCH("12",'Procytrat DF 330'!D108)),EDATE(AB1107,12),IF(ISNUMBER(SEARCH("6",'Procytrat DF 330'!D108)),EDATE(AB1107,6),IF(ISNUMBER(SEARCH("3",'Procytrat DF 330'!D108)),EDATE(AB1107,3),DATEVALUE('Procytrat DF 330'!D108))))),""))</f>
        <v/>
      </c>
      <c r="AM1107" t="str">
        <f t="shared" ca="1" si="123"/>
        <v/>
      </c>
    </row>
    <row r="1108" spans="27:39" x14ac:dyDescent="0.3">
      <c r="AA1108" t="str">
        <f>IF(COUNTA('Procytrat DF 330'!A109,'Procytrat DF 330'!B109,'Procytrat DF 330'!C109)&gt;0,"DF 330","")</f>
        <v/>
      </c>
      <c r="AB1108" t="str">
        <f>IFERROR(IF(ISNUMBER('Procytrat DF 330'!A109),'Procytrat DF 330'!A109,DATEVALUE('Procytrat DF 330'!A109)),"")</f>
        <v/>
      </c>
      <c r="AC1108" t="str">
        <f>IF(AA1108="","",'Procytrat DF 330'!B109)</f>
        <v/>
      </c>
      <c r="AD1108" t="str">
        <f>IF(AA1108="","",IFERROR(1*'Procytrat DF 330'!C109,IFERROR(_xludf.NUMBERVALUE('Procytrat DF 330'!C109,".",","),IFERROR(_xludf.NUMBERVALUE('Procytrat DF 330'!C109,",","."),0))))</f>
        <v/>
      </c>
      <c r="AE1108" t="str">
        <f>IF(AA1108="","",'Procytrat DF 330'!M109)</f>
        <v/>
      </c>
      <c r="AF1108">
        <f t="shared" si="118"/>
        <v>0</v>
      </c>
      <c r="AG1108" t="str">
        <f t="shared" si="119"/>
        <v/>
      </c>
      <c r="AH1108" t="str">
        <f t="shared" si="120"/>
        <v/>
      </c>
      <c r="AI1108">
        <f t="shared" si="121"/>
        <v>0</v>
      </c>
      <c r="AJ1108">
        <f t="shared" si="122"/>
        <v>0</v>
      </c>
      <c r="AK1108">
        <v>0</v>
      </c>
      <c r="AL1108" t="str">
        <f>IF(AA1108="","",IFERROR(IF(ISNUMBER('Procytrat DF 330'!D109),'Procytrat DF 330'!D109,IF(ISNUMBER(SEARCH("12",'Procytrat DF 330'!D109)),EDATE(AB1108,12),IF(ISNUMBER(SEARCH("6",'Procytrat DF 330'!D109)),EDATE(AB1108,6),IF(ISNUMBER(SEARCH("3",'Procytrat DF 330'!D109)),EDATE(AB1108,3),DATEVALUE('Procytrat DF 330'!D109))))),""))</f>
        <v/>
      </c>
      <c r="AM1108" t="str">
        <f t="shared" ca="1" si="123"/>
        <v/>
      </c>
    </row>
    <row r="1109" spans="27:39" x14ac:dyDescent="0.3">
      <c r="AA1109" t="str">
        <f>IF(COUNTA('Procytrat DF 330'!A110,'Procytrat DF 330'!B110,'Procytrat DF 330'!C110)&gt;0,"DF 330","")</f>
        <v/>
      </c>
      <c r="AB1109" t="str">
        <f>IFERROR(IF(ISNUMBER('Procytrat DF 330'!A110),'Procytrat DF 330'!A110,DATEVALUE('Procytrat DF 330'!A110)),"")</f>
        <v/>
      </c>
      <c r="AC1109" t="str">
        <f>IF(AA1109="","",'Procytrat DF 330'!B110)</f>
        <v/>
      </c>
      <c r="AD1109" t="str">
        <f>IF(AA1109="","",IFERROR(1*'Procytrat DF 330'!C110,IFERROR(_xludf.NUMBERVALUE('Procytrat DF 330'!C110,".",","),IFERROR(_xludf.NUMBERVALUE('Procytrat DF 330'!C110,",","."),0))))</f>
        <v/>
      </c>
      <c r="AE1109" t="str">
        <f>IF(AA1109="","",'Procytrat DF 330'!M110)</f>
        <v/>
      </c>
      <c r="AF1109">
        <f t="shared" si="118"/>
        <v>0</v>
      </c>
      <c r="AG1109" t="str">
        <f t="shared" si="119"/>
        <v/>
      </c>
      <c r="AH1109" t="str">
        <f t="shared" si="120"/>
        <v/>
      </c>
      <c r="AI1109">
        <f t="shared" si="121"/>
        <v>0</v>
      </c>
      <c r="AJ1109">
        <f t="shared" si="122"/>
        <v>0</v>
      </c>
      <c r="AK1109">
        <v>0</v>
      </c>
      <c r="AL1109" t="str">
        <f>IF(AA1109="","",IFERROR(IF(ISNUMBER('Procytrat DF 330'!D110),'Procytrat DF 330'!D110,IF(ISNUMBER(SEARCH("12",'Procytrat DF 330'!D110)),EDATE(AB1109,12),IF(ISNUMBER(SEARCH("6",'Procytrat DF 330'!D110)),EDATE(AB1109,6),IF(ISNUMBER(SEARCH("3",'Procytrat DF 330'!D110)),EDATE(AB1109,3),DATEVALUE('Procytrat DF 330'!D110))))),""))</f>
        <v/>
      </c>
      <c r="AM1109" t="str">
        <f t="shared" ca="1" si="123"/>
        <v/>
      </c>
    </row>
    <row r="1110" spans="27:39" x14ac:dyDescent="0.3">
      <c r="AA1110" t="str">
        <f>IF(COUNTA('Procytrat DF 330'!A111,'Procytrat DF 330'!B111,'Procytrat DF 330'!C111)&gt;0,"DF 330","")</f>
        <v/>
      </c>
      <c r="AB1110" t="str">
        <f>IFERROR(IF(ISNUMBER('Procytrat DF 330'!A111),'Procytrat DF 330'!A111,DATEVALUE('Procytrat DF 330'!A111)),"")</f>
        <v/>
      </c>
      <c r="AC1110" t="str">
        <f>IF(AA1110="","",'Procytrat DF 330'!B111)</f>
        <v/>
      </c>
      <c r="AD1110" t="str">
        <f>IF(AA1110="","",IFERROR(1*'Procytrat DF 330'!C111,IFERROR(_xludf.NUMBERVALUE('Procytrat DF 330'!C111,".",","),IFERROR(_xludf.NUMBERVALUE('Procytrat DF 330'!C111,",","."),0))))</f>
        <v/>
      </c>
      <c r="AE1110" t="str">
        <f>IF(AA1110="","",'Procytrat DF 330'!M111)</f>
        <v/>
      </c>
      <c r="AF1110">
        <f t="shared" si="118"/>
        <v>0</v>
      </c>
      <c r="AG1110" t="str">
        <f t="shared" si="119"/>
        <v/>
      </c>
      <c r="AH1110" t="str">
        <f t="shared" si="120"/>
        <v/>
      </c>
      <c r="AI1110">
        <f t="shared" si="121"/>
        <v>0</v>
      </c>
      <c r="AJ1110">
        <f t="shared" si="122"/>
        <v>0</v>
      </c>
      <c r="AK1110">
        <v>0</v>
      </c>
      <c r="AL1110" t="str">
        <f>IF(AA1110="","",IFERROR(IF(ISNUMBER('Procytrat DF 330'!D111),'Procytrat DF 330'!D111,IF(ISNUMBER(SEARCH("12",'Procytrat DF 330'!D111)),EDATE(AB1110,12),IF(ISNUMBER(SEARCH("6",'Procytrat DF 330'!D111)),EDATE(AB1110,6),IF(ISNUMBER(SEARCH("3",'Procytrat DF 330'!D111)),EDATE(AB1110,3),DATEVALUE('Procytrat DF 330'!D111))))),""))</f>
        <v/>
      </c>
      <c r="AM1110" t="str">
        <f t="shared" ca="1" si="123"/>
        <v/>
      </c>
    </row>
    <row r="1111" spans="27:39" x14ac:dyDescent="0.3">
      <c r="AA1111" t="str">
        <f>IF(COUNTA('Procytrat DF 330'!A112,'Procytrat DF 330'!B112,'Procytrat DF 330'!C112)&gt;0,"DF 330","")</f>
        <v/>
      </c>
      <c r="AB1111" t="str">
        <f>IFERROR(IF(ISNUMBER('Procytrat DF 330'!A112),'Procytrat DF 330'!A112,DATEVALUE('Procytrat DF 330'!A112)),"")</f>
        <v/>
      </c>
      <c r="AC1111" t="str">
        <f>IF(AA1111="","",'Procytrat DF 330'!B112)</f>
        <v/>
      </c>
      <c r="AD1111" t="str">
        <f>IF(AA1111="","",IFERROR(1*'Procytrat DF 330'!C112,IFERROR(_xludf.NUMBERVALUE('Procytrat DF 330'!C112,".",","),IFERROR(_xludf.NUMBERVALUE('Procytrat DF 330'!C112,",","."),0))))</f>
        <v/>
      </c>
      <c r="AE1111" t="str">
        <f>IF(AA1111="","",'Procytrat DF 330'!M112)</f>
        <v/>
      </c>
      <c r="AF1111">
        <f t="shared" si="118"/>
        <v>0</v>
      </c>
      <c r="AG1111" t="str">
        <f t="shared" si="119"/>
        <v/>
      </c>
      <c r="AH1111" t="str">
        <f t="shared" si="120"/>
        <v/>
      </c>
      <c r="AI1111">
        <f t="shared" si="121"/>
        <v>0</v>
      </c>
      <c r="AJ1111">
        <f t="shared" si="122"/>
        <v>0</v>
      </c>
      <c r="AK1111">
        <v>0</v>
      </c>
      <c r="AL1111" t="str">
        <f>IF(AA1111="","",IFERROR(IF(ISNUMBER('Procytrat DF 330'!D112),'Procytrat DF 330'!D112,IF(ISNUMBER(SEARCH("12",'Procytrat DF 330'!D112)),EDATE(AB1111,12),IF(ISNUMBER(SEARCH("6",'Procytrat DF 330'!D112)),EDATE(AB1111,6),IF(ISNUMBER(SEARCH("3",'Procytrat DF 330'!D112)),EDATE(AB1111,3),DATEVALUE('Procytrat DF 330'!D112))))),""))</f>
        <v/>
      </c>
      <c r="AM1111" t="str">
        <f t="shared" ca="1" si="123"/>
        <v/>
      </c>
    </row>
    <row r="1112" spans="27:39" x14ac:dyDescent="0.3">
      <c r="AA1112" t="str">
        <f>IF(COUNTA('Procytrat DF 330'!A113,'Procytrat DF 330'!B113,'Procytrat DF 330'!C113)&gt;0,"DF 330","")</f>
        <v/>
      </c>
      <c r="AB1112" t="str">
        <f>IFERROR(IF(ISNUMBER('Procytrat DF 330'!A113),'Procytrat DF 330'!A113,DATEVALUE('Procytrat DF 330'!A113)),"")</f>
        <v/>
      </c>
      <c r="AC1112" t="str">
        <f>IF(AA1112="","",'Procytrat DF 330'!B113)</f>
        <v/>
      </c>
      <c r="AD1112" t="str">
        <f>IF(AA1112="","",IFERROR(1*'Procytrat DF 330'!C113,IFERROR(_xludf.NUMBERVALUE('Procytrat DF 330'!C113,".",","),IFERROR(_xludf.NUMBERVALUE('Procytrat DF 330'!C113,",","."),0))))</f>
        <v/>
      </c>
      <c r="AE1112" t="str">
        <f>IF(AA1112="","",'Procytrat DF 330'!M113)</f>
        <v/>
      </c>
      <c r="AF1112">
        <f t="shared" si="118"/>
        <v>0</v>
      </c>
      <c r="AG1112" t="str">
        <f t="shared" si="119"/>
        <v/>
      </c>
      <c r="AH1112" t="str">
        <f t="shared" si="120"/>
        <v/>
      </c>
      <c r="AI1112">
        <f t="shared" si="121"/>
        <v>0</v>
      </c>
      <c r="AJ1112">
        <f t="shared" si="122"/>
        <v>0</v>
      </c>
      <c r="AK1112">
        <v>0</v>
      </c>
      <c r="AL1112" t="str">
        <f>IF(AA1112="","",IFERROR(IF(ISNUMBER('Procytrat DF 330'!D113),'Procytrat DF 330'!D113,IF(ISNUMBER(SEARCH("12",'Procytrat DF 330'!D113)),EDATE(AB1112,12),IF(ISNUMBER(SEARCH("6",'Procytrat DF 330'!D113)),EDATE(AB1112,6),IF(ISNUMBER(SEARCH("3",'Procytrat DF 330'!D113)),EDATE(AB1112,3),DATEVALUE('Procytrat DF 330'!D113))))),""))</f>
        <v/>
      </c>
      <c r="AM1112" t="str">
        <f t="shared" ca="1" si="123"/>
        <v/>
      </c>
    </row>
    <row r="1113" spans="27:39" x14ac:dyDescent="0.3">
      <c r="AA1113" t="str">
        <f>IF(COUNTA('Procytrat DF 330'!A114,'Procytrat DF 330'!B114,'Procytrat DF 330'!C114)&gt;0,"DF 330","")</f>
        <v/>
      </c>
      <c r="AB1113" t="str">
        <f>IFERROR(IF(ISNUMBER('Procytrat DF 330'!A114),'Procytrat DF 330'!A114,DATEVALUE('Procytrat DF 330'!A114)),"")</f>
        <v/>
      </c>
      <c r="AC1113" t="str">
        <f>IF(AA1113="","",'Procytrat DF 330'!B114)</f>
        <v/>
      </c>
      <c r="AD1113" t="str">
        <f>IF(AA1113="","",IFERROR(1*'Procytrat DF 330'!C114,IFERROR(_xludf.NUMBERVALUE('Procytrat DF 330'!C114,".",","),IFERROR(_xludf.NUMBERVALUE('Procytrat DF 330'!C114,",","."),0))))</f>
        <v/>
      </c>
      <c r="AE1113" t="str">
        <f>IF(AA1113="","",'Procytrat DF 330'!M114)</f>
        <v/>
      </c>
      <c r="AF1113">
        <f t="shared" si="118"/>
        <v>0</v>
      </c>
      <c r="AG1113" t="str">
        <f t="shared" si="119"/>
        <v/>
      </c>
      <c r="AH1113" t="str">
        <f t="shared" si="120"/>
        <v/>
      </c>
      <c r="AI1113">
        <f t="shared" si="121"/>
        <v>0</v>
      </c>
      <c r="AJ1113">
        <f t="shared" si="122"/>
        <v>0</v>
      </c>
      <c r="AK1113">
        <v>0</v>
      </c>
      <c r="AL1113" t="str">
        <f>IF(AA1113="","",IFERROR(IF(ISNUMBER('Procytrat DF 330'!D114),'Procytrat DF 330'!D114,IF(ISNUMBER(SEARCH("12",'Procytrat DF 330'!D114)),EDATE(AB1113,12),IF(ISNUMBER(SEARCH("6",'Procytrat DF 330'!D114)),EDATE(AB1113,6),IF(ISNUMBER(SEARCH("3",'Procytrat DF 330'!D114)),EDATE(AB1113,3),DATEVALUE('Procytrat DF 330'!D114))))),""))</f>
        <v/>
      </c>
      <c r="AM1113" t="str">
        <f t="shared" ca="1" si="123"/>
        <v/>
      </c>
    </row>
    <row r="1114" spans="27:39" x14ac:dyDescent="0.3">
      <c r="AA1114" t="str">
        <f>IF(COUNTA('Procytrat DF 330'!A115,'Procytrat DF 330'!B115,'Procytrat DF 330'!C115)&gt;0,"DF 330","")</f>
        <v/>
      </c>
      <c r="AB1114" t="str">
        <f>IFERROR(IF(ISNUMBER('Procytrat DF 330'!A115),'Procytrat DF 330'!A115,DATEVALUE('Procytrat DF 330'!A115)),"")</f>
        <v/>
      </c>
      <c r="AC1114" t="str">
        <f>IF(AA1114="","",'Procytrat DF 330'!B115)</f>
        <v/>
      </c>
      <c r="AD1114" t="str">
        <f>IF(AA1114="","",IFERROR(1*'Procytrat DF 330'!C115,IFERROR(_xludf.NUMBERVALUE('Procytrat DF 330'!C115,".",","),IFERROR(_xludf.NUMBERVALUE('Procytrat DF 330'!C115,",","."),0))))</f>
        <v/>
      </c>
      <c r="AE1114" t="str">
        <f>IF(AA1114="","",'Procytrat DF 330'!M115)</f>
        <v/>
      </c>
      <c r="AF1114">
        <f t="shared" si="118"/>
        <v>0</v>
      </c>
      <c r="AG1114" t="str">
        <f t="shared" si="119"/>
        <v/>
      </c>
      <c r="AH1114" t="str">
        <f t="shared" si="120"/>
        <v/>
      </c>
      <c r="AI1114">
        <f t="shared" si="121"/>
        <v>0</v>
      </c>
      <c r="AJ1114">
        <f t="shared" si="122"/>
        <v>0</v>
      </c>
      <c r="AK1114">
        <v>0</v>
      </c>
      <c r="AL1114" t="str">
        <f>IF(AA1114="","",IFERROR(IF(ISNUMBER('Procytrat DF 330'!D115),'Procytrat DF 330'!D115,IF(ISNUMBER(SEARCH("12",'Procytrat DF 330'!D115)),EDATE(AB1114,12),IF(ISNUMBER(SEARCH("6",'Procytrat DF 330'!D115)),EDATE(AB1114,6),IF(ISNUMBER(SEARCH("3",'Procytrat DF 330'!D115)),EDATE(AB1114,3),DATEVALUE('Procytrat DF 330'!D115))))),""))</f>
        <v/>
      </c>
      <c r="AM1114" t="str">
        <f t="shared" ca="1" si="123"/>
        <v/>
      </c>
    </row>
    <row r="1115" spans="27:39" x14ac:dyDescent="0.3">
      <c r="AA1115" t="str">
        <f>IF(COUNTA('Procytrat DF 330'!A116,'Procytrat DF 330'!B116,'Procytrat DF 330'!C116)&gt;0,"DF 330","")</f>
        <v/>
      </c>
      <c r="AB1115" t="str">
        <f>IFERROR(IF(ISNUMBER('Procytrat DF 330'!A116),'Procytrat DF 330'!A116,DATEVALUE('Procytrat DF 330'!A116)),"")</f>
        <v/>
      </c>
      <c r="AC1115" t="str">
        <f>IF(AA1115="","",'Procytrat DF 330'!B116)</f>
        <v/>
      </c>
      <c r="AD1115" t="str">
        <f>IF(AA1115="","",IFERROR(1*'Procytrat DF 330'!C116,IFERROR(_xludf.NUMBERVALUE('Procytrat DF 330'!C116,".",","),IFERROR(_xludf.NUMBERVALUE('Procytrat DF 330'!C116,",","."),0))))</f>
        <v/>
      </c>
      <c r="AE1115" t="str">
        <f>IF(AA1115="","",'Procytrat DF 330'!M116)</f>
        <v/>
      </c>
      <c r="AF1115">
        <f t="shared" si="118"/>
        <v>0</v>
      </c>
      <c r="AG1115" t="str">
        <f t="shared" si="119"/>
        <v/>
      </c>
      <c r="AH1115" t="str">
        <f t="shared" si="120"/>
        <v/>
      </c>
      <c r="AI1115">
        <f t="shared" si="121"/>
        <v>0</v>
      </c>
      <c r="AJ1115">
        <f t="shared" si="122"/>
        <v>0</v>
      </c>
      <c r="AK1115">
        <v>0</v>
      </c>
      <c r="AL1115" t="str">
        <f>IF(AA1115="","",IFERROR(IF(ISNUMBER('Procytrat DF 330'!D116),'Procytrat DF 330'!D116,IF(ISNUMBER(SEARCH("12",'Procytrat DF 330'!D116)),EDATE(AB1115,12),IF(ISNUMBER(SEARCH("6",'Procytrat DF 330'!D116)),EDATE(AB1115,6),IF(ISNUMBER(SEARCH("3",'Procytrat DF 330'!D116)),EDATE(AB1115,3),DATEVALUE('Procytrat DF 330'!D116))))),""))</f>
        <v/>
      </c>
      <c r="AM1115" t="str">
        <f t="shared" ca="1" si="123"/>
        <v/>
      </c>
    </row>
    <row r="1116" spans="27:39" x14ac:dyDescent="0.3">
      <c r="AA1116" t="str">
        <f>IF(COUNTA('Procytrat DF 330'!A117,'Procytrat DF 330'!B117,'Procytrat DF 330'!C117)&gt;0,"DF 330","")</f>
        <v/>
      </c>
      <c r="AB1116" t="str">
        <f>IFERROR(IF(ISNUMBER('Procytrat DF 330'!A117),'Procytrat DF 330'!A117,DATEVALUE('Procytrat DF 330'!A117)),"")</f>
        <v/>
      </c>
      <c r="AC1116" t="str">
        <f>IF(AA1116="","",'Procytrat DF 330'!B117)</f>
        <v/>
      </c>
      <c r="AD1116" t="str">
        <f>IF(AA1116="","",IFERROR(1*'Procytrat DF 330'!C117,IFERROR(_xludf.NUMBERVALUE('Procytrat DF 330'!C117,".",","),IFERROR(_xludf.NUMBERVALUE('Procytrat DF 330'!C117,",","."),0))))</f>
        <v/>
      </c>
      <c r="AE1116" t="str">
        <f>IF(AA1116="","",'Procytrat DF 330'!M117)</f>
        <v/>
      </c>
      <c r="AF1116">
        <f t="shared" si="118"/>
        <v>0</v>
      </c>
      <c r="AG1116" t="str">
        <f t="shared" si="119"/>
        <v/>
      </c>
      <c r="AH1116" t="str">
        <f t="shared" si="120"/>
        <v/>
      </c>
      <c r="AI1116">
        <f t="shared" si="121"/>
        <v>0</v>
      </c>
      <c r="AJ1116">
        <f t="shared" si="122"/>
        <v>0</v>
      </c>
      <c r="AK1116">
        <v>0</v>
      </c>
      <c r="AL1116" t="str">
        <f>IF(AA1116="","",IFERROR(IF(ISNUMBER('Procytrat DF 330'!D117),'Procytrat DF 330'!D117,IF(ISNUMBER(SEARCH("12",'Procytrat DF 330'!D117)),EDATE(AB1116,12),IF(ISNUMBER(SEARCH("6",'Procytrat DF 330'!D117)),EDATE(AB1116,6),IF(ISNUMBER(SEARCH("3",'Procytrat DF 330'!D117)),EDATE(AB1116,3),DATEVALUE('Procytrat DF 330'!D117))))),""))</f>
        <v/>
      </c>
      <c r="AM1116" t="str">
        <f t="shared" ca="1" si="123"/>
        <v/>
      </c>
    </row>
    <row r="1117" spans="27:39" x14ac:dyDescent="0.3">
      <c r="AA1117" t="str">
        <f>IF(COUNTA('Procytrat DF 330'!A118,'Procytrat DF 330'!B118,'Procytrat DF 330'!C118)&gt;0,"DF 330","")</f>
        <v/>
      </c>
      <c r="AB1117" t="str">
        <f>IFERROR(IF(ISNUMBER('Procytrat DF 330'!A118),'Procytrat DF 330'!A118,DATEVALUE('Procytrat DF 330'!A118)),"")</f>
        <v/>
      </c>
      <c r="AC1117" t="str">
        <f>IF(AA1117="","",'Procytrat DF 330'!B118)</f>
        <v/>
      </c>
      <c r="AD1117" t="str">
        <f>IF(AA1117="","",IFERROR(1*'Procytrat DF 330'!C118,IFERROR(_xludf.NUMBERVALUE('Procytrat DF 330'!C118,".",","),IFERROR(_xludf.NUMBERVALUE('Procytrat DF 330'!C118,",","."),0))))</f>
        <v/>
      </c>
      <c r="AE1117" t="str">
        <f>IF(AA1117="","",'Procytrat DF 330'!M118)</f>
        <v/>
      </c>
      <c r="AF1117">
        <f t="shared" si="118"/>
        <v>0</v>
      </c>
      <c r="AG1117" t="str">
        <f t="shared" si="119"/>
        <v/>
      </c>
      <c r="AH1117" t="str">
        <f t="shared" si="120"/>
        <v/>
      </c>
      <c r="AI1117">
        <f t="shared" si="121"/>
        <v>0</v>
      </c>
      <c r="AJ1117">
        <f t="shared" si="122"/>
        <v>0</v>
      </c>
      <c r="AK1117">
        <v>0</v>
      </c>
      <c r="AL1117" t="str">
        <f>IF(AA1117="","",IFERROR(IF(ISNUMBER('Procytrat DF 330'!D118),'Procytrat DF 330'!D118,IF(ISNUMBER(SEARCH("12",'Procytrat DF 330'!D118)),EDATE(AB1117,12),IF(ISNUMBER(SEARCH("6",'Procytrat DF 330'!D118)),EDATE(AB1117,6),IF(ISNUMBER(SEARCH("3",'Procytrat DF 330'!D118)),EDATE(AB1117,3),DATEVALUE('Procytrat DF 330'!D118))))),""))</f>
        <v/>
      </c>
      <c r="AM1117" t="str">
        <f t="shared" ca="1" si="123"/>
        <v/>
      </c>
    </row>
    <row r="1118" spans="27:39" x14ac:dyDescent="0.3">
      <c r="AA1118" t="str">
        <f>IF(COUNTA('Procytrat DF 330'!A119,'Procytrat DF 330'!B119,'Procytrat DF 330'!C119)&gt;0,"DF 330","")</f>
        <v/>
      </c>
      <c r="AB1118" t="str">
        <f>IFERROR(IF(ISNUMBER('Procytrat DF 330'!A119),'Procytrat DF 330'!A119,DATEVALUE('Procytrat DF 330'!A119)),"")</f>
        <v/>
      </c>
      <c r="AC1118" t="str">
        <f>IF(AA1118="","",'Procytrat DF 330'!B119)</f>
        <v/>
      </c>
      <c r="AD1118" t="str">
        <f>IF(AA1118="","",IFERROR(1*'Procytrat DF 330'!C119,IFERROR(_xludf.NUMBERVALUE('Procytrat DF 330'!C119,".",","),IFERROR(_xludf.NUMBERVALUE('Procytrat DF 330'!C119,",","."),0))))</f>
        <v/>
      </c>
      <c r="AE1118" t="str">
        <f>IF(AA1118="","",'Procytrat DF 330'!M119)</f>
        <v/>
      </c>
      <c r="AF1118">
        <f t="shared" si="118"/>
        <v>0</v>
      </c>
      <c r="AG1118" t="str">
        <f t="shared" si="119"/>
        <v/>
      </c>
      <c r="AH1118" t="str">
        <f t="shared" si="120"/>
        <v/>
      </c>
      <c r="AI1118">
        <f t="shared" si="121"/>
        <v>0</v>
      </c>
      <c r="AJ1118">
        <f t="shared" si="122"/>
        <v>0</v>
      </c>
      <c r="AK1118">
        <v>0</v>
      </c>
      <c r="AL1118" t="str">
        <f>IF(AA1118="","",IFERROR(IF(ISNUMBER('Procytrat DF 330'!D119),'Procytrat DF 330'!D119,IF(ISNUMBER(SEARCH("12",'Procytrat DF 330'!D119)),EDATE(AB1118,12),IF(ISNUMBER(SEARCH("6",'Procytrat DF 330'!D119)),EDATE(AB1118,6),IF(ISNUMBER(SEARCH("3",'Procytrat DF 330'!D119)),EDATE(AB1118,3),DATEVALUE('Procytrat DF 330'!D119))))),""))</f>
        <v/>
      </c>
      <c r="AM1118" t="str">
        <f t="shared" ca="1" si="123"/>
        <v/>
      </c>
    </row>
    <row r="1119" spans="27:39" x14ac:dyDescent="0.3">
      <c r="AA1119" t="str">
        <f>IF(COUNTA('Procytrat DF 330'!A120,'Procytrat DF 330'!B120,'Procytrat DF 330'!C120)&gt;0,"DF 330","")</f>
        <v/>
      </c>
      <c r="AB1119" t="str">
        <f>IFERROR(IF(ISNUMBER('Procytrat DF 330'!A120),'Procytrat DF 330'!A120,DATEVALUE('Procytrat DF 330'!A120)),"")</f>
        <v/>
      </c>
      <c r="AC1119" t="str">
        <f>IF(AA1119="","",'Procytrat DF 330'!B120)</f>
        <v/>
      </c>
      <c r="AD1119" t="str">
        <f>IF(AA1119="","",IFERROR(1*'Procytrat DF 330'!C120,IFERROR(_xludf.NUMBERVALUE('Procytrat DF 330'!C120,".",","),IFERROR(_xludf.NUMBERVALUE('Procytrat DF 330'!C120,",","."),0))))</f>
        <v/>
      </c>
      <c r="AE1119" t="str">
        <f>IF(AA1119="","",'Procytrat DF 330'!M120)</f>
        <v/>
      </c>
      <c r="AF1119">
        <f t="shared" si="118"/>
        <v>0</v>
      </c>
      <c r="AG1119" t="str">
        <f t="shared" si="119"/>
        <v/>
      </c>
      <c r="AH1119" t="str">
        <f t="shared" si="120"/>
        <v/>
      </c>
      <c r="AI1119">
        <f t="shared" si="121"/>
        <v>0</v>
      </c>
      <c r="AJ1119">
        <f t="shared" si="122"/>
        <v>0</v>
      </c>
      <c r="AK1119">
        <v>0</v>
      </c>
      <c r="AL1119" t="str">
        <f>IF(AA1119="","",IFERROR(IF(ISNUMBER('Procytrat DF 330'!D120),'Procytrat DF 330'!D120,IF(ISNUMBER(SEARCH("12",'Procytrat DF 330'!D120)),EDATE(AB1119,12),IF(ISNUMBER(SEARCH("6",'Procytrat DF 330'!D120)),EDATE(AB1119,6),IF(ISNUMBER(SEARCH("3",'Procytrat DF 330'!D120)),EDATE(AB1119,3),DATEVALUE('Procytrat DF 330'!D120))))),""))</f>
        <v/>
      </c>
      <c r="AM1119" t="str">
        <f t="shared" ca="1" si="123"/>
        <v/>
      </c>
    </row>
    <row r="1120" spans="27:39" x14ac:dyDescent="0.3">
      <c r="AA1120" t="str">
        <f>IF(COUNTA('Procytrat DF 330'!A121,'Procytrat DF 330'!B121,'Procytrat DF 330'!C121)&gt;0,"DF 330","")</f>
        <v/>
      </c>
      <c r="AB1120" t="str">
        <f>IFERROR(IF(ISNUMBER('Procytrat DF 330'!A121),'Procytrat DF 330'!A121,DATEVALUE('Procytrat DF 330'!A121)),"")</f>
        <v/>
      </c>
      <c r="AC1120" t="str">
        <f>IF(AA1120="","",'Procytrat DF 330'!B121)</f>
        <v/>
      </c>
      <c r="AD1120" t="str">
        <f>IF(AA1120="","",IFERROR(1*'Procytrat DF 330'!C121,IFERROR(_xludf.NUMBERVALUE('Procytrat DF 330'!C121,".",","),IFERROR(_xludf.NUMBERVALUE('Procytrat DF 330'!C121,",","."),0))))</f>
        <v/>
      </c>
      <c r="AE1120" t="str">
        <f>IF(AA1120="","",'Procytrat DF 330'!M121)</f>
        <v/>
      </c>
      <c r="AF1120">
        <f t="shared" si="118"/>
        <v>0</v>
      </c>
      <c r="AG1120" t="str">
        <f t="shared" si="119"/>
        <v/>
      </c>
      <c r="AH1120" t="str">
        <f t="shared" si="120"/>
        <v/>
      </c>
      <c r="AI1120">
        <f t="shared" si="121"/>
        <v>0</v>
      </c>
      <c r="AJ1120">
        <f t="shared" si="122"/>
        <v>0</v>
      </c>
      <c r="AK1120">
        <v>0</v>
      </c>
      <c r="AL1120" t="str">
        <f>IF(AA1120="","",IFERROR(IF(ISNUMBER('Procytrat DF 330'!D121),'Procytrat DF 330'!D121,IF(ISNUMBER(SEARCH("12",'Procytrat DF 330'!D121)),EDATE(AB1120,12),IF(ISNUMBER(SEARCH("6",'Procytrat DF 330'!D121)),EDATE(AB1120,6),IF(ISNUMBER(SEARCH("3",'Procytrat DF 330'!D121)),EDATE(AB1120,3),DATEVALUE('Procytrat DF 330'!D121))))),""))</f>
        <v/>
      </c>
      <c r="AM1120" t="str">
        <f t="shared" ca="1" si="123"/>
        <v/>
      </c>
    </row>
    <row r="1121" spans="27:39" x14ac:dyDescent="0.3">
      <c r="AA1121" t="str">
        <f>IF(COUNTA('Procytrat DF 330'!A122,'Procytrat DF 330'!B122,'Procytrat DF 330'!C122)&gt;0,"DF 330","")</f>
        <v/>
      </c>
      <c r="AB1121" t="str">
        <f>IFERROR(IF(ISNUMBER('Procytrat DF 330'!A122),'Procytrat DF 330'!A122,DATEVALUE('Procytrat DF 330'!A122)),"")</f>
        <v/>
      </c>
      <c r="AC1121" t="str">
        <f>IF(AA1121="","",'Procytrat DF 330'!B122)</f>
        <v/>
      </c>
      <c r="AD1121" t="str">
        <f>IF(AA1121="","",IFERROR(1*'Procytrat DF 330'!C122,IFERROR(_xludf.NUMBERVALUE('Procytrat DF 330'!C122,".",","),IFERROR(_xludf.NUMBERVALUE('Procytrat DF 330'!C122,",","."),0))))</f>
        <v/>
      </c>
      <c r="AE1121" t="str">
        <f>IF(AA1121="","",'Procytrat DF 330'!M122)</f>
        <v/>
      </c>
      <c r="AF1121">
        <f t="shared" si="118"/>
        <v>0</v>
      </c>
      <c r="AG1121" t="str">
        <f t="shared" si="119"/>
        <v/>
      </c>
      <c r="AH1121" t="str">
        <f t="shared" si="120"/>
        <v/>
      </c>
      <c r="AI1121">
        <f t="shared" si="121"/>
        <v>0</v>
      </c>
      <c r="AJ1121">
        <f t="shared" si="122"/>
        <v>0</v>
      </c>
      <c r="AK1121">
        <v>0</v>
      </c>
      <c r="AL1121" t="str">
        <f>IF(AA1121="","",IFERROR(IF(ISNUMBER('Procytrat DF 330'!D122),'Procytrat DF 330'!D122,IF(ISNUMBER(SEARCH("12",'Procytrat DF 330'!D122)),EDATE(AB1121,12),IF(ISNUMBER(SEARCH("6",'Procytrat DF 330'!D122)),EDATE(AB1121,6),IF(ISNUMBER(SEARCH("3",'Procytrat DF 330'!D122)),EDATE(AB1121,3),DATEVALUE('Procytrat DF 330'!D122))))),""))</f>
        <v/>
      </c>
      <c r="AM1121" t="str">
        <f t="shared" ca="1" si="123"/>
        <v/>
      </c>
    </row>
    <row r="1122" spans="27:39" x14ac:dyDescent="0.3">
      <c r="AA1122" t="str">
        <f>IF(COUNTA('Procytrat DF 330'!A123,'Procytrat DF 330'!B123,'Procytrat DF 330'!C123)&gt;0,"DF 330","")</f>
        <v/>
      </c>
      <c r="AB1122" t="str">
        <f>IFERROR(IF(ISNUMBER('Procytrat DF 330'!A123),'Procytrat DF 330'!A123,DATEVALUE('Procytrat DF 330'!A123)),"")</f>
        <v/>
      </c>
      <c r="AC1122" t="str">
        <f>IF(AA1122="","",'Procytrat DF 330'!B123)</f>
        <v/>
      </c>
      <c r="AD1122" t="str">
        <f>IF(AA1122="","",IFERROR(1*'Procytrat DF 330'!C123,IFERROR(_xludf.NUMBERVALUE('Procytrat DF 330'!C123,".",","),IFERROR(_xludf.NUMBERVALUE('Procytrat DF 330'!C123,",","."),0))))</f>
        <v/>
      </c>
      <c r="AE1122" t="str">
        <f>IF(AA1122="","",'Procytrat DF 330'!M123)</f>
        <v/>
      </c>
      <c r="AF1122">
        <f t="shared" si="118"/>
        <v>0</v>
      </c>
      <c r="AG1122" t="str">
        <f t="shared" si="119"/>
        <v/>
      </c>
      <c r="AH1122" t="str">
        <f t="shared" si="120"/>
        <v/>
      </c>
      <c r="AI1122">
        <f t="shared" si="121"/>
        <v>0</v>
      </c>
      <c r="AJ1122">
        <f t="shared" si="122"/>
        <v>0</v>
      </c>
      <c r="AK1122">
        <v>0</v>
      </c>
      <c r="AL1122" t="str">
        <f>IF(AA1122="","",IFERROR(IF(ISNUMBER('Procytrat DF 330'!D123),'Procytrat DF 330'!D123,IF(ISNUMBER(SEARCH("12",'Procytrat DF 330'!D123)),EDATE(AB1122,12),IF(ISNUMBER(SEARCH("6",'Procytrat DF 330'!D123)),EDATE(AB1122,6),IF(ISNUMBER(SEARCH("3",'Procytrat DF 330'!D123)),EDATE(AB1122,3),DATEVALUE('Procytrat DF 330'!D123))))),""))</f>
        <v/>
      </c>
      <c r="AM1122" t="str">
        <f t="shared" ca="1" si="123"/>
        <v/>
      </c>
    </row>
    <row r="1123" spans="27:39" x14ac:dyDescent="0.3">
      <c r="AA1123" t="str">
        <f>IF(COUNTA('Procytrat DF 330'!A124,'Procytrat DF 330'!B124,'Procytrat DF 330'!C124)&gt;0,"DF 330","")</f>
        <v/>
      </c>
      <c r="AB1123" t="str">
        <f>IFERROR(IF(ISNUMBER('Procytrat DF 330'!A124),'Procytrat DF 330'!A124,DATEVALUE('Procytrat DF 330'!A124)),"")</f>
        <v/>
      </c>
      <c r="AC1123" t="str">
        <f>IF(AA1123="","",'Procytrat DF 330'!B124)</f>
        <v/>
      </c>
      <c r="AD1123" t="str">
        <f>IF(AA1123="","",IFERROR(1*'Procytrat DF 330'!C124,IFERROR(_xludf.NUMBERVALUE('Procytrat DF 330'!C124,".",","),IFERROR(_xludf.NUMBERVALUE('Procytrat DF 330'!C124,",","."),0))))</f>
        <v/>
      </c>
      <c r="AE1123" t="str">
        <f>IF(AA1123="","",'Procytrat DF 330'!M124)</f>
        <v/>
      </c>
      <c r="AF1123">
        <f t="shared" si="118"/>
        <v>0</v>
      </c>
      <c r="AG1123" t="str">
        <f t="shared" si="119"/>
        <v/>
      </c>
      <c r="AH1123" t="str">
        <f t="shared" si="120"/>
        <v/>
      </c>
      <c r="AI1123">
        <f t="shared" si="121"/>
        <v>0</v>
      </c>
      <c r="AJ1123">
        <f t="shared" si="122"/>
        <v>0</v>
      </c>
      <c r="AK1123">
        <v>0</v>
      </c>
      <c r="AL1123" t="str">
        <f>IF(AA1123="","",IFERROR(IF(ISNUMBER('Procytrat DF 330'!D124),'Procytrat DF 330'!D124,IF(ISNUMBER(SEARCH("12",'Procytrat DF 330'!D124)),EDATE(AB1123,12),IF(ISNUMBER(SEARCH("6",'Procytrat DF 330'!D124)),EDATE(AB1123,6),IF(ISNUMBER(SEARCH("3",'Procytrat DF 330'!D124)),EDATE(AB1123,3),DATEVALUE('Procytrat DF 330'!D124))))),""))</f>
        <v/>
      </c>
      <c r="AM1123" t="str">
        <f t="shared" ca="1" si="123"/>
        <v/>
      </c>
    </row>
    <row r="1124" spans="27:39" x14ac:dyDescent="0.3">
      <c r="AA1124" t="str">
        <f>IF(COUNTA('Procytrat DF 330'!A125,'Procytrat DF 330'!B125,'Procytrat DF 330'!C125)&gt;0,"DF 330","")</f>
        <v/>
      </c>
      <c r="AB1124" t="str">
        <f>IFERROR(IF(ISNUMBER('Procytrat DF 330'!A125),'Procytrat DF 330'!A125,DATEVALUE('Procytrat DF 330'!A125)),"")</f>
        <v/>
      </c>
      <c r="AC1124" t="str">
        <f>IF(AA1124="","",'Procytrat DF 330'!B125)</f>
        <v/>
      </c>
      <c r="AD1124" t="str">
        <f>IF(AA1124="","",IFERROR(1*'Procytrat DF 330'!C125,IFERROR(_xludf.NUMBERVALUE('Procytrat DF 330'!C125,".",","),IFERROR(_xludf.NUMBERVALUE('Procytrat DF 330'!C125,",","."),0))))</f>
        <v/>
      </c>
      <c r="AE1124" t="str">
        <f>IF(AA1124="","",'Procytrat DF 330'!M125)</f>
        <v/>
      </c>
      <c r="AF1124">
        <f t="shared" si="118"/>
        <v>0</v>
      </c>
      <c r="AG1124" t="str">
        <f t="shared" si="119"/>
        <v/>
      </c>
      <c r="AH1124" t="str">
        <f t="shared" si="120"/>
        <v/>
      </c>
      <c r="AI1124">
        <f t="shared" si="121"/>
        <v>0</v>
      </c>
      <c r="AJ1124">
        <f t="shared" si="122"/>
        <v>0</v>
      </c>
      <c r="AK1124">
        <v>0</v>
      </c>
      <c r="AL1124" t="str">
        <f>IF(AA1124="","",IFERROR(IF(ISNUMBER('Procytrat DF 330'!D125),'Procytrat DF 330'!D125,IF(ISNUMBER(SEARCH("12",'Procytrat DF 330'!D125)),EDATE(AB1124,12),IF(ISNUMBER(SEARCH("6",'Procytrat DF 330'!D125)),EDATE(AB1124,6),IF(ISNUMBER(SEARCH("3",'Procytrat DF 330'!D125)),EDATE(AB1124,3),DATEVALUE('Procytrat DF 330'!D125))))),""))</f>
        <v/>
      </c>
      <c r="AM1124" t="str">
        <f t="shared" ca="1" si="123"/>
        <v/>
      </c>
    </row>
    <row r="1125" spans="27:39" x14ac:dyDescent="0.3">
      <c r="AA1125" t="str">
        <f>IF(COUNTA('Procytrat DF 330'!A126,'Procytrat DF 330'!B126,'Procytrat DF 330'!C126)&gt;0,"DF 330","")</f>
        <v/>
      </c>
      <c r="AB1125" t="str">
        <f>IFERROR(IF(ISNUMBER('Procytrat DF 330'!A126),'Procytrat DF 330'!A126,DATEVALUE('Procytrat DF 330'!A126)),"")</f>
        <v/>
      </c>
      <c r="AC1125" t="str">
        <f>IF(AA1125="","",'Procytrat DF 330'!B126)</f>
        <v/>
      </c>
      <c r="AD1125" t="str">
        <f>IF(AA1125="","",IFERROR(1*'Procytrat DF 330'!C126,IFERROR(_xludf.NUMBERVALUE('Procytrat DF 330'!C126,".",","),IFERROR(_xludf.NUMBERVALUE('Procytrat DF 330'!C126,",","."),0))))</f>
        <v/>
      </c>
      <c r="AE1125" t="str">
        <f>IF(AA1125="","",'Procytrat DF 330'!M126)</f>
        <v/>
      </c>
      <c r="AF1125">
        <f t="shared" si="118"/>
        <v>0</v>
      </c>
      <c r="AG1125" t="str">
        <f t="shared" si="119"/>
        <v/>
      </c>
      <c r="AH1125" t="str">
        <f t="shared" si="120"/>
        <v/>
      </c>
      <c r="AI1125">
        <f t="shared" si="121"/>
        <v>0</v>
      </c>
      <c r="AJ1125">
        <f t="shared" si="122"/>
        <v>0</v>
      </c>
      <c r="AK1125">
        <v>0</v>
      </c>
      <c r="AL1125" t="str">
        <f>IF(AA1125="","",IFERROR(IF(ISNUMBER('Procytrat DF 330'!D126),'Procytrat DF 330'!D126,IF(ISNUMBER(SEARCH("12",'Procytrat DF 330'!D126)),EDATE(AB1125,12),IF(ISNUMBER(SEARCH("6",'Procytrat DF 330'!D126)),EDATE(AB1125,6),IF(ISNUMBER(SEARCH("3",'Procytrat DF 330'!D126)),EDATE(AB1125,3),DATEVALUE('Procytrat DF 330'!D126))))),""))</f>
        <v/>
      </c>
      <c r="AM1125" t="str">
        <f t="shared" ca="1" si="123"/>
        <v/>
      </c>
    </row>
    <row r="1126" spans="27:39" x14ac:dyDescent="0.3">
      <c r="AA1126" t="str">
        <f>IF(COUNTA('Procytrat DF 330'!A127,'Procytrat DF 330'!B127,'Procytrat DF 330'!C127)&gt;0,"DF 330","")</f>
        <v/>
      </c>
      <c r="AB1126" t="str">
        <f>IFERROR(IF(ISNUMBER('Procytrat DF 330'!A127),'Procytrat DF 330'!A127,DATEVALUE('Procytrat DF 330'!A127)),"")</f>
        <v/>
      </c>
      <c r="AC1126" t="str">
        <f>IF(AA1126="","",'Procytrat DF 330'!B127)</f>
        <v/>
      </c>
      <c r="AD1126" t="str">
        <f>IF(AA1126="","",IFERROR(1*'Procytrat DF 330'!C127,IFERROR(_xludf.NUMBERVALUE('Procytrat DF 330'!C127,".",","),IFERROR(_xludf.NUMBERVALUE('Procytrat DF 330'!C127,",","."),0))))</f>
        <v/>
      </c>
      <c r="AE1126" t="str">
        <f>IF(AA1126="","",'Procytrat DF 330'!M127)</f>
        <v/>
      </c>
      <c r="AF1126">
        <f t="shared" si="118"/>
        <v>0</v>
      </c>
      <c r="AG1126" t="str">
        <f t="shared" si="119"/>
        <v/>
      </c>
      <c r="AH1126" t="str">
        <f t="shared" si="120"/>
        <v/>
      </c>
      <c r="AI1126">
        <f t="shared" si="121"/>
        <v>0</v>
      </c>
      <c r="AJ1126">
        <f t="shared" si="122"/>
        <v>0</v>
      </c>
      <c r="AK1126">
        <v>0</v>
      </c>
      <c r="AL1126" t="str">
        <f>IF(AA1126="","",IFERROR(IF(ISNUMBER('Procytrat DF 330'!D127),'Procytrat DF 330'!D127,IF(ISNUMBER(SEARCH("12",'Procytrat DF 330'!D127)),EDATE(AB1126,12),IF(ISNUMBER(SEARCH("6",'Procytrat DF 330'!D127)),EDATE(AB1126,6),IF(ISNUMBER(SEARCH("3",'Procytrat DF 330'!D127)),EDATE(AB1126,3),DATEVALUE('Procytrat DF 330'!D127))))),""))</f>
        <v/>
      </c>
      <c r="AM1126" t="str">
        <f t="shared" ca="1" si="123"/>
        <v/>
      </c>
    </row>
    <row r="1127" spans="27:39" x14ac:dyDescent="0.3">
      <c r="AA1127" t="str">
        <f>IF(COUNTA('Procytrat DF 330'!A128,'Procytrat DF 330'!B128,'Procytrat DF 330'!C128)&gt;0,"DF 330","")</f>
        <v/>
      </c>
      <c r="AB1127" t="str">
        <f>IFERROR(IF(ISNUMBER('Procytrat DF 330'!A128),'Procytrat DF 330'!A128,DATEVALUE('Procytrat DF 330'!A128)),"")</f>
        <v/>
      </c>
      <c r="AC1127" t="str">
        <f>IF(AA1127="","",'Procytrat DF 330'!B128)</f>
        <v/>
      </c>
      <c r="AD1127" t="str">
        <f>IF(AA1127="","",IFERROR(1*'Procytrat DF 330'!C128,IFERROR(_xludf.NUMBERVALUE('Procytrat DF 330'!C128,".",","),IFERROR(_xludf.NUMBERVALUE('Procytrat DF 330'!C128,",","."),0))))</f>
        <v/>
      </c>
      <c r="AE1127" t="str">
        <f>IF(AA1127="","",'Procytrat DF 330'!M128)</f>
        <v/>
      </c>
      <c r="AF1127">
        <f t="shared" si="118"/>
        <v>0</v>
      </c>
      <c r="AG1127" t="str">
        <f t="shared" si="119"/>
        <v/>
      </c>
      <c r="AH1127" t="str">
        <f t="shared" si="120"/>
        <v/>
      </c>
      <c r="AI1127">
        <f t="shared" si="121"/>
        <v>0</v>
      </c>
      <c r="AJ1127">
        <f t="shared" si="122"/>
        <v>0</v>
      </c>
      <c r="AK1127">
        <v>0</v>
      </c>
      <c r="AL1127" t="str">
        <f>IF(AA1127="","",IFERROR(IF(ISNUMBER('Procytrat DF 330'!D128),'Procytrat DF 330'!D128,IF(ISNUMBER(SEARCH("12",'Procytrat DF 330'!D128)),EDATE(AB1127,12),IF(ISNUMBER(SEARCH("6",'Procytrat DF 330'!D128)),EDATE(AB1127,6),IF(ISNUMBER(SEARCH("3",'Procytrat DF 330'!D128)),EDATE(AB1127,3),DATEVALUE('Procytrat DF 330'!D128))))),""))</f>
        <v/>
      </c>
      <c r="AM1127" t="str">
        <f t="shared" ca="1" si="123"/>
        <v/>
      </c>
    </row>
    <row r="1128" spans="27:39" x14ac:dyDescent="0.3">
      <c r="AA1128" t="str">
        <f>IF(COUNTA('Procytrat DF 330'!A129,'Procytrat DF 330'!B129,'Procytrat DF 330'!C129)&gt;0,"DF 330","")</f>
        <v/>
      </c>
      <c r="AB1128" t="str">
        <f>IFERROR(IF(ISNUMBER('Procytrat DF 330'!A129),'Procytrat DF 330'!A129,DATEVALUE('Procytrat DF 330'!A129)),"")</f>
        <v/>
      </c>
      <c r="AC1128" t="str">
        <f>IF(AA1128="","",'Procytrat DF 330'!B129)</f>
        <v/>
      </c>
      <c r="AD1128" t="str">
        <f>IF(AA1128="","",IFERROR(1*'Procytrat DF 330'!C129,IFERROR(_xludf.NUMBERVALUE('Procytrat DF 330'!C129,".",","),IFERROR(_xludf.NUMBERVALUE('Procytrat DF 330'!C129,",","."),0))))</f>
        <v/>
      </c>
      <c r="AE1128" t="str">
        <f>IF(AA1128="","",'Procytrat DF 330'!M129)</f>
        <v/>
      </c>
      <c r="AF1128">
        <f t="shared" si="118"/>
        <v>0</v>
      </c>
      <c r="AG1128" t="str">
        <f t="shared" si="119"/>
        <v/>
      </c>
      <c r="AH1128" t="str">
        <f t="shared" si="120"/>
        <v/>
      </c>
      <c r="AI1128">
        <f t="shared" si="121"/>
        <v>0</v>
      </c>
      <c r="AJ1128">
        <f t="shared" si="122"/>
        <v>0</v>
      </c>
      <c r="AK1128">
        <v>0</v>
      </c>
      <c r="AL1128" t="str">
        <f>IF(AA1128="","",IFERROR(IF(ISNUMBER('Procytrat DF 330'!D129),'Procytrat DF 330'!D129,IF(ISNUMBER(SEARCH("12",'Procytrat DF 330'!D129)),EDATE(AB1128,12),IF(ISNUMBER(SEARCH("6",'Procytrat DF 330'!D129)),EDATE(AB1128,6),IF(ISNUMBER(SEARCH("3",'Procytrat DF 330'!D129)),EDATE(AB1128,3),DATEVALUE('Procytrat DF 330'!D129))))),""))</f>
        <v/>
      </c>
      <c r="AM1128" t="str">
        <f t="shared" ca="1" si="123"/>
        <v/>
      </c>
    </row>
    <row r="1129" spans="27:39" x14ac:dyDescent="0.3">
      <c r="AA1129" t="str">
        <f>IF(COUNTA('Procytrat DF 330'!A130,'Procytrat DF 330'!B130,'Procytrat DF 330'!C130)&gt;0,"DF 330","")</f>
        <v/>
      </c>
      <c r="AB1129" t="str">
        <f>IFERROR(IF(ISNUMBER('Procytrat DF 330'!A130),'Procytrat DF 330'!A130,DATEVALUE('Procytrat DF 330'!A130)),"")</f>
        <v/>
      </c>
      <c r="AC1129" t="str">
        <f>IF(AA1129="","",'Procytrat DF 330'!B130)</f>
        <v/>
      </c>
      <c r="AD1129" t="str">
        <f>IF(AA1129="","",IFERROR(1*'Procytrat DF 330'!C130,IFERROR(_xludf.NUMBERVALUE('Procytrat DF 330'!C130,".",","),IFERROR(_xludf.NUMBERVALUE('Procytrat DF 330'!C130,",","."),0))))</f>
        <v/>
      </c>
      <c r="AE1129" t="str">
        <f>IF(AA1129="","",'Procytrat DF 330'!M130)</f>
        <v/>
      </c>
      <c r="AF1129">
        <f t="shared" si="118"/>
        <v>0</v>
      </c>
      <c r="AG1129" t="str">
        <f t="shared" si="119"/>
        <v/>
      </c>
      <c r="AH1129" t="str">
        <f t="shared" si="120"/>
        <v/>
      </c>
      <c r="AI1129">
        <f t="shared" si="121"/>
        <v>0</v>
      </c>
      <c r="AJ1129">
        <f t="shared" si="122"/>
        <v>0</v>
      </c>
      <c r="AK1129">
        <v>0</v>
      </c>
      <c r="AL1129" t="str">
        <f>IF(AA1129="","",IFERROR(IF(ISNUMBER('Procytrat DF 330'!D130),'Procytrat DF 330'!D130,IF(ISNUMBER(SEARCH("12",'Procytrat DF 330'!D130)),EDATE(AB1129,12),IF(ISNUMBER(SEARCH("6",'Procytrat DF 330'!D130)),EDATE(AB1129,6),IF(ISNUMBER(SEARCH("3",'Procytrat DF 330'!D130)),EDATE(AB1129,3),DATEVALUE('Procytrat DF 330'!D130))))),""))</f>
        <v/>
      </c>
      <c r="AM1129" t="str">
        <f t="shared" ca="1" si="123"/>
        <v/>
      </c>
    </row>
    <row r="1130" spans="27:39" x14ac:dyDescent="0.3">
      <c r="AA1130" t="str">
        <f>IF(COUNTA('Procytrat DF 330'!A131,'Procytrat DF 330'!B131,'Procytrat DF 330'!C131)&gt;0,"DF 330","")</f>
        <v/>
      </c>
      <c r="AB1130" t="str">
        <f>IFERROR(IF(ISNUMBER('Procytrat DF 330'!A131),'Procytrat DF 330'!A131,DATEVALUE('Procytrat DF 330'!A131)),"")</f>
        <v/>
      </c>
      <c r="AC1130" t="str">
        <f>IF(AA1130="","",'Procytrat DF 330'!B131)</f>
        <v/>
      </c>
      <c r="AD1130" t="str">
        <f>IF(AA1130="","",IFERROR(1*'Procytrat DF 330'!C131,IFERROR(_xludf.NUMBERVALUE('Procytrat DF 330'!C131,".",","),IFERROR(_xludf.NUMBERVALUE('Procytrat DF 330'!C131,",","."),0))))</f>
        <v/>
      </c>
      <c r="AE1130" t="str">
        <f>IF(AA1130="","",'Procytrat DF 330'!M131)</f>
        <v/>
      </c>
      <c r="AF1130">
        <f t="shared" si="118"/>
        <v>0</v>
      </c>
      <c r="AG1130" t="str">
        <f t="shared" si="119"/>
        <v/>
      </c>
      <c r="AH1130" t="str">
        <f t="shared" si="120"/>
        <v/>
      </c>
      <c r="AI1130">
        <f t="shared" si="121"/>
        <v>0</v>
      </c>
      <c r="AJ1130">
        <f t="shared" si="122"/>
        <v>0</v>
      </c>
      <c r="AK1130">
        <v>0</v>
      </c>
      <c r="AL1130" t="str">
        <f>IF(AA1130="","",IFERROR(IF(ISNUMBER('Procytrat DF 330'!D131),'Procytrat DF 330'!D131,IF(ISNUMBER(SEARCH("12",'Procytrat DF 330'!D131)),EDATE(AB1130,12),IF(ISNUMBER(SEARCH("6",'Procytrat DF 330'!D131)),EDATE(AB1130,6),IF(ISNUMBER(SEARCH("3",'Procytrat DF 330'!D131)),EDATE(AB1130,3),DATEVALUE('Procytrat DF 330'!D131))))),""))</f>
        <v/>
      </c>
      <c r="AM1130" t="str">
        <f t="shared" ca="1" si="123"/>
        <v/>
      </c>
    </row>
    <row r="1131" spans="27:39" x14ac:dyDescent="0.3">
      <c r="AA1131" t="str">
        <f>IF(COUNTA('Procytrat DF 330'!A132,'Procytrat DF 330'!B132,'Procytrat DF 330'!C132)&gt;0,"DF 330","")</f>
        <v/>
      </c>
      <c r="AB1131" t="str">
        <f>IFERROR(IF(ISNUMBER('Procytrat DF 330'!A132),'Procytrat DF 330'!A132,DATEVALUE('Procytrat DF 330'!A132)),"")</f>
        <v/>
      </c>
      <c r="AC1131" t="str">
        <f>IF(AA1131="","",'Procytrat DF 330'!B132)</f>
        <v/>
      </c>
      <c r="AD1131" t="str">
        <f>IF(AA1131="","",IFERROR(1*'Procytrat DF 330'!C132,IFERROR(_xludf.NUMBERVALUE('Procytrat DF 330'!C132,".",","),IFERROR(_xludf.NUMBERVALUE('Procytrat DF 330'!C132,",","."),0))))</f>
        <v/>
      </c>
      <c r="AE1131" t="str">
        <f>IF(AA1131="","",'Procytrat DF 330'!M132)</f>
        <v/>
      </c>
      <c r="AF1131">
        <f t="shared" si="118"/>
        <v>0</v>
      </c>
      <c r="AG1131" t="str">
        <f t="shared" si="119"/>
        <v/>
      </c>
      <c r="AH1131" t="str">
        <f t="shared" si="120"/>
        <v/>
      </c>
      <c r="AI1131">
        <f t="shared" si="121"/>
        <v>0</v>
      </c>
      <c r="AJ1131">
        <f t="shared" si="122"/>
        <v>0</v>
      </c>
      <c r="AK1131">
        <v>0</v>
      </c>
      <c r="AL1131" t="str">
        <f>IF(AA1131="","",IFERROR(IF(ISNUMBER('Procytrat DF 330'!D132),'Procytrat DF 330'!D132,IF(ISNUMBER(SEARCH("12",'Procytrat DF 330'!D132)),EDATE(AB1131,12),IF(ISNUMBER(SEARCH("6",'Procytrat DF 330'!D132)),EDATE(AB1131,6),IF(ISNUMBER(SEARCH("3",'Procytrat DF 330'!D132)),EDATE(AB1131,3),DATEVALUE('Procytrat DF 330'!D132))))),""))</f>
        <v/>
      </c>
      <c r="AM1131" t="str">
        <f t="shared" ca="1" si="123"/>
        <v/>
      </c>
    </row>
    <row r="1132" spans="27:39" x14ac:dyDescent="0.3">
      <c r="AA1132" t="str">
        <f>IF(COUNTA('Procytrat DF 330'!A133,'Procytrat DF 330'!B133,'Procytrat DF 330'!C133)&gt;0,"DF 330","")</f>
        <v/>
      </c>
      <c r="AB1132" t="str">
        <f>IFERROR(IF(ISNUMBER('Procytrat DF 330'!A133),'Procytrat DF 330'!A133,DATEVALUE('Procytrat DF 330'!A133)),"")</f>
        <v/>
      </c>
      <c r="AC1132" t="str">
        <f>IF(AA1132="","",'Procytrat DF 330'!B133)</f>
        <v/>
      </c>
      <c r="AD1132" t="str">
        <f>IF(AA1132="","",IFERROR(1*'Procytrat DF 330'!C133,IFERROR(_xludf.NUMBERVALUE('Procytrat DF 330'!C133,".",","),IFERROR(_xludf.NUMBERVALUE('Procytrat DF 330'!C133,",","."),0))))</f>
        <v/>
      </c>
      <c r="AE1132" t="str">
        <f>IF(AA1132="","",'Procytrat DF 330'!M133)</f>
        <v/>
      </c>
      <c r="AF1132">
        <f t="shared" si="118"/>
        <v>0</v>
      </c>
      <c r="AG1132" t="str">
        <f t="shared" si="119"/>
        <v/>
      </c>
      <c r="AH1132" t="str">
        <f t="shared" si="120"/>
        <v/>
      </c>
      <c r="AI1132">
        <f t="shared" si="121"/>
        <v>0</v>
      </c>
      <c r="AJ1132">
        <f t="shared" si="122"/>
        <v>0</v>
      </c>
      <c r="AK1132">
        <v>0</v>
      </c>
      <c r="AL1132" t="str">
        <f>IF(AA1132="","",IFERROR(IF(ISNUMBER('Procytrat DF 330'!D133),'Procytrat DF 330'!D133,IF(ISNUMBER(SEARCH("12",'Procytrat DF 330'!D133)),EDATE(AB1132,12),IF(ISNUMBER(SEARCH("6",'Procytrat DF 330'!D133)),EDATE(AB1132,6),IF(ISNUMBER(SEARCH("3",'Procytrat DF 330'!D133)),EDATE(AB1132,3),DATEVALUE('Procytrat DF 330'!D133))))),""))</f>
        <v/>
      </c>
      <c r="AM1132" t="str">
        <f t="shared" ca="1" si="123"/>
        <v/>
      </c>
    </row>
    <row r="1133" spans="27:39" x14ac:dyDescent="0.3">
      <c r="AA1133" t="str">
        <f>IF(COUNTA('Procytrat DF 330'!A134,'Procytrat DF 330'!B134,'Procytrat DF 330'!C134)&gt;0,"DF 330","")</f>
        <v/>
      </c>
      <c r="AB1133" t="str">
        <f>IFERROR(IF(ISNUMBER('Procytrat DF 330'!A134),'Procytrat DF 330'!A134,DATEVALUE('Procytrat DF 330'!A134)),"")</f>
        <v/>
      </c>
      <c r="AC1133" t="str">
        <f>IF(AA1133="","",'Procytrat DF 330'!B134)</f>
        <v/>
      </c>
      <c r="AD1133" t="str">
        <f>IF(AA1133="","",IFERROR(1*'Procytrat DF 330'!C134,IFERROR(_xludf.NUMBERVALUE('Procytrat DF 330'!C134,".",","),IFERROR(_xludf.NUMBERVALUE('Procytrat DF 330'!C134,",","."),0))))</f>
        <v/>
      </c>
      <c r="AE1133" t="str">
        <f>IF(AA1133="","",'Procytrat DF 330'!M134)</f>
        <v/>
      </c>
      <c r="AF1133">
        <f t="shared" si="118"/>
        <v>0</v>
      </c>
      <c r="AG1133" t="str">
        <f t="shared" si="119"/>
        <v/>
      </c>
      <c r="AH1133" t="str">
        <f t="shared" si="120"/>
        <v/>
      </c>
      <c r="AI1133">
        <f t="shared" si="121"/>
        <v>0</v>
      </c>
      <c r="AJ1133">
        <f t="shared" si="122"/>
        <v>0</v>
      </c>
      <c r="AK1133">
        <v>0</v>
      </c>
      <c r="AL1133" t="str">
        <f>IF(AA1133="","",IFERROR(IF(ISNUMBER('Procytrat DF 330'!D134),'Procytrat DF 330'!D134,IF(ISNUMBER(SEARCH("12",'Procytrat DF 330'!D134)),EDATE(AB1133,12),IF(ISNUMBER(SEARCH("6",'Procytrat DF 330'!D134)),EDATE(AB1133,6),IF(ISNUMBER(SEARCH("3",'Procytrat DF 330'!D134)),EDATE(AB1133,3),DATEVALUE('Procytrat DF 330'!D134))))),""))</f>
        <v/>
      </c>
      <c r="AM1133" t="str">
        <f t="shared" ca="1" si="123"/>
        <v/>
      </c>
    </row>
    <row r="1134" spans="27:39" x14ac:dyDescent="0.3">
      <c r="AA1134" t="str">
        <f>IF(COUNTA('Procytrat DF 330'!A135,'Procytrat DF 330'!B135,'Procytrat DF 330'!C135)&gt;0,"DF 330","")</f>
        <v/>
      </c>
      <c r="AB1134" t="str">
        <f>IFERROR(IF(ISNUMBER('Procytrat DF 330'!A135),'Procytrat DF 330'!A135,DATEVALUE('Procytrat DF 330'!A135)),"")</f>
        <v/>
      </c>
      <c r="AC1134" t="str">
        <f>IF(AA1134="","",'Procytrat DF 330'!B135)</f>
        <v/>
      </c>
      <c r="AD1134" t="str">
        <f>IF(AA1134="","",IFERROR(1*'Procytrat DF 330'!C135,IFERROR(_xludf.NUMBERVALUE('Procytrat DF 330'!C135,".",","),IFERROR(_xludf.NUMBERVALUE('Procytrat DF 330'!C135,",","."),0))))</f>
        <v/>
      </c>
      <c r="AE1134" t="str">
        <f>IF(AA1134="","",'Procytrat DF 330'!M135)</f>
        <v/>
      </c>
      <c r="AF1134">
        <f t="shared" si="118"/>
        <v>0</v>
      </c>
      <c r="AG1134" t="str">
        <f t="shared" si="119"/>
        <v/>
      </c>
      <c r="AH1134" t="str">
        <f t="shared" si="120"/>
        <v/>
      </c>
      <c r="AI1134">
        <f t="shared" si="121"/>
        <v>0</v>
      </c>
      <c r="AJ1134">
        <f t="shared" si="122"/>
        <v>0</v>
      </c>
      <c r="AK1134">
        <v>0</v>
      </c>
      <c r="AL1134" t="str">
        <f>IF(AA1134="","",IFERROR(IF(ISNUMBER('Procytrat DF 330'!D135),'Procytrat DF 330'!D135,IF(ISNUMBER(SEARCH("12",'Procytrat DF 330'!D135)),EDATE(AB1134,12),IF(ISNUMBER(SEARCH("6",'Procytrat DF 330'!D135)),EDATE(AB1134,6),IF(ISNUMBER(SEARCH("3",'Procytrat DF 330'!D135)),EDATE(AB1134,3),DATEVALUE('Procytrat DF 330'!D135))))),""))</f>
        <v/>
      </c>
      <c r="AM1134" t="str">
        <f t="shared" ca="1" si="123"/>
        <v/>
      </c>
    </row>
    <row r="1135" spans="27:39" x14ac:dyDescent="0.3">
      <c r="AA1135" t="str">
        <f>IF(COUNTA('Procytrat DF 330'!A136,'Procytrat DF 330'!B136,'Procytrat DF 330'!C136)&gt;0,"DF 330","")</f>
        <v/>
      </c>
      <c r="AB1135" t="str">
        <f>IFERROR(IF(ISNUMBER('Procytrat DF 330'!A136),'Procytrat DF 330'!A136,DATEVALUE('Procytrat DF 330'!A136)),"")</f>
        <v/>
      </c>
      <c r="AC1135" t="str">
        <f>IF(AA1135="","",'Procytrat DF 330'!B136)</f>
        <v/>
      </c>
      <c r="AD1135" t="str">
        <f>IF(AA1135="","",IFERROR(1*'Procytrat DF 330'!C136,IFERROR(_xludf.NUMBERVALUE('Procytrat DF 330'!C136,".",","),IFERROR(_xludf.NUMBERVALUE('Procytrat DF 330'!C136,",","."),0))))</f>
        <v/>
      </c>
      <c r="AE1135" t="str">
        <f>IF(AA1135="","",'Procytrat DF 330'!M136)</f>
        <v/>
      </c>
      <c r="AF1135">
        <f t="shared" si="118"/>
        <v>0</v>
      </c>
      <c r="AG1135" t="str">
        <f t="shared" si="119"/>
        <v/>
      </c>
      <c r="AH1135" t="str">
        <f t="shared" si="120"/>
        <v/>
      </c>
      <c r="AI1135">
        <f t="shared" si="121"/>
        <v>0</v>
      </c>
      <c r="AJ1135">
        <f t="shared" si="122"/>
        <v>0</v>
      </c>
      <c r="AK1135">
        <v>0</v>
      </c>
      <c r="AL1135" t="str">
        <f>IF(AA1135="","",IFERROR(IF(ISNUMBER('Procytrat DF 330'!D136),'Procytrat DF 330'!D136,IF(ISNUMBER(SEARCH("12",'Procytrat DF 330'!D136)),EDATE(AB1135,12),IF(ISNUMBER(SEARCH("6",'Procytrat DF 330'!D136)),EDATE(AB1135,6),IF(ISNUMBER(SEARCH("3",'Procytrat DF 330'!D136)),EDATE(AB1135,3),DATEVALUE('Procytrat DF 330'!D136))))),""))</f>
        <v/>
      </c>
      <c r="AM1135" t="str">
        <f t="shared" ca="1" si="123"/>
        <v/>
      </c>
    </row>
    <row r="1136" spans="27:39" x14ac:dyDescent="0.3">
      <c r="AA1136" t="str">
        <f>IF(COUNTA('Procytrat DF 330'!A137,'Procytrat DF 330'!B137,'Procytrat DF 330'!C137)&gt;0,"DF 330","")</f>
        <v/>
      </c>
      <c r="AB1136" t="str">
        <f>IFERROR(IF(ISNUMBER('Procytrat DF 330'!A137),'Procytrat DF 330'!A137,DATEVALUE('Procytrat DF 330'!A137)),"")</f>
        <v/>
      </c>
      <c r="AC1136" t="str">
        <f>IF(AA1136="","",'Procytrat DF 330'!B137)</f>
        <v/>
      </c>
      <c r="AD1136" t="str">
        <f>IF(AA1136="","",IFERROR(1*'Procytrat DF 330'!C137,IFERROR(_xludf.NUMBERVALUE('Procytrat DF 330'!C137,".",","),IFERROR(_xludf.NUMBERVALUE('Procytrat DF 330'!C137,",","."),0))))</f>
        <v/>
      </c>
      <c r="AE1136" t="str">
        <f>IF(AA1136="","",'Procytrat DF 330'!M137)</f>
        <v/>
      </c>
      <c r="AF1136">
        <f t="shared" si="118"/>
        <v>0</v>
      </c>
      <c r="AG1136" t="str">
        <f t="shared" si="119"/>
        <v/>
      </c>
      <c r="AH1136" t="str">
        <f t="shared" si="120"/>
        <v/>
      </c>
      <c r="AI1136">
        <f t="shared" si="121"/>
        <v>0</v>
      </c>
      <c r="AJ1136">
        <f t="shared" si="122"/>
        <v>0</v>
      </c>
      <c r="AK1136">
        <v>0</v>
      </c>
      <c r="AL1136" t="str">
        <f>IF(AA1136="","",IFERROR(IF(ISNUMBER('Procytrat DF 330'!D137),'Procytrat DF 330'!D137,IF(ISNUMBER(SEARCH("12",'Procytrat DF 330'!D137)),EDATE(AB1136,12),IF(ISNUMBER(SEARCH("6",'Procytrat DF 330'!D137)),EDATE(AB1136,6),IF(ISNUMBER(SEARCH("3",'Procytrat DF 330'!D137)),EDATE(AB1136,3),DATEVALUE('Procytrat DF 330'!D137))))),""))</f>
        <v/>
      </c>
      <c r="AM1136" t="str">
        <f t="shared" ca="1" si="123"/>
        <v/>
      </c>
    </row>
    <row r="1137" spans="27:39" x14ac:dyDescent="0.3">
      <c r="AA1137" t="str">
        <f>IF(COUNTA('Procytrat DF 330'!A138,'Procytrat DF 330'!B138,'Procytrat DF 330'!C138)&gt;0,"DF 330","")</f>
        <v/>
      </c>
      <c r="AB1137" t="str">
        <f>IFERROR(IF(ISNUMBER('Procytrat DF 330'!A138),'Procytrat DF 330'!A138,DATEVALUE('Procytrat DF 330'!A138)),"")</f>
        <v/>
      </c>
      <c r="AC1137" t="str">
        <f>IF(AA1137="","",'Procytrat DF 330'!B138)</f>
        <v/>
      </c>
      <c r="AD1137" t="str">
        <f>IF(AA1137="","",IFERROR(1*'Procytrat DF 330'!C138,IFERROR(_xludf.NUMBERVALUE('Procytrat DF 330'!C138,".",","),IFERROR(_xludf.NUMBERVALUE('Procytrat DF 330'!C138,",","."),0))))</f>
        <v/>
      </c>
      <c r="AE1137" t="str">
        <f>IF(AA1137="","",'Procytrat DF 330'!M138)</f>
        <v/>
      </c>
      <c r="AF1137">
        <f t="shared" si="118"/>
        <v>0</v>
      </c>
      <c r="AG1137" t="str">
        <f t="shared" si="119"/>
        <v/>
      </c>
      <c r="AH1137" t="str">
        <f t="shared" si="120"/>
        <v/>
      </c>
      <c r="AI1137">
        <f t="shared" si="121"/>
        <v>0</v>
      </c>
      <c r="AJ1137">
        <f t="shared" si="122"/>
        <v>0</v>
      </c>
      <c r="AK1137">
        <v>0</v>
      </c>
      <c r="AL1137" t="str">
        <f>IF(AA1137="","",IFERROR(IF(ISNUMBER('Procytrat DF 330'!D138),'Procytrat DF 330'!D138,IF(ISNUMBER(SEARCH("12",'Procytrat DF 330'!D138)),EDATE(AB1137,12),IF(ISNUMBER(SEARCH("6",'Procytrat DF 330'!D138)),EDATE(AB1137,6),IF(ISNUMBER(SEARCH("3",'Procytrat DF 330'!D138)),EDATE(AB1137,3),DATEVALUE('Procytrat DF 330'!D138))))),""))</f>
        <v/>
      </c>
      <c r="AM1137" t="str">
        <f t="shared" ca="1" si="123"/>
        <v/>
      </c>
    </row>
    <row r="1138" spans="27:39" x14ac:dyDescent="0.3">
      <c r="AA1138" t="str">
        <f>IF(COUNTA('Procytrat DF 330'!A139,'Procytrat DF 330'!B139,'Procytrat DF 330'!C139)&gt;0,"DF 330","")</f>
        <v/>
      </c>
      <c r="AB1138" t="str">
        <f>IFERROR(IF(ISNUMBER('Procytrat DF 330'!A139),'Procytrat DF 330'!A139,DATEVALUE('Procytrat DF 330'!A139)),"")</f>
        <v/>
      </c>
      <c r="AC1138" t="str">
        <f>IF(AA1138="","",'Procytrat DF 330'!B139)</f>
        <v/>
      </c>
      <c r="AD1138" t="str">
        <f>IF(AA1138="","",IFERROR(1*'Procytrat DF 330'!C139,IFERROR(_xludf.NUMBERVALUE('Procytrat DF 330'!C139,".",","),IFERROR(_xludf.NUMBERVALUE('Procytrat DF 330'!C139,",","."),0))))</f>
        <v/>
      </c>
      <c r="AE1138" t="str">
        <f>IF(AA1138="","",'Procytrat DF 330'!M139)</f>
        <v/>
      </c>
      <c r="AF1138">
        <f t="shared" si="118"/>
        <v>0</v>
      </c>
      <c r="AG1138" t="str">
        <f t="shared" si="119"/>
        <v/>
      </c>
      <c r="AH1138" t="str">
        <f t="shared" si="120"/>
        <v/>
      </c>
      <c r="AI1138">
        <f t="shared" si="121"/>
        <v>0</v>
      </c>
      <c r="AJ1138">
        <f t="shared" si="122"/>
        <v>0</v>
      </c>
      <c r="AK1138">
        <v>0</v>
      </c>
      <c r="AL1138" t="str">
        <f>IF(AA1138="","",IFERROR(IF(ISNUMBER('Procytrat DF 330'!D139),'Procytrat DF 330'!D139,IF(ISNUMBER(SEARCH("12",'Procytrat DF 330'!D139)),EDATE(AB1138,12),IF(ISNUMBER(SEARCH("6",'Procytrat DF 330'!D139)),EDATE(AB1138,6),IF(ISNUMBER(SEARCH("3",'Procytrat DF 330'!D139)),EDATE(AB1138,3),DATEVALUE('Procytrat DF 330'!D139))))),""))</f>
        <v/>
      </c>
      <c r="AM1138" t="str">
        <f t="shared" ca="1" si="123"/>
        <v/>
      </c>
    </row>
    <row r="1139" spans="27:39" x14ac:dyDescent="0.3">
      <c r="AA1139" t="str">
        <f>IF(COUNTA('Procytrat DF 330'!A140,'Procytrat DF 330'!B140,'Procytrat DF 330'!C140)&gt;0,"DF 330","")</f>
        <v/>
      </c>
      <c r="AB1139" t="str">
        <f>IFERROR(IF(ISNUMBER('Procytrat DF 330'!A140),'Procytrat DF 330'!A140,DATEVALUE('Procytrat DF 330'!A140)),"")</f>
        <v/>
      </c>
      <c r="AC1139" t="str">
        <f>IF(AA1139="","",'Procytrat DF 330'!B140)</f>
        <v/>
      </c>
      <c r="AD1139" t="str">
        <f>IF(AA1139="","",IFERROR(1*'Procytrat DF 330'!C140,IFERROR(_xludf.NUMBERVALUE('Procytrat DF 330'!C140,".",","),IFERROR(_xludf.NUMBERVALUE('Procytrat DF 330'!C140,",","."),0))))</f>
        <v/>
      </c>
      <c r="AE1139" t="str">
        <f>IF(AA1139="","",'Procytrat DF 330'!M140)</f>
        <v/>
      </c>
      <c r="AF1139">
        <f t="shared" si="118"/>
        <v>0</v>
      </c>
      <c r="AG1139" t="str">
        <f t="shared" si="119"/>
        <v/>
      </c>
      <c r="AH1139" t="str">
        <f t="shared" si="120"/>
        <v/>
      </c>
      <c r="AI1139">
        <f t="shared" si="121"/>
        <v>0</v>
      </c>
      <c r="AJ1139">
        <f t="shared" si="122"/>
        <v>0</v>
      </c>
      <c r="AK1139">
        <v>0</v>
      </c>
      <c r="AL1139" t="str">
        <f>IF(AA1139="","",IFERROR(IF(ISNUMBER('Procytrat DF 330'!D140),'Procytrat DF 330'!D140,IF(ISNUMBER(SEARCH("12",'Procytrat DF 330'!D140)),EDATE(AB1139,12),IF(ISNUMBER(SEARCH("6",'Procytrat DF 330'!D140)),EDATE(AB1139,6),IF(ISNUMBER(SEARCH("3",'Procytrat DF 330'!D140)),EDATE(AB1139,3),DATEVALUE('Procytrat DF 330'!D140))))),""))</f>
        <v/>
      </c>
      <c r="AM1139" t="str">
        <f t="shared" ca="1" si="123"/>
        <v/>
      </c>
    </row>
    <row r="1140" spans="27:39" x14ac:dyDescent="0.3">
      <c r="AA1140" t="str">
        <f>IF(COUNTA('Procytrat DF 330'!A141,'Procytrat DF 330'!B141,'Procytrat DF 330'!C141)&gt;0,"DF 330","")</f>
        <v/>
      </c>
      <c r="AB1140" t="str">
        <f>IFERROR(IF(ISNUMBER('Procytrat DF 330'!A141),'Procytrat DF 330'!A141,DATEVALUE('Procytrat DF 330'!A141)),"")</f>
        <v/>
      </c>
      <c r="AC1140" t="str">
        <f>IF(AA1140="","",'Procytrat DF 330'!B141)</f>
        <v/>
      </c>
      <c r="AD1140" t="str">
        <f>IF(AA1140="","",IFERROR(1*'Procytrat DF 330'!C141,IFERROR(_xludf.NUMBERVALUE('Procytrat DF 330'!C141,".",","),IFERROR(_xludf.NUMBERVALUE('Procytrat DF 330'!C141,",","."),0))))</f>
        <v/>
      </c>
      <c r="AE1140" t="str">
        <f>IF(AA1140="","",'Procytrat DF 330'!M141)</f>
        <v/>
      </c>
      <c r="AF1140">
        <f t="shared" si="118"/>
        <v>0</v>
      </c>
      <c r="AG1140" t="str">
        <f t="shared" si="119"/>
        <v/>
      </c>
      <c r="AH1140" t="str">
        <f t="shared" si="120"/>
        <v/>
      </c>
      <c r="AI1140">
        <f t="shared" si="121"/>
        <v>0</v>
      </c>
      <c r="AJ1140">
        <f t="shared" si="122"/>
        <v>0</v>
      </c>
      <c r="AK1140">
        <v>0</v>
      </c>
      <c r="AL1140" t="str">
        <f>IF(AA1140="","",IFERROR(IF(ISNUMBER('Procytrat DF 330'!D141),'Procytrat DF 330'!D141,IF(ISNUMBER(SEARCH("12",'Procytrat DF 330'!D141)),EDATE(AB1140,12),IF(ISNUMBER(SEARCH("6",'Procytrat DF 330'!D141)),EDATE(AB1140,6),IF(ISNUMBER(SEARCH("3",'Procytrat DF 330'!D141)),EDATE(AB1140,3),DATEVALUE('Procytrat DF 330'!D141))))),""))</f>
        <v/>
      </c>
      <c r="AM1140" t="str">
        <f t="shared" ca="1" si="123"/>
        <v/>
      </c>
    </row>
    <row r="1141" spans="27:39" x14ac:dyDescent="0.3">
      <c r="AA1141" t="str">
        <f>IF(COUNTA('Procytrat DF 330'!A142,'Procytrat DF 330'!B142,'Procytrat DF 330'!C142)&gt;0,"DF 330","")</f>
        <v/>
      </c>
      <c r="AB1141" t="str">
        <f>IFERROR(IF(ISNUMBER('Procytrat DF 330'!A142),'Procytrat DF 330'!A142,DATEVALUE('Procytrat DF 330'!A142)),"")</f>
        <v/>
      </c>
      <c r="AC1141" t="str">
        <f>IF(AA1141="","",'Procytrat DF 330'!B142)</f>
        <v/>
      </c>
      <c r="AD1141" t="str">
        <f>IF(AA1141="","",IFERROR(1*'Procytrat DF 330'!C142,IFERROR(_xludf.NUMBERVALUE('Procytrat DF 330'!C142,".",","),IFERROR(_xludf.NUMBERVALUE('Procytrat DF 330'!C142,",","."),0))))</f>
        <v/>
      </c>
      <c r="AE1141" t="str">
        <f>IF(AA1141="","",'Procytrat DF 330'!M142)</f>
        <v/>
      </c>
      <c r="AF1141">
        <f t="shared" si="118"/>
        <v>0</v>
      </c>
      <c r="AG1141" t="str">
        <f t="shared" si="119"/>
        <v/>
      </c>
      <c r="AH1141" t="str">
        <f t="shared" si="120"/>
        <v/>
      </c>
      <c r="AI1141">
        <f t="shared" si="121"/>
        <v>0</v>
      </c>
      <c r="AJ1141">
        <f t="shared" si="122"/>
        <v>0</v>
      </c>
      <c r="AK1141">
        <v>0</v>
      </c>
      <c r="AL1141" t="str">
        <f>IF(AA1141="","",IFERROR(IF(ISNUMBER('Procytrat DF 330'!D142),'Procytrat DF 330'!D142,IF(ISNUMBER(SEARCH("12",'Procytrat DF 330'!D142)),EDATE(AB1141,12),IF(ISNUMBER(SEARCH("6",'Procytrat DF 330'!D142)),EDATE(AB1141,6),IF(ISNUMBER(SEARCH("3",'Procytrat DF 330'!D142)),EDATE(AB1141,3),DATEVALUE('Procytrat DF 330'!D142))))),""))</f>
        <v/>
      </c>
      <c r="AM1141" t="str">
        <f t="shared" ca="1" si="123"/>
        <v/>
      </c>
    </row>
    <row r="1142" spans="27:39" x14ac:dyDescent="0.3">
      <c r="AA1142" t="str">
        <f>IF(COUNTA('Procytrat DF 330'!A143,'Procytrat DF 330'!B143,'Procytrat DF 330'!C143)&gt;0,"DF 330","")</f>
        <v/>
      </c>
      <c r="AB1142" t="str">
        <f>IFERROR(IF(ISNUMBER('Procytrat DF 330'!A143),'Procytrat DF 330'!A143,DATEVALUE('Procytrat DF 330'!A143)),"")</f>
        <v/>
      </c>
      <c r="AC1142" t="str">
        <f>IF(AA1142="","",'Procytrat DF 330'!B143)</f>
        <v/>
      </c>
      <c r="AD1142" t="str">
        <f>IF(AA1142="","",IFERROR(1*'Procytrat DF 330'!C143,IFERROR(_xludf.NUMBERVALUE('Procytrat DF 330'!C143,".",","),IFERROR(_xludf.NUMBERVALUE('Procytrat DF 330'!C143,",","."),0))))</f>
        <v/>
      </c>
      <c r="AE1142" t="str">
        <f>IF(AA1142="","",'Procytrat DF 330'!M143)</f>
        <v/>
      </c>
      <c r="AF1142">
        <f t="shared" si="118"/>
        <v>0</v>
      </c>
      <c r="AG1142" t="str">
        <f t="shared" si="119"/>
        <v/>
      </c>
      <c r="AH1142" t="str">
        <f t="shared" si="120"/>
        <v/>
      </c>
      <c r="AI1142">
        <f t="shared" si="121"/>
        <v>0</v>
      </c>
      <c r="AJ1142">
        <f t="shared" si="122"/>
        <v>0</v>
      </c>
      <c r="AK1142">
        <v>0</v>
      </c>
      <c r="AL1142" t="str">
        <f>IF(AA1142="","",IFERROR(IF(ISNUMBER('Procytrat DF 330'!D143),'Procytrat DF 330'!D143,IF(ISNUMBER(SEARCH("12",'Procytrat DF 330'!D143)),EDATE(AB1142,12),IF(ISNUMBER(SEARCH("6",'Procytrat DF 330'!D143)),EDATE(AB1142,6),IF(ISNUMBER(SEARCH("3",'Procytrat DF 330'!D143)),EDATE(AB1142,3),DATEVALUE('Procytrat DF 330'!D143))))),""))</f>
        <v/>
      </c>
      <c r="AM1142" t="str">
        <f t="shared" ca="1" si="123"/>
        <v/>
      </c>
    </row>
    <row r="1143" spans="27:39" x14ac:dyDescent="0.3">
      <c r="AA1143" t="str">
        <f>IF(COUNTA('Procytrat DF 330'!A144,'Procytrat DF 330'!B144,'Procytrat DF 330'!C144)&gt;0,"DF 330","")</f>
        <v/>
      </c>
      <c r="AB1143" t="str">
        <f>IFERROR(IF(ISNUMBER('Procytrat DF 330'!A144),'Procytrat DF 330'!A144,DATEVALUE('Procytrat DF 330'!A144)),"")</f>
        <v/>
      </c>
      <c r="AC1143" t="str">
        <f>IF(AA1143="","",'Procytrat DF 330'!B144)</f>
        <v/>
      </c>
      <c r="AD1143" t="str">
        <f>IF(AA1143="","",IFERROR(1*'Procytrat DF 330'!C144,IFERROR(_xludf.NUMBERVALUE('Procytrat DF 330'!C144,".",","),IFERROR(_xludf.NUMBERVALUE('Procytrat DF 330'!C144,",","."),0))))</f>
        <v/>
      </c>
      <c r="AE1143" t="str">
        <f>IF(AA1143="","",'Procytrat DF 330'!M144)</f>
        <v/>
      </c>
      <c r="AF1143">
        <f t="shared" si="118"/>
        <v>0</v>
      </c>
      <c r="AG1143" t="str">
        <f t="shared" si="119"/>
        <v/>
      </c>
      <c r="AH1143" t="str">
        <f t="shared" si="120"/>
        <v/>
      </c>
      <c r="AI1143">
        <f t="shared" si="121"/>
        <v>0</v>
      </c>
      <c r="AJ1143">
        <f t="shared" si="122"/>
        <v>0</v>
      </c>
      <c r="AK1143">
        <v>0</v>
      </c>
      <c r="AL1143" t="str">
        <f>IF(AA1143="","",IFERROR(IF(ISNUMBER('Procytrat DF 330'!D144),'Procytrat DF 330'!D144,IF(ISNUMBER(SEARCH("12",'Procytrat DF 330'!D144)),EDATE(AB1143,12),IF(ISNUMBER(SEARCH("6",'Procytrat DF 330'!D144)),EDATE(AB1143,6),IF(ISNUMBER(SEARCH("3",'Procytrat DF 330'!D144)),EDATE(AB1143,3),DATEVALUE('Procytrat DF 330'!D144))))),""))</f>
        <v/>
      </c>
      <c r="AM1143" t="str">
        <f t="shared" ca="1" si="123"/>
        <v/>
      </c>
    </row>
    <row r="1144" spans="27:39" x14ac:dyDescent="0.3">
      <c r="AA1144" t="str">
        <f>IF(COUNTA('Procytrat DF 330'!A145,'Procytrat DF 330'!B145,'Procytrat DF 330'!C145)&gt;0,"DF 330","")</f>
        <v/>
      </c>
      <c r="AB1144" t="str">
        <f>IFERROR(IF(ISNUMBER('Procytrat DF 330'!A145),'Procytrat DF 330'!A145,DATEVALUE('Procytrat DF 330'!A145)),"")</f>
        <v/>
      </c>
      <c r="AC1144" t="str">
        <f>IF(AA1144="","",'Procytrat DF 330'!B145)</f>
        <v/>
      </c>
      <c r="AD1144" t="str">
        <f>IF(AA1144="","",IFERROR(1*'Procytrat DF 330'!C145,IFERROR(_xludf.NUMBERVALUE('Procytrat DF 330'!C145,".",","),IFERROR(_xludf.NUMBERVALUE('Procytrat DF 330'!C145,",","."),0))))</f>
        <v/>
      </c>
      <c r="AE1144" t="str">
        <f>IF(AA1144="","",'Procytrat DF 330'!M145)</f>
        <v/>
      </c>
      <c r="AF1144">
        <f t="shared" si="118"/>
        <v>0</v>
      </c>
      <c r="AG1144" t="str">
        <f t="shared" si="119"/>
        <v/>
      </c>
      <c r="AH1144" t="str">
        <f t="shared" si="120"/>
        <v/>
      </c>
      <c r="AI1144">
        <f t="shared" si="121"/>
        <v>0</v>
      </c>
      <c r="AJ1144">
        <f t="shared" si="122"/>
        <v>0</v>
      </c>
      <c r="AK1144">
        <v>0</v>
      </c>
      <c r="AL1144" t="str">
        <f>IF(AA1144="","",IFERROR(IF(ISNUMBER('Procytrat DF 330'!D145),'Procytrat DF 330'!D145,IF(ISNUMBER(SEARCH("12",'Procytrat DF 330'!D145)),EDATE(AB1144,12),IF(ISNUMBER(SEARCH("6",'Procytrat DF 330'!D145)),EDATE(AB1144,6),IF(ISNUMBER(SEARCH("3",'Procytrat DF 330'!D145)),EDATE(AB1144,3),DATEVALUE('Procytrat DF 330'!D145))))),""))</f>
        <v/>
      </c>
      <c r="AM1144" t="str">
        <f t="shared" ca="1" si="123"/>
        <v/>
      </c>
    </row>
    <row r="1145" spans="27:39" x14ac:dyDescent="0.3">
      <c r="AA1145" t="str">
        <f>IF(COUNTA('Procytrat DF 330'!A146,'Procytrat DF 330'!B146,'Procytrat DF 330'!C146)&gt;0,"DF 330","")</f>
        <v/>
      </c>
      <c r="AB1145" t="str">
        <f>IFERROR(IF(ISNUMBER('Procytrat DF 330'!A146),'Procytrat DF 330'!A146,DATEVALUE('Procytrat DF 330'!A146)),"")</f>
        <v/>
      </c>
      <c r="AC1145" t="str">
        <f>IF(AA1145="","",'Procytrat DF 330'!B146)</f>
        <v/>
      </c>
      <c r="AD1145" t="str">
        <f>IF(AA1145="","",IFERROR(1*'Procytrat DF 330'!C146,IFERROR(_xludf.NUMBERVALUE('Procytrat DF 330'!C146,".",","),IFERROR(_xludf.NUMBERVALUE('Procytrat DF 330'!C146,",","."),0))))</f>
        <v/>
      </c>
      <c r="AE1145" t="str">
        <f>IF(AA1145="","",'Procytrat DF 330'!M146)</f>
        <v/>
      </c>
      <c r="AF1145">
        <f t="shared" si="118"/>
        <v>0</v>
      </c>
      <c r="AG1145" t="str">
        <f t="shared" si="119"/>
        <v/>
      </c>
      <c r="AH1145" t="str">
        <f t="shared" si="120"/>
        <v/>
      </c>
      <c r="AI1145">
        <f t="shared" si="121"/>
        <v>0</v>
      </c>
      <c r="AJ1145">
        <f t="shared" si="122"/>
        <v>0</v>
      </c>
      <c r="AK1145">
        <v>0</v>
      </c>
      <c r="AL1145" t="str">
        <f>IF(AA1145="","",IFERROR(IF(ISNUMBER('Procytrat DF 330'!D146),'Procytrat DF 330'!D146,IF(ISNUMBER(SEARCH("12",'Procytrat DF 330'!D146)),EDATE(AB1145,12),IF(ISNUMBER(SEARCH("6",'Procytrat DF 330'!D146)),EDATE(AB1145,6),IF(ISNUMBER(SEARCH("3",'Procytrat DF 330'!D146)),EDATE(AB1145,3),DATEVALUE('Procytrat DF 330'!D146))))),""))</f>
        <v/>
      </c>
      <c r="AM1145" t="str">
        <f t="shared" ca="1" si="123"/>
        <v/>
      </c>
    </row>
    <row r="1146" spans="27:39" x14ac:dyDescent="0.3">
      <c r="AA1146" t="str">
        <f>IF(COUNTA('Procytrat DF 330'!A147,'Procytrat DF 330'!B147,'Procytrat DF 330'!C147)&gt;0,"DF 330","")</f>
        <v/>
      </c>
      <c r="AB1146" t="str">
        <f>IFERROR(IF(ISNUMBER('Procytrat DF 330'!A147),'Procytrat DF 330'!A147,DATEVALUE('Procytrat DF 330'!A147)),"")</f>
        <v/>
      </c>
      <c r="AC1146" t="str">
        <f>IF(AA1146="","",'Procytrat DF 330'!B147)</f>
        <v/>
      </c>
      <c r="AD1146" t="str">
        <f>IF(AA1146="","",IFERROR(1*'Procytrat DF 330'!C147,IFERROR(_xludf.NUMBERVALUE('Procytrat DF 330'!C147,".",","),IFERROR(_xludf.NUMBERVALUE('Procytrat DF 330'!C147,",","."),0))))</f>
        <v/>
      </c>
      <c r="AE1146" t="str">
        <f>IF(AA1146="","",'Procytrat DF 330'!M147)</f>
        <v/>
      </c>
      <c r="AF1146">
        <f t="shared" si="118"/>
        <v>0</v>
      </c>
      <c r="AG1146" t="str">
        <f t="shared" si="119"/>
        <v/>
      </c>
      <c r="AH1146" t="str">
        <f t="shared" si="120"/>
        <v/>
      </c>
      <c r="AI1146">
        <f t="shared" si="121"/>
        <v>0</v>
      </c>
      <c r="AJ1146">
        <f t="shared" si="122"/>
        <v>0</v>
      </c>
      <c r="AK1146">
        <v>0</v>
      </c>
      <c r="AL1146" t="str">
        <f>IF(AA1146="","",IFERROR(IF(ISNUMBER('Procytrat DF 330'!D147),'Procytrat DF 330'!D147,IF(ISNUMBER(SEARCH("12",'Procytrat DF 330'!D147)),EDATE(AB1146,12),IF(ISNUMBER(SEARCH("6",'Procytrat DF 330'!D147)),EDATE(AB1146,6),IF(ISNUMBER(SEARCH("3",'Procytrat DF 330'!D147)),EDATE(AB1146,3),DATEVALUE('Procytrat DF 330'!D147))))),""))</f>
        <v/>
      </c>
      <c r="AM1146" t="str">
        <f t="shared" ca="1" si="123"/>
        <v/>
      </c>
    </row>
    <row r="1147" spans="27:39" x14ac:dyDescent="0.3">
      <c r="AA1147" t="str">
        <f>IF(COUNTA('Procytrat DF 330'!A148,'Procytrat DF 330'!B148,'Procytrat DF 330'!C148)&gt;0,"DF 330","")</f>
        <v/>
      </c>
      <c r="AB1147" t="str">
        <f>IFERROR(IF(ISNUMBER('Procytrat DF 330'!A148),'Procytrat DF 330'!A148,DATEVALUE('Procytrat DF 330'!A148)),"")</f>
        <v/>
      </c>
      <c r="AC1147" t="str">
        <f>IF(AA1147="","",'Procytrat DF 330'!B148)</f>
        <v/>
      </c>
      <c r="AD1147" t="str">
        <f>IF(AA1147="","",IFERROR(1*'Procytrat DF 330'!C148,IFERROR(_xludf.NUMBERVALUE('Procytrat DF 330'!C148,".",","),IFERROR(_xludf.NUMBERVALUE('Procytrat DF 330'!C148,",","."),0))))</f>
        <v/>
      </c>
      <c r="AE1147" t="str">
        <f>IF(AA1147="","",'Procytrat DF 330'!M148)</f>
        <v/>
      </c>
      <c r="AF1147">
        <f t="shared" si="118"/>
        <v>0</v>
      </c>
      <c r="AG1147" t="str">
        <f t="shared" si="119"/>
        <v/>
      </c>
      <c r="AH1147" t="str">
        <f t="shared" si="120"/>
        <v/>
      </c>
      <c r="AI1147">
        <f t="shared" si="121"/>
        <v>0</v>
      </c>
      <c r="AJ1147">
        <f t="shared" si="122"/>
        <v>0</v>
      </c>
      <c r="AK1147">
        <v>0</v>
      </c>
      <c r="AL1147" t="str">
        <f>IF(AA1147="","",IFERROR(IF(ISNUMBER('Procytrat DF 330'!D148),'Procytrat DF 330'!D148,IF(ISNUMBER(SEARCH("12",'Procytrat DF 330'!D148)),EDATE(AB1147,12),IF(ISNUMBER(SEARCH("6",'Procytrat DF 330'!D148)),EDATE(AB1147,6),IF(ISNUMBER(SEARCH("3",'Procytrat DF 330'!D148)),EDATE(AB1147,3),DATEVALUE('Procytrat DF 330'!D148))))),""))</f>
        <v/>
      </c>
      <c r="AM1147" t="str">
        <f t="shared" ca="1" si="123"/>
        <v/>
      </c>
    </row>
    <row r="1148" spans="27:39" x14ac:dyDescent="0.3">
      <c r="AA1148" t="str">
        <f>IF(COUNTA('Procytrat DF 330'!A149,'Procytrat DF 330'!B149,'Procytrat DF 330'!C149)&gt;0,"DF 330","")</f>
        <v/>
      </c>
      <c r="AB1148" t="str">
        <f>IFERROR(IF(ISNUMBER('Procytrat DF 330'!A149),'Procytrat DF 330'!A149,DATEVALUE('Procytrat DF 330'!A149)),"")</f>
        <v/>
      </c>
      <c r="AC1148" t="str">
        <f>IF(AA1148="","",'Procytrat DF 330'!B149)</f>
        <v/>
      </c>
      <c r="AD1148" t="str">
        <f>IF(AA1148="","",IFERROR(1*'Procytrat DF 330'!C149,IFERROR(_xludf.NUMBERVALUE('Procytrat DF 330'!C149,".",","),IFERROR(_xludf.NUMBERVALUE('Procytrat DF 330'!C149,",","."),0))))</f>
        <v/>
      </c>
      <c r="AE1148" t="str">
        <f>IF(AA1148="","",'Procytrat DF 330'!M149)</f>
        <v/>
      </c>
      <c r="AF1148">
        <f t="shared" si="118"/>
        <v>0</v>
      </c>
      <c r="AG1148" t="str">
        <f t="shared" si="119"/>
        <v/>
      </c>
      <c r="AH1148" t="str">
        <f t="shared" si="120"/>
        <v/>
      </c>
      <c r="AI1148">
        <f t="shared" si="121"/>
        <v>0</v>
      </c>
      <c r="AJ1148">
        <f t="shared" si="122"/>
        <v>0</v>
      </c>
      <c r="AK1148">
        <v>0</v>
      </c>
      <c r="AL1148" t="str">
        <f>IF(AA1148="","",IFERROR(IF(ISNUMBER('Procytrat DF 330'!D149),'Procytrat DF 330'!D149,IF(ISNUMBER(SEARCH("12",'Procytrat DF 330'!D149)),EDATE(AB1148,12),IF(ISNUMBER(SEARCH("6",'Procytrat DF 330'!D149)),EDATE(AB1148,6),IF(ISNUMBER(SEARCH("3",'Procytrat DF 330'!D149)),EDATE(AB1148,3),DATEVALUE('Procytrat DF 330'!D149))))),""))</f>
        <v/>
      </c>
      <c r="AM1148" t="str">
        <f t="shared" ca="1" si="123"/>
        <v/>
      </c>
    </row>
    <row r="1149" spans="27:39" x14ac:dyDescent="0.3">
      <c r="AA1149" t="str">
        <f>IF(COUNTA('Procytrat DF 330'!A150,'Procytrat DF 330'!B150,'Procytrat DF 330'!C150)&gt;0,"DF 330","")</f>
        <v/>
      </c>
      <c r="AB1149" t="str">
        <f>IFERROR(IF(ISNUMBER('Procytrat DF 330'!A150),'Procytrat DF 330'!A150,DATEVALUE('Procytrat DF 330'!A150)),"")</f>
        <v/>
      </c>
      <c r="AC1149" t="str">
        <f>IF(AA1149="","",'Procytrat DF 330'!B150)</f>
        <v/>
      </c>
      <c r="AD1149" t="str">
        <f>IF(AA1149="","",IFERROR(1*'Procytrat DF 330'!C150,IFERROR(_xludf.NUMBERVALUE('Procytrat DF 330'!C150,".",","),IFERROR(_xludf.NUMBERVALUE('Procytrat DF 330'!C150,",","."),0))))</f>
        <v/>
      </c>
      <c r="AE1149" t="str">
        <f>IF(AA1149="","",'Procytrat DF 330'!M150)</f>
        <v/>
      </c>
      <c r="AF1149">
        <f t="shared" si="118"/>
        <v>0</v>
      </c>
      <c r="AG1149" t="str">
        <f t="shared" si="119"/>
        <v/>
      </c>
      <c r="AH1149" t="str">
        <f t="shared" si="120"/>
        <v/>
      </c>
      <c r="AI1149">
        <f t="shared" si="121"/>
        <v>0</v>
      </c>
      <c r="AJ1149">
        <f t="shared" si="122"/>
        <v>0</v>
      </c>
      <c r="AK1149">
        <v>0</v>
      </c>
      <c r="AL1149" t="str">
        <f>IF(AA1149="","",IFERROR(IF(ISNUMBER('Procytrat DF 330'!D150),'Procytrat DF 330'!D150,IF(ISNUMBER(SEARCH("12",'Procytrat DF 330'!D150)),EDATE(AB1149,12),IF(ISNUMBER(SEARCH("6",'Procytrat DF 330'!D150)),EDATE(AB1149,6),IF(ISNUMBER(SEARCH("3",'Procytrat DF 330'!D150)),EDATE(AB1149,3),DATEVALUE('Procytrat DF 330'!D150))))),""))</f>
        <v/>
      </c>
      <c r="AM1149" t="str">
        <f t="shared" ca="1" si="123"/>
        <v/>
      </c>
    </row>
    <row r="1150" spans="27:39" x14ac:dyDescent="0.3">
      <c r="AA1150" t="str">
        <f>IF(COUNTA('Procytrat DF 330'!A151,'Procytrat DF 330'!B151,'Procytrat DF 330'!C151)&gt;0,"DF 330","")</f>
        <v/>
      </c>
      <c r="AB1150" t="str">
        <f>IFERROR(IF(ISNUMBER('Procytrat DF 330'!A151),'Procytrat DF 330'!A151,DATEVALUE('Procytrat DF 330'!A151)),"")</f>
        <v/>
      </c>
      <c r="AC1150" t="str">
        <f>IF(AA1150="","",'Procytrat DF 330'!B151)</f>
        <v/>
      </c>
      <c r="AD1150" t="str">
        <f>IF(AA1150="","",IFERROR(1*'Procytrat DF 330'!C151,IFERROR(_xludf.NUMBERVALUE('Procytrat DF 330'!C151,".",","),IFERROR(_xludf.NUMBERVALUE('Procytrat DF 330'!C151,",","."),0))))</f>
        <v/>
      </c>
      <c r="AE1150" t="str">
        <f>IF(AA1150="","",'Procytrat DF 330'!M151)</f>
        <v/>
      </c>
      <c r="AF1150">
        <f t="shared" si="118"/>
        <v>0</v>
      </c>
      <c r="AG1150" t="str">
        <f t="shared" si="119"/>
        <v/>
      </c>
      <c r="AH1150" t="str">
        <f t="shared" si="120"/>
        <v/>
      </c>
      <c r="AI1150">
        <f t="shared" si="121"/>
        <v>0</v>
      </c>
      <c r="AJ1150">
        <f t="shared" si="122"/>
        <v>0</v>
      </c>
      <c r="AK1150">
        <v>0</v>
      </c>
      <c r="AL1150" t="str">
        <f>IF(AA1150="","",IFERROR(IF(ISNUMBER('Procytrat DF 330'!D151),'Procytrat DF 330'!D151,IF(ISNUMBER(SEARCH("12",'Procytrat DF 330'!D151)),EDATE(AB1150,12),IF(ISNUMBER(SEARCH("6",'Procytrat DF 330'!D151)),EDATE(AB1150,6),IF(ISNUMBER(SEARCH("3",'Procytrat DF 330'!D151)),EDATE(AB1150,3),DATEVALUE('Procytrat DF 330'!D151))))),""))</f>
        <v/>
      </c>
      <c r="AM1150" t="str">
        <f t="shared" ca="1" si="123"/>
        <v/>
      </c>
    </row>
    <row r="1151" spans="27:39" x14ac:dyDescent="0.3">
      <c r="AA1151" t="str">
        <f>IF(COUNTA('Procytrat DF 330'!A152,'Procytrat DF 330'!B152,'Procytrat DF 330'!C152)&gt;0,"DF 330","")</f>
        <v/>
      </c>
      <c r="AB1151" t="str">
        <f>IFERROR(IF(ISNUMBER('Procytrat DF 330'!A152),'Procytrat DF 330'!A152,DATEVALUE('Procytrat DF 330'!A152)),"")</f>
        <v/>
      </c>
      <c r="AC1151" t="str">
        <f>IF(AA1151="","",'Procytrat DF 330'!B152)</f>
        <v/>
      </c>
      <c r="AD1151" t="str">
        <f>IF(AA1151="","",IFERROR(1*'Procytrat DF 330'!C152,IFERROR(_xludf.NUMBERVALUE('Procytrat DF 330'!C152,".",","),IFERROR(_xludf.NUMBERVALUE('Procytrat DF 330'!C152,",","."),0))))</f>
        <v/>
      </c>
      <c r="AE1151" t="str">
        <f>IF(AA1151="","",'Procytrat DF 330'!M152)</f>
        <v/>
      </c>
      <c r="AF1151">
        <f t="shared" si="118"/>
        <v>0</v>
      </c>
      <c r="AG1151" t="str">
        <f t="shared" si="119"/>
        <v/>
      </c>
      <c r="AH1151" t="str">
        <f t="shared" si="120"/>
        <v/>
      </c>
      <c r="AI1151">
        <f t="shared" si="121"/>
        <v>0</v>
      </c>
      <c r="AJ1151">
        <f t="shared" si="122"/>
        <v>0</v>
      </c>
      <c r="AK1151">
        <v>0</v>
      </c>
      <c r="AL1151" t="str">
        <f>IF(AA1151="","",IFERROR(IF(ISNUMBER('Procytrat DF 330'!D152),'Procytrat DF 330'!D152,IF(ISNUMBER(SEARCH("12",'Procytrat DF 330'!D152)),EDATE(AB1151,12),IF(ISNUMBER(SEARCH("6",'Procytrat DF 330'!D152)),EDATE(AB1151,6),IF(ISNUMBER(SEARCH("3",'Procytrat DF 330'!D152)),EDATE(AB1151,3),DATEVALUE('Procytrat DF 330'!D152))))),""))</f>
        <v/>
      </c>
      <c r="AM1151" t="str">
        <f t="shared" ca="1" si="123"/>
        <v/>
      </c>
    </row>
    <row r="1152" spans="27:39" x14ac:dyDescent="0.3">
      <c r="AA1152" t="str">
        <f>IF(COUNTA('Procytrat DF 330'!A153,'Procytrat DF 330'!B153,'Procytrat DF 330'!C153)&gt;0,"DF 330","")</f>
        <v/>
      </c>
      <c r="AB1152" t="str">
        <f>IFERROR(IF(ISNUMBER('Procytrat DF 330'!A153),'Procytrat DF 330'!A153,DATEVALUE('Procytrat DF 330'!A153)),"")</f>
        <v/>
      </c>
      <c r="AC1152" t="str">
        <f>IF(AA1152="","",'Procytrat DF 330'!B153)</f>
        <v/>
      </c>
      <c r="AD1152" t="str">
        <f>IF(AA1152="","",IFERROR(1*'Procytrat DF 330'!C153,IFERROR(_xludf.NUMBERVALUE('Procytrat DF 330'!C153,".",","),IFERROR(_xludf.NUMBERVALUE('Procytrat DF 330'!C153,",","."),0))))</f>
        <v/>
      </c>
      <c r="AE1152" t="str">
        <f>IF(AA1152="","",'Procytrat DF 330'!M153)</f>
        <v/>
      </c>
      <c r="AF1152">
        <f t="shared" si="118"/>
        <v>0</v>
      </c>
      <c r="AG1152" t="str">
        <f t="shared" si="119"/>
        <v/>
      </c>
      <c r="AH1152" t="str">
        <f t="shared" si="120"/>
        <v/>
      </c>
      <c r="AI1152">
        <f t="shared" si="121"/>
        <v>0</v>
      </c>
      <c r="AJ1152">
        <f t="shared" si="122"/>
        <v>0</v>
      </c>
      <c r="AK1152">
        <v>0</v>
      </c>
      <c r="AL1152" t="str">
        <f>IF(AA1152="","",IFERROR(IF(ISNUMBER('Procytrat DF 330'!D153),'Procytrat DF 330'!D153,IF(ISNUMBER(SEARCH("12",'Procytrat DF 330'!D153)),EDATE(AB1152,12),IF(ISNUMBER(SEARCH("6",'Procytrat DF 330'!D153)),EDATE(AB1152,6),IF(ISNUMBER(SEARCH("3",'Procytrat DF 330'!D153)),EDATE(AB1152,3),DATEVALUE('Procytrat DF 330'!D153))))),""))</f>
        <v/>
      </c>
      <c r="AM1152" t="str">
        <f t="shared" ca="1" si="123"/>
        <v/>
      </c>
    </row>
    <row r="1153" spans="27:39" x14ac:dyDescent="0.3">
      <c r="AA1153" t="str">
        <f>IF(COUNTA('Procytrat DF 330'!A154,'Procytrat DF 330'!B154,'Procytrat DF 330'!C154)&gt;0,"DF 330","")</f>
        <v/>
      </c>
      <c r="AB1153" t="str">
        <f>IFERROR(IF(ISNUMBER('Procytrat DF 330'!A154),'Procytrat DF 330'!A154,DATEVALUE('Procytrat DF 330'!A154)),"")</f>
        <v/>
      </c>
      <c r="AC1153" t="str">
        <f>IF(AA1153="","",'Procytrat DF 330'!B154)</f>
        <v/>
      </c>
      <c r="AD1153" t="str">
        <f>IF(AA1153="","",IFERROR(1*'Procytrat DF 330'!C154,IFERROR(_xludf.NUMBERVALUE('Procytrat DF 330'!C154,".",","),IFERROR(_xludf.NUMBERVALUE('Procytrat DF 330'!C154,",","."),0))))</f>
        <v/>
      </c>
      <c r="AE1153" t="str">
        <f>IF(AA1153="","",'Procytrat DF 330'!M154)</f>
        <v/>
      </c>
      <c r="AF1153">
        <f t="shared" si="118"/>
        <v>0</v>
      </c>
      <c r="AG1153" t="str">
        <f t="shared" si="119"/>
        <v/>
      </c>
      <c r="AH1153" t="str">
        <f t="shared" si="120"/>
        <v/>
      </c>
      <c r="AI1153">
        <f t="shared" si="121"/>
        <v>0</v>
      </c>
      <c r="AJ1153">
        <f t="shared" si="122"/>
        <v>0</v>
      </c>
      <c r="AK1153">
        <v>0</v>
      </c>
      <c r="AL1153" t="str">
        <f>IF(AA1153="","",IFERROR(IF(ISNUMBER('Procytrat DF 330'!D154),'Procytrat DF 330'!D154,IF(ISNUMBER(SEARCH("12",'Procytrat DF 330'!D154)),EDATE(AB1153,12),IF(ISNUMBER(SEARCH("6",'Procytrat DF 330'!D154)),EDATE(AB1153,6),IF(ISNUMBER(SEARCH("3",'Procytrat DF 330'!D154)),EDATE(AB1153,3),DATEVALUE('Procytrat DF 330'!D154))))),""))</f>
        <v/>
      </c>
      <c r="AM1153" t="str">
        <f t="shared" ca="1" si="123"/>
        <v/>
      </c>
    </row>
    <row r="1154" spans="27:39" x14ac:dyDescent="0.3">
      <c r="AA1154" t="str">
        <f>IF(COUNTA('Procytrat DF 330'!A155,'Procytrat DF 330'!B155,'Procytrat DF 330'!C155)&gt;0,"DF 330","")</f>
        <v/>
      </c>
      <c r="AB1154" t="str">
        <f>IFERROR(IF(ISNUMBER('Procytrat DF 330'!A155),'Procytrat DF 330'!A155,DATEVALUE('Procytrat DF 330'!A155)),"")</f>
        <v/>
      </c>
      <c r="AC1154" t="str">
        <f>IF(AA1154="","",'Procytrat DF 330'!B155)</f>
        <v/>
      </c>
      <c r="AD1154" t="str">
        <f>IF(AA1154="","",IFERROR(1*'Procytrat DF 330'!C155,IFERROR(_xludf.NUMBERVALUE('Procytrat DF 330'!C155,".",","),IFERROR(_xludf.NUMBERVALUE('Procytrat DF 330'!C155,",","."),0))))</f>
        <v/>
      </c>
      <c r="AE1154" t="str">
        <f>IF(AA1154="","",'Procytrat DF 330'!M155)</f>
        <v/>
      </c>
      <c r="AF1154">
        <f t="shared" ref="AF1154:AF1217" si="124">IF(AA1154="",0,--ISNUMBER(SEARCH("aprovado",AE1154)))</f>
        <v>0</v>
      </c>
      <c r="AG1154" t="str">
        <f t="shared" ref="AG1154:AG1217" si="125">IF(AB1154="","",YEAR(AB1154))</f>
        <v/>
      </c>
      <c r="AH1154" t="str">
        <f t="shared" ref="AH1154:AH1217" si="126">IF(AB1154="","",MONTH(AB1154))</f>
        <v/>
      </c>
      <c r="AI1154">
        <f t="shared" ref="AI1154:AI1217" si="127">IF(AB1154="",0,AB1154+ROW()/1000000)</f>
        <v>0</v>
      </c>
      <c r="AJ1154">
        <f t="shared" ref="AJ1154:AJ1217" si="128">--(AA1154&lt;&gt;"")</f>
        <v>0</v>
      </c>
      <c r="AK1154">
        <v>0</v>
      </c>
      <c r="AL1154" t="str">
        <f>IF(AA1154="","",IFERROR(IF(ISNUMBER('Procytrat DF 330'!D155),'Procytrat DF 330'!D155,IF(ISNUMBER(SEARCH("12",'Procytrat DF 330'!D155)),EDATE(AB1154,12),IF(ISNUMBER(SEARCH("6",'Procytrat DF 330'!D155)),EDATE(AB1154,6),IF(ISNUMBER(SEARCH("3",'Procytrat DF 330'!D155)),EDATE(AB1154,3),DATEVALUE('Procytrat DF 330'!D155))))),""))</f>
        <v/>
      </c>
      <c r="AM1154" t="str">
        <f t="shared" ref="AM1154:AM1217" ca="1" si="129">IF(AND(AJ1154=1,AL1154&lt;&gt;"",AL1154&gt;=TODAY(),AG1154=$W$3),AL1154+ROW()/1000000,"")</f>
        <v/>
      </c>
    </row>
    <row r="1155" spans="27:39" x14ac:dyDescent="0.3">
      <c r="AA1155" t="str">
        <f>IF(COUNTA('Procytrat DF 330'!A156,'Procytrat DF 330'!B156,'Procytrat DF 330'!C156)&gt;0,"DF 330","")</f>
        <v/>
      </c>
      <c r="AB1155" t="str">
        <f>IFERROR(IF(ISNUMBER('Procytrat DF 330'!A156),'Procytrat DF 330'!A156,DATEVALUE('Procytrat DF 330'!A156)),"")</f>
        <v/>
      </c>
      <c r="AC1155" t="str">
        <f>IF(AA1155="","",'Procytrat DF 330'!B156)</f>
        <v/>
      </c>
      <c r="AD1155" t="str">
        <f>IF(AA1155="","",IFERROR(1*'Procytrat DF 330'!C156,IFERROR(_xludf.NUMBERVALUE('Procytrat DF 330'!C156,".",","),IFERROR(_xludf.NUMBERVALUE('Procytrat DF 330'!C156,",","."),0))))</f>
        <v/>
      </c>
      <c r="AE1155" t="str">
        <f>IF(AA1155="","",'Procytrat DF 330'!M156)</f>
        <v/>
      </c>
      <c r="AF1155">
        <f t="shared" si="124"/>
        <v>0</v>
      </c>
      <c r="AG1155" t="str">
        <f t="shared" si="125"/>
        <v/>
      </c>
      <c r="AH1155" t="str">
        <f t="shared" si="126"/>
        <v/>
      </c>
      <c r="AI1155">
        <f t="shared" si="127"/>
        <v>0</v>
      </c>
      <c r="AJ1155">
        <f t="shared" si="128"/>
        <v>0</v>
      </c>
      <c r="AK1155">
        <v>0</v>
      </c>
      <c r="AL1155" t="str">
        <f>IF(AA1155="","",IFERROR(IF(ISNUMBER('Procytrat DF 330'!D156),'Procytrat DF 330'!D156,IF(ISNUMBER(SEARCH("12",'Procytrat DF 330'!D156)),EDATE(AB1155,12),IF(ISNUMBER(SEARCH("6",'Procytrat DF 330'!D156)),EDATE(AB1155,6),IF(ISNUMBER(SEARCH("3",'Procytrat DF 330'!D156)),EDATE(AB1155,3),DATEVALUE('Procytrat DF 330'!D156))))),""))</f>
        <v/>
      </c>
      <c r="AM1155" t="str">
        <f t="shared" ca="1" si="129"/>
        <v/>
      </c>
    </row>
    <row r="1156" spans="27:39" x14ac:dyDescent="0.3">
      <c r="AA1156" t="str">
        <f>IF(COUNTA('Procytrat DF 330'!A157,'Procytrat DF 330'!B157,'Procytrat DF 330'!C157)&gt;0,"DF 330","")</f>
        <v/>
      </c>
      <c r="AB1156" t="str">
        <f>IFERROR(IF(ISNUMBER('Procytrat DF 330'!A157),'Procytrat DF 330'!A157,DATEVALUE('Procytrat DF 330'!A157)),"")</f>
        <v/>
      </c>
      <c r="AC1156" t="str">
        <f>IF(AA1156="","",'Procytrat DF 330'!B157)</f>
        <v/>
      </c>
      <c r="AD1156" t="str">
        <f>IF(AA1156="","",IFERROR(1*'Procytrat DF 330'!C157,IFERROR(_xludf.NUMBERVALUE('Procytrat DF 330'!C157,".",","),IFERROR(_xludf.NUMBERVALUE('Procytrat DF 330'!C157,",","."),0))))</f>
        <v/>
      </c>
      <c r="AE1156" t="str">
        <f>IF(AA1156="","",'Procytrat DF 330'!M157)</f>
        <v/>
      </c>
      <c r="AF1156">
        <f t="shared" si="124"/>
        <v>0</v>
      </c>
      <c r="AG1156" t="str">
        <f t="shared" si="125"/>
        <v/>
      </c>
      <c r="AH1156" t="str">
        <f t="shared" si="126"/>
        <v/>
      </c>
      <c r="AI1156">
        <f t="shared" si="127"/>
        <v>0</v>
      </c>
      <c r="AJ1156">
        <f t="shared" si="128"/>
        <v>0</v>
      </c>
      <c r="AK1156">
        <v>0</v>
      </c>
      <c r="AL1156" t="str">
        <f>IF(AA1156="","",IFERROR(IF(ISNUMBER('Procytrat DF 330'!D157),'Procytrat DF 330'!D157,IF(ISNUMBER(SEARCH("12",'Procytrat DF 330'!D157)),EDATE(AB1156,12),IF(ISNUMBER(SEARCH("6",'Procytrat DF 330'!D157)),EDATE(AB1156,6),IF(ISNUMBER(SEARCH("3",'Procytrat DF 330'!D157)),EDATE(AB1156,3),DATEVALUE('Procytrat DF 330'!D157))))),""))</f>
        <v/>
      </c>
      <c r="AM1156" t="str">
        <f t="shared" ca="1" si="129"/>
        <v/>
      </c>
    </row>
    <row r="1157" spans="27:39" x14ac:dyDescent="0.3">
      <c r="AA1157" t="str">
        <f>IF(COUNTA('Procytrat DF 330'!A158,'Procytrat DF 330'!B158,'Procytrat DF 330'!C158)&gt;0,"DF 330","")</f>
        <v/>
      </c>
      <c r="AB1157" t="str">
        <f>IFERROR(IF(ISNUMBER('Procytrat DF 330'!A158),'Procytrat DF 330'!A158,DATEVALUE('Procytrat DF 330'!A158)),"")</f>
        <v/>
      </c>
      <c r="AC1157" t="str">
        <f>IF(AA1157="","",'Procytrat DF 330'!B158)</f>
        <v/>
      </c>
      <c r="AD1157" t="str">
        <f>IF(AA1157="","",IFERROR(1*'Procytrat DF 330'!C158,IFERROR(_xludf.NUMBERVALUE('Procytrat DF 330'!C158,".",","),IFERROR(_xludf.NUMBERVALUE('Procytrat DF 330'!C158,",","."),0))))</f>
        <v/>
      </c>
      <c r="AE1157" t="str">
        <f>IF(AA1157="","",'Procytrat DF 330'!M158)</f>
        <v/>
      </c>
      <c r="AF1157">
        <f t="shared" si="124"/>
        <v>0</v>
      </c>
      <c r="AG1157" t="str">
        <f t="shared" si="125"/>
        <v/>
      </c>
      <c r="AH1157" t="str">
        <f t="shared" si="126"/>
        <v/>
      </c>
      <c r="AI1157">
        <f t="shared" si="127"/>
        <v>0</v>
      </c>
      <c r="AJ1157">
        <f t="shared" si="128"/>
        <v>0</v>
      </c>
      <c r="AK1157">
        <v>0</v>
      </c>
      <c r="AL1157" t="str">
        <f>IF(AA1157="","",IFERROR(IF(ISNUMBER('Procytrat DF 330'!D158),'Procytrat DF 330'!D158,IF(ISNUMBER(SEARCH("12",'Procytrat DF 330'!D158)),EDATE(AB1157,12),IF(ISNUMBER(SEARCH("6",'Procytrat DF 330'!D158)),EDATE(AB1157,6),IF(ISNUMBER(SEARCH("3",'Procytrat DF 330'!D158)),EDATE(AB1157,3),DATEVALUE('Procytrat DF 330'!D158))))),""))</f>
        <v/>
      </c>
      <c r="AM1157" t="str">
        <f t="shared" ca="1" si="129"/>
        <v/>
      </c>
    </row>
    <row r="1158" spans="27:39" x14ac:dyDescent="0.3">
      <c r="AA1158" t="str">
        <f>IF(COUNTA('Procytrat DF 330'!A159,'Procytrat DF 330'!B159,'Procytrat DF 330'!C159)&gt;0,"DF 330","")</f>
        <v/>
      </c>
      <c r="AB1158" t="str">
        <f>IFERROR(IF(ISNUMBER('Procytrat DF 330'!A159),'Procytrat DF 330'!A159,DATEVALUE('Procytrat DF 330'!A159)),"")</f>
        <v/>
      </c>
      <c r="AC1158" t="str">
        <f>IF(AA1158="","",'Procytrat DF 330'!B159)</f>
        <v/>
      </c>
      <c r="AD1158" t="str">
        <f>IF(AA1158="","",IFERROR(1*'Procytrat DF 330'!C159,IFERROR(_xludf.NUMBERVALUE('Procytrat DF 330'!C159,".",","),IFERROR(_xludf.NUMBERVALUE('Procytrat DF 330'!C159,",","."),0))))</f>
        <v/>
      </c>
      <c r="AE1158" t="str">
        <f>IF(AA1158="","",'Procytrat DF 330'!M159)</f>
        <v/>
      </c>
      <c r="AF1158">
        <f t="shared" si="124"/>
        <v>0</v>
      </c>
      <c r="AG1158" t="str">
        <f t="shared" si="125"/>
        <v/>
      </c>
      <c r="AH1158" t="str">
        <f t="shared" si="126"/>
        <v/>
      </c>
      <c r="AI1158">
        <f t="shared" si="127"/>
        <v>0</v>
      </c>
      <c r="AJ1158">
        <f t="shared" si="128"/>
        <v>0</v>
      </c>
      <c r="AK1158">
        <v>0</v>
      </c>
      <c r="AL1158" t="str">
        <f>IF(AA1158="","",IFERROR(IF(ISNUMBER('Procytrat DF 330'!D159),'Procytrat DF 330'!D159,IF(ISNUMBER(SEARCH("12",'Procytrat DF 330'!D159)),EDATE(AB1158,12),IF(ISNUMBER(SEARCH("6",'Procytrat DF 330'!D159)),EDATE(AB1158,6),IF(ISNUMBER(SEARCH("3",'Procytrat DF 330'!D159)),EDATE(AB1158,3),DATEVALUE('Procytrat DF 330'!D159))))),""))</f>
        <v/>
      </c>
      <c r="AM1158" t="str">
        <f t="shared" ca="1" si="129"/>
        <v/>
      </c>
    </row>
    <row r="1159" spans="27:39" x14ac:dyDescent="0.3">
      <c r="AA1159" t="str">
        <f>IF(COUNTA('Procytrat DF 330'!A160,'Procytrat DF 330'!B160,'Procytrat DF 330'!C160)&gt;0,"DF 330","")</f>
        <v/>
      </c>
      <c r="AB1159" t="str">
        <f>IFERROR(IF(ISNUMBER('Procytrat DF 330'!A160),'Procytrat DF 330'!A160,DATEVALUE('Procytrat DF 330'!A160)),"")</f>
        <v/>
      </c>
      <c r="AC1159" t="str">
        <f>IF(AA1159="","",'Procytrat DF 330'!B160)</f>
        <v/>
      </c>
      <c r="AD1159" t="str">
        <f>IF(AA1159="","",IFERROR(1*'Procytrat DF 330'!C160,IFERROR(_xludf.NUMBERVALUE('Procytrat DF 330'!C160,".",","),IFERROR(_xludf.NUMBERVALUE('Procytrat DF 330'!C160,",","."),0))))</f>
        <v/>
      </c>
      <c r="AE1159" t="str">
        <f>IF(AA1159="","",'Procytrat DF 330'!M160)</f>
        <v/>
      </c>
      <c r="AF1159">
        <f t="shared" si="124"/>
        <v>0</v>
      </c>
      <c r="AG1159" t="str">
        <f t="shared" si="125"/>
        <v/>
      </c>
      <c r="AH1159" t="str">
        <f t="shared" si="126"/>
        <v/>
      </c>
      <c r="AI1159">
        <f t="shared" si="127"/>
        <v>0</v>
      </c>
      <c r="AJ1159">
        <f t="shared" si="128"/>
        <v>0</v>
      </c>
      <c r="AK1159">
        <v>0</v>
      </c>
      <c r="AL1159" t="str">
        <f>IF(AA1159="","",IFERROR(IF(ISNUMBER('Procytrat DF 330'!D160),'Procytrat DF 330'!D160,IF(ISNUMBER(SEARCH("12",'Procytrat DF 330'!D160)),EDATE(AB1159,12),IF(ISNUMBER(SEARCH("6",'Procytrat DF 330'!D160)),EDATE(AB1159,6),IF(ISNUMBER(SEARCH("3",'Procytrat DF 330'!D160)),EDATE(AB1159,3),DATEVALUE('Procytrat DF 330'!D160))))),""))</f>
        <v/>
      </c>
      <c r="AM1159" t="str">
        <f t="shared" ca="1" si="129"/>
        <v/>
      </c>
    </row>
    <row r="1160" spans="27:39" x14ac:dyDescent="0.3">
      <c r="AA1160" t="str">
        <f>IF(COUNTA('Procytrat DF 330'!A161,'Procytrat DF 330'!B161,'Procytrat DF 330'!C161)&gt;0,"DF 330","")</f>
        <v/>
      </c>
      <c r="AB1160" t="str">
        <f>IFERROR(IF(ISNUMBER('Procytrat DF 330'!A161),'Procytrat DF 330'!A161,DATEVALUE('Procytrat DF 330'!A161)),"")</f>
        <v/>
      </c>
      <c r="AC1160" t="str">
        <f>IF(AA1160="","",'Procytrat DF 330'!B161)</f>
        <v/>
      </c>
      <c r="AD1160" t="str">
        <f>IF(AA1160="","",IFERROR(1*'Procytrat DF 330'!C161,IFERROR(_xludf.NUMBERVALUE('Procytrat DF 330'!C161,".",","),IFERROR(_xludf.NUMBERVALUE('Procytrat DF 330'!C161,",","."),0))))</f>
        <v/>
      </c>
      <c r="AE1160" t="str">
        <f>IF(AA1160="","",'Procytrat DF 330'!M161)</f>
        <v/>
      </c>
      <c r="AF1160">
        <f t="shared" si="124"/>
        <v>0</v>
      </c>
      <c r="AG1160" t="str">
        <f t="shared" si="125"/>
        <v/>
      </c>
      <c r="AH1160" t="str">
        <f t="shared" si="126"/>
        <v/>
      </c>
      <c r="AI1160">
        <f t="shared" si="127"/>
        <v>0</v>
      </c>
      <c r="AJ1160">
        <f t="shared" si="128"/>
        <v>0</v>
      </c>
      <c r="AK1160">
        <v>0</v>
      </c>
      <c r="AL1160" t="str">
        <f>IF(AA1160="","",IFERROR(IF(ISNUMBER('Procytrat DF 330'!D161),'Procytrat DF 330'!D161,IF(ISNUMBER(SEARCH("12",'Procytrat DF 330'!D161)),EDATE(AB1160,12),IF(ISNUMBER(SEARCH("6",'Procytrat DF 330'!D161)),EDATE(AB1160,6),IF(ISNUMBER(SEARCH("3",'Procytrat DF 330'!D161)),EDATE(AB1160,3),DATEVALUE('Procytrat DF 330'!D161))))),""))</f>
        <v/>
      </c>
      <c r="AM1160" t="str">
        <f t="shared" ca="1" si="129"/>
        <v/>
      </c>
    </row>
    <row r="1161" spans="27:39" x14ac:dyDescent="0.3">
      <c r="AA1161" t="str">
        <f>IF(COUNTA('Procytrat DF 330'!A162,'Procytrat DF 330'!B162,'Procytrat DF 330'!C162)&gt;0,"DF 330","")</f>
        <v/>
      </c>
      <c r="AB1161" t="str">
        <f>IFERROR(IF(ISNUMBER('Procytrat DF 330'!A162),'Procytrat DF 330'!A162,DATEVALUE('Procytrat DF 330'!A162)),"")</f>
        <v/>
      </c>
      <c r="AC1161" t="str">
        <f>IF(AA1161="","",'Procytrat DF 330'!B162)</f>
        <v/>
      </c>
      <c r="AD1161" t="str">
        <f>IF(AA1161="","",IFERROR(1*'Procytrat DF 330'!C162,IFERROR(_xludf.NUMBERVALUE('Procytrat DF 330'!C162,".",","),IFERROR(_xludf.NUMBERVALUE('Procytrat DF 330'!C162,",","."),0))))</f>
        <v/>
      </c>
      <c r="AE1161" t="str">
        <f>IF(AA1161="","",'Procytrat DF 330'!M162)</f>
        <v/>
      </c>
      <c r="AF1161">
        <f t="shared" si="124"/>
        <v>0</v>
      </c>
      <c r="AG1161" t="str">
        <f t="shared" si="125"/>
        <v/>
      </c>
      <c r="AH1161" t="str">
        <f t="shared" si="126"/>
        <v/>
      </c>
      <c r="AI1161">
        <f t="shared" si="127"/>
        <v>0</v>
      </c>
      <c r="AJ1161">
        <f t="shared" si="128"/>
        <v>0</v>
      </c>
      <c r="AK1161">
        <v>0</v>
      </c>
      <c r="AL1161" t="str">
        <f>IF(AA1161="","",IFERROR(IF(ISNUMBER('Procytrat DF 330'!D162),'Procytrat DF 330'!D162,IF(ISNUMBER(SEARCH("12",'Procytrat DF 330'!D162)),EDATE(AB1161,12),IF(ISNUMBER(SEARCH("6",'Procytrat DF 330'!D162)),EDATE(AB1161,6),IF(ISNUMBER(SEARCH("3",'Procytrat DF 330'!D162)),EDATE(AB1161,3),DATEVALUE('Procytrat DF 330'!D162))))),""))</f>
        <v/>
      </c>
      <c r="AM1161" t="str">
        <f t="shared" ca="1" si="129"/>
        <v/>
      </c>
    </row>
    <row r="1162" spans="27:39" x14ac:dyDescent="0.3">
      <c r="AA1162" t="str">
        <f>IF(COUNTA('Procytrat DF 330'!A163,'Procytrat DF 330'!B163,'Procytrat DF 330'!C163)&gt;0,"DF 330","")</f>
        <v/>
      </c>
      <c r="AB1162" t="str">
        <f>IFERROR(IF(ISNUMBER('Procytrat DF 330'!A163),'Procytrat DF 330'!A163,DATEVALUE('Procytrat DF 330'!A163)),"")</f>
        <v/>
      </c>
      <c r="AC1162" t="str">
        <f>IF(AA1162="","",'Procytrat DF 330'!B163)</f>
        <v/>
      </c>
      <c r="AD1162" t="str">
        <f>IF(AA1162="","",IFERROR(1*'Procytrat DF 330'!C163,IFERROR(_xludf.NUMBERVALUE('Procytrat DF 330'!C163,".",","),IFERROR(_xludf.NUMBERVALUE('Procytrat DF 330'!C163,",","."),0))))</f>
        <v/>
      </c>
      <c r="AE1162" t="str">
        <f>IF(AA1162="","",'Procytrat DF 330'!M163)</f>
        <v/>
      </c>
      <c r="AF1162">
        <f t="shared" si="124"/>
        <v>0</v>
      </c>
      <c r="AG1162" t="str">
        <f t="shared" si="125"/>
        <v/>
      </c>
      <c r="AH1162" t="str">
        <f t="shared" si="126"/>
        <v/>
      </c>
      <c r="AI1162">
        <f t="shared" si="127"/>
        <v>0</v>
      </c>
      <c r="AJ1162">
        <f t="shared" si="128"/>
        <v>0</v>
      </c>
      <c r="AK1162">
        <v>0</v>
      </c>
      <c r="AL1162" t="str">
        <f>IF(AA1162="","",IFERROR(IF(ISNUMBER('Procytrat DF 330'!D163),'Procytrat DF 330'!D163,IF(ISNUMBER(SEARCH("12",'Procytrat DF 330'!D163)),EDATE(AB1162,12),IF(ISNUMBER(SEARCH("6",'Procytrat DF 330'!D163)),EDATE(AB1162,6),IF(ISNUMBER(SEARCH("3",'Procytrat DF 330'!D163)),EDATE(AB1162,3),DATEVALUE('Procytrat DF 330'!D163))))),""))</f>
        <v/>
      </c>
      <c r="AM1162" t="str">
        <f t="shared" ca="1" si="129"/>
        <v/>
      </c>
    </row>
    <row r="1163" spans="27:39" x14ac:dyDescent="0.3">
      <c r="AA1163" t="str">
        <f>IF(COUNTA('Procytrat DF 330'!A164,'Procytrat DF 330'!B164,'Procytrat DF 330'!C164)&gt;0,"DF 330","")</f>
        <v/>
      </c>
      <c r="AB1163" t="str">
        <f>IFERROR(IF(ISNUMBER('Procytrat DF 330'!A164),'Procytrat DF 330'!A164,DATEVALUE('Procytrat DF 330'!A164)),"")</f>
        <v/>
      </c>
      <c r="AC1163" t="str">
        <f>IF(AA1163="","",'Procytrat DF 330'!B164)</f>
        <v/>
      </c>
      <c r="AD1163" t="str">
        <f>IF(AA1163="","",IFERROR(1*'Procytrat DF 330'!C164,IFERROR(_xludf.NUMBERVALUE('Procytrat DF 330'!C164,".",","),IFERROR(_xludf.NUMBERVALUE('Procytrat DF 330'!C164,",","."),0))))</f>
        <v/>
      </c>
      <c r="AE1163" t="str">
        <f>IF(AA1163="","",'Procytrat DF 330'!M164)</f>
        <v/>
      </c>
      <c r="AF1163">
        <f t="shared" si="124"/>
        <v>0</v>
      </c>
      <c r="AG1163" t="str">
        <f t="shared" si="125"/>
        <v/>
      </c>
      <c r="AH1163" t="str">
        <f t="shared" si="126"/>
        <v/>
      </c>
      <c r="AI1163">
        <f t="shared" si="127"/>
        <v>0</v>
      </c>
      <c r="AJ1163">
        <f t="shared" si="128"/>
        <v>0</v>
      </c>
      <c r="AK1163">
        <v>0</v>
      </c>
      <c r="AL1163" t="str">
        <f>IF(AA1163="","",IFERROR(IF(ISNUMBER('Procytrat DF 330'!D164),'Procytrat DF 330'!D164,IF(ISNUMBER(SEARCH("12",'Procytrat DF 330'!D164)),EDATE(AB1163,12),IF(ISNUMBER(SEARCH("6",'Procytrat DF 330'!D164)),EDATE(AB1163,6),IF(ISNUMBER(SEARCH("3",'Procytrat DF 330'!D164)),EDATE(AB1163,3),DATEVALUE('Procytrat DF 330'!D164))))),""))</f>
        <v/>
      </c>
      <c r="AM1163" t="str">
        <f t="shared" ca="1" si="129"/>
        <v/>
      </c>
    </row>
    <row r="1164" spans="27:39" x14ac:dyDescent="0.3">
      <c r="AA1164" t="str">
        <f>IF(COUNTA('Procytrat DF 330'!A165,'Procytrat DF 330'!B165,'Procytrat DF 330'!C165)&gt;0,"DF 330","")</f>
        <v/>
      </c>
      <c r="AB1164" t="str">
        <f>IFERROR(IF(ISNUMBER('Procytrat DF 330'!A165),'Procytrat DF 330'!A165,DATEVALUE('Procytrat DF 330'!A165)),"")</f>
        <v/>
      </c>
      <c r="AC1164" t="str">
        <f>IF(AA1164="","",'Procytrat DF 330'!B165)</f>
        <v/>
      </c>
      <c r="AD1164" t="str">
        <f>IF(AA1164="","",IFERROR(1*'Procytrat DF 330'!C165,IFERROR(_xludf.NUMBERVALUE('Procytrat DF 330'!C165,".",","),IFERROR(_xludf.NUMBERVALUE('Procytrat DF 330'!C165,",","."),0))))</f>
        <v/>
      </c>
      <c r="AE1164" t="str">
        <f>IF(AA1164="","",'Procytrat DF 330'!M165)</f>
        <v/>
      </c>
      <c r="AF1164">
        <f t="shared" si="124"/>
        <v>0</v>
      </c>
      <c r="AG1164" t="str">
        <f t="shared" si="125"/>
        <v/>
      </c>
      <c r="AH1164" t="str">
        <f t="shared" si="126"/>
        <v/>
      </c>
      <c r="AI1164">
        <f t="shared" si="127"/>
        <v>0</v>
      </c>
      <c r="AJ1164">
        <f t="shared" si="128"/>
        <v>0</v>
      </c>
      <c r="AK1164">
        <v>0</v>
      </c>
      <c r="AL1164" t="str">
        <f>IF(AA1164="","",IFERROR(IF(ISNUMBER('Procytrat DF 330'!D165),'Procytrat DF 330'!D165,IF(ISNUMBER(SEARCH("12",'Procytrat DF 330'!D165)),EDATE(AB1164,12),IF(ISNUMBER(SEARCH("6",'Procytrat DF 330'!D165)),EDATE(AB1164,6),IF(ISNUMBER(SEARCH("3",'Procytrat DF 330'!D165)),EDATE(AB1164,3),DATEVALUE('Procytrat DF 330'!D165))))),""))</f>
        <v/>
      </c>
      <c r="AM1164" t="str">
        <f t="shared" ca="1" si="129"/>
        <v/>
      </c>
    </row>
    <row r="1165" spans="27:39" x14ac:dyDescent="0.3">
      <c r="AA1165" t="str">
        <f>IF(COUNTA('Procytrat DF 330'!A166,'Procytrat DF 330'!B166,'Procytrat DF 330'!C166)&gt;0,"DF 330","")</f>
        <v/>
      </c>
      <c r="AB1165" t="str">
        <f>IFERROR(IF(ISNUMBER('Procytrat DF 330'!A166),'Procytrat DF 330'!A166,DATEVALUE('Procytrat DF 330'!A166)),"")</f>
        <v/>
      </c>
      <c r="AC1165" t="str">
        <f>IF(AA1165="","",'Procytrat DF 330'!B166)</f>
        <v/>
      </c>
      <c r="AD1165" t="str">
        <f>IF(AA1165="","",IFERROR(1*'Procytrat DF 330'!C166,IFERROR(_xludf.NUMBERVALUE('Procytrat DF 330'!C166,".",","),IFERROR(_xludf.NUMBERVALUE('Procytrat DF 330'!C166,",","."),0))))</f>
        <v/>
      </c>
      <c r="AE1165" t="str">
        <f>IF(AA1165="","",'Procytrat DF 330'!M166)</f>
        <v/>
      </c>
      <c r="AF1165">
        <f t="shared" si="124"/>
        <v>0</v>
      </c>
      <c r="AG1165" t="str">
        <f t="shared" si="125"/>
        <v/>
      </c>
      <c r="AH1165" t="str">
        <f t="shared" si="126"/>
        <v/>
      </c>
      <c r="AI1165">
        <f t="shared" si="127"/>
        <v>0</v>
      </c>
      <c r="AJ1165">
        <f t="shared" si="128"/>
        <v>0</v>
      </c>
      <c r="AK1165">
        <v>0</v>
      </c>
      <c r="AL1165" t="str">
        <f>IF(AA1165="","",IFERROR(IF(ISNUMBER('Procytrat DF 330'!D166),'Procytrat DF 330'!D166,IF(ISNUMBER(SEARCH("12",'Procytrat DF 330'!D166)),EDATE(AB1165,12),IF(ISNUMBER(SEARCH("6",'Procytrat DF 330'!D166)),EDATE(AB1165,6),IF(ISNUMBER(SEARCH("3",'Procytrat DF 330'!D166)),EDATE(AB1165,3),DATEVALUE('Procytrat DF 330'!D166))))),""))</f>
        <v/>
      </c>
      <c r="AM1165" t="str">
        <f t="shared" ca="1" si="129"/>
        <v/>
      </c>
    </row>
    <row r="1166" spans="27:39" x14ac:dyDescent="0.3">
      <c r="AA1166" t="str">
        <f>IF(COUNTA('Procytrat DF 330'!A167,'Procytrat DF 330'!B167,'Procytrat DF 330'!C167)&gt;0,"DF 330","")</f>
        <v/>
      </c>
      <c r="AB1166" t="str">
        <f>IFERROR(IF(ISNUMBER('Procytrat DF 330'!A167),'Procytrat DF 330'!A167,DATEVALUE('Procytrat DF 330'!A167)),"")</f>
        <v/>
      </c>
      <c r="AC1166" t="str">
        <f>IF(AA1166="","",'Procytrat DF 330'!B167)</f>
        <v/>
      </c>
      <c r="AD1166" t="str">
        <f>IF(AA1166="","",IFERROR(1*'Procytrat DF 330'!C167,IFERROR(_xludf.NUMBERVALUE('Procytrat DF 330'!C167,".",","),IFERROR(_xludf.NUMBERVALUE('Procytrat DF 330'!C167,",","."),0))))</f>
        <v/>
      </c>
      <c r="AE1166" t="str">
        <f>IF(AA1166="","",'Procytrat DF 330'!M167)</f>
        <v/>
      </c>
      <c r="AF1166">
        <f t="shared" si="124"/>
        <v>0</v>
      </c>
      <c r="AG1166" t="str">
        <f t="shared" si="125"/>
        <v/>
      </c>
      <c r="AH1166" t="str">
        <f t="shared" si="126"/>
        <v/>
      </c>
      <c r="AI1166">
        <f t="shared" si="127"/>
        <v>0</v>
      </c>
      <c r="AJ1166">
        <f t="shared" si="128"/>
        <v>0</v>
      </c>
      <c r="AK1166">
        <v>0</v>
      </c>
      <c r="AL1166" t="str">
        <f>IF(AA1166="","",IFERROR(IF(ISNUMBER('Procytrat DF 330'!D167),'Procytrat DF 330'!D167,IF(ISNUMBER(SEARCH("12",'Procytrat DF 330'!D167)),EDATE(AB1166,12),IF(ISNUMBER(SEARCH("6",'Procytrat DF 330'!D167)),EDATE(AB1166,6),IF(ISNUMBER(SEARCH("3",'Procytrat DF 330'!D167)),EDATE(AB1166,3),DATEVALUE('Procytrat DF 330'!D167))))),""))</f>
        <v/>
      </c>
      <c r="AM1166" t="str">
        <f t="shared" ca="1" si="129"/>
        <v/>
      </c>
    </row>
    <row r="1167" spans="27:39" x14ac:dyDescent="0.3">
      <c r="AA1167" t="str">
        <f>IF(COUNTA('Procytrat DF 330'!A168,'Procytrat DF 330'!B168,'Procytrat DF 330'!C168)&gt;0,"DF 330","")</f>
        <v/>
      </c>
      <c r="AB1167" t="str">
        <f>IFERROR(IF(ISNUMBER('Procytrat DF 330'!A168),'Procytrat DF 330'!A168,DATEVALUE('Procytrat DF 330'!A168)),"")</f>
        <v/>
      </c>
      <c r="AC1167" t="str">
        <f>IF(AA1167="","",'Procytrat DF 330'!B168)</f>
        <v/>
      </c>
      <c r="AD1167" t="str">
        <f>IF(AA1167="","",IFERROR(1*'Procytrat DF 330'!C168,IFERROR(_xludf.NUMBERVALUE('Procytrat DF 330'!C168,".",","),IFERROR(_xludf.NUMBERVALUE('Procytrat DF 330'!C168,",","."),0))))</f>
        <v/>
      </c>
      <c r="AE1167" t="str">
        <f>IF(AA1167="","",'Procytrat DF 330'!M168)</f>
        <v/>
      </c>
      <c r="AF1167">
        <f t="shared" si="124"/>
        <v>0</v>
      </c>
      <c r="AG1167" t="str">
        <f t="shared" si="125"/>
        <v/>
      </c>
      <c r="AH1167" t="str">
        <f t="shared" si="126"/>
        <v/>
      </c>
      <c r="AI1167">
        <f t="shared" si="127"/>
        <v>0</v>
      </c>
      <c r="AJ1167">
        <f t="shared" si="128"/>
        <v>0</v>
      </c>
      <c r="AK1167">
        <v>0</v>
      </c>
      <c r="AL1167" t="str">
        <f>IF(AA1167="","",IFERROR(IF(ISNUMBER('Procytrat DF 330'!D168),'Procytrat DF 330'!D168,IF(ISNUMBER(SEARCH("12",'Procytrat DF 330'!D168)),EDATE(AB1167,12),IF(ISNUMBER(SEARCH("6",'Procytrat DF 330'!D168)),EDATE(AB1167,6),IF(ISNUMBER(SEARCH("3",'Procytrat DF 330'!D168)),EDATE(AB1167,3),DATEVALUE('Procytrat DF 330'!D168))))),""))</f>
        <v/>
      </c>
      <c r="AM1167" t="str">
        <f t="shared" ca="1" si="129"/>
        <v/>
      </c>
    </row>
    <row r="1168" spans="27:39" x14ac:dyDescent="0.3">
      <c r="AA1168" t="str">
        <f>IF(COUNTA('Procytrat DF 330'!A169,'Procytrat DF 330'!B169,'Procytrat DF 330'!C169)&gt;0,"DF 330","")</f>
        <v/>
      </c>
      <c r="AB1168" t="str">
        <f>IFERROR(IF(ISNUMBER('Procytrat DF 330'!A169),'Procytrat DF 330'!A169,DATEVALUE('Procytrat DF 330'!A169)),"")</f>
        <v/>
      </c>
      <c r="AC1168" t="str">
        <f>IF(AA1168="","",'Procytrat DF 330'!B169)</f>
        <v/>
      </c>
      <c r="AD1168" t="str">
        <f>IF(AA1168="","",IFERROR(1*'Procytrat DF 330'!C169,IFERROR(_xludf.NUMBERVALUE('Procytrat DF 330'!C169,".",","),IFERROR(_xludf.NUMBERVALUE('Procytrat DF 330'!C169,",","."),0))))</f>
        <v/>
      </c>
      <c r="AE1168" t="str">
        <f>IF(AA1168="","",'Procytrat DF 330'!M169)</f>
        <v/>
      </c>
      <c r="AF1168">
        <f t="shared" si="124"/>
        <v>0</v>
      </c>
      <c r="AG1168" t="str">
        <f t="shared" si="125"/>
        <v/>
      </c>
      <c r="AH1168" t="str">
        <f t="shared" si="126"/>
        <v/>
      </c>
      <c r="AI1168">
        <f t="shared" si="127"/>
        <v>0</v>
      </c>
      <c r="AJ1168">
        <f t="shared" si="128"/>
        <v>0</v>
      </c>
      <c r="AK1168">
        <v>0</v>
      </c>
      <c r="AL1168" t="str">
        <f>IF(AA1168="","",IFERROR(IF(ISNUMBER('Procytrat DF 330'!D169),'Procytrat DF 330'!D169,IF(ISNUMBER(SEARCH("12",'Procytrat DF 330'!D169)),EDATE(AB1168,12),IF(ISNUMBER(SEARCH("6",'Procytrat DF 330'!D169)),EDATE(AB1168,6),IF(ISNUMBER(SEARCH("3",'Procytrat DF 330'!D169)),EDATE(AB1168,3),DATEVALUE('Procytrat DF 330'!D169))))),""))</f>
        <v/>
      </c>
      <c r="AM1168" t="str">
        <f t="shared" ca="1" si="129"/>
        <v/>
      </c>
    </row>
    <row r="1169" spans="27:39" x14ac:dyDescent="0.3">
      <c r="AA1169" t="str">
        <f>IF(COUNTA('Procytrat DF 330'!A170,'Procytrat DF 330'!B170,'Procytrat DF 330'!C170)&gt;0,"DF 330","")</f>
        <v/>
      </c>
      <c r="AB1169" t="str">
        <f>IFERROR(IF(ISNUMBER('Procytrat DF 330'!A170),'Procytrat DF 330'!A170,DATEVALUE('Procytrat DF 330'!A170)),"")</f>
        <v/>
      </c>
      <c r="AC1169" t="str">
        <f>IF(AA1169="","",'Procytrat DF 330'!B170)</f>
        <v/>
      </c>
      <c r="AD1169" t="str">
        <f>IF(AA1169="","",IFERROR(1*'Procytrat DF 330'!C170,IFERROR(_xludf.NUMBERVALUE('Procytrat DF 330'!C170,".",","),IFERROR(_xludf.NUMBERVALUE('Procytrat DF 330'!C170,",","."),0))))</f>
        <v/>
      </c>
      <c r="AE1169" t="str">
        <f>IF(AA1169="","",'Procytrat DF 330'!M170)</f>
        <v/>
      </c>
      <c r="AF1169">
        <f t="shared" si="124"/>
        <v>0</v>
      </c>
      <c r="AG1169" t="str">
        <f t="shared" si="125"/>
        <v/>
      </c>
      <c r="AH1169" t="str">
        <f t="shared" si="126"/>
        <v/>
      </c>
      <c r="AI1169">
        <f t="shared" si="127"/>
        <v>0</v>
      </c>
      <c r="AJ1169">
        <f t="shared" si="128"/>
        <v>0</v>
      </c>
      <c r="AK1169">
        <v>0</v>
      </c>
      <c r="AL1169" t="str">
        <f>IF(AA1169="","",IFERROR(IF(ISNUMBER('Procytrat DF 330'!D170),'Procytrat DF 330'!D170,IF(ISNUMBER(SEARCH("12",'Procytrat DF 330'!D170)),EDATE(AB1169,12),IF(ISNUMBER(SEARCH("6",'Procytrat DF 330'!D170)),EDATE(AB1169,6),IF(ISNUMBER(SEARCH("3",'Procytrat DF 330'!D170)),EDATE(AB1169,3),DATEVALUE('Procytrat DF 330'!D170))))),""))</f>
        <v/>
      </c>
      <c r="AM1169" t="str">
        <f t="shared" ca="1" si="129"/>
        <v/>
      </c>
    </row>
    <row r="1170" spans="27:39" x14ac:dyDescent="0.3">
      <c r="AA1170" t="str">
        <f>IF(COUNTA('Procytrat DF 330'!A171,'Procytrat DF 330'!B171,'Procytrat DF 330'!C171)&gt;0,"DF 330","")</f>
        <v/>
      </c>
      <c r="AB1170" t="str">
        <f>IFERROR(IF(ISNUMBER('Procytrat DF 330'!A171),'Procytrat DF 330'!A171,DATEVALUE('Procytrat DF 330'!A171)),"")</f>
        <v/>
      </c>
      <c r="AC1170" t="str">
        <f>IF(AA1170="","",'Procytrat DF 330'!B171)</f>
        <v/>
      </c>
      <c r="AD1170" t="str">
        <f>IF(AA1170="","",IFERROR(1*'Procytrat DF 330'!C171,IFERROR(_xludf.NUMBERVALUE('Procytrat DF 330'!C171,".",","),IFERROR(_xludf.NUMBERVALUE('Procytrat DF 330'!C171,",","."),0))))</f>
        <v/>
      </c>
      <c r="AE1170" t="str">
        <f>IF(AA1170="","",'Procytrat DF 330'!M171)</f>
        <v/>
      </c>
      <c r="AF1170">
        <f t="shared" si="124"/>
        <v>0</v>
      </c>
      <c r="AG1170" t="str">
        <f t="shared" si="125"/>
        <v/>
      </c>
      <c r="AH1170" t="str">
        <f t="shared" si="126"/>
        <v/>
      </c>
      <c r="AI1170">
        <f t="shared" si="127"/>
        <v>0</v>
      </c>
      <c r="AJ1170">
        <f t="shared" si="128"/>
        <v>0</v>
      </c>
      <c r="AK1170">
        <v>0</v>
      </c>
      <c r="AL1170" t="str">
        <f>IF(AA1170="","",IFERROR(IF(ISNUMBER('Procytrat DF 330'!D171),'Procytrat DF 330'!D171,IF(ISNUMBER(SEARCH("12",'Procytrat DF 330'!D171)),EDATE(AB1170,12),IF(ISNUMBER(SEARCH("6",'Procytrat DF 330'!D171)),EDATE(AB1170,6),IF(ISNUMBER(SEARCH("3",'Procytrat DF 330'!D171)),EDATE(AB1170,3),DATEVALUE('Procytrat DF 330'!D171))))),""))</f>
        <v/>
      </c>
      <c r="AM1170" t="str">
        <f t="shared" ca="1" si="129"/>
        <v/>
      </c>
    </row>
    <row r="1171" spans="27:39" x14ac:dyDescent="0.3">
      <c r="AA1171" t="str">
        <f>IF(COUNTA('Procytrat DF 330'!A172,'Procytrat DF 330'!B172,'Procytrat DF 330'!C172)&gt;0,"DF 330","")</f>
        <v/>
      </c>
      <c r="AB1171" t="str">
        <f>IFERROR(IF(ISNUMBER('Procytrat DF 330'!A172),'Procytrat DF 330'!A172,DATEVALUE('Procytrat DF 330'!A172)),"")</f>
        <v/>
      </c>
      <c r="AC1171" t="str">
        <f>IF(AA1171="","",'Procytrat DF 330'!B172)</f>
        <v/>
      </c>
      <c r="AD1171" t="str">
        <f>IF(AA1171="","",IFERROR(1*'Procytrat DF 330'!C172,IFERROR(_xludf.NUMBERVALUE('Procytrat DF 330'!C172,".",","),IFERROR(_xludf.NUMBERVALUE('Procytrat DF 330'!C172,",","."),0))))</f>
        <v/>
      </c>
      <c r="AE1171" t="str">
        <f>IF(AA1171="","",'Procytrat DF 330'!M172)</f>
        <v/>
      </c>
      <c r="AF1171">
        <f t="shared" si="124"/>
        <v>0</v>
      </c>
      <c r="AG1171" t="str">
        <f t="shared" si="125"/>
        <v/>
      </c>
      <c r="AH1171" t="str">
        <f t="shared" si="126"/>
        <v/>
      </c>
      <c r="AI1171">
        <f t="shared" si="127"/>
        <v>0</v>
      </c>
      <c r="AJ1171">
        <f t="shared" si="128"/>
        <v>0</v>
      </c>
      <c r="AK1171">
        <v>0</v>
      </c>
      <c r="AL1171" t="str">
        <f>IF(AA1171="","",IFERROR(IF(ISNUMBER('Procytrat DF 330'!D172),'Procytrat DF 330'!D172,IF(ISNUMBER(SEARCH("12",'Procytrat DF 330'!D172)),EDATE(AB1171,12),IF(ISNUMBER(SEARCH("6",'Procytrat DF 330'!D172)),EDATE(AB1171,6),IF(ISNUMBER(SEARCH("3",'Procytrat DF 330'!D172)),EDATE(AB1171,3),DATEVALUE('Procytrat DF 330'!D172))))),""))</f>
        <v/>
      </c>
      <c r="AM1171" t="str">
        <f t="shared" ca="1" si="129"/>
        <v/>
      </c>
    </row>
    <row r="1172" spans="27:39" x14ac:dyDescent="0.3">
      <c r="AA1172" t="str">
        <f>IF(COUNTA('Procytrat DF 330'!A173,'Procytrat DF 330'!B173,'Procytrat DF 330'!C173)&gt;0,"DF 330","")</f>
        <v/>
      </c>
      <c r="AB1172" t="str">
        <f>IFERROR(IF(ISNUMBER('Procytrat DF 330'!A173),'Procytrat DF 330'!A173,DATEVALUE('Procytrat DF 330'!A173)),"")</f>
        <v/>
      </c>
      <c r="AC1172" t="str">
        <f>IF(AA1172="","",'Procytrat DF 330'!B173)</f>
        <v/>
      </c>
      <c r="AD1172" t="str">
        <f>IF(AA1172="","",IFERROR(1*'Procytrat DF 330'!C173,IFERROR(_xludf.NUMBERVALUE('Procytrat DF 330'!C173,".",","),IFERROR(_xludf.NUMBERVALUE('Procytrat DF 330'!C173,",","."),0))))</f>
        <v/>
      </c>
      <c r="AE1172" t="str">
        <f>IF(AA1172="","",'Procytrat DF 330'!M173)</f>
        <v/>
      </c>
      <c r="AF1172">
        <f t="shared" si="124"/>
        <v>0</v>
      </c>
      <c r="AG1172" t="str">
        <f t="shared" si="125"/>
        <v/>
      </c>
      <c r="AH1172" t="str">
        <f t="shared" si="126"/>
        <v/>
      </c>
      <c r="AI1172">
        <f t="shared" si="127"/>
        <v>0</v>
      </c>
      <c r="AJ1172">
        <f t="shared" si="128"/>
        <v>0</v>
      </c>
      <c r="AK1172">
        <v>0</v>
      </c>
      <c r="AL1172" t="str">
        <f>IF(AA1172="","",IFERROR(IF(ISNUMBER('Procytrat DF 330'!D173),'Procytrat DF 330'!D173,IF(ISNUMBER(SEARCH("12",'Procytrat DF 330'!D173)),EDATE(AB1172,12),IF(ISNUMBER(SEARCH("6",'Procytrat DF 330'!D173)),EDATE(AB1172,6),IF(ISNUMBER(SEARCH("3",'Procytrat DF 330'!D173)),EDATE(AB1172,3),DATEVALUE('Procytrat DF 330'!D173))))),""))</f>
        <v/>
      </c>
      <c r="AM1172" t="str">
        <f t="shared" ca="1" si="129"/>
        <v/>
      </c>
    </row>
    <row r="1173" spans="27:39" x14ac:dyDescent="0.3">
      <c r="AA1173" t="str">
        <f>IF(COUNTA('Procytrat DF 330'!A174,'Procytrat DF 330'!B174,'Procytrat DF 330'!C174)&gt;0,"DF 330","")</f>
        <v/>
      </c>
      <c r="AB1173" t="str">
        <f>IFERROR(IF(ISNUMBER('Procytrat DF 330'!A174),'Procytrat DF 330'!A174,DATEVALUE('Procytrat DF 330'!A174)),"")</f>
        <v/>
      </c>
      <c r="AC1173" t="str">
        <f>IF(AA1173="","",'Procytrat DF 330'!B174)</f>
        <v/>
      </c>
      <c r="AD1173" t="str">
        <f>IF(AA1173="","",IFERROR(1*'Procytrat DF 330'!C174,IFERROR(_xludf.NUMBERVALUE('Procytrat DF 330'!C174,".",","),IFERROR(_xludf.NUMBERVALUE('Procytrat DF 330'!C174,",","."),0))))</f>
        <v/>
      </c>
      <c r="AE1173" t="str">
        <f>IF(AA1173="","",'Procytrat DF 330'!M174)</f>
        <v/>
      </c>
      <c r="AF1173">
        <f t="shared" si="124"/>
        <v>0</v>
      </c>
      <c r="AG1173" t="str">
        <f t="shared" si="125"/>
        <v/>
      </c>
      <c r="AH1173" t="str">
        <f t="shared" si="126"/>
        <v/>
      </c>
      <c r="AI1173">
        <f t="shared" si="127"/>
        <v>0</v>
      </c>
      <c r="AJ1173">
        <f t="shared" si="128"/>
        <v>0</v>
      </c>
      <c r="AK1173">
        <v>0</v>
      </c>
      <c r="AL1173" t="str">
        <f>IF(AA1173="","",IFERROR(IF(ISNUMBER('Procytrat DF 330'!D174),'Procytrat DF 330'!D174,IF(ISNUMBER(SEARCH("12",'Procytrat DF 330'!D174)),EDATE(AB1173,12),IF(ISNUMBER(SEARCH("6",'Procytrat DF 330'!D174)),EDATE(AB1173,6),IF(ISNUMBER(SEARCH("3",'Procytrat DF 330'!D174)),EDATE(AB1173,3),DATEVALUE('Procytrat DF 330'!D174))))),""))</f>
        <v/>
      </c>
      <c r="AM1173" t="str">
        <f t="shared" ca="1" si="129"/>
        <v/>
      </c>
    </row>
    <row r="1174" spans="27:39" x14ac:dyDescent="0.3">
      <c r="AA1174" t="str">
        <f>IF(COUNTA('Procytrat DF 330'!A175,'Procytrat DF 330'!B175,'Procytrat DF 330'!C175)&gt;0,"DF 330","")</f>
        <v/>
      </c>
      <c r="AB1174" t="str">
        <f>IFERROR(IF(ISNUMBER('Procytrat DF 330'!A175),'Procytrat DF 330'!A175,DATEVALUE('Procytrat DF 330'!A175)),"")</f>
        <v/>
      </c>
      <c r="AC1174" t="str">
        <f>IF(AA1174="","",'Procytrat DF 330'!B175)</f>
        <v/>
      </c>
      <c r="AD1174" t="str">
        <f>IF(AA1174="","",IFERROR(1*'Procytrat DF 330'!C175,IFERROR(_xludf.NUMBERVALUE('Procytrat DF 330'!C175,".",","),IFERROR(_xludf.NUMBERVALUE('Procytrat DF 330'!C175,",","."),0))))</f>
        <v/>
      </c>
      <c r="AE1174" t="str">
        <f>IF(AA1174="","",'Procytrat DF 330'!M175)</f>
        <v/>
      </c>
      <c r="AF1174">
        <f t="shared" si="124"/>
        <v>0</v>
      </c>
      <c r="AG1174" t="str">
        <f t="shared" si="125"/>
        <v/>
      </c>
      <c r="AH1174" t="str">
        <f t="shared" si="126"/>
        <v/>
      </c>
      <c r="AI1174">
        <f t="shared" si="127"/>
        <v>0</v>
      </c>
      <c r="AJ1174">
        <f t="shared" si="128"/>
        <v>0</v>
      </c>
      <c r="AK1174">
        <v>0</v>
      </c>
      <c r="AL1174" t="str">
        <f>IF(AA1174="","",IFERROR(IF(ISNUMBER('Procytrat DF 330'!D175),'Procytrat DF 330'!D175,IF(ISNUMBER(SEARCH("12",'Procytrat DF 330'!D175)),EDATE(AB1174,12),IF(ISNUMBER(SEARCH("6",'Procytrat DF 330'!D175)),EDATE(AB1174,6),IF(ISNUMBER(SEARCH("3",'Procytrat DF 330'!D175)),EDATE(AB1174,3),DATEVALUE('Procytrat DF 330'!D175))))),""))</f>
        <v/>
      </c>
      <c r="AM1174" t="str">
        <f t="shared" ca="1" si="129"/>
        <v/>
      </c>
    </row>
    <row r="1175" spans="27:39" x14ac:dyDescent="0.3">
      <c r="AA1175" t="str">
        <f>IF(COUNTA('Procytrat DF 330'!A176,'Procytrat DF 330'!B176,'Procytrat DF 330'!C176)&gt;0,"DF 330","")</f>
        <v/>
      </c>
      <c r="AB1175" t="str">
        <f>IFERROR(IF(ISNUMBER('Procytrat DF 330'!A176),'Procytrat DF 330'!A176,DATEVALUE('Procytrat DF 330'!A176)),"")</f>
        <v/>
      </c>
      <c r="AC1175" t="str">
        <f>IF(AA1175="","",'Procytrat DF 330'!B176)</f>
        <v/>
      </c>
      <c r="AD1175" t="str">
        <f>IF(AA1175="","",IFERROR(1*'Procytrat DF 330'!C176,IFERROR(_xludf.NUMBERVALUE('Procytrat DF 330'!C176,".",","),IFERROR(_xludf.NUMBERVALUE('Procytrat DF 330'!C176,",","."),0))))</f>
        <v/>
      </c>
      <c r="AE1175" t="str">
        <f>IF(AA1175="","",'Procytrat DF 330'!M176)</f>
        <v/>
      </c>
      <c r="AF1175">
        <f t="shared" si="124"/>
        <v>0</v>
      </c>
      <c r="AG1175" t="str">
        <f t="shared" si="125"/>
        <v/>
      </c>
      <c r="AH1175" t="str">
        <f t="shared" si="126"/>
        <v/>
      </c>
      <c r="AI1175">
        <f t="shared" si="127"/>
        <v>0</v>
      </c>
      <c r="AJ1175">
        <f t="shared" si="128"/>
        <v>0</v>
      </c>
      <c r="AK1175">
        <v>0</v>
      </c>
      <c r="AL1175" t="str">
        <f>IF(AA1175="","",IFERROR(IF(ISNUMBER('Procytrat DF 330'!D176),'Procytrat DF 330'!D176,IF(ISNUMBER(SEARCH("12",'Procytrat DF 330'!D176)),EDATE(AB1175,12),IF(ISNUMBER(SEARCH("6",'Procytrat DF 330'!D176)),EDATE(AB1175,6),IF(ISNUMBER(SEARCH("3",'Procytrat DF 330'!D176)),EDATE(AB1175,3),DATEVALUE('Procytrat DF 330'!D176))))),""))</f>
        <v/>
      </c>
      <c r="AM1175" t="str">
        <f t="shared" ca="1" si="129"/>
        <v/>
      </c>
    </row>
    <row r="1176" spans="27:39" x14ac:dyDescent="0.3">
      <c r="AA1176" t="str">
        <f>IF(COUNTA('Procytrat DF 330'!A177,'Procytrat DF 330'!B177,'Procytrat DF 330'!C177)&gt;0,"DF 330","")</f>
        <v/>
      </c>
      <c r="AB1176" t="str">
        <f>IFERROR(IF(ISNUMBER('Procytrat DF 330'!A177),'Procytrat DF 330'!A177,DATEVALUE('Procytrat DF 330'!A177)),"")</f>
        <v/>
      </c>
      <c r="AC1176" t="str">
        <f>IF(AA1176="","",'Procytrat DF 330'!B177)</f>
        <v/>
      </c>
      <c r="AD1176" t="str">
        <f>IF(AA1176="","",IFERROR(1*'Procytrat DF 330'!C177,IFERROR(_xludf.NUMBERVALUE('Procytrat DF 330'!C177,".",","),IFERROR(_xludf.NUMBERVALUE('Procytrat DF 330'!C177,",","."),0))))</f>
        <v/>
      </c>
      <c r="AE1176" t="str">
        <f>IF(AA1176="","",'Procytrat DF 330'!M177)</f>
        <v/>
      </c>
      <c r="AF1176">
        <f t="shared" si="124"/>
        <v>0</v>
      </c>
      <c r="AG1176" t="str">
        <f t="shared" si="125"/>
        <v/>
      </c>
      <c r="AH1176" t="str">
        <f t="shared" si="126"/>
        <v/>
      </c>
      <c r="AI1176">
        <f t="shared" si="127"/>
        <v>0</v>
      </c>
      <c r="AJ1176">
        <f t="shared" si="128"/>
        <v>0</v>
      </c>
      <c r="AK1176">
        <v>0</v>
      </c>
      <c r="AL1176" t="str">
        <f>IF(AA1176="","",IFERROR(IF(ISNUMBER('Procytrat DF 330'!D177),'Procytrat DF 330'!D177,IF(ISNUMBER(SEARCH("12",'Procytrat DF 330'!D177)),EDATE(AB1176,12),IF(ISNUMBER(SEARCH("6",'Procytrat DF 330'!D177)),EDATE(AB1176,6),IF(ISNUMBER(SEARCH("3",'Procytrat DF 330'!D177)),EDATE(AB1176,3),DATEVALUE('Procytrat DF 330'!D177))))),""))</f>
        <v/>
      </c>
      <c r="AM1176" t="str">
        <f t="shared" ca="1" si="129"/>
        <v/>
      </c>
    </row>
    <row r="1177" spans="27:39" x14ac:dyDescent="0.3">
      <c r="AA1177" t="str">
        <f>IF(COUNTA('Procytrat DF 330'!A178,'Procytrat DF 330'!B178,'Procytrat DF 330'!C178)&gt;0,"DF 330","")</f>
        <v/>
      </c>
      <c r="AB1177" t="str">
        <f>IFERROR(IF(ISNUMBER('Procytrat DF 330'!A178),'Procytrat DF 330'!A178,DATEVALUE('Procytrat DF 330'!A178)),"")</f>
        <v/>
      </c>
      <c r="AC1177" t="str">
        <f>IF(AA1177="","",'Procytrat DF 330'!B178)</f>
        <v/>
      </c>
      <c r="AD1177" t="str">
        <f>IF(AA1177="","",IFERROR(1*'Procytrat DF 330'!C178,IFERROR(_xludf.NUMBERVALUE('Procytrat DF 330'!C178,".",","),IFERROR(_xludf.NUMBERVALUE('Procytrat DF 330'!C178,",","."),0))))</f>
        <v/>
      </c>
      <c r="AE1177" t="str">
        <f>IF(AA1177="","",'Procytrat DF 330'!M178)</f>
        <v/>
      </c>
      <c r="AF1177">
        <f t="shared" si="124"/>
        <v>0</v>
      </c>
      <c r="AG1177" t="str">
        <f t="shared" si="125"/>
        <v/>
      </c>
      <c r="AH1177" t="str">
        <f t="shared" si="126"/>
        <v/>
      </c>
      <c r="AI1177">
        <f t="shared" si="127"/>
        <v>0</v>
      </c>
      <c r="AJ1177">
        <f t="shared" si="128"/>
        <v>0</v>
      </c>
      <c r="AK1177">
        <v>0</v>
      </c>
      <c r="AL1177" t="str">
        <f>IF(AA1177="","",IFERROR(IF(ISNUMBER('Procytrat DF 330'!D178),'Procytrat DF 330'!D178,IF(ISNUMBER(SEARCH("12",'Procytrat DF 330'!D178)),EDATE(AB1177,12),IF(ISNUMBER(SEARCH("6",'Procytrat DF 330'!D178)),EDATE(AB1177,6),IF(ISNUMBER(SEARCH("3",'Procytrat DF 330'!D178)),EDATE(AB1177,3),DATEVALUE('Procytrat DF 330'!D178))))),""))</f>
        <v/>
      </c>
      <c r="AM1177" t="str">
        <f t="shared" ca="1" si="129"/>
        <v/>
      </c>
    </row>
    <row r="1178" spans="27:39" x14ac:dyDescent="0.3">
      <c r="AA1178" t="str">
        <f>IF(COUNTA('Procytrat DF 330'!A179,'Procytrat DF 330'!B179,'Procytrat DF 330'!C179)&gt;0,"DF 330","")</f>
        <v/>
      </c>
      <c r="AB1178" t="str">
        <f>IFERROR(IF(ISNUMBER('Procytrat DF 330'!A179),'Procytrat DF 330'!A179,DATEVALUE('Procytrat DF 330'!A179)),"")</f>
        <v/>
      </c>
      <c r="AC1178" t="str">
        <f>IF(AA1178="","",'Procytrat DF 330'!B179)</f>
        <v/>
      </c>
      <c r="AD1178" t="str">
        <f>IF(AA1178="","",IFERROR(1*'Procytrat DF 330'!C179,IFERROR(_xludf.NUMBERVALUE('Procytrat DF 330'!C179,".",","),IFERROR(_xludf.NUMBERVALUE('Procytrat DF 330'!C179,",","."),0))))</f>
        <v/>
      </c>
      <c r="AE1178" t="str">
        <f>IF(AA1178="","",'Procytrat DF 330'!M179)</f>
        <v/>
      </c>
      <c r="AF1178">
        <f t="shared" si="124"/>
        <v>0</v>
      </c>
      <c r="AG1178" t="str">
        <f t="shared" si="125"/>
        <v/>
      </c>
      <c r="AH1178" t="str">
        <f t="shared" si="126"/>
        <v/>
      </c>
      <c r="AI1178">
        <f t="shared" si="127"/>
        <v>0</v>
      </c>
      <c r="AJ1178">
        <f t="shared" si="128"/>
        <v>0</v>
      </c>
      <c r="AK1178">
        <v>0</v>
      </c>
      <c r="AL1178" t="str">
        <f>IF(AA1178="","",IFERROR(IF(ISNUMBER('Procytrat DF 330'!D179),'Procytrat DF 330'!D179,IF(ISNUMBER(SEARCH("12",'Procytrat DF 330'!D179)),EDATE(AB1178,12),IF(ISNUMBER(SEARCH("6",'Procytrat DF 330'!D179)),EDATE(AB1178,6),IF(ISNUMBER(SEARCH("3",'Procytrat DF 330'!D179)),EDATE(AB1178,3),DATEVALUE('Procytrat DF 330'!D179))))),""))</f>
        <v/>
      </c>
      <c r="AM1178" t="str">
        <f t="shared" ca="1" si="129"/>
        <v/>
      </c>
    </row>
    <row r="1179" spans="27:39" x14ac:dyDescent="0.3">
      <c r="AA1179" t="str">
        <f>IF(COUNTA('Procytrat DF 330'!A180,'Procytrat DF 330'!B180,'Procytrat DF 330'!C180)&gt;0,"DF 330","")</f>
        <v/>
      </c>
      <c r="AB1179" t="str">
        <f>IFERROR(IF(ISNUMBER('Procytrat DF 330'!A180),'Procytrat DF 330'!A180,DATEVALUE('Procytrat DF 330'!A180)),"")</f>
        <v/>
      </c>
      <c r="AC1179" t="str">
        <f>IF(AA1179="","",'Procytrat DF 330'!B180)</f>
        <v/>
      </c>
      <c r="AD1179" t="str">
        <f>IF(AA1179="","",IFERROR(1*'Procytrat DF 330'!C180,IFERROR(_xludf.NUMBERVALUE('Procytrat DF 330'!C180,".",","),IFERROR(_xludf.NUMBERVALUE('Procytrat DF 330'!C180,",","."),0))))</f>
        <v/>
      </c>
      <c r="AE1179" t="str">
        <f>IF(AA1179="","",'Procytrat DF 330'!M180)</f>
        <v/>
      </c>
      <c r="AF1179">
        <f t="shared" si="124"/>
        <v>0</v>
      </c>
      <c r="AG1179" t="str">
        <f t="shared" si="125"/>
        <v/>
      </c>
      <c r="AH1179" t="str">
        <f t="shared" si="126"/>
        <v/>
      </c>
      <c r="AI1179">
        <f t="shared" si="127"/>
        <v>0</v>
      </c>
      <c r="AJ1179">
        <f t="shared" si="128"/>
        <v>0</v>
      </c>
      <c r="AK1179">
        <v>0</v>
      </c>
      <c r="AL1179" t="str">
        <f>IF(AA1179="","",IFERROR(IF(ISNUMBER('Procytrat DF 330'!D180),'Procytrat DF 330'!D180,IF(ISNUMBER(SEARCH("12",'Procytrat DF 330'!D180)),EDATE(AB1179,12),IF(ISNUMBER(SEARCH("6",'Procytrat DF 330'!D180)),EDATE(AB1179,6),IF(ISNUMBER(SEARCH("3",'Procytrat DF 330'!D180)),EDATE(AB1179,3),DATEVALUE('Procytrat DF 330'!D180))))),""))</f>
        <v/>
      </c>
      <c r="AM1179" t="str">
        <f t="shared" ca="1" si="129"/>
        <v/>
      </c>
    </row>
    <row r="1180" spans="27:39" x14ac:dyDescent="0.3">
      <c r="AA1180" t="str">
        <f>IF(COUNTA('Procytrat DF 330'!A181,'Procytrat DF 330'!B181,'Procytrat DF 330'!C181)&gt;0,"DF 330","")</f>
        <v/>
      </c>
      <c r="AB1180" t="str">
        <f>IFERROR(IF(ISNUMBER('Procytrat DF 330'!A181),'Procytrat DF 330'!A181,DATEVALUE('Procytrat DF 330'!A181)),"")</f>
        <v/>
      </c>
      <c r="AC1180" t="str">
        <f>IF(AA1180="","",'Procytrat DF 330'!B181)</f>
        <v/>
      </c>
      <c r="AD1180" t="str">
        <f>IF(AA1180="","",IFERROR(1*'Procytrat DF 330'!C181,IFERROR(_xludf.NUMBERVALUE('Procytrat DF 330'!C181,".",","),IFERROR(_xludf.NUMBERVALUE('Procytrat DF 330'!C181,",","."),0))))</f>
        <v/>
      </c>
      <c r="AE1180" t="str">
        <f>IF(AA1180="","",'Procytrat DF 330'!M181)</f>
        <v/>
      </c>
      <c r="AF1180">
        <f t="shared" si="124"/>
        <v>0</v>
      </c>
      <c r="AG1180" t="str">
        <f t="shared" si="125"/>
        <v/>
      </c>
      <c r="AH1180" t="str">
        <f t="shared" si="126"/>
        <v/>
      </c>
      <c r="AI1180">
        <f t="shared" si="127"/>
        <v>0</v>
      </c>
      <c r="AJ1180">
        <f t="shared" si="128"/>
        <v>0</v>
      </c>
      <c r="AK1180">
        <v>0</v>
      </c>
      <c r="AL1180" t="str">
        <f>IF(AA1180="","",IFERROR(IF(ISNUMBER('Procytrat DF 330'!D181),'Procytrat DF 330'!D181,IF(ISNUMBER(SEARCH("12",'Procytrat DF 330'!D181)),EDATE(AB1180,12),IF(ISNUMBER(SEARCH("6",'Procytrat DF 330'!D181)),EDATE(AB1180,6),IF(ISNUMBER(SEARCH("3",'Procytrat DF 330'!D181)),EDATE(AB1180,3),DATEVALUE('Procytrat DF 330'!D181))))),""))</f>
        <v/>
      </c>
      <c r="AM1180" t="str">
        <f t="shared" ca="1" si="129"/>
        <v/>
      </c>
    </row>
    <row r="1181" spans="27:39" x14ac:dyDescent="0.3">
      <c r="AA1181" t="str">
        <f>IF(COUNTA('Procytrat DF 330'!A182,'Procytrat DF 330'!B182,'Procytrat DF 330'!C182)&gt;0,"DF 330","")</f>
        <v/>
      </c>
      <c r="AB1181" t="str">
        <f>IFERROR(IF(ISNUMBER('Procytrat DF 330'!A182),'Procytrat DF 330'!A182,DATEVALUE('Procytrat DF 330'!A182)),"")</f>
        <v/>
      </c>
      <c r="AC1181" t="str">
        <f>IF(AA1181="","",'Procytrat DF 330'!B182)</f>
        <v/>
      </c>
      <c r="AD1181" t="str">
        <f>IF(AA1181="","",IFERROR(1*'Procytrat DF 330'!C182,IFERROR(_xludf.NUMBERVALUE('Procytrat DF 330'!C182,".",","),IFERROR(_xludf.NUMBERVALUE('Procytrat DF 330'!C182,",","."),0))))</f>
        <v/>
      </c>
      <c r="AE1181" t="str">
        <f>IF(AA1181="","",'Procytrat DF 330'!M182)</f>
        <v/>
      </c>
      <c r="AF1181">
        <f t="shared" si="124"/>
        <v>0</v>
      </c>
      <c r="AG1181" t="str">
        <f t="shared" si="125"/>
        <v/>
      </c>
      <c r="AH1181" t="str">
        <f t="shared" si="126"/>
        <v/>
      </c>
      <c r="AI1181">
        <f t="shared" si="127"/>
        <v>0</v>
      </c>
      <c r="AJ1181">
        <f t="shared" si="128"/>
        <v>0</v>
      </c>
      <c r="AK1181">
        <v>0</v>
      </c>
      <c r="AL1181" t="str">
        <f>IF(AA1181="","",IFERROR(IF(ISNUMBER('Procytrat DF 330'!D182),'Procytrat DF 330'!D182,IF(ISNUMBER(SEARCH("12",'Procytrat DF 330'!D182)),EDATE(AB1181,12),IF(ISNUMBER(SEARCH("6",'Procytrat DF 330'!D182)),EDATE(AB1181,6),IF(ISNUMBER(SEARCH("3",'Procytrat DF 330'!D182)),EDATE(AB1181,3),DATEVALUE('Procytrat DF 330'!D182))))),""))</f>
        <v/>
      </c>
      <c r="AM1181" t="str">
        <f t="shared" ca="1" si="129"/>
        <v/>
      </c>
    </row>
    <row r="1182" spans="27:39" x14ac:dyDescent="0.3">
      <c r="AA1182" t="str">
        <f>IF(COUNTA('Procytrat DF 330'!A183,'Procytrat DF 330'!B183,'Procytrat DF 330'!C183)&gt;0,"DF 330","")</f>
        <v/>
      </c>
      <c r="AB1182" t="str">
        <f>IFERROR(IF(ISNUMBER('Procytrat DF 330'!A183),'Procytrat DF 330'!A183,DATEVALUE('Procytrat DF 330'!A183)),"")</f>
        <v/>
      </c>
      <c r="AC1182" t="str">
        <f>IF(AA1182="","",'Procytrat DF 330'!B183)</f>
        <v/>
      </c>
      <c r="AD1182" t="str">
        <f>IF(AA1182="","",IFERROR(1*'Procytrat DF 330'!C183,IFERROR(_xludf.NUMBERVALUE('Procytrat DF 330'!C183,".",","),IFERROR(_xludf.NUMBERVALUE('Procytrat DF 330'!C183,",","."),0))))</f>
        <v/>
      </c>
      <c r="AE1182" t="str">
        <f>IF(AA1182="","",'Procytrat DF 330'!M183)</f>
        <v/>
      </c>
      <c r="AF1182">
        <f t="shared" si="124"/>
        <v>0</v>
      </c>
      <c r="AG1182" t="str">
        <f t="shared" si="125"/>
        <v/>
      </c>
      <c r="AH1182" t="str">
        <f t="shared" si="126"/>
        <v/>
      </c>
      <c r="AI1182">
        <f t="shared" si="127"/>
        <v>0</v>
      </c>
      <c r="AJ1182">
        <f t="shared" si="128"/>
        <v>0</v>
      </c>
      <c r="AK1182">
        <v>0</v>
      </c>
      <c r="AL1182" t="str">
        <f>IF(AA1182="","",IFERROR(IF(ISNUMBER('Procytrat DF 330'!D183),'Procytrat DF 330'!D183,IF(ISNUMBER(SEARCH("12",'Procytrat DF 330'!D183)),EDATE(AB1182,12),IF(ISNUMBER(SEARCH("6",'Procytrat DF 330'!D183)),EDATE(AB1182,6),IF(ISNUMBER(SEARCH("3",'Procytrat DF 330'!D183)),EDATE(AB1182,3),DATEVALUE('Procytrat DF 330'!D183))))),""))</f>
        <v/>
      </c>
      <c r="AM1182" t="str">
        <f t="shared" ca="1" si="129"/>
        <v/>
      </c>
    </row>
    <row r="1183" spans="27:39" x14ac:dyDescent="0.3">
      <c r="AA1183" t="str">
        <f>IF(COUNTA('Procytrat DF 330'!A184,'Procytrat DF 330'!B184,'Procytrat DF 330'!C184)&gt;0,"DF 330","")</f>
        <v/>
      </c>
      <c r="AB1183" t="str">
        <f>IFERROR(IF(ISNUMBER('Procytrat DF 330'!A184),'Procytrat DF 330'!A184,DATEVALUE('Procytrat DF 330'!A184)),"")</f>
        <v/>
      </c>
      <c r="AC1183" t="str">
        <f>IF(AA1183="","",'Procytrat DF 330'!B184)</f>
        <v/>
      </c>
      <c r="AD1183" t="str">
        <f>IF(AA1183="","",IFERROR(1*'Procytrat DF 330'!C184,IFERROR(_xludf.NUMBERVALUE('Procytrat DF 330'!C184,".",","),IFERROR(_xludf.NUMBERVALUE('Procytrat DF 330'!C184,",","."),0))))</f>
        <v/>
      </c>
      <c r="AE1183" t="str">
        <f>IF(AA1183="","",'Procytrat DF 330'!M184)</f>
        <v/>
      </c>
      <c r="AF1183">
        <f t="shared" si="124"/>
        <v>0</v>
      </c>
      <c r="AG1183" t="str">
        <f t="shared" si="125"/>
        <v/>
      </c>
      <c r="AH1183" t="str">
        <f t="shared" si="126"/>
        <v/>
      </c>
      <c r="AI1183">
        <f t="shared" si="127"/>
        <v>0</v>
      </c>
      <c r="AJ1183">
        <f t="shared" si="128"/>
        <v>0</v>
      </c>
      <c r="AK1183">
        <v>0</v>
      </c>
      <c r="AL1183" t="str">
        <f>IF(AA1183="","",IFERROR(IF(ISNUMBER('Procytrat DF 330'!D184),'Procytrat DF 330'!D184,IF(ISNUMBER(SEARCH("12",'Procytrat DF 330'!D184)),EDATE(AB1183,12),IF(ISNUMBER(SEARCH("6",'Procytrat DF 330'!D184)),EDATE(AB1183,6),IF(ISNUMBER(SEARCH("3",'Procytrat DF 330'!D184)),EDATE(AB1183,3),DATEVALUE('Procytrat DF 330'!D184))))),""))</f>
        <v/>
      </c>
      <c r="AM1183" t="str">
        <f t="shared" ca="1" si="129"/>
        <v/>
      </c>
    </row>
    <row r="1184" spans="27:39" x14ac:dyDescent="0.3">
      <c r="AA1184" t="str">
        <f>IF(COUNTA('Procytrat DF 330'!A185,'Procytrat DF 330'!B185,'Procytrat DF 330'!C185)&gt;0,"DF 330","")</f>
        <v/>
      </c>
      <c r="AB1184" t="str">
        <f>IFERROR(IF(ISNUMBER('Procytrat DF 330'!A185),'Procytrat DF 330'!A185,DATEVALUE('Procytrat DF 330'!A185)),"")</f>
        <v/>
      </c>
      <c r="AC1184" t="str">
        <f>IF(AA1184="","",'Procytrat DF 330'!B185)</f>
        <v/>
      </c>
      <c r="AD1184" t="str">
        <f>IF(AA1184="","",IFERROR(1*'Procytrat DF 330'!C185,IFERROR(_xludf.NUMBERVALUE('Procytrat DF 330'!C185,".",","),IFERROR(_xludf.NUMBERVALUE('Procytrat DF 330'!C185,",","."),0))))</f>
        <v/>
      </c>
      <c r="AE1184" t="str">
        <f>IF(AA1184="","",'Procytrat DF 330'!M185)</f>
        <v/>
      </c>
      <c r="AF1184">
        <f t="shared" si="124"/>
        <v>0</v>
      </c>
      <c r="AG1184" t="str">
        <f t="shared" si="125"/>
        <v/>
      </c>
      <c r="AH1184" t="str">
        <f t="shared" si="126"/>
        <v/>
      </c>
      <c r="AI1184">
        <f t="shared" si="127"/>
        <v>0</v>
      </c>
      <c r="AJ1184">
        <f t="shared" si="128"/>
        <v>0</v>
      </c>
      <c r="AK1184">
        <v>0</v>
      </c>
      <c r="AL1184" t="str">
        <f>IF(AA1184="","",IFERROR(IF(ISNUMBER('Procytrat DF 330'!D185),'Procytrat DF 330'!D185,IF(ISNUMBER(SEARCH("12",'Procytrat DF 330'!D185)),EDATE(AB1184,12),IF(ISNUMBER(SEARCH("6",'Procytrat DF 330'!D185)),EDATE(AB1184,6),IF(ISNUMBER(SEARCH("3",'Procytrat DF 330'!D185)),EDATE(AB1184,3),DATEVALUE('Procytrat DF 330'!D185))))),""))</f>
        <v/>
      </c>
      <c r="AM1184" t="str">
        <f t="shared" ca="1" si="129"/>
        <v/>
      </c>
    </row>
    <row r="1185" spans="27:39" x14ac:dyDescent="0.3">
      <c r="AA1185" t="str">
        <f>IF(COUNTA('Procytrat DF 330'!A186,'Procytrat DF 330'!B186,'Procytrat DF 330'!C186)&gt;0,"DF 330","")</f>
        <v/>
      </c>
      <c r="AB1185" t="str">
        <f>IFERROR(IF(ISNUMBER('Procytrat DF 330'!A186),'Procytrat DF 330'!A186,DATEVALUE('Procytrat DF 330'!A186)),"")</f>
        <v/>
      </c>
      <c r="AC1185" t="str">
        <f>IF(AA1185="","",'Procytrat DF 330'!B186)</f>
        <v/>
      </c>
      <c r="AD1185" t="str">
        <f>IF(AA1185="","",IFERROR(1*'Procytrat DF 330'!C186,IFERROR(_xludf.NUMBERVALUE('Procytrat DF 330'!C186,".",","),IFERROR(_xludf.NUMBERVALUE('Procytrat DF 330'!C186,",","."),0))))</f>
        <v/>
      </c>
      <c r="AE1185" t="str">
        <f>IF(AA1185="","",'Procytrat DF 330'!M186)</f>
        <v/>
      </c>
      <c r="AF1185">
        <f t="shared" si="124"/>
        <v>0</v>
      </c>
      <c r="AG1185" t="str">
        <f t="shared" si="125"/>
        <v/>
      </c>
      <c r="AH1185" t="str">
        <f t="shared" si="126"/>
        <v/>
      </c>
      <c r="AI1185">
        <f t="shared" si="127"/>
        <v>0</v>
      </c>
      <c r="AJ1185">
        <f t="shared" si="128"/>
        <v>0</v>
      </c>
      <c r="AK1185">
        <v>0</v>
      </c>
      <c r="AL1185" t="str">
        <f>IF(AA1185="","",IFERROR(IF(ISNUMBER('Procytrat DF 330'!D186),'Procytrat DF 330'!D186,IF(ISNUMBER(SEARCH("12",'Procytrat DF 330'!D186)),EDATE(AB1185,12),IF(ISNUMBER(SEARCH("6",'Procytrat DF 330'!D186)),EDATE(AB1185,6),IF(ISNUMBER(SEARCH("3",'Procytrat DF 330'!D186)),EDATE(AB1185,3),DATEVALUE('Procytrat DF 330'!D186))))),""))</f>
        <v/>
      </c>
      <c r="AM1185" t="str">
        <f t="shared" ca="1" si="129"/>
        <v/>
      </c>
    </row>
    <row r="1186" spans="27:39" x14ac:dyDescent="0.3">
      <c r="AA1186" t="str">
        <f>IF(COUNTA('Procytrat DF 330'!A187,'Procytrat DF 330'!B187,'Procytrat DF 330'!C187)&gt;0,"DF 330","")</f>
        <v/>
      </c>
      <c r="AB1186" t="str">
        <f>IFERROR(IF(ISNUMBER('Procytrat DF 330'!A187),'Procytrat DF 330'!A187,DATEVALUE('Procytrat DF 330'!A187)),"")</f>
        <v/>
      </c>
      <c r="AC1186" t="str">
        <f>IF(AA1186="","",'Procytrat DF 330'!B187)</f>
        <v/>
      </c>
      <c r="AD1186" t="str">
        <f>IF(AA1186="","",IFERROR(1*'Procytrat DF 330'!C187,IFERROR(_xludf.NUMBERVALUE('Procytrat DF 330'!C187,".",","),IFERROR(_xludf.NUMBERVALUE('Procytrat DF 330'!C187,",","."),0))))</f>
        <v/>
      </c>
      <c r="AE1186" t="str">
        <f>IF(AA1186="","",'Procytrat DF 330'!M187)</f>
        <v/>
      </c>
      <c r="AF1186">
        <f t="shared" si="124"/>
        <v>0</v>
      </c>
      <c r="AG1186" t="str">
        <f t="shared" si="125"/>
        <v/>
      </c>
      <c r="AH1186" t="str">
        <f t="shared" si="126"/>
        <v/>
      </c>
      <c r="AI1186">
        <f t="shared" si="127"/>
        <v>0</v>
      </c>
      <c r="AJ1186">
        <f t="shared" si="128"/>
        <v>0</v>
      </c>
      <c r="AK1186">
        <v>0</v>
      </c>
      <c r="AL1186" t="str">
        <f>IF(AA1186="","",IFERROR(IF(ISNUMBER('Procytrat DF 330'!D187),'Procytrat DF 330'!D187,IF(ISNUMBER(SEARCH("12",'Procytrat DF 330'!D187)),EDATE(AB1186,12),IF(ISNUMBER(SEARCH("6",'Procytrat DF 330'!D187)),EDATE(AB1186,6),IF(ISNUMBER(SEARCH("3",'Procytrat DF 330'!D187)),EDATE(AB1186,3),DATEVALUE('Procytrat DF 330'!D187))))),""))</f>
        <v/>
      </c>
      <c r="AM1186" t="str">
        <f t="shared" ca="1" si="129"/>
        <v/>
      </c>
    </row>
    <row r="1187" spans="27:39" x14ac:dyDescent="0.3">
      <c r="AA1187" t="str">
        <f>IF(COUNTA('Procytrat DF 330'!A188,'Procytrat DF 330'!B188,'Procytrat DF 330'!C188)&gt;0,"DF 330","")</f>
        <v/>
      </c>
      <c r="AB1187" t="str">
        <f>IFERROR(IF(ISNUMBER('Procytrat DF 330'!A188),'Procytrat DF 330'!A188,DATEVALUE('Procytrat DF 330'!A188)),"")</f>
        <v/>
      </c>
      <c r="AC1187" t="str">
        <f>IF(AA1187="","",'Procytrat DF 330'!B188)</f>
        <v/>
      </c>
      <c r="AD1187" t="str">
        <f>IF(AA1187="","",IFERROR(1*'Procytrat DF 330'!C188,IFERROR(_xludf.NUMBERVALUE('Procytrat DF 330'!C188,".",","),IFERROR(_xludf.NUMBERVALUE('Procytrat DF 330'!C188,",","."),0))))</f>
        <v/>
      </c>
      <c r="AE1187" t="str">
        <f>IF(AA1187="","",'Procytrat DF 330'!M188)</f>
        <v/>
      </c>
      <c r="AF1187">
        <f t="shared" si="124"/>
        <v>0</v>
      </c>
      <c r="AG1187" t="str">
        <f t="shared" si="125"/>
        <v/>
      </c>
      <c r="AH1187" t="str">
        <f t="shared" si="126"/>
        <v/>
      </c>
      <c r="AI1187">
        <f t="shared" si="127"/>
        <v>0</v>
      </c>
      <c r="AJ1187">
        <f t="shared" si="128"/>
        <v>0</v>
      </c>
      <c r="AK1187">
        <v>0</v>
      </c>
      <c r="AL1187" t="str">
        <f>IF(AA1187="","",IFERROR(IF(ISNUMBER('Procytrat DF 330'!D188),'Procytrat DF 330'!D188,IF(ISNUMBER(SEARCH("12",'Procytrat DF 330'!D188)),EDATE(AB1187,12),IF(ISNUMBER(SEARCH("6",'Procytrat DF 330'!D188)),EDATE(AB1187,6),IF(ISNUMBER(SEARCH("3",'Procytrat DF 330'!D188)),EDATE(AB1187,3),DATEVALUE('Procytrat DF 330'!D188))))),""))</f>
        <v/>
      </c>
      <c r="AM1187" t="str">
        <f t="shared" ca="1" si="129"/>
        <v/>
      </c>
    </row>
    <row r="1188" spans="27:39" x14ac:dyDescent="0.3">
      <c r="AA1188" t="str">
        <f>IF(COUNTA('Procytrat DF 330'!A189,'Procytrat DF 330'!B189,'Procytrat DF 330'!C189)&gt;0,"DF 330","")</f>
        <v/>
      </c>
      <c r="AB1188" t="str">
        <f>IFERROR(IF(ISNUMBER('Procytrat DF 330'!A189),'Procytrat DF 330'!A189,DATEVALUE('Procytrat DF 330'!A189)),"")</f>
        <v/>
      </c>
      <c r="AC1188" t="str">
        <f>IF(AA1188="","",'Procytrat DF 330'!B189)</f>
        <v/>
      </c>
      <c r="AD1188" t="str">
        <f>IF(AA1188="","",IFERROR(1*'Procytrat DF 330'!C189,IFERROR(_xludf.NUMBERVALUE('Procytrat DF 330'!C189,".",","),IFERROR(_xludf.NUMBERVALUE('Procytrat DF 330'!C189,",","."),0))))</f>
        <v/>
      </c>
      <c r="AE1188" t="str">
        <f>IF(AA1188="","",'Procytrat DF 330'!M189)</f>
        <v/>
      </c>
      <c r="AF1188">
        <f t="shared" si="124"/>
        <v>0</v>
      </c>
      <c r="AG1188" t="str">
        <f t="shared" si="125"/>
        <v/>
      </c>
      <c r="AH1188" t="str">
        <f t="shared" si="126"/>
        <v/>
      </c>
      <c r="AI1188">
        <f t="shared" si="127"/>
        <v>0</v>
      </c>
      <c r="AJ1188">
        <f t="shared" si="128"/>
        <v>0</v>
      </c>
      <c r="AK1188">
        <v>0</v>
      </c>
      <c r="AL1188" t="str">
        <f>IF(AA1188="","",IFERROR(IF(ISNUMBER('Procytrat DF 330'!D189),'Procytrat DF 330'!D189,IF(ISNUMBER(SEARCH("12",'Procytrat DF 330'!D189)),EDATE(AB1188,12),IF(ISNUMBER(SEARCH("6",'Procytrat DF 330'!D189)),EDATE(AB1188,6),IF(ISNUMBER(SEARCH("3",'Procytrat DF 330'!D189)),EDATE(AB1188,3),DATEVALUE('Procytrat DF 330'!D189))))),""))</f>
        <v/>
      </c>
      <c r="AM1188" t="str">
        <f t="shared" ca="1" si="129"/>
        <v/>
      </c>
    </row>
    <row r="1189" spans="27:39" x14ac:dyDescent="0.3">
      <c r="AA1189" t="str">
        <f>IF(COUNTA('Procytrat DF 330'!A190,'Procytrat DF 330'!B190,'Procytrat DF 330'!C190)&gt;0,"DF 330","")</f>
        <v/>
      </c>
      <c r="AB1189" t="str">
        <f>IFERROR(IF(ISNUMBER('Procytrat DF 330'!A190),'Procytrat DF 330'!A190,DATEVALUE('Procytrat DF 330'!A190)),"")</f>
        <v/>
      </c>
      <c r="AC1189" t="str">
        <f>IF(AA1189="","",'Procytrat DF 330'!B190)</f>
        <v/>
      </c>
      <c r="AD1189" t="str">
        <f>IF(AA1189="","",IFERROR(1*'Procytrat DF 330'!C190,IFERROR(_xludf.NUMBERVALUE('Procytrat DF 330'!C190,".",","),IFERROR(_xludf.NUMBERVALUE('Procytrat DF 330'!C190,",","."),0))))</f>
        <v/>
      </c>
      <c r="AE1189" t="str">
        <f>IF(AA1189="","",'Procytrat DF 330'!M190)</f>
        <v/>
      </c>
      <c r="AF1189">
        <f t="shared" si="124"/>
        <v>0</v>
      </c>
      <c r="AG1189" t="str">
        <f t="shared" si="125"/>
        <v/>
      </c>
      <c r="AH1189" t="str">
        <f t="shared" si="126"/>
        <v/>
      </c>
      <c r="AI1189">
        <f t="shared" si="127"/>
        <v>0</v>
      </c>
      <c r="AJ1189">
        <f t="shared" si="128"/>
        <v>0</v>
      </c>
      <c r="AK1189">
        <v>0</v>
      </c>
      <c r="AL1189" t="str">
        <f>IF(AA1189="","",IFERROR(IF(ISNUMBER('Procytrat DF 330'!D190),'Procytrat DF 330'!D190,IF(ISNUMBER(SEARCH("12",'Procytrat DF 330'!D190)),EDATE(AB1189,12),IF(ISNUMBER(SEARCH("6",'Procytrat DF 330'!D190)),EDATE(AB1189,6),IF(ISNUMBER(SEARCH("3",'Procytrat DF 330'!D190)),EDATE(AB1189,3),DATEVALUE('Procytrat DF 330'!D190))))),""))</f>
        <v/>
      </c>
      <c r="AM1189" t="str">
        <f t="shared" ca="1" si="129"/>
        <v/>
      </c>
    </row>
    <row r="1190" spans="27:39" x14ac:dyDescent="0.3">
      <c r="AA1190" t="str">
        <f>IF(COUNTA('Procytrat DF 330'!A191,'Procytrat DF 330'!B191,'Procytrat DF 330'!C191)&gt;0,"DF 330","")</f>
        <v/>
      </c>
      <c r="AB1190" t="str">
        <f>IFERROR(IF(ISNUMBER('Procytrat DF 330'!A191),'Procytrat DF 330'!A191,DATEVALUE('Procytrat DF 330'!A191)),"")</f>
        <v/>
      </c>
      <c r="AC1190" t="str">
        <f>IF(AA1190="","",'Procytrat DF 330'!B191)</f>
        <v/>
      </c>
      <c r="AD1190" t="str">
        <f>IF(AA1190="","",IFERROR(1*'Procytrat DF 330'!C191,IFERROR(_xludf.NUMBERVALUE('Procytrat DF 330'!C191,".",","),IFERROR(_xludf.NUMBERVALUE('Procytrat DF 330'!C191,",","."),0))))</f>
        <v/>
      </c>
      <c r="AE1190" t="str">
        <f>IF(AA1190="","",'Procytrat DF 330'!M191)</f>
        <v/>
      </c>
      <c r="AF1190">
        <f t="shared" si="124"/>
        <v>0</v>
      </c>
      <c r="AG1190" t="str">
        <f t="shared" si="125"/>
        <v/>
      </c>
      <c r="AH1190" t="str">
        <f t="shared" si="126"/>
        <v/>
      </c>
      <c r="AI1190">
        <f t="shared" si="127"/>
        <v>0</v>
      </c>
      <c r="AJ1190">
        <f t="shared" si="128"/>
        <v>0</v>
      </c>
      <c r="AK1190">
        <v>0</v>
      </c>
      <c r="AL1190" t="str">
        <f>IF(AA1190="","",IFERROR(IF(ISNUMBER('Procytrat DF 330'!D191),'Procytrat DF 330'!D191,IF(ISNUMBER(SEARCH("12",'Procytrat DF 330'!D191)),EDATE(AB1190,12),IF(ISNUMBER(SEARCH("6",'Procytrat DF 330'!D191)),EDATE(AB1190,6),IF(ISNUMBER(SEARCH("3",'Procytrat DF 330'!D191)),EDATE(AB1190,3),DATEVALUE('Procytrat DF 330'!D191))))),""))</f>
        <v/>
      </c>
      <c r="AM1190" t="str">
        <f t="shared" ca="1" si="129"/>
        <v/>
      </c>
    </row>
    <row r="1191" spans="27:39" x14ac:dyDescent="0.3">
      <c r="AA1191" t="str">
        <f>IF(COUNTA('Procytrat DF 330'!A192,'Procytrat DF 330'!B192,'Procytrat DF 330'!C192)&gt;0,"DF 330","")</f>
        <v/>
      </c>
      <c r="AB1191" t="str">
        <f>IFERROR(IF(ISNUMBER('Procytrat DF 330'!A192),'Procytrat DF 330'!A192,DATEVALUE('Procytrat DF 330'!A192)),"")</f>
        <v/>
      </c>
      <c r="AC1191" t="str">
        <f>IF(AA1191="","",'Procytrat DF 330'!B192)</f>
        <v/>
      </c>
      <c r="AD1191" t="str">
        <f>IF(AA1191="","",IFERROR(1*'Procytrat DF 330'!C192,IFERROR(_xludf.NUMBERVALUE('Procytrat DF 330'!C192,".",","),IFERROR(_xludf.NUMBERVALUE('Procytrat DF 330'!C192,",","."),0))))</f>
        <v/>
      </c>
      <c r="AE1191" t="str">
        <f>IF(AA1191="","",'Procytrat DF 330'!M192)</f>
        <v/>
      </c>
      <c r="AF1191">
        <f t="shared" si="124"/>
        <v>0</v>
      </c>
      <c r="AG1191" t="str">
        <f t="shared" si="125"/>
        <v/>
      </c>
      <c r="AH1191" t="str">
        <f t="shared" si="126"/>
        <v/>
      </c>
      <c r="AI1191">
        <f t="shared" si="127"/>
        <v>0</v>
      </c>
      <c r="AJ1191">
        <f t="shared" si="128"/>
        <v>0</v>
      </c>
      <c r="AK1191">
        <v>0</v>
      </c>
      <c r="AL1191" t="str">
        <f>IF(AA1191="","",IFERROR(IF(ISNUMBER('Procytrat DF 330'!D192),'Procytrat DF 330'!D192,IF(ISNUMBER(SEARCH("12",'Procytrat DF 330'!D192)),EDATE(AB1191,12),IF(ISNUMBER(SEARCH("6",'Procytrat DF 330'!D192)),EDATE(AB1191,6),IF(ISNUMBER(SEARCH("3",'Procytrat DF 330'!D192)),EDATE(AB1191,3),DATEVALUE('Procytrat DF 330'!D192))))),""))</f>
        <v/>
      </c>
      <c r="AM1191" t="str">
        <f t="shared" ca="1" si="129"/>
        <v/>
      </c>
    </row>
    <row r="1192" spans="27:39" x14ac:dyDescent="0.3">
      <c r="AA1192" t="str">
        <f>IF(COUNTA('Procytrat DF 330'!A193,'Procytrat DF 330'!B193,'Procytrat DF 330'!C193)&gt;0,"DF 330","")</f>
        <v/>
      </c>
      <c r="AB1192" t="str">
        <f>IFERROR(IF(ISNUMBER('Procytrat DF 330'!A193),'Procytrat DF 330'!A193,DATEVALUE('Procytrat DF 330'!A193)),"")</f>
        <v/>
      </c>
      <c r="AC1192" t="str">
        <f>IF(AA1192="","",'Procytrat DF 330'!B193)</f>
        <v/>
      </c>
      <c r="AD1192" t="str">
        <f>IF(AA1192="","",IFERROR(1*'Procytrat DF 330'!C193,IFERROR(_xludf.NUMBERVALUE('Procytrat DF 330'!C193,".",","),IFERROR(_xludf.NUMBERVALUE('Procytrat DF 330'!C193,",","."),0))))</f>
        <v/>
      </c>
      <c r="AE1192" t="str">
        <f>IF(AA1192="","",'Procytrat DF 330'!M193)</f>
        <v/>
      </c>
      <c r="AF1192">
        <f t="shared" si="124"/>
        <v>0</v>
      </c>
      <c r="AG1192" t="str">
        <f t="shared" si="125"/>
        <v/>
      </c>
      <c r="AH1192" t="str">
        <f t="shared" si="126"/>
        <v/>
      </c>
      <c r="AI1192">
        <f t="shared" si="127"/>
        <v>0</v>
      </c>
      <c r="AJ1192">
        <f t="shared" si="128"/>
        <v>0</v>
      </c>
      <c r="AK1192">
        <v>0</v>
      </c>
      <c r="AL1192" t="str">
        <f>IF(AA1192="","",IFERROR(IF(ISNUMBER('Procytrat DF 330'!D193),'Procytrat DF 330'!D193,IF(ISNUMBER(SEARCH("12",'Procytrat DF 330'!D193)),EDATE(AB1192,12),IF(ISNUMBER(SEARCH("6",'Procytrat DF 330'!D193)),EDATE(AB1192,6),IF(ISNUMBER(SEARCH("3",'Procytrat DF 330'!D193)),EDATE(AB1192,3),DATEVALUE('Procytrat DF 330'!D193))))),""))</f>
        <v/>
      </c>
      <c r="AM1192" t="str">
        <f t="shared" ca="1" si="129"/>
        <v/>
      </c>
    </row>
    <row r="1193" spans="27:39" x14ac:dyDescent="0.3">
      <c r="AA1193" t="str">
        <f>IF(COUNTA('Procytrat DF 330'!A194,'Procytrat DF 330'!B194,'Procytrat DF 330'!C194)&gt;0,"DF 330","")</f>
        <v/>
      </c>
      <c r="AB1193" t="str">
        <f>IFERROR(IF(ISNUMBER('Procytrat DF 330'!A194),'Procytrat DF 330'!A194,DATEVALUE('Procytrat DF 330'!A194)),"")</f>
        <v/>
      </c>
      <c r="AC1193" t="str">
        <f>IF(AA1193="","",'Procytrat DF 330'!B194)</f>
        <v/>
      </c>
      <c r="AD1193" t="str">
        <f>IF(AA1193="","",IFERROR(1*'Procytrat DF 330'!C194,IFERROR(_xludf.NUMBERVALUE('Procytrat DF 330'!C194,".",","),IFERROR(_xludf.NUMBERVALUE('Procytrat DF 330'!C194,",","."),0))))</f>
        <v/>
      </c>
      <c r="AE1193" t="str">
        <f>IF(AA1193="","",'Procytrat DF 330'!M194)</f>
        <v/>
      </c>
      <c r="AF1193">
        <f t="shared" si="124"/>
        <v>0</v>
      </c>
      <c r="AG1193" t="str">
        <f t="shared" si="125"/>
        <v/>
      </c>
      <c r="AH1193" t="str">
        <f t="shared" si="126"/>
        <v/>
      </c>
      <c r="AI1193">
        <f t="shared" si="127"/>
        <v>0</v>
      </c>
      <c r="AJ1193">
        <f t="shared" si="128"/>
        <v>0</v>
      </c>
      <c r="AK1193">
        <v>0</v>
      </c>
      <c r="AL1193" t="str">
        <f>IF(AA1193="","",IFERROR(IF(ISNUMBER('Procytrat DF 330'!D194),'Procytrat DF 330'!D194,IF(ISNUMBER(SEARCH("12",'Procytrat DF 330'!D194)),EDATE(AB1193,12),IF(ISNUMBER(SEARCH("6",'Procytrat DF 330'!D194)),EDATE(AB1193,6),IF(ISNUMBER(SEARCH("3",'Procytrat DF 330'!D194)),EDATE(AB1193,3),DATEVALUE('Procytrat DF 330'!D194))))),""))</f>
        <v/>
      </c>
      <c r="AM1193" t="str">
        <f t="shared" ca="1" si="129"/>
        <v/>
      </c>
    </row>
    <row r="1194" spans="27:39" x14ac:dyDescent="0.3">
      <c r="AA1194" t="str">
        <f>IF(COUNTA('Procytrat DF 330'!A195,'Procytrat DF 330'!B195,'Procytrat DF 330'!C195)&gt;0,"DF 330","")</f>
        <v/>
      </c>
      <c r="AB1194" t="str">
        <f>IFERROR(IF(ISNUMBER('Procytrat DF 330'!A195),'Procytrat DF 330'!A195,DATEVALUE('Procytrat DF 330'!A195)),"")</f>
        <v/>
      </c>
      <c r="AC1194" t="str">
        <f>IF(AA1194="","",'Procytrat DF 330'!B195)</f>
        <v/>
      </c>
      <c r="AD1194" t="str">
        <f>IF(AA1194="","",IFERROR(1*'Procytrat DF 330'!C195,IFERROR(_xludf.NUMBERVALUE('Procytrat DF 330'!C195,".",","),IFERROR(_xludf.NUMBERVALUE('Procytrat DF 330'!C195,",","."),0))))</f>
        <v/>
      </c>
      <c r="AE1194" t="str">
        <f>IF(AA1194="","",'Procytrat DF 330'!M195)</f>
        <v/>
      </c>
      <c r="AF1194">
        <f t="shared" si="124"/>
        <v>0</v>
      </c>
      <c r="AG1194" t="str">
        <f t="shared" si="125"/>
        <v/>
      </c>
      <c r="AH1194" t="str">
        <f t="shared" si="126"/>
        <v/>
      </c>
      <c r="AI1194">
        <f t="shared" si="127"/>
        <v>0</v>
      </c>
      <c r="AJ1194">
        <f t="shared" si="128"/>
        <v>0</v>
      </c>
      <c r="AK1194">
        <v>0</v>
      </c>
      <c r="AL1194" t="str">
        <f>IF(AA1194="","",IFERROR(IF(ISNUMBER('Procytrat DF 330'!D195),'Procytrat DF 330'!D195,IF(ISNUMBER(SEARCH("12",'Procytrat DF 330'!D195)),EDATE(AB1194,12),IF(ISNUMBER(SEARCH("6",'Procytrat DF 330'!D195)),EDATE(AB1194,6),IF(ISNUMBER(SEARCH("3",'Procytrat DF 330'!D195)),EDATE(AB1194,3),DATEVALUE('Procytrat DF 330'!D195))))),""))</f>
        <v/>
      </c>
      <c r="AM1194" t="str">
        <f t="shared" ca="1" si="129"/>
        <v/>
      </c>
    </row>
    <row r="1195" spans="27:39" x14ac:dyDescent="0.3">
      <c r="AA1195" t="str">
        <f>IF(COUNTA('Procytrat DF 330'!A196,'Procytrat DF 330'!B196,'Procytrat DF 330'!C196)&gt;0,"DF 330","")</f>
        <v/>
      </c>
      <c r="AB1195" t="str">
        <f>IFERROR(IF(ISNUMBER('Procytrat DF 330'!A196),'Procytrat DF 330'!A196,DATEVALUE('Procytrat DF 330'!A196)),"")</f>
        <v/>
      </c>
      <c r="AC1195" t="str">
        <f>IF(AA1195="","",'Procytrat DF 330'!B196)</f>
        <v/>
      </c>
      <c r="AD1195" t="str">
        <f>IF(AA1195="","",IFERROR(1*'Procytrat DF 330'!C196,IFERROR(_xludf.NUMBERVALUE('Procytrat DF 330'!C196,".",","),IFERROR(_xludf.NUMBERVALUE('Procytrat DF 330'!C196,",","."),0))))</f>
        <v/>
      </c>
      <c r="AE1195" t="str">
        <f>IF(AA1195="","",'Procytrat DF 330'!M196)</f>
        <v/>
      </c>
      <c r="AF1195">
        <f t="shared" si="124"/>
        <v>0</v>
      </c>
      <c r="AG1195" t="str">
        <f t="shared" si="125"/>
        <v/>
      </c>
      <c r="AH1195" t="str">
        <f t="shared" si="126"/>
        <v/>
      </c>
      <c r="AI1195">
        <f t="shared" si="127"/>
        <v>0</v>
      </c>
      <c r="AJ1195">
        <f t="shared" si="128"/>
        <v>0</v>
      </c>
      <c r="AK1195">
        <v>0</v>
      </c>
      <c r="AL1195" t="str">
        <f>IF(AA1195="","",IFERROR(IF(ISNUMBER('Procytrat DF 330'!D196),'Procytrat DF 330'!D196,IF(ISNUMBER(SEARCH("12",'Procytrat DF 330'!D196)),EDATE(AB1195,12),IF(ISNUMBER(SEARCH("6",'Procytrat DF 330'!D196)),EDATE(AB1195,6),IF(ISNUMBER(SEARCH("3",'Procytrat DF 330'!D196)),EDATE(AB1195,3),DATEVALUE('Procytrat DF 330'!D196))))),""))</f>
        <v/>
      </c>
      <c r="AM1195" t="str">
        <f t="shared" ca="1" si="129"/>
        <v/>
      </c>
    </row>
    <row r="1196" spans="27:39" x14ac:dyDescent="0.3">
      <c r="AA1196" t="str">
        <f>IF(COUNTA('Procytrat DF 330'!A197,'Procytrat DF 330'!B197,'Procytrat DF 330'!C197)&gt;0,"DF 330","")</f>
        <v/>
      </c>
      <c r="AB1196" t="str">
        <f>IFERROR(IF(ISNUMBER('Procytrat DF 330'!A197),'Procytrat DF 330'!A197,DATEVALUE('Procytrat DF 330'!A197)),"")</f>
        <v/>
      </c>
      <c r="AC1196" t="str">
        <f>IF(AA1196="","",'Procytrat DF 330'!B197)</f>
        <v/>
      </c>
      <c r="AD1196" t="str">
        <f>IF(AA1196="","",IFERROR(1*'Procytrat DF 330'!C197,IFERROR(_xludf.NUMBERVALUE('Procytrat DF 330'!C197,".",","),IFERROR(_xludf.NUMBERVALUE('Procytrat DF 330'!C197,",","."),0))))</f>
        <v/>
      </c>
      <c r="AE1196" t="str">
        <f>IF(AA1196="","",'Procytrat DF 330'!M197)</f>
        <v/>
      </c>
      <c r="AF1196">
        <f t="shared" si="124"/>
        <v>0</v>
      </c>
      <c r="AG1196" t="str">
        <f t="shared" si="125"/>
        <v/>
      </c>
      <c r="AH1196" t="str">
        <f t="shared" si="126"/>
        <v/>
      </c>
      <c r="AI1196">
        <f t="shared" si="127"/>
        <v>0</v>
      </c>
      <c r="AJ1196">
        <f t="shared" si="128"/>
        <v>0</v>
      </c>
      <c r="AK1196">
        <v>0</v>
      </c>
      <c r="AL1196" t="str">
        <f>IF(AA1196="","",IFERROR(IF(ISNUMBER('Procytrat DF 330'!D197),'Procytrat DF 330'!D197,IF(ISNUMBER(SEARCH("12",'Procytrat DF 330'!D197)),EDATE(AB1196,12),IF(ISNUMBER(SEARCH("6",'Procytrat DF 330'!D197)),EDATE(AB1196,6),IF(ISNUMBER(SEARCH("3",'Procytrat DF 330'!D197)),EDATE(AB1196,3),DATEVALUE('Procytrat DF 330'!D197))))),""))</f>
        <v/>
      </c>
      <c r="AM1196" t="str">
        <f t="shared" ca="1" si="129"/>
        <v/>
      </c>
    </row>
    <row r="1197" spans="27:39" x14ac:dyDescent="0.3">
      <c r="AA1197" t="str">
        <f>IF(COUNTA('Procytrat DF 330'!A198,'Procytrat DF 330'!B198,'Procytrat DF 330'!C198)&gt;0,"DF 330","")</f>
        <v/>
      </c>
      <c r="AB1197" t="str">
        <f>IFERROR(IF(ISNUMBER('Procytrat DF 330'!A198),'Procytrat DF 330'!A198,DATEVALUE('Procytrat DF 330'!A198)),"")</f>
        <v/>
      </c>
      <c r="AC1197" t="str">
        <f>IF(AA1197="","",'Procytrat DF 330'!B198)</f>
        <v/>
      </c>
      <c r="AD1197" t="str">
        <f>IF(AA1197="","",IFERROR(1*'Procytrat DF 330'!C198,IFERROR(_xludf.NUMBERVALUE('Procytrat DF 330'!C198,".",","),IFERROR(_xludf.NUMBERVALUE('Procytrat DF 330'!C198,",","."),0))))</f>
        <v/>
      </c>
      <c r="AE1197" t="str">
        <f>IF(AA1197="","",'Procytrat DF 330'!M198)</f>
        <v/>
      </c>
      <c r="AF1197">
        <f t="shared" si="124"/>
        <v>0</v>
      </c>
      <c r="AG1197" t="str">
        <f t="shared" si="125"/>
        <v/>
      </c>
      <c r="AH1197" t="str">
        <f t="shared" si="126"/>
        <v/>
      </c>
      <c r="AI1197">
        <f t="shared" si="127"/>
        <v>0</v>
      </c>
      <c r="AJ1197">
        <f t="shared" si="128"/>
        <v>0</v>
      </c>
      <c r="AK1197">
        <v>0</v>
      </c>
      <c r="AL1197" t="str">
        <f>IF(AA1197="","",IFERROR(IF(ISNUMBER('Procytrat DF 330'!D198),'Procytrat DF 330'!D198,IF(ISNUMBER(SEARCH("12",'Procytrat DF 330'!D198)),EDATE(AB1197,12),IF(ISNUMBER(SEARCH("6",'Procytrat DF 330'!D198)),EDATE(AB1197,6),IF(ISNUMBER(SEARCH("3",'Procytrat DF 330'!D198)),EDATE(AB1197,3),DATEVALUE('Procytrat DF 330'!D198))))),""))</f>
        <v/>
      </c>
      <c r="AM1197" t="str">
        <f t="shared" ca="1" si="129"/>
        <v/>
      </c>
    </row>
    <row r="1198" spans="27:39" x14ac:dyDescent="0.3">
      <c r="AA1198" t="str">
        <f>IF(COUNTA('Procytrat DF 330'!A199,'Procytrat DF 330'!B199,'Procytrat DF 330'!C199)&gt;0,"DF 330","")</f>
        <v/>
      </c>
      <c r="AB1198" t="str">
        <f>IFERROR(IF(ISNUMBER('Procytrat DF 330'!A199),'Procytrat DF 330'!A199,DATEVALUE('Procytrat DF 330'!A199)),"")</f>
        <v/>
      </c>
      <c r="AC1198" t="str">
        <f>IF(AA1198="","",'Procytrat DF 330'!B199)</f>
        <v/>
      </c>
      <c r="AD1198" t="str">
        <f>IF(AA1198="","",IFERROR(1*'Procytrat DF 330'!C199,IFERROR(_xludf.NUMBERVALUE('Procytrat DF 330'!C199,".",","),IFERROR(_xludf.NUMBERVALUE('Procytrat DF 330'!C199,",","."),0))))</f>
        <v/>
      </c>
      <c r="AE1198" t="str">
        <f>IF(AA1198="","",'Procytrat DF 330'!M199)</f>
        <v/>
      </c>
      <c r="AF1198">
        <f t="shared" si="124"/>
        <v>0</v>
      </c>
      <c r="AG1198" t="str">
        <f t="shared" si="125"/>
        <v/>
      </c>
      <c r="AH1198" t="str">
        <f t="shared" si="126"/>
        <v/>
      </c>
      <c r="AI1198">
        <f t="shared" si="127"/>
        <v>0</v>
      </c>
      <c r="AJ1198">
        <f t="shared" si="128"/>
        <v>0</v>
      </c>
      <c r="AK1198">
        <v>0</v>
      </c>
      <c r="AL1198" t="str">
        <f>IF(AA1198="","",IFERROR(IF(ISNUMBER('Procytrat DF 330'!D199),'Procytrat DF 330'!D199,IF(ISNUMBER(SEARCH("12",'Procytrat DF 330'!D199)),EDATE(AB1198,12),IF(ISNUMBER(SEARCH("6",'Procytrat DF 330'!D199)),EDATE(AB1198,6),IF(ISNUMBER(SEARCH("3",'Procytrat DF 330'!D199)),EDATE(AB1198,3),DATEVALUE('Procytrat DF 330'!D199))))),""))</f>
        <v/>
      </c>
      <c r="AM1198" t="str">
        <f t="shared" ca="1" si="129"/>
        <v/>
      </c>
    </row>
    <row r="1199" spans="27:39" x14ac:dyDescent="0.3">
      <c r="AA1199" t="str">
        <f>IF(COUNTA('Procytrat DF 330'!A200,'Procytrat DF 330'!B200,'Procytrat DF 330'!C200)&gt;0,"DF 330","")</f>
        <v/>
      </c>
      <c r="AB1199" t="str">
        <f>IFERROR(IF(ISNUMBER('Procytrat DF 330'!A200),'Procytrat DF 330'!A200,DATEVALUE('Procytrat DF 330'!A200)),"")</f>
        <v/>
      </c>
      <c r="AC1199" t="str">
        <f>IF(AA1199="","",'Procytrat DF 330'!B200)</f>
        <v/>
      </c>
      <c r="AD1199" t="str">
        <f>IF(AA1199="","",IFERROR(1*'Procytrat DF 330'!C200,IFERROR(_xludf.NUMBERVALUE('Procytrat DF 330'!C200,".",","),IFERROR(_xludf.NUMBERVALUE('Procytrat DF 330'!C200,",","."),0))))</f>
        <v/>
      </c>
      <c r="AE1199" t="str">
        <f>IF(AA1199="","",'Procytrat DF 330'!M200)</f>
        <v/>
      </c>
      <c r="AF1199">
        <f t="shared" si="124"/>
        <v>0</v>
      </c>
      <c r="AG1199" t="str">
        <f t="shared" si="125"/>
        <v/>
      </c>
      <c r="AH1199" t="str">
        <f t="shared" si="126"/>
        <v/>
      </c>
      <c r="AI1199">
        <f t="shared" si="127"/>
        <v>0</v>
      </c>
      <c r="AJ1199">
        <f t="shared" si="128"/>
        <v>0</v>
      </c>
      <c r="AK1199">
        <v>0</v>
      </c>
      <c r="AL1199" t="str">
        <f>IF(AA1199="","",IFERROR(IF(ISNUMBER('Procytrat DF 330'!D200),'Procytrat DF 330'!D200,IF(ISNUMBER(SEARCH("12",'Procytrat DF 330'!D200)),EDATE(AB1199,12),IF(ISNUMBER(SEARCH("6",'Procytrat DF 330'!D200)),EDATE(AB1199,6),IF(ISNUMBER(SEARCH("3",'Procytrat DF 330'!D200)),EDATE(AB1199,3),DATEVALUE('Procytrat DF 330'!D200))))),""))</f>
        <v/>
      </c>
      <c r="AM1199" t="str">
        <f t="shared" ca="1" si="129"/>
        <v/>
      </c>
    </row>
    <row r="1200" spans="27:39" x14ac:dyDescent="0.3">
      <c r="AA1200" t="str">
        <f>IF(COUNTA('Procytrat DF 330'!A201,'Procytrat DF 330'!B201,'Procytrat DF 330'!C201)&gt;0,"DF 330","")</f>
        <v/>
      </c>
      <c r="AB1200" t="str">
        <f>IFERROR(IF(ISNUMBER('Procytrat DF 330'!A201),'Procytrat DF 330'!A201,DATEVALUE('Procytrat DF 330'!A201)),"")</f>
        <v/>
      </c>
      <c r="AC1200" t="str">
        <f>IF(AA1200="","",'Procytrat DF 330'!B201)</f>
        <v/>
      </c>
      <c r="AD1200" t="str">
        <f>IF(AA1200="","",IFERROR(1*'Procytrat DF 330'!C201,IFERROR(_xludf.NUMBERVALUE('Procytrat DF 330'!C201,".",","),IFERROR(_xludf.NUMBERVALUE('Procytrat DF 330'!C201,",","."),0))))</f>
        <v/>
      </c>
      <c r="AE1200" t="str">
        <f>IF(AA1200="","",'Procytrat DF 330'!M201)</f>
        <v/>
      </c>
      <c r="AF1200">
        <f t="shared" si="124"/>
        <v>0</v>
      </c>
      <c r="AG1200" t="str">
        <f t="shared" si="125"/>
        <v/>
      </c>
      <c r="AH1200" t="str">
        <f t="shared" si="126"/>
        <v/>
      </c>
      <c r="AI1200">
        <f t="shared" si="127"/>
        <v>0</v>
      </c>
      <c r="AJ1200">
        <f t="shared" si="128"/>
        <v>0</v>
      </c>
      <c r="AK1200">
        <v>0</v>
      </c>
      <c r="AL1200" t="str">
        <f>IF(AA1200="","",IFERROR(IF(ISNUMBER('Procytrat DF 330'!D201),'Procytrat DF 330'!D201,IF(ISNUMBER(SEARCH("12",'Procytrat DF 330'!D201)),EDATE(AB1200,12),IF(ISNUMBER(SEARCH("6",'Procytrat DF 330'!D201)),EDATE(AB1200,6),IF(ISNUMBER(SEARCH("3",'Procytrat DF 330'!D201)),EDATE(AB1200,3),DATEVALUE('Procytrat DF 330'!D201))))),""))</f>
        <v/>
      </c>
      <c r="AM1200" t="str">
        <f t="shared" ca="1" si="129"/>
        <v/>
      </c>
    </row>
    <row r="1201" spans="27:39" x14ac:dyDescent="0.3">
      <c r="AA1201" t="str">
        <f>IF(COUNTA('Procytrat DF 330'!A202,'Procytrat DF 330'!B202,'Procytrat DF 330'!C202)&gt;0,"DF 330","")</f>
        <v/>
      </c>
      <c r="AB1201" t="str">
        <f>IFERROR(IF(ISNUMBER('Procytrat DF 330'!A202),'Procytrat DF 330'!A202,DATEVALUE('Procytrat DF 330'!A202)),"")</f>
        <v/>
      </c>
      <c r="AC1201" t="str">
        <f>IF(AA1201="","",'Procytrat DF 330'!B202)</f>
        <v/>
      </c>
      <c r="AD1201" t="str">
        <f>IF(AA1201="","",IFERROR(1*'Procytrat DF 330'!C202,IFERROR(_xludf.NUMBERVALUE('Procytrat DF 330'!C202,".",","),IFERROR(_xludf.NUMBERVALUE('Procytrat DF 330'!C202,",","."),0))))</f>
        <v/>
      </c>
      <c r="AE1201" t="str">
        <f>IF(AA1201="","",'Procytrat DF 330'!M202)</f>
        <v/>
      </c>
      <c r="AF1201">
        <f t="shared" si="124"/>
        <v>0</v>
      </c>
      <c r="AG1201" t="str">
        <f t="shared" si="125"/>
        <v/>
      </c>
      <c r="AH1201" t="str">
        <f t="shared" si="126"/>
        <v/>
      </c>
      <c r="AI1201">
        <f t="shared" si="127"/>
        <v>0</v>
      </c>
      <c r="AJ1201">
        <f t="shared" si="128"/>
        <v>0</v>
      </c>
      <c r="AK1201">
        <v>0</v>
      </c>
      <c r="AL1201" t="str">
        <f>IF(AA1201="","",IFERROR(IF(ISNUMBER('Procytrat DF 330'!D202),'Procytrat DF 330'!D202,IF(ISNUMBER(SEARCH("12",'Procytrat DF 330'!D202)),EDATE(AB1201,12),IF(ISNUMBER(SEARCH("6",'Procytrat DF 330'!D202)),EDATE(AB1201,6),IF(ISNUMBER(SEARCH("3",'Procytrat DF 330'!D202)),EDATE(AB1201,3),DATEVALUE('Procytrat DF 330'!D202))))),""))</f>
        <v/>
      </c>
      <c r="AM1201" t="str">
        <f t="shared" ca="1" si="129"/>
        <v/>
      </c>
    </row>
    <row r="1202" spans="27:39" x14ac:dyDescent="0.3">
      <c r="AA1202" t="str">
        <f>IF(COUNTA('Procytrat DF 330'!A203,'Procytrat DF 330'!B203,'Procytrat DF 330'!C203)&gt;0,"DF 330","")</f>
        <v/>
      </c>
      <c r="AB1202" t="str">
        <f>IFERROR(IF(ISNUMBER('Procytrat DF 330'!A203),'Procytrat DF 330'!A203,DATEVALUE('Procytrat DF 330'!A203)),"")</f>
        <v/>
      </c>
      <c r="AC1202" t="str">
        <f>IF(AA1202="","",'Procytrat DF 330'!B203)</f>
        <v/>
      </c>
      <c r="AD1202" t="str">
        <f>IF(AA1202="","",IFERROR(1*'Procytrat DF 330'!C203,IFERROR(_xludf.NUMBERVALUE('Procytrat DF 330'!C203,".",","),IFERROR(_xludf.NUMBERVALUE('Procytrat DF 330'!C203,",","."),0))))</f>
        <v/>
      </c>
      <c r="AE1202" t="str">
        <f>IF(AA1202="","",'Procytrat DF 330'!M203)</f>
        <v/>
      </c>
      <c r="AF1202">
        <f t="shared" si="124"/>
        <v>0</v>
      </c>
      <c r="AG1202" t="str">
        <f t="shared" si="125"/>
        <v/>
      </c>
      <c r="AH1202" t="str">
        <f t="shared" si="126"/>
        <v/>
      </c>
      <c r="AI1202">
        <f t="shared" si="127"/>
        <v>0</v>
      </c>
      <c r="AJ1202">
        <f t="shared" si="128"/>
        <v>0</v>
      </c>
      <c r="AK1202">
        <v>0</v>
      </c>
      <c r="AL1202" t="str">
        <f>IF(AA1202="","",IFERROR(IF(ISNUMBER('Procytrat DF 330'!D203),'Procytrat DF 330'!D203,IF(ISNUMBER(SEARCH("12",'Procytrat DF 330'!D203)),EDATE(AB1202,12),IF(ISNUMBER(SEARCH("6",'Procytrat DF 330'!D203)),EDATE(AB1202,6),IF(ISNUMBER(SEARCH("3",'Procytrat DF 330'!D203)),EDATE(AB1202,3),DATEVALUE('Procytrat DF 330'!D203))))),""))</f>
        <v/>
      </c>
      <c r="AM1202" t="str">
        <f t="shared" ca="1" si="129"/>
        <v/>
      </c>
    </row>
    <row r="1203" spans="27:39" x14ac:dyDescent="0.3">
      <c r="AA1203" t="str">
        <f>IF(COUNTA('Procytrat DF 330'!A204,'Procytrat DF 330'!B204,'Procytrat DF 330'!C204)&gt;0,"DF 330","")</f>
        <v/>
      </c>
      <c r="AB1203" t="str">
        <f>IFERROR(IF(ISNUMBER('Procytrat DF 330'!A204),'Procytrat DF 330'!A204,DATEVALUE('Procytrat DF 330'!A204)),"")</f>
        <v/>
      </c>
      <c r="AC1203" t="str">
        <f>IF(AA1203="","",'Procytrat DF 330'!B204)</f>
        <v/>
      </c>
      <c r="AD1203" t="str">
        <f>IF(AA1203="","",IFERROR(1*'Procytrat DF 330'!C204,IFERROR(_xludf.NUMBERVALUE('Procytrat DF 330'!C204,".",","),IFERROR(_xludf.NUMBERVALUE('Procytrat DF 330'!C204,",","."),0))))</f>
        <v/>
      </c>
      <c r="AE1203" t="str">
        <f>IF(AA1203="","",'Procytrat DF 330'!M204)</f>
        <v/>
      </c>
      <c r="AF1203">
        <f t="shared" si="124"/>
        <v>0</v>
      </c>
      <c r="AG1203" t="str">
        <f t="shared" si="125"/>
        <v/>
      </c>
      <c r="AH1203" t="str">
        <f t="shared" si="126"/>
        <v/>
      </c>
      <c r="AI1203">
        <f t="shared" si="127"/>
        <v>0</v>
      </c>
      <c r="AJ1203">
        <f t="shared" si="128"/>
        <v>0</v>
      </c>
      <c r="AK1203">
        <v>0</v>
      </c>
      <c r="AL1203" t="str">
        <f>IF(AA1203="","",IFERROR(IF(ISNUMBER('Procytrat DF 330'!D204),'Procytrat DF 330'!D204,IF(ISNUMBER(SEARCH("12",'Procytrat DF 330'!D204)),EDATE(AB1203,12),IF(ISNUMBER(SEARCH("6",'Procytrat DF 330'!D204)),EDATE(AB1203,6),IF(ISNUMBER(SEARCH("3",'Procytrat DF 330'!D204)),EDATE(AB1203,3),DATEVALUE('Procytrat DF 330'!D204))))),""))</f>
        <v/>
      </c>
      <c r="AM1203" t="str">
        <f t="shared" ca="1" si="129"/>
        <v/>
      </c>
    </row>
    <row r="1204" spans="27:39" x14ac:dyDescent="0.3">
      <c r="AA1204" t="str">
        <f>IF(COUNTA('Procytrat DF 330'!A205,'Procytrat DF 330'!B205,'Procytrat DF 330'!C205)&gt;0,"DF 330","")</f>
        <v/>
      </c>
      <c r="AB1204" t="str">
        <f>IFERROR(IF(ISNUMBER('Procytrat DF 330'!A205),'Procytrat DF 330'!A205,DATEVALUE('Procytrat DF 330'!A205)),"")</f>
        <v/>
      </c>
      <c r="AC1204" t="str">
        <f>IF(AA1204="","",'Procytrat DF 330'!B205)</f>
        <v/>
      </c>
      <c r="AD1204" t="str">
        <f>IF(AA1204="","",IFERROR(1*'Procytrat DF 330'!C205,IFERROR(_xludf.NUMBERVALUE('Procytrat DF 330'!C205,".",","),IFERROR(_xludf.NUMBERVALUE('Procytrat DF 330'!C205,",","."),0))))</f>
        <v/>
      </c>
      <c r="AE1204" t="str">
        <f>IF(AA1204="","",'Procytrat DF 330'!M205)</f>
        <v/>
      </c>
      <c r="AF1204">
        <f t="shared" si="124"/>
        <v>0</v>
      </c>
      <c r="AG1204" t="str">
        <f t="shared" si="125"/>
        <v/>
      </c>
      <c r="AH1204" t="str">
        <f t="shared" si="126"/>
        <v/>
      </c>
      <c r="AI1204">
        <f t="shared" si="127"/>
        <v>0</v>
      </c>
      <c r="AJ1204">
        <f t="shared" si="128"/>
        <v>0</v>
      </c>
      <c r="AK1204">
        <v>0</v>
      </c>
      <c r="AL1204" t="str">
        <f>IF(AA1204="","",IFERROR(IF(ISNUMBER('Procytrat DF 330'!D205),'Procytrat DF 330'!D205,IF(ISNUMBER(SEARCH("12",'Procytrat DF 330'!D205)),EDATE(AB1204,12),IF(ISNUMBER(SEARCH("6",'Procytrat DF 330'!D205)),EDATE(AB1204,6),IF(ISNUMBER(SEARCH("3",'Procytrat DF 330'!D205)),EDATE(AB1204,3),DATEVALUE('Procytrat DF 330'!D205))))),""))</f>
        <v/>
      </c>
      <c r="AM1204" t="str">
        <f t="shared" ca="1" si="129"/>
        <v/>
      </c>
    </row>
    <row r="1205" spans="27:39" x14ac:dyDescent="0.3">
      <c r="AA1205" t="str">
        <f>IF(COUNTA('Procytrat DF 330'!A206,'Procytrat DF 330'!B206,'Procytrat DF 330'!C206)&gt;0,"DF 330","")</f>
        <v/>
      </c>
      <c r="AB1205" t="str">
        <f>IFERROR(IF(ISNUMBER('Procytrat DF 330'!A206),'Procytrat DF 330'!A206,DATEVALUE('Procytrat DF 330'!A206)),"")</f>
        <v/>
      </c>
      <c r="AC1205" t="str">
        <f>IF(AA1205="","",'Procytrat DF 330'!B206)</f>
        <v/>
      </c>
      <c r="AD1205" t="str">
        <f>IF(AA1205="","",IFERROR(1*'Procytrat DF 330'!C206,IFERROR(_xludf.NUMBERVALUE('Procytrat DF 330'!C206,".",","),IFERROR(_xludf.NUMBERVALUE('Procytrat DF 330'!C206,",","."),0))))</f>
        <v/>
      </c>
      <c r="AE1205" t="str">
        <f>IF(AA1205="","",'Procytrat DF 330'!M206)</f>
        <v/>
      </c>
      <c r="AF1205">
        <f t="shared" si="124"/>
        <v>0</v>
      </c>
      <c r="AG1205" t="str">
        <f t="shared" si="125"/>
        <v/>
      </c>
      <c r="AH1205" t="str">
        <f t="shared" si="126"/>
        <v/>
      </c>
      <c r="AI1205">
        <f t="shared" si="127"/>
        <v>0</v>
      </c>
      <c r="AJ1205">
        <f t="shared" si="128"/>
        <v>0</v>
      </c>
      <c r="AK1205">
        <v>0</v>
      </c>
      <c r="AL1205" t="str">
        <f>IF(AA1205="","",IFERROR(IF(ISNUMBER('Procytrat DF 330'!D206),'Procytrat DF 330'!D206,IF(ISNUMBER(SEARCH("12",'Procytrat DF 330'!D206)),EDATE(AB1205,12),IF(ISNUMBER(SEARCH("6",'Procytrat DF 330'!D206)),EDATE(AB1205,6),IF(ISNUMBER(SEARCH("3",'Procytrat DF 330'!D206)),EDATE(AB1205,3),DATEVALUE('Procytrat DF 330'!D206))))),""))</f>
        <v/>
      </c>
      <c r="AM1205" t="str">
        <f t="shared" ca="1" si="129"/>
        <v/>
      </c>
    </row>
    <row r="1206" spans="27:39" x14ac:dyDescent="0.3">
      <c r="AA1206" t="str">
        <f>IF(COUNTA('Procytrat DF 330'!A207,'Procytrat DF 330'!B207,'Procytrat DF 330'!C207)&gt;0,"DF 330","")</f>
        <v/>
      </c>
      <c r="AB1206" t="str">
        <f>IFERROR(IF(ISNUMBER('Procytrat DF 330'!A207),'Procytrat DF 330'!A207,DATEVALUE('Procytrat DF 330'!A207)),"")</f>
        <v/>
      </c>
      <c r="AC1206" t="str">
        <f>IF(AA1206="","",'Procytrat DF 330'!B207)</f>
        <v/>
      </c>
      <c r="AD1206" t="str">
        <f>IF(AA1206="","",IFERROR(1*'Procytrat DF 330'!C207,IFERROR(_xludf.NUMBERVALUE('Procytrat DF 330'!C207,".",","),IFERROR(_xludf.NUMBERVALUE('Procytrat DF 330'!C207,",","."),0))))</f>
        <v/>
      </c>
      <c r="AE1206" t="str">
        <f>IF(AA1206="","",'Procytrat DF 330'!M207)</f>
        <v/>
      </c>
      <c r="AF1206">
        <f t="shared" si="124"/>
        <v>0</v>
      </c>
      <c r="AG1206" t="str">
        <f t="shared" si="125"/>
        <v/>
      </c>
      <c r="AH1206" t="str">
        <f t="shared" si="126"/>
        <v/>
      </c>
      <c r="AI1206">
        <f t="shared" si="127"/>
        <v>0</v>
      </c>
      <c r="AJ1206">
        <f t="shared" si="128"/>
        <v>0</v>
      </c>
      <c r="AK1206">
        <v>0</v>
      </c>
      <c r="AL1206" t="str">
        <f>IF(AA1206="","",IFERROR(IF(ISNUMBER('Procytrat DF 330'!D207),'Procytrat DF 330'!D207,IF(ISNUMBER(SEARCH("12",'Procytrat DF 330'!D207)),EDATE(AB1206,12),IF(ISNUMBER(SEARCH("6",'Procytrat DF 330'!D207)),EDATE(AB1206,6),IF(ISNUMBER(SEARCH("3",'Procytrat DF 330'!D207)),EDATE(AB1206,3),DATEVALUE('Procytrat DF 330'!D207))))),""))</f>
        <v/>
      </c>
      <c r="AM1206" t="str">
        <f t="shared" ca="1" si="129"/>
        <v/>
      </c>
    </row>
    <row r="1207" spans="27:39" x14ac:dyDescent="0.3">
      <c r="AA1207" t="str">
        <f>IF(COUNTA('Procytrat DF 330'!A208,'Procytrat DF 330'!B208,'Procytrat DF 330'!C208)&gt;0,"DF 330","")</f>
        <v/>
      </c>
      <c r="AB1207" t="str">
        <f>IFERROR(IF(ISNUMBER('Procytrat DF 330'!A208),'Procytrat DF 330'!A208,DATEVALUE('Procytrat DF 330'!A208)),"")</f>
        <v/>
      </c>
      <c r="AC1207" t="str">
        <f>IF(AA1207="","",'Procytrat DF 330'!B208)</f>
        <v/>
      </c>
      <c r="AD1207" t="str">
        <f>IF(AA1207="","",IFERROR(1*'Procytrat DF 330'!C208,IFERROR(_xludf.NUMBERVALUE('Procytrat DF 330'!C208,".",","),IFERROR(_xludf.NUMBERVALUE('Procytrat DF 330'!C208,",","."),0))))</f>
        <v/>
      </c>
      <c r="AE1207" t="str">
        <f>IF(AA1207="","",'Procytrat DF 330'!M208)</f>
        <v/>
      </c>
      <c r="AF1207">
        <f t="shared" si="124"/>
        <v>0</v>
      </c>
      <c r="AG1207" t="str">
        <f t="shared" si="125"/>
        <v/>
      </c>
      <c r="AH1207" t="str">
        <f t="shared" si="126"/>
        <v/>
      </c>
      <c r="AI1207">
        <f t="shared" si="127"/>
        <v>0</v>
      </c>
      <c r="AJ1207">
        <f t="shared" si="128"/>
        <v>0</v>
      </c>
      <c r="AK1207">
        <v>0</v>
      </c>
      <c r="AL1207" t="str">
        <f>IF(AA1207="","",IFERROR(IF(ISNUMBER('Procytrat DF 330'!D208),'Procytrat DF 330'!D208,IF(ISNUMBER(SEARCH("12",'Procytrat DF 330'!D208)),EDATE(AB1207,12),IF(ISNUMBER(SEARCH("6",'Procytrat DF 330'!D208)),EDATE(AB1207,6),IF(ISNUMBER(SEARCH("3",'Procytrat DF 330'!D208)),EDATE(AB1207,3),DATEVALUE('Procytrat DF 330'!D208))))),""))</f>
        <v/>
      </c>
      <c r="AM1207" t="str">
        <f t="shared" ca="1" si="129"/>
        <v/>
      </c>
    </row>
    <row r="1208" spans="27:39" x14ac:dyDescent="0.3">
      <c r="AA1208" t="str">
        <f>IF(COUNTA('Procytrat DF 330'!A209,'Procytrat DF 330'!B209,'Procytrat DF 330'!C209)&gt;0,"DF 330","")</f>
        <v/>
      </c>
      <c r="AB1208" t="str">
        <f>IFERROR(IF(ISNUMBER('Procytrat DF 330'!A209),'Procytrat DF 330'!A209,DATEVALUE('Procytrat DF 330'!A209)),"")</f>
        <v/>
      </c>
      <c r="AC1208" t="str">
        <f>IF(AA1208="","",'Procytrat DF 330'!B209)</f>
        <v/>
      </c>
      <c r="AD1208" t="str">
        <f>IF(AA1208="","",IFERROR(1*'Procytrat DF 330'!C209,IFERROR(_xludf.NUMBERVALUE('Procytrat DF 330'!C209,".",","),IFERROR(_xludf.NUMBERVALUE('Procytrat DF 330'!C209,",","."),0))))</f>
        <v/>
      </c>
      <c r="AE1208" t="str">
        <f>IF(AA1208="","",'Procytrat DF 330'!M209)</f>
        <v/>
      </c>
      <c r="AF1208">
        <f t="shared" si="124"/>
        <v>0</v>
      </c>
      <c r="AG1208" t="str">
        <f t="shared" si="125"/>
        <v/>
      </c>
      <c r="AH1208" t="str">
        <f t="shared" si="126"/>
        <v/>
      </c>
      <c r="AI1208">
        <f t="shared" si="127"/>
        <v>0</v>
      </c>
      <c r="AJ1208">
        <f t="shared" si="128"/>
        <v>0</v>
      </c>
      <c r="AK1208">
        <v>0</v>
      </c>
      <c r="AL1208" t="str">
        <f>IF(AA1208="","",IFERROR(IF(ISNUMBER('Procytrat DF 330'!D209),'Procytrat DF 330'!D209,IF(ISNUMBER(SEARCH("12",'Procytrat DF 330'!D209)),EDATE(AB1208,12),IF(ISNUMBER(SEARCH("6",'Procytrat DF 330'!D209)),EDATE(AB1208,6),IF(ISNUMBER(SEARCH("3",'Procytrat DF 330'!D209)),EDATE(AB1208,3),DATEVALUE('Procytrat DF 330'!D209))))),""))</f>
        <v/>
      </c>
      <c r="AM1208" t="str">
        <f t="shared" ca="1" si="129"/>
        <v/>
      </c>
    </row>
    <row r="1209" spans="27:39" x14ac:dyDescent="0.3">
      <c r="AA1209" t="str">
        <f>IF(COUNTA('Procytrat DF 330'!A210,'Procytrat DF 330'!B210,'Procytrat DF 330'!C210)&gt;0,"DF 330","")</f>
        <v/>
      </c>
      <c r="AB1209" t="str">
        <f>IFERROR(IF(ISNUMBER('Procytrat DF 330'!A210),'Procytrat DF 330'!A210,DATEVALUE('Procytrat DF 330'!A210)),"")</f>
        <v/>
      </c>
      <c r="AC1209" t="str">
        <f>IF(AA1209="","",'Procytrat DF 330'!B210)</f>
        <v/>
      </c>
      <c r="AD1209" t="str">
        <f>IF(AA1209="","",IFERROR(1*'Procytrat DF 330'!C210,IFERROR(_xludf.NUMBERVALUE('Procytrat DF 330'!C210,".",","),IFERROR(_xludf.NUMBERVALUE('Procytrat DF 330'!C210,",","."),0))))</f>
        <v/>
      </c>
      <c r="AE1209" t="str">
        <f>IF(AA1209="","",'Procytrat DF 330'!M210)</f>
        <v/>
      </c>
      <c r="AF1209">
        <f t="shared" si="124"/>
        <v>0</v>
      </c>
      <c r="AG1209" t="str">
        <f t="shared" si="125"/>
        <v/>
      </c>
      <c r="AH1209" t="str">
        <f t="shared" si="126"/>
        <v/>
      </c>
      <c r="AI1209">
        <f t="shared" si="127"/>
        <v>0</v>
      </c>
      <c r="AJ1209">
        <f t="shared" si="128"/>
        <v>0</v>
      </c>
      <c r="AK1209">
        <v>0</v>
      </c>
      <c r="AL1209" t="str">
        <f>IF(AA1209="","",IFERROR(IF(ISNUMBER('Procytrat DF 330'!D210),'Procytrat DF 330'!D210,IF(ISNUMBER(SEARCH("12",'Procytrat DF 330'!D210)),EDATE(AB1209,12),IF(ISNUMBER(SEARCH("6",'Procytrat DF 330'!D210)),EDATE(AB1209,6),IF(ISNUMBER(SEARCH("3",'Procytrat DF 330'!D210)),EDATE(AB1209,3),DATEVALUE('Procytrat DF 330'!D210))))),""))</f>
        <v/>
      </c>
      <c r="AM1209" t="str">
        <f t="shared" ca="1" si="129"/>
        <v/>
      </c>
    </row>
    <row r="1210" spans="27:39" x14ac:dyDescent="0.3">
      <c r="AA1210" t="str">
        <f>IF(COUNTA('Procytrat DF 330'!A211,'Procytrat DF 330'!B211,'Procytrat DF 330'!C211)&gt;0,"DF 330","")</f>
        <v/>
      </c>
      <c r="AB1210" t="str">
        <f>IFERROR(IF(ISNUMBER('Procytrat DF 330'!A211),'Procytrat DF 330'!A211,DATEVALUE('Procytrat DF 330'!A211)),"")</f>
        <v/>
      </c>
      <c r="AC1210" t="str">
        <f>IF(AA1210="","",'Procytrat DF 330'!B211)</f>
        <v/>
      </c>
      <c r="AD1210" t="str">
        <f>IF(AA1210="","",IFERROR(1*'Procytrat DF 330'!C211,IFERROR(_xludf.NUMBERVALUE('Procytrat DF 330'!C211,".",","),IFERROR(_xludf.NUMBERVALUE('Procytrat DF 330'!C211,",","."),0))))</f>
        <v/>
      </c>
      <c r="AE1210" t="str">
        <f>IF(AA1210="","",'Procytrat DF 330'!M211)</f>
        <v/>
      </c>
      <c r="AF1210">
        <f t="shared" si="124"/>
        <v>0</v>
      </c>
      <c r="AG1210" t="str">
        <f t="shared" si="125"/>
        <v/>
      </c>
      <c r="AH1210" t="str">
        <f t="shared" si="126"/>
        <v/>
      </c>
      <c r="AI1210">
        <f t="shared" si="127"/>
        <v>0</v>
      </c>
      <c r="AJ1210">
        <f t="shared" si="128"/>
        <v>0</v>
      </c>
      <c r="AK1210">
        <v>0</v>
      </c>
      <c r="AL1210" t="str">
        <f>IF(AA1210="","",IFERROR(IF(ISNUMBER('Procytrat DF 330'!D211),'Procytrat DF 330'!D211,IF(ISNUMBER(SEARCH("12",'Procytrat DF 330'!D211)),EDATE(AB1210,12),IF(ISNUMBER(SEARCH("6",'Procytrat DF 330'!D211)),EDATE(AB1210,6),IF(ISNUMBER(SEARCH("3",'Procytrat DF 330'!D211)),EDATE(AB1210,3),DATEVALUE('Procytrat DF 330'!D211))))),""))</f>
        <v/>
      </c>
      <c r="AM1210" t="str">
        <f t="shared" ca="1" si="129"/>
        <v/>
      </c>
    </row>
    <row r="1211" spans="27:39" x14ac:dyDescent="0.3">
      <c r="AA1211" t="str">
        <f>IF(COUNTA('Procytrat DF 330'!A212,'Procytrat DF 330'!B212,'Procytrat DF 330'!C212)&gt;0,"DF 330","")</f>
        <v/>
      </c>
      <c r="AB1211" t="str">
        <f>IFERROR(IF(ISNUMBER('Procytrat DF 330'!A212),'Procytrat DF 330'!A212,DATEVALUE('Procytrat DF 330'!A212)),"")</f>
        <v/>
      </c>
      <c r="AC1211" t="str">
        <f>IF(AA1211="","",'Procytrat DF 330'!B212)</f>
        <v/>
      </c>
      <c r="AD1211" t="str">
        <f>IF(AA1211="","",IFERROR(1*'Procytrat DF 330'!C212,IFERROR(_xludf.NUMBERVALUE('Procytrat DF 330'!C212,".",","),IFERROR(_xludf.NUMBERVALUE('Procytrat DF 330'!C212,",","."),0))))</f>
        <v/>
      </c>
      <c r="AE1211" t="str">
        <f>IF(AA1211="","",'Procytrat DF 330'!M212)</f>
        <v/>
      </c>
      <c r="AF1211">
        <f t="shared" si="124"/>
        <v>0</v>
      </c>
      <c r="AG1211" t="str">
        <f t="shared" si="125"/>
        <v/>
      </c>
      <c r="AH1211" t="str">
        <f t="shared" si="126"/>
        <v/>
      </c>
      <c r="AI1211">
        <f t="shared" si="127"/>
        <v>0</v>
      </c>
      <c r="AJ1211">
        <f t="shared" si="128"/>
        <v>0</v>
      </c>
      <c r="AK1211">
        <v>0</v>
      </c>
      <c r="AL1211" t="str">
        <f>IF(AA1211="","",IFERROR(IF(ISNUMBER('Procytrat DF 330'!D212),'Procytrat DF 330'!D212,IF(ISNUMBER(SEARCH("12",'Procytrat DF 330'!D212)),EDATE(AB1211,12),IF(ISNUMBER(SEARCH("6",'Procytrat DF 330'!D212)),EDATE(AB1211,6),IF(ISNUMBER(SEARCH("3",'Procytrat DF 330'!D212)),EDATE(AB1211,3),DATEVALUE('Procytrat DF 330'!D212))))),""))</f>
        <v/>
      </c>
      <c r="AM1211" t="str">
        <f t="shared" ca="1" si="129"/>
        <v/>
      </c>
    </row>
    <row r="1212" spans="27:39" x14ac:dyDescent="0.3">
      <c r="AA1212" t="str">
        <f>IF(COUNTA('Procytrat DF 330'!A213,'Procytrat DF 330'!B213,'Procytrat DF 330'!C213)&gt;0,"DF 330","")</f>
        <v/>
      </c>
      <c r="AB1212" t="str">
        <f>IFERROR(IF(ISNUMBER('Procytrat DF 330'!A213),'Procytrat DF 330'!A213,DATEVALUE('Procytrat DF 330'!A213)),"")</f>
        <v/>
      </c>
      <c r="AC1212" t="str">
        <f>IF(AA1212="","",'Procytrat DF 330'!B213)</f>
        <v/>
      </c>
      <c r="AD1212" t="str">
        <f>IF(AA1212="","",IFERROR(1*'Procytrat DF 330'!C213,IFERROR(_xludf.NUMBERVALUE('Procytrat DF 330'!C213,".",","),IFERROR(_xludf.NUMBERVALUE('Procytrat DF 330'!C213,",","."),0))))</f>
        <v/>
      </c>
      <c r="AE1212" t="str">
        <f>IF(AA1212="","",'Procytrat DF 330'!M213)</f>
        <v/>
      </c>
      <c r="AF1212">
        <f t="shared" si="124"/>
        <v>0</v>
      </c>
      <c r="AG1212" t="str">
        <f t="shared" si="125"/>
        <v/>
      </c>
      <c r="AH1212" t="str">
        <f t="shared" si="126"/>
        <v/>
      </c>
      <c r="AI1212">
        <f t="shared" si="127"/>
        <v>0</v>
      </c>
      <c r="AJ1212">
        <f t="shared" si="128"/>
        <v>0</v>
      </c>
      <c r="AK1212">
        <v>0</v>
      </c>
      <c r="AL1212" t="str">
        <f>IF(AA1212="","",IFERROR(IF(ISNUMBER('Procytrat DF 330'!D213),'Procytrat DF 330'!D213,IF(ISNUMBER(SEARCH("12",'Procytrat DF 330'!D213)),EDATE(AB1212,12),IF(ISNUMBER(SEARCH("6",'Procytrat DF 330'!D213)),EDATE(AB1212,6),IF(ISNUMBER(SEARCH("3",'Procytrat DF 330'!D213)),EDATE(AB1212,3),DATEVALUE('Procytrat DF 330'!D213))))),""))</f>
        <v/>
      </c>
      <c r="AM1212" t="str">
        <f t="shared" ca="1" si="129"/>
        <v/>
      </c>
    </row>
    <row r="1213" spans="27:39" x14ac:dyDescent="0.3">
      <c r="AA1213" t="str">
        <f>IF(COUNTA('Procytrat DF 330'!A214,'Procytrat DF 330'!B214,'Procytrat DF 330'!C214)&gt;0,"DF 330","")</f>
        <v/>
      </c>
      <c r="AB1213" t="str">
        <f>IFERROR(IF(ISNUMBER('Procytrat DF 330'!A214),'Procytrat DF 330'!A214,DATEVALUE('Procytrat DF 330'!A214)),"")</f>
        <v/>
      </c>
      <c r="AC1213" t="str">
        <f>IF(AA1213="","",'Procytrat DF 330'!B214)</f>
        <v/>
      </c>
      <c r="AD1213" t="str">
        <f>IF(AA1213="","",IFERROR(1*'Procytrat DF 330'!C214,IFERROR(_xludf.NUMBERVALUE('Procytrat DF 330'!C214,".",","),IFERROR(_xludf.NUMBERVALUE('Procytrat DF 330'!C214,",","."),0))))</f>
        <v/>
      </c>
      <c r="AE1213" t="str">
        <f>IF(AA1213="","",'Procytrat DF 330'!M214)</f>
        <v/>
      </c>
      <c r="AF1213">
        <f t="shared" si="124"/>
        <v>0</v>
      </c>
      <c r="AG1213" t="str">
        <f t="shared" si="125"/>
        <v/>
      </c>
      <c r="AH1213" t="str">
        <f t="shared" si="126"/>
        <v/>
      </c>
      <c r="AI1213">
        <f t="shared" si="127"/>
        <v>0</v>
      </c>
      <c r="AJ1213">
        <f t="shared" si="128"/>
        <v>0</v>
      </c>
      <c r="AK1213">
        <v>0</v>
      </c>
      <c r="AL1213" t="str">
        <f>IF(AA1213="","",IFERROR(IF(ISNUMBER('Procytrat DF 330'!D214),'Procytrat DF 330'!D214,IF(ISNUMBER(SEARCH("12",'Procytrat DF 330'!D214)),EDATE(AB1213,12),IF(ISNUMBER(SEARCH("6",'Procytrat DF 330'!D214)),EDATE(AB1213,6),IF(ISNUMBER(SEARCH("3",'Procytrat DF 330'!D214)),EDATE(AB1213,3),DATEVALUE('Procytrat DF 330'!D214))))),""))</f>
        <v/>
      </c>
      <c r="AM1213" t="str">
        <f t="shared" ca="1" si="129"/>
        <v/>
      </c>
    </row>
    <row r="1214" spans="27:39" x14ac:dyDescent="0.3">
      <c r="AA1214" t="str">
        <f>IF(COUNTA('Procytrat DF 330'!A215,'Procytrat DF 330'!B215,'Procytrat DF 330'!C215)&gt;0,"DF 330","")</f>
        <v/>
      </c>
      <c r="AB1214" t="str">
        <f>IFERROR(IF(ISNUMBER('Procytrat DF 330'!A215),'Procytrat DF 330'!A215,DATEVALUE('Procytrat DF 330'!A215)),"")</f>
        <v/>
      </c>
      <c r="AC1214" t="str">
        <f>IF(AA1214="","",'Procytrat DF 330'!B215)</f>
        <v/>
      </c>
      <c r="AD1214" t="str">
        <f>IF(AA1214="","",IFERROR(1*'Procytrat DF 330'!C215,IFERROR(_xludf.NUMBERVALUE('Procytrat DF 330'!C215,".",","),IFERROR(_xludf.NUMBERVALUE('Procytrat DF 330'!C215,",","."),0))))</f>
        <v/>
      </c>
      <c r="AE1214" t="str">
        <f>IF(AA1214="","",'Procytrat DF 330'!M215)</f>
        <v/>
      </c>
      <c r="AF1214">
        <f t="shared" si="124"/>
        <v>0</v>
      </c>
      <c r="AG1214" t="str">
        <f t="shared" si="125"/>
        <v/>
      </c>
      <c r="AH1214" t="str">
        <f t="shared" si="126"/>
        <v/>
      </c>
      <c r="AI1214">
        <f t="shared" si="127"/>
        <v>0</v>
      </c>
      <c r="AJ1214">
        <f t="shared" si="128"/>
        <v>0</v>
      </c>
      <c r="AK1214">
        <v>0</v>
      </c>
      <c r="AL1214" t="str">
        <f>IF(AA1214="","",IFERROR(IF(ISNUMBER('Procytrat DF 330'!D215),'Procytrat DF 330'!D215,IF(ISNUMBER(SEARCH("12",'Procytrat DF 330'!D215)),EDATE(AB1214,12),IF(ISNUMBER(SEARCH("6",'Procytrat DF 330'!D215)),EDATE(AB1214,6),IF(ISNUMBER(SEARCH("3",'Procytrat DF 330'!D215)),EDATE(AB1214,3),DATEVALUE('Procytrat DF 330'!D215))))),""))</f>
        <v/>
      </c>
      <c r="AM1214" t="str">
        <f t="shared" ca="1" si="129"/>
        <v/>
      </c>
    </row>
    <row r="1215" spans="27:39" x14ac:dyDescent="0.3">
      <c r="AA1215" t="str">
        <f>IF(COUNTA('Procytrat DF 330'!A216,'Procytrat DF 330'!B216,'Procytrat DF 330'!C216)&gt;0,"DF 330","")</f>
        <v/>
      </c>
      <c r="AB1215" t="str">
        <f>IFERROR(IF(ISNUMBER('Procytrat DF 330'!A216),'Procytrat DF 330'!A216,DATEVALUE('Procytrat DF 330'!A216)),"")</f>
        <v/>
      </c>
      <c r="AC1215" t="str">
        <f>IF(AA1215="","",'Procytrat DF 330'!B216)</f>
        <v/>
      </c>
      <c r="AD1215" t="str">
        <f>IF(AA1215="","",IFERROR(1*'Procytrat DF 330'!C216,IFERROR(_xludf.NUMBERVALUE('Procytrat DF 330'!C216,".",","),IFERROR(_xludf.NUMBERVALUE('Procytrat DF 330'!C216,",","."),0))))</f>
        <v/>
      </c>
      <c r="AE1215" t="str">
        <f>IF(AA1215="","",'Procytrat DF 330'!M216)</f>
        <v/>
      </c>
      <c r="AF1215">
        <f t="shared" si="124"/>
        <v>0</v>
      </c>
      <c r="AG1215" t="str">
        <f t="shared" si="125"/>
        <v/>
      </c>
      <c r="AH1215" t="str">
        <f t="shared" si="126"/>
        <v/>
      </c>
      <c r="AI1215">
        <f t="shared" si="127"/>
        <v>0</v>
      </c>
      <c r="AJ1215">
        <f t="shared" si="128"/>
        <v>0</v>
      </c>
      <c r="AK1215">
        <v>0</v>
      </c>
      <c r="AL1215" t="str">
        <f>IF(AA1215="","",IFERROR(IF(ISNUMBER('Procytrat DF 330'!D216),'Procytrat DF 330'!D216,IF(ISNUMBER(SEARCH("12",'Procytrat DF 330'!D216)),EDATE(AB1215,12),IF(ISNUMBER(SEARCH("6",'Procytrat DF 330'!D216)),EDATE(AB1215,6),IF(ISNUMBER(SEARCH("3",'Procytrat DF 330'!D216)),EDATE(AB1215,3),DATEVALUE('Procytrat DF 330'!D216))))),""))</f>
        <v/>
      </c>
      <c r="AM1215" t="str">
        <f t="shared" ca="1" si="129"/>
        <v/>
      </c>
    </row>
    <row r="1216" spans="27:39" x14ac:dyDescent="0.3">
      <c r="AA1216" t="str">
        <f>IF(COUNTA('Procytrat DF 330'!A217,'Procytrat DF 330'!B217,'Procytrat DF 330'!C217)&gt;0,"DF 330","")</f>
        <v/>
      </c>
      <c r="AB1216" t="str">
        <f>IFERROR(IF(ISNUMBER('Procytrat DF 330'!A217),'Procytrat DF 330'!A217,DATEVALUE('Procytrat DF 330'!A217)),"")</f>
        <v/>
      </c>
      <c r="AC1216" t="str">
        <f>IF(AA1216="","",'Procytrat DF 330'!B217)</f>
        <v/>
      </c>
      <c r="AD1216" t="str">
        <f>IF(AA1216="","",IFERROR(1*'Procytrat DF 330'!C217,IFERROR(_xludf.NUMBERVALUE('Procytrat DF 330'!C217,".",","),IFERROR(_xludf.NUMBERVALUE('Procytrat DF 330'!C217,",","."),0))))</f>
        <v/>
      </c>
      <c r="AE1216" t="str">
        <f>IF(AA1216="","",'Procytrat DF 330'!M217)</f>
        <v/>
      </c>
      <c r="AF1216">
        <f t="shared" si="124"/>
        <v>0</v>
      </c>
      <c r="AG1216" t="str">
        <f t="shared" si="125"/>
        <v/>
      </c>
      <c r="AH1216" t="str">
        <f t="shared" si="126"/>
        <v/>
      </c>
      <c r="AI1216">
        <f t="shared" si="127"/>
        <v>0</v>
      </c>
      <c r="AJ1216">
        <f t="shared" si="128"/>
        <v>0</v>
      </c>
      <c r="AK1216">
        <v>0</v>
      </c>
      <c r="AL1216" t="str">
        <f>IF(AA1216="","",IFERROR(IF(ISNUMBER('Procytrat DF 330'!D217),'Procytrat DF 330'!D217,IF(ISNUMBER(SEARCH("12",'Procytrat DF 330'!D217)),EDATE(AB1216,12),IF(ISNUMBER(SEARCH("6",'Procytrat DF 330'!D217)),EDATE(AB1216,6),IF(ISNUMBER(SEARCH("3",'Procytrat DF 330'!D217)),EDATE(AB1216,3),DATEVALUE('Procytrat DF 330'!D217))))),""))</f>
        <v/>
      </c>
      <c r="AM1216" t="str">
        <f t="shared" ca="1" si="129"/>
        <v/>
      </c>
    </row>
    <row r="1217" spans="27:39" x14ac:dyDescent="0.3">
      <c r="AA1217" t="str">
        <f>IF(COUNTA('Procytrat DF 330'!A218,'Procytrat DF 330'!B218,'Procytrat DF 330'!C218)&gt;0,"DF 330","")</f>
        <v/>
      </c>
      <c r="AB1217" t="str">
        <f>IFERROR(IF(ISNUMBER('Procytrat DF 330'!A218),'Procytrat DF 330'!A218,DATEVALUE('Procytrat DF 330'!A218)),"")</f>
        <v/>
      </c>
      <c r="AC1217" t="str">
        <f>IF(AA1217="","",'Procytrat DF 330'!B218)</f>
        <v/>
      </c>
      <c r="AD1217" t="str">
        <f>IF(AA1217="","",IFERROR(1*'Procytrat DF 330'!C218,IFERROR(_xludf.NUMBERVALUE('Procytrat DF 330'!C218,".",","),IFERROR(_xludf.NUMBERVALUE('Procytrat DF 330'!C218,",","."),0))))</f>
        <v/>
      </c>
      <c r="AE1217" t="str">
        <f>IF(AA1217="","",'Procytrat DF 330'!M218)</f>
        <v/>
      </c>
      <c r="AF1217">
        <f t="shared" si="124"/>
        <v>0</v>
      </c>
      <c r="AG1217" t="str">
        <f t="shared" si="125"/>
        <v/>
      </c>
      <c r="AH1217" t="str">
        <f t="shared" si="126"/>
        <v/>
      </c>
      <c r="AI1217">
        <f t="shared" si="127"/>
        <v>0</v>
      </c>
      <c r="AJ1217">
        <f t="shared" si="128"/>
        <v>0</v>
      </c>
      <c r="AK1217">
        <v>0</v>
      </c>
      <c r="AL1217" t="str">
        <f>IF(AA1217="","",IFERROR(IF(ISNUMBER('Procytrat DF 330'!D218),'Procytrat DF 330'!D218,IF(ISNUMBER(SEARCH("12",'Procytrat DF 330'!D218)),EDATE(AB1217,12),IF(ISNUMBER(SEARCH("6",'Procytrat DF 330'!D218)),EDATE(AB1217,6),IF(ISNUMBER(SEARCH("3",'Procytrat DF 330'!D218)),EDATE(AB1217,3),DATEVALUE('Procytrat DF 330'!D218))))),""))</f>
        <v/>
      </c>
      <c r="AM1217" t="str">
        <f t="shared" ca="1" si="129"/>
        <v/>
      </c>
    </row>
    <row r="1218" spans="27:39" x14ac:dyDescent="0.3">
      <c r="AA1218" t="str">
        <f>IF(COUNTA('Procytrat DF 330'!A219,'Procytrat DF 330'!B219,'Procytrat DF 330'!C219)&gt;0,"DF 330","")</f>
        <v/>
      </c>
      <c r="AB1218" t="str">
        <f>IFERROR(IF(ISNUMBER('Procytrat DF 330'!A219),'Procytrat DF 330'!A219,DATEVALUE('Procytrat DF 330'!A219)),"")</f>
        <v/>
      </c>
      <c r="AC1218" t="str">
        <f>IF(AA1218="","",'Procytrat DF 330'!B219)</f>
        <v/>
      </c>
      <c r="AD1218" t="str">
        <f>IF(AA1218="","",IFERROR(1*'Procytrat DF 330'!C219,IFERROR(_xludf.NUMBERVALUE('Procytrat DF 330'!C219,".",","),IFERROR(_xludf.NUMBERVALUE('Procytrat DF 330'!C219,",","."),0))))</f>
        <v/>
      </c>
      <c r="AE1218" t="str">
        <f>IF(AA1218="","",'Procytrat DF 330'!M219)</f>
        <v/>
      </c>
      <c r="AF1218">
        <f t="shared" ref="AF1218:AF1281" si="130">IF(AA1218="",0,--ISNUMBER(SEARCH("aprovado",AE1218)))</f>
        <v>0</v>
      </c>
      <c r="AG1218" t="str">
        <f t="shared" ref="AG1218:AG1281" si="131">IF(AB1218="","",YEAR(AB1218))</f>
        <v/>
      </c>
      <c r="AH1218" t="str">
        <f t="shared" ref="AH1218:AH1281" si="132">IF(AB1218="","",MONTH(AB1218))</f>
        <v/>
      </c>
      <c r="AI1218">
        <f t="shared" ref="AI1218:AI1281" si="133">IF(AB1218="",0,AB1218+ROW()/1000000)</f>
        <v>0</v>
      </c>
      <c r="AJ1218">
        <f t="shared" ref="AJ1218:AJ1281" si="134">--(AA1218&lt;&gt;"")</f>
        <v>0</v>
      </c>
      <c r="AK1218">
        <v>0</v>
      </c>
      <c r="AL1218" t="str">
        <f>IF(AA1218="","",IFERROR(IF(ISNUMBER('Procytrat DF 330'!D219),'Procytrat DF 330'!D219,IF(ISNUMBER(SEARCH("12",'Procytrat DF 330'!D219)),EDATE(AB1218,12),IF(ISNUMBER(SEARCH("6",'Procytrat DF 330'!D219)),EDATE(AB1218,6),IF(ISNUMBER(SEARCH("3",'Procytrat DF 330'!D219)),EDATE(AB1218,3),DATEVALUE('Procytrat DF 330'!D219))))),""))</f>
        <v/>
      </c>
      <c r="AM1218" t="str">
        <f t="shared" ref="AM1218:AM1281" ca="1" si="135">IF(AND(AJ1218=1,AL1218&lt;&gt;"",AL1218&gt;=TODAY(),AG1218=$W$3),AL1218+ROW()/1000000,"")</f>
        <v/>
      </c>
    </row>
    <row r="1219" spans="27:39" x14ac:dyDescent="0.3">
      <c r="AA1219" t="str">
        <f>IF(COUNTA('Procytrat DF 330'!A220,'Procytrat DF 330'!B220,'Procytrat DF 330'!C220)&gt;0,"DF 330","")</f>
        <v/>
      </c>
      <c r="AB1219" t="str">
        <f>IFERROR(IF(ISNUMBER('Procytrat DF 330'!A220),'Procytrat DF 330'!A220,DATEVALUE('Procytrat DF 330'!A220)),"")</f>
        <v/>
      </c>
      <c r="AC1219" t="str">
        <f>IF(AA1219="","",'Procytrat DF 330'!B220)</f>
        <v/>
      </c>
      <c r="AD1219" t="str">
        <f>IF(AA1219="","",IFERROR(1*'Procytrat DF 330'!C220,IFERROR(_xludf.NUMBERVALUE('Procytrat DF 330'!C220,".",","),IFERROR(_xludf.NUMBERVALUE('Procytrat DF 330'!C220,",","."),0))))</f>
        <v/>
      </c>
      <c r="AE1219" t="str">
        <f>IF(AA1219="","",'Procytrat DF 330'!M220)</f>
        <v/>
      </c>
      <c r="AF1219">
        <f t="shared" si="130"/>
        <v>0</v>
      </c>
      <c r="AG1219" t="str">
        <f t="shared" si="131"/>
        <v/>
      </c>
      <c r="AH1219" t="str">
        <f t="shared" si="132"/>
        <v/>
      </c>
      <c r="AI1219">
        <f t="shared" si="133"/>
        <v>0</v>
      </c>
      <c r="AJ1219">
        <f t="shared" si="134"/>
        <v>0</v>
      </c>
      <c r="AK1219">
        <v>0</v>
      </c>
      <c r="AL1219" t="str">
        <f>IF(AA1219="","",IFERROR(IF(ISNUMBER('Procytrat DF 330'!D220),'Procytrat DF 330'!D220,IF(ISNUMBER(SEARCH("12",'Procytrat DF 330'!D220)),EDATE(AB1219,12),IF(ISNUMBER(SEARCH("6",'Procytrat DF 330'!D220)),EDATE(AB1219,6),IF(ISNUMBER(SEARCH("3",'Procytrat DF 330'!D220)),EDATE(AB1219,3),DATEVALUE('Procytrat DF 330'!D220))))),""))</f>
        <v/>
      </c>
      <c r="AM1219" t="str">
        <f t="shared" ca="1" si="135"/>
        <v/>
      </c>
    </row>
    <row r="1220" spans="27:39" x14ac:dyDescent="0.3">
      <c r="AA1220" t="str">
        <f>IF(COUNTA('Procytrat DF 330'!A221,'Procytrat DF 330'!B221,'Procytrat DF 330'!C221)&gt;0,"DF 330","")</f>
        <v/>
      </c>
      <c r="AB1220" t="str">
        <f>IFERROR(IF(ISNUMBER('Procytrat DF 330'!A221),'Procytrat DF 330'!A221,DATEVALUE('Procytrat DF 330'!A221)),"")</f>
        <v/>
      </c>
      <c r="AC1220" t="str">
        <f>IF(AA1220="","",'Procytrat DF 330'!B221)</f>
        <v/>
      </c>
      <c r="AD1220" t="str">
        <f>IF(AA1220="","",IFERROR(1*'Procytrat DF 330'!C221,IFERROR(_xludf.NUMBERVALUE('Procytrat DF 330'!C221,".",","),IFERROR(_xludf.NUMBERVALUE('Procytrat DF 330'!C221,",","."),0))))</f>
        <v/>
      </c>
      <c r="AE1220" t="str">
        <f>IF(AA1220="","",'Procytrat DF 330'!M221)</f>
        <v/>
      </c>
      <c r="AF1220">
        <f t="shared" si="130"/>
        <v>0</v>
      </c>
      <c r="AG1220" t="str">
        <f t="shared" si="131"/>
        <v/>
      </c>
      <c r="AH1220" t="str">
        <f t="shared" si="132"/>
        <v/>
      </c>
      <c r="AI1220">
        <f t="shared" si="133"/>
        <v>0</v>
      </c>
      <c r="AJ1220">
        <f t="shared" si="134"/>
        <v>0</v>
      </c>
      <c r="AK1220">
        <v>0</v>
      </c>
      <c r="AL1220" t="str">
        <f>IF(AA1220="","",IFERROR(IF(ISNUMBER('Procytrat DF 330'!D221),'Procytrat DF 330'!D221,IF(ISNUMBER(SEARCH("12",'Procytrat DF 330'!D221)),EDATE(AB1220,12),IF(ISNUMBER(SEARCH("6",'Procytrat DF 330'!D221)),EDATE(AB1220,6),IF(ISNUMBER(SEARCH("3",'Procytrat DF 330'!D221)),EDATE(AB1220,3),DATEVALUE('Procytrat DF 330'!D221))))),""))</f>
        <v/>
      </c>
      <c r="AM1220" t="str">
        <f t="shared" ca="1" si="135"/>
        <v/>
      </c>
    </row>
    <row r="1221" spans="27:39" x14ac:dyDescent="0.3">
      <c r="AA1221" t="str">
        <f>IF(COUNTA('Procytrat DF 330'!A222,'Procytrat DF 330'!B222,'Procytrat DF 330'!C222)&gt;0,"DF 330","")</f>
        <v/>
      </c>
      <c r="AB1221" t="str">
        <f>IFERROR(IF(ISNUMBER('Procytrat DF 330'!A222),'Procytrat DF 330'!A222,DATEVALUE('Procytrat DF 330'!A222)),"")</f>
        <v/>
      </c>
      <c r="AC1221" t="str">
        <f>IF(AA1221="","",'Procytrat DF 330'!B222)</f>
        <v/>
      </c>
      <c r="AD1221" t="str">
        <f>IF(AA1221="","",IFERROR(1*'Procytrat DF 330'!C222,IFERROR(_xludf.NUMBERVALUE('Procytrat DF 330'!C222,".",","),IFERROR(_xludf.NUMBERVALUE('Procytrat DF 330'!C222,",","."),0))))</f>
        <v/>
      </c>
      <c r="AE1221" t="str">
        <f>IF(AA1221="","",'Procytrat DF 330'!M222)</f>
        <v/>
      </c>
      <c r="AF1221">
        <f t="shared" si="130"/>
        <v>0</v>
      </c>
      <c r="AG1221" t="str">
        <f t="shared" si="131"/>
        <v/>
      </c>
      <c r="AH1221" t="str">
        <f t="shared" si="132"/>
        <v/>
      </c>
      <c r="AI1221">
        <f t="shared" si="133"/>
        <v>0</v>
      </c>
      <c r="AJ1221">
        <f t="shared" si="134"/>
        <v>0</v>
      </c>
      <c r="AK1221">
        <v>0</v>
      </c>
      <c r="AL1221" t="str">
        <f>IF(AA1221="","",IFERROR(IF(ISNUMBER('Procytrat DF 330'!D222),'Procytrat DF 330'!D222,IF(ISNUMBER(SEARCH("12",'Procytrat DF 330'!D222)),EDATE(AB1221,12),IF(ISNUMBER(SEARCH("6",'Procytrat DF 330'!D222)),EDATE(AB1221,6),IF(ISNUMBER(SEARCH("3",'Procytrat DF 330'!D222)),EDATE(AB1221,3),DATEVALUE('Procytrat DF 330'!D222))))),""))</f>
        <v/>
      </c>
      <c r="AM1221" t="str">
        <f t="shared" ca="1" si="135"/>
        <v/>
      </c>
    </row>
    <row r="1222" spans="27:39" x14ac:dyDescent="0.3">
      <c r="AA1222" t="str">
        <f>IF(COUNTA('Procytrat DF 330'!A223,'Procytrat DF 330'!B223,'Procytrat DF 330'!C223)&gt;0,"DF 330","")</f>
        <v/>
      </c>
      <c r="AB1222" t="str">
        <f>IFERROR(IF(ISNUMBER('Procytrat DF 330'!A223),'Procytrat DF 330'!A223,DATEVALUE('Procytrat DF 330'!A223)),"")</f>
        <v/>
      </c>
      <c r="AC1222" t="str">
        <f>IF(AA1222="","",'Procytrat DF 330'!B223)</f>
        <v/>
      </c>
      <c r="AD1222" t="str">
        <f>IF(AA1222="","",IFERROR(1*'Procytrat DF 330'!C223,IFERROR(_xludf.NUMBERVALUE('Procytrat DF 330'!C223,".",","),IFERROR(_xludf.NUMBERVALUE('Procytrat DF 330'!C223,",","."),0))))</f>
        <v/>
      </c>
      <c r="AE1222" t="str">
        <f>IF(AA1222="","",'Procytrat DF 330'!M223)</f>
        <v/>
      </c>
      <c r="AF1222">
        <f t="shared" si="130"/>
        <v>0</v>
      </c>
      <c r="AG1222" t="str">
        <f t="shared" si="131"/>
        <v/>
      </c>
      <c r="AH1222" t="str">
        <f t="shared" si="132"/>
        <v/>
      </c>
      <c r="AI1222">
        <f t="shared" si="133"/>
        <v>0</v>
      </c>
      <c r="AJ1222">
        <f t="shared" si="134"/>
        <v>0</v>
      </c>
      <c r="AK1222">
        <v>0</v>
      </c>
      <c r="AL1222" t="str">
        <f>IF(AA1222="","",IFERROR(IF(ISNUMBER('Procytrat DF 330'!D223),'Procytrat DF 330'!D223,IF(ISNUMBER(SEARCH("12",'Procytrat DF 330'!D223)),EDATE(AB1222,12),IF(ISNUMBER(SEARCH("6",'Procytrat DF 330'!D223)),EDATE(AB1222,6),IF(ISNUMBER(SEARCH("3",'Procytrat DF 330'!D223)),EDATE(AB1222,3),DATEVALUE('Procytrat DF 330'!D223))))),""))</f>
        <v/>
      </c>
      <c r="AM1222" t="str">
        <f t="shared" ca="1" si="135"/>
        <v/>
      </c>
    </row>
    <row r="1223" spans="27:39" x14ac:dyDescent="0.3">
      <c r="AA1223" t="str">
        <f>IF(COUNTA('Procytrat DF 330'!A224,'Procytrat DF 330'!B224,'Procytrat DF 330'!C224)&gt;0,"DF 330","")</f>
        <v/>
      </c>
      <c r="AB1223" t="str">
        <f>IFERROR(IF(ISNUMBER('Procytrat DF 330'!A224),'Procytrat DF 330'!A224,DATEVALUE('Procytrat DF 330'!A224)),"")</f>
        <v/>
      </c>
      <c r="AC1223" t="str">
        <f>IF(AA1223="","",'Procytrat DF 330'!B224)</f>
        <v/>
      </c>
      <c r="AD1223" t="str">
        <f>IF(AA1223="","",IFERROR(1*'Procytrat DF 330'!C224,IFERROR(_xludf.NUMBERVALUE('Procytrat DF 330'!C224,".",","),IFERROR(_xludf.NUMBERVALUE('Procytrat DF 330'!C224,",","."),0))))</f>
        <v/>
      </c>
      <c r="AE1223" t="str">
        <f>IF(AA1223="","",'Procytrat DF 330'!M224)</f>
        <v/>
      </c>
      <c r="AF1223">
        <f t="shared" si="130"/>
        <v>0</v>
      </c>
      <c r="AG1223" t="str">
        <f t="shared" si="131"/>
        <v/>
      </c>
      <c r="AH1223" t="str">
        <f t="shared" si="132"/>
        <v/>
      </c>
      <c r="AI1223">
        <f t="shared" si="133"/>
        <v>0</v>
      </c>
      <c r="AJ1223">
        <f t="shared" si="134"/>
        <v>0</v>
      </c>
      <c r="AK1223">
        <v>0</v>
      </c>
      <c r="AL1223" t="str">
        <f>IF(AA1223="","",IFERROR(IF(ISNUMBER('Procytrat DF 330'!D224),'Procytrat DF 330'!D224,IF(ISNUMBER(SEARCH("12",'Procytrat DF 330'!D224)),EDATE(AB1223,12),IF(ISNUMBER(SEARCH("6",'Procytrat DF 330'!D224)),EDATE(AB1223,6),IF(ISNUMBER(SEARCH("3",'Procytrat DF 330'!D224)),EDATE(AB1223,3),DATEVALUE('Procytrat DF 330'!D224))))),""))</f>
        <v/>
      </c>
      <c r="AM1223" t="str">
        <f t="shared" ca="1" si="135"/>
        <v/>
      </c>
    </row>
    <row r="1224" spans="27:39" x14ac:dyDescent="0.3">
      <c r="AA1224" t="str">
        <f>IF(COUNTA('Procytrat DF 330'!A225,'Procytrat DF 330'!B225,'Procytrat DF 330'!C225)&gt;0,"DF 330","")</f>
        <v/>
      </c>
      <c r="AB1224" t="str">
        <f>IFERROR(IF(ISNUMBER('Procytrat DF 330'!A225),'Procytrat DF 330'!A225,DATEVALUE('Procytrat DF 330'!A225)),"")</f>
        <v/>
      </c>
      <c r="AC1224" t="str">
        <f>IF(AA1224="","",'Procytrat DF 330'!B225)</f>
        <v/>
      </c>
      <c r="AD1224" t="str">
        <f>IF(AA1224="","",IFERROR(1*'Procytrat DF 330'!C225,IFERROR(_xludf.NUMBERVALUE('Procytrat DF 330'!C225,".",","),IFERROR(_xludf.NUMBERVALUE('Procytrat DF 330'!C225,",","."),0))))</f>
        <v/>
      </c>
      <c r="AE1224" t="str">
        <f>IF(AA1224="","",'Procytrat DF 330'!M225)</f>
        <v/>
      </c>
      <c r="AF1224">
        <f t="shared" si="130"/>
        <v>0</v>
      </c>
      <c r="AG1224" t="str">
        <f t="shared" si="131"/>
        <v/>
      </c>
      <c r="AH1224" t="str">
        <f t="shared" si="132"/>
        <v/>
      </c>
      <c r="AI1224">
        <f t="shared" si="133"/>
        <v>0</v>
      </c>
      <c r="AJ1224">
        <f t="shared" si="134"/>
        <v>0</v>
      </c>
      <c r="AK1224">
        <v>0</v>
      </c>
      <c r="AL1224" t="str">
        <f>IF(AA1224="","",IFERROR(IF(ISNUMBER('Procytrat DF 330'!D225),'Procytrat DF 330'!D225,IF(ISNUMBER(SEARCH("12",'Procytrat DF 330'!D225)),EDATE(AB1224,12),IF(ISNUMBER(SEARCH("6",'Procytrat DF 330'!D225)),EDATE(AB1224,6),IF(ISNUMBER(SEARCH("3",'Procytrat DF 330'!D225)),EDATE(AB1224,3),DATEVALUE('Procytrat DF 330'!D225))))),""))</f>
        <v/>
      </c>
      <c r="AM1224" t="str">
        <f t="shared" ca="1" si="135"/>
        <v/>
      </c>
    </row>
    <row r="1225" spans="27:39" x14ac:dyDescent="0.3">
      <c r="AA1225" t="str">
        <f>IF(COUNTA('Procytrat DF 330'!A226,'Procytrat DF 330'!B226,'Procytrat DF 330'!C226)&gt;0,"DF 330","")</f>
        <v/>
      </c>
      <c r="AB1225" t="str">
        <f>IFERROR(IF(ISNUMBER('Procytrat DF 330'!A226),'Procytrat DF 330'!A226,DATEVALUE('Procytrat DF 330'!A226)),"")</f>
        <v/>
      </c>
      <c r="AC1225" t="str">
        <f>IF(AA1225="","",'Procytrat DF 330'!B226)</f>
        <v/>
      </c>
      <c r="AD1225" t="str">
        <f>IF(AA1225="","",IFERROR(1*'Procytrat DF 330'!C226,IFERROR(_xludf.NUMBERVALUE('Procytrat DF 330'!C226,".",","),IFERROR(_xludf.NUMBERVALUE('Procytrat DF 330'!C226,",","."),0))))</f>
        <v/>
      </c>
      <c r="AE1225" t="str">
        <f>IF(AA1225="","",'Procytrat DF 330'!M226)</f>
        <v/>
      </c>
      <c r="AF1225">
        <f t="shared" si="130"/>
        <v>0</v>
      </c>
      <c r="AG1225" t="str">
        <f t="shared" si="131"/>
        <v/>
      </c>
      <c r="AH1225" t="str">
        <f t="shared" si="132"/>
        <v/>
      </c>
      <c r="AI1225">
        <f t="shared" si="133"/>
        <v>0</v>
      </c>
      <c r="AJ1225">
        <f t="shared" si="134"/>
        <v>0</v>
      </c>
      <c r="AK1225">
        <v>0</v>
      </c>
      <c r="AL1225" t="str">
        <f>IF(AA1225="","",IFERROR(IF(ISNUMBER('Procytrat DF 330'!D226),'Procytrat DF 330'!D226,IF(ISNUMBER(SEARCH("12",'Procytrat DF 330'!D226)),EDATE(AB1225,12),IF(ISNUMBER(SEARCH("6",'Procytrat DF 330'!D226)),EDATE(AB1225,6),IF(ISNUMBER(SEARCH("3",'Procytrat DF 330'!D226)),EDATE(AB1225,3),DATEVALUE('Procytrat DF 330'!D226))))),""))</f>
        <v/>
      </c>
      <c r="AM1225" t="str">
        <f t="shared" ca="1" si="135"/>
        <v/>
      </c>
    </row>
    <row r="1226" spans="27:39" x14ac:dyDescent="0.3">
      <c r="AA1226" t="str">
        <f>IF(COUNTA('Procytrat DF 330'!A227,'Procytrat DF 330'!B227,'Procytrat DF 330'!C227)&gt;0,"DF 330","")</f>
        <v/>
      </c>
      <c r="AB1226" t="str">
        <f>IFERROR(IF(ISNUMBER('Procytrat DF 330'!A227),'Procytrat DF 330'!A227,DATEVALUE('Procytrat DF 330'!A227)),"")</f>
        <v/>
      </c>
      <c r="AC1226" t="str">
        <f>IF(AA1226="","",'Procytrat DF 330'!B227)</f>
        <v/>
      </c>
      <c r="AD1226" t="str">
        <f>IF(AA1226="","",IFERROR(1*'Procytrat DF 330'!C227,IFERROR(_xludf.NUMBERVALUE('Procytrat DF 330'!C227,".",","),IFERROR(_xludf.NUMBERVALUE('Procytrat DF 330'!C227,",","."),0))))</f>
        <v/>
      </c>
      <c r="AE1226" t="str">
        <f>IF(AA1226="","",'Procytrat DF 330'!M227)</f>
        <v/>
      </c>
      <c r="AF1226">
        <f t="shared" si="130"/>
        <v>0</v>
      </c>
      <c r="AG1226" t="str">
        <f t="shared" si="131"/>
        <v/>
      </c>
      <c r="AH1226" t="str">
        <f t="shared" si="132"/>
        <v/>
      </c>
      <c r="AI1226">
        <f t="shared" si="133"/>
        <v>0</v>
      </c>
      <c r="AJ1226">
        <f t="shared" si="134"/>
        <v>0</v>
      </c>
      <c r="AK1226">
        <v>0</v>
      </c>
      <c r="AL1226" t="str">
        <f>IF(AA1226="","",IFERROR(IF(ISNUMBER('Procytrat DF 330'!D227),'Procytrat DF 330'!D227,IF(ISNUMBER(SEARCH("12",'Procytrat DF 330'!D227)),EDATE(AB1226,12),IF(ISNUMBER(SEARCH("6",'Procytrat DF 330'!D227)),EDATE(AB1226,6),IF(ISNUMBER(SEARCH("3",'Procytrat DF 330'!D227)),EDATE(AB1226,3),DATEVALUE('Procytrat DF 330'!D227))))),""))</f>
        <v/>
      </c>
      <c r="AM1226" t="str">
        <f t="shared" ca="1" si="135"/>
        <v/>
      </c>
    </row>
    <row r="1227" spans="27:39" x14ac:dyDescent="0.3">
      <c r="AA1227" t="str">
        <f>IF(COUNTA('Procytrat DF 330'!A228,'Procytrat DF 330'!B228,'Procytrat DF 330'!C228)&gt;0,"DF 330","")</f>
        <v/>
      </c>
      <c r="AB1227" t="str">
        <f>IFERROR(IF(ISNUMBER('Procytrat DF 330'!A228),'Procytrat DF 330'!A228,DATEVALUE('Procytrat DF 330'!A228)),"")</f>
        <v/>
      </c>
      <c r="AC1227" t="str">
        <f>IF(AA1227="","",'Procytrat DF 330'!B228)</f>
        <v/>
      </c>
      <c r="AD1227" t="str">
        <f>IF(AA1227="","",IFERROR(1*'Procytrat DF 330'!C228,IFERROR(_xludf.NUMBERVALUE('Procytrat DF 330'!C228,".",","),IFERROR(_xludf.NUMBERVALUE('Procytrat DF 330'!C228,",","."),0))))</f>
        <v/>
      </c>
      <c r="AE1227" t="str">
        <f>IF(AA1227="","",'Procytrat DF 330'!M228)</f>
        <v/>
      </c>
      <c r="AF1227">
        <f t="shared" si="130"/>
        <v>0</v>
      </c>
      <c r="AG1227" t="str">
        <f t="shared" si="131"/>
        <v/>
      </c>
      <c r="AH1227" t="str">
        <f t="shared" si="132"/>
        <v/>
      </c>
      <c r="AI1227">
        <f t="shared" si="133"/>
        <v>0</v>
      </c>
      <c r="AJ1227">
        <f t="shared" si="134"/>
        <v>0</v>
      </c>
      <c r="AK1227">
        <v>0</v>
      </c>
      <c r="AL1227" t="str">
        <f>IF(AA1227="","",IFERROR(IF(ISNUMBER('Procytrat DF 330'!D228),'Procytrat DF 330'!D228,IF(ISNUMBER(SEARCH("12",'Procytrat DF 330'!D228)),EDATE(AB1227,12),IF(ISNUMBER(SEARCH("6",'Procytrat DF 330'!D228)),EDATE(AB1227,6),IF(ISNUMBER(SEARCH("3",'Procytrat DF 330'!D228)),EDATE(AB1227,3),DATEVALUE('Procytrat DF 330'!D228))))),""))</f>
        <v/>
      </c>
      <c r="AM1227" t="str">
        <f t="shared" ca="1" si="135"/>
        <v/>
      </c>
    </row>
    <row r="1228" spans="27:39" x14ac:dyDescent="0.3">
      <c r="AA1228" t="str">
        <f>IF(COUNTA('Procytrat DF 330'!A229,'Procytrat DF 330'!B229,'Procytrat DF 330'!C229)&gt;0,"DF 330","")</f>
        <v/>
      </c>
      <c r="AB1228" t="str">
        <f>IFERROR(IF(ISNUMBER('Procytrat DF 330'!A229),'Procytrat DF 330'!A229,DATEVALUE('Procytrat DF 330'!A229)),"")</f>
        <v/>
      </c>
      <c r="AC1228" t="str">
        <f>IF(AA1228="","",'Procytrat DF 330'!B229)</f>
        <v/>
      </c>
      <c r="AD1228" t="str">
        <f>IF(AA1228="","",IFERROR(1*'Procytrat DF 330'!C229,IFERROR(_xludf.NUMBERVALUE('Procytrat DF 330'!C229,".",","),IFERROR(_xludf.NUMBERVALUE('Procytrat DF 330'!C229,",","."),0))))</f>
        <v/>
      </c>
      <c r="AE1228" t="str">
        <f>IF(AA1228="","",'Procytrat DF 330'!M229)</f>
        <v/>
      </c>
      <c r="AF1228">
        <f t="shared" si="130"/>
        <v>0</v>
      </c>
      <c r="AG1228" t="str">
        <f t="shared" si="131"/>
        <v/>
      </c>
      <c r="AH1228" t="str">
        <f t="shared" si="132"/>
        <v/>
      </c>
      <c r="AI1228">
        <f t="shared" si="133"/>
        <v>0</v>
      </c>
      <c r="AJ1228">
        <f t="shared" si="134"/>
        <v>0</v>
      </c>
      <c r="AK1228">
        <v>0</v>
      </c>
      <c r="AL1228" t="str">
        <f>IF(AA1228="","",IFERROR(IF(ISNUMBER('Procytrat DF 330'!D229),'Procytrat DF 330'!D229,IF(ISNUMBER(SEARCH("12",'Procytrat DF 330'!D229)),EDATE(AB1228,12),IF(ISNUMBER(SEARCH("6",'Procytrat DF 330'!D229)),EDATE(AB1228,6),IF(ISNUMBER(SEARCH("3",'Procytrat DF 330'!D229)),EDATE(AB1228,3),DATEVALUE('Procytrat DF 330'!D229))))),""))</f>
        <v/>
      </c>
      <c r="AM1228" t="str">
        <f t="shared" ca="1" si="135"/>
        <v/>
      </c>
    </row>
    <row r="1229" spans="27:39" x14ac:dyDescent="0.3">
      <c r="AA1229" t="str">
        <f>IF(COUNTA('Procytrat DF 330'!A230,'Procytrat DF 330'!B230,'Procytrat DF 330'!C230)&gt;0,"DF 330","")</f>
        <v/>
      </c>
      <c r="AB1229" t="str">
        <f>IFERROR(IF(ISNUMBER('Procytrat DF 330'!A230),'Procytrat DF 330'!A230,DATEVALUE('Procytrat DF 330'!A230)),"")</f>
        <v/>
      </c>
      <c r="AC1229" t="str">
        <f>IF(AA1229="","",'Procytrat DF 330'!B230)</f>
        <v/>
      </c>
      <c r="AD1229" t="str">
        <f>IF(AA1229="","",IFERROR(1*'Procytrat DF 330'!C230,IFERROR(_xludf.NUMBERVALUE('Procytrat DF 330'!C230,".",","),IFERROR(_xludf.NUMBERVALUE('Procytrat DF 330'!C230,",","."),0))))</f>
        <v/>
      </c>
      <c r="AE1229" t="str">
        <f>IF(AA1229="","",'Procytrat DF 330'!M230)</f>
        <v/>
      </c>
      <c r="AF1229">
        <f t="shared" si="130"/>
        <v>0</v>
      </c>
      <c r="AG1229" t="str">
        <f t="shared" si="131"/>
        <v/>
      </c>
      <c r="AH1229" t="str">
        <f t="shared" si="132"/>
        <v/>
      </c>
      <c r="AI1229">
        <f t="shared" si="133"/>
        <v>0</v>
      </c>
      <c r="AJ1229">
        <f t="shared" si="134"/>
        <v>0</v>
      </c>
      <c r="AK1229">
        <v>0</v>
      </c>
      <c r="AL1229" t="str">
        <f>IF(AA1229="","",IFERROR(IF(ISNUMBER('Procytrat DF 330'!D230),'Procytrat DF 330'!D230,IF(ISNUMBER(SEARCH("12",'Procytrat DF 330'!D230)),EDATE(AB1229,12),IF(ISNUMBER(SEARCH("6",'Procytrat DF 330'!D230)),EDATE(AB1229,6),IF(ISNUMBER(SEARCH("3",'Procytrat DF 330'!D230)),EDATE(AB1229,3),DATEVALUE('Procytrat DF 330'!D230))))),""))</f>
        <v/>
      </c>
      <c r="AM1229" t="str">
        <f t="shared" ca="1" si="135"/>
        <v/>
      </c>
    </row>
    <row r="1230" spans="27:39" x14ac:dyDescent="0.3">
      <c r="AA1230" t="str">
        <f>IF(COUNTA('Procytrat DF 330'!A231,'Procytrat DF 330'!B231,'Procytrat DF 330'!C231)&gt;0,"DF 330","")</f>
        <v/>
      </c>
      <c r="AB1230" t="str">
        <f>IFERROR(IF(ISNUMBER('Procytrat DF 330'!A231),'Procytrat DF 330'!A231,DATEVALUE('Procytrat DF 330'!A231)),"")</f>
        <v/>
      </c>
      <c r="AC1230" t="str">
        <f>IF(AA1230="","",'Procytrat DF 330'!B231)</f>
        <v/>
      </c>
      <c r="AD1230" t="str">
        <f>IF(AA1230="","",IFERROR(1*'Procytrat DF 330'!C231,IFERROR(_xludf.NUMBERVALUE('Procytrat DF 330'!C231,".",","),IFERROR(_xludf.NUMBERVALUE('Procytrat DF 330'!C231,",","."),0))))</f>
        <v/>
      </c>
      <c r="AE1230" t="str">
        <f>IF(AA1230="","",'Procytrat DF 330'!M231)</f>
        <v/>
      </c>
      <c r="AF1230">
        <f t="shared" si="130"/>
        <v>0</v>
      </c>
      <c r="AG1230" t="str">
        <f t="shared" si="131"/>
        <v/>
      </c>
      <c r="AH1230" t="str">
        <f t="shared" si="132"/>
        <v/>
      </c>
      <c r="AI1230">
        <f t="shared" si="133"/>
        <v>0</v>
      </c>
      <c r="AJ1230">
        <f t="shared" si="134"/>
        <v>0</v>
      </c>
      <c r="AK1230">
        <v>0</v>
      </c>
      <c r="AL1230" t="str">
        <f>IF(AA1230="","",IFERROR(IF(ISNUMBER('Procytrat DF 330'!D231),'Procytrat DF 330'!D231,IF(ISNUMBER(SEARCH("12",'Procytrat DF 330'!D231)),EDATE(AB1230,12),IF(ISNUMBER(SEARCH("6",'Procytrat DF 330'!D231)),EDATE(AB1230,6),IF(ISNUMBER(SEARCH("3",'Procytrat DF 330'!D231)),EDATE(AB1230,3),DATEVALUE('Procytrat DF 330'!D231))))),""))</f>
        <v/>
      </c>
      <c r="AM1230" t="str">
        <f t="shared" ca="1" si="135"/>
        <v/>
      </c>
    </row>
    <row r="1231" spans="27:39" x14ac:dyDescent="0.3">
      <c r="AA1231" t="str">
        <f>IF(COUNTA('Procytrat DF 330'!A232,'Procytrat DF 330'!B232,'Procytrat DF 330'!C232)&gt;0,"DF 330","")</f>
        <v/>
      </c>
      <c r="AB1231" t="str">
        <f>IFERROR(IF(ISNUMBER('Procytrat DF 330'!A232),'Procytrat DF 330'!A232,DATEVALUE('Procytrat DF 330'!A232)),"")</f>
        <v/>
      </c>
      <c r="AC1231" t="str">
        <f>IF(AA1231="","",'Procytrat DF 330'!B232)</f>
        <v/>
      </c>
      <c r="AD1231" t="str">
        <f>IF(AA1231="","",IFERROR(1*'Procytrat DF 330'!C232,IFERROR(_xludf.NUMBERVALUE('Procytrat DF 330'!C232,".",","),IFERROR(_xludf.NUMBERVALUE('Procytrat DF 330'!C232,",","."),0))))</f>
        <v/>
      </c>
      <c r="AE1231" t="str">
        <f>IF(AA1231="","",'Procytrat DF 330'!M232)</f>
        <v/>
      </c>
      <c r="AF1231">
        <f t="shared" si="130"/>
        <v>0</v>
      </c>
      <c r="AG1231" t="str">
        <f t="shared" si="131"/>
        <v/>
      </c>
      <c r="AH1231" t="str">
        <f t="shared" si="132"/>
        <v/>
      </c>
      <c r="AI1231">
        <f t="shared" si="133"/>
        <v>0</v>
      </c>
      <c r="AJ1231">
        <f t="shared" si="134"/>
        <v>0</v>
      </c>
      <c r="AK1231">
        <v>0</v>
      </c>
      <c r="AL1231" t="str">
        <f>IF(AA1231="","",IFERROR(IF(ISNUMBER('Procytrat DF 330'!D232),'Procytrat DF 330'!D232,IF(ISNUMBER(SEARCH("12",'Procytrat DF 330'!D232)),EDATE(AB1231,12),IF(ISNUMBER(SEARCH("6",'Procytrat DF 330'!D232)),EDATE(AB1231,6),IF(ISNUMBER(SEARCH("3",'Procytrat DF 330'!D232)),EDATE(AB1231,3),DATEVALUE('Procytrat DF 330'!D232))))),""))</f>
        <v/>
      </c>
      <c r="AM1231" t="str">
        <f t="shared" ca="1" si="135"/>
        <v/>
      </c>
    </row>
    <row r="1232" spans="27:39" x14ac:dyDescent="0.3">
      <c r="AA1232" t="str">
        <f>IF(COUNTA('Procytrat DF 330'!A233,'Procytrat DF 330'!B233,'Procytrat DF 330'!C233)&gt;0,"DF 330","")</f>
        <v/>
      </c>
      <c r="AB1232" t="str">
        <f>IFERROR(IF(ISNUMBER('Procytrat DF 330'!A233),'Procytrat DF 330'!A233,DATEVALUE('Procytrat DF 330'!A233)),"")</f>
        <v/>
      </c>
      <c r="AC1232" t="str">
        <f>IF(AA1232="","",'Procytrat DF 330'!B233)</f>
        <v/>
      </c>
      <c r="AD1232" t="str">
        <f>IF(AA1232="","",IFERROR(1*'Procytrat DF 330'!C233,IFERROR(_xludf.NUMBERVALUE('Procytrat DF 330'!C233,".",","),IFERROR(_xludf.NUMBERVALUE('Procytrat DF 330'!C233,",","."),0))))</f>
        <v/>
      </c>
      <c r="AE1232" t="str">
        <f>IF(AA1232="","",'Procytrat DF 330'!M233)</f>
        <v/>
      </c>
      <c r="AF1232">
        <f t="shared" si="130"/>
        <v>0</v>
      </c>
      <c r="AG1232" t="str">
        <f t="shared" si="131"/>
        <v/>
      </c>
      <c r="AH1232" t="str">
        <f t="shared" si="132"/>
        <v/>
      </c>
      <c r="AI1232">
        <f t="shared" si="133"/>
        <v>0</v>
      </c>
      <c r="AJ1232">
        <f t="shared" si="134"/>
        <v>0</v>
      </c>
      <c r="AK1232">
        <v>0</v>
      </c>
      <c r="AL1232" t="str">
        <f>IF(AA1232="","",IFERROR(IF(ISNUMBER('Procytrat DF 330'!D233),'Procytrat DF 330'!D233,IF(ISNUMBER(SEARCH("12",'Procytrat DF 330'!D233)),EDATE(AB1232,12),IF(ISNUMBER(SEARCH("6",'Procytrat DF 330'!D233)),EDATE(AB1232,6),IF(ISNUMBER(SEARCH("3",'Procytrat DF 330'!D233)),EDATE(AB1232,3),DATEVALUE('Procytrat DF 330'!D233))))),""))</f>
        <v/>
      </c>
      <c r="AM1232" t="str">
        <f t="shared" ca="1" si="135"/>
        <v/>
      </c>
    </row>
    <row r="1233" spans="27:39" x14ac:dyDescent="0.3">
      <c r="AA1233" t="str">
        <f>IF(COUNTA('Procytrat DF 330'!A234,'Procytrat DF 330'!B234,'Procytrat DF 330'!C234)&gt;0,"DF 330","")</f>
        <v/>
      </c>
      <c r="AB1233" t="str">
        <f>IFERROR(IF(ISNUMBER('Procytrat DF 330'!A234),'Procytrat DF 330'!A234,DATEVALUE('Procytrat DF 330'!A234)),"")</f>
        <v/>
      </c>
      <c r="AC1233" t="str">
        <f>IF(AA1233="","",'Procytrat DF 330'!B234)</f>
        <v/>
      </c>
      <c r="AD1233" t="str">
        <f>IF(AA1233="","",IFERROR(1*'Procytrat DF 330'!C234,IFERROR(_xludf.NUMBERVALUE('Procytrat DF 330'!C234,".",","),IFERROR(_xludf.NUMBERVALUE('Procytrat DF 330'!C234,",","."),0))))</f>
        <v/>
      </c>
      <c r="AE1233" t="str">
        <f>IF(AA1233="","",'Procytrat DF 330'!M234)</f>
        <v/>
      </c>
      <c r="AF1233">
        <f t="shared" si="130"/>
        <v>0</v>
      </c>
      <c r="AG1233" t="str">
        <f t="shared" si="131"/>
        <v/>
      </c>
      <c r="AH1233" t="str">
        <f t="shared" si="132"/>
        <v/>
      </c>
      <c r="AI1233">
        <f t="shared" si="133"/>
        <v>0</v>
      </c>
      <c r="AJ1233">
        <f t="shared" si="134"/>
        <v>0</v>
      </c>
      <c r="AK1233">
        <v>0</v>
      </c>
      <c r="AL1233" t="str">
        <f>IF(AA1233="","",IFERROR(IF(ISNUMBER('Procytrat DF 330'!D234),'Procytrat DF 330'!D234,IF(ISNUMBER(SEARCH("12",'Procytrat DF 330'!D234)),EDATE(AB1233,12),IF(ISNUMBER(SEARCH("6",'Procytrat DF 330'!D234)),EDATE(AB1233,6),IF(ISNUMBER(SEARCH("3",'Procytrat DF 330'!D234)),EDATE(AB1233,3),DATEVALUE('Procytrat DF 330'!D234))))),""))</f>
        <v/>
      </c>
      <c r="AM1233" t="str">
        <f t="shared" ca="1" si="135"/>
        <v/>
      </c>
    </row>
    <row r="1234" spans="27:39" x14ac:dyDescent="0.3">
      <c r="AA1234" t="str">
        <f>IF(COUNTA('Procytrat DF 330'!A235,'Procytrat DF 330'!B235,'Procytrat DF 330'!C235)&gt;0,"DF 330","")</f>
        <v/>
      </c>
      <c r="AB1234" t="str">
        <f>IFERROR(IF(ISNUMBER('Procytrat DF 330'!A235),'Procytrat DF 330'!A235,DATEVALUE('Procytrat DF 330'!A235)),"")</f>
        <v/>
      </c>
      <c r="AC1234" t="str">
        <f>IF(AA1234="","",'Procytrat DF 330'!B235)</f>
        <v/>
      </c>
      <c r="AD1234" t="str">
        <f>IF(AA1234="","",IFERROR(1*'Procytrat DF 330'!C235,IFERROR(_xludf.NUMBERVALUE('Procytrat DF 330'!C235,".",","),IFERROR(_xludf.NUMBERVALUE('Procytrat DF 330'!C235,",","."),0))))</f>
        <v/>
      </c>
      <c r="AE1234" t="str">
        <f>IF(AA1234="","",'Procytrat DF 330'!M235)</f>
        <v/>
      </c>
      <c r="AF1234">
        <f t="shared" si="130"/>
        <v>0</v>
      </c>
      <c r="AG1234" t="str">
        <f t="shared" si="131"/>
        <v/>
      </c>
      <c r="AH1234" t="str">
        <f t="shared" si="132"/>
        <v/>
      </c>
      <c r="AI1234">
        <f t="shared" si="133"/>
        <v>0</v>
      </c>
      <c r="AJ1234">
        <f t="shared" si="134"/>
        <v>0</v>
      </c>
      <c r="AK1234">
        <v>0</v>
      </c>
      <c r="AL1234" t="str">
        <f>IF(AA1234="","",IFERROR(IF(ISNUMBER('Procytrat DF 330'!D235),'Procytrat DF 330'!D235,IF(ISNUMBER(SEARCH("12",'Procytrat DF 330'!D235)),EDATE(AB1234,12),IF(ISNUMBER(SEARCH("6",'Procytrat DF 330'!D235)),EDATE(AB1234,6),IF(ISNUMBER(SEARCH("3",'Procytrat DF 330'!D235)),EDATE(AB1234,3),DATEVALUE('Procytrat DF 330'!D235))))),""))</f>
        <v/>
      </c>
      <c r="AM1234" t="str">
        <f t="shared" ca="1" si="135"/>
        <v/>
      </c>
    </row>
    <row r="1235" spans="27:39" x14ac:dyDescent="0.3">
      <c r="AA1235" t="str">
        <f>IF(COUNTA('Procytrat DF 330'!A236,'Procytrat DF 330'!B236,'Procytrat DF 330'!C236)&gt;0,"DF 330","")</f>
        <v/>
      </c>
      <c r="AB1235" t="str">
        <f>IFERROR(IF(ISNUMBER('Procytrat DF 330'!A236),'Procytrat DF 330'!A236,DATEVALUE('Procytrat DF 330'!A236)),"")</f>
        <v/>
      </c>
      <c r="AC1235" t="str">
        <f>IF(AA1235="","",'Procytrat DF 330'!B236)</f>
        <v/>
      </c>
      <c r="AD1235" t="str">
        <f>IF(AA1235="","",IFERROR(1*'Procytrat DF 330'!C236,IFERROR(_xludf.NUMBERVALUE('Procytrat DF 330'!C236,".",","),IFERROR(_xludf.NUMBERVALUE('Procytrat DF 330'!C236,",","."),0))))</f>
        <v/>
      </c>
      <c r="AE1235" t="str">
        <f>IF(AA1235="","",'Procytrat DF 330'!M236)</f>
        <v/>
      </c>
      <c r="AF1235">
        <f t="shared" si="130"/>
        <v>0</v>
      </c>
      <c r="AG1235" t="str">
        <f t="shared" si="131"/>
        <v/>
      </c>
      <c r="AH1235" t="str">
        <f t="shared" si="132"/>
        <v/>
      </c>
      <c r="AI1235">
        <f t="shared" si="133"/>
        <v>0</v>
      </c>
      <c r="AJ1235">
        <f t="shared" si="134"/>
        <v>0</v>
      </c>
      <c r="AK1235">
        <v>0</v>
      </c>
      <c r="AL1235" t="str">
        <f>IF(AA1235="","",IFERROR(IF(ISNUMBER('Procytrat DF 330'!D236),'Procytrat DF 330'!D236,IF(ISNUMBER(SEARCH("12",'Procytrat DF 330'!D236)),EDATE(AB1235,12),IF(ISNUMBER(SEARCH("6",'Procytrat DF 330'!D236)),EDATE(AB1235,6),IF(ISNUMBER(SEARCH("3",'Procytrat DF 330'!D236)),EDATE(AB1235,3),DATEVALUE('Procytrat DF 330'!D236))))),""))</f>
        <v/>
      </c>
      <c r="AM1235" t="str">
        <f t="shared" ca="1" si="135"/>
        <v/>
      </c>
    </row>
    <row r="1236" spans="27:39" x14ac:dyDescent="0.3">
      <c r="AA1236" t="str">
        <f>IF(COUNTA('Procytrat DF 330'!A237,'Procytrat DF 330'!B237,'Procytrat DF 330'!C237)&gt;0,"DF 330","")</f>
        <v/>
      </c>
      <c r="AB1236" t="str">
        <f>IFERROR(IF(ISNUMBER('Procytrat DF 330'!A237),'Procytrat DF 330'!A237,DATEVALUE('Procytrat DF 330'!A237)),"")</f>
        <v/>
      </c>
      <c r="AC1236" t="str">
        <f>IF(AA1236="","",'Procytrat DF 330'!B237)</f>
        <v/>
      </c>
      <c r="AD1236" t="str">
        <f>IF(AA1236="","",IFERROR(1*'Procytrat DF 330'!C237,IFERROR(_xludf.NUMBERVALUE('Procytrat DF 330'!C237,".",","),IFERROR(_xludf.NUMBERVALUE('Procytrat DF 330'!C237,",","."),0))))</f>
        <v/>
      </c>
      <c r="AE1236" t="str">
        <f>IF(AA1236="","",'Procytrat DF 330'!M237)</f>
        <v/>
      </c>
      <c r="AF1236">
        <f t="shared" si="130"/>
        <v>0</v>
      </c>
      <c r="AG1236" t="str">
        <f t="shared" si="131"/>
        <v/>
      </c>
      <c r="AH1236" t="str">
        <f t="shared" si="132"/>
        <v/>
      </c>
      <c r="AI1236">
        <f t="shared" si="133"/>
        <v>0</v>
      </c>
      <c r="AJ1236">
        <f t="shared" si="134"/>
        <v>0</v>
      </c>
      <c r="AK1236">
        <v>0</v>
      </c>
      <c r="AL1236" t="str">
        <f>IF(AA1236="","",IFERROR(IF(ISNUMBER('Procytrat DF 330'!D237),'Procytrat DF 330'!D237,IF(ISNUMBER(SEARCH("12",'Procytrat DF 330'!D237)),EDATE(AB1236,12),IF(ISNUMBER(SEARCH("6",'Procytrat DF 330'!D237)),EDATE(AB1236,6),IF(ISNUMBER(SEARCH("3",'Procytrat DF 330'!D237)),EDATE(AB1236,3),DATEVALUE('Procytrat DF 330'!D237))))),""))</f>
        <v/>
      </c>
      <c r="AM1236" t="str">
        <f t="shared" ca="1" si="135"/>
        <v/>
      </c>
    </row>
    <row r="1237" spans="27:39" x14ac:dyDescent="0.3">
      <c r="AA1237" t="str">
        <f>IF(COUNTA('Procytrat DF 330'!A238,'Procytrat DF 330'!B238,'Procytrat DF 330'!C238)&gt;0,"DF 330","")</f>
        <v/>
      </c>
      <c r="AB1237" t="str">
        <f>IFERROR(IF(ISNUMBER('Procytrat DF 330'!A238),'Procytrat DF 330'!A238,DATEVALUE('Procytrat DF 330'!A238)),"")</f>
        <v/>
      </c>
      <c r="AC1237" t="str">
        <f>IF(AA1237="","",'Procytrat DF 330'!B238)</f>
        <v/>
      </c>
      <c r="AD1237" t="str">
        <f>IF(AA1237="","",IFERROR(1*'Procytrat DF 330'!C238,IFERROR(_xludf.NUMBERVALUE('Procytrat DF 330'!C238,".",","),IFERROR(_xludf.NUMBERVALUE('Procytrat DF 330'!C238,",","."),0))))</f>
        <v/>
      </c>
      <c r="AE1237" t="str">
        <f>IF(AA1237="","",'Procytrat DF 330'!M238)</f>
        <v/>
      </c>
      <c r="AF1237">
        <f t="shared" si="130"/>
        <v>0</v>
      </c>
      <c r="AG1237" t="str">
        <f t="shared" si="131"/>
        <v/>
      </c>
      <c r="AH1237" t="str">
        <f t="shared" si="132"/>
        <v/>
      </c>
      <c r="AI1237">
        <f t="shared" si="133"/>
        <v>0</v>
      </c>
      <c r="AJ1237">
        <f t="shared" si="134"/>
        <v>0</v>
      </c>
      <c r="AK1237">
        <v>0</v>
      </c>
      <c r="AL1237" t="str">
        <f>IF(AA1237="","",IFERROR(IF(ISNUMBER('Procytrat DF 330'!D238),'Procytrat DF 330'!D238,IF(ISNUMBER(SEARCH("12",'Procytrat DF 330'!D238)),EDATE(AB1237,12),IF(ISNUMBER(SEARCH("6",'Procytrat DF 330'!D238)),EDATE(AB1237,6),IF(ISNUMBER(SEARCH("3",'Procytrat DF 330'!D238)),EDATE(AB1237,3),DATEVALUE('Procytrat DF 330'!D238))))),""))</f>
        <v/>
      </c>
      <c r="AM1237" t="str">
        <f t="shared" ca="1" si="135"/>
        <v/>
      </c>
    </row>
    <row r="1238" spans="27:39" x14ac:dyDescent="0.3">
      <c r="AA1238" t="str">
        <f>IF(COUNTA('Procytrat DF 330'!A239,'Procytrat DF 330'!B239,'Procytrat DF 330'!C239)&gt;0,"DF 330","")</f>
        <v/>
      </c>
      <c r="AB1238" t="str">
        <f>IFERROR(IF(ISNUMBER('Procytrat DF 330'!A239),'Procytrat DF 330'!A239,DATEVALUE('Procytrat DF 330'!A239)),"")</f>
        <v/>
      </c>
      <c r="AC1238" t="str">
        <f>IF(AA1238="","",'Procytrat DF 330'!B239)</f>
        <v/>
      </c>
      <c r="AD1238" t="str">
        <f>IF(AA1238="","",IFERROR(1*'Procytrat DF 330'!C239,IFERROR(_xludf.NUMBERVALUE('Procytrat DF 330'!C239,".",","),IFERROR(_xludf.NUMBERVALUE('Procytrat DF 330'!C239,",","."),0))))</f>
        <v/>
      </c>
      <c r="AE1238" t="str">
        <f>IF(AA1238="","",'Procytrat DF 330'!M239)</f>
        <v/>
      </c>
      <c r="AF1238">
        <f t="shared" si="130"/>
        <v>0</v>
      </c>
      <c r="AG1238" t="str">
        <f t="shared" si="131"/>
        <v/>
      </c>
      <c r="AH1238" t="str">
        <f t="shared" si="132"/>
        <v/>
      </c>
      <c r="AI1238">
        <f t="shared" si="133"/>
        <v>0</v>
      </c>
      <c r="AJ1238">
        <f t="shared" si="134"/>
        <v>0</v>
      </c>
      <c r="AK1238">
        <v>0</v>
      </c>
      <c r="AL1238" t="str">
        <f>IF(AA1238="","",IFERROR(IF(ISNUMBER('Procytrat DF 330'!D239),'Procytrat DF 330'!D239,IF(ISNUMBER(SEARCH("12",'Procytrat DF 330'!D239)),EDATE(AB1238,12),IF(ISNUMBER(SEARCH("6",'Procytrat DF 330'!D239)),EDATE(AB1238,6),IF(ISNUMBER(SEARCH("3",'Procytrat DF 330'!D239)),EDATE(AB1238,3),DATEVALUE('Procytrat DF 330'!D239))))),""))</f>
        <v/>
      </c>
      <c r="AM1238" t="str">
        <f t="shared" ca="1" si="135"/>
        <v/>
      </c>
    </row>
    <row r="1239" spans="27:39" x14ac:dyDescent="0.3">
      <c r="AA1239" t="str">
        <f>IF(COUNTA('Procytrat DF 330'!A240,'Procytrat DF 330'!B240,'Procytrat DF 330'!C240)&gt;0,"DF 330","")</f>
        <v/>
      </c>
      <c r="AB1239" t="str">
        <f>IFERROR(IF(ISNUMBER('Procytrat DF 330'!A240),'Procytrat DF 330'!A240,DATEVALUE('Procytrat DF 330'!A240)),"")</f>
        <v/>
      </c>
      <c r="AC1239" t="str">
        <f>IF(AA1239="","",'Procytrat DF 330'!B240)</f>
        <v/>
      </c>
      <c r="AD1239" t="str">
        <f>IF(AA1239="","",IFERROR(1*'Procytrat DF 330'!C240,IFERROR(_xludf.NUMBERVALUE('Procytrat DF 330'!C240,".",","),IFERROR(_xludf.NUMBERVALUE('Procytrat DF 330'!C240,",","."),0))))</f>
        <v/>
      </c>
      <c r="AE1239" t="str">
        <f>IF(AA1239="","",'Procytrat DF 330'!M240)</f>
        <v/>
      </c>
      <c r="AF1239">
        <f t="shared" si="130"/>
        <v>0</v>
      </c>
      <c r="AG1239" t="str">
        <f t="shared" si="131"/>
        <v/>
      </c>
      <c r="AH1239" t="str">
        <f t="shared" si="132"/>
        <v/>
      </c>
      <c r="AI1239">
        <f t="shared" si="133"/>
        <v>0</v>
      </c>
      <c r="AJ1239">
        <f t="shared" si="134"/>
        <v>0</v>
      </c>
      <c r="AK1239">
        <v>0</v>
      </c>
      <c r="AL1239" t="str">
        <f>IF(AA1239="","",IFERROR(IF(ISNUMBER('Procytrat DF 330'!D240),'Procytrat DF 330'!D240,IF(ISNUMBER(SEARCH("12",'Procytrat DF 330'!D240)),EDATE(AB1239,12),IF(ISNUMBER(SEARCH("6",'Procytrat DF 330'!D240)),EDATE(AB1239,6),IF(ISNUMBER(SEARCH("3",'Procytrat DF 330'!D240)),EDATE(AB1239,3),DATEVALUE('Procytrat DF 330'!D240))))),""))</f>
        <v/>
      </c>
      <c r="AM1239" t="str">
        <f t="shared" ca="1" si="135"/>
        <v/>
      </c>
    </row>
    <row r="1240" spans="27:39" x14ac:dyDescent="0.3">
      <c r="AA1240" t="str">
        <f>IF(COUNTA('Procytrat DF 330'!A241,'Procytrat DF 330'!B241,'Procytrat DF 330'!C241)&gt;0,"DF 330","")</f>
        <v/>
      </c>
      <c r="AB1240" t="str">
        <f>IFERROR(IF(ISNUMBER('Procytrat DF 330'!A241),'Procytrat DF 330'!A241,DATEVALUE('Procytrat DF 330'!A241)),"")</f>
        <v/>
      </c>
      <c r="AC1240" t="str">
        <f>IF(AA1240="","",'Procytrat DF 330'!B241)</f>
        <v/>
      </c>
      <c r="AD1240" t="str">
        <f>IF(AA1240="","",IFERROR(1*'Procytrat DF 330'!C241,IFERROR(_xludf.NUMBERVALUE('Procytrat DF 330'!C241,".",","),IFERROR(_xludf.NUMBERVALUE('Procytrat DF 330'!C241,",","."),0))))</f>
        <v/>
      </c>
      <c r="AE1240" t="str">
        <f>IF(AA1240="","",'Procytrat DF 330'!M241)</f>
        <v/>
      </c>
      <c r="AF1240">
        <f t="shared" si="130"/>
        <v>0</v>
      </c>
      <c r="AG1240" t="str">
        <f t="shared" si="131"/>
        <v/>
      </c>
      <c r="AH1240" t="str">
        <f t="shared" si="132"/>
        <v/>
      </c>
      <c r="AI1240">
        <f t="shared" si="133"/>
        <v>0</v>
      </c>
      <c r="AJ1240">
        <f t="shared" si="134"/>
        <v>0</v>
      </c>
      <c r="AK1240">
        <v>0</v>
      </c>
      <c r="AL1240" t="str">
        <f>IF(AA1240="","",IFERROR(IF(ISNUMBER('Procytrat DF 330'!D241),'Procytrat DF 330'!D241,IF(ISNUMBER(SEARCH("12",'Procytrat DF 330'!D241)),EDATE(AB1240,12),IF(ISNUMBER(SEARCH("6",'Procytrat DF 330'!D241)),EDATE(AB1240,6),IF(ISNUMBER(SEARCH("3",'Procytrat DF 330'!D241)),EDATE(AB1240,3),DATEVALUE('Procytrat DF 330'!D241))))),""))</f>
        <v/>
      </c>
      <c r="AM1240" t="str">
        <f t="shared" ca="1" si="135"/>
        <v/>
      </c>
    </row>
    <row r="1241" spans="27:39" x14ac:dyDescent="0.3">
      <c r="AA1241" t="str">
        <f>IF(COUNTA('Procytrat DF 330'!A242,'Procytrat DF 330'!B242,'Procytrat DF 330'!C242)&gt;0,"DF 330","")</f>
        <v/>
      </c>
      <c r="AB1241" t="str">
        <f>IFERROR(IF(ISNUMBER('Procytrat DF 330'!A242),'Procytrat DF 330'!A242,DATEVALUE('Procytrat DF 330'!A242)),"")</f>
        <v/>
      </c>
      <c r="AC1241" t="str">
        <f>IF(AA1241="","",'Procytrat DF 330'!B242)</f>
        <v/>
      </c>
      <c r="AD1241" t="str">
        <f>IF(AA1241="","",IFERROR(1*'Procytrat DF 330'!C242,IFERROR(_xludf.NUMBERVALUE('Procytrat DF 330'!C242,".",","),IFERROR(_xludf.NUMBERVALUE('Procytrat DF 330'!C242,",","."),0))))</f>
        <v/>
      </c>
      <c r="AE1241" t="str">
        <f>IF(AA1241="","",'Procytrat DF 330'!M242)</f>
        <v/>
      </c>
      <c r="AF1241">
        <f t="shared" si="130"/>
        <v>0</v>
      </c>
      <c r="AG1241" t="str">
        <f t="shared" si="131"/>
        <v/>
      </c>
      <c r="AH1241" t="str">
        <f t="shared" si="132"/>
        <v/>
      </c>
      <c r="AI1241">
        <f t="shared" si="133"/>
        <v>0</v>
      </c>
      <c r="AJ1241">
        <f t="shared" si="134"/>
        <v>0</v>
      </c>
      <c r="AK1241">
        <v>0</v>
      </c>
      <c r="AL1241" t="str">
        <f>IF(AA1241="","",IFERROR(IF(ISNUMBER('Procytrat DF 330'!D242),'Procytrat DF 330'!D242,IF(ISNUMBER(SEARCH("12",'Procytrat DF 330'!D242)),EDATE(AB1241,12),IF(ISNUMBER(SEARCH("6",'Procytrat DF 330'!D242)),EDATE(AB1241,6),IF(ISNUMBER(SEARCH("3",'Procytrat DF 330'!D242)),EDATE(AB1241,3),DATEVALUE('Procytrat DF 330'!D242))))),""))</f>
        <v/>
      </c>
      <c r="AM1241" t="str">
        <f t="shared" ca="1" si="135"/>
        <v/>
      </c>
    </row>
    <row r="1242" spans="27:39" x14ac:dyDescent="0.3">
      <c r="AA1242" t="str">
        <f>IF(COUNTA('Procytrat DF 330'!A243,'Procytrat DF 330'!B243,'Procytrat DF 330'!C243)&gt;0,"DF 330","")</f>
        <v/>
      </c>
      <c r="AB1242" t="str">
        <f>IFERROR(IF(ISNUMBER('Procytrat DF 330'!A243),'Procytrat DF 330'!A243,DATEVALUE('Procytrat DF 330'!A243)),"")</f>
        <v/>
      </c>
      <c r="AC1242" t="str">
        <f>IF(AA1242="","",'Procytrat DF 330'!B243)</f>
        <v/>
      </c>
      <c r="AD1242" t="str">
        <f>IF(AA1242="","",IFERROR(1*'Procytrat DF 330'!C243,IFERROR(_xludf.NUMBERVALUE('Procytrat DF 330'!C243,".",","),IFERROR(_xludf.NUMBERVALUE('Procytrat DF 330'!C243,",","."),0))))</f>
        <v/>
      </c>
      <c r="AE1242" t="str">
        <f>IF(AA1242="","",'Procytrat DF 330'!M243)</f>
        <v/>
      </c>
      <c r="AF1242">
        <f t="shared" si="130"/>
        <v>0</v>
      </c>
      <c r="AG1242" t="str">
        <f t="shared" si="131"/>
        <v/>
      </c>
      <c r="AH1242" t="str">
        <f t="shared" si="132"/>
        <v/>
      </c>
      <c r="AI1242">
        <f t="shared" si="133"/>
        <v>0</v>
      </c>
      <c r="AJ1242">
        <f t="shared" si="134"/>
        <v>0</v>
      </c>
      <c r="AK1242">
        <v>0</v>
      </c>
      <c r="AL1242" t="str">
        <f>IF(AA1242="","",IFERROR(IF(ISNUMBER('Procytrat DF 330'!D243),'Procytrat DF 330'!D243,IF(ISNUMBER(SEARCH("12",'Procytrat DF 330'!D243)),EDATE(AB1242,12),IF(ISNUMBER(SEARCH("6",'Procytrat DF 330'!D243)),EDATE(AB1242,6),IF(ISNUMBER(SEARCH("3",'Procytrat DF 330'!D243)),EDATE(AB1242,3),DATEVALUE('Procytrat DF 330'!D243))))),""))</f>
        <v/>
      </c>
      <c r="AM1242" t="str">
        <f t="shared" ca="1" si="135"/>
        <v/>
      </c>
    </row>
    <row r="1243" spans="27:39" x14ac:dyDescent="0.3">
      <c r="AA1243" t="str">
        <f>IF(COUNTA('Procytrat DF 330'!A244,'Procytrat DF 330'!B244,'Procytrat DF 330'!C244)&gt;0,"DF 330","")</f>
        <v/>
      </c>
      <c r="AB1243" t="str">
        <f>IFERROR(IF(ISNUMBER('Procytrat DF 330'!A244),'Procytrat DF 330'!A244,DATEVALUE('Procytrat DF 330'!A244)),"")</f>
        <v/>
      </c>
      <c r="AC1243" t="str">
        <f>IF(AA1243="","",'Procytrat DF 330'!B244)</f>
        <v/>
      </c>
      <c r="AD1243" t="str">
        <f>IF(AA1243="","",IFERROR(1*'Procytrat DF 330'!C244,IFERROR(_xludf.NUMBERVALUE('Procytrat DF 330'!C244,".",","),IFERROR(_xludf.NUMBERVALUE('Procytrat DF 330'!C244,",","."),0))))</f>
        <v/>
      </c>
      <c r="AE1243" t="str">
        <f>IF(AA1243="","",'Procytrat DF 330'!M244)</f>
        <v/>
      </c>
      <c r="AF1243">
        <f t="shared" si="130"/>
        <v>0</v>
      </c>
      <c r="AG1243" t="str">
        <f t="shared" si="131"/>
        <v/>
      </c>
      <c r="AH1243" t="str">
        <f t="shared" si="132"/>
        <v/>
      </c>
      <c r="AI1243">
        <f t="shared" si="133"/>
        <v>0</v>
      </c>
      <c r="AJ1243">
        <f t="shared" si="134"/>
        <v>0</v>
      </c>
      <c r="AK1243">
        <v>0</v>
      </c>
      <c r="AL1243" t="str">
        <f>IF(AA1243="","",IFERROR(IF(ISNUMBER('Procytrat DF 330'!D244),'Procytrat DF 330'!D244,IF(ISNUMBER(SEARCH("12",'Procytrat DF 330'!D244)),EDATE(AB1243,12),IF(ISNUMBER(SEARCH("6",'Procytrat DF 330'!D244)),EDATE(AB1243,6),IF(ISNUMBER(SEARCH("3",'Procytrat DF 330'!D244)),EDATE(AB1243,3),DATEVALUE('Procytrat DF 330'!D244))))),""))</f>
        <v/>
      </c>
      <c r="AM1243" t="str">
        <f t="shared" ca="1" si="135"/>
        <v/>
      </c>
    </row>
    <row r="1244" spans="27:39" x14ac:dyDescent="0.3">
      <c r="AA1244" t="str">
        <f>IF(COUNTA('Procytrat DF 330'!A245,'Procytrat DF 330'!B245,'Procytrat DF 330'!C245)&gt;0,"DF 330","")</f>
        <v/>
      </c>
      <c r="AB1244" t="str">
        <f>IFERROR(IF(ISNUMBER('Procytrat DF 330'!A245),'Procytrat DF 330'!A245,DATEVALUE('Procytrat DF 330'!A245)),"")</f>
        <v/>
      </c>
      <c r="AC1244" t="str">
        <f>IF(AA1244="","",'Procytrat DF 330'!B245)</f>
        <v/>
      </c>
      <c r="AD1244" t="str">
        <f>IF(AA1244="","",IFERROR(1*'Procytrat DF 330'!C245,IFERROR(_xludf.NUMBERVALUE('Procytrat DF 330'!C245,".",","),IFERROR(_xludf.NUMBERVALUE('Procytrat DF 330'!C245,",","."),0))))</f>
        <v/>
      </c>
      <c r="AE1244" t="str">
        <f>IF(AA1244="","",'Procytrat DF 330'!M245)</f>
        <v/>
      </c>
      <c r="AF1244">
        <f t="shared" si="130"/>
        <v>0</v>
      </c>
      <c r="AG1244" t="str">
        <f t="shared" si="131"/>
        <v/>
      </c>
      <c r="AH1244" t="str">
        <f t="shared" si="132"/>
        <v/>
      </c>
      <c r="AI1244">
        <f t="shared" si="133"/>
        <v>0</v>
      </c>
      <c r="AJ1244">
        <f t="shared" si="134"/>
        <v>0</v>
      </c>
      <c r="AK1244">
        <v>0</v>
      </c>
      <c r="AL1244" t="str">
        <f>IF(AA1244="","",IFERROR(IF(ISNUMBER('Procytrat DF 330'!D245),'Procytrat DF 330'!D245,IF(ISNUMBER(SEARCH("12",'Procytrat DF 330'!D245)),EDATE(AB1244,12),IF(ISNUMBER(SEARCH("6",'Procytrat DF 330'!D245)),EDATE(AB1244,6),IF(ISNUMBER(SEARCH("3",'Procytrat DF 330'!D245)),EDATE(AB1244,3),DATEVALUE('Procytrat DF 330'!D245))))),""))</f>
        <v/>
      </c>
      <c r="AM1244" t="str">
        <f t="shared" ca="1" si="135"/>
        <v/>
      </c>
    </row>
    <row r="1245" spans="27:39" x14ac:dyDescent="0.3">
      <c r="AA1245" t="str">
        <f>IF(COUNTA('Procytrat DF 330'!A246,'Procytrat DF 330'!B246,'Procytrat DF 330'!C246)&gt;0,"DF 330","")</f>
        <v/>
      </c>
      <c r="AB1245" t="str">
        <f>IFERROR(IF(ISNUMBER('Procytrat DF 330'!A246),'Procytrat DF 330'!A246,DATEVALUE('Procytrat DF 330'!A246)),"")</f>
        <v/>
      </c>
      <c r="AC1245" t="str">
        <f>IF(AA1245="","",'Procytrat DF 330'!B246)</f>
        <v/>
      </c>
      <c r="AD1245" t="str">
        <f>IF(AA1245="","",IFERROR(1*'Procytrat DF 330'!C246,IFERROR(_xludf.NUMBERVALUE('Procytrat DF 330'!C246,".",","),IFERROR(_xludf.NUMBERVALUE('Procytrat DF 330'!C246,",","."),0))))</f>
        <v/>
      </c>
      <c r="AE1245" t="str">
        <f>IF(AA1245="","",'Procytrat DF 330'!M246)</f>
        <v/>
      </c>
      <c r="AF1245">
        <f t="shared" si="130"/>
        <v>0</v>
      </c>
      <c r="AG1245" t="str">
        <f t="shared" si="131"/>
        <v/>
      </c>
      <c r="AH1245" t="str">
        <f t="shared" si="132"/>
        <v/>
      </c>
      <c r="AI1245">
        <f t="shared" si="133"/>
        <v>0</v>
      </c>
      <c r="AJ1245">
        <f t="shared" si="134"/>
        <v>0</v>
      </c>
      <c r="AK1245">
        <v>0</v>
      </c>
      <c r="AL1245" t="str">
        <f>IF(AA1245="","",IFERROR(IF(ISNUMBER('Procytrat DF 330'!D246),'Procytrat DF 330'!D246,IF(ISNUMBER(SEARCH("12",'Procytrat DF 330'!D246)),EDATE(AB1245,12),IF(ISNUMBER(SEARCH("6",'Procytrat DF 330'!D246)),EDATE(AB1245,6),IF(ISNUMBER(SEARCH("3",'Procytrat DF 330'!D246)),EDATE(AB1245,3),DATEVALUE('Procytrat DF 330'!D246))))),""))</f>
        <v/>
      </c>
      <c r="AM1245" t="str">
        <f t="shared" ca="1" si="135"/>
        <v/>
      </c>
    </row>
    <row r="1246" spans="27:39" x14ac:dyDescent="0.3">
      <c r="AA1246" t="str">
        <f>IF(COUNTA('Procytrat DF 330'!A247,'Procytrat DF 330'!B247,'Procytrat DF 330'!C247)&gt;0,"DF 330","")</f>
        <v/>
      </c>
      <c r="AB1246" t="str">
        <f>IFERROR(IF(ISNUMBER('Procytrat DF 330'!A247),'Procytrat DF 330'!A247,DATEVALUE('Procytrat DF 330'!A247)),"")</f>
        <v/>
      </c>
      <c r="AC1246" t="str">
        <f>IF(AA1246="","",'Procytrat DF 330'!B247)</f>
        <v/>
      </c>
      <c r="AD1246" t="str">
        <f>IF(AA1246="","",IFERROR(1*'Procytrat DF 330'!C247,IFERROR(_xludf.NUMBERVALUE('Procytrat DF 330'!C247,".",","),IFERROR(_xludf.NUMBERVALUE('Procytrat DF 330'!C247,",","."),0))))</f>
        <v/>
      </c>
      <c r="AE1246" t="str">
        <f>IF(AA1246="","",'Procytrat DF 330'!M247)</f>
        <v/>
      </c>
      <c r="AF1246">
        <f t="shared" si="130"/>
        <v>0</v>
      </c>
      <c r="AG1246" t="str">
        <f t="shared" si="131"/>
        <v/>
      </c>
      <c r="AH1246" t="str">
        <f t="shared" si="132"/>
        <v/>
      </c>
      <c r="AI1246">
        <f t="shared" si="133"/>
        <v>0</v>
      </c>
      <c r="AJ1246">
        <f t="shared" si="134"/>
        <v>0</v>
      </c>
      <c r="AK1246">
        <v>0</v>
      </c>
      <c r="AL1246" t="str">
        <f>IF(AA1246="","",IFERROR(IF(ISNUMBER('Procytrat DF 330'!D247),'Procytrat DF 330'!D247,IF(ISNUMBER(SEARCH("12",'Procytrat DF 330'!D247)),EDATE(AB1246,12),IF(ISNUMBER(SEARCH("6",'Procytrat DF 330'!D247)),EDATE(AB1246,6),IF(ISNUMBER(SEARCH("3",'Procytrat DF 330'!D247)),EDATE(AB1246,3),DATEVALUE('Procytrat DF 330'!D247))))),""))</f>
        <v/>
      </c>
      <c r="AM1246" t="str">
        <f t="shared" ca="1" si="135"/>
        <v/>
      </c>
    </row>
    <row r="1247" spans="27:39" x14ac:dyDescent="0.3">
      <c r="AA1247" t="str">
        <f>IF(COUNTA('Procytrat DF 330'!A248,'Procytrat DF 330'!B248,'Procytrat DF 330'!C248)&gt;0,"DF 330","")</f>
        <v/>
      </c>
      <c r="AB1247" t="str">
        <f>IFERROR(IF(ISNUMBER('Procytrat DF 330'!A248),'Procytrat DF 330'!A248,DATEVALUE('Procytrat DF 330'!A248)),"")</f>
        <v/>
      </c>
      <c r="AC1247" t="str">
        <f>IF(AA1247="","",'Procytrat DF 330'!B248)</f>
        <v/>
      </c>
      <c r="AD1247" t="str">
        <f>IF(AA1247="","",IFERROR(1*'Procytrat DF 330'!C248,IFERROR(_xludf.NUMBERVALUE('Procytrat DF 330'!C248,".",","),IFERROR(_xludf.NUMBERVALUE('Procytrat DF 330'!C248,",","."),0))))</f>
        <v/>
      </c>
      <c r="AE1247" t="str">
        <f>IF(AA1247="","",'Procytrat DF 330'!M248)</f>
        <v/>
      </c>
      <c r="AF1247">
        <f t="shared" si="130"/>
        <v>0</v>
      </c>
      <c r="AG1247" t="str">
        <f t="shared" si="131"/>
        <v/>
      </c>
      <c r="AH1247" t="str">
        <f t="shared" si="132"/>
        <v/>
      </c>
      <c r="AI1247">
        <f t="shared" si="133"/>
        <v>0</v>
      </c>
      <c r="AJ1247">
        <f t="shared" si="134"/>
        <v>0</v>
      </c>
      <c r="AK1247">
        <v>0</v>
      </c>
      <c r="AL1247" t="str">
        <f>IF(AA1247="","",IFERROR(IF(ISNUMBER('Procytrat DF 330'!D248),'Procytrat DF 330'!D248,IF(ISNUMBER(SEARCH("12",'Procytrat DF 330'!D248)),EDATE(AB1247,12),IF(ISNUMBER(SEARCH("6",'Procytrat DF 330'!D248)),EDATE(AB1247,6),IF(ISNUMBER(SEARCH("3",'Procytrat DF 330'!D248)),EDATE(AB1247,3),DATEVALUE('Procytrat DF 330'!D248))))),""))</f>
        <v/>
      </c>
      <c r="AM1247" t="str">
        <f t="shared" ca="1" si="135"/>
        <v/>
      </c>
    </row>
    <row r="1248" spans="27:39" x14ac:dyDescent="0.3">
      <c r="AA1248" t="str">
        <f>IF(COUNTA('Procytrat DF 330'!A249,'Procytrat DF 330'!B249,'Procytrat DF 330'!C249)&gt;0,"DF 330","")</f>
        <v/>
      </c>
      <c r="AB1248" t="str">
        <f>IFERROR(IF(ISNUMBER('Procytrat DF 330'!A249),'Procytrat DF 330'!A249,DATEVALUE('Procytrat DF 330'!A249)),"")</f>
        <v/>
      </c>
      <c r="AC1248" t="str">
        <f>IF(AA1248="","",'Procytrat DF 330'!B249)</f>
        <v/>
      </c>
      <c r="AD1248" t="str">
        <f>IF(AA1248="","",IFERROR(1*'Procytrat DF 330'!C249,IFERROR(_xludf.NUMBERVALUE('Procytrat DF 330'!C249,".",","),IFERROR(_xludf.NUMBERVALUE('Procytrat DF 330'!C249,",","."),0))))</f>
        <v/>
      </c>
      <c r="AE1248" t="str">
        <f>IF(AA1248="","",'Procytrat DF 330'!M249)</f>
        <v/>
      </c>
      <c r="AF1248">
        <f t="shared" si="130"/>
        <v>0</v>
      </c>
      <c r="AG1248" t="str">
        <f t="shared" si="131"/>
        <v/>
      </c>
      <c r="AH1248" t="str">
        <f t="shared" si="132"/>
        <v/>
      </c>
      <c r="AI1248">
        <f t="shared" si="133"/>
        <v>0</v>
      </c>
      <c r="AJ1248">
        <f t="shared" si="134"/>
        <v>0</v>
      </c>
      <c r="AK1248">
        <v>0</v>
      </c>
      <c r="AL1248" t="str">
        <f>IF(AA1248="","",IFERROR(IF(ISNUMBER('Procytrat DF 330'!D249),'Procytrat DF 330'!D249,IF(ISNUMBER(SEARCH("12",'Procytrat DF 330'!D249)),EDATE(AB1248,12),IF(ISNUMBER(SEARCH("6",'Procytrat DF 330'!D249)),EDATE(AB1248,6),IF(ISNUMBER(SEARCH("3",'Procytrat DF 330'!D249)),EDATE(AB1248,3),DATEVALUE('Procytrat DF 330'!D249))))),""))</f>
        <v/>
      </c>
      <c r="AM1248" t="str">
        <f t="shared" ca="1" si="135"/>
        <v/>
      </c>
    </row>
    <row r="1249" spans="27:39" x14ac:dyDescent="0.3">
      <c r="AA1249" t="str">
        <f>IF(COUNTA('Procytrat DF 330'!A250,'Procytrat DF 330'!B250,'Procytrat DF 330'!C250)&gt;0,"DF 330","")</f>
        <v/>
      </c>
      <c r="AB1249" t="str">
        <f>IFERROR(IF(ISNUMBER('Procytrat DF 330'!A250),'Procytrat DF 330'!A250,DATEVALUE('Procytrat DF 330'!A250)),"")</f>
        <v/>
      </c>
      <c r="AC1249" t="str">
        <f>IF(AA1249="","",'Procytrat DF 330'!B250)</f>
        <v/>
      </c>
      <c r="AD1249" t="str">
        <f>IF(AA1249="","",IFERROR(1*'Procytrat DF 330'!C250,IFERROR(_xludf.NUMBERVALUE('Procytrat DF 330'!C250,".",","),IFERROR(_xludf.NUMBERVALUE('Procytrat DF 330'!C250,",","."),0))))</f>
        <v/>
      </c>
      <c r="AE1249" t="str">
        <f>IF(AA1249="","",'Procytrat DF 330'!M250)</f>
        <v/>
      </c>
      <c r="AF1249">
        <f t="shared" si="130"/>
        <v>0</v>
      </c>
      <c r="AG1249" t="str">
        <f t="shared" si="131"/>
        <v/>
      </c>
      <c r="AH1249" t="str">
        <f t="shared" si="132"/>
        <v/>
      </c>
      <c r="AI1249">
        <f t="shared" si="133"/>
        <v>0</v>
      </c>
      <c r="AJ1249">
        <f t="shared" si="134"/>
        <v>0</v>
      </c>
      <c r="AK1249">
        <v>0</v>
      </c>
      <c r="AL1249" t="str">
        <f>IF(AA1249="","",IFERROR(IF(ISNUMBER('Procytrat DF 330'!D250),'Procytrat DF 330'!D250,IF(ISNUMBER(SEARCH("12",'Procytrat DF 330'!D250)),EDATE(AB1249,12),IF(ISNUMBER(SEARCH("6",'Procytrat DF 330'!D250)),EDATE(AB1249,6),IF(ISNUMBER(SEARCH("3",'Procytrat DF 330'!D250)),EDATE(AB1249,3),DATEVALUE('Procytrat DF 330'!D250))))),""))</f>
        <v/>
      </c>
      <c r="AM1249" t="str">
        <f t="shared" ca="1" si="135"/>
        <v/>
      </c>
    </row>
    <row r="1250" spans="27:39" x14ac:dyDescent="0.3">
      <c r="AA1250" t="str">
        <f>IF(COUNTA('Procytrat DF 330'!A251,'Procytrat DF 330'!B251,'Procytrat DF 330'!C251)&gt;0,"DF 330","")</f>
        <v/>
      </c>
      <c r="AB1250" t="str">
        <f>IFERROR(IF(ISNUMBER('Procytrat DF 330'!A251),'Procytrat DF 330'!A251,DATEVALUE('Procytrat DF 330'!A251)),"")</f>
        <v/>
      </c>
      <c r="AC1250" t="str">
        <f>IF(AA1250="","",'Procytrat DF 330'!B251)</f>
        <v/>
      </c>
      <c r="AD1250" t="str">
        <f>IF(AA1250="","",IFERROR(1*'Procytrat DF 330'!C251,IFERROR(_xludf.NUMBERVALUE('Procytrat DF 330'!C251,".",","),IFERROR(_xludf.NUMBERVALUE('Procytrat DF 330'!C251,",","."),0))))</f>
        <v/>
      </c>
      <c r="AE1250" t="str">
        <f>IF(AA1250="","",'Procytrat DF 330'!M251)</f>
        <v/>
      </c>
      <c r="AF1250">
        <f t="shared" si="130"/>
        <v>0</v>
      </c>
      <c r="AG1250" t="str">
        <f t="shared" si="131"/>
        <v/>
      </c>
      <c r="AH1250" t="str">
        <f t="shared" si="132"/>
        <v/>
      </c>
      <c r="AI1250">
        <f t="shared" si="133"/>
        <v>0</v>
      </c>
      <c r="AJ1250">
        <f t="shared" si="134"/>
        <v>0</v>
      </c>
      <c r="AK1250">
        <v>0</v>
      </c>
      <c r="AL1250" t="str">
        <f>IF(AA1250="","",IFERROR(IF(ISNUMBER('Procytrat DF 330'!D251),'Procytrat DF 330'!D251,IF(ISNUMBER(SEARCH("12",'Procytrat DF 330'!D251)),EDATE(AB1250,12),IF(ISNUMBER(SEARCH("6",'Procytrat DF 330'!D251)),EDATE(AB1250,6),IF(ISNUMBER(SEARCH("3",'Procytrat DF 330'!D251)),EDATE(AB1250,3),DATEVALUE('Procytrat DF 330'!D251))))),""))</f>
        <v/>
      </c>
      <c r="AM1250" t="str">
        <f t="shared" ca="1" si="135"/>
        <v/>
      </c>
    </row>
    <row r="1251" spans="27:39" x14ac:dyDescent="0.3">
      <c r="AA1251" t="str">
        <f>IF(COUNTA('Procytrat DF 330'!A252,'Procytrat DF 330'!B252,'Procytrat DF 330'!C252)&gt;0,"DF 330","")</f>
        <v/>
      </c>
      <c r="AB1251" t="str">
        <f>IFERROR(IF(ISNUMBER('Procytrat DF 330'!A252),'Procytrat DF 330'!A252,DATEVALUE('Procytrat DF 330'!A252)),"")</f>
        <v/>
      </c>
      <c r="AC1251" t="str">
        <f>IF(AA1251="","",'Procytrat DF 330'!B252)</f>
        <v/>
      </c>
      <c r="AD1251" t="str">
        <f>IF(AA1251="","",IFERROR(1*'Procytrat DF 330'!C252,IFERROR(_xludf.NUMBERVALUE('Procytrat DF 330'!C252,".",","),IFERROR(_xludf.NUMBERVALUE('Procytrat DF 330'!C252,",","."),0))))</f>
        <v/>
      </c>
      <c r="AE1251" t="str">
        <f>IF(AA1251="","",'Procytrat DF 330'!M252)</f>
        <v/>
      </c>
      <c r="AF1251">
        <f t="shared" si="130"/>
        <v>0</v>
      </c>
      <c r="AG1251" t="str">
        <f t="shared" si="131"/>
        <v/>
      </c>
      <c r="AH1251" t="str">
        <f t="shared" si="132"/>
        <v/>
      </c>
      <c r="AI1251">
        <f t="shared" si="133"/>
        <v>0</v>
      </c>
      <c r="AJ1251">
        <f t="shared" si="134"/>
        <v>0</v>
      </c>
      <c r="AK1251">
        <v>0</v>
      </c>
      <c r="AL1251" t="str">
        <f>IF(AA1251="","",IFERROR(IF(ISNUMBER('Procytrat DF 330'!D252),'Procytrat DF 330'!D252,IF(ISNUMBER(SEARCH("12",'Procytrat DF 330'!D252)),EDATE(AB1251,12),IF(ISNUMBER(SEARCH("6",'Procytrat DF 330'!D252)),EDATE(AB1251,6),IF(ISNUMBER(SEARCH("3",'Procytrat DF 330'!D252)),EDATE(AB1251,3),DATEVALUE('Procytrat DF 330'!D252))))),""))</f>
        <v/>
      </c>
      <c r="AM1251" t="str">
        <f t="shared" ca="1" si="135"/>
        <v/>
      </c>
    </row>
    <row r="1252" spans="27:39" x14ac:dyDescent="0.3">
      <c r="AA1252" t="str">
        <f>IF(COUNTA('Procytrat DF 330'!A253,'Procytrat DF 330'!B253,'Procytrat DF 330'!C253)&gt;0,"DF 330","")</f>
        <v/>
      </c>
      <c r="AB1252" t="str">
        <f>IFERROR(IF(ISNUMBER('Procytrat DF 330'!A253),'Procytrat DF 330'!A253,DATEVALUE('Procytrat DF 330'!A253)),"")</f>
        <v/>
      </c>
      <c r="AC1252" t="str">
        <f>IF(AA1252="","",'Procytrat DF 330'!B253)</f>
        <v/>
      </c>
      <c r="AD1252" t="str">
        <f>IF(AA1252="","",IFERROR(1*'Procytrat DF 330'!C253,IFERROR(_xludf.NUMBERVALUE('Procytrat DF 330'!C253,".",","),IFERROR(_xludf.NUMBERVALUE('Procytrat DF 330'!C253,",","."),0))))</f>
        <v/>
      </c>
      <c r="AE1252" t="str">
        <f>IF(AA1252="","",'Procytrat DF 330'!M253)</f>
        <v/>
      </c>
      <c r="AF1252">
        <f t="shared" si="130"/>
        <v>0</v>
      </c>
      <c r="AG1252" t="str">
        <f t="shared" si="131"/>
        <v/>
      </c>
      <c r="AH1252" t="str">
        <f t="shared" si="132"/>
        <v/>
      </c>
      <c r="AI1252">
        <f t="shared" si="133"/>
        <v>0</v>
      </c>
      <c r="AJ1252">
        <f t="shared" si="134"/>
        <v>0</v>
      </c>
      <c r="AK1252">
        <v>0</v>
      </c>
      <c r="AL1252" t="str">
        <f>IF(AA1252="","",IFERROR(IF(ISNUMBER('Procytrat DF 330'!D253),'Procytrat DF 330'!D253,IF(ISNUMBER(SEARCH("12",'Procytrat DF 330'!D253)),EDATE(AB1252,12),IF(ISNUMBER(SEARCH("6",'Procytrat DF 330'!D253)),EDATE(AB1252,6),IF(ISNUMBER(SEARCH("3",'Procytrat DF 330'!D253)),EDATE(AB1252,3),DATEVALUE('Procytrat DF 330'!D253))))),""))</f>
        <v/>
      </c>
      <c r="AM1252" t="str">
        <f t="shared" ca="1" si="135"/>
        <v/>
      </c>
    </row>
    <row r="1253" spans="27:39" x14ac:dyDescent="0.3">
      <c r="AA1253" t="str">
        <f>IF(COUNTA('Procytrat DF 330'!A254,'Procytrat DF 330'!B254,'Procytrat DF 330'!C254)&gt;0,"DF 330","")</f>
        <v/>
      </c>
      <c r="AB1253" t="str">
        <f>IFERROR(IF(ISNUMBER('Procytrat DF 330'!A254),'Procytrat DF 330'!A254,DATEVALUE('Procytrat DF 330'!A254)),"")</f>
        <v/>
      </c>
      <c r="AC1253" t="str">
        <f>IF(AA1253="","",'Procytrat DF 330'!B254)</f>
        <v/>
      </c>
      <c r="AD1253" t="str">
        <f>IF(AA1253="","",IFERROR(1*'Procytrat DF 330'!C254,IFERROR(_xludf.NUMBERVALUE('Procytrat DF 330'!C254,".",","),IFERROR(_xludf.NUMBERVALUE('Procytrat DF 330'!C254,",","."),0))))</f>
        <v/>
      </c>
      <c r="AE1253" t="str">
        <f>IF(AA1253="","",'Procytrat DF 330'!M254)</f>
        <v/>
      </c>
      <c r="AF1253">
        <f t="shared" si="130"/>
        <v>0</v>
      </c>
      <c r="AG1253" t="str">
        <f t="shared" si="131"/>
        <v/>
      </c>
      <c r="AH1253" t="str">
        <f t="shared" si="132"/>
        <v/>
      </c>
      <c r="AI1253">
        <f t="shared" si="133"/>
        <v>0</v>
      </c>
      <c r="AJ1253">
        <f t="shared" si="134"/>
        <v>0</v>
      </c>
      <c r="AK1253">
        <v>0</v>
      </c>
      <c r="AL1253" t="str">
        <f>IF(AA1253="","",IFERROR(IF(ISNUMBER('Procytrat DF 330'!D254),'Procytrat DF 330'!D254,IF(ISNUMBER(SEARCH("12",'Procytrat DF 330'!D254)),EDATE(AB1253,12),IF(ISNUMBER(SEARCH("6",'Procytrat DF 330'!D254)),EDATE(AB1253,6),IF(ISNUMBER(SEARCH("3",'Procytrat DF 330'!D254)),EDATE(AB1253,3),DATEVALUE('Procytrat DF 330'!D254))))),""))</f>
        <v/>
      </c>
      <c r="AM1253" t="str">
        <f t="shared" ca="1" si="135"/>
        <v/>
      </c>
    </row>
    <row r="1254" spans="27:39" x14ac:dyDescent="0.3">
      <c r="AA1254" t="str">
        <f>IF(COUNTA('Procytrat DF 330'!A255,'Procytrat DF 330'!B255,'Procytrat DF 330'!C255)&gt;0,"DF 330","")</f>
        <v/>
      </c>
      <c r="AB1254" t="str">
        <f>IFERROR(IF(ISNUMBER('Procytrat DF 330'!A255),'Procytrat DF 330'!A255,DATEVALUE('Procytrat DF 330'!A255)),"")</f>
        <v/>
      </c>
      <c r="AC1254" t="str">
        <f>IF(AA1254="","",'Procytrat DF 330'!B255)</f>
        <v/>
      </c>
      <c r="AD1254" t="str">
        <f>IF(AA1254="","",IFERROR(1*'Procytrat DF 330'!C255,IFERROR(_xludf.NUMBERVALUE('Procytrat DF 330'!C255,".",","),IFERROR(_xludf.NUMBERVALUE('Procytrat DF 330'!C255,",","."),0))))</f>
        <v/>
      </c>
      <c r="AE1254" t="str">
        <f>IF(AA1254="","",'Procytrat DF 330'!M255)</f>
        <v/>
      </c>
      <c r="AF1254">
        <f t="shared" si="130"/>
        <v>0</v>
      </c>
      <c r="AG1254" t="str">
        <f t="shared" si="131"/>
        <v/>
      </c>
      <c r="AH1254" t="str">
        <f t="shared" si="132"/>
        <v/>
      </c>
      <c r="AI1254">
        <f t="shared" si="133"/>
        <v>0</v>
      </c>
      <c r="AJ1254">
        <f t="shared" si="134"/>
        <v>0</v>
      </c>
      <c r="AK1254">
        <v>0</v>
      </c>
      <c r="AL1254" t="str">
        <f>IF(AA1254="","",IFERROR(IF(ISNUMBER('Procytrat DF 330'!D255),'Procytrat DF 330'!D255,IF(ISNUMBER(SEARCH("12",'Procytrat DF 330'!D255)),EDATE(AB1254,12),IF(ISNUMBER(SEARCH("6",'Procytrat DF 330'!D255)),EDATE(AB1254,6),IF(ISNUMBER(SEARCH("3",'Procytrat DF 330'!D255)),EDATE(AB1254,3),DATEVALUE('Procytrat DF 330'!D255))))),""))</f>
        <v/>
      </c>
      <c r="AM1254" t="str">
        <f t="shared" ca="1" si="135"/>
        <v/>
      </c>
    </row>
    <row r="1255" spans="27:39" x14ac:dyDescent="0.3">
      <c r="AA1255" t="str">
        <f>IF(COUNTA('Procytrat DF 330'!A256,'Procytrat DF 330'!B256,'Procytrat DF 330'!C256)&gt;0,"DF 330","")</f>
        <v/>
      </c>
      <c r="AB1255" t="str">
        <f>IFERROR(IF(ISNUMBER('Procytrat DF 330'!A256),'Procytrat DF 330'!A256,DATEVALUE('Procytrat DF 330'!A256)),"")</f>
        <v/>
      </c>
      <c r="AC1255" t="str">
        <f>IF(AA1255="","",'Procytrat DF 330'!B256)</f>
        <v/>
      </c>
      <c r="AD1255" t="str">
        <f>IF(AA1255="","",IFERROR(1*'Procytrat DF 330'!C256,IFERROR(_xludf.NUMBERVALUE('Procytrat DF 330'!C256,".",","),IFERROR(_xludf.NUMBERVALUE('Procytrat DF 330'!C256,",","."),0))))</f>
        <v/>
      </c>
      <c r="AE1255" t="str">
        <f>IF(AA1255="","",'Procytrat DF 330'!M256)</f>
        <v/>
      </c>
      <c r="AF1255">
        <f t="shared" si="130"/>
        <v>0</v>
      </c>
      <c r="AG1255" t="str">
        <f t="shared" si="131"/>
        <v/>
      </c>
      <c r="AH1255" t="str">
        <f t="shared" si="132"/>
        <v/>
      </c>
      <c r="AI1255">
        <f t="shared" si="133"/>
        <v>0</v>
      </c>
      <c r="AJ1255">
        <f t="shared" si="134"/>
        <v>0</v>
      </c>
      <c r="AK1255">
        <v>0</v>
      </c>
      <c r="AL1255" t="str">
        <f>IF(AA1255="","",IFERROR(IF(ISNUMBER('Procytrat DF 330'!D256),'Procytrat DF 330'!D256,IF(ISNUMBER(SEARCH("12",'Procytrat DF 330'!D256)),EDATE(AB1255,12),IF(ISNUMBER(SEARCH("6",'Procytrat DF 330'!D256)),EDATE(AB1255,6),IF(ISNUMBER(SEARCH("3",'Procytrat DF 330'!D256)),EDATE(AB1255,3),DATEVALUE('Procytrat DF 330'!D256))))),""))</f>
        <v/>
      </c>
      <c r="AM1255" t="str">
        <f t="shared" ca="1" si="135"/>
        <v/>
      </c>
    </row>
    <row r="1256" spans="27:39" x14ac:dyDescent="0.3">
      <c r="AA1256" t="str">
        <f>IF(COUNTA('Procytrat DF 330'!A257,'Procytrat DF 330'!B257,'Procytrat DF 330'!C257)&gt;0,"DF 330","")</f>
        <v/>
      </c>
      <c r="AB1256" t="str">
        <f>IFERROR(IF(ISNUMBER('Procytrat DF 330'!A257),'Procytrat DF 330'!A257,DATEVALUE('Procytrat DF 330'!A257)),"")</f>
        <v/>
      </c>
      <c r="AC1256" t="str">
        <f>IF(AA1256="","",'Procytrat DF 330'!B257)</f>
        <v/>
      </c>
      <c r="AD1256" t="str">
        <f>IF(AA1256="","",IFERROR(1*'Procytrat DF 330'!C257,IFERROR(_xludf.NUMBERVALUE('Procytrat DF 330'!C257,".",","),IFERROR(_xludf.NUMBERVALUE('Procytrat DF 330'!C257,",","."),0))))</f>
        <v/>
      </c>
      <c r="AE1256" t="str">
        <f>IF(AA1256="","",'Procytrat DF 330'!M257)</f>
        <v/>
      </c>
      <c r="AF1256">
        <f t="shared" si="130"/>
        <v>0</v>
      </c>
      <c r="AG1256" t="str">
        <f t="shared" si="131"/>
        <v/>
      </c>
      <c r="AH1256" t="str">
        <f t="shared" si="132"/>
        <v/>
      </c>
      <c r="AI1256">
        <f t="shared" si="133"/>
        <v>0</v>
      </c>
      <c r="AJ1256">
        <f t="shared" si="134"/>
        <v>0</v>
      </c>
      <c r="AK1256">
        <v>0</v>
      </c>
      <c r="AL1256" t="str">
        <f>IF(AA1256="","",IFERROR(IF(ISNUMBER('Procytrat DF 330'!D257),'Procytrat DF 330'!D257,IF(ISNUMBER(SEARCH("12",'Procytrat DF 330'!D257)),EDATE(AB1256,12),IF(ISNUMBER(SEARCH("6",'Procytrat DF 330'!D257)),EDATE(AB1256,6),IF(ISNUMBER(SEARCH("3",'Procytrat DF 330'!D257)),EDATE(AB1256,3),DATEVALUE('Procytrat DF 330'!D257))))),""))</f>
        <v/>
      </c>
      <c r="AM1256" t="str">
        <f t="shared" ca="1" si="135"/>
        <v/>
      </c>
    </row>
    <row r="1257" spans="27:39" x14ac:dyDescent="0.3">
      <c r="AA1257" t="str">
        <f>IF(COUNTA('Procytrat DF 330'!A258,'Procytrat DF 330'!B258,'Procytrat DF 330'!C258)&gt;0,"DF 330","")</f>
        <v/>
      </c>
      <c r="AB1257" t="str">
        <f>IFERROR(IF(ISNUMBER('Procytrat DF 330'!A258),'Procytrat DF 330'!A258,DATEVALUE('Procytrat DF 330'!A258)),"")</f>
        <v/>
      </c>
      <c r="AC1257" t="str">
        <f>IF(AA1257="","",'Procytrat DF 330'!B258)</f>
        <v/>
      </c>
      <c r="AD1257" t="str">
        <f>IF(AA1257="","",IFERROR(1*'Procytrat DF 330'!C258,IFERROR(_xludf.NUMBERVALUE('Procytrat DF 330'!C258,".",","),IFERROR(_xludf.NUMBERVALUE('Procytrat DF 330'!C258,",","."),0))))</f>
        <v/>
      </c>
      <c r="AE1257" t="str">
        <f>IF(AA1257="","",'Procytrat DF 330'!M258)</f>
        <v/>
      </c>
      <c r="AF1257">
        <f t="shared" si="130"/>
        <v>0</v>
      </c>
      <c r="AG1257" t="str">
        <f t="shared" si="131"/>
        <v/>
      </c>
      <c r="AH1257" t="str">
        <f t="shared" si="132"/>
        <v/>
      </c>
      <c r="AI1257">
        <f t="shared" si="133"/>
        <v>0</v>
      </c>
      <c r="AJ1257">
        <f t="shared" si="134"/>
        <v>0</v>
      </c>
      <c r="AK1257">
        <v>0</v>
      </c>
      <c r="AL1257" t="str">
        <f>IF(AA1257="","",IFERROR(IF(ISNUMBER('Procytrat DF 330'!D258),'Procytrat DF 330'!D258,IF(ISNUMBER(SEARCH("12",'Procytrat DF 330'!D258)),EDATE(AB1257,12),IF(ISNUMBER(SEARCH("6",'Procytrat DF 330'!D258)),EDATE(AB1257,6),IF(ISNUMBER(SEARCH("3",'Procytrat DF 330'!D258)),EDATE(AB1257,3),DATEVALUE('Procytrat DF 330'!D258))))),""))</f>
        <v/>
      </c>
      <c r="AM1257" t="str">
        <f t="shared" ca="1" si="135"/>
        <v/>
      </c>
    </row>
    <row r="1258" spans="27:39" x14ac:dyDescent="0.3">
      <c r="AA1258" t="str">
        <f>IF(COUNTA('Procytrat DF 330'!A259,'Procytrat DF 330'!B259,'Procytrat DF 330'!C259)&gt;0,"DF 330","")</f>
        <v/>
      </c>
      <c r="AB1258" t="str">
        <f>IFERROR(IF(ISNUMBER('Procytrat DF 330'!A259),'Procytrat DF 330'!A259,DATEVALUE('Procytrat DF 330'!A259)),"")</f>
        <v/>
      </c>
      <c r="AC1258" t="str">
        <f>IF(AA1258="","",'Procytrat DF 330'!B259)</f>
        <v/>
      </c>
      <c r="AD1258" t="str">
        <f>IF(AA1258="","",IFERROR(1*'Procytrat DF 330'!C259,IFERROR(_xludf.NUMBERVALUE('Procytrat DF 330'!C259,".",","),IFERROR(_xludf.NUMBERVALUE('Procytrat DF 330'!C259,",","."),0))))</f>
        <v/>
      </c>
      <c r="AE1258" t="str">
        <f>IF(AA1258="","",'Procytrat DF 330'!M259)</f>
        <v/>
      </c>
      <c r="AF1258">
        <f t="shared" si="130"/>
        <v>0</v>
      </c>
      <c r="AG1258" t="str">
        <f t="shared" si="131"/>
        <v/>
      </c>
      <c r="AH1258" t="str">
        <f t="shared" si="132"/>
        <v/>
      </c>
      <c r="AI1258">
        <f t="shared" si="133"/>
        <v>0</v>
      </c>
      <c r="AJ1258">
        <f t="shared" si="134"/>
        <v>0</v>
      </c>
      <c r="AK1258">
        <v>0</v>
      </c>
      <c r="AL1258" t="str">
        <f>IF(AA1258="","",IFERROR(IF(ISNUMBER('Procytrat DF 330'!D259),'Procytrat DF 330'!D259,IF(ISNUMBER(SEARCH("12",'Procytrat DF 330'!D259)),EDATE(AB1258,12),IF(ISNUMBER(SEARCH("6",'Procytrat DF 330'!D259)),EDATE(AB1258,6),IF(ISNUMBER(SEARCH("3",'Procytrat DF 330'!D259)),EDATE(AB1258,3),DATEVALUE('Procytrat DF 330'!D259))))),""))</f>
        <v/>
      </c>
      <c r="AM1258" t="str">
        <f t="shared" ca="1" si="135"/>
        <v/>
      </c>
    </row>
    <row r="1259" spans="27:39" x14ac:dyDescent="0.3">
      <c r="AA1259" t="str">
        <f>IF(COUNTA('Procytrat DF 330'!A260,'Procytrat DF 330'!B260,'Procytrat DF 330'!C260)&gt;0,"DF 330","")</f>
        <v/>
      </c>
      <c r="AB1259" t="str">
        <f>IFERROR(IF(ISNUMBER('Procytrat DF 330'!A260),'Procytrat DF 330'!A260,DATEVALUE('Procytrat DF 330'!A260)),"")</f>
        <v/>
      </c>
      <c r="AC1259" t="str">
        <f>IF(AA1259="","",'Procytrat DF 330'!B260)</f>
        <v/>
      </c>
      <c r="AD1259" t="str">
        <f>IF(AA1259="","",IFERROR(1*'Procytrat DF 330'!C260,IFERROR(_xludf.NUMBERVALUE('Procytrat DF 330'!C260,".",","),IFERROR(_xludf.NUMBERVALUE('Procytrat DF 330'!C260,",","."),0))))</f>
        <v/>
      </c>
      <c r="AE1259" t="str">
        <f>IF(AA1259="","",'Procytrat DF 330'!M260)</f>
        <v/>
      </c>
      <c r="AF1259">
        <f t="shared" si="130"/>
        <v>0</v>
      </c>
      <c r="AG1259" t="str">
        <f t="shared" si="131"/>
        <v/>
      </c>
      <c r="AH1259" t="str">
        <f t="shared" si="132"/>
        <v/>
      </c>
      <c r="AI1259">
        <f t="shared" si="133"/>
        <v>0</v>
      </c>
      <c r="AJ1259">
        <f t="shared" si="134"/>
        <v>0</v>
      </c>
      <c r="AK1259">
        <v>0</v>
      </c>
      <c r="AL1259" t="str">
        <f>IF(AA1259="","",IFERROR(IF(ISNUMBER('Procytrat DF 330'!D260),'Procytrat DF 330'!D260,IF(ISNUMBER(SEARCH("12",'Procytrat DF 330'!D260)),EDATE(AB1259,12),IF(ISNUMBER(SEARCH("6",'Procytrat DF 330'!D260)),EDATE(AB1259,6),IF(ISNUMBER(SEARCH("3",'Procytrat DF 330'!D260)),EDATE(AB1259,3),DATEVALUE('Procytrat DF 330'!D260))))),""))</f>
        <v/>
      </c>
      <c r="AM1259" t="str">
        <f t="shared" ca="1" si="135"/>
        <v/>
      </c>
    </row>
    <row r="1260" spans="27:39" x14ac:dyDescent="0.3">
      <c r="AA1260" t="str">
        <f>IF(COUNTA('Procytrat DF 330'!A261,'Procytrat DF 330'!B261,'Procytrat DF 330'!C261)&gt;0,"DF 330","")</f>
        <v/>
      </c>
      <c r="AB1260" t="str">
        <f>IFERROR(IF(ISNUMBER('Procytrat DF 330'!A261),'Procytrat DF 330'!A261,DATEVALUE('Procytrat DF 330'!A261)),"")</f>
        <v/>
      </c>
      <c r="AC1260" t="str">
        <f>IF(AA1260="","",'Procytrat DF 330'!B261)</f>
        <v/>
      </c>
      <c r="AD1260" t="str">
        <f>IF(AA1260="","",IFERROR(1*'Procytrat DF 330'!C261,IFERROR(_xludf.NUMBERVALUE('Procytrat DF 330'!C261,".",","),IFERROR(_xludf.NUMBERVALUE('Procytrat DF 330'!C261,",","."),0))))</f>
        <v/>
      </c>
      <c r="AE1260" t="str">
        <f>IF(AA1260="","",'Procytrat DF 330'!M261)</f>
        <v/>
      </c>
      <c r="AF1260">
        <f t="shared" si="130"/>
        <v>0</v>
      </c>
      <c r="AG1260" t="str">
        <f t="shared" si="131"/>
        <v/>
      </c>
      <c r="AH1260" t="str">
        <f t="shared" si="132"/>
        <v/>
      </c>
      <c r="AI1260">
        <f t="shared" si="133"/>
        <v>0</v>
      </c>
      <c r="AJ1260">
        <f t="shared" si="134"/>
        <v>0</v>
      </c>
      <c r="AK1260">
        <v>0</v>
      </c>
      <c r="AL1260" t="str">
        <f>IF(AA1260="","",IFERROR(IF(ISNUMBER('Procytrat DF 330'!D261),'Procytrat DF 330'!D261,IF(ISNUMBER(SEARCH("12",'Procytrat DF 330'!D261)),EDATE(AB1260,12),IF(ISNUMBER(SEARCH("6",'Procytrat DF 330'!D261)),EDATE(AB1260,6),IF(ISNUMBER(SEARCH("3",'Procytrat DF 330'!D261)),EDATE(AB1260,3),DATEVALUE('Procytrat DF 330'!D261))))),""))</f>
        <v/>
      </c>
      <c r="AM1260" t="str">
        <f t="shared" ca="1" si="135"/>
        <v/>
      </c>
    </row>
    <row r="1261" spans="27:39" x14ac:dyDescent="0.3">
      <c r="AA1261" t="str">
        <f>IF(COUNTA('Procytrat DF 330'!A262,'Procytrat DF 330'!B262,'Procytrat DF 330'!C262)&gt;0,"DF 330","")</f>
        <v/>
      </c>
      <c r="AB1261" t="str">
        <f>IFERROR(IF(ISNUMBER('Procytrat DF 330'!A262),'Procytrat DF 330'!A262,DATEVALUE('Procytrat DF 330'!A262)),"")</f>
        <v/>
      </c>
      <c r="AC1261" t="str">
        <f>IF(AA1261="","",'Procytrat DF 330'!B262)</f>
        <v/>
      </c>
      <c r="AD1261" t="str">
        <f>IF(AA1261="","",IFERROR(1*'Procytrat DF 330'!C262,IFERROR(_xludf.NUMBERVALUE('Procytrat DF 330'!C262,".",","),IFERROR(_xludf.NUMBERVALUE('Procytrat DF 330'!C262,",","."),0))))</f>
        <v/>
      </c>
      <c r="AE1261" t="str">
        <f>IF(AA1261="","",'Procytrat DF 330'!M262)</f>
        <v/>
      </c>
      <c r="AF1261">
        <f t="shared" si="130"/>
        <v>0</v>
      </c>
      <c r="AG1261" t="str">
        <f t="shared" si="131"/>
        <v/>
      </c>
      <c r="AH1261" t="str">
        <f t="shared" si="132"/>
        <v/>
      </c>
      <c r="AI1261">
        <f t="shared" si="133"/>
        <v>0</v>
      </c>
      <c r="AJ1261">
        <f t="shared" si="134"/>
        <v>0</v>
      </c>
      <c r="AK1261">
        <v>0</v>
      </c>
      <c r="AL1261" t="str">
        <f>IF(AA1261="","",IFERROR(IF(ISNUMBER('Procytrat DF 330'!D262),'Procytrat DF 330'!D262,IF(ISNUMBER(SEARCH("12",'Procytrat DF 330'!D262)),EDATE(AB1261,12),IF(ISNUMBER(SEARCH("6",'Procytrat DF 330'!D262)),EDATE(AB1261,6),IF(ISNUMBER(SEARCH("3",'Procytrat DF 330'!D262)),EDATE(AB1261,3),DATEVALUE('Procytrat DF 330'!D262))))),""))</f>
        <v/>
      </c>
      <c r="AM1261" t="str">
        <f t="shared" ca="1" si="135"/>
        <v/>
      </c>
    </row>
    <row r="1262" spans="27:39" x14ac:dyDescent="0.3">
      <c r="AA1262" t="str">
        <f>IF(COUNTA('Procytrat DF 330'!A263,'Procytrat DF 330'!B263,'Procytrat DF 330'!C263)&gt;0,"DF 330","")</f>
        <v/>
      </c>
      <c r="AB1262" t="str">
        <f>IFERROR(IF(ISNUMBER('Procytrat DF 330'!A263),'Procytrat DF 330'!A263,DATEVALUE('Procytrat DF 330'!A263)),"")</f>
        <v/>
      </c>
      <c r="AC1262" t="str">
        <f>IF(AA1262="","",'Procytrat DF 330'!B263)</f>
        <v/>
      </c>
      <c r="AD1262" t="str">
        <f>IF(AA1262="","",IFERROR(1*'Procytrat DF 330'!C263,IFERROR(_xludf.NUMBERVALUE('Procytrat DF 330'!C263,".",","),IFERROR(_xludf.NUMBERVALUE('Procytrat DF 330'!C263,",","."),0))))</f>
        <v/>
      </c>
      <c r="AE1262" t="str">
        <f>IF(AA1262="","",'Procytrat DF 330'!M263)</f>
        <v/>
      </c>
      <c r="AF1262">
        <f t="shared" si="130"/>
        <v>0</v>
      </c>
      <c r="AG1262" t="str">
        <f t="shared" si="131"/>
        <v/>
      </c>
      <c r="AH1262" t="str">
        <f t="shared" si="132"/>
        <v/>
      </c>
      <c r="AI1262">
        <f t="shared" si="133"/>
        <v>0</v>
      </c>
      <c r="AJ1262">
        <f t="shared" si="134"/>
        <v>0</v>
      </c>
      <c r="AK1262">
        <v>0</v>
      </c>
      <c r="AL1262" t="str">
        <f>IF(AA1262="","",IFERROR(IF(ISNUMBER('Procytrat DF 330'!D263),'Procytrat DF 330'!D263,IF(ISNUMBER(SEARCH("12",'Procytrat DF 330'!D263)),EDATE(AB1262,12),IF(ISNUMBER(SEARCH("6",'Procytrat DF 330'!D263)),EDATE(AB1262,6),IF(ISNUMBER(SEARCH("3",'Procytrat DF 330'!D263)),EDATE(AB1262,3),DATEVALUE('Procytrat DF 330'!D263))))),""))</f>
        <v/>
      </c>
      <c r="AM1262" t="str">
        <f t="shared" ca="1" si="135"/>
        <v/>
      </c>
    </row>
    <row r="1263" spans="27:39" x14ac:dyDescent="0.3">
      <c r="AA1263" t="str">
        <f>IF(COUNTA('Procytrat DF 330'!A264,'Procytrat DF 330'!B264,'Procytrat DF 330'!C264)&gt;0,"DF 330","")</f>
        <v/>
      </c>
      <c r="AB1263" t="str">
        <f>IFERROR(IF(ISNUMBER('Procytrat DF 330'!A264),'Procytrat DF 330'!A264,DATEVALUE('Procytrat DF 330'!A264)),"")</f>
        <v/>
      </c>
      <c r="AC1263" t="str">
        <f>IF(AA1263="","",'Procytrat DF 330'!B264)</f>
        <v/>
      </c>
      <c r="AD1263" t="str">
        <f>IF(AA1263="","",IFERROR(1*'Procytrat DF 330'!C264,IFERROR(_xludf.NUMBERVALUE('Procytrat DF 330'!C264,".",","),IFERROR(_xludf.NUMBERVALUE('Procytrat DF 330'!C264,",","."),0))))</f>
        <v/>
      </c>
      <c r="AE1263" t="str">
        <f>IF(AA1263="","",'Procytrat DF 330'!M264)</f>
        <v/>
      </c>
      <c r="AF1263">
        <f t="shared" si="130"/>
        <v>0</v>
      </c>
      <c r="AG1263" t="str">
        <f t="shared" si="131"/>
        <v/>
      </c>
      <c r="AH1263" t="str">
        <f t="shared" si="132"/>
        <v/>
      </c>
      <c r="AI1263">
        <f t="shared" si="133"/>
        <v>0</v>
      </c>
      <c r="AJ1263">
        <f t="shared" si="134"/>
        <v>0</v>
      </c>
      <c r="AK1263">
        <v>0</v>
      </c>
      <c r="AL1263" t="str">
        <f>IF(AA1263="","",IFERROR(IF(ISNUMBER('Procytrat DF 330'!D264),'Procytrat DF 330'!D264,IF(ISNUMBER(SEARCH("12",'Procytrat DF 330'!D264)),EDATE(AB1263,12),IF(ISNUMBER(SEARCH("6",'Procytrat DF 330'!D264)),EDATE(AB1263,6),IF(ISNUMBER(SEARCH("3",'Procytrat DF 330'!D264)),EDATE(AB1263,3),DATEVALUE('Procytrat DF 330'!D264))))),""))</f>
        <v/>
      </c>
      <c r="AM1263" t="str">
        <f t="shared" ca="1" si="135"/>
        <v/>
      </c>
    </row>
    <row r="1264" spans="27:39" x14ac:dyDescent="0.3">
      <c r="AA1264" t="str">
        <f>IF(COUNTA('Procytrat DF 330'!A265,'Procytrat DF 330'!B265,'Procytrat DF 330'!C265)&gt;0,"DF 330","")</f>
        <v/>
      </c>
      <c r="AB1264" t="str">
        <f>IFERROR(IF(ISNUMBER('Procytrat DF 330'!A265),'Procytrat DF 330'!A265,DATEVALUE('Procytrat DF 330'!A265)),"")</f>
        <v/>
      </c>
      <c r="AC1264" t="str">
        <f>IF(AA1264="","",'Procytrat DF 330'!B265)</f>
        <v/>
      </c>
      <c r="AD1264" t="str">
        <f>IF(AA1264="","",IFERROR(1*'Procytrat DF 330'!C265,IFERROR(_xludf.NUMBERVALUE('Procytrat DF 330'!C265,".",","),IFERROR(_xludf.NUMBERVALUE('Procytrat DF 330'!C265,",","."),0))))</f>
        <v/>
      </c>
      <c r="AE1264" t="str">
        <f>IF(AA1264="","",'Procytrat DF 330'!M265)</f>
        <v/>
      </c>
      <c r="AF1264">
        <f t="shared" si="130"/>
        <v>0</v>
      </c>
      <c r="AG1264" t="str">
        <f t="shared" si="131"/>
        <v/>
      </c>
      <c r="AH1264" t="str">
        <f t="shared" si="132"/>
        <v/>
      </c>
      <c r="AI1264">
        <f t="shared" si="133"/>
        <v>0</v>
      </c>
      <c r="AJ1264">
        <f t="shared" si="134"/>
        <v>0</v>
      </c>
      <c r="AK1264">
        <v>0</v>
      </c>
      <c r="AL1264" t="str">
        <f>IF(AA1264="","",IFERROR(IF(ISNUMBER('Procytrat DF 330'!D265),'Procytrat DF 330'!D265,IF(ISNUMBER(SEARCH("12",'Procytrat DF 330'!D265)),EDATE(AB1264,12),IF(ISNUMBER(SEARCH("6",'Procytrat DF 330'!D265)),EDATE(AB1264,6),IF(ISNUMBER(SEARCH("3",'Procytrat DF 330'!D265)),EDATE(AB1264,3),DATEVALUE('Procytrat DF 330'!D265))))),""))</f>
        <v/>
      </c>
      <c r="AM1264" t="str">
        <f t="shared" ca="1" si="135"/>
        <v/>
      </c>
    </row>
    <row r="1265" spans="27:39" x14ac:dyDescent="0.3">
      <c r="AA1265" t="str">
        <f>IF(COUNTA('Procytrat DF 330'!A266,'Procytrat DF 330'!B266,'Procytrat DF 330'!C266)&gt;0,"DF 330","")</f>
        <v/>
      </c>
      <c r="AB1265" t="str">
        <f>IFERROR(IF(ISNUMBER('Procytrat DF 330'!A266),'Procytrat DF 330'!A266,DATEVALUE('Procytrat DF 330'!A266)),"")</f>
        <v/>
      </c>
      <c r="AC1265" t="str">
        <f>IF(AA1265="","",'Procytrat DF 330'!B266)</f>
        <v/>
      </c>
      <c r="AD1265" t="str">
        <f>IF(AA1265="","",IFERROR(1*'Procytrat DF 330'!C266,IFERROR(_xludf.NUMBERVALUE('Procytrat DF 330'!C266,".",","),IFERROR(_xludf.NUMBERVALUE('Procytrat DF 330'!C266,",","."),0))))</f>
        <v/>
      </c>
      <c r="AE1265" t="str">
        <f>IF(AA1265="","",'Procytrat DF 330'!M266)</f>
        <v/>
      </c>
      <c r="AF1265">
        <f t="shared" si="130"/>
        <v>0</v>
      </c>
      <c r="AG1265" t="str">
        <f t="shared" si="131"/>
        <v/>
      </c>
      <c r="AH1265" t="str">
        <f t="shared" si="132"/>
        <v/>
      </c>
      <c r="AI1265">
        <f t="shared" si="133"/>
        <v>0</v>
      </c>
      <c r="AJ1265">
        <f t="shared" si="134"/>
        <v>0</v>
      </c>
      <c r="AK1265">
        <v>0</v>
      </c>
      <c r="AL1265" t="str">
        <f>IF(AA1265="","",IFERROR(IF(ISNUMBER('Procytrat DF 330'!D266),'Procytrat DF 330'!D266,IF(ISNUMBER(SEARCH("12",'Procytrat DF 330'!D266)),EDATE(AB1265,12),IF(ISNUMBER(SEARCH("6",'Procytrat DF 330'!D266)),EDATE(AB1265,6),IF(ISNUMBER(SEARCH("3",'Procytrat DF 330'!D266)),EDATE(AB1265,3),DATEVALUE('Procytrat DF 330'!D266))))),""))</f>
        <v/>
      </c>
      <c r="AM1265" t="str">
        <f t="shared" ca="1" si="135"/>
        <v/>
      </c>
    </row>
    <row r="1266" spans="27:39" x14ac:dyDescent="0.3">
      <c r="AA1266" t="str">
        <f>IF(COUNTA('Procytrat DF 330'!A267,'Procytrat DF 330'!B267,'Procytrat DF 330'!C267)&gt;0,"DF 330","")</f>
        <v/>
      </c>
      <c r="AB1266" t="str">
        <f>IFERROR(IF(ISNUMBER('Procytrat DF 330'!A267),'Procytrat DF 330'!A267,DATEVALUE('Procytrat DF 330'!A267)),"")</f>
        <v/>
      </c>
      <c r="AC1266" t="str">
        <f>IF(AA1266="","",'Procytrat DF 330'!B267)</f>
        <v/>
      </c>
      <c r="AD1266" t="str">
        <f>IF(AA1266="","",IFERROR(1*'Procytrat DF 330'!C267,IFERROR(_xludf.NUMBERVALUE('Procytrat DF 330'!C267,".",","),IFERROR(_xludf.NUMBERVALUE('Procytrat DF 330'!C267,",","."),0))))</f>
        <v/>
      </c>
      <c r="AE1266" t="str">
        <f>IF(AA1266="","",'Procytrat DF 330'!M267)</f>
        <v/>
      </c>
      <c r="AF1266">
        <f t="shared" si="130"/>
        <v>0</v>
      </c>
      <c r="AG1266" t="str">
        <f t="shared" si="131"/>
        <v/>
      </c>
      <c r="AH1266" t="str">
        <f t="shared" si="132"/>
        <v/>
      </c>
      <c r="AI1266">
        <f t="shared" si="133"/>
        <v>0</v>
      </c>
      <c r="AJ1266">
        <f t="shared" si="134"/>
        <v>0</v>
      </c>
      <c r="AK1266">
        <v>0</v>
      </c>
      <c r="AL1266" t="str">
        <f>IF(AA1266="","",IFERROR(IF(ISNUMBER('Procytrat DF 330'!D267),'Procytrat DF 330'!D267,IF(ISNUMBER(SEARCH("12",'Procytrat DF 330'!D267)),EDATE(AB1266,12),IF(ISNUMBER(SEARCH("6",'Procytrat DF 330'!D267)),EDATE(AB1266,6),IF(ISNUMBER(SEARCH("3",'Procytrat DF 330'!D267)),EDATE(AB1266,3),DATEVALUE('Procytrat DF 330'!D267))))),""))</f>
        <v/>
      </c>
      <c r="AM1266" t="str">
        <f t="shared" ca="1" si="135"/>
        <v/>
      </c>
    </row>
    <row r="1267" spans="27:39" x14ac:dyDescent="0.3">
      <c r="AA1267" t="str">
        <f>IF(COUNTA('Procytrat DF 330'!A268,'Procytrat DF 330'!B268,'Procytrat DF 330'!C268)&gt;0,"DF 330","")</f>
        <v/>
      </c>
      <c r="AB1267" t="str">
        <f>IFERROR(IF(ISNUMBER('Procytrat DF 330'!A268),'Procytrat DF 330'!A268,DATEVALUE('Procytrat DF 330'!A268)),"")</f>
        <v/>
      </c>
      <c r="AC1267" t="str">
        <f>IF(AA1267="","",'Procytrat DF 330'!B268)</f>
        <v/>
      </c>
      <c r="AD1267" t="str">
        <f>IF(AA1267="","",IFERROR(1*'Procytrat DF 330'!C268,IFERROR(_xludf.NUMBERVALUE('Procytrat DF 330'!C268,".",","),IFERROR(_xludf.NUMBERVALUE('Procytrat DF 330'!C268,",","."),0))))</f>
        <v/>
      </c>
      <c r="AE1267" t="str">
        <f>IF(AA1267="","",'Procytrat DF 330'!M268)</f>
        <v/>
      </c>
      <c r="AF1267">
        <f t="shared" si="130"/>
        <v>0</v>
      </c>
      <c r="AG1267" t="str">
        <f t="shared" si="131"/>
        <v/>
      </c>
      <c r="AH1267" t="str">
        <f t="shared" si="132"/>
        <v/>
      </c>
      <c r="AI1267">
        <f t="shared" si="133"/>
        <v>0</v>
      </c>
      <c r="AJ1267">
        <f t="shared" si="134"/>
        <v>0</v>
      </c>
      <c r="AK1267">
        <v>0</v>
      </c>
      <c r="AL1267" t="str">
        <f>IF(AA1267="","",IFERROR(IF(ISNUMBER('Procytrat DF 330'!D268),'Procytrat DF 330'!D268,IF(ISNUMBER(SEARCH("12",'Procytrat DF 330'!D268)),EDATE(AB1267,12),IF(ISNUMBER(SEARCH("6",'Procytrat DF 330'!D268)),EDATE(AB1267,6),IF(ISNUMBER(SEARCH("3",'Procytrat DF 330'!D268)),EDATE(AB1267,3),DATEVALUE('Procytrat DF 330'!D268))))),""))</f>
        <v/>
      </c>
      <c r="AM1267" t="str">
        <f t="shared" ca="1" si="135"/>
        <v/>
      </c>
    </row>
    <row r="1268" spans="27:39" x14ac:dyDescent="0.3">
      <c r="AA1268" t="str">
        <f>IF(COUNTA('Procytrat DF 330'!A269,'Procytrat DF 330'!B269,'Procytrat DF 330'!C269)&gt;0,"DF 330","")</f>
        <v/>
      </c>
      <c r="AB1268" t="str">
        <f>IFERROR(IF(ISNUMBER('Procytrat DF 330'!A269),'Procytrat DF 330'!A269,DATEVALUE('Procytrat DF 330'!A269)),"")</f>
        <v/>
      </c>
      <c r="AC1268" t="str">
        <f>IF(AA1268="","",'Procytrat DF 330'!B269)</f>
        <v/>
      </c>
      <c r="AD1268" t="str">
        <f>IF(AA1268="","",IFERROR(1*'Procytrat DF 330'!C269,IFERROR(_xludf.NUMBERVALUE('Procytrat DF 330'!C269,".",","),IFERROR(_xludf.NUMBERVALUE('Procytrat DF 330'!C269,",","."),0))))</f>
        <v/>
      </c>
      <c r="AE1268" t="str">
        <f>IF(AA1268="","",'Procytrat DF 330'!M269)</f>
        <v/>
      </c>
      <c r="AF1268">
        <f t="shared" si="130"/>
        <v>0</v>
      </c>
      <c r="AG1268" t="str">
        <f t="shared" si="131"/>
        <v/>
      </c>
      <c r="AH1268" t="str">
        <f t="shared" si="132"/>
        <v/>
      </c>
      <c r="AI1268">
        <f t="shared" si="133"/>
        <v>0</v>
      </c>
      <c r="AJ1268">
        <f t="shared" si="134"/>
        <v>0</v>
      </c>
      <c r="AK1268">
        <v>0</v>
      </c>
      <c r="AL1268" t="str">
        <f>IF(AA1268="","",IFERROR(IF(ISNUMBER('Procytrat DF 330'!D269),'Procytrat DF 330'!D269,IF(ISNUMBER(SEARCH("12",'Procytrat DF 330'!D269)),EDATE(AB1268,12),IF(ISNUMBER(SEARCH("6",'Procytrat DF 330'!D269)),EDATE(AB1268,6),IF(ISNUMBER(SEARCH("3",'Procytrat DF 330'!D269)),EDATE(AB1268,3),DATEVALUE('Procytrat DF 330'!D269))))),""))</f>
        <v/>
      </c>
      <c r="AM1268" t="str">
        <f t="shared" ca="1" si="135"/>
        <v/>
      </c>
    </row>
    <row r="1269" spans="27:39" x14ac:dyDescent="0.3">
      <c r="AA1269" t="str">
        <f>IF(COUNTA('Procytrat DF 330'!A270,'Procytrat DF 330'!B270,'Procytrat DF 330'!C270)&gt;0,"DF 330","")</f>
        <v/>
      </c>
      <c r="AB1269" t="str">
        <f>IFERROR(IF(ISNUMBER('Procytrat DF 330'!A270),'Procytrat DF 330'!A270,DATEVALUE('Procytrat DF 330'!A270)),"")</f>
        <v/>
      </c>
      <c r="AC1269" t="str">
        <f>IF(AA1269="","",'Procytrat DF 330'!B270)</f>
        <v/>
      </c>
      <c r="AD1269" t="str">
        <f>IF(AA1269="","",IFERROR(1*'Procytrat DF 330'!C270,IFERROR(_xludf.NUMBERVALUE('Procytrat DF 330'!C270,".",","),IFERROR(_xludf.NUMBERVALUE('Procytrat DF 330'!C270,",","."),0))))</f>
        <v/>
      </c>
      <c r="AE1269" t="str">
        <f>IF(AA1269="","",'Procytrat DF 330'!M270)</f>
        <v/>
      </c>
      <c r="AF1269">
        <f t="shared" si="130"/>
        <v>0</v>
      </c>
      <c r="AG1269" t="str">
        <f t="shared" si="131"/>
        <v/>
      </c>
      <c r="AH1269" t="str">
        <f t="shared" si="132"/>
        <v/>
      </c>
      <c r="AI1269">
        <f t="shared" si="133"/>
        <v>0</v>
      </c>
      <c r="AJ1269">
        <f t="shared" si="134"/>
        <v>0</v>
      </c>
      <c r="AK1269">
        <v>0</v>
      </c>
      <c r="AL1269" t="str">
        <f>IF(AA1269="","",IFERROR(IF(ISNUMBER('Procytrat DF 330'!D270),'Procytrat DF 330'!D270,IF(ISNUMBER(SEARCH("12",'Procytrat DF 330'!D270)),EDATE(AB1269,12),IF(ISNUMBER(SEARCH("6",'Procytrat DF 330'!D270)),EDATE(AB1269,6),IF(ISNUMBER(SEARCH("3",'Procytrat DF 330'!D270)),EDATE(AB1269,3),DATEVALUE('Procytrat DF 330'!D270))))),""))</f>
        <v/>
      </c>
      <c r="AM1269" t="str">
        <f t="shared" ca="1" si="135"/>
        <v/>
      </c>
    </row>
    <row r="1270" spans="27:39" x14ac:dyDescent="0.3">
      <c r="AA1270" t="str">
        <f>IF(COUNTA('Procytrat DF 330'!A271,'Procytrat DF 330'!B271,'Procytrat DF 330'!C271)&gt;0,"DF 330","")</f>
        <v/>
      </c>
      <c r="AB1270" t="str">
        <f>IFERROR(IF(ISNUMBER('Procytrat DF 330'!A271),'Procytrat DF 330'!A271,DATEVALUE('Procytrat DF 330'!A271)),"")</f>
        <v/>
      </c>
      <c r="AC1270" t="str">
        <f>IF(AA1270="","",'Procytrat DF 330'!B271)</f>
        <v/>
      </c>
      <c r="AD1270" t="str">
        <f>IF(AA1270="","",IFERROR(1*'Procytrat DF 330'!C271,IFERROR(_xludf.NUMBERVALUE('Procytrat DF 330'!C271,".",","),IFERROR(_xludf.NUMBERVALUE('Procytrat DF 330'!C271,",","."),0))))</f>
        <v/>
      </c>
      <c r="AE1270" t="str">
        <f>IF(AA1270="","",'Procytrat DF 330'!M271)</f>
        <v/>
      </c>
      <c r="AF1270">
        <f t="shared" si="130"/>
        <v>0</v>
      </c>
      <c r="AG1270" t="str">
        <f t="shared" si="131"/>
        <v/>
      </c>
      <c r="AH1270" t="str">
        <f t="shared" si="132"/>
        <v/>
      </c>
      <c r="AI1270">
        <f t="shared" si="133"/>
        <v>0</v>
      </c>
      <c r="AJ1270">
        <f t="shared" si="134"/>
        <v>0</v>
      </c>
      <c r="AK1270">
        <v>0</v>
      </c>
      <c r="AL1270" t="str">
        <f>IF(AA1270="","",IFERROR(IF(ISNUMBER('Procytrat DF 330'!D271),'Procytrat DF 330'!D271,IF(ISNUMBER(SEARCH("12",'Procytrat DF 330'!D271)),EDATE(AB1270,12),IF(ISNUMBER(SEARCH("6",'Procytrat DF 330'!D271)),EDATE(AB1270,6),IF(ISNUMBER(SEARCH("3",'Procytrat DF 330'!D271)),EDATE(AB1270,3),DATEVALUE('Procytrat DF 330'!D271))))),""))</f>
        <v/>
      </c>
      <c r="AM1270" t="str">
        <f t="shared" ca="1" si="135"/>
        <v/>
      </c>
    </row>
    <row r="1271" spans="27:39" x14ac:dyDescent="0.3">
      <c r="AA1271" t="str">
        <f>IF(COUNTA('Procytrat DF 330'!A272,'Procytrat DF 330'!B272,'Procytrat DF 330'!C272)&gt;0,"DF 330","")</f>
        <v/>
      </c>
      <c r="AB1271" t="str">
        <f>IFERROR(IF(ISNUMBER('Procytrat DF 330'!A272),'Procytrat DF 330'!A272,DATEVALUE('Procytrat DF 330'!A272)),"")</f>
        <v/>
      </c>
      <c r="AC1271" t="str">
        <f>IF(AA1271="","",'Procytrat DF 330'!B272)</f>
        <v/>
      </c>
      <c r="AD1271" t="str">
        <f>IF(AA1271="","",IFERROR(1*'Procytrat DF 330'!C272,IFERROR(_xludf.NUMBERVALUE('Procytrat DF 330'!C272,".",","),IFERROR(_xludf.NUMBERVALUE('Procytrat DF 330'!C272,",","."),0))))</f>
        <v/>
      </c>
      <c r="AE1271" t="str">
        <f>IF(AA1271="","",'Procytrat DF 330'!M272)</f>
        <v/>
      </c>
      <c r="AF1271">
        <f t="shared" si="130"/>
        <v>0</v>
      </c>
      <c r="AG1271" t="str">
        <f t="shared" si="131"/>
        <v/>
      </c>
      <c r="AH1271" t="str">
        <f t="shared" si="132"/>
        <v/>
      </c>
      <c r="AI1271">
        <f t="shared" si="133"/>
        <v>0</v>
      </c>
      <c r="AJ1271">
        <f t="shared" si="134"/>
        <v>0</v>
      </c>
      <c r="AK1271">
        <v>0</v>
      </c>
      <c r="AL1271" t="str">
        <f>IF(AA1271="","",IFERROR(IF(ISNUMBER('Procytrat DF 330'!D272),'Procytrat DF 330'!D272,IF(ISNUMBER(SEARCH("12",'Procytrat DF 330'!D272)),EDATE(AB1271,12),IF(ISNUMBER(SEARCH("6",'Procytrat DF 330'!D272)),EDATE(AB1271,6),IF(ISNUMBER(SEARCH("3",'Procytrat DF 330'!D272)),EDATE(AB1271,3),DATEVALUE('Procytrat DF 330'!D272))))),""))</f>
        <v/>
      </c>
      <c r="AM1271" t="str">
        <f t="shared" ca="1" si="135"/>
        <v/>
      </c>
    </row>
    <row r="1272" spans="27:39" x14ac:dyDescent="0.3">
      <c r="AA1272" t="str">
        <f>IF(COUNTA('Procytrat DF 330'!A273,'Procytrat DF 330'!B273,'Procytrat DF 330'!C273)&gt;0,"DF 330","")</f>
        <v/>
      </c>
      <c r="AB1272" t="str">
        <f>IFERROR(IF(ISNUMBER('Procytrat DF 330'!A273),'Procytrat DF 330'!A273,DATEVALUE('Procytrat DF 330'!A273)),"")</f>
        <v/>
      </c>
      <c r="AC1272" t="str">
        <f>IF(AA1272="","",'Procytrat DF 330'!B273)</f>
        <v/>
      </c>
      <c r="AD1272" t="str">
        <f>IF(AA1272="","",IFERROR(1*'Procytrat DF 330'!C273,IFERROR(_xludf.NUMBERVALUE('Procytrat DF 330'!C273,".",","),IFERROR(_xludf.NUMBERVALUE('Procytrat DF 330'!C273,",","."),0))))</f>
        <v/>
      </c>
      <c r="AE1272" t="str">
        <f>IF(AA1272="","",'Procytrat DF 330'!M273)</f>
        <v/>
      </c>
      <c r="AF1272">
        <f t="shared" si="130"/>
        <v>0</v>
      </c>
      <c r="AG1272" t="str">
        <f t="shared" si="131"/>
        <v/>
      </c>
      <c r="AH1272" t="str">
        <f t="shared" si="132"/>
        <v/>
      </c>
      <c r="AI1272">
        <f t="shared" si="133"/>
        <v>0</v>
      </c>
      <c r="AJ1272">
        <f t="shared" si="134"/>
        <v>0</v>
      </c>
      <c r="AK1272">
        <v>0</v>
      </c>
      <c r="AL1272" t="str">
        <f>IF(AA1272="","",IFERROR(IF(ISNUMBER('Procytrat DF 330'!D273),'Procytrat DF 330'!D273,IF(ISNUMBER(SEARCH("12",'Procytrat DF 330'!D273)),EDATE(AB1272,12),IF(ISNUMBER(SEARCH("6",'Procytrat DF 330'!D273)),EDATE(AB1272,6),IF(ISNUMBER(SEARCH("3",'Procytrat DF 330'!D273)),EDATE(AB1272,3),DATEVALUE('Procytrat DF 330'!D273))))),""))</f>
        <v/>
      </c>
      <c r="AM1272" t="str">
        <f t="shared" ca="1" si="135"/>
        <v/>
      </c>
    </row>
    <row r="1273" spans="27:39" x14ac:dyDescent="0.3">
      <c r="AA1273" t="str">
        <f>IF(COUNTA('Procytrat DF 330'!A274,'Procytrat DF 330'!B274,'Procytrat DF 330'!C274)&gt;0,"DF 330","")</f>
        <v/>
      </c>
      <c r="AB1273" t="str">
        <f>IFERROR(IF(ISNUMBER('Procytrat DF 330'!A274),'Procytrat DF 330'!A274,DATEVALUE('Procytrat DF 330'!A274)),"")</f>
        <v/>
      </c>
      <c r="AC1273" t="str">
        <f>IF(AA1273="","",'Procytrat DF 330'!B274)</f>
        <v/>
      </c>
      <c r="AD1273" t="str">
        <f>IF(AA1273="","",IFERROR(1*'Procytrat DF 330'!C274,IFERROR(_xludf.NUMBERVALUE('Procytrat DF 330'!C274,".",","),IFERROR(_xludf.NUMBERVALUE('Procytrat DF 330'!C274,",","."),0))))</f>
        <v/>
      </c>
      <c r="AE1273" t="str">
        <f>IF(AA1273="","",'Procytrat DF 330'!M274)</f>
        <v/>
      </c>
      <c r="AF1273">
        <f t="shared" si="130"/>
        <v>0</v>
      </c>
      <c r="AG1273" t="str">
        <f t="shared" si="131"/>
        <v/>
      </c>
      <c r="AH1273" t="str">
        <f t="shared" si="132"/>
        <v/>
      </c>
      <c r="AI1273">
        <f t="shared" si="133"/>
        <v>0</v>
      </c>
      <c r="AJ1273">
        <f t="shared" si="134"/>
        <v>0</v>
      </c>
      <c r="AK1273">
        <v>0</v>
      </c>
      <c r="AL1273" t="str">
        <f>IF(AA1273="","",IFERROR(IF(ISNUMBER('Procytrat DF 330'!D274),'Procytrat DF 330'!D274,IF(ISNUMBER(SEARCH("12",'Procytrat DF 330'!D274)),EDATE(AB1273,12),IF(ISNUMBER(SEARCH("6",'Procytrat DF 330'!D274)),EDATE(AB1273,6),IF(ISNUMBER(SEARCH("3",'Procytrat DF 330'!D274)),EDATE(AB1273,3),DATEVALUE('Procytrat DF 330'!D274))))),""))</f>
        <v/>
      </c>
      <c r="AM1273" t="str">
        <f t="shared" ca="1" si="135"/>
        <v/>
      </c>
    </row>
    <row r="1274" spans="27:39" x14ac:dyDescent="0.3">
      <c r="AA1274" t="str">
        <f>IF(COUNTA('Procytrat DF 330'!A275,'Procytrat DF 330'!B275,'Procytrat DF 330'!C275)&gt;0,"DF 330","")</f>
        <v/>
      </c>
      <c r="AB1274" t="str">
        <f>IFERROR(IF(ISNUMBER('Procytrat DF 330'!A275),'Procytrat DF 330'!A275,DATEVALUE('Procytrat DF 330'!A275)),"")</f>
        <v/>
      </c>
      <c r="AC1274" t="str">
        <f>IF(AA1274="","",'Procytrat DF 330'!B275)</f>
        <v/>
      </c>
      <c r="AD1274" t="str">
        <f>IF(AA1274="","",IFERROR(1*'Procytrat DF 330'!C275,IFERROR(_xludf.NUMBERVALUE('Procytrat DF 330'!C275,".",","),IFERROR(_xludf.NUMBERVALUE('Procytrat DF 330'!C275,",","."),0))))</f>
        <v/>
      </c>
      <c r="AE1274" t="str">
        <f>IF(AA1274="","",'Procytrat DF 330'!M275)</f>
        <v/>
      </c>
      <c r="AF1274">
        <f t="shared" si="130"/>
        <v>0</v>
      </c>
      <c r="AG1274" t="str">
        <f t="shared" si="131"/>
        <v/>
      </c>
      <c r="AH1274" t="str">
        <f t="shared" si="132"/>
        <v/>
      </c>
      <c r="AI1274">
        <f t="shared" si="133"/>
        <v>0</v>
      </c>
      <c r="AJ1274">
        <f t="shared" si="134"/>
        <v>0</v>
      </c>
      <c r="AK1274">
        <v>0</v>
      </c>
      <c r="AL1274" t="str">
        <f>IF(AA1274="","",IFERROR(IF(ISNUMBER('Procytrat DF 330'!D275),'Procytrat DF 330'!D275,IF(ISNUMBER(SEARCH("12",'Procytrat DF 330'!D275)),EDATE(AB1274,12),IF(ISNUMBER(SEARCH("6",'Procytrat DF 330'!D275)),EDATE(AB1274,6),IF(ISNUMBER(SEARCH("3",'Procytrat DF 330'!D275)),EDATE(AB1274,3),DATEVALUE('Procytrat DF 330'!D275))))),""))</f>
        <v/>
      </c>
      <c r="AM1274" t="str">
        <f t="shared" ca="1" si="135"/>
        <v/>
      </c>
    </row>
    <row r="1275" spans="27:39" x14ac:dyDescent="0.3">
      <c r="AA1275" t="str">
        <f>IF(COUNTA('Procytrat DF 330'!A276,'Procytrat DF 330'!B276,'Procytrat DF 330'!C276)&gt;0,"DF 330","")</f>
        <v/>
      </c>
      <c r="AB1275" t="str">
        <f>IFERROR(IF(ISNUMBER('Procytrat DF 330'!A276),'Procytrat DF 330'!A276,DATEVALUE('Procytrat DF 330'!A276)),"")</f>
        <v/>
      </c>
      <c r="AC1275" t="str">
        <f>IF(AA1275="","",'Procytrat DF 330'!B276)</f>
        <v/>
      </c>
      <c r="AD1275" t="str">
        <f>IF(AA1275="","",IFERROR(1*'Procytrat DF 330'!C276,IFERROR(_xludf.NUMBERVALUE('Procytrat DF 330'!C276,".",","),IFERROR(_xludf.NUMBERVALUE('Procytrat DF 330'!C276,",","."),0))))</f>
        <v/>
      </c>
      <c r="AE1275" t="str">
        <f>IF(AA1275="","",'Procytrat DF 330'!M276)</f>
        <v/>
      </c>
      <c r="AF1275">
        <f t="shared" si="130"/>
        <v>0</v>
      </c>
      <c r="AG1275" t="str">
        <f t="shared" si="131"/>
        <v/>
      </c>
      <c r="AH1275" t="str">
        <f t="shared" si="132"/>
        <v/>
      </c>
      <c r="AI1275">
        <f t="shared" si="133"/>
        <v>0</v>
      </c>
      <c r="AJ1275">
        <f t="shared" si="134"/>
        <v>0</v>
      </c>
      <c r="AK1275">
        <v>0</v>
      </c>
      <c r="AL1275" t="str">
        <f>IF(AA1275="","",IFERROR(IF(ISNUMBER('Procytrat DF 330'!D276),'Procytrat DF 330'!D276,IF(ISNUMBER(SEARCH("12",'Procytrat DF 330'!D276)),EDATE(AB1275,12),IF(ISNUMBER(SEARCH("6",'Procytrat DF 330'!D276)),EDATE(AB1275,6),IF(ISNUMBER(SEARCH("3",'Procytrat DF 330'!D276)),EDATE(AB1275,3),DATEVALUE('Procytrat DF 330'!D276))))),""))</f>
        <v/>
      </c>
      <c r="AM1275" t="str">
        <f t="shared" ca="1" si="135"/>
        <v/>
      </c>
    </row>
    <row r="1276" spans="27:39" x14ac:dyDescent="0.3">
      <c r="AA1276" t="str">
        <f>IF(COUNTA('Procytrat DF 330'!A277,'Procytrat DF 330'!B277,'Procytrat DF 330'!C277)&gt;0,"DF 330","")</f>
        <v/>
      </c>
      <c r="AB1276" t="str">
        <f>IFERROR(IF(ISNUMBER('Procytrat DF 330'!A277),'Procytrat DF 330'!A277,DATEVALUE('Procytrat DF 330'!A277)),"")</f>
        <v/>
      </c>
      <c r="AC1276" t="str">
        <f>IF(AA1276="","",'Procytrat DF 330'!B277)</f>
        <v/>
      </c>
      <c r="AD1276" t="str">
        <f>IF(AA1276="","",IFERROR(1*'Procytrat DF 330'!C277,IFERROR(_xludf.NUMBERVALUE('Procytrat DF 330'!C277,".",","),IFERROR(_xludf.NUMBERVALUE('Procytrat DF 330'!C277,",","."),0))))</f>
        <v/>
      </c>
      <c r="AE1276" t="str">
        <f>IF(AA1276="","",'Procytrat DF 330'!M277)</f>
        <v/>
      </c>
      <c r="AF1276">
        <f t="shared" si="130"/>
        <v>0</v>
      </c>
      <c r="AG1276" t="str">
        <f t="shared" si="131"/>
        <v/>
      </c>
      <c r="AH1276" t="str">
        <f t="shared" si="132"/>
        <v/>
      </c>
      <c r="AI1276">
        <f t="shared" si="133"/>
        <v>0</v>
      </c>
      <c r="AJ1276">
        <f t="shared" si="134"/>
        <v>0</v>
      </c>
      <c r="AK1276">
        <v>0</v>
      </c>
      <c r="AL1276" t="str">
        <f>IF(AA1276="","",IFERROR(IF(ISNUMBER('Procytrat DF 330'!D277),'Procytrat DF 330'!D277,IF(ISNUMBER(SEARCH("12",'Procytrat DF 330'!D277)),EDATE(AB1276,12),IF(ISNUMBER(SEARCH("6",'Procytrat DF 330'!D277)),EDATE(AB1276,6),IF(ISNUMBER(SEARCH("3",'Procytrat DF 330'!D277)),EDATE(AB1276,3),DATEVALUE('Procytrat DF 330'!D277))))),""))</f>
        <v/>
      </c>
      <c r="AM1276" t="str">
        <f t="shared" ca="1" si="135"/>
        <v/>
      </c>
    </row>
    <row r="1277" spans="27:39" x14ac:dyDescent="0.3">
      <c r="AA1277" t="str">
        <f>IF(COUNTA('Procytrat DF 330'!A278,'Procytrat DF 330'!B278,'Procytrat DF 330'!C278)&gt;0,"DF 330","")</f>
        <v/>
      </c>
      <c r="AB1277" t="str">
        <f>IFERROR(IF(ISNUMBER('Procytrat DF 330'!A278),'Procytrat DF 330'!A278,DATEVALUE('Procytrat DF 330'!A278)),"")</f>
        <v/>
      </c>
      <c r="AC1277" t="str">
        <f>IF(AA1277="","",'Procytrat DF 330'!B278)</f>
        <v/>
      </c>
      <c r="AD1277" t="str">
        <f>IF(AA1277="","",IFERROR(1*'Procytrat DF 330'!C278,IFERROR(_xludf.NUMBERVALUE('Procytrat DF 330'!C278,".",","),IFERROR(_xludf.NUMBERVALUE('Procytrat DF 330'!C278,",","."),0))))</f>
        <v/>
      </c>
      <c r="AE1277" t="str">
        <f>IF(AA1277="","",'Procytrat DF 330'!M278)</f>
        <v/>
      </c>
      <c r="AF1277">
        <f t="shared" si="130"/>
        <v>0</v>
      </c>
      <c r="AG1277" t="str">
        <f t="shared" si="131"/>
        <v/>
      </c>
      <c r="AH1277" t="str">
        <f t="shared" si="132"/>
        <v/>
      </c>
      <c r="AI1277">
        <f t="shared" si="133"/>
        <v>0</v>
      </c>
      <c r="AJ1277">
        <f t="shared" si="134"/>
        <v>0</v>
      </c>
      <c r="AK1277">
        <v>0</v>
      </c>
      <c r="AL1277" t="str">
        <f>IF(AA1277="","",IFERROR(IF(ISNUMBER('Procytrat DF 330'!D278),'Procytrat DF 330'!D278,IF(ISNUMBER(SEARCH("12",'Procytrat DF 330'!D278)),EDATE(AB1277,12),IF(ISNUMBER(SEARCH("6",'Procytrat DF 330'!D278)),EDATE(AB1277,6),IF(ISNUMBER(SEARCH("3",'Procytrat DF 330'!D278)),EDATE(AB1277,3),DATEVALUE('Procytrat DF 330'!D278))))),""))</f>
        <v/>
      </c>
      <c r="AM1277" t="str">
        <f t="shared" ca="1" si="135"/>
        <v/>
      </c>
    </row>
    <row r="1278" spans="27:39" x14ac:dyDescent="0.3">
      <c r="AA1278" t="str">
        <f>IF(COUNTA('Procytrat DF 330'!A279,'Procytrat DF 330'!B279,'Procytrat DF 330'!C279)&gt;0,"DF 330","")</f>
        <v/>
      </c>
      <c r="AB1278" t="str">
        <f>IFERROR(IF(ISNUMBER('Procytrat DF 330'!A279),'Procytrat DF 330'!A279,DATEVALUE('Procytrat DF 330'!A279)),"")</f>
        <v/>
      </c>
      <c r="AC1278" t="str">
        <f>IF(AA1278="","",'Procytrat DF 330'!B279)</f>
        <v/>
      </c>
      <c r="AD1278" t="str">
        <f>IF(AA1278="","",IFERROR(1*'Procytrat DF 330'!C279,IFERROR(_xludf.NUMBERVALUE('Procytrat DF 330'!C279,".",","),IFERROR(_xludf.NUMBERVALUE('Procytrat DF 330'!C279,",","."),0))))</f>
        <v/>
      </c>
      <c r="AE1278" t="str">
        <f>IF(AA1278="","",'Procytrat DF 330'!M279)</f>
        <v/>
      </c>
      <c r="AF1278">
        <f t="shared" si="130"/>
        <v>0</v>
      </c>
      <c r="AG1278" t="str">
        <f t="shared" si="131"/>
        <v/>
      </c>
      <c r="AH1278" t="str">
        <f t="shared" si="132"/>
        <v/>
      </c>
      <c r="AI1278">
        <f t="shared" si="133"/>
        <v>0</v>
      </c>
      <c r="AJ1278">
        <f t="shared" si="134"/>
        <v>0</v>
      </c>
      <c r="AK1278">
        <v>0</v>
      </c>
      <c r="AL1278" t="str">
        <f>IF(AA1278="","",IFERROR(IF(ISNUMBER('Procytrat DF 330'!D279),'Procytrat DF 330'!D279,IF(ISNUMBER(SEARCH("12",'Procytrat DF 330'!D279)),EDATE(AB1278,12),IF(ISNUMBER(SEARCH("6",'Procytrat DF 330'!D279)),EDATE(AB1278,6),IF(ISNUMBER(SEARCH("3",'Procytrat DF 330'!D279)),EDATE(AB1278,3),DATEVALUE('Procytrat DF 330'!D279))))),""))</f>
        <v/>
      </c>
      <c r="AM1278" t="str">
        <f t="shared" ca="1" si="135"/>
        <v/>
      </c>
    </row>
    <row r="1279" spans="27:39" x14ac:dyDescent="0.3">
      <c r="AA1279" t="str">
        <f>IF(COUNTA('Procytrat DF 330'!A280,'Procytrat DF 330'!B280,'Procytrat DF 330'!C280)&gt;0,"DF 330","")</f>
        <v/>
      </c>
      <c r="AB1279" t="str">
        <f>IFERROR(IF(ISNUMBER('Procytrat DF 330'!A280),'Procytrat DF 330'!A280,DATEVALUE('Procytrat DF 330'!A280)),"")</f>
        <v/>
      </c>
      <c r="AC1279" t="str">
        <f>IF(AA1279="","",'Procytrat DF 330'!B280)</f>
        <v/>
      </c>
      <c r="AD1279" t="str">
        <f>IF(AA1279="","",IFERROR(1*'Procytrat DF 330'!C280,IFERROR(_xludf.NUMBERVALUE('Procytrat DF 330'!C280,".",","),IFERROR(_xludf.NUMBERVALUE('Procytrat DF 330'!C280,",","."),0))))</f>
        <v/>
      </c>
      <c r="AE1279" t="str">
        <f>IF(AA1279="","",'Procytrat DF 330'!M280)</f>
        <v/>
      </c>
      <c r="AF1279">
        <f t="shared" si="130"/>
        <v>0</v>
      </c>
      <c r="AG1279" t="str">
        <f t="shared" si="131"/>
        <v/>
      </c>
      <c r="AH1279" t="str">
        <f t="shared" si="132"/>
        <v/>
      </c>
      <c r="AI1279">
        <f t="shared" si="133"/>
        <v>0</v>
      </c>
      <c r="AJ1279">
        <f t="shared" si="134"/>
        <v>0</v>
      </c>
      <c r="AK1279">
        <v>0</v>
      </c>
      <c r="AL1279" t="str">
        <f>IF(AA1279="","",IFERROR(IF(ISNUMBER('Procytrat DF 330'!D280),'Procytrat DF 330'!D280,IF(ISNUMBER(SEARCH("12",'Procytrat DF 330'!D280)),EDATE(AB1279,12),IF(ISNUMBER(SEARCH("6",'Procytrat DF 330'!D280)),EDATE(AB1279,6),IF(ISNUMBER(SEARCH("3",'Procytrat DF 330'!D280)),EDATE(AB1279,3),DATEVALUE('Procytrat DF 330'!D280))))),""))</f>
        <v/>
      </c>
      <c r="AM1279" t="str">
        <f t="shared" ca="1" si="135"/>
        <v/>
      </c>
    </row>
    <row r="1280" spans="27:39" x14ac:dyDescent="0.3">
      <c r="AA1280" t="str">
        <f>IF(COUNTA('Procytrat DF 330'!A281,'Procytrat DF 330'!B281,'Procytrat DF 330'!C281)&gt;0,"DF 330","")</f>
        <v/>
      </c>
      <c r="AB1280" t="str">
        <f>IFERROR(IF(ISNUMBER('Procytrat DF 330'!A281),'Procytrat DF 330'!A281,DATEVALUE('Procytrat DF 330'!A281)),"")</f>
        <v/>
      </c>
      <c r="AC1280" t="str">
        <f>IF(AA1280="","",'Procytrat DF 330'!B281)</f>
        <v/>
      </c>
      <c r="AD1280" t="str">
        <f>IF(AA1280="","",IFERROR(1*'Procytrat DF 330'!C281,IFERROR(_xludf.NUMBERVALUE('Procytrat DF 330'!C281,".",","),IFERROR(_xludf.NUMBERVALUE('Procytrat DF 330'!C281,",","."),0))))</f>
        <v/>
      </c>
      <c r="AE1280" t="str">
        <f>IF(AA1280="","",'Procytrat DF 330'!M281)</f>
        <v/>
      </c>
      <c r="AF1280">
        <f t="shared" si="130"/>
        <v>0</v>
      </c>
      <c r="AG1280" t="str">
        <f t="shared" si="131"/>
        <v/>
      </c>
      <c r="AH1280" t="str">
        <f t="shared" si="132"/>
        <v/>
      </c>
      <c r="AI1280">
        <f t="shared" si="133"/>
        <v>0</v>
      </c>
      <c r="AJ1280">
        <f t="shared" si="134"/>
        <v>0</v>
      </c>
      <c r="AK1280">
        <v>0</v>
      </c>
      <c r="AL1280" t="str">
        <f>IF(AA1280="","",IFERROR(IF(ISNUMBER('Procytrat DF 330'!D281),'Procytrat DF 330'!D281,IF(ISNUMBER(SEARCH("12",'Procytrat DF 330'!D281)),EDATE(AB1280,12),IF(ISNUMBER(SEARCH("6",'Procytrat DF 330'!D281)),EDATE(AB1280,6),IF(ISNUMBER(SEARCH("3",'Procytrat DF 330'!D281)),EDATE(AB1280,3),DATEVALUE('Procytrat DF 330'!D281))))),""))</f>
        <v/>
      </c>
      <c r="AM1280" t="str">
        <f t="shared" ca="1" si="135"/>
        <v/>
      </c>
    </row>
    <row r="1281" spans="27:39" x14ac:dyDescent="0.3">
      <c r="AA1281" t="str">
        <f>IF(COUNTA('Procytrat DF 330'!A282,'Procytrat DF 330'!B282,'Procytrat DF 330'!C282)&gt;0,"DF 330","")</f>
        <v/>
      </c>
      <c r="AB1281" t="str">
        <f>IFERROR(IF(ISNUMBER('Procytrat DF 330'!A282),'Procytrat DF 330'!A282,DATEVALUE('Procytrat DF 330'!A282)),"")</f>
        <v/>
      </c>
      <c r="AC1281" t="str">
        <f>IF(AA1281="","",'Procytrat DF 330'!B282)</f>
        <v/>
      </c>
      <c r="AD1281" t="str">
        <f>IF(AA1281="","",IFERROR(1*'Procytrat DF 330'!C282,IFERROR(_xludf.NUMBERVALUE('Procytrat DF 330'!C282,".",","),IFERROR(_xludf.NUMBERVALUE('Procytrat DF 330'!C282,",","."),0))))</f>
        <v/>
      </c>
      <c r="AE1281" t="str">
        <f>IF(AA1281="","",'Procytrat DF 330'!M282)</f>
        <v/>
      </c>
      <c r="AF1281">
        <f t="shared" si="130"/>
        <v>0</v>
      </c>
      <c r="AG1281" t="str">
        <f t="shared" si="131"/>
        <v/>
      </c>
      <c r="AH1281" t="str">
        <f t="shared" si="132"/>
        <v/>
      </c>
      <c r="AI1281">
        <f t="shared" si="133"/>
        <v>0</v>
      </c>
      <c r="AJ1281">
        <f t="shared" si="134"/>
        <v>0</v>
      </c>
      <c r="AK1281">
        <v>0</v>
      </c>
      <c r="AL1281" t="str">
        <f>IF(AA1281="","",IFERROR(IF(ISNUMBER('Procytrat DF 330'!D282),'Procytrat DF 330'!D282,IF(ISNUMBER(SEARCH("12",'Procytrat DF 330'!D282)),EDATE(AB1281,12),IF(ISNUMBER(SEARCH("6",'Procytrat DF 330'!D282)),EDATE(AB1281,6),IF(ISNUMBER(SEARCH("3",'Procytrat DF 330'!D282)),EDATE(AB1281,3),DATEVALUE('Procytrat DF 330'!D282))))),""))</f>
        <v/>
      </c>
      <c r="AM1281" t="str">
        <f t="shared" ca="1" si="135"/>
        <v/>
      </c>
    </row>
    <row r="1282" spans="27:39" x14ac:dyDescent="0.3">
      <c r="AA1282" t="str">
        <f>IF(COUNTA('Procytrat DF 330'!A283,'Procytrat DF 330'!B283,'Procytrat DF 330'!C283)&gt;0,"DF 330","")</f>
        <v/>
      </c>
      <c r="AB1282" t="str">
        <f>IFERROR(IF(ISNUMBER('Procytrat DF 330'!A283),'Procytrat DF 330'!A283,DATEVALUE('Procytrat DF 330'!A283)),"")</f>
        <v/>
      </c>
      <c r="AC1282" t="str">
        <f>IF(AA1282="","",'Procytrat DF 330'!B283)</f>
        <v/>
      </c>
      <c r="AD1282" t="str">
        <f>IF(AA1282="","",IFERROR(1*'Procytrat DF 330'!C283,IFERROR(_xludf.NUMBERVALUE('Procytrat DF 330'!C283,".",","),IFERROR(_xludf.NUMBERVALUE('Procytrat DF 330'!C283,",","."),0))))</f>
        <v/>
      </c>
      <c r="AE1282" t="str">
        <f>IF(AA1282="","",'Procytrat DF 330'!M283)</f>
        <v/>
      </c>
      <c r="AF1282">
        <f t="shared" ref="AF1282:AF1345" si="136">IF(AA1282="",0,--ISNUMBER(SEARCH("aprovado",AE1282)))</f>
        <v>0</v>
      </c>
      <c r="AG1282" t="str">
        <f t="shared" ref="AG1282:AG1345" si="137">IF(AB1282="","",YEAR(AB1282))</f>
        <v/>
      </c>
      <c r="AH1282" t="str">
        <f t="shared" ref="AH1282:AH1345" si="138">IF(AB1282="","",MONTH(AB1282))</f>
        <v/>
      </c>
      <c r="AI1282">
        <f t="shared" ref="AI1282:AI1345" si="139">IF(AB1282="",0,AB1282+ROW()/1000000)</f>
        <v>0</v>
      </c>
      <c r="AJ1282">
        <f t="shared" ref="AJ1282:AJ1345" si="140">--(AA1282&lt;&gt;"")</f>
        <v>0</v>
      </c>
      <c r="AK1282">
        <v>0</v>
      </c>
      <c r="AL1282" t="str">
        <f>IF(AA1282="","",IFERROR(IF(ISNUMBER('Procytrat DF 330'!D283),'Procytrat DF 330'!D283,IF(ISNUMBER(SEARCH("12",'Procytrat DF 330'!D283)),EDATE(AB1282,12),IF(ISNUMBER(SEARCH("6",'Procytrat DF 330'!D283)),EDATE(AB1282,6),IF(ISNUMBER(SEARCH("3",'Procytrat DF 330'!D283)),EDATE(AB1282,3),DATEVALUE('Procytrat DF 330'!D283))))),""))</f>
        <v/>
      </c>
      <c r="AM1282" t="str">
        <f t="shared" ref="AM1282:AM1345" ca="1" si="141">IF(AND(AJ1282=1,AL1282&lt;&gt;"",AL1282&gt;=TODAY(),AG1282=$W$3),AL1282+ROW()/1000000,"")</f>
        <v/>
      </c>
    </row>
    <row r="1283" spans="27:39" x14ac:dyDescent="0.3">
      <c r="AA1283" t="str">
        <f>IF(COUNTA('Procytrat DF 330'!A284,'Procytrat DF 330'!B284,'Procytrat DF 330'!C284)&gt;0,"DF 330","")</f>
        <v/>
      </c>
      <c r="AB1283" t="str">
        <f>IFERROR(IF(ISNUMBER('Procytrat DF 330'!A284),'Procytrat DF 330'!A284,DATEVALUE('Procytrat DF 330'!A284)),"")</f>
        <v/>
      </c>
      <c r="AC1283" t="str">
        <f>IF(AA1283="","",'Procytrat DF 330'!B284)</f>
        <v/>
      </c>
      <c r="AD1283" t="str">
        <f>IF(AA1283="","",IFERROR(1*'Procytrat DF 330'!C284,IFERROR(_xludf.NUMBERVALUE('Procytrat DF 330'!C284,".",","),IFERROR(_xludf.NUMBERVALUE('Procytrat DF 330'!C284,",","."),0))))</f>
        <v/>
      </c>
      <c r="AE1283" t="str">
        <f>IF(AA1283="","",'Procytrat DF 330'!M284)</f>
        <v/>
      </c>
      <c r="AF1283">
        <f t="shared" si="136"/>
        <v>0</v>
      </c>
      <c r="AG1283" t="str">
        <f t="shared" si="137"/>
        <v/>
      </c>
      <c r="AH1283" t="str">
        <f t="shared" si="138"/>
        <v/>
      </c>
      <c r="AI1283">
        <f t="shared" si="139"/>
        <v>0</v>
      </c>
      <c r="AJ1283">
        <f t="shared" si="140"/>
        <v>0</v>
      </c>
      <c r="AK1283">
        <v>0</v>
      </c>
      <c r="AL1283" t="str">
        <f>IF(AA1283="","",IFERROR(IF(ISNUMBER('Procytrat DF 330'!D284),'Procytrat DF 330'!D284,IF(ISNUMBER(SEARCH("12",'Procytrat DF 330'!D284)),EDATE(AB1283,12),IF(ISNUMBER(SEARCH("6",'Procytrat DF 330'!D284)),EDATE(AB1283,6),IF(ISNUMBER(SEARCH("3",'Procytrat DF 330'!D284)),EDATE(AB1283,3),DATEVALUE('Procytrat DF 330'!D284))))),""))</f>
        <v/>
      </c>
      <c r="AM1283" t="str">
        <f t="shared" ca="1" si="141"/>
        <v/>
      </c>
    </row>
    <row r="1284" spans="27:39" x14ac:dyDescent="0.3">
      <c r="AA1284" t="str">
        <f>IF(COUNTA('Procytrat DF 330'!A285,'Procytrat DF 330'!B285,'Procytrat DF 330'!C285)&gt;0,"DF 330","")</f>
        <v/>
      </c>
      <c r="AB1284" t="str">
        <f>IFERROR(IF(ISNUMBER('Procytrat DF 330'!A285),'Procytrat DF 330'!A285,DATEVALUE('Procytrat DF 330'!A285)),"")</f>
        <v/>
      </c>
      <c r="AC1284" t="str">
        <f>IF(AA1284="","",'Procytrat DF 330'!B285)</f>
        <v/>
      </c>
      <c r="AD1284" t="str">
        <f>IF(AA1284="","",IFERROR(1*'Procytrat DF 330'!C285,IFERROR(_xludf.NUMBERVALUE('Procytrat DF 330'!C285,".",","),IFERROR(_xludf.NUMBERVALUE('Procytrat DF 330'!C285,",","."),0))))</f>
        <v/>
      </c>
      <c r="AE1284" t="str">
        <f>IF(AA1284="","",'Procytrat DF 330'!M285)</f>
        <v/>
      </c>
      <c r="AF1284">
        <f t="shared" si="136"/>
        <v>0</v>
      </c>
      <c r="AG1284" t="str">
        <f t="shared" si="137"/>
        <v/>
      </c>
      <c r="AH1284" t="str">
        <f t="shared" si="138"/>
        <v/>
      </c>
      <c r="AI1284">
        <f t="shared" si="139"/>
        <v>0</v>
      </c>
      <c r="AJ1284">
        <f t="shared" si="140"/>
        <v>0</v>
      </c>
      <c r="AK1284">
        <v>0</v>
      </c>
      <c r="AL1284" t="str">
        <f>IF(AA1284="","",IFERROR(IF(ISNUMBER('Procytrat DF 330'!D285),'Procytrat DF 330'!D285,IF(ISNUMBER(SEARCH("12",'Procytrat DF 330'!D285)),EDATE(AB1284,12),IF(ISNUMBER(SEARCH("6",'Procytrat DF 330'!D285)),EDATE(AB1284,6),IF(ISNUMBER(SEARCH("3",'Procytrat DF 330'!D285)),EDATE(AB1284,3),DATEVALUE('Procytrat DF 330'!D285))))),""))</f>
        <v/>
      </c>
      <c r="AM1284" t="str">
        <f t="shared" ca="1" si="141"/>
        <v/>
      </c>
    </row>
    <row r="1285" spans="27:39" x14ac:dyDescent="0.3">
      <c r="AA1285" t="str">
        <f>IF(COUNTA('Procytrat DF 330'!A286,'Procytrat DF 330'!B286,'Procytrat DF 330'!C286)&gt;0,"DF 330","")</f>
        <v/>
      </c>
      <c r="AB1285" t="str">
        <f>IFERROR(IF(ISNUMBER('Procytrat DF 330'!A286),'Procytrat DF 330'!A286,DATEVALUE('Procytrat DF 330'!A286)),"")</f>
        <v/>
      </c>
      <c r="AC1285" t="str">
        <f>IF(AA1285="","",'Procytrat DF 330'!B286)</f>
        <v/>
      </c>
      <c r="AD1285" t="str">
        <f>IF(AA1285="","",IFERROR(1*'Procytrat DF 330'!C286,IFERROR(_xludf.NUMBERVALUE('Procytrat DF 330'!C286,".",","),IFERROR(_xludf.NUMBERVALUE('Procytrat DF 330'!C286,",","."),0))))</f>
        <v/>
      </c>
      <c r="AE1285" t="str">
        <f>IF(AA1285="","",'Procytrat DF 330'!M286)</f>
        <v/>
      </c>
      <c r="AF1285">
        <f t="shared" si="136"/>
        <v>0</v>
      </c>
      <c r="AG1285" t="str">
        <f t="shared" si="137"/>
        <v/>
      </c>
      <c r="AH1285" t="str">
        <f t="shared" si="138"/>
        <v/>
      </c>
      <c r="AI1285">
        <f t="shared" si="139"/>
        <v>0</v>
      </c>
      <c r="AJ1285">
        <f t="shared" si="140"/>
        <v>0</v>
      </c>
      <c r="AK1285">
        <v>0</v>
      </c>
      <c r="AL1285" t="str">
        <f>IF(AA1285="","",IFERROR(IF(ISNUMBER('Procytrat DF 330'!D286),'Procytrat DF 330'!D286,IF(ISNUMBER(SEARCH("12",'Procytrat DF 330'!D286)),EDATE(AB1285,12),IF(ISNUMBER(SEARCH("6",'Procytrat DF 330'!D286)),EDATE(AB1285,6),IF(ISNUMBER(SEARCH("3",'Procytrat DF 330'!D286)),EDATE(AB1285,3),DATEVALUE('Procytrat DF 330'!D286))))),""))</f>
        <v/>
      </c>
      <c r="AM1285" t="str">
        <f t="shared" ca="1" si="141"/>
        <v/>
      </c>
    </row>
    <row r="1286" spans="27:39" x14ac:dyDescent="0.3">
      <c r="AA1286" t="str">
        <f>IF(COUNTA('Procytrat DF 330'!A287,'Procytrat DF 330'!B287,'Procytrat DF 330'!C287)&gt;0,"DF 330","")</f>
        <v/>
      </c>
      <c r="AB1286" t="str">
        <f>IFERROR(IF(ISNUMBER('Procytrat DF 330'!A287),'Procytrat DF 330'!A287,DATEVALUE('Procytrat DF 330'!A287)),"")</f>
        <v/>
      </c>
      <c r="AC1286" t="str">
        <f>IF(AA1286="","",'Procytrat DF 330'!B287)</f>
        <v/>
      </c>
      <c r="AD1286" t="str">
        <f>IF(AA1286="","",IFERROR(1*'Procytrat DF 330'!C287,IFERROR(_xludf.NUMBERVALUE('Procytrat DF 330'!C287,".",","),IFERROR(_xludf.NUMBERVALUE('Procytrat DF 330'!C287,",","."),0))))</f>
        <v/>
      </c>
      <c r="AE1286" t="str">
        <f>IF(AA1286="","",'Procytrat DF 330'!M287)</f>
        <v/>
      </c>
      <c r="AF1286">
        <f t="shared" si="136"/>
        <v>0</v>
      </c>
      <c r="AG1286" t="str">
        <f t="shared" si="137"/>
        <v/>
      </c>
      <c r="AH1286" t="str">
        <f t="shared" si="138"/>
        <v/>
      </c>
      <c r="AI1286">
        <f t="shared" si="139"/>
        <v>0</v>
      </c>
      <c r="AJ1286">
        <f t="shared" si="140"/>
        <v>0</v>
      </c>
      <c r="AK1286">
        <v>0</v>
      </c>
      <c r="AL1286" t="str">
        <f>IF(AA1286="","",IFERROR(IF(ISNUMBER('Procytrat DF 330'!D287),'Procytrat DF 330'!D287,IF(ISNUMBER(SEARCH("12",'Procytrat DF 330'!D287)),EDATE(AB1286,12),IF(ISNUMBER(SEARCH("6",'Procytrat DF 330'!D287)),EDATE(AB1286,6),IF(ISNUMBER(SEARCH("3",'Procytrat DF 330'!D287)),EDATE(AB1286,3),DATEVALUE('Procytrat DF 330'!D287))))),""))</f>
        <v/>
      </c>
      <c r="AM1286" t="str">
        <f t="shared" ca="1" si="141"/>
        <v/>
      </c>
    </row>
    <row r="1287" spans="27:39" x14ac:dyDescent="0.3">
      <c r="AA1287" t="str">
        <f>IF(COUNTA('Procytrat DF 330'!A288,'Procytrat DF 330'!B288,'Procytrat DF 330'!C288)&gt;0,"DF 330","")</f>
        <v/>
      </c>
      <c r="AB1287" t="str">
        <f>IFERROR(IF(ISNUMBER('Procytrat DF 330'!A288),'Procytrat DF 330'!A288,DATEVALUE('Procytrat DF 330'!A288)),"")</f>
        <v/>
      </c>
      <c r="AC1287" t="str">
        <f>IF(AA1287="","",'Procytrat DF 330'!B288)</f>
        <v/>
      </c>
      <c r="AD1287" t="str">
        <f>IF(AA1287="","",IFERROR(1*'Procytrat DF 330'!C288,IFERROR(_xludf.NUMBERVALUE('Procytrat DF 330'!C288,".",","),IFERROR(_xludf.NUMBERVALUE('Procytrat DF 330'!C288,",","."),0))))</f>
        <v/>
      </c>
      <c r="AE1287" t="str">
        <f>IF(AA1287="","",'Procytrat DF 330'!M288)</f>
        <v/>
      </c>
      <c r="AF1287">
        <f t="shared" si="136"/>
        <v>0</v>
      </c>
      <c r="AG1287" t="str">
        <f t="shared" si="137"/>
        <v/>
      </c>
      <c r="AH1287" t="str">
        <f t="shared" si="138"/>
        <v/>
      </c>
      <c r="AI1287">
        <f t="shared" si="139"/>
        <v>0</v>
      </c>
      <c r="AJ1287">
        <f t="shared" si="140"/>
        <v>0</v>
      </c>
      <c r="AK1287">
        <v>0</v>
      </c>
      <c r="AL1287" t="str">
        <f>IF(AA1287="","",IFERROR(IF(ISNUMBER('Procytrat DF 330'!D288),'Procytrat DF 330'!D288,IF(ISNUMBER(SEARCH("12",'Procytrat DF 330'!D288)),EDATE(AB1287,12),IF(ISNUMBER(SEARCH("6",'Procytrat DF 330'!D288)),EDATE(AB1287,6),IF(ISNUMBER(SEARCH("3",'Procytrat DF 330'!D288)),EDATE(AB1287,3),DATEVALUE('Procytrat DF 330'!D288))))),""))</f>
        <v/>
      </c>
      <c r="AM1287" t="str">
        <f t="shared" ca="1" si="141"/>
        <v/>
      </c>
    </row>
    <row r="1288" spans="27:39" x14ac:dyDescent="0.3">
      <c r="AA1288" t="str">
        <f>IF(COUNTA('Procytrat DF 330'!A289,'Procytrat DF 330'!B289,'Procytrat DF 330'!C289)&gt;0,"DF 330","")</f>
        <v/>
      </c>
      <c r="AB1288" t="str">
        <f>IFERROR(IF(ISNUMBER('Procytrat DF 330'!A289),'Procytrat DF 330'!A289,DATEVALUE('Procytrat DF 330'!A289)),"")</f>
        <v/>
      </c>
      <c r="AC1288" t="str">
        <f>IF(AA1288="","",'Procytrat DF 330'!B289)</f>
        <v/>
      </c>
      <c r="AD1288" t="str">
        <f>IF(AA1288="","",IFERROR(1*'Procytrat DF 330'!C289,IFERROR(_xludf.NUMBERVALUE('Procytrat DF 330'!C289,".",","),IFERROR(_xludf.NUMBERVALUE('Procytrat DF 330'!C289,",","."),0))))</f>
        <v/>
      </c>
      <c r="AE1288" t="str">
        <f>IF(AA1288="","",'Procytrat DF 330'!M289)</f>
        <v/>
      </c>
      <c r="AF1288">
        <f t="shared" si="136"/>
        <v>0</v>
      </c>
      <c r="AG1288" t="str">
        <f t="shared" si="137"/>
        <v/>
      </c>
      <c r="AH1288" t="str">
        <f t="shared" si="138"/>
        <v/>
      </c>
      <c r="AI1288">
        <f t="shared" si="139"/>
        <v>0</v>
      </c>
      <c r="AJ1288">
        <f t="shared" si="140"/>
        <v>0</v>
      </c>
      <c r="AK1288">
        <v>0</v>
      </c>
      <c r="AL1288" t="str">
        <f>IF(AA1288="","",IFERROR(IF(ISNUMBER('Procytrat DF 330'!D289),'Procytrat DF 330'!D289,IF(ISNUMBER(SEARCH("12",'Procytrat DF 330'!D289)),EDATE(AB1288,12),IF(ISNUMBER(SEARCH("6",'Procytrat DF 330'!D289)),EDATE(AB1288,6),IF(ISNUMBER(SEARCH("3",'Procytrat DF 330'!D289)),EDATE(AB1288,3),DATEVALUE('Procytrat DF 330'!D289))))),""))</f>
        <v/>
      </c>
      <c r="AM1288" t="str">
        <f t="shared" ca="1" si="141"/>
        <v/>
      </c>
    </row>
    <row r="1289" spans="27:39" x14ac:dyDescent="0.3">
      <c r="AA1289" t="str">
        <f>IF(COUNTA('Procytrat DF 330'!A290,'Procytrat DF 330'!B290,'Procytrat DF 330'!C290)&gt;0,"DF 330","")</f>
        <v/>
      </c>
      <c r="AB1289" t="str">
        <f>IFERROR(IF(ISNUMBER('Procytrat DF 330'!A290),'Procytrat DF 330'!A290,DATEVALUE('Procytrat DF 330'!A290)),"")</f>
        <v/>
      </c>
      <c r="AC1289" t="str">
        <f>IF(AA1289="","",'Procytrat DF 330'!B290)</f>
        <v/>
      </c>
      <c r="AD1289" t="str">
        <f>IF(AA1289="","",IFERROR(1*'Procytrat DF 330'!C290,IFERROR(_xludf.NUMBERVALUE('Procytrat DF 330'!C290,".",","),IFERROR(_xludf.NUMBERVALUE('Procytrat DF 330'!C290,",","."),0))))</f>
        <v/>
      </c>
      <c r="AE1289" t="str">
        <f>IF(AA1289="","",'Procytrat DF 330'!M290)</f>
        <v/>
      </c>
      <c r="AF1289">
        <f t="shared" si="136"/>
        <v>0</v>
      </c>
      <c r="AG1289" t="str">
        <f t="shared" si="137"/>
        <v/>
      </c>
      <c r="AH1289" t="str">
        <f t="shared" si="138"/>
        <v/>
      </c>
      <c r="AI1289">
        <f t="shared" si="139"/>
        <v>0</v>
      </c>
      <c r="AJ1289">
        <f t="shared" si="140"/>
        <v>0</v>
      </c>
      <c r="AK1289">
        <v>0</v>
      </c>
      <c r="AL1289" t="str">
        <f>IF(AA1289="","",IFERROR(IF(ISNUMBER('Procytrat DF 330'!D290),'Procytrat DF 330'!D290,IF(ISNUMBER(SEARCH("12",'Procytrat DF 330'!D290)),EDATE(AB1289,12),IF(ISNUMBER(SEARCH("6",'Procytrat DF 330'!D290)),EDATE(AB1289,6),IF(ISNUMBER(SEARCH("3",'Procytrat DF 330'!D290)),EDATE(AB1289,3),DATEVALUE('Procytrat DF 330'!D290))))),""))</f>
        <v/>
      </c>
      <c r="AM1289" t="str">
        <f t="shared" ca="1" si="141"/>
        <v/>
      </c>
    </row>
    <row r="1290" spans="27:39" x14ac:dyDescent="0.3">
      <c r="AA1290" t="str">
        <f>IF(COUNTA('Procytrat DF 330'!A291,'Procytrat DF 330'!B291,'Procytrat DF 330'!C291)&gt;0,"DF 330","")</f>
        <v/>
      </c>
      <c r="AB1290" t="str">
        <f>IFERROR(IF(ISNUMBER('Procytrat DF 330'!A291),'Procytrat DF 330'!A291,DATEVALUE('Procytrat DF 330'!A291)),"")</f>
        <v/>
      </c>
      <c r="AC1290" t="str">
        <f>IF(AA1290="","",'Procytrat DF 330'!B291)</f>
        <v/>
      </c>
      <c r="AD1290" t="str">
        <f>IF(AA1290="","",IFERROR(1*'Procytrat DF 330'!C291,IFERROR(_xludf.NUMBERVALUE('Procytrat DF 330'!C291,".",","),IFERROR(_xludf.NUMBERVALUE('Procytrat DF 330'!C291,",","."),0))))</f>
        <v/>
      </c>
      <c r="AE1290" t="str">
        <f>IF(AA1290="","",'Procytrat DF 330'!M291)</f>
        <v/>
      </c>
      <c r="AF1290">
        <f t="shared" si="136"/>
        <v>0</v>
      </c>
      <c r="AG1290" t="str">
        <f t="shared" si="137"/>
        <v/>
      </c>
      <c r="AH1290" t="str">
        <f t="shared" si="138"/>
        <v/>
      </c>
      <c r="AI1290">
        <f t="shared" si="139"/>
        <v>0</v>
      </c>
      <c r="AJ1290">
        <f t="shared" si="140"/>
        <v>0</v>
      </c>
      <c r="AK1290">
        <v>0</v>
      </c>
      <c r="AL1290" t="str">
        <f>IF(AA1290="","",IFERROR(IF(ISNUMBER('Procytrat DF 330'!D291),'Procytrat DF 330'!D291,IF(ISNUMBER(SEARCH("12",'Procytrat DF 330'!D291)),EDATE(AB1290,12),IF(ISNUMBER(SEARCH("6",'Procytrat DF 330'!D291)),EDATE(AB1290,6),IF(ISNUMBER(SEARCH("3",'Procytrat DF 330'!D291)),EDATE(AB1290,3),DATEVALUE('Procytrat DF 330'!D291))))),""))</f>
        <v/>
      </c>
      <c r="AM1290" t="str">
        <f t="shared" ca="1" si="141"/>
        <v/>
      </c>
    </row>
    <row r="1291" spans="27:39" x14ac:dyDescent="0.3">
      <c r="AA1291" t="str">
        <f>IF(COUNTA('Procytrat DF 330'!A292,'Procytrat DF 330'!B292,'Procytrat DF 330'!C292)&gt;0,"DF 330","")</f>
        <v/>
      </c>
      <c r="AB1291" t="str">
        <f>IFERROR(IF(ISNUMBER('Procytrat DF 330'!A292),'Procytrat DF 330'!A292,DATEVALUE('Procytrat DF 330'!A292)),"")</f>
        <v/>
      </c>
      <c r="AC1291" t="str">
        <f>IF(AA1291="","",'Procytrat DF 330'!B292)</f>
        <v/>
      </c>
      <c r="AD1291" t="str">
        <f>IF(AA1291="","",IFERROR(1*'Procytrat DF 330'!C292,IFERROR(_xludf.NUMBERVALUE('Procytrat DF 330'!C292,".",","),IFERROR(_xludf.NUMBERVALUE('Procytrat DF 330'!C292,",","."),0))))</f>
        <v/>
      </c>
      <c r="AE1291" t="str">
        <f>IF(AA1291="","",'Procytrat DF 330'!M292)</f>
        <v/>
      </c>
      <c r="AF1291">
        <f t="shared" si="136"/>
        <v>0</v>
      </c>
      <c r="AG1291" t="str">
        <f t="shared" si="137"/>
        <v/>
      </c>
      <c r="AH1291" t="str">
        <f t="shared" si="138"/>
        <v/>
      </c>
      <c r="AI1291">
        <f t="shared" si="139"/>
        <v>0</v>
      </c>
      <c r="AJ1291">
        <f t="shared" si="140"/>
        <v>0</v>
      </c>
      <c r="AK1291">
        <v>0</v>
      </c>
      <c r="AL1291" t="str">
        <f>IF(AA1291="","",IFERROR(IF(ISNUMBER('Procytrat DF 330'!D292),'Procytrat DF 330'!D292,IF(ISNUMBER(SEARCH("12",'Procytrat DF 330'!D292)),EDATE(AB1291,12),IF(ISNUMBER(SEARCH("6",'Procytrat DF 330'!D292)),EDATE(AB1291,6),IF(ISNUMBER(SEARCH("3",'Procytrat DF 330'!D292)),EDATE(AB1291,3),DATEVALUE('Procytrat DF 330'!D292))))),""))</f>
        <v/>
      </c>
      <c r="AM1291" t="str">
        <f t="shared" ca="1" si="141"/>
        <v/>
      </c>
    </row>
    <row r="1292" spans="27:39" x14ac:dyDescent="0.3">
      <c r="AA1292" t="str">
        <f>IF(COUNTA('Procytrat DF 330'!A293,'Procytrat DF 330'!B293,'Procytrat DF 330'!C293)&gt;0,"DF 330","")</f>
        <v/>
      </c>
      <c r="AB1292" t="str">
        <f>IFERROR(IF(ISNUMBER('Procytrat DF 330'!A293),'Procytrat DF 330'!A293,DATEVALUE('Procytrat DF 330'!A293)),"")</f>
        <v/>
      </c>
      <c r="AC1292" t="str">
        <f>IF(AA1292="","",'Procytrat DF 330'!B293)</f>
        <v/>
      </c>
      <c r="AD1292" t="str">
        <f>IF(AA1292="","",IFERROR(1*'Procytrat DF 330'!C293,IFERROR(_xludf.NUMBERVALUE('Procytrat DF 330'!C293,".",","),IFERROR(_xludf.NUMBERVALUE('Procytrat DF 330'!C293,",","."),0))))</f>
        <v/>
      </c>
      <c r="AE1292" t="str">
        <f>IF(AA1292="","",'Procytrat DF 330'!M293)</f>
        <v/>
      </c>
      <c r="AF1292">
        <f t="shared" si="136"/>
        <v>0</v>
      </c>
      <c r="AG1292" t="str">
        <f t="shared" si="137"/>
        <v/>
      </c>
      <c r="AH1292" t="str">
        <f t="shared" si="138"/>
        <v/>
      </c>
      <c r="AI1292">
        <f t="shared" si="139"/>
        <v>0</v>
      </c>
      <c r="AJ1292">
        <f t="shared" si="140"/>
        <v>0</v>
      </c>
      <c r="AK1292">
        <v>0</v>
      </c>
      <c r="AL1292" t="str">
        <f>IF(AA1292="","",IFERROR(IF(ISNUMBER('Procytrat DF 330'!D293),'Procytrat DF 330'!D293,IF(ISNUMBER(SEARCH("12",'Procytrat DF 330'!D293)),EDATE(AB1292,12),IF(ISNUMBER(SEARCH("6",'Procytrat DF 330'!D293)),EDATE(AB1292,6),IF(ISNUMBER(SEARCH("3",'Procytrat DF 330'!D293)),EDATE(AB1292,3),DATEVALUE('Procytrat DF 330'!D293))))),""))</f>
        <v/>
      </c>
      <c r="AM1292" t="str">
        <f t="shared" ca="1" si="141"/>
        <v/>
      </c>
    </row>
    <row r="1293" spans="27:39" x14ac:dyDescent="0.3">
      <c r="AA1293" t="str">
        <f>IF(COUNTA('Procytrat DF 330'!A294,'Procytrat DF 330'!B294,'Procytrat DF 330'!C294)&gt;0,"DF 330","")</f>
        <v/>
      </c>
      <c r="AB1293" t="str">
        <f>IFERROR(IF(ISNUMBER('Procytrat DF 330'!A294),'Procytrat DF 330'!A294,DATEVALUE('Procytrat DF 330'!A294)),"")</f>
        <v/>
      </c>
      <c r="AC1293" t="str">
        <f>IF(AA1293="","",'Procytrat DF 330'!B294)</f>
        <v/>
      </c>
      <c r="AD1293" t="str">
        <f>IF(AA1293="","",IFERROR(1*'Procytrat DF 330'!C294,IFERROR(_xludf.NUMBERVALUE('Procytrat DF 330'!C294,".",","),IFERROR(_xludf.NUMBERVALUE('Procytrat DF 330'!C294,",","."),0))))</f>
        <v/>
      </c>
      <c r="AE1293" t="str">
        <f>IF(AA1293="","",'Procytrat DF 330'!M294)</f>
        <v/>
      </c>
      <c r="AF1293">
        <f t="shared" si="136"/>
        <v>0</v>
      </c>
      <c r="AG1293" t="str">
        <f t="shared" si="137"/>
        <v/>
      </c>
      <c r="AH1293" t="str">
        <f t="shared" si="138"/>
        <v/>
      </c>
      <c r="AI1293">
        <f t="shared" si="139"/>
        <v>0</v>
      </c>
      <c r="AJ1293">
        <f t="shared" si="140"/>
        <v>0</v>
      </c>
      <c r="AK1293">
        <v>0</v>
      </c>
      <c r="AL1293" t="str">
        <f>IF(AA1293="","",IFERROR(IF(ISNUMBER('Procytrat DF 330'!D294),'Procytrat DF 330'!D294,IF(ISNUMBER(SEARCH("12",'Procytrat DF 330'!D294)),EDATE(AB1293,12),IF(ISNUMBER(SEARCH("6",'Procytrat DF 330'!D294)),EDATE(AB1293,6),IF(ISNUMBER(SEARCH("3",'Procytrat DF 330'!D294)),EDATE(AB1293,3),DATEVALUE('Procytrat DF 330'!D294))))),""))</f>
        <v/>
      </c>
      <c r="AM1293" t="str">
        <f t="shared" ca="1" si="141"/>
        <v/>
      </c>
    </row>
    <row r="1294" spans="27:39" x14ac:dyDescent="0.3">
      <c r="AA1294" t="str">
        <f>IF(COUNTA('Procytrat DF 330'!A295,'Procytrat DF 330'!B295,'Procytrat DF 330'!C295)&gt;0,"DF 330","")</f>
        <v/>
      </c>
      <c r="AB1294" t="str">
        <f>IFERROR(IF(ISNUMBER('Procytrat DF 330'!A295),'Procytrat DF 330'!A295,DATEVALUE('Procytrat DF 330'!A295)),"")</f>
        <v/>
      </c>
      <c r="AC1294" t="str">
        <f>IF(AA1294="","",'Procytrat DF 330'!B295)</f>
        <v/>
      </c>
      <c r="AD1294" t="str">
        <f>IF(AA1294="","",IFERROR(1*'Procytrat DF 330'!C295,IFERROR(_xludf.NUMBERVALUE('Procytrat DF 330'!C295,".",","),IFERROR(_xludf.NUMBERVALUE('Procytrat DF 330'!C295,",","."),0))))</f>
        <v/>
      </c>
      <c r="AE1294" t="str">
        <f>IF(AA1294="","",'Procytrat DF 330'!M295)</f>
        <v/>
      </c>
      <c r="AF1294">
        <f t="shared" si="136"/>
        <v>0</v>
      </c>
      <c r="AG1294" t="str">
        <f t="shared" si="137"/>
        <v/>
      </c>
      <c r="AH1294" t="str">
        <f t="shared" si="138"/>
        <v/>
      </c>
      <c r="AI1294">
        <f t="shared" si="139"/>
        <v>0</v>
      </c>
      <c r="AJ1294">
        <f t="shared" si="140"/>
        <v>0</v>
      </c>
      <c r="AK1294">
        <v>0</v>
      </c>
      <c r="AL1294" t="str">
        <f>IF(AA1294="","",IFERROR(IF(ISNUMBER('Procytrat DF 330'!D295),'Procytrat DF 330'!D295,IF(ISNUMBER(SEARCH("12",'Procytrat DF 330'!D295)),EDATE(AB1294,12),IF(ISNUMBER(SEARCH("6",'Procytrat DF 330'!D295)),EDATE(AB1294,6),IF(ISNUMBER(SEARCH("3",'Procytrat DF 330'!D295)),EDATE(AB1294,3),DATEVALUE('Procytrat DF 330'!D295))))),""))</f>
        <v/>
      </c>
      <c r="AM1294" t="str">
        <f t="shared" ca="1" si="141"/>
        <v/>
      </c>
    </row>
    <row r="1295" spans="27:39" x14ac:dyDescent="0.3">
      <c r="AA1295" t="str">
        <f>IF(COUNTA('Procytrat DF 330'!A296,'Procytrat DF 330'!B296,'Procytrat DF 330'!C296)&gt;0,"DF 330","")</f>
        <v/>
      </c>
      <c r="AB1295" t="str">
        <f>IFERROR(IF(ISNUMBER('Procytrat DF 330'!A296),'Procytrat DF 330'!A296,DATEVALUE('Procytrat DF 330'!A296)),"")</f>
        <v/>
      </c>
      <c r="AC1295" t="str">
        <f>IF(AA1295="","",'Procytrat DF 330'!B296)</f>
        <v/>
      </c>
      <c r="AD1295" t="str">
        <f>IF(AA1295="","",IFERROR(1*'Procytrat DF 330'!C296,IFERROR(_xludf.NUMBERVALUE('Procytrat DF 330'!C296,".",","),IFERROR(_xludf.NUMBERVALUE('Procytrat DF 330'!C296,",","."),0))))</f>
        <v/>
      </c>
      <c r="AE1295" t="str">
        <f>IF(AA1295="","",'Procytrat DF 330'!M296)</f>
        <v/>
      </c>
      <c r="AF1295">
        <f t="shared" si="136"/>
        <v>0</v>
      </c>
      <c r="AG1295" t="str">
        <f t="shared" si="137"/>
        <v/>
      </c>
      <c r="AH1295" t="str">
        <f t="shared" si="138"/>
        <v/>
      </c>
      <c r="AI1295">
        <f t="shared" si="139"/>
        <v>0</v>
      </c>
      <c r="AJ1295">
        <f t="shared" si="140"/>
        <v>0</v>
      </c>
      <c r="AK1295">
        <v>0</v>
      </c>
      <c r="AL1295" t="str">
        <f>IF(AA1295="","",IFERROR(IF(ISNUMBER('Procytrat DF 330'!D296),'Procytrat DF 330'!D296,IF(ISNUMBER(SEARCH("12",'Procytrat DF 330'!D296)),EDATE(AB1295,12),IF(ISNUMBER(SEARCH("6",'Procytrat DF 330'!D296)),EDATE(AB1295,6),IF(ISNUMBER(SEARCH("3",'Procytrat DF 330'!D296)),EDATE(AB1295,3),DATEVALUE('Procytrat DF 330'!D296))))),""))</f>
        <v/>
      </c>
      <c r="AM1295" t="str">
        <f t="shared" ca="1" si="141"/>
        <v/>
      </c>
    </row>
    <row r="1296" spans="27:39" x14ac:dyDescent="0.3">
      <c r="AA1296" t="str">
        <f>IF(COUNTA('Procytrat DF 330'!A297,'Procytrat DF 330'!B297,'Procytrat DF 330'!C297)&gt;0,"DF 330","")</f>
        <v/>
      </c>
      <c r="AB1296" t="str">
        <f>IFERROR(IF(ISNUMBER('Procytrat DF 330'!A297),'Procytrat DF 330'!A297,DATEVALUE('Procytrat DF 330'!A297)),"")</f>
        <v/>
      </c>
      <c r="AC1296" t="str">
        <f>IF(AA1296="","",'Procytrat DF 330'!B297)</f>
        <v/>
      </c>
      <c r="AD1296" t="str">
        <f>IF(AA1296="","",IFERROR(1*'Procytrat DF 330'!C297,IFERROR(_xludf.NUMBERVALUE('Procytrat DF 330'!C297,".",","),IFERROR(_xludf.NUMBERVALUE('Procytrat DF 330'!C297,",","."),0))))</f>
        <v/>
      </c>
      <c r="AE1296" t="str">
        <f>IF(AA1296="","",'Procytrat DF 330'!M297)</f>
        <v/>
      </c>
      <c r="AF1296">
        <f t="shared" si="136"/>
        <v>0</v>
      </c>
      <c r="AG1296" t="str">
        <f t="shared" si="137"/>
        <v/>
      </c>
      <c r="AH1296" t="str">
        <f t="shared" si="138"/>
        <v/>
      </c>
      <c r="AI1296">
        <f t="shared" si="139"/>
        <v>0</v>
      </c>
      <c r="AJ1296">
        <f t="shared" si="140"/>
        <v>0</v>
      </c>
      <c r="AK1296">
        <v>0</v>
      </c>
      <c r="AL1296" t="str">
        <f>IF(AA1296="","",IFERROR(IF(ISNUMBER('Procytrat DF 330'!D297),'Procytrat DF 330'!D297,IF(ISNUMBER(SEARCH("12",'Procytrat DF 330'!D297)),EDATE(AB1296,12),IF(ISNUMBER(SEARCH("6",'Procytrat DF 330'!D297)),EDATE(AB1296,6),IF(ISNUMBER(SEARCH("3",'Procytrat DF 330'!D297)),EDATE(AB1296,3),DATEVALUE('Procytrat DF 330'!D297))))),""))</f>
        <v/>
      </c>
      <c r="AM1296" t="str">
        <f t="shared" ca="1" si="141"/>
        <v/>
      </c>
    </row>
    <row r="1297" spans="27:39" x14ac:dyDescent="0.3">
      <c r="AA1297" t="str">
        <f>IF(COUNTA('Procytrat DF 330'!A298,'Procytrat DF 330'!B298,'Procytrat DF 330'!C298)&gt;0,"DF 330","")</f>
        <v/>
      </c>
      <c r="AB1297" t="str">
        <f>IFERROR(IF(ISNUMBER('Procytrat DF 330'!A298),'Procytrat DF 330'!A298,DATEVALUE('Procytrat DF 330'!A298)),"")</f>
        <v/>
      </c>
      <c r="AC1297" t="str">
        <f>IF(AA1297="","",'Procytrat DF 330'!B298)</f>
        <v/>
      </c>
      <c r="AD1297" t="str">
        <f>IF(AA1297="","",IFERROR(1*'Procytrat DF 330'!C298,IFERROR(_xludf.NUMBERVALUE('Procytrat DF 330'!C298,".",","),IFERROR(_xludf.NUMBERVALUE('Procytrat DF 330'!C298,",","."),0))))</f>
        <v/>
      </c>
      <c r="AE1297" t="str">
        <f>IF(AA1297="","",'Procytrat DF 330'!M298)</f>
        <v/>
      </c>
      <c r="AF1297">
        <f t="shared" si="136"/>
        <v>0</v>
      </c>
      <c r="AG1297" t="str">
        <f t="shared" si="137"/>
        <v/>
      </c>
      <c r="AH1297" t="str">
        <f t="shared" si="138"/>
        <v/>
      </c>
      <c r="AI1297">
        <f t="shared" si="139"/>
        <v>0</v>
      </c>
      <c r="AJ1297">
        <f t="shared" si="140"/>
        <v>0</v>
      </c>
      <c r="AK1297">
        <v>0</v>
      </c>
      <c r="AL1297" t="str">
        <f>IF(AA1297="","",IFERROR(IF(ISNUMBER('Procytrat DF 330'!D298),'Procytrat DF 330'!D298,IF(ISNUMBER(SEARCH("12",'Procytrat DF 330'!D298)),EDATE(AB1297,12),IF(ISNUMBER(SEARCH("6",'Procytrat DF 330'!D298)),EDATE(AB1297,6),IF(ISNUMBER(SEARCH("3",'Procytrat DF 330'!D298)),EDATE(AB1297,3),DATEVALUE('Procytrat DF 330'!D298))))),""))</f>
        <v/>
      </c>
      <c r="AM1297" t="str">
        <f t="shared" ca="1" si="141"/>
        <v/>
      </c>
    </row>
    <row r="1298" spans="27:39" x14ac:dyDescent="0.3">
      <c r="AA1298" t="str">
        <f>IF(COUNTA('Procytrat DF 330'!A299,'Procytrat DF 330'!B299,'Procytrat DF 330'!C299)&gt;0,"DF 330","")</f>
        <v/>
      </c>
      <c r="AB1298" t="str">
        <f>IFERROR(IF(ISNUMBER('Procytrat DF 330'!A299),'Procytrat DF 330'!A299,DATEVALUE('Procytrat DF 330'!A299)),"")</f>
        <v/>
      </c>
      <c r="AC1298" t="str">
        <f>IF(AA1298="","",'Procytrat DF 330'!B299)</f>
        <v/>
      </c>
      <c r="AD1298" t="str">
        <f>IF(AA1298="","",IFERROR(1*'Procytrat DF 330'!C299,IFERROR(_xludf.NUMBERVALUE('Procytrat DF 330'!C299,".",","),IFERROR(_xludf.NUMBERVALUE('Procytrat DF 330'!C299,",","."),0))))</f>
        <v/>
      </c>
      <c r="AE1298" t="str">
        <f>IF(AA1298="","",'Procytrat DF 330'!M299)</f>
        <v/>
      </c>
      <c r="AF1298">
        <f t="shared" si="136"/>
        <v>0</v>
      </c>
      <c r="AG1298" t="str">
        <f t="shared" si="137"/>
        <v/>
      </c>
      <c r="AH1298" t="str">
        <f t="shared" si="138"/>
        <v/>
      </c>
      <c r="AI1298">
        <f t="shared" si="139"/>
        <v>0</v>
      </c>
      <c r="AJ1298">
        <f t="shared" si="140"/>
        <v>0</v>
      </c>
      <c r="AK1298">
        <v>0</v>
      </c>
      <c r="AL1298" t="str">
        <f>IF(AA1298="","",IFERROR(IF(ISNUMBER('Procytrat DF 330'!D299),'Procytrat DF 330'!D299,IF(ISNUMBER(SEARCH("12",'Procytrat DF 330'!D299)),EDATE(AB1298,12),IF(ISNUMBER(SEARCH("6",'Procytrat DF 330'!D299)),EDATE(AB1298,6),IF(ISNUMBER(SEARCH("3",'Procytrat DF 330'!D299)),EDATE(AB1298,3),DATEVALUE('Procytrat DF 330'!D299))))),""))</f>
        <v/>
      </c>
      <c r="AM1298" t="str">
        <f t="shared" ca="1" si="141"/>
        <v/>
      </c>
    </row>
    <row r="1299" spans="27:39" x14ac:dyDescent="0.3">
      <c r="AA1299" t="str">
        <f>IF(COUNTA('Procytrat DF 330'!A300,'Procytrat DF 330'!B300,'Procytrat DF 330'!C300)&gt;0,"DF 330","")</f>
        <v/>
      </c>
      <c r="AB1299" t="str">
        <f>IFERROR(IF(ISNUMBER('Procytrat DF 330'!A300),'Procytrat DF 330'!A300,DATEVALUE('Procytrat DF 330'!A300)),"")</f>
        <v/>
      </c>
      <c r="AC1299" t="str">
        <f>IF(AA1299="","",'Procytrat DF 330'!B300)</f>
        <v/>
      </c>
      <c r="AD1299" t="str">
        <f>IF(AA1299="","",IFERROR(1*'Procytrat DF 330'!C300,IFERROR(_xludf.NUMBERVALUE('Procytrat DF 330'!C300,".",","),IFERROR(_xludf.NUMBERVALUE('Procytrat DF 330'!C300,",","."),0))))</f>
        <v/>
      </c>
      <c r="AE1299" t="str">
        <f>IF(AA1299="","",'Procytrat DF 330'!M300)</f>
        <v/>
      </c>
      <c r="AF1299">
        <f t="shared" si="136"/>
        <v>0</v>
      </c>
      <c r="AG1299" t="str">
        <f t="shared" si="137"/>
        <v/>
      </c>
      <c r="AH1299" t="str">
        <f t="shared" si="138"/>
        <v/>
      </c>
      <c r="AI1299">
        <f t="shared" si="139"/>
        <v>0</v>
      </c>
      <c r="AJ1299">
        <f t="shared" si="140"/>
        <v>0</v>
      </c>
      <c r="AK1299">
        <v>0</v>
      </c>
      <c r="AL1299" t="str">
        <f>IF(AA1299="","",IFERROR(IF(ISNUMBER('Procytrat DF 330'!D300),'Procytrat DF 330'!D300,IF(ISNUMBER(SEARCH("12",'Procytrat DF 330'!D300)),EDATE(AB1299,12),IF(ISNUMBER(SEARCH("6",'Procytrat DF 330'!D300)),EDATE(AB1299,6),IF(ISNUMBER(SEARCH("3",'Procytrat DF 330'!D300)),EDATE(AB1299,3),DATEVALUE('Procytrat DF 330'!D300))))),""))</f>
        <v/>
      </c>
      <c r="AM1299" t="str">
        <f t="shared" ca="1" si="141"/>
        <v/>
      </c>
    </row>
    <row r="1300" spans="27:39" x14ac:dyDescent="0.3">
      <c r="AA1300" t="str">
        <f>IF(COUNTA('Procytrat DF 330'!A301,'Procytrat DF 330'!B301,'Procytrat DF 330'!C301)&gt;0,"DF 330","")</f>
        <v/>
      </c>
      <c r="AB1300" t="str">
        <f>IFERROR(IF(ISNUMBER('Procytrat DF 330'!A301),'Procytrat DF 330'!A301,DATEVALUE('Procytrat DF 330'!A301)),"")</f>
        <v/>
      </c>
      <c r="AC1300" t="str">
        <f>IF(AA1300="","",'Procytrat DF 330'!B301)</f>
        <v/>
      </c>
      <c r="AD1300" t="str">
        <f>IF(AA1300="","",IFERROR(1*'Procytrat DF 330'!C301,IFERROR(_xludf.NUMBERVALUE('Procytrat DF 330'!C301,".",","),IFERROR(_xludf.NUMBERVALUE('Procytrat DF 330'!C301,",","."),0))))</f>
        <v/>
      </c>
      <c r="AE1300" t="str">
        <f>IF(AA1300="","",'Procytrat DF 330'!M301)</f>
        <v/>
      </c>
      <c r="AF1300">
        <f t="shared" si="136"/>
        <v>0</v>
      </c>
      <c r="AG1300" t="str">
        <f t="shared" si="137"/>
        <v/>
      </c>
      <c r="AH1300" t="str">
        <f t="shared" si="138"/>
        <v/>
      </c>
      <c r="AI1300">
        <f t="shared" si="139"/>
        <v>0</v>
      </c>
      <c r="AJ1300">
        <f t="shared" si="140"/>
        <v>0</v>
      </c>
      <c r="AK1300">
        <v>0</v>
      </c>
      <c r="AL1300" t="str">
        <f>IF(AA1300="","",IFERROR(IF(ISNUMBER('Procytrat DF 330'!D301),'Procytrat DF 330'!D301,IF(ISNUMBER(SEARCH("12",'Procytrat DF 330'!D301)),EDATE(AB1300,12),IF(ISNUMBER(SEARCH("6",'Procytrat DF 330'!D301)),EDATE(AB1300,6),IF(ISNUMBER(SEARCH("3",'Procytrat DF 330'!D301)),EDATE(AB1300,3),DATEVALUE('Procytrat DF 330'!D301))))),""))</f>
        <v/>
      </c>
      <c r="AM1300" t="str">
        <f t="shared" ca="1" si="141"/>
        <v/>
      </c>
    </row>
    <row r="1301" spans="27:39" x14ac:dyDescent="0.3">
      <c r="AA1301" t="str">
        <f>IF(COUNTA('Procytrat DF 330'!A302,'Procytrat DF 330'!B302,'Procytrat DF 330'!C302)&gt;0,"DF 330","")</f>
        <v/>
      </c>
      <c r="AB1301" t="str">
        <f>IFERROR(IF(ISNUMBER('Procytrat DF 330'!A302),'Procytrat DF 330'!A302,DATEVALUE('Procytrat DF 330'!A302)),"")</f>
        <v/>
      </c>
      <c r="AC1301" t="str">
        <f>IF(AA1301="","",'Procytrat DF 330'!B302)</f>
        <v/>
      </c>
      <c r="AD1301" t="str">
        <f>IF(AA1301="","",IFERROR(1*'Procytrat DF 330'!C302,IFERROR(_xludf.NUMBERVALUE('Procytrat DF 330'!C302,".",","),IFERROR(_xludf.NUMBERVALUE('Procytrat DF 330'!C302,",","."),0))))</f>
        <v/>
      </c>
      <c r="AE1301" t="str">
        <f>IF(AA1301="","",'Procytrat DF 330'!M302)</f>
        <v/>
      </c>
      <c r="AF1301">
        <f t="shared" si="136"/>
        <v>0</v>
      </c>
      <c r="AG1301" t="str">
        <f t="shared" si="137"/>
        <v/>
      </c>
      <c r="AH1301" t="str">
        <f t="shared" si="138"/>
        <v/>
      </c>
      <c r="AI1301">
        <f t="shared" si="139"/>
        <v>0</v>
      </c>
      <c r="AJ1301">
        <f t="shared" si="140"/>
        <v>0</v>
      </c>
      <c r="AK1301">
        <v>0</v>
      </c>
      <c r="AL1301" t="str">
        <f>IF(AA1301="","",IFERROR(IF(ISNUMBER('Procytrat DF 330'!D302),'Procytrat DF 330'!D302,IF(ISNUMBER(SEARCH("12",'Procytrat DF 330'!D302)),EDATE(AB1301,12),IF(ISNUMBER(SEARCH("6",'Procytrat DF 330'!D302)),EDATE(AB1301,6),IF(ISNUMBER(SEARCH("3",'Procytrat DF 330'!D302)),EDATE(AB1301,3),DATEVALUE('Procytrat DF 330'!D302))))),""))</f>
        <v/>
      </c>
      <c r="AM1301" t="str">
        <f t="shared" ca="1" si="141"/>
        <v/>
      </c>
    </row>
    <row r="1302" spans="27:39" x14ac:dyDescent="0.3">
      <c r="AA1302" t="str">
        <f>IF(COUNTA('Procytrat DF 330'!A303,'Procytrat DF 330'!B303,'Procytrat DF 330'!C303)&gt;0,"DF 330","")</f>
        <v/>
      </c>
      <c r="AB1302" t="str">
        <f>IFERROR(IF(ISNUMBER('Procytrat DF 330'!A303),'Procytrat DF 330'!A303,DATEVALUE('Procytrat DF 330'!A303)),"")</f>
        <v/>
      </c>
      <c r="AC1302" t="str">
        <f>IF(AA1302="","",'Procytrat DF 330'!B303)</f>
        <v/>
      </c>
      <c r="AD1302" t="str">
        <f>IF(AA1302="","",IFERROR(1*'Procytrat DF 330'!C303,IFERROR(_xludf.NUMBERVALUE('Procytrat DF 330'!C303,".",","),IFERROR(_xludf.NUMBERVALUE('Procytrat DF 330'!C303,",","."),0))))</f>
        <v/>
      </c>
      <c r="AE1302" t="str">
        <f>IF(AA1302="","",'Procytrat DF 330'!M303)</f>
        <v/>
      </c>
      <c r="AF1302">
        <f t="shared" si="136"/>
        <v>0</v>
      </c>
      <c r="AG1302" t="str">
        <f t="shared" si="137"/>
        <v/>
      </c>
      <c r="AH1302" t="str">
        <f t="shared" si="138"/>
        <v/>
      </c>
      <c r="AI1302">
        <f t="shared" si="139"/>
        <v>0</v>
      </c>
      <c r="AJ1302">
        <f t="shared" si="140"/>
        <v>0</v>
      </c>
      <c r="AK1302">
        <v>0</v>
      </c>
      <c r="AL1302" t="str">
        <f>IF(AA1302="","",IFERROR(IF(ISNUMBER('Procytrat DF 330'!D303),'Procytrat DF 330'!D303,IF(ISNUMBER(SEARCH("12",'Procytrat DF 330'!D303)),EDATE(AB1302,12),IF(ISNUMBER(SEARCH("6",'Procytrat DF 330'!D303)),EDATE(AB1302,6),IF(ISNUMBER(SEARCH("3",'Procytrat DF 330'!D303)),EDATE(AB1302,3),DATEVALUE('Procytrat DF 330'!D303))))),""))</f>
        <v/>
      </c>
      <c r="AM1302" t="str">
        <f t="shared" ca="1" si="141"/>
        <v/>
      </c>
    </row>
    <row r="1303" spans="27:39" x14ac:dyDescent="0.3">
      <c r="AA1303" t="str">
        <f>IF(COUNTA('Procytrat DF 330'!A304,'Procytrat DF 330'!B304,'Procytrat DF 330'!C304)&gt;0,"DF 330","")</f>
        <v/>
      </c>
      <c r="AB1303" t="str">
        <f>IFERROR(IF(ISNUMBER('Procytrat DF 330'!A304),'Procytrat DF 330'!A304,DATEVALUE('Procytrat DF 330'!A304)),"")</f>
        <v/>
      </c>
      <c r="AC1303" t="str">
        <f>IF(AA1303="","",'Procytrat DF 330'!B304)</f>
        <v/>
      </c>
      <c r="AD1303" t="str">
        <f>IF(AA1303="","",IFERROR(1*'Procytrat DF 330'!C304,IFERROR(_xludf.NUMBERVALUE('Procytrat DF 330'!C304,".",","),IFERROR(_xludf.NUMBERVALUE('Procytrat DF 330'!C304,",","."),0))))</f>
        <v/>
      </c>
      <c r="AE1303" t="str">
        <f>IF(AA1303="","",'Procytrat DF 330'!M304)</f>
        <v/>
      </c>
      <c r="AF1303">
        <f t="shared" si="136"/>
        <v>0</v>
      </c>
      <c r="AG1303" t="str">
        <f t="shared" si="137"/>
        <v/>
      </c>
      <c r="AH1303" t="str">
        <f t="shared" si="138"/>
        <v/>
      </c>
      <c r="AI1303">
        <f t="shared" si="139"/>
        <v>0</v>
      </c>
      <c r="AJ1303">
        <f t="shared" si="140"/>
        <v>0</v>
      </c>
      <c r="AK1303">
        <v>0</v>
      </c>
      <c r="AL1303" t="str">
        <f>IF(AA1303="","",IFERROR(IF(ISNUMBER('Procytrat DF 330'!D304),'Procytrat DF 330'!D304,IF(ISNUMBER(SEARCH("12",'Procytrat DF 330'!D304)),EDATE(AB1303,12),IF(ISNUMBER(SEARCH("6",'Procytrat DF 330'!D304)),EDATE(AB1303,6),IF(ISNUMBER(SEARCH("3",'Procytrat DF 330'!D304)),EDATE(AB1303,3),DATEVALUE('Procytrat DF 330'!D304))))),""))</f>
        <v/>
      </c>
      <c r="AM1303" t="str">
        <f t="shared" ca="1" si="141"/>
        <v/>
      </c>
    </row>
    <row r="1304" spans="27:39" x14ac:dyDescent="0.3">
      <c r="AA1304" t="str">
        <f>IF(COUNTA('Procytrat DF 330'!A305,'Procytrat DF 330'!B305,'Procytrat DF 330'!C305)&gt;0,"DF 330","")</f>
        <v/>
      </c>
      <c r="AB1304" t="str">
        <f>IFERROR(IF(ISNUMBER('Procytrat DF 330'!A305),'Procytrat DF 330'!A305,DATEVALUE('Procytrat DF 330'!A305)),"")</f>
        <v/>
      </c>
      <c r="AC1304" t="str">
        <f>IF(AA1304="","",'Procytrat DF 330'!B305)</f>
        <v/>
      </c>
      <c r="AD1304" t="str">
        <f>IF(AA1304="","",IFERROR(1*'Procytrat DF 330'!C305,IFERROR(_xludf.NUMBERVALUE('Procytrat DF 330'!C305,".",","),IFERROR(_xludf.NUMBERVALUE('Procytrat DF 330'!C305,",","."),0))))</f>
        <v/>
      </c>
      <c r="AE1304" t="str">
        <f>IF(AA1304="","",'Procytrat DF 330'!M305)</f>
        <v/>
      </c>
      <c r="AF1304">
        <f t="shared" si="136"/>
        <v>0</v>
      </c>
      <c r="AG1304" t="str">
        <f t="shared" si="137"/>
        <v/>
      </c>
      <c r="AH1304" t="str">
        <f t="shared" si="138"/>
        <v/>
      </c>
      <c r="AI1304">
        <f t="shared" si="139"/>
        <v>0</v>
      </c>
      <c r="AJ1304">
        <f t="shared" si="140"/>
        <v>0</v>
      </c>
      <c r="AK1304">
        <v>0</v>
      </c>
      <c r="AL1304" t="str">
        <f>IF(AA1304="","",IFERROR(IF(ISNUMBER('Procytrat DF 330'!D305),'Procytrat DF 330'!D305,IF(ISNUMBER(SEARCH("12",'Procytrat DF 330'!D305)),EDATE(AB1304,12),IF(ISNUMBER(SEARCH("6",'Procytrat DF 330'!D305)),EDATE(AB1304,6),IF(ISNUMBER(SEARCH("3",'Procytrat DF 330'!D305)),EDATE(AB1304,3),DATEVALUE('Procytrat DF 330'!D305))))),""))</f>
        <v/>
      </c>
      <c r="AM1304" t="str">
        <f t="shared" ca="1" si="141"/>
        <v/>
      </c>
    </row>
    <row r="1305" spans="27:39" x14ac:dyDescent="0.3">
      <c r="AA1305" t="str">
        <f>IF(COUNTA('Procytrat DF 330'!A306,'Procytrat DF 330'!B306,'Procytrat DF 330'!C306)&gt;0,"DF 330","")</f>
        <v/>
      </c>
      <c r="AB1305" t="str">
        <f>IFERROR(IF(ISNUMBER('Procytrat DF 330'!A306),'Procytrat DF 330'!A306,DATEVALUE('Procytrat DF 330'!A306)),"")</f>
        <v/>
      </c>
      <c r="AC1305" t="str">
        <f>IF(AA1305="","",'Procytrat DF 330'!B306)</f>
        <v/>
      </c>
      <c r="AD1305" t="str">
        <f>IF(AA1305="","",IFERROR(1*'Procytrat DF 330'!C306,IFERROR(_xludf.NUMBERVALUE('Procytrat DF 330'!C306,".",","),IFERROR(_xludf.NUMBERVALUE('Procytrat DF 330'!C306,",","."),0))))</f>
        <v/>
      </c>
      <c r="AE1305" t="str">
        <f>IF(AA1305="","",'Procytrat DF 330'!M306)</f>
        <v/>
      </c>
      <c r="AF1305">
        <f t="shared" si="136"/>
        <v>0</v>
      </c>
      <c r="AG1305" t="str">
        <f t="shared" si="137"/>
        <v/>
      </c>
      <c r="AH1305" t="str">
        <f t="shared" si="138"/>
        <v/>
      </c>
      <c r="AI1305">
        <f t="shared" si="139"/>
        <v>0</v>
      </c>
      <c r="AJ1305">
        <f t="shared" si="140"/>
        <v>0</v>
      </c>
      <c r="AK1305">
        <v>0</v>
      </c>
      <c r="AL1305" t="str">
        <f>IF(AA1305="","",IFERROR(IF(ISNUMBER('Procytrat DF 330'!D306),'Procytrat DF 330'!D306,IF(ISNUMBER(SEARCH("12",'Procytrat DF 330'!D306)),EDATE(AB1305,12),IF(ISNUMBER(SEARCH("6",'Procytrat DF 330'!D306)),EDATE(AB1305,6),IF(ISNUMBER(SEARCH("3",'Procytrat DF 330'!D306)),EDATE(AB1305,3),DATEVALUE('Procytrat DF 330'!D306))))),""))</f>
        <v/>
      </c>
      <c r="AM1305" t="str">
        <f t="shared" ca="1" si="141"/>
        <v/>
      </c>
    </row>
    <row r="1306" spans="27:39" x14ac:dyDescent="0.3">
      <c r="AA1306" t="str">
        <f>IF(COUNTA('Procytrat DF 330'!A307,'Procytrat DF 330'!B307,'Procytrat DF 330'!C307)&gt;0,"DF 330","")</f>
        <v/>
      </c>
      <c r="AB1306" t="str">
        <f>IFERROR(IF(ISNUMBER('Procytrat DF 330'!A307),'Procytrat DF 330'!A307,DATEVALUE('Procytrat DF 330'!A307)),"")</f>
        <v/>
      </c>
      <c r="AC1306" t="str">
        <f>IF(AA1306="","",'Procytrat DF 330'!B307)</f>
        <v/>
      </c>
      <c r="AD1306" t="str">
        <f>IF(AA1306="","",IFERROR(1*'Procytrat DF 330'!C307,IFERROR(_xludf.NUMBERVALUE('Procytrat DF 330'!C307,".",","),IFERROR(_xludf.NUMBERVALUE('Procytrat DF 330'!C307,",","."),0))))</f>
        <v/>
      </c>
      <c r="AE1306" t="str">
        <f>IF(AA1306="","",'Procytrat DF 330'!M307)</f>
        <v/>
      </c>
      <c r="AF1306">
        <f t="shared" si="136"/>
        <v>0</v>
      </c>
      <c r="AG1306" t="str">
        <f t="shared" si="137"/>
        <v/>
      </c>
      <c r="AH1306" t="str">
        <f t="shared" si="138"/>
        <v/>
      </c>
      <c r="AI1306">
        <f t="shared" si="139"/>
        <v>0</v>
      </c>
      <c r="AJ1306">
        <f t="shared" si="140"/>
        <v>0</v>
      </c>
      <c r="AK1306">
        <v>0</v>
      </c>
      <c r="AL1306" t="str">
        <f>IF(AA1306="","",IFERROR(IF(ISNUMBER('Procytrat DF 330'!D307),'Procytrat DF 330'!D307,IF(ISNUMBER(SEARCH("12",'Procytrat DF 330'!D307)),EDATE(AB1306,12),IF(ISNUMBER(SEARCH("6",'Procytrat DF 330'!D307)),EDATE(AB1306,6),IF(ISNUMBER(SEARCH("3",'Procytrat DF 330'!D307)),EDATE(AB1306,3),DATEVALUE('Procytrat DF 330'!D307))))),""))</f>
        <v/>
      </c>
      <c r="AM1306" t="str">
        <f t="shared" ca="1" si="141"/>
        <v/>
      </c>
    </row>
    <row r="1307" spans="27:39" x14ac:dyDescent="0.3">
      <c r="AA1307" t="str">
        <f>IF(COUNTA('Procytrat DF 330'!A308,'Procytrat DF 330'!B308,'Procytrat DF 330'!C308)&gt;0,"DF 330","")</f>
        <v/>
      </c>
      <c r="AB1307" t="str">
        <f>IFERROR(IF(ISNUMBER('Procytrat DF 330'!A308),'Procytrat DF 330'!A308,DATEVALUE('Procytrat DF 330'!A308)),"")</f>
        <v/>
      </c>
      <c r="AC1307" t="str">
        <f>IF(AA1307="","",'Procytrat DF 330'!B308)</f>
        <v/>
      </c>
      <c r="AD1307" t="str">
        <f>IF(AA1307="","",IFERROR(1*'Procytrat DF 330'!C308,IFERROR(_xludf.NUMBERVALUE('Procytrat DF 330'!C308,".",","),IFERROR(_xludf.NUMBERVALUE('Procytrat DF 330'!C308,",","."),0))))</f>
        <v/>
      </c>
      <c r="AE1307" t="str">
        <f>IF(AA1307="","",'Procytrat DF 330'!M308)</f>
        <v/>
      </c>
      <c r="AF1307">
        <f t="shared" si="136"/>
        <v>0</v>
      </c>
      <c r="AG1307" t="str">
        <f t="shared" si="137"/>
        <v/>
      </c>
      <c r="AH1307" t="str">
        <f t="shared" si="138"/>
        <v/>
      </c>
      <c r="AI1307">
        <f t="shared" si="139"/>
        <v>0</v>
      </c>
      <c r="AJ1307">
        <f t="shared" si="140"/>
        <v>0</v>
      </c>
      <c r="AK1307">
        <v>0</v>
      </c>
      <c r="AL1307" t="str">
        <f>IF(AA1307="","",IFERROR(IF(ISNUMBER('Procytrat DF 330'!D308),'Procytrat DF 330'!D308,IF(ISNUMBER(SEARCH("12",'Procytrat DF 330'!D308)),EDATE(AB1307,12),IF(ISNUMBER(SEARCH("6",'Procytrat DF 330'!D308)),EDATE(AB1307,6),IF(ISNUMBER(SEARCH("3",'Procytrat DF 330'!D308)),EDATE(AB1307,3),DATEVALUE('Procytrat DF 330'!D308))))),""))</f>
        <v/>
      </c>
      <c r="AM1307" t="str">
        <f t="shared" ca="1" si="141"/>
        <v/>
      </c>
    </row>
    <row r="1308" spans="27:39" x14ac:dyDescent="0.3">
      <c r="AA1308" t="str">
        <f>IF(COUNTA('Procytrat DF 330'!A309,'Procytrat DF 330'!B309,'Procytrat DF 330'!C309)&gt;0,"DF 330","")</f>
        <v/>
      </c>
      <c r="AB1308" t="str">
        <f>IFERROR(IF(ISNUMBER('Procytrat DF 330'!A309),'Procytrat DF 330'!A309,DATEVALUE('Procytrat DF 330'!A309)),"")</f>
        <v/>
      </c>
      <c r="AC1308" t="str">
        <f>IF(AA1308="","",'Procytrat DF 330'!B309)</f>
        <v/>
      </c>
      <c r="AD1308" t="str">
        <f>IF(AA1308="","",IFERROR(1*'Procytrat DF 330'!C309,IFERROR(_xludf.NUMBERVALUE('Procytrat DF 330'!C309,".",","),IFERROR(_xludf.NUMBERVALUE('Procytrat DF 330'!C309,",","."),0))))</f>
        <v/>
      </c>
      <c r="AE1308" t="str">
        <f>IF(AA1308="","",'Procytrat DF 330'!M309)</f>
        <v/>
      </c>
      <c r="AF1308">
        <f t="shared" si="136"/>
        <v>0</v>
      </c>
      <c r="AG1308" t="str">
        <f t="shared" si="137"/>
        <v/>
      </c>
      <c r="AH1308" t="str">
        <f t="shared" si="138"/>
        <v/>
      </c>
      <c r="AI1308">
        <f t="shared" si="139"/>
        <v>0</v>
      </c>
      <c r="AJ1308">
        <f t="shared" si="140"/>
        <v>0</v>
      </c>
      <c r="AK1308">
        <v>0</v>
      </c>
      <c r="AL1308" t="str">
        <f>IF(AA1308="","",IFERROR(IF(ISNUMBER('Procytrat DF 330'!D309),'Procytrat DF 330'!D309,IF(ISNUMBER(SEARCH("12",'Procytrat DF 330'!D309)),EDATE(AB1308,12),IF(ISNUMBER(SEARCH("6",'Procytrat DF 330'!D309)),EDATE(AB1308,6),IF(ISNUMBER(SEARCH("3",'Procytrat DF 330'!D309)),EDATE(AB1308,3),DATEVALUE('Procytrat DF 330'!D309))))),""))</f>
        <v/>
      </c>
      <c r="AM1308" t="str">
        <f t="shared" ca="1" si="141"/>
        <v/>
      </c>
    </row>
    <row r="1309" spans="27:39" x14ac:dyDescent="0.3">
      <c r="AA1309" t="str">
        <f>IF(COUNTA('Procytrat DF 330'!A310,'Procytrat DF 330'!B310,'Procytrat DF 330'!C310)&gt;0,"DF 330","")</f>
        <v/>
      </c>
      <c r="AB1309" t="str">
        <f>IFERROR(IF(ISNUMBER('Procytrat DF 330'!A310),'Procytrat DF 330'!A310,DATEVALUE('Procytrat DF 330'!A310)),"")</f>
        <v/>
      </c>
      <c r="AC1309" t="str">
        <f>IF(AA1309="","",'Procytrat DF 330'!B310)</f>
        <v/>
      </c>
      <c r="AD1309" t="str">
        <f>IF(AA1309="","",IFERROR(1*'Procytrat DF 330'!C310,IFERROR(_xludf.NUMBERVALUE('Procytrat DF 330'!C310,".",","),IFERROR(_xludf.NUMBERVALUE('Procytrat DF 330'!C310,",","."),0))))</f>
        <v/>
      </c>
      <c r="AE1309" t="str">
        <f>IF(AA1309="","",'Procytrat DF 330'!M310)</f>
        <v/>
      </c>
      <c r="AF1309">
        <f t="shared" si="136"/>
        <v>0</v>
      </c>
      <c r="AG1309" t="str">
        <f t="shared" si="137"/>
        <v/>
      </c>
      <c r="AH1309" t="str">
        <f t="shared" si="138"/>
        <v/>
      </c>
      <c r="AI1309">
        <f t="shared" si="139"/>
        <v>0</v>
      </c>
      <c r="AJ1309">
        <f t="shared" si="140"/>
        <v>0</v>
      </c>
      <c r="AK1309">
        <v>0</v>
      </c>
      <c r="AL1309" t="str">
        <f>IF(AA1309="","",IFERROR(IF(ISNUMBER('Procytrat DF 330'!D310),'Procytrat DF 330'!D310,IF(ISNUMBER(SEARCH("12",'Procytrat DF 330'!D310)),EDATE(AB1309,12),IF(ISNUMBER(SEARCH("6",'Procytrat DF 330'!D310)),EDATE(AB1309,6),IF(ISNUMBER(SEARCH("3",'Procytrat DF 330'!D310)),EDATE(AB1309,3),DATEVALUE('Procytrat DF 330'!D310))))),""))</f>
        <v/>
      </c>
      <c r="AM1309" t="str">
        <f t="shared" ca="1" si="141"/>
        <v/>
      </c>
    </row>
    <row r="1310" spans="27:39" x14ac:dyDescent="0.3">
      <c r="AA1310" t="str">
        <f>IF(COUNTA('Procytrat DF 330'!A311,'Procytrat DF 330'!B311,'Procytrat DF 330'!C311)&gt;0,"DF 330","")</f>
        <v/>
      </c>
      <c r="AB1310" t="str">
        <f>IFERROR(IF(ISNUMBER('Procytrat DF 330'!A311),'Procytrat DF 330'!A311,DATEVALUE('Procytrat DF 330'!A311)),"")</f>
        <v/>
      </c>
      <c r="AC1310" t="str">
        <f>IF(AA1310="","",'Procytrat DF 330'!B311)</f>
        <v/>
      </c>
      <c r="AD1310" t="str">
        <f>IF(AA1310="","",IFERROR(1*'Procytrat DF 330'!C311,IFERROR(_xludf.NUMBERVALUE('Procytrat DF 330'!C311,".",","),IFERROR(_xludf.NUMBERVALUE('Procytrat DF 330'!C311,",","."),0))))</f>
        <v/>
      </c>
      <c r="AE1310" t="str">
        <f>IF(AA1310="","",'Procytrat DF 330'!M311)</f>
        <v/>
      </c>
      <c r="AF1310">
        <f t="shared" si="136"/>
        <v>0</v>
      </c>
      <c r="AG1310" t="str">
        <f t="shared" si="137"/>
        <v/>
      </c>
      <c r="AH1310" t="str">
        <f t="shared" si="138"/>
        <v/>
      </c>
      <c r="AI1310">
        <f t="shared" si="139"/>
        <v>0</v>
      </c>
      <c r="AJ1310">
        <f t="shared" si="140"/>
        <v>0</v>
      </c>
      <c r="AK1310">
        <v>0</v>
      </c>
      <c r="AL1310" t="str">
        <f>IF(AA1310="","",IFERROR(IF(ISNUMBER('Procytrat DF 330'!D311),'Procytrat DF 330'!D311,IF(ISNUMBER(SEARCH("12",'Procytrat DF 330'!D311)),EDATE(AB1310,12),IF(ISNUMBER(SEARCH("6",'Procytrat DF 330'!D311)),EDATE(AB1310,6),IF(ISNUMBER(SEARCH("3",'Procytrat DF 330'!D311)),EDATE(AB1310,3),DATEVALUE('Procytrat DF 330'!D311))))),""))</f>
        <v/>
      </c>
      <c r="AM1310" t="str">
        <f t="shared" ca="1" si="141"/>
        <v/>
      </c>
    </row>
    <row r="1311" spans="27:39" x14ac:dyDescent="0.3">
      <c r="AA1311" t="str">
        <f>IF(COUNTA('Procytrat DF 330'!A312,'Procytrat DF 330'!B312,'Procytrat DF 330'!C312)&gt;0,"DF 330","")</f>
        <v/>
      </c>
      <c r="AB1311" t="str">
        <f>IFERROR(IF(ISNUMBER('Procytrat DF 330'!A312),'Procytrat DF 330'!A312,DATEVALUE('Procytrat DF 330'!A312)),"")</f>
        <v/>
      </c>
      <c r="AC1311" t="str">
        <f>IF(AA1311="","",'Procytrat DF 330'!B312)</f>
        <v/>
      </c>
      <c r="AD1311" t="str">
        <f>IF(AA1311="","",IFERROR(1*'Procytrat DF 330'!C312,IFERROR(_xludf.NUMBERVALUE('Procytrat DF 330'!C312,".",","),IFERROR(_xludf.NUMBERVALUE('Procytrat DF 330'!C312,",","."),0))))</f>
        <v/>
      </c>
      <c r="AE1311" t="str">
        <f>IF(AA1311="","",'Procytrat DF 330'!M312)</f>
        <v/>
      </c>
      <c r="AF1311">
        <f t="shared" si="136"/>
        <v>0</v>
      </c>
      <c r="AG1311" t="str">
        <f t="shared" si="137"/>
        <v/>
      </c>
      <c r="AH1311" t="str">
        <f t="shared" si="138"/>
        <v/>
      </c>
      <c r="AI1311">
        <f t="shared" si="139"/>
        <v>0</v>
      </c>
      <c r="AJ1311">
        <f t="shared" si="140"/>
        <v>0</v>
      </c>
      <c r="AK1311">
        <v>0</v>
      </c>
      <c r="AL1311" t="str">
        <f>IF(AA1311="","",IFERROR(IF(ISNUMBER('Procytrat DF 330'!D312),'Procytrat DF 330'!D312,IF(ISNUMBER(SEARCH("12",'Procytrat DF 330'!D312)),EDATE(AB1311,12),IF(ISNUMBER(SEARCH("6",'Procytrat DF 330'!D312)),EDATE(AB1311,6),IF(ISNUMBER(SEARCH("3",'Procytrat DF 330'!D312)),EDATE(AB1311,3),DATEVALUE('Procytrat DF 330'!D312))))),""))</f>
        <v/>
      </c>
      <c r="AM1311" t="str">
        <f t="shared" ca="1" si="141"/>
        <v/>
      </c>
    </row>
    <row r="1312" spans="27:39" x14ac:dyDescent="0.3">
      <c r="AA1312" t="str">
        <f>IF(COUNTA('Procytrat DF 330'!A313,'Procytrat DF 330'!B313,'Procytrat DF 330'!C313)&gt;0,"DF 330","")</f>
        <v/>
      </c>
      <c r="AB1312" t="str">
        <f>IFERROR(IF(ISNUMBER('Procytrat DF 330'!A313),'Procytrat DF 330'!A313,DATEVALUE('Procytrat DF 330'!A313)),"")</f>
        <v/>
      </c>
      <c r="AC1312" t="str">
        <f>IF(AA1312="","",'Procytrat DF 330'!B313)</f>
        <v/>
      </c>
      <c r="AD1312" t="str">
        <f>IF(AA1312="","",IFERROR(1*'Procytrat DF 330'!C313,IFERROR(_xludf.NUMBERVALUE('Procytrat DF 330'!C313,".",","),IFERROR(_xludf.NUMBERVALUE('Procytrat DF 330'!C313,",","."),0))))</f>
        <v/>
      </c>
      <c r="AE1312" t="str">
        <f>IF(AA1312="","",'Procytrat DF 330'!M313)</f>
        <v/>
      </c>
      <c r="AF1312">
        <f t="shared" si="136"/>
        <v>0</v>
      </c>
      <c r="AG1312" t="str">
        <f t="shared" si="137"/>
        <v/>
      </c>
      <c r="AH1312" t="str">
        <f t="shared" si="138"/>
        <v/>
      </c>
      <c r="AI1312">
        <f t="shared" si="139"/>
        <v>0</v>
      </c>
      <c r="AJ1312">
        <f t="shared" si="140"/>
        <v>0</v>
      </c>
      <c r="AK1312">
        <v>0</v>
      </c>
      <c r="AL1312" t="str">
        <f>IF(AA1312="","",IFERROR(IF(ISNUMBER('Procytrat DF 330'!D313),'Procytrat DF 330'!D313,IF(ISNUMBER(SEARCH("12",'Procytrat DF 330'!D313)),EDATE(AB1312,12),IF(ISNUMBER(SEARCH("6",'Procytrat DF 330'!D313)),EDATE(AB1312,6),IF(ISNUMBER(SEARCH("3",'Procytrat DF 330'!D313)),EDATE(AB1312,3),DATEVALUE('Procytrat DF 330'!D313))))),""))</f>
        <v/>
      </c>
      <c r="AM1312" t="str">
        <f t="shared" ca="1" si="141"/>
        <v/>
      </c>
    </row>
    <row r="1313" spans="27:39" x14ac:dyDescent="0.3">
      <c r="AA1313" t="str">
        <f>IF(COUNTA('Procytrat DF 330'!A314,'Procytrat DF 330'!B314,'Procytrat DF 330'!C314)&gt;0,"DF 330","")</f>
        <v/>
      </c>
      <c r="AB1313" t="str">
        <f>IFERROR(IF(ISNUMBER('Procytrat DF 330'!A314),'Procytrat DF 330'!A314,DATEVALUE('Procytrat DF 330'!A314)),"")</f>
        <v/>
      </c>
      <c r="AC1313" t="str">
        <f>IF(AA1313="","",'Procytrat DF 330'!B314)</f>
        <v/>
      </c>
      <c r="AD1313" t="str">
        <f>IF(AA1313="","",IFERROR(1*'Procytrat DF 330'!C314,IFERROR(_xludf.NUMBERVALUE('Procytrat DF 330'!C314,".",","),IFERROR(_xludf.NUMBERVALUE('Procytrat DF 330'!C314,",","."),0))))</f>
        <v/>
      </c>
      <c r="AE1313" t="str">
        <f>IF(AA1313="","",'Procytrat DF 330'!M314)</f>
        <v/>
      </c>
      <c r="AF1313">
        <f t="shared" si="136"/>
        <v>0</v>
      </c>
      <c r="AG1313" t="str">
        <f t="shared" si="137"/>
        <v/>
      </c>
      <c r="AH1313" t="str">
        <f t="shared" si="138"/>
        <v/>
      </c>
      <c r="AI1313">
        <f t="shared" si="139"/>
        <v>0</v>
      </c>
      <c r="AJ1313">
        <f t="shared" si="140"/>
        <v>0</v>
      </c>
      <c r="AK1313">
        <v>0</v>
      </c>
      <c r="AL1313" t="str">
        <f>IF(AA1313="","",IFERROR(IF(ISNUMBER('Procytrat DF 330'!D314),'Procytrat DF 330'!D314,IF(ISNUMBER(SEARCH("12",'Procytrat DF 330'!D314)),EDATE(AB1313,12),IF(ISNUMBER(SEARCH("6",'Procytrat DF 330'!D314)),EDATE(AB1313,6),IF(ISNUMBER(SEARCH("3",'Procytrat DF 330'!D314)),EDATE(AB1313,3),DATEVALUE('Procytrat DF 330'!D314))))),""))</f>
        <v/>
      </c>
      <c r="AM1313" t="str">
        <f t="shared" ca="1" si="141"/>
        <v/>
      </c>
    </row>
    <row r="1314" spans="27:39" x14ac:dyDescent="0.3">
      <c r="AA1314" t="str">
        <f>IF(COUNTA('Procytrat DF 330'!A315,'Procytrat DF 330'!B315,'Procytrat DF 330'!C315)&gt;0,"DF 330","")</f>
        <v/>
      </c>
      <c r="AB1314" t="str">
        <f>IFERROR(IF(ISNUMBER('Procytrat DF 330'!A315),'Procytrat DF 330'!A315,DATEVALUE('Procytrat DF 330'!A315)),"")</f>
        <v/>
      </c>
      <c r="AC1314" t="str">
        <f>IF(AA1314="","",'Procytrat DF 330'!B315)</f>
        <v/>
      </c>
      <c r="AD1314" t="str">
        <f>IF(AA1314="","",IFERROR(1*'Procytrat DF 330'!C315,IFERROR(_xludf.NUMBERVALUE('Procytrat DF 330'!C315,".",","),IFERROR(_xludf.NUMBERVALUE('Procytrat DF 330'!C315,",","."),0))))</f>
        <v/>
      </c>
      <c r="AE1314" t="str">
        <f>IF(AA1314="","",'Procytrat DF 330'!M315)</f>
        <v/>
      </c>
      <c r="AF1314">
        <f t="shared" si="136"/>
        <v>0</v>
      </c>
      <c r="AG1314" t="str">
        <f t="shared" si="137"/>
        <v/>
      </c>
      <c r="AH1314" t="str">
        <f t="shared" si="138"/>
        <v/>
      </c>
      <c r="AI1314">
        <f t="shared" si="139"/>
        <v>0</v>
      </c>
      <c r="AJ1314">
        <f t="shared" si="140"/>
        <v>0</v>
      </c>
      <c r="AK1314">
        <v>0</v>
      </c>
      <c r="AL1314" t="str">
        <f>IF(AA1314="","",IFERROR(IF(ISNUMBER('Procytrat DF 330'!D315),'Procytrat DF 330'!D315,IF(ISNUMBER(SEARCH("12",'Procytrat DF 330'!D315)),EDATE(AB1314,12),IF(ISNUMBER(SEARCH("6",'Procytrat DF 330'!D315)),EDATE(AB1314,6),IF(ISNUMBER(SEARCH("3",'Procytrat DF 330'!D315)),EDATE(AB1314,3),DATEVALUE('Procytrat DF 330'!D315))))),""))</f>
        <v/>
      </c>
      <c r="AM1314" t="str">
        <f t="shared" ca="1" si="141"/>
        <v/>
      </c>
    </row>
    <row r="1315" spans="27:39" x14ac:dyDescent="0.3">
      <c r="AA1315" t="str">
        <f>IF(COUNTA('Procytrat DF 330'!A316,'Procytrat DF 330'!B316,'Procytrat DF 330'!C316)&gt;0,"DF 330","")</f>
        <v/>
      </c>
      <c r="AB1315" t="str">
        <f>IFERROR(IF(ISNUMBER('Procytrat DF 330'!A316),'Procytrat DF 330'!A316,DATEVALUE('Procytrat DF 330'!A316)),"")</f>
        <v/>
      </c>
      <c r="AC1315" t="str">
        <f>IF(AA1315="","",'Procytrat DF 330'!B316)</f>
        <v/>
      </c>
      <c r="AD1315" t="str">
        <f>IF(AA1315="","",IFERROR(1*'Procytrat DF 330'!C316,IFERROR(_xludf.NUMBERVALUE('Procytrat DF 330'!C316,".",","),IFERROR(_xludf.NUMBERVALUE('Procytrat DF 330'!C316,",","."),0))))</f>
        <v/>
      </c>
      <c r="AE1315" t="str">
        <f>IF(AA1315="","",'Procytrat DF 330'!M316)</f>
        <v/>
      </c>
      <c r="AF1315">
        <f t="shared" si="136"/>
        <v>0</v>
      </c>
      <c r="AG1315" t="str">
        <f t="shared" si="137"/>
        <v/>
      </c>
      <c r="AH1315" t="str">
        <f t="shared" si="138"/>
        <v/>
      </c>
      <c r="AI1315">
        <f t="shared" si="139"/>
        <v>0</v>
      </c>
      <c r="AJ1315">
        <f t="shared" si="140"/>
        <v>0</v>
      </c>
      <c r="AK1315">
        <v>0</v>
      </c>
      <c r="AL1315" t="str">
        <f>IF(AA1315="","",IFERROR(IF(ISNUMBER('Procytrat DF 330'!D316),'Procytrat DF 330'!D316,IF(ISNUMBER(SEARCH("12",'Procytrat DF 330'!D316)),EDATE(AB1315,12),IF(ISNUMBER(SEARCH("6",'Procytrat DF 330'!D316)),EDATE(AB1315,6),IF(ISNUMBER(SEARCH("3",'Procytrat DF 330'!D316)),EDATE(AB1315,3),DATEVALUE('Procytrat DF 330'!D316))))),""))</f>
        <v/>
      </c>
      <c r="AM1315" t="str">
        <f t="shared" ca="1" si="141"/>
        <v/>
      </c>
    </row>
    <row r="1316" spans="27:39" x14ac:dyDescent="0.3">
      <c r="AA1316" t="str">
        <f>IF(COUNTA('Procytrat DF 330'!A317,'Procytrat DF 330'!B317,'Procytrat DF 330'!C317)&gt;0,"DF 330","")</f>
        <v/>
      </c>
      <c r="AB1316" t="str">
        <f>IFERROR(IF(ISNUMBER('Procytrat DF 330'!A317),'Procytrat DF 330'!A317,DATEVALUE('Procytrat DF 330'!A317)),"")</f>
        <v/>
      </c>
      <c r="AC1316" t="str">
        <f>IF(AA1316="","",'Procytrat DF 330'!B317)</f>
        <v/>
      </c>
      <c r="AD1316" t="str">
        <f>IF(AA1316="","",IFERROR(1*'Procytrat DF 330'!C317,IFERROR(_xludf.NUMBERVALUE('Procytrat DF 330'!C317,".",","),IFERROR(_xludf.NUMBERVALUE('Procytrat DF 330'!C317,",","."),0))))</f>
        <v/>
      </c>
      <c r="AE1316" t="str">
        <f>IF(AA1316="","",'Procytrat DF 330'!M317)</f>
        <v/>
      </c>
      <c r="AF1316">
        <f t="shared" si="136"/>
        <v>0</v>
      </c>
      <c r="AG1316" t="str">
        <f t="shared" si="137"/>
        <v/>
      </c>
      <c r="AH1316" t="str">
        <f t="shared" si="138"/>
        <v/>
      </c>
      <c r="AI1316">
        <f t="shared" si="139"/>
        <v>0</v>
      </c>
      <c r="AJ1316">
        <f t="shared" si="140"/>
        <v>0</v>
      </c>
      <c r="AK1316">
        <v>0</v>
      </c>
      <c r="AL1316" t="str">
        <f>IF(AA1316="","",IFERROR(IF(ISNUMBER('Procytrat DF 330'!D317),'Procytrat DF 330'!D317,IF(ISNUMBER(SEARCH("12",'Procytrat DF 330'!D317)),EDATE(AB1316,12),IF(ISNUMBER(SEARCH("6",'Procytrat DF 330'!D317)),EDATE(AB1316,6),IF(ISNUMBER(SEARCH("3",'Procytrat DF 330'!D317)),EDATE(AB1316,3),DATEVALUE('Procytrat DF 330'!D317))))),""))</f>
        <v/>
      </c>
      <c r="AM1316" t="str">
        <f t="shared" ca="1" si="141"/>
        <v/>
      </c>
    </row>
    <row r="1317" spans="27:39" x14ac:dyDescent="0.3">
      <c r="AA1317" t="str">
        <f>IF(COUNTA('Procytrat DF 330'!A318,'Procytrat DF 330'!B318,'Procytrat DF 330'!C318)&gt;0,"DF 330","")</f>
        <v/>
      </c>
      <c r="AB1317" t="str">
        <f>IFERROR(IF(ISNUMBER('Procytrat DF 330'!A318),'Procytrat DF 330'!A318,DATEVALUE('Procytrat DF 330'!A318)),"")</f>
        <v/>
      </c>
      <c r="AC1317" t="str">
        <f>IF(AA1317="","",'Procytrat DF 330'!B318)</f>
        <v/>
      </c>
      <c r="AD1317" t="str">
        <f>IF(AA1317="","",IFERROR(1*'Procytrat DF 330'!C318,IFERROR(_xludf.NUMBERVALUE('Procytrat DF 330'!C318,".",","),IFERROR(_xludf.NUMBERVALUE('Procytrat DF 330'!C318,",","."),0))))</f>
        <v/>
      </c>
      <c r="AE1317" t="str">
        <f>IF(AA1317="","",'Procytrat DF 330'!M318)</f>
        <v/>
      </c>
      <c r="AF1317">
        <f t="shared" si="136"/>
        <v>0</v>
      </c>
      <c r="AG1317" t="str">
        <f t="shared" si="137"/>
        <v/>
      </c>
      <c r="AH1317" t="str">
        <f t="shared" si="138"/>
        <v/>
      </c>
      <c r="AI1317">
        <f t="shared" si="139"/>
        <v>0</v>
      </c>
      <c r="AJ1317">
        <f t="shared" si="140"/>
        <v>0</v>
      </c>
      <c r="AK1317">
        <v>0</v>
      </c>
      <c r="AL1317" t="str">
        <f>IF(AA1317="","",IFERROR(IF(ISNUMBER('Procytrat DF 330'!D318),'Procytrat DF 330'!D318,IF(ISNUMBER(SEARCH("12",'Procytrat DF 330'!D318)),EDATE(AB1317,12),IF(ISNUMBER(SEARCH("6",'Procytrat DF 330'!D318)),EDATE(AB1317,6),IF(ISNUMBER(SEARCH("3",'Procytrat DF 330'!D318)),EDATE(AB1317,3),DATEVALUE('Procytrat DF 330'!D318))))),""))</f>
        <v/>
      </c>
      <c r="AM1317" t="str">
        <f t="shared" ca="1" si="141"/>
        <v/>
      </c>
    </row>
    <row r="1318" spans="27:39" x14ac:dyDescent="0.3">
      <c r="AA1318" t="str">
        <f>IF(COUNTA('Procytrat DF 330'!A319,'Procytrat DF 330'!B319,'Procytrat DF 330'!C319)&gt;0,"DF 330","")</f>
        <v/>
      </c>
      <c r="AB1318" t="str">
        <f>IFERROR(IF(ISNUMBER('Procytrat DF 330'!A319),'Procytrat DF 330'!A319,DATEVALUE('Procytrat DF 330'!A319)),"")</f>
        <v/>
      </c>
      <c r="AC1318" t="str">
        <f>IF(AA1318="","",'Procytrat DF 330'!B319)</f>
        <v/>
      </c>
      <c r="AD1318" t="str">
        <f>IF(AA1318="","",IFERROR(1*'Procytrat DF 330'!C319,IFERROR(_xludf.NUMBERVALUE('Procytrat DF 330'!C319,".",","),IFERROR(_xludf.NUMBERVALUE('Procytrat DF 330'!C319,",","."),0))))</f>
        <v/>
      </c>
      <c r="AE1318" t="str">
        <f>IF(AA1318="","",'Procytrat DF 330'!M319)</f>
        <v/>
      </c>
      <c r="AF1318">
        <f t="shared" si="136"/>
        <v>0</v>
      </c>
      <c r="AG1318" t="str">
        <f t="shared" si="137"/>
        <v/>
      </c>
      <c r="AH1318" t="str">
        <f t="shared" si="138"/>
        <v/>
      </c>
      <c r="AI1318">
        <f t="shared" si="139"/>
        <v>0</v>
      </c>
      <c r="AJ1318">
        <f t="shared" si="140"/>
        <v>0</v>
      </c>
      <c r="AK1318">
        <v>0</v>
      </c>
      <c r="AL1318" t="str">
        <f>IF(AA1318="","",IFERROR(IF(ISNUMBER('Procytrat DF 330'!D319),'Procytrat DF 330'!D319,IF(ISNUMBER(SEARCH("12",'Procytrat DF 330'!D319)),EDATE(AB1318,12),IF(ISNUMBER(SEARCH("6",'Procytrat DF 330'!D319)),EDATE(AB1318,6),IF(ISNUMBER(SEARCH("3",'Procytrat DF 330'!D319)),EDATE(AB1318,3),DATEVALUE('Procytrat DF 330'!D319))))),""))</f>
        <v/>
      </c>
      <c r="AM1318" t="str">
        <f t="shared" ca="1" si="141"/>
        <v/>
      </c>
    </row>
    <row r="1319" spans="27:39" x14ac:dyDescent="0.3">
      <c r="AA1319" t="str">
        <f>IF(COUNTA('Procytrat DF 330'!A320,'Procytrat DF 330'!B320,'Procytrat DF 330'!C320)&gt;0,"DF 330","")</f>
        <v/>
      </c>
      <c r="AB1319" t="str">
        <f>IFERROR(IF(ISNUMBER('Procytrat DF 330'!A320),'Procytrat DF 330'!A320,DATEVALUE('Procytrat DF 330'!A320)),"")</f>
        <v/>
      </c>
      <c r="AC1319" t="str">
        <f>IF(AA1319="","",'Procytrat DF 330'!B320)</f>
        <v/>
      </c>
      <c r="AD1319" t="str">
        <f>IF(AA1319="","",IFERROR(1*'Procytrat DF 330'!C320,IFERROR(_xludf.NUMBERVALUE('Procytrat DF 330'!C320,".",","),IFERROR(_xludf.NUMBERVALUE('Procytrat DF 330'!C320,",","."),0))))</f>
        <v/>
      </c>
      <c r="AE1319" t="str">
        <f>IF(AA1319="","",'Procytrat DF 330'!M320)</f>
        <v/>
      </c>
      <c r="AF1319">
        <f t="shared" si="136"/>
        <v>0</v>
      </c>
      <c r="AG1319" t="str">
        <f t="shared" si="137"/>
        <v/>
      </c>
      <c r="AH1319" t="str">
        <f t="shared" si="138"/>
        <v/>
      </c>
      <c r="AI1319">
        <f t="shared" si="139"/>
        <v>0</v>
      </c>
      <c r="AJ1319">
        <f t="shared" si="140"/>
        <v>0</v>
      </c>
      <c r="AK1319">
        <v>0</v>
      </c>
      <c r="AL1319" t="str">
        <f>IF(AA1319="","",IFERROR(IF(ISNUMBER('Procytrat DF 330'!D320),'Procytrat DF 330'!D320,IF(ISNUMBER(SEARCH("12",'Procytrat DF 330'!D320)),EDATE(AB1319,12),IF(ISNUMBER(SEARCH("6",'Procytrat DF 330'!D320)),EDATE(AB1319,6),IF(ISNUMBER(SEARCH("3",'Procytrat DF 330'!D320)),EDATE(AB1319,3),DATEVALUE('Procytrat DF 330'!D320))))),""))</f>
        <v/>
      </c>
      <c r="AM1319" t="str">
        <f t="shared" ca="1" si="141"/>
        <v/>
      </c>
    </row>
    <row r="1320" spans="27:39" x14ac:dyDescent="0.3">
      <c r="AA1320" t="str">
        <f>IF(COUNTA('Procytrat DF 330'!A321,'Procytrat DF 330'!B321,'Procytrat DF 330'!C321)&gt;0,"DF 330","")</f>
        <v/>
      </c>
      <c r="AB1320" t="str">
        <f>IFERROR(IF(ISNUMBER('Procytrat DF 330'!A321),'Procytrat DF 330'!A321,DATEVALUE('Procytrat DF 330'!A321)),"")</f>
        <v/>
      </c>
      <c r="AC1320" t="str">
        <f>IF(AA1320="","",'Procytrat DF 330'!B321)</f>
        <v/>
      </c>
      <c r="AD1320" t="str">
        <f>IF(AA1320="","",IFERROR(1*'Procytrat DF 330'!C321,IFERROR(_xludf.NUMBERVALUE('Procytrat DF 330'!C321,".",","),IFERROR(_xludf.NUMBERVALUE('Procytrat DF 330'!C321,",","."),0))))</f>
        <v/>
      </c>
      <c r="AE1320" t="str">
        <f>IF(AA1320="","",'Procytrat DF 330'!M321)</f>
        <v/>
      </c>
      <c r="AF1320">
        <f t="shared" si="136"/>
        <v>0</v>
      </c>
      <c r="AG1320" t="str">
        <f t="shared" si="137"/>
        <v/>
      </c>
      <c r="AH1320" t="str">
        <f t="shared" si="138"/>
        <v/>
      </c>
      <c r="AI1320">
        <f t="shared" si="139"/>
        <v>0</v>
      </c>
      <c r="AJ1320">
        <f t="shared" si="140"/>
        <v>0</v>
      </c>
      <c r="AK1320">
        <v>0</v>
      </c>
      <c r="AL1320" t="str">
        <f>IF(AA1320="","",IFERROR(IF(ISNUMBER('Procytrat DF 330'!D321),'Procytrat DF 330'!D321,IF(ISNUMBER(SEARCH("12",'Procytrat DF 330'!D321)),EDATE(AB1320,12),IF(ISNUMBER(SEARCH("6",'Procytrat DF 330'!D321)),EDATE(AB1320,6),IF(ISNUMBER(SEARCH("3",'Procytrat DF 330'!D321)),EDATE(AB1320,3),DATEVALUE('Procytrat DF 330'!D321))))),""))</f>
        <v/>
      </c>
      <c r="AM1320" t="str">
        <f t="shared" ca="1" si="141"/>
        <v/>
      </c>
    </row>
    <row r="1321" spans="27:39" x14ac:dyDescent="0.3">
      <c r="AA1321" t="str">
        <f>IF(COUNTA('Procytrat DF 330'!A322,'Procytrat DF 330'!B322,'Procytrat DF 330'!C322)&gt;0,"DF 330","")</f>
        <v/>
      </c>
      <c r="AB1321" t="str">
        <f>IFERROR(IF(ISNUMBER('Procytrat DF 330'!A322),'Procytrat DF 330'!A322,DATEVALUE('Procytrat DF 330'!A322)),"")</f>
        <v/>
      </c>
      <c r="AC1321" t="str">
        <f>IF(AA1321="","",'Procytrat DF 330'!B322)</f>
        <v/>
      </c>
      <c r="AD1321" t="str">
        <f>IF(AA1321="","",IFERROR(1*'Procytrat DF 330'!C322,IFERROR(_xludf.NUMBERVALUE('Procytrat DF 330'!C322,".",","),IFERROR(_xludf.NUMBERVALUE('Procytrat DF 330'!C322,",","."),0))))</f>
        <v/>
      </c>
      <c r="AE1321" t="str">
        <f>IF(AA1321="","",'Procytrat DF 330'!M322)</f>
        <v/>
      </c>
      <c r="AF1321">
        <f t="shared" si="136"/>
        <v>0</v>
      </c>
      <c r="AG1321" t="str">
        <f t="shared" si="137"/>
        <v/>
      </c>
      <c r="AH1321" t="str">
        <f t="shared" si="138"/>
        <v/>
      </c>
      <c r="AI1321">
        <f t="shared" si="139"/>
        <v>0</v>
      </c>
      <c r="AJ1321">
        <f t="shared" si="140"/>
        <v>0</v>
      </c>
      <c r="AK1321">
        <v>0</v>
      </c>
      <c r="AL1321" t="str">
        <f>IF(AA1321="","",IFERROR(IF(ISNUMBER('Procytrat DF 330'!D322),'Procytrat DF 330'!D322,IF(ISNUMBER(SEARCH("12",'Procytrat DF 330'!D322)),EDATE(AB1321,12),IF(ISNUMBER(SEARCH("6",'Procytrat DF 330'!D322)),EDATE(AB1321,6),IF(ISNUMBER(SEARCH("3",'Procytrat DF 330'!D322)),EDATE(AB1321,3),DATEVALUE('Procytrat DF 330'!D322))))),""))</f>
        <v/>
      </c>
      <c r="AM1321" t="str">
        <f t="shared" ca="1" si="141"/>
        <v/>
      </c>
    </row>
    <row r="1322" spans="27:39" x14ac:dyDescent="0.3">
      <c r="AA1322" t="str">
        <f>IF(COUNTA('Procytrat DF 330'!A323,'Procytrat DF 330'!B323,'Procytrat DF 330'!C323)&gt;0,"DF 330","")</f>
        <v/>
      </c>
      <c r="AB1322" t="str">
        <f>IFERROR(IF(ISNUMBER('Procytrat DF 330'!A323),'Procytrat DF 330'!A323,DATEVALUE('Procytrat DF 330'!A323)),"")</f>
        <v/>
      </c>
      <c r="AC1322" t="str">
        <f>IF(AA1322="","",'Procytrat DF 330'!B323)</f>
        <v/>
      </c>
      <c r="AD1322" t="str">
        <f>IF(AA1322="","",IFERROR(1*'Procytrat DF 330'!C323,IFERROR(_xludf.NUMBERVALUE('Procytrat DF 330'!C323,".",","),IFERROR(_xludf.NUMBERVALUE('Procytrat DF 330'!C323,",","."),0))))</f>
        <v/>
      </c>
      <c r="AE1322" t="str">
        <f>IF(AA1322="","",'Procytrat DF 330'!M323)</f>
        <v/>
      </c>
      <c r="AF1322">
        <f t="shared" si="136"/>
        <v>0</v>
      </c>
      <c r="AG1322" t="str">
        <f t="shared" si="137"/>
        <v/>
      </c>
      <c r="AH1322" t="str">
        <f t="shared" si="138"/>
        <v/>
      </c>
      <c r="AI1322">
        <f t="shared" si="139"/>
        <v>0</v>
      </c>
      <c r="AJ1322">
        <f t="shared" si="140"/>
        <v>0</v>
      </c>
      <c r="AK1322">
        <v>0</v>
      </c>
      <c r="AL1322" t="str">
        <f>IF(AA1322="","",IFERROR(IF(ISNUMBER('Procytrat DF 330'!D323),'Procytrat DF 330'!D323,IF(ISNUMBER(SEARCH("12",'Procytrat DF 330'!D323)),EDATE(AB1322,12),IF(ISNUMBER(SEARCH("6",'Procytrat DF 330'!D323)),EDATE(AB1322,6),IF(ISNUMBER(SEARCH("3",'Procytrat DF 330'!D323)),EDATE(AB1322,3),DATEVALUE('Procytrat DF 330'!D323))))),""))</f>
        <v/>
      </c>
      <c r="AM1322" t="str">
        <f t="shared" ca="1" si="141"/>
        <v/>
      </c>
    </row>
    <row r="1323" spans="27:39" x14ac:dyDescent="0.3">
      <c r="AA1323" t="str">
        <f>IF(COUNTA('Procytrat DF 330'!A324,'Procytrat DF 330'!B324,'Procytrat DF 330'!C324)&gt;0,"DF 330","")</f>
        <v/>
      </c>
      <c r="AB1323" t="str">
        <f>IFERROR(IF(ISNUMBER('Procytrat DF 330'!A324),'Procytrat DF 330'!A324,DATEVALUE('Procytrat DF 330'!A324)),"")</f>
        <v/>
      </c>
      <c r="AC1323" t="str">
        <f>IF(AA1323="","",'Procytrat DF 330'!B324)</f>
        <v/>
      </c>
      <c r="AD1323" t="str">
        <f>IF(AA1323="","",IFERROR(1*'Procytrat DF 330'!C324,IFERROR(_xludf.NUMBERVALUE('Procytrat DF 330'!C324,".",","),IFERROR(_xludf.NUMBERVALUE('Procytrat DF 330'!C324,",","."),0))))</f>
        <v/>
      </c>
      <c r="AE1323" t="str">
        <f>IF(AA1323="","",'Procytrat DF 330'!M324)</f>
        <v/>
      </c>
      <c r="AF1323">
        <f t="shared" si="136"/>
        <v>0</v>
      </c>
      <c r="AG1323" t="str">
        <f t="shared" si="137"/>
        <v/>
      </c>
      <c r="AH1323" t="str">
        <f t="shared" si="138"/>
        <v/>
      </c>
      <c r="AI1323">
        <f t="shared" si="139"/>
        <v>0</v>
      </c>
      <c r="AJ1323">
        <f t="shared" si="140"/>
        <v>0</v>
      </c>
      <c r="AK1323">
        <v>0</v>
      </c>
      <c r="AL1323" t="str">
        <f>IF(AA1323="","",IFERROR(IF(ISNUMBER('Procytrat DF 330'!D324),'Procytrat DF 330'!D324,IF(ISNUMBER(SEARCH("12",'Procytrat DF 330'!D324)),EDATE(AB1323,12),IF(ISNUMBER(SEARCH("6",'Procytrat DF 330'!D324)),EDATE(AB1323,6),IF(ISNUMBER(SEARCH("3",'Procytrat DF 330'!D324)),EDATE(AB1323,3),DATEVALUE('Procytrat DF 330'!D324))))),""))</f>
        <v/>
      </c>
      <c r="AM1323" t="str">
        <f t="shared" ca="1" si="141"/>
        <v/>
      </c>
    </row>
    <row r="1324" spans="27:39" x14ac:dyDescent="0.3">
      <c r="AA1324" t="str">
        <f>IF(COUNTA('Procytrat DF 330'!A325,'Procytrat DF 330'!B325,'Procytrat DF 330'!C325)&gt;0,"DF 330","")</f>
        <v/>
      </c>
      <c r="AB1324" t="str">
        <f>IFERROR(IF(ISNUMBER('Procytrat DF 330'!A325),'Procytrat DF 330'!A325,DATEVALUE('Procytrat DF 330'!A325)),"")</f>
        <v/>
      </c>
      <c r="AC1324" t="str">
        <f>IF(AA1324="","",'Procytrat DF 330'!B325)</f>
        <v/>
      </c>
      <c r="AD1324" t="str">
        <f>IF(AA1324="","",IFERROR(1*'Procytrat DF 330'!C325,IFERROR(_xludf.NUMBERVALUE('Procytrat DF 330'!C325,".",","),IFERROR(_xludf.NUMBERVALUE('Procytrat DF 330'!C325,",","."),0))))</f>
        <v/>
      </c>
      <c r="AE1324" t="str">
        <f>IF(AA1324="","",'Procytrat DF 330'!M325)</f>
        <v/>
      </c>
      <c r="AF1324">
        <f t="shared" si="136"/>
        <v>0</v>
      </c>
      <c r="AG1324" t="str">
        <f t="shared" si="137"/>
        <v/>
      </c>
      <c r="AH1324" t="str">
        <f t="shared" si="138"/>
        <v/>
      </c>
      <c r="AI1324">
        <f t="shared" si="139"/>
        <v>0</v>
      </c>
      <c r="AJ1324">
        <f t="shared" si="140"/>
        <v>0</v>
      </c>
      <c r="AK1324">
        <v>0</v>
      </c>
      <c r="AL1324" t="str">
        <f>IF(AA1324="","",IFERROR(IF(ISNUMBER('Procytrat DF 330'!D325),'Procytrat DF 330'!D325,IF(ISNUMBER(SEARCH("12",'Procytrat DF 330'!D325)),EDATE(AB1324,12),IF(ISNUMBER(SEARCH("6",'Procytrat DF 330'!D325)),EDATE(AB1324,6),IF(ISNUMBER(SEARCH("3",'Procytrat DF 330'!D325)),EDATE(AB1324,3),DATEVALUE('Procytrat DF 330'!D325))))),""))</f>
        <v/>
      </c>
      <c r="AM1324" t="str">
        <f t="shared" ca="1" si="141"/>
        <v/>
      </c>
    </row>
    <row r="1325" spans="27:39" x14ac:dyDescent="0.3">
      <c r="AA1325" t="str">
        <f>IF(COUNTA('Procytrat DF 330'!A326,'Procytrat DF 330'!B326,'Procytrat DF 330'!C326)&gt;0,"DF 330","")</f>
        <v/>
      </c>
      <c r="AB1325" t="str">
        <f>IFERROR(IF(ISNUMBER('Procytrat DF 330'!A326),'Procytrat DF 330'!A326,DATEVALUE('Procytrat DF 330'!A326)),"")</f>
        <v/>
      </c>
      <c r="AC1325" t="str">
        <f>IF(AA1325="","",'Procytrat DF 330'!B326)</f>
        <v/>
      </c>
      <c r="AD1325" t="str">
        <f>IF(AA1325="","",IFERROR(1*'Procytrat DF 330'!C326,IFERROR(_xludf.NUMBERVALUE('Procytrat DF 330'!C326,".",","),IFERROR(_xludf.NUMBERVALUE('Procytrat DF 330'!C326,",","."),0))))</f>
        <v/>
      </c>
      <c r="AE1325" t="str">
        <f>IF(AA1325="","",'Procytrat DF 330'!M326)</f>
        <v/>
      </c>
      <c r="AF1325">
        <f t="shared" si="136"/>
        <v>0</v>
      </c>
      <c r="AG1325" t="str">
        <f t="shared" si="137"/>
        <v/>
      </c>
      <c r="AH1325" t="str">
        <f t="shared" si="138"/>
        <v/>
      </c>
      <c r="AI1325">
        <f t="shared" si="139"/>
        <v>0</v>
      </c>
      <c r="AJ1325">
        <f t="shared" si="140"/>
        <v>0</v>
      </c>
      <c r="AK1325">
        <v>0</v>
      </c>
      <c r="AL1325" t="str">
        <f>IF(AA1325="","",IFERROR(IF(ISNUMBER('Procytrat DF 330'!D326),'Procytrat DF 330'!D326,IF(ISNUMBER(SEARCH("12",'Procytrat DF 330'!D326)),EDATE(AB1325,12),IF(ISNUMBER(SEARCH("6",'Procytrat DF 330'!D326)),EDATE(AB1325,6),IF(ISNUMBER(SEARCH("3",'Procytrat DF 330'!D326)),EDATE(AB1325,3),DATEVALUE('Procytrat DF 330'!D326))))),""))</f>
        <v/>
      </c>
      <c r="AM1325" t="str">
        <f t="shared" ca="1" si="141"/>
        <v/>
      </c>
    </row>
    <row r="1326" spans="27:39" x14ac:dyDescent="0.3">
      <c r="AA1326" t="str">
        <f>IF(COUNTA('Procytrat DF 330'!A327,'Procytrat DF 330'!B327,'Procytrat DF 330'!C327)&gt;0,"DF 330","")</f>
        <v/>
      </c>
      <c r="AB1326" t="str">
        <f>IFERROR(IF(ISNUMBER('Procytrat DF 330'!A327),'Procytrat DF 330'!A327,DATEVALUE('Procytrat DF 330'!A327)),"")</f>
        <v/>
      </c>
      <c r="AC1326" t="str">
        <f>IF(AA1326="","",'Procytrat DF 330'!B327)</f>
        <v/>
      </c>
      <c r="AD1326" t="str">
        <f>IF(AA1326="","",IFERROR(1*'Procytrat DF 330'!C327,IFERROR(_xludf.NUMBERVALUE('Procytrat DF 330'!C327,".",","),IFERROR(_xludf.NUMBERVALUE('Procytrat DF 330'!C327,",","."),0))))</f>
        <v/>
      </c>
      <c r="AE1326" t="str">
        <f>IF(AA1326="","",'Procytrat DF 330'!M327)</f>
        <v/>
      </c>
      <c r="AF1326">
        <f t="shared" si="136"/>
        <v>0</v>
      </c>
      <c r="AG1326" t="str">
        <f t="shared" si="137"/>
        <v/>
      </c>
      <c r="AH1326" t="str">
        <f t="shared" si="138"/>
        <v/>
      </c>
      <c r="AI1326">
        <f t="shared" si="139"/>
        <v>0</v>
      </c>
      <c r="AJ1326">
        <f t="shared" si="140"/>
        <v>0</v>
      </c>
      <c r="AK1326">
        <v>0</v>
      </c>
      <c r="AL1326" t="str">
        <f>IF(AA1326="","",IFERROR(IF(ISNUMBER('Procytrat DF 330'!D327),'Procytrat DF 330'!D327,IF(ISNUMBER(SEARCH("12",'Procytrat DF 330'!D327)),EDATE(AB1326,12),IF(ISNUMBER(SEARCH("6",'Procytrat DF 330'!D327)),EDATE(AB1326,6),IF(ISNUMBER(SEARCH("3",'Procytrat DF 330'!D327)),EDATE(AB1326,3),DATEVALUE('Procytrat DF 330'!D327))))),""))</f>
        <v/>
      </c>
      <c r="AM1326" t="str">
        <f t="shared" ca="1" si="141"/>
        <v/>
      </c>
    </row>
    <row r="1327" spans="27:39" x14ac:dyDescent="0.3">
      <c r="AA1327" t="str">
        <f>IF(COUNTA('Procytrat DF 330'!A328,'Procytrat DF 330'!B328,'Procytrat DF 330'!C328)&gt;0,"DF 330","")</f>
        <v/>
      </c>
      <c r="AB1327" t="str">
        <f>IFERROR(IF(ISNUMBER('Procytrat DF 330'!A328),'Procytrat DF 330'!A328,DATEVALUE('Procytrat DF 330'!A328)),"")</f>
        <v/>
      </c>
      <c r="AC1327" t="str">
        <f>IF(AA1327="","",'Procytrat DF 330'!B328)</f>
        <v/>
      </c>
      <c r="AD1327" t="str">
        <f>IF(AA1327="","",IFERROR(1*'Procytrat DF 330'!C328,IFERROR(_xludf.NUMBERVALUE('Procytrat DF 330'!C328,".",","),IFERROR(_xludf.NUMBERVALUE('Procytrat DF 330'!C328,",","."),0))))</f>
        <v/>
      </c>
      <c r="AE1327" t="str">
        <f>IF(AA1327="","",'Procytrat DF 330'!M328)</f>
        <v/>
      </c>
      <c r="AF1327">
        <f t="shared" si="136"/>
        <v>0</v>
      </c>
      <c r="AG1327" t="str">
        <f t="shared" si="137"/>
        <v/>
      </c>
      <c r="AH1327" t="str">
        <f t="shared" si="138"/>
        <v/>
      </c>
      <c r="AI1327">
        <f t="shared" si="139"/>
        <v>0</v>
      </c>
      <c r="AJ1327">
        <f t="shared" si="140"/>
        <v>0</v>
      </c>
      <c r="AK1327">
        <v>0</v>
      </c>
      <c r="AL1327" t="str">
        <f>IF(AA1327="","",IFERROR(IF(ISNUMBER('Procytrat DF 330'!D328),'Procytrat DF 330'!D328,IF(ISNUMBER(SEARCH("12",'Procytrat DF 330'!D328)),EDATE(AB1327,12),IF(ISNUMBER(SEARCH("6",'Procytrat DF 330'!D328)),EDATE(AB1327,6),IF(ISNUMBER(SEARCH("3",'Procytrat DF 330'!D328)),EDATE(AB1327,3),DATEVALUE('Procytrat DF 330'!D328))))),""))</f>
        <v/>
      </c>
      <c r="AM1327" t="str">
        <f t="shared" ca="1" si="141"/>
        <v/>
      </c>
    </row>
    <row r="1328" spans="27:39" x14ac:dyDescent="0.3">
      <c r="AA1328" t="str">
        <f>IF(COUNTA('Procytrat DF 330'!A329,'Procytrat DF 330'!B329,'Procytrat DF 330'!C329)&gt;0,"DF 330","")</f>
        <v/>
      </c>
      <c r="AB1328" t="str">
        <f>IFERROR(IF(ISNUMBER('Procytrat DF 330'!A329),'Procytrat DF 330'!A329,DATEVALUE('Procytrat DF 330'!A329)),"")</f>
        <v/>
      </c>
      <c r="AC1328" t="str">
        <f>IF(AA1328="","",'Procytrat DF 330'!B329)</f>
        <v/>
      </c>
      <c r="AD1328" t="str">
        <f>IF(AA1328="","",IFERROR(1*'Procytrat DF 330'!C329,IFERROR(_xludf.NUMBERVALUE('Procytrat DF 330'!C329,".",","),IFERROR(_xludf.NUMBERVALUE('Procytrat DF 330'!C329,",","."),0))))</f>
        <v/>
      </c>
      <c r="AE1328" t="str">
        <f>IF(AA1328="","",'Procytrat DF 330'!M329)</f>
        <v/>
      </c>
      <c r="AF1328">
        <f t="shared" si="136"/>
        <v>0</v>
      </c>
      <c r="AG1328" t="str">
        <f t="shared" si="137"/>
        <v/>
      </c>
      <c r="AH1328" t="str">
        <f t="shared" si="138"/>
        <v/>
      </c>
      <c r="AI1328">
        <f t="shared" si="139"/>
        <v>0</v>
      </c>
      <c r="AJ1328">
        <f t="shared" si="140"/>
        <v>0</v>
      </c>
      <c r="AK1328">
        <v>0</v>
      </c>
      <c r="AL1328" t="str">
        <f>IF(AA1328="","",IFERROR(IF(ISNUMBER('Procytrat DF 330'!D329),'Procytrat DF 330'!D329,IF(ISNUMBER(SEARCH("12",'Procytrat DF 330'!D329)),EDATE(AB1328,12),IF(ISNUMBER(SEARCH("6",'Procytrat DF 330'!D329)),EDATE(AB1328,6),IF(ISNUMBER(SEARCH("3",'Procytrat DF 330'!D329)),EDATE(AB1328,3),DATEVALUE('Procytrat DF 330'!D329))))),""))</f>
        <v/>
      </c>
      <c r="AM1328" t="str">
        <f t="shared" ca="1" si="141"/>
        <v/>
      </c>
    </row>
    <row r="1329" spans="27:39" x14ac:dyDescent="0.3">
      <c r="AA1329" t="str">
        <f>IF(COUNTA('Procytrat DF 330'!A330,'Procytrat DF 330'!B330,'Procytrat DF 330'!C330)&gt;0,"DF 330","")</f>
        <v/>
      </c>
      <c r="AB1329" t="str">
        <f>IFERROR(IF(ISNUMBER('Procytrat DF 330'!A330),'Procytrat DF 330'!A330,DATEVALUE('Procytrat DF 330'!A330)),"")</f>
        <v/>
      </c>
      <c r="AC1329" t="str">
        <f>IF(AA1329="","",'Procytrat DF 330'!B330)</f>
        <v/>
      </c>
      <c r="AD1329" t="str">
        <f>IF(AA1329="","",IFERROR(1*'Procytrat DF 330'!C330,IFERROR(_xludf.NUMBERVALUE('Procytrat DF 330'!C330,".",","),IFERROR(_xludf.NUMBERVALUE('Procytrat DF 330'!C330,",","."),0))))</f>
        <v/>
      </c>
      <c r="AE1329" t="str">
        <f>IF(AA1329="","",'Procytrat DF 330'!M330)</f>
        <v/>
      </c>
      <c r="AF1329">
        <f t="shared" si="136"/>
        <v>0</v>
      </c>
      <c r="AG1329" t="str">
        <f t="shared" si="137"/>
        <v/>
      </c>
      <c r="AH1329" t="str">
        <f t="shared" si="138"/>
        <v/>
      </c>
      <c r="AI1329">
        <f t="shared" si="139"/>
        <v>0</v>
      </c>
      <c r="AJ1329">
        <f t="shared" si="140"/>
        <v>0</v>
      </c>
      <c r="AK1329">
        <v>0</v>
      </c>
      <c r="AL1329" t="str">
        <f>IF(AA1329="","",IFERROR(IF(ISNUMBER('Procytrat DF 330'!D330),'Procytrat DF 330'!D330,IF(ISNUMBER(SEARCH("12",'Procytrat DF 330'!D330)),EDATE(AB1329,12),IF(ISNUMBER(SEARCH("6",'Procytrat DF 330'!D330)),EDATE(AB1329,6),IF(ISNUMBER(SEARCH("3",'Procytrat DF 330'!D330)),EDATE(AB1329,3),DATEVALUE('Procytrat DF 330'!D330))))),""))</f>
        <v/>
      </c>
      <c r="AM1329" t="str">
        <f t="shared" ca="1" si="141"/>
        <v/>
      </c>
    </row>
    <row r="1330" spans="27:39" x14ac:dyDescent="0.3">
      <c r="AA1330" t="str">
        <f>IF(COUNTA('Procytrat DF 330'!A331,'Procytrat DF 330'!B331,'Procytrat DF 330'!C331)&gt;0,"DF 330","")</f>
        <v/>
      </c>
      <c r="AB1330" t="str">
        <f>IFERROR(IF(ISNUMBER('Procytrat DF 330'!A331),'Procytrat DF 330'!A331,DATEVALUE('Procytrat DF 330'!A331)),"")</f>
        <v/>
      </c>
      <c r="AC1330" t="str">
        <f>IF(AA1330="","",'Procytrat DF 330'!B331)</f>
        <v/>
      </c>
      <c r="AD1330" t="str">
        <f>IF(AA1330="","",IFERROR(1*'Procytrat DF 330'!C331,IFERROR(_xludf.NUMBERVALUE('Procytrat DF 330'!C331,".",","),IFERROR(_xludf.NUMBERVALUE('Procytrat DF 330'!C331,",","."),0))))</f>
        <v/>
      </c>
      <c r="AE1330" t="str">
        <f>IF(AA1330="","",'Procytrat DF 330'!M331)</f>
        <v/>
      </c>
      <c r="AF1330">
        <f t="shared" si="136"/>
        <v>0</v>
      </c>
      <c r="AG1330" t="str">
        <f t="shared" si="137"/>
        <v/>
      </c>
      <c r="AH1330" t="str">
        <f t="shared" si="138"/>
        <v/>
      </c>
      <c r="AI1330">
        <f t="shared" si="139"/>
        <v>0</v>
      </c>
      <c r="AJ1330">
        <f t="shared" si="140"/>
        <v>0</v>
      </c>
      <c r="AK1330">
        <v>0</v>
      </c>
      <c r="AL1330" t="str">
        <f>IF(AA1330="","",IFERROR(IF(ISNUMBER('Procytrat DF 330'!D331),'Procytrat DF 330'!D331,IF(ISNUMBER(SEARCH("12",'Procytrat DF 330'!D331)),EDATE(AB1330,12),IF(ISNUMBER(SEARCH("6",'Procytrat DF 330'!D331)),EDATE(AB1330,6),IF(ISNUMBER(SEARCH("3",'Procytrat DF 330'!D331)),EDATE(AB1330,3),DATEVALUE('Procytrat DF 330'!D331))))),""))</f>
        <v/>
      </c>
      <c r="AM1330" t="str">
        <f t="shared" ca="1" si="141"/>
        <v/>
      </c>
    </row>
    <row r="1331" spans="27:39" x14ac:dyDescent="0.3">
      <c r="AA1331" t="str">
        <f>IF(COUNTA('Procytrat DF 330'!A332,'Procytrat DF 330'!B332,'Procytrat DF 330'!C332)&gt;0,"DF 330","")</f>
        <v/>
      </c>
      <c r="AB1331" t="str">
        <f>IFERROR(IF(ISNUMBER('Procytrat DF 330'!A332),'Procytrat DF 330'!A332,DATEVALUE('Procytrat DF 330'!A332)),"")</f>
        <v/>
      </c>
      <c r="AC1331" t="str">
        <f>IF(AA1331="","",'Procytrat DF 330'!B332)</f>
        <v/>
      </c>
      <c r="AD1331" t="str">
        <f>IF(AA1331="","",IFERROR(1*'Procytrat DF 330'!C332,IFERROR(_xludf.NUMBERVALUE('Procytrat DF 330'!C332,".",","),IFERROR(_xludf.NUMBERVALUE('Procytrat DF 330'!C332,",","."),0))))</f>
        <v/>
      </c>
      <c r="AE1331" t="str">
        <f>IF(AA1331="","",'Procytrat DF 330'!M332)</f>
        <v/>
      </c>
      <c r="AF1331">
        <f t="shared" si="136"/>
        <v>0</v>
      </c>
      <c r="AG1331" t="str">
        <f t="shared" si="137"/>
        <v/>
      </c>
      <c r="AH1331" t="str">
        <f t="shared" si="138"/>
        <v/>
      </c>
      <c r="AI1331">
        <f t="shared" si="139"/>
        <v>0</v>
      </c>
      <c r="AJ1331">
        <f t="shared" si="140"/>
        <v>0</v>
      </c>
      <c r="AK1331">
        <v>0</v>
      </c>
      <c r="AL1331" t="str">
        <f>IF(AA1331="","",IFERROR(IF(ISNUMBER('Procytrat DF 330'!D332),'Procytrat DF 330'!D332,IF(ISNUMBER(SEARCH("12",'Procytrat DF 330'!D332)),EDATE(AB1331,12),IF(ISNUMBER(SEARCH("6",'Procytrat DF 330'!D332)),EDATE(AB1331,6),IF(ISNUMBER(SEARCH("3",'Procytrat DF 330'!D332)),EDATE(AB1331,3),DATEVALUE('Procytrat DF 330'!D332))))),""))</f>
        <v/>
      </c>
      <c r="AM1331" t="str">
        <f t="shared" ca="1" si="141"/>
        <v/>
      </c>
    </row>
    <row r="1332" spans="27:39" x14ac:dyDescent="0.3">
      <c r="AA1332" t="str">
        <f>IF(COUNTA('Procytrat DF 330'!A333,'Procytrat DF 330'!B333,'Procytrat DF 330'!C333)&gt;0,"DF 330","")</f>
        <v/>
      </c>
      <c r="AB1332" t="str">
        <f>IFERROR(IF(ISNUMBER('Procytrat DF 330'!A333),'Procytrat DF 330'!A333,DATEVALUE('Procytrat DF 330'!A333)),"")</f>
        <v/>
      </c>
      <c r="AC1332" t="str">
        <f>IF(AA1332="","",'Procytrat DF 330'!B333)</f>
        <v/>
      </c>
      <c r="AD1332" t="str">
        <f>IF(AA1332="","",IFERROR(1*'Procytrat DF 330'!C333,IFERROR(_xludf.NUMBERVALUE('Procytrat DF 330'!C333,".",","),IFERROR(_xludf.NUMBERVALUE('Procytrat DF 330'!C333,",","."),0))))</f>
        <v/>
      </c>
      <c r="AE1332" t="str">
        <f>IF(AA1332="","",'Procytrat DF 330'!M333)</f>
        <v/>
      </c>
      <c r="AF1332">
        <f t="shared" si="136"/>
        <v>0</v>
      </c>
      <c r="AG1332" t="str">
        <f t="shared" si="137"/>
        <v/>
      </c>
      <c r="AH1332" t="str">
        <f t="shared" si="138"/>
        <v/>
      </c>
      <c r="AI1332">
        <f t="shared" si="139"/>
        <v>0</v>
      </c>
      <c r="AJ1332">
        <f t="shared" si="140"/>
        <v>0</v>
      </c>
      <c r="AK1332">
        <v>0</v>
      </c>
      <c r="AL1332" t="str">
        <f>IF(AA1332="","",IFERROR(IF(ISNUMBER('Procytrat DF 330'!D333),'Procytrat DF 330'!D333,IF(ISNUMBER(SEARCH("12",'Procytrat DF 330'!D333)),EDATE(AB1332,12),IF(ISNUMBER(SEARCH("6",'Procytrat DF 330'!D333)),EDATE(AB1332,6),IF(ISNUMBER(SEARCH("3",'Procytrat DF 330'!D333)),EDATE(AB1332,3),DATEVALUE('Procytrat DF 330'!D333))))),""))</f>
        <v/>
      </c>
      <c r="AM1332" t="str">
        <f t="shared" ca="1" si="141"/>
        <v/>
      </c>
    </row>
    <row r="1333" spans="27:39" x14ac:dyDescent="0.3">
      <c r="AA1333" t="str">
        <f>IF(COUNTA('Procytrat DF 330'!A334,'Procytrat DF 330'!B334,'Procytrat DF 330'!C334)&gt;0,"DF 330","")</f>
        <v/>
      </c>
      <c r="AB1333" t="str">
        <f>IFERROR(IF(ISNUMBER('Procytrat DF 330'!A334),'Procytrat DF 330'!A334,DATEVALUE('Procytrat DF 330'!A334)),"")</f>
        <v/>
      </c>
      <c r="AC1333" t="str">
        <f>IF(AA1333="","",'Procytrat DF 330'!B334)</f>
        <v/>
      </c>
      <c r="AD1333" t="str">
        <f>IF(AA1333="","",IFERROR(1*'Procytrat DF 330'!C334,IFERROR(_xludf.NUMBERVALUE('Procytrat DF 330'!C334,".",","),IFERROR(_xludf.NUMBERVALUE('Procytrat DF 330'!C334,",","."),0))))</f>
        <v/>
      </c>
      <c r="AE1333" t="str">
        <f>IF(AA1333="","",'Procytrat DF 330'!M334)</f>
        <v/>
      </c>
      <c r="AF1333">
        <f t="shared" si="136"/>
        <v>0</v>
      </c>
      <c r="AG1333" t="str">
        <f t="shared" si="137"/>
        <v/>
      </c>
      <c r="AH1333" t="str">
        <f t="shared" si="138"/>
        <v/>
      </c>
      <c r="AI1333">
        <f t="shared" si="139"/>
        <v>0</v>
      </c>
      <c r="AJ1333">
        <f t="shared" si="140"/>
        <v>0</v>
      </c>
      <c r="AK1333">
        <v>0</v>
      </c>
      <c r="AL1333" t="str">
        <f>IF(AA1333="","",IFERROR(IF(ISNUMBER('Procytrat DF 330'!D334),'Procytrat DF 330'!D334,IF(ISNUMBER(SEARCH("12",'Procytrat DF 330'!D334)),EDATE(AB1333,12),IF(ISNUMBER(SEARCH("6",'Procytrat DF 330'!D334)),EDATE(AB1333,6),IF(ISNUMBER(SEARCH("3",'Procytrat DF 330'!D334)),EDATE(AB1333,3),DATEVALUE('Procytrat DF 330'!D334))))),""))</f>
        <v/>
      </c>
      <c r="AM1333" t="str">
        <f t="shared" ca="1" si="141"/>
        <v/>
      </c>
    </row>
    <row r="1334" spans="27:39" x14ac:dyDescent="0.3">
      <c r="AA1334" t="str">
        <f>IF(COUNTA('Procytrat DF 330'!A335,'Procytrat DF 330'!B335,'Procytrat DF 330'!C335)&gt;0,"DF 330","")</f>
        <v/>
      </c>
      <c r="AB1334" t="str">
        <f>IFERROR(IF(ISNUMBER('Procytrat DF 330'!A335),'Procytrat DF 330'!A335,DATEVALUE('Procytrat DF 330'!A335)),"")</f>
        <v/>
      </c>
      <c r="AC1334" t="str">
        <f>IF(AA1334="","",'Procytrat DF 330'!B335)</f>
        <v/>
      </c>
      <c r="AD1334" t="str">
        <f>IF(AA1334="","",IFERROR(1*'Procytrat DF 330'!C335,IFERROR(_xludf.NUMBERVALUE('Procytrat DF 330'!C335,".",","),IFERROR(_xludf.NUMBERVALUE('Procytrat DF 330'!C335,",","."),0))))</f>
        <v/>
      </c>
      <c r="AE1334" t="str">
        <f>IF(AA1334="","",'Procytrat DF 330'!M335)</f>
        <v/>
      </c>
      <c r="AF1334">
        <f t="shared" si="136"/>
        <v>0</v>
      </c>
      <c r="AG1334" t="str">
        <f t="shared" si="137"/>
        <v/>
      </c>
      <c r="AH1334" t="str">
        <f t="shared" si="138"/>
        <v/>
      </c>
      <c r="AI1334">
        <f t="shared" si="139"/>
        <v>0</v>
      </c>
      <c r="AJ1334">
        <f t="shared" si="140"/>
        <v>0</v>
      </c>
      <c r="AK1334">
        <v>0</v>
      </c>
      <c r="AL1334" t="str">
        <f>IF(AA1334="","",IFERROR(IF(ISNUMBER('Procytrat DF 330'!D335),'Procytrat DF 330'!D335,IF(ISNUMBER(SEARCH("12",'Procytrat DF 330'!D335)),EDATE(AB1334,12),IF(ISNUMBER(SEARCH("6",'Procytrat DF 330'!D335)),EDATE(AB1334,6),IF(ISNUMBER(SEARCH("3",'Procytrat DF 330'!D335)),EDATE(AB1334,3),DATEVALUE('Procytrat DF 330'!D335))))),""))</f>
        <v/>
      </c>
      <c r="AM1334" t="str">
        <f t="shared" ca="1" si="141"/>
        <v/>
      </c>
    </row>
    <row r="1335" spans="27:39" x14ac:dyDescent="0.3">
      <c r="AA1335" t="str">
        <f>IF(COUNTA('Procytrat DF 330'!A336,'Procytrat DF 330'!B336,'Procytrat DF 330'!C336)&gt;0,"DF 330","")</f>
        <v/>
      </c>
      <c r="AB1335" t="str">
        <f>IFERROR(IF(ISNUMBER('Procytrat DF 330'!A336),'Procytrat DF 330'!A336,DATEVALUE('Procytrat DF 330'!A336)),"")</f>
        <v/>
      </c>
      <c r="AC1335" t="str">
        <f>IF(AA1335="","",'Procytrat DF 330'!B336)</f>
        <v/>
      </c>
      <c r="AD1335" t="str">
        <f>IF(AA1335="","",IFERROR(1*'Procytrat DF 330'!C336,IFERROR(_xludf.NUMBERVALUE('Procytrat DF 330'!C336,".",","),IFERROR(_xludf.NUMBERVALUE('Procytrat DF 330'!C336,",","."),0))))</f>
        <v/>
      </c>
      <c r="AE1335" t="str">
        <f>IF(AA1335="","",'Procytrat DF 330'!M336)</f>
        <v/>
      </c>
      <c r="AF1335">
        <f t="shared" si="136"/>
        <v>0</v>
      </c>
      <c r="AG1335" t="str">
        <f t="shared" si="137"/>
        <v/>
      </c>
      <c r="AH1335" t="str">
        <f t="shared" si="138"/>
        <v/>
      </c>
      <c r="AI1335">
        <f t="shared" si="139"/>
        <v>0</v>
      </c>
      <c r="AJ1335">
        <f t="shared" si="140"/>
        <v>0</v>
      </c>
      <c r="AK1335">
        <v>0</v>
      </c>
      <c r="AL1335" t="str">
        <f>IF(AA1335="","",IFERROR(IF(ISNUMBER('Procytrat DF 330'!D336),'Procytrat DF 330'!D336,IF(ISNUMBER(SEARCH("12",'Procytrat DF 330'!D336)),EDATE(AB1335,12),IF(ISNUMBER(SEARCH("6",'Procytrat DF 330'!D336)),EDATE(AB1335,6),IF(ISNUMBER(SEARCH("3",'Procytrat DF 330'!D336)),EDATE(AB1335,3),DATEVALUE('Procytrat DF 330'!D336))))),""))</f>
        <v/>
      </c>
      <c r="AM1335" t="str">
        <f t="shared" ca="1" si="141"/>
        <v/>
      </c>
    </row>
    <row r="1336" spans="27:39" x14ac:dyDescent="0.3">
      <c r="AA1336" t="str">
        <f>IF(COUNTA('Procytrat DF 330'!A337,'Procytrat DF 330'!B337,'Procytrat DF 330'!C337)&gt;0,"DF 330","")</f>
        <v/>
      </c>
      <c r="AB1336" t="str">
        <f>IFERROR(IF(ISNUMBER('Procytrat DF 330'!A337),'Procytrat DF 330'!A337,DATEVALUE('Procytrat DF 330'!A337)),"")</f>
        <v/>
      </c>
      <c r="AC1336" t="str">
        <f>IF(AA1336="","",'Procytrat DF 330'!B337)</f>
        <v/>
      </c>
      <c r="AD1336" t="str">
        <f>IF(AA1336="","",IFERROR(1*'Procytrat DF 330'!C337,IFERROR(_xludf.NUMBERVALUE('Procytrat DF 330'!C337,".",","),IFERROR(_xludf.NUMBERVALUE('Procytrat DF 330'!C337,",","."),0))))</f>
        <v/>
      </c>
      <c r="AE1336" t="str">
        <f>IF(AA1336="","",'Procytrat DF 330'!M337)</f>
        <v/>
      </c>
      <c r="AF1336">
        <f t="shared" si="136"/>
        <v>0</v>
      </c>
      <c r="AG1336" t="str">
        <f t="shared" si="137"/>
        <v/>
      </c>
      <c r="AH1336" t="str">
        <f t="shared" si="138"/>
        <v/>
      </c>
      <c r="AI1336">
        <f t="shared" si="139"/>
        <v>0</v>
      </c>
      <c r="AJ1336">
        <f t="shared" si="140"/>
        <v>0</v>
      </c>
      <c r="AK1336">
        <v>0</v>
      </c>
      <c r="AL1336" t="str">
        <f>IF(AA1336="","",IFERROR(IF(ISNUMBER('Procytrat DF 330'!D337),'Procytrat DF 330'!D337,IF(ISNUMBER(SEARCH("12",'Procytrat DF 330'!D337)),EDATE(AB1336,12),IF(ISNUMBER(SEARCH("6",'Procytrat DF 330'!D337)),EDATE(AB1336,6),IF(ISNUMBER(SEARCH("3",'Procytrat DF 330'!D337)),EDATE(AB1336,3),DATEVALUE('Procytrat DF 330'!D337))))),""))</f>
        <v/>
      </c>
      <c r="AM1336" t="str">
        <f t="shared" ca="1" si="141"/>
        <v/>
      </c>
    </row>
    <row r="1337" spans="27:39" x14ac:dyDescent="0.3">
      <c r="AA1337" t="str">
        <f>IF(COUNTA('Procytrat DF 330'!A338,'Procytrat DF 330'!B338,'Procytrat DF 330'!C338)&gt;0,"DF 330","")</f>
        <v/>
      </c>
      <c r="AB1337" t="str">
        <f>IFERROR(IF(ISNUMBER('Procytrat DF 330'!A338),'Procytrat DF 330'!A338,DATEVALUE('Procytrat DF 330'!A338)),"")</f>
        <v/>
      </c>
      <c r="AC1337" t="str">
        <f>IF(AA1337="","",'Procytrat DF 330'!B338)</f>
        <v/>
      </c>
      <c r="AD1337" t="str">
        <f>IF(AA1337="","",IFERROR(1*'Procytrat DF 330'!C338,IFERROR(_xludf.NUMBERVALUE('Procytrat DF 330'!C338,".",","),IFERROR(_xludf.NUMBERVALUE('Procytrat DF 330'!C338,",","."),0))))</f>
        <v/>
      </c>
      <c r="AE1337" t="str">
        <f>IF(AA1337="","",'Procytrat DF 330'!M338)</f>
        <v/>
      </c>
      <c r="AF1337">
        <f t="shared" si="136"/>
        <v>0</v>
      </c>
      <c r="AG1337" t="str">
        <f t="shared" si="137"/>
        <v/>
      </c>
      <c r="AH1337" t="str">
        <f t="shared" si="138"/>
        <v/>
      </c>
      <c r="AI1337">
        <f t="shared" si="139"/>
        <v>0</v>
      </c>
      <c r="AJ1337">
        <f t="shared" si="140"/>
        <v>0</v>
      </c>
      <c r="AK1337">
        <v>0</v>
      </c>
      <c r="AL1337" t="str">
        <f>IF(AA1337="","",IFERROR(IF(ISNUMBER('Procytrat DF 330'!D338),'Procytrat DF 330'!D338,IF(ISNUMBER(SEARCH("12",'Procytrat DF 330'!D338)),EDATE(AB1337,12),IF(ISNUMBER(SEARCH("6",'Procytrat DF 330'!D338)),EDATE(AB1337,6),IF(ISNUMBER(SEARCH("3",'Procytrat DF 330'!D338)),EDATE(AB1337,3),DATEVALUE('Procytrat DF 330'!D338))))),""))</f>
        <v/>
      </c>
      <c r="AM1337" t="str">
        <f t="shared" ca="1" si="141"/>
        <v/>
      </c>
    </row>
    <row r="1338" spans="27:39" x14ac:dyDescent="0.3">
      <c r="AA1338" t="str">
        <f>IF(COUNTA('Procytrat DF 330'!A339,'Procytrat DF 330'!B339,'Procytrat DF 330'!C339)&gt;0,"DF 330","")</f>
        <v/>
      </c>
      <c r="AB1338" t="str">
        <f>IFERROR(IF(ISNUMBER('Procytrat DF 330'!A339),'Procytrat DF 330'!A339,DATEVALUE('Procytrat DF 330'!A339)),"")</f>
        <v/>
      </c>
      <c r="AC1338" t="str">
        <f>IF(AA1338="","",'Procytrat DF 330'!B339)</f>
        <v/>
      </c>
      <c r="AD1338" t="str">
        <f>IF(AA1338="","",IFERROR(1*'Procytrat DF 330'!C339,IFERROR(_xludf.NUMBERVALUE('Procytrat DF 330'!C339,".",","),IFERROR(_xludf.NUMBERVALUE('Procytrat DF 330'!C339,",","."),0))))</f>
        <v/>
      </c>
      <c r="AE1338" t="str">
        <f>IF(AA1338="","",'Procytrat DF 330'!M339)</f>
        <v/>
      </c>
      <c r="AF1338">
        <f t="shared" si="136"/>
        <v>0</v>
      </c>
      <c r="AG1338" t="str">
        <f t="shared" si="137"/>
        <v/>
      </c>
      <c r="AH1338" t="str">
        <f t="shared" si="138"/>
        <v/>
      </c>
      <c r="AI1338">
        <f t="shared" si="139"/>
        <v>0</v>
      </c>
      <c r="AJ1338">
        <f t="shared" si="140"/>
        <v>0</v>
      </c>
      <c r="AK1338">
        <v>0</v>
      </c>
      <c r="AL1338" t="str">
        <f>IF(AA1338="","",IFERROR(IF(ISNUMBER('Procytrat DF 330'!D339),'Procytrat DF 330'!D339,IF(ISNUMBER(SEARCH("12",'Procytrat DF 330'!D339)),EDATE(AB1338,12),IF(ISNUMBER(SEARCH("6",'Procytrat DF 330'!D339)),EDATE(AB1338,6),IF(ISNUMBER(SEARCH("3",'Procytrat DF 330'!D339)),EDATE(AB1338,3),DATEVALUE('Procytrat DF 330'!D339))))),""))</f>
        <v/>
      </c>
      <c r="AM1338" t="str">
        <f t="shared" ca="1" si="141"/>
        <v/>
      </c>
    </row>
    <row r="1339" spans="27:39" x14ac:dyDescent="0.3">
      <c r="AA1339" t="str">
        <f>IF(COUNTA('Procytrat DF 330'!A340,'Procytrat DF 330'!B340,'Procytrat DF 330'!C340)&gt;0,"DF 330","")</f>
        <v/>
      </c>
      <c r="AB1339" t="str">
        <f>IFERROR(IF(ISNUMBER('Procytrat DF 330'!A340),'Procytrat DF 330'!A340,DATEVALUE('Procytrat DF 330'!A340)),"")</f>
        <v/>
      </c>
      <c r="AC1339" t="str">
        <f>IF(AA1339="","",'Procytrat DF 330'!B340)</f>
        <v/>
      </c>
      <c r="AD1339" t="str">
        <f>IF(AA1339="","",IFERROR(1*'Procytrat DF 330'!C340,IFERROR(_xludf.NUMBERVALUE('Procytrat DF 330'!C340,".",","),IFERROR(_xludf.NUMBERVALUE('Procytrat DF 330'!C340,",","."),0))))</f>
        <v/>
      </c>
      <c r="AE1339" t="str">
        <f>IF(AA1339="","",'Procytrat DF 330'!M340)</f>
        <v/>
      </c>
      <c r="AF1339">
        <f t="shared" si="136"/>
        <v>0</v>
      </c>
      <c r="AG1339" t="str">
        <f t="shared" si="137"/>
        <v/>
      </c>
      <c r="AH1339" t="str">
        <f t="shared" si="138"/>
        <v/>
      </c>
      <c r="AI1339">
        <f t="shared" si="139"/>
        <v>0</v>
      </c>
      <c r="AJ1339">
        <f t="shared" si="140"/>
        <v>0</v>
      </c>
      <c r="AK1339">
        <v>0</v>
      </c>
      <c r="AL1339" t="str">
        <f>IF(AA1339="","",IFERROR(IF(ISNUMBER('Procytrat DF 330'!D340),'Procytrat DF 330'!D340,IF(ISNUMBER(SEARCH("12",'Procytrat DF 330'!D340)),EDATE(AB1339,12),IF(ISNUMBER(SEARCH("6",'Procytrat DF 330'!D340)),EDATE(AB1339,6),IF(ISNUMBER(SEARCH("3",'Procytrat DF 330'!D340)),EDATE(AB1339,3),DATEVALUE('Procytrat DF 330'!D340))))),""))</f>
        <v/>
      </c>
      <c r="AM1339" t="str">
        <f t="shared" ca="1" si="141"/>
        <v/>
      </c>
    </row>
    <row r="1340" spans="27:39" x14ac:dyDescent="0.3">
      <c r="AA1340" t="str">
        <f>IF(COUNTA('Procytrat DF 330'!A341,'Procytrat DF 330'!B341,'Procytrat DF 330'!C341)&gt;0,"DF 330","")</f>
        <v/>
      </c>
      <c r="AB1340" t="str">
        <f>IFERROR(IF(ISNUMBER('Procytrat DF 330'!A341),'Procytrat DF 330'!A341,DATEVALUE('Procytrat DF 330'!A341)),"")</f>
        <v/>
      </c>
      <c r="AC1340" t="str">
        <f>IF(AA1340="","",'Procytrat DF 330'!B341)</f>
        <v/>
      </c>
      <c r="AD1340" t="str">
        <f>IF(AA1340="","",IFERROR(1*'Procytrat DF 330'!C341,IFERROR(_xludf.NUMBERVALUE('Procytrat DF 330'!C341,".",","),IFERROR(_xludf.NUMBERVALUE('Procytrat DF 330'!C341,",","."),0))))</f>
        <v/>
      </c>
      <c r="AE1340" t="str">
        <f>IF(AA1340="","",'Procytrat DF 330'!M341)</f>
        <v/>
      </c>
      <c r="AF1340">
        <f t="shared" si="136"/>
        <v>0</v>
      </c>
      <c r="AG1340" t="str">
        <f t="shared" si="137"/>
        <v/>
      </c>
      <c r="AH1340" t="str">
        <f t="shared" si="138"/>
        <v/>
      </c>
      <c r="AI1340">
        <f t="shared" si="139"/>
        <v>0</v>
      </c>
      <c r="AJ1340">
        <f t="shared" si="140"/>
        <v>0</v>
      </c>
      <c r="AK1340">
        <v>0</v>
      </c>
      <c r="AL1340" t="str">
        <f>IF(AA1340="","",IFERROR(IF(ISNUMBER('Procytrat DF 330'!D341),'Procytrat DF 330'!D341,IF(ISNUMBER(SEARCH("12",'Procytrat DF 330'!D341)),EDATE(AB1340,12),IF(ISNUMBER(SEARCH("6",'Procytrat DF 330'!D341)),EDATE(AB1340,6),IF(ISNUMBER(SEARCH("3",'Procytrat DF 330'!D341)),EDATE(AB1340,3),DATEVALUE('Procytrat DF 330'!D341))))),""))</f>
        <v/>
      </c>
      <c r="AM1340" t="str">
        <f t="shared" ca="1" si="141"/>
        <v/>
      </c>
    </row>
    <row r="1341" spans="27:39" x14ac:dyDescent="0.3">
      <c r="AA1341" t="str">
        <f>IF(COUNTA('Procytrat DF 330'!A342,'Procytrat DF 330'!B342,'Procytrat DF 330'!C342)&gt;0,"DF 330","")</f>
        <v/>
      </c>
      <c r="AB1341" t="str">
        <f>IFERROR(IF(ISNUMBER('Procytrat DF 330'!A342),'Procytrat DF 330'!A342,DATEVALUE('Procytrat DF 330'!A342)),"")</f>
        <v/>
      </c>
      <c r="AC1341" t="str">
        <f>IF(AA1341="","",'Procytrat DF 330'!B342)</f>
        <v/>
      </c>
      <c r="AD1341" t="str">
        <f>IF(AA1341="","",IFERROR(1*'Procytrat DF 330'!C342,IFERROR(_xludf.NUMBERVALUE('Procytrat DF 330'!C342,".",","),IFERROR(_xludf.NUMBERVALUE('Procytrat DF 330'!C342,",","."),0))))</f>
        <v/>
      </c>
      <c r="AE1341" t="str">
        <f>IF(AA1341="","",'Procytrat DF 330'!M342)</f>
        <v/>
      </c>
      <c r="AF1341">
        <f t="shared" si="136"/>
        <v>0</v>
      </c>
      <c r="AG1341" t="str">
        <f t="shared" si="137"/>
        <v/>
      </c>
      <c r="AH1341" t="str">
        <f t="shared" si="138"/>
        <v/>
      </c>
      <c r="AI1341">
        <f t="shared" si="139"/>
        <v>0</v>
      </c>
      <c r="AJ1341">
        <f t="shared" si="140"/>
        <v>0</v>
      </c>
      <c r="AK1341">
        <v>0</v>
      </c>
      <c r="AL1341" t="str">
        <f>IF(AA1341="","",IFERROR(IF(ISNUMBER('Procytrat DF 330'!D342),'Procytrat DF 330'!D342,IF(ISNUMBER(SEARCH("12",'Procytrat DF 330'!D342)),EDATE(AB1341,12),IF(ISNUMBER(SEARCH("6",'Procytrat DF 330'!D342)),EDATE(AB1341,6),IF(ISNUMBER(SEARCH("3",'Procytrat DF 330'!D342)),EDATE(AB1341,3),DATEVALUE('Procytrat DF 330'!D342))))),""))</f>
        <v/>
      </c>
      <c r="AM1341" t="str">
        <f t="shared" ca="1" si="141"/>
        <v/>
      </c>
    </row>
    <row r="1342" spans="27:39" x14ac:dyDescent="0.3">
      <c r="AA1342" t="str">
        <f>IF(COUNTA('Procytrat DF 330'!A343,'Procytrat DF 330'!B343,'Procytrat DF 330'!C343)&gt;0,"DF 330","")</f>
        <v/>
      </c>
      <c r="AB1342" t="str">
        <f>IFERROR(IF(ISNUMBER('Procytrat DF 330'!A343),'Procytrat DF 330'!A343,DATEVALUE('Procytrat DF 330'!A343)),"")</f>
        <v/>
      </c>
      <c r="AC1342" t="str">
        <f>IF(AA1342="","",'Procytrat DF 330'!B343)</f>
        <v/>
      </c>
      <c r="AD1342" t="str">
        <f>IF(AA1342="","",IFERROR(1*'Procytrat DF 330'!C343,IFERROR(_xludf.NUMBERVALUE('Procytrat DF 330'!C343,".",","),IFERROR(_xludf.NUMBERVALUE('Procytrat DF 330'!C343,",","."),0))))</f>
        <v/>
      </c>
      <c r="AE1342" t="str">
        <f>IF(AA1342="","",'Procytrat DF 330'!M343)</f>
        <v/>
      </c>
      <c r="AF1342">
        <f t="shared" si="136"/>
        <v>0</v>
      </c>
      <c r="AG1342" t="str">
        <f t="shared" si="137"/>
        <v/>
      </c>
      <c r="AH1342" t="str">
        <f t="shared" si="138"/>
        <v/>
      </c>
      <c r="AI1342">
        <f t="shared" si="139"/>
        <v>0</v>
      </c>
      <c r="AJ1342">
        <f t="shared" si="140"/>
        <v>0</v>
      </c>
      <c r="AK1342">
        <v>0</v>
      </c>
      <c r="AL1342" t="str">
        <f>IF(AA1342="","",IFERROR(IF(ISNUMBER('Procytrat DF 330'!D343),'Procytrat DF 330'!D343,IF(ISNUMBER(SEARCH("12",'Procytrat DF 330'!D343)),EDATE(AB1342,12),IF(ISNUMBER(SEARCH("6",'Procytrat DF 330'!D343)),EDATE(AB1342,6),IF(ISNUMBER(SEARCH("3",'Procytrat DF 330'!D343)),EDATE(AB1342,3),DATEVALUE('Procytrat DF 330'!D343))))),""))</f>
        <v/>
      </c>
      <c r="AM1342" t="str">
        <f t="shared" ca="1" si="141"/>
        <v/>
      </c>
    </row>
    <row r="1343" spans="27:39" x14ac:dyDescent="0.3">
      <c r="AA1343" t="str">
        <f>IF(COUNTA('Procytrat DF 330'!A344,'Procytrat DF 330'!B344,'Procytrat DF 330'!C344)&gt;0,"DF 330","")</f>
        <v/>
      </c>
      <c r="AB1343" t="str">
        <f>IFERROR(IF(ISNUMBER('Procytrat DF 330'!A344),'Procytrat DF 330'!A344,DATEVALUE('Procytrat DF 330'!A344)),"")</f>
        <v/>
      </c>
      <c r="AC1343" t="str">
        <f>IF(AA1343="","",'Procytrat DF 330'!B344)</f>
        <v/>
      </c>
      <c r="AD1343" t="str">
        <f>IF(AA1343="","",IFERROR(1*'Procytrat DF 330'!C344,IFERROR(_xludf.NUMBERVALUE('Procytrat DF 330'!C344,".",","),IFERROR(_xludf.NUMBERVALUE('Procytrat DF 330'!C344,",","."),0))))</f>
        <v/>
      </c>
      <c r="AE1343" t="str">
        <f>IF(AA1343="","",'Procytrat DF 330'!M344)</f>
        <v/>
      </c>
      <c r="AF1343">
        <f t="shared" si="136"/>
        <v>0</v>
      </c>
      <c r="AG1343" t="str">
        <f t="shared" si="137"/>
        <v/>
      </c>
      <c r="AH1343" t="str">
        <f t="shared" si="138"/>
        <v/>
      </c>
      <c r="AI1343">
        <f t="shared" si="139"/>
        <v>0</v>
      </c>
      <c r="AJ1343">
        <f t="shared" si="140"/>
        <v>0</v>
      </c>
      <c r="AK1343">
        <v>0</v>
      </c>
      <c r="AL1343" t="str">
        <f>IF(AA1343="","",IFERROR(IF(ISNUMBER('Procytrat DF 330'!D344),'Procytrat DF 330'!D344,IF(ISNUMBER(SEARCH("12",'Procytrat DF 330'!D344)),EDATE(AB1343,12),IF(ISNUMBER(SEARCH("6",'Procytrat DF 330'!D344)),EDATE(AB1343,6),IF(ISNUMBER(SEARCH("3",'Procytrat DF 330'!D344)),EDATE(AB1343,3),DATEVALUE('Procytrat DF 330'!D344))))),""))</f>
        <v/>
      </c>
      <c r="AM1343" t="str">
        <f t="shared" ca="1" si="141"/>
        <v/>
      </c>
    </row>
    <row r="1344" spans="27:39" x14ac:dyDescent="0.3">
      <c r="AA1344" t="str">
        <f>IF(COUNTA('Procytrat DF 330'!A345,'Procytrat DF 330'!B345,'Procytrat DF 330'!C345)&gt;0,"DF 330","")</f>
        <v/>
      </c>
      <c r="AB1344" t="str">
        <f>IFERROR(IF(ISNUMBER('Procytrat DF 330'!A345),'Procytrat DF 330'!A345,DATEVALUE('Procytrat DF 330'!A345)),"")</f>
        <v/>
      </c>
      <c r="AC1344" t="str">
        <f>IF(AA1344="","",'Procytrat DF 330'!B345)</f>
        <v/>
      </c>
      <c r="AD1344" t="str">
        <f>IF(AA1344="","",IFERROR(1*'Procytrat DF 330'!C345,IFERROR(_xludf.NUMBERVALUE('Procytrat DF 330'!C345,".",","),IFERROR(_xludf.NUMBERVALUE('Procytrat DF 330'!C345,",","."),0))))</f>
        <v/>
      </c>
      <c r="AE1344" t="str">
        <f>IF(AA1344="","",'Procytrat DF 330'!M345)</f>
        <v/>
      </c>
      <c r="AF1344">
        <f t="shared" si="136"/>
        <v>0</v>
      </c>
      <c r="AG1344" t="str">
        <f t="shared" si="137"/>
        <v/>
      </c>
      <c r="AH1344" t="str">
        <f t="shared" si="138"/>
        <v/>
      </c>
      <c r="AI1344">
        <f t="shared" si="139"/>
        <v>0</v>
      </c>
      <c r="AJ1344">
        <f t="shared" si="140"/>
        <v>0</v>
      </c>
      <c r="AK1344">
        <v>0</v>
      </c>
      <c r="AL1344" t="str">
        <f>IF(AA1344="","",IFERROR(IF(ISNUMBER('Procytrat DF 330'!D345),'Procytrat DF 330'!D345,IF(ISNUMBER(SEARCH("12",'Procytrat DF 330'!D345)),EDATE(AB1344,12),IF(ISNUMBER(SEARCH("6",'Procytrat DF 330'!D345)),EDATE(AB1344,6),IF(ISNUMBER(SEARCH("3",'Procytrat DF 330'!D345)),EDATE(AB1344,3),DATEVALUE('Procytrat DF 330'!D345))))),""))</f>
        <v/>
      </c>
      <c r="AM1344" t="str">
        <f t="shared" ca="1" si="141"/>
        <v/>
      </c>
    </row>
    <row r="1345" spans="27:39" x14ac:dyDescent="0.3">
      <c r="AA1345" t="str">
        <f>IF(COUNTA('Procytrat DF 330'!A346,'Procytrat DF 330'!B346,'Procytrat DF 330'!C346)&gt;0,"DF 330","")</f>
        <v/>
      </c>
      <c r="AB1345" t="str">
        <f>IFERROR(IF(ISNUMBER('Procytrat DF 330'!A346),'Procytrat DF 330'!A346,DATEVALUE('Procytrat DF 330'!A346)),"")</f>
        <v/>
      </c>
      <c r="AC1345" t="str">
        <f>IF(AA1345="","",'Procytrat DF 330'!B346)</f>
        <v/>
      </c>
      <c r="AD1345" t="str">
        <f>IF(AA1345="","",IFERROR(1*'Procytrat DF 330'!C346,IFERROR(_xludf.NUMBERVALUE('Procytrat DF 330'!C346,".",","),IFERROR(_xludf.NUMBERVALUE('Procytrat DF 330'!C346,",","."),0))))</f>
        <v/>
      </c>
      <c r="AE1345" t="str">
        <f>IF(AA1345="","",'Procytrat DF 330'!M346)</f>
        <v/>
      </c>
      <c r="AF1345">
        <f t="shared" si="136"/>
        <v>0</v>
      </c>
      <c r="AG1345" t="str">
        <f t="shared" si="137"/>
        <v/>
      </c>
      <c r="AH1345" t="str">
        <f t="shared" si="138"/>
        <v/>
      </c>
      <c r="AI1345">
        <f t="shared" si="139"/>
        <v>0</v>
      </c>
      <c r="AJ1345">
        <f t="shared" si="140"/>
        <v>0</v>
      </c>
      <c r="AK1345">
        <v>0</v>
      </c>
      <c r="AL1345" t="str">
        <f>IF(AA1345="","",IFERROR(IF(ISNUMBER('Procytrat DF 330'!D346),'Procytrat DF 330'!D346,IF(ISNUMBER(SEARCH("12",'Procytrat DF 330'!D346)),EDATE(AB1345,12),IF(ISNUMBER(SEARCH("6",'Procytrat DF 330'!D346)),EDATE(AB1345,6),IF(ISNUMBER(SEARCH("3",'Procytrat DF 330'!D346)),EDATE(AB1345,3),DATEVALUE('Procytrat DF 330'!D346))))),""))</f>
        <v/>
      </c>
      <c r="AM1345" t="str">
        <f t="shared" ca="1" si="141"/>
        <v/>
      </c>
    </row>
    <row r="1346" spans="27:39" x14ac:dyDescent="0.3">
      <c r="AA1346" t="str">
        <f>IF(COUNTA('Procytrat DF 330'!A347,'Procytrat DF 330'!B347,'Procytrat DF 330'!C347)&gt;0,"DF 330","")</f>
        <v/>
      </c>
      <c r="AB1346" t="str">
        <f>IFERROR(IF(ISNUMBER('Procytrat DF 330'!A347),'Procytrat DF 330'!A347,DATEVALUE('Procytrat DF 330'!A347)),"")</f>
        <v/>
      </c>
      <c r="AC1346" t="str">
        <f>IF(AA1346="","",'Procytrat DF 330'!B347)</f>
        <v/>
      </c>
      <c r="AD1346" t="str">
        <f>IF(AA1346="","",IFERROR(1*'Procytrat DF 330'!C347,IFERROR(_xludf.NUMBERVALUE('Procytrat DF 330'!C347,".",","),IFERROR(_xludf.NUMBERVALUE('Procytrat DF 330'!C347,",","."),0))))</f>
        <v/>
      </c>
      <c r="AE1346" t="str">
        <f>IF(AA1346="","",'Procytrat DF 330'!M347)</f>
        <v/>
      </c>
      <c r="AF1346">
        <f t="shared" ref="AF1346:AF1409" si="142">IF(AA1346="",0,--ISNUMBER(SEARCH("aprovado",AE1346)))</f>
        <v>0</v>
      </c>
      <c r="AG1346" t="str">
        <f t="shared" ref="AG1346:AG1409" si="143">IF(AB1346="","",YEAR(AB1346))</f>
        <v/>
      </c>
      <c r="AH1346" t="str">
        <f t="shared" ref="AH1346:AH1409" si="144">IF(AB1346="","",MONTH(AB1346))</f>
        <v/>
      </c>
      <c r="AI1346">
        <f t="shared" ref="AI1346:AI1409" si="145">IF(AB1346="",0,AB1346+ROW()/1000000)</f>
        <v>0</v>
      </c>
      <c r="AJ1346">
        <f t="shared" ref="AJ1346:AJ1409" si="146">--(AA1346&lt;&gt;"")</f>
        <v>0</v>
      </c>
      <c r="AK1346">
        <v>0</v>
      </c>
      <c r="AL1346" t="str">
        <f>IF(AA1346="","",IFERROR(IF(ISNUMBER('Procytrat DF 330'!D347),'Procytrat DF 330'!D347,IF(ISNUMBER(SEARCH("12",'Procytrat DF 330'!D347)),EDATE(AB1346,12),IF(ISNUMBER(SEARCH("6",'Procytrat DF 330'!D347)),EDATE(AB1346,6),IF(ISNUMBER(SEARCH("3",'Procytrat DF 330'!D347)),EDATE(AB1346,3),DATEVALUE('Procytrat DF 330'!D347))))),""))</f>
        <v/>
      </c>
      <c r="AM1346" t="str">
        <f t="shared" ref="AM1346:AM1409" ca="1" si="147">IF(AND(AJ1346=1,AL1346&lt;&gt;"",AL1346&gt;=TODAY(),AG1346=$W$3),AL1346+ROW()/1000000,"")</f>
        <v/>
      </c>
    </row>
    <row r="1347" spans="27:39" x14ac:dyDescent="0.3">
      <c r="AA1347" t="str">
        <f>IF(COUNTA('Procytrat DF 330'!A348,'Procytrat DF 330'!B348,'Procytrat DF 330'!C348)&gt;0,"DF 330","")</f>
        <v/>
      </c>
      <c r="AB1347" t="str">
        <f>IFERROR(IF(ISNUMBER('Procytrat DF 330'!A348),'Procytrat DF 330'!A348,DATEVALUE('Procytrat DF 330'!A348)),"")</f>
        <v/>
      </c>
      <c r="AC1347" t="str">
        <f>IF(AA1347="","",'Procytrat DF 330'!B348)</f>
        <v/>
      </c>
      <c r="AD1347" t="str">
        <f>IF(AA1347="","",IFERROR(1*'Procytrat DF 330'!C348,IFERROR(_xludf.NUMBERVALUE('Procytrat DF 330'!C348,".",","),IFERROR(_xludf.NUMBERVALUE('Procytrat DF 330'!C348,",","."),0))))</f>
        <v/>
      </c>
      <c r="AE1347" t="str">
        <f>IF(AA1347="","",'Procytrat DF 330'!M348)</f>
        <v/>
      </c>
      <c r="AF1347">
        <f t="shared" si="142"/>
        <v>0</v>
      </c>
      <c r="AG1347" t="str">
        <f t="shared" si="143"/>
        <v/>
      </c>
      <c r="AH1347" t="str">
        <f t="shared" si="144"/>
        <v/>
      </c>
      <c r="AI1347">
        <f t="shared" si="145"/>
        <v>0</v>
      </c>
      <c r="AJ1347">
        <f t="shared" si="146"/>
        <v>0</v>
      </c>
      <c r="AK1347">
        <v>0</v>
      </c>
      <c r="AL1347" t="str">
        <f>IF(AA1347="","",IFERROR(IF(ISNUMBER('Procytrat DF 330'!D348),'Procytrat DF 330'!D348,IF(ISNUMBER(SEARCH("12",'Procytrat DF 330'!D348)),EDATE(AB1347,12),IF(ISNUMBER(SEARCH("6",'Procytrat DF 330'!D348)),EDATE(AB1347,6),IF(ISNUMBER(SEARCH("3",'Procytrat DF 330'!D348)),EDATE(AB1347,3),DATEVALUE('Procytrat DF 330'!D348))))),""))</f>
        <v/>
      </c>
      <c r="AM1347" t="str">
        <f t="shared" ca="1" si="147"/>
        <v/>
      </c>
    </row>
    <row r="1348" spans="27:39" x14ac:dyDescent="0.3">
      <c r="AA1348" t="str">
        <f>IF(COUNTA('Procytrat DF 330'!A349,'Procytrat DF 330'!B349,'Procytrat DF 330'!C349)&gt;0,"DF 330","")</f>
        <v/>
      </c>
      <c r="AB1348" t="str">
        <f>IFERROR(IF(ISNUMBER('Procytrat DF 330'!A349),'Procytrat DF 330'!A349,DATEVALUE('Procytrat DF 330'!A349)),"")</f>
        <v/>
      </c>
      <c r="AC1348" t="str">
        <f>IF(AA1348="","",'Procytrat DF 330'!B349)</f>
        <v/>
      </c>
      <c r="AD1348" t="str">
        <f>IF(AA1348="","",IFERROR(1*'Procytrat DF 330'!C349,IFERROR(_xludf.NUMBERVALUE('Procytrat DF 330'!C349,".",","),IFERROR(_xludf.NUMBERVALUE('Procytrat DF 330'!C349,",","."),0))))</f>
        <v/>
      </c>
      <c r="AE1348" t="str">
        <f>IF(AA1348="","",'Procytrat DF 330'!M349)</f>
        <v/>
      </c>
      <c r="AF1348">
        <f t="shared" si="142"/>
        <v>0</v>
      </c>
      <c r="AG1348" t="str">
        <f t="shared" si="143"/>
        <v/>
      </c>
      <c r="AH1348" t="str">
        <f t="shared" si="144"/>
        <v/>
      </c>
      <c r="AI1348">
        <f t="shared" si="145"/>
        <v>0</v>
      </c>
      <c r="AJ1348">
        <f t="shared" si="146"/>
        <v>0</v>
      </c>
      <c r="AK1348">
        <v>0</v>
      </c>
      <c r="AL1348" t="str">
        <f>IF(AA1348="","",IFERROR(IF(ISNUMBER('Procytrat DF 330'!D349),'Procytrat DF 330'!D349,IF(ISNUMBER(SEARCH("12",'Procytrat DF 330'!D349)),EDATE(AB1348,12),IF(ISNUMBER(SEARCH("6",'Procytrat DF 330'!D349)),EDATE(AB1348,6),IF(ISNUMBER(SEARCH("3",'Procytrat DF 330'!D349)),EDATE(AB1348,3),DATEVALUE('Procytrat DF 330'!D349))))),""))</f>
        <v/>
      </c>
      <c r="AM1348" t="str">
        <f t="shared" ca="1" si="147"/>
        <v/>
      </c>
    </row>
    <row r="1349" spans="27:39" x14ac:dyDescent="0.3">
      <c r="AA1349" t="str">
        <f>IF(COUNTA('Procytrat DF 330'!A350,'Procytrat DF 330'!B350,'Procytrat DF 330'!C350)&gt;0,"DF 330","")</f>
        <v/>
      </c>
      <c r="AB1349" t="str">
        <f>IFERROR(IF(ISNUMBER('Procytrat DF 330'!A350),'Procytrat DF 330'!A350,DATEVALUE('Procytrat DF 330'!A350)),"")</f>
        <v/>
      </c>
      <c r="AC1349" t="str">
        <f>IF(AA1349="","",'Procytrat DF 330'!B350)</f>
        <v/>
      </c>
      <c r="AD1349" t="str">
        <f>IF(AA1349="","",IFERROR(1*'Procytrat DF 330'!C350,IFERROR(_xludf.NUMBERVALUE('Procytrat DF 330'!C350,".",","),IFERROR(_xludf.NUMBERVALUE('Procytrat DF 330'!C350,",","."),0))))</f>
        <v/>
      </c>
      <c r="AE1349" t="str">
        <f>IF(AA1349="","",'Procytrat DF 330'!M350)</f>
        <v/>
      </c>
      <c r="AF1349">
        <f t="shared" si="142"/>
        <v>0</v>
      </c>
      <c r="AG1349" t="str">
        <f t="shared" si="143"/>
        <v/>
      </c>
      <c r="AH1349" t="str">
        <f t="shared" si="144"/>
        <v/>
      </c>
      <c r="AI1349">
        <f t="shared" si="145"/>
        <v>0</v>
      </c>
      <c r="AJ1349">
        <f t="shared" si="146"/>
        <v>0</v>
      </c>
      <c r="AK1349">
        <v>0</v>
      </c>
      <c r="AL1349" t="str">
        <f>IF(AA1349="","",IFERROR(IF(ISNUMBER('Procytrat DF 330'!D350),'Procytrat DF 330'!D350,IF(ISNUMBER(SEARCH("12",'Procytrat DF 330'!D350)),EDATE(AB1349,12),IF(ISNUMBER(SEARCH("6",'Procytrat DF 330'!D350)),EDATE(AB1349,6),IF(ISNUMBER(SEARCH("3",'Procytrat DF 330'!D350)),EDATE(AB1349,3),DATEVALUE('Procytrat DF 330'!D350))))),""))</f>
        <v/>
      </c>
      <c r="AM1349" t="str">
        <f t="shared" ca="1" si="147"/>
        <v/>
      </c>
    </row>
    <row r="1350" spans="27:39" x14ac:dyDescent="0.3">
      <c r="AA1350" t="str">
        <f>IF(COUNTA('Procytrat DF 330'!A351,'Procytrat DF 330'!B351,'Procytrat DF 330'!C351)&gt;0,"DF 330","")</f>
        <v/>
      </c>
      <c r="AB1350" t="str">
        <f>IFERROR(IF(ISNUMBER('Procytrat DF 330'!A351),'Procytrat DF 330'!A351,DATEVALUE('Procytrat DF 330'!A351)),"")</f>
        <v/>
      </c>
      <c r="AC1350" t="str">
        <f>IF(AA1350="","",'Procytrat DF 330'!B351)</f>
        <v/>
      </c>
      <c r="AD1350" t="str">
        <f>IF(AA1350="","",IFERROR(1*'Procytrat DF 330'!C351,IFERROR(_xludf.NUMBERVALUE('Procytrat DF 330'!C351,".",","),IFERROR(_xludf.NUMBERVALUE('Procytrat DF 330'!C351,",","."),0))))</f>
        <v/>
      </c>
      <c r="AE1350" t="str">
        <f>IF(AA1350="","",'Procytrat DF 330'!M351)</f>
        <v/>
      </c>
      <c r="AF1350">
        <f t="shared" si="142"/>
        <v>0</v>
      </c>
      <c r="AG1350" t="str">
        <f t="shared" si="143"/>
        <v/>
      </c>
      <c r="AH1350" t="str">
        <f t="shared" si="144"/>
        <v/>
      </c>
      <c r="AI1350">
        <f t="shared" si="145"/>
        <v>0</v>
      </c>
      <c r="AJ1350">
        <f t="shared" si="146"/>
        <v>0</v>
      </c>
      <c r="AK1350">
        <v>0</v>
      </c>
      <c r="AL1350" t="str">
        <f>IF(AA1350="","",IFERROR(IF(ISNUMBER('Procytrat DF 330'!D351),'Procytrat DF 330'!D351,IF(ISNUMBER(SEARCH("12",'Procytrat DF 330'!D351)),EDATE(AB1350,12),IF(ISNUMBER(SEARCH("6",'Procytrat DF 330'!D351)),EDATE(AB1350,6),IF(ISNUMBER(SEARCH("3",'Procytrat DF 330'!D351)),EDATE(AB1350,3),DATEVALUE('Procytrat DF 330'!D351))))),""))</f>
        <v/>
      </c>
      <c r="AM1350" t="str">
        <f t="shared" ca="1" si="147"/>
        <v/>
      </c>
    </row>
    <row r="1351" spans="27:39" x14ac:dyDescent="0.3">
      <c r="AA1351" t="str">
        <f>IF(COUNTA('Procytrat DF 330'!A352,'Procytrat DF 330'!B352,'Procytrat DF 330'!C352)&gt;0,"DF 330","")</f>
        <v/>
      </c>
      <c r="AB1351" t="str">
        <f>IFERROR(IF(ISNUMBER('Procytrat DF 330'!A352),'Procytrat DF 330'!A352,DATEVALUE('Procytrat DF 330'!A352)),"")</f>
        <v/>
      </c>
      <c r="AC1351" t="str">
        <f>IF(AA1351="","",'Procytrat DF 330'!B352)</f>
        <v/>
      </c>
      <c r="AD1351" t="str">
        <f>IF(AA1351="","",IFERROR(1*'Procytrat DF 330'!C352,IFERROR(_xludf.NUMBERVALUE('Procytrat DF 330'!C352,".",","),IFERROR(_xludf.NUMBERVALUE('Procytrat DF 330'!C352,",","."),0))))</f>
        <v/>
      </c>
      <c r="AE1351" t="str">
        <f>IF(AA1351="","",'Procytrat DF 330'!M352)</f>
        <v/>
      </c>
      <c r="AF1351">
        <f t="shared" si="142"/>
        <v>0</v>
      </c>
      <c r="AG1351" t="str">
        <f t="shared" si="143"/>
        <v/>
      </c>
      <c r="AH1351" t="str">
        <f t="shared" si="144"/>
        <v/>
      </c>
      <c r="AI1351">
        <f t="shared" si="145"/>
        <v>0</v>
      </c>
      <c r="AJ1351">
        <f t="shared" si="146"/>
        <v>0</v>
      </c>
      <c r="AK1351">
        <v>0</v>
      </c>
      <c r="AL1351" t="str">
        <f>IF(AA1351="","",IFERROR(IF(ISNUMBER('Procytrat DF 330'!D352),'Procytrat DF 330'!D352,IF(ISNUMBER(SEARCH("12",'Procytrat DF 330'!D352)),EDATE(AB1351,12),IF(ISNUMBER(SEARCH("6",'Procytrat DF 330'!D352)),EDATE(AB1351,6),IF(ISNUMBER(SEARCH("3",'Procytrat DF 330'!D352)),EDATE(AB1351,3),DATEVALUE('Procytrat DF 330'!D352))))),""))</f>
        <v/>
      </c>
      <c r="AM1351" t="str">
        <f t="shared" ca="1" si="147"/>
        <v/>
      </c>
    </row>
    <row r="1352" spans="27:39" x14ac:dyDescent="0.3">
      <c r="AA1352" t="str">
        <f>IF(COUNTA('Procytrat DF 330'!A353,'Procytrat DF 330'!B353,'Procytrat DF 330'!C353)&gt;0,"DF 330","")</f>
        <v/>
      </c>
      <c r="AB1352" t="str">
        <f>IFERROR(IF(ISNUMBER('Procytrat DF 330'!A353),'Procytrat DF 330'!A353,DATEVALUE('Procytrat DF 330'!A353)),"")</f>
        <v/>
      </c>
      <c r="AC1352" t="str">
        <f>IF(AA1352="","",'Procytrat DF 330'!B353)</f>
        <v/>
      </c>
      <c r="AD1352" t="str">
        <f>IF(AA1352="","",IFERROR(1*'Procytrat DF 330'!C353,IFERROR(_xludf.NUMBERVALUE('Procytrat DF 330'!C353,".",","),IFERROR(_xludf.NUMBERVALUE('Procytrat DF 330'!C353,",","."),0))))</f>
        <v/>
      </c>
      <c r="AE1352" t="str">
        <f>IF(AA1352="","",'Procytrat DF 330'!M353)</f>
        <v/>
      </c>
      <c r="AF1352">
        <f t="shared" si="142"/>
        <v>0</v>
      </c>
      <c r="AG1352" t="str">
        <f t="shared" si="143"/>
        <v/>
      </c>
      <c r="AH1352" t="str">
        <f t="shared" si="144"/>
        <v/>
      </c>
      <c r="AI1352">
        <f t="shared" si="145"/>
        <v>0</v>
      </c>
      <c r="AJ1352">
        <f t="shared" si="146"/>
        <v>0</v>
      </c>
      <c r="AK1352">
        <v>0</v>
      </c>
      <c r="AL1352" t="str">
        <f>IF(AA1352="","",IFERROR(IF(ISNUMBER('Procytrat DF 330'!D353),'Procytrat DF 330'!D353,IF(ISNUMBER(SEARCH("12",'Procytrat DF 330'!D353)),EDATE(AB1352,12),IF(ISNUMBER(SEARCH("6",'Procytrat DF 330'!D353)),EDATE(AB1352,6),IF(ISNUMBER(SEARCH("3",'Procytrat DF 330'!D353)),EDATE(AB1352,3),DATEVALUE('Procytrat DF 330'!D353))))),""))</f>
        <v/>
      </c>
      <c r="AM1352" t="str">
        <f t="shared" ca="1" si="147"/>
        <v/>
      </c>
    </row>
    <row r="1353" spans="27:39" x14ac:dyDescent="0.3">
      <c r="AA1353" t="str">
        <f>IF(COUNTA('Procytrat DF 330'!A354,'Procytrat DF 330'!B354,'Procytrat DF 330'!C354)&gt;0,"DF 330","")</f>
        <v/>
      </c>
      <c r="AB1353" t="str">
        <f>IFERROR(IF(ISNUMBER('Procytrat DF 330'!A354),'Procytrat DF 330'!A354,DATEVALUE('Procytrat DF 330'!A354)),"")</f>
        <v/>
      </c>
      <c r="AC1353" t="str">
        <f>IF(AA1353="","",'Procytrat DF 330'!B354)</f>
        <v/>
      </c>
      <c r="AD1353" t="str">
        <f>IF(AA1353="","",IFERROR(1*'Procytrat DF 330'!C354,IFERROR(_xludf.NUMBERVALUE('Procytrat DF 330'!C354,".",","),IFERROR(_xludf.NUMBERVALUE('Procytrat DF 330'!C354,",","."),0))))</f>
        <v/>
      </c>
      <c r="AE1353" t="str">
        <f>IF(AA1353="","",'Procytrat DF 330'!M354)</f>
        <v/>
      </c>
      <c r="AF1353">
        <f t="shared" si="142"/>
        <v>0</v>
      </c>
      <c r="AG1353" t="str">
        <f t="shared" si="143"/>
        <v/>
      </c>
      <c r="AH1353" t="str">
        <f t="shared" si="144"/>
        <v/>
      </c>
      <c r="AI1353">
        <f t="shared" si="145"/>
        <v>0</v>
      </c>
      <c r="AJ1353">
        <f t="shared" si="146"/>
        <v>0</v>
      </c>
      <c r="AK1353">
        <v>0</v>
      </c>
      <c r="AL1353" t="str">
        <f>IF(AA1353="","",IFERROR(IF(ISNUMBER('Procytrat DF 330'!D354),'Procytrat DF 330'!D354,IF(ISNUMBER(SEARCH("12",'Procytrat DF 330'!D354)),EDATE(AB1353,12),IF(ISNUMBER(SEARCH("6",'Procytrat DF 330'!D354)),EDATE(AB1353,6),IF(ISNUMBER(SEARCH("3",'Procytrat DF 330'!D354)),EDATE(AB1353,3),DATEVALUE('Procytrat DF 330'!D354))))),""))</f>
        <v/>
      </c>
      <c r="AM1353" t="str">
        <f t="shared" ca="1" si="147"/>
        <v/>
      </c>
    </row>
    <row r="1354" spans="27:39" x14ac:dyDescent="0.3">
      <c r="AA1354" t="str">
        <f>IF(COUNTA('Procytrat DF 330'!A355,'Procytrat DF 330'!B355,'Procytrat DF 330'!C355)&gt;0,"DF 330","")</f>
        <v/>
      </c>
      <c r="AB1354" t="str">
        <f>IFERROR(IF(ISNUMBER('Procytrat DF 330'!A355),'Procytrat DF 330'!A355,DATEVALUE('Procytrat DF 330'!A355)),"")</f>
        <v/>
      </c>
      <c r="AC1354" t="str">
        <f>IF(AA1354="","",'Procytrat DF 330'!B355)</f>
        <v/>
      </c>
      <c r="AD1354" t="str">
        <f>IF(AA1354="","",IFERROR(1*'Procytrat DF 330'!C355,IFERROR(_xludf.NUMBERVALUE('Procytrat DF 330'!C355,".",","),IFERROR(_xludf.NUMBERVALUE('Procytrat DF 330'!C355,",","."),0))))</f>
        <v/>
      </c>
      <c r="AE1354" t="str">
        <f>IF(AA1354="","",'Procytrat DF 330'!M355)</f>
        <v/>
      </c>
      <c r="AF1354">
        <f t="shared" si="142"/>
        <v>0</v>
      </c>
      <c r="AG1354" t="str">
        <f t="shared" si="143"/>
        <v/>
      </c>
      <c r="AH1354" t="str">
        <f t="shared" si="144"/>
        <v/>
      </c>
      <c r="AI1354">
        <f t="shared" si="145"/>
        <v>0</v>
      </c>
      <c r="AJ1354">
        <f t="shared" si="146"/>
        <v>0</v>
      </c>
      <c r="AK1354">
        <v>0</v>
      </c>
      <c r="AL1354" t="str">
        <f>IF(AA1354="","",IFERROR(IF(ISNUMBER('Procytrat DF 330'!D355),'Procytrat DF 330'!D355,IF(ISNUMBER(SEARCH("12",'Procytrat DF 330'!D355)),EDATE(AB1354,12),IF(ISNUMBER(SEARCH("6",'Procytrat DF 330'!D355)),EDATE(AB1354,6),IF(ISNUMBER(SEARCH("3",'Procytrat DF 330'!D355)),EDATE(AB1354,3),DATEVALUE('Procytrat DF 330'!D355))))),""))</f>
        <v/>
      </c>
      <c r="AM1354" t="str">
        <f t="shared" ca="1" si="147"/>
        <v/>
      </c>
    </row>
    <row r="1355" spans="27:39" x14ac:dyDescent="0.3">
      <c r="AA1355" t="str">
        <f>IF(COUNTA('Procytrat DF 330'!A356,'Procytrat DF 330'!B356,'Procytrat DF 330'!C356)&gt;0,"DF 330","")</f>
        <v/>
      </c>
      <c r="AB1355" t="str">
        <f>IFERROR(IF(ISNUMBER('Procytrat DF 330'!A356),'Procytrat DF 330'!A356,DATEVALUE('Procytrat DF 330'!A356)),"")</f>
        <v/>
      </c>
      <c r="AC1355" t="str">
        <f>IF(AA1355="","",'Procytrat DF 330'!B356)</f>
        <v/>
      </c>
      <c r="AD1355" t="str">
        <f>IF(AA1355="","",IFERROR(1*'Procytrat DF 330'!C356,IFERROR(_xludf.NUMBERVALUE('Procytrat DF 330'!C356,".",","),IFERROR(_xludf.NUMBERVALUE('Procytrat DF 330'!C356,",","."),0))))</f>
        <v/>
      </c>
      <c r="AE1355" t="str">
        <f>IF(AA1355="","",'Procytrat DF 330'!M356)</f>
        <v/>
      </c>
      <c r="AF1355">
        <f t="shared" si="142"/>
        <v>0</v>
      </c>
      <c r="AG1355" t="str">
        <f t="shared" si="143"/>
        <v/>
      </c>
      <c r="AH1355" t="str">
        <f t="shared" si="144"/>
        <v/>
      </c>
      <c r="AI1355">
        <f t="shared" si="145"/>
        <v>0</v>
      </c>
      <c r="AJ1355">
        <f t="shared" si="146"/>
        <v>0</v>
      </c>
      <c r="AK1355">
        <v>0</v>
      </c>
      <c r="AL1355" t="str">
        <f>IF(AA1355="","",IFERROR(IF(ISNUMBER('Procytrat DF 330'!D356),'Procytrat DF 330'!D356,IF(ISNUMBER(SEARCH("12",'Procytrat DF 330'!D356)),EDATE(AB1355,12),IF(ISNUMBER(SEARCH("6",'Procytrat DF 330'!D356)),EDATE(AB1355,6),IF(ISNUMBER(SEARCH("3",'Procytrat DF 330'!D356)),EDATE(AB1355,3),DATEVALUE('Procytrat DF 330'!D356))))),""))</f>
        <v/>
      </c>
      <c r="AM1355" t="str">
        <f t="shared" ca="1" si="147"/>
        <v/>
      </c>
    </row>
    <row r="1356" spans="27:39" x14ac:dyDescent="0.3">
      <c r="AA1356" t="str">
        <f>IF(COUNTA('Procytrat DF 330'!A357,'Procytrat DF 330'!B357,'Procytrat DF 330'!C357)&gt;0,"DF 330","")</f>
        <v/>
      </c>
      <c r="AB1356" t="str">
        <f>IFERROR(IF(ISNUMBER('Procytrat DF 330'!A357),'Procytrat DF 330'!A357,DATEVALUE('Procytrat DF 330'!A357)),"")</f>
        <v/>
      </c>
      <c r="AC1356" t="str">
        <f>IF(AA1356="","",'Procytrat DF 330'!B357)</f>
        <v/>
      </c>
      <c r="AD1356" t="str">
        <f>IF(AA1356="","",IFERROR(1*'Procytrat DF 330'!C357,IFERROR(_xludf.NUMBERVALUE('Procytrat DF 330'!C357,".",","),IFERROR(_xludf.NUMBERVALUE('Procytrat DF 330'!C357,",","."),0))))</f>
        <v/>
      </c>
      <c r="AE1356" t="str">
        <f>IF(AA1356="","",'Procytrat DF 330'!M357)</f>
        <v/>
      </c>
      <c r="AF1356">
        <f t="shared" si="142"/>
        <v>0</v>
      </c>
      <c r="AG1356" t="str">
        <f t="shared" si="143"/>
        <v/>
      </c>
      <c r="AH1356" t="str">
        <f t="shared" si="144"/>
        <v/>
      </c>
      <c r="AI1356">
        <f t="shared" si="145"/>
        <v>0</v>
      </c>
      <c r="AJ1356">
        <f t="shared" si="146"/>
        <v>0</v>
      </c>
      <c r="AK1356">
        <v>0</v>
      </c>
      <c r="AL1356" t="str">
        <f>IF(AA1356="","",IFERROR(IF(ISNUMBER('Procytrat DF 330'!D357),'Procytrat DF 330'!D357,IF(ISNUMBER(SEARCH("12",'Procytrat DF 330'!D357)),EDATE(AB1356,12),IF(ISNUMBER(SEARCH("6",'Procytrat DF 330'!D357)),EDATE(AB1356,6),IF(ISNUMBER(SEARCH("3",'Procytrat DF 330'!D357)),EDATE(AB1356,3),DATEVALUE('Procytrat DF 330'!D357))))),""))</f>
        <v/>
      </c>
      <c r="AM1356" t="str">
        <f t="shared" ca="1" si="147"/>
        <v/>
      </c>
    </row>
    <row r="1357" spans="27:39" x14ac:dyDescent="0.3">
      <c r="AA1357" t="str">
        <f>IF(COUNTA('Procytrat DF 330'!A358,'Procytrat DF 330'!B358,'Procytrat DF 330'!C358)&gt;0,"DF 330","")</f>
        <v/>
      </c>
      <c r="AB1357" t="str">
        <f>IFERROR(IF(ISNUMBER('Procytrat DF 330'!A358),'Procytrat DF 330'!A358,DATEVALUE('Procytrat DF 330'!A358)),"")</f>
        <v/>
      </c>
      <c r="AC1357" t="str">
        <f>IF(AA1357="","",'Procytrat DF 330'!B358)</f>
        <v/>
      </c>
      <c r="AD1357" t="str">
        <f>IF(AA1357="","",IFERROR(1*'Procytrat DF 330'!C358,IFERROR(_xludf.NUMBERVALUE('Procytrat DF 330'!C358,".",","),IFERROR(_xludf.NUMBERVALUE('Procytrat DF 330'!C358,",","."),0))))</f>
        <v/>
      </c>
      <c r="AE1357" t="str">
        <f>IF(AA1357="","",'Procytrat DF 330'!M358)</f>
        <v/>
      </c>
      <c r="AF1357">
        <f t="shared" si="142"/>
        <v>0</v>
      </c>
      <c r="AG1357" t="str">
        <f t="shared" si="143"/>
        <v/>
      </c>
      <c r="AH1357" t="str">
        <f t="shared" si="144"/>
        <v/>
      </c>
      <c r="AI1357">
        <f t="shared" si="145"/>
        <v>0</v>
      </c>
      <c r="AJ1357">
        <f t="shared" si="146"/>
        <v>0</v>
      </c>
      <c r="AK1357">
        <v>0</v>
      </c>
      <c r="AL1357" t="str">
        <f>IF(AA1357="","",IFERROR(IF(ISNUMBER('Procytrat DF 330'!D358),'Procytrat DF 330'!D358,IF(ISNUMBER(SEARCH("12",'Procytrat DF 330'!D358)),EDATE(AB1357,12),IF(ISNUMBER(SEARCH("6",'Procytrat DF 330'!D358)),EDATE(AB1357,6),IF(ISNUMBER(SEARCH("3",'Procytrat DF 330'!D358)),EDATE(AB1357,3),DATEVALUE('Procytrat DF 330'!D358))))),""))</f>
        <v/>
      </c>
      <c r="AM1357" t="str">
        <f t="shared" ca="1" si="147"/>
        <v/>
      </c>
    </row>
    <row r="1358" spans="27:39" x14ac:dyDescent="0.3">
      <c r="AA1358" t="str">
        <f>IF(COUNTA('Procytrat DF 330'!A359,'Procytrat DF 330'!B359,'Procytrat DF 330'!C359)&gt;0,"DF 330","")</f>
        <v/>
      </c>
      <c r="AB1358" t="str">
        <f>IFERROR(IF(ISNUMBER('Procytrat DF 330'!A359),'Procytrat DF 330'!A359,DATEVALUE('Procytrat DF 330'!A359)),"")</f>
        <v/>
      </c>
      <c r="AC1358" t="str">
        <f>IF(AA1358="","",'Procytrat DF 330'!B359)</f>
        <v/>
      </c>
      <c r="AD1358" t="str">
        <f>IF(AA1358="","",IFERROR(1*'Procytrat DF 330'!C359,IFERROR(_xludf.NUMBERVALUE('Procytrat DF 330'!C359,".",","),IFERROR(_xludf.NUMBERVALUE('Procytrat DF 330'!C359,",","."),0))))</f>
        <v/>
      </c>
      <c r="AE1358" t="str">
        <f>IF(AA1358="","",'Procytrat DF 330'!M359)</f>
        <v/>
      </c>
      <c r="AF1358">
        <f t="shared" si="142"/>
        <v>0</v>
      </c>
      <c r="AG1358" t="str">
        <f t="shared" si="143"/>
        <v/>
      </c>
      <c r="AH1358" t="str">
        <f t="shared" si="144"/>
        <v/>
      </c>
      <c r="AI1358">
        <f t="shared" si="145"/>
        <v>0</v>
      </c>
      <c r="AJ1358">
        <f t="shared" si="146"/>
        <v>0</v>
      </c>
      <c r="AK1358">
        <v>0</v>
      </c>
      <c r="AL1358" t="str">
        <f>IF(AA1358="","",IFERROR(IF(ISNUMBER('Procytrat DF 330'!D359),'Procytrat DF 330'!D359,IF(ISNUMBER(SEARCH("12",'Procytrat DF 330'!D359)),EDATE(AB1358,12),IF(ISNUMBER(SEARCH("6",'Procytrat DF 330'!D359)),EDATE(AB1358,6),IF(ISNUMBER(SEARCH("3",'Procytrat DF 330'!D359)),EDATE(AB1358,3),DATEVALUE('Procytrat DF 330'!D359))))),""))</f>
        <v/>
      </c>
      <c r="AM1358" t="str">
        <f t="shared" ca="1" si="147"/>
        <v/>
      </c>
    </row>
    <row r="1359" spans="27:39" x14ac:dyDescent="0.3">
      <c r="AA1359" t="str">
        <f>IF(COUNTA('Procytrat DF 330'!A360,'Procytrat DF 330'!B360,'Procytrat DF 330'!C360)&gt;0,"DF 330","")</f>
        <v/>
      </c>
      <c r="AB1359" t="str">
        <f>IFERROR(IF(ISNUMBER('Procytrat DF 330'!A360),'Procytrat DF 330'!A360,DATEVALUE('Procytrat DF 330'!A360)),"")</f>
        <v/>
      </c>
      <c r="AC1359" t="str">
        <f>IF(AA1359="","",'Procytrat DF 330'!B360)</f>
        <v/>
      </c>
      <c r="AD1359" t="str">
        <f>IF(AA1359="","",IFERROR(1*'Procytrat DF 330'!C360,IFERROR(_xludf.NUMBERVALUE('Procytrat DF 330'!C360,".",","),IFERROR(_xludf.NUMBERVALUE('Procytrat DF 330'!C360,",","."),0))))</f>
        <v/>
      </c>
      <c r="AE1359" t="str">
        <f>IF(AA1359="","",'Procytrat DF 330'!M360)</f>
        <v/>
      </c>
      <c r="AF1359">
        <f t="shared" si="142"/>
        <v>0</v>
      </c>
      <c r="AG1359" t="str">
        <f t="shared" si="143"/>
        <v/>
      </c>
      <c r="AH1359" t="str">
        <f t="shared" si="144"/>
        <v/>
      </c>
      <c r="AI1359">
        <f t="shared" si="145"/>
        <v>0</v>
      </c>
      <c r="AJ1359">
        <f t="shared" si="146"/>
        <v>0</v>
      </c>
      <c r="AK1359">
        <v>0</v>
      </c>
      <c r="AL1359" t="str">
        <f>IF(AA1359="","",IFERROR(IF(ISNUMBER('Procytrat DF 330'!D360),'Procytrat DF 330'!D360,IF(ISNUMBER(SEARCH("12",'Procytrat DF 330'!D360)),EDATE(AB1359,12),IF(ISNUMBER(SEARCH("6",'Procytrat DF 330'!D360)),EDATE(AB1359,6),IF(ISNUMBER(SEARCH("3",'Procytrat DF 330'!D360)),EDATE(AB1359,3),DATEVALUE('Procytrat DF 330'!D360))))),""))</f>
        <v/>
      </c>
      <c r="AM1359" t="str">
        <f t="shared" ca="1" si="147"/>
        <v/>
      </c>
    </row>
    <row r="1360" spans="27:39" x14ac:dyDescent="0.3">
      <c r="AA1360" t="str">
        <f>IF(COUNTA('Procytrat DF 330'!A361,'Procytrat DF 330'!B361,'Procytrat DF 330'!C361)&gt;0,"DF 330","")</f>
        <v/>
      </c>
      <c r="AB1360" t="str">
        <f>IFERROR(IF(ISNUMBER('Procytrat DF 330'!A361),'Procytrat DF 330'!A361,DATEVALUE('Procytrat DF 330'!A361)),"")</f>
        <v/>
      </c>
      <c r="AC1360" t="str">
        <f>IF(AA1360="","",'Procytrat DF 330'!B361)</f>
        <v/>
      </c>
      <c r="AD1360" t="str">
        <f>IF(AA1360="","",IFERROR(1*'Procytrat DF 330'!C361,IFERROR(_xludf.NUMBERVALUE('Procytrat DF 330'!C361,".",","),IFERROR(_xludf.NUMBERVALUE('Procytrat DF 330'!C361,",","."),0))))</f>
        <v/>
      </c>
      <c r="AE1360" t="str">
        <f>IF(AA1360="","",'Procytrat DF 330'!M361)</f>
        <v/>
      </c>
      <c r="AF1360">
        <f t="shared" si="142"/>
        <v>0</v>
      </c>
      <c r="AG1360" t="str">
        <f t="shared" si="143"/>
        <v/>
      </c>
      <c r="AH1360" t="str">
        <f t="shared" si="144"/>
        <v/>
      </c>
      <c r="AI1360">
        <f t="shared" si="145"/>
        <v>0</v>
      </c>
      <c r="AJ1360">
        <f t="shared" si="146"/>
        <v>0</v>
      </c>
      <c r="AK1360">
        <v>0</v>
      </c>
      <c r="AL1360" t="str">
        <f>IF(AA1360="","",IFERROR(IF(ISNUMBER('Procytrat DF 330'!D361),'Procytrat DF 330'!D361,IF(ISNUMBER(SEARCH("12",'Procytrat DF 330'!D361)),EDATE(AB1360,12),IF(ISNUMBER(SEARCH("6",'Procytrat DF 330'!D361)),EDATE(AB1360,6),IF(ISNUMBER(SEARCH("3",'Procytrat DF 330'!D361)),EDATE(AB1360,3),DATEVALUE('Procytrat DF 330'!D361))))),""))</f>
        <v/>
      </c>
      <c r="AM1360" t="str">
        <f t="shared" ca="1" si="147"/>
        <v/>
      </c>
    </row>
    <row r="1361" spans="27:39" x14ac:dyDescent="0.3">
      <c r="AA1361" t="str">
        <f>IF(COUNTA('Procytrat DF 330'!A362,'Procytrat DF 330'!B362,'Procytrat DF 330'!C362)&gt;0,"DF 330","")</f>
        <v/>
      </c>
      <c r="AB1361" t="str">
        <f>IFERROR(IF(ISNUMBER('Procytrat DF 330'!A362),'Procytrat DF 330'!A362,DATEVALUE('Procytrat DF 330'!A362)),"")</f>
        <v/>
      </c>
      <c r="AC1361" t="str">
        <f>IF(AA1361="","",'Procytrat DF 330'!B362)</f>
        <v/>
      </c>
      <c r="AD1361" t="str">
        <f>IF(AA1361="","",IFERROR(1*'Procytrat DF 330'!C362,IFERROR(_xludf.NUMBERVALUE('Procytrat DF 330'!C362,".",","),IFERROR(_xludf.NUMBERVALUE('Procytrat DF 330'!C362,",","."),0))))</f>
        <v/>
      </c>
      <c r="AE1361" t="str">
        <f>IF(AA1361="","",'Procytrat DF 330'!M362)</f>
        <v/>
      </c>
      <c r="AF1361">
        <f t="shared" si="142"/>
        <v>0</v>
      </c>
      <c r="AG1361" t="str">
        <f t="shared" si="143"/>
        <v/>
      </c>
      <c r="AH1361" t="str">
        <f t="shared" si="144"/>
        <v/>
      </c>
      <c r="AI1361">
        <f t="shared" si="145"/>
        <v>0</v>
      </c>
      <c r="AJ1361">
        <f t="shared" si="146"/>
        <v>0</v>
      </c>
      <c r="AK1361">
        <v>0</v>
      </c>
      <c r="AL1361" t="str">
        <f>IF(AA1361="","",IFERROR(IF(ISNUMBER('Procytrat DF 330'!D362),'Procytrat DF 330'!D362,IF(ISNUMBER(SEARCH("12",'Procytrat DF 330'!D362)),EDATE(AB1361,12),IF(ISNUMBER(SEARCH("6",'Procytrat DF 330'!D362)),EDATE(AB1361,6),IF(ISNUMBER(SEARCH("3",'Procytrat DF 330'!D362)),EDATE(AB1361,3),DATEVALUE('Procytrat DF 330'!D362))))),""))</f>
        <v/>
      </c>
      <c r="AM1361" t="str">
        <f t="shared" ca="1" si="147"/>
        <v/>
      </c>
    </row>
    <row r="1362" spans="27:39" x14ac:dyDescent="0.3">
      <c r="AA1362" t="str">
        <f>IF(COUNTA('Procytrat DF 330'!A363,'Procytrat DF 330'!B363,'Procytrat DF 330'!C363)&gt;0,"DF 330","")</f>
        <v/>
      </c>
      <c r="AB1362" t="str">
        <f>IFERROR(IF(ISNUMBER('Procytrat DF 330'!A363),'Procytrat DF 330'!A363,DATEVALUE('Procytrat DF 330'!A363)),"")</f>
        <v/>
      </c>
      <c r="AC1362" t="str">
        <f>IF(AA1362="","",'Procytrat DF 330'!B363)</f>
        <v/>
      </c>
      <c r="AD1362" t="str">
        <f>IF(AA1362="","",IFERROR(1*'Procytrat DF 330'!C363,IFERROR(_xludf.NUMBERVALUE('Procytrat DF 330'!C363,".",","),IFERROR(_xludf.NUMBERVALUE('Procytrat DF 330'!C363,",","."),0))))</f>
        <v/>
      </c>
      <c r="AE1362" t="str">
        <f>IF(AA1362="","",'Procytrat DF 330'!M363)</f>
        <v/>
      </c>
      <c r="AF1362">
        <f t="shared" si="142"/>
        <v>0</v>
      </c>
      <c r="AG1362" t="str">
        <f t="shared" si="143"/>
        <v/>
      </c>
      <c r="AH1362" t="str">
        <f t="shared" si="144"/>
        <v/>
      </c>
      <c r="AI1362">
        <f t="shared" si="145"/>
        <v>0</v>
      </c>
      <c r="AJ1362">
        <f t="shared" si="146"/>
        <v>0</v>
      </c>
      <c r="AK1362">
        <v>0</v>
      </c>
      <c r="AL1362" t="str">
        <f>IF(AA1362="","",IFERROR(IF(ISNUMBER('Procytrat DF 330'!D363),'Procytrat DF 330'!D363,IF(ISNUMBER(SEARCH("12",'Procytrat DF 330'!D363)),EDATE(AB1362,12),IF(ISNUMBER(SEARCH("6",'Procytrat DF 330'!D363)),EDATE(AB1362,6),IF(ISNUMBER(SEARCH("3",'Procytrat DF 330'!D363)),EDATE(AB1362,3),DATEVALUE('Procytrat DF 330'!D363))))),""))</f>
        <v/>
      </c>
      <c r="AM1362" t="str">
        <f t="shared" ca="1" si="147"/>
        <v/>
      </c>
    </row>
    <row r="1363" spans="27:39" x14ac:dyDescent="0.3">
      <c r="AA1363" t="str">
        <f>IF(COUNTA('Procytrat DF 330'!A364,'Procytrat DF 330'!B364,'Procytrat DF 330'!C364)&gt;0,"DF 330","")</f>
        <v/>
      </c>
      <c r="AB1363" t="str">
        <f>IFERROR(IF(ISNUMBER('Procytrat DF 330'!A364),'Procytrat DF 330'!A364,DATEVALUE('Procytrat DF 330'!A364)),"")</f>
        <v/>
      </c>
      <c r="AC1363" t="str">
        <f>IF(AA1363="","",'Procytrat DF 330'!B364)</f>
        <v/>
      </c>
      <c r="AD1363" t="str">
        <f>IF(AA1363="","",IFERROR(1*'Procytrat DF 330'!C364,IFERROR(_xludf.NUMBERVALUE('Procytrat DF 330'!C364,".",","),IFERROR(_xludf.NUMBERVALUE('Procytrat DF 330'!C364,",","."),0))))</f>
        <v/>
      </c>
      <c r="AE1363" t="str">
        <f>IF(AA1363="","",'Procytrat DF 330'!M364)</f>
        <v/>
      </c>
      <c r="AF1363">
        <f t="shared" si="142"/>
        <v>0</v>
      </c>
      <c r="AG1363" t="str">
        <f t="shared" si="143"/>
        <v/>
      </c>
      <c r="AH1363" t="str">
        <f t="shared" si="144"/>
        <v/>
      </c>
      <c r="AI1363">
        <f t="shared" si="145"/>
        <v>0</v>
      </c>
      <c r="AJ1363">
        <f t="shared" si="146"/>
        <v>0</v>
      </c>
      <c r="AK1363">
        <v>0</v>
      </c>
      <c r="AL1363" t="str">
        <f>IF(AA1363="","",IFERROR(IF(ISNUMBER('Procytrat DF 330'!D364),'Procytrat DF 330'!D364,IF(ISNUMBER(SEARCH("12",'Procytrat DF 330'!D364)),EDATE(AB1363,12),IF(ISNUMBER(SEARCH("6",'Procytrat DF 330'!D364)),EDATE(AB1363,6),IF(ISNUMBER(SEARCH("3",'Procytrat DF 330'!D364)),EDATE(AB1363,3),DATEVALUE('Procytrat DF 330'!D364))))),""))</f>
        <v/>
      </c>
      <c r="AM1363" t="str">
        <f t="shared" ca="1" si="147"/>
        <v/>
      </c>
    </row>
    <row r="1364" spans="27:39" x14ac:dyDescent="0.3">
      <c r="AA1364" t="str">
        <f>IF(COUNTA('Procytrat DF 330'!A365,'Procytrat DF 330'!B365,'Procytrat DF 330'!C365)&gt;0,"DF 330","")</f>
        <v/>
      </c>
      <c r="AB1364" t="str">
        <f>IFERROR(IF(ISNUMBER('Procytrat DF 330'!A365),'Procytrat DF 330'!A365,DATEVALUE('Procytrat DF 330'!A365)),"")</f>
        <v/>
      </c>
      <c r="AC1364" t="str">
        <f>IF(AA1364="","",'Procytrat DF 330'!B365)</f>
        <v/>
      </c>
      <c r="AD1364" t="str">
        <f>IF(AA1364="","",IFERROR(1*'Procytrat DF 330'!C365,IFERROR(_xludf.NUMBERVALUE('Procytrat DF 330'!C365,".",","),IFERROR(_xludf.NUMBERVALUE('Procytrat DF 330'!C365,",","."),0))))</f>
        <v/>
      </c>
      <c r="AE1364" t="str">
        <f>IF(AA1364="","",'Procytrat DF 330'!M365)</f>
        <v/>
      </c>
      <c r="AF1364">
        <f t="shared" si="142"/>
        <v>0</v>
      </c>
      <c r="AG1364" t="str">
        <f t="shared" si="143"/>
        <v/>
      </c>
      <c r="AH1364" t="str">
        <f t="shared" si="144"/>
        <v/>
      </c>
      <c r="AI1364">
        <f t="shared" si="145"/>
        <v>0</v>
      </c>
      <c r="AJ1364">
        <f t="shared" si="146"/>
        <v>0</v>
      </c>
      <c r="AK1364">
        <v>0</v>
      </c>
      <c r="AL1364" t="str">
        <f>IF(AA1364="","",IFERROR(IF(ISNUMBER('Procytrat DF 330'!D365),'Procytrat DF 330'!D365,IF(ISNUMBER(SEARCH("12",'Procytrat DF 330'!D365)),EDATE(AB1364,12),IF(ISNUMBER(SEARCH("6",'Procytrat DF 330'!D365)),EDATE(AB1364,6),IF(ISNUMBER(SEARCH("3",'Procytrat DF 330'!D365)),EDATE(AB1364,3),DATEVALUE('Procytrat DF 330'!D365))))),""))</f>
        <v/>
      </c>
      <c r="AM1364" t="str">
        <f t="shared" ca="1" si="147"/>
        <v/>
      </c>
    </row>
    <row r="1365" spans="27:39" x14ac:dyDescent="0.3">
      <c r="AA1365" t="str">
        <f>IF(COUNTA('Procytrat DF 330'!A366,'Procytrat DF 330'!B366,'Procytrat DF 330'!C366)&gt;0,"DF 330","")</f>
        <v/>
      </c>
      <c r="AB1365" t="str">
        <f>IFERROR(IF(ISNUMBER('Procytrat DF 330'!A366),'Procytrat DF 330'!A366,DATEVALUE('Procytrat DF 330'!A366)),"")</f>
        <v/>
      </c>
      <c r="AC1365" t="str">
        <f>IF(AA1365="","",'Procytrat DF 330'!B366)</f>
        <v/>
      </c>
      <c r="AD1365" t="str">
        <f>IF(AA1365="","",IFERROR(1*'Procytrat DF 330'!C366,IFERROR(_xludf.NUMBERVALUE('Procytrat DF 330'!C366,".",","),IFERROR(_xludf.NUMBERVALUE('Procytrat DF 330'!C366,",","."),0))))</f>
        <v/>
      </c>
      <c r="AE1365" t="str">
        <f>IF(AA1365="","",'Procytrat DF 330'!M366)</f>
        <v/>
      </c>
      <c r="AF1365">
        <f t="shared" si="142"/>
        <v>0</v>
      </c>
      <c r="AG1365" t="str">
        <f t="shared" si="143"/>
        <v/>
      </c>
      <c r="AH1365" t="str">
        <f t="shared" si="144"/>
        <v/>
      </c>
      <c r="AI1365">
        <f t="shared" si="145"/>
        <v>0</v>
      </c>
      <c r="AJ1365">
        <f t="shared" si="146"/>
        <v>0</v>
      </c>
      <c r="AK1365">
        <v>0</v>
      </c>
      <c r="AL1365" t="str">
        <f>IF(AA1365="","",IFERROR(IF(ISNUMBER('Procytrat DF 330'!D366),'Procytrat DF 330'!D366,IF(ISNUMBER(SEARCH("12",'Procytrat DF 330'!D366)),EDATE(AB1365,12),IF(ISNUMBER(SEARCH("6",'Procytrat DF 330'!D366)),EDATE(AB1365,6),IF(ISNUMBER(SEARCH("3",'Procytrat DF 330'!D366)),EDATE(AB1365,3),DATEVALUE('Procytrat DF 330'!D366))))),""))</f>
        <v/>
      </c>
      <c r="AM1365" t="str">
        <f t="shared" ca="1" si="147"/>
        <v/>
      </c>
    </row>
    <row r="1366" spans="27:39" x14ac:dyDescent="0.3">
      <c r="AA1366" t="str">
        <f>IF(COUNTA('Procytrat DF 330'!A367,'Procytrat DF 330'!B367,'Procytrat DF 330'!C367)&gt;0,"DF 330","")</f>
        <v/>
      </c>
      <c r="AB1366" t="str">
        <f>IFERROR(IF(ISNUMBER('Procytrat DF 330'!A367),'Procytrat DF 330'!A367,DATEVALUE('Procytrat DF 330'!A367)),"")</f>
        <v/>
      </c>
      <c r="AC1366" t="str">
        <f>IF(AA1366="","",'Procytrat DF 330'!B367)</f>
        <v/>
      </c>
      <c r="AD1366" t="str">
        <f>IF(AA1366="","",IFERROR(1*'Procytrat DF 330'!C367,IFERROR(_xludf.NUMBERVALUE('Procytrat DF 330'!C367,".",","),IFERROR(_xludf.NUMBERVALUE('Procytrat DF 330'!C367,",","."),0))))</f>
        <v/>
      </c>
      <c r="AE1366" t="str">
        <f>IF(AA1366="","",'Procytrat DF 330'!M367)</f>
        <v/>
      </c>
      <c r="AF1366">
        <f t="shared" si="142"/>
        <v>0</v>
      </c>
      <c r="AG1366" t="str">
        <f t="shared" si="143"/>
        <v/>
      </c>
      <c r="AH1366" t="str">
        <f t="shared" si="144"/>
        <v/>
      </c>
      <c r="AI1366">
        <f t="shared" si="145"/>
        <v>0</v>
      </c>
      <c r="AJ1366">
        <f t="shared" si="146"/>
        <v>0</v>
      </c>
      <c r="AK1366">
        <v>0</v>
      </c>
      <c r="AL1366" t="str">
        <f>IF(AA1366="","",IFERROR(IF(ISNUMBER('Procytrat DF 330'!D367),'Procytrat DF 330'!D367,IF(ISNUMBER(SEARCH("12",'Procytrat DF 330'!D367)),EDATE(AB1366,12),IF(ISNUMBER(SEARCH("6",'Procytrat DF 330'!D367)),EDATE(AB1366,6),IF(ISNUMBER(SEARCH("3",'Procytrat DF 330'!D367)),EDATE(AB1366,3),DATEVALUE('Procytrat DF 330'!D367))))),""))</f>
        <v/>
      </c>
      <c r="AM1366" t="str">
        <f t="shared" ca="1" si="147"/>
        <v/>
      </c>
    </row>
    <row r="1367" spans="27:39" x14ac:dyDescent="0.3">
      <c r="AA1367" t="str">
        <f>IF(COUNTA('Procytrat DF 330'!A368,'Procytrat DF 330'!B368,'Procytrat DF 330'!C368)&gt;0,"DF 330","")</f>
        <v/>
      </c>
      <c r="AB1367" t="str">
        <f>IFERROR(IF(ISNUMBER('Procytrat DF 330'!A368),'Procytrat DF 330'!A368,DATEVALUE('Procytrat DF 330'!A368)),"")</f>
        <v/>
      </c>
      <c r="AC1367" t="str">
        <f>IF(AA1367="","",'Procytrat DF 330'!B368)</f>
        <v/>
      </c>
      <c r="AD1367" t="str">
        <f>IF(AA1367="","",IFERROR(1*'Procytrat DF 330'!C368,IFERROR(_xludf.NUMBERVALUE('Procytrat DF 330'!C368,".",","),IFERROR(_xludf.NUMBERVALUE('Procytrat DF 330'!C368,",","."),0))))</f>
        <v/>
      </c>
      <c r="AE1367" t="str">
        <f>IF(AA1367="","",'Procytrat DF 330'!M368)</f>
        <v/>
      </c>
      <c r="AF1367">
        <f t="shared" si="142"/>
        <v>0</v>
      </c>
      <c r="AG1367" t="str">
        <f t="shared" si="143"/>
        <v/>
      </c>
      <c r="AH1367" t="str">
        <f t="shared" si="144"/>
        <v/>
      </c>
      <c r="AI1367">
        <f t="shared" si="145"/>
        <v>0</v>
      </c>
      <c r="AJ1367">
        <f t="shared" si="146"/>
        <v>0</v>
      </c>
      <c r="AK1367">
        <v>0</v>
      </c>
      <c r="AL1367" t="str">
        <f>IF(AA1367="","",IFERROR(IF(ISNUMBER('Procytrat DF 330'!D368),'Procytrat DF 330'!D368,IF(ISNUMBER(SEARCH("12",'Procytrat DF 330'!D368)),EDATE(AB1367,12),IF(ISNUMBER(SEARCH("6",'Procytrat DF 330'!D368)),EDATE(AB1367,6),IF(ISNUMBER(SEARCH("3",'Procytrat DF 330'!D368)),EDATE(AB1367,3),DATEVALUE('Procytrat DF 330'!D368))))),""))</f>
        <v/>
      </c>
      <c r="AM1367" t="str">
        <f t="shared" ca="1" si="147"/>
        <v/>
      </c>
    </row>
    <row r="1368" spans="27:39" x14ac:dyDescent="0.3">
      <c r="AA1368" t="str">
        <f>IF(COUNTA('Procytrat DF 330'!A369,'Procytrat DF 330'!B369,'Procytrat DF 330'!C369)&gt;0,"DF 330","")</f>
        <v/>
      </c>
      <c r="AB1368" t="str">
        <f>IFERROR(IF(ISNUMBER('Procytrat DF 330'!A369),'Procytrat DF 330'!A369,DATEVALUE('Procytrat DF 330'!A369)),"")</f>
        <v/>
      </c>
      <c r="AC1368" t="str">
        <f>IF(AA1368="","",'Procytrat DF 330'!B369)</f>
        <v/>
      </c>
      <c r="AD1368" t="str">
        <f>IF(AA1368="","",IFERROR(1*'Procytrat DF 330'!C369,IFERROR(_xludf.NUMBERVALUE('Procytrat DF 330'!C369,".",","),IFERROR(_xludf.NUMBERVALUE('Procytrat DF 330'!C369,",","."),0))))</f>
        <v/>
      </c>
      <c r="AE1368" t="str">
        <f>IF(AA1368="","",'Procytrat DF 330'!M369)</f>
        <v/>
      </c>
      <c r="AF1368">
        <f t="shared" si="142"/>
        <v>0</v>
      </c>
      <c r="AG1368" t="str">
        <f t="shared" si="143"/>
        <v/>
      </c>
      <c r="AH1368" t="str">
        <f t="shared" si="144"/>
        <v/>
      </c>
      <c r="AI1368">
        <f t="shared" si="145"/>
        <v>0</v>
      </c>
      <c r="AJ1368">
        <f t="shared" si="146"/>
        <v>0</v>
      </c>
      <c r="AK1368">
        <v>0</v>
      </c>
      <c r="AL1368" t="str">
        <f>IF(AA1368="","",IFERROR(IF(ISNUMBER('Procytrat DF 330'!D369),'Procytrat DF 330'!D369,IF(ISNUMBER(SEARCH("12",'Procytrat DF 330'!D369)),EDATE(AB1368,12),IF(ISNUMBER(SEARCH("6",'Procytrat DF 330'!D369)),EDATE(AB1368,6),IF(ISNUMBER(SEARCH("3",'Procytrat DF 330'!D369)),EDATE(AB1368,3),DATEVALUE('Procytrat DF 330'!D369))))),""))</f>
        <v/>
      </c>
      <c r="AM1368" t="str">
        <f t="shared" ca="1" si="147"/>
        <v/>
      </c>
    </row>
    <row r="1369" spans="27:39" x14ac:dyDescent="0.3">
      <c r="AA1369" t="str">
        <f>IF(COUNTA('Procytrat DF 330'!A370,'Procytrat DF 330'!B370,'Procytrat DF 330'!C370)&gt;0,"DF 330","")</f>
        <v/>
      </c>
      <c r="AB1369" t="str">
        <f>IFERROR(IF(ISNUMBER('Procytrat DF 330'!A370),'Procytrat DF 330'!A370,DATEVALUE('Procytrat DF 330'!A370)),"")</f>
        <v/>
      </c>
      <c r="AC1369" t="str">
        <f>IF(AA1369="","",'Procytrat DF 330'!B370)</f>
        <v/>
      </c>
      <c r="AD1369" t="str">
        <f>IF(AA1369="","",IFERROR(1*'Procytrat DF 330'!C370,IFERROR(_xludf.NUMBERVALUE('Procytrat DF 330'!C370,".",","),IFERROR(_xludf.NUMBERVALUE('Procytrat DF 330'!C370,",","."),0))))</f>
        <v/>
      </c>
      <c r="AE1369" t="str">
        <f>IF(AA1369="","",'Procytrat DF 330'!M370)</f>
        <v/>
      </c>
      <c r="AF1369">
        <f t="shared" si="142"/>
        <v>0</v>
      </c>
      <c r="AG1369" t="str">
        <f t="shared" si="143"/>
        <v/>
      </c>
      <c r="AH1369" t="str">
        <f t="shared" si="144"/>
        <v/>
      </c>
      <c r="AI1369">
        <f t="shared" si="145"/>
        <v>0</v>
      </c>
      <c r="AJ1369">
        <f t="shared" si="146"/>
        <v>0</v>
      </c>
      <c r="AK1369">
        <v>0</v>
      </c>
      <c r="AL1369" t="str">
        <f>IF(AA1369="","",IFERROR(IF(ISNUMBER('Procytrat DF 330'!D370),'Procytrat DF 330'!D370,IF(ISNUMBER(SEARCH("12",'Procytrat DF 330'!D370)),EDATE(AB1369,12),IF(ISNUMBER(SEARCH("6",'Procytrat DF 330'!D370)),EDATE(AB1369,6),IF(ISNUMBER(SEARCH("3",'Procytrat DF 330'!D370)),EDATE(AB1369,3),DATEVALUE('Procytrat DF 330'!D370))))),""))</f>
        <v/>
      </c>
      <c r="AM1369" t="str">
        <f t="shared" ca="1" si="147"/>
        <v/>
      </c>
    </row>
    <row r="1370" spans="27:39" x14ac:dyDescent="0.3">
      <c r="AA1370" t="str">
        <f>IF(COUNTA('Procytrat DF 330'!A371,'Procytrat DF 330'!B371,'Procytrat DF 330'!C371)&gt;0,"DF 330","")</f>
        <v/>
      </c>
      <c r="AB1370" t="str">
        <f>IFERROR(IF(ISNUMBER('Procytrat DF 330'!A371),'Procytrat DF 330'!A371,DATEVALUE('Procytrat DF 330'!A371)),"")</f>
        <v/>
      </c>
      <c r="AC1370" t="str">
        <f>IF(AA1370="","",'Procytrat DF 330'!B371)</f>
        <v/>
      </c>
      <c r="AD1370" t="str">
        <f>IF(AA1370="","",IFERROR(1*'Procytrat DF 330'!C371,IFERROR(_xludf.NUMBERVALUE('Procytrat DF 330'!C371,".",","),IFERROR(_xludf.NUMBERVALUE('Procytrat DF 330'!C371,",","."),0))))</f>
        <v/>
      </c>
      <c r="AE1370" t="str">
        <f>IF(AA1370="","",'Procytrat DF 330'!M371)</f>
        <v/>
      </c>
      <c r="AF1370">
        <f t="shared" si="142"/>
        <v>0</v>
      </c>
      <c r="AG1370" t="str">
        <f t="shared" si="143"/>
        <v/>
      </c>
      <c r="AH1370" t="str">
        <f t="shared" si="144"/>
        <v/>
      </c>
      <c r="AI1370">
        <f t="shared" si="145"/>
        <v>0</v>
      </c>
      <c r="AJ1370">
        <f t="shared" si="146"/>
        <v>0</v>
      </c>
      <c r="AK1370">
        <v>0</v>
      </c>
      <c r="AL1370" t="str">
        <f>IF(AA1370="","",IFERROR(IF(ISNUMBER('Procytrat DF 330'!D371),'Procytrat DF 330'!D371,IF(ISNUMBER(SEARCH("12",'Procytrat DF 330'!D371)),EDATE(AB1370,12),IF(ISNUMBER(SEARCH("6",'Procytrat DF 330'!D371)),EDATE(AB1370,6),IF(ISNUMBER(SEARCH("3",'Procytrat DF 330'!D371)),EDATE(AB1370,3),DATEVALUE('Procytrat DF 330'!D371))))),""))</f>
        <v/>
      </c>
      <c r="AM1370" t="str">
        <f t="shared" ca="1" si="147"/>
        <v/>
      </c>
    </row>
    <row r="1371" spans="27:39" x14ac:dyDescent="0.3">
      <c r="AA1371" t="str">
        <f>IF(COUNTA('Procytrat DF 330'!A372,'Procytrat DF 330'!B372,'Procytrat DF 330'!C372)&gt;0,"DF 330","")</f>
        <v/>
      </c>
      <c r="AB1371" t="str">
        <f>IFERROR(IF(ISNUMBER('Procytrat DF 330'!A372),'Procytrat DF 330'!A372,DATEVALUE('Procytrat DF 330'!A372)),"")</f>
        <v/>
      </c>
      <c r="AC1371" t="str">
        <f>IF(AA1371="","",'Procytrat DF 330'!B372)</f>
        <v/>
      </c>
      <c r="AD1371" t="str">
        <f>IF(AA1371="","",IFERROR(1*'Procytrat DF 330'!C372,IFERROR(_xludf.NUMBERVALUE('Procytrat DF 330'!C372,".",","),IFERROR(_xludf.NUMBERVALUE('Procytrat DF 330'!C372,",","."),0))))</f>
        <v/>
      </c>
      <c r="AE1371" t="str">
        <f>IF(AA1371="","",'Procytrat DF 330'!M372)</f>
        <v/>
      </c>
      <c r="AF1371">
        <f t="shared" si="142"/>
        <v>0</v>
      </c>
      <c r="AG1371" t="str">
        <f t="shared" si="143"/>
        <v/>
      </c>
      <c r="AH1371" t="str">
        <f t="shared" si="144"/>
        <v/>
      </c>
      <c r="AI1371">
        <f t="shared" si="145"/>
        <v>0</v>
      </c>
      <c r="AJ1371">
        <f t="shared" si="146"/>
        <v>0</v>
      </c>
      <c r="AK1371">
        <v>0</v>
      </c>
      <c r="AL1371" t="str">
        <f>IF(AA1371="","",IFERROR(IF(ISNUMBER('Procytrat DF 330'!D372),'Procytrat DF 330'!D372,IF(ISNUMBER(SEARCH("12",'Procytrat DF 330'!D372)),EDATE(AB1371,12),IF(ISNUMBER(SEARCH("6",'Procytrat DF 330'!D372)),EDATE(AB1371,6),IF(ISNUMBER(SEARCH("3",'Procytrat DF 330'!D372)),EDATE(AB1371,3),DATEVALUE('Procytrat DF 330'!D372))))),""))</f>
        <v/>
      </c>
      <c r="AM1371" t="str">
        <f t="shared" ca="1" si="147"/>
        <v/>
      </c>
    </row>
    <row r="1372" spans="27:39" x14ac:dyDescent="0.3">
      <c r="AA1372" t="str">
        <f>IF(COUNTA('Procytrat DF 330'!A373,'Procytrat DF 330'!B373,'Procytrat DF 330'!C373)&gt;0,"DF 330","")</f>
        <v/>
      </c>
      <c r="AB1372" t="str">
        <f>IFERROR(IF(ISNUMBER('Procytrat DF 330'!A373),'Procytrat DF 330'!A373,DATEVALUE('Procytrat DF 330'!A373)),"")</f>
        <v/>
      </c>
      <c r="AC1372" t="str">
        <f>IF(AA1372="","",'Procytrat DF 330'!B373)</f>
        <v/>
      </c>
      <c r="AD1372" t="str">
        <f>IF(AA1372="","",IFERROR(1*'Procytrat DF 330'!C373,IFERROR(_xludf.NUMBERVALUE('Procytrat DF 330'!C373,".",","),IFERROR(_xludf.NUMBERVALUE('Procytrat DF 330'!C373,",","."),0))))</f>
        <v/>
      </c>
      <c r="AE1372" t="str">
        <f>IF(AA1372="","",'Procytrat DF 330'!M373)</f>
        <v/>
      </c>
      <c r="AF1372">
        <f t="shared" si="142"/>
        <v>0</v>
      </c>
      <c r="AG1372" t="str">
        <f t="shared" si="143"/>
        <v/>
      </c>
      <c r="AH1372" t="str">
        <f t="shared" si="144"/>
        <v/>
      </c>
      <c r="AI1372">
        <f t="shared" si="145"/>
        <v>0</v>
      </c>
      <c r="AJ1372">
        <f t="shared" si="146"/>
        <v>0</v>
      </c>
      <c r="AK1372">
        <v>0</v>
      </c>
      <c r="AL1372" t="str">
        <f>IF(AA1372="","",IFERROR(IF(ISNUMBER('Procytrat DF 330'!D373),'Procytrat DF 330'!D373,IF(ISNUMBER(SEARCH("12",'Procytrat DF 330'!D373)),EDATE(AB1372,12),IF(ISNUMBER(SEARCH("6",'Procytrat DF 330'!D373)),EDATE(AB1372,6),IF(ISNUMBER(SEARCH("3",'Procytrat DF 330'!D373)),EDATE(AB1372,3),DATEVALUE('Procytrat DF 330'!D373))))),""))</f>
        <v/>
      </c>
      <c r="AM1372" t="str">
        <f t="shared" ca="1" si="147"/>
        <v/>
      </c>
    </row>
    <row r="1373" spans="27:39" x14ac:dyDescent="0.3">
      <c r="AA1373" t="str">
        <f>IF(COUNTA('Procytrat DF 330'!A374,'Procytrat DF 330'!B374,'Procytrat DF 330'!C374)&gt;0,"DF 330","")</f>
        <v/>
      </c>
      <c r="AB1373" t="str">
        <f>IFERROR(IF(ISNUMBER('Procytrat DF 330'!A374),'Procytrat DF 330'!A374,DATEVALUE('Procytrat DF 330'!A374)),"")</f>
        <v/>
      </c>
      <c r="AC1373" t="str">
        <f>IF(AA1373="","",'Procytrat DF 330'!B374)</f>
        <v/>
      </c>
      <c r="AD1373" t="str">
        <f>IF(AA1373="","",IFERROR(1*'Procytrat DF 330'!C374,IFERROR(_xludf.NUMBERVALUE('Procytrat DF 330'!C374,".",","),IFERROR(_xludf.NUMBERVALUE('Procytrat DF 330'!C374,",","."),0))))</f>
        <v/>
      </c>
      <c r="AE1373" t="str">
        <f>IF(AA1373="","",'Procytrat DF 330'!M374)</f>
        <v/>
      </c>
      <c r="AF1373">
        <f t="shared" si="142"/>
        <v>0</v>
      </c>
      <c r="AG1373" t="str">
        <f t="shared" si="143"/>
        <v/>
      </c>
      <c r="AH1373" t="str">
        <f t="shared" si="144"/>
        <v/>
      </c>
      <c r="AI1373">
        <f t="shared" si="145"/>
        <v>0</v>
      </c>
      <c r="AJ1373">
        <f t="shared" si="146"/>
        <v>0</v>
      </c>
      <c r="AK1373">
        <v>0</v>
      </c>
      <c r="AL1373" t="str">
        <f>IF(AA1373="","",IFERROR(IF(ISNUMBER('Procytrat DF 330'!D374),'Procytrat DF 330'!D374,IF(ISNUMBER(SEARCH("12",'Procytrat DF 330'!D374)),EDATE(AB1373,12),IF(ISNUMBER(SEARCH("6",'Procytrat DF 330'!D374)),EDATE(AB1373,6),IF(ISNUMBER(SEARCH("3",'Procytrat DF 330'!D374)),EDATE(AB1373,3),DATEVALUE('Procytrat DF 330'!D374))))),""))</f>
        <v/>
      </c>
      <c r="AM1373" t="str">
        <f t="shared" ca="1" si="147"/>
        <v/>
      </c>
    </row>
    <row r="1374" spans="27:39" x14ac:dyDescent="0.3">
      <c r="AA1374" t="str">
        <f>IF(COUNTA('Procytrat DF 330'!A375,'Procytrat DF 330'!B375,'Procytrat DF 330'!C375)&gt;0,"DF 330","")</f>
        <v/>
      </c>
      <c r="AB1374" t="str">
        <f>IFERROR(IF(ISNUMBER('Procytrat DF 330'!A375),'Procytrat DF 330'!A375,DATEVALUE('Procytrat DF 330'!A375)),"")</f>
        <v/>
      </c>
      <c r="AC1374" t="str">
        <f>IF(AA1374="","",'Procytrat DF 330'!B375)</f>
        <v/>
      </c>
      <c r="AD1374" t="str">
        <f>IF(AA1374="","",IFERROR(1*'Procytrat DF 330'!C375,IFERROR(_xludf.NUMBERVALUE('Procytrat DF 330'!C375,".",","),IFERROR(_xludf.NUMBERVALUE('Procytrat DF 330'!C375,",","."),0))))</f>
        <v/>
      </c>
      <c r="AE1374" t="str">
        <f>IF(AA1374="","",'Procytrat DF 330'!M375)</f>
        <v/>
      </c>
      <c r="AF1374">
        <f t="shared" si="142"/>
        <v>0</v>
      </c>
      <c r="AG1374" t="str">
        <f t="shared" si="143"/>
        <v/>
      </c>
      <c r="AH1374" t="str">
        <f t="shared" si="144"/>
        <v/>
      </c>
      <c r="AI1374">
        <f t="shared" si="145"/>
        <v>0</v>
      </c>
      <c r="AJ1374">
        <f t="shared" si="146"/>
        <v>0</v>
      </c>
      <c r="AK1374">
        <v>0</v>
      </c>
      <c r="AL1374" t="str">
        <f>IF(AA1374="","",IFERROR(IF(ISNUMBER('Procytrat DF 330'!D375),'Procytrat DF 330'!D375,IF(ISNUMBER(SEARCH("12",'Procytrat DF 330'!D375)),EDATE(AB1374,12),IF(ISNUMBER(SEARCH("6",'Procytrat DF 330'!D375)),EDATE(AB1374,6),IF(ISNUMBER(SEARCH("3",'Procytrat DF 330'!D375)),EDATE(AB1374,3),DATEVALUE('Procytrat DF 330'!D375))))),""))</f>
        <v/>
      </c>
      <c r="AM1374" t="str">
        <f t="shared" ca="1" si="147"/>
        <v/>
      </c>
    </row>
    <row r="1375" spans="27:39" x14ac:dyDescent="0.3">
      <c r="AA1375" t="str">
        <f>IF(COUNTA('Procytrat DF 330'!A376,'Procytrat DF 330'!B376,'Procytrat DF 330'!C376)&gt;0,"DF 330","")</f>
        <v/>
      </c>
      <c r="AB1375" t="str">
        <f>IFERROR(IF(ISNUMBER('Procytrat DF 330'!A376),'Procytrat DF 330'!A376,DATEVALUE('Procytrat DF 330'!A376)),"")</f>
        <v/>
      </c>
      <c r="AC1375" t="str">
        <f>IF(AA1375="","",'Procytrat DF 330'!B376)</f>
        <v/>
      </c>
      <c r="AD1375" t="str">
        <f>IF(AA1375="","",IFERROR(1*'Procytrat DF 330'!C376,IFERROR(_xludf.NUMBERVALUE('Procytrat DF 330'!C376,".",","),IFERROR(_xludf.NUMBERVALUE('Procytrat DF 330'!C376,",","."),0))))</f>
        <v/>
      </c>
      <c r="AE1375" t="str">
        <f>IF(AA1375="","",'Procytrat DF 330'!M376)</f>
        <v/>
      </c>
      <c r="AF1375">
        <f t="shared" si="142"/>
        <v>0</v>
      </c>
      <c r="AG1375" t="str">
        <f t="shared" si="143"/>
        <v/>
      </c>
      <c r="AH1375" t="str">
        <f t="shared" si="144"/>
        <v/>
      </c>
      <c r="AI1375">
        <f t="shared" si="145"/>
        <v>0</v>
      </c>
      <c r="AJ1375">
        <f t="shared" si="146"/>
        <v>0</v>
      </c>
      <c r="AK1375">
        <v>0</v>
      </c>
      <c r="AL1375" t="str">
        <f>IF(AA1375="","",IFERROR(IF(ISNUMBER('Procytrat DF 330'!D376),'Procytrat DF 330'!D376,IF(ISNUMBER(SEARCH("12",'Procytrat DF 330'!D376)),EDATE(AB1375,12),IF(ISNUMBER(SEARCH("6",'Procytrat DF 330'!D376)),EDATE(AB1375,6),IF(ISNUMBER(SEARCH("3",'Procytrat DF 330'!D376)),EDATE(AB1375,3),DATEVALUE('Procytrat DF 330'!D376))))),""))</f>
        <v/>
      </c>
      <c r="AM1375" t="str">
        <f t="shared" ca="1" si="147"/>
        <v/>
      </c>
    </row>
    <row r="1376" spans="27:39" x14ac:dyDescent="0.3">
      <c r="AA1376" t="str">
        <f>IF(COUNTA('Procytrat DF 330'!A377,'Procytrat DF 330'!B377,'Procytrat DF 330'!C377)&gt;0,"DF 330","")</f>
        <v/>
      </c>
      <c r="AB1376" t="str">
        <f>IFERROR(IF(ISNUMBER('Procytrat DF 330'!A377),'Procytrat DF 330'!A377,DATEVALUE('Procytrat DF 330'!A377)),"")</f>
        <v/>
      </c>
      <c r="AC1376" t="str">
        <f>IF(AA1376="","",'Procytrat DF 330'!B377)</f>
        <v/>
      </c>
      <c r="AD1376" t="str">
        <f>IF(AA1376="","",IFERROR(1*'Procytrat DF 330'!C377,IFERROR(_xludf.NUMBERVALUE('Procytrat DF 330'!C377,".",","),IFERROR(_xludf.NUMBERVALUE('Procytrat DF 330'!C377,",","."),0))))</f>
        <v/>
      </c>
      <c r="AE1376" t="str">
        <f>IF(AA1376="","",'Procytrat DF 330'!M377)</f>
        <v/>
      </c>
      <c r="AF1376">
        <f t="shared" si="142"/>
        <v>0</v>
      </c>
      <c r="AG1376" t="str">
        <f t="shared" si="143"/>
        <v/>
      </c>
      <c r="AH1376" t="str">
        <f t="shared" si="144"/>
        <v/>
      </c>
      <c r="AI1376">
        <f t="shared" si="145"/>
        <v>0</v>
      </c>
      <c r="AJ1376">
        <f t="shared" si="146"/>
        <v>0</v>
      </c>
      <c r="AK1376">
        <v>0</v>
      </c>
      <c r="AL1376" t="str">
        <f>IF(AA1376="","",IFERROR(IF(ISNUMBER('Procytrat DF 330'!D377),'Procytrat DF 330'!D377,IF(ISNUMBER(SEARCH("12",'Procytrat DF 330'!D377)),EDATE(AB1376,12),IF(ISNUMBER(SEARCH("6",'Procytrat DF 330'!D377)),EDATE(AB1376,6),IF(ISNUMBER(SEARCH("3",'Procytrat DF 330'!D377)),EDATE(AB1376,3),DATEVALUE('Procytrat DF 330'!D377))))),""))</f>
        <v/>
      </c>
      <c r="AM1376" t="str">
        <f t="shared" ca="1" si="147"/>
        <v/>
      </c>
    </row>
    <row r="1377" spans="27:39" x14ac:dyDescent="0.3">
      <c r="AA1377" t="str">
        <f>IF(COUNTA('Procytrat DF 330'!A378,'Procytrat DF 330'!B378,'Procytrat DF 330'!C378)&gt;0,"DF 330","")</f>
        <v/>
      </c>
      <c r="AB1377" t="str">
        <f>IFERROR(IF(ISNUMBER('Procytrat DF 330'!A378),'Procytrat DF 330'!A378,DATEVALUE('Procytrat DF 330'!A378)),"")</f>
        <v/>
      </c>
      <c r="AC1377" t="str">
        <f>IF(AA1377="","",'Procytrat DF 330'!B378)</f>
        <v/>
      </c>
      <c r="AD1377" t="str">
        <f>IF(AA1377="","",IFERROR(1*'Procytrat DF 330'!C378,IFERROR(_xludf.NUMBERVALUE('Procytrat DF 330'!C378,".",","),IFERROR(_xludf.NUMBERVALUE('Procytrat DF 330'!C378,",","."),0))))</f>
        <v/>
      </c>
      <c r="AE1377" t="str">
        <f>IF(AA1377="","",'Procytrat DF 330'!M378)</f>
        <v/>
      </c>
      <c r="AF1377">
        <f t="shared" si="142"/>
        <v>0</v>
      </c>
      <c r="AG1377" t="str">
        <f t="shared" si="143"/>
        <v/>
      </c>
      <c r="AH1377" t="str">
        <f t="shared" si="144"/>
        <v/>
      </c>
      <c r="AI1377">
        <f t="shared" si="145"/>
        <v>0</v>
      </c>
      <c r="AJ1377">
        <f t="shared" si="146"/>
        <v>0</v>
      </c>
      <c r="AK1377">
        <v>0</v>
      </c>
      <c r="AL1377" t="str">
        <f>IF(AA1377="","",IFERROR(IF(ISNUMBER('Procytrat DF 330'!D378),'Procytrat DF 330'!D378,IF(ISNUMBER(SEARCH("12",'Procytrat DF 330'!D378)),EDATE(AB1377,12),IF(ISNUMBER(SEARCH("6",'Procytrat DF 330'!D378)),EDATE(AB1377,6),IF(ISNUMBER(SEARCH("3",'Procytrat DF 330'!D378)),EDATE(AB1377,3),DATEVALUE('Procytrat DF 330'!D378))))),""))</f>
        <v/>
      </c>
      <c r="AM1377" t="str">
        <f t="shared" ca="1" si="147"/>
        <v/>
      </c>
    </row>
    <row r="1378" spans="27:39" x14ac:dyDescent="0.3">
      <c r="AA1378" t="str">
        <f>IF(COUNTA('Procytrat DF 330'!A379,'Procytrat DF 330'!B379,'Procytrat DF 330'!C379)&gt;0,"DF 330","")</f>
        <v/>
      </c>
      <c r="AB1378" t="str">
        <f>IFERROR(IF(ISNUMBER('Procytrat DF 330'!A379),'Procytrat DF 330'!A379,DATEVALUE('Procytrat DF 330'!A379)),"")</f>
        <v/>
      </c>
      <c r="AC1378" t="str">
        <f>IF(AA1378="","",'Procytrat DF 330'!B379)</f>
        <v/>
      </c>
      <c r="AD1378" t="str">
        <f>IF(AA1378="","",IFERROR(1*'Procytrat DF 330'!C379,IFERROR(_xludf.NUMBERVALUE('Procytrat DF 330'!C379,".",","),IFERROR(_xludf.NUMBERVALUE('Procytrat DF 330'!C379,",","."),0))))</f>
        <v/>
      </c>
      <c r="AE1378" t="str">
        <f>IF(AA1378="","",'Procytrat DF 330'!M379)</f>
        <v/>
      </c>
      <c r="AF1378">
        <f t="shared" si="142"/>
        <v>0</v>
      </c>
      <c r="AG1378" t="str">
        <f t="shared" si="143"/>
        <v/>
      </c>
      <c r="AH1378" t="str">
        <f t="shared" si="144"/>
        <v/>
      </c>
      <c r="AI1378">
        <f t="shared" si="145"/>
        <v>0</v>
      </c>
      <c r="AJ1378">
        <f t="shared" si="146"/>
        <v>0</v>
      </c>
      <c r="AK1378">
        <v>0</v>
      </c>
      <c r="AL1378" t="str">
        <f>IF(AA1378="","",IFERROR(IF(ISNUMBER('Procytrat DF 330'!D379),'Procytrat DF 330'!D379,IF(ISNUMBER(SEARCH("12",'Procytrat DF 330'!D379)),EDATE(AB1378,12),IF(ISNUMBER(SEARCH("6",'Procytrat DF 330'!D379)),EDATE(AB1378,6),IF(ISNUMBER(SEARCH("3",'Procytrat DF 330'!D379)),EDATE(AB1378,3),DATEVALUE('Procytrat DF 330'!D379))))),""))</f>
        <v/>
      </c>
      <c r="AM1378" t="str">
        <f t="shared" ca="1" si="147"/>
        <v/>
      </c>
    </row>
    <row r="1379" spans="27:39" x14ac:dyDescent="0.3">
      <c r="AA1379" t="str">
        <f>IF(COUNTA('Procytrat DF 330'!A380,'Procytrat DF 330'!B380,'Procytrat DF 330'!C380)&gt;0,"DF 330","")</f>
        <v/>
      </c>
      <c r="AB1379" t="str">
        <f>IFERROR(IF(ISNUMBER('Procytrat DF 330'!A380),'Procytrat DF 330'!A380,DATEVALUE('Procytrat DF 330'!A380)),"")</f>
        <v/>
      </c>
      <c r="AC1379" t="str">
        <f>IF(AA1379="","",'Procytrat DF 330'!B380)</f>
        <v/>
      </c>
      <c r="AD1379" t="str">
        <f>IF(AA1379="","",IFERROR(1*'Procytrat DF 330'!C380,IFERROR(_xludf.NUMBERVALUE('Procytrat DF 330'!C380,".",","),IFERROR(_xludf.NUMBERVALUE('Procytrat DF 330'!C380,",","."),0))))</f>
        <v/>
      </c>
      <c r="AE1379" t="str">
        <f>IF(AA1379="","",'Procytrat DF 330'!M380)</f>
        <v/>
      </c>
      <c r="AF1379">
        <f t="shared" si="142"/>
        <v>0</v>
      </c>
      <c r="AG1379" t="str">
        <f t="shared" si="143"/>
        <v/>
      </c>
      <c r="AH1379" t="str">
        <f t="shared" si="144"/>
        <v/>
      </c>
      <c r="AI1379">
        <f t="shared" si="145"/>
        <v>0</v>
      </c>
      <c r="AJ1379">
        <f t="shared" si="146"/>
        <v>0</v>
      </c>
      <c r="AK1379">
        <v>0</v>
      </c>
      <c r="AL1379" t="str">
        <f>IF(AA1379="","",IFERROR(IF(ISNUMBER('Procytrat DF 330'!D380),'Procytrat DF 330'!D380,IF(ISNUMBER(SEARCH("12",'Procytrat DF 330'!D380)),EDATE(AB1379,12),IF(ISNUMBER(SEARCH("6",'Procytrat DF 330'!D380)),EDATE(AB1379,6),IF(ISNUMBER(SEARCH("3",'Procytrat DF 330'!D380)),EDATE(AB1379,3),DATEVALUE('Procytrat DF 330'!D380))))),""))</f>
        <v/>
      </c>
      <c r="AM1379" t="str">
        <f t="shared" ca="1" si="147"/>
        <v/>
      </c>
    </row>
    <row r="1380" spans="27:39" x14ac:dyDescent="0.3">
      <c r="AA1380" t="str">
        <f>IF(COUNTA('Procytrat DF 330'!A381,'Procytrat DF 330'!B381,'Procytrat DF 330'!C381)&gt;0,"DF 330","")</f>
        <v/>
      </c>
      <c r="AB1380" t="str">
        <f>IFERROR(IF(ISNUMBER('Procytrat DF 330'!A381),'Procytrat DF 330'!A381,DATEVALUE('Procytrat DF 330'!A381)),"")</f>
        <v/>
      </c>
      <c r="AC1380" t="str">
        <f>IF(AA1380="","",'Procytrat DF 330'!B381)</f>
        <v/>
      </c>
      <c r="AD1380" t="str">
        <f>IF(AA1380="","",IFERROR(1*'Procytrat DF 330'!C381,IFERROR(_xludf.NUMBERVALUE('Procytrat DF 330'!C381,".",","),IFERROR(_xludf.NUMBERVALUE('Procytrat DF 330'!C381,",","."),0))))</f>
        <v/>
      </c>
      <c r="AE1380" t="str">
        <f>IF(AA1380="","",'Procytrat DF 330'!M381)</f>
        <v/>
      </c>
      <c r="AF1380">
        <f t="shared" si="142"/>
        <v>0</v>
      </c>
      <c r="AG1380" t="str">
        <f t="shared" si="143"/>
        <v/>
      </c>
      <c r="AH1380" t="str">
        <f t="shared" si="144"/>
        <v/>
      </c>
      <c r="AI1380">
        <f t="shared" si="145"/>
        <v>0</v>
      </c>
      <c r="AJ1380">
        <f t="shared" si="146"/>
        <v>0</v>
      </c>
      <c r="AK1380">
        <v>0</v>
      </c>
      <c r="AL1380" t="str">
        <f>IF(AA1380="","",IFERROR(IF(ISNUMBER('Procytrat DF 330'!D381),'Procytrat DF 330'!D381,IF(ISNUMBER(SEARCH("12",'Procytrat DF 330'!D381)),EDATE(AB1380,12),IF(ISNUMBER(SEARCH("6",'Procytrat DF 330'!D381)),EDATE(AB1380,6),IF(ISNUMBER(SEARCH("3",'Procytrat DF 330'!D381)),EDATE(AB1380,3),DATEVALUE('Procytrat DF 330'!D381))))),""))</f>
        <v/>
      </c>
      <c r="AM1380" t="str">
        <f t="shared" ca="1" si="147"/>
        <v/>
      </c>
    </row>
    <row r="1381" spans="27:39" x14ac:dyDescent="0.3">
      <c r="AA1381" t="str">
        <f>IF(COUNTA('Procytrat DF 330'!A382,'Procytrat DF 330'!B382,'Procytrat DF 330'!C382)&gt;0,"DF 330","")</f>
        <v/>
      </c>
      <c r="AB1381" t="str">
        <f>IFERROR(IF(ISNUMBER('Procytrat DF 330'!A382),'Procytrat DF 330'!A382,DATEVALUE('Procytrat DF 330'!A382)),"")</f>
        <v/>
      </c>
      <c r="AC1381" t="str">
        <f>IF(AA1381="","",'Procytrat DF 330'!B382)</f>
        <v/>
      </c>
      <c r="AD1381" t="str">
        <f>IF(AA1381="","",IFERROR(1*'Procytrat DF 330'!C382,IFERROR(_xludf.NUMBERVALUE('Procytrat DF 330'!C382,".",","),IFERROR(_xludf.NUMBERVALUE('Procytrat DF 330'!C382,",","."),0))))</f>
        <v/>
      </c>
      <c r="AE1381" t="str">
        <f>IF(AA1381="","",'Procytrat DF 330'!M382)</f>
        <v/>
      </c>
      <c r="AF1381">
        <f t="shared" si="142"/>
        <v>0</v>
      </c>
      <c r="AG1381" t="str">
        <f t="shared" si="143"/>
        <v/>
      </c>
      <c r="AH1381" t="str">
        <f t="shared" si="144"/>
        <v/>
      </c>
      <c r="AI1381">
        <f t="shared" si="145"/>
        <v>0</v>
      </c>
      <c r="AJ1381">
        <f t="shared" si="146"/>
        <v>0</v>
      </c>
      <c r="AK1381">
        <v>0</v>
      </c>
      <c r="AL1381" t="str">
        <f>IF(AA1381="","",IFERROR(IF(ISNUMBER('Procytrat DF 330'!D382),'Procytrat DF 330'!D382,IF(ISNUMBER(SEARCH("12",'Procytrat DF 330'!D382)),EDATE(AB1381,12),IF(ISNUMBER(SEARCH("6",'Procytrat DF 330'!D382)),EDATE(AB1381,6),IF(ISNUMBER(SEARCH("3",'Procytrat DF 330'!D382)),EDATE(AB1381,3),DATEVALUE('Procytrat DF 330'!D382))))),""))</f>
        <v/>
      </c>
      <c r="AM1381" t="str">
        <f t="shared" ca="1" si="147"/>
        <v/>
      </c>
    </row>
    <row r="1382" spans="27:39" x14ac:dyDescent="0.3">
      <c r="AA1382" t="str">
        <f>IF(COUNTA('Procytrat DF 330'!A383,'Procytrat DF 330'!B383,'Procytrat DF 330'!C383)&gt;0,"DF 330","")</f>
        <v/>
      </c>
      <c r="AB1382" t="str">
        <f>IFERROR(IF(ISNUMBER('Procytrat DF 330'!A383),'Procytrat DF 330'!A383,DATEVALUE('Procytrat DF 330'!A383)),"")</f>
        <v/>
      </c>
      <c r="AC1382" t="str">
        <f>IF(AA1382="","",'Procytrat DF 330'!B383)</f>
        <v/>
      </c>
      <c r="AD1382" t="str">
        <f>IF(AA1382="","",IFERROR(1*'Procytrat DF 330'!C383,IFERROR(_xludf.NUMBERVALUE('Procytrat DF 330'!C383,".",","),IFERROR(_xludf.NUMBERVALUE('Procytrat DF 330'!C383,",","."),0))))</f>
        <v/>
      </c>
      <c r="AE1382" t="str">
        <f>IF(AA1382="","",'Procytrat DF 330'!M383)</f>
        <v/>
      </c>
      <c r="AF1382">
        <f t="shared" si="142"/>
        <v>0</v>
      </c>
      <c r="AG1382" t="str">
        <f t="shared" si="143"/>
        <v/>
      </c>
      <c r="AH1382" t="str">
        <f t="shared" si="144"/>
        <v/>
      </c>
      <c r="AI1382">
        <f t="shared" si="145"/>
        <v>0</v>
      </c>
      <c r="AJ1382">
        <f t="shared" si="146"/>
        <v>0</v>
      </c>
      <c r="AK1382">
        <v>0</v>
      </c>
      <c r="AL1382" t="str">
        <f>IF(AA1382="","",IFERROR(IF(ISNUMBER('Procytrat DF 330'!D383),'Procytrat DF 330'!D383,IF(ISNUMBER(SEARCH("12",'Procytrat DF 330'!D383)),EDATE(AB1382,12),IF(ISNUMBER(SEARCH("6",'Procytrat DF 330'!D383)),EDATE(AB1382,6),IF(ISNUMBER(SEARCH("3",'Procytrat DF 330'!D383)),EDATE(AB1382,3),DATEVALUE('Procytrat DF 330'!D383))))),""))</f>
        <v/>
      </c>
      <c r="AM1382" t="str">
        <f t="shared" ca="1" si="147"/>
        <v/>
      </c>
    </row>
    <row r="1383" spans="27:39" x14ac:dyDescent="0.3">
      <c r="AA1383" t="str">
        <f>IF(COUNTA('Procytrat DF 330'!A384,'Procytrat DF 330'!B384,'Procytrat DF 330'!C384)&gt;0,"DF 330","")</f>
        <v/>
      </c>
      <c r="AB1383" t="str">
        <f>IFERROR(IF(ISNUMBER('Procytrat DF 330'!A384),'Procytrat DF 330'!A384,DATEVALUE('Procytrat DF 330'!A384)),"")</f>
        <v/>
      </c>
      <c r="AC1383" t="str">
        <f>IF(AA1383="","",'Procytrat DF 330'!B384)</f>
        <v/>
      </c>
      <c r="AD1383" t="str">
        <f>IF(AA1383="","",IFERROR(1*'Procytrat DF 330'!C384,IFERROR(_xludf.NUMBERVALUE('Procytrat DF 330'!C384,".",","),IFERROR(_xludf.NUMBERVALUE('Procytrat DF 330'!C384,",","."),0))))</f>
        <v/>
      </c>
      <c r="AE1383" t="str">
        <f>IF(AA1383="","",'Procytrat DF 330'!M384)</f>
        <v/>
      </c>
      <c r="AF1383">
        <f t="shared" si="142"/>
        <v>0</v>
      </c>
      <c r="AG1383" t="str">
        <f t="shared" si="143"/>
        <v/>
      </c>
      <c r="AH1383" t="str">
        <f t="shared" si="144"/>
        <v/>
      </c>
      <c r="AI1383">
        <f t="shared" si="145"/>
        <v>0</v>
      </c>
      <c r="AJ1383">
        <f t="shared" si="146"/>
        <v>0</v>
      </c>
      <c r="AK1383">
        <v>0</v>
      </c>
      <c r="AL1383" t="str">
        <f>IF(AA1383="","",IFERROR(IF(ISNUMBER('Procytrat DF 330'!D384),'Procytrat DF 330'!D384,IF(ISNUMBER(SEARCH("12",'Procytrat DF 330'!D384)),EDATE(AB1383,12),IF(ISNUMBER(SEARCH("6",'Procytrat DF 330'!D384)),EDATE(AB1383,6),IF(ISNUMBER(SEARCH("3",'Procytrat DF 330'!D384)),EDATE(AB1383,3),DATEVALUE('Procytrat DF 330'!D384))))),""))</f>
        <v/>
      </c>
      <c r="AM1383" t="str">
        <f t="shared" ca="1" si="147"/>
        <v/>
      </c>
    </row>
    <row r="1384" spans="27:39" x14ac:dyDescent="0.3">
      <c r="AA1384" t="str">
        <f>IF(COUNTA('Procytrat DF 330'!A385,'Procytrat DF 330'!B385,'Procytrat DF 330'!C385)&gt;0,"DF 330","")</f>
        <v/>
      </c>
      <c r="AB1384" t="str">
        <f>IFERROR(IF(ISNUMBER('Procytrat DF 330'!A385),'Procytrat DF 330'!A385,DATEVALUE('Procytrat DF 330'!A385)),"")</f>
        <v/>
      </c>
      <c r="AC1384" t="str">
        <f>IF(AA1384="","",'Procytrat DF 330'!B385)</f>
        <v/>
      </c>
      <c r="AD1384" t="str">
        <f>IF(AA1384="","",IFERROR(1*'Procytrat DF 330'!C385,IFERROR(_xludf.NUMBERVALUE('Procytrat DF 330'!C385,".",","),IFERROR(_xludf.NUMBERVALUE('Procytrat DF 330'!C385,",","."),0))))</f>
        <v/>
      </c>
      <c r="AE1384" t="str">
        <f>IF(AA1384="","",'Procytrat DF 330'!M385)</f>
        <v/>
      </c>
      <c r="AF1384">
        <f t="shared" si="142"/>
        <v>0</v>
      </c>
      <c r="AG1384" t="str">
        <f t="shared" si="143"/>
        <v/>
      </c>
      <c r="AH1384" t="str">
        <f t="shared" si="144"/>
        <v/>
      </c>
      <c r="AI1384">
        <f t="shared" si="145"/>
        <v>0</v>
      </c>
      <c r="AJ1384">
        <f t="shared" si="146"/>
        <v>0</v>
      </c>
      <c r="AK1384">
        <v>0</v>
      </c>
      <c r="AL1384" t="str">
        <f>IF(AA1384="","",IFERROR(IF(ISNUMBER('Procytrat DF 330'!D385),'Procytrat DF 330'!D385,IF(ISNUMBER(SEARCH("12",'Procytrat DF 330'!D385)),EDATE(AB1384,12),IF(ISNUMBER(SEARCH("6",'Procytrat DF 330'!D385)),EDATE(AB1384,6),IF(ISNUMBER(SEARCH("3",'Procytrat DF 330'!D385)),EDATE(AB1384,3),DATEVALUE('Procytrat DF 330'!D385))))),""))</f>
        <v/>
      </c>
      <c r="AM1384" t="str">
        <f t="shared" ca="1" si="147"/>
        <v/>
      </c>
    </row>
    <row r="1385" spans="27:39" x14ac:dyDescent="0.3">
      <c r="AA1385" t="str">
        <f>IF(COUNTA('Procytrat DF 330'!A386,'Procytrat DF 330'!B386,'Procytrat DF 330'!C386)&gt;0,"DF 330","")</f>
        <v/>
      </c>
      <c r="AB1385" t="str">
        <f>IFERROR(IF(ISNUMBER('Procytrat DF 330'!A386),'Procytrat DF 330'!A386,DATEVALUE('Procytrat DF 330'!A386)),"")</f>
        <v/>
      </c>
      <c r="AC1385" t="str">
        <f>IF(AA1385="","",'Procytrat DF 330'!B386)</f>
        <v/>
      </c>
      <c r="AD1385" t="str">
        <f>IF(AA1385="","",IFERROR(1*'Procytrat DF 330'!C386,IFERROR(_xludf.NUMBERVALUE('Procytrat DF 330'!C386,".",","),IFERROR(_xludf.NUMBERVALUE('Procytrat DF 330'!C386,",","."),0))))</f>
        <v/>
      </c>
      <c r="AE1385" t="str">
        <f>IF(AA1385="","",'Procytrat DF 330'!M386)</f>
        <v/>
      </c>
      <c r="AF1385">
        <f t="shared" si="142"/>
        <v>0</v>
      </c>
      <c r="AG1385" t="str">
        <f t="shared" si="143"/>
        <v/>
      </c>
      <c r="AH1385" t="str">
        <f t="shared" si="144"/>
        <v/>
      </c>
      <c r="AI1385">
        <f t="shared" si="145"/>
        <v>0</v>
      </c>
      <c r="AJ1385">
        <f t="shared" si="146"/>
        <v>0</v>
      </c>
      <c r="AK1385">
        <v>0</v>
      </c>
      <c r="AL1385" t="str">
        <f>IF(AA1385="","",IFERROR(IF(ISNUMBER('Procytrat DF 330'!D386),'Procytrat DF 330'!D386,IF(ISNUMBER(SEARCH("12",'Procytrat DF 330'!D386)),EDATE(AB1385,12),IF(ISNUMBER(SEARCH("6",'Procytrat DF 330'!D386)),EDATE(AB1385,6),IF(ISNUMBER(SEARCH("3",'Procytrat DF 330'!D386)),EDATE(AB1385,3),DATEVALUE('Procytrat DF 330'!D386))))),""))</f>
        <v/>
      </c>
      <c r="AM1385" t="str">
        <f t="shared" ca="1" si="147"/>
        <v/>
      </c>
    </row>
    <row r="1386" spans="27:39" x14ac:dyDescent="0.3">
      <c r="AA1386" t="str">
        <f>IF(COUNTA('Procytrat DF 330'!A387,'Procytrat DF 330'!B387,'Procytrat DF 330'!C387)&gt;0,"DF 330","")</f>
        <v/>
      </c>
      <c r="AB1386" t="str">
        <f>IFERROR(IF(ISNUMBER('Procytrat DF 330'!A387),'Procytrat DF 330'!A387,DATEVALUE('Procytrat DF 330'!A387)),"")</f>
        <v/>
      </c>
      <c r="AC1386" t="str">
        <f>IF(AA1386="","",'Procytrat DF 330'!B387)</f>
        <v/>
      </c>
      <c r="AD1386" t="str">
        <f>IF(AA1386="","",IFERROR(1*'Procytrat DF 330'!C387,IFERROR(_xludf.NUMBERVALUE('Procytrat DF 330'!C387,".",","),IFERROR(_xludf.NUMBERVALUE('Procytrat DF 330'!C387,",","."),0))))</f>
        <v/>
      </c>
      <c r="AE1386" t="str">
        <f>IF(AA1386="","",'Procytrat DF 330'!M387)</f>
        <v/>
      </c>
      <c r="AF1386">
        <f t="shared" si="142"/>
        <v>0</v>
      </c>
      <c r="AG1386" t="str">
        <f t="shared" si="143"/>
        <v/>
      </c>
      <c r="AH1386" t="str">
        <f t="shared" si="144"/>
        <v/>
      </c>
      <c r="AI1386">
        <f t="shared" si="145"/>
        <v>0</v>
      </c>
      <c r="AJ1386">
        <f t="shared" si="146"/>
        <v>0</v>
      </c>
      <c r="AK1386">
        <v>0</v>
      </c>
      <c r="AL1386" t="str">
        <f>IF(AA1386="","",IFERROR(IF(ISNUMBER('Procytrat DF 330'!D387),'Procytrat DF 330'!D387,IF(ISNUMBER(SEARCH("12",'Procytrat DF 330'!D387)),EDATE(AB1386,12),IF(ISNUMBER(SEARCH("6",'Procytrat DF 330'!D387)),EDATE(AB1386,6),IF(ISNUMBER(SEARCH("3",'Procytrat DF 330'!D387)),EDATE(AB1386,3),DATEVALUE('Procytrat DF 330'!D387))))),""))</f>
        <v/>
      </c>
      <c r="AM1386" t="str">
        <f t="shared" ca="1" si="147"/>
        <v/>
      </c>
    </row>
    <row r="1387" spans="27:39" x14ac:dyDescent="0.3">
      <c r="AA1387" t="str">
        <f>IF(COUNTA('Procytrat DF 330'!A388,'Procytrat DF 330'!B388,'Procytrat DF 330'!C388)&gt;0,"DF 330","")</f>
        <v/>
      </c>
      <c r="AB1387" t="str">
        <f>IFERROR(IF(ISNUMBER('Procytrat DF 330'!A388),'Procytrat DF 330'!A388,DATEVALUE('Procytrat DF 330'!A388)),"")</f>
        <v/>
      </c>
      <c r="AC1387" t="str">
        <f>IF(AA1387="","",'Procytrat DF 330'!B388)</f>
        <v/>
      </c>
      <c r="AD1387" t="str">
        <f>IF(AA1387="","",IFERROR(1*'Procytrat DF 330'!C388,IFERROR(_xludf.NUMBERVALUE('Procytrat DF 330'!C388,".",","),IFERROR(_xludf.NUMBERVALUE('Procytrat DF 330'!C388,",","."),0))))</f>
        <v/>
      </c>
      <c r="AE1387" t="str">
        <f>IF(AA1387="","",'Procytrat DF 330'!M388)</f>
        <v/>
      </c>
      <c r="AF1387">
        <f t="shared" si="142"/>
        <v>0</v>
      </c>
      <c r="AG1387" t="str">
        <f t="shared" si="143"/>
        <v/>
      </c>
      <c r="AH1387" t="str">
        <f t="shared" si="144"/>
        <v/>
      </c>
      <c r="AI1387">
        <f t="shared" si="145"/>
        <v>0</v>
      </c>
      <c r="AJ1387">
        <f t="shared" si="146"/>
        <v>0</v>
      </c>
      <c r="AK1387">
        <v>0</v>
      </c>
      <c r="AL1387" t="str">
        <f>IF(AA1387="","",IFERROR(IF(ISNUMBER('Procytrat DF 330'!D388),'Procytrat DF 330'!D388,IF(ISNUMBER(SEARCH("12",'Procytrat DF 330'!D388)),EDATE(AB1387,12),IF(ISNUMBER(SEARCH("6",'Procytrat DF 330'!D388)),EDATE(AB1387,6),IF(ISNUMBER(SEARCH("3",'Procytrat DF 330'!D388)),EDATE(AB1387,3),DATEVALUE('Procytrat DF 330'!D388))))),""))</f>
        <v/>
      </c>
      <c r="AM1387" t="str">
        <f t="shared" ca="1" si="147"/>
        <v/>
      </c>
    </row>
    <row r="1388" spans="27:39" x14ac:dyDescent="0.3">
      <c r="AA1388" t="str">
        <f>IF(COUNTA('Procytrat DF 330'!A389,'Procytrat DF 330'!B389,'Procytrat DF 330'!C389)&gt;0,"DF 330","")</f>
        <v/>
      </c>
      <c r="AB1388" t="str">
        <f>IFERROR(IF(ISNUMBER('Procytrat DF 330'!A389),'Procytrat DF 330'!A389,DATEVALUE('Procytrat DF 330'!A389)),"")</f>
        <v/>
      </c>
      <c r="AC1388" t="str">
        <f>IF(AA1388="","",'Procytrat DF 330'!B389)</f>
        <v/>
      </c>
      <c r="AD1388" t="str">
        <f>IF(AA1388="","",IFERROR(1*'Procytrat DF 330'!C389,IFERROR(_xludf.NUMBERVALUE('Procytrat DF 330'!C389,".",","),IFERROR(_xludf.NUMBERVALUE('Procytrat DF 330'!C389,",","."),0))))</f>
        <v/>
      </c>
      <c r="AE1388" t="str">
        <f>IF(AA1388="","",'Procytrat DF 330'!M389)</f>
        <v/>
      </c>
      <c r="AF1388">
        <f t="shared" si="142"/>
        <v>0</v>
      </c>
      <c r="AG1388" t="str">
        <f t="shared" si="143"/>
        <v/>
      </c>
      <c r="AH1388" t="str">
        <f t="shared" si="144"/>
        <v/>
      </c>
      <c r="AI1388">
        <f t="shared" si="145"/>
        <v>0</v>
      </c>
      <c r="AJ1388">
        <f t="shared" si="146"/>
        <v>0</v>
      </c>
      <c r="AK1388">
        <v>0</v>
      </c>
      <c r="AL1388" t="str">
        <f>IF(AA1388="","",IFERROR(IF(ISNUMBER('Procytrat DF 330'!D389),'Procytrat DF 330'!D389,IF(ISNUMBER(SEARCH("12",'Procytrat DF 330'!D389)),EDATE(AB1388,12),IF(ISNUMBER(SEARCH("6",'Procytrat DF 330'!D389)),EDATE(AB1388,6),IF(ISNUMBER(SEARCH("3",'Procytrat DF 330'!D389)),EDATE(AB1388,3),DATEVALUE('Procytrat DF 330'!D389))))),""))</f>
        <v/>
      </c>
      <c r="AM1388" t="str">
        <f t="shared" ca="1" si="147"/>
        <v/>
      </c>
    </row>
    <row r="1389" spans="27:39" x14ac:dyDescent="0.3">
      <c r="AA1389" t="str">
        <f>IF(COUNTA('Procytrat DF 330'!A390,'Procytrat DF 330'!B390,'Procytrat DF 330'!C390)&gt;0,"DF 330","")</f>
        <v/>
      </c>
      <c r="AB1389" t="str">
        <f>IFERROR(IF(ISNUMBER('Procytrat DF 330'!A390),'Procytrat DF 330'!A390,DATEVALUE('Procytrat DF 330'!A390)),"")</f>
        <v/>
      </c>
      <c r="AC1389" t="str">
        <f>IF(AA1389="","",'Procytrat DF 330'!B390)</f>
        <v/>
      </c>
      <c r="AD1389" t="str">
        <f>IF(AA1389="","",IFERROR(1*'Procytrat DF 330'!C390,IFERROR(_xludf.NUMBERVALUE('Procytrat DF 330'!C390,".",","),IFERROR(_xludf.NUMBERVALUE('Procytrat DF 330'!C390,",","."),0))))</f>
        <v/>
      </c>
      <c r="AE1389" t="str">
        <f>IF(AA1389="","",'Procytrat DF 330'!M390)</f>
        <v/>
      </c>
      <c r="AF1389">
        <f t="shared" si="142"/>
        <v>0</v>
      </c>
      <c r="AG1389" t="str">
        <f t="shared" si="143"/>
        <v/>
      </c>
      <c r="AH1389" t="str">
        <f t="shared" si="144"/>
        <v/>
      </c>
      <c r="AI1389">
        <f t="shared" si="145"/>
        <v>0</v>
      </c>
      <c r="AJ1389">
        <f t="shared" si="146"/>
        <v>0</v>
      </c>
      <c r="AK1389">
        <v>0</v>
      </c>
      <c r="AL1389" t="str">
        <f>IF(AA1389="","",IFERROR(IF(ISNUMBER('Procytrat DF 330'!D390),'Procytrat DF 330'!D390,IF(ISNUMBER(SEARCH("12",'Procytrat DF 330'!D390)),EDATE(AB1389,12),IF(ISNUMBER(SEARCH("6",'Procytrat DF 330'!D390)),EDATE(AB1389,6),IF(ISNUMBER(SEARCH("3",'Procytrat DF 330'!D390)),EDATE(AB1389,3),DATEVALUE('Procytrat DF 330'!D390))))),""))</f>
        <v/>
      </c>
      <c r="AM1389" t="str">
        <f t="shared" ca="1" si="147"/>
        <v/>
      </c>
    </row>
    <row r="1390" spans="27:39" x14ac:dyDescent="0.3">
      <c r="AA1390" t="str">
        <f>IF(COUNTA('Procytrat DF 330'!A391,'Procytrat DF 330'!B391,'Procytrat DF 330'!C391)&gt;0,"DF 330","")</f>
        <v/>
      </c>
      <c r="AB1390" t="str">
        <f>IFERROR(IF(ISNUMBER('Procytrat DF 330'!A391),'Procytrat DF 330'!A391,DATEVALUE('Procytrat DF 330'!A391)),"")</f>
        <v/>
      </c>
      <c r="AC1390" t="str">
        <f>IF(AA1390="","",'Procytrat DF 330'!B391)</f>
        <v/>
      </c>
      <c r="AD1390" t="str">
        <f>IF(AA1390="","",IFERROR(1*'Procytrat DF 330'!C391,IFERROR(_xludf.NUMBERVALUE('Procytrat DF 330'!C391,".",","),IFERROR(_xludf.NUMBERVALUE('Procytrat DF 330'!C391,",","."),0))))</f>
        <v/>
      </c>
      <c r="AE1390" t="str">
        <f>IF(AA1390="","",'Procytrat DF 330'!M391)</f>
        <v/>
      </c>
      <c r="AF1390">
        <f t="shared" si="142"/>
        <v>0</v>
      </c>
      <c r="AG1390" t="str">
        <f t="shared" si="143"/>
        <v/>
      </c>
      <c r="AH1390" t="str">
        <f t="shared" si="144"/>
        <v/>
      </c>
      <c r="AI1390">
        <f t="shared" si="145"/>
        <v>0</v>
      </c>
      <c r="AJ1390">
        <f t="shared" si="146"/>
        <v>0</v>
      </c>
      <c r="AK1390">
        <v>0</v>
      </c>
      <c r="AL1390" t="str">
        <f>IF(AA1390="","",IFERROR(IF(ISNUMBER('Procytrat DF 330'!D391),'Procytrat DF 330'!D391,IF(ISNUMBER(SEARCH("12",'Procytrat DF 330'!D391)),EDATE(AB1390,12),IF(ISNUMBER(SEARCH("6",'Procytrat DF 330'!D391)),EDATE(AB1390,6),IF(ISNUMBER(SEARCH("3",'Procytrat DF 330'!D391)),EDATE(AB1390,3),DATEVALUE('Procytrat DF 330'!D391))))),""))</f>
        <v/>
      </c>
      <c r="AM1390" t="str">
        <f t="shared" ca="1" si="147"/>
        <v/>
      </c>
    </row>
    <row r="1391" spans="27:39" x14ac:dyDescent="0.3">
      <c r="AA1391" t="str">
        <f>IF(COUNTA('Procytrat DF 330'!A392,'Procytrat DF 330'!B392,'Procytrat DF 330'!C392)&gt;0,"DF 330","")</f>
        <v/>
      </c>
      <c r="AB1391" t="str">
        <f>IFERROR(IF(ISNUMBER('Procytrat DF 330'!A392),'Procytrat DF 330'!A392,DATEVALUE('Procytrat DF 330'!A392)),"")</f>
        <v/>
      </c>
      <c r="AC1391" t="str">
        <f>IF(AA1391="","",'Procytrat DF 330'!B392)</f>
        <v/>
      </c>
      <c r="AD1391" t="str">
        <f>IF(AA1391="","",IFERROR(1*'Procytrat DF 330'!C392,IFERROR(_xludf.NUMBERVALUE('Procytrat DF 330'!C392,".",","),IFERROR(_xludf.NUMBERVALUE('Procytrat DF 330'!C392,",","."),0))))</f>
        <v/>
      </c>
      <c r="AE1391" t="str">
        <f>IF(AA1391="","",'Procytrat DF 330'!M392)</f>
        <v/>
      </c>
      <c r="AF1391">
        <f t="shared" si="142"/>
        <v>0</v>
      </c>
      <c r="AG1391" t="str">
        <f t="shared" si="143"/>
        <v/>
      </c>
      <c r="AH1391" t="str">
        <f t="shared" si="144"/>
        <v/>
      </c>
      <c r="AI1391">
        <f t="shared" si="145"/>
        <v>0</v>
      </c>
      <c r="AJ1391">
        <f t="shared" si="146"/>
        <v>0</v>
      </c>
      <c r="AK1391">
        <v>0</v>
      </c>
      <c r="AL1391" t="str">
        <f>IF(AA1391="","",IFERROR(IF(ISNUMBER('Procytrat DF 330'!D392),'Procytrat DF 330'!D392,IF(ISNUMBER(SEARCH("12",'Procytrat DF 330'!D392)),EDATE(AB1391,12),IF(ISNUMBER(SEARCH("6",'Procytrat DF 330'!D392)),EDATE(AB1391,6),IF(ISNUMBER(SEARCH("3",'Procytrat DF 330'!D392)),EDATE(AB1391,3),DATEVALUE('Procytrat DF 330'!D392))))),""))</f>
        <v/>
      </c>
      <c r="AM1391" t="str">
        <f t="shared" ca="1" si="147"/>
        <v/>
      </c>
    </row>
    <row r="1392" spans="27:39" x14ac:dyDescent="0.3">
      <c r="AA1392" t="str">
        <f>IF(COUNTA('Procytrat DF 330'!A393,'Procytrat DF 330'!B393,'Procytrat DF 330'!C393)&gt;0,"DF 330","")</f>
        <v/>
      </c>
      <c r="AB1392" t="str">
        <f>IFERROR(IF(ISNUMBER('Procytrat DF 330'!A393),'Procytrat DF 330'!A393,DATEVALUE('Procytrat DF 330'!A393)),"")</f>
        <v/>
      </c>
      <c r="AC1392" t="str">
        <f>IF(AA1392="","",'Procytrat DF 330'!B393)</f>
        <v/>
      </c>
      <c r="AD1392" t="str">
        <f>IF(AA1392="","",IFERROR(1*'Procytrat DF 330'!C393,IFERROR(_xludf.NUMBERVALUE('Procytrat DF 330'!C393,".",","),IFERROR(_xludf.NUMBERVALUE('Procytrat DF 330'!C393,",","."),0))))</f>
        <v/>
      </c>
      <c r="AE1392" t="str">
        <f>IF(AA1392="","",'Procytrat DF 330'!M393)</f>
        <v/>
      </c>
      <c r="AF1392">
        <f t="shared" si="142"/>
        <v>0</v>
      </c>
      <c r="AG1392" t="str">
        <f t="shared" si="143"/>
        <v/>
      </c>
      <c r="AH1392" t="str">
        <f t="shared" si="144"/>
        <v/>
      </c>
      <c r="AI1392">
        <f t="shared" si="145"/>
        <v>0</v>
      </c>
      <c r="AJ1392">
        <f t="shared" si="146"/>
        <v>0</v>
      </c>
      <c r="AK1392">
        <v>0</v>
      </c>
      <c r="AL1392" t="str">
        <f>IF(AA1392="","",IFERROR(IF(ISNUMBER('Procytrat DF 330'!D393),'Procytrat DF 330'!D393,IF(ISNUMBER(SEARCH("12",'Procytrat DF 330'!D393)),EDATE(AB1392,12),IF(ISNUMBER(SEARCH("6",'Procytrat DF 330'!D393)),EDATE(AB1392,6),IF(ISNUMBER(SEARCH("3",'Procytrat DF 330'!D393)),EDATE(AB1392,3),DATEVALUE('Procytrat DF 330'!D393))))),""))</f>
        <v/>
      </c>
      <c r="AM1392" t="str">
        <f t="shared" ca="1" si="147"/>
        <v/>
      </c>
    </row>
    <row r="1393" spans="27:39" x14ac:dyDescent="0.3">
      <c r="AA1393" t="str">
        <f>IF(COUNTA('Procytrat DF 330'!A394,'Procytrat DF 330'!B394,'Procytrat DF 330'!C394)&gt;0,"DF 330","")</f>
        <v/>
      </c>
      <c r="AB1393" t="str">
        <f>IFERROR(IF(ISNUMBER('Procytrat DF 330'!A394),'Procytrat DF 330'!A394,DATEVALUE('Procytrat DF 330'!A394)),"")</f>
        <v/>
      </c>
      <c r="AC1393" t="str">
        <f>IF(AA1393="","",'Procytrat DF 330'!B394)</f>
        <v/>
      </c>
      <c r="AD1393" t="str">
        <f>IF(AA1393="","",IFERROR(1*'Procytrat DF 330'!C394,IFERROR(_xludf.NUMBERVALUE('Procytrat DF 330'!C394,".",","),IFERROR(_xludf.NUMBERVALUE('Procytrat DF 330'!C394,",","."),0))))</f>
        <v/>
      </c>
      <c r="AE1393" t="str">
        <f>IF(AA1393="","",'Procytrat DF 330'!M394)</f>
        <v/>
      </c>
      <c r="AF1393">
        <f t="shared" si="142"/>
        <v>0</v>
      </c>
      <c r="AG1393" t="str">
        <f t="shared" si="143"/>
        <v/>
      </c>
      <c r="AH1393" t="str">
        <f t="shared" si="144"/>
        <v/>
      </c>
      <c r="AI1393">
        <f t="shared" si="145"/>
        <v>0</v>
      </c>
      <c r="AJ1393">
        <f t="shared" si="146"/>
        <v>0</v>
      </c>
      <c r="AK1393">
        <v>0</v>
      </c>
      <c r="AL1393" t="str">
        <f>IF(AA1393="","",IFERROR(IF(ISNUMBER('Procytrat DF 330'!D394),'Procytrat DF 330'!D394,IF(ISNUMBER(SEARCH("12",'Procytrat DF 330'!D394)),EDATE(AB1393,12),IF(ISNUMBER(SEARCH("6",'Procytrat DF 330'!D394)),EDATE(AB1393,6),IF(ISNUMBER(SEARCH("3",'Procytrat DF 330'!D394)),EDATE(AB1393,3),DATEVALUE('Procytrat DF 330'!D394))))),""))</f>
        <v/>
      </c>
      <c r="AM1393" t="str">
        <f t="shared" ca="1" si="147"/>
        <v/>
      </c>
    </row>
    <row r="1394" spans="27:39" x14ac:dyDescent="0.3">
      <c r="AA1394" t="str">
        <f>IF(COUNTA('Procytrat DF 330'!A395,'Procytrat DF 330'!B395,'Procytrat DF 330'!C395)&gt;0,"DF 330","")</f>
        <v/>
      </c>
      <c r="AB1394" t="str">
        <f>IFERROR(IF(ISNUMBER('Procytrat DF 330'!A395),'Procytrat DF 330'!A395,DATEVALUE('Procytrat DF 330'!A395)),"")</f>
        <v/>
      </c>
      <c r="AC1394" t="str">
        <f>IF(AA1394="","",'Procytrat DF 330'!B395)</f>
        <v/>
      </c>
      <c r="AD1394" t="str">
        <f>IF(AA1394="","",IFERROR(1*'Procytrat DF 330'!C395,IFERROR(_xludf.NUMBERVALUE('Procytrat DF 330'!C395,".",","),IFERROR(_xludf.NUMBERVALUE('Procytrat DF 330'!C395,",","."),0))))</f>
        <v/>
      </c>
      <c r="AE1394" t="str">
        <f>IF(AA1394="","",'Procytrat DF 330'!M395)</f>
        <v/>
      </c>
      <c r="AF1394">
        <f t="shared" si="142"/>
        <v>0</v>
      </c>
      <c r="AG1394" t="str">
        <f t="shared" si="143"/>
        <v/>
      </c>
      <c r="AH1394" t="str">
        <f t="shared" si="144"/>
        <v/>
      </c>
      <c r="AI1394">
        <f t="shared" si="145"/>
        <v>0</v>
      </c>
      <c r="AJ1394">
        <f t="shared" si="146"/>
        <v>0</v>
      </c>
      <c r="AK1394">
        <v>0</v>
      </c>
      <c r="AL1394" t="str">
        <f>IF(AA1394="","",IFERROR(IF(ISNUMBER('Procytrat DF 330'!D395),'Procytrat DF 330'!D395,IF(ISNUMBER(SEARCH("12",'Procytrat DF 330'!D395)),EDATE(AB1394,12),IF(ISNUMBER(SEARCH("6",'Procytrat DF 330'!D395)),EDATE(AB1394,6),IF(ISNUMBER(SEARCH("3",'Procytrat DF 330'!D395)),EDATE(AB1394,3),DATEVALUE('Procytrat DF 330'!D395))))),""))</f>
        <v/>
      </c>
      <c r="AM1394" t="str">
        <f t="shared" ca="1" si="147"/>
        <v/>
      </c>
    </row>
    <row r="1395" spans="27:39" x14ac:dyDescent="0.3">
      <c r="AA1395" t="str">
        <f>IF(COUNTA('Procytrat DF 330'!A396,'Procytrat DF 330'!B396,'Procytrat DF 330'!C396)&gt;0,"DF 330","")</f>
        <v/>
      </c>
      <c r="AB1395" t="str">
        <f>IFERROR(IF(ISNUMBER('Procytrat DF 330'!A396),'Procytrat DF 330'!A396,DATEVALUE('Procytrat DF 330'!A396)),"")</f>
        <v/>
      </c>
      <c r="AC1395" t="str">
        <f>IF(AA1395="","",'Procytrat DF 330'!B396)</f>
        <v/>
      </c>
      <c r="AD1395" t="str">
        <f>IF(AA1395="","",IFERROR(1*'Procytrat DF 330'!C396,IFERROR(_xludf.NUMBERVALUE('Procytrat DF 330'!C396,".",","),IFERROR(_xludf.NUMBERVALUE('Procytrat DF 330'!C396,",","."),0))))</f>
        <v/>
      </c>
      <c r="AE1395" t="str">
        <f>IF(AA1395="","",'Procytrat DF 330'!M396)</f>
        <v/>
      </c>
      <c r="AF1395">
        <f t="shared" si="142"/>
        <v>0</v>
      </c>
      <c r="AG1395" t="str">
        <f t="shared" si="143"/>
        <v/>
      </c>
      <c r="AH1395" t="str">
        <f t="shared" si="144"/>
        <v/>
      </c>
      <c r="AI1395">
        <f t="shared" si="145"/>
        <v>0</v>
      </c>
      <c r="AJ1395">
        <f t="shared" si="146"/>
        <v>0</v>
      </c>
      <c r="AK1395">
        <v>0</v>
      </c>
      <c r="AL1395" t="str">
        <f>IF(AA1395="","",IFERROR(IF(ISNUMBER('Procytrat DF 330'!D396),'Procytrat DF 330'!D396,IF(ISNUMBER(SEARCH("12",'Procytrat DF 330'!D396)),EDATE(AB1395,12),IF(ISNUMBER(SEARCH("6",'Procytrat DF 330'!D396)),EDATE(AB1395,6),IF(ISNUMBER(SEARCH("3",'Procytrat DF 330'!D396)),EDATE(AB1395,3),DATEVALUE('Procytrat DF 330'!D396))))),""))</f>
        <v/>
      </c>
      <c r="AM1395" t="str">
        <f t="shared" ca="1" si="147"/>
        <v/>
      </c>
    </row>
    <row r="1396" spans="27:39" x14ac:dyDescent="0.3">
      <c r="AA1396" t="str">
        <f>IF(COUNTA('Procytrat DF 330'!A397,'Procytrat DF 330'!B397,'Procytrat DF 330'!C397)&gt;0,"DF 330","")</f>
        <v/>
      </c>
      <c r="AB1396" t="str">
        <f>IFERROR(IF(ISNUMBER('Procytrat DF 330'!A397),'Procytrat DF 330'!A397,DATEVALUE('Procytrat DF 330'!A397)),"")</f>
        <v/>
      </c>
      <c r="AC1396" t="str">
        <f>IF(AA1396="","",'Procytrat DF 330'!B397)</f>
        <v/>
      </c>
      <c r="AD1396" t="str">
        <f>IF(AA1396="","",IFERROR(1*'Procytrat DF 330'!C397,IFERROR(_xludf.NUMBERVALUE('Procytrat DF 330'!C397,".",","),IFERROR(_xludf.NUMBERVALUE('Procytrat DF 330'!C397,",","."),0))))</f>
        <v/>
      </c>
      <c r="AE1396" t="str">
        <f>IF(AA1396="","",'Procytrat DF 330'!M397)</f>
        <v/>
      </c>
      <c r="AF1396">
        <f t="shared" si="142"/>
        <v>0</v>
      </c>
      <c r="AG1396" t="str">
        <f t="shared" si="143"/>
        <v/>
      </c>
      <c r="AH1396" t="str">
        <f t="shared" si="144"/>
        <v/>
      </c>
      <c r="AI1396">
        <f t="shared" si="145"/>
        <v>0</v>
      </c>
      <c r="AJ1396">
        <f t="shared" si="146"/>
        <v>0</v>
      </c>
      <c r="AK1396">
        <v>0</v>
      </c>
      <c r="AL1396" t="str">
        <f>IF(AA1396="","",IFERROR(IF(ISNUMBER('Procytrat DF 330'!D397),'Procytrat DF 330'!D397,IF(ISNUMBER(SEARCH("12",'Procytrat DF 330'!D397)),EDATE(AB1396,12),IF(ISNUMBER(SEARCH("6",'Procytrat DF 330'!D397)),EDATE(AB1396,6),IF(ISNUMBER(SEARCH("3",'Procytrat DF 330'!D397)),EDATE(AB1396,3),DATEVALUE('Procytrat DF 330'!D397))))),""))</f>
        <v/>
      </c>
      <c r="AM1396" t="str">
        <f t="shared" ca="1" si="147"/>
        <v/>
      </c>
    </row>
    <row r="1397" spans="27:39" x14ac:dyDescent="0.3">
      <c r="AA1397" t="str">
        <f>IF(COUNTA('Procytrat DF 330'!A398,'Procytrat DF 330'!B398,'Procytrat DF 330'!C398)&gt;0,"DF 330","")</f>
        <v/>
      </c>
      <c r="AB1397" t="str">
        <f>IFERROR(IF(ISNUMBER('Procytrat DF 330'!A398),'Procytrat DF 330'!A398,DATEVALUE('Procytrat DF 330'!A398)),"")</f>
        <v/>
      </c>
      <c r="AC1397" t="str">
        <f>IF(AA1397="","",'Procytrat DF 330'!B398)</f>
        <v/>
      </c>
      <c r="AD1397" t="str">
        <f>IF(AA1397="","",IFERROR(1*'Procytrat DF 330'!C398,IFERROR(_xludf.NUMBERVALUE('Procytrat DF 330'!C398,".",","),IFERROR(_xludf.NUMBERVALUE('Procytrat DF 330'!C398,",","."),0))))</f>
        <v/>
      </c>
      <c r="AE1397" t="str">
        <f>IF(AA1397="","",'Procytrat DF 330'!M398)</f>
        <v/>
      </c>
      <c r="AF1397">
        <f t="shared" si="142"/>
        <v>0</v>
      </c>
      <c r="AG1397" t="str">
        <f t="shared" si="143"/>
        <v/>
      </c>
      <c r="AH1397" t="str">
        <f t="shared" si="144"/>
        <v/>
      </c>
      <c r="AI1397">
        <f t="shared" si="145"/>
        <v>0</v>
      </c>
      <c r="AJ1397">
        <f t="shared" si="146"/>
        <v>0</v>
      </c>
      <c r="AK1397">
        <v>0</v>
      </c>
      <c r="AL1397" t="str">
        <f>IF(AA1397="","",IFERROR(IF(ISNUMBER('Procytrat DF 330'!D398),'Procytrat DF 330'!D398,IF(ISNUMBER(SEARCH("12",'Procytrat DF 330'!D398)),EDATE(AB1397,12),IF(ISNUMBER(SEARCH("6",'Procytrat DF 330'!D398)),EDATE(AB1397,6),IF(ISNUMBER(SEARCH("3",'Procytrat DF 330'!D398)),EDATE(AB1397,3),DATEVALUE('Procytrat DF 330'!D398))))),""))</f>
        <v/>
      </c>
      <c r="AM1397" t="str">
        <f t="shared" ca="1" si="147"/>
        <v/>
      </c>
    </row>
    <row r="1398" spans="27:39" x14ac:dyDescent="0.3">
      <c r="AA1398" t="str">
        <f>IF(COUNTA('Procytrat DF 330'!A399,'Procytrat DF 330'!B399,'Procytrat DF 330'!C399)&gt;0,"DF 330","")</f>
        <v/>
      </c>
      <c r="AB1398" t="str">
        <f>IFERROR(IF(ISNUMBER('Procytrat DF 330'!A399),'Procytrat DF 330'!A399,DATEVALUE('Procytrat DF 330'!A399)),"")</f>
        <v/>
      </c>
      <c r="AC1398" t="str">
        <f>IF(AA1398="","",'Procytrat DF 330'!B399)</f>
        <v/>
      </c>
      <c r="AD1398" t="str">
        <f>IF(AA1398="","",IFERROR(1*'Procytrat DF 330'!C399,IFERROR(_xludf.NUMBERVALUE('Procytrat DF 330'!C399,".",","),IFERROR(_xludf.NUMBERVALUE('Procytrat DF 330'!C399,",","."),0))))</f>
        <v/>
      </c>
      <c r="AE1398" t="str">
        <f>IF(AA1398="","",'Procytrat DF 330'!M399)</f>
        <v/>
      </c>
      <c r="AF1398">
        <f t="shared" si="142"/>
        <v>0</v>
      </c>
      <c r="AG1398" t="str">
        <f t="shared" si="143"/>
        <v/>
      </c>
      <c r="AH1398" t="str">
        <f t="shared" si="144"/>
        <v/>
      </c>
      <c r="AI1398">
        <f t="shared" si="145"/>
        <v>0</v>
      </c>
      <c r="AJ1398">
        <f t="shared" si="146"/>
        <v>0</v>
      </c>
      <c r="AK1398">
        <v>0</v>
      </c>
      <c r="AL1398" t="str">
        <f>IF(AA1398="","",IFERROR(IF(ISNUMBER('Procytrat DF 330'!D399),'Procytrat DF 330'!D399,IF(ISNUMBER(SEARCH("12",'Procytrat DF 330'!D399)),EDATE(AB1398,12),IF(ISNUMBER(SEARCH("6",'Procytrat DF 330'!D399)),EDATE(AB1398,6),IF(ISNUMBER(SEARCH("3",'Procytrat DF 330'!D399)),EDATE(AB1398,3),DATEVALUE('Procytrat DF 330'!D399))))),""))</f>
        <v/>
      </c>
      <c r="AM1398" t="str">
        <f t="shared" ca="1" si="147"/>
        <v/>
      </c>
    </row>
    <row r="1399" spans="27:39" x14ac:dyDescent="0.3">
      <c r="AA1399" t="str">
        <f>IF(COUNTA('Procytrat DF 330'!A400,'Procytrat DF 330'!B400,'Procytrat DF 330'!C400)&gt;0,"DF 330","")</f>
        <v/>
      </c>
      <c r="AB1399" t="str">
        <f>IFERROR(IF(ISNUMBER('Procytrat DF 330'!A400),'Procytrat DF 330'!A400,DATEVALUE('Procytrat DF 330'!A400)),"")</f>
        <v/>
      </c>
      <c r="AC1399" t="str">
        <f>IF(AA1399="","",'Procytrat DF 330'!B400)</f>
        <v/>
      </c>
      <c r="AD1399" t="str">
        <f>IF(AA1399="","",IFERROR(1*'Procytrat DF 330'!C400,IFERROR(_xludf.NUMBERVALUE('Procytrat DF 330'!C400,".",","),IFERROR(_xludf.NUMBERVALUE('Procytrat DF 330'!C400,",","."),0))))</f>
        <v/>
      </c>
      <c r="AE1399" t="str">
        <f>IF(AA1399="","",'Procytrat DF 330'!M400)</f>
        <v/>
      </c>
      <c r="AF1399">
        <f t="shared" si="142"/>
        <v>0</v>
      </c>
      <c r="AG1399" t="str">
        <f t="shared" si="143"/>
        <v/>
      </c>
      <c r="AH1399" t="str">
        <f t="shared" si="144"/>
        <v/>
      </c>
      <c r="AI1399">
        <f t="shared" si="145"/>
        <v>0</v>
      </c>
      <c r="AJ1399">
        <f t="shared" si="146"/>
        <v>0</v>
      </c>
      <c r="AK1399">
        <v>0</v>
      </c>
      <c r="AL1399" t="str">
        <f>IF(AA1399="","",IFERROR(IF(ISNUMBER('Procytrat DF 330'!D400),'Procytrat DF 330'!D400,IF(ISNUMBER(SEARCH("12",'Procytrat DF 330'!D400)),EDATE(AB1399,12),IF(ISNUMBER(SEARCH("6",'Procytrat DF 330'!D400)),EDATE(AB1399,6),IF(ISNUMBER(SEARCH("3",'Procytrat DF 330'!D400)),EDATE(AB1399,3),DATEVALUE('Procytrat DF 330'!D400))))),""))</f>
        <v/>
      </c>
      <c r="AM1399" t="str">
        <f t="shared" ca="1" si="147"/>
        <v/>
      </c>
    </row>
    <row r="1400" spans="27:39" x14ac:dyDescent="0.3">
      <c r="AA1400" t="str">
        <f>IF(COUNTA('Procytrat DF 330'!A401,'Procytrat DF 330'!B401,'Procytrat DF 330'!C401)&gt;0,"DF 330","")</f>
        <v/>
      </c>
      <c r="AB1400" t="str">
        <f>IFERROR(IF(ISNUMBER('Procytrat DF 330'!A401),'Procytrat DF 330'!A401,DATEVALUE('Procytrat DF 330'!A401)),"")</f>
        <v/>
      </c>
      <c r="AC1400" t="str">
        <f>IF(AA1400="","",'Procytrat DF 330'!B401)</f>
        <v/>
      </c>
      <c r="AD1400" t="str">
        <f>IF(AA1400="","",IFERROR(1*'Procytrat DF 330'!C401,IFERROR(_xludf.NUMBERVALUE('Procytrat DF 330'!C401,".",","),IFERROR(_xludf.NUMBERVALUE('Procytrat DF 330'!C401,",","."),0))))</f>
        <v/>
      </c>
      <c r="AE1400" t="str">
        <f>IF(AA1400="","",'Procytrat DF 330'!M401)</f>
        <v/>
      </c>
      <c r="AF1400">
        <f t="shared" si="142"/>
        <v>0</v>
      </c>
      <c r="AG1400" t="str">
        <f t="shared" si="143"/>
        <v/>
      </c>
      <c r="AH1400" t="str">
        <f t="shared" si="144"/>
        <v/>
      </c>
      <c r="AI1400">
        <f t="shared" si="145"/>
        <v>0</v>
      </c>
      <c r="AJ1400">
        <f t="shared" si="146"/>
        <v>0</v>
      </c>
      <c r="AK1400">
        <v>0</v>
      </c>
      <c r="AL1400" t="str">
        <f>IF(AA1400="","",IFERROR(IF(ISNUMBER('Procytrat DF 330'!D401),'Procytrat DF 330'!D401,IF(ISNUMBER(SEARCH("12",'Procytrat DF 330'!D401)),EDATE(AB1400,12),IF(ISNUMBER(SEARCH("6",'Procytrat DF 330'!D401)),EDATE(AB1400,6),IF(ISNUMBER(SEARCH("3",'Procytrat DF 330'!D401)),EDATE(AB1400,3),DATEVALUE('Procytrat DF 330'!D401))))),""))</f>
        <v/>
      </c>
      <c r="AM1400" t="str">
        <f t="shared" ca="1" si="147"/>
        <v/>
      </c>
    </row>
    <row r="1401" spans="27:39" x14ac:dyDescent="0.3">
      <c r="AA1401" t="str">
        <f>IF(COUNTA('Procytrat DF 330'!A402,'Procytrat DF 330'!B402,'Procytrat DF 330'!C402)&gt;0,"DF 330","")</f>
        <v/>
      </c>
      <c r="AB1401" t="str">
        <f>IFERROR(IF(ISNUMBER('Procytrat DF 330'!A402),'Procytrat DF 330'!A402,DATEVALUE('Procytrat DF 330'!A402)),"")</f>
        <v/>
      </c>
      <c r="AC1401" t="str">
        <f>IF(AA1401="","",'Procytrat DF 330'!B402)</f>
        <v/>
      </c>
      <c r="AD1401" t="str">
        <f>IF(AA1401="","",IFERROR(1*'Procytrat DF 330'!C402,IFERROR(_xludf.NUMBERVALUE('Procytrat DF 330'!C402,".",","),IFERROR(_xludf.NUMBERVALUE('Procytrat DF 330'!C402,",","."),0))))</f>
        <v/>
      </c>
      <c r="AE1401" t="str">
        <f>IF(AA1401="","",'Procytrat DF 330'!M402)</f>
        <v/>
      </c>
      <c r="AF1401">
        <f t="shared" si="142"/>
        <v>0</v>
      </c>
      <c r="AG1401" t="str">
        <f t="shared" si="143"/>
        <v/>
      </c>
      <c r="AH1401" t="str">
        <f t="shared" si="144"/>
        <v/>
      </c>
      <c r="AI1401">
        <f t="shared" si="145"/>
        <v>0</v>
      </c>
      <c r="AJ1401">
        <f t="shared" si="146"/>
        <v>0</v>
      </c>
      <c r="AK1401">
        <v>0</v>
      </c>
      <c r="AL1401" t="str">
        <f>IF(AA1401="","",IFERROR(IF(ISNUMBER('Procytrat DF 330'!D402),'Procytrat DF 330'!D402,IF(ISNUMBER(SEARCH("12",'Procytrat DF 330'!D402)),EDATE(AB1401,12),IF(ISNUMBER(SEARCH("6",'Procytrat DF 330'!D402)),EDATE(AB1401,6),IF(ISNUMBER(SEARCH("3",'Procytrat DF 330'!D402)),EDATE(AB1401,3),DATEVALUE('Procytrat DF 330'!D402))))),""))</f>
        <v/>
      </c>
      <c r="AM1401" t="str">
        <f t="shared" ca="1" si="147"/>
        <v/>
      </c>
    </row>
    <row r="1402" spans="27:39" x14ac:dyDescent="0.3">
      <c r="AA1402" t="str">
        <f>IF(COUNTA('Procytrat DF 330'!A403,'Procytrat DF 330'!B403,'Procytrat DF 330'!C403)&gt;0,"DF 330","")</f>
        <v/>
      </c>
      <c r="AB1402" t="str">
        <f>IFERROR(IF(ISNUMBER('Procytrat DF 330'!A403),'Procytrat DF 330'!A403,DATEVALUE('Procytrat DF 330'!A403)),"")</f>
        <v/>
      </c>
      <c r="AC1402" t="str">
        <f>IF(AA1402="","",'Procytrat DF 330'!B403)</f>
        <v/>
      </c>
      <c r="AD1402" t="str">
        <f>IF(AA1402="","",IFERROR(1*'Procytrat DF 330'!C403,IFERROR(_xludf.NUMBERVALUE('Procytrat DF 330'!C403,".",","),IFERROR(_xludf.NUMBERVALUE('Procytrat DF 330'!C403,",","."),0))))</f>
        <v/>
      </c>
      <c r="AE1402" t="str">
        <f>IF(AA1402="","",'Procytrat DF 330'!M403)</f>
        <v/>
      </c>
      <c r="AF1402">
        <f t="shared" si="142"/>
        <v>0</v>
      </c>
      <c r="AG1402" t="str">
        <f t="shared" si="143"/>
        <v/>
      </c>
      <c r="AH1402" t="str">
        <f t="shared" si="144"/>
        <v/>
      </c>
      <c r="AI1402">
        <f t="shared" si="145"/>
        <v>0</v>
      </c>
      <c r="AJ1402">
        <f t="shared" si="146"/>
        <v>0</v>
      </c>
      <c r="AK1402">
        <v>0</v>
      </c>
      <c r="AL1402" t="str">
        <f>IF(AA1402="","",IFERROR(IF(ISNUMBER('Procytrat DF 330'!D403),'Procytrat DF 330'!D403,IF(ISNUMBER(SEARCH("12",'Procytrat DF 330'!D403)),EDATE(AB1402,12),IF(ISNUMBER(SEARCH("6",'Procytrat DF 330'!D403)),EDATE(AB1402,6),IF(ISNUMBER(SEARCH("3",'Procytrat DF 330'!D403)),EDATE(AB1402,3),DATEVALUE('Procytrat DF 330'!D403))))),""))</f>
        <v/>
      </c>
      <c r="AM1402" t="str">
        <f t="shared" ca="1" si="147"/>
        <v/>
      </c>
    </row>
    <row r="1403" spans="27:39" x14ac:dyDescent="0.3">
      <c r="AA1403" t="str">
        <f>IF(COUNTA('Procytrat DF 330'!A404,'Procytrat DF 330'!B404,'Procytrat DF 330'!C404)&gt;0,"DF 330","")</f>
        <v/>
      </c>
      <c r="AB1403" t="str">
        <f>IFERROR(IF(ISNUMBER('Procytrat DF 330'!A404),'Procytrat DF 330'!A404,DATEVALUE('Procytrat DF 330'!A404)),"")</f>
        <v/>
      </c>
      <c r="AC1403" t="str">
        <f>IF(AA1403="","",'Procytrat DF 330'!B404)</f>
        <v/>
      </c>
      <c r="AD1403" t="str">
        <f>IF(AA1403="","",IFERROR(1*'Procytrat DF 330'!C404,IFERROR(_xludf.NUMBERVALUE('Procytrat DF 330'!C404,".",","),IFERROR(_xludf.NUMBERVALUE('Procytrat DF 330'!C404,",","."),0))))</f>
        <v/>
      </c>
      <c r="AE1403" t="str">
        <f>IF(AA1403="","",'Procytrat DF 330'!M404)</f>
        <v/>
      </c>
      <c r="AF1403">
        <f t="shared" si="142"/>
        <v>0</v>
      </c>
      <c r="AG1403" t="str">
        <f t="shared" si="143"/>
        <v/>
      </c>
      <c r="AH1403" t="str">
        <f t="shared" si="144"/>
        <v/>
      </c>
      <c r="AI1403">
        <f t="shared" si="145"/>
        <v>0</v>
      </c>
      <c r="AJ1403">
        <f t="shared" si="146"/>
        <v>0</v>
      </c>
      <c r="AK1403">
        <v>0</v>
      </c>
      <c r="AL1403" t="str">
        <f>IF(AA1403="","",IFERROR(IF(ISNUMBER('Procytrat DF 330'!D404),'Procytrat DF 330'!D404,IF(ISNUMBER(SEARCH("12",'Procytrat DF 330'!D404)),EDATE(AB1403,12),IF(ISNUMBER(SEARCH("6",'Procytrat DF 330'!D404)),EDATE(AB1403,6),IF(ISNUMBER(SEARCH("3",'Procytrat DF 330'!D404)),EDATE(AB1403,3),DATEVALUE('Procytrat DF 330'!D404))))),""))</f>
        <v/>
      </c>
      <c r="AM1403" t="str">
        <f t="shared" ca="1" si="147"/>
        <v/>
      </c>
    </row>
    <row r="1404" spans="27:39" x14ac:dyDescent="0.3">
      <c r="AA1404" t="str">
        <f>IF(COUNTA('Procytrat DF 330'!A405,'Procytrat DF 330'!B405,'Procytrat DF 330'!C405)&gt;0,"DF 330","")</f>
        <v/>
      </c>
      <c r="AB1404" t="str">
        <f>IFERROR(IF(ISNUMBER('Procytrat DF 330'!A405),'Procytrat DF 330'!A405,DATEVALUE('Procytrat DF 330'!A405)),"")</f>
        <v/>
      </c>
      <c r="AC1404" t="str">
        <f>IF(AA1404="","",'Procytrat DF 330'!B405)</f>
        <v/>
      </c>
      <c r="AD1404" t="str">
        <f>IF(AA1404="","",IFERROR(1*'Procytrat DF 330'!C405,IFERROR(_xludf.NUMBERVALUE('Procytrat DF 330'!C405,".",","),IFERROR(_xludf.NUMBERVALUE('Procytrat DF 330'!C405,",","."),0))))</f>
        <v/>
      </c>
      <c r="AE1404" t="str">
        <f>IF(AA1404="","",'Procytrat DF 330'!M405)</f>
        <v/>
      </c>
      <c r="AF1404">
        <f t="shared" si="142"/>
        <v>0</v>
      </c>
      <c r="AG1404" t="str">
        <f t="shared" si="143"/>
        <v/>
      </c>
      <c r="AH1404" t="str">
        <f t="shared" si="144"/>
        <v/>
      </c>
      <c r="AI1404">
        <f t="shared" si="145"/>
        <v>0</v>
      </c>
      <c r="AJ1404">
        <f t="shared" si="146"/>
        <v>0</v>
      </c>
      <c r="AK1404">
        <v>0</v>
      </c>
      <c r="AL1404" t="str">
        <f>IF(AA1404="","",IFERROR(IF(ISNUMBER('Procytrat DF 330'!D405),'Procytrat DF 330'!D405,IF(ISNUMBER(SEARCH("12",'Procytrat DF 330'!D405)),EDATE(AB1404,12),IF(ISNUMBER(SEARCH("6",'Procytrat DF 330'!D405)),EDATE(AB1404,6),IF(ISNUMBER(SEARCH("3",'Procytrat DF 330'!D405)),EDATE(AB1404,3),DATEVALUE('Procytrat DF 330'!D405))))),""))</f>
        <v/>
      </c>
      <c r="AM1404" t="str">
        <f t="shared" ca="1" si="147"/>
        <v/>
      </c>
    </row>
    <row r="1405" spans="27:39" x14ac:dyDescent="0.3">
      <c r="AA1405" t="str">
        <f>IF(COUNTA('Procytrat DF 330'!A406,'Procytrat DF 330'!B406,'Procytrat DF 330'!C406)&gt;0,"DF 330","")</f>
        <v/>
      </c>
      <c r="AB1405" t="str">
        <f>IFERROR(IF(ISNUMBER('Procytrat DF 330'!A406),'Procytrat DF 330'!A406,DATEVALUE('Procytrat DF 330'!A406)),"")</f>
        <v/>
      </c>
      <c r="AC1405" t="str">
        <f>IF(AA1405="","",'Procytrat DF 330'!B406)</f>
        <v/>
      </c>
      <c r="AD1405" t="str">
        <f>IF(AA1405="","",IFERROR(1*'Procytrat DF 330'!C406,IFERROR(_xludf.NUMBERVALUE('Procytrat DF 330'!C406,".",","),IFERROR(_xludf.NUMBERVALUE('Procytrat DF 330'!C406,",","."),0))))</f>
        <v/>
      </c>
      <c r="AE1405" t="str">
        <f>IF(AA1405="","",'Procytrat DF 330'!M406)</f>
        <v/>
      </c>
      <c r="AF1405">
        <f t="shared" si="142"/>
        <v>0</v>
      </c>
      <c r="AG1405" t="str">
        <f t="shared" si="143"/>
        <v/>
      </c>
      <c r="AH1405" t="str">
        <f t="shared" si="144"/>
        <v/>
      </c>
      <c r="AI1405">
        <f t="shared" si="145"/>
        <v>0</v>
      </c>
      <c r="AJ1405">
        <f t="shared" si="146"/>
        <v>0</v>
      </c>
      <c r="AK1405">
        <v>0</v>
      </c>
      <c r="AL1405" t="str">
        <f>IF(AA1405="","",IFERROR(IF(ISNUMBER('Procytrat DF 330'!D406),'Procytrat DF 330'!D406,IF(ISNUMBER(SEARCH("12",'Procytrat DF 330'!D406)),EDATE(AB1405,12),IF(ISNUMBER(SEARCH("6",'Procytrat DF 330'!D406)),EDATE(AB1405,6),IF(ISNUMBER(SEARCH("3",'Procytrat DF 330'!D406)),EDATE(AB1405,3),DATEVALUE('Procytrat DF 330'!D406))))),""))</f>
        <v/>
      </c>
      <c r="AM1405" t="str">
        <f t="shared" ca="1" si="147"/>
        <v/>
      </c>
    </row>
    <row r="1406" spans="27:39" x14ac:dyDescent="0.3">
      <c r="AA1406" t="str">
        <f>IF(COUNTA('Procytrat DF 330'!A407,'Procytrat DF 330'!B407,'Procytrat DF 330'!C407)&gt;0,"DF 330","")</f>
        <v/>
      </c>
      <c r="AB1406" t="str">
        <f>IFERROR(IF(ISNUMBER('Procytrat DF 330'!A407),'Procytrat DF 330'!A407,DATEVALUE('Procytrat DF 330'!A407)),"")</f>
        <v/>
      </c>
      <c r="AC1406" t="str">
        <f>IF(AA1406="","",'Procytrat DF 330'!B407)</f>
        <v/>
      </c>
      <c r="AD1406" t="str">
        <f>IF(AA1406="","",IFERROR(1*'Procytrat DF 330'!C407,IFERROR(_xludf.NUMBERVALUE('Procytrat DF 330'!C407,".",","),IFERROR(_xludf.NUMBERVALUE('Procytrat DF 330'!C407,",","."),0))))</f>
        <v/>
      </c>
      <c r="AE1406" t="str">
        <f>IF(AA1406="","",'Procytrat DF 330'!M407)</f>
        <v/>
      </c>
      <c r="AF1406">
        <f t="shared" si="142"/>
        <v>0</v>
      </c>
      <c r="AG1406" t="str">
        <f t="shared" si="143"/>
        <v/>
      </c>
      <c r="AH1406" t="str">
        <f t="shared" si="144"/>
        <v/>
      </c>
      <c r="AI1406">
        <f t="shared" si="145"/>
        <v>0</v>
      </c>
      <c r="AJ1406">
        <f t="shared" si="146"/>
        <v>0</v>
      </c>
      <c r="AK1406">
        <v>0</v>
      </c>
      <c r="AL1406" t="str">
        <f>IF(AA1406="","",IFERROR(IF(ISNUMBER('Procytrat DF 330'!D407),'Procytrat DF 330'!D407,IF(ISNUMBER(SEARCH("12",'Procytrat DF 330'!D407)),EDATE(AB1406,12),IF(ISNUMBER(SEARCH("6",'Procytrat DF 330'!D407)),EDATE(AB1406,6),IF(ISNUMBER(SEARCH("3",'Procytrat DF 330'!D407)),EDATE(AB1406,3),DATEVALUE('Procytrat DF 330'!D407))))),""))</f>
        <v/>
      </c>
      <c r="AM1406" t="str">
        <f t="shared" ca="1" si="147"/>
        <v/>
      </c>
    </row>
    <row r="1407" spans="27:39" x14ac:dyDescent="0.3">
      <c r="AA1407" t="str">
        <f>IF(COUNTA('Procytrat DF 330'!A408,'Procytrat DF 330'!B408,'Procytrat DF 330'!C408)&gt;0,"DF 330","")</f>
        <v/>
      </c>
      <c r="AB1407" t="str">
        <f>IFERROR(IF(ISNUMBER('Procytrat DF 330'!A408),'Procytrat DF 330'!A408,DATEVALUE('Procytrat DF 330'!A408)),"")</f>
        <v/>
      </c>
      <c r="AC1407" t="str">
        <f>IF(AA1407="","",'Procytrat DF 330'!B408)</f>
        <v/>
      </c>
      <c r="AD1407" t="str">
        <f>IF(AA1407="","",IFERROR(1*'Procytrat DF 330'!C408,IFERROR(_xludf.NUMBERVALUE('Procytrat DF 330'!C408,".",","),IFERROR(_xludf.NUMBERVALUE('Procytrat DF 330'!C408,",","."),0))))</f>
        <v/>
      </c>
      <c r="AE1407" t="str">
        <f>IF(AA1407="","",'Procytrat DF 330'!M408)</f>
        <v/>
      </c>
      <c r="AF1407">
        <f t="shared" si="142"/>
        <v>0</v>
      </c>
      <c r="AG1407" t="str">
        <f t="shared" si="143"/>
        <v/>
      </c>
      <c r="AH1407" t="str">
        <f t="shared" si="144"/>
        <v/>
      </c>
      <c r="AI1407">
        <f t="shared" si="145"/>
        <v>0</v>
      </c>
      <c r="AJ1407">
        <f t="shared" si="146"/>
        <v>0</v>
      </c>
      <c r="AK1407">
        <v>0</v>
      </c>
      <c r="AL1407" t="str">
        <f>IF(AA1407="","",IFERROR(IF(ISNUMBER('Procytrat DF 330'!D408),'Procytrat DF 330'!D408,IF(ISNUMBER(SEARCH("12",'Procytrat DF 330'!D408)),EDATE(AB1407,12),IF(ISNUMBER(SEARCH("6",'Procytrat DF 330'!D408)),EDATE(AB1407,6),IF(ISNUMBER(SEARCH("3",'Procytrat DF 330'!D408)),EDATE(AB1407,3),DATEVALUE('Procytrat DF 330'!D408))))),""))</f>
        <v/>
      </c>
      <c r="AM1407" t="str">
        <f t="shared" ca="1" si="147"/>
        <v/>
      </c>
    </row>
    <row r="1408" spans="27:39" x14ac:dyDescent="0.3">
      <c r="AA1408" t="str">
        <f>IF(COUNTA('Procytrat DF 330'!A409,'Procytrat DF 330'!B409,'Procytrat DF 330'!C409)&gt;0,"DF 330","")</f>
        <v/>
      </c>
      <c r="AB1408" t="str">
        <f>IFERROR(IF(ISNUMBER('Procytrat DF 330'!A409),'Procytrat DF 330'!A409,DATEVALUE('Procytrat DF 330'!A409)),"")</f>
        <v/>
      </c>
      <c r="AC1408" t="str">
        <f>IF(AA1408="","",'Procytrat DF 330'!B409)</f>
        <v/>
      </c>
      <c r="AD1408" t="str">
        <f>IF(AA1408="","",IFERROR(1*'Procytrat DF 330'!C409,IFERROR(_xludf.NUMBERVALUE('Procytrat DF 330'!C409,".",","),IFERROR(_xludf.NUMBERVALUE('Procytrat DF 330'!C409,",","."),0))))</f>
        <v/>
      </c>
      <c r="AE1408" t="str">
        <f>IF(AA1408="","",'Procytrat DF 330'!M409)</f>
        <v/>
      </c>
      <c r="AF1408">
        <f t="shared" si="142"/>
        <v>0</v>
      </c>
      <c r="AG1408" t="str">
        <f t="shared" si="143"/>
        <v/>
      </c>
      <c r="AH1408" t="str">
        <f t="shared" si="144"/>
        <v/>
      </c>
      <c r="AI1408">
        <f t="shared" si="145"/>
        <v>0</v>
      </c>
      <c r="AJ1408">
        <f t="shared" si="146"/>
        <v>0</v>
      </c>
      <c r="AK1408">
        <v>0</v>
      </c>
      <c r="AL1408" t="str">
        <f>IF(AA1408="","",IFERROR(IF(ISNUMBER('Procytrat DF 330'!D409),'Procytrat DF 330'!D409,IF(ISNUMBER(SEARCH("12",'Procytrat DF 330'!D409)),EDATE(AB1408,12),IF(ISNUMBER(SEARCH("6",'Procytrat DF 330'!D409)),EDATE(AB1408,6),IF(ISNUMBER(SEARCH("3",'Procytrat DF 330'!D409)),EDATE(AB1408,3),DATEVALUE('Procytrat DF 330'!D409))))),""))</f>
        <v/>
      </c>
      <c r="AM1408" t="str">
        <f t="shared" ca="1" si="147"/>
        <v/>
      </c>
    </row>
    <row r="1409" spans="27:39" x14ac:dyDescent="0.3">
      <c r="AA1409" t="str">
        <f>IF(COUNTA('Procytrat DF 330'!A410,'Procytrat DF 330'!B410,'Procytrat DF 330'!C410)&gt;0,"DF 330","")</f>
        <v/>
      </c>
      <c r="AB1409" t="str">
        <f>IFERROR(IF(ISNUMBER('Procytrat DF 330'!A410),'Procytrat DF 330'!A410,DATEVALUE('Procytrat DF 330'!A410)),"")</f>
        <v/>
      </c>
      <c r="AC1409" t="str">
        <f>IF(AA1409="","",'Procytrat DF 330'!B410)</f>
        <v/>
      </c>
      <c r="AD1409" t="str">
        <f>IF(AA1409="","",IFERROR(1*'Procytrat DF 330'!C410,IFERROR(_xludf.NUMBERVALUE('Procytrat DF 330'!C410,".",","),IFERROR(_xludf.NUMBERVALUE('Procytrat DF 330'!C410,",","."),0))))</f>
        <v/>
      </c>
      <c r="AE1409" t="str">
        <f>IF(AA1409="","",'Procytrat DF 330'!M410)</f>
        <v/>
      </c>
      <c r="AF1409">
        <f t="shared" si="142"/>
        <v>0</v>
      </c>
      <c r="AG1409" t="str">
        <f t="shared" si="143"/>
        <v/>
      </c>
      <c r="AH1409" t="str">
        <f t="shared" si="144"/>
        <v/>
      </c>
      <c r="AI1409">
        <f t="shared" si="145"/>
        <v>0</v>
      </c>
      <c r="AJ1409">
        <f t="shared" si="146"/>
        <v>0</v>
      </c>
      <c r="AK1409">
        <v>0</v>
      </c>
      <c r="AL1409" t="str">
        <f>IF(AA1409="","",IFERROR(IF(ISNUMBER('Procytrat DF 330'!D410),'Procytrat DF 330'!D410,IF(ISNUMBER(SEARCH("12",'Procytrat DF 330'!D410)),EDATE(AB1409,12),IF(ISNUMBER(SEARCH("6",'Procytrat DF 330'!D410)),EDATE(AB1409,6),IF(ISNUMBER(SEARCH("3",'Procytrat DF 330'!D410)),EDATE(AB1409,3),DATEVALUE('Procytrat DF 330'!D410))))),""))</f>
        <v/>
      </c>
      <c r="AM1409" t="str">
        <f t="shared" ca="1" si="147"/>
        <v/>
      </c>
    </row>
    <row r="1410" spans="27:39" x14ac:dyDescent="0.3">
      <c r="AA1410" t="str">
        <f>IF(COUNTA('Procytrat DF 330'!A411,'Procytrat DF 330'!B411,'Procytrat DF 330'!C411)&gt;0,"DF 330","")</f>
        <v/>
      </c>
      <c r="AB1410" t="str">
        <f>IFERROR(IF(ISNUMBER('Procytrat DF 330'!A411),'Procytrat DF 330'!A411,DATEVALUE('Procytrat DF 330'!A411)),"")</f>
        <v/>
      </c>
      <c r="AC1410" t="str">
        <f>IF(AA1410="","",'Procytrat DF 330'!B411)</f>
        <v/>
      </c>
      <c r="AD1410" t="str">
        <f>IF(AA1410="","",IFERROR(1*'Procytrat DF 330'!C411,IFERROR(_xludf.NUMBERVALUE('Procytrat DF 330'!C411,".",","),IFERROR(_xludf.NUMBERVALUE('Procytrat DF 330'!C411,",","."),0))))</f>
        <v/>
      </c>
      <c r="AE1410" t="str">
        <f>IF(AA1410="","",'Procytrat DF 330'!M411)</f>
        <v/>
      </c>
      <c r="AF1410">
        <f t="shared" ref="AF1410:AF1473" si="148">IF(AA1410="",0,--ISNUMBER(SEARCH("aprovado",AE1410)))</f>
        <v>0</v>
      </c>
      <c r="AG1410" t="str">
        <f t="shared" ref="AG1410:AG1473" si="149">IF(AB1410="","",YEAR(AB1410))</f>
        <v/>
      </c>
      <c r="AH1410" t="str">
        <f t="shared" ref="AH1410:AH1473" si="150">IF(AB1410="","",MONTH(AB1410))</f>
        <v/>
      </c>
      <c r="AI1410">
        <f t="shared" ref="AI1410:AI1473" si="151">IF(AB1410="",0,AB1410+ROW()/1000000)</f>
        <v>0</v>
      </c>
      <c r="AJ1410">
        <f t="shared" ref="AJ1410:AJ1473" si="152">--(AA1410&lt;&gt;"")</f>
        <v>0</v>
      </c>
      <c r="AK1410">
        <v>0</v>
      </c>
      <c r="AL1410" t="str">
        <f>IF(AA1410="","",IFERROR(IF(ISNUMBER('Procytrat DF 330'!D411),'Procytrat DF 330'!D411,IF(ISNUMBER(SEARCH("12",'Procytrat DF 330'!D411)),EDATE(AB1410,12),IF(ISNUMBER(SEARCH("6",'Procytrat DF 330'!D411)),EDATE(AB1410,6),IF(ISNUMBER(SEARCH("3",'Procytrat DF 330'!D411)),EDATE(AB1410,3),DATEVALUE('Procytrat DF 330'!D411))))),""))</f>
        <v/>
      </c>
      <c r="AM1410" t="str">
        <f t="shared" ref="AM1410:AM1473" ca="1" si="153">IF(AND(AJ1410=1,AL1410&lt;&gt;"",AL1410&gt;=TODAY(),AG1410=$W$3),AL1410+ROW()/1000000,"")</f>
        <v/>
      </c>
    </row>
    <row r="1411" spans="27:39" x14ac:dyDescent="0.3">
      <c r="AA1411" t="str">
        <f>IF(COUNTA('Procytrat DF 330'!A412,'Procytrat DF 330'!B412,'Procytrat DF 330'!C412)&gt;0,"DF 330","")</f>
        <v/>
      </c>
      <c r="AB1411" t="str">
        <f>IFERROR(IF(ISNUMBER('Procytrat DF 330'!A412),'Procytrat DF 330'!A412,DATEVALUE('Procytrat DF 330'!A412)),"")</f>
        <v/>
      </c>
      <c r="AC1411" t="str">
        <f>IF(AA1411="","",'Procytrat DF 330'!B412)</f>
        <v/>
      </c>
      <c r="AD1411" t="str">
        <f>IF(AA1411="","",IFERROR(1*'Procytrat DF 330'!C412,IFERROR(_xludf.NUMBERVALUE('Procytrat DF 330'!C412,".",","),IFERROR(_xludf.NUMBERVALUE('Procytrat DF 330'!C412,",","."),0))))</f>
        <v/>
      </c>
      <c r="AE1411" t="str">
        <f>IF(AA1411="","",'Procytrat DF 330'!M412)</f>
        <v/>
      </c>
      <c r="AF1411">
        <f t="shared" si="148"/>
        <v>0</v>
      </c>
      <c r="AG1411" t="str">
        <f t="shared" si="149"/>
        <v/>
      </c>
      <c r="AH1411" t="str">
        <f t="shared" si="150"/>
        <v/>
      </c>
      <c r="AI1411">
        <f t="shared" si="151"/>
        <v>0</v>
      </c>
      <c r="AJ1411">
        <f t="shared" si="152"/>
        <v>0</v>
      </c>
      <c r="AK1411">
        <v>0</v>
      </c>
      <c r="AL1411" t="str">
        <f>IF(AA1411="","",IFERROR(IF(ISNUMBER('Procytrat DF 330'!D412),'Procytrat DF 330'!D412,IF(ISNUMBER(SEARCH("12",'Procytrat DF 330'!D412)),EDATE(AB1411,12),IF(ISNUMBER(SEARCH("6",'Procytrat DF 330'!D412)),EDATE(AB1411,6),IF(ISNUMBER(SEARCH("3",'Procytrat DF 330'!D412)),EDATE(AB1411,3),DATEVALUE('Procytrat DF 330'!D412))))),""))</f>
        <v/>
      </c>
      <c r="AM1411" t="str">
        <f t="shared" ca="1" si="153"/>
        <v/>
      </c>
    </row>
    <row r="1412" spans="27:39" x14ac:dyDescent="0.3">
      <c r="AA1412" t="str">
        <f>IF(COUNTA('Procytrat DF 330'!A413,'Procytrat DF 330'!B413,'Procytrat DF 330'!C413)&gt;0,"DF 330","")</f>
        <v/>
      </c>
      <c r="AB1412" t="str">
        <f>IFERROR(IF(ISNUMBER('Procytrat DF 330'!A413),'Procytrat DF 330'!A413,DATEVALUE('Procytrat DF 330'!A413)),"")</f>
        <v/>
      </c>
      <c r="AC1412" t="str">
        <f>IF(AA1412="","",'Procytrat DF 330'!B413)</f>
        <v/>
      </c>
      <c r="AD1412" t="str">
        <f>IF(AA1412="","",IFERROR(1*'Procytrat DF 330'!C413,IFERROR(_xludf.NUMBERVALUE('Procytrat DF 330'!C413,".",","),IFERROR(_xludf.NUMBERVALUE('Procytrat DF 330'!C413,",","."),0))))</f>
        <v/>
      </c>
      <c r="AE1412" t="str">
        <f>IF(AA1412="","",'Procytrat DF 330'!M413)</f>
        <v/>
      </c>
      <c r="AF1412">
        <f t="shared" si="148"/>
        <v>0</v>
      </c>
      <c r="AG1412" t="str">
        <f t="shared" si="149"/>
        <v/>
      </c>
      <c r="AH1412" t="str">
        <f t="shared" si="150"/>
        <v/>
      </c>
      <c r="AI1412">
        <f t="shared" si="151"/>
        <v>0</v>
      </c>
      <c r="AJ1412">
        <f t="shared" si="152"/>
        <v>0</v>
      </c>
      <c r="AK1412">
        <v>0</v>
      </c>
      <c r="AL1412" t="str">
        <f>IF(AA1412="","",IFERROR(IF(ISNUMBER('Procytrat DF 330'!D413),'Procytrat DF 330'!D413,IF(ISNUMBER(SEARCH("12",'Procytrat DF 330'!D413)),EDATE(AB1412,12),IF(ISNUMBER(SEARCH("6",'Procytrat DF 330'!D413)),EDATE(AB1412,6),IF(ISNUMBER(SEARCH("3",'Procytrat DF 330'!D413)),EDATE(AB1412,3),DATEVALUE('Procytrat DF 330'!D413))))),""))</f>
        <v/>
      </c>
      <c r="AM1412" t="str">
        <f t="shared" ca="1" si="153"/>
        <v/>
      </c>
    </row>
    <row r="1413" spans="27:39" x14ac:dyDescent="0.3">
      <c r="AA1413" t="str">
        <f>IF(COUNTA('Procytrat DF 330'!A414,'Procytrat DF 330'!B414,'Procytrat DF 330'!C414)&gt;0,"DF 330","")</f>
        <v/>
      </c>
      <c r="AB1413" t="str">
        <f>IFERROR(IF(ISNUMBER('Procytrat DF 330'!A414),'Procytrat DF 330'!A414,DATEVALUE('Procytrat DF 330'!A414)),"")</f>
        <v/>
      </c>
      <c r="AC1413" t="str">
        <f>IF(AA1413="","",'Procytrat DF 330'!B414)</f>
        <v/>
      </c>
      <c r="AD1413" t="str">
        <f>IF(AA1413="","",IFERROR(1*'Procytrat DF 330'!C414,IFERROR(_xludf.NUMBERVALUE('Procytrat DF 330'!C414,".",","),IFERROR(_xludf.NUMBERVALUE('Procytrat DF 330'!C414,",","."),0))))</f>
        <v/>
      </c>
      <c r="AE1413" t="str">
        <f>IF(AA1413="","",'Procytrat DF 330'!M414)</f>
        <v/>
      </c>
      <c r="AF1413">
        <f t="shared" si="148"/>
        <v>0</v>
      </c>
      <c r="AG1413" t="str">
        <f t="shared" si="149"/>
        <v/>
      </c>
      <c r="AH1413" t="str">
        <f t="shared" si="150"/>
        <v/>
      </c>
      <c r="AI1413">
        <f t="shared" si="151"/>
        <v>0</v>
      </c>
      <c r="AJ1413">
        <f t="shared" si="152"/>
        <v>0</v>
      </c>
      <c r="AK1413">
        <v>0</v>
      </c>
      <c r="AL1413" t="str">
        <f>IF(AA1413="","",IFERROR(IF(ISNUMBER('Procytrat DF 330'!D414),'Procytrat DF 330'!D414,IF(ISNUMBER(SEARCH("12",'Procytrat DF 330'!D414)),EDATE(AB1413,12),IF(ISNUMBER(SEARCH("6",'Procytrat DF 330'!D414)),EDATE(AB1413,6),IF(ISNUMBER(SEARCH("3",'Procytrat DF 330'!D414)),EDATE(AB1413,3),DATEVALUE('Procytrat DF 330'!D414))))),""))</f>
        <v/>
      </c>
      <c r="AM1413" t="str">
        <f t="shared" ca="1" si="153"/>
        <v/>
      </c>
    </row>
    <row r="1414" spans="27:39" x14ac:dyDescent="0.3">
      <c r="AA1414" t="str">
        <f>IF(COUNTA('Procytrat DF 330'!A415,'Procytrat DF 330'!B415,'Procytrat DF 330'!C415)&gt;0,"DF 330","")</f>
        <v/>
      </c>
      <c r="AB1414" t="str">
        <f>IFERROR(IF(ISNUMBER('Procytrat DF 330'!A415),'Procytrat DF 330'!A415,DATEVALUE('Procytrat DF 330'!A415)),"")</f>
        <v/>
      </c>
      <c r="AC1414" t="str">
        <f>IF(AA1414="","",'Procytrat DF 330'!B415)</f>
        <v/>
      </c>
      <c r="AD1414" t="str">
        <f>IF(AA1414="","",IFERROR(1*'Procytrat DF 330'!C415,IFERROR(_xludf.NUMBERVALUE('Procytrat DF 330'!C415,".",","),IFERROR(_xludf.NUMBERVALUE('Procytrat DF 330'!C415,",","."),0))))</f>
        <v/>
      </c>
      <c r="AE1414" t="str">
        <f>IF(AA1414="","",'Procytrat DF 330'!M415)</f>
        <v/>
      </c>
      <c r="AF1414">
        <f t="shared" si="148"/>
        <v>0</v>
      </c>
      <c r="AG1414" t="str">
        <f t="shared" si="149"/>
        <v/>
      </c>
      <c r="AH1414" t="str">
        <f t="shared" si="150"/>
        <v/>
      </c>
      <c r="AI1414">
        <f t="shared" si="151"/>
        <v>0</v>
      </c>
      <c r="AJ1414">
        <f t="shared" si="152"/>
        <v>0</v>
      </c>
      <c r="AK1414">
        <v>0</v>
      </c>
      <c r="AL1414" t="str">
        <f>IF(AA1414="","",IFERROR(IF(ISNUMBER('Procytrat DF 330'!D415),'Procytrat DF 330'!D415,IF(ISNUMBER(SEARCH("12",'Procytrat DF 330'!D415)),EDATE(AB1414,12),IF(ISNUMBER(SEARCH("6",'Procytrat DF 330'!D415)),EDATE(AB1414,6),IF(ISNUMBER(SEARCH("3",'Procytrat DF 330'!D415)),EDATE(AB1414,3),DATEVALUE('Procytrat DF 330'!D415))))),""))</f>
        <v/>
      </c>
      <c r="AM1414" t="str">
        <f t="shared" ca="1" si="153"/>
        <v/>
      </c>
    </row>
    <row r="1415" spans="27:39" x14ac:dyDescent="0.3">
      <c r="AA1415" t="str">
        <f>IF(COUNTA('Procytrat DF 330'!A416,'Procytrat DF 330'!B416,'Procytrat DF 330'!C416)&gt;0,"DF 330","")</f>
        <v/>
      </c>
      <c r="AB1415" t="str">
        <f>IFERROR(IF(ISNUMBER('Procytrat DF 330'!A416),'Procytrat DF 330'!A416,DATEVALUE('Procytrat DF 330'!A416)),"")</f>
        <v/>
      </c>
      <c r="AC1415" t="str">
        <f>IF(AA1415="","",'Procytrat DF 330'!B416)</f>
        <v/>
      </c>
      <c r="AD1415" t="str">
        <f>IF(AA1415="","",IFERROR(1*'Procytrat DF 330'!C416,IFERROR(_xludf.NUMBERVALUE('Procytrat DF 330'!C416,".",","),IFERROR(_xludf.NUMBERVALUE('Procytrat DF 330'!C416,",","."),0))))</f>
        <v/>
      </c>
      <c r="AE1415" t="str">
        <f>IF(AA1415="","",'Procytrat DF 330'!M416)</f>
        <v/>
      </c>
      <c r="AF1415">
        <f t="shared" si="148"/>
        <v>0</v>
      </c>
      <c r="AG1415" t="str">
        <f t="shared" si="149"/>
        <v/>
      </c>
      <c r="AH1415" t="str">
        <f t="shared" si="150"/>
        <v/>
      </c>
      <c r="AI1415">
        <f t="shared" si="151"/>
        <v>0</v>
      </c>
      <c r="AJ1415">
        <f t="shared" si="152"/>
        <v>0</v>
      </c>
      <c r="AK1415">
        <v>0</v>
      </c>
      <c r="AL1415" t="str">
        <f>IF(AA1415="","",IFERROR(IF(ISNUMBER('Procytrat DF 330'!D416),'Procytrat DF 330'!D416,IF(ISNUMBER(SEARCH("12",'Procytrat DF 330'!D416)),EDATE(AB1415,12),IF(ISNUMBER(SEARCH("6",'Procytrat DF 330'!D416)),EDATE(AB1415,6),IF(ISNUMBER(SEARCH("3",'Procytrat DF 330'!D416)),EDATE(AB1415,3),DATEVALUE('Procytrat DF 330'!D416))))),""))</f>
        <v/>
      </c>
      <c r="AM1415" t="str">
        <f t="shared" ca="1" si="153"/>
        <v/>
      </c>
    </row>
    <row r="1416" spans="27:39" x14ac:dyDescent="0.3">
      <c r="AA1416" t="str">
        <f>IF(COUNTA('Procytrat DF 330'!A417,'Procytrat DF 330'!B417,'Procytrat DF 330'!C417)&gt;0,"DF 330","")</f>
        <v/>
      </c>
      <c r="AB1416" t="str">
        <f>IFERROR(IF(ISNUMBER('Procytrat DF 330'!A417),'Procytrat DF 330'!A417,DATEVALUE('Procytrat DF 330'!A417)),"")</f>
        <v/>
      </c>
      <c r="AC1416" t="str">
        <f>IF(AA1416="","",'Procytrat DF 330'!B417)</f>
        <v/>
      </c>
      <c r="AD1416" t="str">
        <f>IF(AA1416="","",IFERROR(1*'Procytrat DF 330'!C417,IFERROR(_xludf.NUMBERVALUE('Procytrat DF 330'!C417,".",","),IFERROR(_xludf.NUMBERVALUE('Procytrat DF 330'!C417,",","."),0))))</f>
        <v/>
      </c>
      <c r="AE1416" t="str">
        <f>IF(AA1416="","",'Procytrat DF 330'!M417)</f>
        <v/>
      </c>
      <c r="AF1416">
        <f t="shared" si="148"/>
        <v>0</v>
      </c>
      <c r="AG1416" t="str">
        <f t="shared" si="149"/>
        <v/>
      </c>
      <c r="AH1416" t="str">
        <f t="shared" si="150"/>
        <v/>
      </c>
      <c r="AI1416">
        <f t="shared" si="151"/>
        <v>0</v>
      </c>
      <c r="AJ1416">
        <f t="shared" si="152"/>
        <v>0</v>
      </c>
      <c r="AK1416">
        <v>0</v>
      </c>
      <c r="AL1416" t="str">
        <f>IF(AA1416="","",IFERROR(IF(ISNUMBER('Procytrat DF 330'!D417),'Procytrat DF 330'!D417,IF(ISNUMBER(SEARCH("12",'Procytrat DF 330'!D417)),EDATE(AB1416,12),IF(ISNUMBER(SEARCH("6",'Procytrat DF 330'!D417)),EDATE(AB1416,6),IF(ISNUMBER(SEARCH("3",'Procytrat DF 330'!D417)),EDATE(AB1416,3),DATEVALUE('Procytrat DF 330'!D417))))),""))</f>
        <v/>
      </c>
      <c r="AM1416" t="str">
        <f t="shared" ca="1" si="153"/>
        <v/>
      </c>
    </row>
    <row r="1417" spans="27:39" x14ac:dyDescent="0.3">
      <c r="AA1417" t="str">
        <f>IF(COUNTA('Procytrat DF 330'!A418,'Procytrat DF 330'!B418,'Procytrat DF 330'!C418)&gt;0,"DF 330","")</f>
        <v/>
      </c>
      <c r="AB1417" t="str">
        <f>IFERROR(IF(ISNUMBER('Procytrat DF 330'!A418),'Procytrat DF 330'!A418,DATEVALUE('Procytrat DF 330'!A418)),"")</f>
        <v/>
      </c>
      <c r="AC1417" t="str">
        <f>IF(AA1417="","",'Procytrat DF 330'!B418)</f>
        <v/>
      </c>
      <c r="AD1417" t="str">
        <f>IF(AA1417="","",IFERROR(1*'Procytrat DF 330'!C418,IFERROR(_xludf.NUMBERVALUE('Procytrat DF 330'!C418,".",","),IFERROR(_xludf.NUMBERVALUE('Procytrat DF 330'!C418,",","."),0))))</f>
        <v/>
      </c>
      <c r="AE1417" t="str">
        <f>IF(AA1417="","",'Procytrat DF 330'!M418)</f>
        <v/>
      </c>
      <c r="AF1417">
        <f t="shared" si="148"/>
        <v>0</v>
      </c>
      <c r="AG1417" t="str">
        <f t="shared" si="149"/>
        <v/>
      </c>
      <c r="AH1417" t="str">
        <f t="shared" si="150"/>
        <v/>
      </c>
      <c r="AI1417">
        <f t="shared" si="151"/>
        <v>0</v>
      </c>
      <c r="AJ1417">
        <f t="shared" si="152"/>
        <v>0</v>
      </c>
      <c r="AK1417">
        <v>0</v>
      </c>
      <c r="AL1417" t="str">
        <f>IF(AA1417="","",IFERROR(IF(ISNUMBER('Procytrat DF 330'!D418),'Procytrat DF 330'!D418,IF(ISNUMBER(SEARCH("12",'Procytrat DF 330'!D418)),EDATE(AB1417,12),IF(ISNUMBER(SEARCH("6",'Procytrat DF 330'!D418)),EDATE(AB1417,6),IF(ISNUMBER(SEARCH("3",'Procytrat DF 330'!D418)),EDATE(AB1417,3),DATEVALUE('Procytrat DF 330'!D418))))),""))</f>
        <v/>
      </c>
      <c r="AM1417" t="str">
        <f t="shared" ca="1" si="153"/>
        <v/>
      </c>
    </row>
    <row r="1418" spans="27:39" x14ac:dyDescent="0.3">
      <c r="AA1418" t="str">
        <f>IF(COUNTA('Procytrat DF 330'!A419,'Procytrat DF 330'!B419,'Procytrat DF 330'!C419)&gt;0,"DF 330","")</f>
        <v/>
      </c>
      <c r="AB1418" t="str">
        <f>IFERROR(IF(ISNUMBER('Procytrat DF 330'!A419),'Procytrat DF 330'!A419,DATEVALUE('Procytrat DF 330'!A419)),"")</f>
        <v/>
      </c>
      <c r="AC1418" t="str">
        <f>IF(AA1418="","",'Procytrat DF 330'!B419)</f>
        <v/>
      </c>
      <c r="AD1418" t="str">
        <f>IF(AA1418="","",IFERROR(1*'Procytrat DF 330'!C419,IFERROR(_xludf.NUMBERVALUE('Procytrat DF 330'!C419,".",","),IFERROR(_xludf.NUMBERVALUE('Procytrat DF 330'!C419,",","."),0))))</f>
        <v/>
      </c>
      <c r="AE1418" t="str">
        <f>IF(AA1418="","",'Procytrat DF 330'!M419)</f>
        <v/>
      </c>
      <c r="AF1418">
        <f t="shared" si="148"/>
        <v>0</v>
      </c>
      <c r="AG1418" t="str">
        <f t="shared" si="149"/>
        <v/>
      </c>
      <c r="AH1418" t="str">
        <f t="shared" si="150"/>
        <v/>
      </c>
      <c r="AI1418">
        <f t="shared" si="151"/>
        <v>0</v>
      </c>
      <c r="AJ1418">
        <f t="shared" si="152"/>
        <v>0</v>
      </c>
      <c r="AK1418">
        <v>0</v>
      </c>
      <c r="AL1418" t="str">
        <f>IF(AA1418="","",IFERROR(IF(ISNUMBER('Procytrat DF 330'!D419),'Procytrat DF 330'!D419,IF(ISNUMBER(SEARCH("12",'Procytrat DF 330'!D419)),EDATE(AB1418,12),IF(ISNUMBER(SEARCH("6",'Procytrat DF 330'!D419)),EDATE(AB1418,6),IF(ISNUMBER(SEARCH("3",'Procytrat DF 330'!D419)),EDATE(AB1418,3),DATEVALUE('Procytrat DF 330'!D419))))),""))</f>
        <v/>
      </c>
      <c r="AM1418" t="str">
        <f t="shared" ca="1" si="153"/>
        <v/>
      </c>
    </row>
    <row r="1419" spans="27:39" x14ac:dyDescent="0.3">
      <c r="AA1419" t="str">
        <f>IF(COUNTA('Procytrat DF 330'!A420,'Procytrat DF 330'!B420,'Procytrat DF 330'!C420)&gt;0,"DF 330","")</f>
        <v/>
      </c>
      <c r="AB1419" t="str">
        <f>IFERROR(IF(ISNUMBER('Procytrat DF 330'!A420),'Procytrat DF 330'!A420,DATEVALUE('Procytrat DF 330'!A420)),"")</f>
        <v/>
      </c>
      <c r="AC1419" t="str">
        <f>IF(AA1419="","",'Procytrat DF 330'!B420)</f>
        <v/>
      </c>
      <c r="AD1419" t="str">
        <f>IF(AA1419="","",IFERROR(1*'Procytrat DF 330'!C420,IFERROR(_xludf.NUMBERVALUE('Procytrat DF 330'!C420,".",","),IFERROR(_xludf.NUMBERVALUE('Procytrat DF 330'!C420,",","."),0))))</f>
        <v/>
      </c>
      <c r="AE1419" t="str">
        <f>IF(AA1419="","",'Procytrat DF 330'!M420)</f>
        <v/>
      </c>
      <c r="AF1419">
        <f t="shared" si="148"/>
        <v>0</v>
      </c>
      <c r="AG1419" t="str">
        <f t="shared" si="149"/>
        <v/>
      </c>
      <c r="AH1419" t="str">
        <f t="shared" si="150"/>
        <v/>
      </c>
      <c r="AI1419">
        <f t="shared" si="151"/>
        <v>0</v>
      </c>
      <c r="AJ1419">
        <f t="shared" si="152"/>
        <v>0</v>
      </c>
      <c r="AK1419">
        <v>0</v>
      </c>
      <c r="AL1419" t="str">
        <f>IF(AA1419="","",IFERROR(IF(ISNUMBER('Procytrat DF 330'!D420),'Procytrat DF 330'!D420,IF(ISNUMBER(SEARCH("12",'Procytrat DF 330'!D420)),EDATE(AB1419,12),IF(ISNUMBER(SEARCH("6",'Procytrat DF 330'!D420)),EDATE(AB1419,6),IF(ISNUMBER(SEARCH("3",'Procytrat DF 330'!D420)),EDATE(AB1419,3),DATEVALUE('Procytrat DF 330'!D420))))),""))</f>
        <v/>
      </c>
      <c r="AM1419" t="str">
        <f t="shared" ca="1" si="153"/>
        <v/>
      </c>
    </row>
    <row r="1420" spans="27:39" x14ac:dyDescent="0.3">
      <c r="AA1420" t="str">
        <f>IF(COUNTA('Procytrat DF 330'!A421,'Procytrat DF 330'!B421,'Procytrat DF 330'!C421)&gt;0,"DF 330","")</f>
        <v/>
      </c>
      <c r="AB1420" t="str">
        <f>IFERROR(IF(ISNUMBER('Procytrat DF 330'!A421),'Procytrat DF 330'!A421,DATEVALUE('Procytrat DF 330'!A421)),"")</f>
        <v/>
      </c>
      <c r="AC1420" t="str">
        <f>IF(AA1420="","",'Procytrat DF 330'!B421)</f>
        <v/>
      </c>
      <c r="AD1420" t="str">
        <f>IF(AA1420="","",IFERROR(1*'Procytrat DF 330'!C421,IFERROR(_xludf.NUMBERVALUE('Procytrat DF 330'!C421,".",","),IFERROR(_xludf.NUMBERVALUE('Procytrat DF 330'!C421,",","."),0))))</f>
        <v/>
      </c>
      <c r="AE1420" t="str">
        <f>IF(AA1420="","",'Procytrat DF 330'!M421)</f>
        <v/>
      </c>
      <c r="AF1420">
        <f t="shared" si="148"/>
        <v>0</v>
      </c>
      <c r="AG1420" t="str">
        <f t="shared" si="149"/>
        <v/>
      </c>
      <c r="AH1420" t="str">
        <f t="shared" si="150"/>
        <v/>
      </c>
      <c r="AI1420">
        <f t="shared" si="151"/>
        <v>0</v>
      </c>
      <c r="AJ1420">
        <f t="shared" si="152"/>
        <v>0</v>
      </c>
      <c r="AK1420">
        <v>0</v>
      </c>
      <c r="AL1420" t="str">
        <f>IF(AA1420="","",IFERROR(IF(ISNUMBER('Procytrat DF 330'!D421),'Procytrat DF 330'!D421,IF(ISNUMBER(SEARCH("12",'Procytrat DF 330'!D421)),EDATE(AB1420,12),IF(ISNUMBER(SEARCH("6",'Procytrat DF 330'!D421)),EDATE(AB1420,6),IF(ISNUMBER(SEARCH("3",'Procytrat DF 330'!D421)),EDATE(AB1420,3),DATEVALUE('Procytrat DF 330'!D421))))),""))</f>
        <v/>
      </c>
      <c r="AM1420" t="str">
        <f t="shared" ca="1" si="153"/>
        <v/>
      </c>
    </row>
    <row r="1421" spans="27:39" x14ac:dyDescent="0.3">
      <c r="AA1421" t="str">
        <f>IF(COUNTA('Procytrat DF 330'!A422,'Procytrat DF 330'!B422,'Procytrat DF 330'!C422)&gt;0,"DF 330","")</f>
        <v/>
      </c>
      <c r="AB1421" t="str">
        <f>IFERROR(IF(ISNUMBER('Procytrat DF 330'!A422),'Procytrat DF 330'!A422,DATEVALUE('Procytrat DF 330'!A422)),"")</f>
        <v/>
      </c>
      <c r="AC1421" t="str">
        <f>IF(AA1421="","",'Procytrat DF 330'!B422)</f>
        <v/>
      </c>
      <c r="AD1421" t="str">
        <f>IF(AA1421="","",IFERROR(1*'Procytrat DF 330'!C422,IFERROR(_xludf.NUMBERVALUE('Procytrat DF 330'!C422,".",","),IFERROR(_xludf.NUMBERVALUE('Procytrat DF 330'!C422,",","."),0))))</f>
        <v/>
      </c>
      <c r="AE1421" t="str">
        <f>IF(AA1421="","",'Procytrat DF 330'!M422)</f>
        <v/>
      </c>
      <c r="AF1421">
        <f t="shared" si="148"/>
        <v>0</v>
      </c>
      <c r="AG1421" t="str">
        <f t="shared" si="149"/>
        <v/>
      </c>
      <c r="AH1421" t="str">
        <f t="shared" si="150"/>
        <v/>
      </c>
      <c r="AI1421">
        <f t="shared" si="151"/>
        <v>0</v>
      </c>
      <c r="AJ1421">
        <f t="shared" si="152"/>
        <v>0</v>
      </c>
      <c r="AK1421">
        <v>0</v>
      </c>
      <c r="AL1421" t="str">
        <f>IF(AA1421="","",IFERROR(IF(ISNUMBER('Procytrat DF 330'!D422),'Procytrat DF 330'!D422,IF(ISNUMBER(SEARCH("12",'Procytrat DF 330'!D422)),EDATE(AB1421,12),IF(ISNUMBER(SEARCH("6",'Procytrat DF 330'!D422)),EDATE(AB1421,6),IF(ISNUMBER(SEARCH("3",'Procytrat DF 330'!D422)),EDATE(AB1421,3),DATEVALUE('Procytrat DF 330'!D422))))),""))</f>
        <v/>
      </c>
      <c r="AM1421" t="str">
        <f t="shared" ca="1" si="153"/>
        <v/>
      </c>
    </row>
    <row r="1422" spans="27:39" x14ac:dyDescent="0.3">
      <c r="AA1422" t="str">
        <f>IF(COUNTA('Procytrat DF 330'!A423,'Procytrat DF 330'!B423,'Procytrat DF 330'!C423)&gt;0,"DF 330","")</f>
        <v/>
      </c>
      <c r="AB1422" t="str">
        <f>IFERROR(IF(ISNUMBER('Procytrat DF 330'!A423),'Procytrat DF 330'!A423,DATEVALUE('Procytrat DF 330'!A423)),"")</f>
        <v/>
      </c>
      <c r="AC1422" t="str">
        <f>IF(AA1422="","",'Procytrat DF 330'!B423)</f>
        <v/>
      </c>
      <c r="AD1422" t="str">
        <f>IF(AA1422="","",IFERROR(1*'Procytrat DF 330'!C423,IFERROR(_xludf.NUMBERVALUE('Procytrat DF 330'!C423,".",","),IFERROR(_xludf.NUMBERVALUE('Procytrat DF 330'!C423,",","."),0))))</f>
        <v/>
      </c>
      <c r="AE1422" t="str">
        <f>IF(AA1422="","",'Procytrat DF 330'!M423)</f>
        <v/>
      </c>
      <c r="AF1422">
        <f t="shared" si="148"/>
        <v>0</v>
      </c>
      <c r="AG1422" t="str">
        <f t="shared" si="149"/>
        <v/>
      </c>
      <c r="AH1422" t="str">
        <f t="shared" si="150"/>
        <v/>
      </c>
      <c r="AI1422">
        <f t="shared" si="151"/>
        <v>0</v>
      </c>
      <c r="AJ1422">
        <f t="shared" si="152"/>
        <v>0</v>
      </c>
      <c r="AK1422">
        <v>0</v>
      </c>
      <c r="AL1422" t="str">
        <f>IF(AA1422="","",IFERROR(IF(ISNUMBER('Procytrat DF 330'!D423),'Procytrat DF 330'!D423,IF(ISNUMBER(SEARCH("12",'Procytrat DF 330'!D423)),EDATE(AB1422,12),IF(ISNUMBER(SEARCH("6",'Procytrat DF 330'!D423)),EDATE(AB1422,6),IF(ISNUMBER(SEARCH("3",'Procytrat DF 330'!D423)),EDATE(AB1422,3),DATEVALUE('Procytrat DF 330'!D423))))),""))</f>
        <v/>
      </c>
      <c r="AM1422" t="str">
        <f t="shared" ca="1" si="153"/>
        <v/>
      </c>
    </row>
    <row r="1423" spans="27:39" x14ac:dyDescent="0.3">
      <c r="AA1423" t="str">
        <f>IF(COUNTA('Procytrat DF 330'!A424,'Procytrat DF 330'!B424,'Procytrat DF 330'!C424)&gt;0,"DF 330","")</f>
        <v/>
      </c>
      <c r="AB1423" t="str">
        <f>IFERROR(IF(ISNUMBER('Procytrat DF 330'!A424),'Procytrat DF 330'!A424,DATEVALUE('Procytrat DF 330'!A424)),"")</f>
        <v/>
      </c>
      <c r="AC1423" t="str">
        <f>IF(AA1423="","",'Procytrat DF 330'!B424)</f>
        <v/>
      </c>
      <c r="AD1423" t="str">
        <f>IF(AA1423="","",IFERROR(1*'Procytrat DF 330'!C424,IFERROR(_xludf.NUMBERVALUE('Procytrat DF 330'!C424,".",","),IFERROR(_xludf.NUMBERVALUE('Procytrat DF 330'!C424,",","."),0))))</f>
        <v/>
      </c>
      <c r="AE1423" t="str">
        <f>IF(AA1423="","",'Procytrat DF 330'!M424)</f>
        <v/>
      </c>
      <c r="AF1423">
        <f t="shared" si="148"/>
        <v>0</v>
      </c>
      <c r="AG1423" t="str">
        <f t="shared" si="149"/>
        <v/>
      </c>
      <c r="AH1423" t="str">
        <f t="shared" si="150"/>
        <v/>
      </c>
      <c r="AI1423">
        <f t="shared" si="151"/>
        <v>0</v>
      </c>
      <c r="AJ1423">
        <f t="shared" si="152"/>
        <v>0</v>
      </c>
      <c r="AK1423">
        <v>0</v>
      </c>
      <c r="AL1423" t="str">
        <f>IF(AA1423="","",IFERROR(IF(ISNUMBER('Procytrat DF 330'!D424),'Procytrat DF 330'!D424,IF(ISNUMBER(SEARCH("12",'Procytrat DF 330'!D424)),EDATE(AB1423,12),IF(ISNUMBER(SEARCH("6",'Procytrat DF 330'!D424)),EDATE(AB1423,6),IF(ISNUMBER(SEARCH("3",'Procytrat DF 330'!D424)),EDATE(AB1423,3),DATEVALUE('Procytrat DF 330'!D424))))),""))</f>
        <v/>
      </c>
      <c r="AM1423" t="str">
        <f t="shared" ca="1" si="153"/>
        <v/>
      </c>
    </row>
    <row r="1424" spans="27:39" x14ac:dyDescent="0.3">
      <c r="AA1424" t="str">
        <f>IF(COUNTA('Procytrat DF 330'!A425,'Procytrat DF 330'!B425,'Procytrat DF 330'!C425)&gt;0,"DF 330","")</f>
        <v/>
      </c>
      <c r="AB1424" t="str">
        <f>IFERROR(IF(ISNUMBER('Procytrat DF 330'!A425),'Procytrat DF 330'!A425,DATEVALUE('Procytrat DF 330'!A425)),"")</f>
        <v/>
      </c>
      <c r="AC1424" t="str">
        <f>IF(AA1424="","",'Procytrat DF 330'!B425)</f>
        <v/>
      </c>
      <c r="AD1424" t="str">
        <f>IF(AA1424="","",IFERROR(1*'Procytrat DF 330'!C425,IFERROR(_xludf.NUMBERVALUE('Procytrat DF 330'!C425,".",","),IFERROR(_xludf.NUMBERVALUE('Procytrat DF 330'!C425,",","."),0))))</f>
        <v/>
      </c>
      <c r="AE1424" t="str">
        <f>IF(AA1424="","",'Procytrat DF 330'!M425)</f>
        <v/>
      </c>
      <c r="AF1424">
        <f t="shared" si="148"/>
        <v>0</v>
      </c>
      <c r="AG1424" t="str">
        <f t="shared" si="149"/>
        <v/>
      </c>
      <c r="AH1424" t="str">
        <f t="shared" si="150"/>
        <v/>
      </c>
      <c r="AI1424">
        <f t="shared" si="151"/>
        <v>0</v>
      </c>
      <c r="AJ1424">
        <f t="shared" si="152"/>
        <v>0</v>
      </c>
      <c r="AK1424">
        <v>0</v>
      </c>
      <c r="AL1424" t="str">
        <f>IF(AA1424="","",IFERROR(IF(ISNUMBER('Procytrat DF 330'!D425),'Procytrat DF 330'!D425,IF(ISNUMBER(SEARCH("12",'Procytrat DF 330'!D425)),EDATE(AB1424,12),IF(ISNUMBER(SEARCH("6",'Procytrat DF 330'!D425)),EDATE(AB1424,6),IF(ISNUMBER(SEARCH("3",'Procytrat DF 330'!D425)),EDATE(AB1424,3),DATEVALUE('Procytrat DF 330'!D425))))),""))</f>
        <v/>
      </c>
      <c r="AM1424" t="str">
        <f t="shared" ca="1" si="153"/>
        <v/>
      </c>
    </row>
    <row r="1425" spans="27:39" x14ac:dyDescent="0.3">
      <c r="AA1425" t="str">
        <f>IF(COUNTA('Procytrat DF 330'!A426,'Procytrat DF 330'!B426,'Procytrat DF 330'!C426)&gt;0,"DF 330","")</f>
        <v/>
      </c>
      <c r="AB1425" t="str">
        <f>IFERROR(IF(ISNUMBER('Procytrat DF 330'!A426),'Procytrat DF 330'!A426,DATEVALUE('Procytrat DF 330'!A426)),"")</f>
        <v/>
      </c>
      <c r="AC1425" t="str">
        <f>IF(AA1425="","",'Procytrat DF 330'!B426)</f>
        <v/>
      </c>
      <c r="AD1425" t="str">
        <f>IF(AA1425="","",IFERROR(1*'Procytrat DF 330'!C426,IFERROR(_xludf.NUMBERVALUE('Procytrat DF 330'!C426,".",","),IFERROR(_xludf.NUMBERVALUE('Procytrat DF 330'!C426,",","."),0))))</f>
        <v/>
      </c>
      <c r="AE1425" t="str">
        <f>IF(AA1425="","",'Procytrat DF 330'!M426)</f>
        <v/>
      </c>
      <c r="AF1425">
        <f t="shared" si="148"/>
        <v>0</v>
      </c>
      <c r="AG1425" t="str">
        <f t="shared" si="149"/>
        <v/>
      </c>
      <c r="AH1425" t="str">
        <f t="shared" si="150"/>
        <v/>
      </c>
      <c r="AI1425">
        <f t="shared" si="151"/>
        <v>0</v>
      </c>
      <c r="AJ1425">
        <f t="shared" si="152"/>
        <v>0</v>
      </c>
      <c r="AK1425">
        <v>0</v>
      </c>
      <c r="AL1425" t="str">
        <f>IF(AA1425="","",IFERROR(IF(ISNUMBER('Procytrat DF 330'!D426),'Procytrat DF 330'!D426,IF(ISNUMBER(SEARCH("12",'Procytrat DF 330'!D426)),EDATE(AB1425,12),IF(ISNUMBER(SEARCH("6",'Procytrat DF 330'!D426)),EDATE(AB1425,6),IF(ISNUMBER(SEARCH("3",'Procytrat DF 330'!D426)),EDATE(AB1425,3),DATEVALUE('Procytrat DF 330'!D426))))),""))</f>
        <v/>
      </c>
      <c r="AM1425" t="str">
        <f t="shared" ca="1" si="153"/>
        <v/>
      </c>
    </row>
    <row r="1426" spans="27:39" x14ac:dyDescent="0.3">
      <c r="AA1426" t="str">
        <f>IF(COUNTA('Procytrat DF 330'!A427,'Procytrat DF 330'!B427,'Procytrat DF 330'!C427)&gt;0,"DF 330","")</f>
        <v/>
      </c>
      <c r="AB1426" t="str">
        <f>IFERROR(IF(ISNUMBER('Procytrat DF 330'!A427),'Procytrat DF 330'!A427,DATEVALUE('Procytrat DF 330'!A427)),"")</f>
        <v/>
      </c>
      <c r="AC1426" t="str">
        <f>IF(AA1426="","",'Procytrat DF 330'!B427)</f>
        <v/>
      </c>
      <c r="AD1426" t="str">
        <f>IF(AA1426="","",IFERROR(1*'Procytrat DF 330'!C427,IFERROR(_xludf.NUMBERVALUE('Procytrat DF 330'!C427,".",","),IFERROR(_xludf.NUMBERVALUE('Procytrat DF 330'!C427,",","."),0))))</f>
        <v/>
      </c>
      <c r="AE1426" t="str">
        <f>IF(AA1426="","",'Procytrat DF 330'!M427)</f>
        <v/>
      </c>
      <c r="AF1426">
        <f t="shared" si="148"/>
        <v>0</v>
      </c>
      <c r="AG1426" t="str">
        <f t="shared" si="149"/>
        <v/>
      </c>
      <c r="AH1426" t="str">
        <f t="shared" si="150"/>
        <v/>
      </c>
      <c r="AI1426">
        <f t="shared" si="151"/>
        <v>0</v>
      </c>
      <c r="AJ1426">
        <f t="shared" si="152"/>
        <v>0</v>
      </c>
      <c r="AK1426">
        <v>0</v>
      </c>
      <c r="AL1426" t="str">
        <f>IF(AA1426="","",IFERROR(IF(ISNUMBER('Procytrat DF 330'!D427),'Procytrat DF 330'!D427,IF(ISNUMBER(SEARCH("12",'Procytrat DF 330'!D427)),EDATE(AB1426,12),IF(ISNUMBER(SEARCH("6",'Procytrat DF 330'!D427)),EDATE(AB1426,6),IF(ISNUMBER(SEARCH("3",'Procytrat DF 330'!D427)),EDATE(AB1426,3),DATEVALUE('Procytrat DF 330'!D427))))),""))</f>
        <v/>
      </c>
      <c r="AM1426" t="str">
        <f t="shared" ca="1" si="153"/>
        <v/>
      </c>
    </row>
    <row r="1427" spans="27:39" x14ac:dyDescent="0.3">
      <c r="AA1427" t="str">
        <f>IF(COUNTA('Procytrat DF 330'!A428,'Procytrat DF 330'!B428,'Procytrat DF 330'!C428)&gt;0,"DF 330","")</f>
        <v/>
      </c>
      <c r="AB1427" t="str">
        <f>IFERROR(IF(ISNUMBER('Procytrat DF 330'!A428),'Procytrat DF 330'!A428,DATEVALUE('Procytrat DF 330'!A428)),"")</f>
        <v/>
      </c>
      <c r="AC1427" t="str">
        <f>IF(AA1427="","",'Procytrat DF 330'!B428)</f>
        <v/>
      </c>
      <c r="AD1427" t="str">
        <f>IF(AA1427="","",IFERROR(1*'Procytrat DF 330'!C428,IFERROR(_xludf.NUMBERVALUE('Procytrat DF 330'!C428,".",","),IFERROR(_xludf.NUMBERVALUE('Procytrat DF 330'!C428,",","."),0))))</f>
        <v/>
      </c>
      <c r="AE1427" t="str">
        <f>IF(AA1427="","",'Procytrat DF 330'!M428)</f>
        <v/>
      </c>
      <c r="AF1427">
        <f t="shared" si="148"/>
        <v>0</v>
      </c>
      <c r="AG1427" t="str">
        <f t="shared" si="149"/>
        <v/>
      </c>
      <c r="AH1427" t="str">
        <f t="shared" si="150"/>
        <v/>
      </c>
      <c r="AI1427">
        <f t="shared" si="151"/>
        <v>0</v>
      </c>
      <c r="AJ1427">
        <f t="shared" si="152"/>
        <v>0</v>
      </c>
      <c r="AK1427">
        <v>0</v>
      </c>
      <c r="AL1427" t="str">
        <f>IF(AA1427="","",IFERROR(IF(ISNUMBER('Procytrat DF 330'!D428),'Procytrat DF 330'!D428,IF(ISNUMBER(SEARCH("12",'Procytrat DF 330'!D428)),EDATE(AB1427,12),IF(ISNUMBER(SEARCH("6",'Procytrat DF 330'!D428)),EDATE(AB1427,6),IF(ISNUMBER(SEARCH("3",'Procytrat DF 330'!D428)),EDATE(AB1427,3),DATEVALUE('Procytrat DF 330'!D428))))),""))</f>
        <v/>
      </c>
      <c r="AM1427" t="str">
        <f t="shared" ca="1" si="153"/>
        <v/>
      </c>
    </row>
    <row r="1428" spans="27:39" x14ac:dyDescent="0.3">
      <c r="AA1428" t="str">
        <f>IF(COUNTA('Procytrat DF 330'!A429,'Procytrat DF 330'!B429,'Procytrat DF 330'!C429)&gt;0,"DF 330","")</f>
        <v/>
      </c>
      <c r="AB1428" t="str">
        <f>IFERROR(IF(ISNUMBER('Procytrat DF 330'!A429),'Procytrat DF 330'!A429,DATEVALUE('Procytrat DF 330'!A429)),"")</f>
        <v/>
      </c>
      <c r="AC1428" t="str">
        <f>IF(AA1428="","",'Procytrat DF 330'!B429)</f>
        <v/>
      </c>
      <c r="AD1428" t="str">
        <f>IF(AA1428="","",IFERROR(1*'Procytrat DF 330'!C429,IFERROR(_xludf.NUMBERVALUE('Procytrat DF 330'!C429,".",","),IFERROR(_xludf.NUMBERVALUE('Procytrat DF 330'!C429,",","."),0))))</f>
        <v/>
      </c>
      <c r="AE1428" t="str">
        <f>IF(AA1428="","",'Procytrat DF 330'!M429)</f>
        <v/>
      </c>
      <c r="AF1428">
        <f t="shared" si="148"/>
        <v>0</v>
      </c>
      <c r="AG1428" t="str">
        <f t="shared" si="149"/>
        <v/>
      </c>
      <c r="AH1428" t="str">
        <f t="shared" si="150"/>
        <v/>
      </c>
      <c r="AI1428">
        <f t="shared" si="151"/>
        <v>0</v>
      </c>
      <c r="AJ1428">
        <f t="shared" si="152"/>
        <v>0</v>
      </c>
      <c r="AK1428">
        <v>0</v>
      </c>
      <c r="AL1428" t="str">
        <f>IF(AA1428="","",IFERROR(IF(ISNUMBER('Procytrat DF 330'!D429),'Procytrat DF 330'!D429,IF(ISNUMBER(SEARCH("12",'Procytrat DF 330'!D429)),EDATE(AB1428,12),IF(ISNUMBER(SEARCH("6",'Procytrat DF 330'!D429)),EDATE(AB1428,6),IF(ISNUMBER(SEARCH("3",'Procytrat DF 330'!D429)),EDATE(AB1428,3),DATEVALUE('Procytrat DF 330'!D429))))),""))</f>
        <v/>
      </c>
      <c r="AM1428" t="str">
        <f t="shared" ca="1" si="153"/>
        <v/>
      </c>
    </row>
    <row r="1429" spans="27:39" x14ac:dyDescent="0.3">
      <c r="AA1429" t="str">
        <f>IF(COUNTA('Procytrat DF 330'!A430,'Procytrat DF 330'!B430,'Procytrat DF 330'!C430)&gt;0,"DF 330","")</f>
        <v/>
      </c>
      <c r="AB1429" t="str">
        <f>IFERROR(IF(ISNUMBER('Procytrat DF 330'!A430),'Procytrat DF 330'!A430,DATEVALUE('Procytrat DF 330'!A430)),"")</f>
        <v/>
      </c>
      <c r="AC1429" t="str">
        <f>IF(AA1429="","",'Procytrat DF 330'!B430)</f>
        <v/>
      </c>
      <c r="AD1429" t="str">
        <f>IF(AA1429="","",IFERROR(1*'Procytrat DF 330'!C430,IFERROR(_xludf.NUMBERVALUE('Procytrat DF 330'!C430,".",","),IFERROR(_xludf.NUMBERVALUE('Procytrat DF 330'!C430,",","."),0))))</f>
        <v/>
      </c>
      <c r="AE1429" t="str">
        <f>IF(AA1429="","",'Procytrat DF 330'!M430)</f>
        <v/>
      </c>
      <c r="AF1429">
        <f t="shared" si="148"/>
        <v>0</v>
      </c>
      <c r="AG1429" t="str">
        <f t="shared" si="149"/>
        <v/>
      </c>
      <c r="AH1429" t="str">
        <f t="shared" si="150"/>
        <v/>
      </c>
      <c r="AI1429">
        <f t="shared" si="151"/>
        <v>0</v>
      </c>
      <c r="AJ1429">
        <f t="shared" si="152"/>
        <v>0</v>
      </c>
      <c r="AK1429">
        <v>0</v>
      </c>
      <c r="AL1429" t="str">
        <f>IF(AA1429="","",IFERROR(IF(ISNUMBER('Procytrat DF 330'!D430),'Procytrat DF 330'!D430,IF(ISNUMBER(SEARCH("12",'Procytrat DF 330'!D430)),EDATE(AB1429,12),IF(ISNUMBER(SEARCH("6",'Procytrat DF 330'!D430)),EDATE(AB1429,6),IF(ISNUMBER(SEARCH("3",'Procytrat DF 330'!D430)),EDATE(AB1429,3),DATEVALUE('Procytrat DF 330'!D430))))),""))</f>
        <v/>
      </c>
      <c r="AM1429" t="str">
        <f t="shared" ca="1" si="153"/>
        <v/>
      </c>
    </row>
    <row r="1430" spans="27:39" x14ac:dyDescent="0.3">
      <c r="AA1430" t="str">
        <f>IF(COUNTA('Procytrat DF 330'!A431,'Procytrat DF 330'!B431,'Procytrat DF 330'!C431)&gt;0,"DF 330","")</f>
        <v/>
      </c>
      <c r="AB1430" t="str">
        <f>IFERROR(IF(ISNUMBER('Procytrat DF 330'!A431),'Procytrat DF 330'!A431,DATEVALUE('Procytrat DF 330'!A431)),"")</f>
        <v/>
      </c>
      <c r="AC1430" t="str">
        <f>IF(AA1430="","",'Procytrat DF 330'!B431)</f>
        <v/>
      </c>
      <c r="AD1430" t="str">
        <f>IF(AA1430="","",IFERROR(1*'Procytrat DF 330'!C431,IFERROR(_xludf.NUMBERVALUE('Procytrat DF 330'!C431,".",","),IFERROR(_xludf.NUMBERVALUE('Procytrat DF 330'!C431,",","."),0))))</f>
        <v/>
      </c>
      <c r="AE1430" t="str">
        <f>IF(AA1430="","",'Procytrat DF 330'!M431)</f>
        <v/>
      </c>
      <c r="AF1430">
        <f t="shared" si="148"/>
        <v>0</v>
      </c>
      <c r="AG1430" t="str">
        <f t="shared" si="149"/>
        <v/>
      </c>
      <c r="AH1430" t="str">
        <f t="shared" si="150"/>
        <v/>
      </c>
      <c r="AI1430">
        <f t="shared" si="151"/>
        <v>0</v>
      </c>
      <c r="AJ1430">
        <f t="shared" si="152"/>
        <v>0</v>
      </c>
      <c r="AK1430">
        <v>0</v>
      </c>
      <c r="AL1430" t="str">
        <f>IF(AA1430="","",IFERROR(IF(ISNUMBER('Procytrat DF 330'!D431),'Procytrat DF 330'!D431,IF(ISNUMBER(SEARCH("12",'Procytrat DF 330'!D431)),EDATE(AB1430,12),IF(ISNUMBER(SEARCH("6",'Procytrat DF 330'!D431)),EDATE(AB1430,6),IF(ISNUMBER(SEARCH("3",'Procytrat DF 330'!D431)),EDATE(AB1430,3),DATEVALUE('Procytrat DF 330'!D431))))),""))</f>
        <v/>
      </c>
      <c r="AM1430" t="str">
        <f t="shared" ca="1" si="153"/>
        <v/>
      </c>
    </row>
    <row r="1431" spans="27:39" x14ac:dyDescent="0.3">
      <c r="AA1431" t="str">
        <f>IF(COUNTA('Procytrat DF 330'!A432,'Procytrat DF 330'!B432,'Procytrat DF 330'!C432)&gt;0,"DF 330","")</f>
        <v/>
      </c>
      <c r="AB1431" t="str">
        <f>IFERROR(IF(ISNUMBER('Procytrat DF 330'!A432),'Procytrat DF 330'!A432,DATEVALUE('Procytrat DF 330'!A432)),"")</f>
        <v/>
      </c>
      <c r="AC1431" t="str">
        <f>IF(AA1431="","",'Procytrat DF 330'!B432)</f>
        <v/>
      </c>
      <c r="AD1431" t="str">
        <f>IF(AA1431="","",IFERROR(1*'Procytrat DF 330'!C432,IFERROR(_xludf.NUMBERVALUE('Procytrat DF 330'!C432,".",","),IFERROR(_xludf.NUMBERVALUE('Procytrat DF 330'!C432,",","."),0))))</f>
        <v/>
      </c>
      <c r="AE1431" t="str">
        <f>IF(AA1431="","",'Procytrat DF 330'!M432)</f>
        <v/>
      </c>
      <c r="AF1431">
        <f t="shared" si="148"/>
        <v>0</v>
      </c>
      <c r="AG1431" t="str">
        <f t="shared" si="149"/>
        <v/>
      </c>
      <c r="AH1431" t="str">
        <f t="shared" si="150"/>
        <v/>
      </c>
      <c r="AI1431">
        <f t="shared" si="151"/>
        <v>0</v>
      </c>
      <c r="AJ1431">
        <f t="shared" si="152"/>
        <v>0</v>
      </c>
      <c r="AK1431">
        <v>0</v>
      </c>
      <c r="AL1431" t="str">
        <f>IF(AA1431="","",IFERROR(IF(ISNUMBER('Procytrat DF 330'!D432),'Procytrat DF 330'!D432,IF(ISNUMBER(SEARCH("12",'Procytrat DF 330'!D432)),EDATE(AB1431,12),IF(ISNUMBER(SEARCH("6",'Procytrat DF 330'!D432)),EDATE(AB1431,6),IF(ISNUMBER(SEARCH("3",'Procytrat DF 330'!D432)),EDATE(AB1431,3),DATEVALUE('Procytrat DF 330'!D432))))),""))</f>
        <v/>
      </c>
      <c r="AM1431" t="str">
        <f t="shared" ca="1" si="153"/>
        <v/>
      </c>
    </row>
    <row r="1432" spans="27:39" x14ac:dyDescent="0.3">
      <c r="AA1432" t="str">
        <f>IF(COUNTA('Procytrat DF 330'!A433,'Procytrat DF 330'!B433,'Procytrat DF 330'!C433)&gt;0,"DF 330","")</f>
        <v/>
      </c>
      <c r="AB1432" t="str">
        <f>IFERROR(IF(ISNUMBER('Procytrat DF 330'!A433),'Procytrat DF 330'!A433,DATEVALUE('Procytrat DF 330'!A433)),"")</f>
        <v/>
      </c>
      <c r="AC1432" t="str">
        <f>IF(AA1432="","",'Procytrat DF 330'!B433)</f>
        <v/>
      </c>
      <c r="AD1432" t="str">
        <f>IF(AA1432="","",IFERROR(1*'Procytrat DF 330'!C433,IFERROR(_xludf.NUMBERVALUE('Procytrat DF 330'!C433,".",","),IFERROR(_xludf.NUMBERVALUE('Procytrat DF 330'!C433,",","."),0))))</f>
        <v/>
      </c>
      <c r="AE1432" t="str">
        <f>IF(AA1432="","",'Procytrat DF 330'!M433)</f>
        <v/>
      </c>
      <c r="AF1432">
        <f t="shared" si="148"/>
        <v>0</v>
      </c>
      <c r="AG1432" t="str">
        <f t="shared" si="149"/>
        <v/>
      </c>
      <c r="AH1432" t="str">
        <f t="shared" si="150"/>
        <v/>
      </c>
      <c r="AI1432">
        <f t="shared" si="151"/>
        <v>0</v>
      </c>
      <c r="AJ1432">
        <f t="shared" si="152"/>
        <v>0</v>
      </c>
      <c r="AK1432">
        <v>0</v>
      </c>
      <c r="AL1432" t="str">
        <f>IF(AA1432="","",IFERROR(IF(ISNUMBER('Procytrat DF 330'!D433),'Procytrat DF 330'!D433,IF(ISNUMBER(SEARCH("12",'Procytrat DF 330'!D433)),EDATE(AB1432,12),IF(ISNUMBER(SEARCH("6",'Procytrat DF 330'!D433)),EDATE(AB1432,6),IF(ISNUMBER(SEARCH("3",'Procytrat DF 330'!D433)),EDATE(AB1432,3),DATEVALUE('Procytrat DF 330'!D433))))),""))</f>
        <v/>
      </c>
      <c r="AM1432" t="str">
        <f t="shared" ca="1" si="153"/>
        <v/>
      </c>
    </row>
    <row r="1433" spans="27:39" x14ac:dyDescent="0.3">
      <c r="AA1433" t="str">
        <f>IF(COUNTA('Procytrat DF 330'!A434,'Procytrat DF 330'!B434,'Procytrat DF 330'!C434)&gt;0,"DF 330","")</f>
        <v/>
      </c>
      <c r="AB1433" t="str">
        <f>IFERROR(IF(ISNUMBER('Procytrat DF 330'!A434),'Procytrat DF 330'!A434,DATEVALUE('Procytrat DF 330'!A434)),"")</f>
        <v/>
      </c>
      <c r="AC1433" t="str">
        <f>IF(AA1433="","",'Procytrat DF 330'!B434)</f>
        <v/>
      </c>
      <c r="AD1433" t="str">
        <f>IF(AA1433="","",IFERROR(1*'Procytrat DF 330'!C434,IFERROR(_xludf.NUMBERVALUE('Procytrat DF 330'!C434,".",","),IFERROR(_xludf.NUMBERVALUE('Procytrat DF 330'!C434,",","."),0))))</f>
        <v/>
      </c>
      <c r="AE1433" t="str">
        <f>IF(AA1433="","",'Procytrat DF 330'!M434)</f>
        <v/>
      </c>
      <c r="AF1433">
        <f t="shared" si="148"/>
        <v>0</v>
      </c>
      <c r="AG1433" t="str">
        <f t="shared" si="149"/>
        <v/>
      </c>
      <c r="AH1433" t="str">
        <f t="shared" si="150"/>
        <v/>
      </c>
      <c r="AI1433">
        <f t="shared" si="151"/>
        <v>0</v>
      </c>
      <c r="AJ1433">
        <f t="shared" si="152"/>
        <v>0</v>
      </c>
      <c r="AK1433">
        <v>0</v>
      </c>
      <c r="AL1433" t="str">
        <f>IF(AA1433="","",IFERROR(IF(ISNUMBER('Procytrat DF 330'!D434),'Procytrat DF 330'!D434,IF(ISNUMBER(SEARCH("12",'Procytrat DF 330'!D434)),EDATE(AB1433,12),IF(ISNUMBER(SEARCH("6",'Procytrat DF 330'!D434)),EDATE(AB1433,6),IF(ISNUMBER(SEARCH("3",'Procytrat DF 330'!D434)),EDATE(AB1433,3),DATEVALUE('Procytrat DF 330'!D434))))),""))</f>
        <v/>
      </c>
      <c r="AM1433" t="str">
        <f t="shared" ca="1" si="153"/>
        <v/>
      </c>
    </row>
    <row r="1434" spans="27:39" x14ac:dyDescent="0.3">
      <c r="AA1434" t="str">
        <f>IF(COUNTA('Procytrat DF 330'!A435,'Procytrat DF 330'!B435,'Procytrat DF 330'!C435)&gt;0,"DF 330","")</f>
        <v/>
      </c>
      <c r="AB1434" t="str">
        <f>IFERROR(IF(ISNUMBER('Procytrat DF 330'!A435),'Procytrat DF 330'!A435,DATEVALUE('Procytrat DF 330'!A435)),"")</f>
        <v/>
      </c>
      <c r="AC1434" t="str">
        <f>IF(AA1434="","",'Procytrat DF 330'!B435)</f>
        <v/>
      </c>
      <c r="AD1434" t="str">
        <f>IF(AA1434="","",IFERROR(1*'Procytrat DF 330'!C435,IFERROR(_xludf.NUMBERVALUE('Procytrat DF 330'!C435,".",","),IFERROR(_xludf.NUMBERVALUE('Procytrat DF 330'!C435,",","."),0))))</f>
        <v/>
      </c>
      <c r="AE1434" t="str">
        <f>IF(AA1434="","",'Procytrat DF 330'!M435)</f>
        <v/>
      </c>
      <c r="AF1434">
        <f t="shared" si="148"/>
        <v>0</v>
      </c>
      <c r="AG1434" t="str">
        <f t="shared" si="149"/>
        <v/>
      </c>
      <c r="AH1434" t="str">
        <f t="shared" si="150"/>
        <v/>
      </c>
      <c r="AI1434">
        <f t="shared" si="151"/>
        <v>0</v>
      </c>
      <c r="AJ1434">
        <f t="shared" si="152"/>
        <v>0</v>
      </c>
      <c r="AK1434">
        <v>0</v>
      </c>
      <c r="AL1434" t="str">
        <f>IF(AA1434="","",IFERROR(IF(ISNUMBER('Procytrat DF 330'!D435),'Procytrat DF 330'!D435,IF(ISNUMBER(SEARCH("12",'Procytrat DF 330'!D435)),EDATE(AB1434,12),IF(ISNUMBER(SEARCH("6",'Procytrat DF 330'!D435)),EDATE(AB1434,6),IF(ISNUMBER(SEARCH("3",'Procytrat DF 330'!D435)),EDATE(AB1434,3),DATEVALUE('Procytrat DF 330'!D435))))),""))</f>
        <v/>
      </c>
      <c r="AM1434" t="str">
        <f t="shared" ca="1" si="153"/>
        <v/>
      </c>
    </row>
    <row r="1435" spans="27:39" x14ac:dyDescent="0.3">
      <c r="AA1435" t="str">
        <f>IF(COUNTA('Procytrat DF 330'!A436,'Procytrat DF 330'!B436,'Procytrat DF 330'!C436)&gt;0,"DF 330","")</f>
        <v/>
      </c>
      <c r="AB1435" t="str">
        <f>IFERROR(IF(ISNUMBER('Procytrat DF 330'!A436),'Procytrat DF 330'!A436,DATEVALUE('Procytrat DF 330'!A436)),"")</f>
        <v/>
      </c>
      <c r="AC1435" t="str">
        <f>IF(AA1435="","",'Procytrat DF 330'!B436)</f>
        <v/>
      </c>
      <c r="AD1435" t="str">
        <f>IF(AA1435="","",IFERROR(1*'Procytrat DF 330'!C436,IFERROR(_xludf.NUMBERVALUE('Procytrat DF 330'!C436,".",","),IFERROR(_xludf.NUMBERVALUE('Procytrat DF 330'!C436,",","."),0))))</f>
        <v/>
      </c>
      <c r="AE1435" t="str">
        <f>IF(AA1435="","",'Procytrat DF 330'!M436)</f>
        <v/>
      </c>
      <c r="AF1435">
        <f t="shared" si="148"/>
        <v>0</v>
      </c>
      <c r="AG1435" t="str">
        <f t="shared" si="149"/>
        <v/>
      </c>
      <c r="AH1435" t="str">
        <f t="shared" si="150"/>
        <v/>
      </c>
      <c r="AI1435">
        <f t="shared" si="151"/>
        <v>0</v>
      </c>
      <c r="AJ1435">
        <f t="shared" si="152"/>
        <v>0</v>
      </c>
      <c r="AK1435">
        <v>0</v>
      </c>
      <c r="AL1435" t="str">
        <f>IF(AA1435="","",IFERROR(IF(ISNUMBER('Procytrat DF 330'!D436),'Procytrat DF 330'!D436,IF(ISNUMBER(SEARCH("12",'Procytrat DF 330'!D436)),EDATE(AB1435,12),IF(ISNUMBER(SEARCH("6",'Procytrat DF 330'!D436)),EDATE(AB1435,6),IF(ISNUMBER(SEARCH("3",'Procytrat DF 330'!D436)),EDATE(AB1435,3),DATEVALUE('Procytrat DF 330'!D436))))),""))</f>
        <v/>
      </c>
      <c r="AM1435" t="str">
        <f t="shared" ca="1" si="153"/>
        <v/>
      </c>
    </row>
    <row r="1436" spans="27:39" x14ac:dyDescent="0.3">
      <c r="AA1436" t="str">
        <f>IF(COUNTA('Procytrat DF 330'!A437,'Procytrat DF 330'!B437,'Procytrat DF 330'!C437)&gt;0,"DF 330","")</f>
        <v/>
      </c>
      <c r="AB1436" t="str">
        <f>IFERROR(IF(ISNUMBER('Procytrat DF 330'!A437),'Procytrat DF 330'!A437,DATEVALUE('Procytrat DF 330'!A437)),"")</f>
        <v/>
      </c>
      <c r="AC1436" t="str">
        <f>IF(AA1436="","",'Procytrat DF 330'!B437)</f>
        <v/>
      </c>
      <c r="AD1436" t="str">
        <f>IF(AA1436="","",IFERROR(1*'Procytrat DF 330'!C437,IFERROR(_xludf.NUMBERVALUE('Procytrat DF 330'!C437,".",","),IFERROR(_xludf.NUMBERVALUE('Procytrat DF 330'!C437,",","."),0))))</f>
        <v/>
      </c>
      <c r="AE1436" t="str">
        <f>IF(AA1436="","",'Procytrat DF 330'!M437)</f>
        <v/>
      </c>
      <c r="AF1436">
        <f t="shared" si="148"/>
        <v>0</v>
      </c>
      <c r="AG1436" t="str">
        <f t="shared" si="149"/>
        <v/>
      </c>
      <c r="AH1436" t="str">
        <f t="shared" si="150"/>
        <v/>
      </c>
      <c r="AI1436">
        <f t="shared" si="151"/>
        <v>0</v>
      </c>
      <c r="AJ1436">
        <f t="shared" si="152"/>
        <v>0</v>
      </c>
      <c r="AK1436">
        <v>0</v>
      </c>
      <c r="AL1436" t="str">
        <f>IF(AA1436="","",IFERROR(IF(ISNUMBER('Procytrat DF 330'!D437),'Procytrat DF 330'!D437,IF(ISNUMBER(SEARCH("12",'Procytrat DF 330'!D437)),EDATE(AB1436,12),IF(ISNUMBER(SEARCH("6",'Procytrat DF 330'!D437)),EDATE(AB1436,6),IF(ISNUMBER(SEARCH("3",'Procytrat DF 330'!D437)),EDATE(AB1436,3),DATEVALUE('Procytrat DF 330'!D437))))),""))</f>
        <v/>
      </c>
      <c r="AM1436" t="str">
        <f t="shared" ca="1" si="153"/>
        <v/>
      </c>
    </row>
    <row r="1437" spans="27:39" x14ac:dyDescent="0.3">
      <c r="AA1437" t="str">
        <f>IF(COUNTA('Procytrat DF 330'!A438,'Procytrat DF 330'!B438,'Procytrat DF 330'!C438)&gt;0,"DF 330","")</f>
        <v/>
      </c>
      <c r="AB1437" t="str">
        <f>IFERROR(IF(ISNUMBER('Procytrat DF 330'!A438),'Procytrat DF 330'!A438,DATEVALUE('Procytrat DF 330'!A438)),"")</f>
        <v/>
      </c>
      <c r="AC1437" t="str">
        <f>IF(AA1437="","",'Procytrat DF 330'!B438)</f>
        <v/>
      </c>
      <c r="AD1437" t="str">
        <f>IF(AA1437="","",IFERROR(1*'Procytrat DF 330'!C438,IFERROR(_xludf.NUMBERVALUE('Procytrat DF 330'!C438,".",","),IFERROR(_xludf.NUMBERVALUE('Procytrat DF 330'!C438,",","."),0))))</f>
        <v/>
      </c>
      <c r="AE1437" t="str">
        <f>IF(AA1437="","",'Procytrat DF 330'!M438)</f>
        <v/>
      </c>
      <c r="AF1437">
        <f t="shared" si="148"/>
        <v>0</v>
      </c>
      <c r="AG1437" t="str">
        <f t="shared" si="149"/>
        <v/>
      </c>
      <c r="AH1437" t="str">
        <f t="shared" si="150"/>
        <v/>
      </c>
      <c r="AI1437">
        <f t="shared" si="151"/>
        <v>0</v>
      </c>
      <c r="AJ1437">
        <f t="shared" si="152"/>
        <v>0</v>
      </c>
      <c r="AK1437">
        <v>0</v>
      </c>
      <c r="AL1437" t="str">
        <f>IF(AA1437="","",IFERROR(IF(ISNUMBER('Procytrat DF 330'!D438),'Procytrat DF 330'!D438,IF(ISNUMBER(SEARCH("12",'Procytrat DF 330'!D438)),EDATE(AB1437,12),IF(ISNUMBER(SEARCH("6",'Procytrat DF 330'!D438)),EDATE(AB1437,6),IF(ISNUMBER(SEARCH("3",'Procytrat DF 330'!D438)),EDATE(AB1437,3),DATEVALUE('Procytrat DF 330'!D438))))),""))</f>
        <v/>
      </c>
      <c r="AM1437" t="str">
        <f t="shared" ca="1" si="153"/>
        <v/>
      </c>
    </row>
    <row r="1438" spans="27:39" x14ac:dyDescent="0.3">
      <c r="AA1438" t="str">
        <f>IF(COUNTA('Procytrat DF 330'!A439,'Procytrat DF 330'!B439,'Procytrat DF 330'!C439)&gt;0,"DF 330","")</f>
        <v/>
      </c>
      <c r="AB1438" t="str">
        <f>IFERROR(IF(ISNUMBER('Procytrat DF 330'!A439),'Procytrat DF 330'!A439,DATEVALUE('Procytrat DF 330'!A439)),"")</f>
        <v/>
      </c>
      <c r="AC1438" t="str">
        <f>IF(AA1438="","",'Procytrat DF 330'!B439)</f>
        <v/>
      </c>
      <c r="AD1438" t="str">
        <f>IF(AA1438="","",IFERROR(1*'Procytrat DF 330'!C439,IFERROR(_xludf.NUMBERVALUE('Procytrat DF 330'!C439,".",","),IFERROR(_xludf.NUMBERVALUE('Procytrat DF 330'!C439,",","."),0))))</f>
        <v/>
      </c>
      <c r="AE1438" t="str">
        <f>IF(AA1438="","",'Procytrat DF 330'!M439)</f>
        <v/>
      </c>
      <c r="AF1438">
        <f t="shared" si="148"/>
        <v>0</v>
      </c>
      <c r="AG1438" t="str">
        <f t="shared" si="149"/>
        <v/>
      </c>
      <c r="AH1438" t="str">
        <f t="shared" si="150"/>
        <v/>
      </c>
      <c r="AI1438">
        <f t="shared" si="151"/>
        <v>0</v>
      </c>
      <c r="AJ1438">
        <f t="shared" si="152"/>
        <v>0</v>
      </c>
      <c r="AK1438">
        <v>0</v>
      </c>
      <c r="AL1438" t="str">
        <f>IF(AA1438="","",IFERROR(IF(ISNUMBER('Procytrat DF 330'!D439),'Procytrat DF 330'!D439,IF(ISNUMBER(SEARCH("12",'Procytrat DF 330'!D439)),EDATE(AB1438,12),IF(ISNUMBER(SEARCH("6",'Procytrat DF 330'!D439)),EDATE(AB1438,6),IF(ISNUMBER(SEARCH("3",'Procytrat DF 330'!D439)),EDATE(AB1438,3),DATEVALUE('Procytrat DF 330'!D439))))),""))</f>
        <v/>
      </c>
      <c r="AM1438" t="str">
        <f t="shared" ca="1" si="153"/>
        <v/>
      </c>
    </row>
    <row r="1439" spans="27:39" x14ac:dyDescent="0.3">
      <c r="AA1439" t="str">
        <f>IF(COUNTA('Procytrat DF 330'!A440,'Procytrat DF 330'!B440,'Procytrat DF 330'!C440)&gt;0,"DF 330","")</f>
        <v/>
      </c>
      <c r="AB1439" t="str">
        <f>IFERROR(IF(ISNUMBER('Procytrat DF 330'!A440),'Procytrat DF 330'!A440,DATEVALUE('Procytrat DF 330'!A440)),"")</f>
        <v/>
      </c>
      <c r="AC1439" t="str">
        <f>IF(AA1439="","",'Procytrat DF 330'!B440)</f>
        <v/>
      </c>
      <c r="AD1439" t="str">
        <f>IF(AA1439="","",IFERROR(1*'Procytrat DF 330'!C440,IFERROR(_xludf.NUMBERVALUE('Procytrat DF 330'!C440,".",","),IFERROR(_xludf.NUMBERVALUE('Procytrat DF 330'!C440,",","."),0))))</f>
        <v/>
      </c>
      <c r="AE1439" t="str">
        <f>IF(AA1439="","",'Procytrat DF 330'!M440)</f>
        <v/>
      </c>
      <c r="AF1439">
        <f t="shared" si="148"/>
        <v>0</v>
      </c>
      <c r="AG1439" t="str">
        <f t="shared" si="149"/>
        <v/>
      </c>
      <c r="AH1439" t="str">
        <f t="shared" si="150"/>
        <v/>
      </c>
      <c r="AI1439">
        <f t="shared" si="151"/>
        <v>0</v>
      </c>
      <c r="AJ1439">
        <f t="shared" si="152"/>
        <v>0</v>
      </c>
      <c r="AK1439">
        <v>0</v>
      </c>
      <c r="AL1439" t="str">
        <f>IF(AA1439="","",IFERROR(IF(ISNUMBER('Procytrat DF 330'!D440),'Procytrat DF 330'!D440,IF(ISNUMBER(SEARCH("12",'Procytrat DF 330'!D440)),EDATE(AB1439,12),IF(ISNUMBER(SEARCH("6",'Procytrat DF 330'!D440)),EDATE(AB1439,6),IF(ISNUMBER(SEARCH("3",'Procytrat DF 330'!D440)),EDATE(AB1439,3),DATEVALUE('Procytrat DF 330'!D440))))),""))</f>
        <v/>
      </c>
      <c r="AM1439" t="str">
        <f t="shared" ca="1" si="153"/>
        <v/>
      </c>
    </row>
    <row r="1440" spans="27:39" x14ac:dyDescent="0.3">
      <c r="AA1440" t="str">
        <f>IF(COUNTA('Procytrat DF 330'!A441,'Procytrat DF 330'!B441,'Procytrat DF 330'!C441)&gt;0,"DF 330","")</f>
        <v/>
      </c>
      <c r="AB1440" t="str">
        <f>IFERROR(IF(ISNUMBER('Procytrat DF 330'!A441),'Procytrat DF 330'!A441,DATEVALUE('Procytrat DF 330'!A441)),"")</f>
        <v/>
      </c>
      <c r="AC1440" t="str">
        <f>IF(AA1440="","",'Procytrat DF 330'!B441)</f>
        <v/>
      </c>
      <c r="AD1440" t="str">
        <f>IF(AA1440="","",IFERROR(1*'Procytrat DF 330'!C441,IFERROR(_xludf.NUMBERVALUE('Procytrat DF 330'!C441,".",","),IFERROR(_xludf.NUMBERVALUE('Procytrat DF 330'!C441,",","."),0))))</f>
        <v/>
      </c>
      <c r="AE1440" t="str">
        <f>IF(AA1440="","",'Procytrat DF 330'!M441)</f>
        <v/>
      </c>
      <c r="AF1440">
        <f t="shared" si="148"/>
        <v>0</v>
      </c>
      <c r="AG1440" t="str">
        <f t="shared" si="149"/>
        <v/>
      </c>
      <c r="AH1440" t="str">
        <f t="shared" si="150"/>
        <v/>
      </c>
      <c r="AI1440">
        <f t="shared" si="151"/>
        <v>0</v>
      </c>
      <c r="AJ1440">
        <f t="shared" si="152"/>
        <v>0</v>
      </c>
      <c r="AK1440">
        <v>0</v>
      </c>
      <c r="AL1440" t="str">
        <f>IF(AA1440="","",IFERROR(IF(ISNUMBER('Procytrat DF 330'!D441),'Procytrat DF 330'!D441,IF(ISNUMBER(SEARCH("12",'Procytrat DF 330'!D441)),EDATE(AB1440,12),IF(ISNUMBER(SEARCH("6",'Procytrat DF 330'!D441)),EDATE(AB1440,6),IF(ISNUMBER(SEARCH("3",'Procytrat DF 330'!D441)),EDATE(AB1440,3),DATEVALUE('Procytrat DF 330'!D441))))),""))</f>
        <v/>
      </c>
      <c r="AM1440" t="str">
        <f t="shared" ca="1" si="153"/>
        <v/>
      </c>
    </row>
    <row r="1441" spans="27:39" x14ac:dyDescent="0.3">
      <c r="AA1441" t="str">
        <f>IF(COUNTA('Procytrat DF 330'!A442,'Procytrat DF 330'!B442,'Procytrat DF 330'!C442)&gt;0,"DF 330","")</f>
        <v/>
      </c>
      <c r="AB1441" t="str">
        <f>IFERROR(IF(ISNUMBER('Procytrat DF 330'!A442),'Procytrat DF 330'!A442,DATEVALUE('Procytrat DF 330'!A442)),"")</f>
        <v/>
      </c>
      <c r="AC1441" t="str">
        <f>IF(AA1441="","",'Procytrat DF 330'!B442)</f>
        <v/>
      </c>
      <c r="AD1441" t="str">
        <f>IF(AA1441="","",IFERROR(1*'Procytrat DF 330'!C442,IFERROR(_xludf.NUMBERVALUE('Procytrat DF 330'!C442,".",","),IFERROR(_xludf.NUMBERVALUE('Procytrat DF 330'!C442,",","."),0))))</f>
        <v/>
      </c>
      <c r="AE1441" t="str">
        <f>IF(AA1441="","",'Procytrat DF 330'!M442)</f>
        <v/>
      </c>
      <c r="AF1441">
        <f t="shared" si="148"/>
        <v>0</v>
      </c>
      <c r="AG1441" t="str">
        <f t="shared" si="149"/>
        <v/>
      </c>
      <c r="AH1441" t="str">
        <f t="shared" si="150"/>
        <v/>
      </c>
      <c r="AI1441">
        <f t="shared" si="151"/>
        <v>0</v>
      </c>
      <c r="AJ1441">
        <f t="shared" si="152"/>
        <v>0</v>
      </c>
      <c r="AK1441">
        <v>0</v>
      </c>
      <c r="AL1441" t="str">
        <f>IF(AA1441="","",IFERROR(IF(ISNUMBER('Procytrat DF 330'!D442),'Procytrat DF 330'!D442,IF(ISNUMBER(SEARCH("12",'Procytrat DF 330'!D442)),EDATE(AB1441,12),IF(ISNUMBER(SEARCH("6",'Procytrat DF 330'!D442)),EDATE(AB1441,6),IF(ISNUMBER(SEARCH("3",'Procytrat DF 330'!D442)),EDATE(AB1441,3),DATEVALUE('Procytrat DF 330'!D442))))),""))</f>
        <v/>
      </c>
      <c r="AM1441" t="str">
        <f t="shared" ca="1" si="153"/>
        <v/>
      </c>
    </row>
    <row r="1442" spans="27:39" x14ac:dyDescent="0.3">
      <c r="AA1442" t="str">
        <f>IF(COUNTA('Procytrat DF 330'!A443,'Procytrat DF 330'!B443,'Procytrat DF 330'!C443)&gt;0,"DF 330","")</f>
        <v/>
      </c>
      <c r="AB1442" t="str">
        <f>IFERROR(IF(ISNUMBER('Procytrat DF 330'!A443),'Procytrat DF 330'!A443,DATEVALUE('Procytrat DF 330'!A443)),"")</f>
        <v/>
      </c>
      <c r="AC1442" t="str">
        <f>IF(AA1442="","",'Procytrat DF 330'!B443)</f>
        <v/>
      </c>
      <c r="AD1442" t="str">
        <f>IF(AA1442="","",IFERROR(1*'Procytrat DF 330'!C443,IFERROR(_xludf.NUMBERVALUE('Procytrat DF 330'!C443,".",","),IFERROR(_xludf.NUMBERVALUE('Procytrat DF 330'!C443,",","."),0))))</f>
        <v/>
      </c>
      <c r="AE1442" t="str">
        <f>IF(AA1442="","",'Procytrat DF 330'!M443)</f>
        <v/>
      </c>
      <c r="AF1442">
        <f t="shared" si="148"/>
        <v>0</v>
      </c>
      <c r="AG1442" t="str">
        <f t="shared" si="149"/>
        <v/>
      </c>
      <c r="AH1442" t="str">
        <f t="shared" si="150"/>
        <v/>
      </c>
      <c r="AI1442">
        <f t="shared" si="151"/>
        <v>0</v>
      </c>
      <c r="AJ1442">
        <f t="shared" si="152"/>
        <v>0</v>
      </c>
      <c r="AK1442">
        <v>0</v>
      </c>
      <c r="AL1442" t="str">
        <f>IF(AA1442="","",IFERROR(IF(ISNUMBER('Procytrat DF 330'!D443),'Procytrat DF 330'!D443,IF(ISNUMBER(SEARCH("12",'Procytrat DF 330'!D443)),EDATE(AB1442,12),IF(ISNUMBER(SEARCH("6",'Procytrat DF 330'!D443)),EDATE(AB1442,6),IF(ISNUMBER(SEARCH("3",'Procytrat DF 330'!D443)),EDATE(AB1442,3),DATEVALUE('Procytrat DF 330'!D443))))),""))</f>
        <v/>
      </c>
      <c r="AM1442" t="str">
        <f t="shared" ca="1" si="153"/>
        <v/>
      </c>
    </row>
    <row r="1443" spans="27:39" x14ac:dyDescent="0.3">
      <c r="AA1443" t="str">
        <f>IF(COUNTA('Procytrat DF 330'!A444,'Procytrat DF 330'!B444,'Procytrat DF 330'!C444)&gt;0,"DF 330","")</f>
        <v/>
      </c>
      <c r="AB1443" t="str">
        <f>IFERROR(IF(ISNUMBER('Procytrat DF 330'!A444),'Procytrat DF 330'!A444,DATEVALUE('Procytrat DF 330'!A444)),"")</f>
        <v/>
      </c>
      <c r="AC1443" t="str">
        <f>IF(AA1443="","",'Procytrat DF 330'!B444)</f>
        <v/>
      </c>
      <c r="AD1443" t="str">
        <f>IF(AA1443="","",IFERROR(1*'Procytrat DF 330'!C444,IFERROR(_xludf.NUMBERVALUE('Procytrat DF 330'!C444,".",","),IFERROR(_xludf.NUMBERVALUE('Procytrat DF 330'!C444,",","."),0))))</f>
        <v/>
      </c>
      <c r="AE1443" t="str">
        <f>IF(AA1443="","",'Procytrat DF 330'!M444)</f>
        <v/>
      </c>
      <c r="AF1443">
        <f t="shared" si="148"/>
        <v>0</v>
      </c>
      <c r="AG1443" t="str">
        <f t="shared" si="149"/>
        <v/>
      </c>
      <c r="AH1443" t="str">
        <f t="shared" si="150"/>
        <v/>
      </c>
      <c r="AI1443">
        <f t="shared" si="151"/>
        <v>0</v>
      </c>
      <c r="AJ1443">
        <f t="shared" si="152"/>
        <v>0</v>
      </c>
      <c r="AK1443">
        <v>0</v>
      </c>
      <c r="AL1443" t="str">
        <f>IF(AA1443="","",IFERROR(IF(ISNUMBER('Procytrat DF 330'!D444),'Procytrat DF 330'!D444,IF(ISNUMBER(SEARCH("12",'Procytrat DF 330'!D444)),EDATE(AB1443,12),IF(ISNUMBER(SEARCH("6",'Procytrat DF 330'!D444)),EDATE(AB1443,6),IF(ISNUMBER(SEARCH("3",'Procytrat DF 330'!D444)),EDATE(AB1443,3),DATEVALUE('Procytrat DF 330'!D444))))),""))</f>
        <v/>
      </c>
      <c r="AM1443" t="str">
        <f t="shared" ca="1" si="153"/>
        <v/>
      </c>
    </row>
    <row r="1444" spans="27:39" x14ac:dyDescent="0.3">
      <c r="AA1444" t="str">
        <f>IF(COUNTA('Procytrat DF 330'!A445,'Procytrat DF 330'!B445,'Procytrat DF 330'!C445)&gt;0,"DF 330","")</f>
        <v/>
      </c>
      <c r="AB1444" t="str">
        <f>IFERROR(IF(ISNUMBER('Procytrat DF 330'!A445),'Procytrat DF 330'!A445,DATEVALUE('Procytrat DF 330'!A445)),"")</f>
        <v/>
      </c>
      <c r="AC1444" t="str">
        <f>IF(AA1444="","",'Procytrat DF 330'!B445)</f>
        <v/>
      </c>
      <c r="AD1444" t="str">
        <f>IF(AA1444="","",IFERROR(1*'Procytrat DF 330'!C445,IFERROR(_xludf.NUMBERVALUE('Procytrat DF 330'!C445,".",","),IFERROR(_xludf.NUMBERVALUE('Procytrat DF 330'!C445,",","."),0))))</f>
        <v/>
      </c>
      <c r="AE1444" t="str">
        <f>IF(AA1444="","",'Procytrat DF 330'!M445)</f>
        <v/>
      </c>
      <c r="AF1444">
        <f t="shared" si="148"/>
        <v>0</v>
      </c>
      <c r="AG1444" t="str">
        <f t="shared" si="149"/>
        <v/>
      </c>
      <c r="AH1444" t="str">
        <f t="shared" si="150"/>
        <v/>
      </c>
      <c r="AI1444">
        <f t="shared" si="151"/>
        <v>0</v>
      </c>
      <c r="AJ1444">
        <f t="shared" si="152"/>
        <v>0</v>
      </c>
      <c r="AK1444">
        <v>0</v>
      </c>
      <c r="AL1444" t="str">
        <f>IF(AA1444="","",IFERROR(IF(ISNUMBER('Procytrat DF 330'!D445),'Procytrat DF 330'!D445,IF(ISNUMBER(SEARCH("12",'Procytrat DF 330'!D445)),EDATE(AB1444,12),IF(ISNUMBER(SEARCH("6",'Procytrat DF 330'!D445)),EDATE(AB1444,6),IF(ISNUMBER(SEARCH("3",'Procytrat DF 330'!D445)),EDATE(AB1444,3),DATEVALUE('Procytrat DF 330'!D445))))),""))</f>
        <v/>
      </c>
      <c r="AM1444" t="str">
        <f t="shared" ca="1" si="153"/>
        <v/>
      </c>
    </row>
    <row r="1445" spans="27:39" x14ac:dyDescent="0.3">
      <c r="AA1445" t="str">
        <f>IF(COUNTA('Procytrat DF 330'!A446,'Procytrat DF 330'!B446,'Procytrat DF 330'!C446)&gt;0,"DF 330","")</f>
        <v/>
      </c>
      <c r="AB1445" t="str">
        <f>IFERROR(IF(ISNUMBER('Procytrat DF 330'!A446),'Procytrat DF 330'!A446,DATEVALUE('Procytrat DF 330'!A446)),"")</f>
        <v/>
      </c>
      <c r="AC1445" t="str">
        <f>IF(AA1445="","",'Procytrat DF 330'!B446)</f>
        <v/>
      </c>
      <c r="AD1445" t="str">
        <f>IF(AA1445="","",IFERROR(1*'Procytrat DF 330'!C446,IFERROR(_xludf.NUMBERVALUE('Procytrat DF 330'!C446,".",","),IFERROR(_xludf.NUMBERVALUE('Procytrat DF 330'!C446,",","."),0))))</f>
        <v/>
      </c>
      <c r="AE1445" t="str">
        <f>IF(AA1445="","",'Procytrat DF 330'!M446)</f>
        <v/>
      </c>
      <c r="AF1445">
        <f t="shared" si="148"/>
        <v>0</v>
      </c>
      <c r="AG1445" t="str">
        <f t="shared" si="149"/>
        <v/>
      </c>
      <c r="AH1445" t="str">
        <f t="shared" si="150"/>
        <v/>
      </c>
      <c r="AI1445">
        <f t="shared" si="151"/>
        <v>0</v>
      </c>
      <c r="AJ1445">
        <f t="shared" si="152"/>
        <v>0</v>
      </c>
      <c r="AK1445">
        <v>0</v>
      </c>
      <c r="AL1445" t="str">
        <f>IF(AA1445="","",IFERROR(IF(ISNUMBER('Procytrat DF 330'!D446),'Procytrat DF 330'!D446,IF(ISNUMBER(SEARCH("12",'Procytrat DF 330'!D446)),EDATE(AB1445,12),IF(ISNUMBER(SEARCH("6",'Procytrat DF 330'!D446)),EDATE(AB1445,6),IF(ISNUMBER(SEARCH("3",'Procytrat DF 330'!D446)),EDATE(AB1445,3),DATEVALUE('Procytrat DF 330'!D446))))),""))</f>
        <v/>
      </c>
      <c r="AM1445" t="str">
        <f t="shared" ca="1" si="153"/>
        <v/>
      </c>
    </row>
    <row r="1446" spans="27:39" x14ac:dyDescent="0.3">
      <c r="AA1446" t="str">
        <f>IF(COUNTA('Procytrat DF 330'!A447,'Procytrat DF 330'!B447,'Procytrat DF 330'!C447)&gt;0,"DF 330","")</f>
        <v/>
      </c>
      <c r="AB1446" t="str">
        <f>IFERROR(IF(ISNUMBER('Procytrat DF 330'!A447),'Procytrat DF 330'!A447,DATEVALUE('Procytrat DF 330'!A447)),"")</f>
        <v/>
      </c>
      <c r="AC1446" t="str">
        <f>IF(AA1446="","",'Procytrat DF 330'!B447)</f>
        <v/>
      </c>
      <c r="AD1446" t="str">
        <f>IF(AA1446="","",IFERROR(1*'Procytrat DF 330'!C447,IFERROR(_xludf.NUMBERVALUE('Procytrat DF 330'!C447,".",","),IFERROR(_xludf.NUMBERVALUE('Procytrat DF 330'!C447,",","."),0))))</f>
        <v/>
      </c>
      <c r="AE1446" t="str">
        <f>IF(AA1446="","",'Procytrat DF 330'!M447)</f>
        <v/>
      </c>
      <c r="AF1446">
        <f t="shared" si="148"/>
        <v>0</v>
      </c>
      <c r="AG1446" t="str">
        <f t="shared" si="149"/>
        <v/>
      </c>
      <c r="AH1446" t="str">
        <f t="shared" si="150"/>
        <v/>
      </c>
      <c r="AI1446">
        <f t="shared" si="151"/>
        <v>0</v>
      </c>
      <c r="AJ1446">
        <f t="shared" si="152"/>
        <v>0</v>
      </c>
      <c r="AK1446">
        <v>0</v>
      </c>
      <c r="AL1446" t="str">
        <f>IF(AA1446="","",IFERROR(IF(ISNUMBER('Procytrat DF 330'!D447),'Procytrat DF 330'!D447,IF(ISNUMBER(SEARCH("12",'Procytrat DF 330'!D447)),EDATE(AB1446,12),IF(ISNUMBER(SEARCH("6",'Procytrat DF 330'!D447)),EDATE(AB1446,6),IF(ISNUMBER(SEARCH("3",'Procytrat DF 330'!D447)),EDATE(AB1446,3),DATEVALUE('Procytrat DF 330'!D447))))),""))</f>
        <v/>
      </c>
      <c r="AM1446" t="str">
        <f t="shared" ca="1" si="153"/>
        <v/>
      </c>
    </row>
    <row r="1447" spans="27:39" x14ac:dyDescent="0.3">
      <c r="AA1447" t="str">
        <f>IF(COUNTA('Procytrat DF 330'!A448,'Procytrat DF 330'!B448,'Procytrat DF 330'!C448)&gt;0,"DF 330","")</f>
        <v/>
      </c>
      <c r="AB1447" t="str">
        <f>IFERROR(IF(ISNUMBER('Procytrat DF 330'!A448),'Procytrat DF 330'!A448,DATEVALUE('Procytrat DF 330'!A448)),"")</f>
        <v/>
      </c>
      <c r="AC1447" t="str">
        <f>IF(AA1447="","",'Procytrat DF 330'!B448)</f>
        <v/>
      </c>
      <c r="AD1447" t="str">
        <f>IF(AA1447="","",IFERROR(1*'Procytrat DF 330'!C448,IFERROR(_xludf.NUMBERVALUE('Procytrat DF 330'!C448,".",","),IFERROR(_xludf.NUMBERVALUE('Procytrat DF 330'!C448,",","."),0))))</f>
        <v/>
      </c>
      <c r="AE1447" t="str">
        <f>IF(AA1447="","",'Procytrat DF 330'!M448)</f>
        <v/>
      </c>
      <c r="AF1447">
        <f t="shared" si="148"/>
        <v>0</v>
      </c>
      <c r="AG1447" t="str">
        <f t="shared" si="149"/>
        <v/>
      </c>
      <c r="AH1447" t="str">
        <f t="shared" si="150"/>
        <v/>
      </c>
      <c r="AI1447">
        <f t="shared" si="151"/>
        <v>0</v>
      </c>
      <c r="AJ1447">
        <f t="shared" si="152"/>
        <v>0</v>
      </c>
      <c r="AK1447">
        <v>0</v>
      </c>
      <c r="AL1447" t="str">
        <f>IF(AA1447="","",IFERROR(IF(ISNUMBER('Procytrat DF 330'!D448),'Procytrat DF 330'!D448,IF(ISNUMBER(SEARCH("12",'Procytrat DF 330'!D448)),EDATE(AB1447,12),IF(ISNUMBER(SEARCH("6",'Procytrat DF 330'!D448)),EDATE(AB1447,6),IF(ISNUMBER(SEARCH("3",'Procytrat DF 330'!D448)),EDATE(AB1447,3),DATEVALUE('Procytrat DF 330'!D448))))),""))</f>
        <v/>
      </c>
      <c r="AM1447" t="str">
        <f t="shared" ca="1" si="153"/>
        <v/>
      </c>
    </row>
    <row r="1448" spans="27:39" x14ac:dyDescent="0.3">
      <c r="AA1448" t="str">
        <f>IF(COUNTA('Procytrat DF 330'!A449,'Procytrat DF 330'!B449,'Procytrat DF 330'!C449)&gt;0,"DF 330","")</f>
        <v/>
      </c>
      <c r="AB1448" t="str">
        <f>IFERROR(IF(ISNUMBER('Procytrat DF 330'!A449),'Procytrat DF 330'!A449,DATEVALUE('Procytrat DF 330'!A449)),"")</f>
        <v/>
      </c>
      <c r="AC1448" t="str">
        <f>IF(AA1448="","",'Procytrat DF 330'!B449)</f>
        <v/>
      </c>
      <c r="AD1448" t="str">
        <f>IF(AA1448="","",IFERROR(1*'Procytrat DF 330'!C449,IFERROR(_xludf.NUMBERVALUE('Procytrat DF 330'!C449,".",","),IFERROR(_xludf.NUMBERVALUE('Procytrat DF 330'!C449,",","."),0))))</f>
        <v/>
      </c>
      <c r="AE1448" t="str">
        <f>IF(AA1448="","",'Procytrat DF 330'!M449)</f>
        <v/>
      </c>
      <c r="AF1448">
        <f t="shared" si="148"/>
        <v>0</v>
      </c>
      <c r="AG1448" t="str">
        <f t="shared" si="149"/>
        <v/>
      </c>
      <c r="AH1448" t="str">
        <f t="shared" si="150"/>
        <v/>
      </c>
      <c r="AI1448">
        <f t="shared" si="151"/>
        <v>0</v>
      </c>
      <c r="AJ1448">
        <f t="shared" si="152"/>
        <v>0</v>
      </c>
      <c r="AK1448">
        <v>0</v>
      </c>
      <c r="AL1448" t="str">
        <f>IF(AA1448="","",IFERROR(IF(ISNUMBER('Procytrat DF 330'!D449),'Procytrat DF 330'!D449,IF(ISNUMBER(SEARCH("12",'Procytrat DF 330'!D449)),EDATE(AB1448,12),IF(ISNUMBER(SEARCH("6",'Procytrat DF 330'!D449)),EDATE(AB1448,6),IF(ISNUMBER(SEARCH("3",'Procytrat DF 330'!D449)),EDATE(AB1448,3),DATEVALUE('Procytrat DF 330'!D449))))),""))</f>
        <v/>
      </c>
      <c r="AM1448" t="str">
        <f t="shared" ca="1" si="153"/>
        <v/>
      </c>
    </row>
    <row r="1449" spans="27:39" x14ac:dyDescent="0.3">
      <c r="AA1449" t="str">
        <f>IF(COUNTA('Procytrat DF 330'!A450,'Procytrat DF 330'!B450,'Procytrat DF 330'!C450)&gt;0,"DF 330","")</f>
        <v/>
      </c>
      <c r="AB1449" t="str">
        <f>IFERROR(IF(ISNUMBER('Procytrat DF 330'!A450),'Procytrat DF 330'!A450,DATEVALUE('Procytrat DF 330'!A450)),"")</f>
        <v/>
      </c>
      <c r="AC1449" t="str">
        <f>IF(AA1449="","",'Procytrat DF 330'!B450)</f>
        <v/>
      </c>
      <c r="AD1449" t="str">
        <f>IF(AA1449="","",IFERROR(1*'Procytrat DF 330'!C450,IFERROR(_xludf.NUMBERVALUE('Procytrat DF 330'!C450,".",","),IFERROR(_xludf.NUMBERVALUE('Procytrat DF 330'!C450,",","."),0))))</f>
        <v/>
      </c>
      <c r="AE1449" t="str">
        <f>IF(AA1449="","",'Procytrat DF 330'!M450)</f>
        <v/>
      </c>
      <c r="AF1449">
        <f t="shared" si="148"/>
        <v>0</v>
      </c>
      <c r="AG1449" t="str">
        <f t="shared" si="149"/>
        <v/>
      </c>
      <c r="AH1449" t="str">
        <f t="shared" si="150"/>
        <v/>
      </c>
      <c r="AI1449">
        <f t="shared" si="151"/>
        <v>0</v>
      </c>
      <c r="AJ1449">
        <f t="shared" si="152"/>
        <v>0</v>
      </c>
      <c r="AK1449">
        <v>0</v>
      </c>
      <c r="AL1449" t="str">
        <f>IF(AA1449="","",IFERROR(IF(ISNUMBER('Procytrat DF 330'!D450),'Procytrat DF 330'!D450,IF(ISNUMBER(SEARCH("12",'Procytrat DF 330'!D450)),EDATE(AB1449,12),IF(ISNUMBER(SEARCH("6",'Procytrat DF 330'!D450)),EDATE(AB1449,6),IF(ISNUMBER(SEARCH("3",'Procytrat DF 330'!D450)),EDATE(AB1449,3),DATEVALUE('Procytrat DF 330'!D450))))),""))</f>
        <v/>
      </c>
      <c r="AM1449" t="str">
        <f t="shared" ca="1" si="153"/>
        <v/>
      </c>
    </row>
    <row r="1450" spans="27:39" x14ac:dyDescent="0.3">
      <c r="AA1450" t="str">
        <f>IF(COUNTA('Procytrat DF 330'!A451,'Procytrat DF 330'!B451,'Procytrat DF 330'!C451)&gt;0,"DF 330","")</f>
        <v/>
      </c>
      <c r="AB1450" t="str">
        <f>IFERROR(IF(ISNUMBER('Procytrat DF 330'!A451),'Procytrat DF 330'!A451,DATEVALUE('Procytrat DF 330'!A451)),"")</f>
        <v/>
      </c>
      <c r="AC1450" t="str">
        <f>IF(AA1450="","",'Procytrat DF 330'!B451)</f>
        <v/>
      </c>
      <c r="AD1450" t="str">
        <f>IF(AA1450="","",IFERROR(1*'Procytrat DF 330'!C451,IFERROR(_xludf.NUMBERVALUE('Procytrat DF 330'!C451,".",","),IFERROR(_xludf.NUMBERVALUE('Procytrat DF 330'!C451,",","."),0))))</f>
        <v/>
      </c>
      <c r="AE1450" t="str">
        <f>IF(AA1450="","",'Procytrat DF 330'!M451)</f>
        <v/>
      </c>
      <c r="AF1450">
        <f t="shared" si="148"/>
        <v>0</v>
      </c>
      <c r="AG1450" t="str">
        <f t="shared" si="149"/>
        <v/>
      </c>
      <c r="AH1450" t="str">
        <f t="shared" si="150"/>
        <v/>
      </c>
      <c r="AI1450">
        <f t="shared" si="151"/>
        <v>0</v>
      </c>
      <c r="AJ1450">
        <f t="shared" si="152"/>
        <v>0</v>
      </c>
      <c r="AK1450">
        <v>0</v>
      </c>
      <c r="AL1450" t="str">
        <f>IF(AA1450="","",IFERROR(IF(ISNUMBER('Procytrat DF 330'!D451),'Procytrat DF 330'!D451,IF(ISNUMBER(SEARCH("12",'Procytrat DF 330'!D451)),EDATE(AB1450,12),IF(ISNUMBER(SEARCH("6",'Procytrat DF 330'!D451)),EDATE(AB1450,6),IF(ISNUMBER(SEARCH("3",'Procytrat DF 330'!D451)),EDATE(AB1450,3),DATEVALUE('Procytrat DF 330'!D451))))),""))</f>
        <v/>
      </c>
      <c r="AM1450" t="str">
        <f t="shared" ca="1" si="153"/>
        <v/>
      </c>
    </row>
    <row r="1451" spans="27:39" x14ac:dyDescent="0.3">
      <c r="AA1451" t="str">
        <f>IF(COUNTA('Procytrat DF 330'!A452,'Procytrat DF 330'!B452,'Procytrat DF 330'!C452)&gt;0,"DF 330","")</f>
        <v/>
      </c>
      <c r="AB1451" t="str">
        <f>IFERROR(IF(ISNUMBER('Procytrat DF 330'!A452),'Procytrat DF 330'!A452,DATEVALUE('Procytrat DF 330'!A452)),"")</f>
        <v/>
      </c>
      <c r="AC1451" t="str">
        <f>IF(AA1451="","",'Procytrat DF 330'!B452)</f>
        <v/>
      </c>
      <c r="AD1451" t="str">
        <f>IF(AA1451="","",IFERROR(1*'Procytrat DF 330'!C452,IFERROR(_xludf.NUMBERVALUE('Procytrat DF 330'!C452,".",","),IFERROR(_xludf.NUMBERVALUE('Procytrat DF 330'!C452,",","."),0))))</f>
        <v/>
      </c>
      <c r="AE1451" t="str">
        <f>IF(AA1451="","",'Procytrat DF 330'!M452)</f>
        <v/>
      </c>
      <c r="AF1451">
        <f t="shared" si="148"/>
        <v>0</v>
      </c>
      <c r="AG1451" t="str">
        <f t="shared" si="149"/>
        <v/>
      </c>
      <c r="AH1451" t="str">
        <f t="shared" si="150"/>
        <v/>
      </c>
      <c r="AI1451">
        <f t="shared" si="151"/>
        <v>0</v>
      </c>
      <c r="AJ1451">
        <f t="shared" si="152"/>
        <v>0</v>
      </c>
      <c r="AK1451">
        <v>0</v>
      </c>
      <c r="AL1451" t="str">
        <f>IF(AA1451="","",IFERROR(IF(ISNUMBER('Procytrat DF 330'!D452),'Procytrat DF 330'!D452,IF(ISNUMBER(SEARCH("12",'Procytrat DF 330'!D452)),EDATE(AB1451,12),IF(ISNUMBER(SEARCH("6",'Procytrat DF 330'!D452)),EDATE(AB1451,6),IF(ISNUMBER(SEARCH("3",'Procytrat DF 330'!D452)),EDATE(AB1451,3),DATEVALUE('Procytrat DF 330'!D452))))),""))</f>
        <v/>
      </c>
      <c r="AM1451" t="str">
        <f t="shared" ca="1" si="153"/>
        <v/>
      </c>
    </row>
    <row r="1452" spans="27:39" x14ac:dyDescent="0.3">
      <c r="AA1452" t="str">
        <f>IF(COUNTA('Procytrat DF 330'!A453,'Procytrat DF 330'!B453,'Procytrat DF 330'!C453)&gt;0,"DF 330","")</f>
        <v/>
      </c>
      <c r="AB1452" t="str">
        <f>IFERROR(IF(ISNUMBER('Procytrat DF 330'!A453),'Procytrat DF 330'!A453,DATEVALUE('Procytrat DF 330'!A453)),"")</f>
        <v/>
      </c>
      <c r="AC1452" t="str">
        <f>IF(AA1452="","",'Procytrat DF 330'!B453)</f>
        <v/>
      </c>
      <c r="AD1452" t="str">
        <f>IF(AA1452="","",IFERROR(1*'Procytrat DF 330'!C453,IFERROR(_xludf.NUMBERVALUE('Procytrat DF 330'!C453,".",","),IFERROR(_xludf.NUMBERVALUE('Procytrat DF 330'!C453,",","."),0))))</f>
        <v/>
      </c>
      <c r="AE1452" t="str">
        <f>IF(AA1452="","",'Procytrat DF 330'!M453)</f>
        <v/>
      </c>
      <c r="AF1452">
        <f t="shared" si="148"/>
        <v>0</v>
      </c>
      <c r="AG1452" t="str">
        <f t="shared" si="149"/>
        <v/>
      </c>
      <c r="AH1452" t="str">
        <f t="shared" si="150"/>
        <v/>
      </c>
      <c r="AI1452">
        <f t="shared" si="151"/>
        <v>0</v>
      </c>
      <c r="AJ1452">
        <f t="shared" si="152"/>
        <v>0</v>
      </c>
      <c r="AK1452">
        <v>0</v>
      </c>
      <c r="AL1452" t="str">
        <f>IF(AA1452="","",IFERROR(IF(ISNUMBER('Procytrat DF 330'!D453),'Procytrat DF 330'!D453,IF(ISNUMBER(SEARCH("12",'Procytrat DF 330'!D453)),EDATE(AB1452,12),IF(ISNUMBER(SEARCH("6",'Procytrat DF 330'!D453)),EDATE(AB1452,6),IF(ISNUMBER(SEARCH("3",'Procytrat DF 330'!D453)),EDATE(AB1452,3),DATEVALUE('Procytrat DF 330'!D453))))),""))</f>
        <v/>
      </c>
      <c r="AM1452" t="str">
        <f t="shared" ca="1" si="153"/>
        <v/>
      </c>
    </row>
    <row r="1453" spans="27:39" x14ac:dyDescent="0.3">
      <c r="AA1453" t="str">
        <f>IF(COUNTA('Procytrat DF 330'!A454,'Procytrat DF 330'!B454,'Procytrat DF 330'!C454)&gt;0,"DF 330","")</f>
        <v/>
      </c>
      <c r="AB1453" t="str">
        <f>IFERROR(IF(ISNUMBER('Procytrat DF 330'!A454),'Procytrat DF 330'!A454,DATEVALUE('Procytrat DF 330'!A454)),"")</f>
        <v/>
      </c>
      <c r="AC1453" t="str">
        <f>IF(AA1453="","",'Procytrat DF 330'!B454)</f>
        <v/>
      </c>
      <c r="AD1453" t="str">
        <f>IF(AA1453="","",IFERROR(1*'Procytrat DF 330'!C454,IFERROR(_xludf.NUMBERVALUE('Procytrat DF 330'!C454,".",","),IFERROR(_xludf.NUMBERVALUE('Procytrat DF 330'!C454,",","."),0))))</f>
        <v/>
      </c>
      <c r="AE1453" t="str">
        <f>IF(AA1453="","",'Procytrat DF 330'!M454)</f>
        <v/>
      </c>
      <c r="AF1453">
        <f t="shared" si="148"/>
        <v>0</v>
      </c>
      <c r="AG1453" t="str">
        <f t="shared" si="149"/>
        <v/>
      </c>
      <c r="AH1453" t="str">
        <f t="shared" si="150"/>
        <v/>
      </c>
      <c r="AI1453">
        <f t="shared" si="151"/>
        <v>0</v>
      </c>
      <c r="AJ1453">
        <f t="shared" si="152"/>
        <v>0</v>
      </c>
      <c r="AK1453">
        <v>0</v>
      </c>
      <c r="AL1453" t="str">
        <f>IF(AA1453="","",IFERROR(IF(ISNUMBER('Procytrat DF 330'!D454),'Procytrat DF 330'!D454,IF(ISNUMBER(SEARCH("12",'Procytrat DF 330'!D454)),EDATE(AB1453,12),IF(ISNUMBER(SEARCH("6",'Procytrat DF 330'!D454)),EDATE(AB1453,6),IF(ISNUMBER(SEARCH("3",'Procytrat DF 330'!D454)),EDATE(AB1453,3),DATEVALUE('Procytrat DF 330'!D454))))),""))</f>
        <v/>
      </c>
      <c r="AM1453" t="str">
        <f t="shared" ca="1" si="153"/>
        <v/>
      </c>
    </row>
    <row r="1454" spans="27:39" x14ac:dyDescent="0.3">
      <c r="AA1454" t="str">
        <f>IF(COUNTA('Procytrat DF 330'!A455,'Procytrat DF 330'!B455,'Procytrat DF 330'!C455)&gt;0,"DF 330","")</f>
        <v/>
      </c>
      <c r="AB1454" t="str">
        <f>IFERROR(IF(ISNUMBER('Procytrat DF 330'!A455),'Procytrat DF 330'!A455,DATEVALUE('Procytrat DF 330'!A455)),"")</f>
        <v/>
      </c>
      <c r="AC1454" t="str">
        <f>IF(AA1454="","",'Procytrat DF 330'!B455)</f>
        <v/>
      </c>
      <c r="AD1454" t="str">
        <f>IF(AA1454="","",IFERROR(1*'Procytrat DF 330'!C455,IFERROR(_xludf.NUMBERVALUE('Procytrat DF 330'!C455,".",","),IFERROR(_xludf.NUMBERVALUE('Procytrat DF 330'!C455,",","."),0))))</f>
        <v/>
      </c>
      <c r="AE1454" t="str">
        <f>IF(AA1454="","",'Procytrat DF 330'!M455)</f>
        <v/>
      </c>
      <c r="AF1454">
        <f t="shared" si="148"/>
        <v>0</v>
      </c>
      <c r="AG1454" t="str">
        <f t="shared" si="149"/>
        <v/>
      </c>
      <c r="AH1454" t="str">
        <f t="shared" si="150"/>
        <v/>
      </c>
      <c r="AI1454">
        <f t="shared" si="151"/>
        <v>0</v>
      </c>
      <c r="AJ1454">
        <f t="shared" si="152"/>
        <v>0</v>
      </c>
      <c r="AK1454">
        <v>0</v>
      </c>
      <c r="AL1454" t="str">
        <f>IF(AA1454="","",IFERROR(IF(ISNUMBER('Procytrat DF 330'!D455),'Procytrat DF 330'!D455,IF(ISNUMBER(SEARCH("12",'Procytrat DF 330'!D455)),EDATE(AB1454,12),IF(ISNUMBER(SEARCH("6",'Procytrat DF 330'!D455)),EDATE(AB1454,6),IF(ISNUMBER(SEARCH("3",'Procytrat DF 330'!D455)),EDATE(AB1454,3),DATEVALUE('Procytrat DF 330'!D455))))),""))</f>
        <v/>
      </c>
      <c r="AM1454" t="str">
        <f t="shared" ca="1" si="153"/>
        <v/>
      </c>
    </row>
    <row r="1455" spans="27:39" x14ac:dyDescent="0.3">
      <c r="AA1455" t="str">
        <f>IF(COUNTA('Procytrat DF 330'!A456,'Procytrat DF 330'!B456,'Procytrat DF 330'!C456)&gt;0,"DF 330","")</f>
        <v/>
      </c>
      <c r="AB1455" t="str">
        <f>IFERROR(IF(ISNUMBER('Procytrat DF 330'!A456),'Procytrat DF 330'!A456,DATEVALUE('Procytrat DF 330'!A456)),"")</f>
        <v/>
      </c>
      <c r="AC1455" t="str">
        <f>IF(AA1455="","",'Procytrat DF 330'!B456)</f>
        <v/>
      </c>
      <c r="AD1455" t="str">
        <f>IF(AA1455="","",IFERROR(1*'Procytrat DF 330'!C456,IFERROR(_xludf.NUMBERVALUE('Procytrat DF 330'!C456,".",","),IFERROR(_xludf.NUMBERVALUE('Procytrat DF 330'!C456,",","."),0))))</f>
        <v/>
      </c>
      <c r="AE1455" t="str">
        <f>IF(AA1455="","",'Procytrat DF 330'!M456)</f>
        <v/>
      </c>
      <c r="AF1455">
        <f t="shared" si="148"/>
        <v>0</v>
      </c>
      <c r="AG1455" t="str">
        <f t="shared" si="149"/>
        <v/>
      </c>
      <c r="AH1455" t="str">
        <f t="shared" si="150"/>
        <v/>
      </c>
      <c r="AI1455">
        <f t="shared" si="151"/>
        <v>0</v>
      </c>
      <c r="AJ1455">
        <f t="shared" si="152"/>
        <v>0</v>
      </c>
      <c r="AK1455">
        <v>0</v>
      </c>
      <c r="AL1455" t="str">
        <f>IF(AA1455="","",IFERROR(IF(ISNUMBER('Procytrat DF 330'!D456),'Procytrat DF 330'!D456,IF(ISNUMBER(SEARCH("12",'Procytrat DF 330'!D456)),EDATE(AB1455,12),IF(ISNUMBER(SEARCH("6",'Procytrat DF 330'!D456)),EDATE(AB1455,6),IF(ISNUMBER(SEARCH("3",'Procytrat DF 330'!D456)),EDATE(AB1455,3),DATEVALUE('Procytrat DF 330'!D456))))),""))</f>
        <v/>
      </c>
      <c r="AM1455" t="str">
        <f t="shared" ca="1" si="153"/>
        <v/>
      </c>
    </row>
    <row r="1456" spans="27:39" x14ac:dyDescent="0.3">
      <c r="AA1456" t="str">
        <f>IF(COUNTA('Procytrat DF 330'!A457,'Procytrat DF 330'!B457,'Procytrat DF 330'!C457)&gt;0,"DF 330","")</f>
        <v/>
      </c>
      <c r="AB1456" t="str">
        <f>IFERROR(IF(ISNUMBER('Procytrat DF 330'!A457),'Procytrat DF 330'!A457,DATEVALUE('Procytrat DF 330'!A457)),"")</f>
        <v/>
      </c>
      <c r="AC1456" t="str">
        <f>IF(AA1456="","",'Procytrat DF 330'!B457)</f>
        <v/>
      </c>
      <c r="AD1456" t="str">
        <f>IF(AA1456="","",IFERROR(1*'Procytrat DF 330'!C457,IFERROR(_xludf.NUMBERVALUE('Procytrat DF 330'!C457,".",","),IFERROR(_xludf.NUMBERVALUE('Procytrat DF 330'!C457,",","."),0))))</f>
        <v/>
      </c>
      <c r="AE1456" t="str">
        <f>IF(AA1456="","",'Procytrat DF 330'!M457)</f>
        <v/>
      </c>
      <c r="AF1456">
        <f t="shared" si="148"/>
        <v>0</v>
      </c>
      <c r="AG1456" t="str">
        <f t="shared" si="149"/>
        <v/>
      </c>
      <c r="AH1456" t="str">
        <f t="shared" si="150"/>
        <v/>
      </c>
      <c r="AI1456">
        <f t="shared" si="151"/>
        <v>0</v>
      </c>
      <c r="AJ1456">
        <f t="shared" si="152"/>
        <v>0</v>
      </c>
      <c r="AK1456">
        <v>0</v>
      </c>
      <c r="AL1456" t="str">
        <f>IF(AA1456="","",IFERROR(IF(ISNUMBER('Procytrat DF 330'!D457),'Procytrat DF 330'!D457,IF(ISNUMBER(SEARCH("12",'Procytrat DF 330'!D457)),EDATE(AB1456,12),IF(ISNUMBER(SEARCH("6",'Procytrat DF 330'!D457)),EDATE(AB1456,6),IF(ISNUMBER(SEARCH("3",'Procytrat DF 330'!D457)),EDATE(AB1456,3),DATEVALUE('Procytrat DF 330'!D457))))),""))</f>
        <v/>
      </c>
      <c r="AM1456" t="str">
        <f t="shared" ca="1" si="153"/>
        <v/>
      </c>
    </row>
    <row r="1457" spans="27:39" x14ac:dyDescent="0.3">
      <c r="AA1457" t="str">
        <f>IF(COUNTA('Procytrat DF 330'!A458,'Procytrat DF 330'!B458,'Procytrat DF 330'!C458)&gt;0,"DF 330","")</f>
        <v/>
      </c>
      <c r="AB1457" t="str">
        <f>IFERROR(IF(ISNUMBER('Procytrat DF 330'!A458),'Procytrat DF 330'!A458,DATEVALUE('Procytrat DF 330'!A458)),"")</f>
        <v/>
      </c>
      <c r="AC1457" t="str">
        <f>IF(AA1457="","",'Procytrat DF 330'!B458)</f>
        <v/>
      </c>
      <c r="AD1457" t="str">
        <f>IF(AA1457="","",IFERROR(1*'Procytrat DF 330'!C458,IFERROR(_xludf.NUMBERVALUE('Procytrat DF 330'!C458,".",","),IFERROR(_xludf.NUMBERVALUE('Procytrat DF 330'!C458,",","."),0))))</f>
        <v/>
      </c>
      <c r="AE1457" t="str">
        <f>IF(AA1457="","",'Procytrat DF 330'!M458)</f>
        <v/>
      </c>
      <c r="AF1457">
        <f t="shared" si="148"/>
        <v>0</v>
      </c>
      <c r="AG1457" t="str">
        <f t="shared" si="149"/>
        <v/>
      </c>
      <c r="AH1457" t="str">
        <f t="shared" si="150"/>
        <v/>
      </c>
      <c r="AI1457">
        <f t="shared" si="151"/>
        <v>0</v>
      </c>
      <c r="AJ1457">
        <f t="shared" si="152"/>
        <v>0</v>
      </c>
      <c r="AK1457">
        <v>0</v>
      </c>
      <c r="AL1457" t="str">
        <f>IF(AA1457="","",IFERROR(IF(ISNUMBER('Procytrat DF 330'!D458),'Procytrat DF 330'!D458,IF(ISNUMBER(SEARCH("12",'Procytrat DF 330'!D458)),EDATE(AB1457,12),IF(ISNUMBER(SEARCH("6",'Procytrat DF 330'!D458)),EDATE(AB1457,6),IF(ISNUMBER(SEARCH("3",'Procytrat DF 330'!D458)),EDATE(AB1457,3),DATEVALUE('Procytrat DF 330'!D458))))),""))</f>
        <v/>
      </c>
      <c r="AM1457" t="str">
        <f t="shared" ca="1" si="153"/>
        <v/>
      </c>
    </row>
    <row r="1458" spans="27:39" x14ac:dyDescent="0.3">
      <c r="AA1458" t="str">
        <f>IF(COUNTA('Procytrat DF 330'!A459,'Procytrat DF 330'!B459,'Procytrat DF 330'!C459)&gt;0,"DF 330","")</f>
        <v/>
      </c>
      <c r="AB1458" t="str">
        <f>IFERROR(IF(ISNUMBER('Procytrat DF 330'!A459),'Procytrat DF 330'!A459,DATEVALUE('Procytrat DF 330'!A459)),"")</f>
        <v/>
      </c>
      <c r="AC1458" t="str">
        <f>IF(AA1458="","",'Procytrat DF 330'!B459)</f>
        <v/>
      </c>
      <c r="AD1458" t="str">
        <f>IF(AA1458="","",IFERROR(1*'Procytrat DF 330'!C459,IFERROR(_xludf.NUMBERVALUE('Procytrat DF 330'!C459,".",","),IFERROR(_xludf.NUMBERVALUE('Procytrat DF 330'!C459,",","."),0))))</f>
        <v/>
      </c>
      <c r="AE1458" t="str">
        <f>IF(AA1458="","",'Procytrat DF 330'!M459)</f>
        <v/>
      </c>
      <c r="AF1458">
        <f t="shared" si="148"/>
        <v>0</v>
      </c>
      <c r="AG1458" t="str">
        <f t="shared" si="149"/>
        <v/>
      </c>
      <c r="AH1458" t="str">
        <f t="shared" si="150"/>
        <v/>
      </c>
      <c r="AI1458">
        <f t="shared" si="151"/>
        <v>0</v>
      </c>
      <c r="AJ1458">
        <f t="shared" si="152"/>
        <v>0</v>
      </c>
      <c r="AK1458">
        <v>0</v>
      </c>
      <c r="AL1458" t="str">
        <f>IF(AA1458="","",IFERROR(IF(ISNUMBER('Procytrat DF 330'!D459),'Procytrat DF 330'!D459,IF(ISNUMBER(SEARCH("12",'Procytrat DF 330'!D459)),EDATE(AB1458,12),IF(ISNUMBER(SEARCH("6",'Procytrat DF 330'!D459)),EDATE(AB1458,6),IF(ISNUMBER(SEARCH("3",'Procytrat DF 330'!D459)),EDATE(AB1458,3),DATEVALUE('Procytrat DF 330'!D459))))),""))</f>
        <v/>
      </c>
      <c r="AM1458" t="str">
        <f t="shared" ca="1" si="153"/>
        <v/>
      </c>
    </row>
    <row r="1459" spans="27:39" x14ac:dyDescent="0.3">
      <c r="AA1459" t="str">
        <f>IF(COUNTA('Procytrat DF 330'!A460,'Procytrat DF 330'!B460,'Procytrat DF 330'!C460)&gt;0,"DF 330","")</f>
        <v/>
      </c>
      <c r="AB1459" t="str">
        <f>IFERROR(IF(ISNUMBER('Procytrat DF 330'!A460),'Procytrat DF 330'!A460,DATEVALUE('Procytrat DF 330'!A460)),"")</f>
        <v/>
      </c>
      <c r="AC1459" t="str">
        <f>IF(AA1459="","",'Procytrat DF 330'!B460)</f>
        <v/>
      </c>
      <c r="AD1459" t="str">
        <f>IF(AA1459="","",IFERROR(1*'Procytrat DF 330'!C460,IFERROR(_xludf.NUMBERVALUE('Procytrat DF 330'!C460,".",","),IFERROR(_xludf.NUMBERVALUE('Procytrat DF 330'!C460,",","."),0))))</f>
        <v/>
      </c>
      <c r="AE1459" t="str">
        <f>IF(AA1459="","",'Procytrat DF 330'!M460)</f>
        <v/>
      </c>
      <c r="AF1459">
        <f t="shared" si="148"/>
        <v>0</v>
      </c>
      <c r="AG1459" t="str">
        <f t="shared" si="149"/>
        <v/>
      </c>
      <c r="AH1459" t="str">
        <f t="shared" si="150"/>
        <v/>
      </c>
      <c r="AI1459">
        <f t="shared" si="151"/>
        <v>0</v>
      </c>
      <c r="AJ1459">
        <f t="shared" si="152"/>
        <v>0</v>
      </c>
      <c r="AK1459">
        <v>0</v>
      </c>
      <c r="AL1459" t="str">
        <f>IF(AA1459="","",IFERROR(IF(ISNUMBER('Procytrat DF 330'!D460),'Procytrat DF 330'!D460,IF(ISNUMBER(SEARCH("12",'Procytrat DF 330'!D460)),EDATE(AB1459,12),IF(ISNUMBER(SEARCH("6",'Procytrat DF 330'!D460)),EDATE(AB1459,6),IF(ISNUMBER(SEARCH("3",'Procytrat DF 330'!D460)),EDATE(AB1459,3),DATEVALUE('Procytrat DF 330'!D460))))),""))</f>
        <v/>
      </c>
      <c r="AM1459" t="str">
        <f t="shared" ca="1" si="153"/>
        <v/>
      </c>
    </row>
    <row r="1460" spans="27:39" x14ac:dyDescent="0.3">
      <c r="AA1460" t="str">
        <f>IF(COUNTA('Procytrat DF 330'!A461,'Procytrat DF 330'!B461,'Procytrat DF 330'!C461)&gt;0,"DF 330","")</f>
        <v/>
      </c>
      <c r="AB1460" t="str">
        <f>IFERROR(IF(ISNUMBER('Procytrat DF 330'!A461),'Procytrat DF 330'!A461,DATEVALUE('Procytrat DF 330'!A461)),"")</f>
        <v/>
      </c>
      <c r="AC1460" t="str">
        <f>IF(AA1460="","",'Procytrat DF 330'!B461)</f>
        <v/>
      </c>
      <c r="AD1460" t="str">
        <f>IF(AA1460="","",IFERROR(1*'Procytrat DF 330'!C461,IFERROR(_xludf.NUMBERVALUE('Procytrat DF 330'!C461,".",","),IFERROR(_xludf.NUMBERVALUE('Procytrat DF 330'!C461,",","."),0))))</f>
        <v/>
      </c>
      <c r="AE1460" t="str">
        <f>IF(AA1460="","",'Procytrat DF 330'!M461)</f>
        <v/>
      </c>
      <c r="AF1460">
        <f t="shared" si="148"/>
        <v>0</v>
      </c>
      <c r="AG1460" t="str">
        <f t="shared" si="149"/>
        <v/>
      </c>
      <c r="AH1460" t="str">
        <f t="shared" si="150"/>
        <v/>
      </c>
      <c r="AI1460">
        <f t="shared" si="151"/>
        <v>0</v>
      </c>
      <c r="AJ1460">
        <f t="shared" si="152"/>
        <v>0</v>
      </c>
      <c r="AK1460">
        <v>0</v>
      </c>
      <c r="AL1460" t="str">
        <f>IF(AA1460="","",IFERROR(IF(ISNUMBER('Procytrat DF 330'!D461),'Procytrat DF 330'!D461,IF(ISNUMBER(SEARCH("12",'Procytrat DF 330'!D461)),EDATE(AB1460,12),IF(ISNUMBER(SEARCH("6",'Procytrat DF 330'!D461)),EDATE(AB1460,6),IF(ISNUMBER(SEARCH("3",'Procytrat DF 330'!D461)),EDATE(AB1460,3),DATEVALUE('Procytrat DF 330'!D461))))),""))</f>
        <v/>
      </c>
      <c r="AM1460" t="str">
        <f t="shared" ca="1" si="153"/>
        <v/>
      </c>
    </row>
    <row r="1461" spans="27:39" x14ac:dyDescent="0.3">
      <c r="AA1461" t="str">
        <f>IF(COUNTA('Procytrat DF 330'!A462,'Procytrat DF 330'!B462,'Procytrat DF 330'!C462)&gt;0,"DF 330","")</f>
        <v/>
      </c>
      <c r="AB1461" t="str">
        <f>IFERROR(IF(ISNUMBER('Procytrat DF 330'!A462),'Procytrat DF 330'!A462,DATEVALUE('Procytrat DF 330'!A462)),"")</f>
        <v/>
      </c>
      <c r="AC1461" t="str">
        <f>IF(AA1461="","",'Procytrat DF 330'!B462)</f>
        <v/>
      </c>
      <c r="AD1461" t="str">
        <f>IF(AA1461="","",IFERROR(1*'Procytrat DF 330'!C462,IFERROR(_xludf.NUMBERVALUE('Procytrat DF 330'!C462,".",","),IFERROR(_xludf.NUMBERVALUE('Procytrat DF 330'!C462,",","."),0))))</f>
        <v/>
      </c>
      <c r="AE1461" t="str">
        <f>IF(AA1461="","",'Procytrat DF 330'!M462)</f>
        <v/>
      </c>
      <c r="AF1461">
        <f t="shared" si="148"/>
        <v>0</v>
      </c>
      <c r="AG1461" t="str">
        <f t="shared" si="149"/>
        <v/>
      </c>
      <c r="AH1461" t="str">
        <f t="shared" si="150"/>
        <v/>
      </c>
      <c r="AI1461">
        <f t="shared" si="151"/>
        <v>0</v>
      </c>
      <c r="AJ1461">
        <f t="shared" si="152"/>
        <v>0</v>
      </c>
      <c r="AK1461">
        <v>0</v>
      </c>
      <c r="AL1461" t="str">
        <f>IF(AA1461="","",IFERROR(IF(ISNUMBER('Procytrat DF 330'!D462),'Procytrat DF 330'!D462,IF(ISNUMBER(SEARCH("12",'Procytrat DF 330'!D462)),EDATE(AB1461,12),IF(ISNUMBER(SEARCH("6",'Procytrat DF 330'!D462)),EDATE(AB1461,6),IF(ISNUMBER(SEARCH("3",'Procytrat DF 330'!D462)),EDATE(AB1461,3),DATEVALUE('Procytrat DF 330'!D462))))),""))</f>
        <v/>
      </c>
      <c r="AM1461" t="str">
        <f t="shared" ca="1" si="153"/>
        <v/>
      </c>
    </row>
    <row r="1462" spans="27:39" x14ac:dyDescent="0.3">
      <c r="AA1462" t="str">
        <f>IF(COUNTA('Procytrat DF 330'!A463,'Procytrat DF 330'!B463,'Procytrat DF 330'!C463)&gt;0,"DF 330","")</f>
        <v/>
      </c>
      <c r="AB1462" t="str">
        <f>IFERROR(IF(ISNUMBER('Procytrat DF 330'!A463),'Procytrat DF 330'!A463,DATEVALUE('Procytrat DF 330'!A463)),"")</f>
        <v/>
      </c>
      <c r="AC1462" t="str">
        <f>IF(AA1462="","",'Procytrat DF 330'!B463)</f>
        <v/>
      </c>
      <c r="AD1462" t="str">
        <f>IF(AA1462="","",IFERROR(1*'Procytrat DF 330'!C463,IFERROR(_xludf.NUMBERVALUE('Procytrat DF 330'!C463,".",","),IFERROR(_xludf.NUMBERVALUE('Procytrat DF 330'!C463,",","."),0))))</f>
        <v/>
      </c>
      <c r="AE1462" t="str">
        <f>IF(AA1462="","",'Procytrat DF 330'!M463)</f>
        <v/>
      </c>
      <c r="AF1462">
        <f t="shared" si="148"/>
        <v>0</v>
      </c>
      <c r="AG1462" t="str">
        <f t="shared" si="149"/>
        <v/>
      </c>
      <c r="AH1462" t="str">
        <f t="shared" si="150"/>
        <v/>
      </c>
      <c r="AI1462">
        <f t="shared" si="151"/>
        <v>0</v>
      </c>
      <c r="AJ1462">
        <f t="shared" si="152"/>
        <v>0</v>
      </c>
      <c r="AK1462">
        <v>0</v>
      </c>
      <c r="AL1462" t="str">
        <f>IF(AA1462="","",IFERROR(IF(ISNUMBER('Procytrat DF 330'!D463),'Procytrat DF 330'!D463,IF(ISNUMBER(SEARCH("12",'Procytrat DF 330'!D463)),EDATE(AB1462,12),IF(ISNUMBER(SEARCH("6",'Procytrat DF 330'!D463)),EDATE(AB1462,6),IF(ISNUMBER(SEARCH("3",'Procytrat DF 330'!D463)),EDATE(AB1462,3),DATEVALUE('Procytrat DF 330'!D463))))),""))</f>
        <v/>
      </c>
      <c r="AM1462" t="str">
        <f t="shared" ca="1" si="153"/>
        <v/>
      </c>
    </row>
    <row r="1463" spans="27:39" x14ac:dyDescent="0.3">
      <c r="AA1463" t="str">
        <f>IF(COUNTA('Procytrat DF 330'!A464,'Procytrat DF 330'!B464,'Procytrat DF 330'!C464)&gt;0,"DF 330","")</f>
        <v/>
      </c>
      <c r="AB1463" t="str">
        <f>IFERROR(IF(ISNUMBER('Procytrat DF 330'!A464),'Procytrat DF 330'!A464,DATEVALUE('Procytrat DF 330'!A464)),"")</f>
        <v/>
      </c>
      <c r="AC1463" t="str">
        <f>IF(AA1463="","",'Procytrat DF 330'!B464)</f>
        <v/>
      </c>
      <c r="AD1463" t="str">
        <f>IF(AA1463="","",IFERROR(1*'Procytrat DF 330'!C464,IFERROR(_xludf.NUMBERVALUE('Procytrat DF 330'!C464,".",","),IFERROR(_xludf.NUMBERVALUE('Procytrat DF 330'!C464,",","."),0))))</f>
        <v/>
      </c>
      <c r="AE1463" t="str">
        <f>IF(AA1463="","",'Procytrat DF 330'!M464)</f>
        <v/>
      </c>
      <c r="AF1463">
        <f t="shared" si="148"/>
        <v>0</v>
      </c>
      <c r="AG1463" t="str">
        <f t="shared" si="149"/>
        <v/>
      </c>
      <c r="AH1463" t="str">
        <f t="shared" si="150"/>
        <v/>
      </c>
      <c r="AI1463">
        <f t="shared" si="151"/>
        <v>0</v>
      </c>
      <c r="AJ1463">
        <f t="shared" si="152"/>
        <v>0</v>
      </c>
      <c r="AK1463">
        <v>0</v>
      </c>
      <c r="AL1463" t="str">
        <f>IF(AA1463="","",IFERROR(IF(ISNUMBER('Procytrat DF 330'!D464),'Procytrat DF 330'!D464,IF(ISNUMBER(SEARCH("12",'Procytrat DF 330'!D464)),EDATE(AB1463,12),IF(ISNUMBER(SEARCH("6",'Procytrat DF 330'!D464)),EDATE(AB1463,6),IF(ISNUMBER(SEARCH("3",'Procytrat DF 330'!D464)),EDATE(AB1463,3),DATEVALUE('Procytrat DF 330'!D464))))),""))</f>
        <v/>
      </c>
      <c r="AM1463" t="str">
        <f t="shared" ca="1" si="153"/>
        <v/>
      </c>
    </row>
    <row r="1464" spans="27:39" x14ac:dyDescent="0.3">
      <c r="AA1464" t="str">
        <f>IF(COUNTA('Procytrat DF 330'!A465,'Procytrat DF 330'!B465,'Procytrat DF 330'!C465)&gt;0,"DF 330","")</f>
        <v/>
      </c>
      <c r="AB1464" t="str">
        <f>IFERROR(IF(ISNUMBER('Procytrat DF 330'!A465),'Procytrat DF 330'!A465,DATEVALUE('Procytrat DF 330'!A465)),"")</f>
        <v/>
      </c>
      <c r="AC1464" t="str">
        <f>IF(AA1464="","",'Procytrat DF 330'!B465)</f>
        <v/>
      </c>
      <c r="AD1464" t="str">
        <f>IF(AA1464="","",IFERROR(1*'Procytrat DF 330'!C465,IFERROR(_xludf.NUMBERVALUE('Procytrat DF 330'!C465,".",","),IFERROR(_xludf.NUMBERVALUE('Procytrat DF 330'!C465,",","."),0))))</f>
        <v/>
      </c>
      <c r="AE1464" t="str">
        <f>IF(AA1464="","",'Procytrat DF 330'!M465)</f>
        <v/>
      </c>
      <c r="AF1464">
        <f t="shared" si="148"/>
        <v>0</v>
      </c>
      <c r="AG1464" t="str">
        <f t="shared" si="149"/>
        <v/>
      </c>
      <c r="AH1464" t="str">
        <f t="shared" si="150"/>
        <v/>
      </c>
      <c r="AI1464">
        <f t="shared" si="151"/>
        <v>0</v>
      </c>
      <c r="AJ1464">
        <f t="shared" si="152"/>
        <v>0</v>
      </c>
      <c r="AK1464">
        <v>0</v>
      </c>
      <c r="AL1464" t="str">
        <f>IF(AA1464="","",IFERROR(IF(ISNUMBER('Procytrat DF 330'!D465),'Procytrat DF 330'!D465,IF(ISNUMBER(SEARCH("12",'Procytrat DF 330'!D465)),EDATE(AB1464,12),IF(ISNUMBER(SEARCH("6",'Procytrat DF 330'!D465)),EDATE(AB1464,6),IF(ISNUMBER(SEARCH("3",'Procytrat DF 330'!D465)),EDATE(AB1464,3),DATEVALUE('Procytrat DF 330'!D465))))),""))</f>
        <v/>
      </c>
      <c r="AM1464" t="str">
        <f t="shared" ca="1" si="153"/>
        <v/>
      </c>
    </row>
    <row r="1465" spans="27:39" x14ac:dyDescent="0.3">
      <c r="AA1465" t="str">
        <f>IF(COUNTA('Procytrat DF 330'!A466,'Procytrat DF 330'!B466,'Procytrat DF 330'!C466)&gt;0,"DF 330","")</f>
        <v/>
      </c>
      <c r="AB1465" t="str">
        <f>IFERROR(IF(ISNUMBER('Procytrat DF 330'!A466),'Procytrat DF 330'!A466,DATEVALUE('Procytrat DF 330'!A466)),"")</f>
        <v/>
      </c>
      <c r="AC1465" t="str">
        <f>IF(AA1465="","",'Procytrat DF 330'!B466)</f>
        <v/>
      </c>
      <c r="AD1465" t="str">
        <f>IF(AA1465="","",IFERROR(1*'Procytrat DF 330'!C466,IFERROR(_xludf.NUMBERVALUE('Procytrat DF 330'!C466,".",","),IFERROR(_xludf.NUMBERVALUE('Procytrat DF 330'!C466,",","."),0))))</f>
        <v/>
      </c>
      <c r="AE1465" t="str">
        <f>IF(AA1465="","",'Procytrat DF 330'!M466)</f>
        <v/>
      </c>
      <c r="AF1465">
        <f t="shared" si="148"/>
        <v>0</v>
      </c>
      <c r="AG1465" t="str">
        <f t="shared" si="149"/>
        <v/>
      </c>
      <c r="AH1465" t="str">
        <f t="shared" si="150"/>
        <v/>
      </c>
      <c r="AI1465">
        <f t="shared" si="151"/>
        <v>0</v>
      </c>
      <c r="AJ1465">
        <f t="shared" si="152"/>
        <v>0</v>
      </c>
      <c r="AK1465">
        <v>0</v>
      </c>
      <c r="AL1465" t="str">
        <f>IF(AA1465="","",IFERROR(IF(ISNUMBER('Procytrat DF 330'!D466),'Procytrat DF 330'!D466,IF(ISNUMBER(SEARCH("12",'Procytrat DF 330'!D466)),EDATE(AB1465,12),IF(ISNUMBER(SEARCH("6",'Procytrat DF 330'!D466)),EDATE(AB1465,6),IF(ISNUMBER(SEARCH("3",'Procytrat DF 330'!D466)),EDATE(AB1465,3),DATEVALUE('Procytrat DF 330'!D466))))),""))</f>
        <v/>
      </c>
      <c r="AM1465" t="str">
        <f t="shared" ca="1" si="153"/>
        <v/>
      </c>
    </row>
    <row r="1466" spans="27:39" x14ac:dyDescent="0.3">
      <c r="AA1466" t="str">
        <f>IF(COUNTA('Procytrat DF 330'!A467,'Procytrat DF 330'!B467,'Procytrat DF 330'!C467)&gt;0,"DF 330","")</f>
        <v/>
      </c>
      <c r="AB1466" t="str">
        <f>IFERROR(IF(ISNUMBER('Procytrat DF 330'!A467),'Procytrat DF 330'!A467,DATEVALUE('Procytrat DF 330'!A467)),"")</f>
        <v/>
      </c>
      <c r="AC1466" t="str">
        <f>IF(AA1466="","",'Procytrat DF 330'!B467)</f>
        <v/>
      </c>
      <c r="AD1466" t="str">
        <f>IF(AA1466="","",IFERROR(1*'Procytrat DF 330'!C467,IFERROR(_xludf.NUMBERVALUE('Procytrat DF 330'!C467,".",","),IFERROR(_xludf.NUMBERVALUE('Procytrat DF 330'!C467,",","."),0))))</f>
        <v/>
      </c>
      <c r="AE1466" t="str">
        <f>IF(AA1466="","",'Procytrat DF 330'!M467)</f>
        <v/>
      </c>
      <c r="AF1466">
        <f t="shared" si="148"/>
        <v>0</v>
      </c>
      <c r="AG1466" t="str">
        <f t="shared" si="149"/>
        <v/>
      </c>
      <c r="AH1466" t="str">
        <f t="shared" si="150"/>
        <v/>
      </c>
      <c r="AI1466">
        <f t="shared" si="151"/>
        <v>0</v>
      </c>
      <c r="AJ1466">
        <f t="shared" si="152"/>
        <v>0</v>
      </c>
      <c r="AK1466">
        <v>0</v>
      </c>
      <c r="AL1466" t="str">
        <f>IF(AA1466="","",IFERROR(IF(ISNUMBER('Procytrat DF 330'!D467),'Procytrat DF 330'!D467,IF(ISNUMBER(SEARCH("12",'Procytrat DF 330'!D467)),EDATE(AB1466,12),IF(ISNUMBER(SEARCH("6",'Procytrat DF 330'!D467)),EDATE(AB1466,6),IF(ISNUMBER(SEARCH("3",'Procytrat DF 330'!D467)),EDATE(AB1466,3),DATEVALUE('Procytrat DF 330'!D467))))),""))</f>
        <v/>
      </c>
      <c r="AM1466" t="str">
        <f t="shared" ca="1" si="153"/>
        <v/>
      </c>
    </row>
    <row r="1467" spans="27:39" x14ac:dyDescent="0.3">
      <c r="AA1467" t="str">
        <f>IF(COUNTA('Procytrat DF 330'!A468,'Procytrat DF 330'!B468,'Procytrat DF 330'!C468)&gt;0,"DF 330","")</f>
        <v/>
      </c>
      <c r="AB1467" t="str">
        <f>IFERROR(IF(ISNUMBER('Procytrat DF 330'!A468),'Procytrat DF 330'!A468,DATEVALUE('Procytrat DF 330'!A468)),"")</f>
        <v/>
      </c>
      <c r="AC1467" t="str">
        <f>IF(AA1467="","",'Procytrat DF 330'!B468)</f>
        <v/>
      </c>
      <c r="AD1467" t="str">
        <f>IF(AA1467="","",IFERROR(1*'Procytrat DF 330'!C468,IFERROR(_xludf.NUMBERVALUE('Procytrat DF 330'!C468,".",","),IFERROR(_xludf.NUMBERVALUE('Procytrat DF 330'!C468,",","."),0))))</f>
        <v/>
      </c>
      <c r="AE1467" t="str">
        <f>IF(AA1467="","",'Procytrat DF 330'!M468)</f>
        <v/>
      </c>
      <c r="AF1467">
        <f t="shared" si="148"/>
        <v>0</v>
      </c>
      <c r="AG1467" t="str">
        <f t="shared" si="149"/>
        <v/>
      </c>
      <c r="AH1467" t="str">
        <f t="shared" si="150"/>
        <v/>
      </c>
      <c r="AI1467">
        <f t="shared" si="151"/>
        <v>0</v>
      </c>
      <c r="AJ1467">
        <f t="shared" si="152"/>
        <v>0</v>
      </c>
      <c r="AK1467">
        <v>0</v>
      </c>
      <c r="AL1467" t="str">
        <f>IF(AA1467="","",IFERROR(IF(ISNUMBER('Procytrat DF 330'!D468),'Procytrat DF 330'!D468,IF(ISNUMBER(SEARCH("12",'Procytrat DF 330'!D468)),EDATE(AB1467,12),IF(ISNUMBER(SEARCH("6",'Procytrat DF 330'!D468)),EDATE(AB1467,6),IF(ISNUMBER(SEARCH("3",'Procytrat DF 330'!D468)),EDATE(AB1467,3),DATEVALUE('Procytrat DF 330'!D468))))),""))</f>
        <v/>
      </c>
      <c r="AM1467" t="str">
        <f t="shared" ca="1" si="153"/>
        <v/>
      </c>
    </row>
    <row r="1468" spans="27:39" x14ac:dyDescent="0.3">
      <c r="AA1468" t="str">
        <f>IF(COUNTA('Procytrat DF 330'!A469,'Procytrat DF 330'!B469,'Procytrat DF 330'!C469)&gt;0,"DF 330","")</f>
        <v/>
      </c>
      <c r="AB1468" t="str">
        <f>IFERROR(IF(ISNUMBER('Procytrat DF 330'!A469),'Procytrat DF 330'!A469,DATEVALUE('Procytrat DF 330'!A469)),"")</f>
        <v/>
      </c>
      <c r="AC1468" t="str">
        <f>IF(AA1468="","",'Procytrat DF 330'!B469)</f>
        <v/>
      </c>
      <c r="AD1468" t="str">
        <f>IF(AA1468="","",IFERROR(1*'Procytrat DF 330'!C469,IFERROR(_xludf.NUMBERVALUE('Procytrat DF 330'!C469,".",","),IFERROR(_xludf.NUMBERVALUE('Procytrat DF 330'!C469,",","."),0))))</f>
        <v/>
      </c>
      <c r="AE1468" t="str">
        <f>IF(AA1468="","",'Procytrat DF 330'!M469)</f>
        <v/>
      </c>
      <c r="AF1468">
        <f t="shared" si="148"/>
        <v>0</v>
      </c>
      <c r="AG1468" t="str">
        <f t="shared" si="149"/>
        <v/>
      </c>
      <c r="AH1468" t="str">
        <f t="shared" si="150"/>
        <v/>
      </c>
      <c r="AI1468">
        <f t="shared" si="151"/>
        <v>0</v>
      </c>
      <c r="AJ1468">
        <f t="shared" si="152"/>
        <v>0</v>
      </c>
      <c r="AK1468">
        <v>0</v>
      </c>
      <c r="AL1468" t="str">
        <f>IF(AA1468="","",IFERROR(IF(ISNUMBER('Procytrat DF 330'!D469),'Procytrat DF 330'!D469,IF(ISNUMBER(SEARCH("12",'Procytrat DF 330'!D469)),EDATE(AB1468,12),IF(ISNUMBER(SEARCH("6",'Procytrat DF 330'!D469)),EDATE(AB1468,6),IF(ISNUMBER(SEARCH("3",'Procytrat DF 330'!D469)),EDATE(AB1468,3),DATEVALUE('Procytrat DF 330'!D469))))),""))</f>
        <v/>
      </c>
      <c r="AM1468" t="str">
        <f t="shared" ca="1" si="153"/>
        <v/>
      </c>
    </row>
    <row r="1469" spans="27:39" x14ac:dyDescent="0.3">
      <c r="AA1469" t="str">
        <f>IF(COUNTA('Procytrat DF 330'!A470,'Procytrat DF 330'!B470,'Procytrat DF 330'!C470)&gt;0,"DF 330","")</f>
        <v/>
      </c>
      <c r="AB1469" t="str">
        <f>IFERROR(IF(ISNUMBER('Procytrat DF 330'!A470),'Procytrat DF 330'!A470,DATEVALUE('Procytrat DF 330'!A470)),"")</f>
        <v/>
      </c>
      <c r="AC1469" t="str">
        <f>IF(AA1469="","",'Procytrat DF 330'!B470)</f>
        <v/>
      </c>
      <c r="AD1469" t="str">
        <f>IF(AA1469="","",IFERROR(1*'Procytrat DF 330'!C470,IFERROR(_xludf.NUMBERVALUE('Procytrat DF 330'!C470,".",","),IFERROR(_xludf.NUMBERVALUE('Procytrat DF 330'!C470,",","."),0))))</f>
        <v/>
      </c>
      <c r="AE1469" t="str">
        <f>IF(AA1469="","",'Procytrat DF 330'!M470)</f>
        <v/>
      </c>
      <c r="AF1469">
        <f t="shared" si="148"/>
        <v>0</v>
      </c>
      <c r="AG1469" t="str">
        <f t="shared" si="149"/>
        <v/>
      </c>
      <c r="AH1469" t="str">
        <f t="shared" si="150"/>
        <v/>
      </c>
      <c r="AI1469">
        <f t="shared" si="151"/>
        <v>0</v>
      </c>
      <c r="AJ1469">
        <f t="shared" si="152"/>
        <v>0</v>
      </c>
      <c r="AK1469">
        <v>0</v>
      </c>
      <c r="AL1469" t="str">
        <f>IF(AA1469="","",IFERROR(IF(ISNUMBER('Procytrat DF 330'!D470),'Procytrat DF 330'!D470,IF(ISNUMBER(SEARCH("12",'Procytrat DF 330'!D470)),EDATE(AB1469,12),IF(ISNUMBER(SEARCH("6",'Procytrat DF 330'!D470)),EDATE(AB1469,6),IF(ISNUMBER(SEARCH("3",'Procytrat DF 330'!D470)),EDATE(AB1469,3),DATEVALUE('Procytrat DF 330'!D470))))),""))</f>
        <v/>
      </c>
      <c r="AM1469" t="str">
        <f t="shared" ca="1" si="153"/>
        <v/>
      </c>
    </row>
    <row r="1470" spans="27:39" x14ac:dyDescent="0.3">
      <c r="AA1470" t="str">
        <f>IF(COUNTA('Procytrat DF 330'!A471,'Procytrat DF 330'!B471,'Procytrat DF 330'!C471)&gt;0,"DF 330","")</f>
        <v/>
      </c>
      <c r="AB1470" t="str">
        <f>IFERROR(IF(ISNUMBER('Procytrat DF 330'!A471),'Procytrat DF 330'!A471,DATEVALUE('Procytrat DF 330'!A471)),"")</f>
        <v/>
      </c>
      <c r="AC1470" t="str">
        <f>IF(AA1470="","",'Procytrat DF 330'!B471)</f>
        <v/>
      </c>
      <c r="AD1470" t="str">
        <f>IF(AA1470="","",IFERROR(1*'Procytrat DF 330'!C471,IFERROR(_xludf.NUMBERVALUE('Procytrat DF 330'!C471,".",","),IFERROR(_xludf.NUMBERVALUE('Procytrat DF 330'!C471,",","."),0))))</f>
        <v/>
      </c>
      <c r="AE1470" t="str">
        <f>IF(AA1470="","",'Procytrat DF 330'!M471)</f>
        <v/>
      </c>
      <c r="AF1470">
        <f t="shared" si="148"/>
        <v>0</v>
      </c>
      <c r="AG1470" t="str">
        <f t="shared" si="149"/>
        <v/>
      </c>
      <c r="AH1470" t="str">
        <f t="shared" si="150"/>
        <v/>
      </c>
      <c r="AI1470">
        <f t="shared" si="151"/>
        <v>0</v>
      </c>
      <c r="AJ1470">
        <f t="shared" si="152"/>
        <v>0</v>
      </c>
      <c r="AK1470">
        <v>0</v>
      </c>
      <c r="AL1470" t="str">
        <f>IF(AA1470="","",IFERROR(IF(ISNUMBER('Procytrat DF 330'!D471),'Procytrat DF 330'!D471,IF(ISNUMBER(SEARCH("12",'Procytrat DF 330'!D471)),EDATE(AB1470,12),IF(ISNUMBER(SEARCH("6",'Procytrat DF 330'!D471)),EDATE(AB1470,6),IF(ISNUMBER(SEARCH("3",'Procytrat DF 330'!D471)),EDATE(AB1470,3),DATEVALUE('Procytrat DF 330'!D471))))),""))</f>
        <v/>
      </c>
      <c r="AM1470" t="str">
        <f t="shared" ca="1" si="153"/>
        <v/>
      </c>
    </row>
    <row r="1471" spans="27:39" x14ac:dyDescent="0.3">
      <c r="AA1471" t="str">
        <f>IF(COUNTA('Procytrat DF 330'!A472,'Procytrat DF 330'!B472,'Procytrat DF 330'!C472)&gt;0,"DF 330","")</f>
        <v/>
      </c>
      <c r="AB1471" t="str">
        <f>IFERROR(IF(ISNUMBER('Procytrat DF 330'!A472),'Procytrat DF 330'!A472,DATEVALUE('Procytrat DF 330'!A472)),"")</f>
        <v/>
      </c>
      <c r="AC1471" t="str">
        <f>IF(AA1471="","",'Procytrat DF 330'!B472)</f>
        <v/>
      </c>
      <c r="AD1471" t="str">
        <f>IF(AA1471="","",IFERROR(1*'Procytrat DF 330'!C472,IFERROR(_xludf.NUMBERVALUE('Procytrat DF 330'!C472,".",","),IFERROR(_xludf.NUMBERVALUE('Procytrat DF 330'!C472,",","."),0))))</f>
        <v/>
      </c>
      <c r="AE1471" t="str">
        <f>IF(AA1471="","",'Procytrat DF 330'!M472)</f>
        <v/>
      </c>
      <c r="AF1471">
        <f t="shared" si="148"/>
        <v>0</v>
      </c>
      <c r="AG1471" t="str">
        <f t="shared" si="149"/>
        <v/>
      </c>
      <c r="AH1471" t="str">
        <f t="shared" si="150"/>
        <v/>
      </c>
      <c r="AI1471">
        <f t="shared" si="151"/>
        <v>0</v>
      </c>
      <c r="AJ1471">
        <f t="shared" si="152"/>
        <v>0</v>
      </c>
      <c r="AK1471">
        <v>0</v>
      </c>
      <c r="AL1471" t="str">
        <f>IF(AA1471="","",IFERROR(IF(ISNUMBER('Procytrat DF 330'!D472),'Procytrat DF 330'!D472,IF(ISNUMBER(SEARCH("12",'Procytrat DF 330'!D472)),EDATE(AB1471,12),IF(ISNUMBER(SEARCH("6",'Procytrat DF 330'!D472)),EDATE(AB1471,6),IF(ISNUMBER(SEARCH("3",'Procytrat DF 330'!D472)),EDATE(AB1471,3),DATEVALUE('Procytrat DF 330'!D472))))),""))</f>
        <v/>
      </c>
      <c r="AM1471" t="str">
        <f t="shared" ca="1" si="153"/>
        <v/>
      </c>
    </row>
    <row r="1472" spans="27:39" x14ac:dyDescent="0.3">
      <c r="AA1472" t="str">
        <f>IF(COUNTA('Procytrat DF 330'!A473,'Procytrat DF 330'!B473,'Procytrat DF 330'!C473)&gt;0,"DF 330","")</f>
        <v/>
      </c>
      <c r="AB1472" t="str">
        <f>IFERROR(IF(ISNUMBER('Procytrat DF 330'!A473),'Procytrat DF 330'!A473,DATEVALUE('Procytrat DF 330'!A473)),"")</f>
        <v/>
      </c>
      <c r="AC1472" t="str">
        <f>IF(AA1472="","",'Procytrat DF 330'!B473)</f>
        <v/>
      </c>
      <c r="AD1472" t="str">
        <f>IF(AA1472="","",IFERROR(1*'Procytrat DF 330'!C473,IFERROR(_xludf.NUMBERVALUE('Procytrat DF 330'!C473,".",","),IFERROR(_xludf.NUMBERVALUE('Procytrat DF 330'!C473,",","."),0))))</f>
        <v/>
      </c>
      <c r="AE1472" t="str">
        <f>IF(AA1472="","",'Procytrat DF 330'!M473)</f>
        <v/>
      </c>
      <c r="AF1472">
        <f t="shared" si="148"/>
        <v>0</v>
      </c>
      <c r="AG1472" t="str">
        <f t="shared" si="149"/>
        <v/>
      </c>
      <c r="AH1472" t="str">
        <f t="shared" si="150"/>
        <v/>
      </c>
      <c r="AI1472">
        <f t="shared" si="151"/>
        <v>0</v>
      </c>
      <c r="AJ1472">
        <f t="shared" si="152"/>
        <v>0</v>
      </c>
      <c r="AK1472">
        <v>0</v>
      </c>
      <c r="AL1472" t="str">
        <f>IF(AA1472="","",IFERROR(IF(ISNUMBER('Procytrat DF 330'!D473),'Procytrat DF 330'!D473,IF(ISNUMBER(SEARCH("12",'Procytrat DF 330'!D473)),EDATE(AB1472,12),IF(ISNUMBER(SEARCH("6",'Procytrat DF 330'!D473)),EDATE(AB1472,6),IF(ISNUMBER(SEARCH("3",'Procytrat DF 330'!D473)),EDATE(AB1472,3),DATEVALUE('Procytrat DF 330'!D473))))),""))</f>
        <v/>
      </c>
      <c r="AM1472" t="str">
        <f t="shared" ca="1" si="153"/>
        <v/>
      </c>
    </row>
    <row r="1473" spans="27:39" x14ac:dyDescent="0.3">
      <c r="AA1473" t="str">
        <f>IF(COUNTA('Procytrat DF 330'!A474,'Procytrat DF 330'!B474,'Procytrat DF 330'!C474)&gt;0,"DF 330","")</f>
        <v/>
      </c>
      <c r="AB1473" t="str">
        <f>IFERROR(IF(ISNUMBER('Procytrat DF 330'!A474),'Procytrat DF 330'!A474,DATEVALUE('Procytrat DF 330'!A474)),"")</f>
        <v/>
      </c>
      <c r="AC1473" t="str">
        <f>IF(AA1473="","",'Procytrat DF 330'!B474)</f>
        <v/>
      </c>
      <c r="AD1473" t="str">
        <f>IF(AA1473="","",IFERROR(1*'Procytrat DF 330'!C474,IFERROR(_xludf.NUMBERVALUE('Procytrat DF 330'!C474,".",","),IFERROR(_xludf.NUMBERVALUE('Procytrat DF 330'!C474,",","."),0))))</f>
        <v/>
      </c>
      <c r="AE1473" t="str">
        <f>IF(AA1473="","",'Procytrat DF 330'!M474)</f>
        <v/>
      </c>
      <c r="AF1473">
        <f t="shared" si="148"/>
        <v>0</v>
      </c>
      <c r="AG1473" t="str">
        <f t="shared" si="149"/>
        <v/>
      </c>
      <c r="AH1473" t="str">
        <f t="shared" si="150"/>
        <v/>
      </c>
      <c r="AI1473">
        <f t="shared" si="151"/>
        <v>0</v>
      </c>
      <c r="AJ1473">
        <f t="shared" si="152"/>
        <v>0</v>
      </c>
      <c r="AK1473">
        <v>0</v>
      </c>
      <c r="AL1473" t="str">
        <f>IF(AA1473="","",IFERROR(IF(ISNUMBER('Procytrat DF 330'!D474),'Procytrat DF 330'!D474,IF(ISNUMBER(SEARCH("12",'Procytrat DF 330'!D474)),EDATE(AB1473,12),IF(ISNUMBER(SEARCH("6",'Procytrat DF 330'!D474)),EDATE(AB1473,6),IF(ISNUMBER(SEARCH("3",'Procytrat DF 330'!D474)),EDATE(AB1473,3),DATEVALUE('Procytrat DF 330'!D474))))),""))</f>
        <v/>
      </c>
      <c r="AM1473" t="str">
        <f t="shared" ca="1" si="153"/>
        <v/>
      </c>
    </row>
    <row r="1474" spans="27:39" x14ac:dyDescent="0.3">
      <c r="AA1474" t="str">
        <f>IF(COUNTA('Procytrat DF 330'!A475,'Procytrat DF 330'!B475,'Procytrat DF 330'!C475)&gt;0,"DF 330","")</f>
        <v/>
      </c>
      <c r="AB1474" t="str">
        <f>IFERROR(IF(ISNUMBER('Procytrat DF 330'!A475),'Procytrat DF 330'!A475,DATEVALUE('Procytrat DF 330'!A475)),"")</f>
        <v/>
      </c>
      <c r="AC1474" t="str">
        <f>IF(AA1474="","",'Procytrat DF 330'!B475)</f>
        <v/>
      </c>
      <c r="AD1474" t="str">
        <f>IF(AA1474="","",IFERROR(1*'Procytrat DF 330'!C475,IFERROR(_xludf.NUMBERVALUE('Procytrat DF 330'!C475,".",","),IFERROR(_xludf.NUMBERVALUE('Procytrat DF 330'!C475,",","."),0))))</f>
        <v/>
      </c>
      <c r="AE1474" t="str">
        <f>IF(AA1474="","",'Procytrat DF 330'!M475)</f>
        <v/>
      </c>
      <c r="AF1474">
        <f t="shared" ref="AF1474:AF1537" si="154">IF(AA1474="",0,--ISNUMBER(SEARCH("aprovado",AE1474)))</f>
        <v>0</v>
      </c>
      <c r="AG1474" t="str">
        <f t="shared" ref="AG1474:AG1537" si="155">IF(AB1474="","",YEAR(AB1474))</f>
        <v/>
      </c>
      <c r="AH1474" t="str">
        <f t="shared" ref="AH1474:AH1537" si="156">IF(AB1474="","",MONTH(AB1474))</f>
        <v/>
      </c>
      <c r="AI1474">
        <f t="shared" ref="AI1474:AI1537" si="157">IF(AB1474="",0,AB1474+ROW()/1000000)</f>
        <v>0</v>
      </c>
      <c r="AJ1474">
        <f t="shared" ref="AJ1474:AJ1537" si="158">--(AA1474&lt;&gt;"")</f>
        <v>0</v>
      </c>
      <c r="AK1474">
        <v>0</v>
      </c>
      <c r="AL1474" t="str">
        <f>IF(AA1474="","",IFERROR(IF(ISNUMBER('Procytrat DF 330'!D475),'Procytrat DF 330'!D475,IF(ISNUMBER(SEARCH("12",'Procytrat DF 330'!D475)),EDATE(AB1474,12),IF(ISNUMBER(SEARCH("6",'Procytrat DF 330'!D475)),EDATE(AB1474,6),IF(ISNUMBER(SEARCH("3",'Procytrat DF 330'!D475)),EDATE(AB1474,3),DATEVALUE('Procytrat DF 330'!D475))))),""))</f>
        <v/>
      </c>
      <c r="AM1474" t="str">
        <f t="shared" ref="AM1474:AM1537" ca="1" si="159">IF(AND(AJ1474=1,AL1474&lt;&gt;"",AL1474&gt;=TODAY(),AG1474=$W$3),AL1474+ROW()/1000000,"")</f>
        <v/>
      </c>
    </row>
    <row r="1475" spans="27:39" x14ac:dyDescent="0.3">
      <c r="AA1475" t="str">
        <f>IF(COUNTA('Procytrat DF 330'!A476,'Procytrat DF 330'!B476,'Procytrat DF 330'!C476)&gt;0,"DF 330","")</f>
        <v/>
      </c>
      <c r="AB1475" t="str">
        <f>IFERROR(IF(ISNUMBER('Procytrat DF 330'!A476),'Procytrat DF 330'!A476,DATEVALUE('Procytrat DF 330'!A476)),"")</f>
        <v/>
      </c>
      <c r="AC1475" t="str">
        <f>IF(AA1475="","",'Procytrat DF 330'!B476)</f>
        <v/>
      </c>
      <c r="AD1475" t="str">
        <f>IF(AA1475="","",IFERROR(1*'Procytrat DF 330'!C476,IFERROR(_xludf.NUMBERVALUE('Procytrat DF 330'!C476,".",","),IFERROR(_xludf.NUMBERVALUE('Procytrat DF 330'!C476,",","."),0))))</f>
        <v/>
      </c>
      <c r="AE1475" t="str">
        <f>IF(AA1475="","",'Procytrat DF 330'!M476)</f>
        <v/>
      </c>
      <c r="AF1475">
        <f t="shared" si="154"/>
        <v>0</v>
      </c>
      <c r="AG1475" t="str">
        <f t="shared" si="155"/>
        <v/>
      </c>
      <c r="AH1475" t="str">
        <f t="shared" si="156"/>
        <v/>
      </c>
      <c r="AI1475">
        <f t="shared" si="157"/>
        <v>0</v>
      </c>
      <c r="AJ1475">
        <f t="shared" si="158"/>
        <v>0</v>
      </c>
      <c r="AK1475">
        <v>0</v>
      </c>
      <c r="AL1475" t="str">
        <f>IF(AA1475="","",IFERROR(IF(ISNUMBER('Procytrat DF 330'!D476),'Procytrat DF 330'!D476,IF(ISNUMBER(SEARCH("12",'Procytrat DF 330'!D476)),EDATE(AB1475,12),IF(ISNUMBER(SEARCH("6",'Procytrat DF 330'!D476)),EDATE(AB1475,6),IF(ISNUMBER(SEARCH("3",'Procytrat DF 330'!D476)),EDATE(AB1475,3),DATEVALUE('Procytrat DF 330'!D476))))),""))</f>
        <v/>
      </c>
      <c r="AM1475" t="str">
        <f t="shared" ca="1" si="159"/>
        <v/>
      </c>
    </row>
    <row r="1476" spans="27:39" x14ac:dyDescent="0.3">
      <c r="AA1476" t="str">
        <f>IF(COUNTA('Procytrat DF 330'!A477,'Procytrat DF 330'!B477,'Procytrat DF 330'!C477)&gt;0,"DF 330","")</f>
        <v/>
      </c>
      <c r="AB1476" t="str">
        <f>IFERROR(IF(ISNUMBER('Procytrat DF 330'!A477),'Procytrat DF 330'!A477,DATEVALUE('Procytrat DF 330'!A477)),"")</f>
        <v/>
      </c>
      <c r="AC1476" t="str">
        <f>IF(AA1476="","",'Procytrat DF 330'!B477)</f>
        <v/>
      </c>
      <c r="AD1476" t="str">
        <f>IF(AA1476="","",IFERROR(1*'Procytrat DF 330'!C477,IFERROR(_xludf.NUMBERVALUE('Procytrat DF 330'!C477,".",","),IFERROR(_xludf.NUMBERVALUE('Procytrat DF 330'!C477,",","."),0))))</f>
        <v/>
      </c>
      <c r="AE1476" t="str">
        <f>IF(AA1476="","",'Procytrat DF 330'!M477)</f>
        <v/>
      </c>
      <c r="AF1476">
        <f t="shared" si="154"/>
        <v>0</v>
      </c>
      <c r="AG1476" t="str">
        <f t="shared" si="155"/>
        <v/>
      </c>
      <c r="AH1476" t="str">
        <f t="shared" si="156"/>
        <v/>
      </c>
      <c r="AI1476">
        <f t="shared" si="157"/>
        <v>0</v>
      </c>
      <c r="AJ1476">
        <f t="shared" si="158"/>
        <v>0</v>
      </c>
      <c r="AK1476">
        <v>0</v>
      </c>
      <c r="AL1476" t="str">
        <f>IF(AA1476="","",IFERROR(IF(ISNUMBER('Procytrat DF 330'!D477),'Procytrat DF 330'!D477,IF(ISNUMBER(SEARCH("12",'Procytrat DF 330'!D477)),EDATE(AB1476,12),IF(ISNUMBER(SEARCH("6",'Procytrat DF 330'!D477)),EDATE(AB1476,6),IF(ISNUMBER(SEARCH("3",'Procytrat DF 330'!D477)),EDATE(AB1476,3),DATEVALUE('Procytrat DF 330'!D477))))),""))</f>
        <v/>
      </c>
      <c r="AM1476" t="str">
        <f t="shared" ca="1" si="159"/>
        <v/>
      </c>
    </row>
    <row r="1477" spans="27:39" x14ac:dyDescent="0.3">
      <c r="AA1477" t="str">
        <f>IF(COUNTA('Procytrat DF 330'!A478,'Procytrat DF 330'!B478,'Procytrat DF 330'!C478)&gt;0,"DF 330","")</f>
        <v/>
      </c>
      <c r="AB1477" t="str">
        <f>IFERROR(IF(ISNUMBER('Procytrat DF 330'!A478),'Procytrat DF 330'!A478,DATEVALUE('Procytrat DF 330'!A478)),"")</f>
        <v/>
      </c>
      <c r="AC1477" t="str">
        <f>IF(AA1477="","",'Procytrat DF 330'!B478)</f>
        <v/>
      </c>
      <c r="AD1477" t="str">
        <f>IF(AA1477="","",IFERROR(1*'Procytrat DF 330'!C478,IFERROR(_xludf.NUMBERVALUE('Procytrat DF 330'!C478,".",","),IFERROR(_xludf.NUMBERVALUE('Procytrat DF 330'!C478,",","."),0))))</f>
        <v/>
      </c>
      <c r="AE1477" t="str">
        <f>IF(AA1477="","",'Procytrat DF 330'!M478)</f>
        <v/>
      </c>
      <c r="AF1477">
        <f t="shared" si="154"/>
        <v>0</v>
      </c>
      <c r="AG1477" t="str">
        <f t="shared" si="155"/>
        <v/>
      </c>
      <c r="AH1477" t="str">
        <f t="shared" si="156"/>
        <v/>
      </c>
      <c r="AI1477">
        <f t="shared" si="157"/>
        <v>0</v>
      </c>
      <c r="AJ1477">
        <f t="shared" si="158"/>
        <v>0</v>
      </c>
      <c r="AK1477">
        <v>0</v>
      </c>
      <c r="AL1477" t="str">
        <f>IF(AA1477="","",IFERROR(IF(ISNUMBER('Procytrat DF 330'!D478),'Procytrat DF 330'!D478,IF(ISNUMBER(SEARCH("12",'Procytrat DF 330'!D478)),EDATE(AB1477,12),IF(ISNUMBER(SEARCH("6",'Procytrat DF 330'!D478)),EDATE(AB1477,6),IF(ISNUMBER(SEARCH("3",'Procytrat DF 330'!D478)),EDATE(AB1477,3),DATEVALUE('Procytrat DF 330'!D478))))),""))</f>
        <v/>
      </c>
      <c r="AM1477" t="str">
        <f t="shared" ca="1" si="159"/>
        <v/>
      </c>
    </row>
    <row r="1478" spans="27:39" x14ac:dyDescent="0.3">
      <c r="AA1478" t="str">
        <f>IF(COUNTA('Procytrat DF 330'!A479,'Procytrat DF 330'!B479,'Procytrat DF 330'!C479)&gt;0,"DF 330","")</f>
        <v/>
      </c>
      <c r="AB1478" t="str">
        <f>IFERROR(IF(ISNUMBER('Procytrat DF 330'!A479),'Procytrat DF 330'!A479,DATEVALUE('Procytrat DF 330'!A479)),"")</f>
        <v/>
      </c>
      <c r="AC1478" t="str">
        <f>IF(AA1478="","",'Procytrat DF 330'!B479)</f>
        <v/>
      </c>
      <c r="AD1478" t="str">
        <f>IF(AA1478="","",IFERROR(1*'Procytrat DF 330'!C479,IFERROR(_xludf.NUMBERVALUE('Procytrat DF 330'!C479,".",","),IFERROR(_xludf.NUMBERVALUE('Procytrat DF 330'!C479,",","."),0))))</f>
        <v/>
      </c>
      <c r="AE1478" t="str">
        <f>IF(AA1478="","",'Procytrat DF 330'!M479)</f>
        <v/>
      </c>
      <c r="AF1478">
        <f t="shared" si="154"/>
        <v>0</v>
      </c>
      <c r="AG1478" t="str">
        <f t="shared" si="155"/>
        <v/>
      </c>
      <c r="AH1478" t="str">
        <f t="shared" si="156"/>
        <v/>
      </c>
      <c r="AI1478">
        <f t="shared" si="157"/>
        <v>0</v>
      </c>
      <c r="AJ1478">
        <f t="shared" si="158"/>
        <v>0</v>
      </c>
      <c r="AK1478">
        <v>0</v>
      </c>
      <c r="AL1478" t="str">
        <f>IF(AA1478="","",IFERROR(IF(ISNUMBER('Procytrat DF 330'!D479),'Procytrat DF 330'!D479,IF(ISNUMBER(SEARCH("12",'Procytrat DF 330'!D479)),EDATE(AB1478,12),IF(ISNUMBER(SEARCH("6",'Procytrat DF 330'!D479)),EDATE(AB1478,6),IF(ISNUMBER(SEARCH("3",'Procytrat DF 330'!D479)),EDATE(AB1478,3),DATEVALUE('Procytrat DF 330'!D479))))),""))</f>
        <v/>
      </c>
      <c r="AM1478" t="str">
        <f t="shared" ca="1" si="159"/>
        <v/>
      </c>
    </row>
    <row r="1479" spans="27:39" x14ac:dyDescent="0.3">
      <c r="AA1479" t="str">
        <f>IF(COUNTA('Procytrat DF 330'!A480,'Procytrat DF 330'!B480,'Procytrat DF 330'!C480)&gt;0,"DF 330","")</f>
        <v/>
      </c>
      <c r="AB1479" t="str">
        <f>IFERROR(IF(ISNUMBER('Procytrat DF 330'!A480),'Procytrat DF 330'!A480,DATEVALUE('Procytrat DF 330'!A480)),"")</f>
        <v/>
      </c>
      <c r="AC1479" t="str">
        <f>IF(AA1479="","",'Procytrat DF 330'!B480)</f>
        <v/>
      </c>
      <c r="AD1479" t="str">
        <f>IF(AA1479="","",IFERROR(1*'Procytrat DF 330'!C480,IFERROR(_xludf.NUMBERVALUE('Procytrat DF 330'!C480,".",","),IFERROR(_xludf.NUMBERVALUE('Procytrat DF 330'!C480,",","."),0))))</f>
        <v/>
      </c>
      <c r="AE1479" t="str">
        <f>IF(AA1479="","",'Procytrat DF 330'!M480)</f>
        <v/>
      </c>
      <c r="AF1479">
        <f t="shared" si="154"/>
        <v>0</v>
      </c>
      <c r="AG1479" t="str">
        <f t="shared" si="155"/>
        <v/>
      </c>
      <c r="AH1479" t="str">
        <f t="shared" si="156"/>
        <v/>
      </c>
      <c r="AI1479">
        <f t="shared" si="157"/>
        <v>0</v>
      </c>
      <c r="AJ1479">
        <f t="shared" si="158"/>
        <v>0</v>
      </c>
      <c r="AK1479">
        <v>0</v>
      </c>
      <c r="AL1479" t="str">
        <f>IF(AA1479="","",IFERROR(IF(ISNUMBER('Procytrat DF 330'!D480),'Procytrat DF 330'!D480,IF(ISNUMBER(SEARCH("12",'Procytrat DF 330'!D480)),EDATE(AB1479,12),IF(ISNUMBER(SEARCH("6",'Procytrat DF 330'!D480)),EDATE(AB1479,6),IF(ISNUMBER(SEARCH("3",'Procytrat DF 330'!D480)),EDATE(AB1479,3),DATEVALUE('Procytrat DF 330'!D480))))),""))</f>
        <v/>
      </c>
      <c r="AM1479" t="str">
        <f t="shared" ca="1" si="159"/>
        <v/>
      </c>
    </row>
    <row r="1480" spans="27:39" x14ac:dyDescent="0.3">
      <c r="AA1480" t="str">
        <f>IF(COUNTA('Procytrat DF 330'!A481,'Procytrat DF 330'!B481,'Procytrat DF 330'!C481)&gt;0,"DF 330","")</f>
        <v/>
      </c>
      <c r="AB1480" t="str">
        <f>IFERROR(IF(ISNUMBER('Procytrat DF 330'!A481),'Procytrat DF 330'!A481,DATEVALUE('Procytrat DF 330'!A481)),"")</f>
        <v/>
      </c>
      <c r="AC1480" t="str">
        <f>IF(AA1480="","",'Procytrat DF 330'!B481)</f>
        <v/>
      </c>
      <c r="AD1480" t="str">
        <f>IF(AA1480="","",IFERROR(1*'Procytrat DF 330'!C481,IFERROR(_xludf.NUMBERVALUE('Procytrat DF 330'!C481,".",","),IFERROR(_xludf.NUMBERVALUE('Procytrat DF 330'!C481,",","."),0))))</f>
        <v/>
      </c>
      <c r="AE1480" t="str">
        <f>IF(AA1480="","",'Procytrat DF 330'!M481)</f>
        <v/>
      </c>
      <c r="AF1480">
        <f t="shared" si="154"/>
        <v>0</v>
      </c>
      <c r="AG1480" t="str">
        <f t="shared" si="155"/>
        <v/>
      </c>
      <c r="AH1480" t="str">
        <f t="shared" si="156"/>
        <v/>
      </c>
      <c r="AI1480">
        <f t="shared" si="157"/>
        <v>0</v>
      </c>
      <c r="AJ1480">
        <f t="shared" si="158"/>
        <v>0</v>
      </c>
      <c r="AK1480">
        <v>0</v>
      </c>
      <c r="AL1480" t="str">
        <f>IF(AA1480="","",IFERROR(IF(ISNUMBER('Procytrat DF 330'!D481),'Procytrat DF 330'!D481,IF(ISNUMBER(SEARCH("12",'Procytrat DF 330'!D481)),EDATE(AB1480,12),IF(ISNUMBER(SEARCH("6",'Procytrat DF 330'!D481)),EDATE(AB1480,6),IF(ISNUMBER(SEARCH("3",'Procytrat DF 330'!D481)),EDATE(AB1480,3),DATEVALUE('Procytrat DF 330'!D481))))),""))</f>
        <v/>
      </c>
      <c r="AM1480" t="str">
        <f t="shared" ca="1" si="159"/>
        <v/>
      </c>
    </row>
    <row r="1481" spans="27:39" x14ac:dyDescent="0.3">
      <c r="AA1481" t="str">
        <f>IF(COUNTA('Procytrat DF 330'!A482,'Procytrat DF 330'!B482,'Procytrat DF 330'!C482)&gt;0,"DF 330","")</f>
        <v/>
      </c>
      <c r="AB1481" t="str">
        <f>IFERROR(IF(ISNUMBER('Procytrat DF 330'!A482),'Procytrat DF 330'!A482,DATEVALUE('Procytrat DF 330'!A482)),"")</f>
        <v/>
      </c>
      <c r="AC1481" t="str">
        <f>IF(AA1481="","",'Procytrat DF 330'!B482)</f>
        <v/>
      </c>
      <c r="AD1481" t="str">
        <f>IF(AA1481="","",IFERROR(1*'Procytrat DF 330'!C482,IFERROR(_xludf.NUMBERVALUE('Procytrat DF 330'!C482,".",","),IFERROR(_xludf.NUMBERVALUE('Procytrat DF 330'!C482,",","."),0))))</f>
        <v/>
      </c>
      <c r="AE1481" t="str">
        <f>IF(AA1481="","",'Procytrat DF 330'!M482)</f>
        <v/>
      </c>
      <c r="AF1481">
        <f t="shared" si="154"/>
        <v>0</v>
      </c>
      <c r="AG1481" t="str">
        <f t="shared" si="155"/>
        <v/>
      </c>
      <c r="AH1481" t="str">
        <f t="shared" si="156"/>
        <v/>
      </c>
      <c r="AI1481">
        <f t="shared" si="157"/>
        <v>0</v>
      </c>
      <c r="AJ1481">
        <f t="shared" si="158"/>
        <v>0</v>
      </c>
      <c r="AK1481">
        <v>0</v>
      </c>
      <c r="AL1481" t="str">
        <f>IF(AA1481="","",IFERROR(IF(ISNUMBER('Procytrat DF 330'!D482),'Procytrat DF 330'!D482,IF(ISNUMBER(SEARCH("12",'Procytrat DF 330'!D482)),EDATE(AB1481,12),IF(ISNUMBER(SEARCH("6",'Procytrat DF 330'!D482)),EDATE(AB1481,6),IF(ISNUMBER(SEARCH("3",'Procytrat DF 330'!D482)),EDATE(AB1481,3),DATEVALUE('Procytrat DF 330'!D482))))),""))</f>
        <v/>
      </c>
      <c r="AM1481" t="str">
        <f t="shared" ca="1" si="159"/>
        <v/>
      </c>
    </row>
    <row r="1482" spans="27:39" x14ac:dyDescent="0.3">
      <c r="AA1482" t="str">
        <f>IF(COUNTA('Procytrat DF 330'!A483,'Procytrat DF 330'!B483,'Procytrat DF 330'!C483)&gt;0,"DF 330","")</f>
        <v/>
      </c>
      <c r="AB1482" t="str">
        <f>IFERROR(IF(ISNUMBER('Procytrat DF 330'!A483),'Procytrat DF 330'!A483,DATEVALUE('Procytrat DF 330'!A483)),"")</f>
        <v/>
      </c>
      <c r="AC1482" t="str">
        <f>IF(AA1482="","",'Procytrat DF 330'!B483)</f>
        <v/>
      </c>
      <c r="AD1482" t="str">
        <f>IF(AA1482="","",IFERROR(1*'Procytrat DF 330'!C483,IFERROR(_xludf.NUMBERVALUE('Procytrat DF 330'!C483,".",","),IFERROR(_xludf.NUMBERVALUE('Procytrat DF 330'!C483,",","."),0))))</f>
        <v/>
      </c>
      <c r="AE1482" t="str">
        <f>IF(AA1482="","",'Procytrat DF 330'!M483)</f>
        <v/>
      </c>
      <c r="AF1482">
        <f t="shared" si="154"/>
        <v>0</v>
      </c>
      <c r="AG1482" t="str">
        <f t="shared" si="155"/>
        <v/>
      </c>
      <c r="AH1482" t="str">
        <f t="shared" si="156"/>
        <v/>
      </c>
      <c r="AI1482">
        <f t="shared" si="157"/>
        <v>0</v>
      </c>
      <c r="AJ1482">
        <f t="shared" si="158"/>
        <v>0</v>
      </c>
      <c r="AK1482">
        <v>0</v>
      </c>
      <c r="AL1482" t="str">
        <f>IF(AA1482="","",IFERROR(IF(ISNUMBER('Procytrat DF 330'!D483),'Procytrat DF 330'!D483,IF(ISNUMBER(SEARCH("12",'Procytrat DF 330'!D483)),EDATE(AB1482,12),IF(ISNUMBER(SEARCH("6",'Procytrat DF 330'!D483)),EDATE(AB1482,6),IF(ISNUMBER(SEARCH("3",'Procytrat DF 330'!D483)),EDATE(AB1482,3),DATEVALUE('Procytrat DF 330'!D483))))),""))</f>
        <v/>
      </c>
      <c r="AM1482" t="str">
        <f t="shared" ca="1" si="159"/>
        <v/>
      </c>
    </row>
    <row r="1483" spans="27:39" x14ac:dyDescent="0.3">
      <c r="AA1483" t="str">
        <f>IF(COUNTA('Procytrat DF 330'!A484,'Procytrat DF 330'!B484,'Procytrat DF 330'!C484)&gt;0,"DF 330","")</f>
        <v/>
      </c>
      <c r="AB1483" t="str">
        <f>IFERROR(IF(ISNUMBER('Procytrat DF 330'!A484),'Procytrat DF 330'!A484,DATEVALUE('Procytrat DF 330'!A484)),"")</f>
        <v/>
      </c>
      <c r="AC1483" t="str">
        <f>IF(AA1483="","",'Procytrat DF 330'!B484)</f>
        <v/>
      </c>
      <c r="AD1483" t="str">
        <f>IF(AA1483="","",IFERROR(1*'Procytrat DF 330'!C484,IFERROR(_xludf.NUMBERVALUE('Procytrat DF 330'!C484,".",","),IFERROR(_xludf.NUMBERVALUE('Procytrat DF 330'!C484,",","."),0))))</f>
        <v/>
      </c>
      <c r="AE1483" t="str">
        <f>IF(AA1483="","",'Procytrat DF 330'!M484)</f>
        <v/>
      </c>
      <c r="AF1483">
        <f t="shared" si="154"/>
        <v>0</v>
      </c>
      <c r="AG1483" t="str">
        <f t="shared" si="155"/>
        <v/>
      </c>
      <c r="AH1483" t="str">
        <f t="shared" si="156"/>
        <v/>
      </c>
      <c r="AI1483">
        <f t="shared" si="157"/>
        <v>0</v>
      </c>
      <c r="AJ1483">
        <f t="shared" si="158"/>
        <v>0</v>
      </c>
      <c r="AK1483">
        <v>0</v>
      </c>
      <c r="AL1483" t="str">
        <f>IF(AA1483="","",IFERROR(IF(ISNUMBER('Procytrat DF 330'!D484),'Procytrat DF 330'!D484,IF(ISNUMBER(SEARCH("12",'Procytrat DF 330'!D484)),EDATE(AB1483,12),IF(ISNUMBER(SEARCH("6",'Procytrat DF 330'!D484)),EDATE(AB1483,6),IF(ISNUMBER(SEARCH("3",'Procytrat DF 330'!D484)),EDATE(AB1483,3),DATEVALUE('Procytrat DF 330'!D484))))),""))</f>
        <v/>
      </c>
      <c r="AM1483" t="str">
        <f t="shared" ca="1" si="159"/>
        <v/>
      </c>
    </row>
    <row r="1484" spans="27:39" x14ac:dyDescent="0.3">
      <c r="AA1484" t="str">
        <f>IF(COUNTA('Procytrat DF 330'!A485,'Procytrat DF 330'!B485,'Procytrat DF 330'!C485)&gt;0,"DF 330","")</f>
        <v/>
      </c>
      <c r="AB1484" t="str">
        <f>IFERROR(IF(ISNUMBER('Procytrat DF 330'!A485),'Procytrat DF 330'!A485,DATEVALUE('Procytrat DF 330'!A485)),"")</f>
        <v/>
      </c>
      <c r="AC1484" t="str">
        <f>IF(AA1484="","",'Procytrat DF 330'!B485)</f>
        <v/>
      </c>
      <c r="AD1484" t="str">
        <f>IF(AA1484="","",IFERROR(1*'Procytrat DF 330'!C485,IFERROR(_xludf.NUMBERVALUE('Procytrat DF 330'!C485,".",","),IFERROR(_xludf.NUMBERVALUE('Procytrat DF 330'!C485,",","."),0))))</f>
        <v/>
      </c>
      <c r="AE1484" t="str">
        <f>IF(AA1484="","",'Procytrat DF 330'!M485)</f>
        <v/>
      </c>
      <c r="AF1484">
        <f t="shared" si="154"/>
        <v>0</v>
      </c>
      <c r="AG1484" t="str">
        <f t="shared" si="155"/>
        <v/>
      </c>
      <c r="AH1484" t="str">
        <f t="shared" si="156"/>
        <v/>
      </c>
      <c r="AI1484">
        <f t="shared" si="157"/>
        <v>0</v>
      </c>
      <c r="AJ1484">
        <f t="shared" si="158"/>
        <v>0</v>
      </c>
      <c r="AK1484">
        <v>0</v>
      </c>
      <c r="AL1484" t="str">
        <f>IF(AA1484="","",IFERROR(IF(ISNUMBER('Procytrat DF 330'!D485),'Procytrat DF 330'!D485,IF(ISNUMBER(SEARCH("12",'Procytrat DF 330'!D485)),EDATE(AB1484,12),IF(ISNUMBER(SEARCH("6",'Procytrat DF 330'!D485)),EDATE(AB1484,6),IF(ISNUMBER(SEARCH("3",'Procytrat DF 330'!D485)),EDATE(AB1484,3),DATEVALUE('Procytrat DF 330'!D485))))),""))</f>
        <v/>
      </c>
      <c r="AM1484" t="str">
        <f t="shared" ca="1" si="159"/>
        <v/>
      </c>
    </row>
    <row r="1485" spans="27:39" x14ac:dyDescent="0.3">
      <c r="AA1485" t="str">
        <f>IF(COUNTA('Procytrat DF 330'!A486,'Procytrat DF 330'!B486,'Procytrat DF 330'!C486)&gt;0,"DF 330","")</f>
        <v/>
      </c>
      <c r="AB1485" t="str">
        <f>IFERROR(IF(ISNUMBER('Procytrat DF 330'!A486),'Procytrat DF 330'!A486,DATEVALUE('Procytrat DF 330'!A486)),"")</f>
        <v/>
      </c>
      <c r="AC1485" t="str">
        <f>IF(AA1485="","",'Procytrat DF 330'!B486)</f>
        <v/>
      </c>
      <c r="AD1485" t="str">
        <f>IF(AA1485="","",IFERROR(1*'Procytrat DF 330'!C486,IFERROR(_xludf.NUMBERVALUE('Procytrat DF 330'!C486,".",","),IFERROR(_xludf.NUMBERVALUE('Procytrat DF 330'!C486,",","."),0))))</f>
        <v/>
      </c>
      <c r="AE1485" t="str">
        <f>IF(AA1485="","",'Procytrat DF 330'!M486)</f>
        <v/>
      </c>
      <c r="AF1485">
        <f t="shared" si="154"/>
        <v>0</v>
      </c>
      <c r="AG1485" t="str">
        <f t="shared" si="155"/>
        <v/>
      </c>
      <c r="AH1485" t="str">
        <f t="shared" si="156"/>
        <v/>
      </c>
      <c r="AI1485">
        <f t="shared" si="157"/>
        <v>0</v>
      </c>
      <c r="AJ1485">
        <f t="shared" si="158"/>
        <v>0</v>
      </c>
      <c r="AK1485">
        <v>0</v>
      </c>
      <c r="AL1485" t="str">
        <f>IF(AA1485="","",IFERROR(IF(ISNUMBER('Procytrat DF 330'!D486),'Procytrat DF 330'!D486,IF(ISNUMBER(SEARCH("12",'Procytrat DF 330'!D486)),EDATE(AB1485,12),IF(ISNUMBER(SEARCH("6",'Procytrat DF 330'!D486)),EDATE(AB1485,6),IF(ISNUMBER(SEARCH("3",'Procytrat DF 330'!D486)),EDATE(AB1485,3),DATEVALUE('Procytrat DF 330'!D486))))),""))</f>
        <v/>
      </c>
      <c r="AM1485" t="str">
        <f t="shared" ca="1" si="159"/>
        <v/>
      </c>
    </row>
    <row r="1486" spans="27:39" x14ac:dyDescent="0.3">
      <c r="AA1486" t="str">
        <f>IF(COUNTA('Procytrat DF 330'!A487,'Procytrat DF 330'!B487,'Procytrat DF 330'!C487)&gt;0,"DF 330","")</f>
        <v/>
      </c>
      <c r="AB1486" t="str">
        <f>IFERROR(IF(ISNUMBER('Procytrat DF 330'!A487),'Procytrat DF 330'!A487,DATEVALUE('Procytrat DF 330'!A487)),"")</f>
        <v/>
      </c>
      <c r="AC1486" t="str">
        <f>IF(AA1486="","",'Procytrat DF 330'!B487)</f>
        <v/>
      </c>
      <c r="AD1486" t="str">
        <f>IF(AA1486="","",IFERROR(1*'Procytrat DF 330'!C487,IFERROR(_xludf.NUMBERVALUE('Procytrat DF 330'!C487,".",","),IFERROR(_xludf.NUMBERVALUE('Procytrat DF 330'!C487,",","."),0))))</f>
        <v/>
      </c>
      <c r="AE1486" t="str">
        <f>IF(AA1486="","",'Procytrat DF 330'!M487)</f>
        <v/>
      </c>
      <c r="AF1486">
        <f t="shared" si="154"/>
        <v>0</v>
      </c>
      <c r="AG1486" t="str">
        <f t="shared" si="155"/>
        <v/>
      </c>
      <c r="AH1486" t="str">
        <f t="shared" si="156"/>
        <v/>
      </c>
      <c r="AI1486">
        <f t="shared" si="157"/>
        <v>0</v>
      </c>
      <c r="AJ1486">
        <f t="shared" si="158"/>
        <v>0</v>
      </c>
      <c r="AK1486">
        <v>0</v>
      </c>
      <c r="AL1486" t="str">
        <f>IF(AA1486="","",IFERROR(IF(ISNUMBER('Procytrat DF 330'!D487),'Procytrat DF 330'!D487,IF(ISNUMBER(SEARCH("12",'Procytrat DF 330'!D487)),EDATE(AB1486,12),IF(ISNUMBER(SEARCH("6",'Procytrat DF 330'!D487)),EDATE(AB1486,6),IF(ISNUMBER(SEARCH("3",'Procytrat DF 330'!D487)),EDATE(AB1486,3),DATEVALUE('Procytrat DF 330'!D487))))),""))</f>
        <v/>
      </c>
      <c r="AM1486" t="str">
        <f t="shared" ca="1" si="159"/>
        <v/>
      </c>
    </row>
    <row r="1487" spans="27:39" x14ac:dyDescent="0.3">
      <c r="AA1487" t="str">
        <f>IF(COUNTA('Procytrat DF 330'!A488,'Procytrat DF 330'!B488,'Procytrat DF 330'!C488)&gt;0,"DF 330","")</f>
        <v/>
      </c>
      <c r="AB1487" t="str">
        <f>IFERROR(IF(ISNUMBER('Procytrat DF 330'!A488),'Procytrat DF 330'!A488,DATEVALUE('Procytrat DF 330'!A488)),"")</f>
        <v/>
      </c>
      <c r="AC1487" t="str">
        <f>IF(AA1487="","",'Procytrat DF 330'!B488)</f>
        <v/>
      </c>
      <c r="AD1487" t="str">
        <f>IF(AA1487="","",IFERROR(1*'Procytrat DF 330'!C488,IFERROR(_xludf.NUMBERVALUE('Procytrat DF 330'!C488,".",","),IFERROR(_xludf.NUMBERVALUE('Procytrat DF 330'!C488,",","."),0))))</f>
        <v/>
      </c>
      <c r="AE1487" t="str">
        <f>IF(AA1487="","",'Procytrat DF 330'!M488)</f>
        <v/>
      </c>
      <c r="AF1487">
        <f t="shared" si="154"/>
        <v>0</v>
      </c>
      <c r="AG1487" t="str">
        <f t="shared" si="155"/>
        <v/>
      </c>
      <c r="AH1487" t="str">
        <f t="shared" si="156"/>
        <v/>
      </c>
      <c r="AI1487">
        <f t="shared" si="157"/>
        <v>0</v>
      </c>
      <c r="AJ1487">
        <f t="shared" si="158"/>
        <v>0</v>
      </c>
      <c r="AK1487">
        <v>0</v>
      </c>
      <c r="AL1487" t="str">
        <f>IF(AA1487="","",IFERROR(IF(ISNUMBER('Procytrat DF 330'!D488),'Procytrat DF 330'!D488,IF(ISNUMBER(SEARCH("12",'Procytrat DF 330'!D488)),EDATE(AB1487,12),IF(ISNUMBER(SEARCH("6",'Procytrat DF 330'!D488)),EDATE(AB1487,6),IF(ISNUMBER(SEARCH("3",'Procytrat DF 330'!D488)),EDATE(AB1487,3),DATEVALUE('Procytrat DF 330'!D488))))),""))</f>
        <v/>
      </c>
      <c r="AM1487" t="str">
        <f t="shared" ca="1" si="159"/>
        <v/>
      </c>
    </row>
    <row r="1488" spans="27:39" x14ac:dyDescent="0.3">
      <c r="AA1488" t="str">
        <f>IF(COUNTA('Procytrat DF 330'!A489,'Procytrat DF 330'!B489,'Procytrat DF 330'!C489)&gt;0,"DF 330","")</f>
        <v/>
      </c>
      <c r="AB1488" t="str">
        <f>IFERROR(IF(ISNUMBER('Procytrat DF 330'!A489),'Procytrat DF 330'!A489,DATEVALUE('Procytrat DF 330'!A489)),"")</f>
        <v/>
      </c>
      <c r="AC1488" t="str">
        <f>IF(AA1488="","",'Procytrat DF 330'!B489)</f>
        <v/>
      </c>
      <c r="AD1488" t="str">
        <f>IF(AA1488="","",IFERROR(1*'Procytrat DF 330'!C489,IFERROR(_xludf.NUMBERVALUE('Procytrat DF 330'!C489,".",","),IFERROR(_xludf.NUMBERVALUE('Procytrat DF 330'!C489,",","."),0))))</f>
        <v/>
      </c>
      <c r="AE1488" t="str">
        <f>IF(AA1488="","",'Procytrat DF 330'!M489)</f>
        <v/>
      </c>
      <c r="AF1488">
        <f t="shared" si="154"/>
        <v>0</v>
      </c>
      <c r="AG1488" t="str">
        <f t="shared" si="155"/>
        <v/>
      </c>
      <c r="AH1488" t="str">
        <f t="shared" si="156"/>
        <v/>
      </c>
      <c r="AI1488">
        <f t="shared" si="157"/>
        <v>0</v>
      </c>
      <c r="AJ1488">
        <f t="shared" si="158"/>
        <v>0</v>
      </c>
      <c r="AK1488">
        <v>0</v>
      </c>
      <c r="AL1488" t="str">
        <f>IF(AA1488="","",IFERROR(IF(ISNUMBER('Procytrat DF 330'!D489),'Procytrat DF 330'!D489,IF(ISNUMBER(SEARCH("12",'Procytrat DF 330'!D489)),EDATE(AB1488,12),IF(ISNUMBER(SEARCH("6",'Procytrat DF 330'!D489)),EDATE(AB1488,6),IF(ISNUMBER(SEARCH("3",'Procytrat DF 330'!D489)),EDATE(AB1488,3),DATEVALUE('Procytrat DF 330'!D489))))),""))</f>
        <v/>
      </c>
      <c r="AM1488" t="str">
        <f t="shared" ca="1" si="159"/>
        <v/>
      </c>
    </row>
    <row r="1489" spans="27:39" x14ac:dyDescent="0.3">
      <c r="AA1489" t="str">
        <f>IF(COUNTA('Procytrat DF 330'!A490,'Procytrat DF 330'!B490,'Procytrat DF 330'!C490)&gt;0,"DF 330","")</f>
        <v/>
      </c>
      <c r="AB1489" t="str">
        <f>IFERROR(IF(ISNUMBER('Procytrat DF 330'!A490),'Procytrat DF 330'!A490,DATEVALUE('Procytrat DF 330'!A490)),"")</f>
        <v/>
      </c>
      <c r="AC1489" t="str">
        <f>IF(AA1489="","",'Procytrat DF 330'!B490)</f>
        <v/>
      </c>
      <c r="AD1489" t="str">
        <f>IF(AA1489="","",IFERROR(1*'Procytrat DF 330'!C490,IFERROR(_xludf.NUMBERVALUE('Procytrat DF 330'!C490,".",","),IFERROR(_xludf.NUMBERVALUE('Procytrat DF 330'!C490,",","."),0))))</f>
        <v/>
      </c>
      <c r="AE1489" t="str">
        <f>IF(AA1489="","",'Procytrat DF 330'!M490)</f>
        <v/>
      </c>
      <c r="AF1489">
        <f t="shared" si="154"/>
        <v>0</v>
      </c>
      <c r="AG1489" t="str">
        <f t="shared" si="155"/>
        <v/>
      </c>
      <c r="AH1489" t="str">
        <f t="shared" si="156"/>
        <v/>
      </c>
      <c r="AI1489">
        <f t="shared" si="157"/>
        <v>0</v>
      </c>
      <c r="AJ1489">
        <f t="shared" si="158"/>
        <v>0</v>
      </c>
      <c r="AK1489">
        <v>0</v>
      </c>
      <c r="AL1489" t="str">
        <f>IF(AA1489="","",IFERROR(IF(ISNUMBER('Procytrat DF 330'!D490),'Procytrat DF 330'!D490,IF(ISNUMBER(SEARCH("12",'Procytrat DF 330'!D490)),EDATE(AB1489,12),IF(ISNUMBER(SEARCH("6",'Procytrat DF 330'!D490)),EDATE(AB1489,6),IF(ISNUMBER(SEARCH("3",'Procytrat DF 330'!D490)),EDATE(AB1489,3),DATEVALUE('Procytrat DF 330'!D490))))),""))</f>
        <v/>
      </c>
      <c r="AM1489" t="str">
        <f t="shared" ca="1" si="159"/>
        <v/>
      </c>
    </row>
    <row r="1490" spans="27:39" x14ac:dyDescent="0.3">
      <c r="AA1490" t="str">
        <f>IF(COUNTA('Procytrat DF 330'!A491,'Procytrat DF 330'!B491,'Procytrat DF 330'!C491)&gt;0,"DF 330","")</f>
        <v/>
      </c>
      <c r="AB1490" t="str">
        <f>IFERROR(IF(ISNUMBER('Procytrat DF 330'!A491),'Procytrat DF 330'!A491,DATEVALUE('Procytrat DF 330'!A491)),"")</f>
        <v/>
      </c>
      <c r="AC1490" t="str">
        <f>IF(AA1490="","",'Procytrat DF 330'!B491)</f>
        <v/>
      </c>
      <c r="AD1490" t="str">
        <f>IF(AA1490="","",IFERROR(1*'Procytrat DF 330'!C491,IFERROR(_xludf.NUMBERVALUE('Procytrat DF 330'!C491,".",","),IFERROR(_xludf.NUMBERVALUE('Procytrat DF 330'!C491,",","."),0))))</f>
        <v/>
      </c>
      <c r="AE1490" t="str">
        <f>IF(AA1490="","",'Procytrat DF 330'!M491)</f>
        <v/>
      </c>
      <c r="AF1490">
        <f t="shared" si="154"/>
        <v>0</v>
      </c>
      <c r="AG1490" t="str">
        <f t="shared" si="155"/>
        <v/>
      </c>
      <c r="AH1490" t="str">
        <f t="shared" si="156"/>
        <v/>
      </c>
      <c r="AI1490">
        <f t="shared" si="157"/>
        <v>0</v>
      </c>
      <c r="AJ1490">
        <f t="shared" si="158"/>
        <v>0</v>
      </c>
      <c r="AK1490">
        <v>0</v>
      </c>
      <c r="AL1490" t="str">
        <f>IF(AA1490="","",IFERROR(IF(ISNUMBER('Procytrat DF 330'!D491),'Procytrat DF 330'!D491,IF(ISNUMBER(SEARCH("12",'Procytrat DF 330'!D491)),EDATE(AB1490,12),IF(ISNUMBER(SEARCH("6",'Procytrat DF 330'!D491)),EDATE(AB1490,6),IF(ISNUMBER(SEARCH("3",'Procytrat DF 330'!D491)),EDATE(AB1490,3),DATEVALUE('Procytrat DF 330'!D491))))),""))</f>
        <v/>
      </c>
      <c r="AM1490" t="str">
        <f t="shared" ca="1" si="159"/>
        <v/>
      </c>
    </row>
    <row r="1491" spans="27:39" x14ac:dyDescent="0.3">
      <c r="AA1491" t="str">
        <f>IF(COUNTA('Procytrat DF 330'!A492,'Procytrat DF 330'!B492,'Procytrat DF 330'!C492)&gt;0,"DF 330","")</f>
        <v/>
      </c>
      <c r="AB1491" t="str">
        <f>IFERROR(IF(ISNUMBER('Procytrat DF 330'!A492),'Procytrat DF 330'!A492,DATEVALUE('Procytrat DF 330'!A492)),"")</f>
        <v/>
      </c>
      <c r="AC1491" t="str">
        <f>IF(AA1491="","",'Procytrat DF 330'!B492)</f>
        <v/>
      </c>
      <c r="AD1491" t="str">
        <f>IF(AA1491="","",IFERROR(1*'Procytrat DF 330'!C492,IFERROR(_xludf.NUMBERVALUE('Procytrat DF 330'!C492,".",","),IFERROR(_xludf.NUMBERVALUE('Procytrat DF 330'!C492,",","."),0))))</f>
        <v/>
      </c>
      <c r="AE1491" t="str">
        <f>IF(AA1491="","",'Procytrat DF 330'!M492)</f>
        <v/>
      </c>
      <c r="AF1491">
        <f t="shared" si="154"/>
        <v>0</v>
      </c>
      <c r="AG1491" t="str">
        <f t="shared" si="155"/>
        <v/>
      </c>
      <c r="AH1491" t="str">
        <f t="shared" si="156"/>
        <v/>
      </c>
      <c r="AI1491">
        <f t="shared" si="157"/>
        <v>0</v>
      </c>
      <c r="AJ1491">
        <f t="shared" si="158"/>
        <v>0</v>
      </c>
      <c r="AK1491">
        <v>0</v>
      </c>
      <c r="AL1491" t="str">
        <f>IF(AA1491="","",IFERROR(IF(ISNUMBER('Procytrat DF 330'!D492),'Procytrat DF 330'!D492,IF(ISNUMBER(SEARCH("12",'Procytrat DF 330'!D492)),EDATE(AB1491,12),IF(ISNUMBER(SEARCH("6",'Procytrat DF 330'!D492)),EDATE(AB1491,6),IF(ISNUMBER(SEARCH("3",'Procytrat DF 330'!D492)),EDATE(AB1491,3),DATEVALUE('Procytrat DF 330'!D492))))),""))</f>
        <v/>
      </c>
      <c r="AM1491" t="str">
        <f t="shared" ca="1" si="159"/>
        <v/>
      </c>
    </row>
    <row r="1492" spans="27:39" x14ac:dyDescent="0.3">
      <c r="AA1492" t="str">
        <f>IF(COUNTA('Procytrat DF 330'!A493,'Procytrat DF 330'!B493,'Procytrat DF 330'!C493)&gt;0,"DF 330","")</f>
        <v/>
      </c>
      <c r="AB1492" t="str">
        <f>IFERROR(IF(ISNUMBER('Procytrat DF 330'!A493),'Procytrat DF 330'!A493,DATEVALUE('Procytrat DF 330'!A493)),"")</f>
        <v/>
      </c>
      <c r="AC1492" t="str">
        <f>IF(AA1492="","",'Procytrat DF 330'!B493)</f>
        <v/>
      </c>
      <c r="AD1492" t="str">
        <f>IF(AA1492="","",IFERROR(1*'Procytrat DF 330'!C493,IFERROR(_xludf.NUMBERVALUE('Procytrat DF 330'!C493,".",","),IFERROR(_xludf.NUMBERVALUE('Procytrat DF 330'!C493,",","."),0))))</f>
        <v/>
      </c>
      <c r="AE1492" t="str">
        <f>IF(AA1492="","",'Procytrat DF 330'!M493)</f>
        <v/>
      </c>
      <c r="AF1492">
        <f t="shared" si="154"/>
        <v>0</v>
      </c>
      <c r="AG1492" t="str">
        <f t="shared" si="155"/>
        <v/>
      </c>
      <c r="AH1492" t="str">
        <f t="shared" si="156"/>
        <v/>
      </c>
      <c r="AI1492">
        <f t="shared" si="157"/>
        <v>0</v>
      </c>
      <c r="AJ1492">
        <f t="shared" si="158"/>
        <v>0</v>
      </c>
      <c r="AK1492">
        <v>0</v>
      </c>
      <c r="AL1492" t="str">
        <f>IF(AA1492="","",IFERROR(IF(ISNUMBER('Procytrat DF 330'!D493),'Procytrat DF 330'!D493,IF(ISNUMBER(SEARCH("12",'Procytrat DF 330'!D493)),EDATE(AB1492,12),IF(ISNUMBER(SEARCH("6",'Procytrat DF 330'!D493)),EDATE(AB1492,6),IF(ISNUMBER(SEARCH("3",'Procytrat DF 330'!D493)),EDATE(AB1492,3),DATEVALUE('Procytrat DF 330'!D493))))),""))</f>
        <v/>
      </c>
      <c r="AM1492" t="str">
        <f t="shared" ca="1" si="159"/>
        <v/>
      </c>
    </row>
    <row r="1493" spans="27:39" x14ac:dyDescent="0.3">
      <c r="AA1493" t="str">
        <f>IF(COUNTA('Procytrat DF 330'!A494,'Procytrat DF 330'!B494,'Procytrat DF 330'!C494)&gt;0,"DF 330","")</f>
        <v/>
      </c>
      <c r="AB1493" t="str">
        <f>IFERROR(IF(ISNUMBER('Procytrat DF 330'!A494),'Procytrat DF 330'!A494,DATEVALUE('Procytrat DF 330'!A494)),"")</f>
        <v/>
      </c>
      <c r="AC1493" t="str">
        <f>IF(AA1493="","",'Procytrat DF 330'!B494)</f>
        <v/>
      </c>
      <c r="AD1493" t="str">
        <f>IF(AA1493="","",IFERROR(1*'Procytrat DF 330'!C494,IFERROR(_xludf.NUMBERVALUE('Procytrat DF 330'!C494,".",","),IFERROR(_xludf.NUMBERVALUE('Procytrat DF 330'!C494,",","."),0))))</f>
        <v/>
      </c>
      <c r="AE1493" t="str">
        <f>IF(AA1493="","",'Procytrat DF 330'!M494)</f>
        <v/>
      </c>
      <c r="AF1493">
        <f t="shared" si="154"/>
        <v>0</v>
      </c>
      <c r="AG1493" t="str">
        <f t="shared" si="155"/>
        <v/>
      </c>
      <c r="AH1493" t="str">
        <f t="shared" si="156"/>
        <v/>
      </c>
      <c r="AI1493">
        <f t="shared" si="157"/>
        <v>0</v>
      </c>
      <c r="AJ1493">
        <f t="shared" si="158"/>
        <v>0</v>
      </c>
      <c r="AK1493">
        <v>0</v>
      </c>
      <c r="AL1493" t="str">
        <f>IF(AA1493="","",IFERROR(IF(ISNUMBER('Procytrat DF 330'!D494),'Procytrat DF 330'!D494,IF(ISNUMBER(SEARCH("12",'Procytrat DF 330'!D494)),EDATE(AB1493,12),IF(ISNUMBER(SEARCH("6",'Procytrat DF 330'!D494)),EDATE(AB1493,6),IF(ISNUMBER(SEARCH("3",'Procytrat DF 330'!D494)),EDATE(AB1493,3),DATEVALUE('Procytrat DF 330'!D494))))),""))</f>
        <v/>
      </c>
      <c r="AM1493" t="str">
        <f t="shared" ca="1" si="159"/>
        <v/>
      </c>
    </row>
    <row r="1494" spans="27:39" x14ac:dyDescent="0.3">
      <c r="AA1494" t="str">
        <f>IF(COUNTA('Procytrat DF 330'!A495,'Procytrat DF 330'!B495,'Procytrat DF 330'!C495)&gt;0,"DF 330","")</f>
        <v/>
      </c>
      <c r="AB1494" t="str">
        <f>IFERROR(IF(ISNUMBER('Procytrat DF 330'!A495),'Procytrat DF 330'!A495,DATEVALUE('Procytrat DF 330'!A495)),"")</f>
        <v/>
      </c>
      <c r="AC1494" t="str">
        <f>IF(AA1494="","",'Procytrat DF 330'!B495)</f>
        <v/>
      </c>
      <c r="AD1494" t="str">
        <f>IF(AA1494="","",IFERROR(1*'Procytrat DF 330'!C495,IFERROR(_xludf.NUMBERVALUE('Procytrat DF 330'!C495,".",","),IFERROR(_xludf.NUMBERVALUE('Procytrat DF 330'!C495,",","."),0))))</f>
        <v/>
      </c>
      <c r="AE1494" t="str">
        <f>IF(AA1494="","",'Procytrat DF 330'!M495)</f>
        <v/>
      </c>
      <c r="AF1494">
        <f t="shared" si="154"/>
        <v>0</v>
      </c>
      <c r="AG1494" t="str">
        <f t="shared" si="155"/>
        <v/>
      </c>
      <c r="AH1494" t="str">
        <f t="shared" si="156"/>
        <v/>
      </c>
      <c r="AI1494">
        <f t="shared" si="157"/>
        <v>0</v>
      </c>
      <c r="AJ1494">
        <f t="shared" si="158"/>
        <v>0</v>
      </c>
      <c r="AK1494">
        <v>0</v>
      </c>
      <c r="AL1494" t="str">
        <f>IF(AA1494="","",IFERROR(IF(ISNUMBER('Procytrat DF 330'!D495),'Procytrat DF 330'!D495,IF(ISNUMBER(SEARCH("12",'Procytrat DF 330'!D495)),EDATE(AB1494,12),IF(ISNUMBER(SEARCH("6",'Procytrat DF 330'!D495)),EDATE(AB1494,6),IF(ISNUMBER(SEARCH("3",'Procytrat DF 330'!D495)),EDATE(AB1494,3),DATEVALUE('Procytrat DF 330'!D495))))),""))</f>
        <v/>
      </c>
      <c r="AM1494" t="str">
        <f t="shared" ca="1" si="159"/>
        <v/>
      </c>
    </row>
    <row r="1495" spans="27:39" x14ac:dyDescent="0.3">
      <c r="AA1495" t="str">
        <f>IF(COUNTA('Procytrat DF 330'!A496,'Procytrat DF 330'!B496,'Procytrat DF 330'!C496)&gt;0,"DF 330","")</f>
        <v/>
      </c>
      <c r="AB1495" t="str">
        <f>IFERROR(IF(ISNUMBER('Procytrat DF 330'!A496),'Procytrat DF 330'!A496,DATEVALUE('Procytrat DF 330'!A496)),"")</f>
        <v/>
      </c>
      <c r="AC1495" t="str">
        <f>IF(AA1495="","",'Procytrat DF 330'!B496)</f>
        <v/>
      </c>
      <c r="AD1495" t="str">
        <f>IF(AA1495="","",IFERROR(1*'Procytrat DF 330'!C496,IFERROR(_xludf.NUMBERVALUE('Procytrat DF 330'!C496,".",","),IFERROR(_xludf.NUMBERVALUE('Procytrat DF 330'!C496,",","."),0))))</f>
        <v/>
      </c>
      <c r="AE1495" t="str">
        <f>IF(AA1495="","",'Procytrat DF 330'!M496)</f>
        <v/>
      </c>
      <c r="AF1495">
        <f t="shared" si="154"/>
        <v>0</v>
      </c>
      <c r="AG1495" t="str">
        <f t="shared" si="155"/>
        <v/>
      </c>
      <c r="AH1495" t="str">
        <f t="shared" si="156"/>
        <v/>
      </c>
      <c r="AI1495">
        <f t="shared" si="157"/>
        <v>0</v>
      </c>
      <c r="AJ1495">
        <f t="shared" si="158"/>
        <v>0</v>
      </c>
      <c r="AK1495">
        <v>0</v>
      </c>
      <c r="AL1495" t="str">
        <f>IF(AA1495="","",IFERROR(IF(ISNUMBER('Procytrat DF 330'!D496),'Procytrat DF 330'!D496,IF(ISNUMBER(SEARCH("12",'Procytrat DF 330'!D496)),EDATE(AB1495,12),IF(ISNUMBER(SEARCH("6",'Procytrat DF 330'!D496)),EDATE(AB1495,6),IF(ISNUMBER(SEARCH("3",'Procytrat DF 330'!D496)),EDATE(AB1495,3),DATEVALUE('Procytrat DF 330'!D496))))),""))</f>
        <v/>
      </c>
      <c r="AM1495" t="str">
        <f t="shared" ca="1" si="159"/>
        <v/>
      </c>
    </row>
    <row r="1496" spans="27:39" x14ac:dyDescent="0.3">
      <c r="AA1496" t="str">
        <f>IF(COUNTA('Procytrat DF 330'!A497,'Procytrat DF 330'!B497,'Procytrat DF 330'!C497)&gt;0,"DF 330","")</f>
        <v/>
      </c>
      <c r="AB1496" t="str">
        <f>IFERROR(IF(ISNUMBER('Procytrat DF 330'!A497),'Procytrat DF 330'!A497,DATEVALUE('Procytrat DF 330'!A497)),"")</f>
        <v/>
      </c>
      <c r="AC1496" t="str">
        <f>IF(AA1496="","",'Procytrat DF 330'!B497)</f>
        <v/>
      </c>
      <c r="AD1496" t="str">
        <f>IF(AA1496="","",IFERROR(1*'Procytrat DF 330'!C497,IFERROR(_xludf.NUMBERVALUE('Procytrat DF 330'!C497,".",","),IFERROR(_xludf.NUMBERVALUE('Procytrat DF 330'!C497,",","."),0))))</f>
        <v/>
      </c>
      <c r="AE1496" t="str">
        <f>IF(AA1496="","",'Procytrat DF 330'!M497)</f>
        <v/>
      </c>
      <c r="AF1496">
        <f t="shared" si="154"/>
        <v>0</v>
      </c>
      <c r="AG1496" t="str">
        <f t="shared" si="155"/>
        <v/>
      </c>
      <c r="AH1496" t="str">
        <f t="shared" si="156"/>
        <v/>
      </c>
      <c r="AI1496">
        <f t="shared" si="157"/>
        <v>0</v>
      </c>
      <c r="AJ1496">
        <f t="shared" si="158"/>
        <v>0</v>
      </c>
      <c r="AK1496">
        <v>0</v>
      </c>
      <c r="AL1496" t="str">
        <f>IF(AA1496="","",IFERROR(IF(ISNUMBER('Procytrat DF 330'!D497),'Procytrat DF 330'!D497,IF(ISNUMBER(SEARCH("12",'Procytrat DF 330'!D497)),EDATE(AB1496,12),IF(ISNUMBER(SEARCH("6",'Procytrat DF 330'!D497)),EDATE(AB1496,6),IF(ISNUMBER(SEARCH("3",'Procytrat DF 330'!D497)),EDATE(AB1496,3),DATEVALUE('Procytrat DF 330'!D497))))),""))</f>
        <v/>
      </c>
      <c r="AM1496" t="str">
        <f t="shared" ca="1" si="159"/>
        <v/>
      </c>
    </row>
    <row r="1497" spans="27:39" x14ac:dyDescent="0.3">
      <c r="AA1497" t="str">
        <f>IF(COUNTA('Procytrat DF 330'!A498,'Procytrat DF 330'!B498,'Procytrat DF 330'!C498)&gt;0,"DF 330","")</f>
        <v/>
      </c>
      <c r="AB1497" t="str">
        <f>IFERROR(IF(ISNUMBER('Procytrat DF 330'!A498),'Procytrat DF 330'!A498,DATEVALUE('Procytrat DF 330'!A498)),"")</f>
        <v/>
      </c>
      <c r="AC1497" t="str">
        <f>IF(AA1497="","",'Procytrat DF 330'!B498)</f>
        <v/>
      </c>
      <c r="AD1497" t="str">
        <f>IF(AA1497="","",IFERROR(1*'Procytrat DF 330'!C498,IFERROR(_xludf.NUMBERVALUE('Procytrat DF 330'!C498,".",","),IFERROR(_xludf.NUMBERVALUE('Procytrat DF 330'!C498,",","."),0))))</f>
        <v/>
      </c>
      <c r="AE1497" t="str">
        <f>IF(AA1497="","",'Procytrat DF 330'!M498)</f>
        <v/>
      </c>
      <c r="AF1497">
        <f t="shared" si="154"/>
        <v>0</v>
      </c>
      <c r="AG1497" t="str">
        <f t="shared" si="155"/>
        <v/>
      </c>
      <c r="AH1497" t="str">
        <f t="shared" si="156"/>
        <v/>
      </c>
      <c r="AI1497">
        <f t="shared" si="157"/>
        <v>0</v>
      </c>
      <c r="AJ1497">
        <f t="shared" si="158"/>
        <v>0</v>
      </c>
      <c r="AK1497">
        <v>0</v>
      </c>
      <c r="AL1497" t="str">
        <f>IF(AA1497="","",IFERROR(IF(ISNUMBER('Procytrat DF 330'!D498),'Procytrat DF 330'!D498,IF(ISNUMBER(SEARCH("12",'Procytrat DF 330'!D498)),EDATE(AB1497,12),IF(ISNUMBER(SEARCH("6",'Procytrat DF 330'!D498)),EDATE(AB1497,6),IF(ISNUMBER(SEARCH("3",'Procytrat DF 330'!D498)),EDATE(AB1497,3),DATEVALUE('Procytrat DF 330'!D498))))),""))</f>
        <v/>
      </c>
      <c r="AM1497" t="str">
        <f t="shared" ca="1" si="159"/>
        <v/>
      </c>
    </row>
    <row r="1498" spans="27:39" x14ac:dyDescent="0.3">
      <c r="AA1498" t="str">
        <f>IF(COUNTA('Procytrat DF 330'!A499,'Procytrat DF 330'!B499,'Procytrat DF 330'!C499)&gt;0,"DF 330","")</f>
        <v/>
      </c>
      <c r="AB1498" t="str">
        <f>IFERROR(IF(ISNUMBER('Procytrat DF 330'!A499),'Procytrat DF 330'!A499,DATEVALUE('Procytrat DF 330'!A499)),"")</f>
        <v/>
      </c>
      <c r="AC1498" t="str">
        <f>IF(AA1498="","",'Procytrat DF 330'!B499)</f>
        <v/>
      </c>
      <c r="AD1498" t="str">
        <f>IF(AA1498="","",IFERROR(1*'Procytrat DF 330'!C499,IFERROR(_xludf.NUMBERVALUE('Procytrat DF 330'!C499,".",","),IFERROR(_xludf.NUMBERVALUE('Procytrat DF 330'!C499,",","."),0))))</f>
        <v/>
      </c>
      <c r="AE1498" t="str">
        <f>IF(AA1498="","",'Procytrat DF 330'!M499)</f>
        <v/>
      </c>
      <c r="AF1498">
        <f t="shared" si="154"/>
        <v>0</v>
      </c>
      <c r="AG1498" t="str">
        <f t="shared" si="155"/>
        <v/>
      </c>
      <c r="AH1498" t="str">
        <f t="shared" si="156"/>
        <v/>
      </c>
      <c r="AI1498">
        <f t="shared" si="157"/>
        <v>0</v>
      </c>
      <c r="AJ1498">
        <f t="shared" si="158"/>
        <v>0</v>
      </c>
      <c r="AK1498">
        <v>0</v>
      </c>
      <c r="AL1498" t="str">
        <f>IF(AA1498="","",IFERROR(IF(ISNUMBER('Procytrat DF 330'!D499),'Procytrat DF 330'!D499,IF(ISNUMBER(SEARCH("12",'Procytrat DF 330'!D499)),EDATE(AB1498,12),IF(ISNUMBER(SEARCH("6",'Procytrat DF 330'!D499)),EDATE(AB1498,6),IF(ISNUMBER(SEARCH("3",'Procytrat DF 330'!D499)),EDATE(AB1498,3),DATEVALUE('Procytrat DF 330'!D499))))),""))</f>
        <v/>
      </c>
      <c r="AM1498" t="str">
        <f t="shared" ca="1" si="159"/>
        <v/>
      </c>
    </row>
    <row r="1499" spans="27:39" x14ac:dyDescent="0.3">
      <c r="AA1499" t="str">
        <f>IF(COUNTA('Procytrat DF 330'!A500,'Procytrat DF 330'!B500,'Procytrat DF 330'!C500)&gt;0,"DF 330","")</f>
        <v/>
      </c>
      <c r="AB1499" t="str">
        <f>IFERROR(IF(ISNUMBER('Procytrat DF 330'!A500),'Procytrat DF 330'!A500,DATEVALUE('Procytrat DF 330'!A500)),"")</f>
        <v/>
      </c>
      <c r="AC1499" t="str">
        <f>IF(AA1499="","",'Procytrat DF 330'!B500)</f>
        <v/>
      </c>
      <c r="AD1499" t="str">
        <f>IF(AA1499="","",IFERROR(1*'Procytrat DF 330'!C500,IFERROR(_xludf.NUMBERVALUE('Procytrat DF 330'!C500,".",","),IFERROR(_xludf.NUMBERVALUE('Procytrat DF 330'!C500,",","."),0))))</f>
        <v/>
      </c>
      <c r="AE1499" t="str">
        <f>IF(AA1499="","",'Procytrat DF 330'!M500)</f>
        <v/>
      </c>
      <c r="AF1499">
        <f t="shared" si="154"/>
        <v>0</v>
      </c>
      <c r="AG1499" t="str">
        <f t="shared" si="155"/>
        <v/>
      </c>
      <c r="AH1499" t="str">
        <f t="shared" si="156"/>
        <v/>
      </c>
      <c r="AI1499">
        <f t="shared" si="157"/>
        <v>0</v>
      </c>
      <c r="AJ1499">
        <f t="shared" si="158"/>
        <v>0</v>
      </c>
      <c r="AK1499">
        <v>0</v>
      </c>
      <c r="AL1499" t="str">
        <f>IF(AA1499="","",IFERROR(IF(ISNUMBER('Procytrat DF 330'!D500),'Procytrat DF 330'!D500,IF(ISNUMBER(SEARCH("12",'Procytrat DF 330'!D500)),EDATE(AB1499,12),IF(ISNUMBER(SEARCH("6",'Procytrat DF 330'!D500)),EDATE(AB1499,6),IF(ISNUMBER(SEARCH("3",'Procytrat DF 330'!D500)),EDATE(AB1499,3),DATEVALUE('Procytrat DF 330'!D500))))),""))</f>
        <v/>
      </c>
      <c r="AM1499" t="str">
        <f t="shared" ca="1" si="159"/>
        <v/>
      </c>
    </row>
    <row r="1500" spans="27:39" x14ac:dyDescent="0.3">
      <c r="AA1500" t="str">
        <f>IF(COUNTA('Procytrat DF 330'!A501,'Procytrat DF 330'!B501,'Procytrat DF 330'!C501)&gt;0,"DF 330","")</f>
        <v/>
      </c>
      <c r="AB1500" t="str">
        <f>IFERROR(IF(ISNUMBER('Procytrat DF 330'!A501),'Procytrat DF 330'!A501,DATEVALUE('Procytrat DF 330'!A501)),"")</f>
        <v/>
      </c>
      <c r="AC1500" t="str">
        <f>IF(AA1500="","",'Procytrat DF 330'!B501)</f>
        <v/>
      </c>
      <c r="AD1500" t="str">
        <f>IF(AA1500="","",IFERROR(1*'Procytrat DF 330'!C501,IFERROR(_xludf.NUMBERVALUE('Procytrat DF 330'!C501,".",","),IFERROR(_xludf.NUMBERVALUE('Procytrat DF 330'!C501,",","."),0))))</f>
        <v/>
      </c>
      <c r="AE1500" t="str">
        <f>IF(AA1500="","",'Procytrat DF 330'!M501)</f>
        <v/>
      </c>
      <c r="AF1500">
        <f t="shared" si="154"/>
        <v>0</v>
      </c>
      <c r="AG1500" t="str">
        <f t="shared" si="155"/>
        <v/>
      </c>
      <c r="AH1500" t="str">
        <f t="shared" si="156"/>
        <v/>
      </c>
      <c r="AI1500">
        <f t="shared" si="157"/>
        <v>0</v>
      </c>
      <c r="AJ1500">
        <f t="shared" si="158"/>
        <v>0</v>
      </c>
      <c r="AK1500">
        <v>0</v>
      </c>
      <c r="AL1500" t="str">
        <f>IF(AA1500="","",IFERROR(IF(ISNUMBER('Procytrat DF 330'!D501),'Procytrat DF 330'!D501,IF(ISNUMBER(SEARCH("12",'Procytrat DF 330'!D501)),EDATE(AB1500,12),IF(ISNUMBER(SEARCH("6",'Procytrat DF 330'!D501)),EDATE(AB1500,6),IF(ISNUMBER(SEARCH("3",'Procytrat DF 330'!D501)),EDATE(AB1500,3),DATEVALUE('Procytrat DF 330'!D501))))),""))</f>
        <v/>
      </c>
      <c r="AM1500" t="str">
        <f t="shared" ca="1" si="159"/>
        <v/>
      </c>
    </row>
    <row r="1501" spans="27:39" x14ac:dyDescent="0.3">
      <c r="AA1501" t="str">
        <f>IF(COUNTA('Procytrat DF 330'!A502,'Procytrat DF 330'!B502,'Procytrat DF 330'!C502)&gt;0,"DF 330","")</f>
        <v/>
      </c>
      <c r="AB1501" t="str">
        <f>IFERROR(IF(ISNUMBER('Procytrat DF 330'!A502),'Procytrat DF 330'!A502,DATEVALUE('Procytrat DF 330'!A502)),"")</f>
        <v/>
      </c>
      <c r="AC1501" t="str">
        <f>IF(AA1501="","",'Procytrat DF 330'!B502)</f>
        <v/>
      </c>
      <c r="AD1501" t="str">
        <f>IF(AA1501="","",IFERROR(1*'Procytrat DF 330'!C502,IFERROR(_xludf.NUMBERVALUE('Procytrat DF 330'!C502,".",","),IFERROR(_xludf.NUMBERVALUE('Procytrat DF 330'!C502,",","."),0))))</f>
        <v/>
      </c>
      <c r="AE1501" t="str">
        <f>IF(AA1501="","",'Procytrat DF 330'!M502)</f>
        <v/>
      </c>
      <c r="AF1501">
        <f t="shared" si="154"/>
        <v>0</v>
      </c>
      <c r="AG1501" t="str">
        <f t="shared" si="155"/>
        <v/>
      </c>
      <c r="AH1501" t="str">
        <f t="shared" si="156"/>
        <v/>
      </c>
      <c r="AI1501">
        <f t="shared" si="157"/>
        <v>0</v>
      </c>
      <c r="AJ1501">
        <f t="shared" si="158"/>
        <v>0</v>
      </c>
      <c r="AK1501">
        <v>0</v>
      </c>
      <c r="AL1501" t="str">
        <f>IF(AA1501="","",IFERROR(IF(ISNUMBER('Procytrat DF 330'!D502),'Procytrat DF 330'!D502,IF(ISNUMBER(SEARCH("12",'Procytrat DF 330'!D502)),EDATE(AB1501,12),IF(ISNUMBER(SEARCH("6",'Procytrat DF 330'!D502)),EDATE(AB1501,6),IF(ISNUMBER(SEARCH("3",'Procytrat DF 330'!D502)),EDATE(AB1501,3),DATEVALUE('Procytrat DF 330'!D502))))),""))</f>
        <v/>
      </c>
      <c r="AM1501" t="str">
        <f t="shared" ca="1" si="159"/>
        <v/>
      </c>
    </row>
    <row r="1502" spans="27:39" x14ac:dyDescent="0.3">
      <c r="AA1502" t="str">
        <f>IF(COUNTA('Procytrat FA10'!A3,'Procytrat FA10'!B3,'Procytrat FA10'!C3)&gt;0,"FA10","")</f>
        <v>FA10</v>
      </c>
      <c r="AB1502">
        <f>IFERROR(IF(ISNUMBER('Procytrat FA10'!A3),'Procytrat FA10'!A3,DATEVALUE('Procytrat FA10'!A3)),"")</f>
        <v>45762</v>
      </c>
      <c r="AC1502" t="str">
        <f>IF(AA1502="","",'Procytrat FA10'!B3)</f>
        <v>9103/25</v>
      </c>
      <c r="AD1502">
        <f>IF(AA1502="","",IFERROR(1*'Procytrat FA10'!C3,IFERROR(_xludf.NUMBERVALUE('Procytrat FA10'!C3,".",","),IFERROR(_xludf.NUMBERVALUE('Procytrat FA10'!C3,",","."),0))))</f>
        <v>120</v>
      </c>
      <c r="AE1502" t="str">
        <f>IF(AA1502="","",'Procytrat FA10'!M3)</f>
        <v>Aprovado</v>
      </c>
      <c r="AF1502">
        <f t="shared" si="154"/>
        <v>1</v>
      </c>
      <c r="AG1502">
        <f t="shared" si="155"/>
        <v>2025</v>
      </c>
      <c r="AH1502">
        <f t="shared" si="156"/>
        <v>4</v>
      </c>
      <c r="AI1502">
        <f t="shared" si="157"/>
        <v>45762.001501999999</v>
      </c>
      <c r="AJ1502">
        <f t="shared" si="158"/>
        <v>1</v>
      </c>
      <c r="AK1502">
        <v>0</v>
      </c>
      <c r="AL1502">
        <f>IF(AA1502="","",IFERROR(IF(ISNUMBER('Procytrat FA10'!D3),'Procytrat FA10'!D3,IF(ISNUMBER(SEARCH("12",'Procytrat FA10'!D3)),EDATE(AB1502,12),IF(ISNUMBER(SEARCH("6",'Procytrat FA10'!D3)),EDATE(AB1502,6),IF(ISNUMBER(SEARCH("3",'Procytrat FA10'!D3)),EDATE(AB1502,3),DATEVALUE('Procytrat FA10'!D3))))),""))</f>
        <v>45945</v>
      </c>
      <c r="AM1502" t="str">
        <f t="shared" ca="1" si="159"/>
        <v/>
      </c>
    </row>
    <row r="1503" spans="27:39" x14ac:dyDescent="0.3">
      <c r="AA1503" t="str">
        <f>IF(COUNTA('Procytrat FA10'!A4,'Procytrat FA10'!B4,'Procytrat FA10'!C4)&gt;0,"FA10","")</f>
        <v>FA10</v>
      </c>
      <c r="AB1503">
        <f>IFERROR(IF(ISNUMBER('Procytrat FA10'!A4),'Procytrat FA10'!A4,DATEVALUE('Procytrat FA10'!A4)),"")</f>
        <v>45838</v>
      </c>
      <c r="AC1503" t="str">
        <f>IF(AA1503="","",'Procytrat FA10'!B4)</f>
        <v>9244/25</v>
      </c>
      <c r="AD1503">
        <f>IF(AA1503="","",IFERROR(1*'Procytrat FA10'!C4,IFERROR(_xludf.NUMBERVALUE('Procytrat FA10'!C4,".",","),IFERROR(_xludf.NUMBERVALUE('Procytrat FA10'!C4,",","."),0))))</f>
        <v>1280</v>
      </c>
      <c r="AE1503" t="str">
        <f>IF(AA1503="","",'Procytrat FA10'!M4)</f>
        <v>Aprovado</v>
      </c>
      <c r="AF1503">
        <f t="shared" si="154"/>
        <v>1</v>
      </c>
      <c r="AG1503">
        <f t="shared" si="155"/>
        <v>2025</v>
      </c>
      <c r="AH1503">
        <f t="shared" si="156"/>
        <v>6</v>
      </c>
      <c r="AI1503">
        <f t="shared" si="157"/>
        <v>45838.001503</v>
      </c>
      <c r="AJ1503">
        <f t="shared" si="158"/>
        <v>1</v>
      </c>
      <c r="AK1503">
        <v>0</v>
      </c>
      <c r="AL1503">
        <f>IF(AA1503="","",IFERROR(IF(ISNUMBER('Procytrat FA10'!D4),'Procytrat FA10'!D4,IF(ISNUMBER(SEARCH("12",'Procytrat FA10'!D4)),EDATE(AB1503,12),IF(ISNUMBER(SEARCH("6",'Procytrat FA10'!D4)),EDATE(AB1503,6),IF(ISNUMBER(SEARCH("3",'Procytrat FA10'!D4)),EDATE(AB1503,3),DATEVALUE('Procytrat FA10'!D4))))),""))</f>
        <v>46021</v>
      </c>
      <c r="AM1503" t="str">
        <f t="shared" ca="1" si="159"/>
        <v/>
      </c>
    </row>
    <row r="1504" spans="27:39" x14ac:dyDescent="0.3">
      <c r="AA1504" t="str">
        <f>IF(COUNTA('Procytrat FA10'!A5,'Procytrat FA10'!B5,'Procytrat FA10'!C5)&gt;0,"FA10","")</f>
        <v>FA10</v>
      </c>
      <c r="AB1504">
        <f>IFERROR(IF(ISNUMBER('Procytrat FA10'!A5),'Procytrat FA10'!A5,DATEVALUE('Procytrat FA10'!A5)),"")</f>
        <v>45933</v>
      </c>
      <c r="AC1504" t="str">
        <f>IF(AA1504="","",'Procytrat FA10'!B5)</f>
        <v>9448/25</v>
      </c>
      <c r="AD1504">
        <f>IF(AA1504="","",IFERROR(1*'Procytrat FA10'!C5,IFERROR(_xludf.NUMBERVALUE('Procytrat FA10'!C5,".",","),IFERROR(_xludf.NUMBERVALUE('Procytrat FA10'!C5,",","."),0))))</f>
        <v>1000</v>
      </c>
      <c r="AE1504" t="str">
        <f>IF(AA1504="","",'Procytrat FA10'!M5)</f>
        <v>Aprovado</v>
      </c>
      <c r="AF1504">
        <f t="shared" si="154"/>
        <v>1</v>
      </c>
      <c r="AG1504">
        <f t="shared" si="155"/>
        <v>2025</v>
      </c>
      <c r="AH1504">
        <f t="shared" si="156"/>
        <v>10</v>
      </c>
      <c r="AI1504">
        <f t="shared" si="157"/>
        <v>45933.001504</v>
      </c>
      <c r="AJ1504">
        <f t="shared" si="158"/>
        <v>1</v>
      </c>
      <c r="AK1504">
        <v>0</v>
      </c>
      <c r="AL1504">
        <f>IF(AA1504="","",IFERROR(IF(ISNUMBER('Procytrat FA10'!D5),'Procytrat FA10'!D5,IF(ISNUMBER(SEARCH("12",'Procytrat FA10'!D5)),EDATE(AB1504,12),IF(ISNUMBER(SEARCH("6",'Procytrat FA10'!D5)),EDATE(AB1504,6),IF(ISNUMBER(SEARCH("3",'Procytrat FA10'!D5)),EDATE(AB1504,3),DATEVALUE('Procytrat FA10'!D5))))),""))</f>
        <v>46115</v>
      </c>
      <c r="AM1504" t="str">
        <f t="shared" ca="1" si="159"/>
        <v/>
      </c>
    </row>
    <row r="1505" spans="27:39" x14ac:dyDescent="0.3">
      <c r="AA1505" t="str">
        <f>IF(COUNTA('Procytrat FA10'!A6,'Procytrat FA10'!B6,'Procytrat FA10'!C6)&gt;0,"FA10","")</f>
        <v>FA10</v>
      </c>
      <c r="AB1505">
        <f>IFERROR(IF(ISNUMBER('Procytrat FA10'!A6),'Procytrat FA10'!A6,DATEVALUE('Procytrat FA10'!A6)),"")</f>
        <v>45940</v>
      </c>
      <c r="AC1505" t="str">
        <f>IF(AA1505="","",'Procytrat FA10'!B6)</f>
        <v>9462/25</v>
      </c>
      <c r="AD1505">
        <f>IF(AA1505="","",IFERROR(1*'Procytrat FA10'!C6,IFERROR(_xludf.NUMBERVALUE('Procytrat FA10'!C6,".",","),IFERROR(_xludf.NUMBERVALUE('Procytrat FA10'!C6,",","."),0))))</f>
        <v>164</v>
      </c>
      <c r="AE1505" t="str">
        <f>IF(AA1505="","",'Procytrat FA10'!M6)</f>
        <v>Aprovado</v>
      </c>
      <c r="AF1505">
        <f t="shared" si="154"/>
        <v>1</v>
      </c>
      <c r="AG1505">
        <f t="shared" si="155"/>
        <v>2025</v>
      </c>
      <c r="AH1505">
        <f t="shared" si="156"/>
        <v>10</v>
      </c>
      <c r="AI1505">
        <f t="shared" si="157"/>
        <v>45940.001505</v>
      </c>
      <c r="AJ1505">
        <f t="shared" si="158"/>
        <v>1</v>
      </c>
      <c r="AK1505">
        <v>0</v>
      </c>
      <c r="AL1505">
        <f>IF(AA1505="","",IFERROR(IF(ISNUMBER('Procytrat FA10'!D6),'Procytrat FA10'!D6,IF(ISNUMBER(SEARCH("12",'Procytrat FA10'!D6)),EDATE(AB1505,12),IF(ISNUMBER(SEARCH("6",'Procytrat FA10'!D6)),EDATE(AB1505,6),IF(ISNUMBER(SEARCH("3",'Procytrat FA10'!D6)),EDATE(AB1505,3),DATEVALUE('Procytrat FA10'!D6))))),""))</f>
        <v>46122</v>
      </c>
      <c r="AM1505" t="str">
        <f t="shared" ca="1" si="159"/>
        <v/>
      </c>
    </row>
    <row r="1506" spans="27:39" x14ac:dyDescent="0.3">
      <c r="AA1506" t="str">
        <f>IF(COUNTA('Procytrat FA10'!A7,'Procytrat FA10'!B7,'Procytrat FA10'!C7)&gt;0,"FA10","")</f>
        <v>FA10</v>
      </c>
      <c r="AB1506">
        <f>IFERROR(IF(ISNUMBER('Procytrat FA10'!A7),'Procytrat FA10'!A7,DATEVALUE('Procytrat FA10'!A7)),"")</f>
        <v>45960</v>
      </c>
      <c r="AC1506" t="str">
        <f>IF(AA1506="","",'Procytrat FA10'!B7)</f>
        <v>9511/25</v>
      </c>
      <c r="AD1506">
        <f>IF(AA1506="","",IFERROR(1*'Procytrat FA10'!C7,IFERROR(_xludf.NUMBERVALUE('Procytrat FA10'!C7,".",","),IFERROR(_xludf.NUMBERVALUE('Procytrat FA10'!C7,",","."),0))))</f>
        <v>960</v>
      </c>
      <c r="AE1506" t="str">
        <f>IF(AA1506="","",'Procytrat FA10'!M7)</f>
        <v>Aprovado</v>
      </c>
      <c r="AF1506">
        <f t="shared" si="154"/>
        <v>1</v>
      </c>
      <c r="AG1506">
        <f t="shared" si="155"/>
        <v>2025</v>
      </c>
      <c r="AH1506">
        <f t="shared" si="156"/>
        <v>10</v>
      </c>
      <c r="AI1506">
        <f t="shared" si="157"/>
        <v>45960.001506000001</v>
      </c>
      <c r="AJ1506">
        <f t="shared" si="158"/>
        <v>1</v>
      </c>
      <c r="AK1506">
        <v>0</v>
      </c>
      <c r="AL1506">
        <f>IF(AA1506="","",IFERROR(IF(ISNUMBER('Procytrat FA10'!D7),'Procytrat FA10'!D7,IF(ISNUMBER(SEARCH("12",'Procytrat FA10'!D7)),EDATE(AB1506,12),IF(ISNUMBER(SEARCH("6",'Procytrat FA10'!D7)),EDATE(AB1506,6),IF(ISNUMBER(SEARCH("3",'Procytrat FA10'!D7)),EDATE(AB1506,3),DATEVALUE('Procytrat FA10'!D7))))),""))</f>
        <v>46142</v>
      </c>
      <c r="AM1506" t="str">
        <f t="shared" ca="1" si="159"/>
        <v/>
      </c>
    </row>
    <row r="1507" spans="27:39" x14ac:dyDescent="0.3">
      <c r="AA1507" t="str">
        <f>IF(COUNTA('Procytrat FA10'!A8,'Procytrat FA10'!B8,'Procytrat FA10'!C8)&gt;0,"FA10","")</f>
        <v>FA10</v>
      </c>
      <c r="AB1507">
        <f>IFERROR(IF(ISNUMBER('Procytrat FA10'!A8),'Procytrat FA10'!A8,DATEVALUE('Procytrat FA10'!A8)),"")</f>
        <v>45964</v>
      </c>
      <c r="AC1507" t="str">
        <f>IF(AA1507="","",'Procytrat FA10'!B8)</f>
        <v>9514/25</v>
      </c>
      <c r="AD1507">
        <f>IF(AA1507="","",IFERROR(1*'Procytrat FA10'!C8,IFERROR(_xludf.NUMBERVALUE('Procytrat FA10'!C8,".",","),IFERROR(_xludf.NUMBERVALUE('Procytrat FA10'!C8,",","."),0))))</f>
        <v>1000</v>
      </c>
      <c r="AE1507" t="str">
        <f>IF(AA1507="","",'Procytrat FA10'!M8)</f>
        <v>Aprovado</v>
      </c>
      <c r="AF1507">
        <f t="shared" si="154"/>
        <v>1</v>
      </c>
      <c r="AG1507">
        <f t="shared" si="155"/>
        <v>2025</v>
      </c>
      <c r="AH1507">
        <f t="shared" si="156"/>
        <v>11</v>
      </c>
      <c r="AI1507">
        <f t="shared" si="157"/>
        <v>45964.001507000001</v>
      </c>
      <c r="AJ1507">
        <f t="shared" si="158"/>
        <v>1</v>
      </c>
      <c r="AK1507">
        <v>0</v>
      </c>
      <c r="AL1507">
        <f>IF(AA1507="","",IFERROR(IF(ISNUMBER('Procytrat FA10'!D8),'Procytrat FA10'!D8,IF(ISNUMBER(SEARCH("12",'Procytrat FA10'!D8)),EDATE(AB1507,12),IF(ISNUMBER(SEARCH("6",'Procytrat FA10'!D8)),EDATE(AB1507,6),IF(ISNUMBER(SEARCH("3",'Procytrat FA10'!D8)),EDATE(AB1507,3),DATEVALUE('Procytrat FA10'!D8))))),""))</f>
        <v>46145</v>
      </c>
      <c r="AM1507" t="str">
        <f t="shared" ca="1" si="159"/>
        <v/>
      </c>
    </row>
    <row r="1508" spans="27:39" x14ac:dyDescent="0.3">
      <c r="AA1508" t="str">
        <f>IF(COUNTA('Procytrat FA10'!A9,'Procytrat FA10'!B9,'Procytrat FA10'!C9)&gt;0,"FA10","")</f>
        <v>FA10</v>
      </c>
      <c r="AB1508">
        <f>IFERROR(IF(ISNUMBER('Procytrat FA10'!A9),'Procytrat FA10'!A9,DATEVALUE('Procytrat FA10'!A9)),"")</f>
        <v>45971</v>
      </c>
      <c r="AC1508" t="str">
        <f>IF(AA1508="","",'Procytrat FA10'!B9)</f>
        <v>9527/25</v>
      </c>
      <c r="AD1508">
        <f>IF(AA1508="","",IFERROR(1*'Procytrat FA10'!C9,IFERROR(_xludf.NUMBERVALUE('Procytrat FA10'!C9,".",","),IFERROR(_xludf.NUMBERVALUE('Procytrat FA10'!C9,",","."),0))))</f>
        <v>1000</v>
      </c>
      <c r="AE1508" t="str">
        <f>IF(AA1508="","",'Procytrat FA10'!M9)</f>
        <v>Aprovado</v>
      </c>
      <c r="AF1508">
        <f t="shared" si="154"/>
        <v>1</v>
      </c>
      <c r="AG1508">
        <f t="shared" si="155"/>
        <v>2025</v>
      </c>
      <c r="AH1508">
        <f t="shared" si="156"/>
        <v>11</v>
      </c>
      <c r="AI1508">
        <f t="shared" si="157"/>
        <v>45971.001508000001</v>
      </c>
      <c r="AJ1508">
        <f t="shared" si="158"/>
        <v>1</v>
      </c>
      <c r="AK1508">
        <v>0</v>
      </c>
      <c r="AL1508">
        <f>IF(AA1508="","",IFERROR(IF(ISNUMBER('Procytrat FA10'!D9),'Procytrat FA10'!D9,IF(ISNUMBER(SEARCH("12",'Procytrat FA10'!D9)),EDATE(AB1508,12),IF(ISNUMBER(SEARCH("6",'Procytrat FA10'!D9)),EDATE(AB1508,6),IF(ISNUMBER(SEARCH("3",'Procytrat FA10'!D9)),EDATE(AB1508,3),DATEVALUE('Procytrat FA10'!D9))))),""))</f>
        <v>46152</v>
      </c>
      <c r="AM1508" t="str">
        <f t="shared" ca="1" si="159"/>
        <v/>
      </c>
    </row>
    <row r="1509" spans="27:39" x14ac:dyDescent="0.3">
      <c r="AA1509" t="str">
        <f>IF(COUNTA('Procytrat FA10'!A10,'Procytrat FA10'!B10,'Procytrat FA10'!C10)&gt;0,"FA10","")</f>
        <v>FA10</v>
      </c>
      <c r="AB1509">
        <f>IFERROR(IF(ISNUMBER('Procytrat FA10'!A10),'Procytrat FA10'!A10,DATEVALUE('Procytrat FA10'!A10)),"")</f>
        <v>45986</v>
      </c>
      <c r="AC1509" t="str">
        <f>IF(AA1509="","",'Procytrat FA10'!B10)</f>
        <v>9560/25</v>
      </c>
      <c r="AD1509">
        <f>IF(AA1509="","",IFERROR(1*'Procytrat FA10'!C10,IFERROR(_xludf.NUMBERVALUE('Procytrat FA10'!C10,".",","),IFERROR(_xludf.NUMBERVALUE('Procytrat FA10'!C10,",","."),0))))</f>
        <v>1200</v>
      </c>
      <c r="AE1509" t="str">
        <f>IF(AA1509="","",'Procytrat FA10'!M10)</f>
        <v>Aprovado</v>
      </c>
      <c r="AF1509">
        <f t="shared" si="154"/>
        <v>1</v>
      </c>
      <c r="AG1509">
        <f t="shared" si="155"/>
        <v>2025</v>
      </c>
      <c r="AH1509">
        <f t="shared" si="156"/>
        <v>11</v>
      </c>
      <c r="AI1509">
        <f t="shared" si="157"/>
        <v>45986.001509000002</v>
      </c>
      <c r="AJ1509">
        <f t="shared" si="158"/>
        <v>1</v>
      </c>
      <c r="AK1509">
        <v>0</v>
      </c>
      <c r="AL1509">
        <f>IF(AA1509="","",IFERROR(IF(ISNUMBER('Procytrat FA10'!D10),'Procytrat FA10'!D10,IF(ISNUMBER(SEARCH("12",'Procytrat FA10'!D10)),EDATE(AB1509,12),IF(ISNUMBER(SEARCH("6",'Procytrat FA10'!D10)),EDATE(AB1509,6),IF(ISNUMBER(SEARCH("3",'Procytrat FA10'!D10)),EDATE(AB1509,3),DATEVALUE('Procytrat FA10'!D10))))),""))</f>
        <v>46167</v>
      </c>
      <c r="AM1509" t="str">
        <f t="shared" ca="1" si="159"/>
        <v/>
      </c>
    </row>
    <row r="1510" spans="27:39" x14ac:dyDescent="0.3">
      <c r="AA1510" t="str">
        <f>IF(COUNTA('Procytrat FA10'!A11,'Procytrat FA10'!B11,'Procytrat FA10'!C11)&gt;0,"FA10","")</f>
        <v>FA10</v>
      </c>
      <c r="AB1510">
        <f>IFERROR(IF(ISNUMBER('Procytrat FA10'!A11),'Procytrat FA10'!A11,DATEVALUE('Procytrat FA10'!A11)),"")</f>
        <v>45989</v>
      </c>
      <c r="AC1510" t="str">
        <f>IF(AA1510="","",'Procytrat FA10'!B11)</f>
        <v>9574/25</v>
      </c>
      <c r="AD1510">
        <f>IF(AA1510="","",IFERROR(1*'Procytrat FA10'!C11,IFERROR(_xludf.NUMBERVALUE('Procytrat FA10'!C11,".",","),IFERROR(_xludf.NUMBERVALUE('Procytrat FA10'!C11,",","."),0))))</f>
        <v>240</v>
      </c>
      <c r="AE1510" t="str">
        <f>IF(AA1510="","",'Procytrat FA10'!M11)</f>
        <v>Aprovado</v>
      </c>
      <c r="AF1510">
        <f t="shared" si="154"/>
        <v>1</v>
      </c>
      <c r="AG1510">
        <f t="shared" si="155"/>
        <v>2025</v>
      </c>
      <c r="AH1510">
        <f t="shared" si="156"/>
        <v>11</v>
      </c>
      <c r="AI1510">
        <f t="shared" si="157"/>
        <v>45989.001510000002</v>
      </c>
      <c r="AJ1510">
        <f t="shared" si="158"/>
        <v>1</v>
      </c>
      <c r="AK1510">
        <v>0</v>
      </c>
      <c r="AL1510">
        <f>IF(AA1510="","",IFERROR(IF(ISNUMBER('Procytrat FA10'!D11),'Procytrat FA10'!D11,IF(ISNUMBER(SEARCH("12",'Procytrat FA10'!D11)),EDATE(AB1510,12),IF(ISNUMBER(SEARCH("6",'Procytrat FA10'!D11)),EDATE(AB1510,6),IF(ISNUMBER(SEARCH("3",'Procytrat FA10'!D11)),EDATE(AB1510,3),DATEVALUE('Procytrat FA10'!D11))))),""))</f>
        <v>46170</v>
      </c>
      <c r="AM1510" t="str">
        <f t="shared" ca="1" si="159"/>
        <v/>
      </c>
    </row>
    <row r="1511" spans="27:39" x14ac:dyDescent="0.3">
      <c r="AA1511" t="str">
        <f>IF(COUNTA('Procytrat FA10'!A12,'Procytrat FA10'!B12,'Procytrat FA10'!C12)&gt;0,"FA10","")</f>
        <v>FA10</v>
      </c>
      <c r="AB1511">
        <f>IFERROR(IF(ISNUMBER('Procytrat FA10'!A12),'Procytrat FA10'!A12,DATEVALUE('Procytrat FA10'!A12)),"")</f>
        <v>45992</v>
      </c>
      <c r="AC1511" t="str">
        <f>IF(AA1511="","",'Procytrat FA10'!B12)</f>
        <v>9578/25</v>
      </c>
      <c r="AD1511">
        <f>IF(AA1511="","",IFERROR(1*'Procytrat FA10'!C12,IFERROR(_xludf.NUMBERVALUE('Procytrat FA10'!C12,".",","),IFERROR(_xludf.NUMBERVALUE('Procytrat FA10'!C12,",","."),0))))</f>
        <v>2000</v>
      </c>
      <c r="AE1511" t="str">
        <f>IF(AA1511="","",'Procytrat FA10'!M12)</f>
        <v>Aprovado</v>
      </c>
      <c r="AF1511">
        <f t="shared" si="154"/>
        <v>1</v>
      </c>
      <c r="AG1511">
        <f t="shared" si="155"/>
        <v>2025</v>
      </c>
      <c r="AH1511">
        <f t="shared" si="156"/>
        <v>12</v>
      </c>
      <c r="AI1511">
        <f t="shared" si="157"/>
        <v>45992.001511000002</v>
      </c>
      <c r="AJ1511">
        <f t="shared" si="158"/>
        <v>1</v>
      </c>
      <c r="AK1511">
        <v>0</v>
      </c>
      <c r="AL1511">
        <f>IF(AA1511="","",IFERROR(IF(ISNUMBER('Procytrat FA10'!D12),'Procytrat FA10'!D12,IF(ISNUMBER(SEARCH("12",'Procytrat FA10'!D12)),EDATE(AB1511,12),IF(ISNUMBER(SEARCH("6",'Procytrat FA10'!D12)),EDATE(AB1511,6),IF(ISNUMBER(SEARCH("3",'Procytrat FA10'!D12)),EDATE(AB1511,3),DATEVALUE('Procytrat FA10'!D12))))),""))</f>
        <v>46174</v>
      </c>
      <c r="AM1511" t="str">
        <f t="shared" ca="1" si="159"/>
        <v/>
      </c>
    </row>
    <row r="1512" spans="27:39" x14ac:dyDescent="0.3">
      <c r="AA1512" t="str">
        <f>IF(COUNTA('Procytrat FA10'!A13,'Procytrat FA10'!B13,'Procytrat FA10'!C13)&gt;0,"FA10","")</f>
        <v>FA10</v>
      </c>
      <c r="AB1512">
        <f>IFERROR(IF(ISNUMBER('Procytrat FA10'!A13),'Procytrat FA10'!A13,DATEVALUE('Procytrat FA10'!A13)),"")</f>
        <v>46009</v>
      </c>
      <c r="AC1512" t="str">
        <f>IF(AA1512="","",'Procytrat FA10'!B13)</f>
        <v>9616/25</v>
      </c>
      <c r="AD1512">
        <f>IF(AA1512="","",IFERROR(1*'Procytrat FA10'!C13,IFERROR(_xludf.NUMBERVALUE('Procytrat FA10'!C13,".",","),IFERROR(_xludf.NUMBERVALUE('Procytrat FA10'!C13,",","."),0))))</f>
        <v>1200</v>
      </c>
      <c r="AE1512" t="str">
        <f>IF(AA1512="","",'Procytrat FA10'!M13)</f>
        <v>Aprovado</v>
      </c>
      <c r="AF1512">
        <f t="shared" si="154"/>
        <v>1</v>
      </c>
      <c r="AG1512">
        <f t="shared" si="155"/>
        <v>2025</v>
      </c>
      <c r="AH1512">
        <f t="shared" si="156"/>
        <v>12</v>
      </c>
      <c r="AI1512">
        <f t="shared" si="157"/>
        <v>46009.001512000003</v>
      </c>
      <c r="AJ1512">
        <f t="shared" si="158"/>
        <v>1</v>
      </c>
      <c r="AK1512">
        <v>0</v>
      </c>
      <c r="AL1512">
        <f>IF(AA1512="","",IFERROR(IF(ISNUMBER('Procytrat FA10'!D13),'Procytrat FA10'!D13,IF(ISNUMBER(SEARCH("12",'Procytrat FA10'!D13)),EDATE(AB1512,12),IF(ISNUMBER(SEARCH("6",'Procytrat FA10'!D13)),EDATE(AB1512,6),IF(ISNUMBER(SEARCH("3",'Procytrat FA10'!D13)),EDATE(AB1512,3),DATEVALUE('Procytrat FA10'!D13))))),""))</f>
        <v>46191</v>
      </c>
      <c r="AM1512" t="str">
        <f t="shared" ca="1" si="159"/>
        <v/>
      </c>
    </row>
    <row r="1513" spans="27:39" x14ac:dyDescent="0.3">
      <c r="AA1513" t="str">
        <f>IF(COUNTA('Procytrat FA10'!A14,'Procytrat FA10'!B14,'Procytrat FA10'!C14)&gt;0,"FA10","")</f>
        <v>FA10</v>
      </c>
      <c r="AB1513">
        <f>IFERROR(IF(ISNUMBER('Procytrat FA10'!A14),'Procytrat FA10'!A14,DATEVALUE('Procytrat FA10'!A14)),"")</f>
        <v>46072</v>
      </c>
      <c r="AC1513" t="str">
        <f>IF(AA1513="","",'Procytrat FA10'!B14)</f>
        <v>9718/26</v>
      </c>
      <c r="AD1513">
        <f>IF(AA1513="","",IFERROR(1*'Procytrat FA10'!C14,IFERROR(_xludf.NUMBERVALUE('Procytrat FA10'!C14,".",","),IFERROR(_xludf.NUMBERVALUE('Procytrat FA10'!C14,",","."),0))))</f>
        <v>1000</v>
      </c>
      <c r="AE1513" t="str">
        <f>IF(AA1513="","",'Procytrat FA10'!M14)</f>
        <v>Aprovado</v>
      </c>
      <c r="AF1513">
        <f t="shared" si="154"/>
        <v>1</v>
      </c>
      <c r="AG1513">
        <f t="shared" si="155"/>
        <v>2026</v>
      </c>
      <c r="AH1513">
        <f t="shared" si="156"/>
        <v>2</v>
      </c>
      <c r="AI1513">
        <f t="shared" si="157"/>
        <v>46072.001513000003</v>
      </c>
      <c r="AJ1513">
        <f t="shared" si="158"/>
        <v>1</v>
      </c>
      <c r="AK1513">
        <v>0</v>
      </c>
      <c r="AL1513">
        <f>IF(AA1513="","",IFERROR(IF(ISNUMBER('Procytrat FA10'!D14),'Procytrat FA10'!D14,IF(ISNUMBER(SEARCH("12",'Procytrat FA10'!D14)),EDATE(AB1513,12),IF(ISNUMBER(SEARCH("6",'Procytrat FA10'!D14)),EDATE(AB1513,6),IF(ISNUMBER(SEARCH("3",'Procytrat FA10'!D14)),EDATE(AB1513,3),DATEVALUE('Procytrat FA10'!D14))))),""))</f>
        <v>46253</v>
      </c>
      <c r="AM1513" t="str">
        <f t="shared" ca="1" si="159"/>
        <v/>
      </c>
    </row>
    <row r="1514" spans="27:39" x14ac:dyDescent="0.3">
      <c r="AA1514" t="str">
        <f>IF(COUNTA('Procytrat FA10'!A15,'Procytrat FA10'!B15,'Procytrat FA10'!C15)&gt;0,"FA10","")</f>
        <v>FA10</v>
      </c>
      <c r="AB1514">
        <f>IFERROR(IF(ISNUMBER('Procytrat FA10'!A15),'Procytrat FA10'!A15,DATEVALUE('Procytrat FA10'!A15)),"")</f>
        <v>46084</v>
      </c>
      <c r="AC1514" t="str">
        <f>IF(AA1514="","",'Procytrat FA10'!B15)</f>
        <v>9741/26</v>
      </c>
      <c r="AD1514">
        <f>IF(AA1514="","",IFERROR(1*'Procytrat FA10'!C15,IFERROR(_xludf.NUMBERVALUE('Procytrat FA10'!C15,".",","),IFERROR(_xludf.NUMBERVALUE('Procytrat FA10'!C15,",","."),0))))</f>
        <v>1250</v>
      </c>
      <c r="AE1514" t="str">
        <f>IF(AA1514="","",'Procytrat FA10'!M15)</f>
        <v>Aprovado</v>
      </c>
      <c r="AF1514">
        <f t="shared" si="154"/>
        <v>1</v>
      </c>
      <c r="AG1514">
        <f t="shared" si="155"/>
        <v>2026</v>
      </c>
      <c r="AH1514">
        <f t="shared" si="156"/>
        <v>3</v>
      </c>
      <c r="AI1514">
        <f t="shared" si="157"/>
        <v>46084.001514000003</v>
      </c>
      <c r="AJ1514">
        <f t="shared" si="158"/>
        <v>1</v>
      </c>
      <c r="AK1514">
        <v>0</v>
      </c>
      <c r="AL1514">
        <f>IF(AA1514="","",IFERROR(IF(ISNUMBER('Procytrat FA10'!D15),'Procytrat FA10'!D15,IF(ISNUMBER(SEARCH("12",'Procytrat FA10'!D15)),EDATE(AB1514,12),IF(ISNUMBER(SEARCH("6",'Procytrat FA10'!D15)),EDATE(AB1514,6),IF(ISNUMBER(SEARCH("3",'Procytrat FA10'!D15)),EDATE(AB1514,3),DATEVALUE('Procytrat FA10'!D15))))),""))</f>
        <v>46268</v>
      </c>
      <c r="AM1514" t="str">
        <f t="shared" ca="1" si="159"/>
        <v/>
      </c>
    </row>
    <row r="1515" spans="27:39" x14ac:dyDescent="0.3">
      <c r="AA1515" t="str">
        <f>IF(COUNTA('Procytrat FA10'!A16,'Procytrat FA10'!B16,'Procytrat FA10'!C16)&gt;0,"FA10","")</f>
        <v>FA10</v>
      </c>
      <c r="AB1515">
        <f>IFERROR(IF(ISNUMBER('Procytrat FA10'!A16),'Procytrat FA10'!A16,DATEVALUE('Procytrat FA10'!A16)),"")</f>
        <v>46093</v>
      </c>
      <c r="AC1515" t="str">
        <f>IF(AA1515="","",'Procytrat FA10'!B16)</f>
        <v>9772/26</v>
      </c>
      <c r="AD1515">
        <f>IF(AA1515="","",IFERROR(1*'Procytrat FA10'!C16,IFERROR(_xludf.NUMBERVALUE('Procytrat FA10'!C16,".",","),IFERROR(_xludf.NUMBERVALUE('Procytrat FA10'!C16,",","."),0))))</f>
        <v>1000</v>
      </c>
      <c r="AE1515" t="str">
        <f>IF(AA1515="","",'Procytrat FA10'!M16)</f>
        <v>Aprovado</v>
      </c>
      <c r="AF1515">
        <f t="shared" si="154"/>
        <v>1</v>
      </c>
      <c r="AG1515">
        <f t="shared" si="155"/>
        <v>2026</v>
      </c>
      <c r="AH1515">
        <f t="shared" si="156"/>
        <v>3</v>
      </c>
      <c r="AI1515">
        <f t="shared" si="157"/>
        <v>46093.001515000004</v>
      </c>
      <c r="AJ1515">
        <f t="shared" si="158"/>
        <v>1</v>
      </c>
      <c r="AK1515">
        <v>0</v>
      </c>
      <c r="AL1515">
        <f>IF(AA1515="","",IFERROR(IF(ISNUMBER('Procytrat FA10'!D16),'Procytrat FA10'!D16,IF(ISNUMBER(SEARCH("12",'Procytrat FA10'!D16)),EDATE(AB1515,12),IF(ISNUMBER(SEARCH("6",'Procytrat FA10'!D16)),EDATE(AB1515,6),IF(ISNUMBER(SEARCH("3",'Procytrat FA10'!D16)),EDATE(AB1515,3),DATEVALUE('Procytrat FA10'!D16))))),""))</f>
        <v>46277</v>
      </c>
      <c r="AM1515" t="str">
        <f t="shared" ca="1" si="159"/>
        <v/>
      </c>
    </row>
    <row r="1516" spans="27:39" x14ac:dyDescent="0.3">
      <c r="AA1516" t="str">
        <f>IF(COUNTA('Procytrat FA10'!A17,'Procytrat FA10'!B17,'Procytrat FA10'!C17)&gt;0,"FA10","")</f>
        <v>FA10</v>
      </c>
      <c r="AB1516">
        <f>IFERROR(IF(ISNUMBER('Procytrat FA10'!A17),'Procytrat FA10'!A17,DATEVALUE('Procytrat FA10'!A17)),"")</f>
        <v>46105</v>
      </c>
      <c r="AC1516" t="str">
        <f>IF(AA1516="","",'Procytrat FA10'!B17)</f>
        <v>9795/26</v>
      </c>
      <c r="AD1516">
        <f>IF(AA1516="","",IFERROR(1*'Procytrat FA10'!C17,IFERROR(_xludf.NUMBERVALUE('Procytrat FA10'!C17,".",","),IFERROR(_xludf.NUMBERVALUE('Procytrat FA10'!C17,",","."),0))))</f>
        <v>2000</v>
      </c>
      <c r="AE1516" t="str">
        <f>IF(AA1516="","",'Procytrat FA10'!M17)</f>
        <v>Aprovado</v>
      </c>
      <c r="AF1516">
        <f t="shared" si="154"/>
        <v>1</v>
      </c>
      <c r="AG1516">
        <f t="shared" si="155"/>
        <v>2026</v>
      </c>
      <c r="AH1516">
        <f t="shared" si="156"/>
        <v>3</v>
      </c>
      <c r="AI1516">
        <f t="shared" si="157"/>
        <v>46105.001515999997</v>
      </c>
      <c r="AJ1516">
        <f t="shared" si="158"/>
        <v>1</v>
      </c>
      <c r="AK1516">
        <v>0</v>
      </c>
      <c r="AL1516">
        <f>IF(AA1516="","",IFERROR(IF(ISNUMBER('Procytrat FA10'!D17),'Procytrat FA10'!D17,IF(ISNUMBER(SEARCH("12",'Procytrat FA10'!D17)),EDATE(AB1516,12),IF(ISNUMBER(SEARCH("6",'Procytrat FA10'!D17)),EDATE(AB1516,6),IF(ISNUMBER(SEARCH("3",'Procytrat FA10'!D17)),EDATE(AB1516,3),DATEVALUE('Procytrat FA10'!D17))))),""))</f>
        <v>46289</v>
      </c>
      <c r="AM1516" t="str">
        <f t="shared" ca="1" si="159"/>
        <v/>
      </c>
    </row>
    <row r="1517" spans="27:39" x14ac:dyDescent="0.3">
      <c r="AA1517" t="str">
        <f>IF(COUNTA('Procytrat FA10'!A18,'Procytrat FA10'!B18,'Procytrat FA10'!C18)&gt;0,"FA10","")</f>
        <v>FA10</v>
      </c>
      <c r="AB1517">
        <f>IFERROR(IF(ISNUMBER('Procytrat FA10'!A18),'Procytrat FA10'!A18,DATEVALUE('Procytrat FA10'!A18)),"")</f>
        <v>46112</v>
      </c>
      <c r="AC1517" t="str">
        <f>IF(AA1517="","",'Procytrat FA10'!B18)</f>
        <v>9813/26</v>
      </c>
      <c r="AD1517">
        <f>IF(AA1517="","",IFERROR(1*'Procytrat FA10'!C18,IFERROR(_xludf.NUMBERVALUE('Procytrat FA10'!C18,".",","),IFERROR(_xludf.NUMBERVALUE('Procytrat FA10'!C18,",","."),0))))</f>
        <v>170</v>
      </c>
      <c r="AE1517" t="str">
        <f>IF(AA1517="","",'Procytrat FA10'!M18)</f>
        <v>Aprovado</v>
      </c>
      <c r="AF1517">
        <f t="shared" si="154"/>
        <v>1</v>
      </c>
      <c r="AG1517">
        <f t="shared" si="155"/>
        <v>2026</v>
      </c>
      <c r="AH1517">
        <f t="shared" si="156"/>
        <v>3</v>
      </c>
      <c r="AI1517">
        <f t="shared" si="157"/>
        <v>46112.001516999997</v>
      </c>
      <c r="AJ1517">
        <f t="shared" si="158"/>
        <v>1</v>
      </c>
      <c r="AK1517">
        <v>0</v>
      </c>
      <c r="AL1517">
        <f>IF(AA1517="","",IFERROR(IF(ISNUMBER('Procytrat FA10'!D18),'Procytrat FA10'!D18,IF(ISNUMBER(SEARCH("12",'Procytrat FA10'!D18)),EDATE(AB1517,12),IF(ISNUMBER(SEARCH("6",'Procytrat FA10'!D18)),EDATE(AB1517,6),IF(ISNUMBER(SEARCH("3",'Procytrat FA10'!D18)),EDATE(AB1517,3),DATEVALUE('Procytrat FA10'!D18))))),""))</f>
        <v>46295</v>
      </c>
      <c r="AM1517" t="str">
        <f t="shared" ca="1" si="159"/>
        <v/>
      </c>
    </row>
    <row r="1518" spans="27:39" x14ac:dyDescent="0.3">
      <c r="AA1518" t="str">
        <f>IF(COUNTA('Procytrat FA10'!A19,'Procytrat FA10'!B19,'Procytrat FA10'!C19)&gt;0,"FA10","")</f>
        <v>FA10</v>
      </c>
      <c r="AB1518">
        <f>IFERROR(IF(ISNUMBER('Procytrat FA10'!A19),'Procytrat FA10'!A19,DATEVALUE('Procytrat FA10'!A19)),"")</f>
        <v>46142</v>
      </c>
      <c r="AC1518" t="str">
        <f>IF(AA1518="","",'Procytrat FA10'!B19)</f>
        <v>9885/26</v>
      </c>
      <c r="AD1518">
        <f>IF(AA1518="","",IFERROR(1*'Procytrat FA10'!C19,IFERROR(_xludf.NUMBERVALUE('Procytrat FA10'!C19,".",","),IFERROR(_xludf.NUMBERVALUE('Procytrat FA10'!C19,",","."),0))))</f>
        <v>420</v>
      </c>
      <c r="AE1518" t="str">
        <f>IF(AA1518="","",'Procytrat FA10'!M19)</f>
        <v>Aprovado</v>
      </c>
      <c r="AF1518">
        <f t="shared" si="154"/>
        <v>1</v>
      </c>
      <c r="AG1518">
        <f t="shared" si="155"/>
        <v>2026</v>
      </c>
      <c r="AH1518">
        <f t="shared" si="156"/>
        <v>4</v>
      </c>
      <c r="AI1518">
        <f t="shared" si="157"/>
        <v>46142.001517999997</v>
      </c>
      <c r="AJ1518">
        <f t="shared" si="158"/>
        <v>1</v>
      </c>
      <c r="AK1518">
        <v>0</v>
      </c>
      <c r="AL1518">
        <f>IF(AA1518="","",IFERROR(IF(ISNUMBER('Procytrat FA10'!D19),'Procytrat FA10'!D19,IF(ISNUMBER(SEARCH("12",'Procytrat FA10'!D19)),EDATE(AB1518,12),IF(ISNUMBER(SEARCH("6",'Procytrat FA10'!D19)),EDATE(AB1518,6),IF(ISNUMBER(SEARCH("3",'Procytrat FA10'!D19)),EDATE(AB1518,3),DATEVALUE('Procytrat FA10'!D19))))),""))</f>
        <v>46325</v>
      </c>
      <c r="AM1518" t="str">
        <f t="shared" ca="1" si="159"/>
        <v/>
      </c>
    </row>
    <row r="1519" spans="27:39" x14ac:dyDescent="0.3">
      <c r="AA1519" t="str">
        <f>IF(COUNTA('Procytrat FA10'!A20,'Procytrat FA10'!B20,'Procytrat FA10'!C20)&gt;0,"FA10","")</f>
        <v>FA10</v>
      </c>
      <c r="AB1519">
        <f>IFERROR(IF(ISNUMBER('Procytrat FA10'!A20),'Procytrat FA10'!A20,DATEVALUE('Procytrat FA10'!A20)),"")</f>
        <v>46148</v>
      </c>
      <c r="AC1519" t="str">
        <f>IF(AA1519="","",'Procytrat FA10'!B20)</f>
        <v>9894/26</v>
      </c>
      <c r="AD1519">
        <f>IF(AA1519="","",IFERROR(1*'Procytrat FA10'!C20,IFERROR(_xludf.NUMBERVALUE('Procytrat FA10'!C20,".",","),IFERROR(_xludf.NUMBERVALUE('Procytrat FA10'!C20,",","."),0))))</f>
        <v>1000</v>
      </c>
      <c r="AE1519" t="str">
        <f>IF(AA1519="","",'Procytrat FA10'!M20)</f>
        <v>Aprovado</v>
      </c>
      <c r="AF1519">
        <f t="shared" si="154"/>
        <v>1</v>
      </c>
      <c r="AG1519">
        <f t="shared" si="155"/>
        <v>2026</v>
      </c>
      <c r="AH1519">
        <f t="shared" si="156"/>
        <v>5</v>
      </c>
      <c r="AI1519">
        <f t="shared" si="157"/>
        <v>46148.001518999998</v>
      </c>
      <c r="AJ1519">
        <f t="shared" si="158"/>
        <v>1</v>
      </c>
      <c r="AK1519">
        <v>0</v>
      </c>
      <c r="AL1519">
        <f>IF(AA1519="","",IFERROR(IF(ISNUMBER('Procytrat FA10'!D20),'Procytrat FA10'!D20,IF(ISNUMBER(SEARCH("12",'Procytrat FA10'!D20)),EDATE(AB1519,12),IF(ISNUMBER(SEARCH("6",'Procytrat FA10'!D20)),EDATE(AB1519,6),IF(ISNUMBER(SEARCH("3",'Procytrat FA10'!D20)),EDATE(AB1519,3),DATEVALUE('Procytrat FA10'!D20))))),""))</f>
        <v>46332</v>
      </c>
      <c r="AM1519" t="str">
        <f t="shared" ca="1" si="159"/>
        <v/>
      </c>
    </row>
    <row r="1520" spans="27:39" x14ac:dyDescent="0.3">
      <c r="AA1520" t="str">
        <f>IF(COUNTA('Procytrat FA10'!A21,'Procytrat FA10'!B21,'Procytrat FA10'!C21)&gt;0,"FA10","")</f>
        <v/>
      </c>
      <c r="AB1520" t="str">
        <f>IFERROR(IF(ISNUMBER('Procytrat FA10'!A21),'Procytrat FA10'!A21,DATEVALUE('Procytrat FA10'!A21)),"")</f>
        <v/>
      </c>
      <c r="AC1520" t="str">
        <f>IF(AA1520="","",'Procytrat FA10'!B21)</f>
        <v/>
      </c>
      <c r="AD1520" t="str">
        <f>IF(AA1520="","",IFERROR(1*'Procytrat FA10'!C21,IFERROR(_xludf.NUMBERVALUE('Procytrat FA10'!C21,".",","),IFERROR(_xludf.NUMBERVALUE('Procytrat FA10'!C21,",","."),0))))</f>
        <v/>
      </c>
      <c r="AE1520" t="str">
        <f>IF(AA1520="","",'Procytrat FA10'!M21)</f>
        <v/>
      </c>
      <c r="AF1520">
        <f t="shared" si="154"/>
        <v>0</v>
      </c>
      <c r="AG1520" t="str">
        <f t="shared" si="155"/>
        <v/>
      </c>
      <c r="AH1520" t="str">
        <f t="shared" si="156"/>
        <v/>
      </c>
      <c r="AI1520">
        <f t="shared" si="157"/>
        <v>0</v>
      </c>
      <c r="AJ1520">
        <f t="shared" si="158"/>
        <v>0</v>
      </c>
      <c r="AK1520">
        <v>0</v>
      </c>
      <c r="AL1520" t="str">
        <f>IF(AA1520="","",IFERROR(IF(ISNUMBER('Procytrat FA10'!D21),'Procytrat FA10'!D21,IF(ISNUMBER(SEARCH("12",'Procytrat FA10'!D21)),EDATE(AB1520,12),IF(ISNUMBER(SEARCH("6",'Procytrat FA10'!D21)),EDATE(AB1520,6),IF(ISNUMBER(SEARCH("3",'Procytrat FA10'!D21)),EDATE(AB1520,3),DATEVALUE('Procytrat FA10'!D21))))),""))</f>
        <v/>
      </c>
      <c r="AM1520" t="str">
        <f t="shared" ca="1" si="159"/>
        <v/>
      </c>
    </row>
    <row r="1521" spans="27:39" x14ac:dyDescent="0.3">
      <c r="AA1521" t="str">
        <f>IF(COUNTA('Procytrat FA10'!A22,'Procytrat FA10'!B22,'Procytrat FA10'!C22)&gt;0,"FA10","")</f>
        <v/>
      </c>
      <c r="AB1521" t="str">
        <f>IFERROR(IF(ISNUMBER('Procytrat FA10'!A22),'Procytrat FA10'!A22,DATEVALUE('Procytrat FA10'!A22)),"")</f>
        <v/>
      </c>
      <c r="AC1521" t="str">
        <f>IF(AA1521="","",'Procytrat FA10'!B22)</f>
        <v/>
      </c>
      <c r="AD1521" t="str">
        <f>IF(AA1521="","",IFERROR(1*'Procytrat FA10'!C22,IFERROR(_xludf.NUMBERVALUE('Procytrat FA10'!C22,".",","),IFERROR(_xludf.NUMBERVALUE('Procytrat FA10'!C22,",","."),0))))</f>
        <v/>
      </c>
      <c r="AE1521" t="str">
        <f>IF(AA1521="","",'Procytrat FA10'!M22)</f>
        <v/>
      </c>
      <c r="AF1521">
        <f t="shared" si="154"/>
        <v>0</v>
      </c>
      <c r="AG1521" t="str">
        <f t="shared" si="155"/>
        <v/>
      </c>
      <c r="AH1521" t="str">
        <f t="shared" si="156"/>
        <v/>
      </c>
      <c r="AI1521">
        <f t="shared" si="157"/>
        <v>0</v>
      </c>
      <c r="AJ1521">
        <f t="shared" si="158"/>
        <v>0</v>
      </c>
      <c r="AK1521">
        <v>0</v>
      </c>
      <c r="AL1521" t="str">
        <f>IF(AA1521="","",IFERROR(IF(ISNUMBER('Procytrat FA10'!D22),'Procytrat FA10'!D22,IF(ISNUMBER(SEARCH("12",'Procytrat FA10'!D22)),EDATE(AB1521,12),IF(ISNUMBER(SEARCH("6",'Procytrat FA10'!D22)),EDATE(AB1521,6),IF(ISNUMBER(SEARCH("3",'Procytrat FA10'!D22)),EDATE(AB1521,3),DATEVALUE('Procytrat FA10'!D22))))),""))</f>
        <v/>
      </c>
      <c r="AM1521" t="str">
        <f t="shared" ca="1" si="159"/>
        <v/>
      </c>
    </row>
    <row r="1522" spans="27:39" x14ac:dyDescent="0.3">
      <c r="AA1522" t="str">
        <f>IF(COUNTA('Procytrat FA10'!A23,'Procytrat FA10'!B23,'Procytrat FA10'!C23)&gt;0,"FA10","")</f>
        <v/>
      </c>
      <c r="AB1522" t="str">
        <f>IFERROR(IF(ISNUMBER('Procytrat FA10'!A23),'Procytrat FA10'!A23,DATEVALUE('Procytrat FA10'!A23)),"")</f>
        <v/>
      </c>
      <c r="AC1522" t="str">
        <f>IF(AA1522="","",'Procytrat FA10'!B23)</f>
        <v/>
      </c>
      <c r="AD1522" t="str">
        <f>IF(AA1522="","",IFERROR(1*'Procytrat FA10'!C23,IFERROR(_xludf.NUMBERVALUE('Procytrat FA10'!C23,".",","),IFERROR(_xludf.NUMBERVALUE('Procytrat FA10'!C23,",","."),0))))</f>
        <v/>
      </c>
      <c r="AE1522" t="str">
        <f>IF(AA1522="","",'Procytrat FA10'!M23)</f>
        <v/>
      </c>
      <c r="AF1522">
        <f t="shared" si="154"/>
        <v>0</v>
      </c>
      <c r="AG1522" t="str">
        <f t="shared" si="155"/>
        <v/>
      </c>
      <c r="AH1522" t="str">
        <f t="shared" si="156"/>
        <v/>
      </c>
      <c r="AI1522">
        <f t="shared" si="157"/>
        <v>0</v>
      </c>
      <c r="AJ1522">
        <f t="shared" si="158"/>
        <v>0</v>
      </c>
      <c r="AK1522">
        <v>0</v>
      </c>
      <c r="AL1522" t="str">
        <f>IF(AA1522="","",IFERROR(IF(ISNUMBER('Procytrat FA10'!D23),'Procytrat FA10'!D23,IF(ISNUMBER(SEARCH("12",'Procytrat FA10'!D23)),EDATE(AB1522,12),IF(ISNUMBER(SEARCH("6",'Procytrat FA10'!D23)),EDATE(AB1522,6),IF(ISNUMBER(SEARCH("3",'Procytrat FA10'!D23)),EDATE(AB1522,3),DATEVALUE('Procytrat FA10'!D23))))),""))</f>
        <v/>
      </c>
      <c r="AM1522" t="str">
        <f t="shared" ca="1" si="159"/>
        <v/>
      </c>
    </row>
    <row r="1523" spans="27:39" x14ac:dyDescent="0.3">
      <c r="AA1523" t="str">
        <f>IF(COUNTA('Procytrat FA10'!A24,'Procytrat FA10'!B24,'Procytrat FA10'!C24)&gt;0,"FA10","")</f>
        <v/>
      </c>
      <c r="AB1523" t="str">
        <f>IFERROR(IF(ISNUMBER('Procytrat FA10'!A24),'Procytrat FA10'!A24,DATEVALUE('Procytrat FA10'!A24)),"")</f>
        <v/>
      </c>
      <c r="AC1523" t="str">
        <f>IF(AA1523="","",'Procytrat FA10'!B24)</f>
        <v/>
      </c>
      <c r="AD1523" t="str">
        <f>IF(AA1523="","",IFERROR(1*'Procytrat FA10'!C24,IFERROR(_xludf.NUMBERVALUE('Procytrat FA10'!C24,".",","),IFERROR(_xludf.NUMBERVALUE('Procytrat FA10'!C24,",","."),0))))</f>
        <v/>
      </c>
      <c r="AE1523" t="str">
        <f>IF(AA1523="","",'Procytrat FA10'!M24)</f>
        <v/>
      </c>
      <c r="AF1523">
        <f t="shared" si="154"/>
        <v>0</v>
      </c>
      <c r="AG1523" t="str">
        <f t="shared" si="155"/>
        <v/>
      </c>
      <c r="AH1523" t="str">
        <f t="shared" si="156"/>
        <v/>
      </c>
      <c r="AI1523">
        <f t="shared" si="157"/>
        <v>0</v>
      </c>
      <c r="AJ1523">
        <f t="shared" si="158"/>
        <v>0</v>
      </c>
      <c r="AK1523">
        <v>0</v>
      </c>
      <c r="AL1523" t="str">
        <f>IF(AA1523="","",IFERROR(IF(ISNUMBER('Procytrat FA10'!D24),'Procytrat FA10'!D24,IF(ISNUMBER(SEARCH("12",'Procytrat FA10'!D24)),EDATE(AB1523,12),IF(ISNUMBER(SEARCH("6",'Procytrat FA10'!D24)),EDATE(AB1523,6),IF(ISNUMBER(SEARCH("3",'Procytrat FA10'!D24)),EDATE(AB1523,3),DATEVALUE('Procytrat FA10'!D24))))),""))</f>
        <v/>
      </c>
      <c r="AM1523" t="str">
        <f t="shared" ca="1" si="159"/>
        <v/>
      </c>
    </row>
    <row r="1524" spans="27:39" x14ac:dyDescent="0.3">
      <c r="AA1524" t="str">
        <f>IF(COUNTA('Procytrat FA10'!A25,'Procytrat FA10'!B25,'Procytrat FA10'!C25)&gt;0,"FA10","")</f>
        <v/>
      </c>
      <c r="AB1524" t="str">
        <f>IFERROR(IF(ISNUMBER('Procytrat FA10'!A25),'Procytrat FA10'!A25,DATEVALUE('Procytrat FA10'!A25)),"")</f>
        <v/>
      </c>
      <c r="AC1524" t="str">
        <f>IF(AA1524="","",'Procytrat FA10'!B25)</f>
        <v/>
      </c>
      <c r="AD1524" t="str">
        <f>IF(AA1524="","",IFERROR(1*'Procytrat FA10'!C25,IFERROR(_xludf.NUMBERVALUE('Procytrat FA10'!C25,".",","),IFERROR(_xludf.NUMBERVALUE('Procytrat FA10'!C25,",","."),0))))</f>
        <v/>
      </c>
      <c r="AE1524" t="str">
        <f>IF(AA1524="","",'Procytrat FA10'!M25)</f>
        <v/>
      </c>
      <c r="AF1524">
        <f t="shared" si="154"/>
        <v>0</v>
      </c>
      <c r="AG1524" t="str">
        <f t="shared" si="155"/>
        <v/>
      </c>
      <c r="AH1524" t="str">
        <f t="shared" si="156"/>
        <v/>
      </c>
      <c r="AI1524">
        <f t="shared" si="157"/>
        <v>0</v>
      </c>
      <c r="AJ1524">
        <f t="shared" si="158"/>
        <v>0</v>
      </c>
      <c r="AK1524">
        <v>0</v>
      </c>
      <c r="AL1524" t="str">
        <f>IF(AA1524="","",IFERROR(IF(ISNUMBER('Procytrat FA10'!D25),'Procytrat FA10'!D25,IF(ISNUMBER(SEARCH("12",'Procytrat FA10'!D25)),EDATE(AB1524,12),IF(ISNUMBER(SEARCH("6",'Procytrat FA10'!D25)),EDATE(AB1524,6),IF(ISNUMBER(SEARCH("3",'Procytrat FA10'!D25)),EDATE(AB1524,3),DATEVALUE('Procytrat FA10'!D25))))),""))</f>
        <v/>
      </c>
      <c r="AM1524" t="str">
        <f t="shared" ca="1" si="159"/>
        <v/>
      </c>
    </row>
    <row r="1525" spans="27:39" x14ac:dyDescent="0.3">
      <c r="AA1525" t="str">
        <f>IF(COUNTA('Procytrat FA10'!A26,'Procytrat FA10'!B26,'Procytrat FA10'!C26)&gt;0,"FA10","")</f>
        <v/>
      </c>
      <c r="AB1525" t="str">
        <f>IFERROR(IF(ISNUMBER('Procytrat FA10'!A26),'Procytrat FA10'!A26,DATEVALUE('Procytrat FA10'!A26)),"")</f>
        <v/>
      </c>
      <c r="AC1525" t="str">
        <f>IF(AA1525="","",'Procytrat FA10'!B26)</f>
        <v/>
      </c>
      <c r="AD1525" t="str">
        <f>IF(AA1525="","",IFERROR(1*'Procytrat FA10'!C26,IFERROR(_xludf.NUMBERVALUE('Procytrat FA10'!C26,".",","),IFERROR(_xludf.NUMBERVALUE('Procytrat FA10'!C26,",","."),0))))</f>
        <v/>
      </c>
      <c r="AE1525" t="str">
        <f>IF(AA1525="","",'Procytrat FA10'!M26)</f>
        <v/>
      </c>
      <c r="AF1525">
        <f t="shared" si="154"/>
        <v>0</v>
      </c>
      <c r="AG1525" t="str">
        <f t="shared" si="155"/>
        <v/>
      </c>
      <c r="AH1525" t="str">
        <f t="shared" si="156"/>
        <v/>
      </c>
      <c r="AI1525">
        <f t="shared" si="157"/>
        <v>0</v>
      </c>
      <c r="AJ1525">
        <f t="shared" si="158"/>
        <v>0</v>
      </c>
      <c r="AK1525">
        <v>0</v>
      </c>
      <c r="AL1525" t="str">
        <f>IF(AA1525="","",IFERROR(IF(ISNUMBER('Procytrat FA10'!D26),'Procytrat FA10'!D26,IF(ISNUMBER(SEARCH("12",'Procytrat FA10'!D26)),EDATE(AB1525,12),IF(ISNUMBER(SEARCH("6",'Procytrat FA10'!D26)),EDATE(AB1525,6),IF(ISNUMBER(SEARCH("3",'Procytrat FA10'!D26)),EDATE(AB1525,3),DATEVALUE('Procytrat FA10'!D26))))),""))</f>
        <v/>
      </c>
      <c r="AM1525" t="str">
        <f t="shared" ca="1" si="159"/>
        <v/>
      </c>
    </row>
    <row r="1526" spans="27:39" x14ac:dyDescent="0.3">
      <c r="AA1526" t="str">
        <f>IF(COUNTA('Procytrat FA10'!A27,'Procytrat FA10'!B27,'Procytrat FA10'!C27)&gt;0,"FA10","")</f>
        <v/>
      </c>
      <c r="AB1526" t="str">
        <f>IFERROR(IF(ISNUMBER('Procytrat FA10'!A27),'Procytrat FA10'!A27,DATEVALUE('Procytrat FA10'!A27)),"")</f>
        <v/>
      </c>
      <c r="AC1526" t="str">
        <f>IF(AA1526="","",'Procytrat FA10'!B27)</f>
        <v/>
      </c>
      <c r="AD1526" t="str">
        <f>IF(AA1526="","",IFERROR(1*'Procytrat FA10'!C27,IFERROR(_xludf.NUMBERVALUE('Procytrat FA10'!C27,".",","),IFERROR(_xludf.NUMBERVALUE('Procytrat FA10'!C27,",","."),0))))</f>
        <v/>
      </c>
      <c r="AE1526" t="str">
        <f>IF(AA1526="","",'Procytrat FA10'!M27)</f>
        <v/>
      </c>
      <c r="AF1526">
        <f t="shared" si="154"/>
        <v>0</v>
      </c>
      <c r="AG1526" t="str">
        <f t="shared" si="155"/>
        <v/>
      </c>
      <c r="AH1526" t="str">
        <f t="shared" si="156"/>
        <v/>
      </c>
      <c r="AI1526">
        <f t="shared" si="157"/>
        <v>0</v>
      </c>
      <c r="AJ1526">
        <f t="shared" si="158"/>
        <v>0</v>
      </c>
      <c r="AK1526">
        <v>0</v>
      </c>
      <c r="AL1526" t="str">
        <f>IF(AA1526="","",IFERROR(IF(ISNUMBER('Procytrat FA10'!D27),'Procytrat FA10'!D27,IF(ISNUMBER(SEARCH("12",'Procytrat FA10'!D27)),EDATE(AB1526,12),IF(ISNUMBER(SEARCH("6",'Procytrat FA10'!D27)),EDATE(AB1526,6),IF(ISNUMBER(SEARCH("3",'Procytrat FA10'!D27)),EDATE(AB1526,3),DATEVALUE('Procytrat FA10'!D27))))),""))</f>
        <v/>
      </c>
      <c r="AM1526" t="str">
        <f t="shared" ca="1" si="159"/>
        <v/>
      </c>
    </row>
    <row r="1527" spans="27:39" x14ac:dyDescent="0.3">
      <c r="AA1527" t="str">
        <f>IF(COUNTA('Procytrat FA10'!A28,'Procytrat FA10'!B28,'Procytrat FA10'!C28)&gt;0,"FA10","")</f>
        <v/>
      </c>
      <c r="AB1527" t="str">
        <f>IFERROR(IF(ISNUMBER('Procytrat FA10'!A28),'Procytrat FA10'!A28,DATEVALUE('Procytrat FA10'!A28)),"")</f>
        <v/>
      </c>
      <c r="AC1527" t="str">
        <f>IF(AA1527="","",'Procytrat FA10'!B28)</f>
        <v/>
      </c>
      <c r="AD1527" t="str">
        <f>IF(AA1527="","",IFERROR(1*'Procytrat FA10'!C28,IFERROR(_xludf.NUMBERVALUE('Procytrat FA10'!C28,".",","),IFERROR(_xludf.NUMBERVALUE('Procytrat FA10'!C28,",","."),0))))</f>
        <v/>
      </c>
      <c r="AE1527" t="str">
        <f>IF(AA1527="","",'Procytrat FA10'!M28)</f>
        <v/>
      </c>
      <c r="AF1527">
        <f t="shared" si="154"/>
        <v>0</v>
      </c>
      <c r="AG1527" t="str">
        <f t="shared" si="155"/>
        <v/>
      </c>
      <c r="AH1527" t="str">
        <f t="shared" si="156"/>
        <v/>
      </c>
      <c r="AI1527">
        <f t="shared" si="157"/>
        <v>0</v>
      </c>
      <c r="AJ1527">
        <f t="shared" si="158"/>
        <v>0</v>
      </c>
      <c r="AK1527">
        <v>0</v>
      </c>
      <c r="AL1527" t="str">
        <f>IF(AA1527="","",IFERROR(IF(ISNUMBER('Procytrat FA10'!D28),'Procytrat FA10'!D28,IF(ISNUMBER(SEARCH("12",'Procytrat FA10'!D28)),EDATE(AB1527,12),IF(ISNUMBER(SEARCH("6",'Procytrat FA10'!D28)),EDATE(AB1527,6),IF(ISNUMBER(SEARCH("3",'Procytrat FA10'!D28)),EDATE(AB1527,3),DATEVALUE('Procytrat FA10'!D28))))),""))</f>
        <v/>
      </c>
      <c r="AM1527" t="str">
        <f t="shared" ca="1" si="159"/>
        <v/>
      </c>
    </row>
    <row r="1528" spans="27:39" x14ac:dyDescent="0.3">
      <c r="AA1528" t="str">
        <f>IF(COUNTA('Procytrat FA10'!A29,'Procytrat FA10'!B29,'Procytrat FA10'!C29)&gt;0,"FA10","")</f>
        <v/>
      </c>
      <c r="AB1528" t="str">
        <f>IFERROR(IF(ISNUMBER('Procytrat FA10'!A29),'Procytrat FA10'!A29,DATEVALUE('Procytrat FA10'!A29)),"")</f>
        <v/>
      </c>
      <c r="AC1528" t="str">
        <f>IF(AA1528="","",'Procytrat FA10'!B29)</f>
        <v/>
      </c>
      <c r="AD1528" t="str">
        <f>IF(AA1528="","",IFERROR(1*'Procytrat FA10'!C29,IFERROR(_xludf.NUMBERVALUE('Procytrat FA10'!C29,".",","),IFERROR(_xludf.NUMBERVALUE('Procytrat FA10'!C29,",","."),0))))</f>
        <v/>
      </c>
      <c r="AE1528" t="str">
        <f>IF(AA1528="","",'Procytrat FA10'!M29)</f>
        <v/>
      </c>
      <c r="AF1528">
        <f t="shared" si="154"/>
        <v>0</v>
      </c>
      <c r="AG1528" t="str">
        <f t="shared" si="155"/>
        <v/>
      </c>
      <c r="AH1528" t="str">
        <f t="shared" si="156"/>
        <v/>
      </c>
      <c r="AI1528">
        <f t="shared" si="157"/>
        <v>0</v>
      </c>
      <c r="AJ1528">
        <f t="shared" si="158"/>
        <v>0</v>
      </c>
      <c r="AK1528">
        <v>0</v>
      </c>
      <c r="AL1528" t="str">
        <f>IF(AA1528="","",IFERROR(IF(ISNUMBER('Procytrat FA10'!D29),'Procytrat FA10'!D29,IF(ISNUMBER(SEARCH("12",'Procytrat FA10'!D29)),EDATE(AB1528,12),IF(ISNUMBER(SEARCH("6",'Procytrat FA10'!D29)),EDATE(AB1528,6),IF(ISNUMBER(SEARCH("3",'Procytrat FA10'!D29)),EDATE(AB1528,3),DATEVALUE('Procytrat FA10'!D29))))),""))</f>
        <v/>
      </c>
      <c r="AM1528" t="str">
        <f t="shared" ca="1" si="159"/>
        <v/>
      </c>
    </row>
    <row r="1529" spans="27:39" x14ac:dyDescent="0.3">
      <c r="AA1529" t="str">
        <f>IF(COUNTA('Procytrat FA10'!A30,'Procytrat FA10'!B30,'Procytrat FA10'!C30)&gt;0,"FA10","")</f>
        <v/>
      </c>
      <c r="AB1529" t="str">
        <f>IFERROR(IF(ISNUMBER('Procytrat FA10'!A30),'Procytrat FA10'!A30,DATEVALUE('Procytrat FA10'!A30)),"")</f>
        <v/>
      </c>
      <c r="AC1529" t="str">
        <f>IF(AA1529="","",'Procytrat FA10'!B30)</f>
        <v/>
      </c>
      <c r="AD1529" t="str">
        <f>IF(AA1529="","",IFERROR(1*'Procytrat FA10'!C30,IFERROR(_xludf.NUMBERVALUE('Procytrat FA10'!C30,".",","),IFERROR(_xludf.NUMBERVALUE('Procytrat FA10'!C30,",","."),0))))</f>
        <v/>
      </c>
      <c r="AE1529" t="str">
        <f>IF(AA1529="","",'Procytrat FA10'!M30)</f>
        <v/>
      </c>
      <c r="AF1529">
        <f t="shared" si="154"/>
        <v>0</v>
      </c>
      <c r="AG1529" t="str">
        <f t="shared" si="155"/>
        <v/>
      </c>
      <c r="AH1529" t="str">
        <f t="shared" si="156"/>
        <v/>
      </c>
      <c r="AI1529">
        <f t="shared" si="157"/>
        <v>0</v>
      </c>
      <c r="AJ1529">
        <f t="shared" si="158"/>
        <v>0</v>
      </c>
      <c r="AK1529">
        <v>0</v>
      </c>
      <c r="AL1529" t="str">
        <f>IF(AA1529="","",IFERROR(IF(ISNUMBER('Procytrat FA10'!D30),'Procytrat FA10'!D30,IF(ISNUMBER(SEARCH("12",'Procytrat FA10'!D30)),EDATE(AB1529,12),IF(ISNUMBER(SEARCH("6",'Procytrat FA10'!D30)),EDATE(AB1529,6),IF(ISNUMBER(SEARCH("3",'Procytrat FA10'!D30)),EDATE(AB1529,3),DATEVALUE('Procytrat FA10'!D30))))),""))</f>
        <v/>
      </c>
      <c r="AM1529" t="str">
        <f t="shared" ca="1" si="159"/>
        <v/>
      </c>
    </row>
    <row r="1530" spans="27:39" x14ac:dyDescent="0.3">
      <c r="AA1530" t="str">
        <f>IF(COUNTA('Procytrat FA10'!A31,'Procytrat FA10'!B31,'Procytrat FA10'!C31)&gt;0,"FA10","")</f>
        <v/>
      </c>
      <c r="AB1530" t="str">
        <f>IFERROR(IF(ISNUMBER('Procytrat FA10'!A31),'Procytrat FA10'!A31,DATEVALUE('Procytrat FA10'!A31)),"")</f>
        <v/>
      </c>
      <c r="AC1530" t="str">
        <f>IF(AA1530="","",'Procytrat FA10'!B31)</f>
        <v/>
      </c>
      <c r="AD1530" t="str">
        <f>IF(AA1530="","",IFERROR(1*'Procytrat FA10'!C31,IFERROR(_xludf.NUMBERVALUE('Procytrat FA10'!C31,".",","),IFERROR(_xludf.NUMBERVALUE('Procytrat FA10'!C31,",","."),0))))</f>
        <v/>
      </c>
      <c r="AE1530" t="str">
        <f>IF(AA1530="","",'Procytrat FA10'!M31)</f>
        <v/>
      </c>
      <c r="AF1530">
        <f t="shared" si="154"/>
        <v>0</v>
      </c>
      <c r="AG1530" t="str">
        <f t="shared" si="155"/>
        <v/>
      </c>
      <c r="AH1530" t="str">
        <f t="shared" si="156"/>
        <v/>
      </c>
      <c r="AI1530">
        <f t="shared" si="157"/>
        <v>0</v>
      </c>
      <c r="AJ1530">
        <f t="shared" si="158"/>
        <v>0</v>
      </c>
      <c r="AK1530">
        <v>0</v>
      </c>
      <c r="AL1530" t="str">
        <f>IF(AA1530="","",IFERROR(IF(ISNUMBER('Procytrat FA10'!D31),'Procytrat FA10'!D31,IF(ISNUMBER(SEARCH("12",'Procytrat FA10'!D31)),EDATE(AB1530,12),IF(ISNUMBER(SEARCH("6",'Procytrat FA10'!D31)),EDATE(AB1530,6),IF(ISNUMBER(SEARCH("3",'Procytrat FA10'!D31)),EDATE(AB1530,3),DATEVALUE('Procytrat FA10'!D31))))),""))</f>
        <v/>
      </c>
      <c r="AM1530" t="str">
        <f t="shared" ca="1" si="159"/>
        <v/>
      </c>
    </row>
    <row r="1531" spans="27:39" x14ac:dyDescent="0.3">
      <c r="AA1531" t="str">
        <f>IF(COUNTA('Procytrat FA10'!A32,'Procytrat FA10'!B32,'Procytrat FA10'!C32)&gt;0,"FA10","")</f>
        <v/>
      </c>
      <c r="AB1531" t="str">
        <f>IFERROR(IF(ISNUMBER('Procytrat FA10'!A32),'Procytrat FA10'!A32,DATEVALUE('Procytrat FA10'!A32)),"")</f>
        <v/>
      </c>
      <c r="AC1531" t="str">
        <f>IF(AA1531="","",'Procytrat FA10'!B32)</f>
        <v/>
      </c>
      <c r="AD1531" t="str">
        <f>IF(AA1531="","",IFERROR(1*'Procytrat FA10'!C32,IFERROR(_xludf.NUMBERVALUE('Procytrat FA10'!C32,".",","),IFERROR(_xludf.NUMBERVALUE('Procytrat FA10'!C32,",","."),0))))</f>
        <v/>
      </c>
      <c r="AE1531" t="str">
        <f>IF(AA1531="","",'Procytrat FA10'!M32)</f>
        <v/>
      </c>
      <c r="AF1531">
        <f t="shared" si="154"/>
        <v>0</v>
      </c>
      <c r="AG1531" t="str">
        <f t="shared" si="155"/>
        <v/>
      </c>
      <c r="AH1531" t="str">
        <f t="shared" si="156"/>
        <v/>
      </c>
      <c r="AI1531">
        <f t="shared" si="157"/>
        <v>0</v>
      </c>
      <c r="AJ1531">
        <f t="shared" si="158"/>
        <v>0</v>
      </c>
      <c r="AK1531">
        <v>0</v>
      </c>
      <c r="AL1531" t="str">
        <f>IF(AA1531="","",IFERROR(IF(ISNUMBER('Procytrat FA10'!D32),'Procytrat FA10'!D32,IF(ISNUMBER(SEARCH("12",'Procytrat FA10'!D32)),EDATE(AB1531,12),IF(ISNUMBER(SEARCH("6",'Procytrat FA10'!D32)),EDATE(AB1531,6),IF(ISNUMBER(SEARCH("3",'Procytrat FA10'!D32)),EDATE(AB1531,3),DATEVALUE('Procytrat FA10'!D32))))),""))</f>
        <v/>
      </c>
      <c r="AM1531" t="str">
        <f t="shared" ca="1" si="159"/>
        <v/>
      </c>
    </row>
    <row r="1532" spans="27:39" x14ac:dyDescent="0.3">
      <c r="AA1532" t="str">
        <f>IF(COUNTA('Procytrat FA10'!A33,'Procytrat FA10'!B33,'Procytrat FA10'!C33)&gt;0,"FA10","")</f>
        <v/>
      </c>
      <c r="AB1532" t="str">
        <f>IFERROR(IF(ISNUMBER('Procytrat FA10'!A33),'Procytrat FA10'!A33,DATEVALUE('Procytrat FA10'!A33)),"")</f>
        <v/>
      </c>
      <c r="AC1532" t="str">
        <f>IF(AA1532="","",'Procytrat FA10'!B33)</f>
        <v/>
      </c>
      <c r="AD1532" t="str">
        <f>IF(AA1532="","",IFERROR(1*'Procytrat FA10'!C33,IFERROR(_xludf.NUMBERVALUE('Procytrat FA10'!C33,".",","),IFERROR(_xludf.NUMBERVALUE('Procytrat FA10'!C33,",","."),0))))</f>
        <v/>
      </c>
      <c r="AE1532" t="str">
        <f>IF(AA1532="","",'Procytrat FA10'!M33)</f>
        <v/>
      </c>
      <c r="AF1532">
        <f t="shared" si="154"/>
        <v>0</v>
      </c>
      <c r="AG1532" t="str">
        <f t="shared" si="155"/>
        <v/>
      </c>
      <c r="AH1532" t="str">
        <f t="shared" si="156"/>
        <v/>
      </c>
      <c r="AI1532">
        <f t="shared" si="157"/>
        <v>0</v>
      </c>
      <c r="AJ1532">
        <f t="shared" si="158"/>
        <v>0</v>
      </c>
      <c r="AK1532">
        <v>0</v>
      </c>
      <c r="AL1532" t="str">
        <f>IF(AA1532="","",IFERROR(IF(ISNUMBER('Procytrat FA10'!D33),'Procytrat FA10'!D33,IF(ISNUMBER(SEARCH("12",'Procytrat FA10'!D33)),EDATE(AB1532,12),IF(ISNUMBER(SEARCH("6",'Procytrat FA10'!D33)),EDATE(AB1532,6),IF(ISNUMBER(SEARCH("3",'Procytrat FA10'!D33)),EDATE(AB1532,3),DATEVALUE('Procytrat FA10'!D33))))),""))</f>
        <v/>
      </c>
      <c r="AM1532" t="str">
        <f t="shared" ca="1" si="159"/>
        <v/>
      </c>
    </row>
    <row r="1533" spans="27:39" x14ac:dyDescent="0.3">
      <c r="AA1533" t="str">
        <f>IF(COUNTA('Procytrat FA10'!A34,'Procytrat FA10'!B34,'Procytrat FA10'!C34)&gt;0,"FA10","")</f>
        <v/>
      </c>
      <c r="AB1533" t="str">
        <f>IFERROR(IF(ISNUMBER('Procytrat FA10'!A34),'Procytrat FA10'!A34,DATEVALUE('Procytrat FA10'!A34)),"")</f>
        <v/>
      </c>
      <c r="AC1533" t="str">
        <f>IF(AA1533="","",'Procytrat FA10'!B34)</f>
        <v/>
      </c>
      <c r="AD1533" t="str">
        <f>IF(AA1533="","",IFERROR(1*'Procytrat FA10'!C34,IFERROR(_xludf.NUMBERVALUE('Procytrat FA10'!C34,".",","),IFERROR(_xludf.NUMBERVALUE('Procytrat FA10'!C34,",","."),0))))</f>
        <v/>
      </c>
      <c r="AE1533" t="str">
        <f>IF(AA1533="","",'Procytrat FA10'!M34)</f>
        <v/>
      </c>
      <c r="AF1533">
        <f t="shared" si="154"/>
        <v>0</v>
      </c>
      <c r="AG1533" t="str">
        <f t="shared" si="155"/>
        <v/>
      </c>
      <c r="AH1533" t="str">
        <f t="shared" si="156"/>
        <v/>
      </c>
      <c r="AI1533">
        <f t="shared" si="157"/>
        <v>0</v>
      </c>
      <c r="AJ1533">
        <f t="shared" si="158"/>
        <v>0</v>
      </c>
      <c r="AK1533">
        <v>0</v>
      </c>
      <c r="AL1533" t="str">
        <f>IF(AA1533="","",IFERROR(IF(ISNUMBER('Procytrat FA10'!D34),'Procytrat FA10'!D34,IF(ISNUMBER(SEARCH("12",'Procytrat FA10'!D34)),EDATE(AB1533,12),IF(ISNUMBER(SEARCH("6",'Procytrat FA10'!D34)),EDATE(AB1533,6),IF(ISNUMBER(SEARCH("3",'Procytrat FA10'!D34)),EDATE(AB1533,3),DATEVALUE('Procytrat FA10'!D34))))),""))</f>
        <v/>
      </c>
      <c r="AM1533" t="str">
        <f t="shared" ca="1" si="159"/>
        <v/>
      </c>
    </row>
    <row r="1534" spans="27:39" x14ac:dyDescent="0.3">
      <c r="AA1534" t="str">
        <f>IF(COUNTA('Procytrat FA10'!A35,'Procytrat FA10'!B35,'Procytrat FA10'!C35)&gt;0,"FA10","")</f>
        <v/>
      </c>
      <c r="AB1534" t="str">
        <f>IFERROR(IF(ISNUMBER('Procytrat FA10'!A35),'Procytrat FA10'!A35,DATEVALUE('Procytrat FA10'!A35)),"")</f>
        <v/>
      </c>
      <c r="AC1534" t="str">
        <f>IF(AA1534="","",'Procytrat FA10'!B35)</f>
        <v/>
      </c>
      <c r="AD1534" t="str">
        <f>IF(AA1534="","",IFERROR(1*'Procytrat FA10'!C35,IFERROR(_xludf.NUMBERVALUE('Procytrat FA10'!C35,".",","),IFERROR(_xludf.NUMBERVALUE('Procytrat FA10'!C35,",","."),0))))</f>
        <v/>
      </c>
      <c r="AE1534" t="str">
        <f>IF(AA1534="","",'Procytrat FA10'!M35)</f>
        <v/>
      </c>
      <c r="AF1534">
        <f t="shared" si="154"/>
        <v>0</v>
      </c>
      <c r="AG1534" t="str">
        <f t="shared" si="155"/>
        <v/>
      </c>
      <c r="AH1534" t="str">
        <f t="shared" si="156"/>
        <v/>
      </c>
      <c r="AI1534">
        <f t="shared" si="157"/>
        <v>0</v>
      </c>
      <c r="AJ1534">
        <f t="shared" si="158"/>
        <v>0</v>
      </c>
      <c r="AK1534">
        <v>0</v>
      </c>
      <c r="AL1534" t="str">
        <f>IF(AA1534="","",IFERROR(IF(ISNUMBER('Procytrat FA10'!D35),'Procytrat FA10'!D35,IF(ISNUMBER(SEARCH("12",'Procytrat FA10'!D35)),EDATE(AB1534,12),IF(ISNUMBER(SEARCH("6",'Procytrat FA10'!D35)),EDATE(AB1534,6),IF(ISNUMBER(SEARCH("3",'Procytrat FA10'!D35)),EDATE(AB1534,3),DATEVALUE('Procytrat FA10'!D35))))),""))</f>
        <v/>
      </c>
      <c r="AM1534" t="str">
        <f t="shared" ca="1" si="159"/>
        <v/>
      </c>
    </row>
    <row r="1535" spans="27:39" x14ac:dyDescent="0.3">
      <c r="AA1535" t="str">
        <f>IF(COUNTA('Procytrat FA10'!A36,'Procytrat FA10'!B36,'Procytrat FA10'!C36)&gt;0,"FA10","")</f>
        <v/>
      </c>
      <c r="AB1535" t="str">
        <f>IFERROR(IF(ISNUMBER('Procytrat FA10'!A36),'Procytrat FA10'!A36,DATEVALUE('Procytrat FA10'!A36)),"")</f>
        <v/>
      </c>
      <c r="AC1535" t="str">
        <f>IF(AA1535="","",'Procytrat FA10'!B36)</f>
        <v/>
      </c>
      <c r="AD1535" t="str">
        <f>IF(AA1535="","",IFERROR(1*'Procytrat FA10'!C36,IFERROR(_xludf.NUMBERVALUE('Procytrat FA10'!C36,".",","),IFERROR(_xludf.NUMBERVALUE('Procytrat FA10'!C36,",","."),0))))</f>
        <v/>
      </c>
      <c r="AE1535" t="str">
        <f>IF(AA1535="","",'Procytrat FA10'!M36)</f>
        <v/>
      </c>
      <c r="AF1535">
        <f t="shared" si="154"/>
        <v>0</v>
      </c>
      <c r="AG1535" t="str">
        <f t="shared" si="155"/>
        <v/>
      </c>
      <c r="AH1535" t="str">
        <f t="shared" si="156"/>
        <v/>
      </c>
      <c r="AI1535">
        <f t="shared" si="157"/>
        <v>0</v>
      </c>
      <c r="AJ1535">
        <f t="shared" si="158"/>
        <v>0</v>
      </c>
      <c r="AK1535">
        <v>0</v>
      </c>
      <c r="AL1535" t="str">
        <f>IF(AA1535="","",IFERROR(IF(ISNUMBER('Procytrat FA10'!D36),'Procytrat FA10'!D36,IF(ISNUMBER(SEARCH("12",'Procytrat FA10'!D36)),EDATE(AB1535,12),IF(ISNUMBER(SEARCH("6",'Procytrat FA10'!D36)),EDATE(AB1535,6),IF(ISNUMBER(SEARCH("3",'Procytrat FA10'!D36)),EDATE(AB1535,3),DATEVALUE('Procytrat FA10'!D36))))),""))</f>
        <v/>
      </c>
      <c r="AM1535" t="str">
        <f t="shared" ca="1" si="159"/>
        <v/>
      </c>
    </row>
    <row r="1536" spans="27:39" x14ac:dyDescent="0.3">
      <c r="AA1536" t="str">
        <f>IF(COUNTA('Procytrat FA10'!A37,'Procytrat FA10'!B37,'Procytrat FA10'!C37)&gt;0,"FA10","")</f>
        <v/>
      </c>
      <c r="AB1536" t="str">
        <f>IFERROR(IF(ISNUMBER('Procytrat FA10'!A37),'Procytrat FA10'!A37,DATEVALUE('Procytrat FA10'!A37)),"")</f>
        <v/>
      </c>
      <c r="AC1536" t="str">
        <f>IF(AA1536="","",'Procytrat FA10'!B37)</f>
        <v/>
      </c>
      <c r="AD1536" t="str">
        <f>IF(AA1536="","",IFERROR(1*'Procytrat FA10'!C37,IFERROR(_xludf.NUMBERVALUE('Procytrat FA10'!C37,".",","),IFERROR(_xludf.NUMBERVALUE('Procytrat FA10'!C37,",","."),0))))</f>
        <v/>
      </c>
      <c r="AE1536" t="str">
        <f>IF(AA1536="","",'Procytrat FA10'!M37)</f>
        <v/>
      </c>
      <c r="AF1536">
        <f t="shared" si="154"/>
        <v>0</v>
      </c>
      <c r="AG1536" t="str">
        <f t="shared" si="155"/>
        <v/>
      </c>
      <c r="AH1536" t="str">
        <f t="shared" si="156"/>
        <v/>
      </c>
      <c r="AI1536">
        <f t="shared" si="157"/>
        <v>0</v>
      </c>
      <c r="AJ1536">
        <f t="shared" si="158"/>
        <v>0</v>
      </c>
      <c r="AK1536">
        <v>0</v>
      </c>
      <c r="AL1536" t="str">
        <f>IF(AA1536="","",IFERROR(IF(ISNUMBER('Procytrat FA10'!D37),'Procytrat FA10'!D37,IF(ISNUMBER(SEARCH("12",'Procytrat FA10'!D37)),EDATE(AB1536,12),IF(ISNUMBER(SEARCH("6",'Procytrat FA10'!D37)),EDATE(AB1536,6),IF(ISNUMBER(SEARCH("3",'Procytrat FA10'!D37)),EDATE(AB1536,3),DATEVALUE('Procytrat FA10'!D37))))),""))</f>
        <v/>
      </c>
      <c r="AM1536" t="str">
        <f t="shared" ca="1" si="159"/>
        <v/>
      </c>
    </row>
    <row r="1537" spans="27:39" x14ac:dyDescent="0.3">
      <c r="AA1537" t="str">
        <f>IF(COUNTA('Procytrat FA10'!A38,'Procytrat FA10'!B38,'Procytrat FA10'!C38)&gt;0,"FA10","")</f>
        <v/>
      </c>
      <c r="AB1537" t="str">
        <f>IFERROR(IF(ISNUMBER('Procytrat FA10'!A38),'Procytrat FA10'!A38,DATEVALUE('Procytrat FA10'!A38)),"")</f>
        <v/>
      </c>
      <c r="AC1537" t="str">
        <f>IF(AA1537="","",'Procytrat FA10'!B38)</f>
        <v/>
      </c>
      <c r="AD1537" t="str">
        <f>IF(AA1537="","",IFERROR(1*'Procytrat FA10'!C38,IFERROR(_xludf.NUMBERVALUE('Procytrat FA10'!C38,".",","),IFERROR(_xludf.NUMBERVALUE('Procytrat FA10'!C38,",","."),0))))</f>
        <v/>
      </c>
      <c r="AE1537" t="str">
        <f>IF(AA1537="","",'Procytrat FA10'!M38)</f>
        <v/>
      </c>
      <c r="AF1537">
        <f t="shared" si="154"/>
        <v>0</v>
      </c>
      <c r="AG1537" t="str">
        <f t="shared" si="155"/>
        <v/>
      </c>
      <c r="AH1537" t="str">
        <f t="shared" si="156"/>
        <v/>
      </c>
      <c r="AI1537">
        <f t="shared" si="157"/>
        <v>0</v>
      </c>
      <c r="AJ1537">
        <f t="shared" si="158"/>
        <v>0</v>
      </c>
      <c r="AK1537">
        <v>0</v>
      </c>
      <c r="AL1537" t="str">
        <f>IF(AA1537="","",IFERROR(IF(ISNUMBER('Procytrat FA10'!D38),'Procytrat FA10'!D38,IF(ISNUMBER(SEARCH("12",'Procytrat FA10'!D38)),EDATE(AB1537,12),IF(ISNUMBER(SEARCH("6",'Procytrat FA10'!D38)),EDATE(AB1537,6),IF(ISNUMBER(SEARCH("3",'Procytrat FA10'!D38)),EDATE(AB1537,3),DATEVALUE('Procytrat FA10'!D38))))),""))</f>
        <v/>
      </c>
      <c r="AM1537" t="str">
        <f t="shared" ca="1" si="159"/>
        <v/>
      </c>
    </row>
    <row r="1538" spans="27:39" x14ac:dyDescent="0.3">
      <c r="AA1538" t="str">
        <f>IF(COUNTA('Procytrat FA10'!A39,'Procytrat FA10'!B39,'Procytrat FA10'!C39)&gt;0,"FA10","")</f>
        <v/>
      </c>
      <c r="AB1538" t="str">
        <f>IFERROR(IF(ISNUMBER('Procytrat FA10'!A39),'Procytrat FA10'!A39,DATEVALUE('Procytrat FA10'!A39)),"")</f>
        <v/>
      </c>
      <c r="AC1538" t="str">
        <f>IF(AA1538="","",'Procytrat FA10'!B39)</f>
        <v/>
      </c>
      <c r="AD1538" t="str">
        <f>IF(AA1538="","",IFERROR(1*'Procytrat FA10'!C39,IFERROR(_xludf.NUMBERVALUE('Procytrat FA10'!C39,".",","),IFERROR(_xludf.NUMBERVALUE('Procytrat FA10'!C39,",","."),0))))</f>
        <v/>
      </c>
      <c r="AE1538" t="str">
        <f>IF(AA1538="","",'Procytrat FA10'!M39)</f>
        <v/>
      </c>
      <c r="AF1538">
        <f t="shared" ref="AF1538:AF1601" si="160">IF(AA1538="",0,--ISNUMBER(SEARCH("aprovado",AE1538)))</f>
        <v>0</v>
      </c>
      <c r="AG1538" t="str">
        <f t="shared" ref="AG1538:AG1601" si="161">IF(AB1538="","",YEAR(AB1538))</f>
        <v/>
      </c>
      <c r="AH1538" t="str">
        <f t="shared" ref="AH1538:AH1601" si="162">IF(AB1538="","",MONTH(AB1538))</f>
        <v/>
      </c>
      <c r="AI1538">
        <f t="shared" ref="AI1538:AI1601" si="163">IF(AB1538="",0,AB1538+ROW()/1000000)</f>
        <v>0</v>
      </c>
      <c r="AJ1538">
        <f t="shared" ref="AJ1538:AJ1601" si="164">--(AA1538&lt;&gt;"")</f>
        <v>0</v>
      </c>
      <c r="AK1538">
        <v>0</v>
      </c>
      <c r="AL1538" t="str">
        <f>IF(AA1538="","",IFERROR(IF(ISNUMBER('Procytrat FA10'!D39),'Procytrat FA10'!D39,IF(ISNUMBER(SEARCH("12",'Procytrat FA10'!D39)),EDATE(AB1538,12),IF(ISNUMBER(SEARCH("6",'Procytrat FA10'!D39)),EDATE(AB1538,6),IF(ISNUMBER(SEARCH("3",'Procytrat FA10'!D39)),EDATE(AB1538,3),DATEVALUE('Procytrat FA10'!D39))))),""))</f>
        <v/>
      </c>
      <c r="AM1538" t="str">
        <f t="shared" ref="AM1538:AM1601" ca="1" si="165">IF(AND(AJ1538=1,AL1538&lt;&gt;"",AL1538&gt;=TODAY(),AG1538=$W$3),AL1538+ROW()/1000000,"")</f>
        <v/>
      </c>
    </row>
    <row r="1539" spans="27:39" x14ac:dyDescent="0.3">
      <c r="AA1539" t="str">
        <f>IF(COUNTA('Procytrat FA10'!A40,'Procytrat FA10'!B40,'Procytrat FA10'!C40)&gt;0,"FA10","")</f>
        <v/>
      </c>
      <c r="AB1539" t="str">
        <f>IFERROR(IF(ISNUMBER('Procytrat FA10'!A40),'Procytrat FA10'!A40,DATEVALUE('Procytrat FA10'!A40)),"")</f>
        <v/>
      </c>
      <c r="AC1539" t="str">
        <f>IF(AA1539="","",'Procytrat FA10'!B40)</f>
        <v/>
      </c>
      <c r="AD1539" t="str">
        <f>IF(AA1539="","",IFERROR(1*'Procytrat FA10'!C40,IFERROR(_xludf.NUMBERVALUE('Procytrat FA10'!C40,".",","),IFERROR(_xludf.NUMBERVALUE('Procytrat FA10'!C40,",","."),0))))</f>
        <v/>
      </c>
      <c r="AE1539" t="str">
        <f>IF(AA1539="","",'Procytrat FA10'!M40)</f>
        <v/>
      </c>
      <c r="AF1539">
        <f t="shared" si="160"/>
        <v>0</v>
      </c>
      <c r="AG1539" t="str">
        <f t="shared" si="161"/>
        <v/>
      </c>
      <c r="AH1539" t="str">
        <f t="shared" si="162"/>
        <v/>
      </c>
      <c r="AI1539">
        <f t="shared" si="163"/>
        <v>0</v>
      </c>
      <c r="AJ1539">
        <f t="shared" si="164"/>
        <v>0</v>
      </c>
      <c r="AK1539">
        <v>0</v>
      </c>
      <c r="AL1539" t="str">
        <f>IF(AA1539="","",IFERROR(IF(ISNUMBER('Procytrat FA10'!D40),'Procytrat FA10'!D40,IF(ISNUMBER(SEARCH("12",'Procytrat FA10'!D40)),EDATE(AB1539,12),IF(ISNUMBER(SEARCH("6",'Procytrat FA10'!D40)),EDATE(AB1539,6),IF(ISNUMBER(SEARCH("3",'Procytrat FA10'!D40)),EDATE(AB1539,3),DATEVALUE('Procytrat FA10'!D40))))),""))</f>
        <v/>
      </c>
      <c r="AM1539" t="str">
        <f t="shared" ca="1" si="165"/>
        <v/>
      </c>
    </row>
    <row r="1540" spans="27:39" x14ac:dyDescent="0.3">
      <c r="AA1540" t="str">
        <f>IF(COUNTA('Procytrat FA10'!A41,'Procytrat FA10'!B41,'Procytrat FA10'!C41)&gt;0,"FA10","")</f>
        <v/>
      </c>
      <c r="AB1540" t="str">
        <f>IFERROR(IF(ISNUMBER('Procytrat FA10'!A41),'Procytrat FA10'!A41,DATEVALUE('Procytrat FA10'!A41)),"")</f>
        <v/>
      </c>
      <c r="AC1540" t="str">
        <f>IF(AA1540="","",'Procytrat FA10'!B41)</f>
        <v/>
      </c>
      <c r="AD1540" t="str">
        <f>IF(AA1540="","",IFERROR(1*'Procytrat FA10'!C41,IFERROR(_xludf.NUMBERVALUE('Procytrat FA10'!C41,".",","),IFERROR(_xludf.NUMBERVALUE('Procytrat FA10'!C41,",","."),0))))</f>
        <v/>
      </c>
      <c r="AE1540" t="str">
        <f>IF(AA1540="","",'Procytrat FA10'!M41)</f>
        <v/>
      </c>
      <c r="AF1540">
        <f t="shared" si="160"/>
        <v>0</v>
      </c>
      <c r="AG1540" t="str">
        <f t="shared" si="161"/>
        <v/>
      </c>
      <c r="AH1540" t="str">
        <f t="shared" si="162"/>
        <v/>
      </c>
      <c r="AI1540">
        <f t="shared" si="163"/>
        <v>0</v>
      </c>
      <c r="AJ1540">
        <f t="shared" si="164"/>
        <v>0</v>
      </c>
      <c r="AK1540">
        <v>0</v>
      </c>
      <c r="AL1540" t="str">
        <f>IF(AA1540="","",IFERROR(IF(ISNUMBER('Procytrat FA10'!D41),'Procytrat FA10'!D41,IF(ISNUMBER(SEARCH("12",'Procytrat FA10'!D41)),EDATE(AB1540,12),IF(ISNUMBER(SEARCH("6",'Procytrat FA10'!D41)),EDATE(AB1540,6),IF(ISNUMBER(SEARCH("3",'Procytrat FA10'!D41)),EDATE(AB1540,3),DATEVALUE('Procytrat FA10'!D41))))),""))</f>
        <v/>
      </c>
      <c r="AM1540" t="str">
        <f t="shared" ca="1" si="165"/>
        <v/>
      </c>
    </row>
    <row r="1541" spans="27:39" x14ac:dyDescent="0.3">
      <c r="AA1541" t="str">
        <f>IF(COUNTA('Procytrat FA10'!A42,'Procytrat FA10'!B42,'Procytrat FA10'!C42)&gt;0,"FA10","")</f>
        <v/>
      </c>
      <c r="AB1541" t="str">
        <f>IFERROR(IF(ISNUMBER('Procytrat FA10'!A42),'Procytrat FA10'!A42,DATEVALUE('Procytrat FA10'!A42)),"")</f>
        <v/>
      </c>
      <c r="AC1541" t="str">
        <f>IF(AA1541="","",'Procytrat FA10'!B42)</f>
        <v/>
      </c>
      <c r="AD1541" t="str">
        <f>IF(AA1541="","",IFERROR(1*'Procytrat FA10'!C42,IFERROR(_xludf.NUMBERVALUE('Procytrat FA10'!C42,".",","),IFERROR(_xludf.NUMBERVALUE('Procytrat FA10'!C42,",","."),0))))</f>
        <v/>
      </c>
      <c r="AE1541" t="str">
        <f>IF(AA1541="","",'Procytrat FA10'!M42)</f>
        <v/>
      </c>
      <c r="AF1541">
        <f t="shared" si="160"/>
        <v>0</v>
      </c>
      <c r="AG1541" t="str">
        <f t="shared" si="161"/>
        <v/>
      </c>
      <c r="AH1541" t="str">
        <f t="shared" si="162"/>
        <v/>
      </c>
      <c r="AI1541">
        <f t="shared" si="163"/>
        <v>0</v>
      </c>
      <c r="AJ1541">
        <f t="shared" si="164"/>
        <v>0</v>
      </c>
      <c r="AK1541">
        <v>0</v>
      </c>
      <c r="AL1541" t="str">
        <f>IF(AA1541="","",IFERROR(IF(ISNUMBER('Procytrat FA10'!D42),'Procytrat FA10'!D42,IF(ISNUMBER(SEARCH("12",'Procytrat FA10'!D42)),EDATE(AB1541,12),IF(ISNUMBER(SEARCH("6",'Procytrat FA10'!D42)),EDATE(AB1541,6),IF(ISNUMBER(SEARCH("3",'Procytrat FA10'!D42)),EDATE(AB1541,3),DATEVALUE('Procytrat FA10'!D42))))),""))</f>
        <v/>
      </c>
      <c r="AM1541" t="str">
        <f t="shared" ca="1" si="165"/>
        <v/>
      </c>
    </row>
    <row r="1542" spans="27:39" x14ac:dyDescent="0.3">
      <c r="AA1542" t="str">
        <f>IF(COUNTA('Procytrat FA10'!A43,'Procytrat FA10'!B43,'Procytrat FA10'!C43)&gt;0,"FA10","")</f>
        <v/>
      </c>
      <c r="AB1542" t="str">
        <f>IFERROR(IF(ISNUMBER('Procytrat FA10'!A43),'Procytrat FA10'!A43,DATEVALUE('Procytrat FA10'!A43)),"")</f>
        <v/>
      </c>
      <c r="AC1542" t="str">
        <f>IF(AA1542="","",'Procytrat FA10'!B43)</f>
        <v/>
      </c>
      <c r="AD1542" t="str">
        <f>IF(AA1542="","",IFERROR(1*'Procytrat FA10'!C43,IFERROR(_xludf.NUMBERVALUE('Procytrat FA10'!C43,".",","),IFERROR(_xludf.NUMBERVALUE('Procytrat FA10'!C43,",","."),0))))</f>
        <v/>
      </c>
      <c r="AE1542" t="str">
        <f>IF(AA1542="","",'Procytrat FA10'!M43)</f>
        <v/>
      </c>
      <c r="AF1542">
        <f t="shared" si="160"/>
        <v>0</v>
      </c>
      <c r="AG1542" t="str">
        <f t="shared" si="161"/>
        <v/>
      </c>
      <c r="AH1542" t="str">
        <f t="shared" si="162"/>
        <v/>
      </c>
      <c r="AI1542">
        <f t="shared" si="163"/>
        <v>0</v>
      </c>
      <c r="AJ1542">
        <f t="shared" si="164"/>
        <v>0</v>
      </c>
      <c r="AK1542">
        <v>0</v>
      </c>
      <c r="AL1542" t="str">
        <f>IF(AA1542="","",IFERROR(IF(ISNUMBER('Procytrat FA10'!D43),'Procytrat FA10'!D43,IF(ISNUMBER(SEARCH("12",'Procytrat FA10'!D43)),EDATE(AB1542,12),IF(ISNUMBER(SEARCH("6",'Procytrat FA10'!D43)),EDATE(AB1542,6),IF(ISNUMBER(SEARCH("3",'Procytrat FA10'!D43)),EDATE(AB1542,3),DATEVALUE('Procytrat FA10'!D43))))),""))</f>
        <v/>
      </c>
      <c r="AM1542" t="str">
        <f t="shared" ca="1" si="165"/>
        <v/>
      </c>
    </row>
    <row r="1543" spans="27:39" x14ac:dyDescent="0.3">
      <c r="AA1543" t="str">
        <f>IF(COUNTA('Procytrat FA10'!A44,'Procytrat FA10'!B44,'Procytrat FA10'!C44)&gt;0,"FA10","")</f>
        <v/>
      </c>
      <c r="AB1543" t="str">
        <f>IFERROR(IF(ISNUMBER('Procytrat FA10'!A44),'Procytrat FA10'!A44,DATEVALUE('Procytrat FA10'!A44)),"")</f>
        <v/>
      </c>
      <c r="AC1543" t="str">
        <f>IF(AA1543="","",'Procytrat FA10'!B44)</f>
        <v/>
      </c>
      <c r="AD1543" t="str">
        <f>IF(AA1543="","",IFERROR(1*'Procytrat FA10'!C44,IFERROR(_xludf.NUMBERVALUE('Procytrat FA10'!C44,".",","),IFERROR(_xludf.NUMBERVALUE('Procytrat FA10'!C44,",","."),0))))</f>
        <v/>
      </c>
      <c r="AE1543" t="str">
        <f>IF(AA1543="","",'Procytrat FA10'!M44)</f>
        <v/>
      </c>
      <c r="AF1543">
        <f t="shared" si="160"/>
        <v>0</v>
      </c>
      <c r="AG1543" t="str">
        <f t="shared" si="161"/>
        <v/>
      </c>
      <c r="AH1543" t="str">
        <f t="shared" si="162"/>
        <v/>
      </c>
      <c r="AI1543">
        <f t="shared" si="163"/>
        <v>0</v>
      </c>
      <c r="AJ1543">
        <f t="shared" si="164"/>
        <v>0</v>
      </c>
      <c r="AK1543">
        <v>0</v>
      </c>
      <c r="AL1543" t="str">
        <f>IF(AA1543="","",IFERROR(IF(ISNUMBER('Procytrat FA10'!D44),'Procytrat FA10'!D44,IF(ISNUMBER(SEARCH("12",'Procytrat FA10'!D44)),EDATE(AB1543,12),IF(ISNUMBER(SEARCH("6",'Procytrat FA10'!D44)),EDATE(AB1543,6),IF(ISNUMBER(SEARCH("3",'Procytrat FA10'!D44)),EDATE(AB1543,3),DATEVALUE('Procytrat FA10'!D44))))),""))</f>
        <v/>
      </c>
      <c r="AM1543" t="str">
        <f t="shared" ca="1" si="165"/>
        <v/>
      </c>
    </row>
    <row r="1544" spans="27:39" x14ac:dyDescent="0.3">
      <c r="AA1544" t="str">
        <f>IF(COUNTA('Procytrat FA10'!A45,'Procytrat FA10'!B45,'Procytrat FA10'!C45)&gt;0,"FA10","")</f>
        <v/>
      </c>
      <c r="AB1544" t="str">
        <f>IFERROR(IF(ISNUMBER('Procytrat FA10'!A45),'Procytrat FA10'!A45,DATEVALUE('Procytrat FA10'!A45)),"")</f>
        <v/>
      </c>
      <c r="AC1544" t="str">
        <f>IF(AA1544="","",'Procytrat FA10'!B45)</f>
        <v/>
      </c>
      <c r="AD1544" t="str">
        <f>IF(AA1544="","",IFERROR(1*'Procytrat FA10'!C45,IFERROR(_xludf.NUMBERVALUE('Procytrat FA10'!C45,".",","),IFERROR(_xludf.NUMBERVALUE('Procytrat FA10'!C45,",","."),0))))</f>
        <v/>
      </c>
      <c r="AE1544" t="str">
        <f>IF(AA1544="","",'Procytrat FA10'!M45)</f>
        <v/>
      </c>
      <c r="AF1544">
        <f t="shared" si="160"/>
        <v>0</v>
      </c>
      <c r="AG1544" t="str">
        <f t="shared" si="161"/>
        <v/>
      </c>
      <c r="AH1544" t="str">
        <f t="shared" si="162"/>
        <v/>
      </c>
      <c r="AI1544">
        <f t="shared" si="163"/>
        <v>0</v>
      </c>
      <c r="AJ1544">
        <f t="shared" si="164"/>
        <v>0</v>
      </c>
      <c r="AK1544">
        <v>0</v>
      </c>
      <c r="AL1544" t="str">
        <f>IF(AA1544="","",IFERROR(IF(ISNUMBER('Procytrat FA10'!D45),'Procytrat FA10'!D45,IF(ISNUMBER(SEARCH("12",'Procytrat FA10'!D45)),EDATE(AB1544,12),IF(ISNUMBER(SEARCH("6",'Procytrat FA10'!D45)),EDATE(AB1544,6),IF(ISNUMBER(SEARCH("3",'Procytrat FA10'!D45)),EDATE(AB1544,3),DATEVALUE('Procytrat FA10'!D45))))),""))</f>
        <v/>
      </c>
      <c r="AM1544" t="str">
        <f t="shared" ca="1" si="165"/>
        <v/>
      </c>
    </row>
    <row r="1545" spans="27:39" x14ac:dyDescent="0.3">
      <c r="AA1545" t="str">
        <f>IF(COUNTA('Procytrat FA10'!A46,'Procytrat FA10'!B46,'Procytrat FA10'!C46)&gt;0,"FA10","")</f>
        <v/>
      </c>
      <c r="AB1545" t="str">
        <f>IFERROR(IF(ISNUMBER('Procytrat FA10'!A46),'Procytrat FA10'!A46,DATEVALUE('Procytrat FA10'!A46)),"")</f>
        <v/>
      </c>
      <c r="AC1545" t="str">
        <f>IF(AA1545="","",'Procytrat FA10'!B46)</f>
        <v/>
      </c>
      <c r="AD1545" t="str">
        <f>IF(AA1545="","",IFERROR(1*'Procytrat FA10'!C46,IFERROR(_xludf.NUMBERVALUE('Procytrat FA10'!C46,".",","),IFERROR(_xludf.NUMBERVALUE('Procytrat FA10'!C46,",","."),0))))</f>
        <v/>
      </c>
      <c r="AE1545" t="str">
        <f>IF(AA1545="","",'Procytrat FA10'!M46)</f>
        <v/>
      </c>
      <c r="AF1545">
        <f t="shared" si="160"/>
        <v>0</v>
      </c>
      <c r="AG1545" t="str">
        <f t="shared" si="161"/>
        <v/>
      </c>
      <c r="AH1545" t="str">
        <f t="shared" si="162"/>
        <v/>
      </c>
      <c r="AI1545">
        <f t="shared" si="163"/>
        <v>0</v>
      </c>
      <c r="AJ1545">
        <f t="shared" si="164"/>
        <v>0</v>
      </c>
      <c r="AK1545">
        <v>0</v>
      </c>
      <c r="AL1545" t="str">
        <f>IF(AA1545="","",IFERROR(IF(ISNUMBER('Procytrat FA10'!D46),'Procytrat FA10'!D46,IF(ISNUMBER(SEARCH("12",'Procytrat FA10'!D46)),EDATE(AB1545,12),IF(ISNUMBER(SEARCH("6",'Procytrat FA10'!D46)),EDATE(AB1545,6),IF(ISNUMBER(SEARCH("3",'Procytrat FA10'!D46)),EDATE(AB1545,3),DATEVALUE('Procytrat FA10'!D46))))),""))</f>
        <v/>
      </c>
      <c r="AM1545" t="str">
        <f t="shared" ca="1" si="165"/>
        <v/>
      </c>
    </row>
    <row r="1546" spans="27:39" x14ac:dyDescent="0.3">
      <c r="AA1546" t="str">
        <f>IF(COUNTA('Procytrat FA10'!A47,'Procytrat FA10'!B47,'Procytrat FA10'!C47)&gt;0,"FA10","")</f>
        <v/>
      </c>
      <c r="AB1546" t="str">
        <f>IFERROR(IF(ISNUMBER('Procytrat FA10'!A47),'Procytrat FA10'!A47,DATEVALUE('Procytrat FA10'!A47)),"")</f>
        <v/>
      </c>
      <c r="AC1546" t="str">
        <f>IF(AA1546="","",'Procytrat FA10'!B47)</f>
        <v/>
      </c>
      <c r="AD1546" t="str">
        <f>IF(AA1546="","",IFERROR(1*'Procytrat FA10'!C47,IFERROR(_xludf.NUMBERVALUE('Procytrat FA10'!C47,".",","),IFERROR(_xludf.NUMBERVALUE('Procytrat FA10'!C47,",","."),0))))</f>
        <v/>
      </c>
      <c r="AE1546" t="str">
        <f>IF(AA1546="","",'Procytrat FA10'!M47)</f>
        <v/>
      </c>
      <c r="AF1546">
        <f t="shared" si="160"/>
        <v>0</v>
      </c>
      <c r="AG1546" t="str">
        <f t="shared" si="161"/>
        <v/>
      </c>
      <c r="AH1546" t="str">
        <f t="shared" si="162"/>
        <v/>
      </c>
      <c r="AI1546">
        <f t="shared" si="163"/>
        <v>0</v>
      </c>
      <c r="AJ1546">
        <f t="shared" si="164"/>
        <v>0</v>
      </c>
      <c r="AK1546">
        <v>0</v>
      </c>
      <c r="AL1546" t="str">
        <f>IF(AA1546="","",IFERROR(IF(ISNUMBER('Procytrat FA10'!D47),'Procytrat FA10'!D47,IF(ISNUMBER(SEARCH("12",'Procytrat FA10'!D47)),EDATE(AB1546,12),IF(ISNUMBER(SEARCH("6",'Procytrat FA10'!D47)),EDATE(AB1546,6),IF(ISNUMBER(SEARCH("3",'Procytrat FA10'!D47)),EDATE(AB1546,3),DATEVALUE('Procytrat FA10'!D47))))),""))</f>
        <v/>
      </c>
      <c r="AM1546" t="str">
        <f t="shared" ca="1" si="165"/>
        <v/>
      </c>
    </row>
    <row r="1547" spans="27:39" x14ac:dyDescent="0.3">
      <c r="AA1547" t="str">
        <f>IF(COUNTA('Procytrat FA10'!A48,'Procytrat FA10'!B48,'Procytrat FA10'!C48)&gt;0,"FA10","")</f>
        <v/>
      </c>
      <c r="AB1547" t="str">
        <f>IFERROR(IF(ISNUMBER('Procytrat FA10'!A48),'Procytrat FA10'!A48,DATEVALUE('Procytrat FA10'!A48)),"")</f>
        <v/>
      </c>
      <c r="AC1547" t="str">
        <f>IF(AA1547="","",'Procytrat FA10'!B48)</f>
        <v/>
      </c>
      <c r="AD1547" t="str">
        <f>IF(AA1547="","",IFERROR(1*'Procytrat FA10'!C48,IFERROR(_xludf.NUMBERVALUE('Procytrat FA10'!C48,".",","),IFERROR(_xludf.NUMBERVALUE('Procytrat FA10'!C48,",","."),0))))</f>
        <v/>
      </c>
      <c r="AE1547" t="str">
        <f>IF(AA1547="","",'Procytrat FA10'!M48)</f>
        <v/>
      </c>
      <c r="AF1547">
        <f t="shared" si="160"/>
        <v>0</v>
      </c>
      <c r="AG1547" t="str">
        <f t="shared" si="161"/>
        <v/>
      </c>
      <c r="AH1547" t="str">
        <f t="shared" si="162"/>
        <v/>
      </c>
      <c r="AI1547">
        <f t="shared" si="163"/>
        <v>0</v>
      </c>
      <c r="AJ1547">
        <f t="shared" si="164"/>
        <v>0</v>
      </c>
      <c r="AK1547">
        <v>0</v>
      </c>
      <c r="AL1547" t="str">
        <f>IF(AA1547="","",IFERROR(IF(ISNUMBER('Procytrat FA10'!D48),'Procytrat FA10'!D48,IF(ISNUMBER(SEARCH("12",'Procytrat FA10'!D48)),EDATE(AB1547,12),IF(ISNUMBER(SEARCH("6",'Procytrat FA10'!D48)),EDATE(AB1547,6),IF(ISNUMBER(SEARCH("3",'Procytrat FA10'!D48)),EDATE(AB1547,3),DATEVALUE('Procytrat FA10'!D48))))),""))</f>
        <v/>
      </c>
      <c r="AM1547" t="str">
        <f t="shared" ca="1" si="165"/>
        <v/>
      </c>
    </row>
    <row r="1548" spans="27:39" x14ac:dyDescent="0.3">
      <c r="AA1548" t="str">
        <f>IF(COUNTA('Procytrat FA10'!A49,'Procytrat FA10'!B49,'Procytrat FA10'!C49)&gt;0,"FA10","")</f>
        <v/>
      </c>
      <c r="AB1548" t="str">
        <f>IFERROR(IF(ISNUMBER('Procytrat FA10'!A49),'Procytrat FA10'!A49,DATEVALUE('Procytrat FA10'!A49)),"")</f>
        <v/>
      </c>
      <c r="AC1548" t="str">
        <f>IF(AA1548="","",'Procytrat FA10'!B49)</f>
        <v/>
      </c>
      <c r="AD1548" t="str">
        <f>IF(AA1548="","",IFERROR(1*'Procytrat FA10'!C49,IFERROR(_xludf.NUMBERVALUE('Procytrat FA10'!C49,".",","),IFERROR(_xludf.NUMBERVALUE('Procytrat FA10'!C49,",","."),0))))</f>
        <v/>
      </c>
      <c r="AE1548" t="str">
        <f>IF(AA1548="","",'Procytrat FA10'!M49)</f>
        <v/>
      </c>
      <c r="AF1548">
        <f t="shared" si="160"/>
        <v>0</v>
      </c>
      <c r="AG1548" t="str">
        <f t="shared" si="161"/>
        <v/>
      </c>
      <c r="AH1548" t="str">
        <f t="shared" si="162"/>
        <v/>
      </c>
      <c r="AI1548">
        <f t="shared" si="163"/>
        <v>0</v>
      </c>
      <c r="AJ1548">
        <f t="shared" si="164"/>
        <v>0</v>
      </c>
      <c r="AK1548">
        <v>0</v>
      </c>
      <c r="AL1548" t="str">
        <f>IF(AA1548="","",IFERROR(IF(ISNUMBER('Procytrat FA10'!D49),'Procytrat FA10'!D49,IF(ISNUMBER(SEARCH("12",'Procytrat FA10'!D49)),EDATE(AB1548,12),IF(ISNUMBER(SEARCH("6",'Procytrat FA10'!D49)),EDATE(AB1548,6),IF(ISNUMBER(SEARCH("3",'Procytrat FA10'!D49)),EDATE(AB1548,3),DATEVALUE('Procytrat FA10'!D49))))),""))</f>
        <v/>
      </c>
      <c r="AM1548" t="str">
        <f t="shared" ca="1" si="165"/>
        <v/>
      </c>
    </row>
    <row r="1549" spans="27:39" x14ac:dyDescent="0.3">
      <c r="AA1549" t="str">
        <f>IF(COUNTA('Procytrat FA10'!A50,'Procytrat FA10'!B50,'Procytrat FA10'!C50)&gt;0,"FA10","")</f>
        <v/>
      </c>
      <c r="AB1549" t="str">
        <f>IFERROR(IF(ISNUMBER('Procytrat FA10'!A50),'Procytrat FA10'!A50,DATEVALUE('Procytrat FA10'!A50)),"")</f>
        <v/>
      </c>
      <c r="AC1549" t="str">
        <f>IF(AA1549="","",'Procytrat FA10'!B50)</f>
        <v/>
      </c>
      <c r="AD1549" t="str">
        <f>IF(AA1549="","",IFERROR(1*'Procytrat FA10'!C50,IFERROR(_xludf.NUMBERVALUE('Procytrat FA10'!C50,".",","),IFERROR(_xludf.NUMBERVALUE('Procytrat FA10'!C50,",","."),0))))</f>
        <v/>
      </c>
      <c r="AE1549" t="str">
        <f>IF(AA1549="","",'Procytrat FA10'!M50)</f>
        <v/>
      </c>
      <c r="AF1549">
        <f t="shared" si="160"/>
        <v>0</v>
      </c>
      <c r="AG1549" t="str">
        <f t="shared" si="161"/>
        <v/>
      </c>
      <c r="AH1549" t="str">
        <f t="shared" si="162"/>
        <v/>
      </c>
      <c r="AI1549">
        <f t="shared" si="163"/>
        <v>0</v>
      </c>
      <c r="AJ1549">
        <f t="shared" si="164"/>
        <v>0</v>
      </c>
      <c r="AK1549">
        <v>0</v>
      </c>
      <c r="AL1549" t="str">
        <f>IF(AA1549="","",IFERROR(IF(ISNUMBER('Procytrat FA10'!D50),'Procytrat FA10'!D50,IF(ISNUMBER(SEARCH("12",'Procytrat FA10'!D50)),EDATE(AB1549,12),IF(ISNUMBER(SEARCH("6",'Procytrat FA10'!D50)),EDATE(AB1549,6),IF(ISNUMBER(SEARCH("3",'Procytrat FA10'!D50)),EDATE(AB1549,3),DATEVALUE('Procytrat FA10'!D50))))),""))</f>
        <v/>
      </c>
      <c r="AM1549" t="str">
        <f t="shared" ca="1" si="165"/>
        <v/>
      </c>
    </row>
    <row r="1550" spans="27:39" x14ac:dyDescent="0.3">
      <c r="AA1550" t="str">
        <f>IF(COUNTA('Procytrat FA10'!A51,'Procytrat FA10'!B51,'Procytrat FA10'!C51)&gt;0,"FA10","")</f>
        <v/>
      </c>
      <c r="AB1550" t="str">
        <f>IFERROR(IF(ISNUMBER('Procytrat FA10'!A51),'Procytrat FA10'!A51,DATEVALUE('Procytrat FA10'!A51)),"")</f>
        <v/>
      </c>
      <c r="AC1550" t="str">
        <f>IF(AA1550="","",'Procytrat FA10'!B51)</f>
        <v/>
      </c>
      <c r="AD1550" t="str">
        <f>IF(AA1550="","",IFERROR(1*'Procytrat FA10'!C51,IFERROR(_xludf.NUMBERVALUE('Procytrat FA10'!C51,".",","),IFERROR(_xludf.NUMBERVALUE('Procytrat FA10'!C51,",","."),0))))</f>
        <v/>
      </c>
      <c r="AE1550" t="str">
        <f>IF(AA1550="","",'Procytrat FA10'!M51)</f>
        <v/>
      </c>
      <c r="AF1550">
        <f t="shared" si="160"/>
        <v>0</v>
      </c>
      <c r="AG1550" t="str">
        <f t="shared" si="161"/>
        <v/>
      </c>
      <c r="AH1550" t="str">
        <f t="shared" si="162"/>
        <v/>
      </c>
      <c r="AI1550">
        <f t="shared" si="163"/>
        <v>0</v>
      </c>
      <c r="AJ1550">
        <f t="shared" si="164"/>
        <v>0</v>
      </c>
      <c r="AK1550">
        <v>0</v>
      </c>
      <c r="AL1550" t="str">
        <f>IF(AA1550="","",IFERROR(IF(ISNUMBER('Procytrat FA10'!D51),'Procytrat FA10'!D51,IF(ISNUMBER(SEARCH("12",'Procytrat FA10'!D51)),EDATE(AB1550,12),IF(ISNUMBER(SEARCH("6",'Procytrat FA10'!D51)),EDATE(AB1550,6),IF(ISNUMBER(SEARCH("3",'Procytrat FA10'!D51)),EDATE(AB1550,3),DATEVALUE('Procytrat FA10'!D51))))),""))</f>
        <v/>
      </c>
      <c r="AM1550" t="str">
        <f t="shared" ca="1" si="165"/>
        <v/>
      </c>
    </row>
    <row r="1551" spans="27:39" x14ac:dyDescent="0.3">
      <c r="AA1551" t="str">
        <f>IF(COUNTA('Procytrat FA10'!A52,'Procytrat FA10'!B52,'Procytrat FA10'!C52)&gt;0,"FA10","")</f>
        <v/>
      </c>
      <c r="AB1551" t="str">
        <f>IFERROR(IF(ISNUMBER('Procytrat FA10'!A52),'Procytrat FA10'!A52,DATEVALUE('Procytrat FA10'!A52)),"")</f>
        <v/>
      </c>
      <c r="AC1551" t="str">
        <f>IF(AA1551="","",'Procytrat FA10'!B52)</f>
        <v/>
      </c>
      <c r="AD1551" t="str">
        <f>IF(AA1551="","",IFERROR(1*'Procytrat FA10'!C52,IFERROR(_xludf.NUMBERVALUE('Procytrat FA10'!C52,".",","),IFERROR(_xludf.NUMBERVALUE('Procytrat FA10'!C52,",","."),0))))</f>
        <v/>
      </c>
      <c r="AE1551" t="str">
        <f>IF(AA1551="","",'Procytrat FA10'!M52)</f>
        <v/>
      </c>
      <c r="AF1551">
        <f t="shared" si="160"/>
        <v>0</v>
      </c>
      <c r="AG1551" t="str">
        <f t="shared" si="161"/>
        <v/>
      </c>
      <c r="AH1551" t="str">
        <f t="shared" si="162"/>
        <v/>
      </c>
      <c r="AI1551">
        <f t="shared" si="163"/>
        <v>0</v>
      </c>
      <c r="AJ1551">
        <f t="shared" si="164"/>
        <v>0</v>
      </c>
      <c r="AK1551">
        <v>0</v>
      </c>
      <c r="AL1551" t="str">
        <f>IF(AA1551="","",IFERROR(IF(ISNUMBER('Procytrat FA10'!D52),'Procytrat FA10'!D52,IF(ISNUMBER(SEARCH("12",'Procytrat FA10'!D52)),EDATE(AB1551,12),IF(ISNUMBER(SEARCH("6",'Procytrat FA10'!D52)),EDATE(AB1551,6),IF(ISNUMBER(SEARCH("3",'Procytrat FA10'!D52)),EDATE(AB1551,3),DATEVALUE('Procytrat FA10'!D52))))),""))</f>
        <v/>
      </c>
      <c r="AM1551" t="str">
        <f t="shared" ca="1" si="165"/>
        <v/>
      </c>
    </row>
    <row r="1552" spans="27:39" x14ac:dyDescent="0.3">
      <c r="AA1552" t="str">
        <f>IF(COUNTA('Procytrat FA10'!A53,'Procytrat FA10'!B53,'Procytrat FA10'!C53)&gt;0,"FA10","")</f>
        <v/>
      </c>
      <c r="AB1552" t="str">
        <f>IFERROR(IF(ISNUMBER('Procytrat FA10'!A53),'Procytrat FA10'!A53,DATEVALUE('Procytrat FA10'!A53)),"")</f>
        <v/>
      </c>
      <c r="AC1552" t="str">
        <f>IF(AA1552="","",'Procytrat FA10'!B53)</f>
        <v/>
      </c>
      <c r="AD1552" t="str">
        <f>IF(AA1552="","",IFERROR(1*'Procytrat FA10'!C53,IFERROR(_xludf.NUMBERVALUE('Procytrat FA10'!C53,".",","),IFERROR(_xludf.NUMBERVALUE('Procytrat FA10'!C53,",","."),0))))</f>
        <v/>
      </c>
      <c r="AE1552" t="str">
        <f>IF(AA1552="","",'Procytrat FA10'!M53)</f>
        <v/>
      </c>
      <c r="AF1552">
        <f t="shared" si="160"/>
        <v>0</v>
      </c>
      <c r="AG1552" t="str">
        <f t="shared" si="161"/>
        <v/>
      </c>
      <c r="AH1552" t="str">
        <f t="shared" si="162"/>
        <v/>
      </c>
      <c r="AI1552">
        <f t="shared" si="163"/>
        <v>0</v>
      </c>
      <c r="AJ1552">
        <f t="shared" si="164"/>
        <v>0</v>
      </c>
      <c r="AK1552">
        <v>0</v>
      </c>
      <c r="AL1552" t="str">
        <f>IF(AA1552="","",IFERROR(IF(ISNUMBER('Procytrat FA10'!D53),'Procytrat FA10'!D53,IF(ISNUMBER(SEARCH("12",'Procytrat FA10'!D53)),EDATE(AB1552,12),IF(ISNUMBER(SEARCH("6",'Procytrat FA10'!D53)),EDATE(AB1552,6),IF(ISNUMBER(SEARCH("3",'Procytrat FA10'!D53)),EDATE(AB1552,3),DATEVALUE('Procytrat FA10'!D53))))),""))</f>
        <v/>
      </c>
      <c r="AM1552" t="str">
        <f t="shared" ca="1" si="165"/>
        <v/>
      </c>
    </row>
    <row r="1553" spans="27:39" x14ac:dyDescent="0.3">
      <c r="AA1553" t="str">
        <f>IF(COUNTA('Procytrat FA10'!A54,'Procytrat FA10'!B54,'Procytrat FA10'!C54)&gt;0,"FA10","")</f>
        <v/>
      </c>
      <c r="AB1553" t="str">
        <f>IFERROR(IF(ISNUMBER('Procytrat FA10'!A54),'Procytrat FA10'!A54,DATEVALUE('Procytrat FA10'!A54)),"")</f>
        <v/>
      </c>
      <c r="AC1553" t="str">
        <f>IF(AA1553="","",'Procytrat FA10'!B54)</f>
        <v/>
      </c>
      <c r="AD1553" t="str">
        <f>IF(AA1553="","",IFERROR(1*'Procytrat FA10'!C54,IFERROR(_xludf.NUMBERVALUE('Procytrat FA10'!C54,".",","),IFERROR(_xludf.NUMBERVALUE('Procytrat FA10'!C54,",","."),0))))</f>
        <v/>
      </c>
      <c r="AE1553" t="str">
        <f>IF(AA1553="","",'Procytrat FA10'!M54)</f>
        <v/>
      </c>
      <c r="AF1553">
        <f t="shared" si="160"/>
        <v>0</v>
      </c>
      <c r="AG1553" t="str">
        <f t="shared" si="161"/>
        <v/>
      </c>
      <c r="AH1553" t="str">
        <f t="shared" si="162"/>
        <v/>
      </c>
      <c r="AI1553">
        <f t="shared" si="163"/>
        <v>0</v>
      </c>
      <c r="AJ1553">
        <f t="shared" si="164"/>
        <v>0</v>
      </c>
      <c r="AK1553">
        <v>0</v>
      </c>
      <c r="AL1553" t="str">
        <f>IF(AA1553="","",IFERROR(IF(ISNUMBER('Procytrat FA10'!D54),'Procytrat FA10'!D54,IF(ISNUMBER(SEARCH("12",'Procytrat FA10'!D54)),EDATE(AB1553,12),IF(ISNUMBER(SEARCH("6",'Procytrat FA10'!D54)),EDATE(AB1553,6),IF(ISNUMBER(SEARCH("3",'Procytrat FA10'!D54)),EDATE(AB1553,3),DATEVALUE('Procytrat FA10'!D54))))),""))</f>
        <v/>
      </c>
      <c r="AM1553" t="str">
        <f t="shared" ca="1" si="165"/>
        <v/>
      </c>
    </row>
    <row r="1554" spans="27:39" x14ac:dyDescent="0.3">
      <c r="AA1554" t="str">
        <f>IF(COUNTA('Procytrat FA10'!A55,'Procytrat FA10'!B55,'Procytrat FA10'!C55)&gt;0,"FA10","")</f>
        <v/>
      </c>
      <c r="AB1554" t="str">
        <f>IFERROR(IF(ISNUMBER('Procytrat FA10'!A55),'Procytrat FA10'!A55,DATEVALUE('Procytrat FA10'!A55)),"")</f>
        <v/>
      </c>
      <c r="AC1554" t="str">
        <f>IF(AA1554="","",'Procytrat FA10'!B55)</f>
        <v/>
      </c>
      <c r="AD1554" t="str">
        <f>IF(AA1554="","",IFERROR(1*'Procytrat FA10'!C55,IFERROR(_xludf.NUMBERVALUE('Procytrat FA10'!C55,".",","),IFERROR(_xludf.NUMBERVALUE('Procytrat FA10'!C55,",","."),0))))</f>
        <v/>
      </c>
      <c r="AE1554" t="str">
        <f>IF(AA1554="","",'Procytrat FA10'!M55)</f>
        <v/>
      </c>
      <c r="AF1554">
        <f t="shared" si="160"/>
        <v>0</v>
      </c>
      <c r="AG1554" t="str">
        <f t="shared" si="161"/>
        <v/>
      </c>
      <c r="AH1554" t="str">
        <f t="shared" si="162"/>
        <v/>
      </c>
      <c r="AI1554">
        <f t="shared" si="163"/>
        <v>0</v>
      </c>
      <c r="AJ1554">
        <f t="shared" si="164"/>
        <v>0</v>
      </c>
      <c r="AK1554">
        <v>0</v>
      </c>
      <c r="AL1554" t="str">
        <f>IF(AA1554="","",IFERROR(IF(ISNUMBER('Procytrat FA10'!D55),'Procytrat FA10'!D55,IF(ISNUMBER(SEARCH("12",'Procytrat FA10'!D55)),EDATE(AB1554,12),IF(ISNUMBER(SEARCH("6",'Procytrat FA10'!D55)),EDATE(AB1554,6),IF(ISNUMBER(SEARCH("3",'Procytrat FA10'!D55)),EDATE(AB1554,3),DATEVALUE('Procytrat FA10'!D55))))),""))</f>
        <v/>
      </c>
      <c r="AM1554" t="str">
        <f t="shared" ca="1" si="165"/>
        <v/>
      </c>
    </row>
    <row r="1555" spans="27:39" x14ac:dyDescent="0.3">
      <c r="AA1555" t="str">
        <f>IF(COUNTA('Procytrat FA10'!A56,'Procytrat FA10'!B56,'Procytrat FA10'!C56)&gt;0,"FA10","")</f>
        <v/>
      </c>
      <c r="AB1555" t="str">
        <f>IFERROR(IF(ISNUMBER('Procytrat FA10'!A56),'Procytrat FA10'!A56,DATEVALUE('Procytrat FA10'!A56)),"")</f>
        <v/>
      </c>
      <c r="AC1555" t="str">
        <f>IF(AA1555="","",'Procytrat FA10'!B56)</f>
        <v/>
      </c>
      <c r="AD1555" t="str">
        <f>IF(AA1555="","",IFERROR(1*'Procytrat FA10'!C56,IFERROR(_xludf.NUMBERVALUE('Procytrat FA10'!C56,".",","),IFERROR(_xludf.NUMBERVALUE('Procytrat FA10'!C56,",","."),0))))</f>
        <v/>
      </c>
      <c r="AE1555" t="str">
        <f>IF(AA1555="","",'Procytrat FA10'!M56)</f>
        <v/>
      </c>
      <c r="AF1555">
        <f t="shared" si="160"/>
        <v>0</v>
      </c>
      <c r="AG1555" t="str">
        <f t="shared" si="161"/>
        <v/>
      </c>
      <c r="AH1555" t="str">
        <f t="shared" si="162"/>
        <v/>
      </c>
      <c r="AI1555">
        <f t="shared" si="163"/>
        <v>0</v>
      </c>
      <c r="AJ1555">
        <f t="shared" si="164"/>
        <v>0</v>
      </c>
      <c r="AK1555">
        <v>0</v>
      </c>
      <c r="AL1555" t="str">
        <f>IF(AA1555="","",IFERROR(IF(ISNUMBER('Procytrat FA10'!D56),'Procytrat FA10'!D56,IF(ISNUMBER(SEARCH("12",'Procytrat FA10'!D56)),EDATE(AB1555,12),IF(ISNUMBER(SEARCH("6",'Procytrat FA10'!D56)),EDATE(AB1555,6),IF(ISNUMBER(SEARCH("3",'Procytrat FA10'!D56)),EDATE(AB1555,3),DATEVALUE('Procytrat FA10'!D56))))),""))</f>
        <v/>
      </c>
      <c r="AM1555" t="str">
        <f t="shared" ca="1" si="165"/>
        <v/>
      </c>
    </row>
    <row r="1556" spans="27:39" x14ac:dyDescent="0.3">
      <c r="AA1556" t="str">
        <f>IF(COUNTA('Procytrat FA10'!A57,'Procytrat FA10'!B57,'Procytrat FA10'!C57)&gt;0,"FA10","")</f>
        <v/>
      </c>
      <c r="AB1556" t="str">
        <f>IFERROR(IF(ISNUMBER('Procytrat FA10'!A57),'Procytrat FA10'!A57,DATEVALUE('Procytrat FA10'!A57)),"")</f>
        <v/>
      </c>
      <c r="AC1556" t="str">
        <f>IF(AA1556="","",'Procytrat FA10'!B57)</f>
        <v/>
      </c>
      <c r="AD1556" t="str">
        <f>IF(AA1556="","",IFERROR(1*'Procytrat FA10'!C57,IFERROR(_xludf.NUMBERVALUE('Procytrat FA10'!C57,".",","),IFERROR(_xludf.NUMBERVALUE('Procytrat FA10'!C57,",","."),0))))</f>
        <v/>
      </c>
      <c r="AE1556" t="str">
        <f>IF(AA1556="","",'Procytrat FA10'!M57)</f>
        <v/>
      </c>
      <c r="AF1556">
        <f t="shared" si="160"/>
        <v>0</v>
      </c>
      <c r="AG1556" t="str">
        <f t="shared" si="161"/>
        <v/>
      </c>
      <c r="AH1556" t="str">
        <f t="shared" si="162"/>
        <v/>
      </c>
      <c r="AI1556">
        <f t="shared" si="163"/>
        <v>0</v>
      </c>
      <c r="AJ1556">
        <f t="shared" si="164"/>
        <v>0</v>
      </c>
      <c r="AK1556">
        <v>0</v>
      </c>
      <c r="AL1556" t="str">
        <f>IF(AA1556="","",IFERROR(IF(ISNUMBER('Procytrat FA10'!D57),'Procytrat FA10'!D57,IF(ISNUMBER(SEARCH("12",'Procytrat FA10'!D57)),EDATE(AB1556,12),IF(ISNUMBER(SEARCH("6",'Procytrat FA10'!D57)),EDATE(AB1556,6),IF(ISNUMBER(SEARCH("3",'Procytrat FA10'!D57)),EDATE(AB1556,3),DATEVALUE('Procytrat FA10'!D57))))),""))</f>
        <v/>
      </c>
      <c r="AM1556" t="str">
        <f t="shared" ca="1" si="165"/>
        <v/>
      </c>
    </row>
    <row r="1557" spans="27:39" x14ac:dyDescent="0.3">
      <c r="AA1557" t="str">
        <f>IF(COUNTA('Procytrat FA10'!A58,'Procytrat FA10'!B58,'Procytrat FA10'!C58)&gt;0,"FA10","")</f>
        <v/>
      </c>
      <c r="AB1557" t="str">
        <f>IFERROR(IF(ISNUMBER('Procytrat FA10'!A58),'Procytrat FA10'!A58,DATEVALUE('Procytrat FA10'!A58)),"")</f>
        <v/>
      </c>
      <c r="AC1557" t="str">
        <f>IF(AA1557="","",'Procytrat FA10'!B58)</f>
        <v/>
      </c>
      <c r="AD1557" t="str">
        <f>IF(AA1557="","",IFERROR(1*'Procytrat FA10'!C58,IFERROR(_xludf.NUMBERVALUE('Procytrat FA10'!C58,".",","),IFERROR(_xludf.NUMBERVALUE('Procytrat FA10'!C58,",","."),0))))</f>
        <v/>
      </c>
      <c r="AE1557" t="str">
        <f>IF(AA1557="","",'Procytrat FA10'!M58)</f>
        <v/>
      </c>
      <c r="AF1557">
        <f t="shared" si="160"/>
        <v>0</v>
      </c>
      <c r="AG1557" t="str">
        <f t="shared" si="161"/>
        <v/>
      </c>
      <c r="AH1557" t="str">
        <f t="shared" si="162"/>
        <v/>
      </c>
      <c r="AI1557">
        <f t="shared" si="163"/>
        <v>0</v>
      </c>
      <c r="AJ1557">
        <f t="shared" si="164"/>
        <v>0</v>
      </c>
      <c r="AK1557">
        <v>0</v>
      </c>
      <c r="AL1557" t="str">
        <f>IF(AA1557="","",IFERROR(IF(ISNUMBER('Procytrat FA10'!D58),'Procytrat FA10'!D58,IF(ISNUMBER(SEARCH("12",'Procytrat FA10'!D58)),EDATE(AB1557,12),IF(ISNUMBER(SEARCH("6",'Procytrat FA10'!D58)),EDATE(AB1557,6),IF(ISNUMBER(SEARCH("3",'Procytrat FA10'!D58)),EDATE(AB1557,3),DATEVALUE('Procytrat FA10'!D58))))),""))</f>
        <v/>
      </c>
      <c r="AM1557" t="str">
        <f t="shared" ca="1" si="165"/>
        <v/>
      </c>
    </row>
    <row r="1558" spans="27:39" x14ac:dyDescent="0.3">
      <c r="AA1558" t="str">
        <f>IF(COUNTA('Procytrat FA10'!A59,'Procytrat FA10'!B59,'Procytrat FA10'!C59)&gt;0,"FA10","")</f>
        <v/>
      </c>
      <c r="AB1558" t="str">
        <f>IFERROR(IF(ISNUMBER('Procytrat FA10'!A59),'Procytrat FA10'!A59,DATEVALUE('Procytrat FA10'!A59)),"")</f>
        <v/>
      </c>
      <c r="AC1558" t="str">
        <f>IF(AA1558="","",'Procytrat FA10'!B59)</f>
        <v/>
      </c>
      <c r="AD1558" t="str">
        <f>IF(AA1558="","",IFERROR(1*'Procytrat FA10'!C59,IFERROR(_xludf.NUMBERVALUE('Procytrat FA10'!C59,".",","),IFERROR(_xludf.NUMBERVALUE('Procytrat FA10'!C59,",","."),0))))</f>
        <v/>
      </c>
      <c r="AE1558" t="str">
        <f>IF(AA1558="","",'Procytrat FA10'!M59)</f>
        <v/>
      </c>
      <c r="AF1558">
        <f t="shared" si="160"/>
        <v>0</v>
      </c>
      <c r="AG1558" t="str">
        <f t="shared" si="161"/>
        <v/>
      </c>
      <c r="AH1558" t="str">
        <f t="shared" si="162"/>
        <v/>
      </c>
      <c r="AI1558">
        <f t="shared" si="163"/>
        <v>0</v>
      </c>
      <c r="AJ1558">
        <f t="shared" si="164"/>
        <v>0</v>
      </c>
      <c r="AK1558">
        <v>0</v>
      </c>
      <c r="AL1558" t="str">
        <f>IF(AA1558="","",IFERROR(IF(ISNUMBER('Procytrat FA10'!D59),'Procytrat FA10'!D59,IF(ISNUMBER(SEARCH("12",'Procytrat FA10'!D59)),EDATE(AB1558,12),IF(ISNUMBER(SEARCH("6",'Procytrat FA10'!D59)),EDATE(AB1558,6),IF(ISNUMBER(SEARCH("3",'Procytrat FA10'!D59)),EDATE(AB1558,3),DATEVALUE('Procytrat FA10'!D59))))),""))</f>
        <v/>
      </c>
      <c r="AM1558" t="str">
        <f t="shared" ca="1" si="165"/>
        <v/>
      </c>
    </row>
    <row r="1559" spans="27:39" x14ac:dyDescent="0.3">
      <c r="AA1559" t="str">
        <f>IF(COUNTA('Procytrat FA10'!A60,'Procytrat FA10'!B60,'Procytrat FA10'!C60)&gt;0,"FA10","")</f>
        <v/>
      </c>
      <c r="AB1559" t="str">
        <f>IFERROR(IF(ISNUMBER('Procytrat FA10'!A60),'Procytrat FA10'!A60,DATEVALUE('Procytrat FA10'!A60)),"")</f>
        <v/>
      </c>
      <c r="AC1559" t="str">
        <f>IF(AA1559="","",'Procytrat FA10'!B60)</f>
        <v/>
      </c>
      <c r="AD1559" t="str">
        <f>IF(AA1559="","",IFERROR(1*'Procytrat FA10'!C60,IFERROR(_xludf.NUMBERVALUE('Procytrat FA10'!C60,".",","),IFERROR(_xludf.NUMBERVALUE('Procytrat FA10'!C60,",","."),0))))</f>
        <v/>
      </c>
      <c r="AE1559" t="str">
        <f>IF(AA1559="","",'Procytrat FA10'!M60)</f>
        <v/>
      </c>
      <c r="AF1559">
        <f t="shared" si="160"/>
        <v>0</v>
      </c>
      <c r="AG1559" t="str">
        <f t="shared" si="161"/>
        <v/>
      </c>
      <c r="AH1559" t="str">
        <f t="shared" si="162"/>
        <v/>
      </c>
      <c r="AI1559">
        <f t="shared" si="163"/>
        <v>0</v>
      </c>
      <c r="AJ1559">
        <f t="shared" si="164"/>
        <v>0</v>
      </c>
      <c r="AK1559">
        <v>0</v>
      </c>
      <c r="AL1559" t="str">
        <f>IF(AA1559="","",IFERROR(IF(ISNUMBER('Procytrat FA10'!D60),'Procytrat FA10'!D60,IF(ISNUMBER(SEARCH("12",'Procytrat FA10'!D60)),EDATE(AB1559,12),IF(ISNUMBER(SEARCH("6",'Procytrat FA10'!D60)),EDATE(AB1559,6),IF(ISNUMBER(SEARCH("3",'Procytrat FA10'!D60)),EDATE(AB1559,3),DATEVALUE('Procytrat FA10'!D60))))),""))</f>
        <v/>
      </c>
      <c r="AM1559" t="str">
        <f t="shared" ca="1" si="165"/>
        <v/>
      </c>
    </row>
    <row r="1560" spans="27:39" x14ac:dyDescent="0.3">
      <c r="AA1560" t="str">
        <f>IF(COUNTA('Procytrat FA10'!A61,'Procytrat FA10'!B61,'Procytrat FA10'!C61)&gt;0,"FA10","")</f>
        <v/>
      </c>
      <c r="AB1560" t="str">
        <f>IFERROR(IF(ISNUMBER('Procytrat FA10'!A61),'Procytrat FA10'!A61,DATEVALUE('Procytrat FA10'!A61)),"")</f>
        <v/>
      </c>
      <c r="AC1560" t="str">
        <f>IF(AA1560="","",'Procytrat FA10'!B61)</f>
        <v/>
      </c>
      <c r="AD1560" t="str">
        <f>IF(AA1560="","",IFERROR(1*'Procytrat FA10'!C61,IFERROR(_xludf.NUMBERVALUE('Procytrat FA10'!C61,".",","),IFERROR(_xludf.NUMBERVALUE('Procytrat FA10'!C61,",","."),0))))</f>
        <v/>
      </c>
      <c r="AE1560" t="str">
        <f>IF(AA1560="","",'Procytrat FA10'!M61)</f>
        <v/>
      </c>
      <c r="AF1560">
        <f t="shared" si="160"/>
        <v>0</v>
      </c>
      <c r="AG1560" t="str">
        <f t="shared" si="161"/>
        <v/>
      </c>
      <c r="AH1560" t="str">
        <f t="shared" si="162"/>
        <v/>
      </c>
      <c r="AI1560">
        <f t="shared" si="163"/>
        <v>0</v>
      </c>
      <c r="AJ1560">
        <f t="shared" si="164"/>
        <v>0</v>
      </c>
      <c r="AK1560">
        <v>0</v>
      </c>
      <c r="AL1560" t="str">
        <f>IF(AA1560="","",IFERROR(IF(ISNUMBER('Procytrat FA10'!D61),'Procytrat FA10'!D61,IF(ISNUMBER(SEARCH("12",'Procytrat FA10'!D61)),EDATE(AB1560,12),IF(ISNUMBER(SEARCH("6",'Procytrat FA10'!D61)),EDATE(AB1560,6),IF(ISNUMBER(SEARCH("3",'Procytrat FA10'!D61)),EDATE(AB1560,3),DATEVALUE('Procytrat FA10'!D61))))),""))</f>
        <v/>
      </c>
      <c r="AM1560" t="str">
        <f t="shared" ca="1" si="165"/>
        <v/>
      </c>
    </row>
    <row r="1561" spans="27:39" x14ac:dyDescent="0.3">
      <c r="AA1561" t="str">
        <f>IF(COUNTA('Procytrat FA10'!A62,'Procytrat FA10'!B62,'Procytrat FA10'!C62)&gt;0,"FA10","")</f>
        <v/>
      </c>
      <c r="AB1561" t="str">
        <f>IFERROR(IF(ISNUMBER('Procytrat FA10'!A62),'Procytrat FA10'!A62,DATEVALUE('Procytrat FA10'!A62)),"")</f>
        <v/>
      </c>
      <c r="AC1561" t="str">
        <f>IF(AA1561="","",'Procytrat FA10'!B62)</f>
        <v/>
      </c>
      <c r="AD1561" t="str">
        <f>IF(AA1561="","",IFERROR(1*'Procytrat FA10'!C62,IFERROR(_xludf.NUMBERVALUE('Procytrat FA10'!C62,".",","),IFERROR(_xludf.NUMBERVALUE('Procytrat FA10'!C62,",","."),0))))</f>
        <v/>
      </c>
      <c r="AE1561" t="str">
        <f>IF(AA1561="","",'Procytrat FA10'!M62)</f>
        <v/>
      </c>
      <c r="AF1561">
        <f t="shared" si="160"/>
        <v>0</v>
      </c>
      <c r="AG1561" t="str">
        <f t="shared" si="161"/>
        <v/>
      </c>
      <c r="AH1561" t="str">
        <f t="shared" si="162"/>
        <v/>
      </c>
      <c r="AI1561">
        <f t="shared" si="163"/>
        <v>0</v>
      </c>
      <c r="AJ1561">
        <f t="shared" si="164"/>
        <v>0</v>
      </c>
      <c r="AK1561">
        <v>0</v>
      </c>
      <c r="AL1561" t="str">
        <f>IF(AA1561="","",IFERROR(IF(ISNUMBER('Procytrat FA10'!D62),'Procytrat FA10'!D62,IF(ISNUMBER(SEARCH("12",'Procytrat FA10'!D62)),EDATE(AB1561,12),IF(ISNUMBER(SEARCH("6",'Procytrat FA10'!D62)),EDATE(AB1561,6),IF(ISNUMBER(SEARCH("3",'Procytrat FA10'!D62)),EDATE(AB1561,3),DATEVALUE('Procytrat FA10'!D62))))),""))</f>
        <v/>
      </c>
      <c r="AM1561" t="str">
        <f t="shared" ca="1" si="165"/>
        <v/>
      </c>
    </row>
    <row r="1562" spans="27:39" x14ac:dyDescent="0.3">
      <c r="AA1562" t="str">
        <f>IF(COUNTA('Procytrat FA10'!A63,'Procytrat FA10'!B63,'Procytrat FA10'!C63)&gt;0,"FA10","")</f>
        <v/>
      </c>
      <c r="AB1562" t="str">
        <f>IFERROR(IF(ISNUMBER('Procytrat FA10'!A63),'Procytrat FA10'!A63,DATEVALUE('Procytrat FA10'!A63)),"")</f>
        <v/>
      </c>
      <c r="AC1562" t="str">
        <f>IF(AA1562="","",'Procytrat FA10'!B63)</f>
        <v/>
      </c>
      <c r="AD1562" t="str">
        <f>IF(AA1562="","",IFERROR(1*'Procytrat FA10'!C63,IFERROR(_xludf.NUMBERVALUE('Procytrat FA10'!C63,".",","),IFERROR(_xludf.NUMBERVALUE('Procytrat FA10'!C63,",","."),0))))</f>
        <v/>
      </c>
      <c r="AE1562" t="str">
        <f>IF(AA1562="","",'Procytrat FA10'!M63)</f>
        <v/>
      </c>
      <c r="AF1562">
        <f t="shared" si="160"/>
        <v>0</v>
      </c>
      <c r="AG1562" t="str">
        <f t="shared" si="161"/>
        <v/>
      </c>
      <c r="AH1562" t="str">
        <f t="shared" si="162"/>
        <v/>
      </c>
      <c r="AI1562">
        <f t="shared" si="163"/>
        <v>0</v>
      </c>
      <c r="AJ1562">
        <f t="shared" si="164"/>
        <v>0</v>
      </c>
      <c r="AK1562">
        <v>0</v>
      </c>
      <c r="AL1562" t="str">
        <f>IF(AA1562="","",IFERROR(IF(ISNUMBER('Procytrat FA10'!D63),'Procytrat FA10'!D63,IF(ISNUMBER(SEARCH("12",'Procytrat FA10'!D63)),EDATE(AB1562,12),IF(ISNUMBER(SEARCH("6",'Procytrat FA10'!D63)),EDATE(AB1562,6),IF(ISNUMBER(SEARCH("3",'Procytrat FA10'!D63)),EDATE(AB1562,3),DATEVALUE('Procytrat FA10'!D63))))),""))</f>
        <v/>
      </c>
      <c r="AM1562" t="str">
        <f t="shared" ca="1" si="165"/>
        <v/>
      </c>
    </row>
    <row r="1563" spans="27:39" x14ac:dyDescent="0.3">
      <c r="AA1563" t="str">
        <f>IF(COUNTA('Procytrat FA10'!A64,'Procytrat FA10'!B64,'Procytrat FA10'!C64)&gt;0,"FA10","")</f>
        <v/>
      </c>
      <c r="AB1563" t="str">
        <f>IFERROR(IF(ISNUMBER('Procytrat FA10'!A64),'Procytrat FA10'!A64,DATEVALUE('Procytrat FA10'!A64)),"")</f>
        <v/>
      </c>
      <c r="AC1563" t="str">
        <f>IF(AA1563="","",'Procytrat FA10'!B64)</f>
        <v/>
      </c>
      <c r="AD1563" t="str">
        <f>IF(AA1563="","",IFERROR(1*'Procytrat FA10'!C64,IFERROR(_xludf.NUMBERVALUE('Procytrat FA10'!C64,".",","),IFERROR(_xludf.NUMBERVALUE('Procytrat FA10'!C64,",","."),0))))</f>
        <v/>
      </c>
      <c r="AE1563" t="str">
        <f>IF(AA1563="","",'Procytrat FA10'!M64)</f>
        <v/>
      </c>
      <c r="AF1563">
        <f t="shared" si="160"/>
        <v>0</v>
      </c>
      <c r="AG1563" t="str">
        <f t="shared" si="161"/>
        <v/>
      </c>
      <c r="AH1563" t="str">
        <f t="shared" si="162"/>
        <v/>
      </c>
      <c r="AI1563">
        <f t="shared" si="163"/>
        <v>0</v>
      </c>
      <c r="AJ1563">
        <f t="shared" si="164"/>
        <v>0</v>
      </c>
      <c r="AK1563">
        <v>0</v>
      </c>
      <c r="AL1563" t="str">
        <f>IF(AA1563="","",IFERROR(IF(ISNUMBER('Procytrat FA10'!D64),'Procytrat FA10'!D64,IF(ISNUMBER(SEARCH("12",'Procytrat FA10'!D64)),EDATE(AB1563,12),IF(ISNUMBER(SEARCH("6",'Procytrat FA10'!D64)),EDATE(AB1563,6),IF(ISNUMBER(SEARCH("3",'Procytrat FA10'!D64)),EDATE(AB1563,3),DATEVALUE('Procytrat FA10'!D64))))),""))</f>
        <v/>
      </c>
      <c r="AM1563" t="str">
        <f t="shared" ca="1" si="165"/>
        <v/>
      </c>
    </row>
    <row r="1564" spans="27:39" x14ac:dyDescent="0.3">
      <c r="AA1564" t="str">
        <f>IF(COUNTA('Procytrat FA10'!A65,'Procytrat FA10'!B65,'Procytrat FA10'!C65)&gt;0,"FA10","")</f>
        <v/>
      </c>
      <c r="AB1564" t="str">
        <f>IFERROR(IF(ISNUMBER('Procytrat FA10'!A65),'Procytrat FA10'!A65,DATEVALUE('Procytrat FA10'!A65)),"")</f>
        <v/>
      </c>
      <c r="AC1564" t="str">
        <f>IF(AA1564="","",'Procytrat FA10'!B65)</f>
        <v/>
      </c>
      <c r="AD1564" t="str">
        <f>IF(AA1564="","",IFERROR(1*'Procytrat FA10'!C65,IFERROR(_xludf.NUMBERVALUE('Procytrat FA10'!C65,".",","),IFERROR(_xludf.NUMBERVALUE('Procytrat FA10'!C65,",","."),0))))</f>
        <v/>
      </c>
      <c r="AE1564" t="str">
        <f>IF(AA1564="","",'Procytrat FA10'!M65)</f>
        <v/>
      </c>
      <c r="AF1564">
        <f t="shared" si="160"/>
        <v>0</v>
      </c>
      <c r="AG1564" t="str">
        <f t="shared" si="161"/>
        <v/>
      </c>
      <c r="AH1564" t="str">
        <f t="shared" si="162"/>
        <v/>
      </c>
      <c r="AI1564">
        <f t="shared" si="163"/>
        <v>0</v>
      </c>
      <c r="AJ1564">
        <f t="shared" si="164"/>
        <v>0</v>
      </c>
      <c r="AK1564">
        <v>0</v>
      </c>
      <c r="AL1564" t="str">
        <f>IF(AA1564="","",IFERROR(IF(ISNUMBER('Procytrat FA10'!D65),'Procytrat FA10'!D65,IF(ISNUMBER(SEARCH("12",'Procytrat FA10'!D65)),EDATE(AB1564,12),IF(ISNUMBER(SEARCH("6",'Procytrat FA10'!D65)),EDATE(AB1564,6),IF(ISNUMBER(SEARCH("3",'Procytrat FA10'!D65)),EDATE(AB1564,3),DATEVALUE('Procytrat FA10'!D65))))),""))</f>
        <v/>
      </c>
      <c r="AM1564" t="str">
        <f t="shared" ca="1" si="165"/>
        <v/>
      </c>
    </row>
    <row r="1565" spans="27:39" x14ac:dyDescent="0.3">
      <c r="AA1565" t="str">
        <f>IF(COUNTA('Procytrat FA10'!A66,'Procytrat FA10'!B66,'Procytrat FA10'!C66)&gt;0,"FA10","")</f>
        <v/>
      </c>
      <c r="AB1565" t="str">
        <f>IFERROR(IF(ISNUMBER('Procytrat FA10'!A66),'Procytrat FA10'!A66,DATEVALUE('Procytrat FA10'!A66)),"")</f>
        <v/>
      </c>
      <c r="AC1565" t="str">
        <f>IF(AA1565="","",'Procytrat FA10'!B66)</f>
        <v/>
      </c>
      <c r="AD1565" t="str">
        <f>IF(AA1565="","",IFERROR(1*'Procytrat FA10'!C66,IFERROR(_xludf.NUMBERVALUE('Procytrat FA10'!C66,".",","),IFERROR(_xludf.NUMBERVALUE('Procytrat FA10'!C66,",","."),0))))</f>
        <v/>
      </c>
      <c r="AE1565" t="str">
        <f>IF(AA1565="","",'Procytrat FA10'!M66)</f>
        <v/>
      </c>
      <c r="AF1565">
        <f t="shared" si="160"/>
        <v>0</v>
      </c>
      <c r="AG1565" t="str">
        <f t="shared" si="161"/>
        <v/>
      </c>
      <c r="AH1565" t="str">
        <f t="shared" si="162"/>
        <v/>
      </c>
      <c r="AI1565">
        <f t="shared" si="163"/>
        <v>0</v>
      </c>
      <c r="AJ1565">
        <f t="shared" si="164"/>
        <v>0</v>
      </c>
      <c r="AK1565">
        <v>0</v>
      </c>
      <c r="AL1565" t="str">
        <f>IF(AA1565="","",IFERROR(IF(ISNUMBER('Procytrat FA10'!D66),'Procytrat FA10'!D66,IF(ISNUMBER(SEARCH("12",'Procytrat FA10'!D66)),EDATE(AB1565,12),IF(ISNUMBER(SEARCH("6",'Procytrat FA10'!D66)),EDATE(AB1565,6),IF(ISNUMBER(SEARCH("3",'Procytrat FA10'!D66)),EDATE(AB1565,3),DATEVALUE('Procytrat FA10'!D66))))),""))</f>
        <v/>
      </c>
      <c r="AM1565" t="str">
        <f t="shared" ca="1" si="165"/>
        <v/>
      </c>
    </row>
    <row r="1566" spans="27:39" x14ac:dyDescent="0.3">
      <c r="AA1566" t="str">
        <f>IF(COUNTA('Procytrat FA10'!A67,'Procytrat FA10'!B67,'Procytrat FA10'!C67)&gt;0,"FA10","")</f>
        <v/>
      </c>
      <c r="AB1566" t="str">
        <f>IFERROR(IF(ISNUMBER('Procytrat FA10'!A67),'Procytrat FA10'!A67,DATEVALUE('Procytrat FA10'!A67)),"")</f>
        <v/>
      </c>
      <c r="AC1566" t="str">
        <f>IF(AA1566="","",'Procytrat FA10'!B67)</f>
        <v/>
      </c>
      <c r="AD1566" t="str">
        <f>IF(AA1566="","",IFERROR(1*'Procytrat FA10'!C67,IFERROR(_xludf.NUMBERVALUE('Procytrat FA10'!C67,".",","),IFERROR(_xludf.NUMBERVALUE('Procytrat FA10'!C67,",","."),0))))</f>
        <v/>
      </c>
      <c r="AE1566" t="str">
        <f>IF(AA1566="","",'Procytrat FA10'!M67)</f>
        <v/>
      </c>
      <c r="AF1566">
        <f t="shared" si="160"/>
        <v>0</v>
      </c>
      <c r="AG1566" t="str">
        <f t="shared" si="161"/>
        <v/>
      </c>
      <c r="AH1566" t="str">
        <f t="shared" si="162"/>
        <v/>
      </c>
      <c r="AI1566">
        <f t="shared" si="163"/>
        <v>0</v>
      </c>
      <c r="AJ1566">
        <f t="shared" si="164"/>
        <v>0</v>
      </c>
      <c r="AK1566">
        <v>0</v>
      </c>
      <c r="AL1566" t="str">
        <f>IF(AA1566="","",IFERROR(IF(ISNUMBER('Procytrat FA10'!D67),'Procytrat FA10'!D67,IF(ISNUMBER(SEARCH("12",'Procytrat FA10'!D67)),EDATE(AB1566,12),IF(ISNUMBER(SEARCH("6",'Procytrat FA10'!D67)),EDATE(AB1566,6),IF(ISNUMBER(SEARCH("3",'Procytrat FA10'!D67)),EDATE(AB1566,3),DATEVALUE('Procytrat FA10'!D67))))),""))</f>
        <v/>
      </c>
      <c r="AM1566" t="str">
        <f t="shared" ca="1" si="165"/>
        <v/>
      </c>
    </row>
    <row r="1567" spans="27:39" x14ac:dyDescent="0.3">
      <c r="AA1567" t="str">
        <f>IF(COUNTA('Procytrat FA10'!A68,'Procytrat FA10'!B68,'Procytrat FA10'!C68)&gt;0,"FA10","")</f>
        <v/>
      </c>
      <c r="AB1567" t="str">
        <f>IFERROR(IF(ISNUMBER('Procytrat FA10'!A68),'Procytrat FA10'!A68,DATEVALUE('Procytrat FA10'!A68)),"")</f>
        <v/>
      </c>
      <c r="AC1567" t="str">
        <f>IF(AA1567="","",'Procytrat FA10'!B68)</f>
        <v/>
      </c>
      <c r="AD1567" t="str">
        <f>IF(AA1567="","",IFERROR(1*'Procytrat FA10'!C68,IFERROR(_xludf.NUMBERVALUE('Procytrat FA10'!C68,".",","),IFERROR(_xludf.NUMBERVALUE('Procytrat FA10'!C68,",","."),0))))</f>
        <v/>
      </c>
      <c r="AE1567" t="str">
        <f>IF(AA1567="","",'Procytrat FA10'!M68)</f>
        <v/>
      </c>
      <c r="AF1567">
        <f t="shared" si="160"/>
        <v>0</v>
      </c>
      <c r="AG1567" t="str">
        <f t="shared" si="161"/>
        <v/>
      </c>
      <c r="AH1567" t="str">
        <f t="shared" si="162"/>
        <v/>
      </c>
      <c r="AI1567">
        <f t="shared" si="163"/>
        <v>0</v>
      </c>
      <c r="AJ1567">
        <f t="shared" si="164"/>
        <v>0</v>
      </c>
      <c r="AK1567">
        <v>0</v>
      </c>
      <c r="AL1567" t="str">
        <f>IF(AA1567="","",IFERROR(IF(ISNUMBER('Procytrat FA10'!D68),'Procytrat FA10'!D68,IF(ISNUMBER(SEARCH("12",'Procytrat FA10'!D68)),EDATE(AB1567,12),IF(ISNUMBER(SEARCH("6",'Procytrat FA10'!D68)),EDATE(AB1567,6),IF(ISNUMBER(SEARCH("3",'Procytrat FA10'!D68)),EDATE(AB1567,3),DATEVALUE('Procytrat FA10'!D68))))),""))</f>
        <v/>
      </c>
      <c r="AM1567" t="str">
        <f t="shared" ca="1" si="165"/>
        <v/>
      </c>
    </row>
    <row r="1568" spans="27:39" x14ac:dyDescent="0.3">
      <c r="AA1568" t="str">
        <f>IF(COUNTA('Procytrat FA10'!A69,'Procytrat FA10'!B69,'Procytrat FA10'!C69)&gt;0,"FA10","")</f>
        <v/>
      </c>
      <c r="AB1568" t="str">
        <f>IFERROR(IF(ISNUMBER('Procytrat FA10'!A69),'Procytrat FA10'!A69,DATEVALUE('Procytrat FA10'!A69)),"")</f>
        <v/>
      </c>
      <c r="AC1568" t="str">
        <f>IF(AA1568="","",'Procytrat FA10'!B69)</f>
        <v/>
      </c>
      <c r="AD1568" t="str">
        <f>IF(AA1568="","",IFERROR(1*'Procytrat FA10'!C69,IFERROR(_xludf.NUMBERVALUE('Procytrat FA10'!C69,".",","),IFERROR(_xludf.NUMBERVALUE('Procytrat FA10'!C69,",","."),0))))</f>
        <v/>
      </c>
      <c r="AE1568" t="str">
        <f>IF(AA1568="","",'Procytrat FA10'!M69)</f>
        <v/>
      </c>
      <c r="AF1568">
        <f t="shared" si="160"/>
        <v>0</v>
      </c>
      <c r="AG1568" t="str">
        <f t="shared" si="161"/>
        <v/>
      </c>
      <c r="AH1568" t="str">
        <f t="shared" si="162"/>
        <v/>
      </c>
      <c r="AI1568">
        <f t="shared" si="163"/>
        <v>0</v>
      </c>
      <c r="AJ1568">
        <f t="shared" si="164"/>
        <v>0</v>
      </c>
      <c r="AK1568">
        <v>0</v>
      </c>
      <c r="AL1568" t="str">
        <f>IF(AA1568="","",IFERROR(IF(ISNUMBER('Procytrat FA10'!D69),'Procytrat FA10'!D69,IF(ISNUMBER(SEARCH("12",'Procytrat FA10'!D69)),EDATE(AB1568,12),IF(ISNUMBER(SEARCH("6",'Procytrat FA10'!D69)),EDATE(AB1568,6),IF(ISNUMBER(SEARCH("3",'Procytrat FA10'!D69)),EDATE(AB1568,3),DATEVALUE('Procytrat FA10'!D69))))),""))</f>
        <v/>
      </c>
      <c r="AM1568" t="str">
        <f t="shared" ca="1" si="165"/>
        <v/>
      </c>
    </row>
    <row r="1569" spans="27:39" x14ac:dyDescent="0.3">
      <c r="AA1569" t="str">
        <f>IF(COUNTA('Procytrat FA10'!A70,'Procytrat FA10'!B70,'Procytrat FA10'!C70)&gt;0,"FA10","")</f>
        <v/>
      </c>
      <c r="AB1569" t="str">
        <f>IFERROR(IF(ISNUMBER('Procytrat FA10'!A70),'Procytrat FA10'!A70,DATEVALUE('Procytrat FA10'!A70)),"")</f>
        <v/>
      </c>
      <c r="AC1569" t="str">
        <f>IF(AA1569="","",'Procytrat FA10'!B70)</f>
        <v/>
      </c>
      <c r="AD1569" t="str">
        <f>IF(AA1569="","",IFERROR(1*'Procytrat FA10'!C70,IFERROR(_xludf.NUMBERVALUE('Procytrat FA10'!C70,".",","),IFERROR(_xludf.NUMBERVALUE('Procytrat FA10'!C70,",","."),0))))</f>
        <v/>
      </c>
      <c r="AE1569" t="str">
        <f>IF(AA1569="","",'Procytrat FA10'!M70)</f>
        <v/>
      </c>
      <c r="AF1569">
        <f t="shared" si="160"/>
        <v>0</v>
      </c>
      <c r="AG1569" t="str">
        <f t="shared" si="161"/>
        <v/>
      </c>
      <c r="AH1569" t="str">
        <f t="shared" si="162"/>
        <v/>
      </c>
      <c r="AI1569">
        <f t="shared" si="163"/>
        <v>0</v>
      </c>
      <c r="AJ1569">
        <f t="shared" si="164"/>
        <v>0</v>
      </c>
      <c r="AK1569">
        <v>0</v>
      </c>
      <c r="AL1569" t="str">
        <f>IF(AA1569="","",IFERROR(IF(ISNUMBER('Procytrat FA10'!D70),'Procytrat FA10'!D70,IF(ISNUMBER(SEARCH("12",'Procytrat FA10'!D70)),EDATE(AB1569,12),IF(ISNUMBER(SEARCH("6",'Procytrat FA10'!D70)),EDATE(AB1569,6),IF(ISNUMBER(SEARCH("3",'Procytrat FA10'!D70)),EDATE(AB1569,3),DATEVALUE('Procytrat FA10'!D70))))),""))</f>
        <v/>
      </c>
      <c r="AM1569" t="str">
        <f t="shared" ca="1" si="165"/>
        <v/>
      </c>
    </row>
    <row r="1570" spans="27:39" x14ac:dyDescent="0.3">
      <c r="AA1570" t="str">
        <f>IF(COUNTA('Procytrat FA10'!A71,'Procytrat FA10'!B71,'Procytrat FA10'!C71)&gt;0,"FA10","")</f>
        <v/>
      </c>
      <c r="AB1570" t="str">
        <f>IFERROR(IF(ISNUMBER('Procytrat FA10'!A71),'Procytrat FA10'!A71,DATEVALUE('Procytrat FA10'!A71)),"")</f>
        <v/>
      </c>
      <c r="AC1570" t="str">
        <f>IF(AA1570="","",'Procytrat FA10'!B71)</f>
        <v/>
      </c>
      <c r="AD1570" t="str">
        <f>IF(AA1570="","",IFERROR(1*'Procytrat FA10'!C71,IFERROR(_xludf.NUMBERVALUE('Procytrat FA10'!C71,".",","),IFERROR(_xludf.NUMBERVALUE('Procytrat FA10'!C71,",","."),0))))</f>
        <v/>
      </c>
      <c r="AE1570" t="str">
        <f>IF(AA1570="","",'Procytrat FA10'!M71)</f>
        <v/>
      </c>
      <c r="AF1570">
        <f t="shared" si="160"/>
        <v>0</v>
      </c>
      <c r="AG1570" t="str">
        <f t="shared" si="161"/>
        <v/>
      </c>
      <c r="AH1570" t="str">
        <f t="shared" si="162"/>
        <v/>
      </c>
      <c r="AI1570">
        <f t="shared" si="163"/>
        <v>0</v>
      </c>
      <c r="AJ1570">
        <f t="shared" si="164"/>
        <v>0</v>
      </c>
      <c r="AK1570">
        <v>0</v>
      </c>
      <c r="AL1570" t="str">
        <f>IF(AA1570="","",IFERROR(IF(ISNUMBER('Procytrat FA10'!D71),'Procytrat FA10'!D71,IF(ISNUMBER(SEARCH("12",'Procytrat FA10'!D71)),EDATE(AB1570,12),IF(ISNUMBER(SEARCH("6",'Procytrat FA10'!D71)),EDATE(AB1570,6),IF(ISNUMBER(SEARCH("3",'Procytrat FA10'!D71)),EDATE(AB1570,3),DATEVALUE('Procytrat FA10'!D71))))),""))</f>
        <v/>
      </c>
      <c r="AM1570" t="str">
        <f t="shared" ca="1" si="165"/>
        <v/>
      </c>
    </row>
    <row r="1571" spans="27:39" x14ac:dyDescent="0.3">
      <c r="AA1571" t="str">
        <f>IF(COUNTA('Procytrat FA10'!A72,'Procytrat FA10'!B72,'Procytrat FA10'!C72)&gt;0,"FA10","")</f>
        <v/>
      </c>
      <c r="AB1571" t="str">
        <f>IFERROR(IF(ISNUMBER('Procytrat FA10'!A72),'Procytrat FA10'!A72,DATEVALUE('Procytrat FA10'!A72)),"")</f>
        <v/>
      </c>
      <c r="AC1571" t="str">
        <f>IF(AA1571="","",'Procytrat FA10'!B72)</f>
        <v/>
      </c>
      <c r="AD1571" t="str">
        <f>IF(AA1571="","",IFERROR(1*'Procytrat FA10'!C72,IFERROR(_xludf.NUMBERVALUE('Procytrat FA10'!C72,".",","),IFERROR(_xludf.NUMBERVALUE('Procytrat FA10'!C72,",","."),0))))</f>
        <v/>
      </c>
      <c r="AE1571" t="str">
        <f>IF(AA1571="","",'Procytrat FA10'!M72)</f>
        <v/>
      </c>
      <c r="AF1571">
        <f t="shared" si="160"/>
        <v>0</v>
      </c>
      <c r="AG1571" t="str">
        <f t="shared" si="161"/>
        <v/>
      </c>
      <c r="AH1571" t="str">
        <f t="shared" si="162"/>
        <v/>
      </c>
      <c r="AI1571">
        <f t="shared" si="163"/>
        <v>0</v>
      </c>
      <c r="AJ1571">
        <f t="shared" si="164"/>
        <v>0</v>
      </c>
      <c r="AK1571">
        <v>0</v>
      </c>
      <c r="AL1571" t="str">
        <f>IF(AA1571="","",IFERROR(IF(ISNUMBER('Procytrat FA10'!D72),'Procytrat FA10'!D72,IF(ISNUMBER(SEARCH("12",'Procytrat FA10'!D72)),EDATE(AB1571,12),IF(ISNUMBER(SEARCH("6",'Procytrat FA10'!D72)),EDATE(AB1571,6),IF(ISNUMBER(SEARCH("3",'Procytrat FA10'!D72)),EDATE(AB1571,3),DATEVALUE('Procytrat FA10'!D72))))),""))</f>
        <v/>
      </c>
      <c r="AM1571" t="str">
        <f t="shared" ca="1" si="165"/>
        <v/>
      </c>
    </row>
    <row r="1572" spans="27:39" x14ac:dyDescent="0.3">
      <c r="AA1572" t="str">
        <f>IF(COUNTA('Procytrat FA10'!A73,'Procytrat FA10'!B73,'Procytrat FA10'!C73)&gt;0,"FA10","")</f>
        <v/>
      </c>
      <c r="AB1572" t="str">
        <f>IFERROR(IF(ISNUMBER('Procytrat FA10'!A73),'Procytrat FA10'!A73,DATEVALUE('Procytrat FA10'!A73)),"")</f>
        <v/>
      </c>
      <c r="AC1572" t="str">
        <f>IF(AA1572="","",'Procytrat FA10'!B73)</f>
        <v/>
      </c>
      <c r="AD1572" t="str">
        <f>IF(AA1572="","",IFERROR(1*'Procytrat FA10'!C73,IFERROR(_xludf.NUMBERVALUE('Procytrat FA10'!C73,".",","),IFERROR(_xludf.NUMBERVALUE('Procytrat FA10'!C73,",","."),0))))</f>
        <v/>
      </c>
      <c r="AE1572" t="str">
        <f>IF(AA1572="","",'Procytrat FA10'!M73)</f>
        <v/>
      </c>
      <c r="AF1572">
        <f t="shared" si="160"/>
        <v>0</v>
      </c>
      <c r="AG1572" t="str">
        <f t="shared" si="161"/>
        <v/>
      </c>
      <c r="AH1572" t="str">
        <f t="shared" si="162"/>
        <v/>
      </c>
      <c r="AI1572">
        <f t="shared" si="163"/>
        <v>0</v>
      </c>
      <c r="AJ1572">
        <f t="shared" si="164"/>
        <v>0</v>
      </c>
      <c r="AK1572">
        <v>0</v>
      </c>
      <c r="AL1572" t="str">
        <f>IF(AA1572="","",IFERROR(IF(ISNUMBER('Procytrat FA10'!D73),'Procytrat FA10'!D73,IF(ISNUMBER(SEARCH("12",'Procytrat FA10'!D73)),EDATE(AB1572,12),IF(ISNUMBER(SEARCH("6",'Procytrat FA10'!D73)),EDATE(AB1572,6),IF(ISNUMBER(SEARCH("3",'Procytrat FA10'!D73)),EDATE(AB1572,3),DATEVALUE('Procytrat FA10'!D73))))),""))</f>
        <v/>
      </c>
      <c r="AM1572" t="str">
        <f t="shared" ca="1" si="165"/>
        <v/>
      </c>
    </row>
    <row r="1573" spans="27:39" x14ac:dyDescent="0.3">
      <c r="AA1573" t="str">
        <f>IF(COUNTA('Procytrat FA10'!A74,'Procytrat FA10'!B74,'Procytrat FA10'!C74)&gt;0,"FA10","")</f>
        <v/>
      </c>
      <c r="AB1573" t="str">
        <f>IFERROR(IF(ISNUMBER('Procytrat FA10'!A74),'Procytrat FA10'!A74,DATEVALUE('Procytrat FA10'!A74)),"")</f>
        <v/>
      </c>
      <c r="AC1573" t="str">
        <f>IF(AA1573="","",'Procytrat FA10'!B74)</f>
        <v/>
      </c>
      <c r="AD1573" t="str">
        <f>IF(AA1573="","",IFERROR(1*'Procytrat FA10'!C74,IFERROR(_xludf.NUMBERVALUE('Procytrat FA10'!C74,".",","),IFERROR(_xludf.NUMBERVALUE('Procytrat FA10'!C74,",","."),0))))</f>
        <v/>
      </c>
      <c r="AE1573" t="str">
        <f>IF(AA1573="","",'Procytrat FA10'!M74)</f>
        <v/>
      </c>
      <c r="AF1573">
        <f t="shared" si="160"/>
        <v>0</v>
      </c>
      <c r="AG1573" t="str">
        <f t="shared" si="161"/>
        <v/>
      </c>
      <c r="AH1573" t="str">
        <f t="shared" si="162"/>
        <v/>
      </c>
      <c r="AI1573">
        <f t="shared" si="163"/>
        <v>0</v>
      </c>
      <c r="AJ1573">
        <f t="shared" si="164"/>
        <v>0</v>
      </c>
      <c r="AK1573">
        <v>0</v>
      </c>
      <c r="AL1573" t="str">
        <f>IF(AA1573="","",IFERROR(IF(ISNUMBER('Procytrat FA10'!D74),'Procytrat FA10'!D74,IF(ISNUMBER(SEARCH("12",'Procytrat FA10'!D74)),EDATE(AB1573,12),IF(ISNUMBER(SEARCH("6",'Procytrat FA10'!D74)),EDATE(AB1573,6),IF(ISNUMBER(SEARCH("3",'Procytrat FA10'!D74)),EDATE(AB1573,3),DATEVALUE('Procytrat FA10'!D74))))),""))</f>
        <v/>
      </c>
      <c r="AM1573" t="str">
        <f t="shared" ca="1" si="165"/>
        <v/>
      </c>
    </row>
    <row r="1574" spans="27:39" x14ac:dyDescent="0.3">
      <c r="AA1574" t="str">
        <f>IF(COUNTA('Procytrat FA10'!A75,'Procytrat FA10'!B75,'Procytrat FA10'!C75)&gt;0,"FA10","")</f>
        <v/>
      </c>
      <c r="AB1574" t="str">
        <f>IFERROR(IF(ISNUMBER('Procytrat FA10'!A75),'Procytrat FA10'!A75,DATEVALUE('Procytrat FA10'!A75)),"")</f>
        <v/>
      </c>
      <c r="AC1574" t="str">
        <f>IF(AA1574="","",'Procytrat FA10'!B75)</f>
        <v/>
      </c>
      <c r="AD1574" t="str">
        <f>IF(AA1574="","",IFERROR(1*'Procytrat FA10'!C75,IFERROR(_xludf.NUMBERVALUE('Procytrat FA10'!C75,".",","),IFERROR(_xludf.NUMBERVALUE('Procytrat FA10'!C75,",","."),0))))</f>
        <v/>
      </c>
      <c r="AE1574" t="str">
        <f>IF(AA1574="","",'Procytrat FA10'!M75)</f>
        <v/>
      </c>
      <c r="AF1574">
        <f t="shared" si="160"/>
        <v>0</v>
      </c>
      <c r="AG1574" t="str">
        <f t="shared" si="161"/>
        <v/>
      </c>
      <c r="AH1574" t="str">
        <f t="shared" si="162"/>
        <v/>
      </c>
      <c r="AI1574">
        <f t="shared" si="163"/>
        <v>0</v>
      </c>
      <c r="AJ1574">
        <f t="shared" si="164"/>
        <v>0</v>
      </c>
      <c r="AK1574">
        <v>0</v>
      </c>
      <c r="AL1574" t="str">
        <f>IF(AA1574="","",IFERROR(IF(ISNUMBER('Procytrat FA10'!D75),'Procytrat FA10'!D75,IF(ISNUMBER(SEARCH("12",'Procytrat FA10'!D75)),EDATE(AB1574,12),IF(ISNUMBER(SEARCH("6",'Procytrat FA10'!D75)),EDATE(AB1574,6),IF(ISNUMBER(SEARCH("3",'Procytrat FA10'!D75)),EDATE(AB1574,3),DATEVALUE('Procytrat FA10'!D75))))),""))</f>
        <v/>
      </c>
      <c r="AM1574" t="str">
        <f t="shared" ca="1" si="165"/>
        <v/>
      </c>
    </row>
    <row r="1575" spans="27:39" x14ac:dyDescent="0.3">
      <c r="AA1575" t="str">
        <f>IF(COUNTA('Procytrat FA10'!A76,'Procytrat FA10'!B76,'Procytrat FA10'!C76)&gt;0,"FA10","")</f>
        <v/>
      </c>
      <c r="AB1575" t="str">
        <f>IFERROR(IF(ISNUMBER('Procytrat FA10'!A76),'Procytrat FA10'!A76,DATEVALUE('Procytrat FA10'!A76)),"")</f>
        <v/>
      </c>
      <c r="AC1575" t="str">
        <f>IF(AA1575="","",'Procytrat FA10'!B76)</f>
        <v/>
      </c>
      <c r="AD1575" t="str">
        <f>IF(AA1575="","",IFERROR(1*'Procytrat FA10'!C76,IFERROR(_xludf.NUMBERVALUE('Procytrat FA10'!C76,".",","),IFERROR(_xludf.NUMBERVALUE('Procytrat FA10'!C76,",","."),0))))</f>
        <v/>
      </c>
      <c r="AE1575" t="str">
        <f>IF(AA1575="","",'Procytrat FA10'!M76)</f>
        <v/>
      </c>
      <c r="AF1575">
        <f t="shared" si="160"/>
        <v>0</v>
      </c>
      <c r="AG1575" t="str">
        <f t="shared" si="161"/>
        <v/>
      </c>
      <c r="AH1575" t="str">
        <f t="shared" si="162"/>
        <v/>
      </c>
      <c r="AI1575">
        <f t="shared" si="163"/>
        <v>0</v>
      </c>
      <c r="AJ1575">
        <f t="shared" si="164"/>
        <v>0</v>
      </c>
      <c r="AK1575">
        <v>0</v>
      </c>
      <c r="AL1575" t="str">
        <f>IF(AA1575="","",IFERROR(IF(ISNUMBER('Procytrat FA10'!D76),'Procytrat FA10'!D76,IF(ISNUMBER(SEARCH("12",'Procytrat FA10'!D76)),EDATE(AB1575,12),IF(ISNUMBER(SEARCH("6",'Procytrat FA10'!D76)),EDATE(AB1575,6),IF(ISNUMBER(SEARCH("3",'Procytrat FA10'!D76)),EDATE(AB1575,3),DATEVALUE('Procytrat FA10'!D76))))),""))</f>
        <v/>
      </c>
      <c r="AM1575" t="str">
        <f t="shared" ca="1" si="165"/>
        <v/>
      </c>
    </row>
    <row r="1576" spans="27:39" x14ac:dyDescent="0.3">
      <c r="AA1576" t="str">
        <f>IF(COUNTA('Procytrat FA10'!A77,'Procytrat FA10'!B77,'Procytrat FA10'!C77)&gt;0,"FA10","")</f>
        <v/>
      </c>
      <c r="AB1576" t="str">
        <f>IFERROR(IF(ISNUMBER('Procytrat FA10'!A77),'Procytrat FA10'!A77,DATEVALUE('Procytrat FA10'!A77)),"")</f>
        <v/>
      </c>
      <c r="AC1576" t="str">
        <f>IF(AA1576="","",'Procytrat FA10'!B77)</f>
        <v/>
      </c>
      <c r="AD1576" t="str">
        <f>IF(AA1576="","",IFERROR(1*'Procytrat FA10'!C77,IFERROR(_xludf.NUMBERVALUE('Procytrat FA10'!C77,".",","),IFERROR(_xludf.NUMBERVALUE('Procytrat FA10'!C77,",","."),0))))</f>
        <v/>
      </c>
      <c r="AE1576" t="str">
        <f>IF(AA1576="","",'Procytrat FA10'!M77)</f>
        <v/>
      </c>
      <c r="AF1576">
        <f t="shared" si="160"/>
        <v>0</v>
      </c>
      <c r="AG1576" t="str">
        <f t="shared" si="161"/>
        <v/>
      </c>
      <c r="AH1576" t="str">
        <f t="shared" si="162"/>
        <v/>
      </c>
      <c r="AI1576">
        <f t="shared" si="163"/>
        <v>0</v>
      </c>
      <c r="AJ1576">
        <f t="shared" si="164"/>
        <v>0</v>
      </c>
      <c r="AK1576">
        <v>0</v>
      </c>
      <c r="AL1576" t="str">
        <f>IF(AA1576="","",IFERROR(IF(ISNUMBER('Procytrat FA10'!D77),'Procytrat FA10'!D77,IF(ISNUMBER(SEARCH("12",'Procytrat FA10'!D77)),EDATE(AB1576,12),IF(ISNUMBER(SEARCH("6",'Procytrat FA10'!D77)),EDATE(AB1576,6),IF(ISNUMBER(SEARCH("3",'Procytrat FA10'!D77)),EDATE(AB1576,3),DATEVALUE('Procytrat FA10'!D77))))),""))</f>
        <v/>
      </c>
      <c r="AM1576" t="str">
        <f t="shared" ca="1" si="165"/>
        <v/>
      </c>
    </row>
    <row r="1577" spans="27:39" x14ac:dyDescent="0.3">
      <c r="AA1577" t="str">
        <f>IF(COUNTA('Procytrat FA10'!A78,'Procytrat FA10'!B78,'Procytrat FA10'!C78)&gt;0,"FA10","")</f>
        <v/>
      </c>
      <c r="AB1577" t="str">
        <f>IFERROR(IF(ISNUMBER('Procytrat FA10'!A78),'Procytrat FA10'!A78,DATEVALUE('Procytrat FA10'!A78)),"")</f>
        <v/>
      </c>
      <c r="AC1577" t="str">
        <f>IF(AA1577="","",'Procytrat FA10'!B78)</f>
        <v/>
      </c>
      <c r="AD1577" t="str">
        <f>IF(AA1577="","",IFERROR(1*'Procytrat FA10'!C78,IFERROR(_xludf.NUMBERVALUE('Procytrat FA10'!C78,".",","),IFERROR(_xludf.NUMBERVALUE('Procytrat FA10'!C78,",","."),0))))</f>
        <v/>
      </c>
      <c r="AE1577" t="str">
        <f>IF(AA1577="","",'Procytrat FA10'!M78)</f>
        <v/>
      </c>
      <c r="AF1577">
        <f t="shared" si="160"/>
        <v>0</v>
      </c>
      <c r="AG1577" t="str">
        <f t="shared" si="161"/>
        <v/>
      </c>
      <c r="AH1577" t="str">
        <f t="shared" si="162"/>
        <v/>
      </c>
      <c r="AI1577">
        <f t="shared" si="163"/>
        <v>0</v>
      </c>
      <c r="AJ1577">
        <f t="shared" si="164"/>
        <v>0</v>
      </c>
      <c r="AK1577">
        <v>0</v>
      </c>
      <c r="AL1577" t="str">
        <f>IF(AA1577="","",IFERROR(IF(ISNUMBER('Procytrat FA10'!D78),'Procytrat FA10'!D78,IF(ISNUMBER(SEARCH("12",'Procytrat FA10'!D78)),EDATE(AB1577,12),IF(ISNUMBER(SEARCH("6",'Procytrat FA10'!D78)),EDATE(AB1577,6),IF(ISNUMBER(SEARCH("3",'Procytrat FA10'!D78)),EDATE(AB1577,3),DATEVALUE('Procytrat FA10'!D78))))),""))</f>
        <v/>
      </c>
      <c r="AM1577" t="str">
        <f t="shared" ca="1" si="165"/>
        <v/>
      </c>
    </row>
    <row r="1578" spans="27:39" x14ac:dyDescent="0.3">
      <c r="AA1578" t="str">
        <f>IF(COUNTA('Procytrat FA10'!A79,'Procytrat FA10'!B79,'Procytrat FA10'!C79)&gt;0,"FA10","")</f>
        <v/>
      </c>
      <c r="AB1578" t="str">
        <f>IFERROR(IF(ISNUMBER('Procytrat FA10'!A79),'Procytrat FA10'!A79,DATEVALUE('Procytrat FA10'!A79)),"")</f>
        <v/>
      </c>
      <c r="AC1578" t="str">
        <f>IF(AA1578="","",'Procytrat FA10'!B79)</f>
        <v/>
      </c>
      <c r="AD1578" t="str">
        <f>IF(AA1578="","",IFERROR(1*'Procytrat FA10'!C79,IFERROR(_xludf.NUMBERVALUE('Procytrat FA10'!C79,".",","),IFERROR(_xludf.NUMBERVALUE('Procytrat FA10'!C79,",","."),0))))</f>
        <v/>
      </c>
      <c r="AE1578" t="str">
        <f>IF(AA1578="","",'Procytrat FA10'!M79)</f>
        <v/>
      </c>
      <c r="AF1578">
        <f t="shared" si="160"/>
        <v>0</v>
      </c>
      <c r="AG1578" t="str">
        <f t="shared" si="161"/>
        <v/>
      </c>
      <c r="AH1578" t="str">
        <f t="shared" si="162"/>
        <v/>
      </c>
      <c r="AI1578">
        <f t="shared" si="163"/>
        <v>0</v>
      </c>
      <c r="AJ1578">
        <f t="shared" si="164"/>
        <v>0</v>
      </c>
      <c r="AK1578">
        <v>0</v>
      </c>
      <c r="AL1578" t="str">
        <f>IF(AA1578="","",IFERROR(IF(ISNUMBER('Procytrat FA10'!D79),'Procytrat FA10'!D79,IF(ISNUMBER(SEARCH("12",'Procytrat FA10'!D79)),EDATE(AB1578,12),IF(ISNUMBER(SEARCH("6",'Procytrat FA10'!D79)),EDATE(AB1578,6),IF(ISNUMBER(SEARCH("3",'Procytrat FA10'!D79)),EDATE(AB1578,3),DATEVALUE('Procytrat FA10'!D79))))),""))</f>
        <v/>
      </c>
      <c r="AM1578" t="str">
        <f t="shared" ca="1" si="165"/>
        <v/>
      </c>
    </row>
    <row r="1579" spans="27:39" x14ac:dyDescent="0.3">
      <c r="AA1579" t="str">
        <f>IF(COUNTA('Procytrat FA10'!A80,'Procytrat FA10'!B80,'Procytrat FA10'!C80)&gt;0,"FA10","")</f>
        <v/>
      </c>
      <c r="AB1579" t="str">
        <f>IFERROR(IF(ISNUMBER('Procytrat FA10'!A80),'Procytrat FA10'!A80,DATEVALUE('Procytrat FA10'!A80)),"")</f>
        <v/>
      </c>
      <c r="AC1579" t="str">
        <f>IF(AA1579="","",'Procytrat FA10'!B80)</f>
        <v/>
      </c>
      <c r="AD1579" t="str">
        <f>IF(AA1579="","",IFERROR(1*'Procytrat FA10'!C80,IFERROR(_xludf.NUMBERVALUE('Procytrat FA10'!C80,".",","),IFERROR(_xludf.NUMBERVALUE('Procytrat FA10'!C80,",","."),0))))</f>
        <v/>
      </c>
      <c r="AE1579" t="str">
        <f>IF(AA1579="","",'Procytrat FA10'!M80)</f>
        <v/>
      </c>
      <c r="AF1579">
        <f t="shared" si="160"/>
        <v>0</v>
      </c>
      <c r="AG1579" t="str">
        <f t="shared" si="161"/>
        <v/>
      </c>
      <c r="AH1579" t="str">
        <f t="shared" si="162"/>
        <v/>
      </c>
      <c r="AI1579">
        <f t="shared" si="163"/>
        <v>0</v>
      </c>
      <c r="AJ1579">
        <f t="shared" si="164"/>
        <v>0</v>
      </c>
      <c r="AK1579">
        <v>0</v>
      </c>
      <c r="AL1579" t="str">
        <f>IF(AA1579="","",IFERROR(IF(ISNUMBER('Procytrat FA10'!D80),'Procytrat FA10'!D80,IF(ISNUMBER(SEARCH("12",'Procytrat FA10'!D80)),EDATE(AB1579,12),IF(ISNUMBER(SEARCH("6",'Procytrat FA10'!D80)),EDATE(AB1579,6),IF(ISNUMBER(SEARCH("3",'Procytrat FA10'!D80)),EDATE(AB1579,3),DATEVALUE('Procytrat FA10'!D80))))),""))</f>
        <v/>
      </c>
      <c r="AM1579" t="str">
        <f t="shared" ca="1" si="165"/>
        <v/>
      </c>
    </row>
    <row r="1580" spans="27:39" x14ac:dyDescent="0.3">
      <c r="AA1580" t="str">
        <f>IF(COUNTA('Procytrat FA10'!A81,'Procytrat FA10'!B81,'Procytrat FA10'!C81)&gt;0,"FA10","")</f>
        <v/>
      </c>
      <c r="AB1580" t="str">
        <f>IFERROR(IF(ISNUMBER('Procytrat FA10'!A81),'Procytrat FA10'!A81,DATEVALUE('Procytrat FA10'!A81)),"")</f>
        <v/>
      </c>
      <c r="AC1580" t="str">
        <f>IF(AA1580="","",'Procytrat FA10'!B81)</f>
        <v/>
      </c>
      <c r="AD1580" t="str">
        <f>IF(AA1580="","",IFERROR(1*'Procytrat FA10'!C81,IFERROR(_xludf.NUMBERVALUE('Procytrat FA10'!C81,".",","),IFERROR(_xludf.NUMBERVALUE('Procytrat FA10'!C81,",","."),0))))</f>
        <v/>
      </c>
      <c r="AE1580" t="str">
        <f>IF(AA1580="","",'Procytrat FA10'!M81)</f>
        <v/>
      </c>
      <c r="AF1580">
        <f t="shared" si="160"/>
        <v>0</v>
      </c>
      <c r="AG1580" t="str">
        <f t="shared" si="161"/>
        <v/>
      </c>
      <c r="AH1580" t="str">
        <f t="shared" si="162"/>
        <v/>
      </c>
      <c r="AI1580">
        <f t="shared" si="163"/>
        <v>0</v>
      </c>
      <c r="AJ1580">
        <f t="shared" si="164"/>
        <v>0</v>
      </c>
      <c r="AK1580">
        <v>0</v>
      </c>
      <c r="AL1580" t="str">
        <f>IF(AA1580="","",IFERROR(IF(ISNUMBER('Procytrat FA10'!D81),'Procytrat FA10'!D81,IF(ISNUMBER(SEARCH("12",'Procytrat FA10'!D81)),EDATE(AB1580,12),IF(ISNUMBER(SEARCH("6",'Procytrat FA10'!D81)),EDATE(AB1580,6),IF(ISNUMBER(SEARCH("3",'Procytrat FA10'!D81)),EDATE(AB1580,3),DATEVALUE('Procytrat FA10'!D81))))),""))</f>
        <v/>
      </c>
      <c r="AM1580" t="str">
        <f t="shared" ca="1" si="165"/>
        <v/>
      </c>
    </row>
    <row r="1581" spans="27:39" x14ac:dyDescent="0.3">
      <c r="AA1581" t="str">
        <f>IF(COUNTA('Procytrat FA10'!A82,'Procytrat FA10'!B82,'Procytrat FA10'!C82)&gt;0,"FA10","")</f>
        <v/>
      </c>
      <c r="AB1581" t="str">
        <f>IFERROR(IF(ISNUMBER('Procytrat FA10'!A82),'Procytrat FA10'!A82,DATEVALUE('Procytrat FA10'!A82)),"")</f>
        <v/>
      </c>
      <c r="AC1581" t="str">
        <f>IF(AA1581="","",'Procytrat FA10'!B82)</f>
        <v/>
      </c>
      <c r="AD1581" t="str">
        <f>IF(AA1581="","",IFERROR(1*'Procytrat FA10'!C82,IFERROR(_xludf.NUMBERVALUE('Procytrat FA10'!C82,".",","),IFERROR(_xludf.NUMBERVALUE('Procytrat FA10'!C82,",","."),0))))</f>
        <v/>
      </c>
      <c r="AE1581" t="str">
        <f>IF(AA1581="","",'Procytrat FA10'!M82)</f>
        <v/>
      </c>
      <c r="AF1581">
        <f t="shared" si="160"/>
        <v>0</v>
      </c>
      <c r="AG1581" t="str">
        <f t="shared" si="161"/>
        <v/>
      </c>
      <c r="AH1581" t="str">
        <f t="shared" si="162"/>
        <v/>
      </c>
      <c r="AI1581">
        <f t="shared" si="163"/>
        <v>0</v>
      </c>
      <c r="AJ1581">
        <f t="shared" si="164"/>
        <v>0</v>
      </c>
      <c r="AK1581">
        <v>0</v>
      </c>
      <c r="AL1581" t="str">
        <f>IF(AA1581="","",IFERROR(IF(ISNUMBER('Procytrat FA10'!D82),'Procytrat FA10'!D82,IF(ISNUMBER(SEARCH("12",'Procytrat FA10'!D82)),EDATE(AB1581,12),IF(ISNUMBER(SEARCH("6",'Procytrat FA10'!D82)),EDATE(AB1581,6),IF(ISNUMBER(SEARCH("3",'Procytrat FA10'!D82)),EDATE(AB1581,3),DATEVALUE('Procytrat FA10'!D82))))),""))</f>
        <v/>
      </c>
      <c r="AM1581" t="str">
        <f t="shared" ca="1" si="165"/>
        <v/>
      </c>
    </row>
    <row r="1582" spans="27:39" x14ac:dyDescent="0.3">
      <c r="AA1582" t="str">
        <f>IF(COUNTA('Procytrat FA10'!A83,'Procytrat FA10'!B83,'Procytrat FA10'!C83)&gt;0,"FA10","")</f>
        <v/>
      </c>
      <c r="AB1582" t="str">
        <f>IFERROR(IF(ISNUMBER('Procytrat FA10'!A83),'Procytrat FA10'!A83,DATEVALUE('Procytrat FA10'!A83)),"")</f>
        <v/>
      </c>
      <c r="AC1582" t="str">
        <f>IF(AA1582="","",'Procytrat FA10'!B83)</f>
        <v/>
      </c>
      <c r="AD1582" t="str">
        <f>IF(AA1582="","",IFERROR(1*'Procytrat FA10'!C83,IFERROR(_xludf.NUMBERVALUE('Procytrat FA10'!C83,".",","),IFERROR(_xludf.NUMBERVALUE('Procytrat FA10'!C83,",","."),0))))</f>
        <v/>
      </c>
      <c r="AE1582" t="str">
        <f>IF(AA1582="","",'Procytrat FA10'!M83)</f>
        <v/>
      </c>
      <c r="AF1582">
        <f t="shared" si="160"/>
        <v>0</v>
      </c>
      <c r="AG1582" t="str">
        <f t="shared" si="161"/>
        <v/>
      </c>
      <c r="AH1582" t="str">
        <f t="shared" si="162"/>
        <v/>
      </c>
      <c r="AI1582">
        <f t="shared" si="163"/>
        <v>0</v>
      </c>
      <c r="AJ1582">
        <f t="shared" si="164"/>
        <v>0</v>
      </c>
      <c r="AK1582">
        <v>0</v>
      </c>
      <c r="AL1582" t="str">
        <f>IF(AA1582="","",IFERROR(IF(ISNUMBER('Procytrat FA10'!D83),'Procytrat FA10'!D83,IF(ISNUMBER(SEARCH("12",'Procytrat FA10'!D83)),EDATE(AB1582,12),IF(ISNUMBER(SEARCH("6",'Procytrat FA10'!D83)),EDATE(AB1582,6),IF(ISNUMBER(SEARCH("3",'Procytrat FA10'!D83)),EDATE(AB1582,3),DATEVALUE('Procytrat FA10'!D83))))),""))</f>
        <v/>
      </c>
      <c r="AM1582" t="str">
        <f t="shared" ca="1" si="165"/>
        <v/>
      </c>
    </row>
    <row r="1583" spans="27:39" x14ac:dyDescent="0.3">
      <c r="AA1583" t="str">
        <f>IF(COUNTA('Procytrat FA10'!A84,'Procytrat FA10'!B84,'Procytrat FA10'!C84)&gt;0,"FA10","")</f>
        <v/>
      </c>
      <c r="AB1583" t="str">
        <f>IFERROR(IF(ISNUMBER('Procytrat FA10'!A84),'Procytrat FA10'!A84,DATEVALUE('Procytrat FA10'!A84)),"")</f>
        <v/>
      </c>
      <c r="AC1583" t="str">
        <f>IF(AA1583="","",'Procytrat FA10'!B84)</f>
        <v/>
      </c>
      <c r="AD1583" t="str">
        <f>IF(AA1583="","",IFERROR(1*'Procytrat FA10'!C84,IFERROR(_xludf.NUMBERVALUE('Procytrat FA10'!C84,".",","),IFERROR(_xludf.NUMBERVALUE('Procytrat FA10'!C84,",","."),0))))</f>
        <v/>
      </c>
      <c r="AE1583" t="str">
        <f>IF(AA1583="","",'Procytrat FA10'!M84)</f>
        <v/>
      </c>
      <c r="AF1583">
        <f t="shared" si="160"/>
        <v>0</v>
      </c>
      <c r="AG1583" t="str">
        <f t="shared" si="161"/>
        <v/>
      </c>
      <c r="AH1583" t="str">
        <f t="shared" si="162"/>
        <v/>
      </c>
      <c r="AI1583">
        <f t="shared" si="163"/>
        <v>0</v>
      </c>
      <c r="AJ1583">
        <f t="shared" si="164"/>
        <v>0</v>
      </c>
      <c r="AK1583">
        <v>0</v>
      </c>
      <c r="AL1583" t="str">
        <f>IF(AA1583="","",IFERROR(IF(ISNUMBER('Procytrat FA10'!D84),'Procytrat FA10'!D84,IF(ISNUMBER(SEARCH("12",'Procytrat FA10'!D84)),EDATE(AB1583,12),IF(ISNUMBER(SEARCH("6",'Procytrat FA10'!D84)),EDATE(AB1583,6),IF(ISNUMBER(SEARCH("3",'Procytrat FA10'!D84)),EDATE(AB1583,3),DATEVALUE('Procytrat FA10'!D84))))),""))</f>
        <v/>
      </c>
      <c r="AM1583" t="str">
        <f t="shared" ca="1" si="165"/>
        <v/>
      </c>
    </row>
    <row r="1584" spans="27:39" x14ac:dyDescent="0.3">
      <c r="AA1584" t="str">
        <f>IF(COUNTA('Procytrat FA10'!A85,'Procytrat FA10'!B85,'Procytrat FA10'!C85)&gt;0,"FA10","")</f>
        <v/>
      </c>
      <c r="AB1584" t="str">
        <f>IFERROR(IF(ISNUMBER('Procytrat FA10'!A85),'Procytrat FA10'!A85,DATEVALUE('Procytrat FA10'!A85)),"")</f>
        <v/>
      </c>
      <c r="AC1584" t="str">
        <f>IF(AA1584="","",'Procytrat FA10'!B85)</f>
        <v/>
      </c>
      <c r="AD1584" t="str">
        <f>IF(AA1584="","",IFERROR(1*'Procytrat FA10'!C85,IFERROR(_xludf.NUMBERVALUE('Procytrat FA10'!C85,".",","),IFERROR(_xludf.NUMBERVALUE('Procytrat FA10'!C85,",","."),0))))</f>
        <v/>
      </c>
      <c r="AE1584" t="str">
        <f>IF(AA1584="","",'Procytrat FA10'!M85)</f>
        <v/>
      </c>
      <c r="AF1584">
        <f t="shared" si="160"/>
        <v>0</v>
      </c>
      <c r="AG1584" t="str">
        <f t="shared" si="161"/>
        <v/>
      </c>
      <c r="AH1584" t="str">
        <f t="shared" si="162"/>
        <v/>
      </c>
      <c r="AI1584">
        <f t="shared" si="163"/>
        <v>0</v>
      </c>
      <c r="AJ1584">
        <f t="shared" si="164"/>
        <v>0</v>
      </c>
      <c r="AK1584">
        <v>0</v>
      </c>
      <c r="AL1584" t="str">
        <f>IF(AA1584="","",IFERROR(IF(ISNUMBER('Procytrat FA10'!D85),'Procytrat FA10'!D85,IF(ISNUMBER(SEARCH("12",'Procytrat FA10'!D85)),EDATE(AB1584,12),IF(ISNUMBER(SEARCH("6",'Procytrat FA10'!D85)),EDATE(AB1584,6),IF(ISNUMBER(SEARCH("3",'Procytrat FA10'!D85)),EDATE(AB1584,3),DATEVALUE('Procytrat FA10'!D85))))),""))</f>
        <v/>
      </c>
      <c r="AM1584" t="str">
        <f t="shared" ca="1" si="165"/>
        <v/>
      </c>
    </row>
    <row r="1585" spans="27:39" x14ac:dyDescent="0.3">
      <c r="AA1585" t="str">
        <f>IF(COUNTA('Procytrat FA10'!A86,'Procytrat FA10'!B86,'Procytrat FA10'!C86)&gt;0,"FA10","")</f>
        <v/>
      </c>
      <c r="AB1585" t="str">
        <f>IFERROR(IF(ISNUMBER('Procytrat FA10'!A86),'Procytrat FA10'!A86,DATEVALUE('Procytrat FA10'!A86)),"")</f>
        <v/>
      </c>
      <c r="AC1585" t="str">
        <f>IF(AA1585="","",'Procytrat FA10'!B86)</f>
        <v/>
      </c>
      <c r="AD1585" t="str">
        <f>IF(AA1585="","",IFERROR(1*'Procytrat FA10'!C86,IFERROR(_xludf.NUMBERVALUE('Procytrat FA10'!C86,".",","),IFERROR(_xludf.NUMBERVALUE('Procytrat FA10'!C86,",","."),0))))</f>
        <v/>
      </c>
      <c r="AE1585" t="str">
        <f>IF(AA1585="","",'Procytrat FA10'!M86)</f>
        <v/>
      </c>
      <c r="AF1585">
        <f t="shared" si="160"/>
        <v>0</v>
      </c>
      <c r="AG1585" t="str">
        <f t="shared" si="161"/>
        <v/>
      </c>
      <c r="AH1585" t="str">
        <f t="shared" si="162"/>
        <v/>
      </c>
      <c r="AI1585">
        <f t="shared" si="163"/>
        <v>0</v>
      </c>
      <c r="AJ1585">
        <f t="shared" si="164"/>
        <v>0</v>
      </c>
      <c r="AK1585">
        <v>0</v>
      </c>
      <c r="AL1585" t="str">
        <f>IF(AA1585="","",IFERROR(IF(ISNUMBER('Procytrat FA10'!D86),'Procytrat FA10'!D86,IF(ISNUMBER(SEARCH("12",'Procytrat FA10'!D86)),EDATE(AB1585,12),IF(ISNUMBER(SEARCH("6",'Procytrat FA10'!D86)),EDATE(AB1585,6),IF(ISNUMBER(SEARCH("3",'Procytrat FA10'!D86)),EDATE(AB1585,3),DATEVALUE('Procytrat FA10'!D86))))),""))</f>
        <v/>
      </c>
      <c r="AM1585" t="str">
        <f t="shared" ca="1" si="165"/>
        <v/>
      </c>
    </row>
    <row r="1586" spans="27:39" x14ac:dyDescent="0.3">
      <c r="AA1586" t="str">
        <f>IF(COUNTA('Procytrat FA10'!A87,'Procytrat FA10'!B87,'Procytrat FA10'!C87)&gt;0,"FA10","")</f>
        <v/>
      </c>
      <c r="AB1586" t="str">
        <f>IFERROR(IF(ISNUMBER('Procytrat FA10'!A87),'Procytrat FA10'!A87,DATEVALUE('Procytrat FA10'!A87)),"")</f>
        <v/>
      </c>
      <c r="AC1586" t="str">
        <f>IF(AA1586="","",'Procytrat FA10'!B87)</f>
        <v/>
      </c>
      <c r="AD1586" t="str">
        <f>IF(AA1586="","",IFERROR(1*'Procytrat FA10'!C87,IFERROR(_xludf.NUMBERVALUE('Procytrat FA10'!C87,".",","),IFERROR(_xludf.NUMBERVALUE('Procytrat FA10'!C87,",","."),0))))</f>
        <v/>
      </c>
      <c r="AE1586" t="str">
        <f>IF(AA1586="","",'Procytrat FA10'!M87)</f>
        <v/>
      </c>
      <c r="AF1586">
        <f t="shared" si="160"/>
        <v>0</v>
      </c>
      <c r="AG1586" t="str">
        <f t="shared" si="161"/>
        <v/>
      </c>
      <c r="AH1586" t="str">
        <f t="shared" si="162"/>
        <v/>
      </c>
      <c r="AI1586">
        <f t="shared" si="163"/>
        <v>0</v>
      </c>
      <c r="AJ1586">
        <f t="shared" si="164"/>
        <v>0</v>
      </c>
      <c r="AK1586">
        <v>0</v>
      </c>
      <c r="AL1586" t="str">
        <f>IF(AA1586="","",IFERROR(IF(ISNUMBER('Procytrat FA10'!D87),'Procytrat FA10'!D87,IF(ISNUMBER(SEARCH("12",'Procytrat FA10'!D87)),EDATE(AB1586,12),IF(ISNUMBER(SEARCH("6",'Procytrat FA10'!D87)),EDATE(AB1586,6),IF(ISNUMBER(SEARCH("3",'Procytrat FA10'!D87)),EDATE(AB1586,3),DATEVALUE('Procytrat FA10'!D87))))),""))</f>
        <v/>
      </c>
      <c r="AM1586" t="str">
        <f t="shared" ca="1" si="165"/>
        <v/>
      </c>
    </row>
    <row r="1587" spans="27:39" x14ac:dyDescent="0.3">
      <c r="AA1587" t="str">
        <f>IF(COUNTA('Procytrat FA10'!A88,'Procytrat FA10'!B88,'Procytrat FA10'!C88)&gt;0,"FA10","")</f>
        <v/>
      </c>
      <c r="AB1587" t="str">
        <f>IFERROR(IF(ISNUMBER('Procytrat FA10'!A88),'Procytrat FA10'!A88,DATEVALUE('Procytrat FA10'!A88)),"")</f>
        <v/>
      </c>
      <c r="AC1587" t="str">
        <f>IF(AA1587="","",'Procytrat FA10'!B88)</f>
        <v/>
      </c>
      <c r="AD1587" t="str">
        <f>IF(AA1587="","",IFERROR(1*'Procytrat FA10'!C88,IFERROR(_xludf.NUMBERVALUE('Procytrat FA10'!C88,".",","),IFERROR(_xludf.NUMBERVALUE('Procytrat FA10'!C88,",","."),0))))</f>
        <v/>
      </c>
      <c r="AE1587" t="str">
        <f>IF(AA1587="","",'Procytrat FA10'!M88)</f>
        <v/>
      </c>
      <c r="AF1587">
        <f t="shared" si="160"/>
        <v>0</v>
      </c>
      <c r="AG1587" t="str">
        <f t="shared" si="161"/>
        <v/>
      </c>
      <c r="AH1587" t="str">
        <f t="shared" si="162"/>
        <v/>
      </c>
      <c r="AI1587">
        <f t="shared" si="163"/>
        <v>0</v>
      </c>
      <c r="AJ1587">
        <f t="shared" si="164"/>
        <v>0</v>
      </c>
      <c r="AK1587">
        <v>0</v>
      </c>
      <c r="AL1587" t="str">
        <f>IF(AA1587="","",IFERROR(IF(ISNUMBER('Procytrat FA10'!D88),'Procytrat FA10'!D88,IF(ISNUMBER(SEARCH("12",'Procytrat FA10'!D88)),EDATE(AB1587,12),IF(ISNUMBER(SEARCH("6",'Procytrat FA10'!D88)),EDATE(AB1587,6),IF(ISNUMBER(SEARCH("3",'Procytrat FA10'!D88)),EDATE(AB1587,3),DATEVALUE('Procytrat FA10'!D88))))),""))</f>
        <v/>
      </c>
      <c r="AM1587" t="str">
        <f t="shared" ca="1" si="165"/>
        <v/>
      </c>
    </row>
    <row r="1588" spans="27:39" x14ac:dyDescent="0.3">
      <c r="AA1588" t="str">
        <f>IF(COUNTA('Procytrat FA10'!A89,'Procytrat FA10'!B89,'Procytrat FA10'!C89)&gt;0,"FA10","")</f>
        <v/>
      </c>
      <c r="AB1588" t="str">
        <f>IFERROR(IF(ISNUMBER('Procytrat FA10'!A89),'Procytrat FA10'!A89,DATEVALUE('Procytrat FA10'!A89)),"")</f>
        <v/>
      </c>
      <c r="AC1588" t="str">
        <f>IF(AA1588="","",'Procytrat FA10'!B89)</f>
        <v/>
      </c>
      <c r="AD1588" t="str">
        <f>IF(AA1588="","",IFERROR(1*'Procytrat FA10'!C89,IFERROR(_xludf.NUMBERVALUE('Procytrat FA10'!C89,".",","),IFERROR(_xludf.NUMBERVALUE('Procytrat FA10'!C89,",","."),0))))</f>
        <v/>
      </c>
      <c r="AE1588" t="str">
        <f>IF(AA1588="","",'Procytrat FA10'!M89)</f>
        <v/>
      </c>
      <c r="AF1588">
        <f t="shared" si="160"/>
        <v>0</v>
      </c>
      <c r="AG1588" t="str">
        <f t="shared" si="161"/>
        <v/>
      </c>
      <c r="AH1588" t="str">
        <f t="shared" si="162"/>
        <v/>
      </c>
      <c r="AI1588">
        <f t="shared" si="163"/>
        <v>0</v>
      </c>
      <c r="AJ1588">
        <f t="shared" si="164"/>
        <v>0</v>
      </c>
      <c r="AK1588">
        <v>0</v>
      </c>
      <c r="AL1588" t="str">
        <f>IF(AA1588="","",IFERROR(IF(ISNUMBER('Procytrat FA10'!D89),'Procytrat FA10'!D89,IF(ISNUMBER(SEARCH("12",'Procytrat FA10'!D89)),EDATE(AB1588,12),IF(ISNUMBER(SEARCH("6",'Procytrat FA10'!D89)),EDATE(AB1588,6),IF(ISNUMBER(SEARCH("3",'Procytrat FA10'!D89)),EDATE(AB1588,3),DATEVALUE('Procytrat FA10'!D89))))),""))</f>
        <v/>
      </c>
      <c r="AM1588" t="str">
        <f t="shared" ca="1" si="165"/>
        <v/>
      </c>
    </row>
    <row r="1589" spans="27:39" x14ac:dyDescent="0.3">
      <c r="AA1589" t="str">
        <f>IF(COUNTA('Procytrat FA10'!A90,'Procytrat FA10'!B90,'Procytrat FA10'!C90)&gt;0,"FA10","")</f>
        <v/>
      </c>
      <c r="AB1589" t="str">
        <f>IFERROR(IF(ISNUMBER('Procytrat FA10'!A90),'Procytrat FA10'!A90,DATEVALUE('Procytrat FA10'!A90)),"")</f>
        <v/>
      </c>
      <c r="AC1589" t="str">
        <f>IF(AA1589="","",'Procytrat FA10'!B90)</f>
        <v/>
      </c>
      <c r="AD1589" t="str">
        <f>IF(AA1589="","",IFERROR(1*'Procytrat FA10'!C90,IFERROR(_xludf.NUMBERVALUE('Procytrat FA10'!C90,".",","),IFERROR(_xludf.NUMBERVALUE('Procytrat FA10'!C90,",","."),0))))</f>
        <v/>
      </c>
      <c r="AE1589" t="str">
        <f>IF(AA1589="","",'Procytrat FA10'!M90)</f>
        <v/>
      </c>
      <c r="AF1589">
        <f t="shared" si="160"/>
        <v>0</v>
      </c>
      <c r="AG1589" t="str">
        <f t="shared" si="161"/>
        <v/>
      </c>
      <c r="AH1589" t="str">
        <f t="shared" si="162"/>
        <v/>
      </c>
      <c r="AI1589">
        <f t="shared" si="163"/>
        <v>0</v>
      </c>
      <c r="AJ1589">
        <f t="shared" si="164"/>
        <v>0</v>
      </c>
      <c r="AK1589">
        <v>0</v>
      </c>
      <c r="AL1589" t="str">
        <f>IF(AA1589="","",IFERROR(IF(ISNUMBER('Procytrat FA10'!D90),'Procytrat FA10'!D90,IF(ISNUMBER(SEARCH("12",'Procytrat FA10'!D90)),EDATE(AB1589,12),IF(ISNUMBER(SEARCH("6",'Procytrat FA10'!D90)),EDATE(AB1589,6),IF(ISNUMBER(SEARCH("3",'Procytrat FA10'!D90)),EDATE(AB1589,3),DATEVALUE('Procytrat FA10'!D90))))),""))</f>
        <v/>
      </c>
      <c r="AM1589" t="str">
        <f t="shared" ca="1" si="165"/>
        <v/>
      </c>
    </row>
    <row r="1590" spans="27:39" x14ac:dyDescent="0.3">
      <c r="AA1590" t="str">
        <f>IF(COUNTA('Procytrat FA10'!A91,'Procytrat FA10'!B91,'Procytrat FA10'!C91)&gt;0,"FA10","")</f>
        <v/>
      </c>
      <c r="AB1590" t="str">
        <f>IFERROR(IF(ISNUMBER('Procytrat FA10'!A91),'Procytrat FA10'!A91,DATEVALUE('Procytrat FA10'!A91)),"")</f>
        <v/>
      </c>
      <c r="AC1590" t="str">
        <f>IF(AA1590="","",'Procytrat FA10'!B91)</f>
        <v/>
      </c>
      <c r="AD1590" t="str">
        <f>IF(AA1590="","",IFERROR(1*'Procytrat FA10'!C91,IFERROR(_xludf.NUMBERVALUE('Procytrat FA10'!C91,".",","),IFERROR(_xludf.NUMBERVALUE('Procytrat FA10'!C91,",","."),0))))</f>
        <v/>
      </c>
      <c r="AE1590" t="str">
        <f>IF(AA1590="","",'Procytrat FA10'!M91)</f>
        <v/>
      </c>
      <c r="AF1590">
        <f t="shared" si="160"/>
        <v>0</v>
      </c>
      <c r="AG1590" t="str">
        <f t="shared" si="161"/>
        <v/>
      </c>
      <c r="AH1590" t="str">
        <f t="shared" si="162"/>
        <v/>
      </c>
      <c r="AI1590">
        <f t="shared" si="163"/>
        <v>0</v>
      </c>
      <c r="AJ1590">
        <f t="shared" si="164"/>
        <v>0</v>
      </c>
      <c r="AK1590">
        <v>0</v>
      </c>
      <c r="AL1590" t="str">
        <f>IF(AA1590="","",IFERROR(IF(ISNUMBER('Procytrat FA10'!D91),'Procytrat FA10'!D91,IF(ISNUMBER(SEARCH("12",'Procytrat FA10'!D91)),EDATE(AB1590,12),IF(ISNUMBER(SEARCH("6",'Procytrat FA10'!D91)),EDATE(AB1590,6),IF(ISNUMBER(SEARCH("3",'Procytrat FA10'!D91)),EDATE(AB1590,3),DATEVALUE('Procytrat FA10'!D91))))),""))</f>
        <v/>
      </c>
      <c r="AM1590" t="str">
        <f t="shared" ca="1" si="165"/>
        <v/>
      </c>
    </row>
    <row r="1591" spans="27:39" x14ac:dyDescent="0.3">
      <c r="AA1591" t="str">
        <f>IF(COUNTA('Procytrat FA10'!A92,'Procytrat FA10'!B92,'Procytrat FA10'!C92)&gt;0,"FA10","")</f>
        <v/>
      </c>
      <c r="AB1591" t="str">
        <f>IFERROR(IF(ISNUMBER('Procytrat FA10'!A92),'Procytrat FA10'!A92,DATEVALUE('Procytrat FA10'!A92)),"")</f>
        <v/>
      </c>
      <c r="AC1591" t="str">
        <f>IF(AA1591="","",'Procytrat FA10'!B92)</f>
        <v/>
      </c>
      <c r="AD1591" t="str">
        <f>IF(AA1591="","",IFERROR(1*'Procytrat FA10'!C92,IFERROR(_xludf.NUMBERVALUE('Procytrat FA10'!C92,".",","),IFERROR(_xludf.NUMBERVALUE('Procytrat FA10'!C92,",","."),0))))</f>
        <v/>
      </c>
      <c r="AE1591" t="str">
        <f>IF(AA1591="","",'Procytrat FA10'!M92)</f>
        <v/>
      </c>
      <c r="AF1591">
        <f t="shared" si="160"/>
        <v>0</v>
      </c>
      <c r="AG1591" t="str">
        <f t="shared" si="161"/>
        <v/>
      </c>
      <c r="AH1591" t="str">
        <f t="shared" si="162"/>
        <v/>
      </c>
      <c r="AI1591">
        <f t="shared" si="163"/>
        <v>0</v>
      </c>
      <c r="AJ1591">
        <f t="shared" si="164"/>
        <v>0</v>
      </c>
      <c r="AK1591">
        <v>0</v>
      </c>
      <c r="AL1591" t="str">
        <f>IF(AA1591="","",IFERROR(IF(ISNUMBER('Procytrat FA10'!D92),'Procytrat FA10'!D92,IF(ISNUMBER(SEARCH("12",'Procytrat FA10'!D92)),EDATE(AB1591,12),IF(ISNUMBER(SEARCH("6",'Procytrat FA10'!D92)),EDATE(AB1591,6),IF(ISNUMBER(SEARCH("3",'Procytrat FA10'!D92)),EDATE(AB1591,3),DATEVALUE('Procytrat FA10'!D92))))),""))</f>
        <v/>
      </c>
      <c r="AM1591" t="str">
        <f t="shared" ca="1" si="165"/>
        <v/>
      </c>
    </row>
    <row r="1592" spans="27:39" x14ac:dyDescent="0.3">
      <c r="AA1592" t="str">
        <f>IF(COUNTA('Procytrat FA10'!A93,'Procytrat FA10'!B93,'Procytrat FA10'!C93)&gt;0,"FA10","")</f>
        <v/>
      </c>
      <c r="AB1592" t="str">
        <f>IFERROR(IF(ISNUMBER('Procytrat FA10'!A93),'Procytrat FA10'!A93,DATEVALUE('Procytrat FA10'!A93)),"")</f>
        <v/>
      </c>
      <c r="AC1592" t="str">
        <f>IF(AA1592="","",'Procytrat FA10'!B93)</f>
        <v/>
      </c>
      <c r="AD1592" t="str">
        <f>IF(AA1592="","",IFERROR(1*'Procytrat FA10'!C93,IFERROR(_xludf.NUMBERVALUE('Procytrat FA10'!C93,".",","),IFERROR(_xludf.NUMBERVALUE('Procytrat FA10'!C93,",","."),0))))</f>
        <v/>
      </c>
      <c r="AE1592" t="str">
        <f>IF(AA1592="","",'Procytrat FA10'!M93)</f>
        <v/>
      </c>
      <c r="AF1592">
        <f t="shared" si="160"/>
        <v>0</v>
      </c>
      <c r="AG1592" t="str">
        <f t="shared" si="161"/>
        <v/>
      </c>
      <c r="AH1592" t="str">
        <f t="shared" si="162"/>
        <v/>
      </c>
      <c r="AI1592">
        <f t="shared" si="163"/>
        <v>0</v>
      </c>
      <c r="AJ1592">
        <f t="shared" si="164"/>
        <v>0</v>
      </c>
      <c r="AK1592">
        <v>0</v>
      </c>
      <c r="AL1592" t="str">
        <f>IF(AA1592="","",IFERROR(IF(ISNUMBER('Procytrat FA10'!D93),'Procytrat FA10'!D93,IF(ISNUMBER(SEARCH("12",'Procytrat FA10'!D93)),EDATE(AB1592,12),IF(ISNUMBER(SEARCH("6",'Procytrat FA10'!D93)),EDATE(AB1592,6),IF(ISNUMBER(SEARCH("3",'Procytrat FA10'!D93)),EDATE(AB1592,3),DATEVALUE('Procytrat FA10'!D93))))),""))</f>
        <v/>
      </c>
      <c r="AM1592" t="str">
        <f t="shared" ca="1" si="165"/>
        <v/>
      </c>
    </row>
    <row r="1593" spans="27:39" x14ac:dyDescent="0.3">
      <c r="AA1593" t="str">
        <f>IF(COUNTA('Procytrat FA10'!A94,'Procytrat FA10'!B94,'Procytrat FA10'!C94)&gt;0,"FA10","")</f>
        <v/>
      </c>
      <c r="AB1593" t="str">
        <f>IFERROR(IF(ISNUMBER('Procytrat FA10'!A94),'Procytrat FA10'!A94,DATEVALUE('Procytrat FA10'!A94)),"")</f>
        <v/>
      </c>
      <c r="AC1593" t="str">
        <f>IF(AA1593="","",'Procytrat FA10'!B94)</f>
        <v/>
      </c>
      <c r="AD1593" t="str">
        <f>IF(AA1593="","",IFERROR(1*'Procytrat FA10'!C94,IFERROR(_xludf.NUMBERVALUE('Procytrat FA10'!C94,".",","),IFERROR(_xludf.NUMBERVALUE('Procytrat FA10'!C94,",","."),0))))</f>
        <v/>
      </c>
      <c r="AE1593" t="str">
        <f>IF(AA1593="","",'Procytrat FA10'!M94)</f>
        <v/>
      </c>
      <c r="AF1593">
        <f t="shared" si="160"/>
        <v>0</v>
      </c>
      <c r="AG1593" t="str">
        <f t="shared" si="161"/>
        <v/>
      </c>
      <c r="AH1593" t="str">
        <f t="shared" si="162"/>
        <v/>
      </c>
      <c r="AI1593">
        <f t="shared" si="163"/>
        <v>0</v>
      </c>
      <c r="AJ1593">
        <f t="shared" si="164"/>
        <v>0</v>
      </c>
      <c r="AK1593">
        <v>0</v>
      </c>
      <c r="AL1593" t="str">
        <f>IF(AA1593="","",IFERROR(IF(ISNUMBER('Procytrat FA10'!D94),'Procytrat FA10'!D94,IF(ISNUMBER(SEARCH("12",'Procytrat FA10'!D94)),EDATE(AB1593,12),IF(ISNUMBER(SEARCH("6",'Procytrat FA10'!D94)),EDATE(AB1593,6),IF(ISNUMBER(SEARCH("3",'Procytrat FA10'!D94)),EDATE(AB1593,3),DATEVALUE('Procytrat FA10'!D94))))),""))</f>
        <v/>
      </c>
      <c r="AM1593" t="str">
        <f t="shared" ca="1" si="165"/>
        <v/>
      </c>
    </row>
    <row r="1594" spans="27:39" x14ac:dyDescent="0.3">
      <c r="AA1594" t="str">
        <f>IF(COUNTA('Procytrat FA10'!A95,'Procytrat FA10'!B95,'Procytrat FA10'!C95)&gt;0,"FA10","")</f>
        <v/>
      </c>
      <c r="AB1594" t="str">
        <f>IFERROR(IF(ISNUMBER('Procytrat FA10'!A95),'Procytrat FA10'!A95,DATEVALUE('Procytrat FA10'!A95)),"")</f>
        <v/>
      </c>
      <c r="AC1594" t="str">
        <f>IF(AA1594="","",'Procytrat FA10'!B95)</f>
        <v/>
      </c>
      <c r="AD1594" t="str">
        <f>IF(AA1594="","",IFERROR(1*'Procytrat FA10'!C95,IFERROR(_xludf.NUMBERVALUE('Procytrat FA10'!C95,".",","),IFERROR(_xludf.NUMBERVALUE('Procytrat FA10'!C95,",","."),0))))</f>
        <v/>
      </c>
      <c r="AE1594" t="str">
        <f>IF(AA1594="","",'Procytrat FA10'!M95)</f>
        <v/>
      </c>
      <c r="AF1594">
        <f t="shared" si="160"/>
        <v>0</v>
      </c>
      <c r="AG1594" t="str">
        <f t="shared" si="161"/>
        <v/>
      </c>
      <c r="AH1594" t="str">
        <f t="shared" si="162"/>
        <v/>
      </c>
      <c r="AI1594">
        <f t="shared" si="163"/>
        <v>0</v>
      </c>
      <c r="AJ1594">
        <f t="shared" si="164"/>
        <v>0</v>
      </c>
      <c r="AK1594">
        <v>0</v>
      </c>
      <c r="AL1594" t="str">
        <f>IF(AA1594="","",IFERROR(IF(ISNUMBER('Procytrat FA10'!D95),'Procytrat FA10'!D95,IF(ISNUMBER(SEARCH("12",'Procytrat FA10'!D95)),EDATE(AB1594,12),IF(ISNUMBER(SEARCH("6",'Procytrat FA10'!D95)),EDATE(AB1594,6),IF(ISNUMBER(SEARCH("3",'Procytrat FA10'!D95)),EDATE(AB1594,3),DATEVALUE('Procytrat FA10'!D95))))),""))</f>
        <v/>
      </c>
      <c r="AM1594" t="str">
        <f t="shared" ca="1" si="165"/>
        <v/>
      </c>
    </row>
    <row r="1595" spans="27:39" x14ac:dyDescent="0.3">
      <c r="AA1595" t="str">
        <f>IF(COUNTA('Procytrat FA10'!A96,'Procytrat FA10'!B96,'Procytrat FA10'!C96)&gt;0,"FA10","")</f>
        <v/>
      </c>
      <c r="AB1595" t="str">
        <f>IFERROR(IF(ISNUMBER('Procytrat FA10'!A96),'Procytrat FA10'!A96,DATEVALUE('Procytrat FA10'!A96)),"")</f>
        <v/>
      </c>
      <c r="AC1595" t="str">
        <f>IF(AA1595="","",'Procytrat FA10'!B96)</f>
        <v/>
      </c>
      <c r="AD1595" t="str">
        <f>IF(AA1595="","",IFERROR(1*'Procytrat FA10'!C96,IFERROR(_xludf.NUMBERVALUE('Procytrat FA10'!C96,".",","),IFERROR(_xludf.NUMBERVALUE('Procytrat FA10'!C96,",","."),0))))</f>
        <v/>
      </c>
      <c r="AE1595" t="str">
        <f>IF(AA1595="","",'Procytrat FA10'!M96)</f>
        <v/>
      </c>
      <c r="AF1595">
        <f t="shared" si="160"/>
        <v>0</v>
      </c>
      <c r="AG1595" t="str">
        <f t="shared" si="161"/>
        <v/>
      </c>
      <c r="AH1595" t="str">
        <f t="shared" si="162"/>
        <v/>
      </c>
      <c r="AI1595">
        <f t="shared" si="163"/>
        <v>0</v>
      </c>
      <c r="AJ1595">
        <f t="shared" si="164"/>
        <v>0</v>
      </c>
      <c r="AK1595">
        <v>0</v>
      </c>
      <c r="AL1595" t="str">
        <f>IF(AA1595="","",IFERROR(IF(ISNUMBER('Procytrat FA10'!D96),'Procytrat FA10'!D96,IF(ISNUMBER(SEARCH("12",'Procytrat FA10'!D96)),EDATE(AB1595,12),IF(ISNUMBER(SEARCH("6",'Procytrat FA10'!D96)),EDATE(AB1595,6),IF(ISNUMBER(SEARCH("3",'Procytrat FA10'!D96)),EDATE(AB1595,3),DATEVALUE('Procytrat FA10'!D96))))),""))</f>
        <v/>
      </c>
      <c r="AM1595" t="str">
        <f t="shared" ca="1" si="165"/>
        <v/>
      </c>
    </row>
    <row r="1596" spans="27:39" x14ac:dyDescent="0.3">
      <c r="AA1596" t="str">
        <f>IF(COUNTA('Procytrat FA10'!A97,'Procytrat FA10'!B97,'Procytrat FA10'!C97)&gt;0,"FA10","")</f>
        <v/>
      </c>
      <c r="AB1596" t="str">
        <f>IFERROR(IF(ISNUMBER('Procytrat FA10'!A97),'Procytrat FA10'!A97,DATEVALUE('Procytrat FA10'!A97)),"")</f>
        <v/>
      </c>
      <c r="AC1596" t="str">
        <f>IF(AA1596="","",'Procytrat FA10'!B97)</f>
        <v/>
      </c>
      <c r="AD1596" t="str">
        <f>IF(AA1596="","",IFERROR(1*'Procytrat FA10'!C97,IFERROR(_xludf.NUMBERVALUE('Procytrat FA10'!C97,".",","),IFERROR(_xludf.NUMBERVALUE('Procytrat FA10'!C97,",","."),0))))</f>
        <v/>
      </c>
      <c r="AE1596" t="str">
        <f>IF(AA1596="","",'Procytrat FA10'!M97)</f>
        <v/>
      </c>
      <c r="AF1596">
        <f t="shared" si="160"/>
        <v>0</v>
      </c>
      <c r="AG1596" t="str">
        <f t="shared" si="161"/>
        <v/>
      </c>
      <c r="AH1596" t="str">
        <f t="shared" si="162"/>
        <v/>
      </c>
      <c r="AI1596">
        <f t="shared" si="163"/>
        <v>0</v>
      </c>
      <c r="AJ1596">
        <f t="shared" si="164"/>
        <v>0</v>
      </c>
      <c r="AK1596">
        <v>0</v>
      </c>
      <c r="AL1596" t="str">
        <f>IF(AA1596="","",IFERROR(IF(ISNUMBER('Procytrat FA10'!D97),'Procytrat FA10'!D97,IF(ISNUMBER(SEARCH("12",'Procytrat FA10'!D97)),EDATE(AB1596,12),IF(ISNUMBER(SEARCH("6",'Procytrat FA10'!D97)),EDATE(AB1596,6),IF(ISNUMBER(SEARCH("3",'Procytrat FA10'!D97)),EDATE(AB1596,3),DATEVALUE('Procytrat FA10'!D97))))),""))</f>
        <v/>
      </c>
      <c r="AM1596" t="str">
        <f t="shared" ca="1" si="165"/>
        <v/>
      </c>
    </row>
    <row r="1597" spans="27:39" x14ac:dyDescent="0.3">
      <c r="AA1597" t="str">
        <f>IF(COUNTA('Procytrat FA10'!A98,'Procytrat FA10'!B98,'Procytrat FA10'!C98)&gt;0,"FA10","")</f>
        <v/>
      </c>
      <c r="AB1597" t="str">
        <f>IFERROR(IF(ISNUMBER('Procytrat FA10'!A98),'Procytrat FA10'!A98,DATEVALUE('Procytrat FA10'!A98)),"")</f>
        <v/>
      </c>
      <c r="AC1597" t="str">
        <f>IF(AA1597="","",'Procytrat FA10'!B98)</f>
        <v/>
      </c>
      <c r="AD1597" t="str">
        <f>IF(AA1597="","",IFERROR(1*'Procytrat FA10'!C98,IFERROR(_xludf.NUMBERVALUE('Procytrat FA10'!C98,".",","),IFERROR(_xludf.NUMBERVALUE('Procytrat FA10'!C98,",","."),0))))</f>
        <v/>
      </c>
      <c r="AE1597" t="str">
        <f>IF(AA1597="","",'Procytrat FA10'!M98)</f>
        <v/>
      </c>
      <c r="AF1597">
        <f t="shared" si="160"/>
        <v>0</v>
      </c>
      <c r="AG1597" t="str">
        <f t="shared" si="161"/>
        <v/>
      </c>
      <c r="AH1597" t="str">
        <f t="shared" si="162"/>
        <v/>
      </c>
      <c r="AI1597">
        <f t="shared" si="163"/>
        <v>0</v>
      </c>
      <c r="AJ1597">
        <f t="shared" si="164"/>
        <v>0</v>
      </c>
      <c r="AK1597">
        <v>0</v>
      </c>
      <c r="AL1597" t="str">
        <f>IF(AA1597="","",IFERROR(IF(ISNUMBER('Procytrat FA10'!D98),'Procytrat FA10'!D98,IF(ISNUMBER(SEARCH("12",'Procytrat FA10'!D98)),EDATE(AB1597,12),IF(ISNUMBER(SEARCH("6",'Procytrat FA10'!D98)),EDATE(AB1597,6),IF(ISNUMBER(SEARCH("3",'Procytrat FA10'!D98)),EDATE(AB1597,3),DATEVALUE('Procytrat FA10'!D98))))),""))</f>
        <v/>
      </c>
      <c r="AM1597" t="str">
        <f t="shared" ca="1" si="165"/>
        <v/>
      </c>
    </row>
    <row r="1598" spans="27:39" x14ac:dyDescent="0.3">
      <c r="AA1598" t="str">
        <f>IF(COUNTA('Procytrat FA10'!A99,'Procytrat FA10'!B99,'Procytrat FA10'!C99)&gt;0,"FA10","")</f>
        <v/>
      </c>
      <c r="AB1598" t="str">
        <f>IFERROR(IF(ISNUMBER('Procytrat FA10'!A99),'Procytrat FA10'!A99,DATEVALUE('Procytrat FA10'!A99)),"")</f>
        <v/>
      </c>
      <c r="AC1598" t="str">
        <f>IF(AA1598="","",'Procytrat FA10'!B99)</f>
        <v/>
      </c>
      <c r="AD1598" t="str">
        <f>IF(AA1598="","",IFERROR(1*'Procytrat FA10'!C99,IFERROR(_xludf.NUMBERVALUE('Procytrat FA10'!C99,".",","),IFERROR(_xludf.NUMBERVALUE('Procytrat FA10'!C99,",","."),0))))</f>
        <v/>
      </c>
      <c r="AE1598" t="str">
        <f>IF(AA1598="","",'Procytrat FA10'!M99)</f>
        <v/>
      </c>
      <c r="AF1598">
        <f t="shared" si="160"/>
        <v>0</v>
      </c>
      <c r="AG1598" t="str">
        <f t="shared" si="161"/>
        <v/>
      </c>
      <c r="AH1598" t="str">
        <f t="shared" si="162"/>
        <v/>
      </c>
      <c r="AI1598">
        <f t="shared" si="163"/>
        <v>0</v>
      </c>
      <c r="AJ1598">
        <f t="shared" si="164"/>
        <v>0</v>
      </c>
      <c r="AK1598">
        <v>0</v>
      </c>
      <c r="AL1598" t="str">
        <f>IF(AA1598="","",IFERROR(IF(ISNUMBER('Procytrat FA10'!D99),'Procytrat FA10'!D99,IF(ISNUMBER(SEARCH("12",'Procytrat FA10'!D99)),EDATE(AB1598,12),IF(ISNUMBER(SEARCH("6",'Procytrat FA10'!D99)),EDATE(AB1598,6),IF(ISNUMBER(SEARCH("3",'Procytrat FA10'!D99)),EDATE(AB1598,3),DATEVALUE('Procytrat FA10'!D99))))),""))</f>
        <v/>
      </c>
      <c r="AM1598" t="str">
        <f t="shared" ca="1" si="165"/>
        <v/>
      </c>
    </row>
    <row r="1599" spans="27:39" x14ac:dyDescent="0.3">
      <c r="AA1599" t="str">
        <f>IF(COUNTA('Procytrat FA10'!A100,'Procytrat FA10'!B100,'Procytrat FA10'!C100)&gt;0,"FA10","")</f>
        <v/>
      </c>
      <c r="AB1599" t="str">
        <f>IFERROR(IF(ISNUMBER('Procytrat FA10'!A100),'Procytrat FA10'!A100,DATEVALUE('Procytrat FA10'!A100)),"")</f>
        <v/>
      </c>
      <c r="AC1599" t="str">
        <f>IF(AA1599="","",'Procytrat FA10'!B100)</f>
        <v/>
      </c>
      <c r="AD1599" t="str">
        <f>IF(AA1599="","",IFERROR(1*'Procytrat FA10'!C100,IFERROR(_xludf.NUMBERVALUE('Procytrat FA10'!C100,".",","),IFERROR(_xludf.NUMBERVALUE('Procytrat FA10'!C100,",","."),0))))</f>
        <v/>
      </c>
      <c r="AE1599" t="str">
        <f>IF(AA1599="","",'Procytrat FA10'!M100)</f>
        <v/>
      </c>
      <c r="AF1599">
        <f t="shared" si="160"/>
        <v>0</v>
      </c>
      <c r="AG1599" t="str">
        <f t="shared" si="161"/>
        <v/>
      </c>
      <c r="AH1599" t="str">
        <f t="shared" si="162"/>
        <v/>
      </c>
      <c r="AI1599">
        <f t="shared" si="163"/>
        <v>0</v>
      </c>
      <c r="AJ1599">
        <f t="shared" si="164"/>
        <v>0</v>
      </c>
      <c r="AK1599">
        <v>0</v>
      </c>
      <c r="AL1599" t="str">
        <f>IF(AA1599="","",IFERROR(IF(ISNUMBER('Procytrat FA10'!D100),'Procytrat FA10'!D100,IF(ISNUMBER(SEARCH("12",'Procytrat FA10'!D100)),EDATE(AB1599,12),IF(ISNUMBER(SEARCH("6",'Procytrat FA10'!D100)),EDATE(AB1599,6),IF(ISNUMBER(SEARCH("3",'Procytrat FA10'!D100)),EDATE(AB1599,3),DATEVALUE('Procytrat FA10'!D100))))),""))</f>
        <v/>
      </c>
      <c r="AM1599" t="str">
        <f t="shared" ca="1" si="165"/>
        <v/>
      </c>
    </row>
    <row r="1600" spans="27:39" x14ac:dyDescent="0.3">
      <c r="AA1600" t="str">
        <f>IF(COUNTA('Procytrat FA10'!A101,'Procytrat FA10'!B101,'Procytrat FA10'!C101)&gt;0,"FA10","")</f>
        <v/>
      </c>
      <c r="AB1600" t="str">
        <f>IFERROR(IF(ISNUMBER('Procytrat FA10'!A101),'Procytrat FA10'!A101,DATEVALUE('Procytrat FA10'!A101)),"")</f>
        <v/>
      </c>
      <c r="AC1600" t="str">
        <f>IF(AA1600="","",'Procytrat FA10'!B101)</f>
        <v/>
      </c>
      <c r="AD1600" t="str">
        <f>IF(AA1600="","",IFERROR(1*'Procytrat FA10'!C101,IFERROR(_xludf.NUMBERVALUE('Procytrat FA10'!C101,".",","),IFERROR(_xludf.NUMBERVALUE('Procytrat FA10'!C101,",","."),0))))</f>
        <v/>
      </c>
      <c r="AE1600" t="str">
        <f>IF(AA1600="","",'Procytrat FA10'!M101)</f>
        <v/>
      </c>
      <c r="AF1600">
        <f t="shared" si="160"/>
        <v>0</v>
      </c>
      <c r="AG1600" t="str">
        <f t="shared" si="161"/>
        <v/>
      </c>
      <c r="AH1600" t="str">
        <f t="shared" si="162"/>
        <v/>
      </c>
      <c r="AI1600">
        <f t="shared" si="163"/>
        <v>0</v>
      </c>
      <c r="AJ1600">
        <f t="shared" si="164"/>
        <v>0</v>
      </c>
      <c r="AK1600">
        <v>0</v>
      </c>
      <c r="AL1600" t="str">
        <f>IF(AA1600="","",IFERROR(IF(ISNUMBER('Procytrat FA10'!D101),'Procytrat FA10'!D101,IF(ISNUMBER(SEARCH("12",'Procytrat FA10'!D101)),EDATE(AB1600,12),IF(ISNUMBER(SEARCH("6",'Procytrat FA10'!D101)),EDATE(AB1600,6),IF(ISNUMBER(SEARCH("3",'Procytrat FA10'!D101)),EDATE(AB1600,3),DATEVALUE('Procytrat FA10'!D101))))),""))</f>
        <v/>
      </c>
      <c r="AM1600" t="str">
        <f t="shared" ca="1" si="165"/>
        <v/>
      </c>
    </row>
    <row r="1601" spans="27:39" x14ac:dyDescent="0.3">
      <c r="AA1601" t="str">
        <f>IF(COUNTA('Procytrat FA10'!A102,'Procytrat FA10'!B102,'Procytrat FA10'!C102)&gt;0,"FA10","")</f>
        <v/>
      </c>
      <c r="AB1601" t="str">
        <f>IFERROR(IF(ISNUMBER('Procytrat FA10'!A102),'Procytrat FA10'!A102,DATEVALUE('Procytrat FA10'!A102)),"")</f>
        <v/>
      </c>
      <c r="AC1601" t="str">
        <f>IF(AA1601="","",'Procytrat FA10'!B102)</f>
        <v/>
      </c>
      <c r="AD1601" t="str">
        <f>IF(AA1601="","",IFERROR(1*'Procytrat FA10'!C102,IFERROR(_xludf.NUMBERVALUE('Procytrat FA10'!C102,".",","),IFERROR(_xludf.NUMBERVALUE('Procytrat FA10'!C102,",","."),0))))</f>
        <v/>
      </c>
      <c r="AE1601" t="str">
        <f>IF(AA1601="","",'Procytrat FA10'!M102)</f>
        <v/>
      </c>
      <c r="AF1601">
        <f t="shared" si="160"/>
        <v>0</v>
      </c>
      <c r="AG1601" t="str">
        <f t="shared" si="161"/>
        <v/>
      </c>
      <c r="AH1601" t="str">
        <f t="shared" si="162"/>
        <v/>
      </c>
      <c r="AI1601">
        <f t="shared" si="163"/>
        <v>0</v>
      </c>
      <c r="AJ1601">
        <f t="shared" si="164"/>
        <v>0</v>
      </c>
      <c r="AK1601">
        <v>0</v>
      </c>
      <c r="AL1601" t="str">
        <f>IF(AA1601="","",IFERROR(IF(ISNUMBER('Procytrat FA10'!D102),'Procytrat FA10'!D102,IF(ISNUMBER(SEARCH("12",'Procytrat FA10'!D102)),EDATE(AB1601,12),IF(ISNUMBER(SEARCH("6",'Procytrat FA10'!D102)),EDATE(AB1601,6),IF(ISNUMBER(SEARCH("3",'Procytrat FA10'!D102)),EDATE(AB1601,3),DATEVALUE('Procytrat FA10'!D102))))),""))</f>
        <v/>
      </c>
      <c r="AM1601" t="str">
        <f t="shared" ca="1" si="165"/>
        <v/>
      </c>
    </row>
    <row r="1602" spans="27:39" x14ac:dyDescent="0.3">
      <c r="AA1602" t="str">
        <f>IF(COUNTA('Procytrat FA10'!A103,'Procytrat FA10'!B103,'Procytrat FA10'!C103)&gt;0,"FA10","")</f>
        <v/>
      </c>
      <c r="AB1602" t="str">
        <f>IFERROR(IF(ISNUMBER('Procytrat FA10'!A103),'Procytrat FA10'!A103,DATEVALUE('Procytrat FA10'!A103)),"")</f>
        <v/>
      </c>
      <c r="AC1602" t="str">
        <f>IF(AA1602="","",'Procytrat FA10'!B103)</f>
        <v/>
      </c>
      <c r="AD1602" t="str">
        <f>IF(AA1602="","",IFERROR(1*'Procytrat FA10'!C103,IFERROR(_xludf.NUMBERVALUE('Procytrat FA10'!C103,".",","),IFERROR(_xludf.NUMBERVALUE('Procytrat FA10'!C103,",","."),0))))</f>
        <v/>
      </c>
      <c r="AE1602" t="str">
        <f>IF(AA1602="","",'Procytrat FA10'!M103)</f>
        <v/>
      </c>
      <c r="AF1602">
        <f t="shared" ref="AF1602:AF1665" si="166">IF(AA1602="",0,--ISNUMBER(SEARCH("aprovado",AE1602)))</f>
        <v>0</v>
      </c>
      <c r="AG1602" t="str">
        <f t="shared" ref="AG1602:AG1665" si="167">IF(AB1602="","",YEAR(AB1602))</f>
        <v/>
      </c>
      <c r="AH1602" t="str">
        <f t="shared" ref="AH1602:AH1665" si="168">IF(AB1602="","",MONTH(AB1602))</f>
        <v/>
      </c>
      <c r="AI1602">
        <f t="shared" ref="AI1602:AI1665" si="169">IF(AB1602="",0,AB1602+ROW()/1000000)</f>
        <v>0</v>
      </c>
      <c r="AJ1602">
        <f t="shared" ref="AJ1602:AJ1665" si="170">--(AA1602&lt;&gt;"")</f>
        <v>0</v>
      </c>
      <c r="AK1602">
        <v>0</v>
      </c>
      <c r="AL1602" t="str">
        <f>IF(AA1602="","",IFERROR(IF(ISNUMBER('Procytrat FA10'!D103),'Procytrat FA10'!D103,IF(ISNUMBER(SEARCH("12",'Procytrat FA10'!D103)),EDATE(AB1602,12),IF(ISNUMBER(SEARCH("6",'Procytrat FA10'!D103)),EDATE(AB1602,6),IF(ISNUMBER(SEARCH("3",'Procytrat FA10'!D103)),EDATE(AB1602,3),DATEVALUE('Procytrat FA10'!D103))))),""))</f>
        <v/>
      </c>
      <c r="AM1602" t="str">
        <f t="shared" ref="AM1602:AM1665" ca="1" si="171">IF(AND(AJ1602=1,AL1602&lt;&gt;"",AL1602&gt;=TODAY(),AG1602=$W$3),AL1602+ROW()/1000000,"")</f>
        <v/>
      </c>
    </row>
    <row r="1603" spans="27:39" x14ac:dyDescent="0.3">
      <c r="AA1603" t="str">
        <f>IF(COUNTA('Procytrat FA10'!A104,'Procytrat FA10'!B104,'Procytrat FA10'!C104)&gt;0,"FA10","")</f>
        <v/>
      </c>
      <c r="AB1603" t="str">
        <f>IFERROR(IF(ISNUMBER('Procytrat FA10'!A104),'Procytrat FA10'!A104,DATEVALUE('Procytrat FA10'!A104)),"")</f>
        <v/>
      </c>
      <c r="AC1603" t="str">
        <f>IF(AA1603="","",'Procytrat FA10'!B104)</f>
        <v/>
      </c>
      <c r="AD1603" t="str">
        <f>IF(AA1603="","",IFERROR(1*'Procytrat FA10'!C104,IFERROR(_xludf.NUMBERVALUE('Procytrat FA10'!C104,".",","),IFERROR(_xludf.NUMBERVALUE('Procytrat FA10'!C104,",","."),0))))</f>
        <v/>
      </c>
      <c r="AE1603" t="str">
        <f>IF(AA1603="","",'Procytrat FA10'!M104)</f>
        <v/>
      </c>
      <c r="AF1603">
        <f t="shared" si="166"/>
        <v>0</v>
      </c>
      <c r="AG1603" t="str">
        <f t="shared" si="167"/>
        <v/>
      </c>
      <c r="AH1603" t="str">
        <f t="shared" si="168"/>
        <v/>
      </c>
      <c r="AI1603">
        <f t="shared" si="169"/>
        <v>0</v>
      </c>
      <c r="AJ1603">
        <f t="shared" si="170"/>
        <v>0</v>
      </c>
      <c r="AK1603">
        <v>0</v>
      </c>
      <c r="AL1603" t="str">
        <f>IF(AA1603="","",IFERROR(IF(ISNUMBER('Procytrat FA10'!D104),'Procytrat FA10'!D104,IF(ISNUMBER(SEARCH("12",'Procytrat FA10'!D104)),EDATE(AB1603,12),IF(ISNUMBER(SEARCH("6",'Procytrat FA10'!D104)),EDATE(AB1603,6),IF(ISNUMBER(SEARCH("3",'Procytrat FA10'!D104)),EDATE(AB1603,3),DATEVALUE('Procytrat FA10'!D104))))),""))</f>
        <v/>
      </c>
      <c r="AM1603" t="str">
        <f t="shared" ca="1" si="171"/>
        <v/>
      </c>
    </row>
    <row r="1604" spans="27:39" x14ac:dyDescent="0.3">
      <c r="AA1604" t="str">
        <f>IF(COUNTA('Procytrat FA10'!A105,'Procytrat FA10'!B105,'Procytrat FA10'!C105)&gt;0,"FA10","")</f>
        <v/>
      </c>
      <c r="AB1604" t="str">
        <f>IFERROR(IF(ISNUMBER('Procytrat FA10'!A105),'Procytrat FA10'!A105,DATEVALUE('Procytrat FA10'!A105)),"")</f>
        <v/>
      </c>
      <c r="AC1604" t="str">
        <f>IF(AA1604="","",'Procytrat FA10'!B105)</f>
        <v/>
      </c>
      <c r="AD1604" t="str">
        <f>IF(AA1604="","",IFERROR(1*'Procytrat FA10'!C105,IFERROR(_xludf.NUMBERVALUE('Procytrat FA10'!C105,".",","),IFERROR(_xludf.NUMBERVALUE('Procytrat FA10'!C105,",","."),0))))</f>
        <v/>
      </c>
      <c r="AE1604" t="str">
        <f>IF(AA1604="","",'Procytrat FA10'!M105)</f>
        <v/>
      </c>
      <c r="AF1604">
        <f t="shared" si="166"/>
        <v>0</v>
      </c>
      <c r="AG1604" t="str">
        <f t="shared" si="167"/>
        <v/>
      </c>
      <c r="AH1604" t="str">
        <f t="shared" si="168"/>
        <v/>
      </c>
      <c r="AI1604">
        <f t="shared" si="169"/>
        <v>0</v>
      </c>
      <c r="AJ1604">
        <f t="shared" si="170"/>
        <v>0</v>
      </c>
      <c r="AK1604">
        <v>0</v>
      </c>
      <c r="AL1604" t="str">
        <f>IF(AA1604="","",IFERROR(IF(ISNUMBER('Procytrat FA10'!D105),'Procytrat FA10'!D105,IF(ISNUMBER(SEARCH("12",'Procytrat FA10'!D105)),EDATE(AB1604,12),IF(ISNUMBER(SEARCH("6",'Procytrat FA10'!D105)),EDATE(AB1604,6),IF(ISNUMBER(SEARCH("3",'Procytrat FA10'!D105)),EDATE(AB1604,3),DATEVALUE('Procytrat FA10'!D105))))),""))</f>
        <v/>
      </c>
      <c r="AM1604" t="str">
        <f t="shared" ca="1" si="171"/>
        <v/>
      </c>
    </row>
    <row r="1605" spans="27:39" x14ac:dyDescent="0.3">
      <c r="AA1605" t="str">
        <f>IF(COUNTA('Procytrat FA10'!A106,'Procytrat FA10'!B106,'Procytrat FA10'!C106)&gt;0,"FA10","")</f>
        <v/>
      </c>
      <c r="AB1605" t="str">
        <f>IFERROR(IF(ISNUMBER('Procytrat FA10'!A106),'Procytrat FA10'!A106,DATEVALUE('Procytrat FA10'!A106)),"")</f>
        <v/>
      </c>
      <c r="AC1605" t="str">
        <f>IF(AA1605="","",'Procytrat FA10'!B106)</f>
        <v/>
      </c>
      <c r="AD1605" t="str">
        <f>IF(AA1605="","",IFERROR(1*'Procytrat FA10'!C106,IFERROR(_xludf.NUMBERVALUE('Procytrat FA10'!C106,".",","),IFERROR(_xludf.NUMBERVALUE('Procytrat FA10'!C106,",","."),0))))</f>
        <v/>
      </c>
      <c r="AE1605" t="str">
        <f>IF(AA1605="","",'Procytrat FA10'!M106)</f>
        <v/>
      </c>
      <c r="AF1605">
        <f t="shared" si="166"/>
        <v>0</v>
      </c>
      <c r="AG1605" t="str">
        <f t="shared" si="167"/>
        <v/>
      </c>
      <c r="AH1605" t="str">
        <f t="shared" si="168"/>
        <v/>
      </c>
      <c r="AI1605">
        <f t="shared" si="169"/>
        <v>0</v>
      </c>
      <c r="AJ1605">
        <f t="shared" si="170"/>
        <v>0</v>
      </c>
      <c r="AK1605">
        <v>0</v>
      </c>
      <c r="AL1605" t="str">
        <f>IF(AA1605="","",IFERROR(IF(ISNUMBER('Procytrat FA10'!D106),'Procytrat FA10'!D106,IF(ISNUMBER(SEARCH("12",'Procytrat FA10'!D106)),EDATE(AB1605,12),IF(ISNUMBER(SEARCH("6",'Procytrat FA10'!D106)),EDATE(AB1605,6),IF(ISNUMBER(SEARCH("3",'Procytrat FA10'!D106)),EDATE(AB1605,3),DATEVALUE('Procytrat FA10'!D106))))),""))</f>
        <v/>
      </c>
      <c r="AM1605" t="str">
        <f t="shared" ca="1" si="171"/>
        <v/>
      </c>
    </row>
    <row r="1606" spans="27:39" x14ac:dyDescent="0.3">
      <c r="AA1606" t="str">
        <f>IF(COUNTA('Procytrat FA10'!A107,'Procytrat FA10'!B107,'Procytrat FA10'!C107)&gt;0,"FA10","")</f>
        <v/>
      </c>
      <c r="AB1606" t="str">
        <f>IFERROR(IF(ISNUMBER('Procytrat FA10'!A107),'Procytrat FA10'!A107,DATEVALUE('Procytrat FA10'!A107)),"")</f>
        <v/>
      </c>
      <c r="AC1606" t="str">
        <f>IF(AA1606="","",'Procytrat FA10'!B107)</f>
        <v/>
      </c>
      <c r="AD1606" t="str">
        <f>IF(AA1606="","",IFERROR(1*'Procytrat FA10'!C107,IFERROR(_xludf.NUMBERVALUE('Procytrat FA10'!C107,".",","),IFERROR(_xludf.NUMBERVALUE('Procytrat FA10'!C107,",","."),0))))</f>
        <v/>
      </c>
      <c r="AE1606" t="str">
        <f>IF(AA1606="","",'Procytrat FA10'!M107)</f>
        <v/>
      </c>
      <c r="AF1606">
        <f t="shared" si="166"/>
        <v>0</v>
      </c>
      <c r="AG1606" t="str">
        <f t="shared" si="167"/>
        <v/>
      </c>
      <c r="AH1606" t="str">
        <f t="shared" si="168"/>
        <v/>
      </c>
      <c r="AI1606">
        <f t="shared" si="169"/>
        <v>0</v>
      </c>
      <c r="AJ1606">
        <f t="shared" si="170"/>
        <v>0</v>
      </c>
      <c r="AK1606">
        <v>0</v>
      </c>
      <c r="AL1606" t="str">
        <f>IF(AA1606="","",IFERROR(IF(ISNUMBER('Procytrat FA10'!D107),'Procytrat FA10'!D107,IF(ISNUMBER(SEARCH("12",'Procytrat FA10'!D107)),EDATE(AB1606,12),IF(ISNUMBER(SEARCH("6",'Procytrat FA10'!D107)),EDATE(AB1606,6),IF(ISNUMBER(SEARCH("3",'Procytrat FA10'!D107)),EDATE(AB1606,3),DATEVALUE('Procytrat FA10'!D107))))),""))</f>
        <v/>
      </c>
      <c r="AM1606" t="str">
        <f t="shared" ca="1" si="171"/>
        <v/>
      </c>
    </row>
    <row r="1607" spans="27:39" x14ac:dyDescent="0.3">
      <c r="AA1607" t="str">
        <f>IF(COUNTA('Procytrat FA10'!A108,'Procytrat FA10'!B108,'Procytrat FA10'!C108)&gt;0,"FA10","")</f>
        <v/>
      </c>
      <c r="AB1607" t="str">
        <f>IFERROR(IF(ISNUMBER('Procytrat FA10'!A108),'Procytrat FA10'!A108,DATEVALUE('Procytrat FA10'!A108)),"")</f>
        <v/>
      </c>
      <c r="AC1607" t="str">
        <f>IF(AA1607="","",'Procytrat FA10'!B108)</f>
        <v/>
      </c>
      <c r="AD1607" t="str">
        <f>IF(AA1607="","",IFERROR(1*'Procytrat FA10'!C108,IFERROR(_xludf.NUMBERVALUE('Procytrat FA10'!C108,".",","),IFERROR(_xludf.NUMBERVALUE('Procytrat FA10'!C108,",","."),0))))</f>
        <v/>
      </c>
      <c r="AE1607" t="str">
        <f>IF(AA1607="","",'Procytrat FA10'!M108)</f>
        <v/>
      </c>
      <c r="AF1607">
        <f t="shared" si="166"/>
        <v>0</v>
      </c>
      <c r="AG1607" t="str">
        <f t="shared" si="167"/>
        <v/>
      </c>
      <c r="AH1607" t="str">
        <f t="shared" si="168"/>
        <v/>
      </c>
      <c r="AI1607">
        <f t="shared" si="169"/>
        <v>0</v>
      </c>
      <c r="AJ1607">
        <f t="shared" si="170"/>
        <v>0</v>
      </c>
      <c r="AK1607">
        <v>0</v>
      </c>
      <c r="AL1607" t="str">
        <f>IF(AA1607="","",IFERROR(IF(ISNUMBER('Procytrat FA10'!D108),'Procytrat FA10'!D108,IF(ISNUMBER(SEARCH("12",'Procytrat FA10'!D108)),EDATE(AB1607,12),IF(ISNUMBER(SEARCH("6",'Procytrat FA10'!D108)),EDATE(AB1607,6),IF(ISNUMBER(SEARCH("3",'Procytrat FA10'!D108)),EDATE(AB1607,3),DATEVALUE('Procytrat FA10'!D108))))),""))</f>
        <v/>
      </c>
      <c r="AM1607" t="str">
        <f t="shared" ca="1" si="171"/>
        <v/>
      </c>
    </row>
    <row r="1608" spans="27:39" x14ac:dyDescent="0.3">
      <c r="AA1608" t="str">
        <f>IF(COUNTA('Procytrat FA10'!A109,'Procytrat FA10'!B109,'Procytrat FA10'!C109)&gt;0,"FA10","")</f>
        <v/>
      </c>
      <c r="AB1608" t="str">
        <f>IFERROR(IF(ISNUMBER('Procytrat FA10'!A109),'Procytrat FA10'!A109,DATEVALUE('Procytrat FA10'!A109)),"")</f>
        <v/>
      </c>
      <c r="AC1608" t="str">
        <f>IF(AA1608="","",'Procytrat FA10'!B109)</f>
        <v/>
      </c>
      <c r="AD1608" t="str">
        <f>IF(AA1608="","",IFERROR(1*'Procytrat FA10'!C109,IFERROR(_xludf.NUMBERVALUE('Procytrat FA10'!C109,".",","),IFERROR(_xludf.NUMBERVALUE('Procytrat FA10'!C109,",","."),0))))</f>
        <v/>
      </c>
      <c r="AE1608" t="str">
        <f>IF(AA1608="","",'Procytrat FA10'!M109)</f>
        <v/>
      </c>
      <c r="AF1608">
        <f t="shared" si="166"/>
        <v>0</v>
      </c>
      <c r="AG1608" t="str">
        <f t="shared" si="167"/>
        <v/>
      </c>
      <c r="AH1608" t="str">
        <f t="shared" si="168"/>
        <v/>
      </c>
      <c r="AI1608">
        <f t="shared" si="169"/>
        <v>0</v>
      </c>
      <c r="AJ1608">
        <f t="shared" si="170"/>
        <v>0</v>
      </c>
      <c r="AK1608">
        <v>0</v>
      </c>
      <c r="AL1608" t="str">
        <f>IF(AA1608="","",IFERROR(IF(ISNUMBER('Procytrat FA10'!D109),'Procytrat FA10'!D109,IF(ISNUMBER(SEARCH("12",'Procytrat FA10'!D109)),EDATE(AB1608,12),IF(ISNUMBER(SEARCH("6",'Procytrat FA10'!D109)),EDATE(AB1608,6),IF(ISNUMBER(SEARCH("3",'Procytrat FA10'!D109)),EDATE(AB1608,3),DATEVALUE('Procytrat FA10'!D109))))),""))</f>
        <v/>
      </c>
      <c r="AM1608" t="str">
        <f t="shared" ca="1" si="171"/>
        <v/>
      </c>
    </row>
    <row r="1609" spans="27:39" x14ac:dyDescent="0.3">
      <c r="AA1609" t="str">
        <f>IF(COUNTA('Procytrat FA10'!A110,'Procytrat FA10'!B110,'Procytrat FA10'!C110)&gt;0,"FA10","")</f>
        <v/>
      </c>
      <c r="AB1609" t="str">
        <f>IFERROR(IF(ISNUMBER('Procytrat FA10'!A110),'Procytrat FA10'!A110,DATEVALUE('Procytrat FA10'!A110)),"")</f>
        <v/>
      </c>
      <c r="AC1609" t="str">
        <f>IF(AA1609="","",'Procytrat FA10'!B110)</f>
        <v/>
      </c>
      <c r="AD1609" t="str">
        <f>IF(AA1609="","",IFERROR(1*'Procytrat FA10'!C110,IFERROR(_xludf.NUMBERVALUE('Procytrat FA10'!C110,".",","),IFERROR(_xludf.NUMBERVALUE('Procytrat FA10'!C110,",","."),0))))</f>
        <v/>
      </c>
      <c r="AE1609" t="str">
        <f>IF(AA1609="","",'Procytrat FA10'!M110)</f>
        <v/>
      </c>
      <c r="AF1609">
        <f t="shared" si="166"/>
        <v>0</v>
      </c>
      <c r="AG1609" t="str">
        <f t="shared" si="167"/>
        <v/>
      </c>
      <c r="AH1609" t="str">
        <f t="shared" si="168"/>
        <v/>
      </c>
      <c r="AI1609">
        <f t="shared" si="169"/>
        <v>0</v>
      </c>
      <c r="AJ1609">
        <f t="shared" si="170"/>
        <v>0</v>
      </c>
      <c r="AK1609">
        <v>0</v>
      </c>
      <c r="AL1609" t="str">
        <f>IF(AA1609="","",IFERROR(IF(ISNUMBER('Procytrat FA10'!D110),'Procytrat FA10'!D110,IF(ISNUMBER(SEARCH("12",'Procytrat FA10'!D110)),EDATE(AB1609,12),IF(ISNUMBER(SEARCH("6",'Procytrat FA10'!D110)),EDATE(AB1609,6),IF(ISNUMBER(SEARCH("3",'Procytrat FA10'!D110)),EDATE(AB1609,3),DATEVALUE('Procytrat FA10'!D110))))),""))</f>
        <v/>
      </c>
      <c r="AM1609" t="str">
        <f t="shared" ca="1" si="171"/>
        <v/>
      </c>
    </row>
    <row r="1610" spans="27:39" x14ac:dyDescent="0.3">
      <c r="AA1610" t="str">
        <f>IF(COUNTA('Procytrat FA10'!A111,'Procytrat FA10'!B111,'Procytrat FA10'!C111)&gt;0,"FA10","")</f>
        <v/>
      </c>
      <c r="AB1610" t="str">
        <f>IFERROR(IF(ISNUMBER('Procytrat FA10'!A111),'Procytrat FA10'!A111,DATEVALUE('Procytrat FA10'!A111)),"")</f>
        <v/>
      </c>
      <c r="AC1610" t="str">
        <f>IF(AA1610="","",'Procytrat FA10'!B111)</f>
        <v/>
      </c>
      <c r="AD1610" t="str">
        <f>IF(AA1610="","",IFERROR(1*'Procytrat FA10'!C111,IFERROR(_xludf.NUMBERVALUE('Procytrat FA10'!C111,".",","),IFERROR(_xludf.NUMBERVALUE('Procytrat FA10'!C111,",","."),0))))</f>
        <v/>
      </c>
      <c r="AE1610" t="str">
        <f>IF(AA1610="","",'Procytrat FA10'!M111)</f>
        <v/>
      </c>
      <c r="AF1610">
        <f t="shared" si="166"/>
        <v>0</v>
      </c>
      <c r="AG1610" t="str">
        <f t="shared" si="167"/>
        <v/>
      </c>
      <c r="AH1610" t="str">
        <f t="shared" si="168"/>
        <v/>
      </c>
      <c r="AI1610">
        <f t="shared" si="169"/>
        <v>0</v>
      </c>
      <c r="AJ1610">
        <f t="shared" si="170"/>
        <v>0</v>
      </c>
      <c r="AK1610">
        <v>0</v>
      </c>
      <c r="AL1610" t="str">
        <f>IF(AA1610="","",IFERROR(IF(ISNUMBER('Procytrat FA10'!D111),'Procytrat FA10'!D111,IF(ISNUMBER(SEARCH("12",'Procytrat FA10'!D111)),EDATE(AB1610,12),IF(ISNUMBER(SEARCH("6",'Procytrat FA10'!D111)),EDATE(AB1610,6),IF(ISNUMBER(SEARCH("3",'Procytrat FA10'!D111)),EDATE(AB1610,3),DATEVALUE('Procytrat FA10'!D111))))),""))</f>
        <v/>
      </c>
      <c r="AM1610" t="str">
        <f t="shared" ca="1" si="171"/>
        <v/>
      </c>
    </row>
    <row r="1611" spans="27:39" x14ac:dyDescent="0.3">
      <c r="AA1611" t="str">
        <f>IF(COUNTA('Procytrat FA10'!A112,'Procytrat FA10'!B112,'Procytrat FA10'!C112)&gt;0,"FA10","")</f>
        <v/>
      </c>
      <c r="AB1611" t="str">
        <f>IFERROR(IF(ISNUMBER('Procytrat FA10'!A112),'Procytrat FA10'!A112,DATEVALUE('Procytrat FA10'!A112)),"")</f>
        <v/>
      </c>
      <c r="AC1611" t="str">
        <f>IF(AA1611="","",'Procytrat FA10'!B112)</f>
        <v/>
      </c>
      <c r="AD1611" t="str">
        <f>IF(AA1611="","",IFERROR(1*'Procytrat FA10'!C112,IFERROR(_xludf.NUMBERVALUE('Procytrat FA10'!C112,".",","),IFERROR(_xludf.NUMBERVALUE('Procytrat FA10'!C112,",","."),0))))</f>
        <v/>
      </c>
      <c r="AE1611" t="str">
        <f>IF(AA1611="","",'Procytrat FA10'!M112)</f>
        <v/>
      </c>
      <c r="AF1611">
        <f t="shared" si="166"/>
        <v>0</v>
      </c>
      <c r="AG1611" t="str">
        <f t="shared" si="167"/>
        <v/>
      </c>
      <c r="AH1611" t="str">
        <f t="shared" si="168"/>
        <v/>
      </c>
      <c r="AI1611">
        <f t="shared" si="169"/>
        <v>0</v>
      </c>
      <c r="AJ1611">
        <f t="shared" si="170"/>
        <v>0</v>
      </c>
      <c r="AK1611">
        <v>0</v>
      </c>
      <c r="AL1611" t="str">
        <f>IF(AA1611="","",IFERROR(IF(ISNUMBER('Procytrat FA10'!D112),'Procytrat FA10'!D112,IF(ISNUMBER(SEARCH("12",'Procytrat FA10'!D112)),EDATE(AB1611,12),IF(ISNUMBER(SEARCH("6",'Procytrat FA10'!D112)),EDATE(AB1611,6),IF(ISNUMBER(SEARCH("3",'Procytrat FA10'!D112)),EDATE(AB1611,3),DATEVALUE('Procytrat FA10'!D112))))),""))</f>
        <v/>
      </c>
      <c r="AM1611" t="str">
        <f t="shared" ca="1" si="171"/>
        <v/>
      </c>
    </row>
    <row r="1612" spans="27:39" x14ac:dyDescent="0.3">
      <c r="AA1612" t="str">
        <f>IF(COUNTA('Procytrat FA10'!A113,'Procytrat FA10'!B113,'Procytrat FA10'!C113)&gt;0,"FA10","")</f>
        <v/>
      </c>
      <c r="AB1612" t="str">
        <f>IFERROR(IF(ISNUMBER('Procytrat FA10'!A113),'Procytrat FA10'!A113,DATEVALUE('Procytrat FA10'!A113)),"")</f>
        <v/>
      </c>
      <c r="AC1612" t="str">
        <f>IF(AA1612="","",'Procytrat FA10'!B113)</f>
        <v/>
      </c>
      <c r="AD1612" t="str">
        <f>IF(AA1612="","",IFERROR(1*'Procytrat FA10'!C113,IFERROR(_xludf.NUMBERVALUE('Procytrat FA10'!C113,".",","),IFERROR(_xludf.NUMBERVALUE('Procytrat FA10'!C113,",","."),0))))</f>
        <v/>
      </c>
      <c r="AE1612" t="str">
        <f>IF(AA1612="","",'Procytrat FA10'!M113)</f>
        <v/>
      </c>
      <c r="AF1612">
        <f t="shared" si="166"/>
        <v>0</v>
      </c>
      <c r="AG1612" t="str">
        <f t="shared" si="167"/>
        <v/>
      </c>
      <c r="AH1612" t="str">
        <f t="shared" si="168"/>
        <v/>
      </c>
      <c r="AI1612">
        <f t="shared" si="169"/>
        <v>0</v>
      </c>
      <c r="AJ1612">
        <f t="shared" si="170"/>
        <v>0</v>
      </c>
      <c r="AK1612">
        <v>0</v>
      </c>
      <c r="AL1612" t="str">
        <f>IF(AA1612="","",IFERROR(IF(ISNUMBER('Procytrat FA10'!D113),'Procytrat FA10'!D113,IF(ISNUMBER(SEARCH("12",'Procytrat FA10'!D113)),EDATE(AB1612,12),IF(ISNUMBER(SEARCH("6",'Procytrat FA10'!D113)),EDATE(AB1612,6),IF(ISNUMBER(SEARCH("3",'Procytrat FA10'!D113)),EDATE(AB1612,3),DATEVALUE('Procytrat FA10'!D113))))),""))</f>
        <v/>
      </c>
      <c r="AM1612" t="str">
        <f t="shared" ca="1" si="171"/>
        <v/>
      </c>
    </row>
    <row r="1613" spans="27:39" x14ac:dyDescent="0.3">
      <c r="AA1613" t="str">
        <f>IF(COUNTA('Procytrat FA10'!A114,'Procytrat FA10'!B114,'Procytrat FA10'!C114)&gt;0,"FA10","")</f>
        <v/>
      </c>
      <c r="AB1613" t="str">
        <f>IFERROR(IF(ISNUMBER('Procytrat FA10'!A114),'Procytrat FA10'!A114,DATEVALUE('Procytrat FA10'!A114)),"")</f>
        <v/>
      </c>
      <c r="AC1613" t="str">
        <f>IF(AA1613="","",'Procytrat FA10'!B114)</f>
        <v/>
      </c>
      <c r="AD1613" t="str">
        <f>IF(AA1613="","",IFERROR(1*'Procytrat FA10'!C114,IFERROR(_xludf.NUMBERVALUE('Procytrat FA10'!C114,".",","),IFERROR(_xludf.NUMBERVALUE('Procytrat FA10'!C114,",","."),0))))</f>
        <v/>
      </c>
      <c r="AE1613" t="str">
        <f>IF(AA1613="","",'Procytrat FA10'!M114)</f>
        <v/>
      </c>
      <c r="AF1613">
        <f t="shared" si="166"/>
        <v>0</v>
      </c>
      <c r="AG1613" t="str">
        <f t="shared" si="167"/>
        <v/>
      </c>
      <c r="AH1613" t="str">
        <f t="shared" si="168"/>
        <v/>
      </c>
      <c r="AI1613">
        <f t="shared" si="169"/>
        <v>0</v>
      </c>
      <c r="AJ1613">
        <f t="shared" si="170"/>
        <v>0</v>
      </c>
      <c r="AK1613">
        <v>0</v>
      </c>
      <c r="AL1613" t="str">
        <f>IF(AA1613="","",IFERROR(IF(ISNUMBER('Procytrat FA10'!D114),'Procytrat FA10'!D114,IF(ISNUMBER(SEARCH("12",'Procytrat FA10'!D114)),EDATE(AB1613,12),IF(ISNUMBER(SEARCH("6",'Procytrat FA10'!D114)),EDATE(AB1613,6),IF(ISNUMBER(SEARCH("3",'Procytrat FA10'!D114)),EDATE(AB1613,3),DATEVALUE('Procytrat FA10'!D114))))),""))</f>
        <v/>
      </c>
      <c r="AM1613" t="str">
        <f t="shared" ca="1" si="171"/>
        <v/>
      </c>
    </row>
    <row r="1614" spans="27:39" x14ac:dyDescent="0.3">
      <c r="AA1614" t="str">
        <f>IF(COUNTA('Procytrat FA10'!A115,'Procytrat FA10'!B115,'Procytrat FA10'!C115)&gt;0,"FA10","")</f>
        <v/>
      </c>
      <c r="AB1614" t="str">
        <f>IFERROR(IF(ISNUMBER('Procytrat FA10'!A115),'Procytrat FA10'!A115,DATEVALUE('Procytrat FA10'!A115)),"")</f>
        <v/>
      </c>
      <c r="AC1614" t="str">
        <f>IF(AA1614="","",'Procytrat FA10'!B115)</f>
        <v/>
      </c>
      <c r="AD1614" t="str">
        <f>IF(AA1614="","",IFERROR(1*'Procytrat FA10'!C115,IFERROR(_xludf.NUMBERVALUE('Procytrat FA10'!C115,".",","),IFERROR(_xludf.NUMBERVALUE('Procytrat FA10'!C115,",","."),0))))</f>
        <v/>
      </c>
      <c r="AE1614" t="str">
        <f>IF(AA1614="","",'Procytrat FA10'!M115)</f>
        <v/>
      </c>
      <c r="AF1614">
        <f t="shared" si="166"/>
        <v>0</v>
      </c>
      <c r="AG1614" t="str">
        <f t="shared" si="167"/>
        <v/>
      </c>
      <c r="AH1614" t="str">
        <f t="shared" si="168"/>
        <v/>
      </c>
      <c r="AI1614">
        <f t="shared" si="169"/>
        <v>0</v>
      </c>
      <c r="AJ1614">
        <f t="shared" si="170"/>
        <v>0</v>
      </c>
      <c r="AK1614">
        <v>0</v>
      </c>
      <c r="AL1614" t="str">
        <f>IF(AA1614="","",IFERROR(IF(ISNUMBER('Procytrat FA10'!D115),'Procytrat FA10'!D115,IF(ISNUMBER(SEARCH("12",'Procytrat FA10'!D115)),EDATE(AB1614,12),IF(ISNUMBER(SEARCH("6",'Procytrat FA10'!D115)),EDATE(AB1614,6),IF(ISNUMBER(SEARCH("3",'Procytrat FA10'!D115)),EDATE(AB1614,3),DATEVALUE('Procytrat FA10'!D115))))),""))</f>
        <v/>
      </c>
      <c r="AM1614" t="str">
        <f t="shared" ca="1" si="171"/>
        <v/>
      </c>
    </row>
    <row r="1615" spans="27:39" x14ac:dyDescent="0.3">
      <c r="AA1615" t="str">
        <f>IF(COUNTA('Procytrat FA10'!A116,'Procytrat FA10'!B116,'Procytrat FA10'!C116)&gt;0,"FA10","")</f>
        <v/>
      </c>
      <c r="AB1615" t="str">
        <f>IFERROR(IF(ISNUMBER('Procytrat FA10'!A116),'Procytrat FA10'!A116,DATEVALUE('Procytrat FA10'!A116)),"")</f>
        <v/>
      </c>
      <c r="AC1615" t="str">
        <f>IF(AA1615="","",'Procytrat FA10'!B116)</f>
        <v/>
      </c>
      <c r="AD1615" t="str">
        <f>IF(AA1615="","",IFERROR(1*'Procytrat FA10'!C116,IFERROR(_xludf.NUMBERVALUE('Procytrat FA10'!C116,".",","),IFERROR(_xludf.NUMBERVALUE('Procytrat FA10'!C116,",","."),0))))</f>
        <v/>
      </c>
      <c r="AE1615" t="str">
        <f>IF(AA1615="","",'Procytrat FA10'!M116)</f>
        <v/>
      </c>
      <c r="AF1615">
        <f t="shared" si="166"/>
        <v>0</v>
      </c>
      <c r="AG1615" t="str">
        <f t="shared" si="167"/>
        <v/>
      </c>
      <c r="AH1615" t="str">
        <f t="shared" si="168"/>
        <v/>
      </c>
      <c r="AI1615">
        <f t="shared" si="169"/>
        <v>0</v>
      </c>
      <c r="AJ1615">
        <f t="shared" si="170"/>
        <v>0</v>
      </c>
      <c r="AK1615">
        <v>0</v>
      </c>
      <c r="AL1615" t="str">
        <f>IF(AA1615="","",IFERROR(IF(ISNUMBER('Procytrat FA10'!D116),'Procytrat FA10'!D116,IF(ISNUMBER(SEARCH("12",'Procytrat FA10'!D116)),EDATE(AB1615,12),IF(ISNUMBER(SEARCH("6",'Procytrat FA10'!D116)),EDATE(AB1615,6),IF(ISNUMBER(SEARCH("3",'Procytrat FA10'!D116)),EDATE(AB1615,3),DATEVALUE('Procytrat FA10'!D116))))),""))</f>
        <v/>
      </c>
      <c r="AM1615" t="str">
        <f t="shared" ca="1" si="171"/>
        <v/>
      </c>
    </row>
    <row r="1616" spans="27:39" x14ac:dyDescent="0.3">
      <c r="AA1616" t="str">
        <f>IF(COUNTA('Procytrat FA10'!A117,'Procytrat FA10'!B117,'Procytrat FA10'!C117)&gt;0,"FA10","")</f>
        <v/>
      </c>
      <c r="AB1616" t="str">
        <f>IFERROR(IF(ISNUMBER('Procytrat FA10'!A117),'Procytrat FA10'!A117,DATEVALUE('Procytrat FA10'!A117)),"")</f>
        <v/>
      </c>
      <c r="AC1616" t="str">
        <f>IF(AA1616="","",'Procytrat FA10'!B117)</f>
        <v/>
      </c>
      <c r="AD1616" t="str">
        <f>IF(AA1616="","",IFERROR(1*'Procytrat FA10'!C117,IFERROR(_xludf.NUMBERVALUE('Procytrat FA10'!C117,".",","),IFERROR(_xludf.NUMBERVALUE('Procytrat FA10'!C117,",","."),0))))</f>
        <v/>
      </c>
      <c r="AE1616" t="str">
        <f>IF(AA1616="","",'Procytrat FA10'!M117)</f>
        <v/>
      </c>
      <c r="AF1616">
        <f t="shared" si="166"/>
        <v>0</v>
      </c>
      <c r="AG1616" t="str">
        <f t="shared" si="167"/>
        <v/>
      </c>
      <c r="AH1616" t="str">
        <f t="shared" si="168"/>
        <v/>
      </c>
      <c r="AI1616">
        <f t="shared" si="169"/>
        <v>0</v>
      </c>
      <c r="AJ1616">
        <f t="shared" si="170"/>
        <v>0</v>
      </c>
      <c r="AK1616">
        <v>0</v>
      </c>
      <c r="AL1616" t="str">
        <f>IF(AA1616="","",IFERROR(IF(ISNUMBER('Procytrat FA10'!D117),'Procytrat FA10'!D117,IF(ISNUMBER(SEARCH("12",'Procytrat FA10'!D117)),EDATE(AB1616,12),IF(ISNUMBER(SEARCH("6",'Procytrat FA10'!D117)),EDATE(AB1616,6),IF(ISNUMBER(SEARCH("3",'Procytrat FA10'!D117)),EDATE(AB1616,3),DATEVALUE('Procytrat FA10'!D117))))),""))</f>
        <v/>
      </c>
      <c r="AM1616" t="str">
        <f t="shared" ca="1" si="171"/>
        <v/>
      </c>
    </row>
    <row r="1617" spans="27:39" x14ac:dyDescent="0.3">
      <c r="AA1617" t="str">
        <f>IF(COUNTA('Procytrat FA10'!A118,'Procytrat FA10'!B118,'Procytrat FA10'!C118)&gt;0,"FA10","")</f>
        <v/>
      </c>
      <c r="AB1617" t="str">
        <f>IFERROR(IF(ISNUMBER('Procytrat FA10'!A118),'Procytrat FA10'!A118,DATEVALUE('Procytrat FA10'!A118)),"")</f>
        <v/>
      </c>
      <c r="AC1617" t="str">
        <f>IF(AA1617="","",'Procytrat FA10'!B118)</f>
        <v/>
      </c>
      <c r="AD1617" t="str">
        <f>IF(AA1617="","",IFERROR(1*'Procytrat FA10'!C118,IFERROR(_xludf.NUMBERVALUE('Procytrat FA10'!C118,".",","),IFERROR(_xludf.NUMBERVALUE('Procytrat FA10'!C118,",","."),0))))</f>
        <v/>
      </c>
      <c r="AE1617" t="str">
        <f>IF(AA1617="","",'Procytrat FA10'!M118)</f>
        <v/>
      </c>
      <c r="AF1617">
        <f t="shared" si="166"/>
        <v>0</v>
      </c>
      <c r="AG1617" t="str">
        <f t="shared" si="167"/>
        <v/>
      </c>
      <c r="AH1617" t="str">
        <f t="shared" si="168"/>
        <v/>
      </c>
      <c r="AI1617">
        <f t="shared" si="169"/>
        <v>0</v>
      </c>
      <c r="AJ1617">
        <f t="shared" si="170"/>
        <v>0</v>
      </c>
      <c r="AK1617">
        <v>0</v>
      </c>
      <c r="AL1617" t="str">
        <f>IF(AA1617="","",IFERROR(IF(ISNUMBER('Procytrat FA10'!D118),'Procytrat FA10'!D118,IF(ISNUMBER(SEARCH("12",'Procytrat FA10'!D118)),EDATE(AB1617,12),IF(ISNUMBER(SEARCH("6",'Procytrat FA10'!D118)),EDATE(AB1617,6),IF(ISNUMBER(SEARCH("3",'Procytrat FA10'!D118)),EDATE(AB1617,3),DATEVALUE('Procytrat FA10'!D118))))),""))</f>
        <v/>
      </c>
      <c r="AM1617" t="str">
        <f t="shared" ca="1" si="171"/>
        <v/>
      </c>
    </row>
    <row r="1618" spans="27:39" x14ac:dyDescent="0.3">
      <c r="AA1618" t="str">
        <f>IF(COUNTA('Procytrat FA10'!A119,'Procytrat FA10'!B119,'Procytrat FA10'!C119)&gt;0,"FA10","")</f>
        <v/>
      </c>
      <c r="AB1618" t="str">
        <f>IFERROR(IF(ISNUMBER('Procytrat FA10'!A119),'Procytrat FA10'!A119,DATEVALUE('Procytrat FA10'!A119)),"")</f>
        <v/>
      </c>
      <c r="AC1618" t="str">
        <f>IF(AA1618="","",'Procytrat FA10'!B119)</f>
        <v/>
      </c>
      <c r="AD1618" t="str">
        <f>IF(AA1618="","",IFERROR(1*'Procytrat FA10'!C119,IFERROR(_xludf.NUMBERVALUE('Procytrat FA10'!C119,".",","),IFERROR(_xludf.NUMBERVALUE('Procytrat FA10'!C119,",","."),0))))</f>
        <v/>
      </c>
      <c r="AE1618" t="str">
        <f>IF(AA1618="","",'Procytrat FA10'!M119)</f>
        <v/>
      </c>
      <c r="AF1618">
        <f t="shared" si="166"/>
        <v>0</v>
      </c>
      <c r="AG1618" t="str">
        <f t="shared" si="167"/>
        <v/>
      </c>
      <c r="AH1618" t="str">
        <f t="shared" si="168"/>
        <v/>
      </c>
      <c r="AI1618">
        <f t="shared" si="169"/>
        <v>0</v>
      </c>
      <c r="AJ1618">
        <f t="shared" si="170"/>
        <v>0</v>
      </c>
      <c r="AK1618">
        <v>0</v>
      </c>
      <c r="AL1618" t="str">
        <f>IF(AA1618="","",IFERROR(IF(ISNUMBER('Procytrat FA10'!D119),'Procytrat FA10'!D119,IF(ISNUMBER(SEARCH("12",'Procytrat FA10'!D119)),EDATE(AB1618,12),IF(ISNUMBER(SEARCH("6",'Procytrat FA10'!D119)),EDATE(AB1618,6),IF(ISNUMBER(SEARCH("3",'Procytrat FA10'!D119)),EDATE(AB1618,3),DATEVALUE('Procytrat FA10'!D119))))),""))</f>
        <v/>
      </c>
      <c r="AM1618" t="str">
        <f t="shared" ca="1" si="171"/>
        <v/>
      </c>
    </row>
    <row r="1619" spans="27:39" x14ac:dyDescent="0.3">
      <c r="AA1619" t="str">
        <f>IF(COUNTA('Procytrat FA10'!A120,'Procytrat FA10'!B120,'Procytrat FA10'!C120)&gt;0,"FA10","")</f>
        <v/>
      </c>
      <c r="AB1619" t="str">
        <f>IFERROR(IF(ISNUMBER('Procytrat FA10'!A120),'Procytrat FA10'!A120,DATEVALUE('Procytrat FA10'!A120)),"")</f>
        <v/>
      </c>
      <c r="AC1619" t="str">
        <f>IF(AA1619="","",'Procytrat FA10'!B120)</f>
        <v/>
      </c>
      <c r="AD1619" t="str">
        <f>IF(AA1619="","",IFERROR(1*'Procytrat FA10'!C120,IFERROR(_xludf.NUMBERVALUE('Procytrat FA10'!C120,".",","),IFERROR(_xludf.NUMBERVALUE('Procytrat FA10'!C120,",","."),0))))</f>
        <v/>
      </c>
      <c r="AE1619" t="str">
        <f>IF(AA1619="","",'Procytrat FA10'!M120)</f>
        <v/>
      </c>
      <c r="AF1619">
        <f t="shared" si="166"/>
        <v>0</v>
      </c>
      <c r="AG1619" t="str">
        <f t="shared" si="167"/>
        <v/>
      </c>
      <c r="AH1619" t="str">
        <f t="shared" si="168"/>
        <v/>
      </c>
      <c r="AI1619">
        <f t="shared" si="169"/>
        <v>0</v>
      </c>
      <c r="AJ1619">
        <f t="shared" si="170"/>
        <v>0</v>
      </c>
      <c r="AK1619">
        <v>0</v>
      </c>
      <c r="AL1619" t="str">
        <f>IF(AA1619="","",IFERROR(IF(ISNUMBER('Procytrat FA10'!D120),'Procytrat FA10'!D120,IF(ISNUMBER(SEARCH("12",'Procytrat FA10'!D120)),EDATE(AB1619,12),IF(ISNUMBER(SEARCH("6",'Procytrat FA10'!D120)),EDATE(AB1619,6),IF(ISNUMBER(SEARCH("3",'Procytrat FA10'!D120)),EDATE(AB1619,3),DATEVALUE('Procytrat FA10'!D120))))),""))</f>
        <v/>
      </c>
      <c r="AM1619" t="str">
        <f t="shared" ca="1" si="171"/>
        <v/>
      </c>
    </row>
    <row r="1620" spans="27:39" x14ac:dyDescent="0.3">
      <c r="AA1620" t="str">
        <f>IF(COUNTA('Procytrat FA10'!A121,'Procytrat FA10'!B121,'Procytrat FA10'!C121)&gt;0,"FA10","")</f>
        <v/>
      </c>
      <c r="AB1620" t="str">
        <f>IFERROR(IF(ISNUMBER('Procytrat FA10'!A121),'Procytrat FA10'!A121,DATEVALUE('Procytrat FA10'!A121)),"")</f>
        <v/>
      </c>
      <c r="AC1620" t="str">
        <f>IF(AA1620="","",'Procytrat FA10'!B121)</f>
        <v/>
      </c>
      <c r="AD1620" t="str">
        <f>IF(AA1620="","",IFERROR(1*'Procytrat FA10'!C121,IFERROR(_xludf.NUMBERVALUE('Procytrat FA10'!C121,".",","),IFERROR(_xludf.NUMBERVALUE('Procytrat FA10'!C121,",","."),0))))</f>
        <v/>
      </c>
      <c r="AE1620" t="str">
        <f>IF(AA1620="","",'Procytrat FA10'!M121)</f>
        <v/>
      </c>
      <c r="AF1620">
        <f t="shared" si="166"/>
        <v>0</v>
      </c>
      <c r="AG1620" t="str">
        <f t="shared" si="167"/>
        <v/>
      </c>
      <c r="AH1620" t="str">
        <f t="shared" si="168"/>
        <v/>
      </c>
      <c r="AI1620">
        <f t="shared" si="169"/>
        <v>0</v>
      </c>
      <c r="AJ1620">
        <f t="shared" si="170"/>
        <v>0</v>
      </c>
      <c r="AK1620">
        <v>0</v>
      </c>
      <c r="AL1620" t="str">
        <f>IF(AA1620="","",IFERROR(IF(ISNUMBER('Procytrat FA10'!D121),'Procytrat FA10'!D121,IF(ISNUMBER(SEARCH("12",'Procytrat FA10'!D121)),EDATE(AB1620,12),IF(ISNUMBER(SEARCH("6",'Procytrat FA10'!D121)),EDATE(AB1620,6),IF(ISNUMBER(SEARCH("3",'Procytrat FA10'!D121)),EDATE(AB1620,3),DATEVALUE('Procytrat FA10'!D121))))),""))</f>
        <v/>
      </c>
      <c r="AM1620" t="str">
        <f t="shared" ca="1" si="171"/>
        <v/>
      </c>
    </row>
    <row r="1621" spans="27:39" x14ac:dyDescent="0.3">
      <c r="AA1621" t="str">
        <f>IF(COUNTA('Procytrat FA10'!A122,'Procytrat FA10'!B122,'Procytrat FA10'!C122)&gt;0,"FA10","")</f>
        <v/>
      </c>
      <c r="AB1621" t="str">
        <f>IFERROR(IF(ISNUMBER('Procytrat FA10'!A122),'Procytrat FA10'!A122,DATEVALUE('Procytrat FA10'!A122)),"")</f>
        <v/>
      </c>
      <c r="AC1621" t="str">
        <f>IF(AA1621="","",'Procytrat FA10'!B122)</f>
        <v/>
      </c>
      <c r="AD1621" t="str">
        <f>IF(AA1621="","",IFERROR(1*'Procytrat FA10'!C122,IFERROR(_xludf.NUMBERVALUE('Procytrat FA10'!C122,".",","),IFERROR(_xludf.NUMBERVALUE('Procytrat FA10'!C122,",","."),0))))</f>
        <v/>
      </c>
      <c r="AE1621" t="str">
        <f>IF(AA1621="","",'Procytrat FA10'!M122)</f>
        <v/>
      </c>
      <c r="AF1621">
        <f t="shared" si="166"/>
        <v>0</v>
      </c>
      <c r="AG1621" t="str">
        <f t="shared" si="167"/>
        <v/>
      </c>
      <c r="AH1621" t="str">
        <f t="shared" si="168"/>
        <v/>
      </c>
      <c r="AI1621">
        <f t="shared" si="169"/>
        <v>0</v>
      </c>
      <c r="AJ1621">
        <f t="shared" si="170"/>
        <v>0</v>
      </c>
      <c r="AK1621">
        <v>0</v>
      </c>
      <c r="AL1621" t="str">
        <f>IF(AA1621="","",IFERROR(IF(ISNUMBER('Procytrat FA10'!D122),'Procytrat FA10'!D122,IF(ISNUMBER(SEARCH("12",'Procytrat FA10'!D122)),EDATE(AB1621,12),IF(ISNUMBER(SEARCH("6",'Procytrat FA10'!D122)),EDATE(AB1621,6),IF(ISNUMBER(SEARCH("3",'Procytrat FA10'!D122)),EDATE(AB1621,3),DATEVALUE('Procytrat FA10'!D122))))),""))</f>
        <v/>
      </c>
      <c r="AM1621" t="str">
        <f t="shared" ca="1" si="171"/>
        <v/>
      </c>
    </row>
    <row r="1622" spans="27:39" x14ac:dyDescent="0.3">
      <c r="AA1622" t="str">
        <f>IF(COUNTA('Procytrat FA10'!A123,'Procytrat FA10'!B123,'Procytrat FA10'!C123)&gt;0,"FA10","")</f>
        <v/>
      </c>
      <c r="AB1622" t="str">
        <f>IFERROR(IF(ISNUMBER('Procytrat FA10'!A123),'Procytrat FA10'!A123,DATEVALUE('Procytrat FA10'!A123)),"")</f>
        <v/>
      </c>
      <c r="AC1622" t="str">
        <f>IF(AA1622="","",'Procytrat FA10'!B123)</f>
        <v/>
      </c>
      <c r="AD1622" t="str">
        <f>IF(AA1622="","",IFERROR(1*'Procytrat FA10'!C123,IFERROR(_xludf.NUMBERVALUE('Procytrat FA10'!C123,".",","),IFERROR(_xludf.NUMBERVALUE('Procytrat FA10'!C123,",","."),0))))</f>
        <v/>
      </c>
      <c r="AE1622" t="str">
        <f>IF(AA1622="","",'Procytrat FA10'!M123)</f>
        <v/>
      </c>
      <c r="AF1622">
        <f t="shared" si="166"/>
        <v>0</v>
      </c>
      <c r="AG1622" t="str">
        <f t="shared" si="167"/>
        <v/>
      </c>
      <c r="AH1622" t="str">
        <f t="shared" si="168"/>
        <v/>
      </c>
      <c r="AI1622">
        <f t="shared" si="169"/>
        <v>0</v>
      </c>
      <c r="AJ1622">
        <f t="shared" si="170"/>
        <v>0</v>
      </c>
      <c r="AK1622">
        <v>0</v>
      </c>
      <c r="AL1622" t="str">
        <f>IF(AA1622="","",IFERROR(IF(ISNUMBER('Procytrat FA10'!D123),'Procytrat FA10'!D123,IF(ISNUMBER(SEARCH("12",'Procytrat FA10'!D123)),EDATE(AB1622,12),IF(ISNUMBER(SEARCH("6",'Procytrat FA10'!D123)),EDATE(AB1622,6),IF(ISNUMBER(SEARCH("3",'Procytrat FA10'!D123)),EDATE(AB1622,3),DATEVALUE('Procytrat FA10'!D123))))),""))</f>
        <v/>
      </c>
      <c r="AM1622" t="str">
        <f t="shared" ca="1" si="171"/>
        <v/>
      </c>
    </row>
    <row r="1623" spans="27:39" x14ac:dyDescent="0.3">
      <c r="AA1623" t="str">
        <f>IF(COUNTA('Procytrat FA10'!A124,'Procytrat FA10'!B124,'Procytrat FA10'!C124)&gt;0,"FA10","")</f>
        <v/>
      </c>
      <c r="AB1623" t="str">
        <f>IFERROR(IF(ISNUMBER('Procytrat FA10'!A124),'Procytrat FA10'!A124,DATEVALUE('Procytrat FA10'!A124)),"")</f>
        <v/>
      </c>
      <c r="AC1623" t="str">
        <f>IF(AA1623="","",'Procytrat FA10'!B124)</f>
        <v/>
      </c>
      <c r="AD1623" t="str">
        <f>IF(AA1623="","",IFERROR(1*'Procytrat FA10'!C124,IFERROR(_xludf.NUMBERVALUE('Procytrat FA10'!C124,".",","),IFERROR(_xludf.NUMBERVALUE('Procytrat FA10'!C124,",","."),0))))</f>
        <v/>
      </c>
      <c r="AE1623" t="str">
        <f>IF(AA1623="","",'Procytrat FA10'!M124)</f>
        <v/>
      </c>
      <c r="AF1623">
        <f t="shared" si="166"/>
        <v>0</v>
      </c>
      <c r="AG1623" t="str">
        <f t="shared" si="167"/>
        <v/>
      </c>
      <c r="AH1623" t="str">
        <f t="shared" si="168"/>
        <v/>
      </c>
      <c r="AI1623">
        <f t="shared" si="169"/>
        <v>0</v>
      </c>
      <c r="AJ1623">
        <f t="shared" si="170"/>
        <v>0</v>
      </c>
      <c r="AK1623">
        <v>0</v>
      </c>
      <c r="AL1623" t="str">
        <f>IF(AA1623="","",IFERROR(IF(ISNUMBER('Procytrat FA10'!D124),'Procytrat FA10'!D124,IF(ISNUMBER(SEARCH("12",'Procytrat FA10'!D124)),EDATE(AB1623,12),IF(ISNUMBER(SEARCH("6",'Procytrat FA10'!D124)),EDATE(AB1623,6),IF(ISNUMBER(SEARCH("3",'Procytrat FA10'!D124)),EDATE(AB1623,3),DATEVALUE('Procytrat FA10'!D124))))),""))</f>
        <v/>
      </c>
      <c r="AM1623" t="str">
        <f t="shared" ca="1" si="171"/>
        <v/>
      </c>
    </row>
    <row r="1624" spans="27:39" x14ac:dyDescent="0.3">
      <c r="AA1624" t="str">
        <f>IF(COUNTA('Procytrat FA10'!A125,'Procytrat FA10'!B125,'Procytrat FA10'!C125)&gt;0,"FA10","")</f>
        <v/>
      </c>
      <c r="AB1624" t="str">
        <f>IFERROR(IF(ISNUMBER('Procytrat FA10'!A125),'Procytrat FA10'!A125,DATEVALUE('Procytrat FA10'!A125)),"")</f>
        <v/>
      </c>
      <c r="AC1624" t="str">
        <f>IF(AA1624="","",'Procytrat FA10'!B125)</f>
        <v/>
      </c>
      <c r="AD1624" t="str">
        <f>IF(AA1624="","",IFERROR(1*'Procytrat FA10'!C125,IFERROR(_xludf.NUMBERVALUE('Procytrat FA10'!C125,".",","),IFERROR(_xludf.NUMBERVALUE('Procytrat FA10'!C125,",","."),0))))</f>
        <v/>
      </c>
      <c r="AE1624" t="str">
        <f>IF(AA1624="","",'Procytrat FA10'!M125)</f>
        <v/>
      </c>
      <c r="AF1624">
        <f t="shared" si="166"/>
        <v>0</v>
      </c>
      <c r="AG1624" t="str">
        <f t="shared" si="167"/>
        <v/>
      </c>
      <c r="AH1624" t="str">
        <f t="shared" si="168"/>
        <v/>
      </c>
      <c r="AI1624">
        <f t="shared" si="169"/>
        <v>0</v>
      </c>
      <c r="AJ1624">
        <f t="shared" si="170"/>
        <v>0</v>
      </c>
      <c r="AK1624">
        <v>0</v>
      </c>
      <c r="AL1624" t="str">
        <f>IF(AA1624="","",IFERROR(IF(ISNUMBER('Procytrat FA10'!D125),'Procytrat FA10'!D125,IF(ISNUMBER(SEARCH("12",'Procytrat FA10'!D125)),EDATE(AB1624,12),IF(ISNUMBER(SEARCH("6",'Procytrat FA10'!D125)),EDATE(AB1624,6),IF(ISNUMBER(SEARCH("3",'Procytrat FA10'!D125)),EDATE(AB1624,3),DATEVALUE('Procytrat FA10'!D125))))),""))</f>
        <v/>
      </c>
      <c r="AM1624" t="str">
        <f t="shared" ca="1" si="171"/>
        <v/>
      </c>
    </row>
    <row r="1625" spans="27:39" x14ac:dyDescent="0.3">
      <c r="AA1625" t="str">
        <f>IF(COUNTA('Procytrat FA10'!A126,'Procytrat FA10'!B126,'Procytrat FA10'!C126)&gt;0,"FA10","")</f>
        <v/>
      </c>
      <c r="AB1625" t="str">
        <f>IFERROR(IF(ISNUMBER('Procytrat FA10'!A126),'Procytrat FA10'!A126,DATEVALUE('Procytrat FA10'!A126)),"")</f>
        <v/>
      </c>
      <c r="AC1625" t="str">
        <f>IF(AA1625="","",'Procytrat FA10'!B126)</f>
        <v/>
      </c>
      <c r="AD1625" t="str">
        <f>IF(AA1625="","",IFERROR(1*'Procytrat FA10'!C126,IFERROR(_xludf.NUMBERVALUE('Procytrat FA10'!C126,".",","),IFERROR(_xludf.NUMBERVALUE('Procytrat FA10'!C126,",","."),0))))</f>
        <v/>
      </c>
      <c r="AE1625" t="str">
        <f>IF(AA1625="","",'Procytrat FA10'!M126)</f>
        <v/>
      </c>
      <c r="AF1625">
        <f t="shared" si="166"/>
        <v>0</v>
      </c>
      <c r="AG1625" t="str">
        <f t="shared" si="167"/>
        <v/>
      </c>
      <c r="AH1625" t="str">
        <f t="shared" si="168"/>
        <v/>
      </c>
      <c r="AI1625">
        <f t="shared" si="169"/>
        <v>0</v>
      </c>
      <c r="AJ1625">
        <f t="shared" si="170"/>
        <v>0</v>
      </c>
      <c r="AK1625">
        <v>0</v>
      </c>
      <c r="AL1625" t="str">
        <f>IF(AA1625="","",IFERROR(IF(ISNUMBER('Procytrat FA10'!D126),'Procytrat FA10'!D126,IF(ISNUMBER(SEARCH("12",'Procytrat FA10'!D126)),EDATE(AB1625,12),IF(ISNUMBER(SEARCH("6",'Procytrat FA10'!D126)),EDATE(AB1625,6),IF(ISNUMBER(SEARCH("3",'Procytrat FA10'!D126)),EDATE(AB1625,3),DATEVALUE('Procytrat FA10'!D126))))),""))</f>
        <v/>
      </c>
      <c r="AM1625" t="str">
        <f t="shared" ca="1" si="171"/>
        <v/>
      </c>
    </row>
    <row r="1626" spans="27:39" x14ac:dyDescent="0.3">
      <c r="AA1626" t="str">
        <f>IF(COUNTA('Procytrat FA10'!A127,'Procytrat FA10'!B127,'Procytrat FA10'!C127)&gt;0,"FA10","")</f>
        <v/>
      </c>
      <c r="AB1626" t="str">
        <f>IFERROR(IF(ISNUMBER('Procytrat FA10'!A127),'Procytrat FA10'!A127,DATEVALUE('Procytrat FA10'!A127)),"")</f>
        <v/>
      </c>
      <c r="AC1626" t="str">
        <f>IF(AA1626="","",'Procytrat FA10'!B127)</f>
        <v/>
      </c>
      <c r="AD1626" t="str">
        <f>IF(AA1626="","",IFERROR(1*'Procytrat FA10'!C127,IFERROR(_xludf.NUMBERVALUE('Procytrat FA10'!C127,".",","),IFERROR(_xludf.NUMBERVALUE('Procytrat FA10'!C127,",","."),0))))</f>
        <v/>
      </c>
      <c r="AE1626" t="str">
        <f>IF(AA1626="","",'Procytrat FA10'!M127)</f>
        <v/>
      </c>
      <c r="AF1626">
        <f t="shared" si="166"/>
        <v>0</v>
      </c>
      <c r="AG1626" t="str">
        <f t="shared" si="167"/>
        <v/>
      </c>
      <c r="AH1626" t="str">
        <f t="shared" si="168"/>
        <v/>
      </c>
      <c r="AI1626">
        <f t="shared" si="169"/>
        <v>0</v>
      </c>
      <c r="AJ1626">
        <f t="shared" si="170"/>
        <v>0</v>
      </c>
      <c r="AK1626">
        <v>0</v>
      </c>
      <c r="AL1626" t="str">
        <f>IF(AA1626="","",IFERROR(IF(ISNUMBER('Procytrat FA10'!D127),'Procytrat FA10'!D127,IF(ISNUMBER(SEARCH("12",'Procytrat FA10'!D127)),EDATE(AB1626,12),IF(ISNUMBER(SEARCH("6",'Procytrat FA10'!D127)),EDATE(AB1626,6),IF(ISNUMBER(SEARCH("3",'Procytrat FA10'!D127)),EDATE(AB1626,3),DATEVALUE('Procytrat FA10'!D127))))),""))</f>
        <v/>
      </c>
      <c r="AM1626" t="str">
        <f t="shared" ca="1" si="171"/>
        <v/>
      </c>
    </row>
    <row r="1627" spans="27:39" x14ac:dyDescent="0.3">
      <c r="AA1627" t="str">
        <f>IF(COUNTA('Procytrat FA10'!A128,'Procytrat FA10'!B128,'Procytrat FA10'!C128)&gt;0,"FA10","")</f>
        <v/>
      </c>
      <c r="AB1627" t="str">
        <f>IFERROR(IF(ISNUMBER('Procytrat FA10'!A128),'Procytrat FA10'!A128,DATEVALUE('Procytrat FA10'!A128)),"")</f>
        <v/>
      </c>
      <c r="AC1627" t="str">
        <f>IF(AA1627="","",'Procytrat FA10'!B128)</f>
        <v/>
      </c>
      <c r="AD1627" t="str">
        <f>IF(AA1627="","",IFERROR(1*'Procytrat FA10'!C128,IFERROR(_xludf.NUMBERVALUE('Procytrat FA10'!C128,".",","),IFERROR(_xludf.NUMBERVALUE('Procytrat FA10'!C128,",","."),0))))</f>
        <v/>
      </c>
      <c r="AE1627" t="str">
        <f>IF(AA1627="","",'Procytrat FA10'!M128)</f>
        <v/>
      </c>
      <c r="AF1627">
        <f t="shared" si="166"/>
        <v>0</v>
      </c>
      <c r="AG1627" t="str">
        <f t="shared" si="167"/>
        <v/>
      </c>
      <c r="AH1627" t="str">
        <f t="shared" si="168"/>
        <v/>
      </c>
      <c r="AI1627">
        <f t="shared" si="169"/>
        <v>0</v>
      </c>
      <c r="AJ1627">
        <f t="shared" si="170"/>
        <v>0</v>
      </c>
      <c r="AK1627">
        <v>0</v>
      </c>
      <c r="AL1627" t="str">
        <f>IF(AA1627="","",IFERROR(IF(ISNUMBER('Procytrat FA10'!D128),'Procytrat FA10'!D128,IF(ISNUMBER(SEARCH("12",'Procytrat FA10'!D128)),EDATE(AB1627,12),IF(ISNUMBER(SEARCH("6",'Procytrat FA10'!D128)),EDATE(AB1627,6),IF(ISNUMBER(SEARCH("3",'Procytrat FA10'!D128)),EDATE(AB1627,3),DATEVALUE('Procytrat FA10'!D128))))),""))</f>
        <v/>
      </c>
      <c r="AM1627" t="str">
        <f t="shared" ca="1" si="171"/>
        <v/>
      </c>
    </row>
    <row r="1628" spans="27:39" x14ac:dyDescent="0.3">
      <c r="AA1628" t="str">
        <f>IF(COUNTA('Procytrat FA10'!A129,'Procytrat FA10'!B129,'Procytrat FA10'!C129)&gt;0,"FA10","")</f>
        <v/>
      </c>
      <c r="AB1628" t="str">
        <f>IFERROR(IF(ISNUMBER('Procytrat FA10'!A129),'Procytrat FA10'!A129,DATEVALUE('Procytrat FA10'!A129)),"")</f>
        <v/>
      </c>
      <c r="AC1628" t="str">
        <f>IF(AA1628="","",'Procytrat FA10'!B129)</f>
        <v/>
      </c>
      <c r="AD1628" t="str">
        <f>IF(AA1628="","",IFERROR(1*'Procytrat FA10'!C129,IFERROR(_xludf.NUMBERVALUE('Procytrat FA10'!C129,".",","),IFERROR(_xludf.NUMBERVALUE('Procytrat FA10'!C129,",","."),0))))</f>
        <v/>
      </c>
      <c r="AE1628" t="str">
        <f>IF(AA1628="","",'Procytrat FA10'!M129)</f>
        <v/>
      </c>
      <c r="AF1628">
        <f t="shared" si="166"/>
        <v>0</v>
      </c>
      <c r="AG1628" t="str">
        <f t="shared" si="167"/>
        <v/>
      </c>
      <c r="AH1628" t="str">
        <f t="shared" si="168"/>
        <v/>
      </c>
      <c r="AI1628">
        <f t="shared" si="169"/>
        <v>0</v>
      </c>
      <c r="AJ1628">
        <f t="shared" si="170"/>
        <v>0</v>
      </c>
      <c r="AK1628">
        <v>0</v>
      </c>
      <c r="AL1628" t="str">
        <f>IF(AA1628="","",IFERROR(IF(ISNUMBER('Procytrat FA10'!D129),'Procytrat FA10'!D129,IF(ISNUMBER(SEARCH("12",'Procytrat FA10'!D129)),EDATE(AB1628,12),IF(ISNUMBER(SEARCH("6",'Procytrat FA10'!D129)),EDATE(AB1628,6),IF(ISNUMBER(SEARCH("3",'Procytrat FA10'!D129)),EDATE(AB1628,3),DATEVALUE('Procytrat FA10'!D129))))),""))</f>
        <v/>
      </c>
      <c r="AM1628" t="str">
        <f t="shared" ca="1" si="171"/>
        <v/>
      </c>
    </row>
    <row r="1629" spans="27:39" x14ac:dyDescent="0.3">
      <c r="AA1629" t="str">
        <f>IF(COUNTA('Procytrat FA10'!A130,'Procytrat FA10'!B130,'Procytrat FA10'!C130)&gt;0,"FA10","")</f>
        <v/>
      </c>
      <c r="AB1629" t="str">
        <f>IFERROR(IF(ISNUMBER('Procytrat FA10'!A130),'Procytrat FA10'!A130,DATEVALUE('Procytrat FA10'!A130)),"")</f>
        <v/>
      </c>
      <c r="AC1629" t="str">
        <f>IF(AA1629="","",'Procytrat FA10'!B130)</f>
        <v/>
      </c>
      <c r="AD1629" t="str">
        <f>IF(AA1629="","",IFERROR(1*'Procytrat FA10'!C130,IFERROR(_xludf.NUMBERVALUE('Procytrat FA10'!C130,".",","),IFERROR(_xludf.NUMBERVALUE('Procytrat FA10'!C130,",","."),0))))</f>
        <v/>
      </c>
      <c r="AE1629" t="str">
        <f>IF(AA1629="","",'Procytrat FA10'!M130)</f>
        <v/>
      </c>
      <c r="AF1629">
        <f t="shared" si="166"/>
        <v>0</v>
      </c>
      <c r="AG1629" t="str">
        <f t="shared" si="167"/>
        <v/>
      </c>
      <c r="AH1629" t="str">
        <f t="shared" si="168"/>
        <v/>
      </c>
      <c r="AI1629">
        <f t="shared" si="169"/>
        <v>0</v>
      </c>
      <c r="AJ1629">
        <f t="shared" si="170"/>
        <v>0</v>
      </c>
      <c r="AK1629">
        <v>0</v>
      </c>
      <c r="AL1629" t="str">
        <f>IF(AA1629="","",IFERROR(IF(ISNUMBER('Procytrat FA10'!D130),'Procytrat FA10'!D130,IF(ISNUMBER(SEARCH("12",'Procytrat FA10'!D130)),EDATE(AB1629,12),IF(ISNUMBER(SEARCH("6",'Procytrat FA10'!D130)),EDATE(AB1629,6),IF(ISNUMBER(SEARCH("3",'Procytrat FA10'!D130)),EDATE(AB1629,3),DATEVALUE('Procytrat FA10'!D130))))),""))</f>
        <v/>
      </c>
      <c r="AM1629" t="str">
        <f t="shared" ca="1" si="171"/>
        <v/>
      </c>
    </row>
    <row r="1630" spans="27:39" x14ac:dyDescent="0.3">
      <c r="AA1630" t="str">
        <f>IF(COUNTA('Procytrat FA10'!A131,'Procytrat FA10'!B131,'Procytrat FA10'!C131)&gt;0,"FA10","")</f>
        <v/>
      </c>
      <c r="AB1630" t="str">
        <f>IFERROR(IF(ISNUMBER('Procytrat FA10'!A131),'Procytrat FA10'!A131,DATEVALUE('Procytrat FA10'!A131)),"")</f>
        <v/>
      </c>
      <c r="AC1630" t="str">
        <f>IF(AA1630="","",'Procytrat FA10'!B131)</f>
        <v/>
      </c>
      <c r="AD1630" t="str">
        <f>IF(AA1630="","",IFERROR(1*'Procytrat FA10'!C131,IFERROR(_xludf.NUMBERVALUE('Procytrat FA10'!C131,".",","),IFERROR(_xludf.NUMBERVALUE('Procytrat FA10'!C131,",","."),0))))</f>
        <v/>
      </c>
      <c r="AE1630" t="str">
        <f>IF(AA1630="","",'Procytrat FA10'!M131)</f>
        <v/>
      </c>
      <c r="AF1630">
        <f t="shared" si="166"/>
        <v>0</v>
      </c>
      <c r="AG1630" t="str">
        <f t="shared" si="167"/>
        <v/>
      </c>
      <c r="AH1630" t="str">
        <f t="shared" si="168"/>
        <v/>
      </c>
      <c r="AI1630">
        <f t="shared" si="169"/>
        <v>0</v>
      </c>
      <c r="AJ1630">
        <f t="shared" si="170"/>
        <v>0</v>
      </c>
      <c r="AK1630">
        <v>0</v>
      </c>
      <c r="AL1630" t="str">
        <f>IF(AA1630="","",IFERROR(IF(ISNUMBER('Procytrat FA10'!D131),'Procytrat FA10'!D131,IF(ISNUMBER(SEARCH("12",'Procytrat FA10'!D131)),EDATE(AB1630,12),IF(ISNUMBER(SEARCH("6",'Procytrat FA10'!D131)),EDATE(AB1630,6),IF(ISNUMBER(SEARCH("3",'Procytrat FA10'!D131)),EDATE(AB1630,3),DATEVALUE('Procytrat FA10'!D131))))),""))</f>
        <v/>
      </c>
      <c r="AM1630" t="str">
        <f t="shared" ca="1" si="171"/>
        <v/>
      </c>
    </row>
    <row r="1631" spans="27:39" x14ac:dyDescent="0.3">
      <c r="AA1631" t="str">
        <f>IF(COUNTA('Procytrat FA10'!A132,'Procytrat FA10'!B132,'Procytrat FA10'!C132)&gt;0,"FA10","")</f>
        <v/>
      </c>
      <c r="AB1631" t="str">
        <f>IFERROR(IF(ISNUMBER('Procytrat FA10'!A132),'Procytrat FA10'!A132,DATEVALUE('Procytrat FA10'!A132)),"")</f>
        <v/>
      </c>
      <c r="AC1631" t="str">
        <f>IF(AA1631="","",'Procytrat FA10'!B132)</f>
        <v/>
      </c>
      <c r="AD1631" t="str">
        <f>IF(AA1631="","",IFERROR(1*'Procytrat FA10'!C132,IFERROR(_xludf.NUMBERVALUE('Procytrat FA10'!C132,".",","),IFERROR(_xludf.NUMBERVALUE('Procytrat FA10'!C132,",","."),0))))</f>
        <v/>
      </c>
      <c r="AE1631" t="str">
        <f>IF(AA1631="","",'Procytrat FA10'!M132)</f>
        <v/>
      </c>
      <c r="AF1631">
        <f t="shared" si="166"/>
        <v>0</v>
      </c>
      <c r="AG1631" t="str">
        <f t="shared" si="167"/>
        <v/>
      </c>
      <c r="AH1631" t="str">
        <f t="shared" si="168"/>
        <v/>
      </c>
      <c r="AI1631">
        <f t="shared" si="169"/>
        <v>0</v>
      </c>
      <c r="AJ1631">
        <f t="shared" si="170"/>
        <v>0</v>
      </c>
      <c r="AK1631">
        <v>0</v>
      </c>
      <c r="AL1631" t="str">
        <f>IF(AA1631="","",IFERROR(IF(ISNUMBER('Procytrat FA10'!D132),'Procytrat FA10'!D132,IF(ISNUMBER(SEARCH("12",'Procytrat FA10'!D132)),EDATE(AB1631,12),IF(ISNUMBER(SEARCH("6",'Procytrat FA10'!D132)),EDATE(AB1631,6),IF(ISNUMBER(SEARCH("3",'Procytrat FA10'!D132)),EDATE(AB1631,3),DATEVALUE('Procytrat FA10'!D132))))),""))</f>
        <v/>
      </c>
      <c r="AM1631" t="str">
        <f t="shared" ca="1" si="171"/>
        <v/>
      </c>
    </row>
    <row r="1632" spans="27:39" x14ac:dyDescent="0.3">
      <c r="AA1632" t="str">
        <f>IF(COUNTA('Procytrat FA10'!A133,'Procytrat FA10'!B133,'Procytrat FA10'!C133)&gt;0,"FA10","")</f>
        <v/>
      </c>
      <c r="AB1632" t="str">
        <f>IFERROR(IF(ISNUMBER('Procytrat FA10'!A133),'Procytrat FA10'!A133,DATEVALUE('Procytrat FA10'!A133)),"")</f>
        <v/>
      </c>
      <c r="AC1632" t="str">
        <f>IF(AA1632="","",'Procytrat FA10'!B133)</f>
        <v/>
      </c>
      <c r="AD1632" t="str">
        <f>IF(AA1632="","",IFERROR(1*'Procytrat FA10'!C133,IFERROR(_xludf.NUMBERVALUE('Procytrat FA10'!C133,".",","),IFERROR(_xludf.NUMBERVALUE('Procytrat FA10'!C133,",","."),0))))</f>
        <v/>
      </c>
      <c r="AE1632" t="str">
        <f>IF(AA1632="","",'Procytrat FA10'!M133)</f>
        <v/>
      </c>
      <c r="AF1632">
        <f t="shared" si="166"/>
        <v>0</v>
      </c>
      <c r="AG1632" t="str">
        <f t="shared" si="167"/>
        <v/>
      </c>
      <c r="AH1632" t="str">
        <f t="shared" si="168"/>
        <v/>
      </c>
      <c r="AI1632">
        <f t="shared" si="169"/>
        <v>0</v>
      </c>
      <c r="AJ1632">
        <f t="shared" si="170"/>
        <v>0</v>
      </c>
      <c r="AK1632">
        <v>0</v>
      </c>
      <c r="AL1632" t="str">
        <f>IF(AA1632="","",IFERROR(IF(ISNUMBER('Procytrat FA10'!D133),'Procytrat FA10'!D133,IF(ISNUMBER(SEARCH("12",'Procytrat FA10'!D133)),EDATE(AB1632,12),IF(ISNUMBER(SEARCH("6",'Procytrat FA10'!D133)),EDATE(AB1632,6),IF(ISNUMBER(SEARCH("3",'Procytrat FA10'!D133)),EDATE(AB1632,3),DATEVALUE('Procytrat FA10'!D133))))),""))</f>
        <v/>
      </c>
      <c r="AM1632" t="str">
        <f t="shared" ca="1" si="171"/>
        <v/>
      </c>
    </row>
    <row r="1633" spans="27:39" x14ac:dyDescent="0.3">
      <c r="AA1633" t="str">
        <f>IF(COUNTA('Procytrat FA10'!A134,'Procytrat FA10'!B134,'Procytrat FA10'!C134)&gt;0,"FA10","")</f>
        <v/>
      </c>
      <c r="AB1633" t="str">
        <f>IFERROR(IF(ISNUMBER('Procytrat FA10'!A134),'Procytrat FA10'!A134,DATEVALUE('Procytrat FA10'!A134)),"")</f>
        <v/>
      </c>
      <c r="AC1633" t="str">
        <f>IF(AA1633="","",'Procytrat FA10'!B134)</f>
        <v/>
      </c>
      <c r="AD1633" t="str">
        <f>IF(AA1633="","",IFERROR(1*'Procytrat FA10'!C134,IFERROR(_xludf.NUMBERVALUE('Procytrat FA10'!C134,".",","),IFERROR(_xludf.NUMBERVALUE('Procytrat FA10'!C134,",","."),0))))</f>
        <v/>
      </c>
      <c r="AE1633" t="str">
        <f>IF(AA1633="","",'Procytrat FA10'!M134)</f>
        <v/>
      </c>
      <c r="AF1633">
        <f t="shared" si="166"/>
        <v>0</v>
      </c>
      <c r="AG1633" t="str">
        <f t="shared" si="167"/>
        <v/>
      </c>
      <c r="AH1633" t="str">
        <f t="shared" si="168"/>
        <v/>
      </c>
      <c r="AI1633">
        <f t="shared" si="169"/>
        <v>0</v>
      </c>
      <c r="AJ1633">
        <f t="shared" si="170"/>
        <v>0</v>
      </c>
      <c r="AK1633">
        <v>0</v>
      </c>
      <c r="AL1633" t="str">
        <f>IF(AA1633="","",IFERROR(IF(ISNUMBER('Procytrat FA10'!D134),'Procytrat FA10'!D134,IF(ISNUMBER(SEARCH("12",'Procytrat FA10'!D134)),EDATE(AB1633,12),IF(ISNUMBER(SEARCH("6",'Procytrat FA10'!D134)),EDATE(AB1633,6),IF(ISNUMBER(SEARCH("3",'Procytrat FA10'!D134)),EDATE(AB1633,3),DATEVALUE('Procytrat FA10'!D134))))),""))</f>
        <v/>
      </c>
      <c r="AM1633" t="str">
        <f t="shared" ca="1" si="171"/>
        <v/>
      </c>
    </row>
    <row r="1634" spans="27:39" x14ac:dyDescent="0.3">
      <c r="AA1634" t="str">
        <f>IF(COUNTA('Procytrat FA10'!A135,'Procytrat FA10'!B135,'Procytrat FA10'!C135)&gt;0,"FA10","")</f>
        <v/>
      </c>
      <c r="AB1634" t="str">
        <f>IFERROR(IF(ISNUMBER('Procytrat FA10'!A135),'Procytrat FA10'!A135,DATEVALUE('Procytrat FA10'!A135)),"")</f>
        <v/>
      </c>
      <c r="AC1634" t="str">
        <f>IF(AA1634="","",'Procytrat FA10'!B135)</f>
        <v/>
      </c>
      <c r="AD1634" t="str">
        <f>IF(AA1634="","",IFERROR(1*'Procytrat FA10'!C135,IFERROR(_xludf.NUMBERVALUE('Procytrat FA10'!C135,".",","),IFERROR(_xludf.NUMBERVALUE('Procytrat FA10'!C135,",","."),0))))</f>
        <v/>
      </c>
      <c r="AE1634" t="str">
        <f>IF(AA1634="","",'Procytrat FA10'!M135)</f>
        <v/>
      </c>
      <c r="AF1634">
        <f t="shared" si="166"/>
        <v>0</v>
      </c>
      <c r="AG1634" t="str">
        <f t="shared" si="167"/>
        <v/>
      </c>
      <c r="AH1634" t="str">
        <f t="shared" si="168"/>
        <v/>
      </c>
      <c r="AI1634">
        <f t="shared" si="169"/>
        <v>0</v>
      </c>
      <c r="AJ1634">
        <f t="shared" si="170"/>
        <v>0</v>
      </c>
      <c r="AK1634">
        <v>0</v>
      </c>
      <c r="AL1634" t="str">
        <f>IF(AA1634="","",IFERROR(IF(ISNUMBER('Procytrat FA10'!D135),'Procytrat FA10'!D135,IF(ISNUMBER(SEARCH("12",'Procytrat FA10'!D135)),EDATE(AB1634,12),IF(ISNUMBER(SEARCH("6",'Procytrat FA10'!D135)),EDATE(AB1634,6),IF(ISNUMBER(SEARCH("3",'Procytrat FA10'!D135)),EDATE(AB1634,3),DATEVALUE('Procytrat FA10'!D135))))),""))</f>
        <v/>
      </c>
      <c r="AM1634" t="str">
        <f t="shared" ca="1" si="171"/>
        <v/>
      </c>
    </row>
    <row r="1635" spans="27:39" x14ac:dyDescent="0.3">
      <c r="AA1635" t="str">
        <f>IF(COUNTA('Procytrat FA10'!A136,'Procytrat FA10'!B136,'Procytrat FA10'!C136)&gt;0,"FA10","")</f>
        <v/>
      </c>
      <c r="AB1635" t="str">
        <f>IFERROR(IF(ISNUMBER('Procytrat FA10'!A136),'Procytrat FA10'!A136,DATEVALUE('Procytrat FA10'!A136)),"")</f>
        <v/>
      </c>
      <c r="AC1635" t="str">
        <f>IF(AA1635="","",'Procytrat FA10'!B136)</f>
        <v/>
      </c>
      <c r="AD1635" t="str">
        <f>IF(AA1635="","",IFERROR(1*'Procytrat FA10'!C136,IFERROR(_xludf.NUMBERVALUE('Procytrat FA10'!C136,".",","),IFERROR(_xludf.NUMBERVALUE('Procytrat FA10'!C136,",","."),0))))</f>
        <v/>
      </c>
      <c r="AE1635" t="str">
        <f>IF(AA1635="","",'Procytrat FA10'!M136)</f>
        <v/>
      </c>
      <c r="AF1635">
        <f t="shared" si="166"/>
        <v>0</v>
      </c>
      <c r="AG1635" t="str">
        <f t="shared" si="167"/>
        <v/>
      </c>
      <c r="AH1635" t="str">
        <f t="shared" si="168"/>
        <v/>
      </c>
      <c r="AI1635">
        <f t="shared" si="169"/>
        <v>0</v>
      </c>
      <c r="AJ1635">
        <f t="shared" si="170"/>
        <v>0</v>
      </c>
      <c r="AK1635">
        <v>0</v>
      </c>
      <c r="AL1635" t="str">
        <f>IF(AA1635="","",IFERROR(IF(ISNUMBER('Procytrat FA10'!D136),'Procytrat FA10'!D136,IF(ISNUMBER(SEARCH("12",'Procytrat FA10'!D136)),EDATE(AB1635,12),IF(ISNUMBER(SEARCH("6",'Procytrat FA10'!D136)),EDATE(AB1635,6),IF(ISNUMBER(SEARCH("3",'Procytrat FA10'!D136)),EDATE(AB1635,3),DATEVALUE('Procytrat FA10'!D136))))),""))</f>
        <v/>
      </c>
      <c r="AM1635" t="str">
        <f t="shared" ca="1" si="171"/>
        <v/>
      </c>
    </row>
    <row r="1636" spans="27:39" x14ac:dyDescent="0.3">
      <c r="AA1636" t="str">
        <f>IF(COUNTA('Procytrat FA10'!A137,'Procytrat FA10'!B137,'Procytrat FA10'!C137)&gt;0,"FA10","")</f>
        <v/>
      </c>
      <c r="AB1636" t="str">
        <f>IFERROR(IF(ISNUMBER('Procytrat FA10'!A137),'Procytrat FA10'!A137,DATEVALUE('Procytrat FA10'!A137)),"")</f>
        <v/>
      </c>
      <c r="AC1636" t="str">
        <f>IF(AA1636="","",'Procytrat FA10'!B137)</f>
        <v/>
      </c>
      <c r="AD1636" t="str">
        <f>IF(AA1636="","",IFERROR(1*'Procytrat FA10'!C137,IFERROR(_xludf.NUMBERVALUE('Procytrat FA10'!C137,".",","),IFERROR(_xludf.NUMBERVALUE('Procytrat FA10'!C137,",","."),0))))</f>
        <v/>
      </c>
      <c r="AE1636" t="str">
        <f>IF(AA1636="","",'Procytrat FA10'!M137)</f>
        <v/>
      </c>
      <c r="AF1636">
        <f t="shared" si="166"/>
        <v>0</v>
      </c>
      <c r="AG1636" t="str">
        <f t="shared" si="167"/>
        <v/>
      </c>
      <c r="AH1636" t="str">
        <f t="shared" si="168"/>
        <v/>
      </c>
      <c r="AI1636">
        <f t="shared" si="169"/>
        <v>0</v>
      </c>
      <c r="AJ1636">
        <f t="shared" si="170"/>
        <v>0</v>
      </c>
      <c r="AK1636">
        <v>0</v>
      </c>
      <c r="AL1636" t="str">
        <f>IF(AA1636="","",IFERROR(IF(ISNUMBER('Procytrat FA10'!D137),'Procytrat FA10'!D137,IF(ISNUMBER(SEARCH("12",'Procytrat FA10'!D137)),EDATE(AB1636,12),IF(ISNUMBER(SEARCH("6",'Procytrat FA10'!D137)),EDATE(AB1636,6),IF(ISNUMBER(SEARCH("3",'Procytrat FA10'!D137)),EDATE(AB1636,3),DATEVALUE('Procytrat FA10'!D137))))),""))</f>
        <v/>
      </c>
      <c r="AM1636" t="str">
        <f t="shared" ca="1" si="171"/>
        <v/>
      </c>
    </row>
    <row r="1637" spans="27:39" x14ac:dyDescent="0.3">
      <c r="AA1637" t="str">
        <f>IF(COUNTA('Procytrat FA10'!A138,'Procytrat FA10'!B138,'Procytrat FA10'!C138)&gt;0,"FA10","")</f>
        <v/>
      </c>
      <c r="AB1637" t="str">
        <f>IFERROR(IF(ISNUMBER('Procytrat FA10'!A138),'Procytrat FA10'!A138,DATEVALUE('Procytrat FA10'!A138)),"")</f>
        <v/>
      </c>
      <c r="AC1637" t="str">
        <f>IF(AA1637="","",'Procytrat FA10'!B138)</f>
        <v/>
      </c>
      <c r="AD1637" t="str">
        <f>IF(AA1637="","",IFERROR(1*'Procytrat FA10'!C138,IFERROR(_xludf.NUMBERVALUE('Procytrat FA10'!C138,".",","),IFERROR(_xludf.NUMBERVALUE('Procytrat FA10'!C138,",","."),0))))</f>
        <v/>
      </c>
      <c r="AE1637" t="str">
        <f>IF(AA1637="","",'Procytrat FA10'!M138)</f>
        <v/>
      </c>
      <c r="AF1637">
        <f t="shared" si="166"/>
        <v>0</v>
      </c>
      <c r="AG1637" t="str">
        <f t="shared" si="167"/>
        <v/>
      </c>
      <c r="AH1637" t="str">
        <f t="shared" si="168"/>
        <v/>
      </c>
      <c r="AI1637">
        <f t="shared" si="169"/>
        <v>0</v>
      </c>
      <c r="AJ1637">
        <f t="shared" si="170"/>
        <v>0</v>
      </c>
      <c r="AK1637">
        <v>0</v>
      </c>
      <c r="AL1637" t="str">
        <f>IF(AA1637="","",IFERROR(IF(ISNUMBER('Procytrat FA10'!D138),'Procytrat FA10'!D138,IF(ISNUMBER(SEARCH("12",'Procytrat FA10'!D138)),EDATE(AB1637,12),IF(ISNUMBER(SEARCH("6",'Procytrat FA10'!D138)),EDATE(AB1637,6),IF(ISNUMBER(SEARCH("3",'Procytrat FA10'!D138)),EDATE(AB1637,3),DATEVALUE('Procytrat FA10'!D138))))),""))</f>
        <v/>
      </c>
      <c r="AM1637" t="str">
        <f t="shared" ca="1" si="171"/>
        <v/>
      </c>
    </row>
    <row r="1638" spans="27:39" x14ac:dyDescent="0.3">
      <c r="AA1638" t="str">
        <f>IF(COUNTA('Procytrat FA10'!A139,'Procytrat FA10'!B139,'Procytrat FA10'!C139)&gt;0,"FA10","")</f>
        <v/>
      </c>
      <c r="AB1638" t="str">
        <f>IFERROR(IF(ISNUMBER('Procytrat FA10'!A139),'Procytrat FA10'!A139,DATEVALUE('Procytrat FA10'!A139)),"")</f>
        <v/>
      </c>
      <c r="AC1638" t="str">
        <f>IF(AA1638="","",'Procytrat FA10'!B139)</f>
        <v/>
      </c>
      <c r="AD1638" t="str">
        <f>IF(AA1638="","",IFERROR(1*'Procytrat FA10'!C139,IFERROR(_xludf.NUMBERVALUE('Procytrat FA10'!C139,".",","),IFERROR(_xludf.NUMBERVALUE('Procytrat FA10'!C139,",","."),0))))</f>
        <v/>
      </c>
      <c r="AE1638" t="str">
        <f>IF(AA1638="","",'Procytrat FA10'!M139)</f>
        <v/>
      </c>
      <c r="AF1638">
        <f t="shared" si="166"/>
        <v>0</v>
      </c>
      <c r="AG1638" t="str">
        <f t="shared" si="167"/>
        <v/>
      </c>
      <c r="AH1638" t="str">
        <f t="shared" si="168"/>
        <v/>
      </c>
      <c r="AI1638">
        <f t="shared" si="169"/>
        <v>0</v>
      </c>
      <c r="AJ1638">
        <f t="shared" si="170"/>
        <v>0</v>
      </c>
      <c r="AK1638">
        <v>0</v>
      </c>
      <c r="AL1638" t="str">
        <f>IF(AA1638="","",IFERROR(IF(ISNUMBER('Procytrat FA10'!D139),'Procytrat FA10'!D139,IF(ISNUMBER(SEARCH("12",'Procytrat FA10'!D139)),EDATE(AB1638,12),IF(ISNUMBER(SEARCH("6",'Procytrat FA10'!D139)),EDATE(AB1638,6),IF(ISNUMBER(SEARCH("3",'Procytrat FA10'!D139)),EDATE(AB1638,3),DATEVALUE('Procytrat FA10'!D139))))),""))</f>
        <v/>
      </c>
      <c r="AM1638" t="str">
        <f t="shared" ca="1" si="171"/>
        <v/>
      </c>
    </row>
    <row r="1639" spans="27:39" x14ac:dyDescent="0.3">
      <c r="AA1639" t="str">
        <f>IF(COUNTA('Procytrat FA10'!A140,'Procytrat FA10'!B140,'Procytrat FA10'!C140)&gt;0,"FA10","")</f>
        <v/>
      </c>
      <c r="AB1639" t="str">
        <f>IFERROR(IF(ISNUMBER('Procytrat FA10'!A140),'Procytrat FA10'!A140,DATEVALUE('Procytrat FA10'!A140)),"")</f>
        <v/>
      </c>
      <c r="AC1639" t="str">
        <f>IF(AA1639="","",'Procytrat FA10'!B140)</f>
        <v/>
      </c>
      <c r="AD1639" t="str">
        <f>IF(AA1639="","",IFERROR(1*'Procytrat FA10'!C140,IFERROR(_xludf.NUMBERVALUE('Procytrat FA10'!C140,".",","),IFERROR(_xludf.NUMBERVALUE('Procytrat FA10'!C140,",","."),0))))</f>
        <v/>
      </c>
      <c r="AE1639" t="str">
        <f>IF(AA1639="","",'Procytrat FA10'!M140)</f>
        <v/>
      </c>
      <c r="AF1639">
        <f t="shared" si="166"/>
        <v>0</v>
      </c>
      <c r="AG1639" t="str">
        <f t="shared" si="167"/>
        <v/>
      </c>
      <c r="AH1639" t="str">
        <f t="shared" si="168"/>
        <v/>
      </c>
      <c r="AI1639">
        <f t="shared" si="169"/>
        <v>0</v>
      </c>
      <c r="AJ1639">
        <f t="shared" si="170"/>
        <v>0</v>
      </c>
      <c r="AK1639">
        <v>0</v>
      </c>
      <c r="AL1639" t="str">
        <f>IF(AA1639="","",IFERROR(IF(ISNUMBER('Procytrat FA10'!D140),'Procytrat FA10'!D140,IF(ISNUMBER(SEARCH("12",'Procytrat FA10'!D140)),EDATE(AB1639,12),IF(ISNUMBER(SEARCH("6",'Procytrat FA10'!D140)),EDATE(AB1639,6),IF(ISNUMBER(SEARCH("3",'Procytrat FA10'!D140)),EDATE(AB1639,3),DATEVALUE('Procytrat FA10'!D140))))),""))</f>
        <v/>
      </c>
      <c r="AM1639" t="str">
        <f t="shared" ca="1" si="171"/>
        <v/>
      </c>
    </row>
    <row r="1640" spans="27:39" x14ac:dyDescent="0.3">
      <c r="AA1640" t="str">
        <f>IF(COUNTA('Procytrat FA10'!A141,'Procytrat FA10'!B141,'Procytrat FA10'!C141)&gt;0,"FA10","")</f>
        <v/>
      </c>
      <c r="AB1640" t="str">
        <f>IFERROR(IF(ISNUMBER('Procytrat FA10'!A141),'Procytrat FA10'!A141,DATEVALUE('Procytrat FA10'!A141)),"")</f>
        <v/>
      </c>
      <c r="AC1640" t="str">
        <f>IF(AA1640="","",'Procytrat FA10'!B141)</f>
        <v/>
      </c>
      <c r="AD1640" t="str">
        <f>IF(AA1640="","",IFERROR(1*'Procytrat FA10'!C141,IFERROR(_xludf.NUMBERVALUE('Procytrat FA10'!C141,".",","),IFERROR(_xludf.NUMBERVALUE('Procytrat FA10'!C141,",","."),0))))</f>
        <v/>
      </c>
      <c r="AE1640" t="str">
        <f>IF(AA1640="","",'Procytrat FA10'!M141)</f>
        <v/>
      </c>
      <c r="AF1640">
        <f t="shared" si="166"/>
        <v>0</v>
      </c>
      <c r="AG1640" t="str">
        <f t="shared" si="167"/>
        <v/>
      </c>
      <c r="AH1640" t="str">
        <f t="shared" si="168"/>
        <v/>
      </c>
      <c r="AI1640">
        <f t="shared" si="169"/>
        <v>0</v>
      </c>
      <c r="AJ1640">
        <f t="shared" si="170"/>
        <v>0</v>
      </c>
      <c r="AK1640">
        <v>0</v>
      </c>
      <c r="AL1640" t="str">
        <f>IF(AA1640="","",IFERROR(IF(ISNUMBER('Procytrat FA10'!D141),'Procytrat FA10'!D141,IF(ISNUMBER(SEARCH("12",'Procytrat FA10'!D141)),EDATE(AB1640,12),IF(ISNUMBER(SEARCH("6",'Procytrat FA10'!D141)),EDATE(AB1640,6),IF(ISNUMBER(SEARCH("3",'Procytrat FA10'!D141)),EDATE(AB1640,3),DATEVALUE('Procytrat FA10'!D141))))),""))</f>
        <v/>
      </c>
      <c r="AM1640" t="str">
        <f t="shared" ca="1" si="171"/>
        <v/>
      </c>
    </row>
    <row r="1641" spans="27:39" x14ac:dyDescent="0.3">
      <c r="AA1641" t="str">
        <f>IF(COUNTA('Procytrat FA10'!A142,'Procytrat FA10'!B142,'Procytrat FA10'!C142)&gt;0,"FA10","")</f>
        <v/>
      </c>
      <c r="AB1641" t="str">
        <f>IFERROR(IF(ISNUMBER('Procytrat FA10'!A142),'Procytrat FA10'!A142,DATEVALUE('Procytrat FA10'!A142)),"")</f>
        <v/>
      </c>
      <c r="AC1641" t="str">
        <f>IF(AA1641="","",'Procytrat FA10'!B142)</f>
        <v/>
      </c>
      <c r="AD1641" t="str">
        <f>IF(AA1641="","",IFERROR(1*'Procytrat FA10'!C142,IFERROR(_xludf.NUMBERVALUE('Procytrat FA10'!C142,".",","),IFERROR(_xludf.NUMBERVALUE('Procytrat FA10'!C142,",","."),0))))</f>
        <v/>
      </c>
      <c r="AE1641" t="str">
        <f>IF(AA1641="","",'Procytrat FA10'!M142)</f>
        <v/>
      </c>
      <c r="AF1641">
        <f t="shared" si="166"/>
        <v>0</v>
      </c>
      <c r="AG1641" t="str">
        <f t="shared" si="167"/>
        <v/>
      </c>
      <c r="AH1641" t="str">
        <f t="shared" si="168"/>
        <v/>
      </c>
      <c r="AI1641">
        <f t="shared" si="169"/>
        <v>0</v>
      </c>
      <c r="AJ1641">
        <f t="shared" si="170"/>
        <v>0</v>
      </c>
      <c r="AK1641">
        <v>0</v>
      </c>
      <c r="AL1641" t="str">
        <f>IF(AA1641="","",IFERROR(IF(ISNUMBER('Procytrat FA10'!D142),'Procytrat FA10'!D142,IF(ISNUMBER(SEARCH("12",'Procytrat FA10'!D142)),EDATE(AB1641,12),IF(ISNUMBER(SEARCH("6",'Procytrat FA10'!D142)),EDATE(AB1641,6),IF(ISNUMBER(SEARCH("3",'Procytrat FA10'!D142)),EDATE(AB1641,3),DATEVALUE('Procytrat FA10'!D142))))),""))</f>
        <v/>
      </c>
      <c r="AM1641" t="str">
        <f t="shared" ca="1" si="171"/>
        <v/>
      </c>
    </row>
    <row r="1642" spans="27:39" x14ac:dyDescent="0.3">
      <c r="AA1642" t="str">
        <f>IF(COUNTA('Procytrat FA10'!A143,'Procytrat FA10'!B143,'Procytrat FA10'!C143)&gt;0,"FA10","")</f>
        <v/>
      </c>
      <c r="AB1642" t="str">
        <f>IFERROR(IF(ISNUMBER('Procytrat FA10'!A143),'Procytrat FA10'!A143,DATEVALUE('Procytrat FA10'!A143)),"")</f>
        <v/>
      </c>
      <c r="AC1642" t="str">
        <f>IF(AA1642="","",'Procytrat FA10'!B143)</f>
        <v/>
      </c>
      <c r="AD1642" t="str">
        <f>IF(AA1642="","",IFERROR(1*'Procytrat FA10'!C143,IFERROR(_xludf.NUMBERVALUE('Procytrat FA10'!C143,".",","),IFERROR(_xludf.NUMBERVALUE('Procytrat FA10'!C143,",","."),0))))</f>
        <v/>
      </c>
      <c r="AE1642" t="str">
        <f>IF(AA1642="","",'Procytrat FA10'!M143)</f>
        <v/>
      </c>
      <c r="AF1642">
        <f t="shared" si="166"/>
        <v>0</v>
      </c>
      <c r="AG1642" t="str">
        <f t="shared" si="167"/>
        <v/>
      </c>
      <c r="AH1642" t="str">
        <f t="shared" si="168"/>
        <v/>
      </c>
      <c r="AI1642">
        <f t="shared" si="169"/>
        <v>0</v>
      </c>
      <c r="AJ1642">
        <f t="shared" si="170"/>
        <v>0</v>
      </c>
      <c r="AK1642">
        <v>0</v>
      </c>
      <c r="AL1642" t="str">
        <f>IF(AA1642="","",IFERROR(IF(ISNUMBER('Procytrat FA10'!D143),'Procytrat FA10'!D143,IF(ISNUMBER(SEARCH("12",'Procytrat FA10'!D143)),EDATE(AB1642,12),IF(ISNUMBER(SEARCH("6",'Procytrat FA10'!D143)),EDATE(AB1642,6),IF(ISNUMBER(SEARCH("3",'Procytrat FA10'!D143)),EDATE(AB1642,3),DATEVALUE('Procytrat FA10'!D143))))),""))</f>
        <v/>
      </c>
      <c r="AM1642" t="str">
        <f t="shared" ca="1" si="171"/>
        <v/>
      </c>
    </row>
    <row r="1643" spans="27:39" x14ac:dyDescent="0.3">
      <c r="AA1643" t="str">
        <f>IF(COUNTA('Procytrat FA10'!A144,'Procytrat FA10'!B144,'Procytrat FA10'!C144)&gt;0,"FA10","")</f>
        <v/>
      </c>
      <c r="AB1643" t="str">
        <f>IFERROR(IF(ISNUMBER('Procytrat FA10'!A144),'Procytrat FA10'!A144,DATEVALUE('Procytrat FA10'!A144)),"")</f>
        <v/>
      </c>
      <c r="AC1643" t="str">
        <f>IF(AA1643="","",'Procytrat FA10'!B144)</f>
        <v/>
      </c>
      <c r="AD1643" t="str">
        <f>IF(AA1643="","",IFERROR(1*'Procytrat FA10'!C144,IFERROR(_xludf.NUMBERVALUE('Procytrat FA10'!C144,".",","),IFERROR(_xludf.NUMBERVALUE('Procytrat FA10'!C144,",","."),0))))</f>
        <v/>
      </c>
      <c r="AE1643" t="str">
        <f>IF(AA1643="","",'Procytrat FA10'!M144)</f>
        <v/>
      </c>
      <c r="AF1643">
        <f t="shared" si="166"/>
        <v>0</v>
      </c>
      <c r="AG1643" t="str">
        <f t="shared" si="167"/>
        <v/>
      </c>
      <c r="AH1643" t="str">
        <f t="shared" si="168"/>
        <v/>
      </c>
      <c r="AI1643">
        <f t="shared" si="169"/>
        <v>0</v>
      </c>
      <c r="AJ1643">
        <f t="shared" si="170"/>
        <v>0</v>
      </c>
      <c r="AK1643">
        <v>0</v>
      </c>
      <c r="AL1643" t="str">
        <f>IF(AA1643="","",IFERROR(IF(ISNUMBER('Procytrat FA10'!D144),'Procytrat FA10'!D144,IF(ISNUMBER(SEARCH("12",'Procytrat FA10'!D144)),EDATE(AB1643,12),IF(ISNUMBER(SEARCH("6",'Procytrat FA10'!D144)),EDATE(AB1643,6),IF(ISNUMBER(SEARCH("3",'Procytrat FA10'!D144)),EDATE(AB1643,3),DATEVALUE('Procytrat FA10'!D144))))),""))</f>
        <v/>
      </c>
      <c r="AM1643" t="str">
        <f t="shared" ca="1" si="171"/>
        <v/>
      </c>
    </row>
    <row r="1644" spans="27:39" x14ac:dyDescent="0.3">
      <c r="AA1644" t="str">
        <f>IF(COUNTA('Procytrat FA10'!A145,'Procytrat FA10'!B145,'Procytrat FA10'!C145)&gt;0,"FA10","")</f>
        <v/>
      </c>
      <c r="AB1644" t="str">
        <f>IFERROR(IF(ISNUMBER('Procytrat FA10'!A145),'Procytrat FA10'!A145,DATEVALUE('Procytrat FA10'!A145)),"")</f>
        <v/>
      </c>
      <c r="AC1644" t="str">
        <f>IF(AA1644="","",'Procytrat FA10'!B145)</f>
        <v/>
      </c>
      <c r="AD1644" t="str">
        <f>IF(AA1644="","",IFERROR(1*'Procytrat FA10'!C145,IFERROR(_xludf.NUMBERVALUE('Procytrat FA10'!C145,".",","),IFERROR(_xludf.NUMBERVALUE('Procytrat FA10'!C145,",","."),0))))</f>
        <v/>
      </c>
      <c r="AE1644" t="str">
        <f>IF(AA1644="","",'Procytrat FA10'!M145)</f>
        <v/>
      </c>
      <c r="AF1644">
        <f t="shared" si="166"/>
        <v>0</v>
      </c>
      <c r="AG1644" t="str">
        <f t="shared" si="167"/>
        <v/>
      </c>
      <c r="AH1644" t="str">
        <f t="shared" si="168"/>
        <v/>
      </c>
      <c r="AI1644">
        <f t="shared" si="169"/>
        <v>0</v>
      </c>
      <c r="AJ1644">
        <f t="shared" si="170"/>
        <v>0</v>
      </c>
      <c r="AK1644">
        <v>0</v>
      </c>
      <c r="AL1644" t="str">
        <f>IF(AA1644="","",IFERROR(IF(ISNUMBER('Procytrat FA10'!D145),'Procytrat FA10'!D145,IF(ISNUMBER(SEARCH("12",'Procytrat FA10'!D145)),EDATE(AB1644,12),IF(ISNUMBER(SEARCH("6",'Procytrat FA10'!D145)),EDATE(AB1644,6),IF(ISNUMBER(SEARCH("3",'Procytrat FA10'!D145)),EDATE(AB1644,3),DATEVALUE('Procytrat FA10'!D145))))),""))</f>
        <v/>
      </c>
      <c r="AM1644" t="str">
        <f t="shared" ca="1" si="171"/>
        <v/>
      </c>
    </row>
    <row r="1645" spans="27:39" x14ac:dyDescent="0.3">
      <c r="AA1645" t="str">
        <f>IF(COUNTA('Procytrat FA10'!A146,'Procytrat FA10'!B146,'Procytrat FA10'!C146)&gt;0,"FA10","")</f>
        <v/>
      </c>
      <c r="AB1645" t="str">
        <f>IFERROR(IF(ISNUMBER('Procytrat FA10'!A146),'Procytrat FA10'!A146,DATEVALUE('Procytrat FA10'!A146)),"")</f>
        <v/>
      </c>
      <c r="AC1645" t="str">
        <f>IF(AA1645="","",'Procytrat FA10'!B146)</f>
        <v/>
      </c>
      <c r="AD1645" t="str">
        <f>IF(AA1645="","",IFERROR(1*'Procytrat FA10'!C146,IFERROR(_xludf.NUMBERVALUE('Procytrat FA10'!C146,".",","),IFERROR(_xludf.NUMBERVALUE('Procytrat FA10'!C146,",","."),0))))</f>
        <v/>
      </c>
      <c r="AE1645" t="str">
        <f>IF(AA1645="","",'Procytrat FA10'!M146)</f>
        <v/>
      </c>
      <c r="AF1645">
        <f t="shared" si="166"/>
        <v>0</v>
      </c>
      <c r="AG1645" t="str">
        <f t="shared" si="167"/>
        <v/>
      </c>
      <c r="AH1645" t="str">
        <f t="shared" si="168"/>
        <v/>
      </c>
      <c r="AI1645">
        <f t="shared" si="169"/>
        <v>0</v>
      </c>
      <c r="AJ1645">
        <f t="shared" si="170"/>
        <v>0</v>
      </c>
      <c r="AK1645">
        <v>0</v>
      </c>
      <c r="AL1645" t="str">
        <f>IF(AA1645="","",IFERROR(IF(ISNUMBER('Procytrat FA10'!D146),'Procytrat FA10'!D146,IF(ISNUMBER(SEARCH("12",'Procytrat FA10'!D146)),EDATE(AB1645,12),IF(ISNUMBER(SEARCH("6",'Procytrat FA10'!D146)),EDATE(AB1645,6),IF(ISNUMBER(SEARCH("3",'Procytrat FA10'!D146)),EDATE(AB1645,3),DATEVALUE('Procytrat FA10'!D146))))),""))</f>
        <v/>
      </c>
      <c r="AM1645" t="str">
        <f t="shared" ca="1" si="171"/>
        <v/>
      </c>
    </row>
    <row r="1646" spans="27:39" x14ac:dyDescent="0.3">
      <c r="AA1646" t="str">
        <f>IF(COUNTA('Procytrat FA10'!A147,'Procytrat FA10'!B147,'Procytrat FA10'!C147)&gt;0,"FA10","")</f>
        <v/>
      </c>
      <c r="AB1646" t="str">
        <f>IFERROR(IF(ISNUMBER('Procytrat FA10'!A147),'Procytrat FA10'!A147,DATEVALUE('Procytrat FA10'!A147)),"")</f>
        <v/>
      </c>
      <c r="AC1646" t="str">
        <f>IF(AA1646="","",'Procytrat FA10'!B147)</f>
        <v/>
      </c>
      <c r="AD1646" t="str">
        <f>IF(AA1646="","",IFERROR(1*'Procytrat FA10'!C147,IFERROR(_xludf.NUMBERVALUE('Procytrat FA10'!C147,".",","),IFERROR(_xludf.NUMBERVALUE('Procytrat FA10'!C147,",","."),0))))</f>
        <v/>
      </c>
      <c r="AE1646" t="str">
        <f>IF(AA1646="","",'Procytrat FA10'!M147)</f>
        <v/>
      </c>
      <c r="AF1646">
        <f t="shared" si="166"/>
        <v>0</v>
      </c>
      <c r="AG1646" t="str">
        <f t="shared" si="167"/>
        <v/>
      </c>
      <c r="AH1646" t="str">
        <f t="shared" si="168"/>
        <v/>
      </c>
      <c r="AI1646">
        <f t="shared" si="169"/>
        <v>0</v>
      </c>
      <c r="AJ1646">
        <f t="shared" si="170"/>
        <v>0</v>
      </c>
      <c r="AK1646">
        <v>0</v>
      </c>
      <c r="AL1646" t="str">
        <f>IF(AA1646="","",IFERROR(IF(ISNUMBER('Procytrat FA10'!D147),'Procytrat FA10'!D147,IF(ISNUMBER(SEARCH("12",'Procytrat FA10'!D147)),EDATE(AB1646,12),IF(ISNUMBER(SEARCH("6",'Procytrat FA10'!D147)),EDATE(AB1646,6),IF(ISNUMBER(SEARCH("3",'Procytrat FA10'!D147)),EDATE(AB1646,3),DATEVALUE('Procytrat FA10'!D147))))),""))</f>
        <v/>
      </c>
      <c r="AM1646" t="str">
        <f t="shared" ca="1" si="171"/>
        <v/>
      </c>
    </row>
    <row r="1647" spans="27:39" x14ac:dyDescent="0.3">
      <c r="AA1647" t="str">
        <f>IF(COUNTA('Procytrat FA10'!A148,'Procytrat FA10'!B148,'Procytrat FA10'!C148)&gt;0,"FA10","")</f>
        <v/>
      </c>
      <c r="AB1647" t="str">
        <f>IFERROR(IF(ISNUMBER('Procytrat FA10'!A148),'Procytrat FA10'!A148,DATEVALUE('Procytrat FA10'!A148)),"")</f>
        <v/>
      </c>
      <c r="AC1647" t="str">
        <f>IF(AA1647="","",'Procytrat FA10'!B148)</f>
        <v/>
      </c>
      <c r="AD1647" t="str">
        <f>IF(AA1647="","",IFERROR(1*'Procytrat FA10'!C148,IFERROR(_xludf.NUMBERVALUE('Procytrat FA10'!C148,".",","),IFERROR(_xludf.NUMBERVALUE('Procytrat FA10'!C148,",","."),0))))</f>
        <v/>
      </c>
      <c r="AE1647" t="str">
        <f>IF(AA1647="","",'Procytrat FA10'!M148)</f>
        <v/>
      </c>
      <c r="AF1647">
        <f t="shared" si="166"/>
        <v>0</v>
      </c>
      <c r="AG1647" t="str">
        <f t="shared" si="167"/>
        <v/>
      </c>
      <c r="AH1647" t="str">
        <f t="shared" si="168"/>
        <v/>
      </c>
      <c r="AI1647">
        <f t="shared" si="169"/>
        <v>0</v>
      </c>
      <c r="AJ1647">
        <f t="shared" si="170"/>
        <v>0</v>
      </c>
      <c r="AK1647">
        <v>0</v>
      </c>
      <c r="AL1647" t="str">
        <f>IF(AA1647="","",IFERROR(IF(ISNUMBER('Procytrat FA10'!D148),'Procytrat FA10'!D148,IF(ISNUMBER(SEARCH("12",'Procytrat FA10'!D148)),EDATE(AB1647,12),IF(ISNUMBER(SEARCH("6",'Procytrat FA10'!D148)),EDATE(AB1647,6),IF(ISNUMBER(SEARCH("3",'Procytrat FA10'!D148)),EDATE(AB1647,3),DATEVALUE('Procytrat FA10'!D148))))),""))</f>
        <v/>
      </c>
      <c r="AM1647" t="str">
        <f t="shared" ca="1" si="171"/>
        <v/>
      </c>
    </row>
    <row r="1648" spans="27:39" x14ac:dyDescent="0.3">
      <c r="AA1648" t="str">
        <f>IF(COUNTA('Procytrat FA10'!A149,'Procytrat FA10'!B149,'Procytrat FA10'!C149)&gt;0,"FA10","")</f>
        <v/>
      </c>
      <c r="AB1648" t="str">
        <f>IFERROR(IF(ISNUMBER('Procytrat FA10'!A149),'Procytrat FA10'!A149,DATEVALUE('Procytrat FA10'!A149)),"")</f>
        <v/>
      </c>
      <c r="AC1648" t="str">
        <f>IF(AA1648="","",'Procytrat FA10'!B149)</f>
        <v/>
      </c>
      <c r="AD1648" t="str">
        <f>IF(AA1648="","",IFERROR(1*'Procytrat FA10'!C149,IFERROR(_xludf.NUMBERVALUE('Procytrat FA10'!C149,".",","),IFERROR(_xludf.NUMBERVALUE('Procytrat FA10'!C149,",","."),0))))</f>
        <v/>
      </c>
      <c r="AE1648" t="str">
        <f>IF(AA1648="","",'Procytrat FA10'!M149)</f>
        <v/>
      </c>
      <c r="AF1648">
        <f t="shared" si="166"/>
        <v>0</v>
      </c>
      <c r="AG1648" t="str">
        <f t="shared" si="167"/>
        <v/>
      </c>
      <c r="AH1648" t="str">
        <f t="shared" si="168"/>
        <v/>
      </c>
      <c r="AI1648">
        <f t="shared" si="169"/>
        <v>0</v>
      </c>
      <c r="AJ1648">
        <f t="shared" si="170"/>
        <v>0</v>
      </c>
      <c r="AK1648">
        <v>0</v>
      </c>
      <c r="AL1648" t="str">
        <f>IF(AA1648="","",IFERROR(IF(ISNUMBER('Procytrat FA10'!D149),'Procytrat FA10'!D149,IF(ISNUMBER(SEARCH("12",'Procytrat FA10'!D149)),EDATE(AB1648,12),IF(ISNUMBER(SEARCH("6",'Procytrat FA10'!D149)),EDATE(AB1648,6),IF(ISNUMBER(SEARCH("3",'Procytrat FA10'!D149)),EDATE(AB1648,3),DATEVALUE('Procytrat FA10'!D149))))),""))</f>
        <v/>
      </c>
      <c r="AM1648" t="str">
        <f t="shared" ca="1" si="171"/>
        <v/>
      </c>
    </row>
    <row r="1649" spans="27:39" x14ac:dyDescent="0.3">
      <c r="AA1649" t="str">
        <f>IF(COUNTA('Procytrat FA10'!A150,'Procytrat FA10'!B150,'Procytrat FA10'!C150)&gt;0,"FA10","")</f>
        <v/>
      </c>
      <c r="AB1649" t="str">
        <f>IFERROR(IF(ISNUMBER('Procytrat FA10'!A150),'Procytrat FA10'!A150,DATEVALUE('Procytrat FA10'!A150)),"")</f>
        <v/>
      </c>
      <c r="AC1649" t="str">
        <f>IF(AA1649="","",'Procytrat FA10'!B150)</f>
        <v/>
      </c>
      <c r="AD1649" t="str">
        <f>IF(AA1649="","",IFERROR(1*'Procytrat FA10'!C150,IFERROR(_xludf.NUMBERVALUE('Procytrat FA10'!C150,".",","),IFERROR(_xludf.NUMBERVALUE('Procytrat FA10'!C150,",","."),0))))</f>
        <v/>
      </c>
      <c r="AE1649" t="str">
        <f>IF(AA1649="","",'Procytrat FA10'!M150)</f>
        <v/>
      </c>
      <c r="AF1649">
        <f t="shared" si="166"/>
        <v>0</v>
      </c>
      <c r="AG1649" t="str">
        <f t="shared" si="167"/>
        <v/>
      </c>
      <c r="AH1649" t="str">
        <f t="shared" si="168"/>
        <v/>
      </c>
      <c r="AI1649">
        <f t="shared" si="169"/>
        <v>0</v>
      </c>
      <c r="AJ1649">
        <f t="shared" si="170"/>
        <v>0</v>
      </c>
      <c r="AK1649">
        <v>0</v>
      </c>
      <c r="AL1649" t="str">
        <f>IF(AA1649="","",IFERROR(IF(ISNUMBER('Procytrat FA10'!D150),'Procytrat FA10'!D150,IF(ISNUMBER(SEARCH("12",'Procytrat FA10'!D150)),EDATE(AB1649,12),IF(ISNUMBER(SEARCH("6",'Procytrat FA10'!D150)),EDATE(AB1649,6),IF(ISNUMBER(SEARCH("3",'Procytrat FA10'!D150)),EDATE(AB1649,3),DATEVALUE('Procytrat FA10'!D150))))),""))</f>
        <v/>
      </c>
      <c r="AM1649" t="str">
        <f t="shared" ca="1" si="171"/>
        <v/>
      </c>
    </row>
    <row r="1650" spans="27:39" x14ac:dyDescent="0.3">
      <c r="AA1650" t="str">
        <f>IF(COUNTA('Procytrat FA10'!A151,'Procytrat FA10'!B151,'Procytrat FA10'!C151)&gt;0,"FA10","")</f>
        <v/>
      </c>
      <c r="AB1650" t="str">
        <f>IFERROR(IF(ISNUMBER('Procytrat FA10'!A151),'Procytrat FA10'!A151,DATEVALUE('Procytrat FA10'!A151)),"")</f>
        <v/>
      </c>
      <c r="AC1650" t="str">
        <f>IF(AA1650="","",'Procytrat FA10'!B151)</f>
        <v/>
      </c>
      <c r="AD1650" t="str">
        <f>IF(AA1650="","",IFERROR(1*'Procytrat FA10'!C151,IFERROR(_xludf.NUMBERVALUE('Procytrat FA10'!C151,".",","),IFERROR(_xludf.NUMBERVALUE('Procytrat FA10'!C151,",","."),0))))</f>
        <v/>
      </c>
      <c r="AE1650" t="str">
        <f>IF(AA1650="","",'Procytrat FA10'!M151)</f>
        <v/>
      </c>
      <c r="AF1650">
        <f t="shared" si="166"/>
        <v>0</v>
      </c>
      <c r="AG1650" t="str">
        <f t="shared" si="167"/>
        <v/>
      </c>
      <c r="AH1650" t="str">
        <f t="shared" si="168"/>
        <v/>
      </c>
      <c r="AI1650">
        <f t="shared" si="169"/>
        <v>0</v>
      </c>
      <c r="AJ1650">
        <f t="shared" si="170"/>
        <v>0</v>
      </c>
      <c r="AK1650">
        <v>0</v>
      </c>
      <c r="AL1650" t="str">
        <f>IF(AA1650="","",IFERROR(IF(ISNUMBER('Procytrat FA10'!D151),'Procytrat FA10'!D151,IF(ISNUMBER(SEARCH("12",'Procytrat FA10'!D151)),EDATE(AB1650,12),IF(ISNUMBER(SEARCH("6",'Procytrat FA10'!D151)),EDATE(AB1650,6),IF(ISNUMBER(SEARCH("3",'Procytrat FA10'!D151)),EDATE(AB1650,3),DATEVALUE('Procytrat FA10'!D151))))),""))</f>
        <v/>
      </c>
      <c r="AM1650" t="str">
        <f t="shared" ca="1" si="171"/>
        <v/>
      </c>
    </row>
    <row r="1651" spans="27:39" x14ac:dyDescent="0.3">
      <c r="AA1651" t="str">
        <f>IF(COUNTA('Procytrat FA10'!A152,'Procytrat FA10'!B152,'Procytrat FA10'!C152)&gt;0,"FA10","")</f>
        <v/>
      </c>
      <c r="AB1651" t="str">
        <f>IFERROR(IF(ISNUMBER('Procytrat FA10'!A152),'Procytrat FA10'!A152,DATEVALUE('Procytrat FA10'!A152)),"")</f>
        <v/>
      </c>
      <c r="AC1651" t="str">
        <f>IF(AA1651="","",'Procytrat FA10'!B152)</f>
        <v/>
      </c>
      <c r="AD1651" t="str">
        <f>IF(AA1651="","",IFERROR(1*'Procytrat FA10'!C152,IFERROR(_xludf.NUMBERVALUE('Procytrat FA10'!C152,".",","),IFERROR(_xludf.NUMBERVALUE('Procytrat FA10'!C152,",","."),0))))</f>
        <v/>
      </c>
      <c r="AE1651" t="str">
        <f>IF(AA1651="","",'Procytrat FA10'!M152)</f>
        <v/>
      </c>
      <c r="AF1651">
        <f t="shared" si="166"/>
        <v>0</v>
      </c>
      <c r="AG1651" t="str">
        <f t="shared" si="167"/>
        <v/>
      </c>
      <c r="AH1651" t="str">
        <f t="shared" si="168"/>
        <v/>
      </c>
      <c r="AI1651">
        <f t="shared" si="169"/>
        <v>0</v>
      </c>
      <c r="AJ1651">
        <f t="shared" si="170"/>
        <v>0</v>
      </c>
      <c r="AK1651">
        <v>0</v>
      </c>
      <c r="AL1651" t="str">
        <f>IF(AA1651="","",IFERROR(IF(ISNUMBER('Procytrat FA10'!D152),'Procytrat FA10'!D152,IF(ISNUMBER(SEARCH("12",'Procytrat FA10'!D152)),EDATE(AB1651,12),IF(ISNUMBER(SEARCH("6",'Procytrat FA10'!D152)),EDATE(AB1651,6),IF(ISNUMBER(SEARCH("3",'Procytrat FA10'!D152)),EDATE(AB1651,3),DATEVALUE('Procytrat FA10'!D152))))),""))</f>
        <v/>
      </c>
      <c r="AM1651" t="str">
        <f t="shared" ca="1" si="171"/>
        <v/>
      </c>
    </row>
    <row r="1652" spans="27:39" x14ac:dyDescent="0.3">
      <c r="AA1652" t="str">
        <f>IF(COUNTA('Procytrat FA10'!A153,'Procytrat FA10'!B153,'Procytrat FA10'!C153)&gt;0,"FA10","")</f>
        <v/>
      </c>
      <c r="AB1652" t="str">
        <f>IFERROR(IF(ISNUMBER('Procytrat FA10'!A153),'Procytrat FA10'!A153,DATEVALUE('Procytrat FA10'!A153)),"")</f>
        <v/>
      </c>
      <c r="AC1652" t="str">
        <f>IF(AA1652="","",'Procytrat FA10'!B153)</f>
        <v/>
      </c>
      <c r="AD1652" t="str">
        <f>IF(AA1652="","",IFERROR(1*'Procytrat FA10'!C153,IFERROR(_xludf.NUMBERVALUE('Procytrat FA10'!C153,".",","),IFERROR(_xludf.NUMBERVALUE('Procytrat FA10'!C153,",","."),0))))</f>
        <v/>
      </c>
      <c r="AE1652" t="str">
        <f>IF(AA1652="","",'Procytrat FA10'!M153)</f>
        <v/>
      </c>
      <c r="AF1652">
        <f t="shared" si="166"/>
        <v>0</v>
      </c>
      <c r="AG1652" t="str">
        <f t="shared" si="167"/>
        <v/>
      </c>
      <c r="AH1652" t="str">
        <f t="shared" si="168"/>
        <v/>
      </c>
      <c r="AI1652">
        <f t="shared" si="169"/>
        <v>0</v>
      </c>
      <c r="AJ1652">
        <f t="shared" si="170"/>
        <v>0</v>
      </c>
      <c r="AK1652">
        <v>0</v>
      </c>
      <c r="AL1652" t="str">
        <f>IF(AA1652="","",IFERROR(IF(ISNUMBER('Procytrat FA10'!D153),'Procytrat FA10'!D153,IF(ISNUMBER(SEARCH("12",'Procytrat FA10'!D153)),EDATE(AB1652,12),IF(ISNUMBER(SEARCH("6",'Procytrat FA10'!D153)),EDATE(AB1652,6),IF(ISNUMBER(SEARCH("3",'Procytrat FA10'!D153)),EDATE(AB1652,3),DATEVALUE('Procytrat FA10'!D153))))),""))</f>
        <v/>
      </c>
      <c r="AM1652" t="str">
        <f t="shared" ca="1" si="171"/>
        <v/>
      </c>
    </row>
    <row r="1653" spans="27:39" x14ac:dyDescent="0.3">
      <c r="AA1653" t="str">
        <f>IF(COUNTA('Procytrat FA10'!A154,'Procytrat FA10'!B154,'Procytrat FA10'!C154)&gt;0,"FA10","")</f>
        <v/>
      </c>
      <c r="AB1653" t="str">
        <f>IFERROR(IF(ISNUMBER('Procytrat FA10'!A154),'Procytrat FA10'!A154,DATEVALUE('Procytrat FA10'!A154)),"")</f>
        <v/>
      </c>
      <c r="AC1653" t="str">
        <f>IF(AA1653="","",'Procytrat FA10'!B154)</f>
        <v/>
      </c>
      <c r="AD1653" t="str">
        <f>IF(AA1653="","",IFERROR(1*'Procytrat FA10'!C154,IFERROR(_xludf.NUMBERVALUE('Procytrat FA10'!C154,".",","),IFERROR(_xludf.NUMBERVALUE('Procytrat FA10'!C154,",","."),0))))</f>
        <v/>
      </c>
      <c r="AE1653" t="str">
        <f>IF(AA1653="","",'Procytrat FA10'!M154)</f>
        <v/>
      </c>
      <c r="AF1653">
        <f t="shared" si="166"/>
        <v>0</v>
      </c>
      <c r="AG1653" t="str">
        <f t="shared" si="167"/>
        <v/>
      </c>
      <c r="AH1653" t="str">
        <f t="shared" si="168"/>
        <v/>
      </c>
      <c r="AI1653">
        <f t="shared" si="169"/>
        <v>0</v>
      </c>
      <c r="AJ1653">
        <f t="shared" si="170"/>
        <v>0</v>
      </c>
      <c r="AK1653">
        <v>0</v>
      </c>
      <c r="AL1653" t="str">
        <f>IF(AA1653="","",IFERROR(IF(ISNUMBER('Procytrat FA10'!D154),'Procytrat FA10'!D154,IF(ISNUMBER(SEARCH("12",'Procytrat FA10'!D154)),EDATE(AB1653,12),IF(ISNUMBER(SEARCH("6",'Procytrat FA10'!D154)),EDATE(AB1653,6),IF(ISNUMBER(SEARCH("3",'Procytrat FA10'!D154)),EDATE(AB1653,3),DATEVALUE('Procytrat FA10'!D154))))),""))</f>
        <v/>
      </c>
      <c r="AM1653" t="str">
        <f t="shared" ca="1" si="171"/>
        <v/>
      </c>
    </row>
    <row r="1654" spans="27:39" x14ac:dyDescent="0.3">
      <c r="AA1654" t="str">
        <f>IF(COUNTA('Procytrat FA10'!A155,'Procytrat FA10'!B155,'Procytrat FA10'!C155)&gt;0,"FA10","")</f>
        <v/>
      </c>
      <c r="AB1654" t="str">
        <f>IFERROR(IF(ISNUMBER('Procytrat FA10'!A155),'Procytrat FA10'!A155,DATEVALUE('Procytrat FA10'!A155)),"")</f>
        <v/>
      </c>
      <c r="AC1654" t="str">
        <f>IF(AA1654="","",'Procytrat FA10'!B155)</f>
        <v/>
      </c>
      <c r="AD1654" t="str">
        <f>IF(AA1654="","",IFERROR(1*'Procytrat FA10'!C155,IFERROR(_xludf.NUMBERVALUE('Procytrat FA10'!C155,".",","),IFERROR(_xludf.NUMBERVALUE('Procytrat FA10'!C155,",","."),0))))</f>
        <v/>
      </c>
      <c r="AE1654" t="str">
        <f>IF(AA1654="","",'Procytrat FA10'!M155)</f>
        <v/>
      </c>
      <c r="AF1654">
        <f t="shared" si="166"/>
        <v>0</v>
      </c>
      <c r="AG1654" t="str">
        <f t="shared" si="167"/>
        <v/>
      </c>
      <c r="AH1654" t="str">
        <f t="shared" si="168"/>
        <v/>
      </c>
      <c r="AI1654">
        <f t="shared" si="169"/>
        <v>0</v>
      </c>
      <c r="AJ1654">
        <f t="shared" si="170"/>
        <v>0</v>
      </c>
      <c r="AK1654">
        <v>0</v>
      </c>
      <c r="AL1654" t="str">
        <f>IF(AA1654="","",IFERROR(IF(ISNUMBER('Procytrat FA10'!D155),'Procytrat FA10'!D155,IF(ISNUMBER(SEARCH("12",'Procytrat FA10'!D155)),EDATE(AB1654,12),IF(ISNUMBER(SEARCH("6",'Procytrat FA10'!D155)),EDATE(AB1654,6),IF(ISNUMBER(SEARCH("3",'Procytrat FA10'!D155)),EDATE(AB1654,3),DATEVALUE('Procytrat FA10'!D155))))),""))</f>
        <v/>
      </c>
      <c r="AM1654" t="str">
        <f t="shared" ca="1" si="171"/>
        <v/>
      </c>
    </row>
    <row r="1655" spans="27:39" x14ac:dyDescent="0.3">
      <c r="AA1655" t="str">
        <f>IF(COUNTA('Procytrat FA10'!A156,'Procytrat FA10'!B156,'Procytrat FA10'!C156)&gt;0,"FA10","")</f>
        <v/>
      </c>
      <c r="AB1655" t="str">
        <f>IFERROR(IF(ISNUMBER('Procytrat FA10'!A156),'Procytrat FA10'!A156,DATEVALUE('Procytrat FA10'!A156)),"")</f>
        <v/>
      </c>
      <c r="AC1655" t="str">
        <f>IF(AA1655="","",'Procytrat FA10'!B156)</f>
        <v/>
      </c>
      <c r="AD1655" t="str">
        <f>IF(AA1655="","",IFERROR(1*'Procytrat FA10'!C156,IFERROR(_xludf.NUMBERVALUE('Procytrat FA10'!C156,".",","),IFERROR(_xludf.NUMBERVALUE('Procytrat FA10'!C156,",","."),0))))</f>
        <v/>
      </c>
      <c r="AE1655" t="str">
        <f>IF(AA1655="","",'Procytrat FA10'!M156)</f>
        <v/>
      </c>
      <c r="AF1655">
        <f t="shared" si="166"/>
        <v>0</v>
      </c>
      <c r="AG1655" t="str">
        <f t="shared" si="167"/>
        <v/>
      </c>
      <c r="AH1655" t="str">
        <f t="shared" si="168"/>
        <v/>
      </c>
      <c r="AI1655">
        <f t="shared" si="169"/>
        <v>0</v>
      </c>
      <c r="AJ1655">
        <f t="shared" si="170"/>
        <v>0</v>
      </c>
      <c r="AK1655">
        <v>0</v>
      </c>
      <c r="AL1655" t="str">
        <f>IF(AA1655="","",IFERROR(IF(ISNUMBER('Procytrat FA10'!D156),'Procytrat FA10'!D156,IF(ISNUMBER(SEARCH("12",'Procytrat FA10'!D156)),EDATE(AB1655,12),IF(ISNUMBER(SEARCH("6",'Procytrat FA10'!D156)),EDATE(AB1655,6),IF(ISNUMBER(SEARCH("3",'Procytrat FA10'!D156)),EDATE(AB1655,3),DATEVALUE('Procytrat FA10'!D156))))),""))</f>
        <v/>
      </c>
      <c r="AM1655" t="str">
        <f t="shared" ca="1" si="171"/>
        <v/>
      </c>
    </row>
    <row r="1656" spans="27:39" x14ac:dyDescent="0.3">
      <c r="AA1656" t="str">
        <f>IF(COUNTA('Procytrat FA10'!A157,'Procytrat FA10'!B157,'Procytrat FA10'!C157)&gt;0,"FA10","")</f>
        <v/>
      </c>
      <c r="AB1656" t="str">
        <f>IFERROR(IF(ISNUMBER('Procytrat FA10'!A157),'Procytrat FA10'!A157,DATEVALUE('Procytrat FA10'!A157)),"")</f>
        <v/>
      </c>
      <c r="AC1656" t="str">
        <f>IF(AA1656="","",'Procytrat FA10'!B157)</f>
        <v/>
      </c>
      <c r="AD1656" t="str">
        <f>IF(AA1656="","",IFERROR(1*'Procytrat FA10'!C157,IFERROR(_xludf.NUMBERVALUE('Procytrat FA10'!C157,".",","),IFERROR(_xludf.NUMBERVALUE('Procytrat FA10'!C157,",","."),0))))</f>
        <v/>
      </c>
      <c r="AE1656" t="str">
        <f>IF(AA1656="","",'Procytrat FA10'!M157)</f>
        <v/>
      </c>
      <c r="AF1656">
        <f t="shared" si="166"/>
        <v>0</v>
      </c>
      <c r="AG1656" t="str">
        <f t="shared" si="167"/>
        <v/>
      </c>
      <c r="AH1656" t="str">
        <f t="shared" si="168"/>
        <v/>
      </c>
      <c r="AI1656">
        <f t="shared" si="169"/>
        <v>0</v>
      </c>
      <c r="AJ1656">
        <f t="shared" si="170"/>
        <v>0</v>
      </c>
      <c r="AK1656">
        <v>0</v>
      </c>
      <c r="AL1656" t="str">
        <f>IF(AA1656="","",IFERROR(IF(ISNUMBER('Procytrat FA10'!D157),'Procytrat FA10'!D157,IF(ISNUMBER(SEARCH("12",'Procytrat FA10'!D157)),EDATE(AB1656,12),IF(ISNUMBER(SEARCH("6",'Procytrat FA10'!D157)),EDATE(AB1656,6),IF(ISNUMBER(SEARCH("3",'Procytrat FA10'!D157)),EDATE(AB1656,3),DATEVALUE('Procytrat FA10'!D157))))),""))</f>
        <v/>
      </c>
      <c r="AM1656" t="str">
        <f t="shared" ca="1" si="171"/>
        <v/>
      </c>
    </row>
    <row r="1657" spans="27:39" x14ac:dyDescent="0.3">
      <c r="AA1657" t="str">
        <f>IF(COUNTA('Procytrat FA10'!A158,'Procytrat FA10'!B158,'Procytrat FA10'!C158)&gt;0,"FA10","")</f>
        <v/>
      </c>
      <c r="AB1657" t="str">
        <f>IFERROR(IF(ISNUMBER('Procytrat FA10'!A158),'Procytrat FA10'!A158,DATEVALUE('Procytrat FA10'!A158)),"")</f>
        <v/>
      </c>
      <c r="AC1657" t="str">
        <f>IF(AA1657="","",'Procytrat FA10'!B158)</f>
        <v/>
      </c>
      <c r="AD1657" t="str">
        <f>IF(AA1657="","",IFERROR(1*'Procytrat FA10'!C158,IFERROR(_xludf.NUMBERVALUE('Procytrat FA10'!C158,".",","),IFERROR(_xludf.NUMBERVALUE('Procytrat FA10'!C158,",","."),0))))</f>
        <v/>
      </c>
      <c r="AE1657" t="str">
        <f>IF(AA1657="","",'Procytrat FA10'!M158)</f>
        <v/>
      </c>
      <c r="AF1657">
        <f t="shared" si="166"/>
        <v>0</v>
      </c>
      <c r="AG1657" t="str">
        <f t="shared" si="167"/>
        <v/>
      </c>
      <c r="AH1657" t="str">
        <f t="shared" si="168"/>
        <v/>
      </c>
      <c r="AI1657">
        <f t="shared" si="169"/>
        <v>0</v>
      </c>
      <c r="AJ1657">
        <f t="shared" si="170"/>
        <v>0</v>
      </c>
      <c r="AK1657">
        <v>0</v>
      </c>
      <c r="AL1657" t="str">
        <f>IF(AA1657="","",IFERROR(IF(ISNUMBER('Procytrat FA10'!D158),'Procytrat FA10'!D158,IF(ISNUMBER(SEARCH("12",'Procytrat FA10'!D158)),EDATE(AB1657,12),IF(ISNUMBER(SEARCH("6",'Procytrat FA10'!D158)),EDATE(AB1657,6),IF(ISNUMBER(SEARCH("3",'Procytrat FA10'!D158)),EDATE(AB1657,3),DATEVALUE('Procytrat FA10'!D158))))),""))</f>
        <v/>
      </c>
      <c r="AM1657" t="str">
        <f t="shared" ca="1" si="171"/>
        <v/>
      </c>
    </row>
    <row r="1658" spans="27:39" x14ac:dyDescent="0.3">
      <c r="AA1658" t="str">
        <f>IF(COUNTA('Procytrat FA10'!A159,'Procytrat FA10'!B159,'Procytrat FA10'!C159)&gt;0,"FA10","")</f>
        <v/>
      </c>
      <c r="AB1658" t="str">
        <f>IFERROR(IF(ISNUMBER('Procytrat FA10'!A159),'Procytrat FA10'!A159,DATEVALUE('Procytrat FA10'!A159)),"")</f>
        <v/>
      </c>
      <c r="AC1658" t="str">
        <f>IF(AA1658="","",'Procytrat FA10'!B159)</f>
        <v/>
      </c>
      <c r="AD1658" t="str">
        <f>IF(AA1658="","",IFERROR(1*'Procytrat FA10'!C159,IFERROR(_xludf.NUMBERVALUE('Procytrat FA10'!C159,".",","),IFERROR(_xludf.NUMBERVALUE('Procytrat FA10'!C159,",","."),0))))</f>
        <v/>
      </c>
      <c r="AE1658" t="str">
        <f>IF(AA1658="","",'Procytrat FA10'!M159)</f>
        <v/>
      </c>
      <c r="AF1658">
        <f t="shared" si="166"/>
        <v>0</v>
      </c>
      <c r="AG1658" t="str">
        <f t="shared" si="167"/>
        <v/>
      </c>
      <c r="AH1658" t="str">
        <f t="shared" si="168"/>
        <v/>
      </c>
      <c r="AI1658">
        <f t="shared" si="169"/>
        <v>0</v>
      </c>
      <c r="AJ1658">
        <f t="shared" si="170"/>
        <v>0</v>
      </c>
      <c r="AK1658">
        <v>0</v>
      </c>
      <c r="AL1658" t="str">
        <f>IF(AA1658="","",IFERROR(IF(ISNUMBER('Procytrat FA10'!D159),'Procytrat FA10'!D159,IF(ISNUMBER(SEARCH("12",'Procytrat FA10'!D159)),EDATE(AB1658,12),IF(ISNUMBER(SEARCH("6",'Procytrat FA10'!D159)),EDATE(AB1658,6),IF(ISNUMBER(SEARCH("3",'Procytrat FA10'!D159)),EDATE(AB1658,3),DATEVALUE('Procytrat FA10'!D159))))),""))</f>
        <v/>
      </c>
      <c r="AM1658" t="str">
        <f t="shared" ca="1" si="171"/>
        <v/>
      </c>
    </row>
    <row r="1659" spans="27:39" x14ac:dyDescent="0.3">
      <c r="AA1659" t="str">
        <f>IF(COUNTA('Procytrat FA10'!A160,'Procytrat FA10'!B160,'Procytrat FA10'!C160)&gt;0,"FA10","")</f>
        <v/>
      </c>
      <c r="AB1659" t="str">
        <f>IFERROR(IF(ISNUMBER('Procytrat FA10'!A160),'Procytrat FA10'!A160,DATEVALUE('Procytrat FA10'!A160)),"")</f>
        <v/>
      </c>
      <c r="AC1659" t="str">
        <f>IF(AA1659="","",'Procytrat FA10'!B160)</f>
        <v/>
      </c>
      <c r="AD1659" t="str">
        <f>IF(AA1659="","",IFERROR(1*'Procytrat FA10'!C160,IFERROR(_xludf.NUMBERVALUE('Procytrat FA10'!C160,".",","),IFERROR(_xludf.NUMBERVALUE('Procytrat FA10'!C160,",","."),0))))</f>
        <v/>
      </c>
      <c r="AE1659" t="str">
        <f>IF(AA1659="","",'Procytrat FA10'!M160)</f>
        <v/>
      </c>
      <c r="AF1659">
        <f t="shared" si="166"/>
        <v>0</v>
      </c>
      <c r="AG1659" t="str">
        <f t="shared" si="167"/>
        <v/>
      </c>
      <c r="AH1659" t="str">
        <f t="shared" si="168"/>
        <v/>
      </c>
      <c r="AI1659">
        <f t="shared" si="169"/>
        <v>0</v>
      </c>
      <c r="AJ1659">
        <f t="shared" si="170"/>
        <v>0</v>
      </c>
      <c r="AK1659">
        <v>0</v>
      </c>
      <c r="AL1659" t="str">
        <f>IF(AA1659="","",IFERROR(IF(ISNUMBER('Procytrat FA10'!D160),'Procytrat FA10'!D160,IF(ISNUMBER(SEARCH("12",'Procytrat FA10'!D160)),EDATE(AB1659,12),IF(ISNUMBER(SEARCH("6",'Procytrat FA10'!D160)),EDATE(AB1659,6),IF(ISNUMBER(SEARCH("3",'Procytrat FA10'!D160)),EDATE(AB1659,3),DATEVALUE('Procytrat FA10'!D160))))),""))</f>
        <v/>
      </c>
      <c r="AM1659" t="str">
        <f t="shared" ca="1" si="171"/>
        <v/>
      </c>
    </row>
    <row r="1660" spans="27:39" x14ac:dyDescent="0.3">
      <c r="AA1660" t="str">
        <f>IF(COUNTA('Procytrat FA10'!A161,'Procytrat FA10'!B161,'Procytrat FA10'!C161)&gt;0,"FA10","")</f>
        <v/>
      </c>
      <c r="AB1660" t="str">
        <f>IFERROR(IF(ISNUMBER('Procytrat FA10'!A161),'Procytrat FA10'!A161,DATEVALUE('Procytrat FA10'!A161)),"")</f>
        <v/>
      </c>
      <c r="AC1660" t="str">
        <f>IF(AA1660="","",'Procytrat FA10'!B161)</f>
        <v/>
      </c>
      <c r="AD1660" t="str">
        <f>IF(AA1660="","",IFERROR(1*'Procytrat FA10'!C161,IFERROR(_xludf.NUMBERVALUE('Procytrat FA10'!C161,".",","),IFERROR(_xludf.NUMBERVALUE('Procytrat FA10'!C161,",","."),0))))</f>
        <v/>
      </c>
      <c r="AE1660" t="str">
        <f>IF(AA1660="","",'Procytrat FA10'!M161)</f>
        <v/>
      </c>
      <c r="AF1660">
        <f t="shared" si="166"/>
        <v>0</v>
      </c>
      <c r="AG1660" t="str">
        <f t="shared" si="167"/>
        <v/>
      </c>
      <c r="AH1660" t="str">
        <f t="shared" si="168"/>
        <v/>
      </c>
      <c r="AI1660">
        <f t="shared" si="169"/>
        <v>0</v>
      </c>
      <c r="AJ1660">
        <f t="shared" si="170"/>
        <v>0</v>
      </c>
      <c r="AK1660">
        <v>0</v>
      </c>
      <c r="AL1660" t="str">
        <f>IF(AA1660="","",IFERROR(IF(ISNUMBER('Procytrat FA10'!D161),'Procytrat FA10'!D161,IF(ISNUMBER(SEARCH("12",'Procytrat FA10'!D161)),EDATE(AB1660,12),IF(ISNUMBER(SEARCH("6",'Procytrat FA10'!D161)),EDATE(AB1660,6),IF(ISNUMBER(SEARCH("3",'Procytrat FA10'!D161)),EDATE(AB1660,3),DATEVALUE('Procytrat FA10'!D161))))),""))</f>
        <v/>
      </c>
      <c r="AM1660" t="str">
        <f t="shared" ca="1" si="171"/>
        <v/>
      </c>
    </row>
    <row r="1661" spans="27:39" x14ac:dyDescent="0.3">
      <c r="AA1661" t="str">
        <f>IF(COUNTA('Procytrat FA10'!A162,'Procytrat FA10'!B162,'Procytrat FA10'!C162)&gt;0,"FA10","")</f>
        <v/>
      </c>
      <c r="AB1661" t="str">
        <f>IFERROR(IF(ISNUMBER('Procytrat FA10'!A162),'Procytrat FA10'!A162,DATEVALUE('Procytrat FA10'!A162)),"")</f>
        <v/>
      </c>
      <c r="AC1661" t="str">
        <f>IF(AA1661="","",'Procytrat FA10'!B162)</f>
        <v/>
      </c>
      <c r="AD1661" t="str">
        <f>IF(AA1661="","",IFERROR(1*'Procytrat FA10'!C162,IFERROR(_xludf.NUMBERVALUE('Procytrat FA10'!C162,".",","),IFERROR(_xludf.NUMBERVALUE('Procytrat FA10'!C162,",","."),0))))</f>
        <v/>
      </c>
      <c r="AE1661" t="str">
        <f>IF(AA1661="","",'Procytrat FA10'!M162)</f>
        <v/>
      </c>
      <c r="AF1661">
        <f t="shared" si="166"/>
        <v>0</v>
      </c>
      <c r="AG1661" t="str">
        <f t="shared" si="167"/>
        <v/>
      </c>
      <c r="AH1661" t="str">
        <f t="shared" si="168"/>
        <v/>
      </c>
      <c r="AI1661">
        <f t="shared" si="169"/>
        <v>0</v>
      </c>
      <c r="AJ1661">
        <f t="shared" si="170"/>
        <v>0</v>
      </c>
      <c r="AK1661">
        <v>0</v>
      </c>
      <c r="AL1661" t="str">
        <f>IF(AA1661="","",IFERROR(IF(ISNUMBER('Procytrat FA10'!D162),'Procytrat FA10'!D162,IF(ISNUMBER(SEARCH("12",'Procytrat FA10'!D162)),EDATE(AB1661,12),IF(ISNUMBER(SEARCH("6",'Procytrat FA10'!D162)),EDATE(AB1661,6),IF(ISNUMBER(SEARCH("3",'Procytrat FA10'!D162)),EDATE(AB1661,3),DATEVALUE('Procytrat FA10'!D162))))),""))</f>
        <v/>
      </c>
      <c r="AM1661" t="str">
        <f t="shared" ca="1" si="171"/>
        <v/>
      </c>
    </row>
    <row r="1662" spans="27:39" x14ac:dyDescent="0.3">
      <c r="AA1662" t="str">
        <f>IF(COUNTA('Procytrat FA10'!A163,'Procytrat FA10'!B163,'Procytrat FA10'!C163)&gt;0,"FA10","")</f>
        <v/>
      </c>
      <c r="AB1662" t="str">
        <f>IFERROR(IF(ISNUMBER('Procytrat FA10'!A163),'Procytrat FA10'!A163,DATEVALUE('Procytrat FA10'!A163)),"")</f>
        <v/>
      </c>
      <c r="AC1662" t="str">
        <f>IF(AA1662="","",'Procytrat FA10'!B163)</f>
        <v/>
      </c>
      <c r="AD1662" t="str">
        <f>IF(AA1662="","",IFERROR(1*'Procytrat FA10'!C163,IFERROR(_xludf.NUMBERVALUE('Procytrat FA10'!C163,".",","),IFERROR(_xludf.NUMBERVALUE('Procytrat FA10'!C163,",","."),0))))</f>
        <v/>
      </c>
      <c r="AE1662" t="str">
        <f>IF(AA1662="","",'Procytrat FA10'!M163)</f>
        <v/>
      </c>
      <c r="AF1662">
        <f t="shared" si="166"/>
        <v>0</v>
      </c>
      <c r="AG1662" t="str">
        <f t="shared" si="167"/>
        <v/>
      </c>
      <c r="AH1662" t="str">
        <f t="shared" si="168"/>
        <v/>
      </c>
      <c r="AI1662">
        <f t="shared" si="169"/>
        <v>0</v>
      </c>
      <c r="AJ1662">
        <f t="shared" si="170"/>
        <v>0</v>
      </c>
      <c r="AK1662">
        <v>0</v>
      </c>
      <c r="AL1662" t="str">
        <f>IF(AA1662="","",IFERROR(IF(ISNUMBER('Procytrat FA10'!D163),'Procytrat FA10'!D163,IF(ISNUMBER(SEARCH("12",'Procytrat FA10'!D163)),EDATE(AB1662,12),IF(ISNUMBER(SEARCH("6",'Procytrat FA10'!D163)),EDATE(AB1662,6),IF(ISNUMBER(SEARCH("3",'Procytrat FA10'!D163)),EDATE(AB1662,3),DATEVALUE('Procytrat FA10'!D163))))),""))</f>
        <v/>
      </c>
      <c r="AM1662" t="str">
        <f t="shared" ca="1" si="171"/>
        <v/>
      </c>
    </row>
    <row r="1663" spans="27:39" x14ac:dyDescent="0.3">
      <c r="AA1663" t="str">
        <f>IF(COUNTA('Procytrat FA10'!A164,'Procytrat FA10'!B164,'Procytrat FA10'!C164)&gt;0,"FA10","")</f>
        <v/>
      </c>
      <c r="AB1663" t="str">
        <f>IFERROR(IF(ISNUMBER('Procytrat FA10'!A164),'Procytrat FA10'!A164,DATEVALUE('Procytrat FA10'!A164)),"")</f>
        <v/>
      </c>
      <c r="AC1663" t="str">
        <f>IF(AA1663="","",'Procytrat FA10'!B164)</f>
        <v/>
      </c>
      <c r="AD1663" t="str">
        <f>IF(AA1663="","",IFERROR(1*'Procytrat FA10'!C164,IFERROR(_xludf.NUMBERVALUE('Procytrat FA10'!C164,".",","),IFERROR(_xludf.NUMBERVALUE('Procytrat FA10'!C164,",","."),0))))</f>
        <v/>
      </c>
      <c r="AE1663" t="str">
        <f>IF(AA1663="","",'Procytrat FA10'!M164)</f>
        <v/>
      </c>
      <c r="AF1663">
        <f t="shared" si="166"/>
        <v>0</v>
      </c>
      <c r="AG1663" t="str">
        <f t="shared" si="167"/>
        <v/>
      </c>
      <c r="AH1663" t="str">
        <f t="shared" si="168"/>
        <v/>
      </c>
      <c r="AI1663">
        <f t="shared" si="169"/>
        <v>0</v>
      </c>
      <c r="AJ1663">
        <f t="shared" si="170"/>
        <v>0</v>
      </c>
      <c r="AK1663">
        <v>0</v>
      </c>
      <c r="AL1663" t="str">
        <f>IF(AA1663="","",IFERROR(IF(ISNUMBER('Procytrat FA10'!D164),'Procytrat FA10'!D164,IF(ISNUMBER(SEARCH("12",'Procytrat FA10'!D164)),EDATE(AB1663,12),IF(ISNUMBER(SEARCH("6",'Procytrat FA10'!D164)),EDATE(AB1663,6),IF(ISNUMBER(SEARCH("3",'Procytrat FA10'!D164)),EDATE(AB1663,3),DATEVALUE('Procytrat FA10'!D164))))),""))</f>
        <v/>
      </c>
      <c r="AM1663" t="str">
        <f t="shared" ca="1" si="171"/>
        <v/>
      </c>
    </row>
    <row r="1664" spans="27:39" x14ac:dyDescent="0.3">
      <c r="AA1664" t="str">
        <f>IF(COUNTA('Procytrat FA10'!A165,'Procytrat FA10'!B165,'Procytrat FA10'!C165)&gt;0,"FA10","")</f>
        <v/>
      </c>
      <c r="AB1664" t="str">
        <f>IFERROR(IF(ISNUMBER('Procytrat FA10'!A165),'Procytrat FA10'!A165,DATEVALUE('Procytrat FA10'!A165)),"")</f>
        <v/>
      </c>
      <c r="AC1664" t="str">
        <f>IF(AA1664="","",'Procytrat FA10'!B165)</f>
        <v/>
      </c>
      <c r="AD1664" t="str">
        <f>IF(AA1664="","",IFERROR(1*'Procytrat FA10'!C165,IFERROR(_xludf.NUMBERVALUE('Procytrat FA10'!C165,".",","),IFERROR(_xludf.NUMBERVALUE('Procytrat FA10'!C165,",","."),0))))</f>
        <v/>
      </c>
      <c r="AE1664" t="str">
        <f>IF(AA1664="","",'Procytrat FA10'!M165)</f>
        <v/>
      </c>
      <c r="AF1664">
        <f t="shared" si="166"/>
        <v>0</v>
      </c>
      <c r="AG1664" t="str">
        <f t="shared" si="167"/>
        <v/>
      </c>
      <c r="AH1664" t="str">
        <f t="shared" si="168"/>
        <v/>
      </c>
      <c r="AI1664">
        <f t="shared" si="169"/>
        <v>0</v>
      </c>
      <c r="AJ1664">
        <f t="shared" si="170"/>
        <v>0</v>
      </c>
      <c r="AK1664">
        <v>0</v>
      </c>
      <c r="AL1664" t="str">
        <f>IF(AA1664="","",IFERROR(IF(ISNUMBER('Procytrat FA10'!D165),'Procytrat FA10'!D165,IF(ISNUMBER(SEARCH("12",'Procytrat FA10'!D165)),EDATE(AB1664,12),IF(ISNUMBER(SEARCH("6",'Procytrat FA10'!D165)),EDATE(AB1664,6),IF(ISNUMBER(SEARCH("3",'Procytrat FA10'!D165)),EDATE(AB1664,3),DATEVALUE('Procytrat FA10'!D165))))),""))</f>
        <v/>
      </c>
      <c r="AM1664" t="str">
        <f t="shared" ca="1" si="171"/>
        <v/>
      </c>
    </row>
    <row r="1665" spans="27:39" x14ac:dyDescent="0.3">
      <c r="AA1665" t="str">
        <f>IF(COUNTA('Procytrat FA10'!A166,'Procytrat FA10'!B166,'Procytrat FA10'!C166)&gt;0,"FA10","")</f>
        <v/>
      </c>
      <c r="AB1665" t="str">
        <f>IFERROR(IF(ISNUMBER('Procytrat FA10'!A166),'Procytrat FA10'!A166,DATEVALUE('Procytrat FA10'!A166)),"")</f>
        <v/>
      </c>
      <c r="AC1665" t="str">
        <f>IF(AA1665="","",'Procytrat FA10'!B166)</f>
        <v/>
      </c>
      <c r="AD1665" t="str">
        <f>IF(AA1665="","",IFERROR(1*'Procytrat FA10'!C166,IFERROR(_xludf.NUMBERVALUE('Procytrat FA10'!C166,".",","),IFERROR(_xludf.NUMBERVALUE('Procytrat FA10'!C166,",","."),0))))</f>
        <v/>
      </c>
      <c r="AE1665" t="str">
        <f>IF(AA1665="","",'Procytrat FA10'!M166)</f>
        <v/>
      </c>
      <c r="AF1665">
        <f t="shared" si="166"/>
        <v>0</v>
      </c>
      <c r="AG1665" t="str">
        <f t="shared" si="167"/>
        <v/>
      </c>
      <c r="AH1665" t="str">
        <f t="shared" si="168"/>
        <v/>
      </c>
      <c r="AI1665">
        <f t="shared" si="169"/>
        <v>0</v>
      </c>
      <c r="AJ1665">
        <f t="shared" si="170"/>
        <v>0</v>
      </c>
      <c r="AK1665">
        <v>0</v>
      </c>
      <c r="AL1665" t="str">
        <f>IF(AA1665="","",IFERROR(IF(ISNUMBER('Procytrat FA10'!D166),'Procytrat FA10'!D166,IF(ISNUMBER(SEARCH("12",'Procytrat FA10'!D166)),EDATE(AB1665,12),IF(ISNUMBER(SEARCH("6",'Procytrat FA10'!D166)),EDATE(AB1665,6),IF(ISNUMBER(SEARCH("3",'Procytrat FA10'!D166)),EDATE(AB1665,3),DATEVALUE('Procytrat FA10'!D166))))),""))</f>
        <v/>
      </c>
      <c r="AM1665" t="str">
        <f t="shared" ca="1" si="171"/>
        <v/>
      </c>
    </row>
    <row r="1666" spans="27:39" x14ac:dyDescent="0.3">
      <c r="AA1666" t="str">
        <f>IF(COUNTA('Procytrat FA10'!A167,'Procytrat FA10'!B167,'Procytrat FA10'!C167)&gt;0,"FA10","")</f>
        <v/>
      </c>
      <c r="AB1666" t="str">
        <f>IFERROR(IF(ISNUMBER('Procytrat FA10'!A167),'Procytrat FA10'!A167,DATEVALUE('Procytrat FA10'!A167)),"")</f>
        <v/>
      </c>
      <c r="AC1666" t="str">
        <f>IF(AA1666="","",'Procytrat FA10'!B167)</f>
        <v/>
      </c>
      <c r="AD1666" t="str">
        <f>IF(AA1666="","",IFERROR(1*'Procytrat FA10'!C167,IFERROR(_xludf.NUMBERVALUE('Procytrat FA10'!C167,".",","),IFERROR(_xludf.NUMBERVALUE('Procytrat FA10'!C167,",","."),0))))</f>
        <v/>
      </c>
      <c r="AE1666" t="str">
        <f>IF(AA1666="","",'Procytrat FA10'!M167)</f>
        <v/>
      </c>
      <c r="AF1666">
        <f t="shared" ref="AF1666:AF1729" si="172">IF(AA1666="",0,--ISNUMBER(SEARCH("aprovado",AE1666)))</f>
        <v>0</v>
      </c>
      <c r="AG1666" t="str">
        <f t="shared" ref="AG1666:AG1729" si="173">IF(AB1666="","",YEAR(AB1666))</f>
        <v/>
      </c>
      <c r="AH1666" t="str">
        <f t="shared" ref="AH1666:AH1729" si="174">IF(AB1666="","",MONTH(AB1666))</f>
        <v/>
      </c>
      <c r="AI1666">
        <f t="shared" ref="AI1666:AI1729" si="175">IF(AB1666="",0,AB1666+ROW()/1000000)</f>
        <v>0</v>
      </c>
      <c r="AJ1666">
        <f t="shared" ref="AJ1666:AJ1729" si="176">--(AA1666&lt;&gt;"")</f>
        <v>0</v>
      </c>
      <c r="AK1666">
        <v>0</v>
      </c>
      <c r="AL1666" t="str">
        <f>IF(AA1666="","",IFERROR(IF(ISNUMBER('Procytrat FA10'!D167),'Procytrat FA10'!D167,IF(ISNUMBER(SEARCH("12",'Procytrat FA10'!D167)),EDATE(AB1666,12),IF(ISNUMBER(SEARCH("6",'Procytrat FA10'!D167)),EDATE(AB1666,6),IF(ISNUMBER(SEARCH("3",'Procytrat FA10'!D167)),EDATE(AB1666,3),DATEVALUE('Procytrat FA10'!D167))))),""))</f>
        <v/>
      </c>
      <c r="AM1666" t="str">
        <f t="shared" ref="AM1666:AM1729" ca="1" si="177">IF(AND(AJ1666=1,AL1666&lt;&gt;"",AL1666&gt;=TODAY(),AG1666=$W$3),AL1666+ROW()/1000000,"")</f>
        <v/>
      </c>
    </row>
    <row r="1667" spans="27:39" x14ac:dyDescent="0.3">
      <c r="AA1667" t="str">
        <f>IF(COUNTA('Procytrat FA10'!A168,'Procytrat FA10'!B168,'Procytrat FA10'!C168)&gt;0,"FA10","")</f>
        <v/>
      </c>
      <c r="AB1667" t="str">
        <f>IFERROR(IF(ISNUMBER('Procytrat FA10'!A168),'Procytrat FA10'!A168,DATEVALUE('Procytrat FA10'!A168)),"")</f>
        <v/>
      </c>
      <c r="AC1667" t="str">
        <f>IF(AA1667="","",'Procytrat FA10'!B168)</f>
        <v/>
      </c>
      <c r="AD1667" t="str">
        <f>IF(AA1667="","",IFERROR(1*'Procytrat FA10'!C168,IFERROR(_xludf.NUMBERVALUE('Procytrat FA10'!C168,".",","),IFERROR(_xludf.NUMBERVALUE('Procytrat FA10'!C168,",","."),0))))</f>
        <v/>
      </c>
      <c r="AE1667" t="str">
        <f>IF(AA1667="","",'Procytrat FA10'!M168)</f>
        <v/>
      </c>
      <c r="AF1667">
        <f t="shared" si="172"/>
        <v>0</v>
      </c>
      <c r="AG1667" t="str">
        <f t="shared" si="173"/>
        <v/>
      </c>
      <c r="AH1667" t="str">
        <f t="shared" si="174"/>
        <v/>
      </c>
      <c r="AI1667">
        <f t="shared" si="175"/>
        <v>0</v>
      </c>
      <c r="AJ1667">
        <f t="shared" si="176"/>
        <v>0</v>
      </c>
      <c r="AK1667">
        <v>0</v>
      </c>
      <c r="AL1667" t="str">
        <f>IF(AA1667="","",IFERROR(IF(ISNUMBER('Procytrat FA10'!D168),'Procytrat FA10'!D168,IF(ISNUMBER(SEARCH("12",'Procytrat FA10'!D168)),EDATE(AB1667,12),IF(ISNUMBER(SEARCH("6",'Procytrat FA10'!D168)),EDATE(AB1667,6),IF(ISNUMBER(SEARCH("3",'Procytrat FA10'!D168)),EDATE(AB1667,3),DATEVALUE('Procytrat FA10'!D168))))),""))</f>
        <v/>
      </c>
      <c r="AM1667" t="str">
        <f t="shared" ca="1" si="177"/>
        <v/>
      </c>
    </row>
    <row r="1668" spans="27:39" x14ac:dyDescent="0.3">
      <c r="AA1668" t="str">
        <f>IF(COUNTA('Procytrat FA10'!A169,'Procytrat FA10'!B169,'Procytrat FA10'!C169)&gt;0,"FA10","")</f>
        <v/>
      </c>
      <c r="AB1668" t="str">
        <f>IFERROR(IF(ISNUMBER('Procytrat FA10'!A169),'Procytrat FA10'!A169,DATEVALUE('Procytrat FA10'!A169)),"")</f>
        <v/>
      </c>
      <c r="AC1668" t="str">
        <f>IF(AA1668="","",'Procytrat FA10'!B169)</f>
        <v/>
      </c>
      <c r="AD1668" t="str">
        <f>IF(AA1668="","",IFERROR(1*'Procytrat FA10'!C169,IFERROR(_xludf.NUMBERVALUE('Procytrat FA10'!C169,".",","),IFERROR(_xludf.NUMBERVALUE('Procytrat FA10'!C169,",","."),0))))</f>
        <v/>
      </c>
      <c r="AE1668" t="str">
        <f>IF(AA1668="","",'Procytrat FA10'!M169)</f>
        <v/>
      </c>
      <c r="AF1668">
        <f t="shared" si="172"/>
        <v>0</v>
      </c>
      <c r="AG1668" t="str">
        <f t="shared" si="173"/>
        <v/>
      </c>
      <c r="AH1668" t="str">
        <f t="shared" si="174"/>
        <v/>
      </c>
      <c r="AI1668">
        <f t="shared" si="175"/>
        <v>0</v>
      </c>
      <c r="AJ1668">
        <f t="shared" si="176"/>
        <v>0</v>
      </c>
      <c r="AK1668">
        <v>0</v>
      </c>
      <c r="AL1668" t="str">
        <f>IF(AA1668="","",IFERROR(IF(ISNUMBER('Procytrat FA10'!D169),'Procytrat FA10'!D169,IF(ISNUMBER(SEARCH("12",'Procytrat FA10'!D169)),EDATE(AB1668,12),IF(ISNUMBER(SEARCH("6",'Procytrat FA10'!D169)),EDATE(AB1668,6),IF(ISNUMBER(SEARCH("3",'Procytrat FA10'!D169)),EDATE(AB1668,3),DATEVALUE('Procytrat FA10'!D169))))),""))</f>
        <v/>
      </c>
      <c r="AM1668" t="str">
        <f t="shared" ca="1" si="177"/>
        <v/>
      </c>
    </row>
    <row r="1669" spans="27:39" x14ac:dyDescent="0.3">
      <c r="AA1669" t="str">
        <f>IF(COUNTA('Procytrat FA10'!A170,'Procytrat FA10'!B170,'Procytrat FA10'!C170)&gt;0,"FA10","")</f>
        <v/>
      </c>
      <c r="AB1669" t="str">
        <f>IFERROR(IF(ISNUMBER('Procytrat FA10'!A170),'Procytrat FA10'!A170,DATEVALUE('Procytrat FA10'!A170)),"")</f>
        <v/>
      </c>
      <c r="AC1669" t="str">
        <f>IF(AA1669="","",'Procytrat FA10'!B170)</f>
        <v/>
      </c>
      <c r="AD1669" t="str">
        <f>IF(AA1669="","",IFERROR(1*'Procytrat FA10'!C170,IFERROR(_xludf.NUMBERVALUE('Procytrat FA10'!C170,".",","),IFERROR(_xludf.NUMBERVALUE('Procytrat FA10'!C170,",","."),0))))</f>
        <v/>
      </c>
      <c r="AE1669" t="str">
        <f>IF(AA1669="","",'Procytrat FA10'!M170)</f>
        <v/>
      </c>
      <c r="AF1669">
        <f t="shared" si="172"/>
        <v>0</v>
      </c>
      <c r="AG1669" t="str">
        <f t="shared" si="173"/>
        <v/>
      </c>
      <c r="AH1669" t="str">
        <f t="shared" si="174"/>
        <v/>
      </c>
      <c r="AI1669">
        <f t="shared" si="175"/>
        <v>0</v>
      </c>
      <c r="AJ1669">
        <f t="shared" si="176"/>
        <v>0</v>
      </c>
      <c r="AK1669">
        <v>0</v>
      </c>
      <c r="AL1669" t="str">
        <f>IF(AA1669="","",IFERROR(IF(ISNUMBER('Procytrat FA10'!D170),'Procytrat FA10'!D170,IF(ISNUMBER(SEARCH("12",'Procytrat FA10'!D170)),EDATE(AB1669,12),IF(ISNUMBER(SEARCH("6",'Procytrat FA10'!D170)),EDATE(AB1669,6),IF(ISNUMBER(SEARCH("3",'Procytrat FA10'!D170)),EDATE(AB1669,3),DATEVALUE('Procytrat FA10'!D170))))),""))</f>
        <v/>
      </c>
      <c r="AM1669" t="str">
        <f t="shared" ca="1" si="177"/>
        <v/>
      </c>
    </row>
    <row r="1670" spans="27:39" x14ac:dyDescent="0.3">
      <c r="AA1670" t="str">
        <f>IF(COUNTA('Procytrat FA10'!A171,'Procytrat FA10'!B171,'Procytrat FA10'!C171)&gt;0,"FA10","")</f>
        <v/>
      </c>
      <c r="AB1670" t="str">
        <f>IFERROR(IF(ISNUMBER('Procytrat FA10'!A171),'Procytrat FA10'!A171,DATEVALUE('Procytrat FA10'!A171)),"")</f>
        <v/>
      </c>
      <c r="AC1670" t="str">
        <f>IF(AA1670="","",'Procytrat FA10'!B171)</f>
        <v/>
      </c>
      <c r="AD1670" t="str">
        <f>IF(AA1670="","",IFERROR(1*'Procytrat FA10'!C171,IFERROR(_xludf.NUMBERVALUE('Procytrat FA10'!C171,".",","),IFERROR(_xludf.NUMBERVALUE('Procytrat FA10'!C171,",","."),0))))</f>
        <v/>
      </c>
      <c r="AE1670" t="str">
        <f>IF(AA1670="","",'Procytrat FA10'!M171)</f>
        <v/>
      </c>
      <c r="AF1670">
        <f t="shared" si="172"/>
        <v>0</v>
      </c>
      <c r="AG1670" t="str">
        <f t="shared" si="173"/>
        <v/>
      </c>
      <c r="AH1670" t="str">
        <f t="shared" si="174"/>
        <v/>
      </c>
      <c r="AI1670">
        <f t="shared" si="175"/>
        <v>0</v>
      </c>
      <c r="AJ1670">
        <f t="shared" si="176"/>
        <v>0</v>
      </c>
      <c r="AK1670">
        <v>0</v>
      </c>
      <c r="AL1670" t="str">
        <f>IF(AA1670="","",IFERROR(IF(ISNUMBER('Procytrat FA10'!D171),'Procytrat FA10'!D171,IF(ISNUMBER(SEARCH("12",'Procytrat FA10'!D171)),EDATE(AB1670,12),IF(ISNUMBER(SEARCH("6",'Procytrat FA10'!D171)),EDATE(AB1670,6),IF(ISNUMBER(SEARCH("3",'Procytrat FA10'!D171)),EDATE(AB1670,3),DATEVALUE('Procytrat FA10'!D171))))),""))</f>
        <v/>
      </c>
      <c r="AM1670" t="str">
        <f t="shared" ca="1" si="177"/>
        <v/>
      </c>
    </row>
    <row r="1671" spans="27:39" x14ac:dyDescent="0.3">
      <c r="AA1671" t="str">
        <f>IF(COUNTA('Procytrat FA10'!A172,'Procytrat FA10'!B172,'Procytrat FA10'!C172)&gt;0,"FA10","")</f>
        <v/>
      </c>
      <c r="AB1671" t="str">
        <f>IFERROR(IF(ISNUMBER('Procytrat FA10'!A172),'Procytrat FA10'!A172,DATEVALUE('Procytrat FA10'!A172)),"")</f>
        <v/>
      </c>
      <c r="AC1671" t="str">
        <f>IF(AA1671="","",'Procytrat FA10'!B172)</f>
        <v/>
      </c>
      <c r="AD1671" t="str">
        <f>IF(AA1671="","",IFERROR(1*'Procytrat FA10'!C172,IFERROR(_xludf.NUMBERVALUE('Procytrat FA10'!C172,".",","),IFERROR(_xludf.NUMBERVALUE('Procytrat FA10'!C172,",","."),0))))</f>
        <v/>
      </c>
      <c r="AE1671" t="str">
        <f>IF(AA1671="","",'Procytrat FA10'!M172)</f>
        <v/>
      </c>
      <c r="AF1671">
        <f t="shared" si="172"/>
        <v>0</v>
      </c>
      <c r="AG1671" t="str">
        <f t="shared" si="173"/>
        <v/>
      </c>
      <c r="AH1671" t="str">
        <f t="shared" si="174"/>
        <v/>
      </c>
      <c r="AI1671">
        <f t="shared" si="175"/>
        <v>0</v>
      </c>
      <c r="AJ1671">
        <f t="shared" si="176"/>
        <v>0</v>
      </c>
      <c r="AK1671">
        <v>0</v>
      </c>
      <c r="AL1671" t="str">
        <f>IF(AA1671="","",IFERROR(IF(ISNUMBER('Procytrat FA10'!D172),'Procytrat FA10'!D172,IF(ISNUMBER(SEARCH("12",'Procytrat FA10'!D172)),EDATE(AB1671,12),IF(ISNUMBER(SEARCH("6",'Procytrat FA10'!D172)),EDATE(AB1671,6),IF(ISNUMBER(SEARCH("3",'Procytrat FA10'!D172)),EDATE(AB1671,3),DATEVALUE('Procytrat FA10'!D172))))),""))</f>
        <v/>
      </c>
      <c r="AM1671" t="str">
        <f t="shared" ca="1" si="177"/>
        <v/>
      </c>
    </row>
    <row r="1672" spans="27:39" x14ac:dyDescent="0.3">
      <c r="AA1672" t="str">
        <f>IF(COUNTA('Procytrat FA10'!A173,'Procytrat FA10'!B173,'Procytrat FA10'!C173)&gt;0,"FA10","")</f>
        <v/>
      </c>
      <c r="AB1672" t="str">
        <f>IFERROR(IF(ISNUMBER('Procytrat FA10'!A173),'Procytrat FA10'!A173,DATEVALUE('Procytrat FA10'!A173)),"")</f>
        <v/>
      </c>
      <c r="AC1672" t="str">
        <f>IF(AA1672="","",'Procytrat FA10'!B173)</f>
        <v/>
      </c>
      <c r="AD1672" t="str">
        <f>IF(AA1672="","",IFERROR(1*'Procytrat FA10'!C173,IFERROR(_xludf.NUMBERVALUE('Procytrat FA10'!C173,".",","),IFERROR(_xludf.NUMBERVALUE('Procytrat FA10'!C173,",","."),0))))</f>
        <v/>
      </c>
      <c r="AE1672" t="str">
        <f>IF(AA1672="","",'Procytrat FA10'!M173)</f>
        <v/>
      </c>
      <c r="AF1672">
        <f t="shared" si="172"/>
        <v>0</v>
      </c>
      <c r="AG1672" t="str">
        <f t="shared" si="173"/>
        <v/>
      </c>
      <c r="AH1672" t="str">
        <f t="shared" si="174"/>
        <v/>
      </c>
      <c r="AI1672">
        <f t="shared" si="175"/>
        <v>0</v>
      </c>
      <c r="AJ1672">
        <f t="shared" si="176"/>
        <v>0</v>
      </c>
      <c r="AK1672">
        <v>0</v>
      </c>
      <c r="AL1672" t="str">
        <f>IF(AA1672="","",IFERROR(IF(ISNUMBER('Procytrat FA10'!D173),'Procytrat FA10'!D173,IF(ISNUMBER(SEARCH("12",'Procytrat FA10'!D173)),EDATE(AB1672,12),IF(ISNUMBER(SEARCH("6",'Procytrat FA10'!D173)),EDATE(AB1672,6),IF(ISNUMBER(SEARCH("3",'Procytrat FA10'!D173)),EDATE(AB1672,3),DATEVALUE('Procytrat FA10'!D173))))),""))</f>
        <v/>
      </c>
      <c r="AM1672" t="str">
        <f t="shared" ca="1" si="177"/>
        <v/>
      </c>
    </row>
    <row r="1673" spans="27:39" x14ac:dyDescent="0.3">
      <c r="AA1673" t="str">
        <f>IF(COUNTA('Procytrat FA10'!A174,'Procytrat FA10'!B174,'Procytrat FA10'!C174)&gt;0,"FA10","")</f>
        <v/>
      </c>
      <c r="AB1673" t="str">
        <f>IFERROR(IF(ISNUMBER('Procytrat FA10'!A174),'Procytrat FA10'!A174,DATEVALUE('Procytrat FA10'!A174)),"")</f>
        <v/>
      </c>
      <c r="AC1673" t="str">
        <f>IF(AA1673="","",'Procytrat FA10'!B174)</f>
        <v/>
      </c>
      <c r="AD1673" t="str">
        <f>IF(AA1673="","",IFERROR(1*'Procytrat FA10'!C174,IFERROR(_xludf.NUMBERVALUE('Procytrat FA10'!C174,".",","),IFERROR(_xludf.NUMBERVALUE('Procytrat FA10'!C174,",","."),0))))</f>
        <v/>
      </c>
      <c r="AE1673" t="str">
        <f>IF(AA1673="","",'Procytrat FA10'!M174)</f>
        <v/>
      </c>
      <c r="AF1673">
        <f t="shared" si="172"/>
        <v>0</v>
      </c>
      <c r="AG1673" t="str">
        <f t="shared" si="173"/>
        <v/>
      </c>
      <c r="AH1673" t="str">
        <f t="shared" si="174"/>
        <v/>
      </c>
      <c r="AI1673">
        <f t="shared" si="175"/>
        <v>0</v>
      </c>
      <c r="AJ1673">
        <f t="shared" si="176"/>
        <v>0</v>
      </c>
      <c r="AK1673">
        <v>0</v>
      </c>
      <c r="AL1673" t="str">
        <f>IF(AA1673="","",IFERROR(IF(ISNUMBER('Procytrat FA10'!D174),'Procytrat FA10'!D174,IF(ISNUMBER(SEARCH("12",'Procytrat FA10'!D174)),EDATE(AB1673,12),IF(ISNUMBER(SEARCH("6",'Procytrat FA10'!D174)),EDATE(AB1673,6),IF(ISNUMBER(SEARCH("3",'Procytrat FA10'!D174)),EDATE(AB1673,3),DATEVALUE('Procytrat FA10'!D174))))),""))</f>
        <v/>
      </c>
      <c r="AM1673" t="str">
        <f t="shared" ca="1" si="177"/>
        <v/>
      </c>
    </row>
    <row r="1674" spans="27:39" x14ac:dyDescent="0.3">
      <c r="AA1674" t="str">
        <f>IF(COUNTA('Procytrat FA10'!A175,'Procytrat FA10'!B175,'Procytrat FA10'!C175)&gt;0,"FA10","")</f>
        <v/>
      </c>
      <c r="AB1674" t="str">
        <f>IFERROR(IF(ISNUMBER('Procytrat FA10'!A175),'Procytrat FA10'!A175,DATEVALUE('Procytrat FA10'!A175)),"")</f>
        <v/>
      </c>
      <c r="AC1674" t="str">
        <f>IF(AA1674="","",'Procytrat FA10'!B175)</f>
        <v/>
      </c>
      <c r="AD1674" t="str">
        <f>IF(AA1674="","",IFERROR(1*'Procytrat FA10'!C175,IFERROR(_xludf.NUMBERVALUE('Procytrat FA10'!C175,".",","),IFERROR(_xludf.NUMBERVALUE('Procytrat FA10'!C175,",","."),0))))</f>
        <v/>
      </c>
      <c r="AE1674" t="str">
        <f>IF(AA1674="","",'Procytrat FA10'!M175)</f>
        <v/>
      </c>
      <c r="AF1674">
        <f t="shared" si="172"/>
        <v>0</v>
      </c>
      <c r="AG1674" t="str">
        <f t="shared" si="173"/>
        <v/>
      </c>
      <c r="AH1674" t="str">
        <f t="shared" si="174"/>
        <v/>
      </c>
      <c r="AI1674">
        <f t="shared" si="175"/>
        <v>0</v>
      </c>
      <c r="AJ1674">
        <f t="shared" si="176"/>
        <v>0</v>
      </c>
      <c r="AK1674">
        <v>0</v>
      </c>
      <c r="AL1674" t="str">
        <f>IF(AA1674="","",IFERROR(IF(ISNUMBER('Procytrat FA10'!D175),'Procytrat FA10'!D175,IF(ISNUMBER(SEARCH("12",'Procytrat FA10'!D175)),EDATE(AB1674,12),IF(ISNUMBER(SEARCH("6",'Procytrat FA10'!D175)),EDATE(AB1674,6),IF(ISNUMBER(SEARCH("3",'Procytrat FA10'!D175)),EDATE(AB1674,3),DATEVALUE('Procytrat FA10'!D175))))),""))</f>
        <v/>
      </c>
      <c r="AM1674" t="str">
        <f t="shared" ca="1" si="177"/>
        <v/>
      </c>
    </row>
    <row r="1675" spans="27:39" x14ac:dyDescent="0.3">
      <c r="AA1675" t="str">
        <f>IF(COUNTA('Procytrat FA10'!A176,'Procytrat FA10'!B176,'Procytrat FA10'!C176)&gt;0,"FA10","")</f>
        <v/>
      </c>
      <c r="AB1675" t="str">
        <f>IFERROR(IF(ISNUMBER('Procytrat FA10'!A176),'Procytrat FA10'!A176,DATEVALUE('Procytrat FA10'!A176)),"")</f>
        <v/>
      </c>
      <c r="AC1675" t="str">
        <f>IF(AA1675="","",'Procytrat FA10'!B176)</f>
        <v/>
      </c>
      <c r="AD1675" t="str">
        <f>IF(AA1675="","",IFERROR(1*'Procytrat FA10'!C176,IFERROR(_xludf.NUMBERVALUE('Procytrat FA10'!C176,".",","),IFERROR(_xludf.NUMBERVALUE('Procytrat FA10'!C176,",","."),0))))</f>
        <v/>
      </c>
      <c r="AE1675" t="str">
        <f>IF(AA1675="","",'Procytrat FA10'!M176)</f>
        <v/>
      </c>
      <c r="AF1675">
        <f t="shared" si="172"/>
        <v>0</v>
      </c>
      <c r="AG1675" t="str">
        <f t="shared" si="173"/>
        <v/>
      </c>
      <c r="AH1675" t="str">
        <f t="shared" si="174"/>
        <v/>
      </c>
      <c r="AI1675">
        <f t="shared" si="175"/>
        <v>0</v>
      </c>
      <c r="AJ1675">
        <f t="shared" si="176"/>
        <v>0</v>
      </c>
      <c r="AK1675">
        <v>0</v>
      </c>
      <c r="AL1675" t="str">
        <f>IF(AA1675="","",IFERROR(IF(ISNUMBER('Procytrat FA10'!D176),'Procytrat FA10'!D176,IF(ISNUMBER(SEARCH("12",'Procytrat FA10'!D176)),EDATE(AB1675,12),IF(ISNUMBER(SEARCH("6",'Procytrat FA10'!D176)),EDATE(AB1675,6),IF(ISNUMBER(SEARCH("3",'Procytrat FA10'!D176)),EDATE(AB1675,3),DATEVALUE('Procytrat FA10'!D176))))),""))</f>
        <v/>
      </c>
      <c r="AM1675" t="str">
        <f t="shared" ca="1" si="177"/>
        <v/>
      </c>
    </row>
    <row r="1676" spans="27:39" x14ac:dyDescent="0.3">
      <c r="AA1676" t="str">
        <f>IF(COUNTA('Procytrat FA10'!A177,'Procytrat FA10'!B177,'Procytrat FA10'!C177)&gt;0,"FA10","")</f>
        <v/>
      </c>
      <c r="AB1676" t="str">
        <f>IFERROR(IF(ISNUMBER('Procytrat FA10'!A177),'Procytrat FA10'!A177,DATEVALUE('Procytrat FA10'!A177)),"")</f>
        <v/>
      </c>
      <c r="AC1676" t="str">
        <f>IF(AA1676="","",'Procytrat FA10'!B177)</f>
        <v/>
      </c>
      <c r="AD1676" t="str">
        <f>IF(AA1676="","",IFERROR(1*'Procytrat FA10'!C177,IFERROR(_xludf.NUMBERVALUE('Procytrat FA10'!C177,".",","),IFERROR(_xludf.NUMBERVALUE('Procytrat FA10'!C177,",","."),0))))</f>
        <v/>
      </c>
      <c r="AE1676" t="str">
        <f>IF(AA1676="","",'Procytrat FA10'!M177)</f>
        <v/>
      </c>
      <c r="AF1676">
        <f t="shared" si="172"/>
        <v>0</v>
      </c>
      <c r="AG1676" t="str">
        <f t="shared" si="173"/>
        <v/>
      </c>
      <c r="AH1676" t="str">
        <f t="shared" si="174"/>
        <v/>
      </c>
      <c r="AI1676">
        <f t="shared" si="175"/>
        <v>0</v>
      </c>
      <c r="AJ1676">
        <f t="shared" si="176"/>
        <v>0</v>
      </c>
      <c r="AK1676">
        <v>0</v>
      </c>
      <c r="AL1676" t="str">
        <f>IF(AA1676="","",IFERROR(IF(ISNUMBER('Procytrat FA10'!D177),'Procytrat FA10'!D177,IF(ISNUMBER(SEARCH("12",'Procytrat FA10'!D177)),EDATE(AB1676,12),IF(ISNUMBER(SEARCH("6",'Procytrat FA10'!D177)),EDATE(AB1676,6),IF(ISNUMBER(SEARCH("3",'Procytrat FA10'!D177)),EDATE(AB1676,3),DATEVALUE('Procytrat FA10'!D177))))),""))</f>
        <v/>
      </c>
      <c r="AM1676" t="str">
        <f t="shared" ca="1" si="177"/>
        <v/>
      </c>
    </row>
    <row r="1677" spans="27:39" x14ac:dyDescent="0.3">
      <c r="AA1677" t="str">
        <f>IF(COUNTA('Procytrat FA10'!A178,'Procytrat FA10'!B178,'Procytrat FA10'!C178)&gt;0,"FA10","")</f>
        <v/>
      </c>
      <c r="AB1677" t="str">
        <f>IFERROR(IF(ISNUMBER('Procytrat FA10'!A178),'Procytrat FA10'!A178,DATEVALUE('Procytrat FA10'!A178)),"")</f>
        <v/>
      </c>
      <c r="AC1677" t="str">
        <f>IF(AA1677="","",'Procytrat FA10'!B178)</f>
        <v/>
      </c>
      <c r="AD1677" t="str">
        <f>IF(AA1677="","",IFERROR(1*'Procytrat FA10'!C178,IFERROR(_xludf.NUMBERVALUE('Procytrat FA10'!C178,".",","),IFERROR(_xludf.NUMBERVALUE('Procytrat FA10'!C178,",","."),0))))</f>
        <v/>
      </c>
      <c r="AE1677" t="str">
        <f>IF(AA1677="","",'Procytrat FA10'!M178)</f>
        <v/>
      </c>
      <c r="AF1677">
        <f t="shared" si="172"/>
        <v>0</v>
      </c>
      <c r="AG1677" t="str">
        <f t="shared" si="173"/>
        <v/>
      </c>
      <c r="AH1677" t="str">
        <f t="shared" si="174"/>
        <v/>
      </c>
      <c r="AI1677">
        <f t="shared" si="175"/>
        <v>0</v>
      </c>
      <c r="AJ1677">
        <f t="shared" si="176"/>
        <v>0</v>
      </c>
      <c r="AK1677">
        <v>0</v>
      </c>
      <c r="AL1677" t="str">
        <f>IF(AA1677="","",IFERROR(IF(ISNUMBER('Procytrat FA10'!D178),'Procytrat FA10'!D178,IF(ISNUMBER(SEARCH("12",'Procytrat FA10'!D178)),EDATE(AB1677,12),IF(ISNUMBER(SEARCH("6",'Procytrat FA10'!D178)),EDATE(AB1677,6),IF(ISNUMBER(SEARCH("3",'Procytrat FA10'!D178)),EDATE(AB1677,3),DATEVALUE('Procytrat FA10'!D178))))),""))</f>
        <v/>
      </c>
      <c r="AM1677" t="str">
        <f t="shared" ca="1" si="177"/>
        <v/>
      </c>
    </row>
    <row r="1678" spans="27:39" x14ac:dyDescent="0.3">
      <c r="AA1678" t="str">
        <f>IF(COUNTA('Procytrat FA10'!A179,'Procytrat FA10'!B179,'Procytrat FA10'!C179)&gt;0,"FA10","")</f>
        <v/>
      </c>
      <c r="AB1678" t="str">
        <f>IFERROR(IF(ISNUMBER('Procytrat FA10'!A179),'Procytrat FA10'!A179,DATEVALUE('Procytrat FA10'!A179)),"")</f>
        <v/>
      </c>
      <c r="AC1678" t="str">
        <f>IF(AA1678="","",'Procytrat FA10'!B179)</f>
        <v/>
      </c>
      <c r="AD1678" t="str">
        <f>IF(AA1678="","",IFERROR(1*'Procytrat FA10'!C179,IFERROR(_xludf.NUMBERVALUE('Procytrat FA10'!C179,".",","),IFERROR(_xludf.NUMBERVALUE('Procytrat FA10'!C179,",","."),0))))</f>
        <v/>
      </c>
      <c r="AE1678" t="str">
        <f>IF(AA1678="","",'Procytrat FA10'!M179)</f>
        <v/>
      </c>
      <c r="AF1678">
        <f t="shared" si="172"/>
        <v>0</v>
      </c>
      <c r="AG1678" t="str">
        <f t="shared" si="173"/>
        <v/>
      </c>
      <c r="AH1678" t="str">
        <f t="shared" si="174"/>
        <v/>
      </c>
      <c r="AI1678">
        <f t="shared" si="175"/>
        <v>0</v>
      </c>
      <c r="AJ1678">
        <f t="shared" si="176"/>
        <v>0</v>
      </c>
      <c r="AK1678">
        <v>0</v>
      </c>
      <c r="AL1678" t="str">
        <f>IF(AA1678="","",IFERROR(IF(ISNUMBER('Procytrat FA10'!D179),'Procytrat FA10'!D179,IF(ISNUMBER(SEARCH("12",'Procytrat FA10'!D179)),EDATE(AB1678,12),IF(ISNUMBER(SEARCH("6",'Procytrat FA10'!D179)),EDATE(AB1678,6),IF(ISNUMBER(SEARCH("3",'Procytrat FA10'!D179)),EDATE(AB1678,3),DATEVALUE('Procytrat FA10'!D179))))),""))</f>
        <v/>
      </c>
      <c r="AM1678" t="str">
        <f t="shared" ca="1" si="177"/>
        <v/>
      </c>
    </row>
    <row r="1679" spans="27:39" x14ac:dyDescent="0.3">
      <c r="AA1679" t="str">
        <f>IF(COUNTA('Procytrat FA10'!A180,'Procytrat FA10'!B180,'Procytrat FA10'!C180)&gt;0,"FA10","")</f>
        <v/>
      </c>
      <c r="AB1679" t="str">
        <f>IFERROR(IF(ISNUMBER('Procytrat FA10'!A180),'Procytrat FA10'!A180,DATEVALUE('Procytrat FA10'!A180)),"")</f>
        <v/>
      </c>
      <c r="AC1679" t="str">
        <f>IF(AA1679="","",'Procytrat FA10'!B180)</f>
        <v/>
      </c>
      <c r="AD1679" t="str">
        <f>IF(AA1679="","",IFERROR(1*'Procytrat FA10'!C180,IFERROR(_xludf.NUMBERVALUE('Procytrat FA10'!C180,".",","),IFERROR(_xludf.NUMBERVALUE('Procytrat FA10'!C180,",","."),0))))</f>
        <v/>
      </c>
      <c r="AE1679" t="str">
        <f>IF(AA1679="","",'Procytrat FA10'!M180)</f>
        <v/>
      </c>
      <c r="AF1679">
        <f t="shared" si="172"/>
        <v>0</v>
      </c>
      <c r="AG1679" t="str">
        <f t="shared" si="173"/>
        <v/>
      </c>
      <c r="AH1679" t="str">
        <f t="shared" si="174"/>
        <v/>
      </c>
      <c r="AI1679">
        <f t="shared" si="175"/>
        <v>0</v>
      </c>
      <c r="AJ1679">
        <f t="shared" si="176"/>
        <v>0</v>
      </c>
      <c r="AK1679">
        <v>0</v>
      </c>
      <c r="AL1679" t="str">
        <f>IF(AA1679="","",IFERROR(IF(ISNUMBER('Procytrat FA10'!D180),'Procytrat FA10'!D180,IF(ISNUMBER(SEARCH("12",'Procytrat FA10'!D180)),EDATE(AB1679,12),IF(ISNUMBER(SEARCH("6",'Procytrat FA10'!D180)),EDATE(AB1679,6),IF(ISNUMBER(SEARCH("3",'Procytrat FA10'!D180)),EDATE(AB1679,3),DATEVALUE('Procytrat FA10'!D180))))),""))</f>
        <v/>
      </c>
      <c r="AM1679" t="str">
        <f t="shared" ca="1" si="177"/>
        <v/>
      </c>
    </row>
    <row r="1680" spans="27:39" x14ac:dyDescent="0.3">
      <c r="AA1680" t="str">
        <f>IF(COUNTA('Procytrat FA10'!A181,'Procytrat FA10'!B181,'Procytrat FA10'!C181)&gt;0,"FA10","")</f>
        <v/>
      </c>
      <c r="AB1680" t="str">
        <f>IFERROR(IF(ISNUMBER('Procytrat FA10'!A181),'Procytrat FA10'!A181,DATEVALUE('Procytrat FA10'!A181)),"")</f>
        <v/>
      </c>
      <c r="AC1680" t="str">
        <f>IF(AA1680="","",'Procytrat FA10'!B181)</f>
        <v/>
      </c>
      <c r="AD1680" t="str">
        <f>IF(AA1680="","",IFERROR(1*'Procytrat FA10'!C181,IFERROR(_xludf.NUMBERVALUE('Procytrat FA10'!C181,".",","),IFERROR(_xludf.NUMBERVALUE('Procytrat FA10'!C181,",","."),0))))</f>
        <v/>
      </c>
      <c r="AE1680" t="str">
        <f>IF(AA1680="","",'Procytrat FA10'!M181)</f>
        <v/>
      </c>
      <c r="AF1680">
        <f t="shared" si="172"/>
        <v>0</v>
      </c>
      <c r="AG1680" t="str">
        <f t="shared" si="173"/>
        <v/>
      </c>
      <c r="AH1680" t="str">
        <f t="shared" si="174"/>
        <v/>
      </c>
      <c r="AI1680">
        <f t="shared" si="175"/>
        <v>0</v>
      </c>
      <c r="AJ1680">
        <f t="shared" si="176"/>
        <v>0</v>
      </c>
      <c r="AK1680">
        <v>0</v>
      </c>
      <c r="AL1680" t="str">
        <f>IF(AA1680="","",IFERROR(IF(ISNUMBER('Procytrat FA10'!D181),'Procytrat FA10'!D181,IF(ISNUMBER(SEARCH("12",'Procytrat FA10'!D181)),EDATE(AB1680,12),IF(ISNUMBER(SEARCH("6",'Procytrat FA10'!D181)),EDATE(AB1680,6),IF(ISNUMBER(SEARCH("3",'Procytrat FA10'!D181)),EDATE(AB1680,3),DATEVALUE('Procytrat FA10'!D181))))),""))</f>
        <v/>
      </c>
      <c r="AM1680" t="str">
        <f t="shared" ca="1" si="177"/>
        <v/>
      </c>
    </row>
    <row r="1681" spans="27:39" x14ac:dyDescent="0.3">
      <c r="AA1681" t="str">
        <f>IF(COUNTA('Procytrat FA10'!A182,'Procytrat FA10'!B182,'Procytrat FA10'!C182)&gt;0,"FA10","")</f>
        <v/>
      </c>
      <c r="AB1681" t="str">
        <f>IFERROR(IF(ISNUMBER('Procytrat FA10'!A182),'Procytrat FA10'!A182,DATEVALUE('Procytrat FA10'!A182)),"")</f>
        <v/>
      </c>
      <c r="AC1681" t="str">
        <f>IF(AA1681="","",'Procytrat FA10'!B182)</f>
        <v/>
      </c>
      <c r="AD1681" t="str">
        <f>IF(AA1681="","",IFERROR(1*'Procytrat FA10'!C182,IFERROR(_xludf.NUMBERVALUE('Procytrat FA10'!C182,".",","),IFERROR(_xludf.NUMBERVALUE('Procytrat FA10'!C182,",","."),0))))</f>
        <v/>
      </c>
      <c r="AE1681" t="str">
        <f>IF(AA1681="","",'Procytrat FA10'!M182)</f>
        <v/>
      </c>
      <c r="AF1681">
        <f t="shared" si="172"/>
        <v>0</v>
      </c>
      <c r="AG1681" t="str">
        <f t="shared" si="173"/>
        <v/>
      </c>
      <c r="AH1681" t="str">
        <f t="shared" si="174"/>
        <v/>
      </c>
      <c r="AI1681">
        <f t="shared" si="175"/>
        <v>0</v>
      </c>
      <c r="AJ1681">
        <f t="shared" si="176"/>
        <v>0</v>
      </c>
      <c r="AK1681">
        <v>0</v>
      </c>
      <c r="AL1681" t="str">
        <f>IF(AA1681="","",IFERROR(IF(ISNUMBER('Procytrat FA10'!D182),'Procytrat FA10'!D182,IF(ISNUMBER(SEARCH("12",'Procytrat FA10'!D182)),EDATE(AB1681,12),IF(ISNUMBER(SEARCH("6",'Procytrat FA10'!D182)),EDATE(AB1681,6),IF(ISNUMBER(SEARCH("3",'Procytrat FA10'!D182)),EDATE(AB1681,3),DATEVALUE('Procytrat FA10'!D182))))),""))</f>
        <v/>
      </c>
      <c r="AM1681" t="str">
        <f t="shared" ca="1" si="177"/>
        <v/>
      </c>
    </row>
    <row r="1682" spans="27:39" x14ac:dyDescent="0.3">
      <c r="AA1682" t="str">
        <f>IF(COUNTA('Procytrat FA10'!A183,'Procytrat FA10'!B183,'Procytrat FA10'!C183)&gt;0,"FA10","")</f>
        <v/>
      </c>
      <c r="AB1682" t="str">
        <f>IFERROR(IF(ISNUMBER('Procytrat FA10'!A183),'Procytrat FA10'!A183,DATEVALUE('Procytrat FA10'!A183)),"")</f>
        <v/>
      </c>
      <c r="AC1682" t="str">
        <f>IF(AA1682="","",'Procytrat FA10'!B183)</f>
        <v/>
      </c>
      <c r="AD1682" t="str">
        <f>IF(AA1682="","",IFERROR(1*'Procytrat FA10'!C183,IFERROR(_xludf.NUMBERVALUE('Procytrat FA10'!C183,".",","),IFERROR(_xludf.NUMBERVALUE('Procytrat FA10'!C183,",","."),0))))</f>
        <v/>
      </c>
      <c r="AE1682" t="str">
        <f>IF(AA1682="","",'Procytrat FA10'!M183)</f>
        <v/>
      </c>
      <c r="AF1682">
        <f t="shared" si="172"/>
        <v>0</v>
      </c>
      <c r="AG1682" t="str">
        <f t="shared" si="173"/>
        <v/>
      </c>
      <c r="AH1682" t="str">
        <f t="shared" si="174"/>
        <v/>
      </c>
      <c r="AI1682">
        <f t="shared" si="175"/>
        <v>0</v>
      </c>
      <c r="AJ1682">
        <f t="shared" si="176"/>
        <v>0</v>
      </c>
      <c r="AK1682">
        <v>0</v>
      </c>
      <c r="AL1682" t="str">
        <f>IF(AA1682="","",IFERROR(IF(ISNUMBER('Procytrat FA10'!D183),'Procytrat FA10'!D183,IF(ISNUMBER(SEARCH("12",'Procytrat FA10'!D183)),EDATE(AB1682,12),IF(ISNUMBER(SEARCH("6",'Procytrat FA10'!D183)),EDATE(AB1682,6),IF(ISNUMBER(SEARCH("3",'Procytrat FA10'!D183)),EDATE(AB1682,3),DATEVALUE('Procytrat FA10'!D183))))),""))</f>
        <v/>
      </c>
      <c r="AM1682" t="str">
        <f t="shared" ca="1" si="177"/>
        <v/>
      </c>
    </row>
    <row r="1683" spans="27:39" x14ac:dyDescent="0.3">
      <c r="AA1683" t="str">
        <f>IF(COUNTA('Procytrat FA10'!A184,'Procytrat FA10'!B184,'Procytrat FA10'!C184)&gt;0,"FA10","")</f>
        <v/>
      </c>
      <c r="AB1683" t="str">
        <f>IFERROR(IF(ISNUMBER('Procytrat FA10'!A184),'Procytrat FA10'!A184,DATEVALUE('Procytrat FA10'!A184)),"")</f>
        <v/>
      </c>
      <c r="AC1683" t="str">
        <f>IF(AA1683="","",'Procytrat FA10'!B184)</f>
        <v/>
      </c>
      <c r="AD1683" t="str">
        <f>IF(AA1683="","",IFERROR(1*'Procytrat FA10'!C184,IFERROR(_xludf.NUMBERVALUE('Procytrat FA10'!C184,".",","),IFERROR(_xludf.NUMBERVALUE('Procytrat FA10'!C184,",","."),0))))</f>
        <v/>
      </c>
      <c r="AE1683" t="str">
        <f>IF(AA1683="","",'Procytrat FA10'!M184)</f>
        <v/>
      </c>
      <c r="AF1683">
        <f t="shared" si="172"/>
        <v>0</v>
      </c>
      <c r="AG1683" t="str">
        <f t="shared" si="173"/>
        <v/>
      </c>
      <c r="AH1683" t="str">
        <f t="shared" si="174"/>
        <v/>
      </c>
      <c r="AI1683">
        <f t="shared" si="175"/>
        <v>0</v>
      </c>
      <c r="AJ1683">
        <f t="shared" si="176"/>
        <v>0</v>
      </c>
      <c r="AK1683">
        <v>0</v>
      </c>
      <c r="AL1683" t="str">
        <f>IF(AA1683="","",IFERROR(IF(ISNUMBER('Procytrat FA10'!D184),'Procytrat FA10'!D184,IF(ISNUMBER(SEARCH("12",'Procytrat FA10'!D184)),EDATE(AB1683,12),IF(ISNUMBER(SEARCH("6",'Procytrat FA10'!D184)),EDATE(AB1683,6),IF(ISNUMBER(SEARCH("3",'Procytrat FA10'!D184)),EDATE(AB1683,3),DATEVALUE('Procytrat FA10'!D184))))),""))</f>
        <v/>
      </c>
      <c r="AM1683" t="str">
        <f t="shared" ca="1" si="177"/>
        <v/>
      </c>
    </row>
    <row r="1684" spans="27:39" x14ac:dyDescent="0.3">
      <c r="AA1684" t="str">
        <f>IF(COUNTA('Procytrat FA10'!A185,'Procytrat FA10'!B185,'Procytrat FA10'!C185)&gt;0,"FA10","")</f>
        <v/>
      </c>
      <c r="AB1684" t="str">
        <f>IFERROR(IF(ISNUMBER('Procytrat FA10'!A185),'Procytrat FA10'!A185,DATEVALUE('Procytrat FA10'!A185)),"")</f>
        <v/>
      </c>
      <c r="AC1684" t="str">
        <f>IF(AA1684="","",'Procytrat FA10'!B185)</f>
        <v/>
      </c>
      <c r="AD1684" t="str">
        <f>IF(AA1684="","",IFERROR(1*'Procytrat FA10'!C185,IFERROR(_xludf.NUMBERVALUE('Procytrat FA10'!C185,".",","),IFERROR(_xludf.NUMBERVALUE('Procytrat FA10'!C185,",","."),0))))</f>
        <v/>
      </c>
      <c r="AE1684" t="str">
        <f>IF(AA1684="","",'Procytrat FA10'!M185)</f>
        <v/>
      </c>
      <c r="AF1684">
        <f t="shared" si="172"/>
        <v>0</v>
      </c>
      <c r="AG1684" t="str">
        <f t="shared" si="173"/>
        <v/>
      </c>
      <c r="AH1684" t="str">
        <f t="shared" si="174"/>
        <v/>
      </c>
      <c r="AI1684">
        <f t="shared" si="175"/>
        <v>0</v>
      </c>
      <c r="AJ1684">
        <f t="shared" si="176"/>
        <v>0</v>
      </c>
      <c r="AK1684">
        <v>0</v>
      </c>
      <c r="AL1684" t="str">
        <f>IF(AA1684="","",IFERROR(IF(ISNUMBER('Procytrat FA10'!D185),'Procytrat FA10'!D185,IF(ISNUMBER(SEARCH("12",'Procytrat FA10'!D185)),EDATE(AB1684,12),IF(ISNUMBER(SEARCH("6",'Procytrat FA10'!D185)),EDATE(AB1684,6),IF(ISNUMBER(SEARCH("3",'Procytrat FA10'!D185)),EDATE(AB1684,3),DATEVALUE('Procytrat FA10'!D185))))),""))</f>
        <v/>
      </c>
      <c r="AM1684" t="str">
        <f t="shared" ca="1" si="177"/>
        <v/>
      </c>
    </row>
    <row r="1685" spans="27:39" x14ac:dyDescent="0.3">
      <c r="AA1685" t="str">
        <f>IF(COUNTA('Procytrat FA10'!A186,'Procytrat FA10'!B186,'Procytrat FA10'!C186)&gt;0,"FA10","")</f>
        <v/>
      </c>
      <c r="AB1685" t="str">
        <f>IFERROR(IF(ISNUMBER('Procytrat FA10'!A186),'Procytrat FA10'!A186,DATEVALUE('Procytrat FA10'!A186)),"")</f>
        <v/>
      </c>
      <c r="AC1685" t="str">
        <f>IF(AA1685="","",'Procytrat FA10'!B186)</f>
        <v/>
      </c>
      <c r="AD1685" t="str">
        <f>IF(AA1685="","",IFERROR(1*'Procytrat FA10'!C186,IFERROR(_xludf.NUMBERVALUE('Procytrat FA10'!C186,".",","),IFERROR(_xludf.NUMBERVALUE('Procytrat FA10'!C186,",","."),0))))</f>
        <v/>
      </c>
      <c r="AE1685" t="str">
        <f>IF(AA1685="","",'Procytrat FA10'!M186)</f>
        <v/>
      </c>
      <c r="AF1685">
        <f t="shared" si="172"/>
        <v>0</v>
      </c>
      <c r="AG1685" t="str">
        <f t="shared" si="173"/>
        <v/>
      </c>
      <c r="AH1685" t="str">
        <f t="shared" si="174"/>
        <v/>
      </c>
      <c r="AI1685">
        <f t="shared" si="175"/>
        <v>0</v>
      </c>
      <c r="AJ1685">
        <f t="shared" si="176"/>
        <v>0</v>
      </c>
      <c r="AK1685">
        <v>0</v>
      </c>
      <c r="AL1685" t="str">
        <f>IF(AA1685="","",IFERROR(IF(ISNUMBER('Procytrat FA10'!D186),'Procytrat FA10'!D186,IF(ISNUMBER(SEARCH("12",'Procytrat FA10'!D186)),EDATE(AB1685,12),IF(ISNUMBER(SEARCH("6",'Procytrat FA10'!D186)),EDATE(AB1685,6),IF(ISNUMBER(SEARCH("3",'Procytrat FA10'!D186)),EDATE(AB1685,3),DATEVALUE('Procytrat FA10'!D186))))),""))</f>
        <v/>
      </c>
      <c r="AM1685" t="str">
        <f t="shared" ca="1" si="177"/>
        <v/>
      </c>
    </row>
    <row r="1686" spans="27:39" x14ac:dyDescent="0.3">
      <c r="AA1686" t="str">
        <f>IF(COUNTA('Procytrat FA10'!A187,'Procytrat FA10'!B187,'Procytrat FA10'!C187)&gt;0,"FA10","")</f>
        <v/>
      </c>
      <c r="AB1686" t="str">
        <f>IFERROR(IF(ISNUMBER('Procytrat FA10'!A187),'Procytrat FA10'!A187,DATEVALUE('Procytrat FA10'!A187)),"")</f>
        <v/>
      </c>
      <c r="AC1686" t="str">
        <f>IF(AA1686="","",'Procytrat FA10'!B187)</f>
        <v/>
      </c>
      <c r="AD1686" t="str">
        <f>IF(AA1686="","",IFERROR(1*'Procytrat FA10'!C187,IFERROR(_xludf.NUMBERVALUE('Procytrat FA10'!C187,".",","),IFERROR(_xludf.NUMBERVALUE('Procytrat FA10'!C187,",","."),0))))</f>
        <v/>
      </c>
      <c r="AE1686" t="str">
        <f>IF(AA1686="","",'Procytrat FA10'!M187)</f>
        <v/>
      </c>
      <c r="AF1686">
        <f t="shared" si="172"/>
        <v>0</v>
      </c>
      <c r="AG1686" t="str">
        <f t="shared" si="173"/>
        <v/>
      </c>
      <c r="AH1686" t="str">
        <f t="shared" si="174"/>
        <v/>
      </c>
      <c r="AI1686">
        <f t="shared" si="175"/>
        <v>0</v>
      </c>
      <c r="AJ1686">
        <f t="shared" si="176"/>
        <v>0</v>
      </c>
      <c r="AK1686">
        <v>0</v>
      </c>
      <c r="AL1686" t="str">
        <f>IF(AA1686="","",IFERROR(IF(ISNUMBER('Procytrat FA10'!D187),'Procytrat FA10'!D187,IF(ISNUMBER(SEARCH("12",'Procytrat FA10'!D187)),EDATE(AB1686,12),IF(ISNUMBER(SEARCH("6",'Procytrat FA10'!D187)),EDATE(AB1686,6),IF(ISNUMBER(SEARCH("3",'Procytrat FA10'!D187)),EDATE(AB1686,3),DATEVALUE('Procytrat FA10'!D187))))),""))</f>
        <v/>
      </c>
      <c r="AM1686" t="str">
        <f t="shared" ca="1" si="177"/>
        <v/>
      </c>
    </row>
    <row r="1687" spans="27:39" x14ac:dyDescent="0.3">
      <c r="AA1687" t="str">
        <f>IF(COUNTA('Procytrat FA10'!A188,'Procytrat FA10'!B188,'Procytrat FA10'!C188)&gt;0,"FA10","")</f>
        <v/>
      </c>
      <c r="AB1687" t="str">
        <f>IFERROR(IF(ISNUMBER('Procytrat FA10'!A188),'Procytrat FA10'!A188,DATEVALUE('Procytrat FA10'!A188)),"")</f>
        <v/>
      </c>
      <c r="AC1687" t="str">
        <f>IF(AA1687="","",'Procytrat FA10'!B188)</f>
        <v/>
      </c>
      <c r="AD1687" t="str">
        <f>IF(AA1687="","",IFERROR(1*'Procytrat FA10'!C188,IFERROR(_xludf.NUMBERVALUE('Procytrat FA10'!C188,".",","),IFERROR(_xludf.NUMBERVALUE('Procytrat FA10'!C188,",","."),0))))</f>
        <v/>
      </c>
      <c r="AE1687" t="str">
        <f>IF(AA1687="","",'Procytrat FA10'!M188)</f>
        <v/>
      </c>
      <c r="AF1687">
        <f t="shared" si="172"/>
        <v>0</v>
      </c>
      <c r="AG1687" t="str">
        <f t="shared" si="173"/>
        <v/>
      </c>
      <c r="AH1687" t="str">
        <f t="shared" si="174"/>
        <v/>
      </c>
      <c r="AI1687">
        <f t="shared" si="175"/>
        <v>0</v>
      </c>
      <c r="AJ1687">
        <f t="shared" si="176"/>
        <v>0</v>
      </c>
      <c r="AK1687">
        <v>0</v>
      </c>
      <c r="AL1687" t="str">
        <f>IF(AA1687="","",IFERROR(IF(ISNUMBER('Procytrat FA10'!D188),'Procytrat FA10'!D188,IF(ISNUMBER(SEARCH("12",'Procytrat FA10'!D188)),EDATE(AB1687,12),IF(ISNUMBER(SEARCH("6",'Procytrat FA10'!D188)),EDATE(AB1687,6),IF(ISNUMBER(SEARCH("3",'Procytrat FA10'!D188)),EDATE(AB1687,3),DATEVALUE('Procytrat FA10'!D188))))),""))</f>
        <v/>
      </c>
      <c r="AM1687" t="str">
        <f t="shared" ca="1" si="177"/>
        <v/>
      </c>
    </row>
    <row r="1688" spans="27:39" x14ac:dyDescent="0.3">
      <c r="AA1688" t="str">
        <f>IF(COUNTA('Procytrat FA10'!A189,'Procytrat FA10'!B189,'Procytrat FA10'!C189)&gt;0,"FA10","")</f>
        <v/>
      </c>
      <c r="AB1688" t="str">
        <f>IFERROR(IF(ISNUMBER('Procytrat FA10'!A189),'Procytrat FA10'!A189,DATEVALUE('Procytrat FA10'!A189)),"")</f>
        <v/>
      </c>
      <c r="AC1688" t="str">
        <f>IF(AA1688="","",'Procytrat FA10'!B189)</f>
        <v/>
      </c>
      <c r="AD1688" t="str">
        <f>IF(AA1688="","",IFERROR(1*'Procytrat FA10'!C189,IFERROR(_xludf.NUMBERVALUE('Procytrat FA10'!C189,".",","),IFERROR(_xludf.NUMBERVALUE('Procytrat FA10'!C189,",","."),0))))</f>
        <v/>
      </c>
      <c r="AE1688" t="str">
        <f>IF(AA1688="","",'Procytrat FA10'!M189)</f>
        <v/>
      </c>
      <c r="AF1688">
        <f t="shared" si="172"/>
        <v>0</v>
      </c>
      <c r="AG1688" t="str">
        <f t="shared" si="173"/>
        <v/>
      </c>
      <c r="AH1688" t="str">
        <f t="shared" si="174"/>
        <v/>
      </c>
      <c r="AI1688">
        <f t="shared" si="175"/>
        <v>0</v>
      </c>
      <c r="AJ1688">
        <f t="shared" si="176"/>
        <v>0</v>
      </c>
      <c r="AK1688">
        <v>0</v>
      </c>
      <c r="AL1688" t="str">
        <f>IF(AA1688="","",IFERROR(IF(ISNUMBER('Procytrat FA10'!D189),'Procytrat FA10'!D189,IF(ISNUMBER(SEARCH("12",'Procytrat FA10'!D189)),EDATE(AB1688,12),IF(ISNUMBER(SEARCH("6",'Procytrat FA10'!D189)),EDATE(AB1688,6),IF(ISNUMBER(SEARCH("3",'Procytrat FA10'!D189)),EDATE(AB1688,3),DATEVALUE('Procytrat FA10'!D189))))),""))</f>
        <v/>
      </c>
      <c r="AM1688" t="str">
        <f t="shared" ca="1" si="177"/>
        <v/>
      </c>
    </row>
    <row r="1689" spans="27:39" x14ac:dyDescent="0.3">
      <c r="AA1689" t="str">
        <f>IF(COUNTA('Procytrat FA10'!A190,'Procytrat FA10'!B190,'Procytrat FA10'!C190)&gt;0,"FA10","")</f>
        <v/>
      </c>
      <c r="AB1689" t="str">
        <f>IFERROR(IF(ISNUMBER('Procytrat FA10'!A190),'Procytrat FA10'!A190,DATEVALUE('Procytrat FA10'!A190)),"")</f>
        <v/>
      </c>
      <c r="AC1689" t="str">
        <f>IF(AA1689="","",'Procytrat FA10'!B190)</f>
        <v/>
      </c>
      <c r="AD1689" t="str">
        <f>IF(AA1689="","",IFERROR(1*'Procytrat FA10'!C190,IFERROR(_xludf.NUMBERVALUE('Procytrat FA10'!C190,".",","),IFERROR(_xludf.NUMBERVALUE('Procytrat FA10'!C190,",","."),0))))</f>
        <v/>
      </c>
      <c r="AE1689" t="str">
        <f>IF(AA1689="","",'Procytrat FA10'!M190)</f>
        <v/>
      </c>
      <c r="AF1689">
        <f t="shared" si="172"/>
        <v>0</v>
      </c>
      <c r="AG1689" t="str">
        <f t="shared" si="173"/>
        <v/>
      </c>
      <c r="AH1689" t="str">
        <f t="shared" si="174"/>
        <v/>
      </c>
      <c r="AI1689">
        <f t="shared" si="175"/>
        <v>0</v>
      </c>
      <c r="AJ1689">
        <f t="shared" si="176"/>
        <v>0</v>
      </c>
      <c r="AK1689">
        <v>0</v>
      </c>
      <c r="AL1689" t="str">
        <f>IF(AA1689="","",IFERROR(IF(ISNUMBER('Procytrat FA10'!D190),'Procytrat FA10'!D190,IF(ISNUMBER(SEARCH("12",'Procytrat FA10'!D190)),EDATE(AB1689,12),IF(ISNUMBER(SEARCH("6",'Procytrat FA10'!D190)),EDATE(AB1689,6),IF(ISNUMBER(SEARCH("3",'Procytrat FA10'!D190)),EDATE(AB1689,3),DATEVALUE('Procytrat FA10'!D190))))),""))</f>
        <v/>
      </c>
      <c r="AM1689" t="str">
        <f t="shared" ca="1" si="177"/>
        <v/>
      </c>
    </row>
    <row r="1690" spans="27:39" x14ac:dyDescent="0.3">
      <c r="AA1690" t="str">
        <f>IF(COUNTA('Procytrat FA10'!A191,'Procytrat FA10'!B191,'Procytrat FA10'!C191)&gt;0,"FA10","")</f>
        <v/>
      </c>
      <c r="AB1690" t="str">
        <f>IFERROR(IF(ISNUMBER('Procytrat FA10'!A191),'Procytrat FA10'!A191,DATEVALUE('Procytrat FA10'!A191)),"")</f>
        <v/>
      </c>
      <c r="AC1690" t="str">
        <f>IF(AA1690="","",'Procytrat FA10'!B191)</f>
        <v/>
      </c>
      <c r="AD1690" t="str">
        <f>IF(AA1690="","",IFERROR(1*'Procytrat FA10'!C191,IFERROR(_xludf.NUMBERVALUE('Procytrat FA10'!C191,".",","),IFERROR(_xludf.NUMBERVALUE('Procytrat FA10'!C191,",","."),0))))</f>
        <v/>
      </c>
      <c r="AE1690" t="str">
        <f>IF(AA1690="","",'Procytrat FA10'!M191)</f>
        <v/>
      </c>
      <c r="AF1690">
        <f t="shared" si="172"/>
        <v>0</v>
      </c>
      <c r="AG1690" t="str">
        <f t="shared" si="173"/>
        <v/>
      </c>
      <c r="AH1690" t="str">
        <f t="shared" si="174"/>
        <v/>
      </c>
      <c r="AI1690">
        <f t="shared" si="175"/>
        <v>0</v>
      </c>
      <c r="AJ1690">
        <f t="shared" si="176"/>
        <v>0</v>
      </c>
      <c r="AK1690">
        <v>0</v>
      </c>
      <c r="AL1690" t="str">
        <f>IF(AA1690="","",IFERROR(IF(ISNUMBER('Procytrat FA10'!D191),'Procytrat FA10'!D191,IF(ISNUMBER(SEARCH("12",'Procytrat FA10'!D191)),EDATE(AB1690,12),IF(ISNUMBER(SEARCH("6",'Procytrat FA10'!D191)),EDATE(AB1690,6),IF(ISNUMBER(SEARCH("3",'Procytrat FA10'!D191)),EDATE(AB1690,3),DATEVALUE('Procytrat FA10'!D191))))),""))</f>
        <v/>
      </c>
      <c r="AM1690" t="str">
        <f t="shared" ca="1" si="177"/>
        <v/>
      </c>
    </row>
    <row r="1691" spans="27:39" x14ac:dyDescent="0.3">
      <c r="AA1691" t="str">
        <f>IF(COUNTA('Procytrat FA10'!A192,'Procytrat FA10'!B192,'Procytrat FA10'!C192)&gt;0,"FA10","")</f>
        <v/>
      </c>
      <c r="AB1691" t="str">
        <f>IFERROR(IF(ISNUMBER('Procytrat FA10'!A192),'Procytrat FA10'!A192,DATEVALUE('Procytrat FA10'!A192)),"")</f>
        <v/>
      </c>
      <c r="AC1691" t="str">
        <f>IF(AA1691="","",'Procytrat FA10'!B192)</f>
        <v/>
      </c>
      <c r="AD1691" t="str">
        <f>IF(AA1691="","",IFERROR(1*'Procytrat FA10'!C192,IFERROR(_xludf.NUMBERVALUE('Procytrat FA10'!C192,".",","),IFERROR(_xludf.NUMBERVALUE('Procytrat FA10'!C192,",","."),0))))</f>
        <v/>
      </c>
      <c r="AE1691" t="str">
        <f>IF(AA1691="","",'Procytrat FA10'!M192)</f>
        <v/>
      </c>
      <c r="AF1691">
        <f t="shared" si="172"/>
        <v>0</v>
      </c>
      <c r="AG1691" t="str">
        <f t="shared" si="173"/>
        <v/>
      </c>
      <c r="AH1691" t="str">
        <f t="shared" si="174"/>
        <v/>
      </c>
      <c r="AI1691">
        <f t="shared" si="175"/>
        <v>0</v>
      </c>
      <c r="AJ1691">
        <f t="shared" si="176"/>
        <v>0</v>
      </c>
      <c r="AK1691">
        <v>0</v>
      </c>
      <c r="AL1691" t="str">
        <f>IF(AA1691="","",IFERROR(IF(ISNUMBER('Procytrat FA10'!D192),'Procytrat FA10'!D192,IF(ISNUMBER(SEARCH("12",'Procytrat FA10'!D192)),EDATE(AB1691,12),IF(ISNUMBER(SEARCH("6",'Procytrat FA10'!D192)),EDATE(AB1691,6),IF(ISNUMBER(SEARCH("3",'Procytrat FA10'!D192)),EDATE(AB1691,3),DATEVALUE('Procytrat FA10'!D192))))),""))</f>
        <v/>
      </c>
      <c r="AM1691" t="str">
        <f t="shared" ca="1" si="177"/>
        <v/>
      </c>
    </row>
    <row r="1692" spans="27:39" x14ac:dyDescent="0.3">
      <c r="AA1692" t="str">
        <f>IF(COUNTA('Procytrat FA10'!A193,'Procytrat FA10'!B193,'Procytrat FA10'!C193)&gt;0,"FA10","")</f>
        <v/>
      </c>
      <c r="AB1692" t="str">
        <f>IFERROR(IF(ISNUMBER('Procytrat FA10'!A193),'Procytrat FA10'!A193,DATEVALUE('Procytrat FA10'!A193)),"")</f>
        <v/>
      </c>
      <c r="AC1692" t="str">
        <f>IF(AA1692="","",'Procytrat FA10'!B193)</f>
        <v/>
      </c>
      <c r="AD1692" t="str">
        <f>IF(AA1692="","",IFERROR(1*'Procytrat FA10'!C193,IFERROR(_xludf.NUMBERVALUE('Procytrat FA10'!C193,".",","),IFERROR(_xludf.NUMBERVALUE('Procytrat FA10'!C193,",","."),0))))</f>
        <v/>
      </c>
      <c r="AE1692" t="str">
        <f>IF(AA1692="","",'Procytrat FA10'!M193)</f>
        <v/>
      </c>
      <c r="AF1692">
        <f t="shared" si="172"/>
        <v>0</v>
      </c>
      <c r="AG1692" t="str">
        <f t="shared" si="173"/>
        <v/>
      </c>
      <c r="AH1692" t="str">
        <f t="shared" si="174"/>
        <v/>
      </c>
      <c r="AI1692">
        <f t="shared" si="175"/>
        <v>0</v>
      </c>
      <c r="AJ1692">
        <f t="shared" si="176"/>
        <v>0</v>
      </c>
      <c r="AK1692">
        <v>0</v>
      </c>
      <c r="AL1692" t="str">
        <f>IF(AA1692="","",IFERROR(IF(ISNUMBER('Procytrat FA10'!D193),'Procytrat FA10'!D193,IF(ISNUMBER(SEARCH("12",'Procytrat FA10'!D193)),EDATE(AB1692,12),IF(ISNUMBER(SEARCH("6",'Procytrat FA10'!D193)),EDATE(AB1692,6),IF(ISNUMBER(SEARCH("3",'Procytrat FA10'!D193)),EDATE(AB1692,3),DATEVALUE('Procytrat FA10'!D193))))),""))</f>
        <v/>
      </c>
      <c r="AM1692" t="str">
        <f t="shared" ca="1" si="177"/>
        <v/>
      </c>
    </row>
    <row r="1693" spans="27:39" x14ac:dyDescent="0.3">
      <c r="AA1693" t="str">
        <f>IF(COUNTA('Procytrat FA10'!A194,'Procytrat FA10'!B194,'Procytrat FA10'!C194)&gt;0,"FA10","")</f>
        <v/>
      </c>
      <c r="AB1693" t="str">
        <f>IFERROR(IF(ISNUMBER('Procytrat FA10'!A194),'Procytrat FA10'!A194,DATEVALUE('Procytrat FA10'!A194)),"")</f>
        <v/>
      </c>
      <c r="AC1693" t="str">
        <f>IF(AA1693="","",'Procytrat FA10'!B194)</f>
        <v/>
      </c>
      <c r="AD1693" t="str">
        <f>IF(AA1693="","",IFERROR(1*'Procytrat FA10'!C194,IFERROR(_xludf.NUMBERVALUE('Procytrat FA10'!C194,".",","),IFERROR(_xludf.NUMBERVALUE('Procytrat FA10'!C194,",","."),0))))</f>
        <v/>
      </c>
      <c r="AE1693" t="str">
        <f>IF(AA1693="","",'Procytrat FA10'!M194)</f>
        <v/>
      </c>
      <c r="AF1693">
        <f t="shared" si="172"/>
        <v>0</v>
      </c>
      <c r="AG1693" t="str">
        <f t="shared" si="173"/>
        <v/>
      </c>
      <c r="AH1693" t="str">
        <f t="shared" si="174"/>
        <v/>
      </c>
      <c r="AI1693">
        <f t="shared" si="175"/>
        <v>0</v>
      </c>
      <c r="AJ1693">
        <f t="shared" si="176"/>
        <v>0</v>
      </c>
      <c r="AK1693">
        <v>0</v>
      </c>
      <c r="AL1693" t="str">
        <f>IF(AA1693="","",IFERROR(IF(ISNUMBER('Procytrat FA10'!D194),'Procytrat FA10'!D194,IF(ISNUMBER(SEARCH("12",'Procytrat FA10'!D194)),EDATE(AB1693,12),IF(ISNUMBER(SEARCH("6",'Procytrat FA10'!D194)),EDATE(AB1693,6),IF(ISNUMBER(SEARCH("3",'Procytrat FA10'!D194)),EDATE(AB1693,3),DATEVALUE('Procytrat FA10'!D194))))),""))</f>
        <v/>
      </c>
      <c r="AM1693" t="str">
        <f t="shared" ca="1" si="177"/>
        <v/>
      </c>
    </row>
    <row r="1694" spans="27:39" x14ac:dyDescent="0.3">
      <c r="AA1694" t="str">
        <f>IF(COUNTA('Procytrat FA10'!A195,'Procytrat FA10'!B195,'Procytrat FA10'!C195)&gt;0,"FA10","")</f>
        <v/>
      </c>
      <c r="AB1694" t="str">
        <f>IFERROR(IF(ISNUMBER('Procytrat FA10'!A195),'Procytrat FA10'!A195,DATEVALUE('Procytrat FA10'!A195)),"")</f>
        <v/>
      </c>
      <c r="AC1694" t="str">
        <f>IF(AA1694="","",'Procytrat FA10'!B195)</f>
        <v/>
      </c>
      <c r="AD1694" t="str">
        <f>IF(AA1694="","",IFERROR(1*'Procytrat FA10'!C195,IFERROR(_xludf.NUMBERVALUE('Procytrat FA10'!C195,".",","),IFERROR(_xludf.NUMBERVALUE('Procytrat FA10'!C195,",","."),0))))</f>
        <v/>
      </c>
      <c r="AE1694" t="str">
        <f>IF(AA1694="","",'Procytrat FA10'!M195)</f>
        <v/>
      </c>
      <c r="AF1694">
        <f t="shared" si="172"/>
        <v>0</v>
      </c>
      <c r="AG1694" t="str">
        <f t="shared" si="173"/>
        <v/>
      </c>
      <c r="AH1694" t="str">
        <f t="shared" si="174"/>
        <v/>
      </c>
      <c r="AI1694">
        <f t="shared" si="175"/>
        <v>0</v>
      </c>
      <c r="AJ1694">
        <f t="shared" si="176"/>
        <v>0</v>
      </c>
      <c r="AK1694">
        <v>0</v>
      </c>
      <c r="AL1694" t="str">
        <f>IF(AA1694="","",IFERROR(IF(ISNUMBER('Procytrat FA10'!D195),'Procytrat FA10'!D195,IF(ISNUMBER(SEARCH("12",'Procytrat FA10'!D195)),EDATE(AB1694,12),IF(ISNUMBER(SEARCH("6",'Procytrat FA10'!D195)),EDATE(AB1694,6),IF(ISNUMBER(SEARCH("3",'Procytrat FA10'!D195)),EDATE(AB1694,3),DATEVALUE('Procytrat FA10'!D195))))),""))</f>
        <v/>
      </c>
      <c r="AM1694" t="str">
        <f t="shared" ca="1" si="177"/>
        <v/>
      </c>
    </row>
    <row r="1695" spans="27:39" x14ac:dyDescent="0.3">
      <c r="AA1695" t="str">
        <f>IF(COUNTA('Procytrat FA10'!A196,'Procytrat FA10'!B196,'Procytrat FA10'!C196)&gt;0,"FA10","")</f>
        <v/>
      </c>
      <c r="AB1695" t="str">
        <f>IFERROR(IF(ISNUMBER('Procytrat FA10'!A196),'Procytrat FA10'!A196,DATEVALUE('Procytrat FA10'!A196)),"")</f>
        <v/>
      </c>
      <c r="AC1695" t="str">
        <f>IF(AA1695="","",'Procytrat FA10'!B196)</f>
        <v/>
      </c>
      <c r="AD1695" t="str">
        <f>IF(AA1695="","",IFERROR(1*'Procytrat FA10'!C196,IFERROR(_xludf.NUMBERVALUE('Procytrat FA10'!C196,".",","),IFERROR(_xludf.NUMBERVALUE('Procytrat FA10'!C196,",","."),0))))</f>
        <v/>
      </c>
      <c r="AE1695" t="str">
        <f>IF(AA1695="","",'Procytrat FA10'!M196)</f>
        <v/>
      </c>
      <c r="AF1695">
        <f t="shared" si="172"/>
        <v>0</v>
      </c>
      <c r="AG1695" t="str">
        <f t="shared" si="173"/>
        <v/>
      </c>
      <c r="AH1695" t="str">
        <f t="shared" si="174"/>
        <v/>
      </c>
      <c r="AI1695">
        <f t="shared" si="175"/>
        <v>0</v>
      </c>
      <c r="AJ1695">
        <f t="shared" si="176"/>
        <v>0</v>
      </c>
      <c r="AK1695">
        <v>0</v>
      </c>
      <c r="AL1695" t="str">
        <f>IF(AA1695="","",IFERROR(IF(ISNUMBER('Procytrat FA10'!D196),'Procytrat FA10'!D196,IF(ISNUMBER(SEARCH("12",'Procytrat FA10'!D196)),EDATE(AB1695,12),IF(ISNUMBER(SEARCH("6",'Procytrat FA10'!D196)),EDATE(AB1695,6),IF(ISNUMBER(SEARCH("3",'Procytrat FA10'!D196)),EDATE(AB1695,3),DATEVALUE('Procytrat FA10'!D196))))),""))</f>
        <v/>
      </c>
      <c r="AM1695" t="str">
        <f t="shared" ca="1" si="177"/>
        <v/>
      </c>
    </row>
    <row r="1696" spans="27:39" x14ac:dyDescent="0.3">
      <c r="AA1696" t="str">
        <f>IF(COUNTA('Procytrat FA10'!A197,'Procytrat FA10'!B197,'Procytrat FA10'!C197)&gt;0,"FA10","")</f>
        <v/>
      </c>
      <c r="AB1696" t="str">
        <f>IFERROR(IF(ISNUMBER('Procytrat FA10'!A197),'Procytrat FA10'!A197,DATEVALUE('Procytrat FA10'!A197)),"")</f>
        <v/>
      </c>
      <c r="AC1696" t="str">
        <f>IF(AA1696="","",'Procytrat FA10'!B197)</f>
        <v/>
      </c>
      <c r="AD1696" t="str">
        <f>IF(AA1696="","",IFERROR(1*'Procytrat FA10'!C197,IFERROR(_xludf.NUMBERVALUE('Procytrat FA10'!C197,".",","),IFERROR(_xludf.NUMBERVALUE('Procytrat FA10'!C197,",","."),0))))</f>
        <v/>
      </c>
      <c r="AE1696" t="str">
        <f>IF(AA1696="","",'Procytrat FA10'!M197)</f>
        <v/>
      </c>
      <c r="AF1696">
        <f t="shared" si="172"/>
        <v>0</v>
      </c>
      <c r="AG1696" t="str">
        <f t="shared" si="173"/>
        <v/>
      </c>
      <c r="AH1696" t="str">
        <f t="shared" si="174"/>
        <v/>
      </c>
      <c r="AI1696">
        <f t="shared" si="175"/>
        <v>0</v>
      </c>
      <c r="AJ1696">
        <f t="shared" si="176"/>
        <v>0</v>
      </c>
      <c r="AK1696">
        <v>0</v>
      </c>
      <c r="AL1696" t="str">
        <f>IF(AA1696="","",IFERROR(IF(ISNUMBER('Procytrat FA10'!D197),'Procytrat FA10'!D197,IF(ISNUMBER(SEARCH("12",'Procytrat FA10'!D197)),EDATE(AB1696,12),IF(ISNUMBER(SEARCH("6",'Procytrat FA10'!D197)),EDATE(AB1696,6),IF(ISNUMBER(SEARCH("3",'Procytrat FA10'!D197)),EDATE(AB1696,3),DATEVALUE('Procytrat FA10'!D197))))),""))</f>
        <v/>
      </c>
      <c r="AM1696" t="str">
        <f t="shared" ca="1" si="177"/>
        <v/>
      </c>
    </row>
    <row r="1697" spans="27:39" x14ac:dyDescent="0.3">
      <c r="AA1697" t="str">
        <f>IF(COUNTA('Procytrat FA10'!A198,'Procytrat FA10'!B198,'Procytrat FA10'!C198)&gt;0,"FA10","")</f>
        <v/>
      </c>
      <c r="AB1697" t="str">
        <f>IFERROR(IF(ISNUMBER('Procytrat FA10'!A198),'Procytrat FA10'!A198,DATEVALUE('Procytrat FA10'!A198)),"")</f>
        <v/>
      </c>
      <c r="AC1697" t="str">
        <f>IF(AA1697="","",'Procytrat FA10'!B198)</f>
        <v/>
      </c>
      <c r="AD1697" t="str">
        <f>IF(AA1697="","",IFERROR(1*'Procytrat FA10'!C198,IFERROR(_xludf.NUMBERVALUE('Procytrat FA10'!C198,".",","),IFERROR(_xludf.NUMBERVALUE('Procytrat FA10'!C198,",","."),0))))</f>
        <v/>
      </c>
      <c r="AE1697" t="str">
        <f>IF(AA1697="","",'Procytrat FA10'!M198)</f>
        <v/>
      </c>
      <c r="AF1697">
        <f t="shared" si="172"/>
        <v>0</v>
      </c>
      <c r="AG1697" t="str">
        <f t="shared" si="173"/>
        <v/>
      </c>
      <c r="AH1697" t="str">
        <f t="shared" si="174"/>
        <v/>
      </c>
      <c r="AI1697">
        <f t="shared" si="175"/>
        <v>0</v>
      </c>
      <c r="AJ1697">
        <f t="shared" si="176"/>
        <v>0</v>
      </c>
      <c r="AK1697">
        <v>0</v>
      </c>
      <c r="AL1697" t="str">
        <f>IF(AA1697="","",IFERROR(IF(ISNUMBER('Procytrat FA10'!D198),'Procytrat FA10'!D198,IF(ISNUMBER(SEARCH("12",'Procytrat FA10'!D198)),EDATE(AB1697,12),IF(ISNUMBER(SEARCH("6",'Procytrat FA10'!D198)),EDATE(AB1697,6),IF(ISNUMBER(SEARCH("3",'Procytrat FA10'!D198)),EDATE(AB1697,3),DATEVALUE('Procytrat FA10'!D198))))),""))</f>
        <v/>
      </c>
      <c r="AM1697" t="str">
        <f t="shared" ca="1" si="177"/>
        <v/>
      </c>
    </row>
    <row r="1698" spans="27:39" x14ac:dyDescent="0.3">
      <c r="AA1698" t="str">
        <f>IF(COUNTA('Procytrat FA10'!A199,'Procytrat FA10'!B199,'Procytrat FA10'!C199)&gt;0,"FA10","")</f>
        <v/>
      </c>
      <c r="AB1698" t="str">
        <f>IFERROR(IF(ISNUMBER('Procytrat FA10'!A199),'Procytrat FA10'!A199,DATEVALUE('Procytrat FA10'!A199)),"")</f>
        <v/>
      </c>
      <c r="AC1698" t="str">
        <f>IF(AA1698="","",'Procytrat FA10'!B199)</f>
        <v/>
      </c>
      <c r="AD1698" t="str">
        <f>IF(AA1698="","",IFERROR(1*'Procytrat FA10'!C199,IFERROR(_xludf.NUMBERVALUE('Procytrat FA10'!C199,".",","),IFERROR(_xludf.NUMBERVALUE('Procytrat FA10'!C199,",","."),0))))</f>
        <v/>
      </c>
      <c r="AE1698" t="str">
        <f>IF(AA1698="","",'Procytrat FA10'!M199)</f>
        <v/>
      </c>
      <c r="AF1698">
        <f t="shared" si="172"/>
        <v>0</v>
      </c>
      <c r="AG1698" t="str">
        <f t="shared" si="173"/>
        <v/>
      </c>
      <c r="AH1698" t="str">
        <f t="shared" si="174"/>
        <v/>
      </c>
      <c r="AI1698">
        <f t="shared" si="175"/>
        <v>0</v>
      </c>
      <c r="AJ1698">
        <f t="shared" si="176"/>
        <v>0</v>
      </c>
      <c r="AK1698">
        <v>0</v>
      </c>
      <c r="AL1698" t="str">
        <f>IF(AA1698="","",IFERROR(IF(ISNUMBER('Procytrat FA10'!D199),'Procytrat FA10'!D199,IF(ISNUMBER(SEARCH("12",'Procytrat FA10'!D199)),EDATE(AB1698,12),IF(ISNUMBER(SEARCH("6",'Procytrat FA10'!D199)),EDATE(AB1698,6),IF(ISNUMBER(SEARCH("3",'Procytrat FA10'!D199)),EDATE(AB1698,3),DATEVALUE('Procytrat FA10'!D199))))),""))</f>
        <v/>
      </c>
      <c r="AM1698" t="str">
        <f t="shared" ca="1" si="177"/>
        <v/>
      </c>
    </row>
    <row r="1699" spans="27:39" x14ac:dyDescent="0.3">
      <c r="AA1699" t="str">
        <f>IF(COUNTA('Procytrat FA10'!A200,'Procytrat FA10'!B200,'Procytrat FA10'!C200)&gt;0,"FA10","")</f>
        <v/>
      </c>
      <c r="AB1699" t="str">
        <f>IFERROR(IF(ISNUMBER('Procytrat FA10'!A200),'Procytrat FA10'!A200,DATEVALUE('Procytrat FA10'!A200)),"")</f>
        <v/>
      </c>
      <c r="AC1699" t="str">
        <f>IF(AA1699="","",'Procytrat FA10'!B200)</f>
        <v/>
      </c>
      <c r="AD1699" t="str">
        <f>IF(AA1699="","",IFERROR(1*'Procytrat FA10'!C200,IFERROR(_xludf.NUMBERVALUE('Procytrat FA10'!C200,".",","),IFERROR(_xludf.NUMBERVALUE('Procytrat FA10'!C200,",","."),0))))</f>
        <v/>
      </c>
      <c r="AE1699" t="str">
        <f>IF(AA1699="","",'Procytrat FA10'!M200)</f>
        <v/>
      </c>
      <c r="AF1699">
        <f t="shared" si="172"/>
        <v>0</v>
      </c>
      <c r="AG1699" t="str">
        <f t="shared" si="173"/>
        <v/>
      </c>
      <c r="AH1699" t="str">
        <f t="shared" si="174"/>
        <v/>
      </c>
      <c r="AI1699">
        <f t="shared" si="175"/>
        <v>0</v>
      </c>
      <c r="AJ1699">
        <f t="shared" si="176"/>
        <v>0</v>
      </c>
      <c r="AK1699">
        <v>0</v>
      </c>
      <c r="AL1699" t="str">
        <f>IF(AA1699="","",IFERROR(IF(ISNUMBER('Procytrat FA10'!D200),'Procytrat FA10'!D200,IF(ISNUMBER(SEARCH("12",'Procytrat FA10'!D200)),EDATE(AB1699,12),IF(ISNUMBER(SEARCH("6",'Procytrat FA10'!D200)),EDATE(AB1699,6),IF(ISNUMBER(SEARCH("3",'Procytrat FA10'!D200)),EDATE(AB1699,3),DATEVALUE('Procytrat FA10'!D200))))),""))</f>
        <v/>
      </c>
      <c r="AM1699" t="str">
        <f t="shared" ca="1" si="177"/>
        <v/>
      </c>
    </row>
    <row r="1700" spans="27:39" x14ac:dyDescent="0.3">
      <c r="AA1700" t="str">
        <f>IF(COUNTA('Procytrat FA10'!A201,'Procytrat FA10'!B201,'Procytrat FA10'!C201)&gt;0,"FA10","")</f>
        <v/>
      </c>
      <c r="AB1700" t="str">
        <f>IFERROR(IF(ISNUMBER('Procytrat FA10'!A201),'Procytrat FA10'!A201,DATEVALUE('Procytrat FA10'!A201)),"")</f>
        <v/>
      </c>
      <c r="AC1700" t="str">
        <f>IF(AA1700="","",'Procytrat FA10'!B201)</f>
        <v/>
      </c>
      <c r="AD1700" t="str">
        <f>IF(AA1700="","",IFERROR(1*'Procytrat FA10'!C201,IFERROR(_xludf.NUMBERVALUE('Procytrat FA10'!C201,".",","),IFERROR(_xludf.NUMBERVALUE('Procytrat FA10'!C201,",","."),0))))</f>
        <v/>
      </c>
      <c r="AE1700" t="str">
        <f>IF(AA1700="","",'Procytrat FA10'!M201)</f>
        <v/>
      </c>
      <c r="AF1700">
        <f t="shared" si="172"/>
        <v>0</v>
      </c>
      <c r="AG1700" t="str">
        <f t="shared" si="173"/>
        <v/>
      </c>
      <c r="AH1700" t="str">
        <f t="shared" si="174"/>
        <v/>
      </c>
      <c r="AI1700">
        <f t="shared" si="175"/>
        <v>0</v>
      </c>
      <c r="AJ1700">
        <f t="shared" si="176"/>
        <v>0</v>
      </c>
      <c r="AK1700">
        <v>0</v>
      </c>
      <c r="AL1700" t="str">
        <f>IF(AA1700="","",IFERROR(IF(ISNUMBER('Procytrat FA10'!D201),'Procytrat FA10'!D201,IF(ISNUMBER(SEARCH("12",'Procytrat FA10'!D201)),EDATE(AB1700,12),IF(ISNUMBER(SEARCH("6",'Procytrat FA10'!D201)),EDATE(AB1700,6),IF(ISNUMBER(SEARCH("3",'Procytrat FA10'!D201)),EDATE(AB1700,3),DATEVALUE('Procytrat FA10'!D201))))),""))</f>
        <v/>
      </c>
      <c r="AM1700" t="str">
        <f t="shared" ca="1" si="177"/>
        <v/>
      </c>
    </row>
    <row r="1701" spans="27:39" x14ac:dyDescent="0.3">
      <c r="AA1701" t="str">
        <f>IF(COUNTA('Procytrat FA10'!A202,'Procytrat FA10'!B202,'Procytrat FA10'!C202)&gt;0,"FA10","")</f>
        <v/>
      </c>
      <c r="AB1701" t="str">
        <f>IFERROR(IF(ISNUMBER('Procytrat FA10'!A202),'Procytrat FA10'!A202,DATEVALUE('Procytrat FA10'!A202)),"")</f>
        <v/>
      </c>
      <c r="AC1701" t="str">
        <f>IF(AA1701="","",'Procytrat FA10'!B202)</f>
        <v/>
      </c>
      <c r="AD1701" t="str">
        <f>IF(AA1701="","",IFERROR(1*'Procytrat FA10'!C202,IFERROR(_xludf.NUMBERVALUE('Procytrat FA10'!C202,".",","),IFERROR(_xludf.NUMBERVALUE('Procytrat FA10'!C202,",","."),0))))</f>
        <v/>
      </c>
      <c r="AE1701" t="str">
        <f>IF(AA1701="","",'Procytrat FA10'!M202)</f>
        <v/>
      </c>
      <c r="AF1701">
        <f t="shared" si="172"/>
        <v>0</v>
      </c>
      <c r="AG1701" t="str">
        <f t="shared" si="173"/>
        <v/>
      </c>
      <c r="AH1701" t="str">
        <f t="shared" si="174"/>
        <v/>
      </c>
      <c r="AI1701">
        <f t="shared" si="175"/>
        <v>0</v>
      </c>
      <c r="AJ1701">
        <f t="shared" si="176"/>
        <v>0</v>
      </c>
      <c r="AK1701">
        <v>0</v>
      </c>
      <c r="AL1701" t="str">
        <f>IF(AA1701="","",IFERROR(IF(ISNUMBER('Procytrat FA10'!D202),'Procytrat FA10'!D202,IF(ISNUMBER(SEARCH("12",'Procytrat FA10'!D202)),EDATE(AB1701,12),IF(ISNUMBER(SEARCH("6",'Procytrat FA10'!D202)),EDATE(AB1701,6),IF(ISNUMBER(SEARCH("3",'Procytrat FA10'!D202)),EDATE(AB1701,3),DATEVALUE('Procytrat FA10'!D202))))),""))</f>
        <v/>
      </c>
      <c r="AM1701" t="str">
        <f t="shared" ca="1" si="177"/>
        <v/>
      </c>
    </row>
    <row r="1702" spans="27:39" x14ac:dyDescent="0.3">
      <c r="AA1702" t="str">
        <f>IF(COUNTA('Procytrat FA10'!A203,'Procytrat FA10'!B203,'Procytrat FA10'!C203)&gt;0,"FA10","")</f>
        <v/>
      </c>
      <c r="AB1702" t="str">
        <f>IFERROR(IF(ISNUMBER('Procytrat FA10'!A203),'Procytrat FA10'!A203,DATEVALUE('Procytrat FA10'!A203)),"")</f>
        <v/>
      </c>
      <c r="AC1702" t="str">
        <f>IF(AA1702="","",'Procytrat FA10'!B203)</f>
        <v/>
      </c>
      <c r="AD1702" t="str">
        <f>IF(AA1702="","",IFERROR(1*'Procytrat FA10'!C203,IFERROR(_xludf.NUMBERVALUE('Procytrat FA10'!C203,".",","),IFERROR(_xludf.NUMBERVALUE('Procytrat FA10'!C203,",","."),0))))</f>
        <v/>
      </c>
      <c r="AE1702" t="str">
        <f>IF(AA1702="","",'Procytrat FA10'!M203)</f>
        <v/>
      </c>
      <c r="AF1702">
        <f t="shared" si="172"/>
        <v>0</v>
      </c>
      <c r="AG1702" t="str">
        <f t="shared" si="173"/>
        <v/>
      </c>
      <c r="AH1702" t="str">
        <f t="shared" si="174"/>
        <v/>
      </c>
      <c r="AI1702">
        <f t="shared" si="175"/>
        <v>0</v>
      </c>
      <c r="AJ1702">
        <f t="shared" si="176"/>
        <v>0</v>
      </c>
      <c r="AK1702">
        <v>0</v>
      </c>
      <c r="AL1702" t="str">
        <f>IF(AA1702="","",IFERROR(IF(ISNUMBER('Procytrat FA10'!D203),'Procytrat FA10'!D203,IF(ISNUMBER(SEARCH("12",'Procytrat FA10'!D203)),EDATE(AB1702,12),IF(ISNUMBER(SEARCH("6",'Procytrat FA10'!D203)),EDATE(AB1702,6),IF(ISNUMBER(SEARCH("3",'Procytrat FA10'!D203)),EDATE(AB1702,3),DATEVALUE('Procytrat FA10'!D203))))),""))</f>
        <v/>
      </c>
      <c r="AM1702" t="str">
        <f t="shared" ca="1" si="177"/>
        <v/>
      </c>
    </row>
    <row r="1703" spans="27:39" x14ac:dyDescent="0.3">
      <c r="AA1703" t="str">
        <f>IF(COUNTA('Procytrat FA10'!A204,'Procytrat FA10'!B204,'Procytrat FA10'!C204)&gt;0,"FA10","")</f>
        <v/>
      </c>
      <c r="AB1703" t="str">
        <f>IFERROR(IF(ISNUMBER('Procytrat FA10'!A204),'Procytrat FA10'!A204,DATEVALUE('Procytrat FA10'!A204)),"")</f>
        <v/>
      </c>
      <c r="AC1703" t="str">
        <f>IF(AA1703="","",'Procytrat FA10'!B204)</f>
        <v/>
      </c>
      <c r="AD1703" t="str">
        <f>IF(AA1703="","",IFERROR(1*'Procytrat FA10'!C204,IFERROR(_xludf.NUMBERVALUE('Procytrat FA10'!C204,".",","),IFERROR(_xludf.NUMBERVALUE('Procytrat FA10'!C204,",","."),0))))</f>
        <v/>
      </c>
      <c r="AE1703" t="str">
        <f>IF(AA1703="","",'Procytrat FA10'!M204)</f>
        <v/>
      </c>
      <c r="AF1703">
        <f t="shared" si="172"/>
        <v>0</v>
      </c>
      <c r="AG1703" t="str">
        <f t="shared" si="173"/>
        <v/>
      </c>
      <c r="AH1703" t="str">
        <f t="shared" si="174"/>
        <v/>
      </c>
      <c r="AI1703">
        <f t="shared" si="175"/>
        <v>0</v>
      </c>
      <c r="AJ1703">
        <f t="shared" si="176"/>
        <v>0</v>
      </c>
      <c r="AK1703">
        <v>0</v>
      </c>
      <c r="AL1703" t="str">
        <f>IF(AA1703="","",IFERROR(IF(ISNUMBER('Procytrat FA10'!D204),'Procytrat FA10'!D204,IF(ISNUMBER(SEARCH("12",'Procytrat FA10'!D204)),EDATE(AB1703,12),IF(ISNUMBER(SEARCH("6",'Procytrat FA10'!D204)),EDATE(AB1703,6),IF(ISNUMBER(SEARCH("3",'Procytrat FA10'!D204)),EDATE(AB1703,3),DATEVALUE('Procytrat FA10'!D204))))),""))</f>
        <v/>
      </c>
      <c r="AM1703" t="str">
        <f t="shared" ca="1" si="177"/>
        <v/>
      </c>
    </row>
    <row r="1704" spans="27:39" x14ac:dyDescent="0.3">
      <c r="AA1704" t="str">
        <f>IF(COUNTA('Procytrat FA10'!A205,'Procytrat FA10'!B205,'Procytrat FA10'!C205)&gt;0,"FA10","")</f>
        <v/>
      </c>
      <c r="AB1704" t="str">
        <f>IFERROR(IF(ISNUMBER('Procytrat FA10'!A205),'Procytrat FA10'!A205,DATEVALUE('Procytrat FA10'!A205)),"")</f>
        <v/>
      </c>
      <c r="AC1704" t="str">
        <f>IF(AA1704="","",'Procytrat FA10'!B205)</f>
        <v/>
      </c>
      <c r="AD1704" t="str">
        <f>IF(AA1704="","",IFERROR(1*'Procytrat FA10'!C205,IFERROR(_xludf.NUMBERVALUE('Procytrat FA10'!C205,".",","),IFERROR(_xludf.NUMBERVALUE('Procytrat FA10'!C205,",","."),0))))</f>
        <v/>
      </c>
      <c r="AE1704" t="str">
        <f>IF(AA1704="","",'Procytrat FA10'!M205)</f>
        <v/>
      </c>
      <c r="AF1704">
        <f t="shared" si="172"/>
        <v>0</v>
      </c>
      <c r="AG1704" t="str">
        <f t="shared" si="173"/>
        <v/>
      </c>
      <c r="AH1704" t="str">
        <f t="shared" si="174"/>
        <v/>
      </c>
      <c r="AI1704">
        <f t="shared" si="175"/>
        <v>0</v>
      </c>
      <c r="AJ1704">
        <f t="shared" si="176"/>
        <v>0</v>
      </c>
      <c r="AK1704">
        <v>0</v>
      </c>
      <c r="AL1704" t="str">
        <f>IF(AA1704="","",IFERROR(IF(ISNUMBER('Procytrat FA10'!D205),'Procytrat FA10'!D205,IF(ISNUMBER(SEARCH("12",'Procytrat FA10'!D205)),EDATE(AB1704,12),IF(ISNUMBER(SEARCH("6",'Procytrat FA10'!D205)),EDATE(AB1704,6),IF(ISNUMBER(SEARCH("3",'Procytrat FA10'!D205)),EDATE(AB1704,3),DATEVALUE('Procytrat FA10'!D205))))),""))</f>
        <v/>
      </c>
      <c r="AM1704" t="str">
        <f t="shared" ca="1" si="177"/>
        <v/>
      </c>
    </row>
    <row r="1705" spans="27:39" x14ac:dyDescent="0.3">
      <c r="AA1705" t="str">
        <f>IF(COUNTA('Procytrat FA10'!A206,'Procytrat FA10'!B206,'Procytrat FA10'!C206)&gt;0,"FA10","")</f>
        <v/>
      </c>
      <c r="AB1705" t="str">
        <f>IFERROR(IF(ISNUMBER('Procytrat FA10'!A206),'Procytrat FA10'!A206,DATEVALUE('Procytrat FA10'!A206)),"")</f>
        <v/>
      </c>
      <c r="AC1705" t="str">
        <f>IF(AA1705="","",'Procytrat FA10'!B206)</f>
        <v/>
      </c>
      <c r="AD1705" t="str">
        <f>IF(AA1705="","",IFERROR(1*'Procytrat FA10'!C206,IFERROR(_xludf.NUMBERVALUE('Procytrat FA10'!C206,".",","),IFERROR(_xludf.NUMBERVALUE('Procytrat FA10'!C206,",","."),0))))</f>
        <v/>
      </c>
      <c r="AE1705" t="str">
        <f>IF(AA1705="","",'Procytrat FA10'!M206)</f>
        <v/>
      </c>
      <c r="AF1705">
        <f t="shared" si="172"/>
        <v>0</v>
      </c>
      <c r="AG1705" t="str">
        <f t="shared" si="173"/>
        <v/>
      </c>
      <c r="AH1705" t="str">
        <f t="shared" si="174"/>
        <v/>
      </c>
      <c r="AI1705">
        <f t="shared" si="175"/>
        <v>0</v>
      </c>
      <c r="AJ1705">
        <f t="shared" si="176"/>
        <v>0</v>
      </c>
      <c r="AK1705">
        <v>0</v>
      </c>
      <c r="AL1705" t="str">
        <f>IF(AA1705="","",IFERROR(IF(ISNUMBER('Procytrat FA10'!D206),'Procytrat FA10'!D206,IF(ISNUMBER(SEARCH("12",'Procytrat FA10'!D206)),EDATE(AB1705,12),IF(ISNUMBER(SEARCH("6",'Procytrat FA10'!D206)),EDATE(AB1705,6),IF(ISNUMBER(SEARCH("3",'Procytrat FA10'!D206)),EDATE(AB1705,3),DATEVALUE('Procytrat FA10'!D206))))),""))</f>
        <v/>
      </c>
      <c r="AM1705" t="str">
        <f t="shared" ca="1" si="177"/>
        <v/>
      </c>
    </row>
    <row r="1706" spans="27:39" x14ac:dyDescent="0.3">
      <c r="AA1706" t="str">
        <f>IF(COUNTA('Procytrat FA10'!A207,'Procytrat FA10'!B207,'Procytrat FA10'!C207)&gt;0,"FA10","")</f>
        <v/>
      </c>
      <c r="AB1706" t="str">
        <f>IFERROR(IF(ISNUMBER('Procytrat FA10'!A207),'Procytrat FA10'!A207,DATEVALUE('Procytrat FA10'!A207)),"")</f>
        <v/>
      </c>
      <c r="AC1706" t="str">
        <f>IF(AA1706="","",'Procytrat FA10'!B207)</f>
        <v/>
      </c>
      <c r="AD1706" t="str">
        <f>IF(AA1706="","",IFERROR(1*'Procytrat FA10'!C207,IFERROR(_xludf.NUMBERVALUE('Procytrat FA10'!C207,".",","),IFERROR(_xludf.NUMBERVALUE('Procytrat FA10'!C207,",","."),0))))</f>
        <v/>
      </c>
      <c r="AE1706" t="str">
        <f>IF(AA1706="","",'Procytrat FA10'!M207)</f>
        <v/>
      </c>
      <c r="AF1706">
        <f t="shared" si="172"/>
        <v>0</v>
      </c>
      <c r="AG1706" t="str">
        <f t="shared" si="173"/>
        <v/>
      </c>
      <c r="AH1706" t="str">
        <f t="shared" si="174"/>
        <v/>
      </c>
      <c r="AI1706">
        <f t="shared" si="175"/>
        <v>0</v>
      </c>
      <c r="AJ1706">
        <f t="shared" si="176"/>
        <v>0</v>
      </c>
      <c r="AK1706">
        <v>0</v>
      </c>
      <c r="AL1706" t="str">
        <f>IF(AA1706="","",IFERROR(IF(ISNUMBER('Procytrat FA10'!D207),'Procytrat FA10'!D207,IF(ISNUMBER(SEARCH("12",'Procytrat FA10'!D207)),EDATE(AB1706,12),IF(ISNUMBER(SEARCH("6",'Procytrat FA10'!D207)),EDATE(AB1706,6),IF(ISNUMBER(SEARCH("3",'Procytrat FA10'!D207)),EDATE(AB1706,3),DATEVALUE('Procytrat FA10'!D207))))),""))</f>
        <v/>
      </c>
      <c r="AM1706" t="str">
        <f t="shared" ca="1" si="177"/>
        <v/>
      </c>
    </row>
    <row r="1707" spans="27:39" x14ac:dyDescent="0.3">
      <c r="AA1707" t="str">
        <f>IF(COUNTA('Procytrat FA10'!A208,'Procytrat FA10'!B208,'Procytrat FA10'!C208)&gt;0,"FA10","")</f>
        <v/>
      </c>
      <c r="AB1707" t="str">
        <f>IFERROR(IF(ISNUMBER('Procytrat FA10'!A208),'Procytrat FA10'!A208,DATEVALUE('Procytrat FA10'!A208)),"")</f>
        <v/>
      </c>
      <c r="AC1707" t="str">
        <f>IF(AA1707="","",'Procytrat FA10'!B208)</f>
        <v/>
      </c>
      <c r="AD1707" t="str">
        <f>IF(AA1707="","",IFERROR(1*'Procytrat FA10'!C208,IFERROR(_xludf.NUMBERVALUE('Procytrat FA10'!C208,".",","),IFERROR(_xludf.NUMBERVALUE('Procytrat FA10'!C208,",","."),0))))</f>
        <v/>
      </c>
      <c r="AE1707" t="str">
        <f>IF(AA1707="","",'Procytrat FA10'!M208)</f>
        <v/>
      </c>
      <c r="AF1707">
        <f t="shared" si="172"/>
        <v>0</v>
      </c>
      <c r="AG1707" t="str">
        <f t="shared" si="173"/>
        <v/>
      </c>
      <c r="AH1707" t="str">
        <f t="shared" si="174"/>
        <v/>
      </c>
      <c r="AI1707">
        <f t="shared" si="175"/>
        <v>0</v>
      </c>
      <c r="AJ1707">
        <f t="shared" si="176"/>
        <v>0</v>
      </c>
      <c r="AK1707">
        <v>0</v>
      </c>
      <c r="AL1707" t="str">
        <f>IF(AA1707="","",IFERROR(IF(ISNUMBER('Procytrat FA10'!D208),'Procytrat FA10'!D208,IF(ISNUMBER(SEARCH("12",'Procytrat FA10'!D208)),EDATE(AB1707,12),IF(ISNUMBER(SEARCH("6",'Procytrat FA10'!D208)),EDATE(AB1707,6),IF(ISNUMBER(SEARCH("3",'Procytrat FA10'!D208)),EDATE(AB1707,3),DATEVALUE('Procytrat FA10'!D208))))),""))</f>
        <v/>
      </c>
      <c r="AM1707" t="str">
        <f t="shared" ca="1" si="177"/>
        <v/>
      </c>
    </row>
    <row r="1708" spans="27:39" x14ac:dyDescent="0.3">
      <c r="AA1708" t="str">
        <f>IF(COUNTA('Procytrat FA10'!A209,'Procytrat FA10'!B209,'Procytrat FA10'!C209)&gt;0,"FA10","")</f>
        <v/>
      </c>
      <c r="AB1708" t="str">
        <f>IFERROR(IF(ISNUMBER('Procytrat FA10'!A209),'Procytrat FA10'!A209,DATEVALUE('Procytrat FA10'!A209)),"")</f>
        <v/>
      </c>
      <c r="AC1708" t="str">
        <f>IF(AA1708="","",'Procytrat FA10'!B209)</f>
        <v/>
      </c>
      <c r="AD1708" t="str">
        <f>IF(AA1708="","",IFERROR(1*'Procytrat FA10'!C209,IFERROR(_xludf.NUMBERVALUE('Procytrat FA10'!C209,".",","),IFERROR(_xludf.NUMBERVALUE('Procytrat FA10'!C209,",","."),0))))</f>
        <v/>
      </c>
      <c r="AE1708" t="str">
        <f>IF(AA1708="","",'Procytrat FA10'!M209)</f>
        <v/>
      </c>
      <c r="AF1708">
        <f t="shared" si="172"/>
        <v>0</v>
      </c>
      <c r="AG1708" t="str">
        <f t="shared" si="173"/>
        <v/>
      </c>
      <c r="AH1708" t="str">
        <f t="shared" si="174"/>
        <v/>
      </c>
      <c r="AI1708">
        <f t="shared" si="175"/>
        <v>0</v>
      </c>
      <c r="AJ1708">
        <f t="shared" si="176"/>
        <v>0</v>
      </c>
      <c r="AK1708">
        <v>0</v>
      </c>
      <c r="AL1708" t="str">
        <f>IF(AA1708="","",IFERROR(IF(ISNUMBER('Procytrat FA10'!D209),'Procytrat FA10'!D209,IF(ISNUMBER(SEARCH("12",'Procytrat FA10'!D209)),EDATE(AB1708,12),IF(ISNUMBER(SEARCH("6",'Procytrat FA10'!D209)),EDATE(AB1708,6),IF(ISNUMBER(SEARCH("3",'Procytrat FA10'!D209)),EDATE(AB1708,3),DATEVALUE('Procytrat FA10'!D209))))),""))</f>
        <v/>
      </c>
      <c r="AM1708" t="str">
        <f t="shared" ca="1" si="177"/>
        <v/>
      </c>
    </row>
    <row r="1709" spans="27:39" x14ac:dyDescent="0.3">
      <c r="AA1709" t="str">
        <f>IF(COUNTA('Procytrat FA10'!A210,'Procytrat FA10'!B210,'Procytrat FA10'!C210)&gt;0,"FA10","")</f>
        <v/>
      </c>
      <c r="AB1709" t="str">
        <f>IFERROR(IF(ISNUMBER('Procytrat FA10'!A210),'Procytrat FA10'!A210,DATEVALUE('Procytrat FA10'!A210)),"")</f>
        <v/>
      </c>
      <c r="AC1709" t="str">
        <f>IF(AA1709="","",'Procytrat FA10'!B210)</f>
        <v/>
      </c>
      <c r="AD1709" t="str">
        <f>IF(AA1709="","",IFERROR(1*'Procytrat FA10'!C210,IFERROR(_xludf.NUMBERVALUE('Procytrat FA10'!C210,".",","),IFERROR(_xludf.NUMBERVALUE('Procytrat FA10'!C210,",","."),0))))</f>
        <v/>
      </c>
      <c r="AE1709" t="str">
        <f>IF(AA1709="","",'Procytrat FA10'!M210)</f>
        <v/>
      </c>
      <c r="AF1709">
        <f t="shared" si="172"/>
        <v>0</v>
      </c>
      <c r="AG1709" t="str">
        <f t="shared" si="173"/>
        <v/>
      </c>
      <c r="AH1709" t="str">
        <f t="shared" si="174"/>
        <v/>
      </c>
      <c r="AI1709">
        <f t="shared" si="175"/>
        <v>0</v>
      </c>
      <c r="AJ1709">
        <f t="shared" si="176"/>
        <v>0</v>
      </c>
      <c r="AK1709">
        <v>0</v>
      </c>
      <c r="AL1709" t="str">
        <f>IF(AA1709="","",IFERROR(IF(ISNUMBER('Procytrat FA10'!D210),'Procytrat FA10'!D210,IF(ISNUMBER(SEARCH("12",'Procytrat FA10'!D210)),EDATE(AB1709,12),IF(ISNUMBER(SEARCH("6",'Procytrat FA10'!D210)),EDATE(AB1709,6),IF(ISNUMBER(SEARCH("3",'Procytrat FA10'!D210)),EDATE(AB1709,3),DATEVALUE('Procytrat FA10'!D210))))),""))</f>
        <v/>
      </c>
      <c r="AM1709" t="str">
        <f t="shared" ca="1" si="177"/>
        <v/>
      </c>
    </row>
    <row r="1710" spans="27:39" x14ac:dyDescent="0.3">
      <c r="AA1710" t="str">
        <f>IF(COUNTA('Procytrat FA10'!A211,'Procytrat FA10'!B211,'Procytrat FA10'!C211)&gt;0,"FA10","")</f>
        <v/>
      </c>
      <c r="AB1710" t="str">
        <f>IFERROR(IF(ISNUMBER('Procytrat FA10'!A211),'Procytrat FA10'!A211,DATEVALUE('Procytrat FA10'!A211)),"")</f>
        <v/>
      </c>
      <c r="AC1710" t="str">
        <f>IF(AA1710="","",'Procytrat FA10'!B211)</f>
        <v/>
      </c>
      <c r="AD1710" t="str">
        <f>IF(AA1710="","",IFERROR(1*'Procytrat FA10'!C211,IFERROR(_xludf.NUMBERVALUE('Procytrat FA10'!C211,".",","),IFERROR(_xludf.NUMBERVALUE('Procytrat FA10'!C211,",","."),0))))</f>
        <v/>
      </c>
      <c r="AE1710" t="str">
        <f>IF(AA1710="","",'Procytrat FA10'!M211)</f>
        <v/>
      </c>
      <c r="AF1710">
        <f t="shared" si="172"/>
        <v>0</v>
      </c>
      <c r="AG1710" t="str">
        <f t="shared" si="173"/>
        <v/>
      </c>
      <c r="AH1710" t="str">
        <f t="shared" si="174"/>
        <v/>
      </c>
      <c r="AI1710">
        <f t="shared" si="175"/>
        <v>0</v>
      </c>
      <c r="AJ1710">
        <f t="shared" si="176"/>
        <v>0</v>
      </c>
      <c r="AK1710">
        <v>0</v>
      </c>
      <c r="AL1710" t="str">
        <f>IF(AA1710="","",IFERROR(IF(ISNUMBER('Procytrat FA10'!D211),'Procytrat FA10'!D211,IF(ISNUMBER(SEARCH("12",'Procytrat FA10'!D211)),EDATE(AB1710,12),IF(ISNUMBER(SEARCH("6",'Procytrat FA10'!D211)),EDATE(AB1710,6),IF(ISNUMBER(SEARCH("3",'Procytrat FA10'!D211)),EDATE(AB1710,3),DATEVALUE('Procytrat FA10'!D211))))),""))</f>
        <v/>
      </c>
      <c r="AM1710" t="str">
        <f t="shared" ca="1" si="177"/>
        <v/>
      </c>
    </row>
    <row r="1711" spans="27:39" x14ac:dyDescent="0.3">
      <c r="AA1711" t="str">
        <f>IF(COUNTA('Procytrat FA10'!A212,'Procytrat FA10'!B212,'Procytrat FA10'!C212)&gt;0,"FA10","")</f>
        <v/>
      </c>
      <c r="AB1711" t="str">
        <f>IFERROR(IF(ISNUMBER('Procytrat FA10'!A212),'Procytrat FA10'!A212,DATEVALUE('Procytrat FA10'!A212)),"")</f>
        <v/>
      </c>
      <c r="AC1711" t="str">
        <f>IF(AA1711="","",'Procytrat FA10'!B212)</f>
        <v/>
      </c>
      <c r="AD1711" t="str">
        <f>IF(AA1711="","",IFERROR(1*'Procytrat FA10'!C212,IFERROR(_xludf.NUMBERVALUE('Procytrat FA10'!C212,".",","),IFERROR(_xludf.NUMBERVALUE('Procytrat FA10'!C212,",","."),0))))</f>
        <v/>
      </c>
      <c r="AE1711" t="str">
        <f>IF(AA1711="","",'Procytrat FA10'!M212)</f>
        <v/>
      </c>
      <c r="AF1711">
        <f t="shared" si="172"/>
        <v>0</v>
      </c>
      <c r="AG1711" t="str">
        <f t="shared" si="173"/>
        <v/>
      </c>
      <c r="AH1711" t="str">
        <f t="shared" si="174"/>
        <v/>
      </c>
      <c r="AI1711">
        <f t="shared" si="175"/>
        <v>0</v>
      </c>
      <c r="AJ1711">
        <f t="shared" si="176"/>
        <v>0</v>
      </c>
      <c r="AK1711">
        <v>0</v>
      </c>
      <c r="AL1711" t="str">
        <f>IF(AA1711="","",IFERROR(IF(ISNUMBER('Procytrat FA10'!D212),'Procytrat FA10'!D212,IF(ISNUMBER(SEARCH("12",'Procytrat FA10'!D212)),EDATE(AB1711,12),IF(ISNUMBER(SEARCH("6",'Procytrat FA10'!D212)),EDATE(AB1711,6),IF(ISNUMBER(SEARCH("3",'Procytrat FA10'!D212)),EDATE(AB1711,3),DATEVALUE('Procytrat FA10'!D212))))),""))</f>
        <v/>
      </c>
      <c r="AM1711" t="str">
        <f t="shared" ca="1" si="177"/>
        <v/>
      </c>
    </row>
    <row r="1712" spans="27:39" x14ac:dyDescent="0.3">
      <c r="AA1712" t="str">
        <f>IF(COUNTA('Procytrat FA10'!A213,'Procytrat FA10'!B213,'Procytrat FA10'!C213)&gt;0,"FA10","")</f>
        <v/>
      </c>
      <c r="AB1712" t="str">
        <f>IFERROR(IF(ISNUMBER('Procytrat FA10'!A213),'Procytrat FA10'!A213,DATEVALUE('Procytrat FA10'!A213)),"")</f>
        <v/>
      </c>
      <c r="AC1712" t="str">
        <f>IF(AA1712="","",'Procytrat FA10'!B213)</f>
        <v/>
      </c>
      <c r="AD1712" t="str">
        <f>IF(AA1712="","",IFERROR(1*'Procytrat FA10'!C213,IFERROR(_xludf.NUMBERVALUE('Procytrat FA10'!C213,".",","),IFERROR(_xludf.NUMBERVALUE('Procytrat FA10'!C213,",","."),0))))</f>
        <v/>
      </c>
      <c r="AE1712" t="str">
        <f>IF(AA1712="","",'Procytrat FA10'!M213)</f>
        <v/>
      </c>
      <c r="AF1712">
        <f t="shared" si="172"/>
        <v>0</v>
      </c>
      <c r="AG1712" t="str">
        <f t="shared" si="173"/>
        <v/>
      </c>
      <c r="AH1712" t="str">
        <f t="shared" si="174"/>
        <v/>
      </c>
      <c r="AI1712">
        <f t="shared" si="175"/>
        <v>0</v>
      </c>
      <c r="AJ1712">
        <f t="shared" si="176"/>
        <v>0</v>
      </c>
      <c r="AK1712">
        <v>0</v>
      </c>
      <c r="AL1712" t="str">
        <f>IF(AA1712="","",IFERROR(IF(ISNUMBER('Procytrat FA10'!D213),'Procytrat FA10'!D213,IF(ISNUMBER(SEARCH("12",'Procytrat FA10'!D213)),EDATE(AB1712,12),IF(ISNUMBER(SEARCH("6",'Procytrat FA10'!D213)),EDATE(AB1712,6),IF(ISNUMBER(SEARCH("3",'Procytrat FA10'!D213)),EDATE(AB1712,3),DATEVALUE('Procytrat FA10'!D213))))),""))</f>
        <v/>
      </c>
      <c r="AM1712" t="str">
        <f t="shared" ca="1" si="177"/>
        <v/>
      </c>
    </row>
    <row r="1713" spans="27:39" x14ac:dyDescent="0.3">
      <c r="AA1713" t="str">
        <f>IF(COUNTA('Procytrat FA10'!A214,'Procytrat FA10'!B214,'Procytrat FA10'!C214)&gt;0,"FA10","")</f>
        <v/>
      </c>
      <c r="AB1713" t="str">
        <f>IFERROR(IF(ISNUMBER('Procytrat FA10'!A214),'Procytrat FA10'!A214,DATEVALUE('Procytrat FA10'!A214)),"")</f>
        <v/>
      </c>
      <c r="AC1713" t="str">
        <f>IF(AA1713="","",'Procytrat FA10'!B214)</f>
        <v/>
      </c>
      <c r="AD1713" t="str">
        <f>IF(AA1713="","",IFERROR(1*'Procytrat FA10'!C214,IFERROR(_xludf.NUMBERVALUE('Procytrat FA10'!C214,".",","),IFERROR(_xludf.NUMBERVALUE('Procytrat FA10'!C214,",","."),0))))</f>
        <v/>
      </c>
      <c r="AE1713" t="str">
        <f>IF(AA1713="","",'Procytrat FA10'!M214)</f>
        <v/>
      </c>
      <c r="AF1713">
        <f t="shared" si="172"/>
        <v>0</v>
      </c>
      <c r="AG1713" t="str">
        <f t="shared" si="173"/>
        <v/>
      </c>
      <c r="AH1713" t="str">
        <f t="shared" si="174"/>
        <v/>
      </c>
      <c r="AI1713">
        <f t="shared" si="175"/>
        <v>0</v>
      </c>
      <c r="AJ1713">
        <f t="shared" si="176"/>
        <v>0</v>
      </c>
      <c r="AK1713">
        <v>0</v>
      </c>
      <c r="AL1713" t="str">
        <f>IF(AA1713="","",IFERROR(IF(ISNUMBER('Procytrat FA10'!D214),'Procytrat FA10'!D214,IF(ISNUMBER(SEARCH("12",'Procytrat FA10'!D214)),EDATE(AB1713,12),IF(ISNUMBER(SEARCH("6",'Procytrat FA10'!D214)),EDATE(AB1713,6),IF(ISNUMBER(SEARCH("3",'Procytrat FA10'!D214)),EDATE(AB1713,3),DATEVALUE('Procytrat FA10'!D214))))),""))</f>
        <v/>
      </c>
      <c r="AM1713" t="str">
        <f t="shared" ca="1" si="177"/>
        <v/>
      </c>
    </row>
    <row r="1714" spans="27:39" x14ac:dyDescent="0.3">
      <c r="AA1714" t="str">
        <f>IF(COUNTA('Procytrat FA10'!A215,'Procytrat FA10'!B215,'Procytrat FA10'!C215)&gt;0,"FA10","")</f>
        <v/>
      </c>
      <c r="AB1714" t="str">
        <f>IFERROR(IF(ISNUMBER('Procytrat FA10'!A215),'Procytrat FA10'!A215,DATEVALUE('Procytrat FA10'!A215)),"")</f>
        <v/>
      </c>
      <c r="AC1714" t="str">
        <f>IF(AA1714="","",'Procytrat FA10'!B215)</f>
        <v/>
      </c>
      <c r="AD1714" t="str">
        <f>IF(AA1714="","",IFERROR(1*'Procytrat FA10'!C215,IFERROR(_xludf.NUMBERVALUE('Procytrat FA10'!C215,".",","),IFERROR(_xludf.NUMBERVALUE('Procytrat FA10'!C215,",","."),0))))</f>
        <v/>
      </c>
      <c r="AE1714" t="str">
        <f>IF(AA1714="","",'Procytrat FA10'!M215)</f>
        <v/>
      </c>
      <c r="AF1714">
        <f t="shared" si="172"/>
        <v>0</v>
      </c>
      <c r="AG1714" t="str">
        <f t="shared" si="173"/>
        <v/>
      </c>
      <c r="AH1714" t="str">
        <f t="shared" si="174"/>
        <v/>
      </c>
      <c r="AI1714">
        <f t="shared" si="175"/>
        <v>0</v>
      </c>
      <c r="AJ1714">
        <f t="shared" si="176"/>
        <v>0</v>
      </c>
      <c r="AK1714">
        <v>0</v>
      </c>
      <c r="AL1714" t="str">
        <f>IF(AA1714="","",IFERROR(IF(ISNUMBER('Procytrat FA10'!D215),'Procytrat FA10'!D215,IF(ISNUMBER(SEARCH("12",'Procytrat FA10'!D215)),EDATE(AB1714,12),IF(ISNUMBER(SEARCH("6",'Procytrat FA10'!D215)),EDATE(AB1714,6),IF(ISNUMBER(SEARCH("3",'Procytrat FA10'!D215)),EDATE(AB1714,3),DATEVALUE('Procytrat FA10'!D215))))),""))</f>
        <v/>
      </c>
      <c r="AM1714" t="str">
        <f t="shared" ca="1" si="177"/>
        <v/>
      </c>
    </row>
    <row r="1715" spans="27:39" x14ac:dyDescent="0.3">
      <c r="AA1715" t="str">
        <f>IF(COUNTA('Procytrat FA10'!A216,'Procytrat FA10'!B216,'Procytrat FA10'!C216)&gt;0,"FA10","")</f>
        <v/>
      </c>
      <c r="AB1715" t="str">
        <f>IFERROR(IF(ISNUMBER('Procytrat FA10'!A216),'Procytrat FA10'!A216,DATEVALUE('Procytrat FA10'!A216)),"")</f>
        <v/>
      </c>
      <c r="AC1715" t="str">
        <f>IF(AA1715="","",'Procytrat FA10'!B216)</f>
        <v/>
      </c>
      <c r="AD1715" t="str">
        <f>IF(AA1715="","",IFERROR(1*'Procytrat FA10'!C216,IFERROR(_xludf.NUMBERVALUE('Procytrat FA10'!C216,".",","),IFERROR(_xludf.NUMBERVALUE('Procytrat FA10'!C216,",","."),0))))</f>
        <v/>
      </c>
      <c r="AE1715" t="str">
        <f>IF(AA1715="","",'Procytrat FA10'!M216)</f>
        <v/>
      </c>
      <c r="AF1715">
        <f t="shared" si="172"/>
        <v>0</v>
      </c>
      <c r="AG1715" t="str">
        <f t="shared" si="173"/>
        <v/>
      </c>
      <c r="AH1715" t="str">
        <f t="shared" si="174"/>
        <v/>
      </c>
      <c r="AI1715">
        <f t="shared" si="175"/>
        <v>0</v>
      </c>
      <c r="AJ1715">
        <f t="shared" si="176"/>
        <v>0</v>
      </c>
      <c r="AK1715">
        <v>0</v>
      </c>
      <c r="AL1715" t="str">
        <f>IF(AA1715="","",IFERROR(IF(ISNUMBER('Procytrat FA10'!D216),'Procytrat FA10'!D216,IF(ISNUMBER(SEARCH("12",'Procytrat FA10'!D216)),EDATE(AB1715,12),IF(ISNUMBER(SEARCH("6",'Procytrat FA10'!D216)),EDATE(AB1715,6),IF(ISNUMBER(SEARCH("3",'Procytrat FA10'!D216)),EDATE(AB1715,3),DATEVALUE('Procytrat FA10'!D216))))),""))</f>
        <v/>
      </c>
      <c r="AM1715" t="str">
        <f t="shared" ca="1" si="177"/>
        <v/>
      </c>
    </row>
    <row r="1716" spans="27:39" x14ac:dyDescent="0.3">
      <c r="AA1716" t="str">
        <f>IF(COUNTA('Procytrat FA10'!A217,'Procytrat FA10'!B217,'Procytrat FA10'!C217)&gt;0,"FA10","")</f>
        <v/>
      </c>
      <c r="AB1716" t="str">
        <f>IFERROR(IF(ISNUMBER('Procytrat FA10'!A217),'Procytrat FA10'!A217,DATEVALUE('Procytrat FA10'!A217)),"")</f>
        <v/>
      </c>
      <c r="AC1716" t="str">
        <f>IF(AA1716="","",'Procytrat FA10'!B217)</f>
        <v/>
      </c>
      <c r="AD1716" t="str">
        <f>IF(AA1716="","",IFERROR(1*'Procytrat FA10'!C217,IFERROR(_xludf.NUMBERVALUE('Procytrat FA10'!C217,".",","),IFERROR(_xludf.NUMBERVALUE('Procytrat FA10'!C217,",","."),0))))</f>
        <v/>
      </c>
      <c r="AE1716" t="str">
        <f>IF(AA1716="","",'Procytrat FA10'!M217)</f>
        <v/>
      </c>
      <c r="AF1716">
        <f t="shared" si="172"/>
        <v>0</v>
      </c>
      <c r="AG1716" t="str">
        <f t="shared" si="173"/>
        <v/>
      </c>
      <c r="AH1716" t="str">
        <f t="shared" si="174"/>
        <v/>
      </c>
      <c r="AI1716">
        <f t="shared" si="175"/>
        <v>0</v>
      </c>
      <c r="AJ1716">
        <f t="shared" si="176"/>
        <v>0</v>
      </c>
      <c r="AK1716">
        <v>0</v>
      </c>
      <c r="AL1716" t="str">
        <f>IF(AA1716="","",IFERROR(IF(ISNUMBER('Procytrat FA10'!D217),'Procytrat FA10'!D217,IF(ISNUMBER(SEARCH("12",'Procytrat FA10'!D217)),EDATE(AB1716,12),IF(ISNUMBER(SEARCH("6",'Procytrat FA10'!D217)),EDATE(AB1716,6),IF(ISNUMBER(SEARCH("3",'Procytrat FA10'!D217)),EDATE(AB1716,3),DATEVALUE('Procytrat FA10'!D217))))),""))</f>
        <v/>
      </c>
      <c r="AM1716" t="str">
        <f t="shared" ca="1" si="177"/>
        <v/>
      </c>
    </row>
    <row r="1717" spans="27:39" x14ac:dyDescent="0.3">
      <c r="AA1717" t="str">
        <f>IF(COUNTA('Procytrat FA10'!A218,'Procytrat FA10'!B218,'Procytrat FA10'!C218)&gt;0,"FA10","")</f>
        <v/>
      </c>
      <c r="AB1717" t="str">
        <f>IFERROR(IF(ISNUMBER('Procytrat FA10'!A218),'Procytrat FA10'!A218,DATEVALUE('Procytrat FA10'!A218)),"")</f>
        <v/>
      </c>
      <c r="AC1717" t="str">
        <f>IF(AA1717="","",'Procytrat FA10'!B218)</f>
        <v/>
      </c>
      <c r="AD1717" t="str">
        <f>IF(AA1717="","",IFERROR(1*'Procytrat FA10'!C218,IFERROR(_xludf.NUMBERVALUE('Procytrat FA10'!C218,".",","),IFERROR(_xludf.NUMBERVALUE('Procytrat FA10'!C218,",","."),0))))</f>
        <v/>
      </c>
      <c r="AE1717" t="str">
        <f>IF(AA1717="","",'Procytrat FA10'!M218)</f>
        <v/>
      </c>
      <c r="AF1717">
        <f t="shared" si="172"/>
        <v>0</v>
      </c>
      <c r="AG1717" t="str">
        <f t="shared" si="173"/>
        <v/>
      </c>
      <c r="AH1717" t="str">
        <f t="shared" si="174"/>
        <v/>
      </c>
      <c r="AI1717">
        <f t="shared" si="175"/>
        <v>0</v>
      </c>
      <c r="AJ1717">
        <f t="shared" si="176"/>
        <v>0</v>
      </c>
      <c r="AK1717">
        <v>0</v>
      </c>
      <c r="AL1717" t="str">
        <f>IF(AA1717="","",IFERROR(IF(ISNUMBER('Procytrat FA10'!D218),'Procytrat FA10'!D218,IF(ISNUMBER(SEARCH("12",'Procytrat FA10'!D218)),EDATE(AB1717,12),IF(ISNUMBER(SEARCH("6",'Procytrat FA10'!D218)),EDATE(AB1717,6),IF(ISNUMBER(SEARCH("3",'Procytrat FA10'!D218)),EDATE(AB1717,3),DATEVALUE('Procytrat FA10'!D218))))),""))</f>
        <v/>
      </c>
      <c r="AM1717" t="str">
        <f t="shared" ca="1" si="177"/>
        <v/>
      </c>
    </row>
    <row r="1718" spans="27:39" x14ac:dyDescent="0.3">
      <c r="AA1718" t="str">
        <f>IF(COUNTA('Procytrat FA10'!A219,'Procytrat FA10'!B219,'Procytrat FA10'!C219)&gt;0,"FA10","")</f>
        <v/>
      </c>
      <c r="AB1718" t="str">
        <f>IFERROR(IF(ISNUMBER('Procytrat FA10'!A219),'Procytrat FA10'!A219,DATEVALUE('Procytrat FA10'!A219)),"")</f>
        <v/>
      </c>
      <c r="AC1718" t="str">
        <f>IF(AA1718="","",'Procytrat FA10'!B219)</f>
        <v/>
      </c>
      <c r="AD1718" t="str">
        <f>IF(AA1718="","",IFERROR(1*'Procytrat FA10'!C219,IFERROR(_xludf.NUMBERVALUE('Procytrat FA10'!C219,".",","),IFERROR(_xludf.NUMBERVALUE('Procytrat FA10'!C219,",","."),0))))</f>
        <v/>
      </c>
      <c r="AE1718" t="str">
        <f>IF(AA1718="","",'Procytrat FA10'!M219)</f>
        <v/>
      </c>
      <c r="AF1718">
        <f t="shared" si="172"/>
        <v>0</v>
      </c>
      <c r="AG1718" t="str">
        <f t="shared" si="173"/>
        <v/>
      </c>
      <c r="AH1718" t="str">
        <f t="shared" si="174"/>
        <v/>
      </c>
      <c r="AI1718">
        <f t="shared" si="175"/>
        <v>0</v>
      </c>
      <c r="AJ1718">
        <f t="shared" si="176"/>
        <v>0</v>
      </c>
      <c r="AK1718">
        <v>0</v>
      </c>
      <c r="AL1718" t="str">
        <f>IF(AA1718="","",IFERROR(IF(ISNUMBER('Procytrat FA10'!D219),'Procytrat FA10'!D219,IF(ISNUMBER(SEARCH("12",'Procytrat FA10'!D219)),EDATE(AB1718,12),IF(ISNUMBER(SEARCH("6",'Procytrat FA10'!D219)),EDATE(AB1718,6),IF(ISNUMBER(SEARCH("3",'Procytrat FA10'!D219)),EDATE(AB1718,3),DATEVALUE('Procytrat FA10'!D219))))),""))</f>
        <v/>
      </c>
      <c r="AM1718" t="str">
        <f t="shared" ca="1" si="177"/>
        <v/>
      </c>
    </row>
    <row r="1719" spans="27:39" x14ac:dyDescent="0.3">
      <c r="AA1719" t="str">
        <f>IF(COUNTA('Procytrat FA10'!A220,'Procytrat FA10'!B220,'Procytrat FA10'!C220)&gt;0,"FA10","")</f>
        <v/>
      </c>
      <c r="AB1719" t="str">
        <f>IFERROR(IF(ISNUMBER('Procytrat FA10'!A220),'Procytrat FA10'!A220,DATEVALUE('Procytrat FA10'!A220)),"")</f>
        <v/>
      </c>
      <c r="AC1719" t="str">
        <f>IF(AA1719="","",'Procytrat FA10'!B220)</f>
        <v/>
      </c>
      <c r="AD1719" t="str">
        <f>IF(AA1719="","",IFERROR(1*'Procytrat FA10'!C220,IFERROR(_xludf.NUMBERVALUE('Procytrat FA10'!C220,".",","),IFERROR(_xludf.NUMBERVALUE('Procytrat FA10'!C220,",","."),0))))</f>
        <v/>
      </c>
      <c r="AE1719" t="str">
        <f>IF(AA1719="","",'Procytrat FA10'!M220)</f>
        <v/>
      </c>
      <c r="AF1719">
        <f t="shared" si="172"/>
        <v>0</v>
      </c>
      <c r="AG1719" t="str">
        <f t="shared" si="173"/>
        <v/>
      </c>
      <c r="AH1719" t="str">
        <f t="shared" si="174"/>
        <v/>
      </c>
      <c r="AI1719">
        <f t="shared" si="175"/>
        <v>0</v>
      </c>
      <c r="AJ1719">
        <f t="shared" si="176"/>
        <v>0</v>
      </c>
      <c r="AK1719">
        <v>0</v>
      </c>
      <c r="AL1719" t="str">
        <f>IF(AA1719="","",IFERROR(IF(ISNUMBER('Procytrat FA10'!D220),'Procytrat FA10'!D220,IF(ISNUMBER(SEARCH("12",'Procytrat FA10'!D220)),EDATE(AB1719,12),IF(ISNUMBER(SEARCH("6",'Procytrat FA10'!D220)),EDATE(AB1719,6),IF(ISNUMBER(SEARCH("3",'Procytrat FA10'!D220)),EDATE(AB1719,3),DATEVALUE('Procytrat FA10'!D220))))),""))</f>
        <v/>
      </c>
      <c r="AM1719" t="str">
        <f t="shared" ca="1" si="177"/>
        <v/>
      </c>
    </row>
    <row r="1720" spans="27:39" x14ac:dyDescent="0.3">
      <c r="AA1720" t="str">
        <f>IF(COUNTA('Procytrat FA10'!A221,'Procytrat FA10'!B221,'Procytrat FA10'!C221)&gt;0,"FA10","")</f>
        <v/>
      </c>
      <c r="AB1720" t="str">
        <f>IFERROR(IF(ISNUMBER('Procytrat FA10'!A221),'Procytrat FA10'!A221,DATEVALUE('Procytrat FA10'!A221)),"")</f>
        <v/>
      </c>
      <c r="AC1720" t="str">
        <f>IF(AA1720="","",'Procytrat FA10'!B221)</f>
        <v/>
      </c>
      <c r="AD1720" t="str">
        <f>IF(AA1720="","",IFERROR(1*'Procytrat FA10'!C221,IFERROR(_xludf.NUMBERVALUE('Procytrat FA10'!C221,".",","),IFERROR(_xludf.NUMBERVALUE('Procytrat FA10'!C221,",","."),0))))</f>
        <v/>
      </c>
      <c r="AE1720" t="str">
        <f>IF(AA1720="","",'Procytrat FA10'!M221)</f>
        <v/>
      </c>
      <c r="AF1720">
        <f t="shared" si="172"/>
        <v>0</v>
      </c>
      <c r="AG1720" t="str">
        <f t="shared" si="173"/>
        <v/>
      </c>
      <c r="AH1720" t="str">
        <f t="shared" si="174"/>
        <v/>
      </c>
      <c r="AI1720">
        <f t="shared" si="175"/>
        <v>0</v>
      </c>
      <c r="AJ1720">
        <f t="shared" si="176"/>
        <v>0</v>
      </c>
      <c r="AK1720">
        <v>0</v>
      </c>
      <c r="AL1720" t="str">
        <f>IF(AA1720="","",IFERROR(IF(ISNUMBER('Procytrat FA10'!D221),'Procytrat FA10'!D221,IF(ISNUMBER(SEARCH("12",'Procytrat FA10'!D221)),EDATE(AB1720,12),IF(ISNUMBER(SEARCH("6",'Procytrat FA10'!D221)),EDATE(AB1720,6),IF(ISNUMBER(SEARCH("3",'Procytrat FA10'!D221)),EDATE(AB1720,3),DATEVALUE('Procytrat FA10'!D221))))),""))</f>
        <v/>
      </c>
      <c r="AM1720" t="str">
        <f t="shared" ca="1" si="177"/>
        <v/>
      </c>
    </row>
    <row r="1721" spans="27:39" x14ac:dyDescent="0.3">
      <c r="AA1721" t="str">
        <f>IF(COUNTA('Procytrat FA10'!A222,'Procytrat FA10'!B222,'Procytrat FA10'!C222)&gt;0,"FA10","")</f>
        <v/>
      </c>
      <c r="AB1721" t="str">
        <f>IFERROR(IF(ISNUMBER('Procytrat FA10'!A222),'Procytrat FA10'!A222,DATEVALUE('Procytrat FA10'!A222)),"")</f>
        <v/>
      </c>
      <c r="AC1721" t="str">
        <f>IF(AA1721="","",'Procytrat FA10'!B222)</f>
        <v/>
      </c>
      <c r="AD1721" t="str">
        <f>IF(AA1721="","",IFERROR(1*'Procytrat FA10'!C222,IFERROR(_xludf.NUMBERVALUE('Procytrat FA10'!C222,".",","),IFERROR(_xludf.NUMBERVALUE('Procytrat FA10'!C222,",","."),0))))</f>
        <v/>
      </c>
      <c r="AE1721" t="str">
        <f>IF(AA1721="","",'Procytrat FA10'!M222)</f>
        <v/>
      </c>
      <c r="AF1721">
        <f t="shared" si="172"/>
        <v>0</v>
      </c>
      <c r="AG1721" t="str">
        <f t="shared" si="173"/>
        <v/>
      </c>
      <c r="AH1721" t="str">
        <f t="shared" si="174"/>
        <v/>
      </c>
      <c r="AI1721">
        <f t="shared" si="175"/>
        <v>0</v>
      </c>
      <c r="AJ1721">
        <f t="shared" si="176"/>
        <v>0</v>
      </c>
      <c r="AK1721">
        <v>0</v>
      </c>
      <c r="AL1721" t="str">
        <f>IF(AA1721="","",IFERROR(IF(ISNUMBER('Procytrat FA10'!D222),'Procytrat FA10'!D222,IF(ISNUMBER(SEARCH("12",'Procytrat FA10'!D222)),EDATE(AB1721,12),IF(ISNUMBER(SEARCH("6",'Procytrat FA10'!D222)),EDATE(AB1721,6),IF(ISNUMBER(SEARCH("3",'Procytrat FA10'!D222)),EDATE(AB1721,3),DATEVALUE('Procytrat FA10'!D222))))),""))</f>
        <v/>
      </c>
      <c r="AM1721" t="str">
        <f t="shared" ca="1" si="177"/>
        <v/>
      </c>
    </row>
    <row r="1722" spans="27:39" x14ac:dyDescent="0.3">
      <c r="AA1722" t="str">
        <f>IF(COUNTA('Procytrat FA10'!A223,'Procytrat FA10'!B223,'Procytrat FA10'!C223)&gt;0,"FA10","")</f>
        <v/>
      </c>
      <c r="AB1722" t="str">
        <f>IFERROR(IF(ISNUMBER('Procytrat FA10'!A223),'Procytrat FA10'!A223,DATEVALUE('Procytrat FA10'!A223)),"")</f>
        <v/>
      </c>
      <c r="AC1722" t="str">
        <f>IF(AA1722="","",'Procytrat FA10'!B223)</f>
        <v/>
      </c>
      <c r="AD1722" t="str">
        <f>IF(AA1722="","",IFERROR(1*'Procytrat FA10'!C223,IFERROR(_xludf.NUMBERVALUE('Procytrat FA10'!C223,".",","),IFERROR(_xludf.NUMBERVALUE('Procytrat FA10'!C223,",","."),0))))</f>
        <v/>
      </c>
      <c r="AE1722" t="str">
        <f>IF(AA1722="","",'Procytrat FA10'!M223)</f>
        <v/>
      </c>
      <c r="AF1722">
        <f t="shared" si="172"/>
        <v>0</v>
      </c>
      <c r="AG1722" t="str">
        <f t="shared" si="173"/>
        <v/>
      </c>
      <c r="AH1722" t="str">
        <f t="shared" si="174"/>
        <v/>
      </c>
      <c r="AI1722">
        <f t="shared" si="175"/>
        <v>0</v>
      </c>
      <c r="AJ1722">
        <f t="shared" si="176"/>
        <v>0</v>
      </c>
      <c r="AK1722">
        <v>0</v>
      </c>
      <c r="AL1722" t="str">
        <f>IF(AA1722="","",IFERROR(IF(ISNUMBER('Procytrat FA10'!D223),'Procytrat FA10'!D223,IF(ISNUMBER(SEARCH("12",'Procytrat FA10'!D223)),EDATE(AB1722,12),IF(ISNUMBER(SEARCH("6",'Procytrat FA10'!D223)),EDATE(AB1722,6),IF(ISNUMBER(SEARCH("3",'Procytrat FA10'!D223)),EDATE(AB1722,3),DATEVALUE('Procytrat FA10'!D223))))),""))</f>
        <v/>
      </c>
      <c r="AM1722" t="str">
        <f t="shared" ca="1" si="177"/>
        <v/>
      </c>
    </row>
    <row r="1723" spans="27:39" x14ac:dyDescent="0.3">
      <c r="AA1723" t="str">
        <f>IF(COUNTA('Procytrat FA10'!A224,'Procytrat FA10'!B224,'Procytrat FA10'!C224)&gt;0,"FA10","")</f>
        <v/>
      </c>
      <c r="AB1723" t="str">
        <f>IFERROR(IF(ISNUMBER('Procytrat FA10'!A224),'Procytrat FA10'!A224,DATEVALUE('Procytrat FA10'!A224)),"")</f>
        <v/>
      </c>
      <c r="AC1723" t="str">
        <f>IF(AA1723="","",'Procytrat FA10'!B224)</f>
        <v/>
      </c>
      <c r="AD1723" t="str">
        <f>IF(AA1723="","",IFERROR(1*'Procytrat FA10'!C224,IFERROR(_xludf.NUMBERVALUE('Procytrat FA10'!C224,".",","),IFERROR(_xludf.NUMBERVALUE('Procytrat FA10'!C224,",","."),0))))</f>
        <v/>
      </c>
      <c r="AE1723" t="str">
        <f>IF(AA1723="","",'Procytrat FA10'!M224)</f>
        <v/>
      </c>
      <c r="AF1723">
        <f t="shared" si="172"/>
        <v>0</v>
      </c>
      <c r="AG1723" t="str">
        <f t="shared" si="173"/>
        <v/>
      </c>
      <c r="AH1723" t="str">
        <f t="shared" si="174"/>
        <v/>
      </c>
      <c r="AI1723">
        <f t="shared" si="175"/>
        <v>0</v>
      </c>
      <c r="AJ1723">
        <f t="shared" si="176"/>
        <v>0</v>
      </c>
      <c r="AK1723">
        <v>0</v>
      </c>
      <c r="AL1723" t="str">
        <f>IF(AA1723="","",IFERROR(IF(ISNUMBER('Procytrat FA10'!D224),'Procytrat FA10'!D224,IF(ISNUMBER(SEARCH("12",'Procytrat FA10'!D224)),EDATE(AB1723,12),IF(ISNUMBER(SEARCH("6",'Procytrat FA10'!D224)),EDATE(AB1723,6),IF(ISNUMBER(SEARCH("3",'Procytrat FA10'!D224)),EDATE(AB1723,3),DATEVALUE('Procytrat FA10'!D224))))),""))</f>
        <v/>
      </c>
      <c r="AM1723" t="str">
        <f t="shared" ca="1" si="177"/>
        <v/>
      </c>
    </row>
    <row r="1724" spans="27:39" x14ac:dyDescent="0.3">
      <c r="AA1724" t="str">
        <f>IF(COUNTA('Procytrat FA10'!A225,'Procytrat FA10'!B225,'Procytrat FA10'!C225)&gt;0,"FA10","")</f>
        <v/>
      </c>
      <c r="AB1724" t="str">
        <f>IFERROR(IF(ISNUMBER('Procytrat FA10'!A225),'Procytrat FA10'!A225,DATEVALUE('Procytrat FA10'!A225)),"")</f>
        <v/>
      </c>
      <c r="AC1724" t="str">
        <f>IF(AA1724="","",'Procytrat FA10'!B225)</f>
        <v/>
      </c>
      <c r="AD1724" t="str">
        <f>IF(AA1724="","",IFERROR(1*'Procytrat FA10'!C225,IFERROR(_xludf.NUMBERVALUE('Procytrat FA10'!C225,".",","),IFERROR(_xludf.NUMBERVALUE('Procytrat FA10'!C225,",","."),0))))</f>
        <v/>
      </c>
      <c r="AE1724" t="str">
        <f>IF(AA1724="","",'Procytrat FA10'!M225)</f>
        <v/>
      </c>
      <c r="AF1724">
        <f t="shared" si="172"/>
        <v>0</v>
      </c>
      <c r="AG1724" t="str">
        <f t="shared" si="173"/>
        <v/>
      </c>
      <c r="AH1724" t="str">
        <f t="shared" si="174"/>
        <v/>
      </c>
      <c r="AI1724">
        <f t="shared" si="175"/>
        <v>0</v>
      </c>
      <c r="AJ1724">
        <f t="shared" si="176"/>
        <v>0</v>
      </c>
      <c r="AK1724">
        <v>0</v>
      </c>
      <c r="AL1724" t="str">
        <f>IF(AA1724="","",IFERROR(IF(ISNUMBER('Procytrat FA10'!D225),'Procytrat FA10'!D225,IF(ISNUMBER(SEARCH("12",'Procytrat FA10'!D225)),EDATE(AB1724,12),IF(ISNUMBER(SEARCH("6",'Procytrat FA10'!D225)),EDATE(AB1724,6),IF(ISNUMBER(SEARCH("3",'Procytrat FA10'!D225)),EDATE(AB1724,3),DATEVALUE('Procytrat FA10'!D225))))),""))</f>
        <v/>
      </c>
      <c r="AM1724" t="str">
        <f t="shared" ca="1" si="177"/>
        <v/>
      </c>
    </row>
    <row r="1725" spans="27:39" x14ac:dyDescent="0.3">
      <c r="AA1725" t="str">
        <f>IF(COUNTA('Procytrat FA10'!A226,'Procytrat FA10'!B226,'Procytrat FA10'!C226)&gt;0,"FA10","")</f>
        <v/>
      </c>
      <c r="AB1725" t="str">
        <f>IFERROR(IF(ISNUMBER('Procytrat FA10'!A226),'Procytrat FA10'!A226,DATEVALUE('Procytrat FA10'!A226)),"")</f>
        <v/>
      </c>
      <c r="AC1725" t="str">
        <f>IF(AA1725="","",'Procytrat FA10'!B226)</f>
        <v/>
      </c>
      <c r="AD1725" t="str">
        <f>IF(AA1725="","",IFERROR(1*'Procytrat FA10'!C226,IFERROR(_xludf.NUMBERVALUE('Procytrat FA10'!C226,".",","),IFERROR(_xludf.NUMBERVALUE('Procytrat FA10'!C226,",","."),0))))</f>
        <v/>
      </c>
      <c r="AE1725" t="str">
        <f>IF(AA1725="","",'Procytrat FA10'!M226)</f>
        <v/>
      </c>
      <c r="AF1725">
        <f t="shared" si="172"/>
        <v>0</v>
      </c>
      <c r="AG1725" t="str">
        <f t="shared" si="173"/>
        <v/>
      </c>
      <c r="AH1725" t="str">
        <f t="shared" si="174"/>
        <v/>
      </c>
      <c r="AI1725">
        <f t="shared" si="175"/>
        <v>0</v>
      </c>
      <c r="AJ1725">
        <f t="shared" si="176"/>
        <v>0</v>
      </c>
      <c r="AK1725">
        <v>0</v>
      </c>
      <c r="AL1725" t="str">
        <f>IF(AA1725="","",IFERROR(IF(ISNUMBER('Procytrat FA10'!D226),'Procytrat FA10'!D226,IF(ISNUMBER(SEARCH("12",'Procytrat FA10'!D226)),EDATE(AB1725,12),IF(ISNUMBER(SEARCH("6",'Procytrat FA10'!D226)),EDATE(AB1725,6),IF(ISNUMBER(SEARCH("3",'Procytrat FA10'!D226)),EDATE(AB1725,3),DATEVALUE('Procytrat FA10'!D226))))),""))</f>
        <v/>
      </c>
      <c r="AM1725" t="str">
        <f t="shared" ca="1" si="177"/>
        <v/>
      </c>
    </row>
    <row r="1726" spans="27:39" x14ac:dyDescent="0.3">
      <c r="AA1726" t="str">
        <f>IF(COUNTA('Procytrat FA10'!A227,'Procytrat FA10'!B227,'Procytrat FA10'!C227)&gt;0,"FA10","")</f>
        <v/>
      </c>
      <c r="AB1726" t="str">
        <f>IFERROR(IF(ISNUMBER('Procytrat FA10'!A227),'Procytrat FA10'!A227,DATEVALUE('Procytrat FA10'!A227)),"")</f>
        <v/>
      </c>
      <c r="AC1726" t="str">
        <f>IF(AA1726="","",'Procytrat FA10'!B227)</f>
        <v/>
      </c>
      <c r="AD1726" t="str">
        <f>IF(AA1726="","",IFERROR(1*'Procytrat FA10'!C227,IFERROR(_xludf.NUMBERVALUE('Procytrat FA10'!C227,".",","),IFERROR(_xludf.NUMBERVALUE('Procytrat FA10'!C227,",","."),0))))</f>
        <v/>
      </c>
      <c r="AE1726" t="str">
        <f>IF(AA1726="","",'Procytrat FA10'!M227)</f>
        <v/>
      </c>
      <c r="AF1726">
        <f t="shared" si="172"/>
        <v>0</v>
      </c>
      <c r="AG1726" t="str">
        <f t="shared" si="173"/>
        <v/>
      </c>
      <c r="AH1726" t="str">
        <f t="shared" si="174"/>
        <v/>
      </c>
      <c r="AI1726">
        <f t="shared" si="175"/>
        <v>0</v>
      </c>
      <c r="AJ1726">
        <f t="shared" si="176"/>
        <v>0</v>
      </c>
      <c r="AK1726">
        <v>0</v>
      </c>
      <c r="AL1726" t="str">
        <f>IF(AA1726="","",IFERROR(IF(ISNUMBER('Procytrat FA10'!D227),'Procytrat FA10'!D227,IF(ISNUMBER(SEARCH("12",'Procytrat FA10'!D227)),EDATE(AB1726,12),IF(ISNUMBER(SEARCH("6",'Procytrat FA10'!D227)),EDATE(AB1726,6),IF(ISNUMBER(SEARCH("3",'Procytrat FA10'!D227)),EDATE(AB1726,3),DATEVALUE('Procytrat FA10'!D227))))),""))</f>
        <v/>
      </c>
      <c r="AM1726" t="str">
        <f t="shared" ca="1" si="177"/>
        <v/>
      </c>
    </row>
    <row r="1727" spans="27:39" x14ac:dyDescent="0.3">
      <c r="AA1727" t="str">
        <f>IF(COUNTA('Procytrat FA10'!A228,'Procytrat FA10'!B228,'Procytrat FA10'!C228)&gt;0,"FA10","")</f>
        <v/>
      </c>
      <c r="AB1727" t="str">
        <f>IFERROR(IF(ISNUMBER('Procytrat FA10'!A228),'Procytrat FA10'!A228,DATEVALUE('Procytrat FA10'!A228)),"")</f>
        <v/>
      </c>
      <c r="AC1727" t="str">
        <f>IF(AA1727="","",'Procytrat FA10'!B228)</f>
        <v/>
      </c>
      <c r="AD1727" t="str">
        <f>IF(AA1727="","",IFERROR(1*'Procytrat FA10'!C228,IFERROR(_xludf.NUMBERVALUE('Procytrat FA10'!C228,".",","),IFERROR(_xludf.NUMBERVALUE('Procytrat FA10'!C228,",","."),0))))</f>
        <v/>
      </c>
      <c r="AE1727" t="str">
        <f>IF(AA1727="","",'Procytrat FA10'!M228)</f>
        <v/>
      </c>
      <c r="AF1727">
        <f t="shared" si="172"/>
        <v>0</v>
      </c>
      <c r="AG1727" t="str">
        <f t="shared" si="173"/>
        <v/>
      </c>
      <c r="AH1727" t="str">
        <f t="shared" si="174"/>
        <v/>
      </c>
      <c r="AI1727">
        <f t="shared" si="175"/>
        <v>0</v>
      </c>
      <c r="AJ1727">
        <f t="shared" si="176"/>
        <v>0</v>
      </c>
      <c r="AK1727">
        <v>0</v>
      </c>
      <c r="AL1727" t="str">
        <f>IF(AA1727="","",IFERROR(IF(ISNUMBER('Procytrat FA10'!D228),'Procytrat FA10'!D228,IF(ISNUMBER(SEARCH("12",'Procytrat FA10'!D228)),EDATE(AB1727,12),IF(ISNUMBER(SEARCH("6",'Procytrat FA10'!D228)),EDATE(AB1727,6),IF(ISNUMBER(SEARCH("3",'Procytrat FA10'!D228)),EDATE(AB1727,3),DATEVALUE('Procytrat FA10'!D228))))),""))</f>
        <v/>
      </c>
      <c r="AM1727" t="str">
        <f t="shared" ca="1" si="177"/>
        <v/>
      </c>
    </row>
    <row r="1728" spans="27:39" x14ac:dyDescent="0.3">
      <c r="AA1728" t="str">
        <f>IF(COUNTA('Procytrat FA10'!A229,'Procytrat FA10'!B229,'Procytrat FA10'!C229)&gt;0,"FA10","")</f>
        <v/>
      </c>
      <c r="AB1728" t="str">
        <f>IFERROR(IF(ISNUMBER('Procytrat FA10'!A229),'Procytrat FA10'!A229,DATEVALUE('Procytrat FA10'!A229)),"")</f>
        <v/>
      </c>
      <c r="AC1728" t="str">
        <f>IF(AA1728="","",'Procytrat FA10'!B229)</f>
        <v/>
      </c>
      <c r="AD1728" t="str">
        <f>IF(AA1728="","",IFERROR(1*'Procytrat FA10'!C229,IFERROR(_xludf.NUMBERVALUE('Procytrat FA10'!C229,".",","),IFERROR(_xludf.NUMBERVALUE('Procytrat FA10'!C229,",","."),0))))</f>
        <v/>
      </c>
      <c r="AE1728" t="str">
        <f>IF(AA1728="","",'Procytrat FA10'!M229)</f>
        <v/>
      </c>
      <c r="AF1728">
        <f t="shared" si="172"/>
        <v>0</v>
      </c>
      <c r="AG1728" t="str">
        <f t="shared" si="173"/>
        <v/>
      </c>
      <c r="AH1728" t="str">
        <f t="shared" si="174"/>
        <v/>
      </c>
      <c r="AI1728">
        <f t="shared" si="175"/>
        <v>0</v>
      </c>
      <c r="AJ1728">
        <f t="shared" si="176"/>
        <v>0</v>
      </c>
      <c r="AK1728">
        <v>0</v>
      </c>
      <c r="AL1728" t="str">
        <f>IF(AA1728="","",IFERROR(IF(ISNUMBER('Procytrat FA10'!D229),'Procytrat FA10'!D229,IF(ISNUMBER(SEARCH("12",'Procytrat FA10'!D229)),EDATE(AB1728,12),IF(ISNUMBER(SEARCH("6",'Procytrat FA10'!D229)),EDATE(AB1728,6),IF(ISNUMBER(SEARCH("3",'Procytrat FA10'!D229)),EDATE(AB1728,3),DATEVALUE('Procytrat FA10'!D229))))),""))</f>
        <v/>
      </c>
      <c r="AM1728" t="str">
        <f t="shared" ca="1" si="177"/>
        <v/>
      </c>
    </row>
    <row r="1729" spans="27:39" x14ac:dyDescent="0.3">
      <c r="AA1729" t="str">
        <f>IF(COUNTA('Procytrat FA10'!A230,'Procytrat FA10'!B230,'Procytrat FA10'!C230)&gt;0,"FA10","")</f>
        <v/>
      </c>
      <c r="AB1729" t="str">
        <f>IFERROR(IF(ISNUMBER('Procytrat FA10'!A230),'Procytrat FA10'!A230,DATEVALUE('Procytrat FA10'!A230)),"")</f>
        <v/>
      </c>
      <c r="AC1729" t="str">
        <f>IF(AA1729="","",'Procytrat FA10'!B230)</f>
        <v/>
      </c>
      <c r="AD1729" t="str">
        <f>IF(AA1729="","",IFERROR(1*'Procytrat FA10'!C230,IFERROR(_xludf.NUMBERVALUE('Procytrat FA10'!C230,".",","),IFERROR(_xludf.NUMBERVALUE('Procytrat FA10'!C230,",","."),0))))</f>
        <v/>
      </c>
      <c r="AE1729" t="str">
        <f>IF(AA1729="","",'Procytrat FA10'!M230)</f>
        <v/>
      </c>
      <c r="AF1729">
        <f t="shared" si="172"/>
        <v>0</v>
      </c>
      <c r="AG1729" t="str">
        <f t="shared" si="173"/>
        <v/>
      </c>
      <c r="AH1729" t="str">
        <f t="shared" si="174"/>
        <v/>
      </c>
      <c r="AI1729">
        <f t="shared" si="175"/>
        <v>0</v>
      </c>
      <c r="AJ1729">
        <f t="shared" si="176"/>
        <v>0</v>
      </c>
      <c r="AK1729">
        <v>0</v>
      </c>
      <c r="AL1729" t="str">
        <f>IF(AA1729="","",IFERROR(IF(ISNUMBER('Procytrat FA10'!D230),'Procytrat FA10'!D230,IF(ISNUMBER(SEARCH("12",'Procytrat FA10'!D230)),EDATE(AB1729,12),IF(ISNUMBER(SEARCH("6",'Procytrat FA10'!D230)),EDATE(AB1729,6),IF(ISNUMBER(SEARCH("3",'Procytrat FA10'!D230)),EDATE(AB1729,3),DATEVALUE('Procytrat FA10'!D230))))),""))</f>
        <v/>
      </c>
      <c r="AM1729" t="str">
        <f t="shared" ca="1" si="177"/>
        <v/>
      </c>
    </row>
    <row r="1730" spans="27:39" x14ac:dyDescent="0.3">
      <c r="AA1730" t="str">
        <f>IF(COUNTA('Procytrat FA10'!A231,'Procytrat FA10'!B231,'Procytrat FA10'!C231)&gt;0,"FA10","")</f>
        <v/>
      </c>
      <c r="AB1730" t="str">
        <f>IFERROR(IF(ISNUMBER('Procytrat FA10'!A231),'Procytrat FA10'!A231,DATEVALUE('Procytrat FA10'!A231)),"")</f>
        <v/>
      </c>
      <c r="AC1730" t="str">
        <f>IF(AA1730="","",'Procytrat FA10'!B231)</f>
        <v/>
      </c>
      <c r="AD1730" t="str">
        <f>IF(AA1730="","",IFERROR(1*'Procytrat FA10'!C231,IFERROR(_xludf.NUMBERVALUE('Procytrat FA10'!C231,".",","),IFERROR(_xludf.NUMBERVALUE('Procytrat FA10'!C231,",","."),0))))</f>
        <v/>
      </c>
      <c r="AE1730" t="str">
        <f>IF(AA1730="","",'Procytrat FA10'!M231)</f>
        <v/>
      </c>
      <c r="AF1730">
        <f t="shared" ref="AF1730:AF1793" si="178">IF(AA1730="",0,--ISNUMBER(SEARCH("aprovado",AE1730)))</f>
        <v>0</v>
      </c>
      <c r="AG1730" t="str">
        <f t="shared" ref="AG1730:AG1793" si="179">IF(AB1730="","",YEAR(AB1730))</f>
        <v/>
      </c>
      <c r="AH1730" t="str">
        <f t="shared" ref="AH1730:AH1793" si="180">IF(AB1730="","",MONTH(AB1730))</f>
        <v/>
      </c>
      <c r="AI1730">
        <f t="shared" ref="AI1730:AI1793" si="181">IF(AB1730="",0,AB1730+ROW()/1000000)</f>
        <v>0</v>
      </c>
      <c r="AJ1730">
        <f t="shared" ref="AJ1730:AJ1793" si="182">--(AA1730&lt;&gt;"")</f>
        <v>0</v>
      </c>
      <c r="AK1730">
        <v>0</v>
      </c>
      <c r="AL1730" t="str">
        <f>IF(AA1730="","",IFERROR(IF(ISNUMBER('Procytrat FA10'!D231),'Procytrat FA10'!D231,IF(ISNUMBER(SEARCH("12",'Procytrat FA10'!D231)),EDATE(AB1730,12),IF(ISNUMBER(SEARCH("6",'Procytrat FA10'!D231)),EDATE(AB1730,6),IF(ISNUMBER(SEARCH("3",'Procytrat FA10'!D231)),EDATE(AB1730,3),DATEVALUE('Procytrat FA10'!D231))))),""))</f>
        <v/>
      </c>
      <c r="AM1730" t="str">
        <f t="shared" ref="AM1730:AM1793" ca="1" si="183">IF(AND(AJ1730=1,AL1730&lt;&gt;"",AL1730&gt;=TODAY(),AG1730=$W$3),AL1730+ROW()/1000000,"")</f>
        <v/>
      </c>
    </row>
    <row r="1731" spans="27:39" x14ac:dyDescent="0.3">
      <c r="AA1731" t="str">
        <f>IF(COUNTA('Procytrat FA10'!A232,'Procytrat FA10'!B232,'Procytrat FA10'!C232)&gt;0,"FA10","")</f>
        <v/>
      </c>
      <c r="AB1731" t="str">
        <f>IFERROR(IF(ISNUMBER('Procytrat FA10'!A232),'Procytrat FA10'!A232,DATEVALUE('Procytrat FA10'!A232)),"")</f>
        <v/>
      </c>
      <c r="AC1731" t="str">
        <f>IF(AA1731="","",'Procytrat FA10'!B232)</f>
        <v/>
      </c>
      <c r="AD1731" t="str">
        <f>IF(AA1731="","",IFERROR(1*'Procytrat FA10'!C232,IFERROR(_xludf.NUMBERVALUE('Procytrat FA10'!C232,".",","),IFERROR(_xludf.NUMBERVALUE('Procytrat FA10'!C232,",","."),0))))</f>
        <v/>
      </c>
      <c r="AE1731" t="str">
        <f>IF(AA1731="","",'Procytrat FA10'!M232)</f>
        <v/>
      </c>
      <c r="AF1731">
        <f t="shared" si="178"/>
        <v>0</v>
      </c>
      <c r="AG1731" t="str">
        <f t="shared" si="179"/>
        <v/>
      </c>
      <c r="AH1731" t="str">
        <f t="shared" si="180"/>
        <v/>
      </c>
      <c r="AI1731">
        <f t="shared" si="181"/>
        <v>0</v>
      </c>
      <c r="AJ1731">
        <f t="shared" si="182"/>
        <v>0</v>
      </c>
      <c r="AK1731">
        <v>0</v>
      </c>
      <c r="AL1731" t="str">
        <f>IF(AA1731="","",IFERROR(IF(ISNUMBER('Procytrat FA10'!D232),'Procytrat FA10'!D232,IF(ISNUMBER(SEARCH("12",'Procytrat FA10'!D232)),EDATE(AB1731,12),IF(ISNUMBER(SEARCH("6",'Procytrat FA10'!D232)),EDATE(AB1731,6),IF(ISNUMBER(SEARCH("3",'Procytrat FA10'!D232)),EDATE(AB1731,3),DATEVALUE('Procytrat FA10'!D232))))),""))</f>
        <v/>
      </c>
      <c r="AM1731" t="str">
        <f t="shared" ca="1" si="183"/>
        <v/>
      </c>
    </row>
    <row r="1732" spans="27:39" x14ac:dyDescent="0.3">
      <c r="AA1732" t="str">
        <f>IF(COUNTA('Procytrat FA10'!A233,'Procytrat FA10'!B233,'Procytrat FA10'!C233)&gt;0,"FA10","")</f>
        <v/>
      </c>
      <c r="AB1732" t="str">
        <f>IFERROR(IF(ISNUMBER('Procytrat FA10'!A233),'Procytrat FA10'!A233,DATEVALUE('Procytrat FA10'!A233)),"")</f>
        <v/>
      </c>
      <c r="AC1732" t="str">
        <f>IF(AA1732="","",'Procytrat FA10'!B233)</f>
        <v/>
      </c>
      <c r="AD1732" t="str">
        <f>IF(AA1732="","",IFERROR(1*'Procytrat FA10'!C233,IFERROR(_xludf.NUMBERVALUE('Procytrat FA10'!C233,".",","),IFERROR(_xludf.NUMBERVALUE('Procytrat FA10'!C233,",","."),0))))</f>
        <v/>
      </c>
      <c r="AE1732" t="str">
        <f>IF(AA1732="","",'Procytrat FA10'!M233)</f>
        <v/>
      </c>
      <c r="AF1732">
        <f t="shared" si="178"/>
        <v>0</v>
      </c>
      <c r="AG1732" t="str">
        <f t="shared" si="179"/>
        <v/>
      </c>
      <c r="AH1732" t="str">
        <f t="shared" si="180"/>
        <v/>
      </c>
      <c r="AI1732">
        <f t="shared" si="181"/>
        <v>0</v>
      </c>
      <c r="AJ1732">
        <f t="shared" si="182"/>
        <v>0</v>
      </c>
      <c r="AK1732">
        <v>0</v>
      </c>
      <c r="AL1732" t="str">
        <f>IF(AA1732="","",IFERROR(IF(ISNUMBER('Procytrat FA10'!D233),'Procytrat FA10'!D233,IF(ISNUMBER(SEARCH("12",'Procytrat FA10'!D233)),EDATE(AB1732,12),IF(ISNUMBER(SEARCH("6",'Procytrat FA10'!D233)),EDATE(AB1732,6),IF(ISNUMBER(SEARCH("3",'Procytrat FA10'!D233)),EDATE(AB1732,3),DATEVALUE('Procytrat FA10'!D233))))),""))</f>
        <v/>
      </c>
      <c r="AM1732" t="str">
        <f t="shared" ca="1" si="183"/>
        <v/>
      </c>
    </row>
    <row r="1733" spans="27:39" x14ac:dyDescent="0.3">
      <c r="AA1733" t="str">
        <f>IF(COUNTA('Procytrat FA10'!A234,'Procytrat FA10'!B234,'Procytrat FA10'!C234)&gt;0,"FA10","")</f>
        <v/>
      </c>
      <c r="AB1733" t="str">
        <f>IFERROR(IF(ISNUMBER('Procytrat FA10'!A234),'Procytrat FA10'!A234,DATEVALUE('Procytrat FA10'!A234)),"")</f>
        <v/>
      </c>
      <c r="AC1733" t="str">
        <f>IF(AA1733="","",'Procytrat FA10'!B234)</f>
        <v/>
      </c>
      <c r="AD1733" t="str">
        <f>IF(AA1733="","",IFERROR(1*'Procytrat FA10'!C234,IFERROR(_xludf.NUMBERVALUE('Procytrat FA10'!C234,".",","),IFERROR(_xludf.NUMBERVALUE('Procytrat FA10'!C234,",","."),0))))</f>
        <v/>
      </c>
      <c r="AE1733" t="str">
        <f>IF(AA1733="","",'Procytrat FA10'!M234)</f>
        <v/>
      </c>
      <c r="AF1733">
        <f t="shared" si="178"/>
        <v>0</v>
      </c>
      <c r="AG1733" t="str">
        <f t="shared" si="179"/>
        <v/>
      </c>
      <c r="AH1733" t="str">
        <f t="shared" si="180"/>
        <v/>
      </c>
      <c r="AI1733">
        <f t="shared" si="181"/>
        <v>0</v>
      </c>
      <c r="AJ1733">
        <f t="shared" si="182"/>
        <v>0</v>
      </c>
      <c r="AK1733">
        <v>0</v>
      </c>
      <c r="AL1733" t="str">
        <f>IF(AA1733="","",IFERROR(IF(ISNUMBER('Procytrat FA10'!D234),'Procytrat FA10'!D234,IF(ISNUMBER(SEARCH("12",'Procytrat FA10'!D234)),EDATE(AB1733,12),IF(ISNUMBER(SEARCH("6",'Procytrat FA10'!D234)),EDATE(AB1733,6),IF(ISNUMBER(SEARCH("3",'Procytrat FA10'!D234)),EDATE(AB1733,3),DATEVALUE('Procytrat FA10'!D234))))),""))</f>
        <v/>
      </c>
      <c r="AM1733" t="str">
        <f t="shared" ca="1" si="183"/>
        <v/>
      </c>
    </row>
    <row r="1734" spans="27:39" x14ac:dyDescent="0.3">
      <c r="AA1734" t="str">
        <f>IF(COUNTA('Procytrat FA10'!A235,'Procytrat FA10'!B235,'Procytrat FA10'!C235)&gt;0,"FA10","")</f>
        <v/>
      </c>
      <c r="AB1734" t="str">
        <f>IFERROR(IF(ISNUMBER('Procytrat FA10'!A235),'Procytrat FA10'!A235,DATEVALUE('Procytrat FA10'!A235)),"")</f>
        <v/>
      </c>
      <c r="AC1734" t="str">
        <f>IF(AA1734="","",'Procytrat FA10'!B235)</f>
        <v/>
      </c>
      <c r="AD1734" t="str">
        <f>IF(AA1734="","",IFERROR(1*'Procytrat FA10'!C235,IFERROR(_xludf.NUMBERVALUE('Procytrat FA10'!C235,".",","),IFERROR(_xludf.NUMBERVALUE('Procytrat FA10'!C235,",","."),0))))</f>
        <v/>
      </c>
      <c r="AE1734" t="str">
        <f>IF(AA1734="","",'Procytrat FA10'!M235)</f>
        <v/>
      </c>
      <c r="AF1734">
        <f t="shared" si="178"/>
        <v>0</v>
      </c>
      <c r="AG1734" t="str">
        <f t="shared" si="179"/>
        <v/>
      </c>
      <c r="AH1734" t="str">
        <f t="shared" si="180"/>
        <v/>
      </c>
      <c r="AI1734">
        <f t="shared" si="181"/>
        <v>0</v>
      </c>
      <c r="AJ1734">
        <f t="shared" si="182"/>
        <v>0</v>
      </c>
      <c r="AK1734">
        <v>0</v>
      </c>
      <c r="AL1734" t="str">
        <f>IF(AA1734="","",IFERROR(IF(ISNUMBER('Procytrat FA10'!D235),'Procytrat FA10'!D235,IF(ISNUMBER(SEARCH("12",'Procytrat FA10'!D235)),EDATE(AB1734,12),IF(ISNUMBER(SEARCH("6",'Procytrat FA10'!D235)),EDATE(AB1734,6),IF(ISNUMBER(SEARCH("3",'Procytrat FA10'!D235)),EDATE(AB1734,3),DATEVALUE('Procytrat FA10'!D235))))),""))</f>
        <v/>
      </c>
      <c r="AM1734" t="str">
        <f t="shared" ca="1" si="183"/>
        <v/>
      </c>
    </row>
    <row r="1735" spans="27:39" x14ac:dyDescent="0.3">
      <c r="AA1735" t="str">
        <f>IF(COUNTA('Procytrat FA10'!A236,'Procytrat FA10'!B236,'Procytrat FA10'!C236)&gt;0,"FA10","")</f>
        <v/>
      </c>
      <c r="AB1735" t="str">
        <f>IFERROR(IF(ISNUMBER('Procytrat FA10'!A236),'Procytrat FA10'!A236,DATEVALUE('Procytrat FA10'!A236)),"")</f>
        <v/>
      </c>
      <c r="AC1735" t="str">
        <f>IF(AA1735="","",'Procytrat FA10'!B236)</f>
        <v/>
      </c>
      <c r="AD1735" t="str">
        <f>IF(AA1735="","",IFERROR(1*'Procytrat FA10'!C236,IFERROR(_xludf.NUMBERVALUE('Procytrat FA10'!C236,".",","),IFERROR(_xludf.NUMBERVALUE('Procytrat FA10'!C236,",","."),0))))</f>
        <v/>
      </c>
      <c r="AE1735" t="str">
        <f>IF(AA1735="","",'Procytrat FA10'!M236)</f>
        <v/>
      </c>
      <c r="AF1735">
        <f t="shared" si="178"/>
        <v>0</v>
      </c>
      <c r="AG1735" t="str">
        <f t="shared" si="179"/>
        <v/>
      </c>
      <c r="AH1735" t="str">
        <f t="shared" si="180"/>
        <v/>
      </c>
      <c r="AI1735">
        <f t="shared" si="181"/>
        <v>0</v>
      </c>
      <c r="AJ1735">
        <f t="shared" si="182"/>
        <v>0</v>
      </c>
      <c r="AK1735">
        <v>0</v>
      </c>
      <c r="AL1735" t="str">
        <f>IF(AA1735="","",IFERROR(IF(ISNUMBER('Procytrat FA10'!D236),'Procytrat FA10'!D236,IF(ISNUMBER(SEARCH("12",'Procytrat FA10'!D236)),EDATE(AB1735,12),IF(ISNUMBER(SEARCH("6",'Procytrat FA10'!D236)),EDATE(AB1735,6),IF(ISNUMBER(SEARCH("3",'Procytrat FA10'!D236)),EDATE(AB1735,3),DATEVALUE('Procytrat FA10'!D236))))),""))</f>
        <v/>
      </c>
      <c r="AM1735" t="str">
        <f t="shared" ca="1" si="183"/>
        <v/>
      </c>
    </row>
    <row r="1736" spans="27:39" x14ac:dyDescent="0.3">
      <c r="AA1736" t="str">
        <f>IF(COUNTA('Procytrat FA10'!A237,'Procytrat FA10'!B237,'Procytrat FA10'!C237)&gt;0,"FA10","")</f>
        <v/>
      </c>
      <c r="AB1736" t="str">
        <f>IFERROR(IF(ISNUMBER('Procytrat FA10'!A237),'Procytrat FA10'!A237,DATEVALUE('Procytrat FA10'!A237)),"")</f>
        <v/>
      </c>
      <c r="AC1736" t="str">
        <f>IF(AA1736="","",'Procytrat FA10'!B237)</f>
        <v/>
      </c>
      <c r="AD1736" t="str">
        <f>IF(AA1736="","",IFERROR(1*'Procytrat FA10'!C237,IFERROR(_xludf.NUMBERVALUE('Procytrat FA10'!C237,".",","),IFERROR(_xludf.NUMBERVALUE('Procytrat FA10'!C237,",","."),0))))</f>
        <v/>
      </c>
      <c r="AE1736" t="str">
        <f>IF(AA1736="","",'Procytrat FA10'!M237)</f>
        <v/>
      </c>
      <c r="AF1736">
        <f t="shared" si="178"/>
        <v>0</v>
      </c>
      <c r="AG1736" t="str">
        <f t="shared" si="179"/>
        <v/>
      </c>
      <c r="AH1736" t="str">
        <f t="shared" si="180"/>
        <v/>
      </c>
      <c r="AI1736">
        <f t="shared" si="181"/>
        <v>0</v>
      </c>
      <c r="AJ1736">
        <f t="shared" si="182"/>
        <v>0</v>
      </c>
      <c r="AK1736">
        <v>0</v>
      </c>
      <c r="AL1736" t="str">
        <f>IF(AA1736="","",IFERROR(IF(ISNUMBER('Procytrat FA10'!D237),'Procytrat FA10'!D237,IF(ISNUMBER(SEARCH("12",'Procytrat FA10'!D237)),EDATE(AB1736,12),IF(ISNUMBER(SEARCH("6",'Procytrat FA10'!D237)),EDATE(AB1736,6),IF(ISNUMBER(SEARCH("3",'Procytrat FA10'!D237)),EDATE(AB1736,3),DATEVALUE('Procytrat FA10'!D237))))),""))</f>
        <v/>
      </c>
      <c r="AM1736" t="str">
        <f t="shared" ca="1" si="183"/>
        <v/>
      </c>
    </row>
    <row r="1737" spans="27:39" x14ac:dyDescent="0.3">
      <c r="AA1737" t="str">
        <f>IF(COUNTA('Procytrat FA10'!A238,'Procytrat FA10'!B238,'Procytrat FA10'!C238)&gt;0,"FA10","")</f>
        <v/>
      </c>
      <c r="AB1737" t="str">
        <f>IFERROR(IF(ISNUMBER('Procytrat FA10'!A238),'Procytrat FA10'!A238,DATEVALUE('Procytrat FA10'!A238)),"")</f>
        <v/>
      </c>
      <c r="AC1737" t="str">
        <f>IF(AA1737="","",'Procytrat FA10'!B238)</f>
        <v/>
      </c>
      <c r="AD1737" t="str">
        <f>IF(AA1737="","",IFERROR(1*'Procytrat FA10'!C238,IFERROR(_xludf.NUMBERVALUE('Procytrat FA10'!C238,".",","),IFERROR(_xludf.NUMBERVALUE('Procytrat FA10'!C238,",","."),0))))</f>
        <v/>
      </c>
      <c r="AE1737" t="str">
        <f>IF(AA1737="","",'Procytrat FA10'!M238)</f>
        <v/>
      </c>
      <c r="AF1737">
        <f t="shared" si="178"/>
        <v>0</v>
      </c>
      <c r="AG1737" t="str">
        <f t="shared" si="179"/>
        <v/>
      </c>
      <c r="AH1737" t="str">
        <f t="shared" si="180"/>
        <v/>
      </c>
      <c r="AI1737">
        <f t="shared" si="181"/>
        <v>0</v>
      </c>
      <c r="AJ1737">
        <f t="shared" si="182"/>
        <v>0</v>
      </c>
      <c r="AK1737">
        <v>0</v>
      </c>
      <c r="AL1737" t="str">
        <f>IF(AA1737="","",IFERROR(IF(ISNUMBER('Procytrat FA10'!D238),'Procytrat FA10'!D238,IF(ISNUMBER(SEARCH("12",'Procytrat FA10'!D238)),EDATE(AB1737,12),IF(ISNUMBER(SEARCH("6",'Procytrat FA10'!D238)),EDATE(AB1737,6),IF(ISNUMBER(SEARCH("3",'Procytrat FA10'!D238)),EDATE(AB1737,3),DATEVALUE('Procytrat FA10'!D238))))),""))</f>
        <v/>
      </c>
      <c r="AM1737" t="str">
        <f t="shared" ca="1" si="183"/>
        <v/>
      </c>
    </row>
    <row r="1738" spans="27:39" x14ac:dyDescent="0.3">
      <c r="AA1738" t="str">
        <f>IF(COUNTA('Procytrat FA10'!A239,'Procytrat FA10'!B239,'Procytrat FA10'!C239)&gt;0,"FA10","")</f>
        <v/>
      </c>
      <c r="AB1738" t="str">
        <f>IFERROR(IF(ISNUMBER('Procytrat FA10'!A239),'Procytrat FA10'!A239,DATEVALUE('Procytrat FA10'!A239)),"")</f>
        <v/>
      </c>
      <c r="AC1738" t="str">
        <f>IF(AA1738="","",'Procytrat FA10'!B239)</f>
        <v/>
      </c>
      <c r="AD1738" t="str">
        <f>IF(AA1738="","",IFERROR(1*'Procytrat FA10'!C239,IFERROR(_xludf.NUMBERVALUE('Procytrat FA10'!C239,".",","),IFERROR(_xludf.NUMBERVALUE('Procytrat FA10'!C239,",","."),0))))</f>
        <v/>
      </c>
      <c r="AE1738" t="str">
        <f>IF(AA1738="","",'Procytrat FA10'!M239)</f>
        <v/>
      </c>
      <c r="AF1738">
        <f t="shared" si="178"/>
        <v>0</v>
      </c>
      <c r="AG1738" t="str">
        <f t="shared" si="179"/>
        <v/>
      </c>
      <c r="AH1738" t="str">
        <f t="shared" si="180"/>
        <v/>
      </c>
      <c r="AI1738">
        <f t="shared" si="181"/>
        <v>0</v>
      </c>
      <c r="AJ1738">
        <f t="shared" si="182"/>
        <v>0</v>
      </c>
      <c r="AK1738">
        <v>0</v>
      </c>
      <c r="AL1738" t="str">
        <f>IF(AA1738="","",IFERROR(IF(ISNUMBER('Procytrat FA10'!D239),'Procytrat FA10'!D239,IF(ISNUMBER(SEARCH("12",'Procytrat FA10'!D239)),EDATE(AB1738,12),IF(ISNUMBER(SEARCH("6",'Procytrat FA10'!D239)),EDATE(AB1738,6),IF(ISNUMBER(SEARCH("3",'Procytrat FA10'!D239)),EDATE(AB1738,3),DATEVALUE('Procytrat FA10'!D239))))),""))</f>
        <v/>
      </c>
      <c r="AM1738" t="str">
        <f t="shared" ca="1" si="183"/>
        <v/>
      </c>
    </row>
    <row r="1739" spans="27:39" x14ac:dyDescent="0.3">
      <c r="AA1739" t="str">
        <f>IF(COUNTA('Procytrat FA10'!A240,'Procytrat FA10'!B240,'Procytrat FA10'!C240)&gt;0,"FA10","")</f>
        <v/>
      </c>
      <c r="AB1739" t="str">
        <f>IFERROR(IF(ISNUMBER('Procytrat FA10'!A240),'Procytrat FA10'!A240,DATEVALUE('Procytrat FA10'!A240)),"")</f>
        <v/>
      </c>
      <c r="AC1739" t="str">
        <f>IF(AA1739="","",'Procytrat FA10'!B240)</f>
        <v/>
      </c>
      <c r="AD1739" t="str">
        <f>IF(AA1739="","",IFERROR(1*'Procytrat FA10'!C240,IFERROR(_xludf.NUMBERVALUE('Procytrat FA10'!C240,".",","),IFERROR(_xludf.NUMBERVALUE('Procytrat FA10'!C240,",","."),0))))</f>
        <v/>
      </c>
      <c r="AE1739" t="str">
        <f>IF(AA1739="","",'Procytrat FA10'!M240)</f>
        <v/>
      </c>
      <c r="AF1739">
        <f t="shared" si="178"/>
        <v>0</v>
      </c>
      <c r="AG1739" t="str">
        <f t="shared" si="179"/>
        <v/>
      </c>
      <c r="AH1739" t="str">
        <f t="shared" si="180"/>
        <v/>
      </c>
      <c r="AI1739">
        <f t="shared" si="181"/>
        <v>0</v>
      </c>
      <c r="AJ1739">
        <f t="shared" si="182"/>
        <v>0</v>
      </c>
      <c r="AK1739">
        <v>0</v>
      </c>
      <c r="AL1739" t="str">
        <f>IF(AA1739="","",IFERROR(IF(ISNUMBER('Procytrat FA10'!D240),'Procytrat FA10'!D240,IF(ISNUMBER(SEARCH("12",'Procytrat FA10'!D240)),EDATE(AB1739,12),IF(ISNUMBER(SEARCH("6",'Procytrat FA10'!D240)),EDATE(AB1739,6),IF(ISNUMBER(SEARCH("3",'Procytrat FA10'!D240)),EDATE(AB1739,3),DATEVALUE('Procytrat FA10'!D240))))),""))</f>
        <v/>
      </c>
      <c r="AM1739" t="str">
        <f t="shared" ca="1" si="183"/>
        <v/>
      </c>
    </row>
    <row r="1740" spans="27:39" x14ac:dyDescent="0.3">
      <c r="AA1740" t="str">
        <f>IF(COUNTA('Procytrat FA10'!A241,'Procytrat FA10'!B241,'Procytrat FA10'!C241)&gt;0,"FA10","")</f>
        <v/>
      </c>
      <c r="AB1740" t="str">
        <f>IFERROR(IF(ISNUMBER('Procytrat FA10'!A241),'Procytrat FA10'!A241,DATEVALUE('Procytrat FA10'!A241)),"")</f>
        <v/>
      </c>
      <c r="AC1740" t="str">
        <f>IF(AA1740="","",'Procytrat FA10'!B241)</f>
        <v/>
      </c>
      <c r="AD1740" t="str">
        <f>IF(AA1740="","",IFERROR(1*'Procytrat FA10'!C241,IFERROR(_xludf.NUMBERVALUE('Procytrat FA10'!C241,".",","),IFERROR(_xludf.NUMBERVALUE('Procytrat FA10'!C241,",","."),0))))</f>
        <v/>
      </c>
      <c r="AE1740" t="str">
        <f>IF(AA1740="","",'Procytrat FA10'!M241)</f>
        <v/>
      </c>
      <c r="AF1740">
        <f t="shared" si="178"/>
        <v>0</v>
      </c>
      <c r="AG1740" t="str">
        <f t="shared" si="179"/>
        <v/>
      </c>
      <c r="AH1740" t="str">
        <f t="shared" si="180"/>
        <v/>
      </c>
      <c r="AI1740">
        <f t="shared" si="181"/>
        <v>0</v>
      </c>
      <c r="AJ1740">
        <f t="shared" si="182"/>
        <v>0</v>
      </c>
      <c r="AK1740">
        <v>0</v>
      </c>
      <c r="AL1740" t="str">
        <f>IF(AA1740="","",IFERROR(IF(ISNUMBER('Procytrat FA10'!D241),'Procytrat FA10'!D241,IF(ISNUMBER(SEARCH("12",'Procytrat FA10'!D241)),EDATE(AB1740,12),IF(ISNUMBER(SEARCH("6",'Procytrat FA10'!D241)),EDATE(AB1740,6),IF(ISNUMBER(SEARCH("3",'Procytrat FA10'!D241)),EDATE(AB1740,3),DATEVALUE('Procytrat FA10'!D241))))),""))</f>
        <v/>
      </c>
      <c r="AM1740" t="str">
        <f t="shared" ca="1" si="183"/>
        <v/>
      </c>
    </row>
    <row r="1741" spans="27:39" x14ac:dyDescent="0.3">
      <c r="AA1741" t="str">
        <f>IF(COUNTA('Procytrat FA10'!A242,'Procytrat FA10'!B242,'Procytrat FA10'!C242)&gt;0,"FA10","")</f>
        <v/>
      </c>
      <c r="AB1741" t="str">
        <f>IFERROR(IF(ISNUMBER('Procytrat FA10'!A242),'Procytrat FA10'!A242,DATEVALUE('Procytrat FA10'!A242)),"")</f>
        <v/>
      </c>
      <c r="AC1741" t="str">
        <f>IF(AA1741="","",'Procytrat FA10'!B242)</f>
        <v/>
      </c>
      <c r="AD1741" t="str">
        <f>IF(AA1741="","",IFERROR(1*'Procytrat FA10'!C242,IFERROR(_xludf.NUMBERVALUE('Procytrat FA10'!C242,".",","),IFERROR(_xludf.NUMBERVALUE('Procytrat FA10'!C242,",","."),0))))</f>
        <v/>
      </c>
      <c r="AE1741" t="str">
        <f>IF(AA1741="","",'Procytrat FA10'!M242)</f>
        <v/>
      </c>
      <c r="AF1741">
        <f t="shared" si="178"/>
        <v>0</v>
      </c>
      <c r="AG1741" t="str">
        <f t="shared" si="179"/>
        <v/>
      </c>
      <c r="AH1741" t="str">
        <f t="shared" si="180"/>
        <v/>
      </c>
      <c r="AI1741">
        <f t="shared" si="181"/>
        <v>0</v>
      </c>
      <c r="AJ1741">
        <f t="shared" si="182"/>
        <v>0</v>
      </c>
      <c r="AK1741">
        <v>0</v>
      </c>
      <c r="AL1741" t="str">
        <f>IF(AA1741="","",IFERROR(IF(ISNUMBER('Procytrat FA10'!D242),'Procytrat FA10'!D242,IF(ISNUMBER(SEARCH("12",'Procytrat FA10'!D242)),EDATE(AB1741,12),IF(ISNUMBER(SEARCH("6",'Procytrat FA10'!D242)),EDATE(AB1741,6),IF(ISNUMBER(SEARCH("3",'Procytrat FA10'!D242)),EDATE(AB1741,3),DATEVALUE('Procytrat FA10'!D242))))),""))</f>
        <v/>
      </c>
      <c r="AM1741" t="str">
        <f t="shared" ca="1" si="183"/>
        <v/>
      </c>
    </row>
    <row r="1742" spans="27:39" x14ac:dyDescent="0.3">
      <c r="AA1742" t="str">
        <f>IF(COUNTA('Procytrat FA10'!A243,'Procytrat FA10'!B243,'Procytrat FA10'!C243)&gt;0,"FA10","")</f>
        <v/>
      </c>
      <c r="AB1742" t="str">
        <f>IFERROR(IF(ISNUMBER('Procytrat FA10'!A243),'Procytrat FA10'!A243,DATEVALUE('Procytrat FA10'!A243)),"")</f>
        <v/>
      </c>
      <c r="AC1742" t="str">
        <f>IF(AA1742="","",'Procytrat FA10'!B243)</f>
        <v/>
      </c>
      <c r="AD1742" t="str">
        <f>IF(AA1742="","",IFERROR(1*'Procytrat FA10'!C243,IFERROR(_xludf.NUMBERVALUE('Procytrat FA10'!C243,".",","),IFERROR(_xludf.NUMBERVALUE('Procytrat FA10'!C243,",","."),0))))</f>
        <v/>
      </c>
      <c r="AE1742" t="str">
        <f>IF(AA1742="","",'Procytrat FA10'!M243)</f>
        <v/>
      </c>
      <c r="AF1742">
        <f t="shared" si="178"/>
        <v>0</v>
      </c>
      <c r="AG1742" t="str">
        <f t="shared" si="179"/>
        <v/>
      </c>
      <c r="AH1742" t="str">
        <f t="shared" si="180"/>
        <v/>
      </c>
      <c r="AI1742">
        <f t="shared" si="181"/>
        <v>0</v>
      </c>
      <c r="AJ1742">
        <f t="shared" si="182"/>
        <v>0</v>
      </c>
      <c r="AK1742">
        <v>0</v>
      </c>
      <c r="AL1742" t="str">
        <f>IF(AA1742="","",IFERROR(IF(ISNUMBER('Procytrat FA10'!D243),'Procytrat FA10'!D243,IF(ISNUMBER(SEARCH("12",'Procytrat FA10'!D243)),EDATE(AB1742,12),IF(ISNUMBER(SEARCH("6",'Procytrat FA10'!D243)),EDATE(AB1742,6),IF(ISNUMBER(SEARCH("3",'Procytrat FA10'!D243)),EDATE(AB1742,3),DATEVALUE('Procytrat FA10'!D243))))),""))</f>
        <v/>
      </c>
      <c r="AM1742" t="str">
        <f t="shared" ca="1" si="183"/>
        <v/>
      </c>
    </row>
    <row r="1743" spans="27:39" x14ac:dyDescent="0.3">
      <c r="AA1743" t="str">
        <f>IF(COUNTA('Procytrat FA10'!A244,'Procytrat FA10'!B244,'Procytrat FA10'!C244)&gt;0,"FA10","")</f>
        <v/>
      </c>
      <c r="AB1743" t="str">
        <f>IFERROR(IF(ISNUMBER('Procytrat FA10'!A244),'Procytrat FA10'!A244,DATEVALUE('Procytrat FA10'!A244)),"")</f>
        <v/>
      </c>
      <c r="AC1743" t="str">
        <f>IF(AA1743="","",'Procytrat FA10'!B244)</f>
        <v/>
      </c>
      <c r="AD1743" t="str">
        <f>IF(AA1743="","",IFERROR(1*'Procytrat FA10'!C244,IFERROR(_xludf.NUMBERVALUE('Procytrat FA10'!C244,".",","),IFERROR(_xludf.NUMBERVALUE('Procytrat FA10'!C244,",","."),0))))</f>
        <v/>
      </c>
      <c r="AE1743" t="str">
        <f>IF(AA1743="","",'Procytrat FA10'!M244)</f>
        <v/>
      </c>
      <c r="AF1743">
        <f t="shared" si="178"/>
        <v>0</v>
      </c>
      <c r="AG1743" t="str">
        <f t="shared" si="179"/>
        <v/>
      </c>
      <c r="AH1743" t="str">
        <f t="shared" si="180"/>
        <v/>
      </c>
      <c r="AI1743">
        <f t="shared" si="181"/>
        <v>0</v>
      </c>
      <c r="AJ1743">
        <f t="shared" si="182"/>
        <v>0</v>
      </c>
      <c r="AK1743">
        <v>0</v>
      </c>
      <c r="AL1743" t="str">
        <f>IF(AA1743="","",IFERROR(IF(ISNUMBER('Procytrat FA10'!D244),'Procytrat FA10'!D244,IF(ISNUMBER(SEARCH("12",'Procytrat FA10'!D244)),EDATE(AB1743,12),IF(ISNUMBER(SEARCH("6",'Procytrat FA10'!D244)),EDATE(AB1743,6),IF(ISNUMBER(SEARCH("3",'Procytrat FA10'!D244)),EDATE(AB1743,3),DATEVALUE('Procytrat FA10'!D244))))),""))</f>
        <v/>
      </c>
      <c r="AM1743" t="str">
        <f t="shared" ca="1" si="183"/>
        <v/>
      </c>
    </row>
    <row r="1744" spans="27:39" x14ac:dyDescent="0.3">
      <c r="AA1744" t="str">
        <f>IF(COUNTA('Procytrat FA10'!A245,'Procytrat FA10'!B245,'Procytrat FA10'!C245)&gt;0,"FA10","")</f>
        <v/>
      </c>
      <c r="AB1744" t="str">
        <f>IFERROR(IF(ISNUMBER('Procytrat FA10'!A245),'Procytrat FA10'!A245,DATEVALUE('Procytrat FA10'!A245)),"")</f>
        <v/>
      </c>
      <c r="AC1744" t="str">
        <f>IF(AA1744="","",'Procytrat FA10'!B245)</f>
        <v/>
      </c>
      <c r="AD1744" t="str">
        <f>IF(AA1744="","",IFERROR(1*'Procytrat FA10'!C245,IFERROR(_xludf.NUMBERVALUE('Procytrat FA10'!C245,".",","),IFERROR(_xludf.NUMBERVALUE('Procytrat FA10'!C245,",","."),0))))</f>
        <v/>
      </c>
      <c r="AE1744" t="str">
        <f>IF(AA1744="","",'Procytrat FA10'!M245)</f>
        <v/>
      </c>
      <c r="AF1744">
        <f t="shared" si="178"/>
        <v>0</v>
      </c>
      <c r="AG1744" t="str">
        <f t="shared" si="179"/>
        <v/>
      </c>
      <c r="AH1744" t="str">
        <f t="shared" si="180"/>
        <v/>
      </c>
      <c r="AI1744">
        <f t="shared" si="181"/>
        <v>0</v>
      </c>
      <c r="AJ1744">
        <f t="shared" si="182"/>
        <v>0</v>
      </c>
      <c r="AK1744">
        <v>0</v>
      </c>
      <c r="AL1744" t="str">
        <f>IF(AA1744="","",IFERROR(IF(ISNUMBER('Procytrat FA10'!D245),'Procytrat FA10'!D245,IF(ISNUMBER(SEARCH("12",'Procytrat FA10'!D245)),EDATE(AB1744,12),IF(ISNUMBER(SEARCH("6",'Procytrat FA10'!D245)),EDATE(AB1744,6),IF(ISNUMBER(SEARCH("3",'Procytrat FA10'!D245)),EDATE(AB1744,3),DATEVALUE('Procytrat FA10'!D245))))),""))</f>
        <v/>
      </c>
      <c r="AM1744" t="str">
        <f t="shared" ca="1" si="183"/>
        <v/>
      </c>
    </row>
    <row r="1745" spans="27:39" x14ac:dyDescent="0.3">
      <c r="AA1745" t="str">
        <f>IF(COUNTA('Procytrat FA10'!A246,'Procytrat FA10'!B246,'Procytrat FA10'!C246)&gt;0,"FA10","")</f>
        <v/>
      </c>
      <c r="AB1745" t="str">
        <f>IFERROR(IF(ISNUMBER('Procytrat FA10'!A246),'Procytrat FA10'!A246,DATEVALUE('Procytrat FA10'!A246)),"")</f>
        <v/>
      </c>
      <c r="AC1745" t="str">
        <f>IF(AA1745="","",'Procytrat FA10'!B246)</f>
        <v/>
      </c>
      <c r="AD1745" t="str">
        <f>IF(AA1745="","",IFERROR(1*'Procytrat FA10'!C246,IFERROR(_xludf.NUMBERVALUE('Procytrat FA10'!C246,".",","),IFERROR(_xludf.NUMBERVALUE('Procytrat FA10'!C246,",","."),0))))</f>
        <v/>
      </c>
      <c r="AE1745" t="str">
        <f>IF(AA1745="","",'Procytrat FA10'!M246)</f>
        <v/>
      </c>
      <c r="AF1745">
        <f t="shared" si="178"/>
        <v>0</v>
      </c>
      <c r="AG1745" t="str">
        <f t="shared" si="179"/>
        <v/>
      </c>
      <c r="AH1745" t="str">
        <f t="shared" si="180"/>
        <v/>
      </c>
      <c r="AI1745">
        <f t="shared" si="181"/>
        <v>0</v>
      </c>
      <c r="AJ1745">
        <f t="shared" si="182"/>
        <v>0</v>
      </c>
      <c r="AK1745">
        <v>0</v>
      </c>
      <c r="AL1745" t="str">
        <f>IF(AA1745="","",IFERROR(IF(ISNUMBER('Procytrat FA10'!D246),'Procytrat FA10'!D246,IF(ISNUMBER(SEARCH("12",'Procytrat FA10'!D246)),EDATE(AB1745,12),IF(ISNUMBER(SEARCH("6",'Procytrat FA10'!D246)),EDATE(AB1745,6),IF(ISNUMBER(SEARCH("3",'Procytrat FA10'!D246)),EDATE(AB1745,3),DATEVALUE('Procytrat FA10'!D246))))),""))</f>
        <v/>
      </c>
      <c r="AM1745" t="str">
        <f t="shared" ca="1" si="183"/>
        <v/>
      </c>
    </row>
    <row r="1746" spans="27:39" x14ac:dyDescent="0.3">
      <c r="AA1746" t="str">
        <f>IF(COUNTA('Procytrat FA10'!A247,'Procytrat FA10'!B247,'Procytrat FA10'!C247)&gt;0,"FA10","")</f>
        <v/>
      </c>
      <c r="AB1746" t="str">
        <f>IFERROR(IF(ISNUMBER('Procytrat FA10'!A247),'Procytrat FA10'!A247,DATEVALUE('Procytrat FA10'!A247)),"")</f>
        <v/>
      </c>
      <c r="AC1746" t="str">
        <f>IF(AA1746="","",'Procytrat FA10'!B247)</f>
        <v/>
      </c>
      <c r="AD1746" t="str">
        <f>IF(AA1746="","",IFERROR(1*'Procytrat FA10'!C247,IFERROR(_xludf.NUMBERVALUE('Procytrat FA10'!C247,".",","),IFERROR(_xludf.NUMBERVALUE('Procytrat FA10'!C247,",","."),0))))</f>
        <v/>
      </c>
      <c r="AE1746" t="str">
        <f>IF(AA1746="","",'Procytrat FA10'!M247)</f>
        <v/>
      </c>
      <c r="AF1746">
        <f t="shared" si="178"/>
        <v>0</v>
      </c>
      <c r="AG1746" t="str">
        <f t="shared" si="179"/>
        <v/>
      </c>
      <c r="AH1746" t="str">
        <f t="shared" si="180"/>
        <v/>
      </c>
      <c r="AI1746">
        <f t="shared" si="181"/>
        <v>0</v>
      </c>
      <c r="AJ1746">
        <f t="shared" si="182"/>
        <v>0</v>
      </c>
      <c r="AK1746">
        <v>0</v>
      </c>
      <c r="AL1746" t="str">
        <f>IF(AA1746="","",IFERROR(IF(ISNUMBER('Procytrat FA10'!D247),'Procytrat FA10'!D247,IF(ISNUMBER(SEARCH("12",'Procytrat FA10'!D247)),EDATE(AB1746,12),IF(ISNUMBER(SEARCH("6",'Procytrat FA10'!D247)),EDATE(AB1746,6),IF(ISNUMBER(SEARCH("3",'Procytrat FA10'!D247)),EDATE(AB1746,3),DATEVALUE('Procytrat FA10'!D247))))),""))</f>
        <v/>
      </c>
      <c r="AM1746" t="str">
        <f t="shared" ca="1" si="183"/>
        <v/>
      </c>
    </row>
    <row r="1747" spans="27:39" x14ac:dyDescent="0.3">
      <c r="AA1747" t="str">
        <f>IF(COUNTA('Procytrat FA10'!A248,'Procytrat FA10'!B248,'Procytrat FA10'!C248)&gt;0,"FA10","")</f>
        <v/>
      </c>
      <c r="AB1747" t="str">
        <f>IFERROR(IF(ISNUMBER('Procytrat FA10'!A248),'Procytrat FA10'!A248,DATEVALUE('Procytrat FA10'!A248)),"")</f>
        <v/>
      </c>
      <c r="AC1747" t="str">
        <f>IF(AA1747="","",'Procytrat FA10'!B248)</f>
        <v/>
      </c>
      <c r="AD1747" t="str">
        <f>IF(AA1747="","",IFERROR(1*'Procytrat FA10'!C248,IFERROR(_xludf.NUMBERVALUE('Procytrat FA10'!C248,".",","),IFERROR(_xludf.NUMBERVALUE('Procytrat FA10'!C248,",","."),0))))</f>
        <v/>
      </c>
      <c r="AE1747" t="str">
        <f>IF(AA1747="","",'Procytrat FA10'!M248)</f>
        <v/>
      </c>
      <c r="AF1747">
        <f t="shared" si="178"/>
        <v>0</v>
      </c>
      <c r="AG1747" t="str">
        <f t="shared" si="179"/>
        <v/>
      </c>
      <c r="AH1747" t="str">
        <f t="shared" si="180"/>
        <v/>
      </c>
      <c r="AI1747">
        <f t="shared" si="181"/>
        <v>0</v>
      </c>
      <c r="AJ1747">
        <f t="shared" si="182"/>
        <v>0</v>
      </c>
      <c r="AK1747">
        <v>0</v>
      </c>
      <c r="AL1747" t="str">
        <f>IF(AA1747="","",IFERROR(IF(ISNUMBER('Procytrat FA10'!D248),'Procytrat FA10'!D248,IF(ISNUMBER(SEARCH("12",'Procytrat FA10'!D248)),EDATE(AB1747,12),IF(ISNUMBER(SEARCH("6",'Procytrat FA10'!D248)),EDATE(AB1747,6),IF(ISNUMBER(SEARCH("3",'Procytrat FA10'!D248)),EDATE(AB1747,3),DATEVALUE('Procytrat FA10'!D248))))),""))</f>
        <v/>
      </c>
      <c r="AM1747" t="str">
        <f t="shared" ca="1" si="183"/>
        <v/>
      </c>
    </row>
    <row r="1748" spans="27:39" x14ac:dyDescent="0.3">
      <c r="AA1748" t="str">
        <f>IF(COUNTA('Procytrat FA10'!A249,'Procytrat FA10'!B249,'Procytrat FA10'!C249)&gt;0,"FA10","")</f>
        <v/>
      </c>
      <c r="AB1748" t="str">
        <f>IFERROR(IF(ISNUMBER('Procytrat FA10'!A249),'Procytrat FA10'!A249,DATEVALUE('Procytrat FA10'!A249)),"")</f>
        <v/>
      </c>
      <c r="AC1748" t="str">
        <f>IF(AA1748="","",'Procytrat FA10'!B249)</f>
        <v/>
      </c>
      <c r="AD1748" t="str">
        <f>IF(AA1748="","",IFERROR(1*'Procytrat FA10'!C249,IFERROR(_xludf.NUMBERVALUE('Procytrat FA10'!C249,".",","),IFERROR(_xludf.NUMBERVALUE('Procytrat FA10'!C249,",","."),0))))</f>
        <v/>
      </c>
      <c r="AE1748" t="str">
        <f>IF(AA1748="","",'Procytrat FA10'!M249)</f>
        <v/>
      </c>
      <c r="AF1748">
        <f t="shared" si="178"/>
        <v>0</v>
      </c>
      <c r="AG1748" t="str">
        <f t="shared" si="179"/>
        <v/>
      </c>
      <c r="AH1748" t="str">
        <f t="shared" si="180"/>
        <v/>
      </c>
      <c r="AI1748">
        <f t="shared" si="181"/>
        <v>0</v>
      </c>
      <c r="AJ1748">
        <f t="shared" si="182"/>
        <v>0</v>
      </c>
      <c r="AK1748">
        <v>0</v>
      </c>
      <c r="AL1748" t="str">
        <f>IF(AA1748="","",IFERROR(IF(ISNUMBER('Procytrat FA10'!D249),'Procytrat FA10'!D249,IF(ISNUMBER(SEARCH("12",'Procytrat FA10'!D249)),EDATE(AB1748,12),IF(ISNUMBER(SEARCH("6",'Procytrat FA10'!D249)),EDATE(AB1748,6),IF(ISNUMBER(SEARCH("3",'Procytrat FA10'!D249)),EDATE(AB1748,3),DATEVALUE('Procytrat FA10'!D249))))),""))</f>
        <v/>
      </c>
      <c r="AM1748" t="str">
        <f t="shared" ca="1" si="183"/>
        <v/>
      </c>
    </row>
    <row r="1749" spans="27:39" x14ac:dyDescent="0.3">
      <c r="AA1749" t="str">
        <f>IF(COUNTA('Procytrat FA10'!A250,'Procytrat FA10'!B250,'Procytrat FA10'!C250)&gt;0,"FA10","")</f>
        <v/>
      </c>
      <c r="AB1749" t="str">
        <f>IFERROR(IF(ISNUMBER('Procytrat FA10'!A250),'Procytrat FA10'!A250,DATEVALUE('Procytrat FA10'!A250)),"")</f>
        <v/>
      </c>
      <c r="AC1749" t="str">
        <f>IF(AA1749="","",'Procytrat FA10'!B250)</f>
        <v/>
      </c>
      <c r="AD1749" t="str">
        <f>IF(AA1749="","",IFERROR(1*'Procytrat FA10'!C250,IFERROR(_xludf.NUMBERVALUE('Procytrat FA10'!C250,".",","),IFERROR(_xludf.NUMBERVALUE('Procytrat FA10'!C250,",","."),0))))</f>
        <v/>
      </c>
      <c r="AE1749" t="str">
        <f>IF(AA1749="","",'Procytrat FA10'!M250)</f>
        <v/>
      </c>
      <c r="AF1749">
        <f t="shared" si="178"/>
        <v>0</v>
      </c>
      <c r="AG1749" t="str">
        <f t="shared" si="179"/>
        <v/>
      </c>
      <c r="AH1749" t="str">
        <f t="shared" si="180"/>
        <v/>
      </c>
      <c r="AI1749">
        <f t="shared" si="181"/>
        <v>0</v>
      </c>
      <c r="AJ1749">
        <f t="shared" si="182"/>
        <v>0</v>
      </c>
      <c r="AK1749">
        <v>0</v>
      </c>
      <c r="AL1749" t="str">
        <f>IF(AA1749="","",IFERROR(IF(ISNUMBER('Procytrat FA10'!D250),'Procytrat FA10'!D250,IF(ISNUMBER(SEARCH("12",'Procytrat FA10'!D250)),EDATE(AB1749,12),IF(ISNUMBER(SEARCH("6",'Procytrat FA10'!D250)),EDATE(AB1749,6),IF(ISNUMBER(SEARCH("3",'Procytrat FA10'!D250)),EDATE(AB1749,3),DATEVALUE('Procytrat FA10'!D250))))),""))</f>
        <v/>
      </c>
      <c r="AM1749" t="str">
        <f t="shared" ca="1" si="183"/>
        <v/>
      </c>
    </row>
    <row r="1750" spans="27:39" x14ac:dyDescent="0.3">
      <c r="AA1750" t="str">
        <f>IF(COUNTA('Procytrat FA10'!A251,'Procytrat FA10'!B251,'Procytrat FA10'!C251)&gt;0,"FA10","")</f>
        <v/>
      </c>
      <c r="AB1750" t="str">
        <f>IFERROR(IF(ISNUMBER('Procytrat FA10'!A251),'Procytrat FA10'!A251,DATEVALUE('Procytrat FA10'!A251)),"")</f>
        <v/>
      </c>
      <c r="AC1750" t="str">
        <f>IF(AA1750="","",'Procytrat FA10'!B251)</f>
        <v/>
      </c>
      <c r="AD1750" t="str">
        <f>IF(AA1750="","",IFERROR(1*'Procytrat FA10'!C251,IFERROR(_xludf.NUMBERVALUE('Procytrat FA10'!C251,".",","),IFERROR(_xludf.NUMBERVALUE('Procytrat FA10'!C251,",","."),0))))</f>
        <v/>
      </c>
      <c r="AE1750" t="str">
        <f>IF(AA1750="","",'Procytrat FA10'!M251)</f>
        <v/>
      </c>
      <c r="AF1750">
        <f t="shared" si="178"/>
        <v>0</v>
      </c>
      <c r="AG1750" t="str">
        <f t="shared" si="179"/>
        <v/>
      </c>
      <c r="AH1750" t="str">
        <f t="shared" si="180"/>
        <v/>
      </c>
      <c r="AI1750">
        <f t="shared" si="181"/>
        <v>0</v>
      </c>
      <c r="AJ1750">
        <f t="shared" si="182"/>
        <v>0</v>
      </c>
      <c r="AK1750">
        <v>0</v>
      </c>
      <c r="AL1750" t="str">
        <f>IF(AA1750="","",IFERROR(IF(ISNUMBER('Procytrat FA10'!D251),'Procytrat FA10'!D251,IF(ISNUMBER(SEARCH("12",'Procytrat FA10'!D251)),EDATE(AB1750,12),IF(ISNUMBER(SEARCH("6",'Procytrat FA10'!D251)),EDATE(AB1750,6),IF(ISNUMBER(SEARCH("3",'Procytrat FA10'!D251)),EDATE(AB1750,3),DATEVALUE('Procytrat FA10'!D251))))),""))</f>
        <v/>
      </c>
      <c r="AM1750" t="str">
        <f t="shared" ca="1" si="183"/>
        <v/>
      </c>
    </row>
    <row r="1751" spans="27:39" x14ac:dyDescent="0.3">
      <c r="AA1751" t="str">
        <f>IF(COUNTA('Procytrat FA10'!A252,'Procytrat FA10'!B252,'Procytrat FA10'!C252)&gt;0,"FA10","")</f>
        <v/>
      </c>
      <c r="AB1751" t="str">
        <f>IFERROR(IF(ISNUMBER('Procytrat FA10'!A252),'Procytrat FA10'!A252,DATEVALUE('Procytrat FA10'!A252)),"")</f>
        <v/>
      </c>
      <c r="AC1751" t="str">
        <f>IF(AA1751="","",'Procytrat FA10'!B252)</f>
        <v/>
      </c>
      <c r="AD1751" t="str">
        <f>IF(AA1751="","",IFERROR(1*'Procytrat FA10'!C252,IFERROR(_xludf.NUMBERVALUE('Procytrat FA10'!C252,".",","),IFERROR(_xludf.NUMBERVALUE('Procytrat FA10'!C252,",","."),0))))</f>
        <v/>
      </c>
      <c r="AE1751" t="str">
        <f>IF(AA1751="","",'Procytrat FA10'!M252)</f>
        <v/>
      </c>
      <c r="AF1751">
        <f t="shared" si="178"/>
        <v>0</v>
      </c>
      <c r="AG1751" t="str">
        <f t="shared" si="179"/>
        <v/>
      </c>
      <c r="AH1751" t="str">
        <f t="shared" si="180"/>
        <v/>
      </c>
      <c r="AI1751">
        <f t="shared" si="181"/>
        <v>0</v>
      </c>
      <c r="AJ1751">
        <f t="shared" si="182"/>
        <v>0</v>
      </c>
      <c r="AK1751">
        <v>0</v>
      </c>
      <c r="AL1751" t="str">
        <f>IF(AA1751="","",IFERROR(IF(ISNUMBER('Procytrat FA10'!D252),'Procytrat FA10'!D252,IF(ISNUMBER(SEARCH("12",'Procytrat FA10'!D252)),EDATE(AB1751,12),IF(ISNUMBER(SEARCH("6",'Procytrat FA10'!D252)),EDATE(AB1751,6),IF(ISNUMBER(SEARCH("3",'Procytrat FA10'!D252)),EDATE(AB1751,3),DATEVALUE('Procytrat FA10'!D252))))),""))</f>
        <v/>
      </c>
      <c r="AM1751" t="str">
        <f t="shared" ca="1" si="183"/>
        <v/>
      </c>
    </row>
    <row r="1752" spans="27:39" x14ac:dyDescent="0.3">
      <c r="AA1752" t="str">
        <f>IF(COUNTA('Procytrat FA10'!A253,'Procytrat FA10'!B253,'Procytrat FA10'!C253)&gt;0,"FA10","")</f>
        <v/>
      </c>
      <c r="AB1752" t="str">
        <f>IFERROR(IF(ISNUMBER('Procytrat FA10'!A253),'Procytrat FA10'!A253,DATEVALUE('Procytrat FA10'!A253)),"")</f>
        <v/>
      </c>
      <c r="AC1752" t="str">
        <f>IF(AA1752="","",'Procytrat FA10'!B253)</f>
        <v/>
      </c>
      <c r="AD1752" t="str">
        <f>IF(AA1752="","",IFERROR(1*'Procytrat FA10'!C253,IFERROR(_xludf.NUMBERVALUE('Procytrat FA10'!C253,".",","),IFERROR(_xludf.NUMBERVALUE('Procytrat FA10'!C253,",","."),0))))</f>
        <v/>
      </c>
      <c r="AE1752" t="str">
        <f>IF(AA1752="","",'Procytrat FA10'!M253)</f>
        <v/>
      </c>
      <c r="AF1752">
        <f t="shared" si="178"/>
        <v>0</v>
      </c>
      <c r="AG1752" t="str">
        <f t="shared" si="179"/>
        <v/>
      </c>
      <c r="AH1752" t="str">
        <f t="shared" si="180"/>
        <v/>
      </c>
      <c r="AI1752">
        <f t="shared" si="181"/>
        <v>0</v>
      </c>
      <c r="AJ1752">
        <f t="shared" si="182"/>
        <v>0</v>
      </c>
      <c r="AK1752">
        <v>0</v>
      </c>
      <c r="AL1752" t="str">
        <f>IF(AA1752="","",IFERROR(IF(ISNUMBER('Procytrat FA10'!D253),'Procytrat FA10'!D253,IF(ISNUMBER(SEARCH("12",'Procytrat FA10'!D253)),EDATE(AB1752,12),IF(ISNUMBER(SEARCH("6",'Procytrat FA10'!D253)),EDATE(AB1752,6),IF(ISNUMBER(SEARCH("3",'Procytrat FA10'!D253)),EDATE(AB1752,3),DATEVALUE('Procytrat FA10'!D253))))),""))</f>
        <v/>
      </c>
      <c r="AM1752" t="str">
        <f t="shared" ca="1" si="183"/>
        <v/>
      </c>
    </row>
    <row r="1753" spans="27:39" x14ac:dyDescent="0.3">
      <c r="AA1753" t="str">
        <f>IF(COUNTA('Procytrat FA10'!A254,'Procytrat FA10'!B254,'Procytrat FA10'!C254)&gt;0,"FA10","")</f>
        <v/>
      </c>
      <c r="AB1753" t="str">
        <f>IFERROR(IF(ISNUMBER('Procytrat FA10'!A254),'Procytrat FA10'!A254,DATEVALUE('Procytrat FA10'!A254)),"")</f>
        <v/>
      </c>
      <c r="AC1753" t="str">
        <f>IF(AA1753="","",'Procytrat FA10'!B254)</f>
        <v/>
      </c>
      <c r="AD1753" t="str">
        <f>IF(AA1753="","",IFERROR(1*'Procytrat FA10'!C254,IFERROR(_xludf.NUMBERVALUE('Procytrat FA10'!C254,".",","),IFERROR(_xludf.NUMBERVALUE('Procytrat FA10'!C254,",","."),0))))</f>
        <v/>
      </c>
      <c r="AE1753" t="str">
        <f>IF(AA1753="","",'Procytrat FA10'!M254)</f>
        <v/>
      </c>
      <c r="AF1753">
        <f t="shared" si="178"/>
        <v>0</v>
      </c>
      <c r="AG1753" t="str">
        <f t="shared" si="179"/>
        <v/>
      </c>
      <c r="AH1753" t="str">
        <f t="shared" si="180"/>
        <v/>
      </c>
      <c r="AI1753">
        <f t="shared" si="181"/>
        <v>0</v>
      </c>
      <c r="AJ1753">
        <f t="shared" si="182"/>
        <v>0</v>
      </c>
      <c r="AK1753">
        <v>0</v>
      </c>
      <c r="AL1753" t="str">
        <f>IF(AA1753="","",IFERROR(IF(ISNUMBER('Procytrat FA10'!D254),'Procytrat FA10'!D254,IF(ISNUMBER(SEARCH("12",'Procytrat FA10'!D254)),EDATE(AB1753,12),IF(ISNUMBER(SEARCH("6",'Procytrat FA10'!D254)),EDATE(AB1753,6),IF(ISNUMBER(SEARCH("3",'Procytrat FA10'!D254)),EDATE(AB1753,3),DATEVALUE('Procytrat FA10'!D254))))),""))</f>
        <v/>
      </c>
      <c r="AM1753" t="str">
        <f t="shared" ca="1" si="183"/>
        <v/>
      </c>
    </row>
    <row r="1754" spans="27:39" x14ac:dyDescent="0.3">
      <c r="AA1754" t="str">
        <f>IF(COUNTA('Procytrat FA10'!A255,'Procytrat FA10'!B255,'Procytrat FA10'!C255)&gt;0,"FA10","")</f>
        <v/>
      </c>
      <c r="AB1754" t="str">
        <f>IFERROR(IF(ISNUMBER('Procytrat FA10'!A255),'Procytrat FA10'!A255,DATEVALUE('Procytrat FA10'!A255)),"")</f>
        <v/>
      </c>
      <c r="AC1754" t="str">
        <f>IF(AA1754="","",'Procytrat FA10'!B255)</f>
        <v/>
      </c>
      <c r="AD1754" t="str">
        <f>IF(AA1754="","",IFERROR(1*'Procytrat FA10'!C255,IFERROR(_xludf.NUMBERVALUE('Procytrat FA10'!C255,".",","),IFERROR(_xludf.NUMBERVALUE('Procytrat FA10'!C255,",","."),0))))</f>
        <v/>
      </c>
      <c r="AE1754" t="str">
        <f>IF(AA1754="","",'Procytrat FA10'!M255)</f>
        <v/>
      </c>
      <c r="AF1754">
        <f t="shared" si="178"/>
        <v>0</v>
      </c>
      <c r="AG1754" t="str">
        <f t="shared" si="179"/>
        <v/>
      </c>
      <c r="AH1754" t="str">
        <f t="shared" si="180"/>
        <v/>
      </c>
      <c r="AI1754">
        <f t="shared" si="181"/>
        <v>0</v>
      </c>
      <c r="AJ1754">
        <f t="shared" si="182"/>
        <v>0</v>
      </c>
      <c r="AK1754">
        <v>0</v>
      </c>
      <c r="AL1754" t="str">
        <f>IF(AA1754="","",IFERROR(IF(ISNUMBER('Procytrat FA10'!D255),'Procytrat FA10'!D255,IF(ISNUMBER(SEARCH("12",'Procytrat FA10'!D255)),EDATE(AB1754,12),IF(ISNUMBER(SEARCH("6",'Procytrat FA10'!D255)),EDATE(AB1754,6),IF(ISNUMBER(SEARCH("3",'Procytrat FA10'!D255)),EDATE(AB1754,3),DATEVALUE('Procytrat FA10'!D255))))),""))</f>
        <v/>
      </c>
      <c r="AM1754" t="str">
        <f t="shared" ca="1" si="183"/>
        <v/>
      </c>
    </row>
    <row r="1755" spans="27:39" x14ac:dyDescent="0.3">
      <c r="AA1755" t="str">
        <f>IF(COUNTA('Procytrat FA10'!A256,'Procytrat FA10'!B256,'Procytrat FA10'!C256)&gt;0,"FA10","")</f>
        <v/>
      </c>
      <c r="AB1755" t="str">
        <f>IFERROR(IF(ISNUMBER('Procytrat FA10'!A256),'Procytrat FA10'!A256,DATEVALUE('Procytrat FA10'!A256)),"")</f>
        <v/>
      </c>
      <c r="AC1755" t="str">
        <f>IF(AA1755="","",'Procytrat FA10'!B256)</f>
        <v/>
      </c>
      <c r="AD1755" t="str">
        <f>IF(AA1755="","",IFERROR(1*'Procytrat FA10'!C256,IFERROR(_xludf.NUMBERVALUE('Procytrat FA10'!C256,".",","),IFERROR(_xludf.NUMBERVALUE('Procytrat FA10'!C256,",","."),0))))</f>
        <v/>
      </c>
      <c r="AE1755" t="str">
        <f>IF(AA1755="","",'Procytrat FA10'!M256)</f>
        <v/>
      </c>
      <c r="AF1755">
        <f t="shared" si="178"/>
        <v>0</v>
      </c>
      <c r="AG1755" t="str">
        <f t="shared" si="179"/>
        <v/>
      </c>
      <c r="AH1755" t="str">
        <f t="shared" si="180"/>
        <v/>
      </c>
      <c r="AI1755">
        <f t="shared" si="181"/>
        <v>0</v>
      </c>
      <c r="AJ1755">
        <f t="shared" si="182"/>
        <v>0</v>
      </c>
      <c r="AK1755">
        <v>0</v>
      </c>
      <c r="AL1755" t="str">
        <f>IF(AA1755="","",IFERROR(IF(ISNUMBER('Procytrat FA10'!D256),'Procytrat FA10'!D256,IF(ISNUMBER(SEARCH("12",'Procytrat FA10'!D256)),EDATE(AB1755,12),IF(ISNUMBER(SEARCH("6",'Procytrat FA10'!D256)),EDATE(AB1755,6),IF(ISNUMBER(SEARCH("3",'Procytrat FA10'!D256)),EDATE(AB1755,3),DATEVALUE('Procytrat FA10'!D256))))),""))</f>
        <v/>
      </c>
      <c r="AM1755" t="str">
        <f t="shared" ca="1" si="183"/>
        <v/>
      </c>
    </row>
    <row r="1756" spans="27:39" x14ac:dyDescent="0.3">
      <c r="AA1756" t="str">
        <f>IF(COUNTA('Procytrat FA10'!A257,'Procytrat FA10'!B257,'Procytrat FA10'!C257)&gt;0,"FA10","")</f>
        <v/>
      </c>
      <c r="AB1756" t="str">
        <f>IFERROR(IF(ISNUMBER('Procytrat FA10'!A257),'Procytrat FA10'!A257,DATEVALUE('Procytrat FA10'!A257)),"")</f>
        <v/>
      </c>
      <c r="AC1756" t="str">
        <f>IF(AA1756="","",'Procytrat FA10'!B257)</f>
        <v/>
      </c>
      <c r="AD1756" t="str">
        <f>IF(AA1756="","",IFERROR(1*'Procytrat FA10'!C257,IFERROR(_xludf.NUMBERVALUE('Procytrat FA10'!C257,".",","),IFERROR(_xludf.NUMBERVALUE('Procytrat FA10'!C257,",","."),0))))</f>
        <v/>
      </c>
      <c r="AE1756" t="str">
        <f>IF(AA1756="","",'Procytrat FA10'!M257)</f>
        <v/>
      </c>
      <c r="AF1756">
        <f t="shared" si="178"/>
        <v>0</v>
      </c>
      <c r="AG1756" t="str">
        <f t="shared" si="179"/>
        <v/>
      </c>
      <c r="AH1756" t="str">
        <f t="shared" si="180"/>
        <v/>
      </c>
      <c r="AI1756">
        <f t="shared" si="181"/>
        <v>0</v>
      </c>
      <c r="AJ1756">
        <f t="shared" si="182"/>
        <v>0</v>
      </c>
      <c r="AK1756">
        <v>0</v>
      </c>
      <c r="AL1756" t="str">
        <f>IF(AA1756="","",IFERROR(IF(ISNUMBER('Procytrat FA10'!D257),'Procytrat FA10'!D257,IF(ISNUMBER(SEARCH("12",'Procytrat FA10'!D257)),EDATE(AB1756,12),IF(ISNUMBER(SEARCH("6",'Procytrat FA10'!D257)),EDATE(AB1756,6),IF(ISNUMBER(SEARCH("3",'Procytrat FA10'!D257)),EDATE(AB1756,3),DATEVALUE('Procytrat FA10'!D257))))),""))</f>
        <v/>
      </c>
      <c r="AM1756" t="str">
        <f t="shared" ca="1" si="183"/>
        <v/>
      </c>
    </row>
    <row r="1757" spans="27:39" x14ac:dyDescent="0.3">
      <c r="AA1757" t="str">
        <f>IF(COUNTA('Procytrat FA10'!A258,'Procytrat FA10'!B258,'Procytrat FA10'!C258)&gt;0,"FA10","")</f>
        <v/>
      </c>
      <c r="AB1757" t="str">
        <f>IFERROR(IF(ISNUMBER('Procytrat FA10'!A258),'Procytrat FA10'!A258,DATEVALUE('Procytrat FA10'!A258)),"")</f>
        <v/>
      </c>
      <c r="AC1757" t="str">
        <f>IF(AA1757="","",'Procytrat FA10'!B258)</f>
        <v/>
      </c>
      <c r="AD1757" t="str">
        <f>IF(AA1757="","",IFERROR(1*'Procytrat FA10'!C258,IFERROR(_xludf.NUMBERVALUE('Procytrat FA10'!C258,".",","),IFERROR(_xludf.NUMBERVALUE('Procytrat FA10'!C258,",","."),0))))</f>
        <v/>
      </c>
      <c r="AE1757" t="str">
        <f>IF(AA1757="","",'Procytrat FA10'!M258)</f>
        <v/>
      </c>
      <c r="AF1757">
        <f t="shared" si="178"/>
        <v>0</v>
      </c>
      <c r="AG1757" t="str">
        <f t="shared" si="179"/>
        <v/>
      </c>
      <c r="AH1757" t="str">
        <f t="shared" si="180"/>
        <v/>
      </c>
      <c r="AI1757">
        <f t="shared" si="181"/>
        <v>0</v>
      </c>
      <c r="AJ1757">
        <f t="shared" si="182"/>
        <v>0</v>
      </c>
      <c r="AK1757">
        <v>0</v>
      </c>
      <c r="AL1757" t="str">
        <f>IF(AA1757="","",IFERROR(IF(ISNUMBER('Procytrat FA10'!D258),'Procytrat FA10'!D258,IF(ISNUMBER(SEARCH("12",'Procytrat FA10'!D258)),EDATE(AB1757,12),IF(ISNUMBER(SEARCH("6",'Procytrat FA10'!D258)),EDATE(AB1757,6),IF(ISNUMBER(SEARCH("3",'Procytrat FA10'!D258)),EDATE(AB1757,3),DATEVALUE('Procytrat FA10'!D258))))),""))</f>
        <v/>
      </c>
      <c r="AM1757" t="str">
        <f t="shared" ca="1" si="183"/>
        <v/>
      </c>
    </row>
    <row r="1758" spans="27:39" x14ac:dyDescent="0.3">
      <c r="AA1758" t="str">
        <f>IF(COUNTA('Procytrat FA10'!A259,'Procytrat FA10'!B259,'Procytrat FA10'!C259)&gt;0,"FA10","")</f>
        <v/>
      </c>
      <c r="AB1758" t="str">
        <f>IFERROR(IF(ISNUMBER('Procytrat FA10'!A259),'Procytrat FA10'!A259,DATEVALUE('Procytrat FA10'!A259)),"")</f>
        <v/>
      </c>
      <c r="AC1758" t="str">
        <f>IF(AA1758="","",'Procytrat FA10'!B259)</f>
        <v/>
      </c>
      <c r="AD1758" t="str">
        <f>IF(AA1758="","",IFERROR(1*'Procytrat FA10'!C259,IFERROR(_xludf.NUMBERVALUE('Procytrat FA10'!C259,".",","),IFERROR(_xludf.NUMBERVALUE('Procytrat FA10'!C259,",","."),0))))</f>
        <v/>
      </c>
      <c r="AE1758" t="str">
        <f>IF(AA1758="","",'Procytrat FA10'!M259)</f>
        <v/>
      </c>
      <c r="AF1758">
        <f t="shared" si="178"/>
        <v>0</v>
      </c>
      <c r="AG1758" t="str">
        <f t="shared" si="179"/>
        <v/>
      </c>
      <c r="AH1758" t="str">
        <f t="shared" si="180"/>
        <v/>
      </c>
      <c r="AI1758">
        <f t="shared" si="181"/>
        <v>0</v>
      </c>
      <c r="AJ1758">
        <f t="shared" si="182"/>
        <v>0</v>
      </c>
      <c r="AK1758">
        <v>0</v>
      </c>
      <c r="AL1758" t="str">
        <f>IF(AA1758="","",IFERROR(IF(ISNUMBER('Procytrat FA10'!D259),'Procytrat FA10'!D259,IF(ISNUMBER(SEARCH("12",'Procytrat FA10'!D259)),EDATE(AB1758,12),IF(ISNUMBER(SEARCH("6",'Procytrat FA10'!D259)),EDATE(AB1758,6),IF(ISNUMBER(SEARCH("3",'Procytrat FA10'!D259)),EDATE(AB1758,3),DATEVALUE('Procytrat FA10'!D259))))),""))</f>
        <v/>
      </c>
      <c r="AM1758" t="str">
        <f t="shared" ca="1" si="183"/>
        <v/>
      </c>
    </row>
    <row r="1759" spans="27:39" x14ac:dyDescent="0.3">
      <c r="AA1759" t="str">
        <f>IF(COUNTA('Procytrat FA10'!A260,'Procytrat FA10'!B260,'Procytrat FA10'!C260)&gt;0,"FA10","")</f>
        <v/>
      </c>
      <c r="AB1759" t="str">
        <f>IFERROR(IF(ISNUMBER('Procytrat FA10'!A260),'Procytrat FA10'!A260,DATEVALUE('Procytrat FA10'!A260)),"")</f>
        <v/>
      </c>
      <c r="AC1759" t="str">
        <f>IF(AA1759="","",'Procytrat FA10'!B260)</f>
        <v/>
      </c>
      <c r="AD1759" t="str">
        <f>IF(AA1759="","",IFERROR(1*'Procytrat FA10'!C260,IFERROR(_xludf.NUMBERVALUE('Procytrat FA10'!C260,".",","),IFERROR(_xludf.NUMBERVALUE('Procytrat FA10'!C260,",","."),0))))</f>
        <v/>
      </c>
      <c r="AE1759" t="str">
        <f>IF(AA1759="","",'Procytrat FA10'!M260)</f>
        <v/>
      </c>
      <c r="AF1759">
        <f t="shared" si="178"/>
        <v>0</v>
      </c>
      <c r="AG1759" t="str">
        <f t="shared" si="179"/>
        <v/>
      </c>
      <c r="AH1759" t="str">
        <f t="shared" si="180"/>
        <v/>
      </c>
      <c r="AI1759">
        <f t="shared" si="181"/>
        <v>0</v>
      </c>
      <c r="AJ1759">
        <f t="shared" si="182"/>
        <v>0</v>
      </c>
      <c r="AK1759">
        <v>0</v>
      </c>
      <c r="AL1759" t="str">
        <f>IF(AA1759="","",IFERROR(IF(ISNUMBER('Procytrat FA10'!D260),'Procytrat FA10'!D260,IF(ISNUMBER(SEARCH("12",'Procytrat FA10'!D260)),EDATE(AB1759,12),IF(ISNUMBER(SEARCH("6",'Procytrat FA10'!D260)),EDATE(AB1759,6),IF(ISNUMBER(SEARCH("3",'Procytrat FA10'!D260)),EDATE(AB1759,3),DATEVALUE('Procytrat FA10'!D260))))),""))</f>
        <v/>
      </c>
      <c r="AM1759" t="str">
        <f t="shared" ca="1" si="183"/>
        <v/>
      </c>
    </row>
    <row r="1760" spans="27:39" x14ac:dyDescent="0.3">
      <c r="AA1760" t="str">
        <f>IF(COUNTA('Procytrat FA10'!A261,'Procytrat FA10'!B261,'Procytrat FA10'!C261)&gt;0,"FA10","")</f>
        <v/>
      </c>
      <c r="AB1760" t="str">
        <f>IFERROR(IF(ISNUMBER('Procytrat FA10'!A261),'Procytrat FA10'!A261,DATEVALUE('Procytrat FA10'!A261)),"")</f>
        <v/>
      </c>
      <c r="AC1760" t="str">
        <f>IF(AA1760="","",'Procytrat FA10'!B261)</f>
        <v/>
      </c>
      <c r="AD1760" t="str">
        <f>IF(AA1760="","",IFERROR(1*'Procytrat FA10'!C261,IFERROR(_xludf.NUMBERVALUE('Procytrat FA10'!C261,".",","),IFERROR(_xludf.NUMBERVALUE('Procytrat FA10'!C261,",","."),0))))</f>
        <v/>
      </c>
      <c r="AE1760" t="str">
        <f>IF(AA1760="","",'Procytrat FA10'!M261)</f>
        <v/>
      </c>
      <c r="AF1760">
        <f t="shared" si="178"/>
        <v>0</v>
      </c>
      <c r="AG1760" t="str">
        <f t="shared" si="179"/>
        <v/>
      </c>
      <c r="AH1760" t="str">
        <f t="shared" si="180"/>
        <v/>
      </c>
      <c r="AI1760">
        <f t="shared" si="181"/>
        <v>0</v>
      </c>
      <c r="AJ1760">
        <f t="shared" si="182"/>
        <v>0</v>
      </c>
      <c r="AK1760">
        <v>0</v>
      </c>
      <c r="AL1760" t="str">
        <f>IF(AA1760="","",IFERROR(IF(ISNUMBER('Procytrat FA10'!D261),'Procytrat FA10'!D261,IF(ISNUMBER(SEARCH("12",'Procytrat FA10'!D261)),EDATE(AB1760,12),IF(ISNUMBER(SEARCH("6",'Procytrat FA10'!D261)),EDATE(AB1760,6),IF(ISNUMBER(SEARCH("3",'Procytrat FA10'!D261)),EDATE(AB1760,3),DATEVALUE('Procytrat FA10'!D261))))),""))</f>
        <v/>
      </c>
      <c r="AM1760" t="str">
        <f t="shared" ca="1" si="183"/>
        <v/>
      </c>
    </row>
    <row r="1761" spans="27:39" x14ac:dyDescent="0.3">
      <c r="AA1761" t="str">
        <f>IF(COUNTA('Procytrat FA10'!A262,'Procytrat FA10'!B262,'Procytrat FA10'!C262)&gt;0,"FA10","")</f>
        <v/>
      </c>
      <c r="AB1761" t="str">
        <f>IFERROR(IF(ISNUMBER('Procytrat FA10'!A262),'Procytrat FA10'!A262,DATEVALUE('Procytrat FA10'!A262)),"")</f>
        <v/>
      </c>
      <c r="AC1761" t="str">
        <f>IF(AA1761="","",'Procytrat FA10'!B262)</f>
        <v/>
      </c>
      <c r="AD1761" t="str">
        <f>IF(AA1761="","",IFERROR(1*'Procytrat FA10'!C262,IFERROR(_xludf.NUMBERVALUE('Procytrat FA10'!C262,".",","),IFERROR(_xludf.NUMBERVALUE('Procytrat FA10'!C262,",","."),0))))</f>
        <v/>
      </c>
      <c r="AE1761" t="str">
        <f>IF(AA1761="","",'Procytrat FA10'!M262)</f>
        <v/>
      </c>
      <c r="AF1761">
        <f t="shared" si="178"/>
        <v>0</v>
      </c>
      <c r="AG1761" t="str">
        <f t="shared" si="179"/>
        <v/>
      </c>
      <c r="AH1761" t="str">
        <f t="shared" si="180"/>
        <v/>
      </c>
      <c r="AI1761">
        <f t="shared" si="181"/>
        <v>0</v>
      </c>
      <c r="AJ1761">
        <f t="shared" si="182"/>
        <v>0</v>
      </c>
      <c r="AK1761">
        <v>0</v>
      </c>
      <c r="AL1761" t="str">
        <f>IF(AA1761="","",IFERROR(IF(ISNUMBER('Procytrat FA10'!D262),'Procytrat FA10'!D262,IF(ISNUMBER(SEARCH("12",'Procytrat FA10'!D262)),EDATE(AB1761,12),IF(ISNUMBER(SEARCH("6",'Procytrat FA10'!D262)),EDATE(AB1761,6),IF(ISNUMBER(SEARCH("3",'Procytrat FA10'!D262)),EDATE(AB1761,3),DATEVALUE('Procytrat FA10'!D262))))),""))</f>
        <v/>
      </c>
      <c r="AM1761" t="str">
        <f t="shared" ca="1" si="183"/>
        <v/>
      </c>
    </row>
    <row r="1762" spans="27:39" x14ac:dyDescent="0.3">
      <c r="AA1762" t="str">
        <f>IF(COUNTA('Procytrat FA10'!A263,'Procytrat FA10'!B263,'Procytrat FA10'!C263)&gt;0,"FA10","")</f>
        <v/>
      </c>
      <c r="AB1762" t="str">
        <f>IFERROR(IF(ISNUMBER('Procytrat FA10'!A263),'Procytrat FA10'!A263,DATEVALUE('Procytrat FA10'!A263)),"")</f>
        <v/>
      </c>
      <c r="AC1762" t="str">
        <f>IF(AA1762="","",'Procytrat FA10'!B263)</f>
        <v/>
      </c>
      <c r="AD1762" t="str">
        <f>IF(AA1762="","",IFERROR(1*'Procytrat FA10'!C263,IFERROR(_xludf.NUMBERVALUE('Procytrat FA10'!C263,".",","),IFERROR(_xludf.NUMBERVALUE('Procytrat FA10'!C263,",","."),0))))</f>
        <v/>
      </c>
      <c r="AE1762" t="str">
        <f>IF(AA1762="","",'Procytrat FA10'!M263)</f>
        <v/>
      </c>
      <c r="AF1762">
        <f t="shared" si="178"/>
        <v>0</v>
      </c>
      <c r="AG1762" t="str">
        <f t="shared" si="179"/>
        <v/>
      </c>
      <c r="AH1762" t="str">
        <f t="shared" si="180"/>
        <v/>
      </c>
      <c r="AI1762">
        <f t="shared" si="181"/>
        <v>0</v>
      </c>
      <c r="AJ1762">
        <f t="shared" si="182"/>
        <v>0</v>
      </c>
      <c r="AK1762">
        <v>0</v>
      </c>
      <c r="AL1762" t="str">
        <f>IF(AA1762="","",IFERROR(IF(ISNUMBER('Procytrat FA10'!D263),'Procytrat FA10'!D263,IF(ISNUMBER(SEARCH("12",'Procytrat FA10'!D263)),EDATE(AB1762,12),IF(ISNUMBER(SEARCH("6",'Procytrat FA10'!D263)),EDATE(AB1762,6),IF(ISNUMBER(SEARCH("3",'Procytrat FA10'!D263)),EDATE(AB1762,3),DATEVALUE('Procytrat FA10'!D263))))),""))</f>
        <v/>
      </c>
      <c r="AM1762" t="str">
        <f t="shared" ca="1" si="183"/>
        <v/>
      </c>
    </row>
    <row r="1763" spans="27:39" x14ac:dyDescent="0.3">
      <c r="AA1763" t="str">
        <f>IF(COUNTA('Procytrat FA10'!A264,'Procytrat FA10'!B264,'Procytrat FA10'!C264)&gt;0,"FA10","")</f>
        <v/>
      </c>
      <c r="AB1763" t="str">
        <f>IFERROR(IF(ISNUMBER('Procytrat FA10'!A264),'Procytrat FA10'!A264,DATEVALUE('Procytrat FA10'!A264)),"")</f>
        <v/>
      </c>
      <c r="AC1763" t="str">
        <f>IF(AA1763="","",'Procytrat FA10'!B264)</f>
        <v/>
      </c>
      <c r="AD1763" t="str">
        <f>IF(AA1763="","",IFERROR(1*'Procytrat FA10'!C264,IFERROR(_xludf.NUMBERVALUE('Procytrat FA10'!C264,".",","),IFERROR(_xludf.NUMBERVALUE('Procytrat FA10'!C264,",","."),0))))</f>
        <v/>
      </c>
      <c r="AE1763" t="str">
        <f>IF(AA1763="","",'Procytrat FA10'!M264)</f>
        <v/>
      </c>
      <c r="AF1763">
        <f t="shared" si="178"/>
        <v>0</v>
      </c>
      <c r="AG1763" t="str">
        <f t="shared" si="179"/>
        <v/>
      </c>
      <c r="AH1763" t="str">
        <f t="shared" si="180"/>
        <v/>
      </c>
      <c r="AI1763">
        <f t="shared" si="181"/>
        <v>0</v>
      </c>
      <c r="AJ1763">
        <f t="shared" si="182"/>
        <v>0</v>
      </c>
      <c r="AK1763">
        <v>0</v>
      </c>
      <c r="AL1763" t="str">
        <f>IF(AA1763="","",IFERROR(IF(ISNUMBER('Procytrat FA10'!D264),'Procytrat FA10'!D264,IF(ISNUMBER(SEARCH("12",'Procytrat FA10'!D264)),EDATE(AB1763,12),IF(ISNUMBER(SEARCH("6",'Procytrat FA10'!D264)),EDATE(AB1763,6),IF(ISNUMBER(SEARCH("3",'Procytrat FA10'!D264)),EDATE(AB1763,3),DATEVALUE('Procytrat FA10'!D264))))),""))</f>
        <v/>
      </c>
      <c r="AM1763" t="str">
        <f t="shared" ca="1" si="183"/>
        <v/>
      </c>
    </row>
    <row r="1764" spans="27:39" x14ac:dyDescent="0.3">
      <c r="AA1764" t="str">
        <f>IF(COUNTA('Procytrat FA10'!A265,'Procytrat FA10'!B265,'Procytrat FA10'!C265)&gt;0,"FA10","")</f>
        <v/>
      </c>
      <c r="AB1764" t="str">
        <f>IFERROR(IF(ISNUMBER('Procytrat FA10'!A265),'Procytrat FA10'!A265,DATEVALUE('Procytrat FA10'!A265)),"")</f>
        <v/>
      </c>
      <c r="AC1764" t="str">
        <f>IF(AA1764="","",'Procytrat FA10'!B265)</f>
        <v/>
      </c>
      <c r="AD1764" t="str">
        <f>IF(AA1764="","",IFERROR(1*'Procytrat FA10'!C265,IFERROR(_xludf.NUMBERVALUE('Procytrat FA10'!C265,".",","),IFERROR(_xludf.NUMBERVALUE('Procytrat FA10'!C265,",","."),0))))</f>
        <v/>
      </c>
      <c r="AE1764" t="str">
        <f>IF(AA1764="","",'Procytrat FA10'!M265)</f>
        <v/>
      </c>
      <c r="AF1764">
        <f t="shared" si="178"/>
        <v>0</v>
      </c>
      <c r="AG1764" t="str">
        <f t="shared" si="179"/>
        <v/>
      </c>
      <c r="AH1764" t="str">
        <f t="shared" si="180"/>
        <v/>
      </c>
      <c r="AI1764">
        <f t="shared" si="181"/>
        <v>0</v>
      </c>
      <c r="AJ1764">
        <f t="shared" si="182"/>
        <v>0</v>
      </c>
      <c r="AK1764">
        <v>0</v>
      </c>
      <c r="AL1764" t="str">
        <f>IF(AA1764="","",IFERROR(IF(ISNUMBER('Procytrat FA10'!D265),'Procytrat FA10'!D265,IF(ISNUMBER(SEARCH("12",'Procytrat FA10'!D265)),EDATE(AB1764,12),IF(ISNUMBER(SEARCH("6",'Procytrat FA10'!D265)),EDATE(AB1764,6),IF(ISNUMBER(SEARCH("3",'Procytrat FA10'!D265)),EDATE(AB1764,3),DATEVALUE('Procytrat FA10'!D265))))),""))</f>
        <v/>
      </c>
      <c r="AM1764" t="str">
        <f t="shared" ca="1" si="183"/>
        <v/>
      </c>
    </row>
    <row r="1765" spans="27:39" x14ac:dyDescent="0.3">
      <c r="AA1765" t="str">
        <f>IF(COUNTA('Procytrat FA10'!A266,'Procytrat FA10'!B266,'Procytrat FA10'!C266)&gt;0,"FA10","")</f>
        <v/>
      </c>
      <c r="AB1765" t="str">
        <f>IFERROR(IF(ISNUMBER('Procytrat FA10'!A266),'Procytrat FA10'!A266,DATEVALUE('Procytrat FA10'!A266)),"")</f>
        <v/>
      </c>
      <c r="AC1765" t="str">
        <f>IF(AA1765="","",'Procytrat FA10'!B266)</f>
        <v/>
      </c>
      <c r="AD1765" t="str">
        <f>IF(AA1765="","",IFERROR(1*'Procytrat FA10'!C266,IFERROR(_xludf.NUMBERVALUE('Procytrat FA10'!C266,".",","),IFERROR(_xludf.NUMBERVALUE('Procytrat FA10'!C266,",","."),0))))</f>
        <v/>
      </c>
      <c r="AE1765" t="str">
        <f>IF(AA1765="","",'Procytrat FA10'!M266)</f>
        <v/>
      </c>
      <c r="AF1765">
        <f t="shared" si="178"/>
        <v>0</v>
      </c>
      <c r="AG1765" t="str">
        <f t="shared" si="179"/>
        <v/>
      </c>
      <c r="AH1765" t="str">
        <f t="shared" si="180"/>
        <v/>
      </c>
      <c r="AI1765">
        <f t="shared" si="181"/>
        <v>0</v>
      </c>
      <c r="AJ1765">
        <f t="shared" si="182"/>
        <v>0</v>
      </c>
      <c r="AK1765">
        <v>0</v>
      </c>
      <c r="AL1765" t="str">
        <f>IF(AA1765="","",IFERROR(IF(ISNUMBER('Procytrat FA10'!D266),'Procytrat FA10'!D266,IF(ISNUMBER(SEARCH("12",'Procytrat FA10'!D266)),EDATE(AB1765,12),IF(ISNUMBER(SEARCH("6",'Procytrat FA10'!D266)),EDATE(AB1765,6),IF(ISNUMBER(SEARCH("3",'Procytrat FA10'!D266)),EDATE(AB1765,3),DATEVALUE('Procytrat FA10'!D266))))),""))</f>
        <v/>
      </c>
      <c r="AM1765" t="str">
        <f t="shared" ca="1" si="183"/>
        <v/>
      </c>
    </row>
    <row r="1766" spans="27:39" x14ac:dyDescent="0.3">
      <c r="AA1766" t="str">
        <f>IF(COUNTA('Procytrat FA10'!A267,'Procytrat FA10'!B267,'Procytrat FA10'!C267)&gt;0,"FA10","")</f>
        <v/>
      </c>
      <c r="AB1766" t="str">
        <f>IFERROR(IF(ISNUMBER('Procytrat FA10'!A267),'Procytrat FA10'!A267,DATEVALUE('Procytrat FA10'!A267)),"")</f>
        <v/>
      </c>
      <c r="AC1766" t="str">
        <f>IF(AA1766="","",'Procytrat FA10'!B267)</f>
        <v/>
      </c>
      <c r="AD1766" t="str">
        <f>IF(AA1766="","",IFERROR(1*'Procytrat FA10'!C267,IFERROR(_xludf.NUMBERVALUE('Procytrat FA10'!C267,".",","),IFERROR(_xludf.NUMBERVALUE('Procytrat FA10'!C267,",","."),0))))</f>
        <v/>
      </c>
      <c r="AE1766" t="str">
        <f>IF(AA1766="","",'Procytrat FA10'!M267)</f>
        <v/>
      </c>
      <c r="AF1766">
        <f t="shared" si="178"/>
        <v>0</v>
      </c>
      <c r="AG1766" t="str">
        <f t="shared" si="179"/>
        <v/>
      </c>
      <c r="AH1766" t="str">
        <f t="shared" si="180"/>
        <v/>
      </c>
      <c r="AI1766">
        <f t="shared" si="181"/>
        <v>0</v>
      </c>
      <c r="AJ1766">
        <f t="shared" si="182"/>
        <v>0</v>
      </c>
      <c r="AK1766">
        <v>0</v>
      </c>
      <c r="AL1766" t="str">
        <f>IF(AA1766="","",IFERROR(IF(ISNUMBER('Procytrat FA10'!D267),'Procytrat FA10'!D267,IF(ISNUMBER(SEARCH("12",'Procytrat FA10'!D267)),EDATE(AB1766,12),IF(ISNUMBER(SEARCH("6",'Procytrat FA10'!D267)),EDATE(AB1766,6),IF(ISNUMBER(SEARCH("3",'Procytrat FA10'!D267)),EDATE(AB1766,3),DATEVALUE('Procytrat FA10'!D267))))),""))</f>
        <v/>
      </c>
      <c r="AM1766" t="str">
        <f t="shared" ca="1" si="183"/>
        <v/>
      </c>
    </row>
    <row r="1767" spans="27:39" x14ac:dyDescent="0.3">
      <c r="AA1767" t="str">
        <f>IF(COUNTA('Procytrat FA10'!A268,'Procytrat FA10'!B268,'Procytrat FA10'!C268)&gt;0,"FA10","")</f>
        <v/>
      </c>
      <c r="AB1767" t="str">
        <f>IFERROR(IF(ISNUMBER('Procytrat FA10'!A268),'Procytrat FA10'!A268,DATEVALUE('Procytrat FA10'!A268)),"")</f>
        <v/>
      </c>
      <c r="AC1767" t="str">
        <f>IF(AA1767="","",'Procytrat FA10'!B268)</f>
        <v/>
      </c>
      <c r="AD1767" t="str">
        <f>IF(AA1767="","",IFERROR(1*'Procytrat FA10'!C268,IFERROR(_xludf.NUMBERVALUE('Procytrat FA10'!C268,".",","),IFERROR(_xludf.NUMBERVALUE('Procytrat FA10'!C268,",","."),0))))</f>
        <v/>
      </c>
      <c r="AE1767" t="str">
        <f>IF(AA1767="","",'Procytrat FA10'!M268)</f>
        <v/>
      </c>
      <c r="AF1767">
        <f t="shared" si="178"/>
        <v>0</v>
      </c>
      <c r="AG1767" t="str">
        <f t="shared" si="179"/>
        <v/>
      </c>
      <c r="AH1767" t="str">
        <f t="shared" si="180"/>
        <v/>
      </c>
      <c r="AI1767">
        <f t="shared" si="181"/>
        <v>0</v>
      </c>
      <c r="AJ1767">
        <f t="shared" si="182"/>
        <v>0</v>
      </c>
      <c r="AK1767">
        <v>0</v>
      </c>
      <c r="AL1767" t="str">
        <f>IF(AA1767="","",IFERROR(IF(ISNUMBER('Procytrat FA10'!D268),'Procytrat FA10'!D268,IF(ISNUMBER(SEARCH("12",'Procytrat FA10'!D268)),EDATE(AB1767,12),IF(ISNUMBER(SEARCH("6",'Procytrat FA10'!D268)),EDATE(AB1767,6),IF(ISNUMBER(SEARCH("3",'Procytrat FA10'!D268)),EDATE(AB1767,3),DATEVALUE('Procytrat FA10'!D268))))),""))</f>
        <v/>
      </c>
      <c r="AM1767" t="str">
        <f t="shared" ca="1" si="183"/>
        <v/>
      </c>
    </row>
    <row r="1768" spans="27:39" x14ac:dyDescent="0.3">
      <c r="AA1768" t="str">
        <f>IF(COUNTA('Procytrat FA10'!A269,'Procytrat FA10'!B269,'Procytrat FA10'!C269)&gt;0,"FA10","")</f>
        <v/>
      </c>
      <c r="AB1768" t="str">
        <f>IFERROR(IF(ISNUMBER('Procytrat FA10'!A269),'Procytrat FA10'!A269,DATEVALUE('Procytrat FA10'!A269)),"")</f>
        <v/>
      </c>
      <c r="AC1768" t="str">
        <f>IF(AA1768="","",'Procytrat FA10'!B269)</f>
        <v/>
      </c>
      <c r="AD1768" t="str">
        <f>IF(AA1768="","",IFERROR(1*'Procytrat FA10'!C269,IFERROR(_xludf.NUMBERVALUE('Procytrat FA10'!C269,".",","),IFERROR(_xludf.NUMBERVALUE('Procytrat FA10'!C269,",","."),0))))</f>
        <v/>
      </c>
      <c r="AE1768" t="str">
        <f>IF(AA1768="","",'Procytrat FA10'!M269)</f>
        <v/>
      </c>
      <c r="AF1768">
        <f t="shared" si="178"/>
        <v>0</v>
      </c>
      <c r="AG1768" t="str">
        <f t="shared" si="179"/>
        <v/>
      </c>
      <c r="AH1768" t="str">
        <f t="shared" si="180"/>
        <v/>
      </c>
      <c r="AI1768">
        <f t="shared" si="181"/>
        <v>0</v>
      </c>
      <c r="AJ1768">
        <f t="shared" si="182"/>
        <v>0</v>
      </c>
      <c r="AK1768">
        <v>0</v>
      </c>
      <c r="AL1768" t="str">
        <f>IF(AA1768="","",IFERROR(IF(ISNUMBER('Procytrat FA10'!D269),'Procytrat FA10'!D269,IF(ISNUMBER(SEARCH("12",'Procytrat FA10'!D269)),EDATE(AB1768,12),IF(ISNUMBER(SEARCH("6",'Procytrat FA10'!D269)),EDATE(AB1768,6),IF(ISNUMBER(SEARCH("3",'Procytrat FA10'!D269)),EDATE(AB1768,3),DATEVALUE('Procytrat FA10'!D269))))),""))</f>
        <v/>
      </c>
      <c r="AM1768" t="str">
        <f t="shared" ca="1" si="183"/>
        <v/>
      </c>
    </row>
    <row r="1769" spans="27:39" x14ac:dyDescent="0.3">
      <c r="AA1769" t="str">
        <f>IF(COUNTA('Procytrat FA10'!A270,'Procytrat FA10'!B270,'Procytrat FA10'!C270)&gt;0,"FA10","")</f>
        <v/>
      </c>
      <c r="AB1769" t="str">
        <f>IFERROR(IF(ISNUMBER('Procytrat FA10'!A270),'Procytrat FA10'!A270,DATEVALUE('Procytrat FA10'!A270)),"")</f>
        <v/>
      </c>
      <c r="AC1769" t="str">
        <f>IF(AA1769="","",'Procytrat FA10'!B270)</f>
        <v/>
      </c>
      <c r="AD1769" t="str">
        <f>IF(AA1769="","",IFERROR(1*'Procytrat FA10'!C270,IFERROR(_xludf.NUMBERVALUE('Procytrat FA10'!C270,".",","),IFERROR(_xludf.NUMBERVALUE('Procytrat FA10'!C270,",","."),0))))</f>
        <v/>
      </c>
      <c r="AE1769" t="str">
        <f>IF(AA1769="","",'Procytrat FA10'!M270)</f>
        <v/>
      </c>
      <c r="AF1769">
        <f t="shared" si="178"/>
        <v>0</v>
      </c>
      <c r="AG1769" t="str">
        <f t="shared" si="179"/>
        <v/>
      </c>
      <c r="AH1769" t="str">
        <f t="shared" si="180"/>
        <v/>
      </c>
      <c r="AI1769">
        <f t="shared" si="181"/>
        <v>0</v>
      </c>
      <c r="AJ1769">
        <f t="shared" si="182"/>
        <v>0</v>
      </c>
      <c r="AK1769">
        <v>0</v>
      </c>
      <c r="AL1769" t="str">
        <f>IF(AA1769="","",IFERROR(IF(ISNUMBER('Procytrat FA10'!D270),'Procytrat FA10'!D270,IF(ISNUMBER(SEARCH("12",'Procytrat FA10'!D270)),EDATE(AB1769,12),IF(ISNUMBER(SEARCH("6",'Procytrat FA10'!D270)),EDATE(AB1769,6),IF(ISNUMBER(SEARCH("3",'Procytrat FA10'!D270)),EDATE(AB1769,3),DATEVALUE('Procytrat FA10'!D270))))),""))</f>
        <v/>
      </c>
      <c r="AM1769" t="str">
        <f t="shared" ca="1" si="183"/>
        <v/>
      </c>
    </row>
    <row r="1770" spans="27:39" x14ac:dyDescent="0.3">
      <c r="AA1770" t="str">
        <f>IF(COUNTA('Procytrat FA10'!A271,'Procytrat FA10'!B271,'Procytrat FA10'!C271)&gt;0,"FA10","")</f>
        <v/>
      </c>
      <c r="AB1770" t="str">
        <f>IFERROR(IF(ISNUMBER('Procytrat FA10'!A271),'Procytrat FA10'!A271,DATEVALUE('Procytrat FA10'!A271)),"")</f>
        <v/>
      </c>
      <c r="AC1770" t="str">
        <f>IF(AA1770="","",'Procytrat FA10'!B271)</f>
        <v/>
      </c>
      <c r="AD1770" t="str">
        <f>IF(AA1770="","",IFERROR(1*'Procytrat FA10'!C271,IFERROR(_xludf.NUMBERVALUE('Procytrat FA10'!C271,".",","),IFERROR(_xludf.NUMBERVALUE('Procytrat FA10'!C271,",","."),0))))</f>
        <v/>
      </c>
      <c r="AE1770" t="str">
        <f>IF(AA1770="","",'Procytrat FA10'!M271)</f>
        <v/>
      </c>
      <c r="AF1770">
        <f t="shared" si="178"/>
        <v>0</v>
      </c>
      <c r="AG1770" t="str">
        <f t="shared" si="179"/>
        <v/>
      </c>
      <c r="AH1770" t="str">
        <f t="shared" si="180"/>
        <v/>
      </c>
      <c r="AI1770">
        <f t="shared" si="181"/>
        <v>0</v>
      </c>
      <c r="AJ1770">
        <f t="shared" si="182"/>
        <v>0</v>
      </c>
      <c r="AK1770">
        <v>0</v>
      </c>
      <c r="AL1770" t="str">
        <f>IF(AA1770="","",IFERROR(IF(ISNUMBER('Procytrat FA10'!D271),'Procytrat FA10'!D271,IF(ISNUMBER(SEARCH("12",'Procytrat FA10'!D271)),EDATE(AB1770,12),IF(ISNUMBER(SEARCH("6",'Procytrat FA10'!D271)),EDATE(AB1770,6),IF(ISNUMBER(SEARCH("3",'Procytrat FA10'!D271)),EDATE(AB1770,3),DATEVALUE('Procytrat FA10'!D271))))),""))</f>
        <v/>
      </c>
      <c r="AM1770" t="str">
        <f t="shared" ca="1" si="183"/>
        <v/>
      </c>
    </row>
    <row r="1771" spans="27:39" x14ac:dyDescent="0.3">
      <c r="AA1771" t="str">
        <f>IF(COUNTA('Procytrat FA10'!A272,'Procytrat FA10'!B272,'Procytrat FA10'!C272)&gt;0,"FA10","")</f>
        <v/>
      </c>
      <c r="AB1771" t="str">
        <f>IFERROR(IF(ISNUMBER('Procytrat FA10'!A272),'Procytrat FA10'!A272,DATEVALUE('Procytrat FA10'!A272)),"")</f>
        <v/>
      </c>
      <c r="AC1771" t="str">
        <f>IF(AA1771="","",'Procytrat FA10'!B272)</f>
        <v/>
      </c>
      <c r="AD1771" t="str">
        <f>IF(AA1771="","",IFERROR(1*'Procytrat FA10'!C272,IFERROR(_xludf.NUMBERVALUE('Procytrat FA10'!C272,".",","),IFERROR(_xludf.NUMBERVALUE('Procytrat FA10'!C272,",","."),0))))</f>
        <v/>
      </c>
      <c r="AE1771" t="str">
        <f>IF(AA1771="","",'Procytrat FA10'!M272)</f>
        <v/>
      </c>
      <c r="AF1771">
        <f t="shared" si="178"/>
        <v>0</v>
      </c>
      <c r="AG1771" t="str">
        <f t="shared" si="179"/>
        <v/>
      </c>
      <c r="AH1771" t="str">
        <f t="shared" si="180"/>
        <v/>
      </c>
      <c r="AI1771">
        <f t="shared" si="181"/>
        <v>0</v>
      </c>
      <c r="AJ1771">
        <f t="shared" si="182"/>
        <v>0</v>
      </c>
      <c r="AK1771">
        <v>0</v>
      </c>
      <c r="AL1771" t="str">
        <f>IF(AA1771="","",IFERROR(IF(ISNUMBER('Procytrat FA10'!D272),'Procytrat FA10'!D272,IF(ISNUMBER(SEARCH("12",'Procytrat FA10'!D272)),EDATE(AB1771,12),IF(ISNUMBER(SEARCH("6",'Procytrat FA10'!D272)),EDATE(AB1771,6),IF(ISNUMBER(SEARCH("3",'Procytrat FA10'!D272)),EDATE(AB1771,3),DATEVALUE('Procytrat FA10'!D272))))),""))</f>
        <v/>
      </c>
      <c r="AM1771" t="str">
        <f t="shared" ca="1" si="183"/>
        <v/>
      </c>
    </row>
    <row r="1772" spans="27:39" x14ac:dyDescent="0.3">
      <c r="AA1772" t="str">
        <f>IF(COUNTA('Procytrat FA10'!A273,'Procytrat FA10'!B273,'Procytrat FA10'!C273)&gt;0,"FA10","")</f>
        <v/>
      </c>
      <c r="AB1772" t="str">
        <f>IFERROR(IF(ISNUMBER('Procytrat FA10'!A273),'Procytrat FA10'!A273,DATEVALUE('Procytrat FA10'!A273)),"")</f>
        <v/>
      </c>
      <c r="AC1772" t="str">
        <f>IF(AA1772="","",'Procytrat FA10'!B273)</f>
        <v/>
      </c>
      <c r="AD1772" t="str">
        <f>IF(AA1772="","",IFERROR(1*'Procytrat FA10'!C273,IFERROR(_xludf.NUMBERVALUE('Procytrat FA10'!C273,".",","),IFERROR(_xludf.NUMBERVALUE('Procytrat FA10'!C273,",","."),0))))</f>
        <v/>
      </c>
      <c r="AE1772" t="str">
        <f>IF(AA1772="","",'Procytrat FA10'!M273)</f>
        <v/>
      </c>
      <c r="AF1772">
        <f t="shared" si="178"/>
        <v>0</v>
      </c>
      <c r="AG1772" t="str">
        <f t="shared" si="179"/>
        <v/>
      </c>
      <c r="AH1772" t="str">
        <f t="shared" si="180"/>
        <v/>
      </c>
      <c r="AI1772">
        <f t="shared" si="181"/>
        <v>0</v>
      </c>
      <c r="AJ1772">
        <f t="shared" si="182"/>
        <v>0</v>
      </c>
      <c r="AK1772">
        <v>0</v>
      </c>
      <c r="AL1772" t="str">
        <f>IF(AA1772="","",IFERROR(IF(ISNUMBER('Procytrat FA10'!D273),'Procytrat FA10'!D273,IF(ISNUMBER(SEARCH("12",'Procytrat FA10'!D273)),EDATE(AB1772,12),IF(ISNUMBER(SEARCH("6",'Procytrat FA10'!D273)),EDATE(AB1772,6),IF(ISNUMBER(SEARCH("3",'Procytrat FA10'!D273)),EDATE(AB1772,3),DATEVALUE('Procytrat FA10'!D273))))),""))</f>
        <v/>
      </c>
      <c r="AM1772" t="str">
        <f t="shared" ca="1" si="183"/>
        <v/>
      </c>
    </row>
    <row r="1773" spans="27:39" x14ac:dyDescent="0.3">
      <c r="AA1773" t="str">
        <f>IF(COUNTA('Procytrat FA10'!A274,'Procytrat FA10'!B274,'Procytrat FA10'!C274)&gt;0,"FA10","")</f>
        <v/>
      </c>
      <c r="AB1773" t="str">
        <f>IFERROR(IF(ISNUMBER('Procytrat FA10'!A274),'Procytrat FA10'!A274,DATEVALUE('Procytrat FA10'!A274)),"")</f>
        <v/>
      </c>
      <c r="AC1773" t="str">
        <f>IF(AA1773="","",'Procytrat FA10'!B274)</f>
        <v/>
      </c>
      <c r="AD1773" t="str">
        <f>IF(AA1773="","",IFERROR(1*'Procytrat FA10'!C274,IFERROR(_xludf.NUMBERVALUE('Procytrat FA10'!C274,".",","),IFERROR(_xludf.NUMBERVALUE('Procytrat FA10'!C274,",","."),0))))</f>
        <v/>
      </c>
      <c r="AE1773" t="str">
        <f>IF(AA1773="","",'Procytrat FA10'!M274)</f>
        <v/>
      </c>
      <c r="AF1773">
        <f t="shared" si="178"/>
        <v>0</v>
      </c>
      <c r="AG1773" t="str">
        <f t="shared" si="179"/>
        <v/>
      </c>
      <c r="AH1773" t="str">
        <f t="shared" si="180"/>
        <v/>
      </c>
      <c r="AI1773">
        <f t="shared" si="181"/>
        <v>0</v>
      </c>
      <c r="AJ1773">
        <f t="shared" si="182"/>
        <v>0</v>
      </c>
      <c r="AK1773">
        <v>0</v>
      </c>
      <c r="AL1773" t="str">
        <f>IF(AA1773="","",IFERROR(IF(ISNUMBER('Procytrat FA10'!D274),'Procytrat FA10'!D274,IF(ISNUMBER(SEARCH("12",'Procytrat FA10'!D274)),EDATE(AB1773,12),IF(ISNUMBER(SEARCH("6",'Procytrat FA10'!D274)),EDATE(AB1773,6),IF(ISNUMBER(SEARCH("3",'Procytrat FA10'!D274)),EDATE(AB1773,3),DATEVALUE('Procytrat FA10'!D274))))),""))</f>
        <v/>
      </c>
      <c r="AM1773" t="str">
        <f t="shared" ca="1" si="183"/>
        <v/>
      </c>
    </row>
    <row r="1774" spans="27:39" x14ac:dyDescent="0.3">
      <c r="AA1774" t="str">
        <f>IF(COUNTA('Procytrat FA10'!A275,'Procytrat FA10'!B275,'Procytrat FA10'!C275)&gt;0,"FA10","")</f>
        <v/>
      </c>
      <c r="AB1774" t="str">
        <f>IFERROR(IF(ISNUMBER('Procytrat FA10'!A275),'Procytrat FA10'!A275,DATEVALUE('Procytrat FA10'!A275)),"")</f>
        <v/>
      </c>
      <c r="AC1774" t="str">
        <f>IF(AA1774="","",'Procytrat FA10'!B275)</f>
        <v/>
      </c>
      <c r="AD1774" t="str">
        <f>IF(AA1774="","",IFERROR(1*'Procytrat FA10'!C275,IFERROR(_xludf.NUMBERVALUE('Procytrat FA10'!C275,".",","),IFERROR(_xludf.NUMBERVALUE('Procytrat FA10'!C275,",","."),0))))</f>
        <v/>
      </c>
      <c r="AE1774" t="str">
        <f>IF(AA1774="","",'Procytrat FA10'!M275)</f>
        <v/>
      </c>
      <c r="AF1774">
        <f t="shared" si="178"/>
        <v>0</v>
      </c>
      <c r="AG1774" t="str">
        <f t="shared" si="179"/>
        <v/>
      </c>
      <c r="AH1774" t="str">
        <f t="shared" si="180"/>
        <v/>
      </c>
      <c r="AI1774">
        <f t="shared" si="181"/>
        <v>0</v>
      </c>
      <c r="AJ1774">
        <f t="shared" si="182"/>
        <v>0</v>
      </c>
      <c r="AK1774">
        <v>0</v>
      </c>
      <c r="AL1774" t="str">
        <f>IF(AA1774="","",IFERROR(IF(ISNUMBER('Procytrat FA10'!D275),'Procytrat FA10'!D275,IF(ISNUMBER(SEARCH("12",'Procytrat FA10'!D275)),EDATE(AB1774,12),IF(ISNUMBER(SEARCH("6",'Procytrat FA10'!D275)),EDATE(AB1774,6),IF(ISNUMBER(SEARCH("3",'Procytrat FA10'!D275)),EDATE(AB1774,3),DATEVALUE('Procytrat FA10'!D275))))),""))</f>
        <v/>
      </c>
      <c r="AM1774" t="str">
        <f t="shared" ca="1" si="183"/>
        <v/>
      </c>
    </row>
    <row r="1775" spans="27:39" x14ac:dyDescent="0.3">
      <c r="AA1775" t="str">
        <f>IF(COUNTA('Procytrat FA10'!A276,'Procytrat FA10'!B276,'Procytrat FA10'!C276)&gt;0,"FA10","")</f>
        <v/>
      </c>
      <c r="AB1775" t="str">
        <f>IFERROR(IF(ISNUMBER('Procytrat FA10'!A276),'Procytrat FA10'!A276,DATEVALUE('Procytrat FA10'!A276)),"")</f>
        <v/>
      </c>
      <c r="AC1775" t="str">
        <f>IF(AA1775="","",'Procytrat FA10'!B276)</f>
        <v/>
      </c>
      <c r="AD1775" t="str">
        <f>IF(AA1775="","",IFERROR(1*'Procytrat FA10'!C276,IFERROR(_xludf.NUMBERVALUE('Procytrat FA10'!C276,".",","),IFERROR(_xludf.NUMBERVALUE('Procytrat FA10'!C276,",","."),0))))</f>
        <v/>
      </c>
      <c r="AE1775" t="str">
        <f>IF(AA1775="","",'Procytrat FA10'!M276)</f>
        <v/>
      </c>
      <c r="AF1775">
        <f t="shared" si="178"/>
        <v>0</v>
      </c>
      <c r="AG1775" t="str">
        <f t="shared" si="179"/>
        <v/>
      </c>
      <c r="AH1775" t="str">
        <f t="shared" si="180"/>
        <v/>
      </c>
      <c r="AI1775">
        <f t="shared" si="181"/>
        <v>0</v>
      </c>
      <c r="AJ1775">
        <f t="shared" si="182"/>
        <v>0</v>
      </c>
      <c r="AK1775">
        <v>0</v>
      </c>
      <c r="AL1775" t="str">
        <f>IF(AA1775="","",IFERROR(IF(ISNUMBER('Procytrat FA10'!D276),'Procytrat FA10'!D276,IF(ISNUMBER(SEARCH("12",'Procytrat FA10'!D276)),EDATE(AB1775,12),IF(ISNUMBER(SEARCH("6",'Procytrat FA10'!D276)),EDATE(AB1775,6),IF(ISNUMBER(SEARCH("3",'Procytrat FA10'!D276)),EDATE(AB1775,3),DATEVALUE('Procytrat FA10'!D276))))),""))</f>
        <v/>
      </c>
      <c r="AM1775" t="str">
        <f t="shared" ca="1" si="183"/>
        <v/>
      </c>
    </row>
    <row r="1776" spans="27:39" x14ac:dyDescent="0.3">
      <c r="AA1776" t="str">
        <f>IF(COUNTA('Procytrat FA10'!A277,'Procytrat FA10'!B277,'Procytrat FA10'!C277)&gt;0,"FA10","")</f>
        <v/>
      </c>
      <c r="AB1776" t="str">
        <f>IFERROR(IF(ISNUMBER('Procytrat FA10'!A277),'Procytrat FA10'!A277,DATEVALUE('Procytrat FA10'!A277)),"")</f>
        <v/>
      </c>
      <c r="AC1776" t="str">
        <f>IF(AA1776="","",'Procytrat FA10'!B277)</f>
        <v/>
      </c>
      <c r="AD1776" t="str">
        <f>IF(AA1776="","",IFERROR(1*'Procytrat FA10'!C277,IFERROR(_xludf.NUMBERVALUE('Procytrat FA10'!C277,".",","),IFERROR(_xludf.NUMBERVALUE('Procytrat FA10'!C277,",","."),0))))</f>
        <v/>
      </c>
      <c r="AE1776" t="str">
        <f>IF(AA1776="","",'Procytrat FA10'!M277)</f>
        <v/>
      </c>
      <c r="AF1776">
        <f t="shared" si="178"/>
        <v>0</v>
      </c>
      <c r="AG1776" t="str">
        <f t="shared" si="179"/>
        <v/>
      </c>
      <c r="AH1776" t="str">
        <f t="shared" si="180"/>
        <v/>
      </c>
      <c r="AI1776">
        <f t="shared" si="181"/>
        <v>0</v>
      </c>
      <c r="AJ1776">
        <f t="shared" si="182"/>
        <v>0</v>
      </c>
      <c r="AK1776">
        <v>0</v>
      </c>
      <c r="AL1776" t="str">
        <f>IF(AA1776="","",IFERROR(IF(ISNUMBER('Procytrat FA10'!D277),'Procytrat FA10'!D277,IF(ISNUMBER(SEARCH("12",'Procytrat FA10'!D277)),EDATE(AB1776,12),IF(ISNUMBER(SEARCH("6",'Procytrat FA10'!D277)),EDATE(AB1776,6),IF(ISNUMBER(SEARCH("3",'Procytrat FA10'!D277)),EDATE(AB1776,3),DATEVALUE('Procytrat FA10'!D277))))),""))</f>
        <v/>
      </c>
      <c r="AM1776" t="str">
        <f t="shared" ca="1" si="183"/>
        <v/>
      </c>
    </row>
    <row r="1777" spans="27:39" x14ac:dyDescent="0.3">
      <c r="AA1777" t="str">
        <f>IF(COUNTA('Procytrat FA10'!A278,'Procytrat FA10'!B278,'Procytrat FA10'!C278)&gt;0,"FA10","")</f>
        <v/>
      </c>
      <c r="AB1777" t="str">
        <f>IFERROR(IF(ISNUMBER('Procytrat FA10'!A278),'Procytrat FA10'!A278,DATEVALUE('Procytrat FA10'!A278)),"")</f>
        <v/>
      </c>
      <c r="AC1777" t="str">
        <f>IF(AA1777="","",'Procytrat FA10'!B278)</f>
        <v/>
      </c>
      <c r="AD1777" t="str">
        <f>IF(AA1777="","",IFERROR(1*'Procytrat FA10'!C278,IFERROR(_xludf.NUMBERVALUE('Procytrat FA10'!C278,".",","),IFERROR(_xludf.NUMBERVALUE('Procytrat FA10'!C278,",","."),0))))</f>
        <v/>
      </c>
      <c r="AE1777" t="str">
        <f>IF(AA1777="","",'Procytrat FA10'!M278)</f>
        <v/>
      </c>
      <c r="AF1777">
        <f t="shared" si="178"/>
        <v>0</v>
      </c>
      <c r="AG1777" t="str">
        <f t="shared" si="179"/>
        <v/>
      </c>
      <c r="AH1777" t="str">
        <f t="shared" si="180"/>
        <v/>
      </c>
      <c r="AI1777">
        <f t="shared" si="181"/>
        <v>0</v>
      </c>
      <c r="AJ1777">
        <f t="shared" si="182"/>
        <v>0</v>
      </c>
      <c r="AK1777">
        <v>0</v>
      </c>
      <c r="AL1777" t="str">
        <f>IF(AA1777="","",IFERROR(IF(ISNUMBER('Procytrat FA10'!D278),'Procytrat FA10'!D278,IF(ISNUMBER(SEARCH("12",'Procytrat FA10'!D278)),EDATE(AB1777,12),IF(ISNUMBER(SEARCH("6",'Procytrat FA10'!D278)),EDATE(AB1777,6),IF(ISNUMBER(SEARCH("3",'Procytrat FA10'!D278)),EDATE(AB1777,3),DATEVALUE('Procytrat FA10'!D278))))),""))</f>
        <v/>
      </c>
      <c r="AM1777" t="str">
        <f t="shared" ca="1" si="183"/>
        <v/>
      </c>
    </row>
    <row r="1778" spans="27:39" x14ac:dyDescent="0.3">
      <c r="AA1778" t="str">
        <f>IF(COUNTA('Procytrat FA10'!A279,'Procytrat FA10'!B279,'Procytrat FA10'!C279)&gt;0,"FA10","")</f>
        <v/>
      </c>
      <c r="AB1778" t="str">
        <f>IFERROR(IF(ISNUMBER('Procytrat FA10'!A279),'Procytrat FA10'!A279,DATEVALUE('Procytrat FA10'!A279)),"")</f>
        <v/>
      </c>
      <c r="AC1778" t="str">
        <f>IF(AA1778="","",'Procytrat FA10'!B279)</f>
        <v/>
      </c>
      <c r="AD1778" t="str">
        <f>IF(AA1778="","",IFERROR(1*'Procytrat FA10'!C279,IFERROR(_xludf.NUMBERVALUE('Procytrat FA10'!C279,".",","),IFERROR(_xludf.NUMBERVALUE('Procytrat FA10'!C279,",","."),0))))</f>
        <v/>
      </c>
      <c r="AE1778" t="str">
        <f>IF(AA1778="","",'Procytrat FA10'!M279)</f>
        <v/>
      </c>
      <c r="AF1778">
        <f t="shared" si="178"/>
        <v>0</v>
      </c>
      <c r="AG1778" t="str">
        <f t="shared" si="179"/>
        <v/>
      </c>
      <c r="AH1778" t="str">
        <f t="shared" si="180"/>
        <v/>
      </c>
      <c r="AI1778">
        <f t="shared" si="181"/>
        <v>0</v>
      </c>
      <c r="AJ1778">
        <f t="shared" si="182"/>
        <v>0</v>
      </c>
      <c r="AK1778">
        <v>0</v>
      </c>
      <c r="AL1778" t="str">
        <f>IF(AA1778="","",IFERROR(IF(ISNUMBER('Procytrat FA10'!D279),'Procytrat FA10'!D279,IF(ISNUMBER(SEARCH("12",'Procytrat FA10'!D279)),EDATE(AB1778,12),IF(ISNUMBER(SEARCH("6",'Procytrat FA10'!D279)),EDATE(AB1778,6),IF(ISNUMBER(SEARCH("3",'Procytrat FA10'!D279)),EDATE(AB1778,3),DATEVALUE('Procytrat FA10'!D279))))),""))</f>
        <v/>
      </c>
      <c r="AM1778" t="str">
        <f t="shared" ca="1" si="183"/>
        <v/>
      </c>
    </row>
    <row r="1779" spans="27:39" x14ac:dyDescent="0.3">
      <c r="AA1779" t="str">
        <f>IF(COUNTA('Procytrat FA10'!A280,'Procytrat FA10'!B280,'Procytrat FA10'!C280)&gt;0,"FA10","")</f>
        <v/>
      </c>
      <c r="AB1779" t="str">
        <f>IFERROR(IF(ISNUMBER('Procytrat FA10'!A280),'Procytrat FA10'!A280,DATEVALUE('Procytrat FA10'!A280)),"")</f>
        <v/>
      </c>
      <c r="AC1779" t="str">
        <f>IF(AA1779="","",'Procytrat FA10'!B280)</f>
        <v/>
      </c>
      <c r="AD1779" t="str">
        <f>IF(AA1779="","",IFERROR(1*'Procytrat FA10'!C280,IFERROR(_xludf.NUMBERVALUE('Procytrat FA10'!C280,".",","),IFERROR(_xludf.NUMBERVALUE('Procytrat FA10'!C280,",","."),0))))</f>
        <v/>
      </c>
      <c r="AE1779" t="str">
        <f>IF(AA1779="","",'Procytrat FA10'!M280)</f>
        <v/>
      </c>
      <c r="AF1779">
        <f t="shared" si="178"/>
        <v>0</v>
      </c>
      <c r="AG1779" t="str">
        <f t="shared" si="179"/>
        <v/>
      </c>
      <c r="AH1779" t="str">
        <f t="shared" si="180"/>
        <v/>
      </c>
      <c r="AI1779">
        <f t="shared" si="181"/>
        <v>0</v>
      </c>
      <c r="AJ1779">
        <f t="shared" si="182"/>
        <v>0</v>
      </c>
      <c r="AK1779">
        <v>0</v>
      </c>
      <c r="AL1779" t="str">
        <f>IF(AA1779="","",IFERROR(IF(ISNUMBER('Procytrat FA10'!D280),'Procytrat FA10'!D280,IF(ISNUMBER(SEARCH("12",'Procytrat FA10'!D280)),EDATE(AB1779,12),IF(ISNUMBER(SEARCH("6",'Procytrat FA10'!D280)),EDATE(AB1779,6),IF(ISNUMBER(SEARCH("3",'Procytrat FA10'!D280)),EDATE(AB1779,3),DATEVALUE('Procytrat FA10'!D280))))),""))</f>
        <v/>
      </c>
      <c r="AM1779" t="str">
        <f t="shared" ca="1" si="183"/>
        <v/>
      </c>
    </row>
    <row r="1780" spans="27:39" x14ac:dyDescent="0.3">
      <c r="AA1780" t="str">
        <f>IF(COUNTA('Procytrat FA10'!A281,'Procytrat FA10'!B281,'Procytrat FA10'!C281)&gt;0,"FA10","")</f>
        <v/>
      </c>
      <c r="AB1780" t="str">
        <f>IFERROR(IF(ISNUMBER('Procytrat FA10'!A281),'Procytrat FA10'!A281,DATEVALUE('Procytrat FA10'!A281)),"")</f>
        <v/>
      </c>
      <c r="AC1780" t="str">
        <f>IF(AA1780="","",'Procytrat FA10'!B281)</f>
        <v/>
      </c>
      <c r="AD1780" t="str">
        <f>IF(AA1780="","",IFERROR(1*'Procytrat FA10'!C281,IFERROR(_xludf.NUMBERVALUE('Procytrat FA10'!C281,".",","),IFERROR(_xludf.NUMBERVALUE('Procytrat FA10'!C281,",","."),0))))</f>
        <v/>
      </c>
      <c r="AE1780" t="str">
        <f>IF(AA1780="","",'Procytrat FA10'!M281)</f>
        <v/>
      </c>
      <c r="AF1780">
        <f t="shared" si="178"/>
        <v>0</v>
      </c>
      <c r="AG1780" t="str">
        <f t="shared" si="179"/>
        <v/>
      </c>
      <c r="AH1780" t="str">
        <f t="shared" si="180"/>
        <v/>
      </c>
      <c r="AI1780">
        <f t="shared" si="181"/>
        <v>0</v>
      </c>
      <c r="AJ1780">
        <f t="shared" si="182"/>
        <v>0</v>
      </c>
      <c r="AK1780">
        <v>0</v>
      </c>
      <c r="AL1780" t="str">
        <f>IF(AA1780="","",IFERROR(IF(ISNUMBER('Procytrat FA10'!D281),'Procytrat FA10'!D281,IF(ISNUMBER(SEARCH("12",'Procytrat FA10'!D281)),EDATE(AB1780,12),IF(ISNUMBER(SEARCH("6",'Procytrat FA10'!D281)),EDATE(AB1780,6),IF(ISNUMBER(SEARCH("3",'Procytrat FA10'!D281)),EDATE(AB1780,3),DATEVALUE('Procytrat FA10'!D281))))),""))</f>
        <v/>
      </c>
      <c r="AM1780" t="str">
        <f t="shared" ca="1" si="183"/>
        <v/>
      </c>
    </row>
    <row r="1781" spans="27:39" x14ac:dyDescent="0.3">
      <c r="AA1781" t="str">
        <f>IF(COUNTA('Procytrat FA10'!A282,'Procytrat FA10'!B282,'Procytrat FA10'!C282)&gt;0,"FA10","")</f>
        <v/>
      </c>
      <c r="AB1781" t="str">
        <f>IFERROR(IF(ISNUMBER('Procytrat FA10'!A282),'Procytrat FA10'!A282,DATEVALUE('Procytrat FA10'!A282)),"")</f>
        <v/>
      </c>
      <c r="AC1781" t="str">
        <f>IF(AA1781="","",'Procytrat FA10'!B282)</f>
        <v/>
      </c>
      <c r="AD1781" t="str">
        <f>IF(AA1781="","",IFERROR(1*'Procytrat FA10'!C282,IFERROR(_xludf.NUMBERVALUE('Procytrat FA10'!C282,".",","),IFERROR(_xludf.NUMBERVALUE('Procytrat FA10'!C282,",","."),0))))</f>
        <v/>
      </c>
      <c r="AE1781" t="str">
        <f>IF(AA1781="","",'Procytrat FA10'!M282)</f>
        <v/>
      </c>
      <c r="AF1781">
        <f t="shared" si="178"/>
        <v>0</v>
      </c>
      <c r="AG1781" t="str">
        <f t="shared" si="179"/>
        <v/>
      </c>
      <c r="AH1781" t="str">
        <f t="shared" si="180"/>
        <v/>
      </c>
      <c r="AI1781">
        <f t="shared" si="181"/>
        <v>0</v>
      </c>
      <c r="AJ1781">
        <f t="shared" si="182"/>
        <v>0</v>
      </c>
      <c r="AK1781">
        <v>0</v>
      </c>
      <c r="AL1781" t="str">
        <f>IF(AA1781="","",IFERROR(IF(ISNUMBER('Procytrat FA10'!D282),'Procytrat FA10'!D282,IF(ISNUMBER(SEARCH("12",'Procytrat FA10'!D282)),EDATE(AB1781,12),IF(ISNUMBER(SEARCH("6",'Procytrat FA10'!D282)),EDATE(AB1781,6),IF(ISNUMBER(SEARCH("3",'Procytrat FA10'!D282)),EDATE(AB1781,3),DATEVALUE('Procytrat FA10'!D282))))),""))</f>
        <v/>
      </c>
      <c r="AM1781" t="str">
        <f t="shared" ca="1" si="183"/>
        <v/>
      </c>
    </row>
    <row r="1782" spans="27:39" x14ac:dyDescent="0.3">
      <c r="AA1782" t="str">
        <f>IF(COUNTA('Procytrat FA10'!A283,'Procytrat FA10'!B283,'Procytrat FA10'!C283)&gt;0,"FA10","")</f>
        <v/>
      </c>
      <c r="AB1782" t="str">
        <f>IFERROR(IF(ISNUMBER('Procytrat FA10'!A283),'Procytrat FA10'!A283,DATEVALUE('Procytrat FA10'!A283)),"")</f>
        <v/>
      </c>
      <c r="AC1782" t="str">
        <f>IF(AA1782="","",'Procytrat FA10'!B283)</f>
        <v/>
      </c>
      <c r="AD1782" t="str">
        <f>IF(AA1782="","",IFERROR(1*'Procytrat FA10'!C283,IFERROR(_xludf.NUMBERVALUE('Procytrat FA10'!C283,".",","),IFERROR(_xludf.NUMBERVALUE('Procytrat FA10'!C283,",","."),0))))</f>
        <v/>
      </c>
      <c r="AE1782" t="str">
        <f>IF(AA1782="","",'Procytrat FA10'!M283)</f>
        <v/>
      </c>
      <c r="AF1782">
        <f t="shared" si="178"/>
        <v>0</v>
      </c>
      <c r="AG1782" t="str">
        <f t="shared" si="179"/>
        <v/>
      </c>
      <c r="AH1782" t="str">
        <f t="shared" si="180"/>
        <v/>
      </c>
      <c r="AI1782">
        <f t="shared" si="181"/>
        <v>0</v>
      </c>
      <c r="AJ1782">
        <f t="shared" si="182"/>
        <v>0</v>
      </c>
      <c r="AK1782">
        <v>0</v>
      </c>
      <c r="AL1782" t="str">
        <f>IF(AA1782="","",IFERROR(IF(ISNUMBER('Procytrat FA10'!D283),'Procytrat FA10'!D283,IF(ISNUMBER(SEARCH("12",'Procytrat FA10'!D283)),EDATE(AB1782,12),IF(ISNUMBER(SEARCH("6",'Procytrat FA10'!D283)),EDATE(AB1782,6),IF(ISNUMBER(SEARCH("3",'Procytrat FA10'!D283)),EDATE(AB1782,3),DATEVALUE('Procytrat FA10'!D283))))),""))</f>
        <v/>
      </c>
      <c r="AM1782" t="str">
        <f t="shared" ca="1" si="183"/>
        <v/>
      </c>
    </row>
    <row r="1783" spans="27:39" x14ac:dyDescent="0.3">
      <c r="AA1783" t="str">
        <f>IF(COUNTA('Procytrat FA10'!A284,'Procytrat FA10'!B284,'Procytrat FA10'!C284)&gt;0,"FA10","")</f>
        <v/>
      </c>
      <c r="AB1783" t="str">
        <f>IFERROR(IF(ISNUMBER('Procytrat FA10'!A284),'Procytrat FA10'!A284,DATEVALUE('Procytrat FA10'!A284)),"")</f>
        <v/>
      </c>
      <c r="AC1783" t="str">
        <f>IF(AA1783="","",'Procytrat FA10'!B284)</f>
        <v/>
      </c>
      <c r="AD1783" t="str">
        <f>IF(AA1783="","",IFERROR(1*'Procytrat FA10'!C284,IFERROR(_xludf.NUMBERVALUE('Procytrat FA10'!C284,".",","),IFERROR(_xludf.NUMBERVALUE('Procytrat FA10'!C284,",","."),0))))</f>
        <v/>
      </c>
      <c r="AE1783" t="str">
        <f>IF(AA1783="","",'Procytrat FA10'!M284)</f>
        <v/>
      </c>
      <c r="AF1783">
        <f t="shared" si="178"/>
        <v>0</v>
      </c>
      <c r="AG1783" t="str">
        <f t="shared" si="179"/>
        <v/>
      </c>
      <c r="AH1783" t="str">
        <f t="shared" si="180"/>
        <v/>
      </c>
      <c r="AI1783">
        <f t="shared" si="181"/>
        <v>0</v>
      </c>
      <c r="AJ1783">
        <f t="shared" si="182"/>
        <v>0</v>
      </c>
      <c r="AK1783">
        <v>0</v>
      </c>
      <c r="AL1783" t="str">
        <f>IF(AA1783="","",IFERROR(IF(ISNUMBER('Procytrat FA10'!D284),'Procytrat FA10'!D284,IF(ISNUMBER(SEARCH("12",'Procytrat FA10'!D284)),EDATE(AB1783,12),IF(ISNUMBER(SEARCH("6",'Procytrat FA10'!D284)),EDATE(AB1783,6),IF(ISNUMBER(SEARCH("3",'Procytrat FA10'!D284)),EDATE(AB1783,3),DATEVALUE('Procytrat FA10'!D284))))),""))</f>
        <v/>
      </c>
      <c r="AM1783" t="str">
        <f t="shared" ca="1" si="183"/>
        <v/>
      </c>
    </row>
    <row r="1784" spans="27:39" x14ac:dyDescent="0.3">
      <c r="AA1784" t="str">
        <f>IF(COUNTA('Procytrat FA10'!A285,'Procytrat FA10'!B285,'Procytrat FA10'!C285)&gt;0,"FA10","")</f>
        <v/>
      </c>
      <c r="AB1784" t="str">
        <f>IFERROR(IF(ISNUMBER('Procytrat FA10'!A285),'Procytrat FA10'!A285,DATEVALUE('Procytrat FA10'!A285)),"")</f>
        <v/>
      </c>
      <c r="AC1784" t="str">
        <f>IF(AA1784="","",'Procytrat FA10'!B285)</f>
        <v/>
      </c>
      <c r="AD1784" t="str">
        <f>IF(AA1784="","",IFERROR(1*'Procytrat FA10'!C285,IFERROR(_xludf.NUMBERVALUE('Procytrat FA10'!C285,".",","),IFERROR(_xludf.NUMBERVALUE('Procytrat FA10'!C285,",","."),0))))</f>
        <v/>
      </c>
      <c r="AE1784" t="str">
        <f>IF(AA1784="","",'Procytrat FA10'!M285)</f>
        <v/>
      </c>
      <c r="AF1784">
        <f t="shared" si="178"/>
        <v>0</v>
      </c>
      <c r="AG1784" t="str">
        <f t="shared" si="179"/>
        <v/>
      </c>
      <c r="AH1784" t="str">
        <f t="shared" si="180"/>
        <v/>
      </c>
      <c r="AI1784">
        <f t="shared" si="181"/>
        <v>0</v>
      </c>
      <c r="AJ1784">
        <f t="shared" si="182"/>
        <v>0</v>
      </c>
      <c r="AK1784">
        <v>0</v>
      </c>
      <c r="AL1784" t="str">
        <f>IF(AA1784="","",IFERROR(IF(ISNUMBER('Procytrat FA10'!D285),'Procytrat FA10'!D285,IF(ISNUMBER(SEARCH("12",'Procytrat FA10'!D285)),EDATE(AB1784,12),IF(ISNUMBER(SEARCH("6",'Procytrat FA10'!D285)),EDATE(AB1784,6),IF(ISNUMBER(SEARCH("3",'Procytrat FA10'!D285)),EDATE(AB1784,3),DATEVALUE('Procytrat FA10'!D285))))),""))</f>
        <v/>
      </c>
      <c r="AM1784" t="str">
        <f t="shared" ca="1" si="183"/>
        <v/>
      </c>
    </row>
    <row r="1785" spans="27:39" x14ac:dyDescent="0.3">
      <c r="AA1785" t="str">
        <f>IF(COUNTA('Procytrat FA10'!A286,'Procytrat FA10'!B286,'Procytrat FA10'!C286)&gt;0,"FA10","")</f>
        <v/>
      </c>
      <c r="AB1785" t="str">
        <f>IFERROR(IF(ISNUMBER('Procytrat FA10'!A286),'Procytrat FA10'!A286,DATEVALUE('Procytrat FA10'!A286)),"")</f>
        <v/>
      </c>
      <c r="AC1785" t="str">
        <f>IF(AA1785="","",'Procytrat FA10'!B286)</f>
        <v/>
      </c>
      <c r="AD1785" t="str">
        <f>IF(AA1785="","",IFERROR(1*'Procytrat FA10'!C286,IFERROR(_xludf.NUMBERVALUE('Procytrat FA10'!C286,".",","),IFERROR(_xludf.NUMBERVALUE('Procytrat FA10'!C286,",","."),0))))</f>
        <v/>
      </c>
      <c r="AE1785" t="str">
        <f>IF(AA1785="","",'Procytrat FA10'!M286)</f>
        <v/>
      </c>
      <c r="AF1785">
        <f t="shared" si="178"/>
        <v>0</v>
      </c>
      <c r="AG1785" t="str">
        <f t="shared" si="179"/>
        <v/>
      </c>
      <c r="AH1785" t="str">
        <f t="shared" si="180"/>
        <v/>
      </c>
      <c r="AI1785">
        <f t="shared" si="181"/>
        <v>0</v>
      </c>
      <c r="AJ1785">
        <f t="shared" si="182"/>
        <v>0</v>
      </c>
      <c r="AK1785">
        <v>0</v>
      </c>
      <c r="AL1785" t="str">
        <f>IF(AA1785="","",IFERROR(IF(ISNUMBER('Procytrat FA10'!D286),'Procytrat FA10'!D286,IF(ISNUMBER(SEARCH("12",'Procytrat FA10'!D286)),EDATE(AB1785,12),IF(ISNUMBER(SEARCH("6",'Procytrat FA10'!D286)),EDATE(AB1785,6),IF(ISNUMBER(SEARCH("3",'Procytrat FA10'!D286)),EDATE(AB1785,3),DATEVALUE('Procytrat FA10'!D286))))),""))</f>
        <v/>
      </c>
      <c r="AM1785" t="str">
        <f t="shared" ca="1" si="183"/>
        <v/>
      </c>
    </row>
    <row r="1786" spans="27:39" x14ac:dyDescent="0.3">
      <c r="AA1786" t="str">
        <f>IF(COUNTA('Procytrat FA10'!A287,'Procytrat FA10'!B287,'Procytrat FA10'!C287)&gt;0,"FA10","")</f>
        <v/>
      </c>
      <c r="AB1786" t="str">
        <f>IFERROR(IF(ISNUMBER('Procytrat FA10'!A287),'Procytrat FA10'!A287,DATEVALUE('Procytrat FA10'!A287)),"")</f>
        <v/>
      </c>
      <c r="AC1786" t="str">
        <f>IF(AA1786="","",'Procytrat FA10'!B287)</f>
        <v/>
      </c>
      <c r="AD1786" t="str">
        <f>IF(AA1786="","",IFERROR(1*'Procytrat FA10'!C287,IFERROR(_xludf.NUMBERVALUE('Procytrat FA10'!C287,".",","),IFERROR(_xludf.NUMBERVALUE('Procytrat FA10'!C287,",","."),0))))</f>
        <v/>
      </c>
      <c r="AE1786" t="str">
        <f>IF(AA1786="","",'Procytrat FA10'!M287)</f>
        <v/>
      </c>
      <c r="AF1786">
        <f t="shared" si="178"/>
        <v>0</v>
      </c>
      <c r="AG1786" t="str">
        <f t="shared" si="179"/>
        <v/>
      </c>
      <c r="AH1786" t="str">
        <f t="shared" si="180"/>
        <v/>
      </c>
      <c r="AI1786">
        <f t="shared" si="181"/>
        <v>0</v>
      </c>
      <c r="AJ1786">
        <f t="shared" si="182"/>
        <v>0</v>
      </c>
      <c r="AK1786">
        <v>0</v>
      </c>
      <c r="AL1786" t="str">
        <f>IF(AA1786="","",IFERROR(IF(ISNUMBER('Procytrat FA10'!D287),'Procytrat FA10'!D287,IF(ISNUMBER(SEARCH("12",'Procytrat FA10'!D287)),EDATE(AB1786,12),IF(ISNUMBER(SEARCH("6",'Procytrat FA10'!D287)),EDATE(AB1786,6),IF(ISNUMBER(SEARCH("3",'Procytrat FA10'!D287)),EDATE(AB1786,3),DATEVALUE('Procytrat FA10'!D287))))),""))</f>
        <v/>
      </c>
      <c r="AM1786" t="str">
        <f t="shared" ca="1" si="183"/>
        <v/>
      </c>
    </row>
    <row r="1787" spans="27:39" x14ac:dyDescent="0.3">
      <c r="AA1787" t="str">
        <f>IF(COUNTA('Procytrat FA10'!A288,'Procytrat FA10'!B288,'Procytrat FA10'!C288)&gt;0,"FA10","")</f>
        <v/>
      </c>
      <c r="AB1787" t="str">
        <f>IFERROR(IF(ISNUMBER('Procytrat FA10'!A288),'Procytrat FA10'!A288,DATEVALUE('Procytrat FA10'!A288)),"")</f>
        <v/>
      </c>
      <c r="AC1787" t="str">
        <f>IF(AA1787="","",'Procytrat FA10'!B288)</f>
        <v/>
      </c>
      <c r="AD1787" t="str">
        <f>IF(AA1787="","",IFERROR(1*'Procytrat FA10'!C288,IFERROR(_xludf.NUMBERVALUE('Procytrat FA10'!C288,".",","),IFERROR(_xludf.NUMBERVALUE('Procytrat FA10'!C288,",","."),0))))</f>
        <v/>
      </c>
      <c r="AE1787" t="str">
        <f>IF(AA1787="","",'Procytrat FA10'!M288)</f>
        <v/>
      </c>
      <c r="AF1787">
        <f t="shared" si="178"/>
        <v>0</v>
      </c>
      <c r="AG1787" t="str">
        <f t="shared" si="179"/>
        <v/>
      </c>
      <c r="AH1787" t="str">
        <f t="shared" si="180"/>
        <v/>
      </c>
      <c r="AI1787">
        <f t="shared" si="181"/>
        <v>0</v>
      </c>
      <c r="AJ1787">
        <f t="shared" si="182"/>
        <v>0</v>
      </c>
      <c r="AK1787">
        <v>0</v>
      </c>
      <c r="AL1787" t="str">
        <f>IF(AA1787="","",IFERROR(IF(ISNUMBER('Procytrat FA10'!D288),'Procytrat FA10'!D288,IF(ISNUMBER(SEARCH("12",'Procytrat FA10'!D288)),EDATE(AB1787,12),IF(ISNUMBER(SEARCH("6",'Procytrat FA10'!D288)),EDATE(AB1787,6),IF(ISNUMBER(SEARCH("3",'Procytrat FA10'!D288)),EDATE(AB1787,3),DATEVALUE('Procytrat FA10'!D288))))),""))</f>
        <v/>
      </c>
      <c r="AM1787" t="str">
        <f t="shared" ca="1" si="183"/>
        <v/>
      </c>
    </row>
    <row r="1788" spans="27:39" x14ac:dyDescent="0.3">
      <c r="AA1788" t="str">
        <f>IF(COUNTA('Procytrat FA10'!A289,'Procytrat FA10'!B289,'Procytrat FA10'!C289)&gt;0,"FA10","")</f>
        <v/>
      </c>
      <c r="AB1788" t="str">
        <f>IFERROR(IF(ISNUMBER('Procytrat FA10'!A289),'Procytrat FA10'!A289,DATEVALUE('Procytrat FA10'!A289)),"")</f>
        <v/>
      </c>
      <c r="AC1788" t="str">
        <f>IF(AA1788="","",'Procytrat FA10'!B289)</f>
        <v/>
      </c>
      <c r="AD1788" t="str">
        <f>IF(AA1788="","",IFERROR(1*'Procytrat FA10'!C289,IFERROR(_xludf.NUMBERVALUE('Procytrat FA10'!C289,".",","),IFERROR(_xludf.NUMBERVALUE('Procytrat FA10'!C289,",","."),0))))</f>
        <v/>
      </c>
      <c r="AE1788" t="str">
        <f>IF(AA1788="","",'Procytrat FA10'!M289)</f>
        <v/>
      </c>
      <c r="AF1788">
        <f t="shared" si="178"/>
        <v>0</v>
      </c>
      <c r="AG1788" t="str">
        <f t="shared" si="179"/>
        <v/>
      </c>
      <c r="AH1788" t="str">
        <f t="shared" si="180"/>
        <v/>
      </c>
      <c r="AI1788">
        <f t="shared" si="181"/>
        <v>0</v>
      </c>
      <c r="AJ1788">
        <f t="shared" si="182"/>
        <v>0</v>
      </c>
      <c r="AK1788">
        <v>0</v>
      </c>
      <c r="AL1788" t="str">
        <f>IF(AA1788="","",IFERROR(IF(ISNUMBER('Procytrat FA10'!D289),'Procytrat FA10'!D289,IF(ISNUMBER(SEARCH("12",'Procytrat FA10'!D289)),EDATE(AB1788,12),IF(ISNUMBER(SEARCH("6",'Procytrat FA10'!D289)),EDATE(AB1788,6),IF(ISNUMBER(SEARCH("3",'Procytrat FA10'!D289)),EDATE(AB1788,3),DATEVALUE('Procytrat FA10'!D289))))),""))</f>
        <v/>
      </c>
      <c r="AM1788" t="str">
        <f t="shared" ca="1" si="183"/>
        <v/>
      </c>
    </row>
    <row r="1789" spans="27:39" x14ac:dyDescent="0.3">
      <c r="AA1789" t="str">
        <f>IF(COUNTA('Procytrat FA10'!A290,'Procytrat FA10'!B290,'Procytrat FA10'!C290)&gt;0,"FA10","")</f>
        <v/>
      </c>
      <c r="AB1789" t="str">
        <f>IFERROR(IF(ISNUMBER('Procytrat FA10'!A290),'Procytrat FA10'!A290,DATEVALUE('Procytrat FA10'!A290)),"")</f>
        <v/>
      </c>
      <c r="AC1789" t="str">
        <f>IF(AA1789="","",'Procytrat FA10'!B290)</f>
        <v/>
      </c>
      <c r="AD1789" t="str">
        <f>IF(AA1789="","",IFERROR(1*'Procytrat FA10'!C290,IFERROR(_xludf.NUMBERVALUE('Procytrat FA10'!C290,".",","),IFERROR(_xludf.NUMBERVALUE('Procytrat FA10'!C290,",","."),0))))</f>
        <v/>
      </c>
      <c r="AE1789" t="str">
        <f>IF(AA1789="","",'Procytrat FA10'!M290)</f>
        <v/>
      </c>
      <c r="AF1789">
        <f t="shared" si="178"/>
        <v>0</v>
      </c>
      <c r="AG1789" t="str">
        <f t="shared" si="179"/>
        <v/>
      </c>
      <c r="AH1789" t="str">
        <f t="shared" si="180"/>
        <v/>
      </c>
      <c r="AI1789">
        <f t="shared" si="181"/>
        <v>0</v>
      </c>
      <c r="AJ1789">
        <f t="shared" si="182"/>
        <v>0</v>
      </c>
      <c r="AK1789">
        <v>0</v>
      </c>
      <c r="AL1789" t="str">
        <f>IF(AA1789="","",IFERROR(IF(ISNUMBER('Procytrat FA10'!D290),'Procytrat FA10'!D290,IF(ISNUMBER(SEARCH("12",'Procytrat FA10'!D290)),EDATE(AB1789,12),IF(ISNUMBER(SEARCH("6",'Procytrat FA10'!D290)),EDATE(AB1789,6),IF(ISNUMBER(SEARCH("3",'Procytrat FA10'!D290)),EDATE(AB1789,3),DATEVALUE('Procytrat FA10'!D290))))),""))</f>
        <v/>
      </c>
      <c r="AM1789" t="str">
        <f t="shared" ca="1" si="183"/>
        <v/>
      </c>
    </row>
    <row r="1790" spans="27:39" x14ac:dyDescent="0.3">
      <c r="AA1790" t="str">
        <f>IF(COUNTA('Procytrat FA10'!A291,'Procytrat FA10'!B291,'Procytrat FA10'!C291)&gt;0,"FA10","")</f>
        <v/>
      </c>
      <c r="AB1790" t="str">
        <f>IFERROR(IF(ISNUMBER('Procytrat FA10'!A291),'Procytrat FA10'!A291,DATEVALUE('Procytrat FA10'!A291)),"")</f>
        <v/>
      </c>
      <c r="AC1790" t="str">
        <f>IF(AA1790="","",'Procytrat FA10'!B291)</f>
        <v/>
      </c>
      <c r="AD1790" t="str">
        <f>IF(AA1790="","",IFERROR(1*'Procytrat FA10'!C291,IFERROR(_xludf.NUMBERVALUE('Procytrat FA10'!C291,".",","),IFERROR(_xludf.NUMBERVALUE('Procytrat FA10'!C291,",","."),0))))</f>
        <v/>
      </c>
      <c r="AE1790" t="str">
        <f>IF(AA1790="","",'Procytrat FA10'!M291)</f>
        <v/>
      </c>
      <c r="AF1790">
        <f t="shared" si="178"/>
        <v>0</v>
      </c>
      <c r="AG1790" t="str">
        <f t="shared" si="179"/>
        <v/>
      </c>
      <c r="AH1790" t="str">
        <f t="shared" si="180"/>
        <v/>
      </c>
      <c r="AI1790">
        <f t="shared" si="181"/>
        <v>0</v>
      </c>
      <c r="AJ1790">
        <f t="shared" si="182"/>
        <v>0</v>
      </c>
      <c r="AK1790">
        <v>0</v>
      </c>
      <c r="AL1790" t="str">
        <f>IF(AA1790="","",IFERROR(IF(ISNUMBER('Procytrat FA10'!D291),'Procytrat FA10'!D291,IF(ISNUMBER(SEARCH("12",'Procytrat FA10'!D291)),EDATE(AB1790,12),IF(ISNUMBER(SEARCH("6",'Procytrat FA10'!D291)),EDATE(AB1790,6),IF(ISNUMBER(SEARCH("3",'Procytrat FA10'!D291)),EDATE(AB1790,3),DATEVALUE('Procytrat FA10'!D291))))),""))</f>
        <v/>
      </c>
      <c r="AM1790" t="str">
        <f t="shared" ca="1" si="183"/>
        <v/>
      </c>
    </row>
    <row r="1791" spans="27:39" x14ac:dyDescent="0.3">
      <c r="AA1791" t="str">
        <f>IF(COUNTA('Procytrat FA10'!A292,'Procytrat FA10'!B292,'Procytrat FA10'!C292)&gt;0,"FA10","")</f>
        <v/>
      </c>
      <c r="AB1791" t="str">
        <f>IFERROR(IF(ISNUMBER('Procytrat FA10'!A292),'Procytrat FA10'!A292,DATEVALUE('Procytrat FA10'!A292)),"")</f>
        <v/>
      </c>
      <c r="AC1791" t="str">
        <f>IF(AA1791="","",'Procytrat FA10'!B292)</f>
        <v/>
      </c>
      <c r="AD1791" t="str">
        <f>IF(AA1791="","",IFERROR(1*'Procytrat FA10'!C292,IFERROR(_xludf.NUMBERVALUE('Procytrat FA10'!C292,".",","),IFERROR(_xludf.NUMBERVALUE('Procytrat FA10'!C292,",","."),0))))</f>
        <v/>
      </c>
      <c r="AE1791" t="str">
        <f>IF(AA1791="","",'Procytrat FA10'!M292)</f>
        <v/>
      </c>
      <c r="AF1791">
        <f t="shared" si="178"/>
        <v>0</v>
      </c>
      <c r="AG1791" t="str">
        <f t="shared" si="179"/>
        <v/>
      </c>
      <c r="AH1791" t="str">
        <f t="shared" si="180"/>
        <v/>
      </c>
      <c r="AI1791">
        <f t="shared" si="181"/>
        <v>0</v>
      </c>
      <c r="AJ1791">
        <f t="shared" si="182"/>
        <v>0</v>
      </c>
      <c r="AK1791">
        <v>0</v>
      </c>
      <c r="AL1791" t="str">
        <f>IF(AA1791="","",IFERROR(IF(ISNUMBER('Procytrat FA10'!D292),'Procytrat FA10'!D292,IF(ISNUMBER(SEARCH("12",'Procytrat FA10'!D292)),EDATE(AB1791,12),IF(ISNUMBER(SEARCH("6",'Procytrat FA10'!D292)),EDATE(AB1791,6),IF(ISNUMBER(SEARCH("3",'Procytrat FA10'!D292)),EDATE(AB1791,3),DATEVALUE('Procytrat FA10'!D292))))),""))</f>
        <v/>
      </c>
      <c r="AM1791" t="str">
        <f t="shared" ca="1" si="183"/>
        <v/>
      </c>
    </row>
    <row r="1792" spans="27:39" x14ac:dyDescent="0.3">
      <c r="AA1792" t="str">
        <f>IF(COUNTA('Procytrat FA10'!A293,'Procytrat FA10'!B293,'Procytrat FA10'!C293)&gt;0,"FA10","")</f>
        <v/>
      </c>
      <c r="AB1792" t="str">
        <f>IFERROR(IF(ISNUMBER('Procytrat FA10'!A293),'Procytrat FA10'!A293,DATEVALUE('Procytrat FA10'!A293)),"")</f>
        <v/>
      </c>
      <c r="AC1792" t="str">
        <f>IF(AA1792="","",'Procytrat FA10'!B293)</f>
        <v/>
      </c>
      <c r="AD1792" t="str">
        <f>IF(AA1792="","",IFERROR(1*'Procytrat FA10'!C293,IFERROR(_xludf.NUMBERVALUE('Procytrat FA10'!C293,".",","),IFERROR(_xludf.NUMBERVALUE('Procytrat FA10'!C293,",","."),0))))</f>
        <v/>
      </c>
      <c r="AE1792" t="str">
        <f>IF(AA1792="","",'Procytrat FA10'!M293)</f>
        <v/>
      </c>
      <c r="AF1792">
        <f t="shared" si="178"/>
        <v>0</v>
      </c>
      <c r="AG1792" t="str">
        <f t="shared" si="179"/>
        <v/>
      </c>
      <c r="AH1792" t="str">
        <f t="shared" si="180"/>
        <v/>
      </c>
      <c r="AI1792">
        <f t="shared" si="181"/>
        <v>0</v>
      </c>
      <c r="AJ1792">
        <f t="shared" si="182"/>
        <v>0</v>
      </c>
      <c r="AK1792">
        <v>0</v>
      </c>
      <c r="AL1792" t="str">
        <f>IF(AA1792="","",IFERROR(IF(ISNUMBER('Procytrat FA10'!D293),'Procytrat FA10'!D293,IF(ISNUMBER(SEARCH("12",'Procytrat FA10'!D293)),EDATE(AB1792,12),IF(ISNUMBER(SEARCH("6",'Procytrat FA10'!D293)),EDATE(AB1792,6),IF(ISNUMBER(SEARCH("3",'Procytrat FA10'!D293)),EDATE(AB1792,3),DATEVALUE('Procytrat FA10'!D293))))),""))</f>
        <v/>
      </c>
      <c r="AM1792" t="str">
        <f t="shared" ca="1" si="183"/>
        <v/>
      </c>
    </row>
    <row r="1793" spans="27:39" x14ac:dyDescent="0.3">
      <c r="AA1793" t="str">
        <f>IF(COUNTA('Procytrat FA10'!A294,'Procytrat FA10'!B294,'Procytrat FA10'!C294)&gt;0,"FA10","")</f>
        <v/>
      </c>
      <c r="AB1793" t="str">
        <f>IFERROR(IF(ISNUMBER('Procytrat FA10'!A294),'Procytrat FA10'!A294,DATEVALUE('Procytrat FA10'!A294)),"")</f>
        <v/>
      </c>
      <c r="AC1793" t="str">
        <f>IF(AA1793="","",'Procytrat FA10'!B294)</f>
        <v/>
      </c>
      <c r="AD1793" t="str">
        <f>IF(AA1793="","",IFERROR(1*'Procytrat FA10'!C294,IFERROR(_xludf.NUMBERVALUE('Procytrat FA10'!C294,".",","),IFERROR(_xludf.NUMBERVALUE('Procytrat FA10'!C294,",","."),0))))</f>
        <v/>
      </c>
      <c r="AE1793" t="str">
        <f>IF(AA1793="","",'Procytrat FA10'!M294)</f>
        <v/>
      </c>
      <c r="AF1793">
        <f t="shared" si="178"/>
        <v>0</v>
      </c>
      <c r="AG1793" t="str">
        <f t="shared" si="179"/>
        <v/>
      </c>
      <c r="AH1793" t="str">
        <f t="shared" si="180"/>
        <v/>
      </c>
      <c r="AI1793">
        <f t="shared" si="181"/>
        <v>0</v>
      </c>
      <c r="AJ1793">
        <f t="shared" si="182"/>
        <v>0</v>
      </c>
      <c r="AK1793">
        <v>0</v>
      </c>
      <c r="AL1793" t="str">
        <f>IF(AA1793="","",IFERROR(IF(ISNUMBER('Procytrat FA10'!D294),'Procytrat FA10'!D294,IF(ISNUMBER(SEARCH("12",'Procytrat FA10'!D294)),EDATE(AB1793,12),IF(ISNUMBER(SEARCH("6",'Procytrat FA10'!D294)),EDATE(AB1793,6),IF(ISNUMBER(SEARCH("3",'Procytrat FA10'!D294)),EDATE(AB1793,3),DATEVALUE('Procytrat FA10'!D294))))),""))</f>
        <v/>
      </c>
      <c r="AM1793" t="str">
        <f t="shared" ca="1" si="183"/>
        <v/>
      </c>
    </row>
    <row r="1794" spans="27:39" x14ac:dyDescent="0.3">
      <c r="AA1794" t="str">
        <f>IF(COUNTA('Procytrat FA10'!A295,'Procytrat FA10'!B295,'Procytrat FA10'!C295)&gt;0,"FA10","")</f>
        <v/>
      </c>
      <c r="AB1794" t="str">
        <f>IFERROR(IF(ISNUMBER('Procytrat FA10'!A295),'Procytrat FA10'!A295,DATEVALUE('Procytrat FA10'!A295)),"")</f>
        <v/>
      </c>
      <c r="AC1794" t="str">
        <f>IF(AA1794="","",'Procytrat FA10'!B295)</f>
        <v/>
      </c>
      <c r="AD1794" t="str">
        <f>IF(AA1794="","",IFERROR(1*'Procytrat FA10'!C295,IFERROR(_xludf.NUMBERVALUE('Procytrat FA10'!C295,".",","),IFERROR(_xludf.NUMBERVALUE('Procytrat FA10'!C295,",","."),0))))</f>
        <v/>
      </c>
      <c r="AE1794" t="str">
        <f>IF(AA1794="","",'Procytrat FA10'!M295)</f>
        <v/>
      </c>
      <c r="AF1794">
        <f t="shared" ref="AF1794:AF1857" si="184">IF(AA1794="",0,--ISNUMBER(SEARCH("aprovado",AE1794)))</f>
        <v>0</v>
      </c>
      <c r="AG1794" t="str">
        <f t="shared" ref="AG1794:AG1857" si="185">IF(AB1794="","",YEAR(AB1794))</f>
        <v/>
      </c>
      <c r="AH1794" t="str">
        <f t="shared" ref="AH1794:AH1857" si="186">IF(AB1794="","",MONTH(AB1794))</f>
        <v/>
      </c>
      <c r="AI1794">
        <f t="shared" ref="AI1794:AI1857" si="187">IF(AB1794="",0,AB1794+ROW()/1000000)</f>
        <v>0</v>
      </c>
      <c r="AJ1794">
        <f t="shared" ref="AJ1794:AJ1857" si="188">--(AA1794&lt;&gt;"")</f>
        <v>0</v>
      </c>
      <c r="AK1794">
        <v>0</v>
      </c>
      <c r="AL1794" t="str">
        <f>IF(AA1794="","",IFERROR(IF(ISNUMBER('Procytrat FA10'!D295),'Procytrat FA10'!D295,IF(ISNUMBER(SEARCH("12",'Procytrat FA10'!D295)),EDATE(AB1794,12),IF(ISNUMBER(SEARCH("6",'Procytrat FA10'!D295)),EDATE(AB1794,6),IF(ISNUMBER(SEARCH("3",'Procytrat FA10'!D295)),EDATE(AB1794,3),DATEVALUE('Procytrat FA10'!D295))))),""))</f>
        <v/>
      </c>
      <c r="AM1794" t="str">
        <f t="shared" ref="AM1794:AM1857" ca="1" si="189">IF(AND(AJ1794=1,AL1794&lt;&gt;"",AL1794&gt;=TODAY(),AG1794=$W$3),AL1794+ROW()/1000000,"")</f>
        <v/>
      </c>
    </row>
    <row r="1795" spans="27:39" x14ac:dyDescent="0.3">
      <c r="AA1795" t="str">
        <f>IF(COUNTA('Procytrat FA10'!A296,'Procytrat FA10'!B296,'Procytrat FA10'!C296)&gt;0,"FA10","")</f>
        <v/>
      </c>
      <c r="AB1795" t="str">
        <f>IFERROR(IF(ISNUMBER('Procytrat FA10'!A296),'Procytrat FA10'!A296,DATEVALUE('Procytrat FA10'!A296)),"")</f>
        <v/>
      </c>
      <c r="AC1795" t="str">
        <f>IF(AA1795="","",'Procytrat FA10'!B296)</f>
        <v/>
      </c>
      <c r="AD1795" t="str">
        <f>IF(AA1795="","",IFERROR(1*'Procytrat FA10'!C296,IFERROR(_xludf.NUMBERVALUE('Procytrat FA10'!C296,".",","),IFERROR(_xludf.NUMBERVALUE('Procytrat FA10'!C296,",","."),0))))</f>
        <v/>
      </c>
      <c r="AE1795" t="str">
        <f>IF(AA1795="","",'Procytrat FA10'!M296)</f>
        <v/>
      </c>
      <c r="AF1795">
        <f t="shared" si="184"/>
        <v>0</v>
      </c>
      <c r="AG1795" t="str">
        <f t="shared" si="185"/>
        <v/>
      </c>
      <c r="AH1795" t="str">
        <f t="shared" si="186"/>
        <v/>
      </c>
      <c r="AI1795">
        <f t="shared" si="187"/>
        <v>0</v>
      </c>
      <c r="AJ1795">
        <f t="shared" si="188"/>
        <v>0</v>
      </c>
      <c r="AK1795">
        <v>0</v>
      </c>
      <c r="AL1795" t="str">
        <f>IF(AA1795="","",IFERROR(IF(ISNUMBER('Procytrat FA10'!D296),'Procytrat FA10'!D296,IF(ISNUMBER(SEARCH("12",'Procytrat FA10'!D296)),EDATE(AB1795,12),IF(ISNUMBER(SEARCH("6",'Procytrat FA10'!D296)),EDATE(AB1795,6),IF(ISNUMBER(SEARCH("3",'Procytrat FA10'!D296)),EDATE(AB1795,3),DATEVALUE('Procytrat FA10'!D296))))),""))</f>
        <v/>
      </c>
      <c r="AM1795" t="str">
        <f t="shared" ca="1" si="189"/>
        <v/>
      </c>
    </row>
    <row r="1796" spans="27:39" x14ac:dyDescent="0.3">
      <c r="AA1796" t="str">
        <f>IF(COUNTA('Procytrat FA10'!A297,'Procytrat FA10'!B297,'Procytrat FA10'!C297)&gt;0,"FA10","")</f>
        <v/>
      </c>
      <c r="AB1796" t="str">
        <f>IFERROR(IF(ISNUMBER('Procytrat FA10'!A297),'Procytrat FA10'!A297,DATEVALUE('Procytrat FA10'!A297)),"")</f>
        <v/>
      </c>
      <c r="AC1796" t="str">
        <f>IF(AA1796="","",'Procytrat FA10'!B297)</f>
        <v/>
      </c>
      <c r="AD1796" t="str">
        <f>IF(AA1796="","",IFERROR(1*'Procytrat FA10'!C297,IFERROR(_xludf.NUMBERVALUE('Procytrat FA10'!C297,".",","),IFERROR(_xludf.NUMBERVALUE('Procytrat FA10'!C297,",","."),0))))</f>
        <v/>
      </c>
      <c r="AE1796" t="str">
        <f>IF(AA1796="","",'Procytrat FA10'!M297)</f>
        <v/>
      </c>
      <c r="AF1796">
        <f t="shared" si="184"/>
        <v>0</v>
      </c>
      <c r="AG1796" t="str">
        <f t="shared" si="185"/>
        <v/>
      </c>
      <c r="AH1796" t="str">
        <f t="shared" si="186"/>
        <v/>
      </c>
      <c r="AI1796">
        <f t="shared" si="187"/>
        <v>0</v>
      </c>
      <c r="AJ1796">
        <f t="shared" si="188"/>
        <v>0</v>
      </c>
      <c r="AK1796">
        <v>0</v>
      </c>
      <c r="AL1796" t="str">
        <f>IF(AA1796="","",IFERROR(IF(ISNUMBER('Procytrat FA10'!D297),'Procytrat FA10'!D297,IF(ISNUMBER(SEARCH("12",'Procytrat FA10'!D297)),EDATE(AB1796,12),IF(ISNUMBER(SEARCH("6",'Procytrat FA10'!D297)),EDATE(AB1796,6),IF(ISNUMBER(SEARCH("3",'Procytrat FA10'!D297)),EDATE(AB1796,3),DATEVALUE('Procytrat FA10'!D297))))),""))</f>
        <v/>
      </c>
      <c r="AM1796" t="str">
        <f t="shared" ca="1" si="189"/>
        <v/>
      </c>
    </row>
    <row r="1797" spans="27:39" x14ac:dyDescent="0.3">
      <c r="AA1797" t="str">
        <f>IF(COUNTA('Procytrat FA10'!A298,'Procytrat FA10'!B298,'Procytrat FA10'!C298)&gt;0,"FA10","")</f>
        <v/>
      </c>
      <c r="AB1797" t="str">
        <f>IFERROR(IF(ISNUMBER('Procytrat FA10'!A298),'Procytrat FA10'!A298,DATEVALUE('Procytrat FA10'!A298)),"")</f>
        <v/>
      </c>
      <c r="AC1797" t="str">
        <f>IF(AA1797="","",'Procytrat FA10'!B298)</f>
        <v/>
      </c>
      <c r="AD1797" t="str">
        <f>IF(AA1797="","",IFERROR(1*'Procytrat FA10'!C298,IFERROR(_xludf.NUMBERVALUE('Procytrat FA10'!C298,".",","),IFERROR(_xludf.NUMBERVALUE('Procytrat FA10'!C298,",","."),0))))</f>
        <v/>
      </c>
      <c r="AE1797" t="str">
        <f>IF(AA1797="","",'Procytrat FA10'!M298)</f>
        <v/>
      </c>
      <c r="AF1797">
        <f t="shared" si="184"/>
        <v>0</v>
      </c>
      <c r="AG1797" t="str">
        <f t="shared" si="185"/>
        <v/>
      </c>
      <c r="AH1797" t="str">
        <f t="shared" si="186"/>
        <v/>
      </c>
      <c r="AI1797">
        <f t="shared" si="187"/>
        <v>0</v>
      </c>
      <c r="AJ1797">
        <f t="shared" si="188"/>
        <v>0</v>
      </c>
      <c r="AK1797">
        <v>0</v>
      </c>
      <c r="AL1797" t="str">
        <f>IF(AA1797="","",IFERROR(IF(ISNUMBER('Procytrat FA10'!D298),'Procytrat FA10'!D298,IF(ISNUMBER(SEARCH("12",'Procytrat FA10'!D298)),EDATE(AB1797,12),IF(ISNUMBER(SEARCH("6",'Procytrat FA10'!D298)),EDATE(AB1797,6),IF(ISNUMBER(SEARCH("3",'Procytrat FA10'!D298)),EDATE(AB1797,3),DATEVALUE('Procytrat FA10'!D298))))),""))</f>
        <v/>
      </c>
      <c r="AM1797" t="str">
        <f t="shared" ca="1" si="189"/>
        <v/>
      </c>
    </row>
    <row r="1798" spans="27:39" x14ac:dyDescent="0.3">
      <c r="AA1798" t="str">
        <f>IF(COUNTA('Procytrat FA10'!A299,'Procytrat FA10'!B299,'Procytrat FA10'!C299)&gt;0,"FA10","")</f>
        <v/>
      </c>
      <c r="AB1798" t="str">
        <f>IFERROR(IF(ISNUMBER('Procytrat FA10'!A299),'Procytrat FA10'!A299,DATEVALUE('Procytrat FA10'!A299)),"")</f>
        <v/>
      </c>
      <c r="AC1798" t="str">
        <f>IF(AA1798="","",'Procytrat FA10'!B299)</f>
        <v/>
      </c>
      <c r="AD1798" t="str">
        <f>IF(AA1798="","",IFERROR(1*'Procytrat FA10'!C299,IFERROR(_xludf.NUMBERVALUE('Procytrat FA10'!C299,".",","),IFERROR(_xludf.NUMBERVALUE('Procytrat FA10'!C299,",","."),0))))</f>
        <v/>
      </c>
      <c r="AE1798" t="str">
        <f>IF(AA1798="","",'Procytrat FA10'!M299)</f>
        <v/>
      </c>
      <c r="AF1798">
        <f t="shared" si="184"/>
        <v>0</v>
      </c>
      <c r="AG1798" t="str">
        <f t="shared" si="185"/>
        <v/>
      </c>
      <c r="AH1798" t="str">
        <f t="shared" si="186"/>
        <v/>
      </c>
      <c r="AI1798">
        <f t="shared" si="187"/>
        <v>0</v>
      </c>
      <c r="AJ1798">
        <f t="shared" si="188"/>
        <v>0</v>
      </c>
      <c r="AK1798">
        <v>0</v>
      </c>
      <c r="AL1798" t="str">
        <f>IF(AA1798="","",IFERROR(IF(ISNUMBER('Procytrat FA10'!D299),'Procytrat FA10'!D299,IF(ISNUMBER(SEARCH("12",'Procytrat FA10'!D299)),EDATE(AB1798,12),IF(ISNUMBER(SEARCH("6",'Procytrat FA10'!D299)),EDATE(AB1798,6),IF(ISNUMBER(SEARCH("3",'Procytrat FA10'!D299)),EDATE(AB1798,3),DATEVALUE('Procytrat FA10'!D299))))),""))</f>
        <v/>
      </c>
      <c r="AM1798" t="str">
        <f t="shared" ca="1" si="189"/>
        <v/>
      </c>
    </row>
    <row r="1799" spans="27:39" x14ac:dyDescent="0.3">
      <c r="AA1799" t="str">
        <f>IF(COUNTA('Procytrat FA10'!A300,'Procytrat FA10'!B300,'Procytrat FA10'!C300)&gt;0,"FA10","")</f>
        <v/>
      </c>
      <c r="AB1799" t="str">
        <f>IFERROR(IF(ISNUMBER('Procytrat FA10'!A300),'Procytrat FA10'!A300,DATEVALUE('Procytrat FA10'!A300)),"")</f>
        <v/>
      </c>
      <c r="AC1799" t="str">
        <f>IF(AA1799="","",'Procytrat FA10'!B300)</f>
        <v/>
      </c>
      <c r="AD1799" t="str">
        <f>IF(AA1799="","",IFERROR(1*'Procytrat FA10'!C300,IFERROR(_xludf.NUMBERVALUE('Procytrat FA10'!C300,".",","),IFERROR(_xludf.NUMBERVALUE('Procytrat FA10'!C300,",","."),0))))</f>
        <v/>
      </c>
      <c r="AE1799" t="str">
        <f>IF(AA1799="","",'Procytrat FA10'!M300)</f>
        <v/>
      </c>
      <c r="AF1799">
        <f t="shared" si="184"/>
        <v>0</v>
      </c>
      <c r="AG1799" t="str">
        <f t="shared" si="185"/>
        <v/>
      </c>
      <c r="AH1799" t="str">
        <f t="shared" si="186"/>
        <v/>
      </c>
      <c r="AI1799">
        <f t="shared" si="187"/>
        <v>0</v>
      </c>
      <c r="AJ1799">
        <f t="shared" si="188"/>
        <v>0</v>
      </c>
      <c r="AK1799">
        <v>0</v>
      </c>
      <c r="AL1799" t="str">
        <f>IF(AA1799="","",IFERROR(IF(ISNUMBER('Procytrat FA10'!D300),'Procytrat FA10'!D300,IF(ISNUMBER(SEARCH("12",'Procytrat FA10'!D300)),EDATE(AB1799,12),IF(ISNUMBER(SEARCH("6",'Procytrat FA10'!D300)),EDATE(AB1799,6),IF(ISNUMBER(SEARCH("3",'Procytrat FA10'!D300)),EDATE(AB1799,3),DATEVALUE('Procytrat FA10'!D300))))),""))</f>
        <v/>
      </c>
      <c r="AM1799" t="str">
        <f t="shared" ca="1" si="189"/>
        <v/>
      </c>
    </row>
    <row r="1800" spans="27:39" x14ac:dyDescent="0.3">
      <c r="AA1800" t="str">
        <f>IF(COUNTA('Procytrat FA10'!A301,'Procytrat FA10'!B301,'Procytrat FA10'!C301)&gt;0,"FA10","")</f>
        <v/>
      </c>
      <c r="AB1800" t="str">
        <f>IFERROR(IF(ISNUMBER('Procytrat FA10'!A301),'Procytrat FA10'!A301,DATEVALUE('Procytrat FA10'!A301)),"")</f>
        <v/>
      </c>
      <c r="AC1800" t="str">
        <f>IF(AA1800="","",'Procytrat FA10'!B301)</f>
        <v/>
      </c>
      <c r="AD1800" t="str">
        <f>IF(AA1800="","",IFERROR(1*'Procytrat FA10'!C301,IFERROR(_xludf.NUMBERVALUE('Procytrat FA10'!C301,".",","),IFERROR(_xludf.NUMBERVALUE('Procytrat FA10'!C301,",","."),0))))</f>
        <v/>
      </c>
      <c r="AE1800" t="str">
        <f>IF(AA1800="","",'Procytrat FA10'!M301)</f>
        <v/>
      </c>
      <c r="AF1800">
        <f t="shared" si="184"/>
        <v>0</v>
      </c>
      <c r="AG1800" t="str">
        <f t="shared" si="185"/>
        <v/>
      </c>
      <c r="AH1800" t="str">
        <f t="shared" si="186"/>
        <v/>
      </c>
      <c r="AI1800">
        <f t="shared" si="187"/>
        <v>0</v>
      </c>
      <c r="AJ1800">
        <f t="shared" si="188"/>
        <v>0</v>
      </c>
      <c r="AK1800">
        <v>0</v>
      </c>
      <c r="AL1800" t="str">
        <f>IF(AA1800="","",IFERROR(IF(ISNUMBER('Procytrat FA10'!D301),'Procytrat FA10'!D301,IF(ISNUMBER(SEARCH("12",'Procytrat FA10'!D301)),EDATE(AB1800,12),IF(ISNUMBER(SEARCH("6",'Procytrat FA10'!D301)),EDATE(AB1800,6),IF(ISNUMBER(SEARCH("3",'Procytrat FA10'!D301)),EDATE(AB1800,3),DATEVALUE('Procytrat FA10'!D301))))),""))</f>
        <v/>
      </c>
      <c r="AM1800" t="str">
        <f t="shared" ca="1" si="189"/>
        <v/>
      </c>
    </row>
    <row r="1801" spans="27:39" x14ac:dyDescent="0.3">
      <c r="AA1801" t="str">
        <f>IF(COUNTA('Procytrat FA10'!A302,'Procytrat FA10'!B302,'Procytrat FA10'!C302)&gt;0,"FA10","")</f>
        <v/>
      </c>
      <c r="AB1801" t="str">
        <f>IFERROR(IF(ISNUMBER('Procytrat FA10'!A302),'Procytrat FA10'!A302,DATEVALUE('Procytrat FA10'!A302)),"")</f>
        <v/>
      </c>
      <c r="AC1801" t="str">
        <f>IF(AA1801="","",'Procytrat FA10'!B302)</f>
        <v/>
      </c>
      <c r="AD1801" t="str">
        <f>IF(AA1801="","",IFERROR(1*'Procytrat FA10'!C302,IFERROR(_xludf.NUMBERVALUE('Procytrat FA10'!C302,".",","),IFERROR(_xludf.NUMBERVALUE('Procytrat FA10'!C302,",","."),0))))</f>
        <v/>
      </c>
      <c r="AE1801" t="str">
        <f>IF(AA1801="","",'Procytrat FA10'!M302)</f>
        <v/>
      </c>
      <c r="AF1801">
        <f t="shared" si="184"/>
        <v>0</v>
      </c>
      <c r="AG1801" t="str">
        <f t="shared" si="185"/>
        <v/>
      </c>
      <c r="AH1801" t="str">
        <f t="shared" si="186"/>
        <v/>
      </c>
      <c r="AI1801">
        <f t="shared" si="187"/>
        <v>0</v>
      </c>
      <c r="AJ1801">
        <f t="shared" si="188"/>
        <v>0</v>
      </c>
      <c r="AK1801">
        <v>0</v>
      </c>
      <c r="AL1801" t="str">
        <f>IF(AA1801="","",IFERROR(IF(ISNUMBER('Procytrat FA10'!D302),'Procytrat FA10'!D302,IF(ISNUMBER(SEARCH("12",'Procytrat FA10'!D302)),EDATE(AB1801,12),IF(ISNUMBER(SEARCH("6",'Procytrat FA10'!D302)),EDATE(AB1801,6),IF(ISNUMBER(SEARCH("3",'Procytrat FA10'!D302)),EDATE(AB1801,3),DATEVALUE('Procytrat FA10'!D302))))),""))</f>
        <v/>
      </c>
      <c r="AM1801" t="str">
        <f t="shared" ca="1" si="189"/>
        <v/>
      </c>
    </row>
    <row r="1802" spans="27:39" x14ac:dyDescent="0.3">
      <c r="AA1802" t="str">
        <f>IF(COUNTA('Procytrat FA10'!A303,'Procytrat FA10'!B303,'Procytrat FA10'!C303)&gt;0,"FA10","")</f>
        <v/>
      </c>
      <c r="AB1802" t="str">
        <f>IFERROR(IF(ISNUMBER('Procytrat FA10'!A303),'Procytrat FA10'!A303,DATEVALUE('Procytrat FA10'!A303)),"")</f>
        <v/>
      </c>
      <c r="AC1802" t="str">
        <f>IF(AA1802="","",'Procytrat FA10'!B303)</f>
        <v/>
      </c>
      <c r="AD1802" t="str">
        <f>IF(AA1802="","",IFERROR(1*'Procytrat FA10'!C303,IFERROR(_xludf.NUMBERVALUE('Procytrat FA10'!C303,".",","),IFERROR(_xludf.NUMBERVALUE('Procytrat FA10'!C303,",","."),0))))</f>
        <v/>
      </c>
      <c r="AE1802" t="str">
        <f>IF(AA1802="","",'Procytrat FA10'!M303)</f>
        <v/>
      </c>
      <c r="AF1802">
        <f t="shared" si="184"/>
        <v>0</v>
      </c>
      <c r="AG1802" t="str">
        <f t="shared" si="185"/>
        <v/>
      </c>
      <c r="AH1802" t="str">
        <f t="shared" si="186"/>
        <v/>
      </c>
      <c r="AI1802">
        <f t="shared" si="187"/>
        <v>0</v>
      </c>
      <c r="AJ1802">
        <f t="shared" si="188"/>
        <v>0</v>
      </c>
      <c r="AK1802">
        <v>0</v>
      </c>
      <c r="AL1802" t="str">
        <f>IF(AA1802="","",IFERROR(IF(ISNUMBER('Procytrat FA10'!D303),'Procytrat FA10'!D303,IF(ISNUMBER(SEARCH("12",'Procytrat FA10'!D303)),EDATE(AB1802,12),IF(ISNUMBER(SEARCH("6",'Procytrat FA10'!D303)),EDATE(AB1802,6),IF(ISNUMBER(SEARCH("3",'Procytrat FA10'!D303)),EDATE(AB1802,3),DATEVALUE('Procytrat FA10'!D303))))),""))</f>
        <v/>
      </c>
      <c r="AM1802" t="str">
        <f t="shared" ca="1" si="189"/>
        <v/>
      </c>
    </row>
    <row r="1803" spans="27:39" x14ac:dyDescent="0.3">
      <c r="AA1803" t="str">
        <f>IF(COUNTA('Procytrat FA10'!A304,'Procytrat FA10'!B304,'Procytrat FA10'!C304)&gt;0,"FA10","")</f>
        <v/>
      </c>
      <c r="AB1803" t="str">
        <f>IFERROR(IF(ISNUMBER('Procytrat FA10'!A304),'Procytrat FA10'!A304,DATEVALUE('Procytrat FA10'!A304)),"")</f>
        <v/>
      </c>
      <c r="AC1803" t="str">
        <f>IF(AA1803="","",'Procytrat FA10'!B304)</f>
        <v/>
      </c>
      <c r="AD1803" t="str">
        <f>IF(AA1803="","",IFERROR(1*'Procytrat FA10'!C304,IFERROR(_xludf.NUMBERVALUE('Procytrat FA10'!C304,".",","),IFERROR(_xludf.NUMBERVALUE('Procytrat FA10'!C304,",","."),0))))</f>
        <v/>
      </c>
      <c r="AE1803" t="str">
        <f>IF(AA1803="","",'Procytrat FA10'!M304)</f>
        <v/>
      </c>
      <c r="AF1803">
        <f t="shared" si="184"/>
        <v>0</v>
      </c>
      <c r="AG1803" t="str">
        <f t="shared" si="185"/>
        <v/>
      </c>
      <c r="AH1803" t="str">
        <f t="shared" si="186"/>
        <v/>
      </c>
      <c r="AI1803">
        <f t="shared" si="187"/>
        <v>0</v>
      </c>
      <c r="AJ1803">
        <f t="shared" si="188"/>
        <v>0</v>
      </c>
      <c r="AK1803">
        <v>0</v>
      </c>
      <c r="AL1803" t="str">
        <f>IF(AA1803="","",IFERROR(IF(ISNUMBER('Procytrat FA10'!D304),'Procytrat FA10'!D304,IF(ISNUMBER(SEARCH("12",'Procytrat FA10'!D304)),EDATE(AB1803,12),IF(ISNUMBER(SEARCH("6",'Procytrat FA10'!D304)),EDATE(AB1803,6),IF(ISNUMBER(SEARCH("3",'Procytrat FA10'!D304)),EDATE(AB1803,3),DATEVALUE('Procytrat FA10'!D304))))),""))</f>
        <v/>
      </c>
      <c r="AM1803" t="str">
        <f t="shared" ca="1" si="189"/>
        <v/>
      </c>
    </row>
    <row r="1804" spans="27:39" x14ac:dyDescent="0.3">
      <c r="AA1804" t="str">
        <f>IF(COUNTA('Procytrat FA10'!A305,'Procytrat FA10'!B305,'Procytrat FA10'!C305)&gt;0,"FA10","")</f>
        <v/>
      </c>
      <c r="AB1804" t="str">
        <f>IFERROR(IF(ISNUMBER('Procytrat FA10'!A305),'Procytrat FA10'!A305,DATEVALUE('Procytrat FA10'!A305)),"")</f>
        <v/>
      </c>
      <c r="AC1804" t="str">
        <f>IF(AA1804="","",'Procytrat FA10'!B305)</f>
        <v/>
      </c>
      <c r="AD1804" t="str">
        <f>IF(AA1804="","",IFERROR(1*'Procytrat FA10'!C305,IFERROR(_xludf.NUMBERVALUE('Procytrat FA10'!C305,".",","),IFERROR(_xludf.NUMBERVALUE('Procytrat FA10'!C305,",","."),0))))</f>
        <v/>
      </c>
      <c r="AE1804" t="str">
        <f>IF(AA1804="","",'Procytrat FA10'!M305)</f>
        <v/>
      </c>
      <c r="AF1804">
        <f t="shared" si="184"/>
        <v>0</v>
      </c>
      <c r="AG1804" t="str">
        <f t="shared" si="185"/>
        <v/>
      </c>
      <c r="AH1804" t="str">
        <f t="shared" si="186"/>
        <v/>
      </c>
      <c r="AI1804">
        <f t="shared" si="187"/>
        <v>0</v>
      </c>
      <c r="AJ1804">
        <f t="shared" si="188"/>
        <v>0</v>
      </c>
      <c r="AK1804">
        <v>0</v>
      </c>
      <c r="AL1804" t="str">
        <f>IF(AA1804="","",IFERROR(IF(ISNUMBER('Procytrat FA10'!D305),'Procytrat FA10'!D305,IF(ISNUMBER(SEARCH("12",'Procytrat FA10'!D305)),EDATE(AB1804,12),IF(ISNUMBER(SEARCH("6",'Procytrat FA10'!D305)),EDATE(AB1804,6),IF(ISNUMBER(SEARCH("3",'Procytrat FA10'!D305)),EDATE(AB1804,3),DATEVALUE('Procytrat FA10'!D305))))),""))</f>
        <v/>
      </c>
      <c r="AM1804" t="str">
        <f t="shared" ca="1" si="189"/>
        <v/>
      </c>
    </row>
    <row r="1805" spans="27:39" x14ac:dyDescent="0.3">
      <c r="AA1805" t="str">
        <f>IF(COUNTA('Procytrat FA10'!A306,'Procytrat FA10'!B306,'Procytrat FA10'!C306)&gt;0,"FA10","")</f>
        <v/>
      </c>
      <c r="AB1805" t="str">
        <f>IFERROR(IF(ISNUMBER('Procytrat FA10'!A306),'Procytrat FA10'!A306,DATEVALUE('Procytrat FA10'!A306)),"")</f>
        <v/>
      </c>
      <c r="AC1805" t="str">
        <f>IF(AA1805="","",'Procytrat FA10'!B306)</f>
        <v/>
      </c>
      <c r="AD1805" t="str">
        <f>IF(AA1805="","",IFERROR(1*'Procytrat FA10'!C306,IFERROR(_xludf.NUMBERVALUE('Procytrat FA10'!C306,".",","),IFERROR(_xludf.NUMBERVALUE('Procytrat FA10'!C306,",","."),0))))</f>
        <v/>
      </c>
      <c r="AE1805" t="str">
        <f>IF(AA1805="","",'Procytrat FA10'!M306)</f>
        <v/>
      </c>
      <c r="AF1805">
        <f t="shared" si="184"/>
        <v>0</v>
      </c>
      <c r="AG1805" t="str">
        <f t="shared" si="185"/>
        <v/>
      </c>
      <c r="AH1805" t="str">
        <f t="shared" si="186"/>
        <v/>
      </c>
      <c r="AI1805">
        <f t="shared" si="187"/>
        <v>0</v>
      </c>
      <c r="AJ1805">
        <f t="shared" si="188"/>
        <v>0</v>
      </c>
      <c r="AK1805">
        <v>0</v>
      </c>
      <c r="AL1805" t="str">
        <f>IF(AA1805="","",IFERROR(IF(ISNUMBER('Procytrat FA10'!D306),'Procytrat FA10'!D306,IF(ISNUMBER(SEARCH("12",'Procytrat FA10'!D306)),EDATE(AB1805,12),IF(ISNUMBER(SEARCH("6",'Procytrat FA10'!D306)),EDATE(AB1805,6),IF(ISNUMBER(SEARCH("3",'Procytrat FA10'!D306)),EDATE(AB1805,3),DATEVALUE('Procytrat FA10'!D306))))),""))</f>
        <v/>
      </c>
      <c r="AM1805" t="str">
        <f t="shared" ca="1" si="189"/>
        <v/>
      </c>
    </row>
    <row r="1806" spans="27:39" x14ac:dyDescent="0.3">
      <c r="AA1806" t="str">
        <f>IF(COUNTA('Procytrat FA10'!A307,'Procytrat FA10'!B307,'Procytrat FA10'!C307)&gt;0,"FA10","")</f>
        <v/>
      </c>
      <c r="AB1806" t="str">
        <f>IFERROR(IF(ISNUMBER('Procytrat FA10'!A307),'Procytrat FA10'!A307,DATEVALUE('Procytrat FA10'!A307)),"")</f>
        <v/>
      </c>
      <c r="AC1806" t="str">
        <f>IF(AA1806="","",'Procytrat FA10'!B307)</f>
        <v/>
      </c>
      <c r="AD1806" t="str">
        <f>IF(AA1806="","",IFERROR(1*'Procytrat FA10'!C307,IFERROR(_xludf.NUMBERVALUE('Procytrat FA10'!C307,".",","),IFERROR(_xludf.NUMBERVALUE('Procytrat FA10'!C307,",","."),0))))</f>
        <v/>
      </c>
      <c r="AE1806" t="str">
        <f>IF(AA1806="","",'Procytrat FA10'!M307)</f>
        <v/>
      </c>
      <c r="AF1806">
        <f t="shared" si="184"/>
        <v>0</v>
      </c>
      <c r="AG1806" t="str">
        <f t="shared" si="185"/>
        <v/>
      </c>
      <c r="AH1806" t="str">
        <f t="shared" si="186"/>
        <v/>
      </c>
      <c r="AI1806">
        <f t="shared" si="187"/>
        <v>0</v>
      </c>
      <c r="AJ1806">
        <f t="shared" si="188"/>
        <v>0</v>
      </c>
      <c r="AK1806">
        <v>0</v>
      </c>
      <c r="AL1806" t="str">
        <f>IF(AA1806="","",IFERROR(IF(ISNUMBER('Procytrat FA10'!D307),'Procytrat FA10'!D307,IF(ISNUMBER(SEARCH("12",'Procytrat FA10'!D307)),EDATE(AB1806,12),IF(ISNUMBER(SEARCH("6",'Procytrat FA10'!D307)),EDATE(AB1806,6),IF(ISNUMBER(SEARCH("3",'Procytrat FA10'!D307)),EDATE(AB1806,3),DATEVALUE('Procytrat FA10'!D307))))),""))</f>
        <v/>
      </c>
      <c r="AM1806" t="str">
        <f t="shared" ca="1" si="189"/>
        <v/>
      </c>
    </row>
    <row r="1807" spans="27:39" x14ac:dyDescent="0.3">
      <c r="AA1807" t="str">
        <f>IF(COUNTA('Procytrat FA10'!A308,'Procytrat FA10'!B308,'Procytrat FA10'!C308)&gt;0,"FA10","")</f>
        <v/>
      </c>
      <c r="AB1807" t="str">
        <f>IFERROR(IF(ISNUMBER('Procytrat FA10'!A308),'Procytrat FA10'!A308,DATEVALUE('Procytrat FA10'!A308)),"")</f>
        <v/>
      </c>
      <c r="AC1807" t="str">
        <f>IF(AA1807="","",'Procytrat FA10'!B308)</f>
        <v/>
      </c>
      <c r="AD1807" t="str">
        <f>IF(AA1807="","",IFERROR(1*'Procytrat FA10'!C308,IFERROR(_xludf.NUMBERVALUE('Procytrat FA10'!C308,".",","),IFERROR(_xludf.NUMBERVALUE('Procytrat FA10'!C308,",","."),0))))</f>
        <v/>
      </c>
      <c r="AE1807" t="str">
        <f>IF(AA1807="","",'Procytrat FA10'!M308)</f>
        <v/>
      </c>
      <c r="AF1807">
        <f t="shared" si="184"/>
        <v>0</v>
      </c>
      <c r="AG1807" t="str">
        <f t="shared" si="185"/>
        <v/>
      </c>
      <c r="AH1807" t="str">
        <f t="shared" si="186"/>
        <v/>
      </c>
      <c r="AI1807">
        <f t="shared" si="187"/>
        <v>0</v>
      </c>
      <c r="AJ1807">
        <f t="shared" si="188"/>
        <v>0</v>
      </c>
      <c r="AK1807">
        <v>0</v>
      </c>
      <c r="AL1807" t="str">
        <f>IF(AA1807="","",IFERROR(IF(ISNUMBER('Procytrat FA10'!D308),'Procytrat FA10'!D308,IF(ISNUMBER(SEARCH("12",'Procytrat FA10'!D308)),EDATE(AB1807,12),IF(ISNUMBER(SEARCH("6",'Procytrat FA10'!D308)),EDATE(AB1807,6),IF(ISNUMBER(SEARCH("3",'Procytrat FA10'!D308)),EDATE(AB1807,3),DATEVALUE('Procytrat FA10'!D308))))),""))</f>
        <v/>
      </c>
      <c r="AM1807" t="str">
        <f t="shared" ca="1" si="189"/>
        <v/>
      </c>
    </row>
    <row r="1808" spans="27:39" x14ac:dyDescent="0.3">
      <c r="AA1808" t="str">
        <f>IF(COUNTA('Procytrat FA10'!A309,'Procytrat FA10'!B309,'Procytrat FA10'!C309)&gt;0,"FA10","")</f>
        <v/>
      </c>
      <c r="AB1808" t="str">
        <f>IFERROR(IF(ISNUMBER('Procytrat FA10'!A309),'Procytrat FA10'!A309,DATEVALUE('Procytrat FA10'!A309)),"")</f>
        <v/>
      </c>
      <c r="AC1808" t="str">
        <f>IF(AA1808="","",'Procytrat FA10'!B309)</f>
        <v/>
      </c>
      <c r="AD1808" t="str">
        <f>IF(AA1808="","",IFERROR(1*'Procytrat FA10'!C309,IFERROR(_xludf.NUMBERVALUE('Procytrat FA10'!C309,".",","),IFERROR(_xludf.NUMBERVALUE('Procytrat FA10'!C309,",","."),0))))</f>
        <v/>
      </c>
      <c r="AE1808" t="str">
        <f>IF(AA1808="","",'Procytrat FA10'!M309)</f>
        <v/>
      </c>
      <c r="AF1808">
        <f t="shared" si="184"/>
        <v>0</v>
      </c>
      <c r="AG1808" t="str">
        <f t="shared" si="185"/>
        <v/>
      </c>
      <c r="AH1808" t="str">
        <f t="shared" si="186"/>
        <v/>
      </c>
      <c r="AI1808">
        <f t="shared" si="187"/>
        <v>0</v>
      </c>
      <c r="AJ1808">
        <f t="shared" si="188"/>
        <v>0</v>
      </c>
      <c r="AK1808">
        <v>0</v>
      </c>
      <c r="AL1808" t="str">
        <f>IF(AA1808="","",IFERROR(IF(ISNUMBER('Procytrat FA10'!D309),'Procytrat FA10'!D309,IF(ISNUMBER(SEARCH("12",'Procytrat FA10'!D309)),EDATE(AB1808,12),IF(ISNUMBER(SEARCH("6",'Procytrat FA10'!D309)),EDATE(AB1808,6),IF(ISNUMBER(SEARCH("3",'Procytrat FA10'!D309)),EDATE(AB1808,3),DATEVALUE('Procytrat FA10'!D309))))),""))</f>
        <v/>
      </c>
      <c r="AM1808" t="str">
        <f t="shared" ca="1" si="189"/>
        <v/>
      </c>
    </row>
    <row r="1809" spans="27:39" x14ac:dyDescent="0.3">
      <c r="AA1809" t="str">
        <f>IF(COUNTA('Procytrat FA10'!A310,'Procytrat FA10'!B310,'Procytrat FA10'!C310)&gt;0,"FA10","")</f>
        <v/>
      </c>
      <c r="AB1809" t="str">
        <f>IFERROR(IF(ISNUMBER('Procytrat FA10'!A310),'Procytrat FA10'!A310,DATEVALUE('Procytrat FA10'!A310)),"")</f>
        <v/>
      </c>
      <c r="AC1809" t="str">
        <f>IF(AA1809="","",'Procytrat FA10'!B310)</f>
        <v/>
      </c>
      <c r="AD1809" t="str">
        <f>IF(AA1809="","",IFERROR(1*'Procytrat FA10'!C310,IFERROR(_xludf.NUMBERVALUE('Procytrat FA10'!C310,".",","),IFERROR(_xludf.NUMBERVALUE('Procytrat FA10'!C310,",","."),0))))</f>
        <v/>
      </c>
      <c r="AE1809" t="str">
        <f>IF(AA1809="","",'Procytrat FA10'!M310)</f>
        <v/>
      </c>
      <c r="AF1809">
        <f t="shared" si="184"/>
        <v>0</v>
      </c>
      <c r="AG1809" t="str">
        <f t="shared" si="185"/>
        <v/>
      </c>
      <c r="AH1809" t="str">
        <f t="shared" si="186"/>
        <v/>
      </c>
      <c r="AI1809">
        <f t="shared" si="187"/>
        <v>0</v>
      </c>
      <c r="AJ1809">
        <f t="shared" si="188"/>
        <v>0</v>
      </c>
      <c r="AK1809">
        <v>0</v>
      </c>
      <c r="AL1809" t="str">
        <f>IF(AA1809="","",IFERROR(IF(ISNUMBER('Procytrat FA10'!D310),'Procytrat FA10'!D310,IF(ISNUMBER(SEARCH("12",'Procytrat FA10'!D310)),EDATE(AB1809,12),IF(ISNUMBER(SEARCH("6",'Procytrat FA10'!D310)),EDATE(AB1809,6),IF(ISNUMBER(SEARCH("3",'Procytrat FA10'!D310)),EDATE(AB1809,3),DATEVALUE('Procytrat FA10'!D310))))),""))</f>
        <v/>
      </c>
      <c r="AM1809" t="str">
        <f t="shared" ca="1" si="189"/>
        <v/>
      </c>
    </row>
    <row r="1810" spans="27:39" x14ac:dyDescent="0.3">
      <c r="AA1810" t="str">
        <f>IF(COUNTA('Procytrat FA10'!A311,'Procytrat FA10'!B311,'Procytrat FA10'!C311)&gt;0,"FA10","")</f>
        <v/>
      </c>
      <c r="AB1810" t="str">
        <f>IFERROR(IF(ISNUMBER('Procytrat FA10'!A311),'Procytrat FA10'!A311,DATEVALUE('Procytrat FA10'!A311)),"")</f>
        <v/>
      </c>
      <c r="AC1810" t="str">
        <f>IF(AA1810="","",'Procytrat FA10'!B311)</f>
        <v/>
      </c>
      <c r="AD1810" t="str">
        <f>IF(AA1810="","",IFERROR(1*'Procytrat FA10'!C311,IFERROR(_xludf.NUMBERVALUE('Procytrat FA10'!C311,".",","),IFERROR(_xludf.NUMBERVALUE('Procytrat FA10'!C311,",","."),0))))</f>
        <v/>
      </c>
      <c r="AE1810" t="str">
        <f>IF(AA1810="","",'Procytrat FA10'!M311)</f>
        <v/>
      </c>
      <c r="AF1810">
        <f t="shared" si="184"/>
        <v>0</v>
      </c>
      <c r="AG1810" t="str">
        <f t="shared" si="185"/>
        <v/>
      </c>
      <c r="AH1810" t="str">
        <f t="shared" si="186"/>
        <v/>
      </c>
      <c r="AI1810">
        <f t="shared" si="187"/>
        <v>0</v>
      </c>
      <c r="AJ1810">
        <f t="shared" si="188"/>
        <v>0</v>
      </c>
      <c r="AK1810">
        <v>0</v>
      </c>
      <c r="AL1810" t="str">
        <f>IF(AA1810="","",IFERROR(IF(ISNUMBER('Procytrat FA10'!D311),'Procytrat FA10'!D311,IF(ISNUMBER(SEARCH("12",'Procytrat FA10'!D311)),EDATE(AB1810,12),IF(ISNUMBER(SEARCH("6",'Procytrat FA10'!D311)),EDATE(AB1810,6),IF(ISNUMBER(SEARCH("3",'Procytrat FA10'!D311)),EDATE(AB1810,3),DATEVALUE('Procytrat FA10'!D311))))),""))</f>
        <v/>
      </c>
      <c r="AM1810" t="str">
        <f t="shared" ca="1" si="189"/>
        <v/>
      </c>
    </row>
    <row r="1811" spans="27:39" x14ac:dyDescent="0.3">
      <c r="AA1811" t="str">
        <f>IF(COUNTA('Procytrat FA10'!A312,'Procytrat FA10'!B312,'Procytrat FA10'!C312)&gt;0,"FA10","")</f>
        <v/>
      </c>
      <c r="AB1811" t="str">
        <f>IFERROR(IF(ISNUMBER('Procytrat FA10'!A312),'Procytrat FA10'!A312,DATEVALUE('Procytrat FA10'!A312)),"")</f>
        <v/>
      </c>
      <c r="AC1811" t="str">
        <f>IF(AA1811="","",'Procytrat FA10'!B312)</f>
        <v/>
      </c>
      <c r="AD1811" t="str">
        <f>IF(AA1811="","",IFERROR(1*'Procytrat FA10'!C312,IFERROR(_xludf.NUMBERVALUE('Procytrat FA10'!C312,".",","),IFERROR(_xludf.NUMBERVALUE('Procytrat FA10'!C312,",","."),0))))</f>
        <v/>
      </c>
      <c r="AE1811" t="str">
        <f>IF(AA1811="","",'Procytrat FA10'!M312)</f>
        <v/>
      </c>
      <c r="AF1811">
        <f t="shared" si="184"/>
        <v>0</v>
      </c>
      <c r="AG1811" t="str">
        <f t="shared" si="185"/>
        <v/>
      </c>
      <c r="AH1811" t="str">
        <f t="shared" si="186"/>
        <v/>
      </c>
      <c r="AI1811">
        <f t="shared" si="187"/>
        <v>0</v>
      </c>
      <c r="AJ1811">
        <f t="shared" si="188"/>
        <v>0</v>
      </c>
      <c r="AK1811">
        <v>0</v>
      </c>
      <c r="AL1811" t="str">
        <f>IF(AA1811="","",IFERROR(IF(ISNUMBER('Procytrat FA10'!D312),'Procytrat FA10'!D312,IF(ISNUMBER(SEARCH("12",'Procytrat FA10'!D312)),EDATE(AB1811,12),IF(ISNUMBER(SEARCH("6",'Procytrat FA10'!D312)),EDATE(AB1811,6),IF(ISNUMBER(SEARCH("3",'Procytrat FA10'!D312)),EDATE(AB1811,3),DATEVALUE('Procytrat FA10'!D312))))),""))</f>
        <v/>
      </c>
      <c r="AM1811" t="str">
        <f t="shared" ca="1" si="189"/>
        <v/>
      </c>
    </row>
    <row r="1812" spans="27:39" x14ac:dyDescent="0.3">
      <c r="AA1812" t="str">
        <f>IF(COUNTA('Procytrat FA10'!A313,'Procytrat FA10'!B313,'Procytrat FA10'!C313)&gt;0,"FA10","")</f>
        <v/>
      </c>
      <c r="AB1812" t="str">
        <f>IFERROR(IF(ISNUMBER('Procytrat FA10'!A313),'Procytrat FA10'!A313,DATEVALUE('Procytrat FA10'!A313)),"")</f>
        <v/>
      </c>
      <c r="AC1812" t="str">
        <f>IF(AA1812="","",'Procytrat FA10'!B313)</f>
        <v/>
      </c>
      <c r="AD1812" t="str">
        <f>IF(AA1812="","",IFERROR(1*'Procytrat FA10'!C313,IFERROR(_xludf.NUMBERVALUE('Procytrat FA10'!C313,".",","),IFERROR(_xludf.NUMBERVALUE('Procytrat FA10'!C313,",","."),0))))</f>
        <v/>
      </c>
      <c r="AE1812" t="str">
        <f>IF(AA1812="","",'Procytrat FA10'!M313)</f>
        <v/>
      </c>
      <c r="AF1812">
        <f t="shared" si="184"/>
        <v>0</v>
      </c>
      <c r="AG1812" t="str">
        <f t="shared" si="185"/>
        <v/>
      </c>
      <c r="AH1812" t="str">
        <f t="shared" si="186"/>
        <v/>
      </c>
      <c r="AI1812">
        <f t="shared" si="187"/>
        <v>0</v>
      </c>
      <c r="AJ1812">
        <f t="shared" si="188"/>
        <v>0</v>
      </c>
      <c r="AK1812">
        <v>0</v>
      </c>
      <c r="AL1812" t="str">
        <f>IF(AA1812="","",IFERROR(IF(ISNUMBER('Procytrat FA10'!D313),'Procytrat FA10'!D313,IF(ISNUMBER(SEARCH("12",'Procytrat FA10'!D313)),EDATE(AB1812,12),IF(ISNUMBER(SEARCH("6",'Procytrat FA10'!D313)),EDATE(AB1812,6),IF(ISNUMBER(SEARCH("3",'Procytrat FA10'!D313)),EDATE(AB1812,3),DATEVALUE('Procytrat FA10'!D313))))),""))</f>
        <v/>
      </c>
      <c r="AM1812" t="str">
        <f t="shared" ca="1" si="189"/>
        <v/>
      </c>
    </row>
    <row r="1813" spans="27:39" x14ac:dyDescent="0.3">
      <c r="AA1813" t="str">
        <f>IF(COUNTA('Procytrat FA10'!A314,'Procytrat FA10'!B314,'Procytrat FA10'!C314)&gt;0,"FA10","")</f>
        <v/>
      </c>
      <c r="AB1813" t="str">
        <f>IFERROR(IF(ISNUMBER('Procytrat FA10'!A314),'Procytrat FA10'!A314,DATEVALUE('Procytrat FA10'!A314)),"")</f>
        <v/>
      </c>
      <c r="AC1813" t="str">
        <f>IF(AA1813="","",'Procytrat FA10'!B314)</f>
        <v/>
      </c>
      <c r="AD1813" t="str">
        <f>IF(AA1813="","",IFERROR(1*'Procytrat FA10'!C314,IFERROR(_xludf.NUMBERVALUE('Procytrat FA10'!C314,".",","),IFERROR(_xludf.NUMBERVALUE('Procytrat FA10'!C314,",","."),0))))</f>
        <v/>
      </c>
      <c r="AE1813" t="str">
        <f>IF(AA1813="","",'Procytrat FA10'!M314)</f>
        <v/>
      </c>
      <c r="AF1813">
        <f t="shared" si="184"/>
        <v>0</v>
      </c>
      <c r="AG1813" t="str">
        <f t="shared" si="185"/>
        <v/>
      </c>
      <c r="AH1813" t="str">
        <f t="shared" si="186"/>
        <v/>
      </c>
      <c r="AI1813">
        <f t="shared" si="187"/>
        <v>0</v>
      </c>
      <c r="AJ1813">
        <f t="shared" si="188"/>
        <v>0</v>
      </c>
      <c r="AK1813">
        <v>0</v>
      </c>
      <c r="AL1813" t="str">
        <f>IF(AA1813="","",IFERROR(IF(ISNUMBER('Procytrat FA10'!D314),'Procytrat FA10'!D314,IF(ISNUMBER(SEARCH("12",'Procytrat FA10'!D314)),EDATE(AB1813,12),IF(ISNUMBER(SEARCH("6",'Procytrat FA10'!D314)),EDATE(AB1813,6),IF(ISNUMBER(SEARCH("3",'Procytrat FA10'!D314)),EDATE(AB1813,3),DATEVALUE('Procytrat FA10'!D314))))),""))</f>
        <v/>
      </c>
      <c r="AM1813" t="str">
        <f t="shared" ca="1" si="189"/>
        <v/>
      </c>
    </row>
    <row r="1814" spans="27:39" x14ac:dyDescent="0.3">
      <c r="AA1814" t="str">
        <f>IF(COUNTA('Procytrat FA10'!A315,'Procytrat FA10'!B315,'Procytrat FA10'!C315)&gt;0,"FA10","")</f>
        <v/>
      </c>
      <c r="AB1814" t="str">
        <f>IFERROR(IF(ISNUMBER('Procytrat FA10'!A315),'Procytrat FA10'!A315,DATEVALUE('Procytrat FA10'!A315)),"")</f>
        <v/>
      </c>
      <c r="AC1814" t="str">
        <f>IF(AA1814="","",'Procytrat FA10'!B315)</f>
        <v/>
      </c>
      <c r="AD1814" t="str">
        <f>IF(AA1814="","",IFERROR(1*'Procytrat FA10'!C315,IFERROR(_xludf.NUMBERVALUE('Procytrat FA10'!C315,".",","),IFERROR(_xludf.NUMBERVALUE('Procytrat FA10'!C315,",","."),0))))</f>
        <v/>
      </c>
      <c r="AE1814" t="str">
        <f>IF(AA1814="","",'Procytrat FA10'!M315)</f>
        <v/>
      </c>
      <c r="AF1814">
        <f t="shared" si="184"/>
        <v>0</v>
      </c>
      <c r="AG1814" t="str">
        <f t="shared" si="185"/>
        <v/>
      </c>
      <c r="AH1814" t="str">
        <f t="shared" si="186"/>
        <v/>
      </c>
      <c r="AI1814">
        <f t="shared" si="187"/>
        <v>0</v>
      </c>
      <c r="AJ1814">
        <f t="shared" si="188"/>
        <v>0</v>
      </c>
      <c r="AK1814">
        <v>0</v>
      </c>
      <c r="AL1814" t="str">
        <f>IF(AA1814="","",IFERROR(IF(ISNUMBER('Procytrat FA10'!D315),'Procytrat FA10'!D315,IF(ISNUMBER(SEARCH("12",'Procytrat FA10'!D315)),EDATE(AB1814,12),IF(ISNUMBER(SEARCH("6",'Procytrat FA10'!D315)),EDATE(AB1814,6),IF(ISNUMBER(SEARCH("3",'Procytrat FA10'!D315)),EDATE(AB1814,3),DATEVALUE('Procytrat FA10'!D315))))),""))</f>
        <v/>
      </c>
      <c r="AM1814" t="str">
        <f t="shared" ca="1" si="189"/>
        <v/>
      </c>
    </row>
    <row r="1815" spans="27:39" x14ac:dyDescent="0.3">
      <c r="AA1815" t="str">
        <f>IF(COUNTA('Procytrat FA10'!A316,'Procytrat FA10'!B316,'Procytrat FA10'!C316)&gt;0,"FA10","")</f>
        <v/>
      </c>
      <c r="AB1815" t="str">
        <f>IFERROR(IF(ISNUMBER('Procytrat FA10'!A316),'Procytrat FA10'!A316,DATEVALUE('Procytrat FA10'!A316)),"")</f>
        <v/>
      </c>
      <c r="AC1815" t="str">
        <f>IF(AA1815="","",'Procytrat FA10'!B316)</f>
        <v/>
      </c>
      <c r="AD1815" t="str">
        <f>IF(AA1815="","",IFERROR(1*'Procytrat FA10'!C316,IFERROR(_xludf.NUMBERVALUE('Procytrat FA10'!C316,".",","),IFERROR(_xludf.NUMBERVALUE('Procytrat FA10'!C316,",","."),0))))</f>
        <v/>
      </c>
      <c r="AE1815" t="str">
        <f>IF(AA1815="","",'Procytrat FA10'!M316)</f>
        <v/>
      </c>
      <c r="AF1815">
        <f t="shared" si="184"/>
        <v>0</v>
      </c>
      <c r="AG1815" t="str">
        <f t="shared" si="185"/>
        <v/>
      </c>
      <c r="AH1815" t="str">
        <f t="shared" si="186"/>
        <v/>
      </c>
      <c r="AI1815">
        <f t="shared" si="187"/>
        <v>0</v>
      </c>
      <c r="AJ1815">
        <f t="shared" si="188"/>
        <v>0</v>
      </c>
      <c r="AK1815">
        <v>0</v>
      </c>
      <c r="AL1815" t="str">
        <f>IF(AA1815="","",IFERROR(IF(ISNUMBER('Procytrat FA10'!D316),'Procytrat FA10'!D316,IF(ISNUMBER(SEARCH("12",'Procytrat FA10'!D316)),EDATE(AB1815,12),IF(ISNUMBER(SEARCH("6",'Procytrat FA10'!D316)),EDATE(AB1815,6),IF(ISNUMBER(SEARCH("3",'Procytrat FA10'!D316)),EDATE(AB1815,3),DATEVALUE('Procytrat FA10'!D316))))),""))</f>
        <v/>
      </c>
      <c r="AM1815" t="str">
        <f t="shared" ca="1" si="189"/>
        <v/>
      </c>
    </row>
    <row r="1816" spans="27:39" x14ac:dyDescent="0.3">
      <c r="AA1816" t="str">
        <f>IF(COUNTA('Procytrat FA10'!A317,'Procytrat FA10'!B317,'Procytrat FA10'!C317)&gt;0,"FA10","")</f>
        <v/>
      </c>
      <c r="AB1816" t="str">
        <f>IFERROR(IF(ISNUMBER('Procytrat FA10'!A317),'Procytrat FA10'!A317,DATEVALUE('Procytrat FA10'!A317)),"")</f>
        <v/>
      </c>
      <c r="AC1816" t="str">
        <f>IF(AA1816="","",'Procytrat FA10'!B317)</f>
        <v/>
      </c>
      <c r="AD1816" t="str">
        <f>IF(AA1816="","",IFERROR(1*'Procytrat FA10'!C317,IFERROR(_xludf.NUMBERVALUE('Procytrat FA10'!C317,".",","),IFERROR(_xludf.NUMBERVALUE('Procytrat FA10'!C317,",","."),0))))</f>
        <v/>
      </c>
      <c r="AE1816" t="str">
        <f>IF(AA1816="","",'Procytrat FA10'!M317)</f>
        <v/>
      </c>
      <c r="AF1816">
        <f t="shared" si="184"/>
        <v>0</v>
      </c>
      <c r="AG1816" t="str">
        <f t="shared" si="185"/>
        <v/>
      </c>
      <c r="AH1816" t="str">
        <f t="shared" si="186"/>
        <v/>
      </c>
      <c r="AI1816">
        <f t="shared" si="187"/>
        <v>0</v>
      </c>
      <c r="AJ1816">
        <f t="shared" si="188"/>
        <v>0</v>
      </c>
      <c r="AK1816">
        <v>0</v>
      </c>
      <c r="AL1816" t="str">
        <f>IF(AA1816="","",IFERROR(IF(ISNUMBER('Procytrat FA10'!D317),'Procytrat FA10'!D317,IF(ISNUMBER(SEARCH("12",'Procytrat FA10'!D317)),EDATE(AB1816,12),IF(ISNUMBER(SEARCH("6",'Procytrat FA10'!D317)),EDATE(AB1816,6),IF(ISNUMBER(SEARCH("3",'Procytrat FA10'!D317)),EDATE(AB1816,3),DATEVALUE('Procytrat FA10'!D317))))),""))</f>
        <v/>
      </c>
      <c r="AM1816" t="str">
        <f t="shared" ca="1" si="189"/>
        <v/>
      </c>
    </row>
    <row r="1817" spans="27:39" x14ac:dyDescent="0.3">
      <c r="AA1817" t="str">
        <f>IF(COUNTA('Procytrat FA10'!A318,'Procytrat FA10'!B318,'Procytrat FA10'!C318)&gt;0,"FA10","")</f>
        <v/>
      </c>
      <c r="AB1817" t="str">
        <f>IFERROR(IF(ISNUMBER('Procytrat FA10'!A318),'Procytrat FA10'!A318,DATEVALUE('Procytrat FA10'!A318)),"")</f>
        <v/>
      </c>
      <c r="AC1817" t="str">
        <f>IF(AA1817="","",'Procytrat FA10'!B318)</f>
        <v/>
      </c>
      <c r="AD1817" t="str">
        <f>IF(AA1817="","",IFERROR(1*'Procytrat FA10'!C318,IFERROR(_xludf.NUMBERVALUE('Procytrat FA10'!C318,".",","),IFERROR(_xludf.NUMBERVALUE('Procytrat FA10'!C318,",","."),0))))</f>
        <v/>
      </c>
      <c r="AE1817" t="str">
        <f>IF(AA1817="","",'Procytrat FA10'!M318)</f>
        <v/>
      </c>
      <c r="AF1817">
        <f t="shared" si="184"/>
        <v>0</v>
      </c>
      <c r="AG1817" t="str">
        <f t="shared" si="185"/>
        <v/>
      </c>
      <c r="AH1817" t="str">
        <f t="shared" si="186"/>
        <v/>
      </c>
      <c r="AI1817">
        <f t="shared" si="187"/>
        <v>0</v>
      </c>
      <c r="AJ1817">
        <f t="shared" si="188"/>
        <v>0</v>
      </c>
      <c r="AK1817">
        <v>0</v>
      </c>
      <c r="AL1817" t="str">
        <f>IF(AA1817="","",IFERROR(IF(ISNUMBER('Procytrat FA10'!D318),'Procytrat FA10'!D318,IF(ISNUMBER(SEARCH("12",'Procytrat FA10'!D318)),EDATE(AB1817,12),IF(ISNUMBER(SEARCH("6",'Procytrat FA10'!D318)),EDATE(AB1817,6),IF(ISNUMBER(SEARCH("3",'Procytrat FA10'!D318)),EDATE(AB1817,3),DATEVALUE('Procytrat FA10'!D318))))),""))</f>
        <v/>
      </c>
      <c r="AM1817" t="str">
        <f t="shared" ca="1" si="189"/>
        <v/>
      </c>
    </row>
    <row r="1818" spans="27:39" x14ac:dyDescent="0.3">
      <c r="AA1818" t="str">
        <f>IF(COUNTA('Procytrat FA10'!A319,'Procytrat FA10'!B319,'Procytrat FA10'!C319)&gt;0,"FA10","")</f>
        <v/>
      </c>
      <c r="AB1818" t="str">
        <f>IFERROR(IF(ISNUMBER('Procytrat FA10'!A319),'Procytrat FA10'!A319,DATEVALUE('Procytrat FA10'!A319)),"")</f>
        <v/>
      </c>
      <c r="AC1818" t="str">
        <f>IF(AA1818="","",'Procytrat FA10'!B319)</f>
        <v/>
      </c>
      <c r="AD1818" t="str">
        <f>IF(AA1818="","",IFERROR(1*'Procytrat FA10'!C319,IFERROR(_xludf.NUMBERVALUE('Procytrat FA10'!C319,".",","),IFERROR(_xludf.NUMBERVALUE('Procytrat FA10'!C319,",","."),0))))</f>
        <v/>
      </c>
      <c r="AE1818" t="str">
        <f>IF(AA1818="","",'Procytrat FA10'!M319)</f>
        <v/>
      </c>
      <c r="AF1818">
        <f t="shared" si="184"/>
        <v>0</v>
      </c>
      <c r="AG1818" t="str">
        <f t="shared" si="185"/>
        <v/>
      </c>
      <c r="AH1818" t="str">
        <f t="shared" si="186"/>
        <v/>
      </c>
      <c r="AI1818">
        <f t="shared" si="187"/>
        <v>0</v>
      </c>
      <c r="AJ1818">
        <f t="shared" si="188"/>
        <v>0</v>
      </c>
      <c r="AK1818">
        <v>0</v>
      </c>
      <c r="AL1818" t="str">
        <f>IF(AA1818="","",IFERROR(IF(ISNUMBER('Procytrat FA10'!D319),'Procytrat FA10'!D319,IF(ISNUMBER(SEARCH("12",'Procytrat FA10'!D319)),EDATE(AB1818,12),IF(ISNUMBER(SEARCH("6",'Procytrat FA10'!D319)),EDATE(AB1818,6),IF(ISNUMBER(SEARCH("3",'Procytrat FA10'!D319)),EDATE(AB1818,3),DATEVALUE('Procytrat FA10'!D319))))),""))</f>
        <v/>
      </c>
      <c r="AM1818" t="str">
        <f t="shared" ca="1" si="189"/>
        <v/>
      </c>
    </row>
    <row r="1819" spans="27:39" x14ac:dyDescent="0.3">
      <c r="AA1819" t="str">
        <f>IF(COUNTA('Procytrat FA10'!A320,'Procytrat FA10'!B320,'Procytrat FA10'!C320)&gt;0,"FA10","")</f>
        <v/>
      </c>
      <c r="AB1819" t="str">
        <f>IFERROR(IF(ISNUMBER('Procytrat FA10'!A320),'Procytrat FA10'!A320,DATEVALUE('Procytrat FA10'!A320)),"")</f>
        <v/>
      </c>
      <c r="AC1819" t="str">
        <f>IF(AA1819="","",'Procytrat FA10'!B320)</f>
        <v/>
      </c>
      <c r="AD1819" t="str">
        <f>IF(AA1819="","",IFERROR(1*'Procytrat FA10'!C320,IFERROR(_xludf.NUMBERVALUE('Procytrat FA10'!C320,".",","),IFERROR(_xludf.NUMBERVALUE('Procytrat FA10'!C320,",","."),0))))</f>
        <v/>
      </c>
      <c r="AE1819" t="str">
        <f>IF(AA1819="","",'Procytrat FA10'!M320)</f>
        <v/>
      </c>
      <c r="AF1819">
        <f t="shared" si="184"/>
        <v>0</v>
      </c>
      <c r="AG1819" t="str">
        <f t="shared" si="185"/>
        <v/>
      </c>
      <c r="AH1819" t="str">
        <f t="shared" si="186"/>
        <v/>
      </c>
      <c r="AI1819">
        <f t="shared" si="187"/>
        <v>0</v>
      </c>
      <c r="AJ1819">
        <f t="shared" si="188"/>
        <v>0</v>
      </c>
      <c r="AK1819">
        <v>0</v>
      </c>
      <c r="AL1819" t="str">
        <f>IF(AA1819="","",IFERROR(IF(ISNUMBER('Procytrat FA10'!D320),'Procytrat FA10'!D320,IF(ISNUMBER(SEARCH("12",'Procytrat FA10'!D320)),EDATE(AB1819,12),IF(ISNUMBER(SEARCH("6",'Procytrat FA10'!D320)),EDATE(AB1819,6),IF(ISNUMBER(SEARCH("3",'Procytrat FA10'!D320)),EDATE(AB1819,3),DATEVALUE('Procytrat FA10'!D320))))),""))</f>
        <v/>
      </c>
      <c r="AM1819" t="str">
        <f t="shared" ca="1" si="189"/>
        <v/>
      </c>
    </row>
    <row r="1820" spans="27:39" x14ac:dyDescent="0.3">
      <c r="AA1820" t="str">
        <f>IF(COUNTA('Procytrat FA10'!A321,'Procytrat FA10'!B321,'Procytrat FA10'!C321)&gt;0,"FA10","")</f>
        <v/>
      </c>
      <c r="AB1820" t="str">
        <f>IFERROR(IF(ISNUMBER('Procytrat FA10'!A321),'Procytrat FA10'!A321,DATEVALUE('Procytrat FA10'!A321)),"")</f>
        <v/>
      </c>
      <c r="AC1820" t="str">
        <f>IF(AA1820="","",'Procytrat FA10'!B321)</f>
        <v/>
      </c>
      <c r="AD1820" t="str">
        <f>IF(AA1820="","",IFERROR(1*'Procytrat FA10'!C321,IFERROR(_xludf.NUMBERVALUE('Procytrat FA10'!C321,".",","),IFERROR(_xludf.NUMBERVALUE('Procytrat FA10'!C321,",","."),0))))</f>
        <v/>
      </c>
      <c r="AE1820" t="str">
        <f>IF(AA1820="","",'Procytrat FA10'!M321)</f>
        <v/>
      </c>
      <c r="AF1820">
        <f t="shared" si="184"/>
        <v>0</v>
      </c>
      <c r="AG1820" t="str">
        <f t="shared" si="185"/>
        <v/>
      </c>
      <c r="AH1820" t="str">
        <f t="shared" si="186"/>
        <v/>
      </c>
      <c r="AI1820">
        <f t="shared" si="187"/>
        <v>0</v>
      </c>
      <c r="AJ1820">
        <f t="shared" si="188"/>
        <v>0</v>
      </c>
      <c r="AK1820">
        <v>0</v>
      </c>
      <c r="AL1820" t="str">
        <f>IF(AA1820="","",IFERROR(IF(ISNUMBER('Procytrat FA10'!D321),'Procytrat FA10'!D321,IF(ISNUMBER(SEARCH("12",'Procytrat FA10'!D321)),EDATE(AB1820,12),IF(ISNUMBER(SEARCH("6",'Procytrat FA10'!D321)),EDATE(AB1820,6),IF(ISNUMBER(SEARCH("3",'Procytrat FA10'!D321)),EDATE(AB1820,3),DATEVALUE('Procytrat FA10'!D321))))),""))</f>
        <v/>
      </c>
      <c r="AM1820" t="str">
        <f t="shared" ca="1" si="189"/>
        <v/>
      </c>
    </row>
    <row r="1821" spans="27:39" x14ac:dyDescent="0.3">
      <c r="AA1821" t="str">
        <f>IF(COUNTA('Procytrat FA10'!A322,'Procytrat FA10'!B322,'Procytrat FA10'!C322)&gt;0,"FA10","")</f>
        <v/>
      </c>
      <c r="AB1821" t="str">
        <f>IFERROR(IF(ISNUMBER('Procytrat FA10'!A322),'Procytrat FA10'!A322,DATEVALUE('Procytrat FA10'!A322)),"")</f>
        <v/>
      </c>
      <c r="AC1821" t="str">
        <f>IF(AA1821="","",'Procytrat FA10'!B322)</f>
        <v/>
      </c>
      <c r="AD1821" t="str">
        <f>IF(AA1821="","",IFERROR(1*'Procytrat FA10'!C322,IFERROR(_xludf.NUMBERVALUE('Procytrat FA10'!C322,".",","),IFERROR(_xludf.NUMBERVALUE('Procytrat FA10'!C322,",","."),0))))</f>
        <v/>
      </c>
      <c r="AE1821" t="str">
        <f>IF(AA1821="","",'Procytrat FA10'!M322)</f>
        <v/>
      </c>
      <c r="AF1821">
        <f t="shared" si="184"/>
        <v>0</v>
      </c>
      <c r="AG1821" t="str">
        <f t="shared" si="185"/>
        <v/>
      </c>
      <c r="AH1821" t="str">
        <f t="shared" si="186"/>
        <v/>
      </c>
      <c r="AI1821">
        <f t="shared" si="187"/>
        <v>0</v>
      </c>
      <c r="AJ1821">
        <f t="shared" si="188"/>
        <v>0</v>
      </c>
      <c r="AK1821">
        <v>0</v>
      </c>
      <c r="AL1821" t="str">
        <f>IF(AA1821="","",IFERROR(IF(ISNUMBER('Procytrat FA10'!D322),'Procytrat FA10'!D322,IF(ISNUMBER(SEARCH("12",'Procytrat FA10'!D322)),EDATE(AB1821,12),IF(ISNUMBER(SEARCH("6",'Procytrat FA10'!D322)),EDATE(AB1821,6),IF(ISNUMBER(SEARCH("3",'Procytrat FA10'!D322)),EDATE(AB1821,3),DATEVALUE('Procytrat FA10'!D322))))),""))</f>
        <v/>
      </c>
      <c r="AM1821" t="str">
        <f t="shared" ca="1" si="189"/>
        <v/>
      </c>
    </row>
    <row r="1822" spans="27:39" x14ac:dyDescent="0.3">
      <c r="AA1822" t="str">
        <f>IF(COUNTA('Procytrat FA10'!A323,'Procytrat FA10'!B323,'Procytrat FA10'!C323)&gt;0,"FA10","")</f>
        <v/>
      </c>
      <c r="AB1822" t="str">
        <f>IFERROR(IF(ISNUMBER('Procytrat FA10'!A323),'Procytrat FA10'!A323,DATEVALUE('Procytrat FA10'!A323)),"")</f>
        <v/>
      </c>
      <c r="AC1822" t="str">
        <f>IF(AA1822="","",'Procytrat FA10'!B323)</f>
        <v/>
      </c>
      <c r="AD1822" t="str">
        <f>IF(AA1822="","",IFERROR(1*'Procytrat FA10'!C323,IFERROR(_xludf.NUMBERVALUE('Procytrat FA10'!C323,".",","),IFERROR(_xludf.NUMBERVALUE('Procytrat FA10'!C323,",","."),0))))</f>
        <v/>
      </c>
      <c r="AE1822" t="str">
        <f>IF(AA1822="","",'Procytrat FA10'!M323)</f>
        <v/>
      </c>
      <c r="AF1822">
        <f t="shared" si="184"/>
        <v>0</v>
      </c>
      <c r="AG1822" t="str">
        <f t="shared" si="185"/>
        <v/>
      </c>
      <c r="AH1822" t="str">
        <f t="shared" si="186"/>
        <v/>
      </c>
      <c r="AI1822">
        <f t="shared" si="187"/>
        <v>0</v>
      </c>
      <c r="AJ1822">
        <f t="shared" si="188"/>
        <v>0</v>
      </c>
      <c r="AK1822">
        <v>0</v>
      </c>
      <c r="AL1822" t="str">
        <f>IF(AA1822="","",IFERROR(IF(ISNUMBER('Procytrat FA10'!D323),'Procytrat FA10'!D323,IF(ISNUMBER(SEARCH("12",'Procytrat FA10'!D323)),EDATE(AB1822,12),IF(ISNUMBER(SEARCH("6",'Procytrat FA10'!D323)),EDATE(AB1822,6),IF(ISNUMBER(SEARCH("3",'Procytrat FA10'!D323)),EDATE(AB1822,3),DATEVALUE('Procytrat FA10'!D323))))),""))</f>
        <v/>
      </c>
      <c r="AM1822" t="str">
        <f t="shared" ca="1" si="189"/>
        <v/>
      </c>
    </row>
    <row r="1823" spans="27:39" x14ac:dyDescent="0.3">
      <c r="AA1823" t="str">
        <f>IF(COUNTA('Procytrat FA10'!A324,'Procytrat FA10'!B324,'Procytrat FA10'!C324)&gt;0,"FA10","")</f>
        <v/>
      </c>
      <c r="AB1823" t="str">
        <f>IFERROR(IF(ISNUMBER('Procytrat FA10'!A324),'Procytrat FA10'!A324,DATEVALUE('Procytrat FA10'!A324)),"")</f>
        <v/>
      </c>
      <c r="AC1823" t="str">
        <f>IF(AA1823="","",'Procytrat FA10'!B324)</f>
        <v/>
      </c>
      <c r="AD1823" t="str">
        <f>IF(AA1823="","",IFERROR(1*'Procytrat FA10'!C324,IFERROR(_xludf.NUMBERVALUE('Procytrat FA10'!C324,".",","),IFERROR(_xludf.NUMBERVALUE('Procytrat FA10'!C324,",","."),0))))</f>
        <v/>
      </c>
      <c r="AE1823" t="str">
        <f>IF(AA1823="","",'Procytrat FA10'!M324)</f>
        <v/>
      </c>
      <c r="AF1823">
        <f t="shared" si="184"/>
        <v>0</v>
      </c>
      <c r="AG1823" t="str">
        <f t="shared" si="185"/>
        <v/>
      </c>
      <c r="AH1823" t="str">
        <f t="shared" si="186"/>
        <v/>
      </c>
      <c r="AI1823">
        <f t="shared" si="187"/>
        <v>0</v>
      </c>
      <c r="AJ1823">
        <f t="shared" si="188"/>
        <v>0</v>
      </c>
      <c r="AK1823">
        <v>0</v>
      </c>
      <c r="AL1823" t="str">
        <f>IF(AA1823="","",IFERROR(IF(ISNUMBER('Procytrat FA10'!D324),'Procytrat FA10'!D324,IF(ISNUMBER(SEARCH("12",'Procytrat FA10'!D324)),EDATE(AB1823,12),IF(ISNUMBER(SEARCH("6",'Procytrat FA10'!D324)),EDATE(AB1823,6),IF(ISNUMBER(SEARCH("3",'Procytrat FA10'!D324)),EDATE(AB1823,3),DATEVALUE('Procytrat FA10'!D324))))),""))</f>
        <v/>
      </c>
      <c r="AM1823" t="str">
        <f t="shared" ca="1" si="189"/>
        <v/>
      </c>
    </row>
    <row r="1824" spans="27:39" x14ac:dyDescent="0.3">
      <c r="AA1824" t="str">
        <f>IF(COUNTA('Procytrat FA10'!A325,'Procytrat FA10'!B325,'Procytrat FA10'!C325)&gt;0,"FA10","")</f>
        <v/>
      </c>
      <c r="AB1824" t="str">
        <f>IFERROR(IF(ISNUMBER('Procytrat FA10'!A325),'Procytrat FA10'!A325,DATEVALUE('Procytrat FA10'!A325)),"")</f>
        <v/>
      </c>
      <c r="AC1824" t="str">
        <f>IF(AA1824="","",'Procytrat FA10'!B325)</f>
        <v/>
      </c>
      <c r="AD1824" t="str">
        <f>IF(AA1824="","",IFERROR(1*'Procytrat FA10'!C325,IFERROR(_xludf.NUMBERVALUE('Procytrat FA10'!C325,".",","),IFERROR(_xludf.NUMBERVALUE('Procytrat FA10'!C325,",","."),0))))</f>
        <v/>
      </c>
      <c r="AE1824" t="str">
        <f>IF(AA1824="","",'Procytrat FA10'!M325)</f>
        <v/>
      </c>
      <c r="AF1824">
        <f t="shared" si="184"/>
        <v>0</v>
      </c>
      <c r="AG1824" t="str">
        <f t="shared" si="185"/>
        <v/>
      </c>
      <c r="AH1824" t="str">
        <f t="shared" si="186"/>
        <v/>
      </c>
      <c r="AI1824">
        <f t="shared" si="187"/>
        <v>0</v>
      </c>
      <c r="AJ1824">
        <f t="shared" si="188"/>
        <v>0</v>
      </c>
      <c r="AK1824">
        <v>0</v>
      </c>
      <c r="AL1824" t="str">
        <f>IF(AA1824="","",IFERROR(IF(ISNUMBER('Procytrat FA10'!D325),'Procytrat FA10'!D325,IF(ISNUMBER(SEARCH("12",'Procytrat FA10'!D325)),EDATE(AB1824,12),IF(ISNUMBER(SEARCH("6",'Procytrat FA10'!D325)),EDATE(AB1824,6),IF(ISNUMBER(SEARCH("3",'Procytrat FA10'!D325)),EDATE(AB1824,3),DATEVALUE('Procytrat FA10'!D325))))),""))</f>
        <v/>
      </c>
      <c r="AM1824" t="str">
        <f t="shared" ca="1" si="189"/>
        <v/>
      </c>
    </row>
    <row r="1825" spans="27:39" x14ac:dyDescent="0.3">
      <c r="AA1825" t="str">
        <f>IF(COUNTA('Procytrat FA10'!A326,'Procytrat FA10'!B326,'Procytrat FA10'!C326)&gt;0,"FA10","")</f>
        <v/>
      </c>
      <c r="AB1825" t="str">
        <f>IFERROR(IF(ISNUMBER('Procytrat FA10'!A326),'Procytrat FA10'!A326,DATEVALUE('Procytrat FA10'!A326)),"")</f>
        <v/>
      </c>
      <c r="AC1825" t="str">
        <f>IF(AA1825="","",'Procytrat FA10'!B326)</f>
        <v/>
      </c>
      <c r="AD1825" t="str">
        <f>IF(AA1825="","",IFERROR(1*'Procytrat FA10'!C326,IFERROR(_xludf.NUMBERVALUE('Procytrat FA10'!C326,".",","),IFERROR(_xludf.NUMBERVALUE('Procytrat FA10'!C326,",","."),0))))</f>
        <v/>
      </c>
      <c r="AE1825" t="str">
        <f>IF(AA1825="","",'Procytrat FA10'!M326)</f>
        <v/>
      </c>
      <c r="AF1825">
        <f t="shared" si="184"/>
        <v>0</v>
      </c>
      <c r="AG1825" t="str">
        <f t="shared" si="185"/>
        <v/>
      </c>
      <c r="AH1825" t="str">
        <f t="shared" si="186"/>
        <v/>
      </c>
      <c r="AI1825">
        <f t="shared" si="187"/>
        <v>0</v>
      </c>
      <c r="AJ1825">
        <f t="shared" si="188"/>
        <v>0</v>
      </c>
      <c r="AK1825">
        <v>0</v>
      </c>
      <c r="AL1825" t="str">
        <f>IF(AA1825="","",IFERROR(IF(ISNUMBER('Procytrat FA10'!D326),'Procytrat FA10'!D326,IF(ISNUMBER(SEARCH("12",'Procytrat FA10'!D326)),EDATE(AB1825,12),IF(ISNUMBER(SEARCH("6",'Procytrat FA10'!D326)),EDATE(AB1825,6),IF(ISNUMBER(SEARCH("3",'Procytrat FA10'!D326)),EDATE(AB1825,3),DATEVALUE('Procytrat FA10'!D326))))),""))</f>
        <v/>
      </c>
      <c r="AM1825" t="str">
        <f t="shared" ca="1" si="189"/>
        <v/>
      </c>
    </row>
    <row r="1826" spans="27:39" x14ac:dyDescent="0.3">
      <c r="AA1826" t="str">
        <f>IF(COUNTA('Procytrat FA10'!A327,'Procytrat FA10'!B327,'Procytrat FA10'!C327)&gt;0,"FA10","")</f>
        <v/>
      </c>
      <c r="AB1826" t="str">
        <f>IFERROR(IF(ISNUMBER('Procytrat FA10'!A327),'Procytrat FA10'!A327,DATEVALUE('Procytrat FA10'!A327)),"")</f>
        <v/>
      </c>
      <c r="AC1826" t="str">
        <f>IF(AA1826="","",'Procytrat FA10'!B327)</f>
        <v/>
      </c>
      <c r="AD1826" t="str">
        <f>IF(AA1826="","",IFERROR(1*'Procytrat FA10'!C327,IFERROR(_xludf.NUMBERVALUE('Procytrat FA10'!C327,".",","),IFERROR(_xludf.NUMBERVALUE('Procytrat FA10'!C327,",","."),0))))</f>
        <v/>
      </c>
      <c r="AE1826" t="str">
        <f>IF(AA1826="","",'Procytrat FA10'!M327)</f>
        <v/>
      </c>
      <c r="AF1826">
        <f t="shared" si="184"/>
        <v>0</v>
      </c>
      <c r="AG1826" t="str">
        <f t="shared" si="185"/>
        <v/>
      </c>
      <c r="AH1826" t="str">
        <f t="shared" si="186"/>
        <v/>
      </c>
      <c r="AI1826">
        <f t="shared" si="187"/>
        <v>0</v>
      </c>
      <c r="AJ1826">
        <f t="shared" si="188"/>
        <v>0</v>
      </c>
      <c r="AK1826">
        <v>0</v>
      </c>
      <c r="AL1826" t="str">
        <f>IF(AA1826="","",IFERROR(IF(ISNUMBER('Procytrat FA10'!D327),'Procytrat FA10'!D327,IF(ISNUMBER(SEARCH("12",'Procytrat FA10'!D327)),EDATE(AB1826,12),IF(ISNUMBER(SEARCH("6",'Procytrat FA10'!D327)),EDATE(AB1826,6),IF(ISNUMBER(SEARCH("3",'Procytrat FA10'!D327)),EDATE(AB1826,3),DATEVALUE('Procytrat FA10'!D327))))),""))</f>
        <v/>
      </c>
      <c r="AM1826" t="str">
        <f t="shared" ca="1" si="189"/>
        <v/>
      </c>
    </row>
    <row r="1827" spans="27:39" x14ac:dyDescent="0.3">
      <c r="AA1827" t="str">
        <f>IF(COUNTA('Procytrat FA10'!A328,'Procytrat FA10'!B328,'Procytrat FA10'!C328)&gt;0,"FA10","")</f>
        <v/>
      </c>
      <c r="AB1827" t="str">
        <f>IFERROR(IF(ISNUMBER('Procytrat FA10'!A328),'Procytrat FA10'!A328,DATEVALUE('Procytrat FA10'!A328)),"")</f>
        <v/>
      </c>
      <c r="AC1827" t="str">
        <f>IF(AA1827="","",'Procytrat FA10'!B328)</f>
        <v/>
      </c>
      <c r="AD1827" t="str">
        <f>IF(AA1827="","",IFERROR(1*'Procytrat FA10'!C328,IFERROR(_xludf.NUMBERVALUE('Procytrat FA10'!C328,".",","),IFERROR(_xludf.NUMBERVALUE('Procytrat FA10'!C328,",","."),0))))</f>
        <v/>
      </c>
      <c r="AE1827" t="str">
        <f>IF(AA1827="","",'Procytrat FA10'!M328)</f>
        <v/>
      </c>
      <c r="AF1827">
        <f t="shared" si="184"/>
        <v>0</v>
      </c>
      <c r="AG1827" t="str">
        <f t="shared" si="185"/>
        <v/>
      </c>
      <c r="AH1827" t="str">
        <f t="shared" si="186"/>
        <v/>
      </c>
      <c r="AI1827">
        <f t="shared" si="187"/>
        <v>0</v>
      </c>
      <c r="AJ1827">
        <f t="shared" si="188"/>
        <v>0</v>
      </c>
      <c r="AK1827">
        <v>0</v>
      </c>
      <c r="AL1827" t="str">
        <f>IF(AA1827="","",IFERROR(IF(ISNUMBER('Procytrat FA10'!D328),'Procytrat FA10'!D328,IF(ISNUMBER(SEARCH("12",'Procytrat FA10'!D328)),EDATE(AB1827,12),IF(ISNUMBER(SEARCH("6",'Procytrat FA10'!D328)),EDATE(AB1827,6),IF(ISNUMBER(SEARCH("3",'Procytrat FA10'!D328)),EDATE(AB1827,3),DATEVALUE('Procytrat FA10'!D328))))),""))</f>
        <v/>
      </c>
      <c r="AM1827" t="str">
        <f t="shared" ca="1" si="189"/>
        <v/>
      </c>
    </row>
    <row r="1828" spans="27:39" x14ac:dyDescent="0.3">
      <c r="AA1828" t="str">
        <f>IF(COUNTA('Procytrat FA10'!A329,'Procytrat FA10'!B329,'Procytrat FA10'!C329)&gt;0,"FA10","")</f>
        <v/>
      </c>
      <c r="AB1828" t="str">
        <f>IFERROR(IF(ISNUMBER('Procytrat FA10'!A329),'Procytrat FA10'!A329,DATEVALUE('Procytrat FA10'!A329)),"")</f>
        <v/>
      </c>
      <c r="AC1828" t="str">
        <f>IF(AA1828="","",'Procytrat FA10'!B329)</f>
        <v/>
      </c>
      <c r="AD1828" t="str">
        <f>IF(AA1828="","",IFERROR(1*'Procytrat FA10'!C329,IFERROR(_xludf.NUMBERVALUE('Procytrat FA10'!C329,".",","),IFERROR(_xludf.NUMBERVALUE('Procytrat FA10'!C329,",","."),0))))</f>
        <v/>
      </c>
      <c r="AE1828" t="str">
        <f>IF(AA1828="","",'Procytrat FA10'!M329)</f>
        <v/>
      </c>
      <c r="AF1828">
        <f t="shared" si="184"/>
        <v>0</v>
      </c>
      <c r="AG1828" t="str">
        <f t="shared" si="185"/>
        <v/>
      </c>
      <c r="AH1828" t="str">
        <f t="shared" si="186"/>
        <v/>
      </c>
      <c r="AI1828">
        <f t="shared" si="187"/>
        <v>0</v>
      </c>
      <c r="AJ1828">
        <f t="shared" si="188"/>
        <v>0</v>
      </c>
      <c r="AK1828">
        <v>0</v>
      </c>
      <c r="AL1828" t="str">
        <f>IF(AA1828="","",IFERROR(IF(ISNUMBER('Procytrat FA10'!D329),'Procytrat FA10'!D329,IF(ISNUMBER(SEARCH("12",'Procytrat FA10'!D329)),EDATE(AB1828,12),IF(ISNUMBER(SEARCH("6",'Procytrat FA10'!D329)),EDATE(AB1828,6),IF(ISNUMBER(SEARCH("3",'Procytrat FA10'!D329)),EDATE(AB1828,3),DATEVALUE('Procytrat FA10'!D329))))),""))</f>
        <v/>
      </c>
      <c r="AM1828" t="str">
        <f t="shared" ca="1" si="189"/>
        <v/>
      </c>
    </row>
    <row r="1829" spans="27:39" x14ac:dyDescent="0.3">
      <c r="AA1829" t="str">
        <f>IF(COUNTA('Procytrat FA10'!A330,'Procytrat FA10'!B330,'Procytrat FA10'!C330)&gt;0,"FA10","")</f>
        <v/>
      </c>
      <c r="AB1829" t="str">
        <f>IFERROR(IF(ISNUMBER('Procytrat FA10'!A330),'Procytrat FA10'!A330,DATEVALUE('Procytrat FA10'!A330)),"")</f>
        <v/>
      </c>
      <c r="AC1829" t="str">
        <f>IF(AA1829="","",'Procytrat FA10'!B330)</f>
        <v/>
      </c>
      <c r="AD1829" t="str">
        <f>IF(AA1829="","",IFERROR(1*'Procytrat FA10'!C330,IFERROR(_xludf.NUMBERVALUE('Procytrat FA10'!C330,".",","),IFERROR(_xludf.NUMBERVALUE('Procytrat FA10'!C330,",","."),0))))</f>
        <v/>
      </c>
      <c r="AE1829" t="str">
        <f>IF(AA1829="","",'Procytrat FA10'!M330)</f>
        <v/>
      </c>
      <c r="AF1829">
        <f t="shared" si="184"/>
        <v>0</v>
      </c>
      <c r="AG1829" t="str">
        <f t="shared" si="185"/>
        <v/>
      </c>
      <c r="AH1829" t="str">
        <f t="shared" si="186"/>
        <v/>
      </c>
      <c r="AI1829">
        <f t="shared" si="187"/>
        <v>0</v>
      </c>
      <c r="AJ1829">
        <f t="shared" si="188"/>
        <v>0</v>
      </c>
      <c r="AK1829">
        <v>0</v>
      </c>
      <c r="AL1829" t="str">
        <f>IF(AA1829="","",IFERROR(IF(ISNUMBER('Procytrat FA10'!D330),'Procytrat FA10'!D330,IF(ISNUMBER(SEARCH("12",'Procytrat FA10'!D330)),EDATE(AB1829,12),IF(ISNUMBER(SEARCH("6",'Procytrat FA10'!D330)),EDATE(AB1829,6),IF(ISNUMBER(SEARCH("3",'Procytrat FA10'!D330)),EDATE(AB1829,3),DATEVALUE('Procytrat FA10'!D330))))),""))</f>
        <v/>
      </c>
      <c r="AM1829" t="str">
        <f t="shared" ca="1" si="189"/>
        <v/>
      </c>
    </row>
    <row r="1830" spans="27:39" x14ac:dyDescent="0.3">
      <c r="AA1830" t="str">
        <f>IF(COUNTA('Procytrat FA10'!A331,'Procytrat FA10'!B331,'Procytrat FA10'!C331)&gt;0,"FA10","")</f>
        <v/>
      </c>
      <c r="AB1830" t="str">
        <f>IFERROR(IF(ISNUMBER('Procytrat FA10'!A331),'Procytrat FA10'!A331,DATEVALUE('Procytrat FA10'!A331)),"")</f>
        <v/>
      </c>
      <c r="AC1830" t="str">
        <f>IF(AA1830="","",'Procytrat FA10'!B331)</f>
        <v/>
      </c>
      <c r="AD1830" t="str">
        <f>IF(AA1830="","",IFERROR(1*'Procytrat FA10'!C331,IFERROR(_xludf.NUMBERVALUE('Procytrat FA10'!C331,".",","),IFERROR(_xludf.NUMBERVALUE('Procytrat FA10'!C331,",","."),0))))</f>
        <v/>
      </c>
      <c r="AE1830" t="str">
        <f>IF(AA1830="","",'Procytrat FA10'!M331)</f>
        <v/>
      </c>
      <c r="AF1830">
        <f t="shared" si="184"/>
        <v>0</v>
      </c>
      <c r="AG1830" t="str">
        <f t="shared" si="185"/>
        <v/>
      </c>
      <c r="AH1830" t="str">
        <f t="shared" si="186"/>
        <v/>
      </c>
      <c r="AI1830">
        <f t="shared" si="187"/>
        <v>0</v>
      </c>
      <c r="AJ1830">
        <f t="shared" si="188"/>
        <v>0</v>
      </c>
      <c r="AK1830">
        <v>0</v>
      </c>
      <c r="AL1830" t="str">
        <f>IF(AA1830="","",IFERROR(IF(ISNUMBER('Procytrat FA10'!D331),'Procytrat FA10'!D331,IF(ISNUMBER(SEARCH("12",'Procytrat FA10'!D331)),EDATE(AB1830,12),IF(ISNUMBER(SEARCH("6",'Procytrat FA10'!D331)),EDATE(AB1830,6),IF(ISNUMBER(SEARCH("3",'Procytrat FA10'!D331)),EDATE(AB1830,3),DATEVALUE('Procytrat FA10'!D331))))),""))</f>
        <v/>
      </c>
      <c r="AM1830" t="str">
        <f t="shared" ca="1" si="189"/>
        <v/>
      </c>
    </row>
    <row r="1831" spans="27:39" x14ac:dyDescent="0.3">
      <c r="AA1831" t="str">
        <f>IF(COUNTA('Procytrat FA10'!A332,'Procytrat FA10'!B332,'Procytrat FA10'!C332)&gt;0,"FA10","")</f>
        <v/>
      </c>
      <c r="AB1831" t="str">
        <f>IFERROR(IF(ISNUMBER('Procytrat FA10'!A332),'Procytrat FA10'!A332,DATEVALUE('Procytrat FA10'!A332)),"")</f>
        <v/>
      </c>
      <c r="AC1831" t="str">
        <f>IF(AA1831="","",'Procytrat FA10'!B332)</f>
        <v/>
      </c>
      <c r="AD1831" t="str">
        <f>IF(AA1831="","",IFERROR(1*'Procytrat FA10'!C332,IFERROR(_xludf.NUMBERVALUE('Procytrat FA10'!C332,".",","),IFERROR(_xludf.NUMBERVALUE('Procytrat FA10'!C332,",","."),0))))</f>
        <v/>
      </c>
      <c r="AE1831" t="str">
        <f>IF(AA1831="","",'Procytrat FA10'!M332)</f>
        <v/>
      </c>
      <c r="AF1831">
        <f t="shared" si="184"/>
        <v>0</v>
      </c>
      <c r="AG1831" t="str">
        <f t="shared" si="185"/>
        <v/>
      </c>
      <c r="AH1831" t="str">
        <f t="shared" si="186"/>
        <v/>
      </c>
      <c r="AI1831">
        <f t="shared" si="187"/>
        <v>0</v>
      </c>
      <c r="AJ1831">
        <f t="shared" si="188"/>
        <v>0</v>
      </c>
      <c r="AK1831">
        <v>0</v>
      </c>
      <c r="AL1831" t="str">
        <f>IF(AA1831="","",IFERROR(IF(ISNUMBER('Procytrat FA10'!D332),'Procytrat FA10'!D332,IF(ISNUMBER(SEARCH("12",'Procytrat FA10'!D332)),EDATE(AB1831,12),IF(ISNUMBER(SEARCH("6",'Procytrat FA10'!D332)),EDATE(AB1831,6),IF(ISNUMBER(SEARCH("3",'Procytrat FA10'!D332)),EDATE(AB1831,3),DATEVALUE('Procytrat FA10'!D332))))),""))</f>
        <v/>
      </c>
      <c r="AM1831" t="str">
        <f t="shared" ca="1" si="189"/>
        <v/>
      </c>
    </row>
    <row r="1832" spans="27:39" x14ac:dyDescent="0.3">
      <c r="AA1832" t="str">
        <f>IF(COUNTA('Procytrat FA10'!A333,'Procytrat FA10'!B333,'Procytrat FA10'!C333)&gt;0,"FA10","")</f>
        <v/>
      </c>
      <c r="AB1832" t="str">
        <f>IFERROR(IF(ISNUMBER('Procytrat FA10'!A333),'Procytrat FA10'!A333,DATEVALUE('Procytrat FA10'!A333)),"")</f>
        <v/>
      </c>
      <c r="AC1832" t="str">
        <f>IF(AA1832="","",'Procytrat FA10'!B333)</f>
        <v/>
      </c>
      <c r="AD1832" t="str">
        <f>IF(AA1832="","",IFERROR(1*'Procytrat FA10'!C333,IFERROR(_xludf.NUMBERVALUE('Procytrat FA10'!C333,".",","),IFERROR(_xludf.NUMBERVALUE('Procytrat FA10'!C333,",","."),0))))</f>
        <v/>
      </c>
      <c r="AE1832" t="str">
        <f>IF(AA1832="","",'Procytrat FA10'!M333)</f>
        <v/>
      </c>
      <c r="AF1832">
        <f t="shared" si="184"/>
        <v>0</v>
      </c>
      <c r="AG1832" t="str">
        <f t="shared" si="185"/>
        <v/>
      </c>
      <c r="AH1832" t="str">
        <f t="shared" si="186"/>
        <v/>
      </c>
      <c r="AI1832">
        <f t="shared" si="187"/>
        <v>0</v>
      </c>
      <c r="AJ1832">
        <f t="shared" si="188"/>
        <v>0</v>
      </c>
      <c r="AK1832">
        <v>0</v>
      </c>
      <c r="AL1832" t="str">
        <f>IF(AA1832="","",IFERROR(IF(ISNUMBER('Procytrat FA10'!D333),'Procytrat FA10'!D333,IF(ISNUMBER(SEARCH("12",'Procytrat FA10'!D333)),EDATE(AB1832,12),IF(ISNUMBER(SEARCH("6",'Procytrat FA10'!D333)),EDATE(AB1832,6),IF(ISNUMBER(SEARCH("3",'Procytrat FA10'!D333)),EDATE(AB1832,3),DATEVALUE('Procytrat FA10'!D333))))),""))</f>
        <v/>
      </c>
      <c r="AM1832" t="str">
        <f t="shared" ca="1" si="189"/>
        <v/>
      </c>
    </row>
    <row r="1833" spans="27:39" x14ac:dyDescent="0.3">
      <c r="AA1833" t="str">
        <f>IF(COUNTA('Procytrat FA10'!A334,'Procytrat FA10'!B334,'Procytrat FA10'!C334)&gt;0,"FA10","")</f>
        <v/>
      </c>
      <c r="AB1833" t="str">
        <f>IFERROR(IF(ISNUMBER('Procytrat FA10'!A334),'Procytrat FA10'!A334,DATEVALUE('Procytrat FA10'!A334)),"")</f>
        <v/>
      </c>
      <c r="AC1833" t="str">
        <f>IF(AA1833="","",'Procytrat FA10'!B334)</f>
        <v/>
      </c>
      <c r="AD1833" t="str">
        <f>IF(AA1833="","",IFERROR(1*'Procytrat FA10'!C334,IFERROR(_xludf.NUMBERVALUE('Procytrat FA10'!C334,".",","),IFERROR(_xludf.NUMBERVALUE('Procytrat FA10'!C334,",","."),0))))</f>
        <v/>
      </c>
      <c r="AE1833" t="str">
        <f>IF(AA1833="","",'Procytrat FA10'!M334)</f>
        <v/>
      </c>
      <c r="AF1833">
        <f t="shared" si="184"/>
        <v>0</v>
      </c>
      <c r="AG1833" t="str">
        <f t="shared" si="185"/>
        <v/>
      </c>
      <c r="AH1833" t="str">
        <f t="shared" si="186"/>
        <v/>
      </c>
      <c r="AI1833">
        <f t="shared" si="187"/>
        <v>0</v>
      </c>
      <c r="AJ1833">
        <f t="shared" si="188"/>
        <v>0</v>
      </c>
      <c r="AK1833">
        <v>0</v>
      </c>
      <c r="AL1833" t="str">
        <f>IF(AA1833="","",IFERROR(IF(ISNUMBER('Procytrat FA10'!D334),'Procytrat FA10'!D334,IF(ISNUMBER(SEARCH("12",'Procytrat FA10'!D334)),EDATE(AB1833,12),IF(ISNUMBER(SEARCH("6",'Procytrat FA10'!D334)),EDATE(AB1833,6),IF(ISNUMBER(SEARCH("3",'Procytrat FA10'!D334)),EDATE(AB1833,3),DATEVALUE('Procytrat FA10'!D334))))),""))</f>
        <v/>
      </c>
      <c r="AM1833" t="str">
        <f t="shared" ca="1" si="189"/>
        <v/>
      </c>
    </row>
    <row r="1834" spans="27:39" x14ac:dyDescent="0.3">
      <c r="AA1834" t="str">
        <f>IF(COUNTA('Procytrat FA10'!A335,'Procytrat FA10'!B335,'Procytrat FA10'!C335)&gt;0,"FA10","")</f>
        <v/>
      </c>
      <c r="AB1834" t="str">
        <f>IFERROR(IF(ISNUMBER('Procytrat FA10'!A335),'Procytrat FA10'!A335,DATEVALUE('Procytrat FA10'!A335)),"")</f>
        <v/>
      </c>
      <c r="AC1834" t="str">
        <f>IF(AA1834="","",'Procytrat FA10'!B335)</f>
        <v/>
      </c>
      <c r="AD1834" t="str">
        <f>IF(AA1834="","",IFERROR(1*'Procytrat FA10'!C335,IFERROR(_xludf.NUMBERVALUE('Procytrat FA10'!C335,".",","),IFERROR(_xludf.NUMBERVALUE('Procytrat FA10'!C335,",","."),0))))</f>
        <v/>
      </c>
      <c r="AE1834" t="str">
        <f>IF(AA1834="","",'Procytrat FA10'!M335)</f>
        <v/>
      </c>
      <c r="AF1834">
        <f t="shared" si="184"/>
        <v>0</v>
      </c>
      <c r="AG1834" t="str">
        <f t="shared" si="185"/>
        <v/>
      </c>
      <c r="AH1834" t="str">
        <f t="shared" si="186"/>
        <v/>
      </c>
      <c r="AI1834">
        <f t="shared" si="187"/>
        <v>0</v>
      </c>
      <c r="AJ1834">
        <f t="shared" si="188"/>
        <v>0</v>
      </c>
      <c r="AK1834">
        <v>0</v>
      </c>
      <c r="AL1834" t="str">
        <f>IF(AA1834="","",IFERROR(IF(ISNUMBER('Procytrat FA10'!D335),'Procytrat FA10'!D335,IF(ISNUMBER(SEARCH("12",'Procytrat FA10'!D335)),EDATE(AB1834,12),IF(ISNUMBER(SEARCH("6",'Procytrat FA10'!D335)),EDATE(AB1834,6),IF(ISNUMBER(SEARCH("3",'Procytrat FA10'!D335)),EDATE(AB1834,3),DATEVALUE('Procytrat FA10'!D335))))),""))</f>
        <v/>
      </c>
      <c r="AM1834" t="str">
        <f t="shared" ca="1" si="189"/>
        <v/>
      </c>
    </row>
    <row r="1835" spans="27:39" x14ac:dyDescent="0.3">
      <c r="AA1835" t="str">
        <f>IF(COUNTA('Procytrat FA10'!A336,'Procytrat FA10'!B336,'Procytrat FA10'!C336)&gt;0,"FA10","")</f>
        <v/>
      </c>
      <c r="AB1835" t="str">
        <f>IFERROR(IF(ISNUMBER('Procytrat FA10'!A336),'Procytrat FA10'!A336,DATEVALUE('Procytrat FA10'!A336)),"")</f>
        <v/>
      </c>
      <c r="AC1835" t="str">
        <f>IF(AA1835="","",'Procytrat FA10'!B336)</f>
        <v/>
      </c>
      <c r="AD1835" t="str">
        <f>IF(AA1835="","",IFERROR(1*'Procytrat FA10'!C336,IFERROR(_xludf.NUMBERVALUE('Procytrat FA10'!C336,".",","),IFERROR(_xludf.NUMBERVALUE('Procytrat FA10'!C336,",","."),0))))</f>
        <v/>
      </c>
      <c r="AE1835" t="str">
        <f>IF(AA1835="","",'Procytrat FA10'!M336)</f>
        <v/>
      </c>
      <c r="AF1835">
        <f t="shared" si="184"/>
        <v>0</v>
      </c>
      <c r="AG1835" t="str">
        <f t="shared" si="185"/>
        <v/>
      </c>
      <c r="AH1835" t="str">
        <f t="shared" si="186"/>
        <v/>
      </c>
      <c r="AI1835">
        <f t="shared" si="187"/>
        <v>0</v>
      </c>
      <c r="AJ1835">
        <f t="shared" si="188"/>
        <v>0</v>
      </c>
      <c r="AK1835">
        <v>0</v>
      </c>
      <c r="AL1835" t="str">
        <f>IF(AA1835="","",IFERROR(IF(ISNUMBER('Procytrat FA10'!D336),'Procytrat FA10'!D336,IF(ISNUMBER(SEARCH("12",'Procytrat FA10'!D336)),EDATE(AB1835,12),IF(ISNUMBER(SEARCH("6",'Procytrat FA10'!D336)),EDATE(AB1835,6),IF(ISNUMBER(SEARCH("3",'Procytrat FA10'!D336)),EDATE(AB1835,3),DATEVALUE('Procytrat FA10'!D336))))),""))</f>
        <v/>
      </c>
      <c r="AM1835" t="str">
        <f t="shared" ca="1" si="189"/>
        <v/>
      </c>
    </row>
    <row r="1836" spans="27:39" x14ac:dyDescent="0.3">
      <c r="AA1836" t="str">
        <f>IF(COUNTA('Procytrat FA10'!A337,'Procytrat FA10'!B337,'Procytrat FA10'!C337)&gt;0,"FA10","")</f>
        <v/>
      </c>
      <c r="AB1836" t="str">
        <f>IFERROR(IF(ISNUMBER('Procytrat FA10'!A337),'Procytrat FA10'!A337,DATEVALUE('Procytrat FA10'!A337)),"")</f>
        <v/>
      </c>
      <c r="AC1836" t="str">
        <f>IF(AA1836="","",'Procytrat FA10'!B337)</f>
        <v/>
      </c>
      <c r="AD1836" t="str">
        <f>IF(AA1836="","",IFERROR(1*'Procytrat FA10'!C337,IFERROR(_xludf.NUMBERVALUE('Procytrat FA10'!C337,".",","),IFERROR(_xludf.NUMBERVALUE('Procytrat FA10'!C337,",","."),0))))</f>
        <v/>
      </c>
      <c r="AE1836" t="str">
        <f>IF(AA1836="","",'Procytrat FA10'!M337)</f>
        <v/>
      </c>
      <c r="AF1836">
        <f t="shared" si="184"/>
        <v>0</v>
      </c>
      <c r="AG1836" t="str">
        <f t="shared" si="185"/>
        <v/>
      </c>
      <c r="AH1836" t="str">
        <f t="shared" si="186"/>
        <v/>
      </c>
      <c r="AI1836">
        <f t="shared" si="187"/>
        <v>0</v>
      </c>
      <c r="AJ1836">
        <f t="shared" si="188"/>
        <v>0</v>
      </c>
      <c r="AK1836">
        <v>0</v>
      </c>
      <c r="AL1836" t="str">
        <f>IF(AA1836="","",IFERROR(IF(ISNUMBER('Procytrat FA10'!D337),'Procytrat FA10'!D337,IF(ISNUMBER(SEARCH("12",'Procytrat FA10'!D337)),EDATE(AB1836,12),IF(ISNUMBER(SEARCH("6",'Procytrat FA10'!D337)),EDATE(AB1836,6),IF(ISNUMBER(SEARCH("3",'Procytrat FA10'!D337)),EDATE(AB1836,3),DATEVALUE('Procytrat FA10'!D337))))),""))</f>
        <v/>
      </c>
      <c r="AM1836" t="str">
        <f t="shared" ca="1" si="189"/>
        <v/>
      </c>
    </row>
    <row r="1837" spans="27:39" x14ac:dyDescent="0.3">
      <c r="AA1837" t="str">
        <f>IF(COUNTA('Procytrat FA10'!A338,'Procytrat FA10'!B338,'Procytrat FA10'!C338)&gt;0,"FA10","")</f>
        <v/>
      </c>
      <c r="AB1837" t="str">
        <f>IFERROR(IF(ISNUMBER('Procytrat FA10'!A338),'Procytrat FA10'!A338,DATEVALUE('Procytrat FA10'!A338)),"")</f>
        <v/>
      </c>
      <c r="AC1837" t="str">
        <f>IF(AA1837="","",'Procytrat FA10'!B338)</f>
        <v/>
      </c>
      <c r="AD1837" t="str">
        <f>IF(AA1837="","",IFERROR(1*'Procytrat FA10'!C338,IFERROR(_xludf.NUMBERVALUE('Procytrat FA10'!C338,".",","),IFERROR(_xludf.NUMBERVALUE('Procytrat FA10'!C338,",","."),0))))</f>
        <v/>
      </c>
      <c r="AE1837" t="str">
        <f>IF(AA1837="","",'Procytrat FA10'!M338)</f>
        <v/>
      </c>
      <c r="AF1837">
        <f t="shared" si="184"/>
        <v>0</v>
      </c>
      <c r="AG1837" t="str">
        <f t="shared" si="185"/>
        <v/>
      </c>
      <c r="AH1837" t="str">
        <f t="shared" si="186"/>
        <v/>
      </c>
      <c r="AI1837">
        <f t="shared" si="187"/>
        <v>0</v>
      </c>
      <c r="AJ1837">
        <f t="shared" si="188"/>
        <v>0</v>
      </c>
      <c r="AK1837">
        <v>0</v>
      </c>
      <c r="AL1837" t="str">
        <f>IF(AA1837="","",IFERROR(IF(ISNUMBER('Procytrat FA10'!D338),'Procytrat FA10'!D338,IF(ISNUMBER(SEARCH("12",'Procytrat FA10'!D338)),EDATE(AB1837,12),IF(ISNUMBER(SEARCH("6",'Procytrat FA10'!D338)),EDATE(AB1837,6),IF(ISNUMBER(SEARCH("3",'Procytrat FA10'!D338)),EDATE(AB1837,3),DATEVALUE('Procytrat FA10'!D338))))),""))</f>
        <v/>
      </c>
      <c r="AM1837" t="str">
        <f t="shared" ca="1" si="189"/>
        <v/>
      </c>
    </row>
    <row r="1838" spans="27:39" x14ac:dyDescent="0.3">
      <c r="AA1838" t="str">
        <f>IF(COUNTA('Procytrat FA10'!A339,'Procytrat FA10'!B339,'Procytrat FA10'!C339)&gt;0,"FA10","")</f>
        <v/>
      </c>
      <c r="AB1838" t="str">
        <f>IFERROR(IF(ISNUMBER('Procytrat FA10'!A339),'Procytrat FA10'!A339,DATEVALUE('Procytrat FA10'!A339)),"")</f>
        <v/>
      </c>
      <c r="AC1838" t="str">
        <f>IF(AA1838="","",'Procytrat FA10'!B339)</f>
        <v/>
      </c>
      <c r="AD1838" t="str">
        <f>IF(AA1838="","",IFERROR(1*'Procytrat FA10'!C339,IFERROR(_xludf.NUMBERVALUE('Procytrat FA10'!C339,".",","),IFERROR(_xludf.NUMBERVALUE('Procytrat FA10'!C339,",","."),0))))</f>
        <v/>
      </c>
      <c r="AE1838" t="str">
        <f>IF(AA1838="","",'Procytrat FA10'!M339)</f>
        <v/>
      </c>
      <c r="AF1838">
        <f t="shared" si="184"/>
        <v>0</v>
      </c>
      <c r="AG1838" t="str">
        <f t="shared" si="185"/>
        <v/>
      </c>
      <c r="AH1838" t="str">
        <f t="shared" si="186"/>
        <v/>
      </c>
      <c r="AI1838">
        <f t="shared" si="187"/>
        <v>0</v>
      </c>
      <c r="AJ1838">
        <f t="shared" si="188"/>
        <v>0</v>
      </c>
      <c r="AK1838">
        <v>0</v>
      </c>
      <c r="AL1838" t="str">
        <f>IF(AA1838="","",IFERROR(IF(ISNUMBER('Procytrat FA10'!D339),'Procytrat FA10'!D339,IF(ISNUMBER(SEARCH("12",'Procytrat FA10'!D339)),EDATE(AB1838,12),IF(ISNUMBER(SEARCH("6",'Procytrat FA10'!D339)),EDATE(AB1838,6),IF(ISNUMBER(SEARCH("3",'Procytrat FA10'!D339)),EDATE(AB1838,3),DATEVALUE('Procytrat FA10'!D339))))),""))</f>
        <v/>
      </c>
      <c r="AM1838" t="str">
        <f t="shared" ca="1" si="189"/>
        <v/>
      </c>
    </row>
    <row r="1839" spans="27:39" x14ac:dyDescent="0.3">
      <c r="AA1839" t="str">
        <f>IF(COUNTA('Procytrat FA10'!A340,'Procytrat FA10'!B340,'Procytrat FA10'!C340)&gt;0,"FA10","")</f>
        <v/>
      </c>
      <c r="AB1839" t="str">
        <f>IFERROR(IF(ISNUMBER('Procytrat FA10'!A340),'Procytrat FA10'!A340,DATEVALUE('Procytrat FA10'!A340)),"")</f>
        <v/>
      </c>
      <c r="AC1839" t="str">
        <f>IF(AA1839="","",'Procytrat FA10'!B340)</f>
        <v/>
      </c>
      <c r="AD1839" t="str">
        <f>IF(AA1839="","",IFERROR(1*'Procytrat FA10'!C340,IFERROR(_xludf.NUMBERVALUE('Procytrat FA10'!C340,".",","),IFERROR(_xludf.NUMBERVALUE('Procytrat FA10'!C340,",","."),0))))</f>
        <v/>
      </c>
      <c r="AE1839" t="str">
        <f>IF(AA1839="","",'Procytrat FA10'!M340)</f>
        <v/>
      </c>
      <c r="AF1839">
        <f t="shared" si="184"/>
        <v>0</v>
      </c>
      <c r="AG1839" t="str">
        <f t="shared" si="185"/>
        <v/>
      </c>
      <c r="AH1839" t="str">
        <f t="shared" si="186"/>
        <v/>
      </c>
      <c r="AI1839">
        <f t="shared" si="187"/>
        <v>0</v>
      </c>
      <c r="AJ1839">
        <f t="shared" si="188"/>
        <v>0</v>
      </c>
      <c r="AK1839">
        <v>0</v>
      </c>
      <c r="AL1839" t="str">
        <f>IF(AA1839="","",IFERROR(IF(ISNUMBER('Procytrat FA10'!D340),'Procytrat FA10'!D340,IF(ISNUMBER(SEARCH("12",'Procytrat FA10'!D340)),EDATE(AB1839,12),IF(ISNUMBER(SEARCH("6",'Procytrat FA10'!D340)),EDATE(AB1839,6),IF(ISNUMBER(SEARCH("3",'Procytrat FA10'!D340)),EDATE(AB1839,3),DATEVALUE('Procytrat FA10'!D340))))),""))</f>
        <v/>
      </c>
      <c r="AM1839" t="str">
        <f t="shared" ca="1" si="189"/>
        <v/>
      </c>
    </row>
    <row r="1840" spans="27:39" x14ac:dyDescent="0.3">
      <c r="AA1840" t="str">
        <f>IF(COUNTA('Procytrat FA10'!A341,'Procytrat FA10'!B341,'Procytrat FA10'!C341)&gt;0,"FA10","")</f>
        <v/>
      </c>
      <c r="AB1840" t="str">
        <f>IFERROR(IF(ISNUMBER('Procytrat FA10'!A341),'Procytrat FA10'!A341,DATEVALUE('Procytrat FA10'!A341)),"")</f>
        <v/>
      </c>
      <c r="AC1840" t="str">
        <f>IF(AA1840="","",'Procytrat FA10'!B341)</f>
        <v/>
      </c>
      <c r="AD1840" t="str">
        <f>IF(AA1840="","",IFERROR(1*'Procytrat FA10'!C341,IFERROR(_xludf.NUMBERVALUE('Procytrat FA10'!C341,".",","),IFERROR(_xludf.NUMBERVALUE('Procytrat FA10'!C341,",","."),0))))</f>
        <v/>
      </c>
      <c r="AE1840" t="str">
        <f>IF(AA1840="","",'Procytrat FA10'!M341)</f>
        <v/>
      </c>
      <c r="AF1840">
        <f t="shared" si="184"/>
        <v>0</v>
      </c>
      <c r="AG1840" t="str">
        <f t="shared" si="185"/>
        <v/>
      </c>
      <c r="AH1840" t="str">
        <f t="shared" si="186"/>
        <v/>
      </c>
      <c r="AI1840">
        <f t="shared" si="187"/>
        <v>0</v>
      </c>
      <c r="AJ1840">
        <f t="shared" si="188"/>
        <v>0</v>
      </c>
      <c r="AK1840">
        <v>0</v>
      </c>
      <c r="AL1840" t="str">
        <f>IF(AA1840="","",IFERROR(IF(ISNUMBER('Procytrat FA10'!D341),'Procytrat FA10'!D341,IF(ISNUMBER(SEARCH("12",'Procytrat FA10'!D341)),EDATE(AB1840,12),IF(ISNUMBER(SEARCH("6",'Procytrat FA10'!D341)),EDATE(AB1840,6),IF(ISNUMBER(SEARCH("3",'Procytrat FA10'!D341)),EDATE(AB1840,3),DATEVALUE('Procytrat FA10'!D341))))),""))</f>
        <v/>
      </c>
      <c r="AM1840" t="str">
        <f t="shared" ca="1" si="189"/>
        <v/>
      </c>
    </row>
    <row r="1841" spans="27:39" x14ac:dyDescent="0.3">
      <c r="AA1841" t="str">
        <f>IF(COUNTA('Procytrat FA10'!A342,'Procytrat FA10'!B342,'Procytrat FA10'!C342)&gt;0,"FA10","")</f>
        <v/>
      </c>
      <c r="AB1841" t="str">
        <f>IFERROR(IF(ISNUMBER('Procytrat FA10'!A342),'Procytrat FA10'!A342,DATEVALUE('Procytrat FA10'!A342)),"")</f>
        <v/>
      </c>
      <c r="AC1841" t="str">
        <f>IF(AA1841="","",'Procytrat FA10'!B342)</f>
        <v/>
      </c>
      <c r="AD1841" t="str">
        <f>IF(AA1841="","",IFERROR(1*'Procytrat FA10'!C342,IFERROR(_xludf.NUMBERVALUE('Procytrat FA10'!C342,".",","),IFERROR(_xludf.NUMBERVALUE('Procytrat FA10'!C342,",","."),0))))</f>
        <v/>
      </c>
      <c r="AE1841" t="str">
        <f>IF(AA1841="","",'Procytrat FA10'!M342)</f>
        <v/>
      </c>
      <c r="AF1841">
        <f t="shared" si="184"/>
        <v>0</v>
      </c>
      <c r="AG1841" t="str">
        <f t="shared" si="185"/>
        <v/>
      </c>
      <c r="AH1841" t="str">
        <f t="shared" si="186"/>
        <v/>
      </c>
      <c r="AI1841">
        <f t="shared" si="187"/>
        <v>0</v>
      </c>
      <c r="AJ1841">
        <f t="shared" si="188"/>
        <v>0</v>
      </c>
      <c r="AK1841">
        <v>0</v>
      </c>
      <c r="AL1841" t="str">
        <f>IF(AA1841="","",IFERROR(IF(ISNUMBER('Procytrat FA10'!D342),'Procytrat FA10'!D342,IF(ISNUMBER(SEARCH("12",'Procytrat FA10'!D342)),EDATE(AB1841,12),IF(ISNUMBER(SEARCH("6",'Procytrat FA10'!D342)),EDATE(AB1841,6),IF(ISNUMBER(SEARCH("3",'Procytrat FA10'!D342)),EDATE(AB1841,3),DATEVALUE('Procytrat FA10'!D342))))),""))</f>
        <v/>
      </c>
      <c r="AM1841" t="str">
        <f t="shared" ca="1" si="189"/>
        <v/>
      </c>
    </row>
    <row r="1842" spans="27:39" x14ac:dyDescent="0.3">
      <c r="AA1842" t="str">
        <f>IF(COUNTA('Procytrat FA10'!A343,'Procytrat FA10'!B343,'Procytrat FA10'!C343)&gt;0,"FA10","")</f>
        <v/>
      </c>
      <c r="AB1842" t="str">
        <f>IFERROR(IF(ISNUMBER('Procytrat FA10'!A343),'Procytrat FA10'!A343,DATEVALUE('Procytrat FA10'!A343)),"")</f>
        <v/>
      </c>
      <c r="AC1842" t="str">
        <f>IF(AA1842="","",'Procytrat FA10'!B343)</f>
        <v/>
      </c>
      <c r="AD1842" t="str">
        <f>IF(AA1842="","",IFERROR(1*'Procytrat FA10'!C343,IFERROR(_xludf.NUMBERVALUE('Procytrat FA10'!C343,".",","),IFERROR(_xludf.NUMBERVALUE('Procytrat FA10'!C343,",","."),0))))</f>
        <v/>
      </c>
      <c r="AE1842" t="str">
        <f>IF(AA1842="","",'Procytrat FA10'!M343)</f>
        <v/>
      </c>
      <c r="AF1842">
        <f t="shared" si="184"/>
        <v>0</v>
      </c>
      <c r="AG1842" t="str">
        <f t="shared" si="185"/>
        <v/>
      </c>
      <c r="AH1842" t="str">
        <f t="shared" si="186"/>
        <v/>
      </c>
      <c r="AI1842">
        <f t="shared" si="187"/>
        <v>0</v>
      </c>
      <c r="AJ1842">
        <f t="shared" si="188"/>
        <v>0</v>
      </c>
      <c r="AK1842">
        <v>0</v>
      </c>
      <c r="AL1842" t="str">
        <f>IF(AA1842="","",IFERROR(IF(ISNUMBER('Procytrat FA10'!D343),'Procytrat FA10'!D343,IF(ISNUMBER(SEARCH("12",'Procytrat FA10'!D343)),EDATE(AB1842,12),IF(ISNUMBER(SEARCH("6",'Procytrat FA10'!D343)),EDATE(AB1842,6),IF(ISNUMBER(SEARCH("3",'Procytrat FA10'!D343)),EDATE(AB1842,3),DATEVALUE('Procytrat FA10'!D343))))),""))</f>
        <v/>
      </c>
      <c r="AM1842" t="str">
        <f t="shared" ca="1" si="189"/>
        <v/>
      </c>
    </row>
    <row r="1843" spans="27:39" x14ac:dyDescent="0.3">
      <c r="AA1843" t="str">
        <f>IF(COUNTA('Procytrat FA10'!A344,'Procytrat FA10'!B344,'Procytrat FA10'!C344)&gt;0,"FA10","")</f>
        <v/>
      </c>
      <c r="AB1843" t="str">
        <f>IFERROR(IF(ISNUMBER('Procytrat FA10'!A344),'Procytrat FA10'!A344,DATEVALUE('Procytrat FA10'!A344)),"")</f>
        <v/>
      </c>
      <c r="AC1843" t="str">
        <f>IF(AA1843="","",'Procytrat FA10'!B344)</f>
        <v/>
      </c>
      <c r="AD1843" t="str">
        <f>IF(AA1843="","",IFERROR(1*'Procytrat FA10'!C344,IFERROR(_xludf.NUMBERVALUE('Procytrat FA10'!C344,".",","),IFERROR(_xludf.NUMBERVALUE('Procytrat FA10'!C344,",","."),0))))</f>
        <v/>
      </c>
      <c r="AE1843" t="str">
        <f>IF(AA1843="","",'Procytrat FA10'!M344)</f>
        <v/>
      </c>
      <c r="AF1843">
        <f t="shared" si="184"/>
        <v>0</v>
      </c>
      <c r="AG1843" t="str">
        <f t="shared" si="185"/>
        <v/>
      </c>
      <c r="AH1843" t="str">
        <f t="shared" si="186"/>
        <v/>
      </c>
      <c r="AI1843">
        <f t="shared" si="187"/>
        <v>0</v>
      </c>
      <c r="AJ1843">
        <f t="shared" si="188"/>
        <v>0</v>
      </c>
      <c r="AK1843">
        <v>0</v>
      </c>
      <c r="AL1843" t="str">
        <f>IF(AA1843="","",IFERROR(IF(ISNUMBER('Procytrat FA10'!D344),'Procytrat FA10'!D344,IF(ISNUMBER(SEARCH("12",'Procytrat FA10'!D344)),EDATE(AB1843,12),IF(ISNUMBER(SEARCH("6",'Procytrat FA10'!D344)),EDATE(AB1843,6),IF(ISNUMBER(SEARCH("3",'Procytrat FA10'!D344)),EDATE(AB1843,3),DATEVALUE('Procytrat FA10'!D344))))),""))</f>
        <v/>
      </c>
      <c r="AM1843" t="str">
        <f t="shared" ca="1" si="189"/>
        <v/>
      </c>
    </row>
    <row r="1844" spans="27:39" x14ac:dyDescent="0.3">
      <c r="AA1844" t="str">
        <f>IF(COUNTA('Procytrat FA10'!A345,'Procytrat FA10'!B345,'Procytrat FA10'!C345)&gt;0,"FA10","")</f>
        <v/>
      </c>
      <c r="AB1844" t="str">
        <f>IFERROR(IF(ISNUMBER('Procytrat FA10'!A345),'Procytrat FA10'!A345,DATEVALUE('Procytrat FA10'!A345)),"")</f>
        <v/>
      </c>
      <c r="AC1844" t="str">
        <f>IF(AA1844="","",'Procytrat FA10'!B345)</f>
        <v/>
      </c>
      <c r="AD1844" t="str">
        <f>IF(AA1844="","",IFERROR(1*'Procytrat FA10'!C345,IFERROR(_xludf.NUMBERVALUE('Procytrat FA10'!C345,".",","),IFERROR(_xludf.NUMBERVALUE('Procytrat FA10'!C345,",","."),0))))</f>
        <v/>
      </c>
      <c r="AE1844" t="str">
        <f>IF(AA1844="","",'Procytrat FA10'!M345)</f>
        <v/>
      </c>
      <c r="AF1844">
        <f t="shared" si="184"/>
        <v>0</v>
      </c>
      <c r="AG1844" t="str">
        <f t="shared" si="185"/>
        <v/>
      </c>
      <c r="AH1844" t="str">
        <f t="shared" si="186"/>
        <v/>
      </c>
      <c r="AI1844">
        <f t="shared" si="187"/>
        <v>0</v>
      </c>
      <c r="AJ1844">
        <f t="shared" si="188"/>
        <v>0</v>
      </c>
      <c r="AK1844">
        <v>0</v>
      </c>
      <c r="AL1844" t="str">
        <f>IF(AA1844="","",IFERROR(IF(ISNUMBER('Procytrat FA10'!D345),'Procytrat FA10'!D345,IF(ISNUMBER(SEARCH("12",'Procytrat FA10'!D345)),EDATE(AB1844,12),IF(ISNUMBER(SEARCH("6",'Procytrat FA10'!D345)),EDATE(AB1844,6),IF(ISNUMBER(SEARCH("3",'Procytrat FA10'!D345)),EDATE(AB1844,3),DATEVALUE('Procytrat FA10'!D345))))),""))</f>
        <v/>
      </c>
      <c r="AM1844" t="str">
        <f t="shared" ca="1" si="189"/>
        <v/>
      </c>
    </row>
    <row r="1845" spans="27:39" x14ac:dyDescent="0.3">
      <c r="AA1845" t="str">
        <f>IF(COUNTA('Procytrat FA10'!A346,'Procytrat FA10'!B346,'Procytrat FA10'!C346)&gt;0,"FA10","")</f>
        <v/>
      </c>
      <c r="AB1845" t="str">
        <f>IFERROR(IF(ISNUMBER('Procytrat FA10'!A346),'Procytrat FA10'!A346,DATEVALUE('Procytrat FA10'!A346)),"")</f>
        <v/>
      </c>
      <c r="AC1845" t="str">
        <f>IF(AA1845="","",'Procytrat FA10'!B346)</f>
        <v/>
      </c>
      <c r="AD1845" t="str">
        <f>IF(AA1845="","",IFERROR(1*'Procytrat FA10'!C346,IFERROR(_xludf.NUMBERVALUE('Procytrat FA10'!C346,".",","),IFERROR(_xludf.NUMBERVALUE('Procytrat FA10'!C346,",","."),0))))</f>
        <v/>
      </c>
      <c r="AE1845" t="str">
        <f>IF(AA1845="","",'Procytrat FA10'!M346)</f>
        <v/>
      </c>
      <c r="AF1845">
        <f t="shared" si="184"/>
        <v>0</v>
      </c>
      <c r="AG1845" t="str">
        <f t="shared" si="185"/>
        <v/>
      </c>
      <c r="AH1845" t="str">
        <f t="shared" si="186"/>
        <v/>
      </c>
      <c r="AI1845">
        <f t="shared" si="187"/>
        <v>0</v>
      </c>
      <c r="AJ1845">
        <f t="shared" si="188"/>
        <v>0</v>
      </c>
      <c r="AK1845">
        <v>0</v>
      </c>
      <c r="AL1845" t="str">
        <f>IF(AA1845="","",IFERROR(IF(ISNUMBER('Procytrat FA10'!D346),'Procytrat FA10'!D346,IF(ISNUMBER(SEARCH("12",'Procytrat FA10'!D346)),EDATE(AB1845,12),IF(ISNUMBER(SEARCH("6",'Procytrat FA10'!D346)),EDATE(AB1845,6),IF(ISNUMBER(SEARCH("3",'Procytrat FA10'!D346)),EDATE(AB1845,3),DATEVALUE('Procytrat FA10'!D346))))),""))</f>
        <v/>
      </c>
      <c r="AM1845" t="str">
        <f t="shared" ca="1" si="189"/>
        <v/>
      </c>
    </row>
    <row r="1846" spans="27:39" x14ac:dyDescent="0.3">
      <c r="AA1846" t="str">
        <f>IF(COUNTA('Procytrat FA10'!A347,'Procytrat FA10'!B347,'Procytrat FA10'!C347)&gt;0,"FA10","")</f>
        <v/>
      </c>
      <c r="AB1846" t="str">
        <f>IFERROR(IF(ISNUMBER('Procytrat FA10'!A347),'Procytrat FA10'!A347,DATEVALUE('Procytrat FA10'!A347)),"")</f>
        <v/>
      </c>
      <c r="AC1846" t="str">
        <f>IF(AA1846="","",'Procytrat FA10'!B347)</f>
        <v/>
      </c>
      <c r="AD1846" t="str">
        <f>IF(AA1846="","",IFERROR(1*'Procytrat FA10'!C347,IFERROR(_xludf.NUMBERVALUE('Procytrat FA10'!C347,".",","),IFERROR(_xludf.NUMBERVALUE('Procytrat FA10'!C347,",","."),0))))</f>
        <v/>
      </c>
      <c r="AE1846" t="str">
        <f>IF(AA1846="","",'Procytrat FA10'!M347)</f>
        <v/>
      </c>
      <c r="AF1846">
        <f t="shared" si="184"/>
        <v>0</v>
      </c>
      <c r="AG1846" t="str">
        <f t="shared" si="185"/>
        <v/>
      </c>
      <c r="AH1846" t="str">
        <f t="shared" si="186"/>
        <v/>
      </c>
      <c r="AI1846">
        <f t="shared" si="187"/>
        <v>0</v>
      </c>
      <c r="AJ1846">
        <f t="shared" si="188"/>
        <v>0</v>
      </c>
      <c r="AK1846">
        <v>0</v>
      </c>
      <c r="AL1846" t="str">
        <f>IF(AA1846="","",IFERROR(IF(ISNUMBER('Procytrat FA10'!D347),'Procytrat FA10'!D347,IF(ISNUMBER(SEARCH("12",'Procytrat FA10'!D347)),EDATE(AB1846,12),IF(ISNUMBER(SEARCH("6",'Procytrat FA10'!D347)),EDATE(AB1846,6),IF(ISNUMBER(SEARCH("3",'Procytrat FA10'!D347)),EDATE(AB1846,3),DATEVALUE('Procytrat FA10'!D347))))),""))</f>
        <v/>
      </c>
      <c r="AM1846" t="str">
        <f t="shared" ca="1" si="189"/>
        <v/>
      </c>
    </row>
    <row r="1847" spans="27:39" x14ac:dyDescent="0.3">
      <c r="AA1847" t="str">
        <f>IF(COUNTA('Procytrat FA10'!A348,'Procytrat FA10'!B348,'Procytrat FA10'!C348)&gt;0,"FA10","")</f>
        <v/>
      </c>
      <c r="AB1847" t="str">
        <f>IFERROR(IF(ISNUMBER('Procytrat FA10'!A348),'Procytrat FA10'!A348,DATEVALUE('Procytrat FA10'!A348)),"")</f>
        <v/>
      </c>
      <c r="AC1847" t="str">
        <f>IF(AA1847="","",'Procytrat FA10'!B348)</f>
        <v/>
      </c>
      <c r="AD1847" t="str">
        <f>IF(AA1847="","",IFERROR(1*'Procytrat FA10'!C348,IFERROR(_xludf.NUMBERVALUE('Procytrat FA10'!C348,".",","),IFERROR(_xludf.NUMBERVALUE('Procytrat FA10'!C348,",","."),0))))</f>
        <v/>
      </c>
      <c r="AE1847" t="str">
        <f>IF(AA1847="","",'Procytrat FA10'!M348)</f>
        <v/>
      </c>
      <c r="AF1847">
        <f t="shared" si="184"/>
        <v>0</v>
      </c>
      <c r="AG1847" t="str">
        <f t="shared" si="185"/>
        <v/>
      </c>
      <c r="AH1847" t="str">
        <f t="shared" si="186"/>
        <v/>
      </c>
      <c r="AI1847">
        <f t="shared" si="187"/>
        <v>0</v>
      </c>
      <c r="AJ1847">
        <f t="shared" si="188"/>
        <v>0</v>
      </c>
      <c r="AK1847">
        <v>0</v>
      </c>
      <c r="AL1847" t="str">
        <f>IF(AA1847="","",IFERROR(IF(ISNUMBER('Procytrat FA10'!D348),'Procytrat FA10'!D348,IF(ISNUMBER(SEARCH("12",'Procytrat FA10'!D348)),EDATE(AB1847,12),IF(ISNUMBER(SEARCH("6",'Procytrat FA10'!D348)),EDATE(AB1847,6),IF(ISNUMBER(SEARCH("3",'Procytrat FA10'!D348)),EDATE(AB1847,3),DATEVALUE('Procytrat FA10'!D348))))),""))</f>
        <v/>
      </c>
      <c r="AM1847" t="str">
        <f t="shared" ca="1" si="189"/>
        <v/>
      </c>
    </row>
    <row r="1848" spans="27:39" x14ac:dyDescent="0.3">
      <c r="AA1848" t="str">
        <f>IF(COUNTA('Procytrat FA10'!A349,'Procytrat FA10'!B349,'Procytrat FA10'!C349)&gt;0,"FA10","")</f>
        <v/>
      </c>
      <c r="AB1848" t="str">
        <f>IFERROR(IF(ISNUMBER('Procytrat FA10'!A349),'Procytrat FA10'!A349,DATEVALUE('Procytrat FA10'!A349)),"")</f>
        <v/>
      </c>
      <c r="AC1848" t="str">
        <f>IF(AA1848="","",'Procytrat FA10'!B349)</f>
        <v/>
      </c>
      <c r="AD1848" t="str">
        <f>IF(AA1848="","",IFERROR(1*'Procytrat FA10'!C349,IFERROR(_xludf.NUMBERVALUE('Procytrat FA10'!C349,".",","),IFERROR(_xludf.NUMBERVALUE('Procytrat FA10'!C349,",","."),0))))</f>
        <v/>
      </c>
      <c r="AE1848" t="str">
        <f>IF(AA1848="","",'Procytrat FA10'!M349)</f>
        <v/>
      </c>
      <c r="AF1848">
        <f t="shared" si="184"/>
        <v>0</v>
      </c>
      <c r="AG1848" t="str">
        <f t="shared" si="185"/>
        <v/>
      </c>
      <c r="AH1848" t="str">
        <f t="shared" si="186"/>
        <v/>
      </c>
      <c r="AI1848">
        <f t="shared" si="187"/>
        <v>0</v>
      </c>
      <c r="AJ1848">
        <f t="shared" si="188"/>
        <v>0</v>
      </c>
      <c r="AK1848">
        <v>0</v>
      </c>
      <c r="AL1848" t="str">
        <f>IF(AA1848="","",IFERROR(IF(ISNUMBER('Procytrat FA10'!D349),'Procytrat FA10'!D349,IF(ISNUMBER(SEARCH("12",'Procytrat FA10'!D349)),EDATE(AB1848,12),IF(ISNUMBER(SEARCH("6",'Procytrat FA10'!D349)),EDATE(AB1848,6),IF(ISNUMBER(SEARCH("3",'Procytrat FA10'!D349)),EDATE(AB1848,3),DATEVALUE('Procytrat FA10'!D349))))),""))</f>
        <v/>
      </c>
      <c r="AM1848" t="str">
        <f t="shared" ca="1" si="189"/>
        <v/>
      </c>
    </row>
    <row r="1849" spans="27:39" x14ac:dyDescent="0.3">
      <c r="AA1849" t="str">
        <f>IF(COUNTA('Procytrat FA10'!A350,'Procytrat FA10'!B350,'Procytrat FA10'!C350)&gt;0,"FA10","")</f>
        <v/>
      </c>
      <c r="AB1849" t="str">
        <f>IFERROR(IF(ISNUMBER('Procytrat FA10'!A350),'Procytrat FA10'!A350,DATEVALUE('Procytrat FA10'!A350)),"")</f>
        <v/>
      </c>
      <c r="AC1849" t="str">
        <f>IF(AA1849="","",'Procytrat FA10'!B350)</f>
        <v/>
      </c>
      <c r="AD1849" t="str">
        <f>IF(AA1849="","",IFERROR(1*'Procytrat FA10'!C350,IFERROR(_xludf.NUMBERVALUE('Procytrat FA10'!C350,".",","),IFERROR(_xludf.NUMBERVALUE('Procytrat FA10'!C350,",","."),0))))</f>
        <v/>
      </c>
      <c r="AE1849" t="str">
        <f>IF(AA1849="","",'Procytrat FA10'!M350)</f>
        <v/>
      </c>
      <c r="AF1849">
        <f t="shared" si="184"/>
        <v>0</v>
      </c>
      <c r="AG1849" t="str">
        <f t="shared" si="185"/>
        <v/>
      </c>
      <c r="AH1849" t="str">
        <f t="shared" si="186"/>
        <v/>
      </c>
      <c r="AI1849">
        <f t="shared" si="187"/>
        <v>0</v>
      </c>
      <c r="AJ1849">
        <f t="shared" si="188"/>
        <v>0</v>
      </c>
      <c r="AK1849">
        <v>0</v>
      </c>
      <c r="AL1849" t="str">
        <f>IF(AA1849="","",IFERROR(IF(ISNUMBER('Procytrat FA10'!D350),'Procytrat FA10'!D350,IF(ISNUMBER(SEARCH("12",'Procytrat FA10'!D350)),EDATE(AB1849,12),IF(ISNUMBER(SEARCH("6",'Procytrat FA10'!D350)),EDATE(AB1849,6),IF(ISNUMBER(SEARCH("3",'Procytrat FA10'!D350)),EDATE(AB1849,3),DATEVALUE('Procytrat FA10'!D350))))),""))</f>
        <v/>
      </c>
      <c r="AM1849" t="str">
        <f t="shared" ca="1" si="189"/>
        <v/>
      </c>
    </row>
    <row r="1850" spans="27:39" x14ac:dyDescent="0.3">
      <c r="AA1850" t="str">
        <f>IF(COUNTA('Procytrat FA10'!A351,'Procytrat FA10'!B351,'Procytrat FA10'!C351)&gt;0,"FA10","")</f>
        <v/>
      </c>
      <c r="AB1850" t="str">
        <f>IFERROR(IF(ISNUMBER('Procytrat FA10'!A351),'Procytrat FA10'!A351,DATEVALUE('Procytrat FA10'!A351)),"")</f>
        <v/>
      </c>
      <c r="AC1850" t="str">
        <f>IF(AA1850="","",'Procytrat FA10'!B351)</f>
        <v/>
      </c>
      <c r="AD1850" t="str">
        <f>IF(AA1850="","",IFERROR(1*'Procytrat FA10'!C351,IFERROR(_xludf.NUMBERVALUE('Procytrat FA10'!C351,".",","),IFERROR(_xludf.NUMBERVALUE('Procytrat FA10'!C351,",","."),0))))</f>
        <v/>
      </c>
      <c r="AE1850" t="str">
        <f>IF(AA1850="","",'Procytrat FA10'!M351)</f>
        <v/>
      </c>
      <c r="AF1850">
        <f t="shared" si="184"/>
        <v>0</v>
      </c>
      <c r="AG1850" t="str">
        <f t="shared" si="185"/>
        <v/>
      </c>
      <c r="AH1850" t="str">
        <f t="shared" si="186"/>
        <v/>
      </c>
      <c r="AI1850">
        <f t="shared" si="187"/>
        <v>0</v>
      </c>
      <c r="AJ1850">
        <f t="shared" si="188"/>
        <v>0</v>
      </c>
      <c r="AK1850">
        <v>0</v>
      </c>
      <c r="AL1850" t="str">
        <f>IF(AA1850="","",IFERROR(IF(ISNUMBER('Procytrat FA10'!D351),'Procytrat FA10'!D351,IF(ISNUMBER(SEARCH("12",'Procytrat FA10'!D351)),EDATE(AB1850,12),IF(ISNUMBER(SEARCH("6",'Procytrat FA10'!D351)),EDATE(AB1850,6),IF(ISNUMBER(SEARCH("3",'Procytrat FA10'!D351)),EDATE(AB1850,3),DATEVALUE('Procytrat FA10'!D351))))),""))</f>
        <v/>
      </c>
      <c r="AM1850" t="str">
        <f t="shared" ca="1" si="189"/>
        <v/>
      </c>
    </row>
    <row r="1851" spans="27:39" x14ac:dyDescent="0.3">
      <c r="AA1851" t="str">
        <f>IF(COUNTA('Procytrat FA10'!A352,'Procytrat FA10'!B352,'Procytrat FA10'!C352)&gt;0,"FA10","")</f>
        <v/>
      </c>
      <c r="AB1851" t="str">
        <f>IFERROR(IF(ISNUMBER('Procytrat FA10'!A352),'Procytrat FA10'!A352,DATEVALUE('Procytrat FA10'!A352)),"")</f>
        <v/>
      </c>
      <c r="AC1851" t="str">
        <f>IF(AA1851="","",'Procytrat FA10'!B352)</f>
        <v/>
      </c>
      <c r="AD1851" t="str">
        <f>IF(AA1851="","",IFERROR(1*'Procytrat FA10'!C352,IFERROR(_xludf.NUMBERVALUE('Procytrat FA10'!C352,".",","),IFERROR(_xludf.NUMBERVALUE('Procytrat FA10'!C352,",","."),0))))</f>
        <v/>
      </c>
      <c r="AE1851" t="str">
        <f>IF(AA1851="","",'Procytrat FA10'!M352)</f>
        <v/>
      </c>
      <c r="AF1851">
        <f t="shared" si="184"/>
        <v>0</v>
      </c>
      <c r="AG1851" t="str">
        <f t="shared" si="185"/>
        <v/>
      </c>
      <c r="AH1851" t="str">
        <f t="shared" si="186"/>
        <v/>
      </c>
      <c r="AI1851">
        <f t="shared" si="187"/>
        <v>0</v>
      </c>
      <c r="AJ1851">
        <f t="shared" si="188"/>
        <v>0</v>
      </c>
      <c r="AK1851">
        <v>0</v>
      </c>
      <c r="AL1851" t="str">
        <f>IF(AA1851="","",IFERROR(IF(ISNUMBER('Procytrat FA10'!D352),'Procytrat FA10'!D352,IF(ISNUMBER(SEARCH("12",'Procytrat FA10'!D352)),EDATE(AB1851,12),IF(ISNUMBER(SEARCH("6",'Procytrat FA10'!D352)),EDATE(AB1851,6),IF(ISNUMBER(SEARCH("3",'Procytrat FA10'!D352)),EDATE(AB1851,3),DATEVALUE('Procytrat FA10'!D352))))),""))</f>
        <v/>
      </c>
      <c r="AM1851" t="str">
        <f t="shared" ca="1" si="189"/>
        <v/>
      </c>
    </row>
    <row r="1852" spans="27:39" x14ac:dyDescent="0.3">
      <c r="AA1852" t="str">
        <f>IF(COUNTA('Procytrat FA10'!A353,'Procytrat FA10'!B353,'Procytrat FA10'!C353)&gt;0,"FA10","")</f>
        <v/>
      </c>
      <c r="AB1852" t="str">
        <f>IFERROR(IF(ISNUMBER('Procytrat FA10'!A353),'Procytrat FA10'!A353,DATEVALUE('Procytrat FA10'!A353)),"")</f>
        <v/>
      </c>
      <c r="AC1852" t="str">
        <f>IF(AA1852="","",'Procytrat FA10'!B353)</f>
        <v/>
      </c>
      <c r="AD1852" t="str">
        <f>IF(AA1852="","",IFERROR(1*'Procytrat FA10'!C353,IFERROR(_xludf.NUMBERVALUE('Procytrat FA10'!C353,".",","),IFERROR(_xludf.NUMBERVALUE('Procytrat FA10'!C353,",","."),0))))</f>
        <v/>
      </c>
      <c r="AE1852" t="str">
        <f>IF(AA1852="","",'Procytrat FA10'!M353)</f>
        <v/>
      </c>
      <c r="AF1852">
        <f t="shared" si="184"/>
        <v>0</v>
      </c>
      <c r="AG1852" t="str">
        <f t="shared" si="185"/>
        <v/>
      </c>
      <c r="AH1852" t="str">
        <f t="shared" si="186"/>
        <v/>
      </c>
      <c r="AI1852">
        <f t="shared" si="187"/>
        <v>0</v>
      </c>
      <c r="AJ1852">
        <f t="shared" si="188"/>
        <v>0</v>
      </c>
      <c r="AK1852">
        <v>0</v>
      </c>
      <c r="AL1852" t="str">
        <f>IF(AA1852="","",IFERROR(IF(ISNUMBER('Procytrat FA10'!D353),'Procytrat FA10'!D353,IF(ISNUMBER(SEARCH("12",'Procytrat FA10'!D353)),EDATE(AB1852,12),IF(ISNUMBER(SEARCH("6",'Procytrat FA10'!D353)),EDATE(AB1852,6),IF(ISNUMBER(SEARCH("3",'Procytrat FA10'!D353)),EDATE(AB1852,3),DATEVALUE('Procytrat FA10'!D353))))),""))</f>
        <v/>
      </c>
      <c r="AM1852" t="str">
        <f t="shared" ca="1" si="189"/>
        <v/>
      </c>
    </row>
    <row r="1853" spans="27:39" x14ac:dyDescent="0.3">
      <c r="AA1853" t="str">
        <f>IF(COUNTA('Procytrat FA10'!A354,'Procytrat FA10'!B354,'Procytrat FA10'!C354)&gt;0,"FA10","")</f>
        <v/>
      </c>
      <c r="AB1853" t="str">
        <f>IFERROR(IF(ISNUMBER('Procytrat FA10'!A354),'Procytrat FA10'!A354,DATEVALUE('Procytrat FA10'!A354)),"")</f>
        <v/>
      </c>
      <c r="AC1853" t="str">
        <f>IF(AA1853="","",'Procytrat FA10'!B354)</f>
        <v/>
      </c>
      <c r="AD1853" t="str">
        <f>IF(AA1853="","",IFERROR(1*'Procytrat FA10'!C354,IFERROR(_xludf.NUMBERVALUE('Procytrat FA10'!C354,".",","),IFERROR(_xludf.NUMBERVALUE('Procytrat FA10'!C354,",","."),0))))</f>
        <v/>
      </c>
      <c r="AE1853" t="str">
        <f>IF(AA1853="","",'Procytrat FA10'!M354)</f>
        <v/>
      </c>
      <c r="AF1853">
        <f t="shared" si="184"/>
        <v>0</v>
      </c>
      <c r="AG1853" t="str">
        <f t="shared" si="185"/>
        <v/>
      </c>
      <c r="AH1853" t="str">
        <f t="shared" si="186"/>
        <v/>
      </c>
      <c r="AI1853">
        <f t="shared" si="187"/>
        <v>0</v>
      </c>
      <c r="AJ1853">
        <f t="shared" si="188"/>
        <v>0</v>
      </c>
      <c r="AK1853">
        <v>0</v>
      </c>
      <c r="AL1853" t="str">
        <f>IF(AA1853="","",IFERROR(IF(ISNUMBER('Procytrat FA10'!D354),'Procytrat FA10'!D354,IF(ISNUMBER(SEARCH("12",'Procytrat FA10'!D354)),EDATE(AB1853,12),IF(ISNUMBER(SEARCH("6",'Procytrat FA10'!D354)),EDATE(AB1853,6),IF(ISNUMBER(SEARCH("3",'Procytrat FA10'!D354)),EDATE(AB1853,3),DATEVALUE('Procytrat FA10'!D354))))),""))</f>
        <v/>
      </c>
      <c r="AM1853" t="str">
        <f t="shared" ca="1" si="189"/>
        <v/>
      </c>
    </row>
    <row r="1854" spans="27:39" x14ac:dyDescent="0.3">
      <c r="AA1854" t="str">
        <f>IF(COUNTA('Procytrat FA10'!A355,'Procytrat FA10'!B355,'Procytrat FA10'!C355)&gt;0,"FA10","")</f>
        <v/>
      </c>
      <c r="AB1854" t="str">
        <f>IFERROR(IF(ISNUMBER('Procytrat FA10'!A355),'Procytrat FA10'!A355,DATEVALUE('Procytrat FA10'!A355)),"")</f>
        <v/>
      </c>
      <c r="AC1854" t="str">
        <f>IF(AA1854="","",'Procytrat FA10'!B355)</f>
        <v/>
      </c>
      <c r="AD1854" t="str">
        <f>IF(AA1854="","",IFERROR(1*'Procytrat FA10'!C355,IFERROR(_xludf.NUMBERVALUE('Procytrat FA10'!C355,".",","),IFERROR(_xludf.NUMBERVALUE('Procytrat FA10'!C355,",","."),0))))</f>
        <v/>
      </c>
      <c r="AE1854" t="str">
        <f>IF(AA1854="","",'Procytrat FA10'!M355)</f>
        <v/>
      </c>
      <c r="AF1854">
        <f t="shared" si="184"/>
        <v>0</v>
      </c>
      <c r="AG1854" t="str">
        <f t="shared" si="185"/>
        <v/>
      </c>
      <c r="AH1854" t="str">
        <f t="shared" si="186"/>
        <v/>
      </c>
      <c r="AI1854">
        <f t="shared" si="187"/>
        <v>0</v>
      </c>
      <c r="AJ1854">
        <f t="shared" si="188"/>
        <v>0</v>
      </c>
      <c r="AK1854">
        <v>0</v>
      </c>
      <c r="AL1854" t="str">
        <f>IF(AA1854="","",IFERROR(IF(ISNUMBER('Procytrat FA10'!D355),'Procytrat FA10'!D355,IF(ISNUMBER(SEARCH("12",'Procytrat FA10'!D355)),EDATE(AB1854,12),IF(ISNUMBER(SEARCH("6",'Procytrat FA10'!D355)),EDATE(AB1854,6),IF(ISNUMBER(SEARCH("3",'Procytrat FA10'!D355)),EDATE(AB1854,3),DATEVALUE('Procytrat FA10'!D355))))),""))</f>
        <v/>
      </c>
      <c r="AM1854" t="str">
        <f t="shared" ca="1" si="189"/>
        <v/>
      </c>
    </row>
    <row r="1855" spans="27:39" x14ac:dyDescent="0.3">
      <c r="AA1855" t="str">
        <f>IF(COUNTA('Procytrat FA10'!A356,'Procytrat FA10'!B356,'Procytrat FA10'!C356)&gt;0,"FA10","")</f>
        <v/>
      </c>
      <c r="AB1855" t="str">
        <f>IFERROR(IF(ISNUMBER('Procytrat FA10'!A356),'Procytrat FA10'!A356,DATEVALUE('Procytrat FA10'!A356)),"")</f>
        <v/>
      </c>
      <c r="AC1855" t="str">
        <f>IF(AA1855="","",'Procytrat FA10'!B356)</f>
        <v/>
      </c>
      <c r="AD1855" t="str">
        <f>IF(AA1855="","",IFERROR(1*'Procytrat FA10'!C356,IFERROR(_xludf.NUMBERVALUE('Procytrat FA10'!C356,".",","),IFERROR(_xludf.NUMBERVALUE('Procytrat FA10'!C356,",","."),0))))</f>
        <v/>
      </c>
      <c r="AE1855" t="str">
        <f>IF(AA1855="","",'Procytrat FA10'!M356)</f>
        <v/>
      </c>
      <c r="AF1855">
        <f t="shared" si="184"/>
        <v>0</v>
      </c>
      <c r="AG1855" t="str">
        <f t="shared" si="185"/>
        <v/>
      </c>
      <c r="AH1855" t="str">
        <f t="shared" si="186"/>
        <v/>
      </c>
      <c r="AI1855">
        <f t="shared" si="187"/>
        <v>0</v>
      </c>
      <c r="AJ1855">
        <f t="shared" si="188"/>
        <v>0</v>
      </c>
      <c r="AK1855">
        <v>0</v>
      </c>
      <c r="AL1855" t="str">
        <f>IF(AA1855="","",IFERROR(IF(ISNUMBER('Procytrat FA10'!D356),'Procytrat FA10'!D356,IF(ISNUMBER(SEARCH("12",'Procytrat FA10'!D356)),EDATE(AB1855,12),IF(ISNUMBER(SEARCH("6",'Procytrat FA10'!D356)),EDATE(AB1855,6),IF(ISNUMBER(SEARCH("3",'Procytrat FA10'!D356)),EDATE(AB1855,3),DATEVALUE('Procytrat FA10'!D356))))),""))</f>
        <v/>
      </c>
      <c r="AM1855" t="str">
        <f t="shared" ca="1" si="189"/>
        <v/>
      </c>
    </row>
    <row r="1856" spans="27:39" x14ac:dyDescent="0.3">
      <c r="AA1856" t="str">
        <f>IF(COUNTA('Procytrat FA10'!A357,'Procytrat FA10'!B357,'Procytrat FA10'!C357)&gt;0,"FA10","")</f>
        <v/>
      </c>
      <c r="AB1856" t="str">
        <f>IFERROR(IF(ISNUMBER('Procytrat FA10'!A357),'Procytrat FA10'!A357,DATEVALUE('Procytrat FA10'!A357)),"")</f>
        <v/>
      </c>
      <c r="AC1856" t="str">
        <f>IF(AA1856="","",'Procytrat FA10'!B357)</f>
        <v/>
      </c>
      <c r="AD1856" t="str">
        <f>IF(AA1856="","",IFERROR(1*'Procytrat FA10'!C357,IFERROR(_xludf.NUMBERVALUE('Procytrat FA10'!C357,".",","),IFERROR(_xludf.NUMBERVALUE('Procytrat FA10'!C357,",","."),0))))</f>
        <v/>
      </c>
      <c r="AE1856" t="str">
        <f>IF(AA1856="","",'Procytrat FA10'!M357)</f>
        <v/>
      </c>
      <c r="AF1856">
        <f t="shared" si="184"/>
        <v>0</v>
      </c>
      <c r="AG1856" t="str">
        <f t="shared" si="185"/>
        <v/>
      </c>
      <c r="AH1856" t="str">
        <f t="shared" si="186"/>
        <v/>
      </c>
      <c r="AI1856">
        <f t="shared" si="187"/>
        <v>0</v>
      </c>
      <c r="AJ1856">
        <f t="shared" si="188"/>
        <v>0</v>
      </c>
      <c r="AK1856">
        <v>0</v>
      </c>
      <c r="AL1856" t="str">
        <f>IF(AA1856="","",IFERROR(IF(ISNUMBER('Procytrat FA10'!D357),'Procytrat FA10'!D357,IF(ISNUMBER(SEARCH("12",'Procytrat FA10'!D357)),EDATE(AB1856,12),IF(ISNUMBER(SEARCH("6",'Procytrat FA10'!D357)),EDATE(AB1856,6),IF(ISNUMBER(SEARCH("3",'Procytrat FA10'!D357)),EDATE(AB1856,3),DATEVALUE('Procytrat FA10'!D357))))),""))</f>
        <v/>
      </c>
      <c r="AM1856" t="str">
        <f t="shared" ca="1" si="189"/>
        <v/>
      </c>
    </row>
    <row r="1857" spans="27:39" x14ac:dyDescent="0.3">
      <c r="AA1857" t="str">
        <f>IF(COUNTA('Procytrat FA10'!A358,'Procytrat FA10'!B358,'Procytrat FA10'!C358)&gt;0,"FA10","")</f>
        <v/>
      </c>
      <c r="AB1857" t="str">
        <f>IFERROR(IF(ISNUMBER('Procytrat FA10'!A358),'Procytrat FA10'!A358,DATEVALUE('Procytrat FA10'!A358)),"")</f>
        <v/>
      </c>
      <c r="AC1857" t="str">
        <f>IF(AA1857="","",'Procytrat FA10'!B358)</f>
        <v/>
      </c>
      <c r="AD1857" t="str">
        <f>IF(AA1857="","",IFERROR(1*'Procytrat FA10'!C358,IFERROR(_xludf.NUMBERVALUE('Procytrat FA10'!C358,".",","),IFERROR(_xludf.NUMBERVALUE('Procytrat FA10'!C358,",","."),0))))</f>
        <v/>
      </c>
      <c r="AE1857" t="str">
        <f>IF(AA1857="","",'Procytrat FA10'!M358)</f>
        <v/>
      </c>
      <c r="AF1857">
        <f t="shared" si="184"/>
        <v>0</v>
      </c>
      <c r="AG1857" t="str">
        <f t="shared" si="185"/>
        <v/>
      </c>
      <c r="AH1857" t="str">
        <f t="shared" si="186"/>
        <v/>
      </c>
      <c r="AI1857">
        <f t="shared" si="187"/>
        <v>0</v>
      </c>
      <c r="AJ1857">
        <f t="shared" si="188"/>
        <v>0</v>
      </c>
      <c r="AK1857">
        <v>0</v>
      </c>
      <c r="AL1857" t="str">
        <f>IF(AA1857="","",IFERROR(IF(ISNUMBER('Procytrat FA10'!D358),'Procytrat FA10'!D358,IF(ISNUMBER(SEARCH("12",'Procytrat FA10'!D358)),EDATE(AB1857,12),IF(ISNUMBER(SEARCH("6",'Procytrat FA10'!D358)),EDATE(AB1857,6),IF(ISNUMBER(SEARCH("3",'Procytrat FA10'!D358)),EDATE(AB1857,3),DATEVALUE('Procytrat FA10'!D358))))),""))</f>
        <v/>
      </c>
      <c r="AM1857" t="str">
        <f t="shared" ca="1" si="189"/>
        <v/>
      </c>
    </row>
    <row r="1858" spans="27:39" x14ac:dyDescent="0.3">
      <c r="AA1858" t="str">
        <f>IF(COUNTA('Procytrat FA10'!A359,'Procytrat FA10'!B359,'Procytrat FA10'!C359)&gt;0,"FA10","")</f>
        <v/>
      </c>
      <c r="AB1858" t="str">
        <f>IFERROR(IF(ISNUMBER('Procytrat FA10'!A359),'Procytrat FA10'!A359,DATEVALUE('Procytrat FA10'!A359)),"")</f>
        <v/>
      </c>
      <c r="AC1858" t="str">
        <f>IF(AA1858="","",'Procytrat FA10'!B359)</f>
        <v/>
      </c>
      <c r="AD1858" t="str">
        <f>IF(AA1858="","",IFERROR(1*'Procytrat FA10'!C359,IFERROR(_xludf.NUMBERVALUE('Procytrat FA10'!C359,".",","),IFERROR(_xludf.NUMBERVALUE('Procytrat FA10'!C359,",","."),0))))</f>
        <v/>
      </c>
      <c r="AE1858" t="str">
        <f>IF(AA1858="","",'Procytrat FA10'!M359)</f>
        <v/>
      </c>
      <c r="AF1858">
        <f t="shared" ref="AF1858:AF1921" si="190">IF(AA1858="",0,--ISNUMBER(SEARCH("aprovado",AE1858)))</f>
        <v>0</v>
      </c>
      <c r="AG1858" t="str">
        <f t="shared" ref="AG1858:AG1921" si="191">IF(AB1858="","",YEAR(AB1858))</f>
        <v/>
      </c>
      <c r="AH1858" t="str">
        <f t="shared" ref="AH1858:AH1921" si="192">IF(AB1858="","",MONTH(AB1858))</f>
        <v/>
      </c>
      <c r="AI1858">
        <f t="shared" ref="AI1858:AI1921" si="193">IF(AB1858="",0,AB1858+ROW()/1000000)</f>
        <v>0</v>
      </c>
      <c r="AJ1858">
        <f t="shared" ref="AJ1858:AJ1921" si="194">--(AA1858&lt;&gt;"")</f>
        <v>0</v>
      </c>
      <c r="AK1858">
        <v>0</v>
      </c>
      <c r="AL1858" t="str">
        <f>IF(AA1858="","",IFERROR(IF(ISNUMBER('Procytrat FA10'!D359),'Procytrat FA10'!D359,IF(ISNUMBER(SEARCH("12",'Procytrat FA10'!D359)),EDATE(AB1858,12),IF(ISNUMBER(SEARCH("6",'Procytrat FA10'!D359)),EDATE(AB1858,6),IF(ISNUMBER(SEARCH("3",'Procytrat FA10'!D359)),EDATE(AB1858,3),DATEVALUE('Procytrat FA10'!D359))))),""))</f>
        <v/>
      </c>
      <c r="AM1858" t="str">
        <f t="shared" ref="AM1858:AM1921" ca="1" si="195">IF(AND(AJ1858=1,AL1858&lt;&gt;"",AL1858&gt;=TODAY(),AG1858=$W$3),AL1858+ROW()/1000000,"")</f>
        <v/>
      </c>
    </row>
    <row r="1859" spans="27:39" x14ac:dyDescent="0.3">
      <c r="AA1859" t="str">
        <f>IF(COUNTA('Procytrat FA10'!A360,'Procytrat FA10'!B360,'Procytrat FA10'!C360)&gt;0,"FA10","")</f>
        <v/>
      </c>
      <c r="AB1859" t="str">
        <f>IFERROR(IF(ISNUMBER('Procytrat FA10'!A360),'Procytrat FA10'!A360,DATEVALUE('Procytrat FA10'!A360)),"")</f>
        <v/>
      </c>
      <c r="AC1859" t="str">
        <f>IF(AA1859="","",'Procytrat FA10'!B360)</f>
        <v/>
      </c>
      <c r="AD1859" t="str">
        <f>IF(AA1859="","",IFERROR(1*'Procytrat FA10'!C360,IFERROR(_xludf.NUMBERVALUE('Procytrat FA10'!C360,".",","),IFERROR(_xludf.NUMBERVALUE('Procytrat FA10'!C360,",","."),0))))</f>
        <v/>
      </c>
      <c r="AE1859" t="str">
        <f>IF(AA1859="","",'Procytrat FA10'!M360)</f>
        <v/>
      </c>
      <c r="AF1859">
        <f t="shared" si="190"/>
        <v>0</v>
      </c>
      <c r="AG1859" t="str">
        <f t="shared" si="191"/>
        <v/>
      </c>
      <c r="AH1859" t="str">
        <f t="shared" si="192"/>
        <v/>
      </c>
      <c r="AI1859">
        <f t="shared" si="193"/>
        <v>0</v>
      </c>
      <c r="AJ1859">
        <f t="shared" si="194"/>
        <v>0</v>
      </c>
      <c r="AK1859">
        <v>0</v>
      </c>
      <c r="AL1859" t="str">
        <f>IF(AA1859="","",IFERROR(IF(ISNUMBER('Procytrat FA10'!D360),'Procytrat FA10'!D360,IF(ISNUMBER(SEARCH("12",'Procytrat FA10'!D360)),EDATE(AB1859,12),IF(ISNUMBER(SEARCH("6",'Procytrat FA10'!D360)),EDATE(AB1859,6),IF(ISNUMBER(SEARCH("3",'Procytrat FA10'!D360)),EDATE(AB1859,3),DATEVALUE('Procytrat FA10'!D360))))),""))</f>
        <v/>
      </c>
      <c r="AM1859" t="str">
        <f t="shared" ca="1" si="195"/>
        <v/>
      </c>
    </row>
    <row r="1860" spans="27:39" x14ac:dyDescent="0.3">
      <c r="AA1860" t="str">
        <f>IF(COUNTA('Procytrat FA10'!A361,'Procytrat FA10'!B361,'Procytrat FA10'!C361)&gt;0,"FA10","")</f>
        <v/>
      </c>
      <c r="AB1860" t="str">
        <f>IFERROR(IF(ISNUMBER('Procytrat FA10'!A361),'Procytrat FA10'!A361,DATEVALUE('Procytrat FA10'!A361)),"")</f>
        <v/>
      </c>
      <c r="AC1860" t="str">
        <f>IF(AA1860="","",'Procytrat FA10'!B361)</f>
        <v/>
      </c>
      <c r="AD1860" t="str">
        <f>IF(AA1860="","",IFERROR(1*'Procytrat FA10'!C361,IFERROR(_xludf.NUMBERVALUE('Procytrat FA10'!C361,".",","),IFERROR(_xludf.NUMBERVALUE('Procytrat FA10'!C361,",","."),0))))</f>
        <v/>
      </c>
      <c r="AE1860" t="str">
        <f>IF(AA1860="","",'Procytrat FA10'!M361)</f>
        <v/>
      </c>
      <c r="AF1860">
        <f t="shared" si="190"/>
        <v>0</v>
      </c>
      <c r="AG1860" t="str">
        <f t="shared" si="191"/>
        <v/>
      </c>
      <c r="AH1860" t="str">
        <f t="shared" si="192"/>
        <v/>
      </c>
      <c r="AI1860">
        <f t="shared" si="193"/>
        <v>0</v>
      </c>
      <c r="AJ1860">
        <f t="shared" si="194"/>
        <v>0</v>
      </c>
      <c r="AK1860">
        <v>0</v>
      </c>
      <c r="AL1860" t="str">
        <f>IF(AA1860="","",IFERROR(IF(ISNUMBER('Procytrat FA10'!D361),'Procytrat FA10'!D361,IF(ISNUMBER(SEARCH("12",'Procytrat FA10'!D361)),EDATE(AB1860,12),IF(ISNUMBER(SEARCH("6",'Procytrat FA10'!D361)),EDATE(AB1860,6),IF(ISNUMBER(SEARCH("3",'Procytrat FA10'!D361)),EDATE(AB1860,3),DATEVALUE('Procytrat FA10'!D361))))),""))</f>
        <v/>
      </c>
      <c r="AM1860" t="str">
        <f t="shared" ca="1" si="195"/>
        <v/>
      </c>
    </row>
    <row r="1861" spans="27:39" x14ac:dyDescent="0.3">
      <c r="AA1861" t="str">
        <f>IF(COUNTA('Procytrat FA10'!A362,'Procytrat FA10'!B362,'Procytrat FA10'!C362)&gt;0,"FA10","")</f>
        <v/>
      </c>
      <c r="AB1861" t="str">
        <f>IFERROR(IF(ISNUMBER('Procytrat FA10'!A362),'Procytrat FA10'!A362,DATEVALUE('Procytrat FA10'!A362)),"")</f>
        <v/>
      </c>
      <c r="AC1861" t="str">
        <f>IF(AA1861="","",'Procytrat FA10'!B362)</f>
        <v/>
      </c>
      <c r="AD1861" t="str">
        <f>IF(AA1861="","",IFERROR(1*'Procytrat FA10'!C362,IFERROR(_xludf.NUMBERVALUE('Procytrat FA10'!C362,".",","),IFERROR(_xludf.NUMBERVALUE('Procytrat FA10'!C362,",","."),0))))</f>
        <v/>
      </c>
      <c r="AE1861" t="str">
        <f>IF(AA1861="","",'Procytrat FA10'!M362)</f>
        <v/>
      </c>
      <c r="AF1861">
        <f t="shared" si="190"/>
        <v>0</v>
      </c>
      <c r="AG1861" t="str">
        <f t="shared" si="191"/>
        <v/>
      </c>
      <c r="AH1861" t="str">
        <f t="shared" si="192"/>
        <v/>
      </c>
      <c r="AI1861">
        <f t="shared" si="193"/>
        <v>0</v>
      </c>
      <c r="AJ1861">
        <f t="shared" si="194"/>
        <v>0</v>
      </c>
      <c r="AK1861">
        <v>0</v>
      </c>
      <c r="AL1861" t="str">
        <f>IF(AA1861="","",IFERROR(IF(ISNUMBER('Procytrat FA10'!D362),'Procytrat FA10'!D362,IF(ISNUMBER(SEARCH("12",'Procytrat FA10'!D362)),EDATE(AB1861,12),IF(ISNUMBER(SEARCH("6",'Procytrat FA10'!D362)),EDATE(AB1861,6),IF(ISNUMBER(SEARCH("3",'Procytrat FA10'!D362)),EDATE(AB1861,3),DATEVALUE('Procytrat FA10'!D362))))),""))</f>
        <v/>
      </c>
      <c r="AM1861" t="str">
        <f t="shared" ca="1" si="195"/>
        <v/>
      </c>
    </row>
    <row r="1862" spans="27:39" x14ac:dyDescent="0.3">
      <c r="AA1862" t="str">
        <f>IF(COUNTA('Procytrat FA10'!A363,'Procytrat FA10'!B363,'Procytrat FA10'!C363)&gt;0,"FA10","")</f>
        <v/>
      </c>
      <c r="AB1862" t="str">
        <f>IFERROR(IF(ISNUMBER('Procytrat FA10'!A363),'Procytrat FA10'!A363,DATEVALUE('Procytrat FA10'!A363)),"")</f>
        <v/>
      </c>
      <c r="AC1862" t="str">
        <f>IF(AA1862="","",'Procytrat FA10'!B363)</f>
        <v/>
      </c>
      <c r="AD1862" t="str">
        <f>IF(AA1862="","",IFERROR(1*'Procytrat FA10'!C363,IFERROR(_xludf.NUMBERVALUE('Procytrat FA10'!C363,".",","),IFERROR(_xludf.NUMBERVALUE('Procytrat FA10'!C363,",","."),0))))</f>
        <v/>
      </c>
      <c r="AE1862" t="str">
        <f>IF(AA1862="","",'Procytrat FA10'!M363)</f>
        <v/>
      </c>
      <c r="AF1862">
        <f t="shared" si="190"/>
        <v>0</v>
      </c>
      <c r="AG1862" t="str">
        <f t="shared" si="191"/>
        <v/>
      </c>
      <c r="AH1862" t="str">
        <f t="shared" si="192"/>
        <v/>
      </c>
      <c r="AI1862">
        <f t="shared" si="193"/>
        <v>0</v>
      </c>
      <c r="AJ1862">
        <f t="shared" si="194"/>
        <v>0</v>
      </c>
      <c r="AK1862">
        <v>0</v>
      </c>
      <c r="AL1862" t="str">
        <f>IF(AA1862="","",IFERROR(IF(ISNUMBER('Procytrat FA10'!D363),'Procytrat FA10'!D363,IF(ISNUMBER(SEARCH("12",'Procytrat FA10'!D363)),EDATE(AB1862,12),IF(ISNUMBER(SEARCH("6",'Procytrat FA10'!D363)),EDATE(AB1862,6),IF(ISNUMBER(SEARCH("3",'Procytrat FA10'!D363)),EDATE(AB1862,3),DATEVALUE('Procytrat FA10'!D363))))),""))</f>
        <v/>
      </c>
      <c r="AM1862" t="str">
        <f t="shared" ca="1" si="195"/>
        <v/>
      </c>
    </row>
    <row r="1863" spans="27:39" x14ac:dyDescent="0.3">
      <c r="AA1863" t="str">
        <f>IF(COUNTA('Procytrat FA10'!A364,'Procytrat FA10'!B364,'Procytrat FA10'!C364)&gt;0,"FA10","")</f>
        <v/>
      </c>
      <c r="AB1863" t="str">
        <f>IFERROR(IF(ISNUMBER('Procytrat FA10'!A364),'Procytrat FA10'!A364,DATEVALUE('Procytrat FA10'!A364)),"")</f>
        <v/>
      </c>
      <c r="AC1863" t="str">
        <f>IF(AA1863="","",'Procytrat FA10'!B364)</f>
        <v/>
      </c>
      <c r="AD1863" t="str">
        <f>IF(AA1863="","",IFERROR(1*'Procytrat FA10'!C364,IFERROR(_xludf.NUMBERVALUE('Procytrat FA10'!C364,".",","),IFERROR(_xludf.NUMBERVALUE('Procytrat FA10'!C364,",","."),0))))</f>
        <v/>
      </c>
      <c r="AE1863" t="str">
        <f>IF(AA1863="","",'Procytrat FA10'!M364)</f>
        <v/>
      </c>
      <c r="AF1863">
        <f t="shared" si="190"/>
        <v>0</v>
      </c>
      <c r="AG1863" t="str">
        <f t="shared" si="191"/>
        <v/>
      </c>
      <c r="AH1863" t="str">
        <f t="shared" si="192"/>
        <v/>
      </c>
      <c r="AI1863">
        <f t="shared" si="193"/>
        <v>0</v>
      </c>
      <c r="AJ1863">
        <f t="shared" si="194"/>
        <v>0</v>
      </c>
      <c r="AK1863">
        <v>0</v>
      </c>
      <c r="AL1863" t="str">
        <f>IF(AA1863="","",IFERROR(IF(ISNUMBER('Procytrat FA10'!D364),'Procytrat FA10'!D364,IF(ISNUMBER(SEARCH("12",'Procytrat FA10'!D364)),EDATE(AB1863,12),IF(ISNUMBER(SEARCH("6",'Procytrat FA10'!D364)),EDATE(AB1863,6),IF(ISNUMBER(SEARCH("3",'Procytrat FA10'!D364)),EDATE(AB1863,3),DATEVALUE('Procytrat FA10'!D364))))),""))</f>
        <v/>
      </c>
      <c r="AM1863" t="str">
        <f t="shared" ca="1" si="195"/>
        <v/>
      </c>
    </row>
    <row r="1864" spans="27:39" x14ac:dyDescent="0.3">
      <c r="AA1864" t="str">
        <f>IF(COUNTA('Procytrat FA10'!A365,'Procytrat FA10'!B365,'Procytrat FA10'!C365)&gt;0,"FA10","")</f>
        <v/>
      </c>
      <c r="AB1864" t="str">
        <f>IFERROR(IF(ISNUMBER('Procytrat FA10'!A365),'Procytrat FA10'!A365,DATEVALUE('Procytrat FA10'!A365)),"")</f>
        <v/>
      </c>
      <c r="AC1864" t="str">
        <f>IF(AA1864="","",'Procytrat FA10'!B365)</f>
        <v/>
      </c>
      <c r="AD1864" t="str">
        <f>IF(AA1864="","",IFERROR(1*'Procytrat FA10'!C365,IFERROR(_xludf.NUMBERVALUE('Procytrat FA10'!C365,".",","),IFERROR(_xludf.NUMBERVALUE('Procytrat FA10'!C365,",","."),0))))</f>
        <v/>
      </c>
      <c r="AE1864" t="str">
        <f>IF(AA1864="","",'Procytrat FA10'!M365)</f>
        <v/>
      </c>
      <c r="AF1864">
        <f t="shared" si="190"/>
        <v>0</v>
      </c>
      <c r="AG1864" t="str">
        <f t="shared" si="191"/>
        <v/>
      </c>
      <c r="AH1864" t="str">
        <f t="shared" si="192"/>
        <v/>
      </c>
      <c r="AI1864">
        <f t="shared" si="193"/>
        <v>0</v>
      </c>
      <c r="AJ1864">
        <f t="shared" si="194"/>
        <v>0</v>
      </c>
      <c r="AK1864">
        <v>0</v>
      </c>
      <c r="AL1864" t="str">
        <f>IF(AA1864="","",IFERROR(IF(ISNUMBER('Procytrat FA10'!D365),'Procytrat FA10'!D365,IF(ISNUMBER(SEARCH("12",'Procytrat FA10'!D365)),EDATE(AB1864,12),IF(ISNUMBER(SEARCH("6",'Procytrat FA10'!D365)),EDATE(AB1864,6),IF(ISNUMBER(SEARCH("3",'Procytrat FA10'!D365)),EDATE(AB1864,3),DATEVALUE('Procytrat FA10'!D365))))),""))</f>
        <v/>
      </c>
      <c r="AM1864" t="str">
        <f t="shared" ca="1" si="195"/>
        <v/>
      </c>
    </row>
    <row r="1865" spans="27:39" x14ac:dyDescent="0.3">
      <c r="AA1865" t="str">
        <f>IF(COUNTA('Procytrat FA10'!A366,'Procytrat FA10'!B366,'Procytrat FA10'!C366)&gt;0,"FA10","")</f>
        <v/>
      </c>
      <c r="AB1865" t="str">
        <f>IFERROR(IF(ISNUMBER('Procytrat FA10'!A366),'Procytrat FA10'!A366,DATEVALUE('Procytrat FA10'!A366)),"")</f>
        <v/>
      </c>
      <c r="AC1865" t="str">
        <f>IF(AA1865="","",'Procytrat FA10'!B366)</f>
        <v/>
      </c>
      <c r="AD1865" t="str">
        <f>IF(AA1865="","",IFERROR(1*'Procytrat FA10'!C366,IFERROR(_xludf.NUMBERVALUE('Procytrat FA10'!C366,".",","),IFERROR(_xludf.NUMBERVALUE('Procytrat FA10'!C366,",","."),0))))</f>
        <v/>
      </c>
      <c r="AE1865" t="str">
        <f>IF(AA1865="","",'Procytrat FA10'!M366)</f>
        <v/>
      </c>
      <c r="AF1865">
        <f t="shared" si="190"/>
        <v>0</v>
      </c>
      <c r="AG1865" t="str">
        <f t="shared" si="191"/>
        <v/>
      </c>
      <c r="AH1865" t="str">
        <f t="shared" si="192"/>
        <v/>
      </c>
      <c r="AI1865">
        <f t="shared" si="193"/>
        <v>0</v>
      </c>
      <c r="AJ1865">
        <f t="shared" si="194"/>
        <v>0</v>
      </c>
      <c r="AK1865">
        <v>0</v>
      </c>
      <c r="AL1865" t="str">
        <f>IF(AA1865="","",IFERROR(IF(ISNUMBER('Procytrat FA10'!D366),'Procytrat FA10'!D366,IF(ISNUMBER(SEARCH("12",'Procytrat FA10'!D366)),EDATE(AB1865,12),IF(ISNUMBER(SEARCH("6",'Procytrat FA10'!D366)),EDATE(AB1865,6),IF(ISNUMBER(SEARCH("3",'Procytrat FA10'!D366)),EDATE(AB1865,3),DATEVALUE('Procytrat FA10'!D366))))),""))</f>
        <v/>
      </c>
      <c r="AM1865" t="str">
        <f t="shared" ca="1" si="195"/>
        <v/>
      </c>
    </row>
    <row r="1866" spans="27:39" x14ac:dyDescent="0.3">
      <c r="AA1866" t="str">
        <f>IF(COUNTA('Procytrat FA10'!A367,'Procytrat FA10'!B367,'Procytrat FA10'!C367)&gt;0,"FA10","")</f>
        <v/>
      </c>
      <c r="AB1866" t="str">
        <f>IFERROR(IF(ISNUMBER('Procytrat FA10'!A367),'Procytrat FA10'!A367,DATEVALUE('Procytrat FA10'!A367)),"")</f>
        <v/>
      </c>
      <c r="AC1866" t="str">
        <f>IF(AA1866="","",'Procytrat FA10'!B367)</f>
        <v/>
      </c>
      <c r="AD1866" t="str">
        <f>IF(AA1866="","",IFERROR(1*'Procytrat FA10'!C367,IFERROR(_xludf.NUMBERVALUE('Procytrat FA10'!C367,".",","),IFERROR(_xludf.NUMBERVALUE('Procytrat FA10'!C367,",","."),0))))</f>
        <v/>
      </c>
      <c r="AE1866" t="str">
        <f>IF(AA1866="","",'Procytrat FA10'!M367)</f>
        <v/>
      </c>
      <c r="AF1866">
        <f t="shared" si="190"/>
        <v>0</v>
      </c>
      <c r="AG1866" t="str">
        <f t="shared" si="191"/>
        <v/>
      </c>
      <c r="AH1866" t="str">
        <f t="shared" si="192"/>
        <v/>
      </c>
      <c r="AI1866">
        <f t="shared" si="193"/>
        <v>0</v>
      </c>
      <c r="AJ1866">
        <f t="shared" si="194"/>
        <v>0</v>
      </c>
      <c r="AK1866">
        <v>0</v>
      </c>
      <c r="AL1866" t="str">
        <f>IF(AA1866="","",IFERROR(IF(ISNUMBER('Procytrat FA10'!D367),'Procytrat FA10'!D367,IF(ISNUMBER(SEARCH("12",'Procytrat FA10'!D367)),EDATE(AB1866,12),IF(ISNUMBER(SEARCH("6",'Procytrat FA10'!D367)),EDATE(AB1866,6),IF(ISNUMBER(SEARCH("3",'Procytrat FA10'!D367)),EDATE(AB1866,3),DATEVALUE('Procytrat FA10'!D367))))),""))</f>
        <v/>
      </c>
      <c r="AM1866" t="str">
        <f t="shared" ca="1" si="195"/>
        <v/>
      </c>
    </row>
    <row r="1867" spans="27:39" x14ac:dyDescent="0.3">
      <c r="AA1867" t="str">
        <f>IF(COUNTA('Procytrat FA10'!A368,'Procytrat FA10'!B368,'Procytrat FA10'!C368)&gt;0,"FA10","")</f>
        <v/>
      </c>
      <c r="AB1867" t="str">
        <f>IFERROR(IF(ISNUMBER('Procytrat FA10'!A368),'Procytrat FA10'!A368,DATEVALUE('Procytrat FA10'!A368)),"")</f>
        <v/>
      </c>
      <c r="AC1867" t="str">
        <f>IF(AA1867="","",'Procytrat FA10'!B368)</f>
        <v/>
      </c>
      <c r="AD1867" t="str">
        <f>IF(AA1867="","",IFERROR(1*'Procytrat FA10'!C368,IFERROR(_xludf.NUMBERVALUE('Procytrat FA10'!C368,".",","),IFERROR(_xludf.NUMBERVALUE('Procytrat FA10'!C368,",","."),0))))</f>
        <v/>
      </c>
      <c r="AE1867" t="str">
        <f>IF(AA1867="","",'Procytrat FA10'!M368)</f>
        <v/>
      </c>
      <c r="AF1867">
        <f t="shared" si="190"/>
        <v>0</v>
      </c>
      <c r="AG1867" t="str">
        <f t="shared" si="191"/>
        <v/>
      </c>
      <c r="AH1867" t="str">
        <f t="shared" si="192"/>
        <v/>
      </c>
      <c r="AI1867">
        <f t="shared" si="193"/>
        <v>0</v>
      </c>
      <c r="AJ1867">
        <f t="shared" si="194"/>
        <v>0</v>
      </c>
      <c r="AK1867">
        <v>0</v>
      </c>
      <c r="AL1867" t="str">
        <f>IF(AA1867="","",IFERROR(IF(ISNUMBER('Procytrat FA10'!D368),'Procytrat FA10'!D368,IF(ISNUMBER(SEARCH("12",'Procytrat FA10'!D368)),EDATE(AB1867,12),IF(ISNUMBER(SEARCH("6",'Procytrat FA10'!D368)),EDATE(AB1867,6),IF(ISNUMBER(SEARCH("3",'Procytrat FA10'!D368)),EDATE(AB1867,3),DATEVALUE('Procytrat FA10'!D368))))),""))</f>
        <v/>
      </c>
      <c r="AM1867" t="str">
        <f t="shared" ca="1" si="195"/>
        <v/>
      </c>
    </row>
    <row r="1868" spans="27:39" x14ac:dyDescent="0.3">
      <c r="AA1868" t="str">
        <f>IF(COUNTA('Procytrat FA10'!A369,'Procytrat FA10'!B369,'Procytrat FA10'!C369)&gt;0,"FA10","")</f>
        <v/>
      </c>
      <c r="AB1868" t="str">
        <f>IFERROR(IF(ISNUMBER('Procytrat FA10'!A369),'Procytrat FA10'!A369,DATEVALUE('Procytrat FA10'!A369)),"")</f>
        <v/>
      </c>
      <c r="AC1868" t="str">
        <f>IF(AA1868="","",'Procytrat FA10'!B369)</f>
        <v/>
      </c>
      <c r="AD1868" t="str">
        <f>IF(AA1868="","",IFERROR(1*'Procytrat FA10'!C369,IFERROR(_xludf.NUMBERVALUE('Procytrat FA10'!C369,".",","),IFERROR(_xludf.NUMBERVALUE('Procytrat FA10'!C369,",","."),0))))</f>
        <v/>
      </c>
      <c r="AE1868" t="str">
        <f>IF(AA1868="","",'Procytrat FA10'!M369)</f>
        <v/>
      </c>
      <c r="AF1868">
        <f t="shared" si="190"/>
        <v>0</v>
      </c>
      <c r="AG1868" t="str">
        <f t="shared" si="191"/>
        <v/>
      </c>
      <c r="AH1868" t="str">
        <f t="shared" si="192"/>
        <v/>
      </c>
      <c r="AI1868">
        <f t="shared" si="193"/>
        <v>0</v>
      </c>
      <c r="AJ1868">
        <f t="shared" si="194"/>
        <v>0</v>
      </c>
      <c r="AK1868">
        <v>0</v>
      </c>
      <c r="AL1868" t="str">
        <f>IF(AA1868="","",IFERROR(IF(ISNUMBER('Procytrat FA10'!D369),'Procytrat FA10'!D369,IF(ISNUMBER(SEARCH("12",'Procytrat FA10'!D369)),EDATE(AB1868,12),IF(ISNUMBER(SEARCH("6",'Procytrat FA10'!D369)),EDATE(AB1868,6),IF(ISNUMBER(SEARCH("3",'Procytrat FA10'!D369)),EDATE(AB1868,3),DATEVALUE('Procytrat FA10'!D369))))),""))</f>
        <v/>
      </c>
      <c r="AM1868" t="str">
        <f t="shared" ca="1" si="195"/>
        <v/>
      </c>
    </row>
    <row r="1869" spans="27:39" x14ac:dyDescent="0.3">
      <c r="AA1869" t="str">
        <f>IF(COUNTA('Procytrat FA10'!A370,'Procytrat FA10'!B370,'Procytrat FA10'!C370)&gt;0,"FA10","")</f>
        <v/>
      </c>
      <c r="AB1869" t="str">
        <f>IFERROR(IF(ISNUMBER('Procytrat FA10'!A370),'Procytrat FA10'!A370,DATEVALUE('Procytrat FA10'!A370)),"")</f>
        <v/>
      </c>
      <c r="AC1869" t="str">
        <f>IF(AA1869="","",'Procytrat FA10'!B370)</f>
        <v/>
      </c>
      <c r="AD1869" t="str">
        <f>IF(AA1869="","",IFERROR(1*'Procytrat FA10'!C370,IFERROR(_xludf.NUMBERVALUE('Procytrat FA10'!C370,".",","),IFERROR(_xludf.NUMBERVALUE('Procytrat FA10'!C370,",","."),0))))</f>
        <v/>
      </c>
      <c r="AE1869" t="str">
        <f>IF(AA1869="","",'Procytrat FA10'!M370)</f>
        <v/>
      </c>
      <c r="AF1869">
        <f t="shared" si="190"/>
        <v>0</v>
      </c>
      <c r="AG1869" t="str">
        <f t="shared" si="191"/>
        <v/>
      </c>
      <c r="AH1869" t="str">
        <f t="shared" si="192"/>
        <v/>
      </c>
      <c r="AI1869">
        <f t="shared" si="193"/>
        <v>0</v>
      </c>
      <c r="AJ1869">
        <f t="shared" si="194"/>
        <v>0</v>
      </c>
      <c r="AK1869">
        <v>0</v>
      </c>
      <c r="AL1869" t="str">
        <f>IF(AA1869="","",IFERROR(IF(ISNUMBER('Procytrat FA10'!D370),'Procytrat FA10'!D370,IF(ISNUMBER(SEARCH("12",'Procytrat FA10'!D370)),EDATE(AB1869,12),IF(ISNUMBER(SEARCH("6",'Procytrat FA10'!D370)),EDATE(AB1869,6),IF(ISNUMBER(SEARCH("3",'Procytrat FA10'!D370)),EDATE(AB1869,3),DATEVALUE('Procytrat FA10'!D370))))),""))</f>
        <v/>
      </c>
      <c r="AM1869" t="str">
        <f t="shared" ca="1" si="195"/>
        <v/>
      </c>
    </row>
    <row r="1870" spans="27:39" x14ac:dyDescent="0.3">
      <c r="AA1870" t="str">
        <f>IF(COUNTA('Procytrat FA10'!A371,'Procytrat FA10'!B371,'Procytrat FA10'!C371)&gt;0,"FA10","")</f>
        <v/>
      </c>
      <c r="AB1870" t="str">
        <f>IFERROR(IF(ISNUMBER('Procytrat FA10'!A371),'Procytrat FA10'!A371,DATEVALUE('Procytrat FA10'!A371)),"")</f>
        <v/>
      </c>
      <c r="AC1870" t="str">
        <f>IF(AA1870="","",'Procytrat FA10'!B371)</f>
        <v/>
      </c>
      <c r="AD1870" t="str">
        <f>IF(AA1870="","",IFERROR(1*'Procytrat FA10'!C371,IFERROR(_xludf.NUMBERVALUE('Procytrat FA10'!C371,".",","),IFERROR(_xludf.NUMBERVALUE('Procytrat FA10'!C371,",","."),0))))</f>
        <v/>
      </c>
      <c r="AE1870" t="str">
        <f>IF(AA1870="","",'Procytrat FA10'!M371)</f>
        <v/>
      </c>
      <c r="AF1870">
        <f t="shared" si="190"/>
        <v>0</v>
      </c>
      <c r="AG1870" t="str">
        <f t="shared" si="191"/>
        <v/>
      </c>
      <c r="AH1870" t="str">
        <f t="shared" si="192"/>
        <v/>
      </c>
      <c r="AI1870">
        <f t="shared" si="193"/>
        <v>0</v>
      </c>
      <c r="AJ1870">
        <f t="shared" si="194"/>
        <v>0</v>
      </c>
      <c r="AK1870">
        <v>0</v>
      </c>
      <c r="AL1870" t="str">
        <f>IF(AA1870="","",IFERROR(IF(ISNUMBER('Procytrat FA10'!D371),'Procytrat FA10'!D371,IF(ISNUMBER(SEARCH("12",'Procytrat FA10'!D371)),EDATE(AB1870,12),IF(ISNUMBER(SEARCH("6",'Procytrat FA10'!D371)),EDATE(AB1870,6),IF(ISNUMBER(SEARCH("3",'Procytrat FA10'!D371)),EDATE(AB1870,3),DATEVALUE('Procytrat FA10'!D371))))),""))</f>
        <v/>
      </c>
      <c r="AM1870" t="str">
        <f t="shared" ca="1" si="195"/>
        <v/>
      </c>
    </row>
    <row r="1871" spans="27:39" x14ac:dyDescent="0.3">
      <c r="AA1871" t="str">
        <f>IF(COUNTA('Procytrat FA10'!A372,'Procytrat FA10'!B372,'Procytrat FA10'!C372)&gt;0,"FA10","")</f>
        <v/>
      </c>
      <c r="AB1871" t="str">
        <f>IFERROR(IF(ISNUMBER('Procytrat FA10'!A372),'Procytrat FA10'!A372,DATEVALUE('Procytrat FA10'!A372)),"")</f>
        <v/>
      </c>
      <c r="AC1871" t="str">
        <f>IF(AA1871="","",'Procytrat FA10'!B372)</f>
        <v/>
      </c>
      <c r="AD1871" t="str">
        <f>IF(AA1871="","",IFERROR(1*'Procytrat FA10'!C372,IFERROR(_xludf.NUMBERVALUE('Procytrat FA10'!C372,".",","),IFERROR(_xludf.NUMBERVALUE('Procytrat FA10'!C372,",","."),0))))</f>
        <v/>
      </c>
      <c r="AE1871" t="str">
        <f>IF(AA1871="","",'Procytrat FA10'!M372)</f>
        <v/>
      </c>
      <c r="AF1871">
        <f t="shared" si="190"/>
        <v>0</v>
      </c>
      <c r="AG1871" t="str">
        <f t="shared" si="191"/>
        <v/>
      </c>
      <c r="AH1871" t="str">
        <f t="shared" si="192"/>
        <v/>
      </c>
      <c r="AI1871">
        <f t="shared" si="193"/>
        <v>0</v>
      </c>
      <c r="AJ1871">
        <f t="shared" si="194"/>
        <v>0</v>
      </c>
      <c r="AK1871">
        <v>0</v>
      </c>
      <c r="AL1871" t="str">
        <f>IF(AA1871="","",IFERROR(IF(ISNUMBER('Procytrat FA10'!D372),'Procytrat FA10'!D372,IF(ISNUMBER(SEARCH("12",'Procytrat FA10'!D372)),EDATE(AB1871,12),IF(ISNUMBER(SEARCH("6",'Procytrat FA10'!D372)),EDATE(AB1871,6),IF(ISNUMBER(SEARCH("3",'Procytrat FA10'!D372)),EDATE(AB1871,3),DATEVALUE('Procytrat FA10'!D372))))),""))</f>
        <v/>
      </c>
      <c r="AM1871" t="str">
        <f t="shared" ca="1" si="195"/>
        <v/>
      </c>
    </row>
    <row r="1872" spans="27:39" x14ac:dyDescent="0.3">
      <c r="AA1872" t="str">
        <f>IF(COUNTA('Procytrat FA10'!A373,'Procytrat FA10'!B373,'Procytrat FA10'!C373)&gt;0,"FA10","")</f>
        <v/>
      </c>
      <c r="AB1872" t="str">
        <f>IFERROR(IF(ISNUMBER('Procytrat FA10'!A373),'Procytrat FA10'!A373,DATEVALUE('Procytrat FA10'!A373)),"")</f>
        <v/>
      </c>
      <c r="AC1872" t="str">
        <f>IF(AA1872="","",'Procytrat FA10'!B373)</f>
        <v/>
      </c>
      <c r="AD1872" t="str">
        <f>IF(AA1872="","",IFERROR(1*'Procytrat FA10'!C373,IFERROR(_xludf.NUMBERVALUE('Procytrat FA10'!C373,".",","),IFERROR(_xludf.NUMBERVALUE('Procytrat FA10'!C373,",","."),0))))</f>
        <v/>
      </c>
      <c r="AE1872" t="str">
        <f>IF(AA1872="","",'Procytrat FA10'!M373)</f>
        <v/>
      </c>
      <c r="AF1872">
        <f t="shared" si="190"/>
        <v>0</v>
      </c>
      <c r="AG1872" t="str">
        <f t="shared" si="191"/>
        <v/>
      </c>
      <c r="AH1872" t="str">
        <f t="shared" si="192"/>
        <v/>
      </c>
      <c r="AI1872">
        <f t="shared" si="193"/>
        <v>0</v>
      </c>
      <c r="AJ1872">
        <f t="shared" si="194"/>
        <v>0</v>
      </c>
      <c r="AK1872">
        <v>0</v>
      </c>
      <c r="AL1872" t="str">
        <f>IF(AA1872="","",IFERROR(IF(ISNUMBER('Procytrat FA10'!D373),'Procytrat FA10'!D373,IF(ISNUMBER(SEARCH("12",'Procytrat FA10'!D373)),EDATE(AB1872,12),IF(ISNUMBER(SEARCH("6",'Procytrat FA10'!D373)),EDATE(AB1872,6),IF(ISNUMBER(SEARCH("3",'Procytrat FA10'!D373)),EDATE(AB1872,3),DATEVALUE('Procytrat FA10'!D373))))),""))</f>
        <v/>
      </c>
      <c r="AM1872" t="str">
        <f t="shared" ca="1" si="195"/>
        <v/>
      </c>
    </row>
    <row r="1873" spans="27:39" x14ac:dyDescent="0.3">
      <c r="AA1873" t="str">
        <f>IF(COUNTA('Procytrat FA10'!A374,'Procytrat FA10'!B374,'Procytrat FA10'!C374)&gt;0,"FA10","")</f>
        <v/>
      </c>
      <c r="AB1873" t="str">
        <f>IFERROR(IF(ISNUMBER('Procytrat FA10'!A374),'Procytrat FA10'!A374,DATEVALUE('Procytrat FA10'!A374)),"")</f>
        <v/>
      </c>
      <c r="AC1873" t="str">
        <f>IF(AA1873="","",'Procytrat FA10'!B374)</f>
        <v/>
      </c>
      <c r="AD1873" t="str">
        <f>IF(AA1873="","",IFERROR(1*'Procytrat FA10'!C374,IFERROR(_xludf.NUMBERVALUE('Procytrat FA10'!C374,".",","),IFERROR(_xludf.NUMBERVALUE('Procytrat FA10'!C374,",","."),0))))</f>
        <v/>
      </c>
      <c r="AE1873" t="str">
        <f>IF(AA1873="","",'Procytrat FA10'!M374)</f>
        <v/>
      </c>
      <c r="AF1873">
        <f t="shared" si="190"/>
        <v>0</v>
      </c>
      <c r="AG1873" t="str">
        <f t="shared" si="191"/>
        <v/>
      </c>
      <c r="AH1873" t="str">
        <f t="shared" si="192"/>
        <v/>
      </c>
      <c r="AI1873">
        <f t="shared" si="193"/>
        <v>0</v>
      </c>
      <c r="AJ1873">
        <f t="shared" si="194"/>
        <v>0</v>
      </c>
      <c r="AK1873">
        <v>0</v>
      </c>
      <c r="AL1873" t="str">
        <f>IF(AA1873="","",IFERROR(IF(ISNUMBER('Procytrat FA10'!D374),'Procytrat FA10'!D374,IF(ISNUMBER(SEARCH("12",'Procytrat FA10'!D374)),EDATE(AB1873,12),IF(ISNUMBER(SEARCH("6",'Procytrat FA10'!D374)),EDATE(AB1873,6),IF(ISNUMBER(SEARCH("3",'Procytrat FA10'!D374)),EDATE(AB1873,3),DATEVALUE('Procytrat FA10'!D374))))),""))</f>
        <v/>
      </c>
      <c r="AM1873" t="str">
        <f t="shared" ca="1" si="195"/>
        <v/>
      </c>
    </row>
    <row r="1874" spans="27:39" x14ac:dyDescent="0.3">
      <c r="AA1874" t="str">
        <f>IF(COUNTA('Procytrat FA10'!A375,'Procytrat FA10'!B375,'Procytrat FA10'!C375)&gt;0,"FA10","")</f>
        <v/>
      </c>
      <c r="AB1874" t="str">
        <f>IFERROR(IF(ISNUMBER('Procytrat FA10'!A375),'Procytrat FA10'!A375,DATEVALUE('Procytrat FA10'!A375)),"")</f>
        <v/>
      </c>
      <c r="AC1874" t="str">
        <f>IF(AA1874="","",'Procytrat FA10'!B375)</f>
        <v/>
      </c>
      <c r="AD1874" t="str">
        <f>IF(AA1874="","",IFERROR(1*'Procytrat FA10'!C375,IFERROR(_xludf.NUMBERVALUE('Procytrat FA10'!C375,".",","),IFERROR(_xludf.NUMBERVALUE('Procytrat FA10'!C375,",","."),0))))</f>
        <v/>
      </c>
      <c r="AE1874" t="str">
        <f>IF(AA1874="","",'Procytrat FA10'!M375)</f>
        <v/>
      </c>
      <c r="AF1874">
        <f t="shared" si="190"/>
        <v>0</v>
      </c>
      <c r="AG1874" t="str">
        <f t="shared" si="191"/>
        <v/>
      </c>
      <c r="AH1874" t="str">
        <f t="shared" si="192"/>
        <v/>
      </c>
      <c r="AI1874">
        <f t="shared" si="193"/>
        <v>0</v>
      </c>
      <c r="AJ1874">
        <f t="shared" si="194"/>
        <v>0</v>
      </c>
      <c r="AK1874">
        <v>0</v>
      </c>
      <c r="AL1874" t="str">
        <f>IF(AA1874="","",IFERROR(IF(ISNUMBER('Procytrat FA10'!D375),'Procytrat FA10'!D375,IF(ISNUMBER(SEARCH("12",'Procytrat FA10'!D375)),EDATE(AB1874,12),IF(ISNUMBER(SEARCH("6",'Procytrat FA10'!D375)),EDATE(AB1874,6),IF(ISNUMBER(SEARCH("3",'Procytrat FA10'!D375)),EDATE(AB1874,3),DATEVALUE('Procytrat FA10'!D375))))),""))</f>
        <v/>
      </c>
      <c r="AM1874" t="str">
        <f t="shared" ca="1" si="195"/>
        <v/>
      </c>
    </row>
    <row r="1875" spans="27:39" x14ac:dyDescent="0.3">
      <c r="AA1875" t="str">
        <f>IF(COUNTA('Procytrat FA10'!A376,'Procytrat FA10'!B376,'Procytrat FA10'!C376)&gt;0,"FA10","")</f>
        <v/>
      </c>
      <c r="AB1875" t="str">
        <f>IFERROR(IF(ISNUMBER('Procytrat FA10'!A376),'Procytrat FA10'!A376,DATEVALUE('Procytrat FA10'!A376)),"")</f>
        <v/>
      </c>
      <c r="AC1875" t="str">
        <f>IF(AA1875="","",'Procytrat FA10'!B376)</f>
        <v/>
      </c>
      <c r="AD1875" t="str">
        <f>IF(AA1875="","",IFERROR(1*'Procytrat FA10'!C376,IFERROR(_xludf.NUMBERVALUE('Procytrat FA10'!C376,".",","),IFERROR(_xludf.NUMBERVALUE('Procytrat FA10'!C376,",","."),0))))</f>
        <v/>
      </c>
      <c r="AE1875" t="str">
        <f>IF(AA1875="","",'Procytrat FA10'!M376)</f>
        <v/>
      </c>
      <c r="AF1875">
        <f t="shared" si="190"/>
        <v>0</v>
      </c>
      <c r="AG1875" t="str">
        <f t="shared" si="191"/>
        <v/>
      </c>
      <c r="AH1875" t="str">
        <f t="shared" si="192"/>
        <v/>
      </c>
      <c r="AI1875">
        <f t="shared" si="193"/>
        <v>0</v>
      </c>
      <c r="AJ1875">
        <f t="shared" si="194"/>
        <v>0</v>
      </c>
      <c r="AK1875">
        <v>0</v>
      </c>
      <c r="AL1875" t="str">
        <f>IF(AA1875="","",IFERROR(IF(ISNUMBER('Procytrat FA10'!D376),'Procytrat FA10'!D376,IF(ISNUMBER(SEARCH("12",'Procytrat FA10'!D376)),EDATE(AB1875,12),IF(ISNUMBER(SEARCH("6",'Procytrat FA10'!D376)),EDATE(AB1875,6),IF(ISNUMBER(SEARCH("3",'Procytrat FA10'!D376)),EDATE(AB1875,3),DATEVALUE('Procytrat FA10'!D376))))),""))</f>
        <v/>
      </c>
      <c r="AM1875" t="str">
        <f t="shared" ca="1" si="195"/>
        <v/>
      </c>
    </row>
    <row r="1876" spans="27:39" x14ac:dyDescent="0.3">
      <c r="AA1876" t="str">
        <f>IF(COUNTA('Procytrat FA10'!A377,'Procytrat FA10'!B377,'Procytrat FA10'!C377)&gt;0,"FA10","")</f>
        <v/>
      </c>
      <c r="AB1876" t="str">
        <f>IFERROR(IF(ISNUMBER('Procytrat FA10'!A377),'Procytrat FA10'!A377,DATEVALUE('Procytrat FA10'!A377)),"")</f>
        <v/>
      </c>
      <c r="AC1876" t="str">
        <f>IF(AA1876="","",'Procytrat FA10'!B377)</f>
        <v/>
      </c>
      <c r="AD1876" t="str">
        <f>IF(AA1876="","",IFERROR(1*'Procytrat FA10'!C377,IFERROR(_xludf.NUMBERVALUE('Procytrat FA10'!C377,".",","),IFERROR(_xludf.NUMBERVALUE('Procytrat FA10'!C377,",","."),0))))</f>
        <v/>
      </c>
      <c r="AE1876" t="str">
        <f>IF(AA1876="","",'Procytrat FA10'!M377)</f>
        <v/>
      </c>
      <c r="AF1876">
        <f t="shared" si="190"/>
        <v>0</v>
      </c>
      <c r="AG1876" t="str">
        <f t="shared" si="191"/>
        <v/>
      </c>
      <c r="AH1876" t="str">
        <f t="shared" si="192"/>
        <v/>
      </c>
      <c r="AI1876">
        <f t="shared" si="193"/>
        <v>0</v>
      </c>
      <c r="AJ1876">
        <f t="shared" si="194"/>
        <v>0</v>
      </c>
      <c r="AK1876">
        <v>0</v>
      </c>
      <c r="AL1876" t="str">
        <f>IF(AA1876="","",IFERROR(IF(ISNUMBER('Procytrat FA10'!D377),'Procytrat FA10'!D377,IF(ISNUMBER(SEARCH("12",'Procytrat FA10'!D377)),EDATE(AB1876,12),IF(ISNUMBER(SEARCH("6",'Procytrat FA10'!D377)),EDATE(AB1876,6),IF(ISNUMBER(SEARCH("3",'Procytrat FA10'!D377)),EDATE(AB1876,3),DATEVALUE('Procytrat FA10'!D377))))),""))</f>
        <v/>
      </c>
      <c r="AM1876" t="str">
        <f t="shared" ca="1" si="195"/>
        <v/>
      </c>
    </row>
    <row r="1877" spans="27:39" x14ac:dyDescent="0.3">
      <c r="AA1877" t="str">
        <f>IF(COUNTA('Procytrat FA10'!A378,'Procytrat FA10'!B378,'Procytrat FA10'!C378)&gt;0,"FA10","")</f>
        <v/>
      </c>
      <c r="AB1877" t="str">
        <f>IFERROR(IF(ISNUMBER('Procytrat FA10'!A378),'Procytrat FA10'!A378,DATEVALUE('Procytrat FA10'!A378)),"")</f>
        <v/>
      </c>
      <c r="AC1877" t="str">
        <f>IF(AA1877="","",'Procytrat FA10'!B378)</f>
        <v/>
      </c>
      <c r="AD1877" t="str">
        <f>IF(AA1877="","",IFERROR(1*'Procytrat FA10'!C378,IFERROR(_xludf.NUMBERVALUE('Procytrat FA10'!C378,".",","),IFERROR(_xludf.NUMBERVALUE('Procytrat FA10'!C378,",","."),0))))</f>
        <v/>
      </c>
      <c r="AE1877" t="str">
        <f>IF(AA1877="","",'Procytrat FA10'!M378)</f>
        <v/>
      </c>
      <c r="AF1877">
        <f t="shared" si="190"/>
        <v>0</v>
      </c>
      <c r="AG1877" t="str">
        <f t="shared" si="191"/>
        <v/>
      </c>
      <c r="AH1877" t="str">
        <f t="shared" si="192"/>
        <v/>
      </c>
      <c r="AI1877">
        <f t="shared" si="193"/>
        <v>0</v>
      </c>
      <c r="AJ1877">
        <f t="shared" si="194"/>
        <v>0</v>
      </c>
      <c r="AK1877">
        <v>0</v>
      </c>
      <c r="AL1877" t="str">
        <f>IF(AA1877="","",IFERROR(IF(ISNUMBER('Procytrat FA10'!D378),'Procytrat FA10'!D378,IF(ISNUMBER(SEARCH("12",'Procytrat FA10'!D378)),EDATE(AB1877,12),IF(ISNUMBER(SEARCH("6",'Procytrat FA10'!D378)),EDATE(AB1877,6),IF(ISNUMBER(SEARCH("3",'Procytrat FA10'!D378)),EDATE(AB1877,3),DATEVALUE('Procytrat FA10'!D378))))),""))</f>
        <v/>
      </c>
      <c r="AM1877" t="str">
        <f t="shared" ca="1" si="195"/>
        <v/>
      </c>
    </row>
    <row r="1878" spans="27:39" x14ac:dyDescent="0.3">
      <c r="AA1878" t="str">
        <f>IF(COUNTA('Procytrat FA10'!A379,'Procytrat FA10'!B379,'Procytrat FA10'!C379)&gt;0,"FA10","")</f>
        <v/>
      </c>
      <c r="AB1878" t="str">
        <f>IFERROR(IF(ISNUMBER('Procytrat FA10'!A379),'Procytrat FA10'!A379,DATEVALUE('Procytrat FA10'!A379)),"")</f>
        <v/>
      </c>
      <c r="AC1878" t="str">
        <f>IF(AA1878="","",'Procytrat FA10'!B379)</f>
        <v/>
      </c>
      <c r="AD1878" t="str">
        <f>IF(AA1878="","",IFERROR(1*'Procytrat FA10'!C379,IFERROR(_xludf.NUMBERVALUE('Procytrat FA10'!C379,".",","),IFERROR(_xludf.NUMBERVALUE('Procytrat FA10'!C379,",","."),0))))</f>
        <v/>
      </c>
      <c r="AE1878" t="str">
        <f>IF(AA1878="","",'Procytrat FA10'!M379)</f>
        <v/>
      </c>
      <c r="AF1878">
        <f t="shared" si="190"/>
        <v>0</v>
      </c>
      <c r="AG1878" t="str">
        <f t="shared" si="191"/>
        <v/>
      </c>
      <c r="AH1878" t="str">
        <f t="shared" si="192"/>
        <v/>
      </c>
      <c r="AI1878">
        <f t="shared" si="193"/>
        <v>0</v>
      </c>
      <c r="AJ1878">
        <f t="shared" si="194"/>
        <v>0</v>
      </c>
      <c r="AK1878">
        <v>0</v>
      </c>
      <c r="AL1878" t="str">
        <f>IF(AA1878="","",IFERROR(IF(ISNUMBER('Procytrat FA10'!D379),'Procytrat FA10'!D379,IF(ISNUMBER(SEARCH("12",'Procytrat FA10'!D379)),EDATE(AB1878,12),IF(ISNUMBER(SEARCH("6",'Procytrat FA10'!D379)),EDATE(AB1878,6),IF(ISNUMBER(SEARCH("3",'Procytrat FA10'!D379)),EDATE(AB1878,3),DATEVALUE('Procytrat FA10'!D379))))),""))</f>
        <v/>
      </c>
      <c r="AM1878" t="str">
        <f t="shared" ca="1" si="195"/>
        <v/>
      </c>
    </row>
    <row r="1879" spans="27:39" x14ac:dyDescent="0.3">
      <c r="AA1879" t="str">
        <f>IF(COUNTA('Procytrat FA10'!A380,'Procytrat FA10'!B380,'Procytrat FA10'!C380)&gt;0,"FA10","")</f>
        <v/>
      </c>
      <c r="AB1879" t="str">
        <f>IFERROR(IF(ISNUMBER('Procytrat FA10'!A380),'Procytrat FA10'!A380,DATEVALUE('Procytrat FA10'!A380)),"")</f>
        <v/>
      </c>
      <c r="AC1879" t="str">
        <f>IF(AA1879="","",'Procytrat FA10'!B380)</f>
        <v/>
      </c>
      <c r="AD1879" t="str">
        <f>IF(AA1879="","",IFERROR(1*'Procytrat FA10'!C380,IFERROR(_xludf.NUMBERVALUE('Procytrat FA10'!C380,".",","),IFERROR(_xludf.NUMBERVALUE('Procytrat FA10'!C380,",","."),0))))</f>
        <v/>
      </c>
      <c r="AE1879" t="str">
        <f>IF(AA1879="","",'Procytrat FA10'!M380)</f>
        <v/>
      </c>
      <c r="AF1879">
        <f t="shared" si="190"/>
        <v>0</v>
      </c>
      <c r="AG1879" t="str">
        <f t="shared" si="191"/>
        <v/>
      </c>
      <c r="AH1879" t="str">
        <f t="shared" si="192"/>
        <v/>
      </c>
      <c r="AI1879">
        <f t="shared" si="193"/>
        <v>0</v>
      </c>
      <c r="AJ1879">
        <f t="shared" si="194"/>
        <v>0</v>
      </c>
      <c r="AK1879">
        <v>0</v>
      </c>
      <c r="AL1879" t="str">
        <f>IF(AA1879="","",IFERROR(IF(ISNUMBER('Procytrat FA10'!D380),'Procytrat FA10'!D380,IF(ISNUMBER(SEARCH("12",'Procytrat FA10'!D380)),EDATE(AB1879,12),IF(ISNUMBER(SEARCH("6",'Procytrat FA10'!D380)),EDATE(AB1879,6),IF(ISNUMBER(SEARCH("3",'Procytrat FA10'!D380)),EDATE(AB1879,3),DATEVALUE('Procytrat FA10'!D380))))),""))</f>
        <v/>
      </c>
      <c r="AM1879" t="str">
        <f t="shared" ca="1" si="195"/>
        <v/>
      </c>
    </row>
    <row r="1880" spans="27:39" x14ac:dyDescent="0.3">
      <c r="AA1880" t="str">
        <f>IF(COUNTA('Procytrat FA10'!A381,'Procytrat FA10'!B381,'Procytrat FA10'!C381)&gt;0,"FA10","")</f>
        <v/>
      </c>
      <c r="AB1880" t="str">
        <f>IFERROR(IF(ISNUMBER('Procytrat FA10'!A381),'Procytrat FA10'!A381,DATEVALUE('Procytrat FA10'!A381)),"")</f>
        <v/>
      </c>
      <c r="AC1880" t="str">
        <f>IF(AA1880="","",'Procytrat FA10'!B381)</f>
        <v/>
      </c>
      <c r="AD1880" t="str">
        <f>IF(AA1880="","",IFERROR(1*'Procytrat FA10'!C381,IFERROR(_xludf.NUMBERVALUE('Procytrat FA10'!C381,".",","),IFERROR(_xludf.NUMBERVALUE('Procytrat FA10'!C381,",","."),0))))</f>
        <v/>
      </c>
      <c r="AE1880" t="str">
        <f>IF(AA1880="","",'Procytrat FA10'!M381)</f>
        <v/>
      </c>
      <c r="AF1880">
        <f t="shared" si="190"/>
        <v>0</v>
      </c>
      <c r="AG1880" t="str">
        <f t="shared" si="191"/>
        <v/>
      </c>
      <c r="AH1880" t="str">
        <f t="shared" si="192"/>
        <v/>
      </c>
      <c r="AI1880">
        <f t="shared" si="193"/>
        <v>0</v>
      </c>
      <c r="AJ1880">
        <f t="shared" si="194"/>
        <v>0</v>
      </c>
      <c r="AK1880">
        <v>0</v>
      </c>
      <c r="AL1880" t="str">
        <f>IF(AA1880="","",IFERROR(IF(ISNUMBER('Procytrat FA10'!D381),'Procytrat FA10'!D381,IF(ISNUMBER(SEARCH("12",'Procytrat FA10'!D381)),EDATE(AB1880,12),IF(ISNUMBER(SEARCH("6",'Procytrat FA10'!D381)),EDATE(AB1880,6),IF(ISNUMBER(SEARCH("3",'Procytrat FA10'!D381)),EDATE(AB1880,3),DATEVALUE('Procytrat FA10'!D381))))),""))</f>
        <v/>
      </c>
      <c r="AM1880" t="str">
        <f t="shared" ca="1" si="195"/>
        <v/>
      </c>
    </row>
    <row r="1881" spans="27:39" x14ac:dyDescent="0.3">
      <c r="AA1881" t="str">
        <f>IF(COUNTA('Procytrat FA10'!A382,'Procytrat FA10'!B382,'Procytrat FA10'!C382)&gt;0,"FA10","")</f>
        <v/>
      </c>
      <c r="AB1881" t="str">
        <f>IFERROR(IF(ISNUMBER('Procytrat FA10'!A382),'Procytrat FA10'!A382,DATEVALUE('Procytrat FA10'!A382)),"")</f>
        <v/>
      </c>
      <c r="AC1881" t="str">
        <f>IF(AA1881="","",'Procytrat FA10'!B382)</f>
        <v/>
      </c>
      <c r="AD1881" t="str">
        <f>IF(AA1881="","",IFERROR(1*'Procytrat FA10'!C382,IFERROR(_xludf.NUMBERVALUE('Procytrat FA10'!C382,".",","),IFERROR(_xludf.NUMBERVALUE('Procytrat FA10'!C382,",","."),0))))</f>
        <v/>
      </c>
      <c r="AE1881" t="str">
        <f>IF(AA1881="","",'Procytrat FA10'!M382)</f>
        <v/>
      </c>
      <c r="AF1881">
        <f t="shared" si="190"/>
        <v>0</v>
      </c>
      <c r="AG1881" t="str">
        <f t="shared" si="191"/>
        <v/>
      </c>
      <c r="AH1881" t="str">
        <f t="shared" si="192"/>
        <v/>
      </c>
      <c r="AI1881">
        <f t="shared" si="193"/>
        <v>0</v>
      </c>
      <c r="AJ1881">
        <f t="shared" si="194"/>
        <v>0</v>
      </c>
      <c r="AK1881">
        <v>0</v>
      </c>
      <c r="AL1881" t="str">
        <f>IF(AA1881="","",IFERROR(IF(ISNUMBER('Procytrat FA10'!D382),'Procytrat FA10'!D382,IF(ISNUMBER(SEARCH("12",'Procytrat FA10'!D382)),EDATE(AB1881,12),IF(ISNUMBER(SEARCH("6",'Procytrat FA10'!D382)),EDATE(AB1881,6),IF(ISNUMBER(SEARCH("3",'Procytrat FA10'!D382)),EDATE(AB1881,3),DATEVALUE('Procytrat FA10'!D382))))),""))</f>
        <v/>
      </c>
      <c r="AM1881" t="str">
        <f t="shared" ca="1" si="195"/>
        <v/>
      </c>
    </row>
    <row r="1882" spans="27:39" x14ac:dyDescent="0.3">
      <c r="AA1882" t="str">
        <f>IF(COUNTA('Procytrat FA10'!A383,'Procytrat FA10'!B383,'Procytrat FA10'!C383)&gt;0,"FA10","")</f>
        <v/>
      </c>
      <c r="AB1882" t="str">
        <f>IFERROR(IF(ISNUMBER('Procytrat FA10'!A383),'Procytrat FA10'!A383,DATEVALUE('Procytrat FA10'!A383)),"")</f>
        <v/>
      </c>
      <c r="AC1882" t="str">
        <f>IF(AA1882="","",'Procytrat FA10'!B383)</f>
        <v/>
      </c>
      <c r="AD1882" t="str">
        <f>IF(AA1882="","",IFERROR(1*'Procytrat FA10'!C383,IFERROR(_xludf.NUMBERVALUE('Procytrat FA10'!C383,".",","),IFERROR(_xludf.NUMBERVALUE('Procytrat FA10'!C383,",","."),0))))</f>
        <v/>
      </c>
      <c r="AE1882" t="str">
        <f>IF(AA1882="","",'Procytrat FA10'!M383)</f>
        <v/>
      </c>
      <c r="AF1882">
        <f t="shared" si="190"/>
        <v>0</v>
      </c>
      <c r="AG1882" t="str">
        <f t="shared" si="191"/>
        <v/>
      </c>
      <c r="AH1882" t="str">
        <f t="shared" si="192"/>
        <v/>
      </c>
      <c r="AI1882">
        <f t="shared" si="193"/>
        <v>0</v>
      </c>
      <c r="AJ1882">
        <f t="shared" si="194"/>
        <v>0</v>
      </c>
      <c r="AK1882">
        <v>0</v>
      </c>
      <c r="AL1882" t="str">
        <f>IF(AA1882="","",IFERROR(IF(ISNUMBER('Procytrat FA10'!D383),'Procytrat FA10'!D383,IF(ISNUMBER(SEARCH("12",'Procytrat FA10'!D383)),EDATE(AB1882,12),IF(ISNUMBER(SEARCH("6",'Procytrat FA10'!D383)),EDATE(AB1882,6),IF(ISNUMBER(SEARCH("3",'Procytrat FA10'!D383)),EDATE(AB1882,3),DATEVALUE('Procytrat FA10'!D383))))),""))</f>
        <v/>
      </c>
      <c r="AM1882" t="str">
        <f t="shared" ca="1" si="195"/>
        <v/>
      </c>
    </row>
    <row r="1883" spans="27:39" x14ac:dyDescent="0.3">
      <c r="AA1883" t="str">
        <f>IF(COUNTA('Procytrat FA10'!A384,'Procytrat FA10'!B384,'Procytrat FA10'!C384)&gt;0,"FA10","")</f>
        <v/>
      </c>
      <c r="AB1883" t="str">
        <f>IFERROR(IF(ISNUMBER('Procytrat FA10'!A384),'Procytrat FA10'!A384,DATEVALUE('Procytrat FA10'!A384)),"")</f>
        <v/>
      </c>
      <c r="AC1883" t="str">
        <f>IF(AA1883="","",'Procytrat FA10'!B384)</f>
        <v/>
      </c>
      <c r="AD1883" t="str">
        <f>IF(AA1883="","",IFERROR(1*'Procytrat FA10'!C384,IFERROR(_xludf.NUMBERVALUE('Procytrat FA10'!C384,".",","),IFERROR(_xludf.NUMBERVALUE('Procytrat FA10'!C384,",","."),0))))</f>
        <v/>
      </c>
      <c r="AE1883" t="str">
        <f>IF(AA1883="","",'Procytrat FA10'!M384)</f>
        <v/>
      </c>
      <c r="AF1883">
        <f t="shared" si="190"/>
        <v>0</v>
      </c>
      <c r="AG1883" t="str">
        <f t="shared" si="191"/>
        <v/>
      </c>
      <c r="AH1883" t="str">
        <f t="shared" si="192"/>
        <v/>
      </c>
      <c r="AI1883">
        <f t="shared" si="193"/>
        <v>0</v>
      </c>
      <c r="AJ1883">
        <f t="shared" si="194"/>
        <v>0</v>
      </c>
      <c r="AK1883">
        <v>0</v>
      </c>
      <c r="AL1883" t="str">
        <f>IF(AA1883="","",IFERROR(IF(ISNUMBER('Procytrat FA10'!D384),'Procytrat FA10'!D384,IF(ISNUMBER(SEARCH("12",'Procytrat FA10'!D384)),EDATE(AB1883,12),IF(ISNUMBER(SEARCH("6",'Procytrat FA10'!D384)),EDATE(AB1883,6),IF(ISNUMBER(SEARCH("3",'Procytrat FA10'!D384)),EDATE(AB1883,3),DATEVALUE('Procytrat FA10'!D384))))),""))</f>
        <v/>
      </c>
      <c r="AM1883" t="str">
        <f t="shared" ca="1" si="195"/>
        <v/>
      </c>
    </row>
    <row r="1884" spans="27:39" x14ac:dyDescent="0.3">
      <c r="AA1884" t="str">
        <f>IF(COUNTA('Procytrat FA10'!A385,'Procytrat FA10'!B385,'Procytrat FA10'!C385)&gt;0,"FA10","")</f>
        <v/>
      </c>
      <c r="AB1884" t="str">
        <f>IFERROR(IF(ISNUMBER('Procytrat FA10'!A385),'Procytrat FA10'!A385,DATEVALUE('Procytrat FA10'!A385)),"")</f>
        <v/>
      </c>
      <c r="AC1884" t="str">
        <f>IF(AA1884="","",'Procytrat FA10'!B385)</f>
        <v/>
      </c>
      <c r="AD1884" t="str">
        <f>IF(AA1884="","",IFERROR(1*'Procytrat FA10'!C385,IFERROR(_xludf.NUMBERVALUE('Procytrat FA10'!C385,".",","),IFERROR(_xludf.NUMBERVALUE('Procytrat FA10'!C385,",","."),0))))</f>
        <v/>
      </c>
      <c r="AE1884" t="str">
        <f>IF(AA1884="","",'Procytrat FA10'!M385)</f>
        <v/>
      </c>
      <c r="AF1884">
        <f t="shared" si="190"/>
        <v>0</v>
      </c>
      <c r="AG1884" t="str">
        <f t="shared" si="191"/>
        <v/>
      </c>
      <c r="AH1884" t="str">
        <f t="shared" si="192"/>
        <v/>
      </c>
      <c r="AI1884">
        <f t="shared" si="193"/>
        <v>0</v>
      </c>
      <c r="AJ1884">
        <f t="shared" si="194"/>
        <v>0</v>
      </c>
      <c r="AK1884">
        <v>0</v>
      </c>
      <c r="AL1884" t="str">
        <f>IF(AA1884="","",IFERROR(IF(ISNUMBER('Procytrat FA10'!D385),'Procytrat FA10'!D385,IF(ISNUMBER(SEARCH("12",'Procytrat FA10'!D385)),EDATE(AB1884,12),IF(ISNUMBER(SEARCH("6",'Procytrat FA10'!D385)),EDATE(AB1884,6),IF(ISNUMBER(SEARCH("3",'Procytrat FA10'!D385)),EDATE(AB1884,3),DATEVALUE('Procytrat FA10'!D385))))),""))</f>
        <v/>
      </c>
      <c r="AM1884" t="str">
        <f t="shared" ca="1" si="195"/>
        <v/>
      </c>
    </row>
    <row r="1885" spans="27:39" x14ac:dyDescent="0.3">
      <c r="AA1885" t="str">
        <f>IF(COUNTA('Procytrat FA10'!A386,'Procytrat FA10'!B386,'Procytrat FA10'!C386)&gt;0,"FA10","")</f>
        <v/>
      </c>
      <c r="AB1885" t="str">
        <f>IFERROR(IF(ISNUMBER('Procytrat FA10'!A386),'Procytrat FA10'!A386,DATEVALUE('Procytrat FA10'!A386)),"")</f>
        <v/>
      </c>
      <c r="AC1885" t="str">
        <f>IF(AA1885="","",'Procytrat FA10'!B386)</f>
        <v/>
      </c>
      <c r="AD1885" t="str">
        <f>IF(AA1885="","",IFERROR(1*'Procytrat FA10'!C386,IFERROR(_xludf.NUMBERVALUE('Procytrat FA10'!C386,".",","),IFERROR(_xludf.NUMBERVALUE('Procytrat FA10'!C386,",","."),0))))</f>
        <v/>
      </c>
      <c r="AE1885" t="str">
        <f>IF(AA1885="","",'Procytrat FA10'!M386)</f>
        <v/>
      </c>
      <c r="AF1885">
        <f t="shared" si="190"/>
        <v>0</v>
      </c>
      <c r="AG1885" t="str">
        <f t="shared" si="191"/>
        <v/>
      </c>
      <c r="AH1885" t="str">
        <f t="shared" si="192"/>
        <v/>
      </c>
      <c r="AI1885">
        <f t="shared" si="193"/>
        <v>0</v>
      </c>
      <c r="AJ1885">
        <f t="shared" si="194"/>
        <v>0</v>
      </c>
      <c r="AK1885">
        <v>0</v>
      </c>
      <c r="AL1885" t="str">
        <f>IF(AA1885="","",IFERROR(IF(ISNUMBER('Procytrat FA10'!D386),'Procytrat FA10'!D386,IF(ISNUMBER(SEARCH("12",'Procytrat FA10'!D386)),EDATE(AB1885,12),IF(ISNUMBER(SEARCH("6",'Procytrat FA10'!D386)),EDATE(AB1885,6),IF(ISNUMBER(SEARCH("3",'Procytrat FA10'!D386)),EDATE(AB1885,3),DATEVALUE('Procytrat FA10'!D386))))),""))</f>
        <v/>
      </c>
      <c r="AM1885" t="str">
        <f t="shared" ca="1" si="195"/>
        <v/>
      </c>
    </row>
    <row r="1886" spans="27:39" x14ac:dyDescent="0.3">
      <c r="AA1886" t="str">
        <f>IF(COUNTA('Procytrat FA10'!A387,'Procytrat FA10'!B387,'Procytrat FA10'!C387)&gt;0,"FA10","")</f>
        <v/>
      </c>
      <c r="AB1886" t="str">
        <f>IFERROR(IF(ISNUMBER('Procytrat FA10'!A387),'Procytrat FA10'!A387,DATEVALUE('Procytrat FA10'!A387)),"")</f>
        <v/>
      </c>
      <c r="AC1886" t="str">
        <f>IF(AA1886="","",'Procytrat FA10'!B387)</f>
        <v/>
      </c>
      <c r="AD1886" t="str">
        <f>IF(AA1886="","",IFERROR(1*'Procytrat FA10'!C387,IFERROR(_xludf.NUMBERVALUE('Procytrat FA10'!C387,".",","),IFERROR(_xludf.NUMBERVALUE('Procytrat FA10'!C387,",","."),0))))</f>
        <v/>
      </c>
      <c r="AE1886" t="str">
        <f>IF(AA1886="","",'Procytrat FA10'!M387)</f>
        <v/>
      </c>
      <c r="AF1886">
        <f t="shared" si="190"/>
        <v>0</v>
      </c>
      <c r="AG1886" t="str">
        <f t="shared" si="191"/>
        <v/>
      </c>
      <c r="AH1886" t="str">
        <f t="shared" si="192"/>
        <v/>
      </c>
      <c r="AI1886">
        <f t="shared" si="193"/>
        <v>0</v>
      </c>
      <c r="AJ1886">
        <f t="shared" si="194"/>
        <v>0</v>
      </c>
      <c r="AK1886">
        <v>0</v>
      </c>
      <c r="AL1886" t="str">
        <f>IF(AA1886="","",IFERROR(IF(ISNUMBER('Procytrat FA10'!D387),'Procytrat FA10'!D387,IF(ISNUMBER(SEARCH("12",'Procytrat FA10'!D387)),EDATE(AB1886,12),IF(ISNUMBER(SEARCH("6",'Procytrat FA10'!D387)),EDATE(AB1886,6),IF(ISNUMBER(SEARCH("3",'Procytrat FA10'!D387)),EDATE(AB1886,3),DATEVALUE('Procytrat FA10'!D387))))),""))</f>
        <v/>
      </c>
      <c r="AM1886" t="str">
        <f t="shared" ca="1" si="195"/>
        <v/>
      </c>
    </row>
    <row r="1887" spans="27:39" x14ac:dyDescent="0.3">
      <c r="AA1887" t="str">
        <f>IF(COUNTA('Procytrat FA10'!A388,'Procytrat FA10'!B388,'Procytrat FA10'!C388)&gt;0,"FA10","")</f>
        <v/>
      </c>
      <c r="AB1887" t="str">
        <f>IFERROR(IF(ISNUMBER('Procytrat FA10'!A388),'Procytrat FA10'!A388,DATEVALUE('Procytrat FA10'!A388)),"")</f>
        <v/>
      </c>
      <c r="AC1887" t="str">
        <f>IF(AA1887="","",'Procytrat FA10'!B388)</f>
        <v/>
      </c>
      <c r="AD1887" t="str">
        <f>IF(AA1887="","",IFERROR(1*'Procytrat FA10'!C388,IFERROR(_xludf.NUMBERVALUE('Procytrat FA10'!C388,".",","),IFERROR(_xludf.NUMBERVALUE('Procytrat FA10'!C388,",","."),0))))</f>
        <v/>
      </c>
      <c r="AE1887" t="str">
        <f>IF(AA1887="","",'Procytrat FA10'!M388)</f>
        <v/>
      </c>
      <c r="AF1887">
        <f t="shared" si="190"/>
        <v>0</v>
      </c>
      <c r="AG1887" t="str">
        <f t="shared" si="191"/>
        <v/>
      </c>
      <c r="AH1887" t="str">
        <f t="shared" si="192"/>
        <v/>
      </c>
      <c r="AI1887">
        <f t="shared" si="193"/>
        <v>0</v>
      </c>
      <c r="AJ1887">
        <f t="shared" si="194"/>
        <v>0</v>
      </c>
      <c r="AK1887">
        <v>0</v>
      </c>
      <c r="AL1887" t="str">
        <f>IF(AA1887="","",IFERROR(IF(ISNUMBER('Procytrat FA10'!D388),'Procytrat FA10'!D388,IF(ISNUMBER(SEARCH("12",'Procytrat FA10'!D388)),EDATE(AB1887,12),IF(ISNUMBER(SEARCH("6",'Procytrat FA10'!D388)),EDATE(AB1887,6),IF(ISNUMBER(SEARCH("3",'Procytrat FA10'!D388)),EDATE(AB1887,3),DATEVALUE('Procytrat FA10'!D388))))),""))</f>
        <v/>
      </c>
      <c r="AM1887" t="str">
        <f t="shared" ca="1" si="195"/>
        <v/>
      </c>
    </row>
    <row r="1888" spans="27:39" x14ac:dyDescent="0.3">
      <c r="AA1888" t="str">
        <f>IF(COUNTA('Procytrat FA10'!A389,'Procytrat FA10'!B389,'Procytrat FA10'!C389)&gt;0,"FA10","")</f>
        <v/>
      </c>
      <c r="AB1888" t="str">
        <f>IFERROR(IF(ISNUMBER('Procytrat FA10'!A389),'Procytrat FA10'!A389,DATEVALUE('Procytrat FA10'!A389)),"")</f>
        <v/>
      </c>
      <c r="AC1888" t="str">
        <f>IF(AA1888="","",'Procytrat FA10'!B389)</f>
        <v/>
      </c>
      <c r="AD1888" t="str">
        <f>IF(AA1888="","",IFERROR(1*'Procytrat FA10'!C389,IFERROR(_xludf.NUMBERVALUE('Procytrat FA10'!C389,".",","),IFERROR(_xludf.NUMBERVALUE('Procytrat FA10'!C389,",","."),0))))</f>
        <v/>
      </c>
      <c r="AE1888" t="str">
        <f>IF(AA1888="","",'Procytrat FA10'!M389)</f>
        <v/>
      </c>
      <c r="AF1888">
        <f t="shared" si="190"/>
        <v>0</v>
      </c>
      <c r="AG1888" t="str">
        <f t="shared" si="191"/>
        <v/>
      </c>
      <c r="AH1888" t="str">
        <f t="shared" si="192"/>
        <v/>
      </c>
      <c r="AI1888">
        <f t="shared" si="193"/>
        <v>0</v>
      </c>
      <c r="AJ1888">
        <f t="shared" si="194"/>
        <v>0</v>
      </c>
      <c r="AK1888">
        <v>0</v>
      </c>
      <c r="AL1888" t="str">
        <f>IF(AA1888="","",IFERROR(IF(ISNUMBER('Procytrat FA10'!D389),'Procytrat FA10'!D389,IF(ISNUMBER(SEARCH("12",'Procytrat FA10'!D389)),EDATE(AB1888,12),IF(ISNUMBER(SEARCH("6",'Procytrat FA10'!D389)),EDATE(AB1888,6),IF(ISNUMBER(SEARCH("3",'Procytrat FA10'!D389)),EDATE(AB1888,3),DATEVALUE('Procytrat FA10'!D389))))),""))</f>
        <v/>
      </c>
      <c r="AM1888" t="str">
        <f t="shared" ca="1" si="195"/>
        <v/>
      </c>
    </row>
    <row r="1889" spans="27:39" x14ac:dyDescent="0.3">
      <c r="AA1889" t="str">
        <f>IF(COUNTA('Procytrat FA10'!A390,'Procytrat FA10'!B390,'Procytrat FA10'!C390)&gt;0,"FA10","")</f>
        <v/>
      </c>
      <c r="AB1889" t="str">
        <f>IFERROR(IF(ISNUMBER('Procytrat FA10'!A390),'Procytrat FA10'!A390,DATEVALUE('Procytrat FA10'!A390)),"")</f>
        <v/>
      </c>
      <c r="AC1889" t="str">
        <f>IF(AA1889="","",'Procytrat FA10'!B390)</f>
        <v/>
      </c>
      <c r="AD1889" t="str">
        <f>IF(AA1889="","",IFERROR(1*'Procytrat FA10'!C390,IFERROR(_xludf.NUMBERVALUE('Procytrat FA10'!C390,".",","),IFERROR(_xludf.NUMBERVALUE('Procytrat FA10'!C390,",","."),0))))</f>
        <v/>
      </c>
      <c r="AE1889" t="str">
        <f>IF(AA1889="","",'Procytrat FA10'!M390)</f>
        <v/>
      </c>
      <c r="AF1889">
        <f t="shared" si="190"/>
        <v>0</v>
      </c>
      <c r="AG1889" t="str">
        <f t="shared" si="191"/>
        <v/>
      </c>
      <c r="AH1889" t="str">
        <f t="shared" si="192"/>
        <v/>
      </c>
      <c r="AI1889">
        <f t="shared" si="193"/>
        <v>0</v>
      </c>
      <c r="AJ1889">
        <f t="shared" si="194"/>
        <v>0</v>
      </c>
      <c r="AK1889">
        <v>0</v>
      </c>
      <c r="AL1889" t="str">
        <f>IF(AA1889="","",IFERROR(IF(ISNUMBER('Procytrat FA10'!D390),'Procytrat FA10'!D390,IF(ISNUMBER(SEARCH("12",'Procytrat FA10'!D390)),EDATE(AB1889,12),IF(ISNUMBER(SEARCH("6",'Procytrat FA10'!D390)),EDATE(AB1889,6),IF(ISNUMBER(SEARCH("3",'Procytrat FA10'!D390)),EDATE(AB1889,3),DATEVALUE('Procytrat FA10'!D390))))),""))</f>
        <v/>
      </c>
      <c r="AM1889" t="str">
        <f t="shared" ca="1" si="195"/>
        <v/>
      </c>
    </row>
    <row r="1890" spans="27:39" x14ac:dyDescent="0.3">
      <c r="AA1890" t="str">
        <f>IF(COUNTA('Procytrat FA10'!A391,'Procytrat FA10'!B391,'Procytrat FA10'!C391)&gt;0,"FA10","")</f>
        <v/>
      </c>
      <c r="AB1890" t="str">
        <f>IFERROR(IF(ISNUMBER('Procytrat FA10'!A391),'Procytrat FA10'!A391,DATEVALUE('Procytrat FA10'!A391)),"")</f>
        <v/>
      </c>
      <c r="AC1890" t="str">
        <f>IF(AA1890="","",'Procytrat FA10'!B391)</f>
        <v/>
      </c>
      <c r="AD1890" t="str">
        <f>IF(AA1890="","",IFERROR(1*'Procytrat FA10'!C391,IFERROR(_xludf.NUMBERVALUE('Procytrat FA10'!C391,".",","),IFERROR(_xludf.NUMBERVALUE('Procytrat FA10'!C391,",","."),0))))</f>
        <v/>
      </c>
      <c r="AE1890" t="str">
        <f>IF(AA1890="","",'Procytrat FA10'!M391)</f>
        <v/>
      </c>
      <c r="AF1890">
        <f t="shared" si="190"/>
        <v>0</v>
      </c>
      <c r="AG1890" t="str">
        <f t="shared" si="191"/>
        <v/>
      </c>
      <c r="AH1890" t="str">
        <f t="shared" si="192"/>
        <v/>
      </c>
      <c r="AI1890">
        <f t="shared" si="193"/>
        <v>0</v>
      </c>
      <c r="AJ1890">
        <f t="shared" si="194"/>
        <v>0</v>
      </c>
      <c r="AK1890">
        <v>0</v>
      </c>
      <c r="AL1890" t="str">
        <f>IF(AA1890="","",IFERROR(IF(ISNUMBER('Procytrat FA10'!D391),'Procytrat FA10'!D391,IF(ISNUMBER(SEARCH("12",'Procytrat FA10'!D391)),EDATE(AB1890,12),IF(ISNUMBER(SEARCH("6",'Procytrat FA10'!D391)),EDATE(AB1890,6),IF(ISNUMBER(SEARCH("3",'Procytrat FA10'!D391)),EDATE(AB1890,3),DATEVALUE('Procytrat FA10'!D391))))),""))</f>
        <v/>
      </c>
      <c r="AM1890" t="str">
        <f t="shared" ca="1" si="195"/>
        <v/>
      </c>
    </row>
    <row r="1891" spans="27:39" x14ac:dyDescent="0.3">
      <c r="AA1891" t="str">
        <f>IF(COUNTA('Procytrat FA10'!A392,'Procytrat FA10'!B392,'Procytrat FA10'!C392)&gt;0,"FA10","")</f>
        <v/>
      </c>
      <c r="AB1891" t="str">
        <f>IFERROR(IF(ISNUMBER('Procytrat FA10'!A392),'Procytrat FA10'!A392,DATEVALUE('Procytrat FA10'!A392)),"")</f>
        <v/>
      </c>
      <c r="AC1891" t="str">
        <f>IF(AA1891="","",'Procytrat FA10'!B392)</f>
        <v/>
      </c>
      <c r="AD1891" t="str">
        <f>IF(AA1891="","",IFERROR(1*'Procytrat FA10'!C392,IFERROR(_xludf.NUMBERVALUE('Procytrat FA10'!C392,".",","),IFERROR(_xludf.NUMBERVALUE('Procytrat FA10'!C392,",","."),0))))</f>
        <v/>
      </c>
      <c r="AE1891" t="str">
        <f>IF(AA1891="","",'Procytrat FA10'!M392)</f>
        <v/>
      </c>
      <c r="AF1891">
        <f t="shared" si="190"/>
        <v>0</v>
      </c>
      <c r="AG1891" t="str">
        <f t="shared" si="191"/>
        <v/>
      </c>
      <c r="AH1891" t="str">
        <f t="shared" si="192"/>
        <v/>
      </c>
      <c r="AI1891">
        <f t="shared" si="193"/>
        <v>0</v>
      </c>
      <c r="AJ1891">
        <f t="shared" si="194"/>
        <v>0</v>
      </c>
      <c r="AK1891">
        <v>0</v>
      </c>
      <c r="AL1891" t="str">
        <f>IF(AA1891="","",IFERROR(IF(ISNUMBER('Procytrat FA10'!D392),'Procytrat FA10'!D392,IF(ISNUMBER(SEARCH("12",'Procytrat FA10'!D392)),EDATE(AB1891,12),IF(ISNUMBER(SEARCH("6",'Procytrat FA10'!D392)),EDATE(AB1891,6),IF(ISNUMBER(SEARCH("3",'Procytrat FA10'!D392)),EDATE(AB1891,3),DATEVALUE('Procytrat FA10'!D392))))),""))</f>
        <v/>
      </c>
      <c r="AM1891" t="str">
        <f t="shared" ca="1" si="195"/>
        <v/>
      </c>
    </row>
    <row r="1892" spans="27:39" x14ac:dyDescent="0.3">
      <c r="AA1892" t="str">
        <f>IF(COUNTA('Procytrat FA10'!A393,'Procytrat FA10'!B393,'Procytrat FA10'!C393)&gt;0,"FA10","")</f>
        <v/>
      </c>
      <c r="AB1892" t="str">
        <f>IFERROR(IF(ISNUMBER('Procytrat FA10'!A393),'Procytrat FA10'!A393,DATEVALUE('Procytrat FA10'!A393)),"")</f>
        <v/>
      </c>
      <c r="AC1892" t="str">
        <f>IF(AA1892="","",'Procytrat FA10'!B393)</f>
        <v/>
      </c>
      <c r="AD1892" t="str">
        <f>IF(AA1892="","",IFERROR(1*'Procytrat FA10'!C393,IFERROR(_xludf.NUMBERVALUE('Procytrat FA10'!C393,".",","),IFERROR(_xludf.NUMBERVALUE('Procytrat FA10'!C393,",","."),0))))</f>
        <v/>
      </c>
      <c r="AE1892" t="str">
        <f>IF(AA1892="","",'Procytrat FA10'!M393)</f>
        <v/>
      </c>
      <c r="AF1892">
        <f t="shared" si="190"/>
        <v>0</v>
      </c>
      <c r="AG1892" t="str">
        <f t="shared" si="191"/>
        <v/>
      </c>
      <c r="AH1892" t="str">
        <f t="shared" si="192"/>
        <v/>
      </c>
      <c r="AI1892">
        <f t="shared" si="193"/>
        <v>0</v>
      </c>
      <c r="AJ1892">
        <f t="shared" si="194"/>
        <v>0</v>
      </c>
      <c r="AK1892">
        <v>0</v>
      </c>
      <c r="AL1892" t="str">
        <f>IF(AA1892="","",IFERROR(IF(ISNUMBER('Procytrat FA10'!D393),'Procytrat FA10'!D393,IF(ISNUMBER(SEARCH("12",'Procytrat FA10'!D393)),EDATE(AB1892,12),IF(ISNUMBER(SEARCH("6",'Procytrat FA10'!D393)),EDATE(AB1892,6),IF(ISNUMBER(SEARCH("3",'Procytrat FA10'!D393)),EDATE(AB1892,3),DATEVALUE('Procytrat FA10'!D393))))),""))</f>
        <v/>
      </c>
      <c r="AM1892" t="str">
        <f t="shared" ca="1" si="195"/>
        <v/>
      </c>
    </row>
    <row r="1893" spans="27:39" x14ac:dyDescent="0.3">
      <c r="AA1893" t="str">
        <f>IF(COUNTA('Procytrat FA10'!A394,'Procytrat FA10'!B394,'Procytrat FA10'!C394)&gt;0,"FA10","")</f>
        <v/>
      </c>
      <c r="AB1893" t="str">
        <f>IFERROR(IF(ISNUMBER('Procytrat FA10'!A394),'Procytrat FA10'!A394,DATEVALUE('Procytrat FA10'!A394)),"")</f>
        <v/>
      </c>
      <c r="AC1893" t="str">
        <f>IF(AA1893="","",'Procytrat FA10'!B394)</f>
        <v/>
      </c>
      <c r="AD1893" t="str">
        <f>IF(AA1893="","",IFERROR(1*'Procytrat FA10'!C394,IFERROR(_xludf.NUMBERVALUE('Procytrat FA10'!C394,".",","),IFERROR(_xludf.NUMBERVALUE('Procytrat FA10'!C394,",","."),0))))</f>
        <v/>
      </c>
      <c r="AE1893" t="str">
        <f>IF(AA1893="","",'Procytrat FA10'!M394)</f>
        <v/>
      </c>
      <c r="AF1893">
        <f t="shared" si="190"/>
        <v>0</v>
      </c>
      <c r="AG1893" t="str">
        <f t="shared" si="191"/>
        <v/>
      </c>
      <c r="AH1893" t="str">
        <f t="shared" si="192"/>
        <v/>
      </c>
      <c r="AI1893">
        <f t="shared" si="193"/>
        <v>0</v>
      </c>
      <c r="AJ1893">
        <f t="shared" si="194"/>
        <v>0</v>
      </c>
      <c r="AK1893">
        <v>0</v>
      </c>
      <c r="AL1893" t="str">
        <f>IF(AA1893="","",IFERROR(IF(ISNUMBER('Procytrat FA10'!D394),'Procytrat FA10'!D394,IF(ISNUMBER(SEARCH("12",'Procytrat FA10'!D394)),EDATE(AB1893,12),IF(ISNUMBER(SEARCH("6",'Procytrat FA10'!D394)),EDATE(AB1893,6),IF(ISNUMBER(SEARCH("3",'Procytrat FA10'!D394)),EDATE(AB1893,3),DATEVALUE('Procytrat FA10'!D394))))),""))</f>
        <v/>
      </c>
      <c r="AM1893" t="str">
        <f t="shared" ca="1" si="195"/>
        <v/>
      </c>
    </row>
    <row r="1894" spans="27:39" x14ac:dyDescent="0.3">
      <c r="AA1894" t="str">
        <f>IF(COUNTA('Procytrat FA10'!A395,'Procytrat FA10'!B395,'Procytrat FA10'!C395)&gt;0,"FA10","")</f>
        <v/>
      </c>
      <c r="AB1894" t="str">
        <f>IFERROR(IF(ISNUMBER('Procytrat FA10'!A395),'Procytrat FA10'!A395,DATEVALUE('Procytrat FA10'!A395)),"")</f>
        <v/>
      </c>
      <c r="AC1894" t="str">
        <f>IF(AA1894="","",'Procytrat FA10'!B395)</f>
        <v/>
      </c>
      <c r="AD1894" t="str">
        <f>IF(AA1894="","",IFERROR(1*'Procytrat FA10'!C395,IFERROR(_xludf.NUMBERVALUE('Procytrat FA10'!C395,".",","),IFERROR(_xludf.NUMBERVALUE('Procytrat FA10'!C395,",","."),0))))</f>
        <v/>
      </c>
      <c r="AE1894" t="str">
        <f>IF(AA1894="","",'Procytrat FA10'!M395)</f>
        <v/>
      </c>
      <c r="AF1894">
        <f t="shared" si="190"/>
        <v>0</v>
      </c>
      <c r="AG1894" t="str">
        <f t="shared" si="191"/>
        <v/>
      </c>
      <c r="AH1894" t="str">
        <f t="shared" si="192"/>
        <v/>
      </c>
      <c r="AI1894">
        <f t="shared" si="193"/>
        <v>0</v>
      </c>
      <c r="AJ1894">
        <f t="shared" si="194"/>
        <v>0</v>
      </c>
      <c r="AK1894">
        <v>0</v>
      </c>
      <c r="AL1894" t="str">
        <f>IF(AA1894="","",IFERROR(IF(ISNUMBER('Procytrat FA10'!D395),'Procytrat FA10'!D395,IF(ISNUMBER(SEARCH("12",'Procytrat FA10'!D395)),EDATE(AB1894,12),IF(ISNUMBER(SEARCH("6",'Procytrat FA10'!D395)),EDATE(AB1894,6),IF(ISNUMBER(SEARCH("3",'Procytrat FA10'!D395)),EDATE(AB1894,3),DATEVALUE('Procytrat FA10'!D395))))),""))</f>
        <v/>
      </c>
      <c r="AM1894" t="str">
        <f t="shared" ca="1" si="195"/>
        <v/>
      </c>
    </row>
    <row r="1895" spans="27:39" x14ac:dyDescent="0.3">
      <c r="AA1895" t="str">
        <f>IF(COUNTA('Procytrat FA10'!A396,'Procytrat FA10'!B396,'Procytrat FA10'!C396)&gt;0,"FA10","")</f>
        <v/>
      </c>
      <c r="AB1895" t="str">
        <f>IFERROR(IF(ISNUMBER('Procytrat FA10'!A396),'Procytrat FA10'!A396,DATEVALUE('Procytrat FA10'!A396)),"")</f>
        <v/>
      </c>
      <c r="AC1895" t="str">
        <f>IF(AA1895="","",'Procytrat FA10'!B396)</f>
        <v/>
      </c>
      <c r="AD1895" t="str">
        <f>IF(AA1895="","",IFERROR(1*'Procytrat FA10'!C396,IFERROR(_xludf.NUMBERVALUE('Procytrat FA10'!C396,".",","),IFERROR(_xludf.NUMBERVALUE('Procytrat FA10'!C396,",","."),0))))</f>
        <v/>
      </c>
      <c r="AE1895" t="str">
        <f>IF(AA1895="","",'Procytrat FA10'!M396)</f>
        <v/>
      </c>
      <c r="AF1895">
        <f t="shared" si="190"/>
        <v>0</v>
      </c>
      <c r="AG1895" t="str">
        <f t="shared" si="191"/>
        <v/>
      </c>
      <c r="AH1895" t="str">
        <f t="shared" si="192"/>
        <v/>
      </c>
      <c r="AI1895">
        <f t="shared" si="193"/>
        <v>0</v>
      </c>
      <c r="AJ1895">
        <f t="shared" si="194"/>
        <v>0</v>
      </c>
      <c r="AK1895">
        <v>0</v>
      </c>
      <c r="AL1895" t="str">
        <f>IF(AA1895="","",IFERROR(IF(ISNUMBER('Procytrat FA10'!D396),'Procytrat FA10'!D396,IF(ISNUMBER(SEARCH("12",'Procytrat FA10'!D396)),EDATE(AB1895,12),IF(ISNUMBER(SEARCH("6",'Procytrat FA10'!D396)),EDATE(AB1895,6),IF(ISNUMBER(SEARCH("3",'Procytrat FA10'!D396)),EDATE(AB1895,3),DATEVALUE('Procytrat FA10'!D396))))),""))</f>
        <v/>
      </c>
      <c r="AM1895" t="str">
        <f t="shared" ca="1" si="195"/>
        <v/>
      </c>
    </row>
    <row r="1896" spans="27:39" x14ac:dyDescent="0.3">
      <c r="AA1896" t="str">
        <f>IF(COUNTA('Procytrat FA10'!A397,'Procytrat FA10'!B397,'Procytrat FA10'!C397)&gt;0,"FA10","")</f>
        <v/>
      </c>
      <c r="AB1896" t="str">
        <f>IFERROR(IF(ISNUMBER('Procytrat FA10'!A397),'Procytrat FA10'!A397,DATEVALUE('Procytrat FA10'!A397)),"")</f>
        <v/>
      </c>
      <c r="AC1896" t="str">
        <f>IF(AA1896="","",'Procytrat FA10'!B397)</f>
        <v/>
      </c>
      <c r="AD1896" t="str">
        <f>IF(AA1896="","",IFERROR(1*'Procytrat FA10'!C397,IFERROR(_xludf.NUMBERVALUE('Procytrat FA10'!C397,".",","),IFERROR(_xludf.NUMBERVALUE('Procytrat FA10'!C397,",","."),0))))</f>
        <v/>
      </c>
      <c r="AE1896" t="str">
        <f>IF(AA1896="","",'Procytrat FA10'!M397)</f>
        <v/>
      </c>
      <c r="AF1896">
        <f t="shared" si="190"/>
        <v>0</v>
      </c>
      <c r="AG1896" t="str">
        <f t="shared" si="191"/>
        <v/>
      </c>
      <c r="AH1896" t="str">
        <f t="shared" si="192"/>
        <v/>
      </c>
      <c r="AI1896">
        <f t="shared" si="193"/>
        <v>0</v>
      </c>
      <c r="AJ1896">
        <f t="shared" si="194"/>
        <v>0</v>
      </c>
      <c r="AK1896">
        <v>0</v>
      </c>
      <c r="AL1896" t="str">
        <f>IF(AA1896="","",IFERROR(IF(ISNUMBER('Procytrat FA10'!D397),'Procytrat FA10'!D397,IF(ISNUMBER(SEARCH("12",'Procytrat FA10'!D397)),EDATE(AB1896,12),IF(ISNUMBER(SEARCH("6",'Procytrat FA10'!D397)),EDATE(AB1896,6),IF(ISNUMBER(SEARCH("3",'Procytrat FA10'!D397)),EDATE(AB1896,3),DATEVALUE('Procytrat FA10'!D397))))),""))</f>
        <v/>
      </c>
      <c r="AM1896" t="str">
        <f t="shared" ca="1" si="195"/>
        <v/>
      </c>
    </row>
    <row r="1897" spans="27:39" x14ac:dyDescent="0.3">
      <c r="AA1897" t="str">
        <f>IF(COUNTA('Procytrat FA10'!A398,'Procytrat FA10'!B398,'Procytrat FA10'!C398)&gt;0,"FA10","")</f>
        <v/>
      </c>
      <c r="AB1897" t="str">
        <f>IFERROR(IF(ISNUMBER('Procytrat FA10'!A398),'Procytrat FA10'!A398,DATEVALUE('Procytrat FA10'!A398)),"")</f>
        <v/>
      </c>
      <c r="AC1897" t="str">
        <f>IF(AA1897="","",'Procytrat FA10'!B398)</f>
        <v/>
      </c>
      <c r="AD1897" t="str">
        <f>IF(AA1897="","",IFERROR(1*'Procytrat FA10'!C398,IFERROR(_xludf.NUMBERVALUE('Procytrat FA10'!C398,".",","),IFERROR(_xludf.NUMBERVALUE('Procytrat FA10'!C398,",","."),0))))</f>
        <v/>
      </c>
      <c r="AE1897" t="str">
        <f>IF(AA1897="","",'Procytrat FA10'!M398)</f>
        <v/>
      </c>
      <c r="AF1897">
        <f t="shared" si="190"/>
        <v>0</v>
      </c>
      <c r="AG1897" t="str">
        <f t="shared" si="191"/>
        <v/>
      </c>
      <c r="AH1897" t="str">
        <f t="shared" si="192"/>
        <v/>
      </c>
      <c r="AI1897">
        <f t="shared" si="193"/>
        <v>0</v>
      </c>
      <c r="AJ1897">
        <f t="shared" si="194"/>
        <v>0</v>
      </c>
      <c r="AK1897">
        <v>0</v>
      </c>
      <c r="AL1897" t="str">
        <f>IF(AA1897="","",IFERROR(IF(ISNUMBER('Procytrat FA10'!D398),'Procytrat FA10'!D398,IF(ISNUMBER(SEARCH("12",'Procytrat FA10'!D398)),EDATE(AB1897,12),IF(ISNUMBER(SEARCH("6",'Procytrat FA10'!D398)),EDATE(AB1897,6),IF(ISNUMBER(SEARCH("3",'Procytrat FA10'!D398)),EDATE(AB1897,3),DATEVALUE('Procytrat FA10'!D398))))),""))</f>
        <v/>
      </c>
      <c r="AM1897" t="str">
        <f t="shared" ca="1" si="195"/>
        <v/>
      </c>
    </row>
    <row r="1898" spans="27:39" x14ac:dyDescent="0.3">
      <c r="AA1898" t="str">
        <f>IF(COUNTA('Procytrat FA10'!A399,'Procytrat FA10'!B399,'Procytrat FA10'!C399)&gt;0,"FA10","")</f>
        <v/>
      </c>
      <c r="AB1898" t="str">
        <f>IFERROR(IF(ISNUMBER('Procytrat FA10'!A399),'Procytrat FA10'!A399,DATEVALUE('Procytrat FA10'!A399)),"")</f>
        <v/>
      </c>
      <c r="AC1898" t="str">
        <f>IF(AA1898="","",'Procytrat FA10'!B399)</f>
        <v/>
      </c>
      <c r="AD1898" t="str">
        <f>IF(AA1898="","",IFERROR(1*'Procytrat FA10'!C399,IFERROR(_xludf.NUMBERVALUE('Procytrat FA10'!C399,".",","),IFERROR(_xludf.NUMBERVALUE('Procytrat FA10'!C399,",","."),0))))</f>
        <v/>
      </c>
      <c r="AE1898" t="str">
        <f>IF(AA1898="","",'Procytrat FA10'!M399)</f>
        <v/>
      </c>
      <c r="AF1898">
        <f t="shared" si="190"/>
        <v>0</v>
      </c>
      <c r="AG1898" t="str">
        <f t="shared" si="191"/>
        <v/>
      </c>
      <c r="AH1898" t="str">
        <f t="shared" si="192"/>
        <v/>
      </c>
      <c r="AI1898">
        <f t="shared" si="193"/>
        <v>0</v>
      </c>
      <c r="AJ1898">
        <f t="shared" si="194"/>
        <v>0</v>
      </c>
      <c r="AK1898">
        <v>0</v>
      </c>
      <c r="AL1898" t="str">
        <f>IF(AA1898="","",IFERROR(IF(ISNUMBER('Procytrat FA10'!D399),'Procytrat FA10'!D399,IF(ISNUMBER(SEARCH("12",'Procytrat FA10'!D399)),EDATE(AB1898,12),IF(ISNUMBER(SEARCH("6",'Procytrat FA10'!D399)),EDATE(AB1898,6),IF(ISNUMBER(SEARCH("3",'Procytrat FA10'!D399)),EDATE(AB1898,3),DATEVALUE('Procytrat FA10'!D399))))),""))</f>
        <v/>
      </c>
      <c r="AM1898" t="str">
        <f t="shared" ca="1" si="195"/>
        <v/>
      </c>
    </row>
    <row r="1899" spans="27:39" x14ac:dyDescent="0.3">
      <c r="AA1899" t="str">
        <f>IF(COUNTA('Procytrat FA10'!A400,'Procytrat FA10'!B400,'Procytrat FA10'!C400)&gt;0,"FA10","")</f>
        <v/>
      </c>
      <c r="AB1899" t="str">
        <f>IFERROR(IF(ISNUMBER('Procytrat FA10'!A400),'Procytrat FA10'!A400,DATEVALUE('Procytrat FA10'!A400)),"")</f>
        <v/>
      </c>
      <c r="AC1899" t="str">
        <f>IF(AA1899="","",'Procytrat FA10'!B400)</f>
        <v/>
      </c>
      <c r="AD1899" t="str">
        <f>IF(AA1899="","",IFERROR(1*'Procytrat FA10'!C400,IFERROR(_xludf.NUMBERVALUE('Procytrat FA10'!C400,".",","),IFERROR(_xludf.NUMBERVALUE('Procytrat FA10'!C400,",","."),0))))</f>
        <v/>
      </c>
      <c r="AE1899" t="str">
        <f>IF(AA1899="","",'Procytrat FA10'!M400)</f>
        <v/>
      </c>
      <c r="AF1899">
        <f t="shared" si="190"/>
        <v>0</v>
      </c>
      <c r="AG1899" t="str">
        <f t="shared" si="191"/>
        <v/>
      </c>
      <c r="AH1899" t="str">
        <f t="shared" si="192"/>
        <v/>
      </c>
      <c r="AI1899">
        <f t="shared" si="193"/>
        <v>0</v>
      </c>
      <c r="AJ1899">
        <f t="shared" si="194"/>
        <v>0</v>
      </c>
      <c r="AK1899">
        <v>0</v>
      </c>
      <c r="AL1899" t="str">
        <f>IF(AA1899="","",IFERROR(IF(ISNUMBER('Procytrat FA10'!D400),'Procytrat FA10'!D400,IF(ISNUMBER(SEARCH("12",'Procytrat FA10'!D400)),EDATE(AB1899,12),IF(ISNUMBER(SEARCH("6",'Procytrat FA10'!D400)),EDATE(AB1899,6),IF(ISNUMBER(SEARCH("3",'Procytrat FA10'!D400)),EDATE(AB1899,3),DATEVALUE('Procytrat FA10'!D400))))),""))</f>
        <v/>
      </c>
      <c r="AM1899" t="str">
        <f t="shared" ca="1" si="195"/>
        <v/>
      </c>
    </row>
    <row r="1900" spans="27:39" x14ac:dyDescent="0.3">
      <c r="AA1900" t="str">
        <f>IF(COUNTA('Procytrat FA10'!A401,'Procytrat FA10'!B401,'Procytrat FA10'!C401)&gt;0,"FA10","")</f>
        <v/>
      </c>
      <c r="AB1900" t="str">
        <f>IFERROR(IF(ISNUMBER('Procytrat FA10'!A401),'Procytrat FA10'!A401,DATEVALUE('Procytrat FA10'!A401)),"")</f>
        <v/>
      </c>
      <c r="AC1900" t="str">
        <f>IF(AA1900="","",'Procytrat FA10'!B401)</f>
        <v/>
      </c>
      <c r="AD1900" t="str">
        <f>IF(AA1900="","",IFERROR(1*'Procytrat FA10'!C401,IFERROR(_xludf.NUMBERVALUE('Procytrat FA10'!C401,".",","),IFERROR(_xludf.NUMBERVALUE('Procytrat FA10'!C401,",","."),0))))</f>
        <v/>
      </c>
      <c r="AE1900" t="str">
        <f>IF(AA1900="","",'Procytrat FA10'!M401)</f>
        <v/>
      </c>
      <c r="AF1900">
        <f t="shared" si="190"/>
        <v>0</v>
      </c>
      <c r="AG1900" t="str">
        <f t="shared" si="191"/>
        <v/>
      </c>
      <c r="AH1900" t="str">
        <f t="shared" si="192"/>
        <v/>
      </c>
      <c r="AI1900">
        <f t="shared" si="193"/>
        <v>0</v>
      </c>
      <c r="AJ1900">
        <f t="shared" si="194"/>
        <v>0</v>
      </c>
      <c r="AK1900">
        <v>0</v>
      </c>
      <c r="AL1900" t="str">
        <f>IF(AA1900="","",IFERROR(IF(ISNUMBER('Procytrat FA10'!D401),'Procytrat FA10'!D401,IF(ISNUMBER(SEARCH("12",'Procytrat FA10'!D401)),EDATE(AB1900,12),IF(ISNUMBER(SEARCH("6",'Procytrat FA10'!D401)),EDATE(AB1900,6),IF(ISNUMBER(SEARCH("3",'Procytrat FA10'!D401)),EDATE(AB1900,3),DATEVALUE('Procytrat FA10'!D401))))),""))</f>
        <v/>
      </c>
      <c r="AM1900" t="str">
        <f t="shared" ca="1" si="195"/>
        <v/>
      </c>
    </row>
    <row r="1901" spans="27:39" x14ac:dyDescent="0.3">
      <c r="AA1901" t="str">
        <f>IF(COUNTA('Procytrat FA10'!A402,'Procytrat FA10'!B402,'Procytrat FA10'!C402)&gt;0,"FA10","")</f>
        <v/>
      </c>
      <c r="AB1901" t="str">
        <f>IFERROR(IF(ISNUMBER('Procytrat FA10'!A402),'Procytrat FA10'!A402,DATEVALUE('Procytrat FA10'!A402)),"")</f>
        <v/>
      </c>
      <c r="AC1901" t="str">
        <f>IF(AA1901="","",'Procytrat FA10'!B402)</f>
        <v/>
      </c>
      <c r="AD1901" t="str">
        <f>IF(AA1901="","",IFERROR(1*'Procytrat FA10'!C402,IFERROR(_xludf.NUMBERVALUE('Procytrat FA10'!C402,".",","),IFERROR(_xludf.NUMBERVALUE('Procytrat FA10'!C402,",","."),0))))</f>
        <v/>
      </c>
      <c r="AE1901" t="str">
        <f>IF(AA1901="","",'Procytrat FA10'!M402)</f>
        <v/>
      </c>
      <c r="AF1901">
        <f t="shared" si="190"/>
        <v>0</v>
      </c>
      <c r="AG1901" t="str">
        <f t="shared" si="191"/>
        <v/>
      </c>
      <c r="AH1901" t="str">
        <f t="shared" si="192"/>
        <v/>
      </c>
      <c r="AI1901">
        <f t="shared" si="193"/>
        <v>0</v>
      </c>
      <c r="AJ1901">
        <f t="shared" si="194"/>
        <v>0</v>
      </c>
      <c r="AK1901">
        <v>0</v>
      </c>
      <c r="AL1901" t="str">
        <f>IF(AA1901="","",IFERROR(IF(ISNUMBER('Procytrat FA10'!D402),'Procytrat FA10'!D402,IF(ISNUMBER(SEARCH("12",'Procytrat FA10'!D402)),EDATE(AB1901,12),IF(ISNUMBER(SEARCH("6",'Procytrat FA10'!D402)),EDATE(AB1901,6),IF(ISNUMBER(SEARCH("3",'Procytrat FA10'!D402)),EDATE(AB1901,3),DATEVALUE('Procytrat FA10'!D402))))),""))</f>
        <v/>
      </c>
      <c r="AM1901" t="str">
        <f t="shared" ca="1" si="195"/>
        <v/>
      </c>
    </row>
    <row r="1902" spans="27:39" x14ac:dyDescent="0.3">
      <c r="AA1902" t="str">
        <f>IF(COUNTA('Procytrat FA10'!A403,'Procytrat FA10'!B403,'Procytrat FA10'!C403)&gt;0,"FA10","")</f>
        <v/>
      </c>
      <c r="AB1902" t="str">
        <f>IFERROR(IF(ISNUMBER('Procytrat FA10'!A403),'Procytrat FA10'!A403,DATEVALUE('Procytrat FA10'!A403)),"")</f>
        <v/>
      </c>
      <c r="AC1902" t="str">
        <f>IF(AA1902="","",'Procytrat FA10'!B403)</f>
        <v/>
      </c>
      <c r="AD1902" t="str">
        <f>IF(AA1902="","",IFERROR(1*'Procytrat FA10'!C403,IFERROR(_xludf.NUMBERVALUE('Procytrat FA10'!C403,".",","),IFERROR(_xludf.NUMBERVALUE('Procytrat FA10'!C403,",","."),0))))</f>
        <v/>
      </c>
      <c r="AE1902" t="str">
        <f>IF(AA1902="","",'Procytrat FA10'!M403)</f>
        <v/>
      </c>
      <c r="AF1902">
        <f t="shared" si="190"/>
        <v>0</v>
      </c>
      <c r="AG1902" t="str">
        <f t="shared" si="191"/>
        <v/>
      </c>
      <c r="AH1902" t="str">
        <f t="shared" si="192"/>
        <v/>
      </c>
      <c r="AI1902">
        <f t="shared" si="193"/>
        <v>0</v>
      </c>
      <c r="AJ1902">
        <f t="shared" si="194"/>
        <v>0</v>
      </c>
      <c r="AK1902">
        <v>0</v>
      </c>
      <c r="AL1902" t="str">
        <f>IF(AA1902="","",IFERROR(IF(ISNUMBER('Procytrat FA10'!D403),'Procytrat FA10'!D403,IF(ISNUMBER(SEARCH("12",'Procytrat FA10'!D403)),EDATE(AB1902,12),IF(ISNUMBER(SEARCH("6",'Procytrat FA10'!D403)),EDATE(AB1902,6),IF(ISNUMBER(SEARCH("3",'Procytrat FA10'!D403)),EDATE(AB1902,3),DATEVALUE('Procytrat FA10'!D403))))),""))</f>
        <v/>
      </c>
      <c r="AM1902" t="str">
        <f t="shared" ca="1" si="195"/>
        <v/>
      </c>
    </row>
    <row r="1903" spans="27:39" x14ac:dyDescent="0.3">
      <c r="AA1903" t="str">
        <f>IF(COUNTA('Procytrat FA10'!A404,'Procytrat FA10'!B404,'Procytrat FA10'!C404)&gt;0,"FA10","")</f>
        <v/>
      </c>
      <c r="AB1903" t="str">
        <f>IFERROR(IF(ISNUMBER('Procytrat FA10'!A404),'Procytrat FA10'!A404,DATEVALUE('Procytrat FA10'!A404)),"")</f>
        <v/>
      </c>
      <c r="AC1903" t="str">
        <f>IF(AA1903="","",'Procytrat FA10'!B404)</f>
        <v/>
      </c>
      <c r="AD1903" t="str">
        <f>IF(AA1903="","",IFERROR(1*'Procytrat FA10'!C404,IFERROR(_xludf.NUMBERVALUE('Procytrat FA10'!C404,".",","),IFERROR(_xludf.NUMBERVALUE('Procytrat FA10'!C404,",","."),0))))</f>
        <v/>
      </c>
      <c r="AE1903" t="str">
        <f>IF(AA1903="","",'Procytrat FA10'!M404)</f>
        <v/>
      </c>
      <c r="AF1903">
        <f t="shared" si="190"/>
        <v>0</v>
      </c>
      <c r="AG1903" t="str">
        <f t="shared" si="191"/>
        <v/>
      </c>
      <c r="AH1903" t="str">
        <f t="shared" si="192"/>
        <v/>
      </c>
      <c r="AI1903">
        <f t="shared" si="193"/>
        <v>0</v>
      </c>
      <c r="AJ1903">
        <f t="shared" si="194"/>
        <v>0</v>
      </c>
      <c r="AK1903">
        <v>0</v>
      </c>
      <c r="AL1903" t="str">
        <f>IF(AA1903="","",IFERROR(IF(ISNUMBER('Procytrat FA10'!D404),'Procytrat FA10'!D404,IF(ISNUMBER(SEARCH("12",'Procytrat FA10'!D404)),EDATE(AB1903,12),IF(ISNUMBER(SEARCH("6",'Procytrat FA10'!D404)),EDATE(AB1903,6),IF(ISNUMBER(SEARCH("3",'Procytrat FA10'!D404)),EDATE(AB1903,3),DATEVALUE('Procytrat FA10'!D404))))),""))</f>
        <v/>
      </c>
      <c r="AM1903" t="str">
        <f t="shared" ca="1" si="195"/>
        <v/>
      </c>
    </row>
    <row r="1904" spans="27:39" x14ac:dyDescent="0.3">
      <c r="AA1904" t="str">
        <f>IF(COUNTA('Procytrat FA10'!A405,'Procytrat FA10'!B405,'Procytrat FA10'!C405)&gt;0,"FA10","")</f>
        <v/>
      </c>
      <c r="AB1904" t="str">
        <f>IFERROR(IF(ISNUMBER('Procytrat FA10'!A405),'Procytrat FA10'!A405,DATEVALUE('Procytrat FA10'!A405)),"")</f>
        <v/>
      </c>
      <c r="AC1904" t="str">
        <f>IF(AA1904="","",'Procytrat FA10'!B405)</f>
        <v/>
      </c>
      <c r="AD1904" t="str">
        <f>IF(AA1904="","",IFERROR(1*'Procytrat FA10'!C405,IFERROR(_xludf.NUMBERVALUE('Procytrat FA10'!C405,".",","),IFERROR(_xludf.NUMBERVALUE('Procytrat FA10'!C405,",","."),0))))</f>
        <v/>
      </c>
      <c r="AE1904" t="str">
        <f>IF(AA1904="","",'Procytrat FA10'!M405)</f>
        <v/>
      </c>
      <c r="AF1904">
        <f t="shared" si="190"/>
        <v>0</v>
      </c>
      <c r="AG1904" t="str">
        <f t="shared" si="191"/>
        <v/>
      </c>
      <c r="AH1904" t="str">
        <f t="shared" si="192"/>
        <v/>
      </c>
      <c r="AI1904">
        <f t="shared" si="193"/>
        <v>0</v>
      </c>
      <c r="AJ1904">
        <f t="shared" si="194"/>
        <v>0</v>
      </c>
      <c r="AK1904">
        <v>0</v>
      </c>
      <c r="AL1904" t="str">
        <f>IF(AA1904="","",IFERROR(IF(ISNUMBER('Procytrat FA10'!D405),'Procytrat FA10'!D405,IF(ISNUMBER(SEARCH("12",'Procytrat FA10'!D405)),EDATE(AB1904,12),IF(ISNUMBER(SEARCH("6",'Procytrat FA10'!D405)),EDATE(AB1904,6),IF(ISNUMBER(SEARCH("3",'Procytrat FA10'!D405)),EDATE(AB1904,3),DATEVALUE('Procytrat FA10'!D405))))),""))</f>
        <v/>
      </c>
      <c r="AM1904" t="str">
        <f t="shared" ca="1" si="195"/>
        <v/>
      </c>
    </row>
    <row r="1905" spans="27:39" x14ac:dyDescent="0.3">
      <c r="AA1905" t="str">
        <f>IF(COUNTA('Procytrat FA10'!A406,'Procytrat FA10'!B406,'Procytrat FA10'!C406)&gt;0,"FA10","")</f>
        <v/>
      </c>
      <c r="AB1905" t="str">
        <f>IFERROR(IF(ISNUMBER('Procytrat FA10'!A406),'Procytrat FA10'!A406,DATEVALUE('Procytrat FA10'!A406)),"")</f>
        <v/>
      </c>
      <c r="AC1905" t="str">
        <f>IF(AA1905="","",'Procytrat FA10'!B406)</f>
        <v/>
      </c>
      <c r="AD1905" t="str">
        <f>IF(AA1905="","",IFERROR(1*'Procytrat FA10'!C406,IFERROR(_xludf.NUMBERVALUE('Procytrat FA10'!C406,".",","),IFERROR(_xludf.NUMBERVALUE('Procytrat FA10'!C406,",","."),0))))</f>
        <v/>
      </c>
      <c r="AE1905" t="str">
        <f>IF(AA1905="","",'Procytrat FA10'!M406)</f>
        <v/>
      </c>
      <c r="AF1905">
        <f t="shared" si="190"/>
        <v>0</v>
      </c>
      <c r="AG1905" t="str">
        <f t="shared" si="191"/>
        <v/>
      </c>
      <c r="AH1905" t="str">
        <f t="shared" si="192"/>
        <v/>
      </c>
      <c r="AI1905">
        <f t="shared" si="193"/>
        <v>0</v>
      </c>
      <c r="AJ1905">
        <f t="shared" si="194"/>
        <v>0</v>
      </c>
      <c r="AK1905">
        <v>0</v>
      </c>
      <c r="AL1905" t="str">
        <f>IF(AA1905="","",IFERROR(IF(ISNUMBER('Procytrat FA10'!D406),'Procytrat FA10'!D406,IF(ISNUMBER(SEARCH("12",'Procytrat FA10'!D406)),EDATE(AB1905,12),IF(ISNUMBER(SEARCH("6",'Procytrat FA10'!D406)),EDATE(AB1905,6),IF(ISNUMBER(SEARCH("3",'Procytrat FA10'!D406)),EDATE(AB1905,3),DATEVALUE('Procytrat FA10'!D406))))),""))</f>
        <v/>
      </c>
      <c r="AM1905" t="str">
        <f t="shared" ca="1" si="195"/>
        <v/>
      </c>
    </row>
    <row r="1906" spans="27:39" x14ac:dyDescent="0.3">
      <c r="AA1906" t="str">
        <f>IF(COUNTA('Procytrat FA10'!A407,'Procytrat FA10'!B407,'Procytrat FA10'!C407)&gt;0,"FA10","")</f>
        <v/>
      </c>
      <c r="AB1906" t="str">
        <f>IFERROR(IF(ISNUMBER('Procytrat FA10'!A407),'Procytrat FA10'!A407,DATEVALUE('Procytrat FA10'!A407)),"")</f>
        <v/>
      </c>
      <c r="AC1906" t="str">
        <f>IF(AA1906="","",'Procytrat FA10'!B407)</f>
        <v/>
      </c>
      <c r="AD1906" t="str">
        <f>IF(AA1906="","",IFERROR(1*'Procytrat FA10'!C407,IFERROR(_xludf.NUMBERVALUE('Procytrat FA10'!C407,".",","),IFERROR(_xludf.NUMBERVALUE('Procytrat FA10'!C407,",","."),0))))</f>
        <v/>
      </c>
      <c r="AE1906" t="str">
        <f>IF(AA1906="","",'Procytrat FA10'!M407)</f>
        <v/>
      </c>
      <c r="AF1906">
        <f t="shared" si="190"/>
        <v>0</v>
      </c>
      <c r="AG1906" t="str">
        <f t="shared" si="191"/>
        <v/>
      </c>
      <c r="AH1906" t="str">
        <f t="shared" si="192"/>
        <v/>
      </c>
      <c r="AI1906">
        <f t="shared" si="193"/>
        <v>0</v>
      </c>
      <c r="AJ1906">
        <f t="shared" si="194"/>
        <v>0</v>
      </c>
      <c r="AK1906">
        <v>0</v>
      </c>
      <c r="AL1906" t="str">
        <f>IF(AA1906="","",IFERROR(IF(ISNUMBER('Procytrat FA10'!D407),'Procytrat FA10'!D407,IF(ISNUMBER(SEARCH("12",'Procytrat FA10'!D407)),EDATE(AB1906,12),IF(ISNUMBER(SEARCH("6",'Procytrat FA10'!D407)),EDATE(AB1906,6),IF(ISNUMBER(SEARCH("3",'Procytrat FA10'!D407)),EDATE(AB1906,3),DATEVALUE('Procytrat FA10'!D407))))),""))</f>
        <v/>
      </c>
      <c r="AM1906" t="str">
        <f t="shared" ca="1" si="195"/>
        <v/>
      </c>
    </row>
    <row r="1907" spans="27:39" x14ac:dyDescent="0.3">
      <c r="AA1907" t="str">
        <f>IF(COUNTA('Procytrat FA10'!A408,'Procytrat FA10'!B408,'Procytrat FA10'!C408)&gt;0,"FA10","")</f>
        <v/>
      </c>
      <c r="AB1907" t="str">
        <f>IFERROR(IF(ISNUMBER('Procytrat FA10'!A408),'Procytrat FA10'!A408,DATEVALUE('Procytrat FA10'!A408)),"")</f>
        <v/>
      </c>
      <c r="AC1907" t="str">
        <f>IF(AA1907="","",'Procytrat FA10'!B408)</f>
        <v/>
      </c>
      <c r="AD1907" t="str">
        <f>IF(AA1907="","",IFERROR(1*'Procytrat FA10'!C408,IFERROR(_xludf.NUMBERVALUE('Procytrat FA10'!C408,".",","),IFERROR(_xludf.NUMBERVALUE('Procytrat FA10'!C408,",","."),0))))</f>
        <v/>
      </c>
      <c r="AE1907" t="str">
        <f>IF(AA1907="","",'Procytrat FA10'!M408)</f>
        <v/>
      </c>
      <c r="AF1907">
        <f t="shared" si="190"/>
        <v>0</v>
      </c>
      <c r="AG1907" t="str">
        <f t="shared" si="191"/>
        <v/>
      </c>
      <c r="AH1907" t="str">
        <f t="shared" si="192"/>
        <v/>
      </c>
      <c r="AI1907">
        <f t="shared" si="193"/>
        <v>0</v>
      </c>
      <c r="AJ1907">
        <f t="shared" si="194"/>
        <v>0</v>
      </c>
      <c r="AK1907">
        <v>0</v>
      </c>
      <c r="AL1907" t="str">
        <f>IF(AA1907="","",IFERROR(IF(ISNUMBER('Procytrat FA10'!D408),'Procytrat FA10'!D408,IF(ISNUMBER(SEARCH("12",'Procytrat FA10'!D408)),EDATE(AB1907,12),IF(ISNUMBER(SEARCH("6",'Procytrat FA10'!D408)),EDATE(AB1907,6),IF(ISNUMBER(SEARCH("3",'Procytrat FA10'!D408)),EDATE(AB1907,3),DATEVALUE('Procytrat FA10'!D408))))),""))</f>
        <v/>
      </c>
      <c r="AM1907" t="str">
        <f t="shared" ca="1" si="195"/>
        <v/>
      </c>
    </row>
    <row r="1908" spans="27:39" x14ac:dyDescent="0.3">
      <c r="AA1908" t="str">
        <f>IF(COUNTA('Procytrat FA10'!A409,'Procytrat FA10'!B409,'Procytrat FA10'!C409)&gt;0,"FA10","")</f>
        <v/>
      </c>
      <c r="AB1908" t="str">
        <f>IFERROR(IF(ISNUMBER('Procytrat FA10'!A409),'Procytrat FA10'!A409,DATEVALUE('Procytrat FA10'!A409)),"")</f>
        <v/>
      </c>
      <c r="AC1908" t="str">
        <f>IF(AA1908="","",'Procytrat FA10'!B409)</f>
        <v/>
      </c>
      <c r="AD1908" t="str">
        <f>IF(AA1908="","",IFERROR(1*'Procytrat FA10'!C409,IFERROR(_xludf.NUMBERVALUE('Procytrat FA10'!C409,".",","),IFERROR(_xludf.NUMBERVALUE('Procytrat FA10'!C409,",","."),0))))</f>
        <v/>
      </c>
      <c r="AE1908" t="str">
        <f>IF(AA1908="","",'Procytrat FA10'!M409)</f>
        <v/>
      </c>
      <c r="AF1908">
        <f t="shared" si="190"/>
        <v>0</v>
      </c>
      <c r="AG1908" t="str">
        <f t="shared" si="191"/>
        <v/>
      </c>
      <c r="AH1908" t="str">
        <f t="shared" si="192"/>
        <v/>
      </c>
      <c r="AI1908">
        <f t="shared" si="193"/>
        <v>0</v>
      </c>
      <c r="AJ1908">
        <f t="shared" si="194"/>
        <v>0</v>
      </c>
      <c r="AK1908">
        <v>0</v>
      </c>
      <c r="AL1908" t="str">
        <f>IF(AA1908="","",IFERROR(IF(ISNUMBER('Procytrat FA10'!D409),'Procytrat FA10'!D409,IF(ISNUMBER(SEARCH("12",'Procytrat FA10'!D409)),EDATE(AB1908,12),IF(ISNUMBER(SEARCH("6",'Procytrat FA10'!D409)),EDATE(AB1908,6),IF(ISNUMBER(SEARCH("3",'Procytrat FA10'!D409)),EDATE(AB1908,3),DATEVALUE('Procytrat FA10'!D409))))),""))</f>
        <v/>
      </c>
      <c r="AM1908" t="str">
        <f t="shared" ca="1" si="195"/>
        <v/>
      </c>
    </row>
    <row r="1909" spans="27:39" x14ac:dyDescent="0.3">
      <c r="AA1909" t="str">
        <f>IF(COUNTA('Procytrat FA10'!A410,'Procytrat FA10'!B410,'Procytrat FA10'!C410)&gt;0,"FA10","")</f>
        <v/>
      </c>
      <c r="AB1909" t="str">
        <f>IFERROR(IF(ISNUMBER('Procytrat FA10'!A410),'Procytrat FA10'!A410,DATEVALUE('Procytrat FA10'!A410)),"")</f>
        <v/>
      </c>
      <c r="AC1909" t="str">
        <f>IF(AA1909="","",'Procytrat FA10'!B410)</f>
        <v/>
      </c>
      <c r="AD1909" t="str">
        <f>IF(AA1909="","",IFERROR(1*'Procytrat FA10'!C410,IFERROR(_xludf.NUMBERVALUE('Procytrat FA10'!C410,".",","),IFERROR(_xludf.NUMBERVALUE('Procytrat FA10'!C410,",","."),0))))</f>
        <v/>
      </c>
      <c r="AE1909" t="str">
        <f>IF(AA1909="","",'Procytrat FA10'!M410)</f>
        <v/>
      </c>
      <c r="AF1909">
        <f t="shared" si="190"/>
        <v>0</v>
      </c>
      <c r="AG1909" t="str">
        <f t="shared" si="191"/>
        <v/>
      </c>
      <c r="AH1909" t="str">
        <f t="shared" si="192"/>
        <v/>
      </c>
      <c r="AI1909">
        <f t="shared" si="193"/>
        <v>0</v>
      </c>
      <c r="AJ1909">
        <f t="shared" si="194"/>
        <v>0</v>
      </c>
      <c r="AK1909">
        <v>0</v>
      </c>
      <c r="AL1909" t="str">
        <f>IF(AA1909="","",IFERROR(IF(ISNUMBER('Procytrat FA10'!D410),'Procytrat FA10'!D410,IF(ISNUMBER(SEARCH("12",'Procytrat FA10'!D410)),EDATE(AB1909,12),IF(ISNUMBER(SEARCH("6",'Procytrat FA10'!D410)),EDATE(AB1909,6),IF(ISNUMBER(SEARCH("3",'Procytrat FA10'!D410)),EDATE(AB1909,3),DATEVALUE('Procytrat FA10'!D410))))),""))</f>
        <v/>
      </c>
      <c r="AM1909" t="str">
        <f t="shared" ca="1" si="195"/>
        <v/>
      </c>
    </row>
    <row r="1910" spans="27:39" x14ac:dyDescent="0.3">
      <c r="AA1910" t="str">
        <f>IF(COUNTA('Procytrat FA10'!A411,'Procytrat FA10'!B411,'Procytrat FA10'!C411)&gt;0,"FA10","")</f>
        <v/>
      </c>
      <c r="AB1910" t="str">
        <f>IFERROR(IF(ISNUMBER('Procytrat FA10'!A411),'Procytrat FA10'!A411,DATEVALUE('Procytrat FA10'!A411)),"")</f>
        <v/>
      </c>
      <c r="AC1910" t="str">
        <f>IF(AA1910="","",'Procytrat FA10'!B411)</f>
        <v/>
      </c>
      <c r="AD1910" t="str">
        <f>IF(AA1910="","",IFERROR(1*'Procytrat FA10'!C411,IFERROR(_xludf.NUMBERVALUE('Procytrat FA10'!C411,".",","),IFERROR(_xludf.NUMBERVALUE('Procytrat FA10'!C411,",","."),0))))</f>
        <v/>
      </c>
      <c r="AE1910" t="str">
        <f>IF(AA1910="","",'Procytrat FA10'!M411)</f>
        <v/>
      </c>
      <c r="AF1910">
        <f t="shared" si="190"/>
        <v>0</v>
      </c>
      <c r="AG1910" t="str">
        <f t="shared" si="191"/>
        <v/>
      </c>
      <c r="AH1910" t="str">
        <f t="shared" si="192"/>
        <v/>
      </c>
      <c r="AI1910">
        <f t="shared" si="193"/>
        <v>0</v>
      </c>
      <c r="AJ1910">
        <f t="shared" si="194"/>
        <v>0</v>
      </c>
      <c r="AK1910">
        <v>0</v>
      </c>
      <c r="AL1910" t="str">
        <f>IF(AA1910="","",IFERROR(IF(ISNUMBER('Procytrat FA10'!D411),'Procytrat FA10'!D411,IF(ISNUMBER(SEARCH("12",'Procytrat FA10'!D411)),EDATE(AB1910,12),IF(ISNUMBER(SEARCH("6",'Procytrat FA10'!D411)),EDATE(AB1910,6),IF(ISNUMBER(SEARCH("3",'Procytrat FA10'!D411)),EDATE(AB1910,3),DATEVALUE('Procytrat FA10'!D411))))),""))</f>
        <v/>
      </c>
      <c r="AM1910" t="str">
        <f t="shared" ca="1" si="195"/>
        <v/>
      </c>
    </row>
    <row r="1911" spans="27:39" x14ac:dyDescent="0.3">
      <c r="AA1911" t="str">
        <f>IF(COUNTA('Procytrat FA10'!A412,'Procytrat FA10'!B412,'Procytrat FA10'!C412)&gt;0,"FA10","")</f>
        <v/>
      </c>
      <c r="AB1911" t="str">
        <f>IFERROR(IF(ISNUMBER('Procytrat FA10'!A412),'Procytrat FA10'!A412,DATEVALUE('Procytrat FA10'!A412)),"")</f>
        <v/>
      </c>
      <c r="AC1911" t="str">
        <f>IF(AA1911="","",'Procytrat FA10'!B412)</f>
        <v/>
      </c>
      <c r="AD1911" t="str">
        <f>IF(AA1911="","",IFERROR(1*'Procytrat FA10'!C412,IFERROR(_xludf.NUMBERVALUE('Procytrat FA10'!C412,".",","),IFERROR(_xludf.NUMBERVALUE('Procytrat FA10'!C412,",","."),0))))</f>
        <v/>
      </c>
      <c r="AE1911" t="str">
        <f>IF(AA1911="","",'Procytrat FA10'!M412)</f>
        <v/>
      </c>
      <c r="AF1911">
        <f t="shared" si="190"/>
        <v>0</v>
      </c>
      <c r="AG1911" t="str">
        <f t="shared" si="191"/>
        <v/>
      </c>
      <c r="AH1911" t="str">
        <f t="shared" si="192"/>
        <v/>
      </c>
      <c r="AI1911">
        <f t="shared" si="193"/>
        <v>0</v>
      </c>
      <c r="AJ1911">
        <f t="shared" si="194"/>
        <v>0</v>
      </c>
      <c r="AK1911">
        <v>0</v>
      </c>
      <c r="AL1911" t="str">
        <f>IF(AA1911="","",IFERROR(IF(ISNUMBER('Procytrat FA10'!D412),'Procytrat FA10'!D412,IF(ISNUMBER(SEARCH("12",'Procytrat FA10'!D412)),EDATE(AB1911,12),IF(ISNUMBER(SEARCH("6",'Procytrat FA10'!D412)),EDATE(AB1911,6),IF(ISNUMBER(SEARCH("3",'Procytrat FA10'!D412)),EDATE(AB1911,3),DATEVALUE('Procytrat FA10'!D412))))),""))</f>
        <v/>
      </c>
      <c r="AM1911" t="str">
        <f t="shared" ca="1" si="195"/>
        <v/>
      </c>
    </row>
    <row r="1912" spans="27:39" x14ac:dyDescent="0.3">
      <c r="AA1912" t="str">
        <f>IF(COUNTA('Procytrat FA10'!A413,'Procytrat FA10'!B413,'Procytrat FA10'!C413)&gt;0,"FA10","")</f>
        <v/>
      </c>
      <c r="AB1912" t="str">
        <f>IFERROR(IF(ISNUMBER('Procytrat FA10'!A413),'Procytrat FA10'!A413,DATEVALUE('Procytrat FA10'!A413)),"")</f>
        <v/>
      </c>
      <c r="AC1912" t="str">
        <f>IF(AA1912="","",'Procytrat FA10'!B413)</f>
        <v/>
      </c>
      <c r="AD1912" t="str">
        <f>IF(AA1912="","",IFERROR(1*'Procytrat FA10'!C413,IFERROR(_xludf.NUMBERVALUE('Procytrat FA10'!C413,".",","),IFERROR(_xludf.NUMBERVALUE('Procytrat FA10'!C413,",","."),0))))</f>
        <v/>
      </c>
      <c r="AE1912" t="str">
        <f>IF(AA1912="","",'Procytrat FA10'!M413)</f>
        <v/>
      </c>
      <c r="AF1912">
        <f t="shared" si="190"/>
        <v>0</v>
      </c>
      <c r="AG1912" t="str">
        <f t="shared" si="191"/>
        <v/>
      </c>
      <c r="AH1912" t="str">
        <f t="shared" si="192"/>
        <v/>
      </c>
      <c r="AI1912">
        <f t="shared" si="193"/>
        <v>0</v>
      </c>
      <c r="AJ1912">
        <f t="shared" si="194"/>
        <v>0</v>
      </c>
      <c r="AK1912">
        <v>0</v>
      </c>
      <c r="AL1912" t="str">
        <f>IF(AA1912="","",IFERROR(IF(ISNUMBER('Procytrat FA10'!D413),'Procytrat FA10'!D413,IF(ISNUMBER(SEARCH("12",'Procytrat FA10'!D413)),EDATE(AB1912,12),IF(ISNUMBER(SEARCH("6",'Procytrat FA10'!D413)),EDATE(AB1912,6),IF(ISNUMBER(SEARCH("3",'Procytrat FA10'!D413)),EDATE(AB1912,3),DATEVALUE('Procytrat FA10'!D413))))),""))</f>
        <v/>
      </c>
      <c r="AM1912" t="str">
        <f t="shared" ca="1" si="195"/>
        <v/>
      </c>
    </row>
    <row r="1913" spans="27:39" x14ac:dyDescent="0.3">
      <c r="AA1913" t="str">
        <f>IF(COUNTA('Procytrat FA10'!A414,'Procytrat FA10'!B414,'Procytrat FA10'!C414)&gt;0,"FA10","")</f>
        <v/>
      </c>
      <c r="AB1913" t="str">
        <f>IFERROR(IF(ISNUMBER('Procytrat FA10'!A414),'Procytrat FA10'!A414,DATEVALUE('Procytrat FA10'!A414)),"")</f>
        <v/>
      </c>
      <c r="AC1913" t="str">
        <f>IF(AA1913="","",'Procytrat FA10'!B414)</f>
        <v/>
      </c>
      <c r="AD1913" t="str">
        <f>IF(AA1913="","",IFERROR(1*'Procytrat FA10'!C414,IFERROR(_xludf.NUMBERVALUE('Procytrat FA10'!C414,".",","),IFERROR(_xludf.NUMBERVALUE('Procytrat FA10'!C414,",","."),0))))</f>
        <v/>
      </c>
      <c r="AE1913" t="str">
        <f>IF(AA1913="","",'Procytrat FA10'!M414)</f>
        <v/>
      </c>
      <c r="AF1913">
        <f t="shared" si="190"/>
        <v>0</v>
      </c>
      <c r="AG1913" t="str">
        <f t="shared" si="191"/>
        <v/>
      </c>
      <c r="AH1913" t="str">
        <f t="shared" si="192"/>
        <v/>
      </c>
      <c r="AI1913">
        <f t="shared" si="193"/>
        <v>0</v>
      </c>
      <c r="AJ1913">
        <f t="shared" si="194"/>
        <v>0</v>
      </c>
      <c r="AK1913">
        <v>0</v>
      </c>
      <c r="AL1913" t="str">
        <f>IF(AA1913="","",IFERROR(IF(ISNUMBER('Procytrat FA10'!D414),'Procytrat FA10'!D414,IF(ISNUMBER(SEARCH("12",'Procytrat FA10'!D414)),EDATE(AB1913,12),IF(ISNUMBER(SEARCH("6",'Procytrat FA10'!D414)),EDATE(AB1913,6),IF(ISNUMBER(SEARCH("3",'Procytrat FA10'!D414)),EDATE(AB1913,3),DATEVALUE('Procytrat FA10'!D414))))),""))</f>
        <v/>
      </c>
      <c r="AM1913" t="str">
        <f t="shared" ca="1" si="195"/>
        <v/>
      </c>
    </row>
    <row r="1914" spans="27:39" x14ac:dyDescent="0.3">
      <c r="AA1914" t="str">
        <f>IF(COUNTA('Procytrat FA10'!A415,'Procytrat FA10'!B415,'Procytrat FA10'!C415)&gt;0,"FA10","")</f>
        <v/>
      </c>
      <c r="AB1914" t="str">
        <f>IFERROR(IF(ISNUMBER('Procytrat FA10'!A415),'Procytrat FA10'!A415,DATEVALUE('Procytrat FA10'!A415)),"")</f>
        <v/>
      </c>
      <c r="AC1914" t="str">
        <f>IF(AA1914="","",'Procytrat FA10'!B415)</f>
        <v/>
      </c>
      <c r="AD1914" t="str">
        <f>IF(AA1914="","",IFERROR(1*'Procytrat FA10'!C415,IFERROR(_xludf.NUMBERVALUE('Procytrat FA10'!C415,".",","),IFERROR(_xludf.NUMBERVALUE('Procytrat FA10'!C415,",","."),0))))</f>
        <v/>
      </c>
      <c r="AE1914" t="str">
        <f>IF(AA1914="","",'Procytrat FA10'!M415)</f>
        <v/>
      </c>
      <c r="AF1914">
        <f t="shared" si="190"/>
        <v>0</v>
      </c>
      <c r="AG1914" t="str">
        <f t="shared" si="191"/>
        <v/>
      </c>
      <c r="AH1914" t="str">
        <f t="shared" si="192"/>
        <v/>
      </c>
      <c r="AI1914">
        <f t="shared" si="193"/>
        <v>0</v>
      </c>
      <c r="AJ1914">
        <f t="shared" si="194"/>
        <v>0</v>
      </c>
      <c r="AK1914">
        <v>0</v>
      </c>
      <c r="AL1914" t="str">
        <f>IF(AA1914="","",IFERROR(IF(ISNUMBER('Procytrat FA10'!D415),'Procytrat FA10'!D415,IF(ISNUMBER(SEARCH("12",'Procytrat FA10'!D415)),EDATE(AB1914,12),IF(ISNUMBER(SEARCH("6",'Procytrat FA10'!D415)),EDATE(AB1914,6),IF(ISNUMBER(SEARCH("3",'Procytrat FA10'!D415)),EDATE(AB1914,3),DATEVALUE('Procytrat FA10'!D415))))),""))</f>
        <v/>
      </c>
      <c r="AM1914" t="str">
        <f t="shared" ca="1" si="195"/>
        <v/>
      </c>
    </row>
    <row r="1915" spans="27:39" x14ac:dyDescent="0.3">
      <c r="AA1915" t="str">
        <f>IF(COUNTA('Procytrat FA10'!A416,'Procytrat FA10'!B416,'Procytrat FA10'!C416)&gt;0,"FA10","")</f>
        <v/>
      </c>
      <c r="AB1915" t="str">
        <f>IFERROR(IF(ISNUMBER('Procytrat FA10'!A416),'Procytrat FA10'!A416,DATEVALUE('Procytrat FA10'!A416)),"")</f>
        <v/>
      </c>
      <c r="AC1915" t="str">
        <f>IF(AA1915="","",'Procytrat FA10'!B416)</f>
        <v/>
      </c>
      <c r="AD1915" t="str">
        <f>IF(AA1915="","",IFERROR(1*'Procytrat FA10'!C416,IFERROR(_xludf.NUMBERVALUE('Procytrat FA10'!C416,".",","),IFERROR(_xludf.NUMBERVALUE('Procytrat FA10'!C416,",","."),0))))</f>
        <v/>
      </c>
      <c r="AE1915" t="str">
        <f>IF(AA1915="","",'Procytrat FA10'!M416)</f>
        <v/>
      </c>
      <c r="AF1915">
        <f t="shared" si="190"/>
        <v>0</v>
      </c>
      <c r="AG1915" t="str">
        <f t="shared" si="191"/>
        <v/>
      </c>
      <c r="AH1915" t="str">
        <f t="shared" si="192"/>
        <v/>
      </c>
      <c r="AI1915">
        <f t="shared" si="193"/>
        <v>0</v>
      </c>
      <c r="AJ1915">
        <f t="shared" si="194"/>
        <v>0</v>
      </c>
      <c r="AK1915">
        <v>0</v>
      </c>
      <c r="AL1915" t="str">
        <f>IF(AA1915="","",IFERROR(IF(ISNUMBER('Procytrat FA10'!D416),'Procytrat FA10'!D416,IF(ISNUMBER(SEARCH("12",'Procytrat FA10'!D416)),EDATE(AB1915,12),IF(ISNUMBER(SEARCH("6",'Procytrat FA10'!D416)),EDATE(AB1915,6),IF(ISNUMBER(SEARCH("3",'Procytrat FA10'!D416)),EDATE(AB1915,3),DATEVALUE('Procytrat FA10'!D416))))),""))</f>
        <v/>
      </c>
      <c r="AM1915" t="str">
        <f t="shared" ca="1" si="195"/>
        <v/>
      </c>
    </row>
    <row r="1916" spans="27:39" x14ac:dyDescent="0.3">
      <c r="AA1916" t="str">
        <f>IF(COUNTA('Procytrat FA10'!A417,'Procytrat FA10'!B417,'Procytrat FA10'!C417)&gt;0,"FA10","")</f>
        <v/>
      </c>
      <c r="AB1916" t="str">
        <f>IFERROR(IF(ISNUMBER('Procytrat FA10'!A417),'Procytrat FA10'!A417,DATEVALUE('Procytrat FA10'!A417)),"")</f>
        <v/>
      </c>
      <c r="AC1916" t="str">
        <f>IF(AA1916="","",'Procytrat FA10'!B417)</f>
        <v/>
      </c>
      <c r="AD1916" t="str">
        <f>IF(AA1916="","",IFERROR(1*'Procytrat FA10'!C417,IFERROR(_xludf.NUMBERVALUE('Procytrat FA10'!C417,".",","),IFERROR(_xludf.NUMBERVALUE('Procytrat FA10'!C417,",","."),0))))</f>
        <v/>
      </c>
      <c r="AE1916" t="str">
        <f>IF(AA1916="","",'Procytrat FA10'!M417)</f>
        <v/>
      </c>
      <c r="AF1916">
        <f t="shared" si="190"/>
        <v>0</v>
      </c>
      <c r="AG1916" t="str">
        <f t="shared" si="191"/>
        <v/>
      </c>
      <c r="AH1916" t="str">
        <f t="shared" si="192"/>
        <v/>
      </c>
      <c r="AI1916">
        <f t="shared" si="193"/>
        <v>0</v>
      </c>
      <c r="AJ1916">
        <f t="shared" si="194"/>
        <v>0</v>
      </c>
      <c r="AK1916">
        <v>0</v>
      </c>
      <c r="AL1916" t="str">
        <f>IF(AA1916="","",IFERROR(IF(ISNUMBER('Procytrat FA10'!D417),'Procytrat FA10'!D417,IF(ISNUMBER(SEARCH("12",'Procytrat FA10'!D417)),EDATE(AB1916,12),IF(ISNUMBER(SEARCH("6",'Procytrat FA10'!D417)),EDATE(AB1916,6),IF(ISNUMBER(SEARCH("3",'Procytrat FA10'!D417)),EDATE(AB1916,3),DATEVALUE('Procytrat FA10'!D417))))),""))</f>
        <v/>
      </c>
      <c r="AM1916" t="str">
        <f t="shared" ca="1" si="195"/>
        <v/>
      </c>
    </row>
    <row r="1917" spans="27:39" x14ac:dyDescent="0.3">
      <c r="AA1917" t="str">
        <f>IF(COUNTA('Procytrat FA10'!A418,'Procytrat FA10'!B418,'Procytrat FA10'!C418)&gt;0,"FA10","")</f>
        <v/>
      </c>
      <c r="AB1917" t="str">
        <f>IFERROR(IF(ISNUMBER('Procytrat FA10'!A418),'Procytrat FA10'!A418,DATEVALUE('Procytrat FA10'!A418)),"")</f>
        <v/>
      </c>
      <c r="AC1917" t="str">
        <f>IF(AA1917="","",'Procytrat FA10'!B418)</f>
        <v/>
      </c>
      <c r="AD1917" t="str">
        <f>IF(AA1917="","",IFERROR(1*'Procytrat FA10'!C418,IFERROR(_xludf.NUMBERVALUE('Procytrat FA10'!C418,".",","),IFERROR(_xludf.NUMBERVALUE('Procytrat FA10'!C418,",","."),0))))</f>
        <v/>
      </c>
      <c r="AE1917" t="str">
        <f>IF(AA1917="","",'Procytrat FA10'!M418)</f>
        <v/>
      </c>
      <c r="AF1917">
        <f t="shared" si="190"/>
        <v>0</v>
      </c>
      <c r="AG1917" t="str">
        <f t="shared" si="191"/>
        <v/>
      </c>
      <c r="AH1917" t="str">
        <f t="shared" si="192"/>
        <v/>
      </c>
      <c r="AI1917">
        <f t="shared" si="193"/>
        <v>0</v>
      </c>
      <c r="AJ1917">
        <f t="shared" si="194"/>
        <v>0</v>
      </c>
      <c r="AK1917">
        <v>0</v>
      </c>
      <c r="AL1917" t="str">
        <f>IF(AA1917="","",IFERROR(IF(ISNUMBER('Procytrat FA10'!D418),'Procytrat FA10'!D418,IF(ISNUMBER(SEARCH("12",'Procytrat FA10'!D418)),EDATE(AB1917,12),IF(ISNUMBER(SEARCH("6",'Procytrat FA10'!D418)),EDATE(AB1917,6),IF(ISNUMBER(SEARCH("3",'Procytrat FA10'!D418)),EDATE(AB1917,3),DATEVALUE('Procytrat FA10'!D418))))),""))</f>
        <v/>
      </c>
      <c r="AM1917" t="str">
        <f t="shared" ca="1" si="195"/>
        <v/>
      </c>
    </row>
    <row r="1918" spans="27:39" x14ac:dyDescent="0.3">
      <c r="AA1918" t="str">
        <f>IF(COUNTA('Procytrat FA10'!A419,'Procytrat FA10'!B419,'Procytrat FA10'!C419)&gt;0,"FA10","")</f>
        <v/>
      </c>
      <c r="AB1918" t="str">
        <f>IFERROR(IF(ISNUMBER('Procytrat FA10'!A419),'Procytrat FA10'!A419,DATEVALUE('Procytrat FA10'!A419)),"")</f>
        <v/>
      </c>
      <c r="AC1918" t="str">
        <f>IF(AA1918="","",'Procytrat FA10'!B419)</f>
        <v/>
      </c>
      <c r="AD1918" t="str">
        <f>IF(AA1918="","",IFERROR(1*'Procytrat FA10'!C419,IFERROR(_xludf.NUMBERVALUE('Procytrat FA10'!C419,".",","),IFERROR(_xludf.NUMBERVALUE('Procytrat FA10'!C419,",","."),0))))</f>
        <v/>
      </c>
      <c r="AE1918" t="str">
        <f>IF(AA1918="","",'Procytrat FA10'!M419)</f>
        <v/>
      </c>
      <c r="AF1918">
        <f t="shared" si="190"/>
        <v>0</v>
      </c>
      <c r="AG1918" t="str">
        <f t="shared" si="191"/>
        <v/>
      </c>
      <c r="AH1918" t="str">
        <f t="shared" si="192"/>
        <v/>
      </c>
      <c r="AI1918">
        <f t="shared" si="193"/>
        <v>0</v>
      </c>
      <c r="AJ1918">
        <f t="shared" si="194"/>
        <v>0</v>
      </c>
      <c r="AK1918">
        <v>0</v>
      </c>
      <c r="AL1918" t="str">
        <f>IF(AA1918="","",IFERROR(IF(ISNUMBER('Procytrat FA10'!D419),'Procytrat FA10'!D419,IF(ISNUMBER(SEARCH("12",'Procytrat FA10'!D419)),EDATE(AB1918,12),IF(ISNUMBER(SEARCH("6",'Procytrat FA10'!D419)),EDATE(AB1918,6),IF(ISNUMBER(SEARCH("3",'Procytrat FA10'!D419)),EDATE(AB1918,3),DATEVALUE('Procytrat FA10'!D419))))),""))</f>
        <v/>
      </c>
      <c r="AM1918" t="str">
        <f t="shared" ca="1" si="195"/>
        <v/>
      </c>
    </row>
    <row r="1919" spans="27:39" x14ac:dyDescent="0.3">
      <c r="AA1919" t="str">
        <f>IF(COUNTA('Procytrat FA10'!A420,'Procytrat FA10'!B420,'Procytrat FA10'!C420)&gt;0,"FA10","")</f>
        <v/>
      </c>
      <c r="AB1919" t="str">
        <f>IFERROR(IF(ISNUMBER('Procytrat FA10'!A420),'Procytrat FA10'!A420,DATEVALUE('Procytrat FA10'!A420)),"")</f>
        <v/>
      </c>
      <c r="AC1919" t="str">
        <f>IF(AA1919="","",'Procytrat FA10'!B420)</f>
        <v/>
      </c>
      <c r="AD1919" t="str">
        <f>IF(AA1919="","",IFERROR(1*'Procytrat FA10'!C420,IFERROR(_xludf.NUMBERVALUE('Procytrat FA10'!C420,".",","),IFERROR(_xludf.NUMBERVALUE('Procytrat FA10'!C420,",","."),0))))</f>
        <v/>
      </c>
      <c r="AE1919" t="str">
        <f>IF(AA1919="","",'Procytrat FA10'!M420)</f>
        <v/>
      </c>
      <c r="AF1919">
        <f t="shared" si="190"/>
        <v>0</v>
      </c>
      <c r="AG1919" t="str">
        <f t="shared" si="191"/>
        <v/>
      </c>
      <c r="AH1919" t="str">
        <f t="shared" si="192"/>
        <v/>
      </c>
      <c r="AI1919">
        <f t="shared" si="193"/>
        <v>0</v>
      </c>
      <c r="AJ1919">
        <f t="shared" si="194"/>
        <v>0</v>
      </c>
      <c r="AK1919">
        <v>0</v>
      </c>
      <c r="AL1919" t="str">
        <f>IF(AA1919="","",IFERROR(IF(ISNUMBER('Procytrat FA10'!D420),'Procytrat FA10'!D420,IF(ISNUMBER(SEARCH("12",'Procytrat FA10'!D420)),EDATE(AB1919,12),IF(ISNUMBER(SEARCH("6",'Procytrat FA10'!D420)),EDATE(AB1919,6),IF(ISNUMBER(SEARCH("3",'Procytrat FA10'!D420)),EDATE(AB1919,3),DATEVALUE('Procytrat FA10'!D420))))),""))</f>
        <v/>
      </c>
      <c r="AM1919" t="str">
        <f t="shared" ca="1" si="195"/>
        <v/>
      </c>
    </row>
    <row r="1920" spans="27:39" x14ac:dyDescent="0.3">
      <c r="AA1920" t="str">
        <f>IF(COUNTA('Procytrat FA10'!A421,'Procytrat FA10'!B421,'Procytrat FA10'!C421)&gt;0,"FA10","")</f>
        <v/>
      </c>
      <c r="AB1920" t="str">
        <f>IFERROR(IF(ISNUMBER('Procytrat FA10'!A421),'Procytrat FA10'!A421,DATEVALUE('Procytrat FA10'!A421)),"")</f>
        <v/>
      </c>
      <c r="AC1920" t="str">
        <f>IF(AA1920="","",'Procytrat FA10'!B421)</f>
        <v/>
      </c>
      <c r="AD1920" t="str">
        <f>IF(AA1920="","",IFERROR(1*'Procytrat FA10'!C421,IFERROR(_xludf.NUMBERVALUE('Procytrat FA10'!C421,".",","),IFERROR(_xludf.NUMBERVALUE('Procytrat FA10'!C421,",","."),0))))</f>
        <v/>
      </c>
      <c r="AE1920" t="str">
        <f>IF(AA1920="","",'Procytrat FA10'!M421)</f>
        <v/>
      </c>
      <c r="AF1920">
        <f t="shared" si="190"/>
        <v>0</v>
      </c>
      <c r="AG1920" t="str">
        <f t="shared" si="191"/>
        <v/>
      </c>
      <c r="AH1920" t="str">
        <f t="shared" si="192"/>
        <v/>
      </c>
      <c r="AI1920">
        <f t="shared" si="193"/>
        <v>0</v>
      </c>
      <c r="AJ1920">
        <f t="shared" si="194"/>
        <v>0</v>
      </c>
      <c r="AK1920">
        <v>0</v>
      </c>
      <c r="AL1920" t="str">
        <f>IF(AA1920="","",IFERROR(IF(ISNUMBER('Procytrat FA10'!D421),'Procytrat FA10'!D421,IF(ISNUMBER(SEARCH("12",'Procytrat FA10'!D421)),EDATE(AB1920,12),IF(ISNUMBER(SEARCH("6",'Procytrat FA10'!D421)),EDATE(AB1920,6),IF(ISNUMBER(SEARCH("3",'Procytrat FA10'!D421)),EDATE(AB1920,3),DATEVALUE('Procytrat FA10'!D421))))),""))</f>
        <v/>
      </c>
      <c r="AM1920" t="str">
        <f t="shared" ca="1" si="195"/>
        <v/>
      </c>
    </row>
    <row r="1921" spans="27:39" x14ac:dyDescent="0.3">
      <c r="AA1921" t="str">
        <f>IF(COUNTA('Procytrat FA10'!A422,'Procytrat FA10'!B422,'Procytrat FA10'!C422)&gt;0,"FA10","")</f>
        <v/>
      </c>
      <c r="AB1921" t="str">
        <f>IFERROR(IF(ISNUMBER('Procytrat FA10'!A422),'Procytrat FA10'!A422,DATEVALUE('Procytrat FA10'!A422)),"")</f>
        <v/>
      </c>
      <c r="AC1921" t="str">
        <f>IF(AA1921="","",'Procytrat FA10'!B422)</f>
        <v/>
      </c>
      <c r="AD1921" t="str">
        <f>IF(AA1921="","",IFERROR(1*'Procytrat FA10'!C422,IFERROR(_xludf.NUMBERVALUE('Procytrat FA10'!C422,".",","),IFERROR(_xludf.NUMBERVALUE('Procytrat FA10'!C422,",","."),0))))</f>
        <v/>
      </c>
      <c r="AE1921" t="str">
        <f>IF(AA1921="","",'Procytrat FA10'!M422)</f>
        <v/>
      </c>
      <c r="AF1921">
        <f t="shared" si="190"/>
        <v>0</v>
      </c>
      <c r="AG1921" t="str">
        <f t="shared" si="191"/>
        <v/>
      </c>
      <c r="AH1921" t="str">
        <f t="shared" si="192"/>
        <v/>
      </c>
      <c r="AI1921">
        <f t="shared" si="193"/>
        <v>0</v>
      </c>
      <c r="AJ1921">
        <f t="shared" si="194"/>
        <v>0</v>
      </c>
      <c r="AK1921">
        <v>0</v>
      </c>
      <c r="AL1921" t="str">
        <f>IF(AA1921="","",IFERROR(IF(ISNUMBER('Procytrat FA10'!D422),'Procytrat FA10'!D422,IF(ISNUMBER(SEARCH("12",'Procytrat FA10'!D422)),EDATE(AB1921,12),IF(ISNUMBER(SEARCH("6",'Procytrat FA10'!D422)),EDATE(AB1921,6),IF(ISNUMBER(SEARCH("3",'Procytrat FA10'!D422)),EDATE(AB1921,3),DATEVALUE('Procytrat FA10'!D422))))),""))</f>
        <v/>
      </c>
      <c r="AM1921" t="str">
        <f t="shared" ca="1" si="195"/>
        <v/>
      </c>
    </row>
    <row r="1922" spans="27:39" x14ac:dyDescent="0.3">
      <c r="AA1922" t="str">
        <f>IF(COUNTA('Procytrat FA10'!A423,'Procytrat FA10'!B423,'Procytrat FA10'!C423)&gt;0,"FA10","")</f>
        <v/>
      </c>
      <c r="AB1922" t="str">
        <f>IFERROR(IF(ISNUMBER('Procytrat FA10'!A423),'Procytrat FA10'!A423,DATEVALUE('Procytrat FA10'!A423)),"")</f>
        <v/>
      </c>
      <c r="AC1922" t="str">
        <f>IF(AA1922="","",'Procytrat FA10'!B423)</f>
        <v/>
      </c>
      <c r="AD1922" t="str">
        <f>IF(AA1922="","",IFERROR(1*'Procytrat FA10'!C423,IFERROR(_xludf.NUMBERVALUE('Procytrat FA10'!C423,".",","),IFERROR(_xludf.NUMBERVALUE('Procytrat FA10'!C423,",","."),0))))</f>
        <v/>
      </c>
      <c r="AE1922" t="str">
        <f>IF(AA1922="","",'Procytrat FA10'!M423)</f>
        <v/>
      </c>
      <c r="AF1922">
        <f t="shared" ref="AF1922:AF1985" si="196">IF(AA1922="",0,--ISNUMBER(SEARCH("aprovado",AE1922)))</f>
        <v>0</v>
      </c>
      <c r="AG1922" t="str">
        <f t="shared" ref="AG1922:AG1985" si="197">IF(AB1922="","",YEAR(AB1922))</f>
        <v/>
      </c>
      <c r="AH1922" t="str">
        <f t="shared" ref="AH1922:AH1985" si="198">IF(AB1922="","",MONTH(AB1922))</f>
        <v/>
      </c>
      <c r="AI1922">
        <f t="shared" ref="AI1922:AI1985" si="199">IF(AB1922="",0,AB1922+ROW()/1000000)</f>
        <v>0</v>
      </c>
      <c r="AJ1922">
        <f t="shared" ref="AJ1922:AJ1985" si="200">--(AA1922&lt;&gt;"")</f>
        <v>0</v>
      </c>
      <c r="AK1922">
        <v>0</v>
      </c>
      <c r="AL1922" t="str">
        <f>IF(AA1922="","",IFERROR(IF(ISNUMBER('Procytrat FA10'!D423),'Procytrat FA10'!D423,IF(ISNUMBER(SEARCH("12",'Procytrat FA10'!D423)),EDATE(AB1922,12),IF(ISNUMBER(SEARCH("6",'Procytrat FA10'!D423)),EDATE(AB1922,6),IF(ISNUMBER(SEARCH("3",'Procytrat FA10'!D423)),EDATE(AB1922,3),DATEVALUE('Procytrat FA10'!D423))))),""))</f>
        <v/>
      </c>
      <c r="AM1922" t="str">
        <f t="shared" ref="AM1922:AM1985" ca="1" si="201">IF(AND(AJ1922=1,AL1922&lt;&gt;"",AL1922&gt;=TODAY(),AG1922=$W$3),AL1922+ROW()/1000000,"")</f>
        <v/>
      </c>
    </row>
    <row r="1923" spans="27:39" x14ac:dyDescent="0.3">
      <c r="AA1923" t="str">
        <f>IF(COUNTA('Procytrat FA10'!A424,'Procytrat FA10'!B424,'Procytrat FA10'!C424)&gt;0,"FA10","")</f>
        <v/>
      </c>
      <c r="AB1923" t="str">
        <f>IFERROR(IF(ISNUMBER('Procytrat FA10'!A424),'Procytrat FA10'!A424,DATEVALUE('Procytrat FA10'!A424)),"")</f>
        <v/>
      </c>
      <c r="AC1923" t="str">
        <f>IF(AA1923="","",'Procytrat FA10'!B424)</f>
        <v/>
      </c>
      <c r="AD1923" t="str">
        <f>IF(AA1923="","",IFERROR(1*'Procytrat FA10'!C424,IFERROR(_xludf.NUMBERVALUE('Procytrat FA10'!C424,".",","),IFERROR(_xludf.NUMBERVALUE('Procytrat FA10'!C424,",","."),0))))</f>
        <v/>
      </c>
      <c r="AE1923" t="str">
        <f>IF(AA1923="","",'Procytrat FA10'!M424)</f>
        <v/>
      </c>
      <c r="AF1923">
        <f t="shared" si="196"/>
        <v>0</v>
      </c>
      <c r="AG1923" t="str">
        <f t="shared" si="197"/>
        <v/>
      </c>
      <c r="AH1923" t="str">
        <f t="shared" si="198"/>
        <v/>
      </c>
      <c r="AI1923">
        <f t="shared" si="199"/>
        <v>0</v>
      </c>
      <c r="AJ1923">
        <f t="shared" si="200"/>
        <v>0</v>
      </c>
      <c r="AK1923">
        <v>0</v>
      </c>
      <c r="AL1923" t="str">
        <f>IF(AA1923="","",IFERROR(IF(ISNUMBER('Procytrat FA10'!D424),'Procytrat FA10'!D424,IF(ISNUMBER(SEARCH("12",'Procytrat FA10'!D424)),EDATE(AB1923,12),IF(ISNUMBER(SEARCH("6",'Procytrat FA10'!D424)),EDATE(AB1923,6),IF(ISNUMBER(SEARCH("3",'Procytrat FA10'!D424)),EDATE(AB1923,3),DATEVALUE('Procytrat FA10'!D424))))),""))</f>
        <v/>
      </c>
      <c r="AM1923" t="str">
        <f t="shared" ca="1" si="201"/>
        <v/>
      </c>
    </row>
    <row r="1924" spans="27:39" x14ac:dyDescent="0.3">
      <c r="AA1924" t="str">
        <f>IF(COUNTA('Procytrat FA10'!A425,'Procytrat FA10'!B425,'Procytrat FA10'!C425)&gt;0,"FA10","")</f>
        <v/>
      </c>
      <c r="AB1924" t="str">
        <f>IFERROR(IF(ISNUMBER('Procytrat FA10'!A425),'Procytrat FA10'!A425,DATEVALUE('Procytrat FA10'!A425)),"")</f>
        <v/>
      </c>
      <c r="AC1924" t="str">
        <f>IF(AA1924="","",'Procytrat FA10'!B425)</f>
        <v/>
      </c>
      <c r="AD1924" t="str">
        <f>IF(AA1924="","",IFERROR(1*'Procytrat FA10'!C425,IFERROR(_xludf.NUMBERVALUE('Procytrat FA10'!C425,".",","),IFERROR(_xludf.NUMBERVALUE('Procytrat FA10'!C425,",","."),0))))</f>
        <v/>
      </c>
      <c r="AE1924" t="str">
        <f>IF(AA1924="","",'Procytrat FA10'!M425)</f>
        <v/>
      </c>
      <c r="AF1924">
        <f t="shared" si="196"/>
        <v>0</v>
      </c>
      <c r="AG1924" t="str">
        <f t="shared" si="197"/>
        <v/>
      </c>
      <c r="AH1924" t="str">
        <f t="shared" si="198"/>
        <v/>
      </c>
      <c r="AI1924">
        <f t="shared" si="199"/>
        <v>0</v>
      </c>
      <c r="AJ1924">
        <f t="shared" si="200"/>
        <v>0</v>
      </c>
      <c r="AK1924">
        <v>0</v>
      </c>
      <c r="AL1924" t="str">
        <f>IF(AA1924="","",IFERROR(IF(ISNUMBER('Procytrat FA10'!D425),'Procytrat FA10'!D425,IF(ISNUMBER(SEARCH("12",'Procytrat FA10'!D425)),EDATE(AB1924,12),IF(ISNUMBER(SEARCH("6",'Procytrat FA10'!D425)),EDATE(AB1924,6),IF(ISNUMBER(SEARCH("3",'Procytrat FA10'!D425)),EDATE(AB1924,3),DATEVALUE('Procytrat FA10'!D425))))),""))</f>
        <v/>
      </c>
      <c r="AM1924" t="str">
        <f t="shared" ca="1" si="201"/>
        <v/>
      </c>
    </row>
    <row r="1925" spans="27:39" x14ac:dyDescent="0.3">
      <c r="AA1925" t="str">
        <f>IF(COUNTA('Procytrat FA10'!A426,'Procytrat FA10'!B426,'Procytrat FA10'!C426)&gt;0,"FA10","")</f>
        <v/>
      </c>
      <c r="AB1925" t="str">
        <f>IFERROR(IF(ISNUMBER('Procytrat FA10'!A426),'Procytrat FA10'!A426,DATEVALUE('Procytrat FA10'!A426)),"")</f>
        <v/>
      </c>
      <c r="AC1925" t="str">
        <f>IF(AA1925="","",'Procytrat FA10'!B426)</f>
        <v/>
      </c>
      <c r="AD1925" t="str">
        <f>IF(AA1925="","",IFERROR(1*'Procytrat FA10'!C426,IFERROR(_xludf.NUMBERVALUE('Procytrat FA10'!C426,".",","),IFERROR(_xludf.NUMBERVALUE('Procytrat FA10'!C426,",","."),0))))</f>
        <v/>
      </c>
      <c r="AE1925" t="str">
        <f>IF(AA1925="","",'Procytrat FA10'!M426)</f>
        <v/>
      </c>
      <c r="AF1925">
        <f t="shared" si="196"/>
        <v>0</v>
      </c>
      <c r="AG1925" t="str">
        <f t="shared" si="197"/>
        <v/>
      </c>
      <c r="AH1925" t="str">
        <f t="shared" si="198"/>
        <v/>
      </c>
      <c r="AI1925">
        <f t="shared" si="199"/>
        <v>0</v>
      </c>
      <c r="AJ1925">
        <f t="shared" si="200"/>
        <v>0</v>
      </c>
      <c r="AK1925">
        <v>0</v>
      </c>
      <c r="AL1925" t="str">
        <f>IF(AA1925="","",IFERROR(IF(ISNUMBER('Procytrat FA10'!D426),'Procytrat FA10'!D426,IF(ISNUMBER(SEARCH("12",'Procytrat FA10'!D426)),EDATE(AB1925,12),IF(ISNUMBER(SEARCH("6",'Procytrat FA10'!D426)),EDATE(AB1925,6),IF(ISNUMBER(SEARCH("3",'Procytrat FA10'!D426)),EDATE(AB1925,3),DATEVALUE('Procytrat FA10'!D426))))),""))</f>
        <v/>
      </c>
      <c r="AM1925" t="str">
        <f t="shared" ca="1" si="201"/>
        <v/>
      </c>
    </row>
    <row r="1926" spans="27:39" x14ac:dyDescent="0.3">
      <c r="AA1926" t="str">
        <f>IF(COUNTA('Procytrat FA10'!A427,'Procytrat FA10'!B427,'Procytrat FA10'!C427)&gt;0,"FA10","")</f>
        <v/>
      </c>
      <c r="AB1926" t="str">
        <f>IFERROR(IF(ISNUMBER('Procytrat FA10'!A427),'Procytrat FA10'!A427,DATEVALUE('Procytrat FA10'!A427)),"")</f>
        <v/>
      </c>
      <c r="AC1926" t="str">
        <f>IF(AA1926="","",'Procytrat FA10'!B427)</f>
        <v/>
      </c>
      <c r="AD1926" t="str">
        <f>IF(AA1926="","",IFERROR(1*'Procytrat FA10'!C427,IFERROR(_xludf.NUMBERVALUE('Procytrat FA10'!C427,".",","),IFERROR(_xludf.NUMBERVALUE('Procytrat FA10'!C427,",","."),0))))</f>
        <v/>
      </c>
      <c r="AE1926" t="str">
        <f>IF(AA1926="","",'Procytrat FA10'!M427)</f>
        <v/>
      </c>
      <c r="AF1926">
        <f t="shared" si="196"/>
        <v>0</v>
      </c>
      <c r="AG1926" t="str">
        <f t="shared" si="197"/>
        <v/>
      </c>
      <c r="AH1926" t="str">
        <f t="shared" si="198"/>
        <v/>
      </c>
      <c r="AI1926">
        <f t="shared" si="199"/>
        <v>0</v>
      </c>
      <c r="AJ1926">
        <f t="shared" si="200"/>
        <v>0</v>
      </c>
      <c r="AK1926">
        <v>0</v>
      </c>
      <c r="AL1926" t="str">
        <f>IF(AA1926="","",IFERROR(IF(ISNUMBER('Procytrat FA10'!D427),'Procytrat FA10'!D427,IF(ISNUMBER(SEARCH("12",'Procytrat FA10'!D427)),EDATE(AB1926,12),IF(ISNUMBER(SEARCH("6",'Procytrat FA10'!D427)),EDATE(AB1926,6),IF(ISNUMBER(SEARCH("3",'Procytrat FA10'!D427)),EDATE(AB1926,3),DATEVALUE('Procytrat FA10'!D427))))),""))</f>
        <v/>
      </c>
      <c r="AM1926" t="str">
        <f t="shared" ca="1" si="201"/>
        <v/>
      </c>
    </row>
    <row r="1927" spans="27:39" x14ac:dyDescent="0.3">
      <c r="AA1927" t="str">
        <f>IF(COUNTA('Procytrat FA10'!A428,'Procytrat FA10'!B428,'Procytrat FA10'!C428)&gt;0,"FA10","")</f>
        <v/>
      </c>
      <c r="AB1927" t="str">
        <f>IFERROR(IF(ISNUMBER('Procytrat FA10'!A428),'Procytrat FA10'!A428,DATEVALUE('Procytrat FA10'!A428)),"")</f>
        <v/>
      </c>
      <c r="AC1927" t="str">
        <f>IF(AA1927="","",'Procytrat FA10'!B428)</f>
        <v/>
      </c>
      <c r="AD1927" t="str">
        <f>IF(AA1927="","",IFERROR(1*'Procytrat FA10'!C428,IFERROR(_xludf.NUMBERVALUE('Procytrat FA10'!C428,".",","),IFERROR(_xludf.NUMBERVALUE('Procytrat FA10'!C428,",","."),0))))</f>
        <v/>
      </c>
      <c r="AE1927" t="str">
        <f>IF(AA1927="","",'Procytrat FA10'!M428)</f>
        <v/>
      </c>
      <c r="AF1927">
        <f t="shared" si="196"/>
        <v>0</v>
      </c>
      <c r="AG1927" t="str">
        <f t="shared" si="197"/>
        <v/>
      </c>
      <c r="AH1927" t="str">
        <f t="shared" si="198"/>
        <v/>
      </c>
      <c r="AI1927">
        <f t="shared" si="199"/>
        <v>0</v>
      </c>
      <c r="AJ1927">
        <f t="shared" si="200"/>
        <v>0</v>
      </c>
      <c r="AK1927">
        <v>0</v>
      </c>
      <c r="AL1927" t="str">
        <f>IF(AA1927="","",IFERROR(IF(ISNUMBER('Procytrat FA10'!D428),'Procytrat FA10'!D428,IF(ISNUMBER(SEARCH("12",'Procytrat FA10'!D428)),EDATE(AB1927,12),IF(ISNUMBER(SEARCH("6",'Procytrat FA10'!D428)),EDATE(AB1927,6),IF(ISNUMBER(SEARCH("3",'Procytrat FA10'!D428)),EDATE(AB1927,3),DATEVALUE('Procytrat FA10'!D428))))),""))</f>
        <v/>
      </c>
      <c r="AM1927" t="str">
        <f t="shared" ca="1" si="201"/>
        <v/>
      </c>
    </row>
    <row r="1928" spans="27:39" x14ac:dyDescent="0.3">
      <c r="AA1928" t="str">
        <f>IF(COUNTA('Procytrat FA10'!A429,'Procytrat FA10'!B429,'Procytrat FA10'!C429)&gt;0,"FA10","")</f>
        <v/>
      </c>
      <c r="AB1928" t="str">
        <f>IFERROR(IF(ISNUMBER('Procytrat FA10'!A429),'Procytrat FA10'!A429,DATEVALUE('Procytrat FA10'!A429)),"")</f>
        <v/>
      </c>
      <c r="AC1928" t="str">
        <f>IF(AA1928="","",'Procytrat FA10'!B429)</f>
        <v/>
      </c>
      <c r="AD1928" t="str">
        <f>IF(AA1928="","",IFERROR(1*'Procytrat FA10'!C429,IFERROR(_xludf.NUMBERVALUE('Procytrat FA10'!C429,".",","),IFERROR(_xludf.NUMBERVALUE('Procytrat FA10'!C429,",","."),0))))</f>
        <v/>
      </c>
      <c r="AE1928" t="str">
        <f>IF(AA1928="","",'Procytrat FA10'!M429)</f>
        <v/>
      </c>
      <c r="AF1928">
        <f t="shared" si="196"/>
        <v>0</v>
      </c>
      <c r="AG1928" t="str">
        <f t="shared" si="197"/>
        <v/>
      </c>
      <c r="AH1928" t="str">
        <f t="shared" si="198"/>
        <v/>
      </c>
      <c r="AI1928">
        <f t="shared" si="199"/>
        <v>0</v>
      </c>
      <c r="AJ1928">
        <f t="shared" si="200"/>
        <v>0</v>
      </c>
      <c r="AK1928">
        <v>0</v>
      </c>
      <c r="AL1928" t="str">
        <f>IF(AA1928="","",IFERROR(IF(ISNUMBER('Procytrat FA10'!D429),'Procytrat FA10'!D429,IF(ISNUMBER(SEARCH("12",'Procytrat FA10'!D429)),EDATE(AB1928,12),IF(ISNUMBER(SEARCH("6",'Procytrat FA10'!D429)),EDATE(AB1928,6),IF(ISNUMBER(SEARCH("3",'Procytrat FA10'!D429)),EDATE(AB1928,3),DATEVALUE('Procytrat FA10'!D429))))),""))</f>
        <v/>
      </c>
      <c r="AM1928" t="str">
        <f t="shared" ca="1" si="201"/>
        <v/>
      </c>
    </row>
    <row r="1929" spans="27:39" x14ac:dyDescent="0.3">
      <c r="AA1929" t="str">
        <f>IF(COUNTA('Procytrat FA10'!A430,'Procytrat FA10'!B430,'Procytrat FA10'!C430)&gt;0,"FA10","")</f>
        <v/>
      </c>
      <c r="AB1929" t="str">
        <f>IFERROR(IF(ISNUMBER('Procytrat FA10'!A430),'Procytrat FA10'!A430,DATEVALUE('Procytrat FA10'!A430)),"")</f>
        <v/>
      </c>
      <c r="AC1929" t="str">
        <f>IF(AA1929="","",'Procytrat FA10'!B430)</f>
        <v/>
      </c>
      <c r="AD1929" t="str">
        <f>IF(AA1929="","",IFERROR(1*'Procytrat FA10'!C430,IFERROR(_xludf.NUMBERVALUE('Procytrat FA10'!C430,".",","),IFERROR(_xludf.NUMBERVALUE('Procytrat FA10'!C430,",","."),0))))</f>
        <v/>
      </c>
      <c r="AE1929" t="str">
        <f>IF(AA1929="","",'Procytrat FA10'!M430)</f>
        <v/>
      </c>
      <c r="AF1929">
        <f t="shared" si="196"/>
        <v>0</v>
      </c>
      <c r="AG1929" t="str">
        <f t="shared" si="197"/>
        <v/>
      </c>
      <c r="AH1929" t="str">
        <f t="shared" si="198"/>
        <v/>
      </c>
      <c r="AI1929">
        <f t="shared" si="199"/>
        <v>0</v>
      </c>
      <c r="AJ1929">
        <f t="shared" si="200"/>
        <v>0</v>
      </c>
      <c r="AK1929">
        <v>0</v>
      </c>
      <c r="AL1929" t="str">
        <f>IF(AA1929="","",IFERROR(IF(ISNUMBER('Procytrat FA10'!D430),'Procytrat FA10'!D430,IF(ISNUMBER(SEARCH("12",'Procytrat FA10'!D430)),EDATE(AB1929,12),IF(ISNUMBER(SEARCH("6",'Procytrat FA10'!D430)),EDATE(AB1929,6),IF(ISNUMBER(SEARCH("3",'Procytrat FA10'!D430)),EDATE(AB1929,3),DATEVALUE('Procytrat FA10'!D430))))),""))</f>
        <v/>
      </c>
      <c r="AM1929" t="str">
        <f t="shared" ca="1" si="201"/>
        <v/>
      </c>
    </row>
    <row r="1930" spans="27:39" x14ac:dyDescent="0.3">
      <c r="AA1930" t="str">
        <f>IF(COUNTA('Procytrat FA10'!A431,'Procytrat FA10'!B431,'Procytrat FA10'!C431)&gt;0,"FA10","")</f>
        <v/>
      </c>
      <c r="AB1930" t="str">
        <f>IFERROR(IF(ISNUMBER('Procytrat FA10'!A431),'Procytrat FA10'!A431,DATEVALUE('Procytrat FA10'!A431)),"")</f>
        <v/>
      </c>
      <c r="AC1930" t="str">
        <f>IF(AA1930="","",'Procytrat FA10'!B431)</f>
        <v/>
      </c>
      <c r="AD1930" t="str">
        <f>IF(AA1930="","",IFERROR(1*'Procytrat FA10'!C431,IFERROR(_xludf.NUMBERVALUE('Procytrat FA10'!C431,".",","),IFERROR(_xludf.NUMBERVALUE('Procytrat FA10'!C431,",","."),0))))</f>
        <v/>
      </c>
      <c r="AE1930" t="str">
        <f>IF(AA1930="","",'Procytrat FA10'!M431)</f>
        <v/>
      </c>
      <c r="AF1930">
        <f t="shared" si="196"/>
        <v>0</v>
      </c>
      <c r="AG1930" t="str">
        <f t="shared" si="197"/>
        <v/>
      </c>
      <c r="AH1930" t="str">
        <f t="shared" si="198"/>
        <v/>
      </c>
      <c r="AI1930">
        <f t="shared" si="199"/>
        <v>0</v>
      </c>
      <c r="AJ1930">
        <f t="shared" si="200"/>
        <v>0</v>
      </c>
      <c r="AK1930">
        <v>0</v>
      </c>
      <c r="AL1930" t="str">
        <f>IF(AA1930="","",IFERROR(IF(ISNUMBER('Procytrat FA10'!D431),'Procytrat FA10'!D431,IF(ISNUMBER(SEARCH("12",'Procytrat FA10'!D431)),EDATE(AB1930,12),IF(ISNUMBER(SEARCH("6",'Procytrat FA10'!D431)),EDATE(AB1930,6),IF(ISNUMBER(SEARCH("3",'Procytrat FA10'!D431)),EDATE(AB1930,3),DATEVALUE('Procytrat FA10'!D431))))),""))</f>
        <v/>
      </c>
      <c r="AM1930" t="str">
        <f t="shared" ca="1" si="201"/>
        <v/>
      </c>
    </row>
    <row r="1931" spans="27:39" x14ac:dyDescent="0.3">
      <c r="AA1931" t="str">
        <f>IF(COUNTA('Procytrat FA10'!A432,'Procytrat FA10'!B432,'Procytrat FA10'!C432)&gt;0,"FA10","")</f>
        <v/>
      </c>
      <c r="AB1931" t="str">
        <f>IFERROR(IF(ISNUMBER('Procytrat FA10'!A432),'Procytrat FA10'!A432,DATEVALUE('Procytrat FA10'!A432)),"")</f>
        <v/>
      </c>
      <c r="AC1931" t="str">
        <f>IF(AA1931="","",'Procytrat FA10'!B432)</f>
        <v/>
      </c>
      <c r="AD1931" t="str">
        <f>IF(AA1931="","",IFERROR(1*'Procytrat FA10'!C432,IFERROR(_xludf.NUMBERVALUE('Procytrat FA10'!C432,".",","),IFERROR(_xludf.NUMBERVALUE('Procytrat FA10'!C432,",","."),0))))</f>
        <v/>
      </c>
      <c r="AE1931" t="str">
        <f>IF(AA1931="","",'Procytrat FA10'!M432)</f>
        <v/>
      </c>
      <c r="AF1931">
        <f t="shared" si="196"/>
        <v>0</v>
      </c>
      <c r="AG1931" t="str">
        <f t="shared" si="197"/>
        <v/>
      </c>
      <c r="AH1931" t="str">
        <f t="shared" si="198"/>
        <v/>
      </c>
      <c r="AI1931">
        <f t="shared" si="199"/>
        <v>0</v>
      </c>
      <c r="AJ1931">
        <f t="shared" si="200"/>
        <v>0</v>
      </c>
      <c r="AK1931">
        <v>0</v>
      </c>
      <c r="AL1931" t="str">
        <f>IF(AA1931="","",IFERROR(IF(ISNUMBER('Procytrat FA10'!D432),'Procytrat FA10'!D432,IF(ISNUMBER(SEARCH("12",'Procytrat FA10'!D432)),EDATE(AB1931,12),IF(ISNUMBER(SEARCH("6",'Procytrat FA10'!D432)),EDATE(AB1931,6),IF(ISNUMBER(SEARCH("3",'Procytrat FA10'!D432)),EDATE(AB1931,3),DATEVALUE('Procytrat FA10'!D432))))),""))</f>
        <v/>
      </c>
      <c r="AM1931" t="str">
        <f t="shared" ca="1" si="201"/>
        <v/>
      </c>
    </row>
    <row r="1932" spans="27:39" x14ac:dyDescent="0.3">
      <c r="AA1932" t="str">
        <f>IF(COUNTA('Procytrat FA10'!A433,'Procytrat FA10'!B433,'Procytrat FA10'!C433)&gt;0,"FA10","")</f>
        <v/>
      </c>
      <c r="AB1932" t="str">
        <f>IFERROR(IF(ISNUMBER('Procytrat FA10'!A433),'Procytrat FA10'!A433,DATEVALUE('Procytrat FA10'!A433)),"")</f>
        <v/>
      </c>
      <c r="AC1932" t="str">
        <f>IF(AA1932="","",'Procytrat FA10'!B433)</f>
        <v/>
      </c>
      <c r="AD1932" t="str">
        <f>IF(AA1932="","",IFERROR(1*'Procytrat FA10'!C433,IFERROR(_xludf.NUMBERVALUE('Procytrat FA10'!C433,".",","),IFERROR(_xludf.NUMBERVALUE('Procytrat FA10'!C433,",","."),0))))</f>
        <v/>
      </c>
      <c r="AE1932" t="str">
        <f>IF(AA1932="","",'Procytrat FA10'!M433)</f>
        <v/>
      </c>
      <c r="AF1932">
        <f t="shared" si="196"/>
        <v>0</v>
      </c>
      <c r="AG1932" t="str">
        <f t="shared" si="197"/>
        <v/>
      </c>
      <c r="AH1932" t="str">
        <f t="shared" si="198"/>
        <v/>
      </c>
      <c r="AI1932">
        <f t="shared" si="199"/>
        <v>0</v>
      </c>
      <c r="AJ1932">
        <f t="shared" si="200"/>
        <v>0</v>
      </c>
      <c r="AK1932">
        <v>0</v>
      </c>
      <c r="AL1932" t="str">
        <f>IF(AA1932="","",IFERROR(IF(ISNUMBER('Procytrat FA10'!D433),'Procytrat FA10'!D433,IF(ISNUMBER(SEARCH("12",'Procytrat FA10'!D433)),EDATE(AB1932,12),IF(ISNUMBER(SEARCH("6",'Procytrat FA10'!D433)),EDATE(AB1932,6),IF(ISNUMBER(SEARCH("3",'Procytrat FA10'!D433)),EDATE(AB1932,3),DATEVALUE('Procytrat FA10'!D433))))),""))</f>
        <v/>
      </c>
      <c r="AM1932" t="str">
        <f t="shared" ca="1" si="201"/>
        <v/>
      </c>
    </row>
    <row r="1933" spans="27:39" x14ac:dyDescent="0.3">
      <c r="AA1933" t="str">
        <f>IF(COUNTA('Procytrat FA10'!A434,'Procytrat FA10'!B434,'Procytrat FA10'!C434)&gt;0,"FA10","")</f>
        <v/>
      </c>
      <c r="AB1933" t="str">
        <f>IFERROR(IF(ISNUMBER('Procytrat FA10'!A434),'Procytrat FA10'!A434,DATEVALUE('Procytrat FA10'!A434)),"")</f>
        <v/>
      </c>
      <c r="AC1933" t="str">
        <f>IF(AA1933="","",'Procytrat FA10'!B434)</f>
        <v/>
      </c>
      <c r="AD1933" t="str">
        <f>IF(AA1933="","",IFERROR(1*'Procytrat FA10'!C434,IFERROR(_xludf.NUMBERVALUE('Procytrat FA10'!C434,".",","),IFERROR(_xludf.NUMBERVALUE('Procytrat FA10'!C434,",","."),0))))</f>
        <v/>
      </c>
      <c r="AE1933" t="str">
        <f>IF(AA1933="","",'Procytrat FA10'!M434)</f>
        <v/>
      </c>
      <c r="AF1933">
        <f t="shared" si="196"/>
        <v>0</v>
      </c>
      <c r="AG1933" t="str">
        <f t="shared" si="197"/>
        <v/>
      </c>
      <c r="AH1933" t="str">
        <f t="shared" si="198"/>
        <v/>
      </c>
      <c r="AI1933">
        <f t="shared" si="199"/>
        <v>0</v>
      </c>
      <c r="AJ1933">
        <f t="shared" si="200"/>
        <v>0</v>
      </c>
      <c r="AK1933">
        <v>0</v>
      </c>
      <c r="AL1933" t="str">
        <f>IF(AA1933="","",IFERROR(IF(ISNUMBER('Procytrat FA10'!D434),'Procytrat FA10'!D434,IF(ISNUMBER(SEARCH("12",'Procytrat FA10'!D434)),EDATE(AB1933,12),IF(ISNUMBER(SEARCH("6",'Procytrat FA10'!D434)),EDATE(AB1933,6),IF(ISNUMBER(SEARCH("3",'Procytrat FA10'!D434)),EDATE(AB1933,3),DATEVALUE('Procytrat FA10'!D434))))),""))</f>
        <v/>
      </c>
      <c r="AM1933" t="str">
        <f t="shared" ca="1" si="201"/>
        <v/>
      </c>
    </row>
    <row r="1934" spans="27:39" x14ac:dyDescent="0.3">
      <c r="AA1934" t="str">
        <f>IF(COUNTA('Procytrat FA10'!A435,'Procytrat FA10'!B435,'Procytrat FA10'!C435)&gt;0,"FA10","")</f>
        <v/>
      </c>
      <c r="AB1934" t="str">
        <f>IFERROR(IF(ISNUMBER('Procytrat FA10'!A435),'Procytrat FA10'!A435,DATEVALUE('Procytrat FA10'!A435)),"")</f>
        <v/>
      </c>
      <c r="AC1934" t="str">
        <f>IF(AA1934="","",'Procytrat FA10'!B435)</f>
        <v/>
      </c>
      <c r="AD1934" t="str">
        <f>IF(AA1934="","",IFERROR(1*'Procytrat FA10'!C435,IFERROR(_xludf.NUMBERVALUE('Procytrat FA10'!C435,".",","),IFERROR(_xludf.NUMBERVALUE('Procytrat FA10'!C435,",","."),0))))</f>
        <v/>
      </c>
      <c r="AE1934" t="str">
        <f>IF(AA1934="","",'Procytrat FA10'!M435)</f>
        <v/>
      </c>
      <c r="AF1934">
        <f t="shared" si="196"/>
        <v>0</v>
      </c>
      <c r="AG1934" t="str">
        <f t="shared" si="197"/>
        <v/>
      </c>
      <c r="AH1934" t="str">
        <f t="shared" si="198"/>
        <v/>
      </c>
      <c r="AI1934">
        <f t="shared" si="199"/>
        <v>0</v>
      </c>
      <c r="AJ1934">
        <f t="shared" si="200"/>
        <v>0</v>
      </c>
      <c r="AK1934">
        <v>0</v>
      </c>
      <c r="AL1934" t="str">
        <f>IF(AA1934="","",IFERROR(IF(ISNUMBER('Procytrat FA10'!D435),'Procytrat FA10'!D435,IF(ISNUMBER(SEARCH("12",'Procytrat FA10'!D435)),EDATE(AB1934,12),IF(ISNUMBER(SEARCH("6",'Procytrat FA10'!D435)),EDATE(AB1934,6),IF(ISNUMBER(SEARCH("3",'Procytrat FA10'!D435)),EDATE(AB1934,3),DATEVALUE('Procytrat FA10'!D435))))),""))</f>
        <v/>
      </c>
      <c r="AM1934" t="str">
        <f t="shared" ca="1" si="201"/>
        <v/>
      </c>
    </row>
    <row r="1935" spans="27:39" x14ac:dyDescent="0.3">
      <c r="AA1935" t="str">
        <f>IF(COUNTA('Procytrat FA10'!A436,'Procytrat FA10'!B436,'Procytrat FA10'!C436)&gt;0,"FA10","")</f>
        <v/>
      </c>
      <c r="AB1935" t="str">
        <f>IFERROR(IF(ISNUMBER('Procytrat FA10'!A436),'Procytrat FA10'!A436,DATEVALUE('Procytrat FA10'!A436)),"")</f>
        <v/>
      </c>
      <c r="AC1935" t="str">
        <f>IF(AA1935="","",'Procytrat FA10'!B436)</f>
        <v/>
      </c>
      <c r="AD1935" t="str">
        <f>IF(AA1935="","",IFERROR(1*'Procytrat FA10'!C436,IFERROR(_xludf.NUMBERVALUE('Procytrat FA10'!C436,".",","),IFERROR(_xludf.NUMBERVALUE('Procytrat FA10'!C436,",","."),0))))</f>
        <v/>
      </c>
      <c r="AE1935" t="str">
        <f>IF(AA1935="","",'Procytrat FA10'!M436)</f>
        <v/>
      </c>
      <c r="AF1935">
        <f t="shared" si="196"/>
        <v>0</v>
      </c>
      <c r="AG1935" t="str">
        <f t="shared" si="197"/>
        <v/>
      </c>
      <c r="AH1935" t="str">
        <f t="shared" si="198"/>
        <v/>
      </c>
      <c r="AI1935">
        <f t="shared" si="199"/>
        <v>0</v>
      </c>
      <c r="AJ1935">
        <f t="shared" si="200"/>
        <v>0</v>
      </c>
      <c r="AK1935">
        <v>0</v>
      </c>
      <c r="AL1935" t="str">
        <f>IF(AA1935="","",IFERROR(IF(ISNUMBER('Procytrat FA10'!D436),'Procytrat FA10'!D436,IF(ISNUMBER(SEARCH("12",'Procytrat FA10'!D436)),EDATE(AB1935,12),IF(ISNUMBER(SEARCH("6",'Procytrat FA10'!D436)),EDATE(AB1935,6),IF(ISNUMBER(SEARCH("3",'Procytrat FA10'!D436)),EDATE(AB1935,3),DATEVALUE('Procytrat FA10'!D436))))),""))</f>
        <v/>
      </c>
      <c r="AM1935" t="str">
        <f t="shared" ca="1" si="201"/>
        <v/>
      </c>
    </row>
    <row r="1936" spans="27:39" x14ac:dyDescent="0.3">
      <c r="AA1936" t="str">
        <f>IF(COUNTA('Procytrat FA10'!A437,'Procytrat FA10'!B437,'Procytrat FA10'!C437)&gt;0,"FA10","")</f>
        <v/>
      </c>
      <c r="AB1936" t="str">
        <f>IFERROR(IF(ISNUMBER('Procytrat FA10'!A437),'Procytrat FA10'!A437,DATEVALUE('Procytrat FA10'!A437)),"")</f>
        <v/>
      </c>
      <c r="AC1936" t="str">
        <f>IF(AA1936="","",'Procytrat FA10'!B437)</f>
        <v/>
      </c>
      <c r="AD1936" t="str">
        <f>IF(AA1936="","",IFERROR(1*'Procytrat FA10'!C437,IFERROR(_xludf.NUMBERVALUE('Procytrat FA10'!C437,".",","),IFERROR(_xludf.NUMBERVALUE('Procytrat FA10'!C437,",","."),0))))</f>
        <v/>
      </c>
      <c r="AE1936" t="str">
        <f>IF(AA1936="","",'Procytrat FA10'!M437)</f>
        <v/>
      </c>
      <c r="AF1936">
        <f t="shared" si="196"/>
        <v>0</v>
      </c>
      <c r="AG1936" t="str">
        <f t="shared" si="197"/>
        <v/>
      </c>
      <c r="AH1936" t="str">
        <f t="shared" si="198"/>
        <v/>
      </c>
      <c r="AI1936">
        <f t="shared" si="199"/>
        <v>0</v>
      </c>
      <c r="AJ1936">
        <f t="shared" si="200"/>
        <v>0</v>
      </c>
      <c r="AK1936">
        <v>0</v>
      </c>
      <c r="AL1936" t="str">
        <f>IF(AA1936="","",IFERROR(IF(ISNUMBER('Procytrat FA10'!D437),'Procytrat FA10'!D437,IF(ISNUMBER(SEARCH("12",'Procytrat FA10'!D437)),EDATE(AB1936,12),IF(ISNUMBER(SEARCH("6",'Procytrat FA10'!D437)),EDATE(AB1936,6),IF(ISNUMBER(SEARCH("3",'Procytrat FA10'!D437)),EDATE(AB1936,3),DATEVALUE('Procytrat FA10'!D437))))),""))</f>
        <v/>
      </c>
      <c r="AM1936" t="str">
        <f t="shared" ca="1" si="201"/>
        <v/>
      </c>
    </row>
    <row r="1937" spans="27:39" x14ac:dyDescent="0.3">
      <c r="AA1937" t="str">
        <f>IF(COUNTA('Procytrat FA10'!A438,'Procytrat FA10'!B438,'Procytrat FA10'!C438)&gt;0,"FA10","")</f>
        <v/>
      </c>
      <c r="AB1937" t="str">
        <f>IFERROR(IF(ISNUMBER('Procytrat FA10'!A438),'Procytrat FA10'!A438,DATEVALUE('Procytrat FA10'!A438)),"")</f>
        <v/>
      </c>
      <c r="AC1937" t="str">
        <f>IF(AA1937="","",'Procytrat FA10'!B438)</f>
        <v/>
      </c>
      <c r="AD1937" t="str">
        <f>IF(AA1937="","",IFERROR(1*'Procytrat FA10'!C438,IFERROR(_xludf.NUMBERVALUE('Procytrat FA10'!C438,".",","),IFERROR(_xludf.NUMBERVALUE('Procytrat FA10'!C438,",","."),0))))</f>
        <v/>
      </c>
      <c r="AE1937" t="str">
        <f>IF(AA1937="","",'Procytrat FA10'!M438)</f>
        <v/>
      </c>
      <c r="AF1937">
        <f t="shared" si="196"/>
        <v>0</v>
      </c>
      <c r="AG1937" t="str">
        <f t="shared" si="197"/>
        <v/>
      </c>
      <c r="AH1937" t="str">
        <f t="shared" si="198"/>
        <v/>
      </c>
      <c r="AI1937">
        <f t="shared" si="199"/>
        <v>0</v>
      </c>
      <c r="AJ1937">
        <f t="shared" si="200"/>
        <v>0</v>
      </c>
      <c r="AK1937">
        <v>0</v>
      </c>
      <c r="AL1937" t="str">
        <f>IF(AA1937="","",IFERROR(IF(ISNUMBER('Procytrat FA10'!D438),'Procytrat FA10'!D438,IF(ISNUMBER(SEARCH("12",'Procytrat FA10'!D438)),EDATE(AB1937,12),IF(ISNUMBER(SEARCH("6",'Procytrat FA10'!D438)),EDATE(AB1937,6),IF(ISNUMBER(SEARCH("3",'Procytrat FA10'!D438)),EDATE(AB1937,3),DATEVALUE('Procytrat FA10'!D438))))),""))</f>
        <v/>
      </c>
      <c r="AM1937" t="str">
        <f t="shared" ca="1" si="201"/>
        <v/>
      </c>
    </row>
    <row r="1938" spans="27:39" x14ac:dyDescent="0.3">
      <c r="AA1938" t="str">
        <f>IF(COUNTA('Procytrat FA10'!A439,'Procytrat FA10'!B439,'Procytrat FA10'!C439)&gt;0,"FA10","")</f>
        <v/>
      </c>
      <c r="AB1938" t="str">
        <f>IFERROR(IF(ISNUMBER('Procytrat FA10'!A439),'Procytrat FA10'!A439,DATEVALUE('Procytrat FA10'!A439)),"")</f>
        <v/>
      </c>
      <c r="AC1938" t="str">
        <f>IF(AA1938="","",'Procytrat FA10'!B439)</f>
        <v/>
      </c>
      <c r="AD1938" t="str">
        <f>IF(AA1938="","",IFERROR(1*'Procytrat FA10'!C439,IFERROR(_xludf.NUMBERVALUE('Procytrat FA10'!C439,".",","),IFERROR(_xludf.NUMBERVALUE('Procytrat FA10'!C439,",","."),0))))</f>
        <v/>
      </c>
      <c r="AE1938" t="str">
        <f>IF(AA1938="","",'Procytrat FA10'!M439)</f>
        <v/>
      </c>
      <c r="AF1938">
        <f t="shared" si="196"/>
        <v>0</v>
      </c>
      <c r="AG1938" t="str">
        <f t="shared" si="197"/>
        <v/>
      </c>
      <c r="AH1938" t="str">
        <f t="shared" si="198"/>
        <v/>
      </c>
      <c r="AI1938">
        <f t="shared" si="199"/>
        <v>0</v>
      </c>
      <c r="AJ1938">
        <f t="shared" si="200"/>
        <v>0</v>
      </c>
      <c r="AK1938">
        <v>0</v>
      </c>
      <c r="AL1938" t="str">
        <f>IF(AA1938="","",IFERROR(IF(ISNUMBER('Procytrat FA10'!D439),'Procytrat FA10'!D439,IF(ISNUMBER(SEARCH("12",'Procytrat FA10'!D439)),EDATE(AB1938,12),IF(ISNUMBER(SEARCH("6",'Procytrat FA10'!D439)),EDATE(AB1938,6),IF(ISNUMBER(SEARCH("3",'Procytrat FA10'!D439)),EDATE(AB1938,3),DATEVALUE('Procytrat FA10'!D439))))),""))</f>
        <v/>
      </c>
      <c r="AM1938" t="str">
        <f t="shared" ca="1" si="201"/>
        <v/>
      </c>
    </row>
    <row r="1939" spans="27:39" x14ac:dyDescent="0.3">
      <c r="AA1939" t="str">
        <f>IF(COUNTA('Procytrat FA10'!A440,'Procytrat FA10'!B440,'Procytrat FA10'!C440)&gt;0,"FA10","")</f>
        <v/>
      </c>
      <c r="AB1939" t="str">
        <f>IFERROR(IF(ISNUMBER('Procytrat FA10'!A440),'Procytrat FA10'!A440,DATEVALUE('Procytrat FA10'!A440)),"")</f>
        <v/>
      </c>
      <c r="AC1939" t="str">
        <f>IF(AA1939="","",'Procytrat FA10'!B440)</f>
        <v/>
      </c>
      <c r="AD1939" t="str">
        <f>IF(AA1939="","",IFERROR(1*'Procytrat FA10'!C440,IFERROR(_xludf.NUMBERVALUE('Procytrat FA10'!C440,".",","),IFERROR(_xludf.NUMBERVALUE('Procytrat FA10'!C440,",","."),0))))</f>
        <v/>
      </c>
      <c r="AE1939" t="str">
        <f>IF(AA1939="","",'Procytrat FA10'!M440)</f>
        <v/>
      </c>
      <c r="AF1939">
        <f t="shared" si="196"/>
        <v>0</v>
      </c>
      <c r="AG1939" t="str">
        <f t="shared" si="197"/>
        <v/>
      </c>
      <c r="AH1939" t="str">
        <f t="shared" si="198"/>
        <v/>
      </c>
      <c r="AI1939">
        <f t="shared" si="199"/>
        <v>0</v>
      </c>
      <c r="AJ1939">
        <f t="shared" si="200"/>
        <v>0</v>
      </c>
      <c r="AK1939">
        <v>0</v>
      </c>
      <c r="AL1939" t="str">
        <f>IF(AA1939="","",IFERROR(IF(ISNUMBER('Procytrat FA10'!D440),'Procytrat FA10'!D440,IF(ISNUMBER(SEARCH("12",'Procytrat FA10'!D440)),EDATE(AB1939,12),IF(ISNUMBER(SEARCH("6",'Procytrat FA10'!D440)),EDATE(AB1939,6),IF(ISNUMBER(SEARCH("3",'Procytrat FA10'!D440)),EDATE(AB1939,3),DATEVALUE('Procytrat FA10'!D440))))),""))</f>
        <v/>
      </c>
      <c r="AM1939" t="str">
        <f t="shared" ca="1" si="201"/>
        <v/>
      </c>
    </row>
    <row r="1940" spans="27:39" x14ac:dyDescent="0.3">
      <c r="AA1940" t="str">
        <f>IF(COUNTA('Procytrat FA10'!A441,'Procytrat FA10'!B441,'Procytrat FA10'!C441)&gt;0,"FA10","")</f>
        <v/>
      </c>
      <c r="AB1940" t="str">
        <f>IFERROR(IF(ISNUMBER('Procytrat FA10'!A441),'Procytrat FA10'!A441,DATEVALUE('Procytrat FA10'!A441)),"")</f>
        <v/>
      </c>
      <c r="AC1940" t="str">
        <f>IF(AA1940="","",'Procytrat FA10'!B441)</f>
        <v/>
      </c>
      <c r="AD1940" t="str">
        <f>IF(AA1940="","",IFERROR(1*'Procytrat FA10'!C441,IFERROR(_xludf.NUMBERVALUE('Procytrat FA10'!C441,".",","),IFERROR(_xludf.NUMBERVALUE('Procytrat FA10'!C441,",","."),0))))</f>
        <v/>
      </c>
      <c r="AE1940" t="str">
        <f>IF(AA1940="","",'Procytrat FA10'!M441)</f>
        <v/>
      </c>
      <c r="AF1940">
        <f t="shared" si="196"/>
        <v>0</v>
      </c>
      <c r="AG1940" t="str">
        <f t="shared" si="197"/>
        <v/>
      </c>
      <c r="AH1940" t="str">
        <f t="shared" si="198"/>
        <v/>
      </c>
      <c r="AI1940">
        <f t="shared" si="199"/>
        <v>0</v>
      </c>
      <c r="AJ1940">
        <f t="shared" si="200"/>
        <v>0</v>
      </c>
      <c r="AK1940">
        <v>0</v>
      </c>
      <c r="AL1940" t="str">
        <f>IF(AA1940="","",IFERROR(IF(ISNUMBER('Procytrat FA10'!D441),'Procytrat FA10'!D441,IF(ISNUMBER(SEARCH("12",'Procytrat FA10'!D441)),EDATE(AB1940,12),IF(ISNUMBER(SEARCH("6",'Procytrat FA10'!D441)),EDATE(AB1940,6),IF(ISNUMBER(SEARCH("3",'Procytrat FA10'!D441)),EDATE(AB1940,3),DATEVALUE('Procytrat FA10'!D441))))),""))</f>
        <v/>
      </c>
      <c r="AM1940" t="str">
        <f t="shared" ca="1" si="201"/>
        <v/>
      </c>
    </row>
    <row r="1941" spans="27:39" x14ac:dyDescent="0.3">
      <c r="AA1941" t="str">
        <f>IF(COUNTA('Procytrat FA10'!A442,'Procytrat FA10'!B442,'Procytrat FA10'!C442)&gt;0,"FA10","")</f>
        <v/>
      </c>
      <c r="AB1941" t="str">
        <f>IFERROR(IF(ISNUMBER('Procytrat FA10'!A442),'Procytrat FA10'!A442,DATEVALUE('Procytrat FA10'!A442)),"")</f>
        <v/>
      </c>
      <c r="AC1941" t="str">
        <f>IF(AA1941="","",'Procytrat FA10'!B442)</f>
        <v/>
      </c>
      <c r="AD1941" t="str">
        <f>IF(AA1941="","",IFERROR(1*'Procytrat FA10'!C442,IFERROR(_xludf.NUMBERVALUE('Procytrat FA10'!C442,".",","),IFERROR(_xludf.NUMBERVALUE('Procytrat FA10'!C442,",","."),0))))</f>
        <v/>
      </c>
      <c r="AE1941" t="str">
        <f>IF(AA1941="","",'Procytrat FA10'!M442)</f>
        <v/>
      </c>
      <c r="AF1941">
        <f t="shared" si="196"/>
        <v>0</v>
      </c>
      <c r="AG1941" t="str">
        <f t="shared" si="197"/>
        <v/>
      </c>
      <c r="AH1941" t="str">
        <f t="shared" si="198"/>
        <v/>
      </c>
      <c r="AI1941">
        <f t="shared" si="199"/>
        <v>0</v>
      </c>
      <c r="AJ1941">
        <f t="shared" si="200"/>
        <v>0</v>
      </c>
      <c r="AK1941">
        <v>0</v>
      </c>
      <c r="AL1941" t="str">
        <f>IF(AA1941="","",IFERROR(IF(ISNUMBER('Procytrat FA10'!D442),'Procytrat FA10'!D442,IF(ISNUMBER(SEARCH("12",'Procytrat FA10'!D442)),EDATE(AB1941,12),IF(ISNUMBER(SEARCH("6",'Procytrat FA10'!D442)),EDATE(AB1941,6),IF(ISNUMBER(SEARCH("3",'Procytrat FA10'!D442)),EDATE(AB1941,3),DATEVALUE('Procytrat FA10'!D442))))),""))</f>
        <v/>
      </c>
      <c r="AM1941" t="str">
        <f t="shared" ca="1" si="201"/>
        <v/>
      </c>
    </row>
    <row r="1942" spans="27:39" x14ac:dyDescent="0.3">
      <c r="AA1942" t="str">
        <f>IF(COUNTA('Procytrat FA10'!A443,'Procytrat FA10'!B443,'Procytrat FA10'!C443)&gt;0,"FA10","")</f>
        <v/>
      </c>
      <c r="AB1942" t="str">
        <f>IFERROR(IF(ISNUMBER('Procytrat FA10'!A443),'Procytrat FA10'!A443,DATEVALUE('Procytrat FA10'!A443)),"")</f>
        <v/>
      </c>
      <c r="AC1942" t="str">
        <f>IF(AA1942="","",'Procytrat FA10'!B443)</f>
        <v/>
      </c>
      <c r="AD1942" t="str">
        <f>IF(AA1942="","",IFERROR(1*'Procytrat FA10'!C443,IFERROR(_xludf.NUMBERVALUE('Procytrat FA10'!C443,".",","),IFERROR(_xludf.NUMBERVALUE('Procytrat FA10'!C443,",","."),0))))</f>
        <v/>
      </c>
      <c r="AE1942" t="str">
        <f>IF(AA1942="","",'Procytrat FA10'!M443)</f>
        <v/>
      </c>
      <c r="AF1942">
        <f t="shared" si="196"/>
        <v>0</v>
      </c>
      <c r="AG1942" t="str">
        <f t="shared" si="197"/>
        <v/>
      </c>
      <c r="AH1942" t="str">
        <f t="shared" si="198"/>
        <v/>
      </c>
      <c r="AI1942">
        <f t="shared" si="199"/>
        <v>0</v>
      </c>
      <c r="AJ1942">
        <f t="shared" si="200"/>
        <v>0</v>
      </c>
      <c r="AK1942">
        <v>0</v>
      </c>
      <c r="AL1942" t="str">
        <f>IF(AA1942="","",IFERROR(IF(ISNUMBER('Procytrat FA10'!D443),'Procytrat FA10'!D443,IF(ISNUMBER(SEARCH("12",'Procytrat FA10'!D443)),EDATE(AB1942,12),IF(ISNUMBER(SEARCH("6",'Procytrat FA10'!D443)),EDATE(AB1942,6),IF(ISNUMBER(SEARCH("3",'Procytrat FA10'!D443)),EDATE(AB1942,3),DATEVALUE('Procytrat FA10'!D443))))),""))</f>
        <v/>
      </c>
      <c r="AM1942" t="str">
        <f t="shared" ca="1" si="201"/>
        <v/>
      </c>
    </row>
    <row r="1943" spans="27:39" x14ac:dyDescent="0.3">
      <c r="AA1943" t="str">
        <f>IF(COUNTA('Procytrat FA10'!A444,'Procytrat FA10'!B444,'Procytrat FA10'!C444)&gt;0,"FA10","")</f>
        <v/>
      </c>
      <c r="AB1943" t="str">
        <f>IFERROR(IF(ISNUMBER('Procytrat FA10'!A444),'Procytrat FA10'!A444,DATEVALUE('Procytrat FA10'!A444)),"")</f>
        <v/>
      </c>
      <c r="AC1943" t="str">
        <f>IF(AA1943="","",'Procytrat FA10'!B444)</f>
        <v/>
      </c>
      <c r="AD1943" t="str">
        <f>IF(AA1943="","",IFERROR(1*'Procytrat FA10'!C444,IFERROR(_xludf.NUMBERVALUE('Procytrat FA10'!C444,".",","),IFERROR(_xludf.NUMBERVALUE('Procytrat FA10'!C444,",","."),0))))</f>
        <v/>
      </c>
      <c r="AE1943" t="str">
        <f>IF(AA1943="","",'Procytrat FA10'!M444)</f>
        <v/>
      </c>
      <c r="AF1943">
        <f t="shared" si="196"/>
        <v>0</v>
      </c>
      <c r="AG1943" t="str">
        <f t="shared" si="197"/>
        <v/>
      </c>
      <c r="AH1943" t="str">
        <f t="shared" si="198"/>
        <v/>
      </c>
      <c r="AI1943">
        <f t="shared" si="199"/>
        <v>0</v>
      </c>
      <c r="AJ1943">
        <f t="shared" si="200"/>
        <v>0</v>
      </c>
      <c r="AK1943">
        <v>0</v>
      </c>
      <c r="AL1943" t="str">
        <f>IF(AA1943="","",IFERROR(IF(ISNUMBER('Procytrat FA10'!D444),'Procytrat FA10'!D444,IF(ISNUMBER(SEARCH("12",'Procytrat FA10'!D444)),EDATE(AB1943,12),IF(ISNUMBER(SEARCH("6",'Procytrat FA10'!D444)),EDATE(AB1943,6),IF(ISNUMBER(SEARCH("3",'Procytrat FA10'!D444)),EDATE(AB1943,3),DATEVALUE('Procytrat FA10'!D444))))),""))</f>
        <v/>
      </c>
      <c r="AM1943" t="str">
        <f t="shared" ca="1" si="201"/>
        <v/>
      </c>
    </row>
    <row r="1944" spans="27:39" x14ac:dyDescent="0.3">
      <c r="AA1944" t="str">
        <f>IF(COUNTA('Procytrat FA10'!A445,'Procytrat FA10'!B445,'Procytrat FA10'!C445)&gt;0,"FA10","")</f>
        <v/>
      </c>
      <c r="AB1944" t="str">
        <f>IFERROR(IF(ISNUMBER('Procytrat FA10'!A445),'Procytrat FA10'!A445,DATEVALUE('Procytrat FA10'!A445)),"")</f>
        <v/>
      </c>
      <c r="AC1944" t="str">
        <f>IF(AA1944="","",'Procytrat FA10'!B445)</f>
        <v/>
      </c>
      <c r="AD1944" t="str">
        <f>IF(AA1944="","",IFERROR(1*'Procytrat FA10'!C445,IFERROR(_xludf.NUMBERVALUE('Procytrat FA10'!C445,".",","),IFERROR(_xludf.NUMBERVALUE('Procytrat FA10'!C445,",","."),0))))</f>
        <v/>
      </c>
      <c r="AE1944" t="str">
        <f>IF(AA1944="","",'Procytrat FA10'!M445)</f>
        <v/>
      </c>
      <c r="AF1944">
        <f t="shared" si="196"/>
        <v>0</v>
      </c>
      <c r="AG1944" t="str">
        <f t="shared" si="197"/>
        <v/>
      </c>
      <c r="AH1944" t="str">
        <f t="shared" si="198"/>
        <v/>
      </c>
      <c r="AI1944">
        <f t="shared" si="199"/>
        <v>0</v>
      </c>
      <c r="AJ1944">
        <f t="shared" si="200"/>
        <v>0</v>
      </c>
      <c r="AK1944">
        <v>0</v>
      </c>
      <c r="AL1944" t="str">
        <f>IF(AA1944="","",IFERROR(IF(ISNUMBER('Procytrat FA10'!D445),'Procytrat FA10'!D445,IF(ISNUMBER(SEARCH("12",'Procytrat FA10'!D445)),EDATE(AB1944,12),IF(ISNUMBER(SEARCH("6",'Procytrat FA10'!D445)),EDATE(AB1944,6),IF(ISNUMBER(SEARCH("3",'Procytrat FA10'!D445)),EDATE(AB1944,3),DATEVALUE('Procytrat FA10'!D445))))),""))</f>
        <v/>
      </c>
      <c r="AM1944" t="str">
        <f t="shared" ca="1" si="201"/>
        <v/>
      </c>
    </row>
    <row r="1945" spans="27:39" x14ac:dyDescent="0.3">
      <c r="AA1945" t="str">
        <f>IF(COUNTA('Procytrat FA10'!A446,'Procytrat FA10'!B446,'Procytrat FA10'!C446)&gt;0,"FA10","")</f>
        <v/>
      </c>
      <c r="AB1945" t="str">
        <f>IFERROR(IF(ISNUMBER('Procytrat FA10'!A446),'Procytrat FA10'!A446,DATEVALUE('Procytrat FA10'!A446)),"")</f>
        <v/>
      </c>
      <c r="AC1945" t="str">
        <f>IF(AA1945="","",'Procytrat FA10'!B446)</f>
        <v/>
      </c>
      <c r="AD1945" t="str">
        <f>IF(AA1945="","",IFERROR(1*'Procytrat FA10'!C446,IFERROR(_xludf.NUMBERVALUE('Procytrat FA10'!C446,".",","),IFERROR(_xludf.NUMBERVALUE('Procytrat FA10'!C446,",","."),0))))</f>
        <v/>
      </c>
      <c r="AE1945" t="str">
        <f>IF(AA1945="","",'Procytrat FA10'!M446)</f>
        <v/>
      </c>
      <c r="AF1945">
        <f t="shared" si="196"/>
        <v>0</v>
      </c>
      <c r="AG1945" t="str">
        <f t="shared" si="197"/>
        <v/>
      </c>
      <c r="AH1945" t="str">
        <f t="shared" si="198"/>
        <v/>
      </c>
      <c r="AI1945">
        <f t="shared" si="199"/>
        <v>0</v>
      </c>
      <c r="AJ1945">
        <f t="shared" si="200"/>
        <v>0</v>
      </c>
      <c r="AK1945">
        <v>0</v>
      </c>
      <c r="AL1945" t="str">
        <f>IF(AA1945="","",IFERROR(IF(ISNUMBER('Procytrat FA10'!D446),'Procytrat FA10'!D446,IF(ISNUMBER(SEARCH("12",'Procytrat FA10'!D446)),EDATE(AB1945,12),IF(ISNUMBER(SEARCH("6",'Procytrat FA10'!D446)),EDATE(AB1945,6),IF(ISNUMBER(SEARCH("3",'Procytrat FA10'!D446)),EDATE(AB1945,3),DATEVALUE('Procytrat FA10'!D446))))),""))</f>
        <v/>
      </c>
      <c r="AM1945" t="str">
        <f t="shared" ca="1" si="201"/>
        <v/>
      </c>
    </row>
    <row r="1946" spans="27:39" x14ac:dyDescent="0.3">
      <c r="AA1946" t="str">
        <f>IF(COUNTA('Procytrat FA10'!A447,'Procytrat FA10'!B447,'Procytrat FA10'!C447)&gt;0,"FA10","")</f>
        <v/>
      </c>
      <c r="AB1946" t="str">
        <f>IFERROR(IF(ISNUMBER('Procytrat FA10'!A447),'Procytrat FA10'!A447,DATEVALUE('Procytrat FA10'!A447)),"")</f>
        <v/>
      </c>
      <c r="AC1946" t="str">
        <f>IF(AA1946="","",'Procytrat FA10'!B447)</f>
        <v/>
      </c>
      <c r="AD1946" t="str">
        <f>IF(AA1946="","",IFERROR(1*'Procytrat FA10'!C447,IFERROR(_xludf.NUMBERVALUE('Procytrat FA10'!C447,".",","),IFERROR(_xludf.NUMBERVALUE('Procytrat FA10'!C447,",","."),0))))</f>
        <v/>
      </c>
      <c r="AE1946" t="str">
        <f>IF(AA1946="","",'Procytrat FA10'!M447)</f>
        <v/>
      </c>
      <c r="AF1946">
        <f t="shared" si="196"/>
        <v>0</v>
      </c>
      <c r="AG1946" t="str">
        <f t="shared" si="197"/>
        <v/>
      </c>
      <c r="AH1946" t="str">
        <f t="shared" si="198"/>
        <v/>
      </c>
      <c r="AI1946">
        <f t="shared" si="199"/>
        <v>0</v>
      </c>
      <c r="AJ1946">
        <f t="shared" si="200"/>
        <v>0</v>
      </c>
      <c r="AK1946">
        <v>0</v>
      </c>
      <c r="AL1946" t="str">
        <f>IF(AA1946="","",IFERROR(IF(ISNUMBER('Procytrat FA10'!D447),'Procytrat FA10'!D447,IF(ISNUMBER(SEARCH("12",'Procytrat FA10'!D447)),EDATE(AB1946,12),IF(ISNUMBER(SEARCH("6",'Procytrat FA10'!D447)),EDATE(AB1946,6),IF(ISNUMBER(SEARCH("3",'Procytrat FA10'!D447)),EDATE(AB1946,3),DATEVALUE('Procytrat FA10'!D447))))),""))</f>
        <v/>
      </c>
      <c r="AM1946" t="str">
        <f t="shared" ca="1" si="201"/>
        <v/>
      </c>
    </row>
    <row r="1947" spans="27:39" x14ac:dyDescent="0.3">
      <c r="AA1947" t="str">
        <f>IF(COUNTA('Procytrat FA10'!A448,'Procytrat FA10'!B448,'Procytrat FA10'!C448)&gt;0,"FA10","")</f>
        <v/>
      </c>
      <c r="AB1947" t="str">
        <f>IFERROR(IF(ISNUMBER('Procytrat FA10'!A448),'Procytrat FA10'!A448,DATEVALUE('Procytrat FA10'!A448)),"")</f>
        <v/>
      </c>
      <c r="AC1947" t="str">
        <f>IF(AA1947="","",'Procytrat FA10'!B448)</f>
        <v/>
      </c>
      <c r="AD1947" t="str">
        <f>IF(AA1947="","",IFERROR(1*'Procytrat FA10'!C448,IFERROR(_xludf.NUMBERVALUE('Procytrat FA10'!C448,".",","),IFERROR(_xludf.NUMBERVALUE('Procytrat FA10'!C448,",","."),0))))</f>
        <v/>
      </c>
      <c r="AE1947" t="str">
        <f>IF(AA1947="","",'Procytrat FA10'!M448)</f>
        <v/>
      </c>
      <c r="AF1947">
        <f t="shared" si="196"/>
        <v>0</v>
      </c>
      <c r="AG1947" t="str">
        <f t="shared" si="197"/>
        <v/>
      </c>
      <c r="AH1947" t="str">
        <f t="shared" si="198"/>
        <v/>
      </c>
      <c r="AI1947">
        <f t="shared" si="199"/>
        <v>0</v>
      </c>
      <c r="AJ1947">
        <f t="shared" si="200"/>
        <v>0</v>
      </c>
      <c r="AK1947">
        <v>0</v>
      </c>
      <c r="AL1947" t="str">
        <f>IF(AA1947="","",IFERROR(IF(ISNUMBER('Procytrat FA10'!D448),'Procytrat FA10'!D448,IF(ISNUMBER(SEARCH("12",'Procytrat FA10'!D448)),EDATE(AB1947,12),IF(ISNUMBER(SEARCH("6",'Procytrat FA10'!D448)),EDATE(AB1947,6),IF(ISNUMBER(SEARCH("3",'Procytrat FA10'!D448)),EDATE(AB1947,3),DATEVALUE('Procytrat FA10'!D448))))),""))</f>
        <v/>
      </c>
      <c r="AM1947" t="str">
        <f t="shared" ca="1" si="201"/>
        <v/>
      </c>
    </row>
    <row r="1948" spans="27:39" x14ac:dyDescent="0.3">
      <c r="AA1948" t="str">
        <f>IF(COUNTA('Procytrat FA10'!A449,'Procytrat FA10'!B449,'Procytrat FA10'!C449)&gt;0,"FA10","")</f>
        <v/>
      </c>
      <c r="AB1948" t="str">
        <f>IFERROR(IF(ISNUMBER('Procytrat FA10'!A449),'Procytrat FA10'!A449,DATEVALUE('Procytrat FA10'!A449)),"")</f>
        <v/>
      </c>
      <c r="AC1948" t="str">
        <f>IF(AA1948="","",'Procytrat FA10'!B449)</f>
        <v/>
      </c>
      <c r="AD1948" t="str">
        <f>IF(AA1948="","",IFERROR(1*'Procytrat FA10'!C449,IFERROR(_xludf.NUMBERVALUE('Procytrat FA10'!C449,".",","),IFERROR(_xludf.NUMBERVALUE('Procytrat FA10'!C449,",","."),0))))</f>
        <v/>
      </c>
      <c r="AE1948" t="str">
        <f>IF(AA1948="","",'Procytrat FA10'!M449)</f>
        <v/>
      </c>
      <c r="AF1948">
        <f t="shared" si="196"/>
        <v>0</v>
      </c>
      <c r="AG1948" t="str">
        <f t="shared" si="197"/>
        <v/>
      </c>
      <c r="AH1948" t="str">
        <f t="shared" si="198"/>
        <v/>
      </c>
      <c r="AI1948">
        <f t="shared" si="199"/>
        <v>0</v>
      </c>
      <c r="AJ1948">
        <f t="shared" si="200"/>
        <v>0</v>
      </c>
      <c r="AK1948">
        <v>0</v>
      </c>
      <c r="AL1948" t="str">
        <f>IF(AA1948="","",IFERROR(IF(ISNUMBER('Procytrat FA10'!D449),'Procytrat FA10'!D449,IF(ISNUMBER(SEARCH("12",'Procytrat FA10'!D449)),EDATE(AB1948,12),IF(ISNUMBER(SEARCH("6",'Procytrat FA10'!D449)),EDATE(AB1948,6),IF(ISNUMBER(SEARCH("3",'Procytrat FA10'!D449)),EDATE(AB1948,3),DATEVALUE('Procytrat FA10'!D449))))),""))</f>
        <v/>
      </c>
      <c r="AM1948" t="str">
        <f t="shared" ca="1" si="201"/>
        <v/>
      </c>
    </row>
    <row r="1949" spans="27:39" x14ac:dyDescent="0.3">
      <c r="AA1949" t="str">
        <f>IF(COUNTA('Procytrat FA10'!A450,'Procytrat FA10'!B450,'Procytrat FA10'!C450)&gt;0,"FA10","")</f>
        <v/>
      </c>
      <c r="AB1949" t="str">
        <f>IFERROR(IF(ISNUMBER('Procytrat FA10'!A450),'Procytrat FA10'!A450,DATEVALUE('Procytrat FA10'!A450)),"")</f>
        <v/>
      </c>
      <c r="AC1949" t="str">
        <f>IF(AA1949="","",'Procytrat FA10'!B450)</f>
        <v/>
      </c>
      <c r="AD1949" t="str">
        <f>IF(AA1949="","",IFERROR(1*'Procytrat FA10'!C450,IFERROR(_xludf.NUMBERVALUE('Procytrat FA10'!C450,".",","),IFERROR(_xludf.NUMBERVALUE('Procytrat FA10'!C450,",","."),0))))</f>
        <v/>
      </c>
      <c r="AE1949" t="str">
        <f>IF(AA1949="","",'Procytrat FA10'!M450)</f>
        <v/>
      </c>
      <c r="AF1949">
        <f t="shared" si="196"/>
        <v>0</v>
      </c>
      <c r="AG1949" t="str">
        <f t="shared" si="197"/>
        <v/>
      </c>
      <c r="AH1949" t="str">
        <f t="shared" si="198"/>
        <v/>
      </c>
      <c r="AI1949">
        <f t="shared" si="199"/>
        <v>0</v>
      </c>
      <c r="AJ1949">
        <f t="shared" si="200"/>
        <v>0</v>
      </c>
      <c r="AK1949">
        <v>0</v>
      </c>
      <c r="AL1949" t="str">
        <f>IF(AA1949="","",IFERROR(IF(ISNUMBER('Procytrat FA10'!D450),'Procytrat FA10'!D450,IF(ISNUMBER(SEARCH("12",'Procytrat FA10'!D450)),EDATE(AB1949,12),IF(ISNUMBER(SEARCH("6",'Procytrat FA10'!D450)),EDATE(AB1949,6),IF(ISNUMBER(SEARCH("3",'Procytrat FA10'!D450)),EDATE(AB1949,3),DATEVALUE('Procytrat FA10'!D450))))),""))</f>
        <v/>
      </c>
      <c r="AM1949" t="str">
        <f t="shared" ca="1" si="201"/>
        <v/>
      </c>
    </row>
    <row r="1950" spans="27:39" x14ac:dyDescent="0.3">
      <c r="AA1950" t="str">
        <f>IF(COUNTA('Procytrat FA10'!A451,'Procytrat FA10'!B451,'Procytrat FA10'!C451)&gt;0,"FA10","")</f>
        <v/>
      </c>
      <c r="AB1950" t="str">
        <f>IFERROR(IF(ISNUMBER('Procytrat FA10'!A451),'Procytrat FA10'!A451,DATEVALUE('Procytrat FA10'!A451)),"")</f>
        <v/>
      </c>
      <c r="AC1950" t="str">
        <f>IF(AA1950="","",'Procytrat FA10'!B451)</f>
        <v/>
      </c>
      <c r="AD1950" t="str">
        <f>IF(AA1950="","",IFERROR(1*'Procytrat FA10'!C451,IFERROR(_xludf.NUMBERVALUE('Procytrat FA10'!C451,".",","),IFERROR(_xludf.NUMBERVALUE('Procytrat FA10'!C451,",","."),0))))</f>
        <v/>
      </c>
      <c r="AE1950" t="str">
        <f>IF(AA1950="","",'Procytrat FA10'!M451)</f>
        <v/>
      </c>
      <c r="AF1950">
        <f t="shared" si="196"/>
        <v>0</v>
      </c>
      <c r="AG1950" t="str">
        <f t="shared" si="197"/>
        <v/>
      </c>
      <c r="AH1950" t="str">
        <f t="shared" si="198"/>
        <v/>
      </c>
      <c r="AI1950">
        <f t="shared" si="199"/>
        <v>0</v>
      </c>
      <c r="AJ1950">
        <f t="shared" si="200"/>
        <v>0</v>
      </c>
      <c r="AK1950">
        <v>0</v>
      </c>
      <c r="AL1950" t="str">
        <f>IF(AA1950="","",IFERROR(IF(ISNUMBER('Procytrat FA10'!D451),'Procytrat FA10'!D451,IF(ISNUMBER(SEARCH("12",'Procytrat FA10'!D451)),EDATE(AB1950,12),IF(ISNUMBER(SEARCH("6",'Procytrat FA10'!D451)),EDATE(AB1950,6),IF(ISNUMBER(SEARCH("3",'Procytrat FA10'!D451)),EDATE(AB1950,3),DATEVALUE('Procytrat FA10'!D451))))),""))</f>
        <v/>
      </c>
      <c r="AM1950" t="str">
        <f t="shared" ca="1" si="201"/>
        <v/>
      </c>
    </row>
    <row r="1951" spans="27:39" x14ac:dyDescent="0.3">
      <c r="AA1951" t="str">
        <f>IF(COUNTA('Procytrat FA10'!A452,'Procytrat FA10'!B452,'Procytrat FA10'!C452)&gt;0,"FA10","")</f>
        <v/>
      </c>
      <c r="AB1951" t="str">
        <f>IFERROR(IF(ISNUMBER('Procytrat FA10'!A452),'Procytrat FA10'!A452,DATEVALUE('Procytrat FA10'!A452)),"")</f>
        <v/>
      </c>
      <c r="AC1951" t="str">
        <f>IF(AA1951="","",'Procytrat FA10'!B452)</f>
        <v/>
      </c>
      <c r="AD1951" t="str">
        <f>IF(AA1951="","",IFERROR(1*'Procytrat FA10'!C452,IFERROR(_xludf.NUMBERVALUE('Procytrat FA10'!C452,".",","),IFERROR(_xludf.NUMBERVALUE('Procytrat FA10'!C452,",","."),0))))</f>
        <v/>
      </c>
      <c r="AE1951" t="str">
        <f>IF(AA1951="","",'Procytrat FA10'!M452)</f>
        <v/>
      </c>
      <c r="AF1951">
        <f t="shared" si="196"/>
        <v>0</v>
      </c>
      <c r="AG1951" t="str">
        <f t="shared" si="197"/>
        <v/>
      </c>
      <c r="AH1951" t="str">
        <f t="shared" si="198"/>
        <v/>
      </c>
      <c r="AI1951">
        <f t="shared" si="199"/>
        <v>0</v>
      </c>
      <c r="AJ1951">
        <f t="shared" si="200"/>
        <v>0</v>
      </c>
      <c r="AK1951">
        <v>0</v>
      </c>
      <c r="AL1951" t="str">
        <f>IF(AA1951="","",IFERROR(IF(ISNUMBER('Procytrat FA10'!D452),'Procytrat FA10'!D452,IF(ISNUMBER(SEARCH("12",'Procytrat FA10'!D452)),EDATE(AB1951,12),IF(ISNUMBER(SEARCH("6",'Procytrat FA10'!D452)),EDATE(AB1951,6),IF(ISNUMBER(SEARCH("3",'Procytrat FA10'!D452)),EDATE(AB1951,3),DATEVALUE('Procytrat FA10'!D452))))),""))</f>
        <v/>
      </c>
      <c r="AM1951" t="str">
        <f t="shared" ca="1" si="201"/>
        <v/>
      </c>
    </row>
    <row r="1952" spans="27:39" x14ac:dyDescent="0.3">
      <c r="AA1952" t="str">
        <f>IF(COUNTA('Procytrat FA10'!A453,'Procytrat FA10'!B453,'Procytrat FA10'!C453)&gt;0,"FA10","")</f>
        <v/>
      </c>
      <c r="AB1952" t="str">
        <f>IFERROR(IF(ISNUMBER('Procytrat FA10'!A453),'Procytrat FA10'!A453,DATEVALUE('Procytrat FA10'!A453)),"")</f>
        <v/>
      </c>
      <c r="AC1952" t="str">
        <f>IF(AA1952="","",'Procytrat FA10'!B453)</f>
        <v/>
      </c>
      <c r="AD1952" t="str">
        <f>IF(AA1952="","",IFERROR(1*'Procytrat FA10'!C453,IFERROR(_xludf.NUMBERVALUE('Procytrat FA10'!C453,".",","),IFERROR(_xludf.NUMBERVALUE('Procytrat FA10'!C453,",","."),0))))</f>
        <v/>
      </c>
      <c r="AE1952" t="str">
        <f>IF(AA1952="","",'Procytrat FA10'!M453)</f>
        <v/>
      </c>
      <c r="AF1952">
        <f t="shared" si="196"/>
        <v>0</v>
      </c>
      <c r="AG1952" t="str">
        <f t="shared" si="197"/>
        <v/>
      </c>
      <c r="AH1952" t="str">
        <f t="shared" si="198"/>
        <v/>
      </c>
      <c r="AI1952">
        <f t="shared" si="199"/>
        <v>0</v>
      </c>
      <c r="AJ1952">
        <f t="shared" si="200"/>
        <v>0</v>
      </c>
      <c r="AK1952">
        <v>0</v>
      </c>
      <c r="AL1952" t="str">
        <f>IF(AA1952="","",IFERROR(IF(ISNUMBER('Procytrat FA10'!D453),'Procytrat FA10'!D453,IF(ISNUMBER(SEARCH("12",'Procytrat FA10'!D453)),EDATE(AB1952,12),IF(ISNUMBER(SEARCH("6",'Procytrat FA10'!D453)),EDATE(AB1952,6),IF(ISNUMBER(SEARCH("3",'Procytrat FA10'!D453)),EDATE(AB1952,3),DATEVALUE('Procytrat FA10'!D453))))),""))</f>
        <v/>
      </c>
      <c r="AM1952" t="str">
        <f t="shared" ca="1" si="201"/>
        <v/>
      </c>
    </row>
    <row r="1953" spans="27:39" x14ac:dyDescent="0.3">
      <c r="AA1953" t="str">
        <f>IF(COUNTA('Procytrat FA10'!A454,'Procytrat FA10'!B454,'Procytrat FA10'!C454)&gt;0,"FA10","")</f>
        <v/>
      </c>
      <c r="AB1953" t="str">
        <f>IFERROR(IF(ISNUMBER('Procytrat FA10'!A454),'Procytrat FA10'!A454,DATEVALUE('Procytrat FA10'!A454)),"")</f>
        <v/>
      </c>
      <c r="AC1953" t="str">
        <f>IF(AA1953="","",'Procytrat FA10'!B454)</f>
        <v/>
      </c>
      <c r="AD1953" t="str">
        <f>IF(AA1953="","",IFERROR(1*'Procytrat FA10'!C454,IFERROR(_xludf.NUMBERVALUE('Procytrat FA10'!C454,".",","),IFERROR(_xludf.NUMBERVALUE('Procytrat FA10'!C454,",","."),0))))</f>
        <v/>
      </c>
      <c r="AE1953" t="str">
        <f>IF(AA1953="","",'Procytrat FA10'!M454)</f>
        <v/>
      </c>
      <c r="AF1953">
        <f t="shared" si="196"/>
        <v>0</v>
      </c>
      <c r="AG1953" t="str">
        <f t="shared" si="197"/>
        <v/>
      </c>
      <c r="AH1953" t="str">
        <f t="shared" si="198"/>
        <v/>
      </c>
      <c r="AI1953">
        <f t="shared" si="199"/>
        <v>0</v>
      </c>
      <c r="AJ1953">
        <f t="shared" si="200"/>
        <v>0</v>
      </c>
      <c r="AK1953">
        <v>0</v>
      </c>
      <c r="AL1953" t="str">
        <f>IF(AA1953="","",IFERROR(IF(ISNUMBER('Procytrat FA10'!D454),'Procytrat FA10'!D454,IF(ISNUMBER(SEARCH("12",'Procytrat FA10'!D454)),EDATE(AB1953,12),IF(ISNUMBER(SEARCH("6",'Procytrat FA10'!D454)),EDATE(AB1953,6),IF(ISNUMBER(SEARCH("3",'Procytrat FA10'!D454)),EDATE(AB1953,3),DATEVALUE('Procytrat FA10'!D454))))),""))</f>
        <v/>
      </c>
      <c r="AM1953" t="str">
        <f t="shared" ca="1" si="201"/>
        <v/>
      </c>
    </row>
    <row r="1954" spans="27:39" x14ac:dyDescent="0.3">
      <c r="AA1954" t="str">
        <f>IF(COUNTA('Procytrat FA10'!A455,'Procytrat FA10'!B455,'Procytrat FA10'!C455)&gt;0,"FA10","")</f>
        <v/>
      </c>
      <c r="AB1954" t="str">
        <f>IFERROR(IF(ISNUMBER('Procytrat FA10'!A455),'Procytrat FA10'!A455,DATEVALUE('Procytrat FA10'!A455)),"")</f>
        <v/>
      </c>
      <c r="AC1954" t="str">
        <f>IF(AA1954="","",'Procytrat FA10'!B455)</f>
        <v/>
      </c>
      <c r="AD1954" t="str">
        <f>IF(AA1954="","",IFERROR(1*'Procytrat FA10'!C455,IFERROR(_xludf.NUMBERVALUE('Procytrat FA10'!C455,".",","),IFERROR(_xludf.NUMBERVALUE('Procytrat FA10'!C455,",","."),0))))</f>
        <v/>
      </c>
      <c r="AE1954" t="str">
        <f>IF(AA1954="","",'Procytrat FA10'!M455)</f>
        <v/>
      </c>
      <c r="AF1954">
        <f t="shared" si="196"/>
        <v>0</v>
      </c>
      <c r="AG1954" t="str">
        <f t="shared" si="197"/>
        <v/>
      </c>
      <c r="AH1954" t="str">
        <f t="shared" si="198"/>
        <v/>
      </c>
      <c r="AI1954">
        <f t="shared" si="199"/>
        <v>0</v>
      </c>
      <c r="AJ1954">
        <f t="shared" si="200"/>
        <v>0</v>
      </c>
      <c r="AK1954">
        <v>0</v>
      </c>
      <c r="AL1954" t="str">
        <f>IF(AA1954="","",IFERROR(IF(ISNUMBER('Procytrat FA10'!D455),'Procytrat FA10'!D455,IF(ISNUMBER(SEARCH("12",'Procytrat FA10'!D455)),EDATE(AB1954,12),IF(ISNUMBER(SEARCH("6",'Procytrat FA10'!D455)),EDATE(AB1954,6),IF(ISNUMBER(SEARCH("3",'Procytrat FA10'!D455)),EDATE(AB1954,3),DATEVALUE('Procytrat FA10'!D455))))),""))</f>
        <v/>
      </c>
      <c r="AM1954" t="str">
        <f t="shared" ca="1" si="201"/>
        <v/>
      </c>
    </row>
    <row r="1955" spans="27:39" x14ac:dyDescent="0.3">
      <c r="AA1955" t="str">
        <f>IF(COUNTA('Procytrat FA10'!A456,'Procytrat FA10'!B456,'Procytrat FA10'!C456)&gt;0,"FA10","")</f>
        <v/>
      </c>
      <c r="AB1955" t="str">
        <f>IFERROR(IF(ISNUMBER('Procytrat FA10'!A456),'Procytrat FA10'!A456,DATEVALUE('Procytrat FA10'!A456)),"")</f>
        <v/>
      </c>
      <c r="AC1955" t="str">
        <f>IF(AA1955="","",'Procytrat FA10'!B456)</f>
        <v/>
      </c>
      <c r="AD1955" t="str">
        <f>IF(AA1955="","",IFERROR(1*'Procytrat FA10'!C456,IFERROR(_xludf.NUMBERVALUE('Procytrat FA10'!C456,".",","),IFERROR(_xludf.NUMBERVALUE('Procytrat FA10'!C456,",","."),0))))</f>
        <v/>
      </c>
      <c r="AE1955" t="str">
        <f>IF(AA1955="","",'Procytrat FA10'!M456)</f>
        <v/>
      </c>
      <c r="AF1955">
        <f t="shared" si="196"/>
        <v>0</v>
      </c>
      <c r="AG1955" t="str">
        <f t="shared" si="197"/>
        <v/>
      </c>
      <c r="AH1955" t="str">
        <f t="shared" si="198"/>
        <v/>
      </c>
      <c r="AI1955">
        <f t="shared" si="199"/>
        <v>0</v>
      </c>
      <c r="AJ1955">
        <f t="shared" si="200"/>
        <v>0</v>
      </c>
      <c r="AK1955">
        <v>0</v>
      </c>
      <c r="AL1955" t="str">
        <f>IF(AA1955="","",IFERROR(IF(ISNUMBER('Procytrat FA10'!D456),'Procytrat FA10'!D456,IF(ISNUMBER(SEARCH("12",'Procytrat FA10'!D456)),EDATE(AB1955,12),IF(ISNUMBER(SEARCH("6",'Procytrat FA10'!D456)),EDATE(AB1955,6),IF(ISNUMBER(SEARCH("3",'Procytrat FA10'!D456)),EDATE(AB1955,3),DATEVALUE('Procytrat FA10'!D456))))),""))</f>
        <v/>
      </c>
      <c r="AM1955" t="str">
        <f t="shared" ca="1" si="201"/>
        <v/>
      </c>
    </row>
    <row r="1956" spans="27:39" x14ac:dyDescent="0.3">
      <c r="AA1956" t="str">
        <f>IF(COUNTA('Procytrat FA10'!A457,'Procytrat FA10'!B457,'Procytrat FA10'!C457)&gt;0,"FA10","")</f>
        <v/>
      </c>
      <c r="AB1956" t="str">
        <f>IFERROR(IF(ISNUMBER('Procytrat FA10'!A457),'Procytrat FA10'!A457,DATEVALUE('Procytrat FA10'!A457)),"")</f>
        <v/>
      </c>
      <c r="AC1956" t="str">
        <f>IF(AA1956="","",'Procytrat FA10'!B457)</f>
        <v/>
      </c>
      <c r="AD1956" t="str">
        <f>IF(AA1956="","",IFERROR(1*'Procytrat FA10'!C457,IFERROR(_xludf.NUMBERVALUE('Procytrat FA10'!C457,".",","),IFERROR(_xludf.NUMBERVALUE('Procytrat FA10'!C457,",","."),0))))</f>
        <v/>
      </c>
      <c r="AE1956" t="str">
        <f>IF(AA1956="","",'Procytrat FA10'!M457)</f>
        <v/>
      </c>
      <c r="AF1956">
        <f t="shared" si="196"/>
        <v>0</v>
      </c>
      <c r="AG1956" t="str">
        <f t="shared" si="197"/>
        <v/>
      </c>
      <c r="AH1956" t="str">
        <f t="shared" si="198"/>
        <v/>
      </c>
      <c r="AI1956">
        <f t="shared" si="199"/>
        <v>0</v>
      </c>
      <c r="AJ1956">
        <f t="shared" si="200"/>
        <v>0</v>
      </c>
      <c r="AK1956">
        <v>0</v>
      </c>
      <c r="AL1956" t="str">
        <f>IF(AA1956="","",IFERROR(IF(ISNUMBER('Procytrat FA10'!D457),'Procytrat FA10'!D457,IF(ISNUMBER(SEARCH("12",'Procytrat FA10'!D457)),EDATE(AB1956,12),IF(ISNUMBER(SEARCH("6",'Procytrat FA10'!D457)),EDATE(AB1956,6),IF(ISNUMBER(SEARCH("3",'Procytrat FA10'!D457)),EDATE(AB1956,3),DATEVALUE('Procytrat FA10'!D457))))),""))</f>
        <v/>
      </c>
      <c r="AM1956" t="str">
        <f t="shared" ca="1" si="201"/>
        <v/>
      </c>
    </row>
    <row r="1957" spans="27:39" x14ac:dyDescent="0.3">
      <c r="AA1957" t="str">
        <f>IF(COUNTA('Procytrat FA10'!A458,'Procytrat FA10'!B458,'Procytrat FA10'!C458)&gt;0,"FA10","")</f>
        <v/>
      </c>
      <c r="AB1957" t="str">
        <f>IFERROR(IF(ISNUMBER('Procytrat FA10'!A458),'Procytrat FA10'!A458,DATEVALUE('Procytrat FA10'!A458)),"")</f>
        <v/>
      </c>
      <c r="AC1957" t="str">
        <f>IF(AA1957="","",'Procytrat FA10'!B458)</f>
        <v/>
      </c>
      <c r="AD1957" t="str">
        <f>IF(AA1957="","",IFERROR(1*'Procytrat FA10'!C458,IFERROR(_xludf.NUMBERVALUE('Procytrat FA10'!C458,".",","),IFERROR(_xludf.NUMBERVALUE('Procytrat FA10'!C458,",","."),0))))</f>
        <v/>
      </c>
      <c r="AE1957" t="str">
        <f>IF(AA1957="","",'Procytrat FA10'!M458)</f>
        <v/>
      </c>
      <c r="AF1957">
        <f t="shared" si="196"/>
        <v>0</v>
      </c>
      <c r="AG1957" t="str">
        <f t="shared" si="197"/>
        <v/>
      </c>
      <c r="AH1957" t="str">
        <f t="shared" si="198"/>
        <v/>
      </c>
      <c r="AI1957">
        <f t="shared" si="199"/>
        <v>0</v>
      </c>
      <c r="AJ1957">
        <f t="shared" si="200"/>
        <v>0</v>
      </c>
      <c r="AK1957">
        <v>0</v>
      </c>
      <c r="AL1957" t="str">
        <f>IF(AA1957="","",IFERROR(IF(ISNUMBER('Procytrat FA10'!D458),'Procytrat FA10'!D458,IF(ISNUMBER(SEARCH("12",'Procytrat FA10'!D458)),EDATE(AB1957,12),IF(ISNUMBER(SEARCH("6",'Procytrat FA10'!D458)),EDATE(AB1957,6),IF(ISNUMBER(SEARCH("3",'Procytrat FA10'!D458)),EDATE(AB1957,3),DATEVALUE('Procytrat FA10'!D458))))),""))</f>
        <v/>
      </c>
      <c r="AM1957" t="str">
        <f t="shared" ca="1" si="201"/>
        <v/>
      </c>
    </row>
    <row r="1958" spans="27:39" x14ac:dyDescent="0.3">
      <c r="AA1958" t="str">
        <f>IF(COUNTA('Procytrat FA10'!A459,'Procytrat FA10'!B459,'Procytrat FA10'!C459)&gt;0,"FA10","")</f>
        <v/>
      </c>
      <c r="AB1958" t="str">
        <f>IFERROR(IF(ISNUMBER('Procytrat FA10'!A459),'Procytrat FA10'!A459,DATEVALUE('Procytrat FA10'!A459)),"")</f>
        <v/>
      </c>
      <c r="AC1958" t="str">
        <f>IF(AA1958="","",'Procytrat FA10'!B459)</f>
        <v/>
      </c>
      <c r="AD1958" t="str">
        <f>IF(AA1958="","",IFERROR(1*'Procytrat FA10'!C459,IFERROR(_xludf.NUMBERVALUE('Procytrat FA10'!C459,".",","),IFERROR(_xludf.NUMBERVALUE('Procytrat FA10'!C459,",","."),0))))</f>
        <v/>
      </c>
      <c r="AE1958" t="str">
        <f>IF(AA1958="","",'Procytrat FA10'!M459)</f>
        <v/>
      </c>
      <c r="AF1958">
        <f t="shared" si="196"/>
        <v>0</v>
      </c>
      <c r="AG1958" t="str">
        <f t="shared" si="197"/>
        <v/>
      </c>
      <c r="AH1958" t="str">
        <f t="shared" si="198"/>
        <v/>
      </c>
      <c r="AI1958">
        <f t="shared" si="199"/>
        <v>0</v>
      </c>
      <c r="AJ1958">
        <f t="shared" si="200"/>
        <v>0</v>
      </c>
      <c r="AK1958">
        <v>0</v>
      </c>
      <c r="AL1958" t="str">
        <f>IF(AA1958="","",IFERROR(IF(ISNUMBER('Procytrat FA10'!D459),'Procytrat FA10'!D459,IF(ISNUMBER(SEARCH("12",'Procytrat FA10'!D459)),EDATE(AB1958,12),IF(ISNUMBER(SEARCH("6",'Procytrat FA10'!D459)),EDATE(AB1958,6),IF(ISNUMBER(SEARCH("3",'Procytrat FA10'!D459)),EDATE(AB1958,3),DATEVALUE('Procytrat FA10'!D459))))),""))</f>
        <v/>
      </c>
      <c r="AM1958" t="str">
        <f t="shared" ca="1" si="201"/>
        <v/>
      </c>
    </row>
    <row r="1959" spans="27:39" x14ac:dyDescent="0.3">
      <c r="AA1959" t="str">
        <f>IF(COUNTA('Procytrat FA10'!A460,'Procytrat FA10'!B460,'Procytrat FA10'!C460)&gt;0,"FA10","")</f>
        <v/>
      </c>
      <c r="AB1959" t="str">
        <f>IFERROR(IF(ISNUMBER('Procytrat FA10'!A460),'Procytrat FA10'!A460,DATEVALUE('Procytrat FA10'!A460)),"")</f>
        <v/>
      </c>
      <c r="AC1959" t="str">
        <f>IF(AA1959="","",'Procytrat FA10'!B460)</f>
        <v/>
      </c>
      <c r="AD1959" t="str">
        <f>IF(AA1959="","",IFERROR(1*'Procytrat FA10'!C460,IFERROR(_xludf.NUMBERVALUE('Procytrat FA10'!C460,".",","),IFERROR(_xludf.NUMBERVALUE('Procytrat FA10'!C460,",","."),0))))</f>
        <v/>
      </c>
      <c r="AE1959" t="str">
        <f>IF(AA1959="","",'Procytrat FA10'!M460)</f>
        <v/>
      </c>
      <c r="AF1959">
        <f t="shared" si="196"/>
        <v>0</v>
      </c>
      <c r="AG1959" t="str">
        <f t="shared" si="197"/>
        <v/>
      </c>
      <c r="AH1959" t="str">
        <f t="shared" si="198"/>
        <v/>
      </c>
      <c r="AI1959">
        <f t="shared" si="199"/>
        <v>0</v>
      </c>
      <c r="AJ1959">
        <f t="shared" si="200"/>
        <v>0</v>
      </c>
      <c r="AK1959">
        <v>0</v>
      </c>
      <c r="AL1959" t="str">
        <f>IF(AA1959="","",IFERROR(IF(ISNUMBER('Procytrat FA10'!D460),'Procytrat FA10'!D460,IF(ISNUMBER(SEARCH("12",'Procytrat FA10'!D460)),EDATE(AB1959,12),IF(ISNUMBER(SEARCH("6",'Procytrat FA10'!D460)),EDATE(AB1959,6),IF(ISNUMBER(SEARCH("3",'Procytrat FA10'!D460)),EDATE(AB1959,3),DATEVALUE('Procytrat FA10'!D460))))),""))</f>
        <v/>
      </c>
      <c r="AM1959" t="str">
        <f t="shared" ca="1" si="201"/>
        <v/>
      </c>
    </row>
    <row r="1960" spans="27:39" x14ac:dyDescent="0.3">
      <c r="AA1960" t="str">
        <f>IF(COUNTA('Procytrat FA10'!A461,'Procytrat FA10'!B461,'Procytrat FA10'!C461)&gt;0,"FA10","")</f>
        <v/>
      </c>
      <c r="AB1960" t="str">
        <f>IFERROR(IF(ISNUMBER('Procytrat FA10'!A461),'Procytrat FA10'!A461,DATEVALUE('Procytrat FA10'!A461)),"")</f>
        <v/>
      </c>
      <c r="AC1960" t="str">
        <f>IF(AA1960="","",'Procytrat FA10'!B461)</f>
        <v/>
      </c>
      <c r="AD1960" t="str">
        <f>IF(AA1960="","",IFERROR(1*'Procytrat FA10'!C461,IFERROR(_xludf.NUMBERVALUE('Procytrat FA10'!C461,".",","),IFERROR(_xludf.NUMBERVALUE('Procytrat FA10'!C461,",","."),0))))</f>
        <v/>
      </c>
      <c r="AE1960" t="str">
        <f>IF(AA1960="","",'Procytrat FA10'!M461)</f>
        <v/>
      </c>
      <c r="AF1960">
        <f t="shared" si="196"/>
        <v>0</v>
      </c>
      <c r="AG1960" t="str">
        <f t="shared" si="197"/>
        <v/>
      </c>
      <c r="AH1960" t="str">
        <f t="shared" si="198"/>
        <v/>
      </c>
      <c r="AI1960">
        <f t="shared" si="199"/>
        <v>0</v>
      </c>
      <c r="AJ1960">
        <f t="shared" si="200"/>
        <v>0</v>
      </c>
      <c r="AK1960">
        <v>0</v>
      </c>
      <c r="AL1960" t="str">
        <f>IF(AA1960="","",IFERROR(IF(ISNUMBER('Procytrat FA10'!D461),'Procytrat FA10'!D461,IF(ISNUMBER(SEARCH("12",'Procytrat FA10'!D461)),EDATE(AB1960,12),IF(ISNUMBER(SEARCH("6",'Procytrat FA10'!D461)),EDATE(AB1960,6),IF(ISNUMBER(SEARCH("3",'Procytrat FA10'!D461)),EDATE(AB1960,3),DATEVALUE('Procytrat FA10'!D461))))),""))</f>
        <v/>
      </c>
      <c r="AM1960" t="str">
        <f t="shared" ca="1" si="201"/>
        <v/>
      </c>
    </row>
    <row r="1961" spans="27:39" x14ac:dyDescent="0.3">
      <c r="AA1961" t="str">
        <f>IF(COUNTA('Procytrat FA10'!A462,'Procytrat FA10'!B462,'Procytrat FA10'!C462)&gt;0,"FA10","")</f>
        <v/>
      </c>
      <c r="AB1961" t="str">
        <f>IFERROR(IF(ISNUMBER('Procytrat FA10'!A462),'Procytrat FA10'!A462,DATEVALUE('Procytrat FA10'!A462)),"")</f>
        <v/>
      </c>
      <c r="AC1961" t="str">
        <f>IF(AA1961="","",'Procytrat FA10'!B462)</f>
        <v/>
      </c>
      <c r="AD1961" t="str">
        <f>IF(AA1961="","",IFERROR(1*'Procytrat FA10'!C462,IFERROR(_xludf.NUMBERVALUE('Procytrat FA10'!C462,".",","),IFERROR(_xludf.NUMBERVALUE('Procytrat FA10'!C462,",","."),0))))</f>
        <v/>
      </c>
      <c r="AE1961" t="str">
        <f>IF(AA1961="","",'Procytrat FA10'!M462)</f>
        <v/>
      </c>
      <c r="AF1961">
        <f t="shared" si="196"/>
        <v>0</v>
      </c>
      <c r="AG1961" t="str">
        <f t="shared" si="197"/>
        <v/>
      </c>
      <c r="AH1961" t="str">
        <f t="shared" si="198"/>
        <v/>
      </c>
      <c r="AI1961">
        <f t="shared" si="199"/>
        <v>0</v>
      </c>
      <c r="AJ1961">
        <f t="shared" si="200"/>
        <v>0</v>
      </c>
      <c r="AK1961">
        <v>0</v>
      </c>
      <c r="AL1961" t="str">
        <f>IF(AA1961="","",IFERROR(IF(ISNUMBER('Procytrat FA10'!D462),'Procytrat FA10'!D462,IF(ISNUMBER(SEARCH("12",'Procytrat FA10'!D462)),EDATE(AB1961,12),IF(ISNUMBER(SEARCH("6",'Procytrat FA10'!D462)),EDATE(AB1961,6),IF(ISNUMBER(SEARCH("3",'Procytrat FA10'!D462)),EDATE(AB1961,3),DATEVALUE('Procytrat FA10'!D462))))),""))</f>
        <v/>
      </c>
      <c r="AM1961" t="str">
        <f t="shared" ca="1" si="201"/>
        <v/>
      </c>
    </row>
    <row r="1962" spans="27:39" x14ac:dyDescent="0.3">
      <c r="AA1962" t="str">
        <f>IF(COUNTA('Procytrat FA10'!A463,'Procytrat FA10'!B463,'Procytrat FA10'!C463)&gt;0,"FA10","")</f>
        <v/>
      </c>
      <c r="AB1962" t="str">
        <f>IFERROR(IF(ISNUMBER('Procytrat FA10'!A463),'Procytrat FA10'!A463,DATEVALUE('Procytrat FA10'!A463)),"")</f>
        <v/>
      </c>
      <c r="AC1962" t="str">
        <f>IF(AA1962="","",'Procytrat FA10'!B463)</f>
        <v/>
      </c>
      <c r="AD1962" t="str">
        <f>IF(AA1962="","",IFERROR(1*'Procytrat FA10'!C463,IFERROR(_xludf.NUMBERVALUE('Procytrat FA10'!C463,".",","),IFERROR(_xludf.NUMBERVALUE('Procytrat FA10'!C463,",","."),0))))</f>
        <v/>
      </c>
      <c r="AE1962" t="str">
        <f>IF(AA1962="","",'Procytrat FA10'!M463)</f>
        <v/>
      </c>
      <c r="AF1962">
        <f t="shared" si="196"/>
        <v>0</v>
      </c>
      <c r="AG1962" t="str">
        <f t="shared" si="197"/>
        <v/>
      </c>
      <c r="AH1962" t="str">
        <f t="shared" si="198"/>
        <v/>
      </c>
      <c r="AI1962">
        <f t="shared" si="199"/>
        <v>0</v>
      </c>
      <c r="AJ1962">
        <f t="shared" si="200"/>
        <v>0</v>
      </c>
      <c r="AK1962">
        <v>0</v>
      </c>
      <c r="AL1962" t="str">
        <f>IF(AA1962="","",IFERROR(IF(ISNUMBER('Procytrat FA10'!D463),'Procytrat FA10'!D463,IF(ISNUMBER(SEARCH("12",'Procytrat FA10'!D463)),EDATE(AB1962,12),IF(ISNUMBER(SEARCH("6",'Procytrat FA10'!D463)),EDATE(AB1962,6),IF(ISNUMBER(SEARCH("3",'Procytrat FA10'!D463)),EDATE(AB1962,3),DATEVALUE('Procytrat FA10'!D463))))),""))</f>
        <v/>
      </c>
      <c r="AM1962" t="str">
        <f t="shared" ca="1" si="201"/>
        <v/>
      </c>
    </row>
    <row r="1963" spans="27:39" x14ac:dyDescent="0.3">
      <c r="AA1963" t="str">
        <f>IF(COUNTA('Procytrat FA10'!A464,'Procytrat FA10'!B464,'Procytrat FA10'!C464)&gt;0,"FA10","")</f>
        <v/>
      </c>
      <c r="AB1963" t="str">
        <f>IFERROR(IF(ISNUMBER('Procytrat FA10'!A464),'Procytrat FA10'!A464,DATEVALUE('Procytrat FA10'!A464)),"")</f>
        <v/>
      </c>
      <c r="AC1963" t="str">
        <f>IF(AA1963="","",'Procytrat FA10'!B464)</f>
        <v/>
      </c>
      <c r="AD1963" t="str">
        <f>IF(AA1963="","",IFERROR(1*'Procytrat FA10'!C464,IFERROR(_xludf.NUMBERVALUE('Procytrat FA10'!C464,".",","),IFERROR(_xludf.NUMBERVALUE('Procytrat FA10'!C464,",","."),0))))</f>
        <v/>
      </c>
      <c r="AE1963" t="str">
        <f>IF(AA1963="","",'Procytrat FA10'!M464)</f>
        <v/>
      </c>
      <c r="AF1963">
        <f t="shared" si="196"/>
        <v>0</v>
      </c>
      <c r="AG1963" t="str">
        <f t="shared" si="197"/>
        <v/>
      </c>
      <c r="AH1963" t="str">
        <f t="shared" si="198"/>
        <v/>
      </c>
      <c r="AI1963">
        <f t="shared" si="199"/>
        <v>0</v>
      </c>
      <c r="AJ1963">
        <f t="shared" si="200"/>
        <v>0</v>
      </c>
      <c r="AK1963">
        <v>0</v>
      </c>
      <c r="AL1963" t="str">
        <f>IF(AA1963="","",IFERROR(IF(ISNUMBER('Procytrat FA10'!D464),'Procytrat FA10'!D464,IF(ISNUMBER(SEARCH("12",'Procytrat FA10'!D464)),EDATE(AB1963,12),IF(ISNUMBER(SEARCH("6",'Procytrat FA10'!D464)),EDATE(AB1963,6),IF(ISNUMBER(SEARCH("3",'Procytrat FA10'!D464)),EDATE(AB1963,3),DATEVALUE('Procytrat FA10'!D464))))),""))</f>
        <v/>
      </c>
      <c r="AM1963" t="str">
        <f t="shared" ca="1" si="201"/>
        <v/>
      </c>
    </row>
    <row r="1964" spans="27:39" x14ac:dyDescent="0.3">
      <c r="AA1964" t="str">
        <f>IF(COUNTA('Procytrat FA10'!A465,'Procytrat FA10'!B465,'Procytrat FA10'!C465)&gt;0,"FA10","")</f>
        <v/>
      </c>
      <c r="AB1964" t="str">
        <f>IFERROR(IF(ISNUMBER('Procytrat FA10'!A465),'Procytrat FA10'!A465,DATEVALUE('Procytrat FA10'!A465)),"")</f>
        <v/>
      </c>
      <c r="AC1964" t="str">
        <f>IF(AA1964="","",'Procytrat FA10'!B465)</f>
        <v/>
      </c>
      <c r="AD1964" t="str">
        <f>IF(AA1964="","",IFERROR(1*'Procytrat FA10'!C465,IFERROR(_xludf.NUMBERVALUE('Procytrat FA10'!C465,".",","),IFERROR(_xludf.NUMBERVALUE('Procytrat FA10'!C465,",","."),0))))</f>
        <v/>
      </c>
      <c r="AE1964" t="str">
        <f>IF(AA1964="","",'Procytrat FA10'!M465)</f>
        <v/>
      </c>
      <c r="AF1964">
        <f t="shared" si="196"/>
        <v>0</v>
      </c>
      <c r="AG1964" t="str">
        <f t="shared" si="197"/>
        <v/>
      </c>
      <c r="AH1964" t="str">
        <f t="shared" si="198"/>
        <v/>
      </c>
      <c r="AI1964">
        <f t="shared" si="199"/>
        <v>0</v>
      </c>
      <c r="AJ1964">
        <f t="shared" si="200"/>
        <v>0</v>
      </c>
      <c r="AK1964">
        <v>0</v>
      </c>
      <c r="AL1964" t="str">
        <f>IF(AA1964="","",IFERROR(IF(ISNUMBER('Procytrat FA10'!D465),'Procytrat FA10'!D465,IF(ISNUMBER(SEARCH("12",'Procytrat FA10'!D465)),EDATE(AB1964,12),IF(ISNUMBER(SEARCH("6",'Procytrat FA10'!D465)),EDATE(AB1964,6),IF(ISNUMBER(SEARCH("3",'Procytrat FA10'!D465)),EDATE(AB1964,3),DATEVALUE('Procytrat FA10'!D465))))),""))</f>
        <v/>
      </c>
      <c r="AM1964" t="str">
        <f t="shared" ca="1" si="201"/>
        <v/>
      </c>
    </row>
    <row r="1965" spans="27:39" x14ac:dyDescent="0.3">
      <c r="AA1965" t="str">
        <f>IF(COUNTA('Procytrat FA10'!A466,'Procytrat FA10'!B466,'Procytrat FA10'!C466)&gt;0,"FA10","")</f>
        <v/>
      </c>
      <c r="AB1965" t="str">
        <f>IFERROR(IF(ISNUMBER('Procytrat FA10'!A466),'Procytrat FA10'!A466,DATEVALUE('Procytrat FA10'!A466)),"")</f>
        <v/>
      </c>
      <c r="AC1965" t="str">
        <f>IF(AA1965="","",'Procytrat FA10'!B466)</f>
        <v/>
      </c>
      <c r="AD1965" t="str">
        <f>IF(AA1965="","",IFERROR(1*'Procytrat FA10'!C466,IFERROR(_xludf.NUMBERVALUE('Procytrat FA10'!C466,".",","),IFERROR(_xludf.NUMBERVALUE('Procytrat FA10'!C466,",","."),0))))</f>
        <v/>
      </c>
      <c r="AE1965" t="str">
        <f>IF(AA1965="","",'Procytrat FA10'!M466)</f>
        <v/>
      </c>
      <c r="AF1965">
        <f t="shared" si="196"/>
        <v>0</v>
      </c>
      <c r="AG1965" t="str">
        <f t="shared" si="197"/>
        <v/>
      </c>
      <c r="AH1965" t="str">
        <f t="shared" si="198"/>
        <v/>
      </c>
      <c r="AI1965">
        <f t="shared" si="199"/>
        <v>0</v>
      </c>
      <c r="AJ1965">
        <f t="shared" si="200"/>
        <v>0</v>
      </c>
      <c r="AK1965">
        <v>0</v>
      </c>
      <c r="AL1965" t="str">
        <f>IF(AA1965="","",IFERROR(IF(ISNUMBER('Procytrat FA10'!D466),'Procytrat FA10'!D466,IF(ISNUMBER(SEARCH("12",'Procytrat FA10'!D466)),EDATE(AB1965,12),IF(ISNUMBER(SEARCH("6",'Procytrat FA10'!D466)),EDATE(AB1965,6),IF(ISNUMBER(SEARCH("3",'Procytrat FA10'!D466)),EDATE(AB1965,3),DATEVALUE('Procytrat FA10'!D466))))),""))</f>
        <v/>
      </c>
      <c r="AM1965" t="str">
        <f t="shared" ca="1" si="201"/>
        <v/>
      </c>
    </row>
    <row r="1966" spans="27:39" x14ac:dyDescent="0.3">
      <c r="AA1966" t="str">
        <f>IF(COUNTA('Procytrat FA10'!A467,'Procytrat FA10'!B467,'Procytrat FA10'!C467)&gt;0,"FA10","")</f>
        <v/>
      </c>
      <c r="AB1966" t="str">
        <f>IFERROR(IF(ISNUMBER('Procytrat FA10'!A467),'Procytrat FA10'!A467,DATEVALUE('Procytrat FA10'!A467)),"")</f>
        <v/>
      </c>
      <c r="AC1966" t="str">
        <f>IF(AA1966="","",'Procytrat FA10'!B467)</f>
        <v/>
      </c>
      <c r="AD1966" t="str">
        <f>IF(AA1966="","",IFERROR(1*'Procytrat FA10'!C467,IFERROR(_xludf.NUMBERVALUE('Procytrat FA10'!C467,".",","),IFERROR(_xludf.NUMBERVALUE('Procytrat FA10'!C467,",","."),0))))</f>
        <v/>
      </c>
      <c r="AE1966" t="str">
        <f>IF(AA1966="","",'Procytrat FA10'!M467)</f>
        <v/>
      </c>
      <c r="AF1966">
        <f t="shared" si="196"/>
        <v>0</v>
      </c>
      <c r="AG1966" t="str">
        <f t="shared" si="197"/>
        <v/>
      </c>
      <c r="AH1966" t="str">
        <f t="shared" si="198"/>
        <v/>
      </c>
      <c r="AI1966">
        <f t="shared" si="199"/>
        <v>0</v>
      </c>
      <c r="AJ1966">
        <f t="shared" si="200"/>
        <v>0</v>
      </c>
      <c r="AK1966">
        <v>0</v>
      </c>
      <c r="AL1966" t="str">
        <f>IF(AA1966="","",IFERROR(IF(ISNUMBER('Procytrat FA10'!D467),'Procytrat FA10'!D467,IF(ISNUMBER(SEARCH("12",'Procytrat FA10'!D467)),EDATE(AB1966,12),IF(ISNUMBER(SEARCH("6",'Procytrat FA10'!D467)),EDATE(AB1966,6),IF(ISNUMBER(SEARCH("3",'Procytrat FA10'!D467)),EDATE(AB1966,3),DATEVALUE('Procytrat FA10'!D467))))),""))</f>
        <v/>
      </c>
      <c r="AM1966" t="str">
        <f t="shared" ca="1" si="201"/>
        <v/>
      </c>
    </row>
    <row r="1967" spans="27:39" x14ac:dyDescent="0.3">
      <c r="AA1967" t="str">
        <f>IF(COUNTA('Procytrat FA10'!A468,'Procytrat FA10'!B468,'Procytrat FA10'!C468)&gt;0,"FA10","")</f>
        <v/>
      </c>
      <c r="AB1967" t="str">
        <f>IFERROR(IF(ISNUMBER('Procytrat FA10'!A468),'Procytrat FA10'!A468,DATEVALUE('Procytrat FA10'!A468)),"")</f>
        <v/>
      </c>
      <c r="AC1967" t="str">
        <f>IF(AA1967="","",'Procytrat FA10'!B468)</f>
        <v/>
      </c>
      <c r="AD1967" t="str">
        <f>IF(AA1967="","",IFERROR(1*'Procytrat FA10'!C468,IFERROR(_xludf.NUMBERVALUE('Procytrat FA10'!C468,".",","),IFERROR(_xludf.NUMBERVALUE('Procytrat FA10'!C468,",","."),0))))</f>
        <v/>
      </c>
      <c r="AE1967" t="str">
        <f>IF(AA1967="","",'Procytrat FA10'!M468)</f>
        <v/>
      </c>
      <c r="AF1967">
        <f t="shared" si="196"/>
        <v>0</v>
      </c>
      <c r="AG1967" t="str">
        <f t="shared" si="197"/>
        <v/>
      </c>
      <c r="AH1967" t="str">
        <f t="shared" si="198"/>
        <v/>
      </c>
      <c r="AI1967">
        <f t="shared" si="199"/>
        <v>0</v>
      </c>
      <c r="AJ1967">
        <f t="shared" si="200"/>
        <v>0</v>
      </c>
      <c r="AK1967">
        <v>0</v>
      </c>
      <c r="AL1967" t="str">
        <f>IF(AA1967="","",IFERROR(IF(ISNUMBER('Procytrat FA10'!D468),'Procytrat FA10'!D468,IF(ISNUMBER(SEARCH("12",'Procytrat FA10'!D468)),EDATE(AB1967,12),IF(ISNUMBER(SEARCH("6",'Procytrat FA10'!D468)),EDATE(AB1967,6),IF(ISNUMBER(SEARCH("3",'Procytrat FA10'!D468)),EDATE(AB1967,3),DATEVALUE('Procytrat FA10'!D468))))),""))</f>
        <v/>
      </c>
      <c r="AM1967" t="str">
        <f t="shared" ca="1" si="201"/>
        <v/>
      </c>
    </row>
    <row r="1968" spans="27:39" x14ac:dyDescent="0.3">
      <c r="AA1968" t="str">
        <f>IF(COUNTA('Procytrat FA10'!A469,'Procytrat FA10'!B469,'Procytrat FA10'!C469)&gt;0,"FA10","")</f>
        <v/>
      </c>
      <c r="AB1968" t="str">
        <f>IFERROR(IF(ISNUMBER('Procytrat FA10'!A469),'Procytrat FA10'!A469,DATEVALUE('Procytrat FA10'!A469)),"")</f>
        <v/>
      </c>
      <c r="AC1968" t="str">
        <f>IF(AA1968="","",'Procytrat FA10'!B469)</f>
        <v/>
      </c>
      <c r="AD1968" t="str">
        <f>IF(AA1968="","",IFERROR(1*'Procytrat FA10'!C469,IFERROR(_xludf.NUMBERVALUE('Procytrat FA10'!C469,".",","),IFERROR(_xludf.NUMBERVALUE('Procytrat FA10'!C469,",","."),0))))</f>
        <v/>
      </c>
      <c r="AE1968" t="str">
        <f>IF(AA1968="","",'Procytrat FA10'!M469)</f>
        <v/>
      </c>
      <c r="AF1968">
        <f t="shared" si="196"/>
        <v>0</v>
      </c>
      <c r="AG1968" t="str">
        <f t="shared" si="197"/>
        <v/>
      </c>
      <c r="AH1968" t="str">
        <f t="shared" si="198"/>
        <v/>
      </c>
      <c r="AI1968">
        <f t="shared" si="199"/>
        <v>0</v>
      </c>
      <c r="AJ1968">
        <f t="shared" si="200"/>
        <v>0</v>
      </c>
      <c r="AK1968">
        <v>0</v>
      </c>
      <c r="AL1968" t="str">
        <f>IF(AA1968="","",IFERROR(IF(ISNUMBER('Procytrat FA10'!D469),'Procytrat FA10'!D469,IF(ISNUMBER(SEARCH("12",'Procytrat FA10'!D469)),EDATE(AB1968,12),IF(ISNUMBER(SEARCH("6",'Procytrat FA10'!D469)),EDATE(AB1968,6),IF(ISNUMBER(SEARCH("3",'Procytrat FA10'!D469)),EDATE(AB1968,3),DATEVALUE('Procytrat FA10'!D469))))),""))</f>
        <v/>
      </c>
      <c r="AM1968" t="str">
        <f t="shared" ca="1" si="201"/>
        <v/>
      </c>
    </row>
    <row r="1969" spans="27:39" x14ac:dyDescent="0.3">
      <c r="AA1969" t="str">
        <f>IF(COUNTA('Procytrat FA10'!A470,'Procytrat FA10'!B470,'Procytrat FA10'!C470)&gt;0,"FA10","")</f>
        <v/>
      </c>
      <c r="AB1969" t="str">
        <f>IFERROR(IF(ISNUMBER('Procytrat FA10'!A470),'Procytrat FA10'!A470,DATEVALUE('Procytrat FA10'!A470)),"")</f>
        <v/>
      </c>
      <c r="AC1969" t="str">
        <f>IF(AA1969="","",'Procytrat FA10'!B470)</f>
        <v/>
      </c>
      <c r="AD1969" t="str">
        <f>IF(AA1969="","",IFERROR(1*'Procytrat FA10'!C470,IFERROR(_xludf.NUMBERVALUE('Procytrat FA10'!C470,".",","),IFERROR(_xludf.NUMBERVALUE('Procytrat FA10'!C470,",","."),0))))</f>
        <v/>
      </c>
      <c r="AE1969" t="str">
        <f>IF(AA1969="","",'Procytrat FA10'!M470)</f>
        <v/>
      </c>
      <c r="AF1969">
        <f t="shared" si="196"/>
        <v>0</v>
      </c>
      <c r="AG1969" t="str">
        <f t="shared" si="197"/>
        <v/>
      </c>
      <c r="AH1969" t="str">
        <f t="shared" si="198"/>
        <v/>
      </c>
      <c r="AI1969">
        <f t="shared" si="199"/>
        <v>0</v>
      </c>
      <c r="AJ1969">
        <f t="shared" si="200"/>
        <v>0</v>
      </c>
      <c r="AK1969">
        <v>0</v>
      </c>
      <c r="AL1969" t="str">
        <f>IF(AA1969="","",IFERROR(IF(ISNUMBER('Procytrat FA10'!D470),'Procytrat FA10'!D470,IF(ISNUMBER(SEARCH("12",'Procytrat FA10'!D470)),EDATE(AB1969,12),IF(ISNUMBER(SEARCH("6",'Procytrat FA10'!D470)),EDATE(AB1969,6),IF(ISNUMBER(SEARCH("3",'Procytrat FA10'!D470)),EDATE(AB1969,3),DATEVALUE('Procytrat FA10'!D470))))),""))</f>
        <v/>
      </c>
      <c r="AM1969" t="str">
        <f t="shared" ca="1" si="201"/>
        <v/>
      </c>
    </row>
    <row r="1970" spans="27:39" x14ac:dyDescent="0.3">
      <c r="AA1970" t="str">
        <f>IF(COUNTA('Procytrat FA10'!A471,'Procytrat FA10'!B471,'Procytrat FA10'!C471)&gt;0,"FA10","")</f>
        <v/>
      </c>
      <c r="AB1970" t="str">
        <f>IFERROR(IF(ISNUMBER('Procytrat FA10'!A471),'Procytrat FA10'!A471,DATEVALUE('Procytrat FA10'!A471)),"")</f>
        <v/>
      </c>
      <c r="AC1970" t="str">
        <f>IF(AA1970="","",'Procytrat FA10'!B471)</f>
        <v/>
      </c>
      <c r="AD1970" t="str">
        <f>IF(AA1970="","",IFERROR(1*'Procytrat FA10'!C471,IFERROR(_xludf.NUMBERVALUE('Procytrat FA10'!C471,".",","),IFERROR(_xludf.NUMBERVALUE('Procytrat FA10'!C471,",","."),0))))</f>
        <v/>
      </c>
      <c r="AE1970" t="str">
        <f>IF(AA1970="","",'Procytrat FA10'!M471)</f>
        <v/>
      </c>
      <c r="AF1970">
        <f t="shared" si="196"/>
        <v>0</v>
      </c>
      <c r="AG1970" t="str">
        <f t="shared" si="197"/>
        <v/>
      </c>
      <c r="AH1970" t="str">
        <f t="shared" si="198"/>
        <v/>
      </c>
      <c r="AI1970">
        <f t="shared" si="199"/>
        <v>0</v>
      </c>
      <c r="AJ1970">
        <f t="shared" si="200"/>
        <v>0</v>
      </c>
      <c r="AK1970">
        <v>0</v>
      </c>
      <c r="AL1970" t="str">
        <f>IF(AA1970="","",IFERROR(IF(ISNUMBER('Procytrat FA10'!D471),'Procytrat FA10'!D471,IF(ISNUMBER(SEARCH("12",'Procytrat FA10'!D471)),EDATE(AB1970,12),IF(ISNUMBER(SEARCH("6",'Procytrat FA10'!D471)),EDATE(AB1970,6),IF(ISNUMBER(SEARCH("3",'Procytrat FA10'!D471)),EDATE(AB1970,3),DATEVALUE('Procytrat FA10'!D471))))),""))</f>
        <v/>
      </c>
      <c r="AM1970" t="str">
        <f t="shared" ca="1" si="201"/>
        <v/>
      </c>
    </row>
    <row r="1971" spans="27:39" x14ac:dyDescent="0.3">
      <c r="AA1971" t="str">
        <f>IF(COUNTA('Procytrat FA10'!A472,'Procytrat FA10'!B472,'Procytrat FA10'!C472)&gt;0,"FA10","")</f>
        <v/>
      </c>
      <c r="AB1971" t="str">
        <f>IFERROR(IF(ISNUMBER('Procytrat FA10'!A472),'Procytrat FA10'!A472,DATEVALUE('Procytrat FA10'!A472)),"")</f>
        <v/>
      </c>
      <c r="AC1971" t="str">
        <f>IF(AA1971="","",'Procytrat FA10'!B472)</f>
        <v/>
      </c>
      <c r="AD1971" t="str">
        <f>IF(AA1971="","",IFERROR(1*'Procytrat FA10'!C472,IFERROR(_xludf.NUMBERVALUE('Procytrat FA10'!C472,".",","),IFERROR(_xludf.NUMBERVALUE('Procytrat FA10'!C472,",","."),0))))</f>
        <v/>
      </c>
      <c r="AE1971" t="str">
        <f>IF(AA1971="","",'Procytrat FA10'!M472)</f>
        <v/>
      </c>
      <c r="AF1971">
        <f t="shared" si="196"/>
        <v>0</v>
      </c>
      <c r="AG1971" t="str">
        <f t="shared" si="197"/>
        <v/>
      </c>
      <c r="AH1971" t="str">
        <f t="shared" si="198"/>
        <v/>
      </c>
      <c r="AI1971">
        <f t="shared" si="199"/>
        <v>0</v>
      </c>
      <c r="AJ1971">
        <f t="shared" si="200"/>
        <v>0</v>
      </c>
      <c r="AK1971">
        <v>0</v>
      </c>
      <c r="AL1971" t="str">
        <f>IF(AA1971="","",IFERROR(IF(ISNUMBER('Procytrat FA10'!D472),'Procytrat FA10'!D472,IF(ISNUMBER(SEARCH("12",'Procytrat FA10'!D472)),EDATE(AB1971,12),IF(ISNUMBER(SEARCH("6",'Procytrat FA10'!D472)),EDATE(AB1971,6),IF(ISNUMBER(SEARCH("3",'Procytrat FA10'!D472)),EDATE(AB1971,3),DATEVALUE('Procytrat FA10'!D472))))),""))</f>
        <v/>
      </c>
      <c r="AM1971" t="str">
        <f t="shared" ca="1" si="201"/>
        <v/>
      </c>
    </row>
    <row r="1972" spans="27:39" x14ac:dyDescent="0.3">
      <c r="AA1972" t="str">
        <f>IF(COUNTA('Procytrat FA10'!A473,'Procytrat FA10'!B473,'Procytrat FA10'!C473)&gt;0,"FA10","")</f>
        <v/>
      </c>
      <c r="AB1972" t="str">
        <f>IFERROR(IF(ISNUMBER('Procytrat FA10'!A473),'Procytrat FA10'!A473,DATEVALUE('Procytrat FA10'!A473)),"")</f>
        <v/>
      </c>
      <c r="AC1972" t="str">
        <f>IF(AA1972="","",'Procytrat FA10'!B473)</f>
        <v/>
      </c>
      <c r="AD1972" t="str">
        <f>IF(AA1972="","",IFERROR(1*'Procytrat FA10'!C473,IFERROR(_xludf.NUMBERVALUE('Procytrat FA10'!C473,".",","),IFERROR(_xludf.NUMBERVALUE('Procytrat FA10'!C473,",","."),0))))</f>
        <v/>
      </c>
      <c r="AE1972" t="str">
        <f>IF(AA1972="","",'Procytrat FA10'!M473)</f>
        <v/>
      </c>
      <c r="AF1972">
        <f t="shared" si="196"/>
        <v>0</v>
      </c>
      <c r="AG1972" t="str">
        <f t="shared" si="197"/>
        <v/>
      </c>
      <c r="AH1972" t="str">
        <f t="shared" si="198"/>
        <v/>
      </c>
      <c r="AI1972">
        <f t="shared" si="199"/>
        <v>0</v>
      </c>
      <c r="AJ1972">
        <f t="shared" si="200"/>
        <v>0</v>
      </c>
      <c r="AK1972">
        <v>0</v>
      </c>
      <c r="AL1972" t="str">
        <f>IF(AA1972="","",IFERROR(IF(ISNUMBER('Procytrat FA10'!D473),'Procytrat FA10'!D473,IF(ISNUMBER(SEARCH("12",'Procytrat FA10'!D473)),EDATE(AB1972,12),IF(ISNUMBER(SEARCH("6",'Procytrat FA10'!D473)),EDATE(AB1972,6),IF(ISNUMBER(SEARCH("3",'Procytrat FA10'!D473)),EDATE(AB1972,3),DATEVALUE('Procytrat FA10'!D473))))),""))</f>
        <v/>
      </c>
      <c r="AM1972" t="str">
        <f t="shared" ca="1" si="201"/>
        <v/>
      </c>
    </row>
    <row r="1973" spans="27:39" x14ac:dyDescent="0.3">
      <c r="AA1973" t="str">
        <f>IF(COUNTA('Procytrat FA10'!A474,'Procytrat FA10'!B474,'Procytrat FA10'!C474)&gt;0,"FA10","")</f>
        <v/>
      </c>
      <c r="AB1973" t="str">
        <f>IFERROR(IF(ISNUMBER('Procytrat FA10'!A474),'Procytrat FA10'!A474,DATEVALUE('Procytrat FA10'!A474)),"")</f>
        <v/>
      </c>
      <c r="AC1973" t="str">
        <f>IF(AA1973="","",'Procytrat FA10'!B474)</f>
        <v/>
      </c>
      <c r="AD1973" t="str">
        <f>IF(AA1973="","",IFERROR(1*'Procytrat FA10'!C474,IFERROR(_xludf.NUMBERVALUE('Procytrat FA10'!C474,".",","),IFERROR(_xludf.NUMBERVALUE('Procytrat FA10'!C474,",","."),0))))</f>
        <v/>
      </c>
      <c r="AE1973" t="str">
        <f>IF(AA1973="","",'Procytrat FA10'!M474)</f>
        <v/>
      </c>
      <c r="AF1973">
        <f t="shared" si="196"/>
        <v>0</v>
      </c>
      <c r="AG1973" t="str">
        <f t="shared" si="197"/>
        <v/>
      </c>
      <c r="AH1973" t="str">
        <f t="shared" si="198"/>
        <v/>
      </c>
      <c r="AI1973">
        <f t="shared" si="199"/>
        <v>0</v>
      </c>
      <c r="AJ1973">
        <f t="shared" si="200"/>
        <v>0</v>
      </c>
      <c r="AK1973">
        <v>0</v>
      </c>
      <c r="AL1973" t="str">
        <f>IF(AA1973="","",IFERROR(IF(ISNUMBER('Procytrat FA10'!D474),'Procytrat FA10'!D474,IF(ISNUMBER(SEARCH("12",'Procytrat FA10'!D474)),EDATE(AB1973,12),IF(ISNUMBER(SEARCH("6",'Procytrat FA10'!D474)),EDATE(AB1973,6),IF(ISNUMBER(SEARCH("3",'Procytrat FA10'!D474)),EDATE(AB1973,3),DATEVALUE('Procytrat FA10'!D474))))),""))</f>
        <v/>
      </c>
      <c r="AM1973" t="str">
        <f t="shared" ca="1" si="201"/>
        <v/>
      </c>
    </row>
    <row r="1974" spans="27:39" x14ac:dyDescent="0.3">
      <c r="AA1974" t="str">
        <f>IF(COUNTA('Procytrat FA10'!A475,'Procytrat FA10'!B475,'Procytrat FA10'!C475)&gt;0,"FA10","")</f>
        <v/>
      </c>
      <c r="AB1974" t="str">
        <f>IFERROR(IF(ISNUMBER('Procytrat FA10'!A475),'Procytrat FA10'!A475,DATEVALUE('Procytrat FA10'!A475)),"")</f>
        <v/>
      </c>
      <c r="AC1974" t="str">
        <f>IF(AA1974="","",'Procytrat FA10'!B475)</f>
        <v/>
      </c>
      <c r="AD1974" t="str">
        <f>IF(AA1974="","",IFERROR(1*'Procytrat FA10'!C475,IFERROR(_xludf.NUMBERVALUE('Procytrat FA10'!C475,".",","),IFERROR(_xludf.NUMBERVALUE('Procytrat FA10'!C475,",","."),0))))</f>
        <v/>
      </c>
      <c r="AE1974" t="str">
        <f>IF(AA1974="","",'Procytrat FA10'!M475)</f>
        <v/>
      </c>
      <c r="AF1974">
        <f t="shared" si="196"/>
        <v>0</v>
      </c>
      <c r="AG1974" t="str">
        <f t="shared" si="197"/>
        <v/>
      </c>
      <c r="AH1974" t="str">
        <f t="shared" si="198"/>
        <v/>
      </c>
      <c r="AI1974">
        <f t="shared" si="199"/>
        <v>0</v>
      </c>
      <c r="AJ1974">
        <f t="shared" si="200"/>
        <v>0</v>
      </c>
      <c r="AK1974">
        <v>0</v>
      </c>
      <c r="AL1974" t="str">
        <f>IF(AA1974="","",IFERROR(IF(ISNUMBER('Procytrat FA10'!D475),'Procytrat FA10'!D475,IF(ISNUMBER(SEARCH("12",'Procytrat FA10'!D475)),EDATE(AB1974,12),IF(ISNUMBER(SEARCH("6",'Procytrat FA10'!D475)),EDATE(AB1974,6),IF(ISNUMBER(SEARCH("3",'Procytrat FA10'!D475)),EDATE(AB1974,3),DATEVALUE('Procytrat FA10'!D475))))),""))</f>
        <v/>
      </c>
      <c r="AM1974" t="str">
        <f t="shared" ca="1" si="201"/>
        <v/>
      </c>
    </row>
    <row r="1975" spans="27:39" x14ac:dyDescent="0.3">
      <c r="AA1975" t="str">
        <f>IF(COUNTA('Procytrat FA10'!A476,'Procytrat FA10'!B476,'Procytrat FA10'!C476)&gt;0,"FA10","")</f>
        <v/>
      </c>
      <c r="AB1975" t="str">
        <f>IFERROR(IF(ISNUMBER('Procytrat FA10'!A476),'Procytrat FA10'!A476,DATEVALUE('Procytrat FA10'!A476)),"")</f>
        <v/>
      </c>
      <c r="AC1975" t="str">
        <f>IF(AA1975="","",'Procytrat FA10'!B476)</f>
        <v/>
      </c>
      <c r="AD1975" t="str">
        <f>IF(AA1975="","",IFERROR(1*'Procytrat FA10'!C476,IFERROR(_xludf.NUMBERVALUE('Procytrat FA10'!C476,".",","),IFERROR(_xludf.NUMBERVALUE('Procytrat FA10'!C476,",","."),0))))</f>
        <v/>
      </c>
      <c r="AE1975" t="str">
        <f>IF(AA1975="","",'Procytrat FA10'!M476)</f>
        <v/>
      </c>
      <c r="AF1975">
        <f t="shared" si="196"/>
        <v>0</v>
      </c>
      <c r="AG1975" t="str">
        <f t="shared" si="197"/>
        <v/>
      </c>
      <c r="AH1975" t="str">
        <f t="shared" si="198"/>
        <v/>
      </c>
      <c r="AI1975">
        <f t="shared" si="199"/>
        <v>0</v>
      </c>
      <c r="AJ1975">
        <f t="shared" si="200"/>
        <v>0</v>
      </c>
      <c r="AK1975">
        <v>0</v>
      </c>
      <c r="AL1975" t="str">
        <f>IF(AA1975="","",IFERROR(IF(ISNUMBER('Procytrat FA10'!D476),'Procytrat FA10'!D476,IF(ISNUMBER(SEARCH("12",'Procytrat FA10'!D476)),EDATE(AB1975,12),IF(ISNUMBER(SEARCH("6",'Procytrat FA10'!D476)),EDATE(AB1975,6),IF(ISNUMBER(SEARCH("3",'Procytrat FA10'!D476)),EDATE(AB1975,3),DATEVALUE('Procytrat FA10'!D476))))),""))</f>
        <v/>
      </c>
      <c r="AM1975" t="str">
        <f t="shared" ca="1" si="201"/>
        <v/>
      </c>
    </row>
    <row r="1976" spans="27:39" x14ac:dyDescent="0.3">
      <c r="AA1976" t="str">
        <f>IF(COUNTA('Procytrat FA10'!A477,'Procytrat FA10'!B477,'Procytrat FA10'!C477)&gt;0,"FA10","")</f>
        <v/>
      </c>
      <c r="AB1976" t="str">
        <f>IFERROR(IF(ISNUMBER('Procytrat FA10'!A477),'Procytrat FA10'!A477,DATEVALUE('Procytrat FA10'!A477)),"")</f>
        <v/>
      </c>
      <c r="AC1976" t="str">
        <f>IF(AA1976="","",'Procytrat FA10'!B477)</f>
        <v/>
      </c>
      <c r="AD1976" t="str">
        <f>IF(AA1976="","",IFERROR(1*'Procytrat FA10'!C477,IFERROR(_xludf.NUMBERVALUE('Procytrat FA10'!C477,".",","),IFERROR(_xludf.NUMBERVALUE('Procytrat FA10'!C477,",","."),0))))</f>
        <v/>
      </c>
      <c r="AE1976" t="str">
        <f>IF(AA1976="","",'Procytrat FA10'!M477)</f>
        <v/>
      </c>
      <c r="AF1976">
        <f t="shared" si="196"/>
        <v>0</v>
      </c>
      <c r="AG1976" t="str">
        <f t="shared" si="197"/>
        <v/>
      </c>
      <c r="AH1976" t="str">
        <f t="shared" si="198"/>
        <v/>
      </c>
      <c r="AI1976">
        <f t="shared" si="199"/>
        <v>0</v>
      </c>
      <c r="AJ1976">
        <f t="shared" si="200"/>
        <v>0</v>
      </c>
      <c r="AK1976">
        <v>0</v>
      </c>
      <c r="AL1976" t="str">
        <f>IF(AA1976="","",IFERROR(IF(ISNUMBER('Procytrat FA10'!D477),'Procytrat FA10'!D477,IF(ISNUMBER(SEARCH("12",'Procytrat FA10'!D477)),EDATE(AB1976,12),IF(ISNUMBER(SEARCH("6",'Procytrat FA10'!D477)),EDATE(AB1976,6),IF(ISNUMBER(SEARCH("3",'Procytrat FA10'!D477)),EDATE(AB1976,3),DATEVALUE('Procytrat FA10'!D477))))),""))</f>
        <v/>
      </c>
      <c r="AM1976" t="str">
        <f t="shared" ca="1" si="201"/>
        <v/>
      </c>
    </row>
    <row r="1977" spans="27:39" x14ac:dyDescent="0.3">
      <c r="AA1977" t="str">
        <f>IF(COUNTA('Procytrat FA10'!A478,'Procytrat FA10'!B478,'Procytrat FA10'!C478)&gt;0,"FA10","")</f>
        <v/>
      </c>
      <c r="AB1977" t="str">
        <f>IFERROR(IF(ISNUMBER('Procytrat FA10'!A478),'Procytrat FA10'!A478,DATEVALUE('Procytrat FA10'!A478)),"")</f>
        <v/>
      </c>
      <c r="AC1977" t="str">
        <f>IF(AA1977="","",'Procytrat FA10'!B478)</f>
        <v/>
      </c>
      <c r="AD1977" t="str">
        <f>IF(AA1977="","",IFERROR(1*'Procytrat FA10'!C478,IFERROR(_xludf.NUMBERVALUE('Procytrat FA10'!C478,".",","),IFERROR(_xludf.NUMBERVALUE('Procytrat FA10'!C478,",","."),0))))</f>
        <v/>
      </c>
      <c r="AE1977" t="str">
        <f>IF(AA1977="","",'Procytrat FA10'!M478)</f>
        <v/>
      </c>
      <c r="AF1977">
        <f t="shared" si="196"/>
        <v>0</v>
      </c>
      <c r="AG1977" t="str">
        <f t="shared" si="197"/>
        <v/>
      </c>
      <c r="AH1977" t="str">
        <f t="shared" si="198"/>
        <v/>
      </c>
      <c r="AI1977">
        <f t="shared" si="199"/>
        <v>0</v>
      </c>
      <c r="AJ1977">
        <f t="shared" si="200"/>
        <v>0</v>
      </c>
      <c r="AK1977">
        <v>0</v>
      </c>
      <c r="AL1977" t="str">
        <f>IF(AA1977="","",IFERROR(IF(ISNUMBER('Procytrat FA10'!D478),'Procytrat FA10'!D478,IF(ISNUMBER(SEARCH("12",'Procytrat FA10'!D478)),EDATE(AB1977,12),IF(ISNUMBER(SEARCH("6",'Procytrat FA10'!D478)),EDATE(AB1977,6),IF(ISNUMBER(SEARCH("3",'Procytrat FA10'!D478)),EDATE(AB1977,3),DATEVALUE('Procytrat FA10'!D478))))),""))</f>
        <v/>
      </c>
      <c r="AM1977" t="str">
        <f t="shared" ca="1" si="201"/>
        <v/>
      </c>
    </row>
    <row r="1978" spans="27:39" x14ac:dyDescent="0.3">
      <c r="AA1978" t="str">
        <f>IF(COUNTA('Procytrat FA10'!A479,'Procytrat FA10'!B479,'Procytrat FA10'!C479)&gt;0,"FA10","")</f>
        <v/>
      </c>
      <c r="AB1978" t="str">
        <f>IFERROR(IF(ISNUMBER('Procytrat FA10'!A479),'Procytrat FA10'!A479,DATEVALUE('Procytrat FA10'!A479)),"")</f>
        <v/>
      </c>
      <c r="AC1978" t="str">
        <f>IF(AA1978="","",'Procytrat FA10'!B479)</f>
        <v/>
      </c>
      <c r="AD1978" t="str">
        <f>IF(AA1978="","",IFERROR(1*'Procytrat FA10'!C479,IFERROR(_xludf.NUMBERVALUE('Procytrat FA10'!C479,".",","),IFERROR(_xludf.NUMBERVALUE('Procytrat FA10'!C479,",","."),0))))</f>
        <v/>
      </c>
      <c r="AE1978" t="str">
        <f>IF(AA1978="","",'Procytrat FA10'!M479)</f>
        <v/>
      </c>
      <c r="AF1978">
        <f t="shared" si="196"/>
        <v>0</v>
      </c>
      <c r="AG1978" t="str">
        <f t="shared" si="197"/>
        <v/>
      </c>
      <c r="AH1978" t="str">
        <f t="shared" si="198"/>
        <v/>
      </c>
      <c r="AI1978">
        <f t="shared" si="199"/>
        <v>0</v>
      </c>
      <c r="AJ1978">
        <f t="shared" si="200"/>
        <v>0</v>
      </c>
      <c r="AK1978">
        <v>0</v>
      </c>
      <c r="AL1978" t="str">
        <f>IF(AA1978="","",IFERROR(IF(ISNUMBER('Procytrat FA10'!D479),'Procytrat FA10'!D479,IF(ISNUMBER(SEARCH("12",'Procytrat FA10'!D479)),EDATE(AB1978,12),IF(ISNUMBER(SEARCH("6",'Procytrat FA10'!D479)),EDATE(AB1978,6),IF(ISNUMBER(SEARCH("3",'Procytrat FA10'!D479)),EDATE(AB1978,3),DATEVALUE('Procytrat FA10'!D479))))),""))</f>
        <v/>
      </c>
      <c r="AM1978" t="str">
        <f t="shared" ca="1" si="201"/>
        <v/>
      </c>
    </row>
    <row r="1979" spans="27:39" x14ac:dyDescent="0.3">
      <c r="AA1979" t="str">
        <f>IF(COUNTA('Procytrat FA10'!A480,'Procytrat FA10'!B480,'Procytrat FA10'!C480)&gt;0,"FA10","")</f>
        <v/>
      </c>
      <c r="AB1979" t="str">
        <f>IFERROR(IF(ISNUMBER('Procytrat FA10'!A480),'Procytrat FA10'!A480,DATEVALUE('Procytrat FA10'!A480)),"")</f>
        <v/>
      </c>
      <c r="AC1979" t="str">
        <f>IF(AA1979="","",'Procytrat FA10'!B480)</f>
        <v/>
      </c>
      <c r="AD1979" t="str">
        <f>IF(AA1979="","",IFERROR(1*'Procytrat FA10'!C480,IFERROR(_xludf.NUMBERVALUE('Procytrat FA10'!C480,".",","),IFERROR(_xludf.NUMBERVALUE('Procytrat FA10'!C480,",","."),0))))</f>
        <v/>
      </c>
      <c r="AE1979" t="str">
        <f>IF(AA1979="","",'Procytrat FA10'!M480)</f>
        <v/>
      </c>
      <c r="AF1979">
        <f t="shared" si="196"/>
        <v>0</v>
      </c>
      <c r="AG1979" t="str">
        <f t="shared" si="197"/>
        <v/>
      </c>
      <c r="AH1979" t="str">
        <f t="shared" si="198"/>
        <v/>
      </c>
      <c r="AI1979">
        <f t="shared" si="199"/>
        <v>0</v>
      </c>
      <c r="AJ1979">
        <f t="shared" si="200"/>
        <v>0</v>
      </c>
      <c r="AK1979">
        <v>0</v>
      </c>
      <c r="AL1979" t="str">
        <f>IF(AA1979="","",IFERROR(IF(ISNUMBER('Procytrat FA10'!D480),'Procytrat FA10'!D480,IF(ISNUMBER(SEARCH("12",'Procytrat FA10'!D480)),EDATE(AB1979,12),IF(ISNUMBER(SEARCH("6",'Procytrat FA10'!D480)),EDATE(AB1979,6),IF(ISNUMBER(SEARCH("3",'Procytrat FA10'!D480)),EDATE(AB1979,3),DATEVALUE('Procytrat FA10'!D480))))),""))</f>
        <v/>
      </c>
      <c r="AM1979" t="str">
        <f t="shared" ca="1" si="201"/>
        <v/>
      </c>
    </row>
    <row r="1980" spans="27:39" x14ac:dyDescent="0.3">
      <c r="AA1980" t="str">
        <f>IF(COUNTA('Procytrat FA10'!A481,'Procytrat FA10'!B481,'Procytrat FA10'!C481)&gt;0,"FA10","")</f>
        <v/>
      </c>
      <c r="AB1980" t="str">
        <f>IFERROR(IF(ISNUMBER('Procytrat FA10'!A481),'Procytrat FA10'!A481,DATEVALUE('Procytrat FA10'!A481)),"")</f>
        <v/>
      </c>
      <c r="AC1980" t="str">
        <f>IF(AA1980="","",'Procytrat FA10'!B481)</f>
        <v/>
      </c>
      <c r="AD1980" t="str">
        <f>IF(AA1980="","",IFERROR(1*'Procytrat FA10'!C481,IFERROR(_xludf.NUMBERVALUE('Procytrat FA10'!C481,".",","),IFERROR(_xludf.NUMBERVALUE('Procytrat FA10'!C481,",","."),0))))</f>
        <v/>
      </c>
      <c r="AE1980" t="str">
        <f>IF(AA1980="","",'Procytrat FA10'!M481)</f>
        <v/>
      </c>
      <c r="AF1980">
        <f t="shared" si="196"/>
        <v>0</v>
      </c>
      <c r="AG1980" t="str">
        <f t="shared" si="197"/>
        <v/>
      </c>
      <c r="AH1980" t="str">
        <f t="shared" si="198"/>
        <v/>
      </c>
      <c r="AI1980">
        <f t="shared" si="199"/>
        <v>0</v>
      </c>
      <c r="AJ1980">
        <f t="shared" si="200"/>
        <v>0</v>
      </c>
      <c r="AK1980">
        <v>0</v>
      </c>
      <c r="AL1980" t="str">
        <f>IF(AA1980="","",IFERROR(IF(ISNUMBER('Procytrat FA10'!D481),'Procytrat FA10'!D481,IF(ISNUMBER(SEARCH("12",'Procytrat FA10'!D481)),EDATE(AB1980,12),IF(ISNUMBER(SEARCH("6",'Procytrat FA10'!D481)),EDATE(AB1980,6),IF(ISNUMBER(SEARCH("3",'Procytrat FA10'!D481)),EDATE(AB1980,3),DATEVALUE('Procytrat FA10'!D481))))),""))</f>
        <v/>
      </c>
      <c r="AM1980" t="str">
        <f t="shared" ca="1" si="201"/>
        <v/>
      </c>
    </row>
    <row r="1981" spans="27:39" x14ac:dyDescent="0.3">
      <c r="AA1981" t="str">
        <f>IF(COUNTA('Procytrat FA10'!A482,'Procytrat FA10'!B482,'Procytrat FA10'!C482)&gt;0,"FA10","")</f>
        <v/>
      </c>
      <c r="AB1981" t="str">
        <f>IFERROR(IF(ISNUMBER('Procytrat FA10'!A482),'Procytrat FA10'!A482,DATEVALUE('Procytrat FA10'!A482)),"")</f>
        <v/>
      </c>
      <c r="AC1981" t="str">
        <f>IF(AA1981="","",'Procytrat FA10'!B482)</f>
        <v/>
      </c>
      <c r="AD1981" t="str">
        <f>IF(AA1981="","",IFERROR(1*'Procytrat FA10'!C482,IFERROR(_xludf.NUMBERVALUE('Procytrat FA10'!C482,".",","),IFERROR(_xludf.NUMBERVALUE('Procytrat FA10'!C482,",","."),0))))</f>
        <v/>
      </c>
      <c r="AE1981" t="str">
        <f>IF(AA1981="","",'Procytrat FA10'!M482)</f>
        <v/>
      </c>
      <c r="AF1981">
        <f t="shared" si="196"/>
        <v>0</v>
      </c>
      <c r="AG1981" t="str">
        <f t="shared" si="197"/>
        <v/>
      </c>
      <c r="AH1981" t="str">
        <f t="shared" si="198"/>
        <v/>
      </c>
      <c r="AI1981">
        <f t="shared" si="199"/>
        <v>0</v>
      </c>
      <c r="AJ1981">
        <f t="shared" si="200"/>
        <v>0</v>
      </c>
      <c r="AK1981">
        <v>0</v>
      </c>
      <c r="AL1981" t="str">
        <f>IF(AA1981="","",IFERROR(IF(ISNUMBER('Procytrat FA10'!D482),'Procytrat FA10'!D482,IF(ISNUMBER(SEARCH("12",'Procytrat FA10'!D482)),EDATE(AB1981,12),IF(ISNUMBER(SEARCH("6",'Procytrat FA10'!D482)),EDATE(AB1981,6),IF(ISNUMBER(SEARCH("3",'Procytrat FA10'!D482)),EDATE(AB1981,3),DATEVALUE('Procytrat FA10'!D482))))),""))</f>
        <v/>
      </c>
      <c r="AM1981" t="str">
        <f t="shared" ca="1" si="201"/>
        <v/>
      </c>
    </row>
    <row r="1982" spans="27:39" x14ac:dyDescent="0.3">
      <c r="AA1982" t="str">
        <f>IF(COUNTA('Procytrat FA10'!A483,'Procytrat FA10'!B483,'Procytrat FA10'!C483)&gt;0,"FA10","")</f>
        <v/>
      </c>
      <c r="AB1982" t="str">
        <f>IFERROR(IF(ISNUMBER('Procytrat FA10'!A483),'Procytrat FA10'!A483,DATEVALUE('Procytrat FA10'!A483)),"")</f>
        <v/>
      </c>
      <c r="AC1982" t="str">
        <f>IF(AA1982="","",'Procytrat FA10'!B483)</f>
        <v/>
      </c>
      <c r="AD1982" t="str">
        <f>IF(AA1982="","",IFERROR(1*'Procytrat FA10'!C483,IFERROR(_xludf.NUMBERVALUE('Procytrat FA10'!C483,".",","),IFERROR(_xludf.NUMBERVALUE('Procytrat FA10'!C483,",","."),0))))</f>
        <v/>
      </c>
      <c r="AE1982" t="str">
        <f>IF(AA1982="","",'Procytrat FA10'!M483)</f>
        <v/>
      </c>
      <c r="AF1982">
        <f t="shared" si="196"/>
        <v>0</v>
      </c>
      <c r="AG1982" t="str">
        <f t="shared" si="197"/>
        <v/>
      </c>
      <c r="AH1982" t="str">
        <f t="shared" si="198"/>
        <v/>
      </c>
      <c r="AI1982">
        <f t="shared" si="199"/>
        <v>0</v>
      </c>
      <c r="AJ1982">
        <f t="shared" si="200"/>
        <v>0</v>
      </c>
      <c r="AK1982">
        <v>0</v>
      </c>
      <c r="AL1982" t="str">
        <f>IF(AA1982="","",IFERROR(IF(ISNUMBER('Procytrat FA10'!D483),'Procytrat FA10'!D483,IF(ISNUMBER(SEARCH("12",'Procytrat FA10'!D483)),EDATE(AB1982,12),IF(ISNUMBER(SEARCH("6",'Procytrat FA10'!D483)),EDATE(AB1982,6),IF(ISNUMBER(SEARCH("3",'Procytrat FA10'!D483)),EDATE(AB1982,3),DATEVALUE('Procytrat FA10'!D483))))),""))</f>
        <v/>
      </c>
      <c r="AM1982" t="str">
        <f t="shared" ca="1" si="201"/>
        <v/>
      </c>
    </row>
    <row r="1983" spans="27:39" x14ac:dyDescent="0.3">
      <c r="AA1983" t="str">
        <f>IF(COUNTA('Procytrat FA10'!A484,'Procytrat FA10'!B484,'Procytrat FA10'!C484)&gt;0,"FA10","")</f>
        <v/>
      </c>
      <c r="AB1983" t="str">
        <f>IFERROR(IF(ISNUMBER('Procytrat FA10'!A484),'Procytrat FA10'!A484,DATEVALUE('Procytrat FA10'!A484)),"")</f>
        <v/>
      </c>
      <c r="AC1983" t="str">
        <f>IF(AA1983="","",'Procytrat FA10'!B484)</f>
        <v/>
      </c>
      <c r="AD1983" t="str">
        <f>IF(AA1983="","",IFERROR(1*'Procytrat FA10'!C484,IFERROR(_xludf.NUMBERVALUE('Procytrat FA10'!C484,".",","),IFERROR(_xludf.NUMBERVALUE('Procytrat FA10'!C484,",","."),0))))</f>
        <v/>
      </c>
      <c r="AE1983" t="str">
        <f>IF(AA1983="","",'Procytrat FA10'!M484)</f>
        <v/>
      </c>
      <c r="AF1983">
        <f t="shared" si="196"/>
        <v>0</v>
      </c>
      <c r="AG1983" t="str">
        <f t="shared" si="197"/>
        <v/>
      </c>
      <c r="AH1983" t="str">
        <f t="shared" si="198"/>
        <v/>
      </c>
      <c r="AI1983">
        <f t="shared" si="199"/>
        <v>0</v>
      </c>
      <c r="AJ1983">
        <f t="shared" si="200"/>
        <v>0</v>
      </c>
      <c r="AK1983">
        <v>0</v>
      </c>
      <c r="AL1983" t="str">
        <f>IF(AA1983="","",IFERROR(IF(ISNUMBER('Procytrat FA10'!D484),'Procytrat FA10'!D484,IF(ISNUMBER(SEARCH("12",'Procytrat FA10'!D484)),EDATE(AB1983,12),IF(ISNUMBER(SEARCH("6",'Procytrat FA10'!D484)),EDATE(AB1983,6),IF(ISNUMBER(SEARCH("3",'Procytrat FA10'!D484)),EDATE(AB1983,3),DATEVALUE('Procytrat FA10'!D484))))),""))</f>
        <v/>
      </c>
      <c r="AM1983" t="str">
        <f t="shared" ca="1" si="201"/>
        <v/>
      </c>
    </row>
    <row r="1984" spans="27:39" x14ac:dyDescent="0.3">
      <c r="AA1984" t="str">
        <f>IF(COUNTA('Procytrat FA10'!A485,'Procytrat FA10'!B485,'Procytrat FA10'!C485)&gt;0,"FA10","")</f>
        <v/>
      </c>
      <c r="AB1984" t="str">
        <f>IFERROR(IF(ISNUMBER('Procytrat FA10'!A485),'Procytrat FA10'!A485,DATEVALUE('Procytrat FA10'!A485)),"")</f>
        <v/>
      </c>
      <c r="AC1984" t="str">
        <f>IF(AA1984="","",'Procytrat FA10'!B485)</f>
        <v/>
      </c>
      <c r="AD1984" t="str">
        <f>IF(AA1984="","",IFERROR(1*'Procytrat FA10'!C485,IFERROR(_xludf.NUMBERVALUE('Procytrat FA10'!C485,".",","),IFERROR(_xludf.NUMBERVALUE('Procytrat FA10'!C485,",","."),0))))</f>
        <v/>
      </c>
      <c r="AE1984" t="str">
        <f>IF(AA1984="","",'Procytrat FA10'!M485)</f>
        <v/>
      </c>
      <c r="AF1984">
        <f t="shared" si="196"/>
        <v>0</v>
      </c>
      <c r="AG1984" t="str">
        <f t="shared" si="197"/>
        <v/>
      </c>
      <c r="AH1984" t="str">
        <f t="shared" si="198"/>
        <v/>
      </c>
      <c r="AI1984">
        <f t="shared" si="199"/>
        <v>0</v>
      </c>
      <c r="AJ1984">
        <f t="shared" si="200"/>
        <v>0</v>
      </c>
      <c r="AK1984">
        <v>0</v>
      </c>
      <c r="AL1984" t="str">
        <f>IF(AA1984="","",IFERROR(IF(ISNUMBER('Procytrat FA10'!D485),'Procytrat FA10'!D485,IF(ISNUMBER(SEARCH("12",'Procytrat FA10'!D485)),EDATE(AB1984,12),IF(ISNUMBER(SEARCH("6",'Procytrat FA10'!D485)),EDATE(AB1984,6),IF(ISNUMBER(SEARCH("3",'Procytrat FA10'!D485)),EDATE(AB1984,3),DATEVALUE('Procytrat FA10'!D485))))),""))</f>
        <v/>
      </c>
      <c r="AM1984" t="str">
        <f t="shared" ca="1" si="201"/>
        <v/>
      </c>
    </row>
    <row r="1985" spans="27:39" x14ac:dyDescent="0.3">
      <c r="AA1985" t="str">
        <f>IF(COUNTA('Procytrat FA10'!A486,'Procytrat FA10'!B486,'Procytrat FA10'!C486)&gt;0,"FA10","")</f>
        <v/>
      </c>
      <c r="AB1985" t="str">
        <f>IFERROR(IF(ISNUMBER('Procytrat FA10'!A486),'Procytrat FA10'!A486,DATEVALUE('Procytrat FA10'!A486)),"")</f>
        <v/>
      </c>
      <c r="AC1985" t="str">
        <f>IF(AA1985="","",'Procytrat FA10'!B486)</f>
        <v/>
      </c>
      <c r="AD1985" t="str">
        <f>IF(AA1985="","",IFERROR(1*'Procytrat FA10'!C486,IFERROR(_xludf.NUMBERVALUE('Procytrat FA10'!C486,".",","),IFERROR(_xludf.NUMBERVALUE('Procytrat FA10'!C486,",","."),0))))</f>
        <v/>
      </c>
      <c r="AE1985" t="str">
        <f>IF(AA1985="","",'Procytrat FA10'!M486)</f>
        <v/>
      </c>
      <c r="AF1985">
        <f t="shared" si="196"/>
        <v>0</v>
      </c>
      <c r="AG1985" t="str">
        <f t="shared" si="197"/>
        <v/>
      </c>
      <c r="AH1985" t="str">
        <f t="shared" si="198"/>
        <v/>
      </c>
      <c r="AI1985">
        <f t="shared" si="199"/>
        <v>0</v>
      </c>
      <c r="AJ1985">
        <f t="shared" si="200"/>
        <v>0</v>
      </c>
      <c r="AK1985">
        <v>0</v>
      </c>
      <c r="AL1985" t="str">
        <f>IF(AA1985="","",IFERROR(IF(ISNUMBER('Procytrat FA10'!D486),'Procytrat FA10'!D486,IF(ISNUMBER(SEARCH("12",'Procytrat FA10'!D486)),EDATE(AB1985,12),IF(ISNUMBER(SEARCH("6",'Procytrat FA10'!D486)),EDATE(AB1985,6),IF(ISNUMBER(SEARCH("3",'Procytrat FA10'!D486)),EDATE(AB1985,3),DATEVALUE('Procytrat FA10'!D486))))),""))</f>
        <v/>
      </c>
      <c r="AM1985" t="str">
        <f t="shared" ca="1" si="201"/>
        <v/>
      </c>
    </row>
    <row r="1986" spans="27:39" x14ac:dyDescent="0.3">
      <c r="AA1986" t="str">
        <f>IF(COUNTA('Procytrat FA10'!A487,'Procytrat FA10'!B487,'Procytrat FA10'!C487)&gt;0,"FA10","")</f>
        <v/>
      </c>
      <c r="AB1986" t="str">
        <f>IFERROR(IF(ISNUMBER('Procytrat FA10'!A487),'Procytrat FA10'!A487,DATEVALUE('Procytrat FA10'!A487)),"")</f>
        <v/>
      </c>
      <c r="AC1986" t="str">
        <f>IF(AA1986="","",'Procytrat FA10'!B487)</f>
        <v/>
      </c>
      <c r="AD1986" t="str">
        <f>IF(AA1986="","",IFERROR(1*'Procytrat FA10'!C487,IFERROR(_xludf.NUMBERVALUE('Procytrat FA10'!C487,".",","),IFERROR(_xludf.NUMBERVALUE('Procytrat FA10'!C487,",","."),0))))</f>
        <v/>
      </c>
      <c r="AE1986" t="str">
        <f>IF(AA1986="","",'Procytrat FA10'!M487)</f>
        <v/>
      </c>
      <c r="AF1986">
        <f t="shared" ref="AF1986:AF2049" si="202">IF(AA1986="",0,--ISNUMBER(SEARCH("aprovado",AE1986)))</f>
        <v>0</v>
      </c>
      <c r="AG1986" t="str">
        <f t="shared" ref="AG1986:AG2049" si="203">IF(AB1986="","",YEAR(AB1986))</f>
        <v/>
      </c>
      <c r="AH1986" t="str">
        <f t="shared" ref="AH1986:AH2049" si="204">IF(AB1986="","",MONTH(AB1986))</f>
        <v/>
      </c>
      <c r="AI1986">
        <f t="shared" ref="AI1986:AI2049" si="205">IF(AB1986="",0,AB1986+ROW()/1000000)</f>
        <v>0</v>
      </c>
      <c r="AJ1986">
        <f t="shared" ref="AJ1986:AJ2049" si="206">--(AA1986&lt;&gt;"")</f>
        <v>0</v>
      </c>
      <c r="AK1986">
        <v>0</v>
      </c>
      <c r="AL1986" t="str">
        <f>IF(AA1986="","",IFERROR(IF(ISNUMBER('Procytrat FA10'!D487),'Procytrat FA10'!D487,IF(ISNUMBER(SEARCH("12",'Procytrat FA10'!D487)),EDATE(AB1986,12),IF(ISNUMBER(SEARCH("6",'Procytrat FA10'!D487)),EDATE(AB1986,6),IF(ISNUMBER(SEARCH("3",'Procytrat FA10'!D487)),EDATE(AB1986,3),DATEVALUE('Procytrat FA10'!D487))))),""))</f>
        <v/>
      </c>
      <c r="AM1986" t="str">
        <f t="shared" ref="AM1986:AM2049" ca="1" si="207">IF(AND(AJ1986=1,AL1986&lt;&gt;"",AL1986&gt;=TODAY(),AG1986=$W$3),AL1986+ROW()/1000000,"")</f>
        <v/>
      </c>
    </row>
    <row r="1987" spans="27:39" x14ac:dyDescent="0.3">
      <c r="AA1987" t="str">
        <f>IF(COUNTA('Procytrat FA10'!A488,'Procytrat FA10'!B488,'Procytrat FA10'!C488)&gt;0,"FA10","")</f>
        <v/>
      </c>
      <c r="AB1987" t="str">
        <f>IFERROR(IF(ISNUMBER('Procytrat FA10'!A488),'Procytrat FA10'!A488,DATEVALUE('Procytrat FA10'!A488)),"")</f>
        <v/>
      </c>
      <c r="AC1987" t="str">
        <f>IF(AA1987="","",'Procytrat FA10'!B488)</f>
        <v/>
      </c>
      <c r="AD1987" t="str">
        <f>IF(AA1987="","",IFERROR(1*'Procytrat FA10'!C488,IFERROR(_xludf.NUMBERVALUE('Procytrat FA10'!C488,".",","),IFERROR(_xludf.NUMBERVALUE('Procytrat FA10'!C488,",","."),0))))</f>
        <v/>
      </c>
      <c r="AE1987" t="str">
        <f>IF(AA1987="","",'Procytrat FA10'!M488)</f>
        <v/>
      </c>
      <c r="AF1987">
        <f t="shared" si="202"/>
        <v>0</v>
      </c>
      <c r="AG1987" t="str">
        <f t="shared" si="203"/>
        <v/>
      </c>
      <c r="AH1987" t="str">
        <f t="shared" si="204"/>
        <v/>
      </c>
      <c r="AI1987">
        <f t="shared" si="205"/>
        <v>0</v>
      </c>
      <c r="AJ1987">
        <f t="shared" si="206"/>
        <v>0</v>
      </c>
      <c r="AK1987">
        <v>0</v>
      </c>
      <c r="AL1987" t="str">
        <f>IF(AA1987="","",IFERROR(IF(ISNUMBER('Procytrat FA10'!D488),'Procytrat FA10'!D488,IF(ISNUMBER(SEARCH("12",'Procytrat FA10'!D488)),EDATE(AB1987,12),IF(ISNUMBER(SEARCH("6",'Procytrat FA10'!D488)),EDATE(AB1987,6),IF(ISNUMBER(SEARCH("3",'Procytrat FA10'!D488)),EDATE(AB1987,3),DATEVALUE('Procytrat FA10'!D488))))),""))</f>
        <v/>
      </c>
      <c r="AM1987" t="str">
        <f t="shared" ca="1" si="207"/>
        <v/>
      </c>
    </row>
    <row r="1988" spans="27:39" x14ac:dyDescent="0.3">
      <c r="AA1988" t="str">
        <f>IF(COUNTA('Procytrat FA10'!A489,'Procytrat FA10'!B489,'Procytrat FA10'!C489)&gt;0,"FA10","")</f>
        <v/>
      </c>
      <c r="AB1988" t="str">
        <f>IFERROR(IF(ISNUMBER('Procytrat FA10'!A489),'Procytrat FA10'!A489,DATEVALUE('Procytrat FA10'!A489)),"")</f>
        <v/>
      </c>
      <c r="AC1988" t="str">
        <f>IF(AA1988="","",'Procytrat FA10'!B489)</f>
        <v/>
      </c>
      <c r="AD1988" t="str">
        <f>IF(AA1988="","",IFERROR(1*'Procytrat FA10'!C489,IFERROR(_xludf.NUMBERVALUE('Procytrat FA10'!C489,".",","),IFERROR(_xludf.NUMBERVALUE('Procytrat FA10'!C489,",","."),0))))</f>
        <v/>
      </c>
      <c r="AE1988" t="str">
        <f>IF(AA1988="","",'Procytrat FA10'!M489)</f>
        <v/>
      </c>
      <c r="AF1988">
        <f t="shared" si="202"/>
        <v>0</v>
      </c>
      <c r="AG1988" t="str">
        <f t="shared" si="203"/>
        <v/>
      </c>
      <c r="AH1988" t="str">
        <f t="shared" si="204"/>
        <v/>
      </c>
      <c r="AI1988">
        <f t="shared" si="205"/>
        <v>0</v>
      </c>
      <c r="AJ1988">
        <f t="shared" si="206"/>
        <v>0</v>
      </c>
      <c r="AK1988">
        <v>0</v>
      </c>
      <c r="AL1988" t="str">
        <f>IF(AA1988="","",IFERROR(IF(ISNUMBER('Procytrat FA10'!D489),'Procytrat FA10'!D489,IF(ISNUMBER(SEARCH("12",'Procytrat FA10'!D489)),EDATE(AB1988,12),IF(ISNUMBER(SEARCH("6",'Procytrat FA10'!D489)),EDATE(AB1988,6),IF(ISNUMBER(SEARCH("3",'Procytrat FA10'!D489)),EDATE(AB1988,3),DATEVALUE('Procytrat FA10'!D489))))),""))</f>
        <v/>
      </c>
      <c r="AM1988" t="str">
        <f t="shared" ca="1" si="207"/>
        <v/>
      </c>
    </row>
    <row r="1989" spans="27:39" x14ac:dyDescent="0.3">
      <c r="AA1989" t="str">
        <f>IF(COUNTA('Procytrat FA10'!A490,'Procytrat FA10'!B490,'Procytrat FA10'!C490)&gt;0,"FA10","")</f>
        <v/>
      </c>
      <c r="AB1989" t="str">
        <f>IFERROR(IF(ISNUMBER('Procytrat FA10'!A490),'Procytrat FA10'!A490,DATEVALUE('Procytrat FA10'!A490)),"")</f>
        <v/>
      </c>
      <c r="AC1989" t="str">
        <f>IF(AA1989="","",'Procytrat FA10'!B490)</f>
        <v/>
      </c>
      <c r="AD1989" t="str">
        <f>IF(AA1989="","",IFERROR(1*'Procytrat FA10'!C490,IFERROR(_xludf.NUMBERVALUE('Procytrat FA10'!C490,".",","),IFERROR(_xludf.NUMBERVALUE('Procytrat FA10'!C490,",","."),0))))</f>
        <v/>
      </c>
      <c r="AE1989" t="str">
        <f>IF(AA1989="","",'Procytrat FA10'!M490)</f>
        <v/>
      </c>
      <c r="AF1989">
        <f t="shared" si="202"/>
        <v>0</v>
      </c>
      <c r="AG1989" t="str">
        <f t="shared" si="203"/>
        <v/>
      </c>
      <c r="AH1989" t="str">
        <f t="shared" si="204"/>
        <v/>
      </c>
      <c r="AI1989">
        <f t="shared" si="205"/>
        <v>0</v>
      </c>
      <c r="AJ1989">
        <f t="shared" si="206"/>
        <v>0</v>
      </c>
      <c r="AK1989">
        <v>0</v>
      </c>
      <c r="AL1989" t="str">
        <f>IF(AA1989="","",IFERROR(IF(ISNUMBER('Procytrat FA10'!D490),'Procytrat FA10'!D490,IF(ISNUMBER(SEARCH("12",'Procytrat FA10'!D490)),EDATE(AB1989,12),IF(ISNUMBER(SEARCH("6",'Procytrat FA10'!D490)),EDATE(AB1989,6),IF(ISNUMBER(SEARCH("3",'Procytrat FA10'!D490)),EDATE(AB1989,3),DATEVALUE('Procytrat FA10'!D490))))),""))</f>
        <v/>
      </c>
      <c r="AM1989" t="str">
        <f t="shared" ca="1" si="207"/>
        <v/>
      </c>
    </row>
    <row r="1990" spans="27:39" x14ac:dyDescent="0.3">
      <c r="AA1990" t="str">
        <f>IF(COUNTA('Procytrat FA10'!A491,'Procytrat FA10'!B491,'Procytrat FA10'!C491)&gt;0,"FA10","")</f>
        <v/>
      </c>
      <c r="AB1990" t="str">
        <f>IFERROR(IF(ISNUMBER('Procytrat FA10'!A491),'Procytrat FA10'!A491,DATEVALUE('Procytrat FA10'!A491)),"")</f>
        <v/>
      </c>
      <c r="AC1990" t="str">
        <f>IF(AA1990="","",'Procytrat FA10'!B491)</f>
        <v/>
      </c>
      <c r="AD1990" t="str">
        <f>IF(AA1990="","",IFERROR(1*'Procytrat FA10'!C491,IFERROR(_xludf.NUMBERVALUE('Procytrat FA10'!C491,".",","),IFERROR(_xludf.NUMBERVALUE('Procytrat FA10'!C491,",","."),0))))</f>
        <v/>
      </c>
      <c r="AE1990" t="str">
        <f>IF(AA1990="","",'Procytrat FA10'!M491)</f>
        <v/>
      </c>
      <c r="AF1990">
        <f t="shared" si="202"/>
        <v>0</v>
      </c>
      <c r="AG1990" t="str">
        <f t="shared" si="203"/>
        <v/>
      </c>
      <c r="AH1990" t="str">
        <f t="shared" si="204"/>
        <v/>
      </c>
      <c r="AI1990">
        <f t="shared" si="205"/>
        <v>0</v>
      </c>
      <c r="AJ1990">
        <f t="shared" si="206"/>
        <v>0</v>
      </c>
      <c r="AK1990">
        <v>0</v>
      </c>
      <c r="AL1990" t="str">
        <f>IF(AA1990="","",IFERROR(IF(ISNUMBER('Procytrat FA10'!D491),'Procytrat FA10'!D491,IF(ISNUMBER(SEARCH("12",'Procytrat FA10'!D491)),EDATE(AB1990,12),IF(ISNUMBER(SEARCH("6",'Procytrat FA10'!D491)),EDATE(AB1990,6),IF(ISNUMBER(SEARCH("3",'Procytrat FA10'!D491)),EDATE(AB1990,3),DATEVALUE('Procytrat FA10'!D491))))),""))</f>
        <v/>
      </c>
      <c r="AM1990" t="str">
        <f t="shared" ca="1" si="207"/>
        <v/>
      </c>
    </row>
    <row r="1991" spans="27:39" x14ac:dyDescent="0.3">
      <c r="AA1991" t="str">
        <f>IF(COUNTA('Procytrat FA10'!A492,'Procytrat FA10'!B492,'Procytrat FA10'!C492)&gt;0,"FA10","")</f>
        <v/>
      </c>
      <c r="AB1991" t="str">
        <f>IFERROR(IF(ISNUMBER('Procytrat FA10'!A492),'Procytrat FA10'!A492,DATEVALUE('Procytrat FA10'!A492)),"")</f>
        <v/>
      </c>
      <c r="AC1991" t="str">
        <f>IF(AA1991="","",'Procytrat FA10'!B492)</f>
        <v/>
      </c>
      <c r="AD1991" t="str">
        <f>IF(AA1991="","",IFERROR(1*'Procytrat FA10'!C492,IFERROR(_xludf.NUMBERVALUE('Procytrat FA10'!C492,".",","),IFERROR(_xludf.NUMBERVALUE('Procytrat FA10'!C492,",","."),0))))</f>
        <v/>
      </c>
      <c r="AE1991" t="str">
        <f>IF(AA1991="","",'Procytrat FA10'!M492)</f>
        <v/>
      </c>
      <c r="AF1991">
        <f t="shared" si="202"/>
        <v>0</v>
      </c>
      <c r="AG1991" t="str">
        <f t="shared" si="203"/>
        <v/>
      </c>
      <c r="AH1991" t="str">
        <f t="shared" si="204"/>
        <v/>
      </c>
      <c r="AI1991">
        <f t="shared" si="205"/>
        <v>0</v>
      </c>
      <c r="AJ1991">
        <f t="shared" si="206"/>
        <v>0</v>
      </c>
      <c r="AK1991">
        <v>0</v>
      </c>
      <c r="AL1991" t="str">
        <f>IF(AA1991="","",IFERROR(IF(ISNUMBER('Procytrat FA10'!D492),'Procytrat FA10'!D492,IF(ISNUMBER(SEARCH("12",'Procytrat FA10'!D492)),EDATE(AB1991,12),IF(ISNUMBER(SEARCH("6",'Procytrat FA10'!D492)),EDATE(AB1991,6),IF(ISNUMBER(SEARCH("3",'Procytrat FA10'!D492)),EDATE(AB1991,3),DATEVALUE('Procytrat FA10'!D492))))),""))</f>
        <v/>
      </c>
      <c r="AM1991" t="str">
        <f t="shared" ca="1" si="207"/>
        <v/>
      </c>
    </row>
    <row r="1992" spans="27:39" x14ac:dyDescent="0.3">
      <c r="AA1992" t="str">
        <f>IF(COUNTA('Procytrat FA10'!A493,'Procytrat FA10'!B493,'Procytrat FA10'!C493)&gt;0,"FA10","")</f>
        <v/>
      </c>
      <c r="AB1992" t="str">
        <f>IFERROR(IF(ISNUMBER('Procytrat FA10'!A493),'Procytrat FA10'!A493,DATEVALUE('Procytrat FA10'!A493)),"")</f>
        <v/>
      </c>
      <c r="AC1992" t="str">
        <f>IF(AA1992="","",'Procytrat FA10'!B493)</f>
        <v/>
      </c>
      <c r="AD1992" t="str">
        <f>IF(AA1992="","",IFERROR(1*'Procytrat FA10'!C493,IFERROR(_xludf.NUMBERVALUE('Procytrat FA10'!C493,".",","),IFERROR(_xludf.NUMBERVALUE('Procytrat FA10'!C493,",","."),0))))</f>
        <v/>
      </c>
      <c r="AE1992" t="str">
        <f>IF(AA1992="","",'Procytrat FA10'!M493)</f>
        <v/>
      </c>
      <c r="AF1992">
        <f t="shared" si="202"/>
        <v>0</v>
      </c>
      <c r="AG1992" t="str">
        <f t="shared" si="203"/>
        <v/>
      </c>
      <c r="AH1992" t="str">
        <f t="shared" si="204"/>
        <v/>
      </c>
      <c r="AI1992">
        <f t="shared" si="205"/>
        <v>0</v>
      </c>
      <c r="AJ1992">
        <f t="shared" si="206"/>
        <v>0</v>
      </c>
      <c r="AK1992">
        <v>0</v>
      </c>
      <c r="AL1992" t="str">
        <f>IF(AA1992="","",IFERROR(IF(ISNUMBER('Procytrat FA10'!D493),'Procytrat FA10'!D493,IF(ISNUMBER(SEARCH("12",'Procytrat FA10'!D493)),EDATE(AB1992,12),IF(ISNUMBER(SEARCH("6",'Procytrat FA10'!D493)),EDATE(AB1992,6),IF(ISNUMBER(SEARCH("3",'Procytrat FA10'!D493)),EDATE(AB1992,3),DATEVALUE('Procytrat FA10'!D493))))),""))</f>
        <v/>
      </c>
      <c r="AM1992" t="str">
        <f t="shared" ca="1" si="207"/>
        <v/>
      </c>
    </row>
    <row r="1993" spans="27:39" x14ac:dyDescent="0.3">
      <c r="AA1993" t="str">
        <f>IF(COUNTA('Procytrat FA10'!A494,'Procytrat FA10'!B494,'Procytrat FA10'!C494)&gt;0,"FA10","")</f>
        <v/>
      </c>
      <c r="AB1993" t="str">
        <f>IFERROR(IF(ISNUMBER('Procytrat FA10'!A494),'Procytrat FA10'!A494,DATEVALUE('Procytrat FA10'!A494)),"")</f>
        <v/>
      </c>
      <c r="AC1993" t="str">
        <f>IF(AA1993="","",'Procytrat FA10'!B494)</f>
        <v/>
      </c>
      <c r="AD1993" t="str">
        <f>IF(AA1993="","",IFERROR(1*'Procytrat FA10'!C494,IFERROR(_xludf.NUMBERVALUE('Procytrat FA10'!C494,".",","),IFERROR(_xludf.NUMBERVALUE('Procytrat FA10'!C494,",","."),0))))</f>
        <v/>
      </c>
      <c r="AE1993" t="str">
        <f>IF(AA1993="","",'Procytrat FA10'!M494)</f>
        <v/>
      </c>
      <c r="AF1993">
        <f t="shared" si="202"/>
        <v>0</v>
      </c>
      <c r="AG1993" t="str">
        <f t="shared" si="203"/>
        <v/>
      </c>
      <c r="AH1993" t="str">
        <f t="shared" si="204"/>
        <v/>
      </c>
      <c r="AI1993">
        <f t="shared" si="205"/>
        <v>0</v>
      </c>
      <c r="AJ1993">
        <f t="shared" si="206"/>
        <v>0</v>
      </c>
      <c r="AK1993">
        <v>0</v>
      </c>
      <c r="AL1993" t="str">
        <f>IF(AA1993="","",IFERROR(IF(ISNUMBER('Procytrat FA10'!D494),'Procytrat FA10'!D494,IF(ISNUMBER(SEARCH("12",'Procytrat FA10'!D494)),EDATE(AB1993,12),IF(ISNUMBER(SEARCH("6",'Procytrat FA10'!D494)),EDATE(AB1993,6),IF(ISNUMBER(SEARCH("3",'Procytrat FA10'!D494)),EDATE(AB1993,3),DATEVALUE('Procytrat FA10'!D494))))),""))</f>
        <v/>
      </c>
      <c r="AM1993" t="str">
        <f t="shared" ca="1" si="207"/>
        <v/>
      </c>
    </row>
    <row r="1994" spans="27:39" x14ac:dyDescent="0.3">
      <c r="AA1994" t="str">
        <f>IF(COUNTA('Procytrat FA10'!A495,'Procytrat FA10'!B495,'Procytrat FA10'!C495)&gt;0,"FA10","")</f>
        <v/>
      </c>
      <c r="AB1994" t="str">
        <f>IFERROR(IF(ISNUMBER('Procytrat FA10'!A495),'Procytrat FA10'!A495,DATEVALUE('Procytrat FA10'!A495)),"")</f>
        <v/>
      </c>
      <c r="AC1994" t="str">
        <f>IF(AA1994="","",'Procytrat FA10'!B495)</f>
        <v/>
      </c>
      <c r="AD1994" t="str">
        <f>IF(AA1994="","",IFERROR(1*'Procytrat FA10'!C495,IFERROR(_xludf.NUMBERVALUE('Procytrat FA10'!C495,".",","),IFERROR(_xludf.NUMBERVALUE('Procytrat FA10'!C495,",","."),0))))</f>
        <v/>
      </c>
      <c r="AE1994" t="str">
        <f>IF(AA1994="","",'Procytrat FA10'!M495)</f>
        <v/>
      </c>
      <c r="AF1994">
        <f t="shared" si="202"/>
        <v>0</v>
      </c>
      <c r="AG1994" t="str">
        <f t="shared" si="203"/>
        <v/>
      </c>
      <c r="AH1994" t="str">
        <f t="shared" si="204"/>
        <v/>
      </c>
      <c r="AI1994">
        <f t="shared" si="205"/>
        <v>0</v>
      </c>
      <c r="AJ1994">
        <f t="shared" si="206"/>
        <v>0</v>
      </c>
      <c r="AK1994">
        <v>0</v>
      </c>
      <c r="AL1994" t="str">
        <f>IF(AA1994="","",IFERROR(IF(ISNUMBER('Procytrat FA10'!D495),'Procytrat FA10'!D495,IF(ISNUMBER(SEARCH("12",'Procytrat FA10'!D495)),EDATE(AB1994,12),IF(ISNUMBER(SEARCH("6",'Procytrat FA10'!D495)),EDATE(AB1994,6),IF(ISNUMBER(SEARCH("3",'Procytrat FA10'!D495)),EDATE(AB1994,3),DATEVALUE('Procytrat FA10'!D495))))),""))</f>
        <v/>
      </c>
      <c r="AM1994" t="str">
        <f t="shared" ca="1" si="207"/>
        <v/>
      </c>
    </row>
    <row r="1995" spans="27:39" x14ac:dyDescent="0.3">
      <c r="AA1995" t="str">
        <f>IF(COUNTA('Procytrat FA10'!A496,'Procytrat FA10'!B496,'Procytrat FA10'!C496)&gt;0,"FA10","")</f>
        <v/>
      </c>
      <c r="AB1995" t="str">
        <f>IFERROR(IF(ISNUMBER('Procytrat FA10'!A496),'Procytrat FA10'!A496,DATEVALUE('Procytrat FA10'!A496)),"")</f>
        <v/>
      </c>
      <c r="AC1995" t="str">
        <f>IF(AA1995="","",'Procytrat FA10'!B496)</f>
        <v/>
      </c>
      <c r="AD1995" t="str">
        <f>IF(AA1995="","",IFERROR(1*'Procytrat FA10'!C496,IFERROR(_xludf.NUMBERVALUE('Procytrat FA10'!C496,".",","),IFERROR(_xludf.NUMBERVALUE('Procytrat FA10'!C496,",","."),0))))</f>
        <v/>
      </c>
      <c r="AE1995" t="str">
        <f>IF(AA1995="","",'Procytrat FA10'!M496)</f>
        <v/>
      </c>
      <c r="AF1995">
        <f t="shared" si="202"/>
        <v>0</v>
      </c>
      <c r="AG1995" t="str">
        <f t="shared" si="203"/>
        <v/>
      </c>
      <c r="AH1995" t="str">
        <f t="shared" si="204"/>
        <v/>
      </c>
      <c r="AI1995">
        <f t="shared" si="205"/>
        <v>0</v>
      </c>
      <c r="AJ1995">
        <f t="shared" si="206"/>
        <v>0</v>
      </c>
      <c r="AK1995">
        <v>0</v>
      </c>
      <c r="AL1995" t="str">
        <f>IF(AA1995="","",IFERROR(IF(ISNUMBER('Procytrat FA10'!D496),'Procytrat FA10'!D496,IF(ISNUMBER(SEARCH("12",'Procytrat FA10'!D496)),EDATE(AB1995,12),IF(ISNUMBER(SEARCH("6",'Procytrat FA10'!D496)),EDATE(AB1995,6),IF(ISNUMBER(SEARCH("3",'Procytrat FA10'!D496)),EDATE(AB1995,3),DATEVALUE('Procytrat FA10'!D496))))),""))</f>
        <v/>
      </c>
      <c r="AM1995" t="str">
        <f t="shared" ca="1" si="207"/>
        <v/>
      </c>
    </row>
    <row r="1996" spans="27:39" x14ac:dyDescent="0.3">
      <c r="AA1996" t="str">
        <f>IF(COUNTA('Procytrat FA10'!A497,'Procytrat FA10'!B497,'Procytrat FA10'!C497)&gt;0,"FA10","")</f>
        <v/>
      </c>
      <c r="AB1996" t="str">
        <f>IFERROR(IF(ISNUMBER('Procytrat FA10'!A497),'Procytrat FA10'!A497,DATEVALUE('Procytrat FA10'!A497)),"")</f>
        <v/>
      </c>
      <c r="AC1996" t="str">
        <f>IF(AA1996="","",'Procytrat FA10'!B497)</f>
        <v/>
      </c>
      <c r="AD1996" t="str">
        <f>IF(AA1996="","",IFERROR(1*'Procytrat FA10'!C497,IFERROR(_xludf.NUMBERVALUE('Procytrat FA10'!C497,".",","),IFERROR(_xludf.NUMBERVALUE('Procytrat FA10'!C497,",","."),0))))</f>
        <v/>
      </c>
      <c r="AE1996" t="str">
        <f>IF(AA1996="","",'Procytrat FA10'!M497)</f>
        <v/>
      </c>
      <c r="AF1996">
        <f t="shared" si="202"/>
        <v>0</v>
      </c>
      <c r="AG1996" t="str">
        <f t="shared" si="203"/>
        <v/>
      </c>
      <c r="AH1996" t="str">
        <f t="shared" si="204"/>
        <v/>
      </c>
      <c r="AI1996">
        <f t="shared" si="205"/>
        <v>0</v>
      </c>
      <c r="AJ1996">
        <f t="shared" si="206"/>
        <v>0</v>
      </c>
      <c r="AK1996">
        <v>0</v>
      </c>
      <c r="AL1996" t="str">
        <f>IF(AA1996="","",IFERROR(IF(ISNUMBER('Procytrat FA10'!D497),'Procytrat FA10'!D497,IF(ISNUMBER(SEARCH("12",'Procytrat FA10'!D497)),EDATE(AB1996,12),IF(ISNUMBER(SEARCH("6",'Procytrat FA10'!D497)),EDATE(AB1996,6),IF(ISNUMBER(SEARCH("3",'Procytrat FA10'!D497)),EDATE(AB1996,3),DATEVALUE('Procytrat FA10'!D497))))),""))</f>
        <v/>
      </c>
      <c r="AM1996" t="str">
        <f t="shared" ca="1" si="207"/>
        <v/>
      </c>
    </row>
    <row r="1997" spans="27:39" x14ac:dyDescent="0.3">
      <c r="AA1997" t="str">
        <f>IF(COUNTA('Procytrat FA10'!A498,'Procytrat FA10'!B498,'Procytrat FA10'!C498)&gt;0,"FA10","")</f>
        <v/>
      </c>
      <c r="AB1997" t="str">
        <f>IFERROR(IF(ISNUMBER('Procytrat FA10'!A498),'Procytrat FA10'!A498,DATEVALUE('Procytrat FA10'!A498)),"")</f>
        <v/>
      </c>
      <c r="AC1997" t="str">
        <f>IF(AA1997="","",'Procytrat FA10'!B498)</f>
        <v/>
      </c>
      <c r="AD1997" t="str">
        <f>IF(AA1997="","",IFERROR(1*'Procytrat FA10'!C498,IFERROR(_xludf.NUMBERVALUE('Procytrat FA10'!C498,".",","),IFERROR(_xludf.NUMBERVALUE('Procytrat FA10'!C498,",","."),0))))</f>
        <v/>
      </c>
      <c r="AE1997" t="str">
        <f>IF(AA1997="","",'Procytrat FA10'!M498)</f>
        <v/>
      </c>
      <c r="AF1997">
        <f t="shared" si="202"/>
        <v>0</v>
      </c>
      <c r="AG1997" t="str">
        <f t="shared" si="203"/>
        <v/>
      </c>
      <c r="AH1997" t="str">
        <f t="shared" si="204"/>
        <v/>
      </c>
      <c r="AI1997">
        <f t="shared" si="205"/>
        <v>0</v>
      </c>
      <c r="AJ1997">
        <f t="shared" si="206"/>
        <v>0</v>
      </c>
      <c r="AK1997">
        <v>0</v>
      </c>
      <c r="AL1997" t="str">
        <f>IF(AA1997="","",IFERROR(IF(ISNUMBER('Procytrat FA10'!D498),'Procytrat FA10'!D498,IF(ISNUMBER(SEARCH("12",'Procytrat FA10'!D498)),EDATE(AB1997,12),IF(ISNUMBER(SEARCH("6",'Procytrat FA10'!D498)),EDATE(AB1997,6),IF(ISNUMBER(SEARCH("3",'Procytrat FA10'!D498)),EDATE(AB1997,3),DATEVALUE('Procytrat FA10'!D498))))),""))</f>
        <v/>
      </c>
      <c r="AM1997" t="str">
        <f t="shared" ca="1" si="207"/>
        <v/>
      </c>
    </row>
    <row r="1998" spans="27:39" x14ac:dyDescent="0.3">
      <c r="AA1998" t="str">
        <f>IF(COUNTA('Procytrat FA10'!A499,'Procytrat FA10'!B499,'Procytrat FA10'!C499)&gt;0,"FA10","")</f>
        <v/>
      </c>
      <c r="AB1998" t="str">
        <f>IFERROR(IF(ISNUMBER('Procytrat FA10'!A499),'Procytrat FA10'!A499,DATEVALUE('Procytrat FA10'!A499)),"")</f>
        <v/>
      </c>
      <c r="AC1998" t="str">
        <f>IF(AA1998="","",'Procytrat FA10'!B499)</f>
        <v/>
      </c>
      <c r="AD1998" t="str">
        <f>IF(AA1998="","",IFERROR(1*'Procytrat FA10'!C499,IFERROR(_xludf.NUMBERVALUE('Procytrat FA10'!C499,".",","),IFERROR(_xludf.NUMBERVALUE('Procytrat FA10'!C499,",","."),0))))</f>
        <v/>
      </c>
      <c r="AE1998" t="str">
        <f>IF(AA1998="","",'Procytrat FA10'!M499)</f>
        <v/>
      </c>
      <c r="AF1998">
        <f t="shared" si="202"/>
        <v>0</v>
      </c>
      <c r="AG1998" t="str">
        <f t="shared" si="203"/>
        <v/>
      </c>
      <c r="AH1998" t="str">
        <f t="shared" si="204"/>
        <v/>
      </c>
      <c r="AI1998">
        <f t="shared" si="205"/>
        <v>0</v>
      </c>
      <c r="AJ1998">
        <f t="shared" si="206"/>
        <v>0</v>
      </c>
      <c r="AK1998">
        <v>0</v>
      </c>
      <c r="AL1998" t="str">
        <f>IF(AA1998="","",IFERROR(IF(ISNUMBER('Procytrat FA10'!D499),'Procytrat FA10'!D499,IF(ISNUMBER(SEARCH("12",'Procytrat FA10'!D499)),EDATE(AB1998,12),IF(ISNUMBER(SEARCH("6",'Procytrat FA10'!D499)),EDATE(AB1998,6),IF(ISNUMBER(SEARCH("3",'Procytrat FA10'!D499)),EDATE(AB1998,3),DATEVALUE('Procytrat FA10'!D499))))),""))</f>
        <v/>
      </c>
      <c r="AM1998" t="str">
        <f t="shared" ca="1" si="207"/>
        <v/>
      </c>
    </row>
    <row r="1999" spans="27:39" x14ac:dyDescent="0.3">
      <c r="AA1999" t="str">
        <f>IF(COUNTA('Procytrat FA10'!A500,'Procytrat FA10'!B500,'Procytrat FA10'!C500)&gt;0,"FA10","")</f>
        <v/>
      </c>
      <c r="AB1999" t="str">
        <f>IFERROR(IF(ISNUMBER('Procytrat FA10'!A500),'Procytrat FA10'!A500,DATEVALUE('Procytrat FA10'!A500)),"")</f>
        <v/>
      </c>
      <c r="AC1999" t="str">
        <f>IF(AA1999="","",'Procytrat FA10'!B500)</f>
        <v/>
      </c>
      <c r="AD1999" t="str">
        <f>IF(AA1999="","",IFERROR(1*'Procytrat FA10'!C500,IFERROR(_xludf.NUMBERVALUE('Procytrat FA10'!C500,".",","),IFERROR(_xludf.NUMBERVALUE('Procytrat FA10'!C500,",","."),0))))</f>
        <v/>
      </c>
      <c r="AE1999" t="str">
        <f>IF(AA1999="","",'Procytrat FA10'!M500)</f>
        <v/>
      </c>
      <c r="AF1999">
        <f t="shared" si="202"/>
        <v>0</v>
      </c>
      <c r="AG1999" t="str">
        <f t="shared" si="203"/>
        <v/>
      </c>
      <c r="AH1999" t="str">
        <f t="shared" si="204"/>
        <v/>
      </c>
      <c r="AI1999">
        <f t="shared" si="205"/>
        <v>0</v>
      </c>
      <c r="AJ1999">
        <f t="shared" si="206"/>
        <v>0</v>
      </c>
      <c r="AK1999">
        <v>0</v>
      </c>
      <c r="AL1999" t="str">
        <f>IF(AA1999="","",IFERROR(IF(ISNUMBER('Procytrat FA10'!D500),'Procytrat FA10'!D500,IF(ISNUMBER(SEARCH("12",'Procytrat FA10'!D500)),EDATE(AB1999,12),IF(ISNUMBER(SEARCH("6",'Procytrat FA10'!D500)),EDATE(AB1999,6),IF(ISNUMBER(SEARCH("3",'Procytrat FA10'!D500)),EDATE(AB1999,3),DATEVALUE('Procytrat FA10'!D500))))),""))</f>
        <v/>
      </c>
      <c r="AM1999" t="str">
        <f t="shared" ca="1" si="207"/>
        <v/>
      </c>
    </row>
    <row r="2000" spans="27:39" x14ac:dyDescent="0.3">
      <c r="AA2000" t="str">
        <f>IF(COUNTA('Procytrat FA10'!A501,'Procytrat FA10'!B501,'Procytrat FA10'!C501)&gt;0,"FA10","")</f>
        <v/>
      </c>
      <c r="AB2000" t="str">
        <f>IFERROR(IF(ISNUMBER('Procytrat FA10'!A501),'Procytrat FA10'!A501,DATEVALUE('Procytrat FA10'!A501)),"")</f>
        <v/>
      </c>
      <c r="AC2000" t="str">
        <f>IF(AA2000="","",'Procytrat FA10'!B501)</f>
        <v/>
      </c>
      <c r="AD2000" t="str">
        <f>IF(AA2000="","",IFERROR(1*'Procytrat FA10'!C501,IFERROR(_xludf.NUMBERVALUE('Procytrat FA10'!C501,".",","),IFERROR(_xludf.NUMBERVALUE('Procytrat FA10'!C501,",","."),0))))</f>
        <v/>
      </c>
      <c r="AE2000" t="str">
        <f>IF(AA2000="","",'Procytrat FA10'!M501)</f>
        <v/>
      </c>
      <c r="AF2000">
        <f t="shared" si="202"/>
        <v>0</v>
      </c>
      <c r="AG2000" t="str">
        <f t="shared" si="203"/>
        <v/>
      </c>
      <c r="AH2000" t="str">
        <f t="shared" si="204"/>
        <v/>
      </c>
      <c r="AI2000">
        <f t="shared" si="205"/>
        <v>0</v>
      </c>
      <c r="AJ2000">
        <f t="shared" si="206"/>
        <v>0</v>
      </c>
      <c r="AK2000">
        <v>0</v>
      </c>
      <c r="AL2000" t="str">
        <f>IF(AA2000="","",IFERROR(IF(ISNUMBER('Procytrat FA10'!D501),'Procytrat FA10'!D501,IF(ISNUMBER(SEARCH("12",'Procytrat FA10'!D501)),EDATE(AB2000,12),IF(ISNUMBER(SEARCH("6",'Procytrat FA10'!D501)),EDATE(AB2000,6),IF(ISNUMBER(SEARCH("3",'Procytrat FA10'!D501)),EDATE(AB2000,3),DATEVALUE('Procytrat FA10'!D501))))),""))</f>
        <v/>
      </c>
      <c r="AM2000" t="str">
        <f t="shared" ca="1" si="207"/>
        <v/>
      </c>
    </row>
    <row r="2001" spans="27:39" x14ac:dyDescent="0.3">
      <c r="AA2001" t="str">
        <f>IF(COUNTA('Procytrat FA10'!A502,'Procytrat FA10'!B502,'Procytrat FA10'!C502)&gt;0,"FA10","")</f>
        <v/>
      </c>
      <c r="AB2001" t="str">
        <f>IFERROR(IF(ISNUMBER('Procytrat FA10'!A502),'Procytrat FA10'!A502,DATEVALUE('Procytrat FA10'!A502)),"")</f>
        <v/>
      </c>
      <c r="AC2001" t="str">
        <f>IF(AA2001="","",'Procytrat FA10'!B502)</f>
        <v/>
      </c>
      <c r="AD2001" t="str">
        <f>IF(AA2001="","",IFERROR(1*'Procytrat FA10'!C502,IFERROR(_xludf.NUMBERVALUE('Procytrat FA10'!C502,".",","),IFERROR(_xludf.NUMBERVALUE('Procytrat FA10'!C502,",","."),0))))</f>
        <v/>
      </c>
      <c r="AE2001" t="str">
        <f>IF(AA2001="","",'Procytrat FA10'!M502)</f>
        <v/>
      </c>
      <c r="AF2001">
        <f t="shared" si="202"/>
        <v>0</v>
      </c>
      <c r="AG2001" t="str">
        <f t="shared" si="203"/>
        <v/>
      </c>
      <c r="AH2001" t="str">
        <f t="shared" si="204"/>
        <v/>
      </c>
      <c r="AI2001">
        <f t="shared" si="205"/>
        <v>0</v>
      </c>
      <c r="AJ2001">
        <f t="shared" si="206"/>
        <v>0</v>
      </c>
      <c r="AK2001">
        <v>0</v>
      </c>
      <c r="AL2001" t="str">
        <f>IF(AA2001="","",IFERROR(IF(ISNUMBER('Procytrat FA10'!D502),'Procytrat FA10'!D502,IF(ISNUMBER(SEARCH("12",'Procytrat FA10'!D502)),EDATE(AB2001,12),IF(ISNUMBER(SEARCH("6",'Procytrat FA10'!D502)),EDATE(AB2001,6),IF(ISNUMBER(SEARCH("3",'Procytrat FA10'!D502)),EDATE(AB2001,3),DATEVALUE('Procytrat FA10'!D502))))),""))</f>
        <v/>
      </c>
      <c r="AM2001" t="str">
        <f t="shared" ca="1" si="207"/>
        <v/>
      </c>
    </row>
    <row r="2002" spans="27:39" x14ac:dyDescent="0.3">
      <c r="AA2002" t="str">
        <f>IF(COUNTA('Procytrat RF'!A3,'Procytrat RF'!B3,'Procytrat RF'!C3)&gt;0,"RF","")</f>
        <v>RF</v>
      </c>
      <c r="AB2002">
        <f>IFERROR(IF(ISNUMBER('Procytrat RF'!A3),'Procytrat RF'!A3,DATEVALUE('Procytrat RF'!A3)),"")</f>
        <v>45296</v>
      </c>
      <c r="AC2002" t="str">
        <f>IF(AA2002="","",'Procytrat RF'!B3)</f>
        <v>8129/24</v>
      </c>
      <c r="AD2002">
        <f>IF(AA2002="","",IFERROR(1*'Procytrat RF'!C3,IFERROR(_xludf.NUMBERVALUE('Procytrat RF'!C3,".",","),IFERROR(_xludf.NUMBERVALUE('Procytrat RF'!C3,",","."),0))))</f>
        <v>500</v>
      </c>
      <c r="AE2002" t="str">
        <f>IF(AA2002="","",'Procytrat RF'!L3)</f>
        <v>aprovado</v>
      </c>
      <c r="AF2002">
        <f t="shared" si="202"/>
        <v>1</v>
      </c>
      <c r="AG2002">
        <f t="shared" si="203"/>
        <v>2024</v>
      </c>
      <c r="AH2002">
        <f t="shared" si="204"/>
        <v>1</v>
      </c>
      <c r="AI2002">
        <f t="shared" si="205"/>
        <v>45296.002002000001</v>
      </c>
      <c r="AJ2002">
        <f t="shared" si="206"/>
        <v>1</v>
      </c>
      <c r="AK2002">
        <v>0</v>
      </c>
      <c r="AL2002">
        <f>IF(AA2002="","",IFERROR(IF(ISNUMBER('Procytrat RF'!D3),'Procytrat RF'!D3,IF(ISNUMBER(SEARCH("12",'Procytrat RF'!D3)),EDATE(AB2002,12),IF(ISNUMBER(SEARCH("6",'Procytrat RF'!D3)),EDATE(AB2002,6),IF(ISNUMBER(SEARCH("3",'Procytrat RF'!D3)),EDATE(AB2002,3),DATEVALUE('Procytrat RF'!D3))))),""))</f>
        <v>45478</v>
      </c>
      <c r="AM2002" t="str">
        <f t="shared" ca="1" si="207"/>
        <v/>
      </c>
    </row>
    <row r="2003" spans="27:39" x14ac:dyDescent="0.3">
      <c r="AA2003" t="str">
        <f>IF(COUNTA('Procytrat RF'!A4,'Procytrat RF'!B4,'Procytrat RF'!C4)&gt;0,"RF","")</f>
        <v>RF</v>
      </c>
      <c r="AB2003">
        <f>IFERROR(IF(ISNUMBER('Procytrat RF'!A4),'Procytrat RF'!A4,DATEVALUE('Procytrat RF'!A4)),"")</f>
        <v>45303</v>
      </c>
      <c r="AC2003" t="str">
        <f>IF(AA2003="","",'Procytrat RF'!B4)</f>
        <v>8149/24</v>
      </c>
      <c r="AD2003">
        <f>IF(AA2003="","",IFERROR(1*'Procytrat RF'!C4,IFERROR(_xludf.NUMBERVALUE('Procytrat RF'!C4,".",","),IFERROR(_xludf.NUMBERVALUE('Procytrat RF'!C4,",","."),0))))</f>
        <v>1020</v>
      </c>
      <c r="AE2003" t="str">
        <f>IF(AA2003="","",'Procytrat RF'!L4)</f>
        <v>Aprovado</v>
      </c>
      <c r="AF2003">
        <f t="shared" si="202"/>
        <v>1</v>
      </c>
      <c r="AG2003">
        <f t="shared" si="203"/>
        <v>2024</v>
      </c>
      <c r="AH2003">
        <f t="shared" si="204"/>
        <v>1</v>
      </c>
      <c r="AI2003">
        <f t="shared" si="205"/>
        <v>45303.002003000001</v>
      </c>
      <c r="AJ2003">
        <f t="shared" si="206"/>
        <v>1</v>
      </c>
      <c r="AK2003">
        <v>0</v>
      </c>
      <c r="AL2003">
        <f>IF(AA2003="","",IFERROR(IF(ISNUMBER('Procytrat RF'!D4),'Procytrat RF'!D4,IF(ISNUMBER(SEARCH("12",'Procytrat RF'!D4)),EDATE(AB2003,12),IF(ISNUMBER(SEARCH("6",'Procytrat RF'!D4)),EDATE(AB2003,6),IF(ISNUMBER(SEARCH("3",'Procytrat RF'!D4)),EDATE(AB2003,3),DATEVALUE('Procytrat RF'!D4))))),""))</f>
        <v>45485</v>
      </c>
      <c r="AM2003" t="str">
        <f t="shared" ca="1" si="207"/>
        <v/>
      </c>
    </row>
    <row r="2004" spans="27:39" x14ac:dyDescent="0.3">
      <c r="AA2004" t="str">
        <f>IF(COUNTA('Procytrat RF'!A5,'Procytrat RF'!B5,'Procytrat RF'!C5)&gt;0,"RF","")</f>
        <v>RF</v>
      </c>
      <c r="AB2004">
        <f>IFERROR(IF(ISNUMBER('Procytrat RF'!A5),'Procytrat RF'!A5,DATEVALUE('Procytrat RF'!A5)),"")</f>
        <v>45342</v>
      </c>
      <c r="AC2004" t="str">
        <f>IF(AA2004="","",'Procytrat RF'!B5)</f>
        <v>8282/24</v>
      </c>
      <c r="AD2004">
        <f>IF(AA2004="","",IFERROR(1*'Procytrat RF'!C5,IFERROR(_xludf.NUMBERVALUE('Procytrat RF'!C5,".",","),IFERROR(_xludf.NUMBERVALUE('Procytrat RF'!C5,",","."),0))))</f>
        <v>1270</v>
      </c>
      <c r="AE2004" t="str">
        <f>IF(AA2004="","",'Procytrat RF'!L5)</f>
        <v>Aprovado</v>
      </c>
      <c r="AF2004">
        <f t="shared" si="202"/>
        <v>1</v>
      </c>
      <c r="AG2004">
        <f t="shared" si="203"/>
        <v>2024</v>
      </c>
      <c r="AH2004">
        <f t="shared" si="204"/>
        <v>2</v>
      </c>
      <c r="AI2004">
        <f t="shared" si="205"/>
        <v>45342.002004000002</v>
      </c>
      <c r="AJ2004">
        <f t="shared" si="206"/>
        <v>1</v>
      </c>
      <c r="AK2004">
        <v>0</v>
      </c>
      <c r="AL2004">
        <f>IF(AA2004="","",IFERROR(IF(ISNUMBER('Procytrat RF'!D5),'Procytrat RF'!D5,IF(ISNUMBER(SEARCH("12",'Procytrat RF'!D5)),EDATE(AB2004,12),IF(ISNUMBER(SEARCH("6",'Procytrat RF'!D5)),EDATE(AB2004,6),IF(ISNUMBER(SEARCH("3",'Procytrat RF'!D5)),EDATE(AB2004,3),DATEVALUE('Procytrat RF'!D5))))),""))</f>
        <v>45524</v>
      </c>
      <c r="AM2004" t="str">
        <f t="shared" ca="1" si="207"/>
        <v/>
      </c>
    </row>
    <row r="2005" spans="27:39" x14ac:dyDescent="0.3">
      <c r="AA2005" t="str">
        <f>IF(COUNTA('Procytrat RF'!A6,'Procytrat RF'!B6,'Procytrat RF'!C6)&gt;0,"RF","")</f>
        <v>RF</v>
      </c>
      <c r="AB2005">
        <f>IFERROR(IF(ISNUMBER('Procytrat RF'!A6),'Procytrat RF'!A6,DATEVALUE('Procytrat RF'!A6)),"")</f>
        <v>45348</v>
      </c>
      <c r="AC2005" t="str">
        <f>IF(AA2005="","",'Procytrat RF'!B6)</f>
        <v>8234/24</v>
      </c>
      <c r="AD2005">
        <f>IF(AA2005="","",IFERROR(1*'Procytrat RF'!C6,IFERROR(_xludf.NUMBERVALUE('Procytrat RF'!C6,".",","),IFERROR(_xludf.NUMBERVALUE('Procytrat RF'!C6,",","."),0))))</f>
        <v>500</v>
      </c>
      <c r="AE2005" t="str">
        <f>IF(AA2005="","",'Procytrat RF'!L6)</f>
        <v>Aprovado</v>
      </c>
      <c r="AF2005">
        <f t="shared" si="202"/>
        <v>1</v>
      </c>
      <c r="AG2005">
        <f t="shared" si="203"/>
        <v>2024</v>
      </c>
      <c r="AH2005">
        <f t="shared" si="204"/>
        <v>2</v>
      </c>
      <c r="AI2005">
        <f t="shared" si="205"/>
        <v>45348.002005000002</v>
      </c>
      <c r="AJ2005">
        <f t="shared" si="206"/>
        <v>1</v>
      </c>
      <c r="AK2005">
        <v>0</v>
      </c>
      <c r="AL2005">
        <f>IF(AA2005="","",IFERROR(IF(ISNUMBER('Procytrat RF'!D6),'Procytrat RF'!D6,IF(ISNUMBER(SEARCH("12",'Procytrat RF'!D6)),EDATE(AB2005,12),IF(ISNUMBER(SEARCH("6",'Procytrat RF'!D6)),EDATE(AB2005,6),IF(ISNUMBER(SEARCH("3",'Procytrat RF'!D6)),EDATE(AB2005,3),DATEVALUE('Procytrat RF'!D6))))),""))</f>
        <v>45530</v>
      </c>
      <c r="AM2005" t="str">
        <f t="shared" ca="1" si="207"/>
        <v/>
      </c>
    </row>
    <row r="2006" spans="27:39" x14ac:dyDescent="0.3">
      <c r="AA2006" t="str">
        <f>IF(COUNTA('Procytrat RF'!A7,'Procytrat RF'!B7,'Procytrat RF'!C7)&gt;0,"RF","")</f>
        <v>RF</v>
      </c>
      <c r="AB2006">
        <f>IFERROR(IF(ISNUMBER('Procytrat RF'!A7),'Procytrat RF'!A7,DATEVALUE('Procytrat RF'!A7)),"")</f>
        <v>45400</v>
      </c>
      <c r="AC2006" t="str">
        <f>IF(AA2006="","",'Procytrat RF'!B7)</f>
        <v>8344/24</v>
      </c>
      <c r="AD2006">
        <f>IF(AA2006="","",IFERROR(1*'Procytrat RF'!C7,IFERROR(_xludf.NUMBERVALUE('Procytrat RF'!C7,".",","),IFERROR(_xludf.NUMBERVALUE('Procytrat RF'!C7,",","."),0))))</f>
        <v>1020</v>
      </c>
      <c r="AE2006" t="str">
        <f>IF(AA2006="","",'Procytrat RF'!L7)</f>
        <v>Aprovado</v>
      </c>
      <c r="AF2006">
        <f t="shared" si="202"/>
        <v>1</v>
      </c>
      <c r="AG2006">
        <f t="shared" si="203"/>
        <v>2024</v>
      </c>
      <c r="AH2006">
        <f t="shared" si="204"/>
        <v>4</v>
      </c>
      <c r="AI2006">
        <f t="shared" si="205"/>
        <v>45400.002006000002</v>
      </c>
      <c r="AJ2006">
        <f t="shared" si="206"/>
        <v>1</v>
      </c>
      <c r="AK2006">
        <v>0</v>
      </c>
      <c r="AL2006">
        <f>IF(AA2006="","",IFERROR(IF(ISNUMBER('Procytrat RF'!D7),'Procytrat RF'!D7,IF(ISNUMBER(SEARCH("12",'Procytrat RF'!D7)),EDATE(AB2006,12),IF(ISNUMBER(SEARCH("6",'Procytrat RF'!D7)),EDATE(AB2006,6),IF(ISNUMBER(SEARCH("3",'Procytrat RF'!D7)),EDATE(AB2006,3),DATEVALUE('Procytrat RF'!D7))))),""))</f>
        <v>45583</v>
      </c>
      <c r="AM2006" t="str">
        <f t="shared" ca="1" si="207"/>
        <v/>
      </c>
    </row>
    <row r="2007" spans="27:39" x14ac:dyDescent="0.3">
      <c r="AA2007" t="str">
        <f>IF(COUNTA('Procytrat RF'!A8,'Procytrat RF'!B8,'Procytrat RF'!C8)&gt;0,"RF","")</f>
        <v>RF</v>
      </c>
      <c r="AB2007">
        <f>IFERROR(IF(ISNUMBER('Procytrat RF'!A8),'Procytrat RF'!A8,DATEVALUE('Procytrat RF'!A8)),"")</f>
        <v>45414</v>
      </c>
      <c r="AC2007" t="str">
        <f>IF(AA2007="","",'Procytrat RF'!B8)</f>
        <v>8372/24</v>
      </c>
      <c r="AD2007">
        <f>IF(AA2007="","",IFERROR(1*'Procytrat RF'!C8,IFERROR(_xludf.NUMBERVALUE('Procytrat RF'!C8,".",","),IFERROR(_xludf.NUMBERVALUE('Procytrat RF'!C8,",","."),0))))</f>
        <v>250</v>
      </c>
      <c r="AE2007" t="str">
        <f>IF(AA2007="","",'Procytrat RF'!L8)</f>
        <v>Aprovado</v>
      </c>
      <c r="AF2007">
        <f t="shared" si="202"/>
        <v>1</v>
      </c>
      <c r="AG2007">
        <f t="shared" si="203"/>
        <v>2024</v>
      </c>
      <c r="AH2007">
        <f t="shared" si="204"/>
        <v>5</v>
      </c>
      <c r="AI2007">
        <f t="shared" si="205"/>
        <v>45414.002007000003</v>
      </c>
      <c r="AJ2007">
        <f t="shared" si="206"/>
        <v>1</v>
      </c>
      <c r="AK2007">
        <v>0</v>
      </c>
      <c r="AL2007">
        <f>IF(AA2007="","",IFERROR(IF(ISNUMBER('Procytrat RF'!D8),'Procytrat RF'!D8,IF(ISNUMBER(SEARCH("12",'Procytrat RF'!D8)),EDATE(AB2007,12),IF(ISNUMBER(SEARCH("6",'Procytrat RF'!D8)),EDATE(AB2007,6),IF(ISNUMBER(SEARCH("3",'Procytrat RF'!D8)),EDATE(AB2007,3),DATEVALUE('Procytrat RF'!D8))))),""))</f>
        <v>45598</v>
      </c>
      <c r="AM2007" t="str">
        <f t="shared" ca="1" si="207"/>
        <v/>
      </c>
    </row>
    <row r="2008" spans="27:39" x14ac:dyDescent="0.3">
      <c r="AA2008" t="str">
        <f>IF(COUNTA('Procytrat RF'!A9,'Procytrat RF'!B9,'Procytrat RF'!C9)&gt;0,"RF","")</f>
        <v>RF</v>
      </c>
      <c r="AB2008">
        <f>IFERROR(IF(ISNUMBER('Procytrat RF'!A9),'Procytrat RF'!A9,DATEVALUE('Procytrat RF'!A9)),"")</f>
        <v>45415</v>
      </c>
      <c r="AC2008" t="str">
        <f>IF(AA2008="","",'Procytrat RF'!B9)</f>
        <v>8377/24</v>
      </c>
      <c r="AD2008">
        <f>IF(AA2008="","",IFERROR(1*'Procytrat RF'!C9,IFERROR(_xludf.NUMBERVALUE('Procytrat RF'!C9,".",","),IFERROR(_xludf.NUMBERVALUE('Procytrat RF'!C9,",","."),0))))</f>
        <v>2600</v>
      </c>
      <c r="AE2008" t="str">
        <f>IF(AA2008="","",'Procytrat RF'!L9)</f>
        <v>Aprovado</v>
      </c>
      <c r="AF2008">
        <f t="shared" si="202"/>
        <v>1</v>
      </c>
      <c r="AG2008">
        <f t="shared" si="203"/>
        <v>2024</v>
      </c>
      <c r="AH2008">
        <f t="shared" si="204"/>
        <v>5</v>
      </c>
      <c r="AI2008">
        <f t="shared" si="205"/>
        <v>45415.002008000003</v>
      </c>
      <c r="AJ2008">
        <f t="shared" si="206"/>
        <v>1</v>
      </c>
      <c r="AK2008">
        <v>0</v>
      </c>
      <c r="AL2008">
        <f>IF(AA2008="","",IFERROR(IF(ISNUMBER('Procytrat RF'!D9),'Procytrat RF'!D9,IF(ISNUMBER(SEARCH("12",'Procytrat RF'!D9)),EDATE(AB2008,12),IF(ISNUMBER(SEARCH("6",'Procytrat RF'!D9)),EDATE(AB2008,6),IF(ISNUMBER(SEARCH("3",'Procytrat RF'!D9)),EDATE(AB2008,3),DATEVALUE('Procytrat RF'!D9))))),""))</f>
        <v>45599</v>
      </c>
      <c r="AM2008" t="str">
        <f t="shared" ca="1" si="207"/>
        <v/>
      </c>
    </row>
    <row r="2009" spans="27:39" x14ac:dyDescent="0.3">
      <c r="AA2009" t="str">
        <f>IF(COUNTA('Procytrat RF'!A10,'Procytrat RF'!B10,'Procytrat RF'!C10)&gt;0,"RF","")</f>
        <v>RF</v>
      </c>
      <c r="AB2009">
        <f>IFERROR(IF(ISNUMBER('Procytrat RF'!A10),'Procytrat RF'!A10,DATEVALUE('Procytrat RF'!A10)),"")</f>
        <v>45436</v>
      </c>
      <c r="AC2009" t="str">
        <f>IF(AA2009="","",'Procytrat RF'!B10)</f>
        <v>8426/24</v>
      </c>
      <c r="AD2009">
        <f>IF(AA2009="","",IFERROR(1*'Procytrat RF'!C10,IFERROR(_xludf.NUMBERVALUE('Procytrat RF'!C10,".",","),IFERROR(_xludf.NUMBERVALUE('Procytrat RF'!C10,",","."),0))))</f>
        <v>1020</v>
      </c>
      <c r="AE2009" t="str">
        <f>IF(AA2009="","",'Procytrat RF'!L10)</f>
        <v>Aprovado</v>
      </c>
      <c r="AF2009">
        <f t="shared" si="202"/>
        <v>1</v>
      </c>
      <c r="AG2009">
        <f t="shared" si="203"/>
        <v>2024</v>
      </c>
      <c r="AH2009">
        <f t="shared" si="204"/>
        <v>5</v>
      </c>
      <c r="AI2009">
        <f t="shared" si="205"/>
        <v>45436.002009000003</v>
      </c>
      <c r="AJ2009">
        <f t="shared" si="206"/>
        <v>1</v>
      </c>
      <c r="AK2009">
        <v>0</v>
      </c>
      <c r="AL2009">
        <f>IF(AA2009="","",IFERROR(IF(ISNUMBER('Procytrat RF'!D10),'Procytrat RF'!D10,IF(ISNUMBER(SEARCH("12",'Procytrat RF'!D10)),EDATE(AB2009,12),IF(ISNUMBER(SEARCH("6",'Procytrat RF'!D10)),EDATE(AB2009,6),IF(ISNUMBER(SEARCH("3",'Procytrat RF'!D10)),EDATE(AB2009,3),DATEVALUE('Procytrat RF'!D10))))),""))</f>
        <v>45620</v>
      </c>
      <c r="AM2009" t="str">
        <f t="shared" ca="1" si="207"/>
        <v/>
      </c>
    </row>
    <row r="2010" spans="27:39" x14ac:dyDescent="0.3">
      <c r="AA2010" t="str">
        <f>IF(COUNTA('Procytrat RF'!A11,'Procytrat RF'!B11,'Procytrat RF'!C11)&gt;0,"RF","")</f>
        <v>RF</v>
      </c>
      <c r="AB2010">
        <f>IFERROR(IF(ISNUMBER('Procytrat RF'!A11),'Procytrat RF'!A11,DATEVALUE('Procytrat RF'!A11)),"")</f>
        <v>45453</v>
      </c>
      <c r="AC2010" t="str">
        <f>IF(AA2010="","",'Procytrat RF'!B11)</f>
        <v>8455/24</v>
      </c>
      <c r="AD2010">
        <f>IF(AA2010="","",IFERROR(1*'Procytrat RF'!C11,IFERROR(_xludf.NUMBERVALUE('Procytrat RF'!C11,".",","),IFERROR(_xludf.NUMBERVALUE('Procytrat RF'!C11,",","."),0))))</f>
        <v>800</v>
      </c>
      <c r="AE2010" t="str">
        <f>IF(AA2010="","",'Procytrat RF'!L11)</f>
        <v>Aprovado</v>
      </c>
      <c r="AF2010">
        <f t="shared" si="202"/>
        <v>1</v>
      </c>
      <c r="AG2010">
        <f t="shared" si="203"/>
        <v>2024</v>
      </c>
      <c r="AH2010">
        <f t="shared" si="204"/>
        <v>6</v>
      </c>
      <c r="AI2010">
        <f t="shared" si="205"/>
        <v>45453.002009999997</v>
      </c>
      <c r="AJ2010">
        <f t="shared" si="206"/>
        <v>1</v>
      </c>
      <c r="AK2010">
        <v>0</v>
      </c>
      <c r="AL2010">
        <f>IF(AA2010="","",IFERROR(IF(ISNUMBER('Procytrat RF'!D11),'Procytrat RF'!D11,IF(ISNUMBER(SEARCH("12",'Procytrat RF'!D11)),EDATE(AB2010,12),IF(ISNUMBER(SEARCH("6",'Procytrat RF'!D11)),EDATE(AB2010,6),IF(ISNUMBER(SEARCH("3",'Procytrat RF'!D11)),EDATE(AB2010,3),DATEVALUE('Procytrat RF'!D11))))),""))</f>
        <v>45636</v>
      </c>
      <c r="AM2010" t="str">
        <f t="shared" ca="1" si="207"/>
        <v/>
      </c>
    </row>
    <row r="2011" spans="27:39" x14ac:dyDescent="0.3">
      <c r="AA2011" t="str">
        <f>IF(COUNTA('Procytrat RF'!A12,'Procytrat RF'!B12,'Procytrat RF'!C12)&gt;0,"RF","")</f>
        <v>RF</v>
      </c>
      <c r="AB2011">
        <f>IFERROR(IF(ISNUMBER('Procytrat RF'!A12),'Procytrat RF'!A12,DATEVALUE('Procytrat RF'!A12)),"")</f>
        <v>45455</v>
      </c>
      <c r="AC2011" t="str">
        <f>IF(AA2011="","",'Procytrat RF'!B12)</f>
        <v>8455/24</v>
      </c>
      <c r="AD2011">
        <f>IF(AA2011="","",IFERROR(1*'Procytrat RF'!C12,IFERROR(_xludf.NUMBERVALUE('Procytrat RF'!C12,".",","),IFERROR(_xludf.NUMBERVALUE('Procytrat RF'!C12,",","."),0))))</f>
        <v>2850</v>
      </c>
      <c r="AE2011" t="str">
        <f>IF(AA2011="","",'Procytrat RF'!L12)</f>
        <v>Aprovado</v>
      </c>
      <c r="AF2011">
        <f t="shared" si="202"/>
        <v>1</v>
      </c>
      <c r="AG2011">
        <f t="shared" si="203"/>
        <v>2024</v>
      </c>
      <c r="AH2011">
        <f t="shared" si="204"/>
        <v>6</v>
      </c>
      <c r="AI2011">
        <f t="shared" si="205"/>
        <v>45455.002010999997</v>
      </c>
      <c r="AJ2011">
        <f t="shared" si="206"/>
        <v>1</v>
      </c>
      <c r="AK2011">
        <v>0</v>
      </c>
      <c r="AL2011">
        <f>IF(AA2011="","",IFERROR(IF(ISNUMBER('Procytrat RF'!D12),'Procytrat RF'!D12,IF(ISNUMBER(SEARCH("12",'Procytrat RF'!D12)),EDATE(AB2011,12),IF(ISNUMBER(SEARCH("6",'Procytrat RF'!D12)),EDATE(AB2011,6),IF(ISNUMBER(SEARCH("3",'Procytrat RF'!D12)),EDATE(AB2011,3),DATEVALUE('Procytrat RF'!D12))))),""))</f>
        <v>45638</v>
      </c>
      <c r="AM2011" t="str">
        <f t="shared" ca="1" si="207"/>
        <v/>
      </c>
    </row>
    <row r="2012" spans="27:39" x14ac:dyDescent="0.3">
      <c r="AA2012" t="str">
        <f>IF(COUNTA('Procytrat RF'!A13,'Procytrat RF'!B13,'Procytrat RF'!C13)&gt;0,"RF","")</f>
        <v>RF</v>
      </c>
      <c r="AB2012">
        <f>IFERROR(IF(ISNUMBER('Procytrat RF'!A13),'Procytrat RF'!A13,DATEVALUE('Procytrat RF'!A13)),"")</f>
        <v>45471</v>
      </c>
      <c r="AC2012" t="str">
        <f>IF(AA2012="","",'Procytrat RF'!B13)</f>
        <v>8500/24</v>
      </c>
      <c r="AD2012">
        <f>IF(AA2012="","",IFERROR(1*'Procytrat RF'!C13,IFERROR(_xludf.NUMBERVALUE('Procytrat RF'!C13,".",","),IFERROR(_xludf.NUMBERVALUE('Procytrat RF'!C13,",","."),0))))</f>
        <v>3620</v>
      </c>
      <c r="AE2012" t="str">
        <f>IF(AA2012="","",'Procytrat RF'!L13)</f>
        <v>Aprovado</v>
      </c>
      <c r="AF2012">
        <f t="shared" si="202"/>
        <v>1</v>
      </c>
      <c r="AG2012">
        <f t="shared" si="203"/>
        <v>2024</v>
      </c>
      <c r="AH2012">
        <f t="shared" si="204"/>
        <v>6</v>
      </c>
      <c r="AI2012">
        <f t="shared" si="205"/>
        <v>45471.002011999997</v>
      </c>
      <c r="AJ2012">
        <f t="shared" si="206"/>
        <v>1</v>
      </c>
      <c r="AK2012">
        <v>0</v>
      </c>
      <c r="AL2012">
        <f>IF(AA2012="","",IFERROR(IF(ISNUMBER('Procytrat RF'!D13),'Procytrat RF'!D13,IF(ISNUMBER(SEARCH("12",'Procytrat RF'!D13)),EDATE(AB2012,12),IF(ISNUMBER(SEARCH("6",'Procytrat RF'!D13)),EDATE(AB2012,6),IF(ISNUMBER(SEARCH("3",'Procytrat RF'!D13)),EDATE(AB2012,3),DATEVALUE('Procytrat RF'!D13))))),""))</f>
        <v>45654</v>
      </c>
      <c r="AM2012" t="str">
        <f t="shared" ca="1" si="207"/>
        <v/>
      </c>
    </row>
    <row r="2013" spans="27:39" x14ac:dyDescent="0.3">
      <c r="AA2013" t="str">
        <f>IF(COUNTA('Procytrat RF'!A14,'Procytrat RF'!B14,'Procytrat RF'!C14)&gt;0,"RF","")</f>
        <v>RF</v>
      </c>
      <c r="AB2013">
        <f>IFERROR(IF(ISNUMBER('Procytrat RF'!A14),'Procytrat RF'!A14,DATEVALUE('Procytrat RF'!A14)),"")</f>
        <v>45484</v>
      </c>
      <c r="AC2013" t="str">
        <f>IF(AA2013="","",'Procytrat RF'!B14)</f>
        <v>8537/24</v>
      </c>
      <c r="AD2013">
        <f>IF(AA2013="","",IFERROR(1*'Procytrat RF'!C14,IFERROR(_xludf.NUMBERVALUE('Procytrat RF'!C14,".",","),IFERROR(_xludf.NUMBERVALUE('Procytrat RF'!C14,",","."),0))))</f>
        <v>250</v>
      </c>
      <c r="AE2013" t="str">
        <f>IF(AA2013="","",'Procytrat RF'!L14)</f>
        <v>Aprovado</v>
      </c>
      <c r="AF2013">
        <f t="shared" si="202"/>
        <v>1</v>
      </c>
      <c r="AG2013">
        <f t="shared" si="203"/>
        <v>2024</v>
      </c>
      <c r="AH2013">
        <f t="shared" si="204"/>
        <v>7</v>
      </c>
      <c r="AI2013">
        <f t="shared" si="205"/>
        <v>45484.002012999998</v>
      </c>
      <c r="AJ2013">
        <f t="shared" si="206"/>
        <v>1</v>
      </c>
      <c r="AK2013">
        <v>0</v>
      </c>
      <c r="AL2013">
        <f>IF(AA2013="","",IFERROR(IF(ISNUMBER('Procytrat RF'!D14),'Procytrat RF'!D14,IF(ISNUMBER(SEARCH("12",'Procytrat RF'!D14)),EDATE(AB2013,12),IF(ISNUMBER(SEARCH("6",'Procytrat RF'!D14)),EDATE(AB2013,6),IF(ISNUMBER(SEARCH("3",'Procytrat RF'!D14)),EDATE(AB2013,3),DATEVALUE('Procytrat RF'!D14))))),""))</f>
        <v>45668</v>
      </c>
      <c r="AM2013" t="str">
        <f t="shared" ca="1" si="207"/>
        <v/>
      </c>
    </row>
    <row r="2014" spans="27:39" x14ac:dyDescent="0.3">
      <c r="AA2014" t="str">
        <f>IF(COUNTA('Procytrat RF'!A15,'Procytrat RF'!B15,'Procytrat RF'!C15)&gt;0,"RF","")</f>
        <v>RF</v>
      </c>
      <c r="AB2014">
        <f>IFERROR(IF(ISNUMBER('Procytrat RF'!A15),'Procytrat RF'!A15,DATEVALUE('Procytrat RF'!A15)),"")</f>
        <v>45498</v>
      </c>
      <c r="AC2014" t="str">
        <f>IF(AA2014="","",'Procytrat RF'!B15)</f>
        <v>8574/24</v>
      </c>
      <c r="AD2014">
        <f>IF(AA2014="","",IFERROR(1*'Procytrat RF'!C15,IFERROR(_xludf.NUMBERVALUE('Procytrat RF'!C15,".",","),IFERROR(_xludf.NUMBERVALUE('Procytrat RF'!C15,",","."),0))))</f>
        <v>250</v>
      </c>
      <c r="AE2014" t="str">
        <f>IF(AA2014="","",'Procytrat RF'!L15)</f>
        <v>Aprovado</v>
      </c>
      <c r="AF2014">
        <f t="shared" si="202"/>
        <v>1</v>
      </c>
      <c r="AG2014">
        <f t="shared" si="203"/>
        <v>2024</v>
      </c>
      <c r="AH2014">
        <f t="shared" si="204"/>
        <v>7</v>
      </c>
      <c r="AI2014">
        <f t="shared" si="205"/>
        <v>45498.002013999998</v>
      </c>
      <c r="AJ2014">
        <f t="shared" si="206"/>
        <v>1</v>
      </c>
      <c r="AK2014">
        <v>0</v>
      </c>
      <c r="AL2014">
        <f>IF(AA2014="","",IFERROR(IF(ISNUMBER('Procytrat RF'!D15),'Procytrat RF'!D15,IF(ISNUMBER(SEARCH("12",'Procytrat RF'!D15)),EDATE(AB2014,12),IF(ISNUMBER(SEARCH("6",'Procytrat RF'!D15)),EDATE(AB2014,6),IF(ISNUMBER(SEARCH("3",'Procytrat RF'!D15)),EDATE(AB2014,3),DATEVALUE('Procytrat RF'!D15))))),""))</f>
        <v>45682</v>
      </c>
      <c r="AM2014" t="str">
        <f t="shared" ca="1" si="207"/>
        <v/>
      </c>
    </row>
    <row r="2015" spans="27:39" x14ac:dyDescent="0.3">
      <c r="AA2015" t="str">
        <f>IF(COUNTA('Procytrat RF'!A16,'Procytrat RF'!B16,'Procytrat RF'!C16)&gt;0,"RF","")</f>
        <v>RF</v>
      </c>
      <c r="AB2015">
        <f>IFERROR(IF(ISNUMBER('Procytrat RF'!A16),'Procytrat RF'!A16,DATEVALUE('Procytrat RF'!A16)),"")</f>
        <v>45516</v>
      </c>
      <c r="AC2015" t="str">
        <f>IF(AA2015="","",'Procytrat RF'!B16)</f>
        <v>8619/24</v>
      </c>
      <c r="AD2015">
        <f>IF(AA2015="","",IFERROR(1*'Procytrat RF'!C16,IFERROR(_xludf.NUMBERVALUE('Procytrat RF'!C16,".",","),IFERROR(_xludf.NUMBERVALUE('Procytrat RF'!C16,",","."),0))))</f>
        <v>1020</v>
      </c>
      <c r="AE2015" t="str">
        <f>IF(AA2015="","",'Procytrat RF'!L16)</f>
        <v>Aprovado</v>
      </c>
      <c r="AF2015">
        <f t="shared" si="202"/>
        <v>1</v>
      </c>
      <c r="AG2015">
        <f t="shared" si="203"/>
        <v>2024</v>
      </c>
      <c r="AH2015">
        <f t="shared" si="204"/>
        <v>8</v>
      </c>
      <c r="AI2015">
        <f t="shared" si="205"/>
        <v>45516.002014999998</v>
      </c>
      <c r="AJ2015">
        <f t="shared" si="206"/>
        <v>1</v>
      </c>
      <c r="AK2015">
        <v>0</v>
      </c>
      <c r="AL2015">
        <f>IF(AA2015="","",IFERROR(IF(ISNUMBER('Procytrat RF'!D16),'Procytrat RF'!D16,IF(ISNUMBER(SEARCH("12",'Procytrat RF'!D16)),EDATE(AB2015,12),IF(ISNUMBER(SEARCH("6",'Procytrat RF'!D16)),EDATE(AB2015,6),IF(ISNUMBER(SEARCH("3",'Procytrat RF'!D16)),EDATE(AB2015,3),DATEVALUE('Procytrat RF'!D16))))),""))</f>
        <v>45700</v>
      </c>
      <c r="AM2015" t="str">
        <f t="shared" ca="1" si="207"/>
        <v/>
      </c>
    </row>
    <row r="2016" spans="27:39" x14ac:dyDescent="0.3">
      <c r="AA2016" t="str">
        <f>IF(COUNTA('Procytrat RF'!A17,'Procytrat RF'!B17,'Procytrat RF'!C17)&gt;0,"RF","")</f>
        <v>RF</v>
      </c>
      <c r="AB2016">
        <f>IFERROR(IF(ISNUMBER('Procytrat RF'!A17),'Procytrat RF'!A17,DATEVALUE('Procytrat RF'!A17)),"")</f>
        <v>45546</v>
      </c>
      <c r="AC2016" t="str">
        <f>IF(AA2016="","",'Procytrat RF'!B17)</f>
        <v>8675/24</v>
      </c>
      <c r="AD2016">
        <f>IF(AA2016="","",IFERROR(1*'Procytrat RF'!C17,IFERROR(_xludf.NUMBERVALUE('Procytrat RF'!C17,".",","),IFERROR(_xludf.NUMBERVALUE('Procytrat RF'!C17,",","."),0))))</f>
        <v>250</v>
      </c>
      <c r="AE2016" t="str">
        <f>IF(AA2016="","",'Procytrat RF'!L17)</f>
        <v>Aprovado</v>
      </c>
      <c r="AF2016">
        <f t="shared" si="202"/>
        <v>1</v>
      </c>
      <c r="AG2016">
        <f t="shared" si="203"/>
        <v>2024</v>
      </c>
      <c r="AH2016">
        <f t="shared" si="204"/>
        <v>9</v>
      </c>
      <c r="AI2016">
        <f t="shared" si="205"/>
        <v>45546.002015999999</v>
      </c>
      <c r="AJ2016">
        <f t="shared" si="206"/>
        <v>1</v>
      </c>
      <c r="AK2016">
        <v>0</v>
      </c>
      <c r="AL2016">
        <f>IF(AA2016="","",IFERROR(IF(ISNUMBER('Procytrat RF'!D17),'Procytrat RF'!D17,IF(ISNUMBER(SEARCH("12",'Procytrat RF'!D17)),EDATE(AB2016,12),IF(ISNUMBER(SEARCH("6",'Procytrat RF'!D17)),EDATE(AB2016,6),IF(ISNUMBER(SEARCH("3",'Procytrat RF'!D17)),EDATE(AB2016,3),DATEVALUE('Procytrat RF'!D17))))),""))</f>
        <v>45727</v>
      </c>
      <c r="AM2016" t="str">
        <f t="shared" ca="1" si="207"/>
        <v/>
      </c>
    </row>
    <row r="2017" spans="27:39" x14ac:dyDescent="0.3">
      <c r="AA2017" t="str">
        <f>IF(COUNTA('Procytrat RF'!A18,'Procytrat RF'!B18,'Procytrat RF'!C18)&gt;0,"RF","")</f>
        <v>RF</v>
      </c>
      <c r="AB2017">
        <f>IFERROR(IF(ISNUMBER('Procytrat RF'!A18),'Procytrat RF'!A18,DATEVALUE('Procytrat RF'!A18)),"")</f>
        <v>45551</v>
      </c>
      <c r="AC2017" t="str">
        <f>IF(AA2017="","",'Procytrat RF'!B18)</f>
        <v>8680/24</v>
      </c>
      <c r="AD2017">
        <f>IF(AA2017="","",IFERROR(1*'Procytrat RF'!C18,IFERROR(_xludf.NUMBERVALUE('Procytrat RF'!C18,".",","),IFERROR(_xludf.NUMBERVALUE('Procytrat RF'!C18,",","."),0))))</f>
        <v>2600</v>
      </c>
      <c r="AE2017" t="str">
        <f>IF(AA2017="","",'Procytrat RF'!L18)</f>
        <v>Aprovado</v>
      </c>
      <c r="AF2017">
        <f t="shared" si="202"/>
        <v>1</v>
      </c>
      <c r="AG2017">
        <f t="shared" si="203"/>
        <v>2024</v>
      </c>
      <c r="AH2017">
        <f t="shared" si="204"/>
        <v>9</v>
      </c>
      <c r="AI2017">
        <f t="shared" si="205"/>
        <v>45551.002016999999</v>
      </c>
      <c r="AJ2017">
        <f t="shared" si="206"/>
        <v>1</v>
      </c>
      <c r="AK2017">
        <v>0</v>
      </c>
      <c r="AL2017">
        <f>IF(AA2017="","",IFERROR(IF(ISNUMBER('Procytrat RF'!D18),'Procytrat RF'!D18,IF(ISNUMBER(SEARCH("12",'Procytrat RF'!D18)),EDATE(AB2017,12),IF(ISNUMBER(SEARCH("6",'Procytrat RF'!D18)),EDATE(AB2017,6),IF(ISNUMBER(SEARCH("3",'Procytrat RF'!D18)),EDATE(AB2017,3),DATEVALUE('Procytrat RF'!D18))))),""))</f>
        <v>45732</v>
      </c>
      <c r="AM2017" t="str">
        <f t="shared" ca="1" si="207"/>
        <v/>
      </c>
    </row>
    <row r="2018" spans="27:39" x14ac:dyDescent="0.3">
      <c r="AA2018" t="str">
        <f>IF(COUNTA('Procytrat RF'!A19,'Procytrat RF'!B19,'Procytrat RF'!C19)&gt;0,"RF","")</f>
        <v>RF</v>
      </c>
      <c r="AB2018">
        <f>IFERROR(IF(ISNUMBER('Procytrat RF'!A19),'Procytrat RF'!A19,DATEVALUE('Procytrat RF'!A19)),"")</f>
        <v>45576</v>
      </c>
      <c r="AC2018" t="str">
        <f>IF(AA2018="","",'Procytrat RF'!B19)</f>
        <v>8737/24</v>
      </c>
      <c r="AD2018">
        <f>IF(AA2018="","",IFERROR(1*'Procytrat RF'!C19,IFERROR(_xludf.NUMBERVALUE('Procytrat RF'!C19,".",","),IFERROR(_xludf.NUMBERVALUE('Procytrat RF'!C19,",","."),0))))</f>
        <v>1270</v>
      </c>
      <c r="AE2018" t="str">
        <f>IF(AA2018="","",'Procytrat RF'!L19)</f>
        <v>Aprovado</v>
      </c>
      <c r="AF2018">
        <f t="shared" si="202"/>
        <v>1</v>
      </c>
      <c r="AG2018">
        <f t="shared" si="203"/>
        <v>2024</v>
      </c>
      <c r="AH2018">
        <f t="shared" si="204"/>
        <v>10</v>
      </c>
      <c r="AI2018">
        <f t="shared" si="205"/>
        <v>45576.002017999999</v>
      </c>
      <c r="AJ2018">
        <f t="shared" si="206"/>
        <v>1</v>
      </c>
      <c r="AK2018">
        <v>0</v>
      </c>
      <c r="AL2018">
        <f>IF(AA2018="","",IFERROR(IF(ISNUMBER('Procytrat RF'!D19),'Procytrat RF'!D19,IF(ISNUMBER(SEARCH("12",'Procytrat RF'!D19)),EDATE(AB2018,12),IF(ISNUMBER(SEARCH("6",'Procytrat RF'!D19)),EDATE(AB2018,6),IF(ISNUMBER(SEARCH("3",'Procytrat RF'!D19)),EDATE(AB2018,3),DATEVALUE('Procytrat RF'!D19))))),""))</f>
        <v>45758</v>
      </c>
      <c r="AM2018" t="str">
        <f t="shared" ca="1" si="207"/>
        <v/>
      </c>
    </row>
    <row r="2019" spans="27:39" x14ac:dyDescent="0.3">
      <c r="AA2019" t="str">
        <f>IF(COUNTA('Procytrat RF'!A20,'Procytrat RF'!B20,'Procytrat RF'!C20)&gt;0,"RF","")</f>
        <v>RF</v>
      </c>
      <c r="AB2019">
        <f>IFERROR(IF(ISNUMBER('Procytrat RF'!A20),'Procytrat RF'!A20,DATEVALUE('Procytrat RF'!A20)),"")</f>
        <v>45600</v>
      </c>
      <c r="AC2019" t="str">
        <f>IF(AA2019="","",'Procytrat RF'!B20)</f>
        <v>8787/24</v>
      </c>
      <c r="AD2019">
        <f>IF(AA2019="","",IFERROR(1*'Procytrat RF'!C20,IFERROR(_xludf.NUMBERVALUE('Procytrat RF'!C20,".",","),IFERROR(_xludf.NUMBERVALUE('Procytrat RF'!C20,",","."),0))))</f>
        <v>250</v>
      </c>
      <c r="AE2019" t="str">
        <f>IF(AA2019="","",'Procytrat RF'!L20)</f>
        <v>Aprovado</v>
      </c>
      <c r="AF2019">
        <f t="shared" si="202"/>
        <v>1</v>
      </c>
      <c r="AG2019">
        <f t="shared" si="203"/>
        <v>2024</v>
      </c>
      <c r="AH2019">
        <f t="shared" si="204"/>
        <v>11</v>
      </c>
      <c r="AI2019">
        <f t="shared" si="205"/>
        <v>45600.002019</v>
      </c>
      <c r="AJ2019">
        <f t="shared" si="206"/>
        <v>1</v>
      </c>
      <c r="AK2019">
        <v>0</v>
      </c>
      <c r="AL2019">
        <f>IF(AA2019="","",IFERROR(IF(ISNUMBER('Procytrat RF'!D20),'Procytrat RF'!D20,IF(ISNUMBER(SEARCH("12",'Procytrat RF'!D20)),EDATE(AB2019,12),IF(ISNUMBER(SEARCH("6",'Procytrat RF'!D20)),EDATE(AB2019,6),IF(ISNUMBER(SEARCH("3",'Procytrat RF'!D20)),EDATE(AB2019,3),DATEVALUE('Procytrat RF'!D20))))),""))</f>
        <v>45781</v>
      </c>
      <c r="AM2019" t="str">
        <f t="shared" ca="1" si="207"/>
        <v/>
      </c>
    </row>
    <row r="2020" spans="27:39" x14ac:dyDescent="0.3">
      <c r="AA2020" t="str">
        <f>IF(COUNTA('Procytrat RF'!A21,'Procytrat RF'!B21,'Procytrat RF'!C21)&gt;0,"RF","")</f>
        <v>RF</v>
      </c>
      <c r="AB2020">
        <f>IFERROR(IF(ISNUMBER('Procytrat RF'!A21),'Procytrat RF'!A21,DATEVALUE('Procytrat RF'!A21)),"")</f>
        <v>45629</v>
      </c>
      <c r="AC2020" t="str">
        <f>IF(AA2020="","",'Procytrat RF'!B21)</f>
        <v>8854/24</v>
      </c>
      <c r="AD2020">
        <f>IF(AA2020="","",IFERROR(1*'Procytrat RF'!C21,IFERROR(_xludf.NUMBERVALUE('Procytrat RF'!C21,".",","),IFERROR(_xludf.NUMBERVALUE('Procytrat RF'!C21,",","."),0))))</f>
        <v>1270</v>
      </c>
      <c r="AE2020" t="str">
        <f>IF(AA2020="","",'Procytrat RF'!L21)</f>
        <v>Aprovado</v>
      </c>
      <c r="AF2020">
        <f t="shared" si="202"/>
        <v>1</v>
      </c>
      <c r="AG2020">
        <f t="shared" si="203"/>
        <v>2024</v>
      </c>
      <c r="AH2020">
        <f t="shared" si="204"/>
        <v>12</v>
      </c>
      <c r="AI2020">
        <f t="shared" si="205"/>
        <v>45629.00202</v>
      </c>
      <c r="AJ2020">
        <f t="shared" si="206"/>
        <v>1</v>
      </c>
      <c r="AK2020">
        <v>0</v>
      </c>
      <c r="AL2020">
        <f>IF(AA2020="","",IFERROR(IF(ISNUMBER('Procytrat RF'!D21),'Procytrat RF'!D21,IF(ISNUMBER(SEARCH("12",'Procytrat RF'!D21)),EDATE(AB2020,12),IF(ISNUMBER(SEARCH("6",'Procytrat RF'!D21)),EDATE(AB2020,6),IF(ISNUMBER(SEARCH("3",'Procytrat RF'!D21)),EDATE(AB2020,3),DATEVALUE('Procytrat RF'!D21))))),""))</f>
        <v>45811</v>
      </c>
      <c r="AM2020" t="str">
        <f t="shared" ca="1" si="207"/>
        <v/>
      </c>
    </row>
    <row r="2021" spans="27:39" x14ac:dyDescent="0.3">
      <c r="AA2021" t="str">
        <f>IF(COUNTA('Procytrat RF'!A22,'Procytrat RF'!B22,'Procytrat RF'!C22)&gt;0,"RF","")</f>
        <v>RF</v>
      </c>
      <c r="AB2021">
        <f>IFERROR(IF(ISNUMBER('Procytrat RF'!A22),'Procytrat RF'!A22,DATEVALUE('Procytrat RF'!A22)),"")</f>
        <v>45639</v>
      </c>
      <c r="AC2021" t="str">
        <f>IF(AA2021="","",'Procytrat RF'!B22)</f>
        <v>8889/24</v>
      </c>
      <c r="AD2021">
        <f>IF(AA2021="","",IFERROR(1*'Procytrat RF'!C22,IFERROR(_xludf.NUMBERVALUE('Procytrat RF'!C22,".",","),IFERROR(_xludf.NUMBERVALUE('Procytrat RF'!C22,",","."),0))))</f>
        <v>250</v>
      </c>
      <c r="AE2021" t="str">
        <f>IF(AA2021="","",'Procytrat RF'!L22)</f>
        <v>Aprovado</v>
      </c>
      <c r="AF2021">
        <f t="shared" si="202"/>
        <v>1</v>
      </c>
      <c r="AG2021">
        <f t="shared" si="203"/>
        <v>2024</v>
      </c>
      <c r="AH2021">
        <f t="shared" si="204"/>
        <v>12</v>
      </c>
      <c r="AI2021">
        <f t="shared" si="205"/>
        <v>45639.002021</v>
      </c>
      <c r="AJ2021">
        <f t="shared" si="206"/>
        <v>1</v>
      </c>
      <c r="AK2021">
        <v>0</v>
      </c>
      <c r="AL2021">
        <f>IF(AA2021="","",IFERROR(IF(ISNUMBER('Procytrat RF'!D22),'Procytrat RF'!D22,IF(ISNUMBER(SEARCH("12",'Procytrat RF'!D22)),EDATE(AB2021,12),IF(ISNUMBER(SEARCH("6",'Procytrat RF'!D22)),EDATE(AB2021,6),IF(ISNUMBER(SEARCH("3",'Procytrat RF'!D22)),EDATE(AB2021,3),DATEVALUE('Procytrat RF'!D22))))),""))</f>
        <v>45821</v>
      </c>
      <c r="AM2021" t="str">
        <f t="shared" ca="1" si="207"/>
        <v/>
      </c>
    </row>
    <row r="2022" spans="27:39" x14ac:dyDescent="0.3">
      <c r="AA2022" t="str">
        <f>IF(COUNTA('Procytrat RF'!A23,'Procytrat RF'!B23,'Procytrat RF'!C23)&gt;0,"RF","")</f>
        <v>RF</v>
      </c>
      <c r="AB2022">
        <f>IFERROR(IF(ISNUMBER('Procytrat RF'!A23),'Procytrat RF'!A23,DATEVALUE('Procytrat RF'!A23)),"")</f>
        <v>45686</v>
      </c>
      <c r="AC2022" t="str">
        <f>IF(AA2022="","",'Procytrat RF'!B23)</f>
        <v>8964/25</v>
      </c>
      <c r="AD2022">
        <f>IF(AA2022="","",IFERROR(1*'Procytrat RF'!C23,IFERROR(_xludf.NUMBERVALUE('Procytrat RF'!C23,".",","),IFERROR(_xludf.NUMBERVALUE('Procytrat RF'!C23,",","."),0))))</f>
        <v>250</v>
      </c>
      <c r="AE2022" t="str">
        <f>IF(AA2022="","",'Procytrat RF'!L23)</f>
        <v>Aprovado</v>
      </c>
      <c r="AF2022">
        <f t="shared" si="202"/>
        <v>1</v>
      </c>
      <c r="AG2022">
        <f t="shared" si="203"/>
        <v>2025</v>
      </c>
      <c r="AH2022">
        <f t="shared" si="204"/>
        <v>1</v>
      </c>
      <c r="AI2022">
        <f t="shared" si="205"/>
        <v>45686.002022000001</v>
      </c>
      <c r="AJ2022">
        <f t="shared" si="206"/>
        <v>1</v>
      </c>
      <c r="AK2022">
        <v>0</v>
      </c>
      <c r="AL2022">
        <f>IF(AA2022="","",IFERROR(IF(ISNUMBER('Procytrat RF'!D23),'Procytrat RF'!D23,IF(ISNUMBER(SEARCH("12",'Procytrat RF'!D23)),EDATE(AB2022,12),IF(ISNUMBER(SEARCH("6",'Procytrat RF'!D23)),EDATE(AB2022,6),IF(ISNUMBER(SEARCH("3",'Procytrat RF'!D23)),EDATE(AB2022,3),DATEVALUE('Procytrat RF'!D23))))),""))</f>
        <v>45867</v>
      </c>
      <c r="AM2022" t="str">
        <f t="shared" ca="1" si="207"/>
        <v/>
      </c>
    </row>
    <row r="2023" spans="27:39" x14ac:dyDescent="0.3">
      <c r="AA2023" t="str">
        <f>IF(COUNTA('Procytrat RF'!A24,'Procytrat RF'!B24,'Procytrat RF'!C24)&gt;0,"RF","")</f>
        <v>RF</v>
      </c>
      <c r="AB2023">
        <f>IFERROR(IF(ISNUMBER('Procytrat RF'!A24),'Procytrat RF'!A24,DATEVALUE('Procytrat RF'!A24)),"")</f>
        <v>45735</v>
      </c>
      <c r="AC2023" t="str">
        <f>IF(AA2023="","",'Procytrat RF'!B24)</f>
        <v>9047/25</v>
      </c>
      <c r="AD2023">
        <f>IF(AA2023="","",IFERROR(1*'Procytrat RF'!C24,IFERROR(_xludf.NUMBERVALUE('Procytrat RF'!C24,".",","),IFERROR(_xludf.NUMBERVALUE('Procytrat RF'!C24,",","."),0))))</f>
        <v>1020</v>
      </c>
      <c r="AE2023" t="str">
        <f>IF(AA2023="","",'Procytrat RF'!L24)</f>
        <v>Aprovado</v>
      </c>
      <c r="AF2023">
        <f t="shared" si="202"/>
        <v>1</v>
      </c>
      <c r="AG2023">
        <f t="shared" si="203"/>
        <v>2025</v>
      </c>
      <c r="AH2023">
        <f t="shared" si="204"/>
        <v>3</v>
      </c>
      <c r="AI2023">
        <f t="shared" si="205"/>
        <v>45735.002023000001</v>
      </c>
      <c r="AJ2023">
        <f t="shared" si="206"/>
        <v>1</v>
      </c>
      <c r="AK2023">
        <v>0</v>
      </c>
      <c r="AL2023">
        <f>IF(AA2023="","",IFERROR(IF(ISNUMBER('Procytrat RF'!D24),'Procytrat RF'!D24,IF(ISNUMBER(SEARCH("12",'Procytrat RF'!D24)),EDATE(AB2023,12),IF(ISNUMBER(SEARCH("6",'Procytrat RF'!D24)),EDATE(AB2023,6),IF(ISNUMBER(SEARCH("3",'Procytrat RF'!D24)),EDATE(AB2023,3),DATEVALUE('Procytrat RF'!D24))))),""))</f>
        <v>45919</v>
      </c>
      <c r="AM2023" t="str">
        <f t="shared" ca="1" si="207"/>
        <v/>
      </c>
    </row>
    <row r="2024" spans="27:39" x14ac:dyDescent="0.3">
      <c r="AA2024" t="str">
        <f>IF(COUNTA('Procytrat RF'!A25,'Procytrat RF'!B25,'Procytrat RF'!C25)&gt;0,"RF","")</f>
        <v>RF</v>
      </c>
      <c r="AB2024">
        <f>IFERROR(IF(ISNUMBER('Procytrat RF'!A25),'Procytrat RF'!A25,DATEVALUE('Procytrat RF'!A25)),"")</f>
        <v>45741</v>
      </c>
      <c r="AC2024" t="str">
        <f>IF(AA2024="","",'Procytrat RF'!B25)</f>
        <v>9066/25</v>
      </c>
      <c r="AD2024">
        <f>IF(AA2024="","",IFERROR(1*'Procytrat RF'!C25,IFERROR(_xludf.NUMBERVALUE('Procytrat RF'!C25,".",","),IFERROR(_xludf.NUMBERVALUE('Procytrat RF'!C25,",","."),0))))</f>
        <v>250</v>
      </c>
      <c r="AE2024" t="str">
        <f>IF(AA2024="","",'Procytrat RF'!L25)</f>
        <v>Aprovado</v>
      </c>
      <c r="AF2024">
        <f t="shared" si="202"/>
        <v>1</v>
      </c>
      <c r="AG2024">
        <f t="shared" si="203"/>
        <v>2025</v>
      </c>
      <c r="AH2024">
        <f t="shared" si="204"/>
        <v>3</v>
      </c>
      <c r="AI2024">
        <f t="shared" si="205"/>
        <v>45741.002024000001</v>
      </c>
      <c r="AJ2024">
        <f t="shared" si="206"/>
        <v>1</v>
      </c>
      <c r="AK2024">
        <v>0</v>
      </c>
      <c r="AL2024">
        <f>IF(AA2024="","",IFERROR(IF(ISNUMBER('Procytrat RF'!D25),'Procytrat RF'!D25,IF(ISNUMBER(SEARCH("12",'Procytrat RF'!D25)),EDATE(AB2024,12),IF(ISNUMBER(SEARCH("6",'Procytrat RF'!D25)),EDATE(AB2024,6),IF(ISNUMBER(SEARCH("3",'Procytrat RF'!D25)),EDATE(AB2024,3),DATEVALUE('Procytrat RF'!D25))))),""))</f>
        <v>45925</v>
      </c>
      <c r="AM2024" t="str">
        <f t="shared" ca="1" si="207"/>
        <v/>
      </c>
    </row>
    <row r="2025" spans="27:39" x14ac:dyDescent="0.3">
      <c r="AA2025" t="str">
        <f>IF(COUNTA('Procytrat RF'!A26,'Procytrat RF'!B26,'Procytrat RF'!C26)&gt;0,"RF","")</f>
        <v>RF</v>
      </c>
      <c r="AB2025">
        <f>IFERROR(IF(ISNUMBER('Procytrat RF'!A26),'Procytrat RF'!A26,DATEVALUE('Procytrat RF'!A26)),"")</f>
        <v>45783</v>
      </c>
      <c r="AC2025" t="str">
        <f>IF(AA2025="","",'Procytrat RF'!B26)</f>
        <v>9140/25</v>
      </c>
      <c r="AD2025">
        <f>IF(AA2025="","",IFERROR(1*'Procytrat RF'!C26,IFERROR(_xludf.NUMBERVALUE('Procytrat RF'!C26,".",","),IFERROR(_xludf.NUMBERVALUE('Procytrat RF'!C26,",","."),0))))</f>
        <v>1020</v>
      </c>
      <c r="AE2025" t="str">
        <f>IF(AA2025="","",'Procytrat RF'!L26)</f>
        <v>Aprovado</v>
      </c>
      <c r="AF2025">
        <f t="shared" si="202"/>
        <v>1</v>
      </c>
      <c r="AG2025">
        <f t="shared" si="203"/>
        <v>2025</v>
      </c>
      <c r="AH2025">
        <f t="shared" si="204"/>
        <v>5</v>
      </c>
      <c r="AI2025">
        <f t="shared" si="205"/>
        <v>45783.002025000002</v>
      </c>
      <c r="AJ2025">
        <f t="shared" si="206"/>
        <v>1</v>
      </c>
      <c r="AK2025">
        <v>0</v>
      </c>
      <c r="AL2025">
        <f>IF(AA2025="","",IFERROR(IF(ISNUMBER('Procytrat RF'!D26),'Procytrat RF'!D26,IF(ISNUMBER(SEARCH("12",'Procytrat RF'!D26)),EDATE(AB2025,12),IF(ISNUMBER(SEARCH("6",'Procytrat RF'!D26)),EDATE(AB2025,6),IF(ISNUMBER(SEARCH("3",'Procytrat RF'!D26)),EDATE(AB2025,3),DATEVALUE('Procytrat RF'!D26))))),""))</f>
        <v>45967</v>
      </c>
      <c r="AM2025" t="str">
        <f t="shared" ca="1" si="207"/>
        <v/>
      </c>
    </row>
    <row r="2026" spans="27:39" x14ac:dyDescent="0.3">
      <c r="AA2026" t="str">
        <f>IF(COUNTA('Procytrat RF'!A27,'Procytrat RF'!B27,'Procytrat RF'!C27)&gt;0,"RF","")</f>
        <v>RF</v>
      </c>
      <c r="AB2026">
        <f>IFERROR(IF(ISNUMBER('Procytrat RF'!A27),'Procytrat RF'!A27,DATEVALUE('Procytrat RF'!A27)),"")</f>
        <v>45819</v>
      </c>
      <c r="AC2026" t="str">
        <f>IF(AA2026="","",'Procytrat RF'!B27)</f>
        <v>9214/25</v>
      </c>
      <c r="AD2026">
        <f>IF(AA2026="","",IFERROR(1*'Procytrat RF'!C27,IFERROR(_xludf.NUMBERVALUE('Procytrat RF'!C27,".",","),IFERROR(_xludf.NUMBERVALUE('Procytrat RF'!C27,",","."),0))))</f>
        <v>1270</v>
      </c>
      <c r="AE2026" t="str">
        <f>IF(AA2026="","",'Procytrat RF'!L27)</f>
        <v>Aprovado</v>
      </c>
      <c r="AF2026">
        <f t="shared" si="202"/>
        <v>1</v>
      </c>
      <c r="AG2026">
        <f t="shared" si="203"/>
        <v>2025</v>
      </c>
      <c r="AH2026">
        <f t="shared" si="204"/>
        <v>6</v>
      </c>
      <c r="AI2026">
        <f t="shared" si="205"/>
        <v>45819.002026000002</v>
      </c>
      <c r="AJ2026">
        <f t="shared" si="206"/>
        <v>1</v>
      </c>
      <c r="AK2026">
        <v>0</v>
      </c>
      <c r="AL2026">
        <f>IF(AA2026="","",IFERROR(IF(ISNUMBER('Procytrat RF'!D27),'Procytrat RF'!D27,IF(ISNUMBER(SEARCH("12",'Procytrat RF'!D27)),EDATE(AB2026,12),IF(ISNUMBER(SEARCH("6",'Procytrat RF'!D27)),EDATE(AB2026,6),IF(ISNUMBER(SEARCH("3",'Procytrat RF'!D27)),EDATE(AB2026,3),DATEVALUE('Procytrat RF'!D27))))),""))</f>
        <v>46002</v>
      </c>
      <c r="AM2026" t="str">
        <f t="shared" ca="1" si="207"/>
        <v/>
      </c>
    </row>
    <row r="2027" spans="27:39" x14ac:dyDescent="0.3">
      <c r="AA2027" t="str">
        <f>IF(COUNTA('Procytrat RF'!A28,'Procytrat RF'!B28,'Procytrat RF'!C28)&gt;0,"RF","")</f>
        <v>RF</v>
      </c>
      <c r="AB2027">
        <f>IFERROR(IF(ISNUMBER('Procytrat RF'!A28),'Procytrat RF'!A28,DATEVALUE('Procytrat RF'!A28)),"")</f>
        <v>45845</v>
      </c>
      <c r="AC2027" t="str">
        <f>IF(AA2027="","",'Procytrat RF'!B28)</f>
        <v>9264/25</v>
      </c>
      <c r="AD2027">
        <f>IF(AA2027="","",IFERROR(1*'Procytrat RF'!C28,IFERROR(_xludf.NUMBERVALUE('Procytrat RF'!C28,".",","),IFERROR(_xludf.NUMBERVALUE('Procytrat RF'!C28,",","."),0))))</f>
        <v>250</v>
      </c>
      <c r="AE2027" t="str">
        <f>IF(AA2027="","",'Procytrat RF'!L28)</f>
        <v>Aprovado</v>
      </c>
      <c r="AF2027">
        <f t="shared" si="202"/>
        <v>1</v>
      </c>
      <c r="AG2027">
        <f t="shared" si="203"/>
        <v>2025</v>
      </c>
      <c r="AH2027">
        <f t="shared" si="204"/>
        <v>7</v>
      </c>
      <c r="AI2027">
        <f t="shared" si="205"/>
        <v>45845.002027000002</v>
      </c>
      <c r="AJ2027">
        <f t="shared" si="206"/>
        <v>1</v>
      </c>
      <c r="AK2027">
        <v>0</v>
      </c>
      <c r="AL2027" t="str">
        <f>IF(AA2027="","",IFERROR(IF(ISNUMBER('Procytrat RF'!D28),'Procytrat RF'!D28,IF(ISNUMBER(SEARCH("12",'Procytrat RF'!D28)),EDATE(AB2027,12),IF(ISNUMBER(SEARCH("6",'Procytrat RF'!D28)),EDATE(AB2027,6),IF(ISNUMBER(SEARCH("3",'Procytrat RF'!D28)),EDATE(AB2027,3),DATEVALUE('Procytrat RF'!D28))))),""))</f>
        <v/>
      </c>
      <c r="AM2027" t="str">
        <f t="shared" ca="1" si="207"/>
        <v/>
      </c>
    </row>
    <row r="2028" spans="27:39" x14ac:dyDescent="0.3">
      <c r="AA2028" t="str">
        <f>IF(COUNTA('Procytrat RF'!A29,'Procytrat RF'!B29,'Procytrat RF'!C29)&gt;0,"RF","")</f>
        <v>RF</v>
      </c>
      <c r="AB2028" t="str">
        <f>IFERROR(IF(ISNUMBER('Procytrat RF'!A29),'Procytrat RF'!A29,DATEVALUE('Procytrat RF'!A29)),"")</f>
        <v/>
      </c>
      <c r="AC2028" t="str">
        <f>IF(AA2028="","",'Procytrat RF'!B29)</f>
        <v>9371/25</v>
      </c>
      <c r="AD2028">
        <f>IF(AA2028="","",IFERROR(1*'Procytrat RF'!C29,IFERROR(_xludf.NUMBERVALUE('Procytrat RF'!C29,".",","),IFERROR(_xludf.NUMBERVALUE('Procytrat RF'!C29,",","."),0))))</f>
        <v>250</v>
      </c>
      <c r="AE2028" t="str">
        <f>IF(AA2028="","",'Procytrat RF'!L29)</f>
        <v>Aprovado</v>
      </c>
      <c r="AF2028">
        <f t="shared" si="202"/>
        <v>1</v>
      </c>
      <c r="AG2028" t="str">
        <f t="shared" si="203"/>
        <v/>
      </c>
      <c r="AH2028" t="str">
        <f t="shared" si="204"/>
        <v/>
      </c>
      <c r="AI2028">
        <f t="shared" si="205"/>
        <v>0</v>
      </c>
      <c r="AJ2028">
        <f t="shared" si="206"/>
        <v>1</v>
      </c>
      <c r="AK2028">
        <v>0</v>
      </c>
      <c r="AL2028" t="str">
        <f>IF(AA2028="","",IFERROR(IF(ISNUMBER('Procytrat RF'!D29),'Procytrat RF'!D29,IF(ISNUMBER(SEARCH("12",'Procytrat RF'!D29)),EDATE(AB2028,12),IF(ISNUMBER(SEARCH("6",'Procytrat RF'!D29)),EDATE(AB2028,6),IF(ISNUMBER(SEARCH("3",'Procytrat RF'!D29)),EDATE(AB2028,3),DATEVALUE('Procytrat RF'!D29))))),""))</f>
        <v/>
      </c>
      <c r="AM2028" t="str">
        <f t="shared" ca="1" si="207"/>
        <v/>
      </c>
    </row>
    <row r="2029" spans="27:39" x14ac:dyDescent="0.3">
      <c r="AA2029" t="str">
        <f>IF(COUNTA('Procytrat RF'!A30,'Procytrat RF'!B30,'Procytrat RF'!C30)&gt;0,"RF","")</f>
        <v>RF</v>
      </c>
      <c r="AB2029">
        <f>IFERROR(IF(ISNUMBER('Procytrat RF'!A30),'Procytrat RF'!A30,DATEVALUE('Procytrat RF'!A30)),"")</f>
        <v>45898</v>
      </c>
      <c r="AC2029" t="str">
        <f>IF(AA2029="","",'Procytrat RF'!B30)</f>
        <v>9376/25</v>
      </c>
      <c r="AD2029">
        <f>IF(AA2029="","",IFERROR(1*'Procytrat RF'!C30,IFERROR(_xludf.NUMBERVALUE('Procytrat RF'!C30,".",","),IFERROR(_xludf.NUMBERVALUE('Procytrat RF'!C30,",","."),0))))</f>
        <v>1020</v>
      </c>
      <c r="AE2029" t="str">
        <f>IF(AA2029="","",'Procytrat RF'!L30)</f>
        <v>Aprovado</v>
      </c>
      <c r="AF2029">
        <f t="shared" si="202"/>
        <v>1</v>
      </c>
      <c r="AG2029">
        <f t="shared" si="203"/>
        <v>2025</v>
      </c>
      <c r="AH2029">
        <f t="shared" si="204"/>
        <v>8</v>
      </c>
      <c r="AI2029">
        <f t="shared" si="205"/>
        <v>45898.002029000003</v>
      </c>
      <c r="AJ2029">
        <f t="shared" si="206"/>
        <v>1</v>
      </c>
      <c r="AK2029">
        <v>0</v>
      </c>
      <c r="AL2029" t="str">
        <f>IF(AA2029="","",IFERROR(IF(ISNUMBER('Procytrat RF'!D30),'Procytrat RF'!D30,IF(ISNUMBER(SEARCH("12",'Procytrat RF'!D30)),EDATE(AB2029,12),IF(ISNUMBER(SEARCH("6",'Procytrat RF'!D30)),EDATE(AB2029,6),IF(ISNUMBER(SEARCH("3",'Procytrat RF'!D30)),EDATE(AB2029,3),DATEVALUE('Procytrat RF'!D30))))),""))</f>
        <v/>
      </c>
      <c r="AM2029" t="str">
        <f t="shared" ca="1" si="207"/>
        <v/>
      </c>
    </row>
    <row r="2030" spans="27:39" x14ac:dyDescent="0.3">
      <c r="AA2030" t="str">
        <f>IF(COUNTA('Procytrat RF'!A31,'Procytrat RF'!B31,'Procytrat RF'!C31)&gt;0,"RF","")</f>
        <v>RF</v>
      </c>
      <c r="AB2030">
        <f>IFERROR(IF(ISNUMBER('Procytrat RF'!A31),'Procytrat RF'!A31,DATEVALUE('Procytrat RF'!A31)),"")</f>
        <v>45909</v>
      </c>
      <c r="AC2030" t="str">
        <f>IF(AA2030="","",'Procytrat RF'!B31)</f>
        <v>9396/25</v>
      </c>
      <c r="AD2030">
        <f>IF(AA2030="","",IFERROR(1*'Procytrat RF'!C31,IFERROR(_xludf.NUMBERVALUE('Procytrat RF'!C31,".",","),IFERROR(_xludf.NUMBERVALUE('Procytrat RF'!C31,",","."),0))))</f>
        <v>250</v>
      </c>
      <c r="AE2030" t="str">
        <f>IF(AA2030="","",'Procytrat RF'!L31)</f>
        <v>Aprovado</v>
      </c>
      <c r="AF2030">
        <f t="shared" si="202"/>
        <v>1</v>
      </c>
      <c r="AG2030">
        <f t="shared" si="203"/>
        <v>2025</v>
      </c>
      <c r="AH2030">
        <f t="shared" si="204"/>
        <v>9</v>
      </c>
      <c r="AI2030">
        <f t="shared" si="205"/>
        <v>45909.002030000003</v>
      </c>
      <c r="AJ2030">
        <f t="shared" si="206"/>
        <v>1</v>
      </c>
      <c r="AK2030">
        <v>0</v>
      </c>
      <c r="AL2030">
        <f>IF(AA2030="","",IFERROR(IF(ISNUMBER('Procytrat RF'!D31),'Procytrat RF'!D31,IF(ISNUMBER(SEARCH("12",'Procytrat RF'!D31)),EDATE(AB2030,12),IF(ISNUMBER(SEARCH("6",'Procytrat RF'!D31)),EDATE(AB2030,6),IF(ISNUMBER(SEARCH("3",'Procytrat RF'!D31)),EDATE(AB2030,3),DATEVALUE('Procytrat RF'!D31))))),""))</f>
        <v>46090</v>
      </c>
      <c r="AM2030" t="str">
        <f t="shared" ca="1" si="207"/>
        <v/>
      </c>
    </row>
    <row r="2031" spans="27:39" x14ac:dyDescent="0.3">
      <c r="AA2031" t="str">
        <f>IF(COUNTA('Procytrat RF'!A32,'Procytrat RF'!B32,'Procytrat RF'!C32)&gt;0,"RF","")</f>
        <v>RF</v>
      </c>
      <c r="AB2031">
        <f>IFERROR(IF(ISNUMBER('Procytrat RF'!A32),'Procytrat RF'!A32,DATEVALUE('Procytrat RF'!A32)),"")</f>
        <v>45944</v>
      </c>
      <c r="AC2031" t="str">
        <f>IF(AA2031="","",'Procytrat RF'!B32)</f>
        <v>9470/25</v>
      </c>
      <c r="AD2031">
        <f>IF(AA2031="","",IFERROR(1*'Procytrat RF'!C32,IFERROR(_xludf.NUMBERVALUE('Procytrat RF'!C32,".",","),IFERROR(_xludf.NUMBERVALUE('Procytrat RF'!C32,",","."),0))))</f>
        <v>250</v>
      </c>
      <c r="AE2031" t="str">
        <f>IF(AA2031="","",'Procytrat RF'!L32)</f>
        <v>aprovado</v>
      </c>
      <c r="AF2031">
        <f t="shared" si="202"/>
        <v>1</v>
      </c>
      <c r="AG2031">
        <f t="shared" si="203"/>
        <v>2025</v>
      </c>
      <c r="AH2031">
        <f t="shared" si="204"/>
        <v>10</v>
      </c>
      <c r="AI2031">
        <f t="shared" si="205"/>
        <v>45944.002031000004</v>
      </c>
      <c r="AJ2031">
        <f t="shared" si="206"/>
        <v>1</v>
      </c>
      <c r="AK2031">
        <v>0</v>
      </c>
      <c r="AL2031">
        <f>IF(AA2031="","",IFERROR(IF(ISNUMBER('Procytrat RF'!D32),'Procytrat RF'!D32,IF(ISNUMBER(SEARCH("12",'Procytrat RF'!D32)),EDATE(AB2031,12),IF(ISNUMBER(SEARCH("6",'Procytrat RF'!D32)),EDATE(AB2031,6),IF(ISNUMBER(SEARCH("3",'Procytrat RF'!D32)),EDATE(AB2031,3),DATEVALUE('Procytrat RF'!D32))))),""))</f>
        <v>46126</v>
      </c>
      <c r="AM2031" t="str">
        <f t="shared" ca="1" si="207"/>
        <v/>
      </c>
    </row>
    <row r="2032" spans="27:39" x14ac:dyDescent="0.3">
      <c r="AA2032" t="str">
        <f>IF(COUNTA('Procytrat RF'!A33,'Procytrat RF'!B33,'Procytrat RF'!C33)&gt;0,"RF","")</f>
        <v>RF</v>
      </c>
      <c r="AB2032">
        <f>IFERROR(IF(ISNUMBER('Procytrat RF'!A33),'Procytrat RF'!A33,DATEVALUE('Procytrat RF'!A33)),"")</f>
        <v>45945</v>
      </c>
      <c r="AC2032" t="str">
        <f>IF(AA2032="","",'Procytrat RF'!B33)</f>
        <v>9493/25</v>
      </c>
      <c r="AD2032">
        <f>IF(AA2032="","",IFERROR(1*'Procytrat RF'!C33,IFERROR(_xludf.NUMBERVALUE('Procytrat RF'!C33,".",","),IFERROR(_xludf.NUMBERVALUE('Procytrat RF'!C33,",","."),0))))</f>
        <v>1270</v>
      </c>
      <c r="AE2032" t="str">
        <f>IF(AA2032="","",'Procytrat RF'!L33)</f>
        <v>aprovado</v>
      </c>
      <c r="AF2032">
        <f t="shared" si="202"/>
        <v>1</v>
      </c>
      <c r="AG2032">
        <f t="shared" si="203"/>
        <v>2025</v>
      </c>
      <c r="AH2032">
        <f t="shared" si="204"/>
        <v>10</v>
      </c>
      <c r="AI2032">
        <f t="shared" si="205"/>
        <v>45945.002031999997</v>
      </c>
      <c r="AJ2032">
        <f t="shared" si="206"/>
        <v>1</v>
      </c>
      <c r="AK2032">
        <v>0</v>
      </c>
      <c r="AL2032">
        <f>IF(AA2032="","",IFERROR(IF(ISNUMBER('Procytrat RF'!D33),'Procytrat RF'!D33,IF(ISNUMBER(SEARCH("12",'Procytrat RF'!D33)),EDATE(AB2032,12),IF(ISNUMBER(SEARCH("6",'Procytrat RF'!D33)),EDATE(AB2032,6),IF(ISNUMBER(SEARCH("3",'Procytrat RF'!D33)),EDATE(AB2032,3),DATEVALUE('Procytrat RF'!D33))))),""))</f>
        <v>46127</v>
      </c>
      <c r="AM2032" t="str">
        <f t="shared" ca="1" si="207"/>
        <v/>
      </c>
    </row>
    <row r="2033" spans="27:39" x14ac:dyDescent="0.3">
      <c r="AA2033" t="str">
        <f>IF(COUNTA('Procytrat RF'!A34,'Procytrat RF'!B34,'Procytrat RF'!C34)&gt;0,"RF","")</f>
        <v>RF</v>
      </c>
      <c r="AB2033">
        <f>IFERROR(IF(ISNUMBER('Procytrat RF'!A34),'Procytrat RF'!A34,DATEVALUE('Procytrat RF'!A34)),"")</f>
        <v>46041</v>
      </c>
      <c r="AC2033" t="str">
        <f>IF(AA2033="","",'Procytrat RF'!B34)</f>
        <v>9659/26</v>
      </c>
      <c r="AD2033">
        <f>IF(AA2033="","",IFERROR(1*'Procytrat RF'!C34,IFERROR(_xludf.NUMBERVALUE('Procytrat RF'!C34,".",","),IFERROR(_xludf.NUMBERVALUE('Procytrat RF'!C34,",","."),0))))</f>
        <v>1020</v>
      </c>
      <c r="AE2033" t="str">
        <f>IF(AA2033="","",'Procytrat RF'!L34)</f>
        <v>aprovado</v>
      </c>
      <c r="AF2033">
        <f t="shared" si="202"/>
        <v>1</v>
      </c>
      <c r="AG2033">
        <f t="shared" si="203"/>
        <v>2026</v>
      </c>
      <c r="AH2033">
        <f t="shared" si="204"/>
        <v>1</v>
      </c>
      <c r="AI2033">
        <f t="shared" si="205"/>
        <v>46041.002032999997</v>
      </c>
      <c r="AJ2033">
        <f t="shared" si="206"/>
        <v>1</v>
      </c>
      <c r="AK2033">
        <v>0</v>
      </c>
      <c r="AL2033">
        <f>IF(AA2033="","",IFERROR(IF(ISNUMBER('Procytrat RF'!D34),'Procytrat RF'!D34,IF(ISNUMBER(SEARCH("12",'Procytrat RF'!D34)),EDATE(AB2033,12),IF(ISNUMBER(SEARCH("6",'Procytrat RF'!D34)),EDATE(AB2033,6),IF(ISNUMBER(SEARCH("3",'Procytrat RF'!D34)),EDATE(AB2033,3),DATEVALUE('Procytrat RF'!D34))))),""))</f>
        <v>46222</v>
      </c>
      <c r="AM2033" t="str">
        <f t="shared" ca="1" si="207"/>
        <v/>
      </c>
    </row>
    <row r="2034" spans="27:39" x14ac:dyDescent="0.3">
      <c r="AA2034" t="str">
        <f>IF(COUNTA('Procytrat RF'!A35,'Procytrat RF'!B35,'Procytrat RF'!C35)&gt;0,"RF","")</f>
        <v>RF</v>
      </c>
      <c r="AB2034">
        <f>IFERROR(IF(ISNUMBER('Procytrat RF'!A35),'Procytrat RF'!A35,DATEVALUE('Procytrat RF'!A35)),"")</f>
        <v>46064</v>
      </c>
      <c r="AC2034" t="str">
        <f>IF(AA2034="","",'Procytrat RF'!B35)</f>
        <v>9710/26</v>
      </c>
      <c r="AD2034">
        <f>IF(AA2034="","",IFERROR(1*'Procytrat RF'!C35,IFERROR(_xludf.NUMBERVALUE('Procytrat RF'!C35,".",","),IFERROR(_xludf.NUMBERVALUE('Procytrat RF'!C35,",","."),0))))</f>
        <v>1270</v>
      </c>
      <c r="AE2034" t="str">
        <f>IF(AA2034="","",'Procytrat RF'!L35)</f>
        <v>aprovado</v>
      </c>
      <c r="AF2034">
        <f t="shared" si="202"/>
        <v>1</v>
      </c>
      <c r="AG2034">
        <f t="shared" si="203"/>
        <v>2026</v>
      </c>
      <c r="AH2034">
        <f t="shared" si="204"/>
        <v>2</v>
      </c>
      <c r="AI2034">
        <f t="shared" si="205"/>
        <v>46064.002033999997</v>
      </c>
      <c r="AJ2034">
        <f t="shared" si="206"/>
        <v>1</v>
      </c>
      <c r="AK2034">
        <v>0</v>
      </c>
      <c r="AL2034">
        <f>IF(AA2034="","",IFERROR(IF(ISNUMBER('Procytrat RF'!D35),'Procytrat RF'!D35,IF(ISNUMBER(SEARCH("12",'Procytrat RF'!D35)),EDATE(AB2034,12),IF(ISNUMBER(SEARCH("6",'Procytrat RF'!D35)),EDATE(AB2034,6),IF(ISNUMBER(SEARCH("3",'Procytrat RF'!D35)),EDATE(AB2034,3),DATEVALUE('Procytrat RF'!D35))))),""))</f>
        <v>46245</v>
      </c>
      <c r="AM2034" t="str">
        <f t="shared" ca="1" si="207"/>
        <v/>
      </c>
    </row>
    <row r="2035" spans="27:39" x14ac:dyDescent="0.3">
      <c r="AA2035" t="str">
        <f>IF(COUNTA('Procytrat RF'!A36,'Procytrat RF'!B36,'Procytrat RF'!C36)&gt;0,"RF","")</f>
        <v>RF</v>
      </c>
      <c r="AB2035">
        <f>IFERROR(IF(ISNUMBER('Procytrat RF'!A36),'Procytrat RF'!A36,DATEVALUE('Procytrat RF'!A36)),"")</f>
        <v>46085</v>
      </c>
      <c r="AC2035" t="str">
        <f>IF(AA2035="","",'Procytrat RF'!B36)</f>
        <v>9748/26</v>
      </c>
      <c r="AD2035">
        <f>IF(AA2035="","",IFERROR(1*'Procytrat RF'!C36,IFERROR(_xludf.NUMBERVALUE('Procytrat RF'!C36,".",","),IFERROR(_xludf.NUMBERVALUE('Procytrat RF'!C36,",","."),0))))</f>
        <v>500</v>
      </c>
      <c r="AE2035" t="str">
        <f>IF(AA2035="","",'Procytrat RF'!L36)</f>
        <v>aprovado</v>
      </c>
      <c r="AF2035">
        <f t="shared" si="202"/>
        <v>1</v>
      </c>
      <c r="AG2035">
        <f t="shared" si="203"/>
        <v>2026</v>
      </c>
      <c r="AH2035">
        <f t="shared" si="204"/>
        <v>3</v>
      </c>
      <c r="AI2035">
        <f t="shared" si="205"/>
        <v>46085.002034999998</v>
      </c>
      <c r="AJ2035">
        <f t="shared" si="206"/>
        <v>1</v>
      </c>
      <c r="AK2035">
        <v>0</v>
      </c>
      <c r="AL2035">
        <f>IF(AA2035="","",IFERROR(IF(ISNUMBER('Procytrat RF'!D36),'Procytrat RF'!D36,IF(ISNUMBER(SEARCH("12",'Procytrat RF'!D36)),EDATE(AB2035,12),IF(ISNUMBER(SEARCH("6",'Procytrat RF'!D36)),EDATE(AB2035,6),IF(ISNUMBER(SEARCH("3",'Procytrat RF'!D36)),EDATE(AB2035,3),DATEVALUE('Procytrat RF'!D36))))),""))</f>
        <v>46269</v>
      </c>
      <c r="AM2035" t="str">
        <f t="shared" ca="1" si="207"/>
        <v/>
      </c>
    </row>
    <row r="2036" spans="27:39" x14ac:dyDescent="0.3">
      <c r="AA2036" t="str">
        <f>IF(COUNTA('Procytrat RF'!A37,'Procytrat RF'!B37,'Procytrat RF'!C37)&gt;0,"RF","")</f>
        <v>RF</v>
      </c>
      <c r="AB2036">
        <f>IFERROR(IF(ISNUMBER('Procytrat RF'!A37),'Procytrat RF'!A37,DATEVALUE('Procytrat RF'!A37)),"")</f>
        <v>46129</v>
      </c>
      <c r="AC2036" t="str">
        <f>IF(AA2036="","",'Procytrat RF'!B37)</f>
        <v>9853/26</v>
      </c>
      <c r="AD2036">
        <f>IF(AA2036="","",IFERROR(1*'Procytrat RF'!C37,IFERROR(_xludf.NUMBERVALUE('Procytrat RF'!C37,".",","),IFERROR(_xludf.NUMBERVALUE('Procytrat RF'!C37,",","."),0))))</f>
        <v>1020</v>
      </c>
      <c r="AE2036" t="str">
        <f>IF(AA2036="","",'Procytrat RF'!L37)</f>
        <v>aprovado</v>
      </c>
      <c r="AF2036">
        <f t="shared" si="202"/>
        <v>1</v>
      </c>
      <c r="AG2036">
        <f t="shared" si="203"/>
        <v>2026</v>
      </c>
      <c r="AH2036">
        <f t="shared" si="204"/>
        <v>4</v>
      </c>
      <c r="AI2036">
        <f t="shared" si="205"/>
        <v>46129.002035999998</v>
      </c>
      <c r="AJ2036">
        <f t="shared" si="206"/>
        <v>1</v>
      </c>
      <c r="AK2036">
        <v>0</v>
      </c>
      <c r="AL2036">
        <f>IF(AA2036="","",IFERROR(IF(ISNUMBER('Procytrat RF'!D37),'Procytrat RF'!D37,IF(ISNUMBER(SEARCH("12",'Procytrat RF'!D37)),EDATE(AB2036,12),IF(ISNUMBER(SEARCH("6",'Procytrat RF'!D37)),EDATE(AB2036,6),IF(ISNUMBER(SEARCH("3",'Procytrat RF'!D37)),EDATE(AB2036,3),DATEVALUE('Procytrat RF'!D37))))),""))</f>
        <v>46312</v>
      </c>
      <c r="AM2036" t="str">
        <f t="shared" ca="1" si="207"/>
        <v/>
      </c>
    </row>
    <row r="2037" spans="27:39" x14ac:dyDescent="0.3">
      <c r="AA2037" t="str">
        <f>IF(COUNTA('Procytrat RF'!A38,'Procytrat RF'!B38,'Procytrat RF'!C38)&gt;0,"RF","")</f>
        <v>RF</v>
      </c>
      <c r="AB2037">
        <f>IFERROR(IF(ISNUMBER('Procytrat RF'!A38),'Procytrat RF'!A38,DATEVALUE('Procytrat RF'!A38)),"")</f>
        <v>46141</v>
      </c>
      <c r="AC2037" t="str">
        <f>IF(AA2037="","",'Procytrat RF'!B38)</f>
        <v>9881/26</v>
      </c>
      <c r="AD2037">
        <f>IF(AA2037="","",IFERROR(1*'Procytrat RF'!C38,IFERROR(_xludf.NUMBERVALUE('Procytrat RF'!C38,".",","),IFERROR(_xludf.NUMBERVALUE('Procytrat RF'!C38,",","."),0))))</f>
        <v>500</v>
      </c>
      <c r="AE2037" t="str">
        <f>IF(AA2037="","",'Procytrat RF'!L38)</f>
        <v>aprovado</v>
      </c>
      <c r="AF2037">
        <f t="shared" si="202"/>
        <v>1</v>
      </c>
      <c r="AG2037">
        <f t="shared" si="203"/>
        <v>2026</v>
      </c>
      <c r="AH2037">
        <f t="shared" si="204"/>
        <v>4</v>
      </c>
      <c r="AI2037">
        <f t="shared" si="205"/>
        <v>46141.002036999998</v>
      </c>
      <c r="AJ2037">
        <f t="shared" si="206"/>
        <v>1</v>
      </c>
      <c r="AK2037">
        <v>0</v>
      </c>
      <c r="AL2037">
        <f>IF(AA2037="","",IFERROR(IF(ISNUMBER('Procytrat RF'!D38),'Procytrat RF'!D38,IF(ISNUMBER(SEARCH("12",'Procytrat RF'!D38)),EDATE(AB2037,12),IF(ISNUMBER(SEARCH("6",'Procytrat RF'!D38)),EDATE(AB2037,6),IF(ISNUMBER(SEARCH("3",'Procytrat RF'!D38)),EDATE(AB2037,3),DATEVALUE('Procytrat RF'!D38))))),""))</f>
        <v>46324</v>
      </c>
      <c r="AM2037" t="str">
        <f t="shared" ca="1" si="207"/>
        <v/>
      </c>
    </row>
    <row r="2038" spans="27:39" x14ac:dyDescent="0.3">
      <c r="AA2038" t="str">
        <f>IF(COUNTA('Procytrat RF'!A39,'Procytrat RF'!B39,'Procytrat RF'!C39)&gt;0,"RF","")</f>
        <v/>
      </c>
      <c r="AB2038" t="str">
        <f>IFERROR(IF(ISNUMBER('Procytrat RF'!A39),'Procytrat RF'!A39,DATEVALUE('Procytrat RF'!A39)),"")</f>
        <v/>
      </c>
      <c r="AC2038" t="str">
        <f>IF(AA2038="","",'Procytrat RF'!B39)</f>
        <v/>
      </c>
      <c r="AD2038" t="str">
        <f>IF(AA2038="","",IFERROR(1*'Procytrat RF'!C39,IFERROR(_xludf.NUMBERVALUE('Procytrat RF'!C39,".",","),IFERROR(_xludf.NUMBERVALUE('Procytrat RF'!C39,",","."),0))))</f>
        <v/>
      </c>
      <c r="AE2038" t="str">
        <f>IF(AA2038="","",'Procytrat RF'!L39)</f>
        <v/>
      </c>
      <c r="AF2038">
        <f t="shared" si="202"/>
        <v>0</v>
      </c>
      <c r="AG2038" t="str">
        <f t="shared" si="203"/>
        <v/>
      </c>
      <c r="AH2038" t="str">
        <f t="shared" si="204"/>
        <v/>
      </c>
      <c r="AI2038">
        <f t="shared" si="205"/>
        <v>0</v>
      </c>
      <c r="AJ2038">
        <f t="shared" si="206"/>
        <v>0</v>
      </c>
      <c r="AK2038">
        <v>0</v>
      </c>
      <c r="AL2038" t="str">
        <f>IF(AA2038="","",IFERROR(IF(ISNUMBER('Procytrat RF'!D39),'Procytrat RF'!D39,IF(ISNUMBER(SEARCH("12",'Procytrat RF'!D39)),EDATE(AB2038,12),IF(ISNUMBER(SEARCH("6",'Procytrat RF'!D39)),EDATE(AB2038,6),IF(ISNUMBER(SEARCH("3",'Procytrat RF'!D39)),EDATE(AB2038,3),DATEVALUE('Procytrat RF'!D39))))),""))</f>
        <v/>
      </c>
      <c r="AM2038" t="str">
        <f t="shared" ca="1" si="207"/>
        <v/>
      </c>
    </row>
    <row r="2039" spans="27:39" x14ac:dyDescent="0.3">
      <c r="AA2039" t="str">
        <f>IF(COUNTA('Procytrat RF'!A40,'Procytrat RF'!B40,'Procytrat RF'!C40)&gt;0,"RF","")</f>
        <v/>
      </c>
      <c r="AB2039" t="str">
        <f>IFERROR(IF(ISNUMBER('Procytrat RF'!A40),'Procytrat RF'!A40,DATEVALUE('Procytrat RF'!A40)),"")</f>
        <v/>
      </c>
      <c r="AC2039" t="str">
        <f>IF(AA2039="","",'Procytrat RF'!B40)</f>
        <v/>
      </c>
      <c r="AD2039" t="str">
        <f>IF(AA2039="","",IFERROR(1*'Procytrat RF'!C40,IFERROR(_xludf.NUMBERVALUE('Procytrat RF'!C40,".",","),IFERROR(_xludf.NUMBERVALUE('Procytrat RF'!C40,",","."),0))))</f>
        <v/>
      </c>
      <c r="AE2039" t="str">
        <f>IF(AA2039="","",'Procytrat RF'!L40)</f>
        <v/>
      </c>
      <c r="AF2039">
        <f t="shared" si="202"/>
        <v>0</v>
      </c>
      <c r="AG2039" t="str">
        <f t="shared" si="203"/>
        <v/>
      </c>
      <c r="AH2039" t="str">
        <f t="shared" si="204"/>
        <v/>
      </c>
      <c r="AI2039">
        <f t="shared" si="205"/>
        <v>0</v>
      </c>
      <c r="AJ2039">
        <f t="shared" si="206"/>
        <v>0</v>
      </c>
      <c r="AK2039">
        <v>0</v>
      </c>
      <c r="AL2039" t="str">
        <f>IF(AA2039="","",IFERROR(IF(ISNUMBER('Procytrat RF'!D40),'Procytrat RF'!D40,IF(ISNUMBER(SEARCH("12",'Procytrat RF'!D40)),EDATE(AB2039,12),IF(ISNUMBER(SEARCH("6",'Procytrat RF'!D40)),EDATE(AB2039,6),IF(ISNUMBER(SEARCH("3",'Procytrat RF'!D40)),EDATE(AB2039,3),DATEVALUE('Procytrat RF'!D40))))),""))</f>
        <v/>
      </c>
      <c r="AM2039" t="str">
        <f t="shared" ca="1" si="207"/>
        <v/>
      </c>
    </row>
    <row r="2040" spans="27:39" x14ac:dyDescent="0.3">
      <c r="AA2040" t="str">
        <f>IF(COUNTA('Procytrat RF'!A41,'Procytrat RF'!B41,'Procytrat RF'!C41)&gt;0,"RF","")</f>
        <v/>
      </c>
      <c r="AB2040" t="str">
        <f>IFERROR(IF(ISNUMBER('Procytrat RF'!A41),'Procytrat RF'!A41,DATEVALUE('Procytrat RF'!A41)),"")</f>
        <v/>
      </c>
      <c r="AC2040" t="str">
        <f>IF(AA2040="","",'Procytrat RF'!B41)</f>
        <v/>
      </c>
      <c r="AD2040" t="str">
        <f>IF(AA2040="","",IFERROR(1*'Procytrat RF'!C41,IFERROR(_xludf.NUMBERVALUE('Procytrat RF'!C41,".",","),IFERROR(_xludf.NUMBERVALUE('Procytrat RF'!C41,",","."),0))))</f>
        <v/>
      </c>
      <c r="AE2040" t="str">
        <f>IF(AA2040="","",'Procytrat RF'!L41)</f>
        <v/>
      </c>
      <c r="AF2040">
        <f t="shared" si="202"/>
        <v>0</v>
      </c>
      <c r="AG2040" t="str">
        <f t="shared" si="203"/>
        <v/>
      </c>
      <c r="AH2040" t="str">
        <f t="shared" si="204"/>
        <v/>
      </c>
      <c r="AI2040">
        <f t="shared" si="205"/>
        <v>0</v>
      </c>
      <c r="AJ2040">
        <f t="shared" si="206"/>
        <v>0</v>
      </c>
      <c r="AK2040">
        <v>0</v>
      </c>
      <c r="AL2040" t="str">
        <f>IF(AA2040="","",IFERROR(IF(ISNUMBER('Procytrat RF'!D41),'Procytrat RF'!D41,IF(ISNUMBER(SEARCH("12",'Procytrat RF'!D41)),EDATE(AB2040,12),IF(ISNUMBER(SEARCH("6",'Procytrat RF'!D41)),EDATE(AB2040,6),IF(ISNUMBER(SEARCH("3",'Procytrat RF'!D41)),EDATE(AB2040,3),DATEVALUE('Procytrat RF'!D41))))),""))</f>
        <v/>
      </c>
      <c r="AM2040" t="str">
        <f t="shared" ca="1" si="207"/>
        <v/>
      </c>
    </row>
    <row r="2041" spans="27:39" x14ac:dyDescent="0.3">
      <c r="AA2041" t="str">
        <f>IF(COUNTA('Procytrat RF'!A42,'Procytrat RF'!B42,'Procytrat RF'!C42)&gt;0,"RF","")</f>
        <v/>
      </c>
      <c r="AB2041" t="str">
        <f>IFERROR(IF(ISNUMBER('Procytrat RF'!A42),'Procytrat RF'!A42,DATEVALUE('Procytrat RF'!A42)),"")</f>
        <v/>
      </c>
      <c r="AC2041" t="str">
        <f>IF(AA2041="","",'Procytrat RF'!B42)</f>
        <v/>
      </c>
      <c r="AD2041" t="str">
        <f>IF(AA2041="","",IFERROR(1*'Procytrat RF'!C42,IFERROR(_xludf.NUMBERVALUE('Procytrat RF'!C42,".",","),IFERROR(_xludf.NUMBERVALUE('Procytrat RF'!C42,",","."),0))))</f>
        <v/>
      </c>
      <c r="AE2041" t="str">
        <f>IF(AA2041="","",'Procytrat RF'!L42)</f>
        <v/>
      </c>
      <c r="AF2041">
        <f t="shared" si="202"/>
        <v>0</v>
      </c>
      <c r="AG2041" t="str">
        <f t="shared" si="203"/>
        <v/>
      </c>
      <c r="AH2041" t="str">
        <f t="shared" si="204"/>
        <v/>
      </c>
      <c r="AI2041">
        <f t="shared" si="205"/>
        <v>0</v>
      </c>
      <c r="AJ2041">
        <f t="shared" si="206"/>
        <v>0</v>
      </c>
      <c r="AK2041">
        <v>0</v>
      </c>
      <c r="AL2041" t="str">
        <f>IF(AA2041="","",IFERROR(IF(ISNUMBER('Procytrat RF'!D42),'Procytrat RF'!D42,IF(ISNUMBER(SEARCH("12",'Procytrat RF'!D42)),EDATE(AB2041,12),IF(ISNUMBER(SEARCH("6",'Procytrat RF'!D42)),EDATE(AB2041,6),IF(ISNUMBER(SEARCH("3",'Procytrat RF'!D42)),EDATE(AB2041,3),DATEVALUE('Procytrat RF'!D42))))),""))</f>
        <v/>
      </c>
      <c r="AM2041" t="str">
        <f t="shared" ca="1" si="207"/>
        <v/>
      </c>
    </row>
    <row r="2042" spans="27:39" x14ac:dyDescent="0.3">
      <c r="AA2042" t="str">
        <f>IF(COUNTA('Procytrat RF'!A43,'Procytrat RF'!B43,'Procytrat RF'!C43)&gt;0,"RF","")</f>
        <v/>
      </c>
      <c r="AB2042" t="str">
        <f>IFERROR(IF(ISNUMBER('Procytrat RF'!A43),'Procytrat RF'!A43,DATEVALUE('Procytrat RF'!A43)),"")</f>
        <v/>
      </c>
      <c r="AC2042" t="str">
        <f>IF(AA2042="","",'Procytrat RF'!B43)</f>
        <v/>
      </c>
      <c r="AD2042" t="str">
        <f>IF(AA2042="","",IFERROR(1*'Procytrat RF'!C43,IFERROR(_xludf.NUMBERVALUE('Procytrat RF'!C43,".",","),IFERROR(_xludf.NUMBERVALUE('Procytrat RF'!C43,",","."),0))))</f>
        <v/>
      </c>
      <c r="AE2042" t="str">
        <f>IF(AA2042="","",'Procytrat RF'!L43)</f>
        <v/>
      </c>
      <c r="AF2042">
        <f t="shared" si="202"/>
        <v>0</v>
      </c>
      <c r="AG2042" t="str">
        <f t="shared" si="203"/>
        <v/>
      </c>
      <c r="AH2042" t="str">
        <f t="shared" si="204"/>
        <v/>
      </c>
      <c r="AI2042">
        <f t="shared" si="205"/>
        <v>0</v>
      </c>
      <c r="AJ2042">
        <f t="shared" si="206"/>
        <v>0</v>
      </c>
      <c r="AK2042">
        <v>0</v>
      </c>
      <c r="AL2042" t="str">
        <f>IF(AA2042="","",IFERROR(IF(ISNUMBER('Procytrat RF'!D43),'Procytrat RF'!D43,IF(ISNUMBER(SEARCH("12",'Procytrat RF'!D43)),EDATE(AB2042,12),IF(ISNUMBER(SEARCH("6",'Procytrat RF'!D43)),EDATE(AB2042,6),IF(ISNUMBER(SEARCH("3",'Procytrat RF'!D43)),EDATE(AB2042,3),DATEVALUE('Procytrat RF'!D43))))),""))</f>
        <v/>
      </c>
      <c r="AM2042" t="str">
        <f t="shared" ca="1" si="207"/>
        <v/>
      </c>
    </row>
    <row r="2043" spans="27:39" x14ac:dyDescent="0.3">
      <c r="AA2043" t="str">
        <f>IF(COUNTA('Procytrat RF'!A44,'Procytrat RF'!B44,'Procytrat RF'!C44)&gt;0,"RF","")</f>
        <v/>
      </c>
      <c r="AB2043" t="str">
        <f>IFERROR(IF(ISNUMBER('Procytrat RF'!A44),'Procytrat RF'!A44,DATEVALUE('Procytrat RF'!A44)),"")</f>
        <v/>
      </c>
      <c r="AC2043" t="str">
        <f>IF(AA2043="","",'Procytrat RF'!B44)</f>
        <v/>
      </c>
      <c r="AD2043" t="str">
        <f>IF(AA2043="","",IFERROR(1*'Procytrat RF'!C44,IFERROR(_xludf.NUMBERVALUE('Procytrat RF'!C44,".",","),IFERROR(_xludf.NUMBERVALUE('Procytrat RF'!C44,",","."),0))))</f>
        <v/>
      </c>
      <c r="AE2043" t="str">
        <f>IF(AA2043="","",'Procytrat RF'!L44)</f>
        <v/>
      </c>
      <c r="AF2043">
        <f t="shared" si="202"/>
        <v>0</v>
      </c>
      <c r="AG2043" t="str">
        <f t="shared" si="203"/>
        <v/>
      </c>
      <c r="AH2043" t="str">
        <f t="shared" si="204"/>
        <v/>
      </c>
      <c r="AI2043">
        <f t="shared" si="205"/>
        <v>0</v>
      </c>
      <c r="AJ2043">
        <f t="shared" si="206"/>
        <v>0</v>
      </c>
      <c r="AK2043">
        <v>0</v>
      </c>
      <c r="AL2043" t="str">
        <f>IF(AA2043="","",IFERROR(IF(ISNUMBER('Procytrat RF'!D44),'Procytrat RF'!D44,IF(ISNUMBER(SEARCH("12",'Procytrat RF'!D44)),EDATE(AB2043,12),IF(ISNUMBER(SEARCH("6",'Procytrat RF'!D44)),EDATE(AB2043,6),IF(ISNUMBER(SEARCH("3",'Procytrat RF'!D44)),EDATE(AB2043,3),DATEVALUE('Procytrat RF'!D44))))),""))</f>
        <v/>
      </c>
      <c r="AM2043" t="str">
        <f t="shared" ca="1" si="207"/>
        <v/>
      </c>
    </row>
    <row r="2044" spans="27:39" x14ac:dyDescent="0.3">
      <c r="AA2044" t="str">
        <f>IF(COUNTA('Procytrat RF'!A45,'Procytrat RF'!B45,'Procytrat RF'!C45)&gt;0,"RF","")</f>
        <v/>
      </c>
      <c r="AB2044" t="str">
        <f>IFERROR(IF(ISNUMBER('Procytrat RF'!A45),'Procytrat RF'!A45,DATEVALUE('Procytrat RF'!A45)),"")</f>
        <v/>
      </c>
      <c r="AC2044" t="str">
        <f>IF(AA2044="","",'Procytrat RF'!B45)</f>
        <v/>
      </c>
      <c r="AD2044" t="str">
        <f>IF(AA2044="","",IFERROR(1*'Procytrat RF'!C45,IFERROR(_xludf.NUMBERVALUE('Procytrat RF'!C45,".",","),IFERROR(_xludf.NUMBERVALUE('Procytrat RF'!C45,",","."),0))))</f>
        <v/>
      </c>
      <c r="AE2044" t="str">
        <f>IF(AA2044="","",'Procytrat RF'!L45)</f>
        <v/>
      </c>
      <c r="AF2044">
        <f t="shared" si="202"/>
        <v>0</v>
      </c>
      <c r="AG2044" t="str">
        <f t="shared" si="203"/>
        <v/>
      </c>
      <c r="AH2044" t="str">
        <f t="shared" si="204"/>
        <v/>
      </c>
      <c r="AI2044">
        <f t="shared" si="205"/>
        <v>0</v>
      </c>
      <c r="AJ2044">
        <f t="shared" si="206"/>
        <v>0</v>
      </c>
      <c r="AK2044">
        <v>0</v>
      </c>
      <c r="AL2044" t="str">
        <f>IF(AA2044="","",IFERROR(IF(ISNUMBER('Procytrat RF'!D45),'Procytrat RF'!D45,IF(ISNUMBER(SEARCH("12",'Procytrat RF'!D45)),EDATE(AB2044,12),IF(ISNUMBER(SEARCH("6",'Procytrat RF'!D45)),EDATE(AB2044,6),IF(ISNUMBER(SEARCH("3",'Procytrat RF'!D45)),EDATE(AB2044,3),DATEVALUE('Procytrat RF'!D45))))),""))</f>
        <v/>
      </c>
      <c r="AM2044" t="str">
        <f t="shared" ca="1" si="207"/>
        <v/>
      </c>
    </row>
    <row r="2045" spans="27:39" x14ac:dyDescent="0.3">
      <c r="AA2045" t="str">
        <f>IF(COUNTA('Procytrat RF'!A46,'Procytrat RF'!B46,'Procytrat RF'!C46)&gt;0,"RF","")</f>
        <v/>
      </c>
      <c r="AB2045" t="str">
        <f>IFERROR(IF(ISNUMBER('Procytrat RF'!A46),'Procytrat RF'!A46,DATEVALUE('Procytrat RF'!A46)),"")</f>
        <v/>
      </c>
      <c r="AC2045" t="str">
        <f>IF(AA2045="","",'Procytrat RF'!B46)</f>
        <v/>
      </c>
      <c r="AD2045" t="str">
        <f>IF(AA2045="","",IFERROR(1*'Procytrat RF'!C46,IFERROR(_xludf.NUMBERVALUE('Procytrat RF'!C46,".",","),IFERROR(_xludf.NUMBERVALUE('Procytrat RF'!C46,",","."),0))))</f>
        <v/>
      </c>
      <c r="AE2045" t="str">
        <f>IF(AA2045="","",'Procytrat RF'!L46)</f>
        <v/>
      </c>
      <c r="AF2045">
        <f t="shared" si="202"/>
        <v>0</v>
      </c>
      <c r="AG2045" t="str">
        <f t="shared" si="203"/>
        <v/>
      </c>
      <c r="AH2045" t="str">
        <f t="shared" si="204"/>
        <v/>
      </c>
      <c r="AI2045">
        <f t="shared" si="205"/>
        <v>0</v>
      </c>
      <c r="AJ2045">
        <f t="shared" si="206"/>
        <v>0</v>
      </c>
      <c r="AK2045">
        <v>0</v>
      </c>
      <c r="AL2045" t="str">
        <f>IF(AA2045="","",IFERROR(IF(ISNUMBER('Procytrat RF'!D46),'Procytrat RF'!D46,IF(ISNUMBER(SEARCH("12",'Procytrat RF'!D46)),EDATE(AB2045,12),IF(ISNUMBER(SEARCH("6",'Procytrat RF'!D46)),EDATE(AB2045,6),IF(ISNUMBER(SEARCH("3",'Procytrat RF'!D46)),EDATE(AB2045,3),DATEVALUE('Procytrat RF'!D46))))),""))</f>
        <v/>
      </c>
      <c r="AM2045" t="str">
        <f t="shared" ca="1" si="207"/>
        <v/>
      </c>
    </row>
    <row r="2046" spans="27:39" x14ac:dyDescent="0.3">
      <c r="AA2046" t="str">
        <f>IF(COUNTA('Procytrat RF'!A47,'Procytrat RF'!B47,'Procytrat RF'!C47)&gt;0,"RF","")</f>
        <v/>
      </c>
      <c r="AB2046" t="str">
        <f>IFERROR(IF(ISNUMBER('Procytrat RF'!A47),'Procytrat RF'!A47,DATEVALUE('Procytrat RF'!A47)),"")</f>
        <v/>
      </c>
      <c r="AC2046" t="str">
        <f>IF(AA2046="","",'Procytrat RF'!B47)</f>
        <v/>
      </c>
      <c r="AD2046" t="str">
        <f>IF(AA2046="","",IFERROR(1*'Procytrat RF'!C47,IFERROR(_xludf.NUMBERVALUE('Procytrat RF'!C47,".",","),IFERROR(_xludf.NUMBERVALUE('Procytrat RF'!C47,",","."),0))))</f>
        <v/>
      </c>
      <c r="AE2046" t="str">
        <f>IF(AA2046="","",'Procytrat RF'!L47)</f>
        <v/>
      </c>
      <c r="AF2046">
        <f t="shared" si="202"/>
        <v>0</v>
      </c>
      <c r="AG2046" t="str">
        <f t="shared" si="203"/>
        <v/>
      </c>
      <c r="AH2046" t="str">
        <f t="shared" si="204"/>
        <v/>
      </c>
      <c r="AI2046">
        <f t="shared" si="205"/>
        <v>0</v>
      </c>
      <c r="AJ2046">
        <f t="shared" si="206"/>
        <v>0</v>
      </c>
      <c r="AK2046">
        <v>0</v>
      </c>
      <c r="AL2046" t="str">
        <f>IF(AA2046="","",IFERROR(IF(ISNUMBER('Procytrat RF'!D47),'Procytrat RF'!D47,IF(ISNUMBER(SEARCH("12",'Procytrat RF'!D47)),EDATE(AB2046,12),IF(ISNUMBER(SEARCH("6",'Procytrat RF'!D47)),EDATE(AB2046,6),IF(ISNUMBER(SEARCH("3",'Procytrat RF'!D47)),EDATE(AB2046,3),DATEVALUE('Procytrat RF'!D47))))),""))</f>
        <v/>
      </c>
      <c r="AM2046" t="str">
        <f t="shared" ca="1" si="207"/>
        <v/>
      </c>
    </row>
    <row r="2047" spans="27:39" x14ac:dyDescent="0.3">
      <c r="AA2047" t="str">
        <f>IF(COUNTA('Procytrat RF'!A48,'Procytrat RF'!B48,'Procytrat RF'!C48)&gt;0,"RF","")</f>
        <v/>
      </c>
      <c r="AB2047" t="str">
        <f>IFERROR(IF(ISNUMBER('Procytrat RF'!A48),'Procytrat RF'!A48,DATEVALUE('Procytrat RF'!A48)),"")</f>
        <v/>
      </c>
      <c r="AC2047" t="str">
        <f>IF(AA2047="","",'Procytrat RF'!B48)</f>
        <v/>
      </c>
      <c r="AD2047" t="str">
        <f>IF(AA2047="","",IFERROR(1*'Procytrat RF'!C48,IFERROR(_xludf.NUMBERVALUE('Procytrat RF'!C48,".",","),IFERROR(_xludf.NUMBERVALUE('Procytrat RF'!C48,",","."),0))))</f>
        <v/>
      </c>
      <c r="AE2047" t="str">
        <f>IF(AA2047="","",'Procytrat RF'!L48)</f>
        <v/>
      </c>
      <c r="AF2047">
        <f t="shared" si="202"/>
        <v>0</v>
      </c>
      <c r="AG2047" t="str">
        <f t="shared" si="203"/>
        <v/>
      </c>
      <c r="AH2047" t="str">
        <f t="shared" si="204"/>
        <v/>
      </c>
      <c r="AI2047">
        <f t="shared" si="205"/>
        <v>0</v>
      </c>
      <c r="AJ2047">
        <f t="shared" si="206"/>
        <v>0</v>
      </c>
      <c r="AK2047">
        <v>0</v>
      </c>
      <c r="AL2047" t="str">
        <f>IF(AA2047="","",IFERROR(IF(ISNUMBER('Procytrat RF'!D48),'Procytrat RF'!D48,IF(ISNUMBER(SEARCH("12",'Procytrat RF'!D48)),EDATE(AB2047,12),IF(ISNUMBER(SEARCH("6",'Procytrat RF'!D48)),EDATE(AB2047,6),IF(ISNUMBER(SEARCH("3",'Procytrat RF'!D48)),EDATE(AB2047,3),DATEVALUE('Procytrat RF'!D48))))),""))</f>
        <v/>
      </c>
      <c r="AM2047" t="str">
        <f t="shared" ca="1" si="207"/>
        <v/>
      </c>
    </row>
    <row r="2048" spans="27:39" x14ac:dyDescent="0.3">
      <c r="AA2048" t="str">
        <f>IF(COUNTA('Procytrat RF'!A49,'Procytrat RF'!B49,'Procytrat RF'!C49)&gt;0,"RF","")</f>
        <v/>
      </c>
      <c r="AB2048" t="str">
        <f>IFERROR(IF(ISNUMBER('Procytrat RF'!A49),'Procytrat RF'!A49,DATEVALUE('Procytrat RF'!A49)),"")</f>
        <v/>
      </c>
      <c r="AC2048" t="str">
        <f>IF(AA2048="","",'Procytrat RF'!B49)</f>
        <v/>
      </c>
      <c r="AD2048" t="str">
        <f>IF(AA2048="","",IFERROR(1*'Procytrat RF'!C49,IFERROR(_xludf.NUMBERVALUE('Procytrat RF'!C49,".",","),IFERROR(_xludf.NUMBERVALUE('Procytrat RF'!C49,",","."),0))))</f>
        <v/>
      </c>
      <c r="AE2048" t="str">
        <f>IF(AA2048="","",'Procytrat RF'!L49)</f>
        <v/>
      </c>
      <c r="AF2048">
        <f t="shared" si="202"/>
        <v>0</v>
      </c>
      <c r="AG2048" t="str">
        <f t="shared" si="203"/>
        <v/>
      </c>
      <c r="AH2048" t="str">
        <f t="shared" si="204"/>
        <v/>
      </c>
      <c r="AI2048">
        <f t="shared" si="205"/>
        <v>0</v>
      </c>
      <c r="AJ2048">
        <f t="shared" si="206"/>
        <v>0</v>
      </c>
      <c r="AK2048">
        <v>0</v>
      </c>
      <c r="AL2048" t="str">
        <f>IF(AA2048="","",IFERROR(IF(ISNUMBER('Procytrat RF'!D49),'Procytrat RF'!D49,IF(ISNUMBER(SEARCH("12",'Procytrat RF'!D49)),EDATE(AB2048,12),IF(ISNUMBER(SEARCH("6",'Procytrat RF'!D49)),EDATE(AB2048,6),IF(ISNUMBER(SEARCH("3",'Procytrat RF'!D49)),EDATE(AB2048,3),DATEVALUE('Procytrat RF'!D49))))),""))</f>
        <v/>
      </c>
      <c r="AM2048" t="str">
        <f t="shared" ca="1" si="207"/>
        <v/>
      </c>
    </row>
    <row r="2049" spans="27:39" x14ac:dyDescent="0.3">
      <c r="AA2049" t="str">
        <f>IF(COUNTA('Procytrat RF'!A50,'Procytrat RF'!B50,'Procytrat RF'!C50)&gt;0,"RF","")</f>
        <v/>
      </c>
      <c r="AB2049" t="str">
        <f>IFERROR(IF(ISNUMBER('Procytrat RF'!A50),'Procytrat RF'!A50,DATEVALUE('Procytrat RF'!A50)),"")</f>
        <v/>
      </c>
      <c r="AC2049" t="str">
        <f>IF(AA2049="","",'Procytrat RF'!B50)</f>
        <v/>
      </c>
      <c r="AD2049" t="str">
        <f>IF(AA2049="","",IFERROR(1*'Procytrat RF'!C50,IFERROR(_xludf.NUMBERVALUE('Procytrat RF'!C50,".",","),IFERROR(_xludf.NUMBERVALUE('Procytrat RF'!C50,",","."),0))))</f>
        <v/>
      </c>
      <c r="AE2049" t="str">
        <f>IF(AA2049="","",'Procytrat RF'!L50)</f>
        <v/>
      </c>
      <c r="AF2049">
        <f t="shared" si="202"/>
        <v>0</v>
      </c>
      <c r="AG2049" t="str">
        <f t="shared" si="203"/>
        <v/>
      </c>
      <c r="AH2049" t="str">
        <f t="shared" si="204"/>
        <v/>
      </c>
      <c r="AI2049">
        <f t="shared" si="205"/>
        <v>0</v>
      </c>
      <c r="AJ2049">
        <f t="shared" si="206"/>
        <v>0</v>
      </c>
      <c r="AK2049">
        <v>0</v>
      </c>
      <c r="AL2049" t="str">
        <f>IF(AA2049="","",IFERROR(IF(ISNUMBER('Procytrat RF'!D50),'Procytrat RF'!D50,IF(ISNUMBER(SEARCH("12",'Procytrat RF'!D50)),EDATE(AB2049,12),IF(ISNUMBER(SEARCH("6",'Procytrat RF'!D50)),EDATE(AB2049,6),IF(ISNUMBER(SEARCH("3",'Procytrat RF'!D50)),EDATE(AB2049,3),DATEVALUE('Procytrat RF'!D50))))),""))</f>
        <v/>
      </c>
      <c r="AM2049" t="str">
        <f t="shared" ca="1" si="207"/>
        <v/>
      </c>
    </row>
    <row r="2050" spans="27:39" x14ac:dyDescent="0.3">
      <c r="AA2050" t="str">
        <f>IF(COUNTA('Procytrat RF'!A51,'Procytrat RF'!B51,'Procytrat RF'!C51)&gt;0,"RF","")</f>
        <v/>
      </c>
      <c r="AB2050" t="str">
        <f>IFERROR(IF(ISNUMBER('Procytrat RF'!A51),'Procytrat RF'!A51,DATEVALUE('Procytrat RF'!A51)),"")</f>
        <v/>
      </c>
      <c r="AC2050" t="str">
        <f>IF(AA2050="","",'Procytrat RF'!B51)</f>
        <v/>
      </c>
      <c r="AD2050" t="str">
        <f>IF(AA2050="","",IFERROR(1*'Procytrat RF'!C51,IFERROR(_xludf.NUMBERVALUE('Procytrat RF'!C51,".",","),IFERROR(_xludf.NUMBERVALUE('Procytrat RF'!C51,",","."),0))))</f>
        <v/>
      </c>
      <c r="AE2050" t="str">
        <f>IF(AA2050="","",'Procytrat RF'!L51)</f>
        <v/>
      </c>
      <c r="AF2050">
        <f t="shared" ref="AF2050:AF2113" si="208">IF(AA2050="",0,--ISNUMBER(SEARCH("aprovado",AE2050)))</f>
        <v>0</v>
      </c>
      <c r="AG2050" t="str">
        <f t="shared" ref="AG2050:AG2113" si="209">IF(AB2050="","",YEAR(AB2050))</f>
        <v/>
      </c>
      <c r="AH2050" t="str">
        <f t="shared" ref="AH2050:AH2113" si="210">IF(AB2050="","",MONTH(AB2050))</f>
        <v/>
      </c>
      <c r="AI2050">
        <f t="shared" ref="AI2050:AI2113" si="211">IF(AB2050="",0,AB2050+ROW()/1000000)</f>
        <v>0</v>
      </c>
      <c r="AJ2050">
        <f t="shared" ref="AJ2050:AJ2113" si="212">--(AA2050&lt;&gt;"")</f>
        <v>0</v>
      </c>
      <c r="AK2050">
        <v>0</v>
      </c>
      <c r="AL2050" t="str">
        <f>IF(AA2050="","",IFERROR(IF(ISNUMBER('Procytrat RF'!D51),'Procytrat RF'!D51,IF(ISNUMBER(SEARCH("12",'Procytrat RF'!D51)),EDATE(AB2050,12),IF(ISNUMBER(SEARCH("6",'Procytrat RF'!D51)),EDATE(AB2050,6),IF(ISNUMBER(SEARCH("3",'Procytrat RF'!D51)),EDATE(AB2050,3),DATEVALUE('Procytrat RF'!D51))))),""))</f>
        <v/>
      </c>
      <c r="AM2050" t="str">
        <f t="shared" ref="AM2050:AM2113" ca="1" si="213">IF(AND(AJ2050=1,AL2050&lt;&gt;"",AL2050&gt;=TODAY(),AG2050=$W$3),AL2050+ROW()/1000000,"")</f>
        <v/>
      </c>
    </row>
    <row r="2051" spans="27:39" x14ac:dyDescent="0.3">
      <c r="AA2051" t="str">
        <f>IF(COUNTA('Procytrat RF'!A52,'Procytrat RF'!B52,'Procytrat RF'!C52)&gt;0,"RF","")</f>
        <v/>
      </c>
      <c r="AB2051" t="str">
        <f>IFERROR(IF(ISNUMBER('Procytrat RF'!A52),'Procytrat RF'!A52,DATEVALUE('Procytrat RF'!A52)),"")</f>
        <v/>
      </c>
      <c r="AC2051" t="str">
        <f>IF(AA2051="","",'Procytrat RF'!B52)</f>
        <v/>
      </c>
      <c r="AD2051" t="str">
        <f>IF(AA2051="","",IFERROR(1*'Procytrat RF'!C52,IFERROR(_xludf.NUMBERVALUE('Procytrat RF'!C52,".",","),IFERROR(_xludf.NUMBERVALUE('Procytrat RF'!C52,",","."),0))))</f>
        <v/>
      </c>
      <c r="AE2051" t="str">
        <f>IF(AA2051="","",'Procytrat RF'!L52)</f>
        <v/>
      </c>
      <c r="AF2051">
        <f t="shared" si="208"/>
        <v>0</v>
      </c>
      <c r="AG2051" t="str">
        <f t="shared" si="209"/>
        <v/>
      </c>
      <c r="AH2051" t="str">
        <f t="shared" si="210"/>
        <v/>
      </c>
      <c r="AI2051">
        <f t="shared" si="211"/>
        <v>0</v>
      </c>
      <c r="AJ2051">
        <f t="shared" si="212"/>
        <v>0</v>
      </c>
      <c r="AK2051">
        <v>0</v>
      </c>
      <c r="AL2051" t="str">
        <f>IF(AA2051="","",IFERROR(IF(ISNUMBER('Procytrat RF'!D52),'Procytrat RF'!D52,IF(ISNUMBER(SEARCH("12",'Procytrat RF'!D52)),EDATE(AB2051,12),IF(ISNUMBER(SEARCH("6",'Procytrat RF'!D52)),EDATE(AB2051,6),IF(ISNUMBER(SEARCH("3",'Procytrat RF'!D52)),EDATE(AB2051,3),DATEVALUE('Procytrat RF'!D52))))),""))</f>
        <v/>
      </c>
      <c r="AM2051" t="str">
        <f t="shared" ca="1" si="213"/>
        <v/>
      </c>
    </row>
    <row r="2052" spans="27:39" x14ac:dyDescent="0.3">
      <c r="AA2052" t="str">
        <f>IF(COUNTA('Procytrat RF'!A53,'Procytrat RF'!B53,'Procytrat RF'!C53)&gt;0,"RF","")</f>
        <v/>
      </c>
      <c r="AB2052" t="str">
        <f>IFERROR(IF(ISNUMBER('Procytrat RF'!A53),'Procytrat RF'!A53,DATEVALUE('Procytrat RF'!A53)),"")</f>
        <v/>
      </c>
      <c r="AC2052" t="str">
        <f>IF(AA2052="","",'Procytrat RF'!B53)</f>
        <v/>
      </c>
      <c r="AD2052" t="str">
        <f>IF(AA2052="","",IFERROR(1*'Procytrat RF'!C53,IFERROR(_xludf.NUMBERVALUE('Procytrat RF'!C53,".",","),IFERROR(_xludf.NUMBERVALUE('Procytrat RF'!C53,",","."),0))))</f>
        <v/>
      </c>
      <c r="AE2052" t="str">
        <f>IF(AA2052="","",'Procytrat RF'!L53)</f>
        <v/>
      </c>
      <c r="AF2052">
        <f t="shared" si="208"/>
        <v>0</v>
      </c>
      <c r="AG2052" t="str">
        <f t="shared" si="209"/>
        <v/>
      </c>
      <c r="AH2052" t="str">
        <f t="shared" si="210"/>
        <v/>
      </c>
      <c r="AI2052">
        <f t="shared" si="211"/>
        <v>0</v>
      </c>
      <c r="AJ2052">
        <f t="shared" si="212"/>
        <v>0</v>
      </c>
      <c r="AK2052">
        <v>0</v>
      </c>
      <c r="AL2052" t="str">
        <f>IF(AA2052="","",IFERROR(IF(ISNUMBER('Procytrat RF'!D53),'Procytrat RF'!D53,IF(ISNUMBER(SEARCH("12",'Procytrat RF'!D53)),EDATE(AB2052,12),IF(ISNUMBER(SEARCH("6",'Procytrat RF'!D53)),EDATE(AB2052,6),IF(ISNUMBER(SEARCH("3",'Procytrat RF'!D53)),EDATE(AB2052,3),DATEVALUE('Procytrat RF'!D53))))),""))</f>
        <v/>
      </c>
      <c r="AM2052" t="str">
        <f t="shared" ca="1" si="213"/>
        <v/>
      </c>
    </row>
    <row r="2053" spans="27:39" x14ac:dyDescent="0.3">
      <c r="AA2053" t="str">
        <f>IF(COUNTA('Procytrat RF'!A54,'Procytrat RF'!B54,'Procytrat RF'!C54)&gt;0,"RF","")</f>
        <v/>
      </c>
      <c r="AB2053" t="str">
        <f>IFERROR(IF(ISNUMBER('Procytrat RF'!A54),'Procytrat RF'!A54,DATEVALUE('Procytrat RF'!A54)),"")</f>
        <v/>
      </c>
      <c r="AC2053" t="str">
        <f>IF(AA2053="","",'Procytrat RF'!B54)</f>
        <v/>
      </c>
      <c r="AD2053" t="str">
        <f>IF(AA2053="","",IFERROR(1*'Procytrat RF'!C54,IFERROR(_xludf.NUMBERVALUE('Procytrat RF'!C54,".",","),IFERROR(_xludf.NUMBERVALUE('Procytrat RF'!C54,",","."),0))))</f>
        <v/>
      </c>
      <c r="AE2053" t="str">
        <f>IF(AA2053="","",'Procytrat RF'!L54)</f>
        <v/>
      </c>
      <c r="AF2053">
        <f t="shared" si="208"/>
        <v>0</v>
      </c>
      <c r="AG2053" t="str">
        <f t="shared" si="209"/>
        <v/>
      </c>
      <c r="AH2053" t="str">
        <f t="shared" si="210"/>
        <v/>
      </c>
      <c r="AI2053">
        <f t="shared" si="211"/>
        <v>0</v>
      </c>
      <c r="AJ2053">
        <f t="shared" si="212"/>
        <v>0</v>
      </c>
      <c r="AK2053">
        <v>0</v>
      </c>
      <c r="AL2053" t="str">
        <f>IF(AA2053="","",IFERROR(IF(ISNUMBER('Procytrat RF'!D54),'Procytrat RF'!D54,IF(ISNUMBER(SEARCH("12",'Procytrat RF'!D54)),EDATE(AB2053,12),IF(ISNUMBER(SEARCH("6",'Procytrat RF'!D54)),EDATE(AB2053,6),IF(ISNUMBER(SEARCH("3",'Procytrat RF'!D54)),EDATE(AB2053,3),DATEVALUE('Procytrat RF'!D54))))),""))</f>
        <v/>
      </c>
      <c r="AM2053" t="str">
        <f t="shared" ca="1" si="213"/>
        <v/>
      </c>
    </row>
    <row r="2054" spans="27:39" x14ac:dyDescent="0.3">
      <c r="AA2054" t="str">
        <f>IF(COUNTA('Procytrat RF'!A55,'Procytrat RF'!B55,'Procytrat RF'!C55)&gt;0,"RF","")</f>
        <v/>
      </c>
      <c r="AB2054" t="str">
        <f>IFERROR(IF(ISNUMBER('Procytrat RF'!A55),'Procytrat RF'!A55,DATEVALUE('Procytrat RF'!A55)),"")</f>
        <v/>
      </c>
      <c r="AC2054" t="str">
        <f>IF(AA2054="","",'Procytrat RF'!B55)</f>
        <v/>
      </c>
      <c r="AD2054" t="str">
        <f>IF(AA2054="","",IFERROR(1*'Procytrat RF'!C55,IFERROR(_xludf.NUMBERVALUE('Procytrat RF'!C55,".",","),IFERROR(_xludf.NUMBERVALUE('Procytrat RF'!C55,",","."),0))))</f>
        <v/>
      </c>
      <c r="AE2054" t="str">
        <f>IF(AA2054="","",'Procytrat RF'!L55)</f>
        <v/>
      </c>
      <c r="AF2054">
        <f t="shared" si="208"/>
        <v>0</v>
      </c>
      <c r="AG2054" t="str">
        <f t="shared" si="209"/>
        <v/>
      </c>
      <c r="AH2054" t="str">
        <f t="shared" si="210"/>
        <v/>
      </c>
      <c r="AI2054">
        <f t="shared" si="211"/>
        <v>0</v>
      </c>
      <c r="AJ2054">
        <f t="shared" si="212"/>
        <v>0</v>
      </c>
      <c r="AK2054">
        <v>0</v>
      </c>
      <c r="AL2054" t="str">
        <f>IF(AA2054="","",IFERROR(IF(ISNUMBER('Procytrat RF'!D55),'Procytrat RF'!D55,IF(ISNUMBER(SEARCH("12",'Procytrat RF'!D55)),EDATE(AB2054,12),IF(ISNUMBER(SEARCH("6",'Procytrat RF'!D55)),EDATE(AB2054,6),IF(ISNUMBER(SEARCH("3",'Procytrat RF'!D55)),EDATE(AB2054,3),DATEVALUE('Procytrat RF'!D55))))),""))</f>
        <v/>
      </c>
      <c r="AM2054" t="str">
        <f t="shared" ca="1" si="213"/>
        <v/>
      </c>
    </row>
    <row r="2055" spans="27:39" x14ac:dyDescent="0.3">
      <c r="AA2055" t="str">
        <f>IF(COUNTA('Procytrat RF'!A56,'Procytrat RF'!B56,'Procytrat RF'!C56)&gt;0,"RF","")</f>
        <v/>
      </c>
      <c r="AB2055" t="str">
        <f>IFERROR(IF(ISNUMBER('Procytrat RF'!A56),'Procytrat RF'!A56,DATEVALUE('Procytrat RF'!A56)),"")</f>
        <v/>
      </c>
      <c r="AC2055" t="str">
        <f>IF(AA2055="","",'Procytrat RF'!B56)</f>
        <v/>
      </c>
      <c r="AD2055" t="str">
        <f>IF(AA2055="","",IFERROR(1*'Procytrat RF'!C56,IFERROR(_xludf.NUMBERVALUE('Procytrat RF'!C56,".",","),IFERROR(_xludf.NUMBERVALUE('Procytrat RF'!C56,",","."),0))))</f>
        <v/>
      </c>
      <c r="AE2055" t="str">
        <f>IF(AA2055="","",'Procytrat RF'!L56)</f>
        <v/>
      </c>
      <c r="AF2055">
        <f t="shared" si="208"/>
        <v>0</v>
      </c>
      <c r="AG2055" t="str">
        <f t="shared" si="209"/>
        <v/>
      </c>
      <c r="AH2055" t="str">
        <f t="shared" si="210"/>
        <v/>
      </c>
      <c r="AI2055">
        <f t="shared" si="211"/>
        <v>0</v>
      </c>
      <c r="AJ2055">
        <f t="shared" si="212"/>
        <v>0</v>
      </c>
      <c r="AK2055">
        <v>0</v>
      </c>
      <c r="AL2055" t="str">
        <f>IF(AA2055="","",IFERROR(IF(ISNUMBER('Procytrat RF'!D56),'Procytrat RF'!D56,IF(ISNUMBER(SEARCH("12",'Procytrat RF'!D56)),EDATE(AB2055,12),IF(ISNUMBER(SEARCH("6",'Procytrat RF'!D56)),EDATE(AB2055,6),IF(ISNUMBER(SEARCH("3",'Procytrat RF'!D56)),EDATE(AB2055,3),DATEVALUE('Procytrat RF'!D56))))),""))</f>
        <v/>
      </c>
      <c r="AM2055" t="str">
        <f t="shared" ca="1" si="213"/>
        <v/>
      </c>
    </row>
    <row r="2056" spans="27:39" x14ac:dyDescent="0.3">
      <c r="AA2056" t="str">
        <f>IF(COUNTA('Procytrat RF'!A57,'Procytrat RF'!B57,'Procytrat RF'!C57)&gt;0,"RF","")</f>
        <v/>
      </c>
      <c r="AB2056" t="str">
        <f>IFERROR(IF(ISNUMBER('Procytrat RF'!A57),'Procytrat RF'!A57,DATEVALUE('Procytrat RF'!A57)),"")</f>
        <v/>
      </c>
      <c r="AC2056" t="str">
        <f>IF(AA2056="","",'Procytrat RF'!B57)</f>
        <v/>
      </c>
      <c r="AD2056" t="str">
        <f>IF(AA2056="","",IFERROR(1*'Procytrat RF'!C57,IFERROR(_xludf.NUMBERVALUE('Procytrat RF'!C57,".",","),IFERROR(_xludf.NUMBERVALUE('Procytrat RF'!C57,",","."),0))))</f>
        <v/>
      </c>
      <c r="AE2056" t="str">
        <f>IF(AA2056="","",'Procytrat RF'!L57)</f>
        <v/>
      </c>
      <c r="AF2056">
        <f t="shared" si="208"/>
        <v>0</v>
      </c>
      <c r="AG2056" t="str">
        <f t="shared" si="209"/>
        <v/>
      </c>
      <c r="AH2056" t="str">
        <f t="shared" si="210"/>
        <v/>
      </c>
      <c r="AI2056">
        <f t="shared" si="211"/>
        <v>0</v>
      </c>
      <c r="AJ2056">
        <f t="shared" si="212"/>
        <v>0</v>
      </c>
      <c r="AK2056">
        <v>0</v>
      </c>
      <c r="AL2056" t="str">
        <f>IF(AA2056="","",IFERROR(IF(ISNUMBER('Procytrat RF'!D57),'Procytrat RF'!D57,IF(ISNUMBER(SEARCH("12",'Procytrat RF'!D57)),EDATE(AB2056,12),IF(ISNUMBER(SEARCH("6",'Procytrat RF'!D57)),EDATE(AB2056,6),IF(ISNUMBER(SEARCH("3",'Procytrat RF'!D57)),EDATE(AB2056,3),DATEVALUE('Procytrat RF'!D57))))),""))</f>
        <v/>
      </c>
      <c r="AM2056" t="str">
        <f t="shared" ca="1" si="213"/>
        <v/>
      </c>
    </row>
    <row r="2057" spans="27:39" x14ac:dyDescent="0.3">
      <c r="AA2057" t="str">
        <f>IF(COUNTA('Procytrat RF'!A58,'Procytrat RF'!B58,'Procytrat RF'!C58)&gt;0,"RF","")</f>
        <v/>
      </c>
      <c r="AB2057" t="str">
        <f>IFERROR(IF(ISNUMBER('Procytrat RF'!A58),'Procytrat RF'!A58,DATEVALUE('Procytrat RF'!A58)),"")</f>
        <v/>
      </c>
      <c r="AC2057" t="str">
        <f>IF(AA2057="","",'Procytrat RF'!B58)</f>
        <v/>
      </c>
      <c r="AD2057" t="str">
        <f>IF(AA2057="","",IFERROR(1*'Procytrat RF'!C58,IFERROR(_xludf.NUMBERVALUE('Procytrat RF'!C58,".",","),IFERROR(_xludf.NUMBERVALUE('Procytrat RF'!C58,",","."),0))))</f>
        <v/>
      </c>
      <c r="AE2057" t="str">
        <f>IF(AA2057="","",'Procytrat RF'!L58)</f>
        <v/>
      </c>
      <c r="AF2057">
        <f t="shared" si="208"/>
        <v>0</v>
      </c>
      <c r="AG2057" t="str">
        <f t="shared" si="209"/>
        <v/>
      </c>
      <c r="AH2057" t="str">
        <f t="shared" si="210"/>
        <v/>
      </c>
      <c r="AI2057">
        <f t="shared" si="211"/>
        <v>0</v>
      </c>
      <c r="AJ2057">
        <f t="shared" si="212"/>
        <v>0</v>
      </c>
      <c r="AK2057">
        <v>0</v>
      </c>
      <c r="AL2057" t="str">
        <f>IF(AA2057="","",IFERROR(IF(ISNUMBER('Procytrat RF'!D58),'Procytrat RF'!D58,IF(ISNUMBER(SEARCH("12",'Procytrat RF'!D58)),EDATE(AB2057,12),IF(ISNUMBER(SEARCH("6",'Procytrat RF'!D58)),EDATE(AB2057,6),IF(ISNUMBER(SEARCH("3",'Procytrat RF'!D58)),EDATE(AB2057,3),DATEVALUE('Procytrat RF'!D58))))),""))</f>
        <v/>
      </c>
      <c r="AM2057" t="str">
        <f t="shared" ca="1" si="213"/>
        <v/>
      </c>
    </row>
    <row r="2058" spans="27:39" x14ac:dyDescent="0.3">
      <c r="AA2058" t="str">
        <f>IF(COUNTA('Procytrat RF'!A59,'Procytrat RF'!B59,'Procytrat RF'!C59)&gt;0,"RF","")</f>
        <v/>
      </c>
      <c r="AB2058" t="str">
        <f>IFERROR(IF(ISNUMBER('Procytrat RF'!A59),'Procytrat RF'!A59,DATEVALUE('Procytrat RF'!A59)),"")</f>
        <v/>
      </c>
      <c r="AC2058" t="str">
        <f>IF(AA2058="","",'Procytrat RF'!B59)</f>
        <v/>
      </c>
      <c r="AD2058" t="str">
        <f>IF(AA2058="","",IFERROR(1*'Procytrat RF'!C59,IFERROR(_xludf.NUMBERVALUE('Procytrat RF'!C59,".",","),IFERROR(_xludf.NUMBERVALUE('Procytrat RF'!C59,",","."),0))))</f>
        <v/>
      </c>
      <c r="AE2058" t="str">
        <f>IF(AA2058="","",'Procytrat RF'!L59)</f>
        <v/>
      </c>
      <c r="AF2058">
        <f t="shared" si="208"/>
        <v>0</v>
      </c>
      <c r="AG2058" t="str">
        <f t="shared" si="209"/>
        <v/>
      </c>
      <c r="AH2058" t="str">
        <f t="shared" si="210"/>
        <v/>
      </c>
      <c r="AI2058">
        <f t="shared" si="211"/>
        <v>0</v>
      </c>
      <c r="AJ2058">
        <f t="shared" si="212"/>
        <v>0</v>
      </c>
      <c r="AK2058">
        <v>0</v>
      </c>
      <c r="AL2058" t="str">
        <f>IF(AA2058="","",IFERROR(IF(ISNUMBER('Procytrat RF'!D59),'Procytrat RF'!D59,IF(ISNUMBER(SEARCH("12",'Procytrat RF'!D59)),EDATE(AB2058,12),IF(ISNUMBER(SEARCH("6",'Procytrat RF'!D59)),EDATE(AB2058,6),IF(ISNUMBER(SEARCH("3",'Procytrat RF'!D59)),EDATE(AB2058,3),DATEVALUE('Procytrat RF'!D59))))),""))</f>
        <v/>
      </c>
      <c r="AM2058" t="str">
        <f t="shared" ca="1" si="213"/>
        <v/>
      </c>
    </row>
    <row r="2059" spans="27:39" x14ac:dyDescent="0.3">
      <c r="AA2059" t="str">
        <f>IF(COUNTA('Procytrat RF'!A60,'Procytrat RF'!B60,'Procytrat RF'!C60)&gt;0,"RF","")</f>
        <v/>
      </c>
      <c r="AB2059" t="str">
        <f>IFERROR(IF(ISNUMBER('Procytrat RF'!A60),'Procytrat RF'!A60,DATEVALUE('Procytrat RF'!A60)),"")</f>
        <v/>
      </c>
      <c r="AC2059" t="str">
        <f>IF(AA2059="","",'Procytrat RF'!B60)</f>
        <v/>
      </c>
      <c r="AD2059" t="str">
        <f>IF(AA2059="","",IFERROR(1*'Procytrat RF'!C60,IFERROR(_xludf.NUMBERVALUE('Procytrat RF'!C60,".",","),IFERROR(_xludf.NUMBERVALUE('Procytrat RF'!C60,",","."),0))))</f>
        <v/>
      </c>
      <c r="AE2059" t="str">
        <f>IF(AA2059="","",'Procytrat RF'!L60)</f>
        <v/>
      </c>
      <c r="AF2059">
        <f t="shared" si="208"/>
        <v>0</v>
      </c>
      <c r="AG2059" t="str">
        <f t="shared" si="209"/>
        <v/>
      </c>
      <c r="AH2059" t="str">
        <f t="shared" si="210"/>
        <v/>
      </c>
      <c r="AI2059">
        <f t="shared" si="211"/>
        <v>0</v>
      </c>
      <c r="AJ2059">
        <f t="shared" si="212"/>
        <v>0</v>
      </c>
      <c r="AK2059">
        <v>0</v>
      </c>
      <c r="AL2059" t="str">
        <f>IF(AA2059="","",IFERROR(IF(ISNUMBER('Procytrat RF'!D60),'Procytrat RF'!D60,IF(ISNUMBER(SEARCH("12",'Procytrat RF'!D60)),EDATE(AB2059,12),IF(ISNUMBER(SEARCH("6",'Procytrat RF'!D60)),EDATE(AB2059,6),IF(ISNUMBER(SEARCH("3",'Procytrat RF'!D60)),EDATE(AB2059,3),DATEVALUE('Procytrat RF'!D60))))),""))</f>
        <v/>
      </c>
      <c r="AM2059" t="str">
        <f t="shared" ca="1" si="213"/>
        <v/>
      </c>
    </row>
    <row r="2060" spans="27:39" x14ac:dyDescent="0.3">
      <c r="AA2060" t="str">
        <f>IF(COUNTA('Procytrat RF'!A61,'Procytrat RF'!B61,'Procytrat RF'!C61)&gt;0,"RF","")</f>
        <v/>
      </c>
      <c r="AB2060" t="str">
        <f>IFERROR(IF(ISNUMBER('Procytrat RF'!A61),'Procytrat RF'!A61,DATEVALUE('Procytrat RF'!A61)),"")</f>
        <v/>
      </c>
      <c r="AC2060" t="str">
        <f>IF(AA2060="","",'Procytrat RF'!B61)</f>
        <v/>
      </c>
      <c r="AD2060" t="str">
        <f>IF(AA2060="","",IFERROR(1*'Procytrat RF'!C61,IFERROR(_xludf.NUMBERVALUE('Procytrat RF'!C61,".",","),IFERROR(_xludf.NUMBERVALUE('Procytrat RF'!C61,",","."),0))))</f>
        <v/>
      </c>
      <c r="AE2060" t="str">
        <f>IF(AA2060="","",'Procytrat RF'!L61)</f>
        <v/>
      </c>
      <c r="AF2060">
        <f t="shared" si="208"/>
        <v>0</v>
      </c>
      <c r="AG2060" t="str">
        <f t="shared" si="209"/>
        <v/>
      </c>
      <c r="AH2060" t="str">
        <f t="shared" si="210"/>
        <v/>
      </c>
      <c r="AI2060">
        <f t="shared" si="211"/>
        <v>0</v>
      </c>
      <c r="AJ2060">
        <f t="shared" si="212"/>
        <v>0</v>
      </c>
      <c r="AK2060">
        <v>0</v>
      </c>
      <c r="AL2060" t="str">
        <f>IF(AA2060="","",IFERROR(IF(ISNUMBER('Procytrat RF'!D61),'Procytrat RF'!D61,IF(ISNUMBER(SEARCH("12",'Procytrat RF'!D61)),EDATE(AB2060,12),IF(ISNUMBER(SEARCH("6",'Procytrat RF'!D61)),EDATE(AB2060,6),IF(ISNUMBER(SEARCH("3",'Procytrat RF'!D61)),EDATE(AB2060,3),DATEVALUE('Procytrat RF'!D61))))),""))</f>
        <v/>
      </c>
      <c r="AM2060" t="str">
        <f t="shared" ca="1" si="213"/>
        <v/>
      </c>
    </row>
    <row r="2061" spans="27:39" x14ac:dyDescent="0.3">
      <c r="AA2061" t="str">
        <f>IF(COUNTA('Procytrat RF'!A62,'Procytrat RF'!B62,'Procytrat RF'!C62)&gt;0,"RF","")</f>
        <v/>
      </c>
      <c r="AB2061" t="str">
        <f>IFERROR(IF(ISNUMBER('Procytrat RF'!A62),'Procytrat RF'!A62,DATEVALUE('Procytrat RF'!A62)),"")</f>
        <v/>
      </c>
      <c r="AC2061" t="str">
        <f>IF(AA2061="","",'Procytrat RF'!B62)</f>
        <v/>
      </c>
      <c r="AD2061" t="str">
        <f>IF(AA2061="","",IFERROR(1*'Procytrat RF'!C62,IFERROR(_xludf.NUMBERVALUE('Procytrat RF'!C62,".",","),IFERROR(_xludf.NUMBERVALUE('Procytrat RF'!C62,",","."),0))))</f>
        <v/>
      </c>
      <c r="AE2061" t="str">
        <f>IF(AA2061="","",'Procytrat RF'!L62)</f>
        <v/>
      </c>
      <c r="AF2061">
        <f t="shared" si="208"/>
        <v>0</v>
      </c>
      <c r="AG2061" t="str">
        <f t="shared" si="209"/>
        <v/>
      </c>
      <c r="AH2061" t="str">
        <f t="shared" si="210"/>
        <v/>
      </c>
      <c r="AI2061">
        <f t="shared" si="211"/>
        <v>0</v>
      </c>
      <c r="AJ2061">
        <f t="shared" si="212"/>
        <v>0</v>
      </c>
      <c r="AK2061">
        <v>0</v>
      </c>
      <c r="AL2061" t="str">
        <f>IF(AA2061="","",IFERROR(IF(ISNUMBER('Procytrat RF'!D62),'Procytrat RF'!D62,IF(ISNUMBER(SEARCH("12",'Procytrat RF'!D62)),EDATE(AB2061,12),IF(ISNUMBER(SEARCH("6",'Procytrat RF'!D62)),EDATE(AB2061,6),IF(ISNUMBER(SEARCH("3",'Procytrat RF'!D62)),EDATE(AB2061,3),DATEVALUE('Procytrat RF'!D62))))),""))</f>
        <v/>
      </c>
      <c r="AM2061" t="str">
        <f t="shared" ca="1" si="213"/>
        <v/>
      </c>
    </row>
    <row r="2062" spans="27:39" x14ac:dyDescent="0.3">
      <c r="AA2062" t="str">
        <f>IF(COUNTA('Procytrat RF'!A63,'Procytrat RF'!B63,'Procytrat RF'!C63)&gt;0,"RF","")</f>
        <v/>
      </c>
      <c r="AB2062" t="str">
        <f>IFERROR(IF(ISNUMBER('Procytrat RF'!A63),'Procytrat RF'!A63,DATEVALUE('Procytrat RF'!A63)),"")</f>
        <v/>
      </c>
      <c r="AC2062" t="str">
        <f>IF(AA2062="","",'Procytrat RF'!B63)</f>
        <v/>
      </c>
      <c r="AD2062" t="str">
        <f>IF(AA2062="","",IFERROR(1*'Procytrat RF'!C63,IFERROR(_xludf.NUMBERVALUE('Procytrat RF'!C63,".",","),IFERROR(_xludf.NUMBERVALUE('Procytrat RF'!C63,",","."),0))))</f>
        <v/>
      </c>
      <c r="AE2062" t="str">
        <f>IF(AA2062="","",'Procytrat RF'!L63)</f>
        <v/>
      </c>
      <c r="AF2062">
        <f t="shared" si="208"/>
        <v>0</v>
      </c>
      <c r="AG2062" t="str">
        <f t="shared" si="209"/>
        <v/>
      </c>
      <c r="AH2062" t="str">
        <f t="shared" si="210"/>
        <v/>
      </c>
      <c r="AI2062">
        <f t="shared" si="211"/>
        <v>0</v>
      </c>
      <c r="AJ2062">
        <f t="shared" si="212"/>
        <v>0</v>
      </c>
      <c r="AK2062">
        <v>0</v>
      </c>
      <c r="AL2062" t="str">
        <f>IF(AA2062="","",IFERROR(IF(ISNUMBER('Procytrat RF'!D63),'Procytrat RF'!D63,IF(ISNUMBER(SEARCH("12",'Procytrat RF'!D63)),EDATE(AB2062,12),IF(ISNUMBER(SEARCH("6",'Procytrat RF'!D63)),EDATE(AB2062,6),IF(ISNUMBER(SEARCH("3",'Procytrat RF'!D63)),EDATE(AB2062,3),DATEVALUE('Procytrat RF'!D63))))),""))</f>
        <v/>
      </c>
      <c r="AM2062" t="str">
        <f t="shared" ca="1" si="213"/>
        <v/>
      </c>
    </row>
    <row r="2063" spans="27:39" x14ac:dyDescent="0.3">
      <c r="AA2063" t="str">
        <f>IF(COUNTA('Procytrat RF'!A64,'Procytrat RF'!B64,'Procytrat RF'!C64)&gt;0,"RF","")</f>
        <v/>
      </c>
      <c r="AB2063" t="str">
        <f>IFERROR(IF(ISNUMBER('Procytrat RF'!A64),'Procytrat RF'!A64,DATEVALUE('Procytrat RF'!A64)),"")</f>
        <v/>
      </c>
      <c r="AC2063" t="str">
        <f>IF(AA2063="","",'Procytrat RF'!B64)</f>
        <v/>
      </c>
      <c r="AD2063" t="str">
        <f>IF(AA2063="","",IFERROR(1*'Procytrat RF'!C64,IFERROR(_xludf.NUMBERVALUE('Procytrat RF'!C64,".",","),IFERROR(_xludf.NUMBERVALUE('Procytrat RF'!C64,",","."),0))))</f>
        <v/>
      </c>
      <c r="AE2063" t="str">
        <f>IF(AA2063="","",'Procytrat RF'!L64)</f>
        <v/>
      </c>
      <c r="AF2063">
        <f t="shared" si="208"/>
        <v>0</v>
      </c>
      <c r="AG2063" t="str">
        <f t="shared" si="209"/>
        <v/>
      </c>
      <c r="AH2063" t="str">
        <f t="shared" si="210"/>
        <v/>
      </c>
      <c r="AI2063">
        <f t="shared" si="211"/>
        <v>0</v>
      </c>
      <c r="AJ2063">
        <f t="shared" si="212"/>
        <v>0</v>
      </c>
      <c r="AK2063">
        <v>0</v>
      </c>
      <c r="AL2063" t="str">
        <f>IF(AA2063="","",IFERROR(IF(ISNUMBER('Procytrat RF'!D64),'Procytrat RF'!D64,IF(ISNUMBER(SEARCH("12",'Procytrat RF'!D64)),EDATE(AB2063,12),IF(ISNUMBER(SEARCH("6",'Procytrat RF'!D64)),EDATE(AB2063,6),IF(ISNUMBER(SEARCH("3",'Procytrat RF'!D64)),EDATE(AB2063,3),DATEVALUE('Procytrat RF'!D64))))),""))</f>
        <v/>
      </c>
      <c r="AM2063" t="str">
        <f t="shared" ca="1" si="213"/>
        <v/>
      </c>
    </row>
    <row r="2064" spans="27:39" x14ac:dyDescent="0.3">
      <c r="AA2064" t="str">
        <f>IF(COUNTA('Procytrat RF'!A65,'Procytrat RF'!B65,'Procytrat RF'!C65)&gt;0,"RF","")</f>
        <v/>
      </c>
      <c r="AB2064" t="str">
        <f>IFERROR(IF(ISNUMBER('Procytrat RF'!A65),'Procytrat RF'!A65,DATEVALUE('Procytrat RF'!A65)),"")</f>
        <v/>
      </c>
      <c r="AC2064" t="str">
        <f>IF(AA2064="","",'Procytrat RF'!B65)</f>
        <v/>
      </c>
      <c r="AD2064" t="str">
        <f>IF(AA2064="","",IFERROR(1*'Procytrat RF'!C65,IFERROR(_xludf.NUMBERVALUE('Procytrat RF'!C65,".",","),IFERROR(_xludf.NUMBERVALUE('Procytrat RF'!C65,",","."),0))))</f>
        <v/>
      </c>
      <c r="AE2064" t="str">
        <f>IF(AA2064="","",'Procytrat RF'!L65)</f>
        <v/>
      </c>
      <c r="AF2064">
        <f t="shared" si="208"/>
        <v>0</v>
      </c>
      <c r="AG2064" t="str">
        <f t="shared" si="209"/>
        <v/>
      </c>
      <c r="AH2064" t="str">
        <f t="shared" si="210"/>
        <v/>
      </c>
      <c r="AI2064">
        <f t="shared" si="211"/>
        <v>0</v>
      </c>
      <c r="AJ2064">
        <f t="shared" si="212"/>
        <v>0</v>
      </c>
      <c r="AK2064">
        <v>0</v>
      </c>
      <c r="AL2064" t="str">
        <f>IF(AA2064="","",IFERROR(IF(ISNUMBER('Procytrat RF'!D65),'Procytrat RF'!D65,IF(ISNUMBER(SEARCH("12",'Procytrat RF'!D65)),EDATE(AB2064,12),IF(ISNUMBER(SEARCH("6",'Procytrat RF'!D65)),EDATE(AB2064,6),IF(ISNUMBER(SEARCH("3",'Procytrat RF'!D65)),EDATE(AB2064,3),DATEVALUE('Procytrat RF'!D65))))),""))</f>
        <v/>
      </c>
      <c r="AM2064" t="str">
        <f t="shared" ca="1" si="213"/>
        <v/>
      </c>
    </row>
    <row r="2065" spans="27:39" x14ac:dyDescent="0.3">
      <c r="AA2065" t="str">
        <f>IF(COUNTA('Procytrat RF'!A66,'Procytrat RF'!B66,'Procytrat RF'!C66)&gt;0,"RF","")</f>
        <v/>
      </c>
      <c r="AB2065" t="str">
        <f>IFERROR(IF(ISNUMBER('Procytrat RF'!A66),'Procytrat RF'!A66,DATEVALUE('Procytrat RF'!A66)),"")</f>
        <v/>
      </c>
      <c r="AC2065" t="str">
        <f>IF(AA2065="","",'Procytrat RF'!B66)</f>
        <v/>
      </c>
      <c r="AD2065" t="str">
        <f>IF(AA2065="","",IFERROR(1*'Procytrat RF'!C66,IFERROR(_xludf.NUMBERVALUE('Procytrat RF'!C66,".",","),IFERROR(_xludf.NUMBERVALUE('Procytrat RF'!C66,",","."),0))))</f>
        <v/>
      </c>
      <c r="AE2065" t="str">
        <f>IF(AA2065="","",'Procytrat RF'!L66)</f>
        <v/>
      </c>
      <c r="AF2065">
        <f t="shared" si="208"/>
        <v>0</v>
      </c>
      <c r="AG2065" t="str">
        <f t="shared" si="209"/>
        <v/>
      </c>
      <c r="AH2065" t="str">
        <f t="shared" si="210"/>
        <v/>
      </c>
      <c r="AI2065">
        <f t="shared" si="211"/>
        <v>0</v>
      </c>
      <c r="AJ2065">
        <f t="shared" si="212"/>
        <v>0</v>
      </c>
      <c r="AK2065">
        <v>0</v>
      </c>
      <c r="AL2065" t="str">
        <f>IF(AA2065="","",IFERROR(IF(ISNUMBER('Procytrat RF'!D66),'Procytrat RF'!D66,IF(ISNUMBER(SEARCH("12",'Procytrat RF'!D66)),EDATE(AB2065,12),IF(ISNUMBER(SEARCH("6",'Procytrat RF'!D66)),EDATE(AB2065,6),IF(ISNUMBER(SEARCH("3",'Procytrat RF'!D66)),EDATE(AB2065,3),DATEVALUE('Procytrat RF'!D66))))),""))</f>
        <v/>
      </c>
      <c r="AM2065" t="str">
        <f t="shared" ca="1" si="213"/>
        <v/>
      </c>
    </row>
    <row r="2066" spans="27:39" x14ac:dyDescent="0.3">
      <c r="AA2066" t="str">
        <f>IF(COUNTA('Procytrat RF'!A67,'Procytrat RF'!B67,'Procytrat RF'!C67)&gt;0,"RF","")</f>
        <v/>
      </c>
      <c r="AB2066" t="str">
        <f>IFERROR(IF(ISNUMBER('Procytrat RF'!A67),'Procytrat RF'!A67,DATEVALUE('Procytrat RF'!A67)),"")</f>
        <v/>
      </c>
      <c r="AC2066" t="str">
        <f>IF(AA2066="","",'Procytrat RF'!B67)</f>
        <v/>
      </c>
      <c r="AD2066" t="str">
        <f>IF(AA2066="","",IFERROR(1*'Procytrat RF'!C67,IFERROR(_xludf.NUMBERVALUE('Procytrat RF'!C67,".",","),IFERROR(_xludf.NUMBERVALUE('Procytrat RF'!C67,",","."),0))))</f>
        <v/>
      </c>
      <c r="AE2066" t="str">
        <f>IF(AA2066="","",'Procytrat RF'!L67)</f>
        <v/>
      </c>
      <c r="AF2066">
        <f t="shared" si="208"/>
        <v>0</v>
      </c>
      <c r="AG2066" t="str">
        <f t="shared" si="209"/>
        <v/>
      </c>
      <c r="AH2066" t="str">
        <f t="shared" si="210"/>
        <v/>
      </c>
      <c r="AI2066">
        <f t="shared" si="211"/>
        <v>0</v>
      </c>
      <c r="AJ2066">
        <f t="shared" si="212"/>
        <v>0</v>
      </c>
      <c r="AK2066">
        <v>0</v>
      </c>
      <c r="AL2066" t="str">
        <f>IF(AA2066="","",IFERROR(IF(ISNUMBER('Procytrat RF'!D67),'Procytrat RF'!D67,IF(ISNUMBER(SEARCH("12",'Procytrat RF'!D67)),EDATE(AB2066,12),IF(ISNUMBER(SEARCH("6",'Procytrat RF'!D67)),EDATE(AB2066,6),IF(ISNUMBER(SEARCH("3",'Procytrat RF'!D67)),EDATE(AB2066,3),DATEVALUE('Procytrat RF'!D67))))),""))</f>
        <v/>
      </c>
      <c r="AM2066" t="str">
        <f t="shared" ca="1" si="213"/>
        <v/>
      </c>
    </row>
    <row r="2067" spans="27:39" x14ac:dyDescent="0.3">
      <c r="AA2067" t="str">
        <f>IF(COUNTA('Procytrat RF'!A68,'Procytrat RF'!B68,'Procytrat RF'!C68)&gt;0,"RF","")</f>
        <v/>
      </c>
      <c r="AB2067" t="str">
        <f>IFERROR(IF(ISNUMBER('Procytrat RF'!A68),'Procytrat RF'!A68,DATEVALUE('Procytrat RF'!A68)),"")</f>
        <v/>
      </c>
      <c r="AC2067" t="str">
        <f>IF(AA2067="","",'Procytrat RF'!B68)</f>
        <v/>
      </c>
      <c r="AD2067" t="str">
        <f>IF(AA2067="","",IFERROR(1*'Procytrat RF'!C68,IFERROR(_xludf.NUMBERVALUE('Procytrat RF'!C68,".",","),IFERROR(_xludf.NUMBERVALUE('Procytrat RF'!C68,",","."),0))))</f>
        <v/>
      </c>
      <c r="AE2067" t="str">
        <f>IF(AA2067="","",'Procytrat RF'!L68)</f>
        <v/>
      </c>
      <c r="AF2067">
        <f t="shared" si="208"/>
        <v>0</v>
      </c>
      <c r="AG2067" t="str">
        <f t="shared" si="209"/>
        <v/>
      </c>
      <c r="AH2067" t="str">
        <f t="shared" si="210"/>
        <v/>
      </c>
      <c r="AI2067">
        <f t="shared" si="211"/>
        <v>0</v>
      </c>
      <c r="AJ2067">
        <f t="shared" si="212"/>
        <v>0</v>
      </c>
      <c r="AK2067">
        <v>0</v>
      </c>
      <c r="AL2067" t="str">
        <f>IF(AA2067="","",IFERROR(IF(ISNUMBER('Procytrat RF'!D68),'Procytrat RF'!D68,IF(ISNUMBER(SEARCH("12",'Procytrat RF'!D68)),EDATE(AB2067,12),IF(ISNUMBER(SEARCH("6",'Procytrat RF'!D68)),EDATE(AB2067,6),IF(ISNUMBER(SEARCH("3",'Procytrat RF'!D68)),EDATE(AB2067,3),DATEVALUE('Procytrat RF'!D68))))),""))</f>
        <v/>
      </c>
      <c r="AM2067" t="str">
        <f t="shared" ca="1" si="213"/>
        <v/>
      </c>
    </row>
    <row r="2068" spans="27:39" x14ac:dyDescent="0.3">
      <c r="AA2068" t="str">
        <f>IF(COUNTA('Procytrat RF'!A69,'Procytrat RF'!B69,'Procytrat RF'!C69)&gt;0,"RF","")</f>
        <v/>
      </c>
      <c r="AB2068" t="str">
        <f>IFERROR(IF(ISNUMBER('Procytrat RF'!A69),'Procytrat RF'!A69,DATEVALUE('Procytrat RF'!A69)),"")</f>
        <v/>
      </c>
      <c r="AC2068" t="str">
        <f>IF(AA2068="","",'Procytrat RF'!B69)</f>
        <v/>
      </c>
      <c r="AD2068" t="str">
        <f>IF(AA2068="","",IFERROR(1*'Procytrat RF'!C69,IFERROR(_xludf.NUMBERVALUE('Procytrat RF'!C69,".",","),IFERROR(_xludf.NUMBERVALUE('Procytrat RF'!C69,",","."),0))))</f>
        <v/>
      </c>
      <c r="AE2068" t="str">
        <f>IF(AA2068="","",'Procytrat RF'!L69)</f>
        <v/>
      </c>
      <c r="AF2068">
        <f t="shared" si="208"/>
        <v>0</v>
      </c>
      <c r="AG2068" t="str">
        <f t="shared" si="209"/>
        <v/>
      </c>
      <c r="AH2068" t="str">
        <f t="shared" si="210"/>
        <v/>
      </c>
      <c r="AI2068">
        <f t="shared" si="211"/>
        <v>0</v>
      </c>
      <c r="AJ2068">
        <f t="shared" si="212"/>
        <v>0</v>
      </c>
      <c r="AK2068">
        <v>0</v>
      </c>
      <c r="AL2068" t="str">
        <f>IF(AA2068="","",IFERROR(IF(ISNUMBER('Procytrat RF'!D69),'Procytrat RF'!D69,IF(ISNUMBER(SEARCH("12",'Procytrat RF'!D69)),EDATE(AB2068,12),IF(ISNUMBER(SEARCH("6",'Procytrat RF'!D69)),EDATE(AB2068,6),IF(ISNUMBER(SEARCH("3",'Procytrat RF'!D69)),EDATE(AB2068,3),DATEVALUE('Procytrat RF'!D69))))),""))</f>
        <v/>
      </c>
      <c r="AM2068" t="str">
        <f t="shared" ca="1" si="213"/>
        <v/>
      </c>
    </row>
    <row r="2069" spans="27:39" x14ac:dyDescent="0.3">
      <c r="AA2069" t="str">
        <f>IF(COUNTA('Procytrat RF'!A70,'Procytrat RF'!B70,'Procytrat RF'!C70)&gt;0,"RF","")</f>
        <v/>
      </c>
      <c r="AB2069" t="str">
        <f>IFERROR(IF(ISNUMBER('Procytrat RF'!A70),'Procytrat RF'!A70,DATEVALUE('Procytrat RF'!A70)),"")</f>
        <v/>
      </c>
      <c r="AC2069" t="str">
        <f>IF(AA2069="","",'Procytrat RF'!B70)</f>
        <v/>
      </c>
      <c r="AD2069" t="str">
        <f>IF(AA2069="","",IFERROR(1*'Procytrat RF'!C70,IFERROR(_xludf.NUMBERVALUE('Procytrat RF'!C70,".",","),IFERROR(_xludf.NUMBERVALUE('Procytrat RF'!C70,",","."),0))))</f>
        <v/>
      </c>
      <c r="AE2069" t="str">
        <f>IF(AA2069="","",'Procytrat RF'!L70)</f>
        <v/>
      </c>
      <c r="AF2069">
        <f t="shared" si="208"/>
        <v>0</v>
      </c>
      <c r="AG2069" t="str">
        <f t="shared" si="209"/>
        <v/>
      </c>
      <c r="AH2069" t="str">
        <f t="shared" si="210"/>
        <v/>
      </c>
      <c r="AI2069">
        <f t="shared" si="211"/>
        <v>0</v>
      </c>
      <c r="AJ2069">
        <f t="shared" si="212"/>
        <v>0</v>
      </c>
      <c r="AK2069">
        <v>0</v>
      </c>
      <c r="AL2069" t="str">
        <f>IF(AA2069="","",IFERROR(IF(ISNUMBER('Procytrat RF'!D70),'Procytrat RF'!D70,IF(ISNUMBER(SEARCH("12",'Procytrat RF'!D70)),EDATE(AB2069,12),IF(ISNUMBER(SEARCH("6",'Procytrat RF'!D70)),EDATE(AB2069,6),IF(ISNUMBER(SEARCH("3",'Procytrat RF'!D70)),EDATE(AB2069,3),DATEVALUE('Procytrat RF'!D70))))),""))</f>
        <v/>
      </c>
      <c r="AM2069" t="str">
        <f t="shared" ca="1" si="213"/>
        <v/>
      </c>
    </row>
    <row r="2070" spans="27:39" x14ac:dyDescent="0.3">
      <c r="AA2070" t="str">
        <f>IF(COUNTA('Procytrat RF'!A71,'Procytrat RF'!B71,'Procytrat RF'!C71)&gt;0,"RF","")</f>
        <v/>
      </c>
      <c r="AB2070" t="str">
        <f>IFERROR(IF(ISNUMBER('Procytrat RF'!A71),'Procytrat RF'!A71,DATEVALUE('Procytrat RF'!A71)),"")</f>
        <v/>
      </c>
      <c r="AC2070" t="str">
        <f>IF(AA2070="","",'Procytrat RF'!B71)</f>
        <v/>
      </c>
      <c r="AD2070" t="str">
        <f>IF(AA2070="","",IFERROR(1*'Procytrat RF'!C71,IFERROR(_xludf.NUMBERVALUE('Procytrat RF'!C71,".",","),IFERROR(_xludf.NUMBERVALUE('Procytrat RF'!C71,",","."),0))))</f>
        <v/>
      </c>
      <c r="AE2070" t="str">
        <f>IF(AA2070="","",'Procytrat RF'!L71)</f>
        <v/>
      </c>
      <c r="AF2070">
        <f t="shared" si="208"/>
        <v>0</v>
      </c>
      <c r="AG2070" t="str">
        <f t="shared" si="209"/>
        <v/>
      </c>
      <c r="AH2070" t="str">
        <f t="shared" si="210"/>
        <v/>
      </c>
      <c r="AI2070">
        <f t="shared" si="211"/>
        <v>0</v>
      </c>
      <c r="AJ2070">
        <f t="shared" si="212"/>
        <v>0</v>
      </c>
      <c r="AK2070">
        <v>0</v>
      </c>
      <c r="AL2070" t="str">
        <f>IF(AA2070="","",IFERROR(IF(ISNUMBER('Procytrat RF'!D71),'Procytrat RF'!D71,IF(ISNUMBER(SEARCH("12",'Procytrat RF'!D71)),EDATE(AB2070,12),IF(ISNUMBER(SEARCH("6",'Procytrat RF'!D71)),EDATE(AB2070,6),IF(ISNUMBER(SEARCH("3",'Procytrat RF'!D71)),EDATE(AB2070,3),DATEVALUE('Procytrat RF'!D71))))),""))</f>
        <v/>
      </c>
      <c r="AM2070" t="str">
        <f t="shared" ca="1" si="213"/>
        <v/>
      </c>
    </row>
    <row r="2071" spans="27:39" x14ac:dyDescent="0.3">
      <c r="AA2071" t="str">
        <f>IF(COUNTA('Procytrat RF'!A72,'Procytrat RF'!B72,'Procytrat RF'!C72)&gt;0,"RF","")</f>
        <v/>
      </c>
      <c r="AB2071" t="str">
        <f>IFERROR(IF(ISNUMBER('Procytrat RF'!A72),'Procytrat RF'!A72,DATEVALUE('Procytrat RF'!A72)),"")</f>
        <v/>
      </c>
      <c r="AC2071" t="str">
        <f>IF(AA2071="","",'Procytrat RF'!B72)</f>
        <v/>
      </c>
      <c r="AD2071" t="str">
        <f>IF(AA2071="","",IFERROR(1*'Procytrat RF'!C72,IFERROR(_xludf.NUMBERVALUE('Procytrat RF'!C72,".",","),IFERROR(_xludf.NUMBERVALUE('Procytrat RF'!C72,",","."),0))))</f>
        <v/>
      </c>
      <c r="AE2071" t="str">
        <f>IF(AA2071="","",'Procytrat RF'!L72)</f>
        <v/>
      </c>
      <c r="AF2071">
        <f t="shared" si="208"/>
        <v>0</v>
      </c>
      <c r="AG2071" t="str">
        <f t="shared" si="209"/>
        <v/>
      </c>
      <c r="AH2071" t="str">
        <f t="shared" si="210"/>
        <v/>
      </c>
      <c r="AI2071">
        <f t="shared" si="211"/>
        <v>0</v>
      </c>
      <c r="AJ2071">
        <f t="shared" si="212"/>
        <v>0</v>
      </c>
      <c r="AK2071">
        <v>0</v>
      </c>
      <c r="AL2071" t="str">
        <f>IF(AA2071="","",IFERROR(IF(ISNUMBER('Procytrat RF'!D72),'Procytrat RF'!D72,IF(ISNUMBER(SEARCH("12",'Procytrat RF'!D72)),EDATE(AB2071,12),IF(ISNUMBER(SEARCH("6",'Procytrat RF'!D72)),EDATE(AB2071,6),IF(ISNUMBER(SEARCH("3",'Procytrat RF'!D72)),EDATE(AB2071,3),DATEVALUE('Procytrat RF'!D72))))),""))</f>
        <v/>
      </c>
      <c r="AM2071" t="str">
        <f t="shared" ca="1" si="213"/>
        <v/>
      </c>
    </row>
    <row r="2072" spans="27:39" x14ac:dyDescent="0.3">
      <c r="AA2072" t="str">
        <f>IF(COUNTA('Procytrat RF'!A73,'Procytrat RF'!B73,'Procytrat RF'!C73)&gt;0,"RF","")</f>
        <v/>
      </c>
      <c r="AB2072" t="str">
        <f>IFERROR(IF(ISNUMBER('Procytrat RF'!A73),'Procytrat RF'!A73,DATEVALUE('Procytrat RF'!A73)),"")</f>
        <v/>
      </c>
      <c r="AC2072" t="str">
        <f>IF(AA2072="","",'Procytrat RF'!B73)</f>
        <v/>
      </c>
      <c r="AD2072" t="str">
        <f>IF(AA2072="","",IFERROR(1*'Procytrat RF'!C73,IFERROR(_xludf.NUMBERVALUE('Procytrat RF'!C73,".",","),IFERROR(_xludf.NUMBERVALUE('Procytrat RF'!C73,",","."),0))))</f>
        <v/>
      </c>
      <c r="AE2072" t="str">
        <f>IF(AA2072="","",'Procytrat RF'!L73)</f>
        <v/>
      </c>
      <c r="AF2072">
        <f t="shared" si="208"/>
        <v>0</v>
      </c>
      <c r="AG2072" t="str">
        <f t="shared" si="209"/>
        <v/>
      </c>
      <c r="AH2072" t="str">
        <f t="shared" si="210"/>
        <v/>
      </c>
      <c r="AI2072">
        <f t="shared" si="211"/>
        <v>0</v>
      </c>
      <c r="AJ2072">
        <f t="shared" si="212"/>
        <v>0</v>
      </c>
      <c r="AK2072">
        <v>0</v>
      </c>
      <c r="AL2072" t="str">
        <f>IF(AA2072="","",IFERROR(IF(ISNUMBER('Procytrat RF'!D73),'Procytrat RF'!D73,IF(ISNUMBER(SEARCH("12",'Procytrat RF'!D73)),EDATE(AB2072,12),IF(ISNUMBER(SEARCH("6",'Procytrat RF'!D73)),EDATE(AB2072,6),IF(ISNUMBER(SEARCH("3",'Procytrat RF'!D73)),EDATE(AB2072,3),DATEVALUE('Procytrat RF'!D73))))),""))</f>
        <v/>
      </c>
      <c r="AM2072" t="str">
        <f t="shared" ca="1" si="213"/>
        <v/>
      </c>
    </row>
    <row r="2073" spans="27:39" x14ac:dyDescent="0.3">
      <c r="AA2073" t="str">
        <f>IF(COUNTA('Procytrat RF'!A74,'Procytrat RF'!B74,'Procytrat RF'!C74)&gt;0,"RF","")</f>
        <v/>
      </c>
      <c r="AB2073" t="str">
        <f>IFERROR(IF(ISNUMBER('Procytrat RF'!A74),'Procytrat RF'!A74,DATEVALUE('Procytrat RF'!A74)),"")</f>
        <v/>
      </c>
      <c r="AC2073" t="str">
        <f>IF(AA2073="","",'Procytrat RF'!B74)</f>
        <v/>
      </c>
      <c r="AD2073" t="str">
        <f>IF(AA2073="","",IFERROR(1*'Procytrat RF'!C74,IFERROR(_xludf.NUMBERVALUE('Procytrat RF'!C74,".",","),IFERROR(_xludf.NUMBERVALUE('Procytrat RF'!C74,",","."),0))))</f>
        <v/>
      </c>
      <c r="AE2073" t="str">
        <f>IF(AA2073="","",'Procytrat RF'!L74)</f>
        <v/>
      </c>
      <c r="AF2073">
        <f t="shared" si="208"/>
        <v>0</v>
      </c>
      <c r="AG2073" t="str">
        <f t="shared" si="209"/>
        <v/>
      </c>
      <c r="AH2073" t="str">
        <f t="shared" si="210"/>
        <v/>
      </c>
      <c r="AI2073">
        <f t="shared" si="211"/>
        <v>0</v>
      </c>
      <c r="AJ2073">
        <f t="shared" si="212"/>
        <v>0</v>
      </c>
      <c r="AK2073">
        <v>0</v>
      </c>
      <c r="AL2073" t="str">
        <f>IF(AA2073="","",IFERROR(IF(ISNUMBER('Procytrat RF'!D74),'Procytrat RF'!D74,IF(ISNUMBER(SEARCH("12",'Procytrat RF'!D74)),EDATE(AB2073,12),IF(ISNUMBER(SEARCH("6",'Procytrat RF'!D74)),EDATE(AB2073,6),IF(ISNUMBER(SEARCH("3",'Procytrat RF'!D74)),EDATE(AB2073,3),DATEVALUE('Procytrat RF'!D74))))),""))</f>
        <v/>
      </c>
      <c r="AM2073" t="str">
        <f t="shared" ca="1" si="213"/>
        <v/>
      </c>
    </row>
    <row r="2074" spans="27:39" x14ac:dyDescent="0.3">
      <c r="AA2074" t="str">
        <f>IF(COUNTA('Procytrat RF'!A75,'Procytrat RF'!B75,'Procytrat RF'!C75)&gt;0,"RF","")</f>
        <v/>
      </c>
      <c r="AB2074" t="str">
        <f>IFERROR(IF(ISNUMBER('Procytrat RF'!A75),'Procytrat RF'!A75,DATEVALUE('Procytrat RF'!A75)),"")</f>
        <v/>
      </c>
      <c r="AC2074" t="str">
        <f>IF(AA2074="","",'Procytrat RF'!B75)</f>
        <v/>
      </c>
      <c r="AD2074" t="str">
        <f>IF(AA2074="","",IFERROR(1*'Procytrat RF'!C75,IFERROR(_xludf.NUMBERVALUE('Procytrat RF'!C75,".",","),IFERROR(_xludf.NUMBERVALUE('Procytrat RF'!C75,",","."),0))))</f>
        <v/>
      </c>
      <c r="AE2074" t="str">
        <f>IF(AA2074="","",'Procytrat RF'!L75)</f>
        <v/>
      </c>
      <c r="AF2074">
        <f t="shared" si="208"/>
        <v>0</v>
      </c>
      <c r="AG2074" t="str">
        <f t="shared" si="209"/>
        <v/>
      </c>
      <c r="AH2074" t="str">
        <f t="shared" si="210"/>
        <v/>
      </c>
      <c r="AI2074">
        <f t="shared" si="211"/>
        <v>0</v>
      </c>
      <c r="AJ2074">
        <f t="shared" si="212"/>
        <v>0</v>
      </c>
      <c r="AK2074">
        <v>0</v>
      </c>
      <c r="AL2074" t="str">
        <f>IF(AA2074="","",IFERROR(IF(ISNUMBER('Procytrat RF'!D75),'Procytrat RF'!D75,IF(ISNUMBER(SEARCH("12",'Procytrat RF'!D75)),EDATE(AB2074,12),IF(ISNUMBER(SEARCH("6",'Procytrat RF'!D75)),EDATE(AB2074,6),IF(ISNUMBER(SEARCH("3",'Procytrat RF'!D75)),EDATE(AB2074,3),DATEVALUE('Procytrat RF'!D75))))),""))</f>
        <v/>
      </c>
      <c r="AM2074" t="str">
        <f t="shared" ca="1" si="213"/>
        <v/>
      </c>
    </row>
    <row r="2075" spans="27:39" x14ac:dyDescent="0.3">
      <c r="AA2075" t="str">
        <f>IF(COUNTA('Procytrat RF'!A76,'Procytrat RF'!B76,'Procytrat RF'!C76)&gt;0,"RF","")</f>
        <v/>
      </c>
      <c r="AB2075" t="str">
        <f>IFERROR(IF(ISNUMBER('Procytrat RF'!A76),'Procytrat RF'!A76,DATEVALUE('Procytrat RF'!A76)),"")</f>
        <v/>
      </c>
      <c r="AC2075" t="str">
        <f>IF(AA2075="","",'Procytrat RF'!B76)</f>
        <v/>
      </c>
      <c r="AD2075" t="str">
        <f>IF(AA2075="","",IFERROR(1*'Procytrat RF'!C76,IFERROR(_xludf.NUMBERVALUE('Procytrat RF'!C76,".",","),IFERROR(_xludf.NUMBERVALUE('Procytrat RF'!C76,",","."),0))))</f>
        <v/>
      </c>
      <c r="AE2075" t="str">
        <f>IF(AA2075="","",'Procytrat RF'!L76)</f>
        <v/>
      </c>
      <c r="AF2075">
        <f t="shared" si="208"/>
        <v>0</v>
      </c>
      <c r="AG2075" t="str">
        <f t="shared" si="209"/>
        <v/>
      </c>
      <c r="AH2075" t="str">
        <f t="shared" si="210"/>
        <v/>
      </c>
      <c r="AI2075">
        <f t="shared" si="211"/>
        <v>0</v>
      </c>
      <c r="AJ2075">
        <f t="shared" si="212"/>
        <v>0</v>
      </c>
      <c r="AK2075">
        <v>0</v>
      </c>
      <c r="AL2075" t="str">
        <f>IF(AA2075="","",IFERROR(IF(ISNUMBER('Procytrat RF'!D76),'Procytrat RF'!D76,IF(ISNUMBER(SEARCH("12",'Procytrat RF'!D76)),EDATE(AB2075,12),IF(ISNUMBER(SEARCH("6",'Procytrat RF'!D76)),EDATE(AB2075,6),IF(ISNUMBER(SEARCH("3",'Procytrat RF'!D76)),EDATE(AB2075,3),DATEVALUE('Procytrat RF'!D76))))),""))</f>
        <v/>
      </c>
      <c r="AM2075" t="str">
        <f t="shared" ca="1" si="213"/>
        <v/>
      </c>
    </row>
    <row r="2076" spans="27:39" x14ac:dyDescent="0.3">
      <c r="AA2076" t="str">
        <f>IF(COUNTA('Procytrat RF'!A77,'Procytrat RF'!B77,'Procytrat RF'!C77)&gt;0,"RF","")</f>
        <v/>
      </c>
      <c r="AB2076" t="str">
        <f>IFERROR(IF(ISNUMBER('Procytrat RF'!A77),'Procytrat RF'!A77,DATEVALUE('Procytrat RF'!A77)),"")</f>
        <v/>
      </c>
      <c r="AC2076" t="str">
        <f>IF(AA2076="","",'Procytrat RF'!B77)</f>
        <v/>
      </c>
      <c r="AD2076" t="str">
        <f>IF(AA2076="","",IFERROR(1*'Procytrat RF'!C77,IFERROR(_xludf.NUMBERVALUE('Procytrat RF'!C77,".",","),IFERROR(_xludf.NUMBERVALUE('Procytrat RF'!C77,",","."),0))))</f>
        <v/>
      </c>
      <c r="AE2076" t="str">
        <f>IF(AA2076="","",'Procytrat RF'!L77)</f>
        <v/>
      </c>
      <c r="AF2076">
        <f t="shared" si="208"/>
        <v>0</v>
      </c>
      <c r="AG2076" t="str">
        <f t="shared" si="209"/>
        <v/>
      </c>
      <c r="AH2076" t="str">
        <f t="shared" si="210"/>
        <v/>
      </c>
      <c r="AI2076">
        <f t="shared" si="211"/>
        <v>0</v>
      </c>
      <c r="AJ2076">
        <f t="shared" si="212"/>
        <v>0</v>
      </c>
      <c r="AK2076">
        <v>0</v>
      </c>
      <c r="AL2076" t="str">
        <f>IF(AA2076="","",IFERROR(IF(ISNUMBER('Procytrat RF'!D77),'Procytrat RF'!D77,IF(ISNUMBER(SEARCH("12",'Procytrat RF'!D77)),EDATE(AB2076,12),IF(ISNUMBER(SEARCH("6",'Procytrat RF'!D77)),EDATE(AB2076,6),IF(ISNUMBER(SEARCH("3",'Procytrat RF'!D77)),EDATE(AB2076,3),DATEVALUE('Procytrat RF'!D77))))),""))</f>
        <v/>
      </c>
      <c r="AM2076" t="str">
        <f t="shared" ca="1" si="213"/>
        <v/>
      </c>
    </row>
    <row r="2077" spans="27:39" x14ac:dyDescent="0.3">
      <c r="AA2077" t="str">
        <f>IF(COUNTA('Procytrat RF'!A78,'Procytrat RF'!B78,'Procytrat RF'!C78)&gt;0,"RF","")</f>
        <v/>
      </c>
      <c r="AB2077" t="str">
        <f>IFERROR(IF(ISNUMBER('Procytrat RF'!A78),'Procytrat RF'!A78,DATEVALUE('Procytrat RF'!A78)),"")</f>
        <v/>
      </c>
      <c r="AC2077" t="str">
        <f>IF(AA2077="","",'Procytrat RF'!B78)</f>
        <v/>
      </c>
      <c r="AD2077" t="str">
        <f>IF(AA2077="","",IFERROR(1*'Procytrat RF'!C78,IFERROR(_xludf.NUMBERVALUE('Procytrat RF'!C78,".",","),IFERROR(_xludf.NUMBERVALUE('Procytrat RF'!C78,",","."),0))))</f>
        <v/>
      </c>
      <c r="AE2077" t="str">
        <f>IF(AA2077="","",'Procytrat RF'!L78)</f>
        <v/>
      </c>
      <c r="AF2077">
        <f t="shared" si="208"/>
        <v>0</v>
      </c>
      <c r="AG2077" t="str">
        <f t="shared" si="209"/>
        <v/>
      </c>
      <c r="AH2077" t="str">
        <f t="shared" si="210"/>
        <v/>
      </c>
      <c r="AI2077">
        <f t="shared" si="211"/>
        <v>0</v>
      </c>
      <c r="AJ2077">
        <f t="shared" si="212"/>
        <v>0</v>
      </c>
      <c r="AK2077">
        <v>0</v>
      </c>
      <c r="AL2077" t="str">
        <f>IF(AA2077="","",IFERROR(IF(ISNUMBER('Procytrat RF'!D78),'Procytrat RF'!D78,IF(ISNUMBER(SEARCH("12",'Procytrat RF'!D78)),EDATE(AB2077,12),IF(ISNUMBER(SEARCH("6",'Procytrat RF'!D78)),EDATE(AB2077,6),IF(ISNUMBER(SEARCH("3",'Procytrat RF'!D78)),EDATE(AB2077,3),DATEVALUE('Procytrat RF'!D78))))),""))</f>
        <v/>
      </c>
      <c r="AM2077" t="str">
        <f t="shared" ca="1" si="213"/>
        <v/>
      </c>
    </row>
    <row r="2078" spans="27:39" x14ac:dyDescent="0.3">
      <c r="AA2078" t="str">
        <f>IF(COUNTA('Procytrat RF'!A79,'Procytrat RF'!B79,'Procytrat RF'!C79)&gt;0,"RF","")</f>
        <v/>
      </c>
      <c r="AB2078" t="str">
        <f>IFERROR(IF(ISNUMBER('Procytrat RF'!A79),'Procytrat RF'!A79,DATEVALUE('Procytrat RF'!A79)),"")</f>
        <v/>
      </c>
      <c r="AC2078" t="str">
        <f>IF(AA2078="","",'Procytrat RF'!B79)</f>
        <v/>
      </c>
      <c r="AD2078" t="str">
        <f>IF(AA2078="","",IFERROR(1*'Procytrat RF'!C79,IFERROR(_xludf.NUMBERVALUE('Procytrat RF'!C79,".",","),IFERROR(_xludf.NUMBERVALUE('Procytrat RF'!C79,",","."),0))))</f>
        <v/>
      </c>
      <c r="AE2078" t="str">
        <f>IF(AA2078="","",'Procytrat RF'!L79)</f>
        <v/>
      </c>
      <c r="AF2078">
        <f t="shared" si="208"/>
        <v>0</v>
      </c>
      <c r="AG2078" t="str">
        <f t="shared" si="209"/>
        <v/>
      </c>
      <c r="AH2078" t="str">
        <f t="shared" si="210"/>
        <v/>
      </c>
      <c r="AI2078">
        <f t="shared" si="211"/>
        <v>0</v>
      </c>
      <c r="AJ2078">
        <f t="shared" si="212"/>
        <v>0</v>
      </c>
      <c r="AK2078">
        <v>0</v>
      </c>
      <c r="AL2078" t="str">
        <f>IF(AA2078="","",IFERROR(IF(ISNUMBER('Procytrat RF'!D79),'Procytrat RF'!D79,IF(ISNUMBER(SEARCH("12",'Procytrat RF'!D79)),EDATE(AB2078,12),IF(ISNUMBER(SEARCH("6",'Procytrat RF'!D79)),EDATE(AB2078,6),IF(ISNUMBER(SEARCH("3",'Procytrat RF'!D79)),EDATE(AB2078,3),DATEVALUE('Procytrat RF'!D79))))),""))</f>
        <v/>
      </c>
      <c r="AM2078" t="str">
        <f t="shared" ca="1" si="213"/>
        <v/>
      </c>
    </row>
    <row r="2079" spans="27:39" x14ac:dyDescent="0.3">
      <c r="AA2079" t="str">
        <f>IF(COUNTA('Procytrat RF'!A80,'Procytrat RF'!B80,'Procytrat RF'!C80)&gt;0,"RF","")</f>
        <v/>
      </c>
      <c r="AB2079" t="str">
        <f>IFERROR(IF(ISNUMBER('Procytrat RF'!A80),'Procytrat RF'!A80,DATEVALUE('Procytrat RF'!A80)),"")</f>
        <v/>
      </c>
      <c r="AC2079" t="str">
        <f>IF(AA2079="","",'Procytrat RF'!B80)</f>
        <v/>
      </c>
      <c r="AD2079" t="str">
        <f>IF(AA2079="","",IFERROR(1*'Procytrat RF'!C80,IFERROR(_xludf.NUMBERVALUE('Procytrat RF'!C80,".",","),IFERROR(_xludf.NUMBERVALUE('Procytrat RF'!C80,",","."),0))))</f>
        <v/>
      </c>
      <c r="AE2079" t="str">
        <f>IF(AA2079="","",'Procytrat RF'!L80)</f>
        <v/>
      </c>
      <c r="AF2079">
        <f t="shared" si="208"/>
        <v>0</v>
      </c>
      <c r="AG2079" t="str">
        <f t="shared" si="209"/>
        <v/>
      </c>
      <c r="AH2079" t="str">
        <f t="shared" si="210"/>
        <v/>
      </c>
      <c r="AI2079">
        <f t="shared" si="211"/>
        <v>0</v>
      </c>
      <c r="AJ2079">
        <f t="shared" si="212"/>
        <v>0</v>
      </c>
      <c r="AK2079">
        <v>0</v>
      </c>
      <c r="AL2079" t="str">
        <f>IF(AA2079="","",IFERROR(IF(ISNUMBER('Procytrat RF'!D80),'Procytrat RF'!D80,IF(ISNUMBER(SEARCH("12",'Procytrat RF'!D80)),EDATE(AB2079,12),IF(ISNUMBER(SEARCH("6",'Procytrat RF'!D80)),EDATE(AB2079,6),IF(ISNUMBER(SEARCH("3",'Procytrat RF'!D80)),EDATE(AB2079,3),DATEVALUE('Procytrat RF'!D80))))),""))</f>
        <v/>
      </c>
      <c r="AM2079" t="str">
        <f t="shared" ca="1" si="213"/>
        <v/>
      </c>
    </row>
    <row r="2080" spans="27:39" x14ac:dyDescent="0.3">
      <c r="AA2080" t="str">
        <f>IF(COUNTA('Procytrat RF'!A81,'Procytrat RF'!B81,'Procytrat RF'!C81)&gt;0,"RF","")</f>
        <v/>
      </c>
      <c r="AB2080" t="str">
        <f>IFERROR(IF(ISNUMBER('Procytrat RF'!A81),'Procytrat RF'!A81,DATEVALUE('Procytrat RF'!A81)),"")</f>
        <v/>
      </c>
      <c r="AC2080" t="str">
        <f>IF(AA2080="","",'Procytrat RF'!B81)</f>
        <v/>
      </c>
      <c r="AD2080" t="str">
        <f>IF(AA2080="","",IFERROR(1*'Procytrat RF'!C81,IFERROR(_xludf.NUMBERVALUE('Procytrat RF'!C81,".",","),IFERROR(_xludf.NUMBERVALUE('Procytrat RF'!C81,",","."),0))))</f>
        <v/>
      </c>
      <c r="AE2080" t="str">
        <f>IF(AA2080="","",'Procytrat RF'!L81)</f>
        <v/>
      </c>
      <c r="AF2080">
        <f t="shared" si="208"/>
        <v>0</v>
      </c>
      <c r="AG2080" t="str">
        <f t="shared" si="209"/>
        <v/>
      </c>
      <c r="AH2080" t="str">
        <f t="shared" si="210"/>
        <v/>
      </c>
      <c r="AI2080">
        <f t="shared" si="211"/>
        <v>0</v>
      </c>
      <c r="AJ2080">
        <f t="shared" si="212"/>
        <v>0</v>
      </c>
      <c r="AK2080">
        <v>0</v>
      </c>
      <c r="AL2080" t="str">
        <f>IF(AA2080="","",IFERROR(IF(ISNUMBER('Procytrat RF'!D81),'Procytrat RF'!D81,IF(ISNUMBER(SEARCH("12",'Procytrat RF'!D81)),EDATE(AB2080,12),IF(ISNUMBER(SEARCH("6",'Procytrat RF'!D81)),EDATE(AB2080,6),IF(ISNUMBER(SEARCH("3",'Procytrat RF'!D81)),EDATE(AB2080,3),DATEVALUE('Procytrat RF'!D81))))),""))</f>
        <v/>
      </c>
      <c r="AM2080" t="str">
        <f t="shared" ca="1" si="213"/>
        <v/>
      </c>
    </row>
    <row r="2081" spans="27:39" x14ac:dyDescent="0.3">
      <c r="AA2081" t="str">
        <f>IF(COUNTA('Procytrat RF'!A82,'Procytrat RF'!B82,'Procytrat RF'!C82)&gt;0,"RF","")</f>
        <v/>
      </c>
      <c r="AB2081" t="str">
        <f>IFERROR(IF(ISNUMBER('Procytrat RF'!A82),'Procytrat RF'!A82,DATEVALUE('Procytrat RF'!A82)),"")</f>
        <v/>
      </c>
      <c r="AC2081" t="str">
        <f>IF(AA2081="","",'Procytrat RF'!B82)</f>
        <v/>
      </c>
      <c r="AD2081" t="str">
        <f>IF(AA2081="","",IFERROR(1*'Procytrat RF'!C82,IFERROR(_xludf.NUMBERVALUE('Procytrat RF'!C82,".",","),IFERROR(_xludf.NUMBERVALUE('Procytrat RF'!C82,",","."),0))))</f>
        <v/>
      </c>
      <c r="AE2081" t="str">
        <f>IF(AA2081="","",'Procytrat RF'!L82)</f>
        <v/>
      </c>
      <c r="AF2081">
        <f t="shared" si="208"/>
        <v>0</v>
      </c>
      <c r="AG2081" t="str">
        <f t="shared" si="209"/>
        <v/>
      </c>
      <c r="AH2081" t="str">
        <f t="shared" si="210"/>
        <v/>
      </c>
      <c r="AI2081">
        <f t="shared" si="211"/>
        <v>0</v>
      </c>
      <c r="AJ2081">
        <f t="shared" si="212"/>
        <v>0</v>
      </c>
      <c r="AK2081">
        <v>0</v>
      </c>
      <c r="AL2081" t="str">
        <f>IF(AA2081="","",IFERROR(IF(ISNUMBER('Procytrat RF'!D82),'Procytrat RF'!D82,IF(ISNUMBER(SEARCH("12",'Procytrat RF'!D82)),EDATE(AB2081,12),IF(ISNUMBER(SEARCH("6",'Procytrat RF'!D82)),EDATE(AB2081,6),IF(ISNUMBER(SEARCH("3",'Procytrat RF'!D82)),EDATE(AB2081,3),DATEVALUE('Procytrat RF'!D82))))),""))</f>
        <v/>
      </c>
      <c r="AM2081" t="str">
        <f t="shared" ca="1" si="213"/>
        <v/>
      </c>
    </row>
    <row r="2082" spans="27:39" x14ac:dyDescent="0.3">
      <c r="AA2082" t="str">
        <f>IF(COUNTA('Procytrat RF'!A83,'Procytrat RF'!B83,'Procytrat RF'!C83)&gt;0,"RF","")</f>
        <v/>
      </c>
      <c r="AB2082" t="str">
        <f>IFERROR(IF(ISNUMBER('Procytrat RF'!A83),'Procytrat RF'!A83,DATEVALUE('Procytrat RF'!A83)),"")</f>
        <v/>
      </c>
      <c r="AC2082" t="str">
        <f>IF(AA2082="","",'Procytrat RF'!B83)</f>
        <v/>
      </c>
      <c r="AD2082" t="str">
        <f>IF(AA2082="","",IFERROR(1*'Procytrat RF'!C83,IFERROR(_xludf.NUMBERVALUE('Procytrat RF'!C83,".",","),IFERROR(_xludf.NUMBERVALUE('Procytrat RF'!C83,",","."),0))))</f>
        <v/>
      </c>
      <c r="AE2082" t="str">
        <f>IF(AA2082="","",'Procytrat RF'!L83)</f>
        <v/>
      </c>
      <c r="AF2082">
        <f t="shared" si="208"/>
        <v>0</v>
      </c>
      <c r="AG2082" t="str">
        <f t="shared" si="209"/>
        <v/>
      </c>
      <c r="AH2082" t="str">
        <f t="shared" si="210"/>
        <v/>
      </c>
      <c r="AI2082">
        <f t="shared" si="211"/>
        <v>0</v>
      </c>
      <c r="AJ2082">
        <f t="shared" si="212"/>
        <v>0</v>
      </c>
      <c r="AK2082">
        <v>0</v>
      </c>
      <c r="AL2082" t="str">
        <f>IF(AA2082="","",IFERROR(IF(ISNUMBER('Procytrat RF'!D83),'Procytrat RF'!D83,IF(ISNUMBER(SEARCH("12",'Procytrat RF'!D83)),EDATE(AB2082,12),IF(ISNUMBER(SEARCH("6",'Procytrat RF'!D83)),EDATE(AB2082,6),IF(ISNUMBER(SEARCH("3",'Procytrat RF'!D83)),EDATE(AB2082,3),DATEVALUE('Procytrat RF'!D83))))),""))</f>
        <v/>
      </c>
      <c r="AM2082" t="str">
        <f t="shared" ca="1" si="213"/>
        <v/>
      </c>
    </row>
    <row r="2083" spans="27:39" x14ac:dyDescent="0.3">
      <c r="AA2083" t="str">
        <f>IF(COUNTA('Procytrat RF'!A84,'Procytrat RF'!B84,'Procytrat RF'!C84)&gt;0,"RF","")</f>
        <v/>
      </c>
      <c r="AB2083" t="str">
        <f>IFERROR(IF(ISNUMBER('Procytrat RF'!A84),'Procytrat RF'!A84,DATEVALUE('Procytrat RF'!A84)),"")</f>
        <v/>
      </c>
      <c r="AC2083" t="str">
        <f>IF(AA2083="","",'Procytrat RF'!B84)</f>
        <v/>
      </c>
      <c r="AD2083" t="str">
        <f>IF(AA2083="","",IFERROR(1*'Procytrat RF'!C84,IFERROR(_xludf.NUMBERVALUE('Procytrat RF'!C84,".",","),IFERROR(_xludf.NUMBERVALUE('Procytrat RF'!C84,",","."),0))))</f>
        <v/>
      </c>
      <c r="AE2083" t="str">
        <f>IF(AA2083="","",'Procytrat RF'!L84)</f>
        <v/>
      </c>
      <c r="AF2083">
        <f t="shared" si="208"/>
        <v>0</v>
      </c>
      <c r="AG2083" t="str">
        <f t="shared" si="209"/>
        <v/>
      </c>
      <c r="AH2083" t="str">
        <f t="shared" si="210"/>
        <v/>
      </c>
      <c r="AI2083">
        <f t="shared" si="211"/>
        <v>0</v>
      </c>
      <c r="AJ2083">
        <f t="shared" si="212"/>
        <v>0</v>
      </c>
      <c r="AK2083">
        <v>0</v>
      </c>
      <c r="AL2083" t="str">
        <f>IF(AA2083="","",IFERROR(IF(ISNUMBER('Procytrat RF'!D84),'Procytrat RF'!D84,IF(ISNUMBER(SEARCH("12",'Procytrat RF'!D84)),EDATE(AB2083,12),IF(ISNUMBER(SEARCH("6",'Procytrat RF'!D84)),EDATE(AB2083,6),IF(ISNUMBER(SEARCH("3",'Procytrat RF'!D84)),EDATE(AB2083,3),DATEVALUE('Procytrat RF'!D84))))),""))</f>
        <v/>
      </c>
      <c r="AM2083" t="str">
        <f t="shared" ca="1" si="213"/>
        <v/>
      </c>
    </row>
    <row r="2084" spans="27:39" x14ac:dyDescent="0.3">
      <c r="AA2084" t="str">
        <f>IF(COUNTA('Procytrat RF'!A85,'Procytrat RF'!B85,'Procytrat RF'!C85)&gt;0,"RF","")</f>
        <v/>
      </c>
      <c r="AB2084" t="str">
        <f>IFERROR(IF(ISNUMBER('Procytrat RF'!A85),'Procytrat RF'!A85,DATEVALUE('Procytrat RF'!A85)),"")</f>
        <v/>
      </c>
      <c r="AC2084" t="str">
        <f>IF(AA2084="","",'Procytrat RF'!B85)</f>
        <v/>
      </c>
      <c r="AD2084" t="str">
        <f>IF(AA2084="","",IFERROR(1*'Procytrat RF'!C85,IFERROR(_xludf.NUMBERVALUE('Procytrat RF'!C85,".",","),IFERROR(_xludf.NUMBERVALUE('Procytrat RF'!C85,",","."),0))))</f>
        <v/>
      </c>
      <c r="AE2084" t="str">
        <f>IF(AA2084="","",'Procytrat RF'!L85)</f>
        <v/>
      </c>
      <c r="AF2084">
        <f t="shared" si="208"/>
        <v>0</v>
      </c>
      <c r="AG2084" t="str">
        <f t="shared" si="209"/>
        <v/>
      </c>
      <c r="AH2084" t="str">
        <f t="shared" si="210"/>
        <v/>
      </c>
      <c r="AI2084">
        <f t="shared" si="211"/>
        <v>0</v>
      </c>
      <c r="AJ2084">
        <f t="shared" si="212"/>
        <v>0</v>
      </c>
      <c r="AK2084">
        <v>0</v>
      </c>
      <c r="AL2084" t="str">
        <f>IF(AA2084="","",IFERROR(IF(ISNUMBER('Procytrat RF'!D85),'Procytrat RF'!D85,IF(ISNUMBER(SEARCH("12",'Procytrat RF'!D85)),EDATE(AB2084,12),IF(ISNUMBER(SEARCH("6",'Procytrat RF'!D85)),EDATE(AB2084,6),IF(ISNUMBER(SEARCH("3",'Procytrat RF'!D85)),EDATE(AB2084,3),DATEVALUE('Procytrat RF'!D85))))),""))</f>
        <v/>
      </c>
      <c r="AM2084" t="str">
        <f t="shared" ca="1" si="213"/>
        <v/>
      </c>
    </row>
    <row r="2085" spans="27:39" x14ac:dyDescent="0.3">
      <c r="AA2085" t="str">
        <f>IF(COUNTA('Procytrat RF'!A86,'Procytrat RF'!B86,'Procytrat RF'!C86)&gt;0,"RF","")</f>
        <v/>
      </c>
      <c r="AB2085" t="str">
        <f>IFERROR(IF(ISNUMBER('Procytrat RF'!A86),'Procytrat RF'!A86,DATEVALUE('Procytrat RF'!A86)),"")</f>
        <v/>
      </c>
      <c r="AC2085" t="str">
        <f>IF(AA2085="","",'Procytrat RF'!B86)</f>
        <v/>
      </c>
      <c r="AD2085" t="str">
        <f>IF(AA2085="","",IFERROR(1*'Procytrat RF'!C86,IFERROR(_xludf.NUMBERVALUE('Procytrat RF'!C86,".",","),IFERROR(_xludf.NUMBERVALUE('Procytrat RF'!C86,",","."),0))))</f>
        <v/>
      </c>
      <c r="AE2085" t="str">
        <f>IF(AA2085="","",'Procytrat RF'!L86)</f>
        <v/>
      </c>
      <c r="AF2085">
        <f t="shared" si="208"/>
        <v>0</v>
      </c>
      <c r="AG2085" t="str">
        <f t="shared" si="209"/>
        <v/>
      </c>
      <c r="AH2085" t="str">
        <f t="shared" si="210"/>
        <v/>
      </c>
      <c r="AI2085">
        <f t="shared" si="211"/>
        <v>0</v>
      </c>
      <c r="AJ2085">
        <f t="shared" si="212"/>
        <v>0</v>
      </c>
      <c r="AK2085">
        <v>0</v>
      </c>
      <c r="AL2085" t="str">
        <f>IF(AA2085="","",IFERROR(IF(ISNUMBER('Procytrat RF'!D86),'Procytrat RF'!D86,IF(ISNUMBER(SEARCH("12",'Procytrat RF'!D86)),EDATE(AB2085,12),IF(ISNUMBER(SEARCH("6",'Procytrat RF'!D86)),EDATE(AB2085,6),IF(ISNUMBER(SEARCH("3",'Procytrat RF'!D86)),EDATE(AB2085,3),DATEVALUE('Procytrat RF'!D86))))),""))</f>
        <v/>
      </c>
      <c r="AM2085" t="str">
        <f t="shared" ca="1" si="213"/>
        <v/>
      </c>
    </row>
    <row r="2086" spans="27:39" x14ac:dyDescent="0.3">
      <c r="AA2086" t="str">
        <f>IF(COUNTA('Procytrat RF'!A87,'Procytrat RF'!B87,'Procytrat RF'!C87)&gt;0,"RF","")</f>
        <v/>
      </c>
      <c r="AB2086" t="str">
        <f>IFERROR(IF(ISNUMBER('Procytrat RF'!A87),'Procytrat RF'!A87,DATEVALUE('Procytrat RF'!A87)),"")</f>
        <v/>
      </c>
      <c r="AC2086" t="str">
        <f>IF(AA2086="","",'Procytrat RF'!B87)</f>
        <v/>
      </c>
      <c r="AD2086" t="str">
        <f>IF(AA2086="","",IFERROR(1*'Procytrat RF'!C87,IFERROR(_xludf.NUMBERVALUE('Procytrat RF'!C87,".",","),IFERROR(_xludf.NUMBERVALUE('Procytrat RF'!C87,",","."),0))))</f>
        <v/>
      </c>
      <c r="AE2086" t="str">
        <f>IF(AA2086="","",'Procytrat RF'!L87)</f>
        <v/>
      </c>
      <c r="AF2086">
        <f t="shared" si="208"/>
        <v>0</v>
      </c>
      <c r="AG2086" t="str">
        <f t="shared" si="209"/>
        <v/>
      </c>
      <c r="AH2086" t="str">
        <f t="shared" si="210"/>
        <v/>
      </c>
      <c r="AI2086">
        <f t="shared" si="211"/>
        <v>0</v>
      </c>
      <c r="AJ2086">
        <f t="shared" si="212"/>
        <v>0</v>
      </c>
      <c r="AK2086">
        <v>0</v>
      </c>
      <c r="AL2086" t="str">
        <f>IF(AA2086="","",IFERROR(IF(ISNUMBER('Procytrat RF'!D87),'Procytrat RF'!D87,IF(ISNUMBER(SEARCH("12",'Procytrat RF'!D87)),EDATE(AB2086,12),IF(ISNUMBER(SEARCH("6",'Procytrat RF'!D87)),EDATE(AB2086,6),IF(ISNUMBER(SEARCH("3",'Procytrat RF'!D87)),EDATE(AB2086,3),DATEVALUE('Procytrat RF'!D87))))),""))</f>
        <v/>
      </c>
      <c r="AM2086" t="str">
        <f t="shared" ca="1" si="213"/>
        <v/>
      </c>
    </row>
    <row r="2087" spans="27:39" x14ac:dyDescent="0.3">
      <c r="AA2087" t="str">
        <f>IF(COUNTA('Procytrat RF'!A88,'Procytrat RF'!B88,'Procytrat RF'!C88)&gt;0,"RF","")</f>
        <v/>
      </c>
      <c r="AB2087" t="str">
        <f>IFERROR(IF(ISNUMBER('Procytrat RF'!A88),'Procytrat RF'!A88,DATEVALUE('Procytrat RF'!A88)),"")</f>
        <v/>
      </c>
      <c r="AC2087" t="str">
        <f>IF(AA2087="","",'Procytrat RF'!B88)</f>
        <v/>
      </c>
      <c r="AD2087" t="str">
        <f>IF(AA2087="","",IFERROR(1*'Procytrat RF'!C88,IFERROR(_xludf.NUMBERVALUE('Procytrat RF'!C88,".",","),IFERROR(_xludf.NUMBERVALUE('Procytrat RF'!C88,",","."),0))))</f>
        <v/>
      </c>
      <c r="AE2087" t="str">
        <f>IF(AA2087="","",'Procytrat RF'!L88)</f>
        <v/>
      </c>
      <c r="AF2087">
        <f t="shared" si="208"/>
        <v>0</v>
      </c>
      <c r="AG2087" t="str">
        <f t="shared" si="209"/>
        <v/>
      </c>
      <c r="AH2087" t="str">
        <f t="shared" si="210"/>
        <v/>
      </c>
      <c r="AI2087">
        <f t="shared" si="211"/>
        <v>0</v>
      </c>
      <c r="AJ2087">
        <f t="shared" si="212"/>
        <v>0</v>
      </c>
      <c r="AK2087">
        <v>0</v>
      </c>
      <c r="AL2087" t="str">
        <f>IF(AA2087="","",IFERROR(IF(ISNUMBER('Procytrat RF'!D88),'Procytrat RF'!D88,IF(ISNUMBER(SEARCH("12",'Procytrat RF'!D88)),EDATE(AB2087,12),IF(ISNUMBER(SEARCH("6",'Procytrat RF'!D88)),EDATE(AB2087,6),IF(ISNUMBER(SEARCH("3",'Procytrat RF'!D88)),EDATE(AB2087,3),DATEVALUE('Procytrat RF'!D88))))),""))</f>
        <v/>
      </c>
      <c r="AM2087" t="str">
        <f t="shared" ca="1" si="213"/>
        <v/>
      </c>
    </row>
    <row r="2088" spans="27:39" x14ac:dyDescent="0.3">
      <c r="AA2088" t="str">
        <f>IF(COUNTA('Procytrat RF'!A89,'Procytrat RF'!B89,'Procytrat RF'!C89)&gt;0,"RF","")</f>
        <v/>
      </c>
      <c r="AB2088" t="str">
        <f>IFERROR(IF(ISNUMBER('Procytrat RF'!A89),'Procytrat RF'!A89,DATEVALUE('Procytrat RF'!A89)),"")</f>
        <v/>
      </c>
      <c r="AC2088" t="str">
        <f>IF(AA2088="","",'Procytrat RF'!B89)</f>
        <v/>
      </c>
      <c r="AD2088" t="str">
        <f>IF(AA2088="","",IFERROR(1*'Procytrat RF'!C89,IFERROR(_xludf.NUMBERVALUE('Procytrat RF'!C89,".",","),IFERROR(_xludf.NUMBERVALUE('Procytrat RF'!C89,",","."),0))))</f>
        <v/>
      </c>
      <c r="AE2088" t="str">
        <f>IF(AA2088="","",'Procytrat RF'!L89)</f>
        <v/>
      </c>
      <c r="AF2088">
        <f t="shared" si="208"/>
        <v>0</v>
      </c>
      <c r="AG2088" t="str">
        <f t="shared" si="209"/>
        <v/>
      </c>
      <c r="AH2088" t="str">
        <f t="shared" si="210"/>
        <v/>
      </c>
      <c r="AI2088">
        <f t="shared" si="211"/>
        <v>0</v>
      </c>
      <c r="AJ2088">
        <f t="shared" si="212"/>
        <v>0</v>
      </c>
      <c r="AK2088">
        <v>0</v>
      </c>
      <c r="AL2088" t="str">
        <f>IF(AA2088="","",IFERROR(IF(ISNUMBER('Procytrat RF'!D89),'Procytrat RF'!D89,IF(ISNUMBER(SEARCH("12",'Procytrat RF'!D89)),EDATE(AB2088,12),IF(ISNUMBER(SEARCH("6",'Procytrat RF'!D89)),EDATE(AB2088,6),IF(ISNUMBER(SEARCH("3",'Procytrat RF'!D89)),EDATE(AB2088,3),DATEVALUE('Procytrat RF'!D89))))),""))</f>
        <v/>
      </c>
      <c r="AM2088" t="str">
        <f t="shared" ca="1" si="213"/>
        <v/>
      </c>
    </row>
    <row r="2089" spans="27:39" x14ac:dyDescent="0.3">
      <c r="AA2089" t="str">
        <f>IF(COUNTA('Procytrat RF'!A90,'Procytrat RF'!B90,'Procytrat RF'!C90)&gt;0,"RF","")</f>
        <v/>
      </c>
      <c r="AB2089" t="str">
        <f>IFERROR(IF(ISNUMBER('Procytrat RF'!A90),'Procytrat RF'!A90,DATEVALUE('Procytrat RF'!A90)),"")</f>
        <v/>
      </c>
      <c r="AC2089" t="str">
        <f>IF(AA2089="","",'Procytrat RF'!B90)</f>
        <v/>
      </c>
      <c r="AD2089" t="str">
        <f>IF(AA2089="","",IFERROR(1*'Procytrat RF'!C90,IFERROR(_xludf.NUMBERVALUE('Procytrat RF'!C90,".",","),IFERROR(_xludf.NUMBERVALUE('Procytrat RF'!C90,",","."),0))))</f>
        <v/>
      </c>
      <c r="AE2089" t="str">
        <f>IF(AA2089="","",'Procytrat RF'!L90)</f>
        <v/>
      </c>
      <c r="AF2089">
        <f t="shared" si="208"/>
        <v>0</v>
      </c>
      <c r="AG2089" t="str">
        <f t="shared" si="209"/>
        <v/>
      </c>
      <c r="AH2089" t="str">
        <f t="shared" si="210"/>
        <v/>
      </c>
      <c r="AI2089">
        <f t="shared" si="211"/>
        <v>0</v>
      </c>
      <c r="AJ2089">
        <f t="shared" si="212"/>
        <v>0</v>
      </c>
      <c r="AK2089">
        <v>0</v>
      </c>
      <c r="AL2089" t="str">
        <f>IF(AA2089="","",IFERROR(IF(ISNUMBER('Procytrat RF'!D90),'Procytrat RF'!D90,IF(ISNUMBER(SEARCH("12",'Procytrat RF'!D90)),EDATE(AB2089,12),IF(ISNUMBER(SEARCH("6",'Procytrat RF'!D90)),EDATE(AB2089,6),IF(ISNUMBER(SEARCH("3",'Procytrat RF'!D90)),EDATE(AB2089,3),DATEVALUE('Procytrat RF'!D90))))),""))</f>
        <v/>
      </c>
      <c r="AM2089" t="str">
        <f t="shared" ca="1" si="213"/>
        <v/>
      </c>
    </row>
    <row r="2090" spans="27:39" x14ac:dyDescent="0.3">
      <c r="AA2090" t="str">
        <f>IF(COUNTA('Procytrat RF'!A91,'Procytrat RF'!B91,'Procytrat RF'!C91)&gt;0,"RF","")</f>
        <v/>
      </c>
      <c r="AB2090" t="str">
        <f>IFERROR(IF(ISNUMBER('Procytrat RF'!A91),'Procytrat RF'!A91,DATEVALUE('Procytrat RF'!A91)),"")</f>
        <v/>
      </c>
      <c r="AC2090" t="str">
        <f>IF(AA2090="","",'Procytrat RF'!B91)</f>
        <v/>
      </c>
      <c r="AD2090" t="str">
        <f>IF(AA2090="","",IFERROR(1*'Procytrat RF'!C91,IFERROR(_xludf.NUMBERVALUE('Procytrat RF'!C91,".",","),IFERROR(_xludf.NUMBERVALUE('Procytrat RF'!C91,",","."),0))))</f>
        <v/>
      </c>
      <c r="AE2090" t="str">
        <f>IF(AA2090="","",'Procytrat RF'!L91)</f>
        <v/>
      </c>
      <c r="AF2090">
        <f t="shared" si="208"/>
        <v>0</v>
      </c>
      <c r="AG2090" t="str">
        <f t="shared" si="209"/>
        <v/>
      </c>
      <c r="AH2090" t="str">
        <f t="shared" si="210"/>
        <v/>
      </c>
      <c r="AI2090">
        <f t="shared" si="211"/>
        <v>0</v>
      </c>
      <c r="AJ2090">
        <f t="shared" si="212"/>
        <v>0</v>
      </c>
      <c r="AK2090">
        <v>0</v>
      </c>
      <c r="AL2090" t="str">
        <f>IF(AA2090="","",IFERROR(IF(ISNUMBER('Procytrat RF'!D91),'Procytrat RF'!D91,IF(ISNUMBER(SEARCH("12",'Procytrat RF'!D91)),EDATE(AB2090,12),IF(ISNUMBER(SEARCH("6",'Procytrat RF'!D91)),EDATE(AB2090,6),IF(ISNUMBER(SEARCH("3",'Procytrat RF'!D91)),EDATE(AB2090,3),DATEVALUE('Procytrat RF'!D91))))),""))</f>
        <v/>
      </c>
      <c r="AM2090" t="str">
        <f t="shared" ca="1" si="213"/>
        <v/>
      </c>
    </row>
    <row r="2091" spans="27:39" x14ac:dyDescent="0.3">
      <c r="AA2091" t="str">
        <f>IF(COUNTA('Procytrat RF'!A92,'Procytrat RF'!B92,'Procytrat RF'!C92)&gt;0,"RF","")</f>
        <v/>
      </c>
      <c r="AB2091" t="str">
        <f>IFERROR(IF(ISNUMBER('Procytrat RF'!A92),'Procytrat RF'!A92,DATEVALUE('Procytrat RF'!A92)),"")</f>
        <v/>
      </c>
      <c r="AC2091" t="str">
        <f>IF(AA2091="","",'Procytrat RF'!B92)</f>
        <v/>
      </c>
      <c r="AD2091" t="str">
        <f>IF(AA2091="","",IFERROR(1*'Procytrat RF'!C92,IFERROR(_xludf.NUMBERVALUE('Procytrat RF'!C92,".",","),IFERROR(_xludf.NUMBERVALUE('Procytrat RF'!C92,",","."),0))))</f>
        <v/>
      </c>
      <c r="AE2091" t="str">
        <f>IF(AA2091="","",'Procytrat RF'!L92)</f>
        <v/>
      </c>
      <c r="AF2091">
        <f t="shared" si="208"/>
        <v>0</v>
      </c>
      <c r="AG2091" t="str">
        <f t="shared" si="209"/>
        <v/>
      </c>
      <c r="AH2091" t="str">
        <f t="shared" si="210"/>
        <v/>
      </c>
      <c r="AI2091">
        <f t="shared" si="211"/>
        <v>0</v>
      </c>
      <c r="AJ2091">
        <f t="shared" si="212"/>
        <v>0</v>
      </c>
      <c r="AK2091">
        <v>0</v>
      </c>
      <c r="AL2091" t="str">
        <f>IF(AA2091="","",IFERROR(IF(ISNUMBER('Procytrat RF'!D92),'Procytrat RF'!D92,IF(ISNUMBER(SEARCH("12",'Procytrat RF'!D92)),EDATE(AB2091,12),IF(ISNUMBER(SEARCH("6",'Procytrat RF'!D92)),EDATE(AB2091,6),IF(ISNUMBER(SEARCH("3",'Procytrat RF'!D92)),EDATE(AB2091,3),DATEVALUE('Procytrat RF'!D92))))),""))</f>
        <v/>
      </c>
      <c r="AM2091" t="str">
        <f t="shared" ca="1" si="213"/>
        <v/>
      </c>
    </row>
    <row r="2092" spans="27:39" x14ac:dyDescent="0.3">
      <c r="AA2092" t="str">
        <f>IF(COUNTA('Procytrat RF'!A93,'Procytrat RF'!B93,'Procytrat RF'!C93)&gt;0,"RF","")</f>
        <v/>
      </c>
      <c r="AB2092" t="str">
        <f>IFERROR(IF(ISNUMBER('Procytrat RF'!A93),'Procytrat RF'!A93,DATEVALUE('Procytrat RF'!A93)),"")</f>
        <v/>
      </c>
      <c r="AC2092" t="str">
        <f>IF(AA2092="","",'Procytrat RF'!B93)</f>
        <v/>
      </c>
      <c r="AD2092" t="str">
        <f>IF(AA2092="","",IFERROR(1*'Procytrat RF'!C93,IFERROR(_xludf.NUMBERVALUE('Procytrat RF'!C93,".",","),IFERROR(_xludf.NUMBERVALUE('Procytrat RF'!C93,",","."),0))))</f>
        <v/>
      </c>
      <c r="AE2092" t="str">
        <f>IF(AA2092="","",'Procytrat RF'!L93)</f>
        <v/>
      </c>
      <c r="AF2092">
        <f t="shared" si="208"/>
        <v>0</v>
      </c>
      <c r="AG2092" t="str">
        <f t="shared" si="209"/>
        <v/>
      </c>
      <c r="AH2092" t="str">
        <f t="shared" si="210"/>
        <v/>
      </c>
      <c r="AI2092">
        <f t="shared" si="211"/>
        <v>0</v>
      </c>
      <c r="AJ2092">
        <f t="shared" si="212"/>
        <v>0</v>
      </c>
      <c r="AK2092">
        <v>0</v>
      </c>
      <c r="AL2092" t="str">
        <f>IF(AA2092="","",IFERROR(IF(ISNUMBER('Procytrat RF'!D93),'Procytrat RF'!D93,IF(ISNUMBER(SEARCH("12",'Procytrat RF'!D93)),EDATE(AB2092,12),IF(ISNUMBER(SEARCH("6",'Procytrat RF'!D93)),EDATE(AB2092,6),IF(ISNUMBER(SEARCH("3",'Procytrat RF'!D93)),EDATE(AB2092,3),DATEVALUE('Procytrat RF'!D93))))),""))</f>
        <v/>
      </c>
      <c r="AM2092" t="str">
        <f t="shared" ca="1" si="213"/>
        <v/>
      </c>
    </row>
    <row r="2093" spans="27:39" x14ac:dyDescent="0.3">
      <c r="AA2093" t="str">
        <f>IF(COUNTA('Procytrat RF'!A94,'Procytrat RF'!B94,'Procytrat RF'!C94)&gt;0,"RF","")</f>
        <v/>
      </c>
      <c r="AB2093" t="str">
        <f>IFERROR(IF(ISNUMBER('Procytrat RF'!A94),'Procytrat RF'!A94,DATEVALUE('Procytrat RF'!A94)),"")</f>
        <v/>
      </c>
      <c r="AC2093" t="str">
        <f>IF(AA2093="","",'Procytrat RF'!B94)</f>
        <v/>
      </c>
      <c r="AD2093" t="str">
        <f>IF(AA2093="","",IFERROR(1*'Procytrat RF'!C94,IFERROR(_xludf.NUMBERVALUE('Procytrat RF'!C94,".",","),IFERROR(_xludf.NUMBERVALUE('Procytrat RF'!C94,",","."),0))))</f>
        <v/>
      </c>
      <c r="AE2093" t="str">
        <f>IF(AA2093="","",'Procytrat RF'!L94)</f>
        <v/>
      </c>
      <c r="AF2093">
        <f t="shared" si="208"/>
        <v>0</v>
      </c>
      <c r="AG2093" t="str">
        <f t="shared" si="209"/>
        <v/>
      </c>
      <c r="AH2093" t="str">
        <f t="shared" si="210"/>
        <v/>
      </c>
      <c r="AI2093">
        <f t="shared" si="211"/>
        <v>0</v>
      </c>
      <c r="AJ2093">
        <f t="shared" si="212"/>
        <v>0</v>
      </c>
      <c r="AK2093">
        <v>0</v>
      </c>
      <c r="AL2093" t="str">
        <f>IF(AA2093="","",IFERROR(IF(ISNUMBER('Procytrat RF'!D94),'Procytrat RF'!D94,IF(ISNUMBER(SEARCH("12",'Procytrat RF'!D94)),EDATE(AB2093,12),IF(ISNUMBER(SEARCH("6",'Procytrat RF'!D94)),EDATE(AB2093,6),IF(ISNUMBER(SEARCH("3",'Procytrat RF'!D94)),EDATE(AB2093,3),DATEVALUE('Procytrat RF'!D94))))),""))</f>
        <v/>
      </c>
      <c r="AM2093" t="str">
        <f t="shared" ca="1" si="213"/>
        <v/>
      </c>
    </row>
    <row r="2094" spans="27:39" x14ac:dyDescent="0.3">
      <c r="AA2094" t="str">
        <f>IF(COUNTA('Procytrat RF'!A95,'Procytrat RF'!B95,'Procytrat RF'!C95)&gt;0,"RF","")</f>
        <v/>
      </c>
      <c r="AB2094" t="str">
        <f>IFERROR(IF(ISNUMBER('Procytrat RF'!A95),'Procytrat RF'!A95,DATEVALUE('Procytrat RF'!A95)),"")</f>
        <v/>
      </c>
      <c r="AC2094" t="str">
        <f>IF(AA2094="","",'Procytrat RF'!B95)</f>
        <v/>
      </c>
      <c r="AD2094" t="str">
        <f>IF(AA2094="","",IFERROR(1*'Procytrat RF'!C95,IFERROR(_xludf.NUMBERVALUE('Procytrat RF'!C95,".",","),IFERROR(_xludf.NUMBERVALUE('Procytrat RF'!C95,",","."),0))))</f>
        <v/>
      </c>
      <c r="AE2094" t="str">
        <f>IF(AA2094="","",'Procytrat RF'!L95)</f>
        <v/>
      </c>
      <c r="AF2094">
        <f t="shared" si="208"/>
        <v>0</v>
      </c>
      <c r="AG2094" t="str">
        <f t="shared" si="209"/>
        <v/>
      </c>
      <c r="AH2094" t="str">
        <f t="shared" si="210"/>
        <v/>
      </c>
      <c r="AI2094">
        <f t="shared" si="211"/>
        <v>0</v>
      </c>
      <c r="AJ2094">
        <f t="shared" si="212"/>
        <v>0</v>
      </c>
      <c r="AK2094">
        <v>0</v>
      </c>
      <c r="AL2094" t="str">
        <f>IF(AA2094="","",IFERROR(IF(ISNUMBER('Procytrat RF'!D95),'Procytrat RF'!D95,IF(ISNUMBER(SEARCH("12",'Procytrat RF'!D95)),EDATE(AB2094,12),IF(ISNUMBER(SEARCH("6",'Procytrat RF'!D95)),EDATE(AB2094,6),IF(ISNUMBER(SEARCH("3",'Procytrat RF'!D95)),EDATE(AB2094,3),DATEVALUE('Procytrat RF'!D95))))),""))</f>
        <v/>
      </c>
      <c r="AM2094" t="str">
        <f t="shared" ca="1" si="213"/>
        <v/>
      </c>
    </row>
    <row r="2095" spans="27:39" x14ac:dyDescent="0.3">
      <c r="AA2095" t="str">
        <f>IF(COUNTA('Procytrat RF'!A96,'Procytrat RF'!B96,'Procytrat RF'!C96)&gt;0,"RF","")</f>
        <v/>
      </c>
      <c r="AB2095" t="str">
        <f>IFERROR(IF(ISNUMBER('Procytrat RF'!A96),'Procytrat RF'!A96,DATEVALUE('Procytrat RF'!A96)),"")</f>
        <v/>
      </c>
      <c r="AC2095" t="str">
        <f>IF(AA2095="","",'Procytrat RF'!B96)</f>
        <v/>
      </c>
      <c r="AD2095" t="str">
        <f>IF(AA2095="","",IFERROR(1*'Procytrat RF'!C96,IFERROR(_xludf.NUMBERVALUE('Procytrat RF'!C96,".",","),IFERROR(_xludf.NUMBERVALUE('Procytrat RF'!C96,",","."),0))))</f>
        <v/>
      </c>
      <c r="AE2095" t="str">
        <f>IF(AA2095="","",'Procytrat RF'!L96)</f>
        <v/>
      </c>
      <c r="AF2095">
        <f t="shared" si="208"/>
        <v>0</v>
      </c>
      <c r="AG2095" t="str">
        <f t="shared" si="209"/>
        <v/>
      </c>
      <c r="AH2095" t="str">
        <f t="shared" si="210"/>
        <v/>
      </c>
      <c r="AI2095">
        <f t="shared" si="211"/>
        <v>0</v>
      </c>
      <c r="AJ2095">
        <f t="shared" si="212"/>
        <v>0</v>
      </c>
      <c r="AK2095">
        <v>0</v>
      </c>
      <c r="AL2095" t="str">
        <f>IF(AA2095="","",IFERROR(IF(ISNUMBER('Procytrat RF'!D96),'Procytrat RF'!D96,IF(ISNUMBER(SEARCH("12",'Procytrat RF'!D96)),EDATE(AB2095,12),IF(ISNUMBER(SEARCH("6",'Procytrat RF'!D96)),EDATE(AB2095,6),IF(ISNUMBER(SEARCH("3",'Procytrat RF'!D96)),EDATE(AB2095,3),DATEVALUE('Procytrat RF'!D96))))),""))</f>
        <v/>
      </c>
      <c r="AM2095" t="str">
        <f t="shared" ca="1" si="213"/>
        <v/>
      </c>
    </row>
    <row r="2096" spans="27:39" x14ac:dyDescent="0.3">
      <c r="AA2096" t="str">
        <f>IF(COUNTA('Procytrat RF'!A97,'Procytrat RF'!B97,'Procytrat RF'!C97)&gt;0,"RF","")</f>
        <v/>
      </c>
      <c r="AB2096" t="str">
        <f>IFERROR(IF(ISNUMBER('Procytrat RF'!A97),'Procytrat RF'!A97,DATEVALUE('Procytrat RF'!A97)),"")</f>
        <v/>
      </c>
      <c r="AC2096" t="str">
        <f>IF(AA2096="","",'Procytrat RF'!B97)</f>
        <v/>
      </c>
      <c r="AD2096" t="str">
        <f>IF(AA2096="","",IFERROR(1*'Procytrat RF'!C97,IFERROR(_xludf.NUMBERVALUE('Procytrat RF'!C97,".",","),IFERROR(_xludf.NUMBERVALUE('Procytrat RF'!C97,",","."),0))))</f>
        <v/>
      </c>
      <c r="AE2096" t="str">
        <f>IF(AA2096="","",'Procytrat RF'!L97)</f>
        <v/>
      </c>
      <c r="AF2096">
        <f t="shared" si="208"/>
        <v>0</v>
      </c>
      <c r="AG2096" t="str">
        <f t="shared" si="209"/>
        <v/>
      </c>
      <c r="AH2096" t="str">
        <f t="shared" si="210"/>
        <v/>
      </c>
      <c r="AI2096">
        <f t="shared" si="211"/>
        <v>0</v>
      </c>
      <c r="AJ2096">
        <f t="shared" si="212"/>
        <v>0</v>
      </c>
      <c r="AK2096">
        <v>0</v>
      </c>
      <c r="AL2096" t="str">
        <f>IF(AA2096="","",IFERROR(IF(ISNUMBER('Procytrat RF'!D97),'Procytrat RF'!D97,IF(ISNUMBER(SEARCH("12",'Procytrat RF'!D97)),EDATE(AB2096,12),IF(ISNUMBER(SEARCH("6",'Procytrat RF'!D97)),EDATE(AB2096,6),IF(ISNUMBER(SEARCH("3",'Procytrat RF'!D97)),EDATE(AB2096,3),DATEVALUE('Procytrat RF'!D97))))),""))</f>
        <v/>
      </c>
      <c r="AM2096" t="str">
        <f t="shared" ca="1" si="213"/>
        <v/>
      </c>
    </row>
    <row r="2097" spans="27:39" x14ac:dyDescent="0.3">
      <c r="AA2097" t="str">
        <f>IF(COUNTA('Procytrat RF'!A98,'Procytrat RF'!B98,'Procytrat RF'!C98)&gt;0,"RF","")</f>
        <v/>
      </c>
      <c r="AB2097" t="str">
        <f>IFERROR(IF(ISNUMBER('Procytrat RF'!A98),'Procytrat RF'!A98,DATEVALUE('Procytrat RF'!A98)),"")</f>
        <v/>
      </c>
      <c r="AC2097" t="str">
        <f>IF(AA2097="","",'Procytrat RF'!B98)</f>
        <v/>
      </c>
      <c r="AD2097" t="str">
        <f>IF(AA2097="","",IFERROR(1*'Procytrat RF'!C98,IFERROR(_xludf.NUMBERVALUE('Procytrat RF'!C98,".",","),IFERROR(_xludf.NUMBERVALUE('Procytrat RF'!C98,",","."),0))))</f>
        <v/>
      </c>
      <c r="AE2097" t="str">
        <f>IF(AA2097="","",'Procytrat RF'!L98)</f>
        <v/>
      </c>
      <c r="AF2097">
        <f t="shared" si="208"/>
        <v>0</v>
      </c>
      <c r="AG2097" t="str">
        <f t="shared" si="209"/>
        <v/>
      </c>
      <c r="AH2097" t="str">
        <f t="shared" si="210"/>
        <v/>
      </c>
      <c r="AI2097">
        <f t="shared" si="211"/>
        <v>0</v>
      </c>
      <c r="AJ2097">
        <f t="shared" si="212"/>
        <v>0</v>
      </c>
      <c r="AK2097">
        <v>0</v>
      </c>
      <c r="AL2097" t="str">
        <f>IF(AA2097="","",IFERROR(IF(ISNUMBER('Procytrat RF'!D98),'Procytrat RF'!D98,IF(ISNUMBER(SEARCH("12",'Procytrat RF'!D98)),EDATE(AB2097,12),IF(ISNUMBER(SEARCH("6",'Procytrat RF'!D98)),EDATE(AB2097,6),IF(ISNUMBER(SEARCH("3",'Procytrat RF'!D98)),EDATE(AB2097,3),DATEVALUE('Procytrat RF'!D98))))),""))</f>
        <v/>
      </c>
      <c r="AM2097" t="str">
        <f t="shared" ca="1" si="213"/>
        <v/>
      </c>
    </row>
    <row r="2098" spans="27:39" x14ac:dyDescent="0.3">
      <c r="AA2098" t="str">
        <f>IF(COUNTA('Procytrat RF'!A99,'Procytrat RF'!B99,'Procytrat RF'!C99)&gt;0,"RF","")</f>
        <v/>
      </c>
      <c r="AB2098" t="str">
        <f>IFERROR(IF(ISNUMBER('Procytrat RF'!A99),'Procytrat RF'!A99,DATEVALUE('Procytrat RF'!A99)),"")</f>
        <v/>
      </c>
      <c r="AC2098" t="str">
        <f>IF(AA2098="","",'Procytrat RF'!B99)</f>
        <v/>
      </c>
      <c r="AD2098" t="str">
        <f>IF(AA2098="","",IFERROR(1*'Procytrat RF'!C99,IFERROR(_xludf.NUMBERVALUE('Procytrat RF'!C99,".",","),IFERROR(_xludf.NUMBERVALUE('Procytrat RF'!C99,",","."),0))))</f>
        <v/>
      </c>
      <c r="AE2098" t="str">
        <f>IF(AA2098="","",'Procytrat RF'!L99)</f>
        <v/>
      </c>
      <c r="AF2098">
        <f t="shared" si="208"/>
        <v>0</v>
      </c>
      <c r="AG2098" t="str">
        <f t="shared" si="209"/>
        <v/>
      </c>
      <c r="AH2098" t="str">
        <f t="shared" si="210"/>
        <v/>
      </c>
      <c r="AI2098">
        <f t="shared" si="211"/>
        <v>0</v>
      </c>
      <c r="AJ2098">
        <f t="shared" si="212"/>
        <v>0</v>
      </c>
      <c r="AK2098">
        <v>0</v>
      </c>
      <c r="AL2098" t="str">
        <f>IF(AA2098="","",IFERROR(IF(ISNUMBER('Procytrat RF'!D99),'Procytrat RF'!D99,IF(ISNUMBER(SEARCH("12",'Procytrat RF'!D99)),EDATE(AB2098,12),IF(ISNUMBER(SEARCH("6",'Procytrat RF'!D99)),EDATE(AB2098,6),IF(ISNUMBER(SEARCH("3",'Procytrat RF'!D99)),EDATE(AB2098,3),DATEVALUE('Procytrat RF'!D99))))),""))</f>
        <v/>
      </c>
      <c r="AM2098" t="str">
        <f t="shared" ca="1" si="213"/>
        <v/>
      </c>
    </row>
    <row r="2099" spans="27:39" x14ac:dyDescent="0.3">
      <c r="AA2099" t="str">
        <f>IF(COUNTA('Procytrat RF'!A100,'Procytrat RF'!B100,'Procytrat RF'!C100)&gt;0,"RF","")</f>
        <v/>
      </c>
      <c r="AB2099" t="str">
        <f>IFERROR(IF(ISNUMBER('Procytrat RF'!A100),'Procytrat RF'!A100,DATEVALUE('Procytrat RF'!A100)),"")</f>
        <v/>
      </c>
      <c r="AC2099" t="str">
        <f>IF(AA2099="","",'Procytrat RF'!B100)</f>
        <v/>
      </c>
      <c r="AD2099" t="str">
        <f>IF(AA2099="","",IFERROR(1*'Procytrat RF'!C100,IFERROR(_xludf.NUMBERVALUE('Procytrat RF'!C100,".",","),IFERROR(_xludf.NUMBERVALUE('Procytrat RF'!C100,",","."),0))))</f>
        <v/>
      </c>
      <c r="AE2099" t="str">
        <f>IF(AA2099="","",'Procytrat RF'!L100)</f>
        <v/>
      </c>
      <c r="AF2099">
        <f t="shared" si="208"/>
        <v>0</v>
      </c>
      <c r="AG2099" t="str">
        <f t="shared" si="209"/>
        <v/>
      </c>
      <c r="AH2099" t="str">
        <f t="shared" si="210"/>
        <v/>
      </c>
      <c r="AI2099">
        <f t="shared" si="211"/>
        <v>0</v>
      </c>
      <c r="AJ2099">
        <f t="shared" si="212"/>
        <v>0</v>
      </c>
      <c r="AK2099">
        <v>0</v>
      </c>
      <c r="AL2099" t="str">
        <f>IF(AA2099="","",IFERROR(IF(ISNUMBER('Procytrat RF'!D100),'Procytrat RF'!D100,IF(ISNUMBER(SEARCH("12",'Procytrat RF'!D100)),EDATE(AB2099,12),IF(ISNUMBER(SEARCH("6",'Procytrat RF'!D100)),EDATE(AB2099,6),IF(ISNUMBER(SEARCH("3",'Procytrat RF'!D100)),EDATE(AB2099,3),DATEVALUE('Procytrat RF'!D100))))),""))</f>
        <v/>
      </c>
      <c r="AM2099" t="str">
        <f t="shared" ca="1" si="213"/>
        <v/>
      </c>
    </row>
    <row r="2100" spans="27:39" x14ac:dyDescent="0.3">
      <c r="AA2100" t="str">
        <f>IF(COUNTA('Procytrat RF'!A101,'Procytrat RF'!B101,'Procytrat RF'!C101)&gt;0,"RF","")</f>
        <v/>
      </c>
      <c r="AB2100" t="str">
        <f>IFERROR(IF(ISNUMBER('Procytrat RF'!A101),'Procytrat RF'!A101,DATEVALUE('Procytrat RF'!A101)),"")</f>
        <v/>
      </c>
      <c r="AC2100" t="str">
        <f>IF(AA2100="","",'Procytrat RF'!B101)</f>
        <v/>
      </c>
      <c r="AD2100" t="str">
        <f>IF(AA2100="","",IFERROR(1*'Procytrat RF'!C101,IFERROR(_xludf.NUMBERVALUE('Procytrat RF'!C101,".",","),IFERROR(_xludf.NUMBERVALUE('Procytrat RF'!C101,",","."),0))))</f>
        <v/>
      </c>
      <c r="AE2100" t="str">
        <f>IF(AA2100="","",'Procytrat RF'!L101)</f>
        <v/>
      </c>
      <c r="AF2100">
        <f t="shared" si="208"/>
        <v>0</v>
      </c>
      <c r="AG2100" t="str">
        <f t="shared" si="209"/>
        <v/>
      </c>
      <c r="AH2100" t="str">
        <f t="shared" si="210"/>
        <v/>
      </c>
      <c r="AI2100">
        <f t="shared" si="211"/>
        <v>0</v>
      </c>
      <c r="AJ2100">
        <f t="shared" si="212"/>
        <v>0</v>
      </c>
      <c r="AK2100">
        <v>0</v>
      </c>
      <c r="AL2100" t="str">
        <f>IF(AA2100="","",IFERROR(IF(ISNUMBER('Procytrat RF'!D101),'Procytrat RF'!D101,IF(ISNUMBER(SEARCH("12",'Procytrat RF'!D101)),EDATE(AB2100,12),IF(ISNUMBER(SEARCH("6",'Procytrat RF'!D101)),EDATE(AB2100,6),IF(ISNUMBER(SEARCH("3",'Procytrat RF'!D101)),EDATE(AB2100,3),DATEVALUE('Procytrat RF'!D101))))),""))</f>
        <v/>
      </c>
      <c r="AM2100" t="str">
        <f t="shared" ca="1" si="213"/>
        <v/>
      </c>
    </row>
    <row r="2101" spans="27:39" x14ac:dyDescent="0.3">
      <c r="AA2101" t="str">
        <f>IF(COUNTA('Procytrat RF'!A102,'Procytrat RF'!B102,'Procytrat RF'!C102)&gt;0,"RF","")</f>
        <v/>
      </c>
      <c r="AB2101" t="str">
        <f>IFERROR(IF(ISNUMBER('Procytrat RF'!A102),'Procytrat RF'!A102,DATEVALUE('Procytrat RF'!A102)),"")</f>
        <v/>
      </c>
      <c r="AC2101" t="str">
        <f>IF(AA2101="","",'Procytrat RF'!B102)</f>
        <v/>
      </c>
      <c r="AD2101" t="str">
        <f>IF(AA2101="","",IFERROR(1*'Procytrat RF'!C102,IFERROR(_xludf.NUMBERVALUE('Procytrat RF'!C102,".",","),IFERROR(_xludf.NUMBERVALUE('Procytrat RF'!C102,",","."),0))))</f>
        <v/>
      </c>
      <c r="AE2101" t="str">
        <f>IF(AA2101="","",'Procytrat RF'!L102)</f>
        <v/>
      </c>
      <c r="AF2101">
        <f t="shared" si="208"/>
        <v>0</v>
      </c>
      <c r="AG2101" t="str">
        <f t="shared" si="209"/>
        <v/>
      </c>
      <c r="AH2101" t="str">
        <f t="shared" si="210"/>
        <v/>
      </c>
      <c r="AI2101">
        <f t="shared" si="211"/>
        <v>0</v>
      </c>
      <c r="AJ2101">
        <f t="shared" si="212"/>
        <v>0</v>
      </c>
      <c r="AK2101">
        <v>0</v>
      </c>
      <c r="AL2101" t="str">
        <f>IF(AA2101="","",IFERROR(IF(ISNUMBER('Procytrat RF'!D102),'Procytrat RF'!D102,IF(ISNUMBER(SEARCH("12",'Procytrat RF'!D102)),EDATE(AB2101,12),IF(ISNUMBER(SEARCH("6",'Procytrat RF'!D102)),EDATE(AB2101,6),IF(ISNUMBER(SEARCH("3",'Procytrat RF'!D102)),EDATE(AB2101,3),DATEVALUE('Procytrat RF'!D102))))),""))</f>
        <v/>
      </c>
      <c r="AM2101" t="str">
        <f t="shared" ca="1" si="213"/>
        <v/>
      </c>
    </row>
    <row r="2102" spans="27:39" x14ac:dyDescent="0.3">
      <c r="AA2102" t="str">
        <f>IF(COUNTA('Procytrat RF'!A103,'Procytrat RF'!B103,'Procytrat RF'!C103)&gt;0,"RF","")</f>
        <v/>
      </c>
      <c r="AB2102" t="str">
        <f>IFERROR(IF(ISNUMBER('Procytrat RF'!A103),'Procytrat RF'!A103,DATEVALUE('Procytrat RF'!A103)),"")</f>
        <v/>
      </c>
      <c r="AC2102" t="str">
        <f>IF(AA2102="","",'Procytrat RF'!B103)</f>
        <v/>
      </c>
      <c r="AD2102" t="str">
        <f>IF(AA2102="","",IFERROR(1*'Procytrat RF'!C103,IFERROR(_xludf.NUMBERVALUE('Procytrat RF'!C103,".",","),IFERROR(_xludf.NUMBERVALUE('Procytrat RF'!C103,",","."),0))))</f>
        <v/>
      </c>
      <c r="AE2102" t="str">
        <f>IF(AA2102="","",'Procytrat RF'!L103)</f>
        <v/>
      </c>
      <c r="AF2102">
        <f t="shared" si="208"/>
        <v>0</v>
      </c>
      <c r="AG2102" t="str">
        <f t="shared" si="209"/>
        <v/>
      </c>
      <c r="AH2102" t="str">
        <f t="shared" si="210"/>
        <v/>
      </c>
      <c r="AI2102">
        <f t="shared" si="211"/>
        <v>0</v>
      </c>
      <c r="AJ2102">
        <f t="shared" si="212"/>
        <v>0</v>
      </c>
      <c r="AK2102">
        <v>0</v>
      </c>
      <c r="AL2102" t="str">
        <f>IF(AA2102="","",IFERROR(IF(ISNUMBER('Procytrat RF'!D103),'Procytrat RF'!D103,IF(ISNUMBER(SEARCH("12",'Procytrat RF'!D103)),EDATE(AB2102,12),IF(ISNUMBER(SEARCH("6",'Procytrat RF'!D103)),EDATE(AB2102,6),IF(ISNUMBER(SEARCH("3",'Procytrat RF'!D103)),EDATE(AB2102,3),DATEVALUE('Procytrat RF'!D103))))),""))</f>
        <v/>
      </c>
      <c r="AM2102" t="str">
        <f t="shared" ca="1" si="213"/>
        <v/>
      </c>
    </row>
    <row r="2103" spans="27:39" x14ac:dyDescent="0.3">
      <c r="AA2103" t="str">
        <f>IF(COUNTA('Procytrat RF'!A104,'Procytrat RF'!B104,'Procytrat RF'!C104)&gt;0,"RF","")</f>
        <v/>
      </c>
      <c r="AB2103" t="str">
        <f>IFERROR(IF(ISNUMBER('Procytrat RF'!A104),'Procytrat RF'!A104,DATEVALUE('Procytrat RF'!A104)),"")</f>
        <v/>
      </c>
      <c r="AC2103" t="str">
        <f>IF(AA2103="","",'Procytrat RF'!B104)</f>
        <v/>
      </c>
      <c r="AD2103" t="str">
        <f>IF(AA2103="","",IFERROR(1*'Procytrat RF'!C104,IFERROR(_xludf.NUMBERVALUE('Procytrat RF'!C104,".",","),IFERROR(_xludf.NUMBERVALUE('Procytrat RF'!C104,",","."),0))))</f>
        <v/>
      </c>
      <c r="AE2103" t="str">
        <f>IF(AA2103="","",'Procytrat RF'!L104)</f>
        <v/>
      </c>
      <c r="AF2103">
        <f t="shared" si="208"/>
        <v>0</v>
      </c>
      <c r="AG2103" t="str">
        <f t="shared" si="209"/>
        <v/>
      </c>
      <c r="AH2103" t="str">
        <f t="shared" si="210"/>
        <v/>
      </c>
      <c r="AI2103">
        <f t="shared" si="211"/>
        <v>0</v>
      </c>
      <c r="AJ2103">
        <f t="shared" si="212"/>
        <v>0</v>
      </c>
      <c r="AK2103">
        <v>0</v>
      </c>
      <c r="AL2103" t="str">
        <f>IF(AA2103="","",IFERROR(IF(ISNUMBER('Procytrat RF'!D104),'Procytrat RF'!D104,IF(ISNUMBER(SEARCH("12",'Procytrat RF'!D104)),EDATE(AB2103,12),IF(ISNUMBER(SEARCH("6",'Procytrat RF'!D104)),EDATE(AB2103,6),IF(ISNUMBER(SEARCH("3",'Procytrat RF'!D104)),EDATE(AB2103,3),DATEVALUE('Procytrat RF'!D104))))),""))</f>
        <v/>
      </c>
      <c r="AM2103" t="str">
        <f t="shared" ca="1" si="213"/>
        <v/>
      </c>
    </row>
    <row r="2104" spans="27:39" x14ac:dyDescent="0.3">
      <c r="AA2104" t="str">
        <f>IF(COUNTA('Procytrat RF'!A105,'Procytrat RF'!B105,'Procytrat RF'!C105)&gt;0,"RF","")</f>
        <v/>
      </c>
      <c r="AB2104" t="str">
        <f>IFERROR(IF(ISNUMBER('Procytrat RF'!A105),'Procytrat RF'!A105,DATEVALUE('Procytrat RF'!A105)),"")</f>
        <v/>
      </c>
      <c r="AC2104" t="str">
        <f>IF(AA2104="","",'Procytrat RF'!B105)</f>
        <v/>
      </c>
      <c r="AD2104" t="str">
        <f>IF(AA2104="","",IFERROR(1*'Procytrat RF'!C105,IFERROR(_xludf.NUMBERVALUE('Procytrat RF'!C105,".",","),IFERROR(_xludf.NUMBERVALUE('Procytrat RF'!C105,",","."),0))))</f>
        <v/>
      </c>
      <c r="AE2104" t="str">
        <f>IF(AA2104="","",'Procytrat RF'!L105)</f>
        <v/>
      </c>
      <c r="AF2104">
        <f t="shared" si="208"/>
        <v>0</v>
      </c>
      <c r="AG2104" t="str">
        <f t="shared" si="209"/>
        <v/>
      </c>
      <c r="AH2104" t="str">
        <f t="shared" si="210"/>
        <v/>
      </c>
      <c r="AI2104">
        <f t="shared" si="211"/>
        <v>0</v>
      </c>
      <c r="AJ2104">
        <f t="shared" si="212"/>
        <v>0</v>
      </c>
      <c r="AK2104">
        <v>0</v>
      </c>
      <c r="AL2104" t="str">
        <f>IF(AA2104="","",IFERROR(IF(ISNUMBER('Procytrat RF'!D105),'Procytrat RF'!D105,IF(ISNUMBER(SEARCH("12",'Procytrat RF'!D105)),EDATE(AB2104,12),IF(ISNUMBER(SEARCH("6",'Procytrat RF'!D105)),EDATE(AB2104,6),IF(ISNUMBER(SEARCH("3",'Procytrat RF'!D105)),EDATE(AB2104,3),DATEVALUE('Procytrat RF'!D105))))),""))</f>
        <v/>
      </c>
      <c r="AM2104" t="str">
        <f t="shared" ca="1" si="213"/>
        <v/>
      </c>
    </row>
    <row r="2105" spans="27:39" x14ac:dyDescent="0.3">
      <c r="AA2105" t="str">
        <f>IF(COUNTA('Procytrat RF'!A106,'Procytrat RF'!B106,'Procytrat RF'!C106)&gt;0,"RF","")</f>
        <v/>
      </c>
      <c r="AB2105" t="str">
        <f>IFERROR(IF(ISNUMBER('Procytrat RF'!A106),'Procytrat RF'!A106,DATEVALUE('Procytrat RF'!A106)),"")</f>
        <v/>
      </c>
      <c r="AC2105" t="str">
        <f>IF(AA2105="","",'Procytrat RF'!B106)</f>
        <v/>
      </c>
      <c r="AD2105" t="str">
        <f>IF(AA2105="","",IFERROR(1*'Procytrat RF'!C106,IFERROR(_xludf.NUMBERVALUE('Procytrat RF'!C106,".",","),IFERROR(_xludf.NUMBERVALUE('Procytrat RF'!C106,",","."),0))))</f>
        <v/>
      </c>
      <c r="AE2105" t="str">
        <f>IF(AA2105="","",'Procytrat RF'!L106)</f>
        <v/>
      </c>
      <c r="AF2105">
        <f t="shared" si="208"/>
        <v>0</v>
      </c>
      <c r="AG2105" t="str">
        <f t="shared" si="209"/>
        <v/>
      </c>
      <c r="AH2105" t="str">
        <f t="shared" si="210"/>
        <v/>
      </c>
      <c r="AI2105">
        <f t="shared" si="211"/>
        <v>0</v>
      </c>
      <c r="AJ2105">
        <f t="shared" si="212"/>
        <v>0</v>
      </c>
      <c r="AK2105">
        <v>0</v>
      </c>
      <c r="AL2105" t="str">
        <f>IF(AA2105="","",IFERROR(IF(ISNUMBER('Procytrat RF'!D106),'Procytrat RF'!D106,IF(ISNUMBER(SEARCH("12",'Procytrat RF'!D106)),EDATE(AB2105,12),IF(ISNUMBER(SEARCH("6",'Procytrat RF'!D106)),EDATE(AB2105,6),IF(ISNUMBER(SEARCH("3",'Procytrat RF'!D106)),EDATE(AB2105,3),DATEVALUE('Procytrat RF'!D106))))),""))</f>
        <v/>
      </c>
      <c r="AM2105" t="str">
        <f t="shared" ca="1" si="213"/>
        <v/>
      </c>
    </row>
    <row r="2106" spans="27:39" x14ac:dyDescent="0.3">
      <c r="AA2106" t="str">
        <f>IF(COUNTA('Procytrat RF'!A107,'Procytrat RF'!B107,'Procytrat RF'!C107)&gt;0,"RF","")</f>
        <v/>
      </c>
      <c r="AB2106" t="str">
        <f>IFERROR(IF(ISNUMBER('Procytrat RF'!A107),'Procytrat RF'!A107,DATEVALUE('Procytrat RF'!A107)),"")</f>
        <v/>
      </c>
      <c r="AC2106" t="str">
        <f>IF(AA2106="","",'Procytrat RF'!B107)</f>
        <v/>
      </c>
      <c r="AD2106" t="str">
        <f>IF(AA2106="","",IFERROR(1*'Procytrat RF'!C107,IFERROR(_xludf.NUMBERVALUE('Procytrat RF'!C107,".",","),IFERROR(_xludf.NUMBERVALUE('Procytrat RF'!C107,",","."),0))))</f>
        <v/>
      </c>
      <c r="AE2106" t="str">
        <f>IF(AA2106="","",'Procytrat RF'!L107)</f>
        <v/>
      </c>
      <c r="AF2106">
        <f t="shared" si="208"/>
        <v>0</v>
      </c>
      <c r="AG2106" t="str">
        <f t="shared" si="209"/>
        <v/>
      </c>
      <c r="AH2106" t="str">
        <f t="shared" si="210"/>
        <v/>
      </c>
      <c r="AI2106">
        <f t="shared" si="211"/>
        <v>0</v>
      </c>
      <c r="AJ2106">
        <f t="shared" si="212"/>
        <v>0</v>
      </c>
      <c r="AK2106">
        <v>0</v>
      </c>
      <c r="AL2106" t="str">
        <f>IF(AA2106="","",IFERROR(IF(ISNUMBER('Procytrat RF'!D107),'Procytrat RF'!D107,IF(ISNUMBER(SEARCH("12",'Procytrat RF'!D107)),EDATE(AB2106,12),IF(ISNUMBER(SEARCH("6",'Procytrat RF'!D107)),EDATE(AB2106,6),IF(ISNUMBER(SEARCH("3",'Procytrat RF'!D107)),EDATE(AB2106,3),DATEVALUE('Procytrat RF'!D107))))),""))</f>
        <v/>
      </c>
      <c r="AM2106" t="str">
        <f t="shared" ca="1" si="213"/>
        <v/>
      </c>
    </row>
    <row r="2107" spans="27:39" x14ac:dyDescent="0.3">
      <c r="AA2107" t="str">
        <f>IF(COUNTA('Procytrat RF'!A108,'Procytrat RF'!B108,'Procytrat RF'!C108)&gt;0,"RF","")</f>
        <v/>
      </c>
      <c r="AB2107" t="str">
        <f>IFERROR(IF(ISNUMBER('Procytrat RF'!A108),'Procytrat RF'!A108,DATEVALUE('Procytrat RF'!A108)),"")</f>
        <v/>
      </c>
      <c r="AC2107" t="str">
        <f>IF(AA2107="","",'Procytrat RF'!B108)</f>
        <v/>
      </c>
      <c r="AD2107" t="str">
        <f>IF(AA2107="","",IFERROR(1*'Procytrat RF'!C108,IFERROR(_xludf.NUMBERVALUE('Procytrat RF'!C108,".",","),IFERROR(_xludf.NUMBERVALUE('Procytrat RF'!C108,",","."),0))))</f>
        <v/>
      </c>
      <c r="AE2107" t="str">
        <f>IF(AA2107="","",'Procytrat RF'!L108)</f>
        <v/>
      </c>
      <c r="AF2107">
        <f t="shared" si="208"/>
        <v>0</v>
      </c>
      <c r="AG2107" t="str">
        <f t="shared" si="209"/>
        <v/>
      </c>
      <c r="AH2107" t="str">
        <f t="shared" si="210"/>
        <v/>
      </c>
      <c r="AI2107">
        <f t="shared" si="211"/>
        <v>0</v>
      </c>
      <c r="AJ2107">
        <f t="shared" si="212"/>
        <v>0</v>
      </c>
      <c r="AK2107">
        <v>0</v>
      </c>
      <c r="AL2107" t="str">
        <f>IF(AA2107="","",IFERROR(IF(ISNUMBER('Procytrat RF'!D108),'Procytrat RF'!D108,IF(ISNUMBER(SEARCH("12",'Procytrat RF'!D108)),EDATE(AB2107,12),IF(ISNUMBER(SEARCH("6",'Procytrat RF'!D108)),EDATE(AB2107,6),IF(ISNUMBER(SEARCH("3",'Procytrat RF'!D108)),EDATE(AB2107,3),DATEVALUE('Procytrat RF'!D108))))),""))</f>
        <v/>
      </c>
      <c r="AM2107" t="str">
        <f t="shared" ca="1" si="213"/>
        <v/>
      </c>
    </row>
    <row r="2108" spans="27:39" x14ac:dyDescent="0.3">
      <c r="AA2108" t="str">
        <f>IF(COUNTA('Procytrat RF'!A109,'Procytrat RF'!B109,'Procytrat RF'!C109)&gt;0,"RF","")</f>
        <v/>
      </c>
      <c r="AB2108" t="str">
        <f>IFERROR(IF(ISNUMBER('Procytrat RF'!A109),'Procytrat RF'!A109,DATEVALUE('Procytrat RF'!A109)),"")</f>
        <v/>
      </c>
      <c r="AC2108" t="str">
        <f>IF(AA2108="","",'Procytrat RF'!B109)</f>
        <v/>
      </c>
      <c r="AD2108" t="str">
        <f>IF(AA2108="","",IFERROR(1*'Procytrat RF'!C109,IFERROR(_xludf.NUMBERVALUE('Procytrat RF'!C109,".",","),IFERROR(_xludf.NUMBERVALUE('Procytrat RF'!C109,",","."),0))))</f>
        <v/>
      </c>
      <c r="AE2108" t="str">
        <f>IF(AA2108="","",'Procytrat RF'!L109)</f>
        <v/>
      </c>
      <c r="AF2108">
        <f t="shared" si="208"/>
        <v>0</v>
      </c>
      <c r="AG2108" t="str">
        <f t="shared" si="209"/>
        <v/>
      </c>
      <c r="AH2108" t="str">
        <f t="shared" si="210"/>
        <v/>
      </c>
      <c r="AI2108">
        <f t="shared" si="211"/>
        <v>0</v>
      </c>
      <c r="AJ2108">
        <f t="shared" si="212"/>
        <v>0</v>
      </c>
      <c r="AK2108">
        <v>0</v>
      </c>
      <c r="AL2108" t="str">
        <f>IF(AA2108="","",IFERROR(IF(ISNUMBER('Procytrat RF'!D109),'Procytrat RF'!D109,IF(ISNUMBER(SEARCH("12",'Procytrat RF'!D109)),EDATE(AB2108,12),IF(ISNUMBER(SEARCH("6",'Procytrat RF'!D109)),EDATE(AB2108,6),IF(ISNUMBER(SEARCH("3",'Procytrat RF'!D109)),EDATE(AB2108,3),DATEVALUE('Procytrat RF'!D109))))),""))</f>
        <v/>
      </c>
      <c r="AM2108" t="str">
        <f t="shared" ca="1" si="213"/>
        <v/>
      </c>
    </row>
    <row r="2109" spans="27:39" x14ac:dyDescent="0.3">
      <c r="AA2109" t="str">
        <f>IF(COUNTA('Procytrat RF'!A110,'Procytrat RF'!B110,'Procytrat RF'!C110)&gt;0,"RF","")</f>
        <v/>
      </c>
      <c r="AB2109" t="str">
        <f>IFERROR(IF(ISNUMBER('Procytrat RF'!A110),'Procytrat RF'!A110,DATEVALUE('Procytrat RF'!A110)),"")</f>
        <v/>
      </c>
      <c r="AC2109" t="str">
        <f>IF(AA2109="","",'Procytrat RF'!B110)</f>
        <v/>
      </c>
      <c r="AD2109" t="str">
        <f>IF(AA2109="","",IFERROR(1*'Procytrat RF'!C110,IFERROR(_xludf.NUMBERVALUE('Procytrat RF'!C110,".",","),IFERROR(_xludf.NUMBERVALUE('Procytrat RF'!C110,",","."),0))))</f>
        <v/>
      </c>
      <c r="AE2109" t="str">
        <f>IF(AA2109="","",'Procytrat RF'!L110)</f>
        <v/>
      </c>
      <c r="AF2109">
        <f t="shared" si="208"/>
        <v>0</v>
      </c>
      <c r="AG2109" t="str">
        <f t="shared" si="209"/>
        <v/>
      </c>
      <c r="AH2109" t="str">
        <f t="shared" si="210"/>
        <v/>
      </c>
      <c r="AI2109">
        <f t="shared" si="211"/>
        <v>0</v>
      </c>
      <c r="AJ2109">
        <f t="shared" si="212"/>
        <v>0</v>
      </c>
      <c r="AK2109">
        <v>0</v>
      </c>
      <c r="AL2109" t="str">
        <f>IF(AA2109="","",IFERROR(IF(ISNUMBER('Procytrat RF'!D110),'Procytrat RF'!D110,IF(ISNUMBER(SEARCH("12",'Procytrat RF'!D110)),EDATE(AB2109,12),IF(ISNUMBER(SEARCH("6",'Procytrat RF'!D110)),EDATE(AB2109,6),IF(ISNUMBER(SEARCH("3",'Procytrat RF'!D110)),EDATE(AB2109,3),DATEVALUE('Procytrat RF'!D110))))),""))</f>
        <v/>
      </c>
      <c r="AM2109" t="str">
        <f t="shared" ca="1" si="213"/>
        <v/>
      </c>
    </row>
    <row r="2110" spans="27:39" x14ac:dyDescent="0.3">
      <c r="AA2110" t="str">
        <f>IF(COUNTA('Procytrat RF'!A111,'Procytrat RF'!B111,'Procytrat RF'!C111)&gt;0,"RF","")</f>
        <v/>
      </c>
      <c r="AB2110" t="str">
        <f>IFERROR(IF(ISNUMBER('Procytrat RF'!A111),'Procytrat RF'!A111,DATEVALUE('Procytrat RF'!A111)),"")</f>
        <v/>
      </c>
      <c r="AC2110" t="str">
        <f>IF(AA2110="","",'Procytrat RF'!B111)</f>
        <v/>
      </c>
      <c r="AD2110" t="str">
        <f>IF(AA2110="","",IFERROR(1*'Procytrat RF'!C111,IFERROR(_xludf.NUMBERVALUE('Procytrat RF'!C111,".",","),IFERROR(_xludf.NUMBERVALUE('Procytrat RF'!C111,",","."),0))))</f>
        <v/>
      </c>
      <c r="AE2110" t="str">
        <f>IF(AA2110="","",'Procytrat RF'!L111)</f>
        <v/>
      </c>
      <c r="AF2110">
        <f t="shared" si="208"/>
        <v>0</v>
      </c>
      <c r="AG2110" t="str">
        <f t="shared" si="209"/>
        <v/>
      </c>
      <c r="AH2110" t="str">
        <f t="shared" si="210"/>
        <v/>
      </c>
      <c r="AI2110">
        <f t="shared" si="211"/>
        <v>0</v>
      </c>
      <c r="AJ2110">
        <f t="shared" si="212"/>
        <v>0</v>
      </c>
      <c r="AK2110">
        <v>0</v>
      </c>
      <c r="AL2110" t="str">
        <f>IF(AA2110="","",IFERROR(IF(ISNUMBER('Procytrat RF'!D111),'Procytrat RF'!D111,IF(ISNUMBER(SEARCH("12",'Procytrat RF'!D111)),EDATE(AB2110,12),IF(ISNUMBER(SEARCH("6",'Procytrat RF'!D111)),EDATE(AB2110,6),IF(ISNUMBER(SEARCH("3",'Procytrat RF'!D111)),EDATE(AB2110,3),DATEVALUE('Procytrat RF'!D111))))),""))</f>
        <v/>
      </c>
      <c r="AM2110" t="str">
        <f t="shared" ca="1" si="213"/>
        <v/>
      </c>
    </row>
    <row r="2111" spans="27:39" x14ac:dyDescent="0.3">
      <c r="AA2111" t="str">
        <f>IF(COUNTA('Procytrat RF'!A112,'Procytrat RF'!B112,'Procytrat RF'!C112)&gt;0,"RF","")</f>
        <v/>
      </c>
      <c r="AB2111" t="str">
        <f>IFERROR(IF(ISNUMBER('Procytrat RF'!A112),'Procytrat RF'!A112,DATEVALUE('Procytrat RF'!A112)),"")</f>
        <v/>
      </c>
      <c r="AC2111" t="str">
        <f>IF(AA2111="","",'Procytrat RF'!B112)</f>
        <v/>
      </c>
      <c r="AD2111" t="str">
        <f>IF(AA2111="","",IFERROR(1*'Procytrat RF'!C112,IFERROR(_xludf.NUMBERVALUE('Procytrat RF'!C112,".",","),IFERROR(_xludf.NUMBERVALUE('Procytrat RF'!C112,",","."),0))))</f>
        <v/>
      </c>
      <c r="AE2111" t="str">
        <f>IF(AA2111="","",'Procytrat RF'!L112)</f>
        <v/>
      </c>
      <c r="AF2111">
        <f t="shared" si="208"/>
        <v>0</v>
      </c>
      <c r="AG2111" t="str">
        <f t="shared" si="209"/>
        <v/>
      </c>
      <c r="AH2111" t="str">
        <f t="shared" si="210"/>
        <v/>
      </c>
      <c r="AI2111">
        <f t="shared" si="211"/>
        <v>0</v>
      </c>
      <c r="AJ2111">
        <f t="shared" si="212"/>
        <v>0</v>
      </c>
      <c r="AK2111">
        <v>0</v>
      </c>
      <c r="AL2111" t="str">
        <f>IF(AA2111="","",IFERROR(IF(ISNUMBER('Procytrat RF'!D112),'Procytrat RF'!D112,IF(ISNUMBER(SEARCH("12",'Procytrat RF'!D112)),EDATE(AB2111,12),IF(ISNUMBER(SEARCH("6",'Procytrat RF'!D112)),EDATE(AB2111,6),IF(ISNUMBER(SEARCH("3",'Procytrat RF'!D112)),EDATE(AB2111,3),DATEVALUE('Procytrat RF'!D112))))),""))</f>
        <v/>
      </c>
      <c r="AM2111" t="str">
        <f t="shared" ca="1" si="213"/>
        <v/>
      </c>
    </row>
    <row r="2112" spans="27:39" x14ac:dyDescent="0.3">
      <c r="AA2112" t="str">
        <f>IF(COUNTA('Procytrat RF'!A113,'Procytrat RF'!B113,'Procytrat RF'!C113)&gt;0,"RF","")</f>
        <v/>
      </c>
      <c r="AB2112" t="str">
        <f>IFERROR(IF(ISNUMBER('Procytrat RF'!A113),'Procytrat RF'!A113,DATEVALUE('Procytrat RF'!A113)),"")</f>
        <v/>
      </c>
      <c r="AC2112" t="str">
        <f>IF(AA2112="","",'Procytrat RF'!B113)</f>
        <v/>
      </c>
      <c r="AD2112" t="str">
        <f>IF(AA2112="","",IFERROR(1*'Procytrat RF'!C113,IFERROR(_xludf.NUMBERVALUE('Procytrat RF'!C113,".",","),IFERROR(_xludf.NUMBERVALUE('Procytrat RF'!C113,",","."),0))))</f>
        <v/>
      </c>
      <c r="AE2112" t="str">
        <f>IF(AA2112="","",'Procytrat RF'!L113)</f>
        <v/>
      </c>
      <c r="AF2112">
        <f t="shared" si="208"/>
        <v>0</v>
      </c>
      <c r="AG2112" t="str">
        <f t="shared" si="209"/>
        <v/>
      </c>
      <c r="AH2112" t="str">
        <f t="shared" si="210"/>
        <v/>
      </c>
      <c r="AI2112">
        <f t="shared" si="211"/>
        <v>0</v>
      </c>
      <c r="AJ2112">
        <f t="shared" si="212"/>
        <v>0</v>
      </c>
      <c r="AK2112">
        <v>0</v>
      </c>
      <c r="AL2112" t="str">
        <f>IF(AA2112="","",IFERROR(IF(ISNUMBER('Procytrat RF'!D113),'Procytrat RF'!D113,IF(ISNUMBER(SEARCH("12",'Procytrat RF'!D113)),EDATE(AB2112,12),IF(ISNUMBER(SEARCH("6",'Procytrat RF'!D113)),EDATE(AB2112,6),IF(ISNUMBER(SEARCH("3",'Procytrat RF'!D113)),EDATE(AB2112,3),DATEVALUE('Procytrat RF'!D113))))),""))</f>
        <v/>
      </c>
      <c r="AM2112" t="str">
        <f t="shared" ca="1" si="213"/>
        <v/>
      </c>
    </row>
    <row r="2113" spans="27:39" x14ac:dyDescent="0.3">
      <c r="AA2113" t="str">
        <f>IF(COUNTA('Procytrat RF'!A114,'Procytrat RF'!B114,'Procytrat RF'!C114)&gt;0,"RF","")</f>
        <v/>
      </c>
      <c r="AB2113" t="str">
        <f>IFERROR(IF(ISNUMBER('Procytrat RF'!A114),'Procytrat RF'!A114,DATEVALUE('Procytrat RF'!A114)),"")</f>
        <v/>
      </c>
      <c r="AC2113" t="str">
        <f>IF(AA2113="","",'Procytrat RF'!B114)</f>
        <v/>
      </c>
      <c r="AD2113" t="str">
        <f>IF(AA2113="","",IFERROR(1*'Procytrat RF'!C114,IFERROR(_xludf.NUMBERVALUE('Procytrat RF'!C114,".",","),IFERROR(_xludf.NUMBERVALUE('Procytrat RF'!C114,",","."),0))))</f>
        <v/>
      </c>
      <c r="AE2113" t="str">
        <f>IF(AA2113="","",'Procytrat RF'!L114)</f>
        <v/>
      </c>
      <c r="AF2113">
        <f t="shared" si="208"/>
        <v>0</v>
      </c>
      <c r="AG2113" t="str">
        <f t="shared" si="209"/>
        <v/>
      </c>
      <c r="AH2113" t="str">
        <f t="shared" si="210"/>
        <v/>
      </c>
      <c r="AI2113">
        <f t="shared" si="211"/>
        <v>0</v>
      </c>
      <c r="AJ2113">
        <f t="shared" si="212"/>
        <v>0</v>
      </c>
      <c r="AK2113">
        <v>0</v>
      </c>
      <c r="AL2113" t="str">
        <f>IF(AA2113="","",IFERROR(IF(ISNUMBER('Procytrat RF'!D114),'Procytrat RF'!D114,IF(ISNUMBER(SEARCH("12",'Procytrat RF'!D114)),EDATE(AB2113,12),IF(ISNUMBER(SEARCH("6",'Procytrat RF'!D114)),EDATE(AB2113,6),IF(ISNUMBER(SEARCH("3",'Procytrat RF'!D114)),EDATE(AB2113,3),DATEVALUE('Procytrat RF'!D114))))),""))</f>
        <v/>
      </c>
      <c r="AM2113" t="str">
        <f t="shared" ca="1" si="213"/>
        <v/>
      </c>
    </row>
    <row r="2114" spans="27:39" x14ac:dyDescent="0.3">
      <c r="AA2114" t="str">
        <f>IF(COUNTA('Procytrat RF'!A115,'Procytrat RF'!B115,'Procytrat RF'!C115)&gt;0,"RF","")</f>
        <v/>
      </c>
      <c r="AB2114" t="str">
        <f>IFERROR(IF(ISNUMBER('Procytrat RF'!A115),'Procytrat RF'!A115,DATEVALUE('Procytrat RF'!A115)),"")</f>
        <v/>
      </c>
      <c r="AC2114" t="str">
        <f>IF(AA2114="","",'Procytrat RF'!B115)</f>
        <v/>
      </c>
      <c r="AD2114" t="str">
        <f>IF(AA2114="","",IFERROR(1*'Procytrat RF'!C115,IFERROR(_xludf.NUMBERVALUE('Procytrat RF'!C115,".",","),IFERROR(_xludf.NUMBERVALUE('Procytrat RF'!C115,",","."),0))))</f>
        <v/>
      </c>
      <c r="AE2114" t="str">
        <f>IF(AA2114="","",'Procytrat RF'!L115)</f>
        <v/>
      </c>
      <c r="AF2114">
        <f t="shared" ref="AF2114:AF2177" si="214">IF(AA2114="",0,--ISNUMBER(SEARCH("aprovado",AE2114)))</f>
        <v>0</v>
      </c>
      <c r="AG2114" t="str">
        <f t="shared" ref="AG2114:AG2177" si="215">IF(AB2114="","",YEAR(AB2114))</f>
        <v/>
      </c>
      <c r="AH2114" t="str">
        <f t="shared" ref="AH2114:AH2177" si="216">IF(AB2114="","",MONTH(AB2114))</f>
        <v/>
      </c>
      <c r="AI2114">
        <f t="shared" ref="AI2114:AI2177" si="217">IF(AB2114="",0,AB2114+ROW()/1000000)</f>
        <v>0</v>
      </c>
      <c r="AJ2114">
        <f t="shared" ref="AJ2114:AJ2177" si="218">--(AA2114&lt;&gt;"")</f>
        <v>0</v>
      </c>
      <c r="AK2114">
        <v>0</v>
      </c>
      <c r="AL2114" t="str">
        <f>IF(AA2114="","",IFERROR(IF(ISNUMBER('Procytrat RF'!D115),'Procytrat RF'!D115,IF(ISNUMBER(SEARCH("12",'Procytrat RF'!D115)),EDATE(AB2114,12),IF(ISNUMBER(SEARCH("6",'Procytrat RF'!D115)),EDATE(AB2114,6),IF(ISNUMBER(SEARCH("3",'Procytrat RF'!D115)),EDATE(AB2114,3),DATEVALUE('Procytrat RF'!D115))))),""))</f>
        <v/>
      </c>
      <c r="AM2114" t="str">
        <f t="shared" ref="AM2114:AM2177" ca="1" si="219">IF(AND(AJ2114=1,AL2114&lt;&gt;"",AL2114&gt;=TODAY(),AG2114=$W$3),AL2114+ROW()/1000000,"")</f>
        <v/>
      </c>
    </row>
    <row r="2115" spans="27:39" x14ac:dyDescent="0.3">
      <c r="AA2115" t="str">
        <f>IF(COUNTA('Procytrat RF'!A116,'Procytrat RF'!B116,'Procytrat RF'!C116)&gt;0,"RF","")</f>
        <v/>
      </c>
      <c r="AB2115" t="str">
        <f>IFERROR(IF(ISNUMBER('Procytrat RF'!A116),'Procytrat RF'!A116,DATEVALUE('Procytrat RF'!A116)),"")</f>
        <v/>
      </c>
      <c r="AC2115" t="str">
        <f>IF(AA2115="","",'Procytrat RF'!B116)</f>
        <v/>
      </c>
      <c r="AD2115" t="str">
        <f>IF(AA2115="","",IFERROR(1*'Procytrat RF'!C116,IFERROR(_xludf.NUMBERVALUE('Procytrat RF'!C116,".",","),IFERROR(_xludf.NUMBERVALUE('Procytrat RF'!C116,",","."),0))))</f>
        <v/>
      </c>
      <c r="AE2115" t="str">
        <f>IF(AA2115="","",'Procytrat RF'!L116)</f>
        <v/>
      </c>
      <c r="AF2115">
        <f t="shared" si="214"/>
        <v>0</v>
      </c>
      <c r="AG2115" t="str">
        <f t="shared" si="215"/>
        <v/>
      </c>
      <c r="AH2115" t="str">
        <f t="shared" si="216"/>
        <v/>
      </c>
      <c r="AI2115">
        <f t="shared" si="217"/>
        <v>0</v>
      </c>
      <c r="AJ2115">
        <f t="shared" si="218"/>
        <v>0</v>
      </c>
      <c r="AK2115">
        <v>0</v>
      </c>
      <c r="AL2115" t="str">
        <f>IF(AA2115="","",IFERROR(IF(ISNUMBER('Procytrat RF'!D116),'Procytrat RF'!D116,IF(ISNUMBER(SEARCH("12",'Procytrat RF'!D116)),EDATE(AB2115,12),IF(ISNUMBER(SEARCH("6",'Procytrat RF'!D116)),EDATE(AB2115,6),IF(ISNUMBER(SEARCH("3",'Procytrat RF'!D116)),EDATE(AB2115,3),DATEVALUE('Procytrat RF'!D116))))),""))</f>
        <v/>
      </c>
      <c r="AM2115" t="str">
        <f t="shared" ca="1" si="219"/>
        <v/>
      </c>
    </row>
    <row r="2116" spans="27:39" x14ac:dyDescent="0.3">
      <c r="AA2116" t="str">
        <f>IF(COUNTA('Procytrat RF'!A117,'Procytrat RF'!B117,'Procytrat RF'!C117)&gt;0,"RF","")</f>
        <v/>
      </c>
      <c r="AB2116" t="str">
        <f>IFERROR(IF(ISNUMBER('Procytrat RF'!A117),'Procytrat RF'!A117,DATEVALUE('Procytrat RF'!A117)),"")</f>
        <v/>
      </c>
      <c r="AC2116" t="str">
        <f>IF(AA2116="","",'Procytrat RF'!B117)</f>
        <v/>
      </c>
      <c r="AD2116" t="str">
        <f>IF(AA2116="","",IFERROR(1*'Procytrat RF'!C117,IFERROR(_xludf.NUMBERVALUE('Procytrat RF'!C117,".",","),IFERROR(_xludf.NUMBERVALUE('Procytrat RF'!C117,",","."),0))))</f>
        <v/>
      </c>
      <c r="AE2116" t="str">
        <f>IF(AA2116="","",'Procytrat RF'!L117)</f>
        <v/>
      </c>
      <c r="AF2116">
        <f t="shared" si="214"/>
        <v>0</v>
      </c>
      <c r="AG2116" t="str">
        <f t="shared" si="215"/>
        <v/>
      </c>
      <c r="AH2116" t="str">
        <f t="shared" si="216"/>
        <v/>
      </c>
      <c r="AI2116">
        <f t="shared" si="217"/>
        <v>0</v>
      </c>
      <c r="AJ2116">
        <f t="shared" si="218"/>
        <v>0</v>
      </c>
      <c r="AK2116">
        <v>0</v>
      </c>
      <c r="AL2116" t="str">
        <f>IF(AA2116="","",IFERROR(IF(ISNUMBER('Procytrat RF'!D117),'Procytrat RF'!D117,IF(ISNUMBER(SEARCH("12",'Procytrat RF'!D117)),EDATE(AB2116,12),IF(ISNUMBER(SEARCH("6",'Procytrat RF'!D117)),EDATE(AB2116,6),IF(ISNUMBER(SEARCH("3",'Procytrat RF'!D117)),EDATE(AB2116,3),DATEVALUE('Procytrat RF'!D117))))),""))</f>
        <v/>
      </c>
      <c r="AM2116" t="str">
        <f t="shared" ca="1" si="219"/>
        <v/>
      </c>
    </row>
    <row r="2117" spans="27:39" x14ac:dyDescent="0.3">
      <c r="AA2117" t="str">
        <f>IF(COUNTA('Procytrat RF'!A118,'Procytrat RF'!B118,'Procytrat RF'!C118)&gt;0,"RF","")</f>
        <v/>
      </c>
      <c r="AB2117" t="str">
        <f>IFERROR(IF(ISNUMBER('Procytrat RF'!A118),'Procytrat RF'!A118,DATEVALUE('Procytrat RF'!A118)),"")</f>
        <v/>
      </c>
      <c r="AC2117" t="str">
        <f>IF(AA2117="","",'Procytrat RF'!B118)</f>
        <v/>
      </c>
      <c r="AD2117" t="str">
        <f>IF(AA2117="","",IFERROR(1*'Procytrat RF'!C118,IFERROR(_xludf.NUMBERVALUE('Procytrat RF'!C118,".",","),IFERROR(_xludf.NUMBERVALUE('Procytrat RF'!C118,",","."),0))))</f>
        <v/>
      </c>
      <c r="AE2117" t="str">
        <f>IF(AA2117="","",'Procytrat RF'!L118)</f>
        <v/>
      </c>
      <c r="AF2117">
        <f t="shared" si="214"/>
        <v>0</v>
      </c>
      <c r="AG2117" t="str">
        <f t="shared" si="215"/>
        <v/>
      </c>
      <c r="AH2117" t="str">
        <f t="shared" si="216"/>
        <v/>
      </c>
      <c r="AI2117">
        <f t="shared" si="217"/>
        <v>0</v>
      </c>
      <c r="AJ2117">
        <f t="shared" si="218"/>
        <v>0</v>
      </c>
      <c r="AK2117">
        <v>0</v>
      </c>
      <c r="AL2117" t="str">
        <f>IF(AA2117="","",IFERROR(IF(ISNUMBER('Procytrat RF'!D118),'Procytrat RF'!D118,IF(ISNUMBER(SEARCH("12",'Procytrat RF'!D118)),EDATE(AB2117,12),IF(ISNUMBER(SEARCH("6",'Procytrat RF'!D118)),EDATE(AB2117,6),IF(ISNUMBER(SEARCH("3",'Procytrat RF'!D118)),EDATE(AB2117,3),DATEVALUE('Procytrat RF'!D118))))),""))</f>
        <v/>
      </c>
      <c r="AM2117" t="str">
        <f t="shared" ca="1" si="219"/>
        <v/>
      </c>
    </row>
    <row r="2118" spans="27:39" x14ac:dyDescent="0.3">
      <c r="AA2118" t="str">
        <f>IF(COUNTA('Procytrat RF'!A119,'Procytrat RF'!B119,'Procytrat RF'!C119)&gt;0,"RF","")</f>
        <v/>
      </c>
      <c r="AB2118" t="str">
        <f>IFERROR(IF(ISNUMBER('Procytrat RF'!A119),'Procytrat RF'!A119,DATEVALUE('Procytrat RF'!A119)),"")</f>
        <v/>
      </c>
      <c r="AC2118" t="str">
        <f>IF(AA2118="","",'Procytrat RF'!B119)</f>
        <v/>
      </c>
      <c r="AD2118" t="str">
        <f>IF(AA2118="","",IFERROR(1*'Procytrat RF'!C119,IFERROR(_xludf.NUMBERVALUE('Procytrat RF'!C119,".",","),IFERROR(_xludf.NUMBERVALUE('Procytrat RF'!C119,",","."),0))))</f>
        <v/>
      </c>
      <c r="AE2118" t="str">
        <f>IF(AA2118="","",'Procytrat RF'!L119)</f>
        <v/>
      </c>
      <c r="AF2118">
        <f t="shared" si="214"/>
        <v>0</v>
      </c>
      <c r="AG2118" t="str">
        <f t="shared" si="215"/>
        <v/>
      </c>
      <c r="AH2118" t="str">
        <f t="shared" si="216"/>
        <v/>
      </c>
      <c r="AI2118">
        <f t="shared" si="217"/>
        <v>0</v>
      </c>
      <c r="AJ2118">
        <f t="shared" si="218"/>
        <v>0</v>
      </c>
      <c r="AK2118">
        <v>0</v>
      </c>
      <c r="AL2118" t="str">
        <f>IF(AA2118="","",IFERROR(IF(ISNUMBER('Procytrat RF'!D119),'Procytrat RF'!D119,IF(ISNUMBER(SEARCH("12",'Procytrat RF'!D119)),EDATE(AB2118,12),IF(ISNUMBER(SEARCH("6",'Procytrat RF'!D119)),EDATE(AB2118,6),IF(ISNUMBER(SEARCH("3",'Procytrat RF'!D119)),EDATE(AB2118,3),DATEVALUE('Procytrat RF'!D119))))),""))</f>
        <v/>
      </c>
      <c r="AM2118" t="str">
        <f t="shared" ca="1" si="219"/>
        <v/>
      </c>
    </row>
    <row r="2119" spans="27:39" x14ac:dyDescent="0.3">
      <c r="AA2119" t="str">
        <f>IF(COUNTA('Procytrat RF'!A120,'Procytrat RF'!B120,'Procytrat RF'!C120)&gt;0,"RF","")</f>
        <v/>
      </c>
      <c r="AB2119" t="str">
        <f>IFERROR(IF(ISNUMBER('Procytrat RF'!A120),'Procytrat RF'!A120,DATEVALUE('Procytrat RF'!A120)),"")</f>
        <v/>
      </c>
      <c r="AC2119" t="str">
        <f>IF(AA2119="","",'Procytrat RF'!B120)</f>
        <v/>
      </c>
      <c r="AD2119" t="str">
        <f>IF(AA2119="","",IFERROR(1*'Procytrat RF'!C120,IFERROR(_xludf.NUMBERVALUE('Procytrat RF'!C120,".",","),IFERROR(_xludf.NUMBERVALUE('Procytrat RF'!C120,",","."),0))))</f>
        <v/>
      </c>
      <c r="AE2119" t="str">
        <f>IF(AA2119="","",'Procytrat RF'!L120)</f>
        <v/>
      </c>
      <c r="AF2119">
        <f t="shared" si="214"/>
        <v>0</v>
      </c>
      <c r="AG2119" t="str">
        <f t="shared" si="215"/>
        <v/>
      </c>
      <c r="AH2119" t="str">
        <f t="shared" si="216"/>
        <v/>
      </c>
      <c r="AI2119">
        <f t="shared" si="217"/>
        <v>0</v>
      </c>
      <c r="AJ2119">
        <f t="shared" si="218"/>
        <v>0</v>
      </c>
      <c r="AK2119">
        <v>0</v>
      </c>
      <c r="AL2119" t="str">
        <f>IF(AA2119="","",IFERROR(IF(ISNUMBER('Procytrat RF'!D120),'Procytrat RF'!D120,IF(ISNUMBER(SEARCH("12",'Procytrat RF'!D120)),EDATE(AB2119,12),IF(ISNUMBER(SEARCH("6",'Procytrat RF'!D120)),EDATE(AB2119,6),IF(ISNUMBER(SEARCH("3",'Procytrat RF'!D120)),EDATE(AB2119,3),DATEVALUE('Procytrat RF'!D120))))),""))</f>
        <v/>
      </c>
      <c r="AM2119" t="str">
        <f t="shared" ca="1" si="219"/>
        <v/>
      </c>
    </row>
    <row r="2120" spans="27:39" x14ac:dyDescent="0.3">
      <c r="AA2120" t="str">
        <f>IF(COUNTA('Procytrat RF'!A121,'Procytrat RF'!B121,'Procytrat RF'!C121)&gt;0,"RF","")</f>
        <v/>
      </c>
      <c r="AB2120" t="str">
        <f>IFERROR(IF(ISNUMBER('Procytrat RF'!A121),'Procytrat RF'!A121,DATEVALUE('Procytrat RF'!A121)),"")</f>
        <v/>
      </c>
      <c r="AC2120" t="str">
        <f>IF(AA2120="","",'Procytrat RF'!B121)</f>
        <v/>
      </c>
      <c r="AD2120" t="str">
        <f>IF(AA2120="","",IFERROR(1*'Procytrat RF'!C121,IFERROR(_xludf.NUMBERVALUE('Procytrat RF'!C121,".",","),IFERROR(_xludf.NUMBERVALUE('Procytrat RF'!C121,",","."),0))))</f>
        <v/>
      </c>
      <c r="AE2120" t="str">
        <f>IF(AA2120="","",'Procytrat RF'!L121)</f>
        <v/>
      </c>
      <c r="AF2120">
        <f t="shared" si="214"/>
        <v>0</v>
      </c>
      <c r="AG2120" t="str">
        <f t="shared" si="215"/>
        <v/>
      </c>
      <c r="AH2120" t="str">
        <f t="shared" si="216"/>
        <v/>
      </c>
      <c r="AI2120">
        <f t="shared" si="217"/>
        <v>0</v>
      </c>
      <c r="AJ2120">
        <f t="shared" si="218"/>
        <v>0</v>
      </c>
      <c r="AK2120">
        <v>0</v>
      </c>
      <c r="AL2120" t="str">
        <f>IF(AA2120="","",IFERROR(IF(ISNUMBER('Procytrat RF'!D121),'Procytrat RF'!D121,IF(ISNUMBER(SEARCH("12",'Procytrat RF'!D121)),EDATE(AB2120,12),IF(ISNUMBER(SEARCH("6",'Procytrat RF'!D121)),EDATE(AB2120,6),IF(ISNUMBER(SEARCH("3",'Procytrat RF'!D121)),EDATE(AB2120,3),DATEVALUE('Procytrat RF'!D121))))),""))</f>
        <v/>
      </c>
      <c r="AM2120" t="str">
        <f t="shared" ca="1" si="219"/>
        <v/>
      </c>
    </row>
    <row r="2121" spans="27:39" x14ac:dyDescent="0.3">
      <c r="AA2121" t="str">
        <f>IF(COUNTA('Procytrat RF'!A122,'Procytrat RF'!B122,'Procytrat RF'!C122)&gt;0,"RF","")</f>
        <v/>
      </c>
      <c r="AB2121" t="str">
        <f>IFERROR(IF(ISNUMBER('Procytrat RF'!A122),'Procytrat RF'!A122,DATEVALUE('Procytrat RF'!A122)),"")</f>
        <v/>
      </c>
      <c r="AC2121" t="str">
        <f>IF(AA2121="","",'Procytrat RF'!B122)</f>
        <v/>
      </c>
      <c r="AD2121" t="str">
        <f>IF(AA2121="","",IFERROR(1*'Procytrat RF'!C122,IFERROR(_xludf.NUMBERVALUE('Procytrat RF'!C122,".",","),IFERROR(_xludf.NUMBERVALUE('Procytrat RF'!C122,",","."),0))))</f>
        <v/>
      </c>
      <c r="AE2121" t="str">
        <f>IF(AA2121="","",'Procytrat RF'!L122)</f>
        <v/>
      </c>
      <c r="AF2121">
        <f t="shared" si="214"/>
        <v>0</v>
      </c>
      <c r="AG2121" t="str">
        <f t="shared" si="215"/>
        <v/>
      </c>
      <c r="AH2121" t="str">
        <f t="shared" si="216"/>
        <v/>
      </c>
      <c r="AI2121">
        <f t="shared" si="217"/>
        <v>0</v>
      </c>
      <c r="AJ2121">
        <f t="shared" si="218"/>
        <v>0</v>
      </c>
      <c r="AK2121">
        <v>0</v>
      </c>
      <c r="AL2121" t="str">
        <f>IF(AA2121="","",IFERROR(IF(ISNUMBER('Procytrat RF'!D122),'Procytrat RF'!D122,IF(ISNUMBER(SEARCH("12",'Procytrat RF'!D122)),EDATE(AB2121,12),IF(ISNUMBER(SEARCH("6",'Procytrat RF'!D122)),EDATE(AB2121,6),IF(ISNUMBER(SEARCH("3",'Procytrat RF'!D122)),EDATE(AB2121,3),DATEVALUE('Procytrat RF'!D122))))),""))</f>
        <v/>
      </c>
      <c r="AM2121" t="str">
        <f t="shared" ca="1" si="219"/>
        <v/>
      </c>
    </row>
    <row r="2122" spans="27:39" x14ac:dyDescent="0.3">
      <c r="AA2122" t="str">
        <f>IF(COUNTA('Procytrat RF'!A123,'Procytrat RF'!B123,'Procytrat RF'!C123)&gt;0,"RF","")</f>
        <v/>
      </c>
      <c r="AB2122" t="str">
        <f>IFERROR(IF(ISNUMBER('Procytrat RF'!A123),'Procytrat RF'!A123,DATEVALUE('Procytrat RF'!A123)),"")</f>
        <v/>
      </c>
      <c r="AC2122" t="str">
        <f>IF(AA2122="","",'Procytrat RF'!B123)</f>
        <v/>
      </c>
      <c r="AD2122" t="str">
        <f>IF(AA2122="","",IFERROR(1*'Procytrat RF'!C123,IFERROR(_xludf.NUMBERVALUE('Procytrat RF'!C123,".",","),IFERROR(_xludf.NUMBERVALUE('Procytrat RF'!C123,",","."),0))))</f>
        <v/>
      </c>
      <c r="AE2122" t="str">
        <f>IF(AA2122="","",'Procytrat RF'!L123)</f>
        <v/>
      </c>
      <c r="AF2122">
        <f t="shared" si="214"/>
        <v>0</v>
      </c>
      <c r="AG2122" t="str">
        <f t="shared" si="215"/>
        <v/>
      </c>
      <c r="AH2122" t="str">
        <f t="shared" si="216"/>
        <v/>
      </c>
      <c r="AI2122">
        <f t="shared" si="217"/>
        <v>0</v>
      </c>
      <c r="AJ2122">
        <f t="shared" si="218"/>
        <v>0</v>
      </c>
      <c r="AK2122">
        <v>0</v>
      </c>
      <c r="AL2122" t="str">
        <f>IF(AA2122="","",IFERROR(IF(ISNUMBER('Procytrat RF'!D123),'Procytrat RF'!D123,IF(ISNUMBER(SEARCH("12",'Procytrat RF'!D123)),EDATE(AB2122,12),IF(ISNUMBER(SEARCH("6",'Procytrat RF'!D123)),EDATE(AB2122,6),IF(ISNUMBER(SEARCH("3",'Procytrat RF'!D123)),EDATE(AB2122,3),DATEVALUE('Procytrat RF'!D123))))),""))</f>
        <v/>
      </c>
      <c r="AM2122" t="str">
        <f t="shared" ca="1" si="219"/>
        <v/>
      </c>
    </row>
    <row r="2123" spans="27:39" x14ac:dyDescent="0.3">
      <c r="AA2123" t="str">
        <f>IF(COUNTA('Procytrat RF'!A124,'Procytrat RF'!B124,'Procytrat RF'!C124)&gt;0,"RF","")</f>
        <v/>
      </c>
      <c r="AB2123" t="str">
        <f>IFERROR(IF(ISNUMBER('Procytrat RF'!A124),'Procytrat RF'!A124,DATEVALUE('Procytrat RF'!A124)),"")</f>
        <v/>
      </c>
      <c r="AC2123" t="str">
        <f>IF(AA2123="","",'Procytrat RF'!B124)</f>
        <v/>
      </c>
      <c r="AD2123" t="str">
        <f>IF(AA2123="","",IFERROR(1*'Procytrat RF'!C124,IFERROR(_xludf.NUMBERVALUE('Procytrat RF'!C124,".",","),IFERROR(_xludf.NUMBERVALUE('Procytrat RF'!C124,",","."),0))))</f>
        <v/>
      </c>
      <c r="AE2123" t="str">
        <f>IF(AA2123="","",'Procytrat RF'!L124)</f>
        <v/>
      </c>
      <c r="AF2123">
        <f t="shared" si="214"/>
        <v>0</v>
      </c>
      <c r="AG2123" t="str">
        <f t="shared" si="215"/>
        <v/>
      </c>
      <c r="AH2123" t="str">
        <f t="shared" si="216"/>
        <v/>
      </c>
      <c r="AI2123">
        <f t="shared" si="217"/>
        <v>0</v>
      </c>
      <c r="AJ2123">
        <f t="shared" si="218"/>
        <v>0</v>
      </c>
      <c r="AK2123">
        <v>0</v>
      </c>
      <c r="AL2123" t="str">
        <f>IF(AA2123="","",IFERROR(IF(ISNUMBER('Procytrat RF'!D124),'Procytrat RF'!D124,IF(ISNUMBER(SEARCH("12",'Procytrat RF'!D124)),EDATE(AB2123,12),IF(ISNUMBER(SEARCH("6",'Procytrat RF'!D124)),EDATE(AB2123,6),IF(ISNUMBER(SEARCH("3",'Procytrat RF'!D124)),EDATE(AB2123,3),DATEVALUE('Procytrat RF'!D124))))),""))</f>
        <v/>
      </c>
      <c r="AM2123" t="str">
        <f t="shared" ca="1" si="219"/>
        <v/>
      </c>
    </row>
    <row r="2124" spans="27:39" x14ac:dyDescent="0.3">
      <c r="AA2124" t="str">
        <f>IF(COUNTA('Procytrat RF'!A125,'Procytrat RF'!B125,'Procytrat RF'!C125)&gt;0,"RF","")</f>
        <v/>
      </c>
      <c r="AB2124" t="str">
        <f>IFERROR(IF(ISNUMBER('Procytrat RF'!A125),'Procytrat RF'!A125,DATEVALUE('Procytrat RF'!A125)),"")</f>
        <v/>
      </c>
      <c r="AC2124" t="str">
        <f>IF(AA2124="","",'Procytrat RF'!B125)</f>
        <v/>
      </c>
      <c r="AD2124" t="str">
        <f>IF(AA2124="","",IFERROR(1*'Procytrat RF'!C125,IFERROR(_xludf.NUMBERVALUE('Procytrat RF'!C125,".",","),IFERROR(_xludf.NUMBERVALUE('Procytrat RF'!C125,",","."),0))))</f>
        <v/>
      </c>
      <c r="AE2124" t="str">
        <f>IF(AA2124="","",'Procytrat RF'!L125)</f>
        <v/>
      </c>
      <c r="AF2124">
        <f t="shared" si="214"/>
        <v>0</v>
      </c>
      <c r="AG2124" t="str">
        <f t="shared" si="215"/>
        <v/>
      </c>
      <c r="AH2124" t="str">
        <f t="shared" si="216"/>
        <v/>
      </c>
      <c r="AI2124">
        <f t="shared" si="217"/>
        <v>0</v>
      </c>
      <c r="AJ2124">
        <f t="shared" si="218"/>
        <v>0</v>
      </c>
      <c r="AK2124">
        <v>0</v>
      </c>
      <c r="AL2124" t="str">
        <f>IF(AA2124="","",IFERROR(IF(ISNUMBER('Procytrat RF'!D125),'Procytrat RF'!D125,IF(ISNUMBER(SEARCH("12",'Procytrat RF'!D125)),EDATE(AB2124,12),IF(ISNUMBER(SEARCH("6",'Procytrat RF'!D125)),EDATE(AB2124,6),IF(ISNUMBER(SEARCH("3",'Procytrat RF'!D125)),EDATE(AB2124,3),DATEVALUE('Procytrat RF'!D125))))),""))</f>
        <v/>
      </c>
      <c r="AM2124" t="str">
        <f t="shared" ca="1" si="219"/>
        <v/>
      </c>
    </row>
    <row r="2125" spans="27:39" x14ac:dyDescent="0.3">
      <c r="AA2125" t="str">
        <f>IF(COUNTA('Procytrat RF'!A126,'Procytrat RF'!B126,'Procytrat RF'!C126)&gt;0,"RF","")</f>
        <v/>
      </c>
      <c r="AB2125" t="str">
        <f>IFERROR(IF(ISNUMBER('Procytrat RF'!A126),'Procytrat RF'!A126,DATEVALUE('Procytrat RF'!A126)),"")</f>
        <v/>
      </c>
      <c r="AC2125" t="str">
        <f>IF(AA2125="","",'Procytrat RF'!B126)</f>
        <v/>
      </c>
      <c r="AD2125" t="str">
        <f>IF(AA2125="","",IFERROR(1*'Procytrat RF'!C126,IFERROR(_xludf.NUMBERVALUE('Procytrat RF'!C126,".",","),IFERROR(_xludf.NUMBERVALUE('Procytrat RF'!C126,",","."),0))))</f>
        <v/>
      </c>
      <c r="AE2125" t="str">
        <f>IF(AA2125="","",'Procytrat RF'!L126)</f>
        <v/>
      </c>
      <c r="AF2125">
        <f t="shared" si="214"/>
        <v>0</v>
      </c>
      <c r="AG2125" t="str">
        <f t="shared" si="215"/>
        <v/>
      </c>
      <c r="AH2125" t="str">
        <f t="shared" si="216"/>
        <v/>
      </c>
      <c r="AI2125">
        <f t="shared" si="217"/>
        <v>0</v>
      </c>
      <c r="AJ2125">
        <f t="shared" si="218"/>
        <v>0</v>
      </c>
      <c r="AK2125">
        <v>0</v>
      </c>
      <c r="AL2125" t="str">
        <f>IF(AA2125="","",IFERROR(IF(ISNUMBER('Procytrat RF'!D126),'Procytrat RF'!D126,IF(ISNUMBER(SEARCH("12",'Procytrat RF'!D126)),EDATE(AB2125,12),IF(ISNUMBER(SEARCH("6",'Procytrat RF'!D126)),EDATE(AB2125,6),IF(ISNUMBER(SEARCH("3",'Procytrat RF'!D126)),EDATE(AB2125,3),DATEVALUE('Procytrat RF'!D126))))),""))</f>
        <v/>
      </c>
      <c r="AM2125" t="str">
        <f t="shared" ca="1" si="219"/>
        <v/>
      </c>
    </row>
    <row r="2126" spans="27:39" x14ac:dyDescent="0.3">
      <c r="AA2126" t="str">
        <f>IF(COUNTA('Procytrat RF'!A127,'Procytrat RF'!B127,'Procytrat RF'!C127)&gt;0,"RF","")</f>
        <v/>
      </c>
      <c r="AB2126" t="str">
        <f>IFERROR(IF(ISNUMBER('Procytrat RF'!A127),'Procytrat RF'!A127,DATEVALUE('Procytrat RF'!A127)),"")</f>
        <v/>
      </c>
      <c r="AC2126" t="str">
        <f>IF(AA2126="","",'Procytrat RF'!B127)</f>
        <v/>
      </c>
      <c r="AD2126" t="str">
        <f>IF(AA2126="","",IFERROR(1*'Procytrat RF'!C127,IFERROR(_xludf.NUMBERVALUE('Procytrat RF'!C127,".",","),IFERROR(_xludf.NUMBERVALUE('Procytrat RF'!C127,",","."),0))))</f>
        <v/>
      </c>
      <c r="AE2126" t="str">
        <f>IF(AA2126="","",'Procytrat RF'!L127)</f>
        <v/>
      </c>
      <c r="AF2126">
        <f t="shared" si="214"/>
        <v>0</v>
      </c>
      <c r="AG2126" t="str">
        <f t="shared" si="215"/>
        <v/>
      </c>
      <c r="AH2126" t="str">
        <f t="shared" si="216"/>
        <v/>
      </c>
      <c r="AI2126">
        <f t="shared" si="217"/>
        <v>0</v>
      </c>
      <c r="AJ2126">
        <f t="shared" si="218"/>
        <v>0</v>
      </c>
      <c r="AK2126">
        <v>0</v>
      </c>
      <c r="AL2126" t="str">
        <f>IF(AA2126="","",IFERROR(IF(ISNUMBER('Procytrat RF'!D127),'Procytrat RF'!D127,IF(ISNUMBER(SEARCH("12",'Procytrat RF'!D127)),EDATE(AB2126,12),IF(ISNUMBER(SEARCH("6",'Procytrat RF'!D127)),EDATE(AB2126,6),IF(ISNUMBER(SEARCH("3",'Procytrat RF'!D127)),EDATE(AB2126,3),DATEVALUE('Procytrat RF'!D127))))),""))</f>
        <v/>
      </c>
      <c r="AM2126" t="str">
        <f t="shared" ca="1" si="219"/>
        <v/>
      </c>
    </row>
    <row r="2127" spans="27:39" x14ac:dyDescent="0.3">
      <c r="AA2127" t="str">
        <f>IF(COUNTA('Procytrat RF'!A128,'Procytrat RF'!B128,'Procytrat RF'!C128)&gt;0,"RF","")</f>
        <v/>
      </c>
      <c r="AB2127" t="str">
        <f>IFERROR(IF(ISNUMBER('Procytrat RF'!A128),'Procytrat RF'!A128,DATEVALUE('Procytrat RF'!A128)),"")</f>
        <v/>
      </c>
      <c r="AC2127" t="str">
        <f>IF(AA2127="","",'Procytrat RF'!B128)</f>
        <v/>
      </c>
      <c r="AD2127" t="str">
        <f>IF(AA2127="","",IFERROR(1*'Procytrat RF'!C128,IFERROR(_xludf.NUMBERVALUE('Procytrat RF'!C128,".",","),IFERROR(_xludf.NUMBERVALUE('Procytrat RF'!C128,",","."),0))))</f>
        <v/>
      </c>
      <c r="AE2127" t="str">
        <f>IF(AA2127="","",'Procytrat RF'!L128)</f>
        <v/>
      </c>
      <c r="AF2127">
        <f t="shared" si="214"/>
        <v>0</v>
      </c>
      <c r="AG2127" t="str">
        <f t="shared" si="215"/>
        <v/>
      </c>
      <c r="AH2127" t="str">
        <f t="shared" si="216"/>
        <v/>
      </c>
      <c r="AI2127">
        <f t="shared" si="217"/>
        <v>0</v>
      </c>
      <c r="AJ2127">
        <f t="shared" si="218"/>
        <v>0</v>
      </c>
      <c r="AK2127">
        <v>0</v>
      </c>
      <c r="AL2127" t="str">
        <f>IF(AA2127="","",IFERROR(IF(ISNUMBER('Procytrat RF'!D128),'Procytrat RF'!D128,IF(ISNUMBER(SEARCH("12",'Procytrat RF'!D128)),EDATE(AB2127,12),IF(ISNUMBER(SEARCH("6",'Procytrat RF'!D128)),EDATE(AB2127,6),IF(ISNUMBER(SEARCH("3",'Procytrat RF'!D128)),EDATE(AB2127,3),DATEVALUE('Procytrat RF'!D128))))),""))</f>
        <v/>
      </c>
      <c r="AM2127" t="str">
        <f t="shared" ca="1" si="219"/>
        <v/>
      </c>
    </row>
    <row r="2128" spans="27:39" x14ac:dyDescent="0.3">
      <c r="AA2128" t="str">
        <f>IF(COUNTA('Procytrat RF'!A129,'Procytrat RF'!B129,'Procytrat RF'!C129)&gt;0,"RF","")</f>
        <v/>
      </c>
      <c r="AB2128" t="str">
        <f>IFERROR(IF(ISNUMBER('Procytrat RF'!A129),'Procytrat RF'!A129,DATEVALUE('Procytrat RF'!A129)),"")</f>
        <v/>
      </c>
      <c r="AC2128" t="str">
        <f>IF(AA2128="","",'Procytrat RF'!B129)</f>
        <v/>
      </c>
      <c r="AD2128" t="str">
        <f>IF(AA2128="","",IFERROR(1*'Procytrat RF'!C129,IFERROR(_xludf.NUMBERVALUE('Procytrat RF'!C129,".",","),IFERROR(_xludf.NUMBERVALUE('Procytrat RF'!C129,",","."),0))))</f>
        <v/>
      </c>
      <c r="AE2128" t="str">
        <f>IF(AA2128="","",'Procytrat RF'!L129)</f>
        <v/>
      </c>
      <c r="AF2128">
        <f t="shared" si="214"/>
        <v>0</v>
      </c>
      <c r="AG2128" t="str">
        <f t="shared" si="215"/>
        <v/>
      </c>
      <c r="AH2128" t="str">
        <f t="shared" si="216"/>
        <v/>
      </c>
      <c r="AI2128">
        <f t="shared" si="217"/>
        <v>0</v>
      </c>
      <c r="AJ2128">
        <f t="shared" si="218"/>
        <v>0</v>
      </c>
      <c r="AK2128">
        <v>0</v>
      </c>
      <c r="AL2128" t="str">
        <f>IF(AA2128="","",IFERROR(IF(ISNUMBER('Procytrat RF'!D129),'Procytrat RF'!D129,IF(ISNUMBER(SEARCH("12",'Procytrat RF'!D129)),EDATE(AB2128,12),IF(ISNUMBER(SEARCH("6",'Procytrat RF'!D129)),EDATE(AB2128,6),IF(ISNUMBER(SEARCH("3",'Procytrat RF'!D129)),EDATE(AB2128,3),DATEVALUE('Procytrat RF'!D129))))),""))</f>
        <v/>
      </c>
      <c r="AM2128" t="str">
        <f t="shared" ca="1" si="219"/>
        <v/>
      </c>
    </row>
    <row r="2129" spans="27:39" x14ac:dyDescent="0.3">
      <c r="AA2129" t="str">
        <f>IF(COUNTA('Procytrat RF'!A130,'Procytrat RF'!B130,'Procytrat RF'!C130)&gt;0,"RF","")</f>
        <v/>
      </c>
      <c r="AB2129" t="str">
        <f>IFERROR(IF(ISNUMBER('Procytrat RF'!A130),'Procytrat RF'!A130,DATEVALUE('Procytrat RF'!A130)),"")</f>
        <v/>
      </c>
      <c r="AC2129" t="str">
        <f>IF(AA2129="","",'Procytrat RF'!B130)</f>
        <v/>
      </c>
      <c r="AD2129" t="str">
        <f>IF(AA2129="","",IFERROR(1*'Procytrat RF'!C130,IFERROR(_xludf.NUMBERVALUE('Procytrat RF'!C130,".",","),IFERROR(_xludf.NUMBERVALUE('Procytrat RF'!C130,",","."),0))))</f>
        <v/>
      </c>
      <c r="AE2129" t="str">
        <f>IF(AA2129="","",'Procytrat RF'!L130)</f>
        <v/>
      </c>
      <c r="AF2129">
        <f t="shared" si="214"/>
        <v>0</v>
      </c>
      <c r="AG2129" t="str">
        <f t="shared" si="215"/>
        <v/>
      </c>
      <c r="AH2129" t="str">
        <f t="shared" si="216"/>
        <v/>
      </c>
      <c r="AI2129">
        <f t="shared" si="217"/>
        <v>0</v>
      </c>
      <c r="AJ2129">
        <f t="shared" si="218"/>
        <v>0</v>
      </c>
      <c r="AK2129">
        <v>0</v>
      </c>
      <c r="AL2129" t="str">
        <f>IF(AA2129="","",IFERROR(IF(ISNUMBER('Procytrat RF'!D130),'Procytrat RF'!D130,IF(ISNUMBER(SEARCH("12",'Procytrat RF'!D130)),EDATE(AB2129,12),IF(ISNUMBER(SEARCH("6",'Procytrat RF'!D130)),EDATE(AB2129,6),IF(ISNUMBER(SEARCH("3",'Procytrat RF'!D130)),EDATE(AB2129,3),DATEVALUE('Procytrat RF'!D130))))),""))</f>
        <v/>
      </c>
      <c r="AM2129" t="str">
        <f t="shared" ca="1" si="219"/>
        <v/>
      </c>
    </row>
    <row r="2130" spans="27:39" x14ac:dyDescent="0.3">
      <c r="AA2130" t="str">
        <f>IF(COUNTA('Procytrat RF'!A131,'Procytrat RF'!B131,'Procytrat RF'!C131)&gt;0,"RF","")</f>
        <v/>
      </c>
      <c r="AB2130" t="str">
        <f>IFERROR(IF(ISNUMBER('Procytrat RF'!A131),'Procytrat RF'!A131,DATEVALUE('Procytrat RF'!A131)),"")</f>
        <v/>
      </c>
      <c r="AC2130" t="str">
        <f>IF(AA2130="","",'Procytrat RF'!B131)</f>
        <v/>
      </c>
      <c r="AD2130" t="str">
        <f>IF(AA2130="","",IFERROR(1*'Procytrat RF'!C131,IFERROR(_xludf.NUMBERVALUE('Procytrat RF'!C131,".",","),IFERROR(_xludf.NUMBERVALUE('Procytrat RF'!C131,",","."),0))))</f>
        <v/>
      </c>
      <c r="AE2130" t="str">
        <f>IF(AA2130="","",'Procytrat RF'!L131)</f>
        <v/>
      </c>
      <c r="AF2130">
        <f t="shared" si="214"/>
        <v>0</v>
      </c>
      <c r="AG2130" t="str">
        <f t="shared" si="215"/>
        <v/>
      </c>
      <c r="AH2130" t="str">
        <f t="shared" si="216"/>
        <v/>
      </c>
      <c r="AI2130">
        <f t="shared" si="217"/>
        <v>0</v>
      </c>
      <c r="AJ2130">
        <f t="shared" si="218"/>
        <v>0</v>
      </c>
      <c r="AK2130">
        <v>0</v>
      </c>
      <c r="AL2130" t="str">
        <f>IF(AA2130="","",IFERROR(IF(ISNUMBER('Procytrat RF'!D131),'Procytrat RF'!D131,IF(ISNUMBER(SEARCH("12",'Procytrat RF'!D131)),EDATE(AB2130,12),IF(ISNUMBER(SEARCH("6",'Procytrat RF'!D131)),EDATE(AB2130,6),IF(ISNUMBER(SEARCH("3",'Procytrat RF'!D131)),EDATE(AB2130,3),DATEVALUE('Procytrat RF'!D131))))),""))</f>
        <v/>
      </c>
      <c r="AM2130" t="str">
        <f t="shared" ca="1" si="219"/>
        <v/>
      </c>
    </row>
    <row r="2131" spans="27:39" x14ac:dyDescent="0.3">
      <c r="AA2131" t="str">
        <f>IF(COUNTA('Procytrat RF'!A132,'Procytrat RF'!B132,'Procytrat RF'!C132)&gt;0,"RF","")</f>
        <v/>
      </c>
      <c r="AB2131" t="str">
        <f>IFERROR(IF(ISNUMBER('Procytrat RF'!A132),'Procytrat RF'!A132,DATEVALUE('Procytrat RF'!A132)),"")</f>
        <v/>
      </c>
      <c r="AC2131" t="str">
        <f>IF(AA2131="","",'Procytrat RF'!B132)</f>
        <v/>
      </c>
      <c r="AD2131" t="str">
        <f>IF(AA2131="","",IFERROR(1*'Procytrat RF'!C132,IFERROR(_xludf.NUMBERVALUE('Procytrat RF'!C132,".",","),IFERROR(_xludf.NUMBERVALUE('Procytrat RF'!C132,",","."),0))))</f>
        <v/>
      </c>
      <c r="AE2131" t="str">
        <f>IF(AA2131="","",'Procytrat RF'!L132)</f>
        <v/>
      </c>
      <c r="AF2131">
        <f t="shared" si="214"/>
        <v>0</v>
      </c>
      <c r="AG2131" t="str">
        <f t="shared" si="215"/>
        <v/>
      </c>
      <c r="AH2131" t="str">
        <f t="shared" si="216"/>
        <v/>
      </c>
      <c r="AI2131">
        <f t="shared" si="217"/>
        <v>0</v>
      </c>
      <c r="AJ2131">
        <f t="shared" si="218"/>
        <v>0</v>
      </c>
      <c r="AK2131">
        <v>0</v>
      </c>
      <c r="AL2131" t="str">
        <f>IF(AA2131="","",IFERROR(IF(ISNUMBER('Procytrat RF'!D132),'Procytrat RF'!D132,IF(ISNUMBER(SEARCH("12",'Procytrat RF'!D132)),EDATE(AB2131,12),IF(ISNUMBER(SEARCH("6",'Procytrat RF'!D132)),EDATE(AB2131,6),IF(ISNUMBER(SEARCH("3",'Procytrat RF'!D132)),EDATE(AB2131,3),DATEVALUE('Procytrat RF'!D132))))),""))</f>
        <v/>
      </c>
      <c r="AM2131" t="str">
        <f t="shared" ca="1" si="219"/>
        <v/>
      </c>
    </row>
    <row r="2132" spans="27:39" x14ac:dyDescent="0.3">
      <c r="AA2132" t="str">
        <f>IF(COUNTA('Procytrat RF'!A133,'Procytrat RF'!B133,'Procytrat RF'!C133)&gt;0,"RF","")</f>
        <v/>
      </c>
      <c r="AB2132" t="str">
        <f>IFERROR(IF(ISNUMBER('Procytrat RF'!A133),'Procytrat RF'!A133,DATEVALUE('Procytrat RF'!A133)),"")</f>
        <v/>
      </c>
      <c r="AC2132" t="str">
        <f>IF(AA2132="","",'Procytrat RF'!B133)</f>
        <v/>
      </c>
      <c r="AD2132" t="str">
        <f>IF(AA2132="","",IFERROR(1*'Procytrat RF'!C133,IFERROR(_xludf.NUMBERVALUE('Procytrat RF'!C133,".",","),IFERROR(_xludf.NUMBERVALUE('Procytrat RF'!C133,",","."),0))))</f>
        <v/>
      </c>
      <c r="AE2132" t="str">
        <f>IF(AA2132="","",'Procytrat RF'!L133)</f>
        <v/>
      </c>
      <c r="AF2132">
        <f t="shared" si="214"/>
        <v>0</v>
      </c>
      <c r="AG2132" t="str">
        <f t="shared" si="215"/>
        <v/>
      </c>
      <c r="AH2132" t="str">
        <f t="shared" si="216"/>
        <v/>
      </c>
      <c r="AI2132">
        <f t="shared" si="217"/>
        <v>0</v>
      </c>
      <c r="AJ2132">
        <f t="shared" si="218"/>
        <v>0</v>
      </c>
      <c r="AK2132">
        <v>0</v>
      </c>
      <c r="AL2132" t="str">
        <f>IF(AA2132="","",IFERROR(IF(ISNUMBER('Procytrat RF'!D133),'Procytrat RF'!D133,IF(ISNUMBER(SEARCH("12",'Procytrat RF'!D133)),EDATE(AB2132,12),IF(ISNUMBER(SEARCH("6",'Procytrat RF'!D133)),EDATE(AB2132,6),IF(ISNUMBER(SEARCH("3",'Procytrat RF'!D133)),EDATE(AB2132,3),DATEVALUE('Procytrat RF'!D133))))),""))</f>
        <v/>
      </c>
      <c r="AM2132" t="str">
        <f t="shared" ca="1" si="219"/>
        <v/>
      </c>
    </row>
    <row r="2133" spans="27:39" x14ac:dyDescent="0.3">
      <c r="AA2133" t="str">
        <f>IF(COUNTA('Procytrat RF'!A134,'Procytrat RF'!B134,'Procytrat RF'!C134)&gt;0,"RF","")</f>
        <v/>
      </c>
      <c r="AB2133" t="str">
        <f>IFERROR(IF(ISNUMBER('Procytrat RF'!A134),'Procytrat RF'!A134,DATEVALUE('Procytrat RF'!A134)),"")</f>
        <v/>
      </c>
      <c r="AC2133" t="str">
        <f>IF(AA2133="","",'Procytrat RF'!B134)</f>
        <v/>
      </c>
      <c r="AD2133" t="str">
        <f>IF(AA2133="","",IFERROR(1*'Procytrat RF'!C134,IFERROR(_xludf.NUMBERVALUE('Procytrat RF'!C134,".",","),IFERROR(_xludf.NUMBERVALUE('Procytrat RF'!C134,",","."),0))))</f>
        <v/>
      </c>
      <c r="AE2133" t="str">
        <f>IF(AA2133="","",'Procytrat RF'!L134)</f>
        <v/>
      </c>
      <c r="AF2133">
        <f t="shared" si="214"/>
        <v>0</v>
      </c>
      <c r="AG2133" t="str">
        <f t="shared" si="215"/>
        <v/>
      </c>
      <c r="AH2133" t="str">
        <f t="shared" si="216"/>
        <v/>
      </c>
      <c r="AI2133">
        <f t="shared" si="217"/>
        <v>0</v>
      </c>
      <c r="AJ2133">
        <f t="shared" si="218"/>
        <v>0</v>
      </c>
      <c r="AK2133">
        <v>0</v>
      </c>
      <c r="AL2133" t="str">
        <f>IF(AA2133="","",IFERROR(IF(ISNUMBER('Procytrat RF'!D134),'Procytrat RF'!D134,IF(ISNUMBER(SEARCH("12",'Procytrat RF'!D134)),EDATE(AB2133,12),IF(ISNUMBER(SEARCH("6",'Procytrat RF'!D134)),EDATE(AB2133,6),IF(ISNUMBER(SEARCH("3",'Procytrat RF'!D134)),EDATE(AB2133,3),DATEVALUE('Procytrat RF'!D134))))),""))</f>
        <v/>
      </c>
      <c r="AM2133" t="str">
        <f t="shared" ca="1" si="219"/>
        <v/>
      </c>
    </row>
    <row r="2134" spans="27:39" x14ac:dyDescent="0.3">
      <c r="AA2134" t="str">
        <f>IF(COUNTA('Procytrat RF'!A135,'Procytrat RF'!B135,'Procytrat RF'!C135)&gt;0,"RF","")</f>
        <v/>
      </c>
      <c r="AB2134" t="str">
        <f>IFERROR(IF(ISNUMBER('Procytrat RF'!A135),'Procytrat RF'!A135,DATEVALUE('Procytrat RF'!A135)),"")</f>
        <v/>
      </c>
      <c r="AC2134" t="str">
        <f>IF(AA2134="","",'Procytrat RF'!B135)</f>
        <v/>
      </c>
      <c r="AD2134" t="str">
        <f>IF(AA2134="","",IFERROR(1*'Procytrat RF'!C135,IFERROR(_xludf.NUMBERVALUE('Procytrat RF'!C135,".",","),IFERROR(_xludf.NUMBERVALUE('Procytrat RF'!C135,",","."),0))))</f>
        <v/>
      </c>
      <c r="AE2134" t="str">
        <f>IF(AA2134="","",'Procytrat RF'!L135)</f>
        <v/>
      </c>
      <c r="AF2134">
        <f t="shared" si="214"/>
        <v>0</v>
      </c>
      <c r="AG2134" t="str">
        <f t="shared" si="215"/>
        <v/>
      </c>
      <c r="AH2134" t="str">
        <f t="shared" si="216"/>
        <v/>
      </c>
      <c r="AI2134">
        <f t="shared" si="217"/>
        <v>0</v>
      </c>
      <c r="AJ2134">
        <f t="shared" si="218"/>
        <v>0</v>
      </c>
      <c r="AK2134">
        <v>0</v>
      </c>
      <c r="AL2134" t="str">
        <f>IF(AA2134="","",IFERROR(IF(ISNUMBER('Procytrat RF'!D135),'Procytrat RF'!D135,IF(ISNUMBER(SEARCH("12",'Procytrat RF'!D135)),EDATE(AB2134,12),IF(ISNUMBER(SEARCH("6",'Procytrat RF'!D135)),EDATE(AB2134,6),IF(ISNUMBER(SEARCH("3",'Procytrat RF'!D135)),EDATE(AB2134,3),DATEVALUE('Procytrat RF'!D135))))),""))</f>
        <v/>
      </c>
      <c r="AM2134" t="str">
        <f t="shared" ca="1" si="219"/>
        <v/>
      </c>
    </row>
    <row r="2135" spans="27:39" x14ac:dyDescent="0.3">
      <c r="AA2135" t="str">
        <f>IF(COUNTA('Procytrat RF'!A136,'Procytrat RF'!B136,'Procytrat RF'!C136)&gt;0,"RF","")</f>
        <v/>
      </c>
      <c r="AB2135" t="str">
        <f>IFERROR(IF(ISNUMBER('Procytrat RF'!A136),'Procytrat RF'!A136,DATEVALUE('Procytrat RF'!A136)),"")</f>
        <v/>
      </c>
      <c r="AC2135" t="str">
        <f>IF(AA2135="","",'Procytrat RF'!B136)</f>
        <v/>
      </c>
      <c r="AD2135" t="str">
        <f>IF(AA2135="","",IFERROR(1*'Procytrat RF'!C136,IFERROR(_xludf.NUMBERVALUE('Procytrat RF'!C136,".",","),IFERROR(_xludf.NUMBERVALUE('Procytrat RF'!C136,",","."),0))))</f>
        <v/>
      </c>
      <c r="AE2135" t="str">
        <f>IF(AA2135="","",'Procytrat RF'!L136)</f>
        <v/>
      </c>
      <c r="AF2135">
        <f t="shared" si="214"/>
        <v>0</v>
      </c>
      <c r="AG2135" t="str">
        <f t="shared" si="215"/>
        <v/>
      </c>
      <c r="AH2135" t="str">
        <f t="shared" si="216"/>
        <v/>
      </c>
      <c r="AI2135">
        <f t="shared" si="217"/>
        <v>0</v>
      </c>
      <c r="AJ2135">
        <f t="shared" si="218"/>
        <v>0</v>
      </c>
      <c r="AK2135">
        <v>0</v>
      </c>
      <c r="AL2135" t="str">
        <f>IF(AA2135="","",IFERROR(IF(ISNUMBER('Procytrat RF'!D136),'Procytrat RF'!D136,IF(ISNUMBER(SEARCH("12",'Procytrat RF'!D136)),EDATE(AB2135,12),IF(ISNUMBER(SEARCH("6",'Procytrat RF'!D136)),EDATE(AB2135,6),IF(ISNUMBER(SEARCH("3",'Procytrat RF'!D136)),EDATE(AB2135,3),DATEVALUE('Procytrat RF'!D136))))),""))</f>
        <v/>
      </c>
      <c r="AM2135" t="str">
        <f t="shared" ca="1" si="219"/>
        <v/>
      </c>
    </row>
    <row r="2136" spans="27:39" x14ac:dyDescent="0.3">
      <c r="AA2136" t="str">
        <f>IF(COUNTA('Procytrat RF'!A137,'Procytrat RF'!B137,'Procytrat RF'!C137)&gt;0,"RF","")</f>
        <v/>
      </c>
      <c r="AB2136" t="str">
        <f>IFERROR(IF(ISNUMBER('Procytrat RF'!A137),'Procytrat RF'!A137,DATEVALUE('Procytrat RF'!A137)),"")</f>
        <v/>
      </c>
      <c r="AC2136" t="str">
        <f>IF(AA2136="","",'Procytrat RF'!B137)</f>
        <v/>
      </c>
      <c r="AD2136" t="str">
        <f>IF(AA2136="","",IFERROR(1*'Procytrat RF'!C137,IFERROR(_xludf.NUMBERVALUE('Procytrat RF'!C137,".",","),IFERROR(_xludf.NUMBERVALUE('Procytrat RF'!C137,",","."),0))))</f>
        <v/>
      </c>
      <c r="AE2136" t="str">
        <f>IF(AA2136="","",'Procytrat RF'!L137)</f>
        <v/>
      </c>
      <c r="AF2136">
        <f t="shared" si="214"/>
        <v>0</v>
      </c>
      <c r="AG2136" t="str">
        <f t="shared" si="215"/>
        <v/>
      </c>
      <c r="AH2136" t="str">
        <f t="shared" si="216"/>
        <v/>
      </c>
      <c r="AI2136">
        <f t="shared" si="217"/>
        <v>0</v>
      </c>
      <c r="AJ2136">
        <f t="shared" si="218"/>
        <v>0</v>
      </c>
      <c r="AK2136">
        <v>0</v>
      </c>
      <c r="AL2136" t="str">
        <f>IF(AA2136="","",IFERROR(IF(ISNUMBER('Procytrat RF'!D137),'Procytrat RF'!D137,IF(ISNUMBER(SEARCH("12",'Procytrat RF'!D137)),EDATE(AB2136,12),IF(ISNUMBER(SEARCH("6",'Procytrat RF'!D137)),EDATE(AB2136,6),IF(ISNUMBER(SEARCH("3",'Procytrat RF'!D137)),EDATE(AB2136,3),DATEVALUE('Procytrat RF'!D137))))),""))</f>
        <v/>
      </c>
      <c r="AM2136" t="str">
        <f t="shared" ca="1" si="219"/>
        <v/>
      </c>
    </row>
    <row r="2137" spans="27:39" x14ac:dyDescent="0.3">
      <c r="AA2137" t="str">
        <f>IF(COUNTA('Procytrat RF'!A138,'Procytrat RF'!B138,'Procytrat RF'!C138)&gt;0,"RF","")</f>
        <v/>
      </c>
      <c r="AB2137" t="str">
        <f>IFERROR(IF(ISNUMBER('Procytrat RF'!A138),'Procytrat RF'!A138,DATEVALUE('Procytrat RF'!A138)),"")</f>
        <v/>
      </c>
      <c r="AC2137" t="str">
        <f>IF(AA2137="","",'Procytrat RF'!B138)</f>
        <v/>
      </c>
      <c r="AD2137" t="str">
        <f>IF(AA2137="","",IFERROR(1*'Procytrat RF'!C138,IFERROR(_xludf.NUMBERVALUE('Procytrat RF'!C138,".",","),IFERROR(_xludf.NUMBERVALUE('Procytrat RF'!C138,",","."),0))))</f>
        <v/>
      </c>
      <c r="AE2137" t="str">
        <f>IF(AA2137="","",'Procytrat RF'!L138)</f>
        <v/>
      </c>
      <c r="AF2137">
        <f t="shared" si="214"/>
        <v>0</v>
      </c>
      <c r="AG2137" t="str">
        <f t="shared" si="215"/>
        <v/>
      </c>
      <c r="AH2137" t="str">
        <f t="shared" si="216"/>
        <v/>
      </c>
      <c r="AI2137">
        <f t="shared" si="217"/>
        <v>0</v>
      </c>
      <c r="AJ2137">
        <f t="shared" si="218"/>
        <v>0</v>
      </c>
      <c r="AK2137">
        <v>0</v>
      </c>
      <c r="AL2137" t="str">
        <f>IF(AA2137="","",IFERROR(IF(ISNUMBER('Procytrat RF'!D138),'Procytrat RF'!D138,IF(ISNUMBER(SEARCH("12",'Procytrat RF'!D138)),EDATE(AB2137,12),IF(ISNUMBER(SEARCH("6",'Procytrat RF'!D138)),EDATE(AB2137,6),IF(ISNUMBER(SEARCH("3",'Procytrat RF'!D138)),EDATE(AB2137,3),DATEVALUE('Procytrat RF'!D138))))),""))</f>
        <v/>
      </c>
      <c r="AM2137" t="str">
        <f t="shared" ca="1" si="219"/>
        <v/>
      </c>
    </row>
    <row r="2138" spans="27:39" x14ac:dyDescent="0.3">
      <c r="AA2138" t="str">
        <f>IF(COUNTA('Procytrat RF'!A139,'Procytrat RF'!B139,'Procytrat RF'!C139)&gt;0,"RF","")</f>
        <v/>
      </c>
      <c r="AB2138" t="str">
        <f>IFERROR(IF(ISNUMBER('Procytrat RF'!A139),'Procytrat RF'!A139,DATEVALUE('Procytrat RF'!A139)),"")</f>
        <v/>
      </c>
      <c r="AC2138" t="str">
        <f>IF(AA2138="","",'Procytrat RF'!B139)</f>
        <v/>
      </c>
      <c r="AD2138" t="str">
        <f>IF(AA2138="","",IFERROR(1*'Procytrat RF'!C139,IFERROR(_xludf.NUMBERVALUE('Procytrat RF'!C139,".",","),IFERROR(_xludf.NUMBERVALUE('Procytrat RF'!C139,",","."),0))))</f>
        <v/>
      </c>
      <c r="AE2138" t="str">
        <f>IF(AA2138="","",'Procytrat RF'!L139)</f>
        <v/>
      </c>
      <c r="AF2138">
        <f t="shared" si="214"/>
        <v>0</v>
      </c>
      <c r="AG2138" t="str">
        <f t="shared" si="215"/>
        <v/>
      </c>
      <c r="AH2138" t="str">
        <f t="shared" si="216"/>
        <v/>
      </c>
      <c r="AI2138">
        <f t="shared" si="217"/>
        <v>0</v>
      </c>
      <c r="AJ2138">
        <f t="shared" si="218"/>
        <v>0</v>
      </c>
      <c r="AK2138">
        <v>0</v>
      </c>
      <c r="AL2138" t="str">
        <f>IF(AA2138="","",IFERROR(IF(ISNUMBER('Procytrat RF'!D139),'Procytrat RF'!D139,IF(ISNUMBER(SEARCH("12",'Procytrat RF'!D139)),EDATE(AB2138,12),IF(ISNUMBER(SEARCH("6",'Procytrat RF'!D139)),EDATE(AB2138,6),IF(ISNUMBER(SEARCH("3",'Procytrat RF'!D139)),EDATE(AB2138,3),DATEVALUE('Procytrat RF'!D139))))),""))</f>
        <v/>
      </c>
      <c r="AM2138" t="str">
        <f t="shared" ca="1" si="219"/>
        <v/>
      </c>
    </row>
    <row r="2139" spans="27:39" x14ac:dyDescent="0.3">
      <c r="AA2139" t="str">
        <f>IF(COUNTA('Procytrat RF'!A140,'Procytrat RF'!B140,'Procytrat RF'!C140)&gt;0,"RF","")</f>
        <v/>
      </c>
      <c r="AB2139" t="str">
        <f>IFERROR(IF(ISNUMBER('Procytrat RF'!A140),'Procytrat RF'!A140,DATEVALUE('Procytrat RF'!A140)),"")</f>
        <v/>
      </c>
      <c r="AC2139" t="str">
        <f>IF(AA2139="","",'Procytrat RF'!B140)</f>
        <v/>
      </c>
      <c r="AD2139" t="str">
        <f>IF(AA2139="","",IFERROR(1*'Procytrat RF'!C140,IFERROR(_xludf.NUMBERVALUE('Procytrat RF'!C140,".",","),IFERROR(_xludf.NUMBERVALUE('Procytrat RF'!C140,",","."),0))))</f>
        <v/>
      </c>
      <c r="AE2139" t="str">
        <f>IF(AA2139="","",'Procytrat RF'!L140)</f>
        <v/>
      </c>
      <c r="AF2139">
        <f t="shared" si="214"/>
        <v>0</v>
      </c>
      <c r="AG2139" t="str">
        <f t="shared" si="215"/>
        <v/>
      </c>
      <c r="AH2139" t="str">
        <f t="shared" si="216"/>
        <v/>
      </c>
      <c r="AI2139">
        <f t="shared" si="217"/>
        <v>0</v>
      </c>
      <c r="AJ2139">
        <f t="shared" si="218"/>
        <v>0</v>
      </c>
      <c r="AK2139">
        <v>0</v>
      </c>
      <c r="AL2139" t="str">
        <f>IF(AA2139="","",IFERROR(IF(ISNUMBER('Procytrat RF'!D140),'Procytrat RF'!D140,IF(ISNUMBER(SEARCH("12",'Procytrat RF'!D140)),EDATE(AB2139,12),IF(ISNUMBER(SEARCH("6",'Procytrat RF'!D140)),EDATE(AB2139,6),IF(ISNUMBER(SEARCH("3",'Procytrat RF'!D140)),EDATE(AB2139,3),DATEVALUE('Procytrat RF'!D140))))),""))</f>
        <v/>
      </c>
      <c r="AM2139" t="str">
        <f t="shared" ca="1" si="219"/>
        <v/>
      </c>
    </row>
    <row r="2140" spans="27:39" x14ac:dyDescent="0.3">
      <c r="AA2140" t="str">
        <f>IF(COUNTA('Procytrat RF'!A141,'Procytrat RF'!B141,'Procytrat RF'!C141)&gt;0,"RF","")</f>
        <v/>
      </c>
      <c r="AB2140" t="str">
        <f>IFERROR(IF(ISNUMBER('Procytrat RF'!A141),'Procytrat RF'!A141,DATEVALUE('Procytrat RF'!A141)),"")</f>
        <v/>
      </c>
      <c r="AC2140" t="str">
        <f>IF(AA2140="","",'Procytrat RF'!B141)</f>
        <v/>
      </c>
      <c r="AD2140" t="str">
        <f>IF(AA2140="","",IFERROR(1*'Procytrat RF'!C141,IFERROR(_xludf.NUMBERVALUE('Procytrat RF'!C141,".",","),IFERROR(_xludf.NUMBERVALUE('Procytrat RF'!C141,",","."),0))))</f>
        <v/>
      </c>
      <c r="AE2140" t="str">
        <f>IF(AA2140="","",'Procytrat RF'!L141)</f>
        <v/>
      </c>
      <c r="AF2140">
        <f t="shared" si="214"/>
        <v>0</v>
      </c>
      <c r="AG2140" t="str">
        <f t="shared" si="215"/>
        <v/>
      </c>
      <c r="AH2140" t="str">
        <f t="shared" si="216"/>
        <v/>
      </c>
      <c r="AI2140">
        <f t="shared" si="217"/>
        <v>0</v>
      </c>
      <c r="AJ2140">
        <f t="shared" si="218"/>
        <v>0</v>
      </c>
      <c r="AK2140">
        <v>0</v>
      </c>
      <c r="AL2140" t="str">
        <f>IF(AA2140="","",IFERROR(IF(ISNUMBER('Procytrat RF'!D141),'Procytrat RF'!D141,IF(ISNUMBER(SEARCH("12",'Procytrat RF'!D141)),EDATE(AB2140,12),IF(ISNUMBER(SEARCH("6",'Procytrat RF'!D141)),EDATE(AB2140,6),IF(ISNUMBER(SEARCH("3",'Procytrat RF'!D141)),EDATE(AB2140,3),DATEVALUE('Procytrat RF'!D141))))),""))</f>
        <v/>
      </c>
      <c r="AM2140" t="str">
        <f t="shared" ca="1" si="219"/>
        <v/>
      </c>
    </row>
    <row r="2141" spans="27:39" x14ac:dyDescent="0.3">
      <c r="AA2141" t="str">
        <f>IF(COUNTA('Procytrat RF'!A142,'Procytrat RF'!B142,'Procytrat RF'!C142)&gt;0,"RF","")</f>
        <v/>
      </c>
      <c r="AB2141" t="str">
        <f>IFERROR(IF(ISNUMBER('Procytrat RF'!A142),'Procytrat RF'!A142,DATEVALUE('Procytrat RF'!A142)),"")</f>
        <v/>
      </c>
      <c r="AC2141" t="str">
        <f>IF(AA2141="","",'Procytrat RF'!B142)</f>
        <v/>
      </c>
      <c r="AD2141" t="str">
        <f>IF(AA2141="","",IFERROR(1*'Procytrat RF'!C142,IFERROR(_xludf.NUMBERVALUE('Procytrat RF'!C142,".",","),IFERROR(_xludf.NUMBERVALUE('Procytrat RF'!C142,",","."),0))))</f>
        <v/>
      </c>
      <c r="AE2141" t="str">
        <f>IF(AA2141="","",'Procytrat RF'!L142)</f>
        <v/>
      </c>
      <c r="AF2141">
        <f t="shared" si="214"/>
        <v>0</v>
      </c>
      <c r="AG2141" t="str">
        <f t="shared" si="215"/>
        <v/>
      </c>
      <c r="AH2141" t="str">
        <f t="shared" si="216"/>
        <v/>
      </c>
      <c r="AI2141">
        <f t="shared" si="217"/>
        <v>0</v>
      </c>
      <c r="AJ2141">
        <f t="shared" si="218"/>
        <v>0</v>
      </c>
      <c r="AK2141">
        <v>0</v>
      </c>
      <c r="AL2141" t="str">
        <f>IF(AA2141="","",IFERROR(IF(ISNUMBER('Procytrat RF'!D142),'Procytrat RF'!D142,IF(ISNUMBER(SEARCH("12",'Procytrat RF'!D142)),EDATE(AB2141,12),IF(ISNUMBER(SEARCH("6",'Procytrat RF'!D142)),EDATE(AB2141,6),IF(ISNUMBER(SEARCH("3",'Procytrat RF'!D142)),EDATE(AB2141,3),DATEVALUE('Procytrat RF'!D142))))),""))</f>
        <v/>
      </c>
      <c r="AM2141" t="str">
        <f t="shared" ca="1" si="219"/>
        <v/>
      </c>
    </row>
    <row r="2142" spans="27:39" x14ac:dyDescent="0.3">
      <c r="AA2142" t="str">
        <f>IF(COUNTA('Procytrat RF'!A143,'Procytrat RF'!B143,'Procytrat RF'!C143)&gt;0,"RF","")</f>
        <v/>
      </c>
      <c r="AB2142" t="str">
        <f>IFERROR(IF(ISNUMBER('Procytrat RF'!A143),'Procytrat RF'!A143,DATEVALUE('Procytrat RF'!A143)),"")</f>
        <v/>
      </c>
      <c r="AC2142" t="str">
        <f>IF(AA2142="","",'Procytrat RF'!B143)</f>
        <v/>
      </c>
      <c r="AD2142" t="str">
        <f>IF(AA2142="","",IFERROR(1*'Procytrat RF'!C143,IFERROR(_xludf.NUMBERVALUE('Procytrat RF'!C143,".",","),IFERROR(_xludf.NUMBERVALUE('Procytrat RF'!C143,",","."),0))))</f>
        <v/>
      </c>
      <c r="AE2142" t="str">
        <f>IF(AA2142="","",'Procytrat RF'!L143)</f>
        <v/>
      </c>
      <c r="AF2142">
        <f t="shared" si="214"/>
        <v>0</v>
      </c>
      <c r="AG2142" t="str">
        <f t="shared" si="215"/>
        <v/>
      </c>
      <c r="AH2142" t="str">
        <f t="shared" si="216"/>
        <v/>
      </c>
      <c r="AI2142">
        <f t="shared" si="217"/>
        <v>0</v>
      </c>
      <c r="AJ2142">
        <f t="shared" si="218"/>
        <v>0</v>
      </c>
      <c r="AK2142">
        <v>0</v>
      </c>
      <c r="AL2142" t="str">
        <f>IF(AA2142="","",IFERROR(IF(ISNUMBER('Procytrat RF'!D143),'Procytrat RF'!D143,IF(ISNUMBER(SEARCH("12",'Procytrat RF'!D143)),EDATE(AB2142,12),IF(ISNUMBER(SEARCH("6",'Procytrat RF'!D143)),EDATE(AB2142,6),IF(ISNUMBER(SEARCH("3",'Procytrat RF'!D143)),EDATE(AB2142,3),DATEVALUE('Procytrat RF'!D143))))),""))</f>
        <v/>
      </c>
      <c r="AM2142" t="str">
        <f t="shared" ca="1" si="219"/>
        <v/>
      </c>
    </row>
    <row r="2143" spans="27:39" x14ac:dyDescent="0.3">
      <c r="AA2143" t="str">
        <f>IF(COUNTA('Procytrat RF'!A144,'Procytrat RF'!B144,'Procytrat RF'!C144)&gt;0,"RF","")</f>
        <v/>
      </c>
      <c r="AB2143" t="str">
        <f>IFERROR(IF(ISNUMBER('Procytrat RF'!A144),'Procytrat RF'!A144,DATEVALUE('Procytrat RF'!A144)),"")</f>
        <v/>
      </c>
      <c r="AC2143" t="str">
        <f>IF(AA2143="","",'Procytrat RF'!B144)</f>
        <v/>
      </c>
      <c r="AD2143" t="str">
        <f>IF(AA2143="","",IFERROR(1*'Procytrat RF'!C144,IFERROR(_xludf.NUMBERVALUE('Procytrat RF'!C144,".",","),IFERROR(_xludf.NUMBERVALUE('Procytrat RF'!C144,",","."),0))))</f>
        <v/>
      </c>
      <c r="AE2143" t="str">
        <f>IF(AA2143="","",'Procytrat RF'!L144)</f>
        <v/>
      </c>
      <c r="AF2143">
        <f t="shared" si="214"/>
        <v>0</v>
      </c>
      <c r="AG2143" t="str">
        <f t="shared" si="215"/>
        <v/>
      </c>
      <c r="AH2143" t="str">
        <f t="shared" si="216"/>
        <v/>
      </c>
      <c r="AI2143">
        <f t="shared" si="217"/>
        <v>0</v>
      </c>
      <c r="AJ2143">
        <f t="shared" si="218"/>
        <v>0</v>
      </c>
      <c r="AK2143">
        <v>0</v>
      </c>
      <c r="AL2143" t="str">
        <f>IF(AA2143="","",IFERROR(IF(ISNUMBER('Procytrat RF'!D144),'Procytrat RF'!D144,IF(ISNUMBER(SEARCH("12",'Procytrat RF'!D144)),EDATE(AB2143,12),IF(ISNUMBER(SEARCH("6",'Procytrat RF'!D144)),EDATE(AB2143,6),IF(ISNUMBER(SEARCH("3",'Procytrat RF'!D144)),EDATE(AB2143,3),DATEVALUE('Procytrat RF'!D144))))),""))</f>
        <v/>
      </c>
      <c r="AM2143" t="str">
        <f t="shared" ca="1" si="219"/>
        <v/>
      </c>
    </row>
    <row r="2144" spans="27:39" x14ac:dyDescent="0.3">
      <c r="AA2144" t="str">
        <f>IF(COUNTA('Procytrat RF'!A145,'Procytrat RF'!B145,'Procytrat RF'!C145)&gt;0,"RF","")</f>
        <v/>
      </c>
      <c r="AB2144" t="str">
        <f>IFERROR(IF(ISNUMBER('Procytrat RF'!A145),'Procytrat RF'!A145,DATEVALUE('Procytrat RF'!A145)),"")</f>
        <v/>
      </c>
      <c r="AC2144" t="str">
        <f>IF(AA2144="","",'Procytrat RF'!B145)</f>
        <v/>
      </c>
      <c r="AD2144" t="str">
        <f>IF(AA2144="","",IFERROR(1*'Procytrat RF'!C145,IFERROR(_xludf.NUMBERVALUE('Procytrat RF'!C145,".",","),IFERROR(_xludf.NUMBERVALUE('Procytrat RF'!C145,",","."),0))))</f>
        <v/>
      </c>
      <c r="AE2144" t="str">
        <f>IF(AA2144="","",'Procytrat RF'!L145)</f>
        <v/>
      </c>
      <c r="AF2144">
        <f t="shared" si="214"/>
        <v>0</v>
      </c>
      <c r="AG2144" t="str">
        <f t="shared" si="215"/>
        <v/>
      </c>
      <c r="AH2144" t="str">
        <f t="shared" si="216"/>
        <v/>
      </c>
      <c r="AI2144">
        <f t="shared" si="217"/>
        <v>0</v>
      </c>
      <c r="AJ2144">
        <f t="shared" si="218"/>
        <v>0</v>
      </c>
      <c r="AK2144">
        <v>0</v>
      </c>
      <c r="AL2144" t="str">
        <f>IF(AA2144="","",IFERROR(IF(ISNUMBER('Procytrat RF'!D145),'Procytrat RF'!D145,IF(ISNUMBER(SEARCH("12",'Procytrat RF'!D145)),EDATE(AB2144,12),IF(ISNUMBER(SEARCH("6",'Procytrat RF'!D145)),EDATE(AB2144,6),IF(ISNUMBER(SEARCH("3",'Procytrat RF'!D145)),EDATE(AB2144,3),DATEVALUE('Procytrat RF'!D145))))),""))</f>
        <v/>
      </c>
      <c r="AM2144" t="str">
        <f t="shared" ca="1" si="219"/>
        <v/>
      </c>
    </row>
    <row r="2145" spans="27:39" x14ac:dyDescent="0.3">
      <c r="AA2145" t="str">
        <f>IF(COUNTA('Procytrat RF'!A146,'Procytrat RF'!B146,'Procytrat RF'!C146)&gt;0,"RF","")</f>
        <v/>
      </c>
      <c r="AB2145" t="str">
        <f>IFERROR(IF(ISNUMBER('Procytrat RF'!A146),'Procytrat RF'!A146,DATEVALUE('Procytrat RF'!A146)),"")</f>
        <v/>
      </c>
      <c r="AC2145" t="str">
        <f>IF(AA2145="","",'Procytrat RF'!B146)</f>
        <v/>
      </c>
      <c r="AD2145" t="str">
        <f>IF(AA2145="","",IFERROR(1*'Procytrat RF'!C146,IFERROR(_xludf.NUMBERVALUE('Procytrat RF'!C146,".",","),IFERROR(_xludf.NUMBERVALUE('Procytrat RF'!C146,",","."),0))))</f>
        <v/>
      </c>
      <c r="AE2145" t="str">
        <f>IF(AA2145="","",'Procytrat RF'!L146)</f>
        <v/>
      </c>
      <c r="AF2145">
        <f t="shared" si="214"/>
        <v>0</v>
      </c>
      <c r="AG2145" t="str">
        <f t="shared" si="215"/>
        <v/>
      </c>
      <c r="AH2145" t="str">
        <f t="shared" si="216"/>
        <v/>
      </c>
      <c r="AI2145">
        <f t="shared" si="217"/>
        <v>0</v>
      </c>
      <c r="AJ2145">
        <f t="shared" si="218"/>
        <v>0</v>
      </c>
      <c r="AK2145">
        <v>0</v>
      </c>
      <c r="AL2145" t="str">
        <f>IF(AA2145="","",IFERROR(IF(ISNUMBER('Procytrat RF'!D146),'Procytrat RF'!D146,IF(ISNUMBER(SEARCH("12",'Procytrat RF'!D146)),EDATE(AB2145,12),IF(ISNUMBER(SEARCH("6",'Procytrat RF'!D146)),EDATE(AB2145,6),IF(ISNUMBER(SEARCH("3",'Procytrat RF'!D146)),EDATE(AB2145,3),DATEVALUE('Procytrat RF'!D146))))),""))</f>
        <v/>
      </c>
      <c r="AM2145" t="str">
        <f t="shared" ca="1" si="219"/>
        <v/>
      </c>
    </row>
    <row r="2146" spans="27:39" x14ac:dyDescent="0.3">
      <c r="AA2146" t="str">
        <f>IF(COUNTA('Procytrat RF'!A147,'Procytrat RF'!B147,'Procytrat RF'!C147)&gt;0,"RF","")</f>
        <v/>
      </c>
      <c r="AB2146" t="str">
        <f>IFERROR(IF(ISNUMBER('Procytrat RF'!A147),'Procytrat RF'!A147,DATEVALUE('Procytrat RF'!A147)),"")</f>
        <v/>
      </c>
      <c r="AC2146" t="str">
        <f>IF(AA2146="","",'Procytrat RF'!B147)</f>
        <v/>
      </c>
      <c r="AD2146" t="str">
        <f>IF(AA2146="","",IFERROR(1*'Procytrat RF'!C147,IFERROR(_xludf.NUMBERVALUE('Procytrat RF'!C147,".",","),IFERROR(_xludf.NUMBERVALUE('Procytrat RF'!C147,",","."),0))))</f>
        <v/>
      </c>
      <c r="AE2146" t="str">
        <f>IF(AA2146="","",'Procytrat RF'!L147)</f>
        <v/>
      </c>
      <c r="AF2146">
        <f t="shared" si="214"/>
        <v>0</v>
      </c>
      <c r="AG2146" t="str">
        <f t="shared" si="215"/>
        <v/>
      </c>
      <c r="AH2146" t="str">
        <f t="shared" si="216"/>
        <v/>
      </c>
      <c r="AI2146">
        <f t="shared" si="217"/>
        <v>0</v>
      </c>
      <c r="AJ2146">
        <f t="shared" si="218"/>
        <v>0</v>
      </c>
      <c r="AK2146">
        <v>0</v>
      </c>
      <c r="AL2146" t="str">
        <f>IF(AA2146="","",IFERROR(IF(ISNUMBER('Procytrat RF'!D147),'Procytrat RF'!D147,IF(ISNUMBER(SEARCH("12",'Procytrat RF'!D147)),EDATE(AB2146,12),IF(ISNUMBER(SEARCH("6",'Procytrat RF'!D147)),EDATE(AB2146,6),IF(ISNUMBER(SEARCH("3",'Procytrat RF'!D147)),EDATE(AB2146,3),DATEVALUE('Procytrat RF'!D147))))),""))</f>
        <v/>
      </c>
      <c r="AM2146" t="str">
        <f t="shared" ca="1" si="219"/>
        <v/>
      </c>
    </row>
    <row r="2147" spans="27:39" x14ac:dyDescent="0.3">
      <c r="AA2147" t="str">
        <f>IF(COUNTA('Procytrat RF'!A148,'Procytrat RF'!B148,'Procytrat RF'!C148)&gt;0,"RF","")</f>
        <v/>
      </c>
      <c r="AB2147" t="str">
        <f>IFERROR(IF(ISNUMBER('Procytrat RF'!A148),'Procytrat RF'!A148,DATEVALUE('Procytrat RF'!A148)),"")</f>
        <v/>
      </c>
      <c r="AC2147" t="str">
        <f>IF(AA2147="","",'Procytrat RF'!B148)</f>
        <v/>
      </c>
      <c r="AD2147" t="str">
        <f>IF(AA2147="","",IFERROR(1*'Procytrat RF'!C148,IFERROR(_xludf.NUMBERVALUE('Procytrat RF'!C148,".",","),IFERROR(_xludf.NUMBERVALUE('Procytrat RF'!C148,",","."),0))))</f>
        <v/>
      </c>
      <c r="AE2147" t="str">
        <f>IF(AA2147="","",'Procytrat RF'!L148)</f>
        <v/>
      </c>
      <c r="AF2147">
        <f t="shared" si="214"/>
        <v>0</v>
      </c>
      <c r="AG2147" t="str">
        <f t="shared" si="215"/>
        <v/>
      </c>
      <c r="AH2147" t="str">
        <f t="shared" si="216"/>
        <v/>
      </c>
      <c r="AI2147">
        <f t="shared" si="217"/>
        <v>0</v>
      </c>
      <c r="AJ2147">
        <f t="shared" si="218"/>
        <v>0</v>
      </c>
      <c r="AK2147">
        <v>0</v>
      </c>
      <c r="AL2147" t="str">
        <f>IF(AA2147="","",IFERROR(IF(ISNUMBER('Procytrat RF'!D148),'Procytrat RF'!D148,IF(ISNUMBER(SEARCH("12",'Procytrat RF'!D148)),EDATE(AB2147,12),IF(ISNUMBER(SEARCH("6",'Procytrat RF'!D148)),EDATE(AB2147,6),IF(ISNUMBER(SEARCH("3",'Procytrat RF'!D148)),EDATE(AB2147,3),DATEVALUE('Procytrat RF'!D148))))),""))</f>
        <v/>
      </c>
      <c r="AM2147" t="str">
        <f t="shared" ca="1" si="219"/>
        <v/>
      </c>
    </row>
    <row r="2148" spans="27:39" x14ac:dyDescent="0.3">
      <c r="AA2148" t="str">
        <f>IF(COUNTA('Procytrat RF'!A149,'Procytrat RF'!B149,'Procytrat RF'!C149)&gt;0,"RF","")</f>
        <v/>
      </c>
      <c r="AB2148" t="str">
        <f>IFERROR(IF(ISNUMBER('Procytrat RF'!A149),'Procytrat RF'!A149,DATEVALUE('Procytrat RF'!A149)),"")</f>
        <v/>
      </c>
      <c r="AC2148" t="str">
        <f>IF(AA2148="","",'Procytrat RF'!B149)</f>
        <v/>
      </c>
      <c r="AD2148" t="str">
        <f>IF(AA2148="","",IFERROR(1*'Procytrat RF'!C149,IFERROR(_xludf.NUMBERVALUE('Procytrat RF'!C149,".",","),IFERROR(_xludf.NUMBERVALUE('Procytrat RF'!C149,",","."),0))))</f>
        <v/>
      </c>
      <c r="AE2148" t="str">
        <f>IF(AA2148="","",'Procytrat RF'!L149)</f>
        <v/>
      </c>
      <c r="AF2148">
        <f t="shared" si="214"/>
        <v>0</v>
      </c>
      <c r="AG2148" t="str">
        <f t="shared" si="215"/>
        <v/>
      </c>
      <c r="AH2148" t="str">
        <f t="shared" si="216"/>
        <v/>
      </c>
      <c r="AI2148">
        <f t="shared" si="217"/>
        <v>0</v>
      </c>
      <c r="AJ2148">
        <f t="shared" si="218"/>
        <v>0</v>
      </c>
      <c r="AK2148">
        <v>0</v>
      </c>
      <c r="AL2148" t="str">
        <f>IF(AA2148="","",IFERROR(IF(ISNUMBER('Procytrat RF'!D149),'Procytrat RF'!D149,IF(ISNUMBER(SEARCH("12",'Procytrat RF'!D149)),EDATE(AB2148,12),IF(ISNUMBER(SEARCH("6",'Procytrat RF'!D149)),EDATE(AB2148,6),IF(ISNUMBER(SEARCH("3",'Procytrat RF'!D149)),EDATE(AB2148,3),DATEVALUE('Procytrat RF'!D149))))),""))</f>
        <v/>
      </c>
      <c r="AM2148" t="str">
        <f t="shared" ca="1" si="219"/>
        <v/>
      </c>
    </row>
    <row r="2149" spans="27:39" x14ac:dyDescent="0.3">
      <c r="AA2149" t="str">
        <f>IF(COUNTA('Procytrat RF'!A150,'Procytrat RF'!B150,'Procytrat RF'!C150)&gt;0,"RF","")</f>
        <v/>
      </c>
      <c r="AB2149" t="str">
        <f>IFERROR(IF(ISNUMBER('Procytrat RF'!A150),'Procytrat RF'!A150,DATEVALUE('Procytrat RF'!A150)),"")</f>
        <v/>
      </c>
      <c r="AC2149" t="str">
        <f>IF(AA2149="","",'Procytrat RF'!B150)</f>
        <v/>
      </c>
      <c r="AD2149" t="str">
        <f>IF(AA2149="","",IFERROR(1*'Procytrat RF'!C150,IFERROR(_xludf.NUMBERVALUE('Procytrat RF'!C150,".",","),IFERROR(_xludf.NUMBERVALUE('Procytrat RF'!C150,",","."),0))))</f>
        <v/>
      </c>
      <c r="AE2149" t="str">
        <f>IF(AA2149="","",'Procytrat RF'!L150)</f>
        <v/>
      </c>
      <c r="AF2149">
        <f t="shared" si="214"/>
        <v>0</v>
      </c>
      <c r="AG2149" t="str">
        <f t="shared" si="215"/>
        <v/>
      </c>
      <c r="AH2149" t="str">
        <f t="shared" si="216"/>
        <v/>
      </c>
      <c r="AI2149">
        <f t="shared" si="217"/>
        <v>0</v>
      </c>
      <c r="AJ2149">
        <f t="shared" si="218"/>
        <v>0</v>
      </c>
      <c r="AK2149">
        <v>0</v>
      </c>
      <c r="AL2149" t="str">
        <f>IF(AA2149="","",IFERROR(IF(ISNUMBER('Procytrat RF'!D150),'Procytrat RF'!D150,IF(ISNUMBER(SEARCH("12",'Procytrat RF'!D150)),EDATE(AB2149,12),IF(ISNUMBER(SEARCH("6",'Procytrat RF'!D150)),EDATE(AB2149,6),IF(ISNUMBER(SEARCH("3",'Procytrat RF'!D150)),EDATE(AB2149,3),DATEVALUE('Procytrat RF'!D150))))),""))</f>
        <v/>
      </c>
      <c r="AM2149" t="str">
        <f t="shared" ca="1" si="219"/>
        <v/>
      </c>
    </row>
    <row r="2150" spans="27:39" x14ac:dyDescent="0.3">
      <c r="AA2150" t="str">
        <f>IF(COUNTA('Procytrat RF'!A151,'Procytrat RF'!B151,'Procytrat RF'!C151)&gt;0,"RF","")</f>
        <v/>
      </c>
      <c r="AB2150" t="str">
        <f>IFERROR(IF(ISNUMBER('Procytrat RF'!A151),'Procytrat RF'!A151,DATEVALUE('Procytrat RF'!A151)),"")</f>
        <v/>
      </c>
      <c r="AC2150" t="str">
        <f>IF(AA2150="","",'Procytrat RF'!B151)</f>
        <v/>
      </c>
      <c r="AD2150" t="str">
        <f>IF(AA2150="","",IFERROR(1*'Procytrat RF'!C151,IFERROR(_xludf.NUMBERVALUE('Procytrat RF'!C151,".",","),IFERROR(_xludf.NUMBERVALUE('Procytrat RF'!C151,",","."),0))))</f>
        <v/>
      </c>
      <c r="AE2150" t="str">
        <f>IF(AA2150="","",'Procytrat RF'!L151)</f>
        <v/>
      </c>
      <c r="AF2150">
        <f t="shared" si="214"/>
        <v>0</v>
      </c>
      <c r="AG2150" t="str">
        <f t="shared" si="215"/>
        <v/>
      </c>
      <c r="AH2150" t="str">
        <f t="shared" si="216"/>
        <v/>
      </c>
      <c r="AI2150">
        <f t="shared" si="217"/>
        <v>0</v>
      </c>
      <c r="AJ2150">
        <f t="shared" si="218"/>
        <v>0</v>
      </c>
      <c r="AK2150">
        <v>0</v>
      </c>
      <c r="AL2150" t="str">
        <f>IF(AA2150="","",IFERROR(IF(ISNUMBER('Procytrat RF'!D151),'Procytrat RF'!D151,IF(ISNUMBER(SEARCH("12",'Procytrat RF'!D151)),EDATE(AB2150,12),IF(ISNUMBER(SEARCH("6",'Procytrat RF'!D151)),EDATE(AB2150,6),IF(ISNUMBER(SEARCH("3",'Procytrat RF'!D151)),EDATE(AB2150,3),DATEVALUE('Procytrat RF'!D151))))),""))</f>
        <v/>
      </c>
      <c r="AM2150" t="str">
        <f t="shared" ca="1" si="219"/>
        <v/>
      </c>
    </row>
    <row r="2151" spans="27:39" x14ac:dyDescent="0.3">
      <c r="AA2151" t="str">
        <f>IF(COUNTA('Procytrat RF'!A152,'Procytrat RF'!B152,'Procytrat RF'!C152)&gt;0,"RF","")</f>
        <v/>
      </c>
      <c r="AB2151" t="str">
        <f>IFERROR(IF(ISNUMBER('Procytrat RF'!A152),'Procytrat RF'!A152,DATEVALUE('Procytrat RF'!A152)),"")</f>
        <v/>
      </c>
      <c r="AC2151" t="str">
        <f>IF(AA2151="","",'Procytrat RF'!B152)</f>
        <v/>
      </c>
      <c r="AD2151" t="str">
        <f>IF(AA2151="","",IFERROR(1*'Procytrat RF'!C152,IFERROR(_xludf.NUMBERVALUE('Procytrat RF'!C152,".",","),IFERROR(_xludf.NUMBERVALUE('Procytrat RF'!C152,",","."),0))))</f>
        <v/>
      </c>
      <c r="AE2151" t="str">
        <f>IF(AA2151="","",'Procytrat RF'!L152)</f>
        <v/>
      </c>
      <c r="AF2151">
        <f t="shared" si="214"/>
        <v>0</v>
      </c>
      <c r="AG2151" t="str">
        <f t="shared" si="215"/>
        <v/>
      </c>
      <c r="AH2151" t="str">
        <f t="shared" si="216"/>
        <v/>
      </c>
      <c r="AI2151">
        <f t="shared" si="217"/>
        <v>0</v>
      </c>
      <c r="AJ2151">
        <f t="shared" si="218"/>
        <v>0</v>
      </c>
      <c r="AK2151">
        <v>0</v>
      </c>
      <c r="AL2151" t="str">
        <f>IF(AA2151="","",IFERROR(IF(ISNUMBER('Procytrat RF'!D152),'Procytrat RF'!D152,IF(ISNUMBER(SEARCH("12",'Procytrat RF'!D152)),EDATE(AB2151,12),IF(ISNUMBER(SEARCH("6",'Procytrat RF'!D152)),EDATE(AB2151,6),IF(ISNUMBER(SEARCH("3",'Procytrat RF'!D152)),EDATE(AB2151,3),DATEVALUE('Procytrat RF'!D152))))),""))</f>
        <v/>
      </c>
      <c r="AM2151" t="str">
        <f t="shared" ca="1" si="219"/>
        <v/>
      </c>
    </row>
    <row r="2152" spans="27:39" x14ac:dyDescent="0.3">
      <c r="AA2152" t="str">
        <f>IF(COUNTA('Procytrat RF'!A153,'Procytrat RF'!B153,'Procytrat RF'!C153)&gt;0,"RF","")</f>
        <v/>
      </c>
      <c r="AB2152" t="str">
        <f>IFERROR(IF(ISNUMBER('Procytrat RF'!A153),'Procytrat RF'!A153,DATEVALUE('Procytrat RF'!A153)),"")</f>
        <v/>
      </c>
      <c r="AC2152" t="str">
        <f>IF(AA2152="","",'Procytrat RF'!B153)</f>
        <v/>
      </c>
      <c r="AD2152" t="str">
        <f>IF(AA2152="","",IFERROR(1*'Procytrat RF'!C153,IFERROR(_xludf.NUMBERVALUE('Procytrat RF'!C153,".",","),IFERROR(_xludf.NUMBERVALUE('Procytrat RF'!C153,",","."),0))))</f>
        <v/>
      </c>
      <c r="AE2152" t="str">
        <f>IF(AA2152="","",'Procytrat RF'!L153)</f>
        <v/>
      </c>
      <c r="AF2152">
        <f t="shared" si="214"/>
        <v>0</v>
      </c>
      <c r="AG2152" t="str">
        <f t="shared" si="215"/>
        <v/>
      </c>
      <c r="AH2152" t="str">
        <f t="shared" si="216"/>
        <v/>
      </c>
      <c r="AI2152">
        <f t="shared" si="217"/>
        <v>0</v>
      </c>
      <c r="AJ2152">
        <f t="shared" si="218"/>
        <v>0</v>
      </c>
      <c r="AK2152">
        <v>0</v>
      </c>
      <c r="AL2152" t="str">
        <f>IF(AA2152="","",IFERROR(IF(ISNUMBER('Procytrat RF'!D153),'Procytrat RF'!D153,IF(ISNUMBER(SEARCH("12",'Procytrat RF'!D153)),EDATE(AB2152,12),IF(ISNUMBER(SEARCH("6",'Procytrat RF'!D153)),EDATE(AB2152,6),IF(ISNUMBER(SEARCH("3",'Procytrat RF'!D153)),EDATE(AB2152,3),DATEVALUE('Procytrat RF'!D153))))),""))</f>
        <v/>
      </c>
      <c r="AM2152" t="str">
        <f t="shared" ca="1" si="219"/>
        <v/>
      </c>
    </row>
    <row r="2153" spans="27:39" x14ac:dyDescent="0.3">
      <c r="AA2153" t="str">
        <f>IF(COUNTA('Procytrat RF'!A154,'Procytrat RF'!B154,'Procytrat RF'!C154)&gt;0,"RF","")</f>
        <v/>
      </c>
      <c r="AB2153" t="str">
        <f>IFERROR(IF(ISNUMBER('Procytrat RF'!A154),'Procytrat RF'!A154,DATEVALUE('Procytrat RF'!A154)),"")</f>
        <v/>
      </c>
      <c r="AC2153" t="str">
        <f>IF(AA2153="","",'Procytrat RF'!B154)</f>
        <v/>
      </c>
      <c r="AD2153" t="str">
        <f>IF(AA2153="","",IFERROR(1*'Procytrat RF'!C154,IFERROR(_xludf.NUMBERVALUE('Procytrat RF'!C154,".",","),IFERROR(_xludf.NUMBERVALUE('Procytrat RF'!C154,",","."),0))))</f>
        <v/>
      </c>
      <c r="AE2153" t="str">
        <f>IF(AA2153="","",'Procytrat RF'!L154)</f>
        <v/>
      </c>
      <c r="AF2153">
        <f t="shared" si="214"/>
        <v>0</v>
      </c>
      <c r="AG2153" t="str">
        <f t="shared" si="215"/>
        <v/>
      </c>
      <c r="AH2153" t="str">
        <f t="shared" si="216"/>
        <v/>
      </c>
      <c r="AI2153">
        <f t="shared" si="217"/>
        <v>0</v>
      </c>
      <c r="AJ2153">
        <f t="shared" si="218"/>
        <v>0</v>
      </c>
      <c r="AK2153">
        <v>0</v>
      </c>
      <c r="AL2153" t="str">
        <f>IF(AA2153="","",IFERROR(IF(ISNUMBER('Procytrat RF'!D154),'Procytrat RF'!D154,IF(ISNUMBER(SEARCH("12",'Procytrat RF'!D154)),EDATE(AB2153,12),IF(ISNUMBER(SEARCH("6",'Procytrat RF'!D154)),EDATE(AB2153,6),IF(ISNUMBER(SEARCH("3",'Procytrat RF'!D154)),EDATE(AB2153,3),DATEVALUE('Procytrat RF'!D154))))),""))</f>
        <v/>
      </c>
      <c r="AM2153" t="str">
        <f t="shared" ca="1" si="219"/>
        <v/>
      </c>
    </row>
    <row r="2154" spans="27:39" x14ac:dyDescent="0.3">
      <c r="AA2154" t="str">
        <f>IF(COUNTA('Procytrat RF'!A155,'Procytrat RF'!B155,'Procytrat RF'!C155)&gt;0,"RF","")</f>
        <v/>
      </c>
      <c r="AB2154" t="str">
        <f>IFERROR(IF(ISNUMBER('Procytrat RF'!A155),'Procytrat RF'!A155,DATEVALUE('Procytrat RF'!A155)),"")</f>
        <v/>
      </c>
      <c r="AC2154" t="str">
        <f>IF(AA2154="","",'Procytrat RF'!B155)</f>
        <v/>
      </c>
      <c r="AD2154" t="str">
        <f>IF(AA2154="","",IFERROR(1*'Procytrat RF'!C155,IFERROR(_xludf.NUMBERVALUE('Procytrat RF'!C155,".",","),IFERROR(_xludf.NUMBERVALUE('Procytrat RF'!C155,",","."),0))))</f>
        <v/>
      </c>
      <c r="AE2154" t="str">
        <f>IF(AA2154="","",'Procytrat RF'!L155)</f>
        <v/>
      </c>
      <c r="AF2154">
        <f t="shared" si="214"/>
        <v>0</v>
      </c>
      <c r="AG2154" t="str">
        <f t="shared" si="215"/>
        <v/>
      </c>
      <c r="AH2154" t="str">
        <f t="shared" si="216"/>
        <v/>
      </c>
      <c r="AI2154">
        <f t="shared" si="217"/>
        <v>0</v>
      </c>
      <c r="AJ2154">
        <f t="shared" si="218"/>
        <v>0</v>
      </c>
      <c r="AK2154">
        <v>0</v>
      </c>
      <c r="AL2154" t="str">
        <f>IF(AA2154="","",IFERROR(IF(ISNUMBER('Procytrat RF'!D155),'Procytrat RF'!D155,IF(ISNUMBER(SEARCH("12",'Procytrat RF'!D155)),EDATE(AB2154,12),IF(ISNUMBER(SEARCH("6",'Procytrat RF'!D155)),EDATE(AB2154,6),IF(ISNUMBER(SEARCH("3",'Procytrat RF'!D155)),EDATE(AB2154,3),DATEVALUE('Procytrat RF'!D155))))),""))</f>
        <v/>
      </c>
      <c r="AM2154" t="str">
        <f t="shared" ca="1" si="219"/>
        <v/>
      </c>
    </row>
    <row r="2155" spans="27:39" x14ac:dyDescent="0.3">
      <c r="AA2155" t="str">
        <f>IF(COUNTA('Procytrat RF'!A156,'Procytrat RF'!B156,'Procytrat RF'!C156)&gt;0,"RF","")</f>
        <v/>
      </c>
      <c r="AB2155" t="str">
        <f>IFERROR(IF(ISNUMBER('Procytrat RF'!A156),'Procytrat RF'!A156,DATEVALUE('Procytrat RF'!A156)),"")</f>
        <v/>
      </c>
      <c r="AC2155" t="str">
        <f>IF(AA2155="","",'Procytrat RF'!B156)</f>
        <v/>
      </c>
      <c r="AD2155" t="str">
        <f>IF(AA2155="","",IFERROR(1*'Procytrat RF'!C156,IFERROR(_xludf.NUMBERVALUE('Procytrat RF'!C156,".",","),IFERROR(_xludf.NUMBERVALUE('Procytrat RF'!C156,",","."),0))))</f>
        <v/>
      </c>
      <c r="AE2155" t="str">
        <f>IF(AA2155="","",'Procytrat RF'!L156)</f>
        <v/>
      </c>
      <c r="AF2155">
        <f t="shared" si="214"/>
        <v>0</v>
      </c>
      <c r="AG2155" t="str">
        <f t="shared" si="215"/>
        <v/>
      </c>
      <c r="AH2155" t="str">
        <f t="shared" si="216"/>
        <v/>
      </c>
      <c r="AI2155">
        <f t="shared" si="217"/>
        <v>0</v>
      </c>
      <c r="AJ2155">
        <f t="shared" si="218"/>
        <v>0</v>
      </c>
      <c r="AK2155">
        <v>0</v>
      </c>
      <c r="AL2155" t="str">
        <f>IF(AA2155="","",IFERROR(IF(ISNUMBER('Procytrat RF'!D156),'Procytrat RF'!D156,IF(ISNUMBER(SEARCH("12",'Procytrat RF'!D156)),EDATE(AB2155,12),IF(ISNUMBER(SEARCH("6",'Procytrat RF'!D156)),EDATE(AB2155,6),IF(ISNUMBER(SEARCH("3",'Procytrat RF'!D156)),EDATE(AB2155,3),DATEVALUE('Procytrat RF'!D156))))),""))</f>
        <v/>
      </c>
      <c r="AM2155" t="str">
        <f t="shared" ca="1" si="219"/>
        <v/>
      </c>
    </row>
    <row r="2156" spans="27:39" x14ac:dyDescent="0.3">
      <c r="AA2156" t="str">
        <f>IF(COUNTA('Procytrat RF'!A157,'Procytrat RF'!B157,'Procytrat RF'!C157)&gt;0,"RF","")</f>
        <v/>
      </c>
      <c r="AB2156" t="str">
        <f>IFERROR(IF(ISNUMBER('Procytrat RF'!A157),'Procytrat RF'!A157,DATEVALUE('Procytrat RF'!A157)),"")</f>
        <v/>
      </c>
      <c r="AC2156" t="str">
        <f>IF(AA2156="","",'Procytrat RF'!B157)</f>
        <v/>
      </c>
      <c r="AD2156" t="str">
        <f>IF(AA2156="","",IFERROR(1*'Procytrat RF'!C157,IFERROR(_xludf.NUMBERVALUE('Procytrat RF'!C157,".",","),IFERROR(_xludf.NUMBERVALUE('Procytrat RF'!C157,",","."),0))))</f>
        <v/>
      </c>
      <c r="AE2156" t="str">
        <f>IF(AA2156="","",'Procytrat RF'!L157)</f>
        <v/>
      </c>
      <c r="AF2156">
        <f t="shared" si="214"/>
        <v>0</v>
      </c>
      <c r="AG2156" t="str">
        <f t="shared" si="215"/>
        <v/>
      </c>
      <c r="AH2156" t="str">
        <f t="shared" si="216"/>
        <v/>
      </c>
      <c r="AI2156">
        <f t="shared" si="217"/>
        <v>0</v>
      </c>
      <c r="AJ2156">
        <f t="shared" si="218"/>
        <v>0</v>
      </c>
      <c r="AK2156">
        <v>0</v>
      </c>
      <c r="AL2156" t="str">
        <f>IF(AA2156="","",IFERROR(IF(ISNUMBER('Procytrat RF'!D157),'Procytrat RF'!D157,IF(ISNUMBER(SEARCH("12",'Procytrat RF'!D157)),EDATE(AB2156,12),IF(ISNUMBER(SEARCH("6",'Procytrat RF'!D157)),EDATE(AB2156,6),IF(ISNUMBER(SEARCH("3",'Procytrat RF'!D157)),EDATE(AB2156,3),DATEVALUE('Procytrat RF'!D157))))),""))</f>
        <v/>
      </c>
      <c r="AM2156" t="str">
        <f t="shared" ca="1" si="219"/>
        <v/>
      </c>
    </row>
    <row r="2157" spans="27:39" x14ac:dyDescent="0.3">
      <c r="AA2157" t="str">
        <f>IF(COUNTA('Procytrat RF'!A158,'Procytrat RF'!B158,'Procytrat RF'!C158)&gt;0,"RF","")</f>
        <v/>
      </c>
      <c r="AB2157" t="str">
        <f>IFERROR(IF(ISNUMBER('Procytrat RF'!A158),'Procytrat RF'!A158,DATEVALUE('Procytrat RF'!A158)),"")</f>
        <v/>
      </c>
      <c r="AC2157" t="str">
        <f>IF(AA2157="","",'Procytrat RF'!B158)</f>
        <v/>
      </c>
      <c r="AD2157" t="str">
        <f>IF(AA2157="","",IFERROR(1*'Procytrat RF'!C158,IFERROR(_xludf.NUMBERVALUE('Procytrat RF'!C158,".",","),IFERROR(_xludf.NUMBERVALUE('Procytrat RF'!C158,",","."),0))))</f>
        <v/>
      </c>
      <c r="AE2157" t="str">
        <f>IF(AA2157="","",'Procytrat RF'!L158)</f>
        <v/>
      </c>
      <c r="AF2157">
        <f t="shared" si="214"/>
        <v>0</v>
      </c>
      <c r="AG2157" t="str">
        <f t="shared" si="215"/>
        <v/>
      </c>
      <c r="AH2157" t="str">
        <f t="shared" si="216"/>
        <v/>
      </c>
      <c r="AI2157">
        <f t="shared" si="217"/>
        <v>0</v>
      </c>
      <c r="AJ2157">
        <f t="shared" si="218"/>
        <v>0</v>
      </c>
      <c r="AK2157">
        <v>0</v>
      </c>
      <c r="AL2157" t="str">
        <f>IF(AA2157="","",IFERROR(IF(ISNUMBER('Procytrat RF'!D158),'Procytrat RF'!D158,IF(ISNUMBER(SEARCH("12",'Procytrat RF'!D158)),EDATE(AB2157,12),IF(ISNUMBER(SEARCH("6",'Procytrat RF'!D158)),EDATE(AB2157,6),IF(ISNUMBER(SEARCH("3",'Procytrat RF'!D158)),EDATE(AB2157,3),DATEVALUE('Procytrat RF'!D158))))),""))</f>
        <v/>
      </c>
      <c r="AM2157" t="str">
        <f t="shared" ca="1" si="219"/>
        <v/>
      </c>
    </row>
    <row r="2158" spans="27:39" x14ac:dyDescent="0.3">
      <c r="AA2158" t="str">
        <f>IF(COUNTA('Procytrat RF'!A159,'Procytrat RF'!B159,'Procytrat RF'!C159)&gt;0,"RF","")</f>
        <v/>
      </c>
      <c r="AB2158" t="str">
        <f>IFERROR(IF(ISNUMBER('Procytrat RF'!A159),'Procytrat RF'!A159,DATEVALUE('Procytrat RF'!A159)),"")</f>
        <v/>
      </c>
      <c r="AC2158" t="str">
        <f>IF(AA2158="","",'Procytrat RF'!B159)</f>
        <v/>
      </c>
      <c r="AD2158" t="str">
        <f>IF(AA2158="","",IFERROR(1*'Procytrat RF'!C159,IFERROR(_xludf.NUMBERVALUE('Procytrat RF'!C159,".",","),IFERROR(_xludf.NUMBERVALUE('Procytrat RF'!C159,",","."),0))))</f>
        <v/>
      </c>
      <c r="AE2158" t="str">
        <f>IF(AA2158="","",'Procytrat RF'!L159)</f>
        <v/>
      </c>
      <c r="AF2158">
        <f t="shared" si="214"/>
        <v>0</v>
      </c>
      <c r="AG2158" t="str">
        <f t="shared" si="215"/>
        <v/>
      </c>
      <c r="AH2158" t="str">
        <f t="shared" si="216"/>
        <v/>
      </c>
      <c r="AI2158">
        <f t="shared" si="217"/>
        <v>0</v>
      </c>
      <c r="AJ2158">
        <f t="shared" si="218"/>
        <v>0</v>
      </c>
      <c r="AK2158">
        <v>0</v>
      </c>
      <c r="AL2158" t="str">
        <f>IF(AA2158="","",IFERROR(IF(ISNUMBER('Procytrat RF'!D159),'Procytrat RF'!D159,IF(ISNUMBER(SEARCH("12",'Procytrat RF'!D159)),EDATE(AB2158,12),IF(ISNUMBER(SEARCH("6",'Procytrat RF'!D159)),EDATE(AB2158,6),IF(ISNUMBER(SEARCH("3",'Procytrat RF'!D159)),EDATE(AB2158,3),DATEVALUE('Procytrat RF'!D159))))),""))</f>
        <v/>
      </c>
      <c r="AM2158" t="str">
        <f t="shared" ca="1" si="219"/>
        <v/>
      </c>
    </row>
    <row r="2159" spans="27:39" x14ac:dyDescent="0.3">
      <c r="AA2159" t="str">
        <f>IF(COUNTA('Procytrat RF'!A160,'Procytrat RF'!B160,'Procytrat RF'!C160)&gt;0,"RF","")</f>
        <v/>
      </c>
      <c r="AB2159" t="str">
        <f>IFERROR(IF(ISNUMBER('Procytrat RF'!A160),'Procytrat RF'!A160,DATEVALUE('Procytrat RF'!A160)),"")</f>
        <v/>
      </c>
      <c r="AC2159" t="str">
        <f>IF(AA2159="","",'Procytrat RF'!B160)</f>
        <v/>
      </c>
      <c r="AD2159" t="str">
        <f>IF(AA2159="","",IFERROR(1*'Procytrat RF'!C160,IFERROR(_xludf.NUMBERVALUE('Procytrat RF'!C160,".",","),IFERROR(_xludf.NUMBERVALUE('Procytrat RF'!C160,",","."),0))))</f>
        <v/>
      </c>
      <c r="AE2159" t="str">
        <f>IF(AA2159="","",'Procytrat RF'!L160)</f>
        <v/>
      </c>
      <c r="AF2159">
        <f t="shared" si="214"/>
        <v>0</v>
      </c>
      <c r="AG2159" t="str">
        <f t="shared" si="215"/>
        <v/>
      </c>
      <c r="AH2159" t="str">
        <f t="shared" si="216"/>
        <v/>
      </c>
      <c r="AI2159">
        <f t="shared" si="217"/>
        <v>0</v>
      </c>
      <c r="AJ2159">
        <f t="shared" si="218"/>
        <v>0</v>
      </c>
      <c r="AK2159">
        <v>0</v>
      </c>
      <c r="AL2159" t="str">
        <f>IF(AA2159="","",IFERROR(IF(ISNUMBER('Procytrat RF'!D160),'Procytrat RF'!D160,IF(ISNUMBER(SEARCH("12",'Procytrat RF'!D160)),EDATE(AB2159,12),IF(ISNUMBER(SEARCH("6",'Procytrat RF'!D160)),EDATE(AB2159,6),IF(ISNUMBER(SEARCH("3",'Procytrat RF'!D160)),EDATE(AB2159,3),DATEVALUE('Procytrat RF'!D160))))),""))</f>
        <v/>
      </c>
      <c r="AM2159" t="str">
        <f t="shared" ca="1" si="219"/>
        <v/>
      </c>
    </row>
    <row r="2160" spans="27:39" x14ac:dyDescent="0.3">
      <c r="AA2160" t="str">
        <f>IF(COUNTA('Procytrat RF'!A161,'Procytrat RF'!B161,'Procytrat RF'!C161)&gt;0,"RF","")</f>
        <v/>
      </c>
      <c r="AB2160" t="str">
        <f>IFERROR(IF(ISNUMBER('Procytrat RF'!A161),'Procytrat RF'!A161,DATEVALUE('Procytrat RF'!A161)),"")</f>
        <v/>
      </c>
      <c r="AC2160" t="str">
        <f>IF(AA2160="","",'Procytrat RF'!B161)</f>
        <v/>
      </c>
      <c r="AD2160" t="str">
        <f>IF(AA2160="","",IFERROR(1*'Procytrat RF'!C161,IFERROR(_xludf.NUMBERVALUE('Procytrat RF'!C161,".",","),IFERROR(_xludf.NUMBERVALUE('Procytrat RF'!C161,",","."),0))))</f>
        <v/>
      </c>
      <c r="AE2160" t="str">
        <f>IF(AA2160="","",'Procytrat RF'!L161)</f>
        <v/>
      </c>
      <c r="AF2160">
        <f t="shared" si="214"/>
        <v>0</v>
      </c>
      <c r="AG2160" t="str">
        <f t="shared" si="215"/>
        <v/>
      </c>
      <c r="AH2160" t="str">
        <f t="shared" si="216"/>
        <v/>
      </c>
      <c r="AI2160">
        <f t="shared" si="217"/>
        <v>0</v>
      </c>
      <c r="AJ2160">
        <f t="shared" si="218"/>
        <v>0</v>
      </c>
      <c r="AK2160">
        <v>0</v>
      </c>
      <c r="AL2160" t="str">
        <f>IF(AA2160="","",IFERROR(IF(ISNUMBER('Procytrat RF'!D161),'Procytrat RF'!D161,IF(ISNUMBER(SEARCH("12",'Procytrat RF'!D161)),EDATE(AB2160,12),IF(ISNUMBER(SEARCH("6",'Procytrat RF'!D161)),EDATE(AB2160,6),IF(ISNUMBER(SEARCH("3",'Procytrat RF'!D161)),EDATE(AB2160,3),DATEVALUE('Procytrat RF'!D161))))),""))</f>
        <v/>
      </c>
      <c r="AM2160" t="str">
        <f t="shared" ca="1" si="219"/>
        <v/>
      </c>
    </row>
    <row r="2161" spans="27:39" x14ac:dyDescent="0.3">
      <c r="AA2161" t="str">
        <f>IF(COUNTA('Procytrat RF'!A162,'Procytrat RF'!B162,'Procytrat RF'!C162)&gt;0,"RF","")</f>
        <v/>
      </c>
      <c r="AB2161" t="str">
        <f>IFERROR(IF(ISNUMBER('Procytrat RF'!A162),'Procytrat RF'!A162,DATEVALUE('Procytrat RF'!A162)),"")</f>
        <v/>
      </c>
      <c r="AC2161" t="str">
        <f>IF(AA2161="","",'Procytrat RF'!B162)</f>
        <v/>
      </c>
      <c r="AD2161" t="str">
        <f>IF(AA2161="","",IFERROR(1*'Procytrat RF'!C162,IFERROR(_xludf.NUMBERVALUE('Procytrat RF'!C162,".",","),IFERROR(_xludf.NUMBERVALUE('Procytrat RF'!C162,",","."),0))))</f>
        <v/>
      </c>
      <c r="AE2161" t="str">
        <f>IF(AA2161="","",'Procytrat RF'!L162)</f>
        <v/>
      </c>
      <c r="AF2161">
        <f t="shared" si="214"/>
        <v>0</v>
      </c>
      <c r="AG2161" t="str">
        <f t="shared" si="215"/>
        <v/>
      </c>
      <c r="AH2161" t="str">
        <f t="shared" si="216"/>
        <v/>
      </c>
      <c r="AI2161">
        <f t="shared" si="217"/>
        <v>0</v>
      </c>
      <c r="AJ2161">
        <f t="shared" si="218"/>
        <v>0</v>
      </c>
      <c r="AK2161">
        <v>0</v>
      </c>
      <c r="AL2161" t="str">
        <f>IF(AA2161="","",IFERROR(IF(ISNUMBER('Procytrat RF'!D162),'Procytrat RF'!D162,IF(ISNUMBER(SEARCH("12",'Procytrat RF'!D162)),EDATE(AB2161,12),IF(ISNUMBER(SEARCH("6",'Procytrat RF'!D162)),EDATE(AB2161,6),IF(ISNUMBER(SEARCH("3",'Procytrat RF'!D162)),EDATE(AB2161,3),DATEVALUE('Procytrat RF'!D162))))),""))</f>
        <v/>
      </c>
      <c r="AM2161" t="str">
        <f t="shared" ca="1" si="219"/>
        <v/>
      </c>
    </row>
    <row r="2162" spans="27:39" x14ac:dyDescent="0.3">
      <c r="AA2162" t="str">
        <f>IF(COUNTA('Procytrat RF'!A163,'Procytrat RF'!B163,'Procytrat RF'!C163)&gt;0,"RF","")</f>
        <v/>
      </c>
      <c r="AB2162" t="str">
        <f>IFERROR(IF(ISNUMBER('Procytrat RF'!A163),'Procytrat RF'!A163,DATEVALUE('Procytrat RF'!A163)),"")</f>
        <v/>
      </c>
      <c r="AC2162" t="str">
        <f>IF(AA2162="","",'Procytrat RF'!B163)</f>
        <v/>
      </c>
      <c r="AD2162" t="str">
        <f>IF(AA2162="","",IFERROR(1*'Procytrat RF'!C163,IFERROR(_xludf.NUMBERVALUE('Procytrat RF'!C163,".",","),IFERROR(_xludf.NUMBERVALUE('Procytrat RF'!C163,",","."),0))))</f>
        <v/>
      </c>
      <c r="AE2162" t="str">
        <f>IF(AA2162="","",'Procytrat RF'!L163)</f>
        <v/>
      </c>
      <c r="AF2162">
        <f t="shared" si="214"/>
        <v>0</v>
      </c>
      <c r="AG2162" t="str">
        <f t="shared" si="215"/>
        <v/>
      </c>
      <c r="AH2162" t="str">
        <f t="shared" si="216"/>
        <v/>
      </c>
      <c r="AI2162">
        <f t="shared" si="217"/>
        <v>0</v>
      </c>
      <c r="AJ2162">
        <f t="shared" si="218"/>
        <v>0</v>
      </c>
      <c r="AK2162">
        <v>0</v>
      </c>
      <c r="AL2162" t="str">
        <f>IF(AA2162="","",IFERROR(IF(ISNUMBER('Procytrat RF'!D163),'Procytrat RF'!D163,IF(ISNUMBER(SEARCH("12",'Procytrat RF'!D163)),EDATE(AB2162,12),IF(ISNUMBER(SEARCH("6",'Procytrat RF'!D163)),EDATE(AB2162,6),IF(ISNUMBER(SEARCH("3",'Procytrat RF'!D163)),EDATE(AB2162,3),DATEVALUE('Procytrat RF'!D163))))),""))</f>
        <v/>
      </c>
      <c r="AM2162" t="str">
        <f t="shared" ca="1" si="219"/>
        <v/>
      </c>
    </row>
    <row r="2163" spans="27:39" x14ac:dyDescent="0.3">
      <c r="AA2163" t="str">
        <f>IF(COUNTA('Procytrat RF'!A164,'Procytrat RF'!B164,'Procytrat RF'!C164)&gt;0,"RF","")</f>
        <v/>
      </c>
      <c r="AB2163" t="str">
        <f>IFERROR(IF(ISNUMBER('Procytrat RF'!A164),'Procytrat RF'!A164,DATEVALUE('Procytrat RF'!A164)),"")</f>
        <v/>
      </c>
      <c r="AC2163" t="str">
        <f>IF(AA2163="","",'Procytrat RF'!B164)</f>
        <v/>
      </c>
      <c r="AD2163" t="str">
        <f>IF(AA2163="","",IFERROR(1*'Procytrat RF'!C164,IFERROR(_xludf.NUMBERVALUE('Procytrat RF'!C164,".",","),IFERROR(_xludf.NUMBERVALUE('Procytrat RF'!C164,",","."),0))))</f>
        <v/>
      </c>
      <c r="AE2163" t="str">
        <f>IF(AA2163="","",'Procytrat RF'!L164)</f>
        <v/>
      </c>
      <c r="AF2163">
        <f t="shared" si="214"/>
        <v>0</v>
      </c>
      <c r="AG2163" t="str">
        <f t="shared" si="215"/>
        <v/>
      </c>
      <c r="AH2163" t="str">
        <f t="shared" si="216"/>
        <v/>
      </c>
      <c r="AI2163">
        <f t="shared" si="217"/>
        <v>0</v>
      </c>
      <c r="AJ2163">
        <f t="shared" si="218"/>
        <v>0</v>
      </c>
      <c r="AK2163">
        <v>0</v>
      </c>
      <c r="AL2163" t="str">
        <f>IF(AA2163="","",IFERROR(IF(ISNUMBER('Procytrat RF'!D164),'Procytrat RF'!D164,IF(ISNUMBER(SEARCH("12",'Procytrat RF'!D164)),EDATE(AB2163,12),IF(ISNUMBER(SEARCH("6",'Procytrat RF'!D164)),EDATE(AB2163,6),IF(ISNUMBER(SEARCH("3",'Procytrat RF'!D164)),EDATE(AB2163,3),DATEVALUE('Procytrat RF'!D164))))),""))</f>
        <v/>
      </c>
      <c r="AM2163" t="str">
        <f t="shared" ca="1" si="219"/>
        <v/>
      </c>
    </row>
    <row r="2164" spans="27:39" x14ac:dyDescent="0.3">
      <c r="AA2164" t="str">
        <f>IF(COUNTA('Procytrat RF'!A165,'Procytrat RF'!B165,'Procytrat RF'!C165)&gt;0,"RF","")</f>
        <v/>
      </c>
      <c r="AB2164" t="str">
        <f>IFERROR(IF(ISNUMBER('Procytrat RF'!A165),'Procytrat RF'!A165,DATEVALUE('Procytrat RF'!A165)),"")</f>
        <v/>
      </c>
      <c r="AC2164" t="str">
        <f>IF(AA2164="","",'Procytrat RF'!B165)</f>
        <v/>
      </c>
      <c r="AD2164" t="str">
        <f>IF(AA2164="","",IFERROR(1*'Procytrat RF'!C165,IFERROR(_xludf.NUMBERVALUE('Procytrat RF'!C165,".",","),IFERROR(_xludf.NUMBERVALUE('Procytrat RF'!C165,",","."),0))))</f>
        <v/>
      </c>
      <c r="AE2164" t="str">
        <f>IF(AA2164="","",'Procytrat RF'!L165)</f>
        <v/>
      </c>
      <c r="AF2164">
        <f t="shared" si="214"/>
        <v>0</v>
      </c>
      <c r="AG2164" t="str">
        <f t="shared" si="215"/>
        <v/>
      </c>
      <c r="AH2164" t="str">
        <f t="shared" si="216"/>
        <v/>
      </c>
      <c r="AI2164">
        <f t="shared" si="217"/>
        <v>0</v>
      </c>
      <c r="AJ2164">
        <f t="shared" si="218"/>
        <v>0</v>
      </c>
      <c r="AK2164">
        <v>0</v>
      </c>
      <c r="AL2164" t="str">
        <f>IF(AA2164="","",IFERROR(IF(ISNUMBER('Procytrat RF'!D165),'Procytrat RF'!D165,IF(ISNUMBER(SEARCH("12",'Procytrat RF'!D165)),EDATE(AB2164,12),IF(ISNUMBER(SEARCH("6",'Procytrat RF'!D165)),EDATE(AB2164,6),IF(ISNUMBER(SEARCH("3",'Procytrat RF'!D165)),EDATE(AB2164,3),DATEVALUE('Procytrat RF'!D165))))),""))</f>
        <v/>
      </c>
      <c r="AM2164" t="str">
        <f t="shared" ca="1" si="219"/>
        <v/>
      </c>
    </row>
    <row r="2165" spans="27:39" x14ac:dyDescent="0.3">
      <c r="AA2165" t="str">
        <f>IF(COUNTA('Procytrat RF'!A166,'Procytrat RF'!B166,'Procytrat RF'!C166)&gt;0,"RF","")</f>
        <v/>
      </c>
      <c r="AB2165" t="str">
        <f>IFERROR(IF(ISNUMBER('Procytrat RF'!A166),'Procytrat RF'!A166,DATEVALUE('Procytrat RF'!A166)),"")</f>
        <v/>
      </c>
      <c r="AC2165" t="str">
        <f>IF(AA2165="","",'Procytrat RF'!B166)</f>
        <v/>
      </c>
      <c r="AD2165" t="str">
        <f>IF(AA2165="","",IFERROR(1*'Procytrat RF'!C166,IFERROR(_xludf.NUMBERVALUE('Procytrat RF'!C166,".",","),IFERROR(_xludf.NUMBERVALUE('Procytrat RF'!C166,",","."),0))))</f>
        <v/>
      </c>
      <c r="AE2165" t="str">
        <f>IF(AA2165="","",'Procytrat RF'!L166)</f>
        <v/>
      </c>
      <c r="AF2165">
        <f t="shared" si="214"/>
        <v>0</v>
      </c>
      <c r="AG2165" t="str">
        <f t="shared" si="215"/>
        <v/>
      </c>
      <c r="AH2165" t="str">
        <f t="shared" si="216"/>
        <v/>
      </c>
      <c r="AI2165">
        <f t="shared" si="217"/>
        <v>0</v>
      </c>
      <c r="AJ2165">
        <f t="shared" si="218"/>
        <v>0</v>
      </c>
      <c r="AK2165">
        <v>0</v>
      </c>
      <c r="AL2165" t="str">
        <f>IF(AA2165="","",IFERROR(IF(ISNUMBER('Procytrat RF'!D166),'Procytrat RF'!D166,IF(ISNUMBER(SEARCH("12",'Procytrat RF'!D166)),EDATE(AB2165,12),IF(ISNUMBER(SEARCH("6",'Procytrat RF'!D166)),EDATE(AB2165,6),IF(ISNUMBER(SEARCH("3",'Procytrat RF'!D166)),EDATE(AB2165,3),DATEVALUE('Procytrat RF'!D166))))),""))</f>
        <v/>
      </c>
      <c r="AM2165" t="str">
        <f t="shared" ca="1" si="219"/>
        <v/>
      </c>
    </row>
    <row r="2166" spans="27:39" x14ac:dyDescent="0.3">
      <c r="AA2166" t="str">
        <f>IF(COUNTA('Procytrat RF'!A167,'Procytrat RF'!B167,'Procytrat RF'!C167)&gt;0,"RF","")</f>
        <v/>
      </c>
      <c r="AB2166" t="str">
        <f>IFERROR(IF(ISNUMBER('Procytrat RF'!A167),'Procytrat RF'!A167,DATEVALUE('Procytrat RF'!A167)),"")</f>
        <v/>
      </c>
      <c r="AC2166" t="str">
        <f>IF(AA2166="","",'Procytrat RF'!B167)</f>
        <v/>
      </c>
      <c r="AD2166" t="str">
        <f>IF(AA2166="","",IFERROR(1*'Procytrat RF'!C167,IFERROR(_xludf.NUMBERVALUE('Procytrat RF'!C167,".",","),IFERROR(_xludf.NUMBERVALUE('Procytrat RF'!C167,",","."),0))))</f>
        <v/>
      </c>
      <c r="AE2166" t="str">
        <f>IF(AA2166="","",'Procytrat RF'!L167)</f>
        <v/>
      </c>
      <c r="AF2166">
        <f t="shared" si="214"/>
        <v>0</v>
      </c>
      <c r="AG2166" t="str">
        <f t="shared" si="215"/>
        <v/>
      </c>
      <c r="AH2166" t="str">
        <f t="shared" si="216"/>
        <v/>
      </c>
      <c r="AI2166">
        <f t="shared" si="217"/>
        <v>0</v>
      </c>
      <c r="AJ2166">
        <f t="shared" si="218"/>
        <v>0</v>
      </c>
      <c r="AK2166">
        <v>0</v>
      </c>
      <c r="AL2166" t="str">
        <f>IF(AA2166="","",IFERROR(IF(ISNUMBER('Procytrat RF'!D167),'Procytrat RF'!D167,IF(ISNUMBER(SEARCH("12",'Procytrat RF'!D167)),EDATE(AB2166,12),IF(ISNUMBER(SEARCH("6",'Procytrat RF'!D167)),EDATE(AB2166,6),IF(ISNUMBER(SEARCH("3",'Procytrat RF'!D167)),EDATE(AB2166,3),DATEVALUE('Procytrat RF'!D167))))),""))</f>
        <v/>
      </c>
      <c r="AM2166" t="str">
        <f t="shared" ca="1" si="219"/>
        <v/>
      </c>
    </row>
    <row r="2167" spans="27:39" x14ac:dyDescent="0.3">
      <c r="AA2167" t="str">
        <f>IF(COUNTA('Procytrat RF'!A168,'Procytrat RF'!B168,'Procytrat RF'!C168)&gt;0,"RF","")</f>
        <v/>
      </c>
      <c r="AB2167" t="str">
        <f>IFERROR(IF(ISNUMBER('Procytrat RF'!A168),'Procytrat RF'!A168,DATEVALUE('Procytrat RF'!A168)),"")</f>
        <v/>
      </c>
      <c r="AC2167" t="str">
        <f>IF(AA2167="","",'Procytrat RF'!B168)</f>
        <v/>
      </c>
      <c r="AD2167" t="str">
        <f>IF(AA2167="","",IFERROR(1*'Procytrat RF'!C168,IFERROR(_xludf.NUMBERVALUE('Procytrat RF'!C168,".",","),IFERROR(_xludf.NUMBERVALUE('Procytrat RF'!C168,",","."),0))))</f>
        <v/>
      </c>
      <c r="AE2167" t="str">
        <f>IF(AA2167="","",'Procytrat RF'!L168)</f>
        <v/>
      </c>
      <c r="AF2167">
        <f t="shared" si="214"/>
        <v>0</v>
      </c>
      <c r="AG2167" t="str">
        <f t="shared" si="215"/>
        <v/>
      </c>
      <c r="AH2167" t="str">
        <f t="shared" si="216"/>
        <v/>
      </c>
      <c r="AI2167">
        <f t="shared" si="217"/>
        <v>0</v>
      </c>
      <c r="AJ2167">
        <f t="shared" si="218"/>
        <v>0</v>
      </c>
      <c r="AK2167">
        <v>0</v>
      </c>
      <c r="AL2167" t="str">
        <f>IF(AA2167="","",IFERROR(IF(ISNUMBER('Procytrat RF'!D168),'Procytrat RF'!D168,IF(ISNUMBER(SEARCH("12",'Procytrat RF'!D168)),EDATE(AB2167,12),IF(ISNUMBER(SEARCH("6",'Procytrat RF'!D168)),EDATE(AB2167,6),IF(ISNUMBER(SEARCH("3",'Procytrat RF'!D168)),EDATE(AB2167,3),DATEVALUE('Procytrat RF'!D168))))),""))</f>
        <v/>
      </c>
      <c r="AM2167" t="str">
        <f t="shared" ca="1" si="219"/>
        <v/>
      </c>
    </row>
    <row r="2168" spans="27:39" x14ac:dyDescent="0.3">
      <c r="AA2168" t="str">
        <f>IF(COUNTA('Procytrat RF'!A169,'Procytrat RF'!B169,'Procytrat RF'!C169)&gt;0,"RF","")</f>
        <v/>
      </c>
      <c r="AB2168" t="str">
        <f>IFERROR(IF(ISNUMBER('Procytrat RF'!A169),'Procytrat RF'!A169,DATEVALUE('Procytrat RF'!A169)),"")</f>
        <v/>
      </c>
      <c r="AC2168" t="str">
        <f>IF(AA2168="","",'Procytrat RF'!B169)</f>
        <v/>
      </c>
      <c r="AD2168" t="str">
        <f>IF(AA2168="","",IFERROR(1*'Procytrat RF'!C169,IFERROR(_xludf.NUMBERVALUE('Procytrat RF'!C169,".",","),IFERROR(_xludf.NUMBERVALUE('Procytrat RF'!C169,",","."),0))))</f>
        <v/>
      </c>
      <c r="AE2168" t="str">
        <f>IF(AA2168="","",'Procytrat RF'!L169)</f>
        <v/>
      </c>
      <c r="AF2168">
        <f t="shared" si="214"/>
        <v>0</v>
      </c>
      <c r="AG2168" t="str">
        <f t="shared" si="215"/>
        <v/>
      </c>
      <c r="AH2168" t="str">
        <f t="shared" si="216"/>
        <v/>
      </c>
      <c r="AI2168">
        <f t="shared" si="217"/>
        <v>0</v>
      </c>
      <c r="AJ2168">
        <f t="shared" si="218"/>
        <v>0</v>
      </c>
      <c r="AK2168">
        <v>0</v>
      </c>
      <c r="AL2168" t="str">
        <f>IF(AA2168="","",IFERROR(IF(ISNUMBER('Procytrat RF'!D169),'Procytrat RF'!D169,IF(ISNUMBER(SEARCH("12",'Procytrat RF'!D169)),EDATE(AB2168,12),IF(ISNUMBER(SEARCH("6",'Procytrat RF'!D169)),EDATE(AB2168,6),IF(ISNUMBER(SEARCH("3",'Procytrat RF'!D169)),EDATE(AB2168,3),DATEVALUE('Procytrat RF'!D169))))),""))</f>
        <v/>
      </c>
      <c r="AM2168" t="str">
        <f t="shared" ca="1" si="219"/>
        <v/>
      </c>
    </row>
    <row r="2169" spans="27:39" x14ac:dyDescent="0.3">
      <c r="AA2169" t="str">
        <f>IF(COUNTA('Procytrat RF'!A170,'Procytrat RF'!B170,'Procytrat RF'!C170)&gt;0,"RF","")</f>
        <v/>
      </c>
      <c r="AB2169" t="str">
        <f>IFERROR(IF(ISNUMBER('Procytrat RF'!A170),'Procytrat RF'!A170,DATEVALUE('Procytrat RF'!A170)),"")</f>
        <v/>
      </c>
      <c r="AC2169" t="str">
        <f>IF(AA2169="","",'Procytrat RF'!B170)</f>
        <v/>
      </c>
      <c r="AD2169" t="str">
        <f>IF(AA2169="","",IFERROR(1*'Procytrat RF'!C170,IFERROR(_xludf.NUMBERVALUE('Procytrat RF'!C170,".",","),IFERROR(_xludf.NUMBERVALUE('Procytrat RF'!C170,",","."),0))))</f>
        <v/>
      </c>
      <c r="AE2169" t="str">
        <f>IF(AA2169="","",'Procytrat RF'!L170)</f>
        <v/>
      </c>
      <c r="AF2169">
        <f t="shared" si="214"/>
        <v>0</v>
      </c>
      <c r="AG2169" t="str">
        <f t="shared" si="215"/>
        <v/>
      </c>
      <c r="AH2169" t="str">
        <f t="shared" si="216"/>
        <v/>
      </c>
      <c r="AI2169">
        <f t="shared" si="217"/>
        <v>0</v>
      </c>
      <c r="AJ2169">
        <f t="shared" si="218"/>
        <v>0</v>
      </c>
      <c r="AK2169">
        <v>0</v>
      </c>
      <c r="AL2169" t="str">
        <f>IF(AA2169="","",IFERROR(IF(ISNUMBER('Procytrat RF'!D170),'Procytrat RF'!D170,IF(ISNUMBER(SEARCH("12",'Procytrat RF'!D170)),EDATE(AB2169,12),IF(ISNUMBER(SEARCH("6",'Procytrat RF'!D170)),EDATE(AB2169,6),IF(ISNUMBER(SEARCH("3",'Procytrat RF'!D170)),EDATE(AB2169,3),DATEVALUE('Procytrat RF'!D170))))),""))</f>
        <v/>
      </c>
      <c r="AM2169" t="str">
        <f t="shared" ca="1" si="219"/>
        <v/>
      </c>
    </row>
    <row r="2170" spans="27:39" x14ac:dyDescent="0.3">
      <c r="AA2170" t="str">
        <f>IF(COUNTA('Procytrat RF'!A171,'Procytrat RF'!B171,'Procytrat RF'!C171)&gt;0,"RF","")</f>
        <v/>
      </c>
      <c r="AB2170" t="str">
        <f>IFERROR(IF(ISNUMBER('Procytrat RF'!A171),'Procytrat RF'!A171,DATEVALUE('Procytrat RF'!A171)),"")</f>
        <v/>
      </c>
      <c r="AC2170" t="str">
        <f>IF(AA2170="","",'Procytrat RF'!B171)</f>
        <v/>
      </c>
      <c r="AD2170" t="str">
        <f>IF(AA2170="","",IFERROR(1*'Procytrat RF'!C171,IFERROR(_xludf.NUMBERVALUE('Procytrat RF'!C171,".",","),IFERROR(_xludf.NUMBERVALUE('Procytrat RF'!C171,",","."),0))))</f>
        <v/>
      </c>
      <c r="AE2170" t="str">
        <f>IF(AA2170="","",'Procytrat RF'!L171)</f>
        <v/>
      </c>
      <c r="AF2170">
        <f t="shared" si="214"/>
        <v>0</v>
      </c>
      <c r="AG2170" t="str">
        <f t="shared" si="215"/>
        <v/>
      </c>
      <c r="AH2170" t="str">
        <f t="shared" si="216"/>
        <v/>
      </c>
      <c r="AI2170">
        <f t="shared" si="217"/>
        <v>0</v>
      </c>
      <c r="AJ2170">
        <f t="shared" si="218"/>
        <v>0</v>
      </c>
      <c r="AK2170">
        <v>0</v>
      </c>
      <c r="AL2170" t="str">
        <f>IF(AA2170="","",IFERROR(IF(ISNUMBER('Procytrat RF'!D171),'Procytrat RF'!D171,IF(ISNUMBER(SEARCH("12",'Procytrat RF'!D171)),EDATE(AB2170,12),IF(ISNUMBER(SEARCH("6",'Procytrat RF'!D171)),EDATE(AB2170,6),IF(ISNUMBER(SEARCH("3",'Procytrat RF'!D171)),EDATE(AB2170,3),DATEVALUE('Procytrat RF'!D171))))),""))</f>
        <v/>
      </c>
      <c r="AM2170" t="str">
        <f t="shared" ca="1" si="219"/>
        <v/>
      </c>
    </row>
    <row r="2171" spans="27:39" x14ac:dyDescent="0.3">
      <c r="AA2171" t="str">
        <f>IF(COUNTA('Procytrat RF'!A172,'Procytrat RF'!B172,'Procytrat RF'!C172)&gt;0,"RF","")</f>
        <v/>
      </c>
      <c r="AB2171" t="str">
        <f>IFERROR(IF(ISNUMBER('Procytrat RF'!A172),'Procytrat RF'!A172,DATEVALUE('Procytrat RF'!A172)),"")</f>
        <v/>
      </c>
      <c r="AC2171" t="str">
        <f>IF(AA2171="","",'Procytrat RF'!B172)</f>
        <v/>
      </c>
      <c r="AD2171" t="str">
        <f>IF(AA2171="","",IFERROR(1*'Procytrat RF'!C172,IFERROR(_xludf.NUMBERVALUE('Procytrat RF'!C172,".",","),IFERROR(_xludf.NUMBERVALUE('Procytrat RF'!C172,",","."),0))))</f>
        <v/>
      </c>
      <c r="AE2171" t="str">
        <f>IF(AA2171="","",'Procytrat RF'!L172)</f>
        <v/>
      </c>
      <c r="AF2171">
        <f t="shared" si="214"/>
        <v>0</v>
      </c>
      <c r="AG2171" t="str">
        <f t="shared" si="215"/>
        <v/>
      </c>
      <c r="AH2171" t="str">
        <f t="shared" si="216"/>
        <v/>
      </c>
      <c r="AI2171">
        <f t="shared" si="217"/>
        <v>0</v>
      </c>
      <c r="AJ2171">
        <f t="shared" si="218"/>
        <v>0</v>
      </c>
      <c r="AK2171">
        <v>0</v>
      </c>
      <c r="AL2171" t="str">
        <f>IF(AA2171="","",IFERROR(IF(ISNUMBER('Procytrat RF'!D172),'Procytrat RF'!D172,IF(ISNUMBER(SEARCH("12",'Procytrat RF'!D172)),EDATE(AB2171,12),IF(ISNUMBER(SEARCH("6",'Procytrat RF'!D172)),EDATE(AB2171,6),IF(ISNUMBER(SEARCH("3",'Procytrat RF'!D172)),EDATE(AB2171,3),DATEVALUE('Procytrat RF'!D172))))),""))</f>
        <v/>
      </c>
      <c r="AM2171" t="str">
        <f t="shared" ca="1" si="219"/>
        <v/>
      </c>
    </row>
    <row r="2172" spans="27:39" x14ac:dyDescent="0.3">
      <c r="AA2172" t="str">
        <f>IF(COUNTA('Procytrat RF'!A173,'Procytrat RF'!B173,'Procytrat RF'!C173)&gt;0,"RF","")</f>
        <v/>
      </c>
      <c r="AB2172" t="str">
        <f>IFERROR(IF(ISNUMBER('Procytrat RF'!A173),'Procytrat RF'!A173,DATEVALUE('Procytrat RF'!A173)),"")</f>
        <v/>
      </c>
      <c r="AC2172" t="str">
        <f>IF(AA2172="","",'Procytrat RF'!B173)</f>
        <v/>
      </c>
      <c r="AD2172" t="str">
        <f>IF(AA2172="","",IFERROR(1*'Procytrat RF'!C173,IFERROR(_xludf.NUMBERVALUE('Procytrat RF'!C173,".",","),IFERROR(_xludf.NUMBERVALUE('Procytrat RF'!C173,",","."),0))))</f>
        <v/>
      </c>
      <c r="AE2172" t="str">
        <f>IF(AA2172="","",'Procytrat RF'!L173)</f>
        <v/>
      </c>
      <c r="AF2172">
        <f t="shared" si="214"/>
        <v>0</v>
      </c>
      <c r="AG2172" t="str">
        <f t="shared" si="215"/>
        <v/>
      </c>
      <c r="AH2172" t="str">
        <f t="shared" si="216"/>
        <v/>
      </c>
      <c r="AI2172">
        <f t="shared" si="217"/>
        <v>0</v>
      </c>
      <c r="AJ2172">
        <f t="shared" si="218"/>
        <v>0</v>
      </c>
      <c r="AK2172">
        <v>0</v>
      </c>
      <c r="AL2172" t="str">
        <f>IF(AA2172="","",IFERROR(IF(ISNUMBER('Procytrat RF'!D173),'Procytrat RF'!D173,IF(ISNUMBER(SEARCH("12",'Procytrat RF'!D173)),EDATE(AB2172,12),IF(ISNUMBER(SEARCH("6",'Procytrat RF'!D173)),EDATE(AB2172,6),IF(ISNUMBER(SEARCH("3",'Procytrat RF'!D173)),EDATE(AB2172,3),DATEVALUE('Procytrat RF'!D173))))),""))</f>
        <v/>
      </c>
      <c r="AM2172" t="str">
        <f t="shared" ca="1" si="219"/>
        <v/>
      </c>
    </row>
    <row r="2173" spans="27:39" x14ac:dyDescent="0.3">
      <c r="AA2173" t="str">
        <f>IF(COUNTA('Procytrat RF'!A174,'Procytrat RF'!B174,'Procytrat RF'!C174)&gt;0,"RF","")</f>
        <v/>
      </c>
      <c r="AB2173" t="str">
        <f>IFERROR(IF(ISNUMBER('Procytrat RF'!A174),'Procytrat RF'!A174,DATEVALUE('Procytrat RF'!A174)),"")</f>
        <v/>
      </c>
      <c r="AC2173" t="str">
        <f>IF(AA2173="","",'Procytrat RF'!B174)</f>
        <v/>
      </c>
      <c r="AD2173" t="str">
        <f>IF(AA2173="","",IFERROR(1*'Procytrat RF'!C174,IFERROR(_xludf.NUMBERVALUE('Procytrat RF'!C174,".",","),IFERROR(_xludf.NUMBERVALUE('Procytrat RF'!C174,",","."),0))))</f>
        <v/>
      </c>
      <c r="AE2173" t="str">
        <f>IF(AA2173="","",'Procytrat RF'!L174)</f>
        <v/>
      </c>
      <c r="AF2173">
        <f t="shared" si="214"/>
        <v>0</v>
      </c>
      <c r="AG2173" t="str">
        <f t="shared" si="215"/>
        <v/>
      </c>
      <c r="AH2173" t="str">
        <f t="shared" si="216"/>
        <v/>
      </c>
      <c r="AI2173">
        <f t="shared" si="217"/>
        <v>0</v>
      </c>
      <c r="AJ2173">
        <f t="shared" si="218"/>
        <v>0</v>
      </c>
      <c r="AK2173">
        <v>0</v>
      </c>
      <c r="AL2173" t="str">
        <f>IF(AA2173="","",IFERROR(IF(ISNUMBER('Procytrat RF'!D174),'Procytrat RF'!D174,IF(ISNUMBER(SEARCH("12",'Procytrat RF'!D174)),EDATE(AB2173,12),IF(ISNUMBER(SEARCH("6",'Procytrat RF'!D174)),EDATE(AB2173,6),IF(ISNUMBER(SEARCH("3",'Procytrat RF'!D174)),EDATE(AB2173,3),DATEVALUE('Procytrat RF'!D174))))),""))</f>
        <v/>
      </c>
      <c r="AM2173" t="str">
        <f t="shared" ca="1" si="219"/>
        <v/>
      </c>
    </row>
    <row r="2174" spans="27:39" x14ac:dyDescent="0.3">
      <c r="AA2174" t="str">
        <f>IF(COUNTA('Procytrat RF'!A175,'Procytrat RF'!B175,'Procytrat RF'!C175)&gt;0,"RF","")</f>
        <v/>
      </c>
      <c r="AB2174" t="str">
        <f>IFERROR(IF(ISNUMBER('Procytrat RF'!A175),'Procytrat RF'!A175,DATEVALUE('Procytrat RF'!A175)),"")</f>
        <v/>
      </c>
      <c r="AC2174" t="str">
        <f>IF(AA2174="","",'Procytrat RF'!B175)</f>
        <v/>
      </c>
      <c r="AD2174" t="str">
        <f>IF(AA2174="","",IFERROR(1*'Procytrat RF'!C175,IFERROR(_xludf.NUMBERVALUE('Procytrat RF'!C175,".",","),IFERROR(_xludf.NUMBERVALUE('Procytrat RF'!C175,",","."),0))))</f>
        <v/>
      </c>
      <c r="AE2174" t="str">
        <f>IF(AA2174="","",'Procytrat RF'!L175)</f>
        <v/>
      </c>
      <c r="AF2174">
        <f t="shared" si="214"/>
        <v>0</v>
      </c>
      <c r="AG2174" t="str">
        <f t="shared" si="215"/>
        <v/>
      </c>
      <c r="AH2174" t="str">
        <f t="shared" si="216"/>
        <v/>
      </c>
      <c r="AI2174">
        <f t="shared" si="217"/>
        <v>0</v>
      </c>
      <c r="AJ2174">
        <f t="shared" si="218"/>
        <v>0</v>
      </c>
      <c r="AK2174">
        <v>0</v>
      </c>
      <c r="AL2174" t="str">
        <f>IF(AA2174="","",IFERROR(IF(ISNUMBER('Procytrat RF'!D175),'Procytrat RF'!D175,IF(ISNUMBER(SEARCH("12",'Procytrat RF'!D175)),EDATE(AB2174,12),IF(ISNUMBER(SEARCH("6",'Procytrat RF'!D175)),EDATE(AB2174,6),IF(ISNUMBER(SEARCH("3",'Procytrat RF'!D175)),EDATE(AB2174,3),DATEVALUE('Procytrat RF'!D175))))),""))</f>
        <v/>
      </c>
      <c r="AM2174" t="str">
        <f t="shared" ca="1" si="219"/>
        <v/>
      </c>
    </row>
    <row r="2175" spans="27:39" x14ac:dyDescent="0.3">
      <c r="AA2175" t="str">
        <f>IF(COUNTA('Procytrat RF'!A176,'Procytrat RF'!B176,'Procytrat RF'!C176)&gt;0,"RF","")</f>
        <v/>
      </c>
      <c r="AB2175" t="str">
        <f>IFERROR(IF(ISNUMBER('Procytrat RF'!A176),'Procytrat RF'!A176,DATEVALUE('Procytrat RF'!A176)),"")</f>
        <v/>
      </c>
      <c r="AC2175" t="str">
        <f>IF(AA2175="","",'Procytrat RF'!B176)</f>
        <v/>
      </c>
      <c r="AD2175" t="str">
        <f>IF(AA2175="","",IFERROR(1*'Procytrat RF'!C176,IFERROR(_xludf.NUMBERVALUE('Procytrat RF'!C176,".",","),IFERROR(_xludf.NUMBERVALUE('Procytrat RF'!C176,",","."),0))))</f>
        <v/>
      </c>
      <c r="AE2175" t="str">
        <f>IF(AA2175="","",'Procytrat RF'!L176)</f>
        <v/>
      </c>
      <c r="AF2175">
        <f t="shared" si="214"/>
        <v>0</v>
      </c>
      <c r="AG2175" t="str">
        <f t="shared" si="215"/>
        <v/>
      </c>
      <c r="AH2175" t="str">
        <f t="shared" si="216"/>
        <v/>
      </c>
      <c r="AI2175">
        <f t="shared" si="217"/>
        <v>0</v>
      </c>
      <c r="AJ2175">
        <f t="shared" si="218"/>
        <v>0</v>
      </c>
      <c r="AK2175">
        <v>0</v>
      </c>
      <c r="AL2175" t="str">
        <f>IF(AA2175="","",IFERROR(IF(ISNUMBER('Procytrat RF'!D176),'Procytrat RF'!D176,IF(ISNUMBER(SEARCH("12",'Procytrat RF'!D176)),EDATE(AB2175,12),IF(ISNUMBER(SEARCH("6",'Procytrat RF'!D176)),EDATE(AB2175,6),IF(ISNUMBER(SEARCH("3",'Procytrat RF'!D176)),EDATE(AB2175,3),DATEVALUE('Procytrat RF'!D176))))),""))</f>
        <v/>
      </c>
      <c r="AM2175" t="str">
        <f t="shared" ca="1" si="219"/>
        <v/>
      </c>
    </row>
    <row r="2176" spans="27:39" x14ac:dyDescent="0.3">
      <c r="AA2176" t="str">
        <f>IF(COUNTA('Procytrat RF'!A177,'Procytrat RF'!B177,'Procytrat RF'!C177)&gt;0,"RF","")</f>
        <v/>
      </c>
      <c r="AB2176" t="str">
        <f>IFERROR(IF(ISNUMBER('Procytrat RF'!A177),'Procytrat RF'!A177,DATEVALUE('Procytrat RF'!A177)),"")</f>
        <v/>
      </c>
      <c r="AC2176" t="str">
        <f>IF(AA2176="","",'Procytrat RF'!B177)</f>
        <v/>
      </c>
      <c r="AD2176" t="str">
        <f>IF(AA2176="","",IFERROR(1*'Procytrat RF'!C177,IFERROR(_xludf.NUMBERVALUE('Procytrat RF'!C177,".",","),IFERROR(_xludf.NUMBERVALUE('Procytrat RF'!C177,",","."),0))))</f>
        <v/>
      </c>
      <c r="AE2176" t="str">
        <f>IF(AA2176="","",'Procytrat RF'!L177)</f>
        <v/>
      </c>
      <c r="AF2176">
        <f t="shared" si="214"/>
        <v>0</v>
      </c>
      <c r="AG2176" t="str">
        <f t="shared" si="215"/>
        <v/>
      </c>
      <c r="AH2176" t="str">
        <f t="shared" si="216"/>
        <v/>
      </c>
      <c r="AI2176">
        <f t="shared" si="217"/>
        <v>0</v>
      </c>
      <c r="AJ2176">
        <f t="shared" si="218"/>
        <v>0</v>
      </c>
      <c r="AK2176">
        <v>0</v>
      </c>
      <c r="AL2176" t="str">
        <f>IF(AA2176="","",IFERROR(IF(ISNUMBER('Procytrat RF'!D177),'Procytrat RF'!D177,IF(ISNUMBER(SEARCH("12",'Procytrat RF'!D177)),EDATE(AB2176,12),IF(ISNUMBER(SEARCH("6",'Procytrat RF'!D177)),EDATE(AB2176,6),IF(ISNUMBER(SEARCH("3",'Procytrat RF'!D177)),EDATE(AB2176,3),DATEVALUE('Procytrat RF'!D177))))),""))</f>
        <v/>
      </c>
      <c r="AM2176" t="str">
        <f t="shared" ca="1" si="219"/>
        <v/>
      </c>
    </row>
    <row r="2177" spans="27:39" x14ac:dyDescent="0.3">
      <c r="AA2177" t="str">
        <f>IF(COUNTA('Procytrat RF'!A178,'Procytrat RF'!B178,'Procytrat RF'!C178)&gt;0,"RF","")</f>
        <v/>
      </c>
      <c r="AB2177" t="str">
        <f>IFERROR(IF(ISNUMBER('Procytrat RF'!A178),'Procytrat RF'!A178,DATEVALUE('Procytrat RF'!A178)),"")</f>
        <v/>
      </c>
      <c r="AC2177" t="str">
        <f>IF(AA2177="","",'Procytrat RF'!B178)</f>
        <v/>
      </c>
      <c r="AD2177" t="str">
        <f>IF(AA2177="","",IFERROR(1*'Procytrat RF'!C178,IFERROR(_xludf.NUMBERVALUE('Procytrat RF'!C178,".",","),IFERROR(_xludf.NUMBERVALUE('Procytrat RF'!C178,",","."),0))))</f>
        <v/>
      </c>
      <c r="AE2177" t="str">
        <f>IF(AA2177="","",'Procytrat RF'!L178)</f>
        <v/>
      </c>
      <c r="AF2177">
        <f t="shared" si="214"/>
        <v>0</v>
      </c>
      <c r="AG2177" t="str">
        <f t="shared" si="215"/>
        <v/>
      </c>
      <c r="AH2177" t="str">
        <f t="shared" si="216"/>
        <v/>
      </c>
      <c r="AI2177">
        <f t="shared" si="217"/>
        <v>0</v>
      </c>
      <c r="AJ2177">
        <f t="shared" si="218"/>
        <v>0</v>
      </c>
      <c r="AK2177">
        <v>0</v>
      </c>
      <c r="AL2177" t="str">
        <f>IF(AA2177="","",IFERROR(IF(ISNUMBER('Procytrat RF'!D178),'Procytrat RF'!D178,IF(ISNUMBER(SEARCH("12",'Procytrat RF'!D178)),EDATE(AB2177,12),IF(ISNUMBER(SEARCH("6",'Procytrat RF'!D178)),EDATE(AB2177,6),IF(ISNUMBER(SEARCH("3",'Procytrat RF'!D178)),EDATE(AB2177,3),DATEVALUE('Procytrat RF'!D178))))),""))</f>
        <v/>
      </c>
      <c r="AM2177" t="str">
        <f t="shared" ca="1" si="219"/>
        <v/>
      </c>
    </row>
    <row r="2178" spans="27:39" x14ac:dyDescent="0.3">
      <c r="AA2178" t="str">
        <f>IF(COUNTA('Procytrat RF'!A179,'Procytrat RF'!B179,'Procytrat RF'!C179)&gt;0,"RF","")</f>
        <v/>
      </c>
      <c r="AB2178" t="str">
        <f>IFERROR(IF(ISNUMBER('Procytrat RF'!A179),'Procytrat RF'!A179,DATEVALUE('Procytrat RF'!A179)),"")</f>
        <v/>
      </c>
      <c r="AC2178" t="str">
        <f>IF(AA2178="","",'Procytrat RF'!B179)</f>
        <v/>
      </c>
      <c r="AD2178" t="str">
        <f>IF(AA2178="","",IFERROR(1*'Procytrat RF'!C179,IFERROR(_xludf.NUMBERVALUE('Procytrat RF'!C179,".",","),IFERROR(_xludf.NUMBERVALUE('Procytrat RF'!C179,",","."),0))))</f>
        <v/>
      </c>
      <c r="AE2178" t="str">
        <f>IF(AA2178="","",'Procytrat RF'!L179)</f>
        <v/>
      </c>
      <c r="AF2178">
        <f t="shared" ref="AF2178:AF2241" si="220">IF(AA2178="",0,--ISNUMBER(SEARCH("aprovado",AE2178)))</f>
        <v>0</v>
      </c>
      <c r="AG2178" t="str">
        <f t="shared" ref="AG2178:AG2241" si="221">IF(AB2178="","",YEAR(AB2178))</f>
        <v/>
      </c>
      <c r="AH2178" t="str">
        <f t="shared" ref="AH2178:AH2241" si="222">IF(AB2178="","",MONTH(AB2178))</f>
        <v/>
      </c>
      <c r="AI2178">
        <f t="shared" ref="AI2178:AI2241" si="223">IF(AB2178="",0,AB2178+ROW()/1000000)</f>
        <v>0</v>
      </c>
      <c r="AJ2178">
        <f t="shared" ref="AJ2178:AJ2241" si="224">--(AA2178&lt;&gt;"")</f>
        <v>0</v>
      </c>
      <c r="AK2178">
        <v>0</v>
      </c>
      <c r="AL2178" t="str">
        <f>IF(AA2178="","",IFERROR(IF(ISNUMBER('Procytrat RF'!D179),'Procytrat RF'!D179,IF(ISNUMBER(SEARCH("12",'Procytrat RF'!D179)),EDATE(AB2178,12),IF(ISNUMBER(SEARCH("6",'Procytrat RF'!D179)),EDATE(AB2178,6),IF(ISNUMBER(SEARCH("3",'Procytrat RF'!D179)),EDATE(AB2178,3),DATEVALUE('Procytrat RF'!D179))))),""))</f>
        <v/>
      </c>
      <c r="AM2178" t="str">
        <f t="shared" ref="AM2178:AM2241" ca="1" si="225">IF(AND(AJ2178=1,AL2178&lt;&gt;"",AL2178&gt;=TODAY(),AG2178=$W$3),AL2178+ROW()/1000000,"")</f>
        <v/>
      </c>
    </row>
    <row r="2179" spans="27:39" x14ac:dyDescent="0.3">
      <c r="AA2179" t="str">
        <f>IF(COUNTA('Procytrat RF'!A180,'Procytrat RF'!B180,'Procytrat RF'!C180)&gt;0,"RF","")</f>
        <v/>
      </c>
      <c r="AB2179" t="str">
        <f>IFERROR(IF(ISNUMBER('Procytrat RF'!A180),'Procytrat RF'!A180,DATEVALUE('Procytrat RF'!A180)),"")</f>
        <v/>
      </c>
      <c r="AC2179" t="str">
        <f>IF(AA2179="","",'Procytrat RF'!B180)</f>
        <v/>
      </c>
      <c r="AD2179" t="str">
        <f>IF(AA2179="","",IFERROR(1*'Procytrat RF'!C180,IFERROR(_xludf.NUMBERVALUE('Procytrat RF'!C180,".",","),IFERROR(_xludf.NUMBERVALUE('Procytrat RF'!C180,",","."),0))))</f>
        <v/>
      </c>
      <c r="AE2179" t="str">
        <f>IF(AA2179="","",'Procytrat RF'!L180)</f>
        <v/>
      </c>
      <c r="AF2179">
        <f t="shared" si="220"/>
        <v>0</v>
      </c>
      <c r="AG2179" t="str">
        <f t="shared" si="221"/>
        <v/>
      </c>
      <c r="AH2179" t="str">
        <f t="shared" si="222"/>
        <v/>
      </c>
      <c r="AI2179">
        <f t="shared" si="223"/>
        <v>0</v>
      </c>
      <c r="AJ2179">
        <f t="shared" si="224"/>
        <v>0</v>
      </c>
      <c r="AK2179">
        <v>0</v>
      </c>
      <c r="AL2179" t="str">
        <f>IF(AA2179="","",IFERROR(IF(ISNUMBER('Procytrat RF'!D180),'Procytrat RF'!D180,IF(ISNUMBER(SEARCH("12",'Procytrat RF'!D180)),EDATE(AB2179,12),IF(ISNUMBER(SEARCH("6",'Procytrat RF'!D180)),EDATE(AB2179,6),IF(ISNUMBER(SEARCH("3",'Procytrat RF'!D180)),EDATE(AB2179,3),DATEVALUE('Procytrat RF'!D180))))),""))</f>
        <v/>
      </c>
      <c r="AM2179" t="str">
        <f t="shared" ca="1" si="225"/>
        <v/>
      </c>
    </row>
    <row r="2180" spans="27:39" x14ac:dyDescent="0.3">
      <c r="AA2180" t="str">
        <f>IF(COUNTA('Procytrat RF'!A181,'Procytrat RF'!B181,'Procytrat RF'!C181)&gt;0,"RF","")</f>
        <v/>
      </c>
      <c r="AB2180" t="str">
        <f>IFERROR(IF(ISNUMBER('Procytrat RF'!A181),'Procytrat RF'!A181,DATEVALUE('Procytrat RF'!A181)),"")</f>
        <v/>
      </c>
      <c r="AC2180" t="str">
        <f>IF(AA2180="","",'Procytrat RF'!B181)</f>
        <v/>
      </c>
      <c r="AD2180" t="str">
        <f>IF(AA2180="","",IFERROR(1*'Procytrat RF'!C181,IFERROR(_xludf.NUMBERVALUE('Procytrat RF'!C181,".",","),IFERROR(_xludf.NUMBERVALUE('Procytrat RF'!C181,",","."),0))))</f>
        <v/>
      </c>
      <c r="AE2180" t="str">
        <f>IF(AA2180="","",'Procytrat RF'!L181)</f>
        <v/>
      </c>
      <c r="AF2180">
        <f t="shared" si="220"/>
        <v>0</v>
      </c>
      <c r="AG2180" t="str">
        <f t="shared" si="221"/>
        <v/>
      </c>
      <c r="AH2180" t="str">
        <f t="shared" si="222"/>
        <v/>
      </c>
      <c r="AI2180">
        <f t="shared" si="223"/>
        <v>0</v>
      </c>
      <c r="AJ2180">
        <f t="shared" si="224"/>
        <v>0</v>
      </c>
      <c r="AK2180">
        <v>0</v>
      </c>
      <c r="AL2180" t="str">
        <f>IF(AA2180="","",IFERROR(IF(ISNUMBER('Procytrat RF'!D181),'Procytrat RF'!D181,IF(ISNUMBER(SEARCH("12",'Procytrat RF'!D181)),EDATE(AB2180,12),IF(ISNUMBER(SEARCH("6",'Procytrat RF'!D181)),EDATE(AB2180,6),IF(ISNUMBER(SEARCH("3",'Procytrat RF'!D181)),EDATE(AB2180,3),DATEVALUE('Procytrat RF'!D181))))),""))</f>
        <v/>
      </c>
      <c r="AM2180" t="str">
        <f t="shared" ca="1" si="225"/>
        <v/>
      </c>
    </row>
    <row r="2181" spans="27:39" x14ac:dyDescent="0.3">
      <c r="AA2181" t="str">
        <f>IF(COUNTA('Procytrat RF'!A182,'Procytrat RF'!B182,'Procytrat RF'!C182)&gt;0,"RF","")</f>
        <v/>
      </c>
      <c r="AB2181" t="str">
        <f>IFERROR(IF(ISNUMBER('Procytrat RF'!A182),'Procytrat RF'!A182,DATEVALUE('Procytrat RF'!A182)),"")</f>
        <v/>
      </c>
      <c r="AC2181" t="str">
        <f>IF(AA2181="","",'Procytrat RF'!B182)</f>
        <v/>
      </c>
      <c r="AD2181" t="str">
        <f>IF(AA2181="","",IFERROR(1*'Procytrat RF'!C182,IFERROR(_xludf.NUMBERVALUE('Procytrat RF'!C182,".",","),IFERROR(_xludf.NUMBERVALUE('Procytrat RF'!C182,",","."),0))))</f>
        <v/>
      </c>
      <c r="AE2181" t="str">
        <f>IF(AA2181="","",'Procytrat RF'!L182)</f>
        <v/>
      </c>
      <c r="AF2181">
        <f t="shared" si="220"/>
        <v>0</v>
      </c>
      <c r="AG2181" t="str">
        <f t="shared" si="221"/>
        <v/>
      </c>
      <c r="AH2181" t="str">
        <f t="shared" si="222"/>
        <v/>
      </c>
      <c r="AI2181">
        <f t="shared" si="223"/>
        <v>0</v>
      </c>
      <c r="AJ2181">
        <f t="shared" si="224"/>
        <v>0</v>
      </c>
      <c r="AK2181">
        <v>0</v>
      </c>
      <c r="AL2181" t="str">
        <f>IF(AA2181="","",IFERROR(IF(ISNUMBER('Procytrat RF'!D182),'Procytrat RF'!D182,IF(ISNUMBER(SEARCH("12",'Procytrat RF'!D182)),EDATE(AB2181,12),IF(ISNUMBER(SEARCH("6",'Procytrat RF'!D182)),EDATE(AB2181,6),IF(ISNUMBER(SEARCH("3",'Procytrat RF'!D182)),EDATE(AB2181,3),DATEVALUE('Procytrat RF'!D182))))),""))</f>
        <v/>
      </c>
      <c r="AM2181" t="str">
        <f t="shared" ca="1" si="225"/>
        <v/>
      </c>
    </row>
    <row r="2182" spans="27:39" x14ac:dyDescent="0.3">
      <c r="AA2182" t="str">
        <f>IF(COUNTA('Procytrat RF'!A183,'Procytrat RF'!B183,'Procytrat RF'!C183)&gt;0,"RF","")</f>
        <v/>
      </c>
      <c r="AB2182" t="str">
        <f>IFERROR(IF(ISNUMBER('Procytrat RF'!A183),'Procytrat RF'!A183,DATEVALUE('Procytrat RF'!A183)),"")</f>
        <v/>
      </c>
      <c r="AC2182" t="str">
        <f>IF(AA2182="","",'Procytrat RF'!B183)</f>
        <v/>
      </c>
      <c r="AD2182" t="str">
        <f>IF(AA2182="","",IFERROR(1*'Procytrat RF'!C183,IFERROR(_xludf.NUMBERVALUE('Procytrat RF'!C183,".",","),IFERROR(_xludf.NUMBERVALUE('Procytrat RF'!C183,",","."),0))))</f>
        <v/>
      </c>
      <c r="AE2182" t="str">
        <f>IF(AA2182="","",'Procytrat RF'!L183)</f>
        <v/>
      </c>
      <c r="AF2182">
        <f t="shared" si="220"/>
        <v>0</v>
      </c>
      <c r="AG2182" t="str">
        <f t="shared" si="221"/>
        <v/>
      </c>
      <c r="AH2182" t="str">
        <f t="shared" si="222"/>
        <v/>
      </c>
      <c r="AI2182">
        <f t="shared" si="223"/>
        <v>0</v>
      </c>
      <c r="AJ2182">
        <f t="shared" si="224"/>
        <v>0</v>
      </c>
      <c r="AK2182">
        <v>0</v>
      </c>
      <c r="AL2182" t="str">
        <f>IF(AA2182="","",IFERROR(IF(ISNUMBER('Procytrat RF'!D183),'Procytrat RF'!D183,IF(ISNUMBER(SEARCH("12",'Procytrat RF'!D183)),EDATE(AB2182,12),IF(ISNUMBER(SEARCH("6",'Procytrat RF'!D183)),EDATE(AB2182,6),IF(ISNUMBER(SEARCH("3",'Procytrat RF'!D183)),EDATE(AB2182,3),DATEVALUE('Procytrat RF'!D183))))),""))</f>
        <v/>
      </c>
      <c r="AM2182" t="str">
        <f t="shared" ca="1" si="225"/>
        <v/>
      </c>
    </row>
    <row r="2183" spans="27:39" x14ac:dyDescent="0.3">
      <c r="AA2183" t="str">
        <f>IF(COUNTA('Procytrat RF'!A184,'Procytrat RF'!B184,'Procytrat RF'!C184)&gt;0,"RF","")</f>
        <v/>
      </c>
      <c r="AB2183" t="str">
        <f>IFERROR(IF(ISNUMBER('Procytrat RF'!A184),'Procytrat RF'!A184,DATEVALUE('Procytrat RF'!A184)),"")</f>
        <v/>
      </c>
      <c r="AC2183" t="str">
        <f>IF(AA2183="","",'Procytrat RF'!B184)</f>
        <v/>
      </c>
      <c r="AD2183" t="str">
        <f>IF(AA2183="","",IFERROR(1*'Procytrat RF'!C184,IFERROR(_xludf.NUMBERVALUE('Procytrat RF'!C184,".",","),IFERROR(_xludf.NUMBERVALUE('Procytrat RF'!C184,",","."),0))))</f>
        <v/>
      </c>
      <c r="AE2183" t="str">
        <f>IF(AA2183="","",'Procytrat RF'!L184)</f>
        <v/>
      </c>
      <c r="AF2183">
        <f t="shared" si="220"/>
        <v>0</v>
      </c>
      <c r="AG2183" t="str">
        <f t="shared" si="221"/>
        <v/>
      </c>
      <c r="AH2183" t="str">
        <f t="shared" si="222"/>
        <v/>
      </c>
      <c r="AI2183">
        <f t="shared" si="223"/>
        <v>0</v>
      </c>
      <c r="AJ2183">
        <f t="shared" si="224"/>
        <v>0</v>
      </c>
      <c r="AK2183">
        <v>0</v>
      </c>
      <c r="AL2183" t="str">
        <f>IF(AA2183="","",IFERROR(IF(ISNUMBER('Procytrat RF'!D184),'Procytrat RF'!D184,IF(ISNUMBER(SEARCH("12",'Procytrat RF'!D184)),EDATE(AB2183,12),IF(ISNUMBER(SEARCH("6",'Procytrat RF'!D184)),EDATE(AB2183,6),IF(ISNUMBER(SEARCH("3",'Procytrat RF'!D184)),EDATE(AB2183,3),DATEVALUE('Procytrat RF'!D184))))),""))</f>
        <v/>
      </c>
      <c r="AM2183" t="str">
        <f t="shared" ca="1" si="225"/>
        <v/>
      </c>
    </row>
    <row r="2184" spans="27:39" x14ac:dyDescent="0.3">
      <c r="AA2184" t="str">
        <f>IF(COUNTA('Procytrat RF'!A185,'Procytrat RF'!B185,'Procytrat RF'!C185)&gt;0,"RF","")</f>
        <v/>
      </c>
      <c r="AB2184" t="str">
        <f>IFERROR(IF(ISNUMBER('Procytrat RF'!A185),'Procytrat RF'!A185,DATEVALUE('Procytrat RF'!A185)),"")</f>
        <v/>
      </c>
      <c r="AC2184" t="str">
        <f>IF(AA2184="","",'Procytrat RF'!B185)</f>
        <v/>
      </c>
      <c r="AD2184" t="str">
        <f>IF(AA2184="","",IFERROR(1*'Procytrat RF'!C185,IFERROR(_xludf.NUMBERVALUE('Procytrat RF'!C185,".",","),IFERROR(_xludf.NUMBERVALUE('Procytrat RF'!C185,",","."),0))))</f>
        <v/>
      </c>
      <c r="AE2184" t="str">
        <f>IF(AA2184="","",'Procytrat RF'!L185)</f>
        <v/>
      </c>
      <c r="AF2184">
        <f t="shared" si="220"/>
        <v>0</v>
      </c>
      <c r="AG2184" t="str">
        <f t="shared" si="221"/>
        <v/>
      </c>
      <c r="AH2184" t="str">
        <f t="shared" si="222"/>
        <v/>
      </c>
      <c r="AI2184">
        <f t="shared" si="223"/>
        <v>0</v>
      </c>
      <c r="AJ2184">
        <f t="shared" si="224"/>
        <v>0</v>
      </c>
      <c r="AK2184">
        <v>0</v>
      </c>
      <c r="AL2184" t="str">
        <f>IF(AA2184="","",IFERROR(IF(ISNUMBER('Procytrat RF'!D185),'Procytrat RF'!D185,IF(ISNUMBER(SEARCH("12",'Procytrat RF'!D185)),EDATE(AB2184,12),IF(ISNUMBER(SEARCH("6",'Procytrat RF'!D185)),EDATE(AB2184,6),IF(ISNUMBER(SEARCH("3",'Procytrat RF'!D185)),EDATE(AB2184,3),DATEVALUE('Procytrat RF'!D185))))),""))</f>
        <v/>
      </c>
      <c r="AM2184" t="str">
        <f t="shared" ca="1" si="225"/>
        <v/>
      </c>
    </row>
    <row r="2185" spans="27:39" x14ac:dyDescent="0.3">
      <c r="AA2185" t="str">
        <f>IF(COUNTA('Procytrat RF'!A186,'Procytrat RF'!B186,'Procytrat RF'!C186)&gt;0,"RF","")</f>
        <v/>
      </c>
      <c r="AB2185" t="str">
        <f>IFERROR(IF(ISNUMBER('Procytrat RF'!A186),'Procytrat RF'!A186,DATEVALUE('Procytrat RF'!A186)),"")</f>
        <v/>
      </c>
      <c r="AC2185" t="str">
        <f>IF(AA2185="","",'Procytrat RF'!B186)</f>
        <v/>
      </c>
      <c r="AD2185" t="str">
        <f>IF(AA2185="","",IFERROR(1*'Procytrat RF'!C186,IFERROR(_xludf.NUMBERVALUE('Procytrat RF'!C186,".",","),IFERROR(_xludf.NUMBERVALUE('Procytrat RF'!C186,",","."),0))))</f>
        <v/>
      </c>
      <c r="AE2185" t="str">
        <f>IF(AA2185="","",'Procytrat RF'!L186)</f>
        <v/>
      </c>
      <c r="AF2185">
        <f t="shared" si="220"/>
        <v>0</v>
      </c>
      <c r="AG2185" t="str">
        <f t="shared" si="221"/>
        <v/>
      </c>
      <c r="AH2185" t="str">
        <f t="shared" si="222"/>
        <v/>
      </c>
      <c r="AI2185">
        <f t="shared" si="223"/>
        <v>0</v>
      </c>
      <c r="AJ2185">
        <f t="shared" si="224"/>
        <v>0</v>
      </c>
      <c r="AK2185">
        <v>0</v>
      </c>
      <c r="AL2185" t="str">
        <f>IF(AA2185="","",IFERROR(IF(ISNUMBER('Procytrat RF'!D186),'Procytrat RF'!D186,IF(ISNUMBER(SEARCH("12",'Procytrat RF'!D186)),EDATE(AB2185,12),IF(ISNUMBER(SEARCH("6",'Procytrat RF'!D186)),EDATE(AB2185,6),IF(ISNUMBER(SEARCH("3",'Procytrat RF'!D186)),EDATE(AB2185,3),DATEVALUE('Procytrat RF'!D186))))),""))</f>
        <v/>
      </c>
      <c r="AM2185" t="str">
        <f t="shared" ca="1" si="225"/>
        <v/>
      </c>
    </row>
    <row r="2186" spans="27:39" x14ac:dyDescent="0.3">
      <c r="AA2186" t="str">
        <f>IF(COUNTA('Procytrat RF'!A187,'Procytrat RF'!B187,'Procytrat RF'!C187)&gt;0,"RF","")</f>
        <v/>
      </c>
      <c r="AB2186" t="str">
        <f>IFERROR(IF(ISNUMBER('Procytrat RF'!A187),'Procytrat RF'!A187,DATEVALUE('Procytrat RF'!A187)),"")</f>
        <v/>
      </c>
      <c r="AC2186" t="str">
        <f>IF(AA2186="","",'Procytrat RF'!B187)</f>
        <v/>
      </c>
      <c r="AD2186" t="str">
        <f>IF(AA2186="","",IFERROR(1*'Procytrat RF'!C187,IFERROR(_xludf.NUMBERVALUE('Procytrat RF'!C187,".",","),IFERROR(_xludf.NUMBERVALUE('Procytrat RF'!C187,",","."),0))))</f>
        <v/>
      </c>
      <c r="AE2186" t="str">
        <f>IF(AA2186="","",'Procytrat RF'!L187)</f>
        <v/>
      </c>
      <c r="AF2186">
        <f t="shared" si="220"/>
        <v>0</v>
      </c>
      <c r="AG2186" t="str">
        <f t="shared" si="221"/>
        <v/>
      </c>
      <c r="AH2186" t="str">
        <f t="shared" si="222"/>
        <v/>
      </c>
      <c r="AI2186">
        <f t="shared" si="223"/>
        <v>0</v>
      </c>
      <c r="AJ2186">
        <f t="shared" si="224"/>
        <v>0</v>
      </c>
      <c r="AK2186">
        <v>0</v>
      </c>
      <c r="AL2186" t="str">
        <f>IF(AA2186="","",IFERROR(IF(ISNUMBER('Procytrat RF'!D187),'Procytrat RF'!D187,IF(ISNUMBER(SEARCH("12",'Procytrat RF'!D187)),EDATE(AB2186,12),IF(ISNUMBER(SEARCH("6",'Procytrat RF'!D187)),EDATE(AB2186,6),IF(ISNUMBER(SEARCH("3",'Procytrat RF'!D187)),EDATE(AB2186,3),DATEVALUE('Procytrat RF'!D187))))),""))</f>
        <v/>
      </c>
      <c r="AM2186" t="str">
        <f t="shared" ca="1" si="225"/>
        <v/>
      </c>
    </row>
    <row r="2187" spans="27:39" x14ac:dyDescent="0.3">
      <c r="AA2187" t="str">
        <f>IF(COUNTA('Procytrat RF'!A188,'Procytrat RF'!B188,'Procytrat RF'!C188)&gt;0,"RF","")</f>
        <v/>
      </c>
      <c r="AB2187" t="str">
        <f>IFERROR(IF(ISNUMBER('Procytrat RF'!A188),'Procytrat RF'!A188,DATEVALUE('Procytrat RF'!A188)),"")</f>
        <v/>
      </c>
      <c r="AC2187" t="str">
        <f>IF(AA2187="","",'Procytrat RF'!B188)</f>
        <v/>
      </c>
      <c r="AD2187" t="str">
        <f>IF(AA2187="","",IFERROR(1*'Procytrat RF'!C188,IFERROR(_xludf.NUMBERVALUE('Procytrat RF'!C188,".",","),IFERROR(_xludf.NUMBERVALUE('Procytrat RF'!C188,",","."),0))))</f>
        <v/>
      </c>
      <c r="AE2187" t="str">
        <f>IF(AA2187="","",'Procytrat RF'!L188)</f>
        <v/>
      </c>
      <c r="AF2187">
        <f t="shared" si="220"/>
        <v>0</v>
      </c>
      <c r="AG2187" t="str">
        <f t="shared" si="221"/>
        <v/>
      </c>
      <c r="AH2187" t="str">
        <f t="shared" si="222"/>
        <v/>
      </c>
      <c r="AI2187">
        <f t="shared" si="223"/>
        <v>0</v>
      </c>
      <c r="AJ2187">
        <f t="shared" si="224"/>
        <v>0</v>
      </c>
      <c r="AK2187">
        <v>0</v>
      </c>
      <c r="AL2187" t="str">
        <f>IF(AA2187="","",IFERROR(IF(ISNUMBER('Procytrat RF'!D188),'Procytrat RF'!D188,IF(ISNUMBER(SEARCH("12",'Procytrat RF'!D188)),EDATE(AB2187,12),IF(ISNUMBER(SEARCH("6",'Procytrat RF'!D188)),EDATE(AB2187,6),IF(ISNUMBER(SEARCH("3",'Procytrat RF'!D188)),EDATE(AB2187,3),DATEVALUE('Procytrat RF'!D188))))),""))</f>
        <v/>
      </c>
      <c r="AM2187" t="str">
        <f t="shared" ca="1" si="225"/>
        <v/>
      </c>
    </row>
    <row r="2188" spans="27:39" x14ac:dyDescent="0.3">
      <c r="AA2188" t="str">
        <f>IF(COUNTA('Procytrat RF'!A189,'Procytrat RF'!B189,'Procytrat RF'!C189)&gt;0,"RF","")</f>
        <v/>
      </c>
      <c r="AB2188" t="str">
        <f>IFERROR(IF(ISNUMBER('Procytrat RF'!A189),'Procytrat RF'!A189,DATEVALUE('Procytrat RF'!A189)),"")</f>
        <v/>
      </c>
      <c r="AC2188" t="str">
        <f>IF(AA2188="","",'Procytrat RF'!B189)</f>
        <v/>
      </c>
      <c r="AD2188" t="str">
        <f>IF(AA2188="","",IFERROR(1*'Procytrat RF'!C189,IFERROR(_xludf.NUMBERVALUE('Procytrat RF'!C189,".",","),IFERROR(_xludf.NUMBERVALUE('Procytrat RF'!C189,",","."),0))))</f>
        <v/>
      </c>
      <c r="AE2188" t="str">
        <f>IF(AA2188="","",'Procytrat RF'!L189)</f>
        <v/>
      </c>
      <c r="AF2188">
        <f t="shared" si="220"/>
        <v>0</v>
      </c>
      <c r="AG2188" t="str">
        <f t="shared" si="221"/>
        <v/>
      </c>
      <c r="AH2188" t="str">
        <f t="shared" si="222"/>
        <v/>
      </c>
      <c r="AI2188">
        <f t="shared" si="223"/>
        <v>0</v>
      </c>
      <c r="AJ2188">
        <f t="shared" si="224"/>
        <v>0</v>
      </c>
      <c r="AK2188">
        <v>0</v>
      </c>
      <c r="AL2188" t="str">
        <f>IF(AA2188="","",IFERROR(IF(ISNUMBER('Procytrat RF'!D189),'Procytrat RF'!D189,IF(ISNUMBER(SEARCH("12",'Procytrat RF'!D189)),EDATE(AB2188,12),IF(ISNUMBER(SEARCH("6",'Procytrat RF'!D189)),EDATE(AB2188,6),IF(ISNUMBER(SEARCH("3",'Procytrat RF'!D189)),EDATE(AB2188,3),DATEVALUE('Procytrat RF'!D189))))),""))</f>
        <v/>
      </c>
      <c r="AM2188" t="str">
        <f t="shared" ca="1" si="225"/>
        <v/>
      </c>
    </row>
    <row r="2189" spans="27:39" x14ac:dyDescent="0.3">
      <c r="AA2189" t="str">
        <f>IF(COUNTA('Procytrat RF'!A190,'Procytrat RF'!B190,'Procytrat RF'!C190)&gt;0,"RF","")</f>
        <v/>
      </c>
      <c r="AB2189" t="str">
        <f>IFERROR(IF(ISNUMBER('Procytrat RF'!A190),'Procytrat RF'!A190,DATEVALUE('Procytrat RF'!A190)),"")</f>
        <v/>
      </c>
      <c r="AC2189" t="str">
        <f>IF(AA2189="","",'Procytrat RF'!B190)</f>
        <v/>
      </c>
      <c r="AD2189" t="str">
        <f>IF(AA2189="","",IFERROR(1*'Procytrat RF'!C190,IFERROR(_xludf.NUMBERVALUE('Procytrat RF'!C190,".",","),IFERROR(_xludf.NUMBERVALUE('Procytrat RF'!C190,",","."),0))))</f>
        <v/>
      </c>
      <c r="AE2189" t="str">
        <f>IF(AA2189="","",'Procytrat RF'!L190)</f>
        <v/>
      </c>
      <c r="AF2189">
        <f t="shared" si="220"/>
        <v>0</v>
      </c>
      <c r="AG2189" t="str">
        <f t="shared" si="221"/>
        <v/>
      </c>
      <c r="AH2189" t="str">
        <f t="shared" si="222"/>
        <v/>
      </c>
      <c r="AI2189">
        <f t="shared" si="223"/>
        <v>0</v>
      </c>
      <c r="AJ2189">
        <f t="shared" si="224"/>
        <v>0</v>
      </c>
      <c r="AK2189">
        <v>0</v>
      </c>
      <c r="AL2189" t="str">
        <f>IF(AA2189="","",IFERROR(IF(ISNUMBER('Procytrat RF'!D190),'Procytrat RF'!D190,IF(ISNUMBER(SEARCH("12",'Procytrat RF'!D190)),EDATE(AB2189,12),IF(ISNUMBER(SEARCH("6",'Procytrat RF'!D190)),EDATE(AB2189,6),IF(ISNUMBER(SEARCH("3",'Procytrat RF'!D190)),EDATE(AB2189,3),DATEVALUE('Procytrat RF'!D190))))),""))</f>
        <v/>
      </c>
      <c r="AM2189" t="str">
        <f t="shared" ca="1" si="225"/>
        <v/>
      </c>
    </row>
    <row r="2190" spans="27:39" x14ac:dyDescent="0.3">
      <c r="AA2190" t="str">
        <f>IF(COUNTA('Procytrat RF'!A191,'Procytrat RF'!B191,'Procytrat RF'!C191)&gt;0,"RF","")</f>
        <v/>
      </c>
      <c r="AB2190" t="str">
        <f>IFERROR(IF(ISNUMBER('Procytrat RF'!A191),'Procytrat RF'!A191,DATEVALUE('Procytrat RF'!A191)),"")</f>
        <v/>
      </c>
      <c r="AC2190" t="str">
        <f>IF(AA2190="","",'Procytrat RF'!B191)</f>
        <v/>
      </c>
      <c r="AD2190" t="str">
        <f>IF(AA2190="","",IFERROR(1*'Procytrat RF'!C191,IFERROR(_xludf.NUMBERVALUE('Procytrat RF'!C191,".",","),IFERROR(_xludf.NUMBERVALUE('Procytrat RF'!C191,",","."),0))))</f>
        <v/>
      </c>
      <c r="AE2190" t="str">
        <f>IF(AA2190="","",'Procytrat RF'!L191)</f>
        <v/>
      </c>
      <c r="AF2190">
        <f t="shared" si="220"/>
        <v>0</v>
      </c>
      <c r="AG2190" t="str">
        <f t="shared" si="221"/>
        <v/>
      </c>
      <c r="AH2190" t="str">
        <f t="shared" si="222"/>
        <v/>
      </c>
      <c r="AI2190">
        <f t="shared" si="223"/>
        <v>0</v>
      </c>
      <c r="AJ2190">
        <f t="shared" si="224"/>
        <v>0</v>
      </c>
      <c r="AK2190">
        <v>0</v>
      </c>
      <c r="AL2190" t="str">
        <f>IF(AA2190="","",IFERROR(IF(ISNUMBER('Procytrat RF'!D191),'Procytrat RF'!D191,IF(ISNUMBER(SEARCH("12",'Procytrat RF'!D191)),EDATE(AB2190,12),IF(ISNUMBER(SEARCH("6",'Procytrat RF'!D191)),EDATE(AB2190,6),IF(ISNUMBER(SEARCH("3",'Procytrat RF'!D191)),EDATE(AB2190,3),DATEVALUE('Procytrat RF'!D191))))),""))</f>
        <v/>
      </c>
      <c r="AM2190" t="str">
        <f t="shared" ca="1" si="225"/>
        <v/>
      </c>
    </row>
    <row r="2191" spans="27:39" x14ac:dyDescent="0.3">
      <c r="AA2191" t="str">
        <f>IF(COUNTA('Procytrat RF'!A192,'Procytrat RF'!B192,'Procytrat RF'!C192)&gt;0,"RF","")</f>
        <v/>
      </c>
      <c r="AB2191" t="str">
        <f>IFERROR(IF(ISNUMBER('Procytrat RF'!A192),'Procytrat RF'!A192,DATEVALUE('Procytrat RF'!A192)),"")</f>
        <v/>
      </c>
      <c r="AC2191" t="str">
        <f>IF(AA2191="","",'Procytrat RF'!B192)</f>
        <v/>
      </c>
      <c r="AD2191" t="str">
        <f>IF(AA2191="","",IFERROR(1*'Procytrat RF'!C192,IFERROR(_xludf.NUMBERVALUE('Procytrat RF'!C192,".",","),IFERROR(_xludf.NUMBERVALUE('Procytrat RF'!C192,",","."),0))))</f>
        <v/>
      </c>
      <c r="AE2191" t="str">
        <f>IF(AA2191="","",'Procytrat RF'!L192)</f>
        <v/>
      </c>
      <c r="AF2191">
        <f t="shared" si="220"/>
        <v>0</v>
      </c>
      <c r="AG2191" t="str">
        <f t="shared" si="221"/>
        <v/>
      </c>
      <c r="AH2191" t="str">
        <f t="shared" si="222"/>
        <v/>
      </c>
      <c r="AI2191">
        <f t="shared" si="223"/>
        <v>0</v>
      </c>
      <c r="AJ2191">
        <f t="shared" si="224"/>
        <v>0</v>
      </c>
      <c r="AK2191">
        <v>0</v>
      </c>
      <c r="AL2191" t="str">
        <f>IF(AA2191="","",IFERROR(IF(ISNUMBER('Procytrat RF'!D192),'Procytrat RF'!D192,IF(ISNUMBER(SEARCH("12",'Procytrat RF'!D192)),EDATE(AB2191,12),IF(ISNUMBER(SEARCH("6",'Procytrat RF'!D192)),EDATE(AB2191,6),IF(ISNUMBER(SEARCH("3",'Procytrat RF'!D192)),EDATE(AB2191,3),DATEVALUE('Procytrat RF'!D192))))),""))</f>
        <v/>
      </c>
      <c r="AM2191" t="str">
        <f t="shared" ca="1" si="225"/>
        <v/>
      </c>
    </row>
    <row r="2192" spans="27:39" x14ac:dyDescent="0.3">
      <c r="AA2192" t="str">
        <f>IF(COUNTA('Procytrat RF'!A193,'Procytrat RF'!B193,'Procytrat RF'!C193)&gt;0,"RF","")</f>
        <v/>
      </c>
      <c r="AB2192" t="str">
        <f>IFERROR(IF(ISNUMBER('Procytrat RF'!A193),'Procytrat RF'!A193,DATEVALUE('Procytrat RF'!A193)),"")</f>
        <v/>
      </c>
      <c r="AC2192" t="str">
        <f>IF(AA2192="","",'Procytrat RF'!B193)</f>
        <v/>
      </c>
      <c r="AD2192" t="str">
        <f>IF(AA2192="","",IFERROR(1*'Procytrat RF'!C193,IFERROR(_xludf.NUMBERVALUE('Procytrat RF'!C193,".",","),IFERROR(_xludf.NUMBERVALUE('Procytrat RF'!C193,",","."),0))))</f>
        <v/>
      </c>
      <c r="AE2192" t="str">
        <f>IF(AA2192="","",'Procytrat RF'!L193)</f>
        <v/>
      </c>
      <c r="AF2192">
        <f t="shared" si="220"/>
        <v>0</v>
      </c>
      <c r="AG2192" t="str">
        <f t="shared" si="221"/>
        <v/>
      </c>
      <c r="AH2192" t="str">
        <f t="shared" si="222"/>
        <v/>
      </c>
      <c r="AI2192">
        <f t="shared" si="223"/>
        <v>0</v>
      </c>
      <c r="AJ2192">
        <f t="shared" si="224"/>
        <v>0</v>
      </c>
      <c r="AK2192">
        <v>0</v>
      </c>
      <c r="AL2192" t="str">
        <f>IF(AA2192="","",IFERROR(IF(ISNUMBER('Procytrat RF'!D193),'Procytrat RF'!D193,IF(ISNUMBER(SEARCH("12",'Procytrat RF'!D193)),EDATE(AB2192,12),IF(ISNUMBER(SEARCH("6",'Procytrat RF'!D193)),EDATE(AB2192,6),IF(ISNUMBER(SEARCH("3",'Procytrat RF'!D193)),EDATE(AB2192,3),DATEVALUE('Procytrat RF'!D193))))),""))</f>
        <v/>
      </c>
      <c r="AM2192" t="str">
        <f t="shared" ca="1" si="225"/>
        <v/>
      </c>
    </row>
    <row r="2193" spans="27:39" x14ac:dyDescent="0.3">
      <c r="AA2193" t="str">
        <f>IF(COUNTA('Procytrat RF'!A194,'Procytrat RF'!B194,'Procytrat RF'!C194)&gt;0,"RF","")</f>
        <v/>
      </c>
      <c r="AB2193" t="str">
        <f>IFERROR(IF(ISNUMBER('Procytrat RF'!A194),'Procytrat RF'!A194,DATEVALUE('Procytrat RF'!A194)),"")</f>
        <v/>
      </c>
      <c r="AC2193" t="str">
        <f>IF(AA2193="","",'Procytrat RF'!B194)</f>
        <v/>
      </c>
      <c r="AD2193" t="str">
        <f>IF(AA2193="","",IFERROR(1*'Procytrat RF'!C194,IFERROR(_xludf.NUMBERVALUE('Procytrat RF'!C194,".",","),IFERROR(_xludf.NUMBERVALUE('Procytrat RF'!C194,",","."),0))))</f>
        <v/>
      </c>
      <c r="AE2193" t="str">
        <f>IF(AA2193="","",'Procytrat RF'!L194)</f>
        <v/>
      </c>
      <c r="AF2193">
        <f t="shared" si="220"/>
        <v>0</v>
      </c>
      <c r="AG2193" t="str">
        <f t="shared" si="221"/>
        <v/>
      </c>
      <c r="AH2193" t="str">
        <f t="shared" si="222"/>
        <v/>
      </c>
      <c r="AI2193">
        <f t="shared" si="223"/>
        <v>0</v>
      </c>
      <c r="AJ2193">
        <f t="shared" si="224"/>
        <v>0</v>
      </c>
      <c r="AK2193">
        <v>0</v>
      </c>
      <c r="AL2193" t="str">
        <f>IF(AA2193="","",IFERROR(IF(ISNUMBER('Procytrat RF'!D194),'Procytrat RF'!D194,IF(ISNUMBER(SEARCH("12",'Procytrat RF'!D194)),EDATE(AB2193,12),IF(ISNUMBER(SEARCH("6",'Procytrat RF'!D194)),EDATE(AB2193,6),IF(ISNUMBER(SEARCH("3",'Procytrat RF'!D194)),EDATE(AB2193,3),DATEVALUE('Procytrat RF'!D194))))),""))</f>
        <v/>
      </c>
      <c r="AM2193" t="str">
        <f t="shared" ca="1" si="225"/>
        <v/>
      </c>
    </row>
    <row r="2194" spans="27:39" x14ac:dyDescent="0.3">
      <c r="AA2194" t="str">
        <f>IF(COUNTA('Procytrat RF'!A195,'Procytrat RF'!B195,'Procytrat RF'!C195)&gt;0,"RF","")</f>
        <v/>
      </c>
      <c r="AB2194" t="str">
        <f>IFERROR(IF(ISNUMBER('Procytrat RF'!A195),'Procytrat RF'!A195,DATEVALUE('Procytrat RF'!A195)),"")</f>
        <v/>
      </c>
      <c r="AC2194" t="str">
        <f>IF(AA2194="","",'Procytrat RF'!B195)</f>
        <v/>
      </c>
      <c r="AD2194" t="str">
        <f>IF(AA2194="","",IFERROR(1*'Procytrat RF'!C195,IFERROR(_xludf.NUMBERVALUE('Procytrat RF'!C195,".",","),IFERROR(_xludf.NUMBERVALUE('Procytrat RF'!C195,",","."),0))))</f>
        <v/>
      </c>
      <c r="AE2194" t="str">
        <f>IF(AA2194="","",'Procytrat RF'!L195)</f>
        <v/>
      </c>
      <c r="AF2194">
        <f t="shared" si="220"/>
        <v>0</v>
      </c>
      <c r="AG2194" t="str">
        <f t="shared" si="221"/>
        <v/>
      </c>
      <c r="AH2194" t="str">
        <f t="shared" si="222"/>
        <v/>
      </c>
      <c r="AI2194">
        <f t="shared" si="223"/>
        <v>0</v>
      </c>
      <c r="AJ2194">
        <f t="shared" si="224"/>
        <v>0</v>
      </c>
      <c r="AK2194">
        <v>0</v>
      </c>
      <c r="AL2194" t="str">
        <f>IF(AA2194="","",IFERROR(IF(ISNUMBER('Procytrat RF'!D195),'Procytrat RF'!D195,IF(ISNUMBER(SEARCH("12",'Procytrat RF'!D195)),EDATE(AB2194,12),IF(ISNUMBER(SEARCH("6",'Procytrat RF'!D195)),EDATE(AB2194,6),IF(ISNUMBER(SEARCH("3",'Procytrat RF'!D195)),EDATE(AB2194,3),DATEVALUE('Procytrat RF'!D195))))),""))</f>
        <v/>
      </c>
      <c r="AM2194" t="str">
        <f t="shared" ca="1" si="225"/>
        <v/>
      </c>
    </row>
    <row r="2195" spans="27:39" x14ac:dyDescent="0.3">
      <c r="AA2195" t="str">
        <f>IF(COUNTA('Procytrat RF'!A196,'Procytrat RF'!B196,'Procytrat RF'!C196)&gt;0,"RF","")</f>
        <v/>
      </c>
      <c r="AB2195" t="str">
        <f>IFERROR(IF(ISNUMBER('Procytrat RF'!A196),'Procytrat RF'!A196,DATEVALUE('Procytrat RF'!A196)),"")</f>
        <v/>
      </c>
      <c r="AC2195" t="str">
        <f>IF(AA2195="","",'Procytrat RF'!B196)</f>
        <v/>
      </c>
      <c r="AD2195" t="str">
        <f>IF(AA2195="","",IFERROR(1*'Procytrat RF'!C196,IFERROR(_xludf.NUMBERVALUE('Procytrat RF'!C196,".",","),IFERROR(_xludf.NUMBERVALUE('Procytrat RF'!C196,",","."),0))))</f>
        <v/>
      </c>
      <c r="AE2195" t="str">
        <f>IF(AA2195="","",'Procytrat RF'!L196)</f>
        <v/>
      </c>
      <c r="AF2195">
        <f t="shared" si="220"/>
        <v>0</v>
      </c>
      <c r="AG2195" t="str">
        <f t="shared" si="221"/>
        <v/>
      </c>
      <c r="AH2195" t="str">
        <f t="shared" si="222"/>
        <v/>
      </c>
      <c r="AI2195">
        <f t="shared" si="223"/>
        <v>0</v>
      </c>
      <c r="AJ2195">
        <f t="shared" si="224"/>
        <v>0</v>
      </c>
      <c r="AK2195">
        <v>0</v>
      </c>
      <c r="AL2195" t="str">
        <f>IF(AA2195="","",IFERROR(IF(ISNUMBER('Procytrat RF'!D196),'Procytrat RF'!D196,IF(ISNUMBER(SEARCH("12",'Procytrat RF'!D196)),EDATE(AB2195,12),IF(ISNUMBER(SEARCH("6",'Procytrat RF'!D196)),EDATE(AB2195,6),IF(ISNUMBER(SEARCH("3",'Procytrat RF'!D196)),EDATE(AB2195,3),DATEVALUE('Procytrat RF'!D196))))),""))</f>
        <v/>
      </c>
      <c r="AM2195" t="str">
        <f t="shared" ca="1" si="225"/>
        <v/>
      </c>
    </row>
    <row r="2196" spans="27:39" x14ac:dyDescent="0.3">
      <c r="AA2196" t="str">
        <f>IF(COUNTA('Procytrat RF'!A197,'Procytrat RF'!B197,'Procytrat RF'!C197)&gt;0,"RF","")</f>
        <v/>
      </c>
      <c r="AB2196" t="str">
        <f>IFERROR(IF(ISNUMBER('Procytrat RF'!A197),'Procytrat RF'!A197,DATEVALUE('Procytrat RF'!A197)),"")</f>
        <v/>
      </c>
      <c r="AC2196" t="str">
        <f>IF(AA2196="","",'Procytrat RF'!B197)</f>
        <v/>
      </c>
      <c r="AD2196" t="str">
        <f>IF(AA2196="","",IFERROR(1*'Procytrat RF'!C197,IFERROR(_xludf.NUMBERVALUE('Procytrat RF'!C197,".",","),IFERROR(_xludf.NUMBERVALUE('Procytrat RF'!C197,",","."),0))))</f>
        <v/>
      </c>
      <c r="AE2196" t="str">
        <f>IF(AA2196="","",'Procytrat RF'!L197)</f>
        <v/>
      </c>
      <c r="AF2196">
        <f t="shared" si="220"/>
        <v>0</v>
      </c>
      <c r="AG2196" t="str">
        <f t="shared" si="221"/>
        <v/>
      </c>
      <c r="AH2196" t="str">
        <f t="shared" si="222"/>
        <v/>
      </c>
      <c r="AI2196">
        <f t="shared" si="223"/>
        <v>0</v>
      </c>
      <c r="AJ2196">
        <f t="shared" si="224"/>
        <v>0</v>
      </c>
      <c r="AK2196">
        <v>0</v>
      </c>
      <c r="AL2196" t="str">
        <f>IF(AA2196="","",IFERROR(IF(ISNUMBER('Procytrat RF'!D197),'Procytrat RF'!D197,IF(ISNUMBER(SEARCH("12",'Procytrat RF'!D197)),EDATE(AB2196,12),IF(ISNUMBER(SEARCH("6",'Procytrat RF'!D197)),EDATE(AB2196,6),IF(ISNUMBER(SEARCH("3",'Procytrat RF'!D197)),EDATE(AB2196,3),DATEVALUE('Procytrat RF'!D197))))),""))</f>
        <v/>
      </c>
      <c r="AM2196" t="str">
        <f t="shared" ca="1" si="225"/>
        <v/>
      </c>
    </row>
    <row r="2197" spans="27:39" x14ac:dyDescent="0.3">
      <c r="AA2197" t="str">
        <f>IF(COUNTA('Procytrat RF'!A198,'Procytrat RF'!B198,'Procytrat RF'!C198)&gt;0,"RF","")</f>
        <v/>
      </c>
      <c r="AB2197" t="str">
        <f>IFERROR(IF(ISNUMBER('Procytrat RF'!A198),'Procytrat RF'!A198,DATEVALUE('Procytrat RF'!A198)),"")</f>
        <v/>
      </c>
      <c r="AC2197" t="str">
        <f>IF(AA2197="","",'Procytrat RF'!B198)</f>
        <v/>
      </c>
      <c r="AD2197" t="str">
        <f>IF(AA2197="","",IFERROR(1*'Procytrat RF'!C198,IFERROR(_xludf.NUMBERVALUE('Procytrat RF'!C198,".",","),IFERROR(_xludf.NUMBERVALUE('Procytrat RF'!C198,",","."),0))))</f>
        <v/>
      </c>
      <c r="AE2197" t="str">
        <f>IF(AA2197="","",'Procytrat RF'!L198)</f>
        <v/>
      </c>
      <c r="AF2197">
        <f t="shared" si="220"/>
        <v>0</v>
      </c>
      <c r="AG2197" t="str">
        <f t="shared" si="221"/>
        <v/>
      </c>
      <c r="AH2197" t="str">
        <f t="shared" si="222"/>
        <v/>
      </c>
      <c r="AI2197">
        <f t="shared" si="223"/>
        <v>0</v>
      </c>
      <c r="AJ2197">
        <f t="shared" si="224"/>
        <v>0</v>
      </c>
      <c r="AK2197">
        <v>0</v>
      </c>
      <c r="AL2197" t="str">
        <f>IF(AA2197="","",IFERROR(IF(ISNUMBER('Procytrat RF'!D198),'Procytrat RF'!D198,IF(ISNUMBER(SEARCH("12",'Procytrat RF'!D198)),EDATE(AB2197,12),IF(ISNUMBER(SEARCH("6",'Procytrat RF'!D198)),EDATE(AB2197,6),IF(ISNUMBER(SEARCH("3",'Procytrat RF'!D198)),EDATE(AB2197,3),DATEVALUE('Procytrat RF'!D198))))),""))</f>
        <v/>
      </c>
      <c r="AM2197" t="str">
        <f t="shared" ca="1" si="225"/>
        <v/>
      </c>
    </row>
    <row r="2198" spans="27:39" x14ac:dyDescent="0.3">
      <c r="AA2198" t="str">
        <f>IF(COUNTA('Procytrat RF'!A199,'Procytrat RF'!B199,'Procytrat RF'!C199)&gt;0,"RF","")</f>
        <v/>
      </c>
      <c r="AB2198" t="str">
        <f>IFERROR(IF(ISNUMBER('Procytrat RF'!A199),'Procytrat RF'!A199,DATEVALUE('Procytrat RF'!A199)),"")</f>
        <v/>
      </c>
      <c r="AC2198" t="str">
        <f>IF(AA2198="","",'Procytrat RF'!B199)</f>
        <v/>
      </c>
      <c r="AD2198" t="str">
        <f>IF(AA2198="","",IFERROR(1*'Procytrat RF'!C199,IFERROR(_xludf.NUMBERVALUE('Procytrat RF'!C199,".",","),IFERROR(_xludf.NUMBERVALUE('Procytrat RF'!C199,",","."),0))))</f>
        <v/>
      </c>
      <c r="AE2198" t="str">
        <f>IF(AA2198="","",'Procytrat RF'!L199)</f>
        <v/>
      </c>
      <c r="AF2198">
        <f t="shared" si="220"/>
        <v>0</v>
      </c>
      <c r="AG2198" t="str">
        <f t="shared" si="221"/>
        <v/>
      </c>
      <c r="AH2198" t="str">
        <f t="shared" si="222"/>
        <v/>
      </c>
      <c r="AI2198">
        <f t="shared" si="223"/>
        <v>0</v>
      </c>
      <c r="AJ2198">
        <f t="shared" si="224"/>
        <v>0</v>
      </c>
      <c r="AK2198">
        <v>0</v>
      </c>
      <c r="AL2198" t="str">
        <f>IF(AA2198="","",IFERROR(IF(ISNUMBER('Procytrat RF'!D199),'Procytrat RF'!D199,IF(ISNUMBER(SEARCH("12",'Procytrat RF'!D199)),EDATE(AB2198,12),IF(ISNUMBER(SEARCH("6",'Procytrat RF'!D199)),EDATE(AB2198,6),IF(ISNUMBER(SEARCH("3",'Procytrat RF'!D199)),EDATE(AB2198,3),DATEVALUE('Procytrat RF'!D199))))),""))</f>
        <v/>
      </c>
      <c r="AM2198" t="str">
        <f t="shared" ca="1" si="225"/>
        <v/>
      </c>
    </row>
    <row r="2199" spans="27:39" x14ac:dyDescent="0.3">
      <c r="AA2199" t="str">
        <f>IF(COUNTA('Procytrat RF'!A200,'Procytrat RF'!B200,'Procytrat RF'!C200)&gt;0,"RF","")</f>
        <v/>
      </c>
      <c r="AB2199" t="str">
        <f>IFERROR(IF(ISNUMBER('Procytrat RF'!A200),'Procytrat RF'!A200,DATEVALUE('Procytrat RF'!A200)),"")</f>
        <v/>
      </c>
      <c r="AC2199" t="str">
        <f>IF(AA2199="","",'Procytrat RF'!B200)</f>
        <v/>
      </c>
      <c r="AD2199" t="str">
        <f>IF(AA2199="","",IFERROR(1*'Procytrat RF'!C200,IFERROR(_xludf.NUMBERVALUE('Procytrat RF'!C200,".",","),IFERROR(_xludf.NUMBERVALUE('Procytrat RF'!C200,",","."),0))))</f>
        <v/>
      </c>
      <c r="AE2199" t="str">
        <f>IF(AA2199="","",'Procytrat RF'!L200)</f>
        <v/>
      </c>
      <c r="AF2199">
        <f t="shared" si="220"/>
        <v>0</v>
      </c>
      <c r="AG2199" t="str">
        <f t="shared" si="221"/>
        <v/>
      </c>
      <c r="AH2199" t="str">
        <f t="shared" si="222"/>
        <v/>
      </c>
      <c r="AI2199">
        <f t="shared" si="223"/>
        <v>0</v>
      </c>
      <c r="AJ2199">
        <f t="shared" si="224"/>
        <v>0</v>
      </c>
      <c r="AK2199">
        <v>0</v>
      </c>
      <c r="AL2199" t="str">
        <f>IF(AA2199="","",IFERROR(IF(ISNUMBER('Procytrat RF'!D200),'Procytrat RF'!D200,IF(ISNUMBER(SEARCH("12",'Procytrat RF'!D200)),EDATE(AB2199,12),IF(ISNUMBER(SEARCH("6",'Procytrat RF'!D200)),EDATE(AB2199,6),IF(ISNUMBER(SEARCH("3",'Procytrat RF'!D200)),EDATE(AB2199,3),DATEVALUE('Procytrat RF'!D200))))),""))</f>
        <v/>
      </c>
      <c r="AM2199" t="str">
        <f t="shared" ca="1" si="225"/>
        <v/>
      </c>
    </row>
    <row r="2200" spans="27:39" x14ac:dyDescent="0.3">
      <c r="AA2200" t="str">
        <f>IF(COUNTA('Procytrat RF'!A201,'Procytrat RF'!B201,'Procytrat RF'!C201)&gt;0,"RF","")</f>
        <v/>
      </c>
      <c r="AB2200" t="str">
        <f>IFERROR(IF(ISNUMBER('Procytrat RF'!A201),'Procytrat RF'!A201,DATEVALUE('Procytrat RF'!A201)),"")</f>
        <v/>
      </c>
      <c r="AC2200" t="str">
        <f>IF(AA2200="","",'Procytrat RF'!B201)</f>
        <v/>
      </c>
      <c r="AD2200" t="str">
        <f>IF(AA2200="","",IFERROR(1*'Procytrat RF'!C201,IFERROR(_xludf.NUMBERVALUE('Procytrat RF'!C201,".",","),IFERROR(_xludf.NUMBERVALUE('Procytrat RF'!C201,",","."),0))))</f>
        <v/>
      </c>
      <c r="AE2200" t="str">
        <f>IF(AA2200="","",'Procytrat RF'!L201)</f>
        <v/>
      </c>
      <c r="AF2200">
        <f t="shared" si="220"/>
        <v>0</v>
      </c>
      <c r="AG2200" t="str">
        <f t="shared" si="221"/>
        <v/>
      </c>
      <c r="AH2200" t="str">
        <f t="shared" si="222"/>
        <v/>
      </c>
      <c r="AI2200">
        <f t="shared" si="223"/>
        <v>0</v>
      </c>
      <c r="AJ2200">
        <f t="shared" si="224"/>
        <v>0</v>
      </c>
      <c r="AK2200">
        <v>0</v>
      </c>
      <c r="AL2200" t="str">
        <f>IF(AA2200="","",IFERROR(IF(ISNUMBER('Procytrat RF'!D201),'Procytrat RF'!D201,IF(ISNUMBER(SEARCH("12",'Procytrat RF'!D201)),EDATE(AB2200,12),IF(ISNUMBER(SEARCH("6",'Procytrat RF'!D201)),EDATE(AB2200,6),IF(ISNUMBER(SEARCH("3",'Procytrat RF'!D201)),EDATE(AB2200,3),DATEVALUE('Procytrat RF'!D201))))),""))</f>
        <v/>
      </c>
      <c r="AM2200" t="str">
        <f t="shared" ca="1" si="225"/>
        <v/>
      </c>
    </row>
    <row r="2201" spans="27:39" x14ac:dyDescent="0.3">
      <c r="AA2201" t="str">
        <f>IF(COUNTA('Procytrat RF'!A202,'Procytrat RF'!B202,'Procytrat RF'!C202)&gt;0,"RF","")</f>
        <v/>
      </c>
      <c r="AB2201" t="str">
        <f>IFERROR(IF(ISNUMBER('Procytrat RF'!A202),'Procytrat RF'!A202,DATEVALUE('Procytrat RF'!A202)),"")</f>
        <v/>
      </c>
      <c r="AC2201" t="str">
        <f>IF(AA2201="","",'Procytrat RF'!B202)</f>
        <v/>
      </c>
      <c r="AD2201" t="str">
        <f>IF(AA2201="","",IFERROR(1*'Procytrat RF'!C202,IFERROR(_xludf.NUMBERVALUE('Procytrat RF'!C202,".",","),IFERROR(_xludf.NUMBERVALUE('Procytrat RF'!C202,",","."),0))))</f>
        <v/>
      </c>
      <c r="AE2201" t="str">
        <f>IF(AA2201="","",'Procytrat RF'!L202)</f>
        <v/>
      </c>
      <c r="AF2201">
        <f t="shared" si="220"/>
        <v>0</v>
      </c>
      <c r="AG2201" t="str">
        <f t="shared" si="221"/>
        <v/>
      </c>
      <c r="AH2201" t="str">
        <f t="shared" si="222"/>
        <v/>
      </c>
      <c r="AI2201">
        <f t="shared" si="223"/>
        <v>0</v>
      </c>
      <c r="AJ2201">
        <f t="shared" si="224"/>
        <v>0</v>
      </c>
      <c r="AK2201">
        <v>0</v>
      </c>
      <c r="AL2201" t="str">
        <f>IF(AA2201="","",IFERROR(IF(ISNUMBER('Procytrat RF'!D202),'Procytrat RF'!D202,IF(ISNUMBER(SEARCH("12",'Procytrat RF'!D202)),EDATE(AB2201,12),IF(ISNUMBER(SEARCH("6",'Procytrat RF'!D202)),EDATE(AB2201,6),IF(ISNUMBER(SEARCH("3",'Procytrat RF'!D202)),EDATE(AB2201,3),DATEVALUE('Procytrat RF'!D202))))),""))</f>
        <v/>
      </c>
      <c r="AM2201" t="str">
        <f t="shared" ca="1" si="225"/>
        <v/>
      </c>
    </row>
    <row r="2202" spans="27:39" x14ac:dyDescent="0.3">
      <c r="AA2202" t="str">
        <f>IF(COUNTA('Procytrat RF'!A203,'Procytrat RF'!B203,'Procytrat RF'!C203)&gt;0,"RF","")</f>
        <v/>
      </c>
      <c r="AB2202" t="str">
        <f>IFERROR(IF(ISNUMBER('Procytrat RF'!A203),'Procytrat RF'!A203,DATEVALUE('Procytrat RF'!A203)),"")</f>
        <v/>
      </c>
      <c r="AC2202" t="str">
        <f>IF(AA2202="","",'Procytrat RF'!B203)</f>
        <v/>
      </c>
      <c r="AD2202" t="str">
        <f>IF(AA2202="","",IFERROR(1*'Procytrat RF'!C203,IFERROR(_xludf.NUMBERVALUE('Procytrat RF'!C203,".",","),IFERROR(_xludf.NUMBERVALUE('Procytrat RF'!C203,",","."),0))))</f>
        <v/>
      </c>
      <c r="AE2202" t="str">
        <f>IF(AA2202="","",'Procytrat RF'!L203)</f>
        <v/>
      </c>
      <c r="AF2202">
        <f t="shared" si="220"/>
        <v>0</v>
      </c>
      <c r="AG2202" t="str">
        <f t="shared" si="221"/>
        <v/>
      </c>
      <c r="AH2202" t="str">
        <f t="shared" si="222"/>
        <v/>
      </c>
      <c r="AI2202">
        <f t="shared" si="223"/>
        <v>0</v>
      </c>
      <c r="AJ2202">
        <f t="shared" si="224"/>
        <v>0</v>
      </c>
      <c r="AK2202">
        <v>0</v>
      </c>
      <c r="AL2202" t="str">
        <f>IF(AA2202="","",IFERROR(IF(ISNUMBER('Procytrat RF'!D203),'Procytrat RF'!D203,IF(ISNUMBER(SEARCH("12",'Procytrat RF'!D203)),EDATE(AB2202,12),IF(ISNUMBER(SEARCH("6",'Procytrat RF'!D203)),EDATE(AB2202,6),IF(ISNUMBER(SEARCH("3",'Procytrat RF'!D203)),EDATE(AB2202,3),DATEVALUE('Procytrat RF'!D203))))),""))</f>
        <v/>
      </c>
      <c r="AM2202" t="str">
        <f t="shared" ca="1" si="225"/>
        <v/>
      </c>
    </row>
    <row r="2203" spans="27:39" x14ac:dyDescent="0.3">
      <c r="AA2203" t="str">
        <f>IF(COUNTA('Procytrat RF'!A204,'Procytrat RF'!B204,'Procytrat RF'!C204)&gt;0,"RF","")</f>
        <v/>
      </c>
      <c r="AB2203" t="str">
        <f>IFERROR(IF(ISNUMBER('Procytrat RF'!A204),'Procytrat RF'!A204,DATEVALUE('Procytrat RF'!A204)),"")</f>
        <v/>
      </c>
      <c r="AC2203" t="str">
        <f>IF(AA2203="","",'Procytrat RF'!B204)</f>
        <v/>
      </c>
      <c r="AD2203" t="str">
        <f>IF(AA2203="","",IFERROR(1*'Procytrat RF'!C204,IFERROR(_xludf.NUMBERVALUE('Procytrat RF'!C204,".",","),IFERROR(_xludf.NUMBERVALUE('Procytrat RF'!C204,",","."),0))))</f>
        <v/>
      </c>
      <c r="AE2203" t="str">
        <f>IF(AA2203="","",'Procytrat RF'!L204)</f>
        <v/>
      </c>
      <c r="AF2203">
        <f t="shared" si="220"/>
        <v>0</v>
      </c>
      <c r="AG2203" t="str">
        <f t="shared" si="221"/>
        <v/>
      </c>
      <c r="AH2203" t="str">
        <f t="shared" si="222"/>
        <v/>
      </c>
      <c r="AI2203">
        <f t="shared" si="223"/>
        <v>0</v>
      </c>
      <c r="AJ2203">
        <f t="shared" si="224"/>
        <v>0</v>
      </c>
      <c r="AK2203">
        <v>0</v>
      </c>
      <c r="AL2203" t="str">
        <f>IF(AA2203="","",IFERROR(IF(ISNUMBER('Procytrat RF'!D204),'Procytrat RF'!D204,IF(ISNUMBER(SEARCH("12",'Procytrat RF'!D204)),EDATE(AB2203,12),IF(ISNUMBER(SEARCH("6",'Procytrat RF'!D204)),EDATE(AB2203,6),IF(ISNUMBER(SEARCH("3",'Procytrat RF'!D204)),EDATE(AB2203,3),DATEVALUE('Procytrat RF'!D204))))),""))</f>
        <v/>
      </c>
      <c r="AM2203" t="str">
        <f t="shared" ca="1" si="225"/>
        <v/>
      </c>
    </row>
    <row r="2204" spans="27:39" x14ac:dyDescent="0.3">
      <c r="AA2204" t="str">
        <f>IF(COUNTA('Procytrat RF'!A205,'Procytrat RF'!B205,'Procytrat RF'!C205)&gt;0,"RF","")</f>
        <v/>
      </c>
      <c r="AB2204" t="str">
        <f>IFERROR(IF(ISNUMBER('Procytrat RF'!A205),'Procytrat RF'!A205,DATEVALUE('Procytrat RF'!A205)),"")</f>
        <v/>
      </c>
      <c r="AC2204" t="str">
        <f>IF(AA2204="","",'Procytrat RF'!B205)</f>
        <v/>
      </c>
      <c r="AD2204" t="str">
        <f>IF(AA2204="","",IFERROR(1*'Procytrat RF'!C205,IFERROR(_xludf.NUMBERVALUE('Procytrat RF'!C205,".",","),IFERROR(_xludf.NUMBERVALUE('Procytrat RF'!C205,",","."),0))))</f>
        <v/>
      </c>
      <c r="AE2204" t="str">
        <f>IF(AA2204="","",'Procytrat RF'!L205)</f>
        <v/>
      </c>
      <c r="AF2204">
        <f t="shared" si="220"/>
        <v>0</v>
      </c>
      <c r="AG2204" t="str">
        <f t="shared" si="221"/>
        <v/>
      </c>
      <c r="AH2204" t="str">
        <f t="shared" si="222"/>
        <v/>
      </c>
      <c r="AI2204">
        <f t="shared" si="223"/>
        <v>0</v>
      </c>
      <c r="AJ2204">
        <f t="shared" si="224"/>
        <v>0</v>
      </c>
      <c r="AK2204">
        <v>0</v>
      </c>
      <c r="AL2204" t="str">
        <f>IF(AA2204="","",IFERROR(IF(ISNUMBER('Procytrat RF'!D205),'Procytrat RF'!D205,IF(ISNUMBER(SEARCH("12",'Procytrat RF'!D205)),EDATE(AB2204,12),IF(ISNUMBER(SEARCH("6",'Procytrat RF'!D205)),EDATE(AB2204,6),IF(ISNUMBER(SEARCH("3",'Procytrat RF'!D205)),EDATE(AB2204,3),DATEVALUE('Procytrat RF'!D205))))),""))</f>
        <v/>
      </c>
      <c r="AM2204" t="str">
        <f t="shared" ca="1" si="225"/>
        <v/>
      </c>
    </row>
    <row r="2205" spans="27:39" x14ac:dyDescent="0.3">
      <c r="AA2205" t="str">
        <f>IF(COUNTA('Procytrat RF'!A206,'Procytrat RF'!B206,'Procytrat RF'!C206)&gt;0,"RF","")</f>
        <v/>
      </c>
      <c r="AB2205" t="str">
        <f>IFERROR(IF(ISNUMBER('Procytrat RF'!A206),'Procytrat RF'!A206,DATEVALUE('Procytrat RF'!A206)),"")</f>
        <v/>
      </c>
      <c r="AC2205" t="str">
        <f>IF(AA2205="","",'Procytrat RF'!B206)</f>
        <v/>
      </c>
      <c r="AD2205" t="str">
        <f>IF(AA2205="","",IFERROR(1*'Procytrat RF'!C206,IFERROR(_xludf.NUMBERVALUE('Procytrat RF'!C206,".",","),IFERROR(_xludf.NUMBERVALUE('Procytrat RF'!C206,",","."),0))))</f>
        <v/>
      </c>
      <c r="AE2205" t="str">
        <f>IF(AA2205="","",'Procytrat RF'!L206)</f>
        <v/>
      </c>
      <c r="AF2205">
        <f t="shared" si="220"/>
        <v>0</v>
      </c>
      <c r="AG2205" t="str">
        <f t="shared" si="221"/>
        <v/>
      </c>
      <c r="AH2205" t="str">
        <f t="shared" si="222"/>
        <v/>
      </c>
      <c r="AI2205">
        <f t="shared" si="223"/>
        <v>0</v>
      </c>
      <c r="AJ2205">
        <f t="shared" si="224"/>
        <v>0</v>
      </c>
      <c r="AK2205">
        <v>0</v>
      </c>
      <c r="AL2205" t="str">
        <f>IF(AA2205="","",IFERROR(IF(ISNUMBER('Procytrat RF'!D206),'Procytrat RF'!D206,IF(ISNUMBER(SEARCH("12",'Procytrat RF'!D206)),EDATE(AB2205,12),IF(ISNUMBER(SEARCH("6",'Procytrat RF'!D206)),EDATE(AB2205,6),IF(ISNUMBER(SEARCH("3",'Procytrat RF'!D206)),EDATE(AB2205,3),DATEVALUE('Procytrat RF'!D206))))),""))</f>
        <v/>
      </c>
      <c r="AM2205" t="str">
        <f t="shared" ca="1" si="225"/>
        <v/>
      </c>
    </row>
    <row r="2206" spans="27:39" x14ac:dyDescent="0.3">
      <c r="AA2206" t="str">
        <f>IF(COUNTA('Procytrat RF'!A207,'Procytrat RF'!B207,'Procytrat RF'!C207)&gt;0,"RF","")</f>
        <v/>
      </c>
      <c r="AB2206" t="str">
        <f>IFERROR(IF(ISNUMBER('Procytrat RF'!A207),'Procytrat RF'!A207,DATEVALUE('Procytrat RF'!A207)),"")</f>
        <v/>
      </c>
      <c r="AC2206" t="str">
        <f>IF(AA2206="","",'Procytrat RF'!B207)</f>
        <v/>
      </c>
      <c r="AD2206" t="str">
        <f>IF(AA2206="","",IFERROR(1*'Procytrat RF'!C207,IFERROR(_xludf.NUMBERVALUE('Procytrat RF'!C207,".",","),IFERROR(_xludf.NUMBERVALUE('Procytrat RF'!C207,",","."),0))))</f>
        <v/>
      </c>
      <c r="AE2206" t="str">
        <f>IF(AA2206="","",'Procytrat RF'!L207)</f>
        <v/>
      </c>
      <c r="AF2206">
        <f t="shared" si="220"/>
        <v>0</v>
      </c>
      <c r="AG2206" t="str">
        <f t="shared" si="221"/>
        <v/>
      </c>
      <c r="AH2206" t="str">
        <f t="shared" si="222"/>
        <v/>
      </c>
      <c r="AI2206">
        <f t="shared" si="223"/>
        <v>0</v>
      </c>
      <c r="AJ2206">
        <f t="shared" si="224"/>
        <v>0</v>
      </c>
      <c r="AK2206">
        <v>0</v>
      </c>
      <c r="AL2206" t="str">
        <f>IF(AA2206="","",IFERROR(IF(ISNUMBER('Procytrat RF'!D207),'Procytrat RF'!D207,IF(ISNUMBER(SEARCH("12",'Procytrat RF'!D207)),EDATE(AB2206,12),IF(ISNUMBER(SEARCH("6",'Procytrat RF'!D207)),EDATE(AB2206,6),IF(ISNUMBER(SEARCH("3",'Procytrat RF'!D207)),EDATE(AB2206,3),DATEVALUE('Procytrat RF'!D207))))),""))</f>
        <v/>
      </c>
      <c r="AM2206" t="str">
        <f t="shared" ca="1" si="225"/>
        <v/>
      </c>
    </row>
    <row r="2207" spans="27:39" x14ac:dyDescent="0.3">
      <c r="AA2207" t="str">
        <f>IF(COUNTA('Procytrat RF'!A208,'Procytrat RF'!B208,'Procytrat RF'!C208)&gt;0,"RF","")</f>
        <v/>
      </c>
      <c r="AB2207" t="str">
        <f>IFERROR(IF(ISNUMBER('Procytrat RF'!A208),'Procytrat RF'!A208,DATEVALUE('Procytrat RF'!A208)),"")</f>
        <v/>
      </c>
      <c r="AC2207" t="str">
        <f>IF(AA2207="","",'Procytrat RF'!B208)</f>
        <v/>
      </c>
      <c r="AD2207" t="str">
        <f>IF(AA2207="","",IFERROR(1*'Procytrat RF'!C208,IFERROR(_xludf.NUMBERVALUE('Procytrat RF'!C208,".",","),IFERROR(_xludf.NUMBERVALUE('Procytrat RF'!C208,",","."),0))))</f>
        <v/>
      </c>
      <c r="AE2207" t="str">
        <f>IF(AA2207="","",'Procytrat RF'!L208)</f>
        <v/>
      </c>
      <c r="AF2207">
        <f t="shared" si="220"/>
        <v>0</v>
      </c>
      <c r="AG2207" t="str">
        <f t="shared" si="221"/>
        <v/>
      </c>
      <c r="AH2207" t="str">
        <f t="shared" si="222"/>
        <v/>
      </c>
      <c r="AI2207">
        <f t="shared" si="223"/>
        <v>0</v>
      </c>
      <c r="AJ2207">
        <f t="shared" si="224"/>
        <v>0</v>
      </c>
      <c r="AK2207">
        <v>0</v>
      </c>
      <c r="AL2207" t="str">
        <f>IF(AA2207="","",IFERROR(IF(ISNUMBER('Procytrat RF'!D208),'Procytrat RF'!D208,IF(ISNUMBER(SEARCH("12",'Procytrat RF'!D208)),EDATE(AB2207,12),IF(ISNUMBER(SEARCH("6",'Procytrat RF'!D208)),EDATE(AB2207,6),IF(ISNUMBER(SEARCH("3",'Procytrat RF'!D208)),EDATE(AB2207,3),DATEVALUE('Procytrat RF'!D208))))),""))</f>
        <v/>
      </c>
      <c r="AM2207" t="str">
        <f t="shared" ca="1" si="225"/>
        <v/>
      </c>
    </row>
    <row r="2208" spans="27:39" x14ac:dyDescent="0.3">
      <c r="AA2208" t="str">
        <f>IF(COUNTA('Procytrat RF'!A209,'Procytrat RF'!B209,'Procytrat RF'!C209)&gt;0,"RF","")</f>
        <v/>
      </c>
      <c r="AB2208" t="str">
        <f>IFERROR(IF(ISNUMBER('Procytrat RF'!A209),'Procytrat RF'!A209,DATEVALUE('Procytrat RF'!A209)),"")</f>
        <v/>
      </c>
      <c r="AC2208" t="str">
        <f>IF(AA2208="","",'Procytrat RF'!B209)</f>
        <v/>
      </c>
      <c r="AD2208" t="str">
        <f>IF(AA2208="","",IFERROR(1*'Procytrat RF'!C209,IFERROR(_xludf.NUMBERVALUE('Procytrat RF'!C209,".",","),IFERROR(_xludf.NUMBERVALUE('Procytrat RF'!C209,",","."),0))))</f>
        <v/>
      </c>
      <c r="AE2208" t="str">
        <f>IF(AA2208="","",'Procytrat RF'!L209)</f>
        <v/>
      </c>
      <c r="AF2208">
        <f t="shared" si="220"/>
        <v>0</v>
      </c>
      <c r="AG2208" t="str">
        <f t="shared" si="221"/>
        <v/>
      </c>
      <c r="AH2208" t="str">
        <f t="shared" si="222"/>
        <v/>
      </c>
      <c r="AI2208">
        <f t="shared" si="223"/>
        <v>0</v>
      </c>
      <c r="AJ2208">
        <f t="shared" si="224"/>
        <v>0</v>
      </c>
      <c r="AK2208">
        <v>0</v>
      </c>
      <c r="AL2208" t="str">
        <f>IF(AA2208="","",IFERROR(IF(ISNUMBER('Procytrat RF'!D209),'Procytrat RF'!D209,IF(ISNUMBER(SEARCH("12",'Procytrat RF'!D209)),EDATE(AB2208,12),IF(ISNUMBER(SEARCH("6",'Procytrat RF'!D209)),EDATE(AB2208,6),IF(ISNUMBER(SEARCH("3",'Procytrat RF'!D209)),EDATE(AB2208,3),DATEVALUE('Procytrat RF'!D209))))),""))</f>
        <v/>
      </c>
      <c r="AM2208" t="str">
        <f t="shared" ca="1" si="225"/>
        <v/>
      </c>
    </row>
    <row r="2209" spans="27:39" x14ac:dyDescent="0.3">
      <c r="AA2209" t="str">
        <f>IF(COUNTA('Procytrat RF'!A210,'Procytrat RF'!B210,'Procytrat RF'!C210)&gt;0,"RF","")</f>
        <v/>
      </c>
      <c r="AB2209" t="str">
        <f>IFERROR(IF(ISNUMBER('Procytrat RF'!A210),'Procytrat RF'!A210,DATEVALUE('Procytrat RF'!A210)),"")</f>
        <v/>
      </c>
      <c r="AC2209" t="str">
        <f>IF(AA2209="","",'Procytrat RF'!B210)</f>
        <v/>
      </c>
      <c r="AD2209" t="str">
        <f>IF(AA2209="","",IFERROR(1*'Procytrat RF'!C210,IFERROR(_xludf.NUMBERVALUE('Procytrat RF'!C210,".",","),IFERROR(_xludf.NUMBERVALUE('Procytrat RF'!C210,",","."),0))))</f>
        <v/>
      </c>
      <c r="AE2209" t="str">
        <f>IF(AA2209="","",'Procytrat RF'!L210)</f>
        <v/>
      </c>
      <c r="AF2209">
        <f t="shared" si="220"/>
        <v>0</v>
      </c>
      <c r="AG2209" t="str">
        <f t="shared" si="221"/>
        <v/>
      </c>
      <c r="AH2209" t="str">
        <f t="shared" si="222"/>
        <v/>
      </c>
      <c r="AI2209">
        <f t="shared" si="223"/>
        <v>0</v>
      </c>
      <c r="AJ2209">
        <f t="shared" si="224"/>
        <v>0</v>
      </c>
      <c r="AK2209">
        <v>0</v>
      </c>
      <c r="AL2209" t="str">
        <f>IF(AA2209="","",IFERROR(IF(ISNUMBER('Procytrat RF'!D210),'Procytrat RF'!D210,IF(ISNUMBER(SEARCH("12",'Procytrat RF'!D210)),EDATE(AB2209,12),IF(ISNUMBER(SEARCH("6",'Procytrat RF'!D210)),EDATE(AB2209,6),IF(ISNUMBER(SEARCH("3",'Procytrat RF'!D210)),EDATE(AB2209,3),DATEVALUE('Procytrat RF'!D210))))),""))</f>
        <v/>
      </c>
      <c r="AM2209" t="str">
        <f t="shared" ca="1" si="225"/>
        <v/>
      </c>
    </row>
    <row r="2210" spans="27:39" x14ac:dyDescent="0.3">
      <c r="AA2210" t="str">
        <f>IF(COUNTA('Procytrat RF'!A211,'Procytrat RF'!B211,'Procytrat RF'!C211)&gt;0,"RF","")</f>
        <v/>
      </c>
      <c r="AB2210" t="str">
        <f>IFERROR(IF(ISNUMBER('Procytrat RF'!A211),'Procytrat RF'!A211,DATEVALUE('Procytrat RF'!A211)),"")</f>
        <v/>
      </c>
      <c r="AC2210" t="str">
        <f>IF(AA2210="","",'Procytrat RF'!B211)</f>
        <v/>
      </c>
      <c r="AD2210" t="str">
        <f>IF(AA2210="","",IFERROR(1*'Procytrat RF'!C211,IFERROR(_xludf.NUMBERVALUE('Procytrat RF'!C211,".",","),IFERROR(_xludf.NUMBERVALUE('Procytrat RF'!C211,",","."),0))))</f>
        <v/>
      </c>
      <c r="AE2210" t="str">
        <f>IF(AA2210="","",'Procytrat RF'!L211)</f>
        <v/>
      </c>
      <c r="AF2210">
        <f t="shared" si="220"/>
        <v>0</v>
      </c>
      <c r="AG2210" t="str">
        <f t="shared" si="221"/>
        <v/>
      </c>
      <c r="AH2210" t="str">
        <f t="shared" si="222"/>
        <v/>
      </c>
      <c r="AI2210">
        <f t="shared" si="223"/>
        <v>0</v>
      </c>
      <c r="AJ2210">
        <f t="shared" si="224"/>
        <v>0</v>
      </c>
      <c r="AK2210">
        <v>0</v>
      </c>
      <c r="AL2210" t="str">
        <f>IF(AA2210="","",IFERROR(IF(ISNUMBER('Procytrat RF'!D211),'Procytrat RF'!D211,IF(ISNUMBER(SEARCH("12",'Procytrat RF'!D211)),EDATE(AB2210,12),IF(ISNUMBER(SEARCH("6",'Procytrat RF'!D211)),EDATE(AB2210,6),IF(ISNUMBER(SEARCH("3",'Procytrat RF'!D211)),EDATE(AB2210,3),DATEVALUE('Procytrat RF'!D211))))),""))</f>
        <v/>
      </c>
      <c r="AM2210" t="str">
        <f t="shared" ca="1" si="225"/>
        <v/>
      </c>
    </row>
    <row r="2211" spans="27:39" x14ac:dyDescent="0.3">
      <c r="AA2211" t="str">
        <f>IF(COUNTA('Procytrat RF'!A212,'Procytrat RF'!B212,'Procytrat RF'!C212)&gt;0,"RF","")</f>
        <v/>
      </c>
      <c r="AB2211" t="str">
        <f>IFERROR(IF(ISNUMBER('Procytrat RF'!A212),'Procytrat RF'!A212,DATEVALUE('Procytrat RF'!A212)),"")</f>
        <v/>
      </c>
      <c r="AC2211" t="str">
        <f>IF(AA2211="","",'Procytrat RF'!B212)</f>
        <v/>
      </c>
      <c r="AD2211" t="str">
        <f>IF(AA2211="","",IFERROR(1*'Procytrat RF'!C212,IFERROR(_xludf.NUMBERVALUE('Procytrat RF'!C212,".",","),IFERROR(_xludf.NUMBERVALUE('Procytrat RF'!C212,",","."),0))))</f>
        <v/>
      </c>
      <c r="AE2211" t="str">
        <f>IF(AA2211="","",'Procytrat RF'!L212)</f>
        <v/>
      </c>
      <c r="AF2211">
        <f t="shared" si="220"/>
        <v>0</v>
      </c>
      <c r="AG2211" t="str">
        <f t="shared" si="221"/>
        <v/>
      </c>
      <c r="AH2211" t="str">
        <f t="shared" si="222"/>
        <v/>
      </c>
      <c r="AI2211">
        <f t="shared" si="223"/>
        <v>0</v>
      </c>
      <c r="AJ2211">
        <f t="shared" si="224"/>
        <v>0</v>
      </c>
      <c r="AK2211">
        <v>0</v>
      </c>
      <c r="AL2211" t="str">
        <f>IF(AA2211="","",IFERROR(IF(ISNUMBER('Procytrat RF'!D212),'Procytrat RF'!D212,IF(ISNUMBER(SEARCH("12",'Procytrat RF'!D212)),EDATE(AB2211,12),IF(ISNUMBER(SEARCH("6",'Procytrat RF'!D212)),EDATE(AB2211,6),IF(ISNUMBER(SEARCH("3",'Procytrat RF'!D212)),EDATE(AB2211,3),DATEVALUE('Procytrat RF'!D212))))),""))</f>
        <v/>
      </c>
      <c r="AM2211" t="str">
        <f t="shared" ca="1" si="225"/>
        <v/>
      </c>
    </row>
    <row r="2212" spans="27:39" x14ac:dyDescent="0.3">
      <c r="AA2212" t="str">
        <f>IF(COUNTA('Procytrat RF'!A213,'Procytrat RF'!B213,'Procytrat RF'!C213)&gt;0,"RF","")</f>
        <v/>
      </c>
      <c r="AB2212" t="str">
        <f>IFERROR(IF(ISNUMBER('Procytrat RF'!A213),'Procytrat RF'!A213,DATEVALUE('Procytrat RF'!A213)),"")</f>
        <v/>
      </c>
      <c r="AC2212" t="str">
        <f>IF(AA2212="","",'Procytrat RF'!B213)</f>
        <v/>
      </c>
      <c r="AD2212" t="str">
        <f>IF(AA2212="","",IFERROR(1*'Procytrat RF'!C213,IFERROR(_xludf.NUMBERVALUE('Procytrat RF'!C213,".",","),IFERROR(_xludf.NUMBERVALUE('Procytrat RF'!C213,",","."),0))))</f>
        <v/>
      </c>
      <c r="AE2212" t="str">
        <f>IF(AA2212="","",'Procytrat RF'!L213)</f>
        <v/>
      </c>
      <c r="AF2212">
        <f t="shared" si="220"/>
        <v>0</v>
      </c>
      <c r="AG2212" t="str">
        <f t="shared" si="221"/>
        <v/>
      </c>
      <c r="AH2212" t="str">
        <f t="shared" si="222"/>
        <v/>
      </c>
      <c r="AI2212">
        <f t="shared" si="223"/>
        <v>0</v>
      </c>
      <c r="AJ2212">
        <f t="shared" si="224"/>
        <v>0</v>
      </c>
      <c r="AK2212">
        <v>0</v>
      </c>
      <c r="AL2212" t="str">
        <f>IF(AA2212="","",IFERROR(IF(ISNUMBER('Procytrat RF'!D213),'Procytrat RF'!D213,IF(ISNUMBER(SEARCH("12",'Procytrat RF'!D213)),EDATE(AB2212,12),IF(ISNUMBER(SEARCH("6",'Procytrat RF'!D213)),EDATE(AB2212,6),IF(ISNUMBER(SEARCH("3",'Procytrat RF'!D213)),EDATE(AB2212,3),DATEVALUE('Procytrat RF'!D213))))),""))</f>
        <v/>
      </c>
      <c r="AM2212" t="str">
        <f t="shared" ca="1" si="225"/>
        <v/>
      </c>
    </row>
    <row r="2213" spans="27:39" x14ac:dyDescent="0.3">
      <c r="AA2213" t="str">
        <f>IF(COUNTA('Procytrat RF'!A214,'Procytrat RF'!B214,'Procytrat RF'!C214)&gt;0,"RF","")</f>
        <v/>
      </c>
      <c r="AB2213" t="str">
        <f>IFERROR(IF(ISNUMBER('Procytrat RF'!A214),'Procytrat RF'!A214,DATEVALUE('Procytrat RF'!A214)),"")</f>
        <v/>
      </c>
      <c r="AC2213" t="str">
        <f>IF(AA2213="","",'Procytrat RF'!B214)</f>
        <v/>
      </c>
      <c r="AD2213" t="str">
        <f>IF(AA2213="","",IFERROR(1*'Procytrat RF'!C214,IFERROR(_xludf.NUMBERVALUE('Procytrat RF'!C214,".",","),IFERROR(_xludf.NUMBERVALUE('Procytrat RF'!C214,",","."),0))))</f>
        <v/>
      </c>
      <c r="AE2213" t="str">
        <f>IF(AA2213="","",'Procytrat RF'!L214)</f>
        <v/>
      </c>
      <c r="AF2213">
        <f t="shared" si="220"/>
        <v>0</v>
      </c>
      <c r="AG2213" t="str">
        <f t="shared" si="221"/>
        <v/>
      </c>
      <c r="AH2213" t="str">
        <f t="shared" si="222"/>
        <v/>
      </c>
      <c r="AI2213">
        <f t="shared" si="223"/>
        <v>0</v>
      </c>
      <c r="AJ2213">
        <f t="shared" si="224"/>
        <v>0</v>
      </c>
      <c r="AK2213">
        <v>0</v>
      </c>
      <c r="AL2213" t="str">
        <f>IF(AA2213="","",IFERROR(IF(ISNUMBER('Procytrat RF'!D214),'Procytrat RF'!D214,IF(ISNUMBER(SEARCH("12",'Procytrat RF'!D214)),EDATE(AB2213,12),IF(ISNUMBER(SEARCH("6",'Procytrat RF'!D214)),EDATE(AB2213,6),IF(ISNUMBER(SEARCH("3",'Procytrat RF'!D214)),EDATE(AB2213,3),DATEVALUE('Procytrat RF'!D214))))),""))</f>
        <v/>
      </c>
      <c r="AM2213" t="str">
        <f t="shared" ca="1" si="225"/>
        <v/>
      </c>
    </row>
    <row r="2214" spans="27:39" x14ac:dyDescent="0.3">
      <c r="AA2214" t="str">
        <f>IF(COUNTA('Procytrat RF'!A215,'Procytrat RF'!B215,'Procytrat RF'!C215)&gt;0,"RF","")</f>
        <v/>
      </c>
      <c r="AB2214" t="str">
        <f>IFERROR(IF(ISNUMBER('Procytrat RF'!A215),'Procytrat RF'!A215,DATEVALUE('Procytrat RF'!A215)),"")</f>
        <v/>
      </c>
      <c r="AC2214" t="str">
        <f>IF(AA2214="","",'Procytrat RF'!B215)</f>
        <v/>
      </c>
      <c r="AD2214" t="str">
        <f>IF(AA2214="","",IFERROR(1*'Procytrat RF'!C215,IFERROR(_xludf.NUMBERVALUE('Procytrat RF'!C215,".",","),IFERROR(_xludf.NUMBERVALUE('Procytrat RF'!C215,",","."),0))))</f>
        <v/>
      </c>
      <c r="AE2214" t="str">
        <f>IF(AA2214="","",'Procytrat RF'!L215)</f>
        <v/>
      </c>
      <c r="AF2214">
        <f t="shared" si="220"/>
        <v>0</v>
      </c>
      <c r="AG2214" t="str">
        <f t="shared" si="221"/>
        <v/>
      </c>
      <c r="AH2214" t="str">
        <f t="shared" si="222"/>
        <v/>
      </c>
      <c r="AI2214">
        <f t="shared" si="223"/>
        <v>0</v>
      </c>
      <c r="AJ2214">
        <f t="shared" si="224"/>
        <v>0</v>
      </c>
      <c r="AK2214">
        <v>0</v>
      </c>
      <c r="AL2214" t="str">
        <f>IF(AA2214="","",IFERROR(IF(ISNUMBER('Procytrat RF'!D215),'Procytrat RF'!D215,IF(ISNUMBER(SEARCH("12",'Procytrat RF'!D215)),EDATE(AB2214,12),IF(ISNUMBER(SEARCH("6",'Procytrat RF'!D215)),EDATE(AB2214,6),IF(ISNUMBER(SEARCH("3",'Procytrat RF'!D215)),EDATE(AB2214,3),DATEVALUE('Procytrat RF'!D215))))),""))</f>
        <v/>
      </c>
      <c r="AM2214" t="str">
        <f t="shared" ca="1" si="225"/>
        <v/>
      </c>
    </row>
    <row r="2215" spans="27:39" x14ac:dyDescent="0.3">
      <c r="AA2215" t="str">
        <f>IF(COUNTA('Procytrat RF'!A216,'Procytrat RF'!B216,'Procytrat RF'!C216)&gt;0,"RF","")</f>
        <v/>
      </c>
      <c r="AB2215" t="str">
        <f>IFERROR(IF(ISNUMBER('Procytrat RF'!A216),'Procytrat RF'!A216,DATEVALUE('Procytrat RF'!A216)),"")</f>
        <v/>
      </c>
      <c r="AC2215" t="str">
        <f>IF(AA2215="","",'Procytrat RF'!B216)</f>
        <v/>
      </c>
      <c r="AD2215" t="str">
        <f>IF(AA2215="","",IFERROR(1*'Procytrat RF'!C216,IFERROR(_xludf.NUMBERVALUE('Procytrat RF'!C216,".",","),IFERROR(_xludf.NUMBERVALUE('Procytrat RF'!C216,",","."),0))))</f>
        <v/>
      </c>
      <c r="AE2215" t="str">
        <f>IF(AA2215="","",'Procytrat RF'!L216)</f>
        <v/>
      </c>
      <c r="AF2215">
        <f t="shared" si="220"/>
        <v>0</v>
      </c>
      <c r="AG2215" t="str">
        <f t="shared" si="221"/>
        <v/>
      </c>
      <c r="AH2215" t="str">
        <f t="shared" si="222"/>
        <v/>
      </c>
      <c r="AI2215">
        <f t="shared" si="223"/>
        <v>0</v>
      </c>
      <c r="AJ2215">
        <f t="shared" si="224"/>
        <v>0</v>
      </c>
      <c r="AK2215">
        <v>0</v>
      </c>
      <c r="AL2215" t="str">
        <f>IF(AA2215="","",IFERROR(IF(ISNUMBER('Procytrat RF'!D216),'Procytrat RF'!D216,IF(ISNUMBER(SEARCH("12",'Procytrat RF'!D216)),EDATE(AB2215,12),IF(ISNUMBER(SEARCH("6",'Procytrat RF'!D216)),EDATE(AB2215,6),IF(ISNUMBER(SEARCH("3",'Procytrat RF'!D216)),EDATE(AB2215,3),DATEVALUE('Procytrat RF'!D216))))),""))</f>
        <v/>
      </c>
      <c r="AM2215" t="str">
        <f t="shared" ca="1" si="225"/>
        <v/>
      </c>
    </row>
    <row r="2216" spans="27:39" x14ac:dyDescent="0.3">
      <c r="AA2216" t="str">
        <f>IF(COUNTA('Procytrat RF'!A217,'Procytrat RF'!B217,'Procytrat RF'!C217)&gt;0,"RF","")</f>
        <v/>
      </c>
      <c r="AB2216" t="str">
        <f>IFERROR(IF(ISNUMBER('Procytrat RF'!A217),'Procytrat RF'!A217,DATEVALUE('Procytrat RF'!A217)),"")</f>
        <v/>
      </c>
      <c r="AC2216" t="str">
        <f>IF(AA2216="","",'Procytrat RF'!B217)</f>
        <v/>
      </c>
      <c r="AD2216" t="str">
        <f>IF(AA2216="","",IFERROR(1*'Procytrat RF'!C217,IFERROR(_xludf.NUMBERVALUE('Procytrat RF'!C217,".",","),IFERROR(_xludf.NUMBERVALUE('Procytrat RF'!C217,",","."),0))))</f>
        <v/>
      </c>
      <c r="AE2216" t="str">
        <f>IF(AA2216="","",'Procytrat RF'!L217)</f>
        <v/>
      </c>
      <c r="AF2216">
        <f t="shared" si="220"/>
        <v>0</v>
      </c>
      <c r="AG2216" t="str">
        <f t="shared" si="221"/>
        <v/>
      </c>
      <c r="AH2216" t="str">
        <f t="shared" si="222"/>
        <v/>
      </c>
      <c r="AI2216">
        <f t="shared" si="223"/>
        <v>0</v>
      </c>
      <c r="AJ2216">
        <f t="shared" si="224"/>
        <v>0</v>
      </c>
      <c r="AK2216">
        <v>0</v>
      </c>
      <c r="AL2216" t="str">
        <f>IF(AA2216="","",IFERROR(IF(ISNUMBER('Procytrat RF'!D217),'Procytrat RF'!D217,IF(ISNUMBER(SEARCH("12",'Procytrat RF'!D217)),EDATE(AB2216,12),IF(ISNUMBER(SEARCH("6",'Procytrat RF'!D217)),EDATE(AB2216,6),IF(ISNUMBER(SEARCH("3",'Procytrat RF'!D217)),EDATE(AB2216,3),DATEVALUE('Procytrat RF'!D217))))),""))</f>
        <v/>
      </c>
      <c r="AM2216" t="str">
        <f t="shared" ca="1" si="225"/>
        <v/>
      </c>
    </row>
    <row r="2217" spans="27:39" x14ac:dyDescent="0.3">
      <c r="AA2217" t="str">
        <f>IF(COUNTA('Procytrat RF'!A218,'Procytrat RF'!B218,'Procytrat RF'!C218)&gt;0,"RF","")</f>
        <v/>
      </c>
      <c r="AB2217" t="str">
        <f>IFERROR(IF(ISNUMBER('Procytrat RF'!A218),'Procytrat RF'!A218,DATEVALUE('Procytrat RF'!A218)),"")</f>
        <v/>
      </c>
      <c r="AC2217" t="str">
        <f>IF(AA2217="","",'Procytrat RF'!B218)</f>
        <v/>
      </c>
      <c r="AD2217" t="str">
        <f>IF(AA2217="","",IFERROR(1*'Procytrat RF'!C218,IFERROR(_xludf.NUMBERVALUE('Procytrat RF'!C218,".",","),IFERROR(_xludf.NUMBERVALUE('Procytrat RF'!C218,",","."),0))))</f>
        <v/>
      </c>
      <c r="AE2217" t="str">
        <f>IF(AA2217="","",'Procytrat RF'!L218)</f>
        <v/>
      </c>
      <c r="AF2217">
        <f t="shared" si="220"/>
        <v>0</v>
      </c>
      <c r="AG2217" t="str">
        <f t="shared" si="221"/>
        <v/>
      </c>
      <c r="AH2217" t="str">
        <f t="shared" si="222"/>
        <v/>
      </c>
      <c r="AI2217">
        <f t="shared" si="223"/>
        <v>0</v>
      </c>
      <c r="AJ2217">
        <f t="shared" si="224"/>
        <v>0</v>
      </c>
      <c r="AK2217">
        <v>0</v>
      </c>
      <c r="AL2217" t="str">
        <f>IF(AA2217="","",IFERROR(IF(ISNUMBER('Procytrat RF'!D218),'Procytrat RF'!D218,IF(ISNUMBER(SEARCH("12",'Procytrat RF'!D218)),EDATE(AB2217,12),IF(ISNUMBER(SEARCH("6",'Procytrat RF'!D218)),EDATE(AB2217,6),IF(ISNUMBER(SEARCH("3",'Procytrat RF'!D218)),EDATE(AB2217,3),DATEVALUE('Procytrat RF'!D218))))),""))</f>
        <v/>
      </c>
      <c r="AM2217" t="str">
        <f t="shared" ca="1" si="225"/>
        <v/>
      </c>
    </row>
    <row r="2218" spans="27:39" x14ac:dyDescent="0.3">
      <c r="AA2218" t="str">
        <f>IF(COUNTA('Procytrat RF'!A219,'Procytrat RF'!B219,'Procytrat RF'!C219)&gt;0,"RF","")</f>
        <v/>
      </c>
      <c r="AB2218" t="str">
        <f>IFERROR(IF(ISNUMBER('Procytrat RF'!A219),'Procytrat RF'!A219,DATEVALUE('Procytrat RF'!A219)),"")</f>
        <v/>
      </c>
      <c r="AC2218" t="str">
        <f>IF(AA2218="","",'Procytrat RF'!B219)</f>
        <v/>
      </c>
      <c r="AD2218" t="str">
        <f>IF(AA2218="","",IFERROR(1*'Procytrat RF'!C219,IFERROR(_xludf.NUMBERVALUE('Procytrat RF'!C219,".",","),IFERROR(_xludf.NUMBERVALUE('Procytrat RF'!C219,",","."),0))))</f>
        <v/>
      </c>
      <c r="AE2218" t="str">
        <f>IF(AA2218="","",'Procytrat RF'!L219)</f>
        <v/>
      </c>
      <c r="AF2218">
        <f t="shared" si="220"/>
        <v>0</v>
      </c>
      <c r="AG2218" t="str">
        <f t="shared" si="221"/>
        <v/>
      </c>
      <c r="AH2218" t="str">
        <f t="shared" si="222"/>
        <v/>
      </c>
      <c r="AI2218">
        <f t="shared" si="223"/>
        <v>0</v>
      </c>
      <c r="AJ2218">
        <f t="shared" si="224"/>
        <v>0</v>
      </c>
      <c r="AK2218">
        <v>0</v>
      </c>
      <c r="AL2218" t="str">
        <f>IF(AA2218="","",IFERROR(IF(ISNUMBER('Procytrat RF'!D219),'Procytrat RF'!D219,IF(ISNUMBER(SEARCH("12",'Procytrat RF'!D219)),EDATE(AB2218,12),IF(ISNUMBER(SEARCH("6",'Procytrat RF'!D219)),EDATE(AB2218,6),IF(ISNUMBER(SEARCH("3",'Procytrat RF'!D219)),EDATE(AB2218,3),DATEVALUE('Procytrat RF'!D219))))),""))</f>
        <v/>
      </c>
      <c r="AM2218" t="str">
        <f t="shared" ca="1" si="225"/>
        <v/>
      </c>
    </row>
    <row r="2219" spans="27:39" x14ac:dyDescent="0.3">
      <c r="AA2219" t="str">
        <f>IF(COUNTA('Procytrat RF'!A220,'Procytrat RF'!B220,'Procytrat RF'!C220)&gt;0,"RF","")</f>
        <v/>
      </c>
      <c r="AB2219" t="str">
        <f>IFERROR(IF(ISNUMBER('Procytrat RF'!A220),'Procytrat RF'!A220,DATEVALUE('Procytrat RF'!A220)),"")</f>
        <v/>
      </c>
      <c r="AC2219" t="str">
        <f>IF(AA2219="","",'Procytrat RF'!B220)</f>
        <v/>
      </c>
      <c r="AD2219" t="str">
        <f>IF(AA2219="","",IFERROR(1*'Procytrat RF'!C220,IFERROR(_xludf.NUMBERVALUE('Procytrat RF'!C220,".",","),IFERROR(_xludf.NUMBERVALUE('Procytrat RF'!C220,",","."),0))))</f>
        <v/>
      </c>
      <c r="AE2219" t="str">
        <f>IF(AA2219="","",'Procytrat RF'!L220)</f>
        <v/>
      </c>
      <c r="AF2219">
        <f t="shared" si="220"/>
        <v>0</v>
      </c>
      <c r="AG2219" t="str">
        <f t="shared" si="221"/>
        <v/>
      </c>
      <c r="AH2219" t="str">
        <f t="shared" si="222"/>
        <v/>
      </c>
      <c r="AI2219">
        <f t="shared" si="223"/>
        <v>0</v>
      </c>
      <c r="AJ2219">
        <f t="shared" si="224"/>
        <v>0</v>
      </c>
      <c r="AK2219">
        <v>0</v>
      </c>
      <c r="AL2219" t="str">
        <f>IF(AA2219="","",IFERROR(IF(ISNUMBER('Procytrat RF'!D220),'Procytrat RF'!D220,IF(ISNUMBER(SEARCH("12",'Procytrat RF'!D220)),EDATE(AB2219,12),IF(ISNUMBER(SEARCH("6",'Procytrat RF'!D220)),EDATE(AB2219,6),IF(ISNUMBER(SEARCH("3",'Procytrat RF'!D220)),EDATE(AB2219,3),DATEVALUE('Procytrat RF'!D220))))),""))</f>
        <v/>
      </c>
      <c r="AM2219" t="str">
        <f t="shared" ca="1" si="225"/>
        <v/>
      </c>
    </row>
    <row r="2220" spans="27:39" x14ac:dyDescent="0.3">
      <c r="AA2220" t="str">
        <f>IF(COUNTA('Procytrat RF'!A221,'Procytrat RF'!B221,'Procytrat RF'!C221)&gt;0,"RF","")</f>
        <v/>
      </c>
      <c r="AB2220" t="str">
        <f>IFERROR(IF(ISNUMBER('Procytrat RF'!A221),'Procytrat RF'!A221,DATEVALUE('Procytrat RF'!A221)),"")</f>
        <v/>
      </c>
      <c r="AC2220" t="str">
        <f>IF(AA2220="","",'Procytrat RF'!B221)</f>
        <v/>
      </c>
      <c r="AD2220" t="str">
        <f>IF(AA2220="","",IFERROR(1*'Procytrat RF'!C221,IFERROR(_xludf.NUMBERVALUE('Procytrat RF'!C221,".",","),IFERROR(_xludf.NUMBERVALUE('Procytrat RF'!C221,",","."),0))))</f>
        <v/>
      </c>
      <c r="AE2220" t="str">
        <f>IF(AA2220="","",'Procytrat RF'!L221)</f>
        <v/>
      </c>
      <c r="AF2220">
        <f t="shared" si="220"/>
        <v>0</v>
      </c>
      <c r="AG2220" t="str">
        <f t="shared" si="221"/>
        <v/>
      </c>
      <c r="AH2220" t="str">
        <f t="shared" si="222"/>
        <v/>
      </c>
      <c r="AI2220">
        <f t="shared" si="223"/>
        <v>0</v>
      </c>
      <c r="AJ2220">
        <f t="shared" si="224"/>
        <v>0</v>
      </c>
      <c r="AK2220">
        <v>0</v>
      </c>
      <c r="AL2220" t="str">
        <f>IF(AA2220="","",IFERROR(IF(ISNUMBER('Procytrat RF'!D221),'Procytrat RF'!D221,IF(ISNUMBER(SEARCH("12",'Procytrat RF'!D221)),EDATE(AB2220,12),IF(ISNUMBER(SEARCH("6",'Procytrat RF'!D221)),EDATE(AB2220,6),IF(ISNUMBER(SEARCH("3",'Procytrat RF'!D221)),EDATE(AB2220,3),DATEVALUE('Procytrat RF'!D221))))),""))</f>
        <v/>
      </c>
      <c r="AM2220" t="str">
        <f t="shared" ca="1" si="225"/>
        <v/>
      </c>
    </row>
    <row r="2221" spans="27:39" x14ac:dyDescent="0.3">
      <c r="AA2221" t="str">
        <f>IF(COUNTA('Procytrat RF'!A222,'Procytrat RF'!B222,'Procytrat RF'!C222)&gt;0,"RF","")</f>
        <v/>
      </c>
      <c r="AB2221" t="str">
        <f>IFERROR(IF(ISNUMBER('Procytrat RF'!A222),'Procytrat RF'!A222,DATEVALUE('Procytrat RF'!A222)),"")</f>
        <v/>
      </c>
      <c r="AC2221" t="str">
        <f>IF(AA2221="","",'Procytrat RF'!B222)</f>
        <v/>
      </c>
      <c r="AD2221" t="str">
        <f>IF(AA2221="","",IFERROR(1*'Procytrat RF'!C222,IFERROR(_xludf.NUMBERVALUE('Procytrat RF'!C222,".",","),IFERROR(_xludf.NUMBERVALUE('Procytrat RF'!C222,",","."),0))))</f>
        <v/>
      </c>
      <c r="AE2221" t="str">
        <f>IF(AA2221="","",'Procytrat RF'!L222)</f>
        <v/>
      </c>
      <c r="AF2221">
        <f t="shared" si="220"/>
        <v>0</v>
      </c>
      <c r="AG2221" t="str">
        <f t="shared" si="221"/>
        <v/>
      </c>
      <c r="AH2221" t="str">
        <f t="shared" si="222"/>
        <v/>
      </c>
      <c r="AI2221">
        <f t="shared" si="223"/>
        <v>0</v>
      </c>
      <c r="AJ2221">
        <f t="shared" si="224"/>
        <v>0</v>
      </c>
      <c r="AK2221">
        <v>0</v>
      </c>
      <c r="AL2221" t="str">
        <f>IF(AA2221="","",IFERROR(IF(ISNUMBER('Procytrat RF'!D222),'Procytrat RF'!D222,IF(ISNUMBER(SEARCH("12",'Procytrat RF'!D222)),EDATE(AB2221,12),IF(ISNUMBER(SEARCH("6",'Procytrat RF'!D222)),EDATE(AB2221,6),IF(ISNUMBER(SEARCH("3",'Procytrat RF'!D222)),EDATE(AB2221,3),DATEVALUE('Procytrat RF'!D222))))),""))</f>
        <v/>
      </c>
      <c r="AM2221" t="str">
        <f t="shared" ca="1" si="225"/>
        <v/>
      </c>
    </row>
    <row r="2222" spans="27:39" x14ac:dyDescent="0.3">
      <c r="AA2222" t="str">
        <f>IF(COUNTA('Procytrat RF'!A223,'Procytrat RF'!B223,'Procytrat RF'!C223)&gt;0,"RF","")</f>
        <v/>
      </c>
      <c r="AB2222" t="str">
        <f>IFERROR(IF(ISNUMBER('Procytrat RF'!A223),'Procytrat RF'!A223,DATEVALUE('Procytrat RF'!A223)),"")</f>
        <v/>
      </c>
      <c r="AC2222" t="str">
        <f>IF(AA2222="","",'Procytrat RF'!B223)</f>
        <v/>
      </c>
      <c r="AD2222" t="str">
        <f>IF(AA2222="","",IFERROR(1*'Procytrat RF'!C223,IFERROR(_xludf.NUMBERVALUE('Procytrat RF'!C223,".",","),IFERROR(_xludf.NUMBERVALUE('Procytrat RF'!C223,",","."),0))))</f>
        <v/>
      </c>
      <c r="AE2222" t="str">
        <f>IF(AA2222="","",'Procytrat RF'!L223)</f>
        <v/>
      </c>
      <c r="AF2222">
        <f t="shared" si="220"/>
        <v>0</v>
      </c>
      <c r="AG2222" t="str">
        <f t="shared" si="221"/>
        <v/>
      </c>
      <c r="AH2222" t="str">
        <f t="shared" si="222"/>
        <v/>
      </c>
      <c r="AI2222">
        <f t="shared" si="223"/>
        <v>0</v>
      </c>
      <c r="AJ2222">
        <f t="shared" si="224"/>
        <v>0</v>
      </c>
      <c r="AK2222">
        <v>0</v>
      </c>
      <c r="AL2222" t="str">
        <f>IF(AA2222="","",IFERROR(IF(ISNUMBER('Procytrat RF'!D223),'Procytrat RF'!D223,IF(ISNUMBER(SEARCH("12",'Procytrat RF'!D223)),EDATE(AB2222,12),IF(ISNUMBER(SEARCH("6",'Procytrat RF'!D223)),EDATE(AB2222,6),IF(ISNUMBER(SEARCH("3",'Procytrat RF'!D223)),EDATE(AB2222,3),DATEVALUE('Procytrat RF'!D223))))),""))</f>
        <v/>
      </c>
      <c r="AM2222" t="str">
        <f t="shared" ca="1" si="225"/>
        <v/>
      </c>
    </row>
    <row r="2223" spans="27:39" x14ac:dyDescent="0.3">
      <c r="AA2223" t="str">
        <f>IF(COUNTA('Procytrat RF'!A224,'Procytrat RF'!B224,'Procytrat RF'!C224)&gt;0,"RF","")</f>
        <v/>
      </c>
      <c r="AB2223" t="str">
        <f>IFERROR(IF(ISNUMBER('Procytrat RF'!A224),'Procytrat RF'!A224,DATEVALUE('Procytrat RF'!A224)),"")</f>
        <v/>
      </c>
      <c r="AC2223" t="str">
        <f>IF(AA2223="","",'Procytrat RF'!B224)</f>
        <v/>
      </c>
      <c r="AD2223" t="str">
        <f>IF(AA2223="","",IFERROR(1*'Procytrat RF'!C224,IFERROR(_xludf.NUMBERVALUE('Procytrat RF'!C224,".",","),IFERROR(_xludf.NUMBERVALUE('Procytrat RF'!C224,",","."),0))))</f>
        <v/>
      </c>
      <c r="AE2223" t="str">
        <f>IF(AA2223="","",'Procytrat RF'!L224)</f>
        <v/>
      </c>
      <c r="AF2223">
        <f t="shared" si="220"/>
        <v>0</v>
      </c>
      <c r="AG2223" t="str">
        <f t="shared" si="221"/>
        <v/>
      </c>
      <c r="AH2223" t="str">
        <f t="shared" si="222"/>
        <v/>
      </c>
      <c r="AI2223">
        <f t="shared" si="223"/>
        <v>0</v>
      </c>
      <c r="AJ2223">
        <f t="shared" si="224"/>
        <v>0</v>
      </c>
      <c r="AK2223">
        <v>0</v>
      </c>
      <c r="AL2223" t="str">
        <f>IF(AA2223="","",IFERROR(IF(ISNUMBER('Procytrat RF'!D224),'Procytrat RF'!D224,IF(ISNUMBER(SEARCH("12",'Procytrat RF'!D224)),EDATE(AB2223,12),IF(ISNUMBER(SEARCH("6",'Procytrat RF'!D224)),EDATE(AB2223,6),IF(ISNUMBER(SEARCH("3",'Procytrat RF'!D224)),EDATE(AB2223,3),DATEVALUE('Procytrat RF'!D224))))),""))</f>
        <v/>
      </c>
      <c r="AM2223" t="str">
        <f t="shared" ca="1" si="225"/>
        <v/>
      </c>
    </row>
    <row r="2224" spans="27:39" x14ac:dyDescent="0.3">
      <c r="AA2224" t="str">
        <f>IF(COUNTA('Procytrat RF'!A225,'Procytrat RF'!B225,'Procytrat RF'!C225)&gt;0,"RF","")</f>
        <v/>
      </c>
      <c r="AB2224" t="str">
        <f>IFERROR(IF(ISNUMBER('Procytrat RF'!A225),'Procytrat RF'!A225,DATEVALUE('Procytrat RF'!A225)),"")</f>
        <v/>
      </c>
      <c r="AC2224" t="str">
        <f>IF(AA2224="","",'Procytrat RF'!B225)</f>
        <v/>
      </c>
      <c r="AD2224" t="str">
        <f>IF(AA2224="","",IFERROR(1*'Procytrat RF'!C225,IFERROR(_xludf.NUMBERVALUE('Procytrat RF'!C225,".",","),IFERROR(_xludf.NUMBERVALUE('Procytrat RF'!C225,",","."),0))))</f>
        <v/>
      </c>
      <c r="AE2224" t="str">
        <f>IF(AA2224="","",'Procytrat RF'!L225)</f>
        <v/>
      </c>
      <c r="AF2224">
        <f t="shared" si="220"/>
        <v>0</v>
      </c>
      <c r="AG2224" t="str">
        <f t="shared" si="221"/>
        <v/>
      </c>
      <c r="AH2224" t="str">
        <f t="shared" si="222"/>
        <v/>
      </c>
      <c r="AI2224">
        <f t="shared" si="223"/>
        <v>0</v>
      </c>
      <c r="AJ2224">
        <f t="shared" si="224"/>
        <v>0</v>
      </c>
      <c r="AK2224">
        <v>0</v>
      </c>
      <c r="AL2224" t="str">
        <f>IF(AA2224="","",IFERROR(IF(ISNUMBER('Procytrat RF'!D225),'Procytrat RF'!D225,IF(ISNUMBER(SEARCH("12",'Procytrat RF'!D225)),EDATE(AB2224,12),IF(ISNUMBER(SEARCH("6",'Procytrat RF'!D225)),EDATE(AB2224,6),IF(ISNUMBER(SEARCH("3",'Procytrat RF'!D225)),EDATE(AB2224,3),DATEVALUE('Procytrat RF'!D225))))),""))</f>
        <v/>
      </c>
      <c r="AM2224" t="str">
        <f t="shared" ca="1" si="225"/>
        <v/>
      </c>
    </row>
    <row r="2225" spans="27:39" x14ac:dyDescent="0.3">
      <c r="AA2225" t="str">
        <f>IF(COUNTA('Procytrat RF'!A226,'Procytrat RF'!B226,'Procytrat RF'!C226)&gt;0,"RF","")</f>
        <v/>
      </c>
      <c r="AB2225" t="str">
        <f>IFERROR(IF(ISNUMBER('Procytrat RF'!A226),'Procytrat RF'!A226,DATEVALUE('Procytrat RF'!A226)),"")</f>
        <v/>
      </c>
      <c r="AC2225" t="str">
        <f>IF(AA2225="","",'Procytrat RF'!B226)</f>
        <v/>
      </c>
      <c r="AD2225" t="str">
        <f>IF(AA2225="","",IFERROR(1*'Procytrat RF'!C226,IFERROR(_xludf.NUMBERVALUE('Procytrat RF'!C226,".",","),IFERROR(_xludf.NUMBERVALUE('Procytrat RF'!C226,",","."),0))))</f>
        <v/>
      </c>
      <c r="AE2225" t="str">
        <f>IF(AA2225="","",'Procytrat RF'!L226)</f>
        <v/>
      </c>
      <c r="AF2225">
        <f t="shared" si="220"/>
        <v>0</v>
      </c>
      <c r="AG2225" t="str">
        <f t="shared" si="221"/>
        <v/>
      </c>
      <c r="AH2225" t="str">
        <f t="shared" si="222"/>
        <v/>
      </c>
      <c r="AI2225">
        <f t="shared" si="223"/>
        <v>0</v>
      </c>
      <c r="AJ2225">
        <f t="shared" si="224"/>
        <v>0</v>
      </c>
      <c r="AK2225">
        <v>0</v>
      </c>
      <c r="AL2225" t="str">
        <f>IF(AA2225="","",IFERROR(IF(ISNUMBER('Procytrat RF'!D226),'Procytrat RF'!D226,IF(ISNUMBER(SEARCH("12",'Procytrat RF'!D226)),EDATE(AB2225,12),IF(ISNUMBER(SEARCH("6",'Procytrat RF'!D226)),EDATE(AB2225,6),IF(ISNUMBER(SEARCH("3",'Procytrat RF'!D226)),EDATE(AB2225,3),DATEVALUE('Procytrat RF'!D226))))),""))</f>
        <v/>
      </c>
      <c r="AM2225" t="str">
        <f t="shared" ca="1" si="225"/>
        <v/>
      </c>
    </row>
    <row r="2226" spans="27:39" x14ac:dyDescent="0.3">
      <c r="AA2226" t="str">
        <f>IF(COUNTA('Procytrat RF'!A227,'Procytrat RF'!B227,'Procytrat RF'!C227)&gt;0,"RF","")</f>
        <v/>
      </c>
      <c r="AB2226" t="str">
        <f>IFERROR(IF(ISNUMBER('Procytrat RF'!A227),'Procytrat RF'!A227,DATEVALUE('Procytrat RF'!A227)),"")</f>
        <v/>
      </c>
      <c r="AC2226" t="str">
        <f>IF(AA2226="","",'Procytrat RF'!B227)</f>
        <v/>
      </c>
      <c r="AD2226" t="str">
        <f>IF(AA2226="","",IFERROR(1*'Procytrat RF'!C227,IFERROR(_xludf.NUMBERVALUE('Procytrat RF'!C227,".",","),IFERROR(_xludf.NUMBERVALUE('Procytrat RF'!C227,",","."),0))))</f>
        <v/>
      </c>
      <c r="AE2226" t="str">
        <f>IF(AA2226="","",'Procytrat RF'!L227)</f>
        <v/>
      </c>
      <c r="AF2226">
        <f t="shared" si="220"/>
        <v>0</v>
      </c>
      <c r="AG2226" t="str">
        <f t="shared" si="221"/>
        <v/>
      </c>
      <c r="AH2226" t="str">
        <f t="shared" si="222"/>
        <v/>
      </c>
      <c r="AI2226">
        <f t="shared" si="223"/>
        <v>0</v>
      </c>
      <c r="AJ2226">
        <f t="shared" si="224"/>
        <v>0</v>
      </c>
      <c r="AK2226">
        <v>0</v>
      </c>
      <c r="AL2226" t="str">
        <f>IF(AA2226="","",IFERROR(IF(ISNUMBER('Procytrat RF'!D227),'Procytrat RF'!D227,IF(ISNUMBER(SEARCH("12",'Procytrat RF'!D227)),EDATE(AB2226,12),IF(ISNUMBER(SEARCH("6",'Procytrat RF'!D227)),EDATE(AB2226,6),IF(ISNUMBER(SEARCH("3",'Procytrat RF'!D227)),EDATE(AB2226,3),DATEVALUE('Procytrat RF'!D227))))),""))</f>
        <v/>
      </c>
      <c r="AM2226" t="str">
        <f t="shared" ca="1" si="225"/>
        <v/>
      </c>
    </row>
    <row r="2227" spans="27:39" x14ac:dyDescent="0.3">
      <c r="AA2227" t="str">
        <f>IF(COUNTA('Procytrat RF'!A228,'Procytrat RF'!B228,'Procytrat RF'!C228)&gt;0,"RF","")</f>
        <v/>
      </c>
      <c r="AB2227" t="str">
        <f>IFERROR(IF(ISNUMBER('Procytrat RF'!A228),'Procytrat RF'!A228,DATEVALUE('Procytrat RF'!A228)),"")</f>
        <v/>
      </c>
      <c r="AC2227" t="str">
        <f>IF(AA2227="","",'Procytrat RF'!B228)</f>
        <v/>
      </c>
      <c r="AD2227" t="str">
        <f>IF(AA2227="","",IFERROR(1*'Procytrat RF'!C228,IFERROR(_xludf.NUMBERVALUE('Procytrat RF'!C228,".",","),IFERROR(_xludf.NUMBERVALUE('Procytrat RF'!C228,",","."),0))))</f>
        <v/>
      </c>
      <c r="AE2227" t="str">
        <f>IF(AA2227="","",'Procytrat RF'!L228)</f>
        <v/>
      </c>
      <c r="AF2227">
        <f t="shared" si="220"/>
        <v>0</v>
      </c>
      <c r="AG2227" t="str">
        <f t="shared" si="221"/>
        <v/>
      </c>
      <c r="AH2227" t="str">
        <f t="shared" si="222"/>
        <v/>
      </c>
      <c r="AI2227">
        <f t="shared" si="223"/>
        <v>0</v>
      </c>
      <c r="AJ2227">
        <f t="shared" si="224"/>
        <v>0</v>
      </c>
      <c r="AK2227">
        <v>0</v>
      </c>
      <c r="AL2227" t="str">
        <f>IF(AA2227="","",IFERROR(IF(ISNUMBER('Procytrat RF'!D228),'Procytrat RF'!D228,IF(ISNUMBER(SEARCH("12",'Procytrat RF'!D228)),EDATE(AB2227,12),IF(ISNUMBER(SEARCH("6",'Procytrat RF'!D228)),EDATE(AB2227,6),IF(ISNUMBER(SEARCH("3",'Procytrat RF'!D228)),EDATE(AB2227,3),DATEVALUE('Procytrat RF'!D228))))),""))</f>
        <v/>
      </c>
      <c r="AM2227" t="str">
        <f t="shared" ca="1" si="225"/>
        <v/>
      </c>
    </row>
    <row r="2228" spans="27:39" x14ac:dyDescent="0.3">
      <c r="AA2228" t="str">
        <f>IF(COUNTA('Procytrat RF'!A229,'Procytrat RF'!B229,'Procytrat RF'!C229)&gt;0,"RF","")</f>
        <v/>
      </c>
      <c r="AB2228" t="str">
        <f>IFERROR(IF(ISNUMBER('Procytrat RF'!A229),'Procytrat RF'!A229,DATEVALUE('Procytrat RF'!A229)),"")</f>
        <v/>
      </c>
      <c r="AC2228" t="str">
        <f>IF(AA2228="","",'Procytrat RF'!B229)</f>
        <v/>
      </c>
      <c r="AD2228" t="str">
        <f>IF(AA2228="","",IFERROR(1*'Procytrat RF'!C229,IFERROR(_xludf.NUMBERVALUE('Procytrat RF'!C229,".",","),IFERROR(_xludf.NUMBERVALUE('Procytrat RF'!C229,",","."),0))))</f>
        <v/>
      </c>
      <c r="AE2228" t="str">
        <f>IF(AA2228="","",'Procytrat RF'!L229)</f>
        <v/>
      </c>
      <c r="AF2228">
        <f t="shared" si="220"/>
        <v>0</v>
      </c>
      <c r="AG2228" t="str">
        <f t="shared" si="221"/>
        <v/>
      </c>
      <c r="AH2228" t="str">
        <f t="shared" si="222"/>
        <v/>
      </c>
      <c r="AI2228">
        <f t="shared" si="223"/>
        <v>0</v>
      </c>
      <c r="AJ2228">
        <f t="shared" si="224"/>
        <v>0</v>
      </c>
      <c r="AK2228">
        <v>0</v>
      </c>
      <c r="AL2228" t="str">
        <f>IF(AA2228="","",IFERROR(IF(ISNUMBER('Procytrat RF'!D229),'Procytrat RF'!D229,IF(ISNUMBER(SEARCH("12",'Procytrat RF'!D229)),EDATE(AB2228,12),IF(ISNUMBER(SEARCH("6",'Procytrat RF'!D229)),EDATE(AB2228,6),IF(ISNUMBER(SEARCH("3",'Procytrat RF'!D229)),EDATE(AB2228,3),DATEVALUE('Procytrat RF'!D229))))),""))</f>
        <v/>
      </c>
      <c r="AM2228" t="str">
        <f t="shared" ca="1" si="225"/>
        <v/>
      </c>
    </row>
    <row r="2229" spans="27:39" x14ac:dyDescent="0.3">
      <c r="AA2229" t="str">
        <f>IF(COUNTA('Procytrat RF'!A230,'Procytrat RF'!B230,'Procytrat RF'!C230)&gt;0,"RF","")</f>
        <v/>
      </c>
      <c r="AB2229" t="str">
        <f>IFERROR(IF(ISNUMBER('Procytrat RF'!A230),'Procytrat RF'!A230,DATEVALUE('Procytrat RF'!A230)),"")</f>
        <v/>
      </c>
      <c r="AC2229" t="str">
        <f>IF(AA2229="","",'Procytrat RF'!B230)</f>
        <v/>
      </c>
      <c r="AD2229" t="str">
        <f>IF(AA2229="","",IFERROR(1*'Procytrat RF'!C230,IFERROR(_xludf.NUMBERVALUE('Procytrat RF'!C230,".",","),IFERROR(_xludf.NUMBERVALUE('Procytrat RF'!C230,",","."),0))))</f>
        <v/>
      </c>
      <c r="AE2229" t="str">
        <f>IF(AA2229="","",'Procytrat RF'!L230)</f>
        <v/>
      </c>
      <c r="AF2229">
        <f t="shared" si="220"/>
        <v>0</v>
      </c>
      <c r="AG2229" t="str">
        <f t="shared" si="221"/>
        <v/>
      </c>
      <c r="AH2229" t="str">
        <f t="shared" si="222"/>
        <v/>
      </c>
      <c r="AI2229">
        <f t="shared" si="223"/>
        <v>0</v>
      </c>
      <c r="AJ2229">
        <f t="shared" si="224"/>
        <v>0</v>
      </c>
      <c r="AK2229">
        <v>0</v>
      </c>
      <c r="AL2229" t="str">
        <f>IF(AA2229="","",IFERROR(IF(ISNUMBER('Procytrat RF'!D230),'Procytrat RF'!D230,IF(ISNUMBER(SEARCH("12",'Procytrat RF'!D230)),EDATE(AB2229,12),IF(ISNUMBER(SEARCH("6",'Procytrat RF'!D230)),EDATE(AB2229,6),IF(ISNUMBER(SEARCH("3",'Procytrat RF'!D230)),EDATE(AB2229,3),DATEVALUE('Procytrat RF'!D230))))),""))</f>
        <v/>
      </c>
      <c r="AM2229" t="str">
        <f t="shared" ca="1" si="225"/>
        <v/>
      </c>
    </row>
    <row r="2230" spans="27:39" x14ac:dyDescent="0.3">
      <c r="AA2230" t="str">
        <f>IF(COUNTA('Procytrat RF'!A231,'Procytrat RF'!B231,'Procytrat RF'!C231)&gt;0,"RF","")</f>
        <v/>
      </c>
      <c r="AB2230" t="str">
        <f>IFERROR(IF(ISNUMBER('Procytrat RF'!A231),'Procytrat RF'!A231,DATEVALUE('Procytrat RF'!A231)),"")</f>
        <v/>
      </c>
      <c r="AC2230" t="str">
        <f>IF(AA2230="","",'Procytrat RF'!B231)</f>
        <v/>
      </c>
      <c r="AD2230" t="str">
        <f>IF(AA2230="","",IFERROR(1*'Procytrat RF'!C231,IFERROR(_xludf.NUMBERVALUE('Procytrat RF'!C231,".",","),IFERROR(_xludf.NUMBERVALUE('Procytrat RF'!C231,",","."),0))))</f>
        <v/>
      </c>
      <c r="AE2230" t="str">
        <f>IF(AA2230="","",'Procytrat RF'!L231)</f>
        <v/>
      </c>
      <c r="AF2230">
        <f t="shared" si="220"/>
        <v>0</v>
      </c>
      <c r="AG2230" t="str">
        <f t="shared" si="221"/>
        <v/>
      </c>
      <c r="AH2230" t="str">
        <f t="shared" si="222"/>
        <v/>
      </c>
      <c r="AI2230">
        <f t="shared" si="223"/>
        <v>0</v>
      </c>
      <c r="AJ2230">
        <f t="shared" si="224"/>
        <v>0</v>
      </c>
      <c r="AK2230">
        <v>0</v>
      </c>
      <c r="AL2230" t="str">
        <f>IF(AA2230="","",IFERROR(IF(ISNUMBER('Procytrat RF'!D231),'Procytrat RF'!D231,IF(ISNUMBER(SEARCH("12",'Procytrat RF'!D231)),EDATE(AB2230,12),IF(ISNUMBER(SEARCH("6",'Procytrat RF'!D231)),EDATE(AB2230,6),IF(ISNUMBER(SEARCH("3",'Procytrat RF'!D231)),EDATE(AB2230,3),DATEVALUE('Procytrat RF'!D231))))),""))</f>
        <v/>
      </c>
      <c r="AM2230" t="str">
        <f t="shared" ca="1" si="225"/>
        <v/>
      </c>
    </row>
    <row r="2231" spans="27:39" x14ac:dyDescent="0.3">
      <c r="AA2231" t="str">
        <f>IF(COUNTA('Procytrat RF'!A232,'Procytrat RF'!B232,'Procytrat RF'!C232)&gt;0,"RF","")</f>
        <v/>
      </c>
      <c r="AB2231" t="str">
        <f>IFERROR(IF(ISNUMBER('Procytrat RF'!A232),'Procytrat RF'!A232,DATEVALUE('Procytrat RF'!A232)),"")</f>
        <v/>
      </c>
      <c r="AC2231" t="str">
        <f>IF(AA2231="","",'Procytrat RF'!B232)</f>
        <v/>
      </c>
      <c r="AD2231" t="str">
        <f>IF(AA2231="","",IFERROR(1*'Procytrat RF'!C232,IFERROR(_xludf.NUMBERVALUE('Procytrat RF'!C232,".",","),IFERROR(_xludf.NUMBERVALUE('Procytrat RF'!C232,",","."),0))))</f>
        <v/>
      </c>
      <c r="AE2231" t="str">
        <f>IF(AA2231="","",'Procytrat RF'!L232)</f>
        <v/>
      </c>
      <c r="AF2231">
        <f t="shared" si="220"/>
        <v>0</v>
      </c>
      <c r="AG2231" t="str">
        <f t="shared" si="221"/>
        <v/>
      </c>
      <c r="AH2231" t="str">
        <f t="shared" si="222"/>
        <v/>
      </c>
      <c r="AI2231">
        <f t="shared" si="223"/>
        <v>0</v>
      </c>
      <c r="AJ2231">
        <f t="shared" si="224"/>
        <v>0</v>
      </c>
      <c r="AK2231">
        <v>0</v>
      </c>
      <c r="AL2231" t="str">
        <f>IF(AA2231="","",IFERROR(IF(ISNUMBER('Procytrat RF'!D232),'Procytrat RF'!D232,IF(ISNUMBER(SEARCH("12",'Procytrat RF'!D232)),EDATE(AB2231,12),IF(ISNUMBER(SEARCH("6",'Procytrat RF'!D232)),EDATE(AB2231,6),IF(ISNUMBER(SEARCH("3",'Procytrat RF'!D232)),EDATE(AB2231,3),DATEVALUE('Procytrat RF'!D232))))),""))</f>
        <v/>
      </c>
      <c r="AM2231" t="str">
        <f t="shared" ca="1" si="225"/>
        <v/>
      </c>
    </row>
    <row r="2232" spans="27:39" x14ac:dyDescent="0.3">
      <c r="AA2232" t="str">
        <f>IF(COUNTA('Procytrat RF'!A233,'Procytrat RF'!B233,'Procytrat RF'!C233)&gt;0,"RF","")</f>
        <v/>
      </c>
      <c r="AB2232" t="str">
        <f>IFERROR(IF(ISNUMBER('Procytrat RF'!A233),'Procytrat RF'!A233,DATEVALUE('Procytrat RF'!A233)),"")</f>
        <v/>
      </c>
      <c r="AC2232" t="str">
        <f>IF(AA2232="","",'Procytrat RF'!B233)</f>
        <v/>
      </c>
      <c r="AD2232" t="str">
        <f>IF(AA2232="","",IFERROR(1*'Procytrat RF'!C233,IFERROR(_xludf.NUMBERVALUE('Procytrat RF'!C233,".",","),IFERROR(_xludf.NUMBERVALUE('Procytrat RF'!C233,",","."),0))))</f>
        <v/>
      </c>
      <c r="AE2232" t="str">
        <f>IF(AA2232="","",'Procytrat RF'!L233)</f>
        <v/>
      </c>
      <c r="AF2232">
        <f t="shared" si="220"/>
        <v>0</v>
      </c>
      <c r="AG2232" t="str">
        <f t="shared" si="221"/>
        <v/>
      </c>
      <c r="AH2232" t="str">
        <f t="shared" si="222"/>
        <v/>
      </c>
      <c r="AI2232">
        <f t="shared" si="223"/>
        <v>0</v>
      </c>
      <c r="AJ2232">
        <f t="shared" si="224"/>
        <v>0</v>
      </c>
      <c r="AK2232">
        <v>0</v>
      </c>
      <c r="AL2232" t="str">
        <f>IF(AA2232="","",IFERROR(IF(ISNUMBER('Procytrat RF'!D233),'Procytrat RF'!D233,IF(ISNUMBER(SEARCH("12",'Procytrat RF'!D233)),EDATE(AB2232,12),IF(ISNUMBER(SEARCH("6",'Procytrat RF'!D233)),EDATE(AB2232,6),IF(ISNUMBER(SEARCH("3",'Procytrat RF'!D233)),EDATE(AB2232,3),DATEVALUE('Procytrat RF'!D233))))),""))</f>
        <v/>
      </c>
      <c r="AM2232" t="str">
        <f t="shared" ca="1" si="225"/>
        <v/>
      </c>
    </row>
    <row r="2233" spans="27:39" x14ac:dyDescent="0.3">
      <c r="AA2233" t="str">
        <f>IF(COUNTA('Procytrat RF'!A234,'Procytrat RF'!B234,'Procytrat RF'!C234)&gt;0,"RF","")</f>
        <v/>
      </c>
      <c r="AB2233" t="str">
        <f>IFERROR(IF(ISNUMBER('Procytrat RF'!A234),'Procytrat RF'!A234,DATEVALUE('Procytrat RF'!A234)),"")</f>
        <v/>
      </c>
      <c r="AC2233" t="str">
        <f>IF(AA2233="","",'Procytrat RF'!B234)</f>
        <v/>
      </c>
      <c r="AD2233" t="str">
        <f>IF(AA2233="","",IFERROR(1*'Procytrat RF'!C234,IFERROR(_xludf.NUMBERVALUE('Procytrat RF'!C234,".",","),IFERROR(_xludf.NUMBERVALUE('Procytrat RF'!C234,",","."),0))))</f>
        <v/>
      </c>
      <c r="AE2233" t="str">
        <f>IF(AA2233="","",'Procytrat RF'!L234)</f>
        <v/>
      </c>
      <c r="AF2233">
        <f t="shared" si="220"/>
        <v>0</v>
      </c>
      <c r="AG2233" t="str">
        <f t="shared" si="221"/>
        <v/>
      </c>
      <c r="AH2233" t="str">
        <f t="shared" si="222"/>
        <v/>
      </c>
      <c r="AI2233">
        <f t="shared" si="223"/>
        <v>0</v>
      </c>
      <c r="AJ2233">
        <f t="shared" si="224"/>
        <v>0</v>
      </c>
      <c r="AK2233">
        <v>0</v>
      </c>
      <c r="AL2233" t="str">
        <f>IF(AA2233="","",IFERROR(IF(ISNUMBER('Procytrat RF'!D234),'Procytrat RF'!D234,IF(ISNUMBER(SEARCH("12",'Procytrat RF'!D234)),EDATE(AB2233,12),IF(ISNUMBER(SEARCH("6",'Procytrat RF'!D234)),EDATE(AB2233,6),IF(ISNUMBER(SEARCH("3",'Procytrat RF'!D234)),EDATE(AB2233,3),DATEVALUE('Procytrat RF'!D234))))),""))</f>
        <v/>
      </c>
      <c r="AM2233" t="str">
        <f t="shared" ca="1" si="225"/>
        <v/>
      </c>
    </row>
    <row r="2234" spans="27:39" x14ac:dyDescent="0.3">
      <c r="AA2234" t="str">
        <f>IF(COUNTA('Procytrat RF'!A235,'Procytrat RF'!B235,'Procytrat RF'!C235)&gt;0,"RF","")</f>
        <v/>
      </c>
      <c r="AB2234" t="str">
        <f>IFERROR(IF(ISNUMBER('Procytrat RF'!A235),'Procytrat RF'!A235,DATEVALUE('Procytrat RF'!A235)),"")</f>
        <v/>
      </c>
      <c r="AC2234" t="str">
        <f>IF(AA2234="","",'Procytrat RF'!B235)</f>
        <v/>
      </c>
      <c r="AD2234" t="str">
        <f>IF(AA2234="","",IFERROR(1*'Procytrat RF'!C235,IFERROR(_xludf.NUMBERVALUE('Procytrat RF'!C235,".",","),IFERROR(_xludf.NUMBERVALUE('Procytrat RF'!C235,",","."),0))))</f>
        <v/>
      </c>
      <c r="AE2234" t="str">
        <f>IF(AA2234="","",'Procytrat RF'!L235)</f>
        <v/>
      </c>
      <c r="AF2234">
        <f t="shared" si="220"/>
        <v>0</v>
      </c>
      <c r="AG2234" t="str">
        <f t="shared" si="221"/>
        <v/>
      </c>
      <c r="AH2234" t="str">
        <f t="shared" si="222"/>
        <v/>
      </c>
      <c r="AI2234">
        <f t="shared" si="223"/>
        <v>0</v>
      </c>
      <c r="AJ2234">
        <f t="shared" si="224"/>
        <v>0</v>
      </c>
      <c r="AK2234">
        <v>0</v>
      </c>
      <c r="AL2234" t="str">
        <f>IF(AA2234="","",IFERROR(IF(ISNUMBER('Procytrat RF'!D235),'Procytrat RF'!D235,IF(ISNUMBER(SEARCH("12",'Procytrat RF'!D235)),EDATE(AB2234,12),IF(ISNUMBER(SEARCH("6",'Procytrat RF'!D235)),EDATE(AB2234,6),IF(ISNUMBER(SEARCH("3",'Procytrat RF'!D235)),EDATE(AB2234,3),DATEVALUE('Procytrat RF'!D235))))),""))</f>
        <v/>
      </c>
      <c r="AM2234" t="str">
        <f t="shared" ca="1" si="225"/>
        <v/>
      </c>
    </row>
    <row r="2235" spans="27:39" x14ac:dyDescent="0.3">
      <c r="AA2235" t="str">
        <f>IF(COUNTA('Procytrat RF'!A236,'Procytrat RF'!B236,'Procytrat RF'!C236)&gt;0,"RF","")</f>
        <v/>
      </c>
      <c r="AB2235" t="str">
        <f>IFERROR(IF(ISNUMBER('Procytrat RF'!A236),'Procytrat RF'!A236,DATEVALUE('Procytrat RF'!A236)),"")</f>
        <v/>
      </c>
      <c r="AC2235" t="str">
        <f>IF(AA2235="","",'Procytrat RF'!B236)</f>
        <v/>
      </c>
      <c r="AD2235" t="str">
        <f>IF(AA2235="","",IFERROR(1*'Procytrat RF'!C236,IFERROR(_xludf.NUMBERVALUE('Procytrat RF'!C236,".",","),IFERROR(_xludf.NUMBERVALUE('Procytrat RF'!C236,",","."),0))))</f>
        <v/>
      </c>
      <c r="AE2235" t="str">
        <f>IF(AA2235="","",'Procytrat RF'!L236)</f>
        <v/>
      </c>
      <c r="AF2235">
        <f t="shared" si="220"/>
        <v>0</v>
      </c>
      <c r="AG2235" t="str">
        <f t="shared" si="221"/>
        <v/>
      </c>
      <c r="AH2235" t="str">
        <f t="shared" si="222"/>
        <v/>
      </c>
      <c r="AI2235">
        <f t="shared" si="223"/>
        <v>0</v>
      </c>
      <c r="AJ2235">
        <f t="shared" si="224"/>
        <v>0</v>
      </c>
      <c r="AK2235">
        <v>0</v>
      </c>
      <c r="AL2235" t="str">
        <f>IF(AA2235="","",IFERROR(IF(ISNUMBER('Procytrat RF'!D236),'Procytrat RF'!D236,IF(ISNUMBER(SEARCH("12",'Procytrat RF'!D236)),EDATE(AB2235,12),IF(ISNUMBER(SEARCH("6",'Procytrat RF'!D236)),EDATE(AB2235,6),IF(ISNUMBER(SEARCH("3",'Procytrat RF'!D236)),EDATE(AB2235,3),DATEVALUE('Procytrat RF'!D236))))),""))</f>
        <v/>
      </c>
      <c r="AM2235" t="str">
        <f t="shared" ca="1" si="225"/>
        <v/>
      </c>
    </row>
    <row r="2236" spans="27:39" x14ac:dyDescent="0.3">
      <c r="AA2236" t="str">
        <f>IF(COUNTA('Procytrat RF'!A237,'Procytrat RF'!B237,'Procytrat RF'!C237)&gt;0,"RF","")</f>
        <v/>
      </c>
      <c r="AB2236" t="str">
        <f>IFERROR(IF(ISNUMBER('Procytrat RF'!A237),'Procytrat RF'!A237,DATEVALUE('Procytrat RF'!A237)),"")</f>
        <v/>
      </c>
      <c r="AC2236" t="str">
        <f>IF(AA2236="","",'Procytrat RF'!B237)</f>
        <v/>
      </c>
      <c r="AD2236" t="str">
        <f>IF(AA2236="","",IFERROR(1*'Procytrat RF'!C237,IFERROR(_xludf.NUMBERVALUE('Procytrat RF'!C237,".",","),IFERROR(_xludf.NUMBERVALUE('Procytrat RF'!C237,",","."),0))))</f>
        <v/>
      </c>
      <c r="AE2236" t="str">
        <f>IF(AA2236="","",'Procytrat RF'!L237)</f>
        <v/>
      </c>
      <c r="AF2236">
        <f t="shared" si="220"/>
        <v>0</v>
      </c>
      <c r="AG2236" t="str">
        <f t="shared" si="221"/>
        <v/>
      </c>
      <c r="AH2236" t="str">
        <f t="shared" si="222"/>
        <v/>
      </c>
      <c r="AI2236">
        <f t="shared" si="223"/>
        <v>0</v>
      </c>
      <c r="AJ2236">
        <f t="shared" si="224"/>
        <v>0</v>
      </c>
      <c r="AK2236">
        <v>0</v>
      </c>
      <c r="AL2236" t="str">
        <f>IF(AA2236="","",IFERROR(IF(ISNUMBER('Procytrat RF'!D237),'Procytrat RF'!D237,IF(ISNUMBER(SEARCH("12",'Procytrat RF'!D237)),EDATE(AB2236,12),IF(ISNUMBER(SEARCH("6",'Procytrat RF'!D237)),EDATE(AB2236,6),IF(ISNUMBER(SEARCH("3",'Procytrat RF'!D237)),EDATE(AB2236,3),DATEVALUE('Procytrat RF'!D237))))),""))</f>
        <v/>
      </c>
      <c r="AM2236" t="str">
        <f t="shared" ca="1" si="225"/>
        <v/>
      </c>
    </row>
    <row r="2237" spans="27:39" x14ac:dyDescent="0.3">
      <c r="AA2237" t="str">
        <f>IF(COUNTA('Procytrat RF'!A238,'Procytrat RF'!B238,'Procytrat RF'!C238)&gt;0,"RF","")</f>
        <v/>
      </c>
      <c r="AB2237" t="str">
        <f>IFERROR(IF(ISNUMBER('Procytrat RF'!A238),'Procytrat RF'!A238,DATEVALUE('Procytrat RF'!A238)),"")</f>
        <v/>
      </c>
      <c r="AC2237" t="str">
        <f>IF(AA2237="","",'Procytrat RF'!B238)</f>
        <v/>
      </c>
      <c r="AD2237" t="str">
        <f>IF(AA2237="","",IFERROR(1*'Procytrat RF'!C238,IFERROR(_xludf.NUMBERVALUE('Procytrat RF'!C238,".",","),IFERROR(_xludf.NUMBERVALUE('Procytrat RF'!C238,",","."),0))))</f>
        <v/>
      </c>
      <c r="AE2237" t="str">
        <f>IF(AA2237="","",'Procytrat RF'!L238)</f>
        <v/>
      </c>
      <c r="AF2237">
        <f t="shared" si="220"/>
        <v>0</v>
      </c>
      <c r="AG2237" t="str">
        <f t="shared" si="221"/>
        <v/>
      </c>
      <c r="AH2237" t="str">
        <f t="shared" si="222"/>
        <v/>
      </c>
      <c r="AI2237">
        <f t="shared" si="223"/>
        <v>0</v>
      </c>
      <c r="AJ2237">
        <f t="shared" si="224"/>
        <v>0</v>
      </c>
      <c r="AK2237">
        <v>0</v>
      </c>
      <c r="AL2237" t="str">
        <f>IF(AA2237="","",IFERROR(IF(ISNUMBER('Procytrat RF'!D238),'Procytrat RF'!D238,IF(ISNUMBER(SEARCH("12",'Procytrat RF'!D238)),EDATE(AB2237,12),IF(ISNUMBER(SEARCH("6",'Procytrat RF'!D238)),EDATE(AB2237,6),IF(ISNUMBER(SEARCH("3",'Procytrat RF'!D238)),EDATE(AB2237,3),DATEVALUE('Procytrat RF'!D238))))),""))</f>
        <v/>
      </c>
      <c r="AM2237" t="str">
        <f t="shared" ca="1" si="225"/>
        <v/>
      </c>
    </row>
    <row r="2238" spans="27:39" x14ac:dyDescent="0.3">
      <c r="AA2238" t="str">
        <f>IF(COUNTA('Procytrat RF'!A239,'Procytrat RF'!B239,'Procytrat RF'!C239)&gt;0,"RF","")</f>
        <v/>
      </c>
      <c r="AB2238" t="str">
        <f>IFERROR(IF(ISNUMBER('Procytrat RF'!A239),'Procytrat RF'!A239,DATEVALUE('Procytrat RF'!A239)),"")</f>
        <v/>
      </c>
      <c r="AC2238" t="str">
        <f>IF(AA2238="","",'Procytrat RF'!B239)</f>
        <v/>
      </c>
      <c r="AD2238" t="str">
        <f>IF(AA2238="","",IFERROR(1*'Procytrat RF'!C239,IFERROR(_xludf.NUMBERVALUE('Procytrat RF'!C239,".",","),IFERROR(_xludf.NUMBERVALUE('Procytrat RF'!C239,",","."),0))))</f>
        <v/>
      </c>
      <c r="AE2238" t="str">
        <f>IF(AA2238="","",'Procytrat RF'!L239)</f>
        <v/>
      </c>
      <c r="AF2238">
        <f t="shared" si="220"/>
        <v>0</v>
      </c>
      <c r="AG2238" t="str">
        <f t="shared" si="221"/>
        <v/>
      </c>
      <c r="AH2238" t="str">
        <f t="shared" si="222"/>
        <v/>
      </c>
      <c r="AI2238">
        <f t="shared" si="223"/>
        <v>0</v>
      </c>
      <c r="AJ2238">
        <f t="shared" si="224"/>
        <v>0</v>
      </c>
      <c r="AK2238">
        <v>0</v>
      </c>
      <c r="AL2238" t="str">
        <f>IF(AA2238="","",IFERROR(IF(ISNUMBER('Procytrat RF'!D239),'Procytrat RF'!D239,IF(ISNUMBER(SEARCH("12",'Procytrat RF'!D239)),EDATE(AB2238,12),IF(ISNUMBER(SEARCH("6",'Procytrat RF'!D239)),EDATE(AB2238,6),IF(ISNUMBER(SEARCH("3",'Procytrat RF'!D239)),EDATE(AB2238,3),DATEVALUE('Procytrat RF'!D239))))),""))</f>
        <v/>
      </c>
      <c r="AM2238" t="str">
        <f t="shared" ca="1" si="225"/>
        <v/>
      </c>
    </row>
    <row r="2239" spans="27:39" x14ac:dyDescent="0.3">
      <c r="AA2239" t="str">
        <f>IF(COUNTA('Procytrat RF'!A240,'Procytrat RF'!B240,'Procytrat RF'!C240)&gt;0,"RF","")</f>
        <v/>
      </c>
      <c r="AB2239" t="str">
        <f>IFERROR(IF(ISNUMBER('Procytrat RF'!A240),'Procytrat RF'!A240,DATEVALUE('Procytrat RF'!A240)),"")</f>
        <v/>
      </c>
      <c r="AC2239" t="str">
        <f>IF(AA2239="","",'Procytrat RF'!B240)</f>
        <v/>
      </c>
      <c r="AD2239" t="str">
        <f>IF(AA2239="","",IFERROR(1*'Procytrat RF'!C240,IFERROR(_xludf.NUMBERVALUE('Procytrat RF'!C240,".",","),IFERROR(_xludf.NUMBERVALUE('Procytrat RF'!C240,",","."),0))))</f>
        <v/>
      </c>
      <c r="AE2239" t="str">
        <f>IF(AA2239="","",'Procytrat RF'!L240)</f>
        <v/>
      </c>
      <c r="AF2239">
        <f t="shared" si="220"/>
        <v>0</v>
      </c>
      <c r="AG2239" t="str">
        <f t="shared" si="221"/>
        <v/>
      </c>
      <c r="AH2239" t="str">
        <f t="shared" si="222"/>
        <v/>
      </c>
      <c r="AI2239">
        <f t="shared" si="223"/>
        <v>0</v>
      </c>
      <c r="AJ2239">
        <f t="shared" si="224"/>
        <v>0</v>
      </c>
      <c r="AK2239">
        <v>0</v>
      </c>
      <c r="AL2239" t="str">
        <f>IF(AA2239="","",IFERROR(IF(ISNUMBER('Procytrat RF'!D240),'Procytrat RF'!D240,IF(ISNUMBER(SEARCH("12",'Procytrat RF'!D240)),EDATE(AB2239,12),IF(ISNUMBER(SEARCH("6",'Procytrat RF'!D240)),EDATE(AB2239,6),IF(ISNUMBER(SEARCH("3",'Procytrat RF'!D240)),EDATE(AB2239,3),DATEVALUE('Procytrat RF'!D240))))),""))</f>
        <v/>
      </c>
      <c r="AM2239" t="str">
        <f t="shared" ca="1" si="225"/>
        <v/>
      </c>
    </row>
    <row r="2240" spans="27:39" x14ac:dyDescent="0.3">
      <c r="AA2240" t="str">
        <f>IF(COUNTA('Procytrat RF'!A241,'Procytrat RF'!B241,'Procytrat RF'!C241)&gt;0,"RF","")</f>
        <v/>
      </c>
      <c r="AB2240" t="str">
        <f>IFERROR(IF(ISNUMBER('Procytrat RF'!A241),'Procytrat RF'!A241,DATEVALUE('Procytrat RF'!A241)),"")</f>
        <v/>
      </c>
      <c r="AC2240" t="str">
        <f>IF(AA2240="","",'Procytrat RF'!B241)</f>
        <v/>
      </c>
      <c r="AD2240" t="str">
        <f>IF(AA2240="","",IFERROR(1*'Procytrat RF'!C241,IFERROR(_xludf.NUMBERVALUE('Procytrat RF'!C241,".",","),IFERROR(_xludf.NUMBERVALUE('Procytrat RF'!C241,",","."),0))))</f>
        <v/>
      </c>
      <c r="AE2240" t="str">
        <f>IF(AA2240="","",'Procytrat RF'!L241)</f>
        <v/>
      </c>
      <c r="AF2240">
        <f t="shared" si="220"/>
        <v>0</v>
      </c>
      <c r="AG2240" t="str">
        <f t="shared" si="221"/>
        <v/>
      </c>
      <c r="AH2240" t="str">
        <f t="shared" si="222"/>
        <v/>
      </c>
      <c r="AI2240">
        <f t="shared" si="223"/>
        <v>0</v>
      </c>
      <c r="AJ2240">
        <f t="shared" si="224"/>
        <v>0</v>
      </c>
      <c r="AK2240">
        <v>0</v>
      </c>
      <c r="AL2240" t="str">
        <f>IF(AA2240="","",IFERROR(IF(ISNUMBER('Procytrat RF'!D241),'Procytrat RF'!D241,IF(ISNUMBER(SEARCH("12",'Procytrat RF'!D241)),EDATE(AB2240,12),IF(ISNUMBER(SEARCH("6",'Procytrat RF'!D241)),EDATE(AB2240,6),IF(ISNUMBER(SEARCH("3",'Procytrat RF'!D241)),EDATE(AB2240,3),DATEVALUE('Procytrat RF'!D241))))),""))</f>
        <v/>
      </c>
      <c r="AM2240" t="str">
        <f t="shared" ca="1" si="225"/>
        <v/>
      </c>
    </row>
    <row r="2241" spans="27:39" x14ac:dyDescent="0.3">
      <c r="AA2241" t="str">
        <f>IF(COUNTA('Procytrat RF'!A242,'Procytrat RF'!B242,'Procytrat RF'!C242)&gt;0,"RF","")</f>
        <v/>
      </c>
      <c r="AB2241" t="str">
        <f>IFERROR(IF(ISNUMBER('Procytrat RF'!A242),'Procytrat RF'!A242,DATEVALUE('Procytrat RF'!A242)),"")</f>
        <v/>
      </c>
      <c r="AC2241" t="str">
        <f>IF(AA2241="","",'Procytrat RF'!B242)</f>
        <v/>
      </c>
      <c r="AD2241" t="str">
        <f>IF(AA2241="","",IFERROR(1*'Procytrat RF'!C242,IFERROR(_xludf.NUMBERVALUE('Procytrat RF'!C242,".",","),IFERROR(_xludf.NUMBERVALUE('Procytrat RF'!C242,",","."),0))))</f>
        <v/>
      </c>
      <c r="AE2241" t="str">
        <f>IF(AA2241="","",'Procytrat RF'!L242)</f>
        <v/>
      </c>
      <c r="AF2241">
        <f t="shared" si="220"/>
        <v>0</v>
      </c>
      <c r="AG2241" t="str">
        <f t="shared" si="221"/>
        <v/>
      </c>
      <c r="AH2241" t="str">
        <f t="shared" si="222"/>
        <v/>
      </c>
      <c r="AI2241">
        <f t="shared" si="223"/>
        <v>0</v>
      </c>
      <c r="AJ2241">
        <f t="shared" si="224"/>
        <v>0</v>
      </c>
      <c r="AK2241">
        <v>0</v>
      </c>
      <c r="AL2241" t="str">
        <f>IF(AA2241="","",IFERROR(IF(ISNUMBER('Procytrat RF'!D242),'Procytrat RF'!D242,IF(ISNUMBER(SEARCH("12",'Procytrat RF'!D242)),EDATE(AB2241,12),IF(ISNUMBER(SEARCH("6",'Procytrat RF'!D242)),EDATE(AB2241,6),IF(ISNUMBER(SEARCH("3",'Procytrat RF'!D242)),EDATE(AB2241,3),DATEVALUE('Procytrat RF'!D242))))),""))</f>
        <v/>
      </c>
      <c r="AM2241" t="str">
        <f t="shared" ca="1" si="225"/>
        <v/>
      </c>
    </row>
    <row r="2242" spans="27:39" x14ac:dyDescent="0.3">
      <c r="AA2242" t="str">
        <f>IF(COUNTA('Procytrat RF'!A243,'Procytrat RF'!B243,'Procytrat RF'!C243)&gt;0,"RF","")</f>
        <v/>
      </c>
      <c r="AB2242" t="str">
        <f>IFERROR(IF(ISNUMBER('Procytrat RF'!A243),'Procytrat RF'!A243,DATEVALUE('Procytrat RF'!A243)),"")</f>
        <v/>
      </c>
      <c r="AC2242" t="str">
        <f>IF(AA2242="","",'Procytrat RF'!B243)</f>
        <v/>
      </c>
      <c r="AD2242" t="str">
        <f>IF(AA2242="","",IFERROR(1*'Procytrat RF'!C243,IFERROR(_xludf.NUMBERVALUE('Procytrat RF'!C243,".",","),IFERROR(_xludf.NUMBERVALUE('Procytrat RF'!C243,",","."),0))))</f>
        <v/>
      </c>
      <c r="AE2242" t="str">
        <f>IF(AA2242="","",'Procytrat RF'!L243)</f>
        <v/>
      </c>
      <c r="AF2242">
        <f t="shared" ref="AF2242:AF2305" si="226">IF(AA2242="",0,--ISNUMBER(SEARCH("aprovado",AE2242)))</f>
        <v>0</v>
      </c>
      <c r="AG2242" t="str">
        <f t="shared" ref="AG2242:AG2305" si="227">IF(AB2242="","",YEAR(AB2242))</f>
        <v/>
      </c>
      <c r="AH2242" t="str">
        <f t="shared" ref="AH2242:AH2305" si="228">IF(AB2242="","",MONTH(AB2242))</f>
        <v/>
      </c>
      <c r="AI2242">
        <f t="shared" ref="AI2242:AI2305" si="229">IF(AB2242="",0,AB2242+ROW()/1000000)</f>
        <v>0</v>
      </c>
      <c r="AJ2242">
        <f t="shared" ref="AJ2242:AJ2305" si="230">--(AA2242&lt;&gt;"")</f>
        <v>0</v>
      </c>
      <c r="AK2242">
        <v>0</v>
      </c>
      <c r="AL2242" t="str">
        <f>IF(AA2242="","",IFERROR(IF(ISNUMBER('Procytrat RF'!D243),'Procytrat RF'!D243,IF(ISNUMBER(SEARCH("12",'Procytrat RF'!D243)),EDATE(AB2242,12),IF(ISNUMBER(SEARCH("6",'Procytrat RF'!D243)),EDATE(AB2242,6),IF(ISNUMBER(SEARCH("3",'Procytrat RF'!D243)),EDATE(AB2242,3),DATEVALUE('Procytrat RF'!D243))))),""))</f>
        <v/>
      </c>
      <c r="AM2242" t="str">
        <f t="shared" ref="AM2242:AM2305" ca="1" si="231">IF(AND(AJ2242=1,AL2242&lt;&gt;"",AL2242&gt;=TODAY(),AG2242=$W$3),AL2242+ROW()/1000000,"")</f>
        <v/>
      </c>
    </row>
    <row r="2243" spans="27:39" x14ac:dyDescent="0.3">
      <c r="AA2243" t="str">
        <f>IF(COUNTA('Procytrat RF'!A244,'Procytrat RF'!B244,'Procytrat RF'!C244)&gt;0,"RF","")</f>
        <v/>
      </c>
      <c r="AB2243" t="str">
        <f>IFERROR(IF(ISNUMBER('Procytrat RF'!A244),'Procytrat RF'!A244,DATEVALUE('Procytrat RF'!A244)),"")</f>
        <v/>
      </c>
      <c r="AC2243" t="str">
        <f>IF(AA2243="","",'Procytrat RF'!B244)</f>
        <v/>
      </c>
      <c r="AD2243" t="str">
        <f>IF(AA2243="","",IFERROR(1*'Procytrat RF'!C244,IFERROR(_xludf.NUMBERVALUE('Procytrat RF'!C244,".",","),IFERROR(_xludf.NUMBERVALUE('Procytrat RF'!C244,",","."),0))))</f>
        <v/>
      </c>
      <c r="AE2243" t="str">
        <f>IF(AA2243="","",'Procytrat RF'!L244)</f>
        <v/>
      </c>
      <c r="AF2243">
        <f t="shared" si="226"/>
        <v>0</v>
      </c>
      <c r="AG2243" t="str">
        <f t="shared" si="227"/>
        <v/>
      </c>
      <c r="AH2243" t="str">
        <f t="shared" si="228"/>
        <v/>
      </c>
      <c r="AI2243">
        <f t="shared" si="229"/>
        <v>0</v>
      </c>
      <c r="AJ2243">
        <f t="shared" si="230"/>
        <v>0</v>
      </c>
      <c r="AK2243">
        <v>0</v>
      </c>
      <c r="AL2243" t="str">
        <f>IF(AA2243="","",IFERROR(IF(ISNUMBER('Procytrat RF'!D244),'Procytrat RF'!D244,IF(ISNUMBER(SEARCH("12",'Procytrat RF'!D244)),EDATE(AB2243,12),IF(ISNUMBER(SEARCH("6",'Procytrat RF'!D244)),EDATE(AB2243,6),IF(ISNUMBER(SEARCH("3",'Procytrat RF'!D244)),EDATE(AB2243,3),DATEVALUE('Procytrat RF'!D244))))),""))</f>
        <v/>
      </c>
      <c r="AM2243" t="str">
        <f t="shared" ca="1" si="231"/>
        <v/>
      </c>
    </row>
    <row r="2244" spans="27:39" x14ac:dyDescent="0.3">
      <c r="AA2244" t="str">
        <f>IF(COUNTA('Procytrat RF'!A245,'Procytrat RF'!B245,'Procytrat RF'!C245)&gt;0,"RF","")</f>
        <v/>
      </c>
      <c r="AB2244" t="str">
        <f>IFERROR(IF(ISNUMBER('Procytrat RF'!A245),'Procytrat RF'!A245,DATEVALUE('Procytrat RF'!A245)),"")</f>
        <v/>
      </c>
      <c r="AC2244" t="str">
        <f>IF(AA2244="","",'Procytrat RF'!B245)</f>
        <v/>
      </c>
      <c r="AD2244" t="str">
        <f>IF(AA2244="","",IFERROR(1*'Procytrat RF'!C245,IFERROR(_xludf.NUMBERVALUE('Procytrat RF'!C245,".",","),IFERROR(_xludf.NUMBERVALUE('Procytrat RF'!C245,",","."),0))))</f>
        <v/>
      </c>
      <c r="AE2244" t="str">
        <f>IF(AA2244="","",'Procytrat RF'!L245)</f>
        <v/>
      </c>
      <c r="AF2244">
        <f t="shared" si="226"/>
        <v>0</v>
      </c>
      <c r="AG2244" t="str">
        <f t="shared" si="227"/>
        <v/>
      </c>
      <c r="AH2244" t="str">
        <f t="shared" si="228"/>
        <v/>
      </c>
      <c r="AI2244">
        <f t="shared" si="229"/>
        <v>0</v>
      </c>
      <c r="AJ2244">
        <f t="shared" si="230"/>
        <v>0</v>
      </c>
      <c r="AK2244">
        <v>0</v>
      </c>
      <c r="AL2244" t="str">
        <f>IF(AA2244="","",IFERROR(IF(ISNUMBER('Procytrat RF'!D245),'Procytrat RF'!D245,IF(ISNUMBER(SEARCH("12",'Procytrat RF'!D245)),EDATE(AB2244,12),IF(ISNUMBER(SEARCH("6",'Procytrat RF'!D245)),EDATE(AB2244,6),IF(ISNUMBER(SEARCH("3",'Procytrat RF'!D245)),EDATE(AB2244,3),DATEVALUE('Procytrat RF'!D245))))),""))</f>
        <v/>
      </c>
      <c r="AM2244" t="str">
        <f t="shared" ca="1" si="231"/>
        <v/>
      </c>
    </row>
    <row r="2245" spans="27:39" x14ac:dyDescent="0.3">
      <c r="AA2245" t="str">
        <f>IF(COUNTA('Procytrat RF'!A246,'Procytrat RF'!B246,'Procytrat RF'!C246)&gt;0,"RF","")</f>
        <v/>
      </c>
      <c r="AB2245" t="str">
        <f>IFERROR(IF(ISNUMBER('Procytrat RF'!A246),'Procytrat RF'!A246,DATEVALUE('Procytrat RF'!A246)),"")</f>
        <v/>
      </c>
      <c r="AC2245" t="str">
        <f>IF(AA2245="","",'Procytrat RF'!B246)</f>
        <v/>
      </c>
      <c r="AD2245" t="str">
        <f>IF(AA2245="","",IFERROR(1*'Procytrat RF'!C246,IFERROR(_xludf.NUMBERVALUE('Procytrat RF'!C246,".",","),IFERROR(_xludf.NUMBERVALUE('Procytrat RF'!C246,",","."),0))))</f>
        <v/>
      </c>
      <c r="AE2245" t="str">
        <f>IF(AA2245="","",'Procytrat RF'!L246)</f>
        <v/>
      </c>
      <c r="AF2245">
        <f t="shared" si="226"/>
        <v>0</v>
      </c>
      <c r="AG2245" t="str">
        <f t="shared" si="227"/>
        <v/>
      </c>
      <c r="AH2245" t="str">
        <f t="shared" si="228"/>
        <v/>
      </c>
      <c r="AI2245">
        <f t="shared" si="229"/>
        <v>0</v>
      </c>
      <c r="AJ2245">
        <f t="shared" si="230"/>
        <v>0</v>
      </c>
      <c r="AK2245">
        <v>0</v>
      </c>
      <c r="AL2245" t="str">
        <f>IF(AA2245="","",IFERROR(IF(ISNUMBER('Procytrat RF'!D246),'Procytrat RF'!D246,IF(ISNUMBER(SEARCH("12",'Procytrat RF'!D246)),EDATE(AB2245,12),IF(ISNUMBER(SEARCH("6",'Procytrat RF'!D246)),EDATE(AB2245,6),IF(ISNUMBER(SEARCH("3",'Procytrat RF'!D246)),EDATE(AB2245,3),DATEVALUE('Procytrat RF'!D246))))),""))</f>
        <v/>
      </c>
      <c r="AM2245" t="str">
        <f t="shared" ca="1" si="231"/>
        <v/>
      </c>
    </row>
    <row r="2246" spans="27:39" x14ac:dyDescent="0.3">
      <c r="AA2246" t="str">
        <f>IF(COUNTA('Procytrat RF'!A247,'Procytrat RF'!B247,'Procytrat RF'!C247)&gt;0,"RF","")</f>
        <v/>
      </c>
      <c r="AB2246" t="str">
        <f>IFERROR(IF(ISNUMBER('Procytrat RF'!A247),'Procytrat RF'!A247,DATEVALUE('Procytrat RF'!A247)),"")</f>
        <v/>
      </c>
      <c r="AC2246" t="str">
        <f>IF(AA2246="","",'Procytrat RF'!B247)</f>
        <v/>
      </c>
      <c r="AD2246" t="str">
        <f>IF(AA2246="","",IFERROR(1*'Procytrat RF'!C247,IFERROR(_xludf.NUMBERVALUE('Procytrat RF'!C247,".",","),IFERROR(_xludf.NUMBERVALUE('Procytrat RF'!C247,",","."),0))))</f>
        <v/>
      </c>
      <c r="AE2246" t="str">
        <f>IF(AA2246="","",'Procytrat RF'!L247)</f>
        <v/>
      </c>
      <c r="AF2246">
        <f t="shared" si="226"/>
        <v>0</v>
      </c>
      <c r="AG2246" t="str">
        <f t="shared" si="227"/>
        <v/>
      </c>
      <c r="AH2246" t="str">
        <f t="shared" si="228"/>
        <v/>
      </c>
      <c r="AI2246">
        <f t="shared" si="229"/>
        <v>0</v>
      </c>
      <c r="AJ2246">
        <f t="shared" si="230"/>
        <v>0</v>
      </c>
      <c r="AK2246">
        <v>0</v>
      </c>
      <c r="AL2246" t="str">
        <f>IF(AA2246="","",IFERROR(IF(ISNUMBER('Procytrat RF'!D247),'Procytrat RF'!D247,IF(ISNUMBER(SEARCH("12",'Procytrat RF'!D247)),EDATE(AB2246,12),IF(ISNUMBER(SEARCH("6",'Procytrat RF'!D247)),EDATE(AB2246,6),IF(ISNUMBER(SEARCH("3",'Procytrat RF'!D247)),EDATE(AB2246,3),DATEVALUE('Procytrat RF'!D247))))),""))</f>
        <v/>
      </c>
      <c r="AM2246" t="str">
        <f t="shared" ca="1" si="231"/>
        <v/>
      </c>
    </row>
    <row r="2247" spans="27:39" x14ac:dyDescent="0.3">
      <c r="AA2247" t="str">
        <f>IF(COUNTA('Procytrat RF'!A248,'Procytrat RF'!B248,'Procytrat RF'!C248)&gt;0,"RF","")</f>
        <v/>
      </c>
      <c r="AB2247" t="str">
        <f>IFERROR(IF(ISNUMBER('Procytrat RF'!A248),'Procytrat RF'!A248,DATEVALUE('Procytrat RF'!A248)),"")</f>
        <v/>
      </c>
      <c r="AC2247" t="str">
        <f>IF(AA2247="","",'Procytrat RF'!B248)</f>
        <v/>
      </c>
      <c r="AD2247" t="str">
        <f>IF(AA2247="","",IFERROR(1*'Procytrat RF'!C248,IFERROR(_xludf.NUMBERVALUE('Procytrat RF'!C248,".",","),IFERROR(_xludf.NUMBERVALUE('Procytrat RF'!C248,",","."),0))))</f>
        <v/>
      </c>
      <c r="AE2247" t="str">
        <f>IF(AA2247="","",'Procytrat RF'!L248)</f>
        <v/>
      </c>
      <c r="AF2247">
        <f t="shared" si="226"/>
        <v>0</v>
      </c>
      <c r="AG2247" t="str">
        <f t="shared" si="227"/>
        <v/>
      </c>
      <c r="AH2247" t="str">
        <f t="shared" si="228"/>
        <v/>
      </c>
      <c r="AI2247">
        <f t="shared" si="229"/>
        <v>0</v>
      </c>
      <c r="AJ2247">
        <f t="shared" si="230"/>
        <v>0</v>
      </c>
      <c r="AK2247">
        <v>0</v>
      </c>
      <c r="AL2247" t="str">
        <f>IF(AA2247="","",IFERROR(IF(ISNUMBER('Procytrat RF'!D248),'Procytrat RF'!D248,IF(ISNUMBER(SEARCH("12",'Procytrat RF'!D248)),EDATE(AB2247,12),IF(ISNUMBER(SEARCH("6",'Procytrat RF'!D248)),EDATE(AB2247,6),IF(ISNUMBER(SEARCH("3",'Procytrat RF'!D248)),EDATE(AB2247,3),DATEVALUE('Procytrat RF'!D248))))),""))</f>
        <v/>
      </c>
      <c r="AM2247" t="str">
        <f t="shared" ca="1" si="231"/>
        <v/>
      </c>
    </row>
    <row r="2248" spans="27:39" x14ac:dyDescent="0.3">
      <c r="AA2248" t="str">
        <f>IF(COUNTA('Procytrat RF'!A249,'Procytrat RF'!B249,'Procytrat RF'!C249)&gt;0,"RF","")</f>
        <v/>
      </c>
      <c r="AB2248" t="str">
        <f>IFERROR(IF(ISNUMBER('Procytrat RF'!A249),'Procytrat RF'!A249,DATEVALUE('Procytrat RF'!A249)),"")</f>
        <v/>
      </c>
      <c r="AC2248" t="str">
        <f>IF(AA2248="","",'Procytrat RF'!B249)</f>
        <v/>
      </c>
      <c r="AD2248" t="str">
        <f>IF(AA2248="","",IFERROR(1*'Procytrat RF'!C249,IFERROR(_xludf.NUMBERVALUE('Procytrat RF'!C249,".",","),IFERROR(_xludf.NUMBERVALUE('Procytrat RF'!C249,",","."),0))))</f>
        <v/>
      </c>
      <c r="AE2248" t="str">
        <f>IF(AA2248="","",'Procytrat RF'!L249)</f>
        <v/>
      </c>
      <c r="AF2248">
        <f t="shared" si="226"/>
        <v>0</v>
      </c>
      <c r="AG2248" t="str">
        <f t="shared" si="227"/>
        <v/>
      </c>
      <c r="AH2248" t="str">
        <f t="shared" si="228"/>
        <v/>
      </c>
      <c r="AI2248">
        <f t="shared" si="229"/>
        <v>0</v>
      </c>
      <c r="AJ2248">
        <f t="shared" si="230"/>
        <v>0</v>
      </c>
      <c r="AK2248">
        <v>0</v>
      </c>
      <c r="AL2248" t="str">
        <f>IF(AA2248="","",IFERROR(IF(ISNUMBER('Procytrat RF'!D249),'Procytrat RF'!D249,IF(ISNUMBER(SEARCH("12",'Procytrat RF'!D249)),EDATE(AB2248,12),IF(ISNUMBER(SEARCH("6",'Procytrat RF'!D249)),EDATE(AB2248,6),IF(ISNUMBER(SEARCH("3",'Procytrat RF'!D249)),EDATE(AB2248,3),DATEVALUE('Procytrat RF'!D249))))),""))</f>
        <v/>
      </c>
      <c r="AM2248" t="str">
        <f t="shared" ca="1" si="231"/>
        <v/>
      </c>
    </row>
    <row r="2249" spans="27:39" x14ac:dyDescent="0.3">
      <c r="AA2249" t="str">
        <f>IF(COUNTA('Procytrat RF'!A250,'Procytrat RF'!B250,'Procytrat RF'!C250)&gt;0,"RF","")</f>
        <v/>
      </c>
      <c r="AB2249" t="str">
        <f>IFERROR(IF(ISNUMBER('Procytrat RF'!A250),'Procytrat RF'!A250,DATEVALUE('Procytrat RF'!A250)),"")</f>
        <v/>
      </c>
      <c r="AC2249" t="str">
        <f>IF(AA2249="","",'Procytrat RF'!B250)</f>
        <v/>
      </c>
      <c r="AD2249" t="str">
        <f>IF(AA2249="","",IFERROR(1*'Procytrat RF'!C250,IFERROR(_xludf.NUMBERVALUE('Procytrat RF'!C250,".",","),IFERROR(_xludf.NUMBERVALUE('Procytrat RF'!C250,",","."),0))))</f>
        <v/>
      </c>
      <c r="AE2249" t="str">
        <f>IF(AA2249="","",'Procytrat RF'!L250)</f>
        <v/>
      </c>
      <c r="AF2249">
        <f t="shared" si="226"/>
        <v>0</v>
      </c>
      <c r="AG2249" t="str">
        <f t="shared" si="227"/>
        <v/>
      </c>
      <c r="AH2249" t="str">
        <f t="shared" si="228"/>
        <v/>
      </c>
      <c r="AI2249">
        <f t="shared" si="229"/>
        <v>0</v>
      </c>
      <c r="AJ2249">
        <f t="shared" si="230"/>
        <v>0</v>
      </c>
      <c r="AK2249">
        <v>0</v>
      </c>
      <c r="AL2249" t="str">
        <f>IF(AA2249="","",IFERROR(IF(ISNUMBER('Procytrat RF'!D250),'Procytrat RF'!D250,IF(ISNUMBER(SEARCH("12",'Procytrat RF'!D250)),EDATE(AB2249,12),IF(ISNUMBER(SEARCH("6",'Procytrat RF'!D250)),EDATE(AB2249,6),IF(ISNUMBER(SEARCH("3",'Procytrat RF'!D250)),EDATE(AB2249,3),DATEVALUE('Procytrat RF'!D250))))),""))</f>
        <v/>
      </c>
      <c r="AM2249" t="str">
        <f t="shared" ca="1" si="231"/>
        <v/>
      </c>
    </row>
    <row r="2250" spans="27:39" x14ac:dyDescent="0.3">
      <c r="AA2250" t="str">
        <f>IF(COUNTA('Procytrat RF'!A251,'Procytrat RF'!B251,'Procytrat RF'!C251)&gt;0,"RF","")</f>
        <v/>
      </c>
      <c r="AB2250" t="str">
        <f>IFERROR(IF(ISNUMBER('Procytrat RF'!A251),'Procytrat RF'!A251,DATEVALUE('Procytrat RF'!A251)),"")</f>
        <v/>
      </c>
      <c r="AC2250" t="str">
        <f>IF(AA2250="","",'Procytrat RF'!B251)</f>
        <v/>
      </c>
      <c r="AD2250" t="str">
        <f>IF(AA2250="","",IFERROR(1*'Procytrat RF'!C251,IFERROR(_xludf.NUMBERVALUE('Procytrat RF'!C251,".",","),IFERROR(_xludf.NUMBERVALUE('Procytrat RF'!C251,",","."),0))))</f>
        <v/>
      </c>
      <c r="AE2250" t="str">
        <f>IF(AA2250="","",'Procytrat RF'!L251)</f>
        <v/>
      </c>
      <c r="AF2250">
        <f t="shared" si="226"/>
        <v>0</v>
      </c>
      <c r="AG2250" t="str">
        <f t="shared" si="227"/>
        <v/>
      </c>
      <c r="AH2250" t="str">
        <f t="shared" si="228"/>
        <v/>
      </c>
      <c r="AI2250">
        <f t="shared" si="229"/>
        <v>0</v>
      </c>
      <c r="AJ2250">
        <f t="shared" si="230"/>
        <v>0</v>
      </c>
      <c r="AK2250">
        <v>0</v>
      </c>
      <c r="AL2250" t="str">
        <f>IF(AA2250="","",IFERROR(IF(ISNUMBER('Procytrat RF'!D251),'Procytrat RF'!D251,IF(ISNUMBER(SEARCH("12",'Procytrat RF'!D251)),EDATE(AB2250,12),IF(ISNUMBER(SEARCH("6",'Procytrat RF'!D251)),EDATE(AB2250,6),IF(ISNUMBER(SEARCH("3",'Procytrat RF'!D251)),EDATE(AB2250,3),DATEVALUE('Procytrat RF'!D251))))),""))</f>
        <v/>
      </c>
      <c r="AM2250" t="str">
        <f t="shared" ca="1" si="231"/>
        <v/>
      </c>
    </row>
    <row r="2251" spans="27:39" x14ac:dyDescent="0.3">
      <c r="AA2251" t="str">
        <f>IF(COUNTA('Procytrat RF'!A252,'Procytrat RF'!B252,'Procytrat RF'!C252)&gt;0,"RF","")</f>
        <v/>
      </c>
      <c r="AB2251" t="str">
        <f>IFERROR(IF(ISNUMBER('Procytrat RF'!A252),'Procytrat RF'!A252,DATEVALUE('Procytrat RF'!A252)),"")</f>
        <v/>
      </c>
      <c r="AC2251" t="str">
        <f>IF(AA2251="","",'Procytrat RF'!B252)</f>
        <v/>
      </c>
      <c r="AD2251" t="str">
        <f>IF(AA2251="","",IFERROR(1*'Procytrat RF'!C252,IFERROR(_xludf.NUMBERVALUE('Procytrat RF'!C252,".",","),IFERROR(_xludf.NUMBERVALUE('Procytrat RF'!C252,",","."),0))))</f>
        <v/>
      </c>
      <c r="AE2251" t="str">
        <f>IF(AA2251="","",'Procytrat RF'!L252)</f>
        <v/>
      </c>
      <c r="AF2251">
        <f t="shared" si="226"/>
        <v>0</v>
      </c>
      <c r="AG2251" t="str">
        <f t="shared" si="227"/>
        <v/>
      </c>
      <c r="AH2251" t="str">
        <f t="shared" si="228"/>
        <v/>
      </c>
      <c r="AI2251">
        <f t="shared" si="229"/>
        <v>0</v>
      </c>
      <c r="AJ2251">
        <f t="shared" si="230"/>
        <v>0</v>
      </c>
      <c r="AK2251">
        <v>0</v>
      </c>
      <c r="AL2251" t="str">
        <f>IF(AA2251="","",IFERROR(IF(ISNUMBER('Procytrat RF'!D252),'Procytrat RF'!D252,IF(ISNUMBER(SEARCH("12",'Procytrat RF'!D252)),EDATE(AB2251,12),IF(ISNUMBER(SEARCH("6",'Procytrat RF'!D252)),EDATE(AB2251,6),IF(ISNUMBER(SEARCH("3",'Procytrat RF'!D252)),EDATE(AB2251,3),DATEVALUE('Procytrat RF'!D252))))),""))</f>
        <v/>
      </c>
      <c r="AM2251" t="str">
        <f t="shared" ca="1" si="231"/>
        <v/>
      </c>
    </row>
    <row r="2252" spans="27:39" x14ac:dyDescent="0.3">
      <c r="AA2252" t="str">
        <f>IF(COUNTA('Procytrat RF'!A253,'Procytrat RF'!B253,'Procytrat RF'!C253)&gt;0,"RF","")</f>
        <v/>
      </c>
      <c r="AB2252" t="str">
        <f>IFERROR(IF(ISNUMBER('Procytrat RF'!A253),'Procytrat RF'!A253,DATEVALUE('Procytrat RF'!A253)),"")</f>
        <v/>
      </c>
      <c r="AC2252" t="str">
        <f>IF(AA2252="","",'Procytrat RF'!B253)</f>
        <v/>
      </c>
      <c r="AD2252" t="str">
        <f>IF(AA2252="","",IFERROR(1*'Procytrat RF'!C253,IFERROR(_xludf.NUMBERVALUE('Procytrat RF'!C253,".",","),IFERROR(_xludf.NUMBERVALUE('Procytrat RF'!C253,",","."),0))))</f>
        <v/>
      </c>
      <c r="AE2252" t="str">
        <f>IF(AA2252="","",'Procytrat RF'!L253)</f>
        <v/>
      </c>
      <c r="AF2252">
        <f t="shared" si="226"/>
        <v>0</v>
      </c>
      <c r="AG2252" t="str">
        <f t="shared" si="227"/>
        <v/>
      </c>
      <c r="AH2252" t="str">
        <f t="shared" si="228"/>
        <v/>
      </c>
      <c r="AI2252">
        <f t="shared" si="229"/>
        <v>0</v>
      </c>
      <c r="AJ2252">
        <f t="shared" si="230"/>
        <v>0</v>
      </c>
      <c r="AK2252">
        <v>0</v>
      </c>
      <c r="AL2252" t="str">
        <f>IF(AA2252="","",IFERROR(IF(ISNUMBER('Procytrat RF'!D253),'Procytrat RF'!D253,IF(ISNUMBER(SEARCH("12",'Procytrat RF'!D253)),EDATE(AB2252,12),IF(ISNUMBER(SEARCH("6",'Procytrat RF'!D253)),EDATE(AB2252,6),IF(ISNUMBER(SEARCH("3",'Procytrat RF'!D253)),EDATE(AB2252,3),DATEVALUE('Procytrat RF'!D253))))),""))</f>
        <v/>
      </c>
      <c r="AM2252" t="str">
        <f t="shared" ca="1" si="231"/>
        <v/>
      </c>
    </row>
    <row r="2253" spans="27:39" x14ac:dyDescent="0.3">
      <c r="AA2253" t="str">
        <f>IF(COUNTA('Procytrat RF'!A254,'Procytrat RF'!B254,'Procytrat RF'!C254)&gt;0,"RF","")</f>
        <v/>
      </c>
      <c r="AB2253" t="str">
        <f>IFERROR(IF(ISNUMBER('Procytrat RF'!A254),'Procytrat RF'!A254,DATEVALUE('Procytrat RF'!A254)),"")</f>
        <v/>
      </c>
      <c r="AC2253" t="str">
        <f>IF(AA2253="","",'Procytrat RF'!B254)</f>
        <v/>
      </c>
      <c r="AD2253" t="str">
        <f>IF(AA2253="","",IFERROR(1*'Procytrat RF'!C254,IFERROR(_xludf.NUMBERVALUE('Procytrat RF'!C254,".",","),IFERROR(_xludf.NUMBERVALUE('Procytrat RF'!C254,",","."),0))))</f>
        <v/>
      </c>
      <c r="AE2253" t="str">
        <f>IF(AA2253="","",'Procytrat RF'!L254)</f>
        <v/>
      </c>
      <c r="AF2253">
        <f t="shared" si="226"/>
        <v>0</v>
      </c>
      <c r="AG2253" t="str">
        <f t="shared" si="227"/>
        <v/>
      </c>
      <c r="AH2253" t="str">
        <f t="shared" si="228"/>
        <v/>
      </c>
      <c r="AI2253">
        <f t="shared" si="229"/>
        <v>0</v>
      </c>
      <c r="AJ2253">
        <f t="shared" si="230"/>
        <v>0</v>
      </c>
      <c r="AK2253">
        <v>0</v>
      </c>
      <c r="AL2253" t="str">
        <f>IF(AA2253="","",IFERROR(IF(ISNUMBER('Procytrat RF'!D254),'Procytrat RF'!D254,IF(ISNUMBER(SEARCH("12",'Procytrat RF'!D254)),EDATE(AB2253,12),IF(ISNUMBER(SEARCH("6",'Procytrat RF'!D254)),EDATE(AB2253,6),IF(ISNUMBER(SEARCH("3",'Procytrat RF'!D254)),EDATE(AB2253,3),DATEVALUE('Procytrat RF'!D254))))),""))</f>
        <v/>
      </c>
      <c r="AM2253" t="str">
        <f t="shared" ca="1" si="231"/>
        <v/>
      </c>
    </row>
    <row r="2254" spans="27:39" x14ac:dyDescent="0.3">
      <c r="AA2254" t="str">
        <f>IF(COUNTA('Procytrat RF'!A255,'Procytrat RF'!B255,'Procytrat RF'!C255)&gt;0,"RF","")</f>
        <v/>
      </c>
      <c r="AB2254" t="str">
        <f>IFERROR(IF(ISNUMBER('Procytrat RF'!A255),'Procytrat RF'!A255,DATEVALUE('Procytrat RF'!A255)),"")</f>
        <v/>
      </c>
      <c r="AC2254" t="str">
        <f>IF(AA2254="","",'Procytrat RF'!B255)</f>
        <v/>
      </c>
      <c r="AD2254" t="str">
        <f>IF(AA2254="","",IFERROR(1*'Procytrat RF'!C255,IFERROR(_xludf.NUMBERVALUE('Procytrat RF'!C255,".",","),IFERROR(_xludf.NUMBERVALUE('Procytrat RF'!C255,",","."),0))))</f>
        <v/>
      </c>
      <c r="AE2254" t="str">
        <f>IF(AA2254="","",'Procytrat RF'!L255)</f>
        <v/>
      </c>
      <c r="AF2254">
        <f t="shared" si="226"/>
        <v>0</v>
      </c>
      <c r="AG2254" t="str">
        <f t="shared" si="227"/>
        <v/>
      </c>
      <c r="AH2254" t="str">
        <f t="shared" si="228"/>
        <v/>
      </c>
      <c r="AI2254">
        <f t="shared" si="229"/>
        <v>0</v>
      </c>
      <c r="AJ2254">
        <f t="shared" si="230"/>
        <v>0</v>
      </c>
      <c r="AK2254">
        <v>0</v>
      </c>
      <c r="AL2254" t="str">
        <f>IF(AA2254="","",IFERROR(IF(ISNUMBER('Procytrat RF'!D255),'Procytrat RF'!D255,IF(ISNUMBER(SEARCH("12",'Procytrat RF'!D255)),EDATE(AB2254,12),IF(ISNUMBER(SEARCH("6",'Procytrat RF'!D255)),EDATE(AB2254,6),IF(ISNUMBER(SEARCH("3",'Procytrat RF'!D255)),EDATE(AB2254,3),DATEVALUE('Procytrat RF'!D255))))),""))</f>
        <v/>
      </c>
      <c r="AM2254" t="str">
        <f t="shared" ca="1" si="231"/>
        <v/>
      </c>
    </row>
    <row r="2255" spans="27:39" x14ac:dyDescent="0.3">
      <c r="AA2255" t="str">
        <f>IF(COUNTA('Procytrat RF'!A256,'Procytrat RF'!B256,'Procytrat RF'!C256)&gt;0,"RF","")</f>
        <v/>
      </c>
      <c r="AB2255" t="str">
        <f>IFERROR(IF(ISNUMBER('Procytrat RF'!A256),'Procytrat RF'!A256,DATEVALUE('Procytrat RF'!A256)),"")</f>
        <v/>
      </c>
      <c r="AC2255" t="str">
        <f>IF(AA2255="","",'Procytrat RF'!B256)</f>
        <v/>
      </c>
      <c r="AD2255" t="str">
        <f>IF(AA2255="","",IFERROR(1*'Procytrat RF'!C256,IFERROR(_xludf.NUMBERVALUE('Procytrat RF'!C256,".",","),IFERROR(_xludf.NUMBERVALUE('Procytrat RF'!C256,",","."),0))))</f>
        <v/>
      </c>
      <c r="AE2255" t="str">
        <f>IF(AA2255="","",'Procytrat RF'!L256)</f>
        <v/>
      </c>
      <c r="AF2255">
        <f t="shared" si="226"/>
        <v>0</v>
      </c>
      <c r="AG2255" t="str">
        <f t="shared" si="227"/>
        <v/>
      </c>
      <c r="AH2255" t="str">
        <f t="shared" si="228"/>
        <v/>
      </c>
      <c r="AI2255">
        <f t="shared" si="229"/>
        <v>0</v>
      </c>
      <c r="AJ2255">
        <f t="shared" si="230"/>
        <v>0</v>
      </c>
      <c r="AK2255">
        <v>0</v>
      </c>
      <c r="AL2255" t="str">
        <f>IF(AA2255="","",IFERROR(IF(ISNUMBER('Procytrat RF'!D256),'Procytrat RF'!D256,IF(ISNUMBER(SEARCH("12",'Procytrat RF'!D256)),EDATE(AB2255,12),IF(ISNUMBER(SEARCH("6",'Procytrat RF'!D256)),EDATE(AB2255,6),IF(ISNUMBER(SEARCH("3",'Procytrat RF'!D256)),EDATE(AB2255,3),DATEVALUE('Procytrat RF'!D256))))),""))</f>
        <v/>
      </c>
      <c r="AM2255" t="str">
        <f t="shared" ca="1" si="231"/>
        <v/>
      </c>
    </row>
    <row r="2256" spans="27:39" x14ac:dyDescent="0.3">
      <c r="AA2256" t="str">
        <f>IF(COUNTA('Procytrat RF'!A257,'Procytrat RF'!B257,'Procytrat RF'!C257)&gt;0,"RF","")</f>
        <v/>
      </c>
      <c r="AB2256" t="str">
        <f>IFERROR(IF(ISNUMBER('Procytrat RF'!A257),'Procytrat RF'!A257,DATEVALUE('Procytrat RF'!A257)),"")</f>
        <v/>
      </c>
      <c r="AC2256" t="str">
        <f>IF(AA2256="","",'Procytrat RF'!B257)</f>
        <v/>
      </c>
      <c r="AD2256" t="str">
        <f>IF(AA2256="","",IFERROR(1*'Procytrat RF'!C257,IFERROR(_xludf.NUMBERVALUE('Procytrat RF'!C257,".",","),IFERROR(_xludf.NUMBERVALUE('Procytrat RF'!C257,",","."),0))))</f>
        <v/>
      </c>
      <c r="AE2256" t="str">
        <f>IF(AA2256="","",'Procytrat RF'!L257)</f>
        <v/>
      </c>
      <c r="AF2256">
        <f t="shared" si="226"/>
        <v>0</v>
      </c>
      <c r="AG2256" t="str">
        <f t="shared" si="227"/>
        <v/>
      </c>
      <c r="AH2256" t="str">
        <f t="shared" si="228"/>
        <v/>
      </c>
      <c r="AI2256">
        <f t="shared" si="229"/>
        <v>0</v>
      </c>
      <c r="AJ2256">
        <f t="shared" si="230"/>
        <v>0</v>
      </c>
      <c r="AK2256">
        <v>0</v>
      </c>
      <c r="AL2256" t="str">
        <f>IF(AA2256="","",IFERROR(IF(ISNUMBER('Procytrat RF'!D257),'Procytrat RF'!D257,IF(ISNUMBER(SEARCH("12",'Procytrat RF'!D257)),EDATE(AB2256,12),IF(ISNUMBER(SEARCH("6",'Procytrat RF'!D257)),EDATE(AB2256,6),IF(ISNUMBER(SEARCH("3",'Procytrat RF'!D257)),EDATE(AB2256,3),DATEVALUE('Procytrat RF'!D257))))),""))</f>
        <v/>
      </c>
      <c r="AM2256" t="str">
        <f t="shared" ca="1" si="231"/>
        <v/>
      </c>
    </row>
    <row r="2257" spans="27:39" x14ac:dyDescent="0.3">
      <c r="AA2257" t="str">
        <f>IF(COUNTA('Procytrat RF'!A258,'Procytrat RF'!B258,'Procytrat RF'!C258)&gt;0,"RF","")</f>
        <v/>
      </c>
      <c r="AB2257" t="str">
        <f>IFERROR(IF(ISNUMBER('Procytrat RF'!A258),'Procytrat RF'!A258,DATEVALUE('Procytrat RF'!A258)),"")</f>
        <v/>
      </c>
      <c r="AC2257" t="str">
        <f>IF(AA2257="","",'Procytrat RF'!B258)</f>
        <v/>
      </c>
      <c r="AD2257" t="str">
        <f>IF(AA2257="","",IFERROR(1*'Procytrat RF'!C258,IFERROR(_xludf.NUMBERVALUE('Procytrat RF'!C258,".",","),IFERROR(_xludf.NUMBERVALUE('Procytrat RF'!C258,",","."),0))))</f>
        <v/>
      </c>
      <c r="AE2257" t="str">
        <f>IF(AA2257="","",'Procytrat RF'!L258)</f>
        <v/>
      </c>
      <c r="AF2257">
        <f t="shared" si="226"/>
        <v>0</v>
      </c>
      <c r="AG2257" t="str">
        <f t="shared" si="227"/>
        <v/>
      </c>
      <c r="AH2257" t="str">
        <f t="shared" si="228"/>
        <v/>
      </c>
      <c r="AI2257">
        <f t="shared" si="229"/>
        <v>0</v>
      </c>
      <c r="AJ2257">
        <f t="shared" si="230"/>
        <v>0</v>
      </c>
      <c r="AK2257">
        <v>0</v>
      </c>
      <c r="AL2257" t="str">
        <f>IF(AA2257="","",IFERROR(IF(ISNUMBER('Procytrat RF'!D258),'Procytrat RF'!D258,IF(ISNUMBER(SEARCH("12",'Procytrat RF'!D258)),EDATE(AB2257,12),IF(ISNUMBER(SEARCH("6",'Procytrat RF'!D258)),EDATE(AB2257,6),IF(ISNUMBER(SEARCH("3",'Procytrat RF'!D258)),EDATE(AB2257,3),DATEVALUE('Procytrat RF'!D258))))),""))</f>
        <v/>
      </c>
      <c r="AM2257" t="str">
        <f t="shared" ca="1" si="231"/>
        <v/>
      </c>
    </row>
    <row r="2258" spans="27:39" x14ac:dyDescent="0.3">
      <c r="AA2258" t="str">
        <f>IF(COUNTA('Procytrat RF'!A259,'Procytrat RF'!B259,'Procytrat RF'!C259)&gt;0,"RF","")</f>
        <v/>
      </c>
      <c r="AB2258" t="str">
        <f>IFERROR(IF(ISNUMBER('Procytrat RF'!A259),'Procytrat RF'!A259,DATEVALUE('Procytrat RF'!A259)),"")</f>
        <v/>
      </c>
      <c r="AC2258" t="str">
        <f>IF(AA2258="","",'Procytrat RF'!B259)</f>
        <v/>
      </c>
      <c r="AD2258" t="str">
        <f>IF(AA2258="","",IFERROR(1*'Procytrat RF'!C259,IFERROR(_xludf.NUMBERVALUE('Procytrat RF'!C259,".",","),IFERROR(_xludf.NUMBERVALUE('Procytrat RF'!C259,",","."),0))))</f>
        <v/>
      </c>
      <c r="AE2258" t="str">
        <f>IF(AA2258="","",'Procytrat RF'!L259)</f>
        <v/>
      </c>
      <c r="AF2258">
        <f t="shared" si="226"/>
        <v>0</v>
      </c>
      <c r="AG2258" t="str">
        <f t="shared" si="227"/>
        <v/>
      </c>
      <c r="AH2258" t="str">
        <f t="shared" si="228"/>
        <v/>
      </c>
      <c r="AI2258">
        <f t="shared" si="229"/>
        <v>0</v>
      </c>
      <c r="AJ2258">
        <f t="shared" si="230"/>
        <v>0</v>
      </c>
      <c r="AK2258">
        <v>0</v>
      </c>
      <c r="AL2258" t="str">
        <f>IF(AA2258="","",IFERROR(IF(ISNUMBER('Procytrat RF'!D259),'Procytrat RF'!D259,IF(ISNUMBER(SEARCH("12",'Procytrat RF'!D259)),EDATE(AB2258,12),IF(ISNUMBER(SEARCH("6",'Procytrat RF'!D259)),EDATE(AB2258,6),IF(ISNUMBER(SEARCH("3",'Procytrat RF'!D259)),EDATE(AB2258,3),DATEVALUE('Procytrat RF'!D259))))),""))</f>
        <v/>
      </c>
      <c r="AM2258" t="str">
        <f t="shared" ca="1" si="231"/>
        <v/>
      </c>
    </row>
    <row r="2259" spans="27:39" x14ac:dyDescent="0.3">
      <c r="AA2259" t="str">
        <f>IF(COUNTA('Procytrat RF'!A260,'Procytrat RF'!B260,'Procytrat RF'!C260)&gt;0,"RF","")</f>
        <v/>
      </c>
      <c r="AB2259" t="str">
        <f>IFERROR(IF(ISNUMBER('Procytrat RF'!A260),'Procytrat RF'!A260,DATEVALUE('Procytrat RF'!A260)),"")</f>
        <v/>
      </c>
      <c r="AC2259" t="str">
        <f>IF(AA2259="","",'Procytrat RF'!B260)</f>
        <v/>
      </c>
      <c r="AD2259" t="str">
        <f>IF(AA2259="","",IFERROR(1*'Procytrat RF'!C260,IFERROR(_xludf.NUMBERVALUE('Procytrat RF'!C260,".",","),IFERROR(_xludf.NUMBERVALUE('Procytrat RF'!C260,",","."),0))))</f>
        <v/>
      </c>
      <c r="AE2259" t="str">
        <f>IF(AA2259="","",'Procytrat RF'!L260)</f>
        <v/>
      </c>
      <c r="AF2259">
        <f t="shared" si="226"/>
        <v>0</v>
      </c>
      <c r="AG2259" t="str">
        <f t="shared" si="227"/>
        <v/>
      </c>
      <c r="AH2259" t="str">
        <f t="shared" si="228"/>
        <v/>
      </c>
      <c r="AI2259">
        <f t="shared" si="229"/>
        <v>0</v>
      </c>
      <c r="AJ2259">
        <f t="shared" si="230"/>
        <v>0</v>
      </c>
      <c r="AK2259">
        <v>0</v>
      </c>
      <c r="AL2259" t="str">
        <f>IF(AA2259="","",IFERROR(IF(ISNUMBER('Procytrat RF'!D260),'Procytrat RF'!D260,IF(ISNUMBER(SEARCH("12",'Procytrat RF'!D260)),EDATE(AB2259,12),IF(ISNUMBER(SEARCH("6",'Procytrat RF'!D260)),EDATE(AB2259,6),IF(ISNUMBER(SEARCH("3",'Procytrat RF'!D260)),EDATE(AB2259,3),DATEVALUE('Procytrat RF'!D260))))),""))</f>
        <v/>
      </c>
      <c r="AM2259" t="str">
        <f t="shared" ca="1" si="231"/>
        <v/>
      </c>
    </row>
    <row r="2260" spans="27:39" x14ac:dyDescent="0.3">
      <c r="AA2260" t="str">
        <f>IF(COUNTA('Procytrat RF'!A261,'Procytrat RF'!B261,'Procytrat RF'!C261)&gt;0,"RF","")</f>
        <v/>
      </c>
      <c r="AB2260" t="str">
        <f>IFERROR(IF(ISNUMBER('Procytrat RF'!A261),'Procytrat RF'!A261,DATEVALUE('Procytrat RF'!A261)),"")</f>
        <v/>
      </c>
      <c r="AC2260" t="str">
        <f>IF(AA2260="","",'Procytrat RF'!B261)</f>
        <v/>
      </c>
      <c r="AD2260" t="str">
        <f>IF(AA2260="","",IFERROR(1*'Procytrat RF'!C261,IFERROR(_xludf.NUMBERVALUE('Procytrat RF'!C261,".",","),IFERROR(_xludf.NUMBERVALUE('Procytrat RF'!C261,",","."),0))))</f>
        <v/>
      </c>
      <c r="AE2260" t="str">
        <f>IF(AA2260="","",'Procytrat RF'!L261)</f>
        <v/>
      </c>
      <c r="AF2260">
        <f t="shared" si="226"/>
        <v>0</v>
      </c>
      <c r="AG2260" t="str">
        <f t="shared" si="227"/>
        <v/>
      </c>
      <c r="AH2260" t="str">
        <f t="shared" si="228"/>
        <v/>
      </c>
      <c r="AI2260">
        <f t="shared" si="229"/>
        <v>0</v>
      </c>
      <c r="AJ2260">
        <f t="shared" si="230"/>
        <v>0</v>
      </c>
      <c r="AK2260">
        <v>0</v>
      </c>
      <c r="AL2260" t="str">
        <f>IF(AA2260="","",IFERROR(IF(ISNUMBER('Procytrat RF'!D261),'Procytrat RF'!D261,IF(ISNUMBER(SEARCH("12",'Procytrat RF'!D261)),EDATE(AB2260,12),IF(ISNUMBER(SEARCH("6",'Procytrat RF'!D261)),EDATE(AB2260,6),IF(ISNUMBER(SEARCH("3",'Procytrat RF'!D261)),EDATE(AB2260,3),DATEVALUE('Procytrat RF'!D261))))),""))</f>
        <v/>
      </c>
      <c r="AM2260" t="str">
        <f t="shared" ca="1" si="231"/>
        <v/>
      </c>
    </row>
    <row r="2261" spans="27:39" x14ac:dyDescent="0.3">
      <c r="AA2261" t="str">
        <f>IF(COUNTA('Procytrat RF'!A262,'Procytrat RF'!B262,'Procytrat RF'!C262)&gt;0,"RF","")</f>
        <v/>
      </c>
      <c r="AB2261" t="str">
        <f>IFERROR(IF(ISNUMBER('Procytrat RF'!A262),'Procytrat RF'!A262,DATEVALUE('Procytrat RF'!A262)),"")</f>
        <v/>
      </c>
      <c r="AC2261" t="str">
        <f>IF(AA2261="","",'Procytrat RF'!B262)</f>
        <v/>
      </c>
      <c r="AD2261" t="str">
        <f>IF(AA2261="","",IFERROR(1*'Procytrat RF'!C262,IFERROR(_xludf.NUMBERVALUE('Procytrat RF'!C262,".",","),IFERROR(_xludf.NUMBERVALUE('Procytrat RF'!C262,",","."),0))))</f>
        <v/>
      </c>
      <c r="AE2261" t="str">
        <f>IF(AA2261="","",'Procytrat RF'!L262)</f>
        <v/>
      </c>
      <c r="AF2261">
        <f t="shared" si="226"/>
        <v>0</v>
      </c>
      <c r="AG2261" t="str">
        <f t="shared" si="227"/>
        <v/>
      </c>
      <c r="AH2261" t="str">
        <f t="shared" si="228"/>
        <v/>
      </c>
      <c r="AI2261">
        <f t="shared" si="229"/>
        <v>0</v>
      </c>
      <c r="AJ2261">
        <f t="shared" si="230"/>
        <v>0</v>
      </c>
      <c r="AK2261">
        <v>0</v>
      </c>
      <c r="AL2261" t="str">
        <f>IF(AA2261="","",IFERROR(IF(ISNUMBER('Procytrat RF'!D262),'Procytrat RF'!D262,IF(ISNUMBER(SEARCH("12",'Procytrat RF'!D262)),EDATE(AB2261,12),IF(ISNUMBER(SEARCH("6",'Procytrat RF'!D262)),EDATE(AB2261,6),IF(ISNUMBER(SEARCH("3",'Procytrat RF'!D262)),EDATE(AB2261,3),DATEVALUE('Procytrat RF'!D262))))),""))</f>
        <v/>
      </c>
      <c r="AM2261" t="str">
        <f t="shared" ca="1" si="231"/>
        <v/>
      </c>
    </row>
    <row r="2262" spans="27:39" x14ac:dyDescent="0.3">
      <c r="AA2262" t="str">
        <f>IF(COUNTA('Procytrat RF'!A263,'Procytrat RF'!B263,'Procytrat RF'!C263)&gt;0,"RF","")</f>
        <v/>
      </c>
      <c r="AB2262" t="str">
        <f>IFERROR(IF(ISNUMBER('Procytrat RF'!A263),'Procytrat RF'!A263,DATEVALUE('Procytrat RF'!A263)),"")</f>
        <v/>
      </c>
      <c r="AC2262" t="str">
        <f>IF(AA2262="","",'Procytrat RF'!B263)</f>
        <v/>
      </c>
      <c r="AD2262" t="str">
        <f>IF(AA2262="","",IFERROR(1*'Procytrat RF'!C263,IFERROR(_xludf.NUMBERVALUE('Procytrat RF'!C263,".",","),IFERROR(_xludf.NUMBERVALUE('Procytrat RF'!C263,",","."),0))))</f>
        <v/>
      </c>
      <c r="AE2262" t="str">
        <f>IF(AA2262="","",'Procytrat RF'!L263)</f>
        <v/>
      </c>
      <c r="AF2262">
        <f t="shared" si="226"/>
        <v>0</v>
      </c>
      <c r="AG2262" t="str">
        <f t="shared" si="227"/>
        <v/>
      </c>
      <c r="AH2262" t="str">
        <f t="shared" si="228"/>
        <v/>
      </c>
      <c r="AI2262">
        <f t="shared" si="229"/>
        <v>0</v>
      </c>
      <c r="AJ2262">
        <f t="shared" si="230"/>
        <v>0</v>
      </c>
      <c r="AK2262">
        <v>0</v>
      </c>
      <c r="AL2262" t="str">
        <f>IF(AA2262="","",IFERROR(IF(ISNUMBER('Procytrat RF'!D263),'Procytrat RF'!D263,IF(ISNUMBER(SEARCH("12",'Procytrat RF'!D263)),EDATE(AB2262,12),IF(ISNUMBER(SEARCH("6",'Procytrat RF'!D263)),EDATE(AB2262,6),IF(ISNUMBER(SEARCH("3",'Procytrat RF'!D263)),EDATE(AB2262,3),DATEVALUE('Procytrat RF'!D263))))),""))</f>
        <v/>
      </c>
      <c r="AM2262" t="str">
        <f t="shared" ca="1" si="231"/>
        <v/>
      </c>
    </row>
    <row r="2263" spans="27:39" x14ac:dyDescent="0.3">
      <c r="AA2263" t="str">
        <f>IF(COUNTA('Procytrat RF'!A264,'Procytrat RF'!B264,'Procytrat RF'!C264)&gt;0,"RF","")</f>
        <v/>
      </c>
      <c r="AB2263" t="str">
        <f>IFERROR(IF(ISNUMBER('Procytrat RF'!A264),'Procytrat RF'!A264,DATEVALUE('Procytrat RF'!A264)),"")</f>
        <v/>
      </c>
      <c r="AC2263" t="str">
        <f>IF(AA2263="","",'Procytrat RF'!B264)</f>
        <v/>
      </c>
      <c r="AD2263" t="str">
        <f>IF(AA2263="","",IFERROR(1*'Procytrat RF'!C264,IFERROR(_xludf.NUMBERVALUE('Procytrat RF'!C264,".",","),IFERROR(_xludf.NUMBERVALUE('Procytrat RF'!C264,",","."),0))))</f>
        <v/>
      </c>
      <c r="AE2263" t="str">
        <f>IF(AA2263="","",'Procytrat RF'!L264)</f>
        <v/>
      </c>
      <c r="AF2263">
        <f t="shared" si="226"/>
        <v>0</v>
      </c>
      <c r="AG2263" t="str">
        <f t="shared" si="227"/>
        <v/>
      </c>
      <c r="AH2263" t="str">
        <f t="shared" si="228"/>
        <v/>
      </c>
      <c r="AI2263">
        <f t="shared" si="229"/>
        <v>0</v>
      </c>
      <c r="AJ2263">
        <f t="shared" si="230"/>
        <v>0</v>
      </c>
      <c r="AK2263">
        <v>0</v>
      </c>
      <c r="AL2263" t="str">
        <f>IF(AA2263="","",IFERROR(IF(ISNUMBER('Procytrat RF'!D264),'Procytrat RF'!D264,IF(ISNUMBER(SEARCH("12",'Procytrat RF'!D264)),EDATE(AB2263,12),IF(ISNUMBER(SEARCH("6",'Procytrat RF'!D264)),EDATE(AB2263,6),IF(ISNUMBER(SEARCH("3",'Procytrat RF'!D264)),EDATE(AB2263,3),DATEVALUE('Procytrat RF'!D264))))),""))</f>
        <v/>
      </c>
      <c r="AM2263" t="str">
        <f t="shared" ca="1" si="231"/>
        <v/>
      </c>
    </row>
    <row r="2264" spans="27:39" x14ac:dyDescent="0.3">
      <c r="AA2264" t="str">
        <f>IF(COUNTA('Procytrat RF'!A265,'Procytrat RF'!B265,'Procytrat RF'!C265)&gt;0,"RF","")</f>
        <v/>
      </c>
      <c r="AB2264" t="str">
        <f>IFERROR(IF(ISNUMBER('Procytrat RF'!A265),'Procytrat RF'!A265,DATEVALUE('Procytrat RF'!A265)),"")</f>
        <v/>
      </c>
      <c r="AC2264" t="str">
        <f>IF(AA2264="","",'Procytrat RF'!B265)</f>
        <v/>
      </c>
      <c r="AD2264" t="str">
        <f>IF(AA2264="","",IFERROR(1*'Procytrat RF'!C265,IFERROR(_xludf.NUMBERVALUE('Procytrat RF'!C265,".",","),IFERROR(_xludf.NUMBERVALUE('Procytrat RF'!C265,",","."),0))))</f>
        <v/>
      </c>
      <c r="AE2264" t="str">
        <f>IF(AA2264="","",'Procytrat RF'!L265)</f>
        <v/>
      </c>
      <c r="AF2264">
        <f t="shared" si="226"/>
        <v>0</v>
      </c>
      <c r="AG2264" t="str">
        <f t="shared" si="227"/>
        <v/>
      </c>
      <c r="AH2264" t="str">
        <f t="shared" si="228"/>
        <v/>
      </c>
      <c r="AI2264">
        <f t="shared" si="229"/>
        <v>0</v>
      </c>
      <c r="AJ2264">
        <f t="shared" si="230"/>
        <v>0</v>
      </c>
      <c r="AK2264">
        <v>0</v>
      </c>
      <c r="AL2264" t="str">
        <f>IF(AA2264="","",IFERROR(IF(ISNUMBER('Procytrat RF'!D265),'Procytrat RF'!D265,IF(ISNUMBER(SEARCH("12",'Procytrat RF'!D265)),EDATE(AB2264,12),IF(ISNUMBER(SEARCH("6",'Procytrat RF'!D265)),EDATE(AB2264,6),IF(ISNUMBER(SEARCH("3",'Procytrat RF'!D265)),EDATE(AB2264,3),DATEVALUE('Procytrat RF'!D265))))),""))</f>
        <v/>
      </c>
      <c r="AM2264" t="str">
        <f t="shared" ca="1" si="231"/>
        <v/>
      </c>
    </row>
    <row r="2265" spans="27:39" x14ac:dyDescent="0.3">
      <c r="AA2265" t="str">
        <f>IF(COUNTA('Procytrat RF'!A266,'Procytrat RF'!B266,'Procytrat RF'!C266)&gt;0,"RF","")</f>
        <v/>
      </c>
      <c r="AB2265" t="str">
        <f>IFERROR(IF(ISNUMBER('Procytrat RF'!A266),'Procytrat RF'!A266,DATEVALUE('Procytrat RF'!A266)),"")</f>
        <v/>
      </c>
      <c r="AC2265" t="str">
        <f>IF(AA2265="","",'Procytrat RF'!B266)</f>
        <v/>
      </c>
      <c r="AD2265" t="str">
        <f>IF(AA2265="","",IFERROR(1*'Procytrat RF'!C266,IFERROR(_xludf.NUMBERVALUE('Procytrat RF'!C266,".",","),IFERROR(_xludf.NUMBERVALUE('Procytrat RF'!C266,",","."),0))))</f>
        <v/>
      </c>
      <c r="AE2265" t="str">
        <f>IF(AA2265="","",'Procytrat RF'!L266)</f>
        <v/>
      </c>
      <c r="AF2265">
        <f t="shared" si="226"/>
        <v>0</v>
      </c>
      <c r="AG2265" t="str">
        <f t="shared" si="227"/>
        <v/>
      </c>
      <c r="AH2265" t="str">
        <f t="shared" si="228"/>
        <v/>
      </c>
      <c r="AI2265">
        <f t="shared" si="229"/>
        <v>0</v>
      </c>
      <c r="AJ2265">
        <f t="shared" si="230"/>
        <v>0</v>
      </c>
      <c r="AK2265">
        <v>0</v>
      </c>
      <c r="AL2265" t="str">
        <f>IF(AA2265="","",IFERROR(IF(ISNUMBER('Procytrat RF'!D266),'Procytrat RF'!D266,IF(ISNUMBER(SEARCH("12",'Procytrat RF'!D266)),EDATE(AB2265,12),IF(ISNUMBER(SEARCH("6",'Procytrat RF'!D266)),EDATE(AB2265,6),IF(ISNUMBER(SEARCH("3",'Procytrat RF'!D266)),EDATE(AB2265,3),DATEVALUE('Procytrat RF'!D266))))),""))</f>
        <v/>
      </c>
      <c r="AM2265" t="str">
        <f t="shared" ca="1" si="231"/>
        <v/>
      </c>
    </row>
    <row r="2266" spans="27:39" x14ac:dyDescent="0.3">
      <c r="AA2266" t="str">
        <f>IF(COUNTA('Procytrat RF'!A267,'Procytrat RF'!B267,'Procytrat RF'!C267)&gt;0,"RF","")</f>
        <v/>
      </c>
      <c r="AB2266" t="str">
        <f>IFERROR(IF(ISNUMBER('Procytrat RF'!A267),'Procytrat RF'!A267,DATEVALUE('Procytrat RF'!A267)),"")</f>
        <v/>
      </c>
      <c r="AC2266" t="str">
        <f>IF(AA2266="","",'Procytrat RF'!B267)</f>
        <v/>
      </c>
      <c r="AD2266" t="str">
        <f>IF(AA2266="","",IFERROR(1*'Procytrat RF'!C267,IFERROR(_xludf.NUMBERVALUE('Procytrat RF'!C267,".",","),IFERROR(_xludf.NUMBERVALUE('Procytrat RF'!C267,",","."),0))))</f>
        <v/>
      </c>
      <c r="AE2266" t="str">
        <f>IF(AA2266="","",'Procytrat RF'!L267)</f>
        <v/>
      </c>
      <c r="AF2266">
        <f t="shared" si="226"/>
        <v>0</v>
      </c>
      <c r="AG2266" t="str">
        <f t="shared" si="227"/>
        <v/>
      </c>
      <c r="AH2266" t="str">
        <f t="shared" si="228"/>
        <v/>
      </c>
      <c r="AI2266">
        <f t="shared" si="229"/>
        <v>0</v>
      </c>
      <c r="AJ2266">
        <f t="shared" si="230"/>
        <v>0</v>
      </c>
      <c r="AK2266">
        <v>0</v>
      </c>
      <c r="AL2266" t="str">
        <f>IF(AA2266="","",IFERROR(IF(ISNUMBER('Procytrat RF'!D267),'Procytrat RF'!D267,IF(ISNUMBER(SEARCH("12",'Procytrat RF'!D267)),EDATE(AB2266,12),IF(ISNUMBER(SEARCH("6",'Procytrat RF'!D267)),EDATE(AB2266,6),IF(ISNUMBER(SEARCH("3",'Procytrat RF'!D267)),EDATE(AB2266,3),DATEVALUE('Procytrat RF'!D267))))),""))</f>
        <v/>
      </c>
      <c r="AM2266" t="str">
        <f t="shared" ca="1" si="231"/>
        <v/>
      </c>
    </row>
    <row r="2267" spans="27:39" x14ac:dyDescent="0.3">
      <c r="AA2267" t="str">
        <f>IF(COUNTA('Procytrat RF'!A268,'Procytrat RF'!B268,'Procytrat RF'!C268)&gt;0,"RF","")</f>
        <v/>
      </c>
      <c r="AB2267" t="str">
        <f>IFERROR(IF(ISNUMBER('Procytrat RF'!A268),'Procytrat RF'!A268,DATEVALUE('Procytrat RF'!A268)),"")</f>
        <v/>
      </c>
      <c r="AC2267" t="str">
        <f>IF(AA2267="","",'Procytrat RF'!B268)</f>
        <v/>
      </c>
      <c r="AD2267" t="str">
        <f>IF(AA2267="","",IFERROR(1*'Procytrat RF'!C268,IFERROR(_xludf.NUMBERVALUE('Procytrat RF'!C268,".",","),IFERROR(_xludf.NUMBERVALUE('Procytrat RF'!C268,",","."),0))))</f>
        <v/>
      </c>
      <c r="AE2267" t="str">
        <f>IF(AA2267="","",'Procytrat RF'!L268)</f>
        <v/>
      </c>
      <c r="AF2267">
        <f t="shared" si="226"/>
        <v>0</v>
      </c>
      <c r="AG2267" t="str">
        <f t="shared" si="227"/>
        <v/>
      </c>
      <c r="AH2267" t="str">
        <f t="shared" si="228"/>
        <v/>
      </c>
      <c r="AI2267">
        <f t="shared" si="229"/>
        <v>0</v>
      </c>
      <c r="AJ2267">
        <f t="shared" si="230"/>
        <v>0</v>
      </c>
      <c r="AK2267">
        <v>0</v>
      </c>
      <c r="AL2267" t="str">
        <f>IF(AA2267="","",IFERROR(IF(ISNUMBER('Procytrat RF'!D268),'Procytrat RF'!D268,IF(ISNUMBER(SEARCH("12",'Procytrat RF'!D268)),EDATE(AB2267,12),IF(ISNUMBER(SEARCH("6",'Procytrat RF'!D268)),EDATE(AB2267,6),IF(ISNUMBER(SEARCH("3",'Procytrat RF'!D268)),EDATE(AB2267,3),DATEVALUE('Procytrat RF'!D268))))),""))</f>
        <v/>
      </c>
      <c r="AM2267" t="str">
        <f t="shared" ca="1" si="231"/>
        <v/>
      </c>
    </row>
    <row r="2268" spans="27:39" x14ac:dyDescent="0.3">
      <c r="AA2268" t="str">
        <f>IF(COUNTA('Procytrat RF'!A269,'Procytrat RF'!B269,'Procytrat RF'!C269)&gt;0,"RF","")</f>
        <v/>
      </c>
      <c r="AB2268" t="str">
        <f>IFERROR(IF(ISNUMBER('Procytrat RF'!A269),'Procytrat RF'!A269,DATEVALUE('Procytrat RF'!A269)),"")</f>
        <v/>
      </c>
      <c r="AC2268" t="str">
        <f>IF(AA2268="","",'Procytrat RF'!B269)</f>
        <v/>
      </c>
      <c r="AD2268" t="str">
        <f>IF(AA2268="","",IFERROR(1*'Procytrat RF'!C269,IFERROR(_xludf.NUMBERVALUE('Procytrat RF'!C269,".",","),IFERROR(_xludf.NUMBERVALUE('Procytrat RF'!C269,",","."),0))))</f>
        <v/>
      </c>
      <c r="AE2268" t="str">
        <f>IF(AA2268="","",'Procytrat RF'!L269)</f>
        <v/>
      </c>
      <c r="AF2268">
        <f t="shared" si="226"/>
        <v>0</v>
      </c>
      <c r="AG2268" t="str">
        <f t="shared" si="227"/>
        <v/>
      </c>
      <c r="AH2268" t="str">
        <f t="shared" si="228"/>
        <v/>
      </c>
      <c r="AI2268">
        <f t="shared" si="229"/>
        <v>0</v>
      </c>
      <c r="AJ2268">
        <f t="shared" si="230"/>
        <v>0</v>
      </c>
      <c r="AK2268">
        <v>0</v>
      </c>
      <c r="AL2268" t="str">
        <f>IF(AA2268="","",IFERROR(IF(ISNUMBER('Procytrat RF'!D269),'Procytrat RF'!D269,IF(ISNUMBER(SEARCH("12",'Procytrat RF'!D269)),EDATE(AB2268,12),IF(ISNUMBER(SEARCH("6",'Procytrat RF'!D269)),EDATE(AB2268,6),IF(ISNUMBER(SEARCH("3",'Procytrat RF'!D269)),EDATE(AB2268,3),DATEVALUE('Procytrat RF'!D269))))),""))</f>
        <v/>
      </c>
      <c r="AM2268" t="str">
        <f t="shared" ca="1" si="231"/>
        <v/>
      </c>
    </row>
    <row r="2269" spans="27:39" x14ac:dyDescent="0.3">
      <c r="AA2269" t="str">
        <f>IF(COUNTA('Procytrat RF'!A270,'Procytrat RF'!B270,'Procytrat RF'!C270)&gt;0,"RF","")</f>
        <v/>
      </c>
      <c r="AB2269" t="str">
        <f>IFERROR(IF(ISNUMBER('Procytrat RF'!A270),'Procytrat RF'!A270,DATEVALUE('Procytrat RF'!A270)),"")</f>
        <v/>
      </c>
      <c r="AC2269" t="str">
        <f>IF(AA2269="","",'Procytrat RF'!B270)</f>
        <v/>
      </c>
      <c r="AD2269" t="str">
        <f>IF(AA2269="","",IFERROR(1*'Procytrat RF'!C270,IFERROR(_xludf.NUMBERVALUE('Procytrat RF'!C270,".",","),IFERROR(_xludf.NUMBERVALUE('Procytrat RF'!C270,",","."),0))))</f>
        <v/>
      </c>
      <c r="AE2269" t="str">
        <f>IF(AA2269="","",'Procytrat RF'!L270)</f>
        <v/>
      </c>
      <c r="AF2269">
        <f t="shared" si="226"/>
        <v>0</v>
      </c>
      <c r="AG2269" t="str">
        <f t="shared" si="227"/>
        <v/>
      </c>
      <c r="AH2269" t="str">
        <f t="shared" si="228"/>
        <v/>
      </c>
      <c r="AI2269">
        <f t="shared" si="229"/>
        <v>0</v>
      </c>
      <c r="AJ2269">
        <f t="shared" si="230"/>
        <v>0</v>
      </c>
      <c r="AK2269">
        <v>0</v>
      </c>
      <c r="AL2269" t="str">
        <f>IF(AA2269="","",IFERROR(IF(ISNUMBER('Procytrat RF'!D270),'Procytrat RF'!D270,IF(ISNUMBER(SEARCH("12",'Procytrat RF'!D270)),EDATE(AB2269,12),IF(ISNUMBER(SEARCH("6",'Procytrat RF'!D270)),EDATE(AB2269,6),IF(ISNUMBER(SEARCH("3",'Procytrat RF'!D270)),EDATE(AB2269,3),DATEVALUE('Procytrat RF'!D270))))),""))</f>
        <v/>
      </c>
      <c r="AM2269" t="str">
        <f t="shared" ca="1" si="231"/>
        <v/>
      </c>
    </row>
    <row r="2270" spans="27:39" x14ac:dyDescent="0.3">
      <c r="AA2270" t="str">
        <f>IF(COUNTA('Procytrat RF'!A271,'Procytrat RF'!B271,'Procytrat RF'!C271)&gt;0,"RF","")</f>
        <v/>
      </c>
      <c r="AB2270" t="str">
        <f>IFERROR(IF(ISNUMBER('Procytrat RF'!A271),'Procytrat RF'!A271,DATEVALUE('Procytrat RF'!A271)),"")</f>
        <v/>
      </c>
      <c r="AC2270" t="str">
        <f>IF(AA2270="","",'Procytrat RF'!B271)</f>
        <v/>
      </c>
      <c r="AD2270" t="str">
        <f>IF(AA2270="","",IFERROR(1*'Procytrat RF'!C271,IFERROR(_xludf.NUMBERVALUE('Procytrat RF'!C271,".",","),IFERROR(_xludf.NUMBERVALUE('Procytrat RF'!C271,",","."),0))))</f>
        <v/>
      </c>
      <c r="AE2270" t="str">
        <f>IF(AA2270="","",'Procytrat RF'!L271)</f>
        <v/>
      </c>
      <c r="AF2270">
        <f t="shared" si="226"/>
        <v>0</v>
      </c>
      <c r="AG2270" t="str">
        <f t="shared" si="227"/>
        <v/>
      </c>
      <c r="AH2270" t="str">
        <f t="shared" si="228"/>
        <v/>
      </c>
      <c r="AI2270">
        <f t="shared" si="229"/>
        <v>0</v>
      </c>
      <c r="AJ2270">
        <f t="shared" si="230"/>
        <v>0</v>
      </c>
      <c r="AK2270">
        <v>0</v>
      </c>
      <c r="AL2270" t="str">
        <f>IF(AA2270="","",IFERROR(IF(ISNUMBER('Procytrat RF'!D271),'Procytrat RF'!D271,IF(ISNUMBER(SEARCH("12",'Procytrat RF'!D271)),EDATE(AB2270,12),IF(ISNUMBER(SEARCH("6",'Procytrat RF'!D271)),EDATE(AB2270,6),IF(ISNUMBER(SEARCH("3",'Procytrat RF'!D271)),EDATE(AB2270,3),DATEVALUE('Procytrat RF'!D271))))),""))</f>
        <v/>
      </c>
      <c r="AM2270" t="str">
        <f t="shared" ca="1" si="231"/>
        <v/>
      </c>
    </row>
    <row r="2271" spans="27:39" x14ac:dyDescent="0.3">
      <c r="AA2271" t="str">
        <f>IF(COUNTA('Procytrat RF'!A272,'Procytrat RF'!B272,'Procytrat RF'!C272)&gt;0,"RF","")</f>
        <v/>
      </c>
      <c r="AB2271" t="str">
        <f>IFERROR(IF(ISNUMBER('Procytrat RF'!A272),'Procytrat RF'!A272,DATEVALUE('Procytrat RF'!A272)),"")</f>
        <v/>
      </c>
      <c r="AC2271" t="str">
        <f>IF(AA2271="","",'Procytrat RF'!B272)</f>
        <v/>
      </c>
      <c r="AD2271" t="str">
        <f>IF(AA2271="","",IFERROR(1*'Procytrat RF'!C272,IFERROR(_xludf.NUMBERVALUE('Procytrat RF'!C272,".",","),IFERROR(_xludf.NUMBERVALUE('Procytrat RF'!C272,",","."),0))))</f>
        <v/>
      </c>
      <c r="AE2271" t="str">
        <f>IF(AA2271="","",'Procytrat RF'!L272)</f>
        <v/>
      </c>
      <c r="AF2271">
        <f t="shared" si="226"/>
        <v>0</v>
      </c>
      <c r="AG2271" t="str">
        <f t="shared" si="227"/>
        <v/>
      </c>
      <c r="AH2271" t="str">
        <f t="shared" si="228"/>
        <v/>
      </c>
      <c r="AI2271">
        <f t="shared" si="229"/>
        <v>0</v>
      </c>
      <c r="AJ2271">
        <f t="shared" si="230"/>
        <v>0</v>
      </c>
      <c r="AK2271">
        <v>0</v>
      </c>
      <c r="AL2271" t="str">
        <f>IF(AA2271="","",IFERROR(IF(ISNUMBER('Procytrat RF'!D272),'Procytrat RF'!D272,IF(ISNUMBER(SEARCH("12",'Procytrat RF'!D272)),EDATE(AB2271,12),IF(ISNUMBER(SEARCH("6",'Procytrat RF'!D272)),EDATE(AB2271,6),IF(ISNUMBER(SEARCH("3",'Procytrat RF'!D272)),EDATE(AB2271,3),DATEVALUE('Procytrat RF'!D272))))),""))</f>
        <v/>
      </c>
      <c r="AM2271" t="str">
        <f t="shared" ca="1" si="231"/>
        <v/>
      </c>
    </row>
    <row r="2272" spans="27:39" x14ac:dyDescent="0.3">
      <c r="AA2272" t="str">
        <f>IF(COUNTA('Procytrat RF'!A273,'Procytrat RF'!B273,'Procytrat RF'!C273)&gt;0,"RF","")</f>
        <v/>
      </c>
      <c r="AB2272" t="str">
        <f>IFERROR(IF(ISNUMBER('Procytrat RF'!A273),'Procytrat RF'!A273,DATEVALUE('Procytrat RF'!A273)),"")</f>
        <v/>
      </c>
      <c r="AC2272" t="str">
        <f>IF(AA2272="","",'Procytrat RF'!B273)</f>
        <v/>
      </c>
      <c r="AD2272" t="str">
        <f>IF(AA2272="","",IFERROR(1*'Procytrat RF'!C273,IFERROR(_xludf.NUMBERVALUE('Procytrat RF'!C273,".",","),IFERROR(_xludf.NUMBERVALUE('Procytrat RF'!C273,",","."),0))))</f>
        <v/>
      </c>
      <c r="AE2272" t="str">
        <f>IF(AA2272="","",'Procytrat RF'!L273)</f>
        <v/>
      </c>
      <c r="AF2272">
        <f t="shared" si="226"/>
        <v>0</v>
      </c>
      <c r="AG2272" t="str">
        <f t="shared" si="227"/>
        <v/>
      </c>
      <c r="AH2272" t="str">
        <f t="shared" si="228"/>
        <v/>
      </c>
      <c r="AI2272">
        <f t="shared" si="229"/>
        <v>0</v>
      </c>
      <c r="AJ2272">
        <f t="shared" si="230"/>
        <v>0</v>
      </c>
      <c r="AK2272">
        <v>0</v>
      </c>
      <c r="AL2272" t="str">
        <f>IF(AA2272="","",IFERROR(IF(ISNUMBER('Procytrat RF'!D273),'Procytrat RF'!D273,IF(ISNUMBER(SEARCH("12",'Procytrat RF'!D273)),EDATE(AB2272,12),IF(ISNUMBER(SEARCH("6",'Procytrat RF'!D273)),EDATE(AB2272,6),IF(ISNUMBER(SEARCH("3",'Procytrat RF'!D273)),EDATE(AB2272,3),DATEVALUE('Procytrat RF'!D273))))),""))</f>
        <v/>
      </c>
      <c r="AM2272" t="str">
        <f t="shared" ca="1" si="231"/>
        <v/>
      </c>
    </row>
    <row r="2273" spans="27:39" x14ac:dyDescent="0.3">
      <c r="AA2273" t="str">
        <f>IF(COUNTA('Procytrat RF'!A274,'Procytrat RF'!B274,'Procytrat RF'!C274)&gt;0,"RF","")</f>
        <v/>
      </c>
      <c r="AB2273" t="str">
        <f>IFERROR(IF(ISNUMBER('Procytrat RF'!A274),'Procytrat RF'!A274,DATEVALUE('Procytrat RF'!A274)),"")</f>
        <v/>
      </c>
      <c r="AC2273" t="str">
        <f>IF(AA2273="","",'Procytrat RF'!B274)</f>
        <v/>
      </c>
      <c r="AD2273" t="str">
        <f>IF(AA2273="","",IFERROR(1*'Procytrat RF'!C274,IFERROR(_xludf.NUMBERVALUE('Procytrat RF'!C274,".",","),IFERROR(_xludf.NUMBERVALUE('Procytrat RF'!C274,",","."),0))))</f>
        <v/>
      </c>
      <c r="AE2273" t="str">
        <f>IF(AA2273="","",'Procytrat RF'!L274)</f>
        <v/>
      </c>
      <c r="AF2273">
        <f t="shared" si="226"/>
        <v>0</v>
      </c>
      <c r="AG2273" t="str">
        <f t="shared" si="227"/>
        <v/>
      </c>
      <c r="AH2273" t="str">
        <f t="shared" si="228"/>
        <v/>
      </c>
      <c r="AI2273">
        <f t="shared" si="229"/>
        <v>0</v>
      </c>
      <c r="AJ2273">
        <f t="shared" si="230"/>
        <v>0</v>
      </c>
      <c r="AK2273">
        <v>0</v>
      </c>
      <c r="AL2273" t="str">
        <f>IF(AA2273="","",IFERROR(IF(ISNUMBER('Procytrat RF'!D274),'Procytrat RF'!D274,IF(ISNUMBER(SEARCH("12",'Procytrat RF'!D274)),EDATE(AB2273,12),IF(ISNUMBER(SEARCH("6",'Procytrat RF'!D274)),EDATE(AB2273,6),IF(ISNUMBER(SEARCH("3",'Procytrat RF'!D274)),EDATE(AB2273,3),DATEVALUE('Procytrat RF'!D274))))),""))</f>
        <v/>
      </c>
      <c r="AM2273" t="str">
        <f t="shared" ca="1" si="231"/>
        <v/>
      </c>
    </row>
    <row r="2274" spans="27:39" x14ac:dyDescent="0.3">
      <c r="AA2274" t="str">
        <f>IF(COUNTA('Procytrat RF'!A275,'Procytrat RF'!B275,'Procytrat RF'!C275)&gt;0,"RF","")</f>
        <v/>
      </c>
      <c r="AB2274" t="str">
        <f>IFERROR(IF(ISNUMBER('Procytrat RF'!A275),'Procytrat RF'!A275,DATEVALUE('Procytrat RF'!A275)),"")</f>
        <v/>
      </c>
      <c r="AC2274" t="str">
        <f>IF(AA2274="","",'Procytrat RF'!B275)</f>
        <v/>
      </c>
      <c r="AD2274" t="str">
        <f>IF(AA2274="","",IFERROR(1*'Procytrat RF'!C275,IFERROR(_xludf.NUMBERVALUE('Procytrat RF'!C275,".",","),IFERROR(_xludf.NUMBERVALUE('Procytrat RF'!C275,",","."),0))))</f>
        <v/>
      </c>
      <c r="AE2274" t="str">
        <f>IF(AA2274="","",'Procytrat RF'!L275)</f>
        <v/>
      </c>
      <c r="AF2274">
        <f t="shared" si="226"/>
        <v>0</v>
      </c>
      <c r="AG2274" t="str">
        <f t="shared" si="227"/>
        <v/>
      </c>
      <c r="AH2274" t="str">
        <f t="shared" si="228"/>
        <v/>
      </c>
      <c r="AI2274">
        <f t="shared" si="229"/>
        <v>0</v>
      </c>
      <c r="AJ2274">
        <f t="shared" si="230"/>
        <v>0</v>
      </c>
      <c r="AK2274">
        <v>0</v>
      </c>
      <c r="AL2274" t="str">
        <f>IF(AA2274="","",IFERROR(IF(ISNUMBER('Procytrat RF'!D275),'Procytrat RF'!D275,IF(ISNUMBER(SEARCH("12",'Procytrat RF'!D275)),EDATE(AB2274,12),IF(ISNUMBER(SEARCH("6",'Procytrat RF'!D275)),EDATE(AB2274,6),IF(ISNUMBER(SEARCH("3",'Procytrat RF'!D275)),EDATE(AB2274,3),DATEVALUE('Procytrat RF'!D275))))),""))</f>
        <v/>
      </c>
      <c r="AM2274" t="str">
        <f t="shared" ca="1" si="231"/>
        <v/>
      </c>
    </row>
    <row r="2275" spans="27:39" x14ac:dyDescent="0.3">
      <c r="AA2275" t="str">
        <f>IF(COUNTA('Procytrat RF'!A276,'Procytrat RF'!B276,'Procytrat RF'!C276)&gt;0,"RF","")</f>
        <v/>
      </c>
      <c r="AB2275" t="str">
        <f>IFERROR(IF(ISNUMBER('Procytrat RF'!A276),'Procytrat RF'!A276,DATEVALUE('Procytrat RF'!A276)),"")</f>
        <v/>
      </c>
      <c r="AC2275" t="str">
        <f>IF(AA2275="","",'Procytrat RF'!B276)</f>
        <v/>
      </c>
      <c r="AD2275" t="str">
        <f>IF(AA2275="","",IFERROR(1*'Procytrat RF'!C276,IFERROR(_xludf.NUMBERVALUE('Procytrat RF'!C276,".",","),IFERROR(_xludf.NUMBERVALUE('Procytrat RF'!C276,",","."),0))))</f>
        <v/>
      </c>
      <c r="AE2275" t="str">
        <f>IF(AA2275="","",'Procytrat RF'!L276)</f>
        <v/>
      </c>
      <c r="AF2275">
        <f t="shared" si="226"/>
        <v>0</v>
      </c>
      <c r="AG2275" t="str">
        <f t="shared" si="227"/>
        <v/>
      </c>
      <c r="AH2275" t="str">
        <f t="shared" si="228"/>
        <v/>
      </c>
      <c r="AI2275">
        <f t="shared" si="229"/>
        <v>0</v>
      </c>
      <c r="AJ2275">
        <f t="shared" si="230"/>
        <v>0</v>
      </c>
      <c r="AK2275">
        <v>0</v>
      </c>
      <c r="AL2275" t="str">
        <f>IF(AA2275="","",IFERROR(IF(ISNUMBER('Procytrat RF'!D276),'Procytrat RF'!D276,IF(ISNUMBER(SEARCH("12",'Procytrat RF'!D276)),EDATE(AB2275,12),IF(ISNUMBER(SEARCH("6",'Procytrat RF'!D276)),EDATE(AB2275,6),IF(ISNUMBER(SEARCH("3",'Procytrat RF'!D276)),EDATE(AB2275,3),DATEVALUE('Procytrat RF'!D276))))),""))</f>
        <v/>
      </c>
      <c r="AM2275" t="str">
        <f t="shared" ca="1" si="231"/>
        <v/>
      </c>
    </row>
    <row r="2276" spans="27:39" x14ac:dyDescent="0.3">
      <c r="AA2276" t="str">
        <f>IF(COUNTA('Procytrat RF'!A277,'Procytrat RF'!B277,'Procytrat RF'!C277)&gt;0,"RF","")</f>
        <v/>
      </c>
      <c r="AB2276" t="str">
        <f>IFERROR(IF(ISNUMBER('Procytrat RF'!A277),'Procytrat RF'!A277,DATEVALUE('Procytrat RF'!A277)),"")</f>
        <v/>
      </c>
      <c r="AC2276" t="str">
        <f>IF(AA2276="","",'Procytrat RF'!B277)</f>
        <v/>
      </c>
      <c r="AD2276" t="str">
        <f>IF(AA2276="","",IFERROR(1*'Procytrat RF'!C277,IFERROR(_xludf.NUMBERVALUE('Procytrat RF'!C277,".",","),IFERROR(_xludf.NUMBERVALUE('Procytrat RF'!C277,",","."),0))))</f>
        <v/>
      </c>
      <c r="AE2276" t="str">
        <f>IF(AA2276="","",'Procytrat RF'!L277)</f>
        <v/>
      </c>
      <c r="AF2276">
        <f t="shared" si="226"/>
        <v>0</v>
      </c>
      <c r="AG2276" t="str">
        <f t="shared" si="227"/>
        <v/>
      </c>
      <c r="AH2276" t="str">
        <f t="shared" si="228"/>
        <v/>
      </c>
      <c r="AI2276">
        <f t="shared" si="229"/>
        <v>0</v>
      </c>
      <c r="AJ2276">
        <f t="shared" si="230"/>
        <v>0</v>
      </c>
      <c r="AK2276">
        <v>0</v>
      </c>
      <c r="AL2276" t="str">
        <f>IF(AA2276="","",IFERROR(IF(ISNUMBER('Procytrat RF'!D277),'Procytrat RF'!D277,IF(ISNUMBER(SEARCH("12",'Procytrat RF'!D277)),EDATE(AB2276,12),IF(ISNUMBER(SEARCH("6",'Procytrat RF'!D277)),EDATE(AB2276,6),IF(ISNUMBER(SEARCH("3",'Procytrat RF'!D277)),EDATE(AB2276,3),DATEVALUE('Procytrat RF'!D277))))),""))</f>
        <v/>
      </c>
      <c r="AM2276" t="str">
        <f t="shared" ca="1" si="231"/>
        <v/>
      </c>
    </row>
    <row r="2277" spans="27:39" x14ac:dyDescent="0.3">
      <c r="AA2277" t="str">
        <f>IF(COUNTA('Procytrat RF'!A278,'Procytrat RF'!B278,'Procytrat RF'!C278)&gt;0,"RF","")</f>
        <v/>
      </c>
      <c r="AB2277" t="str">
        <f>IFERROR(IF(ISNUMBER('Procytrat RF'!A278),'Procytrat RF'!A278,DATEVALUE('Procytrat RF'!A278)),"")</f>
        <v/>
      </c>
      <c r="AC2277" t="str">
        <f>IF(AA2277="","",'Procytrat RF'!B278)</f>
        <v/>
      </c>
      <c r="AD2277" t="str">
        <f>IF(AA2277="","",IFERROR(1*'Procytrat RF'!C278,IFERROR(_xludf.NUMBERVALUE('Procytrat RF'!C278,".",","),IFERROR(_xludf.NUMBERVALUE('Procytrat RF'!C278,",","."),0))))</f>
        <v/>
      </c>
      <c r="AE2277" t="str">
        <f>IF(AA2277="","",'Procytrat RF'!L278)</f>
        <v/>
      </c>
      <c r="AF2277">
        <f t="shared" si="226"/>
        <v>0</v>
      </c>
      <c r="AG2277" t="str">
        <f t="shared" si="227"/>
        <v/>
      </c>
      <c r="AH2277" t="str">
        <f t="shared" si="228"/>
        <v/>
      </c>
      <c r="AI2277">
        <f t="shared" si="229"/>
        <v>0</v>
      </c>
      <c r="AJ2277">
        <f t="shared" si="230"/>
        <v>0</v>
      </c>
      <c r="AK2277">
        <v>0</v>
      </c>
      <c r="AL2277" t="str">
        <f>IF(AA2277="","",IFERROR(IF(ISNUMBER('Procytrat RF'!D278),'Procytrat RF'!D278,IF(ISNUMBER(SEARCH("12",'Procytrat RF'!D278)),EDATE(AB2277,12),IF(ISNUMBER(SEARCH("6",'Procytrat RF'!D278)),EDATE(AB2277,6),IF(ISNUMBER(SEARCH("3",'Procytrat RF'!D278)),EDATE(AB2277,3),DATEVALUE('Procytrat RF'!D278))))),""))</f>
        <v/>
      </c>
      <c r="AM2277" t="str">
        <f t="shared" ca="1" si="231"/>
        <v/>
      </c>
    </row>
    <row r="2278" spans="27:39" x14ac:dyDescent="0.3">
      <c r="AA2278" t="str">
        <f>IF(COUNTA('Procytrat RF'!A279,'Procytrat RF'!B279,'Procytrat RF'!C279)&gt;0,"RF","")</f>
        <v/>
      </c>
      <c r="AB2278" t="str">
        <f>IFERROR(IF(ISNUMBER('Procytrat RF'!A279),'Procytrat RF'!A279,DATEVALUE('Procytrat RF'!A279)),"")</f>
        <v/>
      </c>
      <c r="AC2278" t="str">
        <f>IF(AA2278="","",'Procytrat RF'!B279)</f>
        <v/>
      </c>
      <c r="AD2278" t="str">
        <f>IF(AA2278="","",IFERROR(1*'Procytrat RF'!C279,IFERROR(_xludf.NUMBERVALUE('Procytrat RF'!C279,".",","),IFERROR(_xludf.NUMBERVALUE('Procytrat RF'!C279,",","."),0))))</f>
        <v/>
      </c>
      <c r="AE2278" t="str">
        <f>IF(AA2278="","",'Procytrat RF'!L279)</f>
        <v/>
      </c>
      <c r="AF2278">
        <f t="shared" si="226"/>
        <v>0</v>
      </c>
      <c r="AG2278" t="str">
        <f t="shared" si="227"/>
        <v/>
      </c>
      <c r="AH2278" t="str">
        <f t="shared" si="228"/>
        <v/>
      </c>
      <c r="AI2278">
        <f t="shared" si="229"/>
        <v>0</v>
      </c>
      <c r="AJ2278">
        <f t="shared" si="230"/>
        <v>0</v>
      </c>
      <c r="AK2278">
        <v>0</v>
      </c>
      <c r="AL2278" t="str">
        <f>IF(AA2278="","",IFERROR(IF(ISNUMBER('Procytrat RF'!D279),'Procytrat RF'!D279,IF(ISNUMBER(SEARCH("12",'Procytrat RF'!D279)),EDATE(AB2278,12),IF(ISNUMBER(SEARCH("6",'Procytrat RF'!D279)),EDATE(AB2278,6),IF(ISNUMBER(SEARCH("3",'Procytrat RF'!D279)),EDATE(AB2278,3),DATEVALUE('Procytrat RF'!D279))))),""))</f>
        <v/>
      </c>
      <c r="AM2278" t="str">
        <f t="shared" ca="1" si="231"/>
        <v/>
      </c>
    </row>
    <row r="2279" spans="27:39" x14ac:dyDescent="0.3">
      <c r="AA2279" t="str">
        <f>IF(COUNTA('Procytrat RF'!A280,'Procytrat RF'!B280,'Procytrat RF'!C280)&gt;0,"RF","")</f>
        <v/>
      </c>
      <c r="AB2279" t="str">
        <f>IFERROR(IF(ISNUMBER('Procytrat RF'!A280),'Procytrat RF'!A280,DATEVALUE('Procytrat RF'!A280)),"")</f>
        <v/>
      </c>
      <c r="AC2279" t="str">
        <f>IF(AA2279="","",'Procytrat RF'!B280)</f>
        <v/>
      </c>
      <c r="AD2279" t="str">
        <f>IF(AA2279="","",IFERROR(1*'Procytrat RF'!C280,IFERROR(_xludf.NUMBERVALUE('Procytrat RF'!C280,".",","),IFERROR(_xludf.NUMBERVALUE('Procytrat RF'!C280,",","."),0))))</f>
        <v/>
      </c>
      <c r="AE2279" t="str">
        <f>IF(AA2279="","",'Procytrat RF'!L280)</f>
        <v/>
      </c>
      <c r="AF2279">
        <f t="shared" si="226"/>
        <v>0</v>
      </c>
      <c r="AG2279" t="str">
        <f t="shared" si="227"/>
        <v/>
      </c>
      <c r="AH2279" t="str">
        <f t="shared" si="228"/>
        <v/>
      </c>
      <c r="AI2279">
        <f t="shared" si="229"/>
        <v>0</v>
      </c>
      <c r="AJ2279">
        <f t="shared" si="230"/>
        <v>0</v>
      </c>
      <c r="AK2279">
        <v>0</v>
      </c>
      <c r="AL2279" t="str">
        <f>IF(AA2279="","",IFERROR(IF(ISNUMBER('Procytrat RF'!D280),'Procytrat RF'!D280,IF(ISNUMBER(SEARCH("12",'Procytrat RF'!D280)),EDATE(AB2279,12),IF(ISNUMBER(SEARCH("6",'Procytrat RF'!D280)),EDATE(AB2279,6),IF(ISNUMBER(SEARCH("3",'Procytrat RF'!D280)),EDATE(AB2279,3),DATEVALUE('Procytrat RF'!D280))))),""))</f>
        <v/>
      </c>
      <c r="AM2279" t="str">
        <f t="shared" ca="1" si="231"/>
        <v/>
      </c>
    </row>
    <row r="2280" spans="27:39" x14ac:dyDescent="0.3">
      <c r="AA2280" t="str">
        <f>IF(COUNTA('Procytrat RF'!A281,'Procytrat RF'!B281,'Procytrat RF'!C281)&gt;0,"RF","")</f>
        <v/>
      </c>
      <c r="AB2280" t="str">
        <f>IFERROR(IF(ISNUMBER('Procytrat RF'!A281),'Procytrat RF'!A281,DATEVALUE('Procytrat RF'!A281)),"")</f>
        <v/>
      </c>
      <c r="AC2280" t="str">
        <f>IF(AA2280="","",'Procytrat RF'!B281)</f>
        <v/>
      </c>
      <c r="AD2280" t="str">
        <f>IF(AA2280="","",IFERROR(1*'Procytrat RF'!C281,IFERROR(_xludf.NUMBERVALUE('Procytrat RF'!C281,".",","),IFERROR(_xludf.NUMBERVALUE('Procytrat RF'!C281,",","."),0))))</f>
        <v/>
      </c>
      <c r="AE2280" t="str">
        <f>IF(AA2280="","",'Procytrat RF'!L281)</f>
        <v/>
      </c>
      <c r="AF2280">
        <f t="shared" si="226"/>
        <v>0</v>
      </c>
      <c r="AG2280" t="str">
        <f t="shared" si="227"/>
        <v/>
      </c>
      <c r="AH2280" t="str">
        <f t="shared" si="228"/>
        <v/>
      </c>
      <c r="AI2280">
        <f t="shared" si="229"/>
        <v>0</v>
      </c>
      <c r="AJ2280">
        <f t="shared" si="230"/>
        <v>0</v>
      </c>
      <c r="AK2280">
        <v>0</v>
      </c>
      <c r="AL2280" t="str">
        <f>IF(AA2280="","",IFERROR(IF(ISNUMBER('Procytrat RF'!D281),'Procytrat RF'!D281,IF(ISNUMBER(SEARCH("12",'Procytrat RF'!D281)),EDATE(AB2280,12),IF(ISNUMBER(SEARCH("6",'Procytrat RF'!D281)),EDATE(AB2280,6),IF(ISNUMBER(SEARCH("3",'Procytrat RF'!D281)),EDATE(AB2280,3),DATEVALUE('Procytrat RF'!D281))))),""))</f>
        <v/>
      </c>
      <c r="AM2280" t="str">
        <f t="shared" ca="1" si="231"/>
        <v/>
      </c>
    </row>
    <row r="2281" spans="27:39" x14ac:dyDescent="0.3">
      <c r="AA2281" t="str">
        <f>IF(COUNTA('Procytrat RF'!A282,'Procytrat RF'!B282,'Procytrat RF'!C282)&gt;0,"RF","")</f>
        <v/>
      </c>
      <c r="AB2281" t="str">
        <f>IFERROR(IF(ISNUMBER('Procytrat RF'!A282),'Procytrat RF'!A282,DATEVALUE('Procytrat RF'!A282)),"")</f>
        <v/>
      </c>
      <c r="AC2281" t="str">
        <f>IF(AA2281="","",'Procytrat RF'!B282)</f>
        <v/>
      </c>
      <c r="AD2281" t="str">
        <f>IF(AA2281="","",IFERROR(1*'Procytrat RF'!C282,IFERROR(_xludf.NUMBERVALUE('Procytrat RF'!C282,".",","),IFERROR(_xludf.NUMBERVALUE('Procytrat RF'!C282,",","."),0))))</f>
        <v/>
      </c>
      <c r="AE2281" t="str">
        <f>IF(AA2281="","",'Procytrat RF'!L282)</f>
        <v/>
      </c>
      <c r="AF2281">
        <f t="shared" si="226"/>
        <v>0</v>
      </c>
      <c r="AG2281" t="str">
        <f t="shared" si="227"/>
        <v/>
      </c>
      <c r="AH2281" t="str">
        <f t="shared" si="228"/>
        <v/>
      </c>
      <c r="AI2281">
        <f t="shared" si="229"/>
        <v>0</v>
      </c>
      <c r="AJ2281">
        <f t="shared" si="230"/>
        <v>0</v>
      </c>
      <c r="AK2281">
        <v>0</v>
      </c>
      <c r="AL2281" t="str">
        <f>IF(AA2281="","",IFERROR(IF(ISNUMBER('Procytrat RF'!D282),'Procytrat RF'!D282,IF(ISNUMBER(SEARCH("12",'Procytrat RF'!D282)),EDATE(AB2281,12),IF(ISNUMBER(SEARCH("6",'Procytrat RF'!D282)),EDATE(AB2281,6),IF(ISNUMBER(SEARCH("3",'Procytrat RF'!D282)),EDATE(AB2281,3),DATEVALUE('Procytrat RF'!D282))))),""))</f>
        <v/>
      </c>
      <c r="AM2281" t="str">
        <f t="shared" ca="1" si="231"/>
        <v/>
      </c>
    </row>
    <row r="2282" spans="27:39" x14ac:dyDescent="0.3">
      <c r="AA2282" t="str">
        <f>IF(COUNTA('Procytrat RF'!A283,'Procytrat RF'!B283,'Procytrat RF'!C283)&gt;0,"RF","")</f>
        <v/>
      </c>
      <c r="AB2282" t="str">
        <f>IFERROR(IF(ISNUMBER('Procytrat RF'!A283),'Procytrat RF'!A283,DATEVALUE('Procytrat RF'!A283)),"")</f>
        <v/>
      </c>
      <c r="AC2282" t="str">
        <f>IF(AA2282="","",'Procytrat RF'!B283)</f>
        <v/>
      </c>
      <c r="AD2282" t="str">
        <f>IF(AA2282="","",IFERROR(1*'Procytrat RF'!C283,IFERROR(_xludf.NUMBERVALUE('Procytrat RF'!C283,".",","),IFERROR(_xludf.NUMBERVALUE('Procytrat RF'!C283,",","."),0))))</f>
        <v/>
      </c>
      <c r="AE2282" t="str">
        <f>IF(AA2282="","",'Procytrat RF'!L283)</f>
        <v/>
      </c>
      <c r="AF2282">
        <f t="shared" si="226"/>
        <v>0</v>
      </c>
      <c r="AG2282" t="str">
        <f t="shared" si="227"/>
        <v/>
      </c>
      <c r="AH2282" t="str">
        <f t="shared" si="228"/>
        <v/>
      </c>
      <c r="AI2282">
        <f t="shared" si="229"/>
        <v>0</v>
      </c>
      <c r="AJ2282">
        <f t="shared" si="230"/>
        <v>0</v>
      </c>
      <c r="AK2282">
        <v>0</v>
      </c>
      <c r="AL2282" t="str">
        <f>IF(AA2282="","",IFERROR(IF(ISNUMBER('Procytrat RF'!D283),'Procytrat RF'!D283,IF(ISNUMBER(SEARCH("12",'Procytrat RF'!D283)),EDATE(AB2282,12),IF(ISNUMBER(SEARCH("6",'Procytrat RF'!D283)),EDATE(AB2282,6),IF(ISNUMBER(SEARCH("3",'Procytrat RF'!D283)),EDATE(AB2282,3),DATEVALUE('Procytrat RF'!D283))))),""))</f>
        <v/>
      </c>
      <c r="AM2282" t="str">
        <f t="shared" ca="1" si="231"/>
        <v/>
      </c>
    </row>
    <row r="2283" spans="27:39" x14ac:dyDescent="0.3">
      <c r="AA2283" t="str">
        <f>IF(COUNTA('Procytrat RF'!A284,'Procytrat RF'!B284,'Procytrat RF'!C284)&gt;0,"RF","")</f>
        <v/>
      </c>
      <c r="AB2283" t="str">
        <f>IFERROR(IF(ISNUMBER('Procytrat RF'!A284),'Procytrat RF'!A284,DATEVALUE('Procytrat RF'!A284)),"")</f>
        <v/>
      </c>
      <c r="AC2283" t="str">
        <f>IF(AA2283="","",'Procytrat RF'!B284)</f>
        <v/>
      </c>
      <c r="AD2283" t="str">
        <f>IF(AA2283="","",IFERROR(1*'Procytrat RF'!C284,IFERROR(_xludf.NUMBERVALUE('Procytrat RF'!C284,".",","),IFERROR(_xludf.NUMBERVALUE('Procytrat RF'!C284,",","."),0))))</f>
        <v/>
      </c>
      <c r="AE2283" t="str">
        <f>IF(AA2283="","",'Procytrat RF'!L284)</f>
        <v/>
      </c>
      <c r="AF2283">
        <f t="shared" si="226"/>
        <v>0</v>
      </c>
      <c r="AG2283" t="str">
        <f t="shared" si="227"/>
        <v/>
      </c>
      <c r="AH2283" t="str">
        <f t="shared" si="228"/>
        <v/>
      </c>
      <c r="AI2283">
        <f t="shared" si="229"/>
        <v>0</v>
      </c>
      <c r="AJ2283">
        <f t="shared" si="230"/>
        <v>0</v>
      </c>
      <c r="AK2283">
        <v>0</v>
      </c>
      <c r="AL2283" t="str">
        <f>IF(AA2283="","",IFERROR(IF(ISNUMBER('Procytrat RF'!D284),'Procytrat RF'!D284,IF(ISNUMBER(SEARCH("12",'Procytrat RF'!D284)),EDATE(AB2283,12),IF(ISNUMBER(SEARCH("6",'Procytrat RF'!D284)),EDATE(AB2283,6),IF(ISNUMBER(SEARCH("3",'Procytrat RF'!D284)),EDATE(AB2283,3),DATEVALUE('Procytrat RF'!D284))))),""))</f>
        <v/>
      </c>
      <c r="AM2283" t="str">
        <f t="shared" ca="1" si="231"/>
        <v/>
      </c>
    </row>
    <row r="2284" spans="27:39" x14ac:dyDescent="0.3">
      <c r="AA2284" t="str">
        <f>IF(COUNTA('Procytrat RF'!A285,'Procytrat RF'!B285,'Procytrat RF'!C285)&gt;0,"RF","")</f>
        <v/>
      </c>
      <c r="AB2284" t="str">
        <f>IFERROR(IF(ISNUMBER('Procytrat RF'!A285),'Procytrat RF'!A285,DATEVALUE('Procytrat RF'!A285)),"")</f>
        <v/>
      </c>
      <c r="AC2284" t="str">
        <f>IF(AA2284="","",'Procytrat RF'!B285)</f>
        <v/>
      </c>
      <c r="AD2284" t="str">
        <f>IF(AA2284="","",IFERROR(1*'Procytrat RF'!C285,IFERROR(_xludf.NUMBERVALUE('Procytrat RF'!C285,".",","),IFERROR(_xludf.NUMBERVALUE('Procytrat RF'!C285,",","."),0))))</f>
        <v/>
      </c>
      <c r="AE2284" t="str">
        <f>IF(AA2284="","",'Procytrat RF'!L285)</f>
        <v/>
      </c>
      <c r="AF2284">
        <f t="shared" si="226"/>
        <v>0</v>
      </c>
      <c r="AG2284" t="str">
        <f t="shared" si="227"/>
        <v/>
      </c>
      <c r="AH2284" t="str">
        <f t="shared" si="228"/>
        <v/>
      </c>
      <c r="AI2284">
        <f t="shared" si="229"/>
        <v>0</v>
      </c>
      <c r="AJ2284">
        <f t="shared" si="230"/>
        <v>0</v>
      </c>
      <c r="AK2284">
        <v>0</v>
      </c>
      <c r="AL2284" t="str">
        <f>IF(AA2284="","",IFERROR(IF(ISNUMBER('Procytrat RF'!D285),'Procytrat RF'!D285,IF(ISNUMBER(SEARCH("12",'Procytrat RF'!D285)),EDATE(AB2284,12),IF(ISNUMBER(SEARCH("6",'Procytrat RF'!D285)),EDATE(AB2284,6),IF(ISNUMBER(SEARCH("3",'Procytrat RF'!D285)),EDATE(AB2284,3),DATEVALUE('Procytrat RF'!D285))))),""))</f>
        <v/>
      </c>
      <c r="AM2284" t="str">
        <f t="shared" ca="1" si="231"/>
        <v/>
      </c>
    </row>
    <row r="2285" spans="27:39" x14ac:dyDescent="0.3">
      <c r="AA2285" t="str">
        <f>IF(COUNTA('Procytrat RF'!A286,'Procytrat RF'!B286,'Procytrat RF'!C286)&gt;0,"RF","")</f>
        <v/>
      </c>
      <c r="AB2285" t="str">
        <f>IFERROR(IF(ISNUMBER('Procytrat RF'!A286),'Procytrat RF'!A286,DATEVALUE('Procytrat RF'!A286)),"")</f>
        <v/>
      </c>
      <c r="AC2285" t="str">
        <f>IF(AA2285="","",'Procytrat RF'!B286)</f>
        <v/>
      </c>
      <c r="AD2285" t="str">
        <f>IF(AA2285="","",IFERROR(1*'Procytrat RF'!C286,IFERROR(_xludf.NUMBERVALUE('Procytrat RF'!C286,".",","),IFERROR(_xludf.NUMBERVALUE('Procytrat RF'!C286,",","."),0))))</f>
        <v/>
      </c>
      <c r="AE2285" t="str">
        <f>IF(AA2285="","",'Procytrat RF'!L286)</f>
        <v/>
      </c>
      <c r="AF2285">
        <f t="shared" si="226"/>
        <v>0</v>
      </c>
      <c r="AG2285" t="str">
        <f t="shared" si="227"/>
        <v/>
      </c>
      <c r="AH2285" t="str">
        <f t="shared" si="228"/>
        <v/>
      </c>
      <c r="AI2285">
        <f t="shared" si="229"/>
        <v>0</v>
      </c>
      <c r="AJ2285">
        <f t="shared" si="230"/>
        <v>0</v>
      </c>
      <c r="AK2285">
        <v>0</v>
      </c>
      <c r="AL2285" t="str">
        <f>IF(AA2285="","",IFERROR(IF(ISNUMBER('Procytrat RF'!D286),'Procytrat RF'!D286,IF(ISNUMBER(SEARCH("12",'Procytrat RF'!D286)),EDATE(AB2285,12),IF(ISNUMBER(SEARCH("6",'Procytrat RF'!D286)),EDATE(AB2285,6),IF(ISNUMBER(SEARCH("3",'Procytrat RF'!D286)),EDATE(AB2285,3),DATEVALUE('Procytrat RF'!D286))))),""))</f>
        <v/>
      </c>
      <c r="AM2285" t="str">
        <f t="shared" ca="1" si="231"/>
        <v/>
      </c>
    </row>
    <row r="2286" spans="27:39" x14ac:dyDescent="0.3">
      <c r="AA2286" t="str">
        <f>IF(COUNTA('Procytrat RF'!A287,'Procytrat RF'!B287,'Procytrat RF'!C287)&gt;0,"RF","")</f>
        <v/>
      </c>
      <c r="AB2286" t="str">
        <f>IFERROR(IF(ISNUMBER('Procytrat RF'!A287),'Procytrat RF'!A287,DATEVALUE('Procytrat RF'!A287)),"")</f>
        <v/>
      </c>
      <c r="AC2286" t="str">
        <f>IF(AA2286="","",'Procytrat RF'!B287)</f>
        <v/>
      </c>
      <c r="AD2286" t="str">
        <f>IF(AA2286="","",IFERROR(1*'Procytrat RF'!C287,IFERROR(_xludf.NUMBERVALUE('Procytrat RF'!C287,".",","),IFERROR(_xludf.NUMBERVALUE('Procytrat RF'!C287,",","."),0))))</f>
        <v/>
      </c>
      <c r="AE2286" t="str">
        <f>IF(AA2286="","",'Procytrat RF'!L287)</f>
        <v/>
      </c>
      <c r="AF2286">
        <f t="shared" si="226"/>
        <v>0</v>
      </c>
      <c r="AG2286" t="str">
        <f t="shared" si="227"/>
        <v/>
      </c>
      <c r="AH2286" t="str">
        <f t="shared" si="228"/>
        <v/>
      </c>
      <c r="AI2286">
        <f t="shared" si="229"/>
        <v>0</v>
      </c>
      <c r="AJ2286">
        <f t="shared" si="230"/>
        <v>0</v>
      </c>
      <c r="AK2286">
        <v>0</v>
      </c>
      <c r="AL2286" t="str">
        <f>IF(AA2286="","",IFERROR(IF(ISNUMBER('Procytrat RF'!D287),'Procytrat RF'!D287,IF(ISNUMBER(SEARCH("12",'Procytrat RF'!D287)),EDATE(AB2286,12),IF(ISNUMBER(SEARCH("6",'Procytrat RF'!D287)),EDATE(AB2286,6),IF(ISNUMBER(SEARCH("3",'Procytrat RF'!D287)),EDATE(AB2286,3),DATEVALUE('Procytrat RF'!D287))))),""))</f>
        <v/>
      </c>
      <c r="AM2286" t="str">
        <f t="shared" ca="1" si="231"/>
        <v/>
      </c>
    </row>
    <row r="2287" spans="27:39" x14ac:dyDescent="0.3">
      <c r="AA2287" t="str">
        <f>IF(COUNTA('Procytrat RF'!A288,'Procytrat RF'!B288,'Procytrat RF'!C288)&gt;0,"RF","")</f>
        <v/>
      </c>
      <c r="AB2287" t="str">
        <f>IFERROR(IF(ISNUMBER('Procytrat RF'!A288),'Procytrat RF'!A288,DATEVALUE('Procytrat RF'!A288)),"")</f>
        <v/>
      </c>
      <c r="AC2287" t="str">
        <f>IF(AA2287="","",'Procytrat RF'!B288)</f>
        <v/>
      </c>
      <c r="AD2287" t="str">
        <f>IF(AA2287="","",IFERROR(1*'Procytrat RF'!C288,IFERROR(_xludf.NUMBERVALUE('Procytrat RF'!C288,".",","),IFERROR(_xludf.NUMBERVALUE('Procytrat RF'!C288,",","."),0))))</f>
        <v/>
      </c>
      <c r="AE2287" t="str">
        <f>IF(AA2287="","",'Procytrat RF'!L288)</f>
        <v/>
      </c>
      <c r="AF2287">
        <f t="shared" si="226"/>
        <v>0</v>
      </c>
      <c r="AG2287" t="str">
        <f t="shared" si="227"/>
        <v/>
      </c>
      <c r="AH2287" t="str">
        <f t="shared" si="228"/>
        <v/>
      </c>
      <c r="AI2287">
        <f t="shared" si="229"/>
        <v>0</v>
      </c>
      <c r="AJ2287">
        <f t="shared" si="230"/>
        <v>0</v>
      </c>
      <c r="AK2287">
        <v>0</v>
      </c>
      <c r="AL2287" t="str">
        <f>IF(AA2287="","",IFERROR(IF(ISNUMBER('Procytrat RF'!D288),'Procytrat RF'!D288,IF(ISNUMBER(SEARCH("12",'Procytrat RF'!D288)),EDATE(AB2287,12),IF(ISNUMBER(SEARCH("6",'Procytrat RF'!D288)),EDATE(AB2287,6),IF(ISNUMBER(SEARCH("3",'Procytrat RF'!D288)),EDATE(AB2287,3),DATEVALUE('Procytrat RF'!D288))))),""))</f>
        <v/>
      </c>
      <c r="AM2287" t="str">
        <f t="shared" ca="1" si="231"/>
        <v/>
      </c>
    </row>
    <row r="2288" spans="27:39" x14ac:dyDescent="0.3">
      <c r="AA2288" t="str">
        <f>IF(COUNTA('Procytrat RF'!A289,'Procytrat RF'!B289,'Procytrat RF'!C289)&gt;0,"RF","")</f>
        <v/>
      </c>
      <c r="AB2288" t="str">
        <f>IFERROR(IF(ISNUMBER('Procytrat RF'!A289),'Procytrat RF'!A289,DATEVALUE('Procytrat RF'!A289)),"")</f>
        <v/>
      </c>
      <c r="AC2288" t="str">
        <f>IF(AA2288="","",'Procytrat RF'!B289)</f>
        <v/>
      </c>
      <c r="AD2288" t="str">
        <f>IF(AA2288="","",IFERROR(1*'Procytrat RF'!C289,IFERROR(_xludf.NUMBERVALUE('Procytrat RF'!C289,".",","),IFERROR(_xludf.NUMBERVALUE('Procytrat RF'!C289,",","."),0))))</f>
        <v/>
      </c>
      <c r="AE2288" t="str">
        <f>IF(AA2288="","",'Procytrat RF'!L289)</f>
        <v/>
      </c>
      <c r="AF2288">
        <f t="shared" si="226"/>
        <v>0</v>
      </c>
      <c r="AG2288" t="str">
        <f t="shared" si="227"/>
        <v/>
      </c>
      <c r="AH2288" t="str">
        <f t="shared" si="228"/>
        <v/>
      </c>
      <c r="AI2288">
        <f t="shared" si="229"/>
        <v>0</v>
      </c>
      <c r="AJ2288">
        <f t="shared" si="230"/>
        <v>0</v>
      </c>
      <c r="AK2288">
        <v>0</v>
      </c>
      <c r="AL2288" t="str">
        <f>IF(AA2288="","",IFERROR(IF(ISNUMBER('Procytrat RF'!D289),'Procytrat RF'!D289,IF(ISNUMBER(SEARCH("12",'Procytrat RF'!D289)),EDATE(AB2288,12),IF(ISNUMBER(SEARCH("6",'Procytrat RF'!D289)),EDATE(AB2288,6),IF(ISNUMBER(SEARCH("3",'Procytrat RF'!D289)),EDATE(AB2288,3),DATEVALUE('Procytrat RF'!D289))))),""))</f>
        <v/>
      </c>
      <c r="AM2288" t="str">
        <f t="shared" ca="1" si="231"/>
        <v/>
      </c>
    </row>
    <row r="2289" spans="27:39" x14ac:dyDescent="0.3">
      <c r="AA2289" t="str">
        <f>IF(COUNTA('Procytrat RF'!A290,'Procytrat RF'!B290,'Procytrat RF'!C290)&gt;0,"RF","")</f>
        <v/>
      </c>
      <c r="AB2289" t="str">
        <f>IFERROR(IF(ISNUMBER('Procytrat RF'!A290),'Procytrat RF'!A290,DATEVALUE('Procytrat RF'!A290)),"")</f>
        <v/>
      </c>
      <c r="AC2289" t="str">
        <f>IF(AA2289="","",'Procytrat RF'!B290)</f>
        <v/>
      </c>
      <c r="AD2289" t="str">
        <f>IF(AA2289="","",IFERROR(1*'Procytrat RF'!C290,IFERROR(_xludf.NUMBERVALUE('Procytrat RF'!C290,".",","),IFERROR(_xludf.NUMBERVALUE('Procytrat RF'!C290,",","."),0))))</f>
        <v/>
      </c>
      <c r="AE2289" t="str">
        <f>IF(AA2289="","",'Procytrat RF'!L290)</f>
        <v/>
      </c>
      <c r="AF2289">
        <f t="shared" si="226"/>
        <v>0</v>
      </c>
      <c r="AG2289" t="str">
        <f t="shared" si="227"/>
        <v/>
      </c>
      <c r="AH2289" t="str">
        <f t="shared" si="228"/>
        <v/>
      </c>
      <c r="AI2289">
        <f t="shared" si="229"/>
        <v>0</v>
      </c>
      <c r="AJ2289">
        <f t="shared" si="230"/>
        <v>0</v>
      </c>
      <c r="AK2289">
        <v>0</v>
      </c>
      <c r="AL2289" t="str">
        <f>IF(AA2289="","",IFERROR(IF(ISNUMBER('Procytrat RF'!D290),'Procytrat RF'!D290,IF(ISNUMBER(SEARCH("12",'Procytrat RF'!D290)),EDATE(AB2289,12),IF(ISNUMBER(SEARCH("6",'Procytrat RF'!D290)),EDATE(AB2289,6),IF(ISNUMBER(SEARCH("3",'Procytrat RF'!D290)),EDATE(AB2289,3),DATEVALUE('Procytrat RF'!D290))))),""))</f>
        <v/>
      </c>
      <c r="AM2289" t="str">
        <f t="shared" ca="1" si="231"/>
        <v/>
      </c>
    </row>
    <row r="2290" spans="27:39" x14ac:dyDescent="0.3">
      <c r="AA2290" t="str">
        <f>IF(COUNTA('Procytrat RF'!A291,'Procytrat RF'!B291,'Procytrat RF'!C291)&gt;0,"RF","")</f>
        <v/>
      </c>
      <c r="AB2290" t="str">
        <f>IFERROR(IF(ISNUMBER('Procytrat RF'!A291),'Procytrat RF'!A291,DATEVALUE('Procytrat RF'!A291)),"")</f>
        <v/>
      </c>
      <c r="AC2290" t="str">
        <f>IF(AA2290="","",'Procytrat RF'!B291)</f>
        <v/>
      </c>
      <c r="AD2290" t="str">
        <f>IF(AA2290="","",IFERROR(1*'Procytrat RF'!C291,IFERROR(_xludf.NUMBERVALUE('Procytrat RF'!C291,".",","),IFERROR(_xludf.NUMBERVALUE('Procytrat RF'!C291,",","."),0))))</f>
        <v/>
      </c>
      <c r="AE2290" t="str">
        <f>IF(AA2290="","",'Procytrat RF'!L291)</f>
        <v/>
      </c>
      <c r="AF2290">
        <f t="shared" si="226"/>
        <v>0</v>
      </c>
      <c r="AG2290" t="str">
        <f t="shared" si="227"/>
        <v/>
      </c>
      <c r="AH2290" t="str">
        <f t="shared" si="228"/>
        <v/>
      </c>
      <c r="AI2290">
        <f t="shared" si="229"/>
        <v>0</v>
      </c>
      <c r="AJ2290">
        <f t="shared" si="230"/>
        <v>0</v>
      </c>
      <c r="AK2290">
        <v>0</v>
      </c>
      <c r="AL2290" t="str">
        <f>IF(AA2290="","",IFERROR(IF(ISNUMBER('Procytrat RF'!D291),'Procytrat RF'!D291,IF(ISNUMBER(SEARCH("12",'Procytrat RF'!D291)),EDATE(AB2290,12),IF(ISNUMBER(SEARCH("6",'Procytrat RF'!D291)),EDATE(AB2290,6),IF(ISNUMBER(SEARCH("3",'Procytrat RF'!D291)),EDATE(AB2290,3),DATEVALUE('Procytrat RF'!D291))))),""))</f>
        <v/>
      </c>
      <c r="AM2290" t="str">
        <f t="shared" ca="1" si="231"/>
        <v/>
      </c>
    </row>
    <row r="2291" spans="27:39" x14ac:dyDescent="0.3">
      <c r="AA2291" t="str">
        <f>IF(COUNTA('Procytrat RF'!A292,'Procytrat RF'!B292,'Procytrat RF'!C292)&gt;0,"RF","")</f>
        <v/>
      </c>
      <c r="AB2291" t="str">
        <f>IFERROR(IF(ISNUMBER('Procytrat RF'!A292),'Procytrat RF'!A292,DATEVALUE('Procytrat RF'!A292)),"")</f>
        <v/>
      </c>
      <c r="AC2291" t="str">
        <f>IF(AA2291="","",'Procytrat RF'!B292)</f>
        <v/>
      </c>
      <c r="AD2291" t="str">
        <f>IF(AA2291="","",IFERROR(1*'Procytrat RF'!C292,IFERROR(_xludf.NUMBERVALUE('Procytrat RF'!C292,".",","),IFERROR(_xludf.NUMBERVALUE('Procytrat RF'!C292,",","."),0))))</f>
        <v/>
      </c>
      <c r="AE2291" t="str">
        <f>IF(AA2291="","",'Procytrat RF'!L292)</f>
        <v/>
      </c>
      <c r="AF2291">
        <f t="shared" si="226"/>
        <v>0</v>
      </c>
      <c r="AG2291" t="str">
        <f t="shared" si="227"/>
        <v/>
      </c>
      <c r="AH2291" t="str">
        <f t="shared" si="228"/>
        <v/>
      </c>
      <c r="AI2291">
        <f t="shared" si="229"/>
        <v>0</v>
      </c>
      <c r="AJ2291">
        <f t="shared" si="230"/>
        <v>0</v>
      </c>
      <c r="AK2291">
        <v>0</v>
      </c>
      <c r="AL2291" t="str">
        <f>IF(AA2291="","",IFERROR(IF(ISNUMBER('Procytrat RF'!D292),'Procytrat RF'!D292,IF(ISNUMBER(SEARCH("12",'Procytrat RF'!D292)),EDATE(AB2291,12),IF(ISNUMBER(SEARCH("6",'Procytrat RF'!D292)),EDATE(AB2291,6),IF(ISNUMBER(SEARCH("3",'Procytrat RF'!D292)),EDATE(AB2291,3),DATEVALUE('Procytrat RF'!D292))))),""))</f>
        <v/>
      </c>
      <c r="AM2291" t="str">
        <f t="shared" ca="1" si="231"/>
        <v/>
      </c>
    </row>
    <row r="2292" spans="27:39" x14ac:dyDescent="0.3">
      <c r="AA2292" t="str">
        <f>IF(COUNTA('Procytrat RF'!A293,'Procytrat RF'!B293,'Procytrat RF'!C293)&gt;0,"RF","")</f>
        <v/>
      </c>
      <c r="AB2292" t="str">
        <f>IFERROR(IF(ISNUMBER('Procytrat RF'!A293),'Procytrat RF'!A293,DATEVALUE('Procytrat RF'!A293)),"")</f>
        <v/>
      </c>
      <c r="AC2292" t="str">
        <f>IF(AA2292="","",'Procytrat RF'!B293)</f>
        <v/>
      </c>
      <c r="AD2292" t="str">
        <f>IF(AA2292="","",IFERROR(1*'Procytrat RF'!C293,IFERROR(_xludf.NUMBERVALUE('Procytrat RF'!C293,".",","),IFERROR(_xludf.NUMBERVALUE('Procytrat RF'!C293,",","."),0))))</f>
        <v/>
      </c>
      <c r="AE2292" t="str">
        <f>IF(AA2292="","",'Procytrat RF'!L293)</f>
        <v/>
      </c>
      <c r="AF2292">
        <f t="shared" si="226"/>
        <v>0</v>
      </c>
      <c r="AG2292" t="str">
        <f t="shared" si="227"/>
        <v/>
      </c>
      <c r="AH2292" t="str">
        <f t="shared" si="228"/>
        <v/>
      </c>
      <c r="AI2292">
        <f t="shared" si="229"/>
        <v>0</v>
      </c>
      <c r="AJ2292">
        <f t="shared" si="230"/>
        <v>0</v>
      </c>
      <c r="AK2292">
        <v>0</v>
      </c>
      <c r="AL2292" t="str">
        <f>IF(AA2292="","",IFERROR(IF(ISNUMBER('Procytrat RF'!D293),'Procytrat RF'!D293,IF(ISNUMBER(SEARCH("12",'Procytrat RF'!D293)),EDATE(AB2292,12),IF(ISNUMBER(SEARCH("6",'Procytrat RF'!D293)),EDATE(AB2292,6),IF(ISNUMBER(SEARCH("3",'Procytrat RF'!D293)),EDATE(AB2292,3),DATEVALUE('Procytrat RF'!D293))))),""))</f>
        <v/>
      </c>
      <c r="AM2292" t="str">
        <f t="shared" ca="1" si="231"/>
        <v/>
      </c>
    </row>
    <row r="2293" spans="27:39" x14ac:dyDescent="0.3">
      <c r="AA2293" t="str">
        <f>IF(COUNTA('Procytrat RF'!A294,'Procytrat RF'!B294,'Procytrat RF'!C294)&gt;0,"RF","")</f>
        <v/>
      </c>
      <c r="AB2293" t="str">
        <f>IFERROR(IF(ISNUMBER('Procytrat RF'!A294),'Procytrat RF'!A294,DATEVALUE('Procytrat RF'!A294)),"")</f>
        <v/>
      </c>
      <c r="AC2293" t="str">
        <f>IF(AA2293="","",'Procytrat RF'!B294)</f>
        <v/>
      </c>
      <c r="AD2293" t="str">
        <f>IF(AA2293="","",IFERROR(1*'Procytrat RF'!C294,IFERROR(_xludf.NUMBERVALUE('Procytrat RF'!C294,".",","),IFERROR(_xludf.NUMBERVALUE('Procytrat RF'!C294,",","."),0))))</f>
        <v/>
      </c>
      <c r="AE2293" t="str">
        <f>IF(AA2293="","",'Procytrat RF'!L294)</f>
        <v/>
      </c>
      <c r="AF2293">
        <f t="shared" si="226"/>
        <v>0</v>
      </c>
      <c r="AG2293" t="str">
        <f t="shared" si="227"/>
        <v/>
      </c>
      <c r="AH2293" t="str">
        <f t="shared" si="228"/>
        <v/>
      </c>
      <c r="AI2293">
        <f t="shared" si="229"/>
        <v>0</v>
      </c>
      <c r="AJ2293">
        <f t="shared" si="230"/>
        <v>0</v>
      </c>
      <c r="AK2293">
        <v>0</v>
      </c>
      <c r="AL2293" t="str">
        <f>IF(AA2293="","",IFERROR(IF(ISNUMBER('Procytrat RF'!D294),'Procytrat RF'!D294,IF(ISNUMBER(SEARCH("12",'Procytrat RF'!D294)),EDATE(AB2293,12),IF(ISNUMBER(SEARCH("6",'Procytrat RF'!D294)),EDATE(AB2293,6),IF(ISNUMBER(SEARCH("3",'Procytrat RF'!D294)),EDATE(AB2293,3),DATEVALUE('Procytrat RF'!D294))))),""))</f>
        <v/>
      </c>
      <c r="AM2293" t="str">
        <f t="shared" ca="1" si="231"/>
        <v/>
      </c>
    </row>
    <row r="2294" spans="27:39" x14ac:dyDescent="0.3">
      <c r="AA2294" t="str">
        <f>IF(COUNTA('Procytrat RF'!A295,'Procytrat RF'!B295,'Procytrat RF'!C295)&gt;0,"RF","")</f>
        <v/>
      </c>
      <c r="AB2294" t="str">
        <f>IFERROR(IF(ISNUMBER('Procytrat RF'!A295),'Procytrat RF'!A295,DATEVALUE('Procytrat RF'!A295)),"")</f>
        <v/>
      </c>
      <c r="AC2294" t="str">
        <f>IF(AA2294="","",'Procytrat RF'!B295)</f>
        <v/>
      </c>
      <c r="AD2294" t="str">
        <f>IF(AA2294="","",IFERROR(1*'Procytrat RF'!C295,IFERROR(_xludf.NUMBERVALUE('Procytrat RF'!C295,".",","),IFERROR(_xludf.NUMBERVALUE('Procytrat RF'!C295,",","."),0))))</f>
        <v/>
      </c>
      <c r="AE2294" t="str">
        <f>IF(AA2294="","",'Procytrat RF'!L295)</f>
        <v/>
      </c>
      <c r="AF2294">
        <f t="shared" si="226"/>
        <v>0</v>
      </c>
      <c r="AG2294" t="str">
        <f t="shared" si="227"/>
        <v/>
      </c>
      <c r="AH2294" t="str">
        <f t="shared" si="228"/>
        <v/>
      </c>
      <c r="AI2294">
        <f t="shared" si="229"/>
        <v>0</v>
      </c>
      <c r="AJ2294">
        <f t="shared" si="230"/>
        <v>0</v>
      </c>
      <c r="AK2294">
        <v>0</v>
      </c>
      <c r="AL2294" t="str">
        <f>IF(AA2294="","",IFERROR(IF(ISNUMBER('Procytrat RF'!D295),'Procytrat RF'!D295,IF(ISNUMBER(SEARCH("12",'Procytrat RF'!D295)),EDATE(AB2294,12),IF(ISNUMBER(SEARCH("6",'Procytrat RF'!D295)),EDATE(AB2294,6),IF(ISNUMBER(SEARCH("3",'Procytrat RF'!D295)),EDATE(AB2294,3),DATEVALUE('Procytrat RF'!D295))))),""))</f>
        <v/>
      </c>
      <c r="AM2294" t="str">
        <f t="shared" ca="1" si="231"/>
        <v/>
      </c>
    </row>
    <row r="2295" spans="27:39" x14ac:dyDescent="0.3">
      <c r="AA2295" t="str">
        <f>IF(COUNTA('Procytrat RF'!A296,'Procytrat RF'!B296,'Procytrat RF'!C296)&gt;0,"RF","")</f>
        <v/>
      </c>
      <c r="AB2295" t="str">
        <f>IFERROR(IF(ISNUMBER('Procytrat RF'!A296),'Procytrat RF'!A296,DATEVALUE('Procytrat RF'!A296)),"")</f>
        <v/>
      </c>
      <c r="AC2295" t="str">
        <f>IF(AA2295="","",'Procytrat RF'!B296)</f>
        <v/>
      </c>
      <c r="AD2295" t="str">
        <f>IF(AA2295="","",IFERROR(1*'Procytrat RF'!C296,IFERROR(_xludf.NUMBERVALUE('Procytrat RF'!C296,".",","),IFERROR(_xludf.NUMBERVALUE('Procytrat RF'!C296,",","."),0))))</f>
        <v/>
      </c>
      <c r="AE2295" t="str">
        <f>IF(AA2295="","",'Procytrat RF'!L296)</f>
        <v/>
      </c>
      <c r="AF2295">
        <f t="shared" si="226"/>
        <v>0</v>
      </c>
      <c r="AG2295" t="str">
        <f t="shared" si="227"/>
        <v/>
      </c>
      <c r="AH2295" t="str">
        <f t="shared" si="228"/>
        <v/>
      </c>
      <c r="AI2295">
        <f t="shared" si="229"/>
        <v>0</v>
      </c>
      <c r="AJ2295">
        <f t="shared" si="230"/>
        <v>0</v>
      </c>
      <c r="AK2295">
        <v>0</v>
      </c>
      <c r="AL2295" t="str">
        <f>IF(AA2295="","",IFERROR(IF(ISNUMBER('Procytrat RF'!D296),'Procytrat RF'!D296,IF(ISNUMBER(SEARCH("12",'Procytrat RF'!D296)),EDATE(AB2295,12),IF(ISNUMBER(SEARCH("6",'Procytrat RF'!D296)),EDATE(AB2295,6),IF(ISNUMBER(SEARCH("3",'Procytrat RF'!D296)),EDATE(AB2295,3),DATEVALUE('Procytrat RF'!D296))))),""))</f>
        <v/>
      </c>
      <c r="AM2295" t="str">
        <f t="shared" ca="1" si="231"/>
        <v/>
      </c>
    </row>
    <row r="2296" spans="27:39" x14ac:dyDescent="0.3">
      <c r="AA2296" t="str">
        <f>IF(COUNTA('Procytrat RF'!A297,'Procytrat RF'!B297,'Procytrat RF'!C297)&gt;0,"RF","")</f>
        <v/>
      </c>
      <c r="AB2296" t="str">
        <f>IFERROR(IF(ISNUMBER('Procytrat RF'!A297),'Procytrat RF'!A297,DATEVALUE('Procytrat RF'!A297)),"")</f>
        <v/>
      </c>
      <c r="AC2296" t="str">
        <f>IF(AA2296="","",'Procytrat RF'!B297)</f>
        <v/>
      </c>
      <c r="AD2296" t="str">
        <f>IF(AA2296="","",IFERROR(1*'Procytrat RF'!C297,IFERROR(_xludf.NUMBERVALUE('Procytrat RF'!C297,".",","),IFERROR(_xludf.NUMBERVALUE('Procytrat RF'!C297,",","."),0))))</f>
        <v/>
      </c>
      <c r="AE2296" t="str">
        <f>IF(AA2296="","",'Procytrat RF'!L297)</f>
        <v/>
      </c>
      <c r="AF2296">
        <f t="shared" si="226"/>
        <v>0</v>
      </c>
      <c r="AG2296" t="str">
        <f t="shared" si="227"/>
        <v/>
      </c>
      <c r="AH2296" t="str">
        <f t="shared" si="228"/>
        <v/>
      </c>
      <c r="AI2296">
        <f t="shared" si="229"/>
        <v>0</v>
      </c>
      <c r="AJ2296">
        <f t="shared" si="230"/>
        <v>0</v>
      </c>
      <c r="AK2296">
        <v>0</v>
      </c>
      <c r="AL2296" t="str">
        <f>IF(AA2296="","",IFERROR(IF(ISNUMBER('Procytrat RF'!D297),'Procytrat RF'!D297,IF(ISNUMBER(SEARCH("12",'Procytrat RF'!D297)),EDATE(AB2296,12),IF(ISNUMBER(SEARCH("6",'Procytrat RF'!D297)),EDATE(AB2296,6),IF(ISNUMBER(SEARCH("3",'Procytrat RF'!D297)),EDATE(AB2296,3),DATEVALUE('Procytrat RF'!D297))))),""))</f>
        <v/>
      </c>
      <c r="AM2296" t="str">
        <f t="shared" ca="1" si="231"/>
        <v/>
      </c>
    </row>
    <row r="2297" spans="27:39" x14ac:dyDescent="0.3">
      <c r="AA2297" t="str">
        <f>IF(COUNTA('Procytrat RF'!A298,'Procytrat RF'!B298,'Procytrat RF'!C298)&gt;0,"RF","")</f>
        <v/>
      </c>
      <c r="AB2297" t="str">
        <f>IFERROR(IF(ISNUMBER('Procytrat RF'!A298),'Procytrat RF'!A298,DATEVALUE('Procytrat RF'!A298)),"")</f>
        <v/>
      </c>
      <c r="AC2297" t="str">
        <f>IF(AA2297="","",'Procytrat RF'!B298)</f>
        <v/>
      </c>
      <c r="AD2297" t="str">
        <f>IF(AA2297="","",IFERROR(1*'Procytrat RF'!C298,IFERROR(_xludf.NUMBERVALUE('Procytrat RF'!C298,".",","),IFERROR(_xludf.NUMBERVALUE('Procytrat RF'!C298,",","."),0))))</f>
        <v/>
      </c>
      <c r="AE2297" t="str">
        <f>IF(AA2297="","",'Procytrat RF'!L298)</f>
        <v/>
      </c>
      <c r="AF2297">
        <f t="shared" si="226"/>
        <v>0</v>
      </c>
      <c r="AG2297" t="str">
        <f t="shared" si="227"/>
        <v/>
      </c>
      <c r="AH2297" t="str">
        <f t="shared" si="228"/>
        <v/>
      </c>
      <c r="AI2297">
        <f t="shared" si="229"/>
        <v>0</v>
      </c>
      <c r="AJ2297">
        <f t="shared" si="230"/>
        <v>0</v>
      </c>
      <c r="AK2297">
        <v>0</v>
      </c>
      <c r="AL2297" t="str">
        <f>IF(AA2297="","",IFERROR(IF(ISNUMBER('Procytrat RF'!D298),'Procytrat RF'!D298,IF(ISNUMBER(SEARCH("12",'Procytrat RF'!D298)),EDATE(AB2297,12),IF(ISNUMBER(SEARCH("6",'Procytrat RF'!D298)),EDATE(AB2297,6),IF(ISNUMBER(SEARCH("3",'Procytrat RF'!D298)),EDATE(AB2297,3),DATEVALUE('Procytrat RF'!D298))))),""))</f>
        <v/>
      </c>
      <c r="AM2297" t="str">
        <f t="shared" ca="1" si="231"/>
        <v/>
      </c>
    </row>
    <row r="2298" spans="27:39" x14ac:dyDescent="0.3">
      <c r="AA2298" t="str">
        <f>IF(COUNTA('Procytrat RF'!A299,'Procytrat RF'!B299,'Procytrat RF'!C299)&gt;0,"RF","")</f>
        <v/>
      </c>
      <c r="AB2298" t="str">
        <f>IFERROR(IF(ISNUMBER('Procytrat RF'!A299),'Procytrat RF'!A299,DATEVALUE('Procytrat RF'!A299)),"")</f>
        <v/>
      </c>
      <c r="AC2298" t="str">
        <f>IF(AA2298="","",'Procytrat RF'!B299)</f>
        <v/>
      </c>
      <c r="AD2298" t="str">
        <f>IF(AA2298="","",IFERROR(1*'Procytrat RF'!C299,IFERROR(_xludf.NUMBERVALUE('Procytrat RF'!C299,".",","),IFERROR(_xludf.NUMBERVALUE('Procytrat RF'!C299,",","."),0))))</f>
        <v/>
      </c>
      <c r="AE2298" t="str">
        <f>IF(AA2298="","",'Procytrat RF'!L299)</f>
        <v/>
      </c>
      <c r="AF2298">
        <f t="shared" si="226"/>
        <v>0</v>
      </c>
      <c r="AG2298" t="str">
        <f t="shared" si="227"/>
        <v/>
      </c>
      <c r="AH2298" t="str">
        <f t="shared" si="228"/>
        <v/>
      </c>
      <c r="AI2298">
        <f t="shared" si="229"/>
        <v>0</v>
      </c>
      <c r="AJ2298">
        <f t="shared" si="230"/>
        <v>0</v>
      </c>
      <c r="AK2298">
        <v>0</v>
      </c>
      <c r="AL2298" t="str">
        <f>IF(AA2298="","",IFERROR(IF(ISNUMBER('Procytrat RF'!D299),'Procytrat RF'!D299,IF(ISNUMBER(SEARCH("12",'Procytrat RF'!D299)),EDATE(AB2298,12),IF(ISNUMBER(SEARCH("6",'Procytrat RF'!D299)),EDATE(AB2298,6),IF(ISNUMBER(SEARCH("3",'Procytrat RF'!D299)),EDATE(AB2298,3),DATEVALUE('Procytrat RF'!D299))))),""))</f>
        <v/>
      </c>
      <c r="AM2298" t="str">
        <f t="shared" ca="1" si="231"/>
        <v/>
      </c>
    </row>
    <row r="2299" spans="27:39" x14ac:dyDescent="0.3">
      <c r="AA2299" t="str">
        <f>IF(COUNTA('Procytrat RF'!A300,'Procytrat RF'!B300,'Procytrat RF'!C300)&gt;0,"RF","")</f>
        <v/>
      </c>
      <c r="AB2299" t="str">
        <f>IFERROR(IF(ISNUMBER('Procytrat RF'!A300),'Procytrat RF'!A300,DATEVALUE('Procytrat RF'!A300)),"")</f>
        <v/>
      </c>
      <c r="AC2299" t="str">
        <f>IF(AA2299="","",'Procytrat RF'!B300)</f>
        <v/>
      </c>
      <c r="AD2299" t="str">
        <f>IF(AA2299="","",IFERROR(1*'Procytrat RF'!C300,IFERROR(_xludf.NUMBERVALUE('Procytrat RF'!C300,".",","),IFERROR(_xludf.NUMBERVALUE('Procytrat RF'!C300,",","."),0))))</f>
        <v/>
      </c>
      <c r="AE2299" t="str">
        <f>IF(AA2299="","",'Procytrat RF'!L300)</f>
        <v/>
      </c>
      <c r="AF2299">
        <f t="shared" si="226"/>
        <v>0</v>
      </c>
      <c r="AG2299" t="str">
        <f t="shared" si="227"/>
        <v/>
      </c>
      <c r="AH2299" t="str">
        <f t="shared" si="228"/>
        <v/>
      </c>
      <c r="AI2299">
        <f t="shared" si="229"/>
        <v>0</v>
      </c>
      <c r="AJ2299">
        <f t="shared" si="230"/>
        <v>0</v>
      </c>
      <c r="AK2299">
        <v>0</v>
      </c>
      <c r="AL2299" t="str">
        <f>IF(AA2299="","",IFERROR(IF(ISNUMBER('Procytrat RF'!D300),'Procytrat RF'!D300,IF(ISNUMBER(SEARCH("12",'Procytrat RF'!D300)),EDATE(AB2299,12),IF(ISNUMBER(SEARCH("6",'Procytrat RF'!D300)),EDATE(AB2299,6),IF(ISNUMBER(SEARCH("3",'Procytrat RF'!D300)),EDATE(AB2299,3),DATEVALUE('Procytrat RF'!D300))))),""))</f>
        <v/>
      </c>
      <c r="AM2299" t="str">
        <f t="shared" ca="1" si="231"/>
        <v/>
      </c>
    </row>
    <row r="2300" spans="27:39" x14ac:dyDescent="0.3">
      <c r="AA2300" t="str">
        <f>IF(COUNTA('Procytrat RF'!A301,'Procytrat RF'!B301,'Procytrat RF'!C301)&gt;0,"RF","")</f>
        <v/>
      </c>
      <c r="AB2300" t="str">
        <f>IFERROR(IF(ISNUMBER('Procytrat RF'!A301),'Procytrat RF'!A301,DATEVALUE('Procytrat RF'!A301)),"")</f>
        <v/>
      </c>
      <c r="AC2300" t="str">
        <f>IF(AA2300="","",'Procytrat RF'!B301)</f>
        <v/>
      </c>
      <c r="AD2300" t="str">
        <f>IF(AA2300="","",IFERROR(1*'Procytrat RF'!C301,IFERROR(_xludf.NUMBERVALUE('Procytrat RF'!C301,".",","),IFERROR(_xludf.NUMBERVALUE('Procytrat RF'!C301,",","."),0))))</f>
        <v/>
      </c>
      <c r="AE2300" t="str">
        <f>IF(AA2300="","",'Procytrat RF'!L301)</f>
        <v/>
      </c>
      <c r="AF2300">
        <f t="shared" si="226"/>
        <v>0</v>
      </c>
      <c r="AG2300" t="str">
        <f t="shared" si="227"/>
        <v/>
      </c>
      <c r="AH2300" t="str">
        <f t="shared" si="228"/>
        <v/>
      </c>
      <c r="AI2300">
        <f t="shared" si="229"/>
        <v>0</v>
      </c>
      <c r="AJ2300">
        <f t="shared" si="230"/>
        <v>0</v>
      </c>
      <c r="AK2300">
        <v>0</v>
      </c>
      <c r="AL2300" t="str">
        <f>IF(AA2300="","",IFERROR(IF(ISNUMBER('Procytrat RF'!D301),'Procytrat RF'!D301,IF(ISNUMBER(SEARCH("12",'Procytrat RF'!D301)),EDATE(AB2300,12),IF(ISNUMBER(SEARCH("6",'Procytrat RF'!D301)),EDATE(AB2300,6),IF(ISNUMBER(SEARCH("3",'Procytrat RF'!D301)),EDATE(AB2300,3),DATEVALUE('Procytrat RF'!D301))))),""))</f>
        <v/>
      </c>
      <c r="AM2300" t="str">
        <f t="shared" ca="1" si="231"/>
        <v/>
      </c>
    </row>
    <row r="2301" spans="27:39" x14ac:dyDescent="0.3">
      <c r="AA2301" t="str">
        <f>IF(COUNTA('Procytrat RF'!A302,'Procytrat RF'!B302,'Procytrat RF'!C302)&gt;0,"RF","")</f>
        <v/>
      </c>
      <c r="AB2301" t="str">
        <f>IFERROR(IF(ISNUMBER('Procytrat RF'!A302),'Procytrat RF'!A302,DATEVALUE('Procytrat RF'!A302)),"")</f>
        <v/>
      </c>
      <c r="AC2301" t="str">
        <f>IF(AA2301="","",'Procytrat RF'!B302)</f>
        <v/>
      </c>
      <c r="AD2301" t="str">
        <f>IF(AA2301="","",IFERROR(1*'Procytrat RF'!C302,IFERROR(_xludf.NUMBERVALUE('Procytrat RF'!C302,".",","),IFERROR(_xludf.NUMBERVALUE('Procytrat RF'!C302,",","."),0))))</f>
        <v/>
      </c>
      <c r="AE2301" t="str">
        <f>IF(AA2301="","",'Procytrat RF'!L302)</f>
        <v/>
      </c>
      <c r="AF2301">
        <f t="shared" si="226"/>
        <v>0</v>
      </c>
      <c r="AG2301" t="str">
        <f t="shared" si="227"/>
        <v/>
      </c>
      <c r="AH2301" t="str">
        <f t="shared" si="228"/>
        <v/>
      </c>
      <c r="AI2301">
        <f t="shared" si="229"/>
        <v>0</v>
      </c>
      <c r="AJ2301">
        <f t="shared" si="230"/>
        <v>0</v>
      </c>
      <c r="AK2301">
        <v>0</v>
      </c>
      <c r="AL2301" t="str">
        <f>IF(AA2301="","",IFERROR(IF(ISNUMBER('Procytrat RF'!D302),'Procytrat RF'!D302,IF(ISNUMBER(SEARCH("12",'Procytrat RF'!D302)),EDATE(AB2301,12),IF(ISNUMBER(SEARCH("6",'Procytrat RF'!D302)),EDATE(AB2301,6),IF(ISNUMBER(SEARCH("3",'Procytrat RF'!D302)),EDATE(AB2301,3),DATEVALUE('Procytrat RF'!D302))))),""))</f>
        <v/>
      </c>
      <c r="AM2301" t="str">
        <f t="shared" ca="1" si="231"/>
        <v/>
      </c>
    </row>
    <row r="2302" spans="27:39" x14ac:dyDescent="0.3">
      <c r="AA2302" t="str">
        <f>IF(COUNTA('Procytrat RF'!A303,'Procytrat RF'!B303,'Procytrat RF'!C303)&gt;0,"RF","")</f>
        <v/>
      </c>
      <c r="AB2302" t="str">
        <f>IFERROR(IF(ISNUMBER('Procytrat RF'!A303),'Procytrat RF'!A303,DATEVALUE('Procytrat RF'!A303)),"")</f>
        <v/>
      </c>
      <c r="AC2302" t="str">
        <f>IF(AA2302="","",'Procytrat RF'!B303)</f>
        <v/>
      </c>
      <c r="AD2302" t="str">
        <f>IF(AA2302="","",IFERROR(1*'Procytrat RF'!C303,IFERROR(_xludf.NUMBERVALUE('Procytrat RF'!C303,".",","),IFERROR(_xludf.NUMBERVALUE('Procytrat RF'!C303,",","."),0))))</f>
        <v/>
      </c>
      <c r="AE2302" t="str">
        <f>IF(AA2302="","",'Procytrat RF'!L303)</f>
        <v/>
      </c>
      <c r="AF2302">
        <f t="shared" si="226"/>
        <v>0</v>
      </c>
      <c r="AG2302" t="str">
        <f t="shared" si="227"/>
        <v/>
      </c>
      <c r="AH2302" t="str">
        <f t="shared" si="228"/>
        <v/>
      </c>
      <c r="AI2302">
        <f t="shared" si="229"/>
        <v>0</v>
      </c>
      <c r="AJ2302">
        <f t="shared" si="230"/>
        <v>0</v>
      </c>
      <c r="AK2302">
        <v>0</v>
      </c>
      <c r="AL2302" t="str">
        <f>IF(AA2302="","",IFERROR(IF(ISNUMBER('Procytrat RF'!D303),'Procytrat RF'!D303,IF(ISNUMBER(SEARCH("12",'Procytrat RF'!D303)),EDATE(AB2302,12),IF(ISNUMBER(SEARCH("6",'Procytrat RF'!D303)),EDATE(AB2302,6),IF(ISNUMBER(SEARCH("3",'Procytrat RF'!D303)),EDATE(AB2302,3),DATEVALUE('Procytrat RF'!D303))))),""))</f>
        <v/>
      </c>
      <c r="AM2302" t="str">
        <f t="shared" ca="1" si="231"/>
        <v/>
      </c>
    </row>
    <row r="2303" spans="27:39" x14ac:dyDescent="0.3">
      <c r="AA2303" t="str">
        <f>IF(COUNTA('Procytrat RF'!A304,'Procytrat RF'!B304,'Procytrat RF'!C304)&gt;0,"RF","")</f>
        <v/>
      </c>
      <c r="AB2303" t="str">
        <f>IFERROR(IF(ISNUMBER('Procytrat RF'!A304),'Procytrat RF'!A304,DATEVALUE('Procytrat RF'!A304)),"")</f>
        <v/>
      </c>
      <c r="AC2303" t="str">
        <f>IF(AA2303="","",'Procytrat RF'!B304)</f>
        <v/>
      </c>
      <c r="AD2303" t="str">
        <f>IF(AA2303="","",IFERROR(1*'Procytrat RF'!C304,IFERROR(_xludf.NUMBERVALUE('Procytrat RF'!C304,".",","),IFERROR(_xludf.NUMBERVALUE('Procytrat RF'!C304,",","."),0))))</f>
        <v/>
      </c>
      <c r="AE2303" t="str">
        <f>IF(AA2303="","",'Procytrat RF'!L304)</f>
        <v/>
      </c>
      <c r="AF2303">
        <f t="shared" si="226"/>
        <v>0</v>
      </c>
      <c r="AG2303" t="str">
        <f t="shared" si="227"/>
        <v/>
      </c>
      <c r="AH2303" t="str">
        <f t="shared" si="228"/>
        <v/>
      </c>
      <c r="AI2303">
        <f t="shared" si="229"/>
        <v>0</v>
      </c>
      <c r="AJ2303">
        <f t="shared" si="230"/>
        <v>0</v>
      </c>
      <c r="AK2303">
        <v>0</v>
      </c>
      <c r="AL2303" t="str">
        <f>IF(AA2303="","",IFERROR(IF(ISNUMBER('Procytrat RF'!D304),'Procytrat RF'!D304,IF(ISNUMBER(SEARCH("12",'Procytrat RF'!D304)),EDATE(AB2303,12),IF(ISNUMBER(SEARCH("6",'Procytrat RF'!D304)),EDATE(AB2303,6),IF(ISNUMBER(SEARCH("3",'Procytrat RF'!D304)),EDATE(AB2303,3),DATEVALUE('Procytrat RF'!D304))))),""))</f>
        <v/>
      </c>
      <c r="AM2303" t="str">
        <f t="shared" ca="1" si="231"/>
        <v/>
      </c>
    </row>
    <row r="2304" spans="27:39" x14ac:dyDescent="0.3">
      <c r="AA2304" t="str">
        <f>IF(COUNTA('Procytrat RF'!A305,'Procytrat RF'!B305,'Procytrat RF'!C305)&gt;0,"RF","")</f>
        <v/>
      </c>
      <c r="AB2304" t="str">
        <f>IFERROR(IF(ISNUMBER('Procytrat RF'!A305),'Procytrat RF'!A305,DATEVALUE('Procytrat RF'!A305)),"")</f>
        <v/>
      </c>
      <c r="AC2304" t="str">
        <f>IF(AA2304="","",'Procytrat RF'!B305)</f>
        <v/>
      </c>
      <c r="AD2304" t="str">
        <f>IF(AA2304="","",IFERROR(1*'Procytrat RF'!C305,IFERROR(_xludf.NUMBERVALUE('Procytrat RF'!C305,".",","),IFERROR(_xludf.NUMBERVALUE('Procytrat RF'!C305,",","."),0))))</f>
        <v/>
      </c>
      <c r="AE2304" t="str">
        <f>IF(AA2304="","",'Procytrat RF'!L305)</f>
        <v/>
      </c>
      <c r="AF2304">
        <f t="shared" si="226"/>
        <v>0</v>
      </c>
      <c r="AG2304" t="str">
        <f t="shared" si="227"/>
        <v/>
      </c>
      <c r="AH2304" t="str">
        <f t="shared" si="228"/>
        <v/>
      </c>
      <c r="AI2304">
        <f t="shared" si="229"/>
        <v>0</v>
      </c>
      <c r="AJ2304">
        <f t="shared" si="230"/>
        <v>0</v>
      </c>
      <c r="AK2304">
        <v>0</v>
      </c>
      <c r="AL2304" t="str">
        <f>IF(AA2304="","",IFERROR(IF(ISNUMBER('Procytrat RF'!D305),'Procytrat RF'!D305,IF(ISNUMBER(SEARCH("12",'Procytrat RF'!D305)),EDATE(AB2304,12),IF(ISNUMBER(SEARCH("6",'Procytrat RF'!D305)),EDATE(AB2304,6),IF(ISNUMBER(SEARCH("3",'Procytrat RF'!D305)),EDATE(AB2304,3),DATEVALUE('Procytrat RF'!D305))))),""))</f>
        <v/>
      </c>
      <c r="AM2304" t="str">
        <f t="shared" ca="1" si="231"/>
        <v/>
      </c>
    </row>
    <row r="2305" spans="27:39" x14ac:dyDescent="0.3">
      <c r="AA2305" t="str">
        <f>IF(COUNTA('Procytrat RF'!A306,'Procytrat RF'!B306,'Procytrat RF'!C306)&gt;0,"RF","")</f>
        <v/>
      </c>
      <c r="AB2305" t="str">
        <f>IFERROR(IF(ISNUMBER('Procytrat RF'!A306),'Procytrat RF'!A306,DATEVALUE('Procytrat RF'!A306)),"")</f>
        <v/>
      </c>
      <c r="AC2305" t="str">
        <f>IF(AA2305="","",'Procytrat RF'!B306)</f>
        <v/>
      </c>
      <c r="AD2305" t="str">
        <f>IF(AA2305="","",IFERROR(1*'Procytrat RF'!C306,IFERROR(_xludf.NUMBERVALUE('Procytrat RF'!C306,".",","),IFERROR(_xludf.NUMBERVALUE('Procytrat RF'!C306,",","."),0))))</f>
        <v/>
      </c>
      <c r="AE2305" t="str">
        <f>IF(AA2305="","",'Procytrat RF'!L306)</f>
        <v/>
      </c>
      <c r="AF2305">
        <f t="shared" si="226"/>
        <v>0</v>
      </c>
      <c r="AG2305" t="str">
        <f t="shared" si="227"/>
        <v/>
      </c>
      <c r="AH2305" t="str">
        <f t="shared" si="228"/>
        <v/>
      </c>
      <c r="AI2305">
        <f t="shared" si="229"/>
        <v>0</v>
      </c>
      <c r="AJ2305">
        <f t="shared" si="230"/>
        <v>0</v>
      </c>
      <c r="AK2305">
        <v>0</v>
      </c>
      <c r="AL2305" t="str">
        <f>IF(AA2305="","",IFERROR(IF(ISNUMBER('Procytrat RF'!D306),'Procytrat RF'!D306,IF(ISNUMBER(SEARCH("12",'Procytrat RF'!D306)),EDATE(AB2305,12),IF(ISNUMBER(SEARCH("6",'Procytrat RF'!D306)),EDATE(AB2305,6),IF(ISNUMBER(SEARCH("3",'Procytrat RF'!D306)),EDATE(AB2305,3),DATEVALUE('Procytrat RF'!D306))))),""))</f>
        <v/>
      </c>
      <c r="AM2305" t="str">
        <f t="shared" ca="1" si="231"/>
        <v/>
      </c>
    </row>
    <row r="2306" spans="27:39" x14ac:dyDescent="0.3">
      <c r="AA2306" t="str">
        <f>IF(COUNTA('Procytrat RF'!A307,'Procytrat RF'!B307,'Procytrat RF'!C307)&gt;0,"RF","")</f>
        <v/>
      </c>
      <c r="AB2306" t="str">
        <f>IFERROR(IF(ISNUMBER('Procytrat RF'!A307),'Procytrat RF'!A307,DATEVALUE('Procytrat RF'!A307)),"")</f>
        <v/>
      </c>
      <c r="AC2306" t="str">
        <f>IF(AA2306="","",'Procytrat RF'!B307)</f>
        <v/>
      </c>
      <c r="AD2306" t="str">
        <f>IF(AA2306="","",IFERROR(1*'Procytrat RF'!C307,IFERROR(_xludf.NUMBERVALUE('Procytrat RF'!C307,".",","),IFERROR(_xludf.NUMBERVALUE('Procytrat RF'!C307,",","."),0))))</f>
        <v/>
      </c>
      <c r="AE2306" t="str">
        <f>IF(AA2306="","",'Procytrat RF'!L307)</f>
        <v/>
      </c>
      <c r="AF2306">
        <f t="shared" ref="AF2306:AF2369" si="232">IF(AA2306="",0,--ISNUMBER(SEARCH("aprovado",AE2306)))</f>
        <v>0</v>
      </c>
      <c r="AG2306" t="str">
        <f t="shared" ref="AG2306:AG2369" si="233">IF(AB2306="","",YEAR(AB2306))</f>
        <v/>
      </c>
      <c r="AH2306" t="str">
        <f t="shared" ref="AH2306:AH2369" si="234">IF(AB2306="","",MONTH(AB2306))</f>
        <v/>
      </c>
      <c r="AI2306">
        <f t="shared" ref="AI2306:AI2369" si="235">IF(AB2306="",0,AB2306+ROW()/1000000)</f>
        <v>0</v>
      </c>
      <c r="AJ2306">
        <f t="shared" ref="AJ2306:AJ2369" si="236">--(AA2306&lt;&gt;"")</f>
        <v>0</v>
      </c>
      <c r="AK2306">
        <v>0</v>
      </c>
      <c r="AL2306" t="str">
        <f>IF(AA2306="","",IFERROR(IF(ISNUMBER('Procytrat RF'!D307),'Procytrat RF'!D307,IF(ISNUMBER(SEARCH("12",'Procytrat RF'!D307)),EDATE(AB2306,12),IF(ISNUMBER(SEARCH("6",'Procytrat RF'!D307)),EDATE(AB2306,6),IF(ISNUMBER(SEARCH("3",'Procytrat RF'!D307)),EDATE(AB2306,3),DATEVALUE('Procytrat RF'!D307))))),""))</f>
        <v/>
      </c>
      <c r="AM2306" t="str">
        <f t="shared" ref="AM2306:AM2369" ca="1" si="237">IF(AND(AJ2306=1,AL2306&lt;&gt;"",AL2306&gt;=TODAY(),AG2306=$W$3),AL2306+ROW()/1000000,"")</f>
        <v/>
      </c>
    </row>
    <row r="2307" spans="27:39" x14ac:dyDescent="0.3">
      <c r="AA2307" t="str">
        <f>IF(COUNTA('Procytrat RF'!A308,'Procytrat RF'!B308,'Procytrat RF'!C308)&gt;0,"RF","")</f>
        <v/>
      </c>
      <c r="AB2307" t="str">
        <f>IFERROR(IF(ISNUMBER('Procytrat RF'!A308),'Procytrat RF'!A308,DATEVALUE('Procytrat RF'!A308)),"")</f>
        <v/>
      </c>
      <c r="AC2307" t="str">
        <f>IF(AA2307="","",'Procytrat RF'!B308)</f>
        <v/>
      </c>
      <c r="AD2307" t="str">
        <f>IF(AA2307="","",IFERROR(1*'Procytrat RF'!C308,IFERROR(_xludf.NUMBERVALUE('Procytrat RF'!C308,".",","),IFERROR(_xludf.NUMBERVALUE('Procytrat RF'!C308,",","."),0))))</f>
        <v/>
      </c>
      <c r="AE2307" t="str">
        <f>IF(AA2307="","",'Procytrat RF'!L308)</f>
        <v/>
      </c>
      <c r="AF2307">
        <f t="shared" si="232"/>
        <v>0</v>
      </c>
      <c r="AG2307" t="str">
        <f t="shared" si="233"/>
        <v/>
      </c>
      <c r="AH2307" t="str">
        <f t="shared" si="234"/>
        <v/>
      </c>
      <c r="AI2307">
        <f t="shared" si="235"/>
        <v>0</v>
      </c>
      <c r="AJ2307">
        <f t="shared" si="236"/>
        <v>0</v>
      </c>
      <c r="AK2307">
        <v>0</v>
      </c>
      <c r="AL2307" t="str">
        <f>IF(AA2307="","",IFERROR(IF(ISNUMBER('Procytrat RF'!D308),'Procytrat RF'!D308,IF(ISNUMBER(SEARCH("12",'Procytrat RF'!D308)),EDATE(AB2307,12),IF(ISNUMBER(SEARCH("6",'Procytrat RF'!D308)),EDATE(AB2307,6),IF(ISNUMBER(SEARCH("3",'Procytrat RF'!D308)),EDATE(AB2307,3),DATEVALUE('Procytrat RF'!D308))))),""))</f>
        <v/>
      </c>
      <c r="AM2307" t="str">
        <f t="shared" ca="1" si="237"/>
        <v/>
      </c>
    </row>
    <row r="2308" spans="27:39" x14ac:dyDescent="0.3">
      <c r="AA2308" t="str">
        <f>IF(COUNTA('Procytrat RF'!A309,'Procytrat RF'!B309,'Procytrat RF'!C309)&gt;0,"RF","")</f>
        <v/>
      </c>
      <c r="AB2308" t="str">
        <f>IFERROR(IF(ISNUMBER('Procytrat RF'!A309),'Procytrat RF'!A309,DATEVALUE('Procytrat RF'!A309)),"")</f>
        <v/>
      </c>
      <c r="AC2308" t="str">
        <f>IF(AA2308="","",'Procytrat RF'!B309)</f>
        <v/>
      </c>
      <c r="AD2308" t="str">
        <f>IF(AA2308="","",IFERROR(1*'Procytrat RF'!C309,IFERROR(_xludf.NUMBERVALUE('Procytrat RF'!C309,".",","),IFERROR(_xludf.NUMBERVALUE('Procytrat RF'!C309,",","."),0))))</f>
        <v/>
      </c>
      <c r="AE2308" t="str">
        <f>IF(AA2308="","",'Procytrat RF'!L309)</f>
        <v/>
      </c>
      <c r="AF2308">
        <f t="shared" si="232"/>
        <v>0</v>
      </c>
      <c r="AG2308" t="str">
        <f t="shared" si="233"/>
        <v/>
      </c>
      <c r="AH2308" t="str">
        <f t="shared" si="234"/>
        <v/>
      </c>
      <c r="AI2308">
        <f t="shared" si="235"/>
        <v>0</v>
      </c>
      <c r="AJ2308">
        <f t="shared" si="236"/>
        <v>0</v>
      </c>
      <c r="AK2308">
        <v>0</v>
      </c>
      <c r="AL2308" t="str">
        <f>IF(AA2308="","",IFERROR(IF(ISNUMBER('Procytrat RF'!D309),'Procytrat RF'!D309,IF(ISNUMBER(SEARCH("12",'Procytrat RF'!D309)),EDATE(AB2308,12),IF(ISNUMBER(SEARCH("6",'Procytrat RF'!D309)),EDATE(AB2308,6),IF(ISNUMBER(SEARCH("3",'Procytrat RF'!D309)),EDATE(AB2308,3),DATEVALUE('Procytrat RF'!D309))))),""))</f>
        <v/>
      </c>
      <c r="AM2308" t="str">
        <f t="shared" ca="1" si="237"/>
        <v/>
      </c>
    </row>
    <row r="2309" spans="27:39" x14ac:dyDescent="0.3">
      <c r="AA2309" t="str">
        <f>IF(COUNTA('Procytrat RF'!A310,'Procytrat RF'!B310,'Procytrat RF'!C310)&gt;0,"RF","")</f>
        <v/>
      </c>
      <c r="AB2309" t="str">
        <f>IFERROR(IF(ISNUMBER('Procytrat RF'!A310),'Procytrat RF'!A310,DATEVALUE('Procytrat RF'!A310)),"")</f>
        <v/>
      </c>
      <c r="AC2309" t="str">
        <f>IF(AA2309="","",'Procytrat RF'!B310)</f>
        <v/>
      </c>
      <c r="AD2309" t="str">
        <f>IF(AA2309="","",IFERROR(1*'Procytrat RF'!C310,IFERROR(_xludf.NUMBERVALUE('Procytrat RF'!C310,".",","),IFERROR(_xludf.NUMBERVALUE('Procytrat RF'!C310,",","."),0))))</f>
        <v/>
      </c>
      <c r="AE2309" t="str">
        <f>IF(AA2309="","",'Procytrat RF'!L310)</f>
        <v/>
      </c>
      <c r="AF2309">
        <f t="shared" si="232"/>
        <v>0</v>
      </c>
      <c r="AG2309" t="str">
        <f t="shared" si="233"/>
        <v/>
      </c>
      <c r="AH2309" t="str">
        <f t="shared" si="234"/>
        <v/>
      </c>
      <c r="AI2309">
        <f t="shared" si="235"/>
        <v>0</v>
      </c>
      <c r="AJ2309">
        <f t="shared" si="236"/>
        <v>0</v>
      </c>
      <c r="AK2309">
        <v>0</v>
      </c>
      <c r="AL2309" t="str">
        <f>IF(AA2309="","",IFERROR(IF(ISNUMBER('Procytrat RF'!D310),'Procytrat RF'!D310,IF(ISNUMBER(SEARCH("12",'Procytrat RF'!D310)),EDATE(AB2309,12),IF(ISNUMBER(SEARCH("6",'Procytrat RF'!D310)),EDATE(AB2309,6),IF(ISNUMBER(SEARCH("3",'Procytrat RF'!D310)),EDATE(AB2309,3),DATEVALUE('Procytrat RF'!D310))))),""))</f>
        <v/>
      </c>
      <c r="AM2309" t="str">
        <f t="shared" ca="1" si="237"/>
        <v/>
      </c>
    </row>
    <row r="2310" spans="27:39" x14ac:dyDescent="0.3">
      <c r="AA2310" t="str">
        <f>IF(COUNTA('Procytrat RF'!A311,'Procytrat RF'!B311,'Procytrat RF'!C311)&gt;0,"RF","")</f>
        <v/>
      </c>
      <c r="AB2310" t="str">
        <f>IFERROR(IF(ISNUMBER('Procytrat RF'!A311),'Procytrat RF'!A311,DATEVALUE('Procytrat RF'!A311)),"")</f>
        <v/>
      </c>
      <c r="AC2310" t="str">
        <f>IF(AA2310="","",'Procytrat RF'!B311)</f>
        <v/>
      </c>
      <c r="AD2310" t="str">
        <f>IF(AA2310="","",IFERROR(1*'Procytrat RF'!C311,IFERROR(_xludf.NUMBERVALUE('Procytrat RF'!C311,".",","),IFERROR(_xludf.NUMBERVALUE('Procytrat RF'!C311,",","."),0))))</f>
        <v/>
      </c>
      <c r="AE2310" t="str">
        <f>IF(AA2310="","",'Procytrat RF'!L311)</f>
        <v/>
      </c>
      <c r="AF2310">
        <f t="shared" si="232"/>
        <v>0</v>
      </c>
      <c r="AG2310" t="str">
        <f t="shared" si="233"/>
        <v/>
      </c>
      <c r="AH2310" t="str">
        <f t="shared" si="234"/>
        <v/>
      </c>
      <c r="AI2310">
        <f t="shared" si="235"/>
        <v>0</v>
      </c>
      <c r="AJ2310">
        <f t="shared" si="236"/>
        <v>0</v>
      </c>
      <c r="AK2310">
        <v>0</v>
      </c>
      <c r="AL2310" t="str">
        <f>IF(AA2310="","",IFERROR(IF(ISNUMBER('Procytrat RF'!D311),'Procytrat RF'!D311,IF(ISNUMBER(SEARCH("12",'Procytrat RF'!D311)),EDATE(AB2310,12),IF(ISNUMBER(SEARCH("6",'Procytrat RF'!D311)),EDATE(AB2310,6),IF(ISNUMBER(SEARCH("3",'Procytrat RF'!D311)),EDATE(AB2310,3),DATEVALUE('Procytrat RF'!D311))))),""))</f>
        <v/>
      </c>
      <c r="AM2310" t="str">
        <f t="shared" ca="1" si="237"/>
        <v/>
      </c>
    </row>
    <row r="2311" spans="27:39" x14ac:dyDescent="0.3">
      <c r="AA2311" t="str">
        <f>IF(COUNTA('Procytrat RF'!A312,'Procytrat RF'!B312,'Procytrat RF'!C312)&gt;0,"RF","")</f>
        <v/>
      </c>
      <c r="AB2311" t="str">
        <f>IFERROR(IF(ISNUMBER('Procytrat RF'!A312),'Procytrat RF'!A312,DATEVALUE('Procytrat RF'!A312)),"")</f>
        <v/>
      </c>
      <c r="AC2311" t="str">
        <f>IF(AA2311="","",'Procytrat RF'!B312)</f>
        <v/>
      </c>
      <c r="AD2311" t="str">
        <f>IF(AA2311="","",IFERROR(1*'Procytrat RF'!C312,IFERROR(_xludf.NUMBERVALUE('Procytrat RF'!C312,".",","),IFERROR(_xludf.NUMBERVALUE('Procytrat RF'!C312,",","."),0))))</f>
        <v/>
      </c>
      <c r="AE2311" t="str">
        <f>IF(AA2311="","",'Procytrat RF'!L312)</f>
        <v/>
      </c>
      <c r="AF2311">
        <f t="shared" si="232"/>
        <v>0</v>
      </c>
      <c r="AG2311" t="str">
        <f t="shared" si="233"/>
        <v/>
      </c>
      <c r="AH2311" t="str">
        <f t="shared" si="234"/>
        <v/>
      </c>
      <c r="AI2311">
        <f t="shared" si="235"/>
        <v>0</v>
      </c>
      <c r="AJ2311">
        <f t="shared" si="236"/>
        <v>0</v>
      </c>
      <c r="AK2311">
        <v>0</v>
      </c>
      <c r="AL2311" t="str">
        <f>IF(AA2311="","",IFERROR(IF(ISNUMBER('Procytrat RF'!D312),'Procytrat RF'!D312,IF(ISNUMBER(SEARCH("12",'Procytrat RF'!D312)),EDATE(AB2311,12),IF(ISNUMBER(SEARCH("6",'Procytrat RF'!D312)),EDATE(AB2311,6),IF(ISNUMBER(SEARCH("3",'Procytrat RF'!D312)),EDATE(AB2311,3),DATEVALUE('Procytrat RF'!D312))))),""))</f>
        <v/>
      </c>
      <c r="AM2311" t="str">
        <f t="shared" ca="1" si="237"/>
        <v/>
      </c>
    </row>
    <row r="2312" spans="27:39" x14ac:dyDescent="0.3">
      <c r="AA2312" t="str">
        <f>IF(COUNTA('Procytrat RF'!A313,'Procytrat RF'!B313,'Procytrat RF'!C313)&gt;0,"RF","")</f>
        <v/>
      </c>
      <c r="AB2312" t="str">
        <f>IFERROR(IF(ISNUMBER('Procytrat RF'!A313),'Procytrat RF'!A313,DATEVALUE('Procytrat RF'!A313)),"")</f>
        <v/>
      </c>
      <c r="AC2312" t="str">
        <f>IF(AA2312="","",'Procytrat RF'!B313)</f>
        <v/>
      </c>
      <c r="AD2312" t="str">
        <f>IF(AA2312="","",IFERROR(1*'Procytrat RF'!C313,IFERROR(_xludf.NUMBERVALUE('Procytrat RF'!C313,".",","),IFERROR(_xludf.NUMBERVALUE('Procytrat RF'!C313,",","."),0))))</f>
        <v/>
      </c>
      <c r="AE2312" t="str">
        <f>IF(AA2312="","",'Procytrat RF'!L313)</f>
        <v/>
      </c>
      <c r="AF2312">
        <f t="shared" si="232"/>
        <v>0</v>
      </c>
      <c r="AG2312" t="str">
        <f t="shared" si="233"/>
        <v/>
      </c>
      <c r="AH2312" t="str">
        <f t="shared" si="234"/>
        <v/>
      </c>
      <c r="AI2312">
        <f t="shared" si="235"/>
        <v>0</v>
      </c>
      <c r="AJ2312">
        <f t="shared" si="236"/>
        <v>0</v>
      </c>
      <c r="AK2312">
        <v>0</v>
      </c>
      <c r="AL2312" t="str">
        <f>IF(AA2312="","",IFERROR(IF(ISNUMBER('Procytrat RF'!D313),'Procytrat RF'!D313,IF(ISNUMBER(SEARCH("12",'Procytrat RF'!D313)),EDATE(AB2312,12),IF(ISNUMBER(SEARCH("6",'Procytrat RF'!D313)),EDATE(AB2312,6),IF(ISNUMBER(SEARCH("3",'Procytrat RF'!D313)),EDATE(AB2312,3),DATEVALUE('Procytrat RF'!D313))))),""))</f>
        <v/>
      </c>
      <c r="AM2312" t="str">
        <f t="shared" ca="1" si="237"/>
        <v/>
      </c>
    </row>
    <row r="2313" spans="27:39" x14ac:dyDescent="0.3">
      <c r="AA2313" t="str">
        <f>IF(COUNTA('Procytrat RF'!A314,'Procytrat RF'!B314,'Procytrat RF'!C314)&gt;0,"RF","")</f>
        <v/>
      </c>
      <c r="AB2313" t="str">
        <f>IFERROR(IF(ISNUMBER('Procytrat RF'!A314),'Procytrat RF'!A314,DATEVALUE('Procytrat RF'!A314)),"")</f>
        <v/>
      </c>
      <c r="AC2313" t="str">
        <f>IF(AA2313="","",'Procytrat RF'!B314)</f>
        <v/>
      </c>
      <c r="AD2313" t="str">
        <f>IF(AA2313="","",IFERROR(1*'Procytrat RF'!C314,IFERROR(_xludf.NUMBERVALUE('Procytrat RF'!C314,".",","),IFERROR(_xludf.NUMBERVALUE('Procytrat RF'!C314,",","."),0))))</f>
        <v/>
      </c>
      <c r="AE2313" t="str">
        <f>IF(AA2313="","",'Procytrat RF'!L314)</f>
        <v/>
      </c>
      <c r="AF2313">
        <f t="shared" si="232"/>
        <v>0</v>
      </c>
      <c r="AG2313" t="str">
        <f t="shared" si="233"/>
        <v/>
      </c>
      <c r="AH2313" t="str">
        <f t="shared" si="234"/>
        <v/>
      </c>
      <c r="AI2313">
        <f t="shared" si="235"/>
        <v>0</v>
      </c>
      <c r="AJ2313">
        <f t="shared" si="236"/>
        <v>0</v>
      </c>
      <c r="AK2313">
        <v>0</v>
      </c>
      <c r="AL2313" t="str">
        <f>IF(AA2313="","",IFERROR(IF(ISNUMBER('Procytrat RF'!D314),'Procytrat RF'!D314,IF(ISNUMBER(SEARCH("12",'Procytrat RF'!D314)),EDATE(AB2313,12),IF(ISNUMBER(SEARCH("6",'Procytrat RF'!D314)),EDATE(AB2313,6),IF(ISNUMBER(SEARCH("3",'Procytrat RF'!D314)),EDATE(AB2313,3),DATEVALUE('Procytrat RF'!D314))))),""))</f>
        <v/>
      </c>
      <c r="AM2313" t="str">
        <f t="shared" ca="1" si="237"/>
        <v/>
      </c>
    </row>
    <row r="2314" spans="27:39" x14ac:dyDescent="0.3">
      <c r="AA2314" t="str">
        <f>IF(COUNTA('Procytrat RF'!A315,'Procytrat RF'!B315,'Procytrat RF'!C315)&gt;0,"RF","")</f>
        <v/>
      </c>
      <c r="AB2314" t="str">
        <f>IFERROR(IF(ISNUMBER('Procytrat RF'!A315),'Procytrat RF'!A315,DATEVALUE('Procytrat RF'!A315)),"")</f>
        <v/>
      </c>
      <c r="AC2314" t="str">
        <f>IF(AA2314="","",'Procytrat RF'!B315)</f>
        <v/>
      </c>
      <c r="AD2314" t="str">
        <f>IF(AA2314="","",IFERROR(1*'Procytrat RF'!C315,IFERROR(_xludf.NUMBERVALUE('Procytrat RF'!C315,".",","),IFERROR(_xludf.NUMBERVALUE('Procytrat RF'!C315,",","."),0))))</f>
        <v/>
      </c>
      <c r="AE2314" t="str">
        <f>IF(AA2314="","",'Procytrat RF'!L315)</f>
        <v/>
      </c>
      <c r="AF2314">
        <f t="shared" si="232"/>
        <v>0</v>
      </c>
      <c r="AG2314" t="str">
        <f t="shared" si="233"/>
        <v/>
      </c>
      <c r="AH2314" t="str">
        <f t="shared" si="234"/>
        <v/>
      </c>
      <c r="AI2314">
        <f t="shared" si="235"/>
        <v>0</v>
      </c>
      <c r="AJ2314">
        <f t="shared" si="236"/>
        <v>0</v>
      </c>
      <c r="AK2314">
        <v>0</v>
      </c>
      <c r="AL2314" t="str">
        <f>IF(AA2314="","",IFERROR(IF(ISNUMBER('Procytrat RF'!D315),'Procytrat RF'!D315,IF(ISNUMBER(SEARCH("12",'Procytrat RF'!D315)),EDATE(AB2314,12),IF(ISNUMBER(SEARCH("6",'Procytrat RF'!D315)),EDATE(AB2314,6),IF(ISNUMBER(SEARCH("3",'Procytrat RF'!D315)),EDATE(AB2314,3),DATEVALUE('Procytrat RF'!D315))))),""))</f>
        <v/>
      </c>
      <c r="AM2314" t="str">
        <f t="shared" ca="1" si="237"/>
        <v/>
      </c>
    </row>
    <row r="2315" spans="27:39" x14ac:dyDescent="0.3">
      <c r="AA2315" t="str">
        <f>IF(COUNTA('Procytrat RF'!A316,'Procytrat RF'!B316,'Procytrat RF'!C316)&gt;0,"RF","")</f>
        <v/>
      </c>
      <c r="AB2315" t="str">
        <f>IFERROR(IF(ISNUMBER('Procytrat RF'!A316),'Procytrat RF'!A316,DATEVALUE('Procytrat RF'!A316)),"")</f>
        <v/>
      </c>
      <c r="AC2315" t="str">
        <f>IF(AA2315="","",'Procytrat RF'!B316)</f>
        <v/>
      </c>
      <c r="AD2315" t="str">
        <f>IF(AA2315="","",IFERROR(1*'Procytrat RF'!C316,IFERROR(_xludf.NUMBERVALUE('Procytrat RF'!C316,".",","),IFERROR(_xludf.NUMBERVALUE('Procytrat RF'!C316,",","."),0))))</f>
        <v/>
      </c>
      <c r="AE2315" t="str">
        <f>IF(AA2315="","",'Procytrat RF'!L316)</f>
        <v/>
      </c>
      <c r="AF2315">
        <f t="shared" si="232"/>
        <v>0</v>
      </c>
      <c r="AG2315" t="str">
        <f t="shared" si="233"/>
        <v/>
      </c>
      <c r="AH2315" t="str">
        <f t="shared" si="234"/>
        <v/>
      </c>
      <c r="AI2315">
        <f t="shared" si="235"/>
        <v>0</v>
      </c>
      <c r="AJ2315">
        <f t="shared" si="236"/>
        <v>0</v>
      </c>
      <c r="AK2315">
        <v>0</v>
      </c>
      <c r="AL2315" t="str">
        <f>IF(AA2315="","",IFERROR(IF(ISNUMBER('Procytrat RF'!D316),'Procytrat RF'!D316,IF(ISNUMBER(SEARCH("12",'Procytrat RF'!D316)),EDATE(AB2315,12),IF(ISNUMBER(SEARCH("6",'Procytrat RF'!D316)),EDATE(AB2315,6),IF(ISNUMBER(SEARCH("3",'Procytrat RF'!D316)),EDATE(AB2315,3),DATEVALUE('Procytrat RF'!D316))))),""))</f>
        <v/>
      </c>
      <c r="AM2315" t="str">
        <f t="shared" ca="1" si="237"/>
        <v/>
      </c>
    </row>
    <row r="2316" spans="27:39" x14ac:dyDescent="0.3">
      <c r="AA2316" t="str">
        <f>IF(COUNTA('Procytrat RF'!A317,'Procytrat RF'!B317,'Procytrat RF'!C317)&gt;0,"RF","")</f>
        <v/>
      </c>
      <c r="AB2316" t="str">
        <f>IFERROR(IF(ISNUMBER('Procytrat RF'!A317),'Procytrat RF'!A317,DATEVALUE('Procytrat RF'!A317)),"")</f>
        <v/>
      </c>
      <c r="AC2316" t="str">
        <f>IF(AA2316="","",'Procytrat RF'!B317)</f>
        <v/>
      </c>
      <c r="AD2316" t="str">
        <f>IF(AA2316="","",IFERROR(1*'Procytrat RF'!C317,IFERROR(_xludf.NUMBERVALUE('Procytrat RF'!C317,".",","),IFERROR(_xludf.NUMBERVALUE('Procytrat RF'!C317,",","."),0))))</f>
        <v/>
      </c>
      <c r="AE2316" t="str">
        <f>IF(AA2316="","",'Procytrat RF'!L317)</f>
        <v/>
      </c>
      <c r="AF2316">
        <f t="shared" si="232"/>
        <v>0</v>
      </c>
      <c r="AG2316" t="str">
        <f t="shared" si="233"/>
        <v/>
      </c>
      <c r="AH2316" t="str">
        <f t="shared" si="234"/>
        <v/>
      </c>
      <c r="AI2316">
        <f t="shared" si="235"/>
        <v>0</v>
      </c>
      <c r="AJ2316">
        <f t="shared" si="236"/>
        <v>0</v>
      </c>
      <c r="AK2316">
        <v>0</v>
      </c>
      <c r="AL2316" t="str">
        <f>IF(AA2316="","",IFERROR(IF(ISNUMBER('Procytrat RF'!D317),'Procytrat RF'!D317,IF(ISNUMBER(SEARCH("12",'Procytrat RF'!D317)),EDATE(AB2316,12),IF(ISNUMBER(SEARCH("6",'Procytrat RF'!D317)),EDATE(AB2316,6),IF(ISNUMBER(SEARCH("3",'Procytrat RF'!D317)),EDATE(AB2316,3),DATEVALUE('Procytrat RF'!D317))))),""))</f>
        <v/>
      </c>
      <c r="AM2316" t="str">
        <f t="shared" ca="1" si="237"/>
        <v/>
      </c>
    </row>
    <row r="2317" spans="27:39" x14ac:dyDescent="0.3">
      <c r="AA2317" t="str">
        <f>IF(COUNTA('Procytrat RF'!A318,'Procytrat RF'!B318,'Procytrat RF'!C318)&gt;0,"RF","")</f>
        <v/>
      </c>
      <c r="AB2317" t="str">
        <f>IFERROR(IF(ISNUMBER('Procytrat RF'!A318),'Procytrat RF'!A318,DATEVALUE('Procytrat RF'!A318)),"")</f>
        <v/>
      </c>
      <c r="AC2317" t="str">
        <f>IF(AA2317="","",'Procytrat RF'!B318)</f>
        <v/>
      </c>
      <c r="AD2317" t="str">
        <f>IF(AA2317="","",IFERROR(1*'Procytrat RF'!C318,IFERROR(_xludf.NUMBERVALUE('Procytrat RF'!C318,".",","),IFERROR(_xludf.NUMBERVALUE('Procytrat RF'!C318,",","."),0))))</f>
        <v/>
      </c>
      <c r="AE2317" t="str">
        <f>IF(AA2317="","",'Procytrat RF'!L318)</f>
        <v/>
      </c>
      <c r="AF2317">
        <f t="shared" si="232"/>
        <v>0</v>
      </c>
      <c r="AG2317" t="str">
        <f t="shared" si="233"/>
        <v/>
      </c>
      <c r="AH2317" t="str">
        <f t="shared" si="234"/>
        <v/>
      </c>
      <c r="AI2317">
        <f t="shared" si="235"/>
        <v>0</v>
      </c>
      <c r="AJ2317">
        <f t="shared" si="236"/>
        <v>0</v>
      </c>
      <c r="AK2317">
        <v>0</v>
      </c>
      <c r="AL2317" t="str">
        <f>IF(AA2317="","",IFERROR(IF(ISNUMBER('Procytrat RF'!D318),'Procytrat RF'!D318,IF(ISNUMBER(SEARCH("12",'Procytrat RF'!D318)),EDATE(AB2317,12),IF(ISNUMBER(SEARCH("6",'Procytrat RF'!D318)),EDATE(AB2317,6),IF(ISNUMBER(SEARCH("3",'Procytrat RF'!D318)),EDATE(AB2317,3),DATEVALUE('Procytrat RF'!D318))))),""))</f>
        <v/>
      </c>
      <c r="AM2317" t="str">
        <f t="shared" ca="1" si="237"/>
        <v/>
      </c>
    </row>
    <row r="2318" spans="27:39" x14ac:dyDescent="0.3">
      <c r="AA2318" t="str">
        <f>IF(COUNTA('Procytrat RF'!A319,'Procytrat RF'!B319,'Procytrat RF'!C319)&gt;0,"RF","")</f>
        <v/>
      </c>
      <c r="AB2318" t="str">
        <f>IFERROR(IF(ISNUMBER('Procytrat RF'!A319),'Procytrat RF'!A319,DATEVALUE('Procytrat RF'!A319)),"")</f>
        <v/>
      </c>
      <c r="AC2318" t="str">
        <f>IF(AA2318="","",'Procytrat RF'!B319)</f>
        <v/>
      </c>
      <c r="AD2318" t="str">
        <f>IF(AA2318="","",IFERROR(1*'Procytrat RF'!C319,IFERROR(_xludf.NUMBERVALUE('Procytrat RF'!C319,".",","),IFERROR(_xludf.NUMBERVALUE('Procytrat RF'!C319,",","."),0))))</f>
        <v/>
      </c>
      <c r="AE2318" t="str">
        <f>IF(AA2318="","",'Procytrat RF'!L319)</f>
        <v/>
      </c>
      <c r="AF2318">
        <f t="shared" si="232"/>
        <v>0</v>
      </c>
      <c r="AG2318" t="str">
        <f t="shared" si="233"/>
        <v/>
      </c>
      <c r="AH2318" t="str">
        <f t="shared" si="234"/>
        <v/>
      </c>
      <c r="AI2318">
        <f t="shared" si="235"/>
        <v>0</v>
      </c>
      <c r="AJ2318">
        <f t="shared" si="236"/>
        <v>0</v>
      </c>
      <c r="AK2318">
        <v>0</v>
      </c>
      <c r="AL2318" t="str">
        <f>IF(AA2318="","",IFERROR(IF(ISNUMBER('Procytrat RF'!D319),'Procytrat RF'!D319,IF(ISNUMBER(SEARCH("12",'Procytrat RF'!D319)),EDATE(AB2318,12),IF(ISNUMBER(SEARCH("6",'Procytrat RF'!D319)),EDATE(AB2318,6),IF(ISNUMBER(SEARCH("3",'Procytrat RF'!D319)),EDATE(AB2318,3),DATEVALUE('Procytrat RF'!D319))))),""))</f>
        <v/>
      </c>
      <c r="AM2318" t="str">
        <f t="shared" ca="1" si="237"/>
        <v/>
      </c>
    </row>
    <row r="2319" spans="27:39" x14ac:dyDescent="0.3">
      <c r="AA2319" t="str">
        <f>IF(COUNTA('Procytrat RF'!A320,'Procytrat RF'!B320,'Procytrat RF'!C320)&gt;0,"RF","")</f>
        <v/>
      </c>
      <c r="AB2319" t="str">
        <f>IFERROR(IF(ISNUMBER('Procytrat RF'!A320),'Procytrat RF'!A320,DATEVALUE('Procytrat RF'!A320)),"")</f>
        <v/>
      </c>
      <c r="AC2319" t="str">
        <f>IF(AA2319="","",'Procytrat RF'!B320)</f>
        <v/>
      </c>
      <c r="AD2319" t="str">
        <f>IF(AA2319="","",IFERROR(1*'Procytrat RF'!C320,IFERROR(_xludf.NUMBERVALUE('Procytrat RF'!C320,".",","),IFERROR(_xludf.NUMBERVALUE('Procytrat RF'!C320,",","."),0))))</f>
        <v/>
      </c>
      <c r="AE2319" t="str">
        <f>IF(AA2319="","",'Procytrat RF'!L320)</f>
        <v/>
      </c>
      <c r="AF2319">
        <f t="shared" si="232"/>
        <v>0</v>
      </c>
      <c r="AG2319" t="str">
        <f t="shared" si="233"/>
        <v/>
      </c>
      <c r="AH2319" t="str">
        <f t="shared" si="234"/>
        <v/>
      </c>
      <c r="AI2319">
        <f t="shared" si="235"/>
        <v>0</v>
      </c>
      <c r="AJ2319">
        <f t="shared" si="236"/>
        <v>0</v>
      </c>
      <c r="AK2319">
        <v>0</v>
      </c>
      <c r="AL2319" t="str">
        <f>IF(AA2319="","",IFERROR(IF(ISNUMBER('Procytrat RF'!D320),'Procytrat RF'!D320,IF(ISNUMBER(SEARCH("12",'Procytrat RF'!D320)),EDATE(AB2319,12),IF(ISNUMBER(SEARCH("6",'Procytrat RF'!D320)),EDATE(AB2319,6),IF(ISNUMBER(SEARCH("3",'Procytrat RF'!D320)),EDATE(AB2319,3),DATEVALUE('Procytrat RF'!D320))))),""))</f>
        <v/>
      </c>
      <c r="AM2319" t="str">
        <f t="shared" ca="1" si="237"/>
        <v/>
      </c>
    </row>
    <row r="2320" spans="27:39" x14ac:dyDescent="0.3">
      <c r="AA2320" t="str">
        <f>IF(COUNTA('Procytrat RF'!A321,'Procytrat RF'!B321,'Procytrat RF'!C321)&gt;0,"RF","")</f>
        <v/>
      </c>
      <c r="AB2320" t="str">
        <f>IFERROR(IF(ISNUMBER('Procytrat RF'!A321),'Procytrat RF'!A321,DATEVALUE('Procytrat RF'!A321)),"")</f>
        <v/>
      </c>
      <c r="AC2320" t="str">
        <f>IF(AA2320="","",'Procytrat RF'!B321)</f>
        <v/>
      </c>
      <c r="AD2320" t="str">
        <f>IF(AA2320="","",IFERROR(1*'Procytrat RF'!C321,IFERROR(_xludf.NUMBERVALUE('Procytrat RF'!C321,".",","),IFERROR(_xludf.NUMBERVALUE('Procytrat RF'!C321,",","."),0))))</f>
        <v/>
      </c>
      <c r="AE2320" t="str">
        <f>IF(AA2320="","",'Procytrat RF'!L321)</f>
        <v/>
      </c>
      <c r="AF2320">
        <f t="shared" si="232"/>
        <v>0</v>
      </c>
      <c r="AG2320" t="str">
        <f t="shared" si="233"/>
        <v/>
      </c>
      <c r="AH2320" t="str">
        <f t="shared" si="234"/>
        <v/>
      </c>
      <c r="AI2320">
        <f t="shared" si="235"/>
        <v>0</v>
      </c>
      <c r="AJ2320">
        <f t="shared" si="236"/>
        <v>0</v>
      </c>
      <c r="AK2320">
        <v>0</v>
      </c>
      <c r="AL2320" t="str">
        <f>IF(AA2320="","",IFERROR(IF(ISNUMBER('Procytrat RF'!D321),'Procytrat RF'!D321,IF(ISNUMBER(SEARCH("12",'Procytrat RF'!D321)),EDATE(AB2320,12),IF(ISNUMBER(SEARCH("6",'Procytrat RF'!D321)),EDATE(AB2320,6),IF(ISNUMBER(SEARCH("3",'Procytrat RF'!D321)),EDATE(AB2320,3),DATEVALUE('Procytrat RF'!D321))))),""))</f>
        <v/>
      </c>
      <c r="AM2320" t="str">
        <f t="shared" ca="1" si="237"/>
        <v/>
      </c>
    </row>
    <row r="2321" spans="27:39" x14ac:dyDescent="0.3">
      <c r="AA2321" t="str">
        <f>IF(COUNTA('Procytrat RF'!A322,'Procytrat RF'!B322,'Procytrat RF'!C322)&gt;0,"RF","")</f>
        <v/>
      </c>
      <c r="AB2321" t="str">
        <f>IFERROR(IF(ISNUMBER('Procytrat RF'!A322),'Procytrat RF'!A322,DATEVALUE('Procytrat RF'!A322)),"")</f>
        <v/>
      </c>
      <c r="AC2321" t="str">
        <f>IF(AA2321="","",'Procytrat RF'!B322)</f>
        <v/>
      </c>
      <c r="AD2321" t="str">
        <f>IF(AA2321="","",IFERROR(1*'Procytrat RF'!C322,IFERROR(_xludf.NUMBERVALUE('Procytrat RF'!C322,".",","),IFERROR(_xludf.NUMBERVALUE('Procytrat RF'!C322,",","."),0))))</f>
        <v/>
      </c>
      <c r="AE2321" t="str">
        <f>IF(AA2321="","",'Procytrat RF'!L322)</f>
        <v/>
      </c>
      <c r="AF2321">
        <f t="shared" si="232"/>
        <v>0</v>
      </c>
      <c r="AG2321" t="str">
        <f t="shared" si="233"/>
        <v/>
      </c>
      <c r="AH2321" t="str">
        <f t="shared" si="234"/>
        <v/>
      </c>
      <c r="AI2321">
        <f t="shared" si="235"/>
        <v>0</v>
      </c>
      <c r="AJ2321">
        <f t="shared" si="236"/>
        <v>0</v>
      </c>
      <c r="AK2321">
        <v>0</v>
      </c>
      <c r="AL2321" t="str">
        <f>IF(AA2321="","",IFERROR(IF(ISNUMBER('Procytrat RF'!D322),'Procytrat RF'!D322,IF(ISNUMBER(SEARCH("12",'Procytrat RF'!D322)),EDATE(AB2321,12),IF(ISNUMBER(SEARCH("6",'Procytrat RF'!D322)),EDATE(AB2321,6),IF(ISNUMBER(SEARCH("3",'Procytrat RF'!D322)),EDATE(AB2321,3),DATEVALUE('Procytrat RF'!D322))))),""))</f>
        <v/>
      </c>
      <c r="AM2321" t="str">
        <f t="shared" ca="1" si="237"/>
        <v/>
      </c>
    </row>
    <row r="2322" spans="27:39" x14ac:dyDescent="0.3">
      <c r="AA2322" t="str">
        <f>IF(COUNTA('Procytrat RF'!A323,'Procytrat RF'!B323,'Procytrat RF'!C323)&gt;0,"RF","")</f>
        <v/>
      </c>
      <c r="AB2322" t="str">
        <f>IFERROR(IF(ISNUMBER('Procytrat RF'!A323),'Procytrat RF'!A323,DATEVALUE('Procytrat RF'!A323)),"")</f>
        <v/>
      </c>
      <c r="AC2322" t="str">
        <f>IF(AA2322="","",'Procytrat RF'!B323)</f>
        <v/>
      </c>
      <c r="AD2322" t="str">
        <f>IF(AA2322="","",IFERROR(1*'Procytrat RF'!C323,IFERROR(_xludf.NUMBERVALUE('Procytrat RF'!C323,".",","),IFERROR(_xludf.NUMBERVALUE('Procytrat RF'!C323,",","."),0))))</f>
        <v/>
      </c>
      <c r="AE2322" t="str">
        <f>IF(AA2322="","",'Procytrat RF'!L323)</f>
        <v/>
      </c>
      <c r="AF2322">
        <f t="shared" si="232"/>
        <v>0</v>
      </c>
      <c r="AG2322" t="str">
        <f t="shared" si="233"/>
        <v/>
      </c>
      <c r="AH2322" t="str">
        <f t="shared" si="234"/>
        <v/>
      </c>
      <c r="AI2322">
        <f t="shared" si="235"/>
        <v>0</v>
      </c>
      <c r="AJ2322">
        <f t="shared" si="236"/>
        <v>0</v>
      </c>
      <c r="AK2322">
        <v>0</v>
      </c>
      <c r="AL2322" t="str">
        <f>IF(AA2322="","",IFERROR(IF(ISNUMBER('Procytrat RF'!D323),'Procytrat RF'!D323,IF(ISNUMBER(SEARCH("12",'Procytrat RF'!D323)),EDATE(AB2322,12),IF(ISNUMBER(SEARCH("6",'Procytrat RF'!D323)),EDATE(AB2322,6),IF(ISNUMBER(SEARCH("3",'Procytrat RF'!D323)),EDATE(AB2322,3),DATEVALUE('Procytrat RF'!D323))))),""))</f>
        <v/>
      </c>
      <c r="AM2322" t="str">
        <f t="shared" ca="1" si="237"/>
        <v/>
      </c>
    </row>
    <row r="2323" spans="27:39" x14ac:dyDescent="0.3">
      <c r="AA2323" t="str">
        <f>IF(COUNTA('Procytrat RF'!A324,'Procytrat RF'!B324,'Procytrat RF'!C324)&gt;0,"RF","")</f>
        <v/>
      </c>
      <c r="AB2323" t="str">
        <f>IFERROR(IF(ISNUMBER('Procytrat RF'!A324),'Procytrat RF'!A324,DATEVALUE('Procytrat RF'!A324)),"")</f>
        <v/>
      </c>
      <c r="AC2323" t="str">
        <f>IF(AA2323="","",'Procytrat RF'!B324)</f>
        <v/>
      </c>
      <c r="AD2323" t="str">
        <f>IF(AA2323="","",IFERROR(1*'Procytrat RF'!C324,IFERROR(_xludf.NUMBERVALUE('Procytrat RF'!C324,".",","),IFERROR(_xludf.NUMBERVALUE('Procytrat RF'!C324,",","."),0))))</f>
        <v/>
      </c>
      <c r="AE2323" t="str">
        <f>IF(AA2323="","",'Procytrat RF'!L324)</f>
        <v/>
      </c>
      <c r="AF2323">
        <f t="shared" si="232"/>
        <v>0</v>
      </c>
      <c r="AG2323" t="str">
        <f t="shared" si="233"/>
        <v/>
      </c>
      <c r="AH2323" t="str">
        <f t="shared" si="234"/>
        <v/>
      </c>
      <c r="AI2323">
        <f t="shared" si="235"/>
        <v>0</v>
      </c>
      <c r="AJ2323">
        <f t="shared" si="236"/>
        <v>0</v>
      </c>
      <c r="AK2323">
        <v>0</v>
      </c>
      <c r="AL2323" t="str">
        <f>IF(AA2323="","",IFERROR(IF(ISNUMBER('Procytrat RF'!D324),'Procytrat RF'!D324,IF(ISNUMBER(SEARCH("12",'Procytrat RF'!D324)),EDATE(AB2323,12),IF(ISNUMBER(SEARCH("6",'Procytrat RF'!D324)),EDATE(AB2323,6),IF(ISNUMBER(SEARCH("3",'Procytrat RF'!D324)),EDATE(AB2323,3),DATEVALUE('Procytrat RF'!D324))))),""))</f>
        <v/>
      </c>
      <c r="AM2323" t="str">
        <f t="shared" ca="1" si="237"/>
        <v/>
      </c>
    </row>
    <row r="2324" spans="27:39" x14ac:dyDescent="0.3">
      <c r="AA2324" t="str">
        <f>IF(COUNTA('Procytrat RF'!A325,'Procytrat RF'!B325,'Procytrat RF'!C325)&gt;0,"RF","")</f>
        <v/>
      </c>
      <c r="AB2324" t="str">
        <f>IFERROR(IF(ISNUMBER('Procytrat RF'!A325),'Procytrat RF'!A325,DATEVALUE('Procytrat RF'!A325)),"")</f>
        <v/>
      </c>
      <c r="AC2324" t="str">
        <f>IF(AA2324="","",'Procytrat RF'!B325)</f>
        <v/>
      </c>
      <c r="AD2324" t="str">
        <f>IF(AA2324="","",IFERROR(1*'Procytrat RF'!C325,IFERROR(_xludf.NUMBERVALUE('Procytrat RF'!C325,".",","),IFERROR(_xludf.NUMBERVALUE('Procytrat RF'!C325,",","."),0))))</f>
        <v/>
      </c>
      <c r="AE2324" t="str">
        <f>IF(AA2324="","",'Procytrat RF'!L325)</f>
        <v/>
      </c>
      <c r="AF2324">
        <f t="shared" si="232"/>
        <v>0</v>
      </c>
      <c r="AG2324" t="str">
        <f t="shared" si="233"/>
        <v/>
      </c>
      <c r="AH2324" t="str">
        <f t="shared" si="234"/>
        <v/>
      </c>
      <c r="AI2324">
        <f t="shared" si="235"/>
        <v>0</v>
      </c>
      <c r="AJ2324">
        <f t="shared" si="236"/>
        <v>0</v>
      </c>
      <c r="AK2324">
        <v>0</v>
      </c>
      <c r="AL2324" t="str">
        <f>IF(AA2324="","",IFERROR(IF(ISNUMBER('Procytrat RF'!D325),'Procytrat RF'!D325,IF(ISNUMBER(SEARCH("12",'Procytrat RF'!D325)),EDATE(AB2324,12),IF(ISNUMBER(SEARCH("6",'Procytrat RF'!D325)),EDATE(AB2324,6),IF(ISNUMBER(SEARCH("3",'Procytrat RF'!D325)),EDATE(AB2324,3),DATEVALUE('Procytrat RF'!D325))))),""))</f>
        <v/>
      </c>
      <c r="AM2324" t="str">
        <f t="shared" ca="1" si="237"/>
        <v/>
      </c>
    </row>
    <row r="2325" spans="27:39" x14ac:dyDescent="0.3">
      <c r="AA2325" t="str">
        <f>IF(COUNTA('Procytrat RF'!A326,'Procytrat RF'!B326,'Procytrat RF'!C326)&gt;0,"RF","")</f>
        <v/>
      </c>
      <c r="AB2325" t="str">
        <f>IFERROR(IF(ISNUMBER('Procytrat RF'!A326),'Procytrat RF'!A326,DATEVALUE('Procytrat RF'!A326)),"")</f>
        <v/>
      </c>
      <c r="AC2325" t="str">
        <f>IF(AA2325="","",'Procytrat RF'!B326)</f>
        <v/>
      </c>
      <c r="AD2325" t="str">
        <f>IF(AA2325="","",IFERROR(1*'Procytrat RF'!C326,IFERROR(_xludf.NUMBERVALUE('Procytrat RF'!C326,".",","),IFERROR(_xludf.NUMBERVALUE('Procytrat RF'!C326,",","."),0))))</f>
        <v/>
      </c>
      <c r="AE2325" t="str">
        <f>IF(AA2325="","",'Procytrat RF'!L326)</f>
        <v/>
      </c>
      <c r="AF2325">
        <f t="shared" si="232"/>
        <v>0</v>
      </c>
      <c r="AG2325" t="str">
        <f t="shared" si="233"/>
        <v/>
      </c>
      <c r="AH2325" t="str">
        <f t="shared" si="234"/>
        <v/>
      </c>
      <c r="AI2325">
        <f t="shared" si="235"/>
        <v>0</v>
      </c>
      <c r="AJ2325">
        <f t="shared" si="236"/>
        <v>0</v>
      </c>
      <c r="AK2325">
        <v>0</v>
      </c>
      <c r="AL2325" t="str">
        <f>IF(AA2325="","",IFERROR(IF(ISNUMBER('Procytrat RF'!D326),'Procytrat RF'!D326,IF(ISNUMBER(SEARCH("12",'Procytrat RF'!D326)),EDATE(AB2325,12),IF(ISNUMBER(SEARCH("6",'Procytrat RF'!D326)),EDATE(AB2325,6),IF(ISNUMBER(SEARCH("3",'Procytrat RF'!D326)),EDATE(AB2325,3),DATEVALUE('Procytrat RF'!D326))))),""))</f>
        <v/>
      </c>
      <c r="AM2325" t="str">
        <f t="shared" ca="1" si="237"/>
        <v/>
      </c>
    </row>
    <row r="2326" spans="27:39" x14ac:dyDescent="0.3">
      <c r="AA2326" t="str">
        <f>IF(COUNTA('Procytrat RF'!A327,'Procytrat RF'!B327,'Procytrat RF'!C327)&gt;0,"RF","")</f>
        <v/>
      </c>
      <c r="AB2326" t="str">
        <f>IFERROR(IF(ISNUMBER('Procytrat RF'!A327),'Procytrat RF'!A327,DATEVALUE('Procytrat RF'!A327)),"")</f>
        <v/>
      </c>
      <c r="AC2326" t="str">
        <f>IF(AA2326="","",'Procytrat RF'!B327)</f>
        <v/>
      </c>
      <c r="AD2326" t="str">
        <f>IF(AA2326="","",IFERROR(1*'Procytrat RF'!C327,IFERROR(_xludf.NUMBERVALUE('Procytrat RF'!C327,".",","),IFERROR(_xludf.NUMBERVALUE('Procytrat RF'!C327,",","."),0))))</f>
        <v/>
      </c>
      <c r="AE2326" t="str">
        <f>IF(AA2326="","",'Procytrat RF'!L327)</f>
        <v/>
      </c>
      <c r="AF2326">
        <f t="shared" si="232"/>
        <v>0</v>
      </c>
      <c r="AG2326" t="str">
        <f t="shared" si="233"/>
        <v/>
      </c>
      <c r="AH2326" t="str">
        <f t="shared" si="234"/>
        <v/>
      </c>
      <c r="AI2326">
        <f t="shared" si="235"/>
        <v>0</v>
      </c>
      <c r="AJ2326">
        <f t="shared" si="236"/>
        <v>0</v>
      </c>
      <c r="AK2326">
        <v>0</v>
      </c>
      <c r="AL2326" t="str">
        <f>IF(AA2326="","",IFERROR(IF(ISNUMBER('Procytrat RF'!D327),'Procytrat RF'!D327,IF(ISNUMBER(SEARCH("12",'Procytrat RF'!D327)),EDATE(AB2326,12),IF(ISNUMBER(SEARCH("6",'Procytrat RF'!D327)),EDATE(AB2326,6),IF(ISNUMBER(SEARCH("3",'Procytrat RF'!D327)),EDATE(AB2326,3),DATEVALUE('Procytrat RF'!D327))))),""))</f>
        <v/>
      </c>
      <c r="AM2326" t="str">
        <f t="shared" ca="1" si="237"/>
        <v/>
      </c>
    </row>
    <row r="2327" spans="27:39" x14ac:dyDescent="0.3">
      <c r="AA2327" t="str">
        <f>IF(COUNTA('Procytrat RF'!A328,'Procytrat RF'!B328,'Procytrat RF'!C328)&gt;0,"RF","")</f>
        <v/>
      </c>
      <c r="AB2327" t="str">
        <f>IFERROR(IF(ISNUMBER('Procytrat RF'!A328),'Procytrat RF'!A328,DATEVALUE('Procytrat RF'!A328)),"")</f>
        <v/>
      </c>
      <c r="AC2327" t="str">
        <f>IF(AA2327="","",'Procytrat RF'!B328)</f>
        <v/>
      </c>
      <c r="AD2327" t="str">
        <f>IF(AA2327="","",IFERROR(1*'Procytrat RF'!C328,IFERROR(_xludf.NUMBERVALUE('Procytrat RF'!C328,".",","),IFERROR(_xludf.NUMBERVALUE('Procytrat RF'!C328,",","."),0))))</f>
        <v/>
      </c>
      <c r="AE2327" t="str">
        <f>IF(AA2327="","",'Procytrat RF'!L328)</f>
        <v/>
      </c>
      <c r="AF2327">
        <f t="shared" si="232"/>
        <v>0</v>
      </c>
      <c r="AG2327" t="str">
        <f t="shared" si="233"/>
        <v/>
      </c>
      <c r="AH2327" t="str">
        <f t="shared" si="234"/>
        <v/>
      </c>
      <c r="AI2327">
        <f t="shared" si="235"/>
        <v>0</v>
      </c>
      <c r="AJ2327">
        <f t="shared" si="236"/>
        <v>0</v>
      </c>
      <c r="AK2327">
        <v>0</v>
      </c>
      <c r="AL2327" t="str">
        <f>IF(AA2327="","",IFERROR(IF(ISNUMBER('Procytrat RF'!D328),'Procytrat RF'!D328,IF(ISNUMBER(SEARCH("12",'Procytrat RF'!D328)),EDATE(AB2327,12),IF(ISNUMBER(SEARCH("6",'Procytrat RF'!D328)),EDATE(AB2327,6),IF(ISNUMBER(SEARCH("3",'Procytrat RF'!D328)),EDATE(AB2327,3),DATEVALUE('Procytrat RF'!D328))))),""))</f>
        <v/>
      </c>
      <c r="AM2327" t="str">
        <f t="shared" ca="1" si="237"/>
        <v/>
      </c>
    </row>
    <row r="2328" spans="27:39" x14ac:dyDescent="0.3">
      <c r="AA2328" t="str">
        <f>IF(COUNTA('Procytrat RF'!A329,'Procytrat RF'!B329,'Procytrat RF'!C329)&gt;0,"RF","")</f>
        <v/>
      </c>
      <c r="AB2328" t="str">
        <f>IFERROR(IF(ISNUMBER('Procytrat RF'!A329),'Procytrat RF'!A329,DATEVALUE('Procytrat RF'!A329)),"")</f>
        <v/>
      </c>
      <c r="AC2328" t="str">
        <f>IF(AA2328="","",'Procytrat RF'!B329)</f>
        <v/>
      </c>
      <c r="AD2328" t="str">
        <f>IF(AA2328="","",IFERROR(1*'Procytrat RF'!C329,IFERROR(_xludf.NUMBERVALUE('Procytrat RF'!C329,".",","),IFERROR(_xludf.NUMBERVALUE('Procytrat RF'!C329,",","."),0))))</f>
        <v/>
      </c>
      <c r="AE2328" t="str">
        <f>IF(AA2328="","",'Procytrat RF'!L329)</f>
        <v/>
      </c>
      <c r="AF2328">
        <f t="shared" si="232"/>
        <v>0</v>
      </c>
      <c r="AG2328" t="str">
        <f t="shared" si="233"/>
        <v/>
      </c>
      <c r="AH2328" t="str">
        <f t="shared" si="234"/>
        <v/>
      </c>
      <c r="AI2328">
        <f t="shared" si="235"/>
        <v>0</v>
      </c>
      <c r="AJ2328">
        <f t="shared" si="236"/>
        <v>0</v>
      </c>
      <c r="AK2328">
        <v>0</v>
      </c>
      <c r="AL2328" t="str">
        <f>IF(AA2328="","",IFERROR(IF(ISNUMBER('Procytrat RF'!D329),'Procytrat RF'!D329,IF(ISNUMBER(SEARCH("12",'Procytrat RF'!D329)),EDATE(AB2328,12),IF(ISNUMBER(SEARCH("6",'Procytrat RF'!D329)),EDATE(AB2328,6),IF(ISNUMBER(SEARCH("3",'Procytrat RF'!D329)),EDATE(AB2328,3),DATEVALUE('Procytrat RF'!D329))))),""))</f>
        <v/>
      </c>
      <c r="AM2328" t="str">
        <f t="shared" ca="1" si="237"/>
        <v/>
      </c>
    </row>
    <row r="2329" spans="27:39" x14ac:dyDescent="0.3">
      <c r="AA2329" t="str">
        <f>IF(COUNTA('Procytrat RF'!A330,'Procytrat RF'!B330,'Procytrat RF'!C330)&gt;0,"RF","")</f>
        <v/>
      </c>
      <c r="AB2329" t="str">
        <f>IFERROR(IF(ISNUMBER('Procytrat RF'!A330),'Procytrat RF'!A330,DATEVALUE('Procytrat RF'!A330)),"")</f>
        <v/>
      </c>
      <c r="AC2329" t="str">
        <f>IF(AA2329="","",'Procytrat RF'!B330)</f>
        <v/>
      </c>
      <c r="AD2329" t="str">
        <f>IF(AA2329="","",IFERROR(1*'Procytrat RF'!C330,IFERROR(_xludf.NUMBERVALUE('Procytrat RF'!C330,".",","),IFERROR(_xludf.NUMBERVALUE('Procytrat RF'!C330,",","."),0))))</f>
        <v/>
      </c>
      <c r="AE2329" t="str">
        <f>IF(AA2329="","",'Procytrat RF'!L330)</f>
        <v/>
      </c>
      <c r="AF2329">
        <f t="shared" si="232"/>
        <v>0</v>
      </c>
      <c r="AG2329" t="str">
        <f t="shared" si="233"/>
        <v/>
      </c>
      <c r="AH2329" t="str">
        <f t="shared" si="234"/>
        <v/>
      </c>
      <c r="AI2329">
        <f t="shared" si="235"/>
        <v>0</v>
      </c>
      <c r="AJ2329">
        <f t="shared" si="236"/>
        <v>0</v>
      </c>
      <c r="AK2329">
        <v>0</v>
      </c>
      <c r="AL2329" t="str">
        <f>IF(AA2329="","",IFERROR(IF(ISNUMBER('Procytrat RF'!D330),'Procytrat RF'!D330,IF(ISNUMBER(SEARCH("12",'Procytrat RF'!D330)),EDATE(AB2329,12),IF(ISNUMBER(SEARCH("6",'Procytrat RF'!D330)),EDATE(AB2329,6),IF(ISNUMBER(SEARCH("3",'Procytrat RF'!D330)),EDATE(AB2329,3),DATEVALUE('Procytrat RF'!D330))))),""))</f>
        <v/>
      </c>
      <c r="AM2329" t="str">
        <f t="shared" ca="1" si="237"/>
        <v/>
      </c>
    </row>
    <row r="2330" spans="27:39" x14ac:dyDescent="0.3">
      <c r="AA2330" t="str">
        <f>IF(COUNTA('Procytrat RF'!A331,'Procytrat RF'!B331,'Procytrat RF'!C331)&gt;0,"RF","")</f>
        <v/>
      </c>
      <c r="AB2330" t="str">
        <f>IFERROR(IF(ISNUMBER('Procytrat RF'!A331),'Procytrat RF'!A331,DATEVALUE('Procytrat RF'!A331)),"")</f>
        <v/>
      </c>
      <c r="AC2330" t="str">
        <f>IF(AA2330="","",'Procytrat RF'!B331)</f>
        <v/>
      </c>
      <c r="AD2330" t="str">
        <f>IF(AA2330="","",IFERROR(1*'Procytrat RF'!C331,IFERROR(_xludf.NUMBERVALUE('Procytrat RF'!C331,".",","),IFERROR(_xludf.NUMBERVALUE('Procytrat RF'!C331,",","."),0))))</f>
        <v/>
      </c>
      <c r="AE2330" t="str">
        <f>IF(AA2330="","",'Procytrat RF'!L331)</f>
        <v/>
      </c>
      <c r="AF2330">
        <f t="shared" si="232"/>
        <v>0</v>
      </c>
      <c r="AG2330" t="str">
        <f t="shared" si="233"/>
        <v/>
      </c>
      <c r="AH2330" t="str">
        <f t="shared" si="234"/>
        <v/>
      </c>
      <c r="AI2330">
        <f t="shared" si="235"/>
        <v>0</v>
      </c>
      <c r="AJ2330">
        <f t="shared" si="236"/>
        <v>0</v>
      </c>
      <c r="AK2330">
        <v>0</v>
      </c>
      <c r="AL2330" t="str">
        <f>IF(AA2330="","",IFERROR(IF(ISNUMBER('Procytrat RF'!D331),'Procytrat RF'!D331,IF(ISNUMBER(SEARCH("12",'Procytrat RF'!D331)),EDATE(AB2330,12),IF(ISNUMBER(SEARCH("6",'Procytrat RF'!D331)),EDATE(AB2330,6),IF(ISNUMBER(SEARCH("3",'Procytrat RF'!D331)),EDATE(AB2330,3),DATEVALUE('Procytrat RF'!D331))))),""))</f>
        <v/>
      </c>
      <c r="AM2330" t="str">
        <f t="shared" ca="1" si="237"/>
        <v/>
      </c>
    </row>
    <row r="2331" spans="27:39" x14ac:dyDescent="0.3">
      <c r="AA2331" t="str">
        <f>IF(COUNTA('Procytrat RF'!A332,'Procytrat RF'!B332,'Procytrat RF'!C332)&gt;0,"RF","")</f>
        <v/>
      </c>
      <c r="AB2331" t="str">
        <f>IFERROR(IF(ISNUMBER('Procytrat RF'!A332),'Procytrat RF'!A332,DATEVALUE('Procytrat RF'!A332)),"")</f>
        <v/>
      </c>
      <c r="AC2331" t="str">
        <f>IF(AA2331="","",'Procytrat RF'!B332)</f>
        <v/>
      </c>
      <c r="AD2331" t="str">
        <f>IF(AA2331="","",IFERROR(1*'Procytrat RF'!C332,IFERROR(_xludf.NUMBERVALUE('Procytrat RF'!C332,".",","),IFERROR(_xludf.NUMBERVALUE('Procytrat RF'!C332,",","."),0))))</f>
        <v/>
      </c>
      <c r="AE2331" t="str">
        <f>IF(AA2331="","",'Procytrat RF'!L332)</f>
        <v/>
      </c>
      <c r="AF2331">
        <f t="shared" si="232"/>
        <v>0</v>
      </c>
      <c r="AG2331" t="str">
        <f t="shared" si="233"/>
        <v/>
      </c>
      <c r="AH2331" t="str">
        <f t="shared" si="234"/>
        <v/>
      </c>
      <c r="AI2331">
        <f t="shared" si="235"/>
        <v>0</v>
      </c>
      <c r="AJ2331">
        <f t="shared" si="236"/>
        <v>0</v>
      </c>
      <c r="AK2331">
        <v>0</v>
      </c>
      <c r="AL2331" t="str">
        <f>IF(AA2331="","",IFERROR(IF(ISNUMBER('Procytrat RF'!D332),'Procytrat RF'!D332,IF(ISNUMBER(SEARCH("12",'Procytrat RF'!D332)),EDATE(AB2331,12),IF(ISNUMBER(SEARCH("6",'Procytrat RF'!D332)),EDATE(AB2331,6),IF(ISNUMBER(SEARCH("3",'Procytrat RF'!D332)),EDATE(AB2331,3),DATEVALUE('Procytrat RF'!D332))))),""))</f>
        <v/>
      </c>
      <c r="AM2331" t="str">
        <f t="shared" ca="1" si="237"/>
        <v/>
      </c>
    </row>
    <row r="2332" spans="27:39" x14ac:dyDescent="0.3">
      <c r="AA2332" t="str">
        <f>IF(COUNTA('Procytrat RF'!A333,'Procytrat RF'!B333,'Procytrat RF'!C333)&gt;0,"RF","")</f>
        <v/>
      </c>
      <c r="AB2332" t="str">
        <f>IFERROR(IF(ISNUMBER('Procytrat RF'!A333),'Procytrat RF'!A333,DATEVALUE('Procytrat RF'!A333)),"")</f>
        <v/>
      </c>
      <c r="AC2332" t="str">
        <f>IF(AA2332="","",'Procytrat RF'!B333)</f>
        <v/>
      </c>
      <c r="AD2332" t="str">
        <f>IF(AA2332="","",IFERROR(1*'Procytrat RF'!C333,IFERROR(_xludf.NUMBERVALUE('Procytrat RF'!C333,".",","),IFERROR(_xludf.NUMBERVALUE('Procytrat RF'!C333,",","."),0))))</f>
        <v/>
      </c>
      <c r="AE2332" t="str">
        <f>IF(AA2332="","",'Procytrat RF'!L333)</f>
        <v/>
      </c>
      <c r="AF2332">
        <f t="shared" si="232"/>
        <v>0</v>
      </c>
      <c r="AG2332" t="str">
        <f t="shared" si="233"/>
        <v/>
      </c>
      <c r="AH2332" t="str">
        <f t="shared" si="234"/>
        <v/>
      </c>
      <c r="AI2332">
        <f t="shared" si="235"/>
        <v>0</v>
      </c>
      <c r="AJ2332">
        <f t="shared" si="236"/>
        <v>0</v>
      </c>
      <c r="AK2332">
        <v>0</v>
      </c>
      <c r="AL2332" t="str">
        <f>IF(AA2332="","",IFERROR(IF(ISNUMBER('Procytrat RF'!D333),'Procytrat RF'!D333,IF(ISNUMBER(SEARCH("12",'Procytrat RF'!D333)),EDATE(AB2332,12),IF(ISNUMBER(SEARCH("6",'Procytrat RF'!D333)),EDATE(AB2332,6),IF(ISNUMBER(SEARCH("3",'Procytrat RF'!D333)),EDATE(AB2332,3),DATEVALUE('Procytrat RF'!D333))))),""))</f>
        <v/>
      </c>
      <c r="AM2332" t="str">
        <f t="shared" ca="1" si="237"/>
        <v/>
      </c>
    </row>
    <row r="2333" spans="27:39" x14ac:dyDescent="0.3">
      <c r="AA2333" t="str">
        <f>IF(COUNTA('Procytrat RF'!A334,'Procytrat RF'!B334,'Procytrat RF'!C334)&gt;0,"RF","")</f>
        <v/>
      </c>
      <c r="AB2333" t="str">
        <f>IFERROR(IF(ISNUMBER('Procytrat RF'!A334),'Procytrat RF'!A334,DATEVALUE('Procytrat RF'!A334)),"")</f>
        <v/>
      </c>
      <c r="AC2333" t="str">
        <f>IF(AA2333="","",'Procytrat RF'!B334)</f>
        <v/>
      </c>
      <c r="AD2333" t="str">
        <f>IF(AA2333="","",IFERROR(1*'Procytrat RF'!C334,IFERROR(_xludf.NUMBERVALUE('Procytrat RF'!C334,".",","),IFERROR(_xludf.NUMBERVALUE('Procytrat RF'!C334,",","."),0))))</f>
        <v/>
      </c>
      <c r="AE2333" t="str">
        <f>IF(AA2333="","",'Procytrat RF'!L334)</f>
        <v/>
      </c>
      <c r="AF2333">
        <f t="shared" si="232"/>
        <v>0</v>
      </c>
      <c r="AG2333" t="str">
        <f t="shared" si="233"/>
        <v/>
      </c>
      <c r="AH2333" t="str">
        <f t="shared" si="234"/>
        <v/>
      </c>
      <c r="AI2333">
        <f t="shared" si="235"/>
        <v>0</v>
      </c>
      <c r="AJ2333">
        <f t="shared" si="236"/>
        <v>0</v>
      </c>
      <c r="AK2333">
        <v>0</v>
      </c>
      <c r="AL2333" t="str">
        <f>IF(AA2333="","",IFERROR(IF(ISNUMBER('Procytrat RF'!D334),'Procytrat RF'!D334,IF(ISNUMBER(SEARCH("12",'Procytrat RF'!D334)),EDATE(AB2333,12),IF(ISNUMBER(SEARCH("6",'Procytrat RF'!D334)),EDATE(AB2333,6),IF(ISNUMBER(SEARCH("3",'Procytrat RF'!D334)),EDATE(AB2333,3),DATEVALUE('Procytrat RF'!D334))))),""))</f>
        <v/>
      </c>
      <c r="AM2333" t="str">
        <f t="shared" ca="1" si="237"/>
        <v/>
      </c>
    </row>
    <row r="2334" spans="27:39" x14ac:dyDescent="0.3">
      <c r="AA2334" t="str">
        <f>IF(COUNTA('Procytrat RF'!A335,'Procytrat RF'!B335,'Procytrat RF'!C335)&gt;0,"RF","")</f>
        <v/>
      </c>
      <c r="AB2334" t="str">
        <f>IFERROR(IF(ISNUMBER('Procytrat RF'!A335),'Procytrat RF'!A335,DATEVALUE('Procytrat RF'!A335)),"")</f>
        <v/>
      </c>
      <c r="AC2334" t="str">
        <f>IF(AA2334="","",'Procytrat RF'!B335)</f>
        <v/>
      </c>
      <c r="AD2334" t="str">
        <f>IF(AA2334="","",IFERROR(1*'Procytrat RF'!C335,IFERROR(_xludf.NUMBERVALUE('Procytrat RF'!C335,".",","),IFERROR(_xludf.NUMBERVALUE('Procytrat RF'!C335,",","."),0))))</f>
        <v/>
      </c>
      <c r="AE2334" t="str">
        <f>IF(AA2334="","",'Procytrat RF'!L335)</f>
        <v/>
      </c>
      <c r="AF2334">
        <f t="shared" si="232"/>
        <v>0</v>
      </c>
      <c r="AG2334" t="str">
        <f t="shared" si="233"/>
        <v/>
      </c>
      <c r="AH2334" t="str">
        <f t="shared" si="234"/>
        <v/>
      </c>
      <c r="AI2334">
        <f t="shared" si="235"/>
        <v>0</v>
      </c>
      <c r="AJ2334">
        <f t="shared" si="236"/>
        <v>0</v>
      </c>
      <c r="AK2334">
        <v>0</v>
      </c>
      <c r="AL2334" t="str">
        <f>IF(AA2334="","",IFERROR(IF(ISNUMBER('Procytrat RF'!D335),'Procytrat RF'!D335,IF(ISNUMBER(SEARCH("12",'Procytrat RF'!D335)),EDATE(AB2334,12),IF(ISNUMBER(SEARCH("6",'Procytrat RF'!D335)),EDATE(AB2334,6),IF(ISNUMBER(SEARCH("3",'Procytrat RF'!D335)),EDATE(AB2334,3),DATEVALUE('Procytrat RF'!D335))))),""))</f>
        <v/>
      </c>
      <c r="AM2334" t="str">
        <f t="shared" ca="1" si="237"/>
        <v/>
      </c>
    </row>
    <row r="2335" spans="27:39" x14ac:dyDescent="0.3">
      <c r="AA2335" t="str">
        <f>IF(COUNTA('Procytrat RF'!A336,'Procytrat RF'!B336,'Procytrat RF'!C336)&gt;0,"RF","")</f>
        <v/>
      </c>
      <c r="AB2335" t="str">
        <f>IFERROR(IF(ISNUMBER('Procytrat RF'!A336),'Procytrat RF'!A336,DATEVALUE('Procytrat RF'!A336)),"")</f>
        <v/>
      </c>
      <c r="AC2335" t="str">
        <f>IF(AA2335="","",'Procytrat RF'!B336)</f>
        <v/>
      </c>
      <c r="AD2335" t="str">
        <f>IF(AA2335="","",IFERROR(1*'Procytrat RF'!C336,IFERROR(_xludf.NUMBERVALUE('Procytrat RF'!C336,".",","),IFERROR(_xludf.NUMBERVALUE('Procytrat RF'!C336,",","."),0))))</f>
        <v/>
      </c>
      <c r="AE2335" t="str">
        <f>IF(AA2335="","",'Procytrat RF'!L336)</f>
        <v/>
      </c>
      <c r="AF2335">
        <f t="shared" si="232"/>
        <v>0</v>
      </c>
      <c r="AG2335" t="str">
        <f t="shared" si="233"/>
        <v/>
      </c>
      <c r="AH2335" t="str">
        <f t="shared" si="234"/>
        <v/>
      </c>
      <c r="AI2335">
        <f t="shared" si="235"/>
        <v>0</v>
      </c>
      <c r="AJ2335">
        <f t="shared" si="236"/>
        <v>0</v>
      </c>
      <c r="AK2335">
        <v>0</v>
      </c>
      <c r="AL2335" t="str">
        <f>IF(AA2335="","",IFERROR(IF(ISNUMBER('Procytrat RF'!D336),'Procytrat RF'!D336,IF(ISNUMBER(SEARCH("12",'Procytrat RF'!D336)),EDATE(AB2335,12),IF(ISNUMBER(SEARCH("6",'Procytrat RF'!D336)),EDATE(AB2335,6),IF(ISNUMBER(SEARCH("3",'Procytrat RF'!D336)),EDATE(AB2335,3),DATEVALUE('Procytrat RF'!D336))))),""))</f>
        <v/>
      </c>
      <c r="AM2335" t="str">
        <f t="shared" ca="1" si="237"/>
        <v/>
      </c>
    </row>
    <row r="2336" spans="27:39" x14ac:dyDescent="0.3">
      <c r="AA2336" t="str">
        <f>IF(COUNTA('Procytrat RF'!A337,'Procytrat RF'!B337,'Procytrat RF'!C337)&gt;0,"RF","")</f>
        <v/>
      </c>
      <c r="AB2336" t="str">
        <f>IFERROR(IF(ISNUMBER('Procytrat RF'!A337),'Procytrat RF'!A337,DATEVALUE('Procytrat RF'!A337)),"")</f>
        <v/>
      </c>
      <c r="AC2336" t="str">
        <f>IF(AA2336="","",'Procytrat RF'!B337)</f>
        <v/>
      </c>
      <c r="AD2336" t="str">
        <f>IF(AA2336="","",IFERROR(1*'Procytrat RF'!C337,IFERROR(_xludf.NUMBERVALUE('Procytrat RF'!C337,".",","),IFERROR(_xludf.NUMBERVALUE('Procytrat RF'!C337,",","."),0))))</f>
        <v/>
      </c>
      <c r="AE2336" t="str">
        <f>IF(AA2336="","",'Procytrat RF'!L337)</f>
        <v/>
      </c>
      <c r="AF2336">
        <f t="shared" si="232"/>
        <v>0</v>
      </c>
      <c r="AG2336" t="str">
        <f t="shared" si="233"/>
        <v/>
      </c>
      <c r="AH2336" t="str">
        <f t="shared" si="234"/>
        <v/>
      </c>
      <c r="AI2336">
        <f t="shared" si="235"/>
        <v>0</v>
      </c>
      <c r="AJ2336">
        <f t="shared" si="236"/>
        <v>0</v>
      </c>
      <c r="AK2336">
        <v>0</v>
      </c>
      <c r="AL2336" t="str">
        <f>IF(AA2336="","",IFERROR(IF(ISNUMBER('Procytrat RF'!D337),'Procytrat RF'!D337,IF(ISNUMBER(SEARCH("12",'Procytrat RF'!D337)),EDATE(AB2336,12),IF(ISNUMBER(SEARCH("6",'Procytrat RF'!D337)),EDATE(AB2336,6),IF(ISNUMBER(SEARCH("3",'Procytrat RF'!D337)),EDATE(AB2336,3),DATEVALUE('Procytrat RF'!D337))))),""))</f>
        <v/>
      </c>
      <c r="AM2336" t="str">
        <f t="shared" ca="1" si="237"/>
        <v/>
      </c>
    </row>
    <row r="2337" spans="27:39" x14ac:dyDescent="0.3">
      <c r="AA2337" t="str">
        <f>IF(COUNTA('Procytrat RF'!A338,'Procytrat RF'!B338,'Procytrat RF'!C338)&gt;0,"RF","")</f>
        <v/>
      </c>
      <c r="AB2337" t="str">
        <f>IFERROR(IF(ISNUMBER('Procytrat RF'!A338),'Procytrat RF'!A338,DATEVALUE('Procytrat RF'!A338)),"")</f>
        <v/>
      </c>
      <c r="AC2337" t="str">
        <f>IF(AA2337="","",'Procytrat RF'!B338)</f>
        <v/>
      </c>
      <c r="AD2337" t="str">
        <f>IF(AA2337="","",IFERROR(1*'Procytrat RF'!C338,IFERROR(_xludf.NUMBERVALUE('Procytrat RF'!C338,".",","),IFERROR(_xludf.NUMBERVALUE('Procytrat RF'!C338,",","."),0))))</f>
        <v/>
      </c>
      <c r="AE2337" t="str">
        <f>IF(AA2337="","",'Procytrat RF'!L338)</f>
        <v/>
      </c>
      <c r="AF2337">
        <f t="shared" si="232"/>
        <v>0</v>
      </c>
      <c r="AG2337" t="str">
        <f t="shared" si="233"/>
        <v/>
      </c>
      <c r="AH2337" t="str">
        <f t="shared" si="234"/>
        <v/>
      </c>
      <c r="AI2337">
        <f t="shared" si="235"/>
        <v>0</v>
      </c>
      <c r="AJ2337">
        <f t="shared" si="236"/>
        <v>0</v>
      </c>
      <c r="AK2337">
        <v>0</v>
      </c>
      <c r="AL2337" t="str">
        <f>IF(AA2337="","",IFERROR(IF(ISNUMBER('Procytrat RF'!D338),'Procytrat RF'!D338,IF(ISNUMBER(SEARCH("12",'Procytrat RF'!D338)),EDATE(AB2337,12),IF(ISNUMBER(SEARCH("6",'Procytrat RF'!D338)),EDATE(AB2337,6),IF(ISNUMBER(SEARCH("3",'Procytrat RF'!D338)),EDATE(AB2337,3),DATEVALUE('Procytrat RF'!D338))))),""))</f>
        <v/>
      </c>
      <c r="AM2337" t="str">
        <f t="shared" ca="1" si="237"/>
        <v/>
      </c>
    </row>
    <row r="2338" spans="27:39" x14ac:dyDescent="0.3">
      <c r="AA2338" t="str">
        <f>IF(COUNTA('Procytrat RF'!A339,'Procytrat RF'!B339,'Procytrat RF'!C339)&gt;0,"RF","")</f>
        <v/>
      </c>
      <c r="AB2338" t="str">
        <f>IFERROR(IF(ISNUMBER('Procytrat RF'!A339),'Procytrat RF'!A339,DATEVALUE('Procytrat RF'!A339)),"")</f>
        <v/>
      </c>
      <c r="AC2338" t="str">
        <f>IF(AA2338="","",'Procytrat RF'!B339)</f>
        <v/>
      </c>
      <c r="AD2338" t="str">
        <f>IF(AA2338="","",IFERROR(1*'Procytrat RF'!C339,IFERROR(_xludf.NUMBERVALUE('Procytrat RF'!C339,".",","),IFERROR(_xludf.NUMBERVALUE('Procytrat RF'!C339,",","."),0))))</f>
        <v/>
      </c>
      <c r="AE2338" t="str">
        <f>IF(AA2338="","",'Procytrat RF'!L339)</f>
        <v/>
      </c>
      <c r="AF2338">
        <f t="shared" si="232"/>
        <v>0</v>
      </c>
      <c r="AG2338" t="str">
        <f t="shared" si="233"/>
        <v/>
      </c>
      <c r="AH2338" t="str">
        <f t="shared" si="234"/>
        <v/>
      </c>
      <c r="AI2338">
        <f t="shared" si="235"/>
        <v>0</v>
      </c>
      <c r="AJ2338">
        <f t="shared" si="236"/>
        <v>0</v>
      </c>
      <c r="AK2338">
        <v>0</v>
      </c>
      <c r="AL2338" t="str">
        <f>IF(AA2338="","",IFERROR(IF(ISNUMBER('Procytrat RF'!D339),'Procytrat RF'!D339,IF(ISNUMBER(SEARCH("12",'Procytrat RF'!D339)),EDATE(AB2338,12),IF(ISNUMBER(SEARCH("6",'Procytrat RF'!D339)),EDATE(AB2338,6),IF(ISNUMBER(SEARCH("3",'Procytrat RF'!D339)),EDATE(AB2338,3),DATEVALUE('Procytrat RF'!D339))))),""))</f>
        <v/>
      </c>
      <c r="AM2338" t="str">
        <f t="shared" ca="1" si="237"/>
        <v/>
      </c>
    </row>
    <row r="2339" spans="27:39" x14ac:dyDescent="0.3">
      <c r="AA2339" t="str">
        <f>IF(COUNTA('Procytrat RF'!A340,'Procytrat RF'!B340,'Procytrat RF'!C340)&gt;0,"RF","")</f>
        <v/>
      </c>
      <c r="AB2339" t="str">
        <f>IFERROR(IF(ISNUMBER('Procytrat RF'!A340),'Procytrat RF'!A340,DATEVALUE('Procytrat RF'!A340)),"")</f>
        <v/>
      </c>
      <c r="AC2339" t="str">
        <f>IF(AA2339="","",'Procytrat RF'!B340)</f>
        <v/>
      </c>
      <c r="AD2339" t="str">
        <f>IF(AA2339="","",IFERROR(1*'Procytrat RF'!C340,IFERROR(_xludf.NUMBERVALUE('Procytrat RF'!C340,".",","),IFERROR(_xludf.NUMBERVALUE('Procytrat RF'!C340,",","."),0))))</f>
        <v/>
      </c>
      <c r="AE2339" t="str">
        <f>IF(AA2339="","",'Procytrat RF'!L340)</f>
        <v/>
      </c>
      <c r="AF2339">
        <f t="shared" si="232"/>
        <v>0</v>
      </c>
      <c r="AG2339" t="str">
        <f t="shared" si="233"/>
        <v/>
      </c>
      <c r="AH2339" t="str">
        <f t="shared" si="234"/>
        <v/>
      </c>
      <c r="AI2339">
        <f t="shared" si="235"/>
        <v>0</v>
      </c>
      <c r="AJ2339">
        <f t="shared" si="236"/>
        <v>0</v>
      </c>
      <c r="AK2339">
        <v>0</v>
      </c>
      <c r="AL2339" t="str">
        <f>IF(AA2339="","",IFERROR(IF(ISNUMBER('Procytrat RF'!D340),'Procytrat RF'!D340,IF(ISNUMBER(SEARCH("12",'Procytrat RF'!D340)),EDATE(AB2339,12),IF(ISNUMBER(SEARCH("6",'Procytrat RF'!D340)),EDATE(AB2339,6),IF(ISNUMBER(SEARCH("3",'Procytrat RF'!D340)),EDATE(AB2339,3),DATEVALUE('Procytrat RF'!D340))))),""))</f>
        <v/>
      </c>
      <c r="AM2339" t="str">
        <f t="shared" ca="1" si="237"/>
        <v/>
      </c>
    </row>
    <row r="2340" spans="27:39" x14ac:dyDescent="0.3">
      <c r="AA2340" t="str">
        <f>IF(COUNTA('Procytrat RF'!A341,'Procytrat RF'!B341,'Procytrat RF'!C341)&gt;0,"RF","")</f>
        <v/>
      </c>
      <c r="AB2340" t="str">
        <f>IFERROR(IF(ISNUMBER('Procytrat RF'!A341),'Procytrat RF'!A341,DATEVALUE('Procytrat RF'!A341)),"")</f>
        <v/>
      </c>
      <c r="AC2340" t="str">
        <f>IF(AA2340="","",'Procytrat RF'!B341)</f>
        <v/>
      </c>
      <c r="AD2340" t="str">
        <f>IF(AA2340="","",IFERROR(1*'Procytrat RF'!C341,IFERROR(_xludf.NUMBERVALUE('Procytrat RF'!C341,".",","),IFERROR(_xludf.NUMBERVALUE('Procytrat RF'!C341,",","."),0))))</f>
        <v/>
      </c>
      <c r="AE2340" t="str">
        <f>IF(AA2340="","",'Procytrat RF'!L341)</f>
        <v/>
      </c>
      <c r="AF2340">
        <f t="shared" si="232"/>
        <v>0</v>
      </c>
      <c r="AG2340" t="str">
        <f t="shared" si="233"/>
        <v/>
      </c>
      <c r="AH2340" t="str">
        <f t="shared" si="234"/>
        <v/>
      </c>
      <c r="AI2340">
        <f t="shared" si="235"/>
        <v>0</v>
      </c>
      <c r="AJ2340">
        <f t="shared" si="236"/>
        <v>0</v>
      </c>
      <c r="AK2340">
        <v>0</v>
      </c>
      <c r="AL2340" t="str">
        <f>IF(AA2340="","",IFERROR(IF(ISNUMBER('Procytrat RF'!D341),'Procytrat RF'!D341,IF(ISNUMBER(SEARCH("12",'Procytrat RF'!D341)),EDATE(AB2340,12),IF(ISNUMBER(SEARCH("6",'Procytrat RF'!D341)),EDATE(AB2340,6),IF(ISNUMBER(SEARCH("3",'Procytrat RF'!D341)),EDATE(AB2340,3),DATEVALUE('Procytrat RF'!D341))))),""))</f>
        <v/>
      </c>
      <c r="AM2340" t="str">
        <f t="shared" ca="1" si="237"/>
        <v/>
      </c>
    </row>
    <row r="2341" spans="27:39" x14ac:dyDescent="0.3">
      <c r="AA2341" t="str">
        <f>IF(COUNTA('Procytrat RF'!A342,'Procytrat RF'!B342,'Procytrat RF'!C342)&gt;0,"RF","")</f>
        <v/>
      </c>
      <c r="AB2341" t="str">
        <f>IFERROR(IF(ISNUMBER('Procytrat RF'!A342),'Procytrat RF'!A342,DATEVALUE('Procytrat RF'!A342)),"")</f>
        <v/>
      </c>
      <c r="AC2341" t="str">
        <f>IF(AA2341="","",'Procytrat RF'!B342)</f>
        <v/>
      </c>
      <c r="AD2341" t="str">
        <f>IF(AA2341="","",IFERROR(1*'Procytrat RF'!C342,IFERROR(_xludf.NUMBERVALUE('Procytrat RF'!C342,".",","),IFERROR(_xludf.NUMBERVALUE('Procytrat RF'!C342,",","."),0))))</f>
        <v/>
      </c>
      <c r="AE2341" t="str">
        <f>IF(AA2341="","",'Procytrat RF'!L342)</f>
        <v/>
      </c>
      <c r="AF2341">
        <f t="shared" si="232"/>
        <v>0</v>
      </c>
      <c r="AG2341" t="str">
        <f t="shared" si="233"/>
        <v/>
      </c>
      <c r="AH2341" t="str">
        <f t="shared" si="234"/>
        <v/>
      </c>
      <c r="AI2341">
        <f t="shared" si="235"/>
        <v>0</v>
      </c>
      <c r="AJ2341">
        <f t="shared" si="236"/>
        <v>0</v>
      </c>
      <c r="AK2341">
        <v>0</v>
      </c>
      <c r="AL2341" t="str">
        <f>IF(AA2341="","",IFERROR(IF(ISNUMBER('Procytrat RF'!D342),'Procytrat RF'!D342,IF(ISNUMBER(SEARCH("12",'Procytrat RF'!D342)),EDATE(AB2341,12),IF(ISNUMBER(SEARCH("6",'Procytrat RF'!D342)),EDATE(AB2341,6),IF(ISNUMBER(SEARCH("3",'Procytrat RF'!D342)),EDATE(AB2341,3),DATEVALUE('Procytrat RF'!D342))))),""))</f>
        <v/>
      </c>
      <c r="AM2341" t="str">
        <f t="shared" ca="1" si="237"/>
        <v/>
      </c>
    </row>
    <row r="2342" spans="27:39" x14ac:dyDescent="0.3">
      <c r="AA2342" t="str">
        <f>IF(COUNTA('Procytrat RF'!A343,'Procytrat RF'!B343,'Procytrat RF'!C343)&gt;0,"RF","")</f>
        <v/>
      </c>
      <c r="AB2342" t="str">
        <f>IFERROR(IF(ISNUMBER('Procytrat RF'!A343),'Procytrat RF'!A343,DATEVALUE('Procytrat RF'!A343)),"")</f>
        <v/>
      </c>
      <c r="AC2342" t="str">
        <f>IF(AA2342="","",'Procytrat RF'!B343)</f>
        <v/>
      </c>
      <c r="AD2342" t="str">
        <f>IF(AA2342="","",IFERROR(1*'Procytrat RF'!C343,IFERROR(_xludf.NUMBERVALUE('Procytrat RF'!C343,".",","),IFERROR(_xludf.NUMBERVALUE('Procytrat RF'!C343,",","."),0))))</f>
        <v/>
      </c>
      <c r="AE2342" t="str">
        <f>IF(AA2342="","",'Procytrat RF'!L343)</f>
        <v/>
      </c>
      <c r="AF2342">
        <f t="shared" si="232"/>
        <v>0</v>
      </c>
      <c r="AG2342" t="str">
        <f t="shared" si="233"/>
        <v/>
      </c>
      <c r="AH2342" t="str">
        <f t="shared" si="234"/>
        <v/>
      </c>
      <c r="AI2342">
        <f t="shared" si="235"/>
        <v>0</v>
      </c>
      <c r="AJ2342">
        <f t="shared" si="236"/>
        <v>0</v>
      </c>
      <c r="AK2342">
        <v>0</v>
      </c>
      <c r="AL2342" t="str">
        <f>IF(AA2342="","",IFERROR(IF(ISNUMBER('Procytrat RF'!D343),'Procytrat RF'!D343,IF(ISNUMBER(SEARCH("12",'Procytrat RF'!D343)),EDATE(AB2342,12),IF(ISNUMBER(SEARCH("6",'Procytrat RF'!D343)),EDATE(AB2342,6),IF(ISNUMBER(SEARCH("3",'Procytrat RF'!D343)),EDATE(AB2342,3),DATEVALUE('Procytrat RF'!D343))))),""))</f>
        <v/>
      </c>
      <c r="AM2342" t="str">
        <f t="shared" ca="1" si="237"/>
        <v/>
      </c>
    </row>
    <row r="2343" spans="27:39" x14ac:dyDescent="0.3">
      <c r="AA2343" t="str">
        <f>IF(COUNTA('Procytrat RF'!A344,'Procytrat RF'!B344,'Procytrat RF'!C344)&gt;0,"RF","")</f>
        <v/>
      </c>
      <c r="AB2343" t="str">
        <f>IFERROR(IF(ISNUMBER('Procytrat RF'!A344),'Procytrat RF'!A344,DATEVALUE('Procytrat RF'!A344)),"")</f>
        <v/>
      </c>
      <c r="AC2343" t="str">
        <f>IF(AA2343="","",'Procytrat RF'!B344)</f>
        <v/>
      </c>
      <c r="AD2343" t="str">
        <f>IF(AA2343="","",IFERROR(1*'Procytrat RF'!C344,IFERROR(_xludf.NUMBERVALUE('Procytrat RF'!C344,".",","),IFERROR(_xludf.NUMBERVALUE('Procytrat RF'!C344,",","."),0))))</f>
        <v/>
      </c>
      <c r="AE2343" t="str">
        <f>IF(AA2343="","",'Procytrat RF'!L344)</f>
        <v/>
      </c>
      <c r="AF2343">
        <f t="shared" si="232"/>
        <v>0</v>
      </c>
      <c r="AG2343" t="str">
        <f t="shared" si="233"/>
        <v/>
      </c>
      <c r="AH2343" t="str">
        <f t="shared" si="234"/>
        <v/>
      </c>
      <c r="AI2343">
        <f t="shared" si="235"/>
        <v>0</v>
      </c>
      <c r="AJ2343">
        <f t="shared" si="236"/>
        <v>0</v>
      </c>
      <c r="AK2343">
        <v>0</v>
      </c>
      <c r="AL2343" t="str">
        <f>IF(AA2343="","",IFERROR(IF(ISNUMBER('Procytrat RF'!D344),'Procytrat RF'!D344,IF(ISNUMBER(SEARCH("12",'Procytrat RF'!D344)),EDATE(AB2343,12),IF(ISNUMBER(SEARCH("6",'Procytrat RF'!D344)),EDATE(AB2343,6),IF(ISNUMBER(SEARCH("3",'Procytrat RF'!D344)),EDATE(AB2343,3),DATEVALUE('Procytrat RF'!D344))))),""))</f>
        <v/>
      </c>
      <c r="AM2343" t="str">
        <f t="shared" ca="1" si="237"/>
        <v/>
      </c>
    </row>
    <row r="2344" spans="27:39" x14ac:dyDescent="0.3">
      <c r="AA2344" t="str">
        <f>IF(COUNTA('Procytrat RF'!A345,'Procytrat RF'!B345,'Procytrat RF'!C345)&gt;0,"RF","")</f>
        <v/>
      </c>
      <c r="AB2344" t="str">
        <f>IFERROR(IF(ISNUMBER('Procytrat RF'!A345),'Procytrat RF'!A345,DATEVALUE('Procytrat RF'!A345)),"")</f>
        <v/>
      </c>
      <c r="AC2344" t="str">
        <f>IF(AA2344="","",'Procytrat RF'!B345)</f>
        <v/>
      </c>
      <c r="AD2344" t="str">
        <f>IF(AA2344="","",IFERROR(1*'Procytrat RF'!C345,IFERROR(_xludf.NUMBERVALUE('Procytrat RF'!C345,".",","),IFERROR(_xludf.NUMBERVALUE('Procytrat RF'!C345,",","."),0))))</f>
        <v/>
      </c>
      <c r="AE2344" t="str">
        <f>IF(AA2344="","",'Procytrat RF'!L345)</f>
        <v/>
      </c>
      <c r="AF2344">
        <f t="shared" si="232"/>
        <v>0</v>
      </c>
      <c r="AG2344" t="str">
        <f t="shared" si="233"/>
        <v/>
      </c>
      <c r="AH2344" t="str">
        <f t="shared" si="234"/>
        <v/>
      </c>
      <c r="AI2344">
        <f t="shared" si="235"/>
        <v>0</v>
      </c>
      <c r="AJ2344">
        <f t="shared" si="236"/>
        <v>0</v>
      </c>
      <c r="AK2344">
        <v>0</v>
      </c>
      <c r="AL2344" t="str">
        <f>IF(AA2344="","",IFERROR(IF(ISNUMBER('Procytrat RF'!D345),'Procytrat RF'!D345,IF(ISNUMBER(SEARCH("12",'Procytrat RF'!D345)),EDATE(AB2344,12),IF(ISNUMBER(SEARCH("6",'Procytrat RF'!D345)),EDATE(AB2344,6),IF(ISNUMBER(SEARCH("3",'Procytrat RF'!D345)),EDATE(AB2344,3),DATEVALUE('Procytrat RF'!D345))))),""))</f>
        <v/>
      </c>
      <c r="AM2344" t="str">
        <f t="shared" ca="1" si="237"/>
        <v/>
      </c>
    </row>
    <row r="2345" spans="27:39" x14ac:dyDescent="0.3">
      <c r="AA2345" t="str">
        <f>IF(COUNTA('Procytrat RF'!A346,'Procytrat RF'!B346,'Procytrat RF'!C346)&gt;0,"RF","")</f>
        <v/>
      </c>
      <c r="AB2345" t="str">
        <f>IFERROR(IF(ISNUMBER('Procytrat RF'!A346),'Procytrat RF'!A346,DATEVALUE('Procytrat RF'!A346)),"")</f>
        <v/>
      </c>
      <c r="AC2345" t="str">
        <f>IF(AA2345="","",'Procytrat RF'!B346)</f>
        <v/>
      </c>
      <c r="AD2345" t="str">
        <f>IF(AA2345="","",IFERROR(1*'Procytrat RF'!C346,IFERROR(_xludf.NUMBERVALUE('Procytrat RF'!C346,".",","),IFERROR(_xludf.NUMBERVALUE('Procytrat RF'!C346,",","."),0))))</f>
        <v/>
      </c>
      <c r="AE2345" t="str">
        <f>IF(AA2345="","",'Procytrat RF'!L346)</f>
        <v/>
      </c>
      <c r="AF2345">
        <f t="shared" si="232"/>
        <v>0</v>
      </c>
      <c r="AG2345" t="str">
        <f t="shared" si="233"/>
        <v/>
      </c>
      <c r="AH2345" t="str">
        <f t="shared" si="234"/>
        <v/>
      </c>
      <c r="AI2345">
        <f t="shared" si="235"/>
        <v>0</v>
      </c>
      <c r="AJ2345">
        <f t="shared" si="236"/>
        <v>0</v>
      </c>
      <c r="AK2345">
        <v>0</v>
      </c>
      <c r="AL2345" t="str">
        <f>IF(AA2345="","",IFERROR(IF(ISNUMBER('Procytrat RF'!D346),'Procytrat RF'!D346,IF(ISNUMBER(SEARCH("12",'Procytrat RF'!D346)),EDATE(AB2345,12),IF(ISNUMBER(SEARCH("6",'Procytrat RF'!D346)),EDATE(AB2345,6),IF(ISNUMBER(SEARCH("3",'Procytrat RF'!D346)),EDATE(AB2345,3),DATEVALUE('Procytrat RF'!D346))))),""))</f>
        <v/>
      </c>
      <c r="AM2345" t="str">
        <f t="shared" ca="1" si="237"/>
        <v/>
      </c>
    </row>
    <row r="2346" spans="27:39" x14ac:dyDescent="0.3">
      <c r="AA2346" t="str">
        <f>IF(COUNTA('Procytrat RF'!A347,'Procytrat RF'!B347,'Procytrat RF'!C347)&gt;0,"RF","")</f>
        <v/>
      </c>
      <c r="AB2346" t="str">
        <f>IFERROR(IF(ISNUMBER('Procytrat RF'!A347),'Procytrat RF'!A347,DATEVALUE('Procytrat RF'!A347)),"")</f>
        <v/>
      </c>
      <c r="AC2346" t="str">
        <f>IF(AA2346="","",'Procytrat RF'!B347)</f>
        <v/>
      </c>
      <c r="AD2346" t="str">
        <f>IF(AA2346="","",IFERROR(1*'Procytrat RF'!C347,IFERROR(_xludf.NUMBERVALUE('Procytrat RF'!C347,".",","),IFERROR(_xludf.NUMBERVALUE('Procytrat RF'!C347,",","."),0))))</f>
        <v/>
      </c>
      <c r="AE2346" t="str">
        <f>IF(AA2346="","",'Procytrat RF'!L347)</f>
        <v/>
      </c>
      <c r="AF2346">
        <f t="shared" si="232"/>
        <v>0</v>
      </c>
      <c r="AG2346" t="str">
        <f t="shared" si="233"/>
        <v/>
      </c>
      <c r="AH2346" t="str">
        <f t="shared" si="234"/>
        <v/>
      </c>
      <c r="AI2346">
        <f t="shared" si="235"/>
        <v>0</v>
      </c>
      <c r="AJ2346">
        <f t="shared" si="236"/>
        <v>0</v>
      </c>
      <c r="AK2346">
        <v>0</v>
      </c>
      <c r="AL2346" t="str">
        <f>IF(AA2346="","",IFERROR(IF(ISNUMBER('Procytrat RF'!D347),'Procytrat RF'!D347,IF(ISNUMBER(SEARCH("12",'Procytrat RF'!D347)),EDATE(AB2346,12),IF(ISNUMBER(SEARCH("6",'Procytrat RF'!D347)),EDATE(AB2346,6),IF(ISNUMBER(SEARCH("3",'Procytrat RF'!D347)),EDATE(AB2346,3),DATEVALUE('Procytrat RF'!D347))))),""))</f>
        <v/>
      </c>
      <c r="AM2346" t="str">
        <f t="shared" ca="1" si="237"/>
        <v/>
      </c>
    </row>
    <row r="2347" spans="27:39" x14ac:dyDescent="0.3">
      <c r="AA2347" t="str">
        <f>IF(COUNTA('Procytrat RF'!A348,'Procytrat RF'!B348,'Procytrat RF'!C348)&gt;0,"RF","")</f>
        <v/>
      </c>
      <c r="AB2347" t="str">
        <f>IFERROR(IF(ISNUMBER('Procytrat RF'!A348),'Procytrat RF'!A348,DATEVALUE('Procytrat RF'!A348)),"")</f>
        <v/>
      </c>
      <c r="AC2347" t="str">
        <f>IF(AA2347="","",'Procytrat RF'!B348)</f>
        <v/>
      </c>
      <c r="AD2347" t="str">
        <f>IF(AA2347="","",IFERROR(1*'Procytrat RF'!C348,IFERROR(_xludf.NUMBERVALUE('Procytrat RF'!C348,".",","),IFERROR(_xludf.NUMBERVALUE('Procytrat RF'!C348,",","."),0))))</f>
        <v/>
      </c>
      <c r="AE2347" t="str">
        <f>IF(AA2347="","",'Procytrat RF'!L348)</f>
        <v/>
      </c>
      <c r="AF2347">
        <f t="shared" si="232"/>
        <v>0</v>
      </c>
      <c r="AG2347" t="str">
        <f t="shared" si="233"/>
        <v/>
      </c>
      <c r="AH2347" t="str">
        <f t="shared" si="234"/>
        <v/>
      </c>
      <c r="AI2347">
        <f t="shared" si="235"/>
        <v>0</v>
      </c>
      <c r="AJ2347">
        <f t="shared" si="236"/>
        <v>0</v>
      </c>
      <c r="AK2347">
        <v>0</v>
      </c>
      <c r="AL2347" t="str">
        <f>IF(AA2347="","",IFERROR(IF(ISNUMBER('Procytrat RF'!D348),'Procytrat RF'!D348,IF(ISNUMBER(SEARCH("12",'Procytrat RF'!D348)),EDATE(AB2347,12),IF(ISNUMBER(SEARCH("6",'Procytrat RF'!D348)),EDATE(AB2347,6),IF(ISNUMBER(SEARCH("3",'Procytrat RF'!D348)),EDATE(AB2347,3),DATEVALUE('Procytrat RF'!D348))))),""))</f>
        <v/>
      </c>
      <c r="AM2347" t="str">
        <f t="shared" ca="1" si="237"/>
        <v/>
      </c>
    </row>
    <row r="2348" spans="27:39" x14ac:dyDescent="0.3">
      <c r="AA2348" t="str">
        <f>IF(COUNTA('Procytrat RF'!A349,'Procytrat RF'!B349,'Procytrat RF'!C349)&gt;0,"RF","")</f>
        <v/>
      </c>
      <c r="AB2348" t="str">
        <f>IFERROR(IF(ISNUMBER('Procytrat RF'!A349),'Procytrat RF'!A349,DATEVALUE('Procytrat RF'!A349)),"")</f>
        <v/>
      </c>
      <c r="AC2348" t="str">
        <f>IF(AA2348="","",'Procytrat RF'!B349)</f>
        <v/>
      </c>
      <c r="AD2348" t="str">
        <f>IF(AA2348="","",IFERROR(1*'Procytrat RF'!C349,IFERROR(_xludf.NUMBERVALUE('Procytrat RF'!C349,".",","),IFERROR(_xludf.NUMBERVALUE('Procytrat RF'!C349,",","."),0))))</f>
        <v/>
      </c>
      <c r="AE2348" t="str">
        <f>IF(AA2348="","",'Procytrat RF'!L349)</f>
        <v/>
      </c>
      <c r="AF2348">
        <f t="shared" si="232"/>
        <v>0</v>
      </c>
      <c r="AG2348" t="str">
        <f t="shared" si="233"/>
        <v/>
      </c>
      <c r="AH2348" t="str">
        <f t="shared" si="234"/>
        <v/>
      </c>
      <c r="AI2348">
        <f t="shared" si="235"/>
        <v>0</v>
      </c>
      <c r="AJ2348">
        <f t="shared" si="236"/>
        <v>0</v>
      </c>
      <c r="AK2348">
        <v>0</v>
      </c>
      <c r="AL2348" t="str">
        <f>IF(AA2348="","",IFERROR(IF(ISNUMBER('Procytrat RF'!D349),'Procytrat RF'!D349,IF(ISNUMBER(SEARCH("12",'Procytrat RF'!D349)),EDATE(AB2348,12),IF(ISNUMBER(SEARCH("6",'Procytrat RF'!D349)),EDATE(AB2348,6),IF(ISNUMBER(SEARCH("3",'Procytrat RF'!D349)),EDATE(AB2348,3),DATEVALUE('Procytrat RF'!D349))))),""))</f>
        <v/>
      </c>
      <c r="AM2348" t="str">
        <f t="shared" ca="1" si="237"/>
        <v/>
      </c>
    </row>
    <row r="2349" spans="27:39" x14ac:dyDescent="0.3">
      <c r="AA2349" t="str">
        <f>IF(COUNTA('Procytrat RF'!A350,'Procytrat RF'!B350,'Procytrat RF'!C350)&gt;0,"RF","")</f>
        <v/>
      </c>
      <c r="AB2349" t="str">
        <f>IFERROR(IF(ISNUMBER('Procytrat RF'!A350),'Procytrat RF'!A350,DATEVALUE('Procytrat RF'!A350)),"")</f>
        <v/>
      </c>
      <c r="AC2349" t="str">
        <f>IF(AA2349="","",'Procytrat RF'!B350)</f>
        <v/>
      </c>
      <c r="AD2349" t="str">
        <f>IF(AA2349="","",IFERROR(1*'Procytrat RF'!C350,IFERROR(_xludf.NUMBERVALUE('Procytrat RF'!C350,".",","),IFERROR(_xludf.NUMBERVALUE('Procytrat RF'!C350,",","."),0))))</f>
        <v/>
      </c>
      <c r="AE2349" t="str">
        <f>IF(AA2349="","",'Procytrat RF'!L350)</f>
        <v/>
      </c>
      <c r="AF2349">
        <f t="shared" si="232"/>
        <v>0</v>
      </c>
      <c r="AG2349" t="str">
        <f t="shared" si="233"/>
        <v/>
      </c>
      <c r="AH2349" t="str">
        <f t="shared" si="234"/>
        <v/>
      </c>
      <c r="AI2349">
        <f t="shared" si="235"/>
        <v>0</v>
      </c>
      <c r="AJ2349">
        <f t="shared" si="236"/>
        <v>0</v>
      </c>
      <c r="AK2349">
        <v>0</v>
      </c>
      <c r="AL2349" t="str">
        <f>IF(AA2349="","",IFERROR(IF(ISNUMBER('Procytrat RF'!D350),'Procytrat RF'!D350,IF(ISNUMBER(SEARCH("12",'Procytrat RF'!D350)),EDATE(AB2349,12),IF(ISNUMBER(SEARCH("6",'Procytrat RF'!D350)),EDATE(AB2349,6),IF(ISNUMBER(SEARCH("3",'Procytrat RF'!D350)),EDATE(AB2349,3),DATEVALUE('Procytrat RF'!D350))))),""))</f>
        <v/>
      </c>
      <c r="AM2349" t="str">
        <f t="shared" ca="1" si="237"/>
        <v/>
      </c>
    </row>
    <row r="2350" spans="27:39" x14ac:dyDescent="0.3">
      <c r="AA2350" t="str">
        <f>IF(COUNTA('Procytrat RF'!A351,'Procytrat RF'!B351,'Procytrat RF'!C351)&gt;0,"RF","")</f>
        <v/>
      </c>
      <c r="AB2350" t="str">
        <f>IFERROR(IF(ISNUMBER('Procytrat RF'!A351),'Procytrat RF'!A351,DATEVALUE('Procytrat RF'!A351)),"")</f>
        <v/>
      </c>
      <c r="AC2350" t="str">
        <f>IF(AA2350="","",'Procytrat RF'!B351)</f>
        <v/>
      </c>
      <c r="AD2350" t="str">
        <f>IF(AA2350="","",IFERROR(1*'Procytrat RF'!C351,IFERROR(_xludf.NUMBERVALUE('Procytrat RF'!C351,".",","),IFERROR(_xludf.NUMBERVALUE('Procytrat RF'!C351,",","."),0))))</f>
        <v/>
      </c>
      <c r="AE2350" t="str">
        <f>IF(AA2350="","",'Procytrat RF'!L351)</f>
        <v/>
      </c>
      <c r="AF2350">
        <f t="shared" si="232"/>
        <v>0</v>
      </c>
      <c r="AG2350" t="str">
        <f t="shared" si="233"/>
        <v/>
      </c>
      <c r="AH2350" t="str">
        <f t="shared" si="234"/>
        <v/>
      </c>
      <c r="AI2350">
        <f t="shared" si="235"/>
        <v>0</v>
      </c>
      <c r="AJ2350">
        <f t="shared" si="236"/>
        <v>0</v>
      </c>
      <c r="AK2350">
        <v>0</v>
      </c>
      <c r="AL2350" t="str">
        <f>IF(AA2350="","",IFERROR(IF(ISNUMBER('Procytrat RF'!D351),'Procytrat RF'!D351,IF(ISNUMBER(SEARCH("12",'Procytrat RF'!D351)),EDATE(AB2350,12),IF(ISNUMBER(SEARCH("6",'Procytrat RF'!D351)),EDATE(AB2350,6),IF(ISNUMBER(SEARCH("3",'Procytrat RF'!D351)),EDATE(AB2350,3),DATEVALUE('Procytrat RF'!D351))))),""))</f>
        <v/>
      </c>
      <c r="AM2350" t="str">
        <f t="shared" ca="1" si="237"/>
        <v/>
      </c>
    </row>
    <row r="2351" spans="27:39" x14ac:dyDescent="0.3">
      <c r="AA2351" t="str">
        <f>IF(COUNTA('Procytrat RF'!A352,'Procytrat RF'!B352,'Procytrat RF'!C352)&gt;0,"RF","")</f>
        <v/>
      </c>
      <c r="AB2351" t="str">
        <f>IFERROR(IF(ISNUMBER('Procytrat RF'!A352),'Procytrat RF'!A352,DATEVALUE('Procytrat RF'!A352)),"")</f>
        <v/>
      </c>
      <c r="AC2351" t="str">
        <f>IF(AA2351="","",'Procytrat RF'!B352)</f>
        <v/>
      </c>
      <c r="AD2351" t="str">
        <f>IF(AA2351="","",IFERROR(1*'Procytrat RF'!C352,IFERROR(_xludf.NUMBERVALUE('Procytrat RF'!C352,".",","),IFERROR(_xludf.NUMBERVALUE('Procytrat RF'!C352,",","."),0))))</f>
        <v/>
      </c>
      <c r="AE2351" t="str">
        <f>IF(AA2351="","",'Procytrat RF'!L352)</f>
        <v/>
      </c>
      <c r="AF2351">
        <f t="shared" si="232"/>
        <v>0</v>
      </c>
      <c r="AG2351" t="str">
        <f t="shared" si="233"/>
        <v/>
      </c>
      <c r="AH2351" t="str">
        <f t="shared" si="234"/>
        <v/>
      </c>
      <c r="AI2351">
        <f t="shared" si="235"/>
        <v>0</v>
      </c>
      <c r="AJ2351">
        <f t="shared" si="236"/>
        <v>0</v>
      </c>
      <c r="AK2351">
        <v>0</v>
      </c>
      <c r="AL2351" t="str">
        <f>IF(AA2351="","",IFERROR(IF(ISNUMBER('Procytrat RF'!D352),'Procytrat RF'!D352,IF(ISNUMBER(SEARCH("12",'Procytrat RF'!D352)),EDATE(AB2351,12),IF(ISNUMBER(SEARCH("6",'Procytrat RF'!D352)),EDATE(AB2351,6),IF(ISNUMBER(SEARCH("3",'Procytrat RF'!D352)),EDATE(AB2351,3),DATEVALUE('Procytrat RF'!D352))))),""))</f>
        <v/>
      </c>
      <c r="AM2351" t="str">
        <f t="shared" ca="1" si="237"/>
        <v/>
      </c>
    </row>
    <row r="2352" spans="27:39" x14ac:dyDescent="0.3">
      <c r="AA2352" t="str">
        <f>IF(COUNTA('Procytrat RF'!A353,'Procytrat RF'!B353,'Procytrat RF'!C353)&gt;0,"RF","")</f>
        <v/>
      </c>
      <c r="AB2352" t="str">
        <f>IFERROR(IF(ISNUMBER('Procytrat RF'!A353),'Procytrat RF'!A353,DATEVALUE('Procytrat RF'!A353)),"")</f>
        <v/>
      </c>
      <c r="AC2352" t="str">
        <f>IF(AA2352="","",'Procytrat RF'!B353)</f>
        <v/>
      </c>
      <c r="AD2352" t="str">
        <f>IF(AA2352="","",IFERROR(1*'Procytrat RF'!C353,IFERROR(_xludf.NUMBERVALUE('Procytrat RF'!C353,".",","),IFERROR(_xludf.NUMBERVALUE('Procytrat RF'!C353,",","."),0))))</f>
        <v/>
      </c>
      <c r="AE2352" t="str">
        <f>IF(AA2352="","",'Procytrat RF'!L353)</f>
        <v/>
      </c>
      <c r="AF2352">
        <f t="shared" si="232"/>
        <v>0</v>
      </c>
      <c r="AG2352" t="str">
        <f t="shared" si="233"/>
        <v/>
      </c>
      <c r="AH2352" t="str">
        <f t="shared" si="234"/>
        <v/>
      </c>
      <c r="AI2352">
        <f t="shared" si="235"/>
        <v>0</v>
      </c>
      <c r="AJ2352">
        <f t="shared" si="236"/>
        <v>0</v>
      </c>
      <c r="AK2352">
        <v>0</v>
      </c>
      <c r="AL2352" t="str">
        <f>IF(AA2352="","",IFERROR(IF(ISNUMBER('Procytrat RF'!D353),'Procytrat RF'!D353,IF(ISNUMBER(SEARCH("12",'Procytrat RF'!D353)),EDATE(AB2352,12),IF(ISNUMBER(SEARCH("6",'Procytrat RF'!D353)),EDATE(AB2352,6),IF(ISNUMBER(SEARCH("3",'Procytrat RF'!D353)),EDATE(AB2352,3),DATEVALUE('Procytrat RF'!D353))))),""))</f>
        <v/>
      </c>
      <c r="AM2352" t="str">
        <f t="shared" ca="1" si="237"/>
        <v/>
      </c>
    </row>
    <row r="2353" spans="27:39" x14ac:dyDescent="0.3">
      <c r="AA2353" t="str">
        <f>IF(COUNTA('Procytrat RF'!A354,'Procytrat RF'!B354,'Procytrat RF'!C354)&gt;0,"RF","")</f>
        <v/>
      </c>
      <c r="AB2353" t="str">
        <f>IFERROR(IF(ISNUMBER('Procytrat RF'!A354),'Procytrat RF'!A354,DATEVALUE('Procytrat RF'!A354)),"")</f>
        <v/>
      </c>
      <c r="AC2353" t="str">
        <f>IF(AA2353="","",'Procytrat RF'!B354)</f>
        <v/>
      </c>
      <c r="AD2353" t="str">
        <f>IF(AA2353="","",IFERROR(1*'Procytrat RF'!C354,IFERROR(_xludf.NUMBERVALUE('Procytrat RF'!C354,".",","),IFERROR(_xludf.NUMBERVALUE('Procytrat RF'!C354,",","."),0))))</f>
        <v/>
      </c>
      <c r="AE2353" t="str">
        <f>IF(AA2353="","",'Procytrat RF'!L354)</f>
        <v/>
      </c>
      <c r="AF2353">
        <f t="shared" si="232"/>
        <v>0</v>
      </c>
      <c r="AG2353" t="str">
        <f t="shared" si="233"/>
        <v/>
      </c>
      <c r="AH2353" t="str">
        <f t="shared" si="234"/>
        <v/>
      </c>
      <c r="AI2353">
        <f t="shared" si="235"/>
        <v>0</v>
      </c>
      <c r="AJ2353">
        <f t="shared" si="236"/>
        <v>0</v>
      </c>
      <c r="AK2353">
        <v>0</v>
      </c>
      <c r="AL2353" t="str">
        <f>IF(AA2353="","",IFERROR(IF(ISNUMBER('Procytrat RF'!D354),'Procytrat RF'!D354,IF(ISNUMBER(SEARCH("12",'Procytrat RF'!D354)),EDATE(AB2353,12),IF(ISNUMBER(SEARCH("6",'Procytrat RF'!D354)),EDATE(AB2353,6),IF(ISNUMBER(SEARCH("3",'Procytrat RF'!D354)),EDATE(AB2353,3),DATEVALUE('Procytrat RF'!D354))))),""))</f>
        <v/>
      </c>
      <c r="AM2353" t="str">
        <f t="shared" ca="1" si="237"/>
        <v/>
      </c>
    </row>
    <row r="2354" spans="27:39" x14ac:dyDescent="0.3">
      <c r="AA2354" t="str">
        <f>IF(COUNTA('Procytrat RF'!A355,'Procytrat RF'!B355,'Procytrat RF'!C355)&gt;0,"RF","")</f>
        <v/>
      </c>
      <c r="AB2354" t="str">
        <f>IFERROR(IF(ISNUMBER('Procytrat RF'!A355),'Procytrat RF'!A355,DATEVALUE('Procytrat RF'!A355)),"")</f>
        <v/>
      </c>
      <c r="AC2354" t="str">
        <f>IF(AA2354="","",'Procytrat RF'!B355)</f>
        <v/>
      </c>
      <c r="AD2354" t="str">
        <f>IF(AA2354="","",IFERROR(1*'Procytrat RF'!C355,IFERROR(_xludf.NUMBERVALUE('Procytrat RF'!C355,".",","),IFERROR(_xludf.NUMBERVALUE('Procytrat RF'!C355,",","."),0))))</f>
        <v/>
      </c>
      <c r="AE2354" t="str">
        <f>IF(AA2354="","",'Procytrat RF'!L355)</f>
        <v/>
      </c>
      <c r="AF2354">
        <f t="shared" si="232"/>
        <v>0</v>
      </c>
      <c r="AG2354" t="str">
        <f t="shared" si="233"/>
        <v/>
      </c>
      <c r="AH2354" t="str">
        <f t="shared" si="234"/>
        <v/>
      </c>
      <c r="AI2354">
        <f t="shared" si="235"/>
        <v>0</v>
      </c>
      <c r="AJ2354">
        <f t="shared" si="236"/>
        <v>0</v>
      </c>
      <c r="AK2354">
        <v>0</v>
      </c>
      <c r="AL2354" t="str">
        <f>IF(AA2354="","",IFERROR(IF(ISNUMBER('Procytrat RF'!D355),'Procytrat RF'!D355,IF(ISNUMBER(SEARCH("12",'Procytrat RF'!D355)),EDATE(AB2354,12),IF(ISNUMBER(SEARCH("6",'Procytrat RF'!D355)),EDATE(AB2354,6),IF(ISNUMBER(SEARCH("3",'Procytrat RF'!D355)),EDATE(AB2354,3),DATEVALUE('Procytrat RF'!D355))))),""))</f>
        <v/>
      </c>
      <c r="AM2354" t="str">
        <f t="shared" ca="1" si="237"/>
        <v/>
      </c>
    </row>
    <row r="2355" spans="27:39" x14ac:dyDescent="0.3">
      <c r="AA2355" t="str">
        <f>IF(COUNTA('Procytrat RF'!A356,'Procytrat RF'!B356,'Procytrat RF'!C356)&gt;0,"RF","")</f>
        <v/>
      </c>
      <c r="AB2355" t="str">
        <f>IFERROR(IF(ISNUMBER('Procytrat RF'!A356),'Procytrat RF'!A356,DATEVALUE('Procytrat RF'!A356)),"")</f>
        <v/>
      </c>
      <c r="AC2355" t="str">
        <f>IF(AA2355="","",'Procytrat RF'!B356)</f>
        <v/>
      </c>
      <c r="AD2355" t="str">
        <f>IF(AA2355="","",IFERROR(1*'Procytrat RF'!C356,IFERROR(_xludf.NUMBERVALUE('Procytrat RF'!C356,".",","),IFERROR(_xludf.NUMBERVALUE('Procytrat RF'!C356,",","."),0))))</f>
        <v/>
      </c>
      <c r="AE2355" t="str">
        <f>IF(AA2355="","",'Procytrat RF'!L356)</f>
        <v/>
      </c>
      <c r="AF2355">
        <f t="shared" si="232"/>
        <v>0</v>
      </c>
      <c r="AG2355" t="str">
        <f t="shared" si="233"/>
        <v/>
      </c>
      <c r="AH2355" t="str">
        <f t="shared" si="234"/>
        <v/>
      </c>
      <c r="AI2355">
        <f t="shared" si="235"/>
        <v>0</v>
      </c>
      <c r="AJ2355">
        <f t="shared" si="236"/>
        <v>0</v>
      </c>
      <c r="AK2355">
        <v>0</v>
      </c>
      <c r="AL2355" t="str">
        <f>IF(AA2355="","",IFERROR(IF(ISNUMBER('Procytrat RF'!D356),'Procytrat RF'!D356,IF(ISNUMBER(SEARCH("12",'Procytrat RF'!D356)),EDATE(AB2355,12),IF(ISNUMBER(SEARCH("6",'Procytrat RF'!D356)),EDATE(AB2355,6),IF(ISNUMBER(SEARCH("3",'Procytrat RF'!D356)),EDATE(AB2355,3),DATEVALUE('Procytrat RF'!D356))))),""))</f>
        <v/>
      </c>
      <c r="AM2355" t="str">
        <f t="shared" ca="1" si="237"/>
        <v/>
      </c>
    </row>
    <row r="2356" spans="27:39" x14ac:dyDescent="0.3">
      <c r="AA2356" t="str">
        <f>IF(COUNTA('Procytrat RF'!A357,'Procytrat RF'!B357,'Procytrat RF'!C357)&gt;0,"RF","")</f>
        <v/>
      </c>
      <c r="AB2356" t="str">
        <f>IFERROR(IF(ISNUMBER('Procytrat RF'!A357),'Procytrat RF'!A357,DATEVALUE('Procytrat RF'!A357)),"")</f>
        <v/>
      </c>
      <c r="AC2356" t="str">
        <f>IF(AA2356="","",'Procytrat RF'!B357)</f>
        <v/>
      </c>
      <c r="AD2356" t="str">
        <f>IF(AA2356="","",IFERROR(1*'Procytrat RF'!C357,IFERROR(_xludf.NUMBERVALUE('Procytrat RF'!C357,".",","),IFERROR(_xludf.NUMBERVALUE('Procytrat RF'!C357,",","."),0))))</f>
        <v/>
      </c>
      <c r="AE2356" t="str">
        <f>IF(AA2356="","",'Procytrat RF'!L357)</f>
        <v/>
      </c>
      <c r="AF2356">
        <f t="shared" si="232"/>
        <v>0</v>
      </c>
      <c r="AG2356" t="str">
        <f t="shared" si="233"/>
        <v/>
      </c>
      <c r="AH2356" t="str">
        <f t="shared" si="234"/>
        <v/>
      </c>
      <c r="AI2356">
        <f t="shared" si="235"/>
        <v>0</v>
      </c>
      <c r="AJ2356">
        <f t="shared" si="236"/>
        <v>0</v>
      </c>
      <c r="AK2356">
        <v>0</v>
      </c>
      <c r="AL2356" t="str">
        <f>IF(AA2356="","",IFERROR(IF(ISNUMBER('Procytrat RF'!D357),'Procytrat RF'!D357,IF(ISNUMBER(SEARCH("12",'Procytrat RF'!D357)),EDATE(AB2356,12),IF(ISNUMBER(SEARCH("6",'Procytrat RF'!D357)),EDATE(AB2356,6),IF(ISNUMBER(SEARCH("3",'Procytrat RF'!D357)),EDATE(AB2356,3),DATEVALUE('Procytrat RF'!D357))))),""))</f>
        <v/>
      </c>
      <c r="AM2356" t="str">
        <f t="shared" ca="1" si="237"/>
        <v/>
      </c>
    </row>
    <row r="2357" spans="27:39" x14ac:dyDescent="0.3">
      <c r="AA2357" t="str">
        <f>IF(COUNTA('Procytrat RF'!A358,'Procytrat RF'!B358,'Procytrat RF'!C358)&gt;0,"RF","")</f>
        <v/>
      </c>
      <c r="AB2357" t="str">
        <f>IFERROR(IF(ISNUMBER('Procytrat RF'!A358),'Procytrat RF'!A358,DATEVALUE('Procytrat RF'!A358)),"")</f>
        <v/>
      </c>
      <c r="AC2357" t="str">
        <f>IF(AA2357="","",'Procytrat RF'!B358)</f>
        <v/>
      </c>
      <c r="AD2357" t="str">
        <f>IF(AA2357="","",IFERROR(1*'Procytrat RF'!C358,IFERROR(_xludf.NUMBERVALUE('Procytrat RF'!C358,".",","),IFERROR(_xludf.NUMBERVALUE('Procytrat RF'!C358,",","."),0))))</f>
        <v/>
      </c>
      <c r="AE2357" t="str">
        <f>IF(AA2357="","",'Procytrat RF'!L358)</f>
        <v/>
      </c>
      <c r="AF2357">
        <f t="shared" si="232"/>
        <v>0</v>
      </c>
      <c r="AG2357" t="str">
        <f t="shared" si="233"/>
        <v/>
      </c>
      <c r="AH2357" t="str">
        <f t="shared" si="234"/>
        <v/>
      </c>
      <c r="AI2357">
        <f t="shared" si="235"/>
        <v>0</v>
      </c>
      <c r="AJ2357">
        <f t="shared" si="236"/>
        <v>0</v>
      </c>
      <c r="AK2357">
        <v>0</v>
      </c>
      <c r="AL2357" t="str">
        <f>IF(AA2357="","",IFERROR(IF(ISNUMBER('Procytrat RF'!D358),'Procytrat RF'!D358,IF(ISNUMBER(SEARCH("12",'Procytrat RF'!D358)),EDATE(AB2357,12),IF(ISNUMBER(SEARCH("6",'Procytrat RF'!D358)),EDATE(AB2357,6),IF(ISNUMBER(SEARCH("3",'Procytrat RF'!D358)),EDATE(AB2357,3),DATEVALUE('Procytrat RF'!D358))))),""))</f>
        <v/>
      </c>
      <c r="AM2357" t="str">
        <f t="shared" ca="1" si="237"/>
        <v/>
      </c>
    </row>
    <row r="2358" spans="27:39" x14ac:dyDescent="0.3">
      <c r="AA2358" t="str">
        <f>IF(COUNTA('Procytrat RF'!A359,'Procytrat RF'!B359,'Procytrat RF'!C359)&gt;0,"RF","")</f>
        <v/>
      </c>
      <c r="AB2358" t="str">
        <f>IFERROR(IF(ISNUMBER('Procytrat RF'!A359),'Procytrat RF'!A359,DATEVALUE('Procytrat RF'!A359)),"")</f>
        <v/>
      </c>
      <c r="AC2358" t="str">
        <f>IF(AA2358="","",'Procytrat RF'!B359)</f>
        <v/>
      </c>
      <c r="AD2358" t="str">
        <f>IF(AA2358="","",IFERROR(1*'Procytrat RF'!C359,IFERROR(_xludf.NUMBERVALUE('Procytrat RF'!C359,".",","),IFERROR(_xludf.NUMBERVALUE('Procytrat RF'!C359,",","."),0))))</f>
        <v/>
      </c>
      <c r="AE2358" t="str">
        <f>IF(AA2358="","",'Procytrat RF'!L359)</f>
        <v/>
      </c>
      <c r="AF2358">
        <f t="shared" si="232"/>
        <v>0</v>
      </c>
      <c r="AG2358" t="str">
        <f t="shared" si="233"/>
        <v/>
      </c>
      <c r="AH2358" t="str">
        <f t="shared" si="234"/>
        <v/>
      </c>
      <c r="AI2358">
        <f t="shared" si="235"/>
        <v>0</v>
      </c>
      <c r="AJ2358">
        <f t="shared" si="236"/>
        <v>0</v>
      </c>
      <c r="AK2358">
        <v>0</v>
      </c>
      <c r="AL2358" t="str">
        <f>IF(AA2358="","",IFERROR(IF(ISNUMBER('Procytrat RF'!D359),'Procytrat RF'!D359,IF(ISNUMBER(SEARCH("12",'Procytrat RF'!D359)),EDATE(AB2358,12),IF(ISNUMBER(SEARCH("6",'Procytrat RF'!D359)),EDATE(AB2358,6),IF(ISNUMBER(SEARCH("3",'Procytrat RF'!D359)),EDATE(AB2358,3),DATEVALUE('Procytrat RF'!D359))))),""))</f>
        <v/>
      </c>
      <c r="AM2358" t="str">
        <f t="shared" ca="1" si="237"/>
        <v/>
      </c>
    </row>
    <row r="2359" spans="27:39" x14ac:dyDescent="0.3">
      <c r="AA2359" t="str">
        <f>IF(COUNTA('Procytrat RF'!A360,'Procytrat RF'!B360,'Procytrat RF'!C360)&gt;0,"RF","")</f>
        <v/>
      </c>
      <c r="AB2359" t="str">
        <f>IFERROR(IF(ISNUMBER('Procytrat RF'!A360),'Procytrat RF'!A360,DATEVALUE('Procytrat RF'!A360)),"")</f>
        <v/>
      </c>
      <c r="AC2359" t="str">
        <f>IF(AA2359="","",'Procytrat RF'!B360)</f>
        <v/>
      </c>
      <c r="AD2359" t="str">
        <f>IF(AA2359="","",IFERROR(1*'Procytrat RF'!C360,IFERROR(_xludf.NUMBERVALUE('Procytrat RF'!C360,".",","),IFERROR(_xludf.NUMBERVALUE('Procytrat RF'!C360,",","."),0))))</f>
        <v/>
      </c>
      <c r="AE2359" t="str">
        <f>IF(AA2359="","",'Procytrat RF'!L360)</f>
        <v/>
      </c>
      <c r="AF2359">
        <f t="shared" si="232"/>
        <v>0</v>
      </c>
      <c r="AG2359" t="str">
        <f t="shared" si="233"/>
        <v/>
      </c>
      <c r="AH2359" t="str">
        <f t="shared" si="234"/>
        <v/>
      </c>
      <c r="AI2359">
        <f t="shared" si="235"/>
        <v>0</v>
      </c>
      <c r="AJ2359">
        <f t="shared" si="236"/>
        <v>0</v>
      </c>
      <c r="AK2359">
        <v>0</v>
      </c>
      <c r="AL2359" t="str">
        <f>IF(AA2359="","",IFERROR(IF(ISNUMBER('Procytrat RF'!D360),'Procytrat RF'!D360,IF(ISNUMBER(SEARCH("12",'Procytrat RF'!D360)),EDATE(AB2359,12),IF(ISNUMBER(SEARCH("6",'Procytrat RF'!D360)),EDATE(AB2359,6),IF(ISNUMBER(SEARCH("3",'Procytrat RF'!D360)),EDATE(AB2359,3),DATEVALUE('Procytrat RF'!D360))))),""))</f>
        <v/>
      </c>
      <c r="AM2359" t="str">
        <f t="shared" ca="1" si="237"/>
        <v/>
      </c>
    </row>
    <row r="2360" spans="27:39" x14ac:dyDescent="0.3">
      <c r="AA2360" t="str">
        <f>IF(COUNTA('Procytrat RF'!A361,'Procytrat RF'!B361,'Procytrat RF'!C361)&gt;0,"RF","")</f>
        <v/>
      </c>
      <c r="AB2360" t="str">
        <f>IFERROR(IF(ISNUMBER('Procytrat RF'!A361),'Procytrat RF'!A361,DATEVALUE('Procytrat RF'!A361)),"")</f>
        <v/>
      </c>
      <c r="AC2360" t="str">
        <f>IF(AA2360="","",'Procytrat RF'!B361)</f>
        <v/>
      </c>
      <c r="AD2360" t="str">
        <f>IF(AA2360="","",IFERROR(1*'Procytrat RF'!C361,IFERROR(_xludf.NUMBERVALUE('Procytrat RF'!C361,".",","),IFERROR(_xludf.NUMBERVALUE('Procytrat RF'!C361,",","."),0))))</f>
        <v/>
      </c>
      <c r="AE2360" t="str">
        <f>IF(AA2360="","",'Procytrat RF'!L361)</f>
        <v/>
      </c>
      <c r="AF2360">
        <f t="shared" si="232"/>
        <v>0</v>
      </c>
      <c r="AG2360" t="str">
        <f t="shared" si="233"/>
        <v/>
      </c>
      <c r="AH2360" t="str">
        <f t="shared" si="234"/>
        <v/>
      </c>
      <c r="AI2360">
        <f t="shared" si="235"/>
        <v>0</v>
      </c>
      <c r="AJ2360">
        <f t="shared" si="236"/>
        <v>0</v>
      </c>
      <c r="AK2360">
        <v>0</v>
      </c>
      <c r="AL2360" t="str">
        <f>IF(AA2360="","",IFERROR(IF(ISNUMBER('Procytrat RF'!D361),'Procytrat RF'!D361,IF(ISNUMBER(SEARCH("12",'Procytrat RF'!D361)),EDATE(AB2360,12),IF(ISNUMBER(SEARCH("6",'Procytrat RF'!D361)),EDATE(AB2360,6),IF(ISNUMBER(SEARCH("3",'Procytrat RF'!D361)),EDATE(AB2360,3),DATEVALUE('Procytrat RF'!D361))))),""))</f>
        <v/>
      </c>
      <c r="AM2360" t="str">
        <f t="shared" ca="1" si="237"/>
        <v/>
      </c>
    </row>
    <row r="2361" spans="27:39" x14ac:dyDescent="0.3">
      <c r="AA2361" t="str">
        <f>IF(COUNTA('Procytrat RF'!A362,'Procytrat RF'!B362,'Procytrat RF'!C362)&gt;0,"RF","")</f>
        <v/>
      </c>
      <c r="AB2361" t="str">
        <f>IFERROR(IF(ISNUMBER('Procytrat RF'!A362),'Procytrat RF'!A362,DATEVALUE('Procytrat RF'!A362)),"")</f>
        <v/>
      </c>
      <c r="AC2361" t="str">
        <f>IF(AA2361="","",'Procytrat RF'!B362)</f>
        <v/>
      </c>
      <c r="AD2361" t="str">
        <f>IF(AA2361="","",IFERROR(1*'Procytrat RF'!C362,IFERROR(_xludf.NUMBERVALUE('Procytrat RF'!C362,".",","),IFERROR(_xludf.NUMBERVALUE('Procytrat RF'!C362,",","."),0))))</f>
        <v/>
      </c>
      <c r="AE2361" t="str">
        <f>IF(AA2361="","",'Procytrat RF'!L362)</f>
        <v/>
      </c>
      <c r="AF2361">
        <f t="shared" si="232"/>
        <v>0</v>
      </c>
      <c r="AG2361" t="str">
        <f t="shared" si="233"/>
        <v/>
      </c>
      <c r="AH2361" t="str">
        <f t="shared" si="234"/>
        <v/>
      </c>
      <c r="AI2361">
        <f t="shared" si="235"/>
        <v>0</v>
      </c>
      <c r="AJ2361">
        <f t="shared" si="236"/>
        <v>0</v>
      </c>
      <c r="AK2361">
        <v>0</v>
      </c>
      <c r="AL2361" t="str">
        <f>IF(AA2361="","",IFERROR(IF(ISNUMBER('Procytrat RF'!D362),'Procytrat RF'!D362,IF(ISNUMBER(SEARCH("12",'Procytrat RF'!D362)),EDATE(AB2361,12),IF(ISNUMBER(SEARCH("6",'Procytrat RF'!D362)),EDATE(AB2361,6),IF(ISNUMBER(SEARCH("3",'Procytrat RF'!D362)),EDATE(AB2361,3),DATEVALUE('Procytrat RF'!D362))))),""))</f>
        <v/>
      </c>
      <c r="AM2361" t="str">
        <f t="shared" ca="1" si="237"/>
        <v/>
      </c>
    </row>
    <row r="2362" spans="27:39" x14ac:dyDescent="0.3">
      <c r="AA2362" t="str">
        <f>IF(COUNTA('Procytrat RF'!A363,'Procytrat RF'!B363,'Procytrat RF'!C363)&gt;0,"RF","")</f>
        <v/>
      </c>
      <c r="AB2362" t="str">
        <f>IFERROR(IF(ISNUMBER('Procytrat RF'!A363),'Procytrat RF'!A363,DATEVALUE('Procytrat RF'!A363)),"")</f>
        <v/>
      </c>
      <c r="AC2362" t="str">
        <f>IF(AA2362="","",'Procytrat RF'!B363)</f>
        <v/>
      </c>
      <c r="AD2362" t="str">
        <f>IF(AA2362="","",IFERROR(1*'Procytrat RF'!C363,IFERROR(_xludf.NUMBERVALUE('Procytrat RF'!C363,".",","),IFERROR(_xludf.NUMBERVALUE('Procytrat RF'!C363,",","."),0))))</f>
        <v/>
      </c>
      <c r="AE2362" t="str">
        <f>IF(AA2362="","",'Procytrat RF'!L363)</f>
        <v/>
      </c>
      <c r="AF2362">
        <f t="shared" si="232"/>
        <v>0</v>
      </c>
      <c r="AG2362" t="str">
        <f t="shared" si="233"/>
        <v/>
      </c>
      <c r="AH2362" t="str">
        <f t="shared" si="234"/>
        <v/>
      </c>
      <c r="AI2362">
        <f t="shared" si="235"/>
        <v>0</v>
      </c>
      <c r="AJ2362">
        <f t="shared" si="236"/>
        <v>0</v>
      </c>
      <c r="AK2362">
        <v>0</v>
      </c>
      <c r="AL2362" t="str">
        <f>IF(AA2362="","",IFERROR(IF(ISNUMBER('Procytrat RF'!D363),'Procytrat RF'!D363,IF(ISNUMBER(SEARCH("12",'Procytrat RF'!D363)),EDATE(AB2362,12),IF(ISNUMBER(SEARCH("6",'Procytrat RF'!D363)),EDATE(AB2362,6),IF(ISNUMBER(SEARCH("3",'Procytrat RF'!D363)),EDATE(AB2362,3),DATEVALUE('Procytrat RF'!D363))))),""))</f>
        <v/>
      </c>
      <c r="AM2362" t="str">
        <f t="shared" ca="1" si="237"/>
        <v/>
      </c>
    </row>
    <row r="2363" spans="27:39" x14ac:dyDescent="0.3">
      <c r="AA2363" t="str">
        <f>IF(COUNTA('Procytrat RF'!A364,'Procytrat RF'!B364,'Procytrat RF'!C364)&gt;0,"RF","")</f>
        <v/>
      </c>
      <c r="AB2363" t="str">
        <f>IFERROR(IF(ISNUMBER('Procytrat RF'!A364),'Procytrat RF'!A364,DATEVALUE('Procytrat RF'!A364)),"")</f>
        <v/>
      </c>
      <c r="AC2363" t="str">
        <f>IF(AA2363="","",'Procytrat RF'!B364)</f>
        <v/>
      </c>
      <c r="AD2363" t="str">
        <f>IF(AA2363="","",IFERROR(1*'Procytrat RF'!C364,IFERROR(_xludf.NUMBERVALUE('Procytrat RF'!C364,".",","),IFERROR(_xludf.NUMBERVALUE('Procytrat RF'!C364,",","."),0))))</f>
        <v/>
      </c>
      <c r="AE2363" t="str">
        <f>IF(AA2363="","",'Procytrat RF'!L364)</f>
        <v/>
      </c>
      <c r="AF2363">
        <f t="shared" si="232"/>
        <v>0</v>
      </c>
      <c r="AG2363" t="str">
        <f t="shared" si="233"/>
        <v/>
      </c>
      <c r="AH2363" t="str">
        <f t="shared" si="234"/>
        <v/>
      </c>
      <c r="AI2363">
        <f t="shared" si="235"/>
        <v>0</v>
      </c>
      <c r="AJ2363">
        <f t="shared" si="236"/>
        <v>0</v>
      </c>
      <c r="AK2363">
        <v>0</v>
      </c>
      <c r="AL2363" t="str">
        <f>IF(AA2363="","",IFERROR(IF(ISNUMBER('Procytrat RF'!D364),'Procytrat RF'!D364,IF(ISNUMBER(SEARCH("12",'Procytrat RF'!D364)),EDATE(AB2363,12),IF(ISNUMBER(SEARCH("6",'Procytrat RF'!D364)),EDATE(AB2363,6),IF(ISNUMBER(SEARCH("3",'Procytrat RF'!D364)),EDATE(AB2363,3),DATEVALUE('Procytrat RF'!D364))))),""))</f>
        <v/>
      </c>
      <c r="AM2363" t="str">
        <f t="shared" ca="1" si="237"/>
        <v/>
      </c>
    </row>
    <row r="2364" spans="27:39" x14ac:dyDescent="0.3">
      <c r="AA2364" t="str">
        <f>IF(COUNTA('Procytrat RF'!A365,'Procytrat RF'!B365,'Procytrat RF'!C365)&gt;0,"RF","")</f>
        <v/>
      </c>
      <c r="AB2364" t="str">
        <f>IFERROR(IF(ISNUMBER('Procytrat RF'!A365),'Procytrat RF'!A365,DATEVALUE('Procytrat RF'!A365)),"")</f>
        <v/>
      </c>
      <c r="AC2364" t="str">
        <f>IF(AA2364="","",'Procytrat RF'!B365)</f>
        <v/>
      </c>
      <c r="AD2364" t="str">
        <f>IF(AA2364="","",IFERROR(1*'Procytrat RF'!C365,IFERROR(_xludf.NUMBERVALUE('Procytrat RF'!C365,".",","),IFERROR(_xludf.NUMBERVALUE('Procytrat RF'!C365,",","."),0))))</f>
        <v/>
      </c>
      <c r="AE2364" t="str">
        <f>IF(AA2364="","",'Procytrat RF'!L365)</f>
        <v/>
      </c>
      <c r="AF2364">
        <f t="shared" si="232"/>
        <v>0</v>
      </c>
      <c r="AG2364" t="str">
        <f t="shared" si="233"/>
        <v/>
      </c>
      <c r="AH2364" t="str">
        <f t="shared" si="234"/>
        <v/>
      </c>
      <c r="AI2364">
        <f t="shared" si="235"/>
        <v>0</v>
      </c>
      <c r="AJ2364">
        <f t="shared" si="236"/>
        <v>0</v>
      </c>
      <c r="AK2364">
        <v>0</v>
      </c>
      <c r="AL2364" t="str">
        <f>IF(AA2364="","",IFERROR(IF(ISNUMBER('Procytrat RF'!D365),'Procytrat RF'!D365,IF(ISNUMBER(SEARCH("12",'Procytrat RF'!D365)),EDATE(AB2364,12),IF(ISNUMBER(SEARCH("6",'Procytrat RF'!D365)),EDATE(AB2364,6),IF(ISNUMBER(SEARCH("3",'Procytrat RF'!D365)),EDATE(AB2364,3),DATEVALUE('Procytrat RF'!D365))))),""))</f>
        <v/>
      </c>
      <c r="AM2364" t="str">
        <f t="shared" ca="1" si="237"/>
        <v/>
      </c>
    </row>
    <row r="2365" spans="27:39" x14ac:dyDescent="0.3">
      <c r="AA2365" t="str">
        <f>IF(COUNTA('Procytrat RF'!A366,'Procytrat RF'!B366,'Procytrat RF'!C366)&gt;0,"RF","")</f>
        <v/>
      </c>
      <c r="AB2365" t="str">
        <f>IFERROR(IF(ISNUMBER('Procytrat RF'!A366),'Procytrat RF'!A366,DATEVALUE('Procytrat RF'!A366)),"")</f>
        <v/>
      </c>
      <c r="AC2365" t="str">
        <f>IF(AA2365="","",'Procytrat RF'!B366)</f>
        <v/>
      </c>
      <c r="AD2365" t="str">
        <f>IF(AA2365="","",IFERROR(1*'Procytrat RF'!C366,IFERROR(_xludf.NUMBERVALUE('Procytrat RF'!C366,".",","),IFERROR(_xludf.NUMBERVALUE('Procytrat RF'!C366,",","."),0))))</f>
        <v/>
      </c>
      <c r="AE2365" t="str">
        <f>IF(AA2365="","",'Procytrat RF'!L366)</f>
        <v/>
      </c>
      <c r="AF2365">
        <f t="shared" si="232"/>
        <v>0</v>
      </c>
      <c r="AG2365" t="str">
        <f t="shared" si="233"/>
        <v/>
      </c>
      <c r="AH2365" t="str">
        <f t="shared" si="234"/>
        <v/>
      </c>
      <c r="AI2365">
        <f t="shared" si="235"/>
        <v>0</v>
      </c>
      <c r="AJ2365">
        <f t="shared" si="236"/>
        <v>0</v>
      </c>
      <c r="AK2365">
        <v>0</v>
      </c>
      <c r="AL2365" t="str">
        <f>IF(AA2365="","",IFERROR(IF(ISNUMBER('Procytrat RF'!D366),'Procytrat RF'!D366,IF(ISNUMBER(SEARCH("12",'Procytrat RF'!D366)),EDATE(AB2365,12),IF(ISNUMBER(SEARCH("6",'Procytrat RF'!D366)),EDATE(AB2365,6),IF(ISNUMBER(SEARCH("3",'Procytrat RF'!D366)),EDATE(AB2365,3),DATEVALUE('Procytrat RF'!D366))))),""))</f>
        <v/>
      </c>
      <c r="AM2365" t="str">
        <f t="shared" ca="1" si="237"/>
        <v/>
      </c>
    </row>
    <row r="2366" spans="27:39" x14ac:dyDescent="0.3">
      <c r="AA2366" t="str">
        <f>IF(COUNTA('Procytrat RF'!A367,'Procytrat RF'!B367,'Procytrat RF'!C367)&gt;0,"RF","")</f>
        <v/>
      </c>
      <c r="AB2366" t="str">
        <f>IFERROR(IF(ISNUMBER('Procytrat RF'!A367),'Procytrat RF'!A367,DATEVALUE('Procytrat RF'!A367)),"")</f>
        <v/>
      </c>
      <c r="AC2366" t="str">
        <f>IF(AA2366="","",'Procytrat RF'!B367)</f>
        <v/>
      </c>
      <c r="AD2366" t="str">
        <f>IF(AA2366="","",IFERROR(1*'Procytrat RF'!C367,IFERROR(_xludf.NUMBERVALUE('Procytrat RF'!C367,".",","),IFERROR(_xludf.NUMBERVALUE('Procytrat RF'!C367,",","."),0))))</f>
        <v/>
      </c>
      <c r="AE2366" t="str">
        <f>IF(AA2366="","",'Procytrat RF'!L367)</f>
        <v/>
      </c>
      <c r="AF2366">
        <f t="shared" si="232"/>
        <v>0</v>
      </c>
      <c r="AG2366" t="str">
        <f t="shared" si="233"/>
        <v/>
      </c>
      <c r="AH2366" t="str">
        <f t="shared" si="234"/>
        <v/>
      </c>
      <c r="AI2366">
        <f t="shared" si="235"/>
        <v>0</v>
      </c>
      <c r="AJ2366">
        <f t="shared" si="236"/>
        <v>0</v>
      </c>
      <c r="AK2366">
        <v>0</v>
      </c>
      <c r="AL2366" t="str">
        <f>IF(AA2366="","",IFERROR(IF(ISNUMBER('Procytrat RF'!D367),'Procytrat RF'!D367,IF(ISNUMBER(SEARCH("12",'Procytrat RF'!D367)),EDATE(AB2366,12),IF(ISNUMBER(SEARCH("6",'Procytrat RF'!D367)),EDATE(AB2366,6),IF(ISNUMBER(SEARCH("3",'Procytrat RF'!D367)),EDATE(AB2366,3),DATEVALUE('Procytrat RF'!D367))))),""))</f>
        <v/>
      </c>
      <c r="AM2366" t="str">
        <f t="shared" ca="1" si="237"/>
        <v/>
      </c>
    </row>
    <row r="2367" spans="27:39" x14ac:dyDescent="0.3">
      <c r="AA2367" t="str">
        <f>IF(COUNTA('Procytrat RF'!A368,'Procytrat RF'!B368,'Procytrat RF'!C368)&gt;0,"RF","")</f>
        <v/>
      </c>
      <c r="AB2367" t="str">
        <f>IFERROR(IF(ISNUMBER('Procytrat RF'!A368),'Procytrat RF'!A368,DATEVALUE('Procytrat RF'!A368)),"")</f>
        <v/>
      </c>
      <c r="AC2367" t="str">
        <f>IF(AA2367="","",'Procytrat RF'!B368)</f>
        <v/>
      </c>
      <c r="AD2367" t="str">
        <f>IF(AA2367="","",IFERROR(1*'Procytrat RF'!C368,IFERROR(_xludf.NUMBERVALUE('Procytrat RF'!C368,".",","),IFERROR(_xludf.NUMBERVALUE('Procytrat RF'!C368,",","."),0))))</f>
        <v/>
      </c>
      <c r="AE2367" t="str">
        <f>IF(AA2367="","",'Procytrat RF'!L368)</f>
        <v/>
      </c>
      <c r="AF2367">
        <f t="shared" si="232"/>
        <v>0</v>
      </c>
      <c r="AG2367" t="str">
        <f t="shared" si="233"/>
        <v/>
      </c>
      <c r="AH2367" t="str">
        <f t="shared" si="234"/>
        <v/>
      </c>
      <c r="AI2367">
        <f t="shared" si="235"/>
        <v>0</v>
      </c>
      <c r="AJ2367">
        <f t="shared" si="236"/>
        <v>0</v>
      </c>
      <c r="AK2367">
        <v>0</v>
      </c>
      <c r="AL2367" t="str">
        <f>IF(AA2367="","",IFERROR(IF(ISNUMBER('Procytrat RF'!D368),'Procytrat RF'!D368,IF(ISNUMBER(SEARCH("12",'Procytrat RF'!D368)),EDATE(AB2367,12),IF(ISNUMBER(SEARCH("6",'Procytrat RF'!D368)),EDATE(AB2367,6),IF(ISNUMBER(SEARCH("3",'Procytrat RF'!D368)),EDATE(AB2367,3),DATEVALUE('Procytrat RF'!D368))))),""))</f>
        <v/>
      </c>
      <c r="AM2367" t="str">
        <f t="shared" ca="1" si="237"/>
        <v/>
      </c>
    </row>
    <row r="2368" spans="27:39" x14ac:dyDescent="0.3">
      <c r="AA2368" t="str">
        <f>IF(COUNTA('Procytrat RF'!A369,'Procytrat RF'!B369,'Procytrat RF'!C369)&gt;0,"RF","")</f>
        <v/>
      </c>
      <c r="AB2368" t="str">
        <f>IFERROR(IF(ISNUMBER('Procytrat RF'!A369),'Procytrat RF'!A369,DATEVALUE('Procytrat RF'!A369)),"")</f>
        <v/>
      </c>
      <c r="AC2368" t="str">
        <f>IF(AA2368="","",'Procytrat RF'!B369)</f>
        <v/>
      </c>
      <c r="AD2368" t="str">
        <f>IF(AA2368="","",IFERROR(1*'Procytrat RF'!C369,IFERROR(_xludf.NUMBERVALUE('Procytrat RF'!C369,".",","),IFERROR(_xludf.NUMBERVALUE('Procytrat RF'!C369,",","."),0))))</f>
        <v/>
      </c>
      <c r="AE2368" t="str">
        <f>IF(AA2368="","",'Procytrat RF'!L369)</f>
        <v/>
      </c>
      <c r="AF2368">
        <f t="shared" si="232"/>
        <v>0</v>
      </c>
      <c r="AG2368" t="str">
        <f t="shared" si="233"/>
        <v/>
      </c>
      <c r="AH2368" t="str">
        <f t="shared" si="234"/>
        <v/>
      </c>
      <c r="AI2368">
        <f t="shared" si="235"/>
        <v>0</v>
      </c>
      <c r="AJ2368">
        <f t="shared" si="236"/>
        <v>0</v>
      </c>
      <c r="AK2368">
        <v>0</v>
      </c>
      <c r="AL2368" t="str">
        <f>IF(AA2368="","",IFERROR(IF(ISNUMBER('Procytrat RF'!D369),'Procytrat RF'!D369,IF(ISNUMBER(SEARCH("12",'Procytrat RF'!D369)),EDATE(AB2368,12),IF(ISNUMBER(SEARCH("6",'Procytrat RF'!D369)),EDATE(AB2368,6),IF(ISNUMBER(SEARCH("3",'Procytrat RF'!D369)),EDATE(AB2368,3),DATEVALUE('Procytrat RF'!D369))))),""))</f>
        <v/>
      </c>
      <c r="AM2368" t="str">
        <f t="shared" ca="1" si="237"/>
        <v/>
      </c>
    </row>
    <row r="2369" spans="27:39" x14ac:dyDescent="0.3">
      <c r="AA2369" t="str">
        <f>IF(COUNTA('Procytrat RF'!A370,'Procytrat RF'!B370,'Procytrat RF'!C370)&gt;0,"RF","")</f>
        <v/>
      </c>
      <c r="AB2369" t="str">
        <f>IFERROR(IF(ISNUMBER('Procytrat RF'!A370),'Procytrat RF'!A370,DATEVALUE('Procytrat RF'!A370)),"")</f>
        <v/>
      </c>
      <c r="AC2369" t="str">
        <f>IF(AA2369="","",'Procytrat RF'!B370)</f>
        <v/>
      </c>
      <c r="AD2369" t="str">
        <f>IF(AA2369="","",IFERROR(1*'Procytrat RF'!C370,IFERROR(_xludf.NUMBERVALUE('Procytrat RF'!C370,".",","),IFERROR(_xludf.NUMBERVALUE('Procytrat RF'!C370,",","."),0))))</f>
        <v/>
      </c>
      <c r="AE2369" t="str">
        <f>IF(AA2369="","",'Procytrat RF'!L370)</f>
        <v/>
      </c>
      <c r="AF2369">
        <f t="shared" si="232"/>
        <v>0</v>
      </c>
      <c r="AG2369" t="str">
        <f t="shared" si="233"/>
        <v/>
      </c>
      <c r="AH2369" t="str">
        <f t="shared" si="234"/>
        <v/>
      </c>
      <c r="AI2369">
        <f t="shared" si="235"/>
        <v>0</v>
      </c>
      <c r="AJ2369">
        <f t="shared" si="236"/>
        <v>0</v>
      </c>
      <c r="AK2369">
        <v>0</v>
      </c>
      <c r="AL2369" t="str">
        <f>IF(AA2369="","",IFERROR(IF(ISNUMBER('Procytrat RF'!D370),'Procytrat RF'!D370,IF(ISNUMBER(SEARCH("12",'Procytrat RF'!D370)),EDATE(AB2369,12),IF(ISNUMBER(SEARCH("6",'Procytrat RF'!D370)),EDATE(AB2369,6),IF(ISNUMBER(SEARCH("3",'Procytrat RF'!D370)),EDATE(AB2369,3),DATEVALUE('Procytrat RF'!D370))))),""))</f>
        <v/>
      </c>
      <c r="AM2369" t="str">
        <f t="shared" ca="1" si="237"/>
        <v/>
      </c>
    </row>
    <row r="2370" spans="27:39" x14ac:dyDescent="0.3">
      <c r="AA2370" t="str">
        <f>IF(COUNTA('Procytrat RF'!A371,'Procytrat RF'!B371,'Procytrat RF'!C371)&gt;0,"RF","")</f>
        <v/>
      </c>
      <c r="AB2370" t="str">
        <f>IFERROR(IF(ISNUMBER('Procytrat RF'!A371),'Procytrat RF'!A371,DATEVALUE('Procytrat RF'!A371)),"")</f>
        <v/>
      </c>
      <c r="AC2370" t="str">
        <f>IF(AA2370="","",'Procytrat RF'!B371)</f>
        <v/>
      </c>
      <c r="AD2370" t="str">
        <f>IF(AA2370="","",IFERROR(1*'Procytrat RF'!C371,IFERROR(_xludf.NUMBERVALUE('Procytrat RF'!C371,".",","),IFERROR(_xludf.NUMBERVALUE('Procytrat RF'!C371,",","."),0))))</f>
        <v/>
      </c>
      <c r="AE2370" t="str">
        <f>IF(AA2370="","",'Procytrat RF'!L371)</f>
        <v/>
      </c>
      <c r="AF2370">
        <f t="shared" ref="AF2370:AF2433" si="238">IF(AA2370="",0,--ISNUMBER(SEARCH("aprovado",AE2370)))</f>
        <v>0</v>
      </c>
      <c r="AG2370" t="str">
        <f t="shared" ref="AG2370:AG2433" si="239">IF(AB2370="","",YEAR(AB2370))</f>
        <v/>
      </c>
      <c r="AH2370" t="str">
        <f t="shared" ref="AH2370:AH2433" si="240">IF(AB2370="","",MONTH(AB2370))</f>
        <v/>
      </c>
      <c r="AI2370">
        <f t="shared" ref="AI2370:AI2433" si="241">IF(AB2370="",0,AB2370+ROW()/1000000)</f>
        <v>0</v>
      </c>
      <c r="AJ2370">
        <f t="shared" ref="AJ2370:AJ2433" si="242">--(AA2370&lt;&gt;"")</f>
        <v>0</v>
      </c>
      <c r="AK2370">
        <v>0</v>
      </c>
      <c r="AL2370" t="str">
        <f>IF(AA2370="","",IFERROR(IF(ISNUMBER('Procytrat RF'!D371),'Procytrat RF'!D371,IF(ISNUMBER(SEARCH("12",'Procytrat RF'!D371)),EDATE(AB2370,12),IF(ISNUMBER(SEARCH("6",'Procytrat RF'!D371)),EDATE(AB2370,6),IF(ISNUMBER(SEARCH("3",'Procytrat RF'!D371)),EDATE(AB2370,3),DATEVALUE('Procytrat RF'!D371))))),""))</f>
        <v/>
      </c>
      <c r="AM2370" t="str">
        <f t="shared" ref="AM2370:AM2433" ca="1" si="243">IF(AND(AJ2370=1,AL2370&lt;&gt;"",AL2370&gt;=TODAY(),AG2370=$W$3),AL2370+ROW()/1000000,"")</f>
        <v/>
      </c>
    </row>
    <row r="2371" spans="27:39" x14ac:dyDescent="0.3">
      <c r="AA2371" t="str">
        <f>IF(COUNTA('Procytrat RF'!A372,'Procytrat RF'!B372,'Procytrat RF'!C372)&gt;0,"RF","")</f>
        <v/>
      </c>
      <c r="AB2371" t="str">
        <f>IFERROR(IF(ISNUMBER('Procytrat RF'!A372),'Procytrat RF'!A372,DATEVALUE('Procytrat RF'!A372)),"")</f>
        <v/>
      </c>
      <c r="AC2371" t="str">
        <f>IF(AA2371="","",'Procytrat RF'!B372)</f>
        <v/>
      </c>
      <c r="AD2371" t="str">
        <f>IF(AA2371="","",IFERROR(1*'Procytrat RF'!C372,IFERROR(_xludf.NUMBERVALUE('Procytrat RF'!C372,".",","),IFERROR(_xludf.NUMBERVALUE('Procytrat RF'!C372,",","."),0))))</f>
        <v/>
      </c>
      <c r="AE2371" t="str">
        <f>IF(AA2371="","",'Procytrat RF'!L372)</f>
        <v/>
      </c>
      <c r="AF2371">
        <f t="shared" si="238"/>
        <v>0</v>
      </c>
      <c r="AG2371" t="str">
        <f t="shared" si="239"/>
        <v/>
      </c>
      <c r="AH2371" t="str">
        <f t="shared" si="240"/>
        <v/>
      </c>
      <c r="AI2371">
        <f t="shared" si="241"/>
        <v>0</v>
      </c>
      <c r="AJ2371">
        <f t="shared" si="242"/>
        <v>0</v>
      </c>
      <c r="AK2371">
        <v>0</v>
      </c>
      <c r="AL2371" t="str">
        <f>IF(AA2371="","",IFERROR(IF(ISNUMBER('Procytrat RF'!D372),'Procytrat RF'!D372,IF(ISNUMBER(SEARCH("12",'Procytrat RF'!D372)),EDATE(AB2371,12),IF(ISNUMBER(SEARCH("6",'Procytrat RF'!D372)),EDATE(AB2371,6),IF(ISNUMBER(SEARCH("3",'Procytrat RF'!D372)),EDATE(AB2371,3),DATEVALUE('Procytrat RF'!D372))))),""))</f>
        <v/>
      </c>
      <c r="AM2371" t="str">
        <f t="shared" ca="1" si="243"/>
        <v/>
      </c>
    </row>
    <row r="2372" spans="27:39" x14ac:dyDescent="0.3">
      <c r="AA2372" t="str">
        <f>IF(COUNTA('Procytrat RF'!A373,'Procytrat RF'!B373,'Procytrat RF'!C373)&gt;0,"RF","")</f>
        <v/>
      </c>
      <c r="AB2372" t="str">
        <f>IFERROR(IF(ISNUMBER('Procytrat RF'!A373),'Procytrat RF'!A373,DATEVALUE('Procytrat RF'!A373)),"")</f>
        <v/>
      </c>
      <c r="AC2372" t="str">
        <f>IF(AA2372="","",'Procytrat RF'!B373)</f>
        <v/>
      </c>
      <c r="AD2372" t="str">
        <f>IF(AA2372="","",IFERROR(1*'Procytrat RF'!C373,IFERROR(_xludf.NUMBERVALUE('Procytrat RF'!C373,".",","),IFERROR(_xludf.NUMBERVALUE('Procytrat RF'!C373,",","."),0))))</f>
        <v/>
      </c>
      <c r="AE2372" t="str">
        <f>IF(AA2372="","",'Procytrat RF'!L373)</f>
        <v/>
      </c>
      <c r="AF2372">
        <f t="shared" si="238"/>
        <v>0</v>
      </c>
      <c r="AG2372" t="str">
        <f t="shared" si="239"/>
        <v/>
      </c>
      <c r="AH2372" t="str">
        <f t="shared" si="240"/>
        <v/>
      </c>
      <c r="AI2372">
        <f t="shared" si="241"/>
        <v>0</v>
      </c>
      <c r="AJ2372">
        <f t="shared" si="242"/>
        <v>0</v>
      </c>
      <c r="AK2372">
        <v>0</v>
      </c>
      <c r="AL2372" t="str">
        <f>IF(AA2372="","",IFERROR(IF(ISNUMBER('Procytrat RF'!D373),'Procytrat RF'!D373,IF(ISNUMBER(SEARCH("12",'Procytrat RF'!D373)),EDATE(AB2372,12),IF(ISNUMBER(SEARCH("6",'Procytrat RF'!D373)),EDATE(AB2372,6),IF(ISNUMBER(SEARCH("3",'Procytrat RF'!D373)),EDATE(AB2372,3),DATEVALUE('Procytrat RF'!D373))))),""))</f>
        <v/>
      </c>
      <c r="AM2372" t="str">
        <f t="shared" ca="1" si="243"/>
        <v/>
      </c>
    </row>
    <row r="2373" spans="27:39" x14ac:dyDescent="0.3">
      <c r="AA2373" t="str">
        <f>IF(COUNTA('Procytrat RF'!A374,'Procytrat RF'!B374,'Procytrat RF'!C374)&gt;0,"RF","")</f>
        <v/>
      </c>
      <c r="AB2373" t="str">
        <f>IFERROR(IF(ISNUMBER('Procytrat RF'!A374),'Procytrat RF'!A374,DATEVALUE('Procytrat RF'!A374)),"")</f>
        <v/>
      </c>
      <c r="AC2373" t="str">
        <f>IF(AA2373="","",'Procytrat RF'!B374)</f>
        <v/>
      </c>
      <c r="AD2373" t="str">
        <f>IF(AA2373="","",IFERROR(1*'Procytrat RF'!C374,IFERROR(_xludf.NUMBERVALUE('Procytrat RF'!C374,".",","),IFERROR(_xludf.NUMBERVALUE('Procytrat RF'!C374,",","."),0))))</f>
        <v/>
      </c>
      <c r="AE2373" t="str">
        <f>IF(AA2373="","",'Procytrat RF'!L374)</f>
        <v/>
      </c>
      <c r="AF2373">
        <f t="shared" si="238"/>
        <v>0</v>
      </c>
      <c r="AG2373" t="str">
        <f t="shared" si="239"/>
        <v/>
      </c>
      <c r="AH2373" t="str">
        <f t="shared" si="240"/>
        <v/>
      </c>
      <c r="AI2373">
        <f t="shared" si="241"/>
        <v>0</v>
      </c>
      <c r="AJ2373">
        <f t="shared" si="242"/>
        <v>0</v>
      </c>
      <c r="AK2373">
        <v>0</v>
      </c>
      <c r="AL2373" t="str">
        <f>IF(AA2373="","",IFERROR(IF(ISNUMBER('Procytrat RF'!D374),'Procytrat RF'!D374,IF(ISNUMBER(SEARCH("12",'Procytrat RF'!D374)),EDATE(AB2373,12),IF(ISNUMBER(SEARCH("6",'Procytrat RF'!D374)),EDATE(AB2373,6),IF(ISNUMBER(SEARCH("3",'Procytrat RF'!D374)),EDATE(AB2373,3),DATEVALUE('Procytrat RF'!D374))))),""))</f>
        <v/>
      </c>
      <c r="AM2373" t="str">
        <f t="shared" ca="1" si="243"/>
        <v/>
      </c>
    </row>
    <row r="2374" spans="27:39" x14ac:dyDescent="0.3">
      <c r="AA2374" t="str">
        <f>IF(COUNTA('Procytrat RF'!A375,'Procytrat RF'!B375,'Procytrat RF'!C375)&gt;0,"RF","")</f>
        <v/>
      </c>
      <c r="AB2374" t="str">
        <f>IFERROR(IF(ISNUMBER('Procytrat RF'!A375),'Procytrat RF'!A375,DATEVALUE('Procytrat RF'!A375)),"")</f>
        <v/>
      </c>
      <c r="AC2374" t="str">
        <f>IF(AA2374="","",'Procytrat RF'!B375)</f>
        <v/>
      </c>
      <c r="AD2374" t="str">
        <f>IF(AA2374="","",IFERROR(1*'Procytrat RF'!C375,IFERROR(_xludf.NUMBERVALUE('Procytrat RF'!C375,".",","),IFERROR(_xludf.NUMBERVALUE('Procytrat RF'!C375,",","."),0))))</f>
        <v/>
      </c>
      <c r="AE2374" t="str">
        <f>IF(AA2374="","",'Procytrat RF'!L375)</f>
        <v/>
      </c>
      <c r="AF2374">
        <f t="shared" si="238"/>
        <v>0</v>
      </c>
      <c r="AG2374" t="str">
        <f t="shared" si="239"/>
        <v/>
      </c>
      <c r="AH2374" t="str">
        <f t="shared" si="240"/>
        <v/>
      </c>
      <c r="AI2374">
        <f t="shared" si="241"/>
        <v>0</v>
      </c>
      <c r="AJ2374">
        <f t="shared" si="242"/>
        <v>0</v>
      </c>
      <c r="AK2374">
        <v>0</v>
      </c>
      <c r="AL2374" t="str">
        <f>IF(AA2374="","",IFERROR(IF(ISNUMBER('Procytrat RF'!D375),'Procytrat RF'!D375,IF(ISNUMBER(SEARCH("12",'Procytrat RF'!D375)),EDATE(AB2374,12),IF(ISNUMBER(SEARCH("6",'Procytrat RF'!D375)),EDATE(AB2374,6),IF(ISNUMBER(SEARCH("3",'Procytrat RF'!D375)),EDATE(AB2374,3),DATEVALUE('Procytrat RF'!D375))))),""))</f>
        <v/>
      </c>
      <c r="AM2374" t="str">
        <f t="shared" ca="1" si="243"/>
        <v/>
      </c>
    </row>
    <row r="2375" spans="27:39" x14ac:dyDescent="0.3">
      <c r="AA2375" t="str">
        <f>IF(COUNTA('Procytrat RF'!A376,'Procytrat RF'!B376,'Procytrat RF'!C376)&gt;0,"RF","")</f>
        <v/>
      </c>
      <c r="AB2375" t="str">
        <f>IFERROR(IF(ISNUMBER('Procytrat RF'!A376),'Procytrat RF'!A376,DATEVALUE('Procytrat RF'!A376)),"")</f>
        <v/>
      </c>
      <c r="AC2375" t="str">
        <f>IF(AA2375="","",'Procytrat RF'!B376)</f>
        <v/>
      </c>
      <c r="AD2375" t="str">
        <f>IF(AA2375="","",IFERROR(1*'Procytrat RF'!C376,IFERROR(_xludf.NUMBERVALUE('Procytrat RF'!C376,".",","),IFERROR(_xludf.NUMBERVALUE('Procytrat RF'!C376,",","."),0))))</f>
        <v/>
      </c>
      <c r="AE2375" t="str">
        <f>IF(AA2375="","",'Procytrat RF'!L376)</f>
        <v/>
      </c>
      <c r="AF2375">
        <f t="shared" si="238"/>
        <v>0</v>
      </c>
      <c r="AG2375" t="str">
        <f t="shared" si="239"/>
        <v/>
      </c>
      <c r="AH2375" t="str">
        <f t="shared" si="240"/>
        <v/>
      </c>
      <c r="AI2375">
        <f t="shared" si="241"/>
        <v>0</v>
      </c>
      <c r="AJ2375">
        <f t="shared" si="242"/>
        <v>0</v>
      </c>
      <c r="AK2375">
        <v>0</v>
      </c>
      <c r="AL2375" t="str">
        <f>IF(AA2375="","",IFERROR(IF(ISNUMBER('Procytrat RF'!D376),'Procytrat RF'!D376,IF(ISNUMBER(SEARCH("12",'Procytrat RF'!D376)),EDATE(AB2375,12),IF(ISNUMBER(SEARCH("6",'Procytrat RF'!D376)),EDATE(AB2375,6),IF(ISNUMBER(SEARCH("3",'Procytrat RF'!D376)),EDATE(AB2375,3),DATEVALUE('Procytrat RF'!D376))))),""))</f>
        <v/>
      </c>
      <c r="AM2375" t="str">
        <f t="shared" ca="1" si="243"/>
        <v/>
      </c>
    </row>
    <row r="2376" spans="27:39" x14ac:dyDescent="0.3">
      <c r="AA2376" t="str">
        <f>IF(COUNTA('Procytrat RF'!A377,'Procytrat RF'!B377,'Procytrat RF'!C377)&gt;0,"RF","")</f>
        <v/>
      </c>
      <c r="AB2376" t="str">
        <f>IFERROR(IF(ISNUMBER('Procytrat RF'!A377),'Procytrat RF'!A377,DATEVALUE('Procytrat RF'!A377)),"")</f>
        <v/>
      </c>
      <c r="AC2376" t="str">
        <f>IF(AA2376="","",'Procytrat RF'!B377)</f>
        <v/>
      </c>
      <c r="AD2376" t="str">
        <f>IF(AA2376="","",IFERROR(1*'Procytrat RF'!C377,IFERROR(_xludf.NUMBERVALUE('Procytrat RF'!C377,".",","),IFERROR(_xludf.NUMBERVALUE('Procytrat RF'!C377,",","."),0))))</f>
        <v/>
      </c>
      <c r="AE2376" t="str">
        <f>IF(AA2376="","",'Procytrat RF'!L377)</f>
        <v/>
      </c>
      <c r="AF2376">
        <f t="shared" si="238"/>
        <v>0</v>
      </c>
      <c r="AG2376" t="str">
        <f t="shared" si="239"/>
        <v/>
      </c>
      <c r="AH2376" t="str">
        <f t="shared" si="240"/>
        <v/>
      </c>
      <c r="AI2376">
        <f t="shared" si="241"/>
        <v>0</v>
      </c>
      <c r="AJ2376">
        <f t="shared" si="242"/>
        <v>0</v>
      </c>
      <c r="AK2376">
        <v>0</v>
      </c>
      <c r="AL2376" t="str">
        <f>IF(AA2376="","",IFERROR(IF(ISNUMBER('Procytrat RF'!D377),'Procytrat RF'!D377,IF(ISNUMBER(SEARCH("12",'Procytrat RF'!D377)),EDATE(AB2376,12),IF(ISNUMBER(SEARCH("6",'Procytrat RF'!D377)),EDATE(AB2376,6),IF(ISNUMBER(SEARCH("3",'Procytrat RF'!D377)),EDATE(AB2376,3),DATEVALUE('Procytrat RF'!D377))))),""))</f>
        <v/>
      </c>
      <c r="AM2376" t="str">
        <f t="shared" ca="1" si="243"/>
        <v/>
      </c>
    </row>
    <row r="2377" spans="27:39" x14ac:dyDescent="0.3">
      <c r="AA2377" t="str">
        <f>IF(COUNTA('Procytrat RF'!A378,'Procytrat RF'!B378,'Procytrat RF'!C378)&gt;0,"RF","")</f>
        <v/>
      </c>
      <c r="AB2377" t="str">
        <f>IFERROR(IF(ISNUMBER('Procytrat RF'!A378),'Procytrat RF'!A378,DATEVALUE('Procytrat RF'!A378)),"")</f>
        <v/>
      </c>
      <c r="AC2377" t="str">
        <f>IF(AA2377="","",'Procytrat RF'!B378)</f>
        <v/>
      </c>
      <c r="AD2377" t="str">
        <f>IF(AA2377="","",IFERROR(1*'Procytrat RF'!C378,IFERROR(_xludf.NUMBERVALUE('Procytrat RF'!C378,".",","),IFERROR(_xludf.NUMBERVALUE('Procytrat RF'!C378,",","."),0))))</f>
        <v/>
      </c>
      <c r="AE2377" t="str">
        <f>IF(AA2377="","",'Procytrat RF'!L378)</f>
        <v/>
      </c>
      <c r="AF2377">
        <f t="shared" si="238"/>
        <v>0</v>
      </c>
      <c r="AG2377" t="str">
        <f t="shared" si="239"/>
        <v/>
      </c>
      <c r="AH2377" t="str">
        <f t="shared" si="240"/>
        <v/>
      </c>
      <c r="AI2377">
        <f t="shared" si="241"/>
        <v>0</v>
      </c>
      <c r="AJ2377">
        <f t="shared" si="242"/>
        <v>0</v>
      </c>
      <c r="AK2377">
        <v>0</v>
      </c>
      <c r="AL2377" t="str">
        <f>IF(AA2377="","",IFERROR(IF(ISNUMBER('Procytrat RF'!D378),'Procytrat RF'!D378,IF(ISNUMBER(SEARCH("12",'Procytrat RF'!D378)),EDATE(AB2377,12),IF(ISNUMBER(SEARCH("6",'Procytrat RF'!D378)),EDATE(AB2377,6),IF(ISNUMBER(SEARCH("3",'Procytrat RF'!D378)),EDATE(AB2377,3),DATEVALUE('Procytrat RF'!D378))))),""))</f>
        <v/>
      </c>
      <c r="AM2377" t="str">
        <f t="shared" ca="1" si="243"/>
        <v/>
      </c>
    </row>
    <row r="2378" spans="27:39" x14ac:dyDescent="0.3">
      <c r="AA2378" t="str">
        <f>IF(COUNTA('Procytrat RF'!A379,'Procytrat RF'!B379,'Procytrat RF'!C379)&gt;0,"RF","")</f>
        <v/>
      </c>
      <c r="AB2378" t="str">
        <f>IFERROR(IF(ISNUMBER('Procytrat RF'!A379),'Procytrat RF'!A379,DATEVALUE('Procytrat RF'!A379)),"")</f>
        <v/>
      </c>
      <c r="AC2378" t="str">
        <f>IF(AA2378="","",'Procytrat RF'!B379)</f>
        <v/>
      </c>
      <c r="AD2378" t="str">
        <f>IF(AA2378="","",IFERROR(1*'Procytrat RF'!C379,IFERROR(_xludf.NUMBERVALUE('Procytrat RF'!C379,".",","),IFERROR(_xludf.NUMBERVALUE('Procytrat RF'!C379,",","."),0))))</f>
        <v/>
      </c>
      <c r="AE2378" t="str">
        <f>IF(AA2378="","",'Procytrat RF'!L379)</f>
        <v/>
      </c>
      <c r="AF2378">
        <f t="shared" si="238"/>
        <v>0</v>
      </c>
      <c r="AG2378" t="str">
        <f t="shared" si="239"/>
        <v/>
      </c>
      <c r="AH2378" t="str">
        <f t="shared" si="240"/>
        <v/>
      </c>
      <c r="AI2378">
        <f t="shared" si="241"/>
        <v>0</v>
      </c>
      <c r="AJ2378">
        <f t="shared" si="242"/>
        <v>0</v>
      </c>
      <c r="AK2378">
        <v>0</v>
      </c>
      <c r="AL2378" t="str">
        <f>IF(AA2378="","",IFERROR(IF(ISNUMBER('Procytrat RF'!D379),'Procytrat RF'!D379,IF(ISNUMBER(SEARCH("12",'Procytrat RF'!D379)),EDATE(AB2378,12),IF(ISNUMBER(SEARCH("6",'Procytrat RF'!D379)),EDATE(AB2378,6),IF(ISNUMBER(SEARCH("3",'Procytrat RF'!D379)),EDATE(AB2378,3),DATEVALUE('Procytrat RF'!D379))))),""))</f>
        <v/>
      </c>
      <c r="AM2378" t="str">
        <f t="shared" ca="1" si="243"/>
        <v/>
      </c>
    </row>
    <row r="2379" spans="27:39" x14ac:dyDescent="0.3">
      <c r="AA2379" t="str">
        <f>IF(COUNTA('Procytrat RF'!A380,'Procytrat RF'!B380,'Procytrat RF'!C380)&gt;0,"RF","")</f>
        <v/>
      </c>
      <c r="AB2379" t="str">
        <f>IFERROR(IF(ISNUMBER('Procytrat RF'!A380),'Procytrat RF'!A380,DATEVALUE('Procytrat RF'!A380)),"")</f>
        <v/>
      </c>
      <c r="AC2379" t="str">
        <f>IF(AA2379="","",'Procytrat RF'!B380)</f>
        <v/>
      </c>
      <c r="AD2379" t="str">
        <f>IF(AA2379="","",IFERROR(1*'Procytrat RF'!C380,IFERROR(_xludf.NUMBERVALUE('Procytrat RF'!C380,".",","),IFERROR(_xludf.NUMBERVALUE('Procytrat RF'!C380,",","."),0))))</f>
        <v/>
      </c>
      <c r="AE2379" t="str">
        <f>IF(AA2379="","",'Procytrat RF'!L380)</f>
        <v/>
      </c>
      <c r="AF2379">
        <f t="shared" si="238"/>
        <v>0</v>
      </c>
      <c r="AG2379" t="str">
        <f t="shared" si="239"/>
        <v/>
      </c>
      <c r="AH2379" t="str">
        <f t="shared" si="240"/>
        <v/>
      </c>
      <c r="AI2379">
        <f t="shared" si="241"/>
        <v>0</v>
      </c>
      <c r="AJ2379">
        <f t="shared" si="242"/>
        <v>0</v>
      </c>
      <c r="AK2379">
        <v>0</v>
      </c>
      <c r="AL2379" t="str">
        <f>IF(AA2379="","",IFERROR(IF(ISNUMBER('Procytrat RF'!D380),'Procytrat RF'!D380,IF(ISNUMBER(SEARCH("12",'Procytrat RF'!D380)),EDATE(AB2379,12),IF(ISNUMBER(SEARCH("6",'Procytrat RF'!D380)),EDATE(AB2379,6),IF(ISNUMBER(SEARCH("3",'Procytrat RF'!D380)),EDATE(AB2379,3),DATEVALUE('Procytrat RF'!D380))))),""))</f>
        <v/>
      </c>
      <c r="AM2379" t="str">
        <f t="shared" ca="1" si="243"/>
        <v/>
      </c>
    </row>
    <row r="2380" spans="27:39" x14ac:dyDescent="0.3">
      <c r="AA2380" t="str">
        <f>IF(COUNTA('Procytrat RF'!A381,'Procytrat RF'!B381,'Procytrat RF'!C381)&gt;0,"RF","")</f>
        <v/>
      </c>
      <c r="AB2380" t="str">
        <f>IFERROR(IF(ISNUMBER('Procytrat RF'!A381),'Procytrat RF'!A381,DATEVALUE('Procytrat RF'!A381)),"")</f>
        <v/>
      </c>
      <c r="AC2380" t="str">
        <f>IF(AA2380="","",'Procytrat RF'!B381)</f>
        <v/>
      </c>
      <c r="AD2380" t="str">
        <f>IF(AA2380="","",IFERROR(1*'Procytrat RF'!C381,IFERROR(_xludf.NUMBERVALUE('Procytrat RF'!C381,".",","),IFERROR(_xludf.NUMBERVALUE('Procytrat RF'!C381,",","."),0))))</f>
        <v/>
      </c>
      <c r="AE2380" t="str">
        <f>IF(AA2380="","",'Procytrat RF'!L381)</f>
        <v/>
      </c>
      <c r="AF2380">
        <f t="shared" si="238"/>
        <v>0</v>
      </c>
      <c r="AG2380" t="str">
        <f t="shared" si="239"/>
        <v/>
      </c>
      <c r="AH2380" t="str">
        <f t="shared" si="240"/>
        <v/>
      </c>
      <c r="AI2380">
        <f t="shared" si="241"/>
        <v>0</v>
      </c>
      <c r="AJ2380">
        <f t="shared" si="242"/>
        <v>0</v>
      </c>
      <c r="AK2380">
        <v>0</v>
      </c>
      <c r="AL2380" t="str">
        <f>IF(AA2380="","",IFERROR(IF(ISNUMBER('Procytrat RF'!D381),'Procytrat RF'!D381,IF(ISNUMBER(SEARCH("12",'Procytrat RF'!D381)),EDATE(AB2380,12),IF(ISNUMBER(SEARCH("6",'Procytrat RF'!D381)),EDATE(AB2380,6),IF(ISNUMBER(SEARCH("3",'Procytrat RF'!D381)),EDATE(AB2380,3),DATEVALUE('Procytrat RF'!D381))))),""))</f>
        <v/>
      </c>
      <c r="AM2380" t="str">
        <f t="shared" ca="1" si="243"/>
        <v/>
      </c>
    </row>
    <row r="2381" spans="27:39" x14ac:dyDescent="0.3">
      <c r="AA2381" t="str">
        <f>IF(COUNTA('Procytrat RF'!A382,'Procytrat RF'!B382,'Procytrat RF'!C382)&gt;0,"RF","")</f>
        <v/>
      </c>
      <c r="AB2381" t="str">
        <f>IFERROR(IF(ISNUMBER('Procytrat RF'!A382),'Procytrat RF'!A382,DATEVALUE('Procytrat RF'!A382)),"")</f>
        <v/>
      </c>
      <c r="AC2381" t="str">
        <f>IF(AA2381="","",'Procytrat RF'!B382)</f>
        <v/>
      </c>
      <c r="AD2381" t="str">
        <f>IF(AA2381="","",IFERROR(1*'Procytrat RF'!C382,IFERROR(_xludf.NUMBERVALUE('Procytrat RF'!C382,".",","),IFERROR(_xludf.NUMBERVALUE('Procytrat RF'!C382,",","."),0))))</f>
        <v/>
      </c>
      <c r="AE2381" t="str">
        <f>IF(AA2381="","",'Procytrat RF'!L382)</f>
        <v/>
      </c>
      <c r="AF2381">
        <f t="shared" si="238"/>
        <v>0</v>
      </c>
      <c r="AG2381" t="str">
        <f t="shared" si="239"/>
        <v/>
      </c>
      <c r="AH2381" t="str">
        <f t="shared" si="240"/>
        <v/>
      </c>
      <c r="AI2381">
        <f t="shared" si="241"/>
        <v>0</v>
      </c>
      <c r="AJ2381">
        <f t="shared" si="242"/>
        <v>0</v>
      </c>
      <c r="AK2381">
        <v>0</v>
      </c>
      <c r="AL2381" t="str">
        <f>IF(AA2381="","",IFERROR(IF(ISNUMBER('Procytrat RF'!D382),'Procytrat RF'!D382,IF(ISNUMBER(SEARCH("12",'Procytrat RF'!D382)),EDATE(AB2381,12),IF(ISNUMBER(SEARCH("6",'Procytrat RF'!D382)),EDATE(AB2381,6),IF(ISNUMBER(SEARCH("3",'Procytrat RF'!D382)),EDATE(AB2381,3),DATEVALUE('Procytrat RF'!D382))))),""))</f>
        <v/>
      </c>
      <c r="AM2381" t="str">
        <f t="shared" ca="1" si="243"/>
        <v/>
      </c>
    </row>
    <row r="2382" spans="27:39" x14ac:dyDescent="0.3">
      <c r="AA2382" t="str">
        <f>IF(COUNTA('Procytrat RF'!A383,'Procytrat RF'!B383,'Procytrat RF'!C383)&gt;0,"RF","")</f>
        <v/>
      </c>
      <c r="AB2382" t="str">
        <f>IFERROR(IF(ISNUMBER('Procytrat RF'!A383),'Procytrat RF'!A383,DATEVALUE('Procytrat RF'!A383)),"")</f>
        <v/>
      </c>
      <c r="AC2382" t="str">
        <f>IF(AA2382="","",'Procytrat RF'!B383)</f>
        <v/>
      </c>
      <c r="AD2382" t="str">
        <f>IF(AA2382="","",IFERROR(1*'Procytrat RF'!C383,IFERROR(_xludf.NUMBERVALUE('Procytrat RF'!C383,".",","),IFERROR(_xludf.NUMBERVALUE('Procytrat RF'!C383,",","."),0))))</f>
        <v/>
      </c>
      <c r="AE2382" t="str">
        <f>IF(AA2382="","",'Procytrat RF'!L383)</f>
        <v/>
      </c>
      <c r="AF2382">
        <f t="shared" si="238"/>
        <v>0</v>
      </c>
      <c r="AG2382" t="str">
        <f t="shared" si="239"/>
        <v/>
      </c>
      <c r="AH2382" t="str">
        <f t="shared" si="240"/>
        <v/>
      </c>
      <c r="AI2382">
        <f t="shared" si="241"/>
        <v>0</v>
      </c>
      <c r="AJ2382">
        <f t="shared" si="242"/>
        <v>0</v>
      </c>
      <c r="AK2382">
        <v>0</v>
      </c>
      <c r="AL2382" t="str">
        <f>IF(AA2382="","",IFERROR(IF(ISNUMBER('Procytrat RF'!D383),'Procytrat RF'!D383,IF(ISNUMBER(SEARCH("12",'Procytrat RF'!D383)),EDATE(AB2382,12),IF(ISNUMBER(SEARCH("6",'Procytrat RF'!D383)),EDATE(AB2382,6),IF(ISNUMBER(SEARCH("3",'Procytrat RF'!D383)),EDATE(AB2382,3),DATEVALUE('Procytrat RF'!D383))))),""))</f>
        <v/>
      </c>
      <c r="AM2382" t="str">
        <f t="shared" ca="1" si="243"/>
        <v/>
      </c>
    </row>
    <row r="2383" spans="27:39" x14ac:dyDescent="0.3">
      <c r="AA2383" t="str">
        <f>IF(COUNTA('Procytrat RF'!A384,'Procytrat RF'!B384,'Procytrat RF'!C384)&gt;0,"RF","")</f>
        <v/>
      </c>
      <c r="AB2383" t="str">
        <f>IFERROR(IF(ISNUMBER('Procytrat RF'!A384),'Procytrat RF'!A384,DATEVALUE('Procytrat RF'!A384)),"")</f>
        <v/>
      </c>
      <c r="AC2383" t="str">
        <f>IF(AA2383="","",'Procytrat RF'!B384)</f>
        <v/>
      </c>
      <c r="AD2383" t="str">
        <f>IF(AA2383="","",IFERROR(1*'Procytrat RF'!C384,IFERROR(_xludf.NUMBERVALUE('Procytrat RF'!C384,".",","),IFERROR(_xludf.NUMBERVALUE('Procytrat RF'!C384,",","."),0))))</f>
        <v/>
      </c>
      <c r="AE2383" t="str">
        <f>IF(AA2383="","",'Procytrat RF'!L384)</f>
        <v/>
      </c>
      <c r="AF2383">
        <f t="shared" si="238"/>
        <v>0</v>
      </c>
      <c r="AG2383" t="str">
        <f t="shared" si="239"/>
        <v/>
      </c>
      <c r="AH2383" t="str">
        <f t="shared" si="240"/>
        <v/>
      </c>
      <c r="AI2383">
        <f t="shared" si="241"/>
        <v>0</v>
      </c>
      <c r="AJ2383">
        <f t="shared" si="242"/>
        <v>0</v>
      </c>
      <c r="AK2383">
        <v>0</v>
      </c>
      <c r="AL2383" t="str">
        <f>IF(AA2383="","",IFERROR(IF(ISNUMBER('Procytrat RF'!D384),'Procytrat RF'!D384,IF(ISNUMBER(SEARCH("12",'Procytrat RF'!D384)),EDATE(AB2383,12),IF(ISNUMBER(SEARCH("6",'Procytrat RF'!D384)),EDATE(AB2383,6),IF(ISNUMBER(SEARCH("3",'Procytrat RF'!D384)),EDATE(AB2383,3),DATEVALUE('Procytrat RF'!D384))))),""))</f>
        <v/>
      </c>
      <c r="AM2383" t="str">
        <f t="shared" ca="1" si="243"/>
        <v/>
      </c>
    </row>
    <row r="2384" spans="27:39" x14ac:dyDescent="0.3">
      <c r="AA2384" t="str">
        <f>IF(COUNTA('Procytrat RF'!A385,'Procytrat RF'!B385,'Procytrat RF'!C385)&gt;0,"RF","")</f>
        <v/>
      </c>
      <c r="AB2384" t="str">
        <f>IFERROR(IF(ISNUMBER('Procytrat RF'!A385),'Procytrat RF'!A385,DATEVALUE('Procytrat RF'!A385)),"")</f>
        <v/>
      </c>
      <c r="AC2384" t="str">
        <f>IF(AA2384="","",'Procytrat RF'!B385)</f>
        <v/>
      </c>
      <c r="AD2384" t="str">
        <f>IF(AA2384="","",IFERROR(1*'Procytrat RF'!C385,IFERROR(_xludf.NUMBERVALUE('Procytrat RF'!C385,".",","),IFERROR(_xludf.NUMBERVALUE('Procytrat RF'!C385,",","."),0))))</f>
        <v/>
      </c>
      <c r="AE2384" t="str">
        <f>IF(AA2384="","",'Procytrat RF'!L385)</f>
        <v/>
      </c>
      <c r="AF2384">
        <f t="shared" si="238"/>
        <v>0</v>
      </c>
      <c r="AG2384" t="str">
        <f t="shared" si="239"/>
        <v/>
      </c>
      <c r="AH2384" t="str">
        <f t="shared" si="240"/>
        <v/>
      </c>
      <c r="AI2384">
        <f t="shared" si="241"/>
        <v>0</v>
      </c>
      <c r="AJ2384">
        <f t="shared" si="242"/>
        <v>0</v>
      </c>
      <c r="AK2384">
        <v>0</v>
      </c>
      <c r="AL2384" t="str">
        <f>IF(AA2384="","",IFERROR(IF(ISNUMBER('Procytrat RF'!D385),'Procytrat RF'!D385,IF(ISNUMBER(SEARCH("12",'Procytrat RF'!D385)),EDATE(AB2384,12),IF(ISNUMBER(SEARCH("6",'Procytrat RF'!D385)),EDATE(AB2384,6),IF(ISNUMBER(SEARCH("3",'Procytrat RF'!D385)),EDATE(AB2384,3),DATEVALUE('Procytrat RF'!D385))))),""))</f>
        <v/>
      </c>
      <c r="AM2384" t="str">
        <f t="shared" ca="1" si="243"/>
        <v/>
      </c>
    </row>
    <row r="2385" spans="27:39" x14ac:dyDescent="0.3">
      <c r="AA2385" t="str">
        <f>IF(COUNTA('Procytrat RF'!A386,'Procytrat RF'!B386,'Procytrat RF'!C386)&gt;0,"RF","")</f>
        <v/>
      </c>
      <c r="AB2385" t="str">
        <f>IFERROR(IF(ISNUMBER('Procytrat RF'!A386),'Procytrat RF'!A386,DATEVALUE('Procytrat RF'!A386)),"")</f>
        <v/>
      </c>
      <c r="AC2385" t="str">
        <f>IF(AA2385="","",'Procytrat RF'!B386)</f>
        <v/>
      </c>
      <c r="AD2385" t="str">
        <f>IF(AA2385="","",IFERROR(1*'Procytrat RF'!C386,IFERROR(_xludf.NUMBERVALUE('Procytrat RF'!C386,".",","),IFERROR(_xludf.NUMBERVALUE('Procytrat RF'!C386,",","."),0))))</f>
        <v/>
      </c>
      <c r="AE2385" t="str">
        <f>IF(AA2385="","",'Procytrat RF'!L386)</f>
        <v/>
      </c>
      <c r="AF2385">
        <f t="shared" si="238"/>
        <v>0</v>
      </c>
      <c r="AG2385" t="str">
        <f t="shared" si="239"/>
        <v/>
      </c>
      <c r="AH2385" t="str">
        <f t="shared" si="240"/>
        <v/>
      </c>
      <c r="AI2385">
        <f t="shared" si="241"/>
        <v>0</v>
      </c>
      <c r="AJ2385">
        <f t="shared" si="242"/>
        <v>0</v>
      </c>
      <c r="AK2385">
        <v>0</v>
      </c>
      <c r="AL2385" t="str">
        <f>IF(AA2385="","",IFERROR(IF(ISNUMBER('Procytrat RF'!D386),'Procytrat RF'!D386,IF(ISNUMBER(SEARCH("12",'Procytrat RF'!D386)),EDATE(AB2385,12),IF(ISNUMBER(SEARCH("6",'Procytrat RF'!D386)),EDATE(AB2385,6),IF(ISNUMBER(SEARCH("3",'Procytrat RF'!D386)),EDATE(AB2385,3),DATEVALUE('Procytrat RF'!D386))))),""))</f>
        <v/>
      </c>
      <c r="AM2385" t="str">
        <f t="shared" ca="1" si="243"/>
        <v/>
      </c>
    </row>
    <row r="2386" spans="27:39" x14ac:dyDescent="0.3">
      <c r="AA2386" t="str">
        <f>IF(COUNTA('Procytrat RF'!A387,'Procytrat RF'!B387,'Procytrat RF'!C387)&gt;0,"RF","")</f>
        <v/>
      </c>
      <c r="AB2386" t="str">
        <f>IFERROR(IF(ISNUMBER('Procytrat RF'!A387),'Procytrat RF'!A387,DATEVALUE('Procytrat RF'!A387)),"")</f>
        <v/>
      </c>
      <c r="AC2386" t="str">
        <f>IF(AA2386="","",'Procytrat RF'!B387)</f>
        <v/>
      </c>
      <c r="AD2386" t="str">
        <f>IF(AA2386="","",IFERROR(1*'Procytrat RF'!C387,IFERROR(_xludf.NUMBERVALUE('Procytrat RF'!C387,".",","),IFERROR(_xludf.NUMBERVALUE('Procytrat RF'!C387,",","."),0))))</f>
        <v/>
      </c>
      <c r="AE2386" t="str">
        <f>IF(AA2386="","",'Procytrat RF'!L387)</f>
        <v/>
      </c>
      <c r="AF2386">
        <f t="shared" si="238"/>
        <v>0</v>
      </c>
      <c r="AG2386" t="str">
        <f t="shared" si="239"/>
        <v/>
      </c>
      <c r="AH2386" t="str">
        <f t="shared" si="240"/>
        <v/>
      </c>
      <c r="AI2386">
        <f t="shared" si="241"/>
        <v>0</v>
      </c>
      <c r="AJ2386">
        <f t="shared" si="242"/>
        <v>0</v>
      </c>
      <c r="AK2386">
        <v>0</v>
      </c>
      <c r="AL2386" t="str">
        <f>IF(AA2386="","",IFERROR(IF(ISNUMBER('Procytrat RF'!D387),'Procytrat RF'!D387,IF(ISNUMBER(SEARCH("12",'Procytrat RF'!D387)),EDATE(AB2386,12),IF(ISNUMBER(SEARCH("6",'Procytrat RF'!D387)),EDATE(AB2386,6),IF(ISNUMBER(SEARCH("3",'Procytrat RF'!D387)),EDATE(AB2386,3),DATEVALUE('Procytrat RF'!D387))))),""))</f>
        <v/>
      </c>
      <c r="AM2386" t="str">
        <f t="shared" ca="1" si="243"/>
        <v/>
      </c>
    </row>
    <row r="2387" spans="27:39" x14ac:dyDescent="0.3">
      <c r="AA2387" t="str">
        <f>IF(COUNTA('Procytrat RF'!A388,'Procytrat RF'!B388,'Procytrat RF'!C388)&gt;0,"RF","")</f>
        <v/>
      </c>
      <c r="AB2387" t="str">
        <f>IFERROR(IF(ISNUMBER('Procytrat RF'!A388),'Procytrat RF'!A388,DATEVALUE('Procytrat RF'!A388)),"")</f>
        <v/>
      </c>
      <c r="AC2387" t="str">
        <f>IF(AA2387="","",'Procytrat RF'!B388)</f>
        <v/>
      </c>
      <c r="AD2387" t="str">
        <f>IF(AA2387="","",IFERROR(1*'Procytrat RF'!C388,IFERROR(_xludf.NUMBERVALUE('Procytrat RF'!C388,".",","),IFERROR(_xludf.NUMBERVALUE('Procytrat RF'!C388,",","."),0))))</f>
        <v/>
      </c>
      <c r="AE2387" t="str">
        <f>IF(AA2387="","",'Procytrat RF'!L388)</f>
        <v/>
      </c>
      <c r="AF2387">
        <f t="shared" si="238"/>
        <v>0</v>
      </c>
      <c r="AG2387" t="str">
        <f t="shared" si="239"/>
        <v/>
      </c>
      <c r="AH2387" t="str">
        <f t="shared" si="240"/>
        <v/>
      </c>
      <c r="AI2387">
        <f t="shared" si="241"/>
        <v>0</v>
      </c>
      <c r="AJ2387">
        <f t="shared" si="242"/>
        <v>0</v>
      </c>
      <c r="AK2387">
        <v>0</v>
      </c>
      <c r="AL2387" t="str">
        <f>IF(AA2387="","",IFERROR(IF(ISNUMBER('Procytrat RF'!D388),'Procytrat RF'!D388,IF(ISNUMBER(SEARCH("12",'Procytrat RF'!D388)),EDATE(AB2387,12),IF(ISNUMBER(SEARCH("6",'Procytrat RF'!D388)),EDATE(AB2387,6),IF(ISNUMBER(SEARCH("3",'Procytrat RF'!D388)),EDATE(AB2387,3),DATEVALUE('Procytrat RF'!D388))))),""))</f>
        <v/>
      </c>
      <c r="AM2387" t="str">
        <f t="shared" ca="1" si="243"/>
        <v/>
      </c>
    </row>
    <row r="2388" spans="27:39" x14ac:dyDescent="0.3">
      <c r="AA2388" t="str">
        <f>IF(COUNTA('Procytrat RF'!A389,'Procytrat RF'!B389,'Procytrat RF'!C389)&gt;0,"RF","")</f>
        <v/>
      </c>
      <c r="AB2388" t="str">
        <f>IFERROR(IF(ISNUMBER('Procytrat RF'!A389),'Procytrat RF'!A389,DATEVALUE('Procytrat RF'!A389)),"")</f>
        <v/>
      </c>
      <c r="AC2388" t="str">
        <f>IF(AA2388="","",'Procytrat RF'!B389)</f>
        <v/>
      </c>
      <c r="AD2388" t="str">
        <f>IF(AA2388="","",IFERROR(1*'Procytrat RF'!C389,IFERROR(_xludf.NUMBERVALUE('Procytrat RF'!C389,".",","),IFERROR(_xludf.NUMBERVALUE('Procytrat RF'!C389,",","."),0))))</f>
        <v/>
      </c>
      <c r="AE2388" t="str">
        <f>IF(AA2388="","",'Procytrat RF'!L389)</f>
        <v/>
      </c>
      <c r="AF2388">
        <f t="shared" si="238"/>
        <v>0</v>
      </c>
      <c r="AG2388" t="str">
        <f t="shared" si="239"/>
        <v/>
      </c>
      <c r="AH2388" t="str">
        <f t="shared" si="240"/>
        <v/>
      </c>
      <c r="AI2388">
        <f t="shared" si="241"/>
        <v>0</v>
      </c>
      <c r="AJ2388">
        <f t="shared" si="242"/>
        <v>0</v>
      </c>
      <c r="AK2388">
        <v>0</v>
      </c>
      <c r="AL2388" t="str">
        <f>IF(AA2388="","",IFERROR(IF(ISNUMBER('Procytrat RF'!D389),'Procytrat RF'!D389,IF(ISNUMBER(SEARCH("12",'Procytrat RF'!D389)),EDATE(AB2388,12),IF(ISNUMBER(SEARCH("6",'Procytrat RF'!D389)),EDATE(AB2388,6),IF(ISNUMBER(SEARCH("3",'Procytrat RF'!D389)),EDATE(AB2388,3),DATEVALUE('Procytrat RF'!D389))))),""))</f>
        <v/>
      </c>
      <c r="AM2388" t="str">
        <f t="shared" ca="1" si="243"/>
        <v/>
      </c>
    </row>
    <row r="2389" spans="27:39" x14ac:dyDescent="0.3">
      <c r="AA2389" t="str">
        <f>IF(COUNTA('Procytrat RF'!A390,'Procytrat RF'!B390,'Procytrat RF'!C390)&gt;0,"RF","")</f>
        <v/>
      </c>
      <c r="AB2389" t="str">
        <f>IFERROR(IF(ISNUMBER('Procytrat RF'!A390),'Procytrat RF'!A390,DATEVALUE('Procytrat RF'!A390)),"")</f>
        <v/>
      </c>
      <c r="AC2389" t="str">
        <f>IF(AA2389="","",'Procytrat RF'!B390)</f>
        <v/>
      </c>
      <c r="AD2389" t="str">
        <f>IF(AA2389="","",IFERROR(1*'Procytrat RF'!C390,IFERROR(_xludf.NUMBERVALUE('Procytrat RF'!C390,".",","),IFERROR(_xludf.NUMBERVALUE('Procytrat RF'!C390,",","."),0))))</f>
        <v/>
      </c>
      <c r="AE2389" t="str">
        <f>IF(AA2389="","",'Procytrat RF'!L390)</f>
        <v/>
      </c>
      <c r="AF2389">
        <f t="shared" si="238"/>
        <v>0</v>
      </c>
      <c r="AG2389" t="str">
        <f t="shared" si="239"/>
        <v/>
      </c>
      <c r="AH2389" t="str">
        <f t="shared" si="240"/>
        <v/>
      </c>
      <c r="AI2389">
        <f t="shared" si="241"/>
        <v>0</v>
      </c>
      <c r="AJ2389">
        <f t="shared" si="242"/>
        <v>0</v>
      </c>
      <c r="AK2389">
        <v>0</v>
      </c>
      <c r="AL2389" t="str">
        <f>IF(AA2389="","",IFERROR(IF(ISNUMBER('Procytrat RF'!D390),'Procytrat RF'!D390,IF(ISNUMBER(SEARCH("12",'Procytrat RF'!D390)),EDATE(AB2389,12),IF(ISNUMBER(SEARCH("6",'Procytrat RF'!D390)),EDATE(AB2389,6),IF(ISNUMBER(SEARCH("3",'Procytrat RF'!D390)),EDATE(AB2389,3),DATEVALUE('Procytrat RF'!D390))))),""))</f>
        <v/>
      </c>
      <c r="AM2389" t="str">
        <f t="shared" ca="1" si="243"/>
        <v/>
      </c>
    </row>
    <row r="2390" spans="27:39" x14ac:dyDescent="0.3">
      <c r="AA2390" t="str">
        <f>IF(COUNTA('Procytrat RF'!A391,'Procytrat RF'!B391,'Procytrat RF'!C391)&gt;0,"RF","")</f>
        <v/>
      </c>
      <c r="AB2390" t="str">
        <f>IFERROR(IF(ISNUMBER('Procytrat RF'!A391),'Procytrat RF'!A391,DATEVALUE('Procytrat RF'!A391)),"")</f>
        <v/>
      </c>
      <c r="AC2390" t="str">
        <f>IF(AA2390="","",'Procytrat RF'!B391)</f>
        <v/>
      </c>
      <c r="AD2390" t="str">
        <f>IF(AA2390="","",IFERROR(1*'Procytrat RF'!C391,IFERROR(_xludf.NUMBERVALUE('Procytrat RF'!C391,".",","),IFERROR(_xludf.NUMBERVALUE('Procytrat RF'!C391,",","."),0))))</f>
        <v/>
      </c>
      <c r="AE2390" t="str">
        <f>IF(AA2390="","",'Procytrat RF'!L391)</f>
        <v/>
      </c>
      <c r="AF2390">
        <f t="shared" si="238"/>
        <v>0</v>
      </c>
      <c r="AG2390" t="str">
        <f t="shared" si="239"/>
        <v/>
      </c>
      <c r="AH2390" t="str">
        <f t="shared" si="240"/>
        <v/>
      </c>
      <c r="AI2390">
        <f t="shared" si="241"/>
        <v>0</v>
      </c>
      <c r="AJ2390">
        <f t="shared" si="242"/>
        <v>0</v>
      </c>
      <c r="AK2390">
        <v>0</v>
      </c>
      <c r="AL2390" t="str">
        <f>IF(AA2390="","",IFERROR(IF(ISNUMBER('Procytrat RF'!D391),'Procytrat RF'!D391,IF(ISNUMBER(SEARCH("12",'Procytrat RF'!D391)),EDATE(AB2390,12),IF(ISNUMBER(SEARCH("6",'Procytrat RF'!D391)),EDATE(AB2390,6),IF(ISNUMBER(SEARCH("3",'Procytrat RF'!D391)),EDATE(AB2390,3),DATEVALUE('Procytrat RF'!D391))))),""))</f>
        <v/>
      </c>
      <c r="AM2390" t="str">
        <f t="shared" ca="1" si="243"/>
        <v/>
      </c>
    </row>
    <row r="2391" spans="27:39" x14ac:dyDescent="0.3">
      <c r="AA2391" t="str">
        <f>IF(COUNTA('Procytrat RF'!A392,'Procytrat RF'!B392,'Procytrat RF'!C392)&gt;0,"RF","")</f>
        <v/>
      </c>
      <c r="AB2391" t="str">
        <f>IFERROR(IF(ISNUMBER('Procytrat RF'!A392),'Procytrat RF'!A392,DATEVALUE('Procytrat RF'!A392)),"")</f>
        <v/>
      </c>
      <c r="AC2391" t="str">
        <f>IF(AA2391="","",'Procytrat RF'!B392)</f>
        <v/>
      </c>
      <c r="AD2391" t="str">
        <f>IF(AA2391="","",IFERROR(1*'Procytrat RF'!C392,IFERROR(_xludf.NUMBERVALUE('Procytrat RF'!C392,".",","),IFERROR(_xludf.NUMBERVALUE('Procytrat RF'!C392,",","."),0))))</f>
        <v/>
      </c>
      <c r="AE2391" t="str">
        <f>IF(AA2391="","",'Procytrat RF'!L392)</f>
        <v/>
      </c>
      <c r="AF2391">
        <f t="shared" si="238"/>
        <v>0</v>
      </c>
      <c r="AG2391" t="str">
        <f t="shared" si="239"/>
        <v/>
      </c>
      <c r="AH2391" t="str">
        <f t="shared" si="240"/>
        <v/>
      </c>
      <c r="AI2391">
        <f t="shared" si="241"/>
        <v>0</v>
      </c>
      <c r="AJ2391">
        <f t="shared" si="242"/>
        <v>0</v>
      </c>
      <c r="AK2391">
        <v>0</v>
      </c>
      <c r="AL2391" t="str">
        <f>IF(AA2391="","",IFERROR(IF(ISNUMBER('Procytrat RF'!D392),'Procytrat RF'!D392,IF(ISNUMBER(SEARCH("12",'Procytrat RF'!D392)),EDATE(AB2391,12),IF(ISNUMBER(SEARCH("6",'Procytrat RF'!D392)),EDATE(AB2391,6),IF(ISNUMBER(SEARCH("3",'Procytrat RF'!D392)),EDATE(AB2391,3),DATEVALUE('Procytrat RF'!D392))))),""))</f>
        <v/>
      </c>
      <c r="AM2391" t="str">
        <f t="shared" ca="1" si="243"/>
        <v/>
      </c>
    </row>
    <row r="2392" spans="27:39" x14ac:dyDescent="0.3">
      <c r="AA2392" t="str">
        <f>IF(COUNTA('Procytrat RF'!A393,'Procytrat RF'!B393,'Procytrat RF'!C393)&gt;0,"RF","")</f>
        <v/>
      </c>
      <c r="AB2392" t="str">
        <f>IFERROR(IF(ISNUMBER('Procytrat RF'!A393),'Procytrat RF'!A393,DATEVALUE('Procytrat RF'!A393)),"")</f>
        <v/>
      </c>
      <c r="AC2392" t="str">
        <f>IF(AA2392="","",'Procytrat RF'!B393)</f>
        <v/>
      </c>
      <c r="AD2392" t="str">
        <f>IF(AA2392="","",IFERROR(1*'Procytrat RF'!C393,IFERROR(_xludf.NUMBERVALUE('Procytrat RF'!C393,".",","),IFERROR(_xludf.NUMBERVALUE('Procytrat RF'!C393,",","."),0))))</f>
        <v/>
      </c>
      <c r="AE2392" t="str">
        <f>IF(AA2392="","",'Procytrat RF'!L393)</f>
        <v/>
      </c>
      <c r="AF2392">
        <f t="shared" si="238"/>
        <v>0</v>
      </c>
      <c r="AG2392" t="str">
        <f t="shared" si="239"/>
        <v/>
      </c>
      <c r="AH2392" t="str">
        <f t="shared" si="240"/>
        <v/>
      </c>
      <c r="AI2392">
        <f t="shared" si="241"/>
        <v>0</v>
      </c>
      <c r="AJ2392">
        <f t="shared" si="242"/>
        <v>0</v>
      </c>
      <c r="AK2392">
        <v>0</v>
      </c>
      <c r="AL2392" t="str">
        <f>IF(AA2392="","",IFERROR(IF(ISNUMBER('Procytrat RF'!D393),'Procytrat RF'!D393,IF(ISNUMBER(SEARCH("12",'Procytrat RF'!D393)),EDATE(AB2392,12),IF(ISNUMBER(SEARCH("6",'Procytrat RF'!D393)),EDATE(AB2392,6),IF(ISNUMBER(SEARCH("3",'Procytrat RF'!D393)),EDATE(AB2392,3),DATEVALUE('Procytrat RF'!D393))))),""))</f>
        <v/>
      </c>
      <c r="AM2392" t="str">
        <f t="shared" ca="1" si="243"/>
        <v/>
      </c>
    </row>
    <row r="2393" spans="27:39" x14ac:dyDescent="0.3">
      <c r="AA2393" t="str">
        <f>IF(COUNTA('Procytrat RF'!A394,'Procytrat RF'!B394,'Procytrat RF'!C394)&gt;0,"RF","")</f>
        <v/>
      </c>
      <c r="AB2393" t="str">
        <f>IFERROR(IF(ISNUMBER('Procytrat RF'!A394),'Procytrat RF'!A394,DATEVALUE('Procytrat RF'!A394)),"")</f>
        <v/>
      </c>
      <c r="AC2393" t="str">
        <f>IF(AA2393="","",'Procytrat RF'!B394)</f>
        <v/>
      </c>
      <c r="AD2393" t="str">
        <f>IF(AA2393="","",IFERROR(1*'Procytrat RF'!C394,IFERROR(_xludf.NUMBERVALUE('Procytrat RF'!C394,".",","),IFERROR(_xludf.NUMBERVALUE('Procytrat RF'!C394,",","."),0))))</f>
        <v/>
      </c>
      <c r="AE2393" t="str">
        <f>IF(AA2393="","",'Procytrat RF'!L394)</f>
        <v/>
      </c>
      <c r="AF2393">
        <f t="shared" si="238"/>
        <v>0</v>
      </c>
      <c r="AG2393" t="str">
        <f t="shared" si="239"/>
        <v/>
      </c>
      <c r="AH2393" t="str">
        <f t="shared" si="240"/>
        <v/>
      </c>
      <c r="AI2393">
        <f t="shared" si="241"/>
        <v>0</v>
      </c>
      <c r="AJ2393">
        <f t="shared" si="242"/>
        <v>0</v>
      </c>
      <c r="AK2393">
        <v>0</v>
      </c>
      <c r="AL2393" t="str">
        <f>IF(AA2393="","",IFERROR(IF(ISNUMBER('Procytrat RF'!D394),'Procytrat RF'!D394,IF(ISNUMBER(SEARCH("12",'Procytrat RF'!D394)),EDATE(AB2393,12),IF(ISNUMBER(SEARCH("6",'Procytrat RF'!D394)),EDATE(AB2393,6),IF(ISNUMBER(SEARCH("3",'Procytrat RF'!D394)),EDATE(AB2393,3),DATEVALUE('Procytrat RF'!D394))))),""))</f>
        <v/>
      </c>
      <c r="AM2393" t="str">
        <f t="shared" ca="1" si="243"/>
        <v/>
      </c>
    </row>
    <row r="2394" spans="27:39" x14ac:dyDescent="0.3">
      <c r="AA2394" t="str">
        <f>IF(COUNTA('Procytrat RF'!A395,'Procytrat RF'!B395,'Procytrat RF'!C395)&gt;0,"RF","")</f>
        <v/>
      </c>
      <c r="AB2394" t="str">
        <f>IFERROR(IF(ISNUMBER('Procytrat RF'!A395),'Procytrat RF'!A395,DATEVALUE('Procytrat RF'!A395)),"")</f>
        <v/>
      </c>
      <c r="AC2394" t="str">
        <f>IF(AA2394="","",'Procytrat RF'!B395)</f>
        <v/>
      </c>
      <c r="AD2394" t="str">
        <f>IF(AA2394="","",IFERROR(1*'Procytrat RF'!C395,IFERROR(_xludf.NUMBERVALUE('Procytrat RF'!C395,".",","),IFERROR(_xludf.NUMBERVALUE('Procytrat RF'!C395,",","."),0))))</f>
        <v/>
      </c>
      <c r="AE2394" t="str">
        <f>IF(AA2394="","",'Procytrat RF'!L395)</f>
        <v/>
      </c>
      <c r="AF2394">
        <f t="shared" si="238"/>
        <v>0</v>
      </c>
      <c r="AG2394" t="str">
        <f t="shared" si="239"/>
        <v/>
      </c>
      <c r="AH2394" t="str">
        <f t="shared" si="240"/>
        <v/>
      </c>
      <c r="AI2394">
        <f t="shared" si="241"/>
        <v>0</v>
      </c>
      <c r="AJ2394">
        <f t="shared" si="242"/>
        <v>0</v>
      </c>
      <c r="AK2394">
        <v>0</v>
      </c>
      <c r="AL2394" t="str">
        <f>IF(AA2394="","",IFERROR(IF(ISNUMBER('Procytrat RF'!D395),'Procytrat RF'!D395,IF(ISNUMBER(SEARCH("12",'Procytrat RF'!D395)),EDATE(AB2394,12),IF(ISNUMBER(SEARCH("6",'Procytrat RF'!D395)),EDATE(AB2394,6),IF(ISNUMBER(SEARCH("3",'Procytrat RF'!D395)),EDATE(AB2394,3),DATEVALUE('Procytrat RF'!D395))))),""))</f>
        <v/>
      </c>
      <c r="AM2394" t="str">
        <f t="shared" ca="1" si="243"/>
        <v/>
      </c>
    </row>
    <row r="2395" spans="27:39" x14ac:dyDescent="0.3">
      <c r="AA2395" t="str">
        <f>IF(COUNTA('Procytrat RF'!A396,'Procytrat RF'!B396,'Procytrat RF'!C396)&gt;0,"RF","")</f>
        <v/>
      </c>
      <c r="AB2395" t="str">
        <f>IFERROR(IF(ISNUMBER('Procytrat RF'!A396),'Procytrat RF'!A396,DATEVALUE('Procytrat RF'!A396)),"")</f>
        <v/>
      </c>
      <c r="AC2395" t="str">
        <f>IF(AA2395="","",'Procytrat RF'!B396)</f>
        <v/>
      </c>
      <c r="AD2395" t="str">
        <f>IF(AA2395="","",IFERROR(1*'Procytrat RF'!C396,IFERROR(_xludf.NUMBERVALUE('Procytrat RF'!C396,".",","),IFERROR(_xludf.NUMBERVALUE('Procytrat RF'!C396,",","."),0))))</f>
        <v/>
      </c>
      <c r="AE2395" t="str">
        <f>IF(AA2395="","",'Procytrat RF'!L396)</f>
        <v/>
      </c>
      <c r="AF2395">
        <f t="shared" si="238"/>
        <v>0</v>
      </c>
      <c r="AG2395" t="str">
        <f t="shared" si="239"/>
        <v/>
      </c>
      <c r="AH2395" t="str">
        <f t="shared" si="240"/>
        <v/>
      </c>
      <c r="AI2395">
        <f t="shared" si="241"/>
        <v>0</v>
      </c>
      <c r="AJ2395">
        <f t="shared" si="242"/>
        <v>0</v>
      </c>
      <c r="AK2395">
        <v>0</v>
      </c>
      <c r="AL2395" t="str">
        <f>IF(AA2395="","",IFERROR(IF(ISNUMBER('Procytrat RF'!D396),'Procytrat RF'!D396,IF(ISNUMBER(SEARCH("12",'Procytrat RF'!D396)),EDATE(AB2395,12),IF(ISNUMBER(SEARCH("6",'Procytrat RF'!D396)),EDATE(AB2395,6),IF(ISNUMBER(SEARCH("3",'Procytrat RF'!D396)),EDATE(AB2395,3),DATEVALUE('Procytrat RF'!D396))))),""))</f>
        <v/>
      </c>
      <c r="AM2395" t="str">
        <f t="shared" ca="1" si="243"/>
        <v/>
      </c>
    </row>
    <row r="2396" spans="27:39" x14ac:dyDescent="0.3">
      <c r="AA2396" t="str">
        <f>IF(COUNTA('Procytrat RF'!A397,'Procytrat RF'!B397,'Procytrat RF'!C397)&gt;0,"RF","")</f>
        <v/>
      </c>
      <c r="AB2396" t="str">
        <f>IFERROR(IF(ISNUMBER('Procytrat RF'!A397),'Procytrat RF'!A397,DATEVALUE('Procytrat RF'!A397)),"")</f>
        <v/>
      </c>
      <c r="AC2396" t="str">
        <f>IF(AA2396="","",'Procytrat RF'!B397)</f>
        <v/>
      </c>
      <c r="AD2396" t="str">
        <f>IF(AA2396="","",IFERROR(1*'Procytrat RF'!C397,IFERROR(_xludf.NUMBERVALUE('Procytrat RF'!C397,".",","),IFERROR(_xludf.NUMBERVALUE('Procytrat RF'!C397,",","."),0))))</f>
        <v/>
      </c>
      <c r="AE2396" t="str">
        <f>IF(AA2396="","",'Procytrat RF'!L397)</f>
        <v/>
      </c>
      <c r="AF2396">
        <f t="shared" si="238"/>
        <v>0</v>
      </c>
      <c r="AG2396" t="str">
        <f t="shared" si="239"/>
        <v/>
      </c>
      <c r="AH2396" t="str">
        <f t="shared" si="240"/>
        <v/>
      </c>
      <c r="AI2396">
        <f t="shared" si="241"/>
        <v>0</v>
      </c>
      <c r="AJ2396">
        <f t="shared" si="242"/>
        <v>0</v>
      </c>
      <c r="AK2396">
        <v>0</v>
      </c>
      <c r="AL2396" t="str">
        <f>IF(AA2396="","",IFERROR(IF(ISNUMBER('Procytrat RF'!D397),'Procytrat RF'!D397,IF(ISNUMBER(SEARCH("12",'Procytrat RF'!D397)),EDATE(AB2396,12),IF(ISNUMBER(SEARCH("6",'Procytrat RF'!D397)),EDATE(AB2396,6),IF(ISNUMBER(SEARCH("3",'Procytrat RF'!D397)),EDATE(AB2396,3),DATEVALUE('Procytrat RF'!D397))))),""))</f>
        <v/>
      </c>
      <c r="AM2396" t="str">
        <f t="shared" ca="1" si="243"/>
        <v/>
      </c>
    </row>
    <row r="2397" spans="27:39" x14ac:dyDescent="0.3">
      <c r="AA2397" t="str">
        <f>IF(COUNTA('Procytrat RF'!A398,'Procytrat RF'!B398,'Procytrat RF'!C398)&gt;0,"RF","")</f>
        <v/>
      </c>
      <c r="AB2397" t="str">
        <f>IFERROR(IF(ISNUMBER('Procytrat RF'!A398),'Procytrat RF'!A398,DATEVALUE('Procytrat RF'!A398)),"")</f>
        <v/>
      </c>
      <c r="AC2397" t="str">
        <f>IF(AA2397="","",'Procytrat RF'!B398)</f>
        <v/>
      </c>
      <c r="AD2397" t="str">
        <f>IF(AA2397="","",IFERROR(1*'Procytrat RF'!C398,IFERROR(_xludf.NUMBERVALUE('Procytrat RF'!C398,".",","),IFERROR(_xludf.NUMBERVALUE('Procytrat RF'!C398,",","."),0))))</f>
        <v/>
      </c>
      <c r="AE2397" t="str">
        <f>IF(AA2397="","",'Procytrat RF'!L398)</f>
        <v/>
      </c>
      <c r="AF2397">
        <f t="shared" si="238"/>
        <v>0</v>
      </c>
      <c r="AG2397" t="str">
        <f t="shared" si="239"/>
        <v/>
      </c>
      <c r="AH2397" t="str">
        <f t="shared" si="240"/>
        <v/>
      </c>
      <c r="AI2397">
        <f t="shared" si="241"/>
        <v>0</v>
      </c>
      <c r="AJ2397">
        <f t="shared" si="242"/>
        <v>0</v>
      </c>
      <c r="AK2397">
        <v>0</v>
      </c>
      <c r="AL2397" t="str">
        <f>IF(AA2397="","",IFERROR(IF(ISNUMBER('Procytrat RF'!D398),'Procytrat RF'!D398,IF(ISNUMBER(SEARCH("12",'Procytrat RF'!D398)),EDATE(AB2397,12),IF(ISNUMBER(SEARCH("6",'Procytrat RF'!D398)),EDATE(AB2397,6),IF(ISNUMBER(SEARCH("3",'Procytrat RF'!D398)),EDATE(AB2397,3),DATEVALUE('Procytrat RF'!D398))))),""))</f>
        <v/>
      </c>
      <c r="AM2397" t="str">
        <f t="shared" ca="1" si="243"/>
        <v/>
      </c>
    </row>
    <row r="2398" spans="27:39" x14ac:dyDescent="0.3">
      <c r="AA2398" t="str">
        <f>IF(COUNTA('Procytrat RF'!A399,'Procytrat RF'!B399,'Procytrat RF'!C399)&gt;0,"RF","")</f>
        <v/>
      </c>
      <c r="AB2398" t="str">
        <f>IFERROR(IF(ISNUMBER('Procytrat RF'!A399),'Procytrat RF'!A399,DATEVALUE('Procytrat RF'!A399)),"")</f>
        <v/>
      </c>
      <c r="AC2398" t="str">
        <f>IF(AA2398="","",'Procytrat RF'!B399)</f>
        <v/>
      </c>
      <c r="AD2398" t="str">
        <f>IF(AA2398="","",IFERROR(1*'Procytrat RF'!C399,IFERROR(_xludf.NUMBERVALUE('Procytrat RF'!C399,".",","),IFERROR(_xludf.NUMBERVALUE('Procytrat RF'!C399,",","."),0))))</f>
        <v/>
      </c>
      <c r="AE2398" t="str">
        <f>IF(AA2398="","",'Procytrat RF'!L399)</f>
        <v/>
      </c>
      <c r="AF2398">
        <f t="shared" si="238"/>
        <v>0</v>
      </c>
      <c r="AG2398" t="str">
        <f t="shared" si="239"/>
        <v/>
      </c>
      <c r="AH2398" t="str">
        <f t="shared" si="240"/>
        <v/>
      </c>
      <c r="AI2398">
        <f t="shared" si="241"/>
        <v>0</v>
      </c>
      <c r="AJ2398">
        <f t="shared" si="242"/>
        <v>0</v>
      </c>
      <c r="AK2398">
        <v>0</v>
      </c>
      <c r="AL2398" t="str">
        <f>IF(AA2398="","",IFERROR(IF(ISNUMBER('Procytrat RF'!D399),'Procytrat RF'!D399,IF(ISNUMBER(SEARCH("12",'Procytrat RF'!D399)),EDATE(AB2398,12),IF(ISNUMBER(SEARCH("6",'Procytrat RF'!D399)),EDATE(AB2398,6),IF(ISNUMBER(SEARCH("3",'Procytrat RF'!D399)),EDATE(AB2398,3),DATEVALUE('Procytrat RF'!D399))))),""))</f>
        <v/>
      </c>
      <c r="AM2398" t="str">
        <f t="shared" ca="1" si="243"/>
        <v/>
      </c>
    </row>
    <row r="2399" spans="27:39" x14ac:dyDescent="0.3">
      <c r="AA2399" t="str">
        <f>IF(COUNTA('Procytrat RF'!A400,'Procytrat RF'!B400,'Procytrat RF'!C400)&gt;0,"RF","")</f>
        <v/>
      </c>
      <c r="AB2399" t="str">
        <f>IFERROR(IF(ISNUMBER('Procytrat RF'!A400),'Procytrat RF'!A400,DATEVALUE('Procytrat RF'!A400)),"")</f>
        <v/>
      </c>
      <c r="AC2399" t="str">
        <f>IF(AA2399="","",'Procytrat RF'!B400)</f>
        <v/>
      </c>
      <c r="AD2399" t="str">
        <f>IF(AA2399="","",IFERROR(1*'Procytrat RF'!C400,IFERROR(_xludf.NUMBERVALUE('Procytrat RF'!C400,".",","),IFERROR(_xludf.NUMBERVALUE('Procytrat RF'!C400,",","."),0))))</f>
        <v/>
      </c>
      <c r="AE2399" t="str">
        <f>IF(AA2399="","",'Procytrat RF'!L400)</f>
        <v/>
      </c>
      <c r="AF2399">
        <f t="shared" si="238"/>
        <v>0</v>
      </c>
      <c r="AG2399" t="str">
        <f t="shared" si="239"/>
        <v/>
      </c>
      <c r="AH2399" t="str">
        <f t="shared" si="240"/>
        <v/>
      </c>
      <c r="AI2399">
        <f t="shared" si="241"/>
        <v>0</v>
      </c>
      <c r="AJ2399">
        <f t="shared" si="242"/>
        <v>0</v>
      </c>
      <c r="AK2399">
        <v>0</v>
      </c>
      <c r="AL2399" t="str">
        <f>IF(AA2399="","",IFERROR(IF(ISNUMBER('Procytrat RF'!D400),'Procytrat RF'!D400,IF(ISNUMBER(SEARCH("12",'Procytrat RF'!D400)),EDATE(AB2399,12),IF(ISNUMBER(SEARCH("6",'Procytrat RF'!D400)),EDATE(AB2399,6),IF(ISNUMBER(SEARCH("3",'Procytrat RF'!D400)),EDATE(AB2399,3),DATEVALUE('Procytrat RF'!D400))))),""))</f>
        <v/>
      </c>
      <c r="AM2399" t="str">
        <f t="shared" ca="1" si="243"/>
        <v/>
      </c>
    </row>
    <row r="2400" spans="27:39" x14ac:dyDescent="0.3">
      <c r="AA2400" t="str">
        <f>IF(COUNTA('Procytrat RF'!A401,'Procytrat RF'!B401,'Procytrat RF'!C401)&gt;0,"RF","")</f>
        <v/>
      </c>
      <c r="AB2400" t="str">
        <f>IFERROR(IF(ISNUMBER('Procytrat RF'!A401),'Procytrat RF'!A401,DATEVALUE('Procytrat RF'!A401)),"")</f>
        <v/>
      </c>
      <c r="AC2400" t="str">
        <f>IF(AA2400="","",'Procytrat RF'!B401)</f>
        <v/>
      </c>
      <c r="AD2400" t="str">
        <f>IF(AA2400="","",IFERROR(1*'Procytrat RF'!C401,IFERROR(_xludf.NUMBERVALUE('Procytrat RF'!C401,".",","),IFERROR(_xludf.NUMBERVALUE('Procytrat RF'!C401,",","."),0))))</f>
        <v/>
      </c>
      <c r="AE2400" t="str">
        <f>IF(AA2400="","",'Procytrat RF'!L401)</f>
        <v/>
      </c>
      <c r="AF2400">
        <f t="shared" si="238"/>
        <v>0</v>
      </c>
      <c r="AG2400" t="str">
        <f t="shared" si="239"/>
        <v/>
      </c>
      <c r="AH2400" t="str">
        <f t="shared" si="240"/>
        <v/>
      </c>
      <c r="AI2400">
        <f t="shared" si="241"/>
        <v>0</v>
      </c>
      <c r="AJ2400">
        <f t="shared" si="242"/>
        <v>0</v>
      </c>
      <c r="AK2400">
        <v>0</v>
      </c>
      <c r="AL2400" t="str">
        <f>IF(AA2400="","",IFERROR(IF(ISNUMBER('Procytrat RF'!D401),'Procytrat RF'!D401,IF(ISNUMBER(SEARCH("12",'Procytrat RF'!D401)),EDATE(AB2400,12),IF(ISNUMBER(SEARCH("6",'Procytrat RF'!D401)),EDATE(AB2400,6),IF(ISNUMBER(SEARCH("3",'Procytrat RF'!D401)),EDATE(AB2400,3),DATEVALUE('Procytrat RF'!D401))))),""))</f>
        <v/>
      </c>
      <c r="AM2400" t="str">
        <f t="shared" ca="1" si="243"/>
        <v/>
      </c>
    </row>
    <row r="2401" spans="27:39" x14ac:dyDescent="0.3">
      <c r="AA2401" t="str">
        <f>IF(COUNTA('Procytrat RF'!A402,'Procytrat RF'!B402,'Procytrat RF'!C402)&gt;0,"RF","")</f>
        <v/>
      </c>
      <c r="AB2401" t="str">
        <f>IFERROR(IF(ISNUMBER('Procytrat RF'!A402),'Procytrat RF'!A402,DATEVALUE('Procytrat RF'!A402)),"")</f>
        <v/>
      </c>
      <c r="AC2401" t="str">
        <f>IF(AA2401="","",'Procytrat RF'!B402)</f>
        <v/>
      </c>
      <c r="AD2401" t="str">
        <f>IF(AA2401="","",IFERROR(1*'Procytrat RF'!C402,IFERROR(_xludf.NUMBERVALUE('Procytrat RF'!C402,".",","),IFERROR(_xludf.NUMBERVALUE('Procytrat RF'!C402,",","."),0))))</f>
        <v/>
      </c>
      <c r="AE2401" t="str">
        <f>IF(AA2401="","",'Procytrat RF'!L402)</f>
        <v/>
      </c>
      <c r="AF2401">
        <f t="shared" si="238"/>
        <v>0</v>
      </c>
      <c r="AG2401" t="str">
        <f t="shared" si="239"/>
        <v/>
      </c>
      <c r="AH2401" t="str">
        <f t="shared" si="240"/>
        <v/>
      </c>
      <c r="AI2401">
        <f t="shared" si="241"/>
        <v>0</v>
      </c>
      <c r="AJ2401">
        <f t="shared" si="242"/>
        <v>0</v>
      </c>
      <c r="AK2401">
        <v>0</v>
      </c>
      <c r="AL2401" t="str">
        <f>IF(AA2401="","",IFERROR(IF(ISNUMBER('Procytrat RF'!D402),'Procytrat RF'!D402,IF(ISNUMBER(SEARCH("12",'Procytrat RF'!D402)),EDATE(AB2401,12),IF(ISNUMBER(SEARCH("6",'Procytrat RF'!D402)),EDATE(AB2401,6),IF(ISNUMBER(SEARCH("3",'Procytrat RF'!D402)),EDATE(AB2401,3),DATEVALUE('Procytrat RF'!D402))))),""))</f>
        <v/>
      </c>
      <c r="AM2401" t="str">
        <f t="shared" ca="1" si="243"/>
        <v/>
      </c>
    </row>
    <row r="2402" spans="27:39" x14ac:dyDescent="0.3">
      <c r="AA2402" t="str">
        <f>IF(COUNTA('Procytrat RF'!A403,'Procytrat RF'!B403,'Procytrat RF'!C403)&gt;0,"RF","")</f>
        <v/>
      </c>
      <c r="AB2402" t="str">
        <f>IFERROR(IF(ISNUMBER('Procytrat RF'!A403),'Procytrat RF'!A403,DATEVALUE('Procytrat RF'!A403)),"")</f>
        <v/>
      </c>
      <c r="AC2402" t="str">
        <f>IF(AA2402="","",'Procytrat RF'!B403)</f>
        <v/>
      </c>
      <c r="AD2402" t="str">
        <f>IF(AA2402="","",IFERROR(1*'Procytrat RF'!C403,IFERROR(_xludf.NUMBERVALUE('Procytrat RF'!C403,".",","),IFERROR(_xludf.NUMBERVALUE('Procytrat RF'!C403,",","."),0))))</f>
        <v/>
      </c>
      <c r="AE2402" t="str">
        <f>IF(AA2402="","",'Procytrat RF'!L403)</f>
        <v/>
      </c>
      <c r="AF2402">
        <f t="shared" si="238"/>
        <v>0</v>
      </c>
      <c r="AG2402" t="str">
        <f t="shared" si="239"/>
        <v/>
      </c>
      <c r="AH2402" t="str">
        <f t="shared" si="240"/>
        <v/>
      </c>
      <c r="AI2402">
        <f t="shared" si="241"/>
        <v>0</v>
      </c>
      <c r="AJ2402">
        <f t="shared" si="242"/>
        <v>0</v>
      </c>
      <c r="AK2402">
        <v>0</v>
      </c>
      <c r="AL2402" t="str">
        <f>IF(AA2402="","",IFERROR(IF(ISNUMBER('Procytrat RF'!D403),'Procytrat RF'!D403,IF(ISNUMBER(SEARCH("12",'Procytrat RF'!D403)),EDATE(AB2402,12),IF(ISNUMBER(SEARCH("6",'Procytrat RF'!D403)),EDATE(AB2402,6),IF(ISNUMBER(SEARCH("3",'Procytrat RF'!D403)),EDATE(AB2402,3),DATEVALUE('Procytrat RF'!D403))))),""))</f>
        <v/>
      </c>
      <c r="AM2402" t="str">
        <f t="shared" ca="1" si="243"/>
        <v/>
      </c>
    </row>
    <row r="2403" spans="27:39" x14ac:dyDescent="0.3">
      <c r="AA2403" t="str">
        <f>IF(COUNTA('Procytrat RF'!A404,'Procytrat RF'!B404,'Procytrat RF'!C404)&gt;0,"RF","")</f>
        <v/>
      </c>
      <c r="AB2403" t="str">
        <f>IFERROR(IF(ISNUMBER('Procytrat RF'!A404),'Procytrat RF'!A404,DATEVALUE('Procytrat RF'!A404)),"")</f>
        <v/>
      </c>
      <c r="AC2403" t="str">
        <f>IF(AA2403="","",'Procytrat RF'!B404)</f>
        <v/>
      </c>
      <c r="AD2403" t="str">
        <f>IF(AA2403="","",IFERROR(1*'Procytrat RF'!C404,IFERROR(_xludf.NUMBERVALUE('Procytrat RF'!C404,".",","),IFERROR(_xludf.NUMBERVALUE('Procytrat RF'!C404,",","."),0))))</f>
        <v/>
      </c>
      <c r="AE2403" t="str">
        <f>IF(AA2403="","",'Procytrat RF'!L404)</f>
        <v/>
      </c>
      <c r="AF2403">
        <f t="shared" si="238"/>
        <v>0</v>
      </c>
      <c r="AG2403" t="str">
        <f t="shared" si="239"/>
        <v/>
      </c>
      <c r="AH2403" t="str">
        <f t="shared" si="240"/>
        <v/>
      </c>
      <c r="AI2403">
        <f t="shared" si="241"/>
        <v>0</v>
      </c>
      <c r="AJ2403">
        <f t="shared" si="242"/>
        <v>0</v>
      </c>
      <c r="AK2403">
        <v>0</v>
      </c>
      <c r="AL2403" t="str">
        <f>IF(AA2403="","",IFERROR(IF(ISNUMBER('Procytrat RF'!D404),'Procytrat RF'!D404,IF(ISNUMBER(SEARCH("12",'Procytrat RF'!D404)),EDATE(AB2403,12),IF(ISNUMBER(SEARCH("6",'Procytrat RF'!D404)),EDATE(AB2403,6),IF(ISNUMBER(SEARCH("3",'Procytrat RF'!D404)),EDATE(AB2403,3),DATEVALUE('Procytrat RF'!D404))))),""))</f>
        <v/>
      </c>
      <c r="AM2403" t="str">
        <f t="shared" ca="1" si="243"/>
        <v/>
      </c>
    </row>
    <row r="2404" spans="27:39" x14ac:dyDescent="0.3">
      <c r="AA2404" t="str">
        <f>IF(COUNTA('Procytrat RF'!A405,'Procytrat RF'!B405,'Procytrat RF'!C405)&gt;0,"RF","")</f>
        <v/>
      </c>
      <c r="AB2404" t="str">
        <f>IFERROR(IF(ISNUMBER('Procytrat RF'!A405),'Procytrat RF'!A405,DATEVALUE('Procytrat RF'!A405)),"")</f>
        <v/>
      </c>
      <c r="AC2404" t="str">
        <f>IF(AA2404="","",'Procytrat RF'!B405)</f>
        <v/>
      </c>
      <c r="AD2404" t="str">
        <f>IF(AA2404="","",IFERROR(1*'Procytrat RF'!C405,IFERROR(_xludf.NUMBERVALUE('Procytrat RF'!C405,".",","),IFERROR(_xludf.NUMBERVALUE('Procytrat RF'!C405,",","."),0))))</f>
        <v/>
      </c>
      <c r="AE2404" t="str">
        <f>IF(AA2404="","",'Procytrat RF'!L405)</f>
        <v/>
      </c>
      <c r="AF2404">
        <f t="shared" si="238"/>
        <v>0</v>
      </c>
      <c r="AG2404" t="str">
        <f t="shared" si="239"/>
        <v/>
      </c>
      <c r="AH2404" t="str">
        <f t="shared" si="240"/>
        <v/>
      </c>
      <c r="AI2404">
        <f t="shared" si="241"/>
        <v>0</v>
      </c>
      <c r="AJ2404">
        <f t="shared" si="242"/>
        <v>0</v>
      </c>
      <c r="AK2404">
        <v>0</v>
      </c>
      <c r="AL2404" t="str">
        <f>IF(AA2404="","",IFERROR(IF(ISNUMBER('Procytrat RF'!D405),'Procytrat RF'!D405,IF(ISNUMBER(SEARCH("12",'Procytrat RF'!D405)),EDATE(AB2404,12),IF(ISNUMBER(SEARCH("6",'Procytrat RF'!D405)),EDATE(AB2404,6),IF(ISNUMBER(SEARCH("3",'Procytrat RF'!D405)),EDATE(AB2404,3),DATEVALUE('Procytrat RF'!D405))))),""))</f>
        <v/>
      </c>
      <c r="AM2404" t="str">
        <f t="shared" ca="1" si="243"/>
        <v/>
      </c>
    </row>
    <row r="2405" spans="27:39" x14ac:dyDescent="0.3">
      <c r="AA2405" t="str">
        <f>IF(COUNTA('Procytrat RF'!A406,'Procytrat RF'!B406,'Procytrat RF'!C406)&gt;0,"RF","")</f>
        <v/>
      </c>
      <c r="AB2405" t="str">
        <f>IFERROR(IF(ISNUMBER('Procytrat RF'!A406),'Procytrat RF'!A406,DATEVALUE('Procytrat RF'!A406)),"")</f>
        <v/>
      </c>
      <c r="AC2405" t="str">
        <f>IF(AA2405="","",'Procytrat RF'!B406)</f>
        <v/>
      </c>
      <c r="AD2405" t="str">
        <f>IF(AA2405="","",IFERROR(1*'Procytrat RF'!C406,IFERROR(_xludf.NUMBERVALUE('Procytrat RF'!C406,".",","),IFERROR(_xludf.NUMBERVALUE('Procytrat RF'!C406,",","."),0))))</f>
        <v/>
      </c>
      <c r="AE2405" t="str">
        <f>IF(AA2405="","",'Procytrat RF'!L406)</f>
        <v/>
      </c>
      <c r="AF2405">
        <f t="shared" si="238"/>
        <v>0</v>
      </c>
      <c r="AG2405" t="str">
        <f t="shared" si="239"/>
        <v/>
      </c>
      <c r="AH2405" t="str">
        <f t="shared" si="240"/>
        <v/>
      </c>
      <c r="AI2405">
        <f t="shared" si="241"/>
        <v>0</v>
      </c>
      <c r="AJ2405">
        <f t="shared" si="242"/>
        <v>0</v>
      </c>
      <c r="AK2405">
        <v>0</v>
      </c>
      <c r="AL2405" t="str">
        <f>IF(AA2405="","",IFERROR(IF(ISNUMBER('Procytrat RF'!D406),'Procytrat RF'!D406,IF(ISNUMBER(SEARCH("12",'Procytrat RF'!D406)),EDATE(AB2405,12),IF(ISNUMBER(SEARCH("6",'Procytrat RF'!D406)),EDATE(AB2405,6),IF(ISNUMBER(SEARCH("3",'Procytrat RF'!D406)),EDATE(AB2405,3),DATEVALUE('Procytrat RF'!D406))))),""))</f>
        <v/>
      </c>
      <c r="AM2405" t="str">
        <f t="shared" ca="1" si="243"/>
        <v/>
      </c>
    </row>
    <row r="2406" spans="27:39" x14ac:dyDescent="0.3">
      <c r="AA2406" t="str">
        <f>IF(COUNTA('Procytrat RF'!A407,'Procytrat RF'!B407,'Procytrat RF'!C407)&gt;0,"RF","")</f>
        <v/>
      </c>
      <c r="AB2406" t="str">
        <f>IFERROR(IF(ISNUMBER('Procytrat RF'!A407),'Procytrat RF'!A407,DATEVALUE('Procytrat RF'!A407)),"")</f>
        <v/>
      </c>
      <c r="AC2406" t="str">
        <f>IF(AA2406="","",'Procytrat RF'!B407)</f>
        <v/>
      </c>
      <c r="AD2406" t="str">
        <f>IF(AA2406="","",IFERROR(1*'Procytrat RF'!C407,IFERROR(_xludf.NUMBERVALUE('Procytrat RF'!C407,".",","),IFERROR(_xludf.NUMBERVALUE('Procytrat RF'!C407,",","."),0))))</f>
        <v/>
      </c>
      <c r="AE2406" t="str">
        <f>IF(AA2406="","",'Procytrat RF'!L407)</f>
        <v/>
      </c>
      <c r="AF2406">
        <f t="shared" si="238"/>
        <v>0</v>
      </c>
      <c r="AG2406" t="str">
        <f t="shared" si="239"/>
        <v/>
      </c>
      <c r="AH2406" t="str">
        <f t="shared" si="240"/>
        <v/>
      </c>
      <c r="AI2406">
        <f t="shared" si="241"/>
        <v>0</v>
      </c>
      <c r="AJ2406">
        <f t="shared" si="242"/>
        <v>0</v>
      </c>
      <c r="AK2406">
        <v>0</v>
      </c>
      <c r="AL2406" t="str">
        <f>IF(AA2406="","",IFERROR(IF(ISNUMBER('Procytrat RF'!D407),'Procytrat RF'!D407,IF(ISNUMBER(SEARCH("12",'Procytrat RF'!D407)),EDATE(AB2406,12),IF(ISNUMBER(SEARCH("6",'Procytrat RF'!D407)),EDATE(AB2406,6),IF(ISNUMBER(SEARCH("3",'Procytrat RF'!D407)),EDATE(AB2406,3),DATEVALUE('Procytrat RF'!D407))))),""))</f>
        <v/>
      </c>
      <c r="AM2406" t="str">
        <f t="shared" ca="1" si="243"/>
        <v/>
      </c>
    </row>
    <row r="2407" spans="27:39" x14ac:dyDescent="0.3">
      <c r="AA2407" t="str">
        <f>IF(COUNTA('Procytrat RF'!A408,'Procytrat RF'!B408,'Procytrat RF'!C408)&gt;0,"RF","")</f>
        <v/>
      </c>
      <c r="AB2407" t="str">
        <f>IFERROR(IF(ISNUMBER('Procytrat RF'!A408),'Procytrat RF'!A408,DATEVALUE('Procytrat RF'!A408)),"")</f>
        <v/>
      </c>
      <c r="AC2407" t="str">
        <f>IF(AA2407="","",'Procytrat RF'!B408)</f>
        <v/>
      </c>
      <c r="AD2407" t="str">
        <f>IF(AA2407="","",IFERROR(1*'Procytrat RF'!C408,IFERROR(_xludf.NUMBERVALUE('Procytrat RF'!C408,".",","),IFERROR(_xludf.NUMBERVALUE('Procytrat RF'!C408,",","."),0))))</f>
        <v/>
      </c>
      <c r="AE2407" t="str">
        <f>IF(AA2407="","",'Procytrat RF'!L408)</f>
        <v/>
      </c>
      <c r="AF2407">
        <f t="shared" si="238"/>
        <v>0</v>
      </c>
      <c r="AG2407" t="str">
        <f t="shared" si="239"/>
        <v/>
      </c>
      <c r="AH2407" t="str">
        <f t="shared" si="240"/>
        <v/>
      </c>
      <c r="AI2407">
        <f t="shared" si="241"/>
        <v>0</v>
      </c>
      <c r="AJ2407">
        <f t="shared" si="242"/>
        <v>0</v>
      </c>
      <c r="AK2407">
        <v>0</v>
      </c>
      <c r="AL2407" t="str">
        <f>IF(AA2407="","",IFERROR(IF(ISNUMBER('Procytrat RF'!D408),'Procytrat RF'!D408,IF(ISNUMBER(SEARCH("12",'Procytrat RF'!D408)),EDATE(AB2407,12),IF(ISNUMBER(SEARCH("6",'Procytrat RF'!D408)),EDATE(AB2407,6),IF(ISNUMBER(SEARCH("3",'Procytrat RF'!D408)),EDATE(AB2407,3),DATEVALUE('Procytrat RF'!D408))))),""))</f>
        <v/>
      </c>
      <c r="AM2407" t="str">
        <f t="shared" ca="1" si="243"/>
        <v/>
      </c>
    </row>
    <row r="2408" spans="27:39" x14ac:dyDescent="0.3">
      <c r="AA2408" t="str">
        <f>IF(COUNTA('Procytrat RF'!A409,'Procytrat RF'!B409,'Procytrat RF'!C409)&gt;0,"RF","")</f>
        <v/>
      </c>
      <c r="AB2408" t="str">
        <f>IFERROR(IF(ISNUMBER('Procytrat RF'!A409),'Procytrat RF'!A409,DATEVALUE('Procytrat RF'!A409)),"")</f>
        <v/>
      </c>
      <c r="AC2408" t="str">
        <f>IF(AA2408="","",'Procytrat RF'!B409)</f>
        <v/>
      </c>
      <c r="AD2408" t="str">
        <f>IF(AA2408="","",IFERROR(1*'Procytrat RF'!C409,IFERROR(_xludf.NUMBERVALUE('Procytrat RF'!C409,".",","),IFERROR(_xludf.NUMBERVALUE('Procytrat RF'!C409,",","."),0))))</f>
        <v/>
      </c>
      <c r="AE2408" t="str">
        <f>IF(AA2408="","",'Procytrat RF'!L409)</f>
        <v/>
      </c>
      <c r="AF2408">
        <f t="shared" si="238"/>
        <v>0</v>
      </c>
      <c r="AG2408" t="str">
        <f t="shared" si="239"/>
        <v/>
      </c>
      <c r="AH2408" t="str">
        <f t="shared" si="240"/>
        <v/>
      </c>
      <c r="AI2408">
        <f t="shared" si="241"/>
        <v>0</v>
      </c>
      <c r="AJ2408">
        <f t="shared" si="242"/>
        <v>0</v>
      </c>
      <c r="AK2408">
        <v>0</v>
      </c>
      <c r="AL2408" t="str">
        <f>IF(AA2408="","",IFERROR(IF(ISNUMBER('Procytrat RF'!D409),'Procytrat RF'!D409,IF(ISNUMBER(SEARCH("12",'Procytrat RF'!D409)),EDATE(AB2408,12),IF(ISNUMBER(SEARCH("6",'Procytrat RF'!D409)),EDATE(AB2408,6),IF(ISNUMBER(SEARCH("3",'Procytrat RF'!D409)),EDATE(AB2408,3),DATEVALUE('Procytrat RF'!D409))))),""))</f>
        <v/>
      </c>
      <c r="AM2408" t="str">
        <f t="shared" ca="1" si="243"/>
        <v/>
      </c>
    </row>
    <row r="2409" spans="27:39" x14ac:dyDescent="0.3">
      <c r="AA2409" t="str">
        <f>IF(COUNTA('Procytrat RF'!A410,'Procytrat RF'!B410,'Procytrat RF'!C410)&gt;0,"RF","")</f>
        <v/>
      </c>
      <c r="AB2409" t="str">
        <f>IFERROR(IF(ISNUMBER('Procytrat RF'!A410),'Procytrat RF'!A410,DATEVALUE('Procytrat RF'!A410)),"")</f>
        <v/>
      </c>
      <c r="AC2409" t="str">
        <f>IF(AA2409="","",'Procytrat RF'!B410)</f>
        <v/>
      </c>
      <c r="AD2409" t="str">
        <f>IF(AA2409="","",IFERROR(1*'Procytrat RF'!C410,IFERROR(_xludf.NUMBERVALUE('Procytrat RF'!C410,".",","),IFERROR(_xludf.NUMBERVALUE('Procytrat RF'!C410,",","."),0))))</f>
        <v/>
      </c>
      <c r="AE2409" t="str">
        <f>IF(AA2409="","",'Procytrat RF'!L410)</f>
        <v/>
      </c>
      <c r="AF2409">
        <f t="shared" si="238"/>
        <v>0</v>
      </c>
      <c r="AG2409" t="str">
        <f t="shared" si="239"/>
        <v/>
      </c>
      <c r="AH2409" t="str">
        <f t="shared" si="240"/>
        <v/>
      </c>
      <c r="AI2409">
        <f t="shared" si="241"/>
        <v>0</v>
      </c>
      <c r="AJ2409">
        <f t="shared" si="242"/>
        <v>0</v>
      </c>
      <c r="AK2409">
        <v>0</v>
      </c>
      <c r="AL2409" t="str">
        <f>IF(AA2409="","",IFERROR(IF(ISNUMBER('Procytrat RF'!D410),'Procytrat RF'!D410,IF(ISNUMBER(SEARCH("12",'Procytrat RF'!D410)),EDATE(AB2409,12),IF(ISNUMBER(SEARCH("6",'Procytrat RF'!D410)),EDATE(AB2409,6),IF(ISNUMBER(SEARCH("3",'Procytrat RF'!D410)),EDATE(AB2409,3),DATEVALUE('Procytrat RF'!D410))))),""))</f>
        <v/>
      </c>
      <c r="AM2409" t="str">
        <f t="shared" ca="1" si="243"/>
        <v/>
      </c>
    </row>
    <row r="2410" spans="27:39" x14ac:dyDescent="0.3">
      <c r="AA2410" t="str">
        <f>IF(COUNTA('Procytrat RF'!A411,'Procytrat RF'!B411,'Procytrat RF'!C411)&gt;0,"RF","")</f>
        <v/>
      </c>
      <c r="AB2410" t="str">
        <f>IFERROR(IF(ISNUMBER('Procytrat RF'!A411),'Procytrat RF'!A411,DATEVALUE('Procytrat RF'!A411)),"")</f>
        <v/>
      </c>
      <c r="AC2410" t="str">
        <f>IF(AA2410="","",'Procytrat RF'!B411)</f>
        <v/>
      </c>
      <c r="AD2410" t="str">
        <f>IF(AA2410="","",IFERROR(1*'Procytrat RF'!C411,IFERROR(_xludf.NUMBERVALUE('Procytrat RF'!C411,".",","),IFERROR(_xludf.NUMBERVALUE('Procytrat RF'!C411,",","."),0))))</f>
        <v/>
      </c>
      <c r="AE2410" t="str">
        <f>IF(AA2410="","",'Procytrat RF'!L411)</f>
        <v/>
      </c>
      <c r="AF2410">
        <f t="shared" si="238"/>
        <v>0</v>
      </c>
      <c r="AG2410" t="str">
        <f t="shared" si="239"/>
        <v/>
      </c>
      <c r="AH2410" t="str">
        <f t="shared" si="240"/>
        <v/>
      </c>
      <c r="AI2410">
        <f t="shared" si="241"/>
        <v>0</v>
      </c>
      <c r="AJ2410">
        <f t="shared" si="242"/>
        <v>0</v>
      </c>
      <c r="AK2410">
        <v>0</v>
      </c>
      <c r="AL2410" t="str">
        <f>IF(AA2410="","",IFERROR(IF(ISNUMBER('Procytrat RF'!D411),'Procytrat RF'!D411,IF(ISNUMBER(SEARCH("12",'Procytrat RF'!D411)),EDATE(AB2410,12),IF(ISNUMBER(SEARCH("6",'Procytrat RF'!D411)),EDATE(AB2410,6),IF(ISNUMBER(SEARCH("3",'Procytrat RF'!D411)),EDATE(AB2410,3),DATEVALUE('Procytrat RF'!D411))))),""))</f>
        <v/>
      </c>
      <c r="AM2410" t="str">
        <f t="shared" ca="1" si="243"/>
        <v/>
      </c>
    </row>
    <row r="2411" spans="27:39" x14ac:dyDescent="0.3">
      <c r="AA2411" t="str">
        <f>IF(COUNTA('Procytrat RF'!A412,'Procytrat RF'!B412,'Procytrat RF'!C412)&gt;0,"RF","")</f>
        <v/>
      </c>
      <c r="AB2411" t="str">
        <f>IFERROR(IF(ISNUMBER('Procytrat RF'!A412),'Procytrat RF'!A412,DATEVALUE('Procytrat RF'!A412)),"")</f>
        <v/>
      </c>
      <c r="AC2411" t="str">
        <f>IF(AA2411="","",'Procytrat RF'!B412)</f>
        <v/>
      </c>
      <c r="AD2411" t="str">
        <f>IF(AA2411="","",IFERROR(1*'Procytrat RF'!C412,IFERROR(_xludf.NUMBERVALUE('Procytrat RF'!C412,".",","),IFERROR(_xludf.NUMBERVALUE('Procytrat RF'!C412,",","."),0))))</f>
        <v/>
      </c>
      <c r="AE2411" t="str">
        <f>IF(AA2411="","",'Procytrat RF'!L412)</f>
        <v/>
      </c>
      <c r="AF2411">
        <f t="shared" si="238"/>
        <v>0</v>
      </c>
      <c r="AG2411" t="str">
        <f t="shared" si="239"/>
        <v/>
      </c>
      <c r="AH2411" t="str">
        <f t="shared" si="240"/>
        <v/>
      </c>
      <c r="AI2411">
        <f t="shared" si="241"/>
        <v>0</v>
      </c>
      <c r="AJ2411">
        <f t="shared" si="242"/>
        <v>0</v>
      </c>
      <c r="AK2411">
        <v>0</v>
      </c>
      <c r="AL2411" t="str">
        <f>IF(AA2411="","",IFERROR(IF(ISNUMBER('Procytrat RF'!D412),'Procytrat RF'!D412,IF(ISNUMBER(SEARCH("12",'Procytrat RF'!D412)),EDATE(AB2411,12),IF(ISNUMBER(SEARCH("6",'Procytrat RF'!D412)),EDATE(AB2411,6),IF(ISNUMBER(SEARCH("3",'Procytrat RF'!D412)),EDATE(AB2411,3),DATEVALUE('Procytrat RF'!D412))))),""))</f>
        <v/>
      </c>
      <c r="AM2411" t="str">
        <f t="shared" ca="1" si="243"/>
        <v/>
      </c>
    </row>
    <row r="2412" spans="27:39" x14ac:dyDescent="0.3">
      <c r="AA2412" t="str">
        <f>IF(COUNTA('Procytrat RF'!A413,'Procytrat RF'!B413,'Procytrat RF'!C413)&gt;0,"RF","")</f>
        <v/>
      </c>
      <c r="AB2412" t="str">
        <f>IFERROR(IF(ISNUMBER('Procytrat RF'!A413),'Procytrat RF'!A413,DATEVALUE('Procytrat RF'!A413)),"")</f>
        <v/>
      </c>
      <c r="AC2412" t="str">
        <f>IF(AA2412="","",'Procytrat RF'!B413)</f>
        <v/>
      </c>
      <c r="AD2412" t="str">
        <f>IF(AA2412="","",IFERROR(1*'Procytrat RF'!C413,IFERROR(_xludf.NUMBERVALUE('Procytrat RF'!C413,".",","),IFERROR(_xludf.NUMBERVALUE('Procytrat RF'!C413,",","."),0))))</f>
        <v/>
      </c>
      <c r="AE2412" t="str">
        <f>IF(AA2412="","",'Procytrat RF'!L413)</f>
        <v/>
      </c>
      <c r="AF2412">
        <f t="shared" si="238"/>
        <v>0</v>
      </c>
      <c r="AG2412" t="str">
        <f t="shared" si="239"/>
        <v/>
      </c>
      <c r="AH2412" t="str">
        <f t="shared" si="240"/>
        <v/>
      </c>
      <c r="AI2412">
        <f t="shared" si="241"/>
        <v>0</v>
      </c>
      <c r="AJ2412">
        <f t="shared" si="242"/>
        <v>0</v>
      </c>
      <c r="AK2412">
        <v>0</v>
      </c>
      <c r="AL2412" t="str">
        <f>IF(AA2412="","",IFERROR(IF(ISNUMBER('Procytrat RF'!D413),'Procytrat RF'!D413,IF(ISNUMBER(SEARCH("12",'Procytrat RF'!D413)),EDATE(AB2412,12),IF(ISNUMBER(SEARCH("6",'Procytrat RF'!D413)),EDATE(AB2412,6),IF(ISNUMBER(SEARCH("3",'Procytrat RF'!D413)),EDATE(AB2412,3),DATEVALUE('Procytrat RF'!D413))))),""))</f>
        <v/>
      </c>
      <c r="AM2412" t="str">
        <f t="shared" ca="1" si="243"/>
        <v/>
      </c>
    </row>
    <row r="2413" spans="27:39" x14ac:dyDescent="0.3">
      <c r="AA2413" t="str">
        <f>IF(COUNTA('Procytrat RF'!A414,'Procytrat RF'!B414,'Procytrat RF'!C414)&gt;0,"RF","")</f>
        <v/>
      </c>
      <c r="AB2413" t="str">
        <f>IFERROR(IF(ISNUMBER('Procytrat RF'!A414),'Procytrat RF'!A414,DATEVALUE('Procytrat RF'!A414)),"")</f>
        <v/>
      </c>
      <c r="AC2413" t="str">
        <f>IF(AA2413="","",'Procytrat RF'!B414)</f>
        <v/>
      </c>
      <c r="AD2413" t="str">
        <f>IF(AA2413="","",IFERROR(1*'Procytrat RF'!C414,IFERROR(_xludf.NUMBERVALUE('Procytrat RF'!C414,".",","),IFERROR(_xludf.NUMBERVALUE('Procytrat RF'!C414,",","."),0))))</f>
        <v/>
      </c>
      <c r="AE2413" t="str">
        <f>IF(AA2413="","",'Procytrat RF'!L414)</f>
        <v/>
      </c>
      <c r="AF2413">
        <f t="shared" si="238"/>
        <v>0</v>
      </c>
      <c r="AG2413" t="str">
        <f t="shared" si="239"/>
        <v/>
      </c>
      <c r="AH2413" t="str">
        <f t="shared" si="240"/>
        <v/>
      </c>
      <c r="AI2413">
        <f t="shared" si="241"/>
        <v>0</v>
      </c>
      <c r="AJ2413">
        <f t="shared" si="242"/>
        <v>0</v>
      </c>
      <c r="AK2413">
        <v>0</v>
      </c>
      <c r="AL2413" t="str">
        <f>IF(AA2413="","",IFERROR(IF(ISNUMBER('Procytrat RF'!D414),'Procytrat RF'!D414,IF(ISNUMBER(SEARCH("12",'Procytrat RF'!D414)),EDATE(AB2413,12),IF(ISNUMBER(SEARCH("6",'Procytrat RF'!D414)),EDATE(AB2413,6),IF(ISNUMBER(SEARCH("3",'Procytrat RF'!D414)),EDATE(AB2413,3),DATEVALUE('Procytrat RF'!D414))))),""))</f>
        <v/>
      </c>
      <c r="AM2413" t="str">
        <f t="shared" ca="1" si="243"/>
        <v/>
      </c>
    </row>
    <row r="2414" spans="27:39" x14ac:dyDescent="0.3">
      <c r="AA2414" t="str">
        <f>IF(COUNTA('Procytrat RF'!A415,'Procytrat RF'!B415,'Procytrat RF'!C415)&gt;0,"RF","")</f>
        <v/>
      </c>
      <c r="AB2414" t="str">
        <f>IFERROR(IF(ISNUMBER('Procytrat RF'!A415),'Procytrat RF'!A415,DATEVALUE('Procytrat RF'!A415)),"")</f>
        <v/>
      </c>
      <c r="AC2414" t="str">
        <f>IF(AA2414="","",'Procytrat RF'!B415)</f>
        <v/>
      </c>
      <c r="AD2414" t="str">
        <f>IF(AA2414="","",IFERROR(1*'Procytrat RF'!C415,IFERROR(_xludf.NUMBERVALUE('Procytrat RF'!C415,".",","),IFERROR(_xludf.NUMBERVALUE('Procytrat RF'!C415,",","."),0))))</f>
        <v/>
      </c>
      <c r="AE2414" t="str">
        <f>IF(AA2414="","",'Procytrat RF'!L415)</f>
        <v/>
      </c>
      <c r="AF2414">
        <f t="shared" si="238"/>
        <v>0</v>
      </c>
      <c r="AG2414" t="str">
        <f t="shared" si="239"/>
        <v/>
      </c>
      <c r="AH2414" t="str">
        <f t="shared" si="240"/>
        <v/>
      </c>
      <c r="AI2414">
        <f t="shared" si="241"/>
        <v>0</v>
      </c>
      <c r="AJ2414">
        <f t="shared" si="242"/>
        <v>0</v>
      </c>
      <c r="AK2414">
        <v>0</v>
      </c>
      <c r="AL2414" t="str">
        <f>IF(AA2414="","",IFERROR(IF(ISNUMBER('Procytrat RF'!D415),'Procytrat RF'!D415,IF(ISNUMBER(SEARCH("12",'Procytrat RF'!D415)),EDATE(AB2414,12),IF(ISNUMBER(SEARCH("6",'Procytrat RF'!D415)),EDATE(AB2414,6),IF(ISNUMBER(SEARCH("3",'Procytrat RF'!D415)),EDATE(AB2414,3),DATEVALUE('Procytrat RF'!D415))))),""))</f>
        <v/>
      </c>
      <c r="AM2414" t="str">
        <f t="shared" ca="1" si="243"/>
        <v/>
      </c>
    </row>
    <row r="2415" spans="27:39" x14ac:dyDescent="0.3">
      <c r="AA2415" t="str">
        <f>IF(COUNTA('Procytrat RF'!A416,'Procytrat RF'!B416,'Procytrat RF'!C416)&gt;0,"RF","")</f>
        <v/>
      </c>
      <c r="AB2415" t="str">
        <f>IFERROR(IF(ISNUMBER('Procytrat RF'!A416),'Procytrat RF'!A416,DATEVALUE('Procytrat RF'!A416)),"")</f>
        <v/>
      </c>
      <c r="AC2415" t="str">
        <f>IF(AA2415="","",'Procytrat RF'!B416)</f>
        <v/>
      </c>
      <c r="AD2415" t="str">
        <f>IF(AA2415="","",IFERROR(1*'Procytrat RF'!C416,IFERROR(_xludf.NUMBERVALUE('Procytrat RF'!C416,".",","),IFERROR(_xludf.NUMBERVALUE('Procytrat RF'!C416,",","."),0))))</f>
        <v/>
      </c>
      <c r="AE2415" t="str">
        <f>IF(AA2415="","",'Procytrat RF'!L416)</f>
        <v/>
      </c>
      <c r="AF2415">
        <f t="shared" si="238"/>
        <v>0</v>
      </c>
      <c r="AG2415" t="str">
        <f t="shared" si="239"/>
        <v/>
      </c>
      <c r="AH2415" t="str">
        <f t="shared" si="240"/>
        <v/>
      </c>
      <c r="AI2415">
        <f t="shared" si="241"/>
        <v>0</v>
      </c>
      <c r="AJ2415">
        <f t="shared" si="242"/>
        <v>0</v>
      </c>
      <c r="AK2415">
        <v>0</v>
      </c>
      <c r="AL2415" t="str">
        <f>IF(AA2415="","",IFERROR(IF(ISNUMBER('Procytrat RF'!D416),'Procytrat RF'!D416,IF(ISNUMBER(SEARCH("12",'Procytrat RF'!D416)),EDATE(AB2415,12),IF(ISNUMBER(SEARCH("6",'Procytrat RF'!D416)),EDATE(AB2415,6),IF(ISNUMBER(SEARCH("3",'Procytrat RF'!D416)),EDATE(AB2415,3),DATEVALUE('Procytrat RF'!D416))))),""))</f>
        <v/>
      </c>
      <c r="AM2415" t="str">
        <f t="shared" ca="1" si="243"/>
        <v/>
      </c>
    </row>
    <row r="2416" spans="27:39" x14ac:dyDescent="0.3">
      <c r="AA2416" t="str">
        <f>IF(COUNTA('Procytrat RF'!A417,'Procytrat RF'!B417,'Procytrat RF'!C417)&gt;0,"RF","")</f>
        <v/>
      </c>
      <c r="AB2416" t="str">
        <f>IFERROR(IF(ISNUMBER('Procytrat RF'!A417),'Procytrat RF'!A417,DATEVALUE('Procytrat RF'!A417)),"")</f>
        <v/>
      </c>
      <c r="AC2416" t="str">
        <f>IF(AA2416="","",'Procytrat RF'!B417)</f>
        <v/>
      </c>
      <c r="AD2416" t="str">
        <f>IF(AA2416="","",IFERROR(1*'Procytrat RF'!C417,IFERROR(_xludf.NUMBERVALUE('Procytrat RF'!C417,".",","),IFERROR(_xludf.NUMBERVALUE('Procytrat RF'!C417,",","."),0))))</f>
        <v/>
      </c>
      <c r="AE2416" t="str">
        <f>IF(AA2416="","",'Procytrat RF'!L417)</f>
        <v/>
      </c>
      <c r="AF2416">
        <f t="shared" si="238"/>
        <v>0</v>
      </c>
      <c r="AG2416" t="str">
        <f t="shared" si="239"/>
        <v/>
      </c>
      <c r="AH2416" t="str">
        <f t="shared" si="240"/>
        <v/>
      </c>
      <c r="AI2416">
        <f t="shared" si="241"/>
        <v>0</v>
      </c>
      <c r="AJ2416">
        <f t="shared" si="242"/>
        <v>0</v>
      </c>
      <c r="AK2416">
        <v>0</v>
      </c>
      <c r="AL2416" t="str">
        <f>IF(AA2416="","",IFERROR(IF(ISNUMBER('Procytrat RF'!D417),'Procytrat RF'!D417,IF(ISNUMBER(SEARCH("12",'Procytrat RF'!D417)),EDATE(AB2416,12),IF(ISNUMBER(SEARCH("6",'Procytrat RF'!D417)),EDATE(AB2416,6),IF(ISNUMBER(SEARCH("3",'Procytrat RF'!D417)),EDATE(AB2416,3),DATEVALUE('Procytrat RF'!D417))))),""))</f>
        <v/>
      </c>
      <c r="AM2416" t="str">
        <f t="shared" ca="1" si="243"/>
        <v/>
      </c>
    </row>
    <row r="2417" spans="27:39" x14ac:dyDescent="0.3">
      <c r="AA2417" t="str">
        <f>IF(COUNTA('Procytrat RF'!A418,'Procytrat RF'!B418,'Procytrat RF'!C418)&gt;0,"RF","")</f>
        <v/>
      </c>
      <c r="AB2417" t="str">
        <f>IFERROR(IF(ISNUMBER('Procytrat RF'!A418),'Procytrat RF'!A418,DATEVALUE('Procytrat RF'!A418)),"")</f>
        <v/>
      </c>
      <c r="AC2417" t="str">
        <f>IF(AA2417="","",'Procytrat RF'!B418)</f>
        <v/>
      </c>
      <c r="AD2417" t="str">
        <f>IF(AA2417="","",IFERROR(1*'Procytrat RF'!C418,IFERROR(_xludf.NUMBERVALUE('Procytrat RF'!C418,".",","),IFERROR(_xludf.NUMBERVALUE('Procytrat RF'!C418,",","."),0))))</f>
        <v/>
      </c>
      <c r="AE2417" t="str">
        <f>IF(AA2417="","",'Procytrat RF'!L418)</f>
        <v/>
      </c>
      <c r="AF2417">
        <f t="shared" si="238"/>
        <v>0</v>
      </c>
      <c r="AG2417" t="str">
        <f t="shared" si="239"/>
        <v/>
      </c>
      <c r="AH2417" t="str">
        <f t="shared" si="240"/>
        <v/>
      </c>
      <c r="AI2417">
        <f t="shared" si="241"/>
        <v>0</v>
      </c>
      <c r="AJ2417">
        <f t="shared" si="242"/>
        <v>0</v>
      </c>
      <c r="AK2417">
        <v>0</v>
      </c>
      <c r="AL2417" t="str">
        <f>IF(AA2417="","",IFERROR(IF(ISNUMBER('Procytrat RF'!D418),'Procytrat RF'!D418,IF(ISNUMBER(SEARCH("12",'Procytrat RF'!D418)),EDATE(AB2417,12),IF(ISNUMBER(SEARCH("6",'Procytrat RF'!D418)),EDATE(AB2417,6),IF(ISNUMBER(SEARCH("3",'Procytrat RF'!D418)),EDATE(AB2417,3),DATEVALUE('Procytrat RF'!D418))))),""))</f>
        <v/>
      </c>
      <c r="AM2417" t="str">
        <f t="shared" ca="1" si="243"/>
        <v/>
      </c>
    </row>
    <row r="2418" spans="27:39" x14ac:dyDescent="0.3">
      <c r="AA2418" t="str">
        <f>IF(COUNTA('Procytrat RF'!A419,'Procytrat RF'!B419,'Procytrat RF'!C419)&gt;0,"RF","")</f>
        <v/>
      </c>
      <c r="AB2418" t="str">
        <f>IFERROR(IF(ISNUMBER('Procytrat RF'!A419),'Procytrat RF'!A419,DATEVALUE('Procytrat RF'!A419)),"")</f>
        <v/>
      </c>
      <c r="AC2418" t="str">
        <f>IF(AA2418="","",'Procytrat RF'!B419)</f>
        <v/>
      </c>
      <c r="AD2418" t="str">
        <f>IF(AA2418="","",IFERROR(1*'Procytrat RF'!C419,IFERROR(_xludf.NUMBERVALUE('Procytrat RF'!C419,".",","),IFERROR(_xludf.NUMBERVALUE('Procytrat RF'!C419,",","."),0))))</f>
        <v/>
      </c>
      <c r="AE2418" t="str">
        <f>IF(AA2418="","",'Procytrat RF'!L419)</f>
        <v/>
      </c>
      <c r="AF2418">
        <f t="shared" si="238"/>
        <v>0</v>
      </c>
      <c r="AG2418" t="str">
        <f t="shared" si="239"/>
        <v/>
      </c>
      <c r="AH2418" t="str">
        <f t="shared" si="240"/>
        <v/>
      </c>
      <c r="AI2418">
        <f t="shared" si="241"/>
        <v>0</v>
      </c>
      <c r="AJ2418">
        <f t="shared" si="242"/>
        <v>0</v>
      </c>
      <c r="AK2418">
        <v>0</v>
      </c>
      <c r="AL2418" t="str">
        <f>IF(AA2418="","",IFERROR(IF(ISNUMBER('Procytrat RF'!D419),'Procytrat RF'!D419,IF(ISNUMBER(SEARCH("12",'Procytrat RF'!D419)),EDATE(AB2418,12),IF(ISNUMBER(SEARCH("6",'Procytrat RF'!D419)),EDATE(AB2418,6),IF(ISNUMBER(SEARCH("3",'Procytrat RF'!D419)),EDATE(AB2418,3),DATEVALUE('Procytrat RF'!D419))))),""))</f>
        <v/>
      </c>
      <c r="AM2418" t="str">
        <f t="shared" ca="1" si="243"/>
        <v/>
      </c>
    </row>
    <row r="2419" spans="27:39" x14ac:dyDescent="0.3">
      <c r="AA2419" t="str">
        <f>IF(COUNTA('Procytrat RF'!A420,'Procytrat RF'!B420,'Procytrat RF'!C420)&gt;0,"RF","")</f>
        <v/>
      </c>
      <c r="AB2419" t="str">
        <f>IFERROR(IF(ISNUMBER('Procytrat RF'!A420),'Procytrat RF'!A420,DATEVALUE('Procytrat RF'!A420)),"")</f>
        <v/>
      </c>
      <c r="AC2419" t="str">
        <f>IF(AA2419="","",'Procytrat RF'!B420)</f>
        <v/>
      </c>
      <c r="AD2419" t="str">
        <f>IF(AA2419="","",IFERROR(1*'Procytrat RF'!C420,IFERROR(_xludf.NUMBERVALUE('Procytrat RF'!C420,".",","),IFERROR(_xludf.NUMBERVALUE('Procytrat RF'!C420,",","."),0))))</f>
        <v/>
      </c>
      <c r="AE2419" t="str">
        <f>IF(AA2419="","",'Procytrat RF'!L420)</f>
        <v/>
      </c>
      <c r="AF2419">
        <f t="shared" si="238"/>
        <v>0</v>
      </c>
      <c r="AG2419" t="str">
        <f t="shared" si="239"/>
        <v/>
      </c>
      <c r="AH2419" t="str">
        <f t="shared" si="240"/>
        <v/>
      </c>
      <c r="AI2419">
        <f t="shared" si="241"/>
        <v>0</v>
      </c>
      <c r="AJ2419">
        <f t="shared" si="242"/>
        <v>0</v>
      </c>
      <c r="AK2419">
        <v>0</v>
      </c>
      <c r="AL2419" t="str">
        <f>IF(AA2419="","",IFERROR(IF(ISNUMBER('Procytrat RF'!D420),'Procytrat RF'!D420,IF(ISNUMBER(SEARCH("12",'Procytrat RF'!D420)),EDATE(AB2419,12),IF(ISNUMBER(SEARCH("6",'Procytrat RF'!D420)),EDATE(AB2419,6),IF(ISNUMBER(SEARCH("3",'Procytrat RF'!D420)),EDATE(AB2419,3),DATEVALUE('Procytrat RF'!D420))))),""))</f>
        <v/>
      </c>
      <c r="AM2419" t="str">
        <f t="shared" ca="1" si="243"/>
        <v/>
      </c>
    </row>
    <row r="2420" spans="27:39" x14ac:dyDescent="0.3">
      <c r="AA2420" t="str">
        <f>IF(COUNTA('Procytrat RF'!A421,'Procytrat RF'!B421,'Procytrat RF'!C421)&gt;0,"RF","")</f>
        <v/>
      </c>
      <c r="AB2420" t="str">
        <f>IFERROR(IF(ISNUMBER('Procytrat RF'!A421),'Procytrat RF'!A421,DATEVALUE('Procytrat RF'!A421)),"")</f>
        <v/>
      </c>
      <c r="AC2420" t="str">
        <f>IF(AA2420="","",'Procytrat RF'!B421)</f>
        <v/>
      </c>
      <c r="AD2420" t="str">
        <f>IF(AA2420="","",IFERROR(1*'Procytrat RF'!C421,IFERROR(_xludf.NUMBERVALUE('Procytrat RF'!C421,".",","),IFERROR(_xludf.NUMBERVALUE('Procytrat RF'!C421,",","."),0))))</f>
        <v/>
      </c>
      <c r="AE2420" t="str">
        <f>IF(AA2420="","",'Procytrat RF'!L421)</f>
        <v/>
      </c>
      <c r="AF2420">
        <f t="shared" si="238"/>
        <v>0</v>
      </c>
      <c r="AG2420" t="str">
        <f t="shared" si="239"/>
        <v/>
      </c>
      <c r="AH2420" t="str">
        <f t="shared" si="240"/>
        <v/>
      </c>
      <c r="AI2420">
        <f t="shared" si="241"/>
        <v>0</v>
      </c>
      <c r="AJ2420">
        <f t="shared" si="242"/>
        <v>0</v>
      </c>
      <c r="AK2420">
        <v>0</v>
      </c>
      <c r="AL2420" t="str">
        <f>IF(AA2420="","",IFERROR(IF(ISNUMBER('Procytrat RF'!D421),'Procytrat RF'!D421,IF(ISNUMBER(SEARCH("12",'Procytrat RF'!D421)),EDATE(AB2420,12),IF(ISNUMBER(SEARCH("6",'Procytrat RF'!D421)),EDATE(AB2420,6),IF(ISNUMBER(SEARCH("3",'Procytrat RF'!D421)),EDATE(AB2420,3),DATEVALUE('Procytrat RF'!D421))))),""))</f>
        <v/>
      </c>
      <c r="AM2420" t="str">
        <f t="shared" ca="1" si="243"/>
        <v/>
      </c>
    </row>
    <row r="2421" spans="27:39" x14ac:dyDescent="0.3">
      <c r="AA2421" t="str">
        <f>IF(COUNTA('Procytrat RF'!A422,'Procytrat RF'!B422,'Procytrat RF'!C422)&gt;0,"RF","")</f>
        <v/>
      </c>
      <c r="AB2421" t="str">
        <f>IFERROR(IF(ISNUMBER('Procytrat RF'!A422),'Procytrat RF'!A422,DATEVALUE('Procytrat RF'!A422)),"")</f>
        <v/>
      </c>
      <c r="AC2421" t="str">
        <f>IF(AA2421="","",'Procytrat RF'!B422)</f>
        <v/>
      </c>
      <c r="AD2421" t="str">
        <f>IF(AA2421="","",IFERROR(1*'Procytrat RF'!C422,IFERROR(_xludf.NUMBERVALUE('Procytrat RF'!C422,".",","),IFERROR(_xludf.NUMBERVALUE('Procytrat RF'!C422,",","."),0))))</f>
        <v/>
      </c>
      <c r="AE2421" t="str">
        <f>IF(AA2421="","",'Procytrat RF'!L422)</f>
        <v/>
      </c>
      <c r="AF2421">
        <f t="shared" si="238"/>
        <v>0</v>
      </c>
      <c r="AG2421" t="str">
        <f t="shared" si="239"/>
        <v/>
      </c>
      <c r="AH2421" t="str">
        <f t="shared" si="240"/>
        <v/>
      </c>
      <c r="AI2421">
        <f t="shared" si="241"/>
        <v>0</v>
      </c>
      <c r="AJ2421">
        <f t="shared" si="242"/>
        <v>0</v>
      </c>
      <c r="AK2421">
        <v>0</v>
      </c>
      <c r="AL2421" t="str">
        <f>IF(AA2421="","",IFERROR(IF(ISNUMBER('Procytrat RF'!D422),'Procytrat RF'!D422,IF(ISNUMBER(SEARCH("12",'Procytrat RF'!D422)),EDATE(AB2421,12),IF(ISNUMBER(SEARCH("6",'Procytrat RF'!D422)),EDATE(AB2421,6),IF(ISNUMBER(SEARCH("3",'Procytrat RF'!D422)),EDATE(AB2421,3),DATEVALUE('Procytrat RF'!D422))))),""))</f>
        <v/>
      </c>
      <c r="AM2421" t="str">
        <f t="shared" ca="1" si="243"/>
        <v/>
      </c>
    </row>
    <row r="2422" spans="27:39" x14ac:dyDescent="0.3">
      <c r="AA2422" t="str">
        <f>IF(COUNTA('Procytrat RF'!A423,'Procytrat RF'!B423,'Procytrat RF'!C423)&gt;0,"RF","")</f>
        <v/>
      </c>
      <c r="AB2422" t="str">
        <f>IFERROR(IF(ISNUMBER('Procytrat RF'!A423),'Procytrat RF'!A423,DATEVALUE('Procytrat RF'!A423)),"")</f>
        <v/>
      </c>
      <c r="AC2422" t="str">
        <f>IF(AA2422="","",'Procytrat RF'!B423)</f>
        <v/>
      </c>
      <c r="AD2422" t="str">
        <f>IF(AA2422="","",IFERROR(1*'Procytrat RF'!C423,IFERROR(_xludf.NUMBERVALUE('Procytrat RF'!C423,".",","),IFERROR(_xludf.NUMBERVALUE('Procytrat RF'!C423,",","."),0))))</f>
        <v/>
      </c>
      <c r="AE2422" t="str">
        <f>IF(AA2422="","",'Procytrat RF'!L423)</f>
        <v/>
      </c>
      <c r="AF2422">
        <f t="shared" si="238"/>
        <v>0</v>
      </c>
      <c r="AG2422" t="str">
        <f t="shared" si="239"/>
        <v/>
      </c>
      <c r="AH2422" t="str">
        <f t="shared" si="240"/>
        <v/>
      </c>
      <c r="AI2422">
        <f t="shared" si="241"/>
        <v>0</v>
      </c>
      <c r="AJ2422">
        <f t="shared" si="242"/>
        <v>0</v>
      </c>
      <c r="AK2422">
        <v>0</v>
      </c>
      <c r="AL2422" t="str">
        <f>IF(AA2422="","",IFERROR(IF(ISNUMBER('Procytrat RF'!D423),'Procytrat RF'!D423,IF(ISNUMBER(SEARCH("12",'Procytrat RF'!D423)),EDATE(AB2422,12),IF(ISNUMBER(SEARCH("6",'Procytrat RF'!D423)),EDATE(AB2422,6),IF(ISNUMBER(SEARCH("3",'Procytrat RF'!D423)),EDATE(AB2422,3),DATEVALUE('Procytrat RF'!D423))))),""))</f>
        <v/>
      </c>
      <c r="AM2422" t="str">
        <f t="shared" ca="1" si="243"/>
        <v/>
      </c>
    </row>
    <row r="2423" spans="27:39" x14ac:dyDescent="0.3">
      <c r="AA2423" t="str">
        <f>IF(COUNTA('Procytrat RF'!A424,'Procytrat RF'!B424,'Procytrat RF'!C424)&gt;0,"RF","")</f>
        <v/>
      </c>
      <c r="AB2423" t="str">
        <f>IFERROR(IF(ISNUMBER('Procytrat RF'!A424),'Procytrat RF'!A424,DATEVALUE('Procytrat RF'!A424)),"")</f>
        <v/>
      </c>
      <c r="AC2423" t="str">
        <f>IF(AA2423="","",'Procytrat RF'!B424)</f>
        <v/>
      </c>
      <c r="AD2423" t="str">
        <f>IF(AA2423="","",IFERROR(1*'Procytrat RF'!C424,IFERROR(_xludf.NUMBERVALUE('Procytrat RF'!C424,".",","),IFERROR(_xludf.NUMBERVALUE('Procytrat RF'!C424,",","."),0))))</f>
        <v/>
      </c>
      <c r="AE2423" t="str">
        <f>IF(AA2423="","",'Procytrat RF'!L424)</f>
        <v/>
      </c>
      <c r="AF2423">
        <f t="shared" si="238"/>
        <v>0</v>
      </c>
      <c r="AG2423" t="str">
        <f t="shared" si="239"/>
        <v/>
      </c>
      <c r="AH2423" t="str">
        <f t="shared" si="240"/>
        <v/>
      </c>
      <c r="AI2423">
        <f t="shared" si="241"/>
        <v>0</v>
      </c>
      <c r="AJ2423">
        <f t="shared" si="242"/>
        <v>0</v>
      </c>
      <c r="AK2423">
        <v>0</v>
      </c>
      <c r="AL2423" t="str">
        <f>IF(AA2423="","",IFERROR(IF(ISNUMBER('Procytrat RF'!D424),'Procytrat RF'!D424,IF(ISNUMBER(SEARCH("12",'Procytrat RF'!D424)),EDATE(AB2423,12),IF(ISNUMBER(SEARCH("6",'Procytrat RF'!D424)),EDATE(AB2423,6),IF(ISNUMBER(SEARCH("3",'Procytrat RF'!D424)),EDATE(AB2423,3),DATEVALUE('Procytrat RF'!D424))))),""))</f>
        <v/>
      </c>
      <c r="AM2423" t="str">
        <f t="shared" ca="1" si="243"/>
        <v/>
      </c>
    </row>
    <row r="2424" spans="27:39" x14ac:dyDescent="0.3">
      <c r="AA2424" t="str">
        <f>IF(COUNTA('Procytrat RF'!A425,'Procytrat RF'!B425,'Procytrat RF'!C425)&gt;0,"RF","")</f>
        <v/>
      </c>
      <c r="AB2424" t="str">
        <f>IFERROR(IF(ISNUMBER('Procytrat RF'!A425),'Procytrat RF'!A425,DATEVALUE('Procytrat RF'!A425)),"")</f>
        <v/>
      </c>
      <c r="AC2424" t="str">
        <f>IF(AA2424="","",'Procytrat RF'!B425)</f>
        <v/>
      </c>
      <c r="AD2424" t="str">
        <f>IF(AA2424="","",IFERROR(1*'Procytrat RF'!C425,IFERROR(_xludf.NUMBERVALUE('Procytrat RF'!C425,".",","),IFERROR(_xludf.NUMBERVALUE('Procytrat RF'!C425,",","."),0))))</f>
        <v/>
      </c>
      <c r="AE2424" t="str">
        <f>IF(AA2424="","",'Procytrat RF'!L425)</f>
        <v/>
      </c>
      <c r="AF2424">
        <f t="shared" si="238"/>
        <v>0</v>
      </c>
      <c r="AG2424" t="str">
        <f t="shared" si="239"/>
        <v/>
      </c>
      <c r="AH2424" t="str">
        <f t="shared" si="240"/>
        <v/>
      </c>
      <c r="AI2424">
        <f t="shared" si="241"/>
        <v>0</v>
      </c>
      <c r="AJ2424">
        <f t="shared" si="242"/>
        <v>0</v>
      </c>
      <c r="AK2424">
        <v>0</v>
      </c>
      <c r="AL2424" t="str">
        <f>IF(AA2424="","",IFERROR(IF(ISNUMBER('Procytrat RF'!D425),'Procytrat RF'!D425,IF(ISNUMBER(SEARCH("12",'Procytrat RF'!D425)),EDATE(AB2424,12),IF(ISNUMBER(SEARCH("6",'Procytrat RF'!D425)),EDATE(AB2424,6),IF(ISNUMBER(SEARCH("3",'Procytrat RF'!D425)),EDATE(AB2424,3),DATEVALUE('Procytrat RF'!D425))))),""))</f>
        <v/>
      </c>
      <c r="AM2424" t="str">
        <f t="shared" ca="1" si="243"/>
        <v/>
      </c>
    </row>
    <row r="2425" spans="27:39" x14ac:dyDescent="0.3">
      <c r="AA2425" t="str">
        <f>IF(COUNTA('Procytrat RF'!A426,'Procytrat RF'!B426,'Procytrat RF'!C426)&gt;0,"RF","")</f>
        <v/>
      </c>
      <c r="AB2425" t="str">
        <f>IFERROR(IF(ISNUMBER('Procytrat RF'!A426),'Procytrat RF'!A426,DATEVALUE('Procytrat RF'!A426)),"")</f>
        <v/>
      </c>
      <c r="AC2425" t="str">
        <f>IF(AA2425="","",'Procytrat RF'!B426)</f>
        <v/>
      </c>
      <c r="AD2425" t="str">
        <f>IF(AA2425="","",IFERROR(1*'Procytrat RF'!C426,IFERROR(_xludf.NUMBERVALUE('Procytrat RF'!C426,".",","),IFERROR(_xludf.NUMBERVALUE('Procytrat RF'!C426,",","."),0))))</f>
        <v/>
      </c>
      <c r="AE2425" t="str">
        <f>IF(AA2425="","",'Procytrat RF'!L426)</f>
        <v/>
      </c>
      <c r="AF2425">
        <f t="shared" si="238"/>
        <v>0</v>
      </c>
      <c r="AG2425" t="str">
        <f t="shared" si="239"/>
        <v/>
      </c>
      <c r="AH2425" t="str">
        <f t="shared" si="240"/>
        <v/>
      </c>
      <c r="AI2425">
        <f t="shared" si="241"/>
        <v>0</v>
      </c>
      <c r="AJ2425">
        <f t="shared" si="242"/>
        <v>0</v>
      </c>
      <c r="AK2425">
        <v>0</v>
      </c>
      <c r="AL2425" t="str">
        <f>IF(AA2425="","",IFERROR(IF(ISNUMBER('Procytrat RF'!D426),'Procytrat RF'!D426,IF(ISNUMBER(SEARCH("12",'Procytrat RF'!D426)),EDATE(AB2425,12),IF(ISNUMBER(SEARCH("6",'Procytrat RF'!D426)),EDATE(AB2425,6),IF(ISNUMBER(SEARCH("3",'Procytrat RF'!D426)),EDATE(AB2425,3),DATEVALUE('Procytrat RF'!D426))))),""))</f>
        <v/>
      </c>
      <c r="AM2425" t="str">
        <f t="shared" ca="1" si="243"/>
        <v/>
      </c>
    </row>
    <row r="2426" spans="27:39" x14ac:dyDescent="0.3">
      <c r="AA2426" t="str">
        <f>IF(COUNTA('Procytrat RF'!A427,'Procytrat RF'!B427,'Procytrat RF'!C427)&gt;0,"RF","")</f>
        <v/>
      </c>
      <c r="AB2426" t="str">
        <f>IFERROR(IF(ISNUMBER('Procytrat RF'!A427),'Procytrat RF'!A427,DATEVALUE('Procytrat RF'!A427)),"")</f>
        <v/>
      </c>
      <c r="AC2426" t="str">
        <f>IF(AA2426="","",'Procytrat RF'!B427)</f>
        <v/>
      </c>
      <c r="AD2426" t="str">
        <f>IF(AA2426="","",IFERROR(1*'Procytrat RF'!C427,IFERROR(_xludf.NUMBERVALUE('Procytrat RF'!C427,".",","),IFERROR(_xludf.NUMBERVALUE('Procytrat RF'!C427,",","."),0))))</f>
        <v/>
      </c>
      <c r="AE2426" t="str">
        <f>IF(AA2426="","",'Procytrat RF'!L427)</f>
        <v/>
      </c>
      <c r="AF2426">
        <f t="shared" si="238"/>
        <v>0</v>
      </c>
      <c r="AG2426" t="str">
        <f t="shared" si="239"/>
        <v/>
      </c>
      <c r="AH2426" t="str">
        <f t="shared" si="240"/>
        <v/>
      </c>
      <c r="AI2426">
        <f t="shared" si="241"/>
        <v>0</v>
      </c>
      <c r="AJ2426">
        <f t="shared" si="242"/>
        <v>0</v>
      </c>
      <c r="AK2426">
        <v>0</v>
      </c>
      <c r="AL2426" t="str">
        <f>IF(AA2426="","",IFERROR(IF(ISNUMBER('Procytrat RF'!D427),'Procytrat RF'!D427,IF(ISNUMBER(SEARCH("12",'Procytrat RF'!D427)),EDATE(AB2426,12),IF(ISNUMBER(SEARCH("6",'Procytrat RF'!D427)),EDATE(AB2426,6),IF(ISNUMBER(SEARCH("3",'Procytrat RF'!D427)),EDATE(AB2426,3),DATEVALUE('Procytrat RF'!D427))))),""))</f>
        <v/>
      </c>
      <c r="AM2426" t="str">
        <f t="shared" ca="1" si="243"/>
        <v/>
      </c>
    </row>
    <row r="2427" spans="27:39" x14ac:dyDescent="0.3">
      <c r="AA2427" t="str">
        <f>IF(COUNTA('Procytrat RF'!A428,'Procytrat RF'!B428,'Procytrat RF'!C428)&gt;0,"RF","")</f>
        <v/>
      </c>
      <c r="AB2427" t="str">
        <f>IFERROR(IF(ISNUMBER('Procytrat RF'!A428),'Procytrat RF'!A428,DATEVALUE('Procytrat RF'!A428)),"")</f>
        <v/>
      </c>
      <c r="AC2427" t="str">
        <f>IF(AA2427="","",'Procytrat RF'!B428)</f>
        <v/>
      </c>
      <c r="AD2427" t="str">
        <f>IF(AA2427="","",IFERROR(1*'Procytrat RF'!C428,IFERROR(_xludf.NUMBERVALUE('Procytrat RF'!C428,".",","),IFERROR(_xludf.NUMBERVALUE('Procytrat RF'!C428,",","."),0))))</f>
        <v/>
      </c>
      <c r="AE2427" t="str">
        <f>IF(AA2427="","",'Procytrat RF'!L428)</f>
        <v/>
      </c>
      <c r="AF2427">
        <f t="shared" si="238"/>
        <v>0</v>
      </c>
      <c r="AG2427" t="str">
        <f t="shared" si="239"/>
        <v/>
      </c>
      <c r="AH2427" t="str">
        <f t="shared" si="240"/>
        <v/>
      </c>
      <c r="AI2427">
        <f t="shared" si="241"/>
        <v>0</v>
      </c>
      <c r="AJ2427">
        <f t="shared" si="242"/>
        <v>0</v>
      </c>
      <c r="AK2427">
        <v>0</v>
      </c>
      <c r="AL2427" t="str">
        <f>IF(AA2427="","",IFERROR(IF(ISNUMBER('Procytrat RF'!D428),'Procytrat RF'!D428,IF(ISNUMBER(SEARCH("12",'Procytrat RF'!D428)),EDATE(AB2427,12),IF(ISNUMBER(SEARCH("6",'Procytrat RF'!D428)),EDATE(AB2427,6),IF(ISNUMBER(SEARCH("3",'Procytrat RF'!D428)),EDATE(AB2427,3),DATEVALUE('Procytrat RF'!D428))))),""))</f>
        <v/>
      </c>
      <c r="AM2427" t="str">
        <f t="shared" ca="1" si="243"/>
        <v/>
      </c>
    </row>
    <row r="2428" spans="27:39" x14ac:dyDescent="0.3">
      <c r="AA2428" t="str">
        <f>IF(COUNTA('Procytrat RF'!A429,'Procytrat RF'!B429,'Procytrat RF'!C429)&gt;0,"RF","")</f>
        <v/>
      </c>
      <c r="AB2428" t="str">
        <f>IFERROR(IF(ISNUMBER('Procytrat RF'!A429),'Procytrat RF'!A429,DATEVALUE('Procytrat RF'!A429)),"")</f>
        <v/>
      </c>
      <c r="AC2428" t="str">
        <f>IF(AA2428="","",'Procytrat RF'!B429)</f>
        <v/>
      </c>
      <c r="AD2428" t="str">
        <f>IF(AA2428="","",IFERROR(1*'Procytrat RF'!C429,IFERROR(_xludf.NUMBERVALUE('Procytrat RF'!C429,".",","),IFERROR(_xludf.NUMBERVALUE('Procytrat RF'!C429,",","."),0))))</f>
        <v/>
      </c>
      <c r="AE2428" t="str">
        <f>IF(AA2428="","",'Procytrat RF'!L429)</f>
        <v/>
      </c>
      <c r="AF2428">
        <f t="shared" si="238"/>
        <v>0</v>
      </c>
      <c r="AG2428" t="str">
        <f t="shared" si="239"/>
        <v/>
      </c>
      <c r="AH2428" t="str">
        <f t="shared" si="240"/>
        <v/>
      </c>
      <c r="AI2428">
        <f t="shared" si="241"/>
        <v>0</v>
      </c>
      <c r="AJ2428">
        <f t="shared" si="242"/>
        <v>0</v>
      </c>
      <c r="AK2428">
        <v>0</v>
      </c>
      <c r="AL2428" t="str">
        <f>IF(AA2428="","",IFERROR(IF(ISNUMBER('Procytrat RF'!D429),'Procytrat RF'!D429,IF(ISNUMBER(SEARCH("12",'Procytrat RF'!D429)),EDATE(AB2428,12),IF(ISNUMBER(SEARCH("6",'Procytrat RF'!D429)),EDATE(AB2428,6),IF(ISNUMBER(SEARCH("3",'Procytrat RF'!D429)),EDATE(AB2428,3),DATEVALUE('Procytrat RF'!D429))))),""))</f>
        <v/>
      </c>
      <c r="AM2428" t="str">
        <f t="shared" ca="1" si="243"/>
        <v/>
      </c>
    </row>
    <row r="2429" spans="27:39" x14ac:dyDescent="0.3">
      <c r="AA2429" t="str">
        <f>IF(COUNTA('Procytrat RF'!A430,'Procytrat RF'!B430,'Procytrat RF'!C430)&gt;0,"RF","")</f>
        <v/>
      </c>
      <c r="AB2429" t="str">
        <f>IFERROR(IF(ISNUMBER('Procytrat RF'!A430),'Procytrat RF'!A430,DATEVALUE('Procytrat RF'!A430)),"")</f>
        <v/>
      </c>
      <c r="AC2429" t="str">
        <f>IF(AA2429="","",'Procytrat RF'!B430)</f>
        <v/>
      </c>
      <c r="AD2429" t="str">
        <f>IF(AA2429="","",IFERROR(1*'Procytrat RF'!C430,IFERROR(_xludf.NUMBERVALUE('Procytrat RF'!C430,".",","),IFERROR(_xludf.NUMBERVALUE('Procytrat RF'!C430,",","."),0))))</f>
        <v/>
      </c>
      <c r="AE2429" t="str">
        <f>IF(AA2429="","",'Procytrat RF'!L430)</f>
        <v/>
      </c>
      <c r="AF2429">
        <f t="shared" si="238"/>
        <v>0</v>
      </c>
      <c r="AG2429" t="str">
        <f t="shared" si="239"/>
        <v/>
      </c>
      <c r="AH2429" t="str">
        <f t="shared" si="240"/>
        <v/>
      </c>
      <c r="AI2429">
        <f t="shared" si="241"/>
        <v>0</v>
      </c>
      <c r="AJ2429">
        <f t="shared" si="242"/>
        <v>0</v>
      </c>
      <c r="AK2429">
        <v>0</v>
      </c>
      <c r="AL2429" t="str">
        <f>IF(AA2429="","",IFERROR(IF(ISNUMBER('Procytrat RF'!D430),'Procytrat RF'!D430,IF(ISNUMBER(SEARCH("12",'Procytrat RF'!D430)),EDATE(AB2429,12),IF(ISNUMBER(SEARCH("6",'Procytrat RF'!D430)),EDATE(AB2429,6),IF(ISNUMBER(SEARCH("3",'Procytrat RF'!D430)),EDATE(AB2429,3),DATEVALUE('Procytrat RF'!D430))))),""))</f>
        <v/>
      </c>
      <c r="AM2429" t="str">
        <f t="shared" ca="1" si="243"/>
        <v/>
      </c>
    </row>
    <row r="2430" spans="27:39" x14ac:dyDescent="0.3">
      <c r="AA2430" t="str">
        <f>IF(COUNTA('Procytrat RF'!A431,'Procytrat RF'!B431,'Procytrat RF'!C431)&gt;0,"RF","")</f>
        <v/>
      </c>
      <c r="AB2430" t="str">
        <f>IFERROR(IF(ISNUMBER('Procytrat RF'!A431),'Procytrat RF'!A431,DATEVALUE('Procytrat RF'!A431)),"")</f>
        <v/>
      </c>
      <c r="AC2430" t="str">
        <f>IF(AA2430="","",'Procytrat RF'!B431)</f>
        <v/>
      </c>
      <c r="AD2430" t="str">
        <f>IF(AA2430="","",IFERROR(1*'Procytrat RF'!C431,IFERROR(_xludf.NUMBERVALUE('Procytrat RF'!C431,".",","),IFERROR(_xludf.NUMBERVALUE('Procytrat RF'!C431,",","."),0))))</f>
        <v/>
      </c>
      <c r="AE2430" t="str">
        <f>IF(AA2430="","",'Procytrat RF'!L431)</f>
        <v/>
      </c>
      <c r="AF2430">
        <f t="shared" si="238"/>
        <v>0</v>
      </c>
      <c r="AG2430" t="str">
        <f t="shared" si="239"/>
        <v/>
      </c>
      <c r="AH2430" t="str">
        <f t="shared" si="240"/>
        <v/>
      </c>
      <c r="AI2430">
        <f t="shared" si="241"/>
        <v>0</v>
      </c>
      <c r="AJ2430">
        <f t="shared" si="242"/>
        <v>0</v>
      </c>
      <c r="AK2430">
        <v>0</v>
      </c>
      <c r="AL2430" t="str">
        <f>IF(AA2430="","",IFERROR(IF(ISNUMBER('Procytrat RF'!D431),'Procytrat RF'!D431,IF(ISNUMBER(SEARCH("12",'Procytrat RF'!D431)),EDATE(AB2430,12),IF(ISNUMBER(SEARCH("6",'Procytrat RF'!D431)),EDATE(AB2430,6),IF(ISNUMBER(SEARCH("3",'Procytrat RF'!D431)),EDATE(AB2430,3),DATEVALUE('Procytrat RF'!D431))))),""))</f>
        <v/>
      </c>
      <c r="AM2430" t="str">
        <f t="shared" ca="1" si="243"/>
        <v/>
      </c>
    </row>
    <row r="2431" spans="27:39" x14ac:dyDescent="0.3">
      <c r="AA2431" t="str">
        <f>IF(COUNTA('Procytrat RF'!A432,'Procytrat RF'!B432,'Procytrat RF'!C432)&gt;0,"RF","")</f>
        <v/>
      </c>
      <c r="AB2431" t="str">
        <f>IFERROR(IF(ISNUMBER('Procytrat RF'!A432),'Procytrat RF'!A432,DATEVALUE('Procytrat RF'!A432)),"")</f>
        <v/>
      </c>
      <c r="AC2431" t="str">
        <f>IF(AA2431="","",'Procytrat RF'!B432)</f>
        <v/>
      </c>
      <c r="AD2431" t="str">
        <f>IF(AA2431="","",IFERROR(1*'Procytrat RF'!C432,IFERROR(_xludf.NUMBERVALUE('Procytrat RF'!C432,".",","),IFERROR(_xludf.NUMBERVALUE('Procytrat RF'!C432,",","."),0))))</f>
        <v/>
      </c>
      <c r="AE2431" t="str">
        <f>IF(AA2431="","",'Procytrat RF'!L432)</f>
        <v/>
      </c>
      <c r="AF2431">
        <f t="shared" si="238"/>
        <v>0</v>
      </c>
      <c r="AG2431" t="str">
        <f t="shared" si="239"/>
        <v/>
      </c>
      <c r="AH2431" t="str">
        <f t="shared" si="240"/>
        <v/>
      </c>
      <c r="AI2431">
        <f t="shared" si="241"/>
        <v>0</v>
      </c>
      <c r="AJ2431">
        <f t="shared" si="242"/>
        <v>0</v>
      </c>
      <c r="AK2431">
        <v>0</v>
      </c>
      <c r="AL2431" t="str">
        <f>IF(AA2431="","",IFERROR(IF(ISNUMBER('Procytrat RF'!D432),'Procytrat RF'!D432,IF(ISNUMBER(SEARCH("12",'Procytrat RF'!D432)),EDATE(AB2431,12),IF(ISNUMBER(SEARCH("6",'Procytrat RF'!D432)),EDATE(AB2431,6),IF(ISNUMBER(SEARCH("3",'Procytrat RF'!D432)),EDATE(AB2431,3),DATEVALUE('Procytrat RF'!D432))))),""))</f>
        <v/>
      </c>
      <c r="AM2431" t="str">
        <f t="shared" ca="1" si="243"/>
        <v/>
      </c>
    </row>
    <row r="2432" spans="27:39" x14ac:dyDescent="0.3">
      <c r="AA2432" t="str">
        <f>IF(COUNTA('Procytrat RF'!A433,'Procytrat RF'!B433,'Procytrat RF'!C433)&gt;0,"RF","")</f>
        <v/>
      </c>
      <c r="AB2432" t="str">
        <f>IFERROR(IF(ISNUMBER('Procytrat RF'!A433),'Procytrat RF'!A433,DATEVALUE('Procytrat RF'!A433)),"")</f>
        <v/>
      </c>
      <c r="AC2432" t="str">
        <f>IF(AA2432="","",'Procytrat RF'!B433)</f>
        <v/>
      </c>
      <c r="AD2432" t="str">
        <f>IF(AA2432="","",IFERROR(1*'Procytrat RF'!C433,IFERROR(_xludf.NUMBERVALUE('Procytrat RF'!C433,".",","),IFERROR(_xludf.NUMBERVALUE('Procytrat RF'!C433,",","."),0))))</f>
        <v/>
      </c>
      <c r="AE2432" t="str">
        <f>IF(AA2432="","",'Procytrat RF'!L433)</f>
        <v/>
      </c>
      <c r="AF2432">
        <f t="shared" si="238"/>
        <v>0</v>
      </c>
      <c r="AG2432" t="str">
        <f t="shared" si="239"/>
        <v/>
      </c>
      <c r="AH2432" t="str">
        <f t="shared" si="240"/>
        <v/>
      </c>
      <c r="AI2432">
        <f t="shared" si="241"/>
        <v>0</v>
      </c>
      <c r="AJ2432">
        <f t="shared" si="242"/>
        <v>0</v>
      </c>
      <c r="AK2432">
        <v>0</v>
      </c>
      <c r="AL2432" t="str">
        <f>IF(AA2432="","",IFERROR(IF(ISNUMBER('Procytrat RF'!D433),'Procytrat RF'!D433,IF(ISNUMBER(SEARCH("12",'Procytrat RF'!D433)),EDATE(AB2432,12),IF(ISNUMBER(SEARCH("6",'Procytrat RF'!D433)),EDATE(AB2432,6),IF(ISNUMBER(SEARCH("3",'Procytrat RF'!D433)),EDATE(AB2432,3),DATEVALUE('Procytrat RF'!D433))))),""))</f>
        <v/>
      </c>
      <c r="AM2432" t="str">
        <f t="shared" ca="1" si="243"/>
        <v/>
      </c>
    </row>
    <row r="2433" spans="27:39" x14ac:dyDescent="0.3">
      <c r="AA2433" t="str">
        <f>IF(COUNTA('Procytrat RF'!A434,'Procytrat RF'!B434,'Procytrat RF'!C434)&gt;0,"RF","")</f>
        <v/>
      </c>
      <c r="AB2433" t="str">
        <f>IFERROR(IF(ISNUMBER('Procytrat RF'!A434),'Procytrat RF'!A434,DATEVALUE('Procytrat RF'!A434)),"")</f>
        <v/>
      </c>
      <c r="AC2433" t="str">
        <f>IF(AA2433="","",'Procytrat RF'!B434)</f>
        <v/>
      </c>
      <c r="AD2433" t="str">
        <f>IF(AA2433="","",IFERROR(1*'Procytrat RF'!C434,IFERROR(_xludf.NUMBERVALUE('Procytrat RF'!C434,".",","),IFERROR(_xludf.NUMBERVALUE('Procytrat RF'!C434,",","."),0))))</f>
        <v/>
      </c>
      <c r="AE2433" t="str">
        <f>IF(AA2433="","",'Procytrat RF'!L434)</f>
        <v/>
      </c>
      <c r="AF2433">
        <f t="shared" si="238"/>
        <v>0</v>
      </c>
      <c r="AG2433" t="str">
        <f t="shared" si="239"/>
        <v/>
      </c>
      <c r="AH2433" t="str">
        <f t="shared" si="240"/>
        <v/>
      </c>
      <c r="AI2433">
        <f t="shared" si="241"/>
        <v>0</v>
      </c>
      <c r="AJ2433">
        <f t="shared" si="242"/>
        <v>0</v>
      </c>
      <c r="AK2433">
        <v>0</v>
      </c>
      <c r="AL2433" t="str">
        <f>IF(AA2433="","",IFERROR(IF(ISNUMBER('Procytrat RF'!D434),'Procytrat RF'!D434,IF(ISNUMBER(SEARCH("12",'Procytrat RF'!D434)),EDATE(AB2433,12),IF(ISNUMBER(SEARCH("6",'Procytrat RF'!D434)),EDATE(AB2433,6),IF(ISNUMBER(SEARCH("3",'Procytrat RF'!D434)),EDATE(AB2433,3),DATEVALUE('Procytrat RF'!D434))))),""))</f>
        <v/>
      </c>
      <c r="AM2433" t="str">
        <f t="shared" ca="1" si="243"/>
        <v/>
      </c>
    </row>
    <row r="2434" spans="27:39" x14ac:dyDescent="0.3">
      <c r="AA2434" t="str">
        <f>IF(COUNTA('Procytrat RF'!A435,'Procytrat RF'!B435,'Procytrat RF'!C435)&gt;0,"RF","")</f>
        <v/>
      </c>
      <c r="AB2434" t="str">
        <f>IFERROR(IF(ISNUMBER('Procytrat RF'!A435),'Procytrat RF'!A435,DATEVALUE('Procytrat RF'!A435)),"")</f>
        <v/>
      </c>
      <c r="AC2434" t="str">
        <f>IF(AA2434="","",'Procytrat RF'!B435)</f>
        <v/>
      </c>
      <c r="AD2434" t="str">
        <f>IF(AA2434="","",IFERROR(1*'Procytrat RF'!C435,IFERROR(_xludf.NUMBERVALUE('Procytrat RF'!C435,".",","),IFERROR(_xludf.NUMBERVALUE('Procytrat RF'!C435,",","."),0))))</f>
        <v/>
      </c>
      <c r="AE2434" t="str">
        <f>IF(AA2434="","",'Procytrat RF'!L435)</f>
        <v/>
      </c>
      <c r="AF2434">
        <f t="shared" ref="AF2434:AF2497" si="244">IF(AA2434="",0,--ISNUMBER(SEARCH("aprovado",AE2434)))</f>
        <v>0</v>
      </c>
      <c r="AG2434" t="str">
        <f t="shared" ref="AG2434:AG2497" si="245">IF(AB2434="","",YEAR(AB2434))</f>
        <v/>
      </c>
      <c r="AH2434" t="str">
        <f t="shared" ref="AH2434:AH2497" si="246">IF(AB2434="","",MONTH(AB2434))</f>
        <v/>
      </c>
      <c r="AI2434">
        <f t="shared" ref="AI2434:AI2497" si="247">IF(AB2434="",0,AB2434+ROW()/1000000)</f>
        <v>0</v>
      </c>
      <c r="AJ2434">
        <f t="shared" ref="AJ2434:AJ2497" si="248">--(AA2434&lt;&gt;"")</f>
        <v>0</v>
      </c>
      <c r="AK2434">
        <v>0</v>
      </c>
      <c r="AL2434" t="str">
        <f>IF(AA2434="","",IFERROR(IF(ISNUMBER('Procytrat RF'!D435),'Procytrat RF'!D435,IF(ISNUMBER(SEARCH("12",'Procytrat RF'!D435)),EDATE(AB2434,12),IF(ISNUMBER(SEARCH("6",'Procytrat RF'!D435)),EDATE(AB2434,6),IF(ISNUMBER(SEARCH("3",'Procytrat RF'!D435)),EDATE(AB2434,3),DATEVALUE('Procytrat RF'!D435))))),""))</f>
        <v/>
      </c>
      <c r="AM2434" t="str">
        <f t="shared" ref="AM2434:AM2497" ca="1" si="249">IF(AND(AJ2434=1,AL2434&lt;&gt;"",AL2434&gt;=TODAY(),AG2434=$W$3),AL2434+ROW()/1000000,"")</f>
        <v/>
      </c>
    </row>
    <row r="2435" spans="27:39" x14ac:dyDescent="0.3">
      <c r="AA2435" t="str">
        <f>IF(COUNTA('Procytrat RF'!A436,'Procytrat RF'!B436,'Procytrat RF'!C436)&gt;0,"RF","")</f>
        <v/>
      </c>
      <c r="AB2435" t="str">
        <f>IFERROR(IF(ISNUMBER('Procytrat RF'!A436),'Procytrat RF'!A436,DATEVALUE('Procytrat RF'!A436)),"")</f>
        <v/>
      </c>
      <c r="AC2435" t="str">
        <f>IF(AA2435="","",'Procytrat RF'!B436)</f>
        <v/>
      </c>
      <c r="AD2435" t="str">
        <f>IF(AA2435="","",IFERROR(1*'Procytrat RF'!C436,IFERROR(_xludf.NUMBERVALUE('Procytrat RF'!C436,".",","),IFERROR(_xludf.NUMBERVALUE('Procytrat RF'!C436,",","."),0))))</f>
        <v/>
      </c>
      <c r="AE2435" t="str">
        <f>IF(AA2435="","",'Procytrat RF'!L436)</f>
        <v/>
      </c>
      <c r="AF2435">
        <f t="shared" si="244"/>
        <v>0</v>
      </c>
      <c r="AG2435" t="str">
        <f t="shared" si="245"/>
        <v/>
      </c>
      <c r="AH2435" t="str">
        <f t="shared" si="246"/>
        <v/>
      </c>
      <c r="AI2435">
        <f t="shared" si="247"/>
        <v>0</v>
      </c>
      <c r="AJ2435">
        <f t="shared" si="248"/>
        <v>0</v>
      </c>
      <c r="AK2435">
        <v>0</v>
      </c>
      <c r="AL2435" t="str">
        <f>IF(AA2435="","",IFERROR(IF(ISNUMBER('Procytrat RF'!D436),'Procytrat RF'!D436,IF(ISNUMBER(SEARCH("12",'Procytrat RF'!D436)),EDATE(AB2435,12),IF(ISNUMBER(SEARCH("6",'Procytrat RF'!D436)),EDATE(AB2435,6),IF(ISNUMBER(SEARCH("3",'Procytrat RF'!D436)),EDATE(AB2435,3),DATEVALUE('Procytrat RF'!D436))))),""))</f>
        <v/>
      </c>
      <c r="AM2435" t="str">
        <f t="shared" ca="1" si="249"/>
        <v/>
      </c>
    </row>
    <row r="2436" spans="27:39" x14ac:dyDescent="0.3">
      <c r="AA2436" t="str">
        <f>IF(COUNTA('Procytrat RF'!A437,'Procytrat RF'!B437,'Procytrat RF'!C437)&gt;0,"RF","")</f>
        <v/>
      </c>
      <c r="AB2436" t="str">
        <f>IFERROR(IF(ISNUMBER('Procytrat RF'!A437),'Procytrat RF'!A437,DATEVALUE('Procytrat RF'!A437)),"")</f>
        <v/>
      </c>
      <c r="AC2436" t="str">
        <f>IF(AA2436="","",'Procytrat RF'!B437)</f>
        <v/>
      </c>
      <c r="AD2436" t="str">
        <f>IF(AA2436="","",IFERROR(1*'Procytrat RF'!C437,IFERROR(_xludf.NUMBERVALUE('Procytrat RF'!C437,".",","),IFERROR(_xludf.NUMBERVALUE('Procytrat RF'!C437,",","."),0))))</f>
        <v/>
      </c>
      <c r="AE2436" t="str">
        <f>IF(AA2436="","",'Procytrat RF'!L437)</f>
        <v/>
      </c>
      <c r="AF2436">
        <f t="shared" si="244"/>
        <v>0</v>
      </c>
      <c r="AG2436" t="str">
        <f t="shared" si="245"/>
        <v/>
      </c>
      <c r="AH2436" t="str">
        <f t="shared" si="246"/>
        <v/>
      </c>
      <c r="AI2436">
        <f t="shared" si="247"/>
        <v>0</v>
      </c>
      <c r="AJ2436">
        <f t="shared" si="248"/>
        <v>0</v>
      </c>
      <c r="AK2436">
        <v>0</v>
      </c>
      <c r="AL2436" t="str">
        <f>IF(AA2436="","",IFERROR(IF(ISNUMBER('Procytrat RF'!D437),'Procytrat RF'!D437,IF(ISNUMBER(SEARCH("12",'Procytrat RF'!D437)),EDATE(AB2436,12),IF(ISNUMBER(SEARCH("6",'Procytrat RF'!D437)),EDATE(AB2436,6),IF(ISNUMBER(SEARCH("3",'Procytrat RF'!D437)),EDATE(AB2436,3),DATEVALUE('Procytrat RF'!D437))))),""))</f>
        <v/>
      </c>
      <c r="AM2436" t="str">
        <f t="shared" ca="1" si="249"/>
        <v/>
      </c>
    </row>
    <row r="2437" spans="27:39" x14ac:dyDescent="0.3">
      <c r="AA2437" t="str">
        <f>IF(COUNTA('Procytrat RF'!A438,'Procytrat RF'!B438,'Procytrat RF'!C438)&gt;0,"RF","")</f>
        <v/>
      </c>
      <c r="AB2437" t="str">
        <f>IFERROR(IF(ISNUMBER('Procytrat RF'!A438),'Procytrat RF'!A438,DATEVALUE('Procytrat RF'!A438)),"")</f>
        <v/>
      </c>
      <c r="AC2437" t="str">
        <f>IF(AA2437="","",'Procytrat RF'!B438)</f>
        <v/>
      </c>
      <c r="AD2437" t="str">
        <f>IF(AA2437="","",IFERROR(1*'Procytrat RF'!C438,IFERROR(_xludf.NUMBERVALUE('Procytrat RF'!C438,".",","),IFERROR(_xludf.NUMBERVALUE('Procytrat RF'!C438,",","."),0))))</f>
        <v/>
      </c>
      <c r="AE2437" t="str">
        <f>IF(AA2437="","",'Procytrat RF'!L438)</f>
        <v/>
      </c>
      <c r="AF2437">
        <f t="shared" si="244"/>
        <v>0</v>
      </c>
      <c r="AG2437" t="str">
        <f t="shared" si="245"/>
        <v/>
      </c>
      <c r="AH2437" t="str">
        <f t="shared" si="246"/>
        <v/>
      </c>
      <c r="AI2437">
        <f t="shared" si="247"/>
        <v>0</v>
      </c>
      <c r="AJ2437">
        <f t="shared" si="248"/>
        <v>0</v>
      </c>
      <c r="AK2437">
        <v>0</v>
      </c>
      <c r="AL2437" t="str">
        <f>IF(AA2437="","",IFERROR(IF(ISNUMBER('Procytrat RF'!D438),'Procytrat RF'!D438,IF(ISNUMBER(SEARCH("12",'Procytrat RF'!D438)),EDATE(AB2437,12),IF(ISNUMBER(SEARCH("6",'Procytrat RF'!D438)),EDATE(AB2437,6),IF(ISNUMBER(SEARCH("3",'Procytrat RF'!D438)),EDATE(AB2437,3),DATEVALUE('Procytrat RF'!D438))))),""))</f>
        <v/>
      </c>
      <c r="AM2437" t="str">
        <f t="shared" ca="1" si="249"/>
        <v/>
      </c>
    </row>
    <row r="2438" spans="27:39" x14ac:dyDescent="0.3">
      <c r="AA2438" t="str">
        <f>IF(COUNTA('Procytrat RF'!A439,'Procytrat RF'!B439,'Procytrat RF'!C439)&gt;0,"RF","")</f>
        <v/>
      </c>
      <c r="AB2438" t="str">
        <f>IFERROR(IF(ISNUMBER('Procytrat RF'!A439),'Procytrat RF'!A439,DATEVALUE('Procytrat RF'!A439)),"")</f>
        <v/>
      </c>
      <c r="AC2438" t="str">
        <f>IF(AA2438="","",'Procytrat RF'!B439)</f>
        <v/>
      </c>
      <c r="AD2438" t="str">
        <f>IF(AA2438="","",IFERROR(1*'Procytrat RF'!C439,IFERROR(_xludf.NUMBERVALUE('Procytrat RF'!C439,".",","),IFERROR(_xludf.NUMBERVALUE('Procytrat RF'!C439,",","."),0))))</f>
        <v/>
      </c>
      <c r="AE2438" t="str">
        <f>IF(AA2438="","",'Procytrat RF'!L439)</f>
        <v/>
      </c>
      <c r="AF2438">
        <f t="shared" si="244"/>
        <v>0</v>
      </c>
      <c r="AG2438" t="str">
        <f t="shared" si="245"/>
        <v/>
      </c>
      <c r="AH2438" t="str">
        <f t="shared" si="246"/>
        <v/>
      </c>
      <c r="AI2438">
        <f t="shared" si="247"/>
        <v>0</v>
      </c>
      <c r="AJ2438">
        <f t="shared" si="248"/>
        <v>0</v>
      </c>
      <c r="AK2438">
        <v>0</v>
      </c>
      <c r="AL2438" t="str">
        <f>IF(AA2438="","",IFERROR(IF(ISNUMBER('Procytrat RF'!D439),'Procytrat RF'!D439,IF(ISNUMBER(SEARCH("12",'Procytrat RF'!D439)),EDATE(AB2438,12),IF(ISNUMBER(SEARCH("6",'Procytrat RF'!D439)),EDATE(AB2438,6),IF(ISNUMBER(SEARCH("3",'Procytrat RF'!D439)),EDATE(AB2438,3),DATEVALUE('Procytrat RF'!D439))))),""))</f>
        <v/>
      </c>
      <c r="AM2438" t="str">
        <f t="shared" ca="1" si="249"/>
        <v/>
      </c>
    </row>
    <row r="2439" spans="27:39" x14ac:dyDescent="0.3">
      <c r="AA2439" t="str">
        <f>IF(COUNTA('Procytrat RF'!A440,'Procytrat RF'!B440,'Procytrat RF'!C440)&gt;0,"RF","")</f>
        <v/>
      </c>
      <c r="AB2439" t="str">
        <f>IFERROR(IF(ISNUMBER('Procytrat RF'!A440),'Procytrat RF'!A440,DATEVALUE('Procytrat RF'!A440)),"")</f>
        <v/>
      </c>
      <c r="AC2439" t="str">
        <f>IF(AA2439="","",'Procytrat RF'!B440)</f>
        <v/>
      </c>
      <c r="AD2439" t="str">
        <f>IF(AA2439="","",IFERROR(1*'Procytrat RF'!C440,IFERROR(_xludf.NUMBERVALUE('Procytrat RF'!C440,".",","),IFERROR(_xludf.NUMBERVALUE('Procytrat RF'!C440,",","."),0))))</f>
        <v/>
      </c>
      <c r="AE2439" t="str">
        <f>IF(AA2439="","",'Procytrat RF'!L440)</f>
        <v/>
      </c>
      <c r="AF2439">
        <f t="shared" si="244"/>
        <v>0</v>
      </c>
      <c r="AG2439" t="str">
        <f t="shared" si="245"/>
        <v/>
      </c>
      <c r="AH2439" t="str">
        <f t="shared" si="246"/>
        <v/>
      </c>
      <c r="AI2439">
        <f t="shared" si="247"/>
        <v>0</v>
      </c>
      <c r="AJ2439">
        <f t="shared" si="248"/>
        <v>0</v>
      </c>
      <c r="AK2439">
        <v>0</v>
      </c>
      <c r="AL2439" t="str">
        <f>IF(AA2439="","",IFERROR(IF(ISNUMBER('Procytrat RF'!D440),'Procytrat RF'!D440,IF(ISNUMBER(SEARCH("12",'Procytrat RF'!D440)),EDATE(AB2439,12),IF(ISNUMBER(SEARCH("6",'Procytrat RF'!D440)),EDATE(AB2439,6),IF(ISNUMBER(SEARCH("3",'Procytrat RF'!D440)),EDATE(AB2439,3),DATEVALUE('Procytrat RF'!D440))))),""))</f>
        <v/>
      </c>
      <c r="AM2439" t="str">
        <f t="shared" ca="1" si="249"/>
        <v/>
      </c>
    </row>
    <row r="2440" spans="27:39" x14ac:dyDescent="0.3">
      <c r="AA2440" t="str">
        <f>IF(COUNTA('Procytrat RF'!A441,'Procytrat RF'!B441,'Procytrat RF'!C441)&gt;0,"RF","")</f>
        <v/>
      </c>
      <c r="AB2440" t="str">
        <f>IFERROR(IF(ISNUMBER('Procytrat RF'!A441),'Procytrat RF'!A441,DATEVALUE('Procytrat RF'!A441)),"")</f>
        <v/>
      </c>
      <c r="AC2440" t="str">
        <f>IF(AA2440="","",'Procytrat RF'!B441)</f>
        <v/>
      </c>
      <c r="AD2440" t="str">
        <f>IF(AA2440="","",IFERROR(1*'Procytrat RF'!C441,IFERROR(_xludf.NUMBERVALUE('Procytrat RF'!C441,".",","),IFERROR(_xludf.NUMBERVALUE('Procytrat RF'!C441,",","."),0))))</f>
        <v/>
      </c>
      <c r="AE2440" t="str">
        <f>IF(AA2440="","",'Procytrat RF'!L441)</f>
        <v/>
      </c>
      <c r="AF2440">
        <f t="shared" si="244"/>
        <v>0</v>
      </c>
      <c r="AG2440" t="str">
        <f t="shared" si="245"/>
        <v/>
      </c>
      <c r="AH2440" t="str">
        <f t="shared" si="246"/>
        <v/>
      </c>
      <c r="AI2440">
        <f t="shared" si="247"/>
        <v>0</v>
      </c>
      <c r="AJ2440">
        <f t="shared" si="248"/>
        <v>0</v>
      </c>
      <c r="AK2440">
        <v>0</v>
      </c>
      <c r="AL2440" t="str">
        <f>IF(AA2440="","",IFERROR(IF(ISNUMBER('Procytrat RF'!D441),'Procytrat RF'!D441,IF(ISNUMBER(SEARCH("12",'Procytrat RF'!D441)),EDATE(AB2440,12),IF(ISNUMBER(SEARCH("6",'Procytrat RF'!D441)),EDATE(AB2440,6),IF(ISNUMBER(SEARCH("3",'Procytrat RF'!D441)),EDATE(AB2440,3),DATEVALUE('Procytrat RF'!D441))))),""))</f>
        <v/>
      </c>
      <c r="AM2440" t="str">
        <f t="shared" ca="1" si="249"/>
        <v/>
      </c>
    </row>
    <row r="2441" spans="27:39" x14ac:dyDescent="0.3">
      <c r="AA2441" t="str">
        <f>IF(COUNTA('Procytrat RF'!A442,'Procytrat RF'!B442,'Procytrat RF'!C442)&gt;0,"RF","")</f>
        <v/>
      </c>
      <c r="AB2441" t="str">
        <f>IFERROR(IF(ISNUMBER('Procytrat RF'!A442),'Procytrat RF'!A442,DATEVALUE('Procytrat RF'!A442)),"")</f>
        <v/>
      </c>
      <c r="AC2441" t="str">
        <f>IF(AA2441="","",'Procytrat RF'!B442)</f>
        <v/>
      </c>
      <c r="AD2441" t="str">
        <f>IF(AA2441="","",IFERROR(1*'Procytrat RF'!C442,IFERROR(_xludf.NUMBERVALUE('Procytrat RF'!C442,".",","),IFERROR(_xludf.NUMBERVALUE('Procytrat RF'!C442,",","."),0))))</f>
        <v/>
      </c>
      <c r="AE2441" t="str">
        <f>IF(AA2441="","",'Procytrat RF'!L442)</f>
        <v/>
      </c>
      <c r="AF2441">
        <f t="shared" si="244"/>
        <v>0</v>
      </c>
      <c r="AG2441" t="str">
        <f t="shared" si="245"/>
        <v/>
      </c>
      <c r="AH2441" t="str">
        <f t="shared" si="246"/>
        <v/>
      </c>
      <c r="AI2441">
        <f t="shared" si="247"/>
        <v>0</v>
      </c>
      <c r="AJ2441">
        <f t="shared" si="248"/>
        <v>0</v>
      </c>
      <c r="AK2441">
        <v>0</v>
      </c>
      <c r="AL2441" t="str">
        <f>IF(AA2441="","",IFERROR(IF(ISNUMBER('Procytrat RF'!D442),'Procytrat RF'!D442,IF(ISNUMBER(SEARCH("12",'Procytrat RF'!D442)),EDATE(AB2441,12),IF(ISNUMBER(SEARCH("6",'Procytrat RF'!D442)),EDATE(AB2441,6),IF(ISNUMBER(SEARCH("3",'Procytrat RF'!D442)),EDATE(AB2441,3),DATEVALUE('Procytrat RF'!D442))))),""))</f>
        <v/>
      </c>
      <c r="AM2441" t="str">
        <f t="shared" ca="1" si="249"/>
        <v/>
      </c>
    </row>
    <row r="2442" spans="27:39" x14ac:dyDescent="0.3">
      <c r="AA2442" t="str">
        <f>IF(COUNTA('Procytrat RF'!A443,'Procytrat RF'!B443,'Procytrat RF'!C443)&gt;0,"RF","")</f>
        <v/>
      </c>
      <c r="AB2442" t="str">
        <f>IFERROR(IF(ISNUMBER('Procytrat RF'!A443),'Procytrat RF'!A443,DATEVALUE('Procytrat RF'!A443)),"")</f>
        <v/>
      </c>
      <c r="AC2442" t="str">
        <f>IF(AA2442="","",'Procytrat RF'!B443)</f>
        <v/>
      </c>
      <c r="AD2442" t="str">
        <f>IF(AA2442="","",IFERROR(1*'Procytrat RF'!C443,IFERROR(_xludf.NUMBERVALUE('Procytrat RF'!C443,".",","),IFERROR(_xludf.NUMBERVALUE('Procytrat RF'!C443,",","."),0))))</f>
        <v/>
      </c>
      <c r="AE2442" t="str">
        <f>IF(AA2442="","",'Procytrat RF'!L443)</f>
        <v/>
      </c>
      <c r="AF2442">
        <f t="shared" si="244"/>
        <v>0</v>
      </c>
      <c r="AG2442" t="str">
        <f t="shared" si="245"/>
        <v/>
      </c>
      <c r="AH2442" t="str">
        <f t="shared" si="246"/>
        <v/>
      </c>
      <c r="AI2442">
        <f t="shared" si="247"/>
        <v>0</v>
      </c>
      <c r="AJ2442">
        <f t="shared" si="248"/>
        <v>0</v>
      </c>
      <c r="AK2442">
        <v>0</v>
      </c>
      <c r="AL2442" t="str">
        <f>IF(AA2442="","",IFERROR(IF(ISNUMBER('Procytrat RF'!D443),'Procytrat RF'!D443,IF(ISNUMBER(SEARCH("12",'Procytrat RF'!D443)),EDATE(AB2442,12),IF(ISNUMBER(SEARCH("6",'Procytrat RF'!D443)),EDATE(AB2442,6),IF(ISNUMBER(SEARCH("3",'Procytrat RF'!D443)),EDATE(AB2442,3),DATEVALUE('Procytrat RF'!D443))))),""))</f>
        <v/>
      </c>
      <c r="AM2442" t="str">
        <f t="shared" ca="1" si="249"/>
        <v/>
      </c>
    </row>
    <row r="2443" spans="27:39" x14ac:dyDescent="0.3">
      <c r="AA2443" t="str">
        <f>IF(COUNTA('Procytrat RF'!A444,'Procytrat RF'!B444,'Procytrat RF'!C444)&gt;0,"RF","")</f>
        <v/>
      </c>
      <c r="AB2443" t="str">
        <f>IFERROR(IF(ISNUMBER('Procytrat RF'!A444),'Procytrat RF'!A444,DATEVALUE('Procytrat RF'!A444)),"")</f>
        <v/>
      </c>
      <c r="AC2443" t="str">
        <f>IF(AA2443="","",'Procytrat RF'!B444)</f>
        <v/>
      </c>
      <c r="AD2443" t="str">
        <f>IF(AA2443="","",IFERROR(1*'Procytrat RF'!C444,IFERROR(_xludf.NUMBERVALUE('Procytrat RF'!C444,".",","),IFERROR(_xludf.NUMBERVALUE('Procytrat RF'!C444,",","."),0))))</f>
        <v/>
      </c>
      <c r="AE2443" t="str">
        <f>IF(AA2443="","",'Procytrat RF'!L444)</f>
        <v/>
      </c>
      <c r="AF2443">
        <f t="shared" si="244"/>
        <v>0</v>
      </c>
      <c r="AG2443" t="str">
        <f t="shared" si="245"/>
        <v/>
      </c>
      <c r="AH2443" t="str">
        <f t="shared" si="246"/>
        <v/>
      </c>
      <c r="AI2443">
        <f t="shared" si="247"/>
        <v>0</v>
      </c>
      <c r="AJ2443">
        <f t="shared" si="248"/>
        <v>0</v>
      </c>
      <c r="AK2443">
        <v>0</v>
      </c>
      <c r="AL2443" t="str">
        <f>IF(AA2443="","",IFERROR(IF(ISNUMBER('Procytrat RF'!D444),'Procytrat RF'!D444,IF(ISNUMBER(SEARCH("12",'Procytrat RF'!D444)),EDATE(AB2443,12),IF(ISNUMBER(SEARCH("6",'Procytrat RF'!D444)),EDATE(AB2443,6),IF(ISNUMBER(SEARCH("3",'Procytrat RF'!D444)),EDATE(AB2443,3),DATEVALUE('Procytrat RF'!D444))))),""))</f>
        <v/>
      </c>
      <c r="AM2443" t="str">
        <f t="shared" ca="1" si="249"/>
        <v/>
      </c>
    </row>
    <row r="2444" spans="27:39" x14ac:dyDescent="0.3">
      <c r="AA2444" t="str">
        <f>IF(COUNTA('Procytrat RF'!A445,'Procytrat RF'!B445,'Procytrat RF'!C445)&gt;0,"RF","")</f>
        <v/>
      </c>
      <c r="AB2444" t="str">
        <f>IFERROR(IF(ISNUMBER('Procytrat RF'!A445),'Procytrat RF'!A445,DATEVALUE('Procytrat RF'!A445)),"")</f>
        <v/>
      </c>
      <c r="AC2444" t="str">
        <f>IF(AA2444="","",'Procytrat RF'!B445)</f>
        <v/>
      </c>
      <c r="AD2444" t="str">
        <f>IF(AA2444="","",IFERROR(1*'Procytrat RF'!C445,IFERROR(_xludf.NUMBERVALUE('Procytrat RF'!C445,".",","),IFERROR(_xludf.NUMBERVALUE('Procytrat RF'!C445,",","."),0))))</f>
        <v/>
      </c>
      <c r="AE2444" t="str">
        <f>IF(AA2444="","",'Procytrat RF'!L445)</f>
        <v/>
      </c>
      <c r="AF2444">
        <f t="shared" si="244"/>
        <v>0</v>
      </c>
      <c r="AG2444" t="str">
        <f t="shared" si="245"/>
        <v/>
      </c>
      <c r="AH2444" t="str">
        <f t="shared" si="246"/>
        <v/>
      </c>
      <c r="AI2444">
        <f t="shared" si="247"/>
        <v>0</v>
      </c>
      <c r="AJ2444">
        <f t="shared" si="248"/>
        <v>0</v>
      </c>
      <c r="AK2444">
        <v>0</v>
      </c>
      <c r="AL2444" t="str">
        <f>IF(AA2444="","",IFERROR(IF(ISNUMBER('Procytrat RF'!D445),'Procytrat RF'!D445,IF(ISNUMBER(SEARCH("12",'Procytrat RF'!D445)),EDATE(AB2444,12),IF(ISNUMBER(SEARCH("6",'Procytrat RF'!D445)),EDATE(AB2444,6),IF(ISNUMBER(SEARCH("3",'Procytrat RF'!D445)),EDATE(AB2444,3),DATEVALUE('Procytrat RF'!D445))))),""))</f>
        <v/>
      </c>
      <c r="AM2444" t="str">
        <f t="shared" ca="1" si="249"/>
        <v/>
      </c>
    </row>
    <row r="2445" spans="27:39" x14ac:dyDescent="0.3">
      <c r="AA2445" t="str">
        <f>IF(COUNTA('Procytrat RF'!A446,'Procytrat RF'!B446,'Procytrat RF'!C446)&gt;0,"RF","")</f>
        <v/>
      </c>
      <c r="AB2445" t="str">
        <f>IFERROR(IF(ISNUMBER('Procytrat RF'!A446),'Procytrat RF'!A446,DATEVALUE('Procytrat RF'!A446)),"")</f>
        <v/>
      </c>
      <c r="AC2445" t="str">
        <f>IF(AA2445="","",'Procytrat RF'!B446)</f>
        <v/>
      </c>
      <c r="AD2445" t="str">
        <f>IF(AA2445="","",IFERROR(1*'Procytrat RF'!C446,IFERROR(_xludf.NUMBERVALUE('Procytrat RF'!C446,".",","),IFERROR(_xludf.NUMBERVALUE('Procytrat RF'!C446,",","."),0))))</f>
        <v/>
      </c>
      <c r="AE2445" t="str">
        <f>IF(AA2445="","",'Procytrat RF'!L446)</f>
        <v/>
      </c>
      <c r="AF2445">
        <f t="shared" si="244"/>
        <v>0</v>
      </c>
      <c r="AG2445" t="str">
        <f t="shared" si="245"/>
        <v/>
      </c>
      <c r="AH2445" t="str">
        <f t="shared" si="246"/>
        <v/>
      </c>
      <c r="AI2445">
        <f t="shared" si="247"/>
        <v>0</v>
      </c>
      <c r="AJ2445">
        <f t="shared" si="248"/>
        <v>0</v>
      </c>
      <c r="AK2445">
        <v>0</v>
      </c>
      <c r="AL2445" t="str">
        <f>IF(AA2445="","",IFERROR(IF(ISNUMBER('Procytrat RF'!D446),'Procytrat RF'!D446,IF(ISNUMBER(SEARCH("12",'Procytrat RF'!D446)),EDATE(AB2445,12),IF(ISNUMBER(SEARCH("6",'Procytrat RF'!D446)),EDATE(AB2445,6),IF(ISNUMBER(SEARCH("3",'Procytrat RF'!D446)),EDATE(AB2445,3),DATEVALUE('Procytrat RF'!D446))))),""))</f>
        <v/>
      </c>
      <c r="AM2445" t="str">
        <f t="shared" ca="1" si="249"/>
        <v/>
      </c>
    </row>
    <row r="2446" spans="27:39" x14ac:dyDescent="0.3">
      <c r="AA2446" t="str">
        <f>IF(COUNTA('Procytrat RF'!A447,'Procytrat RF'!B447,'Procytrat RF'!C447)&gt;0,"RF","")</f>
        <v/>
      </c>
      <c r="AB2446" t="str">
        <f>IFERROR(IF(ISNUMBER('Procytrat RF'!A447),'Procytrat RF'!A447,DATEVALUE('Procytrat RF'!A447)),"")</f>
        <v/>
      </c>
      <c r="AC2446" t="str">
        <f>IF(AA2446="","",'Procytrat RF'!B447)</f>
        <v/>
      </c>
      <c r="AD2446" t="str">
        <f>IF(AA2446="","",IFERROR(1*'Procytrat RF'!C447,IFERROR(_xludf.NUMBERVALUE('Procytrat RF'!C447,".",","),IFERROR(_xludf.NUMBERVALUE('Procytrat RF'!C447,",","."),0))))</f>
        <v/>
      </c>
      <c r="AE2446" t="str">
        <f>IF(AA2446="","",'Procytrat RF'!L447)</f>
        <v/>
      </c>
      <c r="AF2446">
        <f t="shared" si="244"/>
        <v>0</v>
      </c>
      <c r="AG2446" t="str">
        <f t="shared" si="245"/>
        <v/>
      </c>
      <c r="AH2446" t="str">
        <f t="shared" si="246"/>
        <v/>
      </c>
      <c r="AI2446">
        <f t="shared" si="247"/>
        <v>0</v>
      </c>
      <c r="AJ2446">
        <f t="shared" si="248"/>
        <v>0</v>
      </c>
      <c r="AK2446">
        <v>0</v>
      </c>
      <c r="AL2446" t="str">
        <f>IF(AA2446="","",IFERROR(IF(ISNUMBER('Procytrat RF'!D447),'Procytrat RF'!D447,IF(ISNUMBER(SEARCH("12",'Procytrat RF'!D447)),EDATE(AB2446,12),IF(ISNUMBER(SEARCH("6",'Procytrat RF'!D447)),EDATE(AB2446,6),IF(ISNUMBER(SEARCH("3",'Procytrat RF'!D447)),EDATE(AB2446,3),DATEVALUE('Procytrat RF'!D447))))),""))</f>
        <v/>
      </c>
      <c r="AM2446" t="str">
        <f t="shared" ca="1" si="249"/>
        <v/>
      </c>
    </row>
    <row r="2447" spans="27:39" x14ac:dyDescent="0.3">
      <c r="AA2447" t="str">
        <f>IF(COUNTA('Procytrat RF'!A448,'Procytrat RF'!B448,'Procytrat RF'!C448)&gt;0,"RF","")</f>
        <v/>
      </c>
      <c r="AB2447" t="str">
        <f>IFERROR(IF(ISNUMBER('Procytrat RF'!A448),'Procytrat RF'!A448,DATEVALUE('Procytrat RF'!A448)),"")</f>
        <v/>
      </c>
      <c r="AC2447" t="str">
        <f>IF(AA2447="","",'Procytrat RF'!B448)</f>
        <v/>
      </c>
      <c r="AD2447" t="str">
        <f>IF(AA2447="","",IFERROR(1*'Procytrat RF'!C448,IFERROR(_xludf.NUMBERVALUE('Procytrat RF'!C448,".",","),IFERROR(_xludf.NUMBERVALUE('Procytrat RF'!C448,",","."),0))))</f>
        <v/>
      </c>
      <c r="AE2447" t="str">
        <f>IF(AA2447="","",'Procytrat RF'!L448)</f>
        <v/>
      </c>
      <c r="AF2447">
        <f t="shared" si="244"/>
        <v>0</v>
      </c>
      <c r="AG2447" t="str">
        <f t="shared" si="245"/>
        <v/>
      </c>
      <c r="AH2447" t="str">
        <f t="shared" si="246"/>
        <v/>
      </c>
      <c r="AI2447">
        <f t="shared" si="247"/>
        <v>0</v>
      </c>
      <c r="AJ2447">
        <f t="shared" si="248"/>
        <v>0</v>
      </c>
      <c r="AK2447">
        <v>0</v>
      </c>
      <c r="AL2447" t="str">
        <f>IF(AA2447="","",IFERROR(IF(ISNUMBER('Procytrat RF'!D448),'Procytrat RF'!D448,IF(ISNUMBER(SEARCH("12",'Procytrat RF'!D448)),EDATE(AB2447,12),IF(ISNUMBER(SEARCH("6",'Procytrat RF'!D448)),EDATE(AB2447,6),IF(ISNUMBER(SEARCH("3",'Procytrat RF'!D448)),EDATE(AB2447,3),DATEVALUE('Procytrat RF'!D448))))),""))</f>
        <v/>
      </c>
      <c r="AM2447" t="str">
        <f t="shared" ca="1" si="249"/>
        <v/>
      </c>
    </row>
    <row r="2448" spans="27:39" x14ac:dyDescent="0.3">
      <c r="AA2448" t="str">
        <f>IF(COUNTA('Procytrat RF'!A449,'Procytrat RF'!B449,'Procytrat RF'!C449)&gt;0,"RF","")</f>
        <v/>
      </c>
      <c r="AB2448" t="str">
        <f>IFERROR(IF(ISNUMBER('Procytrat RF'!A449),'Procytrat RF'!A449,DATEVALUE('Procytrat RF'!A449)),"")</f>
        <v/>
      </c>
      <c r="AC2448" t="str">
        <f>IF(AA2448="","",'Procytrat RF'!B449)</f>
        <v/>
      </c>
      <c r="AD2448" t="str">
        <f>IF(AA2448="","",IFERROR(1*'Procytrat RF'!C449,IFERROR(_xludf.NUMBERVALUE('Procytrat RF'!C449,".",","),IFERROR(_xludf.NUMBERVALUE('Procytrat RF'!C449,",","."),0))))</f>
        <v/>
      </c>
      <c r="AE2448" t="str">
        <f>IF(AA2448="","",'Procytrat RF'!L449)</f>
        <v/>
      </c>
      <c r="AF2448">
        <f t="shared" si="244"/>
        <v>0</v>
      </c>
      <c r="AG2448" t="str">
        <f t="shared" si="245"/>
        <v/>
      </c>
      <c r="AH2448" t="str">
        <f t="shared" si="246"/>
        <v/>
      </c>
      <c r="AI2448">
        <f t="shared" si="247"/>
        <v>0</v>
      </c>
      <c r="AJ2448">
        <f t="shared" si="248"/>
        <v>0</v>
      </c>
      <c r="AK2448">
        <v>0</v>
      </c>
      <c r="AL2448" t="str">
        <f>IF(AA2448="","",IFERROR(IF(ISNUMBER('Procytrat RF'!D449),'Procytrat RF'!D449,IF(ISNUMBER(SEARCH("12",'Procytrat RF'!D449)),EDATE(AB2448,12),IF(ISNUMBER(SEARCH("6",'Procytrat RF'!D449)),EDATE(AB2448,6),IF(ISNUMBER(SEARCH("3",'Procytrat RF'!D449)),EDATE(AB2448,3),DATEVALUE('Procytrat RF'!D449))))),""))</f>
        <v/>
      </c>
      <c r="AM2448" t="str">
        <f t="shared" ca="1" si="249"/>
        <v/>
      </c>
    </row>
    <row r="2449" spans="27:39" x14ac:dyDescent="0.3">
      <c r="AA2449" t="str">
        <f>IF(COUNTA('Procytrat RF'!A450,'Procytrat RF'!B450,'Procytrat RF'!C450)&gt;0,"RF","")</f>
        <v/>
      </c>
      <c r="AB2449" t="str">
        <f>IFERROR(IF(ISNUMBER('Procytrat RF'!A450),'Procytrat RF'!A450,DATEVALUE('Procytrat RF'!A450)),"")</f>
        <v/>
      </c>
      <c r="AC2449" t="str">
        <f>IF(AA2449="","",'Procytrat RF'!B450)</f>
        <v/>
      </c>
      <c r="AD2449" t="str">
        <f>IF(AA2449="","",IFERROR(1*'Procytrat RF'!C450,IFERROR(_xludf.NUMBERVALUE('Procytrat RF'!C450,".",","),IFERROR(_xludf.NUMBERVALUE('Procytrat RF'!C450,",","."),0))))</f>
        <v/>
      </c>
      <c r="AE2449" t="str">
        <f>IF(AA2449="","",'Procytrat RF'!L450)</f>
        <v/>
      </c>
      <c r="AF2449">
        <f t="shared" si="244"/>
        <v>0</v>
      </c>
      <c r="AG2449" t="str">
        <f t="shared" si="245"/>
        <v/>
      </c>
      <c r="AH2449" t="str">
        <f t="shared" si="246"/>
        <v/>
      </c>
      <c r="AI2449">
        <f t="shared" si="247"/>
        <v>0</v>
      </c>
      <c r="AJ2449">
        <f t="shared" si="248"/>
        <v>0</v>
      </c>
      <c r="AK2449">
        <v>0</v>
      </c>
      <c r="AL2449" t="str">
        <f>IF(AA2449="","",IFERROR(IF(ISNUMBER('Procytrat RF'!D450),'Procytrat RF'!D450,IF(ISNUMBER(SEARCH("12",'Procytrat RF'!D450)),EDATE(AB2449,12),IF(ISNUMBER(SEARCH("6",'Procytrat RF'!D450)),EDATE(AB2449,6),IF(ISNUMBER(SEARCH("3",'Procytrat RF'!D450)),EDATE(AB2449,3),DATEVALUE('Procytrat RF'!D450))))),""))</f>
        <v/>
      </c>
      <c r="AM2449" t="str">
        <f t="shared" ca="1" si="249"/>
        <v/>
      </c>
    </row>
    <row r="2450" spans="27:39" x14ac:dyDescent="0.3">
      <c r="AA2450" t="str">
        <f>IF(COUNTA('Procytrat RF'!A451,'Procytrat RF'!B451,'Procytrat RF'!C451)&gt;0,"RF","")</f>
        <v/>
      </c>
      <c r="AB2450" t="str">
        <f>IFERROR(IF(ISNUMBER('Procytrat RF'!A451),'Procytrat RF'!A451,DATEVALUE('Procytrat RF'!A451)),"")</f>
        <v/>
      </c>
      <c r="AC2450" t="str">
        <f>IF(AA2450="","",'Procytrat RF'!B451)</f>
        <v/>
      </c>
      <c r="AD2450" t="str">
        <f>IF(AA2450="","",IFERROR(1*'Procytrat RF'!C451,IFERROR(_xludf.NUMBERVALUE('Procytrat RF'!C451,".",","),IFERROR(_xludf.NUMBERVALUE('Procytrat RF'!C451,",","."),0))))</f>
        <v/>
      </c>
      <c r="AE2450" t="str">
        <f>IF(AA2450="","",'Procytrat RF'!L451)</f>
        <v/>
      </c>
      <c r="AF2450">
        <f t="shared" si="244"/>
        <v>0</v>
      </c>
      <c r="AG2450" t="str">
        <f t="shared" si="245"/>
        <v/>
      </c>
      <c r="AH2450" t="str">
        <f t="shared" si="246"/>
        <v/>
      </c>
      <c r="AI2450">
        <f t="shared" si="247"/>
        <v>0</v>
      </c>
      <c r="AJ2450">
        <f t="shared" si="248"/>
        <v>0</v>
      </c>
      <c r="AK2450">
        <v>0</v>
      </c>
      <c r="AL2450" t="str">
        <f>IF(AA2450="","",IFERROR(IF(ISNUMBER('Procytrat RF'!D451),'Procytrat RF'!D451,IF(ISNUMBER(SEARCH("12",'Procytrat RF'!D451)),EDATE(AB2450,12),IF(ISNUMBER(SEARCH("6",'Procytrat RF'!D451)),EDATE(AB2450,6),IF(ISNUMBER(SEARCH("3",'Procytrat RF'!D451)),EDATE(AB2450,3),DATEVALUE('Procytrat RF'!D451))))),""))</f>
        <v/>
      </c>
      <c r="AM2450" t="str">
        <f t="shared" ca="1" si="249"/>
        <v/>
      </c>
    </row>
    <row r="2451" spans="27:39" x14ac:dyDescent="0.3">
      <c r="AA2451" t="str">
        <f>IF(COUNTA('Procytrat RF'!A452,'Procytrat RF'!B452,'Procytrat RF'!C452)&gt;0,"RF","")</f>
        <v/>
      </c>
      <c r="AB2451" t="str">
        <f>IFERROR(IF(ISNUMBER('Procytrat RF'!A452),'Procytrat RF'!A452,DATEVALUE('Procytrat RF'!A452)),"")</f>
        <v/>
      </c>
      <c r="AC2451" t="str">
        <f>IF(AA2451="","",'Procytrat RF'!B452)</f>
        <v/>
      </c>
      <c r="AD2451" t="str">
        <f>IF(AA2451="","",IFERROR(1*'Procytrat RF'!C452,IFERROR(_xludf.NUMBERVALUE('Procytrat RF'!C452,".",","),IFERROR(_xludf.NUMBERVALUE('Procytrat RF'!C452,",","."),0))))</f>
        <v/>
      </c>
      <c r="AE2451" t="str">
        <f>IF(AA2451="","",'Procytrat RF'!L452)</f>
        <v/>
      </c>
      <c r="AF2451">
        <f t="shared" si="244"/>
        <v>0</v>
      </c>
      <c r="AG2451" t="str">
        <f t="shared" si="245"/>
        <v/>
      </c>
      <c r="AH2451" t="str">
        <f t="shared" si="246"/>
        <v/>
      </c>
      <c r="AI2451">
        <f t="shared" si="247"/>
        <v>0</v>
      </c>
      <c r="AJ2451">
        <f t="shared" si="248"/>
        <v>0</v>
      </c>
      <c r="AK2451">
        <v>0</v>
      </c>
      <c r="AL2451" t="str">
        <f>IF(AA2451="","",IFERROR(IF(ISNUMBER('Procytrat RF'!D452),'Procytrat RF'!D452,IF(ISNUMBER(SEARCH("12",'Procytrat RF'!D452)),EDATE(AB2451,12),IF(ISNUMBER(SEARCH("6",'Procytrat RF'!D452)),EDATE(AB2451,6),IF(ISNUMBER(SEARCH("3",'Procytrat RF'!D452)),EDATE(AB2451,3),DATEVALUE('Procytrat RF'!D452))))),""))</f>
        <v/>
      </c>
      <c r="AM2451" t="str">
        <f t="shared" ca="1" si="249"/>
        <v/>
      </c>
    </row>
    <row r="2452" spans="27:39" x14ac:dyDescent="0.3">
      <c r="AA2452" t="str">
        <f>IF(COUNTA('Procytrat RF'!A453,'Procytrat RF'!B453,'Procytrat RF'!C453)&gt;0,"RF","")</f>
        <v/>
      </c>
      <c r="AB2452" t="str">
        <f>IFERROR(IF(ISNUMBER('Procytrat RF'!A453),'Procytrat RF'!A453,DATEVALUE('Procytrat RF'!A453)),"")</f>
        <v/>
      </c>
      <c r="AC2452" t="str">
        <f>IF(AA2452="","",'Procytrat RF'!B453)</f>
        <v/>
      </c>
      <c r="AD2452" t="str">
        <f>IF(AA2452="","",IFERROR(1*'Procytrat RF'!C453,IFERROR(_xludf.NUMBERVALUE('Procytrat RF'!C453,".",","),IFERROR(_xludf.NUMBERVALUE('Procytrat RF'!C453,",","."),0))))</f>
        <v/>
      </c>
      <c r="AE2452" t="str">
        <f>IF(AA2452="","",'Procytrat RF'!L453)</f>
        <v/>
      </c>
      <c r="AF2452">
        <f t="shared" si="244"/>
        <v>0</v>
      </c>
      <c r="AG2452" t="str">
        <f t="shared" si="245"/>
        <v/>
      </c>
      <c r="AH2452" t="str">
        <f t="shared" si="246"/>
        <v/>
      </c>
      <c r="AI2452">
        <f t="shared" si="247"/>
        <v>0</v>
      </c>
      <c r="AJ2452">
        <f t="shared" si="248"/>
        <v>0</v>
      </c>
      <c r="AK2452">
        <v>0</v>
      </c>
      <c r="AL2452" t="str">
        <f>IF(AA2452="","",IFERROR(IF(ISNUMBER('Procytrat RF'!D453),'Procytrat RF'!D453,IF(ISNUMBER(SEARCH("12",'Procytrat RF'!D453)),EDATE(AB2452,12),IF(ISNUMBER(SEARCH("6",'Procytrat RF'!D453)),EDATE(AB2452,6),IF(ISNUMBER(SEARCH("3",'Procytrat RF'!D453)),EDATE(AB2452,3),DATEVALUE('Procytrat RF'!D453))))),""))</f>
        <v/>
      </c>
      <c r="AM2452" t="str">
        <f t="shared" ca="1" si="249"/>
        <v/>
      </c>
    </row>
    <row r="2453" spans="27:39" x14ac:dyDescent="0.3">
      <c r="AA2453" t="str">
        <f>IF(COUNTA('Procytrat RF'!A454,'Procytrat RF'!B454,'Procytrat RF'!C454)&gt;0,"RF","")</f>
        <v/>
      </c>
      <c r="AB2453" t="str">
        <f>IFERROR(IF(ISNUMBER('Procytrat RF'!A454),'Procytrat RF'!A454,DATEVALUE('Procytrat RF'!A454)),"")</f>
        <v/>
      </c>
      <c r="AC2453" t="str">
        <f>IF(AA2453="","",'Procytrat RF'!B454)</f>
        <v/>
      </c>
      <c r="AD2453" t="str">
        <f>IF(AA2453="","",IFERROR(1*'Procytrat RF'!C454,IFERROR(_xludf.NUMBERVALUE('Procytrat RF'!C454,".",","),IFERROR(_xludf.NUMBERVALUE('Procytrat RF'!C454,",","."),0))))</f>
        <v/>
      </c>
      <c r="AE2453" t="str">
        <f>IF(AA2453="","",'Procytrat RF'!L454)</f>
        <v/>
      </c>
      <c r="AF2453">
        <f t="shared" si="244"/>
        <v>0</v>
      </c>
      <c r="AG2453" t="str">
        <f t="shared" si="245"/>
        <v/>
      </c>
      <c r="AH2453" t="str">
        <f t="shared" si="246"/>
        <v/>
      </c>
      <c r="AI2453">
        <f t="shared" si="247"/>
        <v>0</v>
      </c>
      <c r="AJ2453">
        <f t="shared" si="248"/>
        <v>0</v>
      </c>
      <c r="AK2453">
        <v>0</v>
      </c>
      <c r="AL2453" t="str">
        <f>IF(AA2453="","",IFERROR(IF(ISNUMBER('Procytrat RF'!D454),'Procytrat RF'!D454,IF(ISNUMBER(SEARCH("12",'Procytrat RF'!D454)),EDATE(AB2453,12),IF(ISNUMBER(SEARCH("6",'Procytrat RF'!D454)),EDATE(AB2453,6),IF(ISNUMBER(SEARCH("3",'Procytrat RF'!D454)),EDATE(AB2453,3),DATEVALUE('Procytrat RF'!D454))))),""))</f>
        <v/>
      </c>
      <c r="AM2453" t="str">
        <f t="shared" ca="1" si="249"/>
        <v/>
      </c>
    </row>
    <row r="2454" spans="27:39" x14ac:dyDescent="0.3">
      <c r="AA2454" t="str">
        <f>IF(COUNTA('Procytrat RF'!A455,'Procytrat RF'!B455,'Procytrat RF'!C455)&gt;0,"RF","")</f>
        <v/>
      </c>
      <c r="AB2454" t="str">
        <f>IFERROR(IF(ISNUMBER('Procytrat RF'!A455),'Procytrat RF'!A455,DATEVALUE('Procytrat RF'!A455)),"")</f>
        <v/>
      </c>
      <c r="AC2454" t="str">
        <f>IF(AA2454="","",'Procytrat RF'!B455)</f>
        <v/>
      </c>
      <c r="AD2454" t="str">
        <f>IF(AA2454="","",IFERROR(1*'Procytrat RF'!C455,IFERROR(_xludf.NUMBERVALUE('Procytrat RF'!C455,".",","),IFERROR(_xludf.NUMBERVALUE('Procytrat RF'!C455,",","."),0))))</f>
        <v/>
      </c>
      <c r="AE2454" t="str">
        <f>IF(AA2454="","",'Procytrat RF'!L455)</f>
        <v/>
      </c>
      <c r="AF2454">
        <f t="shared" si="244"/>
        <v>0</v>
      </c>
      <c r="AG2454" t="str">
        <f t="shared" si="245"/>
        <v/>
      </c>
      <c r="AH2454" t="str">
        <f t="shared" si="246"/>
        <v/>
      </c>
      <c r="AI2454">
        <f t="shared" si="247"/>
        <v>0</v>
      </c>
      <c r="AJ2454">
        <f t="shared" si="248"/>
        <v>0</v>
      </c>
      <c r="AK2454">
        <v>0</v>
      </c>
      <c r="AL2454" t="str">
        <f>IF(AA2454="","",IFERROR(IF(ISNUMBER('Procytrat RF'!D455),'Procytrat RF'!D455,IF(ISNUMBER(SEARCH("12",'Procytrat RF'!D455)),EDATE(AB2454,12),IF(ISNUMBER(SEARCH("6",'Procytrat RF'!D455)),EDATE(AB2454,6),IF(ISNUMBER(SEARCH("3",'Procytrat RF'!D455)),EDATE(AB2454,3),DATEVALUE('Procytrat RF'!D455))))),""))</f>
        <v/>
      </c>
      <c r="AM2454" t="str">
        <f t="shared" ca="1" si="249"/>
        <v/>
      </c>
    </row>
    <row r="2455" spans="27:39" x14ac:dyDescent="0.3">
      <c r="AA2455" t="str">
        <f>IF(COUNTA('Procytrat RF'!A456,'Procytrat RF'!B456,'Procytrat RF'!C456)&gt;0,"RF","")</f>
        <v/>
      </c>
      <c r="AB2455" t="str">
        <f>IFERROR(IF(ISNUMBER('Procytrat RF'!A456),'Procytrat RF'!A456,DATEVALUE('Procytrat RF'!A456)),"")</f>
        <v/>
      </c>
      <c r="AC2455" t="str">
        <f>IF(AA2455="","",'Procytrat RF'!B456)</f>
        <v/>
      </c>
      <c r="AD2455" t="str">
        <f>IF(AA2455="","",IFERROR(1*'Procytrat RF'!C456,IFERROR(_xludf.NUMBERVALUE('Procytrat RF'!C456,".",","),IFERROR(_xludf.NUMBERVALUE('Procytrat RF'!C456,",","."),0))))</f>
        <v/>
      </c>
      <c r="AE2455" t="str">
        <f>IF(AA2455="","",'Procytrat RF'!L456)</f>
        <v/>
      </c>
      <c r="AF2455">
        <f t="shared" si="244"/>
        <v>0</v>
      </c>
      <c r="AG2455" t="str">
        <f t="shared" si="245"/>
        <v/>
      </c>
      <c r="AH2455" t="str">
        <f t="shared" si="246"/>
        <v/>
      </c>
      <c r="AI2455">
        <f t="shared" si="247"/>
        <v>0</v>
      </c>
      <c r="AJ2455">
        <f t="shared" si="248"/>
        <v>0</v>
      </c>
      <c r="AK2455">
        <v>0</v>
      </c>
      <c r="AL2455" t="str">
        <f>IF(AA2455="","",IFERROR(IF(ISNUMBER('Procytrat RF'!D456),'Procytrat RF'!D456,IF(ISNUMBER(SEARCH("12",'Procytrat RF'!D456)),EDATE(AB2455,12),IF(ISNUMBER(SEARCH("6",'Procytrat RF'!D456)),EDATE(AB2455,6),IF(ISNUMBER(SEARCH("3",'Procytrat RF'!D456)),EDATE(AB2455,3),DATEVALUE('Procytrat RF'!D456))))),""))</f>
        <v/>
      </c>
      <c r="AM2455" t="str">
        <f t="shared" ca="1" si="249"/>
        <v/>
      </c>
    </row>
    <row r="2456" spans="27:39" x14ac:dyDescent="0.3">
      <c r="AA2456" t="str">
        <f>IF(COUNTA('Procytrat RF'!A457,'Procytrat RF'!B457,'Procytrat RF'!C457)&gt;0,"RF","")</f>
        <v/>
      </c>
      <c r="AB2456" t="str">
        <f>IFERROR(IF(ISNUMBER('Procytrat RF'!A457),'Procytrat RF'!A457,DATEVALUE('Procytrat RF'!A457)),"")</f>
        <v/>
      </c>
      <c r="AC2456" t="str">
        <f>IF(AA2456="","",'Procytrat RF'!B457)</f>
        <v/>
      </c>
      <c r="AD2456" t="str">
        <f>IF(AA2456="","",IFERROR(1*'Procytrat RF'!C457,IFERROR(_xludf.NUMBERVALUE('Procytrat RF'!C457,".",","),IFERROR(_xludf.NUMBERVALUE('Procytrat RF'!C457,",","."),0))))</f>
        <v/>
      </c>
      <c r="AE2456" t="str">
        <f>IF(AA2456="","",'Procytrat RF'!L457)</f>
        <v/>
      </c>
      <c r="AF2456">
        <f t="shared" si="244"/>
        <v>0</v>
      </c>
      <c r="AG2456" t="str">
        <f t="shared" si="245"/>
        <v/>
      </c>
      <c r="AH2456" t="str">
        <f t="shared" si="246"/>
        <v/>
      </c>
      <c r="AI2456">
        <f t="shared" si="247"/>
        <v>0</v>
      </c>
      <c r="AJ2456">
        <f t="shared" si="248"/>
        <v>0</v>
      </c>
      <c r="AK2456">
        <v>0</v>
      </c>
      <c r="AL2456" t="str">
        <f>IF(AA2456="","",IFERROR(IF(ISNUMBER('Procytrat RF'!D457),'Procytrat RF'!D457,IF(ISNUMBER(SEARCH("12",'Procytrat RF'!D457)),EDATE(AB2456,12),IF(ISNUMBER(SEARCH("6",'Procytrat RF'!D457)),EDATE(AB2456,6),IF(ISNUMBER(SEARCH("3",'Procytrat RF'!D457)),EDATE(AB2456,3),DATEVALUE('Procytrat RF'!D457))))),""))</f>
        <v/>
      </c>
      <c r="AM2456" t="str">
        <f t="shared" ca="1" si="249"/>
        <v/>
      </c>
    </row>
    <row r="2457" spans="27:39" x14ac:dyDescent="0.3">
      <c r="AA2457" t="str">
        <f>IF(COUNTA('Procytrat RF'!A458,'Procytrat RF'!B458,'Procytrat RF'!C458)&gt;0,"RF","")</f>
        <v/>
      </c>
      <c r="AB2457" t="str">
        <f>IFERROR(IF(ISNUMBER('Procytrat RF'!A458),'Procytrat RF'!A458,DATEVALUE('Procytrat RF'!A458)),"")</f>
        <v/>
      </c>
      <c r="AC2457" t="str">
        <f>IF(AA2457="","",'Procytrat RF'!B458)</f>
        <v/>
      </c>
      <c r="AD2457" t="str">
        <f>IF(AA2457="","",IFERROR(1*'Procytrat RF'!C458,IFERROR(_xludf.NUMBERVALUE('Procytrat RF'!C458,".",","),IFERROR(_xludf.NUMBERVALUE('Procytrat RF'!C458,",","."),0))))</f>
        <v/>
      </c>
      <c r="AE2457" t="str">
        <f>IF(AA2457="","",'Procytrat RF'!L458)</f>
        <v/>
      </c>
      <c r="AF2457">
        <f t="shared" si="244"/>
        <v>0</v>
      </c>
      <c r="AG2457" t="str">
        <f t="shared" si="245"/>
        <v/>
      </c>
      <c r="AH2457" t="str">
        <f t="shared" si="246"/>
        <v/>
      </c>
      <c r="AI2457">
        <f t="shared" si="247"/>
        <v>0</v>
      </c>
      <c r="AJ2457">
        <f t="shared" si="248"/>
        <v>0</v>
      </c>
      <c r="AK2457">
        <v>0</v>
      </c>
      <c r="AL2457" t="str">
        <f>IF(AA2457="","",IFERROR(IF(ISNUMBER('Procytrat RF'!D458),'Procytrat RF'!D458,IF(ISNUMBER(SEARCH("12",'Procytrat RF'!D458)),EDATE(AB2457,12),IF(ISNUMBER(SEARCH("6",'Procytrat RF'!D458)),EDATE(AB2457,6),IF(ISNUMBER(SEARCH("3",'Procytrat RF'!D458)),EDATE(AB2457,3),DATEVALUE('Procytrat RF'!D458))))),""))</f>
        <v/>
      </c>
      <c r="AM2457" t="str">
        <f t="shared" ca="1" si="249"/>
        <v/>
      </c>
    </row>
    <row r="2458" spans="27:39" x14ac:dyDescent="0.3">
      <c r="AA2458" t="str">
        <f>IF(COUNTA('Procytrat RF'!A459,'Procytrat RF'!B459,'Procytrat RF'!C459)&gt;0,"RF","")</f>
        <v/>
      </c>
      <c r="AB2458" t="str">
        <f>IFERROR(IF(ISNUMBER('Procytrat RF'!A459),'Procytrat RF'!A459,DATEVALUE('Procytrat RF'!A459)),"")</f>
        <v/>
      </c>
      <c r="AC2458" t="str">
        <f>IF(AA2458="","",'Procytrat RF'!B459)</f>
        <v/>
      </c>
      <c r="AD2458" t="str">
        <f>IF(AA2458="","",IFERROR(1*'Procytrat RF'!C459,IFERROR(_xludf.NUMBERVALUE('Procytrat RF'!C459,".",","),IFERROR(_xludf.NUMBERVALUE('Procytrat RF'!C459,",","."),0))))</f>
        <v/>
      </c>
      <c r="AE2458" t="str">
        <f>IF(AA2458="","",'Procytrat RF'!L459)</f>
        <v/>
      </c>
      <c r="AF2458">
        <f t="shared" si="244"/>
        <v>0</v>
      </c>
      <c r="AG2458" t="str">
        <f t="shared" si="245"/>
        <v/>
      </c>
      <c r="AH2458" t="str">
        <f t="shared" si="246"/>
        <v/>
      </c>
      <c r="AI2458">
        <f t="shared" si="247"/>
        <v>0</v>
      </c>
      <c r="AJ2458">
        <f t="shared" si="248"/>
        <v>0</v>
      </c>
      <c r="AK2458">
        <v>0</v>
      </c>
      <c r="AL2458" t="str">
        <f>IF(AA2458="","",IFERROR(IF(ISNUMBER('Procytrat RF'!D459),'Procytrat RF'!D459,IF(ISNUMBER(SEARCH("12",'Procytrat RF'!D459)),EDATE(AB2458,12),IF(ISNUMBER(SEARCH("6",'Procytrat RF'!D459)),EDATE(AB2458,6),IF(ISNUMBER(SEARCH("3",'Procytrat RF'!D459)),EDATE(AB2458,3),DATEVALUE('Procytrat RF'!D459))))),""))</f>
        <v/>
      </c>
      <c r="AM2458" t="str">
        <f t="shared" ca="1" si="249"/>
        <v/>
      </c>
    </row>
    <row r="2459" spans="27:39" x14ac:dyDescent="0.3">
      <c r="AA2459" t="str">
        <f>IF(COUNTA('Procytrat RF'!A460,'Procytrat RF'!B460,'Procytrat RF'!C460)&gt;0,"RF","")</f>
        <v/>
      </c>
      <c r="AB2459" t="str">
        <f>IFERROR(IF(ISNUMBER('Procytrat RF'!A460),'Procytrat RF'!A460,DATEVALUE('Procytrat RF'!A460)),"")</f>
        <v/>
      </c>
      <c r="AC2459" t="str">
        <f>IF(AA2459="","",'Procytrat RF'!B460)</f>
        <v/>
      </c>
      <c r="AD2459" t="str">
        <f>IF(AA2459="","",IFERROR(1*'Procytrat RF'!C460,IFERROR(_xludf.NUMBERVALUE('Procytrat RF'!C460,".",","),IFERROR(_xludf.NUMBERVALUE('Procytrat RF'!C460,",","."),0))))</f>
        <v/>
      </c>
      <c r="AE2459" t="str">
        <f>IF(AA2459="","",'Procytrat RF'!L460)</f>
        <v/>
      </c>
      <c r="AF2459">
        <f t="shared" si="244"/>
        <v>0</v>
      </c>
      <c r="AG2459" t="str">
        <f t="shared" si="245"/>
        <v/>
      </c>
      <c r="AH2459" t="str">
        <f t="shared" si="246"/>
        <v/>
      </c>
      <c r="AI2459">
        <f t="shared" si="247"/>
        <v>0</v>
      </c>
      <c r="AJ2459">
        <f t="shared" si="248"/>
        <v>0</v>
      </c>
      <c r="AK2459">
        <v>0</v>
      </c>
      <c r="AL2459" t="str">
        <f>IF(AA2459="","",IFERROR(IF(ISNUMBER('Procytrat RF'!D460),'Procytrat RF'!D460,IF(ISNUMBER(SEARCH("12",'Procytrat RF'!D460)),EDATE(AB2459,12),IF(ISNUMBER(SEARCH("6",'Procytrat RF'!D460)),EDATE(AB2459,6),IF(ISNUMBER(SEARCH("3",'Procytrat RF'!D460)),EDATE(AB2459,3),DATEVALUE('Procytrat RF'!D460))))),""))</f>
        <v/>
      </c>
      <c r="AM2459" t="str">
        <f t="shared" ca="1" si="249"/>
        <v/>
      </c>
    </row>
    <row r="2460" spans="27:39" x14ac:dyDescent="0.3">
      <c r="AA2460" t="str">
        <f>IF(COUNTA('Procytrat RF'!A461,'Procytrat RF'!B461,'Procytrat RF'!C461)&gt;0,"RF","")</f>
        <v/>
      </c>
      <c r="AB2460" t="str">
        <f>IFERROR(IF(ISNUMBER('Procytrat RF'!A461),'Procytrat RF'!A461,DATEVALUE('Procytrat RF'!A461)),"")</f>
        <v/>
      </c>
      <c r="AC2460" t="str">
        <f>IF(AA2460="","",'Procytrat RF'!B461)</f>
        <v/>
      </c>
      <c r="AD2460" t="str">
        <f>IF(AA2460="","",IFERROR(1*'Procytrat RF'!C461,IFERROR(_xludf.NUMBERVALUE('Procytrat RF'!C461,".",","),IFERROR(_xludf.NUMBERVALUE('Procytrat RF'!C461,",","."),0))))</f>
        <v/>
      </c>
      <c r="AE2460" t="str">
        <f>IF(AA2460="","",'Procytrat RF'!L461)</f>
        <v/>
      </c>
      <c r="AF2460">
        <f t="shared" si="244"/>
        <v>0</v>
      </c>
      <c r="AG2460" t="str">
        <f t="shared" si="245"/>
        <v/>
      </c>
      <c r="AH2460" t="str">
        <f t="shared" si="246"/>
        <v/>
      </c>
      <c r="AI2460">
        <f t="shared" si="247"/>
        <v>0</v>
      </c>
      <c r="AJ2460">
        <f t="shared" si="248"/>
        <v>0</v>
      </c>
      <c r="AK2460">
        <v>0</v>
      </c>
      <c r="AL2460" t="str">
        <f>IF(AA2460="","",IFERROR(IF(ISNUMBER('Procytrat RF'!D461),'Procytrat RF'!D461,IF(ISNUMBER(SEARCH("12",'Procytrat RF'!D461)),EDATE(AB2460,12),IF(ISNUMBER(SEARCH("6",'Procytrat RF'!D461)),EDATE(AB2460,6),IF(ISNUMBER(SEARCH("3",'Procytrat RF'!D461)),EDATE(AB2460,3),DATEVALUE('Procytrat RF'!D461))))),""))</f>
        <v/>
      </c>
      <c r="AM2460" t="str">
        <f t="shared" ca="1" si="249"/>
        <v/>
      </c>
    </row>
    <row r="2461" spans="27:39" x14ac:dyDescent="0.3">
      <c r="AA2461" t="str">
        <f>IF(COUNTA('Procytrat RF'!A462,'Procytrat RF'!B462,'Procytrat RF'!C462)&gt;0,"RF","")</f>
        <v/>
      </c>
      <c r="AB2461" t="str">
        <f>IFERROR(IF(ISNUMBER('Procytrat RF'!A462),'Procytrat RF'!A462,DATEVALUE('Procytrat RF'!A462)),"")</f>
        <v/>
      </c>
      <c r="AC2461" t="str">
        <f>IF(AA2461="","",'Procytrat RF'!B462)</f>
        <v/>
      </c>
      <c r="AD2461" t="str">
        <f>IF(AA2461="","",IFERROR(1*'Procytrat RF'!C462,IFERROR(_xludf.NUMBERVALUE('Procytrat RF'!C462,".",","),IFERROR(_xludf.NUMBERVALUE('Procytrat RF'!C462,",","."),0))))</f>
        <v/>
      </c>
      <c r="AE2461" t="str">
        <f>IF(AA2461="","",'Procytrat RF'!L462)</f>
        <v/>
      </c>
      <c r="AF2461">
        <f t="shared" si="244"/>
        <v>0</v>
      </c>
      <c r="AG2461" t="str">
        <f t="shared" si="245"/>
        <v/>
      </c>
      <c r="AH2461" t="str">
        <f t="shared" si="246"/>
        <v/>
      </c>
      <c r="AI2461">
        <f t="shared" si="247"/>
        <v>0</v>
      </c>
      <c r="AJ2461">
        <f t="shared" si="248"/>
        <v>0</v>
      </c>
      <c r="AK2461">
        <v>0</v>
      </c>
      <c r="AL2461" t="str">
        <f>IF(AA2461="","",IFERROR(IF(ISNUMBER('Procytrat RF'!D462),'Procytrat RF'!D462,IF(ISNUMBER(SEARCH("12",'Procytrat RF'!D462)),EDATE(AB2461,12),IF(ISNUMBER(SEARCH("6",'Procytrat RF'!D462)),EDATE(AB2461,6),IF(ISNUMBER(SEARCH("3",'Procytrat RF'!D462)),EDATE(AB2461,3),DATEVALUE('Procytrat RF'!D462))))),""))</f>
        <v/>
      </c>
      <c r="AM2461" t="str">
        <f t="shared" ca="1" si="249"/>
        <v/>
      </c>
    </row>
    <row r="2462" spans="27:39" x14ac:dyDescent="0.3">
      <c r="AA2462" t="str">
        <f>IF(COUNTA('Procytrat RF'!A463,'Procytrat RF'!B463,'Procytrat RF'!C463)&gt;0,"RF","")</f>
        <v/>
      </c>
      <c r="AB2462" t="str">
        <f>IFERROR(IF(ISNUMBER('Procytrat RF'!A463),'Procytrat RF'!A463,DATEVALUE('Procytrat RF'!A463)),"")</f>
        <v/>
      </c>
      <c r="AC2462" t="str">
        <f>IF(AA2462="","",'Procytrat RF'!B463)</f>
        <v/>
      </c>
      <c r="AD2462" t="str">
        <f>IF(AA2462="","",IFERROR(1*'Procytrat RF'!C463,IFERROR(_xludf.NUMBERVALUE('Procytrat RF'!C463,".",","),IFERROR(_xludf.NUMBERVALUE('Procytrat RF'!C463,",","."),0))))</f>
        <v/>
      </c>
      <c r="AE2462" t="str">
        <f>IF(AA2462="","",'Procytrat RF'!L463)</f>
        <v/>
      </c>
      <c r="AF2462">
        <f t="shared" si="244"/>
        <v>0</v>
      </c>
      <c r="AG2462" t="str">
        <f t="shared" si="245"/>
        <v/>
      </c>
      <c r="AH2462" t="str">
        <f t="shared" si="246"/>
        <v/>
      </c>
      <c r="AI2462">
        <f t="shared" si="247"/>
        <v>0</v>
      </c>
      <c r="AJ2462">
        <f t="shared" si="248"/>
        <v>0</v>
      </c>
      <c r="AK2462">
        <v>0</v>
      </c>
      <c r="AL2462" t="str">
        <f>IF(AA2462="","",IFERROR(IF(ISNUMBER('Procytrat RF'!D463),'Procytrat RF'!D463,IF(ISNUMBER(SEARCH("12",'Procytrat RF'!D463)),EDATE(AB2462,12),IF(ISNUMBER(SEARCH("6",'Procytrat RF'!D463)),EDATE(AB2462,6),IF(ISNUMBER(SEARCH("3",'Procytrat RF'!D463)),EDATE(AB2462,3),DATEVALUE('Procytrat RF'!D463))))),""))</f>
        <v/>
      </c>
      <c r="AM2462" t="str">
        <f t="shared" ca="1" si="249"/>
        <v/>
      </c>
    </row>
    <row r="2463" spans="27:39" x14ac:dyDescent="0.3">
      <c r="AA2463" t="str">
        <f>IF(COUNTA('Procytrat RF'!A464,'Procytrat RF'!B464,'Procytrat RF'!C464)&gt;0,"RF","")</f>
        <v/>
      </c>
      <c r="AB2463" t="str">
        <f>IFERROR(IF(ISNUMBER('Procytrat RF'!A464),'Procytrat RF'!A464,DATEVALUE('Procytrat RF'!A464)),"")</f>
        <v/>
      </c>
      <c r="AC2463" t="str">
        <f>IF(AA2463="","",'Procytrat RF'!B464)</f>
        <v/>
      </c>
      <c r="AD2463" t="str">
        <f>IF(AA2463="","",IFERROR(1*'Procytrat RF'!C464,IFERROR(_xludf.NUMBERVALUE('Procytrat RF'!C464,".",","),IFERROR(_xludf.NUMBERVALUE('Procytrat RF'!C464,",","."),0))))</f>
        <v/>
      </c>
      <c r="AE2463" t="str">
        <f>IF(AA2463="","",'Procytrat RF'!L464)</f>
        <v/>
      </c>
      <c r="AF2463">
        <f t="shared" si="244"/>
        <v>0</v>
      </c>
      <c r="AG2463" t="str">
        <f t="shared" si="245"/>
        <v/>
      </c>
      <c r="AH2463" t="str">
        <f t="shared" si="246"/>
        <v/>
      </c>
      <c r="AI2463">
        <f t="shared" si="247"/>
        <v>0</v>
      </c>
      <c r="AJ2463">
        <f t="shared" si="248"/>
        <v>0</v>
      </c>
      <c r="AK2463">
        <v>0</v>
      </c>
      <c r="AL2463" t="str">
        <f>IF(AA2463="","",IFERROR(IF(ISNUMBER('Procytrat RF'!D464),'Procytrat RF'!D464,IF(ISNUMBER(SEARCH("12",'Procytrat RF'!D464)),EDATE(AB2463,12),IF(ISNUMBER(SEARCH("6",'Procytrat RF'!D464)),EDATE(AB2463,6),IF(ISNUMBER(SEARCH("3",'Procytrat RF'!D464)),EDATE(AB2463,3),DATEVALUE('Procytrat RF'!D464))))),""))</f>
        <v/>
      </c>
      <c r="AM2463" t="str">
        <f t="shared" ca="1" si="249"/>
        <v/>
      </c>
    </row>
    <row r="2464" spans="27:39" x14ac:dyDescent="0.3">
      <c r="AA2464" t="str">
        <f>IF(COUNTA('Procytrat RF'!A465,'Procytrat RF'!B465,'Procytrat RF'!C465)&gt;0,"RF","")</f>
        <v/>
      </c>
      <c r="AB2464" t="str">
        <f>IFERROR(IF(ISNUMBER('Procytrat RF'!A465),'Procytrat RF'!A465,DATEVALUE('Procytrat RF'!A465)),"")</f>
        <v/>
      </c>
      <c r="AC2464" t="str">
        <f>IF(AA2464="","",'Procytrat RF'!B465)</f>
        <v/>
      </c>
      <c r="AD2464" t="str">
        <f>IF(AA2464="","",IFERROR(1*'Procytrat RF'!C465,IFERROR(_xludf.NUMBERVALUE('Procytrat RF'!C465,".",","),IFERROR(_xludf.NUMBERVALUE('Procytrat RF'!C465,",","."),0))))</f>
        <v/>
      </c>
      <c r="AE2464" t="str">
        <f>IF(AA2464="","",'Procytrat RF'!L465)</f>
        <v/>
      </c>
      <c r="AF2464">
        <f t="shared" si="244"/>
        <v>0</v>
      </c>
      <c r="AG2464" t="str">
        <f t="shared" si="245"/>
        <v/>
      </c>
      <c r="AH2464" t="str">
        <f t="shared" si="246"/>
        <v/>
      </c>
      <c r="AI2464">
        <f t="shared" si="247"/>
        <v>0</v>
      </c>
      <c r="AJ2464">
        <f t="shared" si="248"/>
        <v>0</v>
      </c>
      <c r="AK2464">
        <v>0</v>
      </c>
      <c r="AL2464" t="str">
        <f>IF(AA2464="","",IFERROR(IF(ISNUMBER('Procytrat RF'!D465),'Procytrat RF'!D465,IF(ISNUMBER(SEARCH("12",'Procytrat RF'!D465)),EDATE(AB2464,12),IF(ISNUMBER(SEARCH("6",'Procytrat RF'!D465)),EDATE(AB2464,6),IF(ISNUMBER(SEARCH("3",'Procytrat RF'!D465)),EDATE(AB2464,3),DATEVALUE('Procytrat RF'!D465))))),""))</f>
        <v/>
      </c>
      <c r="AM2464" t="str">
        <f t="shared" ca="1" si="249"/>
        <v/>
      </c>
    </row>
    <row r="2465" spans="27:39" x14ac:dyDescent="0.3">
      <c r="AA2465" t="str">
        <f>IF(COUNTA('Procytrat RF'!A466,'Procytrat RF'!B466,'Procytrat RF'!C466)&gt;0,"RF","")</f>
        <v/>
      </c>
      <c r="AB2465" t="str">
        <f>IFERROR(IF(ISNUMBER('Procytrat RF'!A466),'Procytrat RF'!A466,DATEVALUE('Procytrat RF'!A466)),"")</f>
        <v/>
      </c>
      <c r="AC2465" t="str">
        <f>IF(AA2465="","",'Procytrat RF'!B466)</f>
        <v/>
      </c>
      <c r="AD2465" t="str">
        <f>IF(AA2465="","",IFERROR(1*'Procytrat RF'!C466,IFERROR(_xludf.NUMBERVALUE('Procytrat RF'!C466,".",","),IFERROR(_xludf.NUMBERVALUE('Procytrat RF'!C466,",","."),0))))</f>
        <v/>
      </c>
      <c r="AE2465" t="str">
        <f>IF(AA2465="","",'Procytrat RF'!L466)</f>
        <v/>
      </c>
      <c r="AF2465">
        <f t="shared" si="244"/>
        <v>0</v>
      </c>
      <c r="AG2465" t="str">
        <f t="shared" si="245"/>
        <v/>
      </c>
      <c r="AH2465" t="str">
        <f t="shared" si="246"/>
        <v/>
      </c>
      <c r="AI2465">
        <f t="shared" si="247"/>
        <v>0</v>
      </c>
      <c r="AJ2465">
        <f t="shared" si="248"/>
        <v>0</v>
      </c>
      <c r="AK2465">
        <v>0</v>
      </c>
      <c r="AL2465" t="str">
        <f>IF(AA2465="","",IFERROR(IF(ISNUMBER('Procytrat RF'!D466),'Procytrat RF'!D466,IF(ISNUMBER(SEARCH("12",'Procytrat RF'!D466)),EDATE(AB2465,12),IF(ISNUMBER(SEARCH("6",'Procytrat RF'!D466)),EDATE(AB2465,6),IF(ISNUMBER(SEARCH("3",'Procytrat RF'!D466)),EDATE(AB2465,3),DATEVALUE('Procytrat RF'!D466))))),""))</f>
        <v/>
      </c>
      <c r="AM2465" t="str">
        <f t="shared" ca="1" si="249"/>
        <v/>
      </c>
    </row>
    <row r="2466" spans="27:39" x14ac:dyDescent="0.3">
      <c r="AA2466" t="str">
        <f>IF(COUNTA('Procytrat RF'!A467,'Procytrat RF'!B467,'Procytrat RF'!C467)&gt;0,"RF","")</f>
        <v/>
      </c>
      <c r="AB2466" t="str">
        <f>IFERROR(IF(ISNUMBER('Procytrat RF'!A467),'Procytrat RF'!A467,DATEVALUE('Procytrat RF'!A467)),"")</f>
        <v/>
      </c>
      <c r="AC2466" t="str">
        <f>IF(AA2466="","",'Procytrat RF'!B467)</f>
        <v/>
      </c>
      <c r="AD2466" t="str">
        <f>IF(AA2466="","",IFERROR(1*'Procytrat RF'!C467,IFERROR(_xludf.NUMBERVALUE('Procytrat RF'!C467,".",","),IFERROR(_xludf.NUMBERVALUE('Procytrat RF'!C467,",","."),0))))</f>
        <v/>
      </c>
      <c r="AE2466" t="str">
        <f>IF(AA2466="","",'Procytrat RF'!L467)</f>
        <v/>
      </c>
      <c r="AF2466">
        <f t="shared" si="244"/>
        <v>0</v>
      </c>
      <c r="AG2466" t="str">
        <f t="shared" si="245"/>
        <v/>
      </c>
      <c r="AH2466" t="str">
        <f t="shared" si="246"/>
        <v/>
      </c>
      <c r="AI2466">
        <f t="shared" si="247"/>
        <v>0</v>
      </c>
      <c r="AJ2466">
        <f t="shared" si="248"/>
        <v>0</v>
      </c>
      <c r="AK2466">
        <v>0</v>
      </c>
      <c r="AL2466" t="str">
        <f>IF(AA2466="","",IFERROR(IF(ISNUMBER('Procytrat RF'!D467),'Procytrat RF'!D467,IF(ISNUMBER(SEARCH("12",'Procytrat RF'!D467)),EDATE(AB2466,12),IF(ISNUMBER(SEARCH("6",'Procytrat RF'!D467)),EDATE(AB2466,6),IF(ISNUMBER(SEARCH("3",'Procytrat RF'!D467)),EDATE(AB2466,3),DATEVALUE('Procytrat RF'!D467))))),""))</f>
        <v/>
      </c>
      <c r="AM2466" t="str">
        <f t="shared" ca="1" si="249"/>
        <v/>
      </c>
    </row>
    <row r="2467" spans="27:39" x14ac:dyDescent="0.3">
      <c r="AA2467" t="str">
        <f>IF(COUNTA('Procytrat RF'!A468,'Procytrat RF'!B468,'Procytrat RF'!C468)&gt;0,"RF","")</f>
        <v/>
      </c>
      <c r="AB2467" t="str">
        <f>IFERROR(IF(ISNUMBER('Procytrat RF'!A468),'Procytrat RF'!A468,DATEVALUE('Procytrat RF'!A468)),"")</f>
        <v/>
      </c>
      <c r="AC2467" t="str">
        <f>IF(AA2467="","",'Procytrat RF'!B468)</f>
        <v/>
      </c>
      <c r="AD2467" t="str">
        <f>IF(AA2467="","",IFERROR(1*'Procytrat RF'!C468,IFERROR(_xludf.NUMBERVALUE('Procytrat RF'!C468,".",","),IFERROR(_xludf.NUMBERVALUE('Procytrat RF'!C468,",","."),0))))</f>
        <v/>
      </c>
      <c r="AE2467" t="str">
        <f>IF(AA2467="","",'Procytrat RF'!L468)</f>
        <v/>
      </c>
      <c r="AF2467">
        <f t="shared" si="244"/>
        <v>0</v>
      </c>
      <c r="AG2467" t="str">
        <f t="shared" si="245"/>
        <v/>
      </c>
      <c r="AH2467" t="str">
        <f t="shared" si="246"/>
        <v/>
      </c>
      <c r="AI2467">
        <f t="shared" si="247"/>
        <v>0</v>
      </c>
      <c r="AJ2467">
        <f t="shared" si="248"/>
        <v>0</v>
      </c>
      <c r="AK2467">
        <v>0</v>
      </c>
      <c r="AL2467" t="str">
        <f>IF(AA2467="","",IFERROR(IF(ISNUMBER('Procytrat RF'!D468),'Procytrat RF'!D468,IF(ISNUMBER(SEARCH("12",'Procytrat RF'!D468)),EDATE(AB2467,12),IF(ISNUMBER(SEARCH("6",'Procytrat RF'!D468)),EDATE(AB2467,6),IF(ISNUMBER(SEARCH("3",'Procytrat RF'!D468)),EDATE(AB2467,3),DATEVALUE('Procytrat RF'!D468))))),""))</f>
        <v/>
      </c>
      <c r="AM2467" t="str">
        <f t="shared" ca="1" si="249"/>
        <v/>
      </c>
    </row>
    <row r="2468" spans="27:39" x14ac:dyDescent="0.3">
      <c r="AA2468" t="str">
        <f>IF(COUNTA('Procytrat RF'!A469,'Procytrat RF'!B469,'Procytrat RF'!C469)&gt;0,"RF","")</f>
        <v/>
      </c>
      <c r="AB2468" t="str">
        <f>IFERROR(IF(ISNUMBER('Procytrat RF'!A469),'Procytrat RF'!A469,DATEVALUE('Procytrat RF'!A469)),"")</f>
        <v/>
      </c>
      <c r="AC2468" t="str">
        <f>IF(AA2468="","",'Procytrat RF'!B469)</f>
        <v/>
      </c>
      <c r="AD2468" t="str">
        <f>IF(AA2468="","",IFERROR(1*'Procytrat RF'!C469,IFERROR(_xludf.NUMBERVALUE('Procytrat RF'!C469,".",","),IFERROR(_xludf.NUMBERVALUE('Procytrat RF'!C469,",","."),0))))</f>
        <v/>
      </c>
      <c r="AE2468" t="str">
        <f>IF(AA2468="","",'Procytrat RF'!L469)</f>
        <v/>
      </c>
      <c r="AF2468">
        <f t="shared" si="244"/>
        <v>0</v>
      </c>
      <c r="AG2468" t="str">
        <f t="shared" si="245"/>
        <v/>
      </c>
      <c r="AH2468" t="str">
        <f t="shared" si="246"/>
        <v/>
      </c>
      <c r="AI2468">
        <f t="shared" si="247"/>
        <v>0</v>
      </c>
      <c r="AJ2468">
        <f t="shared" si="248"/>
        <v>0</v>
      </c>
      <c r="AK2468">
        <v>0</v>
      </c>
      <c r="AL2468" t="str">
        <f>IF(AA2468="","",IFERROR(IF(ISNUMBER('Procytrat RF'!D469),'Procytrat RF'!D469,IF(ISNUMBER(SEARCH("12",'Procytrat RF'!D469)),EDATE(AB2468,12),IF(ISNUMBER(SEARCH("6",'Procytrat RF'!D469)),EDATE(AB2468,6),IF(ISNUMBER(SEARCH("3",'Procytrat RF'!D469)),EDATE(AB2468,3),DATEVALUE('Procytrat RF'!D469))))),""))</f>
        <v/>
      </c>
      <c r="AM2468" t="str">
        <f t="shared" ca="1" si="249"/>
        <v/>
      </c>
    </row>
    <row r="2469" spans="27:39" x14ac:dyDescent="0.3">
      <c r="AA2469" t="str">
        <f>IF(COUNTA('Procytrat RF'!A470,'Procytrat RF'!B470,'Procytrat RF'!C470)&gt;0,"RF","")</f>
        <v/>
      </c>
      <c r="AB2469" t="str">
        <f>IFERROR(IF(ISNUMBER('Procytrat RF'!A470),'Procytrat RF'!A470,DATEVALUE('Procytrat RF'!A470)),"")</f>
        <v/>
      </c>
      <c r="AC2469" t="str">
        <f>IF(AA2469="","",'Procytrat RF'!B470)</f>
        <v/>
      </c>
      <c r="AD2469" t="str">
        <f>IF(AA2469="","",IFERROR(1*'Procytrat RF'!C470,IFERROR(_xludf.NUMBERVALUE('Procytrat RF'!C470,".",","),IFERROR(_xludf.NUMBERVALUE('Procytrat RF'!C470,",","."),0))))</f>
        <v/>
      </c>
      <c r="AE2469" t="str">
        <f>IF(AA2469="","",'Procytrat RF'!L470)</f>
        <v/>
      </c>
      <c r="AF2469">
        <f t="shared" si="244"/>
        <v>0</v>
      </c>
      <c r="AG2469" t="str">
        <f t="shared" si="245"/>
        <v/>
      </c>
      <c r="AH2469" t="str">
        <f t="shared" si="246"/>
        <v/>
      </c>
      <c r="AI2469">
        <f t="shared" si="247"/>
        <v>0</v>
      </c>
      <c r="AJ2469">
        <f t="shared" si="248"/>
        <v>0</v>
      </c>
      <c r="AK2469">
        <v>0</v>
      </c>
      <c r="AL2469" t="str">
        <f>IF(AA2469="","",IFERROR(IF(ISNUMBER('Procytrat RF'!D470),'Procytrat RF'!D470,IF(ISNUMBER(SEARCH("12",'Procytrat RF'!D470)),EDATE(AB2469,12),IF(ISNUMBER(SEARCH("6",'Procytrat RF'!D470)),EDATE(AB2469,6),IF(ISNUMBER(SEARCH("3",'Procytrat RF'!D470)),EDATE(AB2469,3),DATEVALUE('Procytrat RF'!D470))))),""))</f>
        <v/>
      </c>
      <c r="AM2469" t="str">
        <f t="shared" ca="1" si="249"/>
        <v/>
      </c>
    </row>
    <row r="2470" spans="27:39" x14ac:dyDescent="0.3">
      <c r="AA2470" t="str">
        <f>IF(COUNTA('Procytrat RF'!A471,'Procytrat RF'!B471,'Procytrat RF'!C471)&gt;0,"RF","")</f>
        <v/>
      </c>
      <c r="AB2470" t="str">
        <f>IFERROR(IF(ISNUMBER('Procytrat RF'!A471),'Procytrat RF'!A471,DATEVALUE('Procytrat RF'!A471)),"")</f>
        <v/>
      </c>
      <c r="AC2470" t="str">
        <f>IF(AA2470="","",'Procytrat RF'!B471)</f>
        <v/>
      </c>
      <c r="AD2470" t="str">
        <f>IF(AA2470="","",IFERROR(1*'Procytrat RF'!C471,IFERROR(_xludf.NUMBERVALUE('Procytrat RF'!C471,".",","),IFERROR(_xludf.NUMBERVALUE('Procytrat RF'!C471,",","."),0))))</f>
        <v/>
      </c>
      <c r="AE2470" t="str">
        <f>IF(AA2470="","",'Procytrat RF'!L471)</f>
        <v/>
      </c>
      <c r="AF2470">
        <f t="shared" si="244"/>
        <v>0</v>
      </c>
      <c r="AG2470" t="str">
        <f t="shared" si="245"/>
        <v/>
      </c>
      <c r="AH2470" t="str">
        <f t="shared" si="246"/>
        <v/>
      </c>
      <c r="AI2470">
        <f t="shared" si="247"/>
        <v>0</v>
      </c>
      <c r="AJ2470">
        <f t="shared" si="248"/>
        <v>0</v>
      </c>
      <c r="AK2470">
        <v>0</v>
      </c>
      <c r="AL2470" t="str">
        <f>IF(AA2470="","",IFERROR(IF(ISNUMBER('Procytrat RF'!D471),'Procytrat RF'!D471,IF(ISNUMBER(SEARCH("12",'Procytrat RF'!D471)),EDATE(AB2470,12),IF(ISNUMBER(SEARCH("6",'Procytrat RF'!D471)),EDATE(AB2470,6),IF(ISNUMBER(SEARCH("3",'Procytrat RF'!D471)),EDATE(AB2470,3),DATEVALUE('Procytrat RF'!D471))))),""))</f>
        <v/>
      </c>
      <c r="AM2470" t="str">
        <f t="shared" ca="1" si="249"/>
        <v/>
      </c>
    </row>
    <row r="2471" spans="27:39" x14ac:dyDescent="0.3">
      <c r="AA2471" t="str">
        <f>IF(COUNTA('Procytrat RF'!A472,'Procytrat RF'!B472,'Procytrat RF'!C472)&gt;0,"RF","")</f>
        <v/>
      </c>
      <c r="AB2471" t="str">
        <f>IFERROR(IF(ISNUMBER('Procytrat RF'!A472),'Procytrat RF'!A472,DATEVALUE('Procytrat RF'!A472)),"")</f>
        <v/>
      </c>
      <c r="AC2471" t="str">
        <f>IF(AA2471="","",'Procytrat RF'!B472)</f>
        <v/>
      </c>
      <c r="AD2471" t="str">
        <f>IF(AA2471="","",IFERROR(1*'Procytrat RF'!C472,IFERROR(_xludf.NUMBERVALUE('Procytrat RF'!C472,".",","),IFERROR(_xludf.NUMBERVALUE('Procytrat RF'!C472,",","."),0))))</f>
        <v/>
      </c>
      <c r="AE2471" t="str">
        <f>IF(AA2471="","",'Procytrat RF'!L472)</f>
        <v/>
      </c>
      <c r="AF2471">
        <f t="shared" si="244"/>
        <v>0</v>
      </c>
      <c r="AG2471" t="str">
        <f t="shared" si="245"/>
        <v/>
      </c>
      <c r="AH2471" t="str">
        <f t="shared" si="246"/>
        <v/>
      </c>
      <c r="AI2471">
        <f t="shared" si="247"/>
        <v>0</v>
      </c>
      <c r="AJ2471">
        <f t="shared" si="248"/>
        <v>0</v>
      </c>
      <c r="AK2471">
        <v>0</v>
      </c>
      <c r="AL2471" t="str">
        <f>IF(AA2471="","",IFERROR(IF(ISNUMBER('Procytrat RF'!D472),'Procytrat RF'!D472,IF(ISNUMBER(SEARCH("12",'Procytrat RF'!D472)),EDATE(AB2471,12),IF(ISNUMBER(SEARCH("6",'Procytrat RF'!D472)),EDATE(AB2471,6),IF(ISNUMBER(SEARCH("3",'Procytrat RF'!D472)),EDATE(AB2471,3),DATEVALUE('Procytrat RF'!D472))))),""))</f>
        <v/>
      </c>
      <c r="AM2471" t="str">
        <f t="shared" ca="1" si="249"/>
        <v/>
      </c>
    </row>
    <row r="2472" spans="27:39" x14ac:dyDescent="0.3">
      <c r="AA2472" t="str">
        <f>IF(COUNTA('Procytrat RF'!A473,'Procytrat RF'!B473,'Procytrat RF'!C473)&gt;0,"RF","")</f>
        <v/>
      </c>
      <c r="AB2472" t="str">
        <f>IFERROR(IF(ISNUMBER('Procytrat RF'!A473),'Procytrat RF'!A473,DATEVALUE('Procytrat RF'!A473)),"")</f>
        <v/>
      </c>
      <c r="AC2472" t="str">
        <f>IF(AA2472="","",'Procytrat RF'!B473)</f>
        <v/>
      </c>
      <c r="AD2472" t="str">
        <f>IF(AA2472="","",IFERROR(1*'Procytrat RF'!C473,IFERROR(_xludf.NUMBERVALUE('Procytrat RF'!C473,".",","),IFERROR(_xludf.NUMBERVALUE('Procytrat RF'!C473,",","."),0))))</f>
        <v/>
      </c>
      <c r="AE2472" t="str">
        <f>IF(AA2472="","",'Procytrat RF'!L473)</f>
        <v/>
      </c>
      <c r="AF2472">
        <f t="shared" si="244"/>
        <v>0</v>
      </c>
      <c r="AG2472" t="str">
        <f t="shared" si="245"/>
        <v/>
      </c>
      <c r="AH2472" t="str">
        <f t="shared" si="246"/>
        <v/>
      </c>
      <c r="AI2472">
        <f t="shared" si="247"/>
        <v>0</v>
      </c>
      <c r="AJ2472">
        <f t="shared" si="248"/>
        <v>0</v>
      </c>
      <c r="AK2472">
        <v>0</v>
      </c>
      <c r="AL2472" t="str">
        <f>IF(AA2472="","",IFERROR(IF(ISNUMBER('Procytrat RF'!D473),'Procytrat RF'!D473,IF(ISNUMBER(SEARCH("12",'Procytrat RF'!D473)),EDATE(AB2472,12),IF(ISNUMBER(SEARCH("6",'Procytrat RF'!D473)),EDATE(AB2472,6),IF(ISNUMBER(SEARCH("3",'Procytrat RF'!D473)),EDATE(AB2472,3),DATEVALUE('Procytrat RF'!D473))))),""))</f>
        <v/>
      </c>
      <c r="AM2472" t="str">
        <f t="shared" ca="1" si="249"/>
        <v/>
      </c>
    </row>
    <row r="2473" spans="27:39" x14ac:dyDescent="0.3">
      <c r="AA2473" t="str">
        <f>IF(COUNTA('Procytrat RF'!A474,'Procytrat RF'!B474,'Procytrat RF'!C474)&gt;0,"RF","")</f>
        <v/>
      </c>
      <c r="AB2473" t="str">
        <f>IFERROR(IF(ISNUMBER('Procytrat RF'!A474),'Procytrat RF'!A474,DATEVALUE('Procytrat RF'!A474)),"")</f>
        <v/>
      </c>
      <c r="AC2473" t="str">
        <f>IF(AA2473="","",'Procytrat RF'!B474)</f>
        <v/>
      </c>
      <c r="AD2473" t="str">
        <f>IF(AA2473="","",IFERROR(1*'Procytrat RF'!C474,IFERROR(_xludf.NUMBERVALUE('Procytrat RF'!C474,".",","),IFERROR(_xludf.NUMBERVALUE('Procytrat RF'!C474,",","."),0))))</f>
        <v/>
      </c>
      <c r="AE2473" t="str">
        <f>IF(AA2473="","",'Procytrat RF'!L474)</f>
        <v/>
      </c>
      <c r="AF2473">
        <f t="shared" si="244"/>
        <v>0</v>
      </c>
      <c r="AG2473" t="str">
        <f t="shared" si="245"/>
        <v/>
      </c>
      <c r="AH2473" t="str">
        <f t="shared" si="246"/>
        <v/>
      </c>
      <c r="AI2473">
        <f t="shared" si="247"/>
        <v>0</v>
      </c>
      <c r="AJ2473">
        <f t="shared" si="248"/>
        <v>0</v>
      </c>
      <c r="AK2473">
        <v>0</v>
      </c>
      <c r="AL2473" t="str">
        <f>IF(AA2473="","",IFERROR(IF(ISNUMBER('Procytrat RF'!D474),'Procytrat RF'!D474,IF(ISNUMBER(SEARCH("12",'Procytrat RF'!D474)),EDATE(AB2473,12),IF(ISNUMBER(SEARCH("6",'Procytrat RF'!D474)),EDATE(AB2473,6),IF(ISNUMBER(SEARCH("3",'Procytrat RF'!D474)),EDATE(AB2473,3),DATEVALUE('Procytrat RF'!D474))))),""))</f>
        <v/>
      </c>
      <c r="AM2473" t="str">
        <f t="shared" ca="1" si="249"/>
        <v/>
      </c>
    </row>
    <row r="2474" spans="27:39" x14ac:dyDescent="0.3">
      <c r="AA2474" t="str">
        <f>IF(COUNTA('Procytrat RF'!A475,'Procytrat RF'!B475,'Procytrat RF'!C475)&gt;0,"RF","")</f>
        <v/>
      </c>
      <c r="AB2474" t="str">
        <f>IFERROR(IF(ISNUMBER('Procytrat RF'!A475),'Procytrat RF'!A475,DATEVALUE('Procytrat RF'!A475)),"")</f>
        <v/>
      </c>
      <c r="AC2474" t="str">
        <f>IF(AA2474="","",'Procytrat RF'!B475)</f>
        <v/>
      </c>
      <c r="AD2474" t="str">
        <f>IF(AA2474="","",IFERROR(1*'Procytrat RF'!C475,IFERROR(_xludf.NUMBERVALUE('Procytrat RF'!C475,".",","),IFERROR(_xludf.NUMBERVALUE('Procytrat RF'!C475,",","."),0))))</f>
        <v/>
      </c>
      <c r="AE2474" t="str">
        <f>IF(AA2474="","",'Procytrat RF'!L475)</f>
        <v/>
      </c>
      <c r="AF2474">
        <f t="shared" si="244"/>
        <v>0</v>
      </c>
      <c r="AG2474" t="str">
        <f t="shared" si="245"/>
        <v/>
      </c>
      <c r="AH2474" t="str">
        <f t="shared" si="246"/>
        <v/>
      </c>
      <c r="AI2474">
        <f t="shared" si="247"/>
        <v>0</v>
      </c>
      <c r="AJ2474">
        <f t="shared" si="248"/>
        <v>0</v>
      </c>
      <c r="AK2474">
        <v>0</v>
      </c>
      <c r="AL2474" t="str">
        <f>IF(AA2474="","",IFERROR(IF(ISNUMBER('Procytrat RF'!D475),'Procytrat RF'!D475,IF(ISNUMBER(SEARCH("12",'Procytrat RF'!D475)),EDATE(AB2474,12),IF(ISNUMBER(SEARCH("6",'Procytrat RF'!D475)),EDATE(AB2474,6),IF(ISNUMBER(SEARCH("3",'Procytrat RF'!D475)),EDATE(AB2474,3),DATEVALUE('Procytrat RF'!D475))))),""))</f>
        <v/>
      </c>
      <c r="AM2474" t="str">
        <f t="shared" ca="1" si="249"/>
        <v/>
      </c>
    </row>
    <row r="2475" spans="27:39" x14ac:dyDescent="0.3">
      <c r="AA2475" t="str">
        <f>IF(COUNTA('Procytrat RF'!A476,'Procytrat RF'!B476,'Procytrat RF'!C476)&gt;0,"RF","")</f>
        <v/>
      </c>
      <c r="AB2475" t="str">
        <f>IFERROR(IF(ISNUMBER('Procytrat RF'!A476),'Procytrat RF'!A476,DATEVALUE('Procytrat RF'!A476)),"")</f>
        <v/>
      </c>
      <c r="AC2475" t="str">
        <f>IF(AA2475="","",'Procytrat RF'!B476)</f>
        <v/>
      </c>
      <c r="AD2475" t="str">
        <f>IF(AA2475="","",IFERROR(1*'Procytrat RF'!C476,IFERROR(_xludf.NUMBERVALUE('Procytrat RF'!C476,".",","),IFERROR(_xludf.NUMBERVALUE('Procytrat RF'!C476,",","."),0))))</f>
        <v/>
      </c>
      <c r="AE2475" t="str">
        <f>IF(AA2475="","",'Procytrat RF'!L476)</f>
        <v/>
      </c>
      <c r="AF2475">
        <f t="shared" si="244"/>
        <v>0</v>
      </c>
      <c r="AG2475" t="str">
        <f t="shared" si="245"/>
        <v/>
      </c>
      <c r="AH2475" t="str">
        <f t="shared" si="246"/>
        <v/>
      </c>
      <c r="AI2475">
        <f t="shared" si="247"/>
        <v>0</v>
      </c>
      <c r="AJ2475">
        <f t="shared" si="248"/>
        <v>0</v>
      </c>
      <c r="AK2475">
        <v>0</v>
      </c>
      <c r="AL2475" t="str">
        <f>IF(AA2475="","",IFERROR(IF(ISNUMBER('Procytrat RF'!D476),'Procytrat RF'!D476,IF(ISNUMBER(SEARCH("12",'Procytrat RF'!D476)),EDATE(AB2475,12),IF(ISNUMBER(SEARCH("6",'Procytrat RF'!D476)),EDATE(AB2475,6),IF(ISNUMBER(SEARCH("3",'Procytrat RF'!D476)),EDATE(AB2475,3),DATEVALUE('Procytrat RF'!D476))))),""))</f>
        <v/>
      </c>
      <c r="AM2475" t="str">
        <f t="shared" ca="1" si="249"/>
        <v/>
      </c>
    </row>
    <row r="2476" spans="27:39" x14ac:dyDescent="0.3">
      <c r="AA2476" t="str">
        <f>IF(COUNTA('Procytrat RF'!A477,'Procytrat RF'!B477,'Procytrat RF'!C477)&gt;0,"RF","")</f>
        <v/>
      </c>
      <c r="AB2476" t="str">
        <f>IFERROR(IF(ISNUMBER('Procytrat RF'!A477),'Procytrat RF'!A477,DATEVALUE('Procytrat RF'!A477)),"")</f>
        <v/>
      </c>
      <c r="AC2476" t="str">
        <f>IF(AA2476="","",'Procytrat RF'!B477)</f>
        <v/>
      </c>
      <c r="AD2476" t="str">
        <f>IF(AA2476="","",IFERROR(1*'Procytrat RF'!C477,IFERROR(_xludf.NUMBERVALUE('Procytrat RF'!C477,".",","),IFERROR(_xludf.NUMBERVALUE('Procytrat RF'!C477,",","."),0))))</f>
        <v/>
      </c>
      <c r="AE2476" t="str">
        <f>IF(AA2476="","",'Procytrat RF'!L477)</f>
        <v/>
      </c>
      <c r="AF2476">
        <f t="shared" si="244"/>
        <v>0</v>
      </c>
      <c r="AG2476" t="str">
        <f t="shared" si="245"/>
        <v/>
      </c>
      <c r="AH2476" t="str">
        <f t="shared" si="246"/>
        <v/>
      </c>
      <c r="AI2476">
        <f t="shared" si="247"/>
        <v>0</v>
      </c>
      <c r="AJ2476">
        <f t="shared" si="248"/>
        <v>0</v>
      </c>
      <c r="AK2476">
        <v>0</v>
      </c>
      <c r="AL2476" t="str">
        <f>IF(AA2476="","",IFERROR(IF(ISNUMBER('Procytrat RF'!D477),'Procytrat RF'!D477,IF(ISNUMBER(SEARCH("12",'Procytrat RF'!D477)),EDATE(AB2476,12),IF(ISNUMBER(SEARCH("6",'Procytrat RF'!D477)),EDATE(AB2476,6),IF(ISNUMBER(SEARCH("3",'Procytrat RF'!D477)),EDATE(AB2476,3),DATEVALUE('Procytrat RF'!D477))))),""))</f>
        <v/>
      </c>
      <c r="AM2476" t="str">
        <f t="shared" ca="1" si="249"/>
        <v/>
      </c>
    </row>
    <row r="2477" spans="27:39" x14ac:dyDescent="0.3">
      <c r="AA2477" t="str">
        <f>IF(COUNTA('Procytrat RF'!A478,'Procytrat RF'!B478,'Procytrat RF'!C478)&gt;0,"RF","")</f>
        <v/>
      </c>
      <c r="AB2477" t="str">
        <f>IFERROR(IF(ISNUMBER('Procytrat RF'!A478),'Procytrat RF'!A478,DATEVALUE('Procytrat RF'!A478)),"")</f>
        <v/>
      </c>
      <c r="AC2477" t="str">
        <f>IF(AA2477="","",'Procytrat RF'!B478)</f>
        <v/>
      </c>
      <c r="AD2477" t="str">
        <f>IF(AA2477="","",IFERROR(1*'Procytrat RF'!C478,IFERROR(_xludf.NUMBERVALUE('Procytrat RF'!C478,".",","),IFERROR(_xludf.NUMBERVALUE('Procytrat RF'!C478,",","."),0))))</f>
        <v/>
      </c>
      <c r="AE2477" t="str">
        <f>IF(AA2477="","",'Procytrat RF'!L478)</f>
        <v/>
      </c>
      <c r="AF2477">
        <f t="shared" si="244"/>
        <v>0</v>
      </c>
      <c r="AG2477" t="str">
        <f t="shared" si="245"/>
        <v/>
      </c>
      <c r="AH2477" t="str">
        <f t="shared" si="246"/>
        <v/>
      </c>
      <c r="AI2477">
        <f t="shared" si="247"/>
        <v>0</v>
      </c>
      <c r="AJ2477">
        <f t="shared" si="248"/>
        <v>0</v>
      </c>
      <c r="AK2477">
        <v>0</v>
      </c>
      <c r="AL2477" t="str">
        <f>IF(AA2477="","",IFERROR(IF(ISNUMBER('Procytrat RF'!D478),'Procytrat RF'!D478,IF(ISNUMBER(SEARCH("12",'Procytrat RF'!D478)),EDATE(AB2477,12),IF(ISNUMBER(SEARCH("6",'Procytrat RF'!D478)),EDATE(AB2477,6),IF(ISNUMBER(SEARCH("3",'Procytrat RF'!D478)),EDATE(AB2477,3),DATEVALUE('Procytrat RF'!D478))))),""))</f>
        <v/>
      </c>
      <c r="AM2477" t="str">
        <f t="shared" ca="1" si="249"/>
        <v/>
      </c>
    </row>
    <row r="2478" spans="27:39" x14ac:dyDescent="0.3">
      <c r="AA2478" t="str">
        <f>IF(COUNTA('Procytrat RF'!A479,'Procytrat RF'!B479,'Procytrat RF'!C479)&gt;0,"RF","")</f>
        <v/>
      </c>
      <c r="AB2478" t="str">
        <f>IFERROR(IF(ISNUMBER('Procytrat RF'!A479),'Procytrat RF'!A479,DATEVALUE('Procytrat RF'!A479)),"")</f>
        <v/>
      </c>
      <c r="AC2478" t="str">
        <f>IF(AA2478="","",'Procytrat RF'!B479)</f>
        <v/>
      </c>
      <c r="AD2478" t="str">
        <f>IF(AA2478="","",IFERROR(1*'Procytrat RF'!C479,IFERROR(_xludf.NUMBERVALUE('Procytrat RF'!C479,".",","),IFERROR(_xludf.NUMBERVALUE('Procytrat RF'!C479,",","."),0))))</f>
        <v/>
      </c>
      <c r="AE2478" t="str">
        <f>IF(AA2478="","",'Procytrat RF'!L479)</f>
        <v/>
      </c>
      <c r="AF2478">
        <f t="shared" si="244"/>
        <v>0</v>
      </c>
      <c r="AG2478" t="str">
        <f t="shared" si="245"/>
        <v/>
      </c>
      <c r="AH2478" t="str">
        <f t="shared" si="246"/>
        <v/>
      </c>
      <c r="AI2478">
        <f t="shared" si="247"/>
        <v>0</v>
      </c>
      <c r="AJ2478">
        <f t="shared" si="248"/>
        <v>0</v>
      </c>
      <c r="AK2478">
        <v>0</v>
      </c>
      <c r="AL2478" t="str">
        <f>IF(AA2478="","",IFERROR(IF(ISNUMBER('Procytrat RF'!D479),'Procytrat RF'!D479,IF(ISNUMBER(SEARCH("12",'Procytrat RF'!D479)),EDATE(AB2478,12),IF(ISNUMBER(SEARCH("6",'Procytrat RF'!D479)),EDATE(AB2478,6),IF(ISNUMBER(SEARCH("3",'Procytrat RF'!D479)),EDATE(AB2478,3),DATEVALUE('Procytrat RF'!D479))))),""))</f>
        <v/>
      </c>
      <c r="AM2478" t="str">
        <f t="shared" ca="1" si="249"/>
        <v/>
      </c>
    </row>
    <row r="2479" spans="27:39" x14ac:dyDescent="0.3">
      <c r="AA2479" t="str">
        <f>IF(COUNTA('Procytrat RF'!A480,'Procytrat RF'!B480,'Procytrat RF'!C480)&gt;0,"RF","")</f>
        <v/>
      </c>
      <c r="AB2479" t="str">
        <f>IFERROR(IF(ISNUMBER('Procytrat RF'!A480),'Procytrat RF'!A480,DATEVALUE('Procytrat RF'!A480)),"")</f>
        <v/>
      </c>
      <c r="AC2479" t="str">
        <f>IF(AA2479="","",'Procytrat RF'!B480)</f>
        <v/>
      </c>
      <c r="AD2479" t="str">
        <f>IF(AA2479="","",IFERROR(1*'Procytrat RF'!C480,IFERROR(_xludf.NUMBERVALUE('Procytrat RF'!C480,".",","),IFERROR(_xludf.NUMBERVALUE('Procytrat RF'!C480,",","."),0))))</f>
        <v/>
      </c>
      <c r="AE2479" t="str">
        <f>IF(AA2479="","",'Procytrat RF'!L480)</f>
        <v/>
      </c>
      <c r="AF2479">
        <f t="shared" si="244"/>
        <v>0</v>
      </c>
      <c r="AG2479" t="str">
        <f t="shared" si="245"/>
        <v/>
      </c>
      <c r="AH2479" t="str">
        <f t="shared" si="246"/>
        <v/>
      </c>
      <c r="AI2479">
        <f t="shared" si="247"/>
        <v>0</v>
      </c>
      <c r="AJ2479">
        <f t="shared" si="248"/>
        <v>0</v>
      </c>
      <c r="AK2479">
        <v>0</v>
      </c>
      <c r="AL2479" t="str">
        <f>IF(AA2479="","",IFERROR(IF(ISNUMBER('Procytrat RF'!D480),'Procytrat RF'!D480,IF(ISNUMBER(SEARCH("12",'Procytrat RF'!D480)),EDATE(AB2479,12),IF(ISNUMBER(SEARCH("6",'Procytrat RF'!D480)),EDATE(AB2479,6),IF(ISNUMBER(SEARCH("3",'Procytrat RF'!D480)),EDATE(AB2479,3),DATEVALUE('Procytrat RF'!D480))))),""))</f>
        <v/>
      </c>
      <c r="AM2479" t="str">
        <f t="shared" ca="1" si="249"/>
        <v/>
      </c>
    </row>
    <row r="2480" spans="27:39" x14ac:dyDescent="0.3">
      <c r="AA2480" t="str">
        <f>IF(COUNTA('Procytrat RF'!A481,'Procytrat RF'!B481,'Procytrat RF'!C481)&gt;0,"RF","")</f>
        <v/>
      </c>
      <c r="AB2480" t="str">
        <f>IFERROR(IF(ISNUMBER('Procytrat RF'!A481),'Procytrat RF'!A481,DATEVALUE('Procytrat RF'!A481)),"")</f>
        <v/>
      </c>
      <c r="AC2480" t="str">
        <f>IF(AA2480="","",'Procytrat RF'!B481)</f>
        <v/>
      </c>
      <c r="AD2480" t="str">
        <f>IF(AA2480="","",IFERROR(1*'Procytrat RF'!C481,IFERROR(_xludf.NUMBERVALUE('Procytrat RF'!C481,".",","),IFERROR(_xludf.NUMBERVALUE('Procytrat RF'!C481,",","."),0))))</f>
        <v/>
      </c>
      <c r="AE2480" t="str">
        <f>IF(AA2480="","",'Procytrat RF'!L481)</f>
        <v/>
      </c>
      <c r="AF2480">
        <f t="shared" si="244"/>
        <v>0</v>
      </c>
      <c r="AG2480" t="str">
        <f t="shared" si="245"/>
        <v/>
      </c>
      <c r="AH2480" t="str">
        <f t="shared" si="246"/>
        <v/>
      </c>
      <c r="AI2480">
        <f t="shared" si="247"/>
        <v>0</v>
      </c>
      <c r="AJ2480">
        <f t="shared" si="248"/>
        <v>0</v>
      </c>
      <c r="AK2480">
        <v>0</v>
      </c>
      <c r="AL2480" t="str">
        <f>IF(AA2480="","",IFERROR(IF(ISNUMBER('Procytrat RF'!D481),'Procytrat RF'!D481,IF(ISNUMBER(SEARCH("12",'Procytrat RF'!D481)),EDATE(AB2480,12),IF(ISNUMBER(SEARCH("6",'Procytrat RF'!D481)),EDATE(AB2480,6),IF(ISNUMBER(SEARCH("3",'Procytrat RF'!D481)),EDATE(AB2480,3),DATEVALUE('Procytrat RF'!D481))))),""))</f>
        <v/>
      </c>
      <c r="AM2480" t="str">
        <f t="shared" ca="1" si="249"/>
        <v/>
      </c>
    </row>
    <row r="2481" spans="27:39" x14ac:dyDescent="0.3">
      <c r="AA2481" t="str">
        <f>IF(COUNTA('Procytrat RF'!A482,'Procytrat RF'!B482,'Procytrat RF'!C482)&gt;0,"RF","")</f>
        <v/>
      </c>
      <c r="AB2481" t="str">
        <f>IFERROR(IF(ISNUMBER('Procytrat RF'!A482),'Procytrat RF'!A482,DATEVALUE('Procytrat RF'!A482)),"")</f>
        <v/>
      </c>
      <c r="AC2481" t="str">
        <f>IF(AA2481="","",'Procytrat RF'!B482)</f>
        <v/>
      </c>
      <c r="AD2481" t="str">
        <f>IF(AA2481="","",IFERROR(1*'Procytrat RF'!C482,IFERROR(_xludf.NUMBERVALUE('Procytrat RF'!C482,".",","),IFERROR(_xludf.NUMBERVALUE('Procytrat RF'!C482,",","."),0))))</f>
        <v/>
      </c>
      <c r="AE2481" t="str">
        <f>IF(AA2481="","",'Procytrat RF'!L482)</f>
        <v/>
      </c>
      <c r="AF2481">
        <f t="shared" si="244"/>
        <v>0</v>
      </c>
      <c r="AG2481" t="str">
        <f t="shared" si="245"/>
        <v/>
      </c>
      <c r="AH2481" t="str">
        <f t="shared" si="246"/>
        <v/>
      </c>
      <c r="AI2481">
        <f t="shared" si="247"/>
        <v>0</v>
      </c>
      <c r="AJ2481">
        <f t="shared" si="248"/>
        <v>0</v>
      </c>
      <c r="AK2481">
        <v>0</v>
      </c>
      <c r="AL2481" t="str">
        <f>IF(AA2481="","",IFERROR(IF(ISNUMBER('Procytrat RF'!D482),'Procytrat RF'!D482,IF(ISNUMBER(SEARCH("12",'Procytrat RF'!D482)),EDATE(AB2481,12),IF(ISNUMBER(SEARCH("6",'Procytrat RF'!D482)),EDATE(AB2481,6),IF(ISNUMBER(SEARCH("3",'Procytrat RF'!D482)),EDATE(AB2481,3),DATEVALUE('Procytrat RF'!D482))))),""))</f>
        <v/>
      </c>
      <c r="AM2481" t="str">
        <f t="shared" ca="1" si="249"/>
        <v/>
      </c>
    </row>
    <row r="2482" spans="27:39" x14ac:dyDescent="0.3">
      <c r="AA2482" t="str">
        <f>IF(COUNTA('Procytrat RF'!A483,'Procytrat RF'!B483,'Procytrat RF'!C483)&gt;0,"RF","")</f>
        <v/>
      </c>
      <c r="AB2482" t="str">
        <f>IFERROR(IF(ISNUMBER('Procytrat RF'!A483),'Procytrat RF'!A483,DATEVALUE('Procytrat RF'!A483)),"")</f>
        <v/>
      </c>
      <c r="AC2482" t="str">
        <f>IF(AA2482="","",'Procytrat RF'!B483)</f>
        <v/>
      </c>
      <c r="AD2482" t="str">
        <f>IF(AA2482="","",IFERROR(1*'Procytrat RF'!C483,IFERROR(_xludf.NUMBERVALUE('Procytrat RF'!C483,".",","),IFERROR(_xludf.NUMBERVALUE('Procytrat RF'!C483,",","."),0))))</f>
        <v/>
      </c>
      <c r="AE2482" t="str">
        <f>IF(AA2482="","",'Procytrat RF'!L483)</f>
        <v/>
      </c>
      <c r="AF2482">
        <f t="shared" si="244"/>
        <v>0</v>
      </c>
      <c r="AG2482" t="str">
        <f t="shared" si="245"/>
        <v/>
      </c>
      <c r="AH2482" t="str">
        <f t="shared" si="246"/>
        <v/>
      </c>
      <c r="AI2482">
        <f t="shared" si="247"/>
        <v>0</v>
      </c>
      <c r="AJ2482">
        <f t="shared" si="248"/>
        <v>0</v>
      </c>
      <c r="AK2482">
        <v>0</v>
      </c>
      <c r="AL2482" t="str">
        <f>IF(AA2482="","",IFERROR(IF(ISNUMBER('Procytrat RF'!D483),'Procytrat RF'!D483,IF(ISNUMBER(SEARCH("12",'Procytrat RF'!D483)),EDATE(AB2482,12),IF(ISNUMBER(SEARCH("6",'Procytrat RF'!D483)),EDATE(AB2482,6),IF(ISNUMBER(SEARCH("3",'Procytrat RF'!D483)),EDATE(AB2482,3),DATEVALUE('Procytrat RF'!D483))))),""))</f>
        <v/>
      </c>
      <c r="AM2482" t="str">
        <f t="shared" ca="1" si="249"/>
        <v/>
      </c>
    </row>
    <row r="2483" spans="27:39" x14ac:dyDescent="0.3">
      <c r="AA2483" t="str">
        <f>IF(COUNTA('Procytrat RF'!A484,'Procytrat RF'!B484,'Procytrat RF'!C484)&gt;0,"RF","")</f>
        <v/>
      </c>
      <c r="AB2483" t="str">
        <f>IFERROR(IF(ISNUMBER('Procytrat RF'!A484),'Procytrat RF'!A484,DATEVALUE('Procytrat RF'!A484)),"")</f>
        <v/>
      </c>
      <c r="AC2483" t="str">
        <f>IF(AA2483="","",'Procytrat RF'!B484)</f>
        <v/>
      </c>
      <c r="AD2483" t="str">
        <f>IF(AA2483="","",IFERROR(1*'Procytrat RF'!C484,IFERROR(_xludf.NUMBERVALUE('Procytrat RF'!C484,".",","),IFERROR(_xludf.NUMBERVALUE('Procytrat RF'!C484,",","."),0))))</f>
        <v/>
      </c>
      <c r="AE2483" t="str">
        <f>IF(AA2483="","",'Procytrat RF'!L484)</f>
        <v/>
      </c>
      <c r="AF2483">
        <f t="shared" si="244"/>
        <v>0</v>
      </c>
      <c r="AG2483" t="str">
        <f t="shared" si="245"/>
        <v/>
      </c>
      <c r="AH2483" t="str">
        <f t="shared" si="246"/>
        <v/>
      </c>
      <c r="AI2483">
        <f t="shared" si="247"/>
        <v>0</v>
      </c>
      <c r="AJ2483">
        <f t="shared" si="248"/>
        <v>0</v>
      </c>
      <c r="AK2483">
        <v>0</v>
      </c>
      <c r="AL2483" t="str">
        <f>IF(AA2483="","",IFERROR(IF(ISNUMBER('Procytrat RF'!D484),'Procytrat RF'!D484,IF(ISNUMBER(SEARCH("12",'Procytrat RF'!D484)),EDATE(AB2483,12),IF(ISNUMBER(SEARCH("6",'Procytrat RF'!D484)),EDATE(AB2483,6),IF(ISNUMBER(SEARCH("3",'Procytrat RF'!D484)),EDATE(AB2483,3),DATEVALUE('Procytrat RF'!D484))))),""))</f>
        <v/>
      </c>
      <c r="AM2483" t="str">
        <f t="shared" ca="1" si="249"/>
        <v/>
      </c>
    </row>
    <row r="2484" spans="27:39" x14ac:dyDescent="0.3">
      <c r="AA2484" t="str">
        <f>IF(COUNTA('Procytrat RF'!A485,'Procytrat RF'!B485,'Procytrat RF'!C485)&gt;0,"RF","")</f>
        <v/>
      </c>
      <c r="AB2484" t="str">
        <f>IFERROR(IF(ISNUMBER('Procytrat RF'!A485),'Procytrat RF'!A485,DATEVALUE('Procytrat RF'!A485)),"")</f>
        <v/>
      </c>
      <c r="AC2484" t="str">
        <f>IF(AA2484="","",'Procytrat RF'!B485)</f>
        <v/>
      </c>
      <c r="AD2484" t="str">
        <f>IF(AA2484="","",IFERROR(1*'Procytrat RF'!C485,IFERROR(_xludf.NUMBERVALUE('Procytrat RF'!C485,".",","),IFERROR(_xludf.NUMBERVALUE('Procytrat RF'!C485,",","."),0))))</f>
        <v/>
      </c>
      <c r="AE2484" t="str">
        <f>IF(AA2484="","",'Procytrat RF'!L485)</f>
        <v/>
      </c>
      <c r="AF2484">
        <f t="shared" si="244"/>
        <v>0</v>
      </c>
      <c r="AG2484" t="str">
        <f t="shared" si="245"/>
        <v/>
      </c>
      <c r="AH2484" t="str">
        <f t="shared" si="246"/>
        <v/>
      </c>
      <c r="AI2484">
        <f t="shared" si="247"/>
        <v>0</v>
      </c>
      <c r="AJ2484">
        <f t="shared" si="248"/>
        <v>0</v>
      </c>
      <c r="AK2484">
        <v>0</v>
      </c>
      <c r="AL2484" t="str">
        <f>IF(AA2484="","",IFERROR(IF(ISNUMBER('Procytrat RF'!D485),'Procytrat RF'!D485,IF(ISNUMBER(SEARCH("12",'Procytrat RF'!D485)),EDATE(AB2484,12),IF(ISNUMBER(SEARCH("6",'Procytrat RF'!D485)),EDATE(AB2484,6),IF(ISNUMBER(SEARCH("3",'Procytrat RF'!D485)),EDATE(AB2484,3),DATEVALUE('Procytrat RF'!D485))))),""))</f>
        <v/>
      </c>
      <c r="AM2484" t="str">
        <f t="shared" ca="1" si="249"/>
        <v/>
      </c>
    </row>
    <row r="2485" spans="27:39" x14ac:dyDescent="0.3">
      <c r="AA2485" t="str">
        <f>IF(COUNTA('Procytrat RF'!A486,'Procytrat RF'!B486,'Procytrat RF'!C486)&gt;0,"RF","")</f>
        <v/>
      </c>
      <c r="AB2485" t="str">
        <f>IFERROR(IF(ISNUMBER('Procytrat RF'!A486),'Procytrat RF'!A486,DATEVALUE('Procytrat RF'!A486)),"")</f>
        <v/>
      </c>
      <c r="AC2485" t="str">
        <f>IF(AA2485="","",'Procytrat RF'!B486)</f>
        <v/>
      </c>
      <c r="AD2485" t="str">
        <f>IF(AA2485="","",IFERROR(1*'Procytrat RF'!C486,IFERROR(_xludf.NUMBERVALUE('Procytrat RF'!C486,".",","),IFERROR(_xludf.NUMBERVALUE('Procytrat RF'!C486,",","."),0))))</f>
        <v/>
      </c>
      <c r="AE2485" t="str">
        <f>IF(AA2485="","",'Procytrat RF'!L486)</f>
        <v/>
      </c>
      <c r="AF2485">
        <f t="shared" si="244"/>
        <v>0</v>
      </c>
      <c r="AG2485" t="str">
        <f t="shared" si="245"/>
        <v/>
      </c>
      <c r="AH2485" t="str">
        <f t="shared" si="246"/>
        <v/>
      </c>
      <c r="AI2485">
        <f t="shared" si="247"/>
        <v>0</v>
      </c>
      <c r="AJ2485">
        <f t="shared" si="248"/>
        <v>0</v>
      </c>
      <c r="AK2485">
        <v>0</v>
      </c>
      <c r="AL2485" t="str">
        <f>IF(AA2485="","",IFERROR(IF(ISNUMBER('Procytrat RF'!D486),'Procytrat RF'!D486,IF(ISNUMBER(SEARCH("12",'Procytrat RF'!D486)),EDATE(AB2485,12),IF(ISNUMBER(SEARCH("6",'Procytrat RF'!D486)),EDATE(AB2485,6),IF(ISNUMBER(SEARCH("3",'Procytrat RF'!D486)),EDATE(AB2485,3),DATEVALUE('Procytrat RF'!D486))))),""))</f>
        <v/>
      </c>
      <c r="AM2485" t="str">
        <f t="shared" ca="1" si="249"/>
        <v/>
      </c>
    </row>
    <row r="2486" spans="27:39" x14ac:dyDescent="0.3">
      <c r="AA2486" t="str">
        <f>IF(COUNTA('Procytrat RF'!A487,'Procytrat RF'!B487,'Procytrat RF'!C487)&gt;0,"RF","")</f>
        <v/>
      </c>
      <c r="AB2486" t="str">
        <f>IFERROR(IF(ISNUMBER('Procytrat RF'!A487),'Procytrat RF'!A487,DATEVALUE('Procytrat RF'!A487)),"")</f>
        <v/>
      </c>
      <c r="AC2486" t="str">
        <f>IF(AA2486="","",'Procytrat RF'!B487)</f>
        <v/>
      </c>
      <c r="AD2486" t="str">
        <f>IF(AA2486="","",IFERROR(1*'Procytrat RF'!C487,IFERROR(_xludf.NUMBERVALUE('Procytrat RF'!C487,".",","),IFERROR(_xludf.NUMBERVALUE('Procytrat RF'!C487,",","."),0))))</f>
        <v/>
      </c>
      <c r="AE2486" t="str">
        <f>IF(AA2486="","",'Procytrat RF'!L487)</f>
        <v/>
      </c>
      <c r="AF2486">
        <f t="shared" si="244"/>
        <v>0</v>
      </c>
      <c r="AG2486" t="str">
        <f t="shared" si="245"/>
        <v/>
      </c>
      <c r="AH2486" t="str">
        <f t="shared" si="246"/>
        <v/>
      </c>
      <c r="AI2486">
        <f t="shared" si="247"/>
        <v>0</v>
      </c>
      <c r="AJ2486">
        <f t="shared" si="248"/>
        <v>0</v>
      </c>
      <c r="AK2486">
        <v>0</v>
      </c>
      <c r="AL2486" t="str">
        <f>IF(AA2486="","",IFERROR(IF(ISNUMBER('Procytrat RF'!D487),'Procytrat RF'!D487,IF(ISNUMBER(SEARCH("12",'Procytrat RF'!D487)),EDATE(AB2486,12),IF(ISNUMBER(SEARCH("6",'Procytrat RF'!D487)),EDATE(AB2486,6),IF(ISNUMBER(SEARCH("3",'Procytrat RF'!D487)),EDATE(AB2486,3),DATEVALUE('Procytrat RF'!D487))))),""))</f>
        <v/>
      </c>
      <c r="AM2486" t="str">
        <f t="shared" ca="1" si="249"/>
        <v/>
      </c>
    </row>
    <row r="2487" spans="27:39" x14ac:dyDescent="0.3">
      <c r="AA2487" t="str">
        <f>IF(COUNTA('Procytrat RF'!A488,'Procytrat RF'!B488,'Procytrat RF'!C488)&gt;0,"RF","")</f>
        <v/>
      </c>
      <c r="AB2487" t="str">
        <f>IFERROR(IF(ISNUMBER('Procytrat RF'!A488),'Procytrat RF'!A488,DATEVALUE('Procytrat RF'!A488)),"")</f>
        <v/>
      </c>
      <c r="AC2487" t="str">
        <f>IF(AA2487="","",'Procytrat RF'!B488)</f>
        <v/>
      </c>
      <c r="AD2487" t="str">
        <f>IF(AA2487="","",IFERROR(1*'Procytrat RF'!C488,IFERROR(_xludf.NUMBERVALUE('Procytrat RF'!C488,".",","),IFERROR(_xludf.NUMBERVALUE('Procytrat RF'!C488,",","."),0))))</f>
        <v/>
      </c>
      <c r="AE2487" t="str">
        <f>IF(AA2487="","",'Procytrat RF'!L488)</f>
        <v/>
      </c>
      <c r="AF2487">
        <f t="shared" si="244"/>
        <v>0</v>
      </c>
      <c r="AG2487" t="str">
        <f t="shared" si="245"/>
        <v/>
      </c>
      <c r="AH2487" t="str">
        <f t="shared" si="246"/>
        <v/>
      </c>
      <c r="AI2487">
        <f t="shared" si="247"/>
        <v>0</v>
      </c>
      <c r="AJ2487">
        <f t="shared" si="248"/>
        <v>0</v>
      </c>
      <c r="AK2487">
        <v>0</v>
      </c>
      <c r="AL2487" t="str">
        <f>IF(AA2487="","",IFERROR(IF(ISNUMBER('Procytrat RF'!D488),'Procytrat RF'!D488,IF(ISNUMBER(SEARCH("12",'Procytrat RF'!D488)),EDATE(AB2487,12),IF(ISNUMBER(SEARCH("6",'Procytrat RF'!D488)),EDATE(AB2487,6),IF(ISNUMBER(SEARCH("3",'Procytrat RF'!D488)),EDATE(AB2487,3),DATEVALUE('Procytrat RF'!D488))))),""))</f>
        <v/>
      </c>
      <c r="AM2487" t="str">
        <f t="shared" ca="1" si="249"/>
        <v/>
      </c>
    </row>
    <row r="2488" spans="27:39" x14ac:dyDescent="0.3">
      <c r="AA2488" t="str">
        <f>IF(COUNTA('Procytrat RF'!A489,'Procytrat RF'!B489,'Procytrat RF'!C489)&gt;0,"RF","")</f>
        <v/>
      </c>
      <c r="AB2488" t="str">
        <f>IFERROR(IF(ISNUMBER('Procytrat RF'!A489),'Procytrat RF'!A489,DATEVALUE('Procytrat RF'!A489)),"")</f>
        <v/>
      </c>
      <c r="AC2488" t="str">
        <f>IF(AA2488="","",'Procytrat RF'!B489)</f>
        <v/>
      </c>
      <c r="AD2488" t="str">
        <f>IF(AA2488="","",IFERROR(1*'Procytrat RF'!C489,IFERROR(_xludf.NUMBERVALUE('Procytrat RF'!C489,".",","),IFERROR(_xludf.NUMBERVALUE('Procytrat RF'!C489,",","."),0))))</f>
        <v/>
      </c>
      <c r="AE2488" t="str">
        <f>IF(AA2488="","",'Procytrat RF'!L489)</f>
        <v/>
      </c>
      <c r="AF2488">
        <f t="shared" si="244"/>
        <v>0</v>
      </c>
      <c r="AG2488" t="str">
        <f t="shared" si="245"/>
        <v/>
      </c>
      <c r="AH2488" t="str">
        <f t="shared" si="246"/>
        <v/>
      </c>
      <c r="AI2488">
        <f t="shared" si="247"/>
        <v>0</v>
      </c>
      <c r="AJ2488">
        <f t="shared" si="248"/>
        <v>0</v>
      </c>
      <c r="AK2488">
        <v>0</v>
      </c>
      <c r="AL2488" t="str">
        <f>IF(AA2488="","",IFERROR(IF(ISNUMBER('Procytrat RF'!D489),'Procytrat RF'!D489,IF(ISNUMBER(SEARCH("12",'Procytrat RF'!D489)),EDATE(AB2488,12),IF(ISNUMBER(SEARCH("6",'Procytrat RF'!D489)),EDATE(AB2488,6),IF(ISNUMBER(SEARCH("3",'Procytrat RF'!D489)),EDATE(AB2488,3),DATEVALUE('Procytrat RF'!D489))))),""))</f>
        <v/>
      </c>
      <c r="AM2488" t="str">
        <f t="shared" ca="1" si="249"/>
        <v/>
      </c>
    </row>
    <row r="2489" spans="27:39" x14ac:dyDescent="0.3">
      <c r="AA2489" t="str">
        <f>IF(COUNTA('Procytrat RF'!A490,'Procytrat RF'!B490,'Procytrat RF'!C490)&gt;0,"RF","")</f>
        <v/>
      </c>
      <c r="AB2489" t="str">
        <f>IFERROR(IF(ISNUMBER('Procytrat RF'!A490),'Procytrat RF'!A490,DATEVALUE('Procytrat RF'!A490)),"")</f>
        <v/>
      </c>
      <c r="AC2489" t="str">
        <f>IF(AA2489="","",'Procytrat RF'!B490)</f>
        <v/>
      </c>
      <c r="AD2489" t="str">
        <f>IF(AA2489="","",IFERROR(1*'Procytrat RF'!C490,IFERROR(_xludf.NUMBERVALUE('Procytrat RF'!C490,".",","),IFERROR(_xludf.NUMBERVALUE('Procytrat RF'!C490,",","."),0))))</f>
        <v/>
      </c>
      <c r="AE2489" t="str">
        <f>IF(AA2489="","",'Procytrat RF'!L490)</f>
        <v/>
      </c>
      <c r="AF2489">
        <f t="shared" si="244"/>
        <v>0</v>
      </c>
      <c r="AG2489" t="str">
        <f t="shared" si="245"/>
        <v/>
      </c>
      <c r="AH2489" t="str">
        <f t="shared" si="246"/>
        <v/>
      </c>
      <c r="AI2489">
        <f t="shared" si="247"/>
        <v>0</v>
      </c>
      <c r="AJ2489">
        <f t="shared" si="248"/>
        <v>0</v>
      </c>
      <c r="AK2489">
        <v>0</v>
      </c>
      <c r="AL2489" t="str">
        <f>IF(AA2489="","",IFERROR(IF(ISNUMBER('Procytrat RF'!D490),'Procytrat RF'!D490,IF(ISNUMBER(SEARCH("12",'Procytrat RF'!D490)),EDATE(AB2489,12),IF(ISNUMBER(SEARCH("6",'Procytrat RF'!D490)),EDATE(AB2489,6),IF(ISNUMBER(SEARCH("3",'Procytrat RF'!D490)),EDATE(AB2489,3),DATEVALUE('Procytrat RF'!D490))))),""))</f>
        <v/>
      </c>
      <c r="AM2489" t="str">
        <f t="shared" ca="1" si="249"/>
        <v/>
      </c>
    </row>
    <row r="2490" spans="27:39" x14ac:dyDescent="0.3">
      <c r="AA2490" t="str">
        <f>IF(COUNTA('Procytrat RF'!A491,'Procytrat RF'!B491,'Procytrat RF'!C491)&gt;0,"RF","")</f>
        <v/>
      </c>
      <c r="AB2490" t="str">
        <f>IFERROR(IF(ISNUMBER('Procytrat RF'!A491),'Procytrat RF'!A491,DATEVALUE('Procytrat RF'!A491)),"")</f>
        <v/>
      </c>
      <c r="AC2490" t="str">
        <f>IF(AA2490="","",'Procytrat RF'!B491)</f>
        <v/>
      </c>
      <c r="AD2490" t="str">
        <f>IF(AA2490="","",IFERROR(1*'Procytrat RF'!C491,IFERROR(_xludf.NUMBERVALUE('Procytrat RF'!C491,".",","),IFERROR(_xludf.NUMBERVALUE('Procytrat RF'!C491,",","."),0))))</f>
        <v/>
      </c>
      <c r="AE2490" t="str">
        <f>IF(AA2490="","",'Procytrat RF'!L491)</f>
        <v/>
      </c>
      <c r="AF2490">
        <f t="shared" si="244"/>
        <v>0</v>
      </c>
      <c r="AG2490" t="str">
        <f t="shared" si="245"/>
        <v/>
      </c>
      <c r="AH2490" t="str">
        <f t="shared" si="246"/>
        <v/>
      </c>
      <c r="AI2490">
        <f t="shared" si="247"/>
        <v>0</v>
      </c>
      <c r="AJ2490">
        <f t="shared" si="248"/>
        <v>0</v>
      </c>
      <c r="AK2490">
        <v>0</v>
      </c>
      <c r="AL2490" t="str">
        <f>IF(AA2490="","",IFERROR(IF(ISNUMBER('Procytrat RF'!D491),'Procytrat RF'!D491,IF(ISNUMBER(SEARCH("12",'Procytrat RF'!D491)),EDATE(AB2490,12),IF(ISNUMBER(SEARCH("6",'Procytrat RF'!D491)),EDATE(AB2490,6),IF(ISNUMBER(SEARCH("3",'Procytrat RF'!D491)),EDATE(AB2490,3),DATEVALUE('Procytrat RF'!D491))))),""))</f>
        <v/>
      </c>
      <c r="AM2490" t="str">
        <f t="shared" ca="1" si="249"/>
        <v/>
      </c>
    </row>
    <row r="2491" spans="27:39" x14ac:dyDescent="0.3">
      <c r="AA2491" t="str">
        <f>IF(COUNTA('Procytrat RF'!A492,'Procytrat RF'!B492,'Procytrat RF'!C492)&gt;0,"RF","")</f>
        <v/>
      </c>
      <c r="AB2491" t="str">
        <f>IFERROR(IF(ISNUMBER('Procytrat RF'!A492),'Procytrat RF'!A492,DATEVALUE('Procytrat RF'!A492)),"")</f>
        <v/>
      </c>
      <c r="AC2491" t="str">
        <f>IF(AA2491="","",'Procytrat RF'!B492)</f>
        <v/>
      </c>
      <c r="AD2491" t="str">
        <f>IF(AA2491="","",IFERROR(1*'Procytrat RF'!C492,IFERROR(_xludf.NUMBERVALUE('Procytrat RF'!C492,".",","),IFERROR(_xludf.NUMBERVALUE('Procytrat RF'!C492,",","."),0))))</f>
        <v/>
      </c>
      <c r="AE2491" t="str">
        <f>IF(AA2491="","",'Procytrat RF'!L492)</f>
        <v/>
      </c>
      <c r="AF2491">
        <f t="shared" si="244"/>
        <v>0</v>
      </c>
      <c r="AG2491" t="str">
        <f t="shared" si="245"/>
        <v/>
      </c>
      <c r="AH2491" t="str">
        <f t="shared" si="246"/>
        <v/>
      </c>
      <c r="AI2491">
        <f t="shared" si="247"/>
        <v>0</v>
      </c>
      <c r="AJ2491">
        <f t="shared" si="248"/>
        <v>0</v>
      </c>
      <c r="AK2491">
        <v>0</v>
      </c>
      <c r="AL2491" t="str">
        <f>IF(AA2491="","",IFERROR(IF(ISNUMBER('Procytrat RF'!D492),'Procytrat RF'!D492,IF(ISNUMBER(SEARCH("12",'Procytrat RF'!D492)),EDATE(AB2491,12),IF(ISNUMBER(SEARCH("6",'Procytrat RF'!D492)),EDATE(AB2491,6),IF(ISNUMBER(SEARCH("3",'Procytrat RF'!D492)),EDATE(AB2491,3),DATEVALUE('Procytrat RF'!D492))))),""))</f>
        <v/>
      </c>
      <c r="AM2491" t="str">
        <f t="shared" ca="1" si="249"/>
        <v/>
      </c>
    </row>
    <row r="2492" spans="27:39" x14ac:dyDescent="0.3">
      <c r="AA2492" t="str">
        <f>IF(COUNTA('Procytrat RF'!A493,'Procytrat RF'!B493,'Procytrat RF'!C493)&gt;0,"RF","")</f>
        <v/>
      </c>
      <c r="AB2492" t="str">
        <f>IFERROR(IF(ISNUMBER('Procytrat RF'!A493),'Procytrat RF'!A493,DATEVALUE('Procytrat RF'!A493)),"")</f>
        <v/>
      </c>
      <c r="AC2492" t="str">
        <f>IF(AA2492="","",'Procytrat RF'!B493)</f>
        <v/>
      </c>
      <c r="AD2492" t="str">
        <f>IF(AA2492="","",IFERROR(1*'Procytrat RF'!C493,IFERROR(_xludf.NUMBERVALUE('Procytrat RF'!C493,".",","),IFERROR(_xludf.NUMBERVALUE('Procytrat RF'!C493,",","."),0))))</f>
        <v/>
      </c>
      <c r="AE2492" t="str">
        <f>IF(AA2492="","",'Procytrat RF'!L493)</f>
        <v/>
      </c>
      <c r="AF2492">
        <f t="shared" si="244"/>
        <v>0</v>
      </c>
      <c r="AG2492" t="str">
        <f t="shared" si="245"/>
        <v/>
      </c>
      <c r="AH2492" t="str">
        <f t="shared" si="246"/>
        <v/>
      </c>
      <c r="AI2492">
        <f t="shared" si="247"/>
        <v>0</v>
      </c>
      <c r="AJ2492">
        <f t="shared" si="248"/>
        <v>0</v>
      </c>
      <c r="AK2492">
        <v>0</v>
      </c>
      <c r="AL2492" t="str">
        <f>IF(AA2492="","",IFERROR(IF(ISNUMBER('Procytrat RF'!D493),'Procytrat RF'!D493,IF(ISNUMBER(SEARCH("12",'Procytrat RF'!D493)),EDATE(AB2492,12),IF(ISNUMBER(SEARCH("6",'Procytrat RF'!D493)),EDATE(AB2492,6),IF(ISNUMBER(SEARCH("3",'Procytrat RF'!D493)),EDATE(AB2492,3),DATEVALUE('Procytrat RF'!D493))))),""))</f>
        <v/>
      </c>
      <c r="AM2492" t="str">
        <f t="shared" ca="1" si="249"/>
        <v/>
      </c>
    </row>
    <row r="2493" spans="27:39" x14ac:dyDescent="0.3">
      <c r="AA2493" t="str">
        <f>IF(COUNTA('Procytrat RF'!A494,'Procytrat RF'!B494,'Procytrat RF'!C494)&gt;0,"RF","")</f>
        <v/>
      </c>
      <c r="AB2493" t="str">
        <f>IFERROR(IF(ISNUMBER('Procytrat RF'!A494),'Procytrat RF'!A494,DATEVALUE('Procytrat RF'!A494)),"")</f>
        <v/>
      </c>
      <c r="AC2493" t="str">
        <f>IF(AA2493="","",'Procytrat RF'!B494)</f>
        <v/>
      </c>
      <c r="AD2493" t="str">
        <f>IF(AA2493="","",IFERROR(1*'Procytrat RF'!C494,IFERROR(_xludf.NUMBERVALUE('Procytrat RF'!C494,".",","),IFERROR(_xludf.NUMBERVALUE('Procytrat RF'!C494,",","."),0))))</f>
        <v/>
      </c>
      <c r="AE2493" t="str">
        <f>IF(AA2493="","",'Procytrat RF'!L494)</f>
        <v/>
      </c>
      <c r="AF2493">
        <f t="shared" si="244"/>
        <v>0</v>
      </c>
      <c r="AG2493" t="str">
        <f t="shared" si="245"/>
        <v/>
      </c>
      <c r="AH2493" t="str">
        <f t="shared" si="246"/>
        <v/>
      </c>
      <c r="AI2493">
        <f t="shared" si="247"/>
        <v>0</v>
      </c>
      <c r="AJ2493">
        <f t="shared" si="248"/>
        <v>0</v>
      </c>
      <c r="AK2493">
        <v>0</v>
      </c>
      <c r="AL2493" t="str">
        <f>IF(AA2493="","",IFERROR(IF(ISNUMBER('Procytrat RF'!D494),'Procytrat RF'!D494,IF(ISNUMBER(SEARCH("12",'Procytrat RF'!D494)),EDATE(AB2493,12),IF(ISNUMBER(SEARCH("6",'Procytrat RF'!D494)),EDATE(AB2493,6),IF(ISNUMBER(SEARCH("3",'Procytrat RF'!D494)),EDATE(AB2493,3),DATEVALUE('Procytrat RF'!D494))))),""))</f>
        <v/>
      </c>
      <c r="AM2493" t="str">
        <f t="shared" ca="1" si="249"/>
        <v/>
      </c>
    </row>
    <row r="2494" spans="27:39" x14ac:dyDescent="0.3">
      <c r="AA2494" t="str">
        <f>IF(COUNTA('Procytrat RF'!A495,'Procytrat RF'!B495,'Procytrat RF'!C495)&gt;0,"RF","")</f>
        <v/>
      </c>
      <c r="AB2494" t="str">
        <f>IFERROR(IF(ISNUMBER('Procytrat RF'!A495),'Procytrat RF'!A495,DATEVALUE('Procytrat RF'!A495)),"")</f>
        <v/>
      </c>
      <c r="AC2494" t="str">
        <f>IF(AA2494="","",'Procytrat RF'!B495)</f>
        <v/>
      </c>
      <c r="AD2494" t="str">
        <f>IF(AA2494="","",IFERROR(1*'Procytrat RF'!C495,IFERROR(_xludf.NUMBERVALUE('Procytrat RF'!C495,".",","),IFERROR(_xludf.NUMBERVALUE('Procytrat RF'!C495,",","."),0))))</f>
        <v/>
      </c>
      <c r="AE2494" t="str">
        <f>IF(AA2494="","",'Procytrat RF'!L495)</f>
        <v/>
      </c>
      <c r="AF2494">
        <f t="shared" si="244"/>
        <v>0</v>
      </c>
      <c r="AG2494" t="str">
        <f t="shared" si="245"/>
        <v/>
      </c>
      <c r="AH2494" t="str">
        <f t="shared" si="246"/>
        <v/>
      </c>
      <c r="AI2494">
        <f t="shared" si="247"/>
        <v>0</v>
      </c>
      <c r="AJ2494">
        <f t="shared" si="248"/>
        <v>0</v>
      </c>
      <c r="AK2494">
        <v>0</v>
      </c>
      <c r="AL2494" t="str">
        <f>IF(AA2494="","",IFERROR(IF(ISNUMBER('Procytrat RF'!D495),'Procytrat RF'!D495,IF(ISNUMBER(SEARCH("12",'Procytrat RF'!D495)),EDATE(AB2494,12),IF(ISNUMBER(SEARCH("6",'Procytrat RF'!D495)),EDATE(AB2494,6),IF(ISNUMBER(SEARCH("3",'Procytrat RF'!D495)),EDATE(AB2494,3),DATEVALUE('Procytrat RF'!D495))))),""))</f>
        <v/>
      </c>
      <c r="AM2494" t="str">
        <f t="shared" ca="1" si="249"/>
        <v/>
      </c>
    </row>
    <row r="2495" spans="27:39" x14ac:dyDescent="0.3">
      <c r="AA2495" t="str">
        <f>IF(COUNTA('Procytrat RF'!A496,'Procytrat RF'!B496,'Procytrat RF'!C496)&gt;0,"RF","")</f>
        <v/>
      </c>
      <c r="AB2495" t="str">
        <f>IFERROR(IF(ISNUMBER('Procytrat RF'!A496),'Procytrat RF'!A496,DATEVALUE('Procytrat RF'!A496)),"")</f>
        <v/>
      </c>
      <c r="AC2495" t="str">
        <f>IF(AA2495="","",'Procytrat RF'!B496)</f>
        <v/>
      </c>
      <c r="AD2495" t="str">
        <f>IF(AA2495="","",IFERROR(1*'Procytrat RF'!C496,IFERROR(_xludf.NUMBERVALUE('Procytrat RF'!C496,".",","),IFERROR(_xludf.NUMBERVALUE('Procytrat RF'!C496,",","."),0))))</f>
        <v/>
      </c>
      <c r="AE2495" t="str">
        <f>IF(AA2495="","",'Procytrat RF'!L496)</f>
        <v/>
      </c>
      <c r="AF2495">
        <f t="shared" si="244"/>
        <v>0</v>
      </c>
      <c r="AG2495" t="str">
        <f t="shared" si="245"/>
        <v/>
      </c>
      <c r="AH2495" t="str">
        <f t="shared" si="246"/>
        <v/>
      </c>
      <c r="AI2495">
        <f t="shared" si="247"/>
        <v>0</v>
      </c>
      <c r="AJ2495">
        <f t="shared" si="248"/>
        <v>0</v>
      </c>
      <c r="AK2495">
        <v>0</v>
      </c>
      <c r="AL2495" t="str">
        <f>IF(AA2495="","",IFERROR(IF(ISNUMBER('Procytrat RF'!D496),'Procytrat RF'!D496,IF(ISNUMBER(SEARCH("12",'Procytrat RF'!D496)),EDATE(AB2495,12),IF(ISNUMBER(SEARCH("6",'Procytrat RF'!D496)),EDATE(AB2495,6),IF(ISNUMBER(SEARCH("3",'Procytrat RF'!D496)),EDATE(AB2495,3),DATEVALUE('Procytrat RF'!D496))))),""))</f>
        <v/>
      </c>
      <c r="AM2495" t="str">
        <f t="shared" ca="1" si="249"/>
        <v/>
      </c>
    </row>
    <row r="2496" spans="27:39" x14ac:dyDescent="0.3">
      <c r="AA2496" t="str">
        <f>IF(COUNTA('Procytrat RF'!A497,'Procytrat RF'!B497,'Procytrat RF'!C497)&gt;0,"RF","")</f>
        <v/>
      </c>
      <c r="AB2496" t="str">
        <f>IFERROR(IF(ISNUMBER('Procytrat RF'!A497),'Procytrat RF'!A497,DATEVALUE('Procytrat RF'!A497)),"")</f>
        <v/>
      </c>
      <c r="AC2496" t="str">
        <f>IF(AA2496="","",'Procytrat RF'!B497)</f>
        <v/>
      </c>
      <c r="AD2496" t="str">
        <f>IF(AA2496="","",IFERROR(1*'Procytrat RF'!C497,IFERROR(_xludf.NUMBERVALUE('Procytrat RF'!C497,".",","),IFERROR(_xludf.NUMBERVALUE('Procytrat RF'!C497,",","."),0))))</f>
        <v/>
      </c>
      <c r="AE2496" t="str">
        <f>IF(AA2496="","",'Procytrat RF'!L497)</f>
        <v/>
      </c>
      <c r="AF2496">
        <f t="shared" si="244"/>
        <v>0</v>
      </c>
      <c r="AG2496" t="str">
        <f t="shared" si="245"/>
        <v/>
      </c>
      <c r="AH2496" t="str">
        <f t="shared" si="246"/>
        <v/>
      </c>
      <c r="AI2496">
        <f t="shared" si="247"/>
        <v>0</v>
      </c>
      <c r="AJ2496">
        <f t="shared" si="248"/>
        <v>0</v>
      </c>
      <c r="AK2496">
        <v>0</v>
      </c>
      <c r="AL2496" t="str">
        <f>IF(AA2496="","",IFERROR(IF(ISNUMBER('Procytrat RF'!D497),'Procytrat RF'!D497,IF(ISNUMBER(SEARCH("12",'Procytrat RF'!D497)),EDATE(AB2496,12),IF(ISNUMBER(SEARCH("6",'Procytrat RF'!D497)),EDATE(AB2496,6),IF(ISNUMBER(SEARCH("3",'Procytrat RF'!D497)),EDATE(AB2496,3),DATEVALUE('Procytrat RF'!D497))))),""))</f>
        <v/>
      </c>
      <c r="AM2496" t="str">
        <f t="shared" ca="1" si="249"/>
        <v/>
      </c>
    </row>
    <row r="2497" spans="27:39" x14ac:dyDescent="0.3">
      <c r="AA2497" t="str">
        <f>IF(COUNTA('Procytrat RF'!A498,'Procytrat RF'!B498,'Procytrat RF'!C498)&gt;0,"RF","")</f>
        <v/>
      </c>
      <c r="AB2497" t="str">
        <f>IFERROR(IF(ISNUMBER('Procytrat RF'!A498),'Procytrat RF'!A498,DATEVALUE('Procytrat RF'!A498)),"")</f>
        <v/>
      </c>
      <c r="AC2497" t="str">
        <f>IF(AA2497="","",'Procytrat RF'!B498)</f>
        <v/>
      </c>
      <c r="AD2497" t="str">
        <f>IF(AA2497="","",IFERROR(1*'Procytrat RF'!C498,IFERROR(_xludf.NUMBERVALUE('Procytrat RF'!C498,".",","),IFERROR(_xludf.NUMBERVALUE('Procytrat RF'!C498,",","."),0))))</f>
        <v/>
      </c>
      <c r="AE2497" t="str">
        <f>IF(AA2497="","",'Procytrat RF'!L498)</f>
        <v/>
      </c>
      <c r="AF2497">
        <f t="shared" si="244"/>
        <v>0</v>
      </c>
      <c r="AG2497" t="str">
        <f t="shared" si="245"/>
        <v/>
      </c>
      <c r="AH2497" t="str">
        <f t="shared" si="246"/>
        <v/>
      </c>
      <c r="AI2497">
        <f t="shared" si="247"/>
        <v>0</v>
      </c>
      <c r="AJ2497">
        <f t="shared" si="248"/>
        <v>0</v>
      </c>
      <c r="AK2497">
        <v>0</v>
      </c>
      <c r="AL2497" t="str">
        <f>IF(AA2497="","",IFERROR(IF(ISNUMBER('Procytrat RF'!D498),'Procytrat RF'!D498,IF(ISNUMBER(SEARCH("12",'Procytrat RF'!D498)),EDATE(AB2497,12),IF(ISNUMBER(SEARCH("6",'Procytrat RF'!D498)),EDATE(AB2497,6),IF(ISNUMBER(SEARCH("3",'Procytrat RF'!D498)),EDATE(AB2497,3),DATEVALUE('Procytrat RF'!D498))))),""))</f>
        <v/>
      </c>
      <c r="AM2497" t="str">
        <f t="shared" ca="1" si="249"/>
        <v/>
      </c>
    </row>
    <row r="2498" spans="27:39" x14ac:dyDescent="0.3">
      <c r="AA2498" t="str">
        <f>IF(COUNTA('Procytrat RF'!A499,'Procytrat RF'!B499,'Procytrat RF'!C499)&gt;0,"RF","")</f>
        <v/>
      </c>
      <c r="AB2498" t="str">
        <f>IFERROR(IF(ISNUMBER('Procytrat RF'!A499),'Procytrat RF'!A499,DATEVALUE('Procytrat RF'!A499)),"")</f>
        <v/>
      </c>
      <c r="AC2498" t="str">
        <f>IF(AA2498="","",'Procytrat RF'!B499)</f>
        <v/>
      </c>
      <c r="AD2498" t="str">
        <f>IF(AA2498="","",IFERROR(1*'Procytrat RF'!C499,IFERROR(_xludf.NUMBERVALUE('Procytrat RF'!C499,".",","),IFERROR(_xludf.NUMBERVALUE('Procytrat RF'!C499,",","."),0))))</f>
        <v/>
      </c>
      <c r="AE2498" t="str">
        <f>IF(AA2498="","",'Procytrat RF'!L499)</f>
        <v/>
      </c>
      <c r="AF2498">
        <f t="shared" ref="AF2498:AF2561" si="250">IF(AA2498="",0,--ISNUMBER(SEARCH("aprovado",AE2498)))</f>
        <v>0</v>
      </c>
      <c r="AG2498" t="str">
        <f t="shared" ref="AG2498:AG2561" si="251">IF(AB2498="","",YEAR(AB2498))</f>
        <v/>
      </c>
      <c r="AH2498" t="str">
        <f t="shared" ref="AH2498:AH2561" si="252">IF(AB2498="","",MONTH(AB2498))</f>
        <v/>
      </c>
      <c r="AI2498">
        <f t="shared" ref="AI2498:AI2561" si="253">IF(AB2498="",0,AB2498+ROW()/1000000)</f>
        <v>0</v>
      </c>
      <c r="AJ2498">
        <f t="shared" ref="AJ2498:AJ2561" si="254">--(AA2498&lt;&gt;"")</f>
        <v>0</v>
      </c>
      <c r="AK2498">
        <v>0</v>
      </c>
      <c r="AL2498" t="str">
        <f>IF(AA2498="","",IFERROR(IF(ISNUMBER('Procytrat RF'!D499),'Procytrat RF'!D499,IF(ISNUMBER(SEARCH("12",'Procytrat RF'!D499)),EDATE(AB2498,12),IF(ISNUMBER(SEARCH("6",'Procytrat RF'!D499)),EDATE(AB2498,6),IF(ISNUMBER(SEARCH("3",'Procytrat RF'!D499)),EDATE(AB2498,3),DATEVALUE('Procytrat RF'!D499))))),""))</f>
        <v/>
      </c>
      <c r="AM2498" t="str">
        <f t="shared" ref="AM2498:AM2561" ca="1" si="255">IF(AND(AJ2498=1,AL2498&lt;&gt;"",AL2498&gt;=TODAY(),AG2498=$W$3),AL2498+ROW()/1000000,"")</f>
        <v/>
      </c>
    </row>
    <row r="2499" spans="27:39" x14ac:dyDescent="0.3">
      <c r="AA2499" t="str">
        <f>IF(COUNTA('Procytrat RF'!A500,'Procytrat RF'!B500,'Procytrat RF'!C500)&gt;0,"RF","")</f>
        <v/>
      </c>
      <c r="AB2499" t="str">
        <f>IFERROR(IF(ISNUMBER('Procytrat RF'!A500),'Procytrat RF'!A500,DATEVALUE('Procytrat RF'!A500)),"")</f>
        <v/>
      </c>
      <c r="AC2499" t="str">
        <f>IF(AA2499="","",'Procytrat RF'!B500)</f>
        <v/>
      </c>
      <c r="AD2499" t="str">
        <f>IF(AA2499="","",IFERROR(1*'Procytrat RF'!C500,IFERROR(_xludf.NUMBERVALUE('Procytrat RF'!C500,".",","),IFERROR(_xludf.NUMBERVALUE('Procytrat RF'!C500,",","."),0))))</f>
        <v/>
      </c>
      <c r="AE2499" t="str">
        <f>IF(AA2499="","",'Procytrat RF'!L500)</f>
        <v/>
      </c>
      <c r="AF2499">
        <f t="shared" si="250"/>
        <v>0</v>
      </c>
      <c r="AG2499" t="str">
        <f t="shared" si="251"/>
        <v/>
      </c>
      <c r="AH2499" t="str">
        <f t="shared" si="252"/>
        <v/>
      </c>
      <c r="AI2499">
        <f t="shared" si="253"/>
        <v>0</v>
      </c>
      <c r="AJ2499">
        <f t="shared" si="254"/>
        <v>0</v>
      </c>
      <c r="AK2499">
        <v>0</v>
      </c>
      <c r="AL2499" t="str">
        <f>IF(AA2499="","",IFERROR(IF(ISNUMBER('Procytrat RF'!D500),'Procytrat RF'!D500,IF(ISNUMBER(SEARCH("12",'Procytrat RF'!D500)),EDATE(AB2499,12),IF(ISNUMBER(SEARCH("6",'Procytrat RF'!D500)),EDATE(AB2499,6),IF(ISNUMBER(SEARCH("3",'Procytrat RF'!D500)),EDATE(AB2499,3),DATEVALUE('Procytrat RF'!D500))))),""))</f>
        <v/>
      </c>
      <c r="AM2499" t="str">
        <f t="shared" ca="1" si="255"/>
        <v/>
      </c>
    </row>
    <row r="2500" spans="27:39" x14ac:dyDescent="0.3">
      <c r="AA2500" t="str">
        <f>IF(COUNTA('Procytrat RF'!A501,'Procytrat RF'!B501,'Procytrat RF'!C501)&gt;0,"RF","")</f>
        <v/>
      </c>
      <c r="AB2500" t="str">
        <f>IFERROR(IF(ISNUMBER('Procytrat RF'!A501),'Procytrat RF'!A501,DATEVALUE('Procytrat RF'!A501)),"")</f>
        <v/>
      </c>
      <c r="AC2500" t="str">
        <f>IF(AA2500="","",'Procytrat RF'!B501)</f>
        <v/>
      </c>
      <c r="AD2500" t="str">
        <f>IF(AA2500="","",IFERROR(1*'Procytrat RF'!C501,IFERROR(_xludf.NUMBERVALUE('Procytrat RF'!C501,".",","),IFERROR(_xludf.NUMBERVALUE('Procytrat RF'!C501,",","."),0))))</f>
        <v/>
      </c>
      <c r="AE2500" t="str">
        <f>IF(AA2500="","",'Procytrat RF'!L501)</f>
        <v/>
      </c>
      <c r="AF2500">
        <f t="shared" si="250"/>
        <v>0</v>
      </c>
      <c r="AG2500" t="str">
        <f t="shared" si="251"/>
        <v/>
      </c>
      <c r="AH2500" t="str">
        <f t="shared" si="252"/>
        <v/>
      </c>
      <c r="AI2500">
        <f t="shared" si="253"/>
        <v>0</v>
      </c>
      <c r="AJ2500">
        <f t="shared" si="254"/>
        <v>0</v>
      </c>
      <c r="AK2500">
        <v>0</v>
      </c>
      <c r="AL2500" t="str">
        <f>IF(AA2500="","",IFERROR(IF(ISNUMBER('Procytrat RF'!D501),'Procytrat RF'!D501,IF(ISNUMBER(SEARCH("12",'Procytrat RF'!D501)),EDATE(AB2500,12),IF(ISNUMBER(SEARCH("6",'Procytrat RF'!D501)),EDATE(AB2500,6),IF(ISNUMBER(SEARCH("3",'Procytrat RF'!D501)),EDATE(AB2500,3),DATEVALUE('Procytrat RF'!D501))))),""))</f>
        <v/>
      </c>
      <c r="AM2500" t="str">
        <f t="shared" ca="1" si="255"/>
        <v/>
      </c>
    </row>
    <row r="2501" spans="27:39" x14ac:dyDescent="0.3">
      <c r="AA2501" t="str">
        <f>IF(COUNTA('Procytrat RF'!A502,'Procytrat RF'!B502,'Procytrat RF'!C502)&gt;0,"RF","")</f>
        <v/>
      </c>
      <c r="AB2501" t="str">
        <f>IFERROR(IF(ISNUMBER('Procytrat RF'!A502),'Procytrat RF'!A502,DATEVALUE('Procytrat RF'!A502)),"")</f>
        <v/>
      </c>
      <c r="AC2501" t="str">
        <f>IF(AA2501="","",'Procytrat RF'!B502)</f>
        <v/>
      </c>
      <c r="AD2501" t="str">
        <f>IF(AA2501="","",IFERROR(1*'Procytrat RF'!C502,IFERROR(_xludf.NUMBERVALUE('Procytrat RF'!C502,".",","),IFERROR(_xludf.NUMBERVALUE('Procytrat RF'!C502,",","."),0))))</f>
        <v/>
      </c>
      <c r="AE2501" t="str">
        <f>IF(AA2501="","",'Procytrat RF'!L502)</f>
        <v/>
      </c>
      <c r="AF2501">
        <f t="shared" si="250"/>
        <v>0</v>
      </c>
      <c r="AG2501" t="str">
        <f t="shared" si="251"/>
        <v/>
      </c>
      <c r="AH2501" t="str">
        <f t="shared" si="252"/>
        <v/>
      </c>
      <c r="AI2501">
        <f t="shared" si="253"/>
        <v>0</v>
      </c>
      <c r="AJ2501">
        <f t="shared" si="254"/>
        <v>0</v>
      </c>
      <c r="AK2501">
        <v>0</v>
      </c>
      <c r="AL2501" t="str">
        <f>IF(AA2501="","",IFERROR(IF(ISNUMBER('Procytrat RF'!D502),'Procytrat RF'!D502,IF(ISNUMBER(SEARCH("12",'Procytrat RF'!D502)),EDATE(AB2501,12),IF(ISNUMBER(SEARCH("6",'Procytrat RF'!D502)),EDATE(AB2501,6),IF(ISNUMBER(SEARCH("3",'Procytrat RF'!D502)),EDATE(AB2501,3),DATEVALUE('Procytrat RF'!D502))))),""))</f>
        <v/>
      </c>
      <c r="AM2501" t="str">
        <f t="shared" ca="1" si="255"/>
        <v/>
      </c>
    </row>
    <row r="2502" spans="27:39" x14ac:dyDescent="0.3">
      <c r="AA2502" t="str">
        <f>IF(COUNTA('Procytrat 50 Plus'!A3,'Procytrat 50 Plus'!B3,'Procytrat 50 Plus'!C3)&gt;0,"50 Plus","")</f>
        <v>50 Plus</v>
      </c>
      <c r="AB2502">
        <f>IFERROR(IF(ISNUMBER('Procytrat 50 Plus'!A3),'Procytrat 50 Plus'!A3,DATEVALUE('Procytrat 50 Plus'!A3)),"")</f>
        <v>45667</v>
      </c>
      <c r="AC2502" t="str">
        <f>IF(AA2502="","",'Procytrat 50 Plus'!B3)</f>
        <v>8927/25</v>
      </c>
      <c r="AD2502">
        <f>IF(AA2502="","",IFERROR(1*'Procytrat 50 Plus'!C3,IFERROR(_xludf.NUMBERVALUE('Procytrat 50 Plus'!C3,".",","),IFERROR(_xludf.NUMBERVALUE('Procytrat 50 Plus'!C3,",","."),0))))</f>
        <v>1000</v>
      </c>
      <c r="AE2502" t="str">
        <f>IF(AA2502="","",'Procytrat 50 Plus'!M3)</f>
        <v>APROVADO</v>
      </c>
      <c r="AF2502">
        <f t="shared" si="250"/>
        <v>1</v>
      </c>
      <c r="AG2502">
        <f t="shared" si="251"/>
        <v>2025</v>
      </c>
      <c r="AH2502">
        <f t="shared" si="252"/>
        <v>1</v>
      </c>
      <c r="AI2502">
        <f t="shared" si="253"/>
        <v>45667.002502000003</v>
      </c>
      <c r="AJ2502">
        <f t="shared" si="254"/>
        <v>1</v>
      </c>
      <c r="AK2502">
        <v>0</v>
      </c>
      <c r="AL2502">
        <f>IF(AA2502="","",IFERROR(IF(ISNUMBER('Procytrat 50 Plus'!D3),'Procytrat 50 Plus'!D3,IF(ISNUMBER(SEARCH("12",'Procytrat 50 Plus'!D3)),EDATE(AB2502,12),IF(ISNUMBER(SEARCH("6",'Procytrat 50 Plus'!D3)),EDATE(AB2502,6),IF(ISNUMBER(SEARCH("3",'Procytrat 50 Plus'!D3)),EDATE(AB2502,3),DATEVALUE('Procytrat 50 Plus'!D3))))),""))</f>
        <v>46032</v>
      </c>
      <c r="AM2502" t="str">
        <f t="shared" ca="1" si="255"/>
        <v/>
      </c>
    </row>
    <row r="2503" spans="27:39" x14ac:dyDescent="0.3">
      <c r="AA2503" t="str">
        <f>IF(COUNTA('Procytrat 50 Plus'!A4,'Procytrat 50 Plus'!B4,'Procytrat 50 Plus'!C4)&gt;0,"50 Plus","")</f>
        <v>50 Plus</v>
      </c>
      <c r="AB2503">
        <f>IFERROR(IF(ISNUMBER('Procytrat 50 Plus'!A4),'Procytrat 50 Plus'!A4,DATEVALUE('Procytrat 50 Plus'!A4)),"")</f>
        <v>45684</v>
      </c>
      <c r="AC2503" t="str">
        <f>IF(AA2503="","",'Procytrat 50 Plus'!B4)</f>
        <v>8950/25</v>
      </c>
      <c r="AD2503">
        <f>IF(AA2503="","",IFERROR(1*'Procytrat 50 Plus'!C4,IFERROR(_xludf.NUMBERVALUE('Procytrat 50 Plus'!C4,".",","),IFERROR(_xludf.NUMBERVALUE('Procytrat 50 Plus'!C4,",","."),0))))</f>
        <v>1000</v>
      </c>
      <c r="AE2503" t="str">
        <f>IF(AA2503="","",'Procytrat 50 Plus'!M4)</f>
        <v>APROVADO</v>
      </c>
      <c r="AF2503">
        <f t="shared" si="250"/>
        <v>1</v>
      </c>
      <c r="AG2503">
        <f t="shared" si="251"/>
        <v>2025</v>
      </c>
      <c r="AH2503">
        <f t="shared" si="252"/>
        <v>1</v>
      </c>
      <c r="AI2503">
        <f t="shared" si="253"/>
        <v>45684.002503000003</v>
      </c>
      <c r="AJ2503">
        <f t="shared" si="254"/>
        <v>1</v>
      </c>
      <c r="AK2503">
        <v>0</v>
      </c>
      <c r="AL2503">
        <f>IF(AA2503="","",IFERROR(IF(ISNUMBER('Procytrat 50 Plus'!D4),'Procytrat 50 Plus'!D4,IF(ISNUMBER(SEARCH("12",'Procytrat 50 Plus'!D4)),EDATE(AB2503,12),IF(ISNUMBER(SEARCH("6",'Procytrat 50 Plus'!D4)),EDATE(AB2503,6),IF(ISNUMBER(SEARCH("3",'Procytrat 50 Plus'!D4)),EDATE(AB2503,3),DATEVALUE('Procytrat 50 Plus'!D4))))),""))</f>
        <v>46049</v>
      </c>
      <c r="AM2503" t="str">
        <f t="shared" ca="1" si="255"/>
        <v/>
      </c>
    </row>
    <row r="2504" spans="27:39" x14ac:dyDescent="0.3">
      <c r="AA2504" t="str">
        <f>IF(COUNTA('Procytrat 50 Plus'!A5,'Procytrat 50 Plus'!B5,'Procytrat 50 Plus'!C5)&gt;0,"50 Plus","")</f>
        <v>50 Plus</v>
      </c>
      <c r="AB2504">
        <f>IFERROR(IF(ISNUMBER('Procytrat 50 Plus'!A5),'Procytrat 50 Plus'!A5,DATEVALUE('Procytrat 50 Plus'!A5)),"")</f>
        <v>45691</v>
      </c>
      <c r="AC2504" t="str">
        <f>IF(AA2504="","",'Procytrat 50 Plus'!B5)</f>
        <v>8968/25</v>
      </c>
      <c r="AD2504">
        <f>IF(AA2504="","",IFERROR(1*'Procytrat 50 Plus'!C5,IFERROR(_xludf.NUMBERVALUE('Procytrat 50 Plus'!C5,".",","),IFERROR(_xludf.NUMBERVALUE('Procytrat 50 Plus'!C5,",","."),0))))</f>
        <v>3000</v>
      </c>
      <c r="AE2504" t="str">
        <f>IF(AA2504="","",'Procytrat 50 Plus'!M5)</f>
        <v>APROVADO</v>
      </c>
      <c r="AF2504">
        <f t="shared" si="250"/>
        <v>1</v>
      </c>
      <c r="AG2504">
        <f t="shared" si="251"/>
        <v>2025</v>
      </c>
      <c r="AH2504">
        <f t="shared" si="252"/>
        <v>2</v>
      </c>
      <c r="AI2504">
        <f t="shared" si="253"/>
        <v>45691.002503999996</v>
      </c>
      <c r="AJ2504">
        <f t="shared" si="254"/>
        <v>1</v>
      </c>
      <c r="AK2504">
        <v>0</v>
      </c>
      <c r="AL2504">
        <f>IF(AA2504="","",IFERROR(IF(ISNUMBER('Procytrat 50 Plus'!D5),'Procytrat 50 Plus'!D5,IF(ISNUMBER(SEARCH("12",'Procytrat 50 Plus'!D5)),EDATE(AB2504,12),IF(ISNUMBER(SEARCH("6",'Procytrat 50 Plus'!D5)),EDATE(AB2504,6),IF(ISNUMBER(SEARCH("3",'Procytrat 50 Plus'!D5)),EDATE(AB2504,3),DATEVALUE('Procytrat 50 Plus'!D5))))),""))</f>
        <v>46056</v>
      </c>
      <c r="AM2504" t="str">
        <f t="shared" ca="1" si="255"/>
        <v/>
      </c>
    </row>
    <row r="2505" spans="27:39" x14ac:dyDescent="0.3">
      <c r="AA2505" t="str">
        <f>IF(COUNTA('Procytrat 50 Plus'!A6,'Procytrat 50 Plus'!B6,'Procytrat 50 Plus'!C6)&gt;0,"50 Plus","")</f>
        <v>50 Plus</v>
      </c>
      <c r="AB2505">
        <f>IFERROR(IF(ISNUMBER('Procytrat 50 Plus'!A6),'Procytrat 50 Plus'!A6,DATEVALUE('Procytrat 50 Plus'!A6)),"")</f>
        <v>45712</v>
      </c>
      <c r="AC2505" t="str">
        <f>IF(AA2505="","",'Procytrat 50 Plus'!B6)</f>
        <v>8999/25</v>
      </c>
      <c r="AD2505">
        <f>IF(AA2505="","",IFERROR(1*'Procytrat 50 Plus'!C6,IFERROR(_xludf.NUMBERVALUE('Procytrat 50 Plus'!C6,".",","),IFERROR(_xludf.NUMBERVALUE('Procytrat 50 Plus'!C6,",","."),0))))</f>
        <v>1000</v>
      </c>
      <c r="AE2505" t="str">
        <f>IF(AA2505="","",'Procytrat 50 Plus'!M6)</f>
        <v>APROVADO</v>
      </c>
      <c r="AF2505">
        <f t="shared" si="250"/>
        <v>1</v>
      </c>
      <c r="AG2505">
        <f t="shared" si="251"/>
        <v>2025</v>
      </c>
      <c r="AH2505">
        <f t="shared" si="252"/>
        <v>2</v>
      </c>
      <c r="AI2505">
        <f t="shared" si="253"/>
        <v>45712.002504999997</v>
      </c>
      <c r="AJ2505">
        <f t="shared" si="254"/>
        <v>1</v>
      </c>
      <c r="AK2505">
        <v>0</v>
      </c>
      <c r="AL2505">
        <f>IF(AA2505="","",IFERROR(IF(ISNUMBER('Procytrat 50 Plus'!D6),'Procytrat 50 Plus'!D6,IF(ISNUMBER(SEARCH("12",'Procytrat 50 Plus'!D6)),EDATE(AB2505,12),IF(ISNUMBER(SEARCH("6",'Procytrat 50 Plus'!D6)),EDATE(AB2505,6),IF(ISNUMBER(SEARCH("3",'Procytrat 50 Plus'!D6)),EDATE(AB2505,3),DATEVALUE('Procytrat 50 Plus'!D6))))),""))</f>
        <v>46077</v>
      </c>
      <c r="AM2505" t="str">
        <f t="shared" ca="1" si="255"/>
        <v/>
      </c>
    </row>
    <row r="2506" spans="27:39" x14ac:dyDescent="0.3">
      <c r="AA2506" t="str">
        <f>IF(COUNTA('Procytrat 50 Plus'!A7,'Procytrat 50 Plus'!B7,'Procytrat 50 Plus'!C7)&gt;0,"50 Plus","")</f>
        <v>50 Plus</v>
      </c>
      <c r="AB2506">
        <f>IFERROR(IF(ISNUMBER('Procytrat 50 Plus'!A7),'Procytrat 50 Plus'!A7,DATEVALUE('Procytrat 50 Plus'!A7)),"")</f>
        <v>45712</v>
      </c>
      <c r="AC2506" t="str">
        <f>IF(AA2506="","",'Procytrat 50 Plus'!B7)</f>
        <v>8996/25</v>
      </c>
      <c r="AD2506">
        <f>IF(AA2506="","",IFERROR(1*'Procytrat 50 Plus'!C7,IFERROR(_xludf.NUMBERVALUE('Procytrat 50 Plus'!C7,".",","),IFERROR(_xludf.NUMBERVALUE('Procytrat 50 Plus'!C7,",","."),0))))</f>
        <v>1000</v>
      </c>
      <c r="AE2506" t="str">
        <f>IF(AA2506="","",'Procytrat 50 Plus'!M7)</f>
        <v>APROVADO</v>
      </c>
      <c r="AF2506">
        <f t="shared" si="250"/>
        <v>1</v>
      </c>
      <c r="AG2506">
        <f t="shared" si="251"/>
        <v>2025</v>
      </c>
      <c r="AH2506">
        <f t="shared" si="252"/>
        <v>2</v>
      </c>
      <c r="AI2506">
        <f t="shared" si="253"/>
        <v>45712.002505999997</v>
      </c>
      <c r="AJ2506">
        <f t="shared" si="254"/>
        <v>1</v>
      </c>
      <c r="AK2506">
        <v>0</v>
      </c>
      <c r="AL2506">
        <f>IF(AA2506="","",IFERROR(IF(ISNUMBER('Procytrat 50 Plus'!D7),'Procytrat 50 Plus'!D7,IF(ISNUMBER(SEARCH("12",'Procytrat 50 Plus'!D7)),EDATE(AB2506,12),IF(ISNUMBER(SEARCH("6",'Procytrat 50 Plus'!D7)),EDATE(AB2506,6),IF(ISNUMBER(SEARCH("3",'Procytrat 50 Plus'!D7)),EDATE(AB2506,3),DATEVALUE('Procytrat 50 Plus'!D7))))),""))</f>
        <v>46077</v>
      </c>
      <c r="AM2506" t="str">
        <f t="shared" ca="1" si="255"/>
        <v/>
      </c>
    </row>
    <row r="2507" spans="27:39" x14ac:dyDescent="0.3">
      <c r="AA2507" t="str">
        <f>IF(COUNTA('Procytrat 50 Plus'!A8,'Procytrat 50 Plus'!B8,'Procytrat 50 Plus'!C8)&gt;0,"50 Plus","")</f>
        <v>50 Plus</v>
      </c>
      <c r="AB2507">
        <f>IFERROR(IF(ISNUMBER('Procytrat 50 Plus'!A8),'Procytrat 50 Plus'!A8,DATEVALUE('Procytrat 50 Plus'!A8)),"")</f>
        <v>45741</v>
      </c>
      <c r="AC2507" t="str">
        <f>IF(AA2507="","",'Procytrat 50 Plus'!B8)</f>
        <v>9064/25</v>
      </c>
      <c r="AD2507">
        <f>IF(AA2507="","",IFERROR(1*'Procytrat 50 Plus'!C8,IFERROR(_xludf.NUMBERVALUE('Procytrat 50 Plus'!C8,".",","),IFERROR(_xludf.NUMBERVALUE('Procytrat 50 Plus'!C8,",","."),0))))</f>
        <v>1000</v>
      </c>
      <c r="AE2507" t="str">
        <f>IF(AA2507="","",'Procytrat 50 Plus'!M8)</f>
        <v>APROVADO</v>
      </c>
      <c r="AF2507">
        <f t="shared" si="250"/>
        <v>1</v>
      </c>
      <c r="AG2507">
        <f t="shared" si="251"/>
        <v>2025</v>
      </c>
      <c r="AH2507">
        <f t="shared" si="252"/>
        <v>3</v>
      </c>
      <c r="AI2507">
        <f t="shared" si="253"/>
        <v>45741.002506999997</v>
      </c>
      <c r="AJ2507">
        <f t="shared" si="254"/>
        <v>1</v>
      </c>
      <c r="AK2507">
        <v>0</v>
      </c>
      <c r="AL2507">
        <f>IF(AA2507="","",IFERROR(IF(ISNUMBER('Procytrat 50 Plus'!D8),'Procytrat 50 Plus'!D8,IF(ISNUMBER(SEARCH("12",'Procytrat 50 Plus'!D8)),EDATE(AB2507,12),IF(ISNUMBER(SEARCH("6",'Procytrat 50 Plus'!D8)),EDATE(AB2507,6),IF(ISNUMBER(SEARCH("3",'Procytrat 50 Plus'!D8)),EDATE(AB2507,3),DATEVALUE('Procytrat 50 Plus'!D8))))),""))</f>
        <v>46106</v>
      </c>
      <c r="AM2507" t="str">
        <f t="shared" ca="1" si="255"/>
        <v/>
      </c>
    </row>
    <row r="2508" spans="27:39" x14ac:dyDescent="0.3">
      <c r="AA2508" t="str">
        <f>IF(COUNTA('Procytrat 50 Plus'!A9,'Procytrat 50 Plus'!B9,'Procytrat 50 Plus'!C9)&gt;0,"50 Plus","")</f>
        <v>50 Plus</v>
      </c>
      <c r="AB2508">
        <f>IFERROR(IF(ISNUMBER('Procytrat 50 Plus'!A9),'Procytrat 50 Plus'!A9,DATEVALUE('Procytrat 50 Plus'!A9)),"")</f>
        <v>45750</v>
      </c>
      <c r="AC2508" t="str">
        <f>IF(AA2508="","",'Procytrat 50 Plus'!B9)</f>
        <v>9075/25</v>
      </c>
      <c r="AD2508">
        <f>IF(AA2508="","",IFERROR(1*'Procytrat 50 Plus'!C9,IFERROR(_xludf.NUMBERVALUE('Procytrat 50 Plus'!C9,".",","),IFERROR(_xludf.NUMBERVALUE('Procytrat 50 Plus'!C9,",","."),0))))</f>
        <v>2000</v>
      </c>
      <c r="AE2508" t="str">
        <f>IF(AA2508="","",'Procytrat 50 Plus'!M9)</f>
        <v>APROVADO</v>
      </c>
      <c r="AF2508">
        <f t="shared" si="250"/>
        <v>1</v>
      </c>
      <c r="AG2508">
        <f t="shared" si="251"/>
        <v>2025</v>
      </c>
      <c r="AH2508">
        <f t="shared" si="252"/>
        <v>4</v>
      </c>
      <c r="AI2508">
        <f t="shared" si="253"/>
        <v>45750.002507999998</v>
      </c>
      <c r="AJ2508">
        <f t="shared" si="254"/>
        <v>1</v>
      </c>
      <c r="AK2508">
        <v>0</v>
      </c>
      <c r="AL2508">
        <f>IF(AA2508="","",IFERROR(IF(ISNUMBER('Procytrat 50 Plus'!D9),'Procytrat 50 Plus'!D9,IF(ISNUMBER(SEARCH("12",'Procytrat 50 Plus'!D9)),EDATE(AB2508,12),IF(ISNUMBER(SEARCH("6",'Procytrat 50 Plus'!D9)),EDATE(AB2508,6),IF(ISNUMBER(SEARCH("3",'Procytrat 50 Plus'!D9)),EDATE(AB2508,3),DATEVALUE('Procytrat 50 Plus'!D9))))),""))</f>
        <v>46115</v>
      </c>
      <c r="AM2508" t="str">
        <f t="shared" ca="1" si="255"/>
        <v/>
      </c>
    </row>
    <row r="2509" spans="27:39" x14ac:dyDescent="0.3">
      <c r="AA2509" t="str">
        <f>IF(COUNTA('Procytrat 50 Plus'!A10,'Procytrat 50 Plus'!B10,'Procytrat 50 Plus'!C10)&gt;0,"50 Plus","")</f>
        <v>50 Plus</v>
      </c>
      <c r="AB2509">
        <f>IFERROR(IF(ISNUMBER('Procytrat 50 Plus'!A10),'Procytrat 50 Plus'!A10,DATEVALUE('Procytrat 50 Plus'!A10)),"")</f>
        <v>45770</v>
      </c>
      <c r="AC2509" t="str">
        <f>IF(AA2509="","",'Procytrat 50 Plus'!B10)</f>
        <v>9117/25</v>
      </c>
      <c r="AD2509">
        <f>IF(AA2509="","",IFERROR(1*'Procytrat 50 Plus'!C10,IFERROR(_xludf.NUMBERVALUE('Procytrat 50 Plus'!C10,".",","),IFERROR(_xludf.NUMBERVALUE('Procytrat 50 Plus'!C10,",","."),0))))</f>
        <v>1000</v>
      </c>
      <c r="AE2509" t="str">
        <f>IF(AA2509="","",'Procytrat 50 Plus'!M10)</f>
        <v>APROVADO</v>
      </c>
      <c r="AF2509">
        <f t="shared" si="250"/>
        <v>1</v>
      </c>
      <c r="AG2509">
        <f t="shared" si="251"/>
        <v>2025</v>
      </c>
      <c r="AH2509">
        <f t="shared" si="252"/>
        <v>4</v>
      </c>
      <c r="AI2509">
        <f t="shared" si="253"/>
        <v>45770.002508999998</v>
      </c>
      <c r="AJ2509">
        <f t="shared" si="254"/>
        <v>1</v>
      </c>
      <c r="AK2509">
        <v>0</v>
      </c>
      <c r="AL2509">
        <f>IF(AA2509="","",IFERROR(IF(ISNUMBER('Procytrat 50 Plus'!D10),'Procytrat 50 Plus'!D10,IF(ISNUMBER(SEARCH("12",'Procytrat 50 Plus'!D10)),EDATE(AB2509,12),IF(ISNUMBER(SEARCH("6",'Procytrat 50 Plus'!D10)),EDATE(AB2509,6),IF(ISNUMBER(SEARCH("3",'Procytrat 50 Plus'!D10)),EDATE(AB2509,3),DATEVALUE('Procytrat 50 Plus'!D10))))),""))</f>
        <v>46135</v>
      </c>
      <c r="AM2509" t="str">
        <f t="shared" ca="1" si="255"/>
        <v/>
      </c>
    </row>
    <row r="2510" spans="27:39" x14ac:dyDescent="0.3">
      <c r="AA2510" t="str">
        <f>IF(COUNTA('Procytrat 50 Plus'!A11,'Procytrat 50 Plus'!B11,'Procytrat 50 Plus'!C11)&gt;0,"50 Plus","")</f>
        <v>50 Plus</v>
      </c>
      <c r="AB2510">
        <f>IFERROR(IF(ISNUMBER('Procytrat 50 Plus'!A11),'Procytrat 50 Plus'!A11,DATEVALUE('Procytrat 50 Plus'!A11)),"")</f>
        <v>45775</v>
      </c>
      <c r="AC2510" t="str">
        <f>IF(AA2510="","",'Procytrat 50 Plus'!B11)</f>
        <v>9121/05</v>
      </c>
      <c r="AD2510">
        <f>IF(AA2510="","",IFERROR(1*'Procytrat 50 Plus'!C11,IFERROR(_xludf.NUMBERVALUE('Procytrat 50 Plus'!C11,".",","),IFERROR(_xludf.NUMBERVALUE('Procytrat 50 Plus'!C11,",","."),0))))</f>
        <v>2000</v>
      </c>
      <c r="AE2510" t="str">
        <f>IF(AA2510="","",'Procytrat 50 Plus'!M11)</f>
        <v>APROVADO</v>
      </c>
      <c r="AF2510">
        <f t="shared" si="250"/>
        <v>1</v>
      </c>
      <c r="AG2510">
        <f t="shared" si="251"/>
        <v>2025</v>
      </c>
      <c r="AH2510">
        <f t="shared" si="252"/>
        <v>4</v>
      </c>
      <c r="AI2510">
        <f t="shared" si="253"/>
        <v>45775.002509999998</v>
      </c>
      <c r="AJ2510">
        <f t="shared" si="254"/>
        <v>1</v>
      </c>
      <c r="AK2510">
        <v>0</v>
      </c>
      <c r="AL2510">
        <f>IF(AA2510="","",IFERROR(IF(ISNUMBER('Procytrat 50 Plus'!D11),'Procytrat 50 Plus'!D11,IF(ISNUMBER(SEARCH("12",'Procytrat 50 Plus'!D11)),EDATE(AB2510,12),IF(ISNUMBER(SEARCH("6",'Procytrat 50 Plus'!D11)),EDATE(AB2510,6),IF(ISNUMBER(SEARCH("3",'Procytrat 50 Plus'!D11)),EDATE(AB2510,3),DATEVALUE('Procytrat 50 Plus'!D11))))),""))</f>
        <v>46140</v>
      </c>
      <c r="AM2510" t="str">
        <f t="shared" ca="1" si="255"/>
        <v/>
      </c>
    </row>
    <row r="2511" spans="27:39" x14ac:dyDescent="0.3">
      <c r="AA2511" t="str">
        <f>IF(COUNTA('Procytrat 50 Plus'!A12,'Procytrat 50 Plus'!B12,'Procytrat 50 Plus'!C12)&gt;0,"50 Plus","")</f>
        <v>50 Plus</v>
      </c>
      <c r="AB2511">
        <f>IFERROR(IF(ISNUMBER('Procytrat 50 Plus'!A12),'Procytrat 50 Plus'!A12,DATEVALUE('Procytrat 50 Plus'!A12)),"")</f>
        <v>45797</v>
      </c>
      <c r="AC2511" t="str">
        <f>IF(AA2511="","",'Procytrat 50 Plus'!B12)</f>
        <v>9169/25</v>
      </c>
      <c r="AD2511">
        <f>IF(AA2511="","",IFERROR(1*'Procytrat 50 Plus'!C12,IFERROR(_xludf.NUMBERVALUE('Procytrat 50 Plus'!C12,".",","),IFERROR(_xludf.NUMBERVALUE('Procytrat 50 Plus'!C12,",","."),0))))</f>
        <v>1000</v>
      </c>
      <c r="AE2511" t="str">
        <f>IF(AA2511="","",'Procytrat 50 Plus'!M12)</f>
        <v>APROVADO</v>
      </c>
      <c r="AF2511">
        <f t="shared" si="250"/>
        <v>1</v>
      </c>
      <c r="AG2511">
        <f t="shared" si="251"/>
        <v>2025</v>
      </c>
      <c r="AH2511">
        <f t="shared" si="252"/>
        <v>5</v>
      </c>
      <c r="AI2511">
        <f t="shared" si="253"/>
        <v>45797.002510999999</v>
      </c>
      <c r="AJ2511">
        <f t="shared" si="254"/>
        <v>1</v>
      </c>
      <c r="AK2511">
        <v>0</v>
      </c>
      <c r="AL2511">
        <f>IF(AA2511="","",IFERROR(IF(ISNUMBER('Procytrat 50 Plus'!D12),'Procytrat 50 Plus'!D12,IF(ISNUMBER(SEARCH("12",'Procytrat 50 Plus'!D12)),EDATE(AB2511,12),IF(ISNUMBER(SEARCH("6",'Procytrat 50 Plus'!D12)),EDATE(AB2511,6),IF(ISNUMBER(SEARCH("3",'Procytrat 50 Plus'!D12)),EDATE(AB2511,3),DATEVALUE('Procytrat 50 Plus'!D12))))),""))</f>
        <v>46162</v>
      </c>
      <c r="AM2511" t="str">
        <f t="shared" ca="1" si="255"/>
        <v/>
      </c>
    </row>
    <row r="2512" spans="27:39" x14ac:dyDescent="0.3">
      <c r="AA2512" t="str">
        <f>IF(COUNTA('Procytrat 50 Plus'!A13,'Procytrat 50 Plus'!B13,'Procytrat 50 Plus'!C13)&gt;0,"50 Plus","")</f>
        <v>50 Plus</v>
      </c>
      <c r="AB2512">
        <f>IFERROR(IF(ISNUMBER('Procytrat 50 Plus'!A13),'Procytrat 50 Plus'!A13,DATEVALUE('Procytrat 50 Plus'!A13)),"")</f>
        <v>45811</v>
      </c>
      <c r="AC2512" t="str">
        <f>IF(AA2512="","",'Procytrat 50 Plus'!B13)</f>
        <v>9196/25</v>
      </c>
      <c r="AD2512">
        <f>IF(AA2512="","",IFERROR(1*'Procytrat 50 Plus'!C13,IFERROR(_xludf.NUMBERVALUE('Procytrat 50 Plus'!C13,".",","),IFERROR(_xludf.NUMBERVALUE('Procytrat 50 Plus'!C13,",","."),0))))</f>
        <v>2000</v>
      </c>
      <c r="AE2512" t="str">
        <f>IF(AA2512="","",'Procytrat 50 Plus'!M13)</f>
        <v>APROVADO</v>
      </c>
      <c r="AF2512">
        <f t="shared" si="250"/>
        <v>1</v>
      </c>
      <c r="AG2512">
        <f t="shared" si="251"/>
        <v>2025</v>
      </c>
      <c r="AH2512">
        <f t="shared" si="252"/>
        <v>6</v>
      </c>
      <c r="AI2512">
        <f t="shared" si="253"/>
        <v>45811.002511999999</v>
      </c>
      <c r="AJ2512">
        <f t="shared" si="254"/>
        <v>1</v>
      </c>
      <c r="AK2512">
        <v>0</v>
      </c>
      <c r="AL2512">
        <f>IF(AA2512="","",IFERROR(IF(ISNUMBER('Procytrat 50 Plus'!D13),'Procytrat 50 Plus'!D13,IF(ISNUMBER(SEARCH("12",'Procytrat 50 Plus'!D13)),EDATE(AB2512,12),IF(ISNUMBER(SEARCH("6",'Procytrat 50 Plus'!D13)),EDATE(AB2512,6),IF(ISNUMBER(SEARCH("3",'Procytrat 50 Plus'!D13)),EDATE(AB2512,3),DATEVALUE('Procytrat 50 Plus'!D13))))),""))</f>
        <v>46176</v>
      </c>
      <c r="AM2512" t="str">
        <f t="shared" ca="1" si="255"/>
        <v/>
      </c>
    </row>
    <row r="2513" spans="27:39" x14ac:dyDescent="0.3">
      <c r="AA2513" t="str">
        <f>IF(COUNTA('Procytrat 50 Plus'!A14,'Procytrat 50 Plus'!B14,'Procytrat 50 Plus'!C14)&gt;0,"50 Plus","")</f>
        <v>50 Plus</v>
      </c>
      <c r="AB2513">
        <f>IFERROR(IF(ISNUMBER('Procytrat 50 Plus'!A14),'Procytrat 50 Plus'!A14,DATEVALUE('Procytrat 50 Plus'!A14)),"")</f>
        <v>45819</v>
      </c>
      <c r="AC2513" t="str">
        <f>IF(AA2513="","",'Procytrat 50 Plus'!B14)</f>
        <v>9213/25</v>
      </c>
      <c r="AD2513">
        <f>IF(AA2513="","",IFERROR(1*'Procytrat 50 Plus'!C14,IFERROR(_xludf.NUMBERVALUE('Procytrat 50 Plus'!C14,".",","),IFERROR(_xludf.NUMBERVALUE('Procytrat 50 Plus'!C14,",","."),0))))</f>
        <v>3000</v>
      </c>
      <c r="AE2513" t="str">
        <f>IF(AA2513="","",'Procytrat 50 Plus'!M14)</f>
        <v>APROVADO</v>
      </c>
      <c r="AF2513">
        <f t="shared" si="250"/>
        <v>1</v>
      </c>
      <c r="AG2513">
        <f t="shared" si="251"/>
        <v>2025</v>
      </c>
      <c r="AH2513">
        <f t="shared" si="252"/>
        <v>6</v>
      </c>
      <c r="AI2513">
        <f t="shared" si="253"/>
        <v>45819.002512999999</v>
      </c>
      <c r="AJ2513">
        <f t="shared" si="254"/>
        <v>1</v>
      </c>
      <c r="AK2513">
        <v>0</v>
      </c>
      <c r="AL2513">
        <f>IF(AA2513="","",IFERROR(IF(ISNUMBER('Procytrat 50 Plus'!D14),'Procytrat 50 Plus'!D14,IF(ISNUMBER(SEARCH("12",'Procytrat 50 Plus'!D14)),EDATE(AB2513,12),IF(ISNUMBER(SEARCH("6",'Procytrat 50 Plus'!D14)),EDATE(AB2513,6),IF(ISNUMBER(SEARCH("3",'Procytrat 50 Plus'!D14)),EDATE(AB2513,3),DATEVALUE('Procytrat 50 Plus'!D14))))),""))</f>
        <v>46184</v>
      </c>
      <c r="AM2513" t="str">
        <f t="shared" ca="1" si="255"/>
        <v/>
      </c>
    </row>
    <row r="2514" spans="27:39" x14ac:dyDescent="0.3">
      <c r="AA2514" t="str">
        <f>IF(COUNTA('Procytrat 50 Plus'!A15,'Procytrat 50 Plus'!B15,'Procytrat 50 Plus'!C15)&gt;0,"50 Plus","")</f>
        <v>50 Plus</v>
      </c>
      <c r="AB2514">
        <f>IFERROR(IF(ISNUMBER('Procytrat 50 Plus'!A15),'Procytrat 50 Plus'!A15,DATEVALUE('Procytrat 50 Plus'!A15)),"")</f>
        <v>45849</v>
      </c>
      <c r="AC2514" t="str">
        <f>IF(AA2514="","",'Procytrat 50 Plus'!B15)</f>
        <v>9279/25</v>
      </c>
      <c r="AD2514">
        <f>IF(AA2514="","",IFERROR(1*'Procytrat 50 Plus'!C15,IFERROR(_xludf.NUMBERVALUE('Procytrat 50 Plus'!C15,".",","),IFERROR(_xludf.NUMBERVALUE('Procytrat 50 Plus'!C15,",","."),0))))</f>
        <v>1000</v>
      </c>
      <c r="AE2514" t="str">
        <f>IF(AA2514="","",'Procytrat 50 Plus'!M15)</f>
        <v>APROVADO</v>
      </c>
      <c r="AF2514">
        <f t="shared" si="250"/>
        <v>1</v>
      </c>
      <c r="AG2514">
        <f t="shared" si="251"/>
        <v>2025</v>
      </c>
      <c r="AH2514">
        <f t="shared" si="252"/>
        <v>7</v>
      </c>
      <c r="AI2514">
        <f t="shared" si="253"/>
        <v>45849.002514</v>
      </c>
      <c r="AJ2514">
        <f t="shared" si="254"/>
        <v>1</v>
      </c>
      <c r="AK2514">
        <v>0</v>
      </c>
      <c r="AL2514">
        <f>IF(AA2514="","",IFERROR(IF(ISNUMBER('Procytrat 50 Plus'!D15),'Procytrat 50 Plus'!D15,IF(ISNUMBER(SEARCH("12",'Procytrat 50 Plus'!D15)),EDATE(AB2514,12),IF(ISNUMBER(SEARCH("6",'Procytrat 50 Plus'!D15)),EDATE(AB2514,6),IF(ISNUMBER(SEARCH("3",'Procytrat 50 Plus'!D15)),EDATE(AB2514,3),DATEVALUE('Procytrat 50 Plus'!D15))))),""))</f>
        <v>46214</v>
      </c>
      <c r="AM2514" t="str">
        <f t="shared" ca="1" si="255"/>
        <v/>
      </c>
    </row>
    <row r="2515" spans="27:39" x14ac:dyDescent="0.3">
      <c r="AA2515" t="str">
        <f>IF(COUNTA('Procytrat 50 Plus'!A16,'Procytrat 50 Plus'!B16,'Procytrat 50 Plus'!C16)&gt;0,"50 Plus","")</f>
        <v>50 Plus</v>
      </c>
      <c r="AB2515">
        <f>IFERROR(IF(ISNUMBER('Procytrat 50 Plus'!A16),'Procytrat 50 Plus'!A16,DATEVALUE('Procytrat 50 Plus'!A16)),"")</f>
        <v>45875</v>
      </c>
      <c r="AC2515" t="str">
        <f>IF(AA2515="","",'Procytrat 50 Plus'!B16)</f>
        <v>9332/25</v>
      </c>
      <c r="AD2515">
        <f>IF(AA2515="","",IFERROR(1*'Procytrat 50 Plus'!C16,IFERROR(_xludf.NUMBERVALUE('Procytrat 50 Plus'!C16,".",","),IFERROR(_xludf.NUMBERVALUE('Procytrat 50 Plus'!C16,",","."),0))))</f>
        <v>1000</v>
      </c>
      <c r="AE2515" t="str">
        <f>IF(AA2515="","",'Procytrat 50 Plus'!M16)</f>
        <v>APROVADO</v>
      </c>
      <c r="AF2515">
        <f t="shared" si="250"/>
        <v>1</v>
      </c>
      <c r="AG2515">
        <f t="shared" si="251"/>
        <v>2025</v>
      </c>
      <c r="AH2515">
        <f t="shared" si="252"/>
        <v>8</v>
      </c>
      <c r="AI2515">
        <f t="shared" si="253"/>
        <v>45875.002515</v>
      </c>
      <c r="AJ2515">
        <f t="shared" si="254"/>
        <v>1</v>
      </c>
      <c r="AK2515">
        <v>0</v>
      </c>
      <c r="AL2515">
        <f>IF(AA2515="","",IFERROR(IF(ISNUMBER('Procytrat 50 Plus'!D16),'Procytrat 50 Plus'!D16,IF(ISNUMBER(SEARCH("12",'Procytrat 50 Plus'!D16)),EDATE(AB2515,12),IF(ISNUMBER(SEARCH("6",'Procytrat 50 Plus'!D16)),EDATE(AB2515,6),IF(ISNUMBER(SEARCH("3",'Procytrat 50 Plus'!D16)),EDATE(AB2515,3),DATEVALUE('Procytrat 50 Plus'!D16))))),""))</f>
        <v>46240</v>
      </c>
      <c r="AM2515" t="str">
        <f t="shared" ca="1" si="255"/>
        <v/>
      </c>
    </row>
    <row r="2516" spans="27:39" x14ac:dyDescent="0.3">
      <c r="AA2516" t="str">
        <f>IF(COUNTA('Procytrat 50 Plus'!A17,'Procytrat 50 Plus'!B17,'Procytrat 50 Plus'!C17)&gt;0,"50 Plus","")</f>
        <v>50 Plus</v>
      </c>
      <c r="AB2516">
        <f>IFERROR(IF(ISNUMBER('Procytrat 50 Plus'!A17),'Procytrat 50 Plus'!A17,DATEVALUE('Procytrat 50 Plus'!A17)),"")</f>
        <v>45894</v>
      </c>
      <c r="AC2516" t="str">
        <f>IF(AA2516="","",'Procytrat 50 Plus'!B17)</f>
        <v>9364/25</v>
      </c>
      <c r="AD2516">
        <f>IF(AA2516="","",IFERROR(1*'Procytrat 50 Plus'!C17,IFERROR(_xludf.NUMBERVALUE('Procytrat 50 Plus'!C17,".",","),IFERROR(_xludf.NUMBERVALUE('Procytrat 50 Plus'!C17,",","."),0))))</f>
        <v>1000</v>
      </c>
      <c r="AE2516" t="str">
        <f>IF(AA2516="","",'Procytrat 50 Plus'!M17)</f>
        <v>APROVADO</v>
      </c>
      <c r="AF2516">
        <f t="shared" si="250"/>
        <v>1</v>
      </c>
      <c r="AG2516">
        <f t="shared" si="251"/>
        <v>2025</v>
      </c>
      <c r="AH2516">
        <f t="shared" si="252"/>
        <v>8</v>
      </c>
      <c r="AI2516">
        <f t="shared" si="253"/>
        <v>45894.002516</v>
      </c>
      <c r="AJ2516">
        <f t="shared" si="254"/>
        <v>1</v>
      </c>
      <c r="AK2516">
        <v>0</v>
      </c>
      <c r="AL2516">
        <f>IF(AA2516="","",IFERROR(IF(ISNUMBER('Procytrat 50 Plus'!D17),'Procytrat 50 Plus'!D17,IF(ISNUMBER(SEARCH("12",'Procytrat 50 Plus'!D17)),EDATE(AB2516,12),IF(ISNUMBER(SEARCH("6",'Procytrat 50 Plus'!D17)),EDATE(AB2516,6),IF(ISNUMBER(SEARCH("3",'Procytrat 50 Plus'!D17)),EDATE(AB2516,3),DATEVALUE('Procytrat 50 Plus'!D17))))),""))</f>
        <v>46259</v>
      </c>
      <c r="AM2516" t="str">
        <f t="shared" ca="1" si="255"/>
        <v/>
      </c>
    </row>
    <row r="2517" spans="27:39" x14ac:dyDescent="0.3">
      <c r="AA2517" t="str">
        <f>IF(COUNTA('Procytrat 50 Plus'!A18,'Procytrat 50 Plus'!B18,'Procytrat 50 Plus'!C18)&gt;0,"50 Plus","")</f>
        <v>50 Plus</v>
      </c>
      <c r="AB2517">
        <f>IFERROR(IF(ISNUMBER('Procytrat 50 Plus'!A18),'Procytrat 50 Plus'!A18,DATEVALUE('Procytrat 50 Plus'!A18)),"")</f>
        <v>45896</v>
      </c>
      <c r="AC2517" t="str">
        <f>IF(AA2517="","",'Procytrat 50 Plus'!B18)</f>
        <v>9370/25</v>
      </c>
      <c r="AD2517">
        <f>IF(AA2517="","",IFERROR(1*'Procytrat 50 Plus'!C18,IFERROR(_xludf.NUMBERVALUE('Procytrat 50 Plus'!C18,".",","),IFERROR(_xludf.NUMBERVALUE('Procytrat 50 Plus'!C18,",","."),0))))</f>
        <v>1000</v>
      </c>
      <c r="AE2517" t="str">
        <f>IF(AA2517="","",'Procytrat 50 Plus'!M18)</f>
        <v>APROVADO</v>
      </c>
      <c r="AF2517">
        <f t="shared" si="250"/>
        <v>1</v>
      </c>
      <c r="AG2517">
        <f t="shared" si="251"/>
        <v>2025</v>
      </c>
      <c r="AH2517">
        <f t="shared" si="252"/>
        <v>8</v>
      </c>
      <c r="AI2517">
        <f t="shared" si="253"/>
        <v>45896.002517000001</v>
      </c>
      <c r="AJ2517">
        <f t="shared" si="254"/>
        <v>1</v>
      </c>
      <c r="AK2517">
        <v>0</v>
      </c>
      <c r="AL2517">
        <f>IF(AA2517="","",IFERROR(IF(ISNUMBER('Procytrat 50 Plus'!D18),'Procytrat 50 Plus'!D18,IF(ISNUMBER(SEARCH("12",'Procytrat 50 Plus'!D18)),EDATE(AB2517,12),IF(ISNUMBER(SEARCH("6",'Procytrat 50 Plus'!D18)),EDATE(AB2517,6),IF(ISNUMBER(SEARCH("3",'Procytrat 50 Plus'!D18)),EDATE(AB2517,3),DATEVALUE('Procytrat 50 Plus'!D18))))),""))</f>
        <v>46261</v>
      </c>
      <c r="AM2517" t="str">
        <f t="shared" ca="1" si="255"/>
        <v/>
      </c>
    </row>
    <row r="2518" spans="27:39" x14ac:dyDescent="0.3">
      <c r="AA2518" t="str">
        <f>IF(COUNTA('Procytrat 50 Plus'!A19,'Procytrat 50 Plus'!B19,'Procytrat 50 Plus'!C19)&gt;0,"50 Plus","")</f>
        <v>50 Plus</v>
      </c>
      <c r="AB2518">
        <f>IFERROR(IF(ISNUMBER('Procytrat 50 Plus'!A19),'Procytrat 50 Plus'!A19,DATEVALUE('Procytrat 50 Plus'!A19)),"")</f>
        <v>45898</v>
      </c>
      <c r="AC2518" t="str">
        <f>IF(AA2518="","",'Procytrat 50 Plus'!B19)</f>
        <v>9378/25</v>
      </c>
      <c r="AD2518">
        <f>IF(AA2518="","",IFERROR(1*'Procytrat 50 Plus'!C19,IFERROR(_xludf.NUMBERVALUE('Procytrat 50 Plus'!C19,".",","),IFERROR(_xludf.NUMBERVALUE('Procytrat 50 Plus'!C19,",","."),0))))</f>
        <v>1000</v>
      </c>
      <c r="AE2518" t="str">
        <f>IF(AA2518="","",'Procytrat 50 Plus'!M19)</f>
        <v>APROVADO</v>
      </c>
      <c r="AF2518">
        <f t="shared" si="250"/>
        <v>1</v>
      </c>
      <c r="AG2518">
        <f t="shared" si="251"/>
        <v>2025</v>
      </c>
      <c r="AH2518">
        <f t="shared" si="252"/>
        <v>8</v>
      </c>
      <c r="AI2518">
        <f t="shared" si="253"/>
        <v>45898.002518000001</v>
      </c>
      <c r="AJ2518">
        <f t="shared" si="254"/>
        <v>1</v>
      </c>
      <c r="AK2518">
        <v>0</v>
      </c>
      <c r="AL2518">
        <f>IF(AA2518="","",IFERROR(IF(ISNUMBER('Procytrat 50 Plus'!D19),'Procytrat 50 Plus'!D19,IF(ISNUMBER(SEARCH("12",'Procytrat 50 Plus'!D19)),EDATE(AB2518,12),IF(ISNUMBER(SEARCH("6",'Procytrat 50 Plus'!D19)),EDATE(AB2518,6),IF(ISNUMBER(SEARCH("3",'Procytrat 50 Plus'!D19)),EDATE(AB2518,3),DATEVALUE('Procytrat 50 Plus'!D19))))),""))</f>
        <v>46263</v>
      </c>
      <c r="AM2518" t="str">
        <f t="shared" ca="1" si="255"/>
        <v/>
      </c>
    </row>
    <row r="2519" spans="27:39" x14ac:dyDescent="0.3">
      <c r="AA2519" t="str">
        <f>IF(COUNTA('Procytrat 50 Plus'!A20,'Procytrat 50 Plus'!B20,'Procytrat 50 Plus'!C20)&gt;0,"50 Plus","")</f>
        <v>50 Plus</v>
      </c>
      <c r="AB2519">
        <f>IFERROR(IF(ISNUMBER('Procytrat 50 Plus'!A20),'Procytrat 50 Plus'!A20,DATEVALUE('Procytrat 50 Plus'!A20)),"")</f>
        <v>45922</v>
      </c>
      <c r="AC2519" t="str">
        <f>IF(AA2519="","",'Procytrat 50 Plus'!B20)</f>
        <v>9431/25</v>
      </c>
      <c r="AD2519">
        <f>IF(AA2519="","",IFERROR(1*'Procytrat 50 Plus'!C20,IFERROR(_xludf.NUMBERVALUE('Procytrat 50 Plus'!C20,".",","),IFERROR(_xludf.NUMBERVALUE('Procytrat 50 Plus'!C20,",","."),0))))</f>
        <v>2000</v>
      </c>
      <c r="AE2519" t="str">
        <f>IF(AA2519="","",'Procytrat 50 Plus'!M20)</f>
        <v>APROVADO</v>
      </c>
      <c r="AF2519">
        <f t="shared" si="250"/>
        <v>1</v>
      </c>
      <c r="AG2519">
        <f t="shared" si="251"/>
        <v>2025</v>
      </c>
      <c r="AH2519">
        <f t="shared" si="252"/>
        <v>9</v>
      </c>
      <c r="AI2519">
        <f t="shared" si="253"/>
        <v>45922.002519000001</v>
      </c>
      <c r="AJ2519">
        <f t="shared" si="254"/>
        <v>1</v>
      </c>
      <c r="AK2519">
        <v>0</v>
      </c>
      <c r="AL2519">
        <f>IF(AA2519="","",IFERROR(IF(ISNUMBER('Procytrat 50 Plus'!D20),'Procytrat 50 Plus'!D20,IF(ISNUMBER(SEARCH("12",'Procytrat 50 Plus'!D20)),EDATE(AB2519,12),IF(ISNUMBER(SEARCH("6",'Procytrat 50 Plus'!D20)),EDATE(AB2519,6),IF(ISNUMBER(SEARCH("3",'Procytrat 50 Plus'!D20)),EDATE(AB2519,3),DATEVALUE('Procytrat 50 Plus'!D20))))),""))</f>
        <v>46287</v>
      </c>
      <c r="AM2519" t="str">
        <f t="shared" ca="1" si="255"/>
        <v/>
      </c>
    </row>
    <row r="2520" spans="27:39" x14ac:dyDescent="0.3">
      <c r="AA2520" t="str">
        <f>IF(COUNTA('Procytrat 50 Plus'!A21,'Procytrat 50 Plus'!B21,'Procytrat 50 Plus'!C21)&gt;0,"50 Plus","")</f>
        <v>50 Plus</v>
      </c>
      <c r="AB2520">
        <f>IFERROR(IF(ISNUMBER('Procytrat 50 Plus'!A21),'Procytrat 50 Plus'!A21,DATEVALUE('Procytrat 50 Plus'!A21)),"")</f>
        <v>45925</v>
      </c>
      <c r="AC2520" t="str">
        <f>IF(AA2520="","",'Procytrat 50 Plus'!B21)</f>
        <v>9434/25</v>
      </c>
      <c r="AD2520">
        <f>IF(AA2520="","",IFERROR(1*'Procytrat 50 Plus'!C21,IFERROR(_xludf.NUMBERVALUE('Procytrat 50 Plus'!C21,".",","),IFERROR(_xludf.NUMBERVALUE('Procytrat 50 Plus'!C21,",","."),0))))</f>
        <v>3000</v>
      </c>
      <c r="AE2520" t="str">
        <f>IF(AA2520="","",'Procytrat 50 Plus'!M21)</f>
        <v>APROVADO</v>
      </c>
      <c r="AF2520">
        <f t="shared" si="250"/>
        <v>1</v>
      </c>
      <c r="AG2520">
        <f t="shared" si="251"/>
        <v>2025</v>
      </c>
      <c r="AH2520">
        <f t="shared" si="252"/>
        <v>9</v>
      </c>
      <c r="AI2520">
        <f t="shared" si="253"/>
        <v>45925.002520000002</v>
      </c>
      <c r="AJ2520">
        <f t="shared" si="254"/>
        <v>1</v>
      </c>
      <c r="AK2520">
        <v>0</v>
      </c>
      <c r="AL2520">
        <f>IF(AA2520="","",IFERROR(IF(ISNUMBER('Procytrat 50 Plus'!D21),'Procytrat 50 Plus'!D21,IF(ISNUMBER(SEARCH("12",'Procytrat 50 Plus'!D21)),EDATE(AB2520,12),IF(ISNUMBER(SEARCH("6",'Procytrat 50 Plus'!D21)),EDATE(AB2520,6),IF(ISNUMBER(SEARCH("3",'Procytrat 50 Plus'!D21)),EDATE(AB2520,3),DATEVALUE('Procytrat 50 Plus'!D21))))),""))</f>
        <v>46290</v>
      </c>
      <c r="AM2520" t="str">
        <f t="shared" ca="1" si="255"/>
        <v/>
      </c>
    </row>
    <row r="2521" spans="27:39" x14ac:dyDescent="0.3">
      <c r="AA2521" t="str">
        <f>IF(COUNTA('Procytrat 50 Plus'!A22,'Procytrat 50 Plus'!B22,'Procytrat 50 Plus'!C22)&gt;0,"50 Plus","")</f>
        <v>50 Plus</v>
      </c>
      <c r="AB2521">
        <f>IFERROR(IF(ISNUMBER('Procytrat 50 Plus'!A22),'Procytrat 50 Plus'!A22,DATEVALUE('Procytrat 50 Plus'!A22)),"")</f>
        <v>45930</v>
      </c>
      <c r="AC2521" t="str">
        <f>IF(AA2521="","",'Procytrat 50 Plus'!B22)</f>
        <v>9442-25</v>
      </c>
      <c r="AD2521">
        <f>IF(AA2521="","",IFERROR(1*'Procytrat 50 Plus'!C22,IFERROR(_xludf.NUMBERVALUE('Procytrat 50 Plus'!C22,".",","),IFERROR(_xludf.NUMBERVALUE('Procytrat 50 Plus'!C22,",","."),0))))</f>
        <v>1000</v>
      </c>
      <c r="AE2521" t="str">
        <f>IF(AA2521="","",'Procytrat 50 Plus'!M22)</f>
        <v>APROVADO</v>
      </c>
      <c r="AF2521">
        <f t="shared" si="250"/>
        <v>1</v>
      </c>
      <c r="AG2521">
        <f t="shared" si="251"/>
        <v>2025</v>
      </c>
      <c r="AH2521">
        <f t="shared" si="252"/>
        <v>9</v>
      </c>
      <c r="AI2521">
        <f t="shared" si="253"/>
        <v>45930.002521000002</v>
      </c>
      <c r="AJ2521">
        <f t="shared" si="254"/>
        <v>1</v>
      </c>
      <c r="AK2521">
        <v>0</v>
      </c>
      <c r="AL2521">
        <f>IF(AA2521="","",IFERROR(IF(ISNUMBER('Procytrat 50 Plus'!D22),'Procytrat 50 Plus'!D22,IF(ISNUMBER(SEARCH("12",'Procytrat 50 Plus'!D22)),EDATE(AB2521,12),IF(ISNUMBER(SEARCH("6",'Procytrat 50 Plus'!D22)),EDATE(AB2521,6),IF(ISNUMBER(SEARCH("3",'Procytrat 50 Plus'!D22)),EDATE(AB2521,3),DATEVALUE('Procytrat 50 Plus'!D22))))),""))</f>
        <v>46295</v>
      </c>
      <c r="AM2521" t="str">
        <f t="shared" ca="1" si="255"/>
        <v/>
      </c>
    </row>
    <row r="2522" spans="27:39" x14ac:dyDescent="0.3">
      <c r="AA2522" t="str">
        <f>IF(COUNTA('Procytrat 50 Plus'!A23,'Procytrat 50 Plus'!B23,'Procytrat 50 Plus'!C23)&gt;0,"50 Plus","")</f>
        <v>50 Plus</v>
      </c>
      <c r="AB2522">
        <f>IFERROR(IF(ISNUMBER('Procytrat 50 Plus'!A23),'Procytrat 50 Plus'!A23,DATEVALUE('Procytrat 50 Plus'!A23)),"")</f>
        <v>45938</v>
      </c>
      <c r="AC2522" t="str">
        <f>IF(AA2522="","",'Procytrat 50 Plus'!B23)</f>
        <v>9457/25</v>
      </c>
      <c r="AD2522">
        <f>IF(AA2522="","",IFERROR(1*'Procytrat 50 Plus'!C23,IFERROR(_xludf.NUMBERVALUE('Procytrat 50 Plus'!C23,".",","),IFERROR(_xludf.NUMBERVALUE('Procytrat 50 Plus'!C23,",","."),0))))</f>
        <v>2000</v>
      </c>
      <c r="AE2522" t="str">
        <f>IF(AA2522="","",'Procytrat 50 Plus'!M23)</f>
        <v>APROVADO</v>
      </c>
      <c r="AF2522">
        <f t="shared" si="250"/>
        <v>1</v>
      </c>
      <c r="AG2522">
        <f t="shared" si="251"/>
        <v>2025</v>
      </c>
      <c r="AH2522">
        <f t="shared" si="252"/>
        <v>10</v>
      </c>
      <c r="AI2522">
        <f t="shared" si="253"/>
        <v>45938.002522000003</v>
      </c>
      <c r="AJ2522">
        <f t="shared" si="254"/>
        <v>1</v>
      </c>
      <c r="AK2522">
        <v>0</v>
      </c>
      <c r="AL2522">
        <f>IF(AA2522="","",IFERROR(IF(ISNUMBER('Procytrat 50 Plus'!D23),'Procytrat 50 Plus'!D23,IF(ISNUMBER(SEARCH("12",'Procytrat 50 Plus'!D23)),EDATE(AB2522,12),IF(ISNUMBER(SEARCH("6",'Procytrat 50 Plus'!D23)),EDATE(AB2522,6),IF(ISNUMBER(SEARCH("3",'Procytrat 50 Plus'!D23)),EDATE(AB2522,3),DATEVALUE('Procytrat 50 Plus'!D23))))),""))</f>
        <v>46303</v>
      </c>
      <c r="AM2522" t="str">
        <f t="shared" ca="1" si="255"/>
        <v/>
      </c>
    </row>
    <row r="2523" spans="27:39" x14ac:dyDescent="0.3">
      <c r="AA2523" t="str">
        <f>IF(COUNTA('Procytrat 50 Plus'!A24,'Procytrat 50 Plus'!B24,'Procytrat 50 Plus'!C24)&gt;0,"50 Plus","")</f>
        <v>50 Plus</v>
      </c>
      <c r="AB2523">
        <f>IFERROR(IF(ISNUMBER('Procytrat 50 Plus'!A24),'Procytrat 50 Plus'!A24,DATEVALUE('Procytrat 50 Plus'!A24)),"")</f>
        <v>45985</v>
      </c>
      <c r="AC2523" t="str">
        <f>IF(AA2523="","",'Procytrat 50 Plus'!B24)</f>
        <v>9554/25</v>
      </c>
      <c r="AD2523">
        <f>IF(AA2523="","",IFERROR(1*'Procytrat 50 Plus'!C24,IFERROR(_xludf.NUMBERVALUE('Procytrat 50 Plus'!C24,".",","),IFERROR(_xludf.NUMBERVALUE('Procytrat 50 Plus'!C24,",","."),0))))</f>
        <v>1000</v>
      </c>
      <c r="AE2523" t="str">
        <f>IF(AA2523="","",'Procytrat 50 Plus'!M24)</f>
        <v>APROVADO</v>
      </c>
      <c r="AF2523">
        <f t="shared" si="250"/>
        <v>1</v>
      </c>
      <c r="AG2523">
        <f t="shared" si="251"/>
        <v>2025</v>
      </c>
      <c r="AH2523">
        <f t="shared" si="252"/>
        <v>11</v>
      </c>
      <c r="AI2523">
        <f t="shared" si="253"/>
        <v>45985.002523000003</v>
      </c>
      <c r="AJ2523">
        <f t="shared" si="254"/>
        <v>1</v>
      </c>
      <c r="AK2523">
        <v>0</v>
      </c>
      <c r="AL2523">
        <f>IF(AA2523="","",IFERROR(IF(ISNUMBER('Procytrat 50 Plus'!D24),'Procytrat 50 Plus'!D24,IF(ISNUMBER(SEARCH("12",'Procytrat 50 Plus'!D24)),EDATE(AB2523,12),IF(ISNUMBER(SEARCH("6",'Procytrat 50 Plus'!D24)),EDATE(AB2523,6),IF(ISNUMBER(SEARCH("3",'Procytrat 50 Plus'!D24)),EDATE(AB2523,3),DATEVALUE('Procytrat 50 Plus'!D24))))),""))</f>
        <v>46350</v>
      </c>
      <c r="AM2523" t="str">
        <f t="shared" ca="1" si="255"/>
        <v/>
      </c>
    </row>
    <row r="2524" spans="27:39" x14ac:dyDescent="0.3">
      <c r="AA2524" t="str">
        <f>IF(COUNTA('Procytrat 50 Plus'!A25,'Procytrat 50 Plus'!B25,'Procytrat 50 Plus'!C25)&gt;0,"50 Plus","")</f>
        <v>50 Plus</v>
      </c>
      <c r="AB2524">
        <f>IFERROR(IF(ISNUMBER('Procytrat 50 Plus'!A25),'Procytrat 50 Plus'!A25,DATEVALUE('Procytrat 50 Plus'!A25)),"")</f>
        <v>46038</v>
      </c>
      <c r="AC2524" t="str">
        <f>IF(AA2524="","",'Procytrat 50 Plus'!B25)</f>
        <v>9655/26</v>
      </c>
      <c r="AD2524">
        <f>IF(AA2524="","",IFERROR(1*'Procytrat 50 Plus'!C25,IFERROR(_xludf.NUMBERVALUE('Procytrat 50 Plus'!C25,".",","),IFERROR(_xludf.NUMBERVALUE('Procytrat 50 Plus'!C25,",","."),0))))</f>
        <v>2000</v>
      </c>
      <c r="AE2524" t="str">
        <f>IF(AA2524="","",'Procytrat 50 Plus'!M25)</f>
        <v>APROVADO</v>
      </c>
      <c r="AF2524">
        <f t="shared" si="250"/>
        <v>1</v>
      </c>
      <c r="AG2524">
        <f t="shared" si="251"/>
        <v>2026</v>
      </c>
      <c r="AH2524">
        <f t="shared" si="252"/>
        <v>1</v>
      </c>
      <c r="AI2524">
        <f t="shared" si="253"/>
        <v>46038.002524000003</v>
      </c>
      <c r="AJ2524">
        <f t="shared" si="254"/>
        <v>1</v>
      </c>
      <c r="AK2524">
        <v>0</v>
      </c>
      <c r="AL2524">
        <f>IF(AA2524="","",IFERROR(IF(ISNUMBER('Procytrat 50 Plus'!D25),'Procytrat 50 Plus'!D25,IF(ISNUMBER(SEARCH("12",'Procytrat 50 Plus'!D25)),EDATE(AB2524,12),IF(ISNUMBER(SEARCH("6",'Procytrat 50 Plus'!D25)),EDATE(AB2524,6),IF(ISNUMBER(SEARCH("3",'Procytrat 50 Plus'!D25)),EDATE(AB2524,3),DATEVALUE('Procytrat 50 Plus'!D25))))),""))</f>
        <v>46403</v>
      </c>
      <c r="AM2524" t="str">
        <f t="shared" ca="1" si="255"/>
        <v/>
      </c>
    </row>
    <row r="2525" spans="27:39" x14ac:dyDescent="0.3">
      <c r="AA2525" t="str">
        <f>IF(COUNTA('Procytrat 50 Plus'!A26,'Procytrat 50 Plus'!B26,'Procytrat 50 Plus'!C26)&gt;0,"50 Plus","")</f>
        <v>50 Plus</v>
      </c>
      <c r="AB2525">
        <f>IFERROR(IF(ISNUMBER('Procytrat 50 Plus'!A26),'Procytrat 50 Plus'!A26,DATEVALUE('Procytrat 50 Plus'!A26)),"")</f>
        <v>46092</v>
      </c>
      <c r="AC2525" t="str">
        <f>IF(AA2525="","",'Procytrat 50 Plus'!B26)</f>
        <v>9769/26</v>
      </c>
      <c r="AD2525">
        <f>IF(AA2525="","",IFERROR(1*'Procytrat 50 Plus'!C26,IFERROR(_xludf.NUMBERVALUE('Procytrat 50 Plus'!C26,".",","),IFERROR(_xludf.NUMBERVALUE('Procytrat 50 Plus'!C26,",","."),0))))</f>
        <v>1000</v>
      </c>
      <c r="AE2525" t="str">
        <f>IF(AA2525="","",'Procytrat 50 Plus'!M26)</f>
        <v>APROVADO</v>
      </c>
      <c r="AF2525">
        <f t="shared" si="250"/>
        <v>1</v>
      </c>
      <c r="AG2525">
        <f t="shared" si="251"/>
        <v>2026</v>
      </c>
      <c r="AH2525">
        <f t="shared" si="252"/>
        <v>3</v>
      </c>
      <c r="AI2525">
        <f t="shared" si="253"/>
        <v>46092.002525000004</v>
      </c>
      <c r="AJ2525">
        <f t="shared" si="254"/>
        <v>1</v>
      </c>
      <c r="AK2525">
        <v>0</v>
      </c>
      <c r="AL2525">
        <f>IF(AA2525="","",IFERROR(IF(ISNUMBER('Procytrat 50 Plus'!D26),'Procytrat 50 Plus'!D26,IF(ISNUMBER(SEARCH("12",'Procytrat 50 Plus'!D26)),EDATE(AB2525,12),IF(ISNUMBER(SEARCH("6",'Procytrat 50 Plus'!D26)),EDATE(AB2525,6),IF(ISNUMBER(SEARCH("3",'Procytrat 50 Plus'!D26)),EDATE(AB2525,3),DATEVALUE('Procytrat 50 Plus'!D26))))),""))</f>
        <v>46457</v>
      </c>
      <c r="AM2525" t="str">
        <f t="shared" ca="1" si="255"/>
        <v/>
      </c>
    </row>
    <row r="2526" spans="27:39" x14ac:dyDescent="0.3">
      <c r="AA2526" t="str">
        <f>IF(COUNTA('Procytrat 50 Plus'!A27,'Procytrat 50 Plus'!B27,'Procytrat 50 Plus'!C27)&gt;0,"50 Plus","")</f>
        <v>50 Plus</v>
      </c>
      <c r="AB2526">
        <f>IFERROR(IF(ISNUMBER('Procytrat 50 Plus'!A27),'Procytrat 50 Plus'!A27,DATEVALUE('Procytrat 50 Plus'!A27)),"")</f>
        <v>46097</v>
      </c>
      <c r="AC2526" t="str">
        <f>IF(AA2526="","",'Procytrat 50 Plus'!B27)</f>
        <v>9779/26</v>
      </c>
      <c r="AD2526">
        <f>IF(AA2526="","",IFERROR(1*'Procytrat 50 Plus'!C27,IFERROR(_xludf.NUMBERVALUE('Procytrat 50 Plus'!C27,".",","),IFERROR(_xludf.NUMBERVALUE('Procytrat 50 Plus'!C27,",","."),0))))</f>
        <v>1000</v>
      </c>
      <c r="AE2526" t="str">
        <f>IF(AA2526="","",'Procytrat 50 Plus'!M27)</f>
        <v>APROVADO</v>
      </c>
      <c r="AF2526">
        <f t="shared" si="250"/>
        <v>1</v>
      </c>
      <c r="AG2526">
        <f t="shared" si="251"/>
        <v>2026</v>
      </c>
      <c r="AH2526">
        <f t="shared" si="252"/>
        <v>3</v>
      </c>
      <c r="AI2526">
        <f t="shared" si="253"/>
        <v>46097.002525999997</v>
      </c>
      <c r="AJ2526">
        <f t="shared" si="254"/>
        <v>1</v>
      </c>
      <c r="AK2526">
        <v>0</v>
      </c>
      <c r="AL2526">
        <f>IF(AA2526="","",IFERROR(IF(ISNUMBER('Procytrat 50 Plus'!D27),'Procytrat 50 Plus'!D27,IF(ISNUMBER(SEARCH("12",'Procytrat 50 Plus'!D27)),EDATE(AB2526,12),IF(ISNUMBER(SEARCH("6",'Procytrat 50 Plus'!D27)),EDATE(AB2526,6),IF(ISNUMBER(SEARCH("3",'Procytrat 50 Plus'!D27)),EDATE(AB2526,3),DATEVALUE('Procytrat 50 Plus'!D27))))),""))</f>
        <v>46462</v>
      </c>
      <c r="AM2526" t="str">
        <f t="shared" ca="1" si="255"/>
        <v/>
      </c>
    </row>
    <row r="2527" spans="27:39" x14ac:dyDescent="0.3">
      <c r="AA2527" t="str">
        <f>IF(COUNTA('Procytrat 50 Plus'!A28,'Procytrat 50 Plus'!B28,'Procytrat 50 Plus'!C28)&gt;0,"50 Plus","")</f>
        <v>50 Plus</v>
      </c>
      <c r="AB2527">
        <f>IFERROR(IF(ISNUMBER('Procytrat 50 Plus'!A28),'Procytrat 50 Plus'!A28,DATEVALUE('Procytrat 50 Plus'!A28)),"")</f>
        <v>46104</v>
      </c>
      <c r="AC2527" t="str">
        <f>IF(AA2527="","",'Procytrat 50 Plus'!B28)</f>
        <v>9792/26</v>
      </c>
      <c r="AD2527">
        <f>IF(AA2527="","",IFERROR(1*'Procytrat 50 Plus'!C28,IFERROR(_xludf.NUMBERVALUE('Procytrat 50 Plus'!C28,".",","),IFERROR(_xludf.NUMBERVALUE('Procytrat 50 Plus'!C28,",","."),0))))</f>
        <v>2000</v>
      </c>
      <c r="AE2527" t="str">
        <f>IF(AA2527="","",'Procytrat 50 Plus'!M28)</f>
        <v>APROVADO</v>
      </c>
      <c r="AF2527">
        <f t="shared" si="250"/>
        <v>1</v>
      </c>
      <c r="AG2527">
        <f t="shared" si="251"/>
        <v>2026</v>
      </c>
      <c r="AH2527">
        <f t="shared" si="252"/>
        <v>3</v>
      </c>
      <c r="AI2527">
        <f t="shared" si="253"/>
        <v>46104.002526999997</v>
      </c>
      <c r="AJ2527">
        <f t="shared" si="254"/>
        <v>1</v>
      </c>
      <c r="AK2527">
        <v>0</v>
      </c>
      <c r="AL2527">
        <f>IF(AA2527="","",IFERROR(IF(ISNUMBER('Procytrat 50 Plus'!D28),'Procytrat 50 Plus'!D28,IF(ISNUMBER(SEARCH("12",'Procytrat 50 Plus'!D28)),EDATE(AB2527,12),IF(ISNUMBER(SEARCH("6",'Procytrat 50 Plus'!D28)),EDATE(AB2527,6),IF(ISNUMBER(SEARCH("3",'Procytrat 50 Plus'!D28)),EDATE(AB2527,3),DATEVALUE('Procytrat 50 Plus'!D28))))),""))</f>
        <v>46469</v>
      </c>
      <c r="AM2527" t="str">
        <f t="shared" ca="1" si="255"/>
        <v/>
      </c>
    </row>
    <row r="2528" spans="27:39" x14ac:dyDescent="0.3">
      <c r="AA2528" t="str">
        <f>IF(COUNTA('Procytrat 50 Plus'!A29,'Procytrat 50 Plus'!B29,'Procytrat 50 Plus'!C29)&gt;0,"50 Plus","")</f>
        <v>50 Plus</v>
      </c>
      <c r="AB2528">
        <f>IFERROR(IF(ISNUMBER('Procytrat 50 Plus'!A29),'Procytrat 50 Plus'!A29,DATEVALUE('Procytrat 50 Plus'!A29)),"")</f>
        <v>46108</v>
      </c>
      <c r="AC2528" t="str">
        <f>IF(AA2528="","",'Procytrat 50 Plus'!B29)</f>
        <v>9802/26</v>
      </c>
      <c r="AD2528">
        <f>IF(AA2528="","",IFERROR(1*'Procytrat 50 Plus'!C29,IFERROR(_xludf.NUMBERVALUE('Procytrat 50 Plus'!C29,".",","),IFERROR(_xludf.NUMBERVALUE('Procytrat 50 Plus'!C29,",","."),0))))</f>
        <v>4000</v>
      </c>
      <c r="AE2528" t="str">
        <f>IF(AA2528="","",'Procytrat 50 Plus'!M29)</f>
        <v>APROVADO</v>
      </c>
      <c r="AF2528">
        <f t="shared" si="250"/>
        <v>1</v>
      </c>
      <c r="AG2528">
        <f t="shared" si="251"/>
        <v>2026</v>
      </c>
      <c r="AH2528">
        <f t="shared" si="252"/>
        <v>3</v>
      </c>
      <c r="AI2528">
        <f t="shared" si="253"/>
        <v>46108.002527999997</v>
      </c>
      <c r="AJ2528">
        <f t="shared" si="254"/>
        <v>1</v>
      </c>
      <c r="AK2528">
        <v>0</v>
      </c>
      <c r="AL2528">
        <f>IF(AA2528="","",IFERROR(IF(ISNUMBER('Procytrat 50 Plus'!D29),'Procytrat 50 Plus'!D29,IF(ISNUMBER(SEARCH("12",'Procytrat 50 Plus'!D29)),EDATE(AB2528,12),IF(ISNUMBER(SEARCH("6",'Procytrat 50 Plus'!D29)),EDATE(AB2528,6),IF(ISNUMBER(SEARCH("3",'Procytrat 50 Plus'!D29)),EDATE(AB2528,3),DATEVALUE('Procytrat 50 Plus'!D29))))),""))</f>
        <v>46473</v>
      </c>
      <c r="AM2528" t="str">
        <f t="shared" ca="1" si="255"/>
        <v/>
      </c>
    </row>
    <row r="2529" spans="27:39" x14ac:dyDescent="0.3">
      <c r="AA2529" t="str">
        <f>IF(COUNTA('Procytrat 50 Plus'!A30,'Procytrat 50 Plus'!B30,'Procytrat 50 Plus'!C30)&gt;0,"50 Plus","")</f>
        <v>50 Plus</v>
      </c>
      <c r="AB2529">
        <f>IFERROR(IF(ISNUMBER('Procytrat 50 Plus'!A30),'Procytrat 50 Plus'!A30,DATEVALUE('Procytrat 50 Plus'!A30)),"")</f>
        <v>46113</v>
      </c>
      <c r="AC2529" t="str">
        <f>IF(AA2529="","",'Procytrat 50 Plus'!B30)</f>
        <v>9815/26</v>
      </c>
      <c r="AD2529">
        <f>IF(AA2529="","",IFERROR(1*'Procytrat 50 Plus'!C30,IFERROR(_xludf.NUMBERVALUE('Procytrat 50 Plus'!C30,".",","),IFERROR(_xludf.NUMBERVALUE('Procytrat 50 Plus'!C30,",","."),0))))</f>
        <v>1000</v>
      </c>
      <c r="AE2529" t="str">
        <f>IF(AA2529="","",'Procytrat 50 Plus'!M30)</f>
        <v>APROVADO</v>
      </c>
      <c r="AF2529">
        <f t="shared" si="250"/>
        <v>1</v>
      </c>
      <c r="AG2529">
        <f t="shared" si="251"/>
        <v>2026</v>
      </c>
      <c r="AH2529">
        <f t="shared" si="252"/>
        <v>4</v>
      </c>
      <c r="AI2529">
        <f t="shared" si="253"/>
        <v>46113.002528999998</v>
      </c>
      <c r="AJ2529">
        <f t="shared" si="254"/>
        <v>1</v>
      </c>
      <c r="AK2529">
        <v>0</v>
      </c>
      <c r="AL2529">
        <f>IF(AA2529="","",IFERROR(IF(ISNUMBER('Procytrat 50 Plus'!D30),'Procytrat 50 Plus'!D30,IF(ISNUMBER(SEARCH("12",'Procytrat 50 Plus'!D30)),EDATE(AB2529,12),IF(ISNUMBER(SEARCH("6",'Procytrat 50 Plus'!D30)),EDATE(AB2529,6),IF(ISNUMBER(SEARCH("3",'Procytrat 50 Plus'!D30)),EDATE(AB2529,3),DATEVALUE('Procytrat 50 Plus'!D30))))),""))</f>
        <v>46478</v>
      </c>
      <c r="AM2529" t="str">
        <f t="shared" ca="1" si="255"/>
        <v/>
      </c>
    </row>
    <row r="2530" spans="27:39" x14ac:dyDescent="0.3">
      <c r="AA2530" t="str">
        <f>IF(COUNTA('Procytrat 50 Plus'!A31,'Procytrat 50 Plus'!B31,'Procytrat 50 Plus'!C31)&gt;0,"50 Plus","")</f>
        <v>50 Plus</v>
      </c>
      <c r="AB2530">
        <f>IFERROR(IF(ISNUMBER('Procytrat 50 Plus'!A31),'Procytrat 50 Plus'!A31,DATEVALUE('Procytrat 50 Plus'!A31)),"")</f>
        <v>46127</v>
      </c>
      <c r="AC2530" t="str">
        <f>IF(AA2530="","",'Procytrat 50 Plus'!B31)</f>
        <v>9842/26</v>
      </c>
      <c r="AD2530">
        <f>IF(AA2530="","",IFERROR(1*'Procytrat 50 Plus'!C31,IFERROR(_xludf.NUMBERVALUE('Procytrat 50 Plus'!C31,".",","),IFERROR(_xludf.NUMBERVALUE('Procytrat 50 Plus'!C31,",","."),0))))</f>
        <v>1000</v>
      </c>
      <c r="AE2530" t="str">
        <f>IF(AA2530="","",'Procytrat 50 Plus'!M31)</f>
        <v>APROVADO</v>
      </c>
      <c r="AF2530">
        <f t="shared" si="250"/>
        <v>1</v>
      </c>
      <c r="AG2530">
        <f t="shared" si="251"/>
        <v>2026</v>
      </c>
      <c r="AH2530">
        <f t="shared" si="252"/>
        <v>4</v>
      </c>
      <c r="AI2530">
        <f t="shared" si="253"/>
        <v>46127.002529999998</v>
      </c>
      <c r="AJ2530">
        <f t="shared" si="254"/>
        <v>1</v>
      </c>
      <c r="AK2530">
        <v>0</v>
      </c>
      <c r="AL2530">
        <f>IF(AA2530="","",IFERROR(IF(ISNUMBER('Procytrat 50 Plus'!D31),'Procytrat 50 Plus'!D31,IF(ISNUMBER(SEARCH("12",'Procytrat 50 Plus'!D31)),EDATE(AB2530,12),IF(ISNUMBER(SEARCH("6",'Procytrat 50 Plus'!D31)),EDATE(AB2530,6),IF(ISNUMBER(SEARCH("3",'Procytrat 50 Plus'!D31)),EDATE(AB2530,3),DATEVALUE('Procytrat 50 Plus'!D31))))),""))</f>
        <v>46492</v>
      </c>
      <c r="AM2530" t="str">
        <f t="shared" ca="1" si="255"/>
        <v/>
      </c>
    </row>
    <row r="2531" spans="27:39" x14ac:dyDescent="0.3">
      <c r="AA2531" t="str">
        <f>IF(COUNTA('Procytrat 50 Plus'!A32,'Procytrat 50 Plus'!B32,'Procytrat 50 Plus'!C32)&gt;0,"50 Plus","")</f>
        <v>50 Plus</v>
      </c>
      <c r="AB2531">
        <f>IFERROR(IF(ISNUMBER('Procytrat 50 Plus'!A32),'Procytrat 50 Plus'!A32,DATEVALUE('Procytrat 50 Plus'!A32)),"")</f>
        <v>46154</v>
      </c>
      <c r="AC2531" t="str">
        <f>IF(AA2531="","",'Procytrat 50 Plus'!B32)</f>
        <v>9911/26</v>
      </c>
      <c r="AD2531">
        <f>IF(AA2531="","",IFERROR(1*'Procytrat 50 Plus'!C32,IFERROR(_xludf.NUMBERVALUE('Procytrat 50 Plus'!C32,".",","),IFERROR(_xludf.NUMBERVALUE('Procytrat 50 Plus'!C32,",","."),0))))</f>
        <v>2000</v>
      </c>
      <c r="AE2531" t="str">
        <f>IF(AA2531="","",'Procytrat 50 Plus'!M32)</f>
        <v>APROVADO</v>
      </c>
      <c r="AF2531">
        <f t="shared" si="250"/>
        <v>1</v>
      </c>
      <c r="AG2531">
        <f t="shared" si="251"/>
        <v>2026</v>
      </c>
      <c r="AH2531">
        <f t="shared" si="252"/>
        <v>5</v>
      </c>
      <c r="AI2531">
        <f t="shared" si="253"/>
        <v>46154.002530999998</v>
      </c>
      <c r="AJ2531">
        <f t="shared" si="254"/>
        <v>1</v>
      </c>
      <c r="AK2531">
        <v>0</v>
      </c>
      <c r="AL2531">
        <f>IF(AA2531="","",IFERROR(IF(ISNUMBER('Procytrat 50 Plus'!D32),'Procytrat 50 Plus'!D32,IF(ISNUMBER(SEARCH("12",'Procytrat 50 Plus'!D32)),EDATE(AB2531,12),IF(ISNUMBER(SEARCH("6",'Procytrat 50 Plus'!D32)),EDATE(AB2531,6),IF(ISNUMBER(SEARCH("3",'Procytrat 50 Plus'!D32)),EDATE(AB2531,3),DATEVALUE('Procytrat 50 Plus'!D32))))),""))</f>
        <v>46519</v>
      </c>
      <c r="AM2531" t="str">
        <f t="shared" ca="1" si="255"/>
        <v/>
      </c>
    </row>
    <row r="2532" spans="27:39" x14ac:dyDescent="0.3">
      <c r="AA2532" t="str">
        <f>IF(COUNTA('Procytrat 50 Plus'!A33,'Procytrat 50 Plus'!B33,'Procytrat 50 Plus'!C33)&gt;0,"50 Plus","")</f>
        <v/>
      </c>
      <c r="AB2532" t="str">
        <f>IFERROR(IF(ISNUMBER('Procytrat 50 Plus'!A33),'Procytrat 50 Plus'!A33,DATEVALUE('Procytrat 50 Plus'!A33)),"")</f>
        <v/>
      </c>
      <c r="AC2532" t="str">
        <f>IF(AA2532="","",'Procytrat 50 Plus'!B33)</f>
        <v/>
      </c>
      <c r="AD2532" t="str">
        <f>IF(AA2532="","",IFERROR(1*'Procytrat 50 Plus'!C33,IFERROR(_xludf.NUMBERVALUE('Procytrat 50 Plus'!C33,".",","),IFERROR(_xludf.NUMBERVALUE('Procytrat 50 Plus'!C33,",","."),0))))</f>
        <v/>
      </c>
      <c r="AE2532" t="str">
        <f>IF(AA2532="","",'Procytrat 50 Plus'!M33)</f>
        <v/>
      </c>
      <c r="AF2532">
        <f t="shared" si="250"/>
        <v>0</v>
      </c>
      <c r="AG2532" t="str">
        <f t="shared" si="251"/>
        <v/>
      </c>
      <c r="AH2532" t="str">
        <f t="shared" si="252"/>
        <v/>
      </c>
      <c r="AI2532">
        <f t="shared" si="253"/>
        <v>0</v>
      </c>
      <c r="AJ2532">
        <f t="shared" si="254"/>
        <v>0</v>
      </c>
      <c r="AK2532">
        <v>0</v>
      </c>
      <c r="AL2532" t="str">
        <f>IF(AA2532="","",IFERROR(IF(ISNUMBER('Procytrat 50 Plus'!D33),'Procytrat 50 Plus'!D33,IF(ISNUMBER(SEARCH("12",'Procytrat 50 Plus'!D33)),EDATE(AB2532,12),IF(ISNUMBER(SEARCH("6",'Procytrat 50 Plus'!D33)),EDATE(AB2532,6),IF(ISNUMBER(SEARCH("3",'Procytrat 50 Plus'!D33)),EDATE(AB2532,3),DATEVALUE('Procytrat 50 Plus'!D33))))),""))</f>
        <v/>
      </c>
      <c r="AM2532" t="str">
        <f t="shared" ca="1" si="255"/>
        <v/>
      </c>
    </row>
    <row r="2533" spans="27:39" x14ac:dyDescent="0.3">
      <c r="AA2533" t="str">
        <f>IF(COUNTA('Procytrat 50 Plus'!A34,'Procytrat 50 Plus'!B34,'Procytrat 50 Plus'!C34)&gt;0,"50 Plus","")</f>
        <v/>
      </c>
      <c r="AB2533" t="str">
        <f>IFERROR(IF(ISNUMBER('Procytrat 50 Plus'!A34),'Procytrat 50 Plus'!A34,DATEVALUE('Procytrat 50 Plus'!A34)),"")</f>
        <v/>
      </c>
      <c r="AC2533" t="str">
        <f>IF(AA2533="","",'Procytrat 50 Plus'!B34)</f>
        <v/>
      </c>
      <c r="AD2533" t="str">
        <f>IF(AA2533="","",IFERROR(1*'Procytrat 50 Plus'!C34,IFERROR(_xludf.NUMBERVALUE('Procytrat 50 Plus'!C34,".",","),IFERROR(_xludf.NUMBERVALUE('Procytrat 50 Plus'!C34,",","."),0))))</f>
        <v/>
      </c>
      <c r="AE2533" t="str">
        <f>IF(AA2533="","",'Procytrat 50 Plus'!M34)</f>
        <v/>
      </c>
      <c r="AF2533">
        <f t="shared" si="250"/>
        <v>0</v>
      </c>
      <c r="AG2533" t="str">
        <f t="shared" si="251"/>
        <v/>
      </c>
      <c r="AH2533" t="str">
        <f t="shared" si="252"/>
        <v/>
      </c>
      <c r="AI2533">
        <f t="shared" si="253"/>
        <v>0</v>
      </c>
      <c r="AJ2533">
        <f t="shared" si="254"/>
        <v>0</v>
      </c>
      <c r="AK2533">
        <v>0</v>
      </c>
      <c r="AL2533" t="str">
        <f>IF(AA2533="","",IFERROR(IF(ISNUMBER('Procytrat 50 Plus'!D34),'Procytrat 50 Plus'!D34,IF(ISNUMBER(SEARCH("12",'Procytrat 50 Plus'!D34)),EDATE(AB2533,12),IF(ISNUMBER(SEARCH("6",'Procytrat 50 Plus'!D34)),EDATE(AB2533,6),IF(ISNUMBER(SEARCH("3",'Procytrat 50 Plus'!D34)),EDATE(AB2533,3),DATEVALUE('Procytrat 50 Plus'!D34))))),""))</f>
        <v/>
      </c>
      <c r="AM2533" t="str">
        <f t="shared" ca="1" si="255"/>
        <v/>
      </c>
    </row>
    <row r="2534" spans="27:39" x14ac:dyDescent="0.3">
      <c r="AA2534" t="str">
        <f>IF(COUNTA('Procytrat 50 Plus'!A35,'Procytrat 50 Plus'!B35,'Procytrat 50 Plus'!C35)&gt;0,"50 Plus","")</f>
        <v/>
      </c>
      <c r="AB2534" t="str">
        <f>IFERROR(IF(ISNUMBER('Procytrat 50 Plus'!A35),'Procytrat 50 Plus'!A35,DATEVALUE('Procytrat 50 Plus'!A35)),"")</f>
        <v/>
      </c>
      <c r="AC2534" t="str">
        <f>IF(AA2534="","",'Procytrat 50 Plus'!B35)</f>
        <v/>
      </c>
      <c r="AD2534" t="str">
        <f>IF(AA2534="","",IFERROR(1*'Procytrat 50 Plus'!C35,IFERROR(_xludf.NUMBERVALUE('Procytrat 50 Plus'!C35,".",","),IFERROR(_xludf.NUMBERVALUE('Procytrat 50 Plus'!C35,",","."),0))))</f>
        <v/>
      </c>
      <c r="AE2534" t="str">
        <f>IF(AA2534="","",'Procytrat 50 Plus'!M35)</f>
        <v/>
      </c>
      <c r="AF2534">
        <f t="shared" si="250"/>
        <v>0</v>
      </c>
      <c r="AG2534" t="str">
        <f t="shared" si="251"/>
        <v/>
      </c>
      <c r="AH2534" t="str">
        <f t="shared" si="252"/>
        <v/>
      </c>
      <c r="AI2534">
        <f t="shared" si="253"/>
        <v>0</v>
      </c>
      <c r="AJ2534">
        <f t="shared" si="254"/>
        <v>0</v>
      </c>
      <c r="AK2534">
        <v>0</v>
      </c>
      <c r="AL2534" t="str">
        <f>IF(AA2534="","",IFERROR(IF(ISNUMBER('Procytrat 50 Plus'!D35),'Procytrat 50 Plus'!D35,IF(ISNUMBER(SEARCH("12",'Procytrat 50 Plus'!D35)),EDATE(AB2534,12),IF(ISNUMBER(SEARCH("6",'Procytrat 50 Plus'!D35)),EDATE(AB2534,6),IF(ISNUMBER(SEARCH("3",'Procytrat 50 Plus'!D35)),EDATE(AB2534,3),DATEVALUE('Procytrat 50 Plus'!D35))))),""))</f>
        <v/>
      </c>
      <c r="AM2534" t="str">
        <f t="shared" ca="1" si="255"/>
        <v/>
      </c>
    </row>
    <row r="2535" spans="27:39" x14ac:dyDescent="0.3">
      <c r="AA2535" t="str">
        <f>IF(COUNTA('Procytrat 50 Plus'!A36,'Procytrat 50 Plus'!B36,'Procytrat 50 Plus'!C36)&gt;0,"50 Plus","")</f>
        <v/>
      </c>
      <c r="AB2535" t="str">
        <f>IFERROR(IF(ISNUMBER('Procytrat 50 Plus'!A36),'Procytrat 50 Plus'!A36,DATEVALUE('Procytrat 50 Plus'!A36)),"")</f>
        <v/>
      </c>
      <c r="AC2535" t="str">
        <f>IF(AA2535="","",'Procytrat 50 Plus'!B36)</f>
        <v/>
      </c>
      <c r="AD2535" t="str">
        <f>IF(AA2535="","",IFERROR(1*'Procytrat 50 Plus'!C36,IFERROR(_xludf.NUMBERVALUE('Procytrat 50 Plus'!C36,".",","),IFERROR(_xludf.NUMBERVALUE('Procytrat 50 Plus'!C36,",","."),0))))</f>
        <v/>
      </c>
      <c r="AE2535" t="str">
        <f>IF(AA2535="","",'Procytrat 50 Plus'!M36)</f>
        <v/>
      </c>
      <c r="AF2535">
        <f t="shared" si="250"/>
        <v>0</v>
      </c>
      <c r="AG2535" t="str">
        <f t="shared" si="251"/>
        <v/>
      </c>
      <c r="AH2535" t="str">
        <f t="shared" si="252"/>
        <v/>
      </c>
      <c r="AI2535">
        <f t="shared" si="253"/>
        <v>0</v>
      </c>
      <c r="AJ2535">
        <f t="shared" si="254"/>
        <v>0</v>
      </c>
      <c r="AK2535">
        <v>0</v>
      </c>
      <c r="AL2535" t="str">
        <f>IF(AA2535="","",IFERROR(IF(ISNUMBER('Procytrat 50 Plus'!D36),'Procytrat 50 Plus'!D36,IF(ISNUMBER(SEARCH("12",'Procytrat 50 Plus'!D36)),EDATE(AB2535,12),IF(ISNUMBER(SEARCH("6",'Procytrat 50 Plus'!D36)),EDATE(AB2535,6),IF(ISNUMBER(SEARCH("3",'Procytrat 50 Plus'!D36)),EDATE(AB2535,3),DATEVALUE('Procytrat 50 Plus'!D36))))),""))</f>
        <v/>
      </c>
      <c r="AM2535" t="str">
        <f t="shared" ca="1" si="255"/>
        <v/>
      </c>
    </row>
    <row r="2536" spans="27:39" x14ac:dyDescent="0.3">
      <c r="AA2536" t="str">
        <f>IF(COUNTA('Procytrat 50 Plus'!A37,'Procytrat 50 Plus'!B37,'Procytrat 50 Plus'!C37)&gt;0,"50 Plus","")</f>
        <v/>
      </c>
      <c r="AB2536" t="str">
        <f>IFERROR(IF(ISNUMBER('Procytrat 50 Plus'!A37),'Procytrat 50 Plus'!A37,DATEVALUE('Procytrat 50 Plus'!A37)),"")</f>
        <v/>
      </c>
      <c r="AC2536" t="str">
        <f>IF(AA2536="","",'Procytrat 50 Plus'!B37)</f>
        <v/>
      </c>
      <c r="AD2536" t="str">
        <f>IF(AA2536="","",IFERROR(1*'Procytrat 50 Plus'!C37,IFERROR(_xludf.NUMBERVALUE('Procytrat 50 Plus'!C37,".",","),IFERROR(_xludf.NUMBERVALUE('Procytrat 50 Plus'!C37,",","."),0))))</f>
        <v/>
      </c>
      <c r="AE2536" t="str">
        <f>IF(AA2536="","",'Procytrat 50 Plus'!M37)</f>
        <v/>
      </c>
      <c r="AF2536">
        <f t="shared" si="250"/>
        <v>0</v>
      </c>
      <c r="AG2536" t="str">
        <f t="shared" si="251"/>
        <v/>
      </c>
      <c r="AH2536" t="str">
        <f t="shared" si="252"/>
        <v/>
      </c>
      <c r="AI2536">
        <f t="shared" si="253"/>
        <v>0</v>
      </c>
      <c r="AJ2536">
        <f t="shared" si="254"/>
        <v>0</v>
      </c>
      <c r="AK2536">
        <v>0</v>
      </c>
      <c r="AL2536" t="str">
        <f>IF(AA2536="","",IFERROR(IF(ISNUMBER('Procytrat 50 Plus'!D37),'Procytrat 50 Plus'!D37,IF(ISNUMBER(SEARCH("12",'Procytrat 50 Plus'!D37)),EDATE(AB2536,12),IF(ISNUMBER(SEARCH("6",'Procytrat 50 Plus'!D37)),EDATE(AB2536,6),IF(ISNUMBER(SEARCH("3",'Procytrat 50 Plus'!D37)),EDATE(AB2536,3),DATEVALUE('Procytrat 50 Plus'!D37))))),""))</f>
        <v/>
      </c>
      <c r="AM2536" t="str">
        <f t="shared" ca="1" si="255"/>
        <v/>
      </c>
    </row>
    <row r="2537" spans="27:39" x14ac:dyDescent="0.3">
      <c r="AA2537" t="str">
        <f>IF(COUNTA('Procytrat 50 Plus'!A38,'Procytrat 50 Plus'!B38,'Procytrat 50 Plus'!C38)&gt;0,"50 Plus","")</f>
        <v/>
      </c>
      <c r="AB2537" t="str">
        <f>IFERROR(IF(ISNUMBER('Procytrat 50 Plus'!A38),'Procytrat 50 Plus'!A38,DATEVALUE('Procytrat 50 Plus'!A38)),"")</f>
        <v/>
      </c>
      <c r="AC2537" t="str">
        <f>IF(AA2537="","",'Procytrat 50 Plus'!B38)</f>
        <v/>
      </c>
      <c r="AD2537" t="str">
        <f>IF(AA2537="","",IFERROR(1*'Procytrat 50 Plus'!C38,IFERROR(_xludf.NUMBERVALUE('Procytrat 50 Plus'!C38,".",","),IFERROR(_xludf.NUMBERVALUE('Procytrat 50 Plus'!C38,",","."),0))))</f>
        <v/>
      </c>
      <c r="AE2537" t="str">
        <f>IF(AA2537="","",'Procytrat 50 Plus'!M38)</f>
        <v/>
      </c>
      <c r="AF2537">
        <f t="shared" si="250"/>
        <v>0</v>
      </c>
      <c r="AG2537" t="str">
        <f t="shared" si="251"/>
        <v/>
      </c>
      <c r="AH2537" t="str">
        <f t="shared" si="252"/>
        <v/>
      </c>
      <c r="AI2537">
        <f t="shared" si="253"/>
        <v>0</v>
      </c>
      <c r="AJ2537">
        <f t="shared" si="254"/>
        <v>0</v>
      </c>
      <c r="AK2537">
        <v>0</v>
      </c>
      <c r="AL2537" t="str">
        <f>IF(AA2537="","",IFERROR(IF(ISNUMBER('Procytrat 50 Plus'!D38),'Procytrat 50 Plus'!D38,IF(ISNUMBER(SEARCH("12",'Procytrat 50 Plus'!D38)),EDATE(AB2537,12),IF(ISNUMBER(SEARCH("6",'Procytrat 50 Plus'!D38)),EDATE(AB2537,6),IF(ISNUMBER(SEARCH("3",'Procytrat 50 Plus'!D38)),EDATE(AB2537,3),DATEVALUE('Procytrat 50 Plus'!D38))))),""))</f>
        <v/>
      </c>
      <c r="AM2537" t="str">
        <f t="shared" ca="1" si="255"/>
        <v/>
      </c>
    </row>
    <row r="2538" spans="27:39" x14ac:dyDescent="0.3">
      <c r="AA2538" t="str">
        <f>IF(COUNTA('Procytrat 50 Plus'!A39,'Procytrat 50 Plus'!B39,'Procytrat 50 Plus'!C39)&gt;0,"50 Plus","")</f>
        <v/>
      </c>
      <c r="AB2538" t="str">
        <f>IFERROR(IF(ISNUMBER('Procytrat 50 Plus'!A39),'Procytrat 50 Plus'!A39,DATEVALUE('Procytrat 50 Plus'!A39)),"")</f>
        <v/>
      </c>
      <c r="AC2538" t="str">
        <f>IF(AA2538="","",'Procytrat 50 Plus'!B39)</f>
        <v/>
      </c>
      <c r="AD2538" t="str">
        <f>IF(AA2538="","",IFERROR(1*'Procytrat 50 Plus'!C39,IFERROR(_xludf.NUMBERVALUE('Procytrat 50 Plus'!C39,".",","),IFERROR(_xludf.NUMBERVALUE('Procytrat 50 Plus'!C39,",","."),0))))</f>
        <v/>
      </c>
      <c r="AE2538" t="str">
        <f>IF(AA2538="","",'Procytrat 50 Plus'!M39)</f>
        <v/>
      </c>
      <c r="AF2538">
        <f t="shared" si="250"/>
        <v>0</v>
      </c>
      <c r="AG2538" t="str">
        <f t="shared" si="251"/>
        <v/>
      </c>
      <c r="AH2538" t="str">
        <f t="shared" si="252"/>
        <v/>
      </c>
      <c r="AI2538">
        <f t="shared" si="253"/>
        <v>0</v>
      </c>
      <c r="AJ2538">
        <f t="shared" si="254"/>
        <v>0</v>
      </c>
      <c r="AK2538">
        <v>0</v>
      </c>
      <c r="AL2538" t="str">
        <f>IF(AA2538="","",IFERROR(IF(ISNUMBER('Procytrat 50 Plus'!D39),'Procytrat 50 Plus'!D39,IF(ISNUMBER(SEARCH("12",'Procytrat 50 Plus'!D39)),EDATE(AB2538,12),IF(ISNUMBER(SEARCH("6",'Procytrat 50 Plus'!D39)),EDATE(AB2538,6),IF(ISNUMBER(SEARCH("3",'Procytrat 50 Plus'!D39)),EDATE(AB2538,3),DATEVALUE('Procytrat 50 Plus'!D39))))),""))</f>
        <v/>
      </c>
      <c r="AM2538" t="str">
        <f t="shared" ca="1" si="255"/>
        <v/>
      </c>
    </row>
    <row r="2539" spans="27:39" x14ac:dyDescent="0.3">
      <c r="AA2539" t="str">
        <f>IF(COUNTA('Procytrat 50 Plus'!A40,'Procytrat 50 Plus'!B40,'Procytrat 50 Plus'!C40)&gt;0,"50 Plus","")</f>
        <v/>
      </c>
      <c r="AB2539" t="str">
        <f>IFERROR(IF(ISNUMBER('Procytrat 50 Plus'!A40),'Procytrat 50 Plus'!A40,DATEVALUE('Procytrat 50 Plus'!A40)),"")</f>
        <v/>
      </c>
      <c r="AC2539" t="str">
        <f>IF(AA2539="","",'Procytrat 50 Plus'!B40)</f>
        <v/>
      </c>
      <c r="AD2539" t="str">
        <f>IF(AA2539="","",IFERROR(1*'Procytrat 50 Plus'!C40,IFERROR(_xludf.NUMBERVALUE('Procytrat 50 Plus'!C40,".",","),IFERROR(_xludf.NUMBERVALUE('Procytrat 50 Plus'!C40,",","."),0))))</f>
        <v/>
      </c>
      <c r="AE2539" t="str">
        <f>IF(AA2539="","",'Procytrat 50 Plus'!M40)</f>
        <v/>
      </c>
      <c r="AF2539">
        <f t="shared" si="250"/>
        <v>0</v>
      </c>
      <c r="AG2539" t="str">
        <f t="shared" si="251"/>
        <v/>
      </c>
      <c r="AH2539" t="str">
        <f t="shared" si="252"/>
        <v/>
      </c>
      <c r="AI2539">
        <f t="shared" si="253"/>
        <v>0</v>
      </c>
      <c r="AJ2539">
        <f t="shared" si="254"/>
        <v>0</v>
      </c>
      <c r="AK2539">
        <v>0</v>
      </c>
      <c r="AL2539" t="str">
        <f>IF(AA2539="","",IFERROR(IF(ISNUMBER('Procytrat 50 Plus'!D40),'Procytrat 50 Plus'!D40,IF(ISNUMBER(SEARCH("12",'Procytrat 50 Plus'!D40)),EDATE(AB2539,12),IF(ISNUMBER(SEARCH("6",'Procytrat 50 Plus'!D40)),EDATE(AB2539,6),IF(ISNUMBER(SEARCH("3",'Procytrat 50 Plus'!D40)),EDATE(AB2539,3),DATEVALUE('Procytrat 50 Plus'!D40))))),""))</f>
        <v/>
      </c>
      <c r="AM2539" t="str">
        <f t="shared" ca="1" si="255"/>
        <v/>
      </c>
    </row>
    <row r="2540" spans="27:39" x14ac:dyDescent="0.3">
      <c r="AA2540" t="str">
        <f>IF(COUNTA('Procytrat 50 Plus'!A41,'Procytrat 50 Plus'!B41,'Procytrat 50 Plus'!C41)&gt;0,"50 Plus","")</f>
        <v/>
      </c>
      <c r="AB2540" t="str">
        <f>IFERROR(IF(ISNUMBER('Procytrat 50 Plus'!A41),'Procytrat 50 Plus'!A41,DATEVALUE('Procytrat 50 Plus'!A41)),"")</f>
        <v/>
      </c>
      <c r="AC2540" t="str">
        <f>IF(AA2540="","",'Procytrat 50 Plus'!B41)</f>
        <v/>
      </c>
      <c r="AD2540" t="str">
        <f>IF(AA2540="","",IFERROR(1*'Procytrat 50 Plus'!C41,IFERROR(_xludf.NUMBERVALUE('Procytrat 50 Plus'!C41,".",","),IFERROR(_xludf.NUMBERVALUE('Procytrat 50 Plus'!C41,",","."),0))))</f>
        <v/>
      </c>
      <c r="AE2540" t="str">
        <f>IF(AA2540="","",'Procytrat 50 Plus'!M41)</f>
        <v/>
      </c>
      <c r="AF2540">
        <f t="shared" si="250"/>
        <v>0</v>
      </c>
      <c r="AG2540" t="str">
        <f t="shared" si="251"/>
        <v/>
      </c>
      <c r="AH2540" t="str">
        <f t="shared" si="252"/>
        <v/>
      </c>
      <c r="AI2540">
        <f t="shared" si="253"/>
        <v>0</v>
      </c>
      <c r="AJ2540">
        <f t="shared" si="254"/>
        <v>0</v>
      </c>
      <c r="AK2540">
        <v>0</v>
      </c>
      <c r="AL2540" t="str">
        <f>IF(AA2540="","",IFERROR(IF(ISNUMBER('Procytrat 50 Plus'!D41),'Procytrat 50 Plus'!D41,IF(ISNUMBER(SEARCH("12",'Procytrat 50 Plus'!D41)),EDATE(AB2540,12),IF(ISNUMBER(SEARCH("6",'Procytrat 50 Plus'!D41)),EDATE(AB2540,6),IF(ISNUMBER(SEARCH("3",'Procytrat 50 Plus'!D41)),EDATE(AB2540,3),DATEVALUE('Procytrat 50 Plus'!D41))))),""))</f>
        <v/>
      </c>
      <c r="AM2540" t="str">
        <f t="shared" ca="1" si="255"/>
        <v/>
      </c>
    </row>
    <row r="2541" spans="27:39" x14ac:dyDescent="0.3">
      <c r="AA2541" t="str">
        <f>IF(COUNTA('Procytrat 50 Plus'!A42,'Procytrat 50 Plus'!B42,'Procytrat 50 Plus'!C42)&gt;0,"50 Plus","")</f>
        <v/>
      </c>
      <c r="AB2541" t="str">
        <f>IFERROR(IF(ISNUMBER('Procytrat 50 Plus'!A42),'Procytrat 50 Plus'!A42,DATEVALUE('Procytrat 50 Plus'!A42)),"")</f>
        <v/>
      </c>
      <c r="AC2541" t="str">
        <f>IF(AA2541="","",'Procytrat 50 Plus'!B42)</f>
        <v/>
      </c>
      <c r="AD2541" t="str">
        <f>IF(AA2541="","",IFERROR(1*'Procytrat 50 Plus'!C42,IFERROR(_xludf.NUMBERVALUE('Procytrat 50 Plus'!C42,".",","),IFERROR(_xludf.NUMBERVALUE('Procytrat 50 Plus'!C42,",","."),0))))</f>
        <v/>
      </c>
      <c r="AE2541" t="str">
        <f>IF(AA2541="","",'Procytrat 50 Plus'!M42)</f>
        <v/>
      </c>
      <c r="AF2541">
        <f t="shared" si="250"/>
        <v>0</v>
      </c>
      <c r="AG2541" t="str">
        <f t="shared" si="251"/>
        <v/>
      </c>
      <c r="AH2541" t="str">
        <f t="shared" si="252"/>
        <v/>
      </c>
      <c r="AI2541">
        <f t="shared" si="253"/>
        <v>0</v>
      </c>
      <c r="AJ2541">
        <f t="shared" si="254"/>
        <v>0</v>
      </c>
      <c r="AK2541">
        <v>0</v>
      </c>
      <c r="AL2541" t="str">
        <f>IF(AA2541="","",IFERROR(IF(ISNUMBER('Procytrat 50 Plus'!D42),'Procytrat 50 Plus'!D42,IF(ISNUMBER(SEARCH("12",'Procytrat 50 Plus'!D42)),EDATE(AB2541,12),IF(ISNUMBER(SEARCH("6",'Procytrat 50 Plus'!D42)),EDATE(AB2541,6),IF(ISNUMBER(SEARCH("3",'Procytrat 50 Plus'!D42)),EDATE(AB2541,3),DATEVALUE('Procytrat 50 Plus'!D42))))),""))</f>
        <v/>
      </c>
      <c r="AM2541" t="str">
        <f t="shared" ca="1" si="255"/>
        <v/>
      </c>
    </row>
    <row r="2542" spans="27:39" x14ac:dyDescent="0.3">
      <c r="AA2542" t="str">
        <f>IF(COUNTA('Procytrat 50 Plus'!A43,'Procytrat 50 Plus'!B43,'Procytrat 50 Plus'!C43)&gt;0,"50 Plus","")</f>
        <v/>
      </c>
      <c r="AB2542" t="str">
        <f>IFERROR(IF(ISNUMBER('Procytrat 50 Plus'!A43),'Procytrat 50 Plus'!A43,DATEVALUE('Procytrat 50 Plus'!A43)),"")</f>
        <v/>
      </c>
      <c r="AC2542" t="str">
        <f>IF(AA2542="","",'Procytrat 50 Plus'!B43)</f>
        <v/>
      </c>
      <c r="AD2542" t="str">
        <f>IF(AA2542="","",IFERROR(1*'Procytrat 50 Plus'!C43,IFERROR(_xludf.NUMBERVALUE('Procytrat 50 Plus'!C43,".",","),IFERROR(_xludf.NUMBERVALUE('Procytrat 50 Plus'!C43,",","."),0))))</f>
        <v/>
      </c>
      <c r="AE2542" t="str">
        <f>IF(AA2542="","",'Procytrat 50 Plus'!M43)</f>
        <v/>
      </c>
      <c r="AF2542">
        <f t="shared" si="250"/>
        <v>0</v>
      </c>
      <c r="AG2542" t="str">
        <f t="shared" si="251"/>
        <v/>
      </c>
      <c r="AH2542" t="str">
        <f t="shared" si="252"/>
        <v/>
      </c>
      <c r="AI2542">
        <f t="shared" si="253"/>
        <v>0</v>
      </c>
      <c r="AJ2542">
        <f t="shared" si="254"/>
        <v>0</v>
      </c>
      <c r="AK2542">
        <v>0</v>
      </c>
      <c r="AL2542" t="str">
        <f>IF(AA2542="","",IFERROR(IF(ISNUMBER('Procytrat 50 Plus'!D43),'Procytrat 50 Plus'!D43,IF(ISNUMBER(SEARCH("12",'Procytrat 50 Plus'!D43)),EDATE(AB2542,12),IF(ISNUMBER(SEARCH("6",'Procytrat 50 Plus'!D43)),EDATE(AB2542,6),IF(ISNUMBER(SEARCH("3",'Procytrat 50 Plus'!D43)),EDATE(AB2542,3),DATEVALUE('Procytrat 50 Plus'!D43))))),""))</f>
        <v/>
      </c>
      <c r="AM2542" t="str">
        <f t="shared" ca="1" si="255"/>
        <v/>
      </c>
    </row>
    <row r="2543" spans="27:39" x14ac:dyDescent="0.3">
      <c r="AA2543" t="str">
        <f>IF(COUNTA('Procytrat 50 Plus'!A44,'Procytrat 50 Plus'!B44,'Procytrat 50 Plus'!C44)&gt;0,"50 Plus","")</f>
        <v/>
      </c>
      <c r="AB2543" t="str">
        <f>IFERROR(IF(ISNUMBER('Procytrat 50 Plus'!A44),'Procytrat 50 Plus'!A44,DATEVALUE('Procytrat 50 Plus'!A44)),"")</f>
        <v/>
      </c>
      <c r="AC2543" t="str">
        <f>IF(AA2543="","",'Procytrat 50 Plus'!B44)</f>
        <v/>
      </c>
      <c r="AD2543" t="str">
        <f>IF(AA2543="","",IFERROR(1*'Procytrat 50 Plus'!C44,IFERROR(_xludf.NUMBERVALUE('Procytrat 50 Plus'!C44,".",","),IFERROR(_xludf.NUMBERVALUE('Procytrat 50 Plus'!C44,",","."),0))))</f>
        <v/>
      </c>
      <c r="AE2543" t="str">
        <f>IF(AA2543="","",'Procytrat 50 Plus'!M44)</f>
        <v/>
      </c>
      <c r="AF2543">
        <f t="shared" si="250"/>
        <v>0</v>
      </c>
      <c r="AG2543" t="str">
        <f t="shared" si="251"/>
        <v/>
      </c>
      <c r="AH2543" t="str">
        <f t="shared" si="252"/>
        <v/>
      </c>
      <c r="AI2543">
        <f t="shared" si="253"/>
        <v>0</v>
      </c>
      <c r="AJ2543">
        <f t="shared" si="254"/>
        <v>0</v>
      </c>
      <c r="AK2543">
        <v>0</v>
      </c>
      <c r="AL2543" t="str">
        <f>IF(AA2543="","",IFERROR(IF(ISNUMBER('Procytrat 50 Plus'!D44),'Procytrat 50 Plus'!D44,IF(ISNUMBER(SEARCH("12",'Procytrat 50 Plus'!D44)),EDATE(AB2543,12),IF(ISNUMBER(SEARCH("6",'Procytrat 50 Plus'!D44)),EDATE(AB2543,6),IF(ISNUMBER(SEARCH("3",'Procytrat 50 Plus'!D44)),EDATE(AB2543,3),DATEVALUE('Procytrat 50 Plus'!D44))))),""))</f>
        <v/>
      </c>
      <c r="AM2543" t="str">
        <f t="shared" ca="1" si="255"/>
        <v/>
      </c>
    </row>
    <row r="2544" spans="27:39" x14ac:dyDescent="0.3">
      <c r="AA2544" t="str">
        <f>IF(COUNTA('Procytrat 50 Plus'!A45,'Procytrat 50 Plus'!B45,'Procytrat 50 Plus'!C45)&gt;0,"50 Plus","")</f>
        <v/>
      </c>
      <c r="AB2544" t="str">
        <f>IFERROR(IF(ISNUMBER('Procytrat 50 Plus'!A45),'Procytrat 50 Plus'!A45,DATEVALUE('Procytrat 50 Plus'!A45)),"")</f>
        <v/>
      </c>
      <c r="AC2544" t="str">
        <f>IF(AA2544="","",'Procytrat 50 Plus'!B45)</f>
        <v/>
      </c>
      <c r="AD2544" t="str">
        <f>IF(AA2544="","",IFERROR(1*'Procytrat 50 Plus'!C45,IFERROR(_xludf.NUMBERVALUE('Procytrat 50 Plus'!C45,".",","),IFERROR(_xludf.NUMBERVALUE('Procytrat 50 Plus'!C45,",","."),0))))</f>
        <v/>
      </c>
      <c r="AE2544" t="str">
        <f>IF(AA2544="","",'Procytrat 50 Plus'!M45)</f>
        <v/>
      </c>
      <c r="AF2544">
        <f t="shared" si="250"/>
        <v>0</v>
      </c>
      <c r="AG2544" t="str">
        <f t="shared" si="251"/>
        <v/>
      </c>
      <c r="AH2544" t="str">
        <f t="shared" si="252"/>
        <v/>
      </c>
      <c r="AI2544">
        <f t="shared" si="253"/>
        <v>0</v>
      </c>
      <c r="AJ2544">
        <f t="shared" si="254"/>
        <v>0</v>
      </c>
      <c r="AK2544">
        <v>0</v>
      </c>
      <c r="AL2544" t="str">
        <f>IF(AA2544="","",IFERROR(IF(ISNUMBER('Procytrat 50 Plus'!D45),'Procytrat 50 Plus'!D45,IF(ISNUMBER(SEARCH("12",'Procytrat 50 Plus'!D45)),EDATE(AB2544,12),IF(ISNUMBER(SEARCH("6",'Procytrat 50 Plus'!D45)),EDATE(AB2544,6),IF(ISNUMBER(SEARCH("3",'Procytrat 50 Plus'!D45)),EDATE(AB2544,3),DATEVALUE('Procytrat 50 Plus'!D45))))),""))</f>
        <v/>
      </c>
      <c r="AM2544" t="str">
        <f t="shared" ca="1" si="255"/>
        <v/>
      </c>
    </row>
    <row r="2545" spans="27:39" x14ac:dyDescent="0.3">
      <c r="AA2545" t="str">
        <f>IF(COUNTA('Procytrat 50 Plus'!A46,'Procytrat 50 Plus'!B46,'Procytrat 50 Plus'!C46)&gt;0,"50 Plus","")</f>
        <v/>
      </c>
      <c r="AB2545" t="str">
        <f>IFERROR(IF(ISNUMBER('Procytrat 50 Plus'!A46),'Procytrat 50 Plus'!A46,DATEVALUE('Procytrat 50 Plus'!A46)),"")</f>
        <v/>
      </c>
      <c r="AC2545" t="str">
        <f>IF(AA2545="","",'Procytrat 50 Plus'!B46)</f>
        <v/>
      </c>
      <c r="AD2545" t="str">
        <f>IF(AA2545="","",IFERROR(1*'Procytrat 50 Plus'!C46,IFERROR(_xludf.NUMBERVALUE('Procytrat 50 Plus'!C46,".",","),IFERROR(_xludf.NUMBERVALUE('Procytrat 50 Plus'!C46,",","."),0))))</f>
        <v/>
      </c>
      <c r="AE2545" t="str">
        <f>IF(AA2545="","",'Procytrat 50 Plus'!M46)</f>
        <v/>
      </c>
      <c r="AF2545">
        <f t="shared" si="250"/>
        <v>0</v>
      </c>
      <c r="AG2545" t="str">
        <f t="shared" si="251"/>
        <v/>
      </c>
      <c r="AH2545" t="str">
        <f t="shared" si="252"/>
        <v/>
      </c>
      <c r="AI2545">
        <f t="shared" si="253"/>
        <v>0</v>
      </c>
      <c r="AJ2545">
        <f t="shared" si="254"/>
        <v>0</v>
      </c>
      <c r="AK2545">
        <v>0</v>
      </c>
      <c r="AL2545" t="str">
        <f>IF(AA2545="","",IFERROR(IF(ISNUMBER('Procytrat 50 Plus'!D46),'Procytrat 50 Plus'!D46,IF(ISNUMBER(SEARCH("12",'Procytrat 50 Plus'!D46)),EDATE(AB2545,12),IF(ISNUMBER(SEARCH("6",'Procytrat 50 Plus'!D46)),EDATE(AB2545,6),IF(ISNUMBER(SEARCH("3",'Procytrat 50 Plus'!D46)),EDATE(AB2545,3),DATEVALUE('Procytrat 50 Plus'!D46))))),""))</f>
        <v/>
      </c>
      <c r="AM2545" t="str">
        <f t="shared" ca="1" si="255"/>
        <v/>
      </c>
    </row>
    <row r="2546" spans="27:39" x14ac:dyDescent="0.3">
      <c r="AA2546" t="str">
        <f>IF(COUNTA('Procytrat 50 Plus'!A47,'Procytrat 50 Plus'!B47,'Procytrat 50 Plus'!C47)&gt;0,"50 Plus","")</f>
        <v/>
      </c>
      <c r="AB2546" t="str">
        <f>IFERROR(IF(ISNUMBER('Procytrat 50 Plus'!A47),'Procytrat 50 Plus'!A47,DATEVALUE('Procytrat 50 Plus'!A47)),"")</f>
        <v/>
      </c>
      <c r="AC2546" t="str">
        <f>IF(AA2546="","",'Procytrat 50 Plus'!B47)</f>
        <v/>
      </c>
      <c r="AD2546" t="str">
        <f>IF(AA2546="","",IFERROR(1*'Procytrat 50 Plus'!C47,IFERROR(_xludf.NUMBERVALUE('Procytrat 50 Plus'!C47,".",","),IFERROR(_xludf.NUMBERVALUE('Procytrat 50 Plus'!C47,",","."),0))))</f>
        <v/>
      </c>
      <c r="AE2546" t="str">
        <f>IF(AA2546="","",'Procytrat 50 Plus'!M47)</f>
        <v/>
      </c>
      <c r="AF2546">
        <f t="shared" si="250"/>
        <v>0</v>
      </c>
      <c r="AG2546" t="str">
        <f t="shared" si="251"/>
        <v/>
      </c>
      <c r="AH2546" t="str">
        <f t="shared" si="252"/>
        <v/>
      </c>
      <c r="AI2546">
        <f t="shared" si="253"/>
        <v>0</v>
      </c>
      <c r="AJ2546">
        <f t="shared" si="254"/>
        <v>0</v>
      </c>
      <c r="AK2546">
        <v>0</v>
      </c>
      <c r="AL2546" t="str">
        <f>IF(AA2546="","",IFERROR(IF(ISNUMBER('Procytrat 50 Plus'!D47),'Procytrat 50 Plus'!D47,IF(ISNUMBER(SEARCH("12",'Procytrat 50 Plus'!D47)),EDATE(AB2546,12),IF(ISNUMBER(SEARCH("6",'Procytrat 50 Plus'!D47)),EDATE(AB2546,6),IF(ISNUMBER(SEARCH("3",'Procytrat 50 Plus'!D47)),EDATE(AB2546,3),DATEVALUE('Procytrat 50 Plus'!D47))))),""))</f>
        <v/>
      </c>
      <c r="AM2546" t="str">
        <f t="shared" ca="1" si="255"/>
        <v/>
      </c>
    </row>
    <row r="2547" spans="27:39" x14ac:dyDescent="0.3">
      <c r="AA2547" t="str">
        <f>IF(COUNTA('Procytrat 50 Plus'!A48,'Procytrat 50 Plus'!B48,'Procytrat 50 Plus'!C48)&gt;0,"50 Plus","")</f>
        <v/>
      </c>
      <c r="AB2547" t="str">
        <f>IFERROR(IF(ISNUMBER('Procytrat 50 Plus'!A48),'Procytrat 50 Plus'!A48,DATEVALUE('Procytrat 50 Plus'!A48)),"")</f>
        <v/>
      </c>
      <c r="AC2547" t="str">
        <f>IF(AA2547="","",'Procytrat 50 Plus'!B48)</f>
        <v/>
      </c>
      <c r="AD2547" t="str">
        <f>IF(AA2547="","",IFERROR(1*'Procytrat 50 Plus'!C48,IFERROR(_xludf.NUMBERVALUE('Procytrat 50 Plus'!C48,".",","),IFERROR(_xludf.NUMBERVALUE('Procytrat 50 Plus'!C48,",","."),0))))</f>
        <v/>
      </c>
      <c r="AE2547" t="str">
        <f>IF(AA2547="","",'Procytrat 50 Plus'!M48)</f>
        <v/>
      </c>
      <c r="AF2547">
        <f t="shared" si="250"/>
        <v>0</v>
      </c>
      <c r="AG2547" t="str">
        <f t="shared" si="251"/>
        <v/>
      </c>
      <c r="AH2547" t="str">
        <f t="shared" si="252"/>
        <v/>
      </c>
      <c r="AI2547">
        <f t="shared" si="253"/>
        <v>0</v>
      </c>
      <c r="AJ2547">
        <f t="shared" si="254"/>
        <v>0</v>
      </c>
      <c r="AK2547">
        <v>0</v>
      </c>
      <c r="AL2547" t="str">
        <f>IF(AA2547="","",IFERROR(IF(ISNUMBER('Procytrat 50 Plus'!D48),'Procytrat 50 Plus'!D48,IF(ISNUMBER(SEARCH("12",'Procytrat 50 Plus'!D48)),EDATE(AB2547,12),IF(ISNUMBER(SEARCH("6",'Procytrat 50 Plus'!D48)),EDATE(AB2547,6),IF(ISNUMBER(SEARCH("3",'Procytrat 50 Plus'!D48)),EDATE(AB2547,3),DATEVALUE('Procytrat 50 Plus'!D48))))),""))</f>
        <v/>
      </c>
      <c r="AM2547" t="str">
        <f t="shared" ca="1" si="255"/>
        <v/>
      </c>
    </row>
    <row r="2548" spans="27:39" x14ac:dyDescent="0.3">
      <c r="AA2548" t="str">
        <f>IF(COUNTA('Procytrat 50 Plus'!A49,'Procytrat 50 Plus'!B49,'Procytrat 50 Plus'!C49)&gt;0,"50 Plus","")</f>
        <v/>
      </c>
      <c r="AB2548" t="str">
        <f>IFERROR(IF(ISNUMBER('Procytrat 50 Plus'!A49),'Procytrat 50 Plus'!A49,DATEVALUE('Procytrat 50 Plus'!A49)),"")</f>
        <v/>
      </c>
      <c r="AC2548" t="str">
        <f>IF(AA2548="","",'Procytrat 50 Plus'!B49)</f>
        <v/>
      </c>
      <c r="AD2548" t="str">
        <f>IF(AA2548="","",IFERROR(1*'Procytrat 50 Plus'!C49,IFERROR(_xludf.NUMBERVALUE('Procytrat 50 Plus'!C49,".",","),IFERROR(_xludf.NUMBERVALUE('Procytrat 50 Plus'!C49,",","."),0))))</f>
        <v/>
      </c>
      <c r="AE2548" t="str">
        <f>IF(AA2548="","",'Procytrat 50 Plus'!M49)</f>
        <v/>
      </c>
      <c r="AF2548">
        <f t="shared" si="250"/>
        <v>0</v>
      </c>
      <c r="AG2548" t="str">
        <f t="shared" si="251"/>
        <v/>
      </c>
      <c r="AH2548" t="str">
        <f t="shared" si="252"/>
        <v/>
      </c>
      <c r="AI2548">
        <f t="shared" si="253"/>
        <v>0</v>
      </c>
      <c r="AJ2548">
        <f t="shared" si="254"/>
        <v>0</v>
      </c>
      <c r="AK2548">
        <v>0</v>
      </c>
      <c r="AL2548" t="str">
        <f>IF(AA2548="","",IFERROR(IF(ISNUMBER('Procytrat 50 Plus'!D49),'Procytrat 50 Plus'!D49,IF(ISNUMBER(SEARCH("12",'Procytrat 50 Plus'!D49)),EDATE(AB2548,12),IF(ISNUMBER(SEARCH("6",'Procytrat 50 Plus'!D49)),EDATE(AB2548,6),IF(ISNUMBER(SEARCH("3",'Procytrat 50 Plus'!D49)),EDATE(AB2548,3),DATEVALUE('Procytrat 50 Plus'!D49))))),""))</f>
        <v/>
      </c>
      <c r="AM2548" t="str">
        <f t="shared" ca="1" si="255"/>
        <v/>
      </c>
    </row>
    <row r="2549" spans="27:39" x14ac:dyDescent="0.3">
      <c r="AA2549" t="str">
        <f>IF(COUNTA('Procytrat 50 Plus'!A50,'Procytrat 50 Plus'!B50,'Procytrat 50 Plus'!C50)&gt;0,"50 Plus","")</f>
        <v/>
      </c>
      <c r="AB2549" t="str">
        <f>IFERROR(IF(ISNUMBER('Procytrat 50 Plus'!A50),'Procytrat 50 Plus'!A50,DATEVALUE('Procytrat 50 Plus'!A50)),"")</f>
        <v/>
      </c>
      <c r="AC2549" t="str">
        <f>IF(AA2549="","",'Procytrat 50 Plus'!B50)</f>
        <v/>
      </c>
      <c r="AD2549" t="str">
        <f>IF(AA2549="","",IFERROR(1*'Procytrat 50 Plus'!C50,IFERROR(_xludf.NUMBERVALUE('Procytrat 50 Plus'!C50,".",","),IFERROR(_xludf.NUMBERVALUE('Procytrat 50 Plus'!C50,",","."),0))))</f>
        <v/>
      </c>
      <c r="AE2549" t="str">
        <f>IF(AA2549="","",'Procytrat 50 Plus'!M50)</f>
        <v/>
      </c>
      <c r="AF2549">
        <f t="shared" si="250"/>
        <v>0</v>
      </c>
      <c r="AG2549" t="str">
        <f t="shared" si="251"/>
        <v/>
      </c>
      <c r="AH2549" t="str">
        <f t="shared" si="252"/>
        <v/>
      </c>
      <c r="AI2549">
        <f t="shared" si="253"/>
        <v>0</v>
      </c>
      <c r="AJ2549">
        <f t="shared" si="254"/>
        <v>0</v>
      </c>
      <c r="AK2549">
        <v>0</v>
      </c>
      <c r="AL2549" t="str">
        <f>IF(AA2549="","",IFERROR(IF(ISNUMBER('Procytrat 50 Plus'!D50),'Procytrat 50 Plus'!D50,IF(ISNUMBER(SEARCH("12",'Procytrat 50 Plus'!D50)),EDATE(AB2549,12),IF(ISNUMBER(SEARCH("6",'Procytrat 50 Plus'!D50)),EDATE(AB2549,6),IF(ISNUMBER(SEARCH("3",'Procytrat 50 Plus'!D50)),EDATE(AB2549,3),DATEVALUE('Procytrat 50 Plus'!D50))))),""))</f>
        <v/>
      </c>
      <c r="AM2549" t="str">
        <f t="shared" ca="1" si="255"/>
        <v/>
      </c>
    </row>
    <row r="2550" spans="27:39" x14ac:dyDescent="0.3">
      <c r="AA2550" t="str">
        <f>IF(COUNTA('Procytrat 50 Plus'!A51,'Procytrat 50 Plus'!B51,'Procytrat 50 Plus'!C51)&gt;0,"50 Plus","")</f>
        <v/>
      </c>
      <c r="AB2550" t="str">
        <f>IFERROR(IF(ISNUMBER('Procytrat 50 Plus'!A51),'Procytrat 50 Plus'!A51,DATEVALUE('Procytrat 50 Plus'!A51)),"")</f>
        <v/>
      </c>
      <c r="AC2550" t="str">
        <f>IF(AA2550="","",'Procytrat 50 Plus'!B51)</f>
        <v/>
      </c>
      <c r="AD2550" t="str">
        <f>IF(AA2550="","",IFERROR(1*'Procytrat 50 Plus'!C51,IFERROR(_xludf.NUMBERVALUE('Procytrat 50 Plus'!C51,".",","),IFERROR(_xludf.NUMBERVALUE('Procytrat 50 Plus'!C51,",","."),0))))</f>
        <v/>
      </c>
      <c r="AE2550" t="str">
        <f>IF(AA2550="","",'Procytrat 50 Plus'!M51)</f>
        <v/>
      </c>
      <c r="AF2550">
        <f t="shared" si="250"/>
        <v>0</v>
      </c>
      <c r="AG2550" t="str">
        <f t="shared" si="251"/>
        <v/>
      </c>
      <c r="AH2550" t="str">
        <f t="shared" si="252"/>
        <v/>
      </c>
      <c r="AI2550">
        <f t="shared" si="253"/>
        <v>0</v>
      </c>
      <c r="AJ2550">
        <f t="shared" si="254"/>
        <v>0</v>
      </c>
      <c r="AK2550">
        <v>0</v>
      </c>
      <c r="AL2550" t="str">
        <f>IF(AA2550="","",IFERROR(IF(ISNUMBER('Procytrat 50 Plus'!D51),'Procytrat 50 Plus'!D51,IF(ISNUMBER(SEARCH("12",'Procytrat 50 Plus'!D51)),EDATE(AB2550,12),IF(ISNUMBER(SEARCH("6",'Procytrat 50 Plus'!D51)),EDATE(AB2550,6),IF(ISNUMBER(SEARCH("3",'Procytrat 50 Plus'!D51)),EDATE(AB2550,3),DATEVALUE('Procytrat 50 Plus'!D51))))),""))</f>
        <v/>
      </c>
      <c r="AM2550" t="str">
        <f t="shared" ca="1" si="255"/>
        <v/>
      </c>
    </row>
    <row r="2551" spans="27:39" x14ac:dyDescent="0.3">
      <c r="AA2551" t="str">
        <f>IF(COUNTA('Procytrat 50 Plus'!A52,'Procytrat 50 Plus'!B52,'Procytrat 50 Plus'!C52)&gt;0,"50 Plus","")</f>
        <v/>
      </c>
      <c r="AB2551" t="str">
        <f>IFERROR(IF(ISNUMBER('Procytrat 50 Plus'!A52),'Procytrat 50 Plus'!A52,DATEVALUE('Procytrat 50 Plus'!A52)),"")</f>
        <v/>
      </c>
      <c r="AC2551" t="str">
        <f>IF(AA2551="","",'Procytrat 50 Plus'!B52)</f>
        <v/>
      </c>
      <c r="AD2551" t="str">
        <f>IF(AA2551="","",IFERROR(1*'Procytrat 50 Plus'!C52,IFERROR(_xludf.NUMBERVALUE('Procytrat 50 Plus'!C52,".",","),IFERROR(_xludf.NUMBERVALUE('Procytrat 50 Plus'!C52,",","."),0))))</f>
        <v/>
      </c>
      <c r="AE2551" t="str">
        <f>IF(AA2551="","",'Procytrat 50 Plus'!M52)</f>
        <v/>
      </c>
      <c r="AF2551">
        <f t="shared" si="250"/>
        <v>0</v>
      </c>
      <c r="AG2551" t="str">
        <f t="shared" si="251"/>
        <v/>
      </c>
      <c r="AH2551" t="str">
        <f t="shared" si="252"/>
        <v/>
      </c>
      <c r="AI2551">
        <f t="shared" si="253"/>
        <v>0</v>
      </c>
      <c r="AJ2551">
        <f t="shared" si="254"/>
        <v>0</v>
      </c>
      <c r="AK2551">
        <v>0</v>
      </c>
      <c r="AL2551" t="str">
        <f>IF(AA2551="","",IFERROR(IF(ISNUMBER('Procytrat 50 Plus'!D52),'Procytrat 50 Plus'!D52,IF(ISNUMBER(SEARCH("12",'Procytrat 50 Plus'!D52)),EDATE(AB2551,12),IF(ISNUMBER(SEARCH("6",'Procytrat 50 Plus'!D52)),EDATE(AB2551,6),IF(ISNUMBER(SEARCH("3",'Procytrat 50 Plus'!D52)),EDATE(AB2551,3),DATEVALUE('Procytrat 50 Plus'!D52))))),""))</f>
        <v/>
      </c>
      <c r="AM2551" t="str">
        <f t="shared" ca="1" si="255"/>
        <v/>
      </c>
    </row>
    <row r="2552" spans="27:39" x14ac:dyDescent="0.3">
      <c r="AA2552" t="str">
        <f>IF(COUNTA('Procytrat 50 Plus'!A53,'Procytrat 50 Plus'!B53,'Procytrat 50 Plus'!C53)&gt;0,"50 Plus","")</f>
        <v/>
      </c>
      <c r="AB2552" t="str">
        <f>IFERROR(IF(ISNUMBER('Procytrat 50 Plus'!A53),'Procytrat 50 Plus'!A53,DATEVALUE('Procytrat 50 Plus'!A53)),"")</f>
        <v/>
      </c>
      <c r="AC2552" t="str">
        <f>IF(AA2552="","",'Procytrat 50 Plus'!B53)</f>
        <v/>
      </c>
      <c r="AD2552" t="str">
        <f>IF(AA2552="","",IFERROR(1*'Procytrat 50 Plus'!C53,IFERROR(_xludf.NUMBERVALUE('Procytrat 50 Plus'!C53,".",","),IFERROR(_xludf.NUMBERVALUE('Procytrat 50 Plus'!C53,",","."),0))))</f>
        <v/>
      </c>
      <c r="AE2552" t="str">
        <f>IF(AA2552="","",'Procytrat 50 Plus'!M53)</f>
        <v/>
      </c>
      <c r="AF2552">
        <f t="shared" si="250"/>
        <v>0</v>
      </c>
      <c r="AG2552" t="str">
        <f t="shared" si="251"/>
        <v/>
      </c>
      <c r="AH2552" t="str">
        <f t="shared" si="252"/>
        <v/>
      </c>
      <c r="AI2552">
        <f t="shared" si="253"/>
        <v>0</v>
      </c>
      <c r="AJ2552">
        <f t="shared" si="254"/>
        <v>0</v>
      </c>
      <c r="AK2552">
        <v>0</v>
      </c>
      <c r="AL2552" t="str">
        <f>IF(AA2552="","",IFERROR(IF(ISNUMBER('Procytrat 50 Plus'!D53),'Procytrat 50 Plus'!D53,IF(ISNUMBER(SEARCH("12",'Procytrat 50 Plus'!D53)),EDATE(AB2552,12),IF(ISNUMBER(SEARCH("6",'Procytrat 50 Plus'!D53)),EDATE(AB2552,6),IF(ISNUMBER(SEARCH("3",'Procytrat 50 Plus'!D53)),EDATE(AB2552,3),DATEVALUE('Procytrat 50 Plus'!D53))))),""))</f>
        <v/>
      </c>
      <c r="AM2552" t="str">
        <f t="shared" ca="1" si="255"/>
        <v/>
      </c>
    </row>
    <row r="2553" spans="27:39" x14ac:dyDescent="0.3">
      <c r="AA2553" t="str">
        <f>IF(COUNTA('Procytrat 50 Plus'!A54,'Procytrat 50 Plus'!B54,'Procytrat 50 Plus'!C54)&gt;0,"50 Plus","")</f>
        <v/>
      </c>
      <c r="AB2553" t="str">
        <f>IFERROR(IF(ISNUMBER('Procytrat 50 Plus'!A54),'Procytrat 50 Plus'!A54,DATEVALUE('Procytrat 50 Plus'!A54)),"")</f>
        <v/>
      </c>
      <c r="AC2553" t="str">
        <f>IF(AA2553="","",'Procytrat 50 Plus'!B54)</f>
        <v/>
      </c>
      <c r="AD2553" t="str">
        <f>IF(AA2553="","",IFERROR(1*'Procytrat 50 Plus'!C54,IFERROR(_xludf.NUMBERVALUE('Procytrat 50 Plus'!C54,".",","),IFERROR(_xludf.NUMBERVALUE('Procytrat 50 Plus'!C54,",","."),0))))</f>
        <v/>
      </c>
      <c r="AE2553" t="str">
        <f>IF(AA2553="","",'Procytrat 50 Plus'!M54)</f>
        <v/>
      </c>
      <c r="AF2553">
        <f t="shared" si="250"/>
        <v>0</v>
      </c>
      <c r="AG2553" t="str">
        <f t="shared" si="251"/>
        <v/>
      </c>
      <c r="AH2553" t="str">
        <f t="shared" si="252"/>
        <v/>
      </c>
      <c r="AI2553">
        <f t="shared" si="253"/>
        <v>0</v>
      </c>
      <c r="AJ2553">
        <f t="shared" si="254"/>
        <v>0</v>
      </c>
      <c r="AK2553">
        <v>0</v>
      </c>
      <c r="AL2553" t="str">
        <f>IF(AA2553="","",IFERROR(IF(ISNUMBER('Procytrat 50 Plus'!D54),'Procytrat 50 Plus'!D54,IF(ISNUMBER(SEARCH("12",'Procytrat 50 Plus'!D54)),EDATE(AB2553,12),IF(ISNUMBER(SEARCH("6",'Procytrat 50 Plus'!D54)),EDATE(AB2553,6),IF(ISNUMBER(SEARCH("3",'Procytrat 50 Plus'!D54)),EDATE(AB2553,3),DATEVALUE('Procytrat 50 Plus'!D54))))),""))</f>
        <v/>
      </c>
      <c r="AM2553" t="str">
        <f t="shared" ca="1" si="255"/>
        <v/>
      </c>
    </row>
    <row r="2554" spans="27:39" x14ac:dyDescent="0.3">
      <c r="AA2554" t="str">
        <f>IF(COUNTA('Procytrat 50 Plus'!A55,'Procytrat 50 Plus'!B55,'Procytrat 50 Plus'!C55)&gt;0,"50 Plus","")</f>
        <v/>
      </c>
      <c r="AB2554" t="str">
        <f>IFERROR(IF(ISNUMBER('Procytrat 50 Plus'!A55),'Procytrat 50 Plus'!A55,DATEVALUE('Procytrat 50 Plus'!A55)),"")</f>
        <v/>
      </c>
      <c r="AC2554" t="str">
        <f>IF(AA2554="","",'Procytrat 50 Plus'!B55)</f>
        <v/>
      </c>
      <c r="AD2554" t="str">
        <f>IF(AA2554="","",IFERROR(1*'Procytrat 50 Plus'!C55,IFERROR(_xludf.NUMBERVALUE('Procytrat 50 Plus'!C55,".",","),IFERROR(_xludf.NUMBERVALUE('Procytrat 50 Plus'!C55,",","."),0))))</f>
        <v/>
      </c>
      <c r="AE2554" t="str">
        <f>IF(AA2554="","",'Procytrat 50 Plus'!M55)</f>
        <v/>
      </c>
      <c r="AF2554">
        <f t="shared" si="250"/>
        <v>0</v>
      </c>
      <c r="AG2554" t="str">
        <f t="shared" si="251"/>
        <v/>
      </c>
      <c r="AH2554" t="str">
        <f t="shared" si="252"/>
        <v/>
      </c>
      <c r="AI2554">
        <f t="shared" si="253"/>
        <v>0</v>
      </c>
      <c r="AJ2554">
        <f t="shared" si="254"/>
        <v>0</v>
      </c>
      <c r="AK2554">
        <v>0</v>
      </c>
      <c r="AL2554" t="str">
        <f>IF(AA2554="","",IFERROR(IF(ISNUMBER('Procytrat 50 Plus'!D55),'Procytrat 50 Plus'!D55,IF(ISNUMBER(SEARCH("12",'Procytrat 50 Plus'!D55)),EDATE(AB2554,12),IF(ISNUMBER(SEARCH("6",'Procytrat 50 Plus'!D55)),EDATE(AB2554,6),IF(ISNUMBER(SEARCH("3",'Procytrat 50 Plus'!D55)),EDATE(AB2554,3),DATEVALUE('Procytrat 50 Plus'!D55))))),""))</f>
        <v/>
      </c>
      <c r="AM2554" t="str">
        <f t="shared" ca="1" si="255"/>
        <v/>
      </c>
    </row>
    <row r="2555" spans="27:39" x14ac:dyDescent="0.3">
      <c r="AA2555" t="str">
        <f>IF(COUNTA('Procytrat 50 Plus'!A56,'Procytrat 50 Plus'!B56,'Procytrat 50 Plus'!C56)&gt;0,"50 Plus","")</f>
        <v/>
      </c>
      <c r="AB2555" t="str">
        <f>IFERROR(IF(ISNUMBER('Procytrat 50 Plus'!A56),'Procytrat 50 Plus'!A56,DATEVALUE('Procytrat 50 Plus'!A56)),"")</f>
        <v/>
      </c>
      <c r="AC2555" t="str">
        <f>IF(AA2555="","",'Procytrat 50 Plus'!B56)</f>
        <v/>
      </c>
      <c r="AD2555" t="str">
        <f>IF(AA2555="","",IFERROR(1*'Procytrat 50 Plus'!C56,IFERROR(_xludf.NUMBERVALUE('Procytrat 50 Plus'!C56,".",","),IFERROR(_xludf.NUMBERVALUE('Procytrat 50 Plus'!C56,",","."),0))))</f>
        <v/>
      </c>
      <c r="AE2555" t="str">
        <f>IF(AA2555="","",'Procytrat 50 Plus'!M56)</f>
        <v/>
      </c>
      <c r="AF2555">
        <f t="shared" si="250"/>
        <v>0</v>
      </c>
      <c r="AG2555" t="str">
        <f t="shared" si="251"/>
        <v/>
      </c>
      <c r="AH2555" t="str">
        <f t="shared" si="252"/>
        <v/>
      </c>
      <c r="AI2555">
        <f t="shared" si="253"/>
        <v>0</v>
      </c>
      <c r="AJ2555">
        <f t="shared" si="254"/>
        <v>0</v>
      </c>
      <c r="AK2555">
        <v>0</v>
      </c>
      <c r="AL2555" t="str">
        <f>IF(AA2555="","",IFERROR(IF(ISNUMBER('Procytrat 50 Plus'!D56),'Procytrat 50 Plus'!D56,IF(ISNUMBER(SEARCH("12",'Procytrat 50 Plus'!D56)),EDATE(AB2555,12),IF(ISNUMBER(SEARCH("6",'Procytrat 50 Plus'!D56)),EDATE(AB2555,6),IF(ISNUMBER(SEARCH("3",'Procytrat 50 Plus'!D56)),EDATE(AB2555,3),DATEVALUE('Procytrat 50 Plus'!D56))))),""))</f>
        <v/>
      </c>
      <c r="AM2555" t="str">
        <f t="shared" ca="1" si="255"/>
        <v/>
      </c>
    </row>
    <row r="2556" spans="27:39" x14ac:dyDescent="0.3">
      <c r="AA2556" t="str">
        <f>IF(COUNTA('Procytrat 50 Plus'!A57,'Procytrat 50 Plus'!B57,'Procytrat 50 Plus'!C57)&gt;0,"50 Plus","")</f>
        <v/>
      </c>
      <c r="AB2556" t="str">
        <f>IFERROR(IF(ISNUMBER('Procytrat 50 Plus'!A57),'Procytrat 50 Plus'!A57,DATEVALUE('Procytrat 50 Plus'!A57)),"")</f>
        <v/>
      </c>
      <c r="AC2556" t="str">
        <f>IF(AA2556="","",'Procytrat 50 Plus'!B57)</f>
        <v/>
      </c>
      <c r="AD2556" t="str">
        <f>IF(AA2556="","",IFERROR(1*'Procytrat 50 Plus'!C57,IFERROR(_xludf.NUMBERVALUE('Procytrat 50 Plus'!C57,".",","),IFERROR(_xludf.NUMBERVALUE('Procytrat 50 Plus'!C57,",","."),0))))</f>
        <v/>
      </c>
      <c r="AE2556" t="str">
        <f>IF(AA2556="","",'Procytrat 50 Plus'!M57)</f>
        <v/>
      </c>
      <c r="AF2556">
        <f t="shared" si="250"/>
        <v>0</v>
      </c>
      <c r="AG2556" t="str">
        <f t="shared" si="251"/>
        <v/>
      </c>
      <c r="AH2556" t="str">
        <f t="shared" si="252"/>
        <v/>
      </c>
      <c r="AI2556">
        <f t="shared" si="253"/>
        <v>0</v>
      </c>
      <c r="AJ2556">
        <f t="shared" si="254"/>
        <v>0</v>
      </c>
      <c r="AK2556">
        <v>0</v>
      </c>
      <c r="AL2556" t="str">
        <f>IF(AA2556="","",IFERROR(IF(ISNUMBER('Procytrat 50 Plus'!D57),'Procytrat 50 Plus'!D57,IF(ISNUMBER(SEARCH("12",'Procytrat 50 Plus'!D57)),EDATE(AB2556,12),IF(ISNUMBER(SEARCH("6",'Procytrat 50 Plus'!D57)),EDATE(AB2556,6),IF(ISNUMBER(SEARCH("3",'Procytrat 50 Plus'!D57)),EDATE(AB2556,3),DATEVALUE('Procytrat 50 Plus'!D57))))),""))</f>
        <v/>
      </c>
      <c r="AM2556" t="str">
        <f t="shared" ca="1" si="255"/>
        <v/>
      </c>
    </row>
    <row r="2557" spans="27:39" x14ac:dyDescent="0.3">
      <c r="AA2557" t="str">
        <f>IF(COUNTA('Procytrat 50 Plus'!A58,'Procytrat 50 Plus'!B58,'Procytrat 50 Plus'!C58)&gt;0,"50 Plus","")</f>
        <v/>
      </c>
      <c r="AB2557" t="str">
        <f>IFERROR(IF(ISNUMBER('Procytrat 50 Plus'!A58),'Procytrat 50 Plus'!A58,DATEVALUE('Procytrat 50 Plus'!A58)),"")</f>
        <v/>
      </c>
      <c r="AC2557" t="str">
        <f>IF(AA2557="","",'Procytrat 50 Plus'!B58)</f>
        <v/>
      </c>
      <c r="AD2557" t="str">
        <f>IF(AA2557="","",IFERROR(1*'Procytrat 50 Plus'!C58,IFERROR(_xludf.NUMBERVALUE('Procytrat 50 Plus'!C58,".",","),IFERROR(_xludf.NUMBERVALUE('Procytrat 50 Plus'!C58,",","."),0))))</f>
        <v/>
      </c>
      <c r="AE2557" t="str">
        <f>IF(AA2557="","",'Procytrat 50 Plus'!M58)</f>
        <v/>
      </c>
      <c r="AF2557">
        <f t="shared" si="250"/>
        <v>0</v>
      </c>
      <c r="AG2557" t="str">
        <f t="shared" si="251"/>
        <v/>
      </c>
      <c r="AH2557" t="str">
        <f t="shared" si="252"/>
        <v/>
      </c>
      <c r="AI2557">
        <f t="shared" si="253"/>
        <v>0</v>
      </c>
      <c r="AJ2557">
        <f t="shared" si="254"/>
        <v>0</v>
      </c>
      <c r="AK2557">
        <v>0</v>
      </c>
      <c r="AL2557" t="str">
        <f>IF(AA2557="","",IFERROR(IF(ISNUMBER('Procytrat 50 Plus'!D58),'Procytrat 50 Plus'!D58,IF(ISNUMBER(SEARCH("12",'Procytrat 50 Plus'!D58)),EDATE(AB2557,12),IF(ISNUMBER(SEARCH("6",'Procytrat 50 Plus'!D58)),EDATE(AB2557,6),IF(ISNUMBER(SEARCH("3",'Procytrat 50 Plus'!D58)),EDATE(AB2557,3),DATEVALUE('Procytrat 50 Plus'!D58))))),""))</f>
        <v/>
      </c>
      <c r="AM2557" t="str">
        <f t="shared" ca="1" si="255"/>
        <v/>
      </c>
    </row>
    <row r="2558" spans="27:39" x14ac:dyDescent="0.3">
      <c r="AA2558" t="str">
        <f>IF(COUNTA('Procytrat 50 Plus'!A59,'Procytrat 50 Plus'!B59,'Procytrat 50 Plus'!C59)&gt;0,"50 Plus","")</f>
        <v/>
      </c>
      <c r="AB2558" t="str">
        <f>IFERROR(IF(ISNUMBER('Procytrat 50 Plus'!A59),'Procytrat 50 Plus'!A59,DATEVALUE('Procytrat 50 Plus'!A59)),"")</f>
        <v/>
      </c>
      <c r="AC2558" t="str">
        <f>IF(AA2558="","",'Procytrat 50 Plus'!B59)</f>
        <v/>
      </c>
      <c r="AD2558" t="str">
        <f>IF(AA2558="","",IFERROR(1*'Procytrat 50 Plus'!C59,IFERROR(_xludf.NUMBERVALUE('Procytrat 50 Plus'!C59,".",","),IFERROR(_xludf.NUMBERVALUE('Procytrat 50 Plus'!C59,",","."),0))))</f>
        <v/>
      </c>
      <c r="AE2558" t="str">
        <f>IF(AA2558="","",'Procytrat 50 Plus'!M59)</f>
        <v/>
      </c>
      <c r="AF2558">
        <f t="shared" si="250"/>
        <v>0</v>
      </c>
      <c r="AG2558" t="str">
        <f t="shared" si="251"/>
        <v/>
      </c>
      <c r="AH2558" t="str">
        <f t="shared" si="252"/>
        <v/>
      </c>
      <c r="AI2558">
        <f t="shared" si="253"/>
        <v>0</v>
      </c>
      <c r="AJ2558">
        <f t="shared" si="254"/>
        <v>0</v>
      </c>
      <c r="AK2558">
        <v>0</v>
      </c>
      <c r="AL2558" t="str">
        <f>IF(AA2558="","",IFERROR(IF(ISNUMBER('Procytrat 50 Plus'!D59),'Procytrat 50 Plus'!D59,IF(ISNUMBER(SEARCH("12",'Procytrat 50 Plus'!D59)),EDATE(AB2558,12),IF(ISNUMBER(SEARCH("6",'Procytrat 50 Plus'!D59)),EDATE(AB2558,6),IF(ISNUMBER(SEARCH("3",'Procytrat 50 Plus'!D59)),EDATE(AB2558,3),DATEVALUE('Procytrat 50 Plus'!D59))))),""))</f>
        <v/>
      </c>
      <c r="AM2558" t="str">
        <f t="shared" ca="1" si="255"/>
        <v/>
      </c>
    </row>
    <row r="2559" spans="27:39" x14ac:dyDescent="0.3">
      <c r="AA2559" t="str">
        <f>IF(COUNTA('Procytrat 50 Plus'!A60,'Procytrat 50 Plus'!B60,'Procytrat 50 Plus'!C60)&gt;0,"50 Plus","")</f>
        <v/>
      </c>
      <c r="AB2559" t="str">
        <f>IFERROR(IF(ISNUMBER('Procytrat 50 Plus'!A60),'Procytrat 50 Plus'!A60,DATEVALUE('Procytrat 50 Plus'!A60)),"")</f>
        <v/>
      </c>
      <c r="AC2559" t="str">
        <f>IF(AA2559="","",'Procytrat 50 Plus'!B60)</f>
        <v/>
      </c>
      <c r="AD2559" t="str">
        <f>IF(AA2559="","",IFERROR(1*'Procytrat 50 Plus'!C60,IFERROR(_xludf.NUMBERVALUE('Procytrat 50 Plus'!C60,".",","),IFERROR(_xludf.NUMBERVALUE('Procytrat 50 Plus'!C60,",","."),0))))</f>
        <v/>
      </c>
      <c r="AE2559" t="str">
        <f>IF(AA2559="","",'Procytrat 50 Plus'!M60)</f>
        <v/>
      </c>
      <c r="AF2559">
        <f t="shared" si="250"/>
        <v>0</v>
      </c>
      <c r="AG2559" t="str">
        <f t="shared" si="251"/>
        <v/>
      </c>
      <c r="AH2559" t="str">
        <f t="shared" si="252"/>
        <v/>
      </c>
      <c r="AI2559">
        <f t="shared" si="253"/>
        <v>0</v>
      </c>
      <c r="AJ2559">
        <f t="shared" si="254"/>
        <v>0</v>
      </c>
      <c r="AK2559">
        <v>0</v>
      </c>
      <c r="AL2559" t="str">
        <f>IF(AA2559="","",IFERROR(IF(ISNUMBER('Procytrat 50 Plus'!D60),'Procytrat 50 Plus'!D60,IF(ISNUMBER(SEARCH("12",'Procytrat 50 Plus'!D60)),EDATE(AB2559,12),IF(ISNUMBER(SEARCH("6",'Procytrat 50 Plus'!D60)),EDATE(AB2559,6),IF(ISNUMBER(SEARCH("3",'Procytrat 50 Plus'!D60)),EDATE(AB2559,3),DATEVALUE('Procytrat 50 Plus'!D60))))),""))</f>
        <v/>
      </c>
      <c r="AM2559" t="str">
        <f t="shared" ca="1" si="255"/>
        <v/>
      </c>
    </row>
    <row r="2560" spans="27:39" x14ac:dyDescent="0.3">
      <c r="AA2560" t="str">
        <f>IF(COUNTA('Procytrat 50 Plus'!A61,'Procytrat 50 Plus'!B61,'Procytrat 50 Plus'!C61)&gt;0,"50 Plus","")</f>
        <v/>
      </c>
      <c r="AB2560" t="str">
        <f>IFERROR(IF(ISNUMBER('Procytrat 50 Plus'!A61),'Procytrat 50 Plus'!A61,DATEVALUE('Procytrat 50 Plus'!A61)),"")</f>
        <v/>
      </c>
      <c r="AC2560" t="str">
        <f>IF(AA2560="","",'Procytrat 50 Plus'!B61)</f>
        <v/>
      </c>
      <c r="AD2560" t="str">
        <f>IF(AA2560="","",IFERROR(1*'Procytrat 50 Plus'!C61,IFERROR(_xludf.NUMBERVALUE('Procytrat 50 Plus'!C61,".",","),IFERROR(_xludf.NUMBERVALUE('Procytrat 50 Plus'!C61,",","."),0))))</f>
        <v/>
      </c>
      <c r="AE2560" t="str">
        <f>IF(AA2560="","",'Procytrat 50 Plus'!M61)</f>
        <v/>
      </c>
      <c r="AF2560">
        <f t="shared" si="250"/>
        <v>0</v>
      </c>
      <c r="AG2560" t="str">
        <f t="shared" si="251"/>
        <v/>
      </c>
      <c r="AH2560" t="str">
        <f t="shared" si="252"/>
        <v/>
      </c>
      <c r="AI2560">
        <f t="shared" si="253"/>
        <v>0</v>
      </c>
      <c r="AJ2560">
        <f t="shared" si="254"/>
        <v>0</v>
      </c>
      <c r="AK2560">
        <v>0</v>
      </c>
      <c r="AL2560" t="str">
        <f>IF(AA2560="","",IFERROR(IF(ISNUMBER('Procytrat 50 Plus'!D61),'Procytrat 50 Plus'!D61,IF(ISNUMBER(SEARCH("12",'Procytrat 50 Plus'!D61)),EDATE(AB2560,12),IF(ISNUMBER(SEARCH("6",'Procytrat 50 Plus'!D61)),EDATE(AB2560,6),IF(ISNUMBER(SEARCH("3",'Procytrat 50 Plus'!D61)),EDATE(AB2560,3),DATEVALUE('Procytrat 50 Plus'!D61))))),""))</f>
        <v/>
      </c>
      <c r="AM2560" t="str">
        <f t="shared" ca="1" si="255"/>
        <v/>
      </c>
    </row>
    <row r="2561" spans="27:39" x14ac:dyDescent="0.3">
      <c r="AA2561" t="str">
        <f>IF(COUNTA('Procytrat 50 Plus'!A62,'Procytrat 50 Plus'!B62,'Procytrat 50 Plus'!C62)&gt;0,"50 Plus","")</f>
        <v/>
      </c>
      <c r="AB2561" t="str">
        <f>IFERROR(IF(ISNUMBER('Procytrat 50 Plus'!A62),'Procytrat 50 Plus'!A62,DATEVALUE('Procytrat 50 Plus'!A62)),"")</f>
        <v/>
      </c>
      <c r="AC2561" t="str">
        <f>IF(AA2561="","",'Procytrat 50 Plus'!B62)</f>
        <v/>
      </c>
      <c r="AD2561" t="str">
        <f>IF(AA2561="","",IFERROR(1*'Procytrat 50 Plus'!C62,IFERROR(_xludf.NUMBERVALUE('Procytrat 50 Plus'!C62,".",","),IFERROR(_xludf.NUMBERVALUE('Procytrat 50 Plus'!C62,",","."),0))))</f>
        <v/>
      </c>
      <c r="AE2561" t="str">
        <f>IF(AA2561="","",'Procytrat 50 Plus'!M62)</f>
        <v/>
      </c>
      <c r="AF2561">
        <f t="shared" si="250"/>
        <v>0</v>
      </c>
      <c r="AG2561" t="str">
        <f t="shared" si="251"/>
        <v/>
      </c>
      <c r="AH2561" t="str">
        <f t="shared" si="252"/>
        <v/>
      </c>
      <c r="AI2561">
        <f t="shared" si="253"/>
        <v>0</v>
      </c>
      <c r="AJ2561">
        <f t="shared" si="254"/>
        <v>0</v>
      </c>
      <c r="AK2561">
        <v>0</v>
      </c>
      <c r="AL2561" t="str">
        <f>IF(AA2561="","",IFERROR(IF(ISNUMBER('Procytrat 50 Plus'!D62),'Procytrat 50 Plus'!D62,IF(ISNUMBER(SEARCH("12",'Procytrat 50 Plus'!D62)),EDATE(AB2561,12),IF(ISNUMBER(SEARCH("6",'Procytrat 50 Plus'!D62)),EDATE(AB2561,6),IF(ISNUMBER(SEARCH("3",'Procytrat 50 Plus'!D62)),EDATE(AB2561,3),DATEVALUE('Procytrat 50 Plus'!D62))))),""))</f>
        <v/>
      </c>
      <c r="AM2561" t="str">
        <f t="shared" ca="1" si="255"/>
        <v/>
      </c>
    </row>
    <row r="2562" spans="27:39" x14ac:dyDescent="0.3">
      <c r="AA2562" t="str">
        <f>IF(COUNTA('Procytrat 50 Plus'!A63,'Procytrat 50 Plus'!B63,'Procytrat 50 Plus'!C63)&gt;0,"50 Plus","")</f>
        <v/>
      </c>
      <c r="AB2562" t="str">
        <f>IFERROR(IF(ISNUMBER('Procytrat 50 Plus'!A63),'Procytrat 50 Plus'!A63,DATEVALUE('Procytrat 50 Plus'!A63)),"")</f>
        <v/>
      </c>
      <c r="AC2562" t="str">
        <f>IF(AA2562="","",'Procytrat 50 Plus'!B63)</f>
        <v/>
      </c>
      <c r="AD2562" t="str">
        <f>IF(AA2562="","",IFERROR(1*'Procytrat 50 Plus'!C63,IFERROR(_xludf.NUMBERVALUE('Procytrat 50 Plus'!C63,".",","),IFERROR(_xludf.NUMBERVALUE('Procytrat 50 Plus'!C63,",","."),0))))</f>
        <v/>
      </c>
      <c r="AE2562" t="str">
        <f>IF(AA2562="","",'Procytrat 50 Plus'!M63)</f>
        <v/>
      </c>
      <c r="AF2562">
        <f t="shared" ref="AF2562:AF2625" si="256">IF(AA2562="",0,--ISNUMBER(SEARCH("aprovado",AE2562)))</f>
        <v>0</v>
      </c>
      <c r="AG2562" t="str">
        <f t="shared" ref="AG2562:AG2625" si="257">IF(AB2562="","",YEAR(AB2562))</f>
        <v/>
      </c>
      <c r="AH2562" t="str">
        <f t="shared" ref="AH2562:AH2625" si="258">IF(AB2562="","",MONTH(AB2562))</f>
        <v/>
      </c>
      <c r="AI2562">
        <f t="shared" ref="AI2562:AI2625" si="259">IF(AB2562="",0,AB2562+ROW()/1000000)</f>
        <v>0</v>
      </c>
      <c r="AJ2562">
        <f t="shared" ref="AJ2562:AJ2625" si="260">--(AA2562&lt;&gt;"")</f>
        <v>0</v>
      </c>
      <c r="AK2562">
        <v>0</v>
      </c>
      <c r="AL2562" t="str">
        <f>IF(AA2562="","",IFERROR(IF(ISNUMBER('Procytrat 50 Plus'!D63),'Procytrat 50 Plus'!D63,IF(ISNUMBER(SEARCH("12",'Procytrat 50 Plus'!D63)),EDATE(AB2562,12),IF(ISNUMBER(SEARCH("6",'Procytrat 50 Plus'!D63)),EDATE(AB2562,6),IF(ISNUMBER(SEARCH("3",'Procytrat 50 Plus'!D63)),EDATE(AB2562,3),DATEVALUE('Procytrat 50 Plus'!D63))))),""))</f>
        <v/>
      </c>
      <c r="AM2562" t="str">
        <f t="shared" ref="AM2562:AM2625" ca="1" si="261">IF(AND(AJ2562=1,AL2562&lt;&gt;"",AL2562&gt;=TODAY(),AG2562=$W$3),AL2562+ROW()/1000000,"")</f>
        <v/>
      </c>
    </row>
    <row r="2563" spans="27:39" x14ac:dyDescent="0.3">
      <c r="AA2563" t="str">
        <f>IF(COUNTA('Procytrat 50 Plus'!A64,'Procytrat 50 Plus'!B64,'Procytrat 50 Plus'!C64)&gt;0,"50 Plus","")</f>
        <v/>
      </c>
      <c r="AB2563" t="str">
        <f>IFERROR(IF(ISNUMBER('Procytrat 50 Plus'!A64),'Procytrat 50 Plus'!A64,DATEVALUE('Procytrat 50 Plus'!A64)),"")</f>
        <v/>
      </c>
      <c r="AC2563" t="str">
        <f>IF(AA2563="","",'Procytrat 50 Plus'!B64)</f>
        <v/>
      </c>
      <c r="AD2563" t="str">
        <f>IF(AA2563="","",IFERROR(1*'Procytrat 50 Plus'!C64,IFERROR(_xludf.NUMBERVALUE('Procytrat 50 Plus'!C64,".",","),IFERROR(_xludf.NUMBERVALUE('Procytrat 50 Plus'!C64,",","."),0))))</f>
        <v/>
      </c>
      <c r="AE2563" t="str">
        <f>IF(AA2563="","",'Procytrat 50 Plus'!M64)</f>
        <v/>
      </c>
      <c r="AF2563">
        <f t="shared" si="256"/>
        <v>0</v>
      </c>
      <c r="AG2563" t="str">
        <f t="shared" si="257"/>
        <v/>
      </c>
      <c r="AH2563" t="str">
        <f t="shared" si="258"/>
        <v/>
      </c>
      <c r="AI2563">
        <f t="shared" si="259"/>
        <v>0</v>
      </c>
      <c r="AJ2563">
        <f t="shared" si="260"/>
        <v>0</v>
      </c>
      <c r="AK2563">
        <v>0</v>
      </c>
      <c r="AL2563" t="str">
        <f>IF(AA2563="","",IFERROR(IF(ISNUMBER('Procytrat 50 Plus'!D64),'Procytrat 50 Plus'!D64,IF(ISNUMBER(SEARCH("12",'Procytrat 50 Plus'!D64)),EDATE(AB2563,12),IF(ISNUMBER(SEARCH("6",'Procytrat 50 Plus'!D64)),EDATE(AB2563,6),IF(ISNUMBER(SEARCH("3",'Procytrat 50 Plus'!D64)),EDATE(AB2563,3),DATEVALUE('Procytrat 50 Plus'!D64))))),""))</f>
        <v/>
      </c>
      <c r="AM2563" t="str">
        <f t="shared" ca="1" si="261"/>
        <v/>
      </c>
    </row>
    <row r="2564" spans="27:39" x14ac:dyDescent="0.3">
      <c r="AA2564" t="str">
        <f>IF(COUNTA('Procytrat 50 Plus'!A65,'Procytrat 50 Plus'!B65,'Procytrat 50 Plus'!C65)&gt;0,"50 Plus","")</f>
        <v/>
      </c>
      <c r="AB2564" t="str">
        <f>IFERROR(IF(ISNUMBER('Procytrat 50 Plus'!A65),'Procytrat 50 Plus'!A65,DATEVALUE('Procytrat 50 Plus'!A65)),"")</f>
        <v/>
      </c>
      <c r="AC2564" t="str">
        <f>IF(AA2564="","",'Procytrat 50 Plus'!B65)</f>
        <v/>
      </c>
      <c r="AD2564" t="str">
        <f>IF(AA2564="","",IFERROR(1*'Procytrat 50 Plus'!C65,IFERROR(_xludf.NUMBERVALUE('Procytrat 50 Plus'!C65,".",","),IFERROR(_xludf.NUMBERVALUE('Procytrat 50 Plus'!C65,",","."),0))))</f>
        <v/>
      </c>
      <c r="AE2564" t="str">
        <f>IF(AA2564="","",'Procytrat 50 Plus'!M65)</f>
        <v/>
      </c>
      <c r="AF2564">
        <f t="shared" si="256"/>
        <v>0</v>
      </c>
      <c r="AG2564" t="str">
        <f t="shared" si="257"/>
        <v/>
      </c>
      <c r="AH2564" t="str">
        <f t="shared" si="258"/>
        <v/>
      </c>
      <c r="AI2564">
        <f t="shared" si="259"/>
        <v>0</v>
      </c>
      <c r="AJ2564">
        <f t="shared" si="260"/>
        <v>0</v>
      </c>
      <c r="AK2564">
        <v>0</v>
      </c>
      <c r="AL2564" t="str">
        <f>IF(AA2564="","",IFERROR(IF(ISNUMBER('Procytrat 50 Plus'!D65),'Procytrat 50 Plus'!D65,IF(ISNUMBER(SEARCH("12",'Procytrat 50 Plus'!D65)),EDATE(AB2564,12),IF(ISNUMBER(SEARCH("6",'Procytrat 50 Plus'!D65)),EDATE(AB2564,6),IF(ISNUMBER(SEARCH("3",'Procytrat 50 Plus'!D65)),EDATE(AB2564,3),DATEVALUE('Procytrat 50 Plus'!D65))))),""))</f>
        <v/>
      </c>
      <c r="AM2564" t="str">
        <f t="shared" ca="1" si="261"/>
        <v/>
      </c>
    </row>
    <row r="2565" spans="27:39" x14ac:dyDescent="0.3">
      <c r="AA2565" t="str">
        <f>IF(COUNTA('Procytrat 50 Plus'!A66,'Procytrat 50 Plus'!B66,'Procytrat 50 Plus'!C66)&gt;0,"50 Plus","")</f>
        <v/>
      </c>
      <c r="AB2565" t="str">
        <f>IFERROR(IF(ISNUMBER('Procytrat 50 Plus'!A66),'Procytrat 50 Plus'!A66,DATEVALUE('Procytrat 50 Plus'!A66)),"")</f>
        <v/>
      </c>
      <c r="AC2565" t="str">
        <f>IF(AA2565="","",'Procytrat 50 Plus'!B66)</f>
        <v/>
      </c>
      <c r="AD2565" t="str">
        <f>IF(AA2565="","",IFERROR(1*'Procytrat 50 Plus'!C66,IFERROR(_xludf.NUMBERVALUE('Procytrat 50 Plus'!C66,".",","),IFERROR(_xludf.NUMBERVALUE('Procytrat 50 Plus'!C66,",","."),0))))</f>
        <v/>
      </c>
      <c r="AE2565" t="str">
        <f>IF(AA2565="","",'Procytrat 50 Plus'!M66)</f>
        <v/>
      </c>
      <c r="AF2565">
        <f t="shared" si="256"/>
        <v>0</v>
      </c>
      <c r="AG2565" t="str">
        <f t="shared" si="257"/>
        <v/>
      </c>
      <c r="AH2565" t="str">
        <f t="shared" si="258"/>
        <v/>
      </c>
      <c r="AI2565">
        <f t="shared" si="259"/>
        <v>0</v>
      </c>
      <c r="AJ2565">
        <f t="shared" si="260"/>
        <v>0</v>
      </c>
      <c r="AK2565">
        <v>0</v>
      </c>
      <c r="AL2565" t="str">
        <f>IF(AA2565="","",IFERROR(IF(ISNUMBER('Procytrat 50 Plus'!D66),'Procytrat 50 Plus'!D66,IF(ISNUMBER(SEARCH("12",'Procytrat 50 Plus'!D66)),EDATE(AB2565,12),IF(ISNUMBER(SEARCH("6",'Procytrat 50 Plus'!D66)),EDATE(AB2565,6),IF(ISNUMBER(SEARCH("3",'Procytrat 50 Plus'!D66)),EDATE(AB2565,3),DATEVALUE('Procytrat 50 Plus'!D66))))),""))</f>
        <v/>
      </c>
      <c r="AM2565" t="str">
        <f t="shared" ca="1" si="261"/>
        <v/>
      </c>
    </row>
    <row r="2566" spans="27:39" x14ac:dyDescent="0.3">
      <c r="AA2566" t="str">
        <f>IF(COUNTA('Procytrat 50 Plus'!A67,'Procytrat 50 Plus'!B67,'Procytrat 50 Plus'!C67)&gt;0,"50 Plus","")</f>
        <v/>
      </c>
      <c r="AB2566" t="str">
        <f>IFERROR(IF(ISNUMBER('Procytrat 50 Plus'!A67),'Procytrat 50 Plus'!A67,DATEVALUE('Procytrat 50 Plus'!A67)),"")</f>
        <v/>
      </c>
      <c r="AC2566" t="str">
        <f>IF(AA2566="","",'Procytrat 50 Plus'!B67)</f>
        <v/>
      </c>
      <c r="AD2566" t="str">
        <f>IF(AA2566="","",IFERROR(1*'Procytrat 50 Plus'!C67,IFERROR(_xludf.NUMBERVALUE('Procytrat 50 Plus'!C67,".",","),IFERROR(_xludf.NUMBERVALUE('Procytrat 50 Plus'!C67,",","."),0))))</f>
        <v/>
      </c>
      <c r="AE2566" t="str">
        <f>IF(AA2566="","",'Procytrat 50 Plus'!M67)</f>
        <v/>
      </c>
      <c r="AF2566">
        <f t="shared" si="256"/>
        <v>0</v>
      </c>
      <c r="AG2566" t="str">
        <f t="shared" si="257"/>
        <v/>
      </c>
      <c r="AH2566" t="str">
        <f t="shared" si="258"/>
        <v/>
      </c>
      <c r="AI2566">
        <f t="shared" si="259"/>
        <v>0</v>
      </c>
      <c r="AJ2566">
        <f t="shared" si="260"/>
        <v>0</v>
      </c>
      <c r="AK2566">
        <v>0</v>
      </c>
      <c r="AL2566" t="str">
        <f>IF(AA2566="","",IFERROR(IF(ISNUMBER('Procytrat 50 Plus'!D67),'Procytrat 50 Plus'!D67,IF(ISNUMBER(SEARCH("12",'Procytrat 50 Plus'!D67)),EDATE(AB2566,12),IF(ISNUMBER(SEARCH("6",'Procytrat 50 Plus'!D67)),EDATE(AB2566,6),IF(ISNUMBER(SEARCH("3",'Procytrat 50 Plus'!D67)),EDATE(AB2566,3),DATEVALUE('Procytrat 50 Plus'!D67))))),""))</f>
        <v/>
      </c>
      <c r="AM2566" t="str">
        <f t="shared" ca="1" si="261"/>
        <v/>
      </c>
    </row>
    <row r="2567" spans="27:39" x14ac:dyDescent="0.3">
      <c r="AA2567" t="str">
        <f>IF(COUNTA('Procytrat 50 Plus'!A68,'Procytrat 50 Plus'!B68,'Procytrat 50 Plus'!C68)&gt;0,"50 Plus","")</f>
        <v/>
      </c>
      <c r="AB2567" t="str">
        <f>IFERROR(IF(ISNUMBER('Procytrat 50 Plus'!A68),'Procytrat 50 Plus'!A68,DATEVALUE('Procytrat 50 Plus'!A68)),"")</f>
        <v/>
      </c>
      <c r="AC2567" t="str">
        <f>IF(AA2567="","",'Procytrat 50 Plus'!B68)</f>
        <v/>
      </c>
      <c r="AD2567" t="str">
        <f>IF(AA2567="","",IFERROR(1*'Procytrat 50 Plus'!C68,IFERROR(_xludf.NUMBERVALUE('Procytrat 50 Plus'!C68,".",","),IFERROR(_xludf.NUMBERVALUE('Procytrat 50 Plus'!C68,",","."),0))))</f>
        <v/>
      </c>
      <c r="AE2567" t="str">
        <f>IF(AA2567="","",'Procytrat 50 Plus'!M68)</f>
        <v/>
      </c>
      <c r="AF2567">
        <f t="shared" si="256"/>
        <v>0</v>
      </c>
      <c r="AG2567" t="str">
        <f t="shared" si="257"/>
        <v/>
      </c>
      <c r="AH2567" t="str">
        <f t="shared" si="258"/>
        <v/>
      </c>
      <c r="AI2567">
        <f t="shared" si="259"/>
        <v>0</v>
      </c>
      <c r="AJ2567">
        <f t="shared" si="260"/>
        <v>0</v>
      </c>
      <c r="AK2567">
        <v>0</v>
      </c>
      <c r="AL2567" t="str">
        <f>IF(AA2567="","",IFERROR(IF(ISNUMBER('Procytrat 50 Plus'!D68),'Procytrat 50 Plus'!D68,IF(ISNUMBER(SEARCH("12",'Procytrat 50 Plus'!D68)),EDATE(AB2567,12),IF(ISNUMBER(SEARCH("6",'Procytrat 50 Plus'!D68)),EDATE(AB2567,6),IF(ISNUMBER(SEARCH("3",'Procytrat 50 Plus'!D68)),EDATE(AB2567,3),DATEVALUE('Procytrat 50 Plus'!D68))))),""))</f>
        <v/>
      </c>
      <c r="AM2567" t="str">
        <f t="shared" ca="1" si="261"/>
        <v/>
      </c>
    </row>
    <row r="2568" spans="27:39" x14ac:dyDescent="0.3">
      <c r="AA2568" t="str">
        <f>IF(COUNTA('Procytrat 50 Plus'!A69,'Procytrat 50 Plus'!B69,'Procytrat 50 Plus'!C69)&gt;0,"50 Plus","")</f>
        <v/>
      </c>
      <c r="AB2568" t="str">
        <f>IFERROR(IF(ISNUMBER('Procytrat 50 Plus'!A69),'Procytrat 50 Plus'!A69,DATEVALUE('Procytrat 50 Plus'!A69)),"")</f>
        <v/>
      </c>
      <c r="AC2568" t="str">
        <f>IF(AA2568="","",'Procytrat 50 Plus'!B69)</f>
        <v/>
      </c>
      <c r="AD2568" t="str">
        <f>IF(AA2568="","",IFERROR(1*'Procytrat 50 Plus'!C69,IFERROR(_xludf.NUMBERVALUE('Procytrat 50 Plus'!C69,".",","),IFERROR(_xludf.NUMBERVALUE('Procytrat 50 Plus'!C69,",","."),0))))</f>
        <v/>
      </c>
      <c r="AE2568" t="str">
        <f>IF(AA2568="","",'Procytrat 50 Plus'!M69)</f>
        <v/>
      </c>
      <c r="AF2568">
        <f t="shared" si="256"/>
        <v>0</v>
      </c>
      <c r="AG2568" t="str">
        <f t="shared" si="257"/>
        <v/>
      </c>
      <c r="AH2568" t="str">
        <f t="shared" si="258"/>
        <v/>
      </c>
      <c r="AI2568">
        <f t="shared" si="259"/>
        <v>0</v>
      </c>
      <c r="AJ2568">
        <f t="shared" si="260"/>
        <v>0</v>
      </c>
      <c r="AK2568">
        <v>0</v>
      </c>
      <c r="AL2568" t="str">
        <f>IF(AA2568="","",IFERROR(IF(ISNUMBER('Procytrat 50 Plus'!D69),'Procytrat 50 Plus'!D69,IF(ISNUMBER(SEARCH("12",'Procytrat 50 Plus'!D69)),EDATE(AB2568,12),IF(ISNUMBER(SEARCH("6",'Procytrat 50 Plus'!D69)),EDATE(AB2568,6),IF(ISNUMBER(SEARCH("3",'Procytrat 50 Plus'!D69)),EDATE(AB2568,3),DATEVALUE('Procytrat 50 Plus'!D69))))),""))</f>
        <v/>
      </c>
      <c r="AM2568" t="str">
        <f t="shared" ca="1" si="261"/>
        <v/>
      </c>
    </row>
    <row r="2569" spans="27:39" x14ac:dyDescent="0.3">
      <c r="AA2569" t="str">
        <f>IF(COUNTA('Procytrat 50 Plus'!A70,'Procytrat 50 Plus'!B70,'Procytrat 50 Plus'!C70)&gt;0,"50 Plus","")</f>
        <v/>
      </c>
      <c r="AB2569" t="str">
        <f>IFERROR(IF(ISNUMBER('Procytrat 50 Plus'!A70),'Procytrat 50 Plus'!A70,DATEVALUE('Procytrat 50 Plus'!A70)),"")</f>
        <v/>
      </c>
      <c r="AC2569" t="str">
        <f>IF(AA2569="","",'Procytrat 50 Plus'!B70)</f>
        <v/>
      </c>
      <c r="AD2569" t="str">
        <f>IF(AA2569="","",IFERROR(1*'Procytrat 50 Plus'!C70,IFERROR(_xludf.NUMBERVALUE('Procytrat 50 Plus'!C70,".",","),IFERROR(_xludf.NUMBERVALUE('Procytrat 50 Plus'!C70,",","."),0))))</f>
        <v/>
      </c>
      <c r="AE2569" t="str">
        <f>IF(AA2569="","",'Procytrat 50 Plus'!M70)</f>
        <v/>
      </c>
      <c r="AF2569">
        <f t="shared" si="256"/>
        <v>0</v>
      </c>
      <c r="AG2569" t="str">
        <f t="shared" si="257"/>
        <v/>
      </c>
      <c r="AH2569" t="str">
        <f t="shared" si="258"/>
        <v/>
      </c>
      <c r="AI2569">
        <f t="shared" si="259"/>
        <v>0</v>
      </c>
      <c r="AJ2569">
        <f t="shared" si="260"/>
        <v>0</v>
      </c>
      <c r="AK2569">
        <v>0</v>
      </c>
      <c r="AL2569" t="str">
        <f>IF(AA2569="","",IFERROR(IF(ISNUMBER('Procytrat 50 Plus'!D70),'Procytrat 50 Plus'!D70,IF(ISNUMBER(SEARCH("12",'Procytrat 50 Plus'!D70)),EDATE(AB2569,12),IF(ISNUMBER(SEARCH("6",'Procytrat 50 Plus'!D70)),EDATE(AB2569,6),IF(ISNUMBER(SEARCH("3",'Procytrat 50 Plus'!D70)),EDATE(AB2569,3),DATEVALUE('Procytrat 50 Plus'!D70))))),""))</f>
        <v/>
      </c>
      <c r="AM2569" t="str">
        <f t="shared" ca="1" si="261"/>
        <v/>
      </c>
    </row>
    <row r="2570" spans="27:39" x14ac:dyDescent="0.3">
      <c r="AA2570" t="str">
        <f>IF(COUNTA('Procytrat 50 Plus'!A71,'Procytrat 50 Plus'!B71,'Procytrat 50 Plus'!C71)&gt;0,"50 Plus","")</f>
        <v/>
      </c>
      <c r="AB2570" t="str">
        <f>IFERROR(IF(ISNUMBER('Procytrat 50 Plus'!A71),'Procytrat 50 Plus'!A71,DATEVALUE('Procytrat 50 Plus'!A71)),"")</f>
        <v/>
      </c>
      <c r="AC2570" t="str">
        <f>IF(AA2570="","",'Procytrat 50 Plus'!B71)</f>
        <v/>
      </c>
      <c r="AD2570" t="str">
        <f>IF(AA2570="","",IFERROR(1*'Procytrat 50 Plus'!C71,IFERROR(_xludf.NUMBERVALUE('Procytrat 50 Plus'!C71,".",","),IFERROR(_xludf.NUMBERVALUE('Procytrat 50 Plus'!C71,",","."),0))))</f>
        <v/>
      </c>
      <c r="AE2570" t="str">
        <f>IF(AA2570="","",'Procytrat 50 Plus'!M71)</f>
        <v/>
      </c>
      <c r="AF2570">
        <f t="shared" si="256"/>
        <v>0</v>
      </c>
      <c r="AG2570" t="str">
        <f t="shared" si="257"/>
        <v/>
      </c>
      <c r="AH2570" t="str">
        <f t="shared" si="258"/>
        <v/>
      </c>
      <c r="AI2570">
        <f t="shared" si="259"/>
        <v>0</v>
      </c>
      <c r="AJ2570">
        <f t="shared" si="260"/>
        <v>0</v>
      </c>
      <c r="AK2570">
        <v>0</v>
      </c>
      <c r="AL2570" t="str">
        <f>IF(AA2570="","",IFERROR(IF(ISNUMBER('Procytrat 50 Plus'!D71),'Procytrat 50 Plus'!D71,IF(ISNUMBER(SEARCH("12",'Procytrat 50 Plus'!D71)),EDATE(AB2570,12),IF(ISNUMBER(SEARCH("6",'Procytrat 50 Plus'!D71)),EDATE(AB2570,6),IF(ISNUMBER(SEARCH("3",'Procytrat 50 Plus'!D71)),EDATE(AB2570,3),DATEVALUE('Procytrat 50 Plus'!D71))))),""))</f>
        <v/>
      </c>
      <c r="AM2570" t="str">
        <f t="shared" ca="1" si="261"/>
        <v/>
      </c>
    </row>
    <row r="2571" spans="27:39" x14ac:dyDescent="0.3">
      <c r="AA2571" t="str">
        <f>IF(COUNTA('Procytrat 50 Plus'!A72,'Procytrat 50 Plus'!B72,'Procytrat 50 Plus'!C72)&gt;0,"50 Plus","")</f>
        <v/>
      </c>
      <c r="AB2571" t="str">
        <f>IFERROR(IF(ISNUMBER('Procytrat 50 Plus'!A72),'Procytrat 50 Plus'!A72,DATEVALUE('Procytrat 50 Plus'!A72)),"")</f>
        <v/>
      </c>
      <c r="AC2571" t="str">
        <f>IF(AA2571="","",'Procytrat 50 Plus'!B72)</f>
        <v/>
      </c>
      <c r="AD2571" t="str">
        <f>IF(AA2571="","",IFERROR(1*'Procytrat 50 Plus'!C72,IFERROR(_xludf.NUMBERVALUE('Procytrat 50 Plus'!C72,".",","),IFERROR(_xludf.NUMBERVALUE('Procytrat 50 Plus'!C72,",","."),0))))</f>
        <v/>
      </c>
      <c r="AE2571" t="str">
        <f>IF(AA2571="","",'Procytrat 50 Plus'!M72)</f>
        <v/>
      </c>
      <c r="AF2571">
        <f t="shared" si="256"/>
        <v>0</v>
      </c>
      <c r="AG2571" t="str">
        <f t="shared" si="257"/>
        <v/>
      </c>
      <c r="AH2571" t="str">
        <f t="shared" si="258"/>
        <v/>
      </c>
      <c r="AI2571">
        <f t="shared" si="259"/>
        <v>0</v>
      </c>
      <c r="AJ2571">
        <f t="shared" si="260"/>
        <v>0</v>
      </c>
      <c r="AK2571">
        <v>0</v>
      </c>
      <c r="AL2571" t="str">
        <f>IF(AA2571="","",IFERROR(IF(ISNUMBER('Procytrat 50 Plus'!D72),'Procytrat 50 Plus'!D72,IF(ISNUMBER(SEARCH("12",'Procytrat 50 Plus'!D72)),EDATE(AB2571,12),IF(ISNUMBER(SEARCH("6",'Procytrat 50 Plus'!D72)),EDATE(AB2571,6),IF(ISNUMBER(SEARCH("3",'Procytrat 50 Plus'!D72)),EDATE(AB2571,3),DATEVALUE('Procytrat 50 Plus'!D72))))),""))</f>
        <v/>
      </c>
      <c r="AM2571" t="str">
        <f t="shared" ca="1" si="261"/>
        <v/>
      </c>
    </row>
    <row r="2572" spans="27:39" x14ac:dyDescent="0.3">
      <c r="AA2572" t="str">
        <f>IF(COUNTA('Procytrat 50 Plus'!A73,'Procytrat 50 Plus'!B73,'Procytrat 50 Plus'!C73)&gt;0,"50 Plus","")</f>
        <v/>
      </c>
      <c r="AB2572" t="str">
        <f>IFERROR(IF(ISNUMBER('Procytrat 50 Plus'!A73),'Procytrat 50 Plus'!A73,DATEVALUE('Procytrat 50 Plus'!A73)),"")</f>
        <v/>
      </c>
      <c r="AC2572" t="str">
        <f>IF(AA2572="","",'Procytrat 50 Plus'!B73)</f>
        <v/>
      </c>
      <c r="AD2572" t="str">
        <f>IF(AA2572="","",IFERROR(1*'Procytrat 50 Plus'!C73,IFERROR(_xludf.NUMBERVALUE('Procytrat 50 Plus'!C73,".",","),IFERROR(_xludf.NUMBERVALUE('Procytrat 50 Plus'!C73,",","."),0))))</f>
        <v/>
      </c>
      <c r="AE2572" t="str">
        <f>IF(AA2572="","",'Procytrat 50 Plus'!M73)</f>
        <v/>
      </c>
      <c r="AF2572">
        <f t="shared" si="256"/>
        <v>0</v>
      </c>
      <c r="AG2572" t="str">
        <f t="shared" si="257"/>
        <v/>
      </c>
      <c r="AH2572" t="str">
        <f t="shared" si="258"/>
        <v/>
      </c>
      <c r="AI2572">
        <f t="shared" si="259"/>
        <v>0</v>
      </c>
      <c r="AJ2572">
        <f t="shared" si="260"/>
        <v>0</v>
      </c>
      <c r="AK2572">
        <v>0</v>
      </c>
      <c r="AL2572" t="str">
        <f>IF(AA2572="","",IFERROR(IF(ISNUMBER('Procytrat 50 Plus'!D73),'Procytrat 50 Plus'!D73,IF(ISNUMBER(SEARCH("12",'Procytrat 50 Plus'!D73)),EDATE(AB2572,12),IF(ISNUMBER(SEARCH("6",'Procytrat 50 Plus'!D73)),EDATE(AB2572,6),IF(ISNUMBER(SEARCH("3",'Procytrat 50 Plus'!D73)),EDATE(AB2572,3),DATEVALUE('Procytrat 50 Plus'!D73))))),""))</f>
        <v/>
      </c>
      <c r="AM2572" t="str">
        <f t="shared" ca="1" si="261"/>
        <v/>
      </c>
    </row>
    <row r="2573" spans="27:39" x14ac:dyDescent="0.3">
      <c r="AA2573" t="str">
        <f>IF(COUNTA('Procytrat 50 Plus'!A74,'Procytrat 50 Plus'!B74,'Procytrat 50 Plus'!C74)&gt;0,"50 Plus","")</f>
        <v/>
      </c>
      <c r="AB2573" t="str">
        <f>IFERROR(IF(ISNUMBER('Procytrat 50 Plus'!A74),'Procytrat 50 Plus'!A74,DATEVALUE('Procytrat 50 Plus'!A74)),"")</f>
        <v/>
      </c>
      <c r="AC2573" t="str">
        <f>IF(AA2573="","",'Procytrat 50 Plus'!B74)</f>
        <v/>
      </c>
      <c r="AD2573" t="str">
        <f>IF(AA2573="","",IFERROR(1*'Procytrat 50 Plus'!C74,IFERROR(_xludf.NUMBERVALUE('Procytrat 50 Plus'!C74,".",","),IFERROR(_xludf.NUMBERVALUE('Procytrat 50 Plus'!C74,",","."),0))))</f>
        <v/>
      </c>
      <c r="AE2573" t="str">
        <f>IF(AA2573="","",'Procytrat 50 Plus'!M74)</f>
        <v/>
      </c>
      <c r="AF2573">
        <f t="shared" si="256"/>
        <v>0</v>
      </c>
      <c r="AG2573" t="str">
        <f t="shared" si="257"/>
        <v/>
      </c>
      <c r="AH2573" t="str">
        <f t="shared" si="258"/>
        <v/>
      </c>
      <c r="AI2573">
        <f t="shared" si="259"/>
        <v>0</v>
      </c>
      <c r="AJ2573">
        <f t="shared" si="260"/>
        <v>0</v>
      </c>
      <c r="AK2573">
        <v>0</v>
      </c>
      <c r="AL2573" t="str">
        <f>IF(AA2573="","",IFERROR(IF(ISNUMBER('Procytrat 50 Plus'!D74),'Procytrat 50 Plus'!D74,IF(ISNUMBER(SEARCH("12",'Procytrat 50 Plus'!D74)),EDATE(AB2573,12),IF(ISNUMBER(SEARCH("6",'Procytrat 50 Plus'!D74)),EDATE(AB2573,6),IF(ISNUMBER(SEARCH("3",'Procytrat 50 Plus'!D74)),EDATE(AB2573,3),DATEVALUE('Procytrat 50 Plus'!D74))))),""))</f>
        <v/>
      </c>
      <c r="AM2573" t="str">
        <f t="shared" ca="1" si="261"/>
        <v/>
      </c>
    </row>
    <row r="2574" spans="27:39" x14ac:dyDescent="0.3">
      <c r="AA2574" t="str">
        <f>IF(COUNTA('Procytrat 50 Plus'!A75,'Procytrat 50 Plus'!B75,'Procytrat 50 Plus'!C75)&gt;0,"50 Plus","")</f>
        <v/>
      </c>
      <c r="AB2574" t="str">
        <f>IFERROR(IF(ISNUMBER('Procytrat 50 Plus'!A75),'Procytrat 50 Plus'!A75,DATEVALUE('Procytrat 50 Plus'!A75)),"")</f>
        <v/>
      </c>
      <c r="AC2574" t="str">
        <f>IF(AA2574="","",'Procytrat 50 Plus'!B75)</f>
        <v/>
      </c>
      <c r="AD2574" t="str">
        <f>IF(AA2574="","",IFERROR(1*'Procytrat 50 Plus'!C75,IFERROR(_xludf.NUMBERVALUE('Procytrat 50 Plus'!C75,".",","),IFERROR(_xludf.NUMBERVALUE('Procytrat 50 Plus'!C75,",","."),0))))</f>
        <v/>
      </c>
      <c r="AE2574" t="str">
        <f>IF(AA2574="","",'Procytrat 50 Plus'!M75)</f>
        <v/>
      </c>
      <c r="AF2574">
        <f t="shared" si="256"/>
        <v>0</v>
      </c>
      <c r="AG2574" t="str">
        <f t="shared" si="257"/>
        <v/>
      </c>
      <c r="AH2574" t="str">
        <f t="shared" si="258"/>
        <v/>
      </c>
      <c r="AI2574">
        <f t="shared" si="259"/>
        <v>0</v>
      </c>
      <c r="AJ2574">
        <f t="shared" si="260"/>
        <v>0</v>
      </c>
      <c r="AK2574">
        <v>0</v>
      </c>
      <c r="AL2574" t="str">
        <f>IF(AA2574="","",IFERROR(IF(ISNUMBER('Procytrat 50 Plus'!D75),'Procytrat 50 Plus'!D75,IF(ISNUMBER(SEARCH("12",'Procytrat 50 Plus'!D75)),EDATE(AB2574,12),IF(ISNUMBER(SEARCH("6",'Procytrat 50 Plus'!D75)),EDATE(AB2574,6),IF(ISNUMBER(SEARCH("3",'Procytrat 50 Plus'!D75)),EDATE(AB2574,3),DATEVALUE('Procytrat 50 Plus'!D75))))),""))</f>
        <v/>
      </c>
      <c r="AM2574" t="str">
        <f t="shared" ca="1" si="261"/>
        <v/>
      </c>
    </row>
    <row r="2575" spans="27:39" x14ac:dyDescent="0.3">
      <c r="AA2575" t="str">
        <f>IF(COUNTA('Procytrat 50 Plus'!A76,'Procytrat 50 Plus'!B76,'Procytrat 50 Plus'!C76)&gt;0,"50 Plus","")</f>
        <v/>
      </c>
      <c r="AB2575" t="str">
        <f>IFERROR(IF(ISNUMBER('Procytrat 50 Plus'!A76),'Procytrat 50 Plus'!A76,DATEVALUE('Procytrat 50 Plus'!A76)),"")</f>
        <v/>
      </c>
      <c r="AC2575" t="str">
        <f>IF(AA2575="","",'Procytrat 50 Plus'!B76)</f>
        <v/>
      </c>
      <c r="AD2575" t="str">
        <f>IF(AA2575="","",IFERROR(1*'Procytrat 50 Plus'!C76,IFERROR(_xludf.NUMBERVALUE('Procytrat 50 Plus'!C76,".",","),IFERROR(_xludf.NUMBERVALUE('Procytrat 50 Plus'!C76,",","."),0))))</f>
        <v/>
      </c>
      <c r="AE2575" t="str">
        <f>IF(AA2575="","",'Procytrat 50 Plus'!M76)</f>
        <v/>
      </c>
      <c r="AF2575">
        <f t="shared" si="256"/>
        <v>0</v>
      </c>
      <c r="AG2575" t="str">
        <f t="shared" si="257"/>
        <v/>
      </c>
      <c r="AH2575" t="str">
        <f t="shared" si="258"/>
        <v/>
      </c>
      <c r="AI2575">
        <f t="shared" si="259"/>
        <v>0</v>
      </c>
      <c r="AJ2575">
        <f t="shared" si="260"/>
        <v>0</v>
      </c>
      <c r="AK2575">
        <v>0</v>
      </c>
      <c r="AL2575" t="str">
        <f>IF(AA2575="","",IFERROR(IF(ISNUMBER('Procytrat 50 Plus'!D76),'Procytrat 50 Plus'!D76,IF(ISNUMBER(SEARCH("12",'Procytrat 50 Plus'!D76)),EDATE(AB2575,12),IF(ISNUMBER(SEARCH("6",'Procytrat 50 Plus'!D76)),EDATE(AB2575,6),IF(ISNUMBER(SEARCH("3",'Procytrat 50 Plus'!D76)),EDATE(AB2575,3),DATEVALUE('Procytrat 50 Plus'!D76))))),""))</f>
        <v/>
      </c>
      <c r="AM2575" t="str">
        <f t="shared" ca="1" si="261"/>
        <v/>
      </c>
    </row>
    <row r="2576" spans="27:39" x14ac:dyDescent="0.3">
      <c r="AA2576" t="str">
        <f>IF(COUNTA('Procytrat 50 Plus'!A77,'Procytrat 50 Plus'!B77,'Procytrat 50 Plus'!C77)&gt;0,"50 Plus","")</f>
        <v/>
      </c>
      <c r="AB2576" t="str">
        <f>IFERROR(IF(ISNUMBER('Procytrat 50 Plus'!A77),'Procytrat 50 Plus'!A77,DATEVALUE('Procytrat 50 Plus'!A77)),"")</f>
        <v/>
      </c>
      <c r="AC2576" t="str">
        <f>IF(AA2576="","",'Procytrat 50 Plus'!B77)</f>
        <v/>
      </c>
      <c r="AD2576" t="str">
        <f>IF(AA2576="","",IFERROR(1*'Procytrat 50 Plus'!C77,IFERROR(_xludf.NUMBERVALUE('Procytrat 50 Plus'!C77,".",","),IFERROR(_xludf.NUMBERVALUE('Procytrat 50 Plus'!C77,",","."),0))))</f>
        <v/>
      </c>
      <c r="AE2576" t="str">
        <f>IF(AA2576="","",'Procytrat 50 Plus'!M77)</f>
        <v/>
      </c>
      <c r="AF2576">
        <f t="shared" si="256"/>
        <v>0</v>
      </c>
      <c r="AG2576" t="str">
        <f t="shared" si="257"/>
        <v/>
      </c>
      <c r="AH2576" t="str">
        <f t="shared" si="258"/>
        <v/>
      </c>
      <c r="AI2576">
        <f t="shared" si="259"/>
        <v>0</v>
      </c>
      <c r="AJ2576">
        <f t="shared" si="260"/>
        <v>0</v>
      </c>
      <c r="AK2576">
        <v>0</v>
      </c>
      <c r="AL2576" t="str">
        <f>IF(AA2576="","",IFERROR(IF(ISNUMBER('Procytrat 50 Plus'!D77),'Procytrat 50 Plus'!D77,IF(ISNUMBER(SEARCH("12",'Procytrat 50 Plus'!D77)),EDATE(AB2576,12),IF(ISNUMBER(SEARCH("6",'Procytrat 50 Plus'!D77)),EDATE(AB2576,6),IF(ISNUMBER(SEARCH("3",'Procytrat 50 Plus'!D77)),EDATE(AB2576,3),DATEVALUE('Procytrat 50 Plus'!D77))))),""))</f>
        <v/>
      </c>
      <c r="AM2576" t="str">
        <f t="shared" ca="1" si="261"/>
        <v/>
      </c>
    </row>
    <row r="2577" spans="27:39" x14ac:dyDescent="0.3">
      <c r="AA2577" t="str">
        <f>IF(COUNTA('Procytrat 50 Plus'!A78,'Procytrat 50 Plus'!B78,'Procytrat 50 Plus'!C78)&gt;0,"50 Plus","")</f>
        <v/>
      </c>
      <c r="AB2577" t="str">
        <f>IFERROR(IF(ISNUMBER('Procytrat 50 Plus'!A78),'Procytrat 50 Plus'!A78,DATEVALUE('Procytrat 50 Plus'!A78)),"")</f>
        <v/>
      </c>
      <c r="AC2577" t="str">
        <f>IF(AA2577="","",'Procytrat 50 Plus'!B78)</f>
        <v/>
      </c>
      <c r="AD2577" t="str">
        <f>IF(AA2577="","",IFERROR(1*'Procytrat 50 Plus'!C78,IFERROR(_xludf.NUMBERVALUE('Procytrat 50 Plus'!C78,".",","),IFERROR(_xludf.NUMBERVALUE('Procytrat 50 Plus'!C78,",","."),0))))</f>
        <v/>
      </c>
      <c r="AE2577" t="str">
        <f>IF(AA2577="","",'Procytrat 50 Plus'!M78)</f>
        <v/>
      </c>
      <c r="AF2577">
        <f t="shared" si="256"/>
        <v>0</v>
      </c>
      <c r="AG2577" t="str">
        <f t="shared" si="257"/>
        <v/>
      </c>
      <c r="AH2577" t="str">
        <f t="shared" si="258"/>
        <v/>
      </c>
      <c r="AI2577">
        <f t="shared" si="259"/>
        <v>0</v>
      </c>
      <c r="AJ2577">
        <f t="shared" si="260"/>
        <v>0</v>
      </c>
      <c r="AK2577">
        <v>0</v>
      </c>
      <c r="AL2577" t="str">
        <f>IF(AA2577="","",IFERROR(IF(ISNUMBER('Procytrat 50 Plus'!D78),'Procytrat 50 Plus'!D78,IF(ISNUMBER(SEARCH("12",'Procytrat 50 Plus'!D78)),EDATE(AB2577,12),IF(ISNUMBER(SEARCH("6",'Procytrat 50 Plus'!D78)),EDATE(AB2577,6),IF(ISNUMBER(SEARCH("3",'Procytrat 50 Plus'!D78)),EDATE(AB2577,3),DATEVALUE('Procytrat 50 Plus'!D78))))),""))</f>
        <v/>
      </c>
      <c r="AM2577" t="str">
        <f t="shared" ca="1" si="261"/>
        <v/>
      </c>
    </row>
    <row r="2578" spans="27:39" x14ac:dyDescent="0.3">
      <c r="AA2578" t="str">
        <f>IF(COUNTA('Procytrat 50 Plus'!A79,'Procytrat 50 Plus'!B79,'Procytrat 50 Plus'!C79)&gt;0,"50 Plus","")</f>
        <v/>
      </c>
      <c r="AB2578" t="str">
        <f>IFERROR(IF(ISNUMBER('Procytrat 50 Plus'!A79),'Procytrat 50 Plus'!A79,DATEVALUE('Procytrat 50 Plus'!A79)),"")</f>
        <v/>
      </c>
      <c r="AC2578" t="str">
        <f>IF(AA2578="","",'Procytrat 50 Plus'!B79)</f>
        <v/>
      </c>
      <c r="AD2578" t="str">
        <f>IF(AA2578="","",IFERROR(1*'Procytrat 50 Plus'!C79,IFERROR(_xludf.NUMBERVALUE('Procytrat 50 Plus'!C79,".",","),IFERROR(_xludf.NUMBERVALUE('Procytrat 50 Plus'!C79,",","."),0))))</f>
        <v/>
      </c>
      <c r="AE2578" t="str">
        <f>IF(AA2578="","",'Procytrat 50 Plus'!M79)</f>
        <v/>
      </c>
      <c r="AF2578">
        <f t="shared" si="256"/>
        <v>0</v>
      </c>
      <c r="AG2578" t="str">
        <f t="shared" si="257"/>
        <v/>
      </c>
      <c r="AH2578" t="str">
        <f t="shared" si="258"/>
        <v/>
      </c>
      <c r="AI2578">
        <f t="shared" si="259"/>
        <v>0</v>
      </c>
      <c r="AJ2578">
        <f t="shared" si="260"/>
        <v>0</v>
      </c>
      <c r="AK2578">
        <v>0</v>
      </c>
      <c r="AL2578" t="str">
        <f>IF(AA2578="","",IFERROR(IF(ISNUMBER('Procytrat 50 Plus'!D79),'Procytrat 50 Plus'!D79,IF(ISNUMBER(SEARCH("12",'Procytrat 50 Plus'!D79)),EDATE(AB2578,12),IF(ISNUMBER(SEARCH("6",'Procytrat 50 Plus'!D79)),EDATE(AB2578,6),IF(ISNUMBER(SEARCH("3",'Procytrat 50 Plus'!D79)),EDATE(AB2578,3),DATEVALUE('Procytrat 50 Plus'!D79))))),""))</f>
        <v/>
      </c>
      <c r="AM2578" t="str">
        <f t="shared" ca="1" si="261"/>
        <v/>
      </c>
    </row>
    <row r="2579" spans="27:39" x14ac:dyDescent="0.3">
      <c r="AA2579" t="str">
        <f>IF(COUNTA('Procytrat 50 Plus'!A80,'Procytrat 50 Plus'!B80,'Procytrat 50 Plus'!C80)&gt;0,"50 Plus","")</f>
        <v/>
      </c>
      <c r="AB2579" t="str">
        <f>IFERROR(IF(ISNUMBER('Procytrat 50 Plus'!A80),'Procytrat 50 Plus'!A80,DATEVALUE('Procytrat 50 Plus'!A80)),"")</f>
        <v/>
      </c>
      <c r="AC2579" t="str">
        <f>IF(AA2579="","",'Procytrat 50 Plus'!B80)</f>
        <v/>
      </c>
      <c r="AD2579" t="str">
        <f>IF(AA2579="","",IFERROR(1*'Procytrat 50 Plus'!C80,IFERROR(_xludf.NUMBERVALUE('Procytrat 50 Plus'!C80,".",","),IFERROR(_xludf.NUMBERVALUE('Procytrat 50 Plus'!C80,",","."),0))))</f>
        <v/>
      </c>
      <c r="AE2579" t="str">
        <f>IF(AA2579="","",'Procytrat 50 Plus'!M80)</f>
        <v/>
      </c>
      <c r="AF2579">
        <f t="shared" si="256"/>
        <v>0</v>
      </c>
      <c r="AG2579" t="str">
        <f t="shared" si="257"/>
        <v/>
      </c>
      <c r="AH2579" t="str">
        <f t="shared" si="258"/>
        <v/>
      </c>
      <c r="AI2579">
        <f t="shared" si="259"/>
        <v>0</v>
      </c>
      <c r="AJ2579">
        <f t="shared" si="260"/>
        <v>0</v>
      </c>
      <c r="AK2579">
        <v>0</v>
      </c>
      <c r="AL2579" t="str">
        <f>IF(AA2579="","",IFERROR(IF(ISNUMBER('Procytrat 50 Plus'!D80),'Procytrat 50 Plus'!D80,IF(ISNUMBER(SEARCH("12",'Procytrat 50 Plus'!D80)),EDATE(AB2579,12),IF(ISNUMBER(SEARCH("6",'Procytrat 50 Plus'!D80)),EDATE(AB2579,6),IF(ISNUMBER(SEARCH("3",'Procytrat 50 Plus'!D80)),EDATE(AB2579,3),DATEVALUE('Procytrat 50 Plus'!D80))))),""))</f>
        <v/>
      </c>
      <c r="AM2579" t="str">
        <f t="shared" ca="1" si="261"/>
        <v/>
      </c>
    </row>
    <row r="2580" spans="27:39" x14ac:dyDescent="0.3">
      <c r="AA2580" t="str">
        <f>IF(COUNTA('Procytrat 50 Plus'!A81,'Procytrat 50 Plus'!B81,'Procytrat 50 Plus'!C81)&gt;0,"50 Plus","")</f>
        <v/>
      </c>
      <c r="AB2580" t="str">
        <f>IFERROR(IF(ISNUMBER('Procytrat 50 Plus'!A81),'Procytrat 50 Plus'!A81,DATEVALUE('Procytrat 50 Plus'!A81)),"")</f>
        <v/>
      </c>
      <c r="AC2580" t="str">
        <f>IF(AA2580="","",'Procytrat 50 Plus'!B81)</f>
        <v/>
      </c>
      <c r="AD2580" t="str">
        <f>IF(AA2580="","",IFERROR(1*'Procytrat 50 Plus'!C81,IFERROR(_xludf.NUMBERVALUE('Procytrat 50 Plus'!C81,".",","),IFERROR(_xludf.NUMBERVALUE('Procytrat 50 Plus'!C81,",","."),0))))</f>
        <v/>
      </c>
      <c r="AE2580" t="str">
        <f>IF(AA2580="","",'Procytrat 50 Plus'!M81)</f>
        <v/>
      </c>
      <c r="AF2580">
        <f t="shared" si="256"/>
        <v>0</v>
      </c>
      <c r="AG2580" t="str">
        <f t="shared" si="257"/>
        <v/>
      </c>
      <c r="AH2580" t="str">
        <f t="shared" si="258"/>
        <v/>
      </c>
      <c r="AI2580">
        <f t="shared" si="259"/>
        <v>0</v>
      </c>
      <c r="AJ2580">
        <f t="shared" si="260"/>
        <v>0</v>
      </c>
      <c r="AK2580">
        <v>0</v>
      </c>
      <c r="AL2580" t="str">
        <f>IF(AA2580="","",IFERROR(IF(ISNUMBER('Procytrat 50 Plus'!D81),'Procytrat 50 Plus'!D81,IF(ISNUMBER(SEARCH("12",'Procytrat 50 Plus'!D81)),EDATE(AB2580,12),IF(ISNUMBER(SEARCH("6",'Procytrat 50 Plus'!D81)),EDATE(AB2580,6),IF(ISNUMBER(SEARCH("3",'Procytrat 50 Plus'!D81)),EDATE(AB2580,3),DATEVALUE('Procytrat 50 Plus'!D81))))),""))</f>
        <v/>
      </c>
      <c r="AM2580" t="str">
        <f t="shared" ca="1" si="261"/>
        <v/>
      </c>
    </row>
    <row r="2581" spans="27:39" x14ac:dyDescent="0.3">
      <c r="AA2581" t="str">
        <f>IF(COUNTA('Procytrat 50 Plus'!A82,'Procytrat 50 Plus'!B82,'Procytrat 50 Plus'!C82)&gt;0,"50 Plus","")</f>
        <v/>
      </c>
      <c r="AB2581" t="str">
        <f>IFERROR(IF(ISNUMBER('Procytrat 50 Plus'!A82),'Procytrat 50 Plus'!A82,DATEVALUE('Procytrat 50 Plus'!A82)),"")</f>
        <v/>
      </c>
      <c r="AC2581" t="str">
        <f>IF(AA2581="","",'Procytrat 50 Plus'!B82)</f>
        <v/>
      </c>
      <c r="AD2581" t="str">
        <f>IF(AA2581="","",IFERROR(1*'Procytrat 50 Plus'!C82,IFERROR(_xludf.NUMBERVALUE('Procytrat 50 Plus'!C82,".",","),IFERROR(_xludf.NUMBERVALUE('Procytrat 50 Plus'!C82,",","."),0))))</f>
        <v/>
      </c>
      <c r="AE2581" t="str">
        <f>IF(AA2581="","",'Procytrat 50 Plus'!M82)</f>
        <v/>
      </c>
      <c r="AF2581">
        <f t="shared" si="256"/>
        <v>0</v>
      </c>
      <c r="AG2581" t="str">
        <f t="shared" si="257"/>
        <v/>
      </c>
      <c r="AH2581" t="str">
        <f t="shared" si="258"/>
        <v/>
      </c>
      <c r="AI2581">
        <f t="shared" si="259"/>
        <v>0</v>
      </c>
      <c r="AJ2581">
        <f t="shared" si="260"/>
        <v>0</v>
      </c>
      <c r="AK2581">
        <v>0</v>
      </c>
      <c r="AL2581" t="str">
        <f>IF(AA2581="","",IFERROR(IF(ISNUMBER('Procytrat 50 Plus'!D82),'Procytrat 50 Plus'!D82,IF(ISNUMBER(SEARCH("12",'Procytrat 50 Plus'!D82)),EDATE(AB2581,12),IF(ISNUMBER(SEARCH("6",'Procytrat 50 Plus'!D82)),EDATE(AB2581,6),IF(ISNUMBER(SEARCH("3",'Procytrat 50 Plus'!D82)),EDATE(AB2581,3),DATEVALUE('Procytrat 50 Plus'!D82))))),""))</f>
        <v/>
      </c>
      <c r="AM2581" t="str">
        <f t="shared" ca="1" si="261"/>
        <v/>
      </c>
    </row>
    <row r="2582" spans="27:39" x14ac:dyDescent="0.3">
      <c r="AA2582" t="str">
        <f>IF(COUNTA('Procytrat 50 Plus'!A83,'Procytrat 50 Plus'!B83,'Procytrat 50 Plus'!C83)&gt;0,"50 Plus","")</f>
        <v/>
      </c>
      <c r="AB2582" t="str">
        <f>IFERROR(IF(ISNUMBER('Procytrat 50 Plus'!A83),'Procytrat 50 Plus'!A83,DATEVALUE('Procytrat 50 Plus'!A83)),"")</f>
        <v/>
      </c>
      <c r="AC2582" t="str">
        <f>IF(AA2582="","",'Procytrat 50 Plus'!B83)</f>
        <v/>
      </c>
      <c r="AD2582" t="str">
        <f>IF(AA2582="","",IFERROR(1*'Procytrat 50 Plus'!C83,IFERROR(_xludf.NUMBERVALUE('Procytrat 50 Plus'!C83,".",","),IFERROR(_xludf.NUMBERVALUE('Procytrat 50 Plus'!C83,",","."),0))))</f>
        <v/>
      </c>
      <c r="AE2582" t="str">
        <f>IF(AA2582="","",'Procytrat 50 Plus'!M83)</f>
        <v/>
      </c>
      <c r="AF2582">
        <f t="shared" si="256"/>
        <v>0</v>
      </c>
      <c r="AG2582" t="str">
        <f t="shared" si="257"/>
        <v/>
      </c>
      <c r="AH2582" t="str">
        <f t="shared" si="258"/>
        <v/>
      </c>
      <c r="AI2582">
        <f t="shared" si="259"/>
        <v>0</v>
      </c>
      <c r="AJ2582">
        <f t="shared" si="260"/>
        <v>0</v>
      </c>
      <c r="AK2582">
        <v>0</v>
      </c>
      <c r="AL2582" t="str">
        <f>IF(AA2582="","",IFERROR(IF(ISNUMBER('Procytrat 50 Plus'!D83),'Procytrat 50 Plus'!D83,IF(ISNUMBER(SEARCH("12",'Procytrat 50 Plus'!D83)),EDATE(AB2582,12),IF(ISNUMBER(SEARCH("6",'Procytrat 50 Plus'!D83)),EDATE(AB2582,6),IF(ISNUMBER(SEARCH("3",'Procytrat 50 Plus'!D83)),EDATE(AB2582,3),DATEVALUE('Procytrat 50 Plus'!D83))))),""))</f>
        <v/>
      </c>
      <c r="AM2582" t="str">
        <f t="shared" ca="1" si="261"/>
        <v/>
      </c>
    </row>
    <row r="2583" spans="27:39" x14ac:dyDescent="0.3">
      <c r="AA2583" t="str">
        <f>IF(COUNTA('Procytrat 50 Plus'!A84,'Procytrat 50 Plus'!B84,'Procytrat 50 Plus'!C84)&gt;0,"50 Plus","")</f>
        <v/>
      </c>
      <c r="AB2583" t="str">
        <f>IFERROR(IF(ISNUMBER('Procytrat 50 Plus'!A84),'Procytrat 50 Plus'!A84,DATEVALUE('Procytrat 50 Plus'!A84)),"")</f>
        <v/>
      </c>
      <c r="AC2583" t="str">
        <f>IF(AA2583="","",'Procytrat 50 Plus'!B84)</f>
        <v/>
      </c>
      <c r="AD2583" t="str">
        <f>IF(AA2583="","",IFERROR(1*'Procytrat 50 Plus'!C84,IFERROR(_xludf.NUMBERVALUE('Procytrat 50 Plus'!C84,".",","),IFERROR(_xludf.NUMBERVALUE('Procytrat 50 Plus'!C84,",","."),0))))</f>
        <v/>
      </c>
      <c r="AE2583" t="str">
        <f>IF(AA2583="","",'Procytrat 50 Plus'!M84)</f>
        <v/>
      </c>
      <c r="AF2583">
        <f t="shared" si="256"/>
        <v>0</v>
      </c>
      <c r="AG2583" t="str">
        <f t="shared" si="257"/>
        <v/>
      </c>
      <c r="AH2583" t="str">
        <f t="shared" si="258"/>
        <v/>
      </c>
      <c r="AI2583">
        <f t="shared" si="259"/>
        <v>0</v>
      </c>
      <c r="AJ2583">
        <f t="shared" si="260"/>
        <v>0</v>
      </c>
      <c r="AK2583">
        <v>0</v>
      </c>
      <c r="AL2583" t="str">
        <f>IF(AA2583="","",IFERROR(IF(ISNUMBER('Procytrat 50 Plus'!D84),'Procytrat 50 Plus'!D84,IF(ISNUMBER(SEARCH("12",'Procytrat 50 Plus'!D84)),EDATE(AB2583,12),IF(ISNUMBER(SEARCH("6",'Procytrat 50 Plus'!D84)),EDATE(AB2583,6),IF(ISNUMBER(SEARCH("3",'Procytrat 50 Plus'!D84)),EDATE(AB2583,3),DATEVALUE('Procytrat 50 Plus'!D84))))),""))</f>
        <v/>
      </c>
      <c r="AM2583" t="str">
        <f t="shared" ca="1" si="261"/>
        <v/>
      </c>
    </row>
    <row r="2584" spans="27:39" x14ac:dyDescent="0.3">
      <c r="AA2584" t="str">
        <f>IF(COUNTA('Procytrat 50 Plus'!A85,'Procytrat 50 Plus'!B85,'Procytrat 50 Plus'!C85)&gt;0,"50 Plus","")</f>
        <v/>
      </c>
      <c r="AB2584" t="str">
        <f>IFERROR(IF(ISNUMBER('Procytrat 50 Plus'!A85),'Procytrat 50 Plus'!A85,DATEVALUE('Procytrat 50 Plus'!A85)),"")</f>
        <v/>
      </c>
      <c r="AC2584" t="str">
        <f>IF(AA2584="","",'Procytrat 50 Plus'!B85)</f>
        <v/>
      </c>
      <c r="AD2584" t="str">
        <f>IF(AA2584="","",IFERROR(1*'Procytrat 50 Plus'!C85,IFERROR(_xludf.NUMBERVALUE('Procytrat 50 Plus'!C85,".",","),IFERROR(_xludf.NUMBERVALUE('Procytrat 50 Plus'!C85,",","."),0))))</f>
        <v/>
      </c>
      <c r="AE2584" t="str">
        <f>IF(AA2584="","",'Procytrat 50 Plus'!M85)</f>
        <v/>
      </c>
      <c r="AF2584">
        <f t="shared" si="256"/>
        <v>0</v>
      </c>
      <c r="AG2584" t="str">
        <f t="shared" si="257"/>
        <v/>
      </c>
      <c r="AH2584" t="str">
        <f t="shared" si="258"/>
        <v/>
      </c>
      <c r="AI2584">
        <f t="shared" si="259"/>
        <v>0</v>
      </c>
      <c r="AJ2584">
        <f t="shared" si="260"/>
        <v>0</v>
      </c>
      <c r="AK2584">
        <v>0</v>
      </c>
      <c r="AL2584" t="str">
        <f>IF(AA2584="","",IFERROR(IF(ISNUMBER('Procytrat 50 Plus'!D85),'Procytrat 50 Plus'!D85,IF(ISNUMBER(SEARCH("12",'Procytrat 50 Plus'!D85)),EDATE(AB2584,12),IF(ISNUMBER(SEARCH("6",'Procytrat 50 Plus'!D85)),EDATE(AB2584,6),IF(ISNUMBER(SEARCH("3",'Procytrat 50 Plus'!D85)),EDATE(AB2584,3),DATEVALUE('Procytrat 50 Plus'!D85))))),""))</f>
        <v/>
      </c>
      <c r="AM2584" t="str">
        <f t="shared" ca="1" si="261"/>
        <v/>
      </c>
    </row>
    <row r="2585" spans="27:39" x14ac:dyDescent="0.3">
      <c r="AA2585" t="str">
        <f>IF(COUNTA('Procytrat 50 Plus'!A86,'Procytrat 50 Plus'!B86,'Procytrat 50 Plus'!C86)&gt;0,"50 Plus","")</f>
        <v/>
      </c>
      <c r="AB2585" t="str">
        <f>IFERROR(IF(ISNUMBER('Procytrat 50 Plus'!A86),'Procytrat 50 Plus'!A86,DATEVALUE('Procytrat 50 Plus'!A86)),"")</f>
        <v/>
      </c>
      <c r="AC2585" t="str">
        <f>IF(AA2585="","",'Procytrat 50 Plus'!B86)</f>
        <v/>
      </c>
      <c r="AD2585" t="str">
        <f>IF(AA2585="","",IFERROR(1*'Procytrat 50 Plus'!C86,IFERROR(_xludf.NUMBERVALUE('Procytrat 50 Plus'!C86,".",","),IFERROR(_xludf.NUMBERVALUE('Procytrat 50 Plus'!C86,",","."),0))))</f>
        <v/>
      </c>
      <c r="AE2585" t="str">
        <f>IF(AA2585="","",'Procytrat 50 Plus'!M86)</f>
        <v/>
      </c>
      <c r="AF2585">
        <f t="shared" si="256"/>
        <v>0</v>
      </c>
      <c r="AG2585" t="str">
        <f t="shared" si="257"/>
        <v/>
      </c>
      <c r="AH2585" t="str">
        <f t="shared" si="258"/>
        <v/>
      </c>
      <c r="AI2585">
        <f t="shared" si="259"/>
        <v>0</v>
      </c>
      <c r="AJ2585">
        <f t="shared" si="260"/>
        <v>0</v>
      </c>
      <c r="AK2585">
        <v>0</v>
      </c>
      <c r="AL2585" t="str">
        <f>IF(AA2585="","",IFERROR(IF(ISNUMBER('Procytrat 50 Plus'!D86),'Procytrat 50 Plus'!D86,IF(ISNUMBER(SEARCH("12",'Procytrat 50 Plus'!D86)),EDATE(AB2585,12),IF(ISNUMBER(SEARCH("6",'Procytrat 50 Plus'!D86)),EDATE(AB2585,6),IF(ISNUMBER(SEARCH("3",'Procytrat 50 Plus'!D86)),EDATE(AB2585,3),DATEVALUE('Procytrat 50 Plus'!D86))))),""))</f>
        <v/>
      </c>
      <c r="AM2585" t="str">
        <f t="shared" ca="1" si="261"/>
        <v/>
      </c>
    </row>
    <row r="2586" spans="27:39" x14ac:dyDescent="0.3">
      <c r="AA2586" t="str">
        <f>IF(COUNTA('Procytrat 50 Plus'!A87,'Procytrat 50 Plus'!B87,'Procytrat 50 Plus'!C87)&gt;0,"50 Plus","")</f>
        <v/>
      </c>
      <c r="AB2586" t="str">
        <f>IFERROR(IF(ISNUMBER('Procytrat 50 Plus'!A87),'Procytrat 50 Plus'!A87,DATEVALUE('Procytrat 50 Plus'!A87)),"")</f>
        <v/>
      </c>
      <c r="AC2586" t="str">
        <f>IF(AA2586="","",'Procytrat 50 Plus'!B87)</f>
        <v/>
      </c>
      <c r="AD2586" t="str">
        <f>IF(AA2586="","",IFERROR(1*'Procytrat 50 Plus'!C87,IFERROR(_xludf.NUMBERVALUE('Procytrat 50 Plus'!C87,".",","),IFERROR(_xludf.NUMBERVALUE('Procytrat 50 Plus'!C87,",","."),0))))</f>
        <v/>
      </c>
      <c r="AE2586" t="str">
        <f>IF(AA2586="","",'Procytrat 50 Plus'!M87)</f>
        <v/>
      </c>
      <c r="AF2586">
        <f t="shared" si="256"/>
        <v>0</v>
      </c>
      <c r="AG2586" t="str">
        <f t="shared" si="257"/>
        <v/>
      </c>
      <c r="AH2586" t="str">
        <f t="shared" si="258"/>
        <v/>
      </c>
      <c r="AI2586">
        <f t="shared" si="259"/>
        <v>0</v>
      </c>
      <c r="AJ2586">
        <f t="shared" si="260"/>
        <v>0</v>
      </c>
      <c r="AK2586">
        <v>0</v>
      </c>
      <c r="AL2586" t="str">
        <f>IF(AA2586="","",IFERROR(IF(ISNUMBER('Procytrat 50 Plus'!D87),'Procytrat 50 Plus'!D87,IF(ISNUMBER(SEARCH("12",'Procytrat 50 Plus'!D87)),EDATE(AB2586,12),IF(ISNUMBER(SEARCH("6",'Procytrat 50 Plus'!D87)),EDATE(AB2586,6),IF(ISNUMBER(SEARCH("3",'Procytrat 50 Plus'!D87)),EDATE(AB2586,3),DATEVALUE('Procytrat 50 Plus'!D87))))),""))</f>
        <v/>
      </c>
      <c r="AM2586" t="str">
        <f t="shared" ca="1" si="261"/>
        <v/>
      </c>
    </row>
    <row r="2587" spans="27:39" x14ac:dyDescent="0.3">
      <c r="AA2587" t="str">
        <f>IF(COUNTA('Procytrat 50 Plus'!A88,'Procytrat 50 Plus'!B88,'Procytrat 50 Plus'!C88)&gt;0,"50 Plus","")</f>
        <v/>
      </c>
      <c r="AB2587" t="str">
        <f>IFERROR(IF(ISNUMBER('Procytrat 50 Plus'!A88),'Procytrat 50 Plus'!A88,DATEVALUE('Procytrat 50 Plus'!A88)),"")</f>
        <v/>
      </c>
      <c r="AC2587" t="str">
        <f>IF(AA2587="","",'Procytrat 50 Plus'!B88)</f>
        <v/>
      </c>
      <c r="AD2587" t="str">
        <f>IF(AA2587="","",IFERROR(1*'Procytrat 50 Plus'!C88,IFERROR(_xludf.NUMBERVALUE('Procytrat 50 Plus'!C88,".",","),IFERROR(_xludf.NUMBERVALUE('Procytrat 50 Plus'!C88,",","."),0))))</f>
        <v/>
      </c>
      <c r="AE2587" t="str">
        <f>IF(AA2587="","",'Procytrat 50 Plus'!M88)</f>
        <v/>
      </c>
      <c r="AF2587">
        <f t="shared" si="256"/>
        <v>0</v>
      </c>
      <c r="AG2587" t="str">
        <f t="shared" si="257"/>
        <v/>
      </c>
      <c r="AH2587" t="str">
        <f t="shared" si="258"/>
        <v/>
      </c>
      <c r="AI2587">
        <f t="shared" si="259"/>
        <v>0</v>
      </c>
      <c r="AJ2587">
        <f t="shared" si="260"/>
        <v>0</v>
      </c>
      <c r="AK2587">
        <v>0</v>
      </c>
      <c r="AL2587" t="str">
        <f>IF(AA2587="","",IFERROR(IF(ISNUMBER('Procytrat 50 Plus'!D88),'Procytrat 50 Plus'!D88,IF(ISNUMBER(SEARCH("12",'Procytrat 50 Plus'!D88)),EDATE(AB2587,12),IF(ISNUMBER(SEARCH("6",'Procytrat 50 Plus'!D88)),EDATE(AB2587,6),IF(ISNUMBER(SEARCH("3",'Procytrat 50 Plus'!D88)),EDATE(AB2587,3),DATEVALUE('Procytrat 50 Plus'!D88))))),""))</f>
        <v/>
      </c>
      <c r="AM2587" t="str">
        <f t="shared" ca="1" si="261"/>
        <v/>
      </c>
    </row>
    <row r="2588" spans="27:39" x14ac:dyDescent="0.3">
      <c r="AA2588" t="str">
        <f>IF(COUNTA('Procytrat 50 Plus'!A89,'Procytrat 50 Plus'!B89,'Procytrat 50 Plus'!C89)&gt;0,"50 Plus","")</f>
        <v/>
      </c>
      <c r="AB2588" t="str">
        <f>IFERROR(IF(ISNUMBER('Procytrat 50 Plus'!A89),'Procytrat 50 Plus'!A89,DATEVALUE('Procytrat 50 Plus'!A89)),"")</f>
        <v/>
      </c>
      <c r="AC2588" t="str">
        <f>IF(AA2588="","",'Procytrat 50 Plus'!B89)</f>
        <v/>
      </c>
      <c r="AD2588" t="str">
        <f>IF(AA2588="","",IFERROR(1*'Procytrat 50 Plus'!C89,IFERROR(_xludf.NUMBERVALUE('Procytrat 50 Plus'!C89,".",","),IFERROR(_xludf.NUMBERVALUE('Procytrat 50 Plus'!C89,",","."),0))))</f>
        <v/>
      </c>
      <c r="AE2588" t="str">
        <f>IF(AA2588="","",'Procytrat 50 Plus'!M89)</f>
        <v/>
      </c>
      <c r="AF2588">
        <f t="shared" si="256"/>
        <v>0</v>
      </c>
      <c r="AG2588" t="str">
        <f t="shared" si="257"/>
        <v/>
      </c>
      <c r="AH2588" t="str">
        <f t="shared" si="258"/>
        <v/>
      </c>
      <c r="AI2588">
        <f t="shared" si="259"/>
        <v>0</v>
      </c>
      <c r="AJ2588">
        <f t="shared" si="260"/>
        <v>0</v>
      </c>
      <c r="AK2588">
        <v>0</v>
      </c>
      <c r="AL2588" t="str">
        <f>IF(AA2588="","",IFERROR(IF(ISNUMBER('Procytrat 50 Plus'!D89),'Procytrat 50 Plus'!D89,IF(ISNUMBER(SEARCH("12",'Procytrat 50 Plus'!D89)),EDATE(AB2588,12),IF(ISNUMBER(SEARCH("6",'Procytrat 50 Plus'!D89)),EDATE(AB2588,6),IF(ISNUMBER(SEARCH("3",'Procytrat 50 Plus'!D89)),EDATE(AB2588,3),DATEVALUE('Procytrat 50 Plus'!D89))))),""))</f>
        <v/>
      </c>
      <c r="AM2588" t="str">
        <f t="shared" ca="1" si="261"/>
        <v/>
      </c>
    </row>
    <row r="2589" spans="27:39" x14ac:dyDescent="0.3">
      <c r="AA2589" t="str">
        <f>IF(COUNTA('Procytrat 50 Plus'!A90,'Procytrat 50 Plus'!B90,'Procytrat 50 Plus'!C90)&gt;0,"50 Plus","")</f>
        <v/>
      </c>
      <c r="AB2589" t="str">
        <f>IFERROR(IF(ISNUMBER('Procytrat 50 Plus'!A90),'Procytrat 50 Plus'!A90,DATEVALUE('Procytrat 50 Plus'!A90)),"")</f>
        <v/>
      </c>
      <c r="AC2589" t="str">
        <f>IF(AA2589="","",'Procytrat 50 Plus'!B90)</f>
        <v/>
      </c>
      <c r="AD2589" t="str">
        <f>IF(AA2589="","",IFERROR(1*'Procytrat 50 Plus'!C90,IFERROR(_xludf.NUMBERVALUE('Procytrat 50 Plus'!C90,".",","),IFERROR(_xludf.NUMBERVALUE('Procytrat 50 Plus'!C90,",","."),0))))</f>
        <v/>
      </c>
      <c r="AE2589" t="str">
        <f>IF(AA2589="","",'Procytrat 50 Plus'!M90)</f>
        <v/>
      </c>
      <c r="AF2589">
        <f t="shared" si="256"/>
        <v>0</v>
      </c>
      <c r="AG2589" t="str">
        <f t="shared" si="257"/>
        <v/>
      </c>
      <c r="AH2589" t="str">
        <f t="shared" si="258"/>
        <v/>
      </c>
      <c r="AI2589">
        <f t="shared" si="259"/>
        <v>0</v>
      </c>
      <c r="AJ2589">
        <f t="shared" si="260"/>
        <v>0</v>
      </c>
      <c r="AK2589">
        <v>0</v>
      </c>
      <c r="AL2589" t="str">
        <f>IF(AA2589="","",IFERROR(IF(ISNUMBER('Procytrat 50 Plus'!D90),'Procytrat 50 Plus'!D90,IF(ISNUMBER(SEARCH("12",'Procytrat 50 Plus'!D90)),EDATE(AB2589,12),IF(ISNUMBER(SEARCH("6",'Procytrat 50 Plus'!D90)),EDATE(AB2589,6),IF(ISNUMBER(SEARCH("3",'Procytrat 50 Plus'!D90)),EDATE(AB2589,3),DATEVALUE('Procytrat 50 Plus'!D90))))),""))</f>
        <v/>
      </c>
      <c r="AM2589" t="str">
        <f t="shared" ca="1" si="261"/>
        <v/>
      </c>
    </row>
    <row r="2590" spans="27:39" x14ac:dyDescent="0.3">
      <c r="AA2590" t="str">
        <f>IF(COUNTA('Procytrat 50 Plus'!A91,'Procytrat 50 Plus'!B91,'Procytrat 50 Plus'!C91)&gt;0,"50 Plus","")</f>
        <v/>
      </c>
      <c r="AB2590" t="str">
        <f>IFERROR(IF(ISNUMBER('Procytrat 50 Plus'!A91),'Procytrat 50 Plus'!A91,DATEVALUE('Procytrat 50 Plus'!A91)),"")</f>
        <v/>
      </c>
      <c r="AC2590" t="str">
        <f>IF(AA2590="","",'Procytrat 50 Plus'!B91)</f>
        <v/>
      </c>
      <c r="AD2590" t="str">
        <f>IF(AA2590="","",IFERROR(1*'Procytrat 50 Plus'!C91,IFERROR(_xludf.NUMBERVALUE('Procytrat 50 Plus'!C91,".",","),IFERROR(_xludf.NUMBERVALUE('Procytrat 50 Plus'!C91,",","."),0))))</f>
        <v/>
      </c>
      <c r="AE2590" t="str">
        <f>IF(AA2590="","",'Procytrat 50 Plus'!M91)</f>
        <v/>
      </c>
      <c r="AF2590">
        <f t="shared" si="256"/>
        <v>0</v>
      </c>
      <c r="AG2590" t="str">
        <f t="shared" si="257"/>
        <v/>
      </c>
      <c r="AH2590" t="str">
        <f t="shared" si="258"/>
        <v/>
      </c>
      <c r="AI2590">
        <f t="shared" si="259"/>
        <v>0</v>
      </c>
      <c r="AJ2590">
        <f t="shared" si="260"/>
        <v>0</v>
      </c>
      <c r="AK2590">
        <v>0</v>
      </c>
      <c r="AL2590" t="str">
        <f>IF(AA2590="","",IFERROR(IF(ISNUMBER('Procytrat 50 Plus'!D91),'Procytrat 50 Plus'!D91,IF(ISNUMBER(SEARCH("12",'Procytrat 50 Plus'!D91)),EDATE(AB2590,12),IF(ISNUMBER(SEARCH("6",'Procytrat 50 Plus'!D91)),EDATE(AB2590,6),IF(ISNUMBER(SEARCH("3",'Procytrat 50 Plus'!D91)),EDATE(AB2590,3),DATEVALUE('Procytrat 50 Plus'!D91))))),""))</f>
        <v/>
      </c>
      <c r="AM2590" t="str">
        <f t="shared" ca="1" si="261"/>
        <v/>
      </c>
    </row>
    <row r="2591" spans="27:39" x14ac:dyDescent="0.3">
      <c r="AA2591" t="str">
        <f>IF(COUNTA('Procytrat 50 Plus'!A92,'Procytrat 50 Plus'!B92,'Procytrat 50 Plus'!C92)&gt;0,"50 Plus","")</f>
        <v/>
      </c>
      <c r="AB2591" t="str">
        <f>IFERROR(IF(ISNUMBER('Procytrat 50 Plus'!A92),'Procytrat 50 Plus'!A92,DATEVALUE('Procytrat 50 Plus'!A92)),"")</f>
        <v/>
      </c>
      <c r="AC2591" t="str">
        <f>IF(AA2591="","",'Procytrat 50 Plus'!B92)</f>
        <v/>
      </c>
      <c r="AD2591" t="str">
        <f>IF(AA2591="","",IFERROR(1*'Procytrat 50 Plus'!C92,IFERROR(_xludf.NUMBERVALUE('Procytrat 50 Plus'!C92,".",","),IFERROR(_xludf.NUMBERVALUE('Procytrat 50 Plus'!C92,",","."),0))))</f>
        <v/>
      </c>
      <c r="AE2591" t="str">
        <f>IF(AA2591="","",'Procytrat 50 Plus'!M92)</f>
        <v/>
      </c>
      <c r="AF2591">
        <f t="shared" si="256"/>
        <v>0</v>
      </c>
      <c r="AG2591" t="str">
        <f t="shared" si="257"/>
        <v/>
      </c>
      <c r="AH2591" t="str">
        <f t="shared" si="258"/>
        <v/>
      </c>
      <c r="AI2591">
        <f t="shared" si="259"/>
        <v>0</v>
      </c>
      <c r="AJ2591">
        <f t="shared" si="260"/>
        <v>0</v>
      </c>
      <c r="AK2591">
        <v>0</v>
      </c>
      <c r="AL2591" t="str">
        <f>IF(AA2591="","",IFERROR(IF(ISNUMBER('Procytrat 50 Plus'!D92),'Procytrat 50 Plus'!D92,IF(ISNUMBER(SEARCH("12",'Procytrat 50 Plus'!D92)),EDATE(AB2591,12),IF(ISNUMBER(SEARCH("6",'Procytrat 50 Plus'!D92)),EDATE(AB2591,6),IF(ISNUMBER(SEARCH("3",'Procytrat 50 Plus'!D92)),EDATE(AB2591,3),DATEVALUE('Procytrat 50 Plus'!D92))))),""))</f>
        <v/>
      </c>
      <c r="AM2591" t="str">
        <f t="shared" ca="1" si="261"/>
        <v/>
      </c>
    </row>
    <row r="2592" spans="27:39" x14ac:dyDescent="0.3">
      <c r="AA2592" t="str">
        <f>IF(COUNTA('Procytrat 50 Plus'!A93,'Procytrat 50 Plus'!B93,'Procytrat 50 Plus'!C93)&gt;0,"50 Plus","")</f>
        <v/>
      </c>
      <c r="AB2592" t="str">
        <f>IFERROR(IF(ISNUMBER('Procytrat 50 Plus'!A93),'Procytrat 50 Plus'!A93,DATEVALUE('Procytrat 50 Plus'!A93)),"")</f>
        <v/>
      </c>
      <c r="AC2592" t="str">
        <f>IF(AA2592="","",'Procytrat 50 Plus'!B93)</f>
        <v/>
      </c>
      <c r="AD2592" t="str">
        <f>IF(AA2592="","",IFERROR(1*'Procytrat 50 Plus'!C93,IFERROR(_xludf.NUMBERVALUE('Procytrat 50 Plus'!C93,".",","),IFERROR(_xludf.NUMBERVALUE('Procytrat 50 Plus'!C93,",","."),0))))</f>
        <v/>
      </c>
      <c r="AE2592" t="str">
        <f>IF(AA2592="","",'Procytrat 50 Plus'!M93)</f>
        <v/>
      </c>
      <c r="AF2592">
        <f t="shared" si="256"/>
        <v>0</v>
      </c>
      <c r="AG2592" t="str">
        <f t="shared" si="257"/>
        <v/>
      </c>
      <c r="AH2592" t="str">
        <f t="shared" si="258"/>
        <v/>
      </c>
      <c r="AI2592">
        <f t="shared" si="259"/>
        <v>0</v>
      </c>
      <c r="AJ2592">
        <f t="shared" si="260"/>
        <v>0</v>
      </c>
      <c r="AK2592">
        <v>0</v>
      </c>
      <c r="AL2592" t="str">
        <f>IF(AA2592="","",IFERROR(IF(ISNUMBER('Procytrat 50 Plus'!D93),'Procytrat 50 Plus'!D93,IF(ISNUMBER(SEARCH("12",'Procytrat 50 Plus'!D93)),EDATE(AB2592,12),IF(ISNUMBER(SEARCH("6",'Procytrat 50 Plus'!D93)),EDATE(AB2592,6),IF(ISNUMBER(SEARCH("3",'Procytrat 50 Plus'!D93)),EDATE(AB2592,3),DATEVALUE('Procytrat 50 Plus'!D93))))),""))</f>
        <v/>
      </c>
      <c r="AM2592" t="str">
        <f t="shared" ca="1" si="261"/>
        <v/>
      </c>
    </row>
    <row r="2593" spans="27:39" x14ac:dyDescent="0.3">
      <c r="AA2593" t="str">
        <f>IF(COUNTA('Procytrat 50 Plus'!A94,'Procytrat 50 Plus'!B94,'Procytrat 50 Plus'!C94)&gt;0,"50 Plus","")</f>
        <v/>
      </c>
      <c r="AB2593" t="str">
        <f>IFERROR(IF(ISNUMBER('Procytrat 50 Plus'!A94),'Procytrat 50 Plus'!A94,DATEVALUE('Procytrat 50 Plus'!A94)),"")</f>
        <v/>
      </c>
      <c r="AC2593" t="str">
        <f>IF(AA2593="","",'Procytrat 50 Plus'!B94)</f>
        <v/>
      </c>
      <c r="AD2593" t="str">
        <f>IF(AA2593="","",IFERROR(1*'Procytrat 50 Plus'!C94,IFERROR(_xludf.NUMBERVALUE('Procytrat 50 Plus'!C94,".",","),IFERROR(_xludf.NUMBERVALUE('Procytrat 50 Plus'!C94,",","."),0))))</f>
        <v/>
      </c>
      <c r="AE2593" t="str">
        <f>IF(AA2593="","",'Procytrat 50 Plus'!M94)</f>
        <v/>
      </c>
      <c r="AF2593">
        <f t="shared" si="256"/>
        <v>0</v>
      </c>
      <c r="AG2593" t="str">
        <f t="shared" si="257"/>
        <v/>
      </c>
      <c r="AH2593" t="str">
        <f t="shared" si="258"/>
        <v/>
      </c>
      <c r="AI2593">
        <f t="shared" si="259"/>
        <v>0</v>
      </c>
      <c r="AJ2593">
        <f t="shared" si="260"/>
        <v>0</v>
      </c>
      <c r="AK2593">
        <v>0</v>
      </c>
      <c r="AL2593" t="str">
        <f>IF(AA2593="","",IFERROR(IF(ISNUMBER('Procytrat 50 Plus'!D94),'Procytrat 50 Plus'!D94,IF(ISNUMBER(SEARCH("12",'Procytrat 50 Plus'!D94)),EDATE(AB2593,12),IF(ISNUMBER(SEARCH("6",'Procytrat 50 Plus'!D94)),EDATE(AB2593,6),IF(ISNUMBER(SEARCH("3",'Procytrat 50 Plus'!D94)),EDATE(AB2593,3),DATEVALUE('Procytrat 50 Plus'!D94))))),""))</f>
        <v/>
      </c>
      <c r="AM2593" t="str">
        <f t="shared" ca="1" si="261"/>
        <v/>
      </c>
    </row>
    <row r="2594" spans="27:39" x14ac:dyDescent="0.3">
      <c r="AA2594" t="str">
        <f>IF(COUNTA('Procytrat 50 Plus'!A95,'Procytrat 50 Plus'!B95,'Procytrat 50 Plus'!C95)&gt;0,"50 Plus","")</f>
        <v/>
      </c>
      <c r="AB2594" t="str">
        <f>IFERROR(IF(ISNUMBER('Procytrat 50 Plus'!A95),'Procytrat 50 Plus'!A95,DATEVALUE('Procytrat 50 Plus'!A95)),"")</f>
        <v/>
      </c>
      <c r="AC2594" t="str">
        <f>IF(AA2594="","",'Procytrat 50 Plus'!B95)</f>
        <v/>
      </c>
      <c r="AD2594" t="str">
        <f>IF(AA2594="","",IFERROR(1*'Procytrat 50 Plus'!C95,IFERROR(_xludf.NUMBERVALUE('Procytrat 50 Plus'!C95,".",","),IFERROR(_xludf.NUMBERVALUE('Procytrat 50 Plus'!C95,",","."),0))))</f>
        <v/>
      </c>
      <c r="AE2594" t="str">
        <f>IF(AA2594="","",'Procytrat 50 Plus'!M95)</f>
        <v/>
      </c>
      <c r="AF2594">
        <f t="shared" si="256"/>
        <v>0</v>
      </c>
      <c r="AG2594" t="str">
        <f t="shared" si="257"/>
        <v/>
      </c>
      <c r="AH2594" t="str">
        <f t="shared" si="258"/>
        <v/>
      </c>
      <c r="AI2594">
        <f t="shared" si="259"/>
        <v>0</v>
      </c>
      <c r="AJ2594">
        <f t="shared" si="260"/>
        <v>0</v>
      </c>
      <c r="AK2594">
        <v>0</v>
      </c>
      <c r="AL2594" t="str">
        <f>IF(AA2594="","",IFERROR(IF(ISNUMBER('Procytrat 50 Plus'!D95),'Procytrat 50 Plus'!D95,IF(ISNUMBER(SEARCH("12",'Procytrat 50 Plus'!D95)),EDATE(AB2594,12),IF(ISNUMBER(SEARCH("6",'Procytrat 50 Plus'!D95)),EDATE(AB2594,6),IF(ISNUMBER(SEARCH("3",'Procytrat 50 Plus'!D95)),EDATE(AB2594,3),DATEVALUE('Procytrat 50 Plus'!D95))))),""))</f>
        <v/>
      </c>
      <c r="AM2594" t="str">
        <f t="shared" ca="1" si="261"/>
        <v/>
      </c>
    </row>
    <row r="2595" spans="27:39" x14ac:dyDescent="0.3">
      <c r="AA2595" t="str">
        <f>IF(COUNTA('Procytrat 50 Plus'!A96,'Procytrat 50 Plus'!B96,'Procytrat 50 Plus'!C96)&gt;0,"50 Plus","")</f>
        <v/>
      </c>
      <c r="AB2595" t="str">
        <f>IFERROR(IF(ISNUMBER('Procytrat 50 Plus'!A96),'Procytrat 50 Plus'!A96,DATEVALUE('Procytrat 50 Plus'!A96)),"")</f>
        <v/>
      </c>
      <c r="AC2595" t="str">
        <f>IF(AA2595="","",'Procytrat 50 Plus'!B96)</f>
        <v/>
      </c>
      <c r="AD2595" t="str">
        <f>IF(AA2595="","",IFERROR(1*'Procytrat 50 Plus'!C96,IFERROR(_xludf.NUMBERVALUE('Procytrat 50 Plus'!C96,".",","),IFERROR(_xludf.NUMBERVALUE('Procytrat 50 Plus'!C96,",","."),0))))</f>
        <v/>
      </c>
      <c r="AE2595" t="str">
        <f>IF(AA2595="","",'Procytrat 50 Plus'!M96)</f>
        <v/>
      </c>
      <c r="AF2595">
        <f t="shared" si="256"/>
        <v>0</v>
      </c>
      <c r="AG2595" t="str">
        <f t="shared" si="257"/>
        <v/>
      </c>
      <c r="AH2595" t="str">
        <f t="shared" si="258"/>
        <v/>
      </c>
      <c r="AI2595">
        <f t="shared" si="259"/>
        <v>0</v>
      </c>
      <c r="AJ2595">
        <f t="shared" si="260"/>
        <v>0</v>
      </c>
      <c r="AK2595">
        <v>0</v>
      </c>
      <c r="AL2595" t="str">
        <f>IF(AA2595="","",IFERROR(IF(ISNUMBER('Procytrat 50 Plus'!D96),'Procytrat 50 Plus'!D96,IF(ISNUMBER(SEARCH("12",'Procytrat 50 Plus'!D96)),EDATE(AB2595,12),IF(ISNUMBER(SEARCH("6",'Procytrat 50 Plus'!D96)),EDATE(AB2595,6),IF(ISNUMBER(SEARCH("3",'Procytrat 50 Plus'!D96)),EDATE(AB2595,3),DATEVALUE('Procytrat 50 Plus'!D96))))),""))</f>
        <v/>
      </c>
      <c r="AM2595" t="str">
        <f t="shared" ca="1" si="261"/>
        <v/>
      </c>
    </row>
    <row r="2596" spans="27:39" x14ac:dyDescent="0.3">
      <c r="AA2596" t="str">
        <f>IF(COUNTA('Procytrat 50 Plus'!A97,'Procytrat 50 Plus'!B97,'Procytrat 50 Plus'!C97)&gt;0,"50 Plus","")</f>
        <v/>
      </c>
      <c r="AB2596" t="str">
        <f>IFERROR(IF(ISNUMBER('Procytrat 50 Plus'!A97),'Procytrat 50 Plus'!A97,DATEVALUE('Procytrat 50 Plus'!A97)),"")</f>
        <v/>
      </c>
      <c r="AC2596" t="str">
        <f>IF(AA2596="","",'Procytrat 50 Plus'!B97)</f>
        <v/>
      </c>
      <c r="AD2596" t="str">
        <f>IF(AA2596="","",IFERROR(1*'Procytrat 50 Plus'!C97,IFERROR(_xludf.NUMBERVALUE('Procytrat 50 Plus'!C97,".",","),IFERROR(_xludf.NUMBERVALUE('Procytrat 50 Plus'!C97,",","."),0))))</f>
        <v/>
      </c>
      <c r="AE2596" t="str">
        <f>IF(AA2596="","",'Procytrat 50 Plus'!M97)</f>
        <v/>
      </c>
      <c r="AF2596">
        <f t="shared" si="256"/>
        <v>0</v>
      </c>
      <c r="AG2596" t="str">
        <f t="shared" si="257"/>
        <v/>
      </c>
      <c r="AH2596" t="str">
        <f t="shared" si="258"/>
        <v/>
      </c>
      <c r="AI2596">
        <f t="shared" si="259"/>
        <v>0</v>
      </c>
      <c r="AJ2596">
        <f t="shared" si="260"/>
        <v>0</v>
      </c>
      <c r="AK2596">
        <v>0</v>
      </c>
      <c r="AL2596" t="str">
        <f>IF(AA2596="","",IFERROR(IF(ISNUMBER('Procytrat 50 Plus'!D97),'Procytrat 50 Plus'!D97,IF(ISNUMBER(SEARCH("12",'Procytrat 50 Plus'!D97)),EDATE(AB2596,12),IF(ISNUMBER(SEARCH("6",'Procytrat 50 Plus'!D97)),EDATE(AB2596,6),IF(ISNUMBER(SEARCH("3",'Procytrat 50 Plus'!D97)),EDATE(AB2596,3),DATEVALUE('Procytrat 50 Plus'!D97))))),""))</f>
        <v/>
      </c>
      <c r="AM2596" t="str">
        <f t="shared" ca="1" si="261"/>
        <v/>
      </c>
    </row>
    <row r="2597" spans="27:39" x14ac:dyDescent="0.3">
      <c r="AA2597" t="str">
        <f>IF(COUNTA('Procytrat 50 Plus'!A98,'Procytrat 50 Plus'!B98,'Procytrat 50 Plus'!C98)&gt;0,"50 Plus","")</f>
        <v/>
      </c>
      <c r="AB2597" t="str">
        <f>IFERROR(IF(ISNUMBER('Procytrat 50 Plus'!A98),'Procytrat 50 Plus'!A98,DATEVALUE('Procytrat 50 Plus'!A98)),"")</f>
        <v/>
      </c>
      <c r="AC2597" t="str">
        <f>IF(AA2597="","",'Procytrat 50 Plus'!B98)</f>
        <v/>
      </c>
      <c r="AD2597" t="str">
        <f>IF(AA2597="","",IFERROR(1*'Procytrat 50 Plus'!C98,IFERROR(_xludf.NUMBERVALUE('Procytrat 50 Plus'!C98,".",","),IFERROR(_xludf.NUMBERVALUE('Procytrat 50 Plus'!C98,",","."),0))))</f>
        <v/>
      </c>
      <c r="AE2597" t="str">
        <f>IF(AA2597="","",'Procytrat 50 Plus'!M98)</f>
        <v/>
      </c>
      <c r="AF2597">
        <f t="shared" si="256"/>
        <v>0</v>
      </c>
      <c r="AG2597" t="str">
        <f t="shared" si="257"/>
        <v/>
      </c>
      <c r="AH2597" t="str">
        <f t="shared" si="258"/>
        <v/>
      </c>
      <c r="AI2597">
        <f t="shared" si="259"/>
        <v>0</v>
      </c>
      <c r="AJ2597">
        <f t="shared" si="260"/>
        <v>0</v>
      </c>
      <c r="AK2597">
        <v>0</v>
      </c>
      <c r="AL2597" t="str">
        <f>IF(AA2597="","",IFERROR(IF(ISNUMBER('Procytrat 50 Plus'!D98),'Procytrat 50 Plus'!D98,IF(ISNUMBER(SEARCH("12",'Procytrat 50 Plus'!D98)),EDATE(AB2597,12),IF(ISNUMBER(SEARCH("6",'Procytrat 50 Plus'!D98)),EDATE(AB2597,6),IF(ISNUMBER(SEARCH("3",'Procytrat 50 Plus'!D98)),EDATE(AB2597,3),DATEVALUE('Procytrat 50 Plus'!D98))))),""))</f>
        <v/>
      </c>
      <c r="AM2597" t="str">
        <f t="shared" ca="1" si="261"/>
        <v/>
      </c>
    </row>
    <row r="2598" spans="27:39" x14ac:dyDescent="0.3">
      <c r="AA2598" t="str">
        <f>IF(COUNTA('Procytrat 50 Plus'!A99,'Procytrat 50 Plus'!B99,'Procytrat 50 Plus'!C99)&gt;0,"50 Plus","")</f>
        <v/>
      </c>
      <c r="AB2598" t="str">
        <f>IFERROR(IF(ISNUMBER('Procytrat 50 Plus'!A99),'Procytrat 50 Plus'!A99,DATEVALUE('Procytrat 50 Plus'!A99)),"")</f>
        <v/>
      </c>
      <c r="AC2598" t="str">
        <f>IF(AA2598="","",'Procytrat 50 Plus'!B99)</f>
        <v/>
      </c>
      <c r="AD2598" t="str">
        <f>IF(AA2598="","",IFERROR(1*'Procytrat 50 Plus'!C99,IFERROR(_xludf.NUMBERVALUE('Procytrat 50 Plus'!C99,".",","),IFERROR(_xludf.NUMBERVALUE('Procytrat 50 Plus'!C99,",","."),0))))</f>
        <v/>
      </c>
      <c r="AE2598" t="str">
        <f>IF(AA2598="","",'Procytrat 50 Plus'!M99)</f>
        <v/>
      </c>
      <c r="AF2598">
        <f t="shared" si="256"/>
        <v>0</v>
      </c>
      <c r="AG2598" t="str">
        <f t="shared" si="257"/>
        <v/>
      </c>
      <c r="AH2598" t="str">
        <f t="shared" si="258"/>
        <v/>
      </c>
      <c r="AI2598">
        <f t="shared" si="259"/>
        <v>0</v>
      </c>
      <c r="AJ2598">
        <f t="shared" si="260"/>
        <v>0</v>
      </c>
      <c r="AK2598">
        <v>0</v>
      </c>
      <c r="AL2598" t="str">
        <f>IF(AA2598="","",IFERROR(IF(ISNUMBER('Procytrat 50 Plus'!D99),'Procytrat 50 Plus'!D99,IF(ISNUMBER(SEARCH("12",'Procytrat 50 Plus'!D99)),EDATE(AB2598,12),IF(ISNUMBER(SEARCH("6",'Procytrat 50 Plus'!D99)),EDATE(AB2598,6),IF(ISNUMBER(SEARCH("3",'Procytrat 50 Plus'!D99)),EDATE(AB2598,3),DATEVALUE('Procytrat 50 Plus'!D99))))),""))</f>
        <v/>
      </c>
      <c r="AM2598" t="str">
        <f t="shared" ca="1" si="261"/>
        <v/>
      </c>
    </row>
    <row r="2599" spans="27:39" x14ac:dyDescent="0.3">
      <c r="AA2599" t="str">
        <f>IF(COUNTA('Procytrat 50 Plus'!A100,'Procytrat 50 Plus'!B100,'Procytrat 50 Plus'!C100)&gt;0,"50 Plus","")</f>
        <v/>
      </c>
      <c r="AB2599" t="str">
        <f>IFERROR(IF(ISNUMBER('Procytrat 50 Plus'!A100),'Procytrat 50 Plus'!A100,DATEVALUE('Procytrat 50 Plus'!A100)),"")</f>
        <v/>
      </c>
      <c r="AC2599" t="str">
        <f>IF(AA2599="","",'Procytrat 50 Plus'!B100)</f>
        <v/>
      </c>
      <c r="AD2599" t="str">
        <f>IF(AA2599="","",IFERROR(1*'Procytrat 50 Plus'!C100,IFERROR(_xludf.NUMBERVALUE('Procytrat 50 Plus'!C100,".",","),IFERROR(_xludf.NUMBERVALUE('Procytrat 50 Plus'!C100,",","."),0))))</f>
        <v/>
      </c>
      <c r="AE2599" t="str">
        <f>IF(AA2599="","",'Procytrat 50 Plus'!M100)</f>
        <v/>
      </c>
      <c r="AF2599">
        <f t="shared" si="256"/>
        <v>0</v>
      </c>
      <c r="AG2599" t="str">
        <f t="shared" si="257"/>
        <v/>
      </c>
      <c r="AH2599" t="str">
        <f t="shared" si="258"/>
        <v/>
      </c>
      <c r="AI2599">
        <f t="shared" si="259"/>
        <v>0</v>
      </c>
      <c r="AJ2599">
        <f t="shared" si="260"/>
        <v>0</v>
      </c>
      <c r="AK2599">
        <v>0</v>
      </c>
      <c r="AL2599" t="str">
        <f>IF(AA2599="","",IFERROR(IF(ISNUMBER('Procytrat 50 Plus'!D100),'Procytrat 50 Plus'!D100,IF(ISNUMBER(SEARCH("12",'Procytrat 50 Plus'!D100)),EDATE(AB2599,12),IF(ISNUMBER(SEARCH("6",'Procytrat 50 Plus'!D100)),EDATE(AB2599,6),IF(ISNUMBER(SEARCH("3",'Procytrat 50 Plus'!D100)),EDATE(AB2599,3),DATEVALUE('Procytrat 50 Plus'!D100))))),""))</f>
        <v/>
      </c>
      <c r="AM2599" t="str">
        <f t="shared" ca="1" si="261"/>
        <v/>
      </c>
    </row>
    <row r="2600" spans="27:39" x14ac:dyDescent="0.3">
      <c r="AA2600" t="str">
        <f>IF(COUNTA('Procytrat 50 Plus'!A101,'Procytrat 50 Plus'!B101,'Procytrat 50 Plus'!C101)&gt;0,"50 Plus","")</f>
        <v/>
      </c>
      <c r="AB2600" t="str">
        <f>IFERROR(IF(ISNUMBER('Procytrat 50 Plus'!A101),'Procytrat 50 Plus'!A101,DATEVALUE('Procytrat 50 Plus'!A101)),"")</f>
        <v/>
      </c>
      <c r="AC2600" t="str">
        <f>IF(AA2600="","",'Procytrat 50 Plus'!B101)</f>
        <v/>
      </c>
      <c r="AD2600" t="str">
        <f>IF(AA2600="","",IFERROR(1*'Procytrat 50 Plus'!C101,IFERROR(_xludf.NUMBERVALUE('Procytrat 50 Plus'!C101,".",","),IFERROR(_xludf.NUMBERVALUE('Procytrat 50 Plus'!C101,",","."),0))))</f>
        <v/>
      </c>
      <c r="AE2600" t="str">
        <f>IF(AA2600="","",'Procytrat 50 Plus'!M101)</f>
        <v/>
      </c>
      <c r="AF2600">
        <f t="shared" si="256"/>
        <v>0</v>
      </c>
      <c r="AG2600" t="str">
        <f t="shared" si="257"/>
        <v/>
      </c>
      <c r="AH2600" t="str">
        <f t="shared" si="258"/>
        <v/>
      </c>
      <c r="AI2600">
        <f t="shared" si="259"/>
        <v>0</v>
      </c>
      <c r="AJ2600">
        <f t="shared" si="260"/>
        <v>0</v>
      </c>
      <c r="AK2600">
        <v>0</v>
      </c>
      <c r="AL2600" t="str">
        <f>IF(AA2600="","",IFERROR(IF(ISNUMBER('Procytrat 50 Plus'!D101),'Procytrat 50 Plus'!D101,IF(ISNUMBER(SEARCH("12",'Procytrat 50 Plus'!D101)),EDATE(AB2600,12),IF(ISNUMBER(SEARCH("6",'Procytrat 50 Plus'!D101)),EDATE(AB2600,6),IF(ISNUMBER(SEARCH("3",'Procytrat 50 Plus'!D101)),EDATE(AB2600,3),DATEVALUE('Procytrat 50 Plus'!D101))))),""))</f>
        <v/>
      </c>
      <c r="AM2600" t="str">
        <f t="shared" ca="1" si="261"/>
        <v/>
      </c>
    </row>
    <row r="2601" spans="27:39" x14ac:dyDescent="0.3">
      <c r="AA2601" t="str">
        <f>IF(COUNTA('Procytrat 50 Plus'!A102,'Procytrat 50 Plus'!B102,'Procytrat 50 Plus'!C102)&gt;0,"50 Plus","")</f>
        <v/>
      </c>
      <c r="AB2601" t="str">
        <f>IFERROR(IF(ISNUMBER('Procytrat 50 Plus'!A102),'Procytrat 50 Plus'!A102,DATEVALUE('Procytrat 50 Plus'!A102)),"")</f>
        <v/>
      </c>
      <c r="AC2601" t="str">
        <f>IF(AA2601="","",'Procytrat 50 Plus'!B102)</f>
        <v/>
      </c>
      <c r="AD2601" t="str">
        <f>IF(AA2601="","",IFERROR(1*'Procytrat 50 Plus'!C102,IFERROR(_xludf.NUMBERVALUE('Procytrat 50 Plus'!C102,".",","),IFERROR(_xludf.NUMBERVALUE('Procytrat 50 Plus'!C102,",","."),0))))</f>
        <v/>
      </c>
      <c r="AE2601" t="str">
        <f>IF(AA2601="","",'Procytrat 50 Plus'!M102)</f>
        <v/>
      </c>
      <c r="AF2601">
        <f t="shared" si="256"/>
        <v>0</v>
      </c>
      <c r="AG2601" t="str">
        <f t="shared" si="257"/>
        <v/>
      </c>
      <c r="AH2601" t="str">
        <f t="shared" si="258"/>
        <v/>
      </c>
      <c r="AI2601">
        <f t="shared" si="259"/>
        <v>0</v>
      </c>
      <c r="AJ2601">
        <f t="shared" si="260"/>
        <v>0</v>
      </c>
      <c r="AK2601">
        <v>0</v>
      </c>
      <c r="AL2601" t="str">
        <f>IF(AA2601="","",IFERROR(IF(ISNUMBER('Procytrat 50 Plus'!D102),'Procytrat 50 Plus'!D102,IF(ISNUMBER(SEARCH("12",'Procytrat 50 Plus'!D102)),EDATE(AB2601,12),IF(ISNUMBER(SEARCH("6",'Procytrat 50 Plus'!D102)),EDATE(AB2601,6),IF(ISNUMBER(SEARCH("3",'Procytrat 50 Plus'!D102)),EDATE(AB2601,3),DATEVALUE('Procytrat 50 Plus'!D102))))),""))</f>
        <v/>
      </c>
      <c r="AM2601" t="str">
        <f t="shared" ca="1" si="261"/>
        <v/>
      </c>
    </row>
    <row r="2602" spans="27:39" x14ac:dyDescent="0.3">
      <c r="AA2602" t="str">
        <f>IF(COUNTA('Procytrat 50 Plus'!A103,'Procytrat 50 Plus'!B103,'Procytrat 50 Plus'!C103)&gt;0,"50 Plus","")</f>
        <v/>
      </c>
      <c r="AB2602" t="str">
        <f>IFERROR(IF(ISNUMBER('Procytrat 50 Plus'!A103),'Procytrat 50 Plus'!A103,DATEVALUE('Procytrat 50 Plus'!A103)),"")</f>
        <v/>
      </c>
      <c r="AC2602" t="str">
        <f>IF(AA2602="","",'Procytrat 50 Plus'!B103)</f>
        <v/>
      </c>
      <c r="AD2602" t="str">
        <f>IF(AA2602="","",IFERROR(1*'Procytrat 50 Plus'!C103,IFERROR(_xludf.NUMBERVALUE('Procytrat 50 Plus'!C103,".",","),IFERROR(_xludf.NUMBERVALUE('Procytrat 50 Plus'!C103,",","."),0))))</f>
        <v/>
      </c>
      <c r="AE2602" t="str">
        <f>IF(AA2602="","",'Procytrat 50 Plus'!M103)</f>
        <v/>
      </c>
      <c r="AF2602">
        <f t="shared" si="256"/>
        <v>0</v>
      </c>
      <c r="AG2602" t="str">
        <f t="shared" si="257"/>
        <v/>
      </c>
      <c r="AH2602" t="str">
        <f t="shared" si="258"/>
        <v/>
      </c>
      <c r="AI2602">
        <f t="shared" si="259"/>
        <v>0</v>
      </c>
      <c r="AJ2602">
        <f t="shared" si="260"/>
        <v>0</v>
      </c>
      <c r="AK2602">
        <v>0</v>
      </c>
      <c r="AL2602" t="str">
        <f>IF(AA2602="","",IFERROR(IF(ISNUMBER('Procytrat 50 Plus'!D103),'Procytrat 50 Plus'!D103,IF(ISNUMBER(SEARCH("12",'Procytrat 50 Plus'!D103)),EDATE(AB2602,12),IF(ISNUMBER(SEARCH("6",'Procytrat 50 Plus'!D103)),EDATE(AB2602,6),IF(ISNUMBER(SEARCH("3",'Procytrat 50 Plus'!D103)),EDATE(AB2602,3),DATEVALUE('Procytrat 50 Plus'!D103))))),""))</f>
        <v/>
      </c>
      <c r="AM2602" t="str">
        <f t="shared" ca="1" si="261"/>
        <v/>
      </c>
    </row>
    <row r="2603" spans="27:39" x14ac:dyDescent="0.3">
      <c r="AA2603" t="str">
        <f>IF(COUNTA('Procytrat 50 Plus'!A104,'Procytrat 50 Plus'!B104,'Procytrat 50 Plus'!C104)&gt;0,"50 Plus","")</f>
        <v/>
      </c>
      <c r="AB2603" t="str">
        <f>IFERROR(IF(ISNUMBER('Procytrat 50 Plus'!A104),'Procytrat 50 Plus'!A104,DATEVALUE('Procytrat 50 Plus'!A104)),"")</f>
        <v/>
      </c>
      <c r="AC2603" t="str">
        <f>IF(AA2603="","",'Procytrat 50 Plus'!B104)</f>
        <v/>
      </c>
      <c r="AD2603" t="str">
        <f>IF(AA2603="","",IFERROR(1*'Procytrat 50 Plus'!C104,IFERROR(_xludf.NUMBERVALUE('Procytrat 50 Plus'!C104,".",","),IFERROR(_xludf.NUMBERVALUE('Procytrat 50 Plus'!C104,",","."),0))))</f>
        <v/>
      </c>
      <c r="AE2603" t="str">
        <f>IF(AA2603="","",'Procytrat 50 Plus'!M104)</f>
        <v/>
      </c>
      <c r="AF2603">
        <f t="shared" si="256"/>
        <v>0</v>
      </c>
      <c r="AG2603" t="str">
        <f t="shared" si="257"/>
        <v/>
      </c>
      <c r="AH2603" t="str">
        <f t="shared" si="258"/>
        <v/>
      </c>
      <c r="AI2603">
        <f t="shared" si="259"/>
        <v>0</v>
      </c>
      <c r="AJ2603">
        <f t="shared" si="260"/>
        <v>0</v>
      </c>
      <c r="AK2603">
        <v>0</v>
      </c>
      <c r="AL2603" t="str">
        <f>IF(AA2603="","",IFERROR(IF(ISNUMBER('Procytrat 50 Plus'!D104),'Procytrat 50 Plus'!D104,IF(ISNUMBER(SEARCH("12",'Procytrat 50 Plus'!D104)),EDATE(AB2603,12),IF(ISNUMBER(SEARCH("6",'Procytrat 50 Plus'!D104)),EDATE(AB2603,6),IF(ISNUMBER(SEARCH("3",'Procytrat 50 Plus'!D104)),EDATE(AB2603,3),DATEVALUE('Procytrat 50 Plus'!D104))))),""))</f>
        <v/>
      </c>
      <c r="AM2603" t="str">
        <f t="shared" ca="1" si="261"/>
        <v/>
      </c>
    </row>
    <row r="2604" spans="27:39" x14ac:dyDescent="0.3">
      <c r="AA2604" t="str">
        <f>IF(COUNTA('Procytrat 50 Plus'!A105,'Procytrat 50 Plus'!B105,'Procytrat 50 Plus'!C105)&gt;0,"50 Plus","")</f>
        <v/>
      </c>
      <c r="AB2604" t="str">
        <f>IFERROR(IF(ISNUMBER('Procytrat 50 Plus'!A105),'Procytrat 50 Plus'!A105,DATEVALUE('Procytrat 50 Plus'!A105)),"")</f>
        <v/>
      </c>
      <c r="AC2604" t="str">
        <f>IF(AA2604="","",'Procytrat 50 Plus'!B105)</f>
        <v/>
      </c>
      <c r="AD2604" t="str">
        <f>IF(AA2604="","",IFERROR(1*'Procytrat 50 Plus'!C105,IFERROR(_xludf.NUMBERVALUE('Procytrat 50 Plus'!C105,".",","),IFERROR(_xludf.NUMBERVALUE('Procytrat 50 Plus'!C105,",","."),0))))</f>
        <v/>
      </c>
      <c r="AE2604" t="str">
        <f>IF(AA2604="","",'Procytrat 50 Plus'!M105)</f>
        <v/>
      </c>
      <c r="AF2604">
        <f t="shared" si="256"/>
        <v>0</v>
      </c>
      <c r="AG2604" t="str">
        <f t="shared" si="257"/>
        <v/>
      </c>
      <c r="AH2604" t="str">
        <f t="shared" si="258"/>
        <v/>
      </c>
      <c r="AI2604">
        <f t="shared" si="259"/>
        <v>0</v>
      </c>
      <c r="AJ2604">
        <f t="shared" si="260"/>
        <v>0</v>
      </c>
      <c r="AK2604">
        <v>0</v>
      </c>
      <c r="AL2604" t="str">
        <f>IF(AA2604="","",IFERROR(IF(ISNUMBER('Procytrat 50 Plus'!D105),'Procytrat 50 Plus'!D105,IF(ISNUMBER(SEARCH("12",'Procytrat 50 Plus'!D105)),EDATE(AB2604,12),IF(ISNUMBER(SEARCH("6",'Procytrat 50 Plus'!D105)),EDATE(AB2604,6),IF(ISNUMBER(SEARCH("3",'Procytrat 50 Plus'!D105)),EDATE(AB2604,3),DATEVALUE('Procytrat 50 Plus'!D105))))),""))</f>
        <v/>
      </c>
      <c r="AM2604" t="str">
        <f t="shared" ca="1" si="261"/>
        <v/>
      </c>
    </row>
    <row r="2605" spans="27:39" x14ac:dyDescent="0.3">
      <c r="AA2605" t="str">
        <f>IF(COUNTA('Procytrat 50 Plus'!A106,'Procytrat 50 Plus'!B106,'Procytrat 50 Plus'!C106)&gt;0,"50 Plus","")</f>
        <v/>
      </c>
      <c r="AB2605" t="str">
        <f>IFERROR(IF(ISNUMBER('Procytrat 50 Plus'!A106),'Procytrat 50 Plus'!A106,DATEVALUE('Procytrat 50 Plus'!A106)),"")</f>
        <v/>
      </c>
      <c r="AC2605" t="str">
        <f>IF(AA2605="","",'Procytrat 50 Plus'!B106)</f>
        <v/>
      </c>
      <c r="AD2605" t="str">
        <f>IF(AA2605="","",IFERROR(1*'Procytrat 50 Plus'!C106,IFERROR(_xludf.NUMBERVALUE('Procytrat 50 Plus'!C106,".",","),IFERROR(_xludf.NUMBERVALUE('Procytrat 50 Plus'!C106,",","."),0))))</f>
        <v/>
      </c>
      <c r="AE2605" t="str">
        <f>IF(AA2605="","",'Procytrat 50 Plus'!M106)</f>
        <v/>
      </c>
      <c r="AF2605">
        <f t="shared" si="256"/>
        <v>0</v>
      </c>
      <c r="AG2605" t="str">
        <f t="shared" si="257"/>
        <v/>
      </c>
      <c r="AH2605" t="str">
        <f t="shared" si="258"/>
        <v/>
      </c>
      <c r="AI2605">
        <f t="shared" si="259"/>
        <v>0</v>
      </c>
      <c r="AJ2605">
        <f t="shared" si="260"/>
        <v>0</v>
      </c>
      <c r="AK2605">
        <v>0</v>
      </c>
      <c r="AL2605" t="str">
        <f>IF(AA2605="","",IFERROR(IF(ISNUMBER('Procytrat 50 Plus'!D106),'Procytrat 50 Plus'!D106,IF(ISNUMBER(SEARCH("12",'Procytrat 50 Plus'!D106)),EDATE(AB2605,12),IF(ISNUMBER(SEARCH("6",'Procytrat 50 Plus'!D106)),EDATE(AB2605,6),IF(ISNUMBER(SEARCH("3",'Procytrat 50 Plus'!D106)),EDATE(AB2605,3),DATEVALUE('Procytrat 50 Plus'!D106))))),""))</f>
        <v/>
      </c>
      <c r="AM2605" t="str">
        <f t="shared" ca="1" si="261"/>
        <v/>
      </c>
    </row>
    <row r="2606" spans="27:39" x14ac:dyDescent="0.3">
      <c r="AA2606" t="str">
        <f>IF(COUNTA('Procytrat 50 Plus'!A107,'Procytrat 50 Plus'!B107,'Procytrat 50 Plus'!C107)&gt;0,"50 Plus","")</f>
        <v/>
      </c>
      <c r="AB2606" t="str">
        <f>IFERROR(IF(ISNUMBER('Procytrat 50 Plus'!A107),'Procytrat 50 Plus'!A107,DATEVALUE('Procytrat 50 Plus'!A107)),"")</f>
        <v/>
      </c>
      <c r="AC2606" t="str">
        <f>IF(AA2606="","",'Procytrat 50 Plus'!B107)</f>
        <v/>
      </c>
      <c r="AD2606" t="str">
        <f>IF(AA2606="","",IFERROR(1*'Procytrat 50 Plus'!C107,IFERROR(_xludf.NUMBERVALUE('Procytrat 50 Plus'!C107,".",","),IFERROR(_xludf.NUMBERVALUE('Procytrat 50 Plus'!C107,",","."),0))))</f>
        <v/>
      </c>
      <c r="AE2606" t="str">
        <f>IF(AA2606="","",'Procytrat 50 Plus'!M107)</f>
        <v/>
      </c>
      <c r="AF2606">
        <f t="shared" si="256"/>
        <v>0</v>
      </c>
      <c r="AG2606" t="str">
        <f t="shared" si="257"/>
        <v/>
      </c>
      <c r="AH2606" t="str">
        <f t="shared" si="258"/>
        <v/>
      </c>
      <c r="AI2606">
        <f t="shared" si="259"/>
        <v>0</v>
      </c>
      <c r="AJ2606">
        <f t="shared" si="260"/>
        <v>0</v>
      </c>
      <c r="AK2606">
        <v>0</v>
      </c>
      <c r="AL2606" t="str">
        <f>IF(AA2606="","",IFERROR(IF(ISNUMBER('Procytrat 50 Plus'!D107),'Procytrat 50 Plus'!D107,IF(ISNUMBER(SEARCH("12",'Procytrat 50 Plus'!D107)),EDATE(AB2606,12),IF(ISNUMBER(SEARCH("6",'Procytrat 50 Plus'!D107)),EDATE(AB2606,6),IF(ISNUMBER(SEARCH("3",'Procytrat 50 Plus'!D107)),EDATE(AB2606,3),DATEVALUE('Procytrat 50 Plus'!D107))))),""))</f>
        <v/>
      </c>
      <c r="AM2606" t="str">
        <f t="shared" ca="1" si="261"/>
        <v/>
      </c>
    </row>
    <row r="2607" spans="27:39" x14ac:dyDescent="0.3">
      <c r="AA2607" t="str">
        <f>IF(COUNTA('Procytrat 50 Plus'!A108,'Procytrat 50 Plus'!B108,'Procytrat 50 Plus'!C108)&gt;0,"50 Plus","")</f>
        <v/>
      </c>
      <c r="AB2607" t="str">
        <f>IFERROR(IF(ISNUMBER('Procytrat 50 Plus'!A108),'Procytrat 50 Plus'!A108,DATEVALUE('Procytrat 50 Plus'!A108)),"")</f>
        <v/>
      </c>
      <c r="AC2607" t="str">
        <f>IF(AA2607="","",'Procytrat 50 Plus'!B108)</f>
        <v/>
      </c>
      <c r="AD2607" t="str">
        <f>IF(AA2607="","",IFERROR(1*'Procytrat 50 Plus'!C108,IFERROR(_xludf.NUMBERVALUE('Procytrat 50 Plus'!C108,".",","),IFERROR(_xludf.NUMBERVALUE('Procytrat 50 Plus'!C108,",","."),0))))</f>
        <v/>
      </c>
      <c r="AE2607" t="str">
        <f>IF(AA2607="","",'Procytrat 50 Plus'!M108)</f>
        <v/>
      </c>
      <c r="AF2607">
        <f t="shared" si="256"/>
        <v>0</v>
      </c>
      <c r="AG2607" t="str">
        <f t="shared" si="257"/>
        <v/>
      </c>
      <c r="AH2607" t="str">
        <f t="shared" si="258"/>
        <v/>
      </c>
      <c r="AI2607">
        <f t="shared" si="259"/>
        <v>0</v>
      </c>
      <c r="AJ2607">
        <f t="shared" si="260"/>
        <v>0</v>
      </c>
      <c r="AK2607">
        <v>0</v>
      </c>
      <c r="AL2607" t="str">
        <f>IF(AA2607="","",IFERROR(IF(ISNUMBER('Procytrat 50 Plus'!D108),'Procytrat 50 Plus'!D108,IF(ISNUMBER(SEARCH("12",'Procytrat 50 Plus'!D108)),EDATE(AB2607,12),IF(ISNUMBER(SEARCH("6",'Procytrat 50 Plus'!D108)),EDATE(AB2607,6),IF(ISNUMBER(SEARCH("3",'Procytrat 50 Plus'!D108)),EDATE(AB2607,3),DATEVALUE('Procytrat 50 Plus'!D108))))),""))</f>
        <v/>
      </c>
      <c r="AM2607" t="str">
        <f t="shared" ca="1" si="261"/>
        <v/>
      </c>
    </row>
    <row r="2608" spans="27:39" x14ac:dyDescent="0.3">
      <c r="AA2608" t="str">
        <f>IF(COUNTA('Procytrat 50 Plus'!A109,'Procytrat 50 Plus'!B109,'Procytrat 50 Plus'!C109)&gt;0,"50 Plus","")</f>
        <v/>
      </c>
      <c r="AB2608" t="str">
        <f>IFERROR(IF(ISNUMBER('Procytrat 50 Plus'!A109),'Procytrat 50 Plus'!A109,DATEVALUE('Procytrat 50 Plus'!A109)),"")</f>
        <v/>
      </c>
      <c r="AC2608" t="str">
        <f>IF(AA2608="","",'Procytrat 50 Plus'!B109)</f>
        <v/>
      </c>
      <c r="AD2608" t="str">
        <f>IF(AA2608="","",IFERROR(1*'Procytrat 50 Plus'!C109,IFERROR(_xludf.NUMBERVALUE('Procytrat 50 Plus'!C109,".",","),IFERROR(_xludf.NUMBERVALUE('Procytrat 50 Plus'!C109,",","."),0))))</f>
        <v/>
      </c>
      <c r="AE2608" t="str">
        <f>IF(AA2608="","",'Procytrat 50 Plus'!M109)</f>
        <v/>
      </c>
      <c r="AF2608">
        <f t="shared" si="256"/>
        <v>0</v>
      </c>
      <c r="AG2608" t="str">
        <f t="shared" si="257"/>
        <v/>
      </c>
      <c r="AH2608" t="str">
        <f t="shared" si="258"/>
        <v/>
      </c>
      <c r="AI2608">
        <f t="shared" si="259"/>
        <v>0</v>
      </c>
      <c r="AJ2608">
        <f t="shared" si="260"/>
        <v>0</v>
      </c>
      <c r="AK2608">
        <v>0</v>
      </c>
      <c r="AL2608" t="str">
        <f>IF(AA2608="","",IFERROR(IF(ISNUMBER('Procytrat 50 Plus'!D109),'Procytrat 50 Plus'!D109,IF(ISNUMBER(SEARCH("12",'Procytrat 50 Plus'!D109)),EDATE(AB2608,12),IF(ISNUMBER(SEARCH("6",'Procytrat 50 Plus'!D109)),EDATE(AB2608,6),IF(ISNUMBER(SEARCH("3",'Procytrat 50 Plus'!D109)),EDATE(AB2608,3),DATEVALUE('Procytrat 50 Plus'!D109))))),""))</f>
        <v/>
      </c>
      <c r="AM2608" t="str">
        <f t="shared" ca="1" si="261"/>
        <v/>
      </c>
    </row>
    <row r="2609" spans="27:39" x14ac:dyDescent="0.3">
      <c r="AA2609" t="str">
        <f>IF(COUNTA('Procytrat 50 Plus'!A110,'Procytrat 50 Plus'!B110,'Procytrat 50 Plus'!C110)&gt;0,"50 Plus","")</f>
        <v/>
      </c>
      <c r="AB2609" t="str">
        <f>IFERROR(IF(ISNUMBER('Procytrat 50 Plus'!A110),'Procytrat 50 Plus'!A110,DATEVALUE('Procytrat 50 Plus'!A110)),"")</f>
        <v/>
      </c>
      <c r="AC2609" t="str">
        <f>IF(AA2609="","",'Procytrat 50 Plus'!B110)</f>
        <v/>
      </c>
      <c r="AD2609" t="str">
        <f>IF(AA2609="","",IFERROR(1*'Procytrat 50 Plus'!C110,IFERROR(_xludf.NUMBERVALUE('Procytrat 50 Plus'!C110,".",","),IFERROR(_xludf.NUMBERVALUE('Procytrat 50 Plus'!C110,",","."),0))))</f>
        <v/>
      </c>
      <c r="AE2609" t="str">
        <f>IF(AA2609="","",'Procytrat 50 Plus'!M110)</f>
        <v/>
      </c>
      <c r="AF2609">
        <f t="shared" si="256"/>
        <v>0</v>
      </c>
      <c r="AG2609" t="str">
        <f t="shared" si="257"/>
        <v/>
      </c>
      <c r="AH2609" t="str">
        <f t="shared" si="258"/>
        <v/>
      </c>
      <c r="AI2609">
        <f t="shared" si="259"/>
        <v>0</v>
      </c>
      <c r="AJ2609">
        <f t="shared" si="260"/>
        <v>0</v>
      </c>
      <c r="AK2609">
        <v>0</v>
      </c>
      <c r="AL2609" t="str">
        <f>IF(AA2609="","",IFERROR(IF(ISNUMBER('Procytrat 50 Plus'!D110),'Procytrat 50 Plus'!D110,IF(ISNUMBER(SEARCH("12",'Procytrat 50 Plus'!D110)),EDATE(AB2609,12),IF(ISNUMBER(SEARCH("6",'Procytrat 50 Plus'!D110)),EDATE(AB2609,6),IF(ISNUMBER(SEARCH("3",'Procytrat 50 Plus'!D110)),EDATE(AB2609,3),DATEVALUE('Procytrat 50 Plus'!D110))))),""))</f>
        <v/>
      </c>
      <c r="AM2609" t="str">
        <f t="shared" ca="1" si="261"/>
        <v/>
      </c>
    </row>
    <row r="2610" spans="27:39" x14ac:dyDescent="0.3">
      <c r="AA2610" t="str">
        <f>IF(COUNTA('Procytrat 50 Plus'!A111,'Procytrat 50 Plus'!B111,'Procytrat 50 Plus'!C111)&gt;0,"50 Plus","")</f>
        <v/>
      </c>
      <c r="AB2610" t="str">
        <f>IFERROR(IF(ISNUMBER('Procytrat 50 Plus'!A111),'Procytrat 50 Plus'!A111,DATEVALUE('Procytrat 50 Plus'!A111)),"")</f>
        <v/>
      </c>
      <c r="AC2610" t="str">
        <f>IF(AA2610="","",'Procytrat 50 Plus'!B111)</f>
        <v/>
      </c>
      <c r="AD2610" t="str">
        <f>IF(AA2610="","",IFERROR(1*'Procytrat 50 Plus'!C111,IFERROR(_xludf.NUMBERVALUE('Procytrat 50 Plus'!C111,".",","),IFERROR(_xludf.NUMBERVALUE('Procytrat 50 Plus'!C111,",","."),0))))</f>
        <v/>
      </c>
      <c r="AE2610" t="str">
        <f>IF(AA2610="","",'Procytrat 50 Plus'!M111)</f>
        <v/>
      </c>
      <c r="AF2610">
        <f t="shared" si="256"/>
        <v>0</v>
      </c>
      <c r="AG2610" t="str">
        <f t="shared" si="257"/>
        <v/>
      </c>
      <c r="AH2610" t="str">
        <f t="shared" si="258"/>
        <v/>
      </c>
      <c r="AI2610">
        <f t="shared" si="259"/>
        <v>0</v>
      </c>
      <c r="AJ2610">
        <f t="shared" si="260"/>
        <v>0</v>
      </c>
      <c r="AK2610">
        <v>0</v>
      </c>
      <c r="AL2610" t="str">
        <f>IF(AA2610="","",IFERROR(IF(ISNUMBER('Procytrat 50 Plus'!D111),'Procytrat 50 Plus'!D111,IF(ISNUMBER(SEARCH("12",'Procytrat 50 Plus'!D111)),EDATE(AB2610,12),IF(ISNUMBER(SEARCH("6",'Procytrat 50 Plus'!D111)),EDATE(AB2610,6),IF(ISNUMBER(SEARCH("3",'Procytrat 50 Plus'!D111)),EDATE(AB2610,3),DATEVALUE('Procytrat 50 Plus'!D111))))),""))</f>
        <v/>
      </c>
      <c r="AM2610" t="str">
        <f t="shared" ca="1" si="261"/>
        <v/>
      </c>
    </row>
    <row r="2611" spans="27:39" x14ac:dyDescent="0.3">
      <c r="AA2611" t="str">
        <f>IF(COUNTA('Procytrat 50 Plus'!A112,'Procytrat 50 Plus'!B112,'Procytrat 50 Plus'!C112)&gt;0,"50 Plus","")</f>
        <v/>
      </c>
      <c r="AB2611" t="str">
        <f>IFERROR(IF(ISNUMBER('Procytrat 50 Plus'!A112),'Procytrat 50 Plus'!A112,DATEVALUE('Procytrat 50 Plus'!A112)),"")</f>
        <v/>
      </c>
      <c r="AC2611" t="str">
        <f>IF(AA2611="","",'Procytrat 50 Plus'!B112)</f>
        <v/>
      </c>
      <c r="AD2611" t="str">
        <f>IF(AA2611="","",IFERROR(1*'Procytrat 50 Plus'!C112,IFERROR(_xludf.NUMBERVALUE('Procytrat 50 Plus'!C112,".",","),IFERROR(_xludf.NUMBERVALUE('Procytrat 50 Plus'!C112,",","."),0))))</f>
        <v/>
      </c>
      <c r="AE2611" t="str">
        <f>IF(AA2611="","",'Procytrat 50 Plus'!M112)</f>
        <v/>
      </c>
      <c r="AF2611">
        <f t="shared" si="256"/>
        <v>0</v>
      </c>
      <c r="AG2611" t="str">
        <f t="shared" si="257"/>
        <v/>
      </c>
      <c r="AH2611" t="str">
        <f t="shared" si="258"/>
        <v/>
      </c>
      <c r="AI2611">
        <f t="shared" si="259"/>
        <v>0</v>
      </c>
      <c r="AJ2611">
        <f t="shared" si="260"/>
        <v>0</v>
      </c>
      <c r="AK2611">
        <v>0</v>
      </c>
      <c r="AL2611" t="str">
        <f>IF(AA2611="","",IFERROR(IF(ISNUMBER('Procytrat 50 Plus'!D112),'Procytrat 50 Plus'!D112,IF(ISNUMBER(SEARCH("12",'Procytrat 50 Plus'!D112)),EDATE(AB2611,12),IF(ISNUMBER(SEARCH("6",'Procytrat 50 Plus'!D112)),EDATE(AB2611,6),IF(ISNUMBER(SEARCH("3",'Procytrat 50 Plus'!D112)),EDATE(AB2611,3),DATEVALUE('Procytrat 50 Plus'!D112))))),""))</f>
        <v/>
      </c>
      <c r="AM2611" t="str">
        <f t="shared" ca="1" si="261"/>
        <v/>
      </c>
    </row>
    <row r="2612" spans="27:39" x14ac:dyDescent="0.3">
      <c r="AA2612" t="str">
        <f>IF(COUNTA('Procytrat 50 Plus'!A113,'Procytrat 50 Plus'!B113,'Procytrat 50 Plus'!C113)&gt;0,"50 Plus","")</f>
        <v/>
      </c>
      <c r="AB2612" t="str">
        <f>IFERROR(IF(ISNUMBER('Procytrat 50 Plus'!A113),'Procytrat 50 Plus'!A113,DATEVALUE('Procytrat 50 Plus'!A113)),"")</f>
        <v/>
      </c>
      <c r="AC2612" t="str">
        <f>IF(AA2612="","",'Procytrat 50 Plus'!B113)</f>
        <v/>
      </c>
      <c r="AD2612" t="str">
        <f>IF(AA2612="","",IFERROR(1*'Procytrat 50 Plus'!C113,IFERROR(_xludf.NUMBERVALUE('Procytrat 50 Plus'!C113,".",","),IFERROR(_xludf.NUMBERVALUE('Procytrat 50 Plus'!C113,",","."),0))))</f>
        <v/>
      </c>
      <c r="AE2612" t="str">
        <f>IF(AA2612="","",'Procytrat 50 Plus'!M113)</f>
        <v/>
      </c>
      <c r="AF2612">
        <f t="shared" si="256"/>
        <v>0</v>
      </c>
      <c r="AG2612" t="str">
        <f t="shared" si="257"/>
        <v/>
      </c>
      <c r="AH2612" t="str">
        <f t="shared" si="258"/>
        <v/>
      </c>
      <c r="AI2612">
        <f t="shared" si="259"/>
        <v>0</v>
      </c>
      <c r="AJ2612">
        <f t="shared" si="260"/>
        <v>0</v>
      </c>
      <c r="AK2612">
        <v>0</v>
      </c>
      <c r="AL2612" t="str">
        <f>IF(AA2612="","",IFERROR(IF(ISNUMBER('Procytrat 50 Plus'!D113),'Procytrat 50 Plus'!D113,IF(ISNUMBER(SEARCH("12",'Procytrat 50 Plus'!D113)),EDATE(AB2612,12),IF(ISNUMBER(SEARCH("6",'Procytrat 50 Plus'!D113)),EDATE(AB2612,6),IF(ISNUMBER(SEARCH("3",'Procytrat 50 Plus'!D113)),EDATE(AB2612,3),DATEVALUE('Procytrat 50 Plus'!D113))))),""))</f>
        <v/>
      </c>
      <c r="AM2612" t="str">
        <f t="shared" ca="1" si="261"/>
        <v/>
      </c>
    </row>
    <row r="2613" spans="27:39" x14ac:dyDescent="0.3">
      <c r="AA2613" t="str">
        <f>IF(COUNTA('Procytrat 50 Plus'!A114,'Procytrat 50 Plus'!B114,'Procytrat 50 Plus'!C114)&gt;0,"50 Plus","")</f>
        <v/>
      </c>
      <c r="AB2613" t="str">
        <f>IFERROR(IF(ISNUMBER('Procytrat 50 Plus'!A114),'Procytrat 50 Plus'!A114,DATEVALUE('Procytrat 50 Plus'!A114)),"")</f>
        <v/>
      </c>
      <c r="AC2613" t="str">
        <f>IF(AA2613="","",'Procytrat 50 Plus'!B114)</f>
        <v/>
      </c>
      <c r="AD2613" t="str">
        <f>IF(AA2613="","",IFERROR(1*'Procytrat 50 Plus'!C114,IFERROR(_xludf.NUMBERVALUE('Procytrat 50 Plus'!C114,".",","),IFERROR(_xludf.NUMBERVALUE('Procytrat 50 Plus'!C114,",","."),0))))</f>
        <v/>
      </c>
      <c r="AE2613" t="str">
        <f>IF(AA2613="","",'Procytrat 50 Plus'!M114)</f>
        <v/>
      </c>
      <c r="AF2613">
        <f t="shared" si="256"/>
        <v>0</v>
      </c>
      <c r="AG2613" t="str">
        <f t="shared" si="257"/>
        <v/>
      </c>
      <c r="AH2613" t="str">
        <f t="shared" si="258"/>
        <v/>
      </c>
      <c r="AI2613">
        <f t="shared" si="259"/>
        <v>0</v>
      </c>
      <c r="AJ2613">
        <f t="shared" si="260"/>
        <v>0</v>
      </c>
      <c r="AK2613">
        <v>0</v>
      </c>
      <c r="AL2613" t="str">
        <f>IF(AA2613="","",IFERROR(IF(ISNUMBER('Procytrat 50 Plus'!D114),'Procytrat 50 Plus'!D114,IF(ISNUMBER(SEARCH("12",'Procytrat 50 Plus'!D114)),EDATE(AB2613,12),IF(ISNUMBER(SEARCH("6",'Procytrat 50 Plus'!D114)),EDATE(AB2613,6),IF(ISNUMBER(SEARCH("3",'Procytrat 50 Plus'!D114)),EDATE(AB2613,3),DATEVALUE('Procytrat 50 Plus'!D114))))),""))</f>
        <v/>
      </c>
      <c r="AM2613" t="str">
        <f t="shared" ca="1" si="261"/>
        <v/>
      </c>
    </row>
    <row r="2614" spans="27:39" x14ac:dyDescent="0.3">
      <c r="AA2614" t="str">
        <f>IF(COUNTA('Procytrat 50 Plus'!A115,'Procytrat 50 Plus'!B115,'Procytrat 50 Plus'!C115)&gt;0,"50 Plus","")</f>
        <v/>
      </c>
      <c r="AB2614" t="str">
        <f>IFERROR(IF(ISNUMBER('Procytrat 50 Plus'!A115),'Procytrat 50 Plus'!A115,DATEVALUE('Procytrat 50 Plus'!A115)),"")</f>
        <v/>
      </c>
      <c r="AC2614" t="str">
        <f>IF(AA2614="","",'Procytrat 50 Plus'!B115)</f>
        <v/>
      </c>
      <c r="AD2614" t="str">
        <f>IF(AA2614="","",IFERROR(1*'Procytrat 50 Plus'!C115,IFERROR(_xludf.NUMBERVALUE('Procytrat 50 Plus'!C115,".",","),IFERROR(_xludf.NUMBERVALUE('Procytrat 50 Plus'!C115,",","."),0))))</f>
        <v/>
      </c>
      <c r="AE2614" t="str">
        <f>IF(AA2614="","",'Procytrat 50 Plus'!M115)</f>
        <v/>
      </c>
      <c r="AF2614">
        <f t="shared" si="256"/>
        <v>0</v>
      </c>
      <c r="AG2614" t="str">
        <f t="shared" si="257"/>
        <v/>
      </c>
      <c r="AH2614" t="str">
        <f t="shared" si="258"/>
        <v/>
      </c>
      <c r="AI2614">
        <f t="shared" si="259"/>
        <v>0</v>
      </c>
      <c r="AJ2614">
        <f t="shared" si="260"/>
        <v>0</v>
      </c>
      <c r="AK2614">
        <v>0</v>
      </c>
      <c r="AL2614" t="str">
        <f>IF(AA2614="","",IFERROR(IF(ISNUMBER('Procytrat 50 Plus'!D115),'Procytrat 50 Plus'!D115,IF(ISNUMBER(SEARCH("12",'Procytrat 50 Plus'!D115)),EDATE(AB2614,12),IF(ISNUMBER(SEARCH("6",'Procytrat 50 Plus'!D115)),EDATE(AB2614,6),IF(ISNUMBER(SEARCH("3",'Procytrat 50 Plus'!D115)),EDATE(AB2614,3),DATEVALUE('Procytrat 50 Plus'!D115))))),""))</f>
        <v/>
      </c>
      <c r="AM2614" t="str">
        <f t="shared" ca="1" si="261"/>
        <v/>
      </c>
    </row>
    <row r="2615" spans="27:39" x14ac:dyDescent="0.3">
      <c r="AA2615" t="str">
        <f>IF(COUNTA('Procytrat 50 Plus'!A116,'Procytrat 50 Plus'!B116,'Procytrat 50 Plus'!C116)&gt;0,"50 Plus","")</f>
        <v/>
      </c>
      <c r="AB2615" t="str">
        <f>IFERROR(IF(ISNUMBER('Procytrat 50 Plus'!A116),'Procytrat 50 Plus'!A116,DATEVALUE('Procytrat 50 Plus'!A116)),"")</f>
        <v/>
      </c>
      <c r="AC2615" t="str">
        <f>IF(AA2615="","",'Procytrat 50 Plus'!B116)</f>
        <v/>
      </c>
      <c r="AD2615" t="str">
        <f>IF(AA2615="","",IFERROR(1*'Procytrat 50 Plus'!C116,IFERROR(_xludf.NUMBERVALUE('Procytrat 50 Plus'!C116,".",","),IFERROR(_xludf.NUMBERVALUE('Procytrat 50 Plus'!C116,",","."),0))))</f>
        <v/>
      </c>
      <c r="AE2615" t="str">
        <f>IF(AA2615="","",'Procytrat 50 Plus'!M116)</f>
        <v/>
      </c>
      <c r="AF2615">
        <f t="shared" si="256"/>
        <v>0</v>
      </c>
      <c r="AG2615" t="str">
        <f t="shared" si="257"/>
        <v/>
      </c>
      <c r="AH2615" t="str">
        <f t="shared" si="258"/>
        <v/>
      </c>
      <c r="AI2615">
        <f t="shared" si="259"/>
        <v>0</v>
      </c>
      <c r="AJ2615">
        <f t="shared" si="260"/>
        <v>0</v>
      </c>
      <c r="AK2615">
        <v>0</v>
      </c>
      <c r="AL2615" t="str">
        <f>IF(AA2615="","",IFERROR(IF(ISNUMBER('Procytrat 50 Plus'!D116),'Procytrat 50 Plus'!D116,IF(ISNUMBER(SEARCH("12",'Procytrat 50 Plus'!D116)),EDATE(AB2615,12),IF(ISNUMBER(SEARCH("6",'Procytrat 50 Plus'!D116)),EDATE(AB2615,6),IF(ISNUMBER(SEARCH("3",'Procytrat 50 Plus'!D116)),EDATE(AB2615,3),DATEVALUE('Procytrat 50 Plus'!D116))))),""))</f>
        <v/>
      </c>
      <c r="AM2615" t="str">
        <f t="shared" ca="1" si="261"/>
        <v/>
      </c>
    </row>
    <row r="2616" spans="27:39" x14ac:dyDescent="0.3">
      <c r="AA2616" t="str">
        <f>IF(COUNTA('Procytrat 50 Plus'!A117,'Procytrat 50 Plus'!B117,'Procytrat 50 Plus'!C117)&gt;0,"50 Plus","")</f>
        <v/>
      </c>
      <c r="AB2616" t="str">
        <f>IFERROR(IF(ISNUMBER('Procytrat 50 Plus'!A117),'Procytrat 50 Plus'!A117,DATEVALUE('Procytrat 50 Plus'!A117)),"")</f>
        <v/>
      </c>
      <c r="AC2616" t="str">
        <f>IF(AA2616="","",'Procytrat 50 Plus'!B117)</f>
        <v/>
      </c>
      <c r="AD2616" t="str">
        <f>IF(AA2616="","",IFERROR(1*'Procytrat 50 Plus'!C117,IFERROR(_xludf.NUMBERVALUE('Procytrat 50 Plus'!C117,".",","),IFERROR(_xludf.NUMBERVALUE('Procytrat 50 Plus'!C117,",","."),0))))</f>
        <v/>
      </c>
      <c r="AE2616" t="str">
        <f>IF(AA2616="","",'Procytrat 50 Plus'!M117)</f>
        <v/>
      </c>
      <c r="AF2616">
        <f t="shared" si="256"/>
        <v>0</v>
      </c>
      <c r="AG2616" t="str">
        <f t="shared" si="257"/>
        <v/>
      </c>
      <c r="AH2616" t="str">
        <f t="shared" si="258"/>
        <v/>
      </c>
      <c r="AI2616">
        <f t="shared" si="259"/>
        <v>0</v>
      </c>
      <c r="AJ2616">
        <f t="shared" si="260"/>
        <v>0</v>
      </c>
      <c r="AK2616">
        <v>0</v>
      </c>
      <c r="AL2616" t="str">
        <f>IF(AA2616="","",IFERROR(IF(ISNUMBER('Procytrat 50 Plus'!D117),'Procytrat 50 Plus'!D117,IF(ISNUMBER(SEARCH("12",'Procytrat 50 Plus'!D117)),EDATE(AB2616,12),IF(ISNUMBER(SEARCH("6",'Procytrat 50 Plus'!D117)),EDATE(AB2616,6),IF(ISNUMBER(SEARCH("3",'Procytrat 50 Plus'!D117)),EDATE(AB2616,3),DATEVALUE('Procytrat 50 Plus'!D117))))),""))</f>
        <v/>
      </c>
      <c r="AM2616" t="str">
        <f t="shared" ca="1" si="261"/>
        <v/>
      </c>
    </row>
    <row r="2617" spans="27:39" x14ac:dyDescent="0.3">
      <c r="AA2617" t="str">
        <f>IF(COUNTA('Procytrat 50 Plus'!A118,'Procytrat 50 Plus'!B118,'Procytrat 50 Plus'!C118)&gt;0,"50 Plus","")</f>
        <v/>
      </c>
      <c r="AB2617" t="str">
        <f>IFERROR(IF(ISNUMBER('Procytrat 50 Plus'!A118),'Procytrat 50 Plus'!A118,DATEVALUE('Procytrat 50 Plus'!A118)),"")</f>
        <v/>
      </c>
      <c r="AC2617" t="str">
        <f>IF(AA2617="","",'Procytrat 50 Plus'!B118)</f>
        <v/>
      </c>
      <c r="AD2617" t="str">
        <f>IF(AA2617="","",IFERROR(1*'Procytrat 50 Plus'!C118,IFERROR(_xludf.NUMBERVALUE('Procytrat 50 Plus'!C118,".",","),IFERROR(_xludf.NUMBERVALUE('Procytrat 50 Plus'!C118,",","."),0))))</f>
        <v/>
      </c>
      <c r="AE2617" t="str">
        <f>IF(AA2617="","",'Procytrat 50 Plus'!M118)</f>
        <v/>
      </c>
      <c r="AF2617">
        <f t="shared" si="256"/>
        <v>0</v>
      </c>
      <c r="AG2617" t="str">
        <f t="shared" si="257"/>
        <v/>
      </c>
      <c r="AH2617" t="str">
        <f t="shared" si="258"/>
        <v/>
      </c>
      <c r="AI2617">
        <f t="shared" si="259"/>
        <v>0</v>
      </c>
      <c r="AJ2617">
        <f t="shared" si="260"/>
        <v>0</v>
      </c>
      <c r="AK2617">
        <v>0</v>
      </c>
      <c r="AL2617" t="str">
        <f>IF(AA2617="","",IFERROR(IF(ISNUMBER('Procytrat 50 Plus'!D118),'Procytrat 50 Plus'!D118,IF(ISNUMBER(SEARCH("12",'Procytrat 50 Plus'!D118)),EDATE(AB2617,12),IF(ISNUMBER(SEARCH("6",'Procytrat 50 Plus'!D118)),EDATE(AB2617,6),IF(ISNUMBER(SEARCH("3",'Procytrat 50 Plus'!D118)),EDATE(AB2617,3),DATEVALUE('Procytrat 50 Plus'!D118))))),""))</f>
        <v/>
      </c>
      <c r="AM2617" t="str">
        <f t="shared" ca="1" si="261"/>
        <v/>
      </c>
    </row>
    <row r="2618" spans="27:39" x14ac:dyDescent="0.3">
      <c r="AA2618" t="str">
        <f>IF(COUNTA('Procytrat 50 Plus'!A119,'Procytrat 50 Plus'!B119,'Procytrat 50 Plus'!C119)&gt;0,"50 Plus","")</f>
        <v/>
      </c>
      <c r="AB2618" t="str">
        <f>IFERROR(IF(ISNUMBER('Procytrat 50 Plus'!A119),'Procytrat 50 Plus'!A119,DATEVALUE('Procytrat 50 Plus'!A119)),"")</f>
        <v/>
      </c>
      <c r="AC2618" t="str">
        <f>IF(AA2618="","",'Procytrat 50 Plus'!B119)</f>
        <v/>
      </c>
      <c r="AD2618" t="str">
        <f>IF(AA2618="","",IFERROR(1*'Procytrat 50 Plus'!C119,IFERROR(_xludf.NUMBERVALUE('Procytrat 50 Plus'!C119,".",","),IFERROR(_xludf.NUMBERVALUE('Procytrat 50 Plus'!C119,",","."),0))))</f>
        <v/>
      </c>
      <c r="AE2618" t="str">
        <f>IF(AA2618="","",'Procytrat 50 Plus'!M119)</f>
        <v/>
      </c>
      <c r="AF2618">
        <f t="shared" si="256"/>
        <v>0</v>
      </c>
      <c r="AG2618" t="str">
        <f t="shared" si="257"/>
        <v/>
      </c>
      <c r="AH2618" t="str">
        <f t="shared" si="258"/>
        <v/>
      </c>
      <c r="AI2618">
        <f t="shared" si="259"/>
        <v>0</v>
      </c>
      <c r="AJ2618">
        <f t="shared" si="260"/>
        <v>0</v>
      </c>
      <c r="AK2618">
        <v>0</v>
      </c>
      <c r="AL2618" t="str">
        <f>IF(AA2618="","",IFERROR(IF(ISNUMBER('Procytrat 50 Plus'!D119),'Procytrat 50 Plus'!D119,IF(ISNUMBER(SEARCH("12",'Procytrat 50 Plus'!D119)),EDATE(AB2618,12),IF(ISNUMBER(SEARCH("6",'Procytrat 50 Plus'!D119)),EDATE(AB2618,6),IF(ISNUMBER(SEARCH("3",'Procytrat 50 Plus'!D119)),EDATE(AB2618,3),DATEVALUE('Procytrat 50 Plus'!D119))))),""))</f>
        <v/>
      </c>
      <c r="AM2618" t="str">
        <f t="shared" ca="1" si="261"/>
        <v/>
      </c>
    </row>
    <row r="2619" spans="27:39" x14ac:dyDescent="0.3">
      <c r="AA2619" t="str">
        <f>IF(COUNTA('Procytrat 50 Plus'!A120,'Procytrat 50 Plus'!B120,'Procytrat 50 Plus'!C120)&gt;0,"50 Plus","")</f>
        <v/>
      </c>
      <c r="AB2619" t="str">
        <f>IFERROR(IF(ISNUMBER('Procytrat 50 Plus'!A120),'Procytrat 50 Plus'!A120,DATEVALUE('Procytrat 50 Plus'!A120)),"")</f>
        <v/>
      </c>
      <c r="AC2619" t="str">
        <f>IF(AA2619="","",'Procytrat 50 Plus'!B120)</f>
        <v/>
      </c>
      <c r="AD2619" t="str">
        <f>IF(AA2619="","",IFERROR(1*'Procytrat 50 Plus'!C120,IFERROR(_xludf.NUMBERVALUE('Procytrat 50 Plus'!C120,".",","),IFERROR(_xludf.NUMBERVALUE('Procytrat 50 Plus'!C120,",","."),0))))</f>
        <v/>
      </c>
      <c r="AE2619" t="str">
        <f>IF(AA2619="","",'Procytrat 50 Plus'!M120)</f>
        <v/>
      </c>
      <c r="AF2619">
        <f t="shared" si="256"/>
        <v>0</v>
      </c>
      <c r="AG2619" t="str">
        <f t="shared" si="257"/>
        <v/>
      </c>
      <c r="AH2619" t="str">
        <f t="shared" si="258"/>
        <v/>
      </c>
      <c r="AI2619">
        <f t="shared" si="259"/>
        <v>0</v>
      </c>
      <c r="AJ2619">
        <f t="shared" si="260"/>
        <v>0</v>
      </c>
      <c r="AK2619">
        <v>0</v>
      </c>
      <c r="AL2619" t="str">
        <f>IF(AA2619="","",IFERROR(IF(ISNUMBER('Procytrat 50 Plus'!D120),'Procytrat 50 Plus'!D120,IF(ISNUMBER(SEARCH("12",'Procytrat 50 Plus'!D120)),EDATE(AB2619,12),IF(ISNUMBER(SEARCH("6",'Procytrat 50 Plus'!D120)),EDATE(AB2619,6),IF(ISNUMBER(SEARCH("3",'Procytrat 50 Plus'!D120)),EDATE(AB2619,3),DATEVALUE('Procytrat 50 Plus'!D120))))),""))</f>
        <v/>
      </c>
      <c r="AM2619" t="str">
        <f t="shared" ca="1" si="261"/>
        <v/>
      </c>
    </row>
    <row r="2620" spans="27:39" x14ac:dyDescent="0.3">
      <c r="AA2620" t="str">
        <f>IF(COUNTA('Procytrat 50 Plus'!A121,'Procytrat 50 Plus'!B121,'Procytrat 50 Plus'!C121)&gt;0,"50 Plus","")</f>
        <v/>
      </c>
      <c r="AB2620" t="str">
        <f>IFERROR(IF(ISNUMBER('Procytrat 50 Plus'!A121),'Procytrat 50 Plus'!A121,DATEVALUE('Procytrat 50 Plus'!A121)),"")</f>
        <v/>
      </c>
      <c r="AC2620" t="str">
        <f>IF(AA2620="","",'Procytrat 50 Plus'!B121)</f>
        <v/>
      </c>
      <c r="AD2620" t="str">
        <f>IF(AA2620="","",IFERROR(1*'Procytrat 50 Plus'!C121,IFERROR(_xludf.NUMBERVALUE('Procytrat 50 Plus'!C121,".",","),IFERROR(_xludf.NUMBERVALUE('Procytrat 50 Plus'!C121,",","."),0))))</f>
        <v/>
      </c>
      <c r="AE2620" t="str">
        <f>IF(AA2620="","",'Procytrat 50 Plus'!M121)</f>
        <v/>
      </c>
      <c r="AF2620">
        <f t="shared" si="256"/>
        <v>0</v>
      </c>
      <c r="AG2620" t="str">
        <f t="shared" si="257"/>
        <v/>
      </c>
      <c r="AH2620" t="str">
        <f t="shared" si="258"/>
        <v/>
      </c>
      <c r="AI2620">
        <f t="shared" si="259"/>
        <v>0</v>
      </c>
      <c r="AJ2620">
        <f t="shared" si="260"/>
        <v>0</v>
      </c>
      <c r="AK2620">
        <v>0</v>
      </c>
      <c r="AL2620" t="str">
        <f>IF(AA2620="","",IFERROR(IF(ISNUMBER('Procytrat 50 Plus'!D121),'Procytrat 50 Plus'!D121,IF(ISNUMBER(SEARCH("12",'Procytrat 50 Plus'!D121)),EDATE(AB2620,12),IF(ISNUMBER(SEARCH("6",'Procytrat 50 Plus'!D121)),EDATE(AB2620,6),IF(ISNUMBER(SEARCH("3",'Procytrat 50 Plus'!D121)),EDATE(AB2620,3),DATEVALUE('Procytrat 50 Plus'!D121))))),""))</f>
        <v/>
      </c>
      <c r="AM2620" t="str">
        <f t="shared" ca="1" si="261"/>
        <v/>
      </c>
    </row>
    <row r="2621" spans="27:39" x14ac:dyDescent="0.3">
      <c r="AA2621" t="str">
        <f>IF(COUNTA('Procytrat 50 Plus'!A122,'Procytrat 50 Plus'!B122,'Procytrat 50 Plus'!C122)&gt;0,"50 Plus","")</f>
        <v/>
      </c>
      <c r="AB2621" t="str">
        <f>IFERROR(IF(ISNUMBER('Procytrat 50 Plus'!A122),'Procytrat 50 Plus'!A122,DATEVALUE('Procytrat 50 Plus'!A122)),"")</f>
        <v/>
      </c>
      <c r="AC2621" t="str">
        <f>IF(AA2621="","",'Procytrat 50 Plus'!B122)</f>
        <v/>
      </c>
      <c r="AD2621" t="str">
        <f>IF(AA2621="","",IFERROR(1*'Procytrat 50 Plus'!C122,IFERROR(_xludf.NUMBERVALUE('Procytrat 50 Plus'!C122,".",","),IFERROR(_xludf.NUMBERVALUE('Procytrat 50 Plus'!C122,",","."),0))))</f>
        <v/>
      </c>
      <c r="AE2621" t="str">
        <f>IF(AA2621="","",'Procytrat 50 Plus'!M122)</f>
        <v/>
      </c>
      <c r="AF2621">
        <f t="shared" si="256"/>
        <v>0</v>
      </c>
      <c r="AG2621" t="str">
        <f t="shared" si="257"/>
        <v/>
      </c>
      <c r="AH2621" t="str">
        <f t="shared" si="258"/>
        <v/>
      </c>
      <c r="AI2621">
        <f t="shared" si="259"/>
        <v>0</v>
      </c>
      <c r="AJ2621">
        <f t="shared" si="260"/>
        <v>0</v>
      </c>
      <c r="AK2621">
        <v>0</v>
      </c>
      <c r="AL2621" t="str">
        <f>IF(AA2621="","",IFERROR(IF(ISNUMBER('Procytrat 50 Plus'!D122),'Procytrat 50 Plus'!D122,IF(ISNUMBER(SEARCH("12",'Procytrat 50 Plus'!D122)),EDATE(AB2621,12),IF(ISNUMBER(SEARCH("6",'Procytrat 50 Plus'!D122)),EDATE(AB2621,6),IF(ISNUMBER(SEARCH("3",'Procytrat 50 Plus'!D122)),EDATE(AB2621,3),DATEVALUE('Procytrat 50 Plus'!D122))))),""))</f>
        <v/>
      </c>
      <c r="AM2621" t="str">
        <f t="shared" ca="1" si="261"/>
        <v/>
      </c>
    </row>
    <row r="2622" spans="27:39" x14ac:dyDescent="0.3">
      <c r="AA2622" t="str">
        <f>IF(COUNTA('Procytrat 50 Plus'!A123,'Procytrat 50 Plus'!B123,'Procytrat 50 Plus'!C123)&gt;0,"50 Plus","")</f>
        <v/>
      </c>
      <c r="AB2622" t="str">
        <f>IFERROR(IF(ISNUMBER('Procytrat 50 Plus'!A123),'Procytrat 50 Plus'!A123,DATEVALUE('Procytrat 50 Plus'!A123)),"")</f>
        <v/>
      </c>
      <c r="AC2622" t="str">
        <f>IF(AA2622="","",'Procytrat 50 Plus'!B123)</f>
        <v/>
      </c>
      <c r="AD2622" t="str">
        <f>IF(AA2622="","",IFERROR(1*'Procytrat 50 Plus'!C123,IFERROR(_xludf.NUMBERVALUE('Procytrat 50 Plus'!C123,".",","),IFERROR(_xludf.NUMBERVALUE('Procytrat 50 Plus'!C123,",","."),0))))</f>
        <v/>
      </c>
      <c r="AE2622" t="str">
        <f>IF(AA2622="","",'Procytrat 50 Plus'!M123)</f>
        <v/>
      </c>
      <c r="AF2622">
        <f t="shared" si="256"/>
        <v>0</v>
      </c>
      <c r="AG2622" t="str">
        <f t="shared" si="257"/>
        <v/>
      </c>
      <c r="AH2622" t="str">
        <f t="shared" si="258"/>
        <v/>
      </c>
      <c r="AI2622">
        <f t="shared" si="259"/>
        <v>0</v>
      </c>
      <c r="AJ2622">
        <f t="shared" si="260"/>
        <v>0</v>
      </c>
      <c r="AK2622">
        <v>0</v>
      </c>
      <c r="AL2622" t="str">
        <f>IF(AA2622="","",IFERROR(IF(ISNUMBER('Procytrat 50 Plus'!D123),'Procytrat 50 Plus'!D123,IF(ISNUMBER(SEARCH("12",'Procytrat 50 Plus'!D123)),EDATE(AB2622,12),IF(ISNUMBER(SEARCH("6",'Procytrat 50 Plus'!D123)),EDATE(AB2622,6),IF(ISNUMBER(SEARCH("3",'Procytrat 50 Plus'!D123)),EDATE(AB2622,3),DATEVALUE('Procytrat 50 Plus'!D123))))),""))</f>
        <v/>
      </c>
      <c r="AM2622" t="str">
        <f t="shared" ca="1" si="261"/>
        <v/>
      </c>
    </row>
    <row r="2623" spans="27:39" x14ac:dyDescent="0.3">
      <c r="AA2623" t="str">
        <f>IF(COUNTA('Procytrat 50 Plus'!A124,'Procytrat 50 Plus'!B124,'Procytrat 50 Plus'!C124)&gt;0,"50 Plus","")</f>
        <v/>
      </c>
      <c r="AB2623" t="str">
        <f>IFERROR(IF(ISNUMBER('Procytrat 50 Plus'!A124),'Procytrat 50 Plus'!A124,DATEVALUE('Procytrat 50 Plus'!A124)),"")</f>
        <v/>
      </c>
      <c r="AC2623" t="str">
        <f>IF(AA2623="","",'Procytrat 50 Plus'!B124)</f>
        <v/>
      </c>
      <c r="AD2623" t="str">
        <f>IF(AA2623="","",IFERROR(1*'Procytrat 50 Plus'!C124,IFERROR(_xludf.NUMBERVALUE('Procytrat 50 Plus'!C124,".",","),IFERROR(_xludf.NUMBERVALUE('Procytrat 50 Plus'!C124,",","."),0))))</f>
        <v/>
      </c>
      <c r="AE2623" t="str">
        <f>IF(AA2623="","",'Procytrat 50 Plus'!M124)</f>
        <v/>
      </c>
      <c r="AF2623">
        <f t="shared" si="256"/>
        <v>0</v>
      </c>
      <c r="AG2623" t="str">
        <f t="shared" si="257"/>
        <v/>
      </c>
      <c r="AH2623" t="str">
        <f t="shared" si="258"/>
        <v/>
      </c>
      <c r="AI2623">
        <f t="shared" si="259"/>
        <v>0</v>
      </c>
      <c r="AJ2623">
        <f t="shared" si="260"/>
        <v>0</v>
      </c>
      <c r="AK2623">
        <v>0</v>
      </c>
      <c r="AL2623" t="str">
        <f>IF(AA2623="","",IFERROR(IF(ISNUMBER('Procytrat 50 Plus'!D124),'Procytrat 50 Plus'!D124,IF(ISNUMBER(SEARCH("12",'Procytrat 50 Plus'!D124)),EDATE(AB2623,12),IF(ISNUMBER(SEARCH("6",'Procytrat 50 Plus'!D124)),EDATE(AB2623,6),IF(ISNUMBER(SEARCH("3",'Procytrat 50 Plus'!D124)),EDATE(AB2623,3),DATEVALUE('Procytrat 50 Plus'!D124))))),""))</f>
        <v/>
      </c>
      <c r="AM2623" t="str">
        <f t="shared" ca="1" si="261"/>
        <v/>
      </c>
    </row>
    <row r="2624" spans="27:39" x14ac:dyDescent="0.3">
      <c r="AA2624" t="str">
        <f>IF(COUNTA('Procytrat 50 Plus'!A125,'Procytrat 50 Plus'!B125,'Procytrat 50 Plus'!C125)&gt;0,"50 Plus","")</f>
        <v/>
      </c>
      <c r="AB2624" t="str">
        <f>IFERROR(IF(ISNUMBER('Procytrat 50 Plus'!A125),'Procytrat 50 Plus'!A125,DATEVALUE('Procytrat 50 Plus'!A125)),"")</f>
        <v/>
      </c>
      <c r="AC2624" t="str">
        <f>IF(AA2624="","",'Procytrat 50 Plus'!B125)</f>
        <v/>
      </c>
      <c r="AD2624" t="str">
        <f>IF(AA2624="","",IFERROR(1*'Procytrat 50 Plus'!C125,IFERROR(_xludf.NUMBERVALUE('Procytrat 50 Plus'!C125,".",","),IFERROR(_xludf.NUMBERVALUE('Procytrat 50 Plus'!C125,",","."),0))))</f>
        <v/>
      </c>
      <c r="AE2624" t="str">
        <f>IF(AA2624="","",'Procytrat 50 Plus'!M125)</f>
        <v/>
      </c>
      <c r="AF2624">
        <f t="shared" si="256"/>
        <v>0</v>
      </c>
      <c r="AG2624" t="str">
        <f t="shared" si="257"/>
        <v/>
      </c>
      <c r="AH2624" t="str">
        <f t="shared" si="258"/>
        <v/>
      </c>
      <c r="AI2624">
        <f t="shared" si="259"/>
        <v>0</v>
      </c>
      <c r="AJ2624">
        <f t="shared" si="260"/>
        <v>0</v>
      </c>
      <c r="AK2624">
        <v>0</v>
      </c>
      <c r="AL2624" t="str">
        <f>IF(AA2624="","",IFERROR(IF(ISNUMBER('Procytrat 50 Plus'!D125),'Procytrat 50 Plus'!D125,IF(ISNUMBER(SEARCH("12",'Procytrat 50 Plus'!D125)),EDATE(AB2624,12),IF(ISNUMBER(SEARCH("6",'Procytrat 50 Plus'!D125)),EDATE(AB2624,6),IF(ISNUMBER(SEARCH("3",'Procytrat 50 Plus'!D125)),EDATE(AB2624,3),DATEVALUE('Procytrat 50 Plus'!D125))))),""))</f>
        <v/>
      </c>
      <c r="AM2624" t="str">
        <f t="shared" ca="1" si="261"/>
        <v/>
      </c>
    </row>
    <row r="2625" spans="27:39" x14ac:dyDescent="0.3">
      <c r="AA2625" t="str">
        <f>IF(COUNTA('Procytrat 50 Plus'!A126,'Procytrat 50 Plus'!B126,'Procytrat 50 Plus'!C126)&gt;0,"50 Plus","")</f>
        <v/>
      </c>
      <c r="AB2625" t="str">
        <f>IFERROR(IF(ISNUMBER('Procytrat 50 Plus'!A126),'Procytrat 50 Plus'!A126,DATEVALUE('Procytrat 50 Plus'!A126)),"")</f>
        <v/>
      </c>
      <c r="AC2625" t="str">
        <f>IF(AA2625="","",'Procytrat 50 Plus'!B126)</f>
        <v/>
      </c>
      <c r="AD2625" t="str">
        <f>IF(AA2625="","",IFERROR(1*'Procytrat 50 Plus'!C126,IFERROR(_xludf.NUMBERVALUE('Procytrat 50 Plus'!C126,".",","),IFERROR(_xludf.NUMBERVALUE('Procytrat 50 Plus'!C126,",","."),0))))</f>
        <v/>
      </c>
      <c r="AE2625" t="str">
        <f>IF(AA2625="","",'Procytrat 50 Plus'!M126)</f>
        <v/>
      </c>
      <c r="AF2625">
        <f t="shared" si="256"/>
        <v>0</v>
      </c>
      <c r="AG2625" t="str">
        <f t="shared" si="257"/>
        <v/>
      </c>
      <c r="AH2625" t="str">
        <f t="shared" si="258"/>
        <v/>
      </c>
      <c r="AI2625">
        <f t="shared" si="259"/>
        <v>0</v>
      </c>
      <c r="AJ2625">
        <f t="shared" si="260"/>
        <v>0</v>
      </c>
      <c r="AK2625">
        <v>0</v>
      </c>
      <c r="AL2625" t="str">
        <f>IF(AA2625="","",IFERROR(IF(ISNUMBER('Procytrat 50 Plus'!D126),'Procytrat 50 Plus'!D126,IF(ISNUMBER(SEARCH("12",'Procytrat 50 Plus'!D126)),EDATE(AB2625,12),IF(ISNUMBER(SEARCH("6",'Procytrat 50 Plus'!D126)),EDATE(AB2625,6),IF(ISNUMBER(SEARCH("3",'Procytrat 50 Plus'!D126)),EDATE(AB2625,3),DATEVALUE('Procytrat 50 Plus'!D126))))),""))</f>
        <v/>
      </c>
      <c r="AM2625" t="str">
        <f t="shared" ca="1" si="261"/>
        <v/>
      </c>
    </row>
    <row r="2626" spans="27:39" x14ac:dyDescent="0.3">
      <c r="AA2626" t="str">
        <f>IF(COUNTA('Procytrat 50 Plus'!A127,'Procytrat 50 Plus'!B127,'Procytrat 50 Plus'!C127)&gt;0,"50 Plus","")</f>
        <v/>
      </c>
      <c r="AB2626" t="str">
        <f>IFERROR(IF(ISNUMBER('Procytrat 50 Plus'!A127),'Procytrat 50 Plus'!A127,DATEVALUE('Procytrat 50 Plus'!A127)),"")</f>
        <v/>
      </c>
      <c r="AC2626" t="str">
        <f>IF(AA2626="","",'Procytrat 50 Plus'!B127)</f>
        <v/>
      </c>
      <c r="AD2626" t="str">
        <f>IF(AA2626="","",IFERROR(1*'Procytrat 50 Plus'!C127,IFERROR(_xludf.NUMBERVALUE('Procytrat 50 Plus'!C127,".",","),IFERROR(_xludf.NUMBERVALUE('Procytrat 50 Plus'!C127,",","."),0))))</f>
        <v/>
      </c>
      <c r="AE2626" t="str">
        <f>IF(AA2626="","",'Procytrat 50 Plus'!M127)</f>
        <v/>
      </c>
      <c r="AF2626">
        <f t="shared" ref="AF2626:AF2689" si="262">IF(AA2626="",0,--ISNUMBER(SEARCH("aprovado",AE2626)))</f>
        <v>0</v>
      </c>
      <c r="AG2626" t="str">
        <f t="shared" ref="AG2626:AG2689" si="263">IF(AB2626="","",YEAR(AB2626))</f>
        <v/>
      </c>
      <c r="AH2626" t="str">
        <f t="shared" ref="AH2626:AH2689" si="264">IF(AB2626="","",MONTH(AB2626))</f>
        <v/>
      </c>
      <c r="AI2626">
        <f t="shared" ref="AI2626:AI2689" si="265">IF(AB2626="",0,AB2626+ROW()/1000000)</f>
        <v>0</v>
      </c>
      <c r="AJ2626">
        <f t="shared" ref="AJ2626:AJ2689" si="266">--(AA2626&lt;&gt;"")</f>
        <v>0</v>
      </c>
      <c r="AK2626">
        <v>0</v>
      </c>
      <c r="AL2626" t="str">
        <f>IF(AA2626="","",IFERROR(IF(ISNUMBER('Procytrat 50 Plus'!D127),'Procytrat 50 Plus'!D127,IF(ISNUMBER(SEARCH("12",'Procytrat 50 Plus'!D127)),EDATE(AB2626,12),IF(ISNUMBER(SEARCH("6",'Procytrat 50 Plus'!D127)),EDATE(AB2626,6),IF(ISNUMBER(SEARCH("3",'Procytrat 50 Plus'!D127)),EDATE(AB2626,3),DATEVALUE('Procytrat 50 Plus'!D127))))),""))</f>
        <v/>
      </c>
      <c r="AM2626" t="str">
        <f t="shared" ref="AM2626:AM2689" ca="1" si="267">IF(AND(AJ2626=1,AL2626&lt;&gt;"",AL2626&gt;=TODAY(),AG2626=$W$3),AL2626+ROW()/1000000,"")</f>
        <v/>
      </c>
    </row>
    <row r="2627" spans="27:39" x14ac:dyDescent="0.3">
      <c r="AA2627" t="str">
        <f>IF(COUNTA('Procytrat 50 Plus'!A128,'Procytrat 50 Plus'!B128,'Procytrat 50 Plus'!C128)&gt;0,"50 Plus","")</f>
        <v/>
      </c>
      <c r="AB2627" t="str">
        <f>IFERROR(IF(ISNUMBER('Procytrat 50 Plus'!A128),'Procytrat 50 Plus'!A128,DATEVALUE('Procytrat 50 Plus'!A128)),"")</f>
        <v/>
      </c>
      <c r="AC2627" t="str">
        <f>IF(AA2627="","",'Procytrat 50 Plus'!B128)</f>
        <v/>
      </c>
      <c r="AD2627" t="str">
        <f>IF(AA2627="","",IFERROR(1*'Procytrat 50 Plus'!C128,IFERROR(_xludf.NUMBERVALUE('Procytrat 50 Plus'!C128,".",","),IFERROR(_xludf.NUMBERVALUE('Procytrat 50 Plus'!C128,",","."),0))))</f>
        <v/>
      </c>
      <c r="AE2627" t="str">
        <f>IF(AA2627="","",'Procytrat 50 Plus'!M128)</f>
        <v/>
      </c>
      <c r="AF2627">
        <f t="shared" si="262"/>
        <v>0</v>
      </c>
      <c r="AG2627" t="str">
        <f t="shared" si="263"/>
        <v/>
      </c>
      <c r="AH2627" t="str">
        <f t="shared" si="264"/>
        <v/>
      </c>
      <c r="AI2627">
        <f t="shared" si="265"/>
        <v>0</v>
      </c>
      <c r="AJ2627">
        <f t="shared" si="266"/>
        <v>0</v>
      </c>
      <c r="AK2627">
        <v>0</v>
      </c>
      <c r="AL2627" t="str">
        <f>IF(AA2627="","",IFERROR(IF(ISNUMBER('Procytrat 50 Plus'!D128),'Procytrat 50 Plus'!D128,IF(ISNUMBER(SEARCH("12",'Procytrat 50 Plus'!D128)),EDATE(AB2627,12),IF(ISNUMBER(SEARCH("6",'Procytrat 50 Plus'!D128)),EDATE(AB2627,6),IF(ISNUMBER(SEARCH("3",'Procytrat 50 Plus'!D128)),EDATE(AB2627,3),DATEVALUE('Procytrat 50 Plus'!D128))))),""))</f>
        <v/>
      </c>
      <c r="AM2627" t="str">
        <f t="shared" ca="1" si="267"/>
        <v/>
      </c>
    </row>
    <row r="2628" spans="27:39" x14ac:dyDescent="0.3">
      <c r="AA2628" t="str">
        <f>IF(COUNTA('Procytrat 50 Plus'!A129,'Procytrat 50 Plus'!B129,'Procytrat 50 Plus'!C129)&gt;0,"50 Plus","")</f>
        <v/>
      </c>
      <c r="AB2628" t="str">
        <f>IFERROR(IF(ISNUMBER('Procytrat 50 Plus'!A129),'Procytrat 50 Plus'!A129,DATEVALUE('Procytrat 50 Plus'!A129)),"")</f>
        <v/>
      </c>
      <c r="AC2628" t="str">
        <f>IF(AA2628="","",'Procytrat 50 Plus'!B129)</f>
        <v/>
      </c>
      <c r="AD2628" t="str">
        <f>IF(AA2628="","",IFERROR(1*'Procytrat 50 Plus'!C129,IFERROR(_xludf.NUMBERVALUE('Procytrat 50 Plus'!C129,".",","),IFERROR(_xludf.NUMBERVALUE('Procytrat 50 Plus'!C129,",","."),0))))</f>
        <v/>
      </c>
      <c r="AE2628" t="str">
        <f>IF(AA2628="","",'Procytrat 50 Plus'!M129)</f>
        <v/>
      </c>
      <c r="AF2628">
        <f t="shared" si="262"/>
        <v>0</v>
      </c>
      <c r="AG2628" t="str">
        <f t="shared" si="263"/>
        <v/>
      </c>
      <c r="AH2628" t="str">
        <f t="shared" si="264"/>
        <v/>
      </c>
      <c r="AI2628">
        <f t="shared" si="265"/>
        <v>0</v>
      </c>
      <c r="AJ2628">
        <f t="shared" si="266"/>
        <v>0</v>
      </c>
      <c r="AK2628">
        <v>0</v>
      </c>
      <c r="AL2628" t="str">
        <f>IF(AA2628="","",IFERROR(IF(ISNUMBER('Procytrat 50 Plus'!D129),'Procytrat 50 Plus'!D129,IF(ISNUMBER(SEARCH("12",'Procytrat 50 Plus'!D129)),EDATE(AB2628,12),IF(ISNUMBER(SEARCH("6",'Procytrat 50 Plus'!D129)),EDATE(AB2628,6),IF(ISNUMBER(SEARCH("3",'Procytrat 50 Plus'!D129)),EDATE(AB2628,3),DATEVALUE('Procytrat 50 Plus'!D129))))),""))</f>
        <v/>
      </c>
      <c r="AM2628" t="str">
        <f t="shared" ca="1" si="267"/>
        <v/>
      </c>
    </row>
    <row r="2629" spans="27:39" x14ac:dyDescent="0.3">
      <c r="AA2629" t="str">
        <f>IF(COUNTA('Procytrat 50 Plus'!A130,'Procytrat 50 Plus'!B130,'Procytrat 50 Plus'!C130)&gt;0,"50 Plus","")</f>
        <v/>
      </c>
      <c r="AB2629" t="str">
        <f>IFERROR(IF(ISNUMBER('Procytrat 50 Plus'!A130),'Procytrat 50 Plus'!A130,DATEVALUE('Procytrat 50 Plus'!A130)),"")</f>
        <v/>
      </c>
      <c r="AC2629" t="str">
        <f>IF(AA2629="","",'Procytrat 50 Plus'!B130)</f>
        <v/>
      </c>
      <c r="AD2629" t="str">
        <f>IF(AA2629="","",IFERROR(1*'Procytrat 50 Plus'!C130,IFERROR(_xludf.NUMBERVALUE('Procytrat 50 Plus'!C130,".",","),IFERROR(_xludf.NUMBERVALUE('Procytrat 50 Plus'!C130,",","."),0))))</f>
        <v/>
      </c>
      <c r="AE2629" t="str">
        <f>IF(AA2629="","",'Procytrat 50 Plus'!M130)</f>
        <v/>
      </c>
      <c r="AF2629">
        <f t="shared" si="262"/>
        <v>0</v>
      </c>
      <c r="AG2629" t="str">
        <f t="shared" si="263"/>
        <v/>
      </c>
      <c r="AH2629" t="str">
        <f t="shared" si="264"/>
        <v/>
      </c>
      <c r="AI2629">
        <f t="shared" si="265"/>
        <v>0</v>
      </c>
      <c r="AJ2629">
        <f t="shared" si="266"/>
        <v>0</v>
      </c>
      <c r="AK2629">
        <v>0</v>
      </c>
      <c r="AL2629" t="str">
        <f>IF(AA2629="","",IFERROR(IF(ISNUMBER('Procytrat 50 Plus'!D130),'Procytrat 50 Plus'!D130,IF(ISNUMBER(SEARCH("12",'Procytrat 50 Plus'!D130)),EDATE(AB2629,12),IF(ISNUMBER(SEARCH("6",'Procytrat 50 Plus'!D130)),EDATE(AB2629,6),IF(ISNUMBER(SEARCH("3",'Procytrat 50 Plus'!D130)),EDATE(AB2629,3),DATEVALUE('Procytrat 50 Plus'!D130))))),""))</f>
        <v/>
      </c>
      <c r="AM2629" t="str">
        <f t="shared" ca="1" si="267"/>
        <v/>
      </c>
    </row>
    <row r="2630" spans="27:39" x14ac:dyDescent="0.3">
      <c r="AA2630" t="str">
        <f>IF(COUNTA('Procytrat 50 Plus'!A131,'Procytrat 50 Plus'!B131,'Procytrat 50 Plus'!C131)&gt;0,"50 Plus","")</f>
        <v/>
      </c>
      <c r="AB2630" t="str">
        <f>IFERROR(IF(ISNUMBER('Procytrat 50 Plus'!A131),'Procytrat 50 Plus'!A131,DATEVALUE('Procytrat 50 Plus'!A131)),"")</f>
        <v/>
      </c>
      <c r="AC2630" t="str">
        <f>IF(AA2630="","",'Procytrat 50 Plus'!B131)</f>
        <v/>
      </c>
      <c r="AD2630" t="str">
        <f>IF(AA2630="","",IFERROR(1*'Procytrat 50 Plus'!C131,IFERROR(_xludf.NUMBERVALUE('Procytrat 50 Plus'!C131,".",","),IFERROR(_xludf.NUMBERVALUE('Procytrat 50 Plus'!C131,",","."),0))))</f>
        <v/>
      </c>
      <c r="AE2630" t="str">
        <f>IF(AA2630="","",'Procytrat 50 Plus'!M131)</f>
        <v/>
      </c>
      <c r="AF2630">
        <f t="shared" si="262"/>
        <v>0</v>
      </c>
      <c r="AG2630" t="str">
        <f t="shared" si="263"/>
        <v/>
      </c>
      <c r="AH2630" t="str">
        <f t="shared" si="264"/>
        <v/>
      </c>
      <c r="AI2630">
        <f t="shared" si="265"/>
        <v>0</v>
      </c>
      <c r="AJ2630">
        <f t="shared" si="266"/>
        <v>0</v>
      </c>
      <c r="AK2630">
        <v>0</v>
      </c>
      <c r="AL2630" t="str">
        <f>IF(AA2630="","",IFERROR(IF(ISNUMBER('Procytrat 50 Plus'!D131),'Procytrat 50 Plus'!D131,IF(ISNUMBER(SEARCH("12",'Procytrat 50 Plus'!D131)),EDATE(AB2630,12),IF(ISNUMBER(SEARCH("6",'Procytrat 50 Plus'!D131)),EDATE(AB2630,6),IF(ISNUMBER(SEARCH("3",'Procytrat 50 Plus'!D131)),EDATE(AB2630,3),DATEVALUE('Procytrat 50 Plus'!D131))))),""))</f>
        <v/>
      </c>
      <c r="AM2630" t="str">
        <f t="shared" ca="1" si="267"/>
        <v/>
      </c>
    </row>
    <row r="2631" spans="27:39" x14ac:dyDescent="0.3">
      <c r="AA2631" t="str">
        <f>IF(COUNTA('Procytrat 50 Plus'!A132,'Procytrat 50 Plus'!B132,'Procytrat 50 Plus'!C132)&gt;0,"50 Plus","")</f>
        <v/>
      </c>
      <c r="AB2631" t="str">
        <f>IFERROR(IF(ISNUMBER('Procytrat 50 Plus'!A132),'Procytrat 50 Plus'!A132,DATEVALUE('Procytrat 50 Plus'!A132)),"")</f>
        <v/>
      </c>
      <c r="AC2631" t="str">
        <f>IF(AA2631="","",'Procytrat 50 Plus'!B132)</f>
        <v/>
      </c>
      <c r="AD2631" t="str">
        <f>IF(AA2631="","",IFERROR(1*'Procytrat 50 Plus'!C132,IFERROR(_xludf.NUMBERVALUE('Procytrat 50 Plus'!C132,".",","),IFERROR(_xludf.NUMBERVALUE('Procytrat 50 Plus'!C132,",","."),0))))</f>
        <v/>
      </c>
      <c r="AE2631" t="str">
        <f>IF(AA2631="","",'Procytrat 50 Plus'!M132)</f>
        <v/>
      </c>
      <c r="AF2631">
        <f t="shared" si="262"/>
        <v>0</v>
      </c>
      <c r="AG2631" t="str">
        <f t="shared" si="263"/>
        <v/>
      </c>
      <c r="AH2631" t="str">
        <f t="shared" si="264"/>
        <v/>
      </c>
      <c r="AI2631">
        <f t="shared" si="265"/>
        <v>0</v>
      </c>
      <c r="AJ2631">
        <f t="shared" si="266"/>
        <v>0</v>
      </c>
      <c r="AK2631">
        <v>0</v>
      </c>
      <c r="AL2631" t="str">
        <f>IF(AA2631="","",IFERROR(IF(ISNUMBER('Procytrat 50 Plus'!D132),'Procytrat 50 Plus'!D132,IF(ISNUMBER(SEARCH("12",'Procytrat 50 Plus'!D132)),EDATE(AB2631,12),IF(ISNUMBER(SEARCH("6",'Procytrat 50 Plus'!D132)),EDATE(AB2631,6),IF(ISNUMBER(SEARCH("3",'Procytrat 50 Plus'!D132)),EDATE(AB2631,3),DATEVALUE('Procytrat 50 Plus'!D132))))),""))</f>
        <v/>
      </c>
      <c r="AM2631" t="str">
        <f t="shared" ca="1" si="267"/>
        <v/>
      </c>
    </row>
    <row r="2632" spans="27:39" x14ac:dyDescent="0.3">
      <c r="AA2632" t="str">
        <f>IF(COUNTA('Procytrat 50 Plus'!A133,'Procytrat 50 Plus'!B133,'Procytrat 50 Plus'!C133)&gt;0,"50 Plus","")</f>
        <v/>
      </c>
      <c r="AB2632" t="str">
        <f>IFERROR(IF(ISNUMBER('Procytrat 50 Plus'!A133),'Procytrat 50 Plus'!A133,DATEVALUE('Procytrat 50 Plus'!A133)),"")</f>
        <v/>
      </c>
      <c r="AC2632" t="str">
        <f>IF(AA2632="","",'Procytrat 50 Plus'!B133)</f>
        <v/>
      </c>
      <c r="AD2632" t="str">
        <f>IF(AA2632="","",IFERROR(1*'Procytrat 50 Plus'!C133,IFERROR(_xludf.NUMBERVALUE('Procytrat 50 Plus'!C133,".",","),IFERROR(_xludf.NUMBERVALUE('Procytrat 50 Plus'!C133,",","."),0))))</f>
        <v/>
      </c>
      <c r="AE2632" t="str">
        <f>IF(AA2632="","",'Procytrat 50 Plus'!M133)</f>
        <v/>
      </c>
      <c r="AF2632">
        <f t="shared" si="262"/>
        <v>0</v>
      </c>
      <c r="AG2632" t="str">
        <f t="shared" si="263"/>
        <v/>
      </c>
      <c r="AH2632" t="str">
        <f t="shared" si="264"/>
        <v/>
      </c>
      <c r="AI2632">
        <f t="shared" si="265"/>
        <v>0</v>
      </c>
      <c r="AJ2632">
        <f t="shared" si="266"/>
        <v>0</v>
      </c>
      <c r="AK2632">
        <v>0</v>
      </c>
      <c r="AL2632" t="str">
        <f>IF(AA2632="","",IFERROR(IF(ISNUMBER('Procytrat 50 Plus'!D133),'Procytrat 50 Plus'!D133,IF(ISNUMBER(SEARCH("12",'Procytrat 50 Plus'!D133)),EDATE(AB2632,12),IF(ISNUMBER(SEARCH("6",'Procytrat 50 Plus'!D133)),EDATE(AB2632,6),IF(ISNUMBER(SEARCH("3",'Procytrat 50 Plus'!D133)),EDATE(AB2632,3),DATEVALUE('Procytrat 50 Plus'!D133))))),""))</f>
        <v/>
      </c>
      <c r="AM2632" t="str">
        <f t="shared" ca="1" si="267"/>
        <v/>
      </c>
    </row>
    <row r="2633" spans="27:39" x14ac:dyDescent="0.3">
      <c r="AA2633" t="str">
        <f>IF(COUNTA('Procytrat 50 Plus'!A134,'Procytrat 50 Plus'!B134,'Procytrat 50 Plus'!C134)&gt;0,"50 Plus","")</f>
        <v/>
      </c>
      <c r="AB2633" t="str">
        <f>IFERROR(IF(ISNUMBER('Procytrat 50 Plus'!A134),'Procytrat 50 Plus'!A134,DATEVALUE('Procytrat 50 Plus'!A134)),"")</f>
        <v/>
      </c>
      <c r="AC2633" t="str">
        <f>IF(AA2633="","",'Procytrat 50 Plus'!B134)</f>
        <v/>
      </c>
      <c r="AD2633" t="str">
        <f>IF(AA2633="","",IFERROR(1*'Procytrat 50 Plus'!C134,IFERROR(_xludf.NUMBERVALUE('Procytrat 50 Plus'!C134,".",","),IFERROR(_xludf.NUMBERVALUE('Procytrat 50 Plus'!C134,",","."),0))))</f>
        <v/>
      </c>
      <c r="AE2633" t="str">
        <f>IF(AA2633="","",'Procytrat 50 Plus'!M134)</f>
        <v/>
      </c>
      <c r="AF2633">
        <f t="shared" si="262"/>
        <v>0</v>
      </c>
      <c r="AG2633" t="str">
        <f t="shared" si="263"/>
        <v/>
      </c>
      <c r="AH2633" t="str">
        <f t="shared" si="264"/>
        <v/>
      </c>
      <c r="AI2633">
        <f t="shared" si="265"/>
        <v>0</v>
      </c>
      <c r="AJ2633">
        <f t="shared" si="266"/>
        <v>0</v>
      </c>
      <c r="AK2633">
        <v>0</v>
      </c>
      <c r="AL2633" t="str">
        <f>IF(AA2633="","",IFERROR(IF(ISNUMBER('Procytrat 50 Plus'!D134),'Procytrat 50 Plus'!D134,IF(ISNUMBER(SEARCH("12",'Procytrat 50 Plus'!D134)),EDATE(AB2633,12),IF(ISNUMBER(SEARCH("6",'Procytrat 50 Plus'!D134)),EDATE(AB2633,6),IF(ISNUMBER(SEARCH("3",'Procytrat 50 Plus'!D134)),EDATE(AB2633,3),DATEVALUE('Procytrat 50 Plus'!D134))))),""))</f>
        <v/>
      </c>
      <c r="AM2633" t="str">
        <f t="shared" ca="1" si="267"/>
        <v/>
      </c>
    </row>
    <row r="2634" spans="27:39" x14ac:dyDescent="0.3">
      <c r="AA2634" t="str">
        <f>IF(COUNTA('Procytrat 50 Plus'!A135,'Procytrat 50 Plus'!B135,'Procytrat 50 Plus'!C135)&gt;0,"50 Plus","")</f>
        <v/>
      </c>
      <c r="AB2634" t="str">
        <f>IFERROR(IF(ISNUMBER('Procytrat 50 Plus'!A135),'Procytrat 50 Plus'!A135,DATEVALUE('Procytrat 50 Plus'!A135)),"")</f>
        <v/>
      </c>
      <c r="AC2634" t="str">
        <f>IF(AA2634="","",'Procytrat 50 Plus'!B135)</f>
        <v/>
      </c>
      <c r="AD2634" t="str">
        <f>IF(AA2634="","",IFERROR(1*'Procytrat 50 Plus'!C135,IFERROR(_xludf.NUMBERVALUE('Procytrat 50 Plus'!C135,".",","),IFERROR(_xludf.NUMBERVALUE('Procytrat 50 Plus'!C135,",","."),0))))</f>
        <v/>
      </c>
      <c r="AE2634" t="str">
        <f>IF(AA2634="","",'Procytrat 50 Plus'!M135)</f>
        <v/>
      </c>
      <c r="AF2634">
        <f t="shared" si="262"/>
        <v>0</v>
      </c>
      <c r="AG2634" t="str">
        <f t="shared" si="263"/>
        <v/>
      </c>
      <c r="AH2634" t="str">
        <f t="shared" si="264"/>
        <v/>
      </c>
      <c r="AI2634">
        <f t="shared" si="265"/>
        <v>0</v>
      </c>
      <c r="AJ2634">
        <f t="shared" si="266"/>
        <v>0</v>
      </c>
      <c r="AK2634">
        <v>0</v>
      </c>
      <c r="AL2634" t="str">
        <f>IF(AA2634="","",IFERROR(IF(ISNUMBER('Procytrat 50 Plus'!D135),'Procytrat 50 Plus'!D135,IF(ISNUMBER(SEARCH("12",'Procytrat 50 Plus'!D135)),EDATE(AB2634,12),IF(ISNUMBER(SEARCH("6",'Procytrat 50 Plus'!D135)),EDATE(AB2634,6),IF(ISNUMBER(SEARCH("3",'Procytrat 50 Plus'!D135)),EDATE(AB2634,3),DATEVALUE('Procytrat 50 Plus'!D135))))),""))</f>
        <v/>
      </c>
      <c r="AM2634" t="str">
        <f t="shared" ca="1" si="267"/>
        <v/>
      </c>
    </row>
    <row r="2635" spans="27:39" x14ac:dyDescent="0.3">
      <c r="AA2635" t="str">
        <f>IF(COUNTA('Procytrat 50 Plus'!A136,'Procytrat 50 Plus'!B136,'Procytrat 50 Plus'!C136)&gt;0,"50 Plus","")</f>
        <v/>
      </c>
      <c r="AB2635" t="str">
        <f>IFERROR(IF(ISNUMBER('Procytrat 50 Plus'!A136),'Procytrat 50 Plus'!A136,DATEVALUE('Procytrat 50 Plus'!A136)),"")</f>
        <v/>
      </c>
      <c r="AC2635" t="str">
        <f>IF(AA2635="","",'Procytrat 50 Plus'!B136)</f>
        <v/>
      </c>
      <c r="AD2635" t="str">
        <f>IF(AA2635="","",IFERROR(1*'Procytrat 50 Plus'!C136,IFERROR(_xludf.NUMBERVALUE('Procytrat 50 Plus'!C136,".",","),IFERROR(_xludf.NUMBERVALUE('Procytrat 50 Plus'!C136,",","."),0))))</f>
        <v/>
      </c>
      <c r="AE2635" t="str">
        <f>IF(AA2635="","",'Procytrat 50 Plus'!M136)</f>
        <v/>
      </c>
      <c r="AF2635">
        <f t="shared" si="262"/>
        <v>0</v>
      </c>
      <c r="AG2635" t="str">
        <f t="shared" si="263"/>
        <v/>
      </c>
      <c r="AH2635" t="str">
        <f t="shared" si="264"/>
        <v/>
      </c>
      <c r="AI2635">
        <f t="shared" si="265"/>
        <v>0</v>
      </c>
      <c r="AJ2635">
        <f t="shared" si="266"/>
        <v>0</v>
      </c>
      <c r="AK2635">
        <v>0</v>
      </c>
      <c r="AL2635" t="str">
        <f>IF(AA2635="","",IFERROR(IF(ISNUMBER('Procytrat 50 Plus'!D136),'Procytrat 50 Plus'!D136,IF(ISNUMBER(SEARCH("12",'Procytrat 50 Plus'!D136)),EDATE(AB2635,12),IF(ISNUMBER(SEARCH("6",'Procytrat 50 Plus'!D136)),EDATE(AB2635,6),IF(ISNUMBER(SEARCH("3",'Procytrat 50 Plus'!D136)),EDATE(AB2635,3),DATEVALUE('Procytrat 50 Plus'!D136))))),""))</f>
        <v/>
      </c>
      <c r="AM2635" t="str">
        <f t="shared" ca="1" si="267"/>
        <v/>
      </c>
    </row>
    <row r="2636" spans="27:39" x14ac:dyDescent="0.3">
      <c r="AA2636" t="str">
        <f>IF(COUNTA('Procytrat 50 Plus'!A137,'Procytrat 50 Plus'!B137,'Procytrat 50 Plus'!C137)&gt;0,"50 Plus","")</f>
        <v/>
      </c>
      <c r="AB2636" t="str">
        <f>IFERROR(IF(ISNUMBER('Procytrat 50 Plus'!A137),'Procytrat 50 Plus'!A137,DATEVALUE('Procytrat 50 Plus'!A137)),"")</f>
        <v/>
      </c>
      <c r="AC2636" t="str">
        <f>IF(AA2636="","",'Procytrat 50 Plus'!B137)</f>
        <v/>
      </c>
      <c r="AD2636" t="str">
        <f>IF(AA2636="","",IFERROR(1*'Procytrat 50 Plus'!C137,IFERROR(_xludf.NUMBERVALUE('Procytrat 50 Plus'!C137,".",","),IFERROR(_xludf.NUMBERVALUE('Procytrat 50 Plus'!C137,",","."),0))))</f>
        <v/>
      </c>
      <c r="AE2636" t="str">
        <f>IF(AA2636="","",'Procytrat 50 Plus'!M137)</f>
        <v/>
      </c>
      <c r="AF2636">
        <f t="shared" si="262"/>
        <v>0</v>
      </c>
      <c r="AG2636" t="str">
        <f t="shared" si="263"/>
        <v/>
      </c>
      <c r="AH2636" t="str">
        <f t="shared" si="264"/>
        <v/>
      </c>
      <c r="AI2636">
        <f t="shared" si="265"/>
        <v>0</v>
      </c>
      <c r="AJ2636">
        <f t="shared" si="266"/>
        <v>0</v>
      </c>
      <c r="AK2636">
        <v>0</v>
      </c>
      <c r="AL2636" t="str">
        <f>IF(AA2636="","",IFERROR(IF(ISNUMBER('Procytrat 50 Plus'!D137),'Procytrat 50 Plus'!D137,IF(ISNUMBER(SEARCH("12",'Procytrat 50 Plus'!D137)),EDATE(AB2636,12),IF(ISNUMBER(SEARCH("6",'Procytrat 50 Plus'!D137)),EDATE(AB2636,6),IF(ISNUMBER(SEARCH("3",'Procytrat 50 Plus'!D137)),EDATE(AB2636,3),DATEVALUE('Procytrat 50 Plus'!D137))))),""))</f>
        <v/>
      </c>
      <c r="AM2636" t="str">
        <f t="shared" ca="1" si="267"/>
        <v/>
      </c>
    </row>
    <row r="2637" spans="27:39" x14ac:dyDescent="0.3">
      <c r="AA2637" t="str">
        <f>IF(COUNTA('Procytrat 50 Plus'!A138,'Procytrat 50 Plus'!B138,'Procytrat 50 Plus'!C138)&gt;0,"50 Plus","")</f>
        <v/>
      </c>
      <c r="AB2637" t="str">
        <f>IFERROR(IF(ISNUMBER('Procytrat 50 Plus'!A138),'Procytrat 50 Plus'!A138,DATEVALUE('Procytrat 50 Plus'!A138)),"")</f>
        <v/>
      </c>
      <c r="AC2637" t="str">
        <f>IF(AA2637="","",'Procytrat 50 Plus'!B138)</f>
        <v/>
      </c>
      <c r="AD2637" t="str">
        <f>IF(AA2637="","",IFERROR(1*'Procytrat 50 Plus'!C138,IFERROR(_xludf.NUMBERVALUE('Procytrat 50 Plus'!C138,".",","),IFERROR(_xludf.NUMBERVALUE('Procytrat 50 Plus'!C138,",","."),0))))</f>
        <v/>
      </c>
      <c r="AE2637" t="str">
        <f>IF(AA2637="","",'Procytrat 50 Plus'!M138)</f>
        <v/>
      </c>
      <c r="AF2637">
        <f t="shared" si="262"/>
        <v>0</v>
      </c>
      <c r="AG2637" t="str">
        <f t="shared" si="263"/>
        <v/>
      </c>
      <c r="AH2637" t="str">
        <f t="shared" si="264"/>
        <v/>
      </c>
      <c r="AI2637">
        <f t="shared" si="265"/>
        <v>0</v>
      </c>
      <c r="AJ2637">
        <f t="shared" si="266"/>
        <v>0</v>
      </c>
      <c r="AK2637">
        <v>0</v>
      </c>
      <c r="AL2637" t="str">
        <f>IF(AA2637="","",IFERROR(IF(ISNUMBER('Procytrat 50 Plus'!D138),'Procytrat 50 Plus'!D138,IF(ISNUMBER(SEARCH("12",'Procytrat 50 Plus'!D138)),EDATE(AB2637,12),IF(ISNUMBER(SEARCH("6",'Procytrat 50 Plus'!D138)),EDATE(AB2637,6),IF(ISNUMBER(SEARCH("3",'Procytrat 50 Plus'!D138)),EDATE(AB2637,3),DATEVALUE('Procytrat 50 Plus'!D138))))),""))</f>
        <v/>
      </c>
      <c r="AM2637" t="str">
        <f t="shared" ca="1" si="267"/>
        <v/>
      </c>
    </row>
    <row r="2638" spans="27:39" x14ac:dyDescent="0.3">
      <c r="AA2638" t="str">
        <f>IF(COUNTA('Procytrat 50 Plus'!A139,'Procytrat 50 Plus'!B139,'Procytrat 50 Plus'!C139)&gt;0,"50 Plus","")</f>
        <v/>
      </c>
      <c r="AB2638" t="str">
        <f>IFERROR(IF(ISNUMBER('Procytrat 50 Plus'!A139),'Procytrat 50 Plus'!A139,DATEVALUE('Procytrat 50 Plus'!A139)),"")</f>
        <v/>
      </c>
      <c r="AC2638" t="str">
        <f>IF(AA2638="","",'Procytrat 50 Plus'!B139)</f>
        <v/>
      </c>
      <c r="AD2638" t="str">
        <f>IF(AA2638="","",IFERROR(1*'Procytrat 50 Plus'!C139,IFERROR(_xludf.NUMBERVALUE('Procytrat 50 Plus'!C139,".",","),IFERROR(_xludf.NUMBERVALUE('Procytrat 50 Plus'!C139,",","."),0))))</f>
        <v/>
      </c>
      <c r="AE2638" t="str">
        <f>IF(AA2638="","",'Procytrat 50 Plus'!M139)</f>
        <v/>
      </c>
      <c r="AF2638">
        <f t="shared" si="262"/>
        <v>0</v>
      </c>
      <c r="AG2638" t="str">
        <f t="shared" si="263"/>
        <v/>
      </c>
      <c r="AH2638" t="str">
        <f t="shared" si="264"/>
        <v/>
      </c>
      <c r="AI2638">
        <f t="shared" si="265"/>
        <v>0</v>
      </c>
      <c r="AJ2638">
        <f t="shared" si="266"/>
        <v>0</v>
      </c>
      <c r="AK2638">
        <v>0</v>
      </c>
      <c r="AL2638" t="str">
        <f>IF(AA2638="","",IFERROR(IF(ISNUMBER('Procytrat 50 Plus'!D139),'Procytrat 50 Plus'!D139,IF(ISNUMBER(SEARCH("12",'Procytrat 50 Plus'!D139)),EDATE(AB2638,12),IF(ISNUMBER(SEARCH("6",'Procytrat 50 Plus'!D139)),EDATE(AB2638,6),IF(ISNUMBER(SEARCH("3",'Procytrat 50 Plus'!D139)),EDATE(AB2638,3),DATEVALUE('Procytrat 50 Plus'!D139))))),""))</f>
        <v/>
      </c>
      <c r="AM2638" t="str">
        <f t="shared" ca="1" si="267"/>
        <v/>
      </c>
    </row>
    <row r="2639" spans="27:39" x14ac:dyDescent="0.3">
      <c r="AA2639" t="str">
        <f>IF(COUNTA('Procytrat 50 Plus'!A140,'Procytrat 50 Plus'!B140,'Procytrat 50 Plus'!C140)&gt;0,"50 Plus","")</f>
        <v/>
      </c>
      <c r="AB2639" t="str">
        <f>IFERROR(IF(ISNUMBER('Procytrat 50 Plus'!A140),'Procytrat 50 Plus'!A140,DATEVALUE('Procytrat 50 Plus'!A140)),"")</f>
        <v/>
      </c>
      <c r="AC2639" t="str">
        <f>IF(AA2639="","",'Procytrat 50 Plus'!B140)</f>
        <v/>
      </c>
      <c r="AD2639" t="str">
        <f>IF(AA2639="","",IFERROR(1*'Procytrat 50 Plus'!C140,IFERROR(_xludf.NUMBERVALUE('Procytrat 50 Plus'!C140,".",","),IFERROR(_xludf.NUMBERVALUE('Procytrat 50 Plus'!C140,",","."),0))))</f>
        <v/>
      </c>
      <c r="AE2639" t="str">
        <f>IF(AA2639="","",'Procytrat 50 Plus'!M140)</f>
        <v/>
      </c>
      <c r="AF2639">
        <f t="shared" si="262"/>
        <v>0</v>
      </c>
      <c r="AG2639" t="str">
        <f t="shared" si="263"/>
        <v/>
      </c>
      <c r="AH2639" t="str">
        <f t="shared" si="264"/>
        <v/>
      </c>
      <c r="AI2639">
        <f t="shared" si="265"/>
        <v>0</v>
      </c>
      <c r="AJ2639">
        <f t="shared" si="266"/>
        <v>0</v>
      </c>
      <c r="AK2639">
        <v>0</v>
      </c>
      <c r="AL2639" t="str">
        <f>IF(AA2639="","",IFERROR(IF(ISNUMBER('Procytrat 50 Plus'!D140),'Procytrat 50 Plus'!D140,IF(ISNUMBER(SEARCH("12",'Procytrat 50 Plus'!D140)),EDATE(AB2639,12),IF(ISNUMBER(SEARCH("6",'Procytrat 50 Plus'!D140)),EDATE(AB2639,6),IF(ISNUMBER(SEARCH("3",'Procytrat 50 Plus'!D140)),EDATE(AB2639,3),DATEVALUE('Procytrat 50 Plus'!D140))))),""))</f>
        <v/>
      </c>
      <c r="AM2639" t="str">
        <f t="shared" ca="1" si="267"/>
        <v/>
      </c>
    </row>
    <row r="2640" spans="27:39" x14ac:dyDescent="0.3">
      <c r="AA2640" t="str">
        <f>IF(COUNTA('Procytrat 50 Plus'!A141,'Procytrat 50 Plus'!B141,'Procytrat 50 Plus'!C141)&gt;0,"50 Plus","")</f>
        <v/>
      </c>
      <c r="AB2640" t="str">
        <f>IFERROR(IF(ISNUMBER('Procytrat 50 Plus'!A141),'Procytrat 50 Plus'!A141,DATEVALUE('Procytrat 50 Plus'!A141)),"")</f>
        <v/>
      </c>
      <c r="AC2640" t="str">
        <f>IF(AA2640="","",'Procytrat 50 Plus'!B141)</f>
        <v/>
      </c>
      <c r="AD2640" t="str">
        <f>IF(AA2640="","",IFERROR(1*'Procytrat 50 Plus'!C141,IFERROR(_xludf.NUMBERVALUE('Procytrat 50 Plus'!C141,".",","),IFERROR(_xludf.NUMBERVALUE('Procytrat 50 Plus'!C141,",","."),0))))</f>
        <v/>
      </c>
      <c r="AE2640" t="str">
        <f>IF(AA2640="","",'Procytrat 50 Plus'!M141)</f>
        <v/>
      </c>
      <c r="AF2640">
        <f t="shared" si="262"/>
        <v>0</v>
      </c>
      <c r="AG2640" t="str">
        <f t="shared" si="263"/>
        <v/>
      </c>
      <c r="AH2640" t="str">
        <f t="shared" si="264"/>
        <v/>
      </c>
      <c r="AI2640">
        <f t="shared" si="265"/>
        <v>0</v>
      </c>
      <c r="AJ2640">
        <f t="shared" si="266"/>
        <v>0</v>
      </c>
      <c r="AK2640">
        <v>0</v>
      </c>
      <c r="AL2640" t="str">
        <f>IF(AA2640="","",IFERROR(IF(ISNUMBER('Procytrat 50 Plus'!D141),'Procytrat 50 Plus'!D141,IF(ISNUMBER(SEARCH("12",'Procytrat 50 Plus'!D141)),EDATE(AB2640,12),IF(ISNUMBER(SEARCH("6",'Procytrat 50 Plus'!D141)),EDATE(AB2640,6),IF(ISNUMBER(SEARCH("3",'Procytrat 50 Plus'!D141)),EDATE(AB2640,3),DATEVALUE('Procytrat 50 Plus'!D141))))),""))</f>
        <v/>
      </c>
      <c r="AM2640" t="str">
        <f t="shared" ca="1" si="267"/>
        <v/>
      </c>
    </row>
    <row r="2641" spans="27:39" x14ac:dyDescent="0.3">
      <c r="AA2641" t="str">
        <f>IF(COUNTA('Procytrat 50 Plus'!A142,'Procytrat 50 Plus'!B142,'Procytrat 50 Plus'!C142)&gt;0,"50 Plus","")</f>
        <v/>
      </c>
      <c r="AB2641" t="str">
        <f>IFERROR(IF(ISNUMBER('Procytrat 50 Plus'!A142),'Procytrat 50 Plus'!A142,DATEVALUE('Procytrat 50 Plus'!A142)),"")</f>
        <v/>
      </c>
      <c r="AC2641" t="str">
        <f>IF(AA2641="","",'Procytrat 50 Plus'!B142)</f>
        <v/>
      </c>
      <c r="AD2641" t="str">
        <f>IF(AA2641="","",IFERROR(1*'Procytrat 50 Plus'!C142,IFERROR(_xludf.NUMBERVALUE('Procytrat 50 Plus'!C142,".",","),IFERROR(_xludf.NUMBERVALUE('Procytrat 50 Plus'!C142,",","."),0))))</f>
        <v/>
      </c>
      <c r="AE2641" t="str">
        <f>IF(AA2641="","",'Procytrat 50 Plus'!M142)</f>
        <v/>
      </c>
      <c r="AF2641">
        <f t="shared" si="262"/>
        <v>0</v>
      </c>
      <c r="AG2641" t="str">
        <f t="shared" si="263"/>
        <v/>
      </c>
      <c r="AH2641" t="str">
        <f t="shared" si="264"/>
        <v/>
      </c>
      <c r="AI2641">
        <f t="shared" si="265"/>
        <v>0</v>
      </c>
      <c r="AJ2641">
        <f t="shared" si="266"/>
        <v>0</v>
      </c>
      <c r="AK2641">
        <v>0</v>
      </c>
      <c r="AL2641" t="str">
        <f>IF(AA2641="","",IFERROR(IF(ISNUMBER('Procytrat 50 Plus'!D142),'Procytrat 50 Plus'!D142,IF(ISNUMBER(SEARCH("12",'Procytrat 50 Plus'!D142)),EDATE(AB2641,12),IF(ISNUMBER(SEARCH("6",'Procytrat 50 Plus'!D142)),EDATE(AB2641,6),IF(ISNUMBER(SEARCH("3",'Procytrat 50 Plus'!D142)),EDATE(AB2641,3),DATEVALUE('Procytrat 50 Plus'!D142))))),""))</f>
        <v/>
      </c>
      <c r="AM2641" t="str">
        <f t="shared" ca="1" si="267"/>
        <v/>
      </c>
    </row>
    <row r="2642" spans="27:39" x14ac:dyDescent="0.3">
      <c r="AA2642" t="str">
        <f>IF(COUNTA('Procytrat 50 Plus'!A143,'Procytrat 50 Plus'!B143,'Procytrat 50 Plus'!C143)&gt;0,"50 Plus","")</f>
        <v/>
      </c>
      <c r="AB2642" t="str">
        <f>IFERROR(IF(ISNUMBER('Procytrat 50 Plus'!A143),'Procytrat 50 Plus'!A143,DATEVALUE('Procytrat 50 Plus'!A143)),"")</f>
        <v/>
      </c>
      <c r="AC2642" t="str">
        <f>IF(AA2642="","",'Procytrat 50 Plus'!B143)</f>
        <v/>
      </c>
      <c r="AD2642" t="str">
        <f>IF(AA2642="","",IFERROR(1*'Procytrat 50 Plus'!C143,IFERROR(_xludf.NUMBERVALUE('Procytrat 50 Plus'!C143,".",","),IFERROR(_xludf.NUMBERVALUE('Procytrat 50 Plus'!C143,",","."),0))))</f>
        <v/>
      </c>
      <c r="AE2642" t="str">
        <f>IF(AA2642="","",'Procytrat 50 Plus'!M143)</f>
        <v/>
      </c>
      <c r="AF2642">
        <f t="shared" si="262"/>
        <v>0</v>
      </c>
      <c r="AG2642" t="str">
        <f t="shared" si="263"/>
        <v/>
      </c>
      <c r="AH2642" t="str">
        <f t="shared" si="264"/>
        <v/>
      </c>
      <c r="AI2642">
        <f t="shared" si="265"/>
        <v>0</v>
      </c>
      <c r="AJ2642">
        <f t="shared" si="266"/>
        <v>0</v>
      </c>
      <c r="AK2642">
        <v>0</v>
      </c>
      <c r="AL2642" t="str">
        <f>IF(AA2642="","",IFERROR(IF(ISNUMBER('Procytrat 50 Plus'!D143),'Procytrat 50 Plus'!D143,IF(ISNUMBER(SEARCH("12",'Procytrat 50 Plus'!D143)),EDATE(AB2642,12),IF(ISNUMBER(SEARCH("6",'Procytrat 50 Plus'!D143)),EDATE(AB2642,6),IF(ISNUMBER(SEARCH("3",'Procytrat 50 Plus'!D143)),EDATE(AB2642,3),DATEVALUE('Procytrat 50 Plus'!D143))))),""))</f>
        <v/>
      </c>
      <c r="AM2642" t="str">
        <f t="shared" ca="1" si="267"/>
        <v/>
      </c>
    </row>
    <row r="2643" spans="27:39" x14ac:dyDescent="0.3">
      <c r="AA2643" t="str">
        <f>IF(COUNTA('Procytrat 50 Plus'!A144,'Procytrat 50 Plus'!B144,'Procytrat 50 Plus'!C144)&gt;0,"50 Plus","")</f>
        <v/>
      </c>
      <c r="AB2643" t="str">
        <f>IFERROR(IF(ISNUMBER('Procytrat 50 Plus'!A144),'Procytrat 50 Plus'!A144,DATEVALUE('Procytrat 50 Plus'!A144)),"")</f>
        <v/>
      </c>
      <c r="AC2643" t="str">
        <f>IF(AA2643="","",'Procytrat 50 Plus'!B144)</f>
        <v/>
      </c>
      <c r="AD2643" t="str">
        <f>IF(AA2643="","",IFERROR(1*'Procytrat 50 Plus'!C144,IFERROR(_xludf.NUMBERVALUE('Procytrat 50 Plus'!C144,".",","),IFERROR(_xludf.NUMBERVALUE('Procytrat 50 Plus'!C144,",","."),0))))</f>
        <v/>
      </c>
      <c r="AE2643" t="str">
        <f>IF(AA2643="","",'Procytrat 50 Plus'!M144)</f>
        <v/>
      </c>
      <c r="AF2643">
        <f t="shared" si="262"/>
        <v>0</v>
      </c>
      <c r="AG2643" t="str">
        <f t="shared" si="263"/>
        <v/>
      </c>
      <c r="AH2643" t="str">
        <f t="shared" si="264"/>
        <v/>
      </c>
      <c r="AI2643">
        <f t="shared" si="265"/>
        <v>0</v>
      </c>
      <c r="AJ2643">
        <f t="shared" si="266"/>
        <v>0</v>
      </c>
      <c r="AK2643">
        <v>0</v>
      </c>
      <c r="AL2643" t="str">
        <f>IF(AA2643="","",IFERROR(IF(ISNUMBER('Procytrat 50 Plus'!D144),'Procytrat 50 Plus'!D144,IF(ISNUMBER(SEARCH("12",'Procytrat 50 Plus'!D144)),EDATE(AB2643,12),IF(ISNUMBER(SEARCH("6",'Procytrat 50 Plus'!D144)),EDATE(AB2643,6),IF(ISNUMBER(SEARCH("3",'Procytrat 50 Plus'!D144)),EDATE(AB2643,3),DATEVALUE('Procytrat 50 Plus'!D144))))),""))</f>
        <v/>
      </c>
      <c r="AM2643" t="str">
        <f t="shared" ca="1" si="267"/>
        <v/>
      </c>
    </row>
    <row r="2644" spans="27:39" x14ac:dyDescent="0.3">
      <c r="AA2644" t="str">
        <f>IF(COUNTA('Procytrat 50 Plus'!A145,'Procytrat 50 Plus'!B145,'Procytrat 50 Plus'!C145)&gt;0,"50 Plus","")</f>
        <v/>
      </c>
      <c r="AB2644" t="str">
        <f>IFERROR(IF(ISNUMBER('Procytrat 50 Plus'!A145),'Procytrat 50 Plus'!A145,DATEVALUE('Procytrat 50 Plus'!A145)),"")</f>
        <v/>
      </c>
      <c r="AC2644" t="str">
        <f>IF(AA2644="","",'Procytrat 50 Plus'!B145)</f>
        <v/>
      </c>
      <c r="AD2644" t="str">
        <f>IF(AA2644="","",IFERROR(1*'Procytrat 50 Plus'!C145,IFERROR(_xludf.NUMBERVALUE('Procytrat 50 Plus'!C145,".",","),IFERROR(_xludf.NUMBERVALUE('Procytrat 50 Plus'!C145,",","."),0))))</f>
        <v/>
      </c>
      <c r="AE2644" t="str">
        <f>IF(AA2644="","",'Procytrat 50 Plus'!M145)</f>
        <v/>
      </c>
      <c r="AF2644">
        <f t="shared" si="262"/>
        <v>0</v>
      </c>
      <c r="AG2644" t="str">
        <f t="shared" si="263"/>
        <v/>
      </c>
      <c r="AH2644" t="str">
        <f t="shared" si="264"/>
        <v/>
      </c>
      <c r="AI2644">
        <f t="shared" si="265"/>
        <v>0</v>
      </c>
      <c r="AJ2644">
        <f t="shared" si="266"/>
        <v>0</v>
      </c>
      <c r="AK2644">
        <v>0</v>
      </c>
      <c r="AL2644" t="str">
        <f>IF(AA2644="","",IFERROR(IF(ISNUMBER('Procytrat 50 Plus'!D145),'Procytrat 50 Plus'!D145,IF(ISNUMBER(SEARCH("12",'Procytrat 50 Plus'!D145)),EDATE(AB2644,12),IF(ISNUMBER(SEARCH("6",'Procytrat 50 Plus'!D145)),EDATE(AB2644,6),IF(ISNUMBER(SEARCH("3",'Procytrat 50 Plus'!D145)),EDATE(AB2644,3),DATEVALUE('Procytrat 50 Plus'!D145))))),""))</f>
        <v/>
      </c>
      <c r="AM2644" t="str">
        <f t="shared" ca="1" si="267"/>
        <v/>
      </c>
    </row>
    <row r="2645" spans="27:39" x14ac:dyDescent="0.3">
      <c r="AA2645" t="str">
        <f>IF(COUNTA('Procytrat 50 Plus'!A146,'Procytrat 50 Plus'!B146,'Procytrat 50 Plus'!C146)&gt;0,"50 Plus","")</f>
        <v/>
      </c>
      <c r="AB2645" t="str">
        <f>IFERROR(IF(ISNUMBER('Procytrat 50 Plus'!A146),'Procytrat 50 Plus'!A146,DATEVALUE('Procytrat 50 Plus'!A146)),"")</f>
        <v/>
      </c>
      <c r="AC2645" t="str">
        <f>IF(AA2645="","",'Procytrat 50 Plus'!B146)</f>
        <v/>
      </c>
      <c r="AD2645" t="str">
        <f>IF(AA2645="","",IFERROR(1*'Procytrat 50 Plus'!C146,IFERROR(_xludf.NUMBERVALUE('Procytrat 50 Plus'!C146,".",","),IFERROR(_xludf.NUMBERVALUE('Procytrat 50 Plus'!C146,",","."),0))))</f>
        <v/>
      </c>
      <c r="AE2645" t="str">
        <f>IF(AA2645="","",'Procytrat 50 Plus'!M146)</f>
        <v/>
      </c>
      <c r="AF2645">
        <f t="shared" si="262"/>
        <v>0</v>
      </c>
      <c r="AG2645" t="str">
        <f t="shared" si="263"/>
        <v/>
      </c>
      <c r="AH2645" t="str">
        <f t="shared" si="264"/>
        <v/>
      </c>
      <c r="AI2645">
        <f t="shared" si="265"/>
        <v>0</v>
      </c>
      <c r="AJ2645">
        <f t="shared" si="266"/>
        <v>0</v>
      </c>
      <c r="AK2645">
        <v>0</v>
      </c>
      <c r="AL2645" t="str">
        <f>IF(AA2645="","",IFERROR(IF(ISNUMBER('Procytrat 50 Plus'!D146),'Procytrat 50 Plus'!D146,IF(ISNUMBER(SEARCH("12",'Procytrat 50 Plus'!D146)),EDATE(AB2645,12),IF(ISNUMBER(SEARCH("6",'Procytrat 50 Plus'!D146)),EDATE(AB2645,6),IF(ISNUMBER(SEARCH("3",'Procytrat 50 Plus'!D146)),EDATE(AB2645,3),DATEVALUE('Procytrat 50 Plus'!D146))))),""))</f>
        <v/>
      </c>
      <c r="AM2645" t="str">
        <f t="shared" ca="1" si="267"/>
        <v/>
      </c>
    </row>
    <row r="2646" spans="27:39" x14ac:dyDescent="0.3">
      <c r="AA2646" t="str">
        <f>IF(COUNTA('Procytrat 50 Plus'!A147,'Procytrat 50 Plus'!B147,'Procytrat 50 Plus'!C147)&gt;0,"50 Plus","")</f>
        <v/>
      </c>
      <c r="AB2646" t="str">
        <f>IFERROR(IF(ISNUMBER('Procytrat 50 Plus'!A147),'Procytrat 50 Plus'!A147,DATEVALUE('Procytrat 50 Plus'!A147)),"")</f>
        <v/>
      </c>
      <c r="AC2646" t="str">
        <f>IF(AA2646="","",'Procytrat 50 Plus'!B147)</f>
        <v/>
      </c>
      <c r="AD2646" t="str">
        <f>IF(AA2646="","",IFERROR(1*'Procytrat 50 Plus'!C147,IFERROR(_xludf.NUMBERVALUE('Procytrat 50 Plus'!C147,".",","),IFERROR(_xludf.NUMBERVALUE('Procytrat 50 Plus'!C147,",","."),0))))</f>
        <v/>
      </c>
      <c r="AE2646" t="str">
        <f>IF(AA2646="","",'Procytrat 50 Plus'!M147)</f>
        <v/>
      </c>
      <c r="AF2646">
        <f t="shared" si="262"/>
        <v>0</v>
      </c>
      <c r="AG2646" t="str">
        <f t="shared" si="263"/>
        <v/>
      </c>
      <c r="AH2646" t="str">
        <f t="shared" si="264"/>
        <v/>
      </c>
      <c r="AI2646">
        <f t="shared" si="265"/>
        <v>0</v>
      </c>
      <c r="AJ2646">
        <f t="shared" si="266"/>
        <v>0</v>
      </c>
      <c r="AK2646">
        <v>0</v>
      </c>
      <c r="AL2646" t="str">
        <f>IF(AA2646="","",IFERROR(IF(ISNUMBER('Procytrat 50 Plus'!D147),'Procytrat 50 Plus'!D147,IF(ISNUMBER(SEARCH("12",'Procytrat 50 Plus'!D147)),EDATE(AB2646,12),IF(ISNUMBER(SEARCH("6",'Procytrat 50 Plus'!D147)),EDATE(AB2646,6),IF(ISNUMBER(SEARCH("3",'Procytrat 50 Plus'!D147)),EDATE(AB2646,3),DATEVALUE('Procytrat 50 Plus'!D147))))),""))</f>
        <v/>
      </c>
      <c r="AM2646" t="str">
        <f t="shared" ca="1" si="267"/>
        <v/>
      </c>
    </row>
    <row r="2647" spans="27:39" x14ac:dyDescent="0.3">
      <c r="AA2647" t="str">
        <f>IF(COUNTA('Procytrat 50 Plus'!A148,'Procytrat 50 Plus'!B148,'Procytrat 50 Plus'!C148)&gt;0,"50 Plus","")</f>
        <v/>
      </c>
      <c r="AB2647" t="str">
        <f>IFERROR(IF(ISNUMBER('Procytrat 50 Plus'!A148),'Procytrat 50 Plus'!A148,DATEVALUE('Procytrat 50 Plus'!A148)),"")</f>
        <v/>
      </c>
      <c r="AC2647" t="str">
        <f>IF(AA2647="","",'Procytrat 50 Plus'!B148)</f>
        <v/>
      </c>
      <c r="AD2647" t="str">
        <f>IF(AA2647="","",IFERROR(1*'Procytrat 50 Plus'!C148,IFERROR(_xludf.NUMBERVALUE('Procytrat 50 Plus'!C148,".",","),IFERROR(_xludf.NUMBERVALUE('Procytrat 50 Plus'!C148,",","."),0))))</f>
        <v/>
      </c>
      <c r="AE2647" t="str">
        <f>IF(AA2647="","",'Procytrat 50 Plus'!M148)</f>
        <v/>
      </c>
      <c r="AF2647">
        <f t="shared" si="262"/>
        <v>0</v>
      </c>
      <c r="AG2647" t="str">
        <f t="shared" si="263"/>
        <v/>
      </c>
      <c r="AH2647" t="str">
        <f t="shared" si="264"/>
        <v/>
      </c>
      <c r="AI2647">
        <f t="shared" si="265"/>
        <v>0</v>
      </c>
      <c r="AJ2647">
        <f t="shared" si="266"/>
        <v>0</v>
      </c>
      <c r="AK2647">
        <v>0</v>
      </c>
      <c r="AL2647" t="str">
        <f>IF(AA2647="","",IFERROR(IF(ISNUMBER('Procytrat 50 Plus'!D148),'Procytrat 50 Plus'!D148,IF(ISNUMBER(SEARCH("12",'Procytrat 50 Plus'!D148)),EDATE(AB2647,12),IF(ISNUMBER(SEARCH("6",'Procytrat 50 Plus'!D148)),EDATE(AB2647,6),IF(ISNUMBER(SEARCH("3",'Procytrat 50 Plus'!D148)),EDATE(AB2647,3),DATEVALUE('Procytrat 50 Plus'!D148))))),""))</f>
        <v/>
      </c>
      <c r="AM2647" t="str">
        <f t="shared" ca="1" si="267"/>
        <v/>
      </c>
    </row>
    <row r="2648" spans="27:39" x14ac:dyDescent="0.3">
      <c r="AA2648" t="str">
        <f>IF(COUNTA('Procytrat 50 Plus'!A149,'Procytrat 50 Plus'!B149,'Procytrat 50 Plus'!C149)&gt;0,"50 Plus","")</f>
        <v/>
      </c>
      <c r="AB2648" t="str">
        <f>IFERROR(IF(ISNUMBER('Procytrat 50 Plus'!A149),'Procytrat 50 Plus'!A149,DATEVALUE('Procytrat 50 Plus'!A149)),"")</f>
        <v/>
      </c>
      <c r="AC2648" t="str">
        <f>IF(AA2648="","",'Procytrat 50 Plus'!B149)</f>
        <v/>
      </c>
      <c r="AD2648" t="str">
        <f>IF(AA2648="","",IFERROR(1*'Procytrat 50 Plus'!C149,IFERROR(_xludf.NUMBERVALUE('Procytrat 50 Plus'!C149,".",","),IFERROR(_xludf.NUMBERVALUE('Procytrat 50 Plus'!C149,",","."),0))))</f>
        <v/>
      </c>
      <c r="AE2648" t="str">
        <f>IF(AA2648="","",'Procytrat 50 Plus'!M149)</f>
        <v/>
      </c>
      <c r="AF2648">
        <f t="shared" si="262"/>
        <v>0</v>
      </c>
      <c r="AG2648" t="str">
        <f t="shared" si="263"/>
        <v/>
      </c>
      <c r="AH2648" t="str">
        <f t="shared" si="264"/>
        <v/>
      </c>
      <c r="AI2648">
        <f t="shared" si="265"/>
        <v>0</v>
      </c>
      <c r="AJ2648">
        <f t="shared" si="266"/>
        <v>0</v>
      </c>
      <c r="AK2648">
        <v>0</v>
      </c>
      <c r="AL2648" t="str">
        <f>IF(AA2648="","",IFERROR(IF(ISNUMBER('Procytrat 50 Plus'!D149),'Procytrat 50 Plus'!D149,IF(ISNUMBER(SEARCH("12",'Procytrat 50 Plus'!D149)),EDATE(AB2648,12),IF(ISNUMBER(SEARCH("6",'Procytrat 50 Plus'!D149)),EDATE(AB2648,6),IF(ISNUMBER(SEARCH("3",'Procytrat 50 Plus'!D149)),EDATE(AB2648,3),DATEVALUE('Procytrat 50 Plus'!D149))))),""))</f>
        <v/>
      </c>
      <c r="AM2648" t="str">
        <f t="shared" ca="1" si="267"/>
        <v/>
      </c>
    </row>
    <row r="2649" spans="27:39" x14ac:dyDescent="0.3">
      <c r="AA2649" t="str">
        <f>IF(COUNTA('Procytrat 50 Plus'!A150,'Procytrat 50 Plus'!B150,'Procytrat 50 Plus'!C150)&gt;0,"50 Plus","")</f>
        <v/>
      </c>
      <c r="AB2649" t="str">
        <f>IFERROR(IF(ISNUMBER('Procytrat 50 Plus'!A150),'Procytrat 50 Plus'!A150,DATEVALUE('Procytrat 50 Plus'!A150)),"")</f>
        <v/>
      </c>
      <c r="AC2649" t="str">
        <f>IF(AA2649="","",'Procytrat 50 Plus'!B150)</f>
        <v/>
      </c>
      <c r="AD2649" t="str">
        <f>IF(AA2649="","",IFERROR(1*'Procytrat 50 Plus'!C150,IFERROR(_xludf.NUMBERVALUE('Procytrat 50 Plus'!C150,".",","),IFERROR(_xludf.NUMBERVALUE('Procytrat 50 Plus'!C150,",","."),0))))</f>
        <v/>
      </c>
      <c r="AE2649" t="str">
        <f>IF(AA2649="","",'Procytrat 50 Plus'!M150)</f>
        <v/>
      </c>
      <c r="AF2649">
        <f t="shared" si="262"/>
        <v>0</v>
      </c>
      <c r="AG2649" t="str">
        <f t="shared" si="263"/>
        <v/>
      </c>
      <c r="AH2649" t="str">
        <f t="shared" si="264"/>
        <v/>
      </c>
      <c r="AI2649">
        <f t="shared" si="265"/>
        <v>0</v>
      </c>
      <c r="AJ2649">
        <f t="shared" si="266"/>
        <v>0</v>
      </c>
      <c r="AK2649">
        <v>0</v>
      </c>
      <c r="AL2649" t="str">
        <f>IF(AA2649="","",IFERROR(IF(ISNUMBER('Procytrat 50 Plus'!D150),'Procytrat 50 Plus'!D150,IF(ISNUMBER(SEARCH("12",'Procytrat 50 Plus'!D150)),EDATE(AB2649,12),IF(ISNUMBER(SEARCH("6",'Procytrat 50 Plus'!D150)),EDATE(AB2649,6),IF(ISNUMBER(SEARCH("3",'Procytrat 50 Plus'!D150)),EDATE(AB2649,3),DATEVALUE('Procytrat 50 Plus'!D150))))),""))</f>
        <v/>
      </c>
      <c r="AM2649" t="str">
        <f t="shared" ca="1" si="267"/>
        <v/>
      </c>
    </row>
    <row r="2650" spans="27:39" x14ac:dyDescent="0.3">
      <c r="AA2650" t="str">
        <f>IF(COUNTA('Procytrat 50 Plus'!A151,'Procytrat 50 Plus'!B151,'Procytrat 50 Plus'!C151)&gt;0,"50 Plus","")</f>
        <v/>
      </c>
      <c r="AB2650" t="str">
        <f>IFERROR(IF(ISNUMBER('Procytrat 50 Plus'!A151),'Procytrat 50 Plus'!A151,DATEVALUE('Procytrat 50 Plus'!A151)),"")</f>
        <v/>
      </c>
      <c r="AC2650" t="str">
        <f>IF(AA2650="","",'Procytrat 50 Plus'!B151)</f>
        <v/>
      </c>
      <c r="AD2650" t="str">
        <f>IF(AA2650="","",IFERROR(1*'Procytrat 50 Plus'!C151,IFERROR(_xludf.NUMBERVALUE('Procytrat 50 Plus'!C151,".",","),IFERROR(_xludf.NUMBERVALUE('Procytrat 50 Plus'!C151,",","."),0))))</f>
        <v/>
      </c>
      <c r="AE2650" t="str">
        <f>IF(AA2650="","",'Procytrat 50 Plus'!M151)</f>
        <v/>
      </c>
      <c r="AF2650">
        <f t="shared" si="262"/>
        <v>0</v>
      </c>
      <c r="AG2650" t="str">
        <f t="shared" si="263"/>
        <v/>
      </c>
      <c r="AH2650" t="str">
        <f t="shared" si="264"/>
        <v/>
      </c>
      <c r="AI2650">
        <f t="shared" si="265"/>
        <v>0</v>
      </c>
      <c r="AJ2650">
        <f t="shared" si="266"/>
        <v>0</v>
      </c>
      <c r="AK2650">
        <v>0</v>
      </c>
      <c r="AL2650" t="str">
        <f>IF(AA2650="","",IFERROR(IF(ISNUMBER('Procytrat 50 Plus'!D151),'Procytrat 50 Plus'!D151,IF(ISNUMBER(SEARCH("12",'Procytrat 50 Plus'!D151)),EDATE(AB2650,12),IF(ISNUMBER(SEARCH("6",'Procytrat 50 Plus'!D151)),EDATE(AB2650,6),IF(ISNUMBER(SEARCH("3",'Procytrat 50 Plus'!D151)),EDATE(AB2650,3),DATEVALUE('Procytrat 50 Plus'!D151))))),""))</f>
        <v/>
      </c>
      <c r="AM2650" t="str">
        <f t="shared" ca="1" si="267"/>
        <v/>
      </c>
    </row>
    <row r="2651" spans="27:39" x14ac:dyDescent="0.3">
      <c r="AA2651" t="str">
        <f>IF(COUNTA('Procytrat 50 Plus'!A152,'Procytrat 50 Plus'!B152,'Procytrat 50 Plus'!C152)&gt;0,"50 Plus","")</f>
        <v/>
      </c>
      <c r="AB2651" t="str">
        <f>IFERROR(IF(ISNUMBER('Procytrat 50 Plus'!A152),'Procytrat 50 Plus'!A152,DATEVALUE('Procytrat 50 Plus'!A152)),"")</f>
        <v/>
      </c>
      <c r="AC2651" t="str">
        <f>IF(AA2651="","",'Procytrat 50 Plus'!B152)</f>
        <v/>
      </c>
      <c r="AD2651" t="str">
        <f>IF(AA2651="","",IFERROR(1*'Procytrat 50 Plus'!C152,IFERROR(_xludf.NUMBERVALUE('Procytrat 50 Plus'!C152,".",","),IFERROR(_xludf.NUMBERVALUE('Procytrat 50 Plus'!C152,",","."),0))))</f>
        <v/>
      </c>
      <c r="AE2651" t="str">
        <f>IF(AA2651="","",'Procytrat 50 Plus'!M152)</f>
        <v/>
      </c>
      <c r="AF2651">
        <f t="shared" si="262"/>
        <v>0</v>
      </c>
      <c r="AG2651" t="str">
        <f t="shared" si="263"/>
        <v/>
      </c>
      <c r="AH2651" t="str">
        <f t="shared" si="264"/>
        <v/>
      </c>
      <c r="AI2651">
        <f t="shared" si="265"/>
        <v>0</v>
      </c>
      <c r="AJ2651">
        <f t="shared" si="266"/>
        <v>0</v>
      </c>
      <c r="AK2651">
        <v>0</v>
      </c>
      <c r="AL2651" t="str">
        <f>IF(AA2651="","",IFERROR(IF(ISNUMBER('Procytrat 50 Plus'!D152),'Procytrat 50 Plus'!D152,IF(ISNUMBER(SEARCH("12",'Procytrat 50 Plus'!D152)),EDATE(AB2651,12),IF(ISNUMBER(SEARCH("6",'Procytrat 50 Plus'!D152)),EDATE(AB2651,6),IF(ISNUMBER(SEARCH("3",'Procytrat 50 Plus'!D152)),EDATE(AB2651,3),DATEVALUE('Procytrat 50 Plus'!D152))))),""))</f>
        <v/>
      </c>
      <c r="AM2651" t="str">
        <f t="shared" ca="1" si="267"/>
        <v/>
      </c>
    </row>
    <row r="2652" spans="27:39" x14ac:dyDescent="0.3">
      <c r="AA2652" t="str">
        <f>IF(COUNTA('Procytrat 50 Plus'!A153,'Procytrat 50 Plus'!B153,'Procytrat 50 Plus'!C153)&gt;0,"50 Plus","")</f>
        <v/>
      </c>
      <c r="AB2652" t="str">
        <f>IFERROR(IF(ISNUMBER('Procytrat 50 Plus'!A153),'Procytrat 50 Plus'!A153,DATEVALUE('Procytrat 50 Plus'!A153)),"")</f>
        <v/>
      </c>
      <c r="AC2652" t="str">
        <f>IF(AA2652="","",'Procytrat 50 Plus'!B153)</f>
        <v/>
      </c>
      <c r="AD2652" t="str">
        <f>IF(AA2652="","",IFERROR(1*'Procytrat 50 Plus'!C153,IFERROR(_xludf.NUMBERVALUE('Procytrat 50 Plus'!C153,".",","),IFERROR(_xludf.NUMBERVALUE('Procytrat 50 Plus'!C153,",","."),0))))</f>
        <v/>
      </c>
      <c r="AE2652" t="str">
        <f>IF(AA2652="","",'Procytrat 50 Plus'!M153)</f>
        <v/>
      </c>
      <c r="AF2652">
        <f t="shared" si="262"/>
        <v>0</v>
      </c>
      <c r="AG2652" t="str">
        <f t="shared" si="263"/>
        <v/>
      </c>
      <c r="AH2652" t="str">
        <f t="shared" si="264"/>
        <v/>
      </c>
      <c r="AI2652">
        <f t="shared" si="265"/>
        <v>0</v>
      </c>
      <c r="AJ2652">
        <f t="shared" si="266"/>
        <v>0</v>
      </c>
      <c r="AK2652">
        <v>0</v>
      </c>
      <c r="AL2652" t="str">
        <f>IF(AA2652="","",IFERROR(IF(ISNUMBER('Procytrat 50 Plus'!D153),'Procytrat 50 Plus'!D153,IF(ISNUMBER(SEARCH("12",'Procytrat 50 Plus'!D153)),EDATE(AB2652,12),IF(ISNUMBER(SEARCH("6",'Procytrat 50 Plus'!D153)),EDATE(AB2652,6),IF(ISNUMBER(SEARCH("3",'Procytrat 50 Plus'!D153)),EDATE(AB2652,3),DATEVALUE('Procytrat 50 Plus'!D153))))),""))</f>
        <v/>
      </c>
      <c r="AM2652" t="str">
        <f t="shared" ca="1" si="267"/>
        <v/>
      </c>
    </row>
    <row r="2653" spans="27:39" x14ac:dyDescent="0.3">
      <c r="AA2653" t="str">
        <f>IF(COUNTA('Procytrat 50 Plus'!A154,'Procytrat 50 Plus'!B154,'Procytrat 50 Plus'!C154)&gt;0,"50 Plus","")</f>
        <v/>
      </c>
      <c r="AB2653" t="str">
        <f>IFERROR(IF(ISNUMBER('Procytrat 50 Plus'!A154),'Procytrat 50 Plus'!A154,DATEVALUE('Procytrat 50 Plus'!A154)),"")</f>
        <v/>
      </c>
      <c r="AC2653" t="str">
        <f>IF(AA2653="","",'Procytrat 50 Plus'!B154)</f>
        <v/>
      </c>
      <c r="AD2653" t="str">
        <f>IF(AA2653="","",IFERROR(1*'Procytrat 50 Plus'!C154,IFERROR(_xludf.NUMBERVALUE('Procytrat 50 Plus'!C154,".",","),IFERROR(_xludf.NUMBERVALUE('Procytrat 50 Plus'!C154,",","."),0))))</f>
        <v/>
      </c>
      <c r="AE2653" t="str">
        <f>IF(AA2653="","",'Procytrat 50 Plus'!M154)</f>
        <v/>
      </c>
      <c r="AF2653">
        <f t="shared" si="262"/>
        <v>0</v>
      </c>
      <c r="AG2653" t="str">
        <f t="shared" si="263"/>
        <v/>
      </c>
      <c r="AH2653" t="str">
        <f t="shared" si="264"/>
        <v/>
      </c>
      <c r="AI2653">
        <f t="shared" si="265"/>
        <v>0</v>
      </c>
      <c r="AJ2653">
        <f t="shared" si="266"/>
        <v>0</v>
      </c>
      <c r="AK2653">
        <v>0</v>
      </c>
      <c r="AL2653" t="str">
        <f>IF(AA2653="","",IFERROR(IF(ISNUMBER('Procytrat 50 Plus'!D154),'Procytrat 50 Plus'!D154,IF(ISNUMBER(SEARCH("12",'Procytrat 50 Plus'!D154)),EDATE(AB2653,12),IF(ISNUMBER(SEARCH("6",'Procytrat 50 Plus'!D154)),EDATE(AB2653,6),IF(ISNUMBER(SEARCH("3",'Procytrat 50 Plus'!D154)),EDATE(AB2653,3),DATEVALUE('Procytrat 50 Plus'!D154))))),""))</f>
        <v/>
      </c>
      <c r="AM2653" t="str">
        <f t="shared" ca="1" si="267"/>
        <v/>
      </c>
    </row>
    <row r="2654" spans="27:39" x14ac:dyDescent="0.3">
      <c r="AA2654" t="str">
        <f>IF(COUNTA('Procytrat 50 Plus'!A155,'Procytrat 50 Plus'!B155,'Procytrat 50 Plus'!C155)&gt;0,"50 Plus","")</f>
        <v/>
      </c>
      <c r="AB2654" t="str">
        <f>IFERROR(IF(ISNUMBER('Procytrat 50 Plus'!A155),'Procytrat 50 Plus'!A155,DATEVALUE('Procytrat 50 Plus'!A155)),"")</f>
        <v/>
      </c>
      <c r="AC2654" t="str">
        <f>IF(AA2654="","",'Procytrat 50 Plus'!B155)</f>
        <v/>
      </c>
      <c r="AD2654" t="str">
        <f>IF(AA2654="","",IFERROR(1*'Procytrat 50 Plus'!C155,IFERROR(_xludf.NUMBERVALUE('Procytrat 50 Plus'!C155,".",","),IFERROR(_xludf.NUMBERVALUE('Procytrat 50 Plus'!C155,",","."),0))))</f>
        <v/>
      </c>
      <c r="AE2654" t="str">
        <f>IF(AA2654="","",'Procytrat 50 Plus'!M155)</f>
        <v/>
      </c>
      <c r="AF2654">
        <f t="shared" si="262"/>
        <v>0</v>
      </c>
      <c r="AG2654" t="str">
        <f t="shared" si="263"/>
        <v/>
      </c>
      <c r="AH2654" t="str">
        <f t="shared" si="264"/>
        <v/>
      </c>
      <c r="AI2654">
        <f t="shared" si="265"/>
        <v>0</v>
      </c>
      <c r="AJ2654">
        <f t="shared" si="266"/>
        <v>0</v>
      </c>
      <c r="AK2654">
        <v>0</v>
      </c>
      <c r="AL2654" t="str">
        <f>IF(AA2654="","",IFERROR(IF(ISNUMBER('Procytrat 50 Plus'!D155),'Procytrat 50 Plus'!D155,IF(ISNUMBER(SEARCH("12",'Procytrat 50 Plus'!D155)),EDATE(AB2654,12),IF(ISNUMBER(SEARCH("6",'Procytrat 50 Plus'!D155)),EDATE(AB2654,6),IF(ISNUMBER(SEARCH("3",'Procytrat 50 Plus'!D155)),EDATE(AB2654,3),DATEVALUE('Procytrat 50 Plus'!D155))))),""))</f>
        <v/>
      </c>
      <c r="AM2654" t="str">
        <f t="shared" ca="1" si="267"/>
        <v/>
      </c>
    </row>
    <row r="2655" spans="27:39" x14ac:dyDescent="0.3">
      <c r="AA2655" t="str">
        <f>IF(COUNTA('Procytrat 50 Plus'!A156,'Procytrat 50 Plus'!B156,'Procytrat 50 Plus'!C156)&gt;0,"50 Plus","")</f>
        <v/>
      </c>
      <c r="AB2655" t="str">
        <f>IFERROR(IF(ISNUMBER('Procytrat 50 Plus'!A156),'Procytrat 50 Plus'!A156,DATEVALUE('Procytrat 50 Plus'!A156)),"")</f>
        <v/>
      </c>
      <c r="AC2655" t="str">
        <f>IF(AA2655="","",'Procytrat 50 Plus'!B156)</f>
        <v/>
      </c>
      <c r="AD2655" t="str">
        <f>IF(AA2655="","",IFERROR(1*'Procytrat 50 Plus'!C156,IFERROR(_xludf.NUMBERVALUE('Procytrat 50 Plus'!C156,".",","),IFERROR(_xludf.NUMBERVALUE('Procytrat 50 Plus'!C156,",","."),0))))</f>
        <v/>
      </c>
      <c r="AE2655" t="str">
        <f>IF(AA2655="","",'Procytrat 50 Plus'!M156)</f>
        <v/>
      </c>
      <c r="AF2655">
        <f t="shared" si="262"/>
        <v>0</v>
      </c>
      <c r="AG2655" t="str">
        <f t="shared" si="263"/>
        <v/>
      </c>
      <c r="AH2655" t="str">
        <f t="shared" si="264"/>
        <v/>
      </c>
      <c r="AI2655">
        <f t="shared" si="265"/>
        <v>0</v>
      </c>
      <c r="AJ2655">
        <f t="shared" si="266"/>
        <v>0</v>
      </c>
      <c r="AK2655">
        <v>0</v>
      </c>
      <c r="AL2655" t="str">
        <f>IF(AA2655="","",IFERROR(IF(ISNUMBER('Procytrat 50 Plus'!D156),'Procytrat 50 Plus'!D156,IF(ISNUMBER(SEARCH("12",'Procytrat 50 Plus'!D156)),EDATE(AB2655,12),IF(ISNUMBER(SEARCH("6",'Procytrat 50 Plus'!D156)),EDATE(AB2655,6),IF(ISNUMBER(SEARCH("3",'Procytrat 50 Plus'!D156)),EDATE(AB2655,3),DATEVALUE('Procytrat 50 Plus'!D156))))),""))</f>
        <v/>
      </c>
      <c r="AM2655" t="str">
        <f t="shared" ca="1" si="267"/>
        <v/>
      </c>
    </row>
    <row r="2656" spans="27:39" x14ac:dyDescent="0.3">
      <c r="AA2656" t="str">
        <f>IF(COUNTA('Procytrat 50 Plus'!A157,'Procytrat 50 Plus'!B157,'Procytrat 50 Plus'!C157)&gt;0,"50 Plus","")</f>
        <v/>
      </c>
      <c r="AB2656" t="str">
        <f>IFERROR(IF(ISNUMBER('Procytrat 50 Plus'!A157),'Procytrat 50 Plus'!A157,DATEVALUE('Procytrat 50 Plus'!A157)),"")</f>
        <v/>
      </c>
      <c r="AC2656" t="str">
        <f>IF(AA2656="","",'Procytrat 50 Plus'!B157)</f>
        <v/>
      </c>
      <c r="AD2656" t="str">
        <f>IF(AA2656="","",IFERROR(1*'Procytrat 50 Plus'!C157,IFERROR(_xludf.NUMBERVALUE('Procytrat 50 Plus'!C157,".",","),IFERROR(_xludf.NUMBERVALUE('Procytrat 50 Plus'!C157,",","."),0))))</f>
        <v/>
      </c>
      <c r="AE2656" t="str">
        <f>IF(AA2656="","",'Procytrat 50 Plus'!M157)</f>
        <v/>
      </c>
      <c r="AF2656">
        <f t="shared" si="262"/>
        <v>0</v>
      </c>
      <c r="AG2656" t="str">
        <f t="shared" si="263"/>
        <v/>
      </c>
      <c r="AH2656" t="str">
        <f t="shared" si="264"/>
        <v/>
      </c>
      <c r="AI2656">
        <f t="shared" si="265"/>
        <v>0</v>
      </c>
      <c r="AJ2656">
        <f t="shared" si="266"/>
        <v>0</v>
      </c>
      <c r="AK2656">
        <v>0</v>
      </c>
      <c r="AL2656" t="str">
        <f>IF(AA2656="","",IFERROR(IF(ISNUMBER('Procytrat 50 Plus'!D157),'Procytrat 50 Plus'!D157,IF(ISNUMBER(SEARCH("12",'Procytrat 50 Plus'!D157)),EDATE(AB2656,12),IF(ISNUMBER(SEARCH("6",'Procytrat 50 Plus'!D157)),EDATE(AB2656,6),IF(ISNUMBER(SEARCH("3",'Procytrat 50 Plus'!D157)),EDATE(AB2656,3),DATEVALUE('Procytrat 50 Plus'!D157))))),""))</f>
        <v/>
      </c>
      <c r="AM2656" t="str">
        <f t="shared" ca="1" si="267"/>
        <v/>
      </c>
    </row>
    <row r="2657" spans="27:39" x14ac:dyDescent="0.3">
      <c r="AA2657" t="str">
        <f>IF(COUNTA('Procytrat 50 Plus'!A158,'Procytrat 50 Plus'!B158,'Procytrat 50 Plus'!C158)&gt;0,"50 Plus","")</f>
        <v/>
      </c>
      <c r="AB2657" t="str">
        <f>IFERROR(IF(ISNUMBER('Procytrat 50 Plus'!A158),'Procytrat 50 Plus'!A158,DATEVALUE('Procytrat 50 Plus'!A158)),"")</f>
        <v/>
      </c>
      <c r="AC2657" t="str">
        <f>IF(AA2657="","",'Procytrat 50 Plus'!B158)</f>
        <v/>
      </c>
      <c r="AD2657" t="str">
        <f>IF(AA2657="","",IFERROR(1*'Procytrat 50 Plus'!C158,IFERROR(_xludf.NUMBERVALUE('Procytrat 50 Plus'!C158,".",","),IFERROR(_xludf.NUMBERVALUE('Procytrat 50 Plus'!C158,",","."),0))))</f>
        <v/>
      </c>
      <c r="AE2657" t="str">
        <f>IF(AA2657="","",'Procytrat 50 Plus'!M158)</f>
        <v/>
      </c>
      <c r="AF2657">
        <f t="shared" si="262"/>
        <v>0</v>
      </c>
      <c r="AG2657" t="str">
        <f t="shared" si="263"/>
        <v/>
      </c>
      <c r="AH2657" t="str">
        <f t="shared" si="264"/>
        <v/>
      </c>
      <c r="AI2657">
        <f t="shared" si="265"/>
        <v>0</v>
      </c>
      <c r="AJ2657">
        <f t="shared" si="266"/>
        <v>0</v>
      </c>
      <c r="AK2657">
        <v>0</v>
      </c>
      <c r="AL2657" t="str">
        <f>IF(AA2657="","",IFERROR(IF(ISNUMBER('Procytrat 50 Plus'!D158),'Procytrat 50 Plus'!D158,IF(ISNUMBER(SEARCH("12",'Procytrat 50 Plus'!D158)),EDATE(AB2657,12),IF(ISNUMBER(SEARCH("6",'Procytrat 50 Plus'!D158)),EDATE(AB2657,6),IF(ISNUMBER(SEARCH("3",'Procytrat 50 Plus'!D158)),EDATE(AB2657,3),DATEVALUE('Procytrat 50 Plus'!D158))))),""))</f>
        <v/>
      </c>
      <c r="AM2657" t="str">
        <f t="shared" ca="1" si="267"/>
        <v/>
      </c>
    </row>
    <row r="2658" spans="27:39" x14ac:dyDescent="0.3">
      <c r="AA2658" t="str">
        <f>IF(COUNTA('Procytrat 50 Plus'!A159,'Procytrat 50 Plus'!B159,'Procytrat 50 Plus'!C159)&gt;0,"50 Plus","")</f>
        <v/>
      </c>
      <c r="AB2658" t="str">
        <f>IFERROR(IF(ISNUMBER('Procytrat 50 Plus'!A159),'Procytrat 50 Plus'!A159,DATEVALUE('Procytrat 50 Plus'!A159)),"")</f>
        <v/>
      </c>
      <c r="AC2658" t="str">
        <f>IF(AA2658="","",'Procytrat 50 Plus'!B159)</f>
        <v/>
      </c>
      <c r="AD2658" t="str">
        <f>IF(AA2658="","",IFERROR(1*'Procytrat 50 Plus'!C159,IFERROR(_xludf.NUMBERVALUE('Procytrat 50 Plus'!C159,".",","),IFERROR(_xludf.NUMBERVALUE('Procytrat 50 Plus'!C159,",","."),0))))</f>
        <v/>
      </c>
      <c r="AE2658" t="str">
        <f>IF(AA2658="","",'Procytrat 50 Plus'!M159)</f>
        <v/>
      </c>
      <c r="AF2658">
        <f t="shared" si="262"/>
        <v>0</v>
      </c>
      <c r="AG2658" t="str">
        <f t="shared" si="263"/>
        <v/>
      </c>
      <c r="AH2658" t="str">
        <f t="shared" si="264"/>
        <v/>
      </c>
      <c r="AI2658">
        <f t="shared" si="265"/>
        <v>0</v>
      </c>
      <c r="AJ2658">
        <f t="shared" si="266"/>
        <v>0</v>
      </c>
      <c r="AK2658">
        <v>0</v>
      </c>
      <c r="AL2658" t="str">
        <f>IF(AA2658="","",IFERROR(IF(ISNUMBER('Procytrat 50 Plus'!D159),'Procytrat 50 Plus'!D159,IF(ISNUMBER(SEARCH("12",'Procytrat 50 Plus'!D159)),EDATE(AB2658,12),IF(ISNUMBER(SEARCH("6",'Procytrat 50 Plus'!D159)),EDATE(AB2658,6),IF(ISNUMBER(SEARCH("3",'Procytrat 50 Plus'!D159)),EDATE(AB2658,3),DATEVALUE('Procytrat 50 Plus'!D159))))),""))</f>
        <v/>
      </c>
      <c r="AM2658" t="str">
        <f t="shared" ca="1" si="267"/>
        <v/>
      </c>
    </row>
    <row r="2659" spans="27:39" x14ac:dyDescent="0.3">
      <c r="AA2659" t="str">
        <f>IF(COUNTA('Procytrat 50 Plus'!A160,'Procytrat 50 Plus'!B160,'Procytrat 50 Plus'!C160)&gt;0,"50 Plus","")</f>
        <v/>
      </c>
      <c r="AB2659" t="str">
        <f>IFERROR(IF(ISNUMBER('Procytrat 50 Plus'!A160),'Procytrat 50 Plus'!A160,DATEVALUE('Procytrat 50 Plus'!A160)),"")</f>
        <v/>
      </c>
      <c r="AC2659" t="str">
        <f>IF(AA2659="","",'Procytrat 50 Plus'!B160)</f>
        <v/>
      </c>
      <c r="AD2659" t="str">
        <f>IF(AA2659="","",IFERROR(1*'Procytrat 50 Plus'!C160,IFERROR(_xludf.NUMBERVALUE('Procytrat 50 Plus'!C160,".",","),IFERROR(_xludf.NUMBERVALUE('Procytrat 50 Plus'!C160,",","."),0))))</f>
        <v/>
      </c>
      <c r="AE2659" t="str">
        <f>IF(AA2659="","",'Procytrat 50 Plus'!M160)</f>
        <v/>
      </c>
      <c r="AF2659">
        <f t="shared" si="262"/>
        <v>0</v>
      </c>
      <c r="AG2659" t="str">
        <f t="shared" si="263"/>
        <v/>
      </c>
      <c r="AH2659" t="str">
        <f t="shared" si="264"/>
        <v/>
      </c>
      <c r="AI2659">
        <f t="shared" si="265"/>
        <v>0</v>
      </c>
      <c r="AJ2659">
        <f t="shared" si="266"/>
        <v>0</v>
      </c>
      <c r="AK2659">
        <v>0</v>
      </c>
      <c r="AL2659" t="str">
        <f>IF(AA2659="","",IFERROR(IF(ISNUMBER('Procytrat 50 Plus'!D160),'Procytrat 50 Plus'!D160,IF(ISNUMBER(SEARCH("12",'Procytrat 50 Plus'!D160)),EDATE(AB2659,12),IF(ISNUMBER(SEARCH("6",'Procytrat 50 Plus'!D160)),EDATE(AB2659,6),IF(ISNUMBER(SEARCH("3",'Procytrat 50 Plus'!D160)),EDATE(AB2659,3),DATEVALUE('Procytrat 50 Plus'!D160))))),""))</f>
        <v/>
      </c>
      <c r="AM2659" t="str">
        <f t="shared" ca="1" si="267"/>
        <v/>
      </c>
    </row>
    <row r="2660" spans="27:39" x14ac:dyDescent="0.3">
      <c r="AA2660" t="str">
        <f>IF(COUNTA('Procytrat 50 Plus'!A161,'Procytrat 50 Plus'!B161,'Procytrat 50 Plus'!C161)&gt;0,"50 Plus","")</f>
        <v/>
      </c>
      <c r="AB2660" t="str">
        <f>IFERROR(IF(ISNUMBER('Procytrat 50 Plus'!A161),'Procytrat 50 Plus'!A161,DATEVALUE('Procytrat 50 Plus'!A161)),"")</f>
        <v/>
      </c>
      <c r="AC2660" t="str">
        <f>IF(AA2660="","",'Procytrat 50 Plus'!B161)</f>
        <v/>
      </c>
      <c r="AD2660" t="str">
        <f>IF(AA2660="","",IFERROR(1*'Procytrat 50 Plus'!C161,IFERROR(_xludf.NUMBERVALUE('Procytrat 50 Plus'!C161,".",","),IFERROR(_xludf.NUMBERVALUE('Procytrat 50 Plus'!C161,",","."),0))))</f>
        <v/>
      </c>
      <c r="AE2660" t="str">
        <f>IF(AA2660="","",'Procytrat 50 Plus'!M161)</f>
        <v/>
      </c>
      <c r="AF2660">
        <f t="shared" si="262"/>
        <v>0</v>
      </c>
      <c r="AG2660" t="str">
        <f t="shared" si="263"/>
        <v/>
      </c>
      <c r="AH2660" t="str">
        <f t="shared" si="264"/>
        <v/>
      </c>
      <c r="AI2660">
        <f t="shared" si="265"/>
        <v>0</v>
      </c>
      <c r="AJ2660">
        <f t="shared" si="266"/>
        <v>0</v>
      </c>
      <c r="AK2660">
        <v>0</v>
      </c>
      <c r="AL2660" t="str">
        <f>IF(AA2660="","",IFERROR(IF(ISNUMBER('Procytrat 50 Plus'!D161),'Procytrat 50 Plus'!D161,IF(ISNUMBER(SEARCH("12",'Procytrat 50 Plus'!D161)),EDATE(AB2660,12),IF(ISNUMBER(SEARCH("6",'Procytrat 50 Plus'!D161)),EDATE(AB2660,6),IF(ISNUMBER(SEARCH("3",'Procytrat 50 Plus'!D161)),EDATE(AB2660,3),DATEVALUE('Procytrat 50 Plus'!D161))))),""))</f>
        <v/>
      </c>
      <c r="AM2660" t="str">
        <f t="shared" ca="1" si="267"/>
        <v/>
      </c>
    </row>
    <row r="2661" spans="27:39" x14ac:dyDescent="0.3">
      <c r="AA2661" t="str">
        <f>IF(COUNTA('Procytrat 50 Plus'!A162,'Procytrat 50 Plus'!B162,'Procytrat 50 Plus'!C162)&gt;0,"50 Plus","")</f>
        <v/>
      </c>
      <c r="AB2661" t="str">
        <f>IFERROR(IF(ISNUMBER('Procytrat 50 Plus'!A162),'Procytrat 50 Plus'!A162,DATEVALUE('Procytrat 50 Plus'!A162)),"")</f>
        <v/>
      </c>
      <c r="AC2661" t="str">
        <f>IF(AA2661="","",'Procytrat 50 Plus'!B162)</f>
        <v/>
      </c>
      <c r="AD2661" t="str">
        <f>IF(AA2661="","",IFERROR(1*'Procytrat 50 Plus'!C162,IFERROR(_xludf.NUMBERVALUE('Procytrat 50 Plus'!C162,".",","),IFERROR(_xludf.NUMBERVALUE('Procytrat 50 Plus'!C162,",","."),0))))</f>
        <v/>
      </c>
      <c r="AE2661" t="str">
        <f>IF(AA2661="","",'Procytrat 50 Plus'!M162)</f>
        <v/>
      </c>
      <c r="AF2661">
        <f t="shared" si="262"/>
        <v>0</v>
      </c>
      <c r="AG2661" t="str">
        <f t="shared" si="263"/>
        <v/>
      </c>
      <c r="AH2661" t="str">
        <f t="shared" si="264"/>
        <v/>
      </c>
      <c r="AI2661">
        <f t="shared" si="265"/>
        <v>0</v>
      </c>
      <c r="AJ2661">
        <f t="shared" si="266"/>
        <v>0</v>
      </c>
      <c r="AK2661">
        <v>0</v>
      </c>
      <c r="AL2661" t="str">
        <f>IF(AA2661="","",IFERROR(IF(ISNUMBER('Procytrat 50 Plus'!D162),'Procytrat 50 Plus'!D162,IF(ISNUMBER(SEARCH("12",'Procytrat 50 Plus'!D162)),EDATE(AB2661,12),IF(ISNUMBER(SEARCH("6",'Procytrat 50 Plus'!D162)),EDATE(AB2661,6),IF(ISNUMBER(SEARCH("3",'Procytrat 50 Plus'!D162)),EDATE(AB2661,3),DATEVALUE('Procytrat 50 Plus'!D162))))),""))</f>
        <v/>
      </c>
      <c r="AM2661" t="str">
        <f t="shared" ca="1" si="267"/>
        <v/>
      </c>
    </row>
    <row r="2662" spans="27:39" x14ac:dyDescent="0.3">
      <c r="AA2662" t="str">
        <f>IF(COUNTA('Procytrat 50 Plus'!A163,'Procytrat 50 Plus'!B163,'Procytrat 50 Plus'!C163)&gt;0,"50 Plus","")</f>
        <v/>
      </c>
      <c r="AB2662" t="str">
        <f>IFERROR(IF(ISNUMBER('Procytrat 50 Plus'!A163),'Procytrat 50 Plus'!A163,DATEVALUE('Procytrat 50 Plus'!A163)),"")</f>
        <v/>
      </c>
      <c r="AC2662" t="str">
        <f>IF(AA2662="","",'Procytrat 50 Plus'!B163)</f>
        <v/>
      </c>
      <c r="AD2662" t="str">
        <f>IF(AA2662="","",IFERROR(1*'Procytrat 50 Plus'!C163,IFERROR(_xludf.NUMBERVALUE('Procytrat 50 Plus'!C163,".",","),IFERROR(_xludf.NUMBERVALUE('Procytrat 50 Plus'!C163,",","."),0))))</f>
        <v/>
      </c>
      <c r="AE2662" t="str">
        <f>IF(AA2662="","",'Procytrat 50 Plus'!M163)</f>
        <v/>
      </c>
      <c r="AF2662">
        <f t="shared" si="262"/>
        <v>0</v>
      </c>
      <c r="AG2662" t="str">
        <f t="shared" si="263"/>
        <v/>
      </c>
      <c r="AH2662" t="str">
        <f t="shared" si="264"/>
        <v/>
      </c>
      <c r="AI2662">
        <f t="shared" si="265"/>
        <v>0</v>
      </c>
      <c r="AJ2662">
        <f t="shared" si="266"/>
        <v>0</v>
      </c>
      <c r="AK2662">
        <v>0</v>
      </c>
      <c r="AL2662" t="str">
        <f>IF(AA2662="","",IFERROR(IF(ISNUMBER('Procytrat 50 Plus'!D163),'Procytrat 50 Plus'!D163,IF(ISNUMBER(SEARCH("12",'Procytrat 50 Plus'!D163)),EDATE(AB2662,12),IF(ISNUMBER(SEARCH("6",'Procytrat 50 Plus'!D163)),EDATE(AB2662,6),IF(ISNUMBER(SEARCH("3",'Procytrat 50 Plus'!D163)),EDATE(AB2662,3),DATEVALUE('Procytrat 50 Plus'!D163))))),""))</f>
        <v/>
      </c>
      <c r="AM2662" t="str">
        <f t="shared" ca="1" si="267"/>
        <v/>
      </c>
    </row>
    <row r="2663" spans="27:39" x14ac:dyDescent="0.3">
      <c r="AA2663" t="str">
        <f>IF(COUNTA('Procytrat 50 Plus'!A164,'Procytrat 50 Plus'!B164,'Procytrat 50 Plus'!C164)&gt;0,"50 Plus","")</f>
        <v/>
      </c>
      <c r="AB2663" t="str">
        <f>IFERROR(IF(ISNUMBER('Procytrat 50 Plus'!A164),'Procytrat 50 Plus'!A164,DATEVALUE('Procytrat 50 Plus'!A164)),"")</f>
        <v/>
      </c>
      <c r="AC2663" t="str">
        <f>IF(AA2663="","",'Procytrat 50 Plus'!B164)</f>
        <v/>
      </c>
      <c r="AD2663" t="str">
        <f>IF(AA2663="","",IFERROR(1*'Procytrat 50 Plus'!C164,IFERROR(_xludf.NUMBERVALUE('Procytrat 50 Plus'!C164,".",","),IFERROR(_xludf.NUMBERVALUE('Procytrat 50 Plus'!C164,",","."),0))))</f>
        <v/>
      </c>
      <c r="AE2663" t="str">
        <f>IF(AA2663="","",'Procytrat 50 Plus'!M164)</f>
        <v/>
      </c>
      <c r="AF2663">
        <f t="shared" si="262"/>
        <v>0</v>
      </c>
      <c r="AG2663" t="str">
        <f t="shared" si="263"/>
        <v/>
      </c>
      <c r="AH2663" t="str">
        <f t="shared" si="264"/>
        <v/>
      </c>
      <c r="AI2663">
        <f t="shared" si="265"/>
        <v>0</v>
      </c>
      <c r="AJ2663">
        <f t="shared" si="266"/>
        <v>0</v>
      </c>
      <c r="AK2663">
        <v>0</v>
      </c>
      <c r="AL2663" t="str">
        <f>IF(AA2663="","",IFERROR(IF(ISNUMBER('Procytrat 50 Plus'!D164),'Procytrat 50 Plus'!D164,IF(ISNUMBER(SEARCH("12",'Procytrat 50 Plus'!D164)),EDATE(AB2663,12),IF(ISNUMBER(SEARCH("6",'Procytrat 50 Plus'!D164)),EDATE(AB2663,6),IF(ISNUMBER(SEARCH("3",'Procytrat 50 Plus'!D164)),EDATE(AB2663,3),DATEVALUE('Procytrat 50 Plus'!D164))))),""))</f>
        <v/>
      </c>
      <c r="AM2663" t="str">
        <f t="shared" ca="1" si="267"/>
        <v/>
      </c>
    </row>
    <row r="2664" spans="27:39" x14ac:dyDescent="0.3">
      <c r="AA2664" t="str">
        <f>IF(COUNTA('Procytrat 50 Plus'!A165,'Procytrat 50 Plus'!B165,'Procytrat 50 Plus'!C165)&gt;0,"50 Plus","")</f>
        <v/>
      </c>
      <c r="AB2664" t="str">
        <f>IFERROR(IF(ISNUMBER('Procytrat 50 Plus'!A165),'Procytrat 50 Plus'!A165,DATEVALUE('Procytrat 50 Plus'!A165)),"")</f>
        <v/>
      </c>
      <c r="AC2664" t="str">
        <f>IF(AA2664="","",'Procytrat 50 Plus'!B165)</f>
        <v/>
      </c>
      <c r="AD2664" t="str">
        <f>IF(AA2664="","",IFERROR(1*'Procytrat 50 Plus'!C165,IFERROR(_xludf.NUMBERVALUE('Procytrat 50 Plus'!C165,".",","),IFERROR(_xludf.NUMBERVALUE('Procytrat 50 Plus'!C165,",","."),0))))</f>
        <v/>
      </c>
      <c r="AE2664" t="str">
        <f>IF(AA2664="","",'Procytrat 50 Plus'!M165)</f>
        <v/>
      </c>
      <c r="AF2664">
        <f t="shared" si="262"/>
        <v>0</v>
      </c>
      <c r="AG2664" t="str">
        <f t="shared" si="263"/>
        <v/>
      </c>
      <c r="AH2664" t="str">
        <f t="shared" si="264"/>
        <v/>
      </c>
      <c r="AI2664">
        <f t="shared" si="265"/>
        <v>0</v>
      </c>
      <c r="AJ2664">
        <f t="shared" si="266"/>
        <v>0</v>
      </c>
      <c r="AK2664">
        <v>0</v>
      </c>
      <c r="AL2664" t="str">
        <f>IF(AA2664="","",IFERROR(IF(ISNUMBER('Procytrat 50 Plus'!D165),'Procytrat 50 Plus'!D165,IF(ISNUMBER(SEARCH("12",'Procytrat 50 Plus'!D165)),EDATE(AB2664,12),IF(ISNUMBER(SEARCH("6",'Procytrat 50 Plus'!D165)),EDATE(AB2664,6),IF(ISNUMBER(SEARCH("3",'Procytrat 50 Plus'!D165)),EDATE(AB2664,3),DATEVALUE('Procytrat 50 Plus'!D165))))),""))</f>
        <v/>
      </c>
      <c r="AM2664" t="str">
        <f t="shared" ca="1" si="267"/>
        <v/>
      </c>
    </row>
    <row r="2665" spans="27:39" x14ac:dyDescent="0.3">
      <c r="AA2665" t="str">
        <f>IF(COUNTA('Procytrat 50 Plus'!A166,'Procytrat 50 Plus'!B166,'Procytrat 50 Plus'!C166)&gt;0,"50 Plus","")</f>
        <v/>
      </c>
      <c r="AB2665" t="str">
        <f>IFERROR(IF(ISNUMBER('Procytrat 50 Plus'!A166),'Procytrat 50 Plus'!A166,DATEVALUE('Procytrat 50 Plus'!A166)),"")</f>
        <v/>
      </c>
      <c r="AC2665" t="str">
        <f>IF(AA2665="","",'Procytrat 50 Plus'!B166)</f>
        <v/>
      </c>
      <c r="AD2665" t="str">
        <f>IF(AA2665="","",IFERROR(1*'Procytrat 50 Plus'!C166,IFERROR(_xludf.NUMBERVALUE('Procytrat 50 Plus'!C166,".",","),IFERROR(_xludf.NUMBERVALUE('Procytrat 50 Plus'!C166,",","."),0))))</f>
        <v/>
      </c>
      <c r="AE2665" t="str">
        <f>IF(AA2665="","",'Procytrat 50 Plus'!M166)</f>
        <v/>
      </c>
      <c r="AF2665">
        <f t="shared" si="262"/>
        <v>0</v>
      </c>
      <c r="AG2665" t="str">
        <f t="shared" si="263"/>
        <v/>
      </c>
      <c r="AH2665" t="str">
        <f t="shared" si="264"/>
        <v/>
      </c>
      <c r="AI2665">
        <f t="shared" si="265"/>
        <v>0</v>
      </c>
      <c r="AJ2665">
        <f t="shared" si="266"/>
        <v>0</v>
      </c>
      <c r="AK2665">
        <v>0</v>
      </c>
      <c r="AL2665" t="str">
        <f>IF(AA2665="","",IFERROR(IF(ISNUMBER('Procytrat 50 Plus'!D166),'Procytrat 50 Plus'!D166,IF(ISNUMBER(SEARCH("12",'Procytrat 50 Plus'!D166)),EDATE(AB2665,12),IF(ISNUMBER(SEARCH("6",'Procytrat 50 Plus'!D166)),EDATE(AB2665,6),IF(ISNUMBER(SEARCH("3",'Procytrat 50 Plus'!D166)),EDATE(AB2665,3),DATEVALUE('Procytrat 50 Plus'!D166))))),""))</f>
        <v/>
      </c>
      <c r="AM2665" t="str">
        <f t="shared" ca="1" si="267"/>
        <v/>
      </c>
    </row>
    <row r="2666" spans="27:39" x14ac:dyDescent="0.3">
      <c r="AA2666" t="str">
        <f>IF(COUNTA('Procytrat 50 Plus'!A167,'Procytrat 50 Plus'!B167,'Procytrat 50 Plus'!C167)&gt;0,"50 Plus","")</f>
        <v/>
      </c>
      <c r="AB2666" t="str">
        <f>IFERROR(IF(ISNUMBER('Procytrat 50 Plus'!A167),'Procytrat 50 Plus'!A167,DATEVALUE('Procytrat 50 Plus'!A167)),"")</f>
        <v/>
      </c>
      <c r="AC2666" t="str">
        <f>IF(AA2666="","",'Procytrat 50 Plus'!B167)</f>
        <v/>
      </c>
      <c r="AD2666" t="str">
        <f>IF(AA2666="","",IFERROR(1*'Procytrat 50 Plus'!C167,IFERROR(_xludf.NUMBERVALUE('Procytrat 50 Plus'!C167,".",","),IFERROR(_xludf.NUMBERVALUE('Procytrat 50 Plus'!C167,",","."),0))))</f>
        <v/>
      </c>
      <c r="AE2666" t="str">
        <f>IF(AA2666="","",'Procytrat 50 Plus'!M167)</f>
        <v/>
      </c>
      <c r="AF2666">
        <f t="shared" si="262"/>
        <v>0</v>
      </c>
      <c r="AG2666" t="str">
        <f t="shared" si="263"/>
        <v/>
      </c>
      <c r="AH2666" t="str">
        <f t="shared" si="264"/>
        <v/>
      </c>
      <c r="AI2666">
        <f t="shared" si="265"/>
        <v>0</v>
      </c>
      <c r="AJ2666">
        <f t="shared" si="266"/>
        <v>0</v>
      </c>
      <c r="AK2666">
        <v>0</v>
      </c>
      <c r="AL2666" t="str">
        <f>IF(AA2666="","",IFERROR(IF(ISNUMBER('Procytrat 50 Plus'!D167),'Procytrat 50 Plus'!D167,IF(ISNUMBER(SEARCH("12",'Procytrat 50 Plus'!D167)),EDATE(AB2666,12),IF(ISNUMBER(SEARCH("6",'Procytrat 50 Plus'!D167)),EDATE(AB2666,6),IF(ISNUMBER(SEARCH("3",'Procytrat 50 Plus'!D167)),EDATE(AB2666,3),DATEVALUE('Procytrat 50 Plus'!D167))))),""))</f>
        <v/>
      </c>
      <c r="AM2666" t="str">
        <f t="shared" ca="1" si="267"/>
        <v/>
      </c>
    </row>
    <row r="2667" spans="27:39" x14ac:dyDescent="0.3">
      <c r="AA2667" t="str">
        <f>IF(COUNTA('Procytrat 50 Plus'!A168,'Procytrat 50 Plus'!B168,'Procytrat 50 Plus'!C168)&gt;0,"50 Plus","")</f>
        <v/>
      </c>
      <c r="AB2667" t="str">
        <f>IFERROR(IF(ISNUMBER('Procytrat 50 Plus'!A168),'Procytrat 50 Plus'!A168,DATEVALUE('Procytrat 50 Plus'!A168)),"")</f>
        <v/>
      </c>
      <c r="AC2667" t="str">
        <f>IF(AA2667="","",'Procytrat 50 Plus'!B168)</f>
        <v/>
      </c>
      <c r="AD2667" t="str">
        <f>IF(AA2667="","",IFERROR(1*'Procytrat 50 Plus'!C168,IFERROR(_xludf.NUMBERVALUE('Procytrat 50 Plus'!C168,".",","),IFERROR(_xludf.NUMBERVALUE('Procytrat 50 Plus'!C168,",","."),0))))</f>
        <v/>
      </c>
      <c r="AE2667" t="str">
        <f>IF(AA2667="","",'Procytrat 50 Plus'!M168)</f>
        <v/>
      </c>
      <c r="AF2667">
        <f t="shared" si="262"/>
        <v>0</v>
      </c>
      <c r="AG2667" t="str">
        <f t="shared" si="263"/>
        <v/>
      </c>
      <c r="AH2667" t="str">
        <f t="shared" si="264"/>
        <v/>
      </c>
      <c r="AI2667">
        <f t="shared" si="265"/>
        <v>0</v>
      </c>
      <c r="AJ2667">
        <f t="shared" si="266"/>
        <v>0</v>
      </c>
      <c r="AK2667">
        <v>0</v>
      </c>
      <c r="AL2667" t="str">
        <f>IF(AA2667="","",IFERROR(IF(ISNUMBER('Procytrat 50 Plus'!D168),'Procytrat 50 Plus'!D168,IF(ISNUMBER(SEARCH("12",'Procytrat 50 Plus'!D168)),EDATE(AB2667,12),IF(ISNUMBER(SEARCH("6",'Procytrat 50 Plus'!D168)),EDATE(AB2667,6),IF(ISNUMBER(SEARCH("3",'Procytrat 50 Plus'!D168)),EDATE(AB2667,3),DATEVALUE('Procytrat 50 Plus'!D168))))),""))</f>
        <v/>
      </c>
      <c r="AM2667" t="str">
        <f t="shared" ca="1" si="267"/>
        <v/>
      </c>
    </row>
    <row r="2668" spans="27:39" x14ac:dyDescent="0.3">
      <c r="AA2668" t="str">
        <f>IF(COUNTA('Procytrat 50 Plus'!A169,'Procytrat 50 Plus'!B169,'Procytrat 50 Plus'!C169)&gt;0,"50 Plus","")</f>
        <v/>
      </c>
      <c r="AB2668" t="str">
        <f>IFERROR(IF(ISNUMBER('Procytrat 50 Plus'!A169),'Procytrat 50 Plus'!A169,DATEVALUE('Procytrat 50 Plus'!A169)),"")</f>
        <v/>
      </c>
      <c r="AC2668" t="str">
        <f>IF(AA2668="","",'Procytrat 50 Plus'!B169)</f>
        <v/>
      </c>
      <c r="AD2668" t="str">
        <f>IF(AA2668="","",IFERROR(1*'Procytrat 50 Plus'!C169,IFERROR(_xludf.NUMBERVALUE('Procytrat 50 Plus'!C169,".",","),IFERROR(_xludf.NUMBERVALUE('Procytrat 50 Plus'!C169,",","."),0))))</f>
        <v/>
      </c>
      <c r="AE2668" t="str">
        <f>IF(AA2668="","",'Procytrat 50 Plus'!M169)</f>
        <v/>
      </c>
      <c r="AF2668">
        <f t="shared" si="262"/>
        <v>0</v>
      </c>
      <c r="AG2668" t="str">
        <f t="shared" si="263"/>
        <v/>
      </c>
      <c r="AH2668" t="str">
        <f t="shared" si="264"/>
        <v/>
      </c>
      <c r="AI2668">
        <f t="shared" si="265"/>
        <v>0</v>
      </c>
      <c r="AJ2668">
        <f t="shared" si="266"/>
        <v>0</v>
      </c>
      <c r="AK2668">
        <v>0</v>
      </c>
      <c r="AL2668" t="str">
        <f>IF(AA2668="","",IFERROR(IF(ISNUMBER('Procytrat 50 Plus'!D169),'Procytrat 50 Plus'!D169,IF(ISNUMBER(SEARCH("12",'Procytrat 50 Plus'!D169)),EDATE(AB2668,12),IF(ISNUMBER(SEARCH("6",'Procytrat 50 Plus'!D169)),EDATE(AB2668,6),IF(ISNUMBER(SEARCH("3",'Procytrat 50 Plus'!D169)),EDATE(AB2668,3),DATEVALUE('Procytrat 50 Plus'!D169))))),""))</f>
        <v/>
      </c>
      <c r="AM2668" t="str">
        <f t="shared" ca="1" si="267"/>
        <v/>
      </c>
    </row>
    <row r="2669" spans="27:39" x14ac:dyDescent="0.3">
      <c r="AA2669" t="str">
        <f>IF(COUNTA('Procytrat 50 Plus'!A170,'Procytrat 50 Plus'!B170,'Procytrat 50 Plus'!C170)&gt;0,"50 Plus","")</f>
        <v/>
      </c>
      <c r="AB2669" t="str">
        <f>IFERROR(IF(ISNUMBER('Procytrat 50 Plus'!A170),'Procytrat 50 Plus'!A170,DATEVALUE('Procytrat 50 Plus'!A170)),"")</f>
        <v/>
      </c>
      <c r="AC2669" t="str">
        <f>IF(AA2669="","",'Procytrat 50 Plus'!B170)</f>
        <v/>
      </c>
      <c r="AD2669" t="str">
        <f>IF(AA2669="","",IFERROR(1*'Procytrat 50 Plus'!C170,IFERROR(_xludf.NUMBERVALUE('Procytrat 50 Plus'!C170,".",","),IFERROR(_xludf.NUMBERVALUE('Procytrat 50 Plus'!C170,",","."),0))))</f>
        <v/>
      </c>
      <c r="AE2669" t="str">
        <f>IF(AA2669="","",'Procytrat 50 Plus'!M170)</f>
        <v/>
      </c>
      <c r="AF2669">
        <f t="shared" si="262"/>
        <v>0</v>
      </c>
      <c r="AG2669" t="str">
        <f t="shared" si="263"/>
        <v/>
      </c>
      <c r="AH2669" t="str">
        <f t="shared" si="264"/>
        <v/>
      </c>
      <c r="AI2669">
        <f t="shared" si="265"/>
        <v>0</v>
      </c>
      <c r="AJ2669">
        <f t="shared" si="266"/>
        <v>0</v>
      </c>
      <c r="AK2669">
        <v>0</v>
      </c>
      <c r="AL2669" t="str">
        <f>IF(AA2669="","",IFERROR(IF(ISNUMBER('Procytrat 50 Plus'!D170),'Procytrat 50 Plus'!D170,IF(ISNUMBER(SEARCH("12",'Procytrat 50 Plus'!D170)),EDATE(AB2669,12),IF(ISNUMBER(SEARCH("6",'Procytrat 50 Plus'!D170)),EDATE(AB2669,6),IF(ISNUMBER(SEARCH("3",'Procytrat 50 Plus'!D170)),EDATE(AB2669,3),DATEVALUE('Procytrat 50 Plus'!D170))))),""))</f>
        <v/>
      </c>
      <c r="AM2669" t="str">
        <f t="shared" ca="1" si="267"/>
        <v/>
      </c>
    </row>
    <row r="2670" spans="27:39" x14ac:dyDescent="0.3">
      <c r="AA2670" t="str">
        <f>IF(COUNTA('Procytrat 50 Plus'!A171,'Procytrat 50 Plus'!B171,'Procytrat 50 Plus'!C171)&gt;0,"50 Plus","")</f>
        <v/>
      </c>
      <c r="AB2670" t="str">
        <f>IFERROR(IF(ISNUMBER('Procytrat 50 Plus'!A171),'Procytrat 50 Plus'!A171,DATEVALUE('Procytrat 50 Plus'!A171)),"")</f>
        <v/>
      </c>
      <c r="AC2670" t="str">
        <f>IF(AA2670="","",'Procytrat 50 Plus'!B171)</f>
        <v/>
      </c>
      <c r="AD2670" t="str">
        <f>IF(AA2670="","",IFERROR(1*'Procytrat 50 Plus'!C171,IFERROR(_xludf.NUMBERVALUE('Procytrat 50 Plus'!C171,".",","),IFERROR(_xludf.NUMBERVALUE('Procytrat 50 Plus'!C171,",","."),0))))</f>
        <v/>
      </c>
      <c r="AE2670" t="str">
        <f>IF(AA2670="","",'Procytrat 50 Plus'!M171)</f>
        <v/>
      </c>
      <c r="AF2670">
        <f t="shared" si="262"/>
        <v>0</v>
      </c>
      <c r="AG2670" t="str">
        <f t="shared" si="263"/>
        <v/>
      </c>
      <c r="AH2670" t="str">
        <f t="shared" si="264"/>
        <v/>
      </c>
      <c r="AI2670">
        <f t="shared" si="265"/>
        <v>0</v>
      </c>
      <c r="AJ2670">
        <f t="shared" si="266"/>
        <v>0</v>
      </c>
      <c r="AK2670">
        <v>0</v>
      </c>
      <c r="AL2670" t="str">
        <f>IF(AA2670="","",IFERROR(IF(ISNUMBER('Procytrat 50 Plus'!D171),'Procytrat 50 Plus'!D171,IF(ISNUMBER(SEARCH("12",'Procytrat 50 Plus'!D171)),EDATE(AB2670,12),IF(ISNUMBER(SEARCH("6",'Procytrat 50 Plus'!D171)),EDATE(AB2670,6),IF(ISNUMBER(SEARCH("3",'Procytrat 50 Plus'!D171)),EDATE(AB2670,3),DATEVALUE('Procytrat 50 Plus'!D171))))),""))</f>
        <v/>
      </c>
      <c r="AM2670" t="str">
        <f t="shared" ca="1" si="267"/>
        <v/>
      </c>
    </row>
    <row r="2671" spans="27:39" x14ac:dyDescent="0.3">
      <c r="AA2671" t="str">
        <f>IF(COUNTA('Procytrat 50 Plus'!A172,'Procytrat 50 Plus'!B172,'Procytrat 50 Plus'!C172)&gt;0,"50 Plus","")</f>
        <v/>
      </c>
      <c r="AB2671" t="str">
        <f>IFERROR(IF(ISNUMBER('Procytrat 50 Plus'!A172),'Procytrat 50 Plus'!A172,DATEVALUE('Procytrat 50 Plus'!A172)),"")</f>
        <v/>
      </c>
      <c r="AC2671" t="str">
        <f>IF(AA2671="","",'Procytrat 50 Plus'!B172)</f>
        <v/>
      </c>
      <c r="AD2671" t="str">
        <f>IF(AA2671="","",IFERROR(1*'Procytrat 50 Plus'!C172,IFERROR(_xludf.NUMBERVALUE('Procytrat 50 Plus'!C172,".",","),IFERROR(_xludf.NUMBERVALUE('Procytrat 50 Plus'!C172,",","."),0))))</f>
        <v/>
      </c>
      <c r="AE2671" t="str">
        <f>IF(AA2671="","",'Procytrat 50 Plus'!M172)</f>
        <v/>
      </c>
      <c r="AF2671">
        <f t="shared" si="262"/>
        <v>0</v>
      </c>
      <c r="AG2671" t="str">
        <f t="shared" si="263"/>
        <v/>
      </c>
      <c r="AH2671" t="str">
        <f t="shared" si="264"/>
        <v/>
      </c>
      <c r="AI2671">
        <f t="shared" si="265"/>
        <v>0</v>
      </c>
      <c r="AJ2671">
        <f t="shared" si="266"/>
        <v>0</v>
      </c>
      <c r="AK2671">
        <v>0</v>
      </c>
      <c r="AL2671" t="str">
        <f>IF(AA2671="","",IFERROR(IF(ISNUMBER('Procytrat 50 Plus'!D172),'Procytrat 50 Plus'!D172,IF(ISNUMBER(SEARCH("12",'Procytrat 50 Plus'!D172)),EDATE(AB2671,12),IF(ISNUMBER(SEARCH("6",'Procytrat 50 Plus'!D172)),EDATE(AB2671,6),IF(ISNUMBER(SEARCH("3",'Procytrat 50 Plus'!D172)),EDATE(AB2671,3),DATEVALUE('Procytrat 50 Plus'!D172))))),""))</f>
        <v/>
      </c>
      <c r="AM2671" t="str">
        <f t="shared" ca="1" si="267"/>
        <v/>
      </c>
    </row>
    <row r="2672" spans="27:39" x14ac:dyDescent="0.3">
      <c r="AA2672" t="str">
        <f>IF(COUNTA('Procytrat 50 Plus'!A173,'Procytrat 50 Plus'!B173,'Procytrat 50 Plus'!C173)&gt;0,"50 Plus","")</f>
        <v/>
      </c>
      <c r="AB2672" t="str">
        <f>IFERROR(IF(ISNUMBER('Procytrat 50 Plus'!A173),'Procytrat 50 Plus'!A173,DATEVALUE('Procytrat 50 Plus'!A173)),"")</f>
        <v/>
      </c>
      <c r="AC2672" t="str">
        <f>IF(AA2672="","",'Procytrat 50 Plus'!B173)</f>
        <v/>
      </c>
      <c r="AD2672" t="str">
        <f>IF(AA2672="","",IFERROR(1*'Procytrat 50 Plus'!C173,IFERROR(_xludf.NUMBERVALUE('Procytrat 50 Plus'!C173,".",","),IFERROR(_xludf.NUMBERVALUE('Procytrat 50 Plus'!C173,",","."),0))))</f>
        <v/>
      </c>
      <c r="AE2672" t="str">
        <f>IF(AA2672="","",'Procytrat 50 Plus'!M173)</f>
        <v/>
      </c>
      <c r="AF2672">
        <f t="shared" si="262"/>
        <v>0</v>
      </c>
      <c r="AG2672" t="str">
        <f t="shared" si="263"/>
        <v/>
      </c>
      <c r="AH2672" t="str">
        <f t="shared" si="264"/>
        <v/>
      </c>
      <c r="AI2672">
        <f t="shared" si="265"/>
        <v>0</v>
      </c>
      <c r="AJ2672">
        <f t="shared" si="266"/>
        <v>0</v>
      </c>
      <c r="AK2672">
        <v>0</v>
      </c>
      <c r="AL2672" t="str">
        <f>IF(AA2672="","",IFERROR(IF(ISNUMBER('Procytrat 50 Plus'!D173),'Procytrat 50 Plus'!D173,IF(ISNUMBER(SEARCH("12",'Procytrat 50 Plus'!D173)),EDATE(AB2672,12),IF(ISNUMBER(SEARCH("6",'Procytrat 50 Plus'!D173)),EDATE(AB2672,6),IF(ISNUMBER(SEARCH("3",'Procytrat 50 Plus'!D173)),EDATE(AB2672,3),DATEVALUE('Procytrat 50 Plus'!D173))))),""))</f>
        <v/>
      </c>
      <c r="AM2672" t="str">
        <f t="shared" ca="1" si="267"/>
        <v/>
      </c>
    </row>
    <row r="2673" spans="27:39" x14ac:dyDescent="0.3">
      <c r="AA2673" t="str">
        <f>IF(COUNTA('Procytrat 50 Plus'!A174,'Procytrat 50 Plus'!B174,'Procytrat 50 Plus'!C174)&gt;0,"50 Plus","")</f>
        <v/>
      </c>
      <c r="AB2673" t="str">
        <f>IFERROR(IF(ISNUMBER('Procytrat 50 Plus'!A174),'Procytrat 50 Plus'!A174,DATEVALUE('Procytrat 50 Plus'!A174)),"")</f>
        <v/>
      </c>
      <c r="AC2673" t="str">
        <f>IF(AA2673="","",'Procytrat 50 Plus'!B174)</f>
        <v/>
      </c>
      <c r="AD2673" t="str">
        <f>IF(AA2673="","",IFERROR(1*'Procytrat 50 Plus'!C174,IFERROR(_xludf.NUMBERVALUE('Procytrat 50 Plus'!C174,".",","),IFERROR(_xludf.NUMBERVALUE('Procytrat 50 Plus'!C174,",","."),0))))</f>
        <v/>
      </c>
      <c r="AE2673" t="str">
        <f>IF(AA2673="","",'Procytrat 50 Plus'!M174)</f>
        <v/>
      </c>
      <c r="AF2673">
        <f t="shared" si="262"/>
        <v>0</v>
      </c>
      <c r="AG2673" t="str">
        <f t="shared" si="263"/>
        <v/>
      </c>
      <c r="AH2673" t="str">
        <f t="shared" si="264"/>
        <v/>
      </c>
      <c r="AI2673">
        <f t="shared" si="265"/>
        <v>0</v>
      </c>
      <c r="AJ2673">
        <f t="shared" si="266"/>
        <v>0</v>
      </c>
      <c r="AK2673">
        <v>0</v>
      </c>
      <c r="AL2673" t="str">
        <f>IF(AA2673="","",IFERROR(IF(ISNUMBER('Procytrat 50 Plus'!D174),'Procytrat 50 Plus'!D174,IF(ISNUMBER(SEARCH("12",'Procytrat 50 Plus'!D174)),EDATE(AB2673,12),IF(ISNUMBER(SEARCH("6",'Procytrat 50 Plus'!D174)),EDATE(AB2673,6),IF(ISNUMBER(SEARCH("3",'Procytrat 50 Plus'!D174)),EDATE(AB2673,3),DATEVALUE('Procytrat 50 Plus'!D174))))),""))</f>
        <v/>
      </c>
      <c r="AM2673" t="str">
        <f t="shared" ca="1" si="267"/>
        <v/>
      </c>
    </row>
    <row r="2674" spans="27:39" x14ac:dyDescent="0.3">
      <c r="AA2674" t="str">
        <f>IF(COUNTA('Procytrat 50 Plus'!A175,'Procytrat 50 Plus'!B175,'Procytrat 50 Plus'!C175)&gt;0,"50 Plus","")</f>
        <v/>
      </c>
      <c r="AB2674" t="str">
        <f>IFERROR(IF(ISNUMBER('Procytrat 50 Plus'!A175),'Procytrat 50 Plus'!A175,DATEVALUE('Procytrat 50 Plus'!A175)),"")</f>
        <v/>
      </c>
      <c r="AC2674" t="str">
        <f>IF(AA2674="","",'Procytrat 50 Plus'!B175)</f>
        <v/>
      </c>
      <c r="AD2674" t="str">
        <f>IF(AA2674="","",IFERROR(1*'Procytrat 50 Plus'!C175,IFERROR(_xludf.NUMBERVALUE('Procytrat 50 Plus'!C175,".",","),IFERROR(_xludf.NUMBERVALUE('Procytrat 50 Plus'!C175,",","."),0))))</f>
        <v/>
      </c>
      <c r="AE2674" t="str">
        <f>IF(AA2674="","",'Procytrat 50 Plus'!M175)</f>
        <v/>
      </c>
      <c r="AF2674">
        <f t="shared" si="262"/>
        <v>0</v>
      </c>
      <c r="AG2674" t="str">
        <f t="shared" si="263"/>
        <v/>
      </c>
      <c r="AH2674" t="str">
        <f t="shared" si="264"/>
        <v/>
      </c>
      <c r="AI2674">
        <f t="shared" si="265"/>
        <v>0</v>
      </c>
      <c r="AJ2674">
        <f t="shared" si="266"/>
        <v>0</v>
      </c>
      <c r="AK2674">
        <v>0</v>
      </c>
      <c r="AL2674" t="str">
        <f>IF(AA2674="","",IFERROR(IF(ISNUMBER('Procytrat 50 Plus'!D175),'Procytrat 50 Plus'!D175,IF(ISNUMBER(SEARCH("12",'Procytrat 50 Plus'!D175)),EDATE(AB2674,12),IF(ISNUMBER(SEARCH("6",'Procytrat 50 Plus'!D175)),EDATE(AB2674,6),IF(ISNUMBER(SEARCH("3",'Procytrat 50 Plus'!D175)),EDATE(AB2674,3),DATEVALUE('Procytrat 50 Plus'!D175))))),""))</f>
        <v/>
      </c>
      <c r="AM2674" t="str">
        <f t="shared" ca="1" si="267"/>
        <v/>
      </c>
    </row>
    <row r="2675" spans="27:39" x14ac:dyDescent="0.3">
      <c r="AA2675" t="str">
        <f>IF(COUNTA('Procytrat 50 Plus'!A176,'Procytrat 50 Plus'!B176,'Procytrat 50 Plus'!C176)&gt;0,"50 Plus","")</f>
        <v/>
      </c>
      <c r="AB2675" t="str">
        <f>IFERROR(IF(ISNUMBER('Procytrat 50 Plus'!A176),'Procytrat 50 Plus'!A176,DATEVALUE('Procytrat 50 Plus'!A176)),"")</f>
        <v/>
      </c>
      <c r="AC2675" t="str">
        <f>IF(AA2675="","",'Procytrat 50 Plus'!B176)</f>
        <v/>
      </c>
      <c r="AD2675" t="str">
        <f>IF(AA2675="","",IFERROR(1*'Procytrat 50 Plus'!C176,IFERROR(_xludf.NUMBERVALUE('Procytrat 50 Plus'!C176,".",","),IFERROR(_xludf.NUMBERVALUE('Procytrat 50 Plus'!C176,",","."),0))))</f>
        <v/>
      </c>
      <c r="AE2675" t="str">
        <f>IF(AA2675="","",'Procytrat 50 Plus'!M176)</f>
        <v/>
      </c>
      <c r="AF2675">
        <f t="shared" si="262"/>
        <v>0</v>
      </c>
      <c r="AG2675" t="str">
        <f t="shared" si="263"/>
        <v/>
      </c>
      <c r="AH2675" t="str">
        <f t="shared" si="264"/>
        <v/>
      </c>
      <c r="AI2675">
        <f t="shared" si="265"/>
        <v>0</v>
      </c>
      <c r="AJ2675">
        <f t="shared" si="266"/>
        <v>0</v>
      </c>
      <c r="AK2675">
        <v>0</v>
      </c>
      <c r="AL2675" t="str">
        <f>IF(AA2675="","",IFERROR(IF(ISNUMBER('Procytrat 50 Plus'!D176),'Procytrat 50 Plus'!D176,IF(ISNUMBER(SEARCH("12",'Procytrat 50 Plus'!D176)),EDATE(AB2675,12),IF(ISNUMBER(SEARCH("6",'Procytrat 50 Plus'!D176)),EDATE(AB2675,6),IF(ISNUMBER(SEARCH("3",'Procytrat 50 Plus'!D176)),EDATE(AB2675,3),DATEVALUE('Procytrat 50 Plus'!D176))))),""))</f>
        <v/>
      </c>
      <c r="AM2675" t="str">
        <f t="shared" ca="1" si="267"/>
        <v/>
      </c>
    </row>
    <row r="2676" spans="27:39" x14ac:dyDescent="0.3">
      <c r="AA2676" t="str">
        <f>IF(COUNTA('Procytrat 50 Plus'!A177,'Procytrat 50 Plus'!B177,'Procytrat 50 Plus'!C177)&gt;0,"50 Plus","")</f>
        <v/>
      </c>
      <c r="AB2676" t="str">
        <f>IFERROR(IF(ISNUMBER('Procytrat 50 Plus'!A177),'Procytrat 50 Plus'!A177,DATEVALUE('Procytrat 50 Plus'!A177)),"")</f>
        <v/>
      </c>
      <c r="AC2676" t="str">
        <f>IF(AA2676="","",'Procytrat 50 Plus'!B177)</f>
        <v/>
      </c>
      <c r="AD2676" t="str">
        <f>IF(AA2676="","",IFERROR(1*'Procytrat 50 Plus'!C177,IFERROR(_xludf.NUMBERVALUE('Procytrat 50 Plus'!C177,".",","),IFERROR(_xludf.NUMBERVALUE('Procytrat 50 Plus'!C177,",","."),0))))</f>
        <v/>
      </c>
      <c r="AE2676" t="str">
        <f>IF(AA2676="","",'Procytrat 50 Plus'!M177)</f>
        <v/>
      </c>
      <c r="AF2676">
        <f t="shared" si="262"/>
        <v>0</v>
      </c>
      <c r="AG2676" t="str">
        <f t="shared" si="263"/>
        <v/>
      </c>
      <c r="AH2676" t="str">
        <f t="shared" si="264"/>
        <v/>
      </c>
      <c r="AI2676">
        <f t="shared" si="265"/>
        <v>0</v>
      </c>
      <c r="AJ2676">
        <f t="shared" si="266"/>
        <v>0</v>
      </c>
      <c r="AK2676">
        <v>0</v>
      </c>
      <c r="AL2676" t="str">
        <f>IF(AA2676="","",IFERROR(IF(ISNUMBER('Procytrat 50 Plus'!D177),'Procytrat 50 Plus'!D177,IF(ISNUMBER(SEARCH("12",'Procytrat 50 Plus'!D177)),EDATE(AB2676,12),IF(ISNUMBER(SEARCH("6",'Procytrat 50 Plus'!D177)),EDATE(AB2676,6),IF(ISNUMBER(SEARCH("3",'Procytrat 50 Plus'!D177)),EDATE(AB2676,3),DATEVALUE('Procytrat 50 Plus'!D177))))),""))</f>
        <v/>
      </c>
      <c r="AM2676" t="str">
        <f t="shared" ca="1" si="267"/>
        <v/>
      </c>
    </row>
    <row r="2677" spans="27:39" x14ac:dyDescent="0.3">
      <c r="AA2677" t="str">
        <f>IF(COUNTA('Procytrat 50 Plus'!A178,'Procytrat 50 Plus'!B178,'Procytrat 50 Plus'!C178)&gt;0,"50 Plus","")</f>
        <v/>
      </c>
      <c r="AB2677" t="str">
        <f>IFERROR(IF(ISNUMBER('Procytrat 50 Plus'!A178),'Procytrat 50 Plus'!A178,DATEVALUE('Procytrat 50 Plus'!A178)),"")</f>
        <v/>
      </c>
      <c r="AC2677" t="str">
        <f>IF(AA2677="","",'Procytrat 50 Plus'!B178)</f>
        <v/>
      </c>
      <c r="AD2677" t="str">
        <f>IF(AA2677="","",IFERROR(1*'Procytrat 50 Plus'!C178,IFERROR(_xludf.NUMBERVALUE('Procytrat 50 Plus'!C178,".",","),IFERROR(_xludf.NUMBERVALUE('Procytrat 50 Plus'!C178,",","."),0))))</f>
        <v/>
      </c>
      <c r="AE2677" t="str">
        <f>IF(AA2677="","",'Procytrat 50 Plus'!M178)</f>
        <v/>
      </c>
      <c r="AF2677">
        <f t="shared" si="262"/>
        <v>0</v>
      </c>
      <c r="AG2677" t="str">
        <f t="shared" si="263"/>
        <v/>
      </c>
      <c r="AH2677" t="str">
        <f t="shared" si="264"/>
        <v/>
      </c>
      <c r="AI2677">
        <f t="shared" si="265"/>
        <v>0</v>
      </c>
      <c r="AJ2677">
        <f t="shared" si="266"/>
        <v>0</v>
      </c>
      <c r="AK2677">
        <v>0</v>
      </c>
      <c r="AL2677" t="str">
        <f>IF(AA2677="","",IFERROR(IF(ISNUMBER('Procytrat 50 Plus'!D178),'Procytrat 50 Plus'!D178,IF(ISNUMBER(SEARCH("12",'Procytrat 50 Plus'!D178)),EDATE(AB2677,12),IF(ISNUMBER(SEARCH("6",'Procytrat 50 Plus'!D178)),EDATE(AB2677,6),IF(ISNUMBER(SEARCH("3",'Procytrat 50 Plus'!D178)),EDATE(AB2677,3),DATEVALUE('Procytrat 50 Plus'!D178))))),""))</f>
        <v/>
      </c>
      <c r="AM2677" t="str">
        <f t="shared" ca="1" si="267"/>
        <v/>
      </c>
    </row>
    <row r="2678" spans="27:39" x14ac:dyDescent="0.3">
      <c r="AA2678" t="str">
        <f>IF(COUNTA('Procytrat 50 Plus'!A179,'Procytrat 50 Plus'!B179,'Procytrat 50 Plus'!C179)&gt;0,"50 Plus","")</f>
        <v/>
      </c>
      <c r="AB2678" t="str">
        <f>IFERROR(IF(ISNUMBER('Procytrat 50 Plus'!A179),'Procytrat 50 Plus'!A179,DATEVALUE('Procytrat 50 Plus'!A179)),"")</f>
        <v/>
      </c>
      <c r="AC2678" t="str">
        <f>IF(AA2678="","",'Procytrat 50 Plus'!B179)</f>
        <v/>
      </c>
      <c r="AD2678" t="str">
        <f>IF(AA2678="","",IFERROR(1*'Procytrat 50 Plus'!C179,IFERROR(_xludf.NUMBERVALUE('Procytrat 50 Plus'!C179,".",","),IFERROR(_xludf.NUMBERVALUE('Procytrat 50 Plus'!C179,",","."),0))))</f>
        <v/>
      </c>
      <c r="AE2678" t="str">
        <f>IF(AA2678="","",'Procytrat 50 Plus'!M179)</f>
        <v/>
      </c>
      <c r="AF2678">
        <f t="shared" si="262"/>
        <v>0</v>
      </c>
      <c r="AG2678" t="str">
        <f t="shared" si="263"/>
        <v/>
      </c>
      <c r="AH2678" t="str">
        <f t="shared" si="264"/>
        <v/>
      </c>
      <c r="AI2678">
        <f t="shared" si="265"/>
        <v>0</v>
      </c>
      <c r="AJ2678">
        <f t="shared" si="266"/>
        <v>0</v>
      </c>
      <c r="AK2678">
        <v>0</v>
      </c>
      <c r="AL2678" t="str">
        <f>IF(AA2678="","",IFERROR(IF(ISNUMBER('Procytrat 50 Plus'!D179),'Procytrat 50 Plus'!D179,IF(ISNUMBER(SEARCH("12",'Procytrat 50 Plus'!D179)),EDATE(AB2678,12),IF(ISNUMBER(SEARCH("6",'Procytrat 50 Plus'!D179)),EDATE(AB2678,6),IF(ISNUMBER(SEARCH("3",'Procytrat 50 Plus'!D179)),EDATE(AB2678,3),DATEVALUE('Procytrat 50 Plus'!D179))))),""))</f>
        <v/>
      </c>
      <c r="AM2678" t="str">
        <f t="shared" ca="1" si="267"/>
        <v/>
      </c>
    </row>
    <row r="2679" spans="27:39" x14ac:dyDescent="0.3">
      <c r="AA2679" t="str">
        <f>IF(COUNTA('Procytrat 50 Plus'!A180,'Procytrat 50 Plus'!B180,'Procytrat 50 Plus'!C180)&gt;0,"50 Plus","")</f>
        <v/>
      </c>
      <c r="AB2679" t="str">
        <f>IFERROR(IF(ISNUMBER('Procytrat 50 Plus'!A180),'Procytrat 50 Plus'!A180,DATEVALUE('Procytrat 50 Plus'!A180)),"")</f>
        <v/>
      </c>
      <c r="AC2679" t="str">
        <f>IF(AA2679="","",'Procytrat 50 Plus'!B180)</f>
        <v/>
      </c>
      <c r="AD2679" t="str">
        <f>IF(AA2679="","",IFERROR(1*'Procytrat 50 Plus'!C180,IFERROR(_xludf.NUMBERVALUE('Procytrat 50 Plus'!C180,".",","),IFERROR(_xludf.NUMBERVALUE('Procytrat 50 Plus'!C180,",","."),0))))</f>
        <v/>
      </c>
      <c r="AE2679" t="str">
        <f>IF(AA2679="","",'Procytrat 50 Plus'!M180)</f>
        <v/>
      </c>
      <c r="AF2679">
        <f t="shared" si="262"/>
        <v>0</v>
      </c>
      <c r="AG2679" t="str">
        <f t="shared" si="263"/>
        <v/>
      </c>
      <c r="AH2679" t="str">
        <f t="shared" si="264"/>
        <v/>
      </c>
      <c r="AI2679">
        <f t="shared" si="265"/>
        <v>0</v>
      </c>
      <c r="AJ2679">
        <f t="shared" si="266"/>
        <v>0</v>
      </c>
      <c r="AK2679">
        <v>0</v>
      </c>
      <c r="AL2679" t="str">
        <f>IF(AA2679="","",IFERROR(IF(ISNUMBER('Procytrat 50 Plus'!D180),'Procytrat 50 Plus'!D180,IF(ISNUMBER(SEARCH("12",'Procytrat 50 Plus'!D180)),EDATE(AB2679,12),IF(ISNUMBER(SEARCH("6",'Procytrat 50 Plus'!D180)),EDATE(AB2679,6),IF(ISNUMBER(SEARCH("3",'Procytrat 50 Plus'!D180)),EDATE(AB2679,3),DATEVALUE('Procytrat 50 Plus'!D180))))),""))</f>
        <v/>
      </c>
      <c r="AM2679" t="str">
        <f t="shared" ca="1" si="267"/>
        <v/>
      </c>
    </row>
    <row r="2680" spans="27:39" x14ac:dyDescent="0.3">
      <c r="AA2680" t="str">
        <f>IF(COUNTA('Procytrat 50 Plus'!A181,'Procytrat 50 Plus'!B181,'Procytrat 50 Plus'!C181)&gt;0,"50 Plus","")</f>
        <v/>
      </c>
      <c r="AB2680" t="str">
        <f>IFERROR(IF(ISNUMBER('Procytrat 50 Plus'!A181),'Procytrat 50 Plus'!A181,DATEVALUE('Procytrat 50 Plus'!A181)),"")</f>
        <v/>
      </c>
      <c r="AC2680" t="str">
        <f>IF(AA2680="","",'Procytrat 50 Plus'!B181)</f>
        <v/>
      </c>
      <c r="AD2680" t="str">
        <f>IF(AA2680="","",IFERROR(1*'Procytrat 50 Plus'!C181,IFERROR(_xludf.NUMBERVALUE('Procytrat 50 Plus'!C181,".",","),IFERROR(_xludf.NUMBERVALUE('Procytrat 50 Plus'!C181,",","."),0))))</f>
        <v/>
      </c>
      <c r="AE2680" t="str">
        <f>IF(AA2680="","",'Procytrat 50 Plus'!M181)</f>
        <v/>
      </c>
      <c r="AF2680">
        <f t="shared" si="262"/>
        <v>0</v>
      </c>
      <c r="AG2680" t="str">
        <f t="shared" si="263"/>
        <v/>
      </c>
      <c r="AH2680" t="str">
        <f t="shared" si="264"/>
        <v/>
      </c>
      <c r="AI2680">
        <f t="shared" si="265"/>
        <v>0</v>
      </c>
      <c r="AJ2680">
        <f t="shared" si="266"/>
        <v>0</v>
      </c>
      <c r="AK2680">
        <v>0</v>
      </c>
      <c r="AL2680" t="str">
        <f>IF(AA2680="","",IFERROR(IF(ISNUMBER('Procytrat 50 Plus'!D181),'Procytrat 50 Plus'!D181,IF(ISNUMBER(SEARCH("12",'Procytrat 50 Plus'!D181)),EDATE(AB2680,12),IF(ISNUMBER(SEARCH("6",'Procytrat 50 Plus'!D181)),EDATE(AB2680,6),IF(ISNUMBER(SEARCH("3",'Procytrat 50 Plus'!D181)),EDATE(AB2680,3),DATEVALUE('Procytrat 50 Plus'!D181))))),""))</f>
        <v/>
      </c>
      <c r="AM2680" t="str">
        <f t="shared" ca="1" si="267"/>
        <v/>
      </c>
    </row>
    <row r="2681" spans="27:39" x14ac:dyDescent="0.3">
      <c r="AA2681" t="str">
        <f>IF(COUNTA('Procytrat 50 Plus'!A182,'Procytrat 50 Plus'!B182,'Procytrat 50 Plus'!C182)&gt;0,"50 Plus","")</f>
        <v/>
      </c>
      <c r="AB2681" t="str">
        <f>IFERROR(IF(ISNUMBER('Procytrat 50 Plus'!A182),'Procytrat 50 Plus'!A182,DATEVALUE('Procytrat 50 Plus'!A182)),"")</f>
        <v/>
      </c>
      <c r="AC2681" t="str">
        <f>IF(AA2681="","",'Procytrat 50 Plus'!B182)</f>
        <v/>
      </c>
      <c r="AD2681" t="str">
        <f>IF(AA2681="","",IFERROR(1*'Procytrat 50 Plus'!C182,IFERROR(_xludf.NUMBERVALUE('Procytrat 50 Plus'!C182,".",","),IFERROR(_xludf.NUMBERVALUE('Procytrat 50 Plus'!C182,",","."),0))))</f>
        <v/>
      </c>
      <c r="AE2681" t="str">
        <f>IF(AA2681="","",'Procytrat 50 Plus'!M182)</f>
        <v/>
      </c>
      <c r="AF2681">
        <f t="shared" si="262"/>
        <v>0</v>
      </c>
      <c r="AG2681" t="str">
        <f t="shared" si="263"/>
        <v/>
      </c>
      <c r="AH2681" t="str">
        <f t="shared" si="264"/>
        <v/>
      </c>
      <c r="AI2681">
        <f t="shared" si="265"/>
        <v>0</v>
      </c>
      <c r="AJ2681">
        <f t="shared" si="266"/>
        <v>0</v>
      </c>
      <c r="AK2681">
        <v>0</v>
      </c>
      <c r="AL2681" t="str">
        <f>IF(AA2681="","",IFERROR(IF(ISNUMBER('Procytrat 50 Plus'!D182),'Procytrat 50 Plus'!D182,IF(ISNUMBER(SEARCH("12",'Procytrat 50 Plus'!D182)),EDATE(AB2681,12),IF(ISNUMBER(SEARCH("6",'Procytrat 50 Plus'!D182)),EDATE(AB2681,6),IF(ISNUMBER(SEARCH("3",'Procytrat 50 Plus'!D182)),EDATE(AB2681,3),DATEVALUE('Procytrat 50 Plus'!D182))))),""))</f>
        <v/>
      </c>
      <c r="AM2681" t="str">
        <f t="shared" ca="1" si="267"/>
        <v/>
      </c>
    </row>
    <row r="2682" spans="27:39" x14ac:dyDescent="0.3">
      <c r="AA2682" t="str">
        <f>IF(COUNTA('Procytrat 50 Plus'!A183,'Procytrat 50 Plus'!B183,'Procytrat 50 Plus'!C183)&gt;0,"50 Plus","")</f>
        <v/>
      </c>
      <c r="AB2682" t="str">
        <f>IFERROR(IF(ISNUMBER('Procytrat 50 Plus'!A183),'Procytrat 50 Plus'!A183,DATEVALUE('Procytrat 50 Plus'!A183)),"")</f>
        <v/>
      </c>
      <c r="AC2682" t="str">
        <f>IF(AA2682="","",'Procytrat 50 Plus'!B183)</f>
        <v/>
      </c>
      <c r="AD2682" t="str">
        <f>IF(AA2682="","",IFERROR(1*'Procytrat 50 Plus'!C183,IFERROR(_xludf.NUMBERVALUE('Procytrat 50 Plus'!C183,".",","),IFERROR(_xludf.NUMBERVALUE('Procytrat 50 Plus'!C183,",","."),0))))</f>
        <v/>
      </c>
      <c r="AE2682" t="str">
        <f>IF(AA2682="","",'Procytrat 50 Plus'!M183)</f>
        <v/>
      </c>
      <c r="AF2682">
        <f t="shared" si="262"/>
        <v>0</v>
      </c>
      <c r="AG2682" t="str">
        <f t="shared" si="263"/>
        <v/>
      </c>
      <c r="AH2682" t="str">
        <f t="shared" si="264"/>
        <v/>
      </c>
      <c r="AI2682">
        <f t="shared" si="265"/>
        <v>0</v>
      </c>
      <c r="AJ2682">
        <f t="shared" si="266"/>
        <v>0</v>
      </c>
      <c r="AK2682">
        <v>0</v>
      </c>
      <c r="AL2682" t="str">
        <f>IF(AA2682="","",IFERROR(IF(ISNUMBER('Procytrat 50 Plus'!D183),'Procytrat 50 Plus'!D183,IF(ISNUMBER(SEARCH("12",'Procytrat 50 Plus'!D183)),EDATE(AB2682,12),IF(ISNUMBER(SEARCH("6",'Procytrat 50 Plus'!D183)),EDATE(AB2682,6),IF(ISNUMBER(SEARCH("3",'Procytrat 50 Plus'!D183)),EDATE(AB2682,3),DATEVALUE('Procytrat 50 Plus'!D183))))),""))</f>
        <v/>
      </c>
      <c r="AM2682" t="str">
        <f t="shared" ca="1" si="267"/>
        <v/>
      </c>
    </row>
    <row r="2683" spans="27:39" x14ac:dyDescent="0.3">
      <c r="AA2683" t="str">
        <f>IF(COUNTA('Procytrat 50 Plus'!A184,'Procytrat 50 Plus'!B184,'Procytrat 50 Plus'!C184)&gt;0,"50 Plus","")</f>
        <v/>
      </c>
      <c r="AB2683" t="str">
        <f>IFERROR(IF(ISNUMBER('Procytrat 50 Plus'!A184),'Procytrat 50 Plus'!A184,DATEVALUE('Procytrat 50 Plus'!A184)),"")</f>
        <v/>
      </c>
      <c r="AC2683" t="str">
        <f>IF(AA2683="","",'Procytrat 50 Plus'!B184)</f>
        <v/>
      </c>
      <c r="AD2683" t="str">
        <f>IF(AA2683="","",IFERROR(1*'Procytrat 50 Plus'!C184,IFERROR(_xludf.NUMBERVALUE('Procytrat 50 Plus'!C184,".",","),IFERROR(_xludf.NUMBERVALUE('Procytrat 50 Plus'!C184,",","."),0))))</f>
        <v/>
      </c>
      <c r="AE2683" t="str">
        <f>IF(AA2683="","",'Procytrat 50 Plus'!M184)</f>
        <v/>
      </c>
      <c r="AF2683">
        <f t="shared" si="262"/>
        <v>0</v>
      </c>
      <c r="AG2683" t="str">
        <f t="shared" si="263"/>
        <v/>
      </c>
      <c r="AH2683" t="str">
        <f t="shared" si="264"/>
        <v/>
      </c>
      <c r="AI2683">
        <f t="shared" si="265"/>
        <v>0</v>
      </c>
      <c r="AJ2683">
        <f t="shared" si="266"/>
        <v>0</v>
      </c>
      <c r="AK2683">
        <v>0</v>
      </c>
      <c r="AL2683" t="str">
        <f>IF(AA2683="","",IFERROR(IF(ISNUMBER('Procytrat 50 Plus'!D184),'Procytrat 50 Plus'!D184,IF(ISNUMBER(SEARCH("12",'Procytrat 50 Plus'!D184)),EDATE(AB2683,12),IF(ISNUMBER(SEARCH("6",'Procytrat 50 Plus'!D184)),EDATE(AB2683,6),IF(ISNUMBER(SEARCH("3",'Procytrat 50 Plus'!D184)),EDATE(AB2683,3),DATEVALUE('Procytrat 50 Plus'!D184))))),""))</f>
        <v/>
      </c>
      <c r="AM2683" t="str">
        <f t="shared" ca="1" si="267"/>
        <v/>
      </c>
    </row>
    <row r="2684" spans="27:39" x14ac:dyDescent="0.3">
      <c r="AA2684" t="str">
        <f>IF(COUNTA('Procytrat 50 Plus'!A185,'Procytrat 50 Plus'!B185,'Procytrat 50 Plus'!C185)&gt;0,"50 Plus","")</f>
        <v/>
      </c>
      <c r="AB2684" t="str">
        <f>IFERROR(IF(ISNUMBER('Procytrat 50 Plus'!A185),'Procytrat 50 Plus'!A185,DATEVALUE('Procytrat 50 Plus'!A185)),"")</f>
        <v/>
      </c>
      <c r="AC2684" t="str">
        <f>IF(AA2684="","",'Procytrat 50 Plus'!B185)</f>
        <v/>
      </c>
      <c r="AD2684" t="str">
        <f>IF(AA2684="","",IFERROR(1*'Procytrat 50 Plus'!C185,IFERROR(_xludf.NUMBERVALUE('Procytrat 50 Plus'!C185,".",","),IFERROR(_xludf.NUMBERVALUE('Procytrat 50 Plus'!C185,",","."),0))))</f>
        <v/>
      </c>
      <c r="AE2684" t="str">
        <f>IF(AA2684="","",'Procytrat 50 Plus'!M185)</f>
        <v/>
      </c>
      <c r="AF2684">
        <f t="shared" si="262"/>
        <v>0</v>
      </c>
      <c r="AG2684" t="str">
        <f t="shared" si="263"/>
        <v/>
      </c>
      <c r="AH2684" t="str">
        <f t="shared" si="264"/>
        <v/>
      </c>
      <c r="AI2684">
        <f t="shared" si="265"/>
        <v>0</v>
      </c>
      <c r="AJ2684">
        <f t="shared" si="266"/>
        <v>0</v>
      </c>
      <c r="AK2684">
        <v>0</v>
      </c>
      <c r="AL2684" t="str">
        <f>IF(AA2684="","",IFERROR(IF(ISNUMBER('Procytrat 50 Plus'!D185),'Procytrat 50 Plus'!D185,IF(ISNUMBER(SEARCH("12",'Procytrat 50 Plus'!D185)),EDATE(AB2684,12),IF(ISNUMBER(SEARCH("6",'Procytrat 50 Plus'!D185)),EDATE(AB2684,6),IF(ISNUMBER(SEARCH("3",'Procytrat 50 Plus'!D185)),EDATE(AB2684,3),DATEVALUE('Procytrat 50 Plus'!D185))))),""))</f>
        <v/>
      </c>
      <c r="AM2684" t="str">
        <f t="shared" ca="1" si="267"/>
        <v/>
      </c>
    </row>
    <row r="2685" spans="27:39" x14ac:dyDescent="0.3">
      <c r="AA2685" t="str">
        <f>IF(COUNTA('Procytrat 50 Plus'!A186,'Procytrat 50 Plus'!B186,'Procytrat 50 Plus'!C186)&gt;0,"50 Plus","")</f>
        <v/>
      </c>
      <c r="AB2685" t="str">
        <f>IFERROR(IF(ISNUMBER('Procytrat 50 Plus'!A186),'Procytrat 50 Plus'!A186,DATEVALUE('Procytrat 50 Plus'!A186)),"")</f>
        <v/>
      </c>
      <c r="AC2685" t="str">
        <f>IF(AA2685="","",'Procytrat 50 Plus'!B186)</f>
        <v/>
      </c>
      <c r="AD2685" t="str">
        <f>IF(AA2685="","",IFERROR(1*'Procytrat 50 Plus'!C186,IFERROR(_xludf.NUMBERVALUE('Procytrat 50 Plus'!C186,".",","),IFERROR(_xludf.NUMBERVALUE('Procytrat 50 Plus'!C186,",","."),0))))</f>
        <v/>
      </c>
      <c r="AE2685" t="str">
        <f>IF(AA2685="","",'Procytrat 50 Plus'!M186)</f>
        <v/>
      </c>
      <c r="AF2685">
        <f t="shared" si="262"/>
        <v>0</v>
      </c>
      <c r="AG2685" t="str">
        <f t="shared" si="263"/>
        <v/>
      </c>
      <c r="AH2685" t="str">
        <f t="shared" si="264"/>
        <v/>
      </c>
      <c r="AI2685">
        <f t="shared" si="265"/>
        <v>0</v>
      </c>
      <c r="AJ2685">
        <f t="shared" si="266"/>
        <v>0</v>
      </c>
      <c r="AK2685">
        <v>0</v>
      </c>
      <c r="AL2685" t="str">
        <f>IF(AA2685="","",IFERROR(IF(ISNUMBER('Procytrat 50 Plus'!D186),'Procytrat 50 Plus'!D186,IF(ISNUMBER(SEARCH("12",'Procytrat 50 Plus'!D186)),EDATE(AB2685,12),IF(ISNUMBER(SEARCH("6",'Procytrat 50 Plus'!D186)),EDATE(AB2685,6),IF(ISNUMBER(SEARCH("3",'Procytrat 50 Plus'!D186)),EDATE(AB2685,3),DATEVALUE('Procytrat 50 Plus'!D186))))),""))</f>
        <v/>
      </c>
      <c r="AM2685" t="str">
        <f t="shared" ca="1" si="267"/>
        <v/>
      </c>
    </row>
    <row r="2686" spans="27:39" x14ac:dyDescent="0.3">
      <c r="AA2686" t="str">
        <f>IF(COUNTA('Procytrat 50 Plus'!A187,'Procytrat 50 Plus'!B187,'Procytrat 50 Plus'!C187)&gt;0,"50 Plus","")</f>
        <v/>
      </c>
      <c r="AB2686" t="str">
        <f>IFERROR(IF(ISNUMBER('Procytrat 50 Plus'!A187),'Procytrat 50 Plus'!A187,DATEVALUE('Procytrat 50 Plus'!A187)),"")</f>
        <v/>
      </c>
      <c r="AC2686" t="str">
        <f>IF(AA2686="","",'Procytrat 50 Plus'!B187)</f>
        <v/>
      </c>
      <c r="AD2686" t="str">
        <f>IF(AA2686="","",IFERROR(1*'Procytrat 50 Plus'!C187,IFERROR(_xludf.NUMBERVALUE('Procytrat 50 Plus'!C187,".",","),IFERROR(_xludf.NUMBERVALUE('Procytrat 50 Plus'!C187,",","."),0))))</f>
        <v/>
      </c>
      <c r="AE2686" t="str">
        <f>IF(AA2686="","",'Procytrat 50 Plus'!M187)</f>
        <v/>
      </c>
      <c r="AF2686">
        <f t="shared" si="262"/>
        <v>0</v>
      </c>
      <c r="AG2686" t="str">
        <f t="shared" si="263"/>
        <v/>
      </c>
      <c r="AH2686" t="str">
        <f t="shared" si="264"/>
        <v/>
      </c>
      <c r="AI2686">
        <f t="shared" si="265"/>
        <v>0</v>
      </c>
      <c r="AJ2686">
        <f t="shared" si="266"/>
        <v>0</v>
      </c>
      <c r="AK2686">
        <v>0</v>
      </c>
      <c r="AL2686" t="str">
        <f>IF(AA2686="","",IFERROR(IF(ISNUMBER('Procytrat 50 Plus'!D187),'Procytrat 50 Plus'!D187,IF(ISNUMBER(SEARCH("12",'Procytrat 50 Plus'!D187)),EDATE(AB2686,12),IF(ISNUMBER(SEARCH("6",'Procytrat 50 Plus'!D187)),EDATE(AB2686,6),IF(ISNUMBER(SEARCH("3",'Procytrat 50 Plus'!D187)),EDATE(AB2686,3),DATEVALUE('Procytrat 50 Plus'!D187))))),""))</f>
        <v/>
      </c>
      <c r="AM2686" t="str">
        <f t="shared" ca="1" si="267"/>
        <v/>
      </c>
    </row>
    <row r="2687" spans="27:39" x14ac:dyDescent="0.3">
      <c r="AA2687" t="str">
        <f>IF(COUNTA('Procytrat 50 Plus'!A188,'Procytrat 50 Plus'!B188,'Procytrat 50 Plus'!C188)&gt;0,"50 Plus","")</f>
        <v/>
      </c>
      <c r="AB2687" t="str">
        <f>IFERROR(IF(ISNUMBER('Procytrat 50 Plus'!A188),'Procytrat 50 Plus'!A188,DATEVALUE('Procytrat 50 Plus'!A188)),"")</f>
        <v/>
      </c>
      <c r="AC2687" t="str">
        <f>IF(AA2687="","",'Procytrat 50 Plus'!B188)</f>
        <v/>
      </c>
      <c r="AD2687" t="str">
        <f>IF(AA2687="","",IFERROR(1*'Procytrat 50 Plus'!C188,IFERROR(_xludf.NUMBERVALUE('Procytrat 50 Plus'!C188,".",","),IFERROR(_xludf.NUMBERVALUE('Procytrat 50 Plus'!C188,",","."),0))))</f>
        <v/>
      </c>
      <c r="AE2687" t="str">
        <f>IF(AA2687="","",'Procytrat 50 Plus'!M188)</f>
        <v/>
      </c>
      <c r="AF2687">
        <f t="shared" si="262"/>
        <v>0</v>
      </c>
      <c r="AG2687" t="str">
        <f t="shared" si="263"/>
        <v/>
      </c>
      <c r="AH2687" t="str">
        <f t="shared" si="264"/>
        <v/>
      </c>
      <c r="AI2687">
        <f t="shared" si="265"/>
        <v>0</v>
      </c>
      <c r="AJ2687">
        <f t="shared" si="266"/>
        <v>0</v>
      </c>
      <c r="AK2687">
        <v>0</v>
      </c>
      <c r="AL2687" t="str">
        <f>IF(AA2687="","",IFERROR(IF(ISNUMBER('Procytrat 50 Plus'!D188),'Procytrat 50 Plus'!D188,IF(ISNUMBER(SEARCH("12",'Procytrat 50 Plus'!D188)),EDATE(AB2687,12),IF(ISNUMBER(SEARCH("6",'Procytrat 50 Plus'!D188)),EDATE(AB2687,6),IF(ISNUMBER(SEARCH("3",'Procytrat 50 Plus'!D188)),EDATE(AB2687,3),DATEVALUE('Procytrat 50 Plus'!D188))))),""))</f>
        <v/>
      </c>
      <c r="AM2687" t="str">
        <f t="shared" ca="1" si="267"/>
        <v/>
      </c>
    </row>
    <row r="2688" spans="27:39" x14ac:dyDescent="0.3">
      <c r="AA2688" t="str">
        <f>IF(COUNTA('Procytrat 50 Plus'!A189,'Procytrat 50 Plus'!B189,'Procytrat 50 Plus'!C189)&gt;0,"50 Plus","")</f>
        <v/>
      </c>
      <c r="AB2688" t="str">
        <f>IFERROR(IF(ISNUMBER('Procytrat 50 Plus'!A189),'Procytrat 50 Plus'!A189,DATEVALUE('Procytrat 50 Plus'!A189)),"")</f>
        <v/>
      </c>
      <c r="AC2688" t="str">
        <f>IF(AA2688="","",'Procytrat 50 Plus'!B189)</f>
        <v/>
      </c>
      <c r="AD2688" t="str">
        <f>IF(AA2688="","",IFERROR(1*'Procytrat 50 Plus'!C189,IFERROR(_xludf.NUMBERVALUE('Procytrat 50 Plus'!C189,".",","),IFERROR(_xludf.NUMBERVALUE('Procytrat 50 Plus'!C189,",","."),0))))</f>
        <v/>
      </c>
      <c r="AE2688" t="str">
        <f>IF(AA2688="","",'Procytrat 50 Plus'!M189)</f>
        <v/>
      </c>
      <c r="AF2688">
        <f t="shared" si="262"/>
        <v>0</v>
      </c>
      <c r="AG2688" t="str">
        <f t="shared" si="263"/>
        <v/>
      </c>
      <c r="AH2688" t="str">
        <f t="shared" si="264"/>
        <v/>
      </c>
      <c r="AI2688">
        <f t="shared" si="265"/>
        <v>0</v>
      </c>
      <c r="AJ2688">
        <f t="shared" si="266"/>
        <v>0</v>
      </c>
      <c r="AK2688">
        <v>0</v>
      </c>
      <c r="AL2688" t="str">
        <f>IF(AA2688="","",IFERROR(IF(ISNUMBER('Procytrat 50 Plus'!D189),'Procytrat 50 Plus'!D189,IF(ISNUMBER(SEARCH("12",'Procytrat 50 Plus'!D189)),EDATE(AB2688,12),IF(ISNUMBER(SEARCH("6",'Procytrat 50 Plus'!D189)),EDATE(AB2688,6),IF(ISNUMBER(SEARCH("3",'Procytrat 50 Plus'!D189)),EDATE(AB2688,3),DATEVALUE('Procytrat 50 Plus'!D189))))),""))</f>
        <v/>
      </c>
      <c r="AM2688" t="str">
        <f t="shared" ca="1" si="267"/>
        <v/>
      </c>
    </row>
    <row r="2689" spans="27:39" x14ac:dyDescent="0.3">
      <c r="AA2689" t="str">
        <f>IF(COUNTA('Procytrat 50 Plus'!A190,'Procytrat 50 Plus'!B190,'Procytrat 50 Plus'!C190)&gt;0,"50 Plus","")</f>
        <v/>
      </c>
      <c r="AB2689" t="str">
        <f>IFERROR(IF(ISNUMBER('Procytrat 50 Plus'!A190),'Procytrat 50 Plus'!A190,DATEVALUE('Procytrat 50 Plus'!A190)),"")</f>
        <v/>
      </c>
      <c r="AC2689" t="str">
        <f>IF(AA2689="","",'Procytrat 50 Plus'!B190)</f>
        <v/>
      </c>
      <c r="AD2689" t="str">
        <f>IF(AA2689="","",IFERROR(1*'Procytrat 50 Plus'!C190,IFERROR(_xludf.NUMBERVALUE('Procytrat 50 Plus'!C190,".",","),IFERROR(_xludf.NUMBERVALUE('Procytrat 50 Plus'!C190,",","."),0))))</f>
        <v/>
      </c>
      <c r="AE2689" t="str">
        <f>IF(AA2689="","",'Procytrat 50 Plus'!M190)</f>
        <v/>
      </c>
      <c r="AF2689">
        <f t="shared" si="262"/>
        <v>0</v>
      </c>
      <c r="AG2689" t="str">
        <f t="shared" si="263"/>
        <v/>
      </c>
      <c r="AH2689" t="str">
        <f t="shared" si="264"/>
        <v/>
      </c>
      <c r="AI2689">
        <f t="shared" si="265"/>
        <v>0</v>
      </c>
      <c r="AJ2689">
        <f t="shared" si="266"/>
        <v>0</v>
      </c>
      <c r="AK2689">
        <v>0</v>
      </c>
      <c r="AL2689" t="str">
        <f>IF(AA2689="","",IFERROR(IF(ISNUMBER('Procytrat 50 Plus'!D190),'Procytrat 50 Plus'!D190,IF(ISNUMBER(SEARCH("12",'Procytrat 50 Plus'!D190)),EDATE(AB2689,12),IF(ISNUMBER(SEARCH("6",'Procytrat 50 Plus'!D190)),EDATE(AB2689,6),IF(ISNUMBER(SEARCH("3",'Procytrat 50 Plus'!D190)),EDATE(AB2689,3),DATEVALUE('Procytrat 50 Plus'!D190))))),""))</f>
        <v/>
      </c>
      <c r="AM2689" t="str">
        <f t="shared" ca="1" si="267"/>
        <v/>
      </c>
    </row>
    <row r="2690" spans="27:39" x14ac:dyDescent="0.3">
      <c r="AA2690" t="str">
        <f>IF(COUNTA('Procytrat 50 Plus'!A191,'Procytrat 50 Plus'!B191,'Procytrat 50 Plus'!C191)&gt;0,"50 Plus","")</f>
        <v/>
      </c>
      <c r="AB2690" t="str">
        <f>IFERROR(IF(ISNUMBER('Procytrat 50 Plus'!A191),'Procytrat 50 Plus'!A191,DATEVALUE('Procytrat 50 Plus'!A191)),"")</f>
        <v/>
      </c>
      <c r="AC2690" t="str">
        <f>IF(AA2690="","",'Procytrat 50 Plus'!B191)</f>
        <v/>
      </c>
      <c r="AD2690" t="str">
        <f>IF(AA2690="","",IFERROR(1*'Procytrat 50 Plus'!C191,IFERROR(_xludf.NUMBERVALUE('Procytrat 50 Plus'!C191,".",","),IFERROR(_xludf.NUMBERVALUE('Procytrat 50 Plus'!C191,",","."),0))))</f>
        <v/>
      </c>
      <c r="AE2690" t="str">
        <f>IF(AA2690="","",'Procytrat 50 Plus'!M191)</f>
        <v/>
      </c>
      <c r="AF2690">
        <f t="shared" ref="AF2690:AF2753" si="268">IF(AA2690="",0,--ISNUMBER(SEARCH("aprovado",AE2690)))</f>
        <v>0</v>
      </c>
      <c r="AG2690" t="str">
        <f t="shared" ref="AG2690:AG2753" si="269">IF(AB2690="","",YEAR(AB2690))</f>
        <v/>
      </c>
      <c r="AH2690" t="str">
        <f t="shared" ref="AH2690:AH2753" si="270">IF(AB2690="","",MONTH(AB2690))</f>
        <v/>
      </c>
      <c r="AI2690">
        <f t="shared" ref="AI2690:AI2753" si="271">IF(AB2690="",0,AB2690+ROW()/1000000)</f>
        <v>0</v>
      </c>
      <c r="AJ2690">
        <f t="shared" ref="AJ2690:AJ2753" si="272">--(AA2690&lt;&gt;"")</f>
        <v>0</v>
      </c>
      <c r="AK2690">
        <v>0</v>
      </c>
      <c r="AL2690" t="str">
        <f>IF(AA2690="","",IFERROR(IF(ISNUMBER('Procytrat 50 Plus'!D191),'Procytrat 50 Plus'!D191,IF(ISNUMBER(SEARCH("12",'Procytrat 50 Plus'!D191)),EDATE(AB2690,12),IF(ISNUMBER(SEARCH("6",'Procytrat 50 Plus'!D191)),EDATE(AB2690,6),IF(ISNUMBER(SEARCH("3",'Procytrat 50 Plus'!D191)),EDATE(AB2690,3),DATEVALUE('Procytrat 50 Plus'!D191))))),""))</f>
        <v/>
      </c>
      <c r="AM2690" t="str">
        <f t="shared" ref="AM2690:AM2753" ca="1" si="273">IF(AND(AJ2690=1,AL2690&lt;&gt;"",AL2690&gt;=TODAY(),AG2690=$W$3),AL2690+ROW()/1000000,"")</f>
        <v/>
      </c>
    </row>
    <row r="2691" spans="27:39" x14ac:dyDescent="0.3">
      <c r="AA2691" t="str">
        <f>IF(COUNTA('Procytrat 50 Plus'!A192,'Procytrat 50 Plus'!B192,'Procytrat 50 Plus'!C192)&gt;0,"50 Plus","")</f>
        <v/>
      </c>
      <c r="AB2691" t="str">
        <f>IFERROR(IF(ISNUMBER('Procytrat 50 Plus'!A192),'Procytrat 50 Plus'!A192,DATEVALUE('Procytrat 50 Plus'!A192)),"")</f>
        <v/>
      </c>
      <c r="AC2691" t="str">
        <f>IF(AA2691="","",'Procytrat 50 Plus'!B192)</f>
        <v/>
      </c>
      <c r="AD2691" t="str">
        <f>IF(AA2691="","",IFERROR(1*'Procytrat 50 Plus'!C192,IFERROR(_xludf.NUMBERVALUE('Procytrat 50 Plus'!C192,".",","),IFERROR(_xludf.NUMBERVALUE('Procytrat 50 Plus'!C192,",","."),0))))</f>
        <v/>
      </c>
      <c r="AE2691" t="str">
        <f>IF(AA2691="","",'Procytrat 50 Plus'!M192)</f>
        <v/>
      </c>
      <c r="AF2691">
        <f t="shared" si="268"/>
        <v>0</v>
      </c>
      <c r="AG2691" t="str">
        <f t="shared" si="269"/>
        <v/>
      </c>
      <c r="AH2691" t="str">
        <f t="shared" si="270"/>
        <v/>
      </c>
      <c r="AI2691">
        <f t="shared" si="271"/>
        <v>0</v>
      </c>
      <c r="AJ2691">
        <f t="shared" si="272"/>
        <v>0</v>
      </c>
      <c r="AK2691">
        <v>0</v>
      </c>
      <c r="AL2691" t="str">
        <f>IF(AA2691="","",IFERROR(IF(ISNUMBER('Procytrat 50 Plus'!D192),'Procytrat 50 Plus'!D192,IF(ISNUMBER(SEARCH("12",'Procytrat 50 Plus'!D192)),EDATE(AB2691,12),IF(ISNUMBER(SEARCH("6",'Procytrat 50 Plus'!D192)),EDATE(AB2691,6),IF(ISNUMBER(SEARCH("3",'Procytrat 50 Plus'!D192)),EDATE(AB2691,3),DATEVALUE('Procytrat 50 Plus'!D192))))),""))</f>
        <v/>
      </c>
      <c r="AM2691" t="str">
        <f t="shared" ca="1" si="273"/>
        <v/>
      </c>
    </row>
    <row r="2692" spans="27:39" x14ac:dyDescent="0.3">
      <c r="AA2692" t="str">
        <f>IF(COUNTA('Procytrat 50 Plus'!A193,'Procytrat 50 Plus'!B193,'Procytrat 50 Plus'!C193)&gt;0,"50 Plus","")</f>
        <v/>
      </c>
      <c r="AB2692" t="str">
        <f>IFERROR(IF(ISNUMBER('Procytrat 50 Plus'!A193),'Procytrat 50 Plus'!A193,DATEVALUE('Procytrat 50 Plus'!A193)),"")</f>
        <v/>
      </c>
      <c r="AC2692" t="str">
        <f>IF(AA2692="","",'Procytrat 50 Plus'!B193)</f>
        <v/>
      </c>
      <c r="AD2692" t="str">
        <f>IF(AA2692="","",IFERROR(1*'Procytrat 50 Plus'!C193,IFERROR(_xludf.NUMBERVALUE('Procytrat 50 Plus'!C193,".",","),IFERROR(_xludf.NUMBERVALUE('Procytrat 50 Plus'!C193,",","."),0))))</f>
        <v/>
      </c>
      <c r="AE2692" t="str">
        <f>IF(AA2692="","",'Procytrat 50 Plus'!M193)</f>
        <v/>
      </c>
      <c r="AF2692">
        <f t="shared" si="268"/>
        <v>0</v>
      </c>
      <c r="AG2692" t="str">
        <f t="shared" si="269"/>
        <v/>
      </c>
      <c r="AH2692" t="str">
        <f t="shared" si="270"/>
        <v/>
      </c>
      <c r="AI2692">
        <f t="shared" si="271"/>
        <v>0</v>
      </c>
      <c r="AJ2692">
        <f t="shared" si="272"/>
        <v>0</v>
      </c>
      <c r="AK2692">
        <v>0</v>
      </c>
      <c r="AL2692" t="str">
        <f>IF(AA2692="","",IFERROR(IF(ISNUMBER('Procytrat 50 Plus'!D193),'Procytrat 50 Plus'!D193,IF(ISNUMBER(SEARCH("12",'Procytrat 50 Plus'!D193)),EDATE(AB2692,12),IF(ISNUMBER(SEARCH("6",'Procytrat 50 Plus'!D193)),EDATE(AB2692,6),IF(ISNUMBER(SEARCH("3",'Procytrat 50 Plus'!D193)),EDATE(AB2692,3),DATEVALUE('Procytrat 50 Plus'!D193))))),""))</f>
        <v/>
      </c>
      <c r="AM2692" t="str">
        <f t="shared" ca="1" si="273"/>
        <v/>
      </c>
    </row>
    <row r="2693" spans="27:39" x14ac:dyDescent="0.3">
      <c r="AA2693" t="str">
        <f>IF(COUNTA('Procytrat 50 Plus'!A194,'Procytrat 50 Plus'!B194,'Procytrat 50 Plus'!C194)&gt;0,"50 Plus","")</f>
        <v/>
      </c>
      <c r="AB2693" t="str">
        <f>IFERROR(IF(ISNUMBER('Procytrat 50 Plus'!A194),'Procytrat 50 Plus'!A194,DATEVALUE('Procytrat 50 Plus'!A194)),"")</f>
        <v/>
      </c>
      <c r="AC2693" t="str">
        <f>IF(AA2693="","",'Procytrat 50 Plus'!B194)</f>
        <v/>
      </c>
      <c r="AD2693" t="str">
        <f>IF(AA2693="","",IFERROR(1*'Procytrat 50 Plus'!C194,IFERROR(_xludf.NUMBERVALUE('Procytrat 50 Plus'!C194,".",","),IFERROR(_xludf.NUMBERVALUE('Procytrat 50 Plus'!C194,",","."),0))))</f>
        <v/>
      </c>
      <c r="AE2693" t="str">
        <f>IF(AA2693="","",'Procytrat 50 Plus'!M194)</f>
        <v/>
      </c>
      <c r="AF2693">
        <f t="shared" si="268"/>
        <v>0</v>
      </c>
      <c r="AG2693" t="str">
        <f t="shared" si="269"/>
        <v/>
      </c>
      <c r="AH2693" t="str">
        <f t="shared" si="270"/>
        <v/>
      </c>
      <c r="AI2693">
        <f t="shared" si="271"/>
        <v>0</v>
      </c>
      <c r="AJ2693">
        <f t="shared" si="272"/>
        <v>0</v>
      </c>
      <c r="AK2693">
        <v>0</v>
      </c>
      <c r="AL2693" t="str">
        <f>IF(AA2693="","",IFERROR(IF(ISNUMBER('Procytrat 50 Plus'!D194),'Procytrat 50 Plus'!D194,IF(ISNUMBER(SEARCH("12",'Procytrat 50 Plus'!D194)),EDATE(AB2693,12),IF(ISNUMBER(SEARCH("6",'Procytrat 50 Plus'!D194)),EDATE(AB2693,6),IF(ISNUMBER(SEARCH("3",'Procytrat 50 Plus'!D194)),EDATE(AB2693,3),DATEVALUE('Procytrat 50 Plus'!D194))))),""))</f>
        <v/>
      </c>
      <c r="AM2693" t="str">
        <f t="shared" ca="1" si="273"/>
        <v/>
      </c>
    </row>
    <row r="2694" spans="27:39" x14ac:dyDescent="0.3">
      <c r="AA2694" t="str">
        <f>IF(COUNTA('Procytrat 50 Plus'!A195,'Procytrat 50 Plus'!B195,'Procytrat 50 Plus'!C195)&gt;0,"50 Plus","")</f>
        <v/>
      </c>
      <c r="AB2694" t="str">
        <f>IFERROR(IF(ISNUMBER('Procytrat 50 Plus'!A195),'Procytrat 50 Plus'!A195,DATEVALUE('Procytrat 50 Plus'!A195)),"")</f>
        <v/>
      </c>
      <c r="AC2694" t="str">
        <f>IF(AA2694="","",'Procytrat 50 Plus'!B195)</f>
        <v/>
      </c>
      <c r="AD2694" t="str">
        <f>IF(AA2694="","",IFERROR(1*'Procytrat 50 Plus'!C195,IFERROR(_xludf.NUMBERVALUE('Procytrat 50 Plus'!C195,".",","),IFERROR(_xludf.NUMBERVALUE('Procytrat 50 Plus'!C195,",","."),0))))</f>
        <v/>
      </c>
      <c r="AE2694" t="str">
        <f>IF(AA2694="","",'Procytrat 50 Plus'!M195)</f>
        <v/>
      </c>
      <c r="AF2694">
        <f t="shared" si="268"/>
        <v>0</v>
      </c>
      <c r="AG2694" t="str">
        <f t="shared" si="269"/>
        <v/>
      </c>
      <c r="AH2694" t="str">
        <f t="shared" si="270"/>
        <v/>
      </c>
      <c r="AI2694">
        <f t="shared" si="271"/>
        <v>0</v>
      </c>
      <c r="AJ2694">
        <f t="shared" si="272"/>
        <v>0</v>
      </c>
      <c r="AK2694">
        <v>0</v>
      </c>
      <c r="AL2694" t="str">
        <f>IF(AA2694="","",IFERROR(IF(ISNUMBER('Procytrat 50 Plus'!D195),'Procytrat 50 Plus'!D195,IF(ISNUMBER(SEARCH("12",'Procytrat 50 Plus'!D195)),EDATE(AB2694,12),IF(ISNUMBER(SEARCH("6",'Procytrat 50 Plus'!D195)),EDATE(AB2694,6),IF(ISNUMBER(SEARCH("3",'Procytrat 50 Plus'!D195)),EDATE(AB2694,3),DATEVALUE('Procytrat 50 Plus'!D195))))),""))</f>
        <v/>
      </c>
      <c r="AM2694" t="str">
        <f t="shared" ca="1" si="273"/>
        <v/>
      </c>
    </row>
    <row r="2695" spans="27:39" x14ac:dyDescent="0.3">
      <c r="AA2695" t="str">
        <f>IF(COUNTA('Procytrat 50 Plus'!A196,'Procytrat 50 Plus'!B196,'Procytrat 50 Plus'!C196)&gt;0,"50 Plus","")</f>
        <v/>
      </c>
      <c r="AB2695" t="str">
        <f>IFERROR(IF(ISNUMBER('Procytrat 50 Plus'!A196),'Procytrat 50 Plus'!A196,DATEVALUE('Procytrat 50 Plus'!A196)),"")</f>
        <v/>
      </c>
      <c r="AC2695" t="str">
        <f>IF(AA2695="","",'Procytrat 50 Plus'!B196)</f>
        <v/>
      </c>
      <c r="AD2695" t="str">
        <f>IF(AA2695="","",IFERROR(1*'Procytrat 50 Plus'!C196,IFERROR(_xludf.NUMBERVALUE('Procytrat 50 Plus'!C196,".",","),IFERROR(_xludf.NUMBERVALUE('Procytrat 50 Plus'!C196,",","."),0))))</f>
        <v/>
      </c>
      <c r="AE2695" t="str">
        <f>IF(AA2695="","",'Procytrat 50 Plus'!M196)</f>
        <v/>
      </c>
      <c r="AF2695">
        <f t="shared" si="268"/>
        <v>0</v>
      </c>
      <c r="AG2695" t="str">
        <f t="shared" si="269"/>
        <v/>
      </c>
      <c r="AH2695" t="str">
        <f t="shared" si="270"/>
        <v/>
      </c>
      <c r="AI2695">
        <f t="shared" si="271"/>
        <v>0</v>
      </c>
      <c r="AJ2695">
        <f t="shared" si="272"/>
        <v>0</v>
      </c>
      <c r="AK2695">
        <v>0</v>
      </c>
      <c r="AL2695" t="str">
        <f>IF(AA2695="","",IFERROR(IF(ISNUMBER('Procytrat 50 Plus'!D196),'Procytrat 50 Plus'!D196,IF(ISNUMBER(SEARCH("12",'Procytrat 50 Plus'!D196)),EDATE(AB2695,12),IF(ISNUMBER(SEARCH("6",'Procytrat 50 Plus'!D196)),EDATE(AB2695,6),IF(ISNUMBER(SEARCH("3",'Procytrat 50 Plus'!D196)),EDATE(AB2695,3),DATEVALUE('Procytrat 50 Plus'!D196))))),""))</f>
        <v/>
      </c>
      <c r="AM2695" t="str">
        <f t="shared" ca="1" si="273"/>
        <v/>
      </c>
    </row>
    <row r="2696" spans="27:39" x14ac:dyDescent="0.3">
      <c r="AA2696" t="str">
        <f>IF(COUNTA('Procytrat 50 Plus'!A197,'Procytrat 50 Plus'!B197,'Procytrat 50 Plus'!C197)&gt;0,"50 Plus","")</f>
        <v/>
      </c>
      <c r="AB2696" t="str">
        <f>IFERROR(IF(ISNUMBER('Procytrat 50 Plus'!A197),'Procytrat 50 Plus'!A197,DATEVALUE('Procytrat 50 Plus'!A197)),"")</f>
        <v/>
      </c>
      <c r="AC2696" t="str">
        <f>IF(AA2696="","",'Procytrat 50 Plus'!B197)</f>
        <v/>
      </c>
      <c r="AD2696" t="str">
        <f>IF(AA2696="","",IFERROR(1*'Procytrat 50 Plus'!C197,IFERROR(_xludf.NUMBERVALUE('Procytrat 50 Plus'!C197,".",","),IFERROR(_xludf.NUMBERVALUE('Procytrat 50 Plus'!C197,",","."),0))))</f>
        <v/>
      </c>
      <c r="AE2696" t="str">
        <f>IF(AA2696="","",'Procytrat 50 Plus'!M197)</f>
        <v/>
      </c>
      <c r="AF2696">
        <f t="shared" si="268"/>
        <v>0</v>
      </c>
      <c r="AG2696" t="str">
        <f t="shared" si="269"/>
        <v/>
      </c>
      <c r="AH2696" t="str">
        <f t="shared" si="270"/>
        <v/>
      </c>
      <c r="AI2696">
        <f t="shared" si="271"/>
        <v>0</v>
      </c>
      <c r="AJ2696">
        <f t="shared" si="272"/>
        <v>0</v>
      </c>
      <c r="AK2696">
        <v>0</v>
      </c>
      <c r="AL2696" t="str">
        <f>IF(AA2696="","",IFERROR(IF(ISNUMBER('Procytrat 50 Plus'!D197),'Procytrat 50 Plus'!D197,IF(ISNUMBER(SEARCH("12",'Procytrat 50 Plus'!D197)),EDATE(AB2696,12),IF(ISNUMBER(SEARCH("6",'Procytrat 50 Plus'!D197)),EDATE(AB2696,6),IF(ISNUMBER(SEARCH("3",'Procytrat 50 Plus'!D197)),EDATE(AB2696,3),DATEVALUE('Procytrat 50 Plus'!D197))))),""))</f>
        <v/>
      </c>
      <c r="AM2696" t="str">
        <f t="shared" ca="1" si="273"/>
        <v/>
      </c>
    </row>
    <row r="2697" spans="27:39" x14ac:dyDescent="0.3">
      <c r="AA2697" t="str">
        <f>IF(COUNTA('Procytrat 50 Plus'!A198,'Procytrat 50 Plus'!B198,'Procytrat 50 Plus'!C198)&gt;0,"50 Plus","")</f>
        <v/>
      </c>
      <c r="AB2697" t="str">
        <f>IFERROR(IF(ISNUMBER('Procytrat 50 Plus'!A198),'Procytrat 50 Plus'!A198,DATEVALUE('Procytrat 50 Plus'!A198)),"")</f>
        <v/>
      </c>
      <c r="AC2697" t="str">
        <f>IF(AA2697="","",'Procytrat 50 Plus'!B198)</f>
        <v/>
      </c>
      <c r="AD2697" t="str">
        <f>IF(AA2697="","",IFERROR(1*'Procytrat 50 Plus'!C198,IFERROR(_xludf.NUMBERVALUE('Procytrat 50 Plus'!C198,".",","),IFERROR(_xludf.NUMBERVALUE('Procytrat 50 Plus'!C198,",","."),0))))</f>
        <v/>
      </c>
      <c r="AE2697" t="str">
        <f>IF(AA2697="","",'Procytrat 50 Plus'!M198)</f>
        <v/>
      </c>
      <c r="AF2697">
        <f t="shared" si="268"/>
        <v>0</v>
      </c>
      <c r="AG2697" t="str">
        <f t="shared" si="269"/>
        <v/>
      </c>
      <c r="AH2697" t="str">
        <f t="shared" si="270"/>
        <v/>
      </c>
      <c r="AI2697">
        <f t="shared" si="271"/>
        <v>0</v>
      </c>
      <c r="AJ2697">
        <f t="shared" si="272"/>
        <v>0</v>
      </c>
      <c r="AK2697">
        <v>0</v>
      </c>
      <c r="AL2697" t="str">
        <f>IF(AA2697="","",IFERROR(IF(ISNUMBER('Procytrat 50 Plus'!D198),'Procytrat 50 Plus'!D198,IF(ISNUMBER(SEARCH("12",'Procytrat 50 Plus'!D198)),EDATE(AB2697,12),IF(ISNUMBER(SEARCH("6",'Procytrat 50 Plus'!D198)),EDATE(AB2697,6),IF(ISNUMBER(SEARCH("3",'Procytrat 50 Plus'!D198)),EDATE(AB2697,3),DATEVALUE('Procytrat 50 Plus'!D198))))),""))</f>
        <v/>
      </c>
      <c r="AM2697" t="str">
        <f t="shared" ca="1" si="273"/>
        <v/>
      </c>
    </row>
    <row r="2698" spans="27:39" x14ac:dyDescent="0.3">
      <c r="AA2698" t="str">
        <f>IF(COUNTA('Procytrat 50 Plus'!A199,'Procytrat 50 Plus'!B199,'Procytrat 50 Plus'!C199)&gt;0,"50 Plus","")</f>
        <v/>
      </c>
      <c r="AB2698" t="str">
        <f>IFERROR(IF(ISNUMBER('Procytrat 50 Plus'!A199),'Procytrat 50 Plus'!A199,DATEVALUE('Procytrat 50 Plus'!A199)),"")</f>
        <v/>
      </c>
      <c r="AC2698" t="str">
        <f>IF(AA2698="","",'Procytrat 50 Plus'!B199)</f>
        <v/>
      </c>
      <c r="AD2698" t="str">
        <f>IF(AA2698="","",IFERROR(1*'Procytrat 50 Plus'!C199,IFERROR(_xludf.NUMBERVALUE('Procytrat 50 Plus'!C199,".",","),IFERROR(_xludf.NUMBERVALUE('Procytrat 50 Plus'!C199,",","."),0))))</f>
        <v/>
      </c>
      <c r="AE2698" t="str">
        <f>IF(AA2698="","",'Procytrat 50 Plus'!M199)</f>
        <v/>
      </c>
      <c r="AF2698">
        <f t="shared" si="268"/>
        <v>0</v>
      </c>
      <c r="AG2698" t="str">
        <f t="shared" si="269"/>
        <v/>
      </c>
      <c r="AH2698" t="str">
        <f t="shared" si="270"/>
        <v/>
      </c>
      <c r="AI2698">
        <f t="shared" si="271"/>
        <v>0</v>
      </c>
      <c r="AJ2698">
        <f t="shared" si="272"/>
        <v>0</v>
      </c>
      <c r="AK2698">
        <v>0</v>
      </c>
      <c r="AL2698" t="str">
        <f>IF(AA2698="","",IFERROR(IF(ISNUMBER('Procytrat 50 Plus'!D199),'Procytrat 50 Plus'!D199,IF(ISNUMBER(SEARCH("12",'Procytrat 50 Plus'!D199)),EDATE(AB2698,12),IF(ISNUMBER(SEARCH("6",'Procytrat 50 Plus'!D199)),EDATE(AB2698,6),IF(ISNUMBER(SEARCH("3",'Procytrat 50 Plus'!D199)),EDATE(AB2698,3),DATEVALUE('Procytrat 50 Plus'!D199))))),""))</f>
        <v/>
      </c>
      <c r="AM2698" t="str">
        <f t="shared" ca="1" si="273"/>
        <v/>
      </c>
    </row>
    <row r="2699" spans="27:39" x14ac:dyDescent="0.3">
      <c r="AA2699" t="str">
        <f>IF(COUNTA('Procytrat 50 Plus'!A200,'Procytrat 50 Plus'!B200,'Procytrat 50 Plus'!C200)&gt;0,"50 Plus","")</f>
        <v/>
      </c>
      <c r="AB2699" t="str">
        <f>IFERROR(IF(ISNUMBER('Procytrat 50 Plus'!A200),'Procytrat 50 Plus'!A200,DATEVALUE('Procytrat 50 Plus'!A200)),"")</f>
        <v/>
      </c>
      <c r="AC2699" t="str">
        <f>IF(AA2699="","",'Procytrat 50 Plus'!B200)</f>
        <v/>
      </c>
      <c r="AD2699" t="str">
        <f>IF(AA2699="","",IFERROR(1*'Procytrat 50 Plus'!C200,IFERROR(_xludf.NUMBERVALUE('Procytrat 50 Plus'!C200,".",","),IFERROR(_xludf.NUMBERVALUE('Procytrat 50 Plus'!C200,",","."),0))))</f>
        <v/>
      </c>
      <c r="AE2699" t="str">
        <f>IF(AA2699="","",'Procytrat 50 Plus'!M200)</f>
        <v/>
      </c>
      <c r="AF2699">
        <f t="shared" si="268"/>
        <v>0</v>
      </c>
      <c r="AG2699" t="str">
        <f t="shared" si="269"/>
        <v/>
      </c>
      <c r="AH2699" t="str">
        <f t="shared" si="270"/>
        <v/>
      </c>
      <c r="AI2699">
        <f t="shared" si="271"/>
        <v>0</v>
      </c>
      <c r="AJ2699">
        <f t="shared" si="272"/>
        <v>0</v>
      </c>
      <c r="AK2699">
        <v>0</v>
      </c>
      <c r="AL2699" t="str">
        <f>IF(AA2699="","",IFERROR(IF(ISNUMBER('Procytrat 50 Plus'!D200),'Procytrat 50 Plus'!D200,IF(ISNUMBER(SEARCH("12",'Procytrat 50 Plus'!D200)),EDATE(AB2699,12),IF(ISNUMBER(SEARCH("6",'Procytrat 50 Plus'!D200)),EDATE(AB2699,6),IF(ISNUMBER(SEARCH("3",'Procytrat 50 Plus'!D200)),EDATE(AB2699,3),DATEVALUE('Procytrat 50 Plus'!D200))))),""))</f>
        <v/>
      </c>
      <c r="AM2699" t="str">
        <f t="shared" ca="1" si="273"/>
        <v/>
      </c>
    </row>
    <row r="2700" spans="27:39" x14ac:dyDescent="0.3">
      <c r="AA2700" t="str">
        <f>IF(COUNTA('Procytrat 50 Plus'!A201,'Procytrat 50 Plus'!B201,'Procytrat 50 Plus'!C201)&gt;0,"50 Plus","")</f>
        <v/>
      </c>
      <c r="AB2700" t="str">
        <f>IFERROR(IF(ISNUMBER('Procytrat 50 Plus'!A201),'Procytrat 50 Plus'!A201,DATEVALUE('Procytrat 50 Plus'!A201)),"")</f>
        <v/>
      </c>
      <c r="AC2700" t="str">
        <f>IF(AA2700="","",'Procytrat 50 Plus'!B201)</f>
        <v/>
      </c>
      <c r="AD2700" t="str">
        <f>IF(AA2700="","",IFERROR(1*'Procytrat 50 Plus'!C201,IFERROR(_xludf.NUMBERVALUE('Procytrat 50 Plus'!C201,".",","),IFERROR(_xludf.NUMBERVALUE('Procytrat 50 Plus'!C201,",","."),0))))</f>
        <v/>
      </c>
      <c r="AE2700" t="str">
        <f>IF(AA2700="","",'Procytrat 50 Plus'!M201)</f>
        <v/>
      </c>
      <c r="AF2700">
        <f t="shared" si="268"/>
        <v>0</v>
      </c>
      <c r="AG2700" t="str">
        <f t="shared" si="269"/>
        <v/>
      </c>
      <c r="AH2700" t="str">
        <f t="shared" si="270"/>
        <v/>
      </c>
      <c r="AI2700">
        <f t="shared" si="271"/>
        <v>0</v>
      </c>
      <c r="AJ2700">
        <f t="shared" si="272"/>
        <v>0</v>
      </c>
      <c r="AK2700">
        <v>0</v>
      </c>
      <c r="AL2700" t="str">
        <f>IF(AA2700="","",IFERROR(IF(ISNUMBER('Procytrat 50 Plus'!D201),'Procytrat 50 Plus'!D201,IF(ISNUMBER(SEARCH("12",'Procytrat 50 Plus'!D201)),EDATE(AB2700,12),IF(ISNUMBER(SEARCH("6",'Procytrat 50 Plus'!D201)),EDATE(AB2700,6),IF(ISNUMBER(SEARCH("3",'Procytrat 50 Plus'!D201)),EDATE(AB2700,3),DATEVALUE('Procytrat 50 Plus'!D201))))),""))</f>
        <v/>
      </c>
      <c r="AM2700" t="str">
        <f t="shared" ca="1" si="273"/>
        <v/>
      </c>
    </row>
    <row r="2701" spans="27:39" x14ac:dyDescent="0.3">
      <c r="AA2701" t="str">
        <f>IF(COUNTA('Procytrat 50 Plus'!A202,'Procytrat 50 Plus'!B202,'Procytrat 50 Plus'!C202)&gt;0,"50 Plus","")</f>
        <v/>
      </c>
      <c r="AB2701" t="str">
        <f>IFERROR(IF(ISNUMBER('Procytrat 50 Plus'!A202),'Procytrat 50 Plus'!A202,DATEVALUE('Procytrat 50 Plus'!A202)),"")</f>
        <v/>
      </c>
      <c r="AC2701" t="str">
        <f>IF(AA2701="","",'Procytrat 50 Plus'!B202)</f>
        <v/>
      </c>
      <c r="AD2701" t="str">
        <f>IF(AA2701="","",IFERROR(1*'Procytrat 50 Plus'!C202,IFERROR(_xludf.NUMBERVALUE('Procytrat 50 Plus'!C202,".",","),IFERROR(_xludf.NUMBERVALUE('Procytrat 50 Plus'!C202,",","."),0))))</f>
        <v/>
      </c>
      <c r="AE2701" t="str">
        <f>IF(AA2701="","",'Procytrat 50 Plus'!M202)</f>
        <v/>
      </c>
      <c r="AF2701">
        <f t="shared" si="268"/>
        <v>0</v>
      </c>
      <c r="AG2701" t="str">
        <f t="shared" si="269"/>
        <v/>
      </c>
      <c r="AH2701" t="str">
        <f t="shared" si="270"/>
        <v/>
      </c>
      <c r="AI2701">
        <f t="shared" si="271"/>
        <v>0</v>
      </c>
      <c r="AJ2701">
        <f t="shared" si="272"/>
        <v>0</v>
      </c>
      <c r="AK2701">
        <v>0</v>
      </c>
      <c r="AL2701" t="str">
        <f>IF(AA2701="","",IFERROR(IF(ISNUMBER('Procytrat 50 Plus'!D202),'Procytrat 50 Plus'!D202,IF(ISNUMBER(SEARCH("12",'Procytrat 50 Plus'!D202)),EDATE(AB2701,12),IF(ISNUMBER(SEARCH("6",'Procytrat 50 Plus'!D202)),EDATE(AB2701,6),IF(ISNUMBER(SEARCH("3",'Procytrat 50 Plus'!D202)),EDATE(AB2701,3),DATEVALUE('Procytrat 50 Plus'!D202))))),""))</f>
        <v/>
      </c>
      <c r="AM2701" t="str">
        <f t="shared" ca="1" si="273"/>
        <v/>
      </c>
    </row>
    <row r="2702" spans="27:39" x14ac:dyDescent="0.3">
      <c r="AA2702" t="str">
        <f>IF(COUNTA('Procytrat 50 Plus'!A203,'Procytrat 50 Plus'!B203,'Procytrat 50 Plus'!C203)&gt;0,"50 Plus","")</f>
        <v/>
      </c>
      <c r="AB2702" t="str">
        <f>IFERROR(IF(ISNUMBER('Procytrat 50 Plus'!A203),'Procytrat 50 Plus'!A203,DATEVALUE('Procytrat 50 Plus'!A203)),"")</f>
        <v/>
      </c>
      <c r="AC2702" t="str">
        <f>IF(AA2702="","",'Procytrat 50 Plus'!B203)</f>
        <v/>
      </c>
      <c r="AD2702" t="str">
        <f>IF(AA2702="","",IFERROR(1*'Procytrat 50 Plus'!C203,IFERROR(_xludf.NUMBERVALUE('Procytrat 50 Plus'!C203,".",","),IFERROR(_xludf.NUMBERVALUE('Procytrat 50 Plus'!C203,",","."),0))))</f>
        <v/>
      </c>
      <c r="AE2702" t="str">
        <f>IF(AA2702="","",'Procytrat 50 Plus'!M203)</f>
        <v/>
      </c>
      <c r="AF2702">
        <f t="shared" si="268"/>
        <v>0</v>
      </c>
      <c r="AG2702" t="str">
        <f t="shared" si="269"/>
        <v/>
      </c>
      <c r="AH2702" t="str">
        <f t="shared" si="270"/>
        <v/>
      </c>
      <c r="AI2702">
        <f t="shared" si="271"/>
        <v>0</v>
      </c>
      <c r="AJ2702">
        <f t="shared" si="272"/>
        <v>0</v>
      </c>
      <c r="AK2702">
        <v>0</v>
      </c>
      <c r="AL2702" t="str">
        <f>IF(AA2702="","",IFERROR(IF(ISNUMBER('Procytrat 50 Plus'!D203),'Procytrat 50 Plus'!D203,IF(ISNUMBER(SEARCH("12",'Procytrat 50 Plus'!D203)),EDATE(AB2702,12),IF(ISNUMBER(SEARCH("6",'Procytrat 50 Plus'!D203)),EDATE(AB2702,6),IF(ISNUMBER(SEARCH("3",'Procytrat 50 Plus'!D203)),EDATE(AB2702,3),DATEVALUE('Procytrat 50 Plus'!D203))))),""))</f>
        <v/>
      </c>
      <c r="AM2702" t="str">
        <f t="shared" ca="1" si="273"/>
        <v/>
      </c>
    </row>
    <row r="2703" spans="27:39" x14ac:dyDescent="0.3">
      <c r="AA2703" t="str">
        <f>IF(COUNTA('Procytrat 50 Plus'!A204,'Procytrat 50 Plus'!B204,'Procytrat 50 Plus'!C204)&gt;0,"50 Plus","")</f>
        <v/>
      </c>
      <c r="AB2703" t="str">
        <f>IFERROR(IF(ISNUMBER('Procytrat 50 Plus'!A204),'Procytrat 50 Plus'!A204,DATEVALUE('Procytrat 50 Plus'!A204)),"")</f>
        <v/>
      </c>
      <c r="AC2703" t="str">
        <f>IF(AA2703="","",'Procytrat 50 Plus'!B204)</f>
        <v/>
      </c>
      <c r="AD2703" t="str">
        <f>IF(AA2703="","",IFERROR(1*'Procytrat 50 Plus'!C204,IFERROR(_xludf.NUMBERVALUE('Procytrat 50 Plus'!C204,".",","),IFERROR(_xludf.NUMBERVALUE('Procytrat 50 Plus'!C204,",","."),0))))</f>
        <v/>
      </c>
      <c r="AE2703" t="str">
        <f>IF(AA2703="","",'Procytrat 50 Plus'!M204)</f>
        <v/>
      </c>
      <c r="AF2703">
        <f t="shared" si="268"/>
        <v>0</v>
      </c>
      <c r="AG2703" t="str">
        <f t="shared" si="269"/>
        <v/>
      </c>
      <c r="AH2703" t="str">
        <f t="shared" si="270"/>
        <v/>
      </c>
      <c r="AI2703">
        <f t="shared" si="271"/>
        <v>0</v>
      </c>
      <c r="AJ2703">
        <f t="shared" si="272"/>
        <v>0</v>
      </c>
      <c r="AK2703">
        <v>0</v>
      </c>
      <c r="AL2703" t="str">
        <f>IF(AA2703="","",IFERROR(IF(ISNUMBER('Procytrat 50 Plus'!D204),'Procytrat 50 Plus'!D204,IF(ISNUMBER(SEARCH("12",'Procytrat 50 Plus'!D204)),EDATE(AB2703,12),IF(ISNUMBER(SEARCH("6",'Procytrat 50 Plus'!D204)),EDATE(AB2703,6),IF(ISNUMBER(SEARCH("3",'Procytrat 50 Plus'!D204)),EDATE(AB2703,3),DATEVALUE('Procytrat 50 Plus'!D204))))),""))</f>
        <v/>
      </c>
      <c r="AM2703" t="str">
        <f t="shared" ca="1" si="273"/>
        <v/>
      </c>
    </row>
    <row r="2704" spans="27:39" x14ac:dyDescent="0.3">
      <c r="AA2704" t="str">
        <f>IF(COUNTA('Procytrat 50 Plus'!A205,'Procytrat 50 Plus'!B205,'Procytrat 50 Plus'!C205)&gt;0,"50 Plus","")</f>
        <v/>
      </c>
      <c r="AB2704" t="str">
        <f>IFERROR(IF(ISNUMBER('Procytrat 50 Plus'!A205),'Procytrat 50 Plus'!A205,DATEVALUE('Procytrat 50 Plus'!A205)),"")</f>
        <v/>
      </c>
      <c r="AC2704" t="str">
        <f>IF(AA2704="","",'Procytrat 50 Plus'!B205)</f>
        <v/>
      </c>
      <c r="AD2704" t="str">
        <f>IF(AA2704="","",IFERROR(1*'Procytrat 50 Plus'!C205,IFERROR(_xludf.NUMBERVALUE('Procytrat 50 Plus'!C205,".",","),IFERROR(_xludf.NUMBERVALUE('Procytrat 50 Plus'!C205,",","."),0))))</f>
        <v/>
      </c>
      <c r="AE2704" t="str">
        <f>IF(AA2704="","",'Procytrat 50 Plus'!M205)</f>
        <v/>
      </c>
      <c r="AF2704">
        <f t="shared" si="268"/>
        <v>0</v>
      </c>
      <c r="AG2704" t="str">
        <f t="shared" si="269"/>
        <v/>
      </c>
      <c r="AH2704" t="str">
        <f t="shared" si="270"/>
        <v/>
      </c>
      <c r="AI2704">
        <f t="shared" si="271"/>
        <v>0</v>
      </c>
      <c r="AJ2704">
        <f t="shared" si="272"/>
        <v>0</v>
      </c>
      <c r="AK2704">
        <v>0</v>
      </c>
      <c r="AL2704" t="str">
        <f>IF(AA2704="","",IFERROR(IF(ISNUMBER('Procytrat 50 Plus'!D205),'Procytrat 50 Plus'!D205,IF(ISNUMBER(SEARCH("12",'Procytrat 50 Plus'!D205)),EDATE(AB2704,12),IF(ISNUMBER(SEARCH("6",'Procytrat 50 Plus'!D205)),EDATE(AB2704,6),IF(ISNUMBER(SEARCH("3",'Procytrat 50 Plus'!D205)),EDATE(AB2704,3),DATEVALUE('Procytrat 50 Plus'!D205))))),""))</f>
        <v/>
      </c>
      <c r="AM2704" t="str">
        <f t="shared" ca="1" si="273"/>
        <v/>
      </c>
    </row>
    <row r="2705" spans="27:39" x14ac:dyDescent="0.3">
      <c r="AA2705" t="str">
        <f>IF(COUNTA('Procytrat 50 Plus'!A206,'Procytrat 50 Plus'!B206,'Procytrat 50 Plus'!C206)&gt;0,"50 Plus","")</f>
        <v/>
      </c>
      <c r="AB2705" t="str">
        <f>IFERROR(IF(ISNUMBER('Procytrat 50 Plus'!A206),'Procytrat 50 Plus'!A206,DATEVALUE('Procytrat 50 Plus'!A206)),"")</f>
        <v/>
      </c>
      <c r="AC2705" t="str">
        <f>IF(AA2705="","",'Procytrat 50 Plus'!B206)</f>
        <v/>
      </c>
      <c r="AD2705" t="str">
        <f>IF(AA2705="","",IFERROR(1*'Procytrat 50 Plus'!C206,IFERROR(_xludf.NUMBERVALUE('Procytrat 50 Plus'!C206,".",","),IFERROR(_xludf.NUMBERVALUE('Procytrat 50 Plus'!C206,",","."),0))))</f>
        <v/>
      </c>
      <c r="AE2705" t="str">
        <f>IF(AA2705="","",'Procytrat 50 Plus'!M206)</f>
        <v/>
      </c>
      <c r="AF2705">
        <f t="shared" si="268"/>
        <v>0</v>
      </c>
      <c r="AG2705" t="str">
        <f t="shared" si="269"/>
        <v/>
      </c>
      <c r="AH2705" t="str">
        <f t="shared" si="270"/>
        <v/>
      </c>
      <c r="AI2705">
        <f t="shared" si="271"/>
        <v>0</v>
      </c>
      <c r="AJ2705">
        <f t="shared" si="272"/>
        <v>0</v>
      </c>
      <c r="AK2705">
        <v>0</v>
      </c>
      <c r="AL2705" t="str">
        <f>IF(AA2705="","",IFERROR(IF(ISNUMBER('Procytrat 50 Plus'!D206),'Procytrat 50 Plus'!D206,IF(ISNUMBER(SEARCH("12",'Procytrat 50 Plus'!D206)),EDATE(AB2705,12),IF(ISNUMBER(SEARCH("6",'Procytrat 50 Plus'!D206)),EDATE(AB2705,6),IF(ISNUMBER(SEARCH("3",'Procytrat 50 Plus'!D206)),EDATE(AB2705,3),DATEVALUE('Procytrat 50 Plus'!D206))))),""))</f>
        <v/>
      </c>
      <c r="AM2705" t="str">
        <f t="shared" ca="1" si="273"/>
        <v/>
      </c>
    </row>
    <row r="2706" spans="27:39" x14ac:dyDescent="0.3">
      <c r="AA2706" t="str">
        <f>IF(COUNTA('Procytrat 50 Plus'!A207,'Procytrat 50 Plus'!B207,'Procytrat 50 Plus'!C207)&gt;0,"50 Plus","")</f>
        <v/>
      </c>
      <c r="AB2706" t="str">
        <f>IFERROR(IF(ISNUMBER('Procytrat 50 Plus'!A207),'Procytrat 50 Plus'!A207,DATEVALUE('Procytrat 50 Plus'!A207)),"")</f>
        <v/>
      </c>
      <c r="AC2706" t="str">
        <f>IF(AA2706="","",'Procytrat 50 Plus'!B207)</f>
        <v/>
      </c>
      <c r="AD2706" t="str">
        <f>IF(AA2706="","",IFERROR(1*'Procytrat 50 Plus'!C207,IFERROR(_xludf.NUMBERVALUE('Procytrat 50 Plus'!C207,".",","),IFERROR(_xludf.NUMBERVALUE('Procytrat 50 Plus'!C207,",","."),0))))</f>
        <v/>
      </c>
      <c r="AE2706" t="str">
        <f>IF(AA2706="","",'Procytrat 50 Plus'!M207)</f>
        <v/>
      </c>
      <c r="AF2706">
        <f t="shared" si="268"/>
        <v>0</v>
      </c>
      <c r="AG2706" t="str">
        <f t="shared" si="269"/>
        <v/>
      </c>
      <c r="AH2706" t="str">
        <f t="shared" si="270"/>
        <v/>
      </c>
      <c r="AI2706">
        <f t="shared" si="271"/>
        <v>0</v>
      </c>
      <c r="AJ2706">
        <f t="shared" si="272"/>
        <v>0</v>
      </c>
      <c r="AK2706">
        <v>0</v>
      </c>
      <c r="AL2706" t="str">
        <f>IF(AA2706="","",IFERROR(IF(ISNUMBER('Procytrat 50 Plus'!D207),'Procytrat 50 Plus'!D207,IF(ISNUMBER(SEARCH("12",'Procytrat 50 Plus'!D207)),EDATE(AB2706,12),IF(ISNUMBER(SEARCH("6",'Procytrat 50 Plus'!D207)),EDATE(AB2706,6),IF(ISNUMBER(SEARCH("3",'Procytrat 50 Plus'!D207)),EDATE(AB2706,3),DATEVALUE('Procytrat 50 Plus'!D207))))),""))</f>
        <v/>
      </c>
      <c r="AM2706" t="str">
        <f t="shared" ca="1" si="273"/>
        <v/>
      </c>
    </row>
    <row r="2707" spans="27:39" x14ac:dyDescent="0.3">
      <c r="AA2707" t="str">
        <f>IF(COUNTA('Procytrat 50 Plus'!A208,'Procytrat 50 Plus'!B208,'Procytrat 50 Plus'!C208)&gt;0,"50 Plus","")</f>
        <v/>
      </c>
      <c r="AB2707" t="str">
        <f>IFERROR(IF(ISNUMBER('Procytrat 50 Plus'!A208),'Procytrat 50 Plus'!A208,DATEVALUE('Procytrat 50 Plus'!A208)),"")</f>
        <v/>
      </c>
      <c r="AC2707" t="str">
        <f>IF(AA2707="","",'Procytrat 50 Plus'!B208)</f>
        <v/>
      </c>
      <c r="AD2707" t="str">
        <f>IF(AA2707="","",IFERROR(1*'Procytrat 50 Plus'!C208,IFERROR(_xludf.NUMBERVALUE('Procytrat 50 Plus'!C208,".",","),IFERROR(_xludf.NUMBERVALUE('Procytrat 50 Plus'!C208,",","."),0))))</f>
        <v/>
      </c>
      <c r="AE2707" t="str">
        <f>IF(AA2707="","",'Procytrat 50 Plus'!M208)</f>
        <v/>
      </c>
      <c r="AF2707">
        <f t="shared" si="268"/>
        <v>0</v>
      </c>
      <c r="AG2707" t="str">
        <f t="shared" si="269"/>
        <v/>
      </c>
      <c r="AH2707" t="str">
        <f t="shared" si="270"/>
        <v/>
      </c>
      <c r="AI2707">
        <f t="shared" si="271"/>
        <v>0</v>
      </c>
      <c r="AJ2707">
        <f t="shared" si="272"/>
        <v>0</v>
      </c>
      <c r="AK2707">
        <v>0</v>
      </c>
      <c r="AL2707" t="str">
        <f>IF(AA2707="","",IFERROR(IF(ISNUMBER('Procytrat 50 Plus'!D208),'Procytrat 50 Plus'!D208,IF(ISNUMBER(SEARCH("12",'Procytrat 50 Plus'!D208)),EDATE(AB2707,12),IF(ISNUMBER(SEARCH("6",'Procytrat 50 Plus'!D208)),EDATE(AB2707,6),IF(ISNUMBER(SEARCH("3",'Procytrat 50 Plus'!D208)),EDATE(AB2707,3),DATEVALUE('Procytrat 50 Plus'!D208))))),""))</f>
        <v/>
      </c>
      <c r="AM2707" t="str">
        <f t="shared" ca="1" si="273"/>
        <v/>
      </c>
    </row>
    <row r="2708" spans="27:39" x14ac:dyDescent="0.3">
      <c r="AA2708" t="str">
        <f>IF(COUNTA('Procytrat 50 Plus'!A209,'Procytrat 50 Plus'!B209,'Procytrat 50 Plus'!C209)&gt;0,"50 Plus","")</f>
        <v/>
      </c>
      <c r="AB2708" t="str">
        <f>IFERROR(IF(ISNUMBER('Procytrat 50 Plus'!A209),'Procytrat 50 Plus'!A209,DATEVALUE('Procytrat 50 Plus'!A209)),"")</f>
        <v/>
      </c>
      <c r="AC2708" t="str">
        <f>IF(AA2708="","",'Procytrat 50 Plus'!B209)</f>
        <v/>
      </c>
      <c r="AD2708" t="str">
        <f>IF(AA2708="","",IFERROR(1*'Procytrat 50 Plus'!C209,IFERROR(_xludf.NUMBERVALUE('Procytrat 50 Plus'!C209,".",","),IFERROR(_xludf.NUMBERVALUE('Procytrat 50 Plus'!C209,",","."),0))))</f>
        <v/>
      </c>
      <c r="AE2708" t="str">
        <f>IF(AA2708="","",'Procytrat 50 Plus'!M209)</f>
        <v/>
      </c>
      <c r="AF2708">
        <f t="shared" si="268"/>
        <v>0</v>
      </c>
      <c r="AG2708" t="str">
        <f t="shared" si="269"/>
        <v/>
      </c>
      <c r="AH2708" t="str">
        <f t="shared" si="270"/>
        <v/>
      </c>
      <c r="AI2708">
        <f t="shared" si="271"/>
        <v>0</v>
      </c>
      <c r="AJ2708">
        <f t="shared" si="272"/>
        <v>0</v>
      </c>
      <c r="AK2708">
        <v>0</v>
      </c>
      <c r="AL2708" t="str">
        <f>IF(AA2708="","",IFERROR(IF(ISNUMBER('Procytrat 50 Plus'!D209),'Procytrat 50 Plus'!D209,IF(ISNUMBER(SEARCH("12",'Procytrat 50 Plus'!D209)),EDATE(AB2708,12),IF(ISNUMBER(SEARCH("6",'Procytrat 50 Plus'!D209)),EDATE(AB2708,6),IF(ISNUMBER(SEARCH("3",'Procytrat 50 Plus'!D209)),EDATE(AB2708,3),DATEVALUE('Procytrat 50 Plus'!D209))))),""))</f>
        <v/>
      </c>
      <c r="AM2708" t="str">
        <f t="shared" ca="1" si="273"/>
        <v/>
      </c>
    </row>
    <row r="2709" spans="27:39" x14ac:dyDescent="0.3">
      <c r="AA2709" t="str">
        <f>IF(COUNTA('Procytrat 50 Plus'!A210,'Procytrat 50 Plus'!B210,'Procytrat 50 Plus'!C210)&gt;0,"50 Plus","")</f>
        <v/>
      </c>
      <c r="AB2709" t="str">
        <f>IFERROR(IF(ISNUMBER('Procytrat 50 Plus'!A210),'Procytrat 50 Plus'!A210,DATEVALUE('Procytrat 50 Plus'!A210)),"")</f>
        <v/>
      </c>
      <c r="AC2709" t="str">
        <f>IF(AA2709="","",'Procytrat 50 Plus'!B210)</f>
        <v/>
      </c>
      <c r="AD2709" t="str">
        <f>IF(AA2709="","",IFERROR(1*'Procytrat 50 Plus'!C210,IFERROR(_xludf.NUMBERVALUE('Procytrat 50 Plus'!C210,".",","),IFERROR(_xludf.NUMBERVALUE('Procytrat 50 Plus'!C210,",","."),0))))</f>
        <v/>
      </c>
      <c r="AE2709" t="str">
        <f>IF(AA2709="","",'Procytrat 50 Plus'!M210)</f>
        <v/>
      </c>
      <c r="AF2709">
        <f t="shared" si="268"/>
        <v>0</v>
      </c>
      <c r="AG2709" t="str">
        <f t="shared" si="269"/>
        <v/>
      </c>
      <c r="AH2709" t="str">
        <f t="shared" si="270"/>
        <v/>
      </c>
      <c r="AI2709">
        <f t="shared" si="271"/>
        <v>0</v>
      </c>
      <c r="AJ2709">
        <f t="shared" si="272"/>
        <v>0</v>
      </c>
      <c r="AK2709">
        <v>0</v>
      </c>
      <c r="AL2709" t="str">
        <f>IF(AA2709="","",IFERROR(IF(ISNUMBER('Procytrat 50 Plus'!D210),'Procytrat 50 Plus'!D210,IF(ISNUMBER(SEARCH("12",'Procytrat 50 Plus'!D210)),EDATE(AB2709,12),IF(ISNUMBER(SEARCH("6",'Procytrat 50 Plus'!D210)),EDATE(AB2709,6),IF(ISNUMBER(SEARCH("3",'Procytrat 50 Plus'!D210)),EDATE(AB2709,3),DATEVALUE('Procytrat 50 Plus'!D210))))),""))</f>
        <v/>
      </c>
      <c r="AM2709" t="str">
        <f t="shared" ca="1" si="273"/>
        <v/>
      </c>
    </row>
    <row r="2710" spans="27:39" x14ac:dyDescent="0.3">
      <c r="AA2710" t="str">
        <f>IF(COUNTA('Procytrat 50 Plus'!A211,'Procytrat 50 Plus'!B211,'Procytrat 50 Plus'!C211)&gt;0,"50 Plus","")</f>
        <v/>
      </c>
      <c r="AB2710" t="str">
        <f>IFERROR(IF(ISNUMBER('Procytrat 50 Plus'!A211),'Procytrat 50 Plus'!A211,DATEVALUE('Procytrat 50 Plus'!A211)),"")</f>
        <v/>
      </c>
      <c r="AC2710" t="str">
        <f>IF(AA2710="","",'Procytrat 50 Plus'!B211)</f>
        <v/>
      </c>
      <c r="AD2710" t="str">
        <f>IF(AA2710="","",IFERROR(1*'Procytrat 50 Plus'!C211,IFERROR(_xludf.NUMBERVALUE('Procytrat 50 Plus'!C211,".",","),IFERROR(_xludf.NUMBERVALUE('Procytrat 50 Plus'!C211,",","."),0))))</f>
        <v/>
      </c>
      <c r="AE2710" t="str">
        <f>IF(AA2710="","",'Procytrat 50 Plus'!M211)</f>
        <v/>
      </c>
      <c r="AF2710">
        <f t="shared" si="268"/>
        <v>0</v>
      </c>
      <c r="AG2710" t="str">
        <f t="shared" si="269"/>
        <v/>
      </c>
      <c r="AH2710" t="str">
        <f t="shared" si="270"/>
        <v/>
      </c>
      <c r="AI2710">
        <f t="shared" si="271"/>
        <v>0</v>
      </c>
      <c r="AJ2710">
        <f t="shared" si="272"/>
        <v>0</v>
      </c>
      <c r="AK2710">
        <v>0</v>
      </c>
      <c r="AL2710" t="str">
        <f>IF(AA2710="","",IFERROR(IF(ISNUMBER('Procytrat 50 Plus'!D211),'Procytrat 50 Plus'!D211,IF(ISNUMBER(SEARCH("12",'Procytrat 50 Plus'!D211)),EDATE(AB2710,12),IF(ISNUMBER(SEARCH("6",'Procytrat 50 Plus'!D211)),EDATE(AB2710,6),IF(ISNUMBER(SEARCH("3",'Procytrat 50 Plus'!D211)),EDATE(AB2710,3),DATEVALUE('Procytrat 50 Plus'!D211))))),""))</f>
        <v/>
      </c>
      <c r="AM2710" t="str">
        <f t="shared" ca="1" si="273"/>
        <v/>
      </c>
    </row>
    <row r="2711" spans="27:39" x14ac:dyDescent="0.3">
      <c r="AA2711" t="str">
        <f>IF(COUNTA('Procytrat 50 Plus'!A212,'Procytrat 50 Plus'!B212,'Procytrat 50 Plus'!C212)&gt;0,"50 Plus","")</f>
        <v/>
      </c>
      <c r="AB2711" t="str">
        <f>IFERROR(IF(ISNUMBER('Procytrat 50 Plus'!A212),'Procytrat 50 Plus'!A212,DATEVALUE('Procytrat 50 Plus'!A212)),"")</f>
        <v/>
      </c>
      <c r="AC2711" t="str">
        <f>IF(AA2711="","",'Procytrat 50 Plus'!B212)</f>
        <v/>
      </c>
      <c r="AD2711" t="str">
        <f>IF(AA2711="","",IFERROR(1*'Procytrat 50 Plus'!C212,IFERROR(_xludf.NUMBERVALUE('Procytrat 50 Plus'!C212,".",","),IFERROR(_xludf.NUMBERVALUE('Procytrat 50 Plus'!C212,",","."),0))))</f>
        <v/>
      </c>
      <c r="AE2711" t="str">
        <f>IF(AA2711="","",'Procytrat 50 Plus'!M212)</f>
        <v/>
      </c>
      <c r="AF2711">
        <f t="shared" si="268"/>
        <v>0</v>
      </c>
      <c r="AG2711" t="str">
        <f t="shared" si="269"/>
        <v/>
      </c>
      <c r="AH2711" t="str">
        <f t="shared" si="270"/>
        <v/>
      </c>
      <c r="AI2711">
        <f t="shared" si="271"/>
        <v>0</v>
      </c>
      <c r="AJ2711">
        <f t="shared" si="272"/>
        <v>0</v>
      </c>
      <c r="AK2711">
        <v>0</v>
      </c>
      <c r="AL2711" t="str">
        <f>IF(AA2711="","",IFERROR(IF(ISNUMBER('Procytrat 50 Plus'!D212),'Procytrat 50 Plus'!D212,IF(ISNUMBER(SEARCH("12",'Procytrat 50 Plus'!D212)),EDATE(AB2711,12),IF(ISNUMBER(SEARCH("6",'Procytrat 50 Plus'!D212)),EDATE(AB2711,6),IF(ISNUMBER(SEARCH("3",'Procytrat 50 Plus'!D212)),EDATE(AB2711,3),DATEVALUE('Procytrat 50 Plus'!D212))))),""))</f>
        <v/>
      </c>
      <c r="AM2711" t="str">
        <f t="shared" ca="1" si="273"/>
        <v/>
      </c>
    </row>
    <row r="2712" spans="27:39" x14ac:dyDescent="0.3">
      <c r="AA2712" t="str">
        <f>IF(COUNTA('Procytrat 50 Plus'!A213,'Procytrat 50 Plus'!B213,'Procytrat 50 Plus'!C213)&gt;0,"50 Plus","")</f>
        <v/>
      </c>
      <c r="AB2712" t="str">
        <f>IFERROR(IF(ISNUMBER('Procytrat 50 Plus'!A213),'Procytrat 50 Plus'!A213,DATEVALUE('Procytrat 50 Plus'!A213)),"")</f>
        <v/>
      </c>
      <c r="AC2712" t="str">
        <f>IF(AA2712="","",'Procytrat 50 Plus'!B213)</f>
        <v/>
      </c>
      <c r="AD2712" t="str">
        <f>IF(AA2712="","",IFERROR(1*'Procytrat 50 Plus'!C213,IFERROR(_xludf.NUMBERVALUE('Procytrat 50 Plus'!C213,".",","),IFERROR(_xludf.NUMBERVALUE('Procytrat 50 Plus'!C213,",","."),0))))</f>
        <v/>
      </c>
      <c r="AE2712" t="str">
        <f>IF(AA2712="","",'Procytrat 50 Plus'!M213)</f>
        <v/>
      </c>
      <c r="AF2712">
        <f t="shared" si="268"/>
        <v>0</v>
      </c>
      <c r="AG2712" t="str">
        <f t="shared" si="269"/>
        <v/>
      </c>
      <c r="AH2712" t="str">
        <f t="shared" si="270"/>
        <v/>
      </c>
      <c r="AI2712">
        <f t="shared" si="271"/>
        <v>0</v>
      </c>
      <c r="AJ2712">
        <f t="shared" si="272"/>
        <v>0</v>
      </c>
      <c r="AK2712">
        <v>0</v>
      </c>
      <c r="AL2712" t="str">
        <f>IF(AA2712="","",IFERROR(IF(ISNUMBER('Procytrat 50 Plus'!D213),'Procytrat 50 Plus'!D213,IF(ISNUMBER(SEARCH("12",'Procytrat 50 Plus'!D213)),EDATE(AB2712,12),IF(ISNUMBER(SEARCH("6",'Procytrat 50 Plus'!D213)),EDATE(AB2712,6),IF(ISNUMBER(SEARCH("3",'Procytrat 50 Plus'!D213)),EDATE(AB2712,3),DATEVALUE('Procytrat 50 Plus'!D213))))),""))</f>
        <v/>
      </c>
      <c r="AM2712" t="str">
        <f t="shared" ca="1" si="273"/>
        <v/>
      </c>
    </row>
    <row r="2713" spans="27:39" x14ac:dyDescent="0.3">
      <c r="AA2713" t="str">
        <f>IF(COUNTA('Procytrat 50 Plus'!A214,'Procytrat 50 Plus'!B214,'Procytrat 50 Plus'!C214)&gt;0,"50 Plus","")</f>
        <v/>
      </c>
      <c r="AB2713" t="str">
        <f>IFERROR(IF(ISNUMBER('Procytrat 50 Plus'!A214),'Procytrat 50 Plus'!A214,DATEVALUE('Procytrat 50 Plus'!A214)),"")</f>
        <v/>
      </c>
      <c r="AC2713" t="str">
        <f>IF(AA2713="","",'Procytrat 50 Plus'!B214)</f>
        <v/>
      </c>
      <c r="AD2713" t="str">
        <f>IF(AA2713="","",IFERROR(1*'Procytrat 50 Plus'!C214,IFERROR(_xludf.NUMBERVALUE('Procytrat 50 Plus'!C214,".",","),IFERROR(_xludf.NUMBERVALUE('Procytrat 50 Plus'!C214,",","."),0))))</f>
        <v/>
      </c>
      <c r="AE2713" t="str">
        <f>IF(AA2713="","",'Procytrat 50 Plus'!M214)</f>
        <v/>
      </c>
      <c r="AF2713">
        <f t="shared" si="268"/>
        <v>0</v>
      </c>
      <c r="AG2713" t="str">
        <f t="shared" si="269"/>
        <v/>
      </c>
      <c r="AH2713" t="str">
        <f t="shared" si="270"/>
        <v/>
      </c>
      <c r="AI2713">
        <f t="shared" si="271"/>
        <v>0</v>
      </c>
      <c r="AJ2713">
        <f t="shared" si="272"/>
        <v>0</v>
      </c>
      <c r="AK2713">
        <v>0</v>
      </c>
      <c r="AL2713" t="str">
        <f>IF(AA2713="","",IFERROR(IF(ISNUMBER('Procytrat 50 Plus'!D214),'Procytrat 50 Plus'!D214,IF(ISNUMBER(SEARCH("12",'Procytrat 50 Plus'!D214)),EDATE(AB2713,12),IF(ISNUMBER(SEARCH("6",'Procytrat 50 Plus'!D214)),EDATE(AB2713,6),IF(ISNUMBER(SEARCH("3",'Procytrat 50 Plus'!D214)),EDATE(AB2713,3),DATEVALUE('Procytrat 50 Plus'!D214))))),""))</f>
        <v/>
      </c>
      <c r="AM2713" t="str">
        <f t="shared" ca="1" si="273"/>
        <v/>
      </c>
    </row>
    <row r="2714" spans="27:39" x14ac:dyDescent="0.3">
      <c r="AA2714" t="str">
        <f>IF(COUNTA('Procytrat 50 Plus'!A215,'Procytrat 50 Plus'!B215,'Procytrat 50 Plus'!C215)&gt;0,"50 Plus","")</f>
        <v/>
      </c>
      <c r="AB2714" t="str">
        <f>IFERROR(IF(ISNUMBER('Procytrat 50 Plus'!A215),'Procytrat 50 Plus'!A215,DATEVALUE('Procytrat 50 Plus'!A215)),"")</f>
        <v/>
      </c>
      <c r="AC2714" t="str">
        <f>IF(AA2714="","",'Procytrat 50 Plus'!B215)</f>
        <v/>
      </c>
      <c r="AD2714" t="str">
        <f>IF(AA2714="","",IFERROR(1*'Procytrat 50 Plus'!C215,IFERROR(_xludf.NUMBERVALUE('Procytrat 50 Plus'!C215,".",","),IFERROR(_xludf.NUMBERVALUE('Procytrat 50 Plus'!C215,",","."),0))))</f>
        <v/>
      </c>
      <c r="AE2714" t="str">
        <f>IF(AA2714="","",'Procytrat 50 Plus'!M215)</f>
        <v/>
      </c>
      <c r="AF2714">
        <f t="shared" si="268"/>
        <v>0</v>
      </c>
      <c r="AG2714" t="str">
        <f t="shared" si="269"/>
        <v/>
      </c>
      <c r="AH2714" t="str">
        <f t="shared" si="270"/>
        <v/>
      </c>
      <c r="AI2714">
        <f t="shared" si="271"/>
        <v>0</v>
      </c>
      <c r="AJ2714">
        <f t="shared" si="272"/>
        <v>0</v>
      </c>
      <c r="AK2714">
        <v>0</v>
      </c>
      <c r="AL2714" t="str">
        <f>IF(AA2714="","",IFERROR(IF(ISNUMBER('Procytrat 50 Plus'!D215),'Procytrat 50 Plus'!D215,IF(ISNUMBER(SEARCH("12",'Procytrat 50 Plus'!D215)),EDATE(AB2714,12),IF(ISNUMBER(SEARCH("6",'Procytrat 50 Plus'!D215)),EDATE(AB2714,6),IF(ISNUMBER(SEARCH("3",'Procytrat 50 Plus'!D215)),EDATE(AB2714,3),DATEVALUE('Procytrat 50 Plus'!D215))))),""))</f>
        <v/>
      </c>
      <c r="AM2714" t="str">
        <f t="shared" ca="1" si="273"/>
        <v/>
      </c>
    </row>
    <row r="2715" spans="27:39" x14ac:dyDescent="0.3">
      <c r="AA2715" t="str">
        <f>IF(COUNTA('Procytrat 50 Plus'!A216,'Procytrat 50 Plus'!B216,'Procytrat 50 Plus'!C216)&gt;0,"50 Plus","")</f>
        <v/>
      </c>
      <c r="AB2715" t="str">
        <f>IFERROR(IF(ISNUMBER('Procytrat 50 Plus'!A216),'Procytrat 50 Plus'!A216,DATEVALUE('Procytrat 50 Plus'!A216)),"")</f>
        <v/>
      </c>
      <c r="AC2715" t="str">
        <f>IF(AA2715="","",'Procytrat 50 Plus'!B216)</f>
        <v/>
      </c>
      <c r="AD2715" t="str">
        <f>IF(AA2715="","",IFERROR(1*'Procytrat 50 Plus'!C216,IFERROR(_xludf.NUMBERVALUE('Procytrat 50 Plus'!C216,".",","),IFERROR(_xludf.NUMBERVALUE('Procytrat 50 Plus'!C216,",","."),0))))</f>
        <v/>
      </c>
      <c r="AE2715" t="str">
        <f>IF(AA2715="","",'Procytrat 50 Plus'!M216)</f>
        <v/>
      </c>
      <c r="AF2715">
        <f t="shared" si="268"/>
        <v>0</v>
      </c>
      <c r="AG2715" t="str">
        <f t="shared" si="269"/>
        <v/>
      </c>
      <c r="AH2715" t="str">
        <f t="shared" si="270"/>
        <v/>
      </c>
      <c r="AI2715">
        <f t="shared" si="271"/>
        <v>0</v>
      </c>
      <c r="AJ2715">
        <f t="shared" si="272"/>
        <v>0</v>
      </c>
      <c r="AK2715">
        <v>0</v>
      </c>
      <c r="AL2715" t="str">
        <f>IF(AA2715="","",IFERROR(IF(ISNUMBER('Procytrat 50 Plus'!D216),'Procytrat 50 Plus'!D216,IF(ISNUMBER(SEARCH("12",'Procytrat 50 Plus'!D216)),EDATE(AB2715,12),IF(ISNUMBER(SEARCH("6",'Procytrat 50 Plus'!D216)),EDATE(AB2715,6),IF(ISNUMBER(SEARCH("3",'Procytrat 50 Plus'!D216)),EDATE(AB2715,3),DATEVALUE('Procytrat 50 Plus'!D216))))),""))</f>
        <v/>
      </c>
      <c r="AM2715" t="str">
        <f t="shared" ca="1" si="273"/>
        <v/>
      </c>
    </row>
    <row r="2716" spans="27:39" x14ac:dyDescent="0.3">
      <c r="AA2716" t="str">
        <f>IF(COUNTA('Procytrat 50 Plus'!A217,'Procytrat 50 Plus'!B217,'Procytrat 50 Plus'!C217)&gt;0,"50 Plus","")</f>
        <v/>
      </c>
      <c r="AB2716" t="str">
        <f>IFERROR(IF(ISNUMBER('Procytrat 50 Plus'!A217),'Procytrat 50 Plus'!A217,DATEVALUE('Procytrat 50 Plus'!A217)),"")</f>
        <v/>
      </c>
      <c r="AC2716" t="str">
        <f>IF(AA2716="","",'Procytrat 50 Plus'!B217)</f>
        <v/>
      </c>
      <c r="AD2716" t="str">
        <f>IF(AA2716="","",IFERROR(1*'Procytrat 50 Plus'!C217,IFERROR(_xludf.NUMBERVALUE('Procytrat 50 Plus'!C217,".",","),IFERROR(_xludf.NUMBERVALUE('Procytrat 50 Plus'!C217,",","."),0))))</f>
        <v/>
      </c>
      <c r="AE2716" t="str">
        <f>IF(AA2716="","",'Procytrat 50 Plus'!M217)</f>
        <v/>
      </c>
      <c r="AF2716">
        <f t="shared" si="268"/>
        <v>0</v>
      </c>
      <c r="AG2716" t="str">
        <f t="shared" si="269"/>
        <v/>
      </c>
      <c r="AH2716" t="str">
        <f t="shared" si="270"/>
        <v/>
      </c>
      <c r="AI2716">
        <f t="shared" si="271"/>
        <v>0</v>
      </c>
      <c r="AJ2716">
        <f t="shared" si="272"/>
        <v>0</v>
      </c>
      <c r="AK2716">
        <v>0</v>
      </c>
      <c r="AL2716" t="str">
        <f>IF(AA2716="","",IFERROR(IF(ISNUMBER('Procytrat 50 Plus'!D217),'Procytrat 50 Plus'!D217,IF(ISNUMBER(SEARCH("12",'Procytrat 50 Plus'!D217)),EDATE(AB2716,12),IF(ISNUMBER(SEARCH("6",'Procytrat 50 Plus'!D217)),EDATE(AB2716,6),IF(ISNUMBER(SEARCH("3",'Procytrat 50 Plus'!D217)),EDATE(AB2716,3),DATEVALUE('Procytrat 50 Plus'!D217))))),""))</f>
        <v/>
      </c>
      <c r="AM2716" t="str">
        <f t="shared" ca="1" si="273"/>
        <v/>
      </c>
    </row>
    <row r="2717" spans="27:39" x14ac:dyDescent="0.3">
      <c r="AA2717" t="str">
        <f>IF(COUNTA('Procytrat 50 Plus'!A218,'Procytrat 50 Plus'!B218,'Procytrat 50 Plus'!C218)&gt;0,"50 Plus","")</f>
        <v/>
      </c>
      <c r="AB2717" t="str">
        <f>IFERROR(IF(ISNUMBER('Procytrat 50 Plus'!A218),'Procytrat 50 Plus'!A218,DATEVALUE('Procytrat 50 Plus'!A218)),"")</f>
        <v/>
      </c>
      <c r="AC2717" t="str">
        <f>IF(AA2717="","",'Procytrat 50 Plus'!B218)</f>
        <v/>
      </c>
      <c r="AD2717" t="str">
        <f>IF(AA2717="","",IFERROR(1*'Procytrat 50 Plus'!C218,IFERROR(_xludf.NUMBERVALUE('Procytrat 50 Plus'!C218,".",","),IFERROR(_xludf.NUMBERVALUE('Procytrat 50 Plus'!C218,",","."),0))))</f>
        <v/>
      </c>
      <c r="AE2717" t="str">
        <f>IF(AA2717="","",'Procytrat 50 Plus'!M218)</f>
        <v/>
      </c>
      <c r="AF2717">
        <f t="shared" si="268"/>
        <v>0</v>
      </c>
      <c r="AG2717" t="str">
        <f t="shared" si="269"/>
        <v/>
      </c>
      <c r="AH2717" t="str">
        <f t="shared" si="270"/>
        <v/>
      </c>
      <c r="AI2717">
        <f t="shared" si="271"/>
        <v>0</v>
      </c>
      <c r="AJ2717">
        <f t="shared" si="272"/>
        <v>0</v>
      </c>
      <c r="AK2717">
        <v>0</v>
      </c>
      <c r="AL2717" t="str">
        <f>IF(AA2717="","",IFERROR(IF(ISNUMBER('Procytrat 50 Plus'!D218),'Procytrat 50 Plus'!D218,IF(ISNUMBER(SEARCH("12",'Procytrat 50 Plus'!D218)),EDATE(AB2717,12),IF(ISNUMBER(SEARCH("6",'Procytrat 50 Plus'!D218)),EDATE(AB2717,6),IF(ISNUMBER(SEARCH("3",'Procytrat 50 Plus'!D218)),EDATE(AB2717,3),DATEVALUE('Procytrat 50 Plus'!D218))))),""))</f>
        <v/>
      </c>
      <c r="AM2717" t="str">
        <f t="shared" ca="1" si="273"/>
        <v/>
      </c>
    </row>
    <row r="2718" spans="27:39" x14ac:dyDescent="0.3">
      <c r="AA2718" t="str">
        <f>IF(COUNTA('Procytrat 50 Plus'!A219,'Procytrat 50 Plus'!B219,'Procytrat 50 Plus'!C219)&gt;0,"50 Plus","")</f>
        <v/>
      </c>
      <c r="AB2718" t="str">
        <f>IFERROR(IF(ISNUMBER('Procytrat 50 Plus'!A219),'Procytrat 50 Plus'!A219,DATEVALUE('Procytrat 50 Plus'!A219)),"")</f>
        <v/>
      </c>
      <c r="AC2718" t="str">
        <f>IF(AA2718="","",'Procytrat 50 Plus'!B219)</f>
        <v/>
      </c>
      <c r="AD2718" t="str">
        <f>IF(AA2718="","",IFERROR(1*'Procytrat 50 Plus'!C219,IFERROR(_xludf.NUMBERVALUE('Procytrat 50 Plus'!C219,".",","),IFERROR(_xludf.NUMBERVALUE('Procytrat 50 Plus'!C219,",","."),0))))</f>
        <v/>
      </c>
      <c r="AE2718" t="str">
        <f>IF(AA2718="","",'Procytrat 50 Plus'!M219)</f>
        <v/>
      </c>
      <c r="AF2718">
        <f t="shared" si="268"/>
        <v>0</v>
      </c>
      <c r="AG2718" t="str">
        <f t="shared" si="269"/>
        <v/>
      </c>
      <c r="AH2718" t="str">
        <f t="shared" si="270"/>
        <v/>
      </c>
      <c r="AI2718">
        <f t="shared" si="271"/>
        <v>0</v>
      </c>
      <c r="AJ2718">
        <f t="shared" si="272"/>
        <v>0</v>
      </c>
      <c r="AK2718">
        <v>0</v>
      </c>
      <c r="AL2718" t="str">
        <f>IF(AA2718="","",IFERROR(IF(ISNUMBER('Procytrat 50 Plus'!D219),'Procytrat 50 Plus'!D219,IF(ISNUMBER(SEARCH("12",'Procytrat 50 Plus'!D219)),EDATE(AB2718,12),IF(ISNUMBER(SEARCH("6",'Procytrat 50 Plus'!D219)),EDATE(AB2718,6),IF(ISNUMBER(SEARCH("3",'Procytrat 50 Plus'!D219)),EDATE(AB2718,3),DATEVALUE('Procytrat 50 Plus'!D219))))),""))</f>
        <v/>
      </c>
      <c r="AM2718" t="str">
        <f t="shared" ca="1" si="273"/>
        <v/>
      </c>
    </row>
    <row r="2719" spans="27:39" x14ac:dyDescent="0.3">
      <c r="AA2719" t="str">
        <f>IF(COUNTA('Procytrat 50 Plus'!A220,'Procytrat 50 Plus'!B220,'Procytrat 50 Plus'!C220)&gt;0,"50 Plus","")</f>
        <v/>
      </c>
      <c r="AB2719" t="str">
        <f>IFERROR(IF(ISNUMBER('Procytrat 50 Plus'!A220),'Procytrat 50 Plus'!A220,DATEVALUE('Procytrat 50 Plus'!A220)),"")</f>
        <v/>
      </c>
      <c r="AC2719" t="str">
        <f>IF(AA2719="","",'Procytrat 50 Plus'!B220)</f>
        <v/>
      </c>
      <c r="AD2719" t="str">
        <f>IF(AA2719="","",IFERROR(1*'Procytrat 50 Plus'!C220,IFERROR(_xludf.NUMBERVALUE('Procytrat 50 Plus'!C220,".",","),IFERROR(_xludf.NUMBERVALUE('Procytrat 50 Plus'!C220,",","."),0))))</f>
        <v/>
      </c>
      <c r="AE2719" t="str">
        <f>IF(AA2719="","",'Procytrat 50 Plus'!M220)</f>
        <v/>
      </c>
      <c r="AF2719">
        <f t="shared" si="268"/>
        <v>0</v>
      </c>
      <c r="AG2719" t="str">
        <f t="shared" si="269"/>
        <v/>
      </c>
      <c r="AH2719" t="str">
        <f t="shared" si="270"/>
        <v/>
      </c>
      <c r="AI2719">
        <f t="shared" si="271"/>
        <v>0</v>
      </c>
      <c r="AJ2719">
        <f t="shared" si="272"/>
        <v>0</v>
      </c>
      <c r="AK2719">
        <v>0</v>
      </c>
      <c r="AL2719" t="str">
        <f>IF(AA2719="","",IFERROR(IF(ISNUMBER('Procytrat 50 Plus'!D220),'Procytrat 50 Plus'!D220,IF(ISNUMBER(SEARCH("12",'Procytrat 50 Plus'!D220)),EDATE(AB2719,12),IF(ISNUMBER(SEARCH("6",'Procytrat 50 Plus'!D220)),EDATE(AB2719,6),IF(ISNUMBER(SEARCH("3",'Procytrat 50 Plus'!D220)),EDATE(AB2719,3),DATEVALUE('Procytrat 50 Plus'!D220))))),""))</f>
        <v/>
      </c>
      <c r="AM2719" t="str">
        <f t="shared" ca="1" si="273"/>
        <v/>
      </c>
    </row>
    <row r="2720" spans="27:39" x14ac:dyDescent="0.3">
      <c r="AA2720" t="str">
        <f>IF(COUNTA('Procytrat 50 Plus'!A221,'Procytrat 50 Plus'!B221,'Procytrat 50 Plus'!C221)&gt;0,"50 Plus","")</f>
        <v/>
      </c>
      <c r="AB2720" t="str">
        <f>IFERROR(IF(ISNUMBER('Procytrat 50 Plus'!A221),'Procytrat 50 Plus'!A221,DATEVALUE('Procytrat 50 Plus'!A221)),"")</f>
        <v/>
      </c>
      <c r="AC2720" t="str">
        <f>IF(AA2720="","",'Procytrat 50 Plus'!B221)</f>
        <v/>
      </c>
      <c r="AD2720" t="str">
        <f>IF(AA2720="","",IFERROR(1*'Procytrat 50 Plus'!C221,IFERROR(_xludf.NUMBERVALUE('Procytrat 50 Plus'!C221,".",","),IFERROR(_xludf.NUMBERVALUE('Procytrat 50 Plus'!C221,",","."),0))))</f>
        <v/>
      </c>
      <c r="AE2720" t="str">
        <f>IF(AA2720="","",'Procytrat 50 Plus'!M221)</f>
        <v/>
      </c>
      <c r="AF2720">
        <f t="shared" si="268"/>
        <v>0</v>
      </c>
      <c r="AG2720" t="str">
        <f t="shared" si="269"/>
        <v/>
      </c>
      <c r="AH2720" t="str">
        <f t="shared" si="270"/>
        <v/>
      </c>
      <c r="AI2720">
        <f t="shared" si="271"/>
        <v>0</v>
      </c>
      <c r="AJ2720">
        <f t="shared" si="272"/>
        <v>0</v>
      </c>
      <c r="AK2720">
        <v>0</v>
      </c>
      <c r="AL2720" t="str">
        <f>IF(AA2720="","",IFERROR(IF(ISNUMBER('Procytrat 50 Plus'!D221),'Procytrat 50 Plus'!D221,IF(ISNUMBER(SEARCH("12",'Procytrat 50 Plus'!D221)),EDATE(AB2720,12),IF(ISNUMBER(SEARCH("6",'Procytrat 50 Plus'!D221)),EDATE(AB2720,6),IF(ISNUMBER(SEARCH("3",'Procytrat 50 Plus'!D221)),EDATE(AB2720,3),DATEVALUE('Procytrat 50 Plus'!D221))))),""))</f>
        <v/>
      </c>
      <c r="AM2720" t="str">
        <f t="shared" ca="1" si="273"/>
        <v/>
      </c>
    </row>
    <row r="2721" spans="27:39" x14ac:dyDescent="0.3">
      <c r="AA2721" t="str">
        <f>IF(COUNTA('Procytrat 50 Plus'!A222,'Procytrat 50 Plus'!B222,'Procytrat 50 Plus'!C222)&gt;0,"50 Plus","")</f>
        <v/>
      </c>
      <c r="AB2721" t="str">
        <f>IFERROR(IF(ISNUMBER('Procytrat 50 Plus'!A222),'Procytrat 50 Plus'!A222,DATEVALUE('Procytrat 50 Plus'!A222)),"")</f>
        <v/>
      </c>
      <c r="AC2721" t="str">
        <f>IF(AA2721="","",'Procytrat 50 Plus'!B222)</f>
        <v/>
      </c>
      <c r="AD2721" t="str">
        <f>IF(AA2721="","",IFERROR(1*'Procytrat 50 Plus'!C222,IFERROR(_xludf.NUMBERVALUE('Procytrat 50 Plus'!C222,".",","),IFERROR(_xludf.NUMBERVALUE('Procytrat 50 Plus'!C222,",","."),0))))</f>
        <v/>
      </c>
      <c r="AE2721" t="str">
        <f>IF(AA2721="","",'Procytrat 50 Plus'!M222)</f>
        <v/>
      </c>
      <c r="AF2721">
        <f t="shared" si="268"/>
        <v>0</v>
      </c>
      <c r="AG2721" t="str">
        <f t="shared" si="269"/>
        <v/>
      </c>
      <c r="AH2721" t="str">
        <f t="shared" si="270"/>
        <v/>
      </c>
      <c r="AI2721">
        <f t="shared" si="271"/>
        <v>0</v>
      </c>
      <c r="AJ2721">
        <f t="shared" si="272"/>
        <v>0</v>
      </c>
      <c r="AK2721">
        <v>0</v>
      </c>
      <c r="AL2721" t="str">
        <f>IF(AA2721="","",IFERROR(IF(ISNUMBER('Procytrat 50 Plus'!D222),'Procytrat 50 Plus'!D222,IF(ISNUMBER(SEARCH("12",'Procytrat 50 Plus'!D222)),EDATE(AB2721,12),IF(ISNUMBER(SEARCH("6",'Procytrat 50 Plus'!D222)),EDATE(AB2721,6),IF(ISNUMBER(SEARCH("3",'Procytrat 50 Plus'!D222)),EDATE(AB2721,3),DATEVALUE('Procytrat 50 Plus'!D222))))),""))</f>
        <v/>
      </c>
      <c r="AM2721" t="str">
        <f t="shared" ca="1" si="273"/>
        <v/>
      </c>
    </row>
    <row r="2722" spans="27:39" x14ac:dyDescent="0.3">
      <c r="AA2722" t="str">
        <f>IF(COUNTA('Procytrat 50 Plus'!A223,'Procytrat 50 Plus'!B223,'Procytrat 50 Plus'!C223)&gt;0,"50 Plus","")</f>
        <v/>
      </c>
      <c r="AB2722" t="str">
        <f>IFERROR(IF(ISNUMBER('Procytrat 50 Plus'!A223),'Procytrat 50 Plus'!A223,DATEVALUE('Procytrat 50 Plus'!A223)),"")</f>
        <v/>
      </c>
      <c r="AC2722" t="str">
        <f>IF(AA2722="","",'Procytrat 50 Plus'!B223)</f>
        <v/>
      </c>
      <c r="AD2722" t="str">
        <f>IF(AA2722="","",IFERROR(1*'Procytrat 50 Plus'!C223,IFERROR(_xludf.NUMBERVALUE('Procytrat 50 Plus'!C223,".",","),IFERROR(_xludf.NUMBERVALUE('Procytrat 50 Plus'!C223,",","."),0))))</f>
        <v/>
      </c>
      <c r="AE2722" t="str">
        <f>IF(AA2722="","",'Procytrat 50 Plus'!M223)</f>
        <v/>
      </c>
      <c r="AF2722">
        <f t="shared" si="268"/>
        <v>0</v>
      </c>
      <c r="AG2722" t="str">
        <f t="shared" si="269"/>
        <v/>
      </c>
      <c r="AH2722" t="str">
        <f t="shared" si="270"/>
        <v/>
      </c>
      <c r="AI2722">
        <f t="shared" si="271"/>
        <v>0</v>
      </c>
      <c r="AJ2722">
        <f t="shared" si="272"/>
        <v>0</v>
      </c>
      <c r="AK2722">
        <v>0</v>
      </c>
      <c r="AL2722" t="str">
        <f>IF(AA2722="","",IFERROR(IF(ISNUMBER('Procytrat 50 Plus'!D223),'Procytrat 50 Plus'!D223,IF(ISNUMBER(SEARCH("12",'Procytrat 50 Plus'!D223)),EDATE(AB2722,12),IF(ISNUMBER(SEARCH("6",'Procytrat 50 Plus'!D223)),EDATE(AB2722,6),IF(ISNUMBER(SEARCH("3",'Procytrat 50 Plus'!D223)),EDATE(AB2722,3),DATEVALUE('Procytrat 50 Plus'!D223))))),""))</f>
        <v/>
      </c>
      <c r="AM2722" t="str">
        <f t="shared" ca="1" si="273"/>
        <v/>
      </c>
    </row>
    <row r="2723" spans="27:39" x14ac:dyDescent="0.3">
      <c r="AA2723" t="str">
        <f>IF(COUNTA('Procytrat 50 Plus'!A224,'Procytrat 50 Plus'!B224,'Procytrat 50 Plus'!C224)&gt;0,"50 Plus","")</f>
        <v/>
      </c>
      <c r="AB2723" t="str">
        <f>IFERROR(IF(ISNUMBER('Procytrat 50 Plus'!A224),'Procytrat 50 Plus'!A224,DATEVALUE('Procytrat 50 Plus'!A224)),"")</f>
        <v/>
      </c>
      <c r="AC2723" t="str">
        <f>IF(AA2723="","",'Procytrat 50 Plus'!B224)</f>
        <v/>
      </c>
      <c r="AD2723" t="str">
        <f>IF(AA2723="","",IFERROR(1*'Procytrat 50 Plus'!C224,IFERROR(_xludf.NUMBERVALUE('Procytrat 50 Plus'!C224,".",","),IFERROR(_xludf.NUMBERVALUE('Procytrat 50 Plus'!C224,",","."),0))))</f>
        <v/>
      </c>
      <c r="AE2723" t="str">
        <f>IF(AA2723="","",'Procytrat 50 Plus'!M224)</f>
        <v/>
      </c>
      <c r="AF2723">
        <f t="shared" si="268"/>
        <v>0</v>
      </c>
      <c r="AG2723" t="str">
        <f t="shared" si="269"/>
        <v/>
      </c>
      <c r="AH2723" t="str">
        <f t="shared" si="270"/>
        <v/>
      </c>
      <c r="AI2723">
        <f t="shared" si="271"/>
        <v>0</v>
      </c>
      <c r="AJ2723">
        <f t="shared" si="272"/>
        <v>0</v>
      </c>
      <c r="AK2723">
        <v>0</v>
      </c>
      <c r="AL2723" t="str">
        <f>IF(AA2723="","",IFERROR(IF(ISNUMBER('Procytrat 50 Plus'!D224),'Procytrat 50 Plus'!D224,IF(ISNUMBER(SEARCH("12",'Procytrat 50 Plus'!D224)),EDATE(AB2723,12),IF(ISNUMBER(SEARCH("6",'Procytrat 50 Plus'!D224)),EDATE(AB2723,6),IF(ISNUMBER(SEARCH("3",'Procytrat 50 Plus'!D224)),EDATE(AB2723,3),DATEVALUE('Procytrat 50 Plus'!D224))))),""))</f>
        <v/>
      </c>
      <c r="AM2723" t="str">
        <f t="shared" ca="1" si="273"/>
        <v/>
      </c>
    </row>
    <row r="2724" spans="27:39" x14ac:dyDescent="0.3">
      <c r="AA2724" t="str">
        <f>IF(COUNTA('Procytrat 50 Plus'!A225,'Procytrat 50 Plus'!B225,'Procytrat 50 Plus'!C225)&gt;0,"50 Plus","")</f>
        <v/>
      </c>
      <c r="AB2724" t="str">
        <f>IFERROR(IF(ISNUMBER('Procytrat 50 Plus'!A225),'Procytrat 50 Plus'!A225,DATEVALUE('Procytrat 50 Plus'!A225)),"")</f>
        <v/>
      </c>
      <c r="AC2724" t="str">
        <f>IF(AA2724="","",'Procytrat 50 Plus'!B225)</f>
        <v/>
      </c>
      <c r="AD2724" t="str">
        <f>IF(AA2724="","",IFERROR(1*'Procytrat 50 Plus'!C225,IFERROR(_xludf.NUMBERVALUE('Procytrat 50 Plus'!C225,".",","),IFERROR(_xludf.NUMBERVALUE('Procytrat 50 Plus'!C225,",","."),0))))</f>
        <v/>
      </c>
      <c r="AE2724" t="str">
        <f>IF(AA2724="","",'Procytrat 50 Plus'!M225)</f>
        <v/>
      </c>
      <c r="AF2724">
        <f t="shared" si="268"/>
        <v>0</v>
      </c>
      <c r="AG2724" t="str">
        <f t="shared" si="269"/>
        <v/>
      </c>
      <c r="AH2724" t="str">
        <f t="shared" si="270"/>
        <v/>
      </c>
      <c r="AI2724">
        <f t="shared" si="271"/>
        <v>0</v>
      </c>
      <c r="AJ2724">
        <f t="shared" si="272"/>
        <v>0</v>
      </c>
      <c r="AK2724">
        <v>0</v>
      </c>
      <c r="AL2724" t="str">
        <f>IF(AA2724="","",IFERROR(IF(ISNUMBER('Procytrat 50 Plus'!D225),'Procytrat 50 Plus'!D225,IF(ISNUMBER(SEARCH("12",'Procytrat 50 Plus'!D225)),EDATE(AB2724,12),IF(ISNUMBER(SEARCH("6",'Procytrat 50 Plus'!D225)),EDATE(AB2724,6),IF(ISNUMBER(SEARCH("3",'Procytrat 50 Plus'!D225)),EDATE(AB2724,3),DATEVALUE('Procytrat 50 Plus'!D225))))),""))</f>
        <v/>
      </c>
      <c r="AM2724" t="str">
        <f t="shared" ca="1" si="273"/>
        <v/>
      </c>
    </row>
    <row r="2725" spans="27:39" x14ac:dyDescent="0.3">
      <c r="AA2725" t="str">
        <f>IF(COUNTA('Procytrat 50 Plus'!A226,'Procytrat 50 Plus'!B226,'Procytrat 50 Plus'!C226)&gt;0,"50 Plus","")</f>
        <v/>
      </c>
      <c r="AB2725" t="str">
        <f>IFERROR(IF(ISNUMBER('Procytrat 50 Plus'!A226),'Procytrat 50 Plus'!A226,DATEVALUE('Procytrat 50 Plus'!A226)),"")</f>
        <v/>
      </c>
      <c r="AC2725" t="str">
        <f>IF(AA2725="","",'Procytrat 50 Plus'!B226)</f>
        <v/>
      </c>
      <c r="AD2725" t="str">
        <f>IF(AA2725="","",IFERROR(1*'Procytrat 50 Plus'!C226,IFERROR(_xludf.NUMBERVALUE('Procytrat 50 Plus'!C226,".",","),IFERROR(_xludf.NUMBERVALUE('Procytrat 50 Plus'!C226,",","."),0))))</f>
        <v/>
      </c>
      <c r="AE2725" t="str">
        <f>IF(AA2725="","",'Procytrat 50 Plus'!M226)</f>
        <v/>
      </c>
      <c r="AF2725">
        <f t="shared" si="268"/>
        <v>0</v>
      </c>
      <c r="AG2725" t="str">
        <f t="shared" si="269"/>
        <v/>
      </c>
      <c r="AH2725" t="str">
        <f t="shared" si="270"/>
        <v/>
      </c>
      <c r="AI2725">
        <f t="shared" si="271"/>
        <v>0</v>
      </c>
      <c r="AJ2725">
        <f t="shared" si="272"/>
        <v>0</v>
      </c>
      <c r="AK2725">
        <v>0</v>
      </c>
      <c r="AL2725" t="str">
        <f>IF(AA2725="","",IFERROR(IF(ISNUMBER('Procytrat 50 Plus'!D226),'Procytrat 50 Plus'!D226,IF(ISNUMBER(SEARCH("12",'Procytrat 50 Plus'!D226)),EDATE(AB2725,12),IF(ISNUMBER(SEARCH("6",'Procytrat 50 Plus'!D226)),EDATE(AB2725,6),IF(ISNUMBER(SEARCH("3",'Procytrat 50 Plus'!D226)),EDATE(AB2725,3),DATEVALUE('Procytrat 50 Plus'!D226))))),""))</f>
        <v/>
      </c>
      <c r="AM2725" t="str">
        <f t="shared" ca="1" si="273"/>
        <v/>
      </c>
    </row>
    <row r="2726" spans="27:39" x14ac:dyDescent="0.3">
      <c r="AA2726" t="str">
        <f>IF(COUNTA('Procytrat 50 Plus'!A227,'Procytrat 50 Plus'!B227,'Procytrat 50 Plus'!C227)&gt;0,"50 Plus","")</f>
        <v/>
      </c>
      <c r="AB2726" t="str">
        <f>IFERROR(IF(ISNUMBER('Procytrat 50 Plus'!A227),'Procytrat 50 Plus'!A227,DATEVALUE('Procytrat 50 Plus'!A227)),"")</f>
        <v/>
      </c>
      <c r="AC2726" t="str">
        <f>IF(AA2726="","",'Procytrat 50 Plus'!B227)</f>
        <v/>
      </c>
      <c r="AD2726" t="str">
        <f>IF(AA2726="","",IFERROR(1*'Procytrat 50 Plus'!C227,IFERROR(_xludf.NUMBERVALUE('Procytrat 50 Plus'!C227,".",","),IFERROR(_xludf.NUMBERVALUE('Procytrat 50 Plus'!C227,",","."),0))))</f>
        <v/>
      </c>
      <c r="AE2726" t="str">
        <f>IF(AA2726="","",'Procytrat 50 Plus'!M227)</f>
        <v/>
      </c>
      <c r="AF2726">
        <f t="shared" si="268"/>
        <v>0</v>
      </c>
      <c r="AG2726" t="str">
        <f t="shared" si="269"/>
        <v/>
      </c>
      <c r="AH2726" t="str">
        <f t="shared" si="270"/>
        <v/>
      </c>
      <c r="AI2726">
        <f t="shared" si="271"/>
        <v>0</v>
      </c>
      <c r="AJ2726">
        <f t="shared" si="272"/>
        <v>0</v>
      </c>
      <c r="AK2726">
        <v>0</v>
      </c>
      <c r="AL2726" t="str">
        <f>IF(AA2726="","",IFERROR(IF(ISNUMBER('Procytrat 50 Plus'!D227),'Procytrat 50 Plus'!D227,IF(ISNUMBER(SEARCH("12",'Procytrat 50 Plus'!D227)),EDATE(AB2726,12),IF(ISNUMBER(SEARCH("6",'Procytrat 50 Plus'!D227)),EDATE(AB2726,6),IF(ISNUMBER(SEARCH("3",'Procytrat 50 Plus'!D227)),EDATE(AB2726,3),DATEVALUE('Procytrat 50 Plus'!D227))))),""))</f>
        <v/>
      </c>
      <c r="AM2726" t="str">
        <f t="shared" ca="1" si="273"/>
        <v/>
      </c>
    </row>
    <row r="2727" spans="27:39" x14ac:dyDescent="0.3">
      <c r="AA2727" t="str">
        <f>IF(COUNTA('Procytrat 50 Plus'!A228,'Procytrat 50 Plus'!B228,'Procytrat 50 Plus'!C228)&gt;0,"50 Plus","")</f>
        <v/>
      </c>
      <c r="AB2727" t="str">
        <f>IFERROR(IF(ISNUMBER('Procytrat 50 Plus'!A228),'Procytrat 50 Plus'!A228,DATEVALUE('Procytrat 50 Plus'!A228)),"")</f>
        <v/>
      </c>
      <c r="AC2727" t="str">
        <f>IF(AA2727="","",'Procytrat 50 Plus'!B228)</f>
        <v/>
      </c>
      <c r="AD2727" t="str">
        <f>IF(AA2727="","",IFERROR(1*'Procytrat 50 Plus'!C228,IFERROR(_xludf.NUMBERVALUE('Procytrat 50 Plus'!C228,".",","),IFERROR(_xludf.NUMBERVALUE('Procytrat 50 Plus'!C228,",","."),0))))</f>
        <v/>
      </c>
      <c r="AE2727" t="str">
        <f>IF(AA2727="","",'Procytrat 50 Plus'!M228)</f>
        <v/>
      </c>
      <c r="AF2727">
        <f t="shared" si="268"/>
        <v>0</v>
      </c>
      <c r="AG2727" t="str">
        <f t="shared" si="269"/>
        <v/>
      </c>
      <c r="AH2727" t="str">
        <f t="shared" si="270"/>
        <v/>
      </c>
      <c r="AI2727">
        <f t="shared" si="271"/>
        <v>0</v>
      </c>
      <c r="AJ2727">
        <f t="shared" si="272"/>
        <v>0</v>
      </c>
      <c r="AK2727">
        <v>0</v>
      </c>
      <c r="AL2727" t="str">
        <f>IF(AA2727="","",IFERROR(IF(ISNUMBER('Procytrat 50 Plus'!D228),'Procytrat 50 Plus'!D228,IF(ISNUMBER(SEARCH("12",'Procytrat 50 Plus'!D228)),EDATE(AB2727,12),IF(ISNUMBER(SEARCH("6",'Procytrat 50 Plus'!D228)),EDATE(AB2727,6),IF(ISNUMBER(SEARCH("3",'Procytrat 50 Plus'!D228)),EDATE(AB2727,3),DATEVALUE('Procytrat 50 Plus'!D228))))),""))</f>
        <v/>
      </c>
      <c r="AM2727" t="str">
        <f t="shared" ca="1" si="273"/>
        <v/>
      </c>
    </row>
    <row r="2728" spans="27:39" x14ac:dyDescent="0.3">
      <c r="AA2728" t="str">
        <f>IF(COUNTA('Procytrat 50 Plus'!A229,'Procytrat 50 Plus'!B229,'Procytrat 50 Plus'!C229)&gt;0,"50 Plus","")</f>
        <v/>
      </c>
      <c r="AB2728" t="str">
        <f>IFERROR(IF(ISNUMBER('Procytrat 50 Plus'!A229),'Procytrat 50 Plus'!A229,DATEVALUE('Procytrat 50 Plus'!A229)),"")</f>
        <v/>
      </c>
      <c r="AC2728" t="str">
        <f>IF(AA2728="","",'Procytrat 50 Plus'!B229)</f>
        <v/>
      </c>
      <c r="AD2728" t="str">
        <f>IF(AA2728="","",IFERROR(1*'Procytrat 50 Plus'!C229,IFERROR(_xludf.NUMBERVALUE('Procytrat 50 Plus'!C229,".",","),IFERROR(_xludf.NUMBERVALUE('Procytrat 50 Plus'!C229,",","."),0))))</f>
        <v/>
      </c>
      <c r="AE2728" t="str">
        <f>IF(AA2728="","",'Procytrat 50 Plus'!M229)</f>
        <v/>
      </c>
      <c r="AF2728">
        <f t="shared" si="268"/>
        <v>0</v>
      </c>
      <c r="AG2728" t="str">
        <f t="shared" si="269"/>
        <v/>
      </c>
      <c r="AH2728" t="str">
        <f t="shared" si="270"/>
        <v/>
      </c>
      <c r="AI2728">
        <f t="shared" si="271"/>
        <v>0</v>
      </c>
      <c r="AJ2728">
        <f t="shared" si="272"/>
        <v>0</v>
      </c>
      <c r="AK2728">
        <v>0</v>
      </c>
      <c r="AL2728" t="str">
        <f>IF(AA2728="","",IFERROR(IF(ISNUMBER('Procytrat 50 Plus'!D229),'Procytrat 50 Plus'!D229,IF(ISNUMBER(SEARCH("12",'Procytrat 50 Plus'!D229)),EDATE(AB2728,12),IF(ISNUMBER(SEARCH("6",'Procytrat 50 Plus'!D229)),EDATE(AB2728,6),IF(ISNUMBER(SEARCH("3",'Procytrat 50 Plus'!D229)),EDATE(AB2728,3),DATEVALUE('Procytrat 50 Plus'!D229))))),""))</f>
        <v/>
      </c>
      <c r="AM2728" t="str">
        <f t="shared" ca="1" si="273"/>
        <v/>
      </c>
    </row>
    <row r="2729" spans="27:39" x14ac:dyDescent="0.3">
      <c r="AA2729" t="str">
        <f>IF(COUNTA('Procytrat 50 Plus'!A230,'Procytrat 50 Plus'!B230,'Procytrat 50 Plus'!C230)&gt;0,"50 Plus","")</f>
        <v/>
      </c>
      <c r="AB2729" t="str">
        <f>IFERROR(IF(ISNUMBER('Procytrat 50 Plus'!A230),'Procytrat 50 Plus'!A230,DATEVALUE('Procytrat 50 Plus'!A230)),"")</f>
        <v/>
      </c>
      <c r="AC2729" t="str">
        <f>IF(AA2729="","",'Procytrat 50 Plus'!B230)</f>
        <v/>
      </c>
      <c r="AD2729" t="str">
        <f>IF(AA2729="","",IFERROR(1*'Procytrat 50 Plus'!C230,IFERROR(_xludf.NUMBERVALUE('Procytrat 50 Plus'!C230,".",","),IFERROR(_xludf.NUMBERVALUE('Procytrat 50 Plus'!C230,",","."),0))))</f>
        <v/>
      </c>
      <c r="AE2729" t="str">
        <f>IF(AA2729="","",'Procytrat 50 Plus'!M230)</f>
        <v/>
      </c>
      <c r="AF2729">
        <f t="shared" si="268"/>
        <v>0</v>
      </c>
      <c r="AG2729" t="str">
        <f t="shared" si="269"/>
        <v/>
      </c>
      <c r="AH2729" t="str">
        <f t="shared" si="270"/>
        <v/>
      </c>
      <c r="AI2729">
        <f t="shared" si="271"/>
        <v>0</v>
      </c>
      <c r="AJ2729">
        <f t="shared" si="272"/>
        <v>0</v>
      </c>
      <c r="AK2729">
        <v>0</v>
      </c>
      <c r="AL2729" t="str">
        <f>IF(AA2729="","",IFERROR(IF(ISNUMBER('Procytrat 50 Plus'!D230),'Procytrat 50 Plus'!D230,IF(ISNUMBER(SEARCH("12",'Procytrat 50 Plus'!D230)),EDATE(AB2729,12),IF(ISNUMBER(SEARCH("6",'Procytrat 50 Plus'!D230)),EDATE(AB2729,6),IF(ISNUMBER(SEARCH("3",'Procytrat 50 Plus'!D230)),EDATE(AB2729,3),DATEVALUE('Procytrat 50 Plus'!D230))))),""))</f>
        <v/>
      </c>
      <c r="AM2729" t="str">
        <f t="shared" ca="1" si="273"/>
        <v/>
      </c>
    </row>
    <row r="2730" spans="27:39" x14ac:dyDescent="0.3">
      <c r="AA2730" t="str">
        <f>IF(COUNTA('Procytrat 50 Plus'!A231,'Procytrat 50 Plus'!B231,'Procytrat 50 Plus'!C231)&gt;0,"50 Plus","")</f>
        <v/>
      </c>
      <c r="AB2730" t="str">
        <f>IFERROR(IF(ISNUMBER('Procytrat 50 Plus'!A231),'Procytrat 50 Plus'!A231,DATEVALUE('Procytrat 50 Plus'!A231)),"")</f>
        <v/>
      </c>
      <c r="AC2730" t="str">
        <f>IF(AA2730="","",'Procytrat 50 Plus'!B231)</f>
        <v/>
      </c>
      <c r="AD2730" t="str">
        <f>IF(AA2730="","",IFERROR(1*'Procytrat 50 Plus'!C231,IFERROR(_xludf.NUMBERVALUE('Procytrat 50 Plus'!C231,".",","),IFERROR(_xludf.NUMBERVALUE('Procytrat 50 Plus'!C231,",","."),0))))</f>
        <v/>
      </c>
      <c r="AE2730" t="str">
        <f>IF(AA2730="","",'Procytrat 50 Plus'!M231)</f>
        <v/>
      </c>
      <c r="AF2730">
        <f t="shared" si="268"/>
        <v>0</v>
      </c>
      <c r="AG2730" t="str">
        <f t="shared" si="269"/>
        <v/>
      </c>
      <c r="AH2730" t="str">
        <f t="shared" si="270"/>
        <v/>
      </c>
      <c r="AI2730">
        <f t="shared" si="271"/>
        <v>0</v>
      </c>
      <c r="AJ2730">
        <f t="shared" si="272"/>
        <v>0</v>
      </c>
      <c r="AK2730">
        <v>0</v>
      </c>
      <c r="AL2730" t="str">
        <f>IF(AA2730="","",IFERROR(IF(ISNUMBER('Procytrat 50 Plus'!D231),'Procytrat 50 Plus'!D231,IF(ISNUMBER(SEARCH("12",'Procytrat 50 Plus'!D231)),EDATE(AB2730,12),IF(ISNUMBER(SEARCH("6",'Procytrat 50 Plus'!D231)),EDATE(AB2730,6),IF(ISNUMBER(SEARCH("3",'Procytrat 50 Plus'!D231)),EDATE(AB2730,3),DATEVALUE('Procytrat 50 Plus'!D231))))),""))</f>
        <v/>
      </c>
      <c r="AM2730" t="str">
        <f t="shared" ca="1" si="273"/>
        <v/>
      </c>
    </row>
    <row r="2731" spans="27:39" x14ac:dyDescent="0.3">
      <c r="AA2731" t="str">
        <f>IF(COUNTA('Procytrat 50 Plus'!A232,'Procytrat 50 Plus'!B232,'Procytrat 50 Plus'!C232)&gt;0,"50 Plus","")</f>
        <v/>
      </c>
      <c r="AB2731" t="str">
        <f>IFERROR(IF(ISNUMBER('Procytrat 50 Plus'!A232),'Procytrat 50 Plus'!A232,DATEVALUE('Procytrat 50 Plus'!A232)),"")</f>
        <v/>
      </c>
      <c r="AC2731" t="str">
        <f>IF(AA2731="","",'Procytrat 50 Plus'!B232)</f>
        <v/>
      </c>
      <c r="AD2731" t="str">
        <f>IF(AA2731="","",IFERROR(1*'Procytrat 50 Plus'!C232,IFERROR(_xludf.NUMBERVALUE('Procytrat 50 Plus'!C232,".",","),IFERROR(_xludf.NUMBERVALUE('Procytrat 50 Plus'!C232,",","."),0))))</f>
        <v/>
      </c>
      <c r="AE2731" t="str">
        <f>IF(AA2731="","",'Procytrat 50 Plus'!M232)</f>
        <v/>
      </c>
      <c r="AF2731">
        <f t="shared" si="268"/>
        <v>0</v>
      </c>
      <c r="AG2731" t="str">
        <f t="shared" si="269"/>
        <v/>
      </c>
      <c r="AH2731" t="str">
        <f t="shared" si="270"/>
        <v/>
      </c>
      <c r="AI2731">
        <f t="shared" si="271"/>
        <v>0</v>
      </c>
      <c r="AJ2731">
        <f t="shared" si="272"/>
        <v>0</v>
      </c>
      <c r="AK2731">
        <v>0</v>
      </c>
      <c r="AL2731" t="str">
        <f>IF(AA2731="","",IFERROR(IF(ISNUMBER('Procytrat 50 Plus'!D232),'Procytrat 50 Plus'!D232,IF(ISNUMBER(SEARCH("12",'Procytrat 50 Plus'!D232)),EDATE(AB2731,12),IF(ISNUMBER(SEARCH("6",'Procytrat 50 Plus'!D232)),EDATE(AB2731,6),IF(ISNUMBER(SEARCH("3",'Procytrat 50 Plus'!D232)),EDATE(AB2731,3),DATEVALUE('Procytrat 50 Plus'!D232))))),""))</f>
        <v/>
      </c>
      <c r="AM2731" t="str">
        <f t="shared" ca="1" si="273"/>
        <v/>
      </c>
    </row>
    <row r="2732" spans="27:39" x14ac:dyDescent="0.3">
      <c r="AA2732" t="str">
        <f>IF(COUNTA('Procytrat 50 Plus'!A233,'Procytrat 50 Plus'!B233,'Procytrat 50 Plus'!C233)&gt;0,"50 Plus","")</f>
        <v/>
      </c>
      <c r="AB2732" t="str">
        <f>IFERROR(IF(ISNUMBER('Procytrat 50 Plus'!A233),'Procytrat 50 Plus'!A233,DATEVALUE('Procytrat 50 Plus'!A233)),"")</f>
        <v/>
      </c>
      <c r="AC2732" t="str">
        <f>IF(AA2732="","",'Procytrat 50 Plus'!B233)</f>
        <v/>
      </c>
      <c r="AD2732" t="str">
        <f>IF(AA2732="","",IFERROR(1*'Procytrat 50 Plus'!C233,IFERROR(_xludf.NUMBERVALUE('Procytrat 50 Plus'!C233,".",","),IFERROR(_xludf.NUMBERVALUE('Procytrat 50 Plus'!C233,",","."),0))))</f>
        <v/>
      </c>
      <c r="AE2732" t="str">
        <f>IF(AA2732="","",'Procytrat 50 Plus'!M233)</f>
        <v/>
      </c>
      <c r="AF2732">
        <f t="shared" si="268"/>
        <v>0</v>
      </c>
      <c r="AG2732" t="str">
        <f t="shared" si="269"/>
        <v/>
      </c>
      <c r="AH2732" t="str">
        <f t="shared" si="270"/>
        <v/>
      </c>
      <c r="AI2732">
        <f t="shared" si="271"/>
        <v>0</v>
      </c>
      <c r="AJ2732">
        <f t="shared" si="272"/>
        <v>0</v>
      </c>
      <c r="AK2732">
        <v>0</v>
      </c>
      <c r="AL2732" t="str">
        <f>IF(AA2732="","",IFERROR(IF(ISNUMBER('Procytrat 50 Plus'!D233),'Procytrat 50 Plus'!D233,IF(ISNUMBER(SEARCH("12",'Procytrat 50 Plus'!D233)),EDATE(AB2732,12),IF(ISNUMBER(SEARCH("6",'Procytrat 50 Plus'!D233)),EDATE(AB2732,6),IF(ISNUMBER(SEARCH("3",'Procytrat 50 Plus'!D233)),EDATE(AB2732,3),DATEVALUE('Procytrat 50 Plus'!D233))))),""))</f>
        <v/>
      </c>
      <c r="AM2732" t="str">
        <f t="shared" ca="1" si="273"/>
        <v/>
      </c>
    </row>
    <row r="2733" spans="27:39" x14ac:dyDescent="0.3">
      <c r="AA2733" t="str">
        <f>IF(COUNTA('Procytrat 50 Plus'!A234,'Procytrat 50 Plus'!B234,'Procytrat 50 Plus'!C234)&gt;0,"50 Plus","")</f>
        <v/>
      </c>
      <c r="AB2733" t="str">
        <f>IFERROR(IF(ISNUMBER('Procytrat 50 Plus'!A234),'Procytrat 50 Plus'!A234,DATEVALUE('Procytrat 50 Plus'!A234)),"")</f>
        <v/>
      </c>
      <c r="AC2733" t="str">
        <f>IF(AA2733="","",'Procytrat 50 Plus'!B234)</f>
        <v/>
      </c>
      <c r="AD2733" t="str">
        <f>IF(AA2733="","",IFERROR(1*'Procytrat 50 Plus'!C234,IFERROR(_xludf.NUMBERVALUE('Procytrat 50 Plus'!C234,".",","),IFERROR(_xludf.NUMBERVALUE('Procytrat 50 Plus'!C234,",","."),0))))</f>
        <v/>
      </c>
      <c r="AE2733" t="str">
        <f>IF(AA2733="","",'Procytrat 50 Plus'!M234)</f>
        <v/>
      </c>
      <c r="AF2733">
        <f t="shared" si="268"/>
        <v>0</v>
      </c>
      <c r="AG2733" t="str">
        <f t="shared" si="269"/>
        <v/>
      </c>
      <c r="AH2733" t="str">
        <f t="shared" si="270"/>
        <v/>
      </c>
      <c r="AI2733">
        <f t="shared" si="271"/>
        <v>0</v>
      </c>
      <c r="AJ2733">
        <f t="shared" si="272"/>
        <v>0</v>
      </c>
      <c r="AK2733">
        <v>0</v>
      </c>
      <c r="AL2733" t="str">
        <f>IF(AA2733="","",IFERROR(IF(ISNUMBER('Procytrat 50 Plus'!D234),'Procytrat 50 Plus'!D234,IF(ISNUMBER(SEARCH("12",'Procytrat 50 Plus'!D234)),EDATE(AB2733,12),IF(ISNUMBER(SEARCH("6",'Procytrat 50 Plus'!D234)),EDATE(AB2733,6),IF(ISNUMBER(SEARCH("3",'Procytrat 50 Plus'!D234)),EDATE(AB2733,3),DATEVALUE('Procytrat 50 Plus'!D234))))),""))</f>
        <v/>
      </c>
      <c r="AM2733" t="str">
        <f t="shared" ca="1" si="273"/>
        <v/>
      </c>
    </row>
    <row r="2734" spans="27:39" x14ac:dyDescent="0.3">
      <c r="AA2734" t="str">
        <f>IF(COUNTA('Procytrat 50 Plus'!A235,'Procytrat 50 Plus'!B235,'Procytrat 50 Plus'!C235)&gt;0,"50 Plus","")</f>
        <v/>
      </c>
      <c r="AB2734" t="str">
        <f>IFERROR(IF(ISNUMBER('Procytrat 50 Plus'!A235),'Procytrat 50 Plus'!A235,DATEVALUE('Procytrat 50 Plus'!A235)),"")</f>
        <v/>
      </c>
      <c r="AC2734" t="str">
        <f>IF(AA2734="","",'Procytrat 50 Plus'!B235)</f>
        <v/>
      </c>
      <c r="AD2734" t="str">
        <f>IF(AA2734="","",IFERROR(1*'Procytrat 50 Plus'!C235,IFERROR(_xludf.NUMBERVALUE('Procytrat 50 Plus'!C235,".",","),IFERROR(_xludf.NUMBERVALUE('Procytrat 50 Plus'!C235,",","."),0))))</f>
        <v/>
      </c>
      <c r="AE2734" t="str">
        <f>IF(AA2734="","",'Procytrat 50 Plus'!M235)</f>
        <v/>
      </c>
      <c r="AF2734">
        <f t="shared" si="268"/>
        <v>0</v>
      </c>
      <c r="AG2734" t="str">
        <f t="shared" si="269"/>
        <v/>
      </c>
      <c r="AH2734" t="str">
        <f t="shared" si="270"/>
        <v/>
      </c>
      <c r="AI2734">
        <f t="shared" si="271"/>
        <v>0</v>
      </c>
      <c r="AJ2734">
        <f t="shared" si="272"/>
        <v>0</v>
      </c>
      <c r="AK2734">
        <v>0</v>
      </c>
      <c r="AL2734" t="str">
        <f>IF(AA2734="","",IFERROR(IF(ISNUMBER('Procytrat 50 Plus'!D235),'Procytrat 50 Plus'!D235,IF(ISNUMBER(SEARCH("12",'Procytrat 50 Plus'!D235)),EDATE(AB2734,12),IF(ISNUMBER(SEARCH("6",'Procytrat 50 Plus'!D235)),EDATE(AB2734,6),IF(ISNUMBER(SEARCH("3",'Procytrat 50 Plus'!D235)),EDATE(AB2734,3),DATEVALUE('Procytrat 50 Plus'!D235))))),""))</f>
        <v/>
      </c>
      <c r="AM2734" t="str">
        <f t="shared" ca="1" si="273"/>
        <v/>
      </c>
    </row>
    <row r="2735" spans="27:39" x14ac:dyDescent="0.3">
      <c r="AA2735" t="str">
        <f>IF(COUNTA('Procytrat 50 Plus'!A236,'Procytrat 50 Plus'!B236,'Procytrat 50 Plus'!C236)&gt;0,"50 Plus","")</f>
        <v/>
      </c>
      <c r="AB2735" t="str">
        <f>IFERROR(IF(ISNUMBER('Procytrat 50 Plus'!A236),'Procytrat 50 Plus'!A236,DATEVALUE('Procytrat 50 Plus'!A236)),"")</f>
        <v/>
      </c>
      <c r="AC2735" t="str">
        <f>IF(AA2735="","",'Procytrat 50 Plus'!B236)</f>
        <v/>
      </c>
      <c r="AD2735" t="str">
        <f>IF(AA2735="","",IFERROR(1*'Procytrat 50 Plus'!C236,IFERROR(_xludf.NUMBERVALUE('Procytrat 50 Plus'!C236,".",","),IFERROR(_xludf.NUMBERVALUE('Procytrat 50 Plus'!C236,",","."),0))))</f>
        <v/>
      </c>
      <c r="AE2735" t="str">
        <f>IF(AA2735="","",'Procytrat 50 Plus'!M236)</f>
        <v/>
      </c>
      <c r="AF2735">
        <f t="shared" si="268"/>
        <v>0</v>
      </c>
      <c r="AG2735" t="str">
        <f t="shared" si="269"/>
        <v/>
      </c>
      <c r="AH2735" t="str">
        <f t="shared" si="270"/>
        <v/>
      </c>
      <c r="AI2735">
        <f t="shared" si="271"/>
        <v>0</v>
      </c>
      <c r="AJ2735">
        <f t="shared" si="272"/>
        <v>0</v>
      </c>
      <c r="AK2735">
        <v>0</v>
      </c>
      <c r="AL2735" t="str">
        <f>IF(AA2735="","",IFERROR(IF(ISNUMBER('Procytrat 50 Plus'!D236),'Procytrat 50 Plus'!D236,IF(ISNUMBER(SEARCH("12",'Procytrat 50 Plus'!D236)),EDATE(AB2735,12),IF(ISNUMBER(SEARCH("6",'Procytrat 50 Plus'!D236)),EDATE(AB2735,6),IF(ISNUMBER(SEARCH("3",'Procytrat 50 Plus'!D236)),EDATE(AB2735,3),DATEVALUE('Procytrat 50 Plus'!D236))))),""))</f>
        <v/>
      </c>
      <c r="AM2735" t="str">
        <f t="shared" ca="1" si="273"/>
        <v/>
      </c>
    </row>
    <row r="2736" spans="27:39" x14ac:dyDescent="0.3">
      <c r="AA2736" t="str">
        <f>IF(COUNTA('Procytrat 50 Plus'!A237,'Procytrat 50 Plus'!B237,'Procytrat 50 Plus'!C237)&gt;0,"50 Plus","")</f>
        <v/>
      </c>
      <c r="AB2736" t="str">
        <f>IFERROR(IF(ISNUMBER('Procytrat 50 Plus'!A237),'Procytrat 50 Plus'!A237,DATEVALUE('Procytrat 50 Plus'!A237)),"")</f>
        <v/>
      </c>
      <c r="AC2736" t="str">
        <f>IF(AA2736="","",'Procytrat 50 Plus'!B237)</f>
        <v/>
      </c>
      <c r="AD2736" t="str">
        <f>IF(AA2736="","",IFERROR(1*'Procytrat 50 Plus'!C237,IFERROR(_xludf.NUMBERVALUE('Procytrat 50 Plus'!C237,".",","),IFERROR(_xludf.NUMBERVALUE('Procytrat 50 Plus'!C237,",","."),0))))</f>
        <v/>
      </c>
      <c r="AE2736" t="str">
        <f>IF(AA2736="","",'Procytrat 50 Plus'!M237)</f>
        <v/>
      </c>
      <c r="AF2736">
        <f t="shared" si="268"/>
        <v>0</v>
      </c>
      <c r="AG2736" t="str">
        <f t="shared" si="269"/>
        <v/>
      </c>
      <c r="AH2736" t="str">
        <f t="shared" si="270"/>
        <v/>
      </c>
      <c r="AI2736">
        <f t="shared" si="271"/>
        <v>0</v>
      </c>
      <c r="AJ2736">
        <f t="shared" si="272"/>
        <v>0</v>
      </c>
      <c r="AK2736">
        <v>0</v>
      </c>
      <c r="AL2736" t="str">
        <f>IF(AA2736="","",IFERROR(IF(ISNUMBER('Procytrat 50 Plus'!D237),'Procytrat 50 Plus'!D237,IF(ISNUMBER(SEARCH("12",'Procytrat 50 Plus'!D237)),EDATE(AB2736,12),IF(ISNUMBER(SEARCH("6",'Procytrat 50 Plus'!D237)),EDATE(AB2736,6),IF(ISNUMBER(SEARCH("3",'Procytrat 50 Plus'!D237)),EDATE(AB2736,3),DATEVALUE('Procytrat 50 Plus'!D237))))),""))</f>
        <v/>
      </c>
      <c r="AM2736" t="str">
        <f t="shared" ca="1" si="273"/>
        <v/>
      </c>
    </row>
    <row r="2737" spans="27:39" x14ac:dyDescent="0.3">
      <c r="AA2737" t="str">
        <f>IF(COUNTA('Procytrat 50 Plus'!A238,'Procytrat 50 Plus'!B238,'Procytrat 50 Plus'!C238)&gt;0,"50 Plus","")</f>
        <v/>
      </c>
      <c r="AB2737" t="str">
        <f>IFERROR(IF(ISNUMBER('Procytrat 50 Plus'!A238),'Procytrat 50 Plus'!A238,DATEVALUE('Procytrat 50 Plus'!A238)),"")</f>
        <v/>
      </c>
      <c r="AC2737" t="str">
        <f>IF(AA2737="","",'Procytrat 50 Plus'!B238)</f>
        <v/>
      </c>
      <c r="AD2737" t="str">
        <f>IF(AA2737="","",IFERROR(1*'Procytrat 50 Plus'!C238,IFERROR(_xludf.NUMBERVALUE('Procytrat 50 Plus'!C238,".",","),IFERROR(_xludf.NUMBERVALUE('Procytrat 50 Plus'!C238,",","."),0))))</f>
        <v/>
      </c>
      <c r="AE2737" t="str">
        <f>IF(AA2737="","",'Procytrat 50 Plus'!M238)</f>
        <v/>
      </c>
      <c r="AF2737">
        <f t="shared" si="268"/>
        <v>0</v>
      </c>
      <c r="AG2737" t="str">
        <f t="shared" si="269"/>
        <v/>
      </c>
      <c r="AH2737" t="str">
        <f t="shared" si="270"/>
        <v/>
      </c>
      <c r="AI2737">
        <f t="shared" si="271"/>
        <v>0</v>
      </c>
      <c r="AJ2737">
        <f t="shared" si="272"/>
        <v>0</v>
      </c>
      <c r="AK2737">
        <v>0</v>
      </c>
      <c r="AL2737" t="str">
        <f>IF(AA2737="","",IFERROR(IF(ISNUMBER('Procytrat 50 Plus'!D238),'Procytrat 50 Plus'!D238,IF(ISNUMBER(SEARCH("12",'Procytrat 50 Plus'!D238)),EDATE(AB2737,12),IF(ISNUMBER(SEARCH("6",'Procytrat 50 Plus'!D238)),EDATE(AB2737,6),IF(ISNUMBER(SEARCH("3",'Procytrat 50 Plus'!D238)),EDATE(AB2737,3),DATEVALUE('Procytrat 50 Plus'!D238))))),""))</f>
        <v/>
      </c>
      <c r="AM2737" t="str">
        <f t="shared" ca="1" si="273"/>
        <v/>
      </c>
    </row>
    <row r="2738" spans="27:39" x14ac:dyDescent="0.3">
      <c r="AA2738" t="str">
        <f>IF(COUNTA('Procytrat 50 Plus'!A239,'Procytrat 50 Plus'!B239,'Procytrat 50 Plus'!C239)&gt;0,"50 Plus","")</f>
        <v/>
      </c>
      <c r="AB2738" t="str">
        <f>IFERROR(IF(ISNUMBER('Procytrat 50 Plus'!A239),'Procytrat 50 Plus'!A239,DATEVALUE('Procytrat 50 Plus'!A239)),"")</f>
        <v/>
      </c>
      <c r="AC2738" t="str">
        <f>IF(AA2738="","",'Procytrat 50 Plus'!B239)</f>
        <v/>
      </c>
      <c r="AD2738" t="str">
        <f>IF(AA2738="","",IFERROR(1*'Procytrat 50 Plus'!C239,IFERROR(_xludf.NUMBERVALUE('Procytrat 50 Plus'!C239,".",","),IFERROR(_xludf.NUMBERVALUE('Procytrat 50 Plus'!C239,",","."),0))))</f>
        <v/>
      </c>
      <c r="AE2738" t="str">
        <f>IF(AA2738="","",'Procytrat 50 Plus'!M239)</f>
        <v/>
      </c>
      <c r="AF2738">
        <f t="shared" si="268"/>
        <v>0</v>
      </c>
      <c r="AG2738" t="str">
        <f t="shared" si="269"/>
        <v/>
      </c>
      <c r="AH2738" t="str">
        <f t="shared" si="270"/>
        <v/>
      </c>
      <c r="AI2738">
        <f t="shared" si="271"/>
        <v>0</v>
      </c>
      <c r="AJ2738">
        <f t="shared" si="272"/>
        <v>0</v>
      </c>
      <c r="AK2738">
        <v>0</v>
      </c>
      <c r="AL2738" t="str">
        <f>IF(AA2738="","",IFERROR(IF(ISNUMBER('Procytrat 50 Plus'!D239),'Procytrat 50 Plus'!D239,IF(ISNUMBER(SEARCH("12",'Procytrat 50 Plus'!D239)),EDATE(AB2738,12),IF(ISNUMBER(SEARCH("6",'Procytrat 50 Plus'!D239)),EDATE(AB2738,6),IF(ISNUMBER(SEARCH("3",'Procytrat 50 Plus'!D239)),EDATE(AB2738,3),DATEVALUE('Procytrat 50 Plus'!D239))))),""))</f>
        <v/>
      </c>
      <c r="AM2738" t="str">
        <f t="shared" ca="1" si="273"/>
        <v/>
      </c>
    </row>
    <row r="2739" spans="27:39" x14ac:dyDescent="0.3">
      <c r="AA2739" t="str">
        <f>IF(COUNTA('Procytrat 50 Plus'!A240,'Procytrat 50 Plus'!B240,'Procytrat 50 Plus'!C240)&gt;0,"50 Plus","")</f>
        <v/>
      </c>
      <c r="AB2739" t="str">
        <f>IFERROR(IF(ISNUMBER('Procytrat 50 Plus'!A240),'Procytrat 50 Plus'!A240,DATEVALUE('Procytrat 50 Plus'!A240)),"")</f>
        <v/>
      </c>
      <c r="AC2739" t="str">
        <f>IF(AA2739="","",'Procytrat 50 Plus'!B240)</f>
        <v/>
      </c>
      <c r="AD2739" t="str">
        <f>IF(AA2739="","",IFERROR(1*'Procytrat 50 Plus'!C240,IFERROR(_xludf.NUMBERVALUE('Procytrat 50 Plus'!C240,".",","),IFERROR(_xludf.NUMBERVALUE('Procytrat 50 Plus'!C240,",","."),0))))</f>
        <v/>
      </c>
      <c r="AE2739" t="str">
        <f>IF(AA2739="","",'Procytrat 50 Plus'!M240)</f>
        <v/>
      </c>
      <c r="AF2739">
        <f t="shared" si="268"/>
        <v>0</v>
      </c>
      <c r="AG2739" t="str">
        <f t="shared" si="269"/>
        <v/>
      </c>
      <c r="AH2739" t="str">
        <f t="shared" si="270"/>
        <v/>
      </c>
      <c r="AI2739">
        <f t="shared" si="271"/>
        <v>0</v>
      </c>
      <c r="AJ2739">
        <f t="shared" si="272"/>
        <v>0</v>
      </c>
      <c r="AK2739">
        <v>0</v>
      </c>
      <c r="AL2739" t="str">
        <f>IF(AA2739="","",IFERROR(IF(ISNUMBER('Procytrat 50 Plus'!D240),'Procytrat 50 Plus'!D240,IF(ISNUMBER(SEARCH("12",'Procytrat 50 Plus'!D240)),EDATE(AB2739,12),IF(ISNUMBER(SEARCH("6",'Procytrat 50 Plus'!D240)),EDATE(AB2739,6),IF(ISNUMBER(SEARCH("3",'Procytrat 50 Plus'!D240)),EDATE(AB2739,3),DATEVALUE('Procytrat 50 Plus'!D240))))),""))</f>
        <v/>
      </c>
      <c r="AM2739" t="str">
        <f t="shared" ca="1" si="273"/>
        <v/>
      </c>
    </row>
    <row r="2740" spans="27:39" x14ac:dyDescent="0.3">
      <c r="AA2740" t="str">
        <f>IF(COUNTA('Procytrat 50 Plus'!A241,'Procytrat 50 Plus'!B241,'Procytrat 50 Plus'!C241)&gt;0,"50 Plus","")</f>
        <v/>
      </c>
      <c r="AB2740" t="str">
        <f>IFERROR(IF(ISNUMBER('Procytrat 50 Plus'!A241),'Procytrat 50 Plus'!A241,DATEVALUE('Procytrat 50 Plus'!A241)),"")</f>
        <v/>
      </c>
      <c r="AC2740" t="str">
        <f>IF(AA2740="","",'Procytrat 50 Plus'!B241)</f>
        <v/>
      </c>
      <c r="AD2740" t="str">
        <f>IF(AA2740="","",IFERROR(1*'Procytrat 50 Plus'!C241,IFERROR(_xludf.NUMBERVALUE('Procytrat 50 Plus'!C241,".",","),IFERROR(_xludf.NUMBERVALUE('Procytrat 50 Plus'!C241,",","."),0))))</f>
        <v/>
      </c>
      <c r="AE2740" t="str">
        <f>IF(AA2740="","",'Procytrat 50 Plus'!M241)</f>
        <v/>
      </c>
      <c r="AF2740">
        <f t="shared" si="268"/>
        <v>0</v>
      </c>
      <c r="AG2740" t="str">
        <f t="shared" si="269"/>
        <v/>
      </c>
      <c r="AH2740" t="str">
        <f t="shared" si="270"/>
        <v/>
      </c>
      <c r="AI2740">
        <f t="shared" si="271"/>
        <v>0</v>
      </c>
      <c r="AJ2740">
        <f t="shared" si="272"/>
        <v>0</v>
      </c>
      <c r="AK2740">
        <v>0</v>
      </c>
      <c r="AL2740" t="str">
        <f>IF(AA2740="","",IFERROR(IF(ISNUMBER('Procytrat 50 Plus'!D241),'Procytrat 50 Plus'!D241,IF(ISNUMBER(SEARCH("12",'Procytrat 50 Plus'!D241)),EDATE(AB2740,12),IF(ISNUMBER(SEARCH("6",'Procytrat 50 Plus'!D241)),EDATE(AB2740,6),IF(ISNUMBER(SEARCH("3",'Procytrat 50 Plus'!D241)),EDATE(AB2740,3),DATEVALUE('Procytrat 50 Plus'!D241))))),""))</f>
        <v/>
      </c>
      <c r="AM2740" t="str">
        <f t="shared" ca="1" si="273"/>
        <v/>
      </c>
    </row>
    <row r="2741" spans="27:39" x14ac:dyDescent="0.3">
      <c r="AA2741" t="str">
        <f>IF(COUNTA('Procytrat 50 Plus'!A242,'Procytrat 50 Plus'!B242,'Procytrat 50 Plus'!C242)&gt;0,"50 Plus","")</f>
        <v/>
      </c>
      <c r="AB2741" t="str">
        <f>IFERROR(IF(ISNUMBER('Procytrat 50 Plus'!A242),'Procytrat 50 Plus'!A242,DATEVALUE('Procytrat 50 Plus'!A242)),"")</f>
        <v/>
      </c>
      <c r="AC2741" t="str">
        <f>IF(AA2741="","",'Procytrat 50 Plus'!B242)</f>
        <v/>
      </c>
      <c r="AD2741" t="str">
        <f>IF(AA2741="","",IFERROR(1*'Procytrat 50 Plus'!C242,IFERROR(_xludf.NUMBERVALUE('Procytrat 50 Plus'!C242,".",","),IFERROR(_xludf.NUMBERVALUE('Procytrat 50 Plus'!C242,",","."),0))))</f>
        <v/>
      </c>
      <c r="AE2741" t="str">
        <f>IF(AA2741="","",'Procytrat 50 Plus'!M242)</f>
        <v/>
      </c>
      <c r="AF2741">
        <f t="shared" si="268"/>
        <v>0</v>
      </c>
      <c r="AG2741" t="str">
        <f t="shared" si="269"/>
        <v/>
      </c>
      <c r="AH2741" t="str">
        <f t="shared" si="270"/>
        <v/>
      </c>
      <c r="AI2741">
        <f t="shared" si="271"/>
        <v>0</v>
      </c>
      <c r="AJ2741">
        <f t="shared" si="272"/>
        <v>0</v>
      </c>
      <c r="AK2741">
        <v>0</v>
      </c>
      <c r="AL2741" t="str">
        <f>IF(AA2741="","",IFERROR(IF(ISNUMBER('Procytrat 50 Plus'!D242),'Procytrat 50 Plus'!D242,IF(ISNUMBER(SEARCH("12",'Procytrat 50 Plus'!D242)),EDATE(AB2741,12),IF(ISNUMBER(SEARCH("6",'Procytrat 50 Plus'!D242)),EDATE(AB2741,6),IF(ISNUMBER(SEARCH("3",'Procytrat 50 Plus'!D242)),EDATE(AB2741,3),DATEVALUE('Procytrat 50 Plus'!D242))))),""))</f>
        <v/>
      </c>
      <c r="AM2741" t="str">
        <f t="shared" ca="1" si="273"/>
        <v/>
      </c>
    </row>
    <row r="2742" spans="27:39" x14ac:dyDescent="0.3">
      <c r="AA2742" t="str">
        <f>IF(COUNTA('Procytrat 50 Plus'!A243,'Procytrat 50 Plus'!B243,'Procytrat 50 Plus'!C243)&gt;0,"50 Plus","")</f>
        <v/>
      </c>
      <c r="AB2742" t="str">
        <f>IFERROR(IF(ISNUMBER('Procytrat 50 Plus'!A243),'Procytrat 50 Plus'!A243,DATEVALUE('Procytrat 50 Plus'!A243)),"")</f>
        <v/>
      </c>
      <c r="AC2742" t="str">
        <f>IF(AA2742="","",'Procytrat 50 Plus'!B243)</f>
        <v/>
      </c>
      <c r="AD2742" t="str">
        <f>IF(AA2742="","",IFERROR(1*'Procytrat 50 Plus'!C243,IFERROR(_xludf.NUMBERVALUE('Procytrat 50 Plus'!C243,".",","),IFERROR(_xludf.NUMBERVALUE('Procytrat 50 Plus'!C243,",","."),0))))</f>
        <v/>
      </c>
      <c r="AE2742" t="str">
        <f>IF(AA2742="","",'Procytrat 50 Plus'!M243)</f>
        <v/>
      </c>
      <c r="AF2742">
        <f t="shared" si="268"/>
        <v>0</v>
      </c>
      <c r="AG2742" t="str">
        <f t="shared" si="269"/>
        <v/>
      </c>
      <c r="AH2742" t="str">
        <f t="shared" si="270"/>
        <v/>
      </c>
      <c r="AI2742">
        <f t="shared" si="271"/>
        <v>0</v>
      </c>
      <c r="AJ2742">
        <f t="shared" si="272"/>
        <v>0</v>
      </c>
      <c r="AK2742">
        <v>0</v>
      </c>
      <c r="AL2742" t="str">
        <f>IF(AA2742="","",IFERROR(IF(ISNUMBER('Procytrat 50 Plus'!D243),'Procytrat 50 Plus'!D243,IF(ISNUMBER(SEARCH("12",'Procytrat 50 Plus'!D243)),EDATE(AB2742,12),IF(ISNUMBER(SEARCH("6",'Procytrat 50 Plus'!D243)),EDATE(AB2742,6),IF(ISNUMBER(SEARCH("3",'Procytrat 50 Plus'!D243)),EDATE(AB2742,3),DATEVALUE('Procytrat 50 Plus'!D243))))),""))</f>
        <v/>
      </c>
      <c r="AM2742" t="str">
        <f t="shared" ca="1" si="273"/>
        <v/>
      </c>
    </row>
    <row r="2743" spans="27:39" x14ac:dyDescent="0.3">
      <c r="AA2743" t="str">
        <f>IF(COUNTA('Procytrat 50 Plus'!A244,'Procytrat 50 Plus'!B244,'Procytrat 50 Plus'!C244)&gt;0,"50 Plus","")</f>
        <v/>
      </c>
      <c r="AB2743" t="str">
        <f>IFERROR(IF(ISNUMBER('Procytrat 50 Plus'!A244),'Procytrat 50 Plus'!A244,DATEVALUE('Procytrat 50 Plus'!A244)),"")</f>
        <v/>
      </c>
      <c r="AC2743" t="str">
        <f>IF(AA2743="","",'Procytrat 50 Plus'!B244)</f>
        <v/>
      </c>
      <c r="AD2743" t="str">
        <f>IF(AA2743="","",IFERROR(1*'Procytrat 50 Plus'!C244,IFERROR(_xludf.NUMBERVALUE('Procytrat 50 Plus'!C244,".",","),IFERROR(_xludf.NUMBERVALUE('Procytrat 50 Plus'!C244,",","."),0))))</f>
        <v/>
      </c>
      <c r="AE2743" t="str">
        <f>IF(AA2743="","",'Procytrat 50 Plus'!M244)</f>
        <v/>
      </c>
      <c r="AF2743">
        <f t="shared" si="268"/>
        <v>0</v>
      </c>
      <c r="AG2743" t="str">
        <f t="shared" si="269"/>
        <v/>
      </c>
      <c r="AH2743" t="str">
        <f t="shared" si="270"/>
        <v/>
      </c>
      <c r="AI2743">
        <f t="shared" si="271"/>
        <v>0</v>
      </c>
      <c r="AJ2743">
        <f t="shared" si="272"/>
        <v>0</v>
      </c>
      <c r="AK2743">
        <v>0</v>
      </c>
      <c r="AL2743" t="str">
        <f>IF(AA2743="","",IFERROR(IF(ISNUMBER('Procytrat 50 Plus'!D244),'Procytrat 50 Plus'!D244,IF(ISNUMBER(SEARCH("12",'Procytrat 50 Plus'!D244)),EDATE(AB2743,12),IF(ISNUMBER(SEARCH("6",'Procytrat 50 Plus'!D244)),EDATE(AB2743,6),IF(ISNUMBER(SEARCH("3",'Procytrat 50 Plus'!D244)),EDATE(AB2743,3),DATEVALUE('Procytrat 50 Plus'!D244))))),""))</f>
        <v/>
      </c>
      <c r="AM2743" t="str">
        <f t="shared" ca="1" si="273"/>
        <v/>
      </c>
    </row>
    <row r="2744" spans="27:39" x14ac:dyDescent="0.3">
      <c r="AA2744" t="str">
        <f>IF(COUNTA('Procytrat 50 Plus'!A245,'Procytrat 50 Plus'!B245,'Procytrat 50 Plus'!C245)&gt;0,"50 Plus","")</f>
        <v/>
      </c>
      <c r="AB2744" t="str">
        <f>IFERROR(IF(ISNUMBER('Procytrat 50 Plus'!A245),'Procytrat 50 Plus'!A245,DATEVALUE('Procytrat 50 Plus'!A245)),"")</f>
        <v/>
      </c>
      <c r="AC2744" t="str">
        <f>IF(AA2744="","",'Procytrat 50 Plus'!B245)</f>
        <v/>
      </c>
      <c r="AD2744" t="str">
        <f>IF(AA2744="","",IFERROR(1*'Procytrat 50 Plus'!C245,IFERROR(_xludf.NUMBERVALUE('Procytrat 50 Plus'!C245,".",","),IFERROR(_xludf.NUMBERVALUE('Procytrat 50 Plus'!C245,",","."),0))))</f>
        <v/>
      </c>
      <c r="AE2744" t="str">
        <f>IF(AA2744="","",'Procytrat 50 Plus'!M245)</f>
        <v/>
      </c>
      <c r="AF2744">
        <f t="shared" si="268"/>
        <v>0</v>
      </c>
      <c r="AG2744" t="str">
        <f t="shared" si="269"/>
        <v/>
      </c>
      <c r="AH2744" t="str">
        <f t="shared" si="270"/>
        <v/>
      </c>
      <c r="AI2744">
        <f t="shared" si="271"/>
        <v>0</v>
      </c>
      <c r="AJ2744">
        <f t="shared" si="272"/>
        <v>0</v>
      </c>
      <c r="AK2744">
        <v>0</v>
      </c>
      <c r="AL2744" t="str">
        <f>IF(AA2744="","",IFERROR(IF(ISNUMBER('Procytrat 50 Plus'!D245),'Procytrat 50 Plus'!D245,IF(ISNUMBER(SEARCH("12",'Procytrat 50 Plus'!D245)),EDATE(AB2744,12),IF(ISNUMBER(SEARCH("6",'Procytrat 50 Plus'!D245)),EDATE(AB2744,6),IF(ISNUMBER(SEARCH("3",'Procytrat 50 Plus'!D245)),EDATE(AB2744,3),DATEVALUE('Procytrat 50 Plus'!D245))))),""))</f>
        <v/>
      </c>
      <c r="AM2744" t="str">
        <f t="shared" ca="1" si="273"/>
        <v/>
      </c>
    </row>
    <row r="2745" spans="27:39" x14ac:dyDescent="0.3">
      <c r="AA2745" t="str">
        <f>IF(COUNTA('Procytrat 50 Plus'!A246,'Procytrat 50 Plus'!B246,'Procytrat 50 Plus'!C246)&gt;0,"50 Plus","")</f>
        <v/>
      </c>
      <c r="AB2745" t="str">
        <f>IFERROR(IF(ISNUMBER('Procytrat 50 Plus'!A246),'Procytrat 50 Plus'!A246,DATEVALUE('Procytrat 50 Plus'!A246)),"")</f>
        <v/>
      </c>
      <c r="AC2745" t="str">
        <f>IF(AA2745="","",'Procytrat 50 Plus'!B246)</f>
        <v/>
      </c>
      <c r="AD2745" t="str">
        <f>IF(AA2745="","",IFERROR(1*'Procytrat 50 Plus'!C246,IFERROR(_xludf.NUMBERVALUE('Procytrat 50 Plus'!C246,".",","),IFERROR(_xludf.NUMBERVALUE('Procytrat 50 Plus'!C246,",","."),0))))</f>
        <v/>
      </c>
      <c r="AE2745" t="str">
        <f>IF(AA2745="","",'Procytrat 50 Plus'!M246)</f>
        <v/>
      </c>
      <c r="AF2745">
        <f t="shared" si="268"/>
        <v>0</v>
      </c>
      <c r="AG2745" t="str">
        <f t="shared" si="269"/>
        <v/>
      </c>
      <c r="AH2745" t="str">
        <f t="shared" si="270"/>
        <v/>
      </c>
      <c r="AI2745">
        <f t="shared" si="271"/>
        <v>0</v>
      </c>
      <c r="AJ2745">
        <f t="shared" si="272"/>
        <v>0</v>
      </c>
      <c r="AK2745">
        <v>0</v>
      </c>
      <c r="AL2745" t="str">
        <f>IF(AA2745="","",IFERROR(IF(ISNUMBER('Procytrat 50 Plus'!D246),'Procytrat 50 Plus'!D246,IF(ISNUMBER(SEARCH("12",'Procytrat 50 Plus'!D246)),EDATE(AB2745,12),IF(ISNUMBER(SEARCH("6",'Procytrat 50 Plus'!D246)),EDATE(AB2745,6),IF(ISNUMBER(SEARCH("3",'Procytrat 50 Plus'!D246)),EDATE(AB2745,3),DATEVALUE('Procytrat 50 Plus'!D246))))),""))</f>
        <v/>
      </c>
      <c r="AM2745" t="str">
        <f t="shared" ca="1" si="273"/>
        <v/>
      </c>
    </row>
    <row r="2746" spans="27:39" x14ac:dyDescent="0.3">
      <c r="AA2746" t="str">
        <f>IF(COUNTA('Procytrat 50 Plus'!A247,'Procytrat 50 Plus'!B247,'Procytrat 50 Plus'!C247)&gt;0,"50 Plus","")</f>
        <v/>
      </c>
      <c r="AB2746" t="str">
        <f>IFERROR(IF(ISNUMBER('Procytrat 50 Plus'!A247),'Procytrat 50 Plus'!A247,DATEVALUE('Procytrat 50 Plus'!A247)),"")</f>
        <v/>
      </c>
      <c r="AC2746" t="str">
        <f>IF(AA2746="","",'Procytrat 50 Plus'!B247)</f>
        <v/>
      </c>
      <c r="AD2746" t="str">
        <f>IF(AA2746="","",IFERROR(1*'Procytrat 50 Plus'!C247,IFERROR(_xludf.NUMBERVALUE('Procytrat 50 Plus'!C247,".",","),IFERROR(_xludf.NUMBERVALUE('Procytrat 50 Plus'!C247,",","."),0))))</f>
        <v/>
      </c>
      <c r="AE2746" t="str">
        <f>IF(AA2746="","",'Procytrat 50 Plus'!M247)</f>
        <v/>
      </c>
      <c r="AF2746">
        <f t="shared" si="268"/>
        <v>0</v>
      </c>
      <c r="AG2746" t="str">
        <f t="shared" si="269"/>
        <v/>
      </c>
      <c r="AH2746" t="str">
        <f t="shared" si="270"/>
        <v/>
      </c>
      <c r="AI2746">
        <f t="shared" si="271"/>
        <v>0</v>
      </c>
      <c r="AJ2746">
        <f t="shared" si="272"/>
        <v>0</v>
      </c>
      <c r="AK2746">
        <v>0</v>
      </c>
      <c r="AL2746" t="str">
        <f>IF(AA2746="","",IFERROR(IF(ISNUMBER('Procytrat 50 Plus'!D247),'Procytrat 50 Plus'!D247,IF(ISNUMBER(SEARCH("12",'Procytrat 50 Plus'!D247)),EDATE(AB2746,12),IF(ISNUMBER(SEARCH("6",'Procytrat 50 Plus'!D247)),EDATE(AB2746,6),IF(ISNUMBER(SEARCH("3",'Procytrat 50 Plus'!D247)),EDATE(AB2746,3),DATEVALUE('Procytrat 50 Plus'!D247))))),""))</f>
        <v/>
      </c>
      <c r="AM2746" t="str">
        <f t="shared" ca="1" si="273"/>
        <v/>
      </c>
    </row>
    <row r="2747" spans="27:39" x14ac:dyDescent="0.3">
      <c r="AA2747" t="str">
        <f>IF(COUNTA('Procytrat 50 Plus'!A248,'Procytrat 50 Plus'!B248,'Procytrat 50 Plus'!C248)&gt;0,"50 Plus","")</f>
        <v/>
      </c>
      <c r="AB2747" t="str">
        <f>IFERROR(IF(ISNUMBER('Procytrat 50 Plus'!A248),'Procytrat 50 Plus'!A248,DATEVALUE('Procytrat 50 Plus'!A248)),"")</f>
        <v/>
      </c>
      <c r="AC2747" t="str">
        <f>IF(AA2747="","",'Procytrat 50 Plus'!B248)</f>
        <v/>
      </c>
      <c r="AD2747" t="str">
        <f>IF(AA2747="","",IFERROR(1*'Procytrat 50 Plus'!C248,IFERROR(_xludf.NUMBERVALUE('Procytrat 50 Plus'!C248,".",","),IFERROR(_xludf.NUMBERVALUE('Procytrat 50 Plus'!C248,",","."),0))))</f>
        <v/>
      </c>
      <c r="AE2747" t="str">
        <f>IF(AA2747="","",'Procytrat 50 Plus'!M248)</f>
        <v/>
      </c>
      <c r="AF2747">
        <f t="shared" si="268"/>
        <v>0</v>
      </c>
      <c r="AG2747" t="str">
        <f t="shared" si="269"/>
        <v/>
      </c>
      <c r="AH2747" t="str">
        <f t="shared" si="270"/>
        <v/>
      </c>
      <c r="AI2747">
        <f t="shared" si="271"/>
        <v>0</v>
      </c>
      <c r="AJ2747">
        <f t="shared" si="272"/>
        <v>0</v>
      </c>
      <c r="AK2747">
        <v>0</v>
      </c>
      <c r="AL2747" t="str">
        <f>IF(AA2747="","",IFERROR(IF(ISNUMBER('Procytrat 50 Plus'!D248),'Procytrat 50 Plus'!D248,IF(ISNUMBER(SEARCH("12",'Procytrat 50 Plus'!D248)),EDATE(AB2747,12),IF(ISNUMBER(SEARCH("6",'Procytrat 50 Plus'!D248)),EDATE(AB2747,6),IF(ISNUMBER(SEARCH("3",'Procytrat 50 Plus'!D248)),EDATE(AB2747,3),DATEVALUE('Procytrat 50 Plus'!D248))))),""))</f>
        <v/>
      </c>
      <c r="AM2747" t="str">
        <f t="shared" ca="1" si="273"/>
        <v/>
      </c>
    </row>
    <row r="2748" spans="27:39" x14ac:dyDescent="0.3">
      <c r="AA2748" t="str">
        <f>IF(COUNTA('Procytrat 50 Plus'!A249,'Procytrat 50 Plus'!B249,'Procytrat 50 Plus'!C249)&gt;0,"50 Plus","")</f>
        <v/>
      </c>
      <c r="AB2748" t="str">
        <f>IFERROR(IF(ISNUMBER('Procytrat 50 Plus'!A249),'Procytrat 50 Plus'!A249,DATEVALUE('Procytrat 50 Plus'!A249)),"")</f>
        <v/>
      </c>
      <c r="AC2748" t="str">
        <f>IF(AA2748="","",'Procytrat 50 Plus'!B249)</f>
        <v/>
      </c>
      <c r="AD2748" t="str">
        <f>IF(AA2748="","",IFERROR(1*'Procytrat 50 Plus'!C249,IFERROR(_xludf.NUMBERVALUE('Procytrat 50 Plus'!C249,".",","),IFERROR(_xludf.NUMBERVALUE('Procytrat 50 Plus'!C249,",","."),0))))</f>
        <v/>
      </c>
      <c r="AE2748" t="str">
        <f>IF(AA2748="","",'Procytrat 50 Plus'!M249)</f>
        <v/>
      </c>
      <c r="AF2748">
        <f t="shared" si="268"/>
        <v>0</v>
      </c>
      <c r="AG2748" t="str">
        <f t="shared" si="269"/>
        <v/>
      </c>
      <c r="AH2748" t="str">
        <f t="shared" si="270"/>
        <v/>
      </c>
      <c r="AI2748">
        <f t="shared" si="271"/>
        <v>0</v>
      </c>
      <c r="AJ2748">
        <f t="shared" si="272"/>
        <v>0</v>
      </c>
      <c r="AK2748">
        <v>0</v>
      </c>
      <c r="AL2748" t="str">
        <f>IF(AA2748="","",IFERROR(IF(ISNUMBER('Procytrat 50 Plus'!D249),'Procytrat 50 Plus'!D249,IF(ISNUMBER(SEARCH("12",'Procytrat 50 Plus'!D249)),EDATE(AB2748,12),IF(ISNUMBER(SEARCH("6",'Procytrat 50 Plus'!D249)),EDATE(AB2748,6),IF(ISNUMBER(SEARCH("3",'Procytrat 50 Plus'!D249)),EDATE(AB2748,3),DATEVALUE('Procytrat 50 Plus'!D249))))),""))</f>
        <v/>
      </c>
      <c r="AM2748" t="str">
        <f t="shared" ca="1" si="273"/>
        <v/>
      </c>
    </row>
    <row r="2749" spans="27:39" x14ac:dyDescent="0.3">
      <c r="AA2749" t="str">
        <f>IF(COUNTA('Procytrat 50 Plus'!A250,'Procytrat 50 Plus'!B250,'Procytrat 50 Plus'!C250)&gt;0,"50 Plus","")</f>
        <v/>
      </c>
      <c r="AB2749" t="str">
        <f>IFERROR(IF(ISNUMBER('Procytrat 50 Plus'!A250),'Procytrat 50 Plus'!A250,DATEVALUE('Procytrat 50 Plus'!A250)),"")</f>
        <v/>
      </c>
      <c r="AC2749" t="str">
        <f>IF(AA2749="","",'Procytrat 50 Plus'!B250)</f>
        <v/>
      </c>
      <c r="AD2749" t="str">
        <f>IF(AA2749="","",IFERROR(1*'Procytrat 50 Plus'!C250,IFERROR(_xludf.NUMBERVALUE('Procytrat 50 Plus'!C250,".",","),IFERROR(_xludf.NUMBERVALUE('Procytrat 50 Plus'!C250,",","."),0))))</f>
        <v/>
      </c>
      <c r="AE2749" t="str">
        <f>IF(AA2749="","",'Procytrat 50 Plus'!M250)</f>
        <v/>
      </c>
      <c r="AF2749">
        <f t="shared" si="268"/>
        <v>0</v>
      </c>
      <c r="AG2749" t="str">
        <f t="shared" si="269"/>
        <v/>
      </c>
      <c r="AH2749" t="str">
        <f t="shared" si="270"/>
        <v/>
      </c>
      <c r="AI2749">
        <f t="shared" si="271"/>
        <v>0</v>
      </c>
      <c r="AJ2749">
        <f t="shared" si="272"/>
        <v>0</v>
      </c>
      <c r="AK2749">
        <v>0</v>
      </c>
      <c r="AL2749" t="str">
        <f>IF(AA2749="","",IFERROR(IF(ISNUMBER('Procytrat 50 Plus'!D250),'Procytrat 50 Plus'!D250,IF(ISNUMBER(SEARCH("12",'Procytrat 50 Plus'!D250)),EDATE(AB2749,12),IF(ISNUMBER(SEARCH("6",'Procytrat 50 Plus'!D250)),EDATE(AB2749,6),IF(ISNUMBER(SEARCH("3",'Procytrat 50 Plus'!D250)),EDATE(AB2749,3),DATEVALUE('Procytrat 50 Plus'!D250))))),""))</f>
        <v/>
      </c>
      <c r="AM2749" t="str">
        <f t="shared" ca="1" si="273"/>
        <v/>
      </c>
    </row>
    <row r="2750" spans="27:39" x14ac:dyDescent="0.3">
      <c r="AA2750" t="str">
        <f>IF(COUNTA('Procytrat 50 Plus'!A251,'Procytrat 50 Plus'!B251,'Procytrat 50 Plus'!C251)&gt;0,"50 Plus","")</f>
        <v/>
      </c>
      <c r="AB2750" t="str">
        <f>IFERROR(IF(ISNUMBER('Procytrat 50 Plus'!A251),'Procytrat 50 Plus'!A251,DATEVALUE('Procytrat 50 Plus'!A251)),"")</f>
        <v/>
      </c>
      <c r="AC2750" t="str">
        <f>IF(AA2750="","",'Procytrat 50 Plus'!B251)</f>
        <v/>
      </c>
      <c r="AD2750" t="str">
        <f>IF(AA2750="","",IFERROR(1*'Procytrat 50 Plus'!C251,IFERROR(_xludf.NUMBERVALUE('Procytrat 50 Plus'!C251,".",","),IFERROR(_xludf.NUMBERVALUE('Procytrat 50 Plus'!C251,",","."),0))))</f>
        <v/>
      </c>
      <c r="AE2750" t="str">
        <f>IF(AA2750="","",'Procytrat 50 Plus'!M251)</f>
        <v/>
      </c>
      <c r="AF2750">
        <f t="shared" si="268"/>
        <v>0</v>
      </c>
      <c r="AG2750" t="str">
        <f t="shared" si="269"/>
        <v/>
      </c>
      <c r="AH2750" t="str">
        <f t="shared" si="270"/>
        <v/>
      </c>
      <c r="AI2750">
        <f t="shared" si="271"/>
        <v>0</v>
      </c>
      <c r="AJ2750">
        <f t="shared" si="272"/>
        <v>0</v>
      </c>
      <c r="AK2750">
        <v>0</v>
      </c>
      <c r="AL2750" t="str">
        <f>IF(AA2750="","",IFERROR(IF(ISNUMBER('Procytrat 50 Plus'!D251),'Procytrat 50 Plus'!D251,IF(ISNUMBER(SEARCH("12",'Procytrat 50 Plus'!D251)),EDATE(AB2750,12),IF(ISNUMBER(SEARCH("6",'Procytrat 50 Plus'!D251)),EDATE(AB2750,6),IF(ISNUMBER(SEARCH("3",'Procytrat 50 Plus'!D251)),EDATE(AB2750,3),DATEVALUE('Procytrat 50 Plus'!D251))))),""))</f>
        <v/>
      </c>
      <c r="AM2750" t="str">
        <f t="shared" ca="1" si="273"/>
        <v/>
      </c>
    </row>
    <row r="2751" spans="27:39" x14ac:dyDescent="0.3">
      <c r="AA2751" t="str">
        <f>IF(COUNTA('Procytrat 50 Plus'!A252,'Procytrat 50 Plus'!B252,'Procytrat 50 Plus'!C252)&gt;0,"50 Plus","")</f>
        <v/>
      </c>
      <c r="AB2751" t="str">
        <f>IFERROR(IF(ISNUMBER('Procytrat 50 Plus'!A252),'Procytrat 50 Plus'!A252,DATEVALUE('Procytrat 50 Plus'!A252)),"")</f>
        <v/>
      </c>
      <c r="AC2751" t="str">
        <f>IF(AA2751="","",'Procytrat 50 Plus'!B252)</f>
        <v/>
      </c>
      <c r="AD2751" t="str">
        <f>IF(AA2751="","",IFERROR(1*'Procytrat 50 Plus'!C252,IFERROR(_xludf.NUMBERVALUE('Procytrat 50 Plus'!C252,".",","),IFERROR(_xludf.NUMBERVALUE('Procytrat 50 Plus'!C252,",","."),0))))</f>
        <v/>
      </c>
      <c r="AE2751" t="str">
        <f>IF(AA2751="","",'Procytrat 50 Plus'!M252)</f>
        <v/>
      </c>
      <c r="AF2751">
        <f t="shared" si="268"/>
        <v>0</v>
      </c>
      <c r="AG2751" t="str">
        <f t="shared" si="269"/>
        <v/>
      </c>
      <c r="AH2751" t="str">
        <f t="shared" si="270"/>
        <v/>
      </c>
      <c r="AI2751">
        <f t="shared" si="271"/>
        <v>0</v>
      </c>
      <c r="AJ2751">
        <f t="shared" si="272"/>
        <v>0</v>
      </c>
      <c r="AK2751">
        <v>0</v>
      </c>
      <c r="AL2751" t="str">
        <f>IF(AA2751="","",IFERROR(IF(ISNUMBER('Procytrat 50 Plus'!D252),'Procytrat 50 Plus'!D252,IF(ISNUMBER(SEARCH("12",'Procytrat 50 Plus'!D252)),EDATE(AB2751,12),IF(ISNUMBER(SEARCH("6",'Procytrat 50 Plus'!D252)),EDATE(AB2751,6),IF(ISNUMBER(SEARCH("3",'Procytrat 50 Plus'!D252)),EDATE(AB2751,3),DATEVALUE('Procytrat 50 Plus'!D252))))),""))</f>
        <v/>
      </c>
      <c r="AM2751" t="str">
        <f t="shared" ca="1" si="273"/>
        <v/>
      </c>
    </row>
    <row r="2752" spans="27:39" x14ac:dyDescent="0.3">
      <c r="AA2752" t="str">
        <f>IF(COUNTA('Procytrat 50 Plus'!A253,'Procytrat 50 Plus'!B253,'Procytrat 50 Plus'!C253)&gt;0,"50 Plus","")</f>
        <v/>
      </c>
      <c r="AB2752" t="str">
        <f>IFERROR(IF(ISNUMBER('Procytrat 50 Plus'!A253),'Procytrat 50 Plus'!A253,DATEVALUE('Procytrat 50 Plus'!A253)),"")</f>
        <v/>
      </c>
      <c r="AC2752" t="str">
        <f>IF(AA2752="","",'Procytrat 50 Plus'!B253)</f>
        <v/>
      </c>
      <c r="AD2752" t="str">
        <f>IF(AA2752="","",IFERROR(1*'Procytrat 50 Plus'!C253,IFERROR(_xludf.NUMBERVALUE('Procytrat 50 Plus'!C253,".",","),IFERROR(_xludf.NUMBERVALUE('Procytrat 50 Plus'!C253,",","."),0))))</f>
        <v/>
      </c>
      <c r="AE2752" t="str">
        <f>IF(AA2752="","",'Procytrat 50 Plus'!M253)</f>
        <v/>
      </c>
      <c r="AF2752">
        <f t="shared" si="268"/>
        <v>0</v>
      </c>
      <c r="AG2752" t="str">
        <f t="shared" si="269"/>
        <v/>
      </c>
      <c r="AH2752" t="str">
        <f t="shared" si="270"/>
        <v/>
      </c>
      <c r="AI2752">
        <f t="shared" si="271"/>
        <v>0</v>
      </c>
      <c r="AJ2752">
        <f t="shared" si="272"/>
        <v>0</v>
      </c>
      <c r="AK2752">
        <v>0</v>
      </c>
      <c r="AL2752" t="str">
        <f>IF(AA2752="","",IFERROR(IF(ISNUMBER('Procytrat 50 Plus'!D253),'Procytrat 50 Plus'!D253,IF(ISNUMBER(SEARCH("12",'Procytrat 50 Plus'!D253)),EDATE(AB2752,12),IF(ISNUMBER(SEARCH("6",'Procytrat 50 Plus'!D253)),EDATE(AB2752,6),IF(ISNUMBER(SEARCH("3",'Procytrat 50 Plus'!D253)),EDATE(AB2752,3),DATEVALUE('Procytrat 50 Plus'!D253))))),""))</f>
        <v/>
      </c>
      <c r="AM2752" t="str">
        <f t="shared" ca="1" si="273"/>
        <v/>
      </c>
    </row>
    <row r="2753" spans="27:39" x14ac:dyDescent="0.3">
      <c r="AA2753" t="str">
        <f>IF(COUNTA('Procytrat 50 Plus'!A254,'Procytrat 50 Plus'!B254,'Procytrat 50 Plus'!C254)&gt;0,"50 Plus","")</f>
        <v/>
      </c>
      <c r="AB2753" t="str">
        <f>IFERROR(IF(ISNUMBER('Procytrat 50 Plus'!A254),'Procytrat 50 Plus'!A254,DATEVALUE('Procytrat 50 Plus'!A254)),"")</f>
        <v/>
      </c>
      <c r="AC2753" t="str">
        <f>IF(AA2753="","",'Procytrat 50 Plus'!B254)</f>
        <v/>
      </c>
      <c r="AD2753" t="str">
        <f>IF(AA2753="","",IFERROR(1*'Procytrat 50 Plus'!C254,IFERROR(_xludf.NUMBERVALUE('Procytrat 50 Plus'!C254,".",","),IFERROR(_xludf.NUMBERVALUE('Procytrat 50 Plus'!C254,",","."),0))))</f>
        <v/>
      </c>
      <c r="AE2753" t="str">
        <f>IF(AA2753="","",'Procytrat 50 Plus'!M254)</f>
        <v/>
      </c>
      <c r="AF2753">
        <f t="shared" si="268"/>
        <v>0</v>
      </c>
      <c r="AG2753" t="str">
        <f t="shared" si="269"/>
        <v/>
      </c>
      <c r="AH2753" t="str">
        <f t="shared" si="270"/>
        <v/>
      </c>
      <c r="AI2753">
        <f t="shared" si="271"/>
        <v>0</v>
      </c>
      <c r="AJ2753">
        <f t="shared" si="272"/>
        <v>0</v>
      </c>
      <c r="AK2753">
        <v>0</v>
      </c>
      <c r="AL2753" t="str">
        <f>IF(AA2753="","",IFERROR(IF(ISNUMBER('Procytrat 50 Plus'!D254),'Procytrat 50 Plus'!D254,IF(ISNUMBER(SEARCH("12",'Procytrat 50 Plus'!D254)),EDATE(AB2753,12),IF(ISNUMBER(SEARCH("6",'Procytrat 50 Plus'!D254)),EDATE(AB2753,6),IF(ISNUMBER(SEARCH("3",'Procytrat 50 Plus'!D254)),EDATE(AB2753,3),DATEVALUE('Procytrat 50 Plus'!D254))))),""))</f>
        <v/>
      </c>
      <c r="AM2753" t="str">
        <f t="shared" ca="1" si="273"/>
        <v/>
      </c>
    </row>
    <row r="2754" spans="27:39" x14ac:dyDescent="0.3">
      <c r="AA2754" t="str">
        <f>IF(COUNTA('Procytrat 50 Plus'!A255,'Procytrat 50 Plus'!B255,'Procytrat 50 Plus'!C255)&gt;0,"50 Plus","")</f>
        <v/>
      </c>
      <c r="AB2754" t="str">
        <f>IFERROR(IF(ISNUMBER('Procytrat 50 Plus'!A255),'Procytrat 50 Plus'!A255,DATEVALUE('Procytrat 50 Plus'!A255)),"")</f>
        <v/>
      </c>
      <c r="AC2754" t="str">
        <f>IF(AA2754="","",'Procytrat 50 Plus'!B255)</f>
        <v/>
      </c>
      <c r="AD2754" t="str">
        <f>IF(AA2754="","",IFERROR(1*'Procytrat 50 Plus'!C255,IFERROR(_xludf.NUMBERVALUE('Procytrat 50 Plus'!C255,".",","),IFERROR(_xludf.NUMBERVALUE('Procytrat 50 Plus'!C255,",","."),0))))</f>
        <v/>
      </c>
      <c r="AE2754" t="str">
        <f>IF(AA2754="","",'Procytrat 50 Plus'!M255)</f>
        <v/>
      </c>
      <c r="AF2754">
        <f t="shared" ref="AF2754:AF2817" si="274">IF(AA2754="",0,--ISNUMBER(SEARCH("aprovado",AE2754)))</f>
        <v>0</v>
      </c>
      <c r="AG2754" t="str">
        <f t="shared" ref="AG2754:AG2817" si="275">IF(AB2754="","",YEAR(AB2754))</f>
        <v/>
      </c>
      <c r="AH2754" t="str">
        <f t="shared" ref="AH2754:AH2817" si="276">IF(AB2754="","",MONTH(AB2754))</f>
        <v/>
      </c>
      <c r="AI2754">
        <f t="shared" ref="AI2754:AI2817" si="277">IF(AB2754="",0,AB2754+ROW()/1000000)</f>
        <v>0</v>
      </c>
      <c r="AJ2754">
        <f t="shared" ref="AJ2754:AJ2817" si="278">--(AA2754&lt;&gt;"")</f>
        <v>0</v>
      </c>
      <c r="AK2754">
        <v>0</v>
      </c>
      <c r="AL2754" t="str">
        <f>IF(AA2754="","",IFERROR(IF(ISNUMBER('Procytrat 50 Plus'!D255),'Procytrat 50 Plus'!D255,IF(ISNUMBER(SEARCH("12",'Procytrat 50 Plus'!D255)),EDATE(AB2754,12),IF(ISNUMBER(SEARCH("6",'Procytrat 50 Plus'!D255)),EDATE(AB2754,6),IF(ISNUMBER(SEARCH("3",'Procytrat 50 Plus'!D255)),EDATE(AB2754,3),DATEVALUE('Procytrat 50 Plus'!D255))))),""))</f>
        <v/>
      </c>
      <c r="AM2754" t="str">
        <f t="shared" ref="AM2754:AM2817" ca="1" si="279">IF(AND(AJ2754=1,AL2754&lt;&gt;"",AL2754&gt;=TODAY(),AG2754=$W$3),AL2754+ROW()/1000000,"")</f>
        <v/>
      </c>
    </row>
    <row r="2755" spans="27:39" x14ac:dyDescent="0.3">
      <c r="AA2755" t="str">
        <f>IF(COUNTA('Procytrat 50 Plus'!A256,'Procytrat 50 Plus'!B256,'Procytrat 50 Plus'!C256)&gt;0,"50 Plus","")</f>
        <v/>
      </c>
      <c r="AB2755" t="str">
        <f>IFERROR(IF(ISNUMBER('Procytrat 50 Plus'!A256),'Procytrat 50 Plus'!A256,DATEVALUE('Procytrat 50 Plus'!A256)),"")</f>
        <v/>
      </c>
      <c r="AC2755" t="str">
        <f>IF(AA2755="","",'Procytrat 50 Plus'!B256)</f>
        <v/>
      </c>
      <c r="AD2755" t="str">
        <f>IF(AA2755="","",IFERROR(1*'Procytrat 50 Plus'!C256,IFERROR(_xludf.NUMBERVALUE('Procytrat 50 Plus'!C256,".",","),IFERROR(_xludf.NUMBERVALUE('Procytrat 50 Plus'!C256,",","."),0))))</f>
        <v/>
      </c>
      <c r="AE2755" t="str">
        <f>IF(AA2755="","",'Procytrat 50 Plus'!M256)</f>
        <v/>
      </c>
      <c r="AF2755">
        <f t="shared" si="274"/>
        <v>0</v>
      </c>
      <c r="AG2755" t="str">
        <f t="shared" si="275"/>
        <v/>
      </c>
      <c r="AH2755" t="str">
        <f t="shared" si="276"/>
        <v/>
      </c>
      <c r="AI2755">
        <f t="shared" si="277"/>
        <v>0</v>
      </c>
      <c r="AJ2755">
        <f t="shared" si="278"/>
        <v>0</v>
      </c>
      <c r="AK2755">
        <v>0</v>
      </c>
      <c r="AL2755" t="str">
        <f>IF(AA2755="","",IFERROR(IF(ISNUMBER('Procytrat 50 Plus'!D256),'Procytrat 50 Plus'!D256,IF(ISNUMBER(SEARCH("12",'Procytrat 50 Plus'!D256)),EDATE(AB2755,12),IF(ISNUMBER(SEARCH("6",'Procytrat 50 Plus'!D256)),EDATE(AB2755,6),IF(ISNUMBER(SEARCH("3",'Procytrat 50 Plus'!D256)),EDATE(AB2755,3),DATEVALUE('Procytrat 50 Plus'!D256))))),""))</f>
        <v/>
      </c>
      <c r="AM2755" t="str">
        <f t="shared" ca="1" si="279"/>
        <v/>
      </c>
    </row>
    <row r="2756" spans="27:39" x14ac:dyDescent="0.3">
      <c r="AA2756" t="str">
        <f>IF(COUNTA('Procytrat 50 Plus'!A257,'Procytrat 50 Plus'!B257,'Procytrat 50 Plus'!C257)&gt;0,"50 Plus","")</f>
        <v/>
      </c>
      <c r="AB2756" t="str">
        <f>IFERROR(IF(ISNUMBER('Procytrat 50 Plus'!A257),'Procytrat 50 Plus'!A257,DATEVALUE('Procytrat 50 Plus'!A257)),"")</f>
        <v/>
      </c>
      <c r="AC2756" t="str">
        <f>IF(AA2756="","",'Procytrat 50 Plus'!B257)</f>
        <v/>
      </c>
      <c r="AD2756" t="str">
        <f>IF(AA2756="","",IFERROR(1*'Procytrat 50 Plus'!C257,IFERROR(_xludf.NUMBERVALUE('Procytrat 50 Plus'!C257,".",","),IFERROR(_xludf.NUMBERVALUE('Procytrat 50 Plus'!C257,",","."),0))))</f>
        <v/>
      </c>
      <c r="AE2756" t="str">
        <f>IF(AA2756="","",'Procytrat 50 Plus'!M257)</f>
        <v/>
      </c>
      <c r="AF2756">
        <f t="shared" si="274"/>
        <v>0</v>
      </c>
      <c r="AG2756" t="str">
        <f t="shared" si="275"/>
        <v/>
      </c>
      <c r="AH2756" t="str">
        <f t="shared" si="276"/>
        <v/>
      </c>
      <c r="AI2756">
        <f t="shared" si="277"/>
        <v>0</v>
      </c>
      <c r="AJ2756">
        <f t="shared" si="278"/>
        <v>0</v>
      </c>
      <c r="AK2756">
        <v>0</v>
      </c>
      <c r="AL2756" t="str">
        <f>IF(AA2756="","",IFERROR(IF(ISNUMBER('Procytrat 50 Plus'!D257),'Procytrat 50 Plus'!D257,IF(ISNUMBER(SEARCH("12",'Procytrat 50 Plus'!D257)),EDATE(AB2756,12),IF(ISNUMBER(SEARCH("6",'Procytrat 50 Plus'!D257)),EDATE(AB2756,6),IF(ISNUMBER(SEARCH("3",'Procytrat 50 Plus'!D257)),EDATE(AB2756,3),DATEVALUE('Procytrat 50 Plus'!D257))))),""))</f>
        <v/>
      </c>
      <c r="AM2756" t="str">
        <f t="shared" ca="1" si="279"/>
        <v/>
      </c>
    </row>
    <row r="2757" spans="27:39" x14ac:dyDescent="0.3">
      <c r="AA2757" t="str">
        <f>IF(COUNTA('Procytrat 50 Plus'!A258,'Procytrat 50 Plus'!B258,'Procytrat 50 Plus'!C258)&gt;0,"50 Plus","")</f>
        <v/>
      </c>
      <c r="AB2757" t="str">
        <f>IFERROR(IF(ISNUMBER('Procytrat 50 Plus'!A258),'Procytrat 50 Plus'!A258,DATEVALUE('Procytrat 50 Plus'!A258)),"")</f>
        <v/>
      </c>
      <c r="AC2757" t="str">
        <f>IF(AA2757="","",'Procytrat 50 Plus'!B258)</f>
        <v/>
      </c>
      <c r="AD2757" t="str">
        <f>IF(AA2757="","",IFERROR(1*'Procytrat 50 Plus'!C258,IFERROR(_xludf.NUMBERVALUE('Procytrat 50 Plus'!C258,".",","),IFERROR(_xludf.NUMBERVALUE('Procytrat 50 Plus'!C258,",","."),0))))</f>
        <v/>
      </c>
      <c r="AE2757" t="str">
        <f>IF(AA2757="","",'Procytrat 50 Plus'!M258)</f>
        <v/>
      </c>
      <c r="AF2757">
        <f t="shared" si="274"/>
        <v>0</v>
      </c>
      <c r="AG2757" t="str">
        <f t="shared" si="275"/>
        <v/>
      </c>
      <c r="AH2757" t="str">
        <f t="shared" si="276"/>
        <v/>
      </c>
      <c r="AI2757">
        <f t="shared" si="277"/>
        <v>0</v>
      </c>
      <c r="AJ2757">
        <f t="shared" si="278"/>
        <v>0</v>
      </c>
      <c r="AK2757">
        <v>0</v>
      </c>
      <c r="AL2757" t="str">
        <f>IF(AA2757="","",IFERROR(IF(ISNUMBER('Procytrat 50 Plus'!D258),'Procytrat 50 Plus'!D258,IF(ISNUMBER(SEARCH("12",'Procytrat 50 Plus'!D258)),EDATE(AB2757,12),IF(ISNUMBER(SEARCH("6",'Procytrat 50 Plus'!D258)),EDATE(AB2757,6),IF(ISNUMBER(SEARCH("3",'Procytrat 50 Plus'!D258)),EDATE(AB2757,3),DATEVALUE('Procytrat 50 Plus'!D258))))),""))</f>
        <v/>
      </c>
      <c r="AM2757" t="str">
        <f t="shared" ca="1" si="279"/>
        <v/>
      </c>
    </row>
    <row r="2758" spans="27:39" x14ac:dyDescent="0.3">
      <c r="AA2758" t="str">
        <f>IF(COUNTA('Procytrat 50 Plus'!A259,'Procytrat 50 Plus'!B259,'Procytrat 50 Plus'!C259)&gt;0,"50 Plus","")</f>
        <v/>
      </c>
      <c r="AB2758" t="str">
        <f>IFERROR(IF(ISNUMBER('Procytrat 50 Plus'!A259),'Procytrat 50 Plus'!A259,DATEVALUE('Procytrat 50 Plus'!A259)),"")</f>
        <v/>
      </c>
      <c r="AC2758" t="str">
        <f>IF(AA2758="","",'Procytrat 50 Plus'!B259)</f>
        <v/>
      </c>
      <c r="AD2758" t="str">
        <f>IF(AA2758="","",IFERROR(1*'Procytrat 50 Plus'!C259,IFERROR(_xludf.NUMBERVALUE('Procytrat 50 Plus'!C259,".",","),IFERROR(_xludf.NUMBERVALUE('Procytrat 50 Plus'!C259,",","."),0))))</f>
        <v/>
      </c>
      <c r="AE2758" t="str">
        <f>IF(AA2758="","",'Procytrat 50 Plus'!M259)</f>
        <v/>
      </c>
      <c r="AF2758">
        <f t="shared" si="274"/>
        <v>0</v>
      </c>
      <c r="AG2758" t="str">
        <f t="shared" si="275"/>
        <v/>
      </c>
      <c r="AH2758" t="str">
        <f t="shared" si="276"/>
        <v/>
      </c>
      <c r="AI2758">
        <f t="shared" si="277"/>
        <v>0</v>
      </c>
      <c r="AJ2758">
        <f t="shared" si="278"/>
        <v>0</v>
      </c>
      <c r="AK2758">
        <v>0</v>
      </c>
      <c r="AL2758" t="str">
        <f>IF(AA2758="","",IFERROR(IF(ISNUMBER('Procytrat 50 Plus'!D259),'Procytrat 50 Plus'!D259,IF(ISNUMBER(SEARCH("12",'Procytrat 50 Plus'!D259)),EDATE(AB2758,12),IF(ISNUMBER(SEARCH("6",'Procytrat 50 Plus'!D259)),EDATE(AB2758,6),IF(ISNUMBER(SEARCH("3",'Procytrat 50 Plus'!D259)),EDATE(AB2758,3),DATEVALUE('Procytrat 50 Plus'!D259))))),""))</f>
        <v/>
      </c>
      <c r="AM2758" t="str">
        <f t="shared" ca="1" si="279"/>
        <v/>
      </c>
    </row>
    <row r="2759" spans="27:39" x14ac:dyDescent="0.3">
      <c r="AA2759" t="str">
        <f>IF(COUNTA('Procytrat 50 Plus'!A260,'Procytrat 50 Plus'!B260,'Procytrat 50 Plus'!C260)&gt;0,"50 Plus","")</f>
        <v/>
      </c>
      <c r="AB2759" t="str">
        <f>IFERROR(IF(ISNUMBER('Procytrat 50 Plus'!A260),'Procytrat 50 Plus'!A260,DATEVALUE('Procytrat 50 Plus'!A260)),"")</f>
        <v/>
      </c>
      <c r="AC2759" t="str">
        <f>IF(AA2759="","",'Procytrat 50 Plus'!B260)</f>
        <v/>
      </c>
      <c r="AD2759" t="str">
        <f>IF(AA2759="","",IFERROR(1*'Procytrat 50 Plus'!C260,IFERROR(_xludf.NUMBERVALUE('Procytrat 50 Plus'!C260,".",","),IFERROR(_xludf.NUMBERVALUE('Procytrat 50 Plus'!C260,",","."),0))))</f>
        <v/>
      </c>
      <c r="AE2759" t="str">
        <f>IF(AA2759="","",'Procytrat 50 Plus'!M260)</f>
        <v/>
      </c>
      <c r="AF2759">
        <f t="shared" si="274"/>
        <v>0</v>
      </c>
      <c r="AG2759" t="str">
        <f t="shared" si="275"/>
        <v/>
      </c>
      <c r="AH2759" t="str">
        <f t="shared" si="276"/>
        <v/>
      </c>
      <c r="AI2759">
        <f t="shared" si="277"/>
        <v>0</v>
      </c>
      <c r="AJ2759">
        <f t="shared" si="278"/>
        <v>0</v>
      </c>
      <c r="AK2759">
        <v>0</v>
      </c>
      <c r="AL2759" t="str">
        <f>IF(AA2759="","",IFERROR(IF(ISNUMBER('Procytrat 50 Plus'!D260),'Procytrat 50 Plus'!D260,IF(ISNUMBER(SEARCH("12",'Procytrat 50 Plus'!D260)),EDATE(AB2759,12),IF(ISNUMBER(SEARCH("6",'Procytrat 50 Plus'!D260)),EDATE(AB2759,6),IF(ISNUMBER(SEARCH("3",'Procytrat 50 Plus'!D260)),EDATE(AB2759,3),DATEVALUE('Procytrat 50 Plus'!D260))))),""))</f>
        <v/>
      </c>
      <c r="AM2759" t="str">
        <f t="shared" ca="1" si="279"/>
        <v/>
      </c>
    </row>
    <row r="2760" spans="27:39" x14ac:dyDescent="0.3">
      <c r="AA2760" t="str">
        <f>IF(COUNTA('Procytrat 50 Plus'!A261,'Procytrat 50 Plus'!B261,'Procytrat 50 Plus'!C261)&gt;0,"50 Plus","")</f>
        <v/>
      </c>
      <c r="AB2760" t="str">
        <f>IFERROR(IF(ISNUMBER('Procytrat 50 Plus'!A261),'Procytrat 50 Plus'!A261,DATEVALUE('Procytrat 50 Plus'!A261)),"")</f>
        <v/>
      </c>
      <c r="AC2760" t="str">
        <f>IF(AA2760="","",'Procytrat 50 Plus'!B261)</f>
        <v/>
      </c>
      <c r="AD2760" t="str">
        <f>IF(AA2760="","",IFERROR(1*'Procytrat 50 Plus'!C261,IFERROR(_xludf.NUMBERVALUE('Procytrat 50 Plus'!C261,".",","),IFERROR(_xludf.NUMBERVALUE('Procytrat 50 Plus'!C261,",","."),0))))</f>
        <v/>
      </c>
      <c r="AE2760" t="str">
        <f>IF(AA2760="","",'Procytrat 50 Plus'!M261)</f>
        <v/>
      </c>
      <c r="AF2760">
        <f t="shared" si="274"/>
        <v>0</v>
      </c>
      <c r="AG2760" t="str">
        <f t="shared" si="275"/>
        <v/>
      </c>
      <c r="AH2760" t="str">
        <f t="shared" si="276"/>
        <v/>
      </c>
      <c r="AI2760">
        <f t="shared" si="277"/>
        <v>0</v>
      </c>
      <c r="AJ2760">
        <f t="shared" si="278"/>
        <v>0</v>
      </c>
      <c r="AK2760">
        <v>0</v>
      </c>
      <c r="AL2760" t="str">
        <f>IF(AA2760="","",IFERROR(IF(ISNUMBER('Procytrat 50 Plus'!D261),'Procytrat 50 Plus'!D261,IF(ISNUMBER(SEARCH("12",'Procytrat 50 Plus'!D261)),EDATE(AB2760,12),IF(ISNUMBER(SEARCH("6",'Procytrat 50 Plus'!D261)),EDATE(AB2760,6),IF(ISNUMBER(SEARCH("3",'Procytrat 50 Plus'!D261)),EDATE(AB2760,3),DATEVALUE('Procytrat 50 Plus'!D261))))),""))</f>
        <v/>
      </c>
      <c r="AM2760" t="str">
        <f t="shared" ca="1" si="279"/>
        <v/>
      </c>
    </row>
    <row r="2761" spans="27:39" x14ac:dyDescent="0.3">
      <c r="AA2761" t="str">
        <f>IF(COUNTA('Procytrat 50 Plus'!A262,'Procytrat 50 Plus'!B262,'Procytrat 50 Plus'!C262)&gt;0,"50 Plus","")</f>
        <v/>
      </c>
      <c r="AB2761" t="str">
        <f>IFERROR(IF(ISNUMBER('Procytrat 50 Plus'!A262),'Procytrat 50 Plus'!A262,DATEVALUE('Procytrat 50 Plus'!A262)),"")</f>
        <v/>
      </c>
      <c r="AC2761" t="str">
        <f>IF(AA2761="","",'Procytrat 50 Plus'!B262)</f>
        <v/>
      </c>
      <c r="AD2761" t="str">
        <f>IF(AA2761="","",IFERROR(1*'Procytrat 50 Plus'!C262,IFERROR(_xludf.NUMBERVALUE('Procytrat 50 Plus'!C262,".",","),IFERROR(_xludf.NUMBERVALUE('Procytrat 50 Plus'!C262,",","."),0))))</f>
        <v/>
      </c>
      <c r="AE2761" t="str">
        <f>IF(AA2761="","",'Procytrat 50 Plus'!M262)</f>
        <v/>
      </c>
      <c r="AF2761">
        <f t="shared" si="274"/>
        <v>0</v>
      </c>
      <c r="AG2761" t="str">
        <f t="shared" si="275"/>
        <v/>
      </c>
      <c r="AH2761" t="str">
        <f t="shared" si="276"/>
        <v/>
      </c>
      <c r="AI2761">
        <f t="shared" si="277"/>
        <v>0</v>
      </c>
      <c r="AJ2761">
        <f t="shared" si="278"/>
        <v>0</v>
      </c>
      <c r="AK2761">
        <v>0</v>
      </c>
      <c r="AL2761" t="str">
        <f>IF(AA2761="","",IFERROR(IF(ISNUMBER('Procytrat 50 Plus'!D262),'Procytrat 50 Plus'!D262,IF(ISNUMBER(SEARCH("12",'Procytrat 50 Plus'!D262)),EDATE(AB2761,12),IF(ISNUMBER(SEARCH("6",'Procytrat 50 Plus'!D262)),EDATE(AB2761,6),IF(ISNUMBER(SEARCH("3",'Procytrat 50 Plus'!D262)),EDATE(AB2761,3),DATEVALUE('Procytrat 50 Plus'!D262))))),""))</f>
        <v/>
      </c>
      <c r="AM2761" t="str">
        <f t="shared" ca="1" si="279"/>
        <v/>
      </c>
    </row>
    <row r="2762" spans="27:39" x14ac:dyDescent="0.3">
      <c r="AA2762" t="str">
        <f>IF(COUNTA('Procytrat 50 Plus'!A263,'Procytrat 50 Plus'!B263,'Procytrat 50 Plus'!C263)&gt;0,"50 Plus","")</f>
        <v/>
      </c>
      <c r="AB2762" t="str">
        <f>IFERROR(IF(ISNUMBER('Procytrat 50 Plus'!A263),'Procytrat 50 Plus'!A263,DATEVALUE('Procytrat 50 Plus'!A263)),"")</f>
        <v/>
      </c>
      <c r="AC2762" t="str">
        <f>IF(AA2762="","",'Procytrat 50 Plus'!B263)</f>
        <v/>
      </c>
      <c r="AD2762" t="str">
        <f>IF(AA2762="","",IFERROR(1*'Procytrat 50 Plus'!C263,IFERROR(_xludf.NUMBERVALUE('Procytrat 50 Plus'!C263,".",","),IFERROR(_xludf.NUMBERVALUE('Procytrat 50 Plus'!C263,",","."),0))))</f>
        <v/>
      </c>
      <c r="AE2762" t="str">
        <f>IF(AA2762="","",'Procytrat 50 Plus'!M263)</f>
        <v/>
      </c>
      <c r="AF2762">
        <f t="shared" si="274"/>
        <v>0</v>
      </c>
      <c r="AG2762" t="str">
        <f t="shared" si="275"/>
        <v/>
      </c>
      <c r="AH2762" t="str">
        <f t="shared" si="276"/>
        <v/>
      </c>
      <c r="AI2762">
        <f t="shared" si="277"/>
        <v>0</v>
      </c>
      <c r="AJ2762">
        <f t="shared" si="278"/>
        <v>0</v>
      </c>
      <c r="AK2762">
        <v>0</v>
      </c>
      <c r="AL2762" t="str">
        <f>IF(AA2762="","",IFERROR(IF(ISNUMBER('Procytrat 50 Plus'!D263),'Procytrat 50 Plus'!D263,IF(ISNUMBER(SEARCH("12",'Procytrat 50 Plus'!D263)),EDATE(AB2762,12),IF(ISNUMBER(SEARCH("6",'Procytrat 50 Plus'!D263)),EDATE(AB2762,6),IF(ISNUMBER(SEARCH("3",'Procytrat 50 Plus'!D263)),EDATE(AB2762,3),DATEVALUE('Procytrat 50 Plus'!D263))))),""))</f>
        <v/>
      </c>
      <c r="AM2762" t="str">
        <f t="shared" ca="1" si="279"/>
        <v/>
      </c>
    </row>
    <row r="2763" spans="27:39" x14ac:dyDescent="0.3">
      <c r="AA2763" t="str">
        <f>IF(COUNTA('Procytrat 50 Plus'!A264,'Procytrat 50 Plus'!B264,'Procytrat 50 Plus'!C264)&gt;0,"50 Plus","")</f>
        <v/>
      </c>
      <c r="AB2763" t="str">
        <f>IFERROR(IF(ISNUMBER('Procytrat 50 Plus'!A264),'Procytrat 50 Plus'!A264,DATEVALUE('Procytrat 50 Plus'!A264)),"")</f>
        <v/>
      </c>
      <c r="AC2763" t="str">
        <f>IF(AA2763="","",'Procytrat 50 Plus'!B264)</f>
        <v/>
      </c>
      <c r="AD2763" t="str">
        <f>IF(AA2763="","",IFERROR(1*'Procytrat 50 Plus'!C264,IFERROR(_xludf.NUMBERVALUE('Procytrat 50 Plus'!C264,".",","),IFERROR(_xludf.NUMBERVALUE('Procytrat 50 Plus'!C264,",","."),0))))</f>
        <v/>
      </c>
      <c r="AE2763" t="str">
        <f>IF(AA2763="","",'Procytrat 50 Plus'!M264)</f>
        <v/>
      </c>
      <c r="AF2763">
        <f t="shared" si="274"/>
        <v>0</v>
      </c>
      <c r="AG2763" t="str">
        <f t="shared" si="275"/>
        <v/>
      </c>
      <c r="AH2763" t="str">
        <f t="shared" si="276"/>
        <v/>
      </c>
      <c r="AI2763">
        <f t="shared" si="277"/>
        <v>0</v>
      </c>
      <c r="AJ2763">
        <f t="shared" si="278"/>
        <v>0</v>
      </c>
      <c r="AK2763">
        <v>0</v>
      </c>
      <c r="AL2763" t="str">
        <f>IF(AA2763="","",IFERROR(IF(ISNUMBER('Procytrat 50 Plus'!D264),'Procytrat 50 Plus'!D264,IF(ISNUMBER(SEARCH("12",'Procytrat 50 Plus'!D264)),EDATE(AB2763,12),IF(ISNUMBER(SEARCH("6",'Procytrat 50 Plus'!D264)),EDATE(AB2763,6),IF(ISNUMBER(SEARCH("3",'Procytrat 50 Plus'!D264)),EDATE(AB2763,3),DATEVALUE('Procytrat 50 Plus'!D264))))),""))</f>
        <v/>
      </c>
      <c r="AM2763" t="str">
        <f t="shared" ca="1" si="279"/>
        <v/>
      </c>
    </row>
    <row r="2764" spans="27:39" x14ac:dyDescent="0.3">
      <c r="AA2764" t="str">
        <f>IF(COUNTA('Procytrat 50 Plus'!A265,'Procytrat 50 Plus'!B265,'Procytrat 50 Plus'!C265)&gt;0,"50 Plus","")</f>
        <v/>
      </c>
      <c r="AB2764" t="str">
        <f>IFERROR(IF(ISNUMBER('Procytrat 50 Plus'!A265),'Procytrat 50 Plus'!A265,DATEVALUE('Procytrat 50 Plus'!A265)),"")</f>
        <v/>
      </c>
      <c r="AC2764" t="str">
        <f>IF(AA2764="","",'Procytrat 50 Plus'!B265)</f>
        <v/>
      </c>
      <c r="AD2764" t="str">
        <f>IF(AA2764="","",IFERROR(1*'Procytrat 50 Plus'!C265,IFERROR(_xludf.NUMBERVALUE('Procytrat 50 Plus'!C265,".",","),IFERROR(_xludf.NUMBERVALUE('Procytrat 50 Plus'!C265,",","."),0))))</f>
        <v/>
      </c>
      <c r="AE2764" t="str">
        <f>IF(AA2764="","",'Procytrat 50 Plus'!M265)</f>
        <v/>
      </c>
      <c r="AF2764">
        <f t="shared" si="274"/>
        <v>0</v>
      </c>
      <c r="AG2764" t="str">
        <f t="shared" si="275"/>
        <v/>
      </c>
      <c r="AH2764" t="str">
        <f t="shared" si="276"/>
        <v/>
      </c>
      <c r="AI2764">
        <f t="shared" si="277"/>
        <v>0</v>
      </c>
      <c r="AJ2764">
        <f t="shared" si="278"/>
        <v>0</v>
      </c>
      <c r="AK2764">
        <v>0</v>
      </c>
      <c r="AL2764" t="str">
        <f>IF(AA2764="","",IFERROR(IF(ISNUMBER('Procytrat 50 Plus'!D265),'Procytrat 50 Plus'!D265,IF(ISNUMBER(SEARCH("12",'Procytrat 50 Plus'!D265)),EDATE(AB2764,12),IF(ISNUMBER(SEARCH("6",'Procytrat 50 Plus'!D265)),EDATE(AB2764,6),IF(ISNUMBER(SEARCH("3",'Procytrat 50 Plus'!D265)),EDATE(AB2764,3),DATEVALUE('Procytrat 50 Plus'!D265))))),""))</f>
        <v/>
      </c>
      <c r="AM2764" t="str">
        <f t="shared" ca="1" si="279"/>
        <v/>
      </c>
    </row>
    <row r="2765" spans="27:39" x14ac:dyDescent="0.3">
      <c r="AA2765" t="str">
        <f>IF(COUNTA('Procytrat 50 Plus'!A266,'Procytrat 50 Plus'!B266,'Procytrat 50 Plus'!C266)&gt;0,"50 Plus","")</f>
        <v/>
      </c>
      <c r="AB2765" t="str">
        <f>IFERROR(IF(ISNUMBER('Procytrat 50 Plus'!A266),'Procytrat 50 Plus'!A266,DATEVALUE('Procytrat 50 Plus'!A266)),"")</f>
        <v/>
      </c>
      <c r="AC2765" t="str">
        <f>IF(AA2765="","",'Procytrat 50 Plus'!B266)</f>
        <v/>
      </c>
      <c r="AD2765" t="str">
        <f>IF(AA2765="","",IFERROR(1*'Procytrat 50 Plus'!C266,IFERROR(_xludf.NUMBERVALUE('Procytrat 50 Plus'!C266,".",","),IFERROR(_xludf.NUMBERVALUE('Procytrat 50 Plus'!C266,",","."),0))))</f>
        <v/>
      </c>
      <c r="AE2765" t="str">
        <f>IF(AA2765="","",'Procytrat 50 Plus'!M266)</f>
        <v/>
      </c>
      <c r="AF2765">
        <f t="shared" si="274"/>
        <v>0</v>
      </c>
      <c r="AG2765" t="str">
        <f t="shared" si="275"/>
        <v/>
      </c>
      <c r="AH2765" t="str">
        <f t="shared" si="276"/>
        <v/>
      </c>
      <c r="AI2765">
        <f t="shared" si="277"/>
        <v>0</v>
      </c>
      <c r="AJ2765">
        <f t="shared" si="278"/>
        <v>0</v>
      </c>
      <c r="AK2765">
        <v>0</v>
      </c>
      <c r="AL2765" t="str">
        <f>IF(AA2765="","",IFERROR(IF(ISNUMBER('Procytrat 50 Plus'!D266),'Procytrat 50 Plus'!D266,IF(ISNUMBER(SEARCH("12",'Procytrat 50 Plus'!D266)),EDATE(AB2765,12),IF(ISNUMBER(SEARCH("6",'Procytrat 50 Plus'!D266)),EDATE(AB2765,6),IF(ISNUMBER(SEARCH("3",'Procytrat 50 Plus'!D266)),EDATE(AB2765,3),DATEVALUE('Procytrat 50 Plus'!D266))))),""))</f>
        <v/>
      </c>
      <c r="AM2765" t="str">
        <f t="shared" ca="1" si="279"/>
        <v/>
      </c>
    </row>
    <row r="2766" spans="27:39" x14ac:dyDescent="0.3">
      <c r="AA2766" t="str">
        <f>IF(COUNTA('Procytrat 50 Plus'!A267,'Procytrat 50 Plus'!B267,'Procytrat 50 Plus'!C267)&gt;0,"50 Plus","")</f>
        <v/>
      </c>
      <c r="AB2766" t="str">
        <f>IFERROR(IF(ISNUMBER('Procytrat 50 Plus'!A267),'Procytrat 50 Plus'!A267,DATEVALUE('Procytrat 50 Plus'!A267)),"")</f>
        <v/>
      </c>
      <c r="AC2766" t="str">
        <f>IF(AA2766="","",'Procytrat 50 Plus'!B267)</f>
        <v/>
      </c>
      <c r="AD2766" t="str">
        <f>IF(AA2766="","",IFERROR(1*'Procytrat 50 Plus'!C267,IFERROR(_xludf.NUMBERVALUE('Procytrat 50 Plus'!C267,".",","),IFERROR(_xludf.NUMBERVALUE('Procytrat 50 Plus'!C267,",","."),0))))</f>
        <v/>
      </c>
      <c r="AE2766" t="str">
        <f>IF(AA2766="","",'Procytrat 50 Plus'!M267)</f>
        <v/>
      </c>
      <c r="AF2766">
        <f t="shared" si="274"/>
        <v>0</v>
      </c>
      <c r="AG2766" t="str">
        <f t="shared" si="275"/>
        <v/>
      </c>
      <c r="AH2766" t="str">
        <f t="shared" si="276"/>
        <v/>
      </c>
      <c r="AI2766">
        <f t="shared" si="277"/>
        <v>0</v>
      </c>
      <c r="AJ2766">
        <f t="shared" si="278"/>
        <v>0</v>
      </c>
      <c r="AK2766">
        <v>0</v>
      </c>
      <c r="AL2766" t="str">
        <f>IF(AA2766="","",IFERROR(IF(ISNUMBER('Procytrat 50 Plus'!D267),'Procytrat 50 Plus'!D267,IF(ISNUMBER(SEARCH("12",'Procytrat 50 Plus'!D267)),EDATE(AB2766,12),IF(ISNUMBER(SEARCH("6",'Procytrat 50 Plus'!D267)),EDATE(AB2766,6),IF(ISNUMBER(SEARCH("3",'Procytrat 50 Plus'!D267)),EDATE(AB2766,3),DATEVALUE('Procytrat 50 Plus'!D267))))),""))</f>
        <v/>
      </c>
      <c r="AM2766" t="str">
        <f t="shared" ca="1" si="279"/>
        <v/>
      </c>
    </row>
    <row r="2767" spans="27:39" x14ac:dyDescent="0.3">
      <c r="AA2767" t="str">
        <f>IF(COUNTA('Procytrat 50 Plus'!A268,'Procytrat 50 Plus'!B268,'Procytrat 50 Plus'!C268)&gt;0,"50 Plus","")</f>
        <v/>
      </c>
      <c r="AB2767" t="str">
        <f>IFERROR(IF(ISNUMBER('Procytrat 50 Plus'!A268),'Procytrat 50 Plus'!A268,DATEVALUE('Procytrat 50 Plus'!A268)),"")</f>
        <v/>
      </c>
      <c r="AC2767" t="str">
        <f>IF(AA2767="","",'Procytrat 50 Plus'!B268)</f>
        <v/>
      </c>
      <c r="AD2767" t="str">
        <f>IF(AA2767="","",IFERROR(1*'Procytrat 50 Plus'!C268,IFERROR(_xludf.NUMBERVALUE('Procytrat 50 Plus'!C268,".",","),IFERROR(_xludf.NUMBERVALUE('Procytrat 50 Plus'!C268,",","."),0))))</f>
        <v/>
      </c>
      <c r="AE2767" t="str">
        <f>IF(AA2767="","",'Procytrat 50 Plus'!M268)</f>
        <v/>
      </c>
      <c r="AF2767">
        <f t="shared" si="274"/>
        <v>0</v>
      </c>
      <c r="AG2767" t="str">
        <f t="shared" si="275"/>
        <v/>
      </c>
      <c r="AH2767" t="str">
        <f t="shared" si="276"/>
        <v/>
      </c>
      <c r="AI2767">
        <f t="shared" si="277"/>
        <v>0</v>
      </c>
      <c r="AJ2767">
        <f t="shared" si="278"/>
        <v>0</v>
      </c>
      <c r="AK2767">
        <v>0</v>
      </c>
      <c r="AL2767" t="str">
        <f>IF(AA2767="","",IFERROR(IF(ISNUMBER('Procytrat 50 Plus'!D268),'Procytrat 50 Plus'!D268,IF(ISNUMBER(SEARCH("12",'Procytrat 50 Plus'!D268)),EDATE(AB2767,12),IF(ISNUMBER(SEARCH("6",'Procytrat 50 Plus'!D268)),EDATE(AB2767,6),IF(ISNUMBER(SEARCH("3",'Procytrat 50 Plus'!D268)),EDATE(AB2767,3),DATEVALUE('Procytrat 50 Plus'!D268))))),""))</f>
        <v/>
      </c>
      <c r="AM2767" t="str">
        <f t="shared" ca="1" si="279"/>
        <v/>
      </c>
    </row>
    <row r="2768" spans="27:39" x14ac:dyDescent="0.3">
      <c r="AA2768" t="str">
        <f>IF(COUNTA('Procytrat 50 Plus'!A269,'Procytrat 50 Plus'!B269,'Procytrat 50 Plus'!C269)&gt;0,"50 Plus","")</f>
        <v/>
      </c>
      <c r="AB2768" t="str">
        <f>IFERROR(IF(ISNUMBER('Procytrat 50 Plus'!A269),'Procytrat 50 Plus'!A269,DATEVALUE('Procytrat 50 Plus'!A269)),"")</f>
        <v/>
      </c>
      <c r="AC2768" t="str">
        <f>IF(AA2768="","",'Procytrat 50 Plus'!B269)</f>
        <v/>
      </c>
      <c r="AD2768" t="str">
        <f>IF(AA2768="","",IFERROR(1*'Procytrat 50 Plus'!C269,IFERROR(_xludf.NUMBERVALUE('Procytrat 50 Plus'!C269,".",","),IFERROR(_xludf.NUMBERVALUE('Procytrat 50 Plus'!C269,",","."),0))))</f>
        <v/>
      </c>
      <c r="AE2768" t="str">
        <f>IF(AA2768="","",'Procytrat 50 Plus'!M269)</f>
        <v/>
      </c>
      <c r="AF2768">
        <f t="shared" si="274"/>
        <v>0</v>
      </c>
      <c r="AG2768" t="str">
        <f t="shared" si="275"/>
        <v/>
      </c>
      <c r="AH2768" t="str">
        <f t="shared" si="276"/>
        <v/>
      </c>
      <c r="AI2768">
        <f t="shared" si="277"/>
        <v>0</v>
      </c>
      <c r="AJ2768">
        <f t="shared" si="278"/>
        <v>0</v>
      </c>
      <c r="AK2768">
        <v>0</v>
      </c>
      <c r="AL2768" t="str">
        <f>IF(AA2768="","",IFERROR(IF(ISNUMBER('Procytrat 50 Plus'!D269),'Procytrat 50 Plus'!D269,IF(ISNUMBER(SEARCH("12",'Procytrat 50 Plus'!D269)),EDATE(AB2768,12),IF(ISNUMBER(SEARCH("6",'Procytrat 50 Plus'!D269)),EDATE(AB2768,6),IF(ISNUMBER(SEARCH("3",'Procytrat 50 Plus'!D269)),EDATE(AB2768,3),DATEVALUE('Procytrat 50 Plus'!D269))))),""))</f>
        <v/>
      </c>
      <c r="AM2768" t="str">
        <f t="shared" ca="1" si="279"/>
        <v/>
      </c>
    </row>
    <row r="2769" spans="27:39" x14ac:dyDescent="0.3">
      <c r="AA2769" t="str">
        <f>IF(COUNTA('Procytrat 50 Plus'!A270,'Procytrat 50 Plus'!B270,'Procytrat 50 Plus'!C270)&gt;0,"50 Plus","")</f>
        <v/>
      </c>
      <c r="AB2769" t="str">
        <f>IFERROR(IF(ISNUMBER('Procytrat 50 Plus'!A270),'Procytrat 50 Plus'!A270,DATEVALUE('Procytrat 50 Plus'!A270)),"")</f>
        <v/>
      </c>
      <c r="AC2769" t="str">
        <f>IF(AA2769="","",'Procytrat 50 Plus'!B270)</f>
        <v/>
      </c>
      <c r="AD2769" t="str">
        <f>IF(AA2769="","",IFERROR(1*'Procytrat 50 Plus'!C270,IFERROR(_xludf.NUMBERVALUE('Procytrat 50 Plus'!C270,".",","),IFERROR(_xludf.NUMBERVALUE('Procytrat 50 Plus'!C270,",","."),0))))</f>
        <v/>
      </c>
      <c r="AE2769" t="str">
        <f>IF(AA2769="","",'Procytrat 50 Plus'!M270)</f>
        <v/>
      </c>
      <c r="AF2769">
        <f t="shared" si="274"/>
        <v>0</v>
      </c>
      <c r="AG2769" t="str">
        <f t="shared" si="275"/>
        <v/>
      </c>
      <c r="AH2769" t="str">
        <f t="shared" si="276"/>
        <v/>
      </c>
      <c r="AI2769">
        <f t="shared" si="277"/>
        <v>0</v>
      </c>
      <c r="AJ2769">
        <f t="shared" si="278"/>
        <v>0</v>
      </c>
      <c r="AK2769">
        <v>0</v>
      </c>
      <c r="AL2769" t="str">
        <f>IF(AA2769="","",IFERROR(IF(ISNUMBER('Procytrat 50 Plus'!D270),'Procytrat 50 Plus'!D270,IF(ISNUMBER(SEARCH("12",'Procytrat 50 Plus'!D270)),EDATE(AB2769,12),IF(ISNUMBER(SEARCH("6",'Procytrat 50 Plus'!D270)),EDATE(AB2769,6),IF(ISNUMBER(SEARCH("3",'Procytrat 50 Plus'!D270)),EDATE(AB2769,3),DATEVALUE('Procytrat 50 Plus'!D270))))),""))</f>
        <v/>
      </c>
      <c r="AM2769" t="str">
        <f t="shared" ca="1" si="279"/>
        <v/>
      </c>
    </row>
    <row r="2770" spans="27:39" x14ac:dyDescent="0.3">
      <c r="AA2770" t="str">
        <f>IF(COUNTA('Procytrat 50 Plus'!A271,'Procytrat 50 Plus'!B271,'Procytrat 50 Plus'!C271)&gt;0,"50 Plus","")</f>
        <v/>
      </c>
      <c r="AB2770" t="str">
        <f>IFERROR(IF(ISNUMBER('Procytrat 50 Plus'!A271),'Procytrat 50 Plus'!A271,DATEVALUE('Procytrat 50 Plus'!A271)),"")</f>
        <v/>
      </c>
      <c r="AC2770" t="str">
        <f>IF(AA2770="","",'Procytrat 50 Plus'!B271)</f>
        <v/>
      </c>
      <c r="AD2770" t="str">
        <f>IF(AA2770="","",IFERROR(1*'Procytrat 50 Plus'!C271,IFERROR(_xludf.NUMBERVALUE('Procytrat 50 Plus'!C271,".",","),IFERROR(_xludf.NUMBERVALUE('Procytrat 50 Plus'!C271,",","."),0))))</f>
        <v/>
      </c>
      <c r="AE2770" t="str">
        <f>IF(AA2770="","",'Procytrat 50 Plus'!M271)</f>
        <v/>
      </c>
      <c r="AF2770">
        <f t="shared" si="274"/>
        <v>0</v>
      </c>
      <c r="AG2770" t="str">
        <f t="shared" si="275"/>
        <v/>
      </c>
      <c r="AH2770" t="str">
        <f t="shared" si="276"/>
        <v/>
      </c>
      <c r="AI2770">
        <f t="shared" si="277"/>
        <v>0</v>
      </c>
      <c r="AJ2770">
        <f t="shared" si="278"/>
        <v>0</v>
      </c>
      <c r="AK2770">
        <v>0</v>
      </c>
      <c r="AL2770" t="str">
        <f>IF(AA2770="","",IFERROR(IF(ISNUMBER('Procytrat 50 Plus'!D271),'Procytrat 50 Plus'!D271,IF(ISNUMBER(SEARCH("12",'Procytrat 50 Plus'!D271)),EDATE(AB2770,12),IF(ISNUMBER(SEARCH("6",'Procytrat 50 Plus'!D271)),EDATE(AB2770,6),IF(ISNUMBER(SEARCH("3",'Procytrat 50 Plus'!D271)),EDATE(AB2770,3),DATEVALUE('Procytrat 50 Plus'!D271))))),""))</f>
        <v/>
      </c>
      <c r="AM2770" t="str">
        <f t="shared" ca="1" si="279"/>
        <v/>
      </c>
    </row>
    <row r="2771" spans="27:39" x14ac:dyDescent="0.3">
      <c r="AA2771" t="str">
        <f>IF(COUNTA('Procytrat 50 Plus'!A272,'Procytrat 50 Plus'!B272,'Procytrat 50 Plus'!C272)&gt;0,"50 Plus","")</f>
        <v/>
      </c>
      <c r="AB2771" t="str">
        <f>IFERROR(IF(ISNUMBER('Procytrat 50 Plus'!A272),'Procytrat 50 Plus'!A272,DATEVALUE('Procytrat 50 Plus'!A272)),"")</f>
        <v/>
      </c>
      <c r="AC2771" t="str">
        <f>IF(AA2771="","",'Procytrat 50 Plus'!B272)</f>
        <v/>
      </c>
      <c r="AD2771" t="str">
        <f>IF(AA2771="","",IFERROR(1*'Procytrat 50 Plus'!C272,IFERROR(_xludf.NUMBERVALUE('Procytrat 50 Plus'!C272,".",","),IFERROR(_xludf.NUMBERVALUE('Procytrat 50 Plus'!C272,",","."),0))))</f>
        <v/>
      </c>
      <c r="AE2771" t="str">
        <f>IF(AA2771="","",'Procytrat 50 Plus'!M272)</f>
        <v/>
      </c>
      <c r="AF2771">
        <f t="shared" si="274"/>
        <v>0</v>
      </c>
      <c r="AG2771" t="str">
        <f t="shared" si="275"/>
        <v/>
      </c>
      <c r="AH2771" t="str">
        <f t="shared" si="276"/>
        <v/>
      </c>
      <c r="AI2771">
        <f t="shared" si="277"/>
        <v>0</v>
      </c>
      <c r="AJ2771">
        <f t="shared" si="278"/>
        <v>0</v>
      </c>
      <c r="AK2771">
        <v>0</v>
      </c>
      <c r="AL2771" t="str">
        <f>IF(AA2771="","",IFERROR(IF(ISNUMBER('Procytrat 50 Plus'!D272),'Procytrat 50 Plus'!D272,IF(ISNUMBER(SEARCH("12",'Procytrat 50 Plus'!D272)),EDATE(AB2771,12),IF(ISNUMBER(SEARCH("6",'Procytrat 50 Plus'!D272)),EDATE(AB2771,6),IF(ISNUMBER(SEARCH("3",'Procytrat 50 Plus'!D272)),EDATE(AB2771,3),DATEVALUE('Procytrat 50 Plus'!D272))))),""))</f>
        <v/>
      </c>
      <c r="AM2771" t="str">
        <f t="shared" ca="1" si="279"/>
        <v/>
      </c>
    </row>
    <row r="2772" spans="27:39" x14ac:dyDescent="0.3">
      <c r="AA2772" t="str">
        <f>IF(COUNTA('Procytrat 50 Plus'!A273,'Procytrat 50 Plus'!B273,'Procytrat 50 Plus'!C273)&gt;0,"50 Plus","")</f>
        <v/>
      </c>
      <c r="AB2772" t="str">
        <f>IFERROR(IF(ISNUMBER('Procytrat 50 Plus'!A273),'Procytrat 50 Plus'!A273,DATEVALUE('Procytrat 50 Plus'!A273)),"")</f>
        <v/>
      </c>
      <c r="AC2772" t="str">
        <f>IF(AA2772="","",'Procytrat 50 Plus'!B273)</f>
        <v/>
      </c>
      <c r="AD2772" t="str">
        <f>IF(AA2772="","",IFERROR(1*'Procytrat 50 Plus'!C273,IFERROR(_xludf.NUMBERVALUE('Procytrat 50 Plus'!C273,".",","),IFERROR(_xludf.NUMBERVALUE('Procytrat 50 Plus'!C273,",","."),0))))</f>
        <v/>
      </c>
      <c r="AE2772" t="str">
        <f>IF(AA2772="","",'Procytrat 50 Plus'!M273)</f>
        <v/>
      </c>
      <c r="AF2772">
        <f t="shared" si="274"/>
        <v>0</v>
      </c>
      <c r="AG2772" t="str">
        <f t="shared" si="275"/>
        <v/>
      </c>
      <c r="AH2772" t="str">
        <f t="shared" si="276"/>
        <v/>
      </c>
      <c r="AI2772">
        <f t="shared" si="277"/>
        <v>0</v>
      </c>
      <c r="AJ2772">
        <f t="shared" si="278"/>
        <v>0</v>
      </c>
      <c r="AK2772">
        <v>0</v>
      </c>
      <c r="AL2772" t="str">
        <f>IF(AA2772="","",IFERROR(IF(ISNUMBER('Procytrat 50 Plus'!D273),'Procytrat 50 Plus'!D273,IF(ISNUMBER(SEARCH("12",'Procytrat 50 Plus'!D273)),EDATE(AB2772,12),IF(ISNUMBER(SEARCH("6",'Procytrat 50 Plus'!D273)),EDATE(AB2772,6),IF(ISNUMBER(SEARCH("3",'Procytrat 50 Plus'!D273)),EDATE(AB2772,3),DATEVALUE('Procytrat 50 Plus'!D273))))),""))</f>
        <v/>
      </c>
      <c r="AM2772" t="str">
        <f t="shared" ca="1" si="279"/>
        <v/>
      </c>
    </row>
    <row r="2773" spans="27:39" x14ac:dyDescent="0.3">
      <c r="AA2773" t="str">
        <f>IF(COUNTA('Procytrat 50 Plus'!A274,'Procytrat 50 Plus'!B274,'Procytrat 50 Plus'!C274)&gt;0,"50 Plus","")</f>
        <v/>
      </c>
      <c r="AB2773" t="str">
        <f>IFERROR(IF(ISNUMBER('Procytrat 50 Plus'!A274),'Procytrat 50 Plus'!A274,DATEVALUE('Procytrat 50 Plus'!A274)),"")</f>
        <v/>
      </c>
      <c r="AC2773" t="str">
        <f>IF(AA2773="","",'Procytrat 50 Plus'!B274)</f>
        <v/>
      </c>
      <c r="AD2773" t="str">
        <f>IF(AA2773="","",IFERROR(1*'Procytrat 50 Plus'!C274,IFERROR(_xludf.NUMBERVALUE('Procytrat 50 Plus'!C274,".",","),IFERROR(_xludf.NUMBERVALUE('Procytrat 50 Plus'!C274,",","."),0))))</f>
        <v/>
      </c>
      <c r="AE2773" t="str">
        <f>IF(AA2773="","",'Procytrat 50 Plus'!M274)</f>
        <v/>
      </c>
      <c r="AF2773">
        <f t="shared" si="274"/>
        <v>0</v>
      </c>
      <c r="AG2773" t="str">
        <f t="shared" si="275"/>
        <v/>
      </c>
      <c r="AH2773" t="str">
        <f t="shared" si="276"/>
        <v/>
      </c>
      <c r="AI2773">
        <f t="shared" si="277"/>
        <v>0</v>
      </c>
      <c r="AJ2773">
        <f t="shared" si="278"/>
        <v>0</v>
      </c>
      <c r="AK2773">
        <v>0</v>
      </c>
      <c r="AL2773" t="str">
        <f>IF(AA2773="","",IFERROR(IF(ISNUMBER('Procytrat 50 Plus'!D274),'Procytrat 50 Plus'!D274,IF(ISNUMBER(SEARCH("12",'Procytrat 50 Plus'!D274)),EDATE(AB2773,12),IF(ISNUMBER(SEARCH("6",'Procytrat 50 Plus'!D274)),EDATE(AB2773,6),IF(ISNUMBER(SEARCH("3",'Procytrat 50 Plus'!D274)),EDATE(AB2773,3),DATEVALUE('Procytrat 50 Plus'!D274))))),""))</f>
        <v/>
      </c>
      <c r="AM2773" t="str">
        <f t="shared" ca="1" si="279"/>
        <v/>
      </c>
    </row>
    <row r="2774" spans="27:39" x14ac:dyDescent="0.3">
      <c r="AA2774" t="str">
        <f>IF(COUNTA('Procytrat 50 Plus'!A275,'Procytrat 50 Plus'!B275,'Procytrat 50 Plus'!C275)&gt;0,"50 Plus","")</f>
        <v/>
      </c>
      <c r="AB2774" t="str">
        <f>IFERROR(IF(ISNUMBER('Procytrat 50 Plus'!A275),'Procytrat 50 Plus'!A275,DATEVALUE('Procytrat 50 Plus'!A275)),"")</f>
        <v/>
      </c>
      <c r="AC2774" t="str">
        <f>IF(AA2774="","",'Procytrat 50 Plus'!B275)</f>
        <v/>
      </c>
      <c r="AD2774" t="str">
        <f>IF(AA2774="","",IFERROR(1*'Procytrat 50 Plus'!C275,IFERROR(_xludf.NUMBERVALUE('Procytrat 50 Plus'!C275,".",","),IFERROR(_xludf.NUMBERVALUE('Procytrat 50 Plus'!C275,",","."),0))))</f>
        <v/>
      </c>
      <c r="AE2774" t="str">
        <f>IF(AA2774="","",'Procytrat 50 Plus'!M275)</f>
        <v/>
      </c>
      <c r="AF2774">
        <f t="shared" si="274"/>
        <v>0</v>
      </c>
      <c r="AG2774" t="str">
        <f t="shared" si="275"/>
        <v/>
      </c>
      <c r="AH2774" t="str">
        <f t="shared" si="276"/>
        <v/>
      </c>
      <c r="AI2774">
        <f t="shared" si="277"/>
        <v>0</v>
      </c>
      <c r="AJ2774">
        <f t="shared" si="278"/>
        <v>0</v>
      </c>
      <c r="AK2774">
        <v>0</v>
      </c>
      <c r="AL2774" t="str">
        <f>IF(AA2774="","",IFERROR(IF(ISNUMBER('Procytrat 50 Plus'!D275),'Procytrat 50 Plus'!D275,IF(ISNUMBER(SEARCH("12",'Procytrat 50 Plus'!D275)),EDATE(AB2774,12),IF(ISNUMBER(SEARCH("6",'Procytrat 50 Plus'!D275)),EDATE(AB2774,6),IF(ISNUMBER(SEARCH("3",'Procytrat 50 Plus'!D275)),EDATE(AB2774,3),DATEVALUE('Procytrat 50 Plus'!D275))))),""))</f>
        <v/>
      </c>
      <c r="AM2774" t="str">
        <f t="shared" ca="1" si="279"/>
        <v/>
      </c>
    </row>
    <row r="2775" spans="27:39" x14ac:dyDescent="0.3">
      <c r="AA2775" t="str">
        <f>IF(COUNTA('Procytrat 50 Plus'!A276,'Procytrat 50 Plus'!B276,'Procytrat 50 Plus'!C276)&gt;0,"50 Plus","")</f>
        <v/>
      </c>
      <c r="AB2775" t="str">
        <f>IFERROR(IF(ISNUMBER('Procytrat 50 Plus'!A276),'Procytrat 50 Plus'!A276,DATEVALUE('Procytrat 50 Plus'!A276)),"")</f>
        <v/>
      </c>
      <c r="AC2775" t="str">
        <f>IF(AA2775="","",'Procytrat 50 Plus'!B276)</f>
        <v/>
      </c>
      <c r="AD2775" t="str">
        <f>IF(AA2775="","",IFERROR(1*'Procytrat 50 Plus'!C276,IFERROR(_xludf.NUMBERVALUE('Procytrat 50 Plus'!C276,".",","),IFERROR(_xludf.NUMBERVALUE('Procytrat 50 Plus'!C276,",","."),0))))</f>
        <v/>
      </c>
      <c r="AE2775" t="str">
        <f>IF(AA2775="","",'Procytrat 50 Plus'!M276)</f>
        <v/>
      </c>
      <c r="AF2775">
        <f t="shared" si="274"/>
        <v>0</v>
      </c>
      <c r="AG2775" t="str">
        <f t="shared" si="275"/>
        <v/>
      </c>
      <c r="AH2775" t="str">
        <f t="shared" si="276"/>
        <v/>
      </c>
      <c r="AI2775">
        <f t="shared" si="277"/>
        <v>0</v>
      </c>
      <c r="AJ2775">
        <f t="shared" si="278"/>
        <v>0</v>
      </c>
      <c r="AK2775">
        <v>0</v>
      </c>
      <c r="AL2775" t="str">
        <f>IF(AA2775="","",IFERROR(IF(ISNUMBER('Procytrat 50 Plus'!D276),'Procytrat 50 Plus'!D276,IF(ISNUMBER(SEARCH("12",'Procytrat 50 Plus'!D276)),EDATE(AB2775,12),IF(ISNUMBER(SEARCH("6",'Procytrat 50 Plus'!D276)),EDATE(AB2775,6),IF(ISNUMBER(SEARCH("3",'Procytrat 50 Plus'!D276)),EDATE(AB2775,3),DATEVALUE('Procytrat 50 Plus'!D276))))),""))</f>
        <v/>
      </c>
      <c r="AM2775" t="str">
        <f t="shared" ca="1" si="279"/>
        <v/>
      </c>
    </row>
    <row r="2776" spans="27:39" x14ac:dyDescent="0.3">
      <c r="AA2776" t="str">
        <f>IF(COUNTA('Procytrat 50 Plus'!A277,'Procytrat 50 Plus'!B277,'Procytrat 50 Plus'!C277)&gt;0,"50 Plus","")</f>
        <v/>
      </c>
      <c r="AB2776" t="str">
        <f>IFERROR(IF(ISNUMBER('Procytrat 50 Plus'!A277),'Procytrat 50 Plus'!A277,DATEVALUE('Procytrat 50 Plus'!A277)),"")</f>
        <v/>
      </c>
      <c r="AC2776" t="str">
        <f>IF(AA2776="","",'Procytrat 50 Plus'!B277)</f>
        <v/>
      </c>
      <c r="AD2776" t="str">
        <f>IF(AA2776="","",IFERROR(1*'Procytrat 50 Plus'!C277,IFERROR(_xludf.NUMBERVALUE('Procytrat 50 Plus'!C277,".",","),IFERROR(_xludf.NUMBERVALUE('Procytrat 50 Plus'!C277,",","."),0))))</f>
        <v/>
      </c>
      <c r="AE2776" t="str">
        <f>IF(AA2776="","",'Procytrat 50 Plus'!M277)</f>
        <v/>
      </c>
      <c r="AF2776">
        <f t="shared" si="274"/>
        <v>0</v>
      </c>
      <c r="AG2776" t="str">
        <f t="shared" si="275"/>
        <v/>
      </c>
      <c r="AH2776" t="str">
        <f t="shared" si="276"/>
        <v/>
      </c>
      <c r="AI2776">
        <f t="shared" si="277"/>
        <v>0</v>
      </c>
      <c r="AJ2776">
        <f t="shared" si="278"/>
        <v>0</v>
      </c>
      <c r="AK2776">
        <v>0</v>
      </c>
      <c r="AL2776" t="str">
        <f>IF(AA2776="","",IFERROR(IF(ISNUMBER('Procytrat 50 Plus'!D277),'Procytrat 50 Plus'!D277,IF(ISNUMBER(SEARCH("12",'Procytrat 50 Plus'!D277)),EDATE(AB2776,12),IF(ISNUMBER(SEARCH("6",'Procytrat 50 Plus'!D277)),EDATE(AB2776,6),IF(ISNUMBER(SEARCH("3",'Procytrat 50 Plus'!D277)),EDATE(AB2776,3),DATEVALUE('Procytrat 50 Plus'!D277))))),""))</f>
        <v/>
      </c>
      <c r="AM2776" t="str">
        <f t="shared" ca="1" si="279"/>
        <v/>
      </c>
    </row>
    <row r="2777" spans="27:39" x14ac:dyDescent="0.3">
      <c r="AA2777" t="str">
        <f>IF(COUNTA('Procytrat 50 Plus'!A278,'Procytrat 50 Plus'!B278,'Procytrat 50 Plus'!C278)&gt;0,"50 Plus","")</f>
        <v/>
      </c>
      <c r="AB2777" t="str">
        <f>IFERROR(IF(ISNUMBER('Procytrat 50 Plus'!A278),'Procytrat 50 Plus'!A278,DATEVALUE('Procytrat 50 Plus'!A278)),"")</f>
        <v/>
      </c>
      <c r="AC2777" t="str">
        <f>IF(AA2777="","",'Procytrat 50 Plus'!B278)</f>
        <v/>
      </c>
      <c r="AD2777" t="str">
        <f>IF(AA2777="","",IFERROR(1*'Procytrat 50 Plus'!C278,IFERROR(_xludf.NUMBERVALUE('Procytrat 50 Plus'!C278,".",","),IFERROR(_xludf.NUMBERVALUE('Procytrat 50 Plus'!C278,",","."),0))))</f>
        <v/>
      </c>
      <c r="AE2777" t="str">
        <f>IF(AA2777="","",'Procytrat 50 Plus'!M278)</f>
        <v/>
      </c>
      <c r="AF2777">
        <f t="shared" si="274"/>
        <v>0</v>
      </c>
      <c r="AG2777" t="str">
        <f t="shared" si="275"/>
        <v/>
      </c>
      <c r="AH2777" t="str">
        <f t="shared" si="276"/>
        <v/>
      </c>
      <c r="AI2777">
        <f t="shared" si="277"/>
        <v>0</v>
      </c>
      <c r="AJ2777">
        <f t="shared" si="278"/>
        <v>0</v>
      </c>
      <c r="AK2777">
        <v>0</v>
      </c>
      <c r="AL2777" t="str">
        <f>IF(AA2777="","",IFERROR(IF(ISNUMBER('Procytrat 50 Plus'!D278),'Procytrat 50 Plus'!D278,IF(ISNUMBER(SEARCH("12",'Procytrat 50 Plus'!D278)),EDATE(AB2777,12),IF(ISNUMBER(SEARCH("6",'Procytrat 50 Plus'!D278)),EDATE(AB2777,6),IF(ISNUMBER(SEARCH("3",'Procytrat 50 Plus'!D278)),EDATE(AB2777,3),DATEVALUE('Procytrat 50 Plus'!D278))))),""))</f>
        <v/>
      </c>
      <c r="AM2777" t="str">
        <f t="shared" ca="1" si="279"/>
        <v/>
      </c>
    </row>
    <row r="2778" spans="27:39" x14ac:dyDescent="0.3">
      <c r="AA2778" t="str">
        <f>IF(COUNTA('Procytrat 50 Plus'!A279,'Procytrat 50 Plus'!B279,'Procytrat 50 Plus'!C279)&gt;0,"50 Plus","")</f>
        <v/>
      </c>
      <c r="AB2778" t="str">
        <f>IFERROR(IF(ISNUMBER('Procytrat 50 Plus'!A279),'Procytrat 50 Plus'!A279,DATEVALUE('Procytrat 50 Plus'!A279)),"")</f>
        <v/>
      </c>
      <c r="AC2778" t="str">
        <f>IF(AA2778="","",'Procytrat 50 Plus'!B279)</f>
        <v/>
      </c>
      <c r="AD2778" t="str">
        <f>IF(AA2778="","",IFERROR(1*'Procytrat 50 Plus'!C279,IFERROR(_xludf.NUMBERVALUE('Procytrat 50 Plus'!C279,".",","),IFERROR(_xludf.NUMBERVALUE('Procytrat 50 Plus'!C279,",","."),0))))</f>
        <v/>
      </c>
      <c r="AE2778" t="str">
        <f>IF(AA2778="","",'Procytrat 50 Plus'!M279)</f>
        <v/>
      </c>
      <c r="AF2778">
        <f t="shared" si="274"/>
        <v>0</v>
      </c>
      <c r="AG2778" t="str">
        <f t="shared" si="275"/>
        <v/>
      </c>
      <c r="AH2778" t="str">
        <f t="shared" si="276"/>
        <v/>
      </c>
      <c r="AI2778">
        <f t="shared" si="277"/>
        <v>0</v>
      </c>
      <c r="AJ2778">
        <f t="shared" si="278"/>
        <v>0</v>
      </c>
      <c r="AK2778">
        <v>0</v>
      </c>
      <c r="AL2778" t="str">
        <f>IF(AA2778="","",IFERROR(IF(ISNUMBER('Procytrat 50 Plus'!D279),'Procytrat 50 Plus'!D279,IF(ISNUMBER(SEARCH("12",'Procytrat 50 Plus'!D279)),EDATE(AB2778,12),IF(ISNUMBER(SEARCH("6",'Procytrat 50 Plus'!D279)),EDATE(AB2778,6),IF(ISNUMBER(SEARCH("3",'Procytrat 50 Plus'!D279)),EDATE(AB2778,3),DATEVALUE('Procytrat 50 Plus'!D279))))),""))</f>
        <v/>
      </c>
      <c r="AM2778" t="str">
        <f t="shared" ca="1" si="279"/>
        <v/>
      </c>
    </row>
    <row r="2779" spans="27:39" x14ac:dyDescent="0.3">
      <c r="AA2779" t="str">
        <f>IF(COUNTA('Procytrat 50 Plus'!A280,'Procytrat 50 Plus'!B280,'Procytrat 50 Plus'!C280)&gt;0,"50 Plus","")</f>
        <v/>
      </c>
      <c r="AB2779" t="str">
        <f>IFERROR(IF(ISNUMBER('Procytrat 50 Plus'!A280),'Procytrat 50 Plus'!A280,DATEVALUE('Procytrat 50 Plus'!A280)),"")</f>
        <v/>
      </c>
      <c r="AC2779" t="str">
        <f>IF(AA2779="","",'Procytrat 50 Plus'!B280)</f>
        <v/>
      </c>
      <c r="AD2779" t="str">
        <f>IF(AA2779="","",IFERROR(1*'Procytrat 50 Plus'!C280,IFERROR(_xludf.NUMBERVALUE('Procytrat 50 Plus'!C280,".",","),IFERROR(_xludf.NUMBERVALUE('Procytrat 50 Plus'!C280,",","."),0))))</f>
        <v/>
      </c>
      <c r="AE2779" t="str">
        <f>IF(AA2779="","",'Procytrat 50 Plus'!M280)</f>
        <v/>
      </c>
      <c r="AF2779">
        <f t="shared" si="274"/>
        <v>0</v>
      </c>
      <c r="AG2779" t="str">
        <f t="shared" si="275"/>
        <v/>
      </c>
      <c r="AH2779" t="str">
        <f t="shared" si="276"/>
        <v/>
      </c>
      <c r="AI2779">
        <f t="shared" si="277"/>
        <v>0</v>
      </c>
      <c r="AJ2779">
        <f t="shared" si="278"/>
        <v>0</v>
      </c>
      <c r="AK2779">
        <v>0</v>
      </c>
      <c r="AL2779" t="str">
        <f>IF(AA2779="","",IFERROR(IF(ISNUMBER('Procytrat 50 Plus'!D280),'Procytrat 50 Plus'!D280,IF(ISNUMBER(SEARCH("12",'Procytrat 50 Plus'!D280)),EDATE(AB2779,12),IF(ISNUMBER(SEARCH("6",'Procytrat 50 Plus'!D280)),EDATE(AB2779,6),IF(ISNUMBER(SEARCH("3",'Procytrat 50 Plus'!D280)),EDATE(AB2779,3),DATEVALUE('Procytrat 50 Plus'!D280))))),""))</f>
        <v/>
      </c>
      <c r="AM2779" t="str">
        <f t="shared" ca="1" si="279"/>
        <v/>
      </c>
    </row>
    <row r="2780" spans="27:39" x14ac:dyDescent="0.3">
      <c r="AA2780" t="str">
        <f>IF(COUNTA('Procytrat 50 Plus'!A281,'Procytrat 50 Plus'!B281,'Procytrat 50 Plus'!C281)&gt;0,"50 Plus","")</f>
        <v/>
      </c>
      <c r="AB2780" t="str">
        <f>IFERROR(IF(ISNUMBER('Procytrat 50 Plus'!A281),'Procytrat 50 Plus'!A281,DATEVALUE('Procytrat 50 Plus'!A281)),"")</f>
        <v/>
      </c>
      <c r="AC2780" t="str">
        <f>IF(AA2780="","",'Procytrat 50 Plus'!B281)</f>
        <v/>
      </c>
      <c r="AD2780" t="str">
        <f>IF(AA2780="","",IFERROR(1*'Procytrat 50 Plus'!C281,IFERROR(_xludf.NUMBERVALUE('Procytrat 50 Plus'!C281,".",","),IFERROR(_xludf.NUMBERVALUE('Procytrat 50 Plus'!C281,",","."),0))))</f>
        <v/>
      </c>
      <c r="AE2780" t="str">
        <f>IF(AA2780="","",'Procytrat 50 Plus'!M281)</f>
        <v/>
      </c>
      <c r="AF2780">
        <f t="shared" si="274"/>
        <v>0</v>
      </c>
      <c r="AG2780" t="str">
        <f t="shared" si="275"/>
        <v/>
      </c>
      <c r="AH2780" t="str">
        <f t="shared" si="276"/>
        <v/>
      </c>
      <c r="AI2780">
        <f t="shared" si="277"/>
        <v>0</v>
      </c>
      <c r="AJ2780">
        <f t="shared" si="278"/>
        <v>0</v>
      </c>
      <c r="AK2780">
        <v>0</v>
      </c>
      <c r="AL2780" t="str">
        <f>IF(AA2780="","",IFERROR(IF(ISNUMBER('Procytrat 50 Plus'!D281),'Procytrat 50 Plus'!D281,IF(ISNUMBER(SEARCH("12",'Procytrat 50 Plus'!D281)),EDATE(AB2780,12),IF(ISNUMBER(SEARCH("6",'Procytrat 50 Plus'!D281)),EDATE(AB2780,6),IF(ISNUMBER(SEARCH("3",'Procytrat 50 Plus'!D281)),EDATE(AB2780,3),DATEVALUE('Procytrat 50 Plus'!D281))))),""))</f>
        <v/>
      </c>
      <c r="AM2780" t="str">
        <f t="shared" ca="1" si="279"/>
        <v/>
      </c>
    </row>
    <row r="2781" spans="27:39" x14ac:dyDescent="0.3">
      <c r="AA2781" t="str">
        <f>IF(COUNTA('Procytrat 50 Plus'!A282,'Procytrat 50 Plus'!B282,'Procytrat 50 Plus'!C282)&gt;0,"50 Plus","")</f>
        <v/>
      </c>
      <c r="AB2781" t="str">
        <f>IFERROR(IF(ISNUMBER('Procytrat 50 Plus'!A282),'Procytrat 50 Plus'!A282,DATEVALUE('Procytrat 50 Plus'!A282)),"")</f>
        <v/>
      </c>
      <c r="AC2781" t="str">
        <f>IF(AA2781="","",'Procytrat 50 Plus'!B282)</f>
        <v/>
      </c>
      <c r="AD2781" t="str">
        <f>IF(AA2781="","",IFERROR(1*'Procytrat 50 Plus'!C282,IFERROR(_xludf.NUMBERVALUE('Procytrat 50 Plus'!C282,".",","),IFERROR(_xludf.NUMBERVALUE('Procytrat 50 Plus'!C282,",","."),0))))</f>
        <v/>
      </c>
      <c r="AE2781" t="str">
        <f>IF(AA2781="","",'Procytrat 50 Plus'!M282)</f>
        <v/>
      </c>
      <c r="AF2781">
        <f t="shared" si="274"/>
        <v>0</v>
      </c>
      <c r="AG2781" t="str">
        <f t="shared" si="275"/>
        <v/>
      </c>
      <c r="AH2781" t="str">
        <f t="shared" si="276"/>
        <v/>
      </c>
      <c r="AI2781">
        <f t="shared" si="277"/>
        <v>0</v>
      </c>
      <c r="AJ2781">
        <f t="shared" si="278"/>
        <v>0</v>
      </c>
      <c r="AK2781">
        <v>0</v>
      </c>
      <c r="AL2781" t="str">
        <f>IF(AA2781="","",IFERROR(IF(ISNUMBER('Procytrat 50 Plus'!D282),'Procytrat 50 Plus'!D282,IF(ISNUMBER(SEARCH("12",'Procytrat 50 Plus'!D282)),EDATE(AB2781,12),IF(ISNUMBER(SEARCH("6",'Procytrat 50 Plus'!D282)),EDATE(AB2781,6),IF(ISNUMBER(SEARCH("3",'Procytrat 50 Plus'!D282)),EDATE(AB2781,3),DATEVALUE('Procytrat 50 Plus'!D282))))),""))</f>
        <v/>
      </c>
      <c r="AM2781" t="str">
        <f t="shared" ca="1" si="279"/>
        <v/>
      </c>
    </row>
    <row r="2782" spans="27:39" x14ac:dyDescent="0.3">
      <c r="AA2782" t="str">
        <f>IF(COUNTA('Procytrat 50 Plus'!A283,'Procytrat 50 Plus'!B283,'Procytrat 50 Plus'!C283)&gt;0,"50 Plus","")</f>
        <v/>
      </c>
      <c r="AB2782" t="str">
        <f>IFERROR(IF(ISNUMBER('Procytrat 50 Plus'!A283),'Procytrat 50 Plus'!A283,DATEVALUE('Procytrat 50 Plus'!A283)),"")</f>
        <v/>
      </c>
      <c r="AC2782" t="str">
        <f>IF(AA2782="","",'Procytrat 50 Plus'!B283)</f>
        <v/>
      </c>
      <c r="AD2782" t="str">
        <f>IF(AA2782="","",IFERROR(1*'Procytrat 50 Plus'!C283,IFERROR(_xludf.NUMBERVALUE('Procytrat 50 Plus'!C283,".",","),IFERROR(_xludf.NUMBERVALUE('Procytrat 50 Plus'!C283,",","."),0))))</f>
        <v/>
      </c>
      <c r="AE2782" t="str">
        <f>IF(AA2782="","",'Procytrat 50 Plus'!M283)</f>
        <v/>
      </c>
      <c r="AF2782">
        <f t="shared" si="274"/>
        <v>0</v>
      </c>
      <c r="AG2782" t="str">
        <f t="shared" si="275"/>
        <v/>
      </c>
      <c r="AH2782" t="str">
        <f t="shared" si="276"/>
        <v/>
      </c>
      <c r="AI2782">
        <f t="shared" si="277"/>
        <v>0</v>
      </c>
      <c r="AJ2782">
        <f t="shared" si="278"/>
        <v>0</v>
      </c>
      <c r="AK2782">
        <v>0</v>
      </c>
      <c r="AL2782" t="str">
        <f>IF(AA2782="","",IFERROR(IF(ISNUMBER('Procytrat 50 Plus'!D283),'Procytrat 50 Plus'!D283,IF(ISNUMBER(SEARCH("12",'Procytrat 50 Plus'!D283)),EDATE(AB2782,12),IF(ISNUMBER(SEARCH("6",'Procytrat 50 Plus'!D283)),EDATE(AB2782,6),IF(ISNUMBER(SEARCH("3",'Procytrat 50 Plus'!D283)),EDATE(AB2782,3),DATEVALUE('Procytrat 50 Plus'!D283))))),""))</f>
        <v/>
      </c>
      <c r="AM2782" t="str">
        <f t="shared" ca="1" si="279"/>
        <v/>
      </c>
    </row>
    <row r="2783" spans="27:39" x14ac:dyDescent="0.3">
      <c r="AA2783" t="str">
        <f>IF(COUNTA('Procytrat 50 Plus'!A284,'Procytrat 50 Plus'!B284,'Procytrat 50 Plus'!C284)&gt;0,"50 Plus","")</f>
        <v/>
      </c>
      <c r="AB2783" t="str">
        <f>IFERROR(IF(ISNUMBER('Procytrat 50 Plus'!A284),'Procytrat 50 Plus'!A284,DATEVALUE('Procytrat 50 Plus'!A284)),"")</f>
        <v/>
      </c>
      <c r="AC2783" t="str">
        <f>IF(AA2783="","",'Procytrat 50 Plus'!B284)</f>
        <v/>
      </c>
      <c r="AD2783" t="str">
        <f>IF(AA2783="","",IFERROR(1*'Procytrat 50 Plus'!C284,IFERROR(_xludf.NUMBERVALUE('Procytrat 50 Plus'!C284,".",","),IFERROR(_xludf.NUMBERVALUE('Procytrat 50 Plus'!C284,",","."),0))))</f>
        <v/>
      </c>
      <c r="AE2783" t="str">
        <f>IF(AA2783="","",'Procytrat 50 Plus'!M284)</f>
        <v/>
      </c>
      <c r="AF2783">
        <f t="shared" si="274"/>
        <v>0</v>
      </c>
      <c r="AG2783" t="str">
        <f t="shared" si="275"/>
        <v/>
      </c>
      <c r="AH2783" t="str">
        <f t="shared" si="276"/>
        <v/>
      </c>
      <c r="AI2783">
        <f t="shared" si="277"/>
        <v>0</v>
      </c>
      <c r="AJ2783">
        <f t="shared" si="278"/>
        <v>0</v>
      </c>
      <c r="AK2783">
        <v>0</v>
      </c>
      <c r="AL2783" t="str">
        <f>IF(AA2783="","",IFERROR(IF(ISNUMBER('Procytrat 50 Plus'!D284),'Procytrat 50 Plus'!D284,IF(ISNUMBER(SEARCH("12",'Procytrat 50 Plus'!D284)),EDATE(AB2783,12),IF(ISNUMBER(SEARCH("6",'Procytrat 50 Plus'!D284)),EDATE(AB2783,6),IF(ISNUMBER(SEARCH("3",'Procytrat 50 Plus'!D284)),EDATE(AB2783,3),DATEVALUE('Procytrat 50 Plus'!D284))))),""))</f>
        <v/>
      </c>
      <c r="AM2783" t="str">
        <f t="shared" ca="1" si="279"/>
        <v/>
      </c>
    </row>
    <row r="2784" spans="27:39" x14ac:dyDescent="0.3">
      <c r="AA2784" t="str">
        <f>IF(COUNTA('Procytrat 50 Plus'!A285,'Procytrat 50 Plus'!B285,'Procytrat 50 Plus'!C285)&gt;0,"50 Plus","")</f>
        <v/>
      </c>
      <c r="AB2784" t="str">
        <f>IFERROR(IF(ISNUMBER('Procytrat 50 Plus'!A285),'Procytrat 50 Plus'!A285,DATEVALUE('Procytrat 50 Plus'!A285)),"")</f>
        <v/>
      </c>
      <c r="AC2784" t="str">
        <f>IF(AA2784="","",'Procytrat 50 Plus'!B285)</f>
        <v/>
      </c>
      <c r="AD2784" t="str">
        <f>IF(AA2784="","",IFERROR(1*'Procytrat 50 Plus'!C285,IFERROR(_xludf.NUMBERVALUE('Procytrat 50 Plus'!C285,".",","),IFERROR(_xludf.NUMBERVALUE('Procytrat 50 Plus'!C285,",","."),0))))</f>
        <v/>
      </c>
      <c r="AE2784" t="str">
        <f>IF(AA2784="","",'Procytrat 50 Plus'!M285)</f>
        <v/>
      </c>
      <c r="AF2784">
        <f t="shared" si="274"/>
        <v>0</v>
      </c>
      <c r="AG2784" t="str">
        <f t="shared" si="275"/>
        <v/>
      </c>
      <c r="AH2784" t="str">
        <f t="shared" si="276"/>
        <v/>
      </c>
      <c r="AI2784">
        <f t="shared" si="277"/>
        <v>0</v>
      </c>
      <c r="AJ2784">
        <f t="shared" si="278"/>
        <v>0</v>
      </c>
      <c r="AK2784">
        <v>0</v>
      </c>
      <c r="AL2784" t="str">
        <f>IF(AA2784="","",IFERROR(IF(ISNUMBER('Procytrat 50 Plus'!D285),'Procytrat 50 Plus'!D285,IF(ISNUMBER(SEARCH("12",'Procytrat 50 Plus'!D285)),EDATE(AB2784,12),IF(ISNUMBER(SEARCH("6",'Procytrat 50 Plus'!D285)),EDATE(AB2784,6),IF(ISNUMBER(SEARCH("3",'Procytrat 50 Plus'!D285)),EDATE(AB2784,3),DATEVALUE('Procytrat 50 Plus'!D285))))),""))</f>
        <v/>
      </c>
      <c r="AM2784" t="str">
        <f t="shared" ca="1" si="279"/>
        <v/>
      </c>
    </row>
    <row r="2785" spans="27:39" x14ac:dyDescent="0.3">
      <c r="AA2785" t="str">
        <f>IF(COUNTA('Procytrat 50 Plus'!A286,'Procytrat 50 Plus'!B286,'Procytrat 50 Plus'!C286)&gt;0,"50 Plus","")</f>
        <v/>
      </c>
      <c r="AB2785" t="str">
        <f>IFERROR(IF(ISNUMBER('Procytrat 50 Plus'!A286),'Procytrat 50 Plus'!A286,DATEVALUE('Procytrat 50 Plus'!A286)),"")</f>
        <v/>
      </c>
      <c r="AC2785" t="str">
        <f>IF(AA2785="","",'Procytrat 50 Plus'!B286)</f>
        <v/>
      </c>
      <c r="AD2785" t="str">
        <f>IF(AA2785="","",IFERROR(1*'Procytrat 50 Plus'!C286,IFERROR(_xludf.NUMBERVALUE('Procytrat 50 Plus'!C286,".",","),IFERROR(_xludf.NUMBERVALUE('Procytrat 50 Plus'!C286,",","."),0))))</f>
        <v/>
      </c>
      <c r="AE2785" t="str">
        <f>IF(AA2785="","",'Procytrat 50 Plus'!M286)</f>
        <v/>
      </c>
      <c r="AF2785">
        <f t="shared" si="274"/>
        <v>0</v>
      </c>
      <c r="AG2785" t="str">
        <f t="shared" si="275"/>
        <v/>
      </c>
      <c r="AH2785" t="str">
        <f t="shared" si="276"/>
        <v/>
      </c>
      <c r="AI2785">
        <f t="shared" si="277"/>
        <v>0</v>
      </c>
      <c r="AJ2785">
        <f t="shared" si="278"/>
        <v>0</v>
      </c>
      <c r="AK2785">
        <v>0</v>
      </c>
      <c r="AL2785" t="str">
        <f>IF(AA2785="","",IFERROR(IF(ISNUMBER('Procytrat 50 Plus'!D286),'Procytrat 50 Plus'!D286,IF(ISNUMBER(SEARCH("12",'Procytrat 50 Plus'!D286)),EDATE(AB2785,12),IF(ISNUMBER(SEARCH("6",'Procytrat 50 Plus'!D286)),EDATE(AB2785,6),IF(ISNUMBER(SEARCH("3",'Procytrat 50 Plus'!D286)),EDATE(AB2785,3),DATEVALUE('Procytrat 50 Plus'!D286))))),""))</f>
        <v/>
      </c>
      <c r="AM2785" t="str">
        <f t="shared" ca="1" si="279"/>
        <v/>
      </c>
    </row>
    <row r="2786" spans="27:39" x14ac:dyDescent="0.3">
      <c r="AA2786" t="str">
        <f>IF(COUNTA('Procytrat 50 Plus'!A287,'Procytrat 50 Plus'!B287,'Procytrat 50 Plus'!C287)&gt;0,"50 Plus","")</f>
        <v/>
      </c>
      <c r="AB2786" t="str">
        <f>IFERROR(IF(ISNUMBER('Procytrat 50 Plus'!A287),'Procytrat 50 Plus'!A287,DATEVALUE('Procytrat 50 Plus'!A287)),"")</f>
        <v/>
      </c>
      <c r="AC2786" t="str">
        <f>IF(AA2786="","",'Procytrat 50 Plus'!B287)</f>
        <v/>
      </c>
      <c r="AD2786" t="str">
        <f>IF(AA2786="","",IFERROR(1*'Procytrat 50 Plus'!C287,IFERROR(_xludf.NUMBERVALUE('Procytrat 50 Plus'!C287,".",","),IFERROR(_xludf.NUMBERVALUE('Procytrat 50 Plus'!C287,",","."),0))))</f>
        <v/>
      </c>
      <c r="AE2786" t="str">
        <f>IF(AA2786="","",'Procytrat 50 Plus'!M287)</f>
        <v/>
      </c>
      <c r="AF2786">
        <f t="shared" si="274"/>
        <v>0</v>
      </c>
      <c r="AG2786" t="str">
        <f t="shared" si="275"/>
        <v/>
      </c>
      <c r="AH2786" t="str">
        <f t="shared" si="276"/>
        <v/>
      </c>
      <c r="AI2786">
        <f t="shared" si="277"/>
        <v>0</v>
      </c>
      <c r="AJ2786">
        <f t="shared" si="278"/>
        <v>0</v>
      </c>
      <c r="AK2786">
        <v>0</v>
      </c>
      <c r="AL2786" t="str">
        <f>IF(AA2786="","",IFERROR(IF(ISNUMBER('Procytrat 50 Plus'!D287),'Procytrat 50 Plus'!D287,IF(ISNUMBER(SEARCH("12",'Procytrat 50 Plus'!D287)),EDATE(AB2786,12),IF(ISNUMBER(SEARCH("6",'Procytrat 50 Plus'!D287)),EDATE(AB2786,6),IF(ISNUMBER(SEARCH("3",'Procytrat 50 Plus'!D287)),EDATE(AB2786,3),DATEVALUE('Procytrat 50 Plus'!D287))))),""))</f>
        <v/>
      </c>
      <c r="AM2786" t="str">
        <f t="shared" ca="1" si="279"/>
        <v/>
      </c>
    </row>
    <row r="2787" spans="27:39" x14ac:dyDescent="0.3">
      <c r="AA2787" t="str">
        <f>IF(COUNTA('Procytrat 50 Plus'!A288,'Procytrat 50 Plus'!B288,'Procytrat 50 Plus'!C288)&gt;0,"50 Plus","")</f>
        <v/>
      </c>
      <c r="AB2787" t="str">
        <f>IFERROR(IF(ISNUMBER('Procytrat 50 Plus'!A288),'Procytrat 50 Plus'!A288,DATEVALUE('Procytrat 50 Plus'!A288)),"")</f>
        <v/>
      </c>
      <c r="AC2787" t="str">
        <f>IF(AA2787="","",'Procytrat 50 Plus'!B288)</f>
        <v/>
      </c>
      <c r="AD2787" t="str">
        <f>IF(AA2787="","",IFERROR(1*'Procytrat 50 Plus'!C288,IFERROR(_xludf.NUMBERVALUE('Procytrat 50 Plus'!C288,".",","),IFERROR(_xludf.NUMBERVALUE('Procytrat 50 Plus'!C288,",","."),0))))</f>
        <v/>
      </c>
      <c r="AE2787" t="str">
        <f>IF(AA2787="","",'Procytrat 50 Plus'!M288)</f>
        <v/>
      </c>
      <c r="AF2787">
        <f t="shared" si="274"/>
        <v>0</v>
      </c>
      <c r="AG2787" t="str">
        <f t="shared" si="275"/>
        <v/>
      </c>
      <c r="AH2787" t="str">
        <f t="shared" si="276"/>
        <v/>
      </c>
      <c r="AI2787">
        <f t="shared" si="277"/>
        <v>0</v>
      </c>
      <c r="AJ2787">
        <f t="shared" si="278"/>
        <v>0</v>
      </c>
      <c r="AK2787">
        <v>0</v>
      </c>
      <c r="AL2787" t="str">
        <f>IF(AA2787="","",IFERROR(IF(ISNUMBER('Procytrat 50 Plus'!D288),'Procytrat 50 Plus'!D288,IF(ISNUMBER(SEARCH("12",'Procytrat 50 Plus'!D288)),EDATE(AB2787,12),IF(ISNUMBER(SEARCH("6",'Procytrat 50 Plus'!D288)),EDATE(AB2787,6),IF(ISNUMBER(SEARCH("3",'Procytrat 50 Plus'!D288)),EDATE(AB2787,3),DATEVALUE('Procytrat 50 Plus'!D288))))),""))</f>
        <v/>
      </c>
      <c r="AM2787" t="str">
        <f t="shared" ca="1" si="279"/>
        <v/>
      </c>
    </row>
    <row r="2788" spans="27:39" x14ac:dyDescent="0.3">
      <c r="AA2788" t="str">
        <f>IF(COUNTA('Procytrat 50 Plus'!A289,'Procytrat 50 Plus'!B289,'Procytrat 50 Plus'!C289)&gt;0,"50 Plus","")</f>
        <v/>
      </c>
      <c r="AB2788" t="str">
        <f>IFERROR(IF(ISNUMBER('Procytrat 50 Plus'!A289),'Procytrat 50 Plus'!A289,DATEVALUE('Procytrat 50 Plus'!A289)),"")</f>
        <v/>
      </c>
      <c r="AC2788" t="str">
        <f>IF(AA2788="","",'Procytrat 50 Plus'!B289)</f>
        <v/>
      </c>
      <c r="AD2788" t="str">
        <f>IF(AA2788="","",IFERROR(1*'Procytrat 50 Plus'!C289,IFERROR(_xludf.NUMBERVALUE('Procytrat 50 Plus'!C289,".",","),IFERROR(_xludf.NUMBERVALUE('Procytrat 50 Plus'!C289,",","."),0))))</f>
        <v/>
      </c>
      <c r="AE2788" t="str">
        <f>IF(AA2788="","",'Procytrat 50 Plus'!M289)</f>
        <v/>
      </c>
      <c r="AF2788">
        <f t="shared" si="274"/>
        <v>0</v>
      </c>
      <c r="AG2788" t="str">
        <f t="shared" si="275"/>
        <v/>
      </c>
      <c r="AH2788" t="str">
        <f t="shared" si="276"/>
        <v/>
      </c>
      <c r="AI2788">
        <f t="shared" si="277"/>
        <v>0</v>
      </c>
      <c r="AJ2788">
        <f t="shared" si="278"/>
        <v>0</v>
      </c>
      <c r="AK2788">
        <v>0</v>
      </c>
      <c r="AL2788" t="str">
        <f>IF(AA2788="","",IFERROR(IF(ISNUMBER('Procytrat 50 Plus'!D289),'Procytrat 50 Plus'!D289,IF(ISNUMBER(SEARCH("12",'Procytrat 50 Plus'!D289)),EDATE(AB2788,12),IF(ISNUMBER(SEARCH("6",'Procytrat 50 Plus'!D289)),EDATE(AB2788,6),IF(ISNUMBER(SEARCH("3",'Procytrat 50 Plus'!D289)),EDATE(AB2788,3),DATEVALUE('Procytrat 50 Plus'!D289))))),""))</f>
        <v/>
      </c>
      <c r="AM2788" t="str">
        <f t="shared" ca="1" si="279"/>
        <v/>
      </c>
    </row>
    <row r="2789" spans="27:39" x14ac:dyDescent="0.3">
      <c r="AA2789" t="str">
        <f>IF(COUNTA('Procytrat 50 Plus'!A290,'Procytrat 50 Plus'!B290,'Procytrat 50 Plus'!C290)&gt;0,"50 Plus","")</f>
        <v/>
      </c>
      <c r="AB2789" t="str">
        <f>IFERROR(IF(ISNUMBER('Procytrat 50 Plus'!A290),'Procytrat 50 Plus'!A290,DATEVALUE('Procytrat 50 Plus'!A290)),"")</f>
        <v/>
      </c>
      <c r="AC2789" t="str">
        <f>IF(AA2789="","",'Procytrat 50 Plus'!B290)</f>
        <v/>
      </c>
      <c r="AD2789" t="str">
        <f>IF(AA2789="","",IFERROR(1*'Procytrat 50 Plus'!C290,IFERROR(_xludf.NUMBERVALUE('Procytrat 50 Plus'!C290,".",","),IFERROR(_xludf.NUMBERVALUE('Procytrat 50 Plus'!C290,",","."),0))))</f>
        <v/>
      </c>
      <c r="AE2789" t="str">
        <f>IF(AA2789="","",'Procytrat 50 Plus'!M290)</f>
        <v/>
      </c>
      <c r="AF2789">
        <f t="shared" si="274"/>
        <v>0</v>
      </c>
      <c r="AG2789" t="str">
        <f t="shared" si="275"/>
        <v/>
      </c>
      <c r="AH2789" t="str">
        <f t="shared" si="276"/>
        <v/>
      </c>
      <c r="AI2789">
        <f t="shared" si="277"/>
        <v>0</v>
      </c>
      <c r="AJ2789">
        <f t="shared" si="278"/>
        <v>0</v>
      </c>
      <c r="AK2789">
        <v>0</v>
      </c>
      <c r="AL2789" t="str">
        <f>IF(AA2789="","",IFERROR(IF(ISNUMBER('Procytrat 50 Plus'!D290),'Procytrat 50 Plus'!D290,IF(ISNUMBER(SEARCH("12",'Procytrat 50 Plus'!D290)),EDATE(AB2789,12),IF(ISNUMBER(SEARCH("6",'Procytrat 50 Plus'!D290)),EDATE(AB2789,6),IF(ISNUMBER(SEARCH("3",'Procytrat 50 Plus'!D290)),EDATE(AB2789,3),DATEVALUE('Procytrat 50 Plus'!D290))))),""))</f>
        <v/>
      </c>
      <c r="AM2789" t="str">
        <f t="shared" ca="1" si="279"/>
        <v/>
      </c>
    </row>
    <row r="2790" spans="27:39" x14ac:dyDescent="0.3">
      <c r="AA2790" t="str">
        <f>IF(COUNTA('Procytrat 50 Plus'!A291,'Procytrat 50 Plus'!B291,'Procytrat 50 Plus'!C291)&gt;0,"50 Plus","")</f>
        <v/>
      </c>
      <c r="AB2790" t="str">
        <f>IFERROR(IF(ISNUMBER('Procytrat 50 Plus'!A291),'Procytrat 50 Plus'!A291,DATEVALUE('Procytrat 50 Plus'!A291)),"")</f>
        <v/>
      </c>
      <c r="AC2790" t="str">
        <f>IF(AA2790="","",'Procytrat 50 Plus'!B291)</f>
        <v/>
      </c>
      <c r="AD2790" t="str">
        <f>IF(AA2790="","",IFERROR(1*'Procytrat 50 Plus'!C291,IFERROR(_xludf.NUMBERVALUE('Procytrat 50 Plus'!C291,".",","),IFERROR(_xludf.NUMBERVALUE('Procytrat 50 Plus'!C291,",","."),0))))</f>
        <v/>
      </c>
      <c r="AE2790" t="str">
        <f>IF(AA2790="","",'Procytrat 50 Plus'!M291)</f>
        <v/>
      </c>
      <c r="AF2790">
        <f t="shared" si="274"/>
        <v>0</v>
      </c>
      <c r="AG2790" t="str">
        <f t="shared" si="275"/>
        <v/>
      </c>
      <c r="AH2790" t="str">
        <f t="shared" si="276"/>
        <v/>
      </c>
      <c r="AI2790">
        <f t="shared" si="277"/>
        <v>0</v>
      </c>
      <c r="AJ2790">
        <f t="shared" si="278"/>
        <v>0</v>
      </c>
      <c r="AK2790">
        <v>0</v>
      </c>
      <c r="AL2790" t="str">
        <f>IF(AA2790="","",IFERROR(IF(ISNUMBER('Procytrat 50 Plus'!D291),'Procytrat 50 Plus'!D291,IF(ISNUMBER(SEARCH("12",'Procytrat 50 Plus'!D291)),EDATE(AB2790,12),IF(ISNUMBER(SEARCH("6",'Procytrat 50 Plus'!D291)),EDATE(AB2790,6),IF(ISNUMBER(SEARCH("3",'Procytrat 50 Plus'!D291)),EDATE(AB2790,3),DATEVALUE('Procytrat 50 Plus'!D291))))),""))</f>
        <v/>
      </c>
      <c r="AM2790" t="str">
        <f t="shared" ca="1" si="279"/>
        <v/>
      </c>
    </row>
    <row r="2791" spans="27:39" x14ac:dyDescent="0.3">
      <c r="AA2791" t="str">
        <f>IF(COUNTA('Procytrat 50 Plus'!A292,'Procytrat 50 Plus'!B292,'Procytrat 50 Plus'!C292)&gt;0,"50 Plus","")</f>
        <v/>
      </c>
      <c r="AB2791" t="str">
        <f>IFERROR(IF(ISNUMBER('Procytrat 50 Plus'!A292),'Procytrat 50 Plus'!A292,DATEVALUE('Procytrat 50 Plus'!A292)),"")</f>
        <v/>
      </c>
      <c r="AC2791" t="str">
        <f>IF(AA2791="","",'Procytrat 50 Plus'!B292)</f>
        <v/>
      </c>
      <c r="AD2791" t="str">
        <f>IF(AA2791="","",IFERROR(1*'Procytrat 50 Plus'!C292,IFERROR(_xludf.NUMBERVALUE('Procytrat 50 Plus'!C292,".",","),IFERROR(_xludf.NUMBERVALUE('Procytrat 50 Plus'!C292,",","."),0))))</f>
        <v/>
      </c>
      <c r="AE2791" t="str">
        <f>IF(AA2791="","",'Procytrat 50 Plus'!M292)</f>
        <v/>
      </c>
      <c r="AF2791">
        <f t="shared" si="274"/>
        <v>0</v>
      </c>
      <c r="AG2791" t="str">
        <f t="shared" si="275"/>
        <v/>
      </c>
      <c r="AH2791" t="str">
        <f t="shared" si="276"/>
        <v/>
      </c>
      <c r="AI2791">
        <f t="shared" si="277"/>
        <v>0</v>
      </c>
      <c r="AJ2791">
        <f t="shared" si="278"/>
        <v>0</v>
      </c>
      <c r="AK2791">
        <v>0</v>
      </c>
      <c r="AL2791" t="str">
        <f>IF(AA2791="","",IFERROR(IF(ISNUMBER('Procytrat 50 Plus'!D292),'Procytrat 50 Plus'!D292,IF(ISNUMBER(SEARCH("12",'Procytrat 50 Plus'!D292)),EDATE(AB2791,12),IF(ISNUMBER(SEARCH("6",'Procytrat 50 Plus'!D292)),EDATE(AB2791,6),IF(ISNUMBER(SEARCH("3",'Procytrat 50 Plus'!D292)),EDATE(AB2791,3),DATEVALUE('Procytrat 50 Plus'!D292))))),""))</f>
        <v/>
      </c>
      <c r="AM2791" t="str">
        <f t="shared" ca="1" si="279"/>
        <v/>
      </c>
    </row>
    <row r="2792" spans="27:39" x14ac:dyDescent="0.3">
      <c r="AA2792" t="str">
        <f>IF(COUNTA('Procytrat 50 Plus'!A293,'Procytrat 50 Plus'!B293,'Procytrat 50 Plus'!C293)&gt;0,"50 Plus","")</f>
        <v/>
      </c>
      <c r="AB2792" t="str">
        <f>IFERROR(IF(ISNUMBER('Procytrat 50 Plus'!A293),'Procytrat 50 Plus'!A293,DATEVALUE('Procytrat 50 Plus'!A293)),"")</f>
        <v/>
      </c>
      <c r="AC2792" t="str">
        <f>IF(AA2792="","",'Procytrat 50 Plus'!B293)</f>
        <v/>
      </c>
      <c r="AD2792" t="str">
        <f>IF(AA2792="","",IFERROR(1*'Procytrat 50 Plus'!C293,IFERROR(_xludf.NUMBERVALUE('Procytrat 50 Plus'!C293,".",","),IFERROR(_xludf.NUMBERVALUE('Procytrat 50 Plus'!C293,",","."),0))))</f>
        <v/>
      </c>
      <c r="AE2792" t="str">
        <f>IF(AA2792="","",'Procytrat 50 Plus'!M293)</f>
        <v/>
      </c>
      <c r="AF2792">
        <f t="shared" si="274"/>
        <v>0</v>
      </c>
      <c r="AG2792" t="str">
        <f t="shared" si="275"/>
        <v/>
      </c>
      <c r="AH2792" t="str">
        <f t="shared" si="276"/>
        <v/>
      </c>
      <c r="AI2792">
        <f t="shared" si="277"/>
        <v>0</v>
      </c>
      <c r="AJ2792">
        <f t="shared" si="278"/>
        <v>0</v>
      </c>
      <c r="AK2792">
        <v>0</v>
      </c>
      <c r="AL2792" t="str">
        <f>IF(AA2792="","",IFERROR(IF(ISNUMBER('Procytrat 50 Plus'!D293),'Procytrat 50 Plus'!D293,IF(ISNUMBER(SEARCH("12",'Procytrat 50 Plus'!D293)),EDATE(AB2792,12),IF(ISNUMBER(SEARCH("6",'Procytrat 50 Plus'!D293)),EDATE(AB2792,6),IF(ISNUMBER(SEARCH("3",'Procytrat 50 Plus'!D293)),EDATE(AB2792,3),DATEVALUE('Procytrat 50 Plus'!D293))))),""))</f>
        <v/>
      </c>
      <c r="AM2792" t="str">
        <f t="shared" ca="1" si="279"/>
        <v/>
      </c>
    </row>
    <row r="2793" spans="27:39" x14ac:dyDescent="0.3">
      <c r="AA2793" t="str">
        <f>IF(COUNTA('Procytrat 50 Plus'!A294,'Procytrat 50 Plus'!B294,'Procytrat 50 Plus'!C294)&gt;0,"50 Plus","")</f>
        <v/>
      </c>
      <c r="AB2793" t="str">
        <f>IFERROR(IF(ISNUMBER('Procytrat 50 Plus'!A294),'Procytrat 50 Plus'!A294,DATEVALUE('Procytrat 50 Plus'!A294)),"")</f>
        <v/>
      </c>
      <c r="AC2793" t="str">
        <f>IF(AA2793="","",'Procytrat 50 Plus'!B294)</f>
        <v/>
      </c>
      <c r="AD2793" t="str">
        <f>IF(AA2793="","",IFERROR(1*'Procytrat 50 Plus'!C294,IFERROR(_xludf.NUMBERVALUE('Procytrat 50 Plus'!C294,".",","),IFERROR(_xludf.NUMBERVALUE('Procytrat 50 Plus'!C294,",","."),0))))</f>
        <v/>
      </c>
      <c r="AE2793" t="str">
        <f>IF(AA2793="","",'Procytrat 50 Plus'!M294)</f>
        <v/>
      </c>
      <c r="AF2793">
        <f t="shared" si="274"/>
        <v>0</v>
      </c>
      <c r="AG2793" t="str">
        <f t="shared" si="275"/>
        <v/>
      </c>
      <c r="AH2793" t="str">
        <f t="shared" si="276"/>
        <v/>
      </c>
      <c r="AI2793">
        <f t="shared" si="277"/>
        <v>0</v>
      </c>
      <c r="AJ2793">
        <f t="shared" si="278"/>
        <v>0</v>
      </c>
      <c r="AK2793">
        <v>0</v>
      </c>
      <c r="AL2793" t="str">
        <f>IF(AA2793="","",IFERROR(IF(ISNUMBER('Procytrat 50 Plus'!D294),'Procytrat 50 Plus'!D294,IF(ISNUMBER(SEARCH("12",'Procytrat 50 Plus'!D294)),EDATE(AB2793,12),IF(ISNUMBER(SEARCH("6",'Procytrat 50 Plus'!D294)),EDATE(AB2793,6),IF(ISNUMBER(SEARCH("3",'Procytrat 50 Plus'!D294)),EDATE(AB2793,3),DATEVALUE('Procytrat 50 Plus'!D294))))),""))</f>
        <v/>
      </c>
      <c r="AM2793" t="str">
        <f t="shared" ca="1" si="279"/>
        <v/>
      </c>
    </row>
    <row r="2794" spans="27:39" x14ac:dyDescent="0.3">
      <c r="AA2794" t="str">
        <f>IF(COUNTA('Procytrat 50 Plus'!A295,'Procytrat 50 Plus'!B295,'Procytrat 50 Plus'!C295)&gt;0,"50 Plus","")</f>
        <v/>
      </c>
      <c r="AB2794" t="str">
        <f>IFERROR(IF(ISNUMBER('Procytrat 50 Plus'!A295),'Procytrat 50 Plus'!A295,DATEVALUE('Procytrat 50 Plus'!A295)),"")</f>
        <v/>
      </c>
      <c r="AC2794" t="str">
        <f>IF(AA2794="","",'Procytrat 50 Plus'!B295)</f>
        <v/>
      </c>
      <c r="AD2794" t="str">
        <f>IF(AA2794="","",IFERROR(1*'Procytrat 50 Plus'!C295,IFERROR(_xludf.NUMBERVALUE('Procytrat 50 Plus'!C295,".",","),IFERROR(_xludf.NUMBERVALUE('Procytrat 50 Plus'!C295,",","."),0))))</f>
        <v/>
      </c>
      <c r="AE2794" t="str">
        <f>IF(AA2794="","",'Procytrat 50 Plus'!M295)</f>
        <v/>
      </c>
      <c r="AF2794">
        <f t="shared" si="274"/>
        <v>0</v>
      </c>
      <c r="AG2794" t="str">
        <f t="shared" si="275"/>
        <v/>
      </c>
      <c r="AH2794" t="str">
        <f t="shared" si="276"/>
        <v/>
      </c>
      <c r="AI2794">
        <f t="shared" si="277"/>
        <v>0</v>
      </c>
      <c r="AJ2794">
        <f t="shared" si="278"/>
        <v>0</v>
      </c>
      <c r="AK2794">
        <v>0</v>
      </c>
      <c r="AL2794" t="str">
        <f>IF(AA2794="","",IFERROR(IF(ISNUMBER('Procytrat 50 Plus'!D295),'Procytrat 50 Plus'!D295,IF(ISNUMBER(SEARCH("12",'Procytrat 50 Plus'!D295)),EDATE(AB2794,12),IF(ISNUMBER(SEARCH("6",'Procytrat 50 Plus'!D295)),EDATE(AB2794,6),IF(ISNUMBER(SEARCH("3",'Procytrat 50 Plus'!D295)),EDATE(AB2794,3),DATEVALUE('Procytrat 50 Plus'!D295))))),""))</f>
        <v/>
      </c>
      <c r="AM2794" t="str">
        <f t="shared" ca="1" si="279"/>
        <v/>
      </c>
    </row>
    <row r="2795" spans="27:39" x14ac:dyDescent="0.3">
      <c r="AA2795" t="str">
        <f>IF(COUNTA('Procytrat 50 Plus'!A296,'Procytrat 50 Plus'!B296,'Procytrat 50 Plus'!C296)&gt;0,"50 Plus","")</f>
        <v/>
      </c>
      <c r="AB2795" t="str">
        <f>IFERROR(IF(ISNUMBER('Procytrat 50 Plus'!A296),'Procytrat 50 Plus'!A296,DATEVALUE('Procytrat 50 Plus'!A296)),"")</f>
        <v/>
      </c>
      <c r="AC2795" t="str">
        <f>IF(AA2795="","",'Procytrat 50 Plus'!B296)</f>
        <v/>
      </c>
      <c r="AD2795" t="str">
        <f>IF(AA2795="","",IFERROR(1*'Procytrat 50 Plus'!C296,IFERROR(_xludf.NUMBERVALUE('Procytrat 50 Plus'!C296,".",","),IFERROR(_xludf.NUMBERVALUE('Procytrat 50 Plus'!C296,",","."),0))))</f>
        <v/>
      </c>
      <c r="AE2795" t="str">
        <f>IF(AA2795="","",'Procytrat 50 Plus'!M296)</f>
        <v/>
      </c>
      <c r="AF2795">
        <f t="shared" si="274"/>
        <v>0</v>
      </c>
      <c r="AG2795" t="str">
        <f t="shared" si="275"/>
        <v/>
      </c>
      <c r="AH2795" t="str">
        <f t="shared" si="276"/>
        <v/>
      </c>
      <c r="AI2795">
        <f t="shared" si="277"/>
        <v>0</v>
      </c>
      <c r="AJ2795">
        <f t="shared" si="278"/>
        <v>0</v>
      </c>
      <c r="AK2795">
        <v>0</v>
      </c>
      <c r="AL2795" t="str">
        <f>IF(AA2795="","",IFERROR(IF(ISNUMBER('Procytrat 50 Plus'!D296),'Procytrat 50 Plus'!D296,IF(ISNUMBER(SEARCH("12",'Procytrat 50 Plus'!D296)),EDATE(AB2795,12),IF(ISNUMBER(SEARCH("6",'Procytrat 50 Plus'!D296)),EDATE(AB2795,6),IF(ISNUMBER(SEARCH("3",'Procytrat 50 Plus'!D296)),EDATE(AB2795,3),DATEVALUE('Procytrat 50 Plus'!D296))))),""))</f>
        <v/>
      </c>
      <c r="AM2795" t="str">
        <f t="shared" ca="1" si="279"/>
        <v/>
      </c>
    </row>
    <row r="2796" spans="27:39" x14ac:dyDescent="0.3">
      <c r="AA2796" t="str">
        <f>IF(COUNTA('Procytrat 50 Plus'!A297,'Procytrat 50 Plus'!B297,'Procytrat 50 Plus'!C297)&gt;0,"50 Plus","")</f>
        <v/>
      </c>
      <c r="AB2796" t="str">
        <f>IFERROR(IF(ISNUMBER('Procytrat 50 Plus'!A297),'Procytrat 50 Plus'!A297,DATEVALUE('Procytrat 50 Plus'!A297)),"")</f>
        <v/>
      </c>
      <c r="AC2796" t="str">
        <f>IF(AA2796="","",'Procytrat 50 Plus'!B297)</f>
        <v/>
      </c>
      <c r="AD2796" t="str">
        <f>IF(AA2796="","",IFERROR(1*'Procytrat 50 Plus'!C297,IFERROR(_xludf.NUMBERVALUE('Procytrat 50 Plus'!C297,".",","),IFERROR(_xludf.NUMBERVALUE('Procytrat 50 Plus'!C297,",","."),0))))</f>
        <v/>
      </c>
      <c r="AE2796" t="str">
        <f>IF(AA2796="","",'Procytrat 50 Plus'!M297)</f>
        <v/>
      </c>
      <c r="AF2796">
        <f t="shared" si="274"/>
        <v>0</v>
      </c>
      <c r="AG2796" t="str">
        <f t="shared" si="275"/>
        <v/>
      </c>
      <c r="AH2796" t="str">
        <f t="shared" si="276"/>
        <v/>
      </c>
      <c r="AI2796">
        <f t="shared" si="277"/>
        <v>0</v>
      </c>
      <c r="AJ2796">
        <f t="shared" si="278"/>
        <v>0</v>
      </c>
      <c r="AK2796">
        <v>0</v>
      </c>
      <c r="AL2796" t="str">
        <f>IF(AA2796="","",IFERROR(IF(ISNUMBER('Procytrat 50 Plus'!D297),'Procytrat 50 Plus'!D297,IF(ISNUMBER(SEARCH("12",'Procytrat 50 Plus'!D297)),EDATE(AB2796,12),IF(ISNUMBER(SEARCH("6",'Procytrat 50 Plus'!D297)),EDATE(AB2796,6),IF(ISNUMBER(SEARCH("3",'Procytrat 50 Plus'!D297)),EDATE(AB2796,3),DATEVALUE('Procytrat 50 Plus'!D297))))),""))</f>
        <v/>
      </c>
      <c r="AM2796" t="str">
        <f t="shared" ca="1" si="279"/>
        <v/>
      </c>
    </row>
    <row r="2797" spans="27:39" x14ac:dyDescent="0.3">
      <c r="AA2797" t="str">
        <f>IF(COUNTA('Procytrat 50 Plus'!A298,'Procytrat 50 Plus'!B298,'Procytrat 50 Plus'!C298)&gt;0,"50 Plus","")</f>
        <v/>
      </c>
      <c r="AB2797" t="str">
        <f>IFERROR(IF(ISNUMBER('Procytrat 50 Plus'!A298),'Procytrat 50 Plus'!A298,DATEVALUE('Procytrat 50 Plus'!A298)),"")</f>
        <v/>
      </c>
      <c r="AC2797" t="str">
        <f>IF(AA2797="","",'Procytrat 50 Plus'!B298)</f>
        <v/>
      </c>
      <c r="AD2797" t="str">
        <f>IF(AA2797="","",IFERROR(1*'Procytrat 50 Plus'!C298,IFERROR(_xludf.NUMBERVALUE('Procytrat 50 Plus'!C298,".",","),IFERROR(_xludf.NUMBERVALUE('Procytrat 50 Plus'!C298,",","."),0))))</f>
        <v/>
      </c>
      <c r="AE2797" t="str">
        <f>IF(AA2797="","",'Procytrat 50 Plus'!M298)</f>
        <v/>
      </c>
      <c r="AF2797">
        <f t="shared" si="274"/>
        <v>0</v>
      </c>
      <c r="AG2797" t="str">
        <f t="shared" si="275"/>
        <v/>
      </c>
      <c r="AH2797" t="str">
        <f t="shared" si="276"/>
        <v/>
      </c>
      <c r="AI2797">
        <f t="shared" si="277"/>
        <v>0</v>
      </c>
      <c r="AJ2797">
        <f t="shared" si="278"/>
        <v>0</v>
      </c>
      <c r="AK2797">
        <v>0</v>
      </c>
      <c r="AL2797" t="str">
        <f>IF(AA2797="","",IFERROR(IF(ISNUMBER('Procytrat 50 Plus'!D298),'Procytrat 50 Plus'!D298,IF(ISNUMBER(SEARCH("12",'Procytrat 50 Plus'!D298)),EDATE(AB2797,12),IF(ISNUMBER(SEARCH("6",'Procytrat 50 Plus'!D298)),EDATE(AB2797,6),IF(ISNUMBER(SEARCH("3",'Procytrat 50 Plus'!D298)),EDATE(AB2797,3),DATEVALUE('Procytrat 50 Plus'!D298))))),""))</f>
        <v/>
      </c>
      <c r="AM2797" t="str">
        <f t="shared" ca="1" si="279"/>
        <v/>
      </c>
    </row>
    <row r="2798" spans="27:39" x14ac:dyDescent="0.3">
      <c r="AA2798" t="str">
        <f>IF(COUNTA('Procytrat 50 Plus'!A299,'Procytrat 50 Plus'!B299,'Procytrat 50 Plus'!C299)&gt;0,"50 Plus","")</f>
        <v/>
      </c>
      <c r="AB2798" t="str">
        <f>IFERROR(IF(ISNUMBER('Procytrat 50 Plus'!A299),'Procytrat 50 Plus'!A299,DATEVALUE('Procytrat 50 Plus'!A299)),"")</f>
        <v/>
      </c>
      <c r="AC2798" t="str">
        <f>IF(AA2798="","",'Procytrat 50 Plus'!B299)</f>
        <v/>
      </c>
      <c r="AD2798" t="str">
        <f>IF(AA2798="","",IFERROR(1*'Procytrat 50 Plus'!C299,IFERROR(_xludf.NUMBERVALUE('Procytrat 50 Plus'!C299,".",","),IFERROR(_xludf.NUMBERVALUE('Procytrat 50 Plus'!C299,",","."),0))))</f>
        <v/>
      </c>
      <c r="AE2798" t="str">
        <f>IF(AA2798="","",'Procytrat 50 Plus'!M299)</f>
        <v/>
      </c>
      <c r="AF2798">
        <f t="shared" si="274"/>
        <v>0</v>
      </c>
      <c r="AG2798" t="str">
        <f t="shared" si="275"/>
        <v/>
      </c>
      <c r="AH2798" t="str">
        <f t="shared" si="276"/>
        <v/>
      </c>
      <c r="AI2798">
        <f t="shared" si="277"/>
        <v>0</v>
      </c>
      <c r="AJ2798">
        <f t="shared" si="278"/>
        <v>0</v>
      </c>
      <c r="AK2798">
        <v>0</v>
      </c>
      <c r="AL2798" t="str">
        <f>IF(AA2798="","",IFERROR(IF(ISNUMBER('Procytrat 50 Plus'!D299),'Procytrat 50 Plus'!D299,IF(ISNUMBER(SEARCH("12",'Procytrat 50 Plus'!D299)),EDATE(AB2798,12),IF(ISNUMBER(SEARCH("6",'Procytrat 50 Plus'!D299)),EDATE(AB2798,6),IF(ISNUMBER(SEARCH("3",'Procytrat 50 Plus'!D299)),EDATE(AB2798,3),DATEVALUE('Procytrat 50 Plus'!D299))))),""))</f>
        <v/>
      </c>
      <c r="AM2798" t="str">
        <f t="shared" ca="1" si="279"/>
        <v/>
      </c>
    </row>
    <row r="2799" spans="27:39" x14ac:dyDescent="0.3">
      <c r="AA2799" t="str">
        <f>IF(COUNTA('Procytrat 50 Plus'!A300,'Procytrat 50 Plus'!B300,'Procytrat 50 Plus'!C300)&gt;0,"50 Plus","")</f>
        <v/>
      </c>
      <c r="AB2799" t="str">
        <f>IFERROR(IF(ISNUMBER('Procytrat 50 Plus'!A300),'Procytrat 50 Plus'!A300,DATEVALUE('Procytrat 50 Plus'!A300)),"")</f>
        <v/>
      </c>
      <c r="AC2799" t="str">
        <f>IF(AA2799="","",'Procytrat 50 Plus'!B300)</f>
        <v/>
      </c>
      <c r="AD2799" t="str">
        <f>IF(AA2799="","",IFERROR(1*'Procytrat 50 Plus'!C300,IFERROR(_xludf.NUMBERVALUE('Procytrat 50 Plus'!C300,".",","),IFERROR(_xludf.NUMBERVALUE('Procytrat 50 Plus'!C300,",","."),0))))</f>
        <v/>
      </c>
      <c r="AE2799" t="str">
        <f>IF(AA2799="","",'Procytrat 50 Plus'!M300)</f>
        <v/>
      </c>
      <c r="AF2799">
        <f t="shared" si="274"/>
        <v>0</v>
      </c>
      <c r="AG2799" t="str">
        <f t="shared" si="275"/>
        <v/>
      </c>
      <c r="AH2799" t="str">
        <f t="shared" si="276"/>
        <v/>
      </c>
      <c r="AI2799">
        <f t="shared" si="277"/>
        <v>0</v>
      </c>
      <c r="AJ2799">
        <f t="shared" si="278"/>
        <v>0</v>
      </c>
      <c r="AK2799">
        <v>0</v>
      </c>
      <c r="AL2799" t="str">
        <f>IF(AA2799="","",IFERROR(IF(ISNUMBER('Procytrat 50 Plus'!D300),'Procytrat 50 Plus'!D300,IF(ISNUMBER(SEARCH("12",'Procytrat 50 Plus'!D300)),EDATE(AB2799,12),IF(ISNUMBER(SEARCH("6",'Procytrat 50 Plus'!D300)),EDATE(AB2799,6),IF(ISNUMBER(SEARCH("3",'Procytrat 50 Plus'!D300)),EDATE(AB2799,3),DATEVALUE('Procytrat 50 Plus'!D300))))),""))</f>
        <v/>
      </c>
      <c r="AM2799" t="str">
        <f t="shared" ca="1" si="279"/>
        <v/>
      </c>
    </row>
    <row r="2800" spans="27:39" x14ac:dyDescent="0.3">
      <c r="AA2800" t="str">
        <f>IF(COUNTA('Procytrat 50 Plus'!A301,'Procytrat 50 Plus'!B301,'Procytrat 50 Plus'!C301)&gt;0,"50 Plus","")</f>
        <v/>
      </c>
      <c r="AB2800" t="str">
        <f>IFERROR(IF(ISNUMBER('Procytrat 50 Plus'!A301),'Procytrat 50 Plus'!A301,DATEVALUE('Procytrat 50 Plus'!A301)),"")</f>
        <v/>
      </c>
      <c r="AC2800" t="str">
        <f>IF(AA2800="","",'Procytrat 50 Plus'!B301)</f>
        <v/>
      </c>
      <c r="AD2800" t="str">
        <f>IF(AA2800="","",IFERROR(1*'Procytrat 50 Plus'!C301,IFERROR(_xludf.NUMBERVALUE('Procytrat 50 Plus'!C301,".",","),IFERROR(_xludf.NUMBERVALUE('Procytrat 50 Plus'!C301,",","."),0))))</f>
        <v/>
      </c>
      <c r="AE2800" t="str">
        <f>IF(AA2800="","",'Procytrat 50 Plus'!M301)</f>
        <v/>
      </c>
      <c r="AF2800">
        <f t="shared" si="274"/>
        <v>0</v>
      </c>
      <c r="AG2800" t="str">
        <f t="shared" si="275"/>
        <v/>
      </c>
      <c r="AH2800" t="str">
        <f t="shared" si="276"/>
        <v/>
      </c>
      <c r="AI2800">
        <f t="shared" si="277"/>
        <v>0</v>
      </c>
      <c r="AJ2800">
        <f t="shared" si="278"/>
        <v>0</v>
      </c>
      <c r="AK2800">
        <v>0</v>
      </c>
      <c r="AL2800" t="str">
        <f>IF(AA2800="","",IFERROR(IF(ISNUMBER('Procytrat 50 Plus'!D301),'Procytrat 50 Plus'!D301,IF(ISNUMBER(SEARCH("12",'Procytrat 50 Plus'!D301)),EDATE(AB2800,12),IF(ISNUMBER(SEARCH("6",'Procytrat 50 Plus'!D301)),EDATE(AB2800,6),IF(ISNUMBER(SEARCH("3",'Procytrat 50 Plus'!D301)),EDATE(AB2800,3),DATEVALUE('Procytrat 50 Plus'!D301))))),""))</f>
        <v/>
      </c>
      <c r="AM2800" t="str">
        <f t="shared" ca="1" si="279"/>
        <v/>
      </c>
    </row>
    <row r="2801" spans="27:39" x14ac:dyDescent="0.3">
      <c r="AA2801" t="str">
        <f>IF(COUNTA('Procytrat 50 Plus'!A302,'Procytrat 50 Plus'!B302,'Procytrat 50 Plus'!C302)&gt;0,"50 Plus","")</f>
        <v/>
      </c>
      <c r="AB2801" t="str">
        <f>IFERROR(IF(ISNUMBER('Procytrat 50 Plus'!A302),'Procytrat 50 Plus'!A302,DATEVALUE('Procytrat 50 Plus'!A302)),"")</f>
        <v/>
      </c>
      <c r="AC2801" t="str">
        <f>IF(AA2801="","",'Procytrat 50 Plus'!B302)</f>
        <v/>
      </c>
      <c r="AD2801" t="str">
        <f>IF(AA2801="","",IFERROR(1*'Procytrat 50 Plus'!C302,IFERROR(_xludf.NUMBERVALUE('Procytrat 50 Plus'!C302,".",","),IFERROR(_xludf.NUMBERVALUE('Procytrat 50 Plus'!C302,",","."),0))))</f>
        <v/>
      </c>
      <c r="AE2801" t="str">
        <f>IF(AA2801="","",'Procytrat 50 Plus'!M302)</f>
        <v/>
      </c>
      <c r="AF2801">
        <f t="shared" si="274"/>
        <v>0</v>
      </c>
      <c r="AG2801" t="str">
        <f t="shared" si="275"/>
        <v/>
      </c>
      <c r="AH2801" t="str">
        <f t="shared" si="276"/>
        <v/>
      </c>
      <c r="AI2801">
        <f t="shared" si="277"/>
        <v>0</v>
      </c>
      <c r="AJ2801">
        <f t="shared" si="278"/>
        <v>0</v>
      </c>
      <c r="AK2801">
        <v>0</v>
      </c>
      <c r="AL2801" t="str">
        <f>IF(AA2801="","",IFERROR(IF(ISNUMBER('Procytrat 50 Plus'!D302),'Procytrat 50 Plus'!D302,IF(ISNUMBER(SEARCH("12",'Procytrat 50 Plus'!D302)),EDATE(AB2801,12),IF(ISNUMBER(SEARCH("6",'Procytrat 50 Plus'!D302)),EDATE(AB2801,6),IF(ISNUMBER(SEARCH("3",'Procytrat 50 Plus'!D302)),EDATE(AB2801,3),DATEVALUE('Procytrat 50 Plus'!D302))))),""))</f>
        <v/>
      </c>
      <c r="AM2801" t="str">
        <f t="shared" ca="1" si="279"/>
        <v/>
      </c>
    </row>
    <row r="2802" spans="27:39" x14ac:dyDescent="0.3">
      <c r="AA2802" t="str">
        <f>IF(COUNTA('Procytrat 50 Plus'!A303,'Procytrat 50 Plus'!B303,'Procytrat 50 Plus'!C303)&gt;0,"50 Plus","")</f>
        <v/>
      </c>
      <c r="AB2802" t="str">
        <f>IFERROR(IF(ISNUMBER('Procytrat 50 Plus'!A303),'Procytrat 50 Plus'!A303,DATEVALUE('Procytrat 50 Plus'!A303)),"")</f>
        <v/>
      </c>
      <c r="AC2802" t="str">
        <f>IF(AA2802="","",'Procytrat 50 Plus'!B303)</f>
        <v/>
      </c>
      <c r="AD2802" t="str">
        <f>IF(AA2802="","",IFERROR(1*'Procytrat 50 Plus'!C303,IFERROR(_xludf.NUMBERVALUE('Procytrat 50 Plus'!C303,".",","),IFERROR(_xludf.NUMBERVALUE('Procytrat 50 Plus'!C303,",","."),0))))</f>
        <v/>
      </c>
      <c r="AE2802" t="str">
        <f>IF(AA2802="","",'Procytrat 50 Plus'!M303)</f>
        <v/>
      </c>
      <c r="AF2802">
        <f t="shared" si="274"/>
        <v>0</v>
      </c>
      <c r="AG2802" t="str">
        <f t="shared" si="275"/>
        <v/>
      </c>
      <c r="AH2802" t="str">
        <f t="shared" si="276"/>
        <v/>
      </c>
      <c r="AI2802">
        <f t="shared" si="277"/>
        <v>0</v>
      </c>
      <c r="AJ2802">
        <f t="shared" si="278"/>
        <v>0</v>
      </c>
      <c r="AK2802">
        <v>0</v>
      </c>
      <c r="AL2802" t="str">
        <f>IF(AA2802="","",IFERROR(IF(ISNUMBER('Procytrat 50 Plus'!D303),'Procytrat 50 Plus'!D303,IF(ISNUMBER(SEARCH("12",'Procytrat 50 Plus'!D303)),EDATE(AB2802,12),IF(ISNUMBER(SEARCH("6",'Procytrat 50 Plus'!D303)),EDATE(AB2802,6),IF(ISNUMBER(SEARCH("3",'Procytrat 50 Plus'!D303)),EDATE(AB2802,3),DATEVALUE('Procytrat 50 Plus'!D303))))),""))</f>
        <v/>
      </c>
      <c r="AM2802" t="str">
        <f t="shared" ca="1" si="279"/>
        <v/>
      </c>
    </row>
    <row r="2803" spans="27:39" x14ac:dyDescent="0.3">
      <c r="AA2803" t="str">
        <f>IF(COUNTA('Procytrat 50 Plus'!A304,'Procytrat 50 Plus'!B304,'Procytrat 50 Plus'!C304)&gt;0,"50 Plus","")</f>
        <v/>
      </c>
      <c r="AB2803" t="str">
        <f>IFERROR(IF(ISNUMBER('Procytrat 50 Plus'!A304),'Procytrat 50 Plus'!A304,DATEVALUE('Procytrat 50 Plus'!A304)),"")</f>
        <v/>
      </c>
      <c r="AC2803" t="str">
        <f>IF(AA2803="","",'Procytrat 50 Plus'!B304)</f>
        <v/>
      </c>
      <c r="AD2803" t="str">
        <f>IF(AA2803="","",IFERROR(1*'Procytrat 50 Plus'!C304,IFERROR(_xludf.NUMBERVALUE('Procytrat 50 Plus'!C304,".",","),IFERROR(_xludf.NUMBERVALUE('Procytrat 50 Plus'!C304,",","."),0))))</f>
        <v/>
      </c>
      <c r="AE2803" t="str">
        <f>IF(AA2803="","",'Procytrat 50 Plus'!M304)</f>
        <v/>
      </c>
      <c r="AF2803">
        <f t="shared" si="274"/>
        <v>0</v>
      </c>
      <c r="AG2803" t="str">
        <f t="shared" si="275"/>
        <v/>
      </c>
      <c r="AH2803" t="str">
        <f t="shared" si="276"/>
        <v/>
      </c>
      <c r="AI2803">
        <f t="shared" si="277"/>
        <v>0</v>
      </c>
      <c r="AJ2803">
        <f t="shared" si="278"/>
        <v>0</v>
      </c>
      <c r="AK2803">
        <v>0</v>
      </c>
      <c r="AL2803" t="str">
        <f>IF(AA2803="","",IFERROR(IF(ISNUMBER('Procytrat 50 Plus'!D304),'Procytrat 50 Plus'!D304,IF(ISNUMBER(SEARCH("12",'Procytrat 50 Plus'!D304)),EDATE(AB2803,12),IF(ISNUMBER(SEARCH("6",'Procytrat 50 Plus'!D304)),EDATE(AB2803,6),IF(ISNUMBER(SEARCH("3",'Procytrat 50 Plus'!D304)),EDATE(AB2803,3),DATEVALUE('Procytrat 50 Plus'!D304))))),""))</f>
        <v/>
      </c>
      <c r="AM2803" t="str">
        <f t="shared" ca="1" si="279"/>
        <v/>
      </c>
    </row>
    <row r="2804" spans="27:39" x14ac:dyDescent="0.3">
      <c r="AA2804" t="str">
        <f>IF(COUNTA('Procytrat 50 Plus'!A305,'Procytrat 50 Plus'!B305,'Procytrat 50 Plus'!C305)&gt;0,"50 Plus","")</f>
        <v/>
      </c>
      <c r="AB2804" t="str">
        <f>IFERROR(IF(ISNUMBER('Procytrat 50 Plus'!A305),'Procytrat 50 Plus'!A305,DATEVALUE('Procytrat 50 Plus'!A305)),"")</f>
        <v/>
      </c>
      <c r="AC2804" t="str">
        <f>IF(AA2804="","",'Procytrat 50 Plus'!B305)</f>
        <v/>
      </c>
      <c r="AD2804" t="str">
        <f>IF(AA2804="","",IFERROR(1*'Procytrat 50 Plus'!C305,IFERROR(_xludf.NUMBERVALUE('Procytrat 50 Plus'!C305,".",","),IFERROR(_xludf.NUMBERVALUE('Procytrat 50 Plus'!C305,",","."),0))))</f>
        <v/>
      </c>
      <c r="AE2804" t="str">
        <f>IF(AA2804="","",'Procytrat 50 Plus'!M305)</f>
        <v/>
      </c>
      <c r="AF2804">
        <f t="shared" si="274"/>
        <v>0</v>
      </c>
      <c r="AG2804" t="str">
        <f t="shared" si="275"/>
        <v/>
      </c>
      <c r="AH2804" t="str">
        <f t="shared" si="276"/>
        <v/>
      </c>
      <c r="AI2804">
        <f t="shared" si="277"/>
        <v>0</v>
      </c>
      <c r="AJ2804">
        <f t="shared" si="278"/>
        <v>0</v>
      </c>
      <c r="AK2804">
        <v>0</v>
      </c>
      <c r="AL2804" t="str">
        <f>IF(AA2804="","",IFERROR(IF(ISNUMBER('Procytrat 50 Plus'!D305),'Procytrat 50 Plus'!D305,IF(ISNUMBER(SEARCH("12",'Procytrat 50 Plus'!D305)),EDATE(AB2804,12),IF(ISNUMBER(SEARCH("6",'Procytrat 50 Plus'!D305)),EDATE(AB2804,6),IF(ISNUMBER(SEARCH("3",'Procytrat 50 Plus'!D305)),EDATE(AB2804,3),DATEVALUE('Procytrat 50 Plus'!D305))))),""))</f>
        <v/>
      </c>
      <c r="AM2804" t="str">
        <f t="shared" ca="1" si="279"/>
        <v/>
      </c>
    </row>
    <row r="2805" spans="27:39" x14ac:dyDescent="0.3">
      <c r="AA2805" t="str">
        <f>IF(COUNTA('Procytrat 50 Plus'!A306,'Procytrat 50 Plus'!B306,'Procytrat 50 Plus'!C306)&gt;0,"50 Plus","")</f>
        <v/>
      </c>
      <c r="AB2805" t="str">
        <f>IFERROR(IF(ISNUMBER('Procytrat 50 Plus'!A306),'Procytrat 50 Plus'!A306,DATEVALUE('Procytrat 50 Plus'!A306)),"")</f>
        <v/>
      </c>
      <c r="AC2805" t="str">
        <f>IF(AA2805="","",'Procytrat 50 Plus'!B306)</f>
        <v/>
      </c>
      <c r="AD2805" t="str">
        <f>IF(AA2805="","",IFERROR(1*'Procytrat 50 Plus'!C306,IFERROR(_xludf.NUMBERVALUE('Procytrat 50 Plus'!C306,".",","),IFERROR(_xludf.NUMBERVALUE('Procytrat 50 Plus'!C306,",","."),0))))</f>
        <v/>
      </c>
      <c r="AE2805" t="str">
        <f>IF(AA2805="","",'Procytrat 50 Plus'!M306)</f>
        <v/>
      </c>
      <c r="AF2805">
        <f t="shared" si="274"/>
        <v>0</v>
      </c>
      <c r="AG2805" t="str">
        <f t="shared" si="275"/>
        <v/>
      </c>
      <c r="AH2805" t="str">
        <f t="shared" si="276"/>
        <v/>
      </c>
      <c r="AI2805">
        <f t="shared" si="277"/>
        <v>0</v>
      </c>
      <c r="AJ2805">
        <f t="shared" si="278"/>
        <v>0</v>
      </c>
      <c r="AK2805">
        <v>0</v>
      </c>
      <c r="AL2805" t="str">
        <f>IF(AA2805="","",IFERROR(IF(ISNUMBER('Procytrat 50 Plus'!D306),'Procytrat 50 Plus'!D306,IF(ISNUMBER(SEARCH("12",'Procytrat 50 Plus'!D306)),EDATE(AB2805,12),IF(ISNUMBER(SEARCH("6",'Procytrat 50 Plus'!D306)),EDATE(AB2805,6),IF(ISNUMBER(SEARCH("3",'Procytrat 50 Plus'!D306)),EDATE(AB2805,3),DATEVALUE('Procytrat 50 Plus'!D306))))),""))</f>
        <v/>
      </c>
      <c r="AM2805" t="str">
        <f t="shared" ca="1" si="279"/>
        <v/>
      </c>
    </row>
    <row r="2806" spans="27:39" x14ac:dyDescent="0.3">
      <c r="AA2806" t="str">
        <f>IF(COUNTA('Procytrat 50 Plus'!A307,'Procytrat 50 Plus'!B307,'Procytrat 50 Plus'!C307)&gt;0,"50 Plus","")</f>
        <v/>
      </c>
      <c r="AB2806" t="str">
        <f>IFERROR(IF(ISNUMBER('Procytrat 50 Plus'!A307),'Procytrat 50 Plus'!A307,DATEVALUE('Procytrat 50 Plus'!A307)),"")</f>
        <v/>
      </c>
      <c r="AC2806" t="str">
        <f>IF(AA2806="","",'Procytrat 50 Plus'!B307)</f>
        <v/>
      </c>
      <c r="AD2806" t="str">
        <f>IF(AA2806="","",IFERROR(1*'Procytrat 50 Plus'!C307,IFERROR(_xludf.NUMBERVALUE('Procytrat 50 Plus'!C307,".",","),IFERROR(_xludf.NUMBERVALUE('Procytrat 50 Plus'!C307,",","."),0))))</f>
        <v/>
      </c>
      <c r="AE2806" t="str">
        <f>IF(AA2806="","",'Procytrat 50 Plus'!M307)</f>
        <v/>
      </c>
      <c r="AF2806">
        <f t="shared" si="274"/>
        <v>0</v>
      </c>
      <c r="AG2806" t="str">
        <f t="shared" si="275"/>
        <v/>
      </c>
      <c r="AH2806" t="str">
        <f t="shared" si="276"/>
        <v/>
      </c>
      <c r="AI2806">
        <f t="shared" si="277"/>
        <v>0</v>
      </c>
      <c r="AJ2806">
        <f t="shared" si="278"/>
        <v>0</v>
      </c>
      <c r="AK2806">
        <v>0</v>
      </c>
      <c r="AL2806" t="str">
        <f>IF(AA2806="","",IFERROR(IF(ISNUMBER('Procytrat 50 Plus'!D307),'Procytrat 50 Plus'!D307,IF(ISNUMBER(SEARCH("12",'Procytrat 50 Plus'!D307)),EDATE(AB2806,12),IF(ISNUMBER(SEARCH("6",'Procytrat 50 Plus'!D307)),EDATE(AB2806,6),IF(ISNUMBER(SEARCH("3",'Procytrat 50 Plus'!D307)),EDATE(AB2806,3),DATEVALUE('Procytrat 50 Plus'!D307))))),""))</f>
        <v/>
      </c>
      <c r="AM2806" t="str">
        <f t="shared" ca="1" si="279"/>
        <v/>
      </c>
    </row>
    <row r="2807" spans="27:39" x14ac:dyDescent="0.3">
      <c r="AA2807" t="str">
        <f>IF(COUNTA('Procytrat 50 Plus'!A308,'Procytrat 50 Plus'!B308,'Procytrat 50 Plus'!C308)&gt;0,"50 Plus","")</f>
        <v/>
      </c>
      <c r="AB2807" t="str">
        <f>IFERROR(IF(ISNUMBER('Procytrat 50 Plus'!A308),'Procytrat 50 Plus'!A308,DATEVALUE('Procytrat 50 Plus'!A308)),"")</f>
        <v/>
      </c>
      <c r="AC2807" t="str">
        <f>IF(AA2807="","",'Procytrat 50 Plus'!B308)</f>
        <v/>
      </c>
      <c r="AD2807" t="str">
        <f>IF(AA2807="","",IFERROR(1*'Procytrat 50 Plus'!C308,IFERROR(_xludf.NUMBERVALUE('Procytrat 50 Plus'!C308,".",","),IFERROR(_xludf.NUMBERVALUE('Procytrat 50 Plus'!C308,",","."),0))))</f>
        <v/>
      </c>
      <c r="AE2807" t="str">
        <f>IF(AA2807="","",'Procytrat 50 Plus'!M308)</f>
        <v/>
      </c>
      <c r="AF2807">
        <f t="shared" si="274"/>
        <v>0</v>
      </c>
      <c r="AG2807" t="str">
        <f t="shared" si="275"/>
        <v/>
      </c>
      <c r="AH2807" t="str">
        <f t="shared" si="276"/>
        <v/>
      </c>
      <c r="AI2807">
        <f t="shared" si="277"/>
        <v>0</v>
      </c>
      <c r="AJ2807">
        <f t="shared" si="278"/>
        <v>0</v>
      </c>
      <c r="AK2807">
        <v>0</v>
      </c>
      <c r="AL2807" t="str">
        <f>IF(AA2807="","",IFERROR(IF(ISNUMBER('Procytrat 50 Plus'!D308),'Procytrat 50 Plus'!D308,IF(ISNUMBER(SEARCH("12",'Procytrat 50 Plus'!D308)),EDATE(AB2807,12),IF(ISNUMBER(SEARCH("6",'Procytrat 50 Plus'!D308)),EDATE(AB2807,6),IF(ISNUMBER(SEARCH("3",'Procytrat 50 Plus'!D308)),EDATE(AB2807,3),DATEVALUE('Procytrat 50 Plus'!D308))))),""))</f>
        <v/>
      </c>
      <c r="AM2807" t="str">
        <f t="shared" ca="1" si="279"/>
        <v/>
      </c>
    </row>
    <row r="2808" spans="27:39" x14ac:dyDescent="0.3">
      <c r="AA2808" t="str">
        <f>IF(COUNTA('Procytrat 50 Plus'!A309,'Procytrat 50 Plus'!B309,'Procytrat 50 Plus'!C309)&gt;0,"50 Plus","")</f>
        <v/>
      </c>
      <c r="AB2808" t="str">
        <f>IFERROR(IF(ISNUMBER('Procytrat 50 Plus'!A309),'Procytrat 50 Plus'!A309,DATEVALUE('Procytrat 50 Plus'!A309)),"")</f>
        <v/>
      </c>
      <c r="AC2808" t="str">
        <f>IF(AA2808="","",'Procytrat 50 Plus'!B309)</f>
        <v/>
      </c>
      <c r="AD2808" t="str">
        <f>IF(AA2808="","",IFERROR(1*'Procytrat 50 Plus'!C309,IFERROR(_xludf.NUMBERVALUE('Procytrat 50 Plus'!C309,".",","),IFERROR(_xludf.NUMBERVALUE('Procytrat 50 Plus'!C309,",","."),0))))</f>
        <v/>
      </c>
      <c r="AE2808" t="str">
        <f>IF(AA2808="","",'Procytrat 50 Plus'!M309)</f>
        <v/>
      </c>
      <c r="AF2808">
        <f t="shared" si="274"/>
        <v>0</v>
      </c>
      <c r="AG2808" t="str">
        <f t="shared" si="275"/>
        <v/>
      </c>
      <c r="AH2808" t="str">
        <f t="shared" si="276"/>
        <v/>
      </c>
      <c r="AI2808">
        <f t="shared" si="277"/>
        <v>0</v>
      </c>
      <c r="AJ2808">
        <f t="shared" si="278"/>
        <v>0</v>
      </c>
      <c r="AK2808">
        <v>0</v>
      </c>
      <c r="AL2808" t="str">
        <f>IF(AA2808="","",IFERROR(IF(ISNUMBER('Procytrat 50 Plus'!D309),'Procytrat 50 Plus'!D309,IF(ISNUMBER(SEARCH("12",'Procytrat 50 Plus'!D309)),EDATE(AB2808,12),IF(ISNUMBER(SEARCH("6",'Procytrat 50 Plus'!D309)),EDATE(AB2808,6),IF(ISNUMBER(SEARCH("3",'Procytrat 50 Plus'!D309)),EDATE(AB2808,3),DATEVALUE('Procytrat 50 Plus'!D309))))),""))</f>
        <v/>
      </c>
      <c r="AM2808" t="str">
        <f t="shared" ca="1" si="279"/>
        <v/>
      </c>
    </row>
    <row r="2809" spans="27:39" x14ac:dyDescent="0.3">
      <c r="AA2809" t="str">
        <f>IF(COUNTA('Procytrat 50 Plus'!A310,'Procytrat 50 Plus'!B310,'Procytrat 50 Plus'!C310)&gt;0,"50 Plus","")</f>
        <v/>
      </c>
      <c r="AB2809" t="str">
        <f>IFERROR(IF(ISNUMBER('Procytrat 50 Plus'!A310),'Procytrat 50 Plus'!A310,DATEVALUE('Procytrat 50 Plus'!A310)),"")</f>
        <v/>
      </c>
      <c r="AC2809" t="str">
        <f>IF(AA2809="","",'Procytrat 50 Plus'!B310)</f>
        <v/>
      </c>
      <c r="AD2809" t="str">
        <f>IF(AA2809="","",IFERROR(1*'Procytrat 50 Plus'!C310,IFERROR(_xludf.NUMBERVALUE('Procytrat 50 Plus'!C310,".",","),IFERROR(_xludf.NUMBERVALUE('Procytrat 50 Plus'!C310,",","."),0))))</f>
        <v/>
      </c>
      <c r="AE2809" t="str">
        <f>IF(AA2809="","",'Procytrat 50 Plus'!M310)</f>
        <v/>
      </c>
      <c r="AF2809">
        <f t="shared" si="274"/>
        <v>0</v>
      </c>
      <c r="AG2809" t="str">
        <f t="shared" si="275"/>
        <v/>
      </c>
      <c r="AH2809" t="str">
        <f t="shared" si="276"/>
        <v/>
      </c>
      <c r="AI2809">
        <f t="shared" si="277"/>
        <v>0</v>
      </c>
      <c r="AJ2809">
        <f t="shared" si="278"/>
        <v>0</v>
      </c>
      <c r="AK2809">
        <v>0</v>
      </c>
      <c r="AL2809" t="str">
        <f>IF(AA2809="","",IFERROR(IF(ISNUMBER('Procytrat 50 Plus'!D310),'Procytrat 50 Plus'!D310,IF(ISNUMBER(SEARCH("12",'Procytrat 50 Plus'!D310)),EDATE(AB2809,12),IF(ISNUMBER(SEARCH("6",'Procytrat 50 Plus'!D310)),EDATE(AB2809,6),IF(ISNUMBER(SEARCH("3",'Procytrat 50 Plus'!D310)),EDATE(AB2809,3),DATEVALUE('Procytrat 50 Plus'!D310))))),""))</f>
        <v/>
      </c>
      <c r="AM2809" t="str">
        <f t="shared" ca="1" si="279"/>
        <v/>
      </c>
    </row>
    <row r="2810" spans="27:39" x14ac:dyDescent="0.3">
      <c r="AA2810" t="str">
        <f>IF(COUNTA('Procytrat 50 Plus'!A311,'Procytrat 50 Plus'!B311,'Procytrat 50 Plus'!C311)&gt;0,"50 Plus","")</f>
        <v/>
      </c>
      <c r="AB2810" t="str">
        <f>IFERROR(IF(ISNUMBER('Procytrat 50 Plus'!A311),'Procytrat 50 Plus'!A311,DATEVALUE('Procytrat 50 Plus'!A311)),"")</f>
        <v/>
      </c>
      <c r="AC2810" t="str">
        <f>IF(AA2810="","",'Procytrat 50 Plus'!B311)</f>
        <v/>
      </c>
      <c r="AD2810" t="str">
        <f>IF(AA2810="","",IFERROR(1*'Procytrat 50 Plus'!C311,IFERROR(_xludf.NUMBERVALUE('Procytrat 50 Plus'!C311,".",","),IFERROR(_xludf.NUMBERVALUE('Procytrat 50 Plus'!C311,",","."),0))))</f>
        <v/>
      </c>
      <c r="AE2810" t="str">
        <f>IF(AA2810="","",'Procytrat 50 Plus'!M311)</f>
        <v/>
      </c>
      <c r="AF2810">
        <f t="shared" si="274"/>
        <v>0</v>
      </c>
      <c r="AG2810" t="str">
        <f t="shared" si="275"/>
        <v/>
      </c>
      <c r="AH2810" t="str">
        <f t="shared" si="276"/>
        <v/>
      </c>
      <c r="AI2810">
        <f t="shared" si="277"/>
        <v>0</v>
      </c>
      <c r="AJ2810">
        <f t="shared" si="278"/>
        <v>0</v>
      </c>
      <c r="AK2810">
        <v>0</v>
      </c>
      <c r="AL2810" t="str">
        <f>IF(AA2810="","",IFERROR(IF(ISNUMBER('Procytrat 50 Plus'!D311),'Procytrat 50 Plus'!D311,IF(ISNUMBER(SEARCH("12",'Procytrat 50 Plus'!D311)),EDATE(AB2810,12),IF(ISNUMBER(SEARCH("6",'Procytrat 50 Plus'!D311)),EDATE(AB2810,6),IF(ISNUMBER(SEARCH("3",'Procytrat 50 Plus'!D311)),EDATE(AB2810,3),DATEVALUE('Procytrat 50 Plus'!D311))))),""))</f>
        <v/>
      </c>
      <c r="AM2810" t="str">
        <f t="shared" ca="1" si="279"/>
        <v/>
      </c>
    </row>
    <row r="2811" spans="27:39" x14ac:dyDescent="0.3">
      <c r="AA2811" t="str">
        <f>IF(COUNTA('Procytrat 50 Plus'!A312,'Procytrat 50 Plus'!B312,'Procytrat 50 Plus'!C312)&gt;0,"50 Plus","")</f>
        <v/>
      </c>
      <c r="AB2811" t="str">
        <f>IFERROR(IF(ISNUMBER('Procytrat 50 Plus'!A312),'Procytrat 50 Plus'!A312,DATEVALUE('Procytrat 50 Plus'!A312)),"")</f>
        <v/>
      </c>
      <c r="AC2811" t="str">
        <f>IF(AA2811="","",'Procytrat 50 Plus'!B312)</f>
        <v/>
      </c>
      <c r="AD2811" t="str">
        <f>IF(AA2811="","",IFERROR(1*'Procytrat 50 Plus'!C312,IFERROR(_xludf.NUMBERVALUE('Procytrat 50 Plus'!C312,".",","),IFERROR(_xludf.NUMBERVALUE('Procytrat 50 Plus'!C312,",","."),0))))</f>
        <v/>
      </c>
      <c r="AE2811" t="str">
        <f>IF(AA2811="","",'Procytrat 50 Plus'!M312)</f>
        <v/>
      </c>
      <c r="AF2811">
        <f t="shared" si="274"/>
        <v>0</v>
      </c>
      <c r="AG2811" t="str">
        <f t="shared" si="275"/>
        <v/>
      </c>
      <c r="AH2811" t="str">
        <f t="shared" si="276"/>
        <v/>
      </c>
      <c r="AI2811">
        <f t="shared" si="277"/>
        <v>0</v>
      </c>
      <c r="AJ2811">
        <f t="shared" si="278"/>
        <v>0</v>
      </c>
      <c r="AK2811">
        <v>0</v>
      </c>
      <c r="AL2811" t="str">
        <f>IF(AA2811="","",IFERROR(IF(ISNUMBER('Procytrat 50 Plus'!D312),'Procytrat 50 Plus'!D312,IF(ISNUMBER(SEARCH("12",'Procytrat 50 Plus'!D312)),EDATE(AB2811,12),IF(ISNUMBER(SEARCH("6",'Procytrat 50 Plus'!D312)),EDATE(AB2811,6),IF(ISNUMBER(SEARCH("3",'Procytrat 50 Plus'!D312)),EDATE(AB2811,3),DATEVALUE('Procytrat 50 Plus'!D312))))),""))</f>
        <v/>
      </c>
      <c r="AM2811" t="str">
        <f t="shared" ca="1" si="279"/>
        <v/>
      </c>
    </row>
    <row r="2812" spans="27:39" x14ac:dyDescent="0.3">
      <c r="AA2812" t="str">
        <f>IF(COUNTA('Procytrat 50 Plus'!A313,'Procytrat 50 Plus'!B313,'Procytrat 50 Plus'!C313)&gt;0,"50 Plus","")</f>
        <v/>
      </c>
      <c r="AB2812" t="str">
        <f>IFERROR(IF(ISNUMBER('Procytrat 50 Plus'!A313),'Procytrat 50 Plus'!A313,DATEVALUE('Procytrat 50 Plus'!A313)),"")</f>
        <v/>
      </c>
      <c r="AC2812" t="str">
        <f>IF(AA2812="","",'Procytrat 50 Plus'!B313)</f>
        <v/>
      </c>
      <c r="AD2812" t="str">
        <f>IF(AA2812="","",IFERROR(1*'Procytrat 50 Plus'!C313,IFERROR(_xludf.NUMBERVALUE('Procytrat 50 Plus'!C313,".",","),IFERROR(_xludf.NUMBERVALUE('Procytrat 50 Plus'!C313,",","."),0))))</f>
        <v/>
      </c>
      <c r="AE2812" t="str">
        <f>IF(AA2812="","",'Procytrat 50 Plus'!M313)</f>
        <v/>
      </c>
      <c r="AF2812">
        <f t="shared" si="274"/>
        <v>0</v>
      </c>
      <c r="AG2812" t="str">
        <f t="shared" si="275"/>
        <v/>
      </c>
      <c r="AH2812" t="str">
        <f t="shared" si="276"/>
        <v/>
      </c>
      <c r="AI2812">
        <f t="shared" si="277"/>
        <v>0</v>
      </c>
      <c r="AJ2812">
        <f t="shared" si="278"/>
        <v>0</v>
      </c>
      <c r="AK2812">
        <v>0</v>
      </c>
      <c r="AL2812" t="str">
        <f>IF(AA2812="","",IFERROR(IF(ISNUMBER('Procytrat 50 Plus'!D313),'Procytrat 50 Plus'!D313,IF(ISNUMBER(SEARCH("12",'Procytrat 50 Plus'!D313)),EDATE(AB2812,12),IF(ISNUMBER(SEARCH("6",'Procytrat 50 Plus'!D313)),EDATE(AB2812,6),IF(ISNUMBER(SEARCH("3",'Procytrat 50 Plus'!D313)),EDATE(AB2812,3),DATEVALUE('Procytrat 50 Plus'!D313))))),""))</f>
        <v/>
      </c>
      <c r="AM2812" t="str">
        <f t="shared" ca="1" si="279"/>
        <v/>
      </c>
    </row>
    <row r="2813" spans="27:39" x14ac:dyDescent="0.3">
      <c r="AA2813" t="str">
        <f>IF(COUNTA('Procytrat 50 Plus'!A314,'Procytrat 50 Plus'!B314,'Procytrat 50 Plus'!C314)&gt;0,"50 Plus","")</f>
        <v/>
      </c>
      <c r="AB2813" t="str">
        <f>IFERROR(IF(ISNUMBER('Procytrat 50 Plus'!A314),'Procytrat 50 Plus'!A314,DATEVALUE('Procytrat 50 Plus'!A314)),"")</f>
        <v/>
      </c>
      <c r="AC2813" t="str">
        <f>IF(AA2813="","",'Procytrat 50 Plus'!B314)</f>
        <v/>
      </c>
      <c r="AD2813" t="str">
        <f>IF(AA2813="","",IFERROR(1*'Procytrat 50 Plus'!C314,IFERROR(_xludf.NUMBERVALUE('Procytrat 50 Plus'!C314,".",","),IFERROR(_xludf.NUMBERVALUE('Procytrat 50 Plus'!C314,",","."),0))))</f>
        <v/>
      </c>
      <c r="AE2813" t="str">
        <f>IF(AA2813="","",'Procytrat 50 Plus'!M314)</f>
        <v/>
      </c>
      <c r="AF2813">
        <f t="shared" si="274"/>
        <v>0</v>
      </c>
      <c r="AG2813" t="str">
        <f t="shared" si="275"/>
        <v/>
      </c>
      <c r="AH2813" t="str">
        <f t="shared" si="276"/>
        <v/>
      </c>
      <c r="AI2813">
        <f t="shared" si="277"/>
        <v>0</v>
      </c>
      <c r="AJ2813">
        <f t="shared" si="278"/>
        <v>0</v>
      </c>
      <c r="AK2813">
        <v>0</v>
      </c>
      <c r="AL2813" t="str">
        <f>IF(AA2813="","",IFERROR(IF(ISNUMBER('Procytrat 50 Plus'!D314),'Procytrat 50 Plus'!D314,IF(ISNUMBER(SEARCH("12",'Procytrat 50 Plus'!D314)),EDATE(AB2813,12),IF(ISNUMBER(SEARCH("6",'Procytrat 50 Plus'!D314)),EDATE(AB2813,6),IF(ISNUMBER(SEARCH("3",'Procytrat 50 Plus'!D314)),EDATE(AB2813,3),DATEVALUE('Procytrat 50 Plus'!D314))))),""))</f>
        <v/>
      </c>
      <c r="AM2813" t="str">
        <f t="shared" ca="1" si="279"/>
        <v/>
      </c>
    </row>
    <row r="2814" spans="27:39" x14ac:dyDescent="0.3">
      <c r="AA2814" t="str">
        <f>IF(COUNTA('Procytrat 50 Plus'!A315,'Procytrat 50 Plus'!B315,'Procytrat 50 Plus'!C315)&gt;0,"50 Plus","")</f>
        <v/>
      </c>
      <c r="AB2814" t="str">
        <f>IFERROR(IF(ISNUMBER('Procytrat 50 Plus'!A315),'Procytrat 50 Plus'!A315,DATEVALUE('Procytrat 50 Plus'!A315)),"")</f>
        <v/>
      </c>
      <c r="AC2814" t="str">
        <f>IF(AA2814="","",'Procytrat 50 Plus'!B315)</f>
        <v/>
      </c>
      <c r="AD2814" t="str">
        <f>IF(AA2814="","",IFERROR(1*'Procytrat 50 Plus'!C315,IFERROR(_xludf.NUMBERVALUE('Procytrat 50 Plus'!C315,".",","),IFERROR(_xludf.NUMBERVALUE('Procytrat 50 Plus'!C315,",","."),0))))</f>
        <v/>
      </c>
      <c r="AE2814" t="str">
        <f>IF(AA2814="","",'Procytrat 50 Plus'!M315)</f>
        <v/>
      </c>
      <c r="AF2814">
        <f t="shared" si="274"/>
        <v>0</v>
      </c>
      <c r="AG2814" t="str">
        <f t="shared" si="275"/>
        <v/>
      </c>
      <c r="AH2814" t="str">
        <f t="shared" si="276"/>
        <v/>
      </c>
      <c r="AI2814">
        <f t="shared" si="277"/>
        <v>0</v>
      </c>
      <c r="AJ2814">
        <f t="shared" si="278"/>
        <v>0</v>
      </c>
      <c r="AK2814">
        <v>0</v>
      </c>
      <c r="AL2814" t="str">
        <f>IF(AA2814="","",IFERROR(IF(ISNUMBER('Procytrat 50 Plus'!D315),'Procytrat 50 Plus'!D315,IF(ISNUMBER(SEARCH("12",'Procytrat 50 Plus'!D315)),EDATE(AB2814,12),IF(ISNUMBER(SEARCH("6",'Procytrat 50 Plus'!D315)),EDATE(AB2814,6),IF(ISNUMBER(SEARCH("3",'Procytrat 50 Plus'!D315)),EDATE(AB2814,3),DATEVALUE('Procytrat 50 Plus'!D315))))),""))</f>
        <v/>
      </c>
      <c r="AM2814" t="str">
        <f t="shared" ca="1" si="279"/>
        <v/>
      </c>
    </row>
    <row r="2815" spans="27:39" x14ac:dyDescent="0.3">
      <c r="AA2815" t="str">
        <f>IF(COUNTA('Procytrat 50 Plus'!A316,'Procytrat 50 Plus'!B316,'Procytrat 50 Plus'!C316)&gt;0,"50 Plus","")</f>
        <v/>
      </c>
      <c r="AB2815" t="str">
        <f>IFERROR(IF(ISNUMBER('Procytrat 50 Plus'!A316),'Procytrat 50 Plus'!A316,DATEVALUE('Procytrat 50 Plus'!A316)),"")</f>
        <v/>
      </c>
      <c r="AC2815" t="str">
        <f>IF(AA2815="","",'Procytrat 50 Plus'!B316)</f>
        <v/>
      </c>
      <c r="AD2815" t="str">
        <f>IF(AA2815="","",IFERROR(1*'Procytrat 50 Plus'!C316,IFERROR(_xludf.NUMBERVALUE('Procytrat 50 Plus'!C316,".",","),IFERROR(_xludf.NUMBERVALUE('Procytrat 50 Plus'!C316,",","."),0))))</f>
        <v/>
      </c>
      <c r="AE2815" t="str">
        <f>IF(AA2815="","",'Procytrat 50 Plus'!M316)</f>
        <v/>
      </c>
      <c r="AF2815">
        <f t="shared" si="274"/>
        <v>0</v>
      </c>
      <c r="AG2815" t="str">
        <f t="shared" si="275"/>
        <v/>
      </c>
      <c r="AH2815" t="str">
        <f t="shared" si="276"/>
        <v/>
      </c>
      <c r="AI2815">
        <f t="shared" si="277"/>
        <v>0</v>
      </c>
      <c r="AJ2815">
        <f t="shared" si="278"/>
        <v>0</v>
      </c>
      <c r="AK2815">
        <v>0</v>
      </c>
      <c r="AL2815" t="str">
        <f>IF(AA2815="","",IFERROR(IF(ISNUMBER('Procytrat 50 Plus'!D316),'Procytrat 50 Plus'!D316,IF(ISNUMBER(SEARCH("12",'Procytrat 50 Plus'!D316)),EDATE(AB2815,12),IF(ISNUMBER(SEARCH("6",'Procytrat 50 Plus'!D316)),EDATE(AB2815,6),IF(ISNUMBER(SEARCH("3",'Procytrat 50 Plus'!D316)),EDATE(AB2815,3),DATEVALUE('Procytrat 50 Plus'!D316))))),""))</f>
        <v/>
      </c>
      <c r="AM2815" t="str">
        <f t="shared" ca="1" si="279"/>
        <v/>
      </c>
    </row>
    <row r="2816" spans="27:39" x14ac:dyDescent="0.3">
      <c r="AA2816" t="str">
        <f>IF(COUNTA('Procytrat 50 Plus'!A317,'Procytrat 50 Plus'!B317,'Procytrat 50 Plus'!C317)&gt;0,"50 Plus","")</f>
        <v/>
      </c>
      <c r="AB2816" t="str">
        <f>IFERROR(IF(ISNUMBER('Procytrat 50 Plus'!A317),'Procytrat 50 Plus'!A317,DATEVALUE('Procytrat 50 Plus'!A317)),"")</f>
        <v/>
      </c>
      <c r="AC2816" t="str">
        <f>IF(AA2816="","",'Procytrat 50 Plus'!B317)</f>
        <v/>
      </c>
      <c r="AD2816" t="str">
        <f>IF(AA2816="","",IFERROR(1*'Procytrat 50 Plus'!C317,IFERROR(_xludf.NUMBERVALUE('Procytrat 50 Plus'!C317,".",","),IFERROR(_xludf.NUMBERVALUE('Procytrat 50 Plus'!C317,",","."),0))))</f>
        <v/>
      </c>
      <c r="AE2816" t="str">
        <f>IF(AA2816="","",'Procytrat 50 Plus'!M317)</f>
        <v/>
      </c>
      <c r="AF2816">
        <f t="shared" si="274"/>
        <v>0</v>
      </c>
      <c r="AG2816" t="str">
        <f t="shared" si="275"/>
        <v/>
      </c>
      <c r="AH2816" t="str">
        <f t="shared" si="276"/>
        <v/>
      </c>
      <c r="AI2816">
        <f t="shared" si="277"/>
        <v>0</v>
      </c>
      <c r="AJ2816">
        <f t="shared" si="278"/>
        <v>0</v>
      </c>
      <c r="AK2816">
        <v>0</v>
      </c>
      <c r="AL2816" t="str">
        <f>IF(AA2816="","",IFERROR(IF(ISNUMBER('Procytrat 50 Plus'!D317),'Procytrat 50 Plus'!D317,IF(ISNUMBER(SEARCH("12",'Procytrat 50 Plus'!D317)),EDATE(AB2816,12),IF(ISNUMBER(SEARCH("6",'Procytrat 50 Plus'!D317)),EDATE(AB2816,6),IF(ISNUMBER(SEARCH("3",'Procytrat 50 Plus'!D317)),EDATE(AB2816,3),DATEVALUE('Procytrat 50 Plus'!D317))))),""))</f>
        <v/>
      </c>
      <c r="AM2816" t="str">
        <f t="shared" ca="1" si="279"/>
        <v/>
      </c>
    </row>
    <row r="2817" spans="27:39" x14ac:dyDescent="0.3">
      <c r="AA2817" t="str">
        <f>IF(COUNTA('Procytrat 50 Plus'!A318,'Procytrat 50 Plus'!B318,'Procytrat 50 Plus'!C318)&gt;0,"50 Plus","")</f>
        <v/>
      </c>
      <c r="AB2817" t="str">
        <f>IFERROR(IF(ISNUMBER('Procytrat 50 Plus'!A318),'Procytrat 50 Plus'!A318,DATEVALUE('Procytrat 50 Plus'!A318)),"")</f>
        <v/>
      </c>
      <c r="AC2817" t="str">
        <f>IF(AA2817="","",'Procytrat 50 Plus'!B318)</f>
        <v/>
      </c>
      <c r="AD2817" t="str">
        <f>IF(AA2817="","",IFERROR(1*'Procytrat 50 Plus'!C318,IFERROR(_xludf.NUMBERVALUE('Procytrat 50 Plus'!C318,".",","),IFERROR(_xludf.NUMBERVALUE('Procytrat 50 Plus'!C318,",","."),0))))</f>
        <v/>
      </c>
      <c r="AE2817" t="str">
        <f>IF(AA2817="","",'Procytrat 50 Plus'!M318)</f>
        <v/>
      </c>
      <c r="AF2817">
        <f t="shared" si="274"/>
        <v>0</v>
      </c>
      <c r="AG2817" t="str">
        <f t="shared" si="275"/>
        <v/>
      </c>
      <c r="AH2817" t="str">
        <f t="shared" si="276"/>
        <v/>
      </c>
      <c r="AI2817">
        <f t="shared" si="277"/>
        <v>0</v>
      </c>
      <c r="AJ2817">
        <f t="shared" si="278"/>
        <v>0</v>
      </c>
      <c r="AK2817">
        <v>0</v>
      </c>
      <c r="AL2817" t="str">
        <f>IF(AA2817="","",IFERROR(IF(ISNUMBER('Procytrat 50 Plus'!D318),'Procytrat 50 Plus'!D318,IF(ISNUMBER(SEARCH("12",'Procytrat 50 Plus'!D318)),EDATE(AB2817,12),IF(ISNUMBER(SEARCH("6",'Procytrat 50 Plus'!D318)),EDATE(AB2817,6),IF(ISNUMBER(SEARCH("3",'Procytrat 50 Plus'!D318)),EDATE(AB2817,3),DATEVALUE('Procytrat 50 Plus'!D318))))),""))</f>
        <v/>
      </c>
      <c r="AM2817" t="str">
        <f t="shared" ca="1" si="279"/>
        <v/>
      </c>
    </row>
    <row r="2818" spans="27:39" x14ac:dyDescent="0.3">
      <c r="AA2818" t="str">
        <f>IF(COUNTA('Procytrat 50 Plus'!A319,'Procytrat 50 Plus'!B319,'Procytrat 50 Plus'!C319)&gt;0,"50 Plus","")</f>
        <v/>
      </c>
      <c r="AB2818" t="str">
        <f>IFERROR(IF(ISNUMBER('Procytrat 50 Plus'!A319),'Procytrat 50 Plus'!A319,DATEVALUE('Procytrat 50 Plus'!A319)),"")</f>
        <v/>
      </c>
      <c r="AC2818" t="str">
        <f>IF(AA2818="","",'Procytrat 50 Plus'!B319)</f>
        <v/>
      </c>
      <c r="AD2818" t="str">
        <f>IF(AA2818="","",IFERROR(1*'Procytrat 50 Plus'!C319,IFERROR(_xludf.NUMBERVALUE('Procytrat 50 Plus'!C319,".",","),IFERROR(_xludf.NUMBERVALUE('Procytrat 50 Plus'!C319,",","."),0))))</f>
        <v/>
      </c>
      <c r="AE2818" t="str">
        <f>IF(AA2818="","",'Procytrat 50 Plus'!M319)</f>
        <v/>
      </c>
      <c r="AF2818">
        <f t="shared" ref="AF2818:AF2881" si="280">IF(AA2818="",0,--ISNUMBER(SEARCH("aprovado",AE2818)))</f>
        <v>0</v>
      </c>
      <c r="AG2818" t="str">
        <f t="shared" ref="AG2818:AG2881" si="281">IF(AB2818="","",YEAR(AB2818))</f>
        <v/>
      </c>
      <c r="AH2818" t="str">
        <f t="shared" ref="AH2818:AH2881" si="282">IF(AB2818="","",MONTH(AB2818))</f>
        <v/>
      </c>
      <c r="AI2818">
        <f t="shared" ref="AI2818:AI2881" si="283">IF(AB2818="",0,AB2818+ROW()/1000000)</f>
        <v>0</v>
      </c>
      <c r="AJ2818">
        <f t="shared" ref="AJ2818:AJ2881" si="284">--(AA2818&lt;&gt;"")</f>
        <v>0</v>
      </c>
      <c r="AK2818">
        <v>0</v>
      </c>
      <c r="AL2818" t="str">
        <f>IF(AA2818="","",IFERROR(IF(ISNUMBER('Procytrat 50 Plus'!D319),'Procytrat 50 Plus'!D319,IF(ISNUMBER(SEARCH("12",'Procytrat 50 Plus'!D319)),EDATE(AB2818,12),IF(ISNUMBER(SEARCH("6",'Procytrat 50 Plus'!D319)),EDATE(AB2818,6),IF(ISNUMBER(SEARCH("3",'Procytrat 50 Plus'!D319)),EDATE(AB2818,3),DATEVALUE('Procytrat 50 Plus'!D319))))),""))</f>
        <v/>
      </c>
      <c r="AM2818" t="str">
        <f t="shared" ref="AM2818:AM2881" ca="1" si="285">IF(AND(AJ2818=1,AL2818&lt;&gt;"",AL2818&gt;=TODAY(),AG2818=$W$3),AL2818+ROW()/1000000,"")</f>
        <v/>
      </c>
    </row>
    <row r="2819" spans="27:39" x14ac:dyDescent="0.3">
      <c r="AA2819" t="str">
        <f>IF(COUNTA('Procytrat 50 Plus'!A320,'Procytrat 50 Plus'!B320,'Procytrat 50 Plus'!C320)&gt;0,"50 Plus","")</f>
        <v/>
      </c>
      <c r="AB2819" t="str">
        <f>IFERROR(IF(ISNUMBER('Procytrat 50 Plus'!A320),'Procytrat 50 Plus'!A320,DATEVALUE('Procytrat 50 Plus'!A320)),"")</f>
        <v/>
      </c>
      <c r="AC2819" t="str">
        <f>IF(AA2819="","",'Procytrat 50 Plus'!B320)</f>
        <v/>
      </c>
      <c r="AD2819" t="str">
        <f>IF(AA2819="","",IFERROR(1*'Procytrat 50 Plus'!C320,IFERROR(_xludf.NUMBERVALUE('Procytrat 50 Plus'!C320,".",","),IFERROR(_xludf.NUMBERVALUE('Procytrat 50 Plus'!C320,",","."),0))))</f>
        <v/>
      </c>
      <c r="AE2819" t="str">
        <f>IF(AA2819="","",'Procytrat 50 Plus'!M320)</f>
        <v/>
      </c>
      <c r="AF2819">
        <f t="shared" si="280"/>
        <v>0</v>
      </c>
      <c r="AG2819" t="str">
        <f t="shared" si="281"/>
        <v/>
      </c>
      <c r="AH2819" t="str">
        <f t="shared" si="282"/>
        <v/>
      </c>
      <c r="AI2819">
        <f t="shared" si="283"/>
        <v>0</v>
      </c>
      <c r="AJ2819">
        <f t="shared" si="284"/>
        <v>0</v>
      </c>
      <c r="AK2819">
        <v>0</v>
      </c>
      <c r="AL2819" t="str">
        <f>IF(AA2819="","",IFERROR(IF(ISNUMBER('Procytrat 50 Plus'!D320),'Procytrat 50 Plus'!D320,IF(ISNUMBER(SEARCH("12",'Procytrat 50 Plus'!D320)),EDATE(AB2819,12),IF(ISNUMBER(SEARCH("6",'Procytrat 50 Plus'!D320)),EDATE(AB2819,6),IF(ISNUMBER(SEARCH("3",'Procytrat 50 Plus'!D320)),EDATE(AB2819,3),DATEVALUE('Procytrat 50 Plus'!D320))))),""))</f>
        <v/>
      </c>
      <c r="AM2819" t="str">
        <f t="shared" ca="1" si="285"/>
        <v/>
      </c>
    </row>
    <row r="2820" spans="27:39" x14ac:dyDescent="0.3">
      <c r="AA2820" t="str">
        <f>IF(COUNTA('Procytrat 50 Plus'!A321,'Procytrat 50 Plus'!B321,'Procytrat 50 Plus'!C321)&gt;0,"50 Plus","")</f>
        <v/>
      </c>
      <c r="AB2820" t="str">
        <f>IFERROR(IF(ISNUMBER('Procytrat 50 Plus'!A321),'Procytrat 50 Plus'!A321,DATEVALUE('Procytrat 50 Plus'!A321)),"")</f>
        <v/>
      </c>
      <c r="AC2820" t="str">
        <f>IF(AA2820="","",'Procytrat 50 Plus'!B321)</f>
        <v/>
      </c>
      <c r="AD2820" t="str">
        <f>IF(AA2820="","",IFERROR(1*'Procytrat 50 Plus'!C321,IFERROR(_xludf.NUMBERVALUE('Procytrat 50 Plus'!C321,".",","),IFERROR(_xludf.NUMBERVALUE('Procytrat 50 Plus'!C321,",","."),0))))</f>
        <v/>
      </c>
      <c r="AE2820" t="str">
        <f>IF(AA2820="","",'Procytrat 50 Plus'!M321)</f>
        <v/>
      </c>
      <c r="AF2820">
        <f t="shared" si="280"/>
        <v>0</v>
      </c>
      <c r="AG2820" t="str">
        <f t="shared" si="281"/>
        <v/>
      </c>
      <c r="AH2820" t="str">
        <f t="shared" si="282"/>
        <v/>
      </c>
      <c r="AI2820">
        <f t="shared" si="283"/>
        <v>0</v>
      </c>
      <c r="AJ2820">
        <f t="shared" si="284"/>
        <v>0</v>
      </c>
      <c r="AK2820">
        <v>0</v>
      </c>
      <c r="AL2820" t="str">
        <f>IF(AA2820="","",IFERROR(IF(ISNUMBER('Procytrat 50 Plus'!D321),'Procytrat 50 Plus'!D321,IF(ISNUMBER(SEARCH("12",'Procytrat 50 Plus'!D321)),EDATE(AB2820,12),IF(ISNUMBER(SEARCH("6",'Procytrat 50 Plus'!D321)),EDATE(AB2820,6),IF(ISNUMBER(SEARCH("3",'Procytrat 50 Plus'!D321)),EDATE(AB2820,3),DATEVALUE('Procytrat 50 Plus'!D321))))),""))</f>
        <v/>
      </c>
      <c r="AM2820" t="str">
        <f t="shared" ca="1" si="285"/>
        <v/>
      </c>
    </row>
    <row r="2821" spans="27:39" x14ac:dyDescent="0.3">
      <c r="AA2821" t="str">
        <f>IF(COUNTA('Procytrat 50 Plus'!A322,'Procytrat 50 Plus'!B322,'Procytrat 50 Plus'!C322)&gt;0,"50 Plus","")</f>
        <v/>
      </c>
      <c r="AB2821" t="str">
        <f>IFERROR(IF(ISNUMBER('Procytrat 50 Plus'!A322),'Procytrat 50 Plus'!A322,DATEVALUE('Procytrat 50 Plus'!A322)),"")</f>
        <v/>
      </c>
      <c r="AC2821" t="str">
        <f>IF(AA2821="","",'Procytrat 50 Plus'!B322)</f>
        <v/>
      </c>
      <c r="AD2821" t="str">
        <f>IF(AA2821="","",IFERROR(1*'Procytrat 50 Plus'!C322,IFERROR(_xludf.NUMBERVALUE('Procytrat 50 Plus'!C322,".",","),IFERROR(_xludf.NUMBERVALUE('Procytrat 50 Plus'!C322,",","."),0))))</f>
        <v/>
      </c>
      <c r="AE2821" t="str">
        <f>IF(AA2821="","",'Procytrat 50 Plus'!M322)</f>
        <v/>
      </c>
      <c r="AF2821">
        <f t="shared" si="280"/>
        <v>0</v>
      </c>
      <c r="AG2821" t="str">
        <f t="shared" si="281"/>
        <v/>
      </c>
      <c r="AH2821" t="str">
        <f t="shared" si="282"/>
        <v/>
      </c>
      <c r="AI2821">
        <f t="shared" si="283"/>
        <v>0</v>
      </c>
      <c r="AJ2821">
        <f t="shared" si="284"/>
        <v>0</v>
      </c>
      <c r="AK2821">
        <v>0</v>
      </c>
      <c r="AL2821" t="str">
        <f>IF(AA2821="","",IFERROR(IF(ISNUMBER('Procytrat 50 Plus'!D322),'Procytrat 50 Plus'!D322,IF(ISNUMBER(SEARCH("12",'Procytrat 50 Plus'!D322)),EDATE(AB2821,12),IF(ISNUMBER(SEARCH("6",'Procytrat 50 Plus'!D322)),EDATE(AB2821,6),IF(ISNUMBER(SEARCH("3",'Procytrat 50 Plus'!D322)),EDATE(AB2821,3),DATEVALUE('Procytrat 50 Plus'!D322))))),""))</f>
        <v/>
      </c>
      <c r="AM2821" t="str">
        <f t="shared" ca="1" si="285"/>
        <v/>
      </c>
    </row>
    <row r="2822" spans="27:39" x14ac:dyDescent="0.3">
      <c r="AA2822" t="str">
        <f>IF(COUNTA('Procytrat 50 Plus'!A323,'Procytrat 50 Plus'!B323,'Procytrat 50 Plus'!C323)&gt;0,"50 Plus","")</f>
        <v/>
      </c>
      <c r="AB2822" t="str">
        <f>IFERROR(IF(ISNUMBER('Procytrat 50 Plus'!A323),'Procytrat 50 Plus'!A323,DATEVALUE('Procytrat 50 Plus'!A323)),"")</f>
        <v/>
      </c>
      <c r="AC2822" t="str">
        <f>IF(AA2822="","",'Procytrat 50 Plus'!B323)</f>
        <v/>
      </c>
      <c r="AD2822" t="str">
        <f>IF(AA2822="","",IFERROR(1*'Procytrat 50 Plus'!C323,IFERROR(_xludf.NUMBERVALUE('Procytrat 50 Plus'!C323,".",","),IFERROR(_xludf.NUMBERVALUE('Procytrat 50 Plus'!C323,",","."),0))))</f>
        <v/>
      </c>
      <c r="AE2822" t="str">
        <f>IF(AA2822="","",'Procytrat 50 Plus'!M323)</f>
        <v/>
      </c>
      <c r="AF2822">
        <f t="shared" si="280"/>
        <v>0</v>
      </c>
      <c r="AG2822" t="str">
        <f t="shared" si="281"/>
        <v/>
      </c>
      <c r="AH2822" t="str">
        <f t="shared" si="282"/>
        <v/>
      </c>
      <c r="AI2822">
        <f t="shared" si="283"/>
        <v>0</v>
      </c>
      <c r="AJ2822">
        <f t="shared" si="284"/>
        <v>0</v>
      </c>
      <c r="AK2822">
        <v>0</v>
      </c>
      <c r="AL2822" t="str">
        <f>IF(AA2822="","",IFERROR(IF(ISNUMBER('Procytrat 50 Plus'!D323),'Procytrat 50 Plus'!D323,IF(ISNUMBER(SEARCH("12",'Procytrat 50 Plus'!D323)),EDATE(AB2822,12),IF(ISNUMBER(SEARCH("6",'Procytrat 50 Plus'!D323)),EDATE(AB2822,6),IF(ISNUMBER(SEARCH("3",'Procytrat 50 Plus'!D323)),EDATE(AB2822,3),DATEVALUE('Procytrat 50 Plus'!D323))))),""))</f>
        <v/>
      </c>
      <c r="AM2822" t="str">
        <f t="shared" ca="1" si="285"/>
        <v/>
      </c>
    </row>
    <row r="2823" spans="27:39" x14ac:dyDescent="0.3">
      <c r="AA2823" t="str">
        <f>IF(COUNTA('Procytrat 50 Plus'!A324,'Procytrat 50 Plus'!B324,'Procytrat 50 Plus'!C324)&gt;0,"50 Plus","")</f>
        <v/>
      </c>
      <c r="AB2823" t="str">
        <f>IFERROR(IF(ISNUMBER('Procytrat 50 Plus'!A324),'Procytrat 50 Plus'!A324,DATEVALUE('Procytrat 50 Plus'!A324)),"")</f>
        <v/>
      </c>
      <c r="AC2823" t="str">
        <f>IF(AA2823="","",'Procytrat 50 Plus'!B324)</f>
        <v/>
      </c>
      <c r="AD2823" t="str">
        <f>IF(AA2823="","",IFERROR(1*'Procytrat 50 Plus'!C324,IFERROR(_xludf.NUMBERVALUE('Procytrat 50 Plus'!C324,".",","),IFERROR(_xludf.NUMBERVALUE('Procytrat 50 Plus'!C324,",","."),0))))</f>
        <v/>
      </c>
      <c r="AE2823" t="str">
        <f>IF(AA2823="","",'Procytrat 50 Plus'!M324)</f>
        <v/>
      </c>
      <c r="AF2823">
        <f t="shared" si="280"/>
        <v>0</v>
      </c>
      <c r="AG2823" t="str">
        <f t="shared" si="281"/>
        <v/>
      </c>
      <c r="AH2823" t="str">
        <f t="shared" si="282"/>
        <v/>
      </c>
      <c r="AI2823">
        <f t="shared" si="283"/>
        <v>0</v>
      </c>
      <c r="AJ2823">
        <f t="shared" si="284"/>
        <v>0</v>
      </c>
      <c r="AK2823">
        <v>0</v>
      </c>
      <c r="AL2823" t="str">
        <f>IF(AA2823="","",IFERROR(IF(ISNUMBER('Procytrat 50 Plus'!D324),'Procytrat 50 Plus'!D324,IF(ISNUMBER(SEARCH("12",'Procytrat 50 Plus'!D324)),EDATE(AB2823,12),IF(ISNUMBER(SEARCH("6",'Procytrat 50 Plus'!D324)),EDATE(AB2823,6),IF(ISNUMBER(SEARCH("3",'Procytrat 50 Plus'!D324)),EDATE(AB2823,3),DATEVALUE('Procytrat 50 Plus'!D324))))),""))</f>
        <v/>
      </c>
      <c r="AM2823" t="str">
        <f t="shared" ca="1" si="285"/>
        <v/>
      </c>
    </row>
    <row r="2824" spans="27:39" x14ac:dyDescent="0.3">
      <c r="AA2824" t="str">
        <f>IF(COUNTA('Procytrat 50 Plus'!A325,'Procytrat 50 Plus'!B325,'Procytrat 50 Plus'!C325)&gt;0,"50 Plus","")</f>
        <v/>
      </c>
      <c r="AB2824" t="str">
        <f>IFERROR(IF(ISNUMBER('Procytrat 50 Plus'!A325),'Procytrat 50 Plus'!A325,DATEVALUE('Procytrat 50 Plus'!A325)),"")</f>
        <v/>
      </c>
      <c r="AC2824" t="str">
        <f>IF(AA2824="","",'Procytrat 50 Plus'!B325)</f>
        <v/>
      </c>
      <c r="AD2824" t="str">
        <f>IF(AA2824="","",IFERROR(1*'Procytrat 50 Plus'!C325,IFERROR(_xludf.NUMBERVALUE('Procytrat 50 Plus'!C325,".",","),IFERROR(_xludf.NUMBERVALUE('Procytrat 50 Plus'!C325,",","."),0))))</f>
        <v/>
      </c>
      <c r="AE2824" t="str">
        <f>IF(AA2824="","",'Procytrat 50 Plus'!M325)</f>
        <v/>
      </c>
      <c r="AF2824">
        <f t="shared" si="280"/>
        <v>0</v>
      </c>
      <c r="AG2824" t="str">
        <f t="shared" si="281"/>
        <v/>
      </c>
      <c r="AH2824" t="str">
        <f t="shared" si="282"/>
        <v/>
      </c>
      <c r="AI2824">
        <f t="shared" si="283"/>
        <v>0</v>
      </c>
      <c r="AJ2824">
        <f t="shared" si="284"/>
        <v>0</v>
      </c>
      <c r="AK2824">
        <v>0</v>
      </c>
      <c r="AL2824" t="str">
        <f>IF(AA2824="","",IFERROR(IF(ISNUMBER('Procytrat 50 Plus'!D325),'Procytrat 50 Plus'!D325,IF(ISNUMBER(SEARCH("12",'Procytrat 50 Plus'!D325)),EDATE(AB2824,12),IF(ISNUMBER(SEARCH("6",'Procytrat 50 Plus'!D325)),EDATE(AB2824,6),IF(ISNUMBER(SEARCH("3",'Procytrat 50 Plus'!D325)),EDATE(AB2824,3),DATEVALUE('Procytrat 50 Plus'!D325))))),""))</f>
        <v/>
      </c>
      <c r="AM2824" t="str">
        <f t="shared" ca="1" si="285"/>
        <v/>
      </c>
    </row>
    <row r="2825" spans="27:39" x14ac:dyDescent="0.3">
      <c r="AA2825" t="str">
        <f>IF(COUNTA('Procytrat 50 Plus'!A326,'Procytrat 50 Plus'!B326,'Procytrat 50 Plus'!C326)&gt;0,"50 Plus","")</f>
        <v/>
      </c>
      <c r="AB2825" t="str">
        <f>IFERROR(IF(ISNUMBER('Procytrat 50 Plus'!A326),'Procytrat 50 Plus'!A326,DATEVALUE('Procytrat 50 Plus'!A326)),"")</f>
        <v/>
      </c>
      <c r="AC2825" t="str">
        <f>IF(AA2825="","",'Procytrat 50 Plus'!B326)</f>
        <v/>
      </c>
      <c r="AD2825" t="str">
        <f>IF(AA2825="","",IFERROR(1*'Procytrat 50 Plus'!C326,IFERROR(_xludf.NUMBERVALUE('Procytrat 50 Plus'!C326,".",","),IFERROR(_xludf.NUMBERVALUE('Procytrat 50 Plus'!C326,",","."),0))))</f>
        <v/>
      </c>
      <c r="AE2825" t="str">
        <f>IF(AA2825="","",'Procytrat 50 Plus'!M326)</f>
        <v/>
      </c>
      <c r="AF2825">
        <f t="shared" si="280"/>
        <v>0</v>
      </c>
      <c r="AG2825" t="str">
        <f t="shared" si="281"/>
        <v/>
      </c>
      <c r="AH2825" t="str">
        <f t="shared" si="282"/>
        <v/>
      </c>
      <c r="AI2825">
        <f t="shared" si="283"/>
        <v>0</v>
      </c>
      <c r="AJ2825">
        <f t="shared" si="284"/>
        <v>0</v>
      </c>
      <c r="AK2825">
        <v>0</v>
      </c>
      <c r="AL2825" t="str">
        <f>IF(AA2825="","",IFERROR(IF(ISNUMBER('Procytrat 50 Plus'!D326),'Procytrat 50 Plus'!D326,IF(ISNUMBER(SEARCH("12",'Procytrat 50 Plus'!D326)),EDATE(AB2825,12),IF(ISNUMBER(SEARCH("6",'Procytrat 50 Plus'!D326)),EDATE(AB2825,6),IF(ISNUMBER(SEARCH("3",'Procytrat 50 Plus'!D326)),EDATE(AB2825,3),DATEVALUE('Procytrat 50 Plus'!D326))))),""))</f>
        <v/>
      </c>
      <c r="AM2825" t="str">
        <f t="shared" ca="1" si="285"/>
        <v/>
      </c>
    </row>
    <row r="2826" spans="27:39" x14ac:dyDescent="0.3">
      <c r="AA2826" t="str">
        <f>IF(COUNTA('Procytrat 50 Plus'!A327,'Procytrat 50 Plus'!B327,'Procytrat 50 Plus'!C327)&gt;0,"50 Plus","")</f>
        <v/>
      </c>
      <c r="AB2826" t="str">
        <f>IFERROR(IF(ISNUMBER('Procytrat 50 Plus'!A327),'Procytrat 50 Plus'!A327,DATEVALUE('Procytrat 50 Plus'!A327)),"")</f>
        <v/>
      </c>
      <c r="AC2826" t="str">
        <f>IF(AA2826="","",'Procytrat 50 Plus'!B327)</f>
        <v/>
      </c>
      <c r="AD2826" t="str">
        <f>IF(AA2826="","",IFERROR(1*'Procytrat 50 Plus'!C327,IFERROR(_xludf.NUMBERVALUE('Procytrat 50 Plus'!C327,".",","),IFERROR(_xludf.NUMBERVALUE('Procytrat 50 Plus'!C327,",","."),0))))</f>
        <v/>
      </c>
      <c r="AE2826" t="str">
        <f>IF(AA2826="","",'Procytrat 50 Plus'!M327)</f>
        <v/>
      </c>
      <c r="AF2826">
        <f t="shared" si="280"/>
        <v>0</v>
      </c>
      <c r="AG2826" t="str">
        <f t="shared" si="281"/>
        <v/>
      </c>
      <c r="AH2826" t="str">
        <f t="shared" si="282"/>
        <v/>
      </c>
      <c r="AI2826">
        <f t="shared" si="283"/>
        <v>0</v>
      </c>
      <c r="AJ2826">
        <f t="shared" si="284"/>
        <v>0</v>
      </c>
      <c r="AK2826">
        <v>0</v>
      </c>
      <c r="AL2826" t="str">
        <f>IF(AA2826="","",IFERROR(IF(ISNUMBER('Procytrat 50 Plus'!D327),'Procytrat 50 Plus'!D327,IF(ISNUMBER(SEARCH("12",'Procytrat 50 Plus'!D327)),EDATE(AB2826,12),IF(ISNUMBER(SEARCH("6",'Procytrat 50 Plus'!D327)),EDATE(AB2826,6),IF(ISNUMBER(SEARCH("3",'Procytrat 50 Plus'!D327)),EDATE(AB2826,3),DATEVALUE('Procytrat 50 Plus'!D327))))),""))</f>
        <v/>
      </c>
      <c r="AM2826" t="str">
        <f t="shared" ca="1" si="285"/>
        <v/>
      </c>
    </row>
    <row r="2827" spans="27:39" x14ac:dyDescent="0.3">
      <c r="AA2827" t="str">
        <f>IF(COUNTA('Procytrat 50 Plus'!A328,'Procytrat 50 Plus'!B328,'Procytrat 50 Plus'!C328)&gt;0,"50 Plus","")</f>
        <v/>
      </c>
      <c r="AB2827" t="str">
        <f>IFERROR(IF(ISNUMBER('Procytrat 50 Plus'!A328),'Procytrat 50 Plus'!A328,DATEVALUE('Procytrat 50 Plus'!A328)),"")</f>
        <v/>
      </c>
      <c r="AC2827" t="str">
        <f>IF(AA2827="","",'Procytrat 50 Plus'!B328)</f>
        <v/>
      </c>
      <c r="AD2827" t="str">
        <f>IF(AA2827="","",IFERROR(1*'Procytrat 50 Plus'!C328,IFERROR(_xludf.NUMBERVALUE('Procytrat 50 Plus'!C328,".",","),IFERROR(_xludf.NUMBERVALUE('Procytrat 50 Plus'!C328,",","."),0))))</f>
        <v/>
      </c>
      <c r="AE2827" t="str">
        <f>IF(AA2827="","",'Procytrat 50 Plus'!M328)</f>
        <v/>
      </c>
      <c r="AF2827">
        <f t="shared" si="280"/>
        <v>0</v>
      </c>
      <c r="AG2827" t="str">
        <f t="shared" si="281"/>
        <v/>
      </c>
      <c r="AH2827" t="str">
        <f t="shared" si="282"/>
        <v/>
      </c>
      <c r="AI2827">
        <f t="shared" si="283"/>
        <v>0</v>
      </c>
      <c r="AJ2827">
        <f t="shared" si="284"/>
        <v>0</v>
      </c>
      <c r="AK2827">
        <v>0</v>
      </c>
      <c r="AL2827" t="str">
        <f>IF(AA2827="","",IFERROR(IF(ISNUMBER('Procytrat 50 Plus'!D328),'Procytrat 50 Plus'!D328,IF(ISNUMBER(SEARCH("12",'Procytrat 50 Plus'!D328)),EDATE(AB2827,12),IF(ISNUMBER(SEARCH("6",'Procytrat 50 Plus'!D328)),EDATE(AB2827,6),IF(ISNUMBER(SEARCH("3",'Procytrat 50 Plus'!D328)),EDATE(AB2827,3),DATEVALUE('Procytrat 50 Plus'!D328))))),""))</f>
        <v/>
      </c>
      <c r="AM2827" t="str">
        <f t="shared" ca="1" si="285"/>
        <v/>
      </c>
    </row>
    <row r="2828" spans="27:39" x14ac:dyDescent="0.3">
      <c r="AA2828" t="str">
        <f>IF(COUNTA('Procytrat 50 Plus'!A329,'Procytrat 50 Plus'!B329,'Procytrat 50 Plus'!C329)&gt;0,"50 Plus","")</f>
        <v/>
      </c>
      <c r="AB2828" t="str">
        <f>IFERROR(IF(ISNUMBER('Procytrat 50 Plus'!A329),'Procytrat 50 Plus'!A329,DATEVALUE('Procytrat 50 Plus'!A329)),"")</f>
        <v/>
      </c>
      <c r="AC2828" t="str">
        <f>IF(AA2828="","",'Procytrat 50 Plus'!B329)</f>
        <v/>
      </c>
      <c r="AD2828" t="str">
        <f>IF(AA2828="","",IFERROR(1*'Procytrat 50 Plus'!C329,IFERROR(_xludf.NUMBERVALUE('Procytrat 50 Plus'!C329,".",","),IFERROR(_xludf.NUMBERVALUE('Procytrat 50 Plus'!C329,",","."),0))))</f>
        <v/>
      </c>
      <c r="AE2828" t="str">
        <f>IF(AA2828="","",'Procytrat 50 Plus'!M329)</f>
        <v/>
      </c>
      <c r="AF2828">
        <f t="shared" si="280"/>
        <v>0</v>
      </c>
      <c r="AG2828" t="str">
        <f t="shared" si="281"/>
        <v/>
      </c>
      <c r="AH2828" t="str">
        <f t="shared" si="282"/>
        <v/>
      </c>
      <c r="AI2828">
        <f t="shared" si="283"/>
        <v>0</v>
      </c>
      <c r="AJ2828">
        <f t="shared" si="284"/>
        <v>0</v>
      </c>
      <c r="AK2828">
        <v>0</v>
      </c>
      <c r="AL2828" t="str">
        <f>IF(AA2828="","",IFERROR(IF(ISNUMBER('Procytrat 50 Plus'!D329),'Procytrat 50 Plus'!D329,IF(ISNUMBER(SEARCH("12",'Procytrat 50 Plus'!D329)),EDATE(AB2828,12),IF(ISNUMBER(SEARCH("6",'Procytrat 50 Plus'!D329)),EDATE(AB2828,6),IF(ISNUMBER(SEARCH("3",'Procytrat 50 Plus'!D329)),EDATE(AB2828,3),DATEVALUE('Procytrat 50 Plus'!D329))))),""))</f>
        <v/>
      </c>
      <c r="AM2828" t="str">
        <f t="shared" ca="1" si="285"/>
        <v/>
      </c>
    </row>
    <row r="2829" spans="27:39" x14ac:dyDescent="0.3">
      <c r="AA2829" t="str">
        <f>IF(COUNTA('Procytrat 50 Plus'!A330,'Procytrat 50 Plus'!B330,'Procytrat 50 Plus'!C330)&gt;0,"50 Plus","")</f>
        <v/>
      </c>
      <c r="AB2829" t="str">
        <f>IFERROR(IF(ISNUMBER('Procytrat 50 Plus'!A330),'Procytrat 50 Plus'!A330,DATEVALUE('Procytrat 50 Plus'!A330)),"")</f>
        <v/>
      </c>
      <c r="AC2829" t="str">
        <f>IF(AA2829="","",'Procytrat 50 Plus'!B330)</f>
        <v/>
      </c>
      <c r="AD2829" t="str">
        <f>IF(AA2829="","",IFERROR(1*'Procytrat 50 Plus'!C330,IFERROR(_xludf.NUMBERVALUE('Procytrat 50 Plus'!C330,".",","),IFERROR(_xludf.NUMBERVALUE('Procytrat 50 Plus'!C330,",","."),0))))</f>
        <v/>
      </c>
      <c r="AE2829" t="str">
        <f>IF(AA2829="","",'Procytrat 50 Plus'!M330)</f>
        <v/>
      </c>
      <c r="AF2829">
        <f t="shared" si="280"/>
        <v>0</v>
      </c>
      <c r="AG2829" t="str">
        <f t="shared" si="281"/>
        <v/>
      </c>
      <c r="AH2829" t="str">
        <f t="shared" si="282"/>
        <v/>
      </c>
      <c r="AI2829">
        <f t="shared" si="283"/>
        <v>0</v>
      </c>
      <c r="AJ2829">
        <f t="shared" si="284"/>
        <v>0</v>
      </c>
      <c r="AK2829">
        <v>0</v>
      </c>
      <c r="AL2829" t="str">
        <f>IF(AA2829="","",IFERROR(IF(ISNUMBER('Procytrat 50 Plus'!D330),'Procytrat 50 Plus'!D330,IF(ISNUMBER(SEARCH("12",'Procytrat 50 Plus'!D330)),EDATE(AB2829,12),IF(ISNUMBER(SEARCH("6",'Procytrat 50 Plus'!D330)),EDATE(AB2829,6),IF(ISNUMBER(SEARCH("3",'Procytrat 50 Plus'!D330)),EDATE(AB2829,3),DATEVALUE('Procytrat 50 Plus'!D330))))),""))</f>
        <v/>
      </c>
      <c r="AM2829" t="str">
        <f t="shared" ca="1" si="285"/>
        <v/>
      </c>
    </row>
    <row r="2830" spans="27:39" x14ac:dyDescent="0.3">
      <c r="AA2830" t="str">
        <f>IF(COUNTA('Procytrat 50 Plus'!A331,'Procytrat 50 Plus'!B331,'Procytrat 50 Plus'!C331)&gt;0,"50 Plus","")</f>
        <v/>
      </c>
      <c r="AB2830" t="str">
        <f>IFERROR(IF(ISNUMBER('Procytrat 50 Plus'!A331),'Procytrat 50 Plus'!A331,DATEVALUE('Procytrat 50 Plus'!A331)),"")</f>
        <v/>
      </c>
      <c r="AC2830" t="str">
        <f>IF(AA2830="","",'Procytrat 50 Plus'!B331)</f>
        <v/>
      </c>
      <c r="AD2830" t="str">
        <f>IF(AA2830="","",IFERROR(1*'Procytrat 50 Plus'!C331,IFERROR(_xludf.NUMBERVALUE('Procytrat 50 Plus'!C331,".",","),IFERROR(_xludf.NUMBERVALUE('Procytrat 50 Plus'!C331,",","."),0))))</f>
        <v/>
      </c>
      <c r="AE2830" t="str">
        <f>IF(AA2830="","",'Procytrat 50 Plus'!M331)</f>
        <v/>
      </c>
      <c r="AF2830">
        <f t="shared" si="280"/>
        <v>0</v>
      </c>
      <c r="AG2830" t="str">
        <f t="shared" si="281"/>
        <v/>
      </c>
      <c r="AH2830" t="str">
        <f t="shared" si="282"/>
        <v/>
      </c>
      <c r="AI2830">
        <f t="shared" si="283"/>
        <v>0</v>
      </c>
      <c r="AJ2830">
        <f t="shared" si="284"/>
        <v>0</v>
      </c>
      <c r="AK2830">
        <v>0</v>
      </c>
      <c r="AL2830" t="str">
        <f>IF(AA2830="","",IFERROR(IF(ISNUMBER('Procytrat 50 Plus'!D331),'Procytrat 50 Plus'!D331,IF(ISNUMBER(SEARCH("12",'Procytrat 50 Plus'!D331)),EDATE(AB2830,12),IF(ISNUMBER(SEARCH("6",'Procytrat 50 Plus'!D331)),EDATE(AB2830,6),IF(ISNUMBER(SEARCH("3",'Procytrat 50 Plus'!D331)),EDATE(AB2830,3),DATEVALUE('Procytrat 50 Plus'!D331))))),""))</f>
        <v/>
      </c>
      <c r="AM2830" t="str">
        <f t="shared" ca="1" si="285"/>
        <v/>
      </c>
    </row>
    <row r="2831" spans="27:39" x14ac:dyDescent="0.3">
      <c r="AA2831" t="str">
        <f>IF(COUNTA('Procytrat 50 Plus'!A332,'Procytrat 50 Plus'!B332,'Procytrat 50 Plus'!C332)&gt;0,"50 Plus","")</f>
        <v/>
      </c>
      <c r="AB2831" t="str">
        <f>IFERROR(IF(ISNUMBER('Procytrat 50 Plus'!A332),'Procytrat 50 Plus'!A332,DATEVALUE('Procytrat 50 Plus'!A332)),"")</f>
        <v/>
      </c>
      <c r="AC2831" t="str">
        <f>IF(AA2831="","",'Procytrat 50 Plus'!B332)</f>
        <v/>
      </c>
      <c r="AD2831" t="str">
        <f>IF(AA2831="","",IFERROR(1*'Procytrat 50 Plus'!C332,IFERROR(_xludf.NUMBERVALUE('Procytrat 50 Plus'!C332,".",","),IFERROR(_xludf.NUMBERVALUE('Procytrat 50 Plus'!C332,",","."),0))))</f>
        <v/>
      </c>
      <c r="AE2831" t="str">
        <f>IF(AA2831="","",'Procytrat 50 Plus'!M332)</f>
        <v/>
      </c>
      <c r="AF2831">
        <f t="shared" si="280"/>
        <v>0</v>
      </c>
      <c r="AG2831" t="str">
        <f t="shared" si="281"/>
        <v/>
      </c>
      <c r="AH2831" t="str">
        <f t="shared" si="282"/>
        <v/>
      </c>
      <c r="AI2831">
        <f t="shared" si="283"/>
        <v>0</v>
      </c>
      <c r="AJ2831">
        <f t="shared" si="284"/>
        <v>0</v>
      </c>
      <c r="AK2831">
        <v>0</v>
      </c>
      <c r="AL2831" t="str">
        <f>IF(AA2831="","",IFERROR(IF(ISNUMBER('Procytrat 50 Plus'!D332),'Procytrat 50 Plus'!D332,IF(ISNUMBER(SEARCH("12",'Procytrat 50 Plus'!D332)),EDATE(AB2831,12),IF(ISNUMBER(SEARCH("6",'Procytrat 50 Plus'!D332)),EDATE(AB2831,6),IF(ISNUMBER(SEARCH("3",'Procytrat 50 Plus'!D332)),EDATE(AB2831,3),DATEVALUE('Procytrat 50 Plus'!D332))))),""))</f>
        <v/>
      </c>
      <c r="AM2831" t="str">
        <f t="shared" ca="1" si="285"/>
        <v/>
      </c>
    </row>
    <row r="2832" spans="27:39" x14ac:dyDescent="0.3">
      <c r="AA2832" t="str">
        <f>IF(COUNTA('Procytrat 50 Plus'!A333,'Procytrat 50 Plus'!B333,'Procytrat 50 Plus'!C333)&gt;0,"50 Plus","")</f>
        <v/>
      </c>
      <c r="AB2832" t="str">
        <f>IFERROR(IF(ISNUMBER('Procytrat 50 Plus'!A333),'Procytrat 50 Plus'!A333,DATEVALUE('Procytrat 50 Plus'!A333)),"")</f>
        <v/>
      </c>
      <c r="AC2832" t="str">
        <f>IF(AA2832="","",'Procytrat 50 Plus'!B333)</f>
        <v/>
      </c>
      <c r="AD2832" t="str">
        <f>IF(AA2832="","",IFERROR(1*'Procytrat 50 Plus'!C333,IFERROR(_xludf.NUMBERVALUE('Procytrat 50 Plus'!C333,".",","),IFERROR(_xludf.NUMBERVALUE('Procytrat 50 Plus'!C333,",","."),0))))</f>
        <v/>
      </c>
      <c r="AE2832" t="str">
        <f>IF(AA2832="","",'Procytrat 50 Plus'!M333)</f>
        <v/>
      </c>
      <c r="AF2832">
        <f t="shared" si="280"/>
        <v>0</v>
      </c>
      <c r="AG2832" t="str">
        <f t="shared" si="281"/>
        <v/>
      </c>
      <c r="AH2832" t="str">
        <f t="shared" si="282"/>
        <v/>
      </c>
      <c r="AI2832">
        <f t="shared" si="283"/>
        <v>0</v>
      </c>
      <c r="AJ2832">
        <f t="shared" si="284"/>
        <v>0</v>
      </c>
      <c r="AK2832">
        <v>0</v>
      </c>
      <c r="AL2832" t="str">
        <f>IF(AA2832="","",IFERROR(IF(ISNUMBER('Procytrat 50 Plus'!D333),'Procytrat 50 Plus'!D333,IF(ISNUMBER(SEARCH("12",'Procytrat 50 Plus'!D333)),EDATE(AB2832,12),IF(ISNUMBER(SEARCH("6",'Procytrat 50 Plus'!D333)),EDATE(AB2832,6),IF(ISNUMBER(SEARCH("3",'Procytrat 50 Plus'!D333)),EDATE(AB2832,3),DATEVALUE('Procytrat 50 Plus'!D333))))),""))</f>
        <v/>
      </c>
      <c r="AM2832" t="str">
        <f t="shared" ca="1" si="285"/>
        <v/>
      </c>
    </row>
    <row r="2833" spans="27:39" x14ac:dyDescent="0.3">
      <c r="AA2833" t="str">
        <f>IF(COUNTA('Procytrat 50 Plus'!A334,'Procytrat 50 Plus'!B334,'Procytrat 50 Plus'!C334)&gt;0,"50 Plus","")</f>
        <v/>
      </c>
      <c r="AB2833" t="str">
        <f>IFERROR(IF(ISNUMBER('Procytrat 50 Plus'!A334),'Procytrat 50 Plus'!A334,DATEVALUE('Procytrat 50 Plus'!A334)),"")</f>
        <v/>
      </c>
      <c r="AC2833" t="str">
        <f>IF(AA2833="","",'Procytrat 50 Plus'!B334)</f>
        <v/>
      </c>
      <c r="AD2833" t="str">
        <f>IF(AA2833="","",IFERROR(1*'Procytrat 50 Plus'!C334,IFERROR(_xludf.NUMBERVALUE('Procytrat 50 Plus'!C334,".",","),IFERROR(_xludf.NUMBERVALUE('Procytrat 50 Plus'!C334,",","."),0))))</f>
        <v/>
      </c>
      <c r="AE2833" t="str">
        <f>IF(AA2833="","",'Procytrat 50 Plus'!M334)</f>
        <v/>
      </c>
      <c r="AF2833">
        <f t="shared" si="280"/>
        <v>0</v>
      </c>
      <c r="AG2833" t="str">
        <f t="shared" si="281"/>
        <v/>
      </c>
      <c r="AH2833" t="str">
        <f t="shared" si="282"/>
        <v/>
      </c>
      <c r="AI2833">
        <f t="shared" si="283"/>
        <v>0</v>
      </c>
      <c r="AJ2833">
        <f t="shared" si="284"/>
        <v>0</v>
      </c>
      <c r="AK2833">
        <v>0</v>
      </c>
      <c r="AL2833" t="str">
        <f>IF(AA2833="","",IFERROR(IF(ISNUMBER('Procytrat 50 Plus'!D334),'Procytrat 50 Plus'!D334,IF(ISNUMBER(SEARCH("12",'Procytrat 50 Plus'!D334)),EDATE(AB2833,12),IF(ISNUMBER(SEARCH("6",'Procytrat 50 Plus'!D334)),EDATE(AB2833,6),IF(ISNUMBER(SEARCH("3",'Procytrat 50 Plus'!D334)),EDATE(AB2833,3),DATEVALUE('Procytrat 50 Plus'!D334))))),""))</f>
        <v/>
      </c>
      <c r="AM2833" t="str">
        <f t="shared" ca="1" si="285"/>
        <v/>
      </c>
    </row>
    <row r="2834" spans="27:39" x14ac:dyDescent="0.3">
      <c r="AA2834" t="str">
        <f>IF(COUNTA('Procytrat 50 Plus'!A335,'Procytrat 50 Plus'!B335,'Procytrat 50 Plus'!C335)&gt;0,"50 Plus","")</f>
        <v/>
      </c>
      <c r="AB2834" t="str">
        <f>IFERROR(IF(ISNUMBER('Procytrat 50 Plus'!A335),'Procytrat 50 Plus'!A335,DATEVALUE('Procytrat 50 Plus'!A335)),"")</f>
        <v/>
      </c>
      <c r="AC2834" t="str">
        <f>IF(AA2834="","",'Procytrat 50 Plus'!B335)</f>
        <v/>
      </c>
      <c r="AD2834" t="str">
        <f>IF(AA2834="","",IFERROR(1*'Procytrat 50 Plus'!C335,IFERROR(_xludf.NUMBERVALUE('Procytrat 50 Plus'!C335,".",","),IFERROR(_xludf.NUMBERVALUE('Procytrat 50 Plus'!C335,",","."),0))))</f>
        <v/>
      </c>
      <c r="AE2834" t="str">
        <f>IF(AA2834="","",'Procytrat 50 Plus'!M335)</f>
        <v/>
      </c>
      <c r="AF2834">
        <f t="shared" si="280"/>
        <v>0</v>
      </c>
      <c r="AG2834" t="str">
        <f t="shared" si="281"/>
        <v/>
      </c>
      <c r="AH2834" t="str">
        <f t="shared" si="282"/>
        <v/>
      </c>
      <c r="AI2834">
        <f t="shared" si="283"/>
        <v>0</v>
      </c>
      <c r="AJ2834">
        <f t="shared" si="284"/>
        <v>0</v>
      </c>
      <c r="AK2834">
        <v>0</v>
      </c>
      <c r="AL2834" t="str">
        <f>IF(AA2834="","",IFERROR(IF(ISNUMBER('Procytrat 50 Plus'!D335),'Procytrat 50 Plus'!D335,IF(ISNUMBER(SEARCH("12",'Procytrat 50 Plus'!D335)),EDATE(AB2834,12),IF(ISNUMBER(SEARCH("6",'Procytrat 50 Plus'!D335)),EDATE(AB2834,6),IF(ISNUMBER(SEARCH("3",'Procytrat 50 Plus'!D335)),EDATE(AB2834,3),DATEVALUE('Procytrat 50 Plus'!D335))))),""))</f>
        <v/>
      </c>
      <c r="AM2834" t="str">
        <f t="shared" ca="1" si="285"/>
        <v/>
      </c>
    </row>
    <row r="2835" spans="27:39" x14ac:dyDescent="0.3">
      <c r="AA2835" t="str">
        <f>IF(COUNTA('Procytrat 50 Plus'!A336,'Procytrat 50 Plus'!B336,'Procytrat 50 Plus'!C336)&gt;0,"50 Plus","")</f>
        <v/>
      </c>
      <c r="AB2835" t="str">
        <f>IFERROR(IF(ISNUMBER('Procytrat 50 Plus'!A336),'Procytrat 50 Plus'!A336,DATEVALUE('Procytrat 50 Plus'!A336)),"")</f>
        <v/>
      </c>
      <c r="AC2835" t="str">
        <f>IF(AA2835="","",'Procytrat 50 Plus'!B336)</f>
        <v/>
      </c>
      <c r="AD2835" t="str">
        <f>IF(AA2835="","",IFERROR(1*'Procytrat 50 Plus'!C336,IFERROR(_xludf.NUMBERVALUE('Procytrat 50 Plus'!C336,".",","),IFERROR(_xludf.NUMBERVALUE('Procytrat 50 Plus'!C336,",","."),0))))</f>
        <v/>
      </c>
      <c r="AE2835" t="str">
        <f>IF(AA2835="","",'Procytrat 50 Plus'!M336)</f>
        <v/>
      </c>
      <c r="AF2835">
        <f t="shared" si="280"/>
        <v>0</v>
      </c>
      <c r="AG2835" t="str">
        <f t="shared" si="281"/>
        <v/>
      </c>
      <c r="AH2835" t="str">
        <f t="shared" si="282"/>
        <v/>
      </c>
      <c r="AI2835">
        <f t="shared" si="283"/>
        <v>0</v>
      </c>
      <c r="AJ2835">
        <f t="shared" si="284"/>
        <v>0</v>
      </c>
      <c r="AK2835">
        <v>0</v>
      </c>
      <c r="AL2835" t="str">
        <f>IF(AA2835="","",IFERROR(IF(ISNUMBER('Procytrat 50 Plus'!D336),'Procytrat 50 Plus'!D336,IF(ISNUMBER(SEARCH("12",'Procytrat 50 Plus'!D336)),EDATE(AB2835,12),IF(ISNUMBER(SEARCH("6",'Procytrat 50 Plus'!D336)),EDATE(AB2835,6),IF(ISNUMBER(SEARCH("3",'Procytrat 50 Plus'!D336)),EDATE(AB2835,3),DATEVALUE('Procytrat 50 Plus'!D336))))),""))</f>
        <v/>
      </c>
      <c r="AM2835" t="str">
        <f t="shared" ca="1" si="285"/>
        <v/>
      </c>
    </row>
    <row r="2836" spans="27:39" x14ac:dyDescent="0.3">
      <c r="AA2836" t="str">
        <f>IF(COUNTA('Procytrat 50 Plus'!A337,'Procytrat 50 Plus'!B337,'Procytrat 50 Plus'!C337)&gt;0,"50 Plus","")</f>
        <v/>
      </c>
      <c r="AB2836" t="str">
        <f>IFERROR(IF(ISNUMBER('Procytrat 50 Plus'!A337),'Procytrat 50 Plus'!A337,DATEVALUE('Procytrat 50 Plus'!A337)),"")</f>
        <v/>
      </c>
      <c r="AC2836" t="str">
        <f>IF(AA2836="","",'Procytrat 50 Plus'!B337)</f>
        <v/>
      </c>
      <c r="AD2836" t="str">
        <f>IF(AA2836="","",IFERROR(1*'Procytrat 50 Plus'!C337,IFERROR(_xludf.NUMBERVALUE('Procytrat 50 Plus'!C337,".",","),IFERROR(_xludf.NUMBERVALUE('Procytrat 50 Plus'!C337,",","."),0))))</f>
        <v/>
      </c>
      <c r="AE2836" t="str">
        <f>IF(AA2836="","",'Procytrat 50 Plus'!M337)</f>
        <v/>
      </c>
      <c r="AF2836">
        <f t="shared" si="280"/>
        <v>0</v>
      </c>
      <c r="AG2836" t="str">
        <f t="shared" si="281"/>
        <v/>
      </c>
      <c r="AH2836" t="str">
        <f t="shared" si="282"/>
        <v/>
      </c>
      <c r="AI2836">
        <f t="shared" si="283"/>
        <v>0</v>
      </c>
      <c r="AJ2836">
        <f t="shared" si="284"/>
        <v>0</v>
      </c>
      <c r="AK2836">
        <v>0</v>
      </c>
      <c r="AL2836" t="str">
        <f>IF(AA2836="","",IFERROR(IF(ISNUMBER('Procytrat 50 Plus'!D337),'Procytrat 50 Plus'!D337,IF(ISNUMBER(SEARCH("12",'Procytrat 50 Plus'!D337)),EDATE(AB2836,12),IF(ISNUMBER(SEARCH("6",'Procytrat 50 Plus'!D337)),EDATE(AB2836,6),IF(ISNUMBER(SEARCH("3",'Procytrat 50 Plus'!D337)),EDATE(AB2836,3),DATEVALUE('Procytrat 50 Plus'!D337))))),""))</f>
        <v/>
      </c>
      <c r="AM2836" t="str">
        <f t="shared" ca="1" si="285"/>
        <v/>
      </c>
    </row>
    <row r="2837" spans="27:39" x14ac:dyDescent="0.3">
      <c r="AA2837" t="str">
        <f>IF(COUNTA('Procytrat 50 Plus'!A338,'Procytrat 50 Plus'!B338,'Procytrat 50 Plus'!C338)&gt;0,"50 Plus","")</f>
        <v/>
      </c>
      <c r="AB2837" t="str">
        <f>IFERROR(IF(ISNUMBER('Procytrat 50 Plus'!A338),'Procytrat 50 Plus'!A338,DATEVALUE('Procytrat 50 Plus'!A338)),"")</f>
        <v/>
      </c>
      <c r="AC2837" t="str">
        <f>IF(AA2837="","",'Procytrat 50 Plus'!B338)</f>
        <v/>
      </c>
      <c r="AD2837" t="str">
        <f>IF(AA2837="","",IFERROR(1*'Procytrat 50 Plus'!C338,IFERROR(_xludf.NUMBERVALUE('Procytrat 50 Plus'!C338,".",","),IFERROR(_xludf.NUMBERVALUE('Procytrat 50 Plus'!C338,",","."),0))))</f>
        <v/>
      </c>
      <c r="AE2837" t="str">
        <f>IF(AA2837="","",'Procytrat 50 Plus'!M338)</f>
        <v/>
      </c>
      <c r="AF2837">
        <f t="shared" si="280"/>
        <v>0</v>
      </c>
      <c r="AG2837" t="str">
        <f t="shared" si="281"/>
        <v/>
      </c>
      <c r="AH2837" t="str">
        <f t="shared" si="282"/>
        <v/>
      </c>
      <c r="AI2837">
        <f t="shared" si="283"/>
        <v>0</v>
      </c>
      <c r="AJ2837">
        <f t="shared" si="284"/>
        <v>0</v>
      </c>
      <c r="AK2837">
        <v>0</v>
      </c>
      <c r="AL2837" t="str">
        <f>IF(AA2837="","",IFERROR(IF(ISNUMBER('Procytrat 50 Plus'!D338),'Procytrat 50 Plus'!D338,IF(ISNUMBER(SEARCH("12",'Procytrat 50 Plus'!D338)),EDATE(AB2837,12),IF(ISNUMBER(SEARCH("6",'Procytrat 50 Plus'!D338)),EDATE(AB2837,6),IF(ISNUMBER(SEARCH("3",'Procytrat 50 Plus'!D338)),EDATE(AB2837,3),DATEVALUE('Procytrat 50 Plus'!D338))))),""))</f>
        <v/>
      </c>
      <c r="AM2837" t="str">
        <f t="shared" ca="1" si="285"/>
        <v/>
      </c>
    </row>
    <row r="2838" spans="27:39" x14ac:dyDescent="0.3">
      <c r="AA2838" t="str">
        <f>IF(COUNTA('Procytrat 50 Plus'!A339,'Procytrat 50 Plus'!B339,'Procytrat 50 Plus'!C339)&gt;0,"50 Plus","")</f>
        <v/>
      </c>
      <c r="AB2838" t="str">
        <f>IFERROR(IF(ISNUMBER('Procytrat 50 Plus'!A339),'Procytrat 50 Plus'!A339,DATEVALUE('Procytrat 50 Plus'!A339)),"")</f>
        <v/>
      </c>
      <c r="AC2838" t="str">
        <f>IF(AA2838="","",'Procytrat 50 Plus'!B339)</f>
        <v/>
      </c>
      <c r="AD2838" t="str">
        <f>IF(AA2838="","",IFERROR(1*'Procytrat 50 Plus'!C339,IFERROR(_xludf.NUMBERVALUE('Procytrat 50 Plus'!C339,".",","),IFERROR(_xludf.NUMBERVALUE('Procytrat 50 Plus'!C339,",","."),0))))</f>
        <v/>
      </c>
      <c r="AE2838" t="str">
        <f>IF(AA2838="","",'Procytrat 50 Plus'!M339)</f>
        <v/>
      </c>
      <c r="AF2838">
        <f t="shared" si="280"/>
        <v>0</v>
      </c>
      <c r="AG2838" t="str">
        <f t="shared" si="281"/>
        <v/>
      </c>
      <c r="AH2838" t="str">
        <f t="shared" si="282"/>
        <v/>
      </c>
      <c r="AI2838">
        <f t="shared" si="283"/>
        <v>0</v>
      </c>
      <c r="AJ2838">
        <f t="shared" si="284"/>
        <v>0</v>
      </c>
      <c r="AK2838">
        <v>0</v>
      </c>
      <c r="AL2838" t="str">
        <f>IF(AA2838="","",IFERROR(IF(ISNUMBER('Procytrat 50 Plus'!D339),'Procytrat 50 Plus'!D339,IF(ISNUMBER(SEARCH("12",'Procytrat 50 Plus'!D339)),EDATE(AB2838,12),IF(ISNUMBER(SEARCH("6",'Procytrat 50 Plus'!D339)),EDATE(AB2838,6),IF(ISNUMBER(SEARCH("3",'Procytrat 50 Plus'!D339)),EDATE(AB2838,3),DATEVALUE('Procytrat 50 Plus'!D339))))),""))</f>
        <v/>
      </c>
      <c r="AM2838" t="str">
        <f t="shared" ca="1" si="285"/>
        <v/>
      </c>
    </row>
    <row r="2839" spans="27:39" x14ac:dyDescent="0.3">
      <c r="AA2839" t="str">
        <f>IF(COUNTA('Procytrat 50 Plus'!A340,'Procytrat 50 Plus'!B340,'Procytrat 50 Plus'!C340)&gt;0,"50 Plus","")</f>
        <v/>
      </c>
      <c r="AB2839" t="str">
        <f>IFERROR(IF(ISNUMBER('Procytrat 50 Plus'!A340),'Procytrat 50 Plus'!A340,DATEVALUE('Procytrat 50 Plus'!A340)),"")</f>
        <v/>
      </c>
      <c r="AC2839" t="str">
        <f>IF(AA2839="","",'Procytrat 50 Plus'!B340)</f>
        <v/>
      </c>
      <c r="AD2839" t="str">
        <f>IF(AA2839="","",IFERROR(1*'Procytrat 50 Plus'!C340,IFERROR(_xludf.NUMBERVALUE('Procytrat 50 Plus'!C340,".",","),IFERROR(_xludf.NUMBERVALUE('Procytrat 50 Plus'!C340,",","."),0))))</f>
        <v/>
      </c>
      <c r="AE2839" t="str">
        <f>IF(AA2839="","",'Procytrat 50 Plus'!M340)</f>
        <v/>
      </c>
      <c r="AF2839">
        <f t="shared" si="280"/>
        <v>0</v>
      </c>
      <c r="AG2839" t="str">
        <f t="shared" si="281"/>
        <v/>
      </c>
      <c r="AH2839" t="str">
        <f t="shared" si="282"/>
        <v/>
      </c>
      <c r="AI2839">
        <f t="shared" si="283"/>
        <v>0</v>
      </c>
      <c r="AJ2839">
        <f t="shared" si="284"/>
        <v>0</v>
      </c>
      <c r="AK2839">
        <v>0</v>
      </c>
      <c r="AL2839" t="str">
        <f>IF(AA2839="","",IFERROR(IF(ISNUMBER('Procytrat 50 Plus'!D340),'Procytrat 50 Plus'!D340,IF(ISNUMBER(SEARCH("12",'Procytrat 50 Plus'!D340)),EDATE(AB2839,12),IF(ISNUMBER(SEARCH("6",'Procytrat 50 Plus'!D340)),EDATE(AB2839,6),IF(ISNUMBER(SEARCH("3",'Procytrat 50 Plus'!D340)),EDATE(AB2839,3),DATEVALUE('Procytrat 50 Plus'!D340))))),""))</f>
        <v/>
      </c>
      <c r="AM2839" t="str">
        <f t="shared" ca="1" si="285"/>
        <v/>
      </c>
    </row>
    <row r="2840" spans="27:39" x14ac:dyDescent="0.3">
      <c r="AA2840" t="str">
        <f>IF(COUNTA('Procytrat 50 Plus'!A341,'Procytrat 50 Plus'!B341,'Procytrat 50 Plus'!C341)&gt;0,"50 Plus","")</f>
        <v/>
      </c>
      <c r="AB2840" t="str">
        <f>IFERROR(IF(ISNUMBER('Procytrat 50 Plus'!A341),'Procytrat 50 Plus'!A341,DATEVALUE('Procytrat 50 Plus'!A341)),"")</f>
        <v/>
      </c>
      <c r="AC2840" t="str">
        <f>IF(AA2840="","",'Procytrat 50 Plus'!B341)</f>
        <v/>
      </c>
      <c r="AD2840" t="str">
        <f>IF(AA2840="","",IFERROR(1*'Procytrat 50 Plus'!C341,IFERROR(_xludf.NUMBERVALUE('Procytrat 50 Plus'!C341,".",","),IFERROR(_xludf.NUMBERVALUE('Procytrat 50 Plus'!C341,",","."),0))))</f>
        <v/>
      </c>
      <c r="AE2840" t="str">
        <f>IF(AA2840="","",'Procytrat 50 Plus'!M341)</f>
        <v/>
      </c>
      <c r="AF2840">
        <f t="shared" si="280"/>
        <v>0</v>
      </c>
      <c r="AG2840" t="str">
        <f t="shared" si="281"/>
        <v/>
      </c>
      <c r="AH2840" t="str">
        <f t="shared" si="282"/>
        <v/>
      </c>
      <c r="AI2840">
        <f t="shared" si="283"/>
        <v>0</v>
      </c>
      <c r="AJ2840">
        <f t="shared" si="284"/>
        <v>0</v>
      </c>
      <c r="AK2840">
        <v>0</v>
      </c>
      <c r="AL2840" t="str">
        <f>IF(AA2840="","",IFERROR(IF(ISNUMBER('Procytrat 50 Plus'!D341),'Procytrat 50 Plus'!D341,IF(ISNUMBER(SEARCH("12",'Procytrat 50 Plus'!D341)),EDATE(AB2840,12),IF(ISNUMBER(SEARCH("6",'Procytrat 50 Plus'!D341)),EDATE(AB2840,6),IF(ISNUMBER(SEARCH("3",'Procytrat 50 Plus'!D341)),EDATE(AB2840,3),DATEVALUE('Procytrat 50 Plus'!D341))))),""))</f>
        <v/>
      </c>
      <c r="AM2840" t="str">
        <f t="shared" ca="1" si="285"/>
        <v/>
      </c>
    </row>
    <row r="2841" spans="27:39" x14ac:dyDescent="0.3">
      <c r="AA2841" t="str">
        <f>IF(COUNTA('Procytrat 50 Plus'!A342,'Procytrat 50 Plus'!B342,'Procytrat 50 Plus'!C342)&gt;0,"50 Plus","")</f>
        <v/>
      </c>
      <c r="AB2841" t="str">
        <f>IFERROR(IF(ISNUMBER('Procytrat 50 Plus'!A342),'Procytrat 50 Plus'!A342,DATEVALUE('Procytrat 50 Plus'!A342)),"")</f>
        <v/>
      </c>
      <c r="AC2841" t="str">
        <f>IF(AA2841="","",'Procytrat 50 Plus'!B342)</f>
        <v/>
      </c>
      <c r="AD2841" t="str">
        <f>IF(AA2841="","",IFERROR(1*'Procytrat 50 Plus'!C342,IFERROR(_xludf.NUMBERVALUE('Procytrat 50 Plus'!C342,".",","),IFERROR(_xludf.NUMBERVALUE('Procytrat 50 Plus'!C342,",","."),0))))</f>
        <v/>
      </c>
      <c r="AE2841" t="str">
        <f>IF(AA2841="","",'Procytrat 50 Plus'!M342)</f>
        <v/>
      </c>
      <c r="AF2841">
        <f t="shared" si="280"/>
        <v>0</v>
      </c>
      <c r="AG2841" t="str">
        <f t="shared" si="281"/>
        <v/>
      </c>
      <c r="AH2841" t="str">
        <f t="shared" si="282"/>
        <v/>
      </c>
      <c r="AI2841">
        <f t="shared" si="283"/>
        <v>0</v>
      </c>
      <c r="AJ2841">
        <f t="shared" si="284"/>
        <v>0</v>
      </c>
      <c r="AK2841">
        <v>0</v>
      </c>
      <c r="AL2841" t="str">
        <f>IF(AA2841="","",IFERROR(IF(ISNUMBER('Procytrat 50 Plus'!D342),'Procytrat 50 Plus'!D342,IF(ISNUMBER(SEARCH("12",'Procytrat 50 Plus'!D342)),EDATE(AB2841,12),IF(ISNUMBER(SEARCH("6",'Procytrat 50 Plus'!D342)),EDATE(AB2841,6),IF(ISNUMBER(SEARCH("3",'Procytrat 50 Plus'!D342)),EDATE(AB2841,3),DATEVALUE('Procytrat 50 Plus'!D342))))),""))</f>
        <v/>
      </c>
      <c r="AM2841" t="str">
        <f t="shared" ca="1" si="285"/>
        <v/>
      </c>
    </row>
    <row r="2842" spans="27:39" x14ac:dyDescent="0.3">
      <c r="AA2842" t="str">
        <f>IF(COUNTA('Procytrat 50 Plus'!A343,'Procytrat 50 Plus'!B343,'Procytrat 50 Plus'!C343)&gt;0,"50 Plus","")</f>
        <v/>
      </c>
      <c r="AB2842" t="str">
        <f>IFERROR(IF(ISNUMBER('Procytrat 50 Plus'!A343),'Procytrat 50 Plus'!A343,DATEVALUE('Procytrat 50 Plus'!A343)),"")</f>
        <v/>
      </c>
      <c r="AC2842" t="str">
        <f>IF(AA2842="","",'Procytrat 50 Plus'!B343)</f>
        <v/>
      </c>
      <c r="AD2842" t="str">
        <f>IF(AA2842="","",IFERROR(1*'Procytrat 50 Plus'!C343,IFERROR(_xludf.NUMBERVALUE('Procytrat 50 Plus'!C343,".",","),IFERROR(_xludf.NUMBERVALUE('Procytrat 50 Plus'!C343,",","."),0))))</f>
        <v/>
      </c>
      <c r="AE2842" t="str">
        <f>IF(AA2842="","",'Procytrat 50 Plus'!M343)</f>
        <v/>
      </c>
      <c r="AF2842">
        <f t="shared" si="280"/>
        <v>0</v>
      </c>
      <c r="AG2842" t="str">
        <f t="shared" si="281"/>
        <v/>
      </c>
      <c r="AH2842" t="str">
        <f t="shared" si="282"/>
        <v/>
      </c>
      <c r="AI2842">
        <f t="shared" si="283"/>
        <v>0</v>
      </c>
      <c r="AJ2842">
        <f t="shared" si="284"/>
        <v>0</v>
      </c>
      <c r="AK2842">
        <v>0</v>
      </c>
      <c r="AL2842" t="str">
        <f>IF(AA2842="","",IFERROR(IF(ISNUMBER('Procytrat 50 Plus'!D343),'Procytrat 50 Plus'!D343,IF(ISNUMBER(SEARCH("12",'Procytrat 50 Plus'!D343)),EDATE(AB2842,12),IF(ISNUMBER(SEARCH("6",'Procytrat 50 Plus'!D343)),EDATE(AB2842,6),IF(ISNUMBER(SEARCH("3",'Procytrat 50 Plus'!D343)),EDATE(AB2842,3),DATEVALUE('Procytrat 50 Plus'!D343))))),""))</f>
        <v/>
      </c>
      <c r="AM2842" t="str">
        <f t="shared" ca="1" si="285"/>
        <v/>
      </c>
    </row>
    <row r="2843" spans="27:39" x14ac:dyDescent="0.3">
      <c r="AA2843" t="str">
        <f>IF(COUNTA('Procytrat 50 Plus'!A344,'Procytrat 50 Plus'!B344,'Procytrat 50 Plus'!C344)&gt;0,"50 Plus","")</f>
        <v/>
      </c>
      <c r="AB2843" t="str">
        <f>IFERROR(IF(ISNUMBER('Procytrat 50 Plus'!A344),'Procytrat 50 Plus'!A344,DATEVALUE('Procytrat 50 Plus'!A344)),"")</f>
        <v/>
      </c>
      <c r="AC2843" t="str">
        <f>IF(AA2843="","",'Procytrat 50 Plus'!B344)</f>
        <v/>
      </c>
      <c r="AD2843" t="str">
        <f>IF(AA2843="","",IFERROR(1*'Procytrat 50 Plus'!C344,IFERROR(_xludf.NUMBERVALUE('Procytrat 50 Plus'!C344,".",","),IFERROR(_xludf.NUMBERVALUE('Procytrat 50 Plus'!C344,",","."),0))))</f>
        <v/>
      </c>
      <c r="AE2843" t="str">
        <f>IF(AA2843="","",'Procytrat 50 Plus'!M344)</f>
        <v/>
      </c>
      <c r="AF2843">
        <f t="shared" si="280"/>
        <v>0</v>
      </c>
      <c r="AG2843" t="str">
        <f t="shared" si="281"/>
        <v/>
      </c>
      <c r="AH2843" t="str">
        <f t="shared" si="282"/>
        <v/>
      </c>
      <c r="AI2843">
        <f t="shared" si="283"/>
        <v>0</v>
      </c>
      <c r="AJ2843">
        <f t="shared" si="284"/>
        <v>0</v>
      </c>
      <c r="AK2843">
        <v>0</v>
      </c>
      <c r="AL2843" t="str">
        <f>IF(AA2843="","",IFERROR(IF(ISNUMBER('Procytrat 50 Plus'!D344),'Procytrat 50 Plus'!D344,IF(ISNUMBER(SEARCH("12",'Procytrat 50 Plus'!D344)),EDATE(AB2843,12),IF(ISNUMBER(SEARCH("6",'Procytrat 50 Plus'!D344)),EDATE(AB2843,6),IF(ISNUMBER(SEARCH("3",'Procytrat 50 Plus'!D344)),EDATE(AB2843,3),DATEVALUE('Procytrat 50 Plus'!D344))))),""))</f>
        <v/>
      </c>
      <c r="AM2843" t="str">
        <f t="shared" ca="1" si="285"/>
        <v/>
      </c>
    </row>
    <row r="2844" spans="27:39" x14ac:dyDescent="0.3">
      <c r="AA2844" t="str">
        <f>IF(COUNTA('Procytrat 50 Plus'!A345,'Procytrat 50 Plus'!B345,'Procytrat 50 Plus'!C345)&gt;0,"50 Plus","")</f>
        <v/>
      </c>
      <c r="AB2844" t="str">
        <f>IFERROR(IF(ISNUMBER('Procytrat 50 Plus'!A345),'Procytrat 50 Plus'!A345,DATEVALUE('Procytrat 50 Plus'!A345)),"")</f>
        <v/>
      </c>
      <c r="AC2844" t="str">
        <f>IF(AA2844="","",'Procytrat 50 Plus'!B345)</f>
        <v/>
      </c>
      <c r="AD2844" t="str">
        <f>IF(AA2844="","",IFERROR(1*'Procytrat 50 Plus'!C345,IFERROR(_xludf.NUMBERVALUE('Procytrat 50 Plus'!C345,".",","),IFERROR(_xludf.NUMBERVALUE('Procytrat 50 Plus'!C345,",","."),0))))</f>
        <v/>
      </c>
      <c r="AE2844" t="str">
        <f>IF(AA2844="","",'Procytrat 50 Plus'!M345)</f>
        <v/>
      </c>
      <c r="AF2844">
        <f t="shared" si="280"/>
        <v>0</v>
      </c>
      <c r="AG2844" t="str">
        <f t="shared" si="281"/>
        <v/>
      </c>
      <c r="AH2844" t="str">
        <f t="shared" si="282"/>
        <v/>
      </c>
      <c r="AI2844">
        <f t="shared" si="283"/>
        <v>0</v>
      </c>
      <c r="AJ2844">
        <f t="shared" si="284"/>
        <v>0</v>
      </c>
      <c r="AK2844">
        <v>0</v>
      </c>
      <c r="AL2844" t="str">
        <f>IF(AA2844="","",IFERROR(IF(ISNUMBER('Procytrat 50 Plus'!D345),'Procytrat 50 Plus'!D345,IF(ISNUMBER(SEARCH("12",'Procytrat 50 Plus'!D345)),EDATE(AB2844,12),IF(ISNUMBER(SEARCH("6",'Procytrat 50 Plus'!D345)),EDATE(AB2844,6),IF(ISNUMBER(SEARCH("3",'Procytrat 50 Plus'!D345)),EDATE(AB2844,3),DATEVALUE('Procytrat 50 Plus'!D345))))),""))</f>
        <v/>
      </c>
      <c r="AM2844" t="str">
        <f t="shared" ca="1" si="285"/>
        <v/>
      </c>
    </row>
    <row r="2845" spans="27:39" x14ac:dyDescent="0.3">
      <c r="AA2845" t="str">
        <f>IF(COUNTA('Procytrat 50 Plus'!A346,'Procytrat 50 Plus'!B346,'Procytrat 50 Plus'!C346)&gt;0,"50 Plus","")</f>
        <v/>
      </c>
      <c r="AB2845" t="str">
        <f>IFERROR(IF(ISNUMBER('Procytrat 50 Plus'!A346),'Procytrat 50 Plus'!A346,DATEVALUE('Procytrat 50 Plus'!A346)),"")</f>
        <v/>
      </c>
      <c r="AC2845" t="str">
        <f>IF(AA2845="","",'Procytrat 50 Plus'!B346)</f>
        <v/>
      </c>
      <c r="AD2845" t="str">
        <f>IF(AA2845="","",IFERROR(1*'Procytrat 50 Plus'!C346,IFERROR(_xludf.NUMBERVALUE('Procytrat 50 Plus'!C346,".",","),IFERROR(_xludf.NUMBERVALUE('Procytrat 50 Plus'!C346,",","."),0))))</f>
        <v/>
      </c>
      <c r="AE2845" t="str">
        <f>IF(AA2845="","",'Procytrat 50 Plus'!M346)</f>
        <v/>
      </c>
      <c r="AF2845">
        <f t="shared" si="280"/>
        <v>0</v>
      </c>
      <c r="AG2845" t="str">
        <f t="shared" si="281"/>
        <v/>
      </c>
      <c r="AH2845" t="str">
        <f t="shared" si="282"/>
        <v/>
      </c>
      <c r="AI2845">
        <f t="shared" si="283"/>
        <v>0</v>
      </c>
      <c r="AJ2845">
        <f t="shared" si="284"/>
        <v>0</v>
      </c>
      <c r="AK2845">
        <v>0</v>
      </c>
      <c r="AL2845" t="str">
        <f>IF(AA2845="","",IFERROR(IF(ISNUMBER('Procytrat 50 Plus'!D346),'Procytrat 50 Plus'!D346,IF(ISNUMBER(SEARCH("12",'Procytrat 50 Plus'!D346)),EDATE(AB2845,12),IF(ISNUMBER(SEARCH("6",'Procytrat 50 Plus'!D346)),EDATE(AB2845,6),IF(ISNUMBER(SEARCH("3",'Procytrat 50 Plus'!D346)),EDATE(AB2845,3),DATEVALUE('Procytrat 50 Plus'!D346))))),""))</f>
        <v/>
      </c>
      <c r="AM2845" t="str">
        <f t="shared" ca="1" si="285"/>
        <v/>
      </c>
    </row>
    <row r="2846" spans="27:39" x14ac:dyDescent="0.3">
      <c r="AA2846" t="str">
        <f>IF(COUNTA('Procytrat 50 Plus'!A347,'Procytrat 50 Plus'!B347,'Procytrat 50 Plus'!C347)&gt;0,"50 Plus","")</f>
        <v/>
      </c>
      <c r="AB2846" t="str">
        <f>IFERROR(IF(ISNUMBER('Procytrat 50 Plus'!A347),'Procytrat 50 Plus'!A347,DATEVALUE('Procytrat 50 Plus'!A347)),"")</f>
        <v/>
      </c>
      <c r="AC2846" t="str">
        <f>IF(AA2846="","",'Procytrat 50 Plus'!B347)</f>
        <v/>
      </c>
      <c r="AD2846" t="str">
        <f>IF(AA2846="","",IFERROR(1*'Procytrat 50 Plus'!C347,IFERROR(_xludf.NUMBERVALUE('Procytrat 50 Plus'!C347,".",","),IFERROR(_xludf.NUMBERVALUE('Procytrat 50 Plus'!C347,",","."),0))))</f>
        <v/>
      </c>
      <c r="AE2846" t="str">
        <f>IF(AA2846="","",'Procytrat 50 Plus'!M347)</f>
        <v/>
      </c>
      <c r="AF2846">
        <f t="shared" si="280"/>
        <v>0</v>
      </c>
      <c r="AG2846" t="str">
        <f t="shared" si="281"/>
        <v/>
      </c>
      <c r="AH2846" t="str">
        <f t="shared" si="282"/>
        <v/>
      </c>
      <c r="AI2846">
        <f t="shared" si="283"/>
        <v>0</v>
      </c>
      <c r="AJ2846">
        <f t="shared" si="284"/>
        <v>0</v>
      </c>
      <c r="AK2846">
        <v>0</v>
      </c>
      <c r="AL2846" t="str">
        <f>IF(AA2846="","",IFERROR(IF(ISNUMBER('Procytrat 50 Plus'!D347),'Procytrat 50 Plus'!D347,IF(ISNUMBER(SEARCH("12",'Procytrat 50 Plus'!D347)),EDATE(AB2846,12),IF(ISNUMBER(SEARCH("6",'Procytrat 50 Plus'!D347)),EDATE(AB2846,6),IF(ISNUMBER(SEARCH("3",'Procytrat 50 Plus'!D347)),EDATE(AB2846,3),DATEVALUE('Procytrat 50 Plus'!D347))))),""))</f>
        <v/>
      </c>
      <c r="AM2846" t="str">
        <f t="shared" ca="1" si="285"/>
        <v/>
      </c>
    </row>
    <row r="2847" spans="27:39" x14ac:dyDescent="0.3">
      <c r="AA2847" t="str">
        <f>IF(COUNTA('Procytrat 50 Plus'!A348,'Procytrat 50 Plus'!B348,'Procytrat 50 Plus'!C348)&gt;0,"50 Plus","")</f>
        <v/>
      </c>
      <c r="AB2847" t="str">
        <f>IFERROR(IF(ISNUMBER('Procytrat 50 Plus'!A348),'Procytrat 50 Plus'!A348,DATEVALUE('Procytrat 50 Plus'!A348)),"")</f>
        <v/>
      </c>
      <c r="AC2847" t="str">
        <f>IF(AA2847="","",'Procytrat 50 Plus'!B348)</f>
        <v/>
      </c>
      <c r="AD2847" t="str">
        <f>IF(AA2847="","",IFERROR(1*'Procytrat 50 Plus'!C348,IFERROR(_xludf.NUMBERVALUE('Procytrat 50 Plus'!C348,".",","),IFERROR(_xludf.NUMBERVALUE('Procytrat 50 Plus'!C348,",","."),0))))</f>
        <v/>
      </c>
      <c r="AE2847" t="str">
        <f>IF(AA2847="","",'Procytrat 50 Plus'!M348)</f>
        <v/>
      </c>
      <c r="AF2847">
        <f t="shared" si="280"/>
        <v>0</v>
      </c>
      <c r="AG2847" t="str">
        <f t="shared" si="281"/>
        <v/>
      </c>
      <c r="AH2847" t="str">
        <f t="shared" si="282"/>
        <v/>
      </c>
      <c r="AI2847">
        <f t="shared" si="283"/>
        <v>0</v>
      </c>
      <c r="AJ2847">
        <f t="shared" si="284"/>
        <v>0</v>
      </c>
      <c r="AK2847">
        <v>0</v>
      </c>
      <c r="AL2847" t="str">
        <f>IF(AA2847="","",IFERROR(IF(ISNUMBER('Procytrat 50 Plus'!D348),'Procytrat 50 Plus'!D348,IF(ISNUMBER(SEARCH("12",'Procytrat 50 Plus'!D348)),EDATE(AB2847,12),IF(ISNUMBER(SEARCH("6",'Procytrat 50 Plus'!D348)),EDATE(AB2847,6),IF(ISNUMBER(SEARCH("3",'Procytrat 50 Plus'!D348)),EDATE(AB2847,3),DATEVALUE('Procytrat 50 Plus'!D348))))),""))</f>
        <v/>
      </c>
      <c r="AM2847" t="str">
        <f t="shared" ca="1" si="285"/>
        <v/>
      </c>
    </row>
    <row r="2848" spans="27:39" x14ac:dyDescent="0.3">
      <c r="AA2848" t="str">
        <f>IF(COUNTA('Procytrat 50 Plus'!A349,'Procytrat 50 Plus'!B349,'Procytrat 50 Plus'!C349)&gt;0,"50 Plus","")</f>
        <v/>
      </c>
      <c r="AB2848" t="str">
        <f>IFERROR(IF(ISNUMBER('Procytrat 50 Plus'!A349),'Procytrat 50 Plus'!A349,DATEVALUE('Procytrat 50 Plus'!A349)),"")</f>
        <v/>
      </c>
      <c r="AC2848" t="str">
        <f>IF(AA2848="","",'Procytrat 50 Plus'!B349)</f>
        <v/>
      </c>
      <c r="AD2848" t="str">
        <f>IF(AA2848="","",IFERROR(1*'Procytrat 50 Plus'!C349,IFERROR(_xludf.NUMBERVALUE('Procytrat 50 Plus'!C349,".",","),IFERROR(_xludf.NUMBERVALUE('Procytrat 50 Plus'!C349,",","."),0))))</f>
        <v/>
      </c>
      <c r="AE2848" t="str">
        <f>IF(AA2848="","",'Procytrat 50 Plus'!M349)</f>
        <v/>
      </c>
      <c r="AF2848">
        <f t="shared" si="280"/>
        <v>0</v>
      </c>
      <c r="AG2848" t="str">
        <f t="shared" si="281"/>
        <v/>
      </c>
      <c r="AH2848" t="str">
        <f t="shared" si="282"/>
        <v/>
      </c>
      <c r="AI2848">
        <f t="shared" si="283"/>
        <v>0</v>
      </c>
      <c r="AJ2848">
        <f t="shared" si="284"/>
        <v>0</v>
      </c>
      <c r="AK2848">
        <v>0</v>
      </c>
      <c r="AL2848" t="str">
        <f>IF(AA2848="","",IFERROR(IF(ISNUMBER('Procytrat 50 Plus'!D349),'Procytrat 50 Plus'!D349,IF(ISNUMBER(SEARCH("12",'Procytrat 50 Plus'!D349)),EDATE(AB2848,12),IF(ISNUMBER(SEARCH("6",'Procytrat 50 Plus'!D349)),EDATE(AB2848,6),IF(ISNUMBER(SEARCH("3",'Procytrat 50 Plus'!D349)),EDATE(AB2848,3),DATEVALUE('Procytrat 50 Plus'!D349))))),""))</f>
        <v/>
      </c>
      <c r="AM2848" t="str">
        <f t="shared" ca="1" si="285"/>
        <v/>
      </c>
    </row>
    <row r="2849" spans="27:39" x14ac:dyDescent="0.3">
      <c r="AA2849" t="str">
        <f>IF(COUNTA('Procytrat 50 Plus'!A350,'Procytrat 50 Plus'!B350,'Procytrat 50 Plus'!C350)&gt;0,"50 Plus","")</f>
        <v/>
      </c>
      <c r="AB2849" t="str">
        <f>IFERROR(IF(ISNUMBER('Procytrat 50 Plus'!A350),'Procytrat 50 Plus'!A350,DATEVALUE('Procytrat 50 Plus'!A350)),"")</f>
        <v/>
      </c>
      <c r="AC2849" t="str">
        <f>IF(AA2849="","",'Procytrat 50 Plus'!B350)</f>
        <v/>
      </c>
      <c r="AD2849" t="str">
        <f>IF(AA2849="","",IFERROR(1*'Procytrat 50 Plus'!C350,IFERROR(_xludf.NUMBERVALUE('Procytrat 50 Plus'!C350,".",","),IFERROR(_xludf.NUMBERVALUE('Procytrat 50 Plus'!C350,",","."),0))))</f>
        <v/>
      </c>
      <c r="AE2849" t="str">
        <f>IF(AA2849="","",'Procytrat 50 Plus'!M350)</f>
        <v/>
      </c>
      <c r="AF2849">
        <f t="shared" si="280"/>
        <v>0</v>
      </c>
      <c r="AG2849" t="str">
        <f t="shared" si="281"/>
        <v/>
      </c>
      <c r="AH2849" t="str">
        <f t="shared" si="282"/>
        <v/>
      </c>
      <c r="AI2849">
        <f t="shared" si="283"/>
        <v>0</v>
      </c>
      <c r="AJ2849">
        <f t="shared" si="284"/>
        <v>0</v>
      </c>
      <c r="AK2849">
        <v>0</v>
      </c>
      <c r="AL2849" t="str">
        <f>IF(AA2849="","",IFERROR(IF(ISNUMBER('Procytrat 50 Plus'!D350),'Procytrat 50 Plus'!D350,IF(ISNUMBER(SEARCH("12",'Procytrat 50 Plus'!D350)),EDATE(AB2849,12),IF(ISNUMBER(SEARCH("6",'Procytrat 50 Plus'!D350)),EDATE(AB2849,6),IF(ISNUMBER(SEARCH("3",'Procytrat 50 Plus'!D350)),EDATE(AB2849,3),DATEVALUE('Procytrat 50 Plus'!D350))))),""))</f>
        <v/>
      </c>
      <c r="AM2849" t="str">
        <f t="shared" ca="1" si="285"/>
        <v/>
      </c>
    </row>
    <row r="2850" spans="27:39" x14ac:dyDescent="0.3">
      <c r="AA2850" t="str">
        <f>IF(COUNTA('Procytrat 50 Plus'!A351,'Procytrat 50 Plus'!B351,'Procytrat 50 Plus'!C351)&gt;0,"50 Plus","")</f>
        <v/>
      </c>
      <c r="AB2850" t="str">
        <f>IFERROR(IF(ISNUMBER('Procytrat 50 Plus'!A351),'Procytrat 50 Plus'!A351,DATEVALUE('Procytrat 50 Plus'!A351)),"")</f>
        <v/>
      </c>
      <c r="AC2850" t="str">
        <f>IF(AA2850="","",'Procytrat 50 Plus'!B351)</f>
        <v/>
      </c>
      <c r="AD2850" t="str">
        <f>IF(AA2850="","",IFERROR(1*'Procytrat 50 Plus'!C351,IFERROR(_xludf.NUMBERVALUE('Procytrat 50 Plus'!C351,".",","),IFERROR(_xludf.NUMBERVALUE('Procytrat 50 Plus'!C351,",","."),0))))</f>
        <v/>
      </c>
      <c r="AE2850" t="str">
        <f>IF(AA2850="","",'Procytrat 50 Plus'!M351)</f>
        <v/>
      </c>
      <c r="AF2850">
        <f t="shared" si="280"/>
        <v>0</v>
      </c>
      <c r="AG2850" t="str">
        <f t="shared" si="281"/>
        <v/>
      </c>
      <c r="AH2850" t="str">
        <f t="shared" si="282"/>
        <v/>
      </c>
      <c r="AI2850">
        <f t="shared" si="283"/>
        <v>0</v>
      </c>
      <c r="AJ2850">
        <f t="shared" si="284"/>
        <v>0</v>
      </c>
      <c r="AK2850">
        <v>0</v>
      </c>
      <c r="AL2850" t="str">
        <f>IF(AA2850="","",IFERROR(IF(ISNUMBER('Procytrat 50 Plus'!D351),'Procytrat 50 Plus'!D351,IF(ISNUMBER(SEARCH("12",'Procytrat 50 Plus'!D351)),EDATE(AB2850,12),IF(ISNUMBER(SEARCH("6",'Procytrat 50 Plus'!D351)),EDATE(AB2850,6),IF(ISNUMBER(SEARCH("3",'Procytrat 50 Plus'!D351)),EDATE(AB2850,3),DATEVALUE('Procytrat 50 Plus'!D351))))),""))</f>
        <v/>
      </c>
      <c r="AM2850" t="str">
        <f t="shared" ca="1" si="285"/>
        <v/>
      </c>
    </row>
    <row r="2851" spans="27:39" x14ac:dyDescent="0.3">
      <c r="AA2851" t="str">
        <f>IF(COUNTA('Procytrat 50 Plus'!A352,'Procytrat 50 Plus'!B352,'Procytrat 50 Plus'!C352)&gt;0,"50 Plus","")</f>
        <v/>
      </c>
      <c r="AB2851" t="str">
        <f>IFERROR(IF(ISNUMBER('Procytrat 50 Plus'!A352),'Procytrat 50 Plus'!A352,DATEVALUE('Procytrat 50 Plus'!A352)),"")</f>
        <v/>
      </c>
      <c r="AC2851" t="str">
        <f>IF(AA2851="","",'Procytrat 50 Plus'!B352)</f>
        <v/>
      </c>
      <c r="AD2851" t="str">
        <f>IF(AA2851="","",IFERROR(1*'Procytrat 50 Plus'!C352,IFERROR(_xludf.NUMBERVALUE('Procytrat 50 Plus'!C352,".",","),IFERROR(_xludf.NUMBERVALUE('Procytrat 50 Plus'!C352,",","."),0))))</f>
        <v/>
      </c>
      <c r="AE2851" t="str">
        <f>IF(AA2851="","",'Procytrat 50 Plus'!M352)</f>
        <v/>
      </c>
      <c r="AF2851">
        <f t="shared" si="280"/>
        <v>0</v>
      </c>
      <c r="AG2851" t="str">
        <f t="shared" si="281"/>
        <v/>
      </c>
      <c r="AH2851" t="str">
        <f t="shared" si="282"/>
        <v/>
      </c>
      <c r="AI2851">
        <f t="shared" si="283"/>
        <v>0</v>
      </c>
      <c r="AJ2851">
        <f t="shared" si="284"/>
        <v>0</v>
      </c>
      <c r="AK2851">
        <v>0</v>
      </c>
      <c r="AL2851" t="str">
        <f>IF(AA2851="","",IFERROR(IF(ISNUMBER('Procytrat 50 Plus'!D352),'Procytrat 50 Plus'!D352,IF(ISNUMBER(SEARCH("12",'Procytrat 50 Plus'!D352)),EDATE(AB2851,12),IF(ISNUMBER(SEARCH("6",'Procytrat 50 Plus'!D352)),EDATE(AB2851,6),IF(ISNUMBER(SEARCH("3",'Procytrat 50 Plus'!D352)),EDATE(AB2851,3),DATEVALUE('Procytrat 50 Plus'!D352))))),""))</f>
        <v/>
      </c>
      <c r="AM2851" t="str">
        <f t="shared" ca="1" si="285"/>
        <v/>
      </c>
    </row>
    <row r="2852" spans="27:39" x14ac:dyDescent="0.3">
      <c r="AA2852" t="str">
        <f>IF(COUNTA('Procytrat 50 Plus'!A353,'Procytrat 50 Plus'!B353,'Procytrat 50 Plus'!C353)&gt;0,"50 Plus","")</f>
        <v/>
      </c>
      <c r="AB2852" t="str">
        <f>IFERROR(IF(ISNUMBER('Procytrat 50 Plus'!A353),'Procytrat 50 Plus'!A353,DATEVALUE('Procytrat 50 Plus'!A353)),"")</f>
        <v/>
      </c>
      <c r="AC2852" t="str">
        <f>IF(AA2852="","",'Procytrat 50 Plus'!B353)</f>
        <v/>
      </c>
      <c r="AD2852" t="str">
        <f>IF(AA2852="","",IFERROR(1*'Procytrat 50 Plus'!C353,IFERROR(_xludf.NUMBERVALUE('Procytrat 50 Plus'!C353,".",","),IFERROR(_xludf.NUMBERVALUE('Procytrat 50 Plus'!C353,",","."),0))))</f>
        <v/>
      </c>
      <c r="AE2852" t="str">
        <f>IF(AA2852="","",'Procytrat 50 Plus'!M353)</f>
        <v/>
      </c>
      <c r="AF2852">
        <f t="shared" si="280"/>
        <v>0</v>
      </c>
      <c r="AG2852" t="str">
        <f t="shared" si="281"/>
        <v/>
      </c>
      <c r="AH2852" t="str">
        <f t="shared" si="282"/>
        <v/>
      </c>
      <c r="AI2852">
        <f t="shared" si="283"/>
        <v>0</v>
      </c>
      <c r="AJ2852">
        <f t="shared" si="284"/>
        <v>0</v>
      </c>
      <c r="AK2852">
        <v>0</v>
      </c>
      <c r="AL2852" t="str">
        <f>IF(AA2852="","",IFERROR(IF(ISNUMBER('Procytrat 50 Plus'!D353),'Procytrat 50 Plus'!D353,IF(ISNUMBER(SEARCH("12",'Procytrat 50 Plus'!D353)),EDATE(AB2852,12),IF(ISNUMBER(SEARCH("6",'Procytrat 50 Plus'!D353)),EDATE(AB2852,6),IF(ISNUMBER(SEARCH("3",'Procytrat 50 Plus'!D353)),EDATE(AB2852,3),DATEVALUE('Procytrat 50 Plus'!D353))))),""))</f>
        <v/>
      </c>
      <c r="AM2852" t="str">
        <f t="shared" ca="1" si="285"/>
        <v/>
      </c>
    </row>
    <row r="2853" spans="27:39" x14ac:dyDescent="0.3">
      <c r="AA2853" t="str">
        <f>IF(COUNTA('Procytrat 50 Plus'!A354,'Procytrat 50 Plus'!B354,'Procytrat 50 Plus'!C354)&gt;0,"50 Plus","")</f>
        <v/>
      </c>
      <c r="AB2853" t="str">
        <f>IFERROR(IF(ISNUMBER('Procytrat 50 Plus'!A354),'Procytrat 50 Plus'!A354,DATEVALUE('Procytrat 50 Plus'!A354)),"")</f>
        <v/>
      </c>
      <c r="AC2853" t="str">
        <f>IF(AA2853="","",'Procytrat 50 Plus'!B354)</f>
        <v/>
      </c>
      <c r="AD2853" t="str">
        <f>IF(AA2853="","",IFERROR(1*'Procytrat 50 Plus'!C354,IFERROR(_xludf.NUMBERVALUE('Procytrat 50 Plus'!C354,".",","),IFERROR(_xludf.NUMBERVALUE('Procytrat 50 Plus'!C354,",","."),0))))</f>
        <v/>
      </c>
      <c r="AE2853" t="str">
        <f>IF(AA2853="","",'Procytrat 50 Plus'!M354)</f>
        <v/>
      </c>
      <c r="AF2853">
        <f t="shared" si="280"/>
        <v>0</v>
      </c>
      <c r="AG2853" t="str">
        <f t="shared" si="281"/>
        <v/>
      </c>
      <c r="AH2853" t="str">
        <f t="shared" si="282"/>
        <v/>
      </c>
      <c r="AI2853">
        <f t="shared" si="283"/>
        <v>0</v>
      </c>
      <c r="AJ2853">
        <f t="shared" si="284"/>
        <v>0</v>
      </c>
      <c r="AK2853">
        <v>0</v>
      </c>
      <c r="AL2853" t="str">
        <f>IF(AA2853="","",IFERROR(IF(ISNUMBER('Procytrat 50 Plus'!D354),'Procytrat 50 Plus'!D354,IF(ISNUMBER(SEARCH("12",'Procytrat 50 Plus'!D354)),EDATE(AB2853,12),IF(ISNUMBER(SEARCH("6",'Procytrat 50 Plus'!D354)),EDATE(AB2853,6),IF(ISNUMBER(SEARCH("3",'Procytrat 50 Plus'!D354)),EDATE(AB2853,3),DATEVALUE('Procytrat 50 Plus'!D354))))),""))</f>
        <v/>
      </c>
      <c r="AM2853" t="str">
        <f t="shared" ca="1" si="285"/>
        <v/>
      </c>
    </row>
    <row r="2854" spans="27:39" x14ac:dyDescent="0.3">
      <c r="AA2854" t="str">
        <f>IF(COUNTA('Procytrat 50 Plus'!A355,'Procytrat 50 Plus'!B355,'Procytrat 50 Plus'!C355)&gt;0,"50 Plus","")</f>
        <v/>
      </c>
      <c r="AB2854" t="str">
        <f>IFERROR(IF(ISNUMBER('Procytrat 50 Plus'!A355),'Procytrat 50 Plus'!A355,DATEVALUE('Procytrat 50 Plus'!A355)),"")</f>
        <v/>
      </c>
      <c r="AC2854" t="str">
        <f>IF(AA2854="","",'Procytrat 50 Plus'!B355)</f>
        <v/>
      </c>
      <c r="AD2854" t="str">
        <f>IF(AA2854="","",IFERROR(1*'Procytrat 50 Plus'!C355,IFERROR(_xludf.NUMBERVALUE('Procytrat 50 Plus'!C355,".",","),IFERROR(_xludf.NUMBERVALUE('Procytrat 50 Plus'!C355,",","."),0))))</f>
        <v/>
      </c>
      <c r="AE2854" t="str">
        <f>IF(AA2854="","",'Procytrat 50 Plus'!M355)</f>
        <v/>
      </c>
      <c r="AF2854">
        <f t="shared" si="280"/>
        <v>0</v>
      </c>
      <c r="AG2854" t="str">
        <f t="shared" si="281"/>
        <v/>
      </c>
      <c r="AH2854" t="str">
        <f t="shared" si="282"/>
        <v/>
      </c>
      <c r="AI2854">
        <f t="shared" si="283"/>
        <v>0</v>
      </c>
      <c r="AJ2854">
        <f t="shared" si="284"/>
        <v>0</v>
      </c>
      <c r="AK2854">
        <v>0</v>
      </c>
      <c r="AL2854" t="str">
        <f>IF(AA2854="","",IFERROR(IF(ISNUMBER('Procytrat 50 Plus'!D355),'Procytrat 50 Plus'!D355,IF(ISNUMBER(SEARCH("12",'Procytrat 50 Plus'!D355)),EDATE(AB2854,12),IF(ISNUMBER(SEARCH("6",'Procytrat 50 Plus'!D355)),EDATE(AB2854,6),IF(ISNUMBER(SEARCH("3",'Procytrat 50 Plus'!D355)),EDATE(AB2854,3),DATEVALUE('Procytrat 50 Plus'!D355))))),""))</f>
        <v/>
      </c>
      <c r="AM2854" t="str">
        <f t="shared" ca="1" si="285"/>
        <v/>
      </c>
    </row>
    <row r="2855" spans="27:39" x14ac:dyDescent="0.3">
      <c r="AA2855" t="str">
        <f>IF(COUNTA('Procytrat 50 Plus'!A356,'Procytrat 50 Plus'!B356,'Procytrat 50 Plus'!C356)&gt;0,"50 Plus","")</f>
        <v/>
      </c>
      <c r="AB2855" t="str">
        <f>IFERROR(IF(ISNUMBER('Procytrat 50 Plus'!A356),'Procytrat 50 Plus'!A356,DATEVALUE('Procytrat 50 Plus'!A356)),"")</f>
        <v/>
      </c>
      <c r="AC2855" t="str">
        <f>IF(AA2855="","",'Procytrat 50 Plus'!B356)</f>
        <v/>
      </c>
      <c r="AD2855" t="str">
        <f>IF(AA2855="","",IFERROR(1*'Procytrat 50 Plus'!C356,IFERROR(_xludf.NUMBERVALUE('Procytrat 50 Plus'!C356,".",","),IFERROR(_xludf.NUMBERVALUE('Procytrat 50 Plus'!C356,",","."),0))))</f>
        <v/>
      </c>
      <c r="AE2855" t="str">
        <f>IF(AA2855="","",'Procytrat 50 Plus'!M356)</f>
        <v/>
      </c>
      <c r="AF2855">
        <f t="shared" si="280"/>
        <v>0</v>
      </c>
      <c r="AG2855" t="str">
        <f t="shared" si="281"/>
        <v/>
      </c>
      <c r="AH2855" t="str">
        <f t="shared" si="282"/>
        <v/>
      </c>
      <c r="AI2855">
        <f t="shared" si="283"/>
        <v>0</v>
      </c>
      <c r="AJ2855">
        <f t="shared" si="284"/>
        <v>0</v>
      </c>
      <c r="AK2855">
        <v>0</v>
      </c>
      <c r="AL2855" t="str">
        <f>IF(AA2855="","",IFERROR(IF(ISNUMBER('Procytrat 50 Plus'!D356),'Procytrat 50 Plus'!D356,IF(ISNUMBER(SEARCH("12",'Procytrat 50 Plus'!D356)),EDATE(AB2855,12),IF(ISNUMBER(SEARCH("6",'Procytrat 50 Plus'!D356)),EDATE(AB2855,6),IF(ISNUMBER(SEARCH("3",'Procytrat 50 Plus'!D356)),EDATE(AB2855,3),DATEVALUE('Procytrat 50 Plus'!D356))))),""))</f>
        <v/>
      </c>
      <c r="AM2855" t="str">
        <f t="shared" ca="1" si="285"/>
        <v/>
      </c>
    </row>
    <row r="2856" spans="27:39" x14ac:dyDescent="0.3">
      <c r="AA2856" t="str">
        <f>IF(COUNTA('Procytrat 50 Plus'!A357,'Procytrat 50 Plus'!B357,'Procytrat 50 Plus'!C357)&gt;0,"50 Plus","")</f>
        <v/>
      </c>
      <c r="AB2856" t="str">
        <f>IFERROR(IF(ISNUMBER('Procytrat 50 Plus'!A357),'Procytrat 50 Plus'!A357,DATEVALUE('Procytrat 50 Plus'!A357)),"")</f>
        <v/>
      </c>
      <c r="AC2856" t="str">
        <f>IF(AA2856="","",'Procytrat 50 Plus'!B357)</f>
        <v/>
      </c>
      <c r="AD2856" t="str">
        <f>IF(AA2856="","",IFERROR(1*'Procytrat 50 Plus'!C357,IFERROR(_xludf.NUMBERVALUE('Procytrat 50 Plus'!C357,".",","),IFERROR(_xludf.NUMBERVALUE('Procytrat 50 Plus'!C357,",","."),0))))</f>
        <v/>
      </c>
      <c r="AE2856" t="str">
        <f>IF(AA2856="","",'Procytrat 50 Plus'!M357)</f>
        <v/>
      </c>
      <c r="AF2856">
        <f t="shared" si="280"/>
        <v>0</v>
      </c>
      <c r="AG2856" t="str">
        <f t="shared" si="281"/>
        <v/>
      </c>
      <c r="AH2856" t="str">
        <f t="shared" si="282"/>
        <v/>
      </c>
      <c r="AI2856">
        <f t="shared" si="283"/>
        <v>0</v>
      </c>
      <c r="AJ2856">
        <f t="shared" si="284"/>
        <v>0</v>
      </c>
      <c r="AK2856">
        <v>0</v>
      </c>
      <c r="AL2856" t="str">
        <f>IF(AA2856="","",IFERROR(IF(ISNUMBER('Procytrat 50 Plus'!D357),'Procytrat 50 Plus'!D357,IF(ISNUMBER(SEARCH("12",'Procytrat 50 Plus'!D357)),EDATE(AB2856,12),IF(ISNUMBER(SEARCH("6",'Procytrat 50 Plus'!D357)),EDATE(AB2856,6),IF(ISNUMBER(SEARCH("3",'Procytrat 50 Plus'!D357)),EDATE(AB2856,3),DATEVALUE('Procytrat 50 Plus'!D357))))),""))</f>
        <v/>
      </c>
      <c r="AM2856" t="str">
        <f t="shared" ca="1" si="285"/>
        <v/>
      </c>
    </row>
    <row r="2857" spans="27:39" x14ac:dyDescent="0.3">
      <c r="AA2857" t="str">
        <f>IF(COUNTA('Procytrat 50 Plus'!A358,'Procytrat 50 Plus'!B358,'Procytrat 50 Plus'!C358)&gt;0,"50 Plus","")</f>
        <v/>
      </c>
      <c r="AB2857" t="str">
        <f>IFERROR(IF(ISNUMBER('Procytrat 50 Plus'!A358),'Procytrat 50 Plus'!A358,DATEVALUE('Procytrat 50 Plus'!A358)),"")</f>
        <v/>
      </c>
      <c r="AC2857" t="str">
        <f>IF(AA2857="","",'Procytrat 50 Plus'!B358)</f>
        <v/>
      </c>
      <c r="AD2857" t="str">
        <f>IF(AA2857="","",IFERROR(1*'Procytrat 50 Plus'!C358,IFERROR(_xludf.NUMBERVALUE('Procytrat 50 Plus'!C358,".",","),IFERROR(_xludf.NUMBERVALUE('Procytrat 50 Plus'!C358,",","."),0))))</f>
        <v/>
      </c>
      <c r="AE2857" t="str">
        <f>IF(AA2857="","",'Procytrat 50 Plus'!M358)</f>
        <v/>
      </c>
      <c r="AF2857">
        <f t="shared" si="280"/>
        <v>0</v>
      </c>
      <c r="AG2857" t="str">
        <f t="shared" si="281"/>
        <v/>
      </c>
      <c r="AH2857" t="str">
        <f t="shared" si="282"/>
        <v/>
      </c>
      <c r="AI2857">
        <f t="shared" si="283"/>
        <v>0</v>
      </c>
      <c r="AJ2857">
        <f t="shared" si="284"/>
        <v>0</v>
      </c>
      <c r="AK2857">
        <v>0</v>
      </c>
      <c r="AL2857" t="str">
        <f>IF(AA2857="","",IFERROR(IF(ISNUMBER('Procytrat 50 Plus'!D358),'Procytrat 50 Plus'!D358,IF(ISNUMBER(SEARCH("12",'Procytrat 50 Plus'!D358)),EDATE(AB2857,12),IF(ISNUMBER(SEARCH("6",'Procytrat 50 Plus'!D358)),EDATE(AB2857,6),IF(ISNUMBER(SEARCH("3",'Procytrat 50 Plus'!D358)),EDATE(AB2857,3),DATEVALUE('Procytrat 50 Plus'!D358))))),""))</f>
        <v/>
      </c>
      <c r="AM2857" t="str">
        <f t="shared" ca="1" si="285"/>
        <v/>
      </c>
    </row>
    <row r="2858" spans="27:39" x14ac:dyDescent="0.3">
      <c r="AA2858" t="str">
        <f>IF(COUNTA('Procytrat 50 Plus'!A359,'Procytrat 50 Plus'!B359,'Procytrat 50 Plus'!C359)&gt;0,"50 Plus","")</f>
        <v/>
      </c>
      <c r="AB2858" t="str">
        <f>IFERROR(IF(ISNUMBER('Procytrat 50 Plus'!A359),'Procytrat 50 Plus'!A359,DATEVALUE('Procytrat 50 Plus'!A359)),"")</f>
        <v/>
      </c>
      <c r="AC2858" t="str">
        <f>IF(AA2858="","",'Procytrat 50 Plus'!B359)</f>
        <v/>
      </c>
      <c r="AD2858" t="str">
        <f>IF(AA2858="","",IFERROR(1*'Procytrat 50 Plus'!C359,IFERROR(_xludf.NUMBERVALUE('Procytrat 50 Plus'!C359,".",","),IFERROR(_xludf.NUMBERVALUE('Procytrat 50 Plus'!C359,",","."),0))))</f>
        <v/>
      </c>
      <c r="AE2858" t="str">
        <f>IF(AA2858="","",'Procytrat 50 Plus'!M359)</f>
        <v/>
      </c>
      <c r="AF2858">
        <f t="shared" si="280"/>
        <v>0</v>
      </c>
      <c r="AG2858" t="str">
        <f t="shared" si="281"/>
        <v/>
      </c>
      <c r="AH2858" t="str">
        <f t="shared" si="282"/>
        <v/>
      </c>
      <c r="AI2858">
        <f t="shared" si="283"/>
        <v>0</v>
      </c>
      <c r="AJ2858">
        <f t="shared" si="284"/>
        <v>0</v>
      </c>
      <c r="AK2858">
        <v>0</v>
      </c>
      <c r="AL2858" t="str">
        <f>IF(AA2858="","",IFERROR(IF(ISNUMBER('Procytrat 50 Plus'!D359),'Procytrat 50 Plus'!D359,IF(ISNUMBER(SEARCH("12",'Procytrat 50 Plus'!D359)),EDATE(AB2858,12),IF(ISNUMBER(SEARCH("6",'Procytrat 50 Plus'!D359)),EDATE(AB2858,6),IF(ISNUMBER(SEARCH("3",'Procytrat 50 Plus'!D359)),EDATE(AB2858,3),DATEVALUE('Procytrat 50 Plus'!D359))))),""))</f>
        <v/>
      </c>
      <c r="AM2858" t="str">
        <f t="shared" ca="1" si="285"/>
        <v/>
      </c>
    </row>
    <row r="2859" spans="27:39" x14ac:dyDescent="0.3">
      <c r="AA2859" t="str">
        <f>IF(COUNTA('Procytrat 50 Plus'!A360,'Procytrat 50 Plus'!B360,'Procytrat 50 Plus'!C360)&gt;0,"50 Plus","")</f>
        <v/>
      </c>
      <c r="AB2859" t="str">
        <f>IFERROR(IF(ISNUMBER('Procytrat 50 Plus'!A360),'Procytrat 50 Plus'!A360,DATEVALUE('Procytrat 50 Plus'!A360)),"")</f>
        <v/>
      </c>
      <c r="AC2859" t="str">
        <f>IF(AA2859="","",'Procytrat 50 Plus'!B360)</f>
        <v/>
      </c>
      <c r="AD2859" t="str">
        <f>IF(AA2859="","",IFERROR(1*'Procytrat 50 Plus'!C360,IFERROR(_xludf.NUMBERVALUE('Procytrat 50 Plus'!C360,".",","),IFERROR(_xludf.NUMBERVALUE('Procytrat 50 Plus'!C360,",","."),0))))</f>
        <v/>
      </c>
      <c r="AE2859" t="str">
        <f>IF(AA2859="","",'Procytrat 50 Plus'!M360)</f>
        <v/>
      </c>
      <c r="AF2859">
        <f t="shared" si="280"/>
        <v>0</v>
      </c>
      <c r="AG2859" t="str">
        <f t="shared" si="281"/>
        <v/>
      </c>
      <c r="AH2859" t="str">
        <f t="shared" si="282"/>
        <v/>
      </c>
      <c r="AI2859">
        <f t="shared" si="283"/>
        <v>0</v>
      </c>
      <c r="AJ2859">
        <f t="shared" si="284"/>
        <v>0</v>
      </c>
      <c r="AK2859">
        <v>0</v>
      </c>
      <c r="AL2859" t="str">
        <f>IF(AA2859="","",IFERROR(IF(ISNUMBER('Procytrat 50 Plus'!D360),'Procytrat 50 Plus'!D360,IF(ISNUMBER(SEARCH("12",'Procytrat 50 Plus'!D360)),EDATE(AB2859,12),IF(ISNUMBER(SEARCH("6",'Procytrat 50 Plus'!D360)),EDATE(AB2859,6),IF(ISNUMBER(SEARCH("3",'Procytrat 50 Plus'!D360)),EDATE(AB2859,3),DATEVALUE('Procytrat 50 Plus'!D360))))),""))</f>
        <v/>
      </c>
      <c r="AM2859" t="str">
        <f t="shared" ca="1" si="285"/>
        <v/>
      </c>
    </row>
    <row r="2860" spans="27:39" x14ac:dyDescent="0.3">
      <c r="AA2860" t="str">
        <f>IF(COUNTA('Procytrat 50 Plus'!A361,'Procytrat 50 Plus'!B361,'Procytrat 50 Plus'!C361)&gt;0,"50 Plus","")</f>
        <v/>
      </c>
      <c r="AB2860" t="str">
        <f>IFERROR(IF(ISNUMBER('Procytrat 50 Plus'!A361),'Procytrat 50 Plus'!A361,DATEVALUE('Procytrat 50 Plus'!A361)),"")</f>
        <v/>
      </c>
      <c r="AC2860" t="str">
        <f>IF(AA2860="","",'Procytrat 50 Plus'!B361)</f>
        <v/>
      </c>
      <c r="AD2860" t="str">
        <f>IF(AA2860="","",IFERROR(1*'Procytrat 50 Plus'!C361,IFERROR(_xludf.NUMBERVALUE('Procytrat 50 Plus'!C361,".",","),IFERROR(_xludf.NUMBERVALUE('Procytrat 50 Plus'!C361,",","."),0))))</f>
        <v/>
      </c>
      <c r="AE2860" t="str">
        <f>IF(AA2860="","",'Procytrat 50 Plus'!M361)</f>
        <v/>
      </c>
      <c r="AF2860">
        <f t="shared" si="280"/>
        <v>0</v>
      </c>
      <c r="AG2860" t="str">
        <f t="shared" si="281"/>
        <v/>
      </c>
      <c r="AH2860" t="str">
        <f t="shared" si="282"/>
        <v/>
      </c>
      <c r="AI2860">
        <f t="shared" si="283"/>
        <v>0</v>
      </c>
      <c r="AJ2860">
        <f t="shared" si="284"/>
        <v>0</v>
      </c>
      <c r="AK2860">
        <v>0</v>
      </c>
      <c r="AL2860" t="str">
        <f>IF(AA2860="","",IFERROR(IF(ISNUMBER('Procytrat 50 Plus'!D361),'Procytrat 50 Plus'!D361,IF(ISNUMBER(SEARCH("12",'Procytrat 50 Plus'!D361)),EDATE(AB2860,12),IF(ISNUMBER(SEARCH("6",'Procytrat 50 Plus'!D361)),EDATE(AB2860,6),IF(ISNUMBER(SEARCH("3",'Procytrat 50 Plus'!D361)),EDATE(AB2860,3),DATEVALUE('Procytrat 50 Plus'!D361))))),""))</f>
        <v/>
      </c>
      <c r="AM2860" t="str">
        <f t="shared" ca="1" si="285"/>
        <v/>
      </c>
    </row>
    <row r="2861" spans="27:39" x14ac:dyDescent="0.3">
      <c r="AA2861" t="str">
        <f>IF(COUNTA('Procytrat 50 Plus'!A362,'Procytrat 50 Plus'!B362,'Procytrat 50 Plus'!C362)&gt;0,"50 Plus","")</f>
        <v/>
      </c>
      <c r="AB2861" t="str">
        <f>IFERROR(IF(ISNUMBER('Procytrat 50 Plus'!A362),'Procytrat 50 Plus'!A362,DATEVALUE('Procytrat 50 Plus'!A362)),"")</f>
        <v/>
      </c>
      <c r="AC2861" t="str">
        <f>IF(AA2861="","",'Procytrat 50 Plus'!B362)</f>
        <v/>
      </c>
      <c r="AD2861" t="str">
        <f>IF(AA2861="","",IFERROR(1*'Procytrat 50 Plus'!C362,IFERROR(_xludf.NUMBERVALUE('Procytrat 50 Plus'!C362,".",","),IFERROR(_xludf.NUMBERVALUE('Procytrat 50 Plus'!C362,",","."),0))))</f>
        <v/>
      </c>
      <c r="AE2861" t="str">
        <f>IF(AA2861="","",'Procytrat 50 Plus'!M362)</f>
        <v/>
      </c>
      <c r="AF2861">
        <f t="shared" si="280"/>
        <v>0</v>
      </c>
      <c r="AG2861" t="str">
        <f t="shared" si="281"/>
        <v/>
      </c>
      <c r="AH2861" t="str">
        <f t="shared" si="282"/>
        <v/>
      </c>
      <c r="AI2861">
        <f t="shared" si="283"/>
        <v>0</v>
      </c>
      <c r="AJ2861">
        <f t="shared" si="284"/>
        <v>0</v>
      </c>
      <c r="AK2861">
        <v>0</v>
      </c>
      <c r="AL2861" t="str">
        <f>IF(AA2861="","",IFERROR(IF(ISNUMBER('Procytrat 50 Plus'!D362),'Procytrat 50 Plus'!D362,IF(ISNUMBER(SEARCH("12",'Procytrat 50 Plus'!D362)),EDATE(AB2861,12),IF(ISNUMBER(SEARCH("6",'Procytrat 50 Plus'!D362)),EDATE(AB2861,6),IF(ISNUMBER(SEARCH("3",'Procytrat 50 Plus'!D362)),EDATE(AB2861,3),DATEVALUE('Procytrat 50 Plus'!D362))))),""))</f>
        <v/>
      </c>
      <c r="AM2861" t="str">
        <f t="shared" ca="1" si="285"/>
        <v/>
      </c>
    </row>
    <row r="2862" spans="27:39" x14ac:dyDescent="0.3">
      <c r="AA2862" t="str">
        <f>IF(COUNTA('Procytrat 50 Plus'!A363,'Procytrat 50 Plus'!B363,'Procytrat 50 Plus'!C363)&gt;0,"50 Plus","")</f>
        <v/>
      </c>
      <c r="AB2862" t="str">
        <f>IFERROR(IF(ISNUMBER('Procytrat 50 Plus'!A363),'Procytrat 50 Plus'!A363,DATEVALUE('Procytrat 50 Plus'!A363)),"")</f>
        <v/>
      </c>
      <c r="AC2862" t="str">
        <f>IF(AA2862="","",'Procytrat 50 Plus'!B363)</f>
        <v/>
      </c>
      <c r="AD2862" t="str">
        <f>IF(AA2862="","",IFERROR(1*'Procytrat 50 Plus'!C363,IFERROR(_xludf.NUMBERVALUE('Procytrat 50 Plus'!C363,".",","),IFERROR(_xludf.NUMBERVALUE('Procytrat 50 Plus'!C363,",","."),0))))</f>
        <v/>
      </c>
      <c r="AE2862" t="str">
        <f>IF(AA2862="","",'Procytrat 50 Plus'!M363)</f>
        <v/>
      </c>
      <c r="AF2862">
        <f t="shared" si="280"/>
        <v>0</v>
      </c>
      <c r="AG2862" t="str">
        <f t="shared" si="281"/>
        <v/>
      </c>
      <c r="AH2862" t="str">
        <f t="shared" si="282"/>
        <v/>
      </c>
      <c r="AI2862">
        <f t="shared" si="283"/>
        <v>0</v>
      </c>
      <c r="AJ2862">
        <f t="shared" si="284"/>
        <v>0</v>
      </c>
      <c r="AK2862">
        <v>0</v>
      </c>
      <c r="AL2862" t="str">
        <f>IF(AA2862="","",IFERROR(IF(ISNUMBER('Procytrat 50 Plus'!D363),'Procytrat 50 Plus'!D363,IF(ISNUMBER(SEARCH("12",'Procytrat 50 Plus'!D363)),EDATE(AB2862,12),IF(ISNUMBER(SEARCH("6",'Procytrat 50 Plus'!D363)),EDATE(AB2862,6),IF(ISNUMBER(SEARCH("3",'Procytrat 50 Plus'!D363)),EDATE(AB2862,3),DATEVALUE('Procytrat 50 Plus'!D363))))),""))</f>
        <v/>
      </c>
      <c r="AM2862" t="str">
        <f t="shared" ca="1" si="285"/>
        <v/>
      </c>
    </row>
    <row r="2863" spans="27:39" x14ac:dyDescent="0.3">
      <c r="AA2863" t="str">
        <f>IF(COUNTA('Procytrat 50 Plus'!A364,'Procytrat 50 Plus'!B364,'Procytrat 50 Plus'!C364)&gt;0,"50 Plus","")</f>
        <v/>
      </c>
      <c r="AB2863" t="str">
        <f>IFERROR(IF(ISNUMBER('Procytrat 50 Plus'!A364),'Procytrat 50 Plus'!A364,DATEVALUE('Procytrat 50 Plus'!A364)),"")</f>
        <v/>
      </c>
      <c r="AC2863" t="str">
        <f>IF(AA2863="","",'Procytrat 50 Plus'!B364)</f>
        <v/>
      </c>
      <c r="AD2863" t="str">
        <f>IF(AA2863="","",IFERROR(1*'Procytrat 50 Plus'!C364,IFERROR(_xludf.NUMBERVALUE('Procytrat 50 Plus'!C364,".",","),IFERROR(_xludf.NUMBERVALUE('Procytrat 50 Plus'!C364,",","."),0))))</f>
        <v/>
      </c>
      <c r="AE2863" t="str">
        <f>IF(AA2863="","",'Procytrat 50 Plus'!M364)</f>
        <v/>
      </c>
      <c r="AF2863">
        <f t="shared" si="280"/>
        <v>0</v>
      </c>
      <c r="AG2863" t="str">
        <f t="shared" si="281"/>
        <v/>
      </c>
      <c r="AH2863" t="str">
        <f t="shared" si="282"/>
        <v/>
      </c>
      <c r="AI2863">
        <f t="shared" si="283"/>
        <v>0</v>
      </c>
      <c r="AJ2863">
        <f t="shared" si="284"/>
        <v>0</v>
      </c>
      <c r="AK2863">
        <v>0</v>
      </c>
      <c r="AL2863" t="str">
        <f>IF(AA2863="","",IFERROR(IF(ISNUMBER('Procytrat 50 Plus'!D364),'Procytrat 50 Plus'!D364,IF(ISNUMBER(SEARCH("12",'Procytrat 50 Plus'!D364)),EDATE(AB2863,12),IF(ISNUMBER(SEARCH("6",'Procytrat 50 Plus'!D364)),EDATE(AB2863,6),IF(ISNUMBER(SEARCH("3",'Procytrat 50 Plus'!D364)),EDATE(AB2863,3),DATEVALUE('Procytrat 50 Plus'!D364))))),""))</f>
        <v/>
      </c>
      <c r="AM2863" t="str">
        <f t="shared" ca="1" si="285"/>
        <v/>
      </c>
    </row>
    <row r="2864" spans="27:39" x14ac:dyDescent="0.3">
      <c r="AA2864" t="str">
        <f>IF(COUNTA('Procytrat 50 Plus'!A365,'Procytrat 50 Plus'!B365,'Procytrat 50 Plus'!C365)&gt;0,"50 Plus","")</f>
        <v/>
      </c>
      <c r="AB2864" t="str">
        <f>IFERROR(IF(ISNUMBER('Procytrat 50 Plus'!A365),'Procytrat 50 Plus'!A365,DATEVALUE('Procytrat 50 Plus'!A365)),"")</f>
        <v/>
      </c>
      <c r="AC2864" t="str">
        <f>IF(AA2864="","",'Procytrat 50 Plus'!B365)</f>
        <v/>
      </c>
      <c r="AD2864" t="str">
        <f>IF(AA2864="","",IFERROR(1*'Procytrat 50 Plus'!C365,IFERROR(_xludf.NUMBERVALUE('Procytrat 50 Plus'!C365,".",","),IFERROR(_xludf.NUMBERVALUE('Procytrat 50 Plus'!C365,",","."),0))))</f>
        <v/>
      </c>
      <c r="AE2864" t="str">
        <f>IF(AA2864="","",'Procytrat 50 Plus'!M365)</f>
        <v/>
      </c>
      <c r="AF2864">
        <f t="shared" si="280"/>
        <v>0</v>
      </c>
      <c r="AG2864" t="str">
        <f t="shared" si="281"/>
        <v/>
      </c>
      <c r="AH2864" t="str">
        <f t="shared" si="282"/>
        <v/>
      </c>
      <c r="AI2864">
        <f t="shared" si="283"/>
        <v>0</v>
      </c>
      <c r="AJ2864">
        <f t="shared" si="284"/>
        <v>0</v>
      </c>
      <c r="AK2864">
        <v>0</v>
      </c>
      <c r="AL2864" t="str">
        <f>IF(AA2864="","",IFERROR(IF(ISNUMBER('Procytrat 50 Plus'!D365),'Procytrat 50 Plus'!D365,IF(ISNUMBER(SEARCH("12",'Procytrat 50 Plus'!D365)),EDATE(AB2864,12),IF(ISNUMBER(SEARCH("6",'Procytrat 50 Plus'!D365)),EDATE(AB2864,6),IF(ISNUMBER(SEARCH("3",'Procytrat 50 Plus'!D365)),EDATE(AB2864,3),DATEVALUE('Procytrat 50 Plus'!D365))))),""))</f>
        <v/>
      </c>
      <c r="AM2864" t="str">
        <f t="shared" ca="1" si="285"/>
        <v/>
      </c>
    </row>
    <row r="2865" spans="27:39" x14ac:dyDescent="0.3">
      <c r="AA2865" t="str">
        <f>IF(COUNTA('Procytrat 50 Plus'!A366,'Procytrat 50 Plus'!B366,'Procytrat 50 Plus'!C366)&gt;0,"50 Plus","")</f>
        <v/>
      </c>
      <c r="AB2865" t="str">
        <f>IFERROR(IF(ISNUMBER('Procytrat 50 Plus'!A366),'Procytrat 50 Plus'!A366,DATEVALUE('Procytrat 50 Plus'!A366)),"")</f>
        <v/>
      </c>
      <c r="AC2865" t="str">
        <f>IF(AA2865="","",'Procytrat 50 Plus'!B366)</f>
        <v/>
      </c>
      <c r="AD2865" t="str">
        <f>IF(AA2865="","",IFERROR(1*'Procytrat 50 Plus'!C366,IFERROR(_xludf.NUMBERVALUE('Procytrat 50 Plus'!C366,".",","),IFERROR(_xludf.NUMBERVALUE('Procytrat 50 Plus'!C366,",","."),0))))</f>
        <v/>
      </c>
      <c r="AE2865" t="str">
        <f>IF(AA2865="","",'Procytrat 50 Plus'!M366)</f>
        <v/>
      </c>
      <c r="AF2865">
        <f t="shared" si="280"/>
        <v>0</v>
      </c>
      <c r="AG2865" t="str">
        <f t="shared" si="281"/>
        <v/>
      </c>
      <c r="AH2865" t="str">
        <f t="shared" si="282"/>
        <v/>
      </c>
      <c r="AI2865">
        <f t="shared" si="283"/>
        <v>0</v>
      </c>
      <c r="AJ2865">
        <f t="shared" si="284"/>
        <v>0</v>
      </c>
      <c r="AK2865">
        <v>0</v>
      </c>
      <c r="AL2865" t="str">
        <f>IF(AA2865="","",IFERROR(IF(ISNUMBER('Procytrat 50 Plus'!D366),'Procytrat 50 Plus'!D366,IF(ISNUMBER(SEARCH("12",'Procytrat 50 Plus'!D366)),EDATE(AB2865,12),IF(ISNUMBER(SEARCH("6",'Procytrat 50 Plus'!D366)),EDATE(AB2865,6),IF(ISNUMBER(SEARCH("3",'Procytrat 50 Plus'!D366)),EDATE(AB2865,3),DATEVALUE('Procytrat 50 Plus'!D366))))),""))</f>
        <v/>
      </c>
      <c r="AM2865" t="str">
        <f t="shared" ca="1" si="285"/>
        <v/>
      </c>
    </row>
    <row r="2866" spans="27:39" x14ac:dyDescent="0.3">
      <c r="AA2866" t="str">
        <f>IF(COUNTA('Procytrat 50 Plus'!A367,'Procytrat 50 Plus'!B367,'Procytrat 50 Plus'!C367)&gt;0,"50 Plus","")</f>
        <v/>
      </c>
      <c r="AB2866" t="str">
        <f>IFERROR(IF(ISNUMBER('Procytrat 50 Plus'!A367),'Procytrat 50 Plus'!A367,DATEVALUE('Procytrat 50 Plus'!A367)),"")</f>
        <v/>
      </c>
      <c r="AC2866" t="str">
        <f>IF(AA2866="","",'Procytrat 50 Plus'!B367)</f>
        <v/>
      </c>
      <c r="AD2866" t="str">
        <f>IF(AA2866="","",IFERROR(1*'Procytrat 50 Plus'!C367,IFERROR(_xludf.NUMBERVALUE('Procytrat 50 Plus'!C367,".",","),IFERROR(_xludf.NUMBERVALUE('Procytrat 50 Plus'!C367,",","."),0))))</f>
        <v/>
      </c>
      <c r="AE2866" t="str">
        <f>IF(AA2866="","",'Procytrat 50 Plus'!M367)</f>
        <v/>
      </c>
      <c r="AF2866">
        <f t="shared" si="280"/>
        <v>0</v>
      </c>
      <c r="AG2866" t="str">
        <f t="shared" si="281"/>
        <v/>
      </c>
      <c r="AH2866" t="str">
        <f t="shared" si="282"/>
        <v/>
      </c>
      <c r="AI2866">
        <f t="shared" si="283"/>
        <v>0</v>
      </c>
      <c r="AJ2866">
        <f t="shared" si="284"/>
        <v>0</v>
      </c>
      <c r="AK2866">
        <v>0</v>
      </c>
      <c r="AL2866" t="str">
        <f>IF(AA2866="","",IFERROR(IF(ISNUMBER('Procytrat 50 Plus'!D367),'Procytrat 50 Plus'!D367,IF(ISNUMBER(SEARCH("12",'Procytrat 50 Plus'!D367)),EDATE(AB2866,12),IF(ISNUMBER(SEARCH("6",'Procytrat 50 Plus'!D367)),EDATE(AB2866,6),IF(ISNUMBER(SEARCH("3",'Procytrat 50 Plus'!D367)),EDATE(AB2866,3),DATEVALUE('Procytrat 50 Plus'!D367))))),""))</f>
        <v/>
      </c>
      <c r="AM2866" t="str">
        <f t="shared" ca="1" si="285"/>
        <v/>
      </c>
    </row>
    <row r="2867" spans="27:39" x14ac:dyDescent="0.3">
      <c r="AA2867" t="str">
        <f>IF(COUNTA('Procytrat 50 Plus'!A368,'Procytrat 50 Plus'!B368,'Procytrat 50 Plus'!C368)&gt;0,"50 Plus","")</f>
        <v/>
      </c>
      <c r="AB2867" t="str">
        <f>IFERROR(IF(ISNUMBER('Procytrat 50 Plus'!A368),'Procytrat 50 Plus'!A368,DATEVALUE('Procytrat 50 Plus'!A368)),"")</f>
        <v/>
      </c>
      <c r="AC2867" t="str">
        <f>IF(AA2867="","",'Procytrat 50 Plus'!B368)</f>
        <v/>
      </c>
      <c r="AD2867" t="str">
        <f>IF(AA2867="","",IFERROR(1*'Procytrat 50 Plus'!C368,IFERROR(_xludf.NUMBERVALUE('Procytrat 50 Plus'!C368,".",","),IFERROR(_xludf.NUMBERVALUE('Procytrat 50 Plus'!C368,",","."),0))))</f>
        <v/>
      </c>
      <c r="AE2867" t="str">
        <f>IF(AA2867="","",'Procytrat 50 Plus'!M368)</f>
        <v/>
      </c>
      <c r="AF2867">
        <f t="shared" si="280"/>
        <v>0</v>
      </c>
      <c r="AG2867" t="str">
        <f t="shared" si="281"/>
        <v/>
      </c>
      <c r="AH2867" t="str">
        <f t="shared" si="282"/>
        <v/>
      </c>
      <c r="AI2867">
        <f t="shared" si="283"/>
        <v>0</v>
      </c>
      <c r="AJ2867">
        <f t="shared" si="284"/>
        <v>0</v>
      </c>
      <c r="AK2867">
        <v>0</v>
      </c>
      <c r="AL2867" t="str">
        <f>IF(AA2867="","",IFERROR(IF(ISNUMBER('Procytrat 50 Plus'!D368),'Procytrat 50 Plus'!D368,IF(ISNUMBER(SEARCH("12",'Procytrat 50 Plus'!D368)),EDATE(AB2867,12),IF(ISNUMBER(SEARCH("6",'Procytrat 50 Plus'!D368)),EDATE(AB2867,6),IF(ISNUMBER(SEARCH("3",'Procytrat 50 Plus'!D368)),EDATE(AB2867,3),DATEVALUE('Procytrat 50 Plus'!D368))))),""))</f>
        <v/>
      </c>
      <c r="AM2867" t="str">
        <f t="shared" ca="1" si="285"/>
        <v/>
      </c>
    </row>
    <row r="2868" spans="27:39" x14ac:dyDescent="0.3">
      <c r="AA2868" t="str">
        <f>IF(COUNTA('Procytrat 50 Plus'!A369,'Procytrat 50 Plus'!B369,'Procytrat 50 Plus'!C369)&gt;0,"50 Plus","")</f>
        <v/>
      </c>
      <c r="AB2868" t="str">
        <f>IFERROR(IF(ISNUMBER('Procytrat 50 Plus'!A369),'Procytrat 50 Plus'!A369,DATEVALUE('Procytrat 50 Plus'!A369)),"")</f>
        <v/>
      </c>
      <c r="AC2868" t="str">
        <f>IF(AA2868="","",'Procytrat 50 Plus'!B369)</f>
        <v/>
      </c>
      <c r="AD2868" t="str">
        <f>IF(AA2868="","",IFERROR(1*'Procytrat 50 Plus'!C369,IFERROR(_xludf.NUMBERVALUE('Procytrat 50 Plus'!C369,".",","),IFERROR(_xludf.NUMBERVALUE('Procytrat 50 Plus'!C369,",","."),0))))</f>
        <v/>
      </c>
      <c r="AE2868" t="str">
        <f>IF(AA2868="","",'Procytrat 50 Plus'!M369)</f>
        <v/>
      </c>
      <c r="AF2868">
        <f t="shared" si="280"/>
        <v>0</v>
      </c>
      <c r="AG2868" t="str">
        <f t="shared" si="281"/>
        <v/>
      </c>
      <c r="AH2868" t="str">
        <f t="shared" si="282"/>
        <v/>
      </c>
      <c r="AI2868">
        <f t="shared" si="283"/>
        <v>0</v>
      </c>
      <c r="AJ2868">
        <f t="shared" si="284"/>
        <v>0</v>
      </c>
      <c r="AK2868">
        <v>0</v>
      </c>
      <c r="AL2868" t="str">
        <f>IF(AA2868="","",IFERROR(IF(ISNUMBER('Procytrat 50 Plus'!D369),'Procytrat 50 Plus'!D369,IF(ISNUMBER(SEARCH("12",'Procytrat 50 Plus'!D369)),EDATE(AB2868,12),IF(ISNUMBER(SEARCH("6",'Procytrat 50 Plus'!D369)),EDATE(AB2868,6),IF(ISNUMBER(SEARCH("3",'Procytrat 50 Plus'!D369)),EDATE(AB2868,3),DATEVALUE('Procytrat 50 Plus'!D369))))),""))</f>
        <v/>
      </c>
      <c r="AM2868" t="str">
        <f t="shared" ca="1" si="285"/>
        <v/>
      </c>
    </row>
    <row r="2869" spans="27:39" x14ac:dyDescent="0.3">
      <c r="AA2869" t="str">
        <f>IF(COUNTA('Procytrat 50 Plus'!A370,'Procytrat 50 Plus'!B370,'Procytrat 50 Plus'!C370)&gt;0,"50 Plus","")</f>
        <v/>
      </c>
      <c r="AB2869" t="str">
        <f>IFERROR(IF(ISNUMBER('Procytrat 50 Plus'!A370),'Procytrat 50 Plus'!A370,DATEVALUE('Procytrat 50 Plus'!A370)),"")</f>
        <v/>
      </c>
      <c r="AC2869" t="str">
        <f>IF(AA2869="","",'Procytrat 50 Plus'!B370)</f>
        <v/>
      </c>
      <c r="AD2869" t="str">
        <f>IF(AA2869="","",IFERROR(1*'Procytrat 50 Plus'!C370,IFERROR(_xludf.NUMBERVALUE('Procytrat 50 Plus'!C370,".",","),IFERROR(_xludf.NUMBERVALUE('Procytrat 50 Plus'!C370,",","."),0))))</f>
        <v/>
      </c>
      <c r="AE2869" t="str">
        <f>IF(AA2869="","",'Procytrat 50 Plus'!M370)</f>
        <v/>
      </c>
      <c r="AF2869">
        <f t="shared" si="280"/>
        <v>0</v>
      </c>
      <c r="AG2869" t="str">
        <f t="shared" si="281"/>
        <v/>
      </c>
      <c r="AH2869" t="str">
        <f t="shared" si="282"/>
        <v/>
      </c>
      <c r="AI2869">
        <f t="shared" si="283"/>
        <v>0</v>
      </c>
      <c r="AJ2869">
        <f t="shared" si="284"/>
        <v>0</v>
      </c>
      <c r="AK2869">
        <v>0</v>
      </c>
      <c r="AL2869" t="str">
        <f>IF(AA2869="","",IFERROR(IF(ISNUMBER('Procytrat 50 Plus'!D370),'Procytrat 50 Plus'!D370,IF(ISNUMBER(SEARCH("12",'Procytrat 50 Plus'!D370)),EDATE(AB2869,12),IF(ISNUMBER(SEARCH("6",'Procytrat 50 Plus'!D370)),EDATE(AB2869,6),IF(ISNUMBER(SEARCH("3",'Procytrat 50 Plus'!D370)),EDATE(AB2869,3),DATEVALUE('Procytrat 50 Plus'!D370))))),""))</f>
        <v/>
      </c>
      <c r="AM2869" t="str">
        <f t="shared" ca="1" si="285"/>
        <v/>
      </c>
    </row>
    <row r="2870" spans="27:39" x14ac:dyDescent="0.3">
      <c r="AA2870" t="str">
        <f>IF(COUNTA('Procytrat 50 Plus'!A371,'Procytrat 50 Plus'!B371,'Procytrat 50 Plus'!C371)&gt;0,"50 Plus","")</f>
        <v/>
      </c>
      <c r="AB2870" t="str">
        <f>IFERROR(IF(ISNUMBER('Procytrat 50 Plus'!A371),'Procytrat 50 Plus'!A371,DATEVALUE('Procytrat 50 Plus'!A371)),"")</f>
        <v/>
      </c>
      <c r="AC2870" t="str">
        <f>IF(AA2870="","",'Procytrat 50 Plus'!B371)</f>
        <v/>
      </c>
      <c r="AD2870" t="str">
        <f>IF(AA2870="","",IFERROR(1*'Procytrat 50 Plus'!C371,IFERROR(_xludf.NUMBERVALUE('Procytrat 50 Plus'!C371,".",","),IFERROR(_xludf.NUMBERVALUE('Procytrat 50 Plus'!C371,",","."),0))))</f>
        <v/>
      </c>
      <c r="AE2870" t="str">
        <f>IF(AA2870="","",'Procytrat 50 Plus'!M371)</f>
        <v/>
      </c>
      <c r="AF2870">
        <f t="shared" si="280"/>
        <v>0</v>
      </c>
      <c r="AG2870" t="str">
        <f t="shared" si="281"/>
        <v/>
      </c>
      <c r="AH2870" t="str">
        <f t="shared" si="282"/>
        <v/>
      </c>
      <c r="AI2870">
        <f t="shared" si="283"/>
        <v>0</v>
      </c>
      <c r="AJ2870">
        <f t="shared" si="284"/>
        <v>0</v>
      </c>
      <c r="AK2870">
        <v>0</v>
      </c>
      <c r="AL2870" t="str">
        <f>IF(AA2870="","",IFERROR(IF(ISNUMBER('Procytrat 50 Plus'!D371),'Procytrat 50 Plus'!D371,IF(ISNUMBER(SEARCH("12",'Procytrat 50 Plus'!D371)),EDATE(AB2870,12),IF(ISNUMBER(SEARCH("6",'Procytrat 50 Plus'!D371)),EDATE(AB2870,6),IF(ISNUMBER(SEARCH("3",'Procytrat 50 Plus'!D371)),EDATE(AB2870,3),DATEVALUE('Procytrat 50 Plus'!D371))))),""))</f>
        <v/>
      </c>
      <c r="AM2870" t="str">
        <f t="shared" ca="1" si="285"/>
        <v/>
      </c>
    </row>
    <row r="2871" spans="27:39" x14ac:dyDescent="0.3">
      <c r="AA2871" t="str">
        <f>IF(COUNTA('Procytrat 50 Plus'!A372,'Procytrat 50 Plus'!B372,'Procytrat 50 Plus'!C372)&gt;0,"50 Plus","")</f>
        <v/>
      </c>
      <c r="AB2871" t="str">
        <f>IFERROR(IF(ISNUMBER('Procytrat 50 Plus'!A372),'Procytrat 50 Plus'!A372,DATEVALUE('Procytrat 50 Plus'!A372)),"")</f>
        <v/>
      </c>
      <c r="AC2871" t="str">
        <f>IF(AA2871="","",'Procytrat 50 Plus'!B372)</f>
        <v/>
      </c>
      <c r="AD2871" t="str">
        <f>IF(AA2871="","",IFERROR(1*'Procytrat 50 Plus'!C372,IFERROR(_xludf.NUMBERVALUE('Procytrat 50 Plus'!C372,".",","),IFERROR(_xludf.NUMBERVALUE('Procytrat 50 Plus'!C372,",","."),0))))</f>
        <v/>
      </c>
      <c r="AE2871" t="str">
        <f>IF(AA2871="","",'Procytrat 50 Plus'!M372)</f>
        <v/>
      </c>
      <c r="AF2871">
        <f t="shared" si="280"/>
        <v>0</v>
      </c>
      <c r="AG2871" t="str">
        <f t="shared" si="281"/>
        <v/>
      </c>
      <c r="AH2871" t="str">
        <f t="shared" si="282"/>
        <v/>
      </c>
      <c r="AI2871">
        <f t="shared" si="283"/>
        <v>0</v>
      </c>
      <c r="AJ2871">
        <f t="shared" si="284"/>
        <v>0</v>
      </c>
      <c r="AK2871">
        <v>0</v>
      </c>
      <c r="AL2871" t="str">
        <f>IF(AA2871="","",IFERROR(IF(ISNUMBER('Procytrat 50 Plus'!D372),'Procytrat 50 Plus'!D372,IF(ISNUMBER(SEARCH("12",'Procytrat 50 Plus'!D372)),EDATE(AB2871,12),IF(ISNUMBER(SEARCH("6",'Procytrat 50 Plus'!D372)),EDATE(AB2871,6),IF(ISNUMBER(SEARCH("3",'Procytrat 50 Plus'!D372)),EDATE(AB2871,3),DATEVALUE('Procytrat 50 Plus'!D372))))),""))</f>
        <v/>
      </c>
      <c r="AM2871" t="str">
        <f t="shared" ca="1" si="285"/>
        <v/>
      </c>
    </row>
    <row r="2872" spans="27:39" x14ac:dyDescent="0.3">
      <c r="AA2872" t="str">
        <f>IF(COUNTA('Procytrat 50 Plus'!A373,'Procytrat 50 Plus'!B373,'Procytrat 50 Plus'!C373)&gt;0,"50 Plus","")</f>
        <v/>
      </c>
      <c r="AB2872" t="str">
        <f>IFERROR(IF(ISNUMBER('Procytrat 50 Plus'!A373),'Procytrat 50 Plus'!A373,DATEVALUE('Procytrat 50 Plus'!A373)),"")</f>
        <v/>
      </c>
      <c r="AC2872" t="str">
        <f>IF(AA2872="","",'Procytrat 50 Plus'!B373)</f>
        <v/>
      </c>
      <c r="AD2872" t="str">
        <f>IF(AA2872="","",IFERROR(1*'Procytrat 50 Plus'!C373,IFERROR(_xludf.NUMBERVALUE('Procytrat 50 Plus'!C373,".",","),IFERROR(_xludf.NUMBERVALUE('Procytrat 50 Plus'!C373,",","."),0))))</f>
        <v/>
      </c>
      <c r="AE2872" t="str">
        <f>IF(AA2872="","",'Procytrat 50 Plus'!M373)</f>
        <v/>
      </c>
      <c r="AF2872">
        <f t="shared" si="280"/>
        <v>0</v>
      </c>
      <c r="AG2872" t="str">
        <f t="shared" si="281"/>
        <v/>
      </c>
      <c r="AH2872" t="str">
        <f t="shared" si="282"/>
        <v/>
      </c>
      <c r="AI2872">
        <f t="shared" si="283"/>
        <v>0</v>
      </c>
      <c r="AJ2872">
        <f t="shared" si="284"/>
        <v>0</v>
      </c>
      <c r="AK2872">
        <v>0</v>
      </c>
      <c r="AL2872" t="str">
        <f>IF(AA2872="","",IFERROR(IF(ISNUMBER('Procytrat 50 Plus'!D373),'Procytrat 50 Plus'!D373,IF(ISNUMBER(SEARCH("12",'Procytrat 50 Plus'!D373)),EDATE(AB2872,12),IF(ISNUMBER(SEARCH("6",'Procytrat 50 Plus'!D373)),EDATE(AB2872,6),IF(ISNUMBER(SEARCH("3",'Procytrat 50 Plus'!D373)),EDATE(AB2872,3),DATEVALUE('Procytrat 50 Plus'!D373))))),""))</f>
        <v/>
      </c>
      <c r="AM2872" t="str">
        <f t="shared" ca="1" si="285"/>
        <v/>
      </c>
    </row>
    <row r="2873" spans="27:39" x14ac:dyDescent="0.3">
      <c r="AA2873" t="str">
        <f>IF(COUNTA('Procytrat 50 Plus'!A374,'Procytrat 50 Plus'!B374,'Procytrat 50 Plus'!C374)&gt;0,"50 Plus","")</f>
        <v/>
      </c>
      <c r="AB2873" t="str">
        <f>IFERROR(IF(ISNUMBER('Procytrat 50 Plus'!A374),'Procytrat 50 Plus'!A374,DATEVALUE('Procytrat 50 Plus'!A374)),"")</f>
        <v/>
      </c>
      <c r="AC2873" t="str">
        <f>IF(AA2873="","",'Procytrat 50 Plus'!B374)</f>
        <v/>
      </c>
      <c r="AD2873" t="str">
        <f>IF(AA2873="","",IFERROR(1*'Procytrat 50 Plus'!C374,IFERROR(_xludf.NUMBERVALUE('Procytrat 50 Plus'!C374,".",","),IFERROR(_xludf.NUMBERVALUE('Procytrat 50 Plus'!C374,",","."),0))))</f>
        <v/>
      </c>
      <c r="AE2873" t="str">
        <f>IF(AA2873="","",'Procytrat 50 Plus'!M374)</f>
        <v/>
      </c>
      <c r="AF2873">
        <f t="shared" si="280"/>
        <v>0</v>
      </c>
      <c r="AG2873" t="str">
        <f t="shared" si="281"/>
        <v/>
      </c>
      <c r="AH2873" t="str">
        <f t="shared" si="282"/>
        <v/>
      </c>
      <c r="AI2873">
        <f t="shared" si="283"/>
        <v>0</v>
      </c>
      <c r="AJ2873">
        <f t="shared" si="284"/>
        <v>0</v>
      </c>
      <c r="AK2873">
        <v>0</v>
      </c>
      <c r="AL2873" t="str">
        <f>IF(AA2873="","",IFERROR(IF(ISNUMBER('Procytrat 50 Plus'!D374),'Procytrat 50 Plus'!D374,IF(ISNUMBER(SEARCH("12",'Procytrat 50 Plus'!D374)),EDATE(AB2873,12),IF(ISNUMBER(SEARCH("6",'Procytrat 50 Plus'!D374)),EDATE(AB2873,6),IF(ISNUMBER(SEARCH("3",'Procytrat 50 Plus'!D374)),EDATE(AB2873,3),DATEVALUE('Procytrat 50 Plus'!D374))))),""))</f>
        <v/>
      </c>
      <c r="AM2873" t="str">
        <f t="shared" ca="1" si="285"/>
        <v/>
      </c>
    </row>
    <row r="2874" spans="27:39" x14ac:dyDescent="0.3">
      <c r="AA2874" t="str">
        <f>IF(COUNTA('Procytrat 50 Plus'!A375,'Procytrat 50 Plus'!B375,'Procytrat 50 Plus'!C375)&gt;0,"50 Plus","")</f>
        <v/>
      </c>
      <c r="AB2874" t="str">
        <f>IFERROR(IF(ISNUMBER('Procytrat 50 Plus'!A375),'Procytrat 50 Plus'!A375,DATEVALUE('Procytrat 50 Plus'!A375)),"")</f>
        <v/>
      </c>
      <c r="AC2874" t="str">
        <f>IF(AA2874="","",'Procytrat 50 Plus'!B375)</f>
        <v/>
      </c>
      <c r="AD2874" t="str">
        <f>IF(AA2874="","",IFERROR(1*'Procytrat 50 Plus'!C375,IFERROR(_xludf.NUMBERVALUE('Procytrat 50 Plus'!C375,".",","),IFERROR(_xludf.NUMBERVALUE('Procytrat 50 Plus'!C375,",","."),0))))</f>
        <v/>
      </c>
      <c r="AE2874" t="str">
        <f>IF(AA2874="","",'Procytrat 50 Plus'!M375)</f>
        <v/>
      </c>
      <c r="AF2874">
        <f t="shared" si="280"/>
        <v>0</v>
      </c>
      <c r="AG2874" t="str">
        <f t="shared" si="281"/>
        <v/>
      </c>
      <c r="AH2874" t="str">
        <f t="shared" si="282"/>
        <v/>
      </c>
      <c r="AI2874">
        <f t="shared" si="283"/>
        <v>0</v>
      </c>
      <c r="AJ2874">
        <f t="shared" si="284"/>
        <v>0</v>
      </c>
      <c r="AK2874">
        <v>0</v>
      </c>
      <c r="AL2874" t="str">
        <f>IF(AA2874="","",IFERROR(IF(ISNUMBER('Procytrat 50 Plus'!D375),'Procytrat 50 Plus'!D375,IF(ISNUMBER(SEARCH("12",'Procytrat 50 Plus'!D375)),EDATE(AB2874,12),IF(ISNUMBER(SEARCH("6",'Procytrat 50 Plus'!D375)),EDATE(AB2874,6),IF(ISNUMBER(SEARCH("3",'Procytrat 50 Plus'!D375)),EDATE(AB2874,3),DATEVALUE('Procytrat 50 Plus'!D375))))),""))</f>
        <v/>
      </c>
      <c r="AM2874" t="str">
        <f t="shared" ca="1" si="285"/>
        <v/>
      </c>
    </row>
    <row r="2875" spans="27:39" x14ac:dyDescent="0.3">
      <c r="AA2875" t="str">
        <f>IF(COUNTA('Procytrat 50 Plus'!A376,'Procytrat 50 Plus'!B376,'Procytrat 50 Plus'!C376)&gt;0,"50 Plus","")</f>
        <v/>
      </c>
      <c r="AB2875" t="str">
        <f>IFERROR(IF(ISNUMBER('Procytrat 50 Plus'!A376),'Procytrat 50 Plus'!A376,DATEVALUE('Procytrat 50 Plus'!A376)),"")</f>
        <v/>
      </c>
      <c r="AC2875" t="str">
        <f>IF(AA2875="","",'Procytrat 50 Plus'!B376)</f>
        <v/>
      </c>
      <c r="AD2875" t="str">
        <f>IF(AA2875="","",IFERROR(1*'Procytrat 50 Plus'!C376,IFERROR(_xludf.NUMBERVALUE('Procytrat 50 Plus'!C376,".",","),IFERROR(_xludf.NUMBERVALUE('Procytrat 50 Plus'!C376,",","."),0))))</f>
        <v/>
      </c>
      <c r="AE2875" t="str">
        <f>IF(AA2875="","",'Procytrat 50 Plus'!M376)</f>
        <v/>
      </c>
      <c r="AF2875">
        <f t="shared" si="280"/>
        <v>0</v>
      </c>
      <c r="AG2875" t="str">
        <f t="shared" si="281"/>
        <v/>
      </c>
      <c r="AH2875" t="str">
        <f t="shared" si="282"/>
        <v/>
      </c>
      <c r="AI2875">
        <f t="shared" si="283"/>
        <v>0</v>
      </c>
      <c r="AJ2875">
        <f t="shared" si="284"/>
        <v>0</v>
      </c>
      <c r="AK2875">
        <v>0</v>
      </c>
      <c r="AL2875" t="str">
        <f>IF(AA2875="","",IFERROR(IF(ISNUMBER('Procytrat 50 Plus'!D376),'Procytrat 50 Plus'!D376,IF(ISNUMBER(SEARCH("12",'Procytrat 50 Plus'!D376)),EDATE(AB2875,12),IF(ISNUMBER(SEARCH("6",'Procytrat 50 Plus'!D376)),EDATE(AB2875,6),IF(ISNUMBER(SEARCH("3",'Procytrat 50 Plus'!D376)),EDATE(AB2875,3),DATEVALUE('Procytrat 50 Plus'!D376))))),""))</f>
        <v/>
      </c>
      <c r="AM2875" t="str">
        <f t="shared" ca="1" si="285"/>
        <v/>
      </c>
    </row>
    <row r="2876" spans="27:39" x14ac:dyDescent="0.3">
      <c r="AA2876" t="str">
        <f>IF(COUNTA('Procytrat 50 Plus'!A377,'Procytrat 50 Plus'!B377,'Procytrat 50 Plus'!C377)&gt;0,"50 Plus","")</f>
        <v/>
      </c>
      <c r="AB2876" t="str">
        <f>IFERROR(IF(ISNUMBER('Procytrat 50 Plus'!A377),'Procytrat 50 Plus'!A377,DATEVALUE('Procytrat 50 Plus'!A377)),"")</f>
        <v/>
      </c>
      <c r="AC2876" t="str">
        <f>IF(AA2876="","",'Procytrat 50 Plus'!B377)</f>
        <v/>
      </c>
      <c r="AD2876" t="str">
        <f>IF(AA2876="","",IFERROR(1*'Procytrat 50 Plus'!C377,IFERROR(_xludf.NUMBERVALUE('Procytrat 50 Plus'!C377,".",","),IFERROR(_xludf.NUMBERVALUE('Procytrat 50 Plus'!C377,",","."),0))))</f>
        <v/>
      </c>
      <c r="AE2876" t="str">
        <f>IF(AA2876="","",'Procytrat 50 Plus'!M377)</f>
        <v/>
      </c>
      <c r="AF2876">
        <f t="shared" si="280"/>
        <v>0</v>
      </c>
      <c r="AG2876" t="str">
        <f t="shared" si="281"/>
        <v/>
      </c>
      <c r="AH2876" t="str">
        <f t="shared" si="282"/>
        <v/>
      </c>
      <c r="AI2876">
        <f t="shared" si="283"/>
        <v>0</v>
      </c>
      <c r="AJ2876">
        <f t="shared" si="284"/>
        <v>0</v>
      </c>
      <c r="AK2876">
        <v>0</v>
      </c>
      <c r="AL2876" t="str">
        <f>IF(AA2876="","",IFERROR(IF(ISNUMBER('Procytrat 50 Plus'!D377),'Procytrat 50 Plus'!D377,IF(ISNUMBER(SEARCH("12",'Procytrat 50 Plus'!D377)),EDATE(AB2876,12),IF(ISNUMBER(SEARCH("6",'Procytrat 50 Plus'!D377)),EDATE(AB2876,6),IF(ISNUMBER(SEARCH("3",'Procytrat 50 Plus'!D377)),EDATE(AB2876,3),DATEVALUE('Procytrat 50 Plus'!D377))))),""))</f>
        <v/>
      </c>
      <c r="AM2876" t="str">
        <f t="shared" ca="1" si="285"/>
        <v/>
      </c>
    </row>
    <row r="2877" spans="27:39" x14ac:dyDescent="0.3">
      <c r="AA2877" t="str">
        <f>IF(COUNTA('Procytrat 50 Plus'!A378,'Procytrat 50 Plus'!B378,'Procytrat 50 Plus'!C378)&gt;0,"50 Plus","")</f>
        <v/>
      </c>
      <c r="AB2877" t="str">
        <f>IFERROR(IF(ISNUMBER('Procytrat 50 Plus'!A378),'Procytrat 50 Plus'!A378,DATEVALUE('Procytrat 50 Plus'!A378)),"")</f>
        <v/>
      </c>
      <c r="AC2877" t="str">
        <f>IF(AA2877="","",'Procytrat 50 Plus'!B378)</f>
        <v/>
      </c>
      <c r="AD2877" t="str">
        <f>IF(AA2877="","",IFERROR(1*'Procytrat 50 Plus'!C378,IFERROR(_xludf.NUMBERVALUE('Procytrat 50 Plus'!C378,".",","),IFERROR(_xludf.NUMBERVALUE('Procytrat 50 Plus'!C378,",","."),0))))</f>
        <v/>
      </c>
      <c r="AE2877" t="str">
        <f>IF(AA2877="","",'Procytrat 50 Plus'!M378)</f>
        <v/>
      </c>
      <c r="AF2877">
        <f t="shared" si="280"/>
        <v>0</v>
      </c>
      <c r="AG2877" t="str">
        <f t="shared" si="281"/>
        <v/>
      </c>
      <c r="AH2877" t="str">
        <f t="shared" si="282"/>
        <v/>
      </c>
      <c r="AI2877">
        <f t="shared" si="283"/>
        <v>0</v>
      </c>
      <c r="AJ2877">
        <f t="shared" si="284"/>
        <v>0</v>
      </c>
      <c r="AK2877">
        <v>0</v>
      </c>
      <c r="AL2877" t="str">
        <f>IF(AA2877="","",IFERROR(IF(ISNUMBER('Procytrat 50 Plus'!D378),'Procytrat 50 Plus'!D378,IF(ISNUMBER(SEARCH("12",'Procytrat 50 Plus'!D378)),EDATE(AB2877,12),IF(ISNUMBER(SEARCH("6",'Procytrat 50 Plus'!D378)),EDATE(AB2877,6),IF(ISNUMBER(SEARCH("3",'Procytrat 50 Plus'!D378)),EDATE(AB2877,3),DATEVALUE('Procytrat 50 Plus'!D378))))),""))</f>
        <v/>
      </c>
      <c r="AM2877" t="str">
        <f t="shared" ca="1" si="285"/>
        <v/>
      </c>
    </row>
    <row r="2878" spans="27:39" x14ac:dyDescent="0.3">
      <c r="AA2878" t="str">
        <f>IF(COUNTA('Procytrat 50 Plus'!A379,'Procytrat 50 Plus'!B379,'Procytrat 50 Plus'!C379)&gt;0,"50 Plus","")</f>
        <v/>
      </c>
      <c r="AB2878" t="str">
        <f>IFERROR(IF(ISNUMBER('Procytrat 50 Plus'!A379),'Procytrat 50 Plus'!A379,DATEVALUE('Procytrat 50 Plus'!A379)),"")</f>
        <v/>
      </c>
      <c r="AC2878" t="str">
        <f>IF(AA2878="","",'Procytrat 50 Plus'!B379)</f>
        <v/>
      </c>
      <c r="AD2878" t="str">
        <f>IF(AA2878="","",IFERROR(1*'Procytrat 50 Plus'!C379,IFERROR(_xludf.NUMBERVALUE('Procytrat 50 Plus'!C379,".",","),IFERROR(_xludf.NUMBERVALUE('Procytrat 50 Plus'!C379,",","."),0))))</f>
        <v/>
      </c>
      <c r="AE2878" t="str">
        <f>IF(AA2878="","",'Procytrat 50 Plus'!M379)</f>
        <v/>
      </c>
      <c r="AF2878">
        <f t="shared" si="280"/>
        <v>0</v>
      </c>
      <c r="AG2878" t="str">
        <f t="shared" si="281"/>
        <v/>
      </c>
      <c r="AH2878" t="str">
        <f t="shared" si="282"/>
        <v/>
      </c>
      <c r="AI2878">
        <f t="shared" si="283"/>
        <v>0</v>
      </c>
      <c r="AJ2878">
        <f t="shared" si="284"/>
        <v>0</v>
      </c>
      <c r="AK2878">
        <v>0</v>
      </c>
      <c r="AL2878" t="str">
        <f>IF(AA2878="","",IFERROR(IF(ISNUMBER('Procytrat 50 Plus'!D379),'Procytrat 50 Plus'!D379,IF(ISNUMBER(SEARCH("12",'Procytrat 50 Plus'!D379)),EDATE(AB2878,12),IF(ISNUMBER(SEARCH("6",'Procytrat 50 Plus'!D379)),EDATE(AB2878,6),IF(ISNUMBER(SEARCH("3",'Procytrat 50 Plus'!D379)),EDATE(AB2878,3),DATEVALUE('Procytrat 50 Plus'!D379))))),""))</f>
        <v/>
      </c>
      <c r="AM2878" t="str">
        <f t="shared" ca="1" si="285"/>
        <v/>
      </c>
    </row>
    <row r="2879" spans="27:39" x14ac:dyDescent="0.3">
      <c r="AA2879" t="str">
        <f>IF(COUNTA('Procytrat 50 Plus'!A380,'Procytrat 50 Plus'!B380,'Procytrat 50 Plus'!C380)&gt;0,"50 Plus","")</f>
        <v/>
      </c>
      <c r="AB2879" t="str">
        <f>IFERROR(IF(ISNUMBER('Procytrat 50 Plus'!A380),'Procytrat 50 Plus'!A380,DATEVALUE('Procytrat 50 Plus'!A380)),"")</f>
        <v/>
      </c>
      <c r="AC2879" t="str">
        <f>IF(AA2879="","",'Procytrat 50 Plus'!B380)</f>
        <v/>
      </c>
      <c r="AD2879" t="str">
        <f>IF(AA2879="","",IFERROR(1*'Procytrat 50 Plus'!C380,IFERROR(_xludf.NUMBERVALUE('Procytrat 50 Plus'!C380,".",","),IFERROR(_xludf.NUMBERVALUE('Procytrat 50 Plus'!C380,",","."),0))))</f>
        <v/>
      </c>
      <c r="AE2879" t="str">
        <f>IF(AA2879="","",'Procytrat 50 Plus'!M380)</f>
        <v/>
      </c>
      <c r="AF2879">
        <f t="shared" si="280"/>
        <v>0</v>
      </c>
      <c r="AG2879" t="str">
        <f t="shared" si="281"/>
        <v/>
      </c>
      <c r="AH2879" t="str">
        <f t="shared" si="282"/>
        <v/>
      </c>
      <c r="AI2879">
        <f t="shared" si="283"/>
        <v>0</v>
      </c>
      <c r="AJ2879">
        <f t="shared" si="284"/>
        <v>0</v>
      </c>
      <c r="AK2879">
        <v>0</v>
      </c>
      <c r="AL2879" t="str">
        <f>IF(AA2879="","",IFERROR(IF(ISNUMBER('Procytrat 50 Plus'!D380),'Procytrat 50 Plus'!D380,IF(ISNUMBER(SEARCH("12",'Procytrat 50 Plus'!D380)),EDATE(AB2879,12),IF(ISNUMBER(SEARCH("6",'Procytrat 50 Plus'!D380)),EDATE(AB2879,6),IF(ISNUMBER(SEARCH("3",'Procytrat 50 Plus'!D380)),EDATE(AB2879,3),DATEVALUE('Procytrat 50 Plus'!D380))))),""))</f>
        <v/>
      </c>
      <c r="AM2879" t="str">
        <f t="shared" ca="1" si="285"/>
        <v/>
      </c>
    </row>
    <row r="2880" spans="27:39" x14ac:dyDescent="0.3">
      <c r="AA2880" t="str">
        <f>IF(COUNTA('Procytrat 50 Plus'!A381,'Procytrat 50 Plus'!B381,'Procytrat 50 Plus'!C381)&gt;0,"50 Plus","")</f>
        <v/>
      </c>
      <c r="AB2880" t="str">
        <f>IFERROR(IF(ISNUMBER('Procytrat 50 Plus'!A381),'Procytrat 50 Plus'!A381,DATEVALUE('Procytrat 50 Plus'!A381)),"")</f>
        <v/>
      </c>
      <c r="AC2880" t="str">
        <f>IF(AA2880="","",'Procytrat 50 Plus'!B381)</f>
        <v/>
      </c>
      <c r="AD2880" t="str">
        <f>IF(AA2880="","",IFERROR(1*'Procytrat 50 Plus'!C381,IFERROR(_xludf.NUMBERVALUE('Procytrat 50 Plus'!C381,".",","),IFERROR(_xludf.NUMBERVALUE('Procytrat 50 Plus'!C381,",","."),0))))</f>
        <v/>
      </c>
      <c r="AE2880" t="str">
        <f>IF(AA2880="","",'Procytrat 50 Plus'!M381)</f>
        <v/>
      </c>
      <c r="AF2880">
        <f t="shared" si="280"/>
        <v>0</v>
      </c>
      <c r="AG2880" t="str">
        <f t="shared" si="281"/>
        <v/>
      </c>
      <c r="AH2880" t="str">
        <f t="shared" si="282"/>
        <v/>
      </c>
      <c r="AI2880">
        <f t="shared" si="283"/>
        <v>0</v>
      </c>
      <c r="AJ2880">
        <f t="shared" si="284"/>
        <v>0</v>
      </c>
      <c r="AK2880">
        <v>0</v>
      </c>
      <c r="AL2880" t="str">
        <f>IF(AA2880="","",IFERROR(IF(ISNUMBER('Procytrat 50 Plus'!D381),'Procytrat 50 Plus'!D381,IF(ISNUMBER(SEARCH("12",'Procytrat 50 Plus'!D381)),EDATE(AB2880,12),IF(ISNUMBER(SEARCH("6",'Procytrat 50 Plus'!D381)),EDATE(AB2880,6),IF(ISNUMBER(SEARCH("3",'Procytrat 50 Plus'!D381)),EDATE(AB2880,3),DATEVALUE('Procytrat 50 Plus'!D381))))),""))</f>
        <v/>
      </c>
      <c r="AM2880" t="str">
        <f t="shared" ca="1" si="285"/>
        <v/>
      </c>
    </row>
    <row r="2881" spans="27:39" x14ac:dyDescent="0.3">
      <c r="AA2881" t="str">
        <f>IF(COUNTA('Procytrat 50 Plus'!A382,'Procytrat 50 Plus'!B382,'Procytrat 50 Plus'!C382)&gt;0,"50 Plus","")</f>
        <v/>
      </c>
      <c r="AB2881" t="str">
        <f>IFERROR(IF(ISNUMBER('Procytrat 50 Plus'!A382),'Procytrat 50 Plus'!A382,DATEVALUE('Procytrat 50 Plus'!A382)),"")</f>
        <v/>
      </c>
      <c r="AC2881" t="str">
        <f>IF(AA2881="","",'Procytrat 50 Plus'!B382)</f>
        <v/>
      </c>
      <c r="AD2881" t="str">
        <f>IF(AA2881="","",IFERROR(1*'Procytrat 50 Plus'!C382,IFERROR(_xludf.NUMBERVALUE('Procytrat 50 Plus'!C382,".",","),IFERROR(_xludf.NUMBERVALUE('Procytrat 50 Plus'!C382,",","."),0))))</f>
        <v/>
      </c>
      <c r="AE2881" t="str">
        <f>IF(AA2881="","",'Procytrat 50 Plus'!M382)</f>
        <v/>
      </c>
      <c r="AF2881">
        <f t="shared" si="280"/>
        <v>0</v>
      </c>
      <c r="AG2881" t="str">
        <f t="shared" si="281"/>
        <v/>
      </c>
      <c r="AH2881" t="str">
        <f t="shared" si="282"/>
        <v/>
      </c>
      <c r="AI2881">
        <f t="shared" si="283"/>
        <v>0</v>
      </c>
      <c r="AJ2881">
        <f t="shared" si="284"/>
        <v>0</v>
      </c>
      <c r="AK2881">
        <v>0</v>
      </c>
      <c r="AL2881" t="str">
        <f>IF(AA2881="","",IFERROR(IF(ISNUMBER('Procytrat 50 Plus'!D382),'Procytrat 50 Plus'!D382,IF(ISNUMBER(SEARCH("12",'Procytrat 50 Plus'!D382)),EDATE(AB2881,12),IF(ISNUMBER(SEARCH("6",'Procytrat 50 Plus'!D382)),EDATE(AB2881,6),IF(ISNUMBER(SEARCH("3",'Procytrat 50 Plus'!D382)),EDATE(AB2881,3),DATEVALUE('Procytrat 50 Plus'!D382))))),""))</f>
        <v/>
      </c>
      <c r="AM2881" t="str">
        <f t="shared" ca="1" si="285"/>
        <v/>
      </c>
    </row>
    <row r="2882" spans="27:39" x14ac:dyDescent="0.3">
      <c r="AA2882" t="str">
        <f>IF(COUNTA('Procytrat 50 Plus'!A383,'Procytrat 50 Plus'!B383,'Procytrat 50 Plus'!C383)&gt;0,"50 Plus","")</f>
        <v/>
      </c>
      <c r="AB2882" t="str">
        <f>IFERROR(IF(ISNUMBER('Procytrat 50 Plus'!A383),'Procytrat 50 Plus'!A383,DATEVALUE('Procytrat 50 Plus'!A383)),"")</f>
        <v/>
      </c>
      <c r="AC2882" t="str">
        <f>IF(AA2882="","",'Procytrat 50 Plus'!B383)</f>
        <v/>
      </c>
      <c r="AD2882" t="str">
        <f>IF(AA2882="","",IFERROR(1*'Procytrat 50 Plus'!C383,IFERROR(_xludf.NUMBERVALUE('Procytrat 50 Plus'!C383,".",","),IFERROR(_xludf.NUMBERVALUE('Procytrat 50 Plus'!C383,",","."),0))))</f>
        <v/>
      </c>
      <c r="AE2882" t="str">
        <f>IF(AA2882="","",'Procytrat 50 Plus'!M383)</f>
        <v/>
      </c>
      <c r="AF2882">
        <f t="shared" ref="AF2882:AF2945" si="286">IF(AA2882="",0,--ISNUMBER(SEARCH("aprovado",AE2882)))</f>
        <v>0</v>
      </c>
      <c r="AG2882" t="str">
        <f t="shared" ref="AG2882:AG2945" si="287">IF(AB2882="","",YEAR(AB2882))</f>
        <v/>
      </c>
      <c r="AH2882" t="str">
        <f t="shared" ref="AH2882:AH2945" si="288">IF(AB2882="","",MONTH(AB2882))</f>
        <v/>
      </c>
      <c r="AI2882">
        <f t="shared" ref="AI2882:AI2945" si="289">IF(AB2882="",0,AB2882+ROW()/1000000)</f>
        <v>0</v>
      </c>
      <c r="AJ2882">
        <f t="shared" ref="AJ2882:AJ2945" si="290">--(AA2882&lt;&gt;"")</f>
        <v>0</v>
      </c>
      <c r="AK2882">
        <v>0</v>
      </c>
      <c r="AL2882" t="str">
        <f>IF(AA2882="","",IFERROR(IF(ISNUMBER('Procytrat 50 Plus'!D383),'Procytrat 50 Plus'!D383,IF(ISNUMBER(SEARCH("12",'Procytrat 50 Plus'!D383)),EDATE(AB2882,12),IF(ISNUMBER(SEARCH("6",'Procytrat 50 Plus'!D383)),EDATE(AB2882,6),IF(ISNUMBER(SEARCH("3",'Procytrat 50 Plus'!D383)),EDATE(AB2882,3),DATEVALUE('Procytrat 50 Plus'!D383))))),""))</f>
        <v/>
      </c>
      <c r="AM2882" t="str">
        <f t="shared" ref="AM2882:AM2945" ca="1" si="291">IF(AND(AJ2882=1,AL2882&lt;&gt;"",AL2882&gt;=TODAY(),AG2882=$W$3),AL2882+ROW()/1000000,"")</f>
        <v/>
      </c>
    </row>
    <row r="2883" spans="27:39" x14ac:dyDescent="0.3">
      <c r="AA2883" t="str">
        <f>IF(COUNTA('Procytrat 50 Plus'!A384,'Procytrat 50 Plus'!B384,'Procytrat 50 Plus'!C384)&gt;0,"50 Plus","")</f>
        <v/>
      </c>
      <c r="AB2883" t="str">
        <f>IFERROR(IF(ISNUMBER('Procytrat 50 Plus'!A384),'Procytrat 50 Plus'!A384,DATEVALUE('Procytrat 50 Plus'!A384)),"")</f>
        <v/>
      </c>
      <c r="AC2883" t="str">
        <f>IF(AA2883="","",'Procytrat 50 Plus'!B384)</f>
        <v/>
      </c>
      <c r="AD2883" t="str">
        <f>IF(AA2883="","",IFERROR(1*'Procytrat 50 Plus'!C384,IFERROR(_xludf.NUMBERVALUE('Procytrat 50 Plus'!C384,".",","),IFERROR(_xludf.NUMBERVALUE('Procytrat 50 Plus'!C384,",","."),0))))</f>
        <v/>
      </c>
      <c r="AE2883" t="str">
        <f>IF(AA2883="","",'Procytrat 50 Plus'!M384)</f>
        <v/>
      </c>
      <c r="AF2883">
        <f t="shared" si="286"/>
        <v>0</v>
      </c>
      <c r="AG2883" t="str">
        <f t="shared" si="287"/>
        <v/>
      </c>
      <c r="AH2883" t="str">
        <f t="shared" si="288"/>
        <v/>
      </c>
      <c r="AI2883">
        <f t="shared" si="289"/>
        <v>0</v>
      </c>
      <c r="AJ2883">
        <f t="shared" si="290"/>
        <v>0</v>
      </c>
      <c r="AK2883">
        <v>0</v>
      </c>
      <c r="AL2883" t="str">
        <f>IF(AA2883="","",IFERROR(IF(ISNUMBER('Procytrat 50 Plus'!D384),'Procytrat 50 Plus'!D384,IF(ISNUMBER(SEARCH("12",'Procytrat 50 Plus'!D384)),EDATE(AB2883,12),IF(ISNUMBER(SEARCH("6",'Procytrat 50 Plus'!D384)),EDATE(AB2883,6),IF(ISNUMBER(SEARCH("3",'Procytrat 50 Plus'!D384)),EDATE(AB2883,3),DATEVALUE('Procytrat 50 Plus'!D384))))),""))</f>
        <v/>
      </c>
      <c r="AM2883" t="str">
        <f t="shared" ca="1" si="291"/>
        <v/>
      </c>
    </row>
    <row r="2884" spans="27:39" x14ac:dyDescent="0.3">
      <c r="AA2884" t="str">
        <f>IF(COUNTA('Procytrat 50 Plus'!A385,'Procytrat 50 Plus'!B385,'Procytrat 50 Plus'!C385)&gt;0,"50 Plus","")</f>
        <v/>
      </c>
      <c r="AB2884" t="str">
        <f>IFERROR(IF(ISNUMBER('Procytrat 50 Plus'!A385),'Procytrat 50 Plus'!A385,DATEVALUE('Procytrat 50 Plus'!A385)),"")</f>
        <v/>
      </c>
      <c r="AC2884" t="str">
        <f>IF(AA2884="","",'Procytrat 50 Plus'!B385)</f>
        <v/>
      </c>
      <c r="AD2884" t="str">
        <f>IF(AA2884="","",IFERROR(1*'Procytrat 50 Plus'!C385,IFERROR(_xludf.NUMBERVALUE('Procytrat 50 Plus'!C385,".",","),IFERROR(_xludf.NUMBERVALUE('Procytrat 50 Plus'!C385,",","."),0))))</f>
        <v/>
      </c>
      <c r="AE2884" t="str">
        <f>IF(AA2884="","",'Procytrat 50 Plus'!M385)</f>
        <v/>
      </c>
      <c r="AF2884">
        <f t="shared" si="286"/>
        <v>0</v>
      </c>
      <c r="AG2884" t="str">
        <f t="shared" si="287"/>
        <v/>
      </c>
      <c r="AH2884" t="str">
        <f t="shared" si="288"/>
        <v/>
      </c>
      <c r="AI2884">
        <f t="shared" si="289"/>
        <v>0</v>
      </c>
      <c r="AJ2884">
        <f t="shared" si="290"/>
        <v>0</v>
      </c>
      <c r="AK2884">
        <v>0</v>
      </c>
      <c r="AL2884" t="str">
        <f>IF(AA2884="","",IFERROR(IF(ISNUMBER('Procytrat 50 Plus'!D385),'Procytrat 50 Plus'!D385,IF(ISNUMBER(SEARCH("12",'Procytrat 50 Plus'!D385)),EDATE(AB2884,12),IF(ISNUMBER(SEARCH("6",'Procytrat 50 Plus'!D385)),EDATE(AB2884,6),IF(ISNUMBER(SEARCH("3",'Procytrat 50 Plus'!D385)),EDATE(AB2884,3),DATEVALUE('Procytrat 50 Plus'!D385))))),""))</f>
        <v/>
      </c>
      <c r="AM2884" t="str">
        <f t="shared" ca="1" si="291"/>
        <v/>
      </c>
    </row>
    <row r="2885" spans="27:39" x14ac:dyDescent="0.3">
      <c r="AA2885" t="str">
        <f>IF(COUNTA('Procytrat 50 Plus'!A386,'Procytrat 50 Plus'!B386,'Procytrat 50 Plus'!C386)&gt;0,"50 Plus","")</f>
        <v/>
      </c>
      <c r="AB2885" t="str">
        <f>IFERROR(IF(ISNUMBER('Procytrat 50 Plus'!A386),'Procytrat 50 Plus'!A386,DATEVALUE('Procytrat 50 Plus'!A386)),"")</f>
        <v/>
      </c>
      <c r="AC2885" t="str">
        <f>IF(AA2885="","",'Procytrat 50 Plus'!B386)</f>
        <v/>
      </c>
      <c r="AD2885" t="str">
        <f>IF(AA2885="","",IFERROR(1*'Procytrat 50 Plus'!C386,IFERROR(_xludf.NUMBERVALUE('Procytrat 50 Plus'!C386,".",","),IFERROR(_xludf.NUMBERVALUE('Procytrat 50 Plus'!C386,",","."),0))))</f>
        <v/>
      </c>
      <c r="AE2885" t="str">
        <f>IF(AA2885="","",'Procytrat 50 Plus'!M386)</f>
        <v/>
      </c>
      <c r="AF2885">
        <f t="shared" si="286"/>
        <v>0</v>
      </c>
      <c r="AG2885" t="str">
        <f t="shared" si="287"/>
        <v/>
      </c>
      <c r="AH2885" t="str">
        <f t="shared" si="288"/>
        <v/>
      </c>
      <c r="AI2885">
        <f t="shared" si="289"/>
        <v>0</v>
      </c>
      <c r="AJ2885">
        <f t="shared" si="290"/>
        <v>0</v>
      </c>
      <c r="AK2885">
        <v>0</v>
      </c>
      <c r="AL2885" t="str">
        <f>IF(AA2885="","",IFERROR(IF(ISNUMBER('Procytrat 50 Plus'!D386),'Procytrat 50 Plus'!D386,IF(ISNUMBER(SEARCH("12",'Procytrat 50 Plus'!D386)),EDATE(AB2885,12),IF(ISNUMBER(SEARCH("6",'Procytrat 50 Plus'!D386)),EDATE(AB2885,6),IF(ISNUMBER(SEARCH("3",'Procytrat 50 Plus'!D386)),EDATE(AB2885,3),DATEVALUE('Procytrat 50 Plus'!D386))))),""))</f>
        <v/>
      </c>
      <c r="AM2885" t="str">
        <f t="shared" ca="1" si="291"/>
        <v/>
      </c>
    </row>
    <row r="2886" spans="27:39" x14ac:dyDescent="0.3">
      <c r="AA2886" t="str">
        <f>IF(COUNTA('Procytrat 50 Plus'!A387,'Procytrat 50 Plus'!B387,'Procytrat 50 Plus'!C387)&gt;0,"50 Plus","")</f>
        <v/>
      </c>
      <c r="AB2886" t="str">
        <f>IFERROR(IF(ISNUMBER('Procytrat 50 Plus'!A387),'Procytrat 50 Plus'!A387,DATEVALUE('Procytrat 50 Plus'!A387)),"")</f>
        <v/>
      </c>
      <c r="AC2886" t="str">
        <f>IF(AA2886="","",'Procytrat 50 Plus'!B387)</f>
        <v/>
      </c>
      <c r="AD2886" t="str">
        <f>IF(AA2886="","",IFERROR(1*'Procytrat 50 Plus'!C387,IFERROR(_xludf.NUMBERVALUE('Procytrat 50 Plus'!C387,".",","),IFERROR(_xludf.NUMBERVALUE('Procytrat 50 Plus'!C387,",","."),0))))</f>
        <v/>
      </c>
      <c r="AE2886" t="str">
        <f>IF(AA2886="","",'Procytrat 50 Plus'!M387)</f>
        <v/>
      </c>
      <c r="AF2886">
        <f t="shared" si="286"/>
        <v>0</v>
      </c>
      <c r="AG2886" t="str">
        <f t="shared" si="287"/>
        <v/>
      </c>
      <c r="AH2886" t="str">
        <f t="shared" si="288"/>
        <v/>
      </c>
      <c r="AI2886">
        <f t="shared" si="289"/>
        <v>0</v>
      </c>
      <c r="AJ2886">
        <f t="shared" si="290"/>
        <v>0</v>
      </c>
      <c r="AK2886">
        <v>0</v>
      </c>
      <c r="AL2886" t="str">
        <f>IF(AA2886="","",IFERROR(IF(ISNUMBER('Procytrat 50 Plus'!D387),'Procytrat 50 Plus'!D387,IF(ISNUMBER(SEARCH("12",'Procytrat 50 Plus'!D387)),EDATE(AB2886,12),IF(ISNUMBER(SEARCH("6",'Procytrat 50 Plus'!D387)),EDATE(AB2886,6),IF(ISNUMBER(SEARCH("3",'Procytrat 50 Plus'!D387)),EDATE(AB2886,3),DATEVALUE('Procytrat 50 Plus'!D387))))),""))</f>
        <v/>
      </c>
      <c r="AM2886" t="str">
        <f t="shared" ca="1" si="291"/>
        <v/>
      </c>
    </row>
    <row r="2887" spans="27:39" x14ac:dyDescent="0.3">
      <c r="AA2887" t="str">
        <f>IF(COUNTA('Procytrat 50 Plus'!A388,'Procytrat 50 Plus'!B388,'Procytrat 50 Plus'!C388)&gt;0,"50 Plus","")</f>
        <v/>
      </c>
      <c r="AB2887" t="str">
        <f>IFERROR(IF(ISNUMBER('Procytrat 50 Plus'!A388),'Procytrat 50 Plus'!A388,DATEVALUE('Procytrat 50 Plus'!A388)),"")</f>
        <v/>
      </c>
      <c r="AC2887" t="str">
        <f>IF(AA2887="","",'Procytrat 50 Plus'!B388)</f>
        <v/>
      </c>
      <c r="AD2887" t="str">
        <f>IF(AA2887="","",IFERROR(1*'Procytrat 50 Plus'!C388,IFERROR(_xludf.NUMBERVALUE('Procytrat 50 Plus'!C388,".",","),IFERROR(_xludf.NUMBERVALUE('Procytrat 50 Plus'!C388,",","."),0))))</f>
        <v/>
      </c>
      <c r="AE2887" t="str">
        <f>IF(AA2887="","",'Procytrat 50 Plus'!M388)</f>
        <v/>
      </c>
      <c r="AF2887">
        <f t="shared" si="286"/>
        <v>0</v>
      </c>
      <c r="AG2887" t="str">
        <f t="shared" si="287"/>
        <v/>
      </c>
      <c r="AH2887" t="str">
        <f t="shared" si="288"/>
        <v/>
      </c>
      <c r="AI2887">
        <f t="shared" si="289"/>
        <v>0</v>
      </c>
      <c r="AJ2887">
        <f t="shared" si="290"/>
        <v>0</v>
      </c>
      <c r="AK2887">
        <v>0</v>
      </c>
      <c r="AL2887" t="str">
        <f>IF(AA2887="","",IFERROR(IF(ISNUMBER('Procytrat 50 Plus'!D388),'Procytrat 50 Plus'!D388,IF(ISNUMBER(SEARCH("12",'Procytrat 50 Plus'!D388)),EDATE(AB2887,12),IF(ISNUMBER(SEARCH("6",'Procytrat 50 Plus'!D388)),EDATE(AB2887,6),IF(ISNUMBER(SEARCH("3",'Procytrat 50 Plus'!D388)),EDATE(AB2887,3),DATEVALUE('Procytrat 50 Plus'!D388))))),""))</f>
        <v/>
      </c>
      <c r="AM2887" t="str">
        <f t="shared" ca="1" si="291"/>
        <v/>
      </c>
    </row>
    <row r="2888" spans="27:39" x14ac:dyDescent="0.3">
      <c r="AA2888" t="str">
        <f>IF(COUNTA('Procytrat 50 Plus'!A389,'Procytrat 50 Plus'!B389,'Procytrat 50 Plus'!C389)&gt;0,"50 Plus","")</f>
        <v/>
      </c>
      <c r="AB2888" t="str">
        <f>IFERROR(IF(ISNUMBER('Procytrat 50 Plus'!A389),'Procytrat 50 Plus'!A389,DATEVALUE('Procytrat 50 Plus'!A389)),"")</f>
        <v/>
      </c>
      <c r="AC2888" t="str">
        <f>IF(AA2888="","",'Procytrat 50 Plus'!B389)</f>
        <v/>
      </c>
      <c r="AD2888" t="str">
        <f>IF(AA2888="","",IFERROR(1*'Procytrat 50 Plus'!C389,IFERROR(_xludf.NUMBERVALUE('Procytrat 50 Plus'!C389,".",","),IFERROR(_xludf.NUMBERVALUE('Procytrat 50 Plus'!C389,",","."),0))))</f>
        <v/>
      </c>
      <c r="AE2888" t="str">
        <f>IF(AA2888="","",'Procytrat 50 Plus'!M389)</f>
        <v/>
      </c>
      <c r="AF2888">
        <f t="shared" si="286"/>
        <v>0</v>
      </c>
      <c r="AG2888" t="str">
        <f t="shared" si="287"/>
        <v/>
      </c>
      <c r="AH2888" t="str">
        <f t="shared" si="288"/>
        <v/>
      </c>
      <c r="AI2888">
        <f t="shared" si="289"/>
        <v>0</v>
      </c>
      <c r="AJ2888">
        <f t="shared" si="290"/>
        <v>0</v>
      </c>
      <c r="AK2888">
        <v>0</v>
      </c>
      <c r="AL2888" t="str">
        <f>IF(AA2888="","",IFERROR(IF(ISNUMBER('Procytrat 50 Plus'!D389),'Procytrat 50 Plus'!D389,IF(ISNUMBER(SEARCH("12",'Procytrat 50 Plus'!D389)),EDATE(AB2888,12),IF(ISNUMBER(SEARCH("6",'Procytrat 50 Plus'!D389)),EDATE(AB2888,6),IF(ISNUMBER(SEARCH("3",'Procytrat 50 Plus'!D389)),EDATE(AB2888,3),DATEVALUE('Procytrat 50 Plus'!D389))))),""))</f>
        <v/>
      </c>
      <c r="AM2888" t="str">
        <f t="shared" ca="1" si="291"/>
        <v/>
      </c>
    </row>
    <row r="2889" spans="27:39" x14ac:dyDescent="0.3">
      <c r="AA2889" t="str">
        <f>IF(COUNTA('Procytrat 50 Plus'!A390,'Procytrat 50 Plus'!B390,'Procytrat 50 Plus'!C390)&gt;0,"50 Plus","")</f>
        <v/>
      </c>
      <c r="AB2889" t="str">
        <f>IFERROR(IF(ISNUMBER('Procytrat 50 Plus'!A390),'Procytrat 50 Plus'!A390,DATEVALUE('Procytrat 50 Plus'!A390)),"")</f>
        <v/>
      </c>
      <c r="AC2889" t="str">
        <f>IF(AA2889="","",'Procytrat 50 Plus'!B390)</f>
        <v/>
      </c>
      <c r="AD2889" t="str">
        <f>IF(AA2889="","",IFERROR(1*'Procytrat 50 Plus'!C390,IFERROR(_xludf.NUMBERVALUE('Procytrat 50 Plus'!C390,".",","),IFERROR(_xludf.NUMBERVALUE('Procytrat 50 Plus'!C390,",","."),0))))</f>
        <v/>
      </c>
      <c r="AE2889" t="str">
        <f>IF(AA2889="","",'Procytrat 50 Plus'!M390)</f>
        <v/>
      </c>
      <c r="AF2889">
        <f t="shared" si="286"/>
        <v>0</v>
      </c>
      <c r="AG2889" t="str">
        <f t="shared" si="287"/>
        <v/>
      </c>
      <c r="AH2889" t="str">
        <f t="shared" si="288"/>
        <v/>
      </c>
      <c r="AI2889">
        <f t="shared" si="289"/>
        <v>0</v>
      </c>
      <c r="AJ2889">
        <f t="shared" si="290"/>
        <v>0</v>
      </c>
      <c r="AK2889">
        <v>0</v>
      </c>
      <c r="AL2889" t="str">
        <f>IF(AA2889="","",IFERROR(IF(ISNUMBER('Procytrat 50 Plus'!D390),'Procytrat 50 Plus'!D390,IF(ISNUMBER(SEARCH("12",'Procytrat 50 Plus'!D390)),EDATE(AB2889,12),IF(ISNUMBER(SEARCH("6",'Procytrat 50 Plus'!D390)),EDATE(AB2889,6),IF(ISNUMBER(SEARCH("3",'Procytrat 50 Plus'!D390)),EDATE(AB2889,3),DATEVALUE('Procytrat 50 Plus'!D390))))),""))</f>
        <v/>
      </c>
      <c r="AM2889" t="str">
        <f t="shared" ca="1" si="291"/>
        <v/>
      </c>
    </row>
    <row r="2890" spans="27:39" x14ac:dyDescent="0.3">
      <c r="AA2890" t="str">
        <f>IF(COUNTA('Procytrat 50 Plus'!A391,'Procytrat 50 Plus'!B391,'Procytrat 50 Plus'!C391)&gt;0,"50 Plus","")</f>
        <v/>
      </c>
      <c r="AB2890" t="str">
        <f>IFERROR(IF(ISNUMBER('Procytrat 50 Plus'!A391),'Procytrat 50 Plus'!A391,DATEVALUE('Procytrat 50 Plus'!A391)),"")</f>
        <v/>
      </c>
      <c r="AC2890" t="str">
        <f>IF(AA2890="","",'Procytrat 50 Plus'!B391)</f>
        <v/>
      </c>
      <c r="AD2890" t="str">
        <f>IF(AA2890="","",IFERROR(1*'Procytrat 50 Plus'!C391,IFERROR(_xludf.NUMBERVALUE('Procytrat 50 Plus'!C391,".",","),IFERROR(_xludf.NUMBERVALUE('Procytrat 50 Plus'!C391,",","."),0))))</f>
        <v/>
      </c>
      <c r="AE2890" t="str">
        <f>IF(AA2890="","",'Procytrat 50 Plus'!M391)</f>
        <v/>
      </c>
      <c r="AF2890">
        <f t="shared" si="286"/>
        <v>0</v>
      </c>
      <c r="AG2890" t="str">
        <f t="shared" si="287"/>
        <v/>
      </c>
      <c r="AH2890" t="str">
        <f t="shared" si="288"/>
        <v/>
      </c>
      <c r="AI2890">
        <f t="shared" si="289"/>
        <v>0</v>
      </c>
      <c r="AJ2890">
        <f t="shared" si="290"/>
        <v>0</v>
      </c>
      <c r="AK2890">
        <v>0</v>
      </c>
      <c r="AL2890" t="str">
        <f>IF(AA2890="","",IFERROR(IF(ISNUMBER('Procytrat 50 Plus'!D391),'Procytrat 50 Plus'!D391,IF(ISNUMBER(SEARCH("12",'Procytrat 50 Plus'!D391)),EDATE(AB2890,12),IF(ISNUMBER(SEARCH("6",'Procytrat 50 Plus'!D391)),EDATE(AB2890,6),IF(ISNUMBER(SEARCH("3",'Procytrat 50 Plus'!D391)),EDATE(AB2890,3),DATEVALUE('Procytrat 50 Plus'!D391))))),""))</f>
        <v/>
      </c>
      <c r="AM2890" t="str">
        <f t="shared" ca="1" si="291"/>
        <v/>
      </c>
    </row>
    <row r="2891" spans="27:39" x14ac:dyDescent="0.3">
      <c r="AA2891" t="str">
        <f>IF(COUNTA('Procytrat 50 Plus'!A392,'Procytrat 50 Plus'!B392,'Procytrat 50 Plus'!C392)&gt;0,"50 Plus","")</f>
        <v/>
      </c>
      <c r="AB2891" t="str">
        <f>IFERROR(IF(ISNUMBER('Procytrat 50 Plus'!A392),'Procytrat 50 Plus'!A392,DATEVALUE('Procytrat 50 Plus'!A392)),"")</f>
        <v/>
      </c>
      <c r="AC2891" t="str">
        <f>IF(AA2891="","",'Procytrat 50 Plus'!B392)</f>
        <v/>
      </c>
      <c r="AD2891" t="str">
        <f>IF(AA2891="","",IFERROR(1*'Procytrat 50 Plus'!C392,IFERROR(_xludf.NUMBERVALUE('Procytrat 50 Plus'!C392,".",","),IFERROR(_xludf.NUMBERVALUE('Procytrat 50 Plus'!C392,",","."),0))))</f>
        <v/>
      </c>
      <c r="AE2891" t="str">
        <f>IF(AA2891="","",'Procytrat 50 Plus'!M392)</f>
        <v/>
      </c>
      <c r="AF2891">
        <f t="shared" si="286"/>
        <v>0</v>
      </c>
      <c r="AG2891" t="str">
        <f t="shared" si="287"/>
        <v/>
      </c>
      <c r="AH2891" t="str">
        <f t="shared" si="288"/>
        <v/>
      </c>
      <c r="AI2891">
        <f t="shared" si="289"/>
        <v>0</v>
      </c>
      <c r="AJ2891">
        <f t="shared" si="290"/>
        <v>0</v>
      </c>
      <c r="AK2891">
        <v>0</v>
      </c>
      <c r="AL2891" t="str">
        <f>IF(AA2891="","",IFERROR(IF(ISNUMBER('Procytrat 50 Plus'!D392),'Procytrat 50 Plus'!D392,IF(ISNUMBER(SEARCH("12",'Procytrat 50 Plus'!D392)),EDATE(AB2891,12),IF(ISNUMBER(SEARCH("6",'Procytrat 50 Plus'!D392)),EDATE(AB2891,6),IF(ISNUMBER(SEARCH("3",'Procytrat 50 Plus'!D392)),EDATE(AB2891,3),DATEVALUE('Procytrat 50 Plus'!D392))))),""))</f>
        <v/>
      </c>
      <c r="AM2891" t="str">
        <f t="shared" ca="1" si="291"/>
        <v/>
      </c>
    </row>
    <row r="2892" spans="27:39" x14ac:dyDescent="0.3">
      <c r="AA2892" t="str">
        <f>IF(COUNTA('Procytrat 50 Plus'!A393,'Procytrat 50 Plus'!B393,'Procytrat 50 Plus'!C393)&gt;0,"50 Plus","")</f>
        <v/>
      </c>
      <c r="AB2892" t="str">
        <f>IFERROR(IF(ISNUMBER('Procytrat 50 Plus'!A393),'Procytrat 50 Plus'!A393,DATEVALUE('Procytrat 50 Plus'!A393)),"")</f>
        <v/>
      </c>
      <c r="AC2892" t="str">
        <f>IF(AA2892="","",'Procytrat 50 Plus'!B393)</f>
        <v/>
      </c>
      <c r="AD2892" t="str">
        <f>IF(AA2892="","",IFERROR(1*'Procytrat 50 Plus'!C393,IFERROR(_xludf.NUMBERVALUE('Procytrat 50 Plus'!C393,".",","),IFERROR(_xludf.NUMBERVALUE('Procytrat 50 Plus'!C393,",","."),0))))</f>
        <v/>
      </c>
      <c r="AE2892" t="str">
        <f>IF(AA2892="","",'Procytrat 50 Plus'!M393)</f>
        <v/>
      </c>
      <c r="AF2892">
        <f t="shared" si="286"/>
        <v>0</v>
      </c>
      <c r="AG2892" t="str">
        <f t="shared" si="287"/>
        <v/>
      </c>
      <c r="AH2892" t="str">
        <f t="shared" si="288"/>
        <v/>
      </c>
      <c r="AI2892">
        <f t="shared" si="289"/>
        <v>0</v>
      </c>
      <c r="AJ2892">
        <f t="shared" si="290"/>
        <v>0</v>
      </c>
      <c r="AK2892">
        <v>0</v>
      </c>
      <c r="AL2892" t="str">
        <f>IF(AA2892="","",IFERROR(IF(ISNUMBER('Procytrat 50 Plus'!D393),'Procytrat 50 Plus'!D393,IF(ISNUMBER(SEARCH("12",'Procytrat 50 Plus'!D393)),EDATE(AB2892,12),IF(ISNUMBER(SEARCH("6",'Procytrat 50 Plus'!D393)),EDATE(AB2892,6),IF(ISNUMBER(SEARCH("3",'Procytrat 50 Plus'!D393)),EDATE(AB2892,3),DATEVALUE('Procytrat 50 Plus'!D393))))),""))</f>
        <v/>
      </c>
      <c r="AM2892" t="str">
        <f t="shared" ca="1" si="291"/>
        <v/>
      </c>
    </row>
    <row r="2893" spans="27:39" x14ac:dyDescent="0.3">
      <c r="AA2893" t="str">
        <f>IF(COUNTA('Procytrat 50 Plus'!A394,'Procytrat 50 Plus'!B394,'Procytrat 50 Plus'!C394)&gt;0,"50 Plus","")</f>
        <v/>
      </c>
      <c r="AB2893" t="str">
        <f>IFERROR(IF(ISNUMBER('Procytrat 50 Plus'!A394),'Procytrat 50 Plus'!A394,DATEVALUE('Procytrat 50 Plus'!A394)),"")</f>
        <v/>
      </c>
      <c r="AC2893" t="str">
        <f>IF(AA2893="","",'Procytrat 50 Plus'!B394)</f>
        <v/>
      </c>
      <c r="AD2893" t="str">
        <f>IF(AA2893="","",IFERROR(1*'Procytrat 50 Plus'!C394,IFERROR(_xludf.NUMBERVALUE('Procytrat 50 Plus'!C394,".",","),IFERROR(_xludf.NUMBERVALUE('Procytrat 50 Plus'!C394,",","."),0))))</f>
        <v/>
      </c>
      <c r="AE2893" t="str">
        <f>IF(AA2893="","",'Procytrat 50 Plus'!M394)</f>
        <v/>
      </c>
      <c r="AF2893">
        <f t="shared" si="286"/>
        <v>0</v>
      </c>
      <c r="AG2893" t="str">
        <f t="shared" si="287"/>
        <v/>
      </c>
      <c r="AH2893" t="str">
        <f t="shared" si="288"/>
        <v/>
      </c>
      <c r="AI2893">
        <f t="shared" si="289"/>
        <v>0</v>
      </c>
      <c r="AJ2893">
        <f t="shared" si="290"/>
        <v>0</v>
      </c>
      <c r="AK2893">
        <v>0</v>
      </c>
      <c r="AL2893" t="str">
        <f>IF(AA2893="","",IFERROR(IF(ISNUMBER('Procytrat 50 Plus'!D394),'Procytrat 50 Plus'!D394,IF(ISNUMBER(SEARCH("12",'Procytrat 50 Plus'!D394)),EDATE(AB2893,12),IF(ISNUMBER(SEARCH("6",'Procytrat 50 Plus'!D394)),EDATE(AB2893,6),IF(ISNUMBER(SEARCH("3",'Procytrat 50 Plus'!D394)),EDATE(AB2893,3),DATEVALUE('Procytrat 50 Plus'!D394))))),""))</f>
        <v/>
      </c>
      <c r="AM2893" t="str">
        <f t="shared" ca="1" si="291"/>
        <v/>
      </c>
    </row>
    <row r="2894" spans="27:39" x14ac:dyDescent="0.3">
      <c r="AA2894" t="str">
        <f>IF(COUNTA('Procytrat 50 Plus'!A395,'Procytrat 50 Plus'!B395,'Procytrat 50 Plus'!C395)&gt;0,"50 Plus","")</f>
        <v/>
      </c>
      <c r="AB2894" t="str">
        <f>IFERROR(IF(ISNUMBER('Procytrat 50 Plus'!A395),'Procytrat 50 Plus'!A395,DATEVALUE('Procytrat 50 Plus'!A395)),"")</f>
        <v/>
      </c>
      <c r="AC2894" t="str">
        <f>IF(AA2894="","",'Procytrat 50 Plus'!B395)</f>
        <v/>
      </c>
      <c r="AD2894" t="str">
        <f>IF(AA2894="","",IFERROR(1*'Procytrat 50 Plus'!C395,IFERROR(_xludf.NUMBERVALUE('Procytrat 50 Plus'!C395,".",","),IFERROR(_xludf.NUMBERVALUE('Procytrat 50 Plus'!C395,",","."),0))))</f>
        <v/>
      </c>
      <c r="AE2894" t="str">
        <f>IF(AA2894="","",'Procytrat 50 Plus'!M395)</f>
        <v/>
      </c>
      <c r="AF2894">
        <f t="shared" si="286"/>
        <v>0</v>
      </c>
      <c r="AG2894" t="str">
        <f t="shared" si="287"/>
        <v/>
      </c>
      <c r="AH2894" t="str">
        <f t="shared" si="288"/>
        <v/>
      </c>
      <c r="AI2894">
        <f t="shared" si="289"/>
        <v>0</v>
      </c>
      <c r="AJ2894">
        <f t="shared" si="290"/>
        <v>0</v>
      </c>
      <c r="AK2894">
        <v>0</v>
      </c>
      <c r="AL2894" t="str">
        <f>IF(AA2894="","",IFERROR(IF(ISNUMBER('Procytrat 50 Plus'!D395),'Procytrat 50 Plus'!D395,IF(ISNUMBER(SEARCH("12",'Procytrat 50 Plus'!D395)),EDATE(AB2894,12),IF(ISNUMBER(SEARCH("6",'Procytrat 50 Plus'!D395)),EDATE(AB2894,6),IF(ISNUMBER(SEARCH("3",'Procytrat 50 Plus'!D395)),EDATE(AB2894,3),DATEVALUE('Procytrat 50 Plus'!D395))))),""))</f>
        <v/>
      </c>
      <c r="AM2894" t="str">
        <f t="shared" ca="1" si="291"/>
        <v/>
      </c>
    </row>
    <row r="2895" spans="27:39" x14ac:dyDescent="0.3">
      <c r="AA2895" t="str">
        <f>IF(COUNTA('Procytrat 50 Plus'!A396,'Procytrat 50 Plus'!B396,'Procytrat 50 Plus'!C396)&gt;0,"50 Plus","")</f>
        <v/>
      </c>
      <c r="AB2895" t="str">
        <f>IFERROR(IF(ISNUMBER('Procytrat 50 Plus'!A396),'Procytrat 50 Plus'!A396,DATEVALUE('Procytrat 50 Plus'!A396)),"")</f>
        <v/>
      </c>
      <c r="AC2895" t="str">
        <f>IF(AA2895="","",'Procytrat 50 Plus'!B396)</f>
        <v/>
      </c>
      <c r="AD2895" t="str">
        <f>IF(AA2895="","",IFERROR(1*'Procytrat 50 Plus'!C396,IFERROR(_xludf.NUMBERVALUE('Procytrat 50 Plus'!C396,".",","),IFERROR(_xludf.NUMBERVALUE('Procytrat 50 Plus'!C396,",","."),0))))</f>
        <v/>
      </c>
      <c r="AE2895" t="str">
        <f>IF(AA2895="","",'Procytrat 50 Plus'!M396)</f>
        <v/>
      </c>
      <c r="AF2895">
        <f t="shared" si="286"/>
        <v>0</v>
      </c>
      <c r="AG2895" t="str">
        <f t="shared" si="287"/>
        <v/>
      </c>
      <c r="AH2895" t="str">
        <f t="shared" si="288"/>
        <v/>
      </c>
      <c r="AI2895">
        <f t="shared" si="289"/>
        <v>0</v>
      </c>
      <c r="AJ2895">
        <f t="shared" si="290"/>
        <v>0</v>
      </c>
      <c r="AK2895">
        <v>0</v>
      </c>
      <c r="AL2895" t="str">
        <f>IF(AA2895="","",IFERROR(IF(ISNUMBER('Procytrat 50 Plus'!D396),'Procytrat 50 Plus'!D396,IF(ISNUMBER(SEARCH("12",'Procytrat 50 Plus'!D396)),EDATE(AB2895,12),IF(ISNUMBER(SEARCH("6",'Procytrat 50 Plus'!D396)),EDATE(AB2895,6),IF(ISNUMBER(SEARCH("3",'Procytrat 50 Plus'!D396)),EDATE(AB2895,3),DATEVALUE('Procytrat 50 Plus'!D396))))),""))</f>
        <v/>
      </c>
      <c r="AM2895" t="str">
        <f t="shared" ca="1" si="291"/>
        <v/>
      </c>
    </row>
    <row r="2896" spans="27:39" x14ac:dyDescent="0.3">
      <c r="AA2896" t="str">
        <f>IF(COUNTA('Procytrat 50 Plus'!A397,'Procytrat 50 Plus'!B397,'Procytrat 50 Plus'!C397)&gt;0,"50 Plus","")</f>
        <v/>
      </c>
      <c r="AB2896" t="str">
        <f>IFERROR(IF(ISNUMBER('Procytrat 50 Plus'!A397),'Procytrat 50 Plus'!A397,DATEVALUE('Procytrat 50 Plus'!A397)),"")</f>
        <v/>
      </c>
      <c r="AC2896" t="str">
        <f>IF(AA2896="","",'Procytrat 50 Plus'!B397)</f>
        <v/>
      </c>
      <c r="AD2896" t="str">
        <f>IF(AA2896="","",IFERROR(1*'Procytrat 50 Plus'!C397,IFERROR(_xludf.NUMBERVALUE('Procytrat 50 Plus'!C397,".",","),IFERROR(_xludf.NUMBERVALUE('Procytrat 50 Plus'!C397,",","."),0))))</f>
        <v/>
      </c>
      <c r="AE2896" t="str">
        <f>IF(AA2896="","",'Procytrat 50 Plus'!M397)</f>
        <v/>
      </c>
      <c r="AF2896">
        <f t="shared" si="286"/>
        <v>0</v>
      </c>
      <c r="AG2896" t="str">
        <f t="shared" si="287"/>
        <v/>
      </c>
      <c r="AH2896" t="str">
        <f t="shared" si="288"/>
        <v/>
      </c>
      <c r="AI2896">
        <f t="shared" si="289"/>
        <v>0</v>
      </c>
      <c r="AJ2896">
        <f t="shared" si="290"/>
        <v>0</v>
      </c>
      <c r="AK2896">
        <v>0</v>
      </c>
      <c r="AL2896" t="str">
        <f>IF(AA2896="","",IFERROR(IF(ISNUMBER('Procytrat 50 Plus'!D397),'Procytrat 50 Plus'!D397,IF(ISNUMBER(SEARCH("12",'Procytrat 50 Plus'!D397)),EDATE(AB2896,12),IF(ISNUMBER(SEARCH("6",'Procytrat 50 Plus'!D397)),EDATE(AB2896,6),IF(ISNUMBER(SEARCH("3",'Procytrat 50 Plus'!D397)),EDATE(AB2896,3),DATEVALUE('Procytrat 50 Plus'!D397))))),""))</f>
        <v/>
      </c>
      <c r="AM2896" t="str">
        <f t="shared" ca="1" si="291"/>
        <v/>
      </c>
    </row>
    <row r="2897" spans="27:39" x14ac:dyDescent="0.3">
      <c r="AA2897" t="str">
        <f>IF(COUNTA('Procytrat 50 Plus'!A398,'Procytrat 50 Plus'!B398,'Procytrat 50 Plus'!C398)&gt;0,"50 Plus","")</f>
        <v/>
      </c>
      <c r="AB2897" t="str">
        <f>IFERROR(IF(ISNUMBER('Procytrat 50 Plus'!A398),'Procytrat 50 Plus'!A398,DATEVALUE('Procytrat 50 Plus'!A398)),"")</f>
        <v/>
      </c>
      <c r="AC2897" t="str">
        <f>IF(AA2897="","",'Procytrat 50 Plus'!B398)</f>
        <v/>
      </c>
      <c r="AD2897" t="str">
        <f>IF(AA2897="","",IFERROR(1*'Procytrat 50 Plus'!C398,IFERROR(_xludf.NUMBERVALUE('Procytrat 50 Plus'!C398,".",","),IFERROR(_xludf.NUMBERVALUE('Procytrat 50 Plus'!C398,",","."),0))))</f>
        <v/>
      </c>
      <c r="AE2897" t="str">
        <f>IF(AA2897="","",'Procytrat 50 Plus'!M398)</f>
        <v/>
      </c>
      <c r="AF2897">
        <f t="shared" si="286"/>
        <v>0</v>
      </c>
      <c r="AG2897" t="str">
        <f t="shared" si="287"/>
        <v/>
      </c>
      <c r="AH2897" t="str">
        <f t="shared" si="288"/>
        <v/>
      </c>
      <c r="AI2897">
        <f t="shared" si="289"/>
        <v>0</v>
      </c>
      <c r="AJ2897">
        <f t="shared" si="290"/>
        <v>0</v>
      </c>
      <c r="AK2897">
        <v>0</v>
      </c>
      <c r="AL2897" t="str">
        <f>IF(AA2897="","",IFERROR(IF(ISNUMBER('Procytrat 50 Plus'!D398),'Procytrat 50 Plus'!D398,IF(ISNUMBER(SEARCH("12",'Procytrat 50 Plus'!D398)),EDATE(AB2897,12),IF(ISNUMBER(SEARCH("6",'Procytrat 50 Plus'!D398)),EDATE(AB2897,6),IF(ISNUMBER(SEARCH("3",'Procytrat 50 Plus'!D398)),EDATE(AB2897,3),DATEVALUE('Procytrat 50 Plus'!D398))))),""))</f>
        <v/>
      </c>
      <c r="AM2897" t="str">
        <f t="shared" ca="1" si="291"/>
        <v/>
      </c>
    </row>
    <row r="2898" spans="27:39" x14ac:dyDescent="0.3">
      <c r="AA2898" t="str">
        <f>IF(COUNTA('Procytrat 50 Plus'!A399,'Procytrat 50 Plus'!B399,'Procytrat 50 Plus'!C399)&gt;0,"50 Plus","")</f>
        <v/>
      </c>
      <c r="AB2898" t="str">
        <f>IFERROR(IF(ISNUMBER('Procytrat 50 Plus'!A399),'Procytrat 50 Plus'!A399,DATEVALUE('Procytrat 50 Plus'!A399)),"")</f>
        <v/>
      </c>
      <c r="AC2898" t="str">
        <f>IF(AA2898="","",'Procytrat 50 Plus'!B399)</f>
        <v/>
      </c>
      <c r="AD2898" t="str">
        <f>IF(AA2898="","",IFERROR(1*'Procytrat 50 Plus'!C399,IFERROR(_xludf.NUMBERVALUE('Procytrat 50 Plus'!C399,".",","),IFERROR(_xludf.NUMBERVALUE('Procytrat 50 Plus'!C399,",","."),0))))</f>
        <v/>
      </c>
      <c r="AE2898" t="str">
        <f>IF(AA2898="","",'Procytrat 50 Plus'!M399)</f>
        <v/>
      </c>
      <c r="AF2898">
        <f t="shared" si="286"/>
        <v>0</v>
      </c>
      <c r="AG2898" t="str">
        <f t="shared" si="287"/>
        <v/>
      </c>
      <c r="AH2898" t="str">
        <f t="shared" si="288"/>
        <v/>
      </c>
      <c r="AI2898">
        <f t="shared" si="289"/>
        <v>0</v>
      </c>
      <c r="AJ2898">
        <f t="shared" si="290"/>
        <v>0</v>
      </c>
      <c r="AK2898">
        <v>0</v>
      </c>
      <c r="AL2898" t="str">
        <f>IF(AA2898="","",IFERROR(IF(ISNUMBER('Procytrat 50 Plus'!D399),'Procytrat 50 Plus'!D399,IF(ISNUMBER(SEARCH("12",'Procytrat 50 Plus'!D399)),EDATE(AB2898,12),IF(ISNUMBER(SEARCH("6",'Procytrat 50 Plus'!D399)),EDATE(AB2898,6),IF(ISNUMBER(SEARCH("3",'Procytrat 50 Plus'!D399)),EDATE(AB2898,3),DATEVALUE('Procytrat 50 Plus'!D399))))),""))</f>
        <v/>
      </c>
      <c r="AM2898" t="str">
        <f t="shared" ca="1" si="291"/>
        <v/>
      </c>
    </row>
    <row r="2899" spans="27:39" x14ac:dyDescent="0.3">
      <c r="AA2899" t="str">
        <f>IF(COUNTA('Procytrat 50 Plus'!A400,'Procytrat 50 Plus'!B400,'Procytrat 50 Plus'!C400)&gt;0,"50 Plus","")</f>
        <v/>
      </c>
      <c r="AB2899" t="str">
        <f>IFERROR(IF(ISNUMBER('Procytrat 50 Plus'!A400),'Procytrat 50 Plus'!A400,DATEVALUE('Procytrat 50 Plus'!A400)),"")</f>
        <v/>
      </c>
      <c r="AC2899" t="str">
        <f>IF(AA2899="","",'Procytrat 50 Plus'!B400)</f>
        <v/>
      </c>
      <c r="AD2899" t="str">
        <f>IF(AA2899="","",IFERROR(1*'Procytrat 50 Plus'!C400,IFERROR(_xludf.NUMBERVALUE('Procytrat 50 Plus'!C400,".",","),IFERROR(_xludf.NUMBERVALUE('Procytrat 50 Plus'!C400,",","."),0))))</f>
        <v/>
      </c>
      <c r="AE2899" t="str">
        <f>IF(AA2899="","",'Procytrat 50 Plus'!M400)</f>
        <v/>
      </c>
      <c r="AF2899">
        <f t="shared" si="286"/>
        <v>0</v>
      </c>
      <c r="AG2899" t="str">
        <f t="shared" si="287"/>
        <v/>
      </c>
      <c r="AH2899" t="str">
        <f t="shared" si="288"/>
        <v/>
      </c>
      <c r="AI2899">
        <f t="shared" si="289"/>
        <v>0</v>
      </c>
      <c r="AJ2899">
        <f t="shared" si="290"/>
        <v>0</v>
      </c>
      <c r="AK2899">
        <v>0</v>
      </c>
      <c r="AL2899" t="str">
        <f>IF(AA2899="","",IFERROR(IF(ISNUMBER('Procytrat 50 Plus'!D400),'Procytrat 50 Plus'!D400,IF(ISNUMBER(SEARCH("12",'Procytrat 50 Plus'!D400)),EDATE(AB2899,12),IF(ISNUMBER(SEARCH("6",'Procytrat 50 Plus'!D400)),EDATE(AB2899,6),IF(ISNUMBER(SEARCH("3",'Procytrat 50 Plus'!D400)),EDATE(AB2899,3),DATEVALUE('Procytrat 50 Plus'!D400))))),""))</f>
        <v/>
      </c>
      <c r="AM2899" t="str">
        <f t="shared" ca="1" si="291"/>
        <v/>
      </c>
    </row>
    <row r="2900" spans="27:39" x14ac:dyDescent="0.3">
      <c r="AA2900" t="str">
        <f>IF(COUNTA('Procytrat 50 Plus'!A401,'Procytrat 50 Plus'!B401,'Procytrat 50 Plus'!C401)&gt;0,"50 Plus","")</f>
        <v/>
      </c>
      <c r="AB2900" t="str">
        <f>IFERROR(IF(ISNUMBER('Procytrat 50 Plus'!A401),'Procytrat 50 Plus'!A401,DATEVALUE('Procytrat 50 Plus'!A401)),"")</f>
        <v/>
      </c>
      <c r="AC2900" t="str">
        <f>IF(AA2900="","",'Procytrat 50 Plus'!B401)</f>
        <v/>
      </c>
      <c r="AD2900" t="str">
        <f>IF(AA2900="","",IFERROR(1*'Procytrat 50 Plus'!C401,IFERROR(_xludf.NUMBERVALUE('Procytrat 50 Plus'!C401,".",","),IFERROR(_xludf.NUMBERVALUE('Procytrat 50 Plus'!C401,",","."),0))))</f>
        <v/>
      </c>
      <c r="AE2900" t="str">
        <f>IF(AA2900="","",'Procytrat 50 Plus'!M401)</f>
        <v/>
      </c>
      <c r="AF2900">
        <f t="shared" si="286"/>
        <v>0</v>
      </c>
      <c r="AG2900" t="str">
        <f t="shared" si="287"/>
        <v/>
      </c>
      <c r="AH2900" t="str">
        <f t="shared" si="288"/>
        <v/>
      </c>
      <c r="AI2900">
        <f t="shared" si="289"/>
        <v>0</v>
      </c>
      <c r="AJ2900">
        <f t="shared" si="290"/>
        <v>0</v>
      </c>
      <c r="AK2900">
        <v>0</v>
      </c>
      <c r="AL2900" t="str">
        <f>IF(AA2900="","",IFERROR(IF(ISNUMBER('Procytrat 50 Plus'!D401),'Procytrat 50 Plus'!D401,IF(ISNUMBER(SEARCH("12",'Procytrat 50 Plus'!D401)),EDATE(AB2900,12),IF(ISNUMBER(SEARCH("6",'Procytrat 50 Plus'!D401)),EDATE(AB2900,6),IF(ISNUMBER(SEARCH("3",'Procytrat 50 Plus'!D401)),EDATE(AB2900,3),DATEVALUE('Procytrat 50 Plus'!D401))))),""))</f>
        <v/>
      </c>
      <c r="AM2900" t="str">
        <f t="shared" ca="1" si="291"/>
        <v/>
      </c>
    </row>
    <row r="2901" spans="27:39" x14ac:dyDescent="0.3">
      <c r="AA2901" t="str">
        <f>IF(COUNTA('Procytrat 50 Plus'!A402,'Procytrat 50 Plus'!B402,'Procytrat 50 Plus'!C402)&gt;0,"50 Plus","")</f>
        <v/>
      </c>
      <c r="AB2901" t="str">
        <f>IFERROR(IF(ISNUMBER('Procytrat 50 Plus'!A402),'Procytrat 50 Plus'!A402,DATEVALUE('Procytrat 50 Plus'!A402)),"")</f>
        <v/>
      </c>
      <c r="AC2901" t="str">
        <f>IF(AA2901="","",'Procytrat 50 Plus'!B402)</f>
        <v/>
      </c>
      <c r="AD2901" t="str">
        <f>IF(AA2901="","",IFERROR(1*'Procytrat 50 Plus'!C402,IFERROR(_xludf.NUMBERVALUE('Procytrat 50 Plus'!C402,".",","),IFERROR(_xludf.NUMBERVALUE('Procytrat 50 Plus'!C402,",","."),0))))</f>
        <v/>
      </c>
      <c r="AE2901" t="str">
        <f>IF(AA2901="","",'Procytrat 50 Plus'!M402)</f>
        <v/>
      </c>
      <c r="AF2901">
        <f t="shared" si="286"/>
        <v>0</v>
      </c>
      <c r="AG2901" t="str">
        <f t="shared" si="287"/>
        <v/>
      </c>
      <c r="AH2901" t="str">
        <f t="shared" si="288"/>
        <v/>
      </c>
      <c r="AI2901">
        <f t="shared" si="289"/>
        <v>0</v>
      </c>
      <c r="AJ2901">
        <f t="shared" si="290"/>
        <v>0</v>
      </c>
      <c r="AK2901">
        <v>0</v>
      </c>
      <c r="AL2901" t="str">
        <f>IF(AA2901="","",IFERROR(IF(ISNUMBER('Procytrat 50 Plus'!D402),'Procytrat 50 Plus'!D402,IF(ISNUMBER(SEARCH("12",'Procytrat 50 Plus'!D402)),EDATE(AB2901,12),IF(ISNUMBER(SEARCH("6",'Procytrat 50 Plus'!D402)),EDATE(AB2901,6),IF(ISNUMBER(SEARCH("3",'Procytrat 50 Plus'!D402)),EDATE(AB2901,3),DATEVALUE('Procytrat 50 Plus'!D402))))),""))</f>
        <v/>
      </c>
      <c r="AM2901" t="str">
        <f t="shared" ca="1" si="291"/>
        <v/>
      </c>
    </row>
    <row r="2902" spans="27:39" x14ac:dyDescent="0.3">
      <c r="AA2902" t="str">
        <f>IF(COUNTA('Procytrat 50 Plus'!A403,'Procytrat 50 Plus'!B403,'Procytrat 50 Plus'!C403)&gt;0,"50 Plus","")</f>
        <v/>
      </c>
      <c r="AB2902" t="str">
        <f>IFERROR(IF(ISNUMBER('Procytrat 50 Plus'!A403),'Procytrat 50 Plus'!A403,DATEVALUE('Procytrat 50 Plus'!A403)),"")</f>
        <v/>
      </c>
      <c r="AC2902" t="str">
        <f>IF(AA2902="","",'Procytrat 50 Plus'!B403)</f>
        <v/>
      </c>
      <c r="AD2902" t="str">
        <f>IF(AA2902="","",IFERROR(1*'Procytrat 50 Plus'!C403,IFERROR(_xludf.NUMBERVALUE('Procytrat 50 Plus'!C403,".",","),IFERROR(_xludf.NUMBERVALUE('Procytrat 50 Plus'!C403,",","."),0))))</f>
        <v/>
      </c>
      <c r="AE2902" t="str">
        <f>IF(AA2902="","",'Procytrat 50 Plus'!M403)</f>
        <v/>
      </c>
      <c r="AF2902">
        <f t="shared" si="286"/>
        <v>0</v>
      </c>
      <c r="AG2902" t="str">
        <f t="shared" si="287"/>
        <v/>
      </c>
      <c r="AH2902" t="str">
        <f t="shared" si="288"/>
        <v/>
      </c>
      <c r="AI2902">
        <f t="shared" si="289"/>
        <v>0</v>
      </c>
      <c r="AJ2902">
        <f t="shared" si="290"/>
        <v>0</v>
      </c>
      <c r="AK2902">
        <v>0</v>
      </c>
      <c r="AL2902" t="str">
        <f>IF(AA2902="","",IFERROR(IF(ISNUMBER('Procytrat 50 Plus'!D403),'Procytrat 50 Plus'!D403,IF(ISNUMBER(SEARCH("12",'Procytrat 50 Plus'!D403)),EDATE(AB2902,12),IF(ISNUMBER(SEARCH("6",'Procytrat 50 Plus'!D403)),EDATE(AB2902,6),IF(ISNUMBER(SEARCH("3",'Procytrat 50 Plus'!D403)),EDATE(AB2902,3),DATEVALUE('Procytrat 50 Plus'!D403))))),""))</f>
        <v/>
      </c>
      <c r="AM2902" t="str">
        <f t="shared" ca="1" si="291"/>
        <v/>
      </c>
    </row>
    <row r="2903" spans="27:39" x14ac:dyDescent="0.3">
      <c r="AA2903" t="str">
        <f>IF(COUNTA('Procytrat 50 Plus'!A404,'Procytrat 50 Plus'!B404,'Procytrat 50 Plus'!C404)&gt;0,"50 Plus","")</f>
        <v/>
      </c>
      <c r="AB2903" t="str">
        <f>IFERROR(IF(ISNUMBER('Procytrat 50 Plus'!A404),'Procytrat 50 Plus'!A404,DATEVALUE('Procytrat 50 Plus'!A404)),"")</f>
        <v/>
      </c>
      <c r="AC2903" t="str">
        <f>IF(AA2903="","",'Procytrat 50 Plus'!B404)</f>
        <v/>
      </c>
      <c r="AD2903" t="str">
        <f>IF(AA2903="","",IFERROR(1*'Procytrat 50 Plus'!C404,IFERROR(_xludf.NUMBERVALUE('Procytrat 50 Plus'!C404,".",","),IFERROR(_xludf.NUMBERVALUE('Procytrat 50 Plus'!C404,",","."),0))))</f>
        <v/>
      </c>
      <c r="AE2903" t="str">
        <f>IF(AA2903="","",'Procytrat 50 Plus'!M404)</f>
        <v/>
      </c>
      <c r="AF2903">
        <f t="shared" si="286"/>
        <v>0</v>
      </c>
      <c r="AG2903" t="str">
        <f t="shared" si="287"/>
        <v/>
      </c>
      <c r="AH2903" t="str">
        <f t="shared" si="288"/>
        <v/>
      </c>
      <c r="AI2903">
        <f t="shared" si="289"/>
        <v>0</v>
      </c>
      <c r="AJ2903">
        <f t="shared" si="290"/>
        <v>0</v>
      </c>
      <c r="AK2903">
        <v>0</v>
      </c>
      <c r="AL2903" t="str">
        <f>IF(AA2903="","",IFERROR(IF(ISNUMBER('Procytrat 50 Plus'!D404),'Procytrat 50 Plus'!D404,IF(ISNUMBER(SEARCH("12",'Procytrat 50 Plus'!D404)),EDATE(AB2903,12),IF(ISNUMBER(SEARCH("6",'Procytrat 50 Plus'!D404)),EDATE(AB2903,6),IF(ISNUMBER(SEARCH("3",'Procytrat 50 Plus'!D404)),EDATE(AB2903,3),DATEVALUE('Procytrat 50 Plus'!D404))))),""))</f>
        <v/>
      </c>
      <c r="AM2903" t="str">
        <f t="shared" ca="1" si="291"/>
        <v/>
      </c>
    </row>
    <row r="2904" spans="27:39" x14ac:dyDescent="0.3">
      <c r="AA2904" t="str">
        <f>IF(COUNTA('Procytrat 50 Plus'!A405,'Procytrat 50 Plus'!B405,'Procytrat 50 Plus'!C405)&gt;0,"50 Plus","")</f>
        <v/>
      </c>
      <c r="AB2904" t="str">
        <f>IFERROR(IF(ISNUMBER('Procytrat 50 Plus'!A405),'Procytrat 50 Plus'!A405,DATEVALUE('Procytrat 50 Plus'!A405)),"")</f>
        <v/>
      </c>
      <c r="AC2904" t="str">
        <f>IF(AA2904="","",'Procytrat 50 Plus'!B405)</f>
        <v/>
      </c>
      <c r="AD2904" t="str">
        <f>IF(AA2904="","",IFERROR(1*'Procytrat 50 Plus'!C405,IFERROR(_xludf.NUMBERVALUE('Procytrat 50 Plus'!C405,".",","),IFERROR(_xludf.NUMBERVALUE('Procytrat 50 Plus'!C405,",","."),0))))</f>
        <v/>
      </c>
      <c r="AE2904" t="str">
        <f>IF(AA2904="","",'Procytrat 50 Plus'!M405)</f>
        <v/>
      </c>
      <c r="AF2904">
        <f t="shared" si="286"/>
        <v>0</v>
      </c>
      <c r="AG2904" t="str">
        <f t="shared" si="287"/>
        <v/>
      </c>
      <c r="AH2904" t="str">
        <f t="shared" si="288"/>
        <v/>
      </c>
      <c r="AI2904">
        <f t="shared" si="289"/>
        <v>0</v>
      </c>
      <c r="AJ2904">
        <f t="shared" si="290"/>
        <v>0</v>
      </c>
      <c r="AK2904">
        <v>0</v>
      </c>
      <c r="AL2904" t="str">
        <f>IF(AA2904="","",IFERROR(IF(ISNUMBER('Procytrat 50 Plus'!D405),'Procytrat 50 Plus'!D405,IF(ISNUMBER(SEARCH("12",'Procytrat 50 Plus'!D405)),EDATE(AB2904,12),IF(ISNUMBER(SEARCH("6",'Procytrat 50 Plus'!D405)),EDATE(AB2904,6),IF(ISNUMBER(SEARCH("3",'Procytrat 50 Plus'!D405)),EDATE(AB2904,3),DATEVALUE('Procytrat 50 Plus'!D405))))),""))</f>
        <v/>
      </c>
      <c r="AM2904" t="str">
        <f t="shared" ca="1" si="291"/>
        <v/>
      </c>
    </row>
    <row r="2905" spans="27:39" x14ac:dyDescent="0.3">
      <c r="AA2905" t="str">
        <f>IF(COUNTA('Procytrat 50 Plus'!A406,'Procytrat 50 Plus'!B406,'Procytrat 50 Plus'!C406)&gt;0,"50 Plus","")</f>
        <v/>
      </c>
      <c r="AB2905" t="str">
        <f>IFERROR(IF(ISNUMBER('Procytrat 50 Plus'!A406),'Procytrat 50 Plus'!A406,DATEVALUE('Procytrat 50 Plus'!A406)),"")</f>
        <v/>
      </c>
      <c r="AC2905" t="str">
        <f>IF(AA2905="","",'Procytrat 50 Plus'!B406)</f>
        <v/>
      </c>
      <c r="AD2905" t="str">
        <f>IF(AA2905="","",IFERROR(1*'Procytrat 50 Plus'!C406,IFERROR(_xludf.NUMBERVALUE('Procytrat 50 Plus'!C406,".",","),IFERROR(_xludf.NUMBERVALUE('Procytrat 50 Plus'!C406,",","."),0))))</f>
        <v/>
      </c>
      <c r="AE2905" t="str">
        <f>IF(AA2905="","",'Procytrat 50 Plus'!M406)</f>
        <v/>
      </c>
      <c r="AF2905">
        <f t="shared" si="286"/>
        <v>0</v>
      </c>
      <c r="AG2905" t="str">
        <f t="shared" si="287"/>
        <v/>
      </c>
      <c r="AH2905" t="str">
        <f t="shared" si="288"/>
        <v/>
      </c>
      <c r="AI2905">
        <f t="shared" si="289"/>
        <v>0</v>
      </c>
      <c r="AJ2905">
        <f t="shared" si="290"/>
        <v>0</v>
      </c>
      <c r="AK2905">
        <v>0</v>
      </c>
      <c r="AL2905" t="str">
        <f>IF(AA2905="","",IFERROR(IF(ISNUMBER('Procytrat 50 Plus'!D406),'Procytrat 50 Plus'!D406,IF(ISNUMBER(SEARCH("12",'Procytrat 50 Plus'!D406)),EDATE(AB2905,12),IF(ISNUMBER(SEARCH("6",'Procytrat 50 Plus'!D406)),EDATE(AB2905,6),IF(ISNUMBER(SEARCH("3",'Procytrat 50 Plus'!D406)),EDATE(AB2905,3),DATEVALUE('Procytrat 50 Plus'!D406))))),""))</f>
        <v/>
      </c>
      <c r="AM2905" t="str">
        <f t="shared" ca="1" si="291"/>
        <v/>
      </c>
    </row>
    <row r="2906" spans="27:39" x14ac:dyDescent="0.3">
      <c r="AA2906" t="str">
        <f>IF(COUNTA('Procytrat 50 Plus'!A407,'Procytrat 50 Plus'!B407,'Procytrat 50 Plus'!C407)&gt;0,"50 Plus","")</f>
        <v/>
      </c>
      <c r="AB2906" t="str">
        <f>IFERROR(IF(ISNUMBER('Procytrat 50 Plus'!A407),'Procytrat 50 Plus'!A407,DATEVALUE('Procytrat 50 Plus'!A407)),"")</f>
        <v/>
      </c>
      <c r="AC2906" t="str">
        <f>IF(AA2906="","",'Procytrat 50 Plus'!B407)</f>
        <v/>
      </c>
      <c r="AD2906" t="str">
        <f>IF(AA2906="","",IFERROR(1*'Procytrat 50 Plus'!C407,IFERROR(_xludf.NUMBERVALUE('Procytrat 50 Plus'!C407,".",","),IFERROR(_xludf.NUMBERVALUE('Procytrat 50 Plus'!C407,",","."),0))))</f>
        <v/>
      </c>
      <c r="AE2906" t="str">
        <f>IF(AA2906="","",'Procytrat 50 Plus'!M407)</f>
        <v/>
      </c>
      <c r="AF2906">
        <f t="shared" si="286"/>
        <v>0</v>
      </c>
      <c r="AG2906" t="str">
        <f t="shared" si="287"/>
        <v/>
      </c>
      <c r="AH2906" t="str">
        <f t="shared" si="288"/>
        <v/>
      </c>
      <c r="AI2906">
        <f t="shared" si="289"/>
        <v>0</v>
      </c>
      <c r="AJ2906">
        <f t="shared" si="290"/>
        <v>0</v>
      </c>
      <c r="AK2906">
        <v>0</v>
      </c>
      <c r="AL2906" t="str">
        <f>IF(AA2906="","",IFERROR(IF(ISNUMBER('Procytrat 50 Plus'!D407),'Procytrat 50 Plus'!D407,IF(ISNUMBER(SEARCH("12",'Procytrat 50 Plus'!D407)),EDATE(AB2906,12),IF(ISNUMBER(SEARCH("6",'Procytrat 50 Plus'!D407)),EDATE(AB2906,6),IF(ISNUMBER(SEARCH("3",'Procytrat 50 Plus'!D407)),EDATE(AB2906,3),DATEVALUE('Procytrat 50 Plus'!D407))))),""))</f>
        <v/>
      </c>
      <c r="AM2906" t="str">
        <f t="shared" ca="1" si="291"/>
        <v/>
      </c>
    </row>
    <row r="2907" spans="27:39" x14ac:dyDescent="0.3">
      <c r="AA2907" t="str">
        <f>IF(COUNTA('Procytrat 50 Plus'!A408,'Procytrat 50 Plus'!B408,'Procytrat 50 Plus'!C408)&gt;0,"50 Plus","")</f>
        <v/>
      </c>
      <c r="AB2907" t="str">
        <f>IFERROR(IF(ISNUMBER('Procytrat 50 Plus'!A408),'Procytrat 50 Plus'!A408,DATEVALUE('Procytrat 50 Plus'!A408)),"")</f>
        <v/>
      </c>
      <c r="AC2907" t="str">
        <f>IF(AA2907="","",'Procytrat 50 Plus'!B408)</f>
        <v/>
      </c>
      <c r="AD2907" t="str">
        <f>IF(AA2907="","",IFERROR(1*'Procytrat 50 Plus'!C408,IFERROR(_xludf.NUMBERVALUE('Procytrat 50 Plus'!C408,".",","),IFERROR(_xludf.NUMBERVALUE('Procytrat 50 Plus'!C408,",","."),0))))</f>
        <v/>
      </c>
      <c r="AE2907" t="str">
        <f>IF(AA2907="","",'Procytrat 50 Plus'!M408)</f>
        <v/>
      </c>
      <c r="AF2907">
        <f t="shared" si="286"/>
        <v>0</v>
      </c>
      <c r="AG2907" t="str">
        <f t="shared" si="287"/>
        <v/>
      </c>
      <c r="AH2907" t="str">
        <f t="shared" si="288"/>
        <v/>
      </c>
      <c r="AI2907">
        <f t="shared" si="289"/>
        <v>0</v>
      </c>
      <c r="AJ2907">
        <f t="shared" si="290"/>
        <v>0</v>
      </c>
      <c r="AK2907">
        <v>0</v>
      </c>
      <c r="AL2907" t="str">
        <f>IF(AA2907="","",IFERROR(IF(ISNUMBER('Procytrat 50 Plus'!D408),'Procytrat 50 Plus'!D408,IF(ISNUMBER(SEARCH("12",'Procytrat 50 Plus'!D408)),EDATE(AB2907,12),IF(ISNUMBER(SEARCH("6",'Procytrat 50 Plus'!D408)),EDATE(AB2907,6),IF(ISNUMBER(SEARCH("3",'Procytrat 50 Plus'!D408)),EDATE(AB2907,3),DATEVALUE('Procytrat 50 Plus'!D408))))),""))</f>
        <v/>
      </c>
      <c r="AM2907" t="str">
        <f t="shared" ca="1" si="291"/>
        <v/>
      </c>
    </row>
    <row r="2908" spans="27:39" x14ac:dyDescent="0.3">
      <c r="AA2908" t="str">
        <f>IF(COUNTA('Procytrat 50 Plus'!A409,'Procytrat 50 Plus'!B409,'Procytrat 50 Plus'!C409)&gt;0,"50 Plus","")</f>
        <v/>
      </c>
      <c r="AB2908" t="str">
        <f>IFERROR(IF(ISNUMBER('Procytrat 50 Plus'!A409),'Procytrat 50 Plus'!A409,DATEVALUE('Procytrat 50 Plus'!A409)),"")</f>
        <v/>
      </c>
      <c r="AC2908" t="str">
        <f>IF(AA2908="","",'Procytrat 50 Plus'!B409)</f>
        <v/>
      </c>
      <c r="AD2908" t="str">
        <f>IF(AA2908="","",IFERROR(1*'Procytrat 50 Plus'!C409,IFERROR(_xludf.NUMBERVALUE('Procytrat 50 Plus'!C409,".",","),IFERROR(_xludf.NUMBERVALUE('Procytrat 50 Plus'!C409,",","."),0))))</f>
        <v/>
      </c>
      <c r="AE2908" t="str">
        <f>IF(AA2908="","",'Procytrat 50 Plus'!M409)</f>
        <v/>
      </c>
      <c r="AF2908">
        <f t="shared" si="286"/>
        <v>0</v>
      </c>
      <c r="AG2908" t="str">
        <f t="shared" si="287"/>
        <v/>
      </c>
      <c r="AH2908" t="str">
        <f t="shared" si="288"/>
        <v/>
      </c>
      <c r="AI2908">
        <f t="shared" si="289"/>
        <v>0</v>
      </c>
      <c r="AJ2908">
        <f t="shared" si="290"/>
        <v>0</v>
      </c>
      <c r="AK2908">
        <v>0</v>
      </c>
      <c r="AL2908" t="str">
        <f>IF(AA2908="","",IFERROR(IF(ISNUMBER('Procytrat 50 Plus'!D409),'Procytrat 50 Plus'!D409,IF(ISNUMBER(SEARCH("12",'Procytrat 50 Plus'!D409)),EDATE(AB2908,12),IF(ISNUMBER(SEARCH("6",'Procytrat 50 Plus'!D409)),EDATE(AB2908,6),IF(ISNUMBER(SEARCH("3",'Procytrat 50 Plus'!D409)),EDATE(AB2908,3),DATEVALUE('Procytrat 50 Plus'!D409))))),""))</f>
        <v/>
      </c>
      <c r="AM2908" t="str">
        <f t="shared" ca="1" si="291"/>
        <v/>
      </c>
    </row>
    <row r="2909" spans="27:39" x14ac:dyDescent="0.3">
      <c r="AA2909" t="str">
        <f>IF(COUNTA('Procytrat 50 Plus'!A410,'Procytrat 50 Plus'!B410,'Procytrat 50 Plus'!C410)&gt;0,"50 Plus","")</f>
        <v/>
      </c>
      <c r="AB2909" t="str">
        <f>IFERROR(IF(ISNUMBER('Procytrat 50 Plus'!A410),'Procytrat 50 Plus'!A410,DATEVALUE('Procytrat 50 Plus'!A410)),"")</f>
        <v/>
      </c>
      <c r="AC2909" t="str">
        <f>IF(AA2909="","",'Procytrat 50 Plus'!B410)</f>
        <v/>
      </c>
      <c r="AD2909" t="str">
        <f>IF(AA2909="","",IFERROR(1*'Procytrat 50 Plus'!C410,IFERROR(_xludf.NUMBERVALUE('Procytrat 50 Plus'!C410,".",","),IFERROR(_xludf.NUMBERVALUE('Procytrat 50 Plus'!C410,",","."),0))))</f>
        <v/>
      </c>
      <c r="AE2909" t="str">
        <f>IF(AA2909="","",'Procytrat 50 Plus'!M410)</f>
        <v/>
      </c>
      <c r="AF2909">
        <f t="shared" si="286"/>
        <v>0</v>
      </c>
      <c r="AG2909" t="str">
        <f t="shared" si="287"/>
        <v/>
      </c>
      <c r="AH2909" t="str">
        <f t="shared" si="288"/>
        <v/>
      </c>
      <c r="AI2909">
        <f t="shared" si="289"/>
        <v>0</v>
      </c>
      <c r="AJ2909">
        <f t="shared" si="290"/>
        <v>0</v>
      </c>
      <c r="AK2909">
        <v>0</v>
      </c>
      <c r="AL2909" t="str">
        <f>IF(AA2909="","",IFERROR(IF(ISNUMBER('Procytrat 50 Plus'!D410),'Procytrat 50 Plus'!D410,IF(ISNUMBER(SEARCH("12",'Procytrat 50 Plus'!D410)),EDATE(AB2909,12),IF(ISNUMBER(SEARCH("6",'Procytrat 50 Plus'!D410)),EDATE(AB2909,6),IF(ISNUMBER(SEARCH("3",'Procytrat 50 Plus'!D410)),EDATE(AB2909,3),DATEVALUE('Procytrat 50 Plus'!D410))))),""))</f>
        <v/>
      </c>
      <c r="AM2909" t="str">
        <f t="shared" ca="1" si="291"/>
        <v/>
      </c>
    </row>
    <row r="2910" spans="27:39" x14ac:dyDescent="0.3">
      <c r="AA2910" t="str">
        <f>IF(COUNTA('Procytrat 50 Plus'!A411,'Procytrat 50 Plus'!B411,'Procytrat 50 Plus'!C411)&gt;0,"50 Plus","")</f>
        <v/>
      </c>
      <c r="AB2910" t="str">
        <f>IFERROR(IF(ISNUMBER('Procytrat 50 Plus'!A411),'Procytrat 50 Plus'!A411,DATEVALUE('Procytrat 50 Plus'!A411)),"")</f>
        <v/>
      </c>
      <c r="AC2910" t="str">
        <f>IF(AA2910="","",'Procytrat 50 Plus'!B411)</f>
        <v/>
      </c>
      <c r="AD2910" t="str">
        <f>IF(AA2910="","",IFERROR(1*'Procytrat 50 Plus'!C411,IFERROR(_xludf.NUMBERVALUE('Procytrat 50 Plus'!C411,".",","),IFERROR(_xludf.NUMBERVALUE('Procytrat 50 Plus'!C411,",","."),0))))</f>
        <v/>
      </c>
      <c r="AE2910" t="str">
        <f>IF(AA2910="","",'Procytrat 50 Plus'!M411)</f>
        <v/>
      </c>
      <c r="AF2910">
        <f t="shared" si="286"/>
        <v>0</v>
      </c>
      <c r="AG2910" t="str">
        <f t="shared" si="287"/>
        <v/>
      </c>
      <c r="AH2910" t="str">
        <f t="shared" si="288"/>
        <v/>
      </c>
      <c r="AI2910">
        <f t="shared" si="289"/>
        <v>0</v>
      </c>
      <c r="AJ2910">
        <f t="shared" si="290"/>
        <v>0</v>
      </c>
      <c r="AK2910">
        <v>0</v>
      </c>
      <c r="AL2910" t="str">
        <f>IF(AA2910="","",IFERROR(IF(ISNUMBER('Procytrat 50 Plus'!D411),'Procytrat 50 Plus'!D411,IF(ISNUMBER(SEARCH("12",'Procytrat 50 Plus'!D411)),EDATE(AB2910,12),IF(ISNUMBER(SEARCH("6",'Procytrat 50 Plus'!D411)),EDATE(AB2910,6),IF(ISNUMBER(SEARCH("3",'Procytrat 50 Plus'!D411)),EDATE(AB2910,3),DATEVALUE('Procytrat 50 Plus'!D411))))),""))</f>
        <v/>
      </c>
      <c r="AM2910" t="str">
        <f t="shared" ca="1" si="291"/>
        <v/>
      </c>
    </row>
    <row r="2911" spans="27:39" x14ac:dyDescent="0.3">
      <c r="AA2911" t="str">
        <f>IF(COUNTA('Procytrat 50 Plus'!A412,'Procytrat 50 Plus'!B412,'Procytrat 50 Plus'!C412)&gt;0,"50 Plus","")</f>
        <v/>
      </c>
      <c r="AB2911" t="str">
        <f>IFERROR(IF(ISNUMBER('Procytrat 50 Plus'!A412),'Procytrat 50 Plus'!A412,DATEVALUE('Procytrat 50 Plus'!A412)),"")</f>
        <v/>
      </c>
      <c r="AC2911" t="str">
        <f>IF(AA2911="","",'Procytrat 50 Plus'!B412)</f>
        <v/>
      </c>
      <c r="AD2911" t="str">
        <f>IF(AA2911="","",IFERROR(1*'Procytrat 50 Plus'!C412,IFERROR(_xludf.NUMBERVALUE('Procytrat 50 Plus'!C412,".",","),IFERROR(_xludf.NUMBERVALUE('Procytrat 50 Plus'!C412,",","."),0))))</f>
        <v/>
      </c>
      <c r="AE2911" t="str">
        <f>IF(AA2911="","",'Procytrat 50 Plus'!M412)</f>
        <v/>
      </c>
      <c r="AF2911">
        <f t="shared" si="286"/>
        <v>0</v>
      </c>
      <c r="AG2911" t="str">
        <f t="shared" si="287"/>
        <v/>
      </c>
      <c r="AH2911" t="str">
        <f t="shared" si="288"/>
        <v/>
      </c>
      <c r="AI2911">
        <f t="shared" si="289"/>
        <v>0</v>
      </c>
      <c r="AJ2911">
        <f t="shared" si="290"/>
        <v>0</v>
      </c>
      <c r="AK2911">
        <v>0</v>
      </c>
      <c r="AL2911" t="str">
        <f>IF(AA2911="","",IFERROR(IF(ISNUMBER('Procytrat 50 Plus'!D412),'Procytrat 50 Plus'!D412,IF(ISNUMBER(SEARCH("12",'Procytrat 50 Plus'!D412)),EDATE(AB2911,12),IF(ISNUMBER(SEARCH("6",'Procytrat 50 Plus'!D412)),EDATE(AB2911,6),IF(ISNUMBER(SEARCH("3",'Procytrat 50 Plus'!D412)),EDATE(AB2911,3),DATEVALUE('Procytrat 50 Plus'!D412))))),""))</f>
        <v/>
      </c>
      <c r="AM2911" t="str">
        <f t="shared" ca="1" si="291"/>
        <v/>
      </c>
    </row>
    <row r="2912" spans="27:39" x14ac:dyDescent="0.3">
      <c r="AA2912" t="str">
        <f>IF(COUNTA('Procytrat 50 Plus'!A413,'Procytrat 50 Plus'!B413,'Procytrat 50 Plus'!C413)&gt;0,"50 Plus","")</f>
        <v/>
      </c>
      <c r="AB2912" t="str">
        <f>IFERROR(IF(ISNUMBER('Procytrat 50 Plus'!A413),'Procytrat 50 Plus'!A413,DATEVALUE('Procytrat 50 Plus'!A413)),"")</f>
        <v/>
      </c>
      <c r="AC2912" t="str">
        <f>IF(AA2912="","",'Procytrat 50 Plus'!B413)</f>
        <v/>
      </c>
      <c r="AD2912" t="str">
        <f>IF(AA2912="","",IFERROR(1*'Procytrat 50 Plus'!C413,IFERROR(_xludf.NUMBERVALUE('Procytrat 50 Plus'!C413,".",","),IFERROR(_xludf.NUMBERVALUE('Procytrat 50 Plus'!C413,",","."),0))))</f>
        <v/>
      </c>
      <c r="AE2912" t="str">
        <f>IF(AA2912="","",'Procytrat 50 Plus'!M413)</f>
        <v/>
      </c>
      <c r="AF2912">
        <f t="shared" si="286"/>
        <v>0</v>
      </c>
      <c r="AG2912" t="str">
        <f t="shared" si="287"/>
        <v/>
      </c>
      <c r="AH2912" t="str">
        <f t="shared" si="288"/>
        <v/>
      </c>
      <c r="AI2912">
        <f t="shared" si="289"/>
        <v>0</v>
      </c>
      <c r="AJ2912">
        <f t="shared" si="290"/>
        <v>0</v>
      </c>
      <c r="AK2912">
        <v>0</v>
      </c>
      <c r="AL2912" t="str">
        <f>IF(AA2912="","",IFERROR(IF(ISNUMBER('Procytrat 50 Plus'!D413),'Procytrat 50 Plus'!D413,IF(ISNUMBER(SEARCH("12",'Procytrat 50 Plus'!D413)),EDATE(AB2912,12),IF(ISNUMBER(SEARCH("6",'Procytrat 50 Plus'!D413)),EDATE(AB2912,6),IF(ISNUMBER(SEARCH("3",'Procytrat 50 Plus'!D413)),EDATE(AB2912,3),DATEVALUE('Procytrat 50 Plus'!D413))))),""))</f>
        <v/>
      </c>
      <c r="AM2912" t="str">
        <f t="shared" ca="1" si="291"/>
        <v/>
      </c>
    </row>
    <row r="2913" spans="27:39" x14ac:dyDescent="0.3">
      <c r="AA2913" t="str">
        <f>IF(COUNTA('Procytrat 50 Plus'!A414,'Procytrat 50 Plus'!B414,'Procytrat 50 Plus'!C414)&gt;0,"50 Plus","")</f>
        <v/>
      </c>
      <c r="AB2913" t="str">
        <f>IFERROR(IF(ISNUMBER('Procytrat 50 Plus'!A414),'Procytrat 50 Plus'!A414,DATEVALUE('Procytrat 50 Plus'!A414)),"")</f>
        <v/>
      </c>
      <c r="AC2913" t="str">
        <f>IF(AA2913="","",'Procytrat 50 Plus'!B414)</f>
        <v/>
      </c>
      <c r="AD2913" t="str">
        <f>IF(AA2913="","",IFERROR(1*'Procytrat 50 Plus'!C414,IFERROR(_xludf.NUMBERVALUE('Procytrat 50 Plus'!C414,".",","),IFERROR(_xludf.NUMBERVALUE('Procytrat 50 Plus'!C414,",","."),0))))</f>
        <v/>
      </c>
      <c r="AE2913" t="str">
        <f>IF(AA2913="","",'Procytrat 50 Plus'!M414)</f>
        <v/>
      </c>
      <c r="AF2913">
        <f t="shared" si="286"/>
        <v>0</v>
      </c>
      <c r="AG2913" t="str">
        <f t="shared" si="287"/>
        <v/>
      </c>
      <c r="AH2913" t="str">
        <f t="shared" si="288"/>
        <v/>
      </c>
      <c r="AI2913">
        <f t="shared" si="289"/>
        <v>0</v>
      </c>
      <c r="AJ2913">
        <f t="shared" si="290"/>
        <v>0</v>
      </c>
      <c r="AK2913">
        <v>0</v>
      </c>
      <c r="AL2913" t="str">
        <f>IF(AA2913="","",IFERROR(IF(ISNUMBER('Procytrat 50 Plus'!D414),'Procytrat 50 Plus'!D414,IF(ISNUMBER(SEARCH("12",'Procytrat 50 Plus'!D414)),EDATE(AB2913,12),IF(ISNUMBER(SEARCH("6",'Procytrat 50 Plus'!D414)),EDATE(AB2913,6),IF(ISNUMBER(SEARCH("3",'Procytrat 50 Plus'!D414)),EDATE(AB2913,3),DATEVALUE('Procytrat 50 Plus'!D414))))),""))</f>
        <v/>
      </c>
      <c r="AM2913" t="str">
        <f t="shared" ca="1" si="291"/>
        <v/>
      </c>
    </row>
    <row r="2914" spans="27:39" x14ac:dyDescent="0.3">
      <c r="AA2914" t="str">
        <f>IF(COUNTA('Procytrat 50 Plus'!A415,'Procytrat 50 Plus'!B415,'Procytrat 50 Plus'!C415)&gt;0,"50 Plus","")</f>
        <v/>
      </c>
      <c r="AB2914" t="str">
        <f>IFERROR(IF(ISNUMBER('Procytrat 50 Plus'!A415),'Procytrat 50 Plus'!A415,DATEVALUE('Procytrat 50 Plus'!A415)),"")</f>
        <v/>
      </c>
      <c r="AC2914" t="str">
        <f>IF(AA2914="","",'Procytrat 50 Plus'!B415)</f>
        <v/>
      </c>
      <c r="AD2914" t="str">
        <f>IF(AA2914="","",IFERROR(1*'Procytrat 50 Plus'!C415,IFERROR(_xludf.NUMBERVALUE('Procytrat 50 Plus'!C415,".",","),IFERROR(_xludf.NUMBERVALUE('Procytrat 50 Plus'!C415,",","."),0))))</f>
        <v/>
      </c>
      <c r="AE2914" t="str">
        <f>IF(AA2914="","",'Procytrat 50 Plus'!M415)</f>
        <v/>
      </c>
      <c r="AF2914">
        <f t="shared" si="286"/>
        <v>0</v>
      </c>
      <c r="AG2914" t="str">
        <f t="shared" si="287"/>
        <v/>
      </c>
      <c r="AH2914" t="str">
        <f t="shared" si="288"/>
        <v/>
      </c>
      <c r="AI2914">
        <f t="shared" si="289"/>
        <v>0</v>
      </c>
      <c r="AJ2914">
        <f t="shared" si="290"/>
        <v>0</v>
      </c>
      <c r="AK2914">
        <v>0</v>
      </c>
      <c r="AL2914" t="str">
        <f>IF(AA2914="","",IFERROR(IF(ISNUMBER('Procytrat 50 Plus'!D415),'Procytrat 50 Plus'!D415,IF(ISNUMBER(SEARCH("12",'Procytrat 50 Plus'!D415)),EDATE(AB2914,12),IF(ISNUMBER(SEARCH("6",'Procytrat 50 Plus'!D415)),EDATE(AB2914,6),IF(ISNUMBER(SEARCH("3",'Procytrat 50 Plus'!D415)),EDATE(AB2914,3),DATEVALUE('Procytrat 50 Plus'!D415))))),""))</f>
        <v/>
      </c>
      <c r="AM2914" t="str">
        <f t="shared" ca="1" si="291"/>
        <v/>
      </c>
    </row>
    <row r="2915" spans="27:39" x14ac:dyDescent="0.3">
      <c r="AA2915" t="str">
        <f>IF(COUNTA('Procytrat 50 Plus'!A416,'Procytrat 50 Plus'!B416,'Procytrat 50 Plus'!C416)&gt;0,"50 Plus","")</f>
        <v/>
      </c>
      <c r="AB2915" t="str">
        <f>IFERROR(IF(ISNUMBER('Procytrat 50 Plus'!A416),'Procytrat 50 Plus'!A416,DATEVALUE('Procytrat 50 Plus'!A416)),"")</f>
        <v/>
      </c>
      <c r="AC2915" t="str">
        <f>IF(AA2915="","",'Procytrat 50 Plus'!B416)</f>
        <v/>
      </c>
      <c r="AD2915" t="str">
        <f>IF(AA2915="","",IFERROR(1*'Procytrat 50 Plus'!C416,IFERROR(_xludf.NUMBERVALUE('Procytrat 50 Plus'!C416,".",","),IFERROR(_xludf.NUMBERVALUE('Procytrat 50 Plus'!C416,",","."),0))))</f>
        <v/>
      </c>
      <c r="AE2915" t="str">
        <f>IF(AA2915="","",'Procytrat 50 Plus'!M416)</f>
        <v/>
      </c>
      <c r="AF2915">
        <f t="shared" si="286"/>
        <v>0</v>
      </c>
      <c r="AG2915" t="str">
        <f t="shared" si="287"/>
        <v/>
      </c>
      <c r="AH2915" t="str">
        <f t="shared" si="288"/>
        <v/>
      </c>
      <c r="AI2915">
        <f t="shared" si="289"/>
        <v>0</v>
      </c>
      <c r="AJ2915">
        <f t="shared" si="290"/>
        <v>0</v>
      </c>
      <c r="AK2915">
        <v>0</v>
      </c>
      <c r="AL2915" t="str">
        <f>IF(AA2915="","",IFERROR(IF(ISNUMBER('Procytrat 50 Plus'!D416),'Procytrat 50 Plus'!D416,IF(ISNUMBER(SEARCH("12",'Procytrat 50 Plus'!D416)),EDATE(AB2915,12),IF(ISNUMBER(SEARCH("6",'Procytrat 50 Plus'!D416)),EDATE(AB2915,6),IF(ISNUMBER(SEARCH("3",'Procytrat 50 Plus'!D416)),EDATE(AB2915,3),DATEVALUE('Procytrat 50 Plus'!D416))))),""))</f>
        <v/>
      </c>
      <c r="AM2915" t="str">
        <f t="shared" ca="1" si="291"/>
        <v/>
      </c>
    </row>
    <row r="2916" spans="27:39" x14ac:dyDescent="0.3">
      <c r="AA2916" t="str">
        <f>IF(COUNTA('Procytrat 50 Plus'!A417,'Procytrat 50 Plus'!B417,'Procytrat 50 Plus'!C417)&gt;0,"50 Plus","")</f>
        <v/>
      </c>
      <c r="AB2916" t="str">
        <f>IFERROR(IF(ISNUMBER('Procytrat 50 Plus'!A417),'Procytrat 50 Plus'!A417,DATEVALUE('Procytrat 50 Plus'!A417)),"")</f>
        <v/>
      </c>
      <c r="AC2916" t="str">
        <f>IF(AA2916="","",'Procytrat 50 Plus'!B417)</f>
        <v/>
      </c>
      <c r="AD2916" t="str">
        <f>IF(AA2916="","",IFERROR(1*'Procytrat 50 Plus'!C417,IFERROR(_xludf.NUMBERVALUE('Procytrat 50 Plus'!C417,".",","),IFERROR(_xludf.NUMBERVALUE('Procytrat 50 Plus'!C417,",","."),0))))</f>
        <v/>
      </c>
      <c r="AE2916" t="str">
        <f>IF(AA2916="","",'Procytrat 50 Plus'!M417)</f>
        <v/>
      </c>
      <c r="AF2916">
        <f t="shared" si="286"/>
        <v>0</v>
      </c>
      <c r="AG2916" t="str">
        <f t="shared" si="287"/>
        <v/>
      </c>
      <c r="AH2916" t="str">
        <f t="shared" si="288"/>
        <v/>
      </c>
      <c r="AI2916">
        <f t="shared" si="289"/>
        <v>0</v>
      </c>
      <c r="AJ2916">
        <f t="shared" si="290"/>
        <v>0</v>
      </c>
      <c r="AK2916">
        <v>0</v>
      </c>
      <c r="AL2916" t="str">
        <f>IF(AA2916="","",IFERROR(IF(ISNUMBER('Procytrat 50 Plus'!D417),'Procytrat 50 Plus'!D417,IF(ISNUMBER(SEARCH("12",'Procytrat 50 Plus'!D417)),EDATE(AB2916,12),IF(ISNUMBER(SEARCH("6",'Procytrat 50 Plus'!D417)),EDATE(AB2916,6),IF(ISNUMBER(SEARCH("3",'Procytrat 50 Plus'!D417)),EDATE(AB2916,3),DATEVALUE('Procytrat 50 Plus'!D417))))),""))</f>
        <v/>
      </c>
      <c r="AM2916" t="str">
        <f t="shared" ca="1" si="291"/>
        <v/>
      </c>
    </row>
    <row r="2917" spans="27:39" x14ac:dyDescent="0.3">
      <c r="AA2917" t="str">
        <f>IF(COUNTA('Procytrat 50 Plus'!A418,'Procytrat 50 Plus'!B418,'Procytrat 50 Plus'!C418)&gt;0,"50 Plus","")</f>
        <v/>
      </c>
      <c r="AB2917" t="str">
        <f>IFERROR(IF(ISNUMBER('Procytrat 50 Plus'!A418),'Procytrat 50 Plus'!A418,DATEVALUE('Procytrat 50 Plus'!A418)),"")</f>
        <v/>
      </c>
      <c r="AC2917" t="str">
        <f>IF(AA2917="","",'Procytrat 50 Plus'!B418)</f>
        <v/>
      </c>
      <c r="AD2917" t="str">
        <f>IF(AA2917="","",IFERROR(1*'Procytrat 50 Plus'!C418,IFERROR(_xludf.NUMBERVALUE('Procytrat 50 Plus'!C418,".",","),IFERROR(_xludf.NUMBERVALUE('Procytrat 50 Plus'!C418,",","."),0))))</f>
        <v/>
      </c>
      <c r="AE2917" t="str">
        <f>IF(AA2917="","",'Procytrat 50 Plus'!M418)</f>
        <v/>
      </c>
      <c r="AF2917">
        <f t="shared" si="286"/>
        <v>0</v>
      </c>
      <c r="AG2917" t="str">
        <f t="shared" si="287"/>
        <v/>
      </c>
      <c r="AH2917" t="str">
        <f t="shared" si="288"/>
        <v/>
      </c>
      <c r="AI2917">
        <f t="shared" si="289"/>
        <v>0</v>
      </c>
      <c r="AJ2917">
        <f t="shared" si="290"/>
        <v>0</v>
      </c>
      <c r="AK2917">
        <v>0</v>
      </c>
      <c r="AL2917" t="str">
        <f>IF(AA2917="","",IFERROR(IF(ISNUMBER('Procytrat 50 Plus'!D418),'Procytrat 50 Plus'!D418,IF(ISNUMBER(SEARCH("12",'Procytrat 50 Plus'!D418)),EDATE(AB2917,12),IF(ISNUMBER(SEARCH("6",'Procytrat 50 Plus'!D418)),EDATE(AB2917,6),IF(ISNUMBER(SEARCH("3",'Procytrat 50 Plus'!D418)),EDATE(AB2917,3),DATEVALUE('Procytrat 50 Plus'!D418))))),""))</f>
        <v/>
      </c>
      <c r="AM2917" t="str">
        <f t="shared" ca="1" si="291"/>
        <v/>
      </c>
    </row>
    <row r="2918" spans="27:39" x14ac:dyDescent="0.3">
      <c r="AA2918" t="str">
        <f>IF(COUNTA('Procytrat 50 Plus'!A419,'Procytrat 50 Plus'!B419,'Procytrat 50 Plus'!C419)&gt;0,"50 Plus","")</f>
        <v/>
      </c>
      <c r="AB2918" t="str">
        <f>IFERROR(IF(ISNUMBER('Procytrat 50 Plus'!A419),'Procytrat 50 Plus'!A419,DATEVALUE('Procytrat 50 Plus'!A419)),"")</f>
        <v/>
      </c>
      <c r="AC2918" t="str">
        <f>IF(AA2918="","",'Procytrat 50 Plus'!B419)</f>
        <v/>
      </c>
      <c r="AD2918" t="str">
        <f>IF(AA2918="","",IFERROR(1*'Procytrat 50 Plus'!C419,IFERROR(_xludf.NUMBERVALUE('Procytrat 50 Plus'!C419,".",","),IFERROR(_xludf.NUMBERVALUE('Procytrat 50 Plus'!C419,",","."),0))))</f>
        <v/>
      </c>
      <c r="AE2918" t="str">
        <f>IF(AA2918="","",'Procytrat 50 Plus'!M419)</f>
        <v/>
      </c>
      <c r="AF2918">
        <f t="shared" si="286"/>
        <v>0</v>
      </c>
      <c r="AG2918" t="str">
        <f t="shared" si="287"/>
        <v/>
      </c>
      <c r="AH2918" t="str">
        <f t="shared" si="288"/>
        <v/>
      </c>
      <c r="AI2918">
        <f t="shared" si="289"/>
        <v>0</v>
      </c>
      <c r="AJ2918">
        <f t="shared" si="290"/>
        <v>0</v>
      </c>
      <c r="AK2918">
        <v>0</v>
      </c>
      <c r="AL2918" t="str">
        <f>IF(AA2918="","",IFERROR(IF(ISNUMBER('Procytrat 50 Plus'!D419),'Procytrat 50 Plus'!D419,IF(ISNUMBER(SEARCH("12",'Procytrat 50 Plus'!D419)),EDATE(AB2918,12),IF(ISNUMBER(SEARCH("6",'Procytrat 50 Plus'!D419)),EDATE(AB2918,6),IF(ISNUMBER(SEARCH("3",'Procytrat 50 Plus'!D419)),EDATE(AB2918,3),DATEVALUE('Procytrat 50 Plus'!D419))))),""))</f>
        <v/>
      </c>
      <c r="AM2918" t="str">
        <f t="shared" ca="1" si="291"/>
        <v/>
      </c>
    </row>
    <row r="2919" spans="27:39" x14ac:dyDescent="0.3">
      <c r="AA2919" t="str">
        <f>IF(COUNTA('Procytrat 50 Plus'!A420,'Procytrat 50 Plus'!B420,'Procytrat 50 Plus'!C420)&gt;0,"50 Plus","")</f>
        <v/>
      </c>
      <c r="AB2919" t="str">
        <f>IFERROR(IF(ISNUMBER('Procytrat 50 Plus'!A420),'Procytrat 50 Plus'!A420,DATEVALUE('Procytrat 50 Plus'!A420)),"")</f>
        <v/>
      </c>
      <c r="AC2919" t="str">
        <f>IF(AA2919="","",'Procytrat 50 Plus'!B420)</f>
        <v/>
      </c>
      <c r="AD2919" t="str">
        <f>IF(AA2919="","",IFERROR(1*'Procytrat 50 Plus'!C420,IFERROR(_xludf.NUMBERVALUE('Procytrat 50 Plus'!C420,".",","),IFERROR(_xludf.NUMBERVALUE('Procytrat 50 Plus'!C420,",","."),0))))</f>
        <v/>
      </c>
      <c r="AE2919" t="str">
        <f>IF(AA2919="","",'Procytrat 50 Plus'!M420)</f>
        <v/>
      </c>
      <c r="AF2919">
        <f t="shared" si="286"/>
        <v>0</v>
      </c>
      <c r="AG2919" t="str">
        <f t="shared" si="287"/>
        <v/>
      </c>
      <c r="AH2919" t="str">
        <f t="shared" si="288"/>
        <v/>
      </c>
      <c r="AI2919">
        <f t="shared" si="289"/>
        <v>0</v>
      </c>
      <c r="AJ2919">
        <f t="shared" si="290"/>
        <v>0</v>
      </c>
      <c r="AK2919">
        <v>0</v>
      </c>
      <c r="AL2919" t="str">
        <f>IF(AA2919="","",IFERROR(IF(ISNUMBER('Procytrat 50 Plus'!D420),'Procytrat 50 Plus'!D420,IF(ISNUMBER(SEARCH("12",'Procytrat 50 Plus'!D420)),EDATE(AB2919,12),IF(ISNUMBER(SEARCH("6",'Procytrat 50 Plus'!D420)),EDATE(AB2919,6),IF(ISNUMBER(SEARCH("3",'Procytrat 50 Plus'!D420)),EDATE(AB2919,3),DATEVALUE('Procytrat 50 Plus'!D420))))),""))</f>
        <v/>
      </c>
      <c r="AM2919" t="str">
        <f t="shared" ca="1" si="291"/>
        <v/>
      </c>
    </row>
    <row r="2920" spans="27:39" x14ac:dyDescent="0.3">
      <c r="AA2920" t="str">
        <f>IF(COUNTA('Procytrat 50 Plus'!A421,'Procytrat 50 Plus'!B421,'Procytrat 50 Plus'!C421)&gt;0,"50 Plus","")</f>
        <v/>
      </c>
      <c r="AB2920" t="str">
        <f>IFERROR(IF(ISNUMBER('Procytrat 50 Plus'!A421),'Procytrat 50 Plus'!A421,DATEVALUE('Procytrat 50 Plus'!A421)),"")</f>
        <v/>
      </c>
      <c r="AC2920" t="str">
        <f>IF(AA2920="","",'Procytrat 50 Plus'!B421)</f>
        <v/>
      </c>
      <c r="AD2920" t="str">
        <f>IF(AA2920="","",IFERROR(1*'Procytrat 50 Plus'!C421,IFERROR(_xludf.NUMBERVALUE('Procytrat 50 Plus'!C421,".",","),IFERROR(_xludf.NUMBERVALUE('Procytrat 50 Plus'!C421,",","."),0))))</f>
        <v/>
      </c>
      <c r="AE2920" t="str">
        <f>IF(AA2920="","",'Procytrat 50 Plus'!M421)</f>
        <v/>
      </c>
      <c r="AF2920">
        <f t="shared" si="286"/>
        <v>0</v>
      </c>
      <c r="AG2920" t="str">
        <f t="shared" si="287"/>
        <v/>
      </c>
      <c r="AH2920" t="str">
        <f t="shared" si="288"/>
        <v/>
      </c>
      <c r="AI2920">
        <f t="shared" si="289"/>
        <v>0</v>
      </c>
      <c r="AJ2920">
        <f t="shared" si="290"/>
        <v>0</v>
      </c>
      <c r="AK2920">
        <v>0</v>
      </c>
      <c r="AL2920" t="str">
        <f>IF(AA2920="","",IFERROR(IF(ISNUMBER('Procytrat 50 Plus'!D421),'Procytrat 50 Plus'!D421,IF(ISNUMBER(SEARCH("12",'Procytrat 50 Plus'!D421)),EDATE(AB2920,12),IF(ISNUMBER(SEARCH("6",'Procytrat 50 Plus'!D421)),EDATE(AB2920,6),IF(ISNUMBER(SEARCH("3",'Procytrat 50 Plus'!D421)),EDATE(AB2920,3),DATEVALUE('Procytrat 50 Plus'!D421))))),""))</f>
        <v/>
      </c>
      <c r="AM2920" t="str">
        <f t="shared" ca="1" si="291"/>
        <v/>
      </c>
    </row>
    <row r="2921" spans="27:39" x14ac:dyDescent="0.3">
      <c r="AA2921" t="str">
        <f>IF(COUNTA('Procytrat 50 Plus'!A422,'Procytrat 50 Plus'!B422,'Procytrat 50 Plus'!C422)&gt;0,"50 Plus","")</f>
        <v/>
      </c>
      <c r="AB2921" t="str">
        <f>IFERROR(IF(ISNUMBER('Procytrat 50 Plus'!A422),'Procytrat 50 Plus'!A422,DATEVALUE('Procytrat 50 Plus'!A422)),"")</f>
        <v/>
      </c>
      <c r="AC2921" t="str">
        <f>IF(AA2921="","",'Procytrat 50 Plus'!B422)</f>
        <v/>
      </c>
      <c r="AD2921" t="str">
        <f>IF(AA2921="","",IFERROR(1*'Procytrat 50 Plus'!C422,IFERROR(_xludf.NUMBERVALUE('Procytrat 50 Plus'!C422,".",","),IFERROR(_xludf.NUMBERVALUE('Procytrat 50 Plus'!C422,",","."),0))))</f>
        <v/>
      </c>
      <c r="AE2921" t="str">
        <f>IF(AA2921="","",'Procytrat 50 Plus'!M422)</f>
        <v/>
      </c>
      <c r="AF2921">
        <f t="shared" si="286"/>
        <v>0</v>
      </c>
      <c r="AG2921" t="str">
        <f t="shared" si="287"/>
        <v/>
      </c>
      <c r="AH2921" t="str">
        <f t="shared" si="288"/>
        <v/>
      </c>
      <c r="AI2921">
        <f t="shared" si="289"/>
        <v>0</v>
      </c>
      <c r="AJ2921">
        <f t="shared" si="290"/>
        <v>0</v>
      </c>
      <c r="AK2921">
        <v>0</v>
      </c>
      <c r="AL2921" t="str">
        <f>IF(AA2921="","",IFERROR(IF(ISNUMBER('Procytrat 50 Plus'!D422),'Procytrat 50 Plus'!D422,IF(ISNUMBER(SEARCH("12",'Procytrat 50 Plus'!D422)),EDATE(AB2921,12),IF(ISNUMBER(SEARCH("6",'Procytrat 50 Plus'!D422)),EDATE(AB2921,6),IF(ISNUMBER(SEARCH("3",'Procytrat 50 Plus'!D422)),EDATE(AB2921,3),DATEVALUE('Procytrat 50 Plus'!D422))))),""))</f>
        <v/>
      </c>
      <c r="AM2921" t="str">
        <f t="shared" ca="1" si="291"/>
        <v/>
      </c>
    </row>
    <row r="2922" spans="27:39" x14ac:dyDescent="0.3">
      <c r="AA2922" t="str">
        <f>IF(COUNTA('Procytrat 50 Plus'!A423,'Procytrat 50 Plus'!B423,'Procytrat 50 Plus'!C423)&gt;0,"50 Plus","")</f>
        <v/>
      </c>
      <c r="AB2922" t="str">
        <f>IFERROR(IF(ISNUMBER('Procytrat 50 Plus'!A423),'Procytrat 50 Plus'!A423,DATEVALUE('Procytrat 50 Plus'!A423)),"")</f>
        <v/>
      </c>
      <c r="AC2922" t="str">
        <f>IF(AA2922="","",'Procytrat 50 Plus'!B423)</f>
        <v/>
      </c>
      <c r="AD2922" t="str">
        <f>IF(AA2922="","",IFERROR(1*'Procytrat 50 Plus'!C423,IFERROR(_xludf.NUMBERVALUE('Procytrat 50 Plus'!C423,".",","),IFERROR(_xludf.NUMBERVALUE('Procytrat 50 Plus'!C423,",","."),0))))</f>
        <v/>
      </c>
      <c r="AE2922" t="str">
        <f>IF(AA2922="","",'Procytrat 50 Plus'!M423)</f>
        <v/>
      </c>
      <c r="AF2922">
        <f t="shared" si="286"/>
        <v>0</v>
      </c>
      <c r="AG2922" t="str">
        <f t="shared" si="287"/>
        <v/>
      </c>
      <c r="AH2922" t="str">
        <f t="shared" si="288"/>
        <v/>
      </c>
      <c r="AI2922">
        <f t="shared" si="289"/>
        <v>0</v>
      </c>
      <c r="AJ2922">
        <f t="shared" si="290"/>
        <v>0</v>
      </c>
      <c r="AK2922">
        <v>0</v>
      </c>
      <c r="AL2922" t="str">
        <f>IF(AA2922="","",IFERROR(IF(ISNUMBER('Procytrat 50 Plus'!D423),'Procytrat 50 Plus'!D423,IF(ISNUMBER(SEARCH("12",'Procytrat 50 Plus'!D423)),EDATE(AB2922,12),IF(ISNUMBER(SEARCH("6",'Procytrat 50 Plus'!D423)),EDATE(AB2922,6),IF(ISNUMBER(SEARCH("3",'Procytrat 50 Plus'!D423)),EDATE(AB2922,3),DATEVALUE('Procytrat 50 Plus'!D423))))),""))</f>
        <v/>
      </c>
      <c r="AM2922" t="str">
        <f t="shared" ca="1" si="291"/>
        <v/>
      </c>
    </row>
    <row r="2923" spans="27:39" x14ac:dyDescent="0.3">
      <c r="AA2923" t="str">
        <f>IF(COUNTA('Procytrat 50 Plus'!A424,'Procytrat 50 Plus'!B424,'Procytrat 50 Plus'!C424)&gt;0,"50 Plus","")</f>
        <v/>
      </c>
      <c r="AB2923" t="str">
        <f>IFERROR(IF(ISNUMBER('Procytrat 50 Plus'!A424),'Procytrat 50 Plus'!A424,DATEVALUE('Procytrat 50 Plus'!A424)),"")</f>
        <v/>
      </c>
      <c r="AC2923" t="str">
        <f>IF(AA2923="","",'Procytrat 50 Plus'!B424)</f>
        <v/>
      </c>
      <c r="AD2923" t="str">
        <f>IF(AA2923="","",IFERROR(1*'Procytrat 50 Plus'!C424,IFERROR(_xludf.NUMBERVALUE('Procytrat 50 Plus'!C424,".",","),IFERROR(_xludf.NUMBERVALUE('Procytrat 50 Plus'!C424,",","."),0))))</f>
        <v/>
      </c>
      <c r="AE2923" t="str">
        <f>IF(AA2923="","",'Procytrat 50 Plus'!M424)</f>
        <v/>
      </c>
      <c r="AF2923">
        <f t="shared" si="286"/>
        <v>0</v>
      </c>
      <c r="AG2923" t="str">
        <f t="shared" si="287"/>
        <v/>
      </c>
      <c r="AH2923" t="str">
        <f t="shared" si="288"/>
        <v/>
      </c>
      <c r="AI2923">
        <f t="shared" si="289"/>
        <v>0</v>
      </c>
      <c r="AJ2923">
        <f t="shared" si="290"/>
        <v>0</v>
      </c>
      <c r="AK2923">
        <v>0</v>
      </c>
      <c r="AL2923" t="str">
        <f>IF(AA2923="","",IFERROR(IF(ISNUMBER('Procytrat 50 Plus'!D424),'Procytrat 50 Plus'!D424,IF(ISNUMBER(SEARCH("12",'Procytrat 50 Plus'!D424)),EDATE(AB2923,12),IF(ISNUMBER(SEARCH("6",'Procytrat 50 Plus'!D424)),EDATE(AB2923,6),IF(ISNUMBER(SEARCH("3",'Procytrat 50 Plus'!D424)),EDATE(AB2923,3),DATEVALUE('Procytrat 50 Plus'!D424))))),""))</f>
        <v/>
      </c>
      <c r="AM2923" t="str">
        <f t="shared" ca="1" si="291"/>
        <v/>
      </c>
    </row>
    <row r="2924" spans="27:39" x14ac:dyDescent="0.3">
      <c r="AA2924" t="str">
        <f>IF(COUNTA('Procytrat 50 Plus'!A425,'Procytrat 50 Plus'!B425,'Procytrat 50 Plus'!C425)&gt;0,"50 Plus","")</f>
        <v/>
      </c>
      <c r="AB2924" t="str">
        <f>IFERROR(IF(ISNUMBER('Procytrat 50 Plus'!A425),'Procytrat 50 Plus'!A425,DATEVALUE('Procytrat 50 Plus'!A425)),"")</f>
        <v/>
      </c>
      <c r="AC2924" t="str">
        <f>IF(AA2924="","",'Procytrat 50 Plus'!B425)</f>
        <v/>
      </c>
      <c r="AD2924" t="str">
        <f>IF(AA2924="","",IFERROR(1*'Procytrat 50 Plus'!C425,IFERROR(_xludf.NUMBERVALUE('Procytrat 50 Plus'!C425,".",","),IFERROR(_xludf.NUMBERVALUE('Procytrat 50 Plus'!C425,",","."),0))))</f>
        <v/>
      </c>
      <c r="AE2924" t="str">
        <f>IF(AA2924="","",'Procytrat 50 Plus'!M425)</f>
        <v/>
      </c>
      <c r="AF2924">
        <f t="shared" si="286"/>
        <v>0</v>
      </c>
      <c r="AG2924" t="str">
        <f t="shared" si="287"/>
        <v/>
      </c>
      <c r="AH2924" t="str">
        <f t="shared" si="288"/>
        <v/>
      </c>
      <c r="AI2924">
        <f t="shared" si="289"/>
        <v>0</v>
      </c>
      <c r="AJ2924">
        <f t="shared" si="290"/>
        <v>0</v>
      </c>
      <c r="AK2924">
        <v>0</v>
      </c>
      <c r="AL2924" t="str">
        <f>IF(AA2924="","",IFERROR(IF(ISNUMBER('Procytrat 50 Plus'!D425),'Procytrat 50 Plus'!D425,IF(ISNUMBER(SEARCH("12",'Procytrat 50 Plus'!D425)),EDATE(AB2924,12),IF(ISNUMBER(SEARCH("6",'Procytrat 50 Plus'!D425)),EDATE(AB2924,6),IF(ISNUMBER(SEARCH("3",'Procytrat 50 Plus'!D425)),EDATE(AB2924,3),DATEVALUE('Procytrat 50 Plus'!D425))))),""))</f>
        <v/>
      </c>
      <c r="AM2924" t="str">
        <f t="shared" ca="1" si="291"/>
        <v/>
      </c>
    </row>
    <row r="2925" spans="27:39" x14ac:dyDescent="0.3">
      <c r="AA2925" t="str">
        <f>IF(COUNTA('Procytrat 50 Plus'!A426,'Procytrat 50 Plus'!B426,'Procytrat 50 Plus'!C426)&gt;0,"50 Plus","")</f>
        <v/>
      </c>
      <c r="AB2925" t="str">
        <f>IFERROR(IF(ISNUMBER('Procytrat 50 Plus'!A426),'Procytrat 50 Plus'!A426,DATEVALUE('Procytrat 50 Plus'!A426)),"")</f>
        <v/>
      </c>
      <c r="AC2925" t="str">
        <f>IF(AA2925="","",'Procytrat 50 Plus'!B426)</f>
        <v/>
      </c>
      <c r="AD2925" t="str">
        <f>IF(AA2925="","",IFERROR(1*'Procytrat 50 Plus'!C426,IFERROR(_xludf.NUMBERVALUE('Procytrat 50 Plus'!C426,".",","),IFERROR(_xludf.NUMBERVALUE('Procytrat 50 Plus'!C426,",","."),0))))</f>
        <v/>
      </c>
      <c r="AE2925" t="str">
        <f>IF(AA2925="","",'Procytrat 50 Plus'!M426)</f>
        <v/>
      </c>
      <c r="AF2925">
        <f t="shared" si="286"/>
        <v>0</v>
      </c>
      <c r="AG2925" t="str">
        <f t="shared" si="287"/>
        <v/>
      </c>
      <c r="AH2925" t="str">
        <f t="shared" si="288"/>
        <v/>
      </c>
      <c r="AI2925">
        <f t="shared" si="289"/>
        <v>0</v>
      </c>
      <c r="AJ2925">
        <f t="shared" si="290"/>
        <v>0</v>
      </c>
      <c r="AK2925">
        <v>0</v>
      </c>
      <c r="AL2925" t="str">
        <f>IF(AA2925="","",IFERROR(IF(ISNUMBER('Procytrat 50 Plus'!D426),'Procytrat 50 Plus'!D426,IF(ISNUMBER(SEARCH("12",'Procytrat 50 Plus'!D426)),EDATE(AB2925,12),IF(ISNUMBER(SEARCH("6",'Procytrat 50 Plus'!D426)),EDATE(AB2925,6),IF(ISNUMBER(SEARCH("3",'Procytrat 50 Plus'!D426)),EDATE(AB2925,3),DATEVALUE('Procytrat 50 Plus'!D426))))),""))</f>
        <v/>
      </c>
      <c r="AM2925" t="str">
        <f t="shared" ca="1" si="291"/>
        <v/>
      </c>
    </row>
    <row r="2926" spans="27:39" x14ac:dyDescent="0.3">
      <c r="AA2926" t="str">
        <f>IF(COUNTA('Procytrat 50 Plus'!A427,'Procytrat 50 Plus'!B427,'Procytrat 50 Plus'!C427)&gt;0,"50 Plus","")</f>
        <v/>
      </c>
      <c r="AB2926" t="str">
        <f>IFERROR(IF(ISNUMBER('Procytrat 50 Plus'!A427),'Procytrat 50 Plus'!A427,DATEVALUE('Procytrat 50 Plus'!A427)),"")</f>
        <v/>
      </c>
      <c r="AC2926" t="str">
        <f>IF(AA2926="","",'Procytrat 50 Plus'!B427)</f>
        <v/>
      </c>
      <c r="AD2926" t="str">
        <f>IF(AA2926="","",IFERROR(1*'Procytrat 50 Plus'!C427,IFERROR(_xludf.NUMBERVALUE('Procytrat 50 Plus'!C427,".",","),IFERROR(_xludf.NUMBERVALUE('Procytrat 50 Plus'!C427,",","."),0))))</f>
        <v/>
      </c>
      <c r="AE2926" t="str">
        <f>IF(AA2926="","",'Procytrat 50 Plus'!M427)</f>
        <v/>
      </c>
      <c r="AF2926">
        <f t="shared" si="286"/>
        <v>0</v>
      </c>
      <c r="AG2926" t="str">
        <f t="shared" si="287"/>
        <v/>
      </c>
      <c r="AH2926" t="str">
        <f t="shared" si="288"/>
        <v/>
      </c>
      <c r="AI2926">
        <f t="shared" si="289"/>
        <v>0</v>
      </c>
      <c r="AJ2926">
        <f t="shared" si="290"/>
        <v>0</v>
      </c>
      <c r="AK2926">
        <v>0</v>
      </c>
      <c r="AL2926" t="str">
        <f>IF(AA2926="","",IFERROR(IF(ISNUMBER('Procytrat 50 Plus'!D427),'Procytrat 50 Plus'!D427,IF(ISNUMBER(SEARCH("12",'Procytrat 50 Plus'!D427)),EDATE(AB2926,12),IF(ISNUMBER(SEARCH("6",'Procytrat 50 Plus'!D427)),EDATE(AB2926,6),IF(ISNUMBER(SEARCH("3",'Procytrat 50 Plus'!D427)),EDATE(AB2926,3),DATEVALUE('Procytrat 50 Plus'!D427))))),""))</f>
        <v/>
      </c>
      <c r="AM2926" t="str">
        <f t="shared" ca="1" si="291"/>
        <v/>
      </c>
    </row>
    <row r="2927" spans="27:39" x14ac:dyDescent="0.3">
      <c r="AA2927" t="str">
        <f>IF(COUNTA('Procytrat 50 Plus'!A428,'Procytrat 50 Plus'!B428,'Procytrat 50 Plus'!C428)&gt;0,"50 Plus","")</f>
        <v/>
      </c>
      <c r="AB2927" t="str">
        <f>IFERROR(IF(ISNUMBER('Procytrat 50 Plus'!A428),'Procytrat 50 Plus'!A428,DATEVALUE('Procytrat 50 Plus'!A428)),"")</f>
        <v/>
      </c>
      <c r="AC2927" t="str">
        <f>IF(AA2927="","",'Procytrat 50 Plus'!B428)</f>
        <v/>
      </c>
      <c r="AD2927" t="str">
        <f>IF(AA2927="","",IFERROR(1*'Procytrat 50 Plus'!C428,IFERROR(_xludf.NUMBERVALUE('Procytrat 50 Plus'!C428,".",","),IFERROR(_xludf.NUMBERVALUE('Procytrat 50 Plus'!C428,",","."),0))))</f>
        <v/>
      </c>
      <c r="AE2927" t="str">
        <f>IF(AA2927="","",'Procytrat 50 Plus'!M428)</f>
        <v/>
      </c>
      <c r="AF2927">
        <f t="shared" si="286"/>
        <v>0</v>
      </c>
      <c r="AG2927" t="str">
        <f t="shared" si="287"/>
        <v/>
      </c>
      <c r="AH2927" t="str">
        <f t="shared" si="288"/>
        <v/>
      </c>
      <c r="AI2927">
        <f t="shared" si="289"/>
        <v>0</v>
      </c>
      <c r="AJ2927">
        <f t="shared" si="290"/>
        <v>0</v>
      </c>
      <c r="AK2927">
        <v>0</v>
      </c>
      <c r="AL2927" t="str">
        <f>IF(AA2927="","",IFERROR(IF(ISNUMBER('Procytrat 50 Plus'!D428),'Procytrat 50 Plus'!D428,IF(ISNUMBER(SEARCH("12",'Procytrat 50 Plus'!D428)),EDATE(AB2927,12),IF(ISNUMBER(SEARCH("6",'Procytrat 50 Plus'!D428)),EDATE(AB2927,6),IF(ISNUMBER(SEARCH("3",'Procytrat 50 Plus'!D428)),EDATE(AB2927,3),DATEVALUE('Procytrat 50 Plus'!D428))))),""))</f>
        <v/>
      </c>
      <c r="AM2927" t="str">
        <f t="shared" ca="1" si="291"/>
        <v/>
      </c>
    </row>
    <row r="2928" spans="27:39" x14ac:dyDescent="0.3">
      <c r="AA2928" t="str">
        <f>IF(COUNTA('Procytrat 50 Plus'!A429,'Procytrat 50 Plus'!B429,'Procytrat 50 Plus'!C429)&gt;0,"50 Plus","")</f>
        <v/>
      </c>
      <c r="AB2928" t="str">
        <f>IFERROR(IF(ISNUMBER('Procytrat 50 Plus'!A429),'Procytrat 50 Plus'!A429,DATEVALUE('Procytrat 50 Plus'!A429)),"")</f>
        <v/>
      </c>
      <c r="AC2928" t="str">
        <f>IF(AA2928="","",'Procytrat 50 Plus'!B429)</f>
        <v/>
      </c>
      <c r="AD2928" t="str">
        <f>IF(AA2928="","",IFERROR(1*'Procytrat 50 Plus'!C429,IFERROR(_xludf.NUMBERVALUE('Procytrat 50 Plus'!C429,".",","),IFERROR(_xludf.NUMBERVALUE('Procytrat 50 Plus'!C429,",","."),0))))</f>
        <v/>
      </c>
      <c r="AE2928" t="str">
        <f>IF(AA2928="","",'Procytrat 50 Plus'!M429)</f>
        <v/>
      </c>
      <c r="AF2928">
        <f t="shared" si="286"/>
        <v>0</v>
      </c>
      <c r="AG2928" t="str">
        <f t="shared" si="287"/>
        <v/>
      </c>
      <c r="AH2928" t="str">
        <f t="shared" si="288"/>
        <v/>
      </c>
      <c r="AI2928">
        <f t="shared" si="289"/>
        <v>0</v>
      </c>
      <c r="AJ2928">
        <f t="shared" si="290"/>
        <v>0</v>
      </c>
      <c r="AK2928">
        <v>0</v>
      </c>
      <c r="AL2928" t="str">
        <f>IF(AA2928="","",IFERROR(IF(ISNUMBER('Procytrat 50 Plus'!D429),'Procytrat 50 Plus'!D429,IF(ISNUMBER(SEARCH("12",'Procytrat 50 Plus'!D429)),EDATE(AB2928,12),IF(ISNUMBER(SEARCH("6",'Procytrat 50 Plus'!D429)),EDATE(AB2928,6),IF(ISNUMBER(SEARCH("3",'Procytrat 50 Plus'!D429)),EDATE(AB2928,3),DATEVALUE('Procytrat 50 Plus'!D429))))),""))</f>
        <v/>
      </c>
      <c r="AM2928" t="str">
        <f t="shared" ca="1" si="291"/>
        <v/>
      </c>
    </row>
    <row r="2929" spans="27:39" x14ac:dyDescent="0.3">
      <c r="AA2929" t="str">
        <f>IF(COUNTA('Procytrat 50 Plus'!A430,'Procytrat 50 Plus'!B430,'Procytrat 50 Plus'!C430)&gt;0,"50 Plus","")</f>
        <v/>
      </c>
      <c r="AB2929" t="str">
        <f>IFERROR(IF(ISNUMBER('Procytrat 50 Plus'!A430),'Procytrat 50 Plus'!A430,DATEVALUE('Procytrat 50 Plus'!A430)),"")</f>
        <v/>
      </c>
      <c r="AC2929" t="str">
        <f>IF(AA2929="","",'Procytrat 50 Plus'!B430)</f>
        <v/>
      </c>
      <c r="AD2929" t="str">
        <f>IF(AA2929="","",IFERROR(1*'Procytrat 50 Plus'!C430,IFERROR(_xludf.NUMBERVALUE('Procytrat 50 Plus'!C430,".",","),IFERROR(_xludf.NUMBERVALUE('Procytrat 50 Plus'!C430,",","."),0))))</f>
        <v/>
      </c>
      <c r="AE2929" t="str">
        <f>IF(AA2929="","",'Procytrat 50 Plus'!M430)</f>
        <v/>
      </c>
      <c r="AF2929">
        <f t="shared" si="286"/>
        <v>0</v>
      </c>
      <c r="AG2929" t="str">
        <f t="shared" si="287"/>
        <v/>
      </c>
      <c r="AH2929" t="str">
        <f t="shared" si="288"/>
        <v/>
      </c>
      <c r="AI2929">
        <f t="shared" si="289"/>
        <v>0</v>
      </c>
      <c r="AJ2929">
        <f t="shared" si="290"/>
        <v>0</v>
      </c>
      <c r="AK2929">
        <v>0</v>
      </c>
      <c r="AL2929" t="str">
        <f>IF(AA2929="","",IFERROR(IF(ISNUMBER('Procytrat 50 Plus'!D430),'Procytrat 50 Plus'!D430,IF(ISNUMBER(SEARCH("12",'Procytrat 50 Plus'!D430)),EDATE(AB2929,12),IF(ISNUMBER(SEARCH("6",'Procytrat 50 Plus'!D430)),EDATE(AB2929,6),IF(ISNUMBER(SEARCH("3",'Procytrat 50 Plus'!D430)),EDATE(AB2929,3),DATEVALUE('Procytrat 50 Plus'!D430))))),""))</f>
        <v/>
      </c>
      <c r="AM2929" t="str">
        <f t="shared" ca="1" si="291"/>
        <v/>
      </c>
    </row>
    <row r="2930" spans="27:39" x14ac:dyDescent="0.3">
      <c r="AA2930" t="str">
        <f>IF(COUNTA('Procytrat 50 Plus'!A431,'Procytrat 50 Plus'!B431,'Procytrat 50 Plus'!C431)&gt;0,"50 Plus","")</f>
        <v/>
      </c>
      <c r="AB2930" t="str">
        <f>IFERROR(IF(ISNUMBER('Procytrat 50 Plus'!A431),'Procytrat 50 Plus'!A431,DATEVALUE('Procytrat 50 Plus'!A431)),"")</f>
        <v/>
      </c>
      <c r="AC2930" t="str">
        <f>IF(AA2930="","",'Procytrat 50 Plus'!B431)</f>
        <v/>
      </c>
      <c r="AD2930" t="str">
        <f>IF(AA2930="","",IFERROR(1*'Procytrat 50 Plus'!C431,IFERROR(_xludf.NUMBERVALUE('Procytrat 50 Plus'!C431,".",","),IFERROR(_xludf.NUMBERVALUE('Procytrat 50 Plus'!C431,",","."),0))))</f>
        <v/>
      </c>
      <c r="AE2930" t="str">
        <f>IF(AA2930="","",'Procytrat 50 Plus'!M431)</f>
        <v/>
      </c>
      <c r="AF2930">
        <f t="shared" si="286"/>
        <v>0</v>
      </c>
      <c r="AG2930" t="str">
        <f t="shared" si="287"/>
        <v/>
      </c>
      <c r="AH2930" t="str">
        <f t="shared" si="288"/>
        <v/>
      </c>
      <c r="AI2930">
        <f t="shared" si="289"/>
        <v>0</v>
      </c>
      <c r="AJ2930">
        <f t="shared" si="290"/>
        <v>0</v>
      </c>
      <c r="AK2930">
        <v>0</v>
      </c>
      <c r="AL2930" t="str">
        <f>IF(AA2930="","",IFERROR(IF(ISNUMBER('Procytrat 50 Plus'!D431),'Procytrat 50 Plus'!D431,IF(ISNUMBER(SEARCH("12",'Procytrat 50 Plus'!D431)),EDATE(AB2930,12),IF(ISNUMBER(SEARCH("6",'Procytrat 50 Plus'!D431)),EDATE(AB2930,6),IF(ISNUMBER(SEARCH("3",'Procytrat 50 Plus'!D431)),EDATE(AB2930,3),DATEVALUE('Procytrat 50 Plus'!D431))))),""))</f>
        <v/>
      </c>
      <c r="AM2930" t="str">
        <f t="shared" ca="1" si="291"/>
        <v/>
      </c>
    </row>
    <row r="2931" spans="27:39" x14ac:dyDescent="0.3">
      <c r="AA2931" t="str">
        <f>IF(COUNTA('Procytrat 50 Plus'!A432,'Procytrat 50 Plus'!B432,'Procytrat 50 Plus'!C432)&gt;0,"50 Plus","")</f>
        <v/>
      </c>
      <c r="AB2931" t="str">
        <f>IFERROR(IF(ISNUMBER('Procytrat 50 Plus'!A432),'Procytrat 50 Plus'!A432,DATEVALUE('Procytrat 50 Plus'!A432)),"")</f>
        <v/>
      </c>
      <c r="AC2931" t="str">
        <f>IF(AA2931="","",'Procytrat 50 Plus'!B432)</f>
        <v/>
      </c>
      <c r="AD2931" t="str">
        <f>IF(AA2931="","",IFERROR(1*'Procytrat 50 Plus'!C432,IFERROR(_xludf.NUMBERVALUE('Procytrat 50 Plus'!C432,".",","),IFERROR(_xludf.NUMBERVALUE('Procytrat 50 Plus'!C432,",","."),0))))</f>
        <v/>
      </c>
      <c r="AE2931" t="str">
        <f>IF(AA2931="","",'Procytrat 50 Plus'!M432)</f>
        <v/>
      </c>
      <c r="AF2931">
        <f t="shared" si="286"/>
        <v>0</v>
      </c>
      <c r="AG2931" t="str">
        <f t="shared" si="287"/>
        <v/>
      </c>
      <c r="AH2931" t="str">
        <f t="shared" si="288"/>
        <v/>
      </c>
      <c r="AI2931">
        <f t="shared" si="289"/>
        <v>0</v>
      </c>
      <c r="AJ2931">
        <f t="shared" si="290"/>
        <v>0</v>
      </c>
      <c r="AK2931">
        <v>0</v>
      </c>
      <c r="AL2931" t="str">
        <f>IF(AA2931="","",IFERROR(IF(ISNUMBER('Procytrat 50 Plus'!D432),'Procytrat 50 Plus'!D432,IF(ISNUMBER(SEARCH("12",'Procytrat 50 Plus'!D432)),EDATE(AB2931,12),IF(ISNUMBER(SEARCH("6",'Procytrat 50 Plus'!D432)),EDATE(AB2931,6),IF(ISNUMBER(SEARCH("3",'Procytrat 50 Plus'!D432)),EDATE(AB2931,3),DATEVALUE('Procytrat 50 Plus'!D432))))),""))</f>
        <v/>
      </c>
      <c r="AM2931" t="str">
        <f t="shared" ca="1" si="291"/>
        <v/>
      </c>
    </row>
    <row r="2932" spans="27:39" x14ac:dyDescent="0.3">
      <c r="AA2932" t="str">
        <f>IF(COUNTA('Procytrat 50 Plus'!A433,'Procytrat 50 Plus'!B433,'Procytrat 50 Plus'!C433)&gt;0,"50 Plus","")</f>
        <v/>
      </c>
      <c r="AB2932" t="str">
        <f>IFERROR(IF(ISNUMBER('Procytrat 50 Plus'!A433),'Procytrat 50 Plus'!A433,DATEVALUE('Procytrat 50 Plus'!A433)),"")</f>
        <v/>
      </c>
      <c r="AC2932" t="str">
        <f>IF(AA2932="","",'Procytrat 50 Plus'!B433)</f>
        <v/>
      </c>
      <c r="AD2932" t="str">
        <f>IF(AA2932="","",IFERROR(1*'Procytrat 50 Plus'!C433,IFERROR(_xludf.NUMBERVALUE('Procytrat 50 Plus'!C433,".",","),IFERROR(_xludf.NUMBERVALUE('Procytrat 50 Plus'!C433,",","."),0))))</f>
        <v/>
      </c>
      <c r="AE2932" t="str">
        <f>IF(AA2932="","",'Procytrat 50 Plus'!M433)</f>
        <v/>
      </c>
      <c r="AF2932">
        <f t="shared" si="286"/>
        <v>0</v>
      </c>
      <c r="AG2932" t="str">
        <f t="shared" si="287"/>
        <v/>
      </c>
      <c r="AH2932" t="str">
        <f t="shared" si="288"/>
        <v/>
      </c>
      <c r="AI2932">
        <f t="shared" si="289"/>
        <v>0</v>
      </c>
      <c r="AJ2932">
        <f t="shared" si="290"/>
        <v>0</v>
      </c>
      <c r="AK2932">
        <v>0</v>
      </c>
      <c r="AL2932" t="str">
        <f>IF(AA2932="","",IFERROR(IF(ISNUMBER('Procytrat 50 Plus'!D433),'Procytrat 50 Plus'!D433,IF(ISNUMBER(SEARCH("12",'Procytrat 50 Plus'!D433)),EDATE(AB2932,12),IF(ISNUMBER(SEARCH("6",'Procytrat 50 Plus'!D433)),EDATE(AB2932,6),IF(ISNUMBER(SEARCH("3",'Procytrat 50 Plus'!D433)),EDATE(AB2932,3),DATEVALUE('Procytrat 50 Plus'!D433))))),""))</f>
        <v/>
      </c>
      <c r="AM2932" t="str">
        <f t="shared" ca="1" si="291"/>
        <v/>
      </c>
    </row>
    <row r="2933" spans="27:39" x14ac:dyDescent="0.3">
      <c r="AA2933" t="str">
        <f>IF(COUNTA('Procytrat 50 Plus'!A434,'Procytrat 50 Plus'!B434,'Procytrat 50 Plus'!C434)&gt;0,"50 Plus","")</f>
        <v/>
      </c>
      <c r="AB2933" t="str">
        <f>IFERROR(IF(ISNUMBER('Procytrat 50 Plus'!A434),'Procytrat 50 Plus'!A434,DATEVALUE('Procytrat 50 Plus'!A434)),"")</f>
        <v/>
      </c>
      <c r="AC2933" t="str">
        <f>IF(AA2933="","",'Procytrat 50 Plus'!B434)</f>
        <v/>
      </c>
      <c r="AD2933" t="str">
        <f>IF(AA2933="","",IFERROR(1*'Procytrat 50 Plus'!C434,IFERROR(_xludf.NUMBERVALUE('Procytrat 50 Plus'!C434,".",","),IFERROR(_xludf.NUMBERVALUE('Procytrat 50 Plus'!C434,",","."),0))))</f>
        <v/>
      </c>
      <c r="AE2933" t="str">
        <f>IF(AA2933="","",'Procytrat 50 Plus'!M434)</f>
        <v/>
      </c>
      <c r="AF2933">
        <f t="shared" si="286"/>
        <v>0</v>
      </c>
      <c r="AG2933" t="str">
        <f t="shared" si="287"/>
        <v/>
      </c>
      <c r="AH2933" t="str">
        <f t="shared" si="288"/>
        <v/>
      </c>
      <c r="AI2933">
        <f t="shared" si="289"/>
        <v>0</v>
      </c>
      <c r="AJ2933">
        <f t="shared" si="290"/>
        <v>0</v>
      </c>
      <c r="AK2933">
        <v>0</v>
      </c>
      <c r="AL2933" t="str">
        <f>IF(AA2933="","",IFERROR(IF(ISNUMBER('Procytrat 50 Plus'!D434),'Procytrat 50 Plus'!D434,IF(ISNUMBER(SEARCH("12",'Procytrat 50 Plus'!D434)),EDATE(AB2933,12),IF(ISNUMBER(SEARCH("6",'Procytrat 50 Plus'!D434)),EDATE(AB2933,6),IF(ISNUMBER(SEARCH("3",'Procytrat 50 Plus'!D434)),EDATE(AB2933,3),DATEVALUE('Procytrat 50 Plus'!D434))))),""))</f>
        <v/>
      </c>
      <c r="AM2933" t="str">
        <f t="shared" ca="1" si="291"/>
        <v/>
      </c>
    </row>
    <row r="2934" spans="27:39" x14ac:dyDescent="0.3">
      <c r="AA2934" t="str">
        <f>IF(COUNTA('Procytrat 50 Plus'!A435,'Procytrat 50 Plus'!B435,'Procytrat 50 Plus'!C435)&gt;0,"50 Plus","")</f>
        <v/>
      </c>
      <c r="AB2934" t="str">
        <f>IFERROR(IF(ISNUMBER('Procytrat 50 Plus'!A435),'Procytrat 50 Plus'!A435,DATEVALUE('Procytrat 50 Plus'!A435)),"")</f>
        <v/>
      </c>
      <c r="AC2934" t="str">
        <f>IF(AA2934="","",'Procytrat 50 Plus'!B435)</f>
        <v/>
      </c>
      <c r="AD2934" t="str">
        <f>IF(AA2934="","",IFERROR(1*'Procytrat 50 Plus'!C435,IFERROR(_xludf.NUMBERVALUE('Procytrat 50 Plus'!C435,".",","),IFERROR(_xludf.NUMBERVALUE('Procytrat 50 Plus'!C435,",","."),0))))</f>
        <v/>
      </c>
      <c r="AE2934" t="str">
        <f>IF(AA2934="","",'Procytrat 50 Plus'!M435)</f>
        <v/>
      </c>
      <c r="AF2934">
        <f t="shared" si="286"/>
        <v>0</v>
      </c>
      <c r="AG2934" t="str">
        <f t="shared" si="287"/>
        <v/>
      </c>
      <c r="AH2934" t="str">
        <f t="shared" si="288"/>
        <v/>
      </c>
      <c r="AI2934">
        <f t="shared" si="289"/>
        <v>0</v>
      </c>
      <c r="AJ2934">
        <f t="shared" si="290"/>
        <v>0</v>
      </c>
      <c r="AK2934">
        <v>0</v>
      </c>
      <c r="AL2934" t="str">
        <f>IF(AA2934="","",IFERROR(IF(ISNUMBER('Procytrat 50 Plus'!D435),'Procytrat 50 Plus'!D435,IF(ISNUMBER(SEARCH("12",'Procytrat 50 Plus'!D435)),EDATE(AB2934,12),IF(ISNUMBER(SEARCH("6",'Procytrat 50 Plus'!D435)),EDATE(AB2934,6),IF(ISNUMBER(SEARCH("3",'Procytrat 50 Plus'!D435)),EDATE(AB2934,3),DATEVALUE('Procytrat 50 Plus'!D435))))),""))</f>
        <v/>
      </c>
      <c r="AM2934" t="str">
        <f t="shared" ca="1" si="291"/>
        <v/>
      </c>
    </row>
    <row r="2935" spans="27:39" x14ac:dyDescent="0.3">
      <c r="AA2935" t="str">
        <f>IF(COUNTA('Procytrat 50 Plus'!A436,'Procytrat 50 Plus'!B436,'Procytrat 50 Plus'!C436)&gt;0,"50 Plus","")</f>
        <v/>
      </c>
      <c r="AB2935" t="str">
        <f>IFERROR(IF(ISNUMBER('Procytrat 50 Plus'!A436),'Procytrat 50 Plus'!A436,DATEVALUE('Procytrat 50 Plus'!A436)),"")</f>
        <v/>
      </c>
      <c r="AC2935" t="str">
        <f>IF(AA2935="","",'Procytrat 50 Plus'!B436)</f>
        <v/>
      </c>
      <c r="AD2935" t="str">
        <f>IF(AA2935="","",IFERROR(1*'Procytrat 50 Plus'!C436,IFERROR(_xludf.NUMBERVALUE('Procytrat 50 Plus'!C436,".",","),IFERROR(_xludf.NUMBERVALUE('Procytrat 50 Plus'!C436,",","."),0))))</f>
        <v/>
      </c>
      <c r="AE2935" t="str">
        <f>IF(AA2935="","",'Procytrat 50 Plus'!M436)</f>
        <v/>
      </c>
      <c r="AF2935">
        <f t="shared" si="286"/>
        <v>0</v>
      </c>
      <c r="AG2935" t="str">
        <f t="shared" si="287"/>
        <v/>
      </c>
      <c r="AH2935" t="str">
        <f t="shared" si="288"/>
        <v/>
      </c>
      <c r="AI2935">
        <f t="shared" si="289"/>
        <v>0</v>
      </c>
      <c r="AJ2935">
        <f t="shared" si="290"/>
        <v>0</v>
      </c>
      <c r="AK2935">
        <v>0</v>
      </c>
      <c r="AL2935" t="str">
        <f>IF(AA2935="","",IFERROR(IF(ISNUMBER('Procytrat 50 Plus'!D436),'Procytrat 50 Plus'!D436,IF(ISNUMBER(SEARCH("12",'Procytrat 50 Plus'!D436)),EDATE(AB2935,12),IF(ISNUMBER(SEARCH("6",'Procytrat 50 Plus'!D436)),EDATE(AB2935,6),IF(ISNUMBER(SEARCH("3",'Procytrat 50 Plus'!D436)),EDATE(AB2935,3),DATEVALUE('Procytrat 50 Plus'!D436))))),""))</f>
        <v/>
      </c>
      <c r="AM2935" t="str">
        <f t="shared" ca="1" si="291"/>
        <v/>
      </c>
    </row>
    <row r="2936" spans="27:39" x14ac:dyDescent="0.3">
      <c r="AA2936" t="str">
        <f>IF(COUNTA('Procytrat 50 Plus'!A437,'Procytrat 50 Plus'!B437,'Procytrat 50 Plus'!C437)&gt;0,"50 Plus","")</f>
        <v/>
      </c>
      <c r="AB2936" t="str">
        <f>IFERROR(IF(ISNUMBER('Procytrat 50 Plus'!A437),'Procytrat 50 Plus'!A437,DATEVALUE('Procytrat 50 Plus'!A437)),"")</f>
        <v/>
      </c>
      <c r="AC2936" t="str">
        <f>IF(AA2936="","",'Procytrat 50 Plus'!B437)</f>
        <v/>
      </c>
      <c r="AD2936" t="str">
        <f>IF(AA2936="","",IFERROR(1*'Procytrat 50 Plus'!C437,IFERROR(_xludf.NUMBERVALUE('Procytrat 50 Plus'!C437,".",","),IFERROR(_xludf.NUMBERVALUE('Procytrat 50 Plus'!C437,",","."),0))))</f>
        <v/>
      </c>
      <c r="AE2936" t="str">
        <f>IF(AA2936="","",'Procytrat 50 Plus'!M437)</f>
        <v/>
      </c>
      <c r="AF2936">
        <f t="shared" si="286"/>
        <v>0</v>
      </c>
      <c r="AG2936" t="str">
        <f t="shared" si="287"/>
        <v/>
      </c>
      <c r="AH2936" t="str">
        <f t="shared" si="288"/>
        <v/>
      </c>
      <c r="AI2936">
        <f t="shared" si="289"/>
        <v>0</v>
      </c>
      <c r="AJ2936">
        <f t="shared" si="290"/>
        <v>0</v>
      </c>
      <c r="AK2936">
        <v>0</v>
      </c>
      <c r="AL2936" t="str">
        <f>IF(AA2936="","",IFERROR(IF(ISNUMBER('Procytrat 50 Plus'!D437),'Procytrat 50 Plus'!D437,IF(ISNUMBER(SEARCH("12",'Procytrat 50 Plus'!D437)),EDATE(AB2936,12),IF(ISNUMBER(SEARCH("6",'Procytrat 50 Plus'!D437)),EDATE(AB2936,6),IF(ISNUMBER(SEARCH("3",'Procytrat 50 Plus'!D437)),EDATE(AB2936,3),DATEVALUE('Procytrat 50 Plus'!D437))))),""))</f>
        <v/>
      </c>
      <c r="AM2936" t="str">
        <f t="shared" ca="1" si="291"/>
        <v/>
      </c>
    </row>
    <row r="2937" spans="27:39" x14ac:dyDescent="0.3">
      <c r="AA2937" t="str">
        <f>IF(COUNTA('Procytrat 50 Plus'!A438,'Procytrat 50 Plus'!B438,'Procytrat 50 Plus'!C438)&gt;0,"50 Plus","")</f>
        <v/>
      </c>
      <c r="AB2937" t="str">
        <f>IFERROR(IF(ISNUMBER('Procytrat 50 Plus'!A438),'Procytrat 50 Plus'!A438,DATEVALUE('Procytrat 50 Plus'!A438)),"")</f>
        <v/>
      </c>
      <c r="AC2937" t="str">
        <f>IF(AA2937="","",'Procytrat 50 Plus'!B438)</f>
        <v/>
      </c>
      <c r="AD2937" t="str">
        <f>IF(AA2937="","",IFERROR(1*'Procytrat 50 Plus'!C438,IFERROR(_xludf.NUMBERVALUE('Procytrat 50 Plus'!C438,".",","),IFERROR(_xludf.NUMBERVALUE('Procytrat 50 Plus'!C438,",","."),0))))</f>
        <v/>
      </c>
      <c r="AE2937" t="str">
        <f>IF(AA2937="","",'Procytrat 50 Plus'!M438)</f>
        <v/>
      </c>
      <c r="AF2937">
        <f t="shared" si="286"/>
        <v>0</v>
      </c>
      <c r="AG2937" t="str">
        <f t="shared" si="287"/>
        <v/>
      </c>
      <c r="AH2937" t="str">
        <f t="shared" si="288"/>
        <v/>
      </c>
      <c r="AI2937">
        <f t="shared" si="289"/>
        <v>0</v>
      </c>
      <c r="AJ2937">
        <f t="shared" si="290"/>
        <v>0</v>
      </c>
      <c r="AK2937">
        <v>0</v>
      </c>
      <c r="AL2937" t="str">
        <f>IF(AA2937="","",IFERROR(IF(ISNUMBER('Procytrat 50 Plus'!D438),'Procytrat 50 Plus'!D438,IF(ISNUMBER(SEARCH("12",'Procytrat 50 Plus'!D438)),EDATE(AB2937,12),IF(ISNUMBER(SEARCH("6",'Procytrat 50 Plus'!D438)),EDATE(AB2937,6),IF(ISNUMBER(SEARCH("3",'Procytrat 50 Plus'!D438)),EDATE(AB2937,3),DATEVALUE('Procytrat 50 Plus'!D438))))),""))</f>
        <v/>
      </c>
      <c r="AM2937" t="str">
        <f t="shared" ca="1" si="291"/>
        <v/>
      </c>
    </row>
    <row r="2938" spans="27:39" x14ac:dyDescent="0.3">
      <c r="AA2938" t="str">
        <f>IF(COUNTA('Procytrat 50 Plus'!A439,'Procytrat 50 Plus'!B439,'Procytrat 50 Plus'!C439)&gt;0,"50 Plus","")</f>
        <v/>
      </c>
      <c r="AB2938" t="str">
        <f>IFERROR(IF(ISNUMBER('Procytrat 50 Plus'!A439),'Procytrat 50 Plus'!A439,DATEVALUE('Procytrat 50 Plus'!A439)),"")</f>
        <v/>
      </c>
      <c r="AC2938" t="str">
        <f>IF(AA2938="","",'Procytrat 50 Plus'!B439)</f>
        <v/>
      </c>
      <c r="AD2938" t="str">
        <f>IF(AA2938="","",IFERROR(1*'Procytrat 50 Plus'!C439,IFERROR(_xludf.NUMBERVALUE('Procytrat 50 Plus'!C439,".",","),IFERROR(_xludf.NUMBERVALUE('Procytrat 50 Plus'!C439,",","."),0))))</f>
        <v/>
      </c>
      <c r="AE2938" t="str">
        <f>IF(AA2938="","",'Procytrat 50 Plus'!M439)</f>
        <v/>
      </c>
      <c r="AF2938">
        <f t="shared" si="286"/>
        <v>0</v>
      </c>
      <c r="AG2938" t="str">
        <f t="shared" si="287"/>
        <v/>
      </c>
      <c r="AH2938" t="str">
        <f t="shared" si="288"/>
        <v/>
      </c>
      <c r="AI2938">
        <f t="shared" si="289"/>
        <v>0</v>
      </c>
      <c r="AJ2938">
        <f t="shared" si="290"/>
        <v>0</v>
      </c>
      <c r="AK2938">
        <v>0</v>
      </c>
      <c r="AL2938" t="str">
        <f>IF(AA2938="","",IFERROR(IF(ISNUMBER('Procytrat 50 Plus'!D439),'Procytrat 50 Plus'!D439,IF(ISNUMBER(SEARCH("12",'Procytrat 50 Plus'!D439)),EDATE(AB2938,12),IF(ISNUMBER(SEARCH("6",'Procytrat 50 Plus'!D439)),EDATE(AB2938,6),IF(ISNUMBER(SEARCH("3",'Procytrat 50 Plus'!D439)),EDATE(AB2938,3),DATEVALUE('Procytrat 50 Plus'!D439))))),""))</f>
        <v/>
      </c>
      <c r="AM2938" t="str">
        <f t="shared" ca="1" si="291"/>
        <v/>
      </c>
    </row>
    <row r="2939" spans="27:39" x14ac:dyDescent="0.3">
      <c r="AA2939" t="str">
        <f>IF(COUNTA('Procytrat 50 Plus'!A440,'Procytrat 50 Plus'!B440,'Procytrat 50 Plus'!C440)&gt;0,"50 Plus","")</f>
        <v/>
      </c>
      <c r="AB2939" t="str">
        <f>IFERROR(IF(ISNUMBER('Procytrat 50 Plus'!A440),'Procytrat 50 Plus'!A440,DATEVALUE('Procytrat 50 Plus'!A440)),"")</f>
        <v/>
      </c>
      <c r="AC2939" t="str">
        <f>IF(AA2939="","",'Procytrat 50 Plus'!B440)</f>
        <v/>
      </c>
      <c r="AD2939" t="str">
        <f>IF(AA2939="","",IFERROR(1*'Procytrat 50 Plus'!C440,IFERROR(_xludf.NUMBERVALUE('Procytrat 50 Plus'!C440,".",","),IFERROR(_xludf.NUMBERVALUE('Procytrat 50 Plus'!C440,",","."),0))))</f>
        <v/>
      </c>
      <c r="AE2939" t="str">
        <f>IF(AA2939="","",'Procytrat 50 Plus'!M440)</f>
        <v/>
      </c>
      <c r="AF2939">
        <f t="shared" si="286"/>
        <v>0</v>
      </c>
      <c r="AG2939" t="str">
        <f t="shared" si="287"/>
        <v/>
      </c>
      <c r="AH2939" t="str">
        <f t="shared" si="288"/>
        <v/>
      </c>
      <c r="AI2939">
        <f t="shared" si="289"/>
        <v>0</v>
      </c>
      <c r="AJ2939">
        <f t="shared" si="290"/>
        <v>0</v>
      </c>
      <c r="AK2939">
        <v>0</v>
      </c>
      <c r="AL2939" t="str">
        <f>IF(AA2939="","",IFERROR(IF(ISNUMBER('Procytrat 50 Plus'!D440),'Procytrat 50 Plus'!D440,IF(ISNUMBER(SEARCH("12",'Procytrat 50 Plus'!D440)),EDATE(AB2939,12),IF(ISNUMBER(SEARCH("6",'Procytrat 50 Plus'!D440)),EDATE(AB2939,6),IF(ISNUMBER(SEARCH("3",'Procytrat 50 Plus'!D440)),EDATE(AB2939,3),DATEVALUE('Procytrat 50 Plus'!D440))))),""))</f>
        <v/>
      </c>
      <c r="AM2939" t="str">
        <f t="shared" ca="1" si="291"/>
        <v/>
      </c>
    </row>
    <row r="2940" spans="27:39" x14ac:dyDescent="0.3">
      <c r="AA2940" t="str">
        <f>IF(COUNTA('Procytrat 50 Plus'!A441,'Procytrat 50 Plus'!B441,'Procytrat 50 Plus'!C441)&gt;0,"50 Plus","")</f>
        <v/>
      </c>
      <c r="AB2940" t="str">
        <f>IFERROR(IF(ISNUMBER('Procytrat 50 Plus'!A441),'Procytrat 50 Plus'!A441,DATEVALUE('Procytrat 50 Plus'!A441)),"")</f>
        <v/>
      </c>
      <c r="AC2940" t="str">
        <f>IF(AA2940="","",'Procytrat 50 Plus'!B441)</f>
        <v/>
      </c>
      <c r="AD2940" t="str">
        <f>IF(AA2940="","",IFERROR(1*'Procytrat 50 Plus'!C441,IFERROR(_xludf.NUMBERVALUE('Procytrat 50 Plus'!C441,".",","),IFERROR(_xludf.NUMBERVALUE('Procytrat 50 Plus'!C441,",","."),0))))</f>
        <v/>
      </c>
      <c r="AE2940" t="str">
        <f>IF(AA2940="","",'Procytrat 50 Plus'!M441)</f>
        <v/>
      </c>
      <c r="AF2940">
        <f t="shared" si="286"/>
        <v>0</v>
      </c>
      <c r="AG2940" t="str">
        <f t="shared" si="287"/>
        <v/>
      </c>
      <c r="AH2940" t="str">
        <f t="shared" si="288"/>
        <v/>
      </c>
      <c r="AI2940">
        <f t="shared" si="289"/>
        <v>0</v>
      </c>
      <c r="AJ2940">
        <f t="shared" si="290"/>
        <v>0</v>
      </c>
      <c r="AK2940">
        <v>0</v>
      </c>
      <c r="AL2940" t="str">
        <f>IF(AA2940="","",IFERROR(IF(ISNUMBER('Procytrat 50 Plus'!D441),'Procytrat 50 Plus'!D441,IF(ISNUMBER(SEARCH("12",'Procytrat 50 Plus'!D441)),EDATE(AB2940,12),IF(ISNUMBER(SEARCH("6",'Procytrat 50 Plus'!D441)),EDATE(AB2940,6),IF(ISNUMBER(SEARCH("3",'Procytrat 50 Plus'!D441)),EDATE(AB2940,3),DATEVALUE('Procytrat 50 Plus'!D441))))),""))</f>
        <v/>
      </c>
      <c r="AM2940" t="str">
        <f t="shared" ca="1" si="291"/>
        <v/>
      </c>
    </row>
    <row r="2941" spans="27:39" x14ac:dyDescent="0.3">
      <c r="AA2941" t="str">
        <f>IF(COUNTA('Procytrat 50 Plus'!A442,'Procytrat 50 Plus'!B442,'Procytrat 50 Plus'!C442)&gt;0,"50 Plus","")</f>
        <v/>
      </c>
      <c r="AB2941" t="str">
        <f>IFERROR(IF(ISNUMBER('Procytrat 50 Plus'!A442),'Procytrat 50 Plus'!A442,DATEVALUE('Procytrat 50 Plus'!A442)),"")</f>
        <v/>
      </c>
      <c r="AC2941" t="str">
        <f>IF(AA2941="","",'Procytrat 50 Plus'!B442)</f>
        <v/>
      </c>
      <c r="AD2941" t="str">
        <f>IF(AA2941="","",IFERROR(1*'Procytrat 50 Plus'!C442,IFERROR(_xludf.NUMBERVALUE('Procytrat 50 Plus'!C442,".",","),IFERROR(_xludf.NUMBERVALUE('Procytrat 50 Plus'!C442,",","."),0))))</f>
        <v/>
      </c>
      <c r="AE2941" t="str">
        <f>IF(AA2941="","",'Procytrat 50 Plus'!M442)</f>
        <v/>
      </c>
      <c r="AF2941">
        <f t="shared" si="286"/>
        <v>0</v>
      </c>
      <c r="AG2941" t="str">
        <f t="shared" si="287"/>
        <v/>
      </c>
      <c r="AH2941" t="str">
        <f t="shared" si="288"/>
        <v/>
      </c>
      <c r="AI2941">
        <f t="shared" si="289"/>
        <v>0</v>
      </c>
      <c r="AJ2941">
        <f t="shared" si="290"/>
        <v>0</v>
      </c>
      <c r="AK2941">
        <v>0</v>
      </c>
      <c r="AL2941" t="str">
        <f>IF(AA2941="","",IFERROR(IF(ISNUMBER('Procytrat 50 Plus'!D442),'Procytrat 50 Plus'!D442,IF(ISNUMBER(SEARCH("12",'Procytrat 50 Plus'!D442)),EDATE(AB2941,12),IF(ISNUMBER(SEARCH("6",'Procytrat 50 Plus'!D442)),EDATE(AB2941,6),IF(ISNUMBER(SEARCH("3",'Procytrat 50 Plus'!D442)),EDATE(AB2941,3),DATEVALUE('Procytrat 50 Plus'!D442))))),""))</f>
        <v/>
      </c>
      <c r="AM2941" t="str">
        <f t="shared" ca="1" si="291"/>
        <v/>
      </c>
    </row>
    <row r="2942" spans="27:39" x14ac:dyDescent="0.3">
      <c r="AA2942" t="str">
        <f>IF(COUNTA('Procytrat 50 Plus'!A443,'Procytrat 50 Plus'!B443,'Procytrat 50 Plus'!C443)&gt;0,"50 Plus","")</f>
        <v/>
      </c>
      <c r="AB2942" t="str">
        <f>IFERROR(IF(ISNUMBER('Procytrat 50 Plus'!A443),'Procytrat 50 Plus'!A443,DATEVALUE('Procytrat 50 Plus'!A443)),"")</f>
        <v/>
      </c>
      <c r="AC2942" t="str">
        <f>IF(AA2942="","",'Procytrat 50 Plus'!B443)</f>
        <v/>
      </c>
      <c r="AD2942" t="str">
        <f>IF(AA2942="","",IFERROR(1*'Procytrat 50 Plus'!C443,IFERROR(_xludf.NUMBERVALUE('Procytrat 50 Plus'!C443,".",","),IFERROR(_xludf.NUMBERVALUE('Procytrat 50 Plus'!C443,",","."),0))))</f>
        <v/>
      </c>
      <c r="AE2942" t="str">
        <f>IF(AA2942="","",'Procytrat 50 Plus'!M443)</f>
        <v/>
      </c>
      <c r="AF2942">
        <f t="shared" si="286"/>
        <v>0</v>
      </c>
      <c r="AG2942" t="str">
        <f t="shared" si="287"/>
        <v/>
      </c>
      <c r="AH2942" t="str">
        <f t="shared" si="288"/>
        <v/>
      </c>
      <c r="AI2942">
        <f t="shared" si="289"/>
        <v>0</v>
      </c>
      <c r="AJ2942">
        <f t="shared" si="290"/>
        <v>0</v>
      </c>
      <c r="AK2942">
        <v>0</v>
      </c>
      <c r="AL2942" t="str">
        <f>IF(AA2942="","",IFERROR(IF(ISNUMBER('Procytrat 50 Plus'!D443),'Procytrat 50 Plus'!D443,IF(ISNUMBER(SEARCH("12",'Procytrat 50 Plus'!D443)),EDATE(AB2942,12),IF(ISNUMBER(SEARCH("6",'Procytrat 50 Plus'!D443)),EDATE(AB2942,6),IF(ISNUMBER(SEARCH("3",'Procytrat 50 Plus'!D443)),EDATE(AB2942,3),DATEVALUE('Procytrat 50 Plus'!D443))))),""))</f>
        <v/>
      </c>
      <c r="AM2942" t="str">
        <f t="shared" ca="1" si="291"/>
        <v/>
      </c>
    </row>
    <row r="2943" spans="27:39" x14ac:dyDescent="0.3">
      <c r="AA2943" t="str">
        <f>IF(COUNTA('Procytrat 50 Plus'!A444,'Procytrat 50 Plus'!B444,'Procytrat 50 Plus'!C444)&gt;0,"50 Plus","")</f>
        <v/>
      </c>
      <c r="AB2943" t="str">
        <f>IFERROR(IF(ISNUMBER('Procytrat 50 Plus'!A444),'Procytrat 50 Plus'!A444,DATEVALUE('Procytrat 50 Plus'!A444)),"")</f>
        <v/>
      </c>
      <c r="AC2943" t="str">
        <f>IF(AA2943="","",'Procytrat 50 Plus'!B444)</f>
        <v/>
      </c>
      <c r="AD2943" t="str">
        <f>IF(AA2943="","",IFERROR(1*'Procytrat 50 Plus'!C444,IFERROR(_xludf.NUMBERVALUE('Procytrat 50 Plus'!C444,".",","),IFERROR(_xludf.NUMBERVALUE('Procytrat 50 Plus'!C444,",","."),0))))</f>
        <v/>
      </c>
      <c r="AE2943" t="str">
        <f>IF(AA2943="","",'Procytrat 50 Plus'!M444)</f>
        <v/>
      </c>
      <c r="AF2943">
        <f t="shared" si="286"/>
        <v>0</v>
      </c>
      <c r="AG2943" t="str">
        <f t="shared" si="287"/>
        <v/>
      </c>
      <c r="AH2943" t="str">
        <f t="shared" si="288"/>
        <v/>
      </c>
      <c r="AI2943">
        <f t="shared" si="289"/>
        <v>0</v>
      </c>
      <c r="AJ2943">
        <f t="shared" si="290"/>
        <v>0</v>
      </c>
      <c r="AK2943">
        <v>0</v>
      </c>
      <c r="AL2943" t="str">
        <f>IF(AA2943="","",IFERROR(IF(ISNUMBER('Procytrat 50 Plus'!D444),'Procytrat 50 Plus'!D444,IF(ISNUMBER(SEARCH("12",'Procytrat 50 Plus'!D444)),EDATE(AB2943,12),IF(ISNUMBER(SEARCH("6",'Procytrat 50 Plus'!D444)),EDATE(AB2943,6),IF(ISNUMBER(SEARCH("3",'Procytrat 50 Plus'!D444)),EDATE(AB2943,3),DATEVALUE('Procytrat 50 Plus'!D444))))),""))</f>
        <v/>
      </c>
      <c r="AM2943" t="str">
        <f t="shared" ca="1" si="291"/>
        <v/>
      </c>
    </row>
    <row r="2944" spans="27:39" x14ac:dyDescent="0.3">
      <c r="AA2944" t="str">
        <f>IF(COUNTA('Procytrat 50 Plus'!A445,'Procytrat 50 Plus'!B445,'Procytrat 50 Plus'!C445)&gt;0,"50 Plus","")</f>
        <v/>
      </c>
      <c r="AB2944" t="str">
        <f>IFERROR(IF(ISNUMBER('Procytrat 50 Plus'!A445),'Procytrat 50 Plus'!A445,DATEVALUE('Procytrat 50 Plus'!A445)),"")</f>
        <v/>
      </c>
      <c r="AC2944" t="str">
        <f>IF(AA2944="","",'Procytrat 50 Plus'!B445)</f>
        <v/>
      </c>
      <c r="AD2944" t="str">
        <f>IF(AA2944="","",IFERROR(1*'Procytrat 50 Plus'!C445,IFERROR(_xludf.NUMBERVALUE('Procytrat 50 Plus'!C445,".",","),IFERROR(_xludf.NUMBERVALUE('Procytrat 50 Plus'!C445,",","."),0))))</f>
        <v/>
      </c>
      <c r="AE2944" t="str">
        <f>IF(AA2944="","",'Procytrat 50 Plus'!M445)</f>
        <v/>
      </c>
      <c r="AF2944">
        <f t="shared" si="286"/>
        <v>0</v>
      </c>
      <c r="AG2944" t="str">
        <f t="shared" si="287"/>
        <v/>
      </c>
      <c r="AH2944" t="str">
        <f t="shared" si="288"/>
        <v/>
      </c>
      <c r="AI2944">
        <f t="shared" si="289"/>
        <v>0</v>
      </c>
      <c r="AJ2944">
        <f t="shared" si="290"/>
        <v>0</v>
      </c>
      <c r="AK2944">
        <v>0</v>
      </c>
      <c r="AL2944" t="str">
        <f>IF(AA2944="","",IFERROR(IF(ISNUMBER('Procytrat 50 Plus'!D445),'Procytrat 50 Plus'!D445,IF(ISNUMBER(SEARCH("12",'Procytrat 50 Plus'!D445)),EDATE(AB2944,12),IF(ISNUMBER(SEARCH("6",'Procytrat 50 Plus'!D445)),EDATE(AB2944,6),IF(ISNUMBER(SEARCH("3",'Procytrat 50 Plus'!D445)),EDATE(AB2944,3),DATEVALUE('Procytrat 50 Plus'!D445))))),""))</f>
        <v/>
      </c>
      <c r="AM2944" t="str">
        <f t="shared" ca="1" si="291"/>
        <v/>
      </c>
    </row>
    <row r="2945" spans="27:39" x14ac:dyDescent="0.3">
      <c r="AA2945" t="str">
        <f>IF(COUNTA('Procytrat 50 Plus'!A446,'Procytrat 50 Plus'!B446,'Procytrat 50 Plus'!C446)&gt;0,"50 Plus","")</f>
        <v/>
      </c>
      <c r="AB2945" t="str">
        <f>IFERROR(IF(ISNUMBER('Procytrat 50 Plus'!A446),'Procytrat 50 Plus'!A446,DATEVALUE('Procytrat 50 Plus'!A446)),"")</f>
        <v/>
      </c>
      <c r="AC2945" t="str">
        <f>IF(AA2945="","",'Procytrat 50 Plus'!B446)</f>
        <v/>
      </c>
      <c r="AD2945" t="str">
        <f>IF(AA2945="","",IFERROR(1*'Procytrat 50 Plus'!C446,IFERROR(_xludf.NUMBERVALUE('Procytrat 50 Plus'!C446,".",","),IFERROR(_xludf.NUMBERVALUE('Procytrat 50 Plus'!C446,",","."),0))))</f>
        <v/>
      </c>
      <c r="AE2945" t="str">
        <f>IF(AA2945="","",'Procytrat 50 Plus'!M446)</f>
        <v/>
      </c>
      <c r="AF2945">
        <f t="shared" si="286"/>
        <v>0</v>
      </c>
      <c r="AG2945" t="str">
        <f t="shared" si="287"/>
        <v/>
      </c>
      <c r="AH2945" t="str">
        <f t="shared" si="288"/>
        <v/>
      </c>
      <c r="AI2945">
        <f t="shared" si="289"/>
        <v>0</v>
      </c>
      <c r="AJ2945">
        <f t="shared" si="290"/>
        <v>0</v>
      </c>
      <c r="AK2945">
        <v>0</v>
      </c>
      <c r="AL2945" t="str">
        <f>IF(AA2945="","",IFERROR(IF(ISNUMBER('Procytrat 50 Plus'!D446),'Procytrat 50 Plus'!D446,IF(ISNUMBER(SEARCH("12",'Procytrat 50 Plus'!D446)),EDATE(AB2945,12),IF(ISNUMBER(SEARCH("6",'Procytrat 50 Plus'!D446)),EDATE(AB2945,6),IF(ISNUMBER(SEARCH("3",'Procytrat 50 Plus'!D446)),EDATE(AB2945,3),DATEVALUE('Procytrat 50 Plus'!D446))))),""))</f>
        <v/>
      </c>
      <c r="AM2945" t="str">
        <f t="shared" ca="1" si="291"/>
        <v/>
      </c>
    </row>
    <row r="2946" spans="27:39" x14ac:dyDescent="0.3">
      <c r="AA2946" t="str">
        <f>IF(COUNTA('Procytrat 50 Plus'!A447,'Procytrat 50 Plus'!B447,'Procytrat 50 Plus'!C447)&gt;0,"50 Plus","")</f>
        <v/>
      </c>
      <c r="AB2946" t="str">
        <f>IFERROR(IF(ISNUMBER('Procytrat 50 Plus'!A447),'Procytrat 50 Plus'!A447,DATEVALUE('Procytrat 50 Plus'!A447)),"")</f>
        <v/>
      </c>
      <c r="AC2946" t="str">
        <f>IF(AA2946="","",'Procytrat 50 Plus'!B447)</f>
        <v/>
      </c>
      <c r="AD2946" t="str">
        <f>IF(AA2946="","",IFERROR(1*'Procytrat 50 Plus'!C447,IFERROR(_xludf.NUMBERVALUE('Procytrat 50 Plus'!C447,".",","),IFERROR(_xludf.NUMBERVALUE('Procytrat 50 Plus'!C447,",","."),0))))</f>
        <v/>
      </c>
      <c r="AE2946" t="str">
        <f>IF(AA2946="","",'Procytrat 50 Plus'!M447)</f>
        <v/>
      </c>
      <c r="AF2946">
        <f t="shared" ref="AF2946:AF3009" si="292">IF(AA2946="",0,--ISNUMBER(SEARCH("aprovado",AE2946)))</f>
        <v>0</v>
      </c>
      <c r="AG2946" t="str">
        <f t="shared" ref="AG2946:AG3009" si="293">IF(AB2946="","",YEAR(AB2946))</f>
        <v/>
      </c>
      <c r="AH2946" t="str">
        <f t="shared" ref="AH2946:AH3009" si="294">IF(AB2946="","",MONTH(AB2946))</f>
        <v/>
      </c>
      <c r="AI2946">
        <f t="shared" ref="AI2946:AI3009" si="295">IF(AB2946="",0,AB2946+ROW()/1000000)</f>
        <v>0</v>
      </c>
      <c r="AJ2946">
        <f t="shared" ref="AJ2946:AJ3009" si="296">--(AA2946&lt;&gt;"")</f>
        <v>0</v>
      </c>
      <c r="AK2946">
        <v>0</v>
      </c>
      <c r="AL2946" t="str">
        <f>IF(AA2946="","",IFERROR(IF(ISNUMBER('Procytrat 50 Plus'!D447),'Procytrat 50 Plus'!D447,IF(ISNUMBER(SEARCH("12",'Procytrat 50 Plus'!D447)),EDATE(AB2946,12),IF(ISNUMBER(SEARCH("6",'Procytrat 50 Plus'!D447)),EDATE(AB2946,6),IF(ISNUMBER(SEARCH("3",'Procytrat 50 Plus'!D447)),EDATE(AB2946,3),DATEVALUE('Procytrat 50 Plus'!D447))))),""))</f>
        <v/>
      </c>
      <c r="AM2946" t="str">
        <f t="shared" ref="AM2946:AM3009" ca="1" si="297">IF(AND(AJ2946=1,AL2946&lt;&gt;"",AL2946&gt;=TODAY(),AG2946=$W$3),AL2946+ROW()/1000000,"")</f>
        <v/>
      </c>
    </row>
    <row r="2947" spans="27:39" x14ac:dyDescent="0.3">
      <c r="AA2947" t="str">
        <f>IF(COUNTA('Procytrat 50 Plus'!A448,'Procytrat 50 Plus'!B448,'Procytrat 50 Plus'!C448)&gt;0,"50 Plus","")</f>
        <v/>
      </c>
      <c r="AB2947" t="str">
        <f>IFERROR(IF(ISNUMBER('Procytrat 50 Plus'!A448),'Procytrat 50 Plus'!A448,DATEVALUE('Procytrat 50 Plus'!A448)),"")</f>
        <v/>
      </c>
      <c r="AC2947" t="str">
        <f>IF(AA2947="","",'Procytrat 50 Plus'!B448)</f>
        <v/>
      </c>
      <c r="AD2947" t="str">
        <f>IF(AA2947="","",IFERROR(1*'Procytrat 50 Plus'!C448,IFERROR(_xludf.NUMBERVALUE('Procytrat 50 Plus'!C448,".",","),IFERROR(_xludf.NUMBERVALUE('Procytrat 50 Plus'!C448,",","."),0))))</f>
        <v/>
      </c>
      <c r="AE2947" t="str">
        <f>IF(AA2947="","",'Procytrat 50 Plus'!M448)</f>
        <v/>
      </c>
      <c r="AF2947">
        <f t="shared" si="292"/>
        <v>0</v>
      </c>
      <c r="AG2947" t="str">
        <f t="shared" si="293"/>
        <v/>
      </c>
      <c r="AH2947" t="str">
        <f t="shared" si="294"/>
        <v/>
      </c>
      <c r="AI2947">
        <f t="shared" si="295"/>
        <v>0</v>
      </c>
      <c r="AJ2947">
        <f t="shared" si="296"/>
        <v>0</v>
      </c>
      <c r="AK2947">
        <v>0</v>
      </c>
      <c r="AL2947" t="str">
        <f>IF(AA2947="","",IFERROR(IF(ISNUMBER('Procytrat 50 Plus'!D448),'Procytrat 50 Plus'!D448,IF(ISNUMBER(SEARCH("12",'Procytrat 50 Plus'!D448)),EDATE(AB2947,12),IF(ISNUMBER(SEARCH("6",'Procytrat 50 Plus'!D448)),EDATE(AB2947,6),IF(ISNUMBER(SEARCH("3",'Procytrat 50 Plus'!D448)),EDATE(AB2947,3),DATEVALUE('Procytrat 50 Plus'!D448))))),""))</f>
        <v/>
      </c>
      <c r="AM2947" t="str">
        <f t="shared" ca="1" si="297"/>
        <v/>
      </c>
    </row>
    <row r="2948" spans="27:39" x14ac:dyDescent="0.3">
      <c r="AA2948" t="str">
        <f>IF(COUNTA('Procytrat 50 Plus'!A449,'Procytrat 50 Plus'!B449,'Procytrat 50 Plus'!C449)&gt;0,"50 Plus","")</f>
        <v/>
      </c>
      <c r="AB2948" t="str">
        <f>IFERROR(IF(ISNUMBER('Procytrat 50 Plus'!A449),'Procytrat 50 Plus'!A449,DATEVALUE('Procytrat 50 Plus'!A449)),"")</f>
        <v/>
      </c>
      <c r="AC2948" t="str">
        <f>IF(AA2948="","",'Procytrat 50 Plus'!B449)</f>
        <v/>
      </c>
      <c r="AD2948" t="str">
        <f>IF(AA2948="","",IFERROR(1*'Procytrat 50 Plus'!C449,IFERROR(_xludf.NUMBERVALUE('Procytrat 50 Plus'!C449,".",","),IFERROR(_xludf.NUMBERVALUE('Procytrat 50 Plus'!C449,",","."),0))))</f>
        <v/>
      </c>
      <c r="AE2948" t="str">
        <f>IF(AA2948="","",'Procytrat 50 Plus'!M449)</f>
        <v/>
      </c>
      <c r="AF2948">
        <f t="shared" si="292"/>
        <v>0</v>
      </c>
      <c r="AG2948" t="str">
        <f t="shared" si="293"/>
        <v/>
      </c>
      <c r="AH2948" t="str">
        <f t="shared" si="294"/>
        <v/>
      </c>
      <c r="AI2948">
        <f t="shared" si="295"/>
        <v>0</v>
      </c>
      <c r="AJ2948">
        <f t="shared" si="296"/>
        <v>0</v>
      </c>
      <c r="AK2948">
        <v>0</v>
      </c>
      <c r="AL2948" t="str">
        <f>IF(AA2948="","",IFERROR(IF(ISNUMBER('Procytrat 50 Plus'!D449),'Procytrat 50 Plus'!D449,IF(ISNUMBER(SEARCH("12",'Procytrat 50 Plus'!D449)),EDATE(AB2948,12),IF(ISNUMBER(SEARCH("6",'Procytrat 50 Plus'!D449)),EDATE(AB2948,6),IF(ISNUMBER(SEARCH("3",'Procytrat 50 Plus'!D449)),EDATE(AB2948,3),DATEVALUE('Procytrat 50 Plus'!D449))))),""))</f>
        <v/>
      </c>
      <c r="AM2948" t="str">
        <f t="shared" ca="1" si="297"/>
        <v/>
      </c>
    </row>
    <row r="2949" spans="27:39" x14ac:dyDescent="0.3">
      <c r="AA2949" t="str">
        <f>IF(COUNTA('Procytrat 50 Plus'!A450,'Procytrat 50 Plus'!B450,'Procytrat 50 Plus'!C450)&gt;0,"50 Plus","")</f>
        <v/>
      </c>
      <c r="AB2949" t="str">
        <f>IFERROR(IF(ISNUMBER('Procytrat 50 Plus'!A450),'Procytrat 50 Plus'!A450,DATEVALUE('Procytrat 50 Plus'!A450)),"")</f>
        <v/>
      </c>
      <c r="AC2949" t="str">
        <f>IF(AA2949="","",'Procytrat 50 Plus'!B450)</f>
        <v/>
      </c>
      <c r="AD2949" t="str">
        <f>IF(AA2949="","",IFERROR(1*'Procytrat 50 Plus'!C450,IFERROR(_xludf.NUMBERVALUE('Procytrat 50 Plus'!C450,".",","),IFERROR(_xludf.NUMBERVALUE('Procytrat 50 Plus'!C450,",","."),0))))</f>
        <v/>
      </c>
      <c r="AE2949" t="str">
        <f>IF(AA2949="","",'Procytrat 50 Plus'!M450)</f>
        <v/>
      </c>
      <c r="AF2949">
        <f t="shared" si="292"/>
        <v>0</v>
      </c>
      <c r="AG2949" t="str">
        <f t="shared" si="293"/>
        <v/>
      </c>
      <c r="AH2949" t="str">
        <f t="shared" si="294"/>
        <v/>
      </c>
      <c r="AI2949">
        <f t="shared" si="295"/>
        <v>0</v>
      </c>
      <c r="AJ2949">
        <f t="shared" si="296"/>
        <v>0</v>
      </c>
      <c r="AK2949">
        <v>0</v>
      </c>
      <c r="AL2949" t="str">
        <f>IF(AA2949="","",IFERROR(IF(ISNUMBER('Procytrat 50 Plus'!D450),'Procytrat 50 Plus'!D450,IF(ISNUMBER(SEARCH("12",'Procytrat 50 Plus'!D450)),EDATE(AB2949,12),IF(ISNUMBER(SEARCH("6",'Procytrat 50 Plus'!D450)),EDATE(AB2949,6),IF(ISNUMBER(SEARCH("3",'Procytrat 50 Plus'!D450)),EDATE(AB2949,3),DATEVALUE('Procytrat 50 Plus'!D450))))),""))</f>
        <v/>
      </c>
      <c r="AM2949" t="str">
        <f t="shared" ca="1" si="297"/>
        <v/>
      </c>
    </row>
    <row r="2950" spans="27:39" x14ac:dyDescent="0.3">
      <c r="AA2950" t="str">
        <f>IF(COUNTA('Procytrat 50 Plus'!A451,'Procytrat 50 Plus'!B451,'Procytrat 50 Plus'!C451)&gt;0,"50 Plus","")</f>
        <v/>
      </c>
      <c r="AB2950" t="str">
        <f>IFERROR(IF(ISNUMBER('Procytrat 50 Plus'!A451),'Procytrat 50 Plus'!A451,DATEVALUE('Procytrat 50 Plus'!A451)),"")</f>
        <v/>
      </c>
      <c r="AC2950" t="str">
        <f>IF(AA2950="","",'Procytrat 50 Plus'!B451)</f>
        <v/>
      </c>
      <c r="AD2950" t="str">
        <f>IF(AA2950="","",IFERROR(1*'Procytrat 50 Plus'!C451,IFERROR(_xludf.NUMBERVALUE('Procytrat 50 Plus'!C451,".",","),IFERROR(_xludf.NUMBERVALUE('Procytrat 50 Plus'!C451,",","."),0))))</f>
        <v/>
      </c>
      <c r="AE2950" t="str">
        <f>IF(AA2950="","",'Procytrat 50 Plus'!M451)</f>
        <v/>
      </c>
      <c r="AF2950">
        <f t="shared" si="292"/>
        <v>0</v>
      </c>
      <c r="AG2950" t="str">
        <f t="shared" si="293"/>
        <v/>
      </c>
      <c r="AH2950" t="str">
        <f t="shared" si="294"/>
        <v/>
      </c>
      <c r="AI2950">
        <f t="shared" si="295"/>
        <v>0</v>
      </c>
      <c r="AJ2950">
        <f t="shared" si="296"/>
        <v>0</v>
      </c>
      <c r="AK2950">
        <v>0</v>
      </c>
      <c r="AL2950" t="str">
        <f>IF(AA2950="","",IFERROR(IF(ISNUMBER('Procytrat 50 Plus'!D451),'Procytrat 50 Plus'!D451,IF(ISNUMBER(SEARCH("12",'Procytrat 50 Plus'!D451)),EDATE(AB2950,12),IF(ISNUMBER(SEARCH("6",'Procytrat 50 Plus'!D451)),EDATE(AB2950,6),IF(ISNUMBER(SEARCH("3",'Procytrat 50 Plus'!D451)),EDATE(AB2950,3),DATEVALUE('Procytrat 50 Plus'!D451))))),""))</f>
        <v/>
      </c>
      <c r="AM2950" t="str">
        <f t="shared" ca="1" si="297"/>
        <v/>
      </c>
    </row>
    <row r="2951" spans="27:39" x14ac:dyDescent="0.3">
      <c r="AA2951" t="str">
        <f>IF(COUNTA('Procytrat 50 Plus'!A452,'Procytrat 50 Plus'!B452,'Procytrat 50 Plus'!C452)&gt;0,"50 Plus","")</f>
        <v/>
      </c>
      <c r="AB2951" t="str">
        <f>IFERROR(IF(ISNUMBER('Procytrat 50 Plus'!A452),'Procytrat 50 Plus'!A452,DATEVALUE('Procytrat 50 Plus'!A452)),"")</f>
        <v/>
      </c>
      <c r="AC2951" t="str">
        <f>IF(AA2951="","",'Procytrat 50 Plus'!B452)</f>
        <v/>
      </c>
      <c r="AD2951" t="str">
        <f>IF(AA2951="","",IFERROR(1*'Procytrat 50 Plus'!C452,IFERROR(_xludf.NUMBERVALUE('Procytrat 50 Plus'!C452,".",","),IFERROR(_xludf.NUMBERVALUE('Procytrat 50 Plus'!C452,",","."),0))))</f>
        <v/>
      </c>
      <c r="AE2951" t="str">
        <f>IF(AA2951="","",'Procytrat 50 Plus'!M452)</f>
        <v/>
      </c>
      <c r="AF2951">
        <f t="shared" si="292"/>
        <v>0</v>
      </c>
      <c r="AG2951" t="str">
        <f t="shared" si="293"/>
        <v/>
      </c>
      <c r="AH2951" t="str">
        <f t="shared" si="294"/>
        <v/>
      </c>
      <c r="AI2951">
        <f t="shared" si="295"/>
        <v>0</v>
      </c>
      <c r="AJ2951">
        <f t="shared" si="296"/>
        <v>0</v>
      </c>
      <c r="AK2951">
        <v>0</v>
      </c>
      <c r="AL2951" t="str">
        <f>IF(AA2951="","",IFERROR(IF(ISNUMBER('Procytrat 50 Plus'!D452),'Procytrat 50 Plus'!D452,IF(ISNUMBER(SEARCH("12",'Procytrat 50 Plus'!D452)),EDATE(AB2951,12),IF(ISNUMBER(SEARCH("6",'Procytrat 50 Plus'!D452)),EDATE(AB2951,6),IF(ISNUMBER(SEARCH("3",'Procytrat 50 Plus'!D452)),EDATE(AB2951,3),DATEVALUE('Procytrat 50 Plus'!D452))))),""))</f>
        <v/>
      </c>
      <c r="AM2951" t="str">
        <f t="shared" ca="1" si="297"/>
        <v/>
      </c>
    </row>
    <row r="2952" spans="27:39" x14ac:dyDescent="0.3">
      <c r="AA2952" t="str">
        <f>IF(COUNTA('Procytrat 50 Plus'!A453,'Procytrat 50 Plus'!B453,'Procytrat 50 Plus'!C453)&gt;0,"50 Plus","")</f>
        <v/>
      </c>
      <c r="AB2952" t="str">
        <f>IFERROR(IF(ISNUMBER('Procytrat 50 Plus'!A453),'Procytrat 50 Plus'!A453,DATEVALUE('Procytrat 50 Plus'!A453)),"")</f>
        <v/>
      </c>
      <c r="AC2952" t="str">
        <f>IF(AA2952="","",'Procytrat 50 Plus'!B453)</f>
        <v/>
      </c>
      <c r="AD2952" t="str">
        <f>IF(AA2952="","",IFERROR(1*'Procytrat 50 Plus'!C453,IFERROR(_xludf.NUMBERVALUE('Procytrat 50 Plus'!C453,".",","),IFERROR(_xludf.NUMBERVALUE('Procytrat 50 Plus'!C453,",","."),0))))</f>
        <v/>
      </c>
      <c r="AE2952" t="str">
        <f>IF(AA2952="","",'Procytrat 50 Plus'!M453)</f>
        <v/>
      </c>
      <c r="AF2952">
        <f t="shared" si="292"/>
        <v>0</v>
      </c>
      <c r="AG2952" t="str">
        <f t="shared" si="293"/>
        <v/>
      </c>
      <c r="AH2952" t="str">
        <f t="shared" si="294"/>
        <v/>
      </c>
      <c r="AI2952">
        <f t="shared" si="295"/>
        <v>0</v>
      </c>
      <c r="AJ2952">
        <f t="shared" si="296"/>
        <v>0</v>
      </c>
      <c r="AK2952">
        <v>0</v>
      </c>
      <c r="AL2952" t="str">
        <f>IF(AA2952="","",IFERROR(IF(ISNUMBER('Procytrat 50 Plus'!D453),'Procytrat 50 Plus'!D453,IF(ISNUMBER(SEARCH("12",'Procytrat 50 Plus'!D453)),EDATE(AB2952,12),IF(ISNUMBER(SEARCH("6",'Procytrat 50 Plus'!D453)),EDATE(AB2952,6),IF(ISNUMBER(SEARCH("3",'Procytrat 50 Plus'!D453)),EDATE(AB2952,3),DATEVALUE('Procytrat 50 Plus'!D453))))),""))</f>
        <v/>
      </c>
      <c r="AM2952" t="str">
        <f t="shared" ca="1" si="297"/>
        <v/>
      </c>
    </row>
    <row r="2953" spans="27:39" x14ac:dyDescent="0.3">
      <c r="AA2953" t="str">
        <f>IF(COUNTA('Procytrat 50 Plus'!A454,'Procytrat 50 Plus'!B454,'Procytrat 50 Plus'!C454)&gt;0,"50 Plus","")</f>
        <v/>
      </c>
      <c r="AB2953" t="str">
        <f>IFERROR(IF(ISNUMBER('Procytrat 50 Plus'!A454),'Procytrat 50 Plus'!A454,DATEVALUE('Procytrat 50 Plus'!A454)),"")</f>
        <v/>
      </c>
      <c r="AC2953" t="str">
        <f>IF(AA2953="","",'Procytrat 50 Plus'!B454)</f>
        <v/>
      </c>
      <c r="AD2953" t="str">
        <f>IF(AA2953="","",IFERROR(1*'Procytrat 50 Plus'!C454,IFERROR(_xludf.NUMBERVALUE('Procytrat 50 Plus'!C454,".",","),IFERROR(_xludf.NUMBERVALUE('Procytrat 50 Plus'!C454,",","."),0))))</f>
        <v/>
      </c>
      <c r="AE2953" t="str">
        <f>IF(AA2953="","",'Procytrat 50 Plus'!M454)</f>
        <v/>
      </c>
      <c r="AF2953">
        <f t="shared" si="292"/>
        <v>0</v>
      </c>
      <c r="AG2953" t="str">
        <f t="shared" si="293"/>
        <v/>
      </c>
      <c r="AH2953" t="str">
        <f t="shared" si="294"/>
        <v/>
      </c>
      <c r="AI2953">
        <f t="shared" si="295"/>
        <v>0</v>
      </c>
      <c r="AJ2953">
        <f t="shared" si="296"/>
        <v>0</v>
      </c>
      <c r="AK2953">
        <v>0</v>
      </c>
      <c r="AL2953" t="str">
        <f>IF(AA2953="","",IFERROR(IF(ISNUMBER('Procytrat 50 Plus'!D454),'Procytrat 50 Plus'!D454,IF(ISNUMBER(SEARCH("12",'Procytrat 50 Plus'!D454)),EDATE(AB2953,12),IF(ISNUMBER(SEARCH("6",'Procytrat 50 Plus'!D454)),EDATE(AB2953,6),IF(ISNUMBER(SEARCH("3",'Procytrat 50 Plus'!D454)),EDATE(AB2953,3),DATEVALUE('Procytrat 50 Plus'!D454))))),""))</f>
        <v/>
      </c>
      <c r="AM2953" t="str">
        <f t="shared" ca="1" si="297"/>
        <v/>
      </c>
    </row>
    <row r="2954" spans="27:39" x14ac:dyDescent="0.3">
      <c r="AA2954" t="str">
        <f>IF(COUNTA('Procytrat 50 Plus'!A455,'Procytrat 50 Plus'!B455,'Procytrat 50 Plus'!C455)&gt;0,"50 Plus","")</f>
        <v/>
      </c>
      <c r="AB2954" t="str">
        <f>IFERROR(IF(ISNUMBER('Procytrat 50 Plus'!A455),'Procytrat 50 Plus'!A455,DATEVALUE('Procytrat 50 Plus'!A455)),"")</f>
        <v/>
      </c>
      <c r="AC2954" t="str">
        <f>IF(AA2954="","",'Procytrat 50 Plus'!B455)</f>
        <v/>
      </c>
      <c r="AD2954" t="str">
        <f>IF(AA2954="","",IFERROR(1*'Procytrat 50 Plus'!C455,IFERROR(_xludf.NUMBERVALUE('Procytrat 50 Plus'!C455,".",","),IFERROR(_xludf.NUMBERVALUE('Procytrat 50 Plus'!C455,",","."),0))))</f>
        <v/>
      </c>
      <c r="AE2954" t="str">
        <f>IF(AA2954="","",'Procytrat 50 Plus'!M455)</f>
        <v/>
      </c>
      <c r="AF2954">
        <f t="shared" si="292"/>
        <v>0</v>
      </c>
      <c r="AG2954" t="str">
        <f t="shared" si="293"/>
        <v/>
      </c>
      <c r="AH2954" t="str">
        <f t="shared" si="294"/>
        <v/>
      </c>
      <c r="AI2954">
        <f t="shared" si="295"/>
        <v>0</v>
      </c>
      <c r="AJ2954">
        <f t="shared" si="296"/>
        <v>0</v>
      </c>
      <c r="AK2954">
        <v>0</v>
      </c>
      <c r="AL2954" t="str">
        <f>IF(AA2954="","",IFERROR(IF(ISNUMBER('Procytrat 50 Plus'!D455),'Procytrat 50 Plus'!D455,IF(ISNUMBER(SEARCH("12",'Procytrat 50 Plus'!D455)),EDATE(AB2954,12),IF(ISNUMBER(SEARCH("6",'Procytrat 50 Plus'!D455)),EDATE(AB2954,6),IF(ISNUMBER(SEARCH("3",'Procytrat 50 Plus'!D455)),EDATE(AB2954,3),DATEVALUE('Procytrat 50 Plus'!D455))))),""))</f>
        <v/>
      </c>
      <c r="AM2954" t="str">
        <f t="shared" ca="1" si="297"/>
        <v/>
      </c>
    </row>
    <row r="2955" spans="27:39" x14ac:dyDescent="0.3">
      <c r="AA2955" t="str">
        <f>IF(COUNTA('Procytrat 50 Plus'!A456,'Procytrat 50 Plus'!B456,'Procytrat 50 Plus'!C456)&gt;0,"50 Plus","")</f>
        <v/>
      </c>
      <c r="AB2955" t="str">
        <f>IFERROR(IF(ISNUMBER('Procytrat 50 Plus'!A456),'Procytrat 50 Plus'!A456,DATEVALUE('Procytrat 50 Plus'!A456)),"")</f>
        <v/>
      </c>
      <c r="AC2955" t="str">
        <f>IF(AA2955="","",'Procytrat 50 Plus'!B456)</f>
        <v/>
      </c>
      <c r="AD2955" t="str">
        <f>IF(AA2955="","",IFERROR(1*'Procytrat 50 Plus'!C456,IFERROR(_xludf.NUMBERVALUE('Procytrat 50 Plus'!C456,".",","),IFERROR(_xludf.NUMBERVALUE('Procytrat 50 Plus'!C456,",","."),0))))</f>
        <v/>
      </c>
      <c r="AE2955" t="str">
        <f>IF(AA2955="","",'Procytrat 50 Plus'!M456)</f>
        <v/>
      </c>
      <c r="AF2955">
        <f t="shared" si="292"/>
        <v>0</v>
      </c>
      <c r="AG2955" t="str">
        <f t="shared" si="293"/>
        <v/>
      </c>
      <c r="AH2955" t="str">
        <f t="shared" si="294"/>
        <v/>
      </c>
      <c r="AI2955">
        <f t="shared" si="295"/>
        <v>0</v>
      </c>
      <c r="AJ2955">
        <f t="shared" si="296"/>
        <v>0</v>
      </c>
      <c r="AK2955">
        <v>0</v>
      </c>
      <c r="AL2955" t="str">
        <f>IF(AA2955="","",IFERROR(IF(ISNUMBER('Procytrat 50 Plus'!D456),'Procytrat 50 Plus'!D456,IF(ISNUMBER(SEARCH("12",'Procytrat 50 Plus'!D456)),EDATE(AB2955,12),IF(ISNUMBER(SEARCH("6",'Procytrat 50 Plus'!D456)),EDATE(AB2955,6),IF(ISNUMBER(SEARCH("3",'Procytrat 50 Plus'!D456)),EDATE(AB2955,3),DATEVALUE('Procytrat 50 Plus'!D456))))),""))</f>
        <v/>
      </c>
      <c r="AM2955" t="str">
        <f t="shared" ca="1" si="297"/>
        <v/>
      </c>
    </row>
    <row r="2956" spans="27:39" x14ac:dyDescent="0.3">
      <c r="AA2956" t="str">
        <f>IF(COUNTA('Procytrat 50 Plus'!A457,'Procytrat 50 Plus'!B457,'Procytrat 50 Plus'!C457)&gt;0,"50 Plus","")</f>
        <v/>
      </c>
      <c r="AB2956" t="str">
        <f>IFERROR(IF(ISNUMBER('Procytrat 50 Plus'!A457),'Procytrat 50 Plus'!A457,DATEVALUE('Procytrat 50 Plus'!A457)),"")</f>
        <v/>
      </c>
      <c r="AC2956" t="str">
        <f>IF(AA2956="","",'Procytrat 50 Plus'!B457)</f>
        <v/>
      </c>
      <c r="AD2956" t="str">
        <f>IF(AA2956="","",IFERROR(1*'Procytrat 50 Plus'!C457,IFERROR(_xludf.NUMBERVALUE('Procytrat 50 Plus'!C457,".",","),IFERROR(_xludf.NUMBERVALUE('Procytrat 50 Plus'!C457,",","."),0))))</f>
        <v/>
      </c>
      <c r="AE2956" t="str">
        <f>IF(AA2956="","",'Procytrat 50 Plus'!M457)</f>
        <v/>
      </c>
      <c r="AF2956">
        <f t="shared" si="292"/>
        <v>0</v>
      </c>
      <c r="AG2956" t="str">
        <f t="shared" si="293"/>
        <v/>
      </c>
      <c r="AH2956" t="str">
        <f t="shared" si="294"/>
        <v/>
      </c>
      <c r="AI2956">
        <f t="shared" si="295"/>
        <v>0</v>
      </c>
      <c r="AJ2956">
        <f t="shared" si="296"/>
        <v>0</v>
      </c>
      <c r="AK2956">
        <v>0</v>
      </c>
      <c r="AL2956" t="str">
        <f>IF(AA2956="","",IFERROR(IF(ISNUMBER('Procytrat 50 Plus'!D457),'Procytrat 50 Plus'!D457,IF(ISNUMBER(SEARCH("12",'Procytrat 50 Plus'!D457)),EDATE(AB2956,12),IF(ISNUMBER(SEARCH("6",'Procytrat 50 Plus'!D457)),EDATE(AB2956,6),IF(ISNUMBER(SEARCH("3",'Procytrat 50 Plus'!D457)),EDATE(AB2956,3),DATEVALUE('Procytrat 50 Plus'!D457))))),""))</f>
        <v/>
      </c>
      <c r="AM2956" t="str">
        <f t="shared" ca="1" si="297"/>
        <v/>
      </c>
    </row>
    <row r="2957" spans="27:39" x14ac:dyDescent="0.3">
      <c r="AA2957" t="str">
        <f>IF(COUNTA('Procytrat 50 Plus'!A458,'Procytrat 50 Plus'!B458,'Procytrat 50 Plus'!C458)&gt;0,"50 Plus","")</f>
        <v/>
      </c>
      <c r="AB2957" t="str">
        <f>IFERROR(IF(ISNUMBER('Procytrat 50 Plus'!A458),'Procytrat 50 Plus'!A458,DATEVALUE('Procytrat 50 Plus'!A458)),"")</f>
        <v/>
      </c>
      <c r="AC2957" t="str">
        <f>IF(AA2957="","",'Procytrat 50 Plus'!B458)</f>
        <v/>
      </c>
      <c r="AD2957" t="str">
        <f>IF(AA2957="","",IFERROR(1*'Procytrat 50 Plus'!C458,IFERROR(_xludf.NUMBERVALUE('Procytrat 50 Plus'!C458,".",","),IFERROR(_xludf.NUMBERVALUE('Procytrat 50 Plus'!C458,",","."),0))))</f>
        <v/>
      </c>
      <c r="AE2957" t="str">
        <f>IF(AA2957="","",'Procytrat 50 Plus'!M458)</f>
        <v/>
      </c>
      <c r="AF2957">
        <f t="shared" si="292"/>
        <v>0</v>
      </c>
      <c r="AG2957" t="str">
        <f t="shared" si="293"/>
        <v/>
      </c>
      <c r="AH2957" t="str">
        <f t="shared" si="294"/>
        <v/>
      </c>
      <c r="AI2957">
        <f t="shared" si="295"/>
        <v>0</v>
      </c>
      <c r="AJ2957">
        <f t="shared" si="296"/>
        <v>0</v>
      </c>
      <c r="AK2957">
        <v>0</v>
      </c>
      <c r="AL2957" t="str">
        <f>IF(AA2957="","",IFERROR(IF(ISNUMBER('Procytrat 50 Plus'!D458),'Procytrat 50 Plus'!D458,IF(ISNUMBER(SEARCH("12",'Procytrat 50 Plus'!D458)),EDATE(AB2957,12),IF(ISNUMBER(SEARCH("6",'Procytrat 50 Plus'!D458)),EDATE(AB2957,6),IF(ISNUMBER(SEARCH("3",'Procytrat 50 Plus'!D458)),EDATE(AB2957,3),DATEVALUE('Procytrat 50 Plus'!D458))))),""))</f>
        <v/>
      </c>
      <c r="AM2957" t="str">
        <f t="shared" ca="1" si="297"/>
        <v/>
      </c>
    </row>
    <row r="2958" spans="27:39" x14ac:dyDescent="0.3">
      <c r="AA2958" t="str">
        <f>IF(COUNTA('Procytrat 50 Plus'!A459,'Procytrat 50 Plus'!B459,'Procytrat 50 Plus'!C459)&gt;0,"50 Plus","")</f>
        <v/>
      </c>
      <c r="AB2958" t="str">
        <f>IFERROR(IF(ISNUMBER('Procytrat 50 Plus'!A459),'Procytrat 50 Plus'!A459,DATEVALUE('Procytrat 50 Plus'!A459)),"")</f>
        <v/>
      </c>
      <c r="AC2958" t="str">
        <f>IF(AA2958="","",'Procytrat 50 Plus'!B459)</f>
        <v/>
      </c>
      <c r="AD2958" t="str">
        <f>IF(AA2958="","",IFERROR(1*'Procytrat 50 Plus'!C459,IFERROR(_xludf.NUMBERVALUE('Procytrat 50 Plus'!C459,".",","),IFERROR(_xludf.NUMBERVALUE('Procytrat 50 Plus'!C459,",","."),0))))</f>
        <v/>
      </c>
      <c r="AE2958" t="str">
        <f>IF(AA2958="","",'Procytrat 50 Plus'!M459)</f>
        <v/>
      </c>
      <c r="AF2958">
        <f t="shared" si="292"/>
        <v>0</v>
      </c>
      <c r="AG2958" t="str">
        <f t="shared" si="293"/>
        <v/>
      </c>
      <c r="AH2958" t="str">
        <f t="shared" si="294"/>
        <v/>
      </c>
      <c r="AI2958">
        <f t="shared" si="295"/>
        <v>0</v>
      </c>
      <c r="AJ2958">
        <f t="shared" si="296"/>
        <v>0</v>
      </c>
      <c r="AK2958">
        <v>0</v>
      </c>
      <c r="AL2958" t="str">
        <f>IF(AA2958="","",IFERROR(IF(ISNUMBER('Procytrat 50 Plus'!D459),'Procytrat 50 Plus'!D459,IF(ISNUMBER(SEARCH("12",'Procytrat 50 Plus'!D459)),EDATE(AB2958,12),IF(ISNUMBER(SEARCH("6",'Procytrat 50 Plus'!D459)),EDATE(AB2958,6),IF(ISNUMBER(SEARCH("3",'Procytrat 50 Plus'!D459)),EDATE(AB2958,3),DATEVALUE('Procytrat 50 Plus'!D459))))),""))</f>
        <v/>
      </c>
      <c r="AM2958" t="str">
        <f t="shared" ca="1" si="297"/>
        <v/>
      </c>
    </row>
    <row r="2959" spans="27:39" x14ac:dyDescent="0.3">
      <c r="AA2959" t="str">
        <f>IF(COUNTA('Procytrat 50 Plus'!A460,'Procytrat 50 Plus'!B460,'Procytrat 50 Plus'!C460)&gt;0,"50 Plus","")</f>
        <v/>
      </c>
      <c r="AB2959" t="str">
        <f>IFERROR(IF(ISNUMBER('Procytrat 50 Plus'!A460),'Procytrat 50 Plus'!A460,DATEVALUE('Procytrat 50 Plus'!A460)),"")</f>
        <v/>
      </c>
      <c r="AC2959" t="str">
        <f>IF(AA2959="","",'Procytrat 50 Plus'!B460)</f>
        <v/>
      </c>
      <c r="AD2959" t="str">
        <f>IF(AA2959="","",IFERROR(1*'Procytrat 50 Plus'!C460,IFERROR(_xludf.NUMBERVALUE('Procytrat 50 Plus'!C460,".",","),IFERROR(_xludf.NUMBERVALUE('Procytrat 50 Plus'!C460,",","."),0))))</f>
        <v/>
      </c>
      <c r="AE2959" t="str">
        <f>IF(AA2959="","",'Procytrat 50 Plus'!M460)</f>
        <v/>
      </c>
      <c r="AF2959">
        <f t="shared" si="292"/>
        <v>0</v>
      </c>
      <c r="AG2959" t="str">
        <f t="shared" si="293"/>
        <v/>
      </c>
      <c r="AH2959" t="str">
        <f t="shared" si="294"/>
        <v/>
      </c>
      <c r="AI2959">
        <f t="shared" si="295"/>
        <v>0</v>
      </c>
      <c r="AJ2959">
        <f t="shared" si="296"/>
        <v>0</v>
      </c>
      <c r="AK2959">
        <v>0</v>
      </c>
      <c r="AL2959" t="str">
        <f>IF(AA2959="","",IFERROR(IF(ISNUMBER('Procytrat 50 Plus'!D460),'Procytrat 50 Plus'!D460,IF(ISNUMBER(SEARCH("12",'Procytrat 50 Plus'!D460)),EDATE(AB2959,12),IF(ISNUMBER(SEARCH("6",'Procytrat 50 Plus'!D460)),EDATE(AB2959,6),IF(ISNUMBER(SEARCH("3",'Procytrat 50 Plus'!D460)),EDATE(AB2959,3),DATEVALUE('Procytrat 50 Plus'!D460))))),""))</f>
        <v/>
      </c>
      <c r="AM2959" t="str">
        <f t="shared" ca="1" si="297"/>
        <v/>
      </c>
    </row>
    <row r="2960" spans="27:39" x14ac:dyDescent="0.3">
      <c r="AA2960" t="str">
        <f>IF(COUNTA('Procytrat 50 Plus'!A461,'Procytrat 50 Plus'!B461,'Procytrat 50 Plus'!C461)&gt;0,"50 Plus","")</f>
        <v/>
      </c>
      <c r="AB2960" t="str">
        <f>IFERROR(IF(ISNUMBER('Procytrat 50 Plus'!A461),'Procytrat 50 Plus'!A461,DATEVALUE('Procytrat 50 Plus'!A461)),"")</f>
        <v/>
      </c>
      <c r="AC2960" t="str">
        <f>IF(AA2960="","",'Procytrat 50 Plus'!B461)</f>
        <v/>
      </c>
      <c r="AD2960" t="str">
        <f>IF(AA2960="","",IFERROR(1*'Procytrat 50 Plus'!C461,IFERROR(_xludf.NUMBERVALUE('Procytrat 50 Plus'!C461,".",","),IFERROR(_xludf.NUMBERVALUE('Procytrat 50 Plus'!C461,",","."),0))))</f>
        <v/>
      </c>
      <c r="AE2960" t="str">
        <f>IF(AA2960="","",'Procytrat 50 Plus'!M461)</f>
        <v/>
      </c>
      <c r="AF2960">
        <f t="shared" si="292"/>
        <v>0</v>
      </c>
      <c r="AG2960" t="str">
        <f t="shared" si="293"/>
        <v/>
      </c>
      <c r="AH2960" t="str">
        <f t="shared" si="294"/>
        <v/>
      </c>
      <c r="AI2960">
        <f t="shared" si="295"/>
        <v>0</v>
      </c>
      <c r="AJ2960">
        <f t="shared" si="296"/>
        <v>0</v>
      </c>
      <c r="AK2960">
        <v>0</v>
      </c>
      <c r="AL2960" t="str">
        <f>IF(AA2960="","",IFERROR(IF(ISNUMBER('Procytrat 50 Plus'!D461),'Procytrat 50 Plus'!D461,IF(ISNUMBER(SEARCH("12",'Procytrat 50 Plus'!D461)),EDATE(AB2960,12),IF(ISNUMBER(SEARCH("6",'Procytrat 50 Plus'!D461)),EDATE(AB2960,6),IF(ISNUMBER(SEARCH("3",'Procytrat 50 Plus'!D461)),EDATE(AB2960,3),DATEVALUE('Procytrat 50 Plus'!D461))))),""))</f>
        <v/>
      </c>
      <c r="AM2960" t="str">
        <f t="shared" ca="1" si="297"/>
        <v/>
      </c>
    </row>
    <row r="2961" spans="27:39" x14ac:dyDescent="0.3">
      <c r="AA2961" t="str">
        <f>IF(COUNTA('Procytrat 50 Plus'!A462,'Procytrat 50 Plus'!B462,'Procytrat 50 Plus'!C462)&gt;0,"50 Plus","")</f>
        <v/>
      </c>
      <c r="AB2961" t="str">
        <f>IFERROR(IF(ISNUMBER('Procytrat 50 Plus'!A462),'Procytrat 50 Plus'!A462,DATEVALUE('Procytrat 50 Plus'!A462)),"")</f>
        <v/>
      </c>
      <c r="AC2961" t="str">
        <f>IF(AA2961="","",'Procytrat 50 Plus'!B462)</f>
        <v/>
      </c>
      <c r="AD2961" t="str">
        <f>IF(AA2961="","",IFERROR(1*'Procytrat 50 Plus'!C462,IFERROR(_xludf.NUMBERVALUE('Procytrat 50 Plus'!C462,".",","),IFERROR(_xludf.NUMBERVALUE('Procytrat 50 Plus'!C462,",","."),0))))</f>
        <v/>
      </c>
      <c r="AE2961" t="str">
        <f>IF(AA2961="","",'Procytrat 50 Plus'!M462)</f>
        <v/>
      </c>
      <c r="AF2961">
        <f t="shared" si="292"/>
        <v>0</v>
      </c>
      <c r="AG2961" t="str">
        <f t="shared" si="293"/>
        <v/>
      </c>
      <c r="AH2961" t="str">
        <f t="shared" si="294"/>
        <v/>
      </c>
      <c r="AI2961">
        <f t="shared" si="295"/>
        <v>0</v>
      </c>
      <c r="AJ2961">
        <f t="shared" si="296"/>
        <v>0</v>
      </c>
      <c r="AK2961">
        <v>0</v>
      </c>
      <c r="AL2961" t="str">
        <f>IF(AA2961="","",IFERROR(IF(ISNUMBER('Procytrat 50 Plus'!D462),'Procytrat 50 Plus'!D462,IF(ISNUMBER(SEARCH("12",'Procytrat 50 Plus'!D462)),EDATE(AB2961,12),IF(ISNUMBER(SEARCH("6",'Procytrat 50 Plus'!D462)),EDATE(AB2961,6),IF(ISNUMBER(SEARCH("3",'Procytrat 50 Plus'!D462)),EDATE(AB2961,3),DATEVALUE('Procytrat 50 Plus'!D462))))),""))</f>
        <v/>
      </c>
      <c r="AM2961" t="str">
        <f t="shared" ca="1" si="297"/>
        <v/>
      </c>
    </row>
    <row r="2962" spans="27:39" x14ac:dyDescent="0.3">
      <c r="AA2962" t="str">
        <f>IF(COUNTA('Procytrat 50 Plus'!A463,'Procytrat 50 Plus'!B463,'Procytrat 50 Plus'!C463)&gt;0,"50 Plus","")</f>
        <v/>
      </c>
      <c r="AB2962" t="str">
        <f>IFERROR(IF(ISNUMBER('Procytrat 50 Plus'!A463),'Procytrat 50 Plus'!A463,DATEVALUE('Procytrat 50 Plus'!A463)),"")</f>
        <v/>
      </c>
      <c r="AC2962" t="str">
        <f>IF(AA2962="","",'Procytrat 50 Plus'!B463)</f>
        <v/>
      </c>
      <c r="AD2962" t="str">
        <f>IF(AA2962="","",IFERROR(1*'Procytrat 50 Plus'!C463,IFERROR(_xludf.NUMBERVALUE('Procytrat 50 Plus'!C463,".",","),IFERROR(_xludf.NUMBERVALUE('Procytrat 50 Plus'!C463,",","."),0))))</f>
        <v/>
      </c>
      <c r="AE2962" t="str">
        <f>IF(AA2962="","",'Procytrat 50 Plus'!M463)</f>
        <v/>
      </c>
      <c r="AF2962">
        <f t="shared" si="292"/>
        <v>0</v>
      </c>
      <c r="AG2962" t="str">
        <f t="shared" si="293"/>
        <v/>
      </c>
      <c r="AH2962" t="str">
        <f t="shared" si="294"/>
        <v/>
      </c>
      <c r="AI2962">
        <f t="shared" si="295"/>
        <v>0</v>
      </c>
      <c r="AJ2962">
        <f t="shared" si="296"/>
        <v>0</v>
      </c>
      <c r="AK2962">
        <v>0</v>
      </c>
      <c r="AL2962" t="str">
        <f>IF(AA2962="","",IFERROR(IF(ISNUMBER('Procytrat 50 Plus'!D463),'Procytrat 50 Plus'!D463,IF(ISNUMBER(SEARCH("12",'Procytrat 50 Plus'!D463)),EDATE(AB2962,12),IF(ISNUMBER(SEARCH("6",'Procytrat 50 Plus'!D463)),EDATE(AB2962,6),IF(ISNUMBER(SEARCH("3",'Procytrat 50 Plus'!D463)),EDATE(AB2962,3),DATEVALUE('Procytrat 50 Plus'!D463))))),""))</f>
        <v/>
      </c>
      <c r="AM2962" t="str">
        <f t="shared" ca="1" si="297"/>
        <v/>
      </c>
    </row>
    <row r="2963" spans="27:39" x14ac:dyDescent="0.3">
      <c r="AA2963" t="str">
        <f>IF(COUNTA('Procytrat 50 Plus'!A464,'Procytrat 50 Plus'!B464,'Procytrat 50 Plus'!C464)&gt;0,"50 Plus","")</f>
        <v/>
      </c>
      <c r="AB2963" t="str">
        <f>IFERROR(IF(ISNUMBER('Procytrat 50 Plus'!A464),'Procytrat 50 Plus'!A464,DATEVALUE('Procytrat 50 Plus'!A464)),"")</f>
        <v/>
      </c>
      <c r="AC2963" t="str">
        <f>IF(AA2963="","",'Procytrat 50 Plus'!B464)</f>
        <v/>
      </c>
      <c r="AD2963" t="str">
        <f>IF(AA2963="","",IFERROR(1*'Procytrat 50 Plus'!C464,IFERROR(_xludf.NUMBERVALUE('Procytrat 50 Plus'!C464,".",","),IFERROR(_xludf.NUMBERVALUE('Procytrat 50 Plus'!C464,",","."),0))))</f>
        <v/>
      </c>
      <c r="AE2963" t="str">
        <f>IF(AA2963="","",'Procytrat 50 Plus'!M464)</f>
        <v/>
      </c>
      <c r="AF2963">
        <f t="shared" si="292"/>
        <v>0</v>
      </c>
      <c r="AG2963" t="str">
        <f t="shared" si="293"/>
        <v/>
      </c>
      <c r="AH2963" t="str">
        <f t="shared" si="294"/>
        <v/>
      </c>
      <c r="AI2963">
        <f t="shared" si="295"/>
        <v>0</v>
      </c>
      <c r="AJ2963">
        <f t="shared" si="296"/>
        <v>0</v>
      </c>
      <c r="AK2963">
        <v>0</v>
      </c>
      <c r="AL2963" t="str">
        <f>IF(AA2963="","",IFERROR(IF(ISNUMBER('Procytrat 50 Plus'!D464),'Procytrat 50 Plus'!D464,IF(ISNUMBER(SEARCH("12",'Procytrat 50 Plus'!D464)),EDATE(AB2963,12),IF(ISNUMBER(SEARCH("6",'Procytrat 50 Plus'!D464)),EDATE(AB2963,6),IF(ISNUMBER(SEARCH("3",'Procytrat 50 Plus'!D464)),EDATE(AB2963,3),DATEVALUE('Procytrat 50 Plus'!D464))))),""))</f>
        <v/>
      </c>
      <c r="AM2963" t="str">
        <f t="shared" ca="1" si="297"/>
        <v/>
      </c>
    </row>
    <row r="2964" spans="27:39" x14ac:dyDescent="0.3">
      <c r="AA2964" t="str">
        <f>IF(COUNTA('Procytrat 50 Plus'!A465,'Procytrat 50 Plus'!B465,'Procytrat 50 Plus'!C465)&gt;0,"50 Plus","")</f>
        <v/>
      </c>
      <c r="AB2964" t="str">
        <f>IFERROR(IF(ISNUMBER('Procytrat 50 Plus'!A465),'Procytrat 50 Plus'!A465,DATEVALUE('Procytrat 50 Plus'!A465)),"")</f>
        <v/>
      </c>
      <c r="AC2964" t="str">
        <f>IF(AA2964="","",'Procytrat 50 Plus'!B465)</f>
        <v/>
      </c>
      <c r="AD2964" t="str">
        <f>IF(AA2964="","",IFERROR(1*'Procytrat 50 Plus'!C465,IFERROR(_xludf.NUMBERVALUE('Procytrat 50 Plus'!C465,".",","),IFERROR(_xludf.NUMBERVALUE('Procytrat 50 Plus'!C465,",","."),0))))</f>
        <v/>
      </c>
      <c r="AE2964" t="str">
        <f>IF(AA2964="","",'Procytrat 50 Plus'!M465)</f>
        <v/>
      </c>
      <c r="AF2964">
        <f t="shared" si="292"/>
        <v>0</v>
      </c>
      <c r="AG2964" t="str">
        <f t="shared" si="293"/>
        <v/>
      </c>
      <c r="AH2964" t="str">
        <f t="shared" si="294"/>
        <v/>
      </c>
      <c r="AI2964">
        <f t="shared" si="295"/>
        <v>0</v>
      </c>
      <c r="AJ2964">
        <f t="shared" si="296"/>
        <v>0</v>
      </c>
      <c r="AK2964">
        <v>0</v>
      </c>
      <c r="AL2964" t="str">
        <f>IF(AA2964="","",IFERROR(IF(ISNUMBER('Procytrat 50 Plus'!D465),'Procytrat 50 Plus'!D465,IF(ISNUMBER(SEARCH("12",'Procytrat 50 Plus'!D465)),EDATE(AB2964,12),IF(ISNUMBER(SEARCH("6",'Procytrat 50 Plus'!D465)),EDATE(AB2964,6),IF(ISNUMBER(SEARCH("3",'Procytrat 50 Plus'!D465)),EDATE(AB2964,3),DATEVALUE('Procytrat 50 Plus'!D465))))),""))</f>
        <v/>
      </c>
      <c r="AM2964" t="str">
        <f t="shared" ca="1" si="297"/>
        <v/>
      </c>
    </row>
    <row r="2965" spans="27:39" x14ac:dyDescent="0.3">
      <c r="AA2965" t="str">
        <f>IF(COUNTA('Procytrat 50 Plus'!A466,'Procytrat 50 Plus'!B466,'Procytrat 50 Plus'!C466)&gt;0,"50 Plus","")</f>
        <v/>
      </c>
      <c r="AB2965" t="str">
        <f>IFERROR(IF(ISNUMBER('Procytrat 50 Plus'!A466),'Procytrat 50 Plus'!A466,DATEVALUE('Procytrat 50 Plus'!A466)),"")</f>
        <v/>
      </c>
      <c r="AC2965" t="str">
        <f>IF(AA2965="","",'Procytrat 50 Plus'!B466)</f>
        <v/>
      </c>
      <c r="AD2965" t="str">
        <f>IF(AA2965="","",IFERROR(1*'Procytrat 50 Plus'!C466,IFERROR(_xludf.NUMBERVALUE('Procytrat 50 Plus'!C466,".",","),IFERROR(_xludf.NUMBERVALUE('Procytrat 50 Plus'!C466,",","."),0))))</f>
        <v/>
      </c>
      <c r="AE2965" t="str">
        <f>IF(AA2965="","",'Procytrat 50 Plus'!M466)</f>
        <v/>
      </c>
      <c r="AF2965">
        <f t="shared" si="292"/>
        <v>0</v>
      </c>
      <c r="AG2965" t="str">
        <f t="shared" si="293"/>
        <v/>
      </c>
      <c r="AH2965" t="str">
        <f t="shared" si="294"/>
        <v/>
      </c>
      <c r="AI2965">
        <f t="shared" si="295"/>
        <v>0</v>
      </c>
      <c r="AJ2965">
        <f t="shared" si="296"/>
        <v>0</v>
      </c>
      <c r="AK2965">
        <v>0</v>
      </c>
      <c r="AL2965" t="str">
        <f>IF(AA2965="","",IFERROR(IF(ISNUMBER('Procytrat 50 Plus'!D466),'Procytrat 50 Plus'!D466,IF(ISNUMBER(SEARCH("12",'Procytrat 50 Plus'!D466)),EDATE(AB2965,12),IF(ISNUMBER(SEARCH("6",'Procytrat 50 Plus'!D466)),EDATE(AB2965,6),IF(ISNUMBER(SEARCH("3",'Procytrat 50 Plus'!D466)),EDATE(AB2965,3),DATEVALUE('Procytrat 50 Plus'!D466))))),""))</f>
        <v/>
      </c>
      <c r="AM2965" t="str">
        <f t="shared" ca="1" si="297"/>
        <v/>
      </c>
    </row>
    <row r="2966" spans="27:39" x14ac:dyDescent="0.3">
      <c r="AA2966" t="str">
        <f>IF(COUNTA('Procytrat 50 Plus'!A467,'Procytrat 50 Plus'!B467,'Procytrat 50 Plus'!C467)&gt;0,"50 Plus","")</f>
        <v/>
      </c>
      <c r="AB2966" t="str">
        <f>IFERROR(IF(ISNUMBER('Procytrat 50 Plus'!A467),'Procytrat 50 Plus'!A467,DATEVALUE('Procytrat 50 Plus'!A467)),"")</f>
        <v/>
      </c>
      <c r="AC2966" t="str">
        <f>IF(AA2966="","",'Procytrat 50 Plus'!B467)</f>
        <v/>
      </c>
      <c r="AD2966" t="str">
        <f>IF(AA2966="","",IFERROR(1*'Procytrat 50 Plus'!C467,IFERROR(_xludf.NUMBERVALUE('Procytrat 50 Plus'!C467,".",","),IFERROR(_xludf.NUMBERVALUE('Procytrat 50 Plus'!C467,",","."),0))))</f>
        <v/>
      </c>
      <c r="AE2966" t="str">
        <f>IF(AA2966="","",'Procytrat 50 Plus'!M467)</f>
        <v/>
      </c>
      <c r="AF2966">
        <f t="shared" si="292"/>
        <v>0</v>
      </c>
      <c r="AG2966" t="str">
        <f t="shared" si="293"/>
        <v/>
      </c>
      <c r="AH2966" t="str">
        <f t="shared" si="294"/>
        <v/>
      </c>
      <c r="AI2966">
        <f t="shared" si="295"/>
        <v>0</v>
      </c>
      <c r="AJ2966">
        <f t="shared" si="296"/>
        <v>0</v>
      </c>
      <c r="AK2966">
        <v>0</v>
      </c>
      <c r="AL2966" t="str">
        <f>IF(AA2966="","",IFERROR(IF(ISNUMBER('Procytrat 50 Plus'!D467),'Procytrat 50 Plus'!D467,IF(ISNUMBER(SEARCH("12",'Procytrat 50 Plus'!D467)),EDATE(AB2966,12),IF(ISNUMBER(SEARCH("6",'Procytrat 50 Plus'!D467)),EDATE(AB2966,6),IF(ISNUMBER(SEARCH("3",'Procytrat 50 Plus'!D467)),EDATE(AB2966,3),DATEVALUE('Procytrat 50 Plus'!D467))))),""))</f>
        <v/>
      </c>
      <c r="AM2966" t="str">
        <f t="shared" ca="1" si="297"/>
        <v/>
      </c>
    </row>
    <row r="2967" spans="27:39" x14ac:dyDescent="0.3">
      <c r="AA2967" t="str">
        <f>IF(COUNTA('Procytrat 50 Plus'!A468,'Procytrat 50 Plus'!B468,'Procytrat 50 Plus'!C468)&gt;0,"50 Plus","")</f>
        <v/>
      </c>
      <c r="AB2967" t="str">
        <f>IFERROR(IF(ISNUMBER('Procytrat 50 Plus'!A468),'Procytrat 50 Plus'!A468,DATEVALUE('Procytrat 50 Plus'!A468)),"")</f>
        <v/>
      </c>
      <c r="AC2967" t="str">
        <f>IF(AA2967="","",'Procytrat 50 Plus'!B468)</f>
        <v/>
      </c>
      <c r="AD2967" t="str">
        <f>IF(AA2967="","",IFERROR(1*'Procytrat 50 Plus'!C468,IFERROR(_xludf.NUMBERVALUE('Procytrat 50 Plus'!C468,".",","),IFERROR(_xludf.NUMBERVALUE('Procytrat 50 Plus'!C468,",","."),0))))</f>
        <v/>
      </c>
      <c r="AE2967" t="str">
        <f>IF(AA2967="","",'Procytrat 50 Plus'!M468)</f>
        <v/>
      </c>
      <c r="AF2967">
        <f t="shared" si="292"/>
        <v>0</v>
      </c>
      <c r="AG2967" t="str">
        <f t="shared" si="293"/>
        <v/>
      </c>
      <c r="AH2967" t="str">
        <f t="shared" si="294"/>
        <v/>
      </c>
      <c r="AI2967">
        <f t="shared" si="295"/>
        <v>0</v>
      </c>
      <c r="AJ2967">
        <f t="shared" si="296"/>
        <v>0</v>
      </c>
      <c r="AK2967">
        <v>0</v>
      </c>
      <c r="AL2967" t="str">
        <f>IF(AA2967="","",IFERROR(IF(ISNUMBER('Procytrat 50 Plus'!D468),'Procytrat 50 Plus'!D468,IF(ISNUMBER(SEARCH("12",'Procytrat 50 Plus'!D468)),EDATE(AB2967,12),IF(ISNUMBER(SEARCH("6",'Procytrat 50 Plus'!D468)),EDATE(AB2967,6),IF(ISNUMBER(SEARCH("3",'Procytrat 50 Plus'!D468)),EDATE(AB2967,3),DATEVALUE('Procytrat 50 Plus'!D468))))),""))</f>
        <v/>
      </c>
      <c r="AM2967" t="str">
        <f t="shared" ca="1" si="297"/>
        <v/>
      </c>
    </row>
    <row r="2968" spans="27:39" x14ac:dyDescent="0.3">
      <c r="AA2968" t="str">
        <f>IF(COUNTA('Procytrat 50 Plus'!A469,'Procytrat 50 Plus'!B469,'Procytrat 50 Plus'!C469)&gt;0,"50 Plus","")</f>
        <v/>
      </c>
      <c r="AB2968" t="str">
        <f>IFERROR(IF(ISNUMBER('Procytrat 50 Plus'!A469),'Procytrat 50 Plus'!A469,DATEVALUE('Procytrat 50 Plus'!A469)),"")</f>
        <v/>
      </c>
      <c r="AC2968" t="str">
        <f>IF(AA2968="","",'Procytrat 50 Plus'!B469)</f>
        <v/>
      </c>
      <c r="AD2968" t="str">
        <f>IF(AA2968="","",IFERROR(1*'Procytrat 50 Plus'!C469,IFERROR(_xludf.NUMBERVALUE('Procytrat 50 Plus'!C469,".",","),IFERROR(_xludf.NUMBERVALUE('Procytrat 50 Plus'!C469,",","."),0))))</f>
        <v/>
      </c>
      <c r="AE2968" t="str">
        <f>IF(AA2968="","",'Procytrat 50 Plus'!M469)</f>
        <v/>
      </c>
      <c r="AF2968">
        <f t="shared" si="292"/>
        <v>0</v>
      </c>
      <c r="AG2968" t="str">
        <f t="shared" si="293"/>
        <v/>
      </c>
      <c r="AH2968" t="str">
        <f t="shared" si="294"/>
        <v/>
      </c>
      <c r="AI2968">
        <f t="shared" si="295"/>
        <v>0</v>
      </c>
      <c r="AJ2968">
        <f t="shared" si="296"/>
        <v>0</v>
      </c>
      <c r="AK2968">
        <v>0</v>
      </c>
      <c r="AL2968" t="str">
        <f>IF(AA2968="","",IFERROR(IF(ISNUMBER('Procytrat 50 Plus'!D469),'Procytrat 50 Plus'!D469,IF(ISNUMBER(SEARCH("12",'Procytrat 50 Plus'!D469)),EDATE(AB2968,12),IF(ISNUMBER(SEARCH("6",'Procytrat 50 Plus'!D469)),EDATE(AB2968,6),IF(ISNUMBER(SEARCH("3",'Procytrat 50 Plus'!D469)),EDATE(AB2968,3),DATEVALUE('Procytrat 50 Plus'!D469))))),""))</f>
        <v/>
      </c>
      <c r="AM2968" t="str">
        <f t="shared" ca="1" si="297"/>
        <v/>
      </c>
    </row>
    <row r="2969" spans="27:39" x14ac:dyDescent="0.3">
      <c r="AA2969" t="str">
        <f>IF(COUNTA('Procytrat 50 Plus'!A470,'Procytrat 50 Plus'!B470,'Procytrat 50 Plus'!C470)&gt;0,"50 Plus","")</f>
        <v/>
      </c>
      <c r="AB2969" t="str">
        <f>IFERROR(IF(ISNUMBER('Procytrat 50 Plus'!A470),'Procytrat 50 Plus'!A470,DATEVALUE('Procytrat 50 Plus'!A470)),"")</f>
        <v/>
      </c>
      <c r="AC2969" t="str">
        <f>IF(AA2969="","",'Procytrat 50 Plus'!B470)</f>
        <v/>
      </c>
      <c r="AD2969" t="str">
        <f>IF(AA2969="","",IFERROR(1*'Procytrat 50 Plus'!C470,IFERROR(_xludf.NUMBERVALUE('Procytrat 50 Plus'!C470,".",","),IFERROR(_xludf.NUMBERVALUE('Procytrat 50 Plus'!C470,",","."),0))))</f>
        <v/>
      </c>
      <c r="AE2969" t="str">
        <f>IF(AA2969="","",'Procytrat 50 Plus'!M470)</f>
        <v/>
      </c>
      <c r="AF2969">
        <f t="shared" si="292"/>
        <v>0</v>
      </c>
      <c r="AG2969" t="str">
        <f t="shared" si="293"/>
        <v/>
      </c>
      <c r="AH2969" t="str">
        <f t="shared" si="294"/>
        <v/>
      </c>
      <c r="AI2969">
        <f t="shared" si="295"/>
        <v>0</v>
      </c>
      <c r="AJ2969">
        <f t="shared" si="296"/>
        <v>0</v>
      </c>
      <c r="AK2969">
        <v>0</v>
      </c>
      <c r="AL2969" t="str">
        <f>IF(AA2969="","",IFERROR(IF(ISNUMBER('Procytrat 50 Plus'!D470),'Procytrat 50 Plus'!D470,IF(ISNUMBER(SEARCH("12",'Procytrat 50 Plus'!D470)),EDATE(AB2969,12),IF(ISNUMBER(SEARCH("6",'Procytrat 50 Plus'!D470)),EDATE(AB2969,6),IF(ISNUMBER(SEARCH("3",'Procytrat 50 Plus'!D470)),EDATE(AB2969,3),DATEVALUE('Procytrat 50 Plus'!D470))))),""))</f>
        <v/>
      </c>
      <c r="AM2969" t="str">
        <f t="shared" ca="1" si="297"/>
        <v/>
      </c>
    </row>
    <row r="2970" spans="27:39" x14ac:dyDescent="0.3">
      <c r="AA2970" t="str">
        <f>IF(COUNTA('Procytrat 50 Plus'!A471,'Procytrat 50 Plus'!B471,'Procytrat 50 Plus'!C471)&gt;0,"50 Plus","")</f>
        <v/>
      </c>
      <c r="AB2970" t="str">
        <f>IFERROR(IF(ISNUMBER('Procytrat 50 Plus'!A471),'Procytrat 50 Plus'!A471,DATEVALUE('Procytrat 50 Plus'!A471)),"")</f>
        <v/>
      </c>
      <c r="AC2970" t="str">
        <f>IF(AA2970="","",'Procytrat 50 Plus'!B471)</f>
        <v/>
      </c>
      <c r="AD2970" t="str">
        <f>IF(AA2970="","",IFERROR(1*'Procytrat 50 Plus'!C471,IFERROR(_xludf.NUMBERVALUE('Procytrat 50 Plus'!C471,".",","),IFERROR(_xludf.NUMBERVALUE('Procytrat 50 Plus'!C471,",","."),0))))</f>
        <v/>
      </c>
      <c r="AE2970" t="str">
        <f>IF(AA2970="","",'Procytrat 50 Plus'!M471)</f>
        <v/>
      </c>
      <c r="AF2970">
        <f t="shared" si="292"/>
        <v>0</v>
      </c>
      <c r="AG2970" t="str">
        <f t="shared" si="293"/>
        <v/>
      </c>
      <c r="AH2970" t="str">
        <f t="shared" si="294"/>
        <v/>
      </c>
      <c r="AI2970">
        <f t="shared" si="295"/>
        <v>0</v>
      </c>
      <c r="AJ2970">
        <f t="shared" si="296"/>
        <v>0</v>
      </c>
      <c r="AK2970">
        <v>0</v>
      </c>
      <c r="AL2970" t="str">
        <f>IF(AA2970="","",IFERROR(IF(ISNUMBER('Procytrat 50 Plus'!D471),'Procytrat 50 Plus'!D471,IF(ISNUMBER(SEARCH("12",'Procytrat 50 Plus'!D471)),EDATE(AB2970,12),IF(ISNUMBER(SEARCH("6",'Procytrat 50 Plus'!D471)),EDATE(AB2970,6),IF(ISNUMBER(SEARCH("3",'Procytrat 50 Plus'!D471)),EDATE(AB2970,3),DATEVALUE('Procytrat 50 Plus'!D471))))),""))</f>
        <v/>
      </c>
      <c r="AM2970" t="str">
        <f t="shared" ca="1" si="297"/>
        <v/>
      </c>
    </row>
    <row r="2971" spans="27:39" x14ac:dyDescent="0.3">
      <c r="AA2971" t="str">
        <f>IF(COUNTA('Procytrat 50 Plus'!A472,'Procytrat 50 Plus'!B472,'Procytrat 50 Plus'!C472)&gt;0,"50 Plus","")</f>
        <v/>
      </c>
      <c r="AB2971" t="str">
        <f>IFERROR(IF(ISNUMBER('Procytrat 50 Plus'!A472),'Procytrat 50 Plus'!A472,DATEVALUE('Procytrat 50 Plus'!A472)),"")</f>
        <v/>
      </c>
      <c r="AC2971" t="str">
        <f>IF(AA2971="","",'Procytrat 50 Plus'!B472)</f>
        <v/>
      </c>
      <c r="AD2971" t="str">
        <f>IF(AA2971="","",IFERROR(1*'Procytrat 50 Plus'!C472,IFERROR(_xludf.NUMBERVALUE('Procytrat 50 Plus'!C472,".",","),IFERROR(_xludf.NUMBERVALUE('Procytrat 50 Plus'!C472,",","."),0))))</f>
        <v/>
      </c>
      <c r="AE2971" t="str">
        <f>IF(AA2971="","",'Procytrat 50 Plus'!M472)</f>
        <v/>
      </c>
      <c r="AF2971">
        <f t="shared" si="292"/>
        <v>0</v>
      </c>
      <c r="AG2971" t="str">
        <f t="shared" si="293"/>
        <v/>
      </c>
      <c r="AH2971" t="str">
        <f t="shared" si="294"/>
        <v/>
      </c>
      <c r="AI2971">
        <f t="shared" si="295"/>
        <v>0</v>
      </c>
      <c r="AJ2971">
        <f t="shared" si="296"/>
        <v>0</v>
      </c>
      <c r="AK2971">
        <v>0</v>
      </c>
      <c r="AL2971" t="str">
        <f>IF(AA2971="","",IFERROR(IF(ISNUMBER('Procytrat 50 Plus'!D472),'Procytrat 50 Plus'!D472,IF(ISNUMBER(SEARCH("12",'Procytrat 50 Plus'!D472)),EDATE(AB2971,12),IF(ISNUMBER(SEARCH("6",'Procytrat 50 Plus'!D472)),EDATE(AB2971,6),IF(ISNUMBER(SEARCH("3",'Procytrat 50 Plus'!D472)),EDATE(AB2971,3),DATEVALUE('Procytrat 50 Plus'!D472))))),""))</f>
        <v/>
      </c>
      <c r="AM2971" t="str">
        <f t="shared" ca="1" si="297"/>
        <v/>
      </c>
    </row>
    <row r="2972" spans="27:39" x14ac:dyDescent="0.3">
      <c r="AA2972" t="str">
        <f>IF(COUNTA('Procytrat 50 Plus'!A473,'Procytrat 50 Plus'!B473,'Procytrat 50 Plus'!C473)&gt;0,"50 Plus","")</f>
        <v/>
      </c>
      <c r="AB2972" t="str">
        <f>IFERROR(IF(ISNUMBER('Procytrat 50 Plus'!A473),'Procytrat 50 Plus'!A473,DATEVALUE('Procytrat 50 Plus'!A473)),"")</f>
        <v/>
      </c>
      <c r="AC2972" t="str">
        <f>IF(AA2972="","",'Procytrat 50 Plus'!B473)</f>
        <v/>
      </c>
      <c r="AD2972" t="str">
        <f>IF(AA2972="","",IFERROR(1*'Procytrat 50 Plus'!C473,IFERROR(_xludf.NUMBERVALUE('Procytrat 50 Plus'!C473,".",","),IFERROR(_xludf.NUMBERVALUE('Procytrat 50 Plus'!C473,",","."),0))))</f>
        <v/>
      </c>
      <c r="AE2972" t="str">
        <f>IF(AA2972="","",'Procytrat 50 Plus'!M473)</f>
        <v/>
      </c>
      <c r="AF2972">
        <f t="shared" si="292"/>
        <v>0</v>
      </c>
      <c r="AG2972" t="str">
        <f t="shared" si="293"/>
        <v/>
      </c>
      <c r="AH2972" t="str">
        <f t="shared" si="294"/>
        <v/>
      </c>
      <c r="AI2972">
        <f t="shared" si="295"/>
        <v>0</v>
      </c>
      <c r="AJ2972">
        <f t="shared" si="296"/>
        <v>0</v>
      </c>
      <c r="AK2972">
        <v>0</v>
      </c>
      <c r="AL2972" t="str">
        <f>IF(AA2972="","",IFERROR(IF(ISNUMBER('Procytrat 50 Plus'!D473),'Procytrat 50 Plus'!D473,IF(ISNUMBER(SEARCH("12",'Procytrat 50 Plus'!D473)),EDATE(AB2972,12),IF(ISNUMBER(SEARCH("6",'Procytrat 50 Plus'!D473)),EDATE(AB2972,6),IF(ISNUMBER(SEARCH("3",'Procytrat 50 Plus'!D473)),EDATE(AB2972,3),DATEVALUE('Procytrat 50 Plus'!D473))))),""))</f>
        <v/>
      </c>
      <c r="AM2972" t="str">
        <f t="shared" ca="1" si="297"/>
        <v/>
      </c>
    </row>
    <row r="2973" spans="27:39" x14ac:dyDescent="0.3">
      <c r="AA2973" t="str">
        <f>IF(COUNTA('Procytrat 50 Plus'!A474,'Procytrat 50 Plus'!B474,'Procytrat 50 Plus'!C474)&gt;0,"50 Plus","")</f>
        <v/>
      </c>
      <c r="AB2973" t="str">
        <f>IFERROR(IF(ISNUMBER('Procytrat 50 Plus'!A474),'Procytrat 50 Plus'!A474,DATEVALUE('Procytrat 50 Plus'!A474)),"")</f>
        <v/>
      </c>
      <c r="AC2973" t="str">
        <f>IF(AA2973="","",'Procytrat 50 Plus'!B474)</f>
        <v/>
      </c>
      <c r="AD2973" t="str">
        <f>IF(AA2973="","",IFERROR(1*'Procytrat 50 Plus'!C474,IFERROR(_xludf.NUMBERVALUE('Procytrat 50 Plus'!C474,".",","),IFERROR(_xludf.NUMBERVALUE('Procytrat 50 Plus'!C474,",","."),0))))</f>
        <v/>
      </c>
      <c r="AE2973" t="str">
        <f>IF(AA2973="","",'Procytrat 50 Plus'!M474)</f>
        <v/>
      </c>
      <c r="AF2973">
        <f t="shared" si="292"/>
        <v>0</v>
      </c>
      <c r="AG2973" t="str">
        <f t="shared" si="293"/>
        <v/>
      </c>
      <c r="AH2973" t="str">
        <f t="shared" si="294"/>
        <v/>
      </c>
      <c r="AI2973">
        <f t="shared" si="295"/>
        <v>0</v>
      </c>
      <c r="AJ2973">
        <f t="shared" si="296"/>
        <v>0</v>
      </c>
      <c r="AK2973">
        <v>0</v>
      </c>
      <c r="AL2973" t="str">
        <f>IF(AA2973="","",IFERROR(IF(ISNUMBER('Procytrat 50 Plus'!D474),'Procytrat 50 Plus'!D474,IF(ISNUMBER(SEARCH("12",'Procytrat 50 Plus'!D474)),EDATE(AB2973,12),IF(ISNUMBER(SEARCH("6",'Procytrat 50 Plus'!D474)),EDATE(AB2973,6),IF(ISNUMBER(SEARCH("3",'Procytrat 50 Plus'!D474)),EDATE(AB2973,3),DATEVALUE('Procytrat 50 Plus'!D474))))),""))</f>
        <v/>
      </c>
      <c r="AM2973" t="str">
        <f t="shared" ca="1" si="297"/>
        <v/>
      </c>
    </row>
    <row r="2974" spans="27:39" x14ac:dyDescent="0.3">
      <c r="AA2974" t="str">
        <f>IF(COUNTA('Procytrat 50 Plus'!A475,'Procytrat 50 Plus'!B475,'Procytrat 50 Plus'!C475)&gt;0,"50 Plus","")</f>
        <v/>
      </c>
      <c r="AB2974" t="str">
        <f>IFERROR(IF(ISNUMBER('Procytrat 50 Plus'!A475),'Procytrat 50 Plus'!A475,DATEVALUE('Procytrat 50 Plus'!A475)),"")</f>
        <v/>
      </c>
      <c r="AC2974" t="str">
        <f>IF(AA2974="","",'Procytrat 50 Plus'!B475)</f>
        <v/>
      </c>
      <c r="AD2974" t="str">
        <f>IF(AA2974="","",IFERROR(1*'Procytrat 50 Plus'!C475,IFERROR(_xludf.NUMBERVALUE('Procytrat 50 Plus'!C475,".",","),IFERROR(_xludf.NUMBERVALUE('Procytrat 50 Plus'!C475,",","."),0))))</f>
        <v/>
      </c>
      <c r="AE2974" t="str">
        <f>IF(AA2974="","",'Procytrat 50 Plus'!M475)</f>
        <v/>
      </c>
      <c r="AF2974">
        <f t="shared" si="292"/>
        <v>0</v>
      </c>
      <c r="AG2974" t="str">
        <f t="shared" si="293"/>
        <v/>
      </c>
      <c r="AH2974" t="str">
        <f t="shared" si="294"/>
        <v/>
      </c>
      <c r="AI2974">
        <f t="shared" si="295"/>
        <v>0</v>
      </c>
      <c r="AJ2974">
        <f t="shared" si="296"/>
        <v>0</v>
      </c>
      <c r="AK2974">
        <v>0</v>
      </c>
      <c r="AL2974" t="str">
        <f>IF(AA2974="","",IFERROR(IF(ISNUMBER('Procytrat 50 Plus'!D475),'Procytrat 50 Plus'!D475,IF(ISNUMBER(SEARCH("12",'Procytrat 50 Plus'!D475)),EDATE(AB2974,12),IF(ISNUMBER(SEARCH("6",'Procytrat 50 Plus'!D475)),EDATE(AB2974,6),IF(ISNUMBER(SEARCH("3",'Procytrat 50 Plus'!D475)),EDATE(AB2974,3),DATEVALUE('Procytrat 50 Plus'!D475))))),""))</f>
        <v/>
      </c>
      <c r="AM2974" t="str">
        <f t="shared" ca="1" si="297"/>
        <v/>
      </c>
    </row>
    <row r="2975" spans="27:39" x14ac:dyDescent="0.3">
      <c r="AA2975" t="str">
        <f>IF(COUNTA('Procytrat 50 Plus'!A476,'Procytrat 50 Plus'!B476,'Procytrat 50 Plus'!C476)&gt;0,"50 Plus","")</f>
        <v/>
      </c>
      <c r="AB2975" t="str">
        <f>IFERROR(IF(ISNUMBER('Procytrat 50 Plus'!A476),'Procytrat 50 Plus'!A476,DATEVALUE('Procytrat 50 Plus'!A476)),"")</f>
        <v/>
      </c>
      <c r="AC2975" t="str">
        <f>IF(AA2975="","",'Procytrat 50 Plus'!B476)</f>
        <v/>
      </c>
      <c r="AD2975" t="str">
        <f>IF(AA2975="","",IFERROR(1*'Procytrat 50 Plus'!C476,IFERROR(_xludf.NUMBERVALUE('Procytrat 50 Plus'!C476,".",","),IFERROR(_xludf.NUMBERVALUE('Procytrat 50 Plus'!C476,",","."),0))))</f>
        <v/>
      </c>
      <c r="AE2975" t="str">
        <f>IF(AA2975="","",'Procytrat 50 Plus'!M476)</f>
        <v/>
      </c>
      <c r="AF2975">
        <f t="shared" si="292"/>
        <v>0</v>
      </c>
      <c r="AG2975" t="str">
        <f t="shared" si="293"/>
        <v/>
      </c>
      <c r="AH2975" t="str">
        <f t="shared" si="294"/>
        <v/>
      </c>
      <c r="AI2975">
        <f t="shared" si="295"/>
        <v>0</v>
      </c>
      <c r="AJ2975">
        <f t="shared" si="296"/>
        <v>0</v>
      </c>
      <c r="AK2975">
        <v>0</v>
      </c>
      <c r="AL2975" t="str">
        <f>IF(AA2975="","",IFERROR(IF(ISNUMBER('Procytrat 50 Plus'!D476),'Procytrat 50 Plus'!D476,IF(ISNUMBER(SEARCH("12",'Procytrat 50 Plus'!D476)),EDATE(AB2975,12),IF(ISNUMBER(SEARCH("6",'Procytrat 50 Plus'!D476)),EDATE(AB2975,6),IF(ISNUMBER(SEARCH("3",'Procytrat 50 Plus'!D476)),EDATE(AB2975,3),DATEVALUE('Procytrat 50 Plus'!D476))))),""))</f>
        <v/>
      </c>
      <c r="AM2975" t="str">
        <f t="shared" ca="1" si="297"/>
        <v/>
      </c>
    </row>
    <row r="2976" spans="27:39" x14ac:dyDescent="0.3">
      <c r="AA2976" t="str">
        <f>IF(COUNTA('Procytrat 50 Plus'!A477,'Procytrat 50 Plus'!B477,'Procytrat 50 Plus'!C477)&gt;0,"50 Plus","")</f>
        <v/>
      </c>
      <c r="AB2976" t="str">
        <f>IFERROR(IF(ISNUMBER('Procytrat 50 Plus'!A477),'Procytrat 50 Plus'!A477,DATEVALUE('Procytrat 50 Plus'!A477)),"")</f>
        <v/>
      </c>
      <c r="AC2976" t="str">
        <f>IF(AA2976="","",'Procytrat 50 Plus'!B477)</f>
        <v/>
      </c>
      <c r="AD2976" t="str">
        <f>IF(AA2976="","",IFERROR(1*'Procytrat 50 Plus'!C477,IFERROR(_xludf.NUMBERVALUE('Procytrat 50 Plus'!C477,".",","),IFERROR(_xludf.NUMBERVALUE('Procytrat 50 Plus'!C477,",","."),0))))</f>
        <v/>
      </c>
      <c r="AE2976" t="str">
        <f>IF(AA2976="","",'Procytrat 50 Plus'!M477)</f>
        <v/>
      </c>
      <c r="AF2976">
        <f t="shared" si="292"/>
        <v>0</v>
      </c>
      <c r="AG2976" t="str">
        <f t="shared" si="293"/>
        <v/>
      </c>
      <c r="AH2976" t="str">
        <f t="shared" si="294"/>
        <v/>
      </c>
      <c r="AI2976">
        <f t="shared" si="295"/>
        <v>0</v>
      </c>
      <c r="AJ2976">
        <f t="shared" si="296"/>
        <v>0</v>
      </c>
      <c r="AK2976">
        <v>0</v>
      </c>
      <c r="AL2976" t="str">
        <f>IF(AA2976="","",IFERROR(IF(ISNUMBER('Procytrat 50 Plus'!D477),'Procytrat 50 Plus'!D477,IF(ISNUMBER(SEARCH("12",'Procytrat 50 Plus'!D477)),EDATE(AB2976,12),IF(ISNUMBER(SEARCH("6",'Procytrat 50 Plus'!D477)),EDATE(AB2976,6),IF(ISNUMBER(SEARCH("3",'Procytrat 50 Plus'!D477)),EDATE(AB2976,3),DATEVALUE('Procytrat 50 Plus'!D477))))),""))</f>
        <v/>
      </c>
      <c r="AM2976" t="str">
        <f t="shared" ca="1" si="297"/>
        <v/>
      </c>
    </row>
    <row r="2977" spans="27:39" x14ac:dyDescent="0.3">
      <c r="AA2977" t="str">
        <f>IF(COUNTA('Procytrat 50 Plus'!A478,'Procytrat 50 Plus'!B478,'Procytrat 50 Plus'!C478)&gt;0,"50 Plus","")</f>
        <v/>
      </c>
      <c r="AB2977" t="str">
        <f>IFERROR(IF(ISNUMBER('Procytrat 50 Plus'!A478),'Procytrat 50 Plus'!A478,DATEVALUE('Procytrat 50 Plus'!A478)),"")</f>
        <v/>
      </c>
      <c r="AC2977" t="str">
        <f>IF(AA2977="","",'Procytrat 50 Plus'!B478)</f>
        <v/>
      </c>
      <c r="AD2977" t="str">
        <f>IF(AA2977="","",IFERROR(1*'Procytrat 50 Plus'!C478,IFERROR(_xludf.NUMBERVALUE('Procytrat 50 Plus'!C478,".",","),IFERROR(_xludf.NUMBERVALUE('Procytrat 50 Plus'!C478,",","."),0))))</f>
        <v/>
      </c>
      <c r="AE2977" t="str">
        <f>IF(AA2977="","",'Procytrat 50 Plus'!M478)</f>
        <v/>
      </c>
      <c r="AF2977">
        <f t="shared" si="292"/>
        <v>0</v>
      </c>
      <c r="AG2977" t="str">
        <f t="shared" si="293"/>
        <v/>
      </c>
      <c r="AH2977" t="str">
        <f t="shared" si="294"/>
        <v/>
      </c>
      <c r="AI2977">
        <f t="shared" si="295"/>
        <v>0</v>
      </c>
      <c r="AJ2977">
        <f t="shared" si="296"/>
        <v>0</v>
      </c>
      <c r="AK2977">
        <v>0</v>
      </c>
      <c r="AL2977" t="str">
        <f>IF(AA2977="","",IFERROR(IF(ISNUMBER('Procytrat 50 Plus'!D478),'Procytrat 50 Plus'!D478,IF(ISNUMBER(SEARCH("12",'Procytrat 50 Plus'!D478)),EDATE(AB2977,12),IF(ISNUMBER(SEARCH("6",'Procytrat 50 Plus'!D478)),EDATE(AB2977,6),IF(ISNUMBER(SEARCH("3",'Procytrat 50 Plus'!D478)),EDATE(AB2977,3),DATEVALUE('Procytrat 50 Plus'!D478))))),""))</f>
        <v/>
      </c>
      <c r="AM2977" t="str">
        <f t="shared" ca="1" si="297"/>
        <v/>
      </c>
    </row>
    <row r="2978" spans="27:39" x14ac:dyDescent="0.3">
      <c r="AA2978" t="str">
        <f>IF(COUNTA('Procytrat 50 Plus'!A479,'Procytrat 50 Plus'!B479,'Procytrat 50 Plus'!C479)&gt;0,"50 Plus","")</f>
        <v/>
      </c>
      <c r="AB2978" t="str">
        <f>IFERROR(IF(ISNUMBER('Procytrat 50 Plus'!A479),'Procytrat 50 Plus'!A479,DATEVALUE('Procytrat 50 Plus'!A479)),"")</f>
        <v/>
      </c>
      <c r="AC2978" t="str">
        <f>IF(AA2978="","",'Procytrat 50 Plus'!B479)</f>
        <v/>
      </c>
      <c r="AD2978" t="str">
        <f>IF(AA2978="","",IFERROR(1*'Procytrat 50 Plus'!C479,IFERROR(_xludf.NUMBERVALUE('Procytrat 50 Plus'!C479,".",","),IFERROR(_xludf.NUMBERVALUE('Procytrat 50 Plus'!C479,",","."),0))))</f>
        <v/>
      </c>
      <c r="AE2978" t="str">
        <f>IF(AA2978="","",'Procytrat 50 Plus'!M479)</f>
        <v/>
      </c>
      <c r="AF2978">
        <f t="shared" si="292"/>
        <v>0</v>
      </c>
      <c r="AG2978" t="str">
        <f t="shared" si="293"/>
        <v/>
      </c>
      <c r="AH2978" t="str">
        <f t="shared" si="294"/>
        <v/>
      </c>
      <c r="AI2978">
        <f t="shared" si="295"/>
        <v>0</v>
      </c>
      <c r="AJ2978">
        <f t="shared" si="296"/>
        <v>0</v>
      </c>
      <c r="AK2978">
        <v>0</v>
      </c>
      <c r="AL2978" t="str">
        <f>IF(AA2978="","",IFERROR(IF(ISNUMBER('Procytrat 50 Plus'!D479),'Procytrat 50 Plus'!D479,IF(ISNUMBER(SEARCH("12",'Procytrat 50 Plus'!D479)),EDATE(AB2978,12),IF(ISNUMBER(SEARCH("6",'Procytrat 50 Plus'!D479)),EDATE(AB2978,6),IF(ISNUMBER(SEARCH("3",'Procytrat 50 Plus'!D479)),EDATE(AB2978,3),DATEVALUE('Procytrat 50 Plus'!D479))))),""))</f>
        <v/>
      </c>
      <c r="AM2978" t="str">
        <f t="shared" ca="1" si="297"/>
        <v/>
      </c>
    </row>
    <row r="2979" spans="27:39" x14ac:dyDescent="0.3">
      <c r="AA2979" t="str">
        <f>IF(COUNTA('Procytrat 50 Plus'!A480,'Procytrat 50 Plus'!B480,'Procytrat 50 Plus'!C480)&gt;0,"50 Plus","")</f>
        <v/>
      </c>
      <c r="AB2979" t="str">
        <f>IFERROR(IF(ISNUMBER('Procytrat 50 Plus'!A480),'Procytrat 50 Plus'!A480,DATEVALUE('Procytrat 50 Plus'!A480)),"")</f>
        <v/>
      </c>
      <c r="AC2979" t="str">
        <f>IF(AA2979="","",'Procytrat 50 Plus'!B480)</f>
        <v/>
      </c>
      <c r="AD2979" t="str">
        <f>IF(AA2979="","",IFERROR(1*'Procytrat 50 Plus'!C480,IFERROR(_xludf.NUMBERVALUE('Procytrat 50 Plus'!C480,".",","),IFERROR(_xludf.NUMBERVALUE('Procytrat 50 Plus'!C480,",","."),0))))</f>
        <v/>
      </c>
      <c r="AE2979" t="str">
        <f>IF(AA2979="","",'Procytrat 50 Plus'!M480)</f>
        <v/>
      </c>
      <c r="AF2979">
        <f t="shared" si="292"/>
        <v>0</v>
      </c>
      <c r="AG2979" t="str">
        <f t="shared" si="293"/>
        <v/>
      </c>
      <c r="AH2979" t="str">
        <f t="shared" si="294"/>
        <v/>
      </c>
      <c r="AI2979">
        <f t="shared" si="295"/>
        <v>0</v>
      </c>
      <c r="AJ2979">
        <f t="shared" si="296"/>
        <v>0</v>
      </c>
      <c r="AK2979">
        <v>0</v>
      </c>
      <c r="AL2979" t="str">
        <f>IF(AA2979="","",IFERROR(IF(ISNUMBER('Procytrat 50 Plus'!D480),'Procytrat 50 Plus'!D480,IF(ISNUMBER(SEARCH("12",'Procytrat 50 Plus'!D480)),EDATE(AB2979,12),IF(ISNUMBER(SEARCH("6",'Procytrat 50 Plus'!D480)),EDATE(AB2979,6),IF(ISNUMBER(SEARCH("3",'Procytrat 50 Plus'!D480)),EDATE(AB2979,3),DATEVALUE('Procytrat 50 Plus'!D480))))),""))</f>
        <v/>
      </c>
      <c r="AM2979" t="str">
        <f t="shared" ca="1" si="297"/>
        <v/>
      </c>
    </row>
    <row r="2980" spans="27:39" x14ac:dyDescent="0.3">
      <c r="AA2980" t="str">
        <f>IF(COUNTA('Procytrat 50 Plus'!A481,'Procytrat 50 Plus'!B481,'Procytrat 50 Plus'!C481)&gt;0,"50 Plus","")</f>
        <v/>
      </c>
      <c r="AB2980" t="str">
        <f>IFERROR(IF(ISNUMBER('Procytrat 50 Plus'!A481),'Procytrat 50 Plus'!A481,DATEVALUE('Procytrat 50 Plus'!A481)),"")</f>
        <v/>
      </c>
      <c r="AC2980" t="str">
        <f>IF(AA2980="","",'Procytrat 50 Plus'!B481)</f>
        <v/>
      </c>
      <c r="AD2980" t="str">
        <f>IF(AA2980="","",IFERROR(1*'Procytrat 50 Plus'!C481,IFERROR(_xludf.NUMBERVALUE('Procytrat 50 Plus'!C481,".",","),IFERROR(_xludf.NUMBERVALUE('Procytrat 50 Plus'!C481,",","."),0))))</f>
        <v/>
      </c>
      <c r="AE2980" t="str">
        <f>IF(AA2980="","",'Procytrat 50 Plus'!M481)</f>
        <v/>
      </c>
      <c r="AF2980">
        <f t="shared" si="292"/>
        <v>0</v>
      </c>
      <c r="AG2980" t="str">
        <f t="shared" si="293"/>
        <v/>
      </c>
      <c r="AH2980" t="str">
        <f t="shared" si="294"/>
        <v/>
      </c>
      <c r="AI2980">
        <f t="shared" si="295"/>
        <v>0</v>
      </c>
      <c r="AJ2980">
        <f t="shared" si="296"/>
        <v>0</v>
      </c>
      <c r="AK2980">
        <v>0</v>
      </c>
      <c r="AL2980" t="str">
        <f>IF(AA2980="","",IFERROR(IF(ISNUMBER('Procytrat 50 Plus'!D481),'Procytrat 50 Plus'!D481,IF(ISNUMBER(SEARCH("12",'Procytrat 50 Plus'!D481)),EDATE(AB2980,12),IF(ISNUMBER(SEARCH("6",'Procytrat 50 Plus'!D481)),EDATE(AB2980,6),IF(ISNUMBER(SEARCH("3",'Procytrat 50 Plus'!D481)),EDATE(AB2980,3),DATEVALUE('Procytrat 50 Plus'!D481))))),""))</f>
        <v/>
      </c>
      <c r="AM2980" t="str">
        <f t="shared" ca="1" si="297"/>
        <v/>
      </c>
    </row>
    <row r="2981" spans="27:39" x14ac:dyDescent="0.3">
      <c r="AA2981" t="str">
        <f>IF(COUNTA('Procytrat 50 Plus'!A482,'Procytrat 50 Plus'!B482,'Procytrat 50 Plus'!C482)&gt;0,"50 Plus","")</f>
        <v/>
      </c>
      <c r="AB2981" t="str">
        <f>IFERROR(IF(ISNUMBER('Procytrat 50 Plus'!A482),'Procytrat 50 Plus'!A482,DATEVALUE('Procytrat 50 Plus'!A482)),"")</f>
        <v/>
      </c>
      <c r="AC2981" t="str">
        <f>IF(AA2981="","",'Procytrat 50 Plus'!B482)</f>
        <v/>
      </c>
      <c r="AD2981" t="str">
        <f>IF(AA2981="","",IFERROR(1*'Procytrat 50 Plus'!C482,IFERROR(_xludf.NUMBERVALUE('Procytrat 50 Plus'!C482,".",","),IFERROR(_xludf.NUMBERVALUE('Procytrat 50 Plus'!C482,",","."),0))))</f>
        <v/>
      </c>
      <c r="AE2981" t="str">
        <f>IF(AA2981="","",'Procytrat 50 Plus'!M482)</f>
        <v/>
      </c>
      <c r="AF2981">
        <f t="shared" si="292"/>
        <v>0</v>
      </c>
      <c r="AG2981" t="str">
        <f t="shared" si="293"/>
        <v/>
      </c>
      <c r="AH2981" t="str">
        <f t="shared" si="294"/>
        <v/>
      </c>
      <c r="AI2981">
        <f t="shared" si="295"/>
        <v>0</v>
      </c>
      <c r="AJ2981">
        <f t="shared" si="296"/>
        <v>0</v>
      </c>
      <c r="AK2981">
        <v>0</v>
      </c>
      <c r="AL2981" t="str">
        <f>IF(AA2981="","",IFERROR(IF(ISNUMBER('Procytrat 50 Plus'!D482),'Procytrat 50 Plus'!D482,IF(ISNUMBER(SEARCH("12",'Procytrat 50 Plus'!D482)),EDATE(AB2981,12),IF(ISNUMBER(SEARCH("6",'Procytrat 50 Plus'!D482)),EDATE(AB2981,6),IF(ISNUMBER(SEARCH("3",'Procytrat 50 Plus'!D482)),EDATE(AB2981,3),DATEVALUE('Procytrat 50 Plus'!D482))))),""))</f>
        <v/>
      </c>
      <c r="AM2981" t="str">
        <f t="shared" ca="1" si="297"/>
        <v/>
      </c>
    </row>
    <row r="2982" spans="27:39" x14ac:dyDescent="0.3">
      <c r="AA2982" t="str">
        <f>IF(COUNTA('Procytrat 50 Plus'!A483,'Procytrat 50 Plus'!B483,'Procytrat 50 Plus'!C483)&gt;0,"50 Plus","")</f>
        <v/>
      </c>
      <c r="AB2982" t="str">
        <f>IFERROR(IF(ISNUMBER('Procytrat 50 Plus'!A483),'Procytrat 50 Plus'!A483,DATEVALUE('Procytrat 50 Plus'!A483)),"")</f>
        <v/>
      </c>
      <c r="AC2982" t="str">
        <f>IF(AA2982="","",'Procytrat 50 Plus'!B483)</f>
        <v/>
      </c>
      <c r="AD2982" t="str">
        <f>IF(AA2982="","",IFERROR(1*'Procytrat 50 Plus'!C483,IFERROR(_xludf.NUMBERVALUE('Procytrat 50 Plus'!C483,".",","),IFERROR(_xludf.NUMBERVALUE('Procytrat 50 Plus'!C483,",","."),0))))</f>
        <v/>
      </c>
      <c r="AE2982" t="str">
        <f>IF(AA2982="","",'Procytrat 50 Plus'!M483)</f>
        <v/>
      </c>
      <c r="AF2982">
        <f t="shared" si="292"/>
        <v>0</v>
      </c>
      <c r="AG2982" t="str">
        <f t="shared" si="293"/>
        <v/>
      </c>
      <c r="AH2982" t="str">
        <f t="shared" si="294"/>
        <v/>
      </c>
      <c r="AI2982">
        <f t="shared" si="295"/>
        <v>0</v>
      </c>
      <c r="AJ2982">
        <f t="shared" si="296"/>
        <v>0</v>
      </c>
      <c r="AK2982">
        <v>0</v>
      </c>
      <c r="AL2982" t="str">
        <f>IF(AA2982="","",IFERROR(IF(ISNUMBER('Procytrat 50 Plus'!D483),'Procytrat 50 Plus'!D483,IF(ISNUMBER(SEARCH("12",'Procytrat 50 Plus'!D483)),EDATE(AB2982,12),IF(ISNUMBER(SEARCH("6",'Procytrat 50 Plus'!D483)),EDATE(AB2982,6),IF(ISNUMBER(SEARCH("3",'Procytrat 50 Plus'!D483)),EDATE(AB2982,3),DATEVALUE('Procytrat 50 Plus'!D483))))),""))</f>
        <v/>
      </c>
      <c r="AM2982" t="str">
        <f t="shared" ca="1" si="297"/>
        <v/>
      </c>
    </row>
    <row r="2983" spans="27:39" x14ac:dyDescent="0.3">
      <c r="AA2983" t="str">
        <f>IF(COUNTA('Procytrat 50 Plus'!A484,'Procytrat 50 Plus'!B484,'Procytrat 50 Plus'!C484)&gt;0,"50 Plus","")</f>
        <v/>
      </c>
      <c r="AB2983" t="str">
        <f>IFERROR(IF(ISNUMBER('Procytrat 50 Plus'!A484),'Procytrat 50 Plus'!A484,DATEVALUE('Procytrat 50 Plus'!A484)),"")</f>
        <v/>
      </c>
      <c r="AC2983" t="str">
        <f>IF(AA2983="","",'Procytrat 50 Plus'!B484)</f>
        <v/>
      </c>
      <c r="AD2983" t="str">
        <f>IF(AA2983="","",IFERROR(1*'Procytrat 50 Plus'!C484,IFERROR(_xludf.NUMBERVALUE('Procytrat 50 Plus'!C484,".",","),IFERROR(_xludf.NUMBERVALUE('Procytrat 50 Plus'!C484,",","."),0))))</f>
        <v/>
      </c>
      <c r="AE2983" t="str">
        <f>IF(AA2983="","",'Procytrat 50 Plus'!M484)</f>
        <v/>
      </c>
      <c r="AF2983">
        <f t="shared" si="292"/>
        <v>0</v>
      </c>
      <c r="AG2983" t="str">
        <f t="shared" si="293"/>
        <v/>
      </c>
      <c r="AH2983" t="str">
        <f t="shared" si="294"/>
        <v/>
      </c>
      <c r="AI2983">
        <f t="shared" si="295"/>
        <v>0</v>
      </c>
      <c r="AJ2983">
        <f t="shared" si="296"/>
        <v>0</v>
      </c>
      <c r="AK2983">
        <v>0</v>
      </c>
      <c r="AL2983" t="str">
        <f>IF(AA2983="","",IFERROR(IF(ISNUMBER('Procytrat 50 Plus'!D484),'Procytrat 50 Plus'!D484,IF(ISNUMBER(SEARCH("12",'Procytrat 50 Plus'!D484)),EDATE(AB2983,12),IF(ISNUMBER(SEARCH("6",'Procytrat 50 Plus'!D484)),EDATE(AB2983,6),IF(ISNUMBER(SEARCH("3",'Procytrat 50 Plus'!D484)),EDATE(AB2983,3),DATEVALUE('Procytrat 50 Plus'!D484))))),""))</f>
        <v/>
      </c>
      <c r="AM2983" t="str">
        <f t="shared" ca="1" si="297"/>
        <v/>
      </c>
    </row>
    <row r="2984" spans="27:39" x14ac:dyDescent="0.3">
      <c r="AA2984" t="str">
        <f>IF(COUNTA('Procytrat 50 Plus'!A485,'Procytrat 50 Plus'!B485,'Procytrat 50 Plus'!C485)&gt;0,"50 Plus","")</f>
        <v/>
      </c>
      <c r="AB2984" t="str">
        <f>IFERROR(IF(ISNUMBER('Procytrat 50 Plus'!A485),'Procytrat 50 Plus'!A485,DATEVALUE('Procytrat 50 Plus'!A485)),"")</f>
        <v/>
      </c>
      <c r="AC2984" t="str">
        <f>IF(AA2984="","",'Procytrat 50 Plus'!B485)</f>
        <v/>
      </c>
      <c r="AD2984" t="str">
        <f>IF(AA2984="","",IFERROR(1*'Procytrat 50 Plus'!C485,IFERROR(_xludf.NUMBERVALUE('Procytrat 50 Plus'!C485,".",","),IFERROR(_xludf.NUMBERVALUE('Procytrat 50 Plus'!C485,",","."),0))))</f>
        <v/>
      </c>
      <c r="AE2984" t="str">
        <f>IF(AA2984="","",'Procytrat 50 Plus'!M485)</f>
        <v/>
      </c>
      <c r="AF2984">
        <f t="shared" si="292"/>
        <v>0</v>
      </c>
      <c r="AG2984" t="str">
        <f t="shared" si="293"/>
        <v/>
      </c>
      <c r="AH2984" t="str">
        <f t="shared" si="294"/>
        <v/>
      </c>
      <c r="AI2984">
        <f t="shared" si="295"/>
        <v>0</v>
      </c>
      <c r="AJ2984">
        <f t="shared" si="296"/>
        <v>0</v>
      </c>
      <c r="AK2984">
        <v>0</v>
      </c>
      <c r="AL2984" t="str">
        <f>IF(AA2984="","",IFERROR(IF(ISNUMBER('Procytrat 50 Plus'!D485),'Procytrat 50 Plus'!D485,IF(ISNUMBER(SEARCH("12",'Procytrat 50 Plus'!D485)),EDATE(AB2984,12),IF(ISNUMBER(SEARCH("6",'Procytrat 50 Plus'!D485)),EDATE(AB2984,6),IF(ISNUMBER(SEARCH("3",'Procytrat 50 Plus'!D485)),EDATE(AB2984,3),DATEVALUE('Procytrat 50 Plus'!D485))))),""))</f>
        <v/>
      </c>
      <c r="AM2984" t="str">
        <f t="shared" ca="1" si="297"/>
        <v/>
      </c>
    </row>
    <row r="2985" spans="27:39" x14ac:dyDescent="0.3">
      <c r="AA2985" t="str">
        <f>IF(COUNTA('Procytrat 50 Plus'!A486,'Procytrat 50 Plus'!B486,'Procytrat 50 Plus'!C486)&gt;0,"50 Plus","")</f>
        <v/>
      </c>
      <c r="AB2985" t="str">
        <f>IFERROR(IF(ISNUMBER('Procytrat 50 Plus'!A486),'Procytrat 50 Plus'!A486,DATEVALUE('Procytrat 50 Plus'!A486)),"")</f>
        <v/>
      </c>
      <c r="AC2985" t="str">
        <f>IF(AA2985="","",'Procytrat 50 Plus'!B486)</f>
        <v/>
      </c>
      <c r="AD2985" t="str">
        <f>IF(AA2985="","",IFERROR(1*'Procytrat 50 Plus'!C486,IFERROR(_xludf.NUMBERVALUE('Procytrat 50 Plus'!C486,".",","),IFERROR(_xludf.NUMBERVALUE('Procytrat 50 Plus'!C486,",","."),0))))</f>
        <v/>
      </c>
      <c r="AE2985" t="str">
        <f>IF(AA2985="","",'Procytrat 50 Plus'!M486)</f>
        <v/>
      </c>
      <c r="AF2985">
        <f t="shared" si="292"/>
        <v>0</v>
      </c>
      <c r="AG2985" t="str">
        <f t="shared" si="293"/>
        <v/>
      </c>
      <c r="AH2985" t="str">
        <f t="shared" si="294"/>
        <v/>
      </c>
      <c r="AI2985">
        <f t="shared" si="295"/>
        <v>0</v>
      </c>
      <c r="AJ2985">
        <f t="shared" si="296"/>
        <v>0</v>
      </c>
      <c r="AK2985">
        <v>0</v>
      </c>
      <c r="AL2985" t="str">
        <f>IF(AA2985="","",IFERROR(IF(ISNUMBER('Procytrat 50 Plus'!D486),'Procytrat 50 Plus'!D486,IF(ISNUMBER(SEARCH("12",'Procytrat 50 Plus'!D486)),EDATE(AB2985,12),IF(ISNUMBER(SEARCH("6",'Procytrat 50 Plus'!D486)),EDATE(AB2985,6),IF(ISNUMBER(SEARCH("3",'Procytrat 50 Plus'!D486)),EDATE(AB2985,3),DATEVALUE('Procytrat 50 Plus'!D486))))),""))</f>
        <v/>
      </c>
      <c r="AM2985" t="str">
        <f t="shared" ca="1" si="297"/>
        <v/>
      </c>
    </row>
    <row r="2986" spans="27:39" x14ac:dyDescent="0.3">
      <c r="AA2986" t="str">
        <f>IF(COUNTA('Procytrat 50 Plus'!A487,'Procytrat 50 Plus'!B487,'Procytrat 50 Plus'!C487)&gt;0,"50 Plus","")</f>
        <v/>
      </c>
      <c r="AB2986" t="str">
        <f>IFERROR(IF(ISNUMBER('Procytrat 50 Plus'!A487),'Procytrat 50 Plus'!A487,DATEVALUE('Procytrat 50 Plus'!A487)),"")</f>
        <v/>
      </c>
      <c r="AC2986" t="str">
        <f>IF(AA2986="","",'Procytrat 50 Plus'!B487)</f>
        <v/>
      </c>
      <c r="AD2986" t="str">
        <f>IF(AA2986="","",IFERROR(1*'Procytrat 50 Plus'!C487,IFERROR(_xludf.NUMBERVALUE('Procytrat 50 Plus'!C487,".",","),IFERROR(_xludf.NUMBERVALUE('Procytrat 50 Plus'!C487,",","."),0))))</f>
        <v/>
      </c>
      <c r="AE2986" t="str">
        <f>IF(AA2986="","",'Procytrat 50 Plus'!M487)</f>
        <v/>
      </c>
      <c r="AF2986">
        <f t="shared" si="292"/>
        <v>0</v>
      </c>
      <c r="AG2986" t="str">
        <f t="shared" si="293"/>
        <v/>
      </c>
      <c r="AH2986" t="str">
        <f t="shared" si="294"/>
        <v/>
      </c>
      <c r="AI2986">
        <f t="shared" si="295"/>
        <v>0</v>
      </c>
      <c r="AJ2986">
        <f t="shared" si="296"/>
        <v>0</v>
      </c>
      <c r="AK2986">
        <v>0</v>
      </c>
      <c r="AL2986" t="str">
        <f>IF(AA2986="","",IFERROR(IF(ISNUMBER('Procytrat 50 Plus'!D487),'Procytrat 50 Plus'!D487,IF(ISNUMBER(SEARCH("12",'Procytrat 50 Plus'!D487)),EDATE(AB2986,12),IF(ISNUMBER(SEARCH("6",'Procytrat 50 Plus'!D487)),EDATE(AB2986,6),IF(ISNUMBER(SEARCH("3",'Procytrat 50 Plus'!D487)),EDATE(AB2986,3),DATEVALUE('Procytrat 50 Plus'!D487))))),""))</f>
        <v/>
      </c>
      <c r="AM2986" t="str">
        <f t="shared" ca="1" si="297"/>
        <v/>
      </c>
    </row>
    <row r="2987" spans="27:39" x14ac:dyDescent="0.3">
      <c r="AA2987" t="str">
        <f>IF(COUNTA('Procytrat 50 Plus'!A488,'Procytrat 50 Plus'!B488,'Procytrat 50 Plus'!C488)&gt;0,"50 Plus","")</f>
        <v/>
      </c>
      <c r="AB2987" t="str">
        <f>IFERROR(IF(ISNUMBER('Procytrat 50 Plus'!A488),'Procytrat 50 Plus'!A488,DATEVALUE('Procytrat 50 Plus'!A488)),"")</f>
        <v/>
      </c>
      <c r="AC2987" t="str">
        <f>IF(AA2987="","",'Procytrat 50 Plus'!B488)</f>
        <v/>
      </c>
      <c r="AD2987" t="str">
        <f>IF(AA2987="","",IFERROR(1*'Procytrat 50 Plus'!C488,IFERROR(_xludf.NUMBERVALUE('Procytrat 50 Plus'!C488,".",","),IFERROR(_xludf.NUMBERVALUE('Procytrat 50 Plus'!C488,",","."),0))))</f>
        <v/>
      </c>
      <c r="AE2987" t="str">
        <f>IF(AA2987="","",'Procytrat 50 Plus'!M488)</f>
        <v/>
      </c>
      <c r="AF2987">
        <f t="shared" si="292"/>
        <v>0</v>
      </c>
      <c r="AG2987" t="str">
        <f t="shared" si="293"/>
        <v/>
      </c>
      <c r="AH2987" t="str">
        <f t="shared" si="294"/>
        <v/>
      </c>
      <c r="AI2987">
        <f t="shared" si="295"/>
        <v>0</v>
      </c>
      <c r="AJ2987">
        <f t="shared" si="296"/>
        <v>0</v>
      </c>
      <c r="AK2987">
        <v>0</v>
      </c>
      <c r="AL2987" t="str">
        <f>IF(AA2987="","",IFERROR(IF(ISNUMBER('Procytrat 50 Plus'!D488),'Procytrat 50 Plus'!D488,IF(ISNUMBER(SEARCH("12",'Procytrat 50 Plus'!D488)),EDATE(AB2987,12),IF(ISNUMBER(SEARCH("6",'Procytrat 50 Plus'!D488)),EDATE(AB2987,6),IF(ISNUMBER(SEARCH("3",'Procytrat 50 Plus'!D488)),EDATE(AB2987,3),DATEVALUE('Procytrat 50 Plus'!D488))))),""))</f>
        <v/>
      </c>
      <c r="AM2987" t="str">
        <f t="shared" ca="1" si="297"/>
        <v/>
      </c>
    </row>
    <row r="2988" spans="27:39" x14ac:dyDescent="0.3">
      <c r="AA2988" t="str">
        <f>IF(COUNTA('Procytrat 50 Plus'!A489,'Procytrat 50 Plus'!B489,'Procytrat 50 Plus'!C489)&gt;0,"50 Plus","")</f>
        <v/>
      </c>
      <c r="AB2988" t="str">
        <f>IFERROR(IF(ISNUMBER('Procytrat 50 Plus'!A489),'Procytrat 50 Plus'!A489,DATEVALUE('Procytrat 50 Plus'!A489)),"")</f>
        <v/>
      </c>
      <c r="AC2988" t="str">
        <f>IF(AA2988="","",'Procytrat 50 Plus'!B489)</f>
        <v/>
      </c>
      <c r="AD2988" t="str">
        <f>IF(AA2988="","",IFERROR(1*'Procytrat 50 Plus'!C489,IFERROR(_xludf.NUMBERVALUE('Procytrat 50 Plus'!C489,".",","),IFERROR(_xludf.NUMBERVALUE('Procytrat 50 Plus'!C489,",","."),0))))</f>
        <v/>
      </c>
      <c r="AE2988" t="str">
        <f>IF(AA2988="","",'Procytrat 50 Plus'!M489)</f>
        <v/>
      </c>
      <c r="AF2988">
        <f t="shared" si="292"/>
        <v>0</v>
      </c>
      <c r="AG2988" t="str">
        <f t="shared" si="293"/>
        <v/>
      </c>
      <c r="AH2988" t="str">
        <f t="shared" si="294"/>
        <v/>
      </c>
      <c r="AI2988">
        <f t="shared" si="295"/>
        <v>0</v>
      </c>
      <c r="AJ2988">
        <f t="shared" si="296"/>
        <v>0</v>
      </c>
      <c r="AK2988">
        <v>0</v>
      </c>
      <c r="AL2988" t="str">
        <f>IF(AA2988="","",IFERROR(IF(ISNUMBER('Procytrat 50 Plus'!D489),'Procytrat 50 Plus'!D489,IF(ISNUMBER(SEARCH("12",'Procytrat 50 Plus'!D489)),EDATE(AB2988,12),IF(ISNUMBER(SEARCH("6",'Procytrat 50 Plus'!D489)),EDATE(AB2988,6),IF(ISNUMBER(SEARCH("3",'Procytrat 50 Plus'!D489)),EDATE(AB2988,3),DATEVALUE('Procytrat 50 Plus'!D489))))),""))</f>
        <v/>
      </c>
      <c r="AM2988" t="str">
        <f t="shared" ca="1" si="297"/>
        <v/>
      </c>
    </row>
    <row r="2989" spans="27:39" x14ac:dyDescent="0.3">
      <c r="AA2989" t="str">
        <f>IF(COUNTA('Procytrat 50 Plus'!A490,'Procytrat 50 Plus'!B490,'Procytrat 50 Plus'!C490)&gt;0,"50 Plus","")</f>
        <v/>
      </c>
      <c r="AB2989" t="str">
        <f>IFERROR(IF(ISNUMBER('Procytrat 50 Plus'!A490),'Procytrat 50 Plus'!A490,DATEVALUE('Procytrat 50 Plus'!A490)),"")</f>
        <v/>
      </c>
      <c r="AC2989" t="str">
        <f>IF(AA2989="","",'Procytrat 50 Plus'!B490)</f>
        <v/>
      </c>
      <c r="AD2989" t="str">
        <f>IF(AA2989="","",IFERROR(1*'Procytrat 50 Plus'!C490,IFERROR(_xludf.NUMBERVALUE('Procytrat 50 Plus'!C490,".",","),IFERROR(_xludf.NUMBERVALUE('Procytrat 50 Plus'!C490,",","."),0))))</f>
        <v/>
      </c>
      <c r="AE2989" t="str">
        <f>IF(AA2989="","",'Procytrat 50 Plus'!M490)</f>
        <v/>
      </c>
      <c r="AF2989">
        <f t="shared" si="292"/>
        <v>0</v>
      </c>
      <c r="AG2989" t="str">
        <f t="shared" si="293"/>
        <v/>
      </c>
      <c r="AH2989" t="str">
        <f t="shared" si="294"/>
        <v/>
      </c>
      <c r="AI2989">
        <f t="shared" si="295"/>
        <v>0</v>
      </c>
      <c r="AJ2989">
        <f t="shared" si="296"/>
        <v>0</v>
      </c>
      <c r="AK2989">
        <v>0</v>
      </c>
      <c r="AL2989" t="str">
        <f>IF(AA2989="","",IFERROR(IF(ISNUMBER('Procytrat 50 Plus'!D490),'Procytrat 50 Plus'!D490,IF(ISNUMBER(SEARCH("12",'Procytrat 50 Plus'!D490)),EDATE(AB2989,12),IF(ISNUMBER(SEARCH("6",'Procytrat 50 Plus'!D490)),EDATE(AB2989,6),IF(ISNUMBER(SEARCH("3",'Procytrat 50 Plus'!D490)),EDATE(AB2989,3),DATEVALUE('Procytrat 50 Plus'!D490))))),""))</f>
        <v/>
      </c>
      <c r="AM2989" t="str">
        <f t="shared" ca="1" si="297"/>
        <v/>
      </c>
    </row>
    <row r="2990" spans="27:39" x14ac:dyDescent="0.3">
      <c r="AA2990" t="str">
        <f>IF(COUNTA('Procytrat 50 Plus'!A491,'Procytrat 50 Plus'!B491,'Procytrat 50 Plus'!C491)&gt;0,"50 Plus","")</f>
        <v/>
      </c>
      <c r="AB2990" t="str">
        <f>IFERROR(IF(ISNUMBER('Procytrat 50 Plus'!A491),'Procytrat 50 Plus'!A491,DATEVALUE('Procytrat 50 Plus'!A491)),"")</f>
        <v/>
      </c>
      <c r="AC2990" t="str">
        <f>IF(AA2990="","",'Procytrat 50 Plus'!B491)</f>
        <v/>
      </c>
      <c r="AD2990" t="str">
        <f>IF(AA2990="","",IFERROR(1*'Procytrat 50 Plus'!C491,IFERROR(_xludf.NUMBERVALUE('Procytrat 50 Plus'!C491,".",","),IFERROR(_xludf.NUMBERVALUE('Procytrat 50 Plus'!C491,",","."),0))))</f>
        <v/>
      </c>
      <c r="AE2990" t="str">
        <f>IF(AA2990="","",'Procytrat 50 Plus'!M491)</f>
        <v/>
      </c>
      <c r="AF2990">
        <f t="shared" si="292"/>
        <v>0</v>
      </c>
      <c r="AG2990" t="str">
        <f t="shared" si="293"/>
        <v/>
      </c>
      <c r="AH2990" t="str">
        <f t="shared" si="294"/>
        <v/>
      </c>
      <c r="AI2990">
        <f t="shared" si="295"/>
        <v>0</v>
      </c>
      <c r="AJ2990">
        <f t="shared" si="296"/>
        <v>0</v>
      </c>
      <c r="AK2990">
        <v>0</v>
      </c>
      <c r="AL2990" t="str">
        <f>IF(AA2990="","",IFERROR(IF(ISNUMBER('Procytrat 50 Plus'!D491),'Procytrat 50 Plus'!D491,IF(ISNUMBER(SEARCH("12",'Procytrat 50 Plus'!D491)),EDATE(AB2990,12),IF(ISNUMBER(SEARCH("6",'Procytrat 50 Plus'!D491)),EDATE(AB2990,6),IF(ISNUMBER(SEARCH("3",'Procytrat 50 Plus'!D491)),EDATE(AB2990,3),DATEVALUE('Procytrat 50 Plus'!D491))))),""))</f>
        <v/>
      </c>
      <c r="AM2990" t="str">
        <f t="shared" ca="1" si="297"/>
        <v/>
      </c>
    </row>
    <row r="2991" spans="27:39" x14ac:dyDescent="0.3">
      <c r="AA2991" t="str">
        <f>IF(COUNTA('Procytrat 50 Plus'!A492,'Procytrat 50 Plus'!B492,'Procytrat 50 Plus'!C492)&gt;0,"50 Plus","")</f>
        <v/>
      </c>
      <c r="AB2991" t="str">
        <f>IFERROR(IF(ISNUMBER('Procytrat 50 Plus'!A492),'Procytrat 50 Plus'!A492,DATEVALUE('Procytrat 50 Plus'!A492)),"")</f>
        <v/>
      </c>
      <c r="AC2991" t="str">
        <f>IF(AA2991="","",'Procytrat 50 Plus'!B492)</f>
        <v/>
      </c>
      <c r="AD2991" t="str">
        <f>IF(AA2991="","",IFERROR(1*'Procytrat 50 Plus'!C492,IFERROR(_xludf.NUMBERVALUE('Procytrat 50 Plus'!C492,".",","),IFERROR(_xludf.NUMBERVALUE('Procytrat 50 Plus'!C492,",","."),0))))</f>
        <v/>
      </c>
      <c r="AE2991" t="str">
        <f>IF(AA2991="","",'Procytrat 50 Plus'!M492)</f>
        <v/>
      </c>
      <c r="AF2991">
        <f t="shared" si="292"/>
        <v>0</v>
      </c>
      <c r="AG2991" t="str">
        <f t="shared" si="293"/>
        <v/>
      </c>
      <c r="AH2991" t="str">
        <f t="shared" si="294"/>
        <v/>
      </c>
      <c r="AI2991">
        <f t="shared" si="295"/>
        <v>0</v>
      </c>
      <c r="AJ2991">
        <f t="shared" si="296"/>
        <v>0</v>
      </c>
      <c r="AK2991">
        <v>0</v>
      </c>
      <c r="AL2991" t="str">
        <f>IF(AA2991="","",IFERROR(IF(ISNUMBER('Procytrat 50 Plus'!D492),'Procytrat 50 Plus'!D492,IF(ISNUMBER(SEARCH("12",'Procytrat 50 Plus'!D492)),EDATE(AB2991,12),IF(ISNUMBER(SEARCH("6",'Procytrat 50 Plus'!D492)),EDATE(AB2991,6),IF(ISNUMBER(SEARCH("3",'Procytrat 50 Plus'!D492)),EDATE(AB2991,3),DATEVALUE('Procytrat 50 Plus'!D492))))),""))</f>
        <v/>
      </c>
      <c r="AM2991" t="str">
        <f t="shared" ca="1" si="297"/>
        <v/>
      </c>
    </row>
    <row r="2992" spans="27:39" x14ac:dyDescent="0.3">
      <c r="AA2992" t="str">
        <f>IF(COUNTA('Procytrat 50 Plus'!A493,'Procytrat 50 Plus'!B493,'Procytrat 50 Plus'!C493)&gt;0,"50 Plus","")</f>
        <v/>
      </c>
      <c r="AB2992" t="str">
        <f>IFERROR(IF(ISNUMBER('Procytrat 50 Plus'!A493),'Procytrat 50 Plus'!A493,DATEVALUE('Procytrat 50 Plus'!A493)),"")</f>
        <v/>
      </c>
      <c r="AC2992" t="str">
        <f>IF(AA2992="","",'Procytrat 50 Plus'!B493)</f>
        <v/>
      </c>
      <c r="AD2992" t="str">
        <f>IF(AA2992="","",IFERROR(1*'Procytrat 50 Plus'!C493,IFERROR(_xludf.NUMBERVALUE('Procytrat 50 Plus'!C493,".",","),IFERROR(_xludf.NUMBERVALUE('Procytrat 50 Plus'!C493,",","."),0))))</f>
        <v/>
      </c>
      <c r="AE2992" t="str">
        <f>IF(AA2992="","",'Procytrat 50 Plus'!M493)</f>
        <v/>
      </c>
      <c r="AF2992">
        <f t="shared" si="292"/>
        <v>0</v>
      </c>
      <c r="AG2992" t="str">
        <f t="shared" si="293"/>
        <v/>
      </c>
      <c r="AH2992" t="str">
        <f t="shared" si="294"/>
        <v/>
      </c>
      <c r="AI2992">
        <f t="shared" si="295"/>
        <v>0</v>
      </c>
      <c r="AJ2992">
        <f t="shared" si="296"/>
        <v>0</v>
      </c>
      <c r="AK2992">
        <v>0</v>
      </c>
      <c r="AL2992" t="str">
        <f>IF(AA2992="","",IFERROR(IF(ISNUMBER('Procytrat 50 Plus'!D493),'Procytrat 50 Plus'!D493,IF(ISNUMBER(SEARCH("12",'Procytrat 50 Plus'!D493)),EDATE(AB2992,12),IF(ISNUMBER(SEARCH("6",'Procytrat 50 Plus'!D493)),EDATE(AB2992,6),IF(ISNUMBER(SEARCH("3",'Procytrat 50 Plus'!D493)),EDATE(AB2992,3),DATEVALUE('Procytrat 50 Plus'!D493))))),""))</f>
        <v/>
      </c>
      <c r="AM2992" t="str">
        <f t="shared" ca="1" si="297"/>
        <v/>
      </c>
    </row>
    <row r="2993" spans="27:39" x14ac:dyDescent="0.3">
      <c r="AA2993" t="str">
        <f>IF(COUNTA('Procytrat 50 Plus'!A494,'Procytrat 50 Plus'!B494,'Procytrat 50 Plus'!C494)&gt;0,"50 Plus","")</f>
        <v/>
      </c>
      <c r="AB2993" t="str">
        <f>IFERROR(IF(ISNUMBER('Procytrat 50 Plus'!A494),'Procytrat 50 Plus'!A494,DATEVALUE('Procytrat 50 Plus'!A494)),"")</f>
        <v/>
      </c>
      <c r="AC2993" t="str">
        <f>IF(AA2993="","",'Procytrat 50 Plus'!B494)</f>
        <v/>
      </c>
      <c r="AD2993" t="str">
        <f>IF(AA2993="","",IFERROR(1*'Procytrat 50 Plus'!C494,IFERROR(_xludf.NUMBERVALUE('Procytrat 50 Plus'!C494,".",","),IFERROR(_xludf.NUMBERVALUE('Procytrat 50 Plus'!C494,",","."),0))))</f>
        <v/>
      </c>
      <c r="AE2993" t="str">
        <f>IF(AA2993="","",'Procytrat 50 Plus'!M494)</f>
        <v/>
      </c>
      <c r="AF2993">
        <f t="shared" si="292"/>
        <v>0</v>
      </c>
      <c r="AG2993" t="str">
        <f t="shared" si="293"/>
        <v/>
      </c>
      <c r="AH2993" t="str">
        <f t="shared" si="294"/>
        <v/>
      </c>
      <c r="AI2993">
        <f t="shared" si="295"/>
        <v>0</v>
      </c>
      <c r="AJ2993">
        <f t="shared" si="296"/>
        <v>0</v>
      </c>
      <c r="AK2993">
        <v>0</v>
      </c>
      <c r="AL2993" t="str">
        <f>IF(AA2993="","",IFERROR(IF(ISNUMBER('Procytrat 50 Plus'!D494),'Procytrat 50 Plus'!D494,IF(ISNUMBER(SEARCH("12",'Procytrat 50 Plus'!D494)),EDATE(AB2993,12),IF(ISNUMBER(SEARCH("6",'Procytrat 50 Plus'!D494)),EDATE(AB2993,6),IF(ISNUMBER(SEARCH("3",'Procytrat 50 Plus'!D494)),EDATE(AB2993,3),DATEVALUE('Procytrat 50 Plus'!D494))))),""))</f>
        <v/>
      </c>
      <c r="AM2993" t="str">
        <f t="shared" ca="1" si="297"/>
        <v/>
      </c>
    </row>
    <row r="2994" spans="27:39" x14ac:dyDescent="0.3">
      <c r="AA2994" t="str">
        <f>IF(COUNTA('Procytrat 50 Plus'!A495,'Procytrat 50 Plus'!B495,'Procytrat 50 Plus'!C495)&gt;0,"50 Plus","")</f>
        <v/>
      </c>
      <c r="AB2994" t="str">
        <f>IFERROR(IF(ISNUMBER('Procytrat 50 Plus'!A495),'Procytrat 50 Plus'!A495,DATEVALUE('Procytrat 50 Plus'!A495)),"")</f>
        <v/>
      </c>
      <c r="AC2994" t="str">
        <f>IF(AA2994="","",'Procytrat 50 Plus'!B495)</f>
        <v/>
      </c>
      <c r="AD2994" t="str">
        <f>IF(AA2994="","",IFERROR(1*'Procytrat 50 Plus'!C495,IFERROR(_xludf.NUMBERVALUE('Procytrat 50 Plus'!C495,".",","),IFERROR(_xludf.NUMBERVALUE('Procytrat 50 Plus'!C495,",","."),0))))</f>
        <v/>
      </c>
      <c r="AE2994" t="str">
        <f>IF(AA2994="","",'Procytrat 50 Plus'!M495)</f>
        <v/>
      </c>
      <c r="AF2994">
        <f t="shared" si="292"/>
        <v>0</v>
      </c>
      <c r="AG2994" t="str">
        <f t="shared" si="293"/>
        <v/>
      </c>
      <c r="AH2994" t="str">
        <f t="shared" si="294"/>
        <v/>
      </c>
      <c r="AI2994">
        <f t="shared" si="295"/>
        <v>0</v>
      </c>
      <c r="AJ2994">
        <f t="shared" si="296"/>
        <v>0</v>
      </c>
      <c r="AK2994">
        <v>0</v>
      </c>
      <c r="AL2994" t="str">
        <f>IF(AA2994="","",IFERROR(IF(ISNUMBER('Procytrat 50 Plus'!D495),'Procytrat 50 Plus'!D495,IF(ISNUMBER(SEARCH("12",'Procytrat 50 Plus'!D495)),EDATE(AB2994,12),IF(ISNUMBER(SEARCH("6",'Procytrat 50 Plus'!D495)),EDATE(AB2994,6),IF(ISNUMBER(SEARCH("3",'Procytrat 50 Plus'!D495)),EDATE(AB2994,3),DATEVALUE('Procytrat 50 Plus'!D495))))),""))</f>
        <v/>
      </c>
      <c r="AM2994" t="str">
        <f t="shared" ca="1" si="297"/>
        <v/>
      </c>
    </row>
    <row r="2995" spans="27:39" x14ac:dyDescent="0.3">
      <c r="AA2995" t="str">
        <f>IF(COUNTA('Procytrat 50 Plus'!A496,'Procytrat 50 Plus'!B496,'Procytrat 50 Plus'!C496)&gt;0,"50 Plus","")</f>
        <v/>
      </c>
      <c r="AB2995" t="str">
        <f>IFERROR(IF(ISNUMBER('Procytrat 50 Plus'!A496),'Procytrat 50 Plus'!A496,DATEVALUE('Procytrat 50 Plus'!A496)),"")</f>
        <v/>
      </c>
      <c r="AC2995" t="str">
        <f>IF(AA2995="","",'Procytrat 50 Plus'!B496)</f>
        <v/>
      </c>
      <c r="AD2995" t="str">
        <f>IF(AA2995="","",IFERROR(1*'Procytrat 50 Plus'!C496,IFERROR(_xludf.NUMBERVALUE('Procytrat 50 Plus'!C496,".",","),IFERROR(_xludf.NUMBERVALUE('Procytrat 50 Plus'!C496,",","."),0))))</f>
        <v/>
      </c>
      <c r="AE2995" t="str">
        <f>IF(AA2995="","",'Procytrat 50 Plus'!M496)</f>
        <v/>
      </c>
      <c r="AF2995">
        <f t="shared" si="292"/>
        <v>0</v>
      </c>
      <c r="AG2995" t="str">
        <f t="shared" si="293"/>
        <v/>
      </c>
      <c r="AH2995" t="str">
        <f t="shared" si="294"/>
        <v/>
      </c>
      <c r="AI2995">
        <f t="shared" si="295"/>
        <v>0</v>
      </c>
      <c r="AJ2995">
        <f t="shared" si="296"/>
        <v>0</v>
      </c>
      <c r="AK2995">
        <v>0</v>
      </c>
      <c r="AL2995" t="str">
        <f>IF(AA2995="","",IFERROR(IF(ISNUMBER('Procytrat 50 Plus'!D496),'Procytrat 50 Plus'!D496,IF(ISNUMBER(SEARCH("12",'Procytrat 50 Plus'!D496)),EDATE(AB2995,12),IF(ISNUMBER(SEARCH("6",'Procytrat 50 Plus'!D496)),EDATE(AB2995,6),IF(ISNUMBER(SEARCH("3",'Procytrat 50 Plus'!D496)),EDATE(AB2995,3),DATEVALUE('Procytrat 50 Plus'!D496))))),""))</f>
        <v/>
      </c>
      <c r="AM2995" t="str">
        <f t="shared" ca="1" si="297"/>
        <v/>
      </c>
    </row>
    <row r="2996" spans="27:39" x14ac:dyDescent="0.3">
      <c r="AA2996" t="str">
        <f>IF(COUNTA('Procytrat 50 Plus'!A497,'Procytrat 50 Plus'!B497,'Procytrat 50 Plus'!C497)&gt;0,"50 Plus","")</f>
        <v/>
      </c>
      <c r="AB2996" t="str">
        <f>IFERROR(IF(ISNUMBER('Procytrat 50 Plus'!A497),'Procytrat 50 Plus'!A497,DATEVALUE('Procytrat 50 Plus'!A497)),"")</f>
        <v/>
      </c>
      <c r="AC2996" t="str">
        <f>IF(AA2996="","",'Procytrat 50 Plus'!B497)</f>
        <v/>
      </c>
      <c r="AD2996" t="str">
        <f>IF(AA2996="","",IFERROR(1*'Procytrat 50 Plus'!C497,IFERROR(_xludf.NUMBERVALUE('Procytrat 50 Plus'!C497,".",","),IFERROR(_xludf.NUMBERVALUE('Procytrat 50 Plus'!C497,",","."),0))))</f>
        <v/>
      </c>
      <c r="AE2996" t="str">
        <f>IF(AA2996="","",'Procytrat 50 Plus'!M497)</f>
        <v/>
      </c>
      <c r="AF2996">
        <f t="shared" si="292"/>
        <v>0</v>
      </c>
      <c r="AG2996" t="str">
        <f t="shared" si="293"/>
        <v/>
      </c>
      <c r="AH2996" t="str">
        <f t="shared" si="294"/>
        <v/>
      </c>
      <c r="AI2996">
        <f t="shared" si="295"/>
        <v>0</v>
      </c>
      <c r="AJ2996">
        <f t="shared" si="296"/>
        <v>0</v>
      </c>
      <c r="AK2996">
        <v>0</v>
      </c>
      <c r="AL2996" t="str">
        <f>IF(AA2996="","",IFERROR(IF(ISNUMBER('Procytrat 50 Plus'!D497),'Procytrat 50 Plus'!D497,IF(ISNUMBER(SEARCH("12",'Procytrat 50 Plus'!D497)),EDATE(AB2996,12),IF(ISNUMBER(SEARCH("6",'Procytrat 50 Plus'!D497)),EDATE(AB2996,6),IF(ISNUMBER(SEARCH("3",'Procytrat 50 Plus'!D497)),EDATE(AB2996,3),DATEVALUE('Procytrat 50 Plus'!D497))))),""))</f>
        <v/>
      </c>
      <c r="AM2996" t="str">
        <f t="shared" ca="1" si="297"/>
        <v/>
      </c>
    </row>
    <row r="2997" spans="27:39" x14ac:dyDescent="0.3">
      <c r="AA2997" t="str">
        <f>IF(COUNTA('Procytrat 50 Plus'!A498,'Procytrat 50 Plus'!B498,'Procytrat 50 Plus'!C498)&gt;0,"50 Plus","")</f>
        <v/>
      </c>
      <c r="AB2997" t="str">
        <f>IFERROR(IF(ISNUMBER('Procytrat 50 Plus'!A498),'Procytrat 50 Plus'!A498,DATEVALUE('Procytrat 50 Plus'!A498)),"")</f>
        <v/>
      </c>
      <c r="AC2997" t="str">
        <f>IF(AA2997="","",'Procytrat 50 Plus'!B498)</f>
        <v/>
      </c>
      <c r="AD2997" t="str">
        <f>IF(AA2997="","",IFERROR(1*'Procytrat 50 Plus'!C498,IFERROR(_xludf.NUMBERVALUE('Procytrat 50 Plus'!C498,".",","),IFERROR(_xludf.NUMBERVALUE('Procytrat 50 Plus'!C498,",","."),0))))</f>
        <v/>
      </c>
      <c r="AE2997" t="str">
        <f>IF(AA2997="","",'Procytrat 50 Plus'!M498)</f>
        <v/>
      </c>
      <c r="AF2997">
        <f t="shared" si="292"/>
        <v>0</v>
      </c>
      <c r="AG2997" t="str">
        <f t="shared" si="293"/>
        <v/>
      </c>
      <c r="AH2997" t="str">
        <f t="shared" si="294"/>
        <v/>
      </c>
      <c r="AI2997">
        <f t="shared" si="295"/>
        <v>0</v>
      </c>
      <c r="AJ2997">
        <f t="shared" si="296"/>
        <v>0</v>
      </c>
      <c r="AK2997">
        <v>0</v>
      </c>
      <c r="AL2997" t="str">
        <f>IF(AA2997="","",IFERROR(IF(ISNUMBER('Procytrat 50 Plus'!D498),'Procytrat 50 Plus'!D498,IF(ISNUMBER(SEARCH("12",'Procytrat 50 Plus'!D498)),EDATE(AB2997,12),IF(ISNUMBER(SEARCH("6",'Procytrat 50 Plus'!D498)),EDATE(AB2997,6),IF(ISNUMBER(SEARCH("3",'Procytrat 50 Plus'!D498)),EDATE(AB2997,3),DATEVALUE('Procytrat 50 Plus'!D498))))),""))</f>
        <v/>
      </c>
      <c r="AM2997" t="str">
        <f t="shared" ca="1" si="297"/>
        <v/>
      </c>
    </row>
    <row r="2998" spans="27:39" x14ac:dyDescent="0.3">
      <c r="AA2998" t="str">
        <f>IF(COUNTA('Procytrat 50 Plus'!A499,'Procytrat 50 Plus'!B499,'Procytrat 50 Plus'!C499)&gt;0,"50 Plus","")</f>
        <v/>
      </c>
      <c r="AB2998" t="str">
        <f>IFERROR(IF(ISNUMBER('Procytrat 50 Plus'!A499),'Procytrat 50 Plus'!A499,DATEVALUE('Procytrat 50 Plus'!A499)),"")</f>
        <v/>
      </c>
      <c r="AC2998" t="str">
        <f>IF(AA2998="","",'Procytrat 50 Plus'!B499)</f>
        <v/>
      </c>
      <c r="AD2998" t="str">
        <f>IF(AA2998="","",IFERROR(1*'Procytrat 50 Plus'!C499,IFERROR(_xludf.NUMBERVALUE('Procytrat 50 Plus'!C499,".",","),IFERROR(_xludf.NUMBERVALUE('Procytrat 50 Plus'!C499,",","."),0))))</f>
        <v/>
      </c>
      <c r="AE2998" t="str">
        <f>IF(AA2998="","",'Procytrat 50 Plus'!M499)</f>
        <v/>
      </c>
      <c r="AF2998">
        <f t="shared" si="292"/>
        <v>0</v>
      </c>
      <c r="AG2998" t="str">
        <f t="shared" si="293"/>
        <v/>
      </c>
      <c r="AH2998" t="str">
        <f t="shared" si="294"/>
        <v/>
      </c>
      <c r="AI2998">
        <f t="shared" si="295"/>
        <v>0</v>
      </c>
      <c r="AJ2998">
        <f t="shared" si="296"/>
        <v>0</v>
      </c>
      <c r="AK2998">
        <v>0</v>
      </c>
      <c r="AL2998" t="str">
        <f>IF(AA2998="","",IFERROR(IF(ISNUMBER('Procytrat 50 Plus'!D499),'Procytrat 50 Plus'!D499,IF(ISNUMBER(SEARCH("12",'Procytrat 50 Plus'!D499)),EDATE(AB2998,12),IF(ISNUMBER(SEARCH("6",'Procytrat 50 Plus'!D499)),EDATE(AB2998,6),IF(ISNUMBER(SEARCH("3",'Procytrat 50 Plus'!D499)),EDATE(AB2998,3),DATEVALUE('Procytrat 50 Plus'!D499))))),""))</f>
        <v/>
      </c>
      <c r="AM2998" t="str">
        <f t="shared" ca="1" si="297"/>
        <v/>
      </c>
    </row>
    <row r="2999" spans="27:39" x14ac:dyDescent="0.3">
      <c r="AA2999" t="str">
        <f>IF(COUNTA('Procytrat 50 Plus'!A500,'Procytrat 50 Plus'!B500,'Procytrat 50 Plus'!C500)&gt;0,"50 Plus","")</f>
        <v/>
      </c>
      <c r="AB2999" t="str">
        <f>IFERROR(IF(ISNUMBER('Procytrat 50 Plus'!A500),'Procytrat 50 Plus'!A500,DATEVALUE('Procytrat 50 Plus'!A500)),"")</f>
        <v/>
      </c>
      <c r="AC2999" t="str">
        <f>IF(AA2999="","",'Procytrat 50 Plus'!B500)</f>
        <v/>
      </c>
      <c r="AD2999" t="str">
        <f>IF(AA2999="","",IFERROR(1*'Procytrat 50 Plus'!C500,IFERROR(_xludf.NUMBERVALUE('Procytrat 50 Plus'!C500,".",","),IFERROR(_xludf.NUMBERVALUE('Procytrat 50 Plus'!C500,",","."),0))))</f>
        <v/>
      </c>
      <c r="AE2999" t="str">
        <f>IF(AA2999="","",'Procytrat 50 Plus'!M500)</f>
        <v/>
      </c>
      <c r="AF2999">
        <f t="shared" si="292"/>
        <v>0</v>
      </c>
      <c r="AG2999" t="str">
        <f t="shared" si="293"/>
        <v/>
      </c>
      <c r="AH2999" t="str">
        <f t="shared" si="294"/>
        <v/>
      </c>
      <c r="AI2999">
        <f t="shared" si="295"/>
        <v>0</v>
      </c>
      <c r="AJ2999">
        <f t="shared" si="296"/>
        <v>0</v>
      </c>
      <c r="AK2999">
        <v>0</v>
      </c>
      <c r="AL2999" t="str">
        <f>IF(AA2999="","",IFERROR(IF(ISNUMBER('Procytrat 50 Plus'!D500),'Procytrat 50 Plus'!D500,IF(ISNUMBER(SEARCH("12",'Procytrat 50 Plus'!D500)),EDATE(AB2999,12),IF(ISNUMBER(SEARCH("6",'Procytrat 50 Plus'!D500)),EDATE(AB2999,6),IF(ISNUMBER(SEARCH("3",'Procytrat 50 Plus'!D500)),EDATE(AB2999,3),DATEVALUE('Procytrat 50 Plus'!D500))))),""))</f>
        <v/>
      </c>
      <c r="AM2999" t="str">
        <f t="shared" ca="1" si="297"/>
        <v/>
      </c>
    </row>
    <row r="3000" spans="27:39" x14ac:dyDescent="0.3">
      <c r="AA3000" t="str">
        <f>IF(COUNTA('Procytrat 50 Plus'!A501,'Procytrat 50 Plus'!B501,'Procytrat 50 Plus'!C501)&gt;0,"50 Plus","")</f>
        <v/>
      </c>
      <c r="AB3000" t="str">
        <f>IFERROR(IF(ISNUMBER('Procytrat 50 Plus'!A501),'Procytrat 50 Plus'!A501,DATEVALUE('Procytrat 50 Plus'!A501)),"")</f>
        <v/>
      </c>
      <c r="AC3000" t="str">
        <f>IF(AA3000="","",'Procytrat 50 Plus'!B501)</f>
        <v/>
      </c>
      <c r="AD3000" t="str">
        <f>IF(AA3000="","",IFERROR(1*'Procytrat 50 Plus'!C501,IFERROR(_xludf.NUMBERVALUE('Procytrat 50 Plus'!C501,".",","),IFERROR(_xludf.NUMBERVALUE('Procytrat 50 Plus'!C501,",","."),0))))</f>
        <v/>
      </c>
      <c r="AE3000" t="str">
        <f>IF(AA3000="","",'Procytrat 50 Plus'!M501)</f>
        <v/>
      </c>
      <c r="AF3000">
        <f t="shared" si="292"/>
        <v>0</v>
      </c>
      <c r="AG3000" t="str">
        <f t="shared" si="293"/>
        <v/>
      </c>
      <c r="AH3000" t="str">
        <f t="shared" si="294"/>
        <v/>
      </c>
      <c r="AI3000">
        <f t="shared" si="295"/>
        <v>0</v>
      </c>
      <c r="AJ3000">
        <f t="shared" si="296"/>
        <v>0</v>
      </c>
      <c r="AK3000">
        <v>0</v>
      </c>
      <c r="AL3000" t="str">
        <f>IF(AA3000="","",IFERROR(IF(ISNUMBER('Procytrat 50 Plus'!D501),'Procytrat 50 Plus'!D501,IF(ISNUMBER(SEARCH("12",'Procytrat 50 Plus'!D501)),EDATE(AB3000,12),IF(ISNUMBER(SEARCH("6",'Procytrat 50 Plus'!D501)),EDATE(AB3000,6),IF(ISNUMBER(SEARCH("3",'Procytrat 50 Plus'!D501)),EDATE(AB3000,3),DATEVALUE('Procytrat 50 Plus'!D501))))),""))</f>
        <v/>
      </c>
      <c r="AM3000" t="str">
        <f t="shared" ca="1" si="297"/>
        <v/>
      </c>
    </row>
    <row r="3001" spans="27:39" x14ac:dyDescent="0.3">
      <c r="AA3001" t="str">
        <f>IF(COUNTA('Procytrat 50 Plus'!A502,'Procytrat 50 Plus'!B502,'Procytrat 50 Plus'!C502)&gt;0,"50 Plus","")</f>
        <v/>
      </c>
      <c r="AB3001" t="str">
        <f>IFERROR(IF(ISNUMBER('Procytrat 50 Plus'!A502),'Procytrat 50 Plus'!A502,DATEVALUE('Procytrat 50 Plus'!A502)),"")</f>
        <v/>
      </c>
      <c r="AC3001" t="str">
        <f>IF(AA3001="","",'Procytrat 50 Plus'!B502)</f>
        <v/>
      </c>
      <c r="AD3001" t="str">
        <f>IF(AA3001="","",IFERROR(1*'Procytrat 50 Plus'!C502,IFERROR(_xludf.NUMBERVALUE('Procytrat 50 Plus'!C502,".",","),IFERROR(_xludf.NUMBERVALUE('Procytrat 50 Plus'!C502,",","."),0))))</f>
        <v/>
      </c>
      <c r="AE3001" t="str">
        <f>IF(AA3001="","",'Procytrat 50 Plus'!M502)</f>
        <v/>
      </c>
      <c r="AF3001">
        <f t="shared" si="292"/>
        <v>0</v>
      </c>
      <c r="AG3001" t="str">
        <f t="shared" si="293"/>
        <v/>
      </c>
      <c r="AH3001" t="str">
        <f t="shared" si="294"/>
        <v/>
      </c>
      <c r="AI3001">
        <f t="shared" si="295"/>
        <v>0</v>
      </c>
      <c r="AJ3001">
        <f t="shared" si="296"/>
        <v>0</v>
      </c>
      <c r="AK3001">
        <v>0</v>
      </c>
      <c r="AL3001" t="str">
        <f>IF(AA3001="","",IFERROR(IF(ISNUMBER('Procytrat 50 Plus'!D502),'Procytrat 50 Plus'!D502,IF(ISNUMBER(SEARCH("12",'Procytrat 50 Plus'!D502)),EDATE(AB3001,12),IF(ISNUMBER(SEARCH("6",'Procytrat 50 Plus'!D502)),EDATE(AB3001,6),IF(ISNUMBER(SEARCH("3",'Procytrat 50 Plus'!D502)),EDATE(AB3001,3),DATEVALUE('Procytrat 50 Plus'!D502))))),""))</f>
        <v/>
      </c>
      <c r="AM3001" t="str">
        <f t="shared" ca="1" si="297"/>
        <v/>
      </c>
    </row>
    <row r="3002" spans="27:39" x14ac:dyDescent="0.3">
      <c r="AA3002" t="str">
        <f>IF(COUNTA('Procytrat 30-5G'!A3,'Procytrat 30-5G'!B3,'Procytrat 30-5G'!C3)&gt;0,"30-5G","")</f>
        <v>30-5G</v>
      </c>
      <c r="AB3002">
        <f>IFERROR(IF(ISNUMBER('Procytrat 30-5G'!A3),'Procytrat 30-5G'!A3,DATEVALUE('Procytrat 30-5G'!A3)),"")</f>
        <v>44771</v>
      </c>
      <c r="AC3002" t="str">
        <f>IF(AA3002="","",'Procytrat 30-5G'!B3)</f>
        <v>6905/22</v>
      </c>
      <c r="AD3002">
        <f>IF(AA3002="","",IFERROR(1*'Procytrat 30-5G'!C3,IFERROR(_xludf.NUMBERVALUE('Procytrat 30-5G'!C3,".",","),IFERROR(_xludf.NUMBERVALUE('Procytrat 30-5G'!C3,",","."),0))))</f>
        <v>50</v>
      </c>
      <c r="AE3002" t="str">
        <f t="shared" ref="AE3002:AE3065" si="298">IF(AA3002="","","")</f>
        <v/>
      </c>
      <c r="AF3002">
        <f t="shared" si="292"/>
        <v>0</v>
      </c>
      <c r="AG3002">
        <f t="shared" si="293"/>
        <v>2022</v>
      </c>
      <c r="AH3002">
        <f t="shared" si="294"/>
        <v>7</v>
      </c>
      <c r="AI3002">
        <f t="shared" si="295"/>
        <v>44771.003001999998</v>
      </c>
      <c r="AJ3002">
        <f t="shared" si="296"/>
        <v>1</v>
      </c>
      <c r="AK3002">
        <v>0</v>
      </c>
      <c r="AL3002">
        <f>IF(AA3002="","",IFERROR(IF(ISNUMBER('Procytrat 30-5G'!D3),'Procytrat 30-5G'!D3,IF(ISNUMBER(SEARCH("12",'Procytrat 30-5G'!D3)),EDATE(AB3002,12),IF(ISNUMBER(SEARCH("6",'Procytrat 30-5G'!D3)),EDATE(AB3002,6),IF(ISNUMBER(SEARCH("3",'Procytrat 30-5G'!D3)),EDATE(AB3002,3),DATEVALUE('Procytrat 30-5G'!D3))))),""))</f>
        <v>44955</v>
      </c>
      <c r="AM3002" t="str">
        <f t="shared" ca="1" si="297"/>
        <v/>
      </c>
    </row>
    <row r="3003" spans="27:39" x14ac:dyDescent="0.3">
      <c r="AA3003" t="str">
        <f>IF(COUNTA('Procytrat 30-5G'!A4,'Procytrat 30-5G'!B4,'Procytrat 30-5G'!C4)&gt;0,"30-5G","")</f>
        <v/>
      </c>
      <c r="AB3003" t="str">
        <f>IFERROR(IF(ISNUMBER('Procytrat 30-5G'!A4),'Procytrat 30-5G'!A4,DATEVALUE('Procytrat 30-5G'!A4)),"")</f>
        <v/>
      </c>
      <c r="AC3003" t="str">
        <f>IF(AA3003="","",'Procytrat 30-5G'!B4)</f>
        <v/>
      </c>
      <c r="AD3003" t="str">
        <f>IF(AA3003="","",IFERROR(1*'Procytrat 30-5G'!C4,IFERROR(_xludf.NUMBERVALUE('Procytrat 30-5G'!C4,".",","),IFERROR(_xludf.NUMBERVALUE('Procytrat 30-5G'!C4,",","."),0))))</f>
        <v/>
      </c>
      <c r="AE3003" t="str">
        <f t="shared" si="298"/>
        <v/>
      </c>
      <c r="AF3003">
        <f t="shared" si="292"/>
        <v>0</v>
      </c>
      <c r="AG3003" t="str">
        <f t="shared" si="293"/>
        <v/>
      </c>
      <c r="AH3003" t="str">
        <f t="shared" si="294"/>
        <v/>
      </c>
      <c r="AI3003">
        <f t="shared" si="295"/>
        <v>0</v>
      </c>
      <c r="AJ3003">
        <f t="shared" si="296"/>
        <v>0</v>
      </c>
      <c r="AK3003">
        <v>0</v>
      </c>
      <c r="AL3003" t="str">
        <f>IF(AA3003="","",IFERROR(IF(ISNUMBER('Procytrat 30-5G'!D4),'Procytrat 30-5G'!D4,IF(ISNUMBER(SEARCH("12",'Procytrat 30-5G'!D4)),EDATE(AB3003,12),IF(ISNUMBER(SEARCH("6",'Procytrat 30-5G'!D4)),EDATE(AB3003,6),IF(ISNUMBER(SEARCH("3",'Procytrat 30-5G'!D4)),EDATE(AB3003,3),DATEVALUE('Procytrat 30-5G'!D4))))),""))</f>
        <v/>
      </c>
      <c r="AM3003" t="str">
        <f t="shared" ca="1" si="297"/>
        <v/>
      </c>
    </row>
    <row r="3004" spans="27:39" x14ac:dyDescent="0.3">
      <c r="AA3004" t="str">
        <f>IF(COUNTA('Procytrat 30-5G'!A5,'Procytrat 30-5G'!B5,'Procytrat 30-5G'!C5)&gt;0,"30-5G","")</f>
        <v/>
      </c>
      <c r="AB3004" t="str">
        <f>IFERROR(IF(ISNUMBER('Procytrat 30-5G'!A5),'Procytrat 30-5G'!A5,DATEVALUE('Procytrat 30-5G'!A5)),"")</f>
        <v/>
      </c>
      <c r="AC3004" t="str">
        <f>IF(AA3004="","",'Procytrat 30-5G'!B5)</f>
        <v/>
      </c>
      <c r="AD3004" t="str">
        <f>IF(AA3004="","",IFERROR(1*'Procytrat 30-5G'!C5,IFERROR(_xludf.NUMBERVALUE('Procytrat 30-5G'!C5,".",","),IFERROR(_xludf.NUMBERVALUE('Procytrat 30-5G'!C5,",","."),0))))</f>
        <v/>
      </c>
      <c r="AE3004" t="str">
        <f t="shared" si="298"/>
        <v/>
      </c>
      <c r="AF3004">
        <f t="shared" si="292"/>
        <v>0</v>
      </c>
      <c r="AG3004" t="str">
        <f t="shared" si="293"/>
        <v/>
      </c>
      <c r="AH3004" t="str">
        <f t="shared" si="294"/>
        <v/>
      </c>
      <c r="AI3004">
        <f t="shared" si="295"/>
        <v>0</v>
      </c>
      <c r="AJ3004">
        <f t="shared" si="296"/>
        <v>0</v>
      </c>
      <c r="AK3004">
        <v>0</v>
      </c>
      <c r="AL3004" t="str">
        <f>IF(AA3004="","",IFERROR(IF(ISNUMBER('Procytrat 30-5G'!D5),'Procytrat 30-5G'!D5,IF(ISNUMBER(SEARCH("12",'Procytrat 30-5G'!D5)),EDATE(AB3004,12),IF(ISNUMBER(SEARCH("6",'Procytrat 30-5G'!D5)),EDATE(AB3004,6),IF(ISNUMBER(SEARCH("3",'Procytrat 30-5G'!D5)),EDATE(AB3004,3),DATEVALUE('Procytrat 30-5G'!D5))))),""))</f>
        <v/>
      </c>
      <c r="AM3004" t="str">
        <f t="shared" ca="1" si="297"/>
        <v/>
      </c>
    </row>
    <row r="3005" spans="27:39" x14ac:dyDescent="0.3">
      <c r="AA3005" t="str">
        <f>IF(COUNTA('Procytrat 30-5G'!A6,'Procytrat 30-5G'!B6,'Procytrat 30-5G'!C6)&gt;0,"30-5G","")</f>
        <v/>
      </c>
      <c r="AB3005" t="str">
        <f>IFERROR(IF(ISNUMBER('Procytrat 30-5G'!A6),'Procytrat 30-5G'!A6,DATEVALUE('Procytrat 30-5G'!A6)),"")</f>
        <v/>
      </c>
      <c r="AC3005" t="str">
        <f>IF(AA3005="","",'Procytrat 30-5G'!B6)</f>
        <v/>
      </c>
      <c r="AD3005" t="str">
        <f>IF(AA3005="","",IFERROR(1*'Procytrat 30-5G'!C6,IFERROR(_xludf.NUMBERVALUE('Procytrat 30-5G'!C6,".",","),IFERROR(_xludf.NUMBERVALUE('Procytrat 30-5G'!C6,",","."),0))))</f>
        <v/>
      </c>
      <c r="AE3005" t="str">
        <f t="shared" si="298"/>
        <v/>
      </c>
      <c r="AF3005">
        <f t="shared" si="292"/>
        <v>0</v>
      </c>
      <c r="AG3005" t="str">
        <f t="shared" si="293"/>
        <v/>
      </c>
      <c r="AH3005" t="str">
        <f t="shared" si="294"/>
        <v/>
      </c>
      <c r="AI3005">
        <f t="shared" si="295"/>
        <v>0</v>
      </c>
      <c r="AJ3005">
        <f t="shared" si="296"/>
        <v>0</v>
      </c>
      <c r="AK3005">
        <v>0</v>
      </c>
      <c r="AL3005" t="str">
        <f>IF(AA3005="","",IFERROR(IF(ISNUMBER('Procytrat 30-5G'!D6),'Procytrat 30-5G'!D6,IF(ISNUMBER(SEARCH("12",'Procytrat 30-5G'!D6)),EDATE(AB3005,12),IF(ISNUMBER(SEARCH("6",'Procytrat 30-5G'!D6)),EDATE(AB3005,6),IF(ISNUMBER(SEARCH("3",'Procytrat 30-5G'!D6)),EDATE(AB3005,3),DATEVALUE('Procytrat 30-5G'!D6))))),""))</f>
        <v/>
      </c>
      <c r="AM3005" t="str">
        <f t="shared" ca="1" si="297"/>
        <v/>
      </c>
    </row>
    <row r="3006" spans="27:39" x14ac:dyDescent="0.3">
      <c r="AA3006" t="str">
        <f>IF(COUNTA('Procytrat 30-5G'!A7,'Procytrat 30-5G'!B7,'Procytrat 30-5G'!C7)&gt;0,"30-5G","")</f>
        <v/>
      </c>
      <c r="AB3006" t="str">
        <f>IFERROR(IF(ISNUMBER('Procytrat 30-5G'!A7),'Procytrat 30-5G'!A7,DATEVALUE('Procytrat 30-5G'!A7)),"")</f>
        <v/>
      </c>
      <c r="AC3006" t="str">
        <f>IF(AA3006="","",'Procytrat 30-5G'!B7)</f>
        <v/>
      </c>
      <c r="AD3006" t="str">
        <f>IF(AA3006="","",IFERROR(1*'Procytrat 30-5G'!C7,IFERROR(_xludf.NUMBERVALUE('Procytrat 30-5G'!C7,".",","),IFERROR(_xludf.NUMBERVALUE('Procytrat 30-5G'!C7,",","."),0))))</f>
        <v/>
      </c>
      <c r="AE3006" t="str">
        <f t="shared" si="298"/>
        <v/>
      </c>
      <c r="AF3006">
        <f t="shared" si="292"/>
        <v>0</v>
      </c>
      <c r="AG3006" t="str">
        <f t="shared" si="293"/>
        <v/>
      </c>
      <c r="AH3006" t="str">
        <f t="shared" si="294"/>
        <v/>
      </c>
      <c r="AI3006">
        <f t="shared" si="295"/>
        <v>0</v>
      </c>
      <c r="AJ3006">
        <f t="shared" si="296"/>
        <v>0</v>
      </c>
      <c r="AK3006">
        <v>0</v>
      </c>
      <c r="AL3006" t="str">
        <f>IF(AA3006="","",IFERROR(IF(ISNUMBER('Procytrat 30-5G'!D7),'Procytrat 30-5G'!D7,IF(ISNUMBER(SEARCH("12",'Procytrat 30-5G'!D7)),EDATE(AB3006,12),IF(ISNUMBER(SEARCH("6",'Procytrat 30-5G'!D7)),EDATE(AB3006,6),IF(ISNUMBER(SEARCH("3",'Procytrat 30-5G'!D7)),EDATE(AB3006,3),DATEVALUE('Procytrat 30-5G'!D7))))),""))</f>
        <v/>
      </c>
      <c r="AM3006" t="str">
        <f t="shared" ca="1" si="297"/>
        <v/>
      </c>
    </row>
    <row r="3007" spans="27:39" x14ac:dyDescent="0.3">
      <c r="AA3007" t="str">
        <f>IF(COUNTA('Procytrat 30-5G'!A8,'Procytrat 30-5G'!B8,'Procytrat 30-5G'!C8)&gt;0,"30-5G","")</f>
        <v/>
      </c>
      <c r="AB3007" t="str">
        <f>IFERROR(IF(ISNUMBER('Procytrat 30-5G'!A8),'Procytrat 30-5G'!A8,DATEVALUE('Procytrat 30-5G'!A8)),"")</f>
        <v/>
      </c>
      <c r="AC3007" t="str">
        <f>IF(AA3007="","",'Procytrat 30-5G'!B8)</f>
        <v/>
      </c>
      <c r="AD3007" t="str">
        <f>IF(AA3007="","",IFERROR(1*'Procytrat 30-5G'!C8,IFERROR(_xludf.NUMBERVALUE('Procytrat 30-5G'!C8,".",","),IFERROR(_xludf.NUMBERVALUE('Procytrat 30-5G'!C8,",","."),0))))</f>
        <v/>
      </c>
      <c r="AE3007" t="str">
        <f t="shared" si="298"/>
        <v/>
      </c>
      <c r="AF3007">
        <f t="shared" si="292"/>
        <v>0</v>
      </c>
      <c r="AG3007" t="str">
        <f t="shared" si="293"/>
        <v/>
      </c>
      <c r="AH3007" t="str">
        <f t="shared" si="294"/>
        <v/>
      </c>
      <c r="AI3007">
        <f t="shared" si="295"/>
        <v>0</v>
      </c>
      <c r="AJ3007">
        <f t="shared" si="296"/>
        <v>0</v>
      </c>
      <c r="AK3007">
        <v>0</v>
      </c>
      <c r="AL3007" t="str">
        <f>IF(AA3007="","",IFERROR(IF(ISNUMBER('Procytrat 30-5G'!D8),'Procytrat 30-5G'!D8,IF(ISNUMBER(SEARCH("12",'Procytrat 30-5G'!D8)),EDATE(AB3007,12),IF(ISNUMBER(SEARCH("6",'Procytrat 30-5G'!D8)),EDATE(AB3007,6),IF(ISNUMBER(SEARCH("3",'Procytrat 30-5G'!D8)),EDATE(AB3007,3),DATEVALUE('Procytrat 30-5G'!D8))))),""))</f>
        <v/>
      </c>
      <c r="AM3007" t="str">
        <f t="shared" ca="1" si="297"/>
        <v/>
      </c>
    </row>
    <row r="3008" spans="27:39" x14ac:dyDescent="0.3">
      <c r="AA3008" t="str">
        <f>IF(COUNTA('Procytrat 30-5G'!A9,'Procytrat 30-5G'!B9,'Procytrat 30-5G'!C9)&gt;0,"30-5G","")</f>
        <v/>
      </c>
      <c r="AB3008" t="str">
        <f>IFERROR(IF(ISNUMBER('Procytrat 30-5G'!A9),'Procytrat 30-5G'!A9,DATEVALUE('Procytrat 30-5G'!A9)),"")</f>
        <v/>
      </c>
      <c r="AC3008" t="str">
        <f>IF(AA3008="","",'Procytrat 30-5G'!B9)</f>
        <v/>
      </c>
      <c r="AD3008" t="str">
        <f>IF(AA3008="","",IFERROR(1*'Procytrat 30-5G'!C9,IFERROR(_xludf.NUMBERVALUE('Procytrat 30-5G'!C9,".",","),IFERROR(_xludf.NUMBERVALUE('Procytrat 30-5G'!C9,",","."),0))))</f>
        <v/>
      </c>
      <c r="AE3008" t="str">
        <f t="shared" si="298"/>
        <v/>
      </c>
      <c r="AF3008">
        <f t="shared" si="292"/>
        <v>0</v>
      </c>
      <c r="AG3008" t="str">
        <f t="shared" si="293"/>
        <v/>
      </c>
      <c r="AH3008" t="str">
        <f t="shared" si="294"/>
        <v/>
      </c>
      <c r="AI3008">
        <f t="shared" si="295"/>
        <v>0</v>
      </c>
      <c r="AJ3008">
        <f t="shared" si="296"/>
        <v>0</v>
      </c>
      <c r="AK3008">
        <v>0</v>
      </c>
      <c r="AL3008" t="str">
        <f>IF(AA3008="","",IFERROR(IF(ISNUMBER('Procytrat 30-5G'!D9),'Procytrat 30-5G'!D9,IF(ISNUMBER(SEARCH("12",'Procytrat 30-5G'!D9)),EDATE(AB3008,12),IF(ISNUMBER(SEARCH("6",'Procytrat 30-5G'!D9)),EDATE(AB3008,6),IF(ISNUMBER(SEARCH("3",'Procytrat 30-5G'!D9)),EDATE(AB3008,3),DATEVALUE('Procytrat 30-5G'!D9))))),""))</f>
        <v/>
      </c>
      <c r="AM3008" t="str">
        <f t="shared" ca="1" si="297"/>
        <v/>
      </c>
    </row>
    <row r="3009" spans="27:39" x14ac:dyDescent="0.3">
      <c r="AA3009" t="str">
        <f>IF(COUNTA('Procytrat 30-5G'!A10,'Procytrat 30-5G'!B10,'Procytrat 30-5G'!C10)&gt;0,"30-5G","")</f>
        <v/>
      </c>
      <c r="AB3009" t="str">
        <f>IFERROR(IF(ISNUMBER('Procytrat 30-5G'!A10),'Procytrat 30-5G'!A10,DATEVALUE('Procytrat 30-5G'!A10)),"")</f>
        <v/>
      </c>
      <c r="AC3009" t="str">
        <f>IF(AA3009="","",'Procytrat 30-5G'!B10)</f>
        <v/>
      </c>
      <c r="AD3009" t="str">
        <f>IF(AA3009="","",IFERROR(1*'Procytrat 30-5G'!C10,IFERROR(_xludf.NUMBERVALUE('Procytrat 30-5G'!C10,".",","),IFERROR(_xludf.NUMBERVALUE('Procytrat 30-5G'!C10,",","."),0))))</f>
        <v/>
      </c>
      <c r="AE3009" t="str">
        <f t="shared" si="298"/>
        <v/>
      </c>
      <c r="AF3009">
        <f t="shared" si="292"/>
        <v>0</v>
      </c>
      <c r="AG3009" t="str">
        <f t="shared" si="293"/>
        <v/>
      </c>
      <c r="AH3009" t="str">
        <f t="shared" si="294"/>
        <v/>
      </c>
      <c r="AI3009">
        <f t="shared" si="295"/>
        <v>0</v>
      </c>
      <c r="AJ3009">
        <f t="shared" si="296"/>
        <v>0</v>
      </c>
      <c r="AK3009">
        <v>0</v>
      </c>
      <c r="AL3009" t="str">
        <f>IF(AA3009="","",IFERROR(IF(ISNUMBER('Procytrat 30-5G'!D10),'Procytrat 30-5G'!D10,IF(ISNUMBER(SEARCH("12",'Procytrat 30-5G'!D10)),EDATE(AB3009,12),IF(ISNUMBER(SEARCH("6",'Procytrat 30-5G'!D10)),EDATE(AB3009,6),IF(ISNUMBER(SEARCH("3",'Procytrat 30-5G'!D10)),EDATE(AB3009,3),DATEVALUE('Procytrat 30-5G'!D10))))),""))</f>
        <v/>
      </c>
      <c r="AM3009" t="str">
        <f t="shared" ca="1" si="297"/>
        <v/>
      </c>
    </row>
    <row r="3010" spans="27:39" x14ac:dyDescent="0.3">
      <c r="AA3010" t="str">
        <f>IF(COUNTA('Procytrat 30-5G'!A11,'Procytrat 30-5G'!B11,'Procytrat 30-5G'!C11)&gt;0,"30-5G","")</f>
        <v/>
      </c>
      <c r="AB3010" t="str">
        <f>IFERROR(IF(ISNUMBER('Procytrat 30-5G'!A11),'Procytrat 30-5G'!A11,DATEVALUE('Procytrat 30-5G'!A11)),"")</f>
        <v/>
      </c>
      <c r="AC3010" t="str">
        <f>IF(AA3010="","",'Procytrat 30-5G'!B11)</f>
        <v/>
      </c>
      <c r="AD3010" t="str">
        <f>IF(AA3010="","",IFERROR(1*'Procytrat 30-5G'!C11,IFERROR(_xludf.NUMBERVALUE('Procytrat 30-5G'!C11,".",","),IFERROR(_xludf.NUMBERVALUE('Procytrat 30-5G'!C11,",","."),0))))</f>
        <v/>
      </c>
      <c r="AE3010" t="str">
        <f t="shared" si="298"/>
        <v/>
      </c>
      <c r="AF3010">
        <f t="shared" ref="AF3010:AF3073" si="299">IF(AA3010="",0,--ISNUMBER(SEARCH("aprovado",AE3010)))</f>
        <v>0</v>
      </c>
      <c r="AG3010" t="str">
        <f t="shared" ref="AG3010:AG3073" si="300">IF(AB3010="","",YEAR(AB3010))</f>
        <v/>
      </c>
      <c r="AH3010" t="str">
        <f t="shared" ref="AH3010:AH3073" si="301">IF(AB3010="","",MONTH(AB3010))</f>
        <v/>
      </c>
      <c r="AI3010">
        <f t="shared" ref="AI3010:AI3073" si="302">IF(AB3010="",0,AB3010+ROW()/1000000)</f>
        <v>0</v>
      </c>
      <c r="AJ3010">
        <f t="shared" ref="AJ3010:AJ3073" si="303">--(AA3010&lt;&gt;"")</f>
        <v>0</v>
      </c>
      <c r="AK3010">
        <v>0</v>
      </c>
      <c r="AL3010" t="str">
        <f>IF(AA3010="","",IFERROR(IF(ISNUMBER('Procytrat 30-5G'!D11),'Procytrat 30-5G'!D11,IF(ISNUMBER(SEARCH("12",'Procytrat 30-5G'!D11)),EDATE(AB3010,12),IF(ISNUMBER(SEARCH("6",'Procytrat 30-5G'!D11)),EDATE(AB3010,6),IF(ISNUMBER(SEARCH("3",'Procytrat 30-5G'!D11)),EDATE(AB3010,3),DATEVALUE('Procytrat 30-5G'!D11))))),""))</f>
        <v/>
      </c>
      <c r="AM3010" t="str">
        <f t="shared" ref="AM3010:AM3073" ca="1" si="304">IF(AND(AJ3010=1,AL3010&lt;&gt;"",AL3010&gt;=TODAY(),AG3010=$W$3),AL3010+ROW()/1000000,"")</f>
        <v/>
      </c>
    </row>
    <row r="3011" spans="27:39" x14ac:dyDescent="0.3">
      <c r="AA3011" t="str">
        <f>IF(COUNTA('Procytrat 30-5G'!A12,'Procytrat 30-5G'!B12,'Procytrat 30-5G'!C12)&gt;0,"30-5G","")</f>
        <v/>
      </c>
      <c r="AB3011" t="str">
        <f>IFERROR(IF(ISNUMBER('Procytrat 30-5G'!A12),'Procytrat 30-5G'!A12,DATEVALUE('Procytrat 30-5G'!A12)),"")</f>
        <v/>
      </c>
      <c r="AC3011" t="str">
        <f>IF(AA3011="","",'Procytrat 30-5G'!B12)</f>
        <v/>
      </c>
      <c r="AD3011" t="str">
        <f>IF(AA3011="","",IFERROR(1*'Procytrat 30-5G'!C12,IFERROR(_xludf.NUMBERVALUE('Procytrat 30-5G'!C12,".",","),IFERROR(_xludf.NUMBERVALUE('Procytrat 30-5G'!C12,",","."),0))))</f>
        <v/>
      </c>
      <c r="AE3011" t="str">
        <f t="shared" si="298"/>
        <v/>
      </c>
      <c r="AF3011">
        <f t="shared" si="299"/>
        <v>0</v>
      </c>
      <c r="AG3011" t="str">
        <f t="shared" si="300"/>
        <v/>
      </c>
      <c r="AH3011" t="str">
        <f t="shared" si="301"/>
        <v/>
      </c>
      <c r="AI3011">
        <f t="shared" si="302"/>
        <v>0</v>
      </c>
      <c r="AJ3011">
        <f t="shared" si="303"/>
        <v>0</v>
      </c>
      <c r="AK3011">
        <v>0</v>
      </c>
      <c r="AL3011" t="str">
        <f>IF(AA3011="","",IFERROR(IF(ISNUMBER('Procytrat 30-5G'!D12),'Procytrat 30-5G'!D12,IF(ISNUMBER(SEARCH("12",'Procytrat 30-5G'!D12)),EDATE(AB3011,12),IF(ISNUMBER(SEARCH("6",'Procytrat 30-5G'!D12)),EDATE(AB3011,6),IF(ISNUMBER(SEARCH("3",'Procytrat 30-5G'!D12)),EDATE(AB3011,3),DATEVALUE('Procytrat 30-5G'!D12))))),""))</f>
        <v/>
      </c>
      <c r="AM3011" t="str">
        <f t="shared" ca="1" si="304"/>
        <v/>
      </c>
    </row>
    <row r="3012" spans="27:39" x14ac:dyDescent="0.3">
      <c r="AA3012" t="str">
        <f>IF(COUNTA('Procytrat 30-5G'!A13,'Procytrat 30-5G'!B13,'Procytrat 30-5G'!C13)&gt;0,"30-5G","")</f>
        <v/>
      </c>
      <c r="AB3012" t="str">
        <f>IFERROR(IF(ISNUMBER('Procytrat 30-5G'!A13),'Procytrat 30-5G'!A13,DATEVALUE('Procytrat 30-5G'!A13)),"")</f>
        <v/>
      </c>
      <c r="AC3012" t="str">
        <f>IF(AA3012="","",'Procytrat 30-5G'!B13)</f>
        <v/>
      </c>
      <c r="AD3012" t="str">
        <f>IF(AA3012="","",IFERROR(1*'Procytrat 30-5G'!C13,IFERROR(_xludf.NUMBERVALUE('Procytrat 30-5G'!C13,".",","),IFERROR(_xludf.NUMBERVALUE('Procytrat 30-5G'!C13,",","."),0))))</f>
        <v/>
      </c>
      <c r="AE3012" t="str">
        <f t="shared" si="298"/>
        <v/>
      </c>
      <c r="AF3012">
        <f t="shared" si="299"/>
        <v>0</v>
      </c>
      <c r="AG3012" t="str">
        <f t="shared" si="300"/>
        <v/>
      </c>
      <c r="AH3012" t="str">
        <f t="shared" si="301"/>
        <v/>
      </c>
      <c r="AI3012">
        <f t="shared" si="302"/>
        <v>0</v>
      </c>
      <c r="AJ3012">
        <f t="shared" si="303"/>
        <v>0</v>
      </c>
      <c r="AK3012">
        <v>0</v>
      </c>
      <c r="AL3012" t="str">
        <f>IF(AA3012="","",IFERROR(IF(ISNUMBER('Procytrat 30-5G'!D13),'Procytrat 30-5G'!D13,IF(ISNUMBER(SEARCH("12",'Procytrat 30-5G'!D13)),EDATE(AB3012,12),IF(ISNUMBER(SEARCH("6",'Procytrat 30-5G'!D13)),EDATE(AB3012,6),IF(ISNUMBER(SEARCH("3",'Procytrat 30-5G'!D13)),EDATE(AB3012,3),DATEVALUE('Procytrat 30-5G'!D13))))),""))</f>
        <v/>
      </c>
      <c r="AM3012" t="str">
        <f t="shared" ca="1" si="304"/>
        <v/>
      </c>
    </row>
    <row r="3013" spans="27:39" x14ac:dyDescent="0.3">
      <c r="AA3013" t="str">
        <f>IF(COUNTA('Procytrat 30-5G'!A14,'Procytrat 30-5G'!B14,'Procytrat 30-5G'!C14)&gt;0,"30-5G","")</f>
        <v/>
      </c>
      <c r="AB3013" t="str">
        <f>IFERROR(IF(ISNUMBER('Procytrat 30-5G'!A14),'Procytrat 30-5G'!A14,DATEVALUE('Procytrat 30-5G'!A14)),"")</f>
        <v/>
      </c>
      <c r="AC3013" t="str">
        <f>IF(AA3013="","",'Procytrat 30-5G'!B14)</f>
        <v/>
      </c>
      <c r="AD3013" t="str">
        <f>IF(AA3013="","",IFERROR(1*'Procytrat 30-5G'!C14,IFERROR(_xludf.NUMBERVALUE('Procytrat 30-5G'!C14,".",","),IFERROR(_xludf.NUMBERVALUE('Procytrat 30-5G'!C14,",","."),0))))</f>
        <v/>
      </c>
      <c r="AE3013" t="str">
        <f t="shared" si="298"/>
        <v/>
      </c>
      <c r="AF3013">
        <f t="shared" si="299"/>
        <v>0</v>
      </c>
      <c r="AG3013" t="str">
        <f t="shared" si="300"/>
        <v/>
      </c>
      <c r="AH3013" t="str">
        <f t="shared" si="301"/>
        <v/>
      </c>
      <c r="AI3013">
        <f t="shared" si="302"/>
        <v>0</v>
      </c>
      <c r="AJ3013">
        <f t="shared" si="303"/>
        <v>0</v>
      </c>
      <c r="AK3013">
        <v>0</v>
      </c>
      <c r="AL3013" t="str">
        <f>IF(AA3013="","",IFERROR(IF(ISNUMBER('Procytrat 30-5G'!D14),'Procytrat 30-5G'!D14,IF(ISNUMBER(SEARCH("12",'Procytrat 30-5G'!D14)),EDATE(AB3013,12),IF(ISNUMBER(SEARCH("6",'Procytrat 30-5G'!D14)),EDATE(AB3013,6),IF(ISNUMBER(SEARCH("3",'Procytrat 30-5G'!D14)),EDATE(AB3013,3),DATEVALUE('Procytrat 30-5G'!D14))))),""))</f>
        <v/>
      </c>
      <c r="AM3013" t="str">
        <f t="shared" ca="1" si="304"/>
        <v/>
      </c>
    </row>
    <row r="3014" spans="27:39" x14ac:dyDescent="0.3">
      <c r="AA3014" t="str">
        <f>IF(COUNTA('Procytrat 30-5G'!A15,'Procytrat 30-5G'!B15,'Procytrat 30-5G'!C15)&gt;0,"30-5G","")</f>
        <v/>
      </c>
      <c r="AB3014" t="str">
        <f>IFERROR(IF(ISNUMBER('Procytrat 30-5G'!A15),'Procytrat 30-5G'!A15,DATEVALUE('Procytrat 30-5G'!A15)),"")</f>
        <v/>
      </c>
      <c r="AC3014" t="str">
        <f>IF(AA3014="","",'Procytrat 30-5G'!B15)</f>
        <v/>
      </c>
      <c r="AD3014" t="str">
        <f>IF(AA3014="","",IFERROR(1*'Procytrat 30-5G'!C15,IFERROR(_xludf.NUMBERVALUE('Procytrat 30-5G'!C15,".",","),IFERROR(_xludf.NUMBERVALUE('Procytrat 30-5G'!C15,",","."),0))))</f>
        <v/>
      </c>
      <c r="AE3014" t="str">
        <f t="shared" si="298"/>
        <v/>
      </c>
      <c r="AF3014">
        <f t="shared" si="299"/>
        <v>0</v>
      </c>
      <c r="AG3014" t="str">
        <f t="shared" si="300"/>
        <v/>
      </c>
      <c r="AH3014" t="str">
        <f t="shared" si="301"/>
        <v/>
      </c>
      <c r="AI3014">
        <f t="shared" si="302"/>
        <v>0</v>
      </c>
      <c r="AJ3014">
        <f t="shared" si="303"/>
        <v>0</v>
      </c>
      <c r="AK3014">
        <v>0</v>
      </c>
      <c r="AL3014" t="str">
        <f>IF(AA3014="","",IFERROR(IF(ISNUMBER('Procytrat 30-5G'!D15),'Procytrat 30-5G'!D15,IF(ISNUMBER(SEARCH("12",'Procytrat 30-5G'!D15)),EDATE(AB3014,12),IF(ISNUMBER(SEARCH("6",'Procytrat 30-5G'!D15)),EDATE(AB3014,6),IF(ISNUMBER(SEARCH("3",'Procytrat 30-5G'!D15)),EDATE(AB3014,3),DATEVALUE('Procytrat 30-5G'!D15))))),""))</f>
        <v/>
      </c>
      <c r="AM3014" t="str">
        <f t="shared" ca="1" si="304"/>
        <v/>
      </c>
    </row>
    <row r="3015" spans="27:39" x14ac:dyDescent="0.3">
      <c r="AA3015" t="str">
        <f>IF(COUNTA('Procytrat 30-5G'!A16,'Procytrat 30-5G'!B16,'Procytrat 30-5G'!C16)&gt;0,"30-5G","")</f>
        <v/>
      </c>
      <c r="AB3015" t="str">
        <f>IFERROR(IF(ISNUMBER('Procytrat 30-5G'!A16),'Procytrat 30-5G'!A16,DATEVALUE('Procytrat 30-5G'!A16)),"")</f>
        <v/>
      </c>
      <c r="AC3015" t="str">
        <f>IF(AA3015="","",'Procytrat 30-5G'!B16)</f>
        <v/>
      </c>
      <c r="AD3015" t="str">
        <f>IF(AA3015="","",IFERROR(1*'Procytrat 30-5G'!C16,IFERROR(_xludf.NUMBERVALUE('Procytrat 30-5G'!C16,".",","),IFERROR(_xludf.NUMBERVALUE('Procytrat 30-5G'!C16,",","."),0))))</f>
        <v/>
      </c>
      <c r="AE3015" t="str">
        <f t="shared" si="298"/>
        <v/>
      </c>
      <c r="AF3015">
        <f t="shared" si="299"/>
        <v>0</v>
      </c>
      <c r="AG3015" t="str">
        <f t="shared" si="300"/>
        <v/>
      </c>
      <c r="AH3015" t="str">
        <f t="shared" si="301"/>
        <v/>
      </c>
      <c r="AI3015">
        <f t="shared" si="302"/>
        <v>0</v>
      </c>
      <c r="AJ3015">
        <f t="shared" si="303"/>
        <v>0</v>
      </c>
      <c r="AK3015">
        <v>0</v>
      </c>
      <c r="AL3015" t="str">
        <f>IF(AA3015="","",IFERROR(IF(ISNUMBER('Procytrat 30-5G'!D16),'Procytrat 30-5G'!D16,IF(ISNUMBER(SEARCH("12",'Procytrat 30-5G'!D16)),EDATE(AB3015,12),IF(ISNUMBER(SEARCH("6",'Procytrat 30-5G'!D16)),EDATE(AB3015,6),IF(ISNUMBER(SEARCH("3",'Procytrat 30-5G'!D16)),EDATE(AB3015,3),DATEVALUE('Procytrat 30-5G'!D16))))),""))</f>
        <v/>
      </c>
      <c r="AM3015" t="str">
        <f t="shared" ca="1" si="304"/>
        <v/>
      </c>
    </row>
    <row r="3016" spans="27:39" x14ac:dyDescent="0.3">
      <c r="AA3016" t="str">
        <f>IF(COUNTA('Procytrat 30-5G'!A17,'Procytrat 30-5G'!B17,'Procytrat 30-5G'!C17)&gt;0,"30-5G","")</f>
        <v/>
      </c>
      <c r="AB3016" t="str">
        <f>IFERROR(IF(ISNUMBER('Procytrat 30-5G'!A17),'Procytrat 30-5G'!A17,DATEVALUE('Procytrat 30-5G'!A17)),"")</f>
        <v/>
      </c>
      <c r="AC3016" t="str">
        <f>IF(AA3016="","",'Procytrat 30-5G'!B17)</f>
        <v/>
      </c>
      <c r="AD3016" t="str">
        <f>IF(AA3016="","",IFERROR(1*'Procytrat 30-5G'!C17,IFERROR(_xludf.NUMBERVALUE('Procytrat 30-5G'!C17,".",","),IFERROR(_xludf.NUMBERVALUE('Procytrat 30-5G'!C17,",","."),0))))</f>
        <v/>
      </c>
      <c r="AE3016" t="str">
        <f t="shared" si="298"/>
        <v/>
      </c>
      <c r="AF3016">
        <f t="shared" si="299"/>
        <v>0</v>
      </c>
      <c r="AG3016" t="str">
        <f t="shared" si="300"/>
        <v/>
      </c>
      <c r="AH3016" t="str">
        <f t="shared" si="301"/>
        <v/>
      </c>
      <c r="AI3016">
        <f t="shared" si="302"/>
        <v>0</v>
      </c>
      <c r="AJ3016">
        <f t="shared" si="303"/>
        <v>0</v>
      </c>
      <c r="AK3016">
        <v>0</v>
      </c>
      <c r="AL3016" t="str">
        <f>IF(AA3016="","",IFERROR(IF(ISNUMBER('Procytrat 30-5G'!D17),'Procytrat 30-5G'!D17,IF(ISNUMBER(SEARCH("12",'Procytrat 30-5G'!D17)),EDATE(AB3016,12),IF(ISNUMBER(SEARCH("6",'Procytrat 30-5G'!D17)),EDATE(AB3016,6),IF(ISNUMBER(SEARCH("3",'Procytrat 30-5G'!D17)),EDATE(AB3016,3),DATEVALUE('Procytrat 30-5G'!D17))))),""))</f>
        <v/>
      </c>
      <c r="AM3016" t="str">
        <f t="shared" ca="1" si="304"/>
        <v/>
      </c>
    </row>
    <row r="3017" spans="27:39" x14ac:dyDescent="0.3">
      <c r="AA3017" t="str">
        <f>IF(COUNTA('Procytrat 30-5G'!A18,'Procytrat 30-5G'!B18,'Procytrat 30-5G'!C18)&gt;0,"30-5G","")</f>
        <v/>
      </c>
      <c r="AB3017" t="str">
        <f>IFERROR(IF(ISNUMBER('Procytrat 30-5G'!A18),'Procytrat 30-5G'!A18,DATEVALUE('Procytrat 30-5G'!A18)),"")</f>
        <v/>
      </c>
      <c r="AC3017" t="str">
        <f>IF(AA3017="","",'Procytrat 30-5G'!B18)</f>
        <v/>
      </c>
      <c r="AD3017" t="str">
        <f>IF(AA3017="","",IFERROR(1*'Procytrat 30-5G'!C18,IFERROR(_xludf.NUMBERVALUE('Procytrat 30-5G'!C18,".",","),IFERROR(_xludf.NUMBERVALUE('Procytrat 30-5G'!C18,",","."),0))))</f>
        <v/>
      </c>
      <c r="AE3017" t="str">
        <f t="shared" si="298"/>
        <v/>
      </c>
      <c r="AF3017">
        <f t="shared" si="299"/>
        <v>0</v>
      </c>
      <c r="AG3017" t="str">
        <f t="shared" si="300"/>
        <v/>
      </c>
      <c r="AH3017" t="str">
        <f t="shared" si="301"/>
        <v/>
      </c>
      <c r="AI3017">
        <f t="shared" si="302"/>
        <v>0</v>
      </c>
      <c r="AJ3017">
        <f t="shared" si="303"/>
        <v>0</v>
      </c>
      <c r="AK3017">
        <v>0</v>
      </c>
      <c r="AL3017" t="str">
        <f>IF(AA3017="","",IFERROR(IF(ISNUMBER('Procytrat 30-5G'!D18),'Procytrat 30-5G'!D18,IF(ISNUMBER(SEARCH("12",'Procytrat 30-5G'!D18)),EDATE(AB3017,12),IF(ISNUMBER(SEARCH("6",'Procytrat 30-5G'!D18)),EDATE(AB3017,6),IF(ISNUMBER(SEARCH("3",'Procytrat 30-5G'!D18)),EDATE(AB3017,3),DATEVALUE('Procytrat 30-5G'!D18))))),""))</f>
        <v/>
      </c>
      <c r="AM3017" t="str">
        <f t="shared" ca="1" si="304"/>
        <v/>
      </c>
    </row>
    <row r="3018" spans="27:39" x14ac:dyDescent="0.3">
      <c r="AA3018" t="str">
        <f>IF(COUNTA('Procytrat 30-5G'!A19,'Procytrat 30-5G'!B19,'Procytrat 30-5G'!C19)&gt;0,"30-5G","")</f>
        <v/>
      </c>
      <c r="AB3018" t="str">
        <f>IFERROR(IF(ISNUMBER('Procytrat 30-5G'!A19),'Procytrat 30-5G'!A19,DATEVALUE('Procytrat 30-5G'!A19)),"")</f>
        <v/>
      </c>
      <c r="AC3018" t="str">
        <f>IF(AA3018="","",'Procytrat 30-5G'!B19)</f>
        <v/>
      </c>
      <c r="AD3018" t="str">
        <f>IF(AA3018="","",IFERROR(1*'Procytrat 30-5G'!C19,IFERROR(_xludf.NUMBERVALUE('Procytrat 30-5G'!C19,".",","),IFERROR(_xludf.NUMBERVALUE('Procytrat 30-5G'!C19,",","."),0))))</f>
        <v/>
      </c>
      <c r="AE3018" t="str">
        <f t="shared" si="298"/>
        <v/>
      </c>
      <c r="AF3018">
        <f t="shared" si="299"/>
        <v>0</v>
      </c>
      <c r="AG3018" t="str">
        <f t="shared" si="300"/>
        <v/>
      </c>
      <c r="AH3018" t="str">
        <f t="shared" si="301"/>
        <v/>
      </c>
      <c r="AI3018">
        <f t="shared" si="302"/>
        <v>0</v>
      </c>
      <c r="AJ3018">
        <f t="shared" si="303"/>
        <v>0</v>
      </c>
      <c r="AK3018">
        <v>0</v>
      </c>
      <c r="AL3018" t="str">
        <f>IF(AA3018="","",IFERROR(IF(ISNUMBER('Procytrat 30-5G'!D19),'Procytrat 30-5G'!D19,IF(ISNUMBER(SEARCH("12",'Procytrat 30-5G'!D19)),EDATE(AB3018,12),IF(ISNUMBER(SEARCH("6",'Procytrat 30-5G'!D19)),EDATE(AB3018,6),IF(ISNUMBER(SEARCH("3",'Procytrat 30-5G'!D19)),EDATE(AB3018,3),DATEVALUE('Procytrat 30-5G'!D19))))),""))</f>
        <v/>
      </c>
      <c r="AM3018" t="str">
        <f t="shared" ca="1" si="304"/>
        <v/>
      </c>
    </row>
    <row r="3019" spans="27:39" x14ac:dyDescent="0.3">
      <c r="AA3019" t="str">
        <f>IF(COUNTA('Procytrat 30-5G'!A20,'Procytrat 30-5G'!B20,'Procytrat 30-5G'!C20)&gt;0,"30-5G","")</f>
        <v/>
      </c>
      <c r="AB3019" t="str">
        <f>IFERROR(IF(ISNUMBER('Procytrat 30-5G'!A20),'Procytrat 30-5G'!A20,DATEVALUE('Procytrat 30-5G'!A20)),"")</f>
        <v/>
      </c>
      <c r="AC3019" t="str">
        <f>IF(AA3019="","",'Procytrat 30-5G'!B20)</f>
        <v/>
      </c>
      <c r="AD3019" t="str">
        <f>IF(AA3019="","",IFERROR(1*'Procytrat 30-5G'!C20,IFERROR(_xludf.NUMBERVALUE('Procytrat 30-5G'!C20,".",","),IFERROR(_xludf.NUMBERVALUE('Procytrat 30-5G'!C20,",","."),0))))</f>
        <v/>
      </c>
      <c r="AE3019" t="str">
        <f t="shared" si="298"/>
        <v/>
      </c>
      <c r="AF3019">
        <f t="shared" si="299"/>
        <v>0</v>
      </c>
      <c r="AG3019" t="str">
        <f t="shared" si="300"/>
        <v/>
      </c>
      <c r="AH3019" t="str">
        <f t="shared" si="301"/>
        <v/>
      </c>
      <c r="AI3019">
        <f t="shared" si="302"/>
        <v>0</v>
      </c>
      <c r="AJ3019">
        <f t="shared" si="303"/>
        <v>0</v>
      </c>
      <c r="AK3019">
        <v>0</v>
      </c>
      <c r="AL3019" t="str">
        <f>IF(AA3019="","",IFERROR(IF(ISNUMBER('Procytrat 30-5G'!D20),'Procytrat 30-5G'!D20,IF(ISNUMBER(SEARCH("12",'Procytrat 30-5G'!D20)),EDATE(AB3019,12),IF(ISNUMBER(SEARCH("6",'Procytrat 30-5G'!D20)),EDATE(AB3019,6),IF(ISNUMBER(SEARCH("3",'Procytrat 30-5G'!D20)),EDATE(AB3019,3),DATEVALUE('Procytrat 30-5G'!D20))))),""))</f>
        <v/>
      </c>
      <c r="AM3019" t="str">
        <f t="shared" ca="1" si="304"/>
        <v/>
      </c>
    </row>
    <row r="3020" spans="27:39" x14ac:dyDescent="0.3">
      <c r="AA3020" t="str">
        <f>IF(COUNTA('Procytrat 30-5G'!A21,'Procytrat 30-5G'!B21,'Procytrat 30-5G'!C21)&gt;0,"30-5G","")</f>
        <v/>
      </c>
      <c r="AB3020" t="str">
        <f>IFERROR(IF(ISNUMBER('Procytrat 30-5G'!A21),'Procytrat 30-5G'!A21,DATEVALUE('Procytrat 30-5G'!A21)),"")</f>
        <v/>
      </c>
      <c r="AC3020" t="str">
        <f>IF(AA3020="","",'Procytrat 30-5G'!B21)</f>
        <v/>
      </c>
      <c r="AD3020" t="str">
        <f>IF(AA3020="","",IFERROR(1*'Procytrat 30-5G'!C21,IFERROR(_xludf.NUMBERVALUE('Procytrat 30-5G'!C21,".",","),IFERROR(_xludf.NUMBERVALUE('Procytrat 30-5G'!C21,",","."),0))))</f>
        <v/>
      </c>
      <c r="AE3020" t="str">
        <f t="shared" si="298"/>
        <v/>
      </c>
      <c r="AF3020">
        <f t="shared" si="299"/>
        <v>0</v>
      </c>
      <c r="AG3020" t="str">
        <f t="shared" si="300"/>
        <v/>
      </c>
      <c r="AH3020" t="str">
        <f t="shared" si="301"/>
        <v/>
      </c>
      <c r="AI3020">
        <f t="shared" si="302"/>
        <v>0</v>
      </c>
      <c r="AJ3020">
        <f t="shared" si="303"/>
        <v>0</v>
      </c>
      <c r="AK3020">
        <v>0</v>
      </c>
      <c r="AL3020" t="str">
        <f>IF(AA3020="","",IFERROR(IF(ISNUMBER('Procytrat 30-5G'!D21),'Procytrat 30-5G'!D21,IF(ISNUMBER(SEARCH("12",'Procytrat 30-5G'!D21)),EDATE(AB3020,12),IF(ISNUMBER(SEARCH("6",'Procytrat 30-5G'!D21)),EDATE(AB3020,6),IF(ISNUMBER(SEARCH("3",'Procytrat 30-5G'!D21)),EDATE(AB3020,3),DATEVALUE('Procytrat 30-5G'!D21))))),""))</f>
        <v/>
      </c>
      <c r="AM3020" t="str">
        <f t="shared" ca="1" si="304"/>
        <v/>
      </c>
    </row>
    <row r="3021" spans="27:39" x14ac:dyDescent="0.3">
      <c r="AA3021" t="str">
        <f>IF(COUNTA('Procytrat 30-5G'!A22,'Procytrat 30-5G'!B22,'Procytrat 30-5G'!C22)&gt;0,"30-5G","")</f>
        <v/>
      </c>
      <c r="AB3021" t="str">
        <f>IFERROR(IF(ISNUMBER('Procytrat 30-5G'!A22),'Procytrat 30-5G'!A22,DATEVALUE('Procytrat 30-5G'!A22)),"")</f>
        <v/>
      </c>
      <c r="AC3021" t="str">
        <f>IF(AA3021="","",'Procytrat 30-5G'!B22)</f>
        <v/>
      </c>
      <c r="AD3021" t="str">
        <f>IF(AA3021="","",IFERROR(1*'Procytrat 30-5G'!C22,IFERROR(_xludf.NUMBERVALUE('Procytrat 30-5G'!C22,".",","),IFERROR(_xludf.NUMBERVALUE('Procytrat 30-5G'!C22,",","."),0))))</f>
        <v/>
      </c>
      <c r="AE3021" t="str">
        <f t="shared" si="298"/>
        <v/>
      </c>
      <c r="AF3021">
        <f t="shared" si="299"/>
        <v>0</v>
      </c>
      <c r="AG3021" t="str">
        <f t="shared" si="300"/>
        <v/>
      </c>
      <c r="AH3021" t="str">
        <f t="shared" si="301"/>
        <v/>
      </c>
      <c r="AI3021">
        <f t="shared" si="302"/>
        <v>0</v>
      </c>
      <c r="AJ3021">
        <f t="shared" si="303"/>
        <v>0</v>
      </c>
      <c r="AK3021">
        <v>0</v>
      </c>
      <c r="AL3021" t="str">
        <f>IF(AA3021="","",IFERROR(IF(ISNUMBER('Procytrat 30-5G'!D22),'Procytrat 30-5G'!D22,IF(ISNUMBER(SEARCH("12",'Procytrat 30-5G'!D22)),EDATE(AB3021,12),IF(ISNUMBER(SEARCH("6",'Procytrat 30-5G'!D22)),EDATE(AB3021,6),IF(ISNUMBER(SEARCH("3",'Procytrat 30-5G'!D22)),EDATE(AB3021,3),DATEVALUE('Procytrat 30-5G'!D22))))),""))</f>
        <v/>
      </c>
      <c r="AM3021" t="str">
        <f t="shared" ca="1" si="304"/>
        <v/>
      </c>
    </row>
    <row r="3022" spans="27:39" x14ac:dyDescent="0.3">
      <c r="AA3022" t="str">
        <f>IF(COUNTA('Procytrat 30-5G'!A23,'Procytrat 30-5G'!B23,'Procytrat 30-5G'!C23)&gt;0,"30-5G","")</f>
        <v/>
      </c>
      <c r="AB3022" t="str">
        <f>IFERROR(IF(ISNUMBER('Procytrat 30-5G'!A23),'Procytrat 30-5G'!A23,DATEVALUE('Procytrat 30-5G'!A23)),"")</f>
        <v/>
      </c>
      <c r="AC3022" t="str">
        <f>IF(AA3022="","",'Procytrat 30-5G'!B23)</f>
        <v/>
      </c>
      <c r="AD3022" t="str">
        <f>IF(AA3022="","",IFERROR(1*'Procytrat 30-5G'!C23,IFERROR(_xludf.NUMBERVALUE('Procytrat 30-5G'!C23,".",","),IFERROR(_xludf.NUMBERVALUE('Procytrat 30-5G'!C23,",","."),0))))</f>
        <v/>
      </c>
      <c r="AE3022" t="str">
        <f t="shared" si="298"/>
        <v/>
      </c>
      <c r="AF3022">
        <f t="shared" si="299"/>
        <v>0</v>
      </c>
      <c r="AG3022" t="str">
        <f t="shared" si="300"/>
        <v/>
      </c>
      <c r="AH3022" t="str">
        <f t="shared" si="301"/>
        <v/>
      </c>
      <c r="AI3022">
        <f t="shared" si="302"/>
        <v>0</v>
      </c>
      <c r="AJ3022">
        <f t="shared" si="303"/>
        <v>0</v>
      </c>
      <c r="AK3022">
        <v>0</v>
      </c>
      <c r="AL3022" t="str">
        <f>IF(AA3022="","",IFERROR(IF(ISNUMBER('Procytrat 30-5G'!D23),'Procytrat 30-5G'!D23,IF(ISNUMBER(SEARCH("12",'Procytrat 30-5G'!D23)),EDATE(AB3022,12),IF(ISNUMBER(SEARCH("6",'Procytrat 30-5G'!D23)),EDATE(AB3022,6),IF(ISNUMBER(SEARCH("3",'Procytrat 30-5G'!D23)),EDATE(AB3022,3),DATEVALUE('Procytrat 30-5G'!D23))))),""))</f>
        <v/>
      </c>
      <c r="AM3022" t="str">
        <f t="shared" ca="1" si="304"/>
        <v/>
      </c>
    </row>
    <row r="3023" spans="27:39" x14ac:dyDescent="0.3">
      <c r="AA3023" t="str">
        <f>IF(COUNTA('Procytrat 30-5G'!A24,'Procytrat 30-5G'!B24,'Procytrat 30-5G'!C24)&gt;0,"30-5G","")</f>
        <v/>
      </c>
      <c r="AB3023" t="str">
        <f>IFERROR(IF(ISNUMBER('Procytrat 30-5G'!A24),'Procytrat 30-5G'!A24,DATEVALUE('Procytrat 30-5G'!A24)),"")</f>
        <v/>
      </c>
      <c r="AC3023" t="str">
        <f>IF(AA3023="","",'Procytrat 30-5G'!B24)</f>
        <v/>
      </c>
      <c r="AD3023" t="str">
        <f>IF(AA3023="","",IFERROR(1*'Procytrat 30-5G'!C24,IFERROR(_xludf.NUMBERVALUE('Procytrat 30-5G'!C24,".",","),IFERROR(_xludf.NUMBERVALUE('Procytrat 30-5G'!C24,",","."),0))))</f>
        <v/>
      </c>
      <c r="AE3023" t="str">
        <f t="shared" si="298"/>
        <v/>
      </c>
      <c r="AF3023">
        <f t="shared" si="299"/>
        <v>0</v>
      </c>
      <c r="AG3023" t="str">
        <f t="shared" si="300"/>
        <v/>
      </c>
      <c r="AH3023" t="str">
        <f t="shared" si="301"/>
        <v/>
      </c>
      <c r="AI3023">
        <f t="shared" si="302"/>
        <v>0</v>
      </c>
      <c r="AJ3023">
        <f t="shared" si="303"/>
        <v>0</v>
      </c>
      <c r="AK3023">
        <v>0</v>
      </c>
      <c r="AL3023" t="str">
        <f>IF(AA3023="","",IFERROR(IF(ISNUMBER('Procytrat 30-5G'!D24),'Procytrat 30-5G'!D24,IF(ISNUMBER(SEARCH("12",'Procytrat 30-5G'!D24)),EDATE(AB3023,12),IF(ISNUMBER(SEARCH("6",'Procytrat 30-5G'!D24)),EDATE(AB3023,6),IF(ISNUMBER(SEARCH("3",'Procytrat 30-5G'!D24)),EDATE(AB3023,3),DATEVALUE('Procytrat 30-5G'!D24))))),""))</f>
        <v/>
      </c>
      <c r="AM3023" t="str">
        <f t="shared" ca="1" si="304"/>
        <v/>
      </c>
    </row>
    <row r="3024" spans="27:39" x14ac:dyDescent="0.3">
      <c r="AA3024" t="str">
        <f>IF(COUNTA('Procytrat 30-5G'!A25,'Procytrat 30-5G'!B25,'Procytrat 30-5G'!C25)&gt;0,"30-5G","")</f>
        <v/>
      </c>
      <c r="AB3024" t="str">
        <f>IFERROR(IF(ISNUMBER('Procytrat 30-5G'!A25),'Procytrat 30-5G'!A25,DATEVALUE('Procytrat 30-5G'!A25)),"")</f>
        <v/>
      </c>
      <c r="AC3024" t="str">
        <f>IF(AA3024="","",'Procytrat 30-5G'!B25)</f>
        <v/>
      </c>
      <c r="AD3024" t="str">
        <f>IF(AA3024="","",IFERROR(1*'Procytrat 30-5G'!C25,IFERROR(_xludf.NUMBERVALUE('Procytrat 30-5G'!C25,".",","),IFERROR(_xludf.NUMBERVALUE('Procytrat 30-5G'!C25,",","."),0))))</f>
        <v/>
      </c>
      <c r="AE3024" t="str">
        <f t="shared" si="298"/>
        <v/>
      </c>
      <c r="AF3024">
        <f t="shared" si="299"/>
        <v>0</v>
      </c>
      <c r="AG3024" t="str">
        <f t="shared" si="300"/>
        <v/>
      </c>
      <c r="AH3024" t="str">
        <f t="shared" si="301"/>
        <v/>
      </c>
      <c r="AI3024">
        <f t="shared" si="302"/>
        <v>0</v>
      </c>
      <c r="AJ3024">
        <f t="shared" si="303"/>
        <v>0</v>
      </c>
      <c r="AK3024">
        <v>0</v>
      </c>
      <c r="AL3024" t="str">
        <f>IF(AA3024="","",IFERROR(IF(ISNUMBER('Procytrat 30-5G'!D25),'Procytrat 30-5G'!D25,IF(ISNUMBER(SEARCH("12",'Procytrat 30-5G'!D25)),EDATE(AB3024,12),IF(ISNUMBER(SEARCH("6",'Procytrat 30-5G'!D25)),EDATE(AB3024,6),IF(ISNUMBER(SEARCH("3",'Procytrat 30-5G'!D25)),EDATE(AB3024,3),DATEVALUE('Procytrat 30-5G'!D25))))),""))</f>
        <v/>
      </c>
      <c r="AM3024" t="str">
        <f t="shared" ca="1" si="304"/>
        <v/>
      </c>
    </row>
    <row r="3025" spans="27:39" x14ac:dyDescent="0.3">
      <c r="AA3025" t="str">
        <f>IF(COUNTA('Procytrat 30-5G'!A26,'Procytrat 30-5G'!B26,'Procytrat 30-5G'!C26)&gt;0,"30-5G","")</f>
        <v/>
      </c>
      <c r="AB3025" t="str">
        <f>IFERROR(IF(ISNUMBER('Procytrat 30-5G'!A26),'Procytrat 30-5G'!A26,DATEVALUE('Procytrat 30-5G'!A26)),"")</f>
        <v/>
      </c>
      <c r="AC3025" t="str">
        <f>IF(AA3025="","",'Procytrat 30-5G'!B26)</f>
        <v/>
      </c>
      <c r="AD3025" t="str">
        <f>IF(AA3025="","",IFERROR(1*'Procytrat 30-5G'!C26,IFERROR(_xludf.NUMBERVALUE('Procytrat 30-5G'!C26,".",","),IFERROR(_xludf.NUMBERVALUE('Procytrat 30-5G'!C26,",","."),0))))</f>
        <v/>
      </c>
      <c r="AE3025" t="str">
        <f t="shared" si="298"/>
        <v/>
      </c>
      <c r="AF3025">
        <f t="shared" si="299"/>
        <v>0</v>
      </c>
      <c r="AG3025" t="str">
        <f t="shared" si="300"/>
        <v/>
      </c>
      <c r="AH3025" t="str">
        <f t="shared" si="301"/>
        <v/>
      </c>
      <c r="AI3025">
        <f t="shared" si="302"/>
        <v>0</v>
      </c>
      <c r="AJ3025">
        <f t="shared" si="303"/>
        <v>0</v>
      </c>
      <c r="AK3025">
        <v>0</v>
      </c>
      <c r="AL3025" t="str">
        <f>IF(AA3025="","",IFERROR(IF(ISNUMBER('Procytrat 30-5G'!D26),'Procytrat 30-5G'!D26,IF(ISNUMBER(SEARCH("12",'Procytrat 30-5G'!D26)),EDATE(AB3025,12),IF(ISNUMBER(SEARCH("6",'Procytrat 30-5G'!D26)),EDATE(AB3025,6),IF(ISNUMBER(SEARCH("3",'Procytrat 30-5G'!D26)),EDATE(AB3025,3),DATEVALUE('Procytrat 30-5G'!D26))))),""))</f>
        <v/>
      </c>
      <c r="AM3025" t="str">
        <f t="shared" ca="1" si="304"/>
        <v/>
      </c>
    </row>
    <row r="3026" spans="27:39" x14ac:dyDescent="0.3">
      <c r="AA3026" t="str">
        <f>IF(COUNTA('Procytrat 30-5G'!A27,'Procytrat 30-5G'!B27,'Procytrat 30-5G'!C27)&gt;0,"30-5G","")</f>
        <v/>
      </c>
      <c r="AB3026" t="str">
        <f>IFERROR(IF(ISNUMBER('Procytrat 30-5G'!A27),'Procytrat 30-5G'!A27,DATEVALUE('Procytrat 30-5G'!A27)),"")</f>
        <v/>
      </c>
      <c r="AC3026" t="str">
        <f>IF(AA3026="","",'Procytrat 30-5G'!B27)</f>
        <v/>
      </c>
      <c r="AD3026" t="str">
        <f>IF(AA3026="","",IFERROR(1*'Procytrat 30-5G'!C27,IFERROR(_xludf.NUMBERVALUE('Procytrat 30-5G'!C27,".",","),IFERROR(_xludf.NUMBERVALUE('Procytrat 30-5G'!C27,",","."),0))))</f>
        <v/>
      </c>
      <c r="AE3026" t="str">
        <f t="shared" si="298"/>
        <v/>
      </c>
      <c r="AF3026">
        <f t="shared" si="299"/>
        <v>0</v>
      </c>
      <c r="AG3026" t="str">
        <f t="shared" si="300"/>
        <v/>
      </c>
      <c r="AH3026" t="str">
        <f t="shared" si="301"/>
        <v/>
      </c>
      <c r="AI3026">
        <f t="shared" si="302"/>
        <v>0</v>
      </c>
      <c r="AJ3026">
        <f t="shared" si="303"/>
        <v>0</v>
      </c>
      <c r="AK3026">
        <v>0</v>
      </c>
      <c r="AL3026" t="str">
        <f>IF(AA3026="","",IFERROR(IF(ISNUMBER('Procytrat 30-5G'!D27),'Procytrat 30-5G'!D27,IF(ISNUMBER(SEARCH("12",'Procytrat 30-5G'!D27)),EDATE(AB3026,12),IF(ISNUMBER(SEARCH("6",'Procytrat 30-5G'!D27)),EDATE(AB3026,6),IF(ISNUMBER(SEARCH("3",'Procytrat 30-5G'!D27)),EDATE(AB3026,3),DATEVALUE('Procytrat 30-5G'!D27))))),""))</f>
        <v/>
      </c>
      <c r="AM3026" t="str">
        <f t="shared" ca="1" si="304"/>
        <v/>
      </c>
    </row>
    <row r="3027" spans="27:39" x14ac:dyDescent="0.3">
      <c r="AA3027" t="str">
        <f>IF(COUNTA('Procytrat 30-5G'!A28,'Procytrat 30-5G'!B28,'Procytrat 30-5G'!C28)&gt;0,"30-5G","")</f>
        <v/>
      </c>
      <c r="AB3027" t="str">
        <f>IFERROR(IF(ISNUMBER('Procytrat 30-5G'!A28),'Procytrat 30-5G'!A28,DATEVALUE('Procytrat 30-5G'!A28)),"")</f>
        <v/>
      </c>
      <c r="AC3027" t="str">
        <f>IF(AA3027="","",'Procytrat 30-5G'!B28)</f>
        <v/>
      </c>
      <c r="AD3027" t="str">
        <f>IF(AA3027="","",IFERROR(1*'Procytrat 30-5G'!C28,IFERROR(_xludf.NUMBERVALUE('Procytrat 30-5G'!C28,".",","),IFERROR(_xludf.NUMBERVALUE('Procytrat 30-5G'!C28,",","."),0))))</f>
        <v/>
      </c>
      <c r="AE3027" t="str">
        <f t="shared" si="298"/>
        <v/>
      </c>
      <c r="AF3027">
        <f t="shared" si="299"/>
        <v>0</v>
      </c>
      <c r="AG3027" t="str">
        <f t="shared" si="300"/>
        <v/>
      </c>
      <c r="AH3027" t="str">
        <f t="shared" si="301"/>
        <v/>
      </c>
      <c r="AI3027">
        <f t="shared" si="302"/>
        <v>0</v>
      </c>
      <c r="AJ3027">
        <f t="shared" si="303"/>
        <v>0</v>
      </c>
      <c r="AK3027">
        <v>0</v>
      </c>
      <c r="AL3027" t="str">
        <f>IF(AA3027="","",IFERROR(IF(ISNUMBER('Procytrat 30-5G'!D28),'Procytrat 30-5G'!D28,IF(ISNUMBER(SEARCH("12",'Procytrat 30-5G'!D28)),EDATE(AB3027,12),IF(ISNUMBER(SEARCH("6",'Procytrat 30-5G'!D28)),EDATE(AB3027,6),IF(ISNUMBER(SEARCH("3",'Procytrat 30-5G'!D28)),EDATE(AB3027,3),DATEVALUE('Procytrat 30-5G'!D28))))),""))</f>
        <v/>
      </c>
      <c r="AM3027" t="str">
        <f t="shared" ca="1" si="304"/>
        <v/>
      </c>
    </row>
    <row r="3028" spans="27:39" x14ac:dyDescent="0.3">
      <c r="AA3028" t="str">
        <f>IF(COUNTA('Procytrat 30-5G'!A29,'Procytrat 30-5G'!B29,'Procytrat 30-5G'!C29)&gt;0,"30-5G","")</f>
        <v/>
      </c>
      <c r="AB3028" t="str">
        <f>IFERROR(IF(ISNUMBER('Procytrat 30-5G'!A29),'Procytrat 30-5G'!A29,DATEVALUE('Procytrat 30-5G'!A29)),"")</f>
        <v/>
      </c>
      <c r="AC3028" t="str">
        <f>IF(AA3028="","",'Procytrat 30-5G'!B29)</f>
        <v/>
      </c>
      <c r="AD3028" t="str">
        <f>IF(AA3028="","",IFERROR(1*'Procytrat 30-5G'!C29,IFERROR(_xludf.NUMBERVALUE('Procytrat 30-5G'!C29,".",","),IFERROR(_xludf.NUMBERVALUE('Procytrat 30-5G'!C29,",","."),0))))</f>
        <v/>
      </c>
      <c r="AE3028" t="str">
        <f t="shared" si="298"/>
        <v/>
      </c>
      <c r="AF3028">
        <f t="shared" si="299"/>
        <v>0</v>
      </c>
      <c r="AG3028" t="str">
        <f t="shared" si="300"/>
        <v/>
      </c>
      <c r="AH3028" t="str">
        <f t="shared" si="301"/>
        <v/>
      </c>
      <c r="AI3028">
        <f t="shared" si="302"/>
        <v>0</v>
      </c>
      <c r="AJ3028">
        <f t="shared" si="303"/>
        <v>0</v>
      </c>
      <c r="AK3028">
        <v>0</v>
      </c>
      <c r="AL3028" t="str">
        <f>IF(AA3028="","",IFERROR(IF(ISNUMBER('Procytrat 30-5G'!D29),'Procytrat 30-5G'!D29,IF(ISNUMBER(SEARCH("12",'Procytrat 30-5G'!D29)),EDATE(AB3028,12),IF(ISNUMBER(SEARCH("6",'Procytrat 30-5G'!D29)),EDATE(AB3028,6),IF(ISNUMBER(SEARCH("3",'Procytrat 30-5G'!D29)),EDATE(AB3028,3),DATEVALUE('Procytrat 30-5G'!D29))))),""))</f>
        <v/>
      </c>
      <c r="AM3028" t="str">
        <f t="shared" ca="1" si="304"/>
        <v/>
      </c>
    </row>
    <row r="3029" spans="27:39" x14ac:dyDescent="0.3">
      <c r="AA3029" t="str">
        <f>IF(COUNTA('Procytrat 30-5G'!A30,'Procytrat 30-5G'!B30,'Procytrat 30-5G'!C30)&gt;0,"30-5G","")</f>
        <v/>
      </c>
      <c r="AB3029" t="str">
        <f>IFERROR(IF(ISNUMBER('Procytrat 30-5G'!A30),'Procytrat 30-5G'!A30,DATEVALUE('Procytrat 30-5G'!A30)),"")</f>
        <v/>
      </c>
      <c r="AC3029" t="str">
        <f>IF(AA3029="","",'Procytrat 30-5G'!B30)</f>
        <v/>
      </c>
      <c r="AD3029" t="str">
        <f>IF(AA3029="","",IFERROR(1*'Procytrat 30-5G'!C30,IFERROR(_xludf.NUMBERVALUE('Procytrat 30-5G'!C30,".",","),IFERROR(_xludf.NUMBERVALUE('Procytrat 30-5G'!C30,",","."),0))))</f>
        <v/>
      </c>
      <c r="AE3029" t="str">
        <f t="shared" si="298"/>
        <v/>
      </c>
      <c r="AF3029">
        <f t="shared" si="299"/>
        <v>0</v>
      </c>
      <c r="AG3029" t="str">
        <f t="shared" si="300"/>
        <v/>
      </c>
      <c r="AH3029" t="str">
        <f t="shared" si="301"/>
        <v/>
      </c>
      <c r="AI3029">
        <f t="shared" si="302"/>
        <v>0</v>
      </c>
      <c r="AJ3029">
        <f t="shared" si="303"/>
        <v>0</v>
      </c>
      <c r="AK3029">
        <v>0</v>
      </c>
      <c r="AL3029" t="str">
        <f>IF(AA3029="","",IFERROR(IF(ISNUMBER('Procytrat 30-5G'!D30),'Procytrat 30-5G'!D30,IF(ISNUMBER(SEARCH("12",'Procytrat 30-5G'!D30)),EDATE(AB3029,12),IF(ISNUMBER(SEARCH("6",'Procytrat 30-5G'!D30)),EDATE(AB3029,6),IF(ISNUMBER(SEARCH("3",'Procytrat 30-5G'!D30)),EDATE(AB3029,3),DATEVALUE('Procytrat 30-5G'!D30))))),""))</f>
        <v/>
      </c>
      <c r="AM3029" t="str">
        <f t="shared" ca="1" si="304"/>
        <v/>
      </c>
    </row>
    <row r="3030" spans="27:39" x14ac:dyDescent="0.3">
      <c r="AA3030" t="str">
        <f>IF(COUNTA('Procytrat 30-5G'!A31,'Procytrat 30-5G'!B31,'Procytrat 30-5G'!C31)&gt;0,"30-5G","")</f>
        <v/>
      </c>
      <c r="AB3030" t="str">
        <f>IFERROR(IF(ISNUMBER('Procytrat 30-5G'!A31),'Procytrat 30-5G'!A31,DATEVALUE('Procytrat 30-5G'!A31)),"")</f>
        <v/>
      </c>
      <c r="AC3030" t="str">
        <f>IF(AA3030="","",'Procytrat 30-5G'!B31)</f>
        <v/>
      </c>
      <c r="AD3030" t="str">
        <f>IF(AA3030="","",IFERROR(1*'Procytrat 30-5G'!C31,IFERROR(_xludf.NUMBERVALUE('Procytrat 30-5G'!C31,".",","),IFERROR(_xludf.NUMBERVALUE('Procytrat 30-5G'!C31,",","."),0))))</f>
        <v/>
      </c>
      <c r="AE3030" t="str">
        <f t="shared" si="298"/>
        <v/>
      </c>
      <c r="AF3030">
        <f t="shared" si="299"/>
        <v>0</v>
      </c>
      <c r="AG3030" t="str">
        <f t="shared" si="300"/>
        <v/>
      </c>
      <c r="AH3030" t="str">
        <f t="shared" si="301"/>
        <v/>
      </c>
      <c r="AI3030">
        <f t="shared" si="302"/>
        <v>0</v>
      </c>
      <c r="AJ3030">
        <f t="shared" si="303"/>
        <v>0</v>
      </c>
      <c r="AK3030">
        <v>0</v>
      </c>
      <c r="AL3030" t="str">
        <f>IF(AA3030="","",IFERROR(IF(ISNUMBER('Procytrat 30-5G'!D31),'Procytrat 30-5G'!D31,IF(ISNUMBER(SEARCH("12",'Procytrat 30-5G'!D31)),EDATE(AB3030,12),IF(ISNUMBER(SEARCH("6",'Procytrat 30-5G'!D31)),EDATE(AB3030,6),IF(ISNUMBER(SEARCH("3",'Procytrat 30-5G'!D31)),EDATE(AB3030,3),DATEVALUE('Procytrat 30-5G'!D31))))),""))</f>
        <v/>
      </c>
      <c r="AM3030" t="str">
        <f t="shared" ca="1" si="304"/>
        <v/>
      </c>
    </row>
    <row r="3031" spans="27:39" x14ac:dyDescent="0.3">
      <c r="AA3031" t="str">
        <f>IF(COUNTA('Procytrat 30-5G'!A32,'Procytrat 30-5G'!B32,'Procytrat 30-5G'!C32)&gt;0,"30-5G","")</f>
        <v/>
      </c>
      <c r="AB3031" t="str">
        <f>IFERROR(IF(ISNUMBER('Procytrat 30-5G'!A32),'Procytrat 30-5G'!A32,DATEVALUE('Procytrat 30-5G'!A32)),"")</f>
        <v/>
      </c>
      <c r="AC3031" t="str">
        <f>IF(AA3031="","",'Procytrat 30-5G'!B32)</f>
        <v/>
      </c>
      <c r="AD3031" t="str">
        <f>IF(AA3031="","",IFERROR(1*'Procytrat 30-5G'!C32,IFERROR(_xludf.NUMBERVALUE('Procytrat 30-5G'!C32,".",","),IFERROR(_xludf.NUMBERVALUE('Procytrat 30-5G'!C32,",","."),0))))</f>
        <v/>
      </c>
      <c r="AE3031" t="str">
        <f t="shared" si="298"/>
        <v/>
      </c>
      <c r="AF3031">
        <f t="shared" si="299"/>
        <v>0</v>
      </c>
      <c r="AG3031" t="str">
        <f t="shared" si="300"/>
        <v/>
      </c>
      <c r="AH3031" t="str">
        <f t="shared" si="301"/>
        <v/>
      </c>
      <c r="AI3031">
        <f t="shared" si="302"/>
        <v>0</v>
      </c>
      <c r="AJ3031">
        <f t="shared" si="303"/>
        <v>0</v>
      </c>
      <c r="AK3031">
        <v>0</v>
      </c>
      <c r="AL3031" t="str">
        <f>IF(AA3031="","",IFERROR(IF(ISNUMBER('Procytrat 30-5G'!D32),'Procytrat 30-5G'!D32,IF(ISNUMBER(SEARCH("12",'Procytrat 30-5G'!D32)),EDATE(AB3031,12),IF(ISNUMBER(SEARCH("6",'Procytrat 30-5G'!D32)),EDATE(AB3031,6),IF(ISNUMBER(SEARCH("3",'Procytrat 30-5G'!D32)),EDATE(AB3031,3),DATEVALUE('Procytrat 30-5G'!D32))))),""))</f>
        <v/>
      </c>
      <c r="AM3031" t="str">
        <f t="shared" ca="1" si="304"/>
        <v/>
      </c>
    </row>
    <row r="3032" spans="27:39" x14ac:dyDescent="0.3">
      <c r="AA3032" t="str">
        <f>IF(COUNTA('Procytrat 30-5G'!A33,'Procytrat 30-5G'!B33,'Procytrat 30-5G'!C33)&gt;0,"30-5G","")</f>
        <v/>
      </c>
      <c r="AB3032" t="str">
        <f>IFERROR(IF(ISNUMBER('Procytrat 30-5G'!A33),'Procytrat 30-5G'!A33,DATEVALUE('Procytrat 30-5G'!A33)),"")</f>
        <v/>
      </c>
      <c r="AC3032" t="str">
        <f>IF(AA3032="","",'Procytrat 30-5G'!B33)</f>
        <v/>
      </c>
      <c r="AD3032" t="str">
        <f>IF(AA3032="","",IFERROR(1*'Procytrat 30-5G'!C33,IFERROR(_xludf.NUMBERVALUE('Procytrat 30-5G'!C33,".",","),IFERROR(_xludf.NUMBERVALUE('Procytrat 30-5G'!C33,",","."),0))))</f>
        <v/>
      </c>
      <c r="AE3032" t="str">
        <f t="shared" si="298"/>
        <v/>
      </c>
      <c r="AF3032">
        <f t="shared" si="299"/>
        <v>0</v>
      </c>
      <c r="AG3032" t="str">
        <f t="shared" si="300"/>
        <v/>
      </c>
      <c r="AH3032" t="str">
        <f t="shared" si="301"/>
        <v/>
      </c>
      <c r="AI3032">
        <f t="shared" si="302"/>
        <v>0</v>
      </c>
      <c r="AJ3032">
        <f t="shared" si="303"/>
        <v>0</v>
      </c>
      <c r="AK3032">
        <v>0</v>
      </c>
      <c r="AL3032" t="str">
        <f>IF(AA3032="","",IFERROR(IF(ISNUMBER('Procytrat 30-5G'!D33),'Procytrat 30-5G'!D33,IF(ISNUMBER(SEARCH("12",'Procytrat 30-5G'!D33)),EDATE(AB3032,12),IF(ISNUMBER(SEARCH("6",'Procytrat 30-5G'!D33)),EDATE(AB3032,6),IF(ISNUMBER(SEARCH("3",'Procytrat 30-5G'!D33)),EDATE(AB3032,3),DATEVALUE('Procytrat 30-5G'!D33))))),""))</f>
        <v/>
      </c>
      <c r="AM3032" t="str">
        <f t="shared" ca="1" si="304"/>
        <v/>
      </c>
    </row>
    <row r="3033" spans="27:39" x14ac:dyDescent="0.3">
      <c r="AA3033" t="str">
        <f>IF(COUNTA('Procytrat 30-5G'!A34,'Procytrat 30-5G'!B34,'Procytrat 30-5G'!C34)&gt;0,"30-5G","")</f>
        <v/>
      </c>
      <c r="AB3033" t="str">
        <f>IFERROR(IF(ISNUMBER('Procytrat 30-5G'!A34),'Procytrat 30-5G'!A34,DATEVALUE('Procytrat 30-5G'!A34)),"")</f>
        <v/>
      </c>
      <c r="AC3033" t="str">
        <f>IF(AA3033="","",'Procytrat 30-5G'!B34)</f>
        <v/>
      </c>
      <c r="AD3033" t="str">
        <f>IF(AA3033="","",IFERROR(1*'Procytrat 30-5G'!C34,IFERROR(_xludf.NUMBERVALUE('Procytrat 30-5G'!C34,".",","),IFERROR(_xludf.NUMBERVALUE('Procytrat 30-5G'!C34,",","."),0))))</f>
        <v/>
      </c>
      <c r="AE3033" t="str">
        <f t="shared" si="298"/>
        <v/>
      </c>
      <c r="AF3033">
        <f t="shared" si="299"/>
        <v>0</v>
      </c>
      <c r="AG3033" t="str">
        <f t="shared" si="300"/>
        <v/>
      </c>
      <c r="AH3033" t="str">
        <f t="shared" si="301"/>
        <v/>
      </c>
      <c r="AI3033">
        <f t="shared" si="302"/>
        <v>0</v>
      </c>
      <c r="AJ3033">
        <f t="shared" si="303"/>
        <v>0</v>
      </c>
      <c r="AK3033">
        <v>0</v>
      </c>
      <c r="AL3033" t="str">
        <f>IF(AA3033="","",IFERROR(IF(ISNUMBER('Procytrat 30-5G'!D34),'Procytrat 30-5G'!D34,IF(ISNUMBER(SEARCH("12",'Procytrat 30-5G'!D34)),EDATE(AB3033,12),IF(ISNUMBER(SEARCH("6",'Procytrat 30-5G'!D34)),EDATE(AB3033,6),IF(ISNUMBER(SEARCH("3",'Procytrat 30-5G'!D34)),EDATE(AB3033,3),DATEVALUE('Procytrat 30-5G'!D34))))),""))</f>
        <v/>
      </c>
      <c r="AM3033" t="str">
        <f t="shared" ca="1" si="304"/>
        <v/>
      </c>
    </row>
    <row r="3034" spans="27:39" x14ac:dyDescent="0.3">
      <c r="AA3034" t="str">
        <f>IF(COUNTA('Procytrat 30-5G'!A35,'Procytrat 30-5G'!B35,'Procytrat 30-5G'!C35)&gt;0,"30-5G","")</f>
        <v/>
      </c>
      <c r="AB3034" t="str">
        <f>IFERROR(IF(ISNUMBER('Procytrat 30-5G'!A35),'Procytrat 30-5G'!A35,DATEVALUE('Procytrat 30-5G'!A35)),"")</f>
        <v/>
      </c>
      <c r="AC3034" t="str">
        <f>IF(AA3034="","",'Procytrat 30-5G'!B35)</f>
        <v/>
      </c>
      <c r="AD3034" t="str">
        <f>IF(AA3034="","",IFERROR(1*'Procytrat 30-5G'!C35,IFERROR(_xludf.NUMBERVALUE('Procytrat 30-5G'!C35,".",","),IFERROR(_xludf.NUMBERVALUE('Procytrat 30-5G'!C35,",","."),0))))</f>
        <v/>
      </c>
      <c r="AE3034" t="str">
        <f t="shared" si="298"/>
        <v/>
      </c>
      <c r="AF3034">
        <f t="shared" si="299"/>
        <v>0</v>
      </c>
      <c r="AG3034" t="str">
        <f t="shared" si="300"/>
        <v/>
      </c>
      <c r="AH3034" t="str">
        <f t="shared" si="301"/>
        <v/>
      </c>
      <c r="AI3034">
        <f t="shared" si="302"/>
        <v>0</v>
      </c>
      <c r="AJ3034">
        <f t="shared" si="303"/>
        <v>0</v>
      </c>
      <c r="AK3034">
        <v>0</v>
      </c>
      <c r="AL3034" t="str">
        <f>IF(AA3034="","",IFERROR(IF(ISNUMBER('Procytrat 30-5G'!D35),'Procytrat 30-5G'!D35,IF(ISNUMBER(SEARCH("12",'Procytrat 30-5G'!D35)),EDATE(AB3034,12),IF(ISNUMBER(SEARCH("6",'Procytrat 30-5G'!D35)),EDATE(AB3034,6),IF(ISNUMBER(SEARCH("3",'Procytrat 30-5G'!D35)),EDATE(AB3034,3),DATEVALUE('Procytrat 30-5G'!D35))))),""))</f>
        <v/>
      </c>
      <c r="AM3034" t="str">
        <f t="shared" ca="1" si="304"/>
        <v/>
      </c>
    </row>
    <row r="3035" spans="27:39" x14ac:dyDescent="0.3">
      <c r="AA3035" t="str">
        <f>IF(COUNTA('Procytrat 30-5G'!A36,'Procytrat 30-5G'!B36,'Procytrat 30-5G'!C36)&gt;0,"30-5G","")</f>
        <v/>
      </c>
      <c r="AB3035" t="str">
        <f>IFERROR(IF(ISNUMBER('Procytrat 30-5G'!A36),'Procytrat 30-5G'!A36,DATEVALUE('Procytrat 30-5G'!A36)),"")</f>
        <v/>
      </c>
      <c r="AC3035" t="str">
        <f>IF(AA3035="","",'Procytrat 30-5G'!B36)</f>
        <v/>
      </c>
      <c r="AD3035" t="str">
        <f>IF(AA3035="","",IFERROR(1*'Procytrat 30-5G'!C36,IFERROR(_xludf.NUMBERVALUE('Procytrat 30-5G'!C36,".",","),IFERROR(_xludf.NUMBERVALUE('Procytrat 30-5G'!C36,",","."),0))))</f>
        <v/>
      </c>
      <c r="AE3035" t="str">
        <f t="shared" si="298"/>
        <v/>
      </c>
      <c r="AF3035">
        <f t="shared" si="299"/>
        <v>0</v>
      </c>
      <c r="AG3035" t="str">
        <f t="shared" si="300"/>
        <v/>
      </c>
      <c r="AH3035" t="str">
        <f t="shared" si="301"/>
        <v/>
      </c>
      <c r="AI3035">
        <f t="shared" si="302"/>
        <v>0</v>
      </c>
      <c r="AJ3035">
        <f t="shared" si="303"/>
        <v>0</v>
      </c>
      <c r="AK3035">
        <v>0</v>
      </c>
      <c r="AL3035" t="str">
        <f>IF(AA3035="","",IFERROR(IF(ISNUMBER('Procytrat 30-5G'!D36),'Procytrat 30-5G'!D36,IF(ISNUMBER(SEARCH("12",'Procytrat 30-5G'!D36)),EDATE(AB3035,12),IF(ISNUMBER(SEARCH("6",'Procytrat 30-5G'!D36)),EDATE(AB3035,6),IF(ISNUMBER(SEARCH("3",'Procytrat 30-5G'!D36)),EDATE(AB3035,3),DATEVALUE('Procytrat 30-5G'!D36))))),""))</f>
        <v/>
      </c>
      <c r="AM3035" t="str">
        <f t="shared" ca="1" si="304"/>
        <v/>
      </c>
    </row>
    <row r="3036" spans="27:39" x14ac:dyDescent="0.3">
      <c r="AA3036" t="str">
        <f>IF(COUNTA('Procytrat 30-5G'!A37,'Procytrat 30-5G'!B37,'Procytrat 30-5G'!C37)&gt;0,"30-5G","")</f>
        <v/>
      </c>
      <c r="AB3036" t="str">
        <f>IFERROR(IF(ISNUMBER('Procytrat 30-5G'!A37),'Procytrat 30-5G'!A37,DATEVALUE('Procytrat 30-5G'!A37)),"")</f>
        <v/>
      </c>
      <c r="AC3036" t="str">
        <f>IF(AA3036="","",'Procytrat 30-5G'!B37)</f>
        <v/>
      </c>
      <c r="AD3036" t="str">
        <f>IF(AA3036="","",IFERROR(1*'Procytrat 30-5G'!C37,IFERROR(_xludf.NUMBERVALUE('Procytrat 30-5G'!C37,".",","),IFERROR(_xludf.NUMBERVALUE('Procytrat 30-5G'!C37,",","."),0))))</f>
        <v/>
      </c>
      <c r="AE3036" t="str">
        <f t="shared" si="298"/>
        <v/>
      </c>
      <c r="AF3036">
        <f t="shared" si="299"/>
        <v>0</v>
      </c>
      <c r="AG3036" t="str">
        <f t="shared" si="300"/>
        <v/>
      </c>
      <c r="AH3036" t="str">
        <f t="shared" si="301"/>
        <v/>
      </c>
      <c r="AI3036">
        <f t="shared" si="302"/>
        <v>0</v>
      </c>
      <c r="AJ3036">
        <f t="shared" si="303"/>
        <v>0</v>
      </c>
      <c r="AK3036">
        <v>0</v>
      </c>
      <c r="AL3036" t="str">
        <f>IF(AA3036="","",IFERROR(IF(ISNUMBER('Procytrat 30-5G'!D37),'Procytrat 30-5G'!D37,IF(ISNUMBER(SEARCH("12",'Procytrat 30-5G'!D37)),EDATE(AB3036,12),IF(ISNUMBER(SEARCH("6",'Procytrat 30-5G'!D37)),EDATE(AB3036,6),IF(ISNUMBER(SEARCH("3",'Procytrat 30-5G'!D37)),EDATE(AB3036,3),DATEVALUE('Procytrat 30-5G'!D37))))),""))</f>
        <v/>
      </c>
      <c r="AM3036" t="str">
        <f t="shared" ca="1" si="304"/>
        <v/>
      </c>
    </row>
    <row r="3037" spans="27:39" x14ac:dyDescent="0.3">
      <c r="AA3037" t="str">
        <f>IF(COUNTA('Procytrat 30-5G'!A38,'Procytrat 30-5G'!B38,'Procytrat 30-5G'!C38)&gt;0,"30-5G","")</f>
        <v/>
      </c>
      <c r="AB3037" t="str">
        <f>IFERROR(IF(ISNUMBER('Procytrat 30-5G'!A38),'Procytrat 30-5G'!A38,DATEVALUE('Procytrat 30-5G'!A38)),"")</f>
        <v/>
      </c>
      <c r="AC3037" t="str">
        <f>IF(AA3037="","",'Procytrat 30-5G'!B38)</f>
        <v/>
      </c>
      <c r="AD3037" t="str">
        <f>IF(AA3037="","",IFERROR(1*'Procytrat 30-5G'!C38,IFERROR(_xludf.NUMBERVALUE('Procytrat 30-5G'!C38,".",","),IFERROR(_xludf.NUMBERVALUE('Procytrat 30-5G'!C38,",","."),0))))</f>
        <v/>
      </c>
      <c r="AE3037" t="str">
        <f t="shared" si="298"/>
        <v/>
      </c>
      <c r="AF3037">
        <f t="shared" si="299"/>
        <v>0</v>
      </c>
      <c r="AG3037" t="str">
        <f t="shared" si="300"/>
        <v/>
      </c>
      <c r="AH3037" t="str">
        <f t="shared" si="301"/>
        <v/>
      </c>
      <c r="AI3037">
        <f t="shared" si="302"/>
        <v>0</v>
      </c>
      <c r="AJ3037">
        <f t="shared" si="303"/>
        <v>0</v>
      </c>
      <c r="AK3037">
        <v>0</v>
      </c>
      <c r="AL3037" t="str">
        <f>IF(AA3037="","",IFERROR(IF(ISNUMBER('Procytrat 30-5G'!D38),'Procytrat 30-5G'!D38,IF(ISNUMBER(SEARCH("12",'Procytrat 30-5G'!D38)),EDATE(AB3037,12),IF(ISNUMBER(SEARCH("6",'Procytrat 30-5G'!D38)),EDATE(AB3037,6),IF(ISNUMBER(SEARCH("3",'Procytrat 30-5G'!D38)),EDATE(AB3037,3),DATEVALUE('Procytrat 30-5G'!D38))))),""))</f>
        <v/>
      </c>
      <c r="AM3037" t="str">
        <f t="shared" ca="1" si="304"/>
        <v/>
      </c>
    </row>
    <row r="3038" spans="27:39" x14ac:dyDescent="0.3">
      <c r="AA3038" t="str">
        <f>IF(COUNTA('Procytrat 30-5G'!A39,'Procytrat 30-5G'!B39,'Procytrat 30-5G'!C39)&gt;0,"30-5G","")</f>
        <v/>
      </c>
      <c r="AB3038" t="str">
        <f>IFERROR(IF(ISNUMBER('Procytrat 30-5G'!A39),'Procytrat 30-5G'!A39,DATEVALUE('Procytrat 30-5G'!A39)),"")</f>
        <v/>
      </c>
      <c r="AC3038" t="str">
        <f>IF(AA3038="","",'Procytrat 30-5G'!B39)</f>
        <v/>
      </c>
      <c r="AD3038" t="str">
        <f>IF(AA3038="","",IFERROR(1*'Procytrat 30-5G'!C39,IFERROR(_xludf.NUMBERVALUE('Procytrat 30-5G'!C39,".",","),IFERROR(_xludf.NUMBERVALUE('Procytrat 30-5G'!C39,",","."),0))))</f>
        <v/>
      </c>
      <c r="AE3038" t="str">
        <f t="shared" si="298"/>
        <v/>
      </c>
      <c r="AF3038">
        <f t="shared" si="299"/>
        <v>0</v>
      </c>
      <c r="AG3038" t="str">
        <f t="shared" si="300"/>
        <v/>
      </c>
      <c r="AH3038" t="str">
        <f t="shared" si="301"/>
        <v/>
      </c>
      <c r="AI3038">
        <f t="shared" si="302"/>
        <v>0</v>
      </c>
      <c r="AJ3038">
        <f t="shared" si="303"/>
        <v>0</v>
      </c>
      <c r="AK3038">
        <v>0</v>
      </c>
      <c r="AL3038" t="str">
        <f>IF(AA3038="","",IFERROR(IF(ISNUMBER('Procytrat 30-5G'!D39),'Procytrat 30-5G'!D39,IF(ISNUMBER(SEARCH("12",'Procytrat 30-5G'!D39)),EDATE(AB3038,12),IF(ISNUMBER(SEARCH("6",'Procytrat 30-5G'!D39)),EDATE(AB3038,6),IF(ISNUMBER(SEARCH("3",'Procytrat 30-5G'!D39)),EDATE(AB3038,3),DATEVALUE('Procytrat 30-5G'!D39))))),""))</f>
        <v/>
      </c>
      <c r="AM3038" t="str">
        <f t="shared" ca="1" si="304"/>
        <v/>
      </c>
    </row>
    <row r="3039" spans="27:39" x14ac:dyDescent="0.3">
      <c r="AA3039" t="str">
        <f>IF(COUNTA('Procytrat 30-5G'!A40,'Procytrat 30-5G'!B40,'Procytrat 30-5G'!C40)&gt;0,"30-5G","")</f>
        <v/>
      </c>
      <c r="AB3039" t="str">
        <f>IFERROR(IF(ISNUMBER('Procytrat 30-5G'!A40),'Procytrat 30-5G'!A40,DATEVALUE('Procytrat 30-5G'!A40)),"")</f>
        <v/>
      </c>
      <c r="AC3039" t="str">
        <f>IF(AA3039="","",'Procytrat 30-5G'!B40)</f>
        <v/>
      </c>
      <c r="AD3039" t="str">
        <f>IF(AA3039="","",IFERROR(1*'Procytrat 30-5G'!C40,IFERROR(_xludf.NUMBERVALUE('Procytrat 30-5G'!C40,".",","),IFERROR(_xludf.NUMBERVALUE('Procytrat 30-5G'!C40,",","."),0))))</f>
        <v/>
      </c>
      <c r="AE3039" t="str">
        <f t="shared" si="298"/>
        <v/>
      </c>
      <c r="AF3039">
        <f t="shared" si="299"/>
        <v>0</v>
      </c>
      <c r="AG3039" t="str">
        <f t="shared" si="300"/>
        <v/>
      </c>
      <c r="AH3039" t="str">
        <f t="shared" si="301"/>
        <v/>
      </c>
      <c r="AI3039">
        <f t="shared" si="302"/>
        <v>0</v>
      </c>
      <c r="AJ3039">
        <f t="shared" si="303"/>
        <v>0</v>
      </c>
      <c r="AK3039">
        <v>0</v>
      </c>
      <c r="AL3039" t="str">
        <f>IF(AA3039="","",IFERROR(IF(ISNUMBER('Procytrat 30-5G'!D40),'Procytrat 30-5G'!D40,IF(ISNUMBER(SEARCH("12",'Procytrat 30-5G'!D40)),EDATE(AB3039,12),IF(ISNUMBER(SEARCH("6",'Procytrat 30-5G'!D40)),EDATE(AB3039,6),IF(ISNUMBER(SEARCH("3",'Procytrat 30-5G'!D40)),EDATE(AB3039,3),DATEVALUE('Procytrat 30-5G'!D40))))),""))</f>
        <v/>
      </c>
      <c r="AM3039" t="str">
        <f t="shared" ca="1" si="304"/>
        <v/>
      </c>
    </row>
    <row r="3040" spans="27:39" x14ac:dyDescent="0.3">
      <c r="AA3040" t="str">
        <f>IF(COUNTA('Procytrat 30-5G'!A41,'Procytrat 30-5G'!B41,'Procytrat 30-5G'!C41)&gt;0,"30-5G","")</f>
        <v/>
      </c>
      <c r="AB3040" t="str">
        <f>IFERROR(IF(ISNUMBER('Procytrat 30-5G'!A41),'Procytrat 30-5G'!A41,DATEVALUE('Procytrat 30-5G'!A41)),"")</f>
        <v/>
      </c>
      <c r="AC3040" t="str">
        <f>IF(AA3040="","",'Procytrat 30-5G'!B41)</f>
        <v/>
      </c>
      <c r="AD3040" t="str">
        <f>IF(AA3040="","",IFERROR(1*'Procytrat 30-5G'!C41,IFERROR(_xludf.NUMBERVALUE('Procytrat 30-5G'!C41,".",","),IFERROR(_xludf.NUMBERVALUE('Procytrat 30-5G'!C41,",","."),0))))</f>
        <v/>
      </c>
      <c r="AE3040" t="str">
        <f t="shared" si="298"/>
        <v/>
      </c>
      <c r="AF3040">
        <f t="shared" si="299"/>
        <v>0</v>
      </c>
      <c r="AG3040" t="str">
        <f t="shared" si="300"/>
        <v/>
      </c>
      <c r="AH3040" t="str">
        <f t="shared" si="301"/>
        <v/>
      </c>
      <c r="AI3040">
        <f t="shared" si="302"/>
        <v>0</v>
      </c>
      <c r="AJ3040">
        <f t="shared" si="303"/>
        <v>0</v>
      </c>
      <c r="AK3040">
        <v>0</v>
      </c>
      <c r="AL3040" t="str">
        <f>IF(AA3040="","",IFERROR(IF(ISNUMBER('Procytrat 30-5G'!D41),'Procytrat 30-5G'!D41,IF(ISNUMBER(SEARCH("12",'Procytrat 30-5G'!D41)),EDATE(AB3040,12),IF(ISNUMBER(SEARCH("6",'Procytrat 30-5G'!D41)),EDATE(AB3040,6),IF(ISNUMBER(SEARCH("3",'Procytrat 30-5G'!D41)),EDATE(AB3040,3),DATEVALUE('Procytrat 30-5G'!D41))))),""))</f>
        <v/>
      </c>
      <c r="AM3040" t="str">
        <f t="shared" ca="1" si="304"/>
        <v/>
      </c>
    </row>
    <row r="3041" spans="27:39" x14ac:dyDescent="0.3">
      <c r="AA3041" t="str">
        <f>IF(COUNTA('Procytrat 30-5G'!A42,'Procytrat 30-5G'!B42,'Procytrat 30-5G'!C42)&gt;0,"30-5G","")</f>
        <v/>
      </c>
      <c r="AB3041" t="str">
        <f>IFERROR(IF(ISNUMBER('Procytrat 30-5G'!A42),'Procytrat 30-5G'!A42,DATEVALUE('Procytrat 30-5G'!A42)),"")</f>
        <v/>
      </c>
      <c r="AC3041" t="str">
        <f>IF(AA3041="","",'Procytrat 30-5G'!B42)</f>
        <v/>
      </c>
      <c r="AD3041" t="str">
        <f>IF(AA3041="","",IFERROR(1*'Procytrat 30-5G'!C42,IFERROR(_xludf.NUMBERVALUE('Procytrat 30-5G'!C42,".",","),IFERROR(_xludf.NUMBERVALUE('Procytrat 30-5G'!C42,",","."),0))))</f>
        <v/>
      </c>
      <c r="AE3041" t="str">
        <f t="shared" si="298"/>
        <v/>
      </c>
      <c r="AF3041">
        <f t="shared" si="299"/>
        <v>0</v>
      </c>
      <c r="AG3041" t="str">
        <f t="shared" si="300"/>
        <v/>
      </c>
      <c r="AH3041" t="str">
        <f t="shared" si="301"/>
        <v/>
      </c>
      <c r="AI3041">
        <f t="shared" si="302"/>
        <v>0</v>
      </c>
      <c r="AJ3041">
        <f t="shared" si="303"/>
        <v>0</v>
      </c>
      <c r="AK3041">
        <v>0</v>
      </c>
      <c r="AL3041" t="str">
        <f>IF(AA3041="","",IFERROR(IF(ISNUMBER('Procytrat 30-5G'!D42),'Procytrat 30-5G'!D42,IF(ISNUMBER(SEARCH("12",'Procytrat 30-5G'!D42)),EDATE(AB3041,12),IF(ISNUMBER(SEARCH("6",'Procytrat 30-5G'!D42)),EDATE(AB3041,6),IF(ISNUMBER(SEARCH("3",'Procytrat 30-5G'!D42)),EDATE(AB3041,3),DATEVALUE('Procytrat 30-5G'!D42))))),""))</f>
        <v/>
      </c>
      <c r="AM3041" t="str">
        <f t="shared" ca="1" si="304"/>
        <v/>
      </c>
    </row>
    <row r="3042" spans="27:39" x14ac:dyDescent="0.3">
      <c r="AA3042" t="str">
        <f>IF(COUNTA('Procytrat 30-5G'!A43,'Procytrat 30-5G'!B43,'Procytrat 30-5G'!C43)&gt;0,"30-5G","")</f>
        <v/>
      </c>
      <c r="AB3042" t="str">
        <f>IFERROR(IF(ISNUMBER('Procytrat 30-5G'!A43),'Procytrat 30-5G'!A43,DATEVALUE('Procytrat 30-5G'!A43)),"")</f>
        <v/>
      </c>
      <c r="AC3042" t="str">
        <f>IF(AA3042="","",'Procytrat 30-5G'!B43)</f>
        <v/>
      </c>
      <c r="AD3042" t="str">
        <f>IF(AA3042="","",IFERROR(1*'Procytrat 30-5G'!C43,IFERROR(_xludf.NUMBERVALUE('Procytrat 30-5G'!C43,".",","),IFERROR(_xludf.NUMBERVALUE('Procytrat 30-5G'!C43,",","."),0))))</f>
        <v/>
      </c>
      <c r="AE3042" t="str">
        <f t="shared" si="298"/>
        <v/>
      </c>
      <c r="AF3042">
        <f t="shared" si="299"/>
        <v>0</v>
      </c>
      <c r="AG3042" t="str">
        <f t="shared" si="300"/>
        <v/>
      </c>
      <c r="AH3042" t="str">
        <f t="shared" si="301"/>
        <v/>
      </c>
      <c r="AI3042">
        <f t="shared" si="302"/>
        <v>0</v>
      </c>
      <c r="AJ3042">
        <f t="shared" si="303"/>
        <v>0</v>
      </c>
      <c r="AK3042">
        <v>0</v>
      </c>
      <c r="AL3042" t="str">
        <f>IF(AA3042="","",IFERROR(IF(ISNUMBER('Procytrat 30-5G'!D43),'Procytrat 30-5G'!D43,IF(ISNUMBER(SEARCH("12",'Procytrat 30-5G'!D43)),EDATE(AB3042,12),IF(ISNUMBER(SEARCH("6",'Procytrat 30-5G'!D43)),EDATE(AB3042,6),IF(ISNUMBER(SEARCH("3",'Procytrat 30-5G'!D43)),EDATE(AB3042,3),DATEVALUE('Procytrat 30-5G'!D43))))),""))</f>
        <v/>
      </c>
      <c r="AM3042" t="str">
        <f t="shared" ca="1" si="304"/>
        <v/>
      </c>
    </row>
    <row r="3043" spans="27:39" x14ac:dyDescent="0.3">
      <c r="AA3043" t="str">
        <f>IF(COUNTA('Procytrat 30-5G'!A44,'Procytrat 30-5G'!B44,'Procytrat 30-5G'!C44)&gt;0,"30-5G","")</f>
        <v/>
      </c>
      <c r="AB3043" t="str">
        <f>IFERROR(IF(ISNUMBER('Procytrat 30-5G'!A44),'Procytrat 30-5G'!A44,DATEVALUE('Procytrat 30-5G'!A44)),"")</f>
        <v/>
      </c>
      <c r="AC3043" t="str">
        <f>IF(AA3043="","",'Procytrat 30-5G'!B44)</f>
        <v/>
      </c>
      <c r="AD3043" t="str">
        <f>IF(AA3043="","",IFERROR(1*'Procytrat 30-5G'!C44,IFERROR(_xludf.NUMBERVALUE('Procytrat 30-5G'!C44,".",","),IFERROR(_xludf.NUMBERVALUE('Procytrat 30-5G'!C44,",","."),0))))</f>
        <v/>
      </c>
      <c r="AE3043" t="str">
        <f t="shared" si="298"/>
        <v/>
      </c>
      <c r="AF3043">
        <f t="shared" si="299"/>
        <v>0</v>
      </c>
      <c r="AG3043" t="str">
        <f t="shared" si="300"/>
        <v/>
      </c>
      <c r="AH3043" t="str">
        <f t="shared" si="301"/>
        <v/>
      </c>
      <c r="AI3043">
        <f t="shared" si="302"/>
        <v>0</v>
      </c>
      <c r="AJ3043">
        <f t="shared" si="303"/>
        <v>0</v>
      </c>
      <c r="AK3043">
        <v>0</v>
      </c>
      <c r="AL3043" t="str">
        <f>IF(AA3043="","",IFERROR(IF(ISNUMBER('Procytrat 30-5G'!D44),'Procytrat 30-5G'!D44,IF(ISNUMBER(SEARCH("12",'Procytrat 30-5G'!D44)),EDATE(AB3043,12),IF(ISNUMBER(SEARCH("6",'Procytrat 30-5G'!D44)),EDATE(AB3043,6),IF(ISNUMBER(SEARCH("3",'Procytrat 30-5G'!D44)),EDATE(AB3043,3),DATEVALUE('Procytrat 30-5G'!D44))))),""))</f>
        <v/>
      </c>
      <c r="AM3043" t="str">
        <f t="shared" ca="1" si="304"/>
        <v/>
      </c>
    </row>
    <row r="3044" spans="27:39" x14ac:dyDescent="0.3">
      <c r="AA3044" t="str">
        <f>IF(COUNTA('Procytrat 30-5G'!A45,'Procytrat 30-5G'!B45,'Procytrat 30-5G'!C45)&gt;0,"30-5G","")</f>
        <v/>
      </c>
      <c r="AB3044" t="str">
        <f>IFERROR(IF(ISNUMBER('Procytrat 30-5G'!A45),'Procytrat 30-5G'!A45,DATEVALUE('Procytrat 30-5G'!A45)),"")</f>
        <v/>
      </c>
      <c r="AC3044" t="str">
        <f>IF(AA3044="","",'Procytrat 30-5G'!B45)</f>
        <v/>
      </c>
      <c r="AD3044" t="str">
        <f>IF(AA3044="","",IFERROR(1*'Procytrat 30-5G'!C45,IFERROR(_xludf.NUMBERVALUE('Procytrat 30-5G'!C45,".",","),IFERROR(_xludf.NUMBERVALUE('Procytrat 30-5G'!C45,",","."),0))))</f>
        <v/>
      </c>
      <c r="AE3044" t="str">
        <f t="shared" si="298"/>
        <v/>
      </c>
      <c r="AF3044">
        <f t="shared" si="299"/>
        <v>0</v>
      </c>
      <c r="AG3044" t="str">
        <f t="shared" si="300"/>
        <v/>
      </c>
      <c r="AH3044" t="str">
        <f t="shared" si="301"/>
        <v/>
      </c>
      <c r="AI3044">
        <f t="shared" si="302"/>
        <v>0</v>
      </c>
      <c r="AJ3044">
        <f t="shared" si="303"/>
        <v>0</v>
      </c>
      <c r="AK3044">
        <v>0</v>
      </c>
      <c r="AL3044" t="str">
        <f>IF(AA3044="","",IFERROR(IF(ISNUMBER('Procytrat 30-5G'!D45),'Procytrat 30-5G'!D45,IF(ISNUMBER(SEARCH("12",'Procytrat 30-5G'!D45)),EDATE(AB3044,12),IF(ISNUMBER(SEARCH("6",'Procytrat 30-5G'!D45)),EDATE(AB3044,6),IF(ISNUMBER(SEARCH("3",'Procytrat 30-5G'!D45)),EDATE(AB3044,3),DATEVALUE('Procytrat 30-5G'!D45))))),""))</f>
        <v/>
      </c>
      <c r="AM3044" t="str">
        <f t="shared" ca="1" si="304"/>
        <v/>
      </c>
    </row>
    <row r="3045" spans="27:39" x14ac:dyDescent="0.3">
      <c r="AA3045" t="str">
        <f>IF(COUNTA('Procytrat 30-5G'!A46,'Procytrat 30-5G'!B46,'Procytrat 30-5G'!C46)&gt;0,"30-5G","")</f>
        <v/>
      </c>
      <c r="AB3045" t="str">
        <f>IFERROR(IF(ISNUMBER('Procytrat 30-5G'!A46),'Procytrat 30-5G'!A46,DATEVALUE('Procytrat 30-5G'!A46)),"")</f>
        <v/>
      </c>
      <c r="AC3045" t="str">
        <f>IF(AA3045="","",'Procytrat 30-5G'!B46)</f>
        <v/>
      </c>
      <c r="AD3045" t="str">
        <f>IF(AA3045="","",IFERROR(1*'Procytrat 30-5G'!C46,IFERROR(_xludf.NUMBERVALUE('Procytrat 30-5G'!C46,".",","),IFERROR(_xludf.NUMBERVALUE('Procytrat 30-5G'!C46,",","."),0))))</f>
        <v/>
      </c>
      <c r="AE3045" t="str">
        <f t="shared" si="298"/>
        <v/>
      </c>
      <c r="AF3045">
        <f t="shared" si="299"/>
        <v>0</v>
      </c>
      <c r="AG3045" t="str">
        <f t="shared" si="300"/>
        <v/>
      </c>
      <c r="AH3045" t="str">
        <f t="shared" si="301"/>
        <v/>
      </c>
      <c r="AI3045">
        <f t="shared" si="302"/>
        <v>0</v>
      </c>
      <c r="AJ3045">
        <f t="shared" si="303"/>
        <v>0</v>
      </c>
      <c r="AK3045">
        <v>0</v>
      </c>
      <c r="AL3045" t="str">
        <f>IF(AA3045="","",IFERROR(IF(ISNUMBER('Procytrat 30-5G'!D46),'Procytrat 30-5G'!D46,IF(ISNUMBER(SEARCH("12",'Procytrat 30-5G'!D46)),EDATE(AB3045,12),IF(ISNUMBER(SEARCH("6",'Procytrat 30-5G'!D46)),EDATE(AB3045,6),IF(ISNUMBER(SEARCH("3",'Procytrat 30-5G'!D46)),EDATE(AB3045,3),DATEVALUE('Procytrat 30-5G'!D46))))),""))</f>
        <v/>
      </c>
      <c r="AM3045" t="str">
        <f t="shared" ca="1" si="304"/>
        <v/>
      </c>
    </row>
    <row r="3046" spans="27:39" x14ac:dyDescent="0.3">
      <c r="AA3046" t="str">
        <f>IF(COUNTA('Procytrat 30-5G'!A47,'Procytrat 30-5G'!B47,'Procytrat 30-5G'!C47)&gt;0,"30-5G","")</f>
        <v/>
      </c>
      <c r="AB3046" t="str">
        <f>IFERROR(IF(ISNUMBER('Procytrat 30-5G'!A47),'Procytrat 30-5G'!A47,DATEVALUE('Procytrat 30-5G'!A47)),"")</f>
        <v/>
      </c>
      <c r="AC3046" t="str">
        <f>IF(AA3046="","",'Procytrat 30-5G'!B47)</f>
        <v/>
      </c>
      <c r="AD3046" t="str">
        <f>IF(AA3046="","",IFERROR(1*'Procytrat 30-5G'!C47,IFERROR(_xludf.NUMBERVALUE('Procytrat 30-5G'!C47,".",","),IFERROR(_xludf.NUMBERVALUE('Procytrat 30-5G'!C47,",","."),0))))</f>
        <v/>
      </c>
      <c r="AE3046" t="str">
        <f t="shared" si="298"/>
        <v/>
      </c>
      <c r="AF3046">
        <f t="shared" si="299"/>
        <v>0</v>
      </c>
      <c r="AG3046" t="str">
        <f t="shared" si="300"/>
        <v/>
      </c>
      <c r="AH3046" t="str">
        <f t="shared" si="301"/>
        <v/>
      </c>
      <c r="AI3046">
        <f t="shared" si="302"/>
        <v>0</v>
      </c>
      <c r="AJ3046">
        <f t="shared" si="303"/>
        <v>0</v>
      </c>
      <c r="AK3046">
        <v>0</v>
      </c>
      <c r="AL3046" t="str">
        <f>IF(AA3046="","",IFERROR(IF(ISNUMBER('Procytrat 30-5G'!D47),'Procytrat 30-5G'!D47,IF(ISNUMBER(SEARCH("12",'Procytrat 30-5G'!D47)),EDATE(AB3046,12),IF(ISNUMBER(SEARCH("6",'Procytrat 30-5G'!D47)),EDATE(AB3046,6),IF(ISNUMBER(SEARCH("3",'Procytrat 30-5G'!D47)),EDATE(AB3046,3),DATEVALUE('Procytrat 30-5G'!D47))))),""))</f>
        <v/>
      </c>
      <c r="AM3046" t="str">
        <f t="shared" ca="1" si="304"/>
        <v/>
      </c>
    </row>
    <row r="3047" spans="27:39" x14ac:dyDescent="0.3">
      <c r="AA3047" t="str">
        <f>IF(COUNTA('Procytrat 30-5G'!A48,'Procytrat 30-5G'!B48,'Procytrat 30-5G'!C48)&gt;0,"30-5G","")</f>
        <v/>
      </c>
      <c r="AB3047" t="str">
        <f>IFERROR(IF(ISNUMBER('Procytrat 30-5G'!A48),'Procytrat 30-5G'!A48,DATEVALUE('Procytrat 30-5G'!A48)),"")</f>
        <v/>
      </c>
      <c r="AC3047" t="str">
        <f>IF(AA3047="","",'Procytrat 30-5G'!B48)</f>
        <v/>
      </c>
      <c r="AD3047" t="str">
        <f>IF(AA3047="","",IFERROR(1*'Procytrat 30-5G'!C48,IFERROR(_xludf.NUMBERVALUE('Procytrat 30-5G'!C48,".",","),IFERROR(_xludf.NUMBERVALUE('Procytrat 30-5G'!C48,",","."),0))))</f>
        <v/>
      </c>
      <c r="AE3047" t="str">
        <f t="shared" si="298"/>
        <v/>
      </c>
      <c r="AF3047">
        <f t="shared" si="299"/>
        <v>0</v>
      </c>
      <c r="AG3047" t="str">
        <f t="shared" si="300"/>
        <v/>
      </c>
      <c r="AH3047" t="str">
        <f t="shared" si="301"/>
        <v/>
      </c>
      <c r="AI3047">
        <f t="shared" si="302"/>
        <v>0</v>
      </c>
      <c r="AJ3047">
        <f t="shared" si="303"/>
        <v>0</v>
      </c>
      <c r="AK3047">
        <v>0</v>
      </c>
      <c r="AL3047" t="str">
        <f>IF(AA3047="","",IFERROR(IF(ISNUMBER('Procytrat 30-5G'!D48),'Procytrat 30-5G'!D48,IF(ISNUMBER(SEARCH("12",'Procytrat 30-5G'!D48)),EDATE(AB3047,12),IF(ISNUMBER(SEARCH("6",'Procytrat 30-5G'!D48)),EDATE(AB3047,6),IF(ISNUMBER(SEARCH("3",'Procytrat 30-5G'!D48)),EDATE(AB3047,3),DATEVALUE('Procytrat 30-5G'!D48))))),""))</f>
        <v/>
      </c>
      <c r="AM3047" t="str">
        <f t="shared" ca="1" si="304"/>
        <v/>
      </c>
    </row>
    <row r="3048" spans="27:39" x14ac:dyDescent="0.3">
      <c r="AA3048" t="str">
        <f>IF(COUNTA('Procytrat 30-5G'!A49,'Procytrat 30-5G'!B49,'Procytrat 30-5G'!C49)&gt;0,"30-5G","")</f>
        <v/>
      </c>
      <c r="AB3048" t="str">
        <f>IFERROR(IF(ISNUMBER('Procytrat 30-5G'!A49),'Procytrat 30-5G'!A49,DATEVALUE('Procytrat 30-5G'!A49)),"")</f>
        <v/>
      </c>
      <c r="AC3048" t="str">
        <f>IF(AA3048="","",'Procytrat 30-5G'!B49)</f>
        <v/>
      </c>
      <c r="AD3048" t="str">
        <f>IF(AA3048="","",IFERROR(1*'Procytrat 30-5G'!C49,IFERROR(_xludf.NUMBERVALUE('Procytrat 30-5G'!C49,".",","),IFERROR(_xludf.NUMBERVALUE('Procytrat 30-5G'!C49,",","."),0))))</f>
        <v/>
      </c>
      <c r="AE3048" t="str">
        <f t="shared" si="298"/>
        <v/>
      </c>
      <c r="AF3048">
        <f t="shared" si="299"/>
        <v>0</v>
      </c>
      <c r="AG3048" t="str">
        <f t="shared" si="300"/>
        <v/>
      </c>
      <c r="AH3048" t="str">
        <f t="shared" si="301"/>
        <v/>
      </c>
      <c r="AI3048">
        <f t="shared" si="302"/>
        <v>0</v>
      </c>
      <c r="AJ3048">
        <f t="shared" si="303"/>
        <v>0</v>
      </c>
      <c r="AK3048">
        <v>0</v>
      </c>
      <c r="AL3048" t="str">
        <f>IF(AA3048="","",IFERROR(IF(ISNUMBER('Procytrat 30-5G'!D49),'Procytrat 30-5G'!D49,IF(ISNUMBER(SEARCH("12",'Procytrat 30-5G'!D49)),EDATE(AB3048,12),IF(ISNUMBER(SEARCH("6",'Procytrat 30-5G'!D49)),EDATE(AB3048,6),IF(ISNUMBER(SEARCH("3",'Procytrat 30-5G'!D49)),EDATE(AB3048,3),DATEVALUE('Procytrat 30-5G'!D49))))),""))</f>
        <v/>
      </c>
      <c r="AM3048" t="str">
        <f t="shared" ca="1" si="304"/>
        <v/>
      </c>
    </row>
    <row r="3049" spans="27:39" x14ac:dyDescent="0.3">
      <c r="AA3049" t="str">
        <f>IF(COUNTA('Procytrat 30-5G'!A50,'Procytrat 30-5G'!B50,'Procytrat 30-5G'!C50)&gt;0,"30-5G","")</f>
        <v/>
      </c>
      <c r="AB3049" t="str">
        <f>IFERROR(IF(ISNUMBER('Procytrat 30-5G'!A50),'Procytrat 30-5G'!A50,DATEVALUE('Procytrat 30-5G'!A50)),"")</f>
        <v/>
      </c>
      <c r="AC3049" t="str">
        <f>IF(AA3049="","",'Procytrat 30-5G'!B50)</f>
        <v/>
      </c>
      <c r="AD3049" t="str">
        <f>IF(AA3049="","",IFERROR(1*'Procytrat 30-5G'!C50,IFERROR(_xludf.NUMBERVALUE('Procytrat 30-5G'!C50,".",","),IFERROR(_xludf.NUMBERVALUE('Procytrat 30-5G'!C50,",","."),0))))</f>
        <v/>
      </c>
      <c r="AE3049" t="str">
        <f t="shared" si="298"/>
        <v/>
      </c>
      <c r="AF3049">
        <f t="shared" si="299"/>
        <v>0</v>
      </c>
      <c r="AG3049" t="str">
        <f t="shared" si="300"/>
        <v/>
      </c>
      <c r="AH3049" t="str">
        <f t="shared" si="301"/>
        <v/>
      </c>
      <c r="AI3049">
        <f t="shared" si="302"/>
        <v>0</v>
      </c>
      <c r="AJ3049">
        <f t="shared" si="303"/>
        <v>0</v>
      </c>
      <c r="AK3049">
        <v>0</v>
      </c>
      <c r="AL3049" t="str">
        <f>IF(AA3049="","",IFERROR(IF(ISNUMBER('Procytrat 30-5G'!D50),'Procytrat 30-5G'!D50,IF(ISNUMBER(SEARCH("12",'Procytrat 30-5G'!D50)),EDATE(AB3049,12),IF(ISNUMBER(SEARCH("6",'Procytrat 30-5G'!D50)),EDATE(AB3049,6),IF(ISNUMBER(SEARCH("3",'Procytrat 30-5G'!D50)),EDATE(AB3049,3),DATEVALUE('Procytrat 30-5G'!D50))))),""))</f>
        <v/>
      </c>
      <c r="AM3049" t="str">
        <f t="shared" ca="1" si="304"/>
        <v/>
      </c>
    </row>
    <row r="3050" spans="27:39" x14ac:dyDescent="0.3">
      <c r="AA3050" t="str">
        <f>IF(COUNTA('Procytrat 30-5G'!A51,'Procytrat 30-5G'!B51,'Procytrat 30-5G'!C51)&gt;0,"30-5G","")</f>
        <v/>
      </c>
      <c r="AB3050" t="str">
        <f>IFERROR(IF(ISNUMBER('Procytrat 30-5G'!A51),'Procytrat 30-5G'!A51,DATEVALUE('Procytrat 30-5G'!A51)),"")</f>
        <v/>
      </c>
      <c r="AC3050" t="str">
        <f>IF(AA3050="","",'Procytrat 30-5G'!B51)</f>
        <v/>
      </c>
      <c r="AD3050" t="str">
        <f>IF(AA3050="","",IFERROR(1*'Procytrat 30-5G'!C51,IFERROR(_xludf.NUMBERVALUE('Procytrat 30-5G'!C51,".",","),IFERROR(_xludf.NUMBERVALUE('Procytrat 30-5G'!C51,",","."),0))))</f>
        <v/>
      </c>
      <c r="AE3050" t="str">
        <f t="shared" si="298"/>
        <v/>
      </c>
      <c r="AF3050">
        <f t="shared" si="299"/>
        <v>0</v>
      </c>
      <c r="AG3050" t="str">
        <f t="shared" si="300"/>
        <v/>
      </c>
      <c r="AH3050" t="str">
        <f t="shared" si="301"/>
        <v/>
      </c>
      <c r="AI3050">
        <f t="shared" si="302"/>
        <v>0</v>
      </c>
      <c r="AJ3050">
        <f t="shared" si="303"/>
        <v>0</v>
      </c>
      <c r="AK3050">
        <v>0</v>
      </c>
      <c r="AL3050" t="str">
        <f>IF(AA3050="","",IFERROR(IF(ISNUMBER('Procytrat 30-5G'!D51),'Procytrat 30-5G'!D51,IF(ISNUMBER(SEARCH("12",'Procytrat 30-5G'!D51)),EDATE(AB3050,12),IF(ISNUMBER(SEARCH("6",'Procytrat 30-5G'!D51)),EDATE(AB3050,6),IF(ISNUMBER(SEARCH("3",'Procytrat 30-5G'!D51)),EDATE(AB3050,3),DATEVALUE('Procytrat 30-5G'!D51))))),""))</f>
        <v/>
      </c>
      <c r="AM3050" t="str">
        <f t="shared" ca="1" si="304"/>
        <v/>
      </c>
    </row>
    <row r="3051" spans="27:39" x14ac:dyDescent="0.3">
      <c r="AA3051" t="str">
        <f>IF(COUNTA('Procytrat 30-5G'!A52,'Procytrat 30-5G'!B52,'Procytrat 30-5G'!C52)&gt;0,"30-5G","")</f>
        <v/>
      </c>
      <c r="AB3051" t="str">
        <f>IFERROR(IF(ISNUMBER('Procytrat 30-5G'!A52),'Procytrat 30-5G'!A52,DATEVALUE('Procytrat 30-5G'!A52)),"")</f>
        <v/>
      </c>
      <c r="AC3051" t="str">
        <f>IF(AA3051="","",'Procytrat 30-5G'!B52)</f>
        <v/>
      </c>
      <c r="AD3051" t="str">
        <f>IF(AA3051="","",IFERROR(1*'Procytrat 30-5G'!C52,IFERROR(_xludf.NUMBERVALUE('Procytrat 30-5G'!C52,".",","),IFERROR(_xludf.NUMBERVALUE('Procytrat 30-5G'!C52,",","."),0))))</f>
        <v/>
      </c>
      <c r="AE3051" t="str">
        <f t="shared" si="298"/>
        <v/>
      </c>
      <c r="AF3051">
        <f t="shared" si="299"/>
        <v>0</v>
      </c>
      <c r="AG3051" t="str">
        <f t="shared" si="300"/>
        <v/>
      </c>
      <c r="AH3051" t="str">
        <f t="shared" si="301"/>
        <v/>
      </c>
      <c r="AI3051">
        <f t="shared" si="302"/>
        <v>0</v>
      </c>
      <c r="AJ3051">
        <f t="shared" si="303"/>
        <v>0</v>
      </c>
      <c r="AK3051">
        <v>0</v>
      </c>
      <c r="AL3051" t="str">
        <f>IF(AA3051="","",IFERROR(IF(ISNUMBER('Procytrat 30-5G'!D52),'Procytrat 30-5G'!D52,IF(ISNUMBER(SEARCH("12",'Procytrat 30-5G'!D52)),EDATE(AB3051,12),IF(ISNUMBER(SEARCH("6",'Procytrat 30-5G'!D52)),EDATE(AB3051,6),IF(ISNUMBER(SEARCH("3",'Procytrat 30-5G'!D52)),EDATE(AB3051,3),DATEVALUE('Procytrat 30-5G'!D52))))),""))</f>
        <v/>
      </c>
      <c r="AM3051" t="str">
        <f t="shared" ca="1" si="304"/>
        <v/>
      </c>
    </row>
    <row r="3052" spans="27:39" x14ac:dyDescent="0.3">
      <c r="AA3052" t="str">
        <f>IF(COUNTA('Procytrat 30-5G'!A53,'Procytrat 30-5G'!B53,'Procytrat 30-5G'!C53)&gt;0,"30-5G","")</f>
        <v/>
      </c>
      <c r="AB3052" t="str">
        <f>IFERROR(IF(ISNUMBER('Procytrat 30-5G'!A53),'Procytrat 30-5G'!A53,DATEVALUE('Procytrat 30-5G'!A53)),"")</f>
        <v/>
      </c>
      <c r="AC3052" t="str">
        <f>IF(AA3052="","",'Procytrat 30-5G'!B53)</f>
        <v/>
      </c>
      <c r="AD3052" t="str">
        <f>IF(AA3052="","",IFERROR(1*'Procytrat 30-5G'!C53,IFERROR(_xludf.NUMBERVALUE('Procytrat 30-5G'!C53,".",","),IFERROR(_xludf.NUMBERVALUE('Procytrat 30-5G'!C53,",","."),0))))</f>
        <v/>
      </c>
      <c r="AE3052" t="str">
        <f t="shared" si="298"/>
        <v/>
      </c>
      <c r="AF3052">
        <f t="shared" si="299"/>
        <v>0</v>
      </c>
      <c r="AG3052" t="str">
        <f t="shared" si="300"/>
        <v/>
      </c>
      <c r="AH3052" t="str">
        <f t="shared" si="301"/>
        <v/>
      </c>
      <c r="AI3052">
        <f t="shared" si="302"/>
        <v>0</v>
      </c>
      <c r="AJ3052">
        <f t="shared" si="303"/>
        <v>0</v>
      </c>
      <c r="AK3052">
        <v>0</v>
      </c>
      <c r="AL3052" t="str">
        <f>IF(AA3052="","",IFERROR(IF(ISNUMBER('Procytrat 30-5G'!D53),'Procytrat 30-5G'!D53,IF(ISNUMBER(SEARCH("12",'Procytrat 30-5G'!D53)),EDATE(AB3052,12),IF(ISNUMBER(SEARCH("6",'Procytrat 30-5G'!D53)),EDATE(AB3052,6),IF(ISNUMBER(SEARCH("3",'Procytrat 30-5G'!D53)),EDATE(AB3052,3),DATEVALUE('Procytrat 30-5G'!D53))))),""))</f>
        <v/>
      </c>
      <c r="AM3052" t="str">
        <f t="shared" ca="1" si="304"/>
        <v/>
      </c>
    </row>
    <row r="3053" spans="27:39" x14ac:dyDescent="0.3">
      <c r="AA3053" t="str">
        <f>IF(COUNTA('Procytrat 30-5G'!A54,'Procytrat 30-5G'!B54,'Procytrat 30-5G'!C54)&gt;0,"30-5G","")</f>
        <v/>
      </c>
      <c r="AB3053" t="str">
        <f>IFERROR(IF(ISNUMBER('Procytrat 30-5G'!A54),'Procytrat 30-5G'!A54,DATEVALUE('Procytrat 30-5G'!A54)),"")</f>
        <v/>
      </c>
      <c r="AC3053" t="str">
        <f>IF(AA3053="","",'Procytrat 30-5G'!B54)</f>
        <v/>
      </c>
      <c r="AD3053" t="str">
        <f>IF(AA3053="","",IFERROR(1*'Procytrat 30-5G'!C54,IFERROR(_xludf.NUMBERVALUE('Procytrat 30-5G'!C54,".",","),IFERROR(_xludf.NUMBERVALUE('Procytrat 30-5G'!C54,",","."),0))))</f>
        <v/>
      </c>
      <c r="AE3053" t="str">
        <f t="shared" si="298"/>
        <v/>
      </c>
      <c r="AF3053">
        <f t="shared" si="299"/>
        <v>0</v>
      </c>
      <c r="AG3053" t="str">
        <f t="shared" si="300"/>
        <v/>
      </c>
      <c r="AH3053" t="str">
        <f t="shared" si="301"/>
        <v/>
      </c>
      <c r="AI3053">
        <f t="shared" si="302"/>
        <v>0</v>
      </c>
      <c r="AJ3053">
        <f t="shared" si="303"/>
        <v>0</v>
      </c>
      <c r="AK3053">
        <v>0</v>
      </c>
      <c r="AL3053" t="str">
        <f>IF(AA3053="","",IFERROR(IF(ISNUMBER('Procytrat 30-5G'!D54),'Procytrat 30-5G'!D54,IF(ISNUMBER(SEARCH("12",'Procytrat 30-5G'!D54)),EDATE(AB3053,12),IF(ISNUMBER(SEARCH("6",'Procytrat 30-5G'!D54)),EDATE(AB3053,6),IF(ISNUMBER(SEARCH("3",'Procytrat 30-5G'!D54)),EDATE(AB3053,3),DATEVALUE('Procytrat 30-5G'!D54))))),""))</f>
        <v/>
      </c>
      <c r="AM3053" t="str">
        <f t="shared" ca="1" si="304"/>
        <v/>
      </c>
    </row>
    <row r="3054" spans="27:39" x14ac:dyDescent="0.3">
      <c r="AA3054" t="str">
        <f>IF(COUNTA('Procytrat 30-5G'!A55,'Procytrat 30-5G'!B55,'Procytrat 30-5G'!C55)&gt;0,"30-5G","")</f>
        <v/>
      </c>
      <c r="AB3054" t="str">
        <f>IFERROR(IF(ISNUMBER('Procytrat 30-5G'!A55),'Procytrat 30-5G'!A55,DATEVALUE('Procytrat 30-5G'!A55)),"")</f>
        <v/>
      </c>
      <c r="AC3054" t="str">
        <f>IF(AA3054="","",'Procytrat 30-5G'!B55)</f>
        <v/>
      </c>
      <c r="AD3054" t="str">
        <f>IF(AA3054="","",IFERROR(1*'Procytrat 30-5G'!C55,IFERROR(_xludf.NUMBERVALUE('Procytrat 30-5G'!C55,".",","),IFERROR(_xludf.NUMBERVALUE('Procytrat 30-5G'!C55,",","."),0))))</f>
        <v/>
      </c>
      <c r="AE3054" t="str">
        <f t="shared" si="298"/>
        <v/>
      </c>
      <c r="AF3054">
        <f t="shared" si="299"/>
        <v>0</v>
      </c>
      <c r="AG3054" t="str">
        <f t="shared" si="300"/>
        <v/>
      </c>
      <c r="AH3054" t="str">
        <f t="shared" si="301"/>
        <v/>
      </c>
      <c r="AI3054">
        <f t="shared" si="302"/>
        <v>0</v>
      </c>
      <c r="AJ3054">
        <f t="shared" si="303"/>
        <v>0</v>
      </c>
      <c r="AK3054">
        <v>0</v>
      </c>
      <c r="AL3054" t="str">
        <f>IF(AA3054="","",IFERROR(IF(ISNUMBER('Procytrat 30-5G'!D55),'Procytrat 30-5G'!D55,IF(ISNUMBER(SEARCH("12",'Procytrat 30-5G'!D55)),EDATE(AB3054,12),IF(ISNUMBER(SEARCH("6",'Procytrat 30-5G'!D55)),EDATE(AB3054,6),IF(ISNUMBER(SEARCH("3",'Procytrat 30-5G'!D55)),EDATE(AB3054,3),DATEVALUE('Procytrat 30-5G'!D55))))),""))</f>
        <v/>
      </c>
      <c r="AM3054" t="str">
        <f t="shared" ca="1" si="304"/>
        <v/>
      </c>
    </row>
    <row r="3055" spans="27:39" x14ac:dyDescent="0.3">
      <c r="AA3055" t="str">
        <f>IF(COUNTA('Procytrat 30-5G'!A56,'Procytrat 30-5G'!B56,'Procytrat 30-5G'!C56)&gt;0,"30-5G","")</f>
        <v/>
      </c>
      <c r="AB3055" t="str">
        <f>IFERROR(IF(ISNUMBER('Procytrat 30-5G'!A56),'Procytrat 30-5G'!A56,DATEVALUE('Procytrat 30-5G'!A56)),"")</f>
        <v/>
      </c>
      <c r="AC3055" t="str">
        <f>IF(AA3055="","",'Procytrat 30-5G'!B56)</f>
        <v/>
      </c>
      <c r="AD3055" t="str">
        <f>IF(AA3055="","",IFERROR(1*'Procytrat 30-5G'!C56,IFERROR(_xludf.NUMBERVALUE('Procytrat 30-5G'!C56,".",","),IFERROR(_xludf.NUMBERVALUE('Procytrat 30-5G'!C56,",","."),0))))</f>
        <v/>
      </c>
      <c r="AE3055" t="str">
        <f t="shared" si="298"/>
        <v/>
      </c>
      <c r="AF3055">
        <f t="shared" si="299"/>
        <v>0</v>
      </c>
      <c r="AG3055" t="str">
        <f t="shared" si="300"/>
        <v/>
      </c>
      <c r="AH3055" t="str">
        <f t="shared" si="301"/>
        <v/>
      </c>
      <c r="AI3055">
        <f t="shared" si="302"/>
        <v>0</v>
      </c>
      <c r="AJ3055">
        <f t="shared" si="303"/>
        <v>0</v>
      </c>
      <c r="AK3055">
        <v>0</v>
      </c>
      <c r="AL3055" t="str">
        <f>IF(AA3055="","",IFERROR(IF(ISNUMBER('Procytrat 30-5G'!D56),'Procytrat 30-5G'!D56,IF(ISNUMBER(SEARCH("12",'Procytrat 30-5G'!D56)),EDATE(AB3055,12),IF(ISNUMBER(SEARCH("6",'Procytrat 30-5G'!D56)),EDATE(AB3055,6),IF(ISNUMBER(SEARCH("3",'Procytrat 30-5G'!D56)),EDATE(AB3055,3),DATEVALUE('Procytrat 30-5G'!D56))))),""))</f>
        <v/>
      </c>
      <c r="AM3055" t="str">
        <f t="shared" ca="1" si="304"/>
        <v/>
      </c>
    </row>
    <row r="3056" spans="27:39" x14ac:dyDescent="0.3">
      <c r="AA3056" t="str">
        <f>IF(COUNTA('Procytrat 30-5G'!A57,'Procytrat 30-5G'!B57,'Procytrat 30-5G'!C57)&gt;0,"30-5G","")</f>
        <v/>
      </c>
      <c r="AB3056" t="str">
        <f>IFERROR(IF(ISNUMBER('Procytrat 30-5G'!A57),'Procytrat 30-5G'!A57,DATEVALUE('Procytrat 30-5G'!A57)),"")</f>
        <v/>
      </c>
      <c r="AC3056" t="str">
        <f>IF(AA3056="","",'Procytrat 30-5G'!B57)</f>
        <v/>
      </c>
      <c r="AD3056" t="str">
        <f>IF(AA3056="","",IFERROR(1*'Procytrat 30-5G'!C57,IFERROR(_xludf.NUMBERVALUE('Procytrat 30-5G'!C57,".",","),IFERROR(_xludf.NUMBERVALUE('Procytrat 30-5G'!C57,",","."),0))))</f>
        <v/>
      </c>
      <c r="AE3056" t="str">
        <f t="shared" si="298"/>
        <v/>
      </c>
      <c r="AF3056">
        <f t="shared" si="299"/>
        <v>0</v>
      </c>
      <c r="AG3056" t="str">
        <f t="shared" si="300"/>
        <v/>
      </c>
      <c r="AH3056" t="str">
        <f t="shared" si="301"/>
        <v/>
      </c>
      <c r="AI3056">
        <f t="shared" si="302"/>
        <v>0</v>
      </c>
      <c r="AJ3056">
        <f t="shared" si="303"/>
        <v>0</v>
      </c>
      <c r="AK3056">
        <v>0</v>
      </c>
      <c r="AL3056" t="str">
        <f>IF(AA3056="","",IFERROR(IF(ISNUMBER('Procytrat 30-5G'!D57),'Procytrat 30-5G'!D57,IF(ISNUMBER(SEARCH("12",'Procytrat 30-5G'!D57)),EDATE(AB3056,12),IF(ISNUMBER(SEARCH("6",'Procytrat 30-5G'!D57)),EDATE(AB3056,6),IF(ISNUMBER(SEARCH("3",'Procytrat 30-5G'!D57)),EDATE(AB3056,3),DATEVALUE('Procytrat 30-5G'!D57))))),""))</f>
        <v/>
      </c>
      <c r="AM3056" t="str">
        <f t="shared" ca="1" si="304"/>
        <v/>
      </c>
    </row>
    <row r="3057" spans="27:39" x14ac:dyDescent="0.3">
      <c r="AA3057" t="str">
        <f>IF(COUNTA('Procytrat 30-5G'!A58,'Procytrat 30-5G'!B58,'Procytrat 30-5G'!C58)&gt;0,"30-5G","")</f>
        <v/>
      </c>
      <c r="AB3057" t="str">
        <f>IFERROR(IF(ISNUMBER('Procytrat 30-5G'!A58),'Procytrat 30-5G'!A58,DATEVALUE('Procytrat 30-5G'!A58)),"")</f>
        <v/>
      </c>
      <c r="AC3057" t="str">
        <f>IF(AA3057="","",'Procytrat 30-5G'!B58)</f>
        <v/>
      </c>
      <c r="AD3057" t="str">
        <f>IF(AA3057="","",IFERROR(1*'Procytrat 30-5G'!C58,IFERROR(_xludf.NUMBERVALUE('Procytrat 30-5G'!C58,".",","),IFERROR(_xludf.NUMBERVALUE('Procytrat 30-5G'!C58,",","."),0))))</f>
        <v/>
      </c>
      <c r="AE3057" t="str">
        <f t="shared" si="298"/>
        <v/>
      </c>
      <c r="AF3057">
        <f t="shared" si="299"/>
        <v>0</v>
      </c>
      <c r="AG3057" t="str">
        <f t="shared" si="300"/>
        <v/>
      </c>
      <c r="AH3057" t="str">
        <f t="shared" si="301"/>
        <v/>
      </c>
      <c r="AI3057">
        <f t="shared" si="302"/>
        <v>0</v>
      </c>
      <c r="AJ3057">
        <f t="shared" si="303"/>
        <v>0</v>
      </c>
      <c r="AK3057">
        <v>0</v>
      </c>
      <c r="AL3057" t="str">
        <f>IF(AA3057="","",IFERROR(IF(ISNUMBER('Procytrat 30-5G'!D58),'Procytrat 30-5G'!D58,IF(ISNUMBER(SEARCH("12",'Procytrat 30-5G'!D58)),EDATE(AB3057,12),IF(ISNUMBER(SEARCH("6",'Procytrat 30-5G'!D58)),EDATE(AB3057,6),IF(ISNUMBER(SEARCH("3",'Procytrat 30-5G'!D58)),EDATE(AB3057,3),DATEVALUE('Procytrat 30-5G'!D58))))),""))</f>
        <v/>
      </c>
      <c r="AM3057" t="str">
        <f t="shared" ca="1" si="304"/>
        <v/>
      </c>
    </row>
    <row r="3058" spans="27:39" x14ac:dyDescent="0.3">
      <c r="AA3058" t="str">
        <f>IF(COUNTA('Procytrat 30-5G'!A59,'Procytrat 30-5G'!B59,'Procytrat 30-5G'!C59)&gt;0,"30-5G","")</f>
        <v/>
      </c>
      <c r="AB3058" t="str">
        <f>IFERROR(IF(ISNUMBER('Procytrat 30-5G'!A59),'Procytrat 30-5G'!A59,DATEVALUE('Procytrat 30-5G'!A59)),"")</f>
        <v/>
      </c>
      <c r="AC3058" t="str">
        <f>IF(AA3058="","",'Procytrat 30-5G'!B59)</f>
        <v/>
      </c>
      <c r="AD3058" t="str">
        <f>IF(AA3058="","",IFERROR(1*'Procytrat 30-5G'!C59,IFERROR(_xludf.NUMBERVALUE('Procytrat 30-5G'!C59,".",","),IFERROR(_xludf.NUMBERVALUE('Procytrat 30-5G'!C59,",","."),0))))</f>
        <v/>
      </c>
      <c r="AE3058" t="str">
        <f t="shared" si="298"/>
        <v/>
      </c>
      <c r="AF3058">
        <f t="shared" si="299"/>
        <v>0</v>
      </c>
      <c r="AG3058" t="str">
        <f t="shared" si="300"/>
        <v/>
      </c>
      <c r="AH3058" t="str">
        <f t="shared" si="301"/>
        <v/>
      </c>
      <c r="AI3058">
        <f t="shared" si="302"/>
        <v>0</v>
      </c>
      <c r="AJ3058">
        <f t="shared" si="303"/>
        <v>0</v>
      </c>
      <c r="AK3058">
        <v>0</v>
      </c>
      <c r="AL3058" t="str">
        <f>IF(AA3058="","",IFERROR(IF(ISNUMBER('Procytrat 30-5G'!D59),'Procytrat 30-5G'!D59,IF(ISNUMBER(SEARCH("12",'Procytrat 30-5G'!D59)),EDATE(AB3058,12),IF(ISNUMBER(SEARCH("6",'Procytrat 30-5G'!D59)),EDATE(AB3058,6),IF(ISNUMBER(SEARCH("3",'Procytrat 30-5G'!D59)),EDATE(AB3058,3),DATEVALUE('Procytrat 30-5G'!D59))))),""))</f>
        <v/>
      </c>
      <c r="AM3058" t="str">
        <f t="shared" ca="1" si="304"/>
        <v/>
      </c>
    </row>
    <row r="3059" spans="27:39" x14ac:dyDescent="0.3">
      <c r="AA3059" t="str">
        <f>IF(COUNTA('Procytrat 30-5G'!A60,'Procytrat 30-5G'!B60,'Procytrat 30-5G'!C60)&gt;0,"30-5G","")</f>
        <v/>
      </c>
      <c r="AB3059" t="str">
        <f>IFERROR(IF(ISNUMBER('Procytrat 30-5G'!A60),'Procytrat 30-5G'!A60,DATEVALUE('Procytrat 30-5G'!A60)),"")</f>
        <v/>
      </c>
      <c r="AC3059" t="str">
        <f>IF(AA3059="","",'Procytrat 30-5G'!B60)</f>
        <v/>
      </c>
      <c r="AD3059" t="str">
        <f>IF(AA3059="","",IFERROR(1*'Procytrat 30-5G'!C60,IFERROR(_xludf.NUMBERVALUE('Procytrat 30-5G'!C60,".",","),IFERROR(_xludf.NUMBERVALUE('Procytrat 30-5G'!C60,",","."),0))))</f>
        <v/>
      </c>
      <c r="AE3059" t="str">
        <f t="shared" si="298"/>
        <v/>
      </c>
      <c r="AF3059">
        <f t="shared" si="299"/>
        <v>0</v>
      </c>
      <c r="AG3059" t="str">
        <f t="shared" si="300"/>
        <v/>
      </c>
      <c r="AH3059" t="str">
        <f t="shared" si="301"/>
        <v/>
      </c>
      <c r="AI3059">
        <f t="shared" si="302"/>
        <v>0</v>
      </c>
      <c r="AJ3059">
        <f t="shared" si="303"/>
        <v>0</v>
      </c>
      <c r="AK3059">
        <v>0</v>
      </c>
      <c r="AL3059" t="str">
        <f>IF(AA3059="","",IFERROR(IF(ISNUMBER('Procytrat 30-5G'!D60),'Procytrat 30-5G'!D60,IF(ISNUMBER(SEARCH("12",'Procytrat 30-5G'!D60)),EDATE(AB3059,12),IF(ISNUMBER(SEARCH("6",'Procytrat 30-5G'!D60)),EDATE(AB3059,6),IF(ISNUMBER(SEARCH("3",'Procytrat 30-5G'!D60)),EDATE(AB3059,3),DATEVALUE('Procytrat 30-5G'!D60))))),""))</f>
        <v/>
      </c>
      <c r="AM3059" t="str">
        <f t="shared" ca="1" si="304"/>
        <v/>
      </c>
    </row>
    <row r="3060" spans="27:39" x14ac:dyDescent="0.3">
      <c r="AA3060" t="str">
        <f>IF(COUNTA('Procytrat 30-5G'!A61,'Procytrat 30-5G'!B61,'Procytrat 30-5G'!C61)&gt;0,"30-5G","")</f>
        <v/>
      </c>
      <c r="AB3060" t="str">
        <f>IFERROR(IF(ISNUMBER('Procytrat 30-5G'!A61),'Procytrat 30-5G'!A61,DATEVALUE('Procytrat 30-5G'!A61)),"")</f>
        <v/>
      </c>
      <c r="AC3060" t="str">
        <f>IF(AA3060="","",'Procytrat 30-5G'!B61)</f>
        <v/>
      </c>
      <c r="AD3060" t="str">
        <f>IF(AA3060="","",IFERROR(1*'Procytrat 30-5G'!C61,IFERROR(_xludf.NUMBERVALUE('Procytrat 30-5G'!C61,".",","),IFERROR(_xludf.NUMBERVALUE('Procytrat 30-5G'!C61,",","."),0))))</f>
        <v/>
      </c>
      <c r="AE3060" t="str">
        <f t="shared" si="298"/>
        <v/>
      </c>
      <c r="AF3060">
        <f t="shared" si="299"/>
        <v>0</v>
      </c>
      <c r="AG3060" t="str">
        <f t="shared" si="300"/>
        <v/>
      </c>
      <c r="AH3060" t="str">
        <f t="shared" si="301"/>
        <v/>
      </c>
      <c r="AI3060">
        <f t="shared" si="302"/>
        <v>0</v>
      </c>
      <c r="AJ3060">
        <f t="shared" si="303"/>
        <v>0</v>
      </c>
      <c r="AK3060">
        <v>0</v>
      </c>
      <c r="AL3060" t="str">
        <f>IF(AA3060="","",IFERROR(IF(ISNUMBER('Procytrat 30-5G'!D61),'Procytrat 30-5G'!D61,IF(ISNUMBER(SEARCH("12",'Procytrat 30-5G'!D61)),EDATE(AB3060,12),IF(ISNUMBER(SEARCH("6",'Procytrat 30-5G'!D61)),EDATE(AB3060,6),IF(ISNUMBER(SEARCH("3",'Procytrat 30-5G'!D61)),EDATE(AB3060,3),DATEVALUE('Procytrat 30-5G'!D61))))),""))</f>
        <v/>
      </c>
      <c r="AM3060" t="str">
        <f t="shared" ca="1" si="304"/>
        <v/>
      </c>
    </row>
    <row r="3061" spans="27:39" x14ac:dyDescent="0.3">
      <c r="AA3061" t="str">
        <f>IF(COUNTA('Procytrat 30-5G'!A62,'Procytrat 30-5G'!B62,'Procytrat 30-5G'!C62)&gt;0,"30-5G","")</f>
        <v/>
      </c>
      <c r="AB3061" t="str">
        <f>IFERROR(IF(ISNUMBER('Procytrat 30-5G'!A62),'Procytrat 30-5G'!A62,DATEVALUE('Procytrat 30-5G'!A62)),"")</f>
        <v/>
      </c>
      <c r="AC3061" t="str">
        <f>IF(AA3061="","",'Procytrat 30-5G'!B62)</f>
        <v/>
      </c>
      <c r="AD3061" t="str">
        <f>IF(AA3061="","",IFERROR(1*'Procytrat 30-5G'!C62,IFERROR(_xludf.NUMBERVALUE('Procytrat 30-5G'!C62,".",","),IFERROR(_xludf.NUMBERVALUE('Procytrat 30-5G'!C62,",","."),0))))</f>
        <v/>
      </c>
      <c r="AE3061" t="str">
        <f t="shared" si="298"/>
        <v/>
      </c>
      <c r="AF3061">
        <f t="shared" si="299"/>
        <v>0</v>
      </c>
      <c r="AG3061" t="str">
        <f t="shared" si="300"/>
        <v/>
      </c>
      <c r="AH3061" t="str">
        <f t="shared" si="301"/>
        <v/>
      </c>
      <c r="AI3061">
        <f t="shared" si="302"/>
        <v>0</v>
      </c>
      <c r="AJ3061">
        <f t="shared" si="303"/>
        <v>0</v>
      </c>
      <c r="AK3061">
        <v>0</v>
      </c>
      <c r="AL3061" t="str">
        <f>IF(AA3061="","",IFERROR(IF(ISNUMBER('Procytrat 30-5G'!D62),'Procytrat 30-5G'!D62,IF(ISNUMBER(SEARCH("12",'Procytrat 30-5G'!D62)),EDATE(AB3061,12),IF(ISNUMBER(SEARCH("6",'Procytrat 30-5G'!D62)),EDATE(AB3061,6),IF(ISNUMBER(SEARCH("3",'Procytrat 30-5G'!D62)),EDATE(AB3061,3),DATEVALUE('Procytrat 30-5G'!D62))))),""))</f>
        <v/>
      </c>
      <c r="AM3061" t="str">
        <f t="shared" ca="1" si="304"/>
        <v/>
      </c>
    </row>
    <row r="3062" spans="27:39" x14ac:dyDescent="0.3">
      <c r="AA3062" t="str">
        <f>IF(COUNTA('Procytrat 30-5G'!A63,'Procytrat 30-5G'!B63,'Procytrat 30-5G'!C63)&gt;0,"30-5G","")</f>
        <v/>
      </c>
      <c r="AB3062" t="str">
        <f>IFERROR(IF(ISNUMBER('Procytrat 30-5G'!A63),'Procytrat 30-5G'!A63,DATEVALUE('Procytrat 30-5G'!A63)),"")</f>
        <v/>
      </c>
      <c r="AC3062" t="str">
        <f>IF(AA3062="","",'Procytrat 30-5G'!B63)</f>
        <v/>
      </c>
      <c r="AD3062" t="str">
        <f>IF(AA3062="","",IFERROR(1*'Procytrat 30-5G'!C63,IFERROR(_xludf.NUMBERVALUE('Procytrat 30-5G'!C63,".",","),IFERROR(_xludf.NUMBERVALUE('Procytrat 30-5G'!C63,",","."),0))))</f>
        <v/>
      </c>
      <c r="AE3062" t="str">
        <f t="shared" si="298"/>
        <v/>
      </c>
      <c r="AF3062">
        <f t="shared" si="299"/>
        <v>0</v>
      </c>
      <c r="AG3062" t="str">
        <f t="shared" si="300"/>
        <v/>
      </c>
      <c r="AH3062" t="str">
        <f t="shared" si="301"/>
        <v/>
      </c>
      <c r="AI3062">
        <f t="shared" si="302"/>
        <v>0</v>
      </c>
      <c r="AJ3062">
        <f t="shared" si="303"/>
        <v>0</v>
      </c>
      <c r="AK3062">
        <v>0</v>
      </c>
      <c r="AL3062" t="str">
        <f>IF(AA3062="","",IFERROR(IF(ISNUMBER('Procytrat 30-5G'!D63),'Procytrat 30-5G'!D63,IF(ISNUMBER(SEARCH("12",'Procytrat 30-5G'!D63)),EDATE(AB3062,12),IF(ISNUMBER(SEARCH("6",'Procytrat 30-5G'!D63)),EDATE(AB3062,6),IF(ISNUMBER(SEARCH("3",'Procytrat 30-5G'!D63)),EDATE(AB3062,3),DATEVALUE('Procytrat 30-5G'!D63))))),""))</f>
        <v/>
      </c>
      <c r="AM3062" t="str">
        <f t="shared" ca="1" si="304"/>
        <v/>
      </c>
    </row>
    <row r="3063" spans="27:39" x14ac:dyDescent="0.3">
      <c r="AA3063" t="str">
        <f>IF(COUNTA('Procytrat 30-5G'!A64,'Procytrat 30-5G'!B64,'Procytrat 30-5G'!C64)&gt;0,"30-5G","")</f>
        <v/>
      </c>
      <c r="AB3063" t="str">
        <f>IFERROR(IF(ISNUMBER('Procytrat 30-5G'!A64),'Procytrat 30-5G'!A64,DATEVALUE('Procytrat 30-5G'!A64)),"")</f>
        <v/>
      </c>
      <c r="AC3063" t="str">
        <f>IF(AA3063="","",'Procytrat 30-5G'!B64)</f>
        <v/>
      </c>
      <c r="AD3063" t="str">
        <f>IF(AA3063="","",IFERROR(1*'Procytrat 30-5G'!C64,IFERROR(_xludf.NUMBERVALUE('Procytrat 30-5G'!C64,".",","),IFERROR(_xludf.NUMBERVALUE('Procytrat 30-5G'!C64,",","."),0))))</f>
        <v/>
      </c>
      <c r="AE3063" t="str">
        <f t="shared" si="298"/>
        <v/>
      </c>
      <c r="AF3063">
        <f t="shared" si="299"/>
        <v>0</v>
      </c>
      <c r="AG3063" t="str">
        <f t="shared" si="300"/>
        <v/>
      </c>
      <c r="AH3063" t="str">
        <f t="shared" si="301"/>
        <v/>
      </c>
      <c r="AI3063">
        <f t="shared" si="302"/>
        <v>0</v>
      </c>
      <c r="AJ3063">
        <f t="shared" si="303"/>
        <v>0</v>
      </c>
      <c r="AK3063">
        <v>0</v>
      </c>
      <c r="AL3063" t="str">
        <f>IF(AA3063="","",IFERROR(IF(ISNUMBER('Procytrat 30-5G'!D64),'Procytrat 30-5G'!D64,IF(ISNUMBER(SEARCH("12",'Procytrat 30-5G'!D64)),EDATE(AB3063,12),IF(ISNUMBER(SEARCH("6",'Procytrat 30-5G'!D64)),EDATE(AB3063,6),IF(ISNUMBER(SEARCH("3",'Procytrat 30-5G'!D64)),EDATE(AB3063,3),DATEVALUE('Procytrat 30-5G'!D64))))),""))</f>
        <v/>
      </c>
      <c r="AM3063" t="str">
        <f t="shared" ca="1" si="304"/>
        <v/>
      </c>
    </row>
    <row r="3064" spans="27:39" x14ac:dyDescent="0.3">
      <c r="AA3064" t="str">
        <f>IF(COUNTA('Procytrat 30-5G'!A65,'Procytrat 30-5G'!B65,'Procytrat 30-5G'!C65)&gt;0,"30-5G","")</f>
        <v/>
      </c>
      <c r="AB3064" t="str">
        <f>IFERROR(IF(ISNUMBER('Procytrat 30-5G'!A65),'Procytrat 30-5G'!A65,DATEVALUE('Procytrat 30-5G'!A65)),"")</f>
        <v/>
      </c>
      <c r="AC3064" t="str">
        <f>IF(AA3064="","",'Procytrat 30-5G'!B65)</f>
        <v/>
      </c>
      <c r="AD3064" t="str">
        <f>IF(AA3064="","",IFERROR(1*'Procytrat 30-5G'!C65,IFERROR(_xludf.NUMBERVALUE('Procytrat 30-5G'!C65,".",","),IFERROR(_xludf.NUMBERVALUE('Procytrat 30-5G'!C65,",","."),0))))</f>
        <v/>
      </c>
      <c r="AE3064" t="str">
        <f t="shared" si="298"/>
        <v/>
      </c>
      <c r="AF3064">
        <f t="shared" si="299"/>
        <v>0</v>
      </c>
      <c r="AG3064" t="str">
        <f t="shared" si="300"/>
        <v/>
      </c>
      <c r="AH3064" t="str">
        <f t="shared" si="301"/>
        <v/>
      </c>
      <c r="AI3064">
        <f t="shared" si="302"/>
        <v>0</v>
      </c>
      <c r="AJ3064">
        <f t="shared" si="303"/>
        <v>0</v>
      </c>
      <c r="AK3064">
        <v>0</v>
      </c>
      <c r="AL3064" t="str">
        <f>IF(AA3064="","",IFERROR(IF(ISNUMBER('Procytrat 30-5G'!D65),'Procytrat 30-5G'!D65,IF(ISNUMBER(SEARCH("12",'Procytrat 30-5G'!D65)),EDATE(AB3064,12),IF(ISNUMBER(SEARCH("6",'Procytrat 30-5G'!D65)),EDATE(AB3064,6),IF(ISNUMBER(SEARCH("3",'Procytrat 30-5G'!D65)),EDATE(AB3064,3),DATEVALUE('Procytrat 30-5G'!D65))))),""))</f>
        <v/>
      </c>
      <c r="AM3064" t="str">
        <f t="shared" ca="1" si="304"/>
        <v/>
      </c>
    </row>
    <row r="3065" spans="27:39" x14ac:dyDescent="0.3">
      <c r="AA3065" t="str">
        <f>IF(COUNTA('Procytrat 30-5G'!A66,'Procytrat 30-5G'!B66,'Procytrat 30-5G'!C66)&gt;0,"30-5G","")</f>
        <v/>
      </c>
      <c r="AB3065" t="str">
        <f>IFERROR(IF(ISNUMBER('Procytrat 30-5G'!A66),'Procytrat 30-5G'!A66,DATEVALUE('Procytrat 30-5G'!A66)),"")</f>
        <v/>
      </c>
      <c r="AC3065" t="str">
        <f>IF(AA3065="","",'Procytrat 30-5G'!B66)</f>
        <v/>
      </c>
      <c r="AD3065" t="str">
        <f>IF(AA3065="","",IFERROR(1*'Procytrat 30-5G'!C66,IFERROR(_xludf.NUMBERVALUE('Procytrat 30-5G'!C66,".",","),IFERROR(_xludf.NUMBERVALUE('Procytrat 30-5G'!C66,",","."),0))))</f>
        <v/>
      </c>
      <c r="AE3065" t="str">
        <f t="shared" si="298"/>
        <v/>
      </c>
      <c r="AF3065">
        <f t="shared" si="299"/>
        <v>0</v>
      </c>
      <c r="AG3065" t="str">
        <f t="shared" si="300"/>
        <v/>
      </c>
      <c r="AH3065" t="str">
        <f t="shared" si="301"/>
        <v/>
      </c>
      <c r="AI3065">
        <f t="shared" si="302"/>
        <v>0</v>
      </c>
      <c r="AJ3065">
        <f t="shared" si="303"/>
        <v>0</v>
      </c>
      <c r="AK3065">
        <v>0</v>
      </c>
      <c r="AL3065" t="str">
        <f>IF(AA3065="","",IFERROR(IF(ISNUMBER('Procytrat 30-5G'!D66),'Procytrat 30-5G'!D66,IF(ISNUMBER(SEARCH("12",'Procytrat 30-5G'!D66)),EDATE(AB3065,12),IF(ISNUMBER(SEARCH("6",'Procytrat 30-5G'!D66)),EDATE(AB3065,6),IF(ISNUMBER(SEARCH("3",'Procytrat 30-5G'!D66)),EDATE(AB3065,3),DATEVALUE('Procytrat 30-5G'!D66))))),""))</f>
        <v/>
      </c>
      <c r="AM3065" t="str">
        <f t="shared" ca="1" si="304"/>
        <v/>
      </c>
    </row>
    <row r="3066" spans="27:39" x14ac:dyDescent="0.3">
      <c r="AA3066" t="str">
        <f>IF(COUNTA('Procytrat 30-5G'!A67,'Procytrat 30-5G'!B67,'Procytrat 30-5G'!C67)&gt;0,"30-5G","")</f>
        <v/>
      </c>
      <c r="AB3066" t="str">
        <f>IFERROR(IF(ISNUMBER('Procytrat 30-5G'!A67),'Procytrat 30-5G'!A67,DATEVALUE('Procytrat 30-5G'!A67)),"")</f>
        <v/>
      </c>
      <c r="AC3066" t="str">
        <f>IF(AA3066="","",'Procytrat 30-5G'!B67)</f>
        <v/>
      </c>
      <c r="AD3066" t="str">
        <f>IF(AA3066="","",IFERROR(1*'Procytrat 30-5G'!C67,IFERROR(_xludf.NUMBERVALUE('Procytrat 30-5G'!C67,".",","),IFERROR(_xludf.NUMBERVALUE('Procytrat 30-5G'!C67,",","."),0))))</f>
        <v/>
      </c>
      <c r="AE3066" t="str">
        <f t="shared" ref="AE3066:AE3129" si="305">IF(AA3066="","","")</f>
        <v/>
      </c>
      <c r="AF3066">
        <f t="shared" si="299"/>
        <v>0</v>
      </c>
      <c r="AG3066" t="str">
        <f t="shared" si="300"/>
        <v/>
      </c>
      <c r="AH3066" t="str">
        <f t="shared" si="301"/>
        <v/>
      </c>
      <c r="AI3066">
        <f t="shared" si="302"/>
        <v>0</v>
      </c>
      <c r="AJ3066">
        <f t="shared" si="303"/>
        <v>0</v>
      </c>
      <c r="AK3066">
        <v>0</v>
      </c>
      <c r="AL3066" t="str">
        <f>IF(AA3066="","",IFERROR(IF(ISNUMBER('Procytrat 30-5G'!D67),'Procytrat 30-5G'!D67,IF(ISNUMBER(SEARCH("12",'Procytrat 30-5G'!D67)),EDATE(AB3066,12),IF(ISNUMBER(SEARCH("6",'Procytrat 30-5G'!D67)),EDATE(AB3066,6),IF(ISNUMBER(SEARCH("3",'Procytrat 30-5G'!D67)),EDATE(AB3066,3),DATEVALUE('Procytrat 30-5G'!D67))))),""))</f>
        <v/>
      </c>
      <c r="AM3066" t="str">
        <f t="shared" ca="1" si="304"/>
        <v/>
      </c>
    </row>
    <row r="3067" spans="27:39" x14ac:dyDescent="0.3">
      <c r="AA3067" t="str">
        <f>IF(COUNTA('Procytrat 30-5G'!A68,'Procytrat 30-5G'!B68,'Procytrat 30-5G'!C68)&gt;0,"30-5G","")</f>
        <v/>
      </c>
      <c r="AB3067" t="str">
        <f>IFERROR(IF(ISNUMBER('Procytrat 30-5G'!A68),'Procytrat 30-5G'!A68,DATEVALUE('Procytrat 30-5G'!A68)),"")</f>
        <v/>
      </c>
      <c r="AC3067" t="str">
        <f>IF(AA3067="","",'Procytrat 30-5G'!B68)</f>
        <v/>
      </c>
      <c r="AD3067" t="str">
        <f>IF(AA3067="","",IFERROR(1*'Procytrat 30-5G'!C68,IFERROR(_xludf.NUMBERVALUE('Procytrat 30-5G'!C68,".",","),IFERROR(_xludf.NUMBERVALUE('Procytrat 30-5G'!C68,",","."),0))))</f>
        <v/>
      </c>
      <c r="AE3067" t="str">
        <f t="shared" si="305"/>
        <v/>
      </c>
      <c r="AF3067">
        <f t="shared" si="299"/>
        <v>0</v>
      </c>
      <c r="AG3067" t="str">
        <f t="shared" si="300"/>
        <v/>
      </c>
      <c r="AH3067" t="str">
        <f t="shared" si="301"/>
        <v/>
      </c>
      <c r="AI3067">
        <f t="shared" si="302"/>
        <v>0</v>
      </c>
      <c r="AJ3067">
        <f t="shared" si="303"/>
        <v>0</v>
      </c>
      <c r="AK3067">
        <v>0</v>
      </c>
      <c r="AL3067" t="str">
        <f>IF(AA3067="","",IFERROR(IF(ISNUMBER('Procytrat 30-5G'!D68),'Procytrat 30-5G'!D68,IF(ISNUMBER(SEARCH("12",'Procytrat 30-5G'!D68)),EDATE(AB3067,12),IF(ISNUMBER(SEARCH("6",'Procytrat 30-5G'!D68)),EDATE(AB3067,6),IF(ISNUMBER(SEARCH("3",'Procytrat 30-5G'!D68)),EDATE(AB3067,3),DATEVALUE('Procytrat 30-5G'!D68))))),""))</f>
        <v/>
      </c>
      <c r="AM3067" t="str">
        <f t="shared" ca="1" si="304"/>
        <v/>
      </c>
    </row>
    <row r="3068" spans="27:39" x14ac:dyDescent="0.3">
      <c r="AA3068" t="str">
        <f>IF(COUNTA('Procytrat 30-5G'!A69,'Procytrat 30-5G'!B69,'Procytrat 30-5G'!C69)&gt;0,"30-5G","")</f>
        <v/>
      </c>
      <c r="AB3068" t="str">
        <f>IFERROR(IF(ISNUMBER('Procytrat 30-5G'!A69),'Procytrat 30-5G'!A69,DATEVALUE('Procytrat 30-5G'!A69)),"")</f>
        <v/>
      </c>
      <c r="AC3068" t="str">
        <f>IF(AA3068="","",'Procytrat 30-5G'!B69)</f>
        <v/>
      </c>
      <c r="AD3068" t="str">
        <f>IF(AA3068="","",IFERROR(1*'Procytrat 30-5G'!C69,IFERROR(_xludf.NUMBERVALUE('Procytrat 30-5G'!C69,".",","),IFERROR(_xludf.NUMBERVALUE('Procytrat 30-5G'!C69,",","."),0))))</f>
        <v/>
      </c>
      <c r="AE3068" t="str">
        <f t="shared" si="305"/>
        <v/>
      </c>
      <c r="AF3068">
        <f t="shared" si="299"/>
        <v>0</v>
      </c>
      <c r="AG3068" t="str">
        <f t="shared" si="300"/>
        <v/>
      </c>
      <c r="AH3068" t="str">
        <f t="shared" si="301"/>
        <v/>
      </c>
      <c r="AI3068">
        <f t="shared" si="302"/>
        <v>0</v>
      </c>
      <c r="AJ3068">
        <f t="shared" si="303"/>
        <v>0</v>
      </c>
      <c r="AK3068">
        <v>0</v>
      </c>
      <c r="AL3068" t="str">
        <f>IF(AA3068="","",IFERROR(IF(ISNUMBER('Procytrat 30-5G'!D69),'Procytrat 30-5G'!D69,IF(ISNUMBER(SEARCH("12",'Procytrat 30-5G'!D69)),EDATE(AB3068,12),IF(ISNUMBER(SEARCH("6",'Procytrat 30-5G'!D69)),EDATE(AB3068,6),IF(ISNUMBER(SEARCH("3",'Procytrat 30-5G'!D69)),EDATE(AB3068,3),DATEVALUE('Procytrat 30-5G'!D69))))),""))</f>
        <v/>
      </c>
      <c r="AM3068" t="str">
        <f t="shared" ca="1" si="304"/>
        <v/>
      </c>
    </row>
    <row r="3069" spans="27:39" x14ac:dyDescent="0.3">
      <c r="AA3069" t="str">
        <f>IF(COUNTA('Procytrat 30-5G'!A70,'Procytrat 30-5G'!B70,'Procytrat 30-5G'!C70)&gt;0,"30-5G","")</f>
        <v/>
      </c>
      <c r="AB3069" t="str">
        <f>IFERROR(IF(ISNUMBER('Procytrat 30-5G'!A70),'Procytrat 30-5G'!A70,DATEVALUE('Procytrat 30-5G'!A70)),"")</f>
        <v/>
      </c>
      <c r="AC3069" t="str">
        <f>IF(AA3069="","",'Procytrat 30-5G'!B70)</f>
        <v/>
      </c>
      <c r="AD3069" t="str">
        <f>IF(AA3069="","",IFERROR(1*'Procytrat 30-5G'!C70,IFERROR(_xludf.NUMBERVALUE('Procytrat 30-5G'!C70,".",","),IFERROR(_xludf.NUMBERVALUE('Procytrat 30-5G'!C70,",","."),0))))</f>
        <v/>
      </c>
      <c r="AE3069" t="str">
        <f t="shared" si="305"/>
        <v/>
      </c>
      <c r="AF3069">
        <f t="shared" si="299"/>
        <v>0</v>
      </c>
      <c r="AG3069" t="str">
        <f t="shared" si="300"/>
        <v/>
      </c>
      <c r="AH3069" t="str">
        <f t="shared" si="301"/>
        <v/>
      </c>
      <c r="AI3069">
        <f t="shared" si="302"/>
        <v>0</v>
      </c>
      <c r="AJ3069">
        <f t="shared" si="303"/>
        <v>0</v>
      </c>
      <c r="AK3069">
        <v>0</v>
      </c>
      <c r="AL3069" t="str">
        <f>IF(AA3069="","",IFERROR(IF(ISNUMBER('Procytrat 30-5G'!D70),'Procytrat 30-5G'!D70,IF(ISNUMBER(SEARCH("12",'Procytrat 30-5G'!D70)),EDATE(AB3069,12),IF(ISNUMBER(SEARCH("6",'Procytrat 30-5G'!D70)),EDATE(AB3069,6),IF(ISNUMBER(SEARCH("3",'Procytrat 30-5G'!D70)),EDATE(AB3069,3),DATEVALUE('Procytrat 30-5G'!D70))))),""))</f>
        <v/>
      </c>
      <c r="AM3069" t="str">
        <f t="shared" ca="1" si="304"/>
        <v/>
      </c>
    </row>
    <row r="3070" spans="27:39" x14ac:dyDescent="0.3">
      <c r="AA3070" t="str">
        <f>IF(COUNTA('Procytrat 30-5G'!A71,'Procytrat 30-5G'!B71,'Procytrat 30-5G'!C71)&gt;0,"30-5G","")</f>
        <v/>
      </c>
      <c r="AB3070" t="str">
        <f>IFERROR(IF(ISNUMBER('Procytrat 30-5G'!A71),'Procytrat 30-5G'!A71,DATEVALUE('Procytrat 30-5G'!A71)),"")</f>
        <v/>
      </c>
      <c r="AC3070" t="str">
        <f>IF(AA3070="","",'Procytrat 30-5G'!B71)</f>
        <v/>
      </c>
      <c r="AD3070" t="str">
        <f>IF(AA3070="","",IFERROR(1*'Procytrat 30-5G'!C71,IFERROR(_xludf.NUMBERVALUE('Procytrat 30-5G'!C71,".",","),IFERROR(_xludf.NUMBERVALUE('Procytrat 30-5G'!C71,",","."),0))))</f>
        <v/>
      </c>
      <c r="AE3070" t="str">
        <f t="shared" si="305"/>
        <v/>
      </c>
      <c r="AF3070">
        <f t="shared" si="299"/>
        <v>0</v>
      </c>
      <c r="AG3070" t="str">
        <f t="shared" si="300"/>
        <v/>
      </c>
      <c r="AH3070" t="str">
        <f t="shared" si="301"/>
        <v/>
      </c>
      <c r="AI3070">
        <f t="shared" si="302"/>
        <v>0</v>
      </c>
      <c r="AJ3070">
        <f t="shared" si="303"/>
        <v>0</v>
      </c>
      <c r="AK3070">
        <v>0</v>
      </c>
      <c r="AL3070" t="str">
        <f>IF(AA3070="","",IFERROR(IF(ISNUMBER('Procytrat 30-5G'!D71),'Procytrat 30-5G'!D71,IF(ISNUMBER(SEARCH("12",'Procytrat 30-5G'!D71)),EDATE(AB3070,12),IF(ISNUMBER(SEARCH("6",'Procytrat 30-5G'!D71)),EDATE(AB3070,6),IF(ISNUMBER(SEARCH("3",'Procytrat 30-5G'!D71)),EDATE(AB3070,3),DATEVALUE('Procytrat 30-5G'!D71))))),""))</f>
        <v/>
      </c>
      <c r="AM3070" t="str">
        <f t="shared" ca="1" si="304"/>
        <v/>
      </c>
    </row>
    <row r="3071" spans="27:39" x14ac:dyDescent="0.3">
      <c r="AA3071" t="str">
        <f>IF(COUNTA('Procytrat 30-5G'!A72,'Procytrat 30-5G'!B72,'Procytrat 30-5G'!C72)&gt;0,"30-5G","")</f>
        <v/>
      </c>
      <c r="AB3071" t="str">
        <f>IFERROR(IF(ISNUMBER('Procytrat 30-5G'!A72),'Procytrat 30-5G'!A72,DATEVALUE('Procytrat 30-5G'!A72)),"")</f>
        <v/>
      </c>
      <c r="AC3071" t="str">
        <f>IF(AA3071="","",'Procytrat 30-5G'!B72)</f>
        <v/>
      </c>
      <c r="AD3071" t="str">
        <f>IF(AA3071="","",IFERROR(1*'Procytrat 30-5G'!C72,IFERROR(_xludf.NUMBERVALUE('Procytrat 30-5G'!C72,".",","),IFERROR(_xludf.NUMBERVALUE('Procytrat 30-5G'!C72,",","."),0))))</f>
        <v/>
      </c>
      <c r="AE3071" t="str">
        <f t="shared" si="305"/>
        <v/>
      </c>
      <c r="AF3071">
        <f t="shared" si="299"/>
        <v>0</v>
      </c>
      <c r="AG3071" t="str">
        <f t="shared" si="300"/>
        <v/>
      </c>
      <c r="AH3071" t="str">
        <f t="shared" si="301"/>
        <v/>
      </c>
      <c r="AI3071">
        <f t="shared" si="302"/>
        <v>0</v>
      </c>
      <c r="AJ3071">
        <f t="shared" si="303"/>
        <v>0</v>
      </c>
      <c r="AK3071">
        <v>0</v>
      </c>
      <c r="AL3071" t="str">
        <f>IF(AA3071="","",IFERROR(IF(ISNUMBER('Procytrat 30-5G'!D72),'Procytrat 30-5G'!D72,IF(ISNUMBER(SEARCH("12",'Procytrat 30-5G'!D72)),EDATE(AB3071,12),IF(ISNUMBER(SEARCH("6",'Procytrat 30-5G'!D72)),EDATE(AB3071,6),IF(ISNUMBER(SEARCH("3",'Procytrat 30-5G'!D72)),EDATE(AB3071,3),DATEVALUE('Procytrat 30-5G'!D72))))),""))</f>
        <v/>
      </c>
      <c r="AM3071" t="str">
        <f t="shared" ca="1" si="304"/>
        <v/>
      </c>
    </row>
    <row r="3072" spans="27:39" x14ac:dyDescent="0.3">
      <c r="AA3072" t="str">
        <f>IF(COUNTA('Procytrat 30-5G'!A73,'Procytrat 30-5G'!B73,'Procytrat 30-5G'!C73)&gt;0,"30-5G","")</f>
        <v/>
      </c>
      <c r="AB3072" t="str">
        <f>IFERROR(IF(ISNUMBER('Procytrat 30-5G'!A73),'Procytrat 30-5G'!A73,DATEVALUE('Procytrat 30-5G'!A73)),"")</f>
        <v/>
      </c>
      <c r="AC3072" t="str">
        <f>IF(AA3072="","",'Procytrat 30-5G'!B73)</f>
        <v/>
      </c>
      <c r="AD3072" t="str">
        <f>IF(AA3072="","",IFERROR(1*'Procytrat 30-5G'!C73,IFERROR(_xludf.NUMBERVALUE('Procytrat 30-5G'!C73,".",","),IFERROR(_xludf.NUMBERVALUE('Procytrat 30-5G'!C73,",","."),0))))</f>
        <v/>
      </c>
      <c r="AE3072" t="str">
        <f t="shared" si="305"/>
        <v/>
      </c>
      <c r="AF3072">
        <f t="shared" si="299"/>
        <v>0</v>
      </c>
      <c r="AG3072" t="str">
        <f t="shared" si="300"/>
        <v/>
      </c>
      <c r="AH3072" t="str">
        <f t="shared" si="301"/>
        <v/>
      </c>
      <c r="AI3072">
        <f t="shared" si="302"/>
        <v>0</v>
      </c>
      <c r="AJ3072">
        <f t="shared" si="303"/>
        <v>0</v>
      </c>
      <c r="AK3072">
        <v>0</v>
      </c>
      <c r="AL3072" t="str">
        <f>IF(AA3072="","",IFERROR(IF(ISNUMBER('Procytrat 30-5G'!D73),'Procytrat 30-5G'!D73,IF(ISNUMBER(SEARCH("12",'Procytrat 30-5G'!D73)),EDATE(AB3072,12),IF(ISNUMBER(SEARCH("6",'Procytrat 30-5G'!D73)),EDATE(AB3072,6),IF(ISNUMBER(SEARCH("3",'Procytrat 30-5G'!D73)),EDATE(AB3072,3),DATEVALUE('Procytrat 30-5G'!D73))))),""))</f>
        <v/>
      </c>
      <c r="AM3072" t="str">
        <f t="shared" ca="1" si="304"/>
        <v/>
      </c>
    </row>
    <row r="3073" spans="27:39" x14ac:dyDescent="0.3">
      <c r="AA3073" t="str">
        <f>IF(COUNTA('Procytrat 30-5G'!A74,'Procytrat 30-5G'!B74,'Procytrat 30-5G'!C74)&gt;0,"30-5G","")</f>
        <v/>
      </c>
      <c r="AB3073" t="str">
        <f>IFERROR(IF(ISNUMBER('Procytrat 30-5G'!A74),'Procytrat 30-5G'!A74,DATEVALUE('Procytrat 30-5G'!A74)),"")</f>
        <v/>
      </c>
      <c r="AC3073" t="str">
        <f>IF(AA3073="","",'Procytrat 30-5G'!B74)</f>
        <v/>
      </c>
      <c r="AD3073" t="str">
        <f>IF(AA3073="","",IFERROR(1*'Procytrat 30-5G'!C74,IFERROR(_xludf.NUMBERVALUE('Procytrat 30-5G'!C74,".",","),IFERROR(_xludf.NUMBERVALUE('Procytrat 30-5G'!C74,",","."),0))))</f>
        <v/>
      </c>
      <c r="AE3073" t="str">
        <f t="shared" si="305"/>
        <v/>
      </c>
      <c r="AF3073">
        <f t="shared" si="299"/>
        <v>0</v>
      </c>
      <c r="AG3073" t="str">
        <f t="shared" si="300"/>
        <v/>
      </c>
      <c r="AH3073" t="str">
        <f t="shared" si="301"/>
        <v/>
      </c>
      <c r="AI3073">
        <f t="shared" si="302"/>
        <v>0</v>
      </c>
      <c r="AJ3073">
        <f t="shared" si="303"/>
        <v>0</v>
      </c>
      <c r="AK3073">
        <v>0</v>
      </c>
      <c r="AL3073" t="str">
        <f>IF(AA3073="","",IFERROR(IF(ISNUMBER('Procytrat 30-5G'!D74),'Procytrat 30-5G'!D74,IF(ISNUMBER(SEARCH("12",'Procytrat 30-5G'!D74)),EDATE(AB3073,12),IF(ISNUMBER(SEARCH("6",'Procytrat 30-5G'!D74)),EDATE(AB3073,6),IF(ISNUMBER(SEARCH("3",'Procytrat 30-5G'!D74)),EDATE(AB3073,3),DATEVALUE('Procytrat 30-5G'!D74))))),""))</f>
        <v/>
      </c>
      <c r="AM3073" t="str">
        <f t="shared" ca="1" si="304"/>
        <v/>
      </c>
    </row>
    <row r="3074" spans="27:39" x14ac:dyDescent="0.3">
      <c r="AA3074" t="str">
        <f>IF(COUNTA('Procytrat 30-5G'!A75,'Procytrat 30-5G'!B75,'Procytrat 30-5G'!C75)&gt;0,"30-5G","")</f>
        <v/>
      </c>
      <c r="AB3074" t="str">
        <f>IFERROR(IF(ISNUMBER('Procytrat 30-5G'!A75),'Procytrat 30-5G'!A75,DATEVALUE('Procytrat 30-5G'!A75)),"")</f>
        <v/>
      </c>
      <c r="AC3074" t="str">
        <f>IF(AA3074="","",'Procytrat 30-5G'!B75)</f>
        <v/>
      </c>
      <c r="AD3074" t="str">
        <f>IF(AA3074="","",IFERROR(1*'Procytrat 30-5G'!C75,IFERROR(_xludf.NUMBERVALUE('Procytrat 30-5G'!C75,".",","),IFERROR(_xludf.NUMBERVALUE('Procytrat 30-5G'!C75,",","."),0))))</f>
        <v/>
      </c>
      <c r="AE3074" t="str">
        <f t="shared" si="305"/>
        <v/>
      </c>
      <c r="AF3074">
        <f t="shared" ref="AF3074:AF3137" si="306">IF(AA3074="",0,--ISNUMBER(SEARCH("aprovado",AE3074)))</f>
        <v>0</v>
      </c>
      <c r="AG3074" t="str">
        <f t="shared" ref="AG3074:AG3137" si="307">IF(AB3074="","",YEAR(AB3074))</f>
        <v/>
      </c>
      <c r="AH3074" t="str">
        <f t="shared" ref="AH3074:AH3137" si="308">IF(AB3074="","",MONTH(AB3074))</f>
        <v/>
      </c>
      <c r="AI3074">
        <f t="shared" ref="AI3074:AI3137" si="309">IF(AB3074="",0,AB3074+ROW()/1000000)</f>
        <v>0</v>
      </c>
      <c r="AJ3074">
        <f t="shared" ref="AJ3074:AJ3137" si="310">--(AA3074&lt;&gt;"")</f>
        <v>0</v>
      </c>
      <c r="AK3074">
        <v>0</v>
      </c>
      <c r="AL3074" t="str">
        <f>IF(AA3074="","",IFERROR(IF(ISNUMBER('Procytrat 30-5G'!D75),'Procytrat 30-5G'!D75,IF(ISNUMBER(SEARCH("12",'Procytrat 30-5G'!D75)),EDATE(AB3074,12),IF(ISNUMBER(SEARCH("6",'Procytrat 30-5G'!D75)),EDATE(AB3074,6),IF(ISNUMBER(SEARCH("3",'Procytrat 30-5G'!D75)),EDATE(AB3074,3),DATEVALUE('Procytrat 30-5G'!D75))))),""))</f>
        <v/>
      </c>
      <c r="AM3074" t="str">
        <f t="shared" ref="AM3074:AM3137" ca="1" si="311">IF(AND(AJ3074=1,AL3074&lt;&gt;"",AL3074&gt;=TODAY(),AG3074=$W$3),AL3074+ROW()/1000000,"")</f>
        <v/>
      </c>
    </row>
    <row r="3075" spans="27:39" x14ac:dyDescent="0.3">
      <c r="AA3075" t="str">
        <f>IF(COUNTA('Procytrat 30-5G'!A76,'Procytrat 30-5G'!B76,'Procytrat 30-5G'!C76)&gt;0,"30-5G","")</f>
        <v/>
      </c>
      <c r="AB3075" t="str">
        <f>IFERROR(IF(ISNUMBER('Procytrat 30-5G'!A76),'Procytrat 30-5G'!A76,DATEVALUE('Procytrat 30-5G'!A76)),"")</f>
        <v/>
      </c>
      <c r="AC3075" t="str">
        <f>IF(AA3075="","",'Procytrat 30-5G'!B76)</f>
        <v/>
      </c>
      <c r="AD3075" t="str">
        <f>IF(AA3075="","",IFERROR(1*'Procytrat 30-5G'!C76,IFERROR(_xludf.NUMBERVALUE('Procytrat 30-5G'!C76,".",","),IFERROR(_xludf.NUMBERVALUE('Procytrat 30-5G'!C76,",","."),0))))</f>
        <v/>
      </c>
      <c r="AE3075" t="str">
        <f t="shared" si="305"/>
        <v/>
      </c>
      <c r="AF3075">
        <f t="shared" si="306"/>
        <v>0</v>
      </c>
      <c r="AG3075" t="str">
        <f t="shared" si="307"/>
        <v/>
      </c>
      <c r="AH3075" t="str">
        <f t="shared" si="308"/>
        <v/>
      </c>
      <c r="AI3075">
        <f t="shared" si="309"/>
        <v>0</v>
      </c>
      <c r="AJ3075">
        <f t="shared" si="310"/>
        <v>0</v>
      </c>
      <c r="AK3075">
        <v>0</v>
      </c>
      <c r="AL3075" t="str">
        <f>IF(AA3075="","",IFERROR(IF(ISNUMBER('Procytrat 30-5G'!D76),'Procytrat 30-5G'!D76,IF(ISNUMBER(SEARCH("12",'Procytrat 30-5G'!D76)),EDATE(AB3075,12),IF(ISNUMBER(SEARCH("6",'Procytrat 30-5G'!D76)),EDATE(AB3075,6),IF(ISNUMBER(SEARCH("3",'Procytrat 30-5G'!D76)),EDATE(AB3075,3),DATEVALUE('Procytrat 30-5G'!D76))))),""))</f>
        <v/>
      </c>
      <c r="AM3075" t="str">
        <f t="shared" ca="1" si="311"/>
        <v/>
      </c>
    </row>
    <row r="3076" spans="27:39" x14ac:dyDescent="0.3">
      <c r="AA3076" t="str">
        <f>IF(COUNTA('Procytrat 30-5G'!A77,'Procytrat 30-5G'!B77,'Procytrat 30-5G'!C77)&gt;0,"30-5G","")</f>
        <v/>
      </c>
      <c r="AB3076" t="str">
        <f>IFERROR(IF(ISNUMBER('Procytrat 30-5G'!A77),'Procytrat 30-5G'!A77,DATEVALUE('Procytrat 30-5G'!A77)),"")</f>
        <v/>
      </c>
      <c r="AC3076" t="str">
        <f>IF(AA3076="","",'Procytrat 30-5G'!B77)</f>
        <v/>
      </c>
      <c r="AD3076" t="str">
        <f>IF(AA3076="","",IFERROR(1*'Procytrat 30-5G'!C77,IFERROR(_xludf.NUMBERVALUE('Procytrat 30-5G'!C77,".",","),IFERROR(_xludf.NUMBERVALUE('Procytrat 30-5G'!C77,",","."),0))))</f>
        <v/>
      </c>
      <c r="AE3076" t="str">
        <f t="shared" si="305"/>
        <v/>
      </c>
      <c r="AF3076">
        <f t="shared" si="306"/>
        <v>0</v>
      </c>
      <c r="AG3076" t="str">
        <f t="shared" si="307"/>
        <v/>
      </c>
      <c r="AH3076" t="str">
        <f t="shared" si="308"/>
        <v/>
      </c>
      <c r="AI3076">
        <f t="shared" si="309"/>
        <v>0</v>
      </c>
      <c r="AJ3076">
        <f t="shared" si="310"/>
        <v>0</v>
      </c>
      <c r="AK3076">
        <v>0</v>
      </c>
      <c r="AL3076" t="str">
        <f>IF(AA3076="","",IFERROR(IF(ISNUMBER('Procytrat 30-5G'!D77),'Procytrat 30-5G'!D77,IF(ISNUMBER(SEARCH("12",'Procytrat 30-5G'!D77)),EDATE(AB3076,12),IF(ISNUMBER(SEARCH("6",'Procytrat 30-5G'!D77)),EDATE(AB3076,6),IF(ISNUMBER(SEARCH("3",'Procytrat 30-5G'!D77)),EDATE(AB3076,3),DATEVALUE('Procytrat 30-5G'!D77))))),""))</f>
        <v/>
      </c>
      <c r="AM3076" t="str">
        <f t="shared" ca="1" si="311"/>
        <v/>
      </c>
    </row>
    <row r="3077" spans="27:39" x14ac:dyDescent="0.3">
      <c r="AA3077" t="str">
        <f>IF(COUNTA('Procytrat 30-5G'!A78,'Procytrat 30-5G'!B78,'Procytrat 30-5G'!C78)&gt;0,"30-5G","")</f>
        <v/>
      </c>
      <c r="AB3077" t="str">
        <f>IFERROR(IF(ISNUMBER('Procytrat 30-5G'!A78),'Procytrat 30-5G'!A78,DATEVALUE('Procytrat 30-5G'!A78)),"")</f>
        <v/>
      </c>
      <c r="AC3077" t="str">
        <f>IF(AA3077="","",'Procytrat 30-5G'!B78)</f>
        <v/>
      </c>
      <c r="AD3077" t="str">
        <f>IF(AA3077="","",IFERROR(1*'Procytrat 30-5G'!C78,IFERROR(_xludf.NUMBERVALUE('Procytrat 30-5G'!C78,".",","),IFERROR(_xludf.NUMBERVALUE('Procytrat 30-5G'!C78,",","."),0))))</f>
        <v/>
      </c>
      <c r="AE3077" t="str">
        <f t="shared" si="305"/>
        <v/>
      </c>
      <c r="AF3077">
        <f t="shared" si="306"/>
        <v>0</v>
      </c>
      <c r="AG3077" t="str">
        <f t="shared" si="307"/>
        <v/>
      </c>
      <c r="AH3077" t="str">
        <f t="shared" si="308"/>
        <v/>
      </c>
      <c r="AI3077">
        <f t="shared" si="309"/>
        <v>0</v>
      </c>
      <c r="AJ3077">
        <f t="shared" si="310"/>
        <v>0</v>
      </c>
      <c r="AK3077">
        <v>0</v>
      </c>
      <c r="AL3077" t="str">
        <f>IF(AA3077="","",IFERROR(IF(ISNUMBER('Procytrat 30-5G'!D78),'Procytrat 30-5G'!D78,IF(ISNUMBER(SEARCH("12",'Procytrat 30-5G'!D78)),EDATE(AB3077,12),IF(ISNUMBER(SEARCH("6",'Procytrat 30-5G'!D78)),EDATE(AB3077,6),IF(ISNUMBER(SEARCH("3",'Procytrat 30-5G'!D78)),EDATE(AB3077,3),DATEVALUE('Procytrat 30-5G'!D78))))),""))</f>
        <v/>
      </c>
      <c r="AM3077" t="str">
        <f t="shared" ca="1" si="311"/>
        <v/>
      </c>
    </row>
    <row r="3078" spans="27:39" x14ac:dyDescent="0.3">
      <c r="AA3078" t="str">
        <f>IF(COUNTA('Procytrat 30-5G'!A79,'Procytrat 30-5G'!B79,'Procytrat 30-5G'!C79)&gt;0,"30-5G","")</f>
        <v/>
      </c>
      <c r="AB3078" t="str">
        <f>IFERROR(IF(ISNUMBER('Procytrat 30-5G'!A79),'Procytrat 30-5G'!A79,DATEVALUE('Procytrat 30-5G'!A79)),"")</f>
        <v/>
      </c>
      <c r="AC3078" t="str">
        <f>IF(AA3078="","",'Procytrat 30-5G'!B79)</f>
        <v/>
      </c>
      <c r="AD3078" t="str">
        <f>IF(AA3078="","",IFERROR(1*'Procytrat 30-5G'!C79,IFERROR(_xludf.NUMBERVALUE('Procytrat 30-5G'!C79,".",","),IFERROR(_xludf.NUMBERVALUE('Procytrat 30-5G'!C79,",","."),0))))</f>
        <v/>
      </c>
      <c r="AE3078" t="str">
        <f t="shared" si="305"/>
        <v/>
      </c>
      <c r="AF3078">
        <f t="shared" si="306"/>
        <v>0</v>
      </c>
      <c r="AG3078" t="str">
        <f t="shared" si="307"/>
        <v/>
      </c>
      <c r="AH3078" t="str">
        <f t="shared" si="308"/>
        <v/>
      </c>
      <c r="AI3078">
        <f t="shared" si="309"/>
        <v>0</v>
      </c>
      <c r="AJ3078">
        <f t="shared" si="310"/>
        <v>0</v>
      </c>
      <c r="AK3078">
        <v>0</v>
      </c>
      <c r="AL3078" t="str">
        <f>IF(AA3078="","",IFERROR(IF(ISNUMBER('Procytrat 30-5G'!D79),'Procytrat 30-5G'!D79,IF(ISNUMBER(SEARCH("12",'Procytrat 30-5G'!D79)),EDATE(AB3078,12),IF(ISNUMBER(SEARCH("6",'Procytrat 30-5G'!D79)),EDATE(AB3078,6),IF(ISNUMBER(SEARCH("3",'Procytrat 30-5G'!D79)),EDATE(AB3078,3),DATEVALUE('Procytrat 30-5G'!D79))))),""))</f>
        <v/>
      </c>
      <c r="AM3078" t="str">
        <f t="shared" ca="1" si="311"/>
        <v/>
      </c>
    </row>
    <row r="3079" spans="27:39" x14ac:dyDescent="0.3">
      <c r="AA3079" t="str">
        <f>IF(COUNTA('Procytrat 30-5G'!A80,'Procytrat 30-5G'!B80,'Procytrat 30-5G'!C80)&gt;0,"30-5G","")</f>
        <v/>
      </c>
      <c r="AB3079" t="str">
        <f>IFERROR(IF(ISNUMBER('Procytrat 30-5G'!A80),'Procytrat 30-5G'!A80,DATEVALUE('Procytrat 30-5G'!A80)),"")</f>
        <v/>
      </c>
      <c r="AC3079" t="str">
        <f>IF(AA3079="","",'Procytrat 30-5G'!B80)</f>
        <v/>
      </c>
      <c r="AD3079" t="str">
        <f>IF(AA3079="","",IFERROR(1*'Procytrat 30-5G'!C80,IFERROR(_xludf.NUMBERVALUE('Procytrat 30-5G'!C80,".",","),IFERROR(_xludf.NUMBERVALUE('Procytrat 30-5G'!C80,",","."),0))))</f>
        <v/>
      </c>
      <c r="AE3079" t="str">
        <f t="shared" si="305"/>
        <v/>
      </c>
      <c r="AF3079">
        <f t="shared" si="306"/>
        <v>0</v>
      </c>
      <c r="AG3079" t="str">
        <f t="shared" si="307"/>
        <v/>
      </c>
      <c r="AH3079" t="str">
        <f t="shared" si="308"/>
        <v/>
      </c>
      <c r="AI3079">
        <f t="shared" si="309"/>
        <v>0</v>
      </c>
      <c r="AJ3079">
        <f t="shared" si="310"/>
        <v>0</v>
      </c>
      <c r="AK3079">
        <v>0</v>
      </c>
      <c r="AL3079" t="str">
        <f>IF(AA3079="","",IFERROR(IF(ISNUMBER('Procytrat 30-5G'!D80),'Procytrat 30-5G'!D80,IF(ISNUMBER(SEARCH("12",'Procytrat 30-5G'!D80)),EDATE(AB3079,12),IF(ISNUMBER(SEARCH("6",'Procytrat 30-5G'!D80)),EDATE(AB3079,6),IF(ISNUMBER(SEARCH("3",'Procytrat 30-5G'!D80)),EDATE(AB3079,3),DATEVALUE('Procytrat 30-5G'!D80))))),""))</f>
        <v/>
      </c>
      <c r="AM3079" t="str">
        <f t="shared" ca="1" si="311"/>
        <v/>
      </c>
    </row>
    <row r="3080" spans="27:39" x14ac:dyDescent="0.3">
      <c r="AA3080" t="str">
        <f>IF(COUNTA('Procytrat 30-5G'!A81,'Procytrat 30-5G'!B81,'Procytrat 30-5G'!C81)&gt;0,"30-5G","")</f>
        <v/>
      </c>
      <c r="AB3080" t="str">
        <f>IFERROR(IF(ISNUMBER('Procytrat 30-5G'!A81),'Procytrat 30-5G'!A81,DATEVALUE('Procytrat 30-5G'!A81)),"")</f>
        <v/>
      </c>
      <c r="AC3080" t="str">
        <f>IF(AA3080="","",'Procytrat 30-5G'!B81)</f>
        <v/>
      </c>
      <c r="AD3080" t="str">
        <f>IF(AA3080="","",IFERROR(1*'Procytrat 30-5G'!C81,IFERROR(_xludf.NUMBERVALUE('Procytrat 30-5G'!C81,".",","),IFERROR(_xludf.NUMBERVALUE('Procytrat 30-5G'!C81,",","."),0))))</f>
        <v/>
      </c>
      <c r="AE3080" t="str">
        <f t="shared" si="305"/>
        <v/>
      </c>
      <c r="AF3080">
        <f t="shared" si="306"/>
        <v>0</v>
      </c>
      <c r="AG3080" t="str">
        <f t="shared" si="307"/>
        <v/>
      </c>
      <c r="AH3080" t="str">
        <f t="shared" si="308"/>
        <v/>
      </c>
      <c r="AI3080">
        <f t="shared" si="309"/>
        <v>0</v>
      </c>
      <c r="AJ3080">
        <f t="shared" si="310"/>
        <v>0</v>
      </c>
      <c r="AK3080">
        <v>0</v>
      </c>
      <c r="AL3080" t="str">
        <f>IF(AA3080="","",IFERROR(IF(ISNUMBER('Procytrat 30-5G'!D81),'Procytrat 30-5G'!D81,IF(ISNUMBER(SEARCH("12",'Procytrat 30-5G'!D81)),EDATE(AB3080,12),IF(ISNUMBER(SEARCH("6",'Procytrat 30-5G'!D81)),EDATE(AB3080,6),IF(ISNUMBER(SEARCH("3",'Procytrat 30-5G'!D81)),EDATE(AB3080,3),DATEVALUE('Procytrat 30-5G'!D81))))),""))</f>
        <v/>
      </c>
      <c r="AM3080" t="str">
        <f t="shared" ca="1" si="311"/>
        <v/>
      </c>
    </row>
    <row r="3081" spans="27:39" x14ac:dyDescent="0.3">
      <c r="AA3081" t="str">
        <f>IF(COUNTA('Procytrat 30-5G'!A82,'Procytrat 30-5G'!B82,'Procytrat 30-5G'!C82)&gt;0,"30-5G","")</f>
        <v/>
      </c>
      <c r="AB3081" t="str">
        <f>IFERROR(IF(ISNUMBER('Procytrat 30-5G'!A82),'Procytrat 30-5G'!A82,DATEVALUE('Procytrat 30-5G'!A82)),"")</f>
        <v/>
      </c>
      <c r="AC3081" t="str">
        <f>IF(AA3081="","",'Procytrat 30-5G'!B82)</f>
        <v/>
      </c>
      <c r="AD3081" t="str">
        <f>IF(AA3081="","",IFERROR(1*'Procytrat 30-5G'!C82,IFERROR(_xludf.NUMBERVALUE('Procytrat 30-5G'!C82,".",","),IFERROR(_xludf.NUMBERVALUE('Procytrat 30-5G'!C82,",","."),0))))</f>
        <v/>
      </c>
      <c r="AE3081" t="str">
        <f t="shared" si="305"/>
        <v/>
      </c>
      <c r="AF3081">
        <f t="shared" si="306"/>
        <v>0</v>
      </c>
      <c r="AG3081" t="str">
        <f t="shared" si="307"/>
        <v/>
      </c>
      <c r="AH3081" t="str">
        <f t="shared" si="308"/>
        <v/>
      </c>
      <c r="AI3081">
        <f t="shared" si="309"/>
        <v>0</v>
      </c>
      <c r="AJ3081">
        <f t="shared" si="310"/>
        <v>0</v>
      </c>
      <c r="AK3081">
        <v>0</v>
      </c>
      <c r="AL3081" t="str">
        <f>IF(AA3081="","",IFERROR(IF(ISNUMBER('Procytrat 30-5G'!D82),'Procytrat 30-5G'!D82,IF(ISNUMBER(SEARCH("12",'Procytrat 30-5G'!D82)),EDATE(AB3081,12),IF(ISNUMBER(SEARCH("6",'Procytrat 30-5G'!D82)),EDATE(AB3081,6),IF(ISNUMBER(SEARCH("3",'Procytrat 30-5G'!D82)),EDATE(AB3081,3),DATEVALUE('Procytrat 30-5G'!D82))))),""))</f>
        <v/>
      </c>
      <c r="AM3081" t="str">
        <f t="shared" ca="1" si="311"/>
        <v/>
      </c>
    </row>
    <row r="3082" spans="27:39" x14ac:dyDescent="0.3">
      <c r="AA3082" t="str">
        <f>IF(COUNTA('Procytrat 30-5G'!A83,'Procytrat 30-5G'!B83,'Procytrat 30-5G'!C83)&gt;0,"30-5G","")</f>
        <v/>
      </c>
      <c r="AB3082" t="str">
        <f>IFERROR(IF(ISNUMBER('Procytrat 30-5G'!A83),'Procytrat 30-5G'!A83,DATEVALUE('Procytrat 30-5G'!A83)),"")</f>
        <v/>
      </c>
      <c r="AC3082" t="str">
        <f>IF(AA3082="","",'Procytrat 30-5G'!B83)</f>
        <v/>
      </c>
      <c r="AD3082" t="str">
        <f>IF(AA3082="","",IFERROR(1*'Procytrat 30-5G'!C83,IFERROR(_xludf.NUMBERVALUE('Procytrat 30-5G'!C83,".",","),IFERROR(_xludf.NUMBERVALUE('Procytrat 30-5G'!C83,",","."),0))))</f>
        <v/>
      </c>
      <c r="AE3082" t="str">
        <f t="shared" si="305"/>
        <v/>
      </c>
      <c r="AF3082">
        <f t="shared" si="306"/>
        <v>0</v>
      </c>
      <c r="AG3082" t="str">
        <f t="shared" si="307"/>
        <v/>
      </c>
      <c r="AH3082" t="str">
        <f t="shared" si="308"/>
        <v/>
      </c>
      <c r="AI3082">
        <f t="shared" si="309"/>
        <v>0</v>
      </c>
      <c r="AJ3082">
        <f t="shared" si="310"/>
        <v>0</v>
      </c>
      <c r="AK3082">
        <v>0</v>
      </c>
      <c r="AL3082" t="str">
        <f>IF(AA3082="","",IFERROR(IF(ISNUMBER('Procytrat 30-5G'!D83),'Procytrat 30-5G'!D83,IF(ISNUMBER(SEARCH("12",'Procytrat 30-5G'!D83)),EDATE(AB3082,12),IF(ISNUMBER(SEARCH("6",'Procytrat 30-5G'!D83)),EDATE(AB3082,6),IF(ISNUMBER(SEARCH("3",'Procytrat 30-5G'!D83)),EDATE(AB3082,3),DATEVALUE('Procytrat 30-5G'!D83))))),""))</f>
        <v/>
      </c>
      <c r="AM3082" t="str">
        <f t="shared" ca="1" si="311"/>
        <v/>
      </c>
    </row>
    <row r="3083" spans="27:39" x14ac:dyDescent="0.3">
      <c r="AA3083" t="str">
        <f>IF(COUNTA('Procytrat 30-5G'!A84,'Procytrat 30-5G'!B84,'Procytrat 30-5G'!C84)&gt;0,"30-5G","")</f>
        <v/>
      </c>
      <c r="AB3083" t="str">
        <f>IFERROR(IF(ISNUMBER('Procytrat 30-5G'!A84),'Procytrat 30-5G'!A84,DATEVALUE('Procytrat 30-5G'!A84)),"")</f>
        <v/>
      </c>
      <c r="AC3083" t="str">
        <f>IF(AA3083="","",'Procytrat 30-5G'!B84)</f>
        <v/>
      </c>
      <c r="AD3083" t="str">
        <f>IF(AA3083="","",IFERROR(1*'Procytrat 30-5G'!C84,IFERROR(_xludf.NUMBERVALUE('Procytrat 30-5G'!C84,".",","),IFERROR(_xludf.NUMBERVALUE('Procytrat 30-5G'!C84,",","."),0))))</f>
        <v/>
      </c>
      <c r="AE3083" t="str">
        <f t="shared" si="305"/>
        <v/>
      </c>
      <c r="AF3083">
        <f t="shared" si="306"/>
        <v>0</v>
      </c>
      <c r="AG3083" t="str">
        <f t="shared" si="307"/>
        <v/>
      </c>
      <c r="AH3083" t="str">
        <f t="shared" si="308"/>
        <v/>
      </c>
      <c r="AI3083">
        <f t="shared" si="309"/>
        <v>0</v>
      </c>
      <c r="AJ3083">
        <f t="shared" si="310"/>
        <v>0</v>
      </c>
      <c r="AK3083">
        <v>0</v>
      </c>
      <c r="AL3083" t="str">
        <f>IF(AA3083="","",IFERROR(IF(ISNUMBER('Procytrat 30-5G'!D84),'Procytrat 30-5G'!D84,IF(ISNUMBER(SEARCH("12",'Procytrat 30-5G'!D84)),EDATE(AB3083,12),IF(ISNUMBER(SEARCH("6",'Procytrat 30-5G'!D84)),EDATE(AB3083,6),IF(ISNUMBER(SEARCH("3",'Procytrat 30-5G'!D84)),EDATE(AB3083,3),DATEVALUE('Procytrat 30-5G'!D84))))),""))</f>
        <v/>
      </c>
      <c r="AM3083" t="str">
        <f t="shared" ca="1" si="311"/>
        <v/>
      </c>
    </row>
    <row r="3084" spans="27:39" x14ac:dyDescent="0.3">
      <c r="AA3084" t="str">
        <f>IF(COUNTA('Procytrat 30-5G'!A85,'Procytrat 30-5G'!B85,'Procytrat 30-5G'!C85)&gt;0,"30-5G","")</f>
        <v/>
      </c>
      <c r="AB3084" t="str">
        <f>IFERROR(IF(ISNUMBER('Procytrat 30-5G'!A85),'Procytrat 30-5G'!A85,DATEVALUE('Procytrat 30-5G'!A85)),"")</f>
        <v/>
      </c>
      <c r="AC3084" t="str">
        <f>IF(AA3084="","",'Procytrat 30-5G'!B85)</f>
        <v/>
      </c>
      <c r="AD3084" t="str">
        <f>IF(AA3084="","",IFERROR(1*'Procytrat 30-5G'!C85,IFERROR(_xludf.NUMBERVALUE('Procytrat 30-5G'!C85,".",","),IFERROR(_xludf.NUMBERVALUE('Procytrat 30-5G'!C85,",","."),0))))</f>
        <v/>
      </c>
      <c r="AE3084" t="str">
        <f t="shared" si="305"/>
        <v/>
      </c>
      <c r="AF3084">
        <f t="shared" si="306"/>
        <v>0</v>
      </c>
      <c r="AG3084" t="str">
        <f t="shared" si="307"/>
        <v/>
      </c>
      <c r="AH3084" t="str">
        <f t="shared" si="308"/>
        <v/>
      </c>
      <c r="AI3084">
        <f t="shared" si="309"/>
        <v>0</v>
      </c>
      <c r="AJ3084">
        <f t="shared" si="310"/>
        <v>0</v>
      </c>
      <c r="AK3084">
        <v>0</v>
      </c>
      <c r="AL3084" t="str">
        <f>IF(AA3084="","",IFERROR(IF(ISNUMBER('Procytrat 30-5G'!D85),'Procytrat 30-5G'!D85,IF(ISNUMBER(SEARCH("12",'Procytrat 30-5G'!D85)),EDATE(AB3084,12),IF(ISNUMBER(SEARCH("6",'Procytrat 30-5G'!D85)),EDATE(AB3084,6),IF(ISNUMBER(SEARCH("3",'Procytrat 30-5G'!D85)),EDATE(AB3084,3),DATEVALUE('Procytrat 30-5G'!D85))))),""))</f>
        <v/>
      </c>
      <c r="AM3084" t="str">
        <f t="shared" ca="1" si="311"/>
        <v/>
      </c>
    </row>
    <row r="3085" spans="27:39" x14ac:dyDescent="0.3">
      <c r="AA3085" t="str">
        <f>IF(COUNTA('Procytrat 30-5G'!A86,'Procytrat 30-5G'!B86,'Procytrat 30-5G'!C86)&gt;0,"30-5G","")</f>
        <v/>
      </c>
      <c r="AB3085" t="str">
        <f>IFERROR(IF(ISNUMBER('Procytrat 30-5G'!A86),'Procytrat 30-5G'!A86,DATEVALUE('Procytrat 30-5G'!A86)),"")</f>
        <v/>
      </c>
      <c r="AC3085" t="str">
        <f>IF(AA3085="","",'Procytrat 30-5G'!B86)</f>
        <v/>
      </c>
      <c r="AD3085" t="str">
        <f>IF(AA3085="","",IFERROR(1*'Procytrat 30-5G'!C86,IFERROR(_xludf.NUMBERVALUE('Procytrat 30-5G'!C86,".",","),IFERROR(_xludf.NUMBERVALUE('Procytrat 30-5G'!C86,",","."),0))))</f>
        <v/>
      </c>
      <c r="AE3085" t="str">
        <f t="shared" si="305"/>
        <v/>
      </c>
      <c r="AF3085">
        <f t="shared" si="306"/>
        <v>0</v>
      </c>
      <c r="AG3085" t="str">
        <f t="shared" si="307"/>
        <v/>
      </c>
      <c r="AH3085" t="str">
        <f t="shared" si="308"/>
        <v/>
      </c>
      <c r="AI3085">
        <f t="shared" si="309"/>
        <v>0</v>
      </c>
      <c r="AJ3085">
        <f t="shared" si="310"/>
        <v>0</v>
      </c>
      <c r="AK3085">
        <v>0</v>
      </c>
      <c r="AL3085" t="str">
        <f>IF(AA3085="","",IFERROR(IF(ISNUMBER('Procytrat 30-5G'!D86),'Procytrat 30-5G'!D86,IF(ISNUMBER(SEARCH("12",'Procytrat 30-5G'!D86)),EDATE(AB3085,12),IF(ISNUMBER(SEARCH("6",'Procytrat 30-5G'!D86)),EDATE(AB3085,6),IF(ISNUMBER(SEARCH("3",'Procytrat 30-5G'!D86)),EDATE(AB3085,3),DATEVALUE('Procytrat 30-5G'!D86))))),""))</f>
        <v/>
      </c>
      <c r="AM3085" t="str">
        <f t="shared" ca="1" si="311"/>
        <v/>
      </c>
    </row>
    <row r="3086" spans="27:39" x14ac:dyDescent="0.3">
      <c r="AA3086" t="str">
        <f>IF(COUNTA('Procytrat 30-5G'!A87,'Procytrat 30-5G'!B87,'Procytrat 30-5G'!C87)&gt;0,"30-5G","")</f>
        <v/>
      </c>
      <c r="AB3086" t="str">
        <f>IFERROR(IF(ISNUMBER('Procytrat 30-5G'!A87),'Procytrat 30-5G'!A87,DATEVALUE('Procytrat 30-5G'!A87)),"")</f>
        <v/>
      </c>
      <c r="AC3086" t="str">
        <f>IF(AA3086="","",'Procytrat 30-5G'!B87)</f>
        <v/>
      </c>
      <c r="AD3086" t="str">
        <f>IF(AA3086="","",IFERROR(1*'Procytrat 30-5G'!C87,IFERROR(_xludf.NUMBERVALUE('Procytrat 30-5G'!C87,".",","),IFERROR(_xludf.NUMBERVALUE('Procytrat 30-5G'!C87,",","."),0))))</f>
        <v/>
      </c>
      <c r="AE3086" t="str">
        <f t="shared" si="305"/>
        <v/>
      </c>
      <c r="AF3086">
        <f t="shared" si="306"/>
        <v>0</v>
      </c>
      <c r="AG3086" t="str">
        <f t="shared" si="307"/>
        <v/>
      </c>
      <c r="AH3086" t="str">
        <f t="shared" si="308"/>
        <v/>
      </c>
      <c r="AI3086">
        <f t="shared" si="309"/>
        <v>0</v>
      </c>
      <c r="AJ3086">
        <f t="shared" si="310"/>
        <v>0</v>
      </c>
      <c r="AK3086">
        <v>0</v>
      </c>
      <c r="AL3086" t="str">
        <f>IF(AA3086="","",IFERROR(IF(ISNUMBER('Procytrat 30-5G'!D87),'Procytrat 30-5G'!D87,IF(ISNUMBER(SEARCH("12",'Procytrat 30-5G'!D87)),EDATE(AB3086,12),IF(ISNUMBER(SEARCH("6",'Procytrat 30-5G'!D87)),EDATE(AB3086,6),IF(ISNUMBER(SEARCH("3",'Procytrat 30-5G'!D87)),EDATE(AB3086,3),DATEVALUE('Procytrat 30-5G'!D87))))),""))</f>
        <v/>
      </c>
      <c r="AM3086" t="str">
        <f t="shared" ca="1" si="311"/>
        <v/>
      </c>
    </row>
    <row r="3087" spans="27:39" x14ac:dyDescent="0.3">
      <c r="AA3087" t="str">
        <f>IF(COUNTA('Procytrat 30-5G'!A88,'Procytrat 30-5G'!B88,'Procytrat 30-5G'!C88)&gt;0,"30-5G","")</f>
        <v/>
      </c>
      <c r="AB3087" t="str">
        <f>IFERROR(IF(ISNUMBER('Procytrat 30-5G'!A88),'Procytrat 30-5G'!A88,DATEVALUE('Procytrat 30-5G'!A88)),"")</f>
        <v/>
      </c>
      <c r="AC3087" t="str">
        <f>IF(AA3087="","",'Procytrat 30-5G'!B88)</f>
        <v/>
      </c>
      <c r="AD3087" t="str">
        <f>IF(AA3087="","",IFERROR(1*'Procytrat 30-5G'!C88,IFERROR(_xludf.NUMBERVALUE('Procytrat 30-5G'!C88,".",","),IFERROR(_xludf.NUMBERVALUE('Procytrat 30-5G'!C88,",","."),0))))</f>
        <v/>
      </c>
      <c r="AE3087" t="str">
        <f t="shared" si="305"/>
        <v/>
      </c>
      <c r="AF3087">
        <f t="shared" si="306"/>
        <v>0</v>
      </c>
      <c r="AG3087" t="str">
        <f t="shared" si="307"/>
        <v/>
      </c>
      <c r="AH3087" t="str">
        <f t="shared" si="308"/>
        <v/>
      </c>
      <c r="AI3087">
        <f t="shared" si="309"/>
        <v>0</v>
      </c>
      <c r="AJ3087">
        <f t="shared" si="310"/>
        <v>0</v>
      </c>
      <c r="AK3087">
        <v>0</v>
      </c>
      <c r="AL3087" t="str">
        <f>IF(AA3087="","",IFERROR(IF(ISNUMBER('Procytrat 30-5G'!D88),'Procytrat 30-5G'!D88,IF(ISNUMBER(SEARCH("12",'Procytrat 30-5G'!D88)),EDATE(AB3087,12),IF(ISNUMBER(SEARCH("6",'Procytrat 30-5G'!D88)),EDATE(AB3087,6),IF(ISNUMBER(SEARCH("3",'Procytrat 30-5G'!D88)),EDATE(AB3087,3),DATEVALUE('Procytrat 30-5G'!D88))))),""))</f>
        <v/>
      </c>
      <c r="AM3087" t="str">
        <f t="shared" ca="1" si="311"/>
        <v/>
      </c>
    </row>
    <row r="3088" spans="27:39" x14ac:dyDescent="0.3">
      <c r="AA3088" t="str">
        <f>IF(COUNTA('Procytrat 30-5G'!A89,'Procytrat 30-5G'!B89,'Procytrat 30-5G'!C89)&gt;0,"30-5G","")</f>
        <v/>
      </c>
      <c r="AB3088" t="str">
        <f>IFERROR(IF(ISNUMBER('Procytrat 30-5G'!A89),'Procytrat 30-5G'!A89,DATEVALUE('Procytrat 30-5G'!A89)),"")</f>
        <v/>
      </c>
      <c r="AC3088" t="str">
        <f>IF(AA3088="","",'Procytrat 30-5G'!B89)</f>
        <v/>
      </c>
      <c r="AD3088" t="str">
        <f>IF(AA3088="","",IFERROR(1*'Procytrat 30-5G'!C89,IFERROR(_xludf.NUMBERVALUE('Procytrat 30-5G'!C89,".",","),IFERROR(_xludf.NUMBERVALUE('Procytrat 30-5G'!C89,",","."),0))))</f>
        <v/>
      </c>
      <c r="AE3088" t="str">
        <f t="shared" si="305"/>
        <v/>
      </c>
      <c r="AF3088">
        <f t="shared" si="306"/>
        <v>0</v>
      </c>
      <c r="AG3088" t="str">
        <f t="shared" si="307"/>
        <v/>
      </c>
      <c r="AH3088" t="str">
        <f t="shared" si="308"/>
        <v/>
      </c>
      <c r="AI3088">
        <f t="shared" si="309"/>
        <v>0</v>
      </c>
      <c r="AJ3088">
        <f t="shared" si="310"/>
        <v>0</v>
      </c>
      <c r="AK3088">
        <v>0</v>
      </c>
      <c r="AL3088" t="str">
        <f>IF(AA3088="","",IFERROR(IF(ISNUMBER('Procytrat 30-5G'!D89),'Procytrat 30-5G'!D89,IF(ISNUMBER(SEARCH("12",'Procytrat 30-5G'!D89)),EDATE(AB3088,12),IF(ISNUMBER(SEARCH("6",'Procytrat 30-5G'!D89)),EDATE(AB3088,6),IF(ISNUMBER(SEARCH("3",'Procytrat 30-5G'!D89)),EDATE(AB3088,3),DATEVALUE('Procytrat 30-5G'!D89))))),""))</f>
        <v/>
      </c>
      <c r="AM3088" t="str">
        <f t="shared" ca="1" si="311"/>
        <v/>
      </c>
    </row>
    <row r="3089" spans="27:39" x14ac:dyDescent="0.3">
      <c r="AA3089" t="str">
        <f>IF(COUNTA('Procytrat 30-5G'!A90,'Procytrat 30-5G'!B90,'Procytrat 30-5G'!C90)&gt;0,"30-5G","")</f>
        <v/>
      </c>
      <c r="AB3089" t="str">
        <f>IFERROR(IF(ISNUMBER('Procytrat 30-5G'!A90),'Procytrat 30-5G'!A90,DATEVALUE('Procytrat 30-5G'!A90)),"")</f>
        <v/>
      </c>
      <c r="AC3089" t="str">
        <f>IF(AA3089="","",'Procytrat 30-5G'!B90)</f>
        <v/>
      </c>
      <c r="AD3089" t="str">
        <f>IF(AA3089="","",IFERROR(1*'Procytrat 30-5G'!C90,IFERROR(_xludf.NUMBERVALUE('Procytrat 30-5G'!C90,".",","),IFERROR(_xludf.NUMBERVALUE('Procytrat 30-5G'!C90,",","."),0))))</f>
        <v/>
      </c>
      <c r="AE3089" t="str">
        <f t="shared" si="305"/>
        <v/>
      </c>
      <c r="AF3089">
        <f t="shared" si="306"/>
        <v>0</v>
      </c>
      <c r="AG3089" t="str">
        <f t="shared" si="307"/>
        <v/>
      </c>
      <c r="AH3089" t="str">
        <f t="shared" si="308"/>
        <v/>
      </c>
      <c r="AI3089">
        <f t="shared" si="309"/>
        <v>0</v>
      </c>
      <c r="AJ3089">
        <f t="shared" si="310"/>
        <v>0</v>
      </c>
      <c r="AK3089">
        <v>0</v>
      </c>
      <c r="AL3089" t="str">
        <f>IF(AA3089="","",IFERROR(IF(ISNUMBER('Procytrat 30-5G'!D90),'Procytrat 30-5G'!D90,IF(ISNUMBER(SEARCH("12",'Procytrat 30-5G'!D90)),EDATE(AB3089,12),IF(ISNUMBER(SEARCH("6",'Procytrat 30-5G'!D90)),EDATE(AB3089,6),IF(ISNUMBER(SEARCH("3",'Procytrat 30-5G'!D90)),EDATE(AB3089,3),DATEVALUE('Procytrat 30-5G'!D90))))),""))</f>
        <v/>
      </c>
      <c r="AM3089" t="str">
        <f t="shared" ca="1" si="311"/>
        <v/>
      </c>
    </row>
    <row r="3090" spans="27:39" x14ac:dyDescent="0.3">
      <c r="AA3090" t="str">
        <f>IF(COUNTA('Procytrat 30-5G'!A91,'Procytrat 30-5G'!B91,'Procytrat 30-5G'!C91)&gt;0,"30-5G","")</f>
        <v/>
      </c>
      <c r="AB3090" t="str">
        <f>IFERROR(IF(ISNUMBER('Procytrat 30-5G'!A91),'Procytrat 30-5G'!A91,DATEVALUE('Procytrat 30-5G'!A91)),"")</f>
        <v/>
      </c>
      <c r="AC3090" t="str">
        <f>IF(AA3090="","",'Procytrat 30-5G'!B91)</f>
        <v/>
      </c>
      <c r="AD3090" t="str">
        <f>IF(AA3090="","",IFERROR(1*'Procytrat 30-5G'!C91,IFERROR(_xludf.NUMBERVALUE('Procytrat 30-5G'!C91,".",","),IFERROR(_xludf.NUMBERVALUE('Procytrat 30-5G'!C91,",","."),0))))</f>
        <v/>
      </c>
      <c r="AE3090" t="str">
        <f t="shared" si="305"/>
        <v/>
      </c>
      <c r="AF3090">
        <f t="shared" si="306"/>
        <v>0</v>
      </c>
      <c r="AG3090" t="str">
        <f t="shared" si="307"/>
        <v/>
      </c>
      <c r="AH3090" t="str">
        <f t="shared" si="308"/>
        <v/>
      </c>
      <c r="AI3090">
        <f t="shared" si="309"/>
        <v>0</v>
      </c>
      <c r="AJ3090">
        <f t="shared" si="310"/>
        <v>0</v>
      </c>
      <c r="AK3090">
        <v>0</v>
      </c>
      <c r="AL3090" t="str">
        <f>IF(AA3090="","",IFERROR(IF(ISNUMBER('Procytrat 30-5G'!D91),'Procytrat 30-5G'!D91,IF(ISNUMBER(SEARCH("12",'Procytrat 30-5G'!D91)),EDATE(AB3090,12),IF(ISNUMBER(SEARCH("6",'Procytrat 30-5G'!D91)),EDATE(AB3090,6),IF(ISNUMBER(SEARCH("3",'Procytrat 30-5G'!D91)),EDATE(AB3090,3),DATEVALUE('Procytrat 30-5G'!D91))))),""))</f>
        <v/>
      </c>
      <c r="AM3090" t="str">
        <f t="shared" ca="1" si="311"/>
        <v/>
      </c>
    </row>
    <row r="3091" spans="27:39" x14ac:dyDescent="0.3">
      <c r="AA3091" t="str">
        <f>IF(COUNTA('Procytrat 30-5G'!A92,'Procytrat 30-5G'!B92,'Procytrat 30-5G'!C92)&gt;0,"30-5G","")</f>
        <v/>
      </c>
      <c r="AB3091" t="str">
        <f>IFERROR(IF(ISNUMBER('Procytrat 30-5G'!A92),'Procytrat 30-5G'!A92,DATEVALUE('Procytrat 30-5G'!A92)),"")</f>
        <v/>
      </c>
      <c r="AC3091" t="str">
        <f>IF(AA3091="","",'Procytrat 30-5G'!B92)</f>
        <v/>
      </c>
      <c r="AD3091" t="str">
        <f>IF(AA3091="","",IFERROR(1*'Procytrat 30-5G'!C92,IFERROR(_xludf.NUMBERVALUE('Procytrat 30-5G'!C92,".",","),IFERROR(_xludf.NUMBERVALUE('Procytrat 30-5G'!C92,",","."),0))))</f>
        <v/>
      </c>
      <c r="AE3091" t="str">
        <f t="shared" si="305"/>
        <v/>
      </c>
      <c r="AF3091">
        <f t="shared" si="306"/>
        <v>0</v>
      </c>
      <c r="AG3091" t="str">
        <f t="shared" si="307"/>
        <v/>
      </c>
      <c r="AH3091" t="str">
        <f t="shared" si="308"/>
        <v/>
      </c>
      <c r="AI3091">
        <f t="shared" si="309"/>
        <v>0</v>
      </c>
      <c r="AJ3091">
        <f t="shared" si="310"/>
        <v>0</v>
      </c>
      <c r="AK3091">
        <v>0</v>
      </c>
      <c r="AL3091" t="str">
        <f>IF(AA3091="","",IFERROR(IF(ISNUMBER('Procytrat 30-5G'!D92),'Procytrat 30-5G'!D92,IF(ISNUMBER(SEARCH("12",'Procytrat 30-5G'!D92)),EDATE(AB3091,12),IF(ISNUMBER(SEARCH("6",'Procytrat 30-5G'!D92)),EDATE(AB3091,6),IF(ISNUMBER(SEARCH("3",'Procytrat 30-5G'!D92)),EDATE(AB3091,3),DATEVALUE('Procytrat 30-5G'!D92))))),""))</f>
        <v/>
      </c>
      <c r="AM3091" t="str">
        <f t="shared" ca="1" si="311"/>
        <v/>
      </c>
    </row>
    <row r="3092" spans="27:39" x14ac:dyDescent="0.3">
      <c r="AA3092" t="str">
        <f>IF(COUNTA('Procytrat 30-5G'!A93,'Procytrat 30-5G'!B93,'Procytrat 30-5G'!C93)&gt;0,"30-5G","")</f>
        <v/>
      </c>
      <c r="AB3092" t="str">
        <f>IFERROR(IF(ISNUMBER('Procytrat 30-5G'!A93),'Procytrat 30-5G'!A93,DATEVALUE('Procytrat 30-5G'!A93)),"")</f>
        <v/>
      </c>
      <c r="AC3092" t="str">
        <f>IF(AA3092="","",'Procytrat 30-5G'!B93)</f>
        <v/>
      </c>
      <c r="AD3092" t="str">
        <f>IF(AA3092="","",IFERROR(1*'Procytrat 30-5G'!C93,IFERROR(_xludf.NUMBERVALUE('Procytrat 30-5G'!C93,".",","),IFERROR(_xludf.NUMBERVALUE('Procytrat 30-5G'!C93,",","."),0))))</f>
        <v/>
      </c>
      <c r="AE3092" t="str">
        <f t="shared" si="305"/>
        <v/>
      </c>
      <c r="AF3092">
        <f t="shared" si="306"/>
        <v>0</v>
      </c>
      <c r="AG3092" t="str">
        <f t="shared" si="307"/>
        <v/>
      </c>
      <c r="AH3092" t="str">
        <f t="shared" si="308"/>
        <v/>
      </c>
      <c r="AI3092">
        <f t="shared" si="309"/>
        <v>0</v>
      </c>
      <c r="AJ3092">
        <f t="shared" si="310"/>
        <v>0</v>
      </c>
      <c r="AK3092">
        <v>0</v>
      </c>
      <c r="AL3092" t="str">
        <f>IF(AA3092="","",IFERROR(IF(ISNUMBER('Procytrat 30-5G'!D93),'Procytrat 30-5G'!D93,IF(ISNUMBER(SEARCH("12",'Procytrat 30-5G'!D93)),EDATE(AB3092,12),IF(ISNUMBER(SEARCH("6",'Procytrat 30-5G'!D93)),EDATE(AB3092,6),IF(ISNUMBER(SEARCH("3",'Procytrat 30-5G'!D93)),EDATE(AB3092,3),DATEVALUE('Procytrat 30-5G'!D93))))),""))</f>
        <v/>
      </c>
      <c r="AM3092" t="str">
        <f t="shared" ca="1" si="311"/>
        <v/>
      </c>
    </row>
    <row r="3093" spans="27:39" x14ac:dyDescent="0.3">
      <c r="AA3093" t="str">
        <f>IF(COUNTA('Procytrat 30-5G'!A94,'Procytrat 30-5G'!B94,'Procytrat 30-5G'!C94)&gt;0,"30-5G","")</f>
        <v/>
      </c>
      <c r="AB3093" t="str">
        <f>IFERROR(IF(ISNUMBER('Procytrat 30-5G'!A94),'Procytrat 30-5G'!A94,DATEVALUE('Procytrat 30-5G'!A94)),"")</f>
        <v/>
      </c>
      <c r="AC3093" t="str">
        <f>IF(AA3093="","",'Procytrat 30-5G'!B94)</f>
        <v/>
      </c>
      <c r="AD3093" t="str">
        <f>IF(AA3093="","",IFERROR(1*'Procytrat 30-5G'!C94,IFERROR(_xludf.NUMBERVALUE('Procytrat 30-5G'!C94,".",","),IFERROR(_xludf.NUMBERVALUE('Procytrat 30-5G'!C94,",","."),0))))</f>
        <v/>
      </c>
      <c r="AE3093" t="str">
        <f t="shared" si="305"/>
        <v/>
      </c>
      <c r="AF3093">
        <f t="shared" si="306"/>
        <v>0</v>
      </c>
      <c r="AG3093" t="str">
        <f t="shared" si="307"/>
        <v/>
      </c>
      <c r="AH3093" t="str">
        <f t="shared" si="308"/>
        <v/>
      </c>
      <c r="AI3093">
        <f t="shared" si="309"/>
        <v>0</v>
      </c>
      <c r="AJ3093">
        <f t="shared" si="310"/>
        <v>0</v>
      </c>
      <c r="AK3093">
        <v>0</v>
      </c>
      <c r="AL3093" t="str">
        <f>IF(AA3093="","",IFERROR(IF(ISNUMBER('Procytrat 30-5G'!D94),'Procytrat 30-5G'!D94,IF(ISNUMBER(SEARCH("12",'Procytrat 30-5G'!D94)),EDATE(AB3093,12),IF(ISNUMBER(SEARCH("6",'Procytrat 30-5G'!D94)),EDATE(AB3093,6),IF(ISNUMBER(SEARCH("3",'Procytrat 30-5G'!D94)),EDATE(AB3093,3),DATEVALUE('Procytrat 30-5G'!D94))))),""))</f>
        <v/>
      </c>
      <c r="AM3093" t="str">
        <f t="shared" ca="1" si="311"/>
        <v/>
      </c>
    </row>
    <row r="3094" spans="27:39" x14ac:dyDescent="0.3">
      <c r="AA3094" t="str">
        <f>IF(COUNTA('Procytrat 30-5G'!A95,'Procytrat 30-5G'!B95,'Procytrat 30-5G'!C95)&gt;0,"30-5G","")</f>
        <v/>
      </c>
      <c r="AB3094" t="str">
        <f>IFERROR(IF(ISNUMBER('Procytrat 30-5G'!A95),'Procytrat 30-5G'!A95,DATEVALUE('Procytrat 30-5G'!A95)),"")</f>
        <v/>
      </c>
      <c r="AC3094" t="str">
        <f>IF(AA3094="","",'Procytrat 30-5G'!B95)</f>
        <v/>
      </c>
      <c r="AD3094" t="str">
        <f>IF(AA3094="","",IFERROR(1*'Procytrat 30-5G'!C95,IFERROR(_xludf.NUMBERVALUE('Procytrat 30-5G'!C95,".",","),IFERROR(_xludf.NUMBERVALUE('Procytrat 30-5G'!C95,",","."),0))))</f>
        <v/>
      </c>
      <c r="AE3094" t="str">
        <f t="shared" si="305"/>
        <v/>
      </c>
      <c r="AF3094">
        <f t="shared" si="306"/>
        <v>0</v>
      </c>
      <c r="AG3094" t="str">
        <f t="shared" si="307"/>
        <v/>
      </c>
      <c r="AH3094" t="str">
        <f t="shared" si="308"/>
        <v/>
      </c>
      <c r="AI3094">
        <f t="shared" si="309"/>
        <v>0</v>
      </c>
      <c r="AJ3094">
        <f t="shared" si="310"/>
        <v>0</v>
      </c>
      <c r="AK3094">
        <v>0</v>
      </c>
      <c r="AL3094" t="str">
        <f>IF(AA3094="","",IFERROR(IF(ISNUMBER('Procytrat 30-5G'!D95),'Procytrat 30-5G'!D95,IF(ISNUMBER(SEARCH("12",'Procytrat 30-5G'!D95)),EDATE(AB3094,12),IF(ISNUMBER(SEARCH("6",'Procytrat 30-5G'!D95)),EDATE(AB3094,6),IF(ISNUMBER(SEARCH("3",'Procytrat 30-5G'!D95)),EDATE(AB3094,3),DATEVALUE('Procytrat 30-5G'!D95))))),""))</f>
        <v/>
      </c>
      <c r="AM3094" t="str">
        <f t="shared" ca="1" si="311"/>
        <v/>
      </c>
    </row>
    <row r="3095" spans="27:39" x14ac:dyDescent="0.3">
      <c r="AA3095" t="str">
        <f>IF(COUNTA('Procytrat 30-5G'!A96,'Procytrat 30-5G'!B96,'Procytrat 30-5G'!C96)&gt;0,"30-5G","")</f>
        <v/>
      </c>
      <c r="AB3095" t="str">
        <f>IFERROR(IF(ISNUMBER('Procytrat 30-5G'!A96),'Procytrat 30-5G'!A96,DATEVALUE('Procytrat 30-5G'!A96)),"")</f>
        <v/>
      </c>
      <c r="AC3095" t="str">
        <f>IF(AA3095="","",'Procytrat 30-5G'!B96)</f>
        <v/>
      </c>
      <c r="AD3095" t="str">
        <f>IF(AA3095="","",IFERROR(1*'Procytrat 30-5G'!C96,IFERROR(_xludf.NUMBERVALUE('Procytrat 30-5G'!C96,".",","),IFERROR(_xludf.NUMBERVALUE('Procytrat 30-5G'!C96,",","."),0))))</f>
        <v/>
      </c>
      <c r="AE3095" t="str">
        <f t="shared" si="305"/>
        <v/>
      </c>
      <c r="AF3095">
        <f t="shared" si="306"/>
        <v>0</v>
      </c>
      <c r="AG3095" t="str">
        <f t="shared" si="307"/>
        <v/>
      </c>
      <c r="AH3095" t="str">
        <f t="shared" si="308"/>
        <v/>
      </c>
      <c r="AI3095">
        <f t="shared" si="309"/>
        <v>0</v>
      </c>
      <c r="AJ3095">
        <f t="shared" si="310"/>
        <v>0</v>
      </c>
      <c r="AK3095">
        <v>0</v>
      </c>
      <c r="AL3095" t="str">
        <f>IF(AA3095="","",IFERROR(IF(ISNUMBER('Procytrat 30-5G'!D96),'Procytrat 30-5G'!D96,IF(ISNUMBER(SEARCH("12",'Procytrat 30-5G'!D96)),EDATE(AB3095,12),IF(ISNUMBER(SEARCH("6",'Procytrat 30-5G'!D96)),EDATE(AB3095,6),IF(ISNUMBER(SEARCH("3",'Procytrat 30-5G'!D96)),EDATE(AB3095,3),DATEVALUE('Procytrat 30-5G'!D96))))),""))</f>
        <v/>
      </c>
      <c r="AM3095" t="str">
        <f t="shared" ca="1" si="311"/>
        <v/>
      </c>
    </row>
    <row r="3096" spans="27:39" x14ac:dyDescent="0.3">
      <c r="AA3096" t="str">
        <f>IF(COUNTA('Procytrat 30-5G'!A97,'Procytrat 30-5G'!B97,'Procytrat 30-5G'!C97)&gt;0,"30-5G","")</f>
        <v/>
      </c>
      <c r="AB3096" t="str">
        <f>IFERROR(IF(ISNUMBER('Procytrat 30-5G'!A97),'Procytrat 30-5G'!A97,DATEVALUE('Procytrat 30-5G'!A97)),"")</f>
        <v/>
      </c>
      <c r="AC3096" t="str">
        <f>IF(AA3096="","",'Procytrat 30-5G'!B97)</f>
        <v/>
      </c>
      <c r="AD3096" t="str">
        <f>IF(AA3096="","",IFERROR(1*'Procytrat 30-5G'!C97,IFERROR(_xludf.NUMBERVALUE('Procytrat 30-5G'!C97,".",","),IFERROR(_xludf.NUMBERVALUE('Procytrat 30-5G'!C97,",","."),0))))</f>
        <v/>
      </c>
      <c r="AE3096" t="str">
        <f t="shared" si="305"/>
        <v/>
      </c>
      <c r="AF3096">
        <f t="shared" si="306"/>
        <v>0</v>
      </c>
      <c r="AG3096" t="str">
        <f t="shared" si="307"/>
        <v/>
      </c>
      <c r="AH3096" t="str">
        <f t="shared" si="308"/>
        <v/>
      </c>
      <c r="AI3096">
        <f t="shared" si="309"/>
        <v>0</v>
      </c>
      <c r="AJ3096">
        <f t="shared" si="310"/>
        <v>0</v>
      </c>
      <c r="AK3096">
        <v>0</v>
      </c>
      <c r="AL3096" t="str">
        <f>IF(AA3096="","",IFERROR(IF(ISNUMBER('Procytrat 30-5G'!D97),'Procytrat 30-5G'!D97,IF(ISNUMBER(SEARCH("12",'Procytrat 30-5G'!D97)),EDATE(AB3096,12),IF(ISNUMBER(SEARCH("6",'Procytrat 30-5G'!D97)),EDATE(AB3096,6),IF(ISNUMBER(SEARCH("3",'Procytrat 30-5G'!D97)),EDATE(AB3096,3),DATEVALUE('Procytrat 30-5G'!D97))))),""))</f>
        <v/>
      </c>
      <c r="AM3096" t="str">
        <f t="shared" ca="1" si="311"/>
        <v/>
      </c>
    </row>
    <row r="3097" spans="27:39" x14ac:dyDescent="0.3">
      <c r="AA3097" t="str">
        <f>IF(COUNTA('Procytrat 30-5G'!A98,'Procytrat 30-5G'!B98,'Procytrat 30-5G'!C98)&gt;0,"30-5G","")</f>
        <v/>
      </c>
      <c r="AB3097" t="str">
        <f>IFERROR(IF(ISNUMBER('Procytrat 30-5G'!A98),'Procytrat 30-5G'!A98,DATEVALUE('Procytrat 30-5G'!A98)),"")</f>
        <v/>
      </c>
      <c r="AC3097" t="str">
        <f>IF(AA3097="","",'Procytrat 30-5G'!B98)</f>
        <v/>
      </c>
      <c r="AD3097" t="str">
        <f>IF(AA3097="","",IFERROR(1*'Procytrat 30-5G'!C98,IFERROR(_xludf.NUMBERVALUE('Procytrat 30-5G'!C98,".",","),IFERROR(_xludf.NUMBERVALUE('Procytrat 30-5G'!C98,",","."),0))))</f>
        <v/>
      </c>
      <c r="AE3097" t="str">
        <f t="shared" si="305"/>
        <v/>
      </c>
      <c r="AF3097">
        <f t="shared" si="306"/>
        <v>0</v>
      </c>
      <c r="AG3097" t="str">
        <f t="shared" si="307"/>
        <v/>
      </c>
      <c r="AH3097" t="str">
        <f t="shared" si="308"/>
        <v/>
      </c>
      <c r="AI3097">
        <f t="shared" si="309"/>
        <v>0</v>
      </c>
      <c r="AJ3097">
        <f t="shared" si="310"/>
        <v>0</v>
      </c>
      <c r="AK3097">
        <v>0</v>
      </c>
      <c r="AL3097" t="str">
        <f>IF(AA3097="","",IFERROR(IF(ISNUMBER('Procytrat 30-5G'!D98),'Procytrat 30-5G'!D98,IF(ISNUMBER(SEARCH("12",'Procytrat 30-5G'!D98)),EDATE(AB3097,12),IF(ISNUMBER(SEARCH("6",'Procytrat 30-5G'!D98)),EDATE(AB3097,6),IF(ISNUMBER(SEARCH("3",'Procytrat 30-5G'!D98)),EDATE(AB3097,3),DATEVALUE('Procytrat 30-5G'!D98))))),""))</f>
        <v/>
      </c>
      <c r="AM3097" t="str">
        <f t="shared" ca="1" si="311"/>
        <v/>
      </c>
    </row>
    <row r="3098" spans="27:39" x14ac:dyDescent="0.3">
      <c r="AA3098" t="str">
        <f>IF(COUNTA('Procytrat 30-5G'!A99,'Procytrat 30-5G'!B99,'Procytrat 30-5G'!C99)&gt;0,"30-5G","")</f>
        <v/>
      </c>
      <c r="AB3098" t="str">
        <f>IFERROR(IF(ISNUMBER('Procytrat 30-5G'!A99),'Procytrat 30-5G'!A99,DATEVALUE('Procytrat 30-5G'!A99)),"")</f>
        <v/>
      </c>
      <c r="AC3098" t="str">
        <f>IF(AA3098="","",'Procytrat 30-5G'!B99)</f>
        <v/>
      </c>
      <c r="AD3098" t="str">
        <f>IF(AA3098="","",IFERROR(1*'Procytrat 30-5G'!C99,IFERROR(_xludf.NUMBERVALUE('Procytrat 30-5G'!C99,".",","),IFERROR(_xludf.NUMBERVALUE('Procytrat 30-5G'!C99,",","."),0))))</f>
        <v/>
      </c>
      <c r="AE3098" t="str">
        <f t="shared" si="305"/>
        <v/>
      </c>
      <c r="AF3098">
        <f t="shared" si="306"/>
        <v>0</v>
      </c>
      <c r="AG3098" t="str">
        <f t="shared" si="307"/>
        <v/>
      </c>
      <c r="AH3098" t="str">
        <f t="shared" si="308"/>
        <v/>
      </c>
      <c r="AI3098">
        <f t="shared" si="309"/>
        <v>0</v>
      </c>
      <c r="AJ3098">
        <f t="shared" si="310"/>
        <v>0</v>
      </c>
      <c r="AK3098">
        <v>0</v>
      </c>
      <c r="AL3098" t="str">
        <f>IF(AA3098="","",IFERROR(IF(ISNUMBER('Procytrat 30-5G'!D99),'Procytrat 30-5G'!D99,IF(ISNUMBER(SEARCH("12",'Procytrat 30-5G'!D99)),EDATE(AB3098,12),IF(ISNUMBER(SEARCH("6",'Procytrat 30-5G'!D99)),EDATE(AB3098,6),IF(ISNUMBER(SEARCH("3",'Procytrat 30-5G'!D99)),EDATE(AB3098,3),DATEVALUE('Procytrat 30-5G'!D99))))),""))</f>
        <v/>
      </c>
      <c r="AM3098" t="str">
        <f t="shared" ca="1" si="311"/>
        <v/>
      </c>
    </row>
    <row r="3099" spans="27:39" x14ac:dyDescent="0.3">
      <c r="AA3099" t="str">
        <f>IF(COUNTA('Procytrat 30-5G'!A100,'Procytrat 30-5G'!B100,'Procytrat 30-5G'!C100)&gt;0,"30-5G","")</f>
        <v/>
      </c>
      <c r="AB3099" t="str">
        <f>IFERROR(IF(ISNUMBER('Procytrat 30-5G'!A100),'Procytrat 30-5G'!A100,DATEVALUE('Procytrat 30-5G'!A100)),"")</f>
        <v/>
      </c>
      <c r="AC3099" t="str">
        <f>IF(AA3099="","",'Procytrat 30-5G'!B100)</f>
        <v/>
      </c>
      <c r="AD3099" t="str">
        <f>IF(AA3099="","",IFERROR(1*'Procytrat 30-5G'!C100,IFERROR(_xludf.NUMBERVALUE('Procytrat 30-5G'!C100,".",","),IFERROR(_xludf.NUMBERVALUE('Procytrat 30-5G'!C100,",","."),0))))</f>
        <v/>
      </c>
      <c r="AE3099" t="str">
        <f t="shared" si="305"/>
        <v/>
      </c>
      <c r="AF3099">
        <f t="shared" si="306"/>
        <v>0</v>
      </c>
      <c r="AG3099" t="str">
        <f t="shared" si="307"/>
        <v/>
      </c>
      <c r="AH3099" t="str">
        <f t="shared" si="308"/>
        <v/>
      </c>
      <c r="AI3099">
        <f t="shared" si="309"/>
        <v>0</v>
      </c>
      <c r="AJ3099">
        <f t="shared" si="310"/>
        <v>0</v>
      </c>
      <c r="AK3099">
        <v>0</v>
      </c>
      <c r="AL3099" t="str">
        <f>IF(AA3099="","",IFERROR(IF(ISNUMBER('Procytrat 30-5G'!D100),'Procytrat 30-5G'!D100,IF(ISNUMBER(SEARCH("12",'Procytrat 30-5G'!D100)),EDATE(AB3099,12),IF(ISNUMBER(SEARCH("6",'Procytrat 30-5G'!D100)),EDATE(AB3099,6),IF(ISNUMBER(SEARCH("3",'Procytrat 30-5G'!D100)),EDATE(AB3099,3),DATEVALUE('Procytrat 30-5G'!D100))))),""))</f>
        <v/>
      </c>
      <c r="AM3099" t="str">
        <f t="shared" ca="1" si="311"/>
        <v/>
      </c>
    </row>
    <row r="3100" spans="27:39" x14ac:dyDescent="0.3">
      <c r="AA3100" t="str">
        <f>IF(COUNTA('Procytrat 30-5G'!A101,'Procytrat 30-5G'!B101,'Procytrat 30-5G'!C101)&gt;0,"30-5G","")</f>
        <v/>
      </c>
      <c r="AB3100" t="str">
        <f>IFERROR(IF(ISNUMBER('Procytrat 30-5G'!A101),'Procytrat 30-5G'!A101,DATEVALUE('Procytrat 30-5G'!A101)),"")</f>
        <v/>
      </c>
      <c r="AC3100" t="str">
        <f>IF(AA3100="","",'Procytrat 30-5G'!B101)</f>
        <v/>
      </c>
      <c r="AD3100" t="str">
        <f>IF(AA3100="","",IFERROR(1*'Procytrat 30-5G'!C101,IFERROR(_xludf.NUMBERVALUE('Procytrat 30-5G'!C101,".",","),IFERROR(_xludf.NUMBERVALUE('Procytrat 30-5G'!C101,",","."),0))))</f>
        <v/>
      </c>
      <c r="AE3100" t="str">
        <f t="shared" si="305"/>
        <v/>
      </c>
      <c r="AF3100">
        <f t="shared" si="306"/>
        <v>0</v>
      </c>
      <c r="AG3100" t="str">
        <f t="shared" si="307"/>
        <v/>
      </c>
      <c r="AH3100" t="str">
        <f t="shared" si="308"/>
        <v/>
      </c>
      <c r="AI3100">
        <f t="shared" si="309"/>
        <v>0</v>
      </c>
      <c r="AJ3100">
        <f t="shared" si="310"/>
        <v>0</v>
      </c>
      <c r="AK3100">
        <v>0</v>
      </c>
      <c r="AL3100" t="str">
        <f>IF(AA3100="","",IFERROR(IF(ISNUMBER('Procytrat 30-5G'!D101),'Procytrat 30-5G'!D101,IF(ISNUMBER(SEARCH("12",'Procytrat 30-5G'!D101)),EDATE(AB3100,12),IF(ISNUMBER(SEARCH("6",'Procytrat 30-5G'!D101)),EDATE(AB3100,6),IF(ISNUMBER(SEARCH("3",'Procytrat 30-5G'!D101)),EDATE(AB3100,3),DATEVALUE('Procytrat 30-5G'!D101))))),""))</f>
        <v/>
      </c>
      <c r="AM3100" t="str">
        <f t="shared" ca="1" si="311"/>
        <v/>
      </c>
    </row>
    <row r="3101" spans="27:39" x14ac:dyDescent="0.3">
      <c r="AA3101" t="str">
        <f>IF(COUNTA('Procytrat 30-5G'!A102,'Procytrat 30-5G'!B102,'Procytrat 30-5G'!C102)&gt;0,"30-5G","")</f>
        <v/>
      </c>
      <c r="AB3101" t="str">
        <f>IFERROR(IF(ISNUMBER('Procytrat 30-5G'!A102),'Procytrat 30-5G'!A102,DATEVALUE('Procytrat 30-5G'!A102)),"")</f>
        <v/>
      </c>
      <c r="AC3101" t="str">
        <f>IF(AA3101="","",'Procytrat 30-5G'!B102)</f>
        <v/>
      </c>
      <c r="AD3101" t="str">
        <f>IF(AA3101="","",IFERROR(1*'Procytrat 30-5G'!C102,IFERROR(_xludf.NUMBERVALUE('Procytrat 30-5G'!C102,".",","),IFERROR(_xludf.NUMBERVALUE('Procytrat 30-5G'!C102,",","."),0))))</f>
        <v/>
      </c>
      <c r="AE3101" t="str">
        <f t="shared" si="305"/>
        <v/>
      </c>
      <c r="AF3101">
        <f t="shared" si="306"/>
        <v>0</v>
      </c>
      <c r="AG3101" t="str">
        <f t="shared" si="307"/>
        <v/>
      </c>
      <c r="AH3101" t="str">
        <f t="shared" si="308"/>
        <v/>
      </c>
      <c r="AI3101">
        <f t="shared" si="309"/>
        <v>0</v>
      </c>
      <c r="AJ3101">
        <f t="shared" si="310"/>
        <v>0</v>
      </c>
      <c r="AK3101">
        <v>0</v>
      </c>
      <c r="AL3101" t="str">
        <f>IF(AA3101="","",IFERROR(IF(ISNUMBER('Procytrat 30-5G'!D102),'Procytrat 30-5G'!D102,IF(ISNUMBER(SEARCH("12",'Procytrat 30-5G'!D102)),EDATE(AB3101,12),IF(ISNUMBER(SEARCH("6",'Procytrat 30-5G'!D102)),EDATE(AB3101,6),IF(ISNUMBER(SEARCH("3",'Procytrat 30-5G'!D102)),EDATE(AB3101,3),DATEVALUE('Procytrat 30-5G'!D102))))),""))</f>
        <v/>
      </c>
      <c r="AM3101" t="str">
        <f t="shared" ca="1" si="311"/>
        <v/>
      </c>
    </row>
    <row r="3102" spans="27:39" x14ac:dyDescent="0.3">
      <c r="AA3102" t="str">
        <f>IF(COUNTA('Procytrat 30-5G'!A103,'Procytrat 30-5G'!B103,'Procytrat 30-5G'!C103)&gt;0,"30-5G","")</f>
        <v/>
      </c>
      <c r="AB3102" t="str">
        <f>IFERROR(IF(ISNUMBER('Procytrat 30-5G'!A103),'Procytrat 30-5G'!A103,DATEVALUE('Procytrat 30-5G'!A103)),"")</f>
        <v/>
      </c>
      <c r="AC3102" t="str">
        <f>IF(AA3102="","",'Procytrat 30-5G'!B103)</f>
        <v/>
      </c>
      <c r="AD3102" t="str">
        <f>IF(AA3102="","",IFERROR(1*'Procytrat 30-5G'!C103,IFERROR(_xludf.NUMBERVALUE('Procytrat 30-5G'!C103,".",","),IFERROR(_xludf.NUMBERVALUE('Procytrat 30-5G'!C103,",","."),0))))</f>
        <v/>
      </c>
      <c r="AE3102" t="str">
        <f t="shared" si="305"/>
        <v/>
      </c>
      <c r="AF3102">
        <f t="shared" si="306"/>
        <v>0</v>
      </c>
      <c r="AG3102" t="str">
        <f t="shared" si="307"/>
        <v/>
      </c>
      <c r="AH3102" t="str">
        <f t="shared" si="308"/>
        <v/>
      </c>
      <c r="AI3102">
        <f t="shared" si="309"/>
        <v>0</v>
      </c>
      <c r="AJ3102">
        <f t="shared" si="310"/>
        <v>0</v>
      </c>
      <c r="AK3102">
        <v>0</v>
      </c>
      <c r="AL3102" t="str">
        <f>IF(AA3102="","",IFERROR(IF(ISNUMBER('Procytrat 30-5G'!D103),'Procytrat 30-5G'!D103,IF(ISNUMBER(SEARCH("12",'Procytrat 30-5G'!D103)),EDATE(AB3102,12),IF(ISNUMBER(SEARCH("6",'Procytrat 30-5G'!D103)),EDATE(AB3102,6),IF(ISNUMBER(SEARCH("3",'Procytrat 30-5G'!D103)),EDATE(AB3102,3),DATEVALUE('Procytrat 30-5G'!D103))))),""))</f>
        <v/>
      </c>
      <c r="AM3102" t="str">
        <f t="shared" ca="1" si="311"/>
        <v/>
      </c>
    </row>
    <row r="3103" spans="27:39" x14ac:dyDescent="0.3">
      <c r="AA3103" t="str">
        <f>IF(COUNTA('Procytrat 30-5G'!A104,'Procytrat 30-5G'!B104,'Procytrat 30-5G'!C104)&gt;0,"30-5G","")</f>
        <v/>
      </c>
      <c r="AB3103" t="str">
        <f>IFERROR(IF(ISNUMBER('Procytrat 30-5G'!A104),'Procytrat 30-5G'!A104,DATEVALUE('Procytrat 30-5G'!A104)),"")</f>
        <v/>
      </c>
      <c r="AC3103" t="str">
        <f>IF(AA3103="","",'Procytrat 30-5G'!B104)</f>
        <v/>
      </c>
      <c r="AD3103" t="str">
        <f>IF(AA3103="","",IFERROR(1*'Procytrat 30-5G'!C104,IFERROR(_xludf.NUMBERVALUE('Procytrat 30-5G'!C104,".",","),IFERROR(_xludf.NUMBERVALUE('Procytrat 30-5G'!C104,",","."),0))))</f>
        <v/>
      </c>
      <c r="AE3103" t="str">
        <f t="shared" si="305"/>
        <v/>
      </c>
      <c r="AF3103">
        <f t="shared" si="306"/>
        <v>0</v>
      </c>
      <c r="AG3103" t="str">
        <f t="shared" si="307"/>
        <v/>
      </c>
      <c r="AH3103" t="str">
        <f t="shared" si="308"/>
        <v/>
      </c>
      <c r="AI3103">
        <f t="shared" si="309"/>
        <v>0</v>
      </c>
      <c r="AJ3103">
        <f t="shared" si="310"/>
        <v>0</v>
      </c>
      <c r="AK3103">
        <v>0</v>
      </c>
      <c r="AL3103" t="str">
        <f>IF(AA3103="","",IFERROR(IF(ISNUMBER('Procytrat 30-5G'!D104),'Procytrat 30-5G'!D104,IF(ISNUMBER(SEARCH("12",'Procytrat 30-5G'!D104)),EDATE(AB3103,12),IF(ISNUMBER(SEARCH("6",'Procytrat 30-5G'!D104)),EDATE(AB3103,6),IF(ISNUMBER(SEARCH("3",'Procytrat 30-5G'!D104)),EDATE(AB3103,3),DATEVALUE('Procytrat 30-5G'!D104))))),""))</f>
        <v/>
      </c>
      <c r="AM3103" t="str">
        <f t="shared" ca="1" si="311"/>
        <v/>
      </c>
    </row>
    <row r="3104" spans="27:39" x14ac:dyDescent="0.3">
      <c r="AA3104" t="str">
        <f>IF(COUNTA('Procytrat 30-5G'!A105,'Procytrat 30-5G'!B105,'Procytrat 30-5G'!C105)&gt;0,"30-5G","")</f>
        <v/>
      </c>
      <c r="AB3104" t="str">
        <f>IFERROR(IF(ISNUMBER('Procytrat 30-5G'!A105),'Procytrat 30-5G'!A105,DATEVALUE('Procytrat 30-5G'!A105)),"")</f>
        <v/>
      </c>
      <c r="AC3104" t="str">
        <f>IF(AA3104="","",'Procytrat 30-5G'!B105)</f>
        <v/>
      </c>
      <c r="AD3104" t="str">
        <f>IF(AA3104="","",IFERROR(1*'Procytrat 30-5G'!C105,IFERROR(_xludf.NUMBERVALUE('Procytrat 30-5G'!C105,".",","),IFERROR(_xludf.NUMBERVALUE('Procytrat 30-5G'!C105,",","."),0))))</f>
        <v/>
      </c>
      <c r="AE3104" t="str">
        <f t="shared" si="305"/>
        <v/>
      </c>
      <c r="AF3104">
        <f t="shared" si="306"/>
        <v>0</v>
      </c>
      <c r="AG3104" t="str">
        <f t="shared" si="307"/>
        <v/>
      </c>
      <c r="AH3104" t="str">
        <f t="shared" si="308"/>
        <v/>
      </c>
      <c r="AI3104">
        <f t="shared" si="309"/>
        <v>0</v>
      </c>
      <c r="AJ3104">
        <f t="shared" si="310"/>
        <v>0</v>
      </c>
      <c r="AK3104">
        <v>0</v>
      </c>
      <c r="AL3104" t="str">
        <f>IF(AA3104="","",IFERROR(IF(ISNUMBER('Procytrat 30-5G'!D105),'Procytrat 30-5G'!D105,IF(ISNUMBER(SEARCH("12",'Procytrat 30-5G'!D105)),EDATE(AB3104,12),IF(ISNUMBER(SEARCH("6",'Procytrat 30-5G'!D105)),EDATE(AB3104,6),IF(ISNUMBER(SEARCH("3",'Procytrat 30-5G'!D105)),EDATE(AB3104,3),DATEVALUE('Procytrat 30-5G'!D105))))),""))</f>
        <v/>
      </c>
      <c r="AM3104" t="str">
        <f t="shared" ca="1" si="311"/>
        <v/>
      </c>
    </row>
    <row r="3105" spans="27:39" x14ac:dyDescent="0.3">
      <c r="AA3105" t="str">
        <f>IF(COUNTA('Procytrat 30-5G'!A106,'Procytrat 30-5G'!B106,'Procytrat 30-5G'!C106)&gt;0,"30-5G","")</f>
        <v/>
      </c>
      <c r="AB3105" t="str">
        <f>IFERROR(IF(ISNUMBER('Procytrat 30-5G'!A106),'Procytrat 30-5G'!A106,DATEVALUE('Procytrat 30-5G'!A106)),"")</f>
        <v/>
      </c>
      <c r="AC3105" t="str">
        <f>IF(AA3105="","",'Procytrat 30-5G'!B106)</f>
        <v/>
      </c>
      <c r="AD3105" t="str">
        <f>IF(AA3105="","",IFERROR(1*'Procytrat 30-5G'!C106,IFERROR(_xludf.NUMBERVALUE('Procytrat 30-5G'!C106,".",","),IFERROR(_xludf.NUMBERVALUE('Procytrat 30-5G'!C106,",","."),0))))</f>
        <v/>
      </c>
      <c r="AE3105" t="str">
        <f t="shared" si="305"/>
        <v/>
      </c>
      <c r="AF3105">
        <f t="shared" si="306"/>
        <v>0</v>
      </c>
      <c r="AG3105" t="str">
        <f t="shared" si="307"/>
        <v/>
      </c>
      <c r="AH3105" t="str">
        <f t="shared" si="308"/>
        <v/>
      </c>
      <c r="AI3105">
        <f t="shared" si="309"/>
        <v>0</v>
      </c>
      <c r="AJ3105">
        <f t="shared" si="310"/>
        <v>0</v>
      </c>
      <c r="AK3105">
        <v>0</v>
      </c>
      <c r="AL3105" t="str">
        <f>IF(AA3105="","",IFERROR(IF(ISNUMBER('Procytrat 30-5G'!D106),'Procytrat 30-5G'!D106,IF(ISNUMBER(SEARCH("12",'Procytrat 30-5G'!D106)),EDATE(AB3105,12),IF(ISNUMBER(SEARCH("6",'Procytrat 30-5G'!D106)),EDATE(AB3105,6),IF(ISNUMBER(SEARCH("3",'Procytrat 30-5G'!D106)),EDATE(AB3105,3),DATEVALUE('Procytrat 30-5G'!D106))))),""))</f>
        <v/>
      </c>
      <c r="AM3105" t="str">
        <f t="shared" ca="1" si="311"/>
        <v/>
      </c>
    </row>
    <row r="3106" spans="27:39" x14ac:dyDescent="0.3">
      <c r="AA3106" t="str">
        <f>IF(COUNTA('Procytrat 30-5G'!A107,'Procytrat 30-5G'!B107,'Procytrat 30-5G'!C107)&gt;0,"30-5G","")</f>
        <v/>
      </c>
      <c r="AB3106" t="str">
        <f>IFERROR(IF(ISNUMBER('Procytrat 30-5G'!A107),'Procytrat 30-5G'!A107,DATEVALUE('Procytrat 30-5G'!A107)),"")</f>
        <v/>
      </c>
      <c r="AC3106" t="str">
        <f>IF(AA3106="","",'Procytrat 30-5G'!B107)</f>
        <v/>
      </c>
      <c r="AD3106" t="str">
        <f>IF(AA3106="","",IFERROR(1*'Procytrat 30-5G'!C107,IFERROR(_xludf.NUMBERVALUE('Procytrat 30-5G'!C107,".",","),IFERROR(_xludf.NUMBERVALUE('Procytrat 30-5G'!C107,",","."),0))))</f>
        <v/>
      </c>
      <c r="AE3106" t="str">
        <f t="shared" si="305"/>
        <v/>
      </c>
      <c r="AF3106">
        <f t="shared" si="306"/>
        <v>0</v>
      </c>
      <c r="AG3106" t="str">
        <f t="shared" si="307"/>
        <v/>
      </c>
      <c r="AH3106" t="str">
        <f t="shared" si="308"/>
        <v/>
      </c>
      <c r="AI3106">
        <f t="shared" si="309"/>
        <v>0</v>
      </c>
      <c r="AJ3106">
        <f t="shared" si="310"/>
        <v>0</v>
      </c>
      <c r="AK3106">
        <v>0</v>
      </c>
      <c r="AL3106" t="str">
        <f>IF(AA3106="","",IFERROR(IF(ISNUMBER('Procytrat 30-5G'!D107),'Procytrat 30-5G'!D107,IF(ISNUMBER(SEARCH("12",'Procytrat 30-5G'!D107)),EDATE(AB3106,12),IF(ISNUMBER(SEARCH("6",'Procytrat 30-5G'!D107)),EDATE(AB3106,6),IF(ISNUMBER(SEARCH("3",'Procytrat 30-5G'!D107)),EDATE(AB3106,3),DATEVALUE('Procytrat 30-5G'!D107))))),""))</f>
        <v/>
      </c>
      <c r="AM3106" t="str">
        <f t="shared" ca="1" si="311"/>
        <v/>
      </c>
    </row>
    <row r="3107" spans="27:39" x14ac:dyDescent="0.3">
      <c r="AA3107" t="str">
        <f>IF(COUNTA('Procytrat 30-5G'!A108,'Procytrat 30-5G'!B108,'Procytrat 30-5G'!C108)&gt;0,"30-5G","")</f>
        <v/>
      </c>
      <c r="AB3107" t="str">
        <f>IFERROR(IF(ISNUMBER('Procytrat 30-5G'!A108),'Procytrat 30-5G'!A108,DATEVALUE('Procytrat 30-5G'!A108)),"")</f>
        <v/>
      </c>
      <c r="AC3107" t="str">
        <f>IF(AA3107="","",'Procytrat 30-5G'!B108)</f>
        <v/>
      </c>
      <c r="AD3107" t="str">
        <f>IF(AA3107="","",IFERROR(1*'Procytrat 30-5G'!C108,IFERROR(_xludf.NUMBERVALUE('Procytrat 30-5G'!C108,".",","),IFERROR(_xludf.NUMBERVALUE('Procytrat 30-5G'!C108,",","."),0))))</f>
        <v/>
      </c>
      <c r="AE3107" t="str">
        <f t="shared" si="305"/>
        <v/>
      </c>
      <c r="AF3107">
        <f t="shared" si="306"/>
        <v>0</v>
      </c>
      <c r="AG3107" t="str">
        <f t="shared" si="307"/>
        <v/>
      </c>
      <c r="AH3107" t="str">
        <f t="shared" si="308"/>
        <v/>
      </c>
      <c r="AI3107">
        <f t="shared" si="309"/>
        <v>0</v>
      </c>
      <c r="AJ3107">
        <f t="shared" si="310"/>
        <v>0</v>
      </c>
      <c r="AK3107">
        <v>0</v>
      </c>
      <c r="AL3107" t="str">
        <f>IF(AA3107="","",IFERROR(IF(ISNUMBER('Procytrat 30-5G'!D108),'Procytrat 30-5G'!D108,IF(ISNUMBER(SEARCH("12",'Procytrat 30-5G'!D108)),EDATE(AB3107,12),IF(ISNUMBER(SEARCH("6",'Procytrat 30-5G'!D108)),EDATE(AB3107,6),IF(ISNUMBER(SEARCH("3",'Procytrat 30-5G'!D108)),EDATE(AB3107,3),DATEVALUE('Procytrat 30-5G'!D108))))),""))</f>
        <v/>
      </c>
      <c r="AM3107" t="str">
        <f t="shared" ca="1" si="311"/>
        <v/>
      </c>
    </row>
    <row r="3108" spans="27:39" x14ac:dyDescent="0.3">
      <c r="AA3108" t="str">
        <f>IF(COUNTA('Procytrat 30-5G'!A109,'Procytrat 30-5G'!B109,'Procytrat 30-5G'!C109)&gt;0,"30-5G","")</f>
        <v/>
      </c>
      <c r="AB3108" t="str">
        <f>IFERROR(IF(ISNUMBER('Procytrat 30-5G'!A109),'Procytrat 30-5G'!A109,DATEVALUE('Procytrat 30-5G'!A109)),"")</f>
        <v/>
      </c>
      <c r="AC3108" t="str">
        <f>IF(AA3108="","",'Procytrat 30-5G'!B109)</f>
        <v/>
      </c>
      <c r="AD3108" t="str">
        <f>IF(AA3108="","",IFERROR(1*'Procytrat 30-5G'!C109,IFERROR(_xludf.NUMBERVALUE('Procytrat 30-5G'!C109,".",","),IFERROR(_xludf.NUMBERVALUE('Procytrat 30-5G'!C109,",","."),0))))</f>
        <v/>
      </c>
      <c r="AE3108" t="str">
        <f t="shared" si="305"/>
        <v/>
      </c>
      <c r="AF3108">
        <f t="shared" si="306"/>
        <v>0</v>
      </c>
      <c r="AG3108" t="str">
        <f t="shared" si="307"/>
        <v/>
      </c>
      <c r="AH3108" t="str">
        <f t="shared" si="308"/>
        <v/>
      </c>
      <c r="AI3108">
        <f t="shared" si="309"/>
        <v>0</v>
      </c>
      <c r="AJ3108">
        <f t="shared" si="310"/>
        <v>0</v>
      </c>
      <c r="AK3108">
        <v>0</v>
      </c>
      <c r="AL3108" t="str">
        <f>IF(AA3108="","",IFERROR(IF(ISNUMBER('Procytrat 30-5G'!D109),'Procytrat 30-5G'!D109,IF(ISNUMBER(SEARCH("12",'Procytrat 30-5G'!D109)),EDATE(AB3108,12),IF(ISNUMBER(SEARCH("6",'Procytrat 30-5G'!D109)),EDATE(AB3108,6),IF(ISNUMBER(SEARCH("3",'Procytrat 30-5G'!D109)),EDATE(AB3108,3),DATEVALUE('Procytrat 30-5G'!D109))))),""))</f>
        <v/>
      </c>
      <c r="AM3108" t="str">
        <f t="shared" ca="1" si="311"/>
        <v/>
      </c>
    </row>
    <row r="3109" spans="27:39" x14ac:dyDescent="0.3">
      <c r="AA3109" t="str">
        <f>IF(COUNTA('Procytrat 30-5G'!A110,'Procytrat 30-5G'!B110,'Procytrat 30-5G'!C110)&gt;0,"30-5G","")</f>
        <v/>
      </c>
      <c r="AB3109" t="str">
        <f>IFERROR(IF(ISNUMBER('Procytrat 30-5G'!A110),'Procytrat 30-5G'!A110,DATEVALUE('Procytrat 30-5G'!A110)),"")</f>
        <v/>
      </c>
      <c r="AC3109" t="str">
        <f>IF(AA3109="","",'Procytrat 30-5G'!B110)</f>
        <v/>
      </c>
      <c r="AD3109" t="str">
        <f>IF(AA3109="","",IFERROR(1*'Procytrat 30-5G'!C110,IFERROR(_xludf.NUMBERVALUE('Procytrat 30-5G'!C110,".",","),IFERROR(_xludf.NUMBERVALUE('Procytrat 30-5G'!C110,",","."),0))))</f>
        <v/>
      </c>
      <c r="AE3109" t="str">
        <f t="shared" si="305"/>
        <v/>
      </c>
      <c r="AF3109">
        <f t="shared" si="306"/>
        <v>0</v>
      </c>
      <c r="AG3109" t="str">
        <f t="shared" si="307"/>
        <v/>
      </c>
      <c r="AH3109" t="str">
        <f t="shared" si="308"/>
        <v/>
      </c>
      <c r="AI3109">
        <f t="shared" si="309"/>
        <v>0</v>
      </c>
      <c r="AJ3109">
        <f t="shared" si="310"/>
        <v>0</v>
      </c>
      <c r="AK3109">
        <v>0</v>
      </c>
      <c r="AL3109" t="str">
        <f>IF(AA3109="","",IFERROR(IF(ISNUMBER('Procytrat 30-5G'!D110),'Procytrat 30-5G'!D110,IF(ISNUMBER(SEARCH("12",'Procytrat 30-5G'!D110)),EDATE(AB3109,12),IF(ISNUMBER(SEARCH("6",'Procytrat 30-5G'!D110)),EDATE(AB3109,6),IF(ISNUMBER(SEARCH("3",'Procytrat 30-5G'!D110)),EDATE(AB3109,3),DATEVALUE('Procytrat 30-5G'!D110))))),""))</f>
        <v/>
      </c>
      <c r="AM3109" t="str">
        <f t="shared" ca="1" si="311"/>
        <v/>
      </c>
    </row>
    <row r="3110" spans="27:39" x14ac:dyDescent="0.3">
      <c r="AA3110" t="str">
        <f>IF(COUNTA('Procytrat 30-5G'!A111,'Procytrat 30-5G'!B111,'Procytrat 30-5G'!C111)&gt;0,"30-5G","")</f>
        <v/>
      </c>
      <c r="AB3110" t="str">
        <f>IFERROR(IF(ISNUMBER('Procytrat 30-5G'!A111),'Procytrat 30-5G'!A111,DATEVALUE('Procytrat 30-5G'!A111)),"")</f>
        <v/>
      </c>
      <c r="AC3110" t="str">
        <f>IF(AA3110="","",'Procytrat 30-5G'!B111)</f>
        <v/>
      </c>
      <c r="AD3110" t="str">
        <f>IF(AA3110="","",IFERROR(1*'Procytrat 30-5G'!C111,IFERROR(_xludf.NUMBERVALUE('Procytrat 30-5G'!C111,".",","),IFERROR(_xludf.NUMBERVALUE('Procytrat 30-5G'!C111,",","."),0))))</f>
        <v/>
      </c>
      <c r="AE3110" t="str">
        <f t="shared" si="305"/>
        <v/>
      </c>
      <c r="AF3110">
        <f t="shared" si="306"/>
        <v>0</v>
      </c>
      <c r="AG3110" t="str">
        <f t="shared" si="307"/>
        <v/>
      </c>
      <c r="AH3110" t="str">
        <f t="shared" si="308"/>
        <v/>
      </c>
      <c r="AI3110">
        <f t="shared" si="309"/>
        <v>0</v>
      </c>
      <c r="AJ3110">
        <f t="shared" si="310"/>
        <v>0</v>
      </c>
      <c r="AK3110">
        <v>0</v>
      </c>
      <c r="AL3110" t="str">
        <f>IF(AA3110="","",IFERROR(IF(ISNUMBER('Procytrat 30-5G'!D111),'Procytrat 30-5G'!D111,IF(ISNUMBER(SEARCH("12",'Procytrat 30-5G'!D111)),EDATE(AB3110,12),IF(ISNUMBER(SEARCH("6",'Procytrat 30-5G'!D111)),EDATE(AB3110,6),IF(ISNUMBER(SEARCH("3",'Procytrat 30-5G'!D111)),EDATE(AB3110,3),DATEVALUE('Procytrat 30-5G'!D111))))),""))</f>
        <v/>
      </c>
      <c r="AM3110" t="str">
        <f t="shared" ca="1" si="311"/>
        <v/>
      </c>
    </row>
    <row r="3111" spans="27:39" x14ac:dyDescent="0.3">
      <c r="AA3111" t="str">
        <f>IF(COUNTA('Procytrat 30-5G'!A112,'Procytrat 30-5G'!B112,'Procytrat 30-5G'!C112)&gt;0,"30-5G","")</f>
        <v/>
      </c>
      <c r="AB3111" t="str">
        <f>IFERROR(IF(ISNUMBER('Procytrat 30-5G'!A112),'Procytrat 30-5G'!A112,DATEVALUE('Procytrat 30-5G'!A112)),"")</f>
        <v/>
      </c>
      <c r="AC3111" t="str">
        <f>IF(AA3111="","",'Procytrat 30-5G'!B112)</f>
        <v/>
      </c>
      <c r="AD3111" t="str">
        <f>IF(AA3111="","",IFERROR(1*'Procytrat 30-5G'!C112,IFERROR(_xludf.NUMBERVALUE('Procytrat 30-5G'!C112,".",","),IFERROR(_xludf.NUMBERVALUE('Procytrat 30-5G'!C112,",","."),0))))</f>
        <v/>
      </c>
      <c r="AE3111" t="str">
        <f t="shared" si="305"/>
        <v/>
      </c>
      <c r="AF3111">
        <f t="shared" si="306"/>
        <v>0</v>
      </c>
      <c r="AG3111" t="str">
        <f t="shared" si="307"/>
        <v/>
      </c>
      <c r="AH3111" t="str">
        <f t="shared" si="308"/>
        <v/>
      </c>
      <c r="AI3111">
        <f t="shared" si="309"/>
        <v>0</v>
      </c>
      <c r="AJ3111">
        <f t="shared" si="310"/>
        <v>0</v>
      </c>
      <c r="AK3111">
        <v>0</v>
      </c>
      <c r="AL3111" t="str">
        <f>IF(AA3111="","",IFERROR(IF(ISNUMBER('Procytrat 30-5G'!D112),'Procytrat 30-5G'!D112,IF(ISNUMBER(SEARCH("12",'Procytrat 30-5G'!D112)),EDATE(AB3111,12),IF(ISNUMBER(SEARCH("6",'Procytrat 30-5G'!D112)),EDATE(AB3111,6),IF(ISNUMBER(SEARCH("3",'Procytrat 30-5G'!D112)),EDATE(AB3111,3),DATEVALUE('Procytrat 30-5G'!D112))))),""))</f>
        <v/>
      </c>
      <c r="AM3111" t="str">
        <f t="shared" ca="1" si="311"/>
        <v/>
      </c>
    </row>
    <row r="3112" spans="27:39" x14ac:dyDescent="0.3">
      <c r="AA3112" t="str">
        <f>IF(COUNTA('Procytrat 30-5G'!A113,'Procytrat 30-5G'!B113,'Procytrat 30-5G'!C113)&gt;0,"30-5G","")</f>
        <v/>
      </c>
      <c r="AB3112" t="str">
        <f>IFERROR(IF(ISNUMBER('Procytrat 30-5G'!A113),'Procytrat 30-5G'!A113,DATEVALUE('Procytrat 30-5G'!A113)),"")</f>
        <v/>
      </c>
      <c r="AC3112" t="str">
        <f>IF(AA3112="","",'Procytrat 30-5G'!B113)</f>
        <v/>
      </c>
      <c r="AD3112" t="str">
        <f>IF(AA3112="","",IFERROR(1*'Procytrat 30-5G'!C113,IFERROR(_xludf.NUMBERVALUE('Procytrat 30-5G'!C113,".",","),IFERROR(_xludf.NUMBERVALUE('Procytrat 30-5G'!C113,",","."),0))))</f>
        <v/>
      </c>
      <c r="AE3112" t="str">
        <f t="shared" si="305"/>
        <v/>
      </c>
      <c r="AF3112">
        <f t="shared" si="306"/>
        <v>0</v>
      </c>
      <c r="AG3112" t="str">
        <f t="shared" si="307"/>
        <v/>
      </c>
      <c r="AH3112" t="str">
        <f t="shared" si="308"/>
        <v/>
      </c>
      <c r="AI3112">
        <f t="shared" si="309"/>
        <v>0</v>
      </c>
      <c r="AJ3112">
        <f t="shared" si="310"/>
        <v>0</v>
      </c>
      <c r="AK3112">
        <v>0</v>
      </c>
      <c r="AL3112" t="str">
        <f>IF(AA3112="","",IFERROR(IF(ISNUMBER('Procytrat 30-5G'!D113),'Procytrat 30-5G'!D113,IF(ISNUMBER(SEARCH("12",'Procytrat 30-5G'!D113)),EDATE(AB3112,12),IF(ISNUMBER(SEARCH("6",'Procytrat 30-5G'!D113)),EDATE(AB3112,6),IF(ISNUMBER(SEARCH("3",'Procytrat 30-5G'!D113)),EDATE(AB3112,3),DATEVALUE('Procytrat 30-5G'!D113))))),""))</f>
        <v/>
      </c>
      <c r="AM3112" t="str">
        <f t="shared" ca="1" si="311"/>
        <v/>
      </c>
    </row>
    <row r="3113" spans="27:39" x14ac:dyDescent="0.3">
      <c r="AA3113" t="str">
        <f>IF(COUNTA('Procytrat 30-5G'!A114,'Procytrat 30-5G'!B114,'Procytrat 30-5G'!C114)&gt;0,"30-5G","")</f>
        <v/>
      </c>
      <c r="AB3113" t="str">
        <f>IFERROR(IF(ISNUMBER('Procytrat 30-5G'!A114),'Procytrat 30-5G'!A114,DATEVALUE('Procytrat 30-5G'!A114)),"")</f>
        <v/>
      </c>
      <c r="AC3113" t="str">
        <f>IF(AA3113="","",'Procytrat 30-5G'!B114)</f>
        <v/>
      </c>
      <c r="AD3113" t="str">
        <f>IF(AA3113="","",IFERROR(1*'Procytrat 30-5G'!C114,IFERROR(_xludf.NUMBERVALUE('Procytrat 30-5G'!C114,".",","),IFERROR(_xludf.NUMBERVALUE('Procytrat 30-5G'!C114,",","."),0))))</f>
        <v/>
      </c>
      <c r="AE3113" t="str">
        <f t="shared" si="305"/>
        <v/>
      </c>
      <c r="AF3113">
        <f t="shared" si="306"/>
        <v>0</v>
      </c>
      <c r="AG3113" t="str">
        <f t="shared" si="307"/>
        <v/>
      </c>
      <c r="AH3113" t="str">
        <f t="shared" si="308"/>
        <v/>
      </c>
      <c r="AI3113">
        <f t="shared" si="309"/>
        <v>0</v>
      </c>
      <c r="AJ3113">
        <f t="shared" si="310"/>
        <v>0</v>
      </c>
      <c r="AK3113">
        <v>0</v>
      </c>
      <c r="AL3113" t="str">
        <f>IF(AA3113="","",IFERROR(IF(ISNUMBER('Procytrat 30-5G'!D114),'Procytrat 30-5G'!D114,IF(ISNUMBER(SEARCH("12",'Procytrat 30-5G'!D114)),EDATE(AB3113,12),IF(ISNUMBER(SEARCH("6",'Procytrat 30-5G'!D114)),EDATE(AB3113,6),IF(ISNUMBER(SEARCH("3",'Procytrat 30-5G'!D114)),EDATE(AB3113,3),DATEVALUE('Procytrat 30-5G'!D114))))),""))</f>
        <v/>
      </c>
      <c r="AM3113" t="str">
        <f t="shared" ca="1" si="311"/>
        <v/>
      </c>
    </row>
    <row r="3114" spans="27:39" x14ac:dyDescent="0.3">
      <c r="AA3114" t="str">
        <f>IF(COUNTA('Procytrat 30-5G'!A115,'Procytrat 30-5G'!B115,'Procytrat 30-5G'!C115)&gt;0,"30-5G","")</f>
        <v/>
      </c>
      <c r="AB3114" t="str">
        <f>IFERROR(IF(ISNUMBER('Procytrat 30-5G'!A115),'Procytrat 30-5G'!A115,DATEVALUE('Procytrat 30-5G'!A115)),"")</f>
        <v/>
      </c>
      <c r="AC3114" t="str">
        <f>IF(AA3114="","",'Procytrat 30-5G'!B115)</f>
        <v/>
      </c>
      <c r="AD3114" t="str">
        <f>IF(AA3114="","",IFERROR(1*'Procytrat 30-5G'!C115,IFERROR(_xludf.NUMBERVALUE('Procytrat 30-5G'!C115,".",","),IFERROR(_xludf.NUMBERVALUE('Procytrat 30-5G'!C115,",","."),0))))</f>
        <v/>
      </c>
      <c r="AE3114" t="str">
        <f t="shared" si="305"/>
        <v/>
      </c>
      <c r="AF3114">
        <f t="shared" si="306"/>
        <v>0</v>
      </c>
      <c r="AG3114" t="str">
        <f t="shared" si="307"/>
        <v/>
      </c>
      <c r="AH3114" t="str">
        <f t="shared" si="308"/>
        <v/>
      </c>
      <c r="AI3114">
        <f t="shared" si="309"/>
        <v>0</v>
      </c>
      <c r="AJ3114">
        <f t="shared" si="310"/>
        <v>0</v>
      </c>
      <c r="AK3114">
        <v>0</v>
      </c>
      <c r="AL3114" t="str">
        <f>IF(AA3114="","",IFERROR(IF(ISNUMBER('Procytrat 30-5G'!D115),'Procytrat 30-5G'!D115,IF(ISNUMBER(SEARCH("12",'Procytrat 30-5G'!D115)),EDATE(AB3114,12),IF(ISNUMBER(SEARCH("6",'Procytrat 30-5G'!D115)),EDATE(AB3114,6),IF(ISNUMBER(SEARCH("3",'Procytrat 30-5G'!D115)),EDATE(AB3114,3),DATEVALUE('Procytrat 30-5G'!D115))))),""))</f>
        <v/>
      </c>
      <c r="AM3114" t="str">
        <f t="shared" ca="1" si="311"/>
        <v/>
      </c>
    </row>
    <row r="3115" spans="27:39" x14ac:dyDescent="0.3">
      <c r="AA3115" t="str">
        <f>IF(COUNTA('Procytrat 30-5G'!A116,'Procytrat 30-5G'!B116,'Procytrat 30-5G'!C116)&gt;0,"30-5G","")</f>
        <v/>
      </c>
      <c r="AB3115" t="str">
        <f>IFERROR(IF(ISNUMBER('Procytrat 30-5G'!A116),'Procytrat 30-5G'!A116,DATEVALUE('Procytrat 30-5G'!A116)),"")</f>
        <v/>
      </c>
      <c r="AC3115" t="str">
        <f>IF(AA3115="","",'Procytrat 30-5G'!B116)</f>
        <v/>
      </c>
      <c r="AD3115" t="str">
        <f>IF(AA3115="","",IFERROR(1*'Procytrat 30-5G'!C116,IFERROR(_xludf.NUMBERVALUE('Procytrat 30-5G'!C116,".",","),IFERROR(_xludf.NUMBERVALUE('Procytrat 30-5G'!C116,",","."),0))))</f>
        <v/>
      </c>
      <c r="AE3115" t="str">
        <f t="shared" si="305"/>
        <v/>
      </c>
      <c r="AF3115">
        <f t="shared" si="306"/>
        <v>0</v>
      </c>
      <c r="AG3115" t="str">
        <f t="shared" si="307"/>
        <v/>
      </c>
      <c r="AH3115" t="str">
        <f t="shared" si="308"/>
        <v/>
      </c>
      <c r="AI3115">
        <f t="shared" si="309"/>
        <v>0</v>
      </c>
      <c r="AJ3115">
        <f t="shared" si="310"/>
        <v>0</v>
      </c>
      <c r="AK3115">
        <v>0</v>
      </c>
      <c r="AL3115" t="str">
        <f>IF(AA3115="","",IFERROR(IF(ISNUMBER('Procytrat 30-5G'!D116),'Procytrat 30-5G'!D116,IF(ISNUMBER(SEARCH("12",'Procytrat 30-5G'!D116)),EDATE(AB3115,12),IF(ISNUMBER(SEARCH("6",'Procytrat 30-5G'!D116)),EDATE(AB3115,6),IF(ISNUMBER(SEARCH("3",'Procytrat 30-5G'!D116)),EDATE(AB3115,3),DATEVALUE('Procytrat 30-5G'!D116))))),""))</f>
        <v/>
      </c>
      <c r="AM3115" t="str">
        <f t="shared" ca="1" si="311"/>
        <v/>
      </c>
    </row>
    <row r="3116" spans="27:39" x14ac:dyDescent="0.3">
      <c r="AA3116" t="str">
        <f>IF(COUNTA('Procytrat 30-5G'!A117,'Procytrat 30-5G'!B117,'Procytrat 30-5G'!C117)&gt;0,"30-5G","")</f>
        <v/>
      </c>
      <c r="AB3116" t="str">
        <f>IFERROR(IF(ISNUMBER('Procytrat 30-5G'!A117),'Procytrat 30-5G'!A117,DATEVALUE('Procytrat 30-5G'!A117)),"")</f>
        <v/>
      </c>
      <c r="AC3116" t="str">
        <f>IF(AA3116="","",'Procytrat 30-5G'!B117)</f>
        <v/>
      </c>
      <c r="AD3116" t="str">
        <f>IF(AA3116="","",IFERROR(1*'Procytrat 30-5G'!C117,IFERROR(_xludf.NUMBERVALUE('Procytrat 30-5G'!C117,".",","),IFERROR(_xludf.NUMBERVALUE('Procytrat 30-5G'!C117,",","."),0))))</f>
        <v/>
      </c>
      <c r="AE3116" t="str">
        <f t="shared" si="305"/>
        <v/>
      </c>
      <c r="AF3116">
        <f t="shared" si="306"/>
        <v>0</v>
      </c>
      <c r="AG3116" t="str">
        <f t="shared" si="307"/>
        <v/>
      </c>
      <c r="AH3116" t="str">
        <f t="shared" si="308"/>
        <v/>
      </c>
      <c r="AI3116">
        <f t="shared" si="309"/>
        <v>0</v>
      </c>
      <c r="AJ3116">
        <f t="shared" si="310"/>
        <v>0</v>
      </c>
      <c r="AK3116">
        <v>0</v>
      </c>
      <c r="AL3116" t="str">
        <f>IF(AA3116="","",IFERROR(IF(ISNUMBER('Procytrat 30-5G'!D117),'Procytrat 30-5G'!D117,IF(ISNUMBER(SEARCH("12",'Procytrat 30-5G'!D117)),EDATE(AB3116,12),IF(ISNUMBER(SEARCH("6",'Procytrat 30-5G'!D117)),EDATE(AB3116,6),IF(ISNUMBER(SEARCH("3",'Procytrat 30-5G'!D117)),EDATE(AB3116,3),DATEVALUE('Procytrat 30-5G'!D117))))),""))</f>
        <v/>
      </c>
      <c r="AM3116" t="str">
        <f t="shared" ca="1" si="311"/>
        <v/>
      </c>
    </row>
    <row r="3117" spans="27:39" x14ac:dyDescent="0.3">
      <c r="AA3117" t="str">
        <f>IF(COUNTA('Procytrat 30-5G'!A118,'Procytrat 30-5G'!B118,'Procytrat 30-5G'!C118)&gt;0,"30-5G","")</f>
        <v/>
      </c>
      <c r="AB3117" t="str">
        <f>IFERROR(IF(ISNUMBER('Procytrat 30-5G'!A118),'Procytrat 30-5G'!A118,DATEVALUE('Procytrat 30-5G'!A118)),"")</f>
        <v/>
      </c>
      <c r="AC3117" t="str">
        <f>IF(AA3117="","",'Procytrat 30-5G'!B118)</f>
        <v/>
      </c>
      <c r="AD3117" t="str">
        <f>IF(AA3117="","",IFERROR(1*'Procytrat 30-5G'!C118,IFERROR(_xludf.NUMBERVALUE('Procytrat 30-5G'!C118,".",","),IFERROR(_xludf.NUMBERVALUE('Procytrat 30-5G'!C118,",","."),0))))</f>
        <v/>
      </c>
      <c r="AE3117" t="str">
        <f t="shared" si="305"/>
        <v/>
      </c>
      <c r="AF3117">
        <f t="shared" si="306"/>
        <v>0</v>
      </c>
      <c r="AG3117" t="str">
        <f t="shared" si="307"/>
        <v/>
      </c>
      <c r="AH3117" t="str">
        <f t="shared" si="308"/>
        <v/>
      </c>
      <c r="AI3117">
        <f t="shared" si="309"/>
        <v>0</v>
      </c>
      <c r="AJ3117">
        <f t="shared" si="310"/>
        <v>0</v>
      </c>
      <c r="AK3117">
        <v>0</v>
      </c>
      <c r="AL3117" t="str">
        <f>IF(AA3117="","",IFERROR(IF(ISNUMBER('Procytrat 30-5G'!D118),'Procytrat 30-5G'!D118,IF(ISNUMBER(SEARCH("12",'Procytrat 30-5G'!D118)),EDATE(AB3117,12),IF(ISNUMBER(SEARCH("6",'Procytrat 30-5G'!D118)),EDATE(AB3117,6),IF(ISNUMBER(SEARCH("3",'Procytrat 30-5G'!D118)),EDATE(AB3117,3),DATEVALUE('Procytrat 30-5G'!D118))))),""))</f>
        <v/>
      </c>
      <c r="AM3117" t="str">
        <f t="shared" ca="1" si="311"/>
        <v/>
      </c>
    </row>
    <row r="3118" spans="27:39" x14ac:dyDescent="0.3">
      <c r="AA3118" t="str">
        <f>IF(COUNTA('Procytrat 30-5G'!A119,'Procytrat 30-5G'!B119,'Procytrat 30-5G'!C119)&gt;0,"30-5G","")</f>
        <v/>
      </c>
      <c r="AB3118" t="str">
        <f>IFERROR(IF(ISNUMBER('Procytrat 30-5G'!A119),'Procytrat 30-5G'!A119,DATEVALUE('Procytrat 30-5G'!A119)),"")</f>
        <v/>
      </c>
      <c r="AC3118" t="str">
        <f>IF(AA3118="","",'Procytrat 30-5G'!B119)</f>
        <v/>
      </c>
      <c r="AD3118" t="str">
        <f>IF(AA3118="","",IFERROR(1*'Procytrat 30-5G'!C119,IFERROR(_xludf.NUMBERVALUE('Procytrat 30-5G'!C119,".",","),IFERROR(_xludf.NUMBERVALUE('Procytrat 30-5G'!C119,",","."),0))))</f>
        <v/>
      </c>
      <c r="AE3118" t="str">
        <f t="shared" si="305"/>
        <v/>
      </c>
      <c r="AF3118">
        <f t="shared" si="306"/>
        <v>0</v>
      </c>
      <c r="AG3118" t="str">
        <f t="shared" si="307"/>
        <v/>
      </c>
      <c r="AH3118" t="str">
        <f t="shared" si="308"/>
        <v/>
      </c>
      <c r="AI3118">
        <f t="shared" si="309"/>
        <v>0</v>
      </c>
      <c r="AJ3118">
        <f t="shared" si="310"/>
        <v>0</v>
      </c>
      <c r="AK3118">
        <v>0</v>
      </c>
      <c r="AL3118" t="str">
        <f>IF(AA3118="","",IFERROR(IF(ISNUMBER('Procytrat 30-5G'!D119),'Procytrat 30-5G'!D119,IF(ISNUMBER(SEARCH("12",'Procytrat 30-5G'!D119)),EDATE(AB3118,12),IF(ISNUMBER(SEARCH("6",'Procytrat 30-5G'!D119)),EDATE(AB3118,6),IF(ISNUMBER(SEARCH("3",'Procytrat 30-5G'!D119)),EDATE(AB3118,3),DATEVALUE('Procytrat 30-5G'!D119))))),""))</f>
        <v/>
      </c>
      <c r="AM3118" t="str">
        <f t="shared" ca="1" si="311"/>
        <v/>
      </c>
    </row>
    <row r="3119" spans="27:39" x14ac:dyDescent="0.3">
      <c r="AA3119" t="str">
        <f>IF(COUNTA('Procytrat 30-5G'!A120,'Procytrat 30-5G'!B120,'Procytrat 30-5G'!C120)&gt;0,"30-5G","")</f>
        <v/>
      </c>
      <c r="AB3119" t="str">
        <f>IFERROR(IF(ISNUMBER('Procytrat 30-5G'!A120),'Procytrat 30-5G'!A120,DATEVALUE('Procytrat 30-5G'!A120)),"")</f>
        <v/>
      </c>
      <c r="AC3119" t="str">
        <f>IF(AA3119="","",'Procytrat 30-5G'!B120)</f>
        <v/>
      </c>
      <c r="AD3119" t="str">
        <f>IF(AA3119="","",IFERROR(1*'Procytrat 30-5G'!C120,IFERROR(_xludf.NUMBERVALUE('Procytrat 30-5G'!C120,".",","),IFERROR(_xludf.NUMBERVALUE('Procytrat 30-5G'!C120,",","."),0))))</f>
        <v/>
      </c>
      <c r="AE3119" t="str">
        <f t="shared" si="305"/>
        <v/>
      </c>
      <c r="AF3119">
        <f t="shared" si="306"/>
        <v>0</v>
      </c>
      <c r="AG3119" t="str">
        <f t="shared" si="307"/>
        <v/>
      </c>
      <c r="AH3119" t="str">
        <f t="shared" si="308"/>
        <v/>
      </c>
      <c r="AI3119">
        <f t="shared" si="309"/>
        <v>0</v>
      </c>
      <c r="AJ3119">
        <f t="shared" si="310"/>
        <v>0</v>
      </c>
      <c r="AK3119">
        <v>0</v>
      </c>
      <c r="AL3119" t="str">
        <f>IF(AA3119="","",IFERROR(IF(ISNUMBER('Procytrat 30-5G'!D120),'Procytrat 30-5G'!D120,IF(ISNUMBER(SEARCH("12",'Procytrat 30-5G'!D120)),EDATE(AB3119,12),IF(ISNUMBER(SEARCH("6",'Procytrat 30-5G'!D120)),EDATE(AB3119,6),IF(ISNUMBER(SEARCH("3",'Procytrat 30-5G'!D120)),EDATE(AB3119,3),DATEVALUE('Procytrat 30-5G'!D120))))),""))</f>
        <v/>
      </c>
      <c r="AM3119" t="str">
        <f t="shared" ca="1" si="311"/>
        <v/>
      </c>
    </row>
    <row r="3120" spans="27:39" x14ac:dyDescent="0.3">
      <c r="AA3120" t="str">
        <f>IF(COUNTA('Procytrat 30-5G'!A121,'Procytrat 30-5G'!B121,'Procytrat 30-5G'!C121)&gt;0,"30-5G","")</f>
        <v/>
      </c>
      <c r="AB3120" t="str">
        <f>IFERROR(IF(ISNUMBER('Procytrat 30-5G'!A121),'Procytrat 30-5G'!A121,DATEVALUE('Procytrat 30-5G'!A121)),"")</f>
        <v/>
      </c>
      <c r="AC3120" t="str">
        <f>IF(AA3120="","",'Procytrat 30-5G'!B121)</f>
        <v/>
      </c>
      <c r="AD3120" t="str">
        <f>IF(AA3120="","",IFERROR(1*'Procytrat 30-5G'!C121,IFERROR(_xludf.NUMBERVALUE('Procytrat 30-5G'!C121,".",","),IFERROR(_xludf.NUMBERVALUE('Procytrat 30-5G'!C121,",","."),0))))</f>
        <v/>
      </c>
      <c r="AE3120" t="str">
        <f t="shared" si="305"/>
        <v/>
      </c>
      <c r="AF3120">
        <f t="shared" si="306"/>
        <v>0</v>
      </c>
      <c r="AG3120" t="str">
        <f t="shared" si="307"/>
        <v/>
      </c>
      <c r="AH3120" t="str">
        <f t="shared" si="308"/>
        <v/>
      </c>
      <c r="AI3120">
        <f t="shared" si="309"/>
        <v>0</v>
      </c>
      <c r="AJ3120">
        <f t="shared" si="310"/>
        <v>0</v>
      </c>
      <c r="AK3120">
        <v>0</v>
      </c>
      <c r="AL3120" t="str">
        <f>IF(AA3120="","",IFERROR(IF(ISNUMBER('Procytrat 30-5G'!D121),'Procytrat 30-5G'!D121,IF(ISNUMBER(SEARCH("12",'Procytrat 30-5G'!D121)),EDATE(AB3120,12),IF(ISNUMBER(SEARCH("6",'Procytrat 30-5G'!D121)),EDATE(AB3120,6),IF(ISNUMBER(SEARCH("3",'Procytrat 30-5G'!D121)),EDATE(AB3120,3),DATEVALUE('Procytrat 30-5G'!D121))))),""))</f>
        <v/>
      </c>
      <c r="AM3120" t="str">
        <f t="shared" ca="1" si="311"/>
        <v/>
      </c>
    </row>
    <row r="3121" spans="27:39" x14ac:dyDescent="0.3">
      <c r="AA3121" t="str">
        <f>IF(COUNTA('Procytrat 30-5G'!A122,'Procytrat 30-5G'!B122,'Procytrat 30-5G'!C122)&gt;0,"30-5G","")</f>
        <v/>
      </c>
      <c r="AB3121" t="str">
        <f>IFERROR(IF(ISNUMBER('Procytrat 30-5G'!A122),'Procytrat 30-5G'!A122,DATEVALUE('Procytrat 30-5G'!A122)),"")</f>
        <v/>
      </c>
      <c r="AC3121" t="str">
        <f>IF(AA3121="","",'Procytrat 30-5G'!B122)</f>
        <v/>
      </c>
      <c r="AD3121" t="str">
        <f>IF(AA3121="","",IFERROR(1*'Procytrat 30-5G'!C122,IFERROR(_xludf.NUMBERVALUE('Procytrat 30-5G'!C122,".",","),IFERROR(_xludf.NUMBERVALUE('Procytrat 30-5G'!C122,",","."),0))))</f>
        <v/>
      </c>
      <c r="AE3121" t="str">
        <f t="shared" si="305"/>
        <v/>
      </c>
      <c r="AF3121">
        <f t="shared" si="306"/>
        <v>0</v>
      </c>
      <c r="AG3121" t="str">
        <f t="shared" si="307"/>
        <v/>
      </c>
      <c r="AH3121" t="str">
        <f t="shared" si="308"/>
        <v/>
      </c>
      <c r="AI3121">
        <f t="shared" si="309"/>
        <v>0</v>
      </c>
      <c r="AJ3121">
        <f t="shared" si="310"/>
        <v>0</v>
      </c>
      <c r="AK3121">
        <v>0</v>
      </c>
      <c r="AL3121" t="str">
        <f>IF(AA3121="","",IFERROR(IF(ISNUMBER('Procytrat 30-5G'!D122),'Procytrat 30-5G'!D122,IF(ISNUMBER(SEARCH("12",'Procytrat 30-5G'!D122)),EDATE(AB3121,12),IF(ISNUMBER(SEARCH("6",'Procytrat 30-5G'!D122)),EDATE(AB3121,6),IF(ISNUMBER(SEARCH("3",'Procytrat 30-5G'!D122)),EDATE(AB3121,3),DATEVALUE('Procytrat 30-5G'!D122))))),""))</f>
        <v/>
      </c>
      <c r="AM3121" t="str">
        <f t="shared" ca="1" si="311"/>
        <v/>
      </c>
    </row>
    <row r="3122" spans="27:39" x14ac:dyDescent="0.3">
      <c r="AA3122" t="str">
        <f>IF(COUNTA('Procytrat 30-5G'!A123,'Procytrat 30-5G'!B123,'Procytrat 30-5G'!C123)&gt;0,"30-5G","")</f>
        <v/>
      </c>
      <c r="AB3122" t="str">
        <f>IFERROR(IF(ISNUMBER('Procytrat 30-5G'!A123),'Procytrat 30-5G'!A123,DATEVALUE('Procytrat 30-5G'!A123)),"")</f>
        <v/>
      </c>
      <c r="AC3122" t="str">
        <f>IF(AA3122="","",'Procytrat 30-5G'!B123)</f>
        <v/>
      </c>
      <c r="AD3122" t="str">
        <f>IF(AA3122="","",IFERROR(1*'Procytrat 30-5G'!C123,IFERROR(_xludf.NUMBERVALUE('Procytrat 30-5G'!C123,".",","),IFERROR(_xludf.NUMBERVALUE('Procytrat 30-5G'!C123,",","."),0))))</f>
        <v/>
      </c>
      <c r="AE3122" t="str">
        <f t="shared" si="305"/>
        <v/>
      </c>
      <c r="AF3122">
        <f t="shared" si="306"/>
        <v>0</v>
      </c>
      <c r="AG3122" t="str">
        <f t="shared" si="307"/>
        <v/>
      </c>
      <c r="AH3122" t="str">
        <f t="shared" si="308"/>
        <v/>
      </c>
      <c r="AI3122">
        <f t="shared" si="309"/>
        <v>0</v>
      </c>
      <c r="AJ3122">
        <f t="shared" si="310"/>
        <v>0</v>
      </c>
      <c r="AK3122">
        <v>0</v>
      </c>
      <c r="AL3122" t="str">
        <f>IF(AA3122="","",IFERROR(IF(ISNUMBER('Procytrat 30-5G'!D123),'Procytrat 30-5G'!D123,IF(ISNUMBER(SEARCH("12",'Procytrat 30-5G'!D123)),EDATE(AB3122,12),IF(ISNUMBER(SEARCH("6",'Procytrat 30-5G'!D123)),EDATE(AB3122,6),IF(ISNUMBER(SEARCH("3",'Procytrat 30-5G'!D123)),EDATE(AB3122,3),DATEVALUE('Procytrat 30-5G'!D123))))),""))</f>
        <v/>
      </c>
      <c r="AM3122" t="str">
        <f t="shared" ca="1" si="311"/>
        <v/>
      </c>
    </row>
    <row r="3123" spans="27:39" x14ac:dyDescent="0.3">
      <c r="AA3123" t="str">
        <f>IF(COUNTA('Procytrat 30-5G'!A124,'Procytrat 30-5G'!B124,'Procytrat 30-5G'!C124)&gt;0,"30-5G","")</f>
        <v/>
      </c>
      <c r="AB3123" t="str">
        <f>IFERROR(IF(ISNUMBER('Procytrat 30-5G'!A124),'Procytrat 30-5G'!A124,DATEVALUE('Procytrat 30-5G'!A124)),"")</f>
        <v/>
      </c>
      <c r="AC3123" t="str">
        <f>IF(AA3123="","",'Procytrat 30-5G'!B124)</f>
        <v/>
      </c>
      <c r="AD3123" t="str">
        <f>IF(AA3123="","",IFERROR(1*'Procytrat 30-5G'!C124,IFERROR(_xludf.NUMBERVALUE('Procytrat 30-5G'!C124,".",","),IFERROR(_xludf.NUMBERVALUE('Procytrat 30-5G'!C124,",","."),0))))</f>
        <v/>
      </c>
      <c r="AE3123" t="str">
        <f t="shared" si="305"/>
        <v/>
      </c>
      <c r="AF3123">
        <f t="shared" si="306"/>
        <v>0</v>
      </c>
      <c r="AG3123" t="str">
        <f t="shared" si="307"/>
        <v/>
      </c>
      <c r="AH3123" t="str">
        <f t="shared" si="308"/>
        <v/>
      </c>
      <c r="AI3123">
        <f t="shared" si="309"/>
        <v>0</v>
      </c>
      <c r="AJ3123">
        <f t="shared" si="310"/>
        <v>0</v>
      </c>
      <c r="AK3123">
        <v>0</v>
      </c>
      <c r="AL3123" t="str">
        <f>IF(AA3123="","",IFERROR(IF(ISNUMBER('Procytrat 30-5G'!D124),'Procytrat 30-5G'!D124,IF(ISNUMBER(SEARCH("12",'Procytrat 30-5G'!D124)),EDATE(AB3123,12),IF(ISNUMBER(SEARCH("6",'Procytrat 30-5G'!D124)),EDATE(AB3123,6),IF(ISNUMBER(SEARCH("3",'Procytrat 30-5G'!D124)),EDATE(AB3123,3),DATEVALUE('Procytrat 30-5G'!D124))))),""))</f>
        <v/>
      </c>
      <c r="AM3123" t="str">
        <f t="shared" ca="1" si="311"/>
        <v/>
      </c>
    </row>
    <row r="3124" spans="27:39" x14ac:dyDescent="0.3">
      <c r="AA3124" t="str">
        <f>IF(COUNTA('Procytrat 30-5G'!A125,'Procytrat 30-5G'!B125,'Procytrat 30-5G'!C125)&gt;0,"30-5G","")</f>
        <v/>
      </c>
      <c r="AB3124" t="str">
        <f>IFERROR(IF(ISNUMBER('Procytrat 30-5G'!A125),'Procytrat 30-5G'!A125,DATEVALUE('Procytrat 30-5G'!A125)),"")</f>
        <v/>
      </c>
      <c r="AC3124" t="str">
        <f>IF(AA3124="","",'Procytrat 30-5G'!B125)</f>
        <v/>
      </c>
      <c r="AD3124" t="str">
        <f>IF(AA3124="","",IFERROR(1*'Procytrat 30-5G'!C125,IFERROR(_xludf.NUMBERVALUE('Procytrat 30-5G'!C125,".",","),IFERROR(_xludf.NUMBERVALUE('Procytrat 30-5G'!C125,",","."),0))))</f>
        <v/>
      </c>
      <c r="AE3124" t="str">
        <f t="shared" si="305"/>
        <v/>
      </c>
      <c r="AF3124">
        <f t="shared" si="306"/>
        <v>0</v>
      </c>
      <c r="AG3124" t="str">
        <f t="shared" si="307"/>
        <v/>
      </c>
      <c r="AH3124" t="str">
        <f t="shared" si="308"/>
        <v/>
      </c>
      <c r="AI3124">
        <f t="shared" si="309"/>
        <v>0</v>
      </c>
      <c r="AJ3124">
        <f t="shared" si="310"/>
        <v>0</v>
      </c>
      <c r="AK3124">
        <v>0</v>
      </c>
      <c r="AL3124" t="str">
        <f>IF(AA3124="","",IFERROR(IF(ISNUMBER('Procytrat 30-5G'!D125),'Procytrat 30-5G'!D125,IF(ISNUMBER(SEARCH("12",'Procytrat 30-5G'!D125)),EDATE(AB3124,12),IF(ISNUMBER(SEARCH("6",'Procytrat 30-5G'!D125)),EDATE(AB3124,6),IF(ISNUMBER(SEARCH("3",'Procytrat 30-5G'!D125)),EDATE(AB3124,3),DATEVALUE('Procytrat 30-5G'!D125))))),""))</f>
        <v/>
      </c>
      <c r="AM3124" t="str">
        <f t="shared" ca="1" si="311"/>
        <v/>
      </c>
    </row>
    <row r="3125" spans="27:39" x14ac:dyDescent="0.3">
      <c r="AA3125" t="str">
        <f>IF(COUNTA('Procytrat 30-5G'!A126,'Procytrat 30-5G'!B126,'Procytrat 30-5G'!C126)&gt;0,"30-5G","")</f>
        <v/>
      </c>
      <c r="AB3125" t="str">
        <f>IFERROR(IF(ISNUMBER('Procytrat 30-5G'!A126),'Procytrat 30-5G'!A126,DATEVALUE('Procytrat 30-5G'!A126)),"")</f>
        <v/>
      </c>
      <c r="AC3125" t="str">
        <f>IF(AA3125="","",'Procytrat 30-5G'!B126)</f>
        <v/>
      </c>
      <c r="AD3125" t="str">
        <f>IF(AA3125="","",IFERROR(1*'Procytrat 30-5G'!C126,IFERROR(_xludf.NUMBERVALUE('Procytrat 30-5G'!C126,".",","),IFERROR(_xludf.NUMBERVALUE('Procytrat 30-5G'!C126,",","."),0))))</f>
        <v/>
      </c>
      <c r="AE3125" t="str">
        <f t="shared" si="305"/>
        <v/>
      </c>
      <c r="AF3125">
        <f t="shared" si="306"/>
        <v>0</v>
      </c>
      <c r="AG3125" t="str">
        <f t="shared" si="307"/>
        <v/>
      </c>
      <c r="AH3125" t="str">
        <f t="shared" si="308"/>
        <v/>
      </c>
      <c r="AI3125">
        <f t="shared" si="309"/>
        <v>0</v>
      </c>
      <c r="AJ3125">
        <f t="shared" si="310"/>
        <v>0</v>
      </c>
      <c r="AK3125">
        <v>0</v>
      </c>
      <c r="AL3125" t="str">
        <f>IF(AA3125="","",IFERROR(IF(ISNUMBER('Procytrat 30-5G'!D126),'Procytrat 30-5G'!D126,IF(ISNUMBER(SEARCH("12",'Procytrat 30-5G'!D126)),EDATE(AB3125,12),IF(ISNUMBER(SEARCH("6",'Procytrat 30-5G'!D126)),EDATE(AB3125,6),IF(ISNUMBER(SEARCH("3",'Procytrat 30-5G'!D126)),EDATE(AB3125,3),DATEVALUE('Procytrat 30-5G'!D126))))),""))</f>
        <v/>
      </c>
      <c r="AM3125" t="str">
        <f t="shared" ca="1" si="311"/>
        <v/>
      </c>
    </row>
    <row r="3126" spans="27:39" x14ac:dyDescent="0.3">
      <c r="AA3126" t="str">
        <f>IF(COUNTA('Procytrat 30-5G'!A127,'Procytrat 30-5G'!B127,'Procytrat 30-5G'!C127)&gt;0,"30-5G","")</f>
        <v/>
      </c>
      <c r="AB3126" t="str">
        <f>IFERROR(IF(ISNUMBER('Procytrat 30-5G'!A127),'Procytrat 30-5G'!A127,DATEVALUE('Procytrat 30-5G'!A127)),"")</f>
        <v/>
      </c>
      <c r="AC3126" t="str">
        <f>IF(AA3126="","",'Procytrat 30-5G'!B127)</f>
        <v/>
      </c>
      <c r="AD3126" t="str">
        <f>IF(AA3126="","",IFERROR(1*'Procytrat 30-5G'!C127,IFERROR(_xludf.NUMBERVALUE('Procytrat 30-5G'!C127,".",","),IFERROR(_xludf.NUMBERVALUE('Procytrat 30-5G'!C127,",","."),0))))</f>
        <v/>
      </c>
      <c r="AE3126" t="str">
        <f t="shared" si="305"/>
        <v/>
      </c>
      <c r="AF3126">
        <f t="shared" si="306"/>
        <v>0</v>
      </c>
      <c r="AG3126" t="str">
        <f t="shared" si="307"/>
        <v/>
      </c>
      <c r="AH3126" t="str">
        <f t="shared" si="308"/>
        <v/>
      </c>
      <c r="AI3126">
        <f t="shared" si="309"/>
        <v>0</v>
      </c>
      <c r="AJ3126">
        <f t="shared" si="310"/>
        <v>0</v>
      </c>
      <c r="AK3126">
        <v>0</v>
      </c>
      <c r="AL3126" t="str">
        <f>IF(AA3126="","",IFERROR(IF(ISNUMBER('Procytrat 30-5G'!D127),'Procytrat 30-5G'!D127,IF(ISNUMBER(SEARCH("12",'Procytrat 30-5G'!D127)),EDATE(AB3126,12),IF(ISNUMBER(SEARCH("6",'Procytrat 30-5G'!D127)),EDATE(AB3126,6),IF(ISNUMBER(SEARCH("3",'Procytrat 30-5G'!D127)),EDATE(AB3126,3),DATEVALUE('Procytrat 30-5G'!D127))))),""))</f>
        <v/>
      </c>
      <c r="AM3126" t="str">
        <f t="shared" ca="1" si="311"/>
        <v/>
      </c>
    </row>
    <row r="3127" spans="27:39" x14ac:dyDescent="0.3">
      <c r="AA3127" t="str">
        <f>IF(COUNTA('Procytrat 30-5G'!A128,'Procytrat 30-5G'!B128,'Procytrat 30-5G'!C128)&gt;0,"30-5G","")</f>
        <v/>
      </c>
      <c r="AB3127" t="str">
        <f>IFERROR(IF(ISNUMBER('Procytrat 30-5G'!A128),'Procytrat 30-5G'!A128,DATEVALUE('Procytrat 30-5G'!A128)),"")</f>
        <v/>
      </c>
      <c r="AC3127" t="str">
        <f>IF(AA3127="","",'Procytrat 30-5G'!B128)</f>
        <v/>
      </c>
      <c r="AD3127" t="str">
        <f>IF(AA3127="","",IFERROR(1*'Procytrat 30-5G'!C128,IFERROR(_xludf.NUMBERVALUE('Procytrat 30-5G'!C128,".",","),IFERROR(_xludf.NUMBERVALUE('Procytrat 30-5G'!C128,",","."),0))))</f>
        <v/>
      </c>
      <c r="AE3127" t="str">
        <f t="shared" si="305"/>
        <v/>
      </c>
      <c r="AF3127">
        <f t="shared" si="306"/>
        <v>0</v>
      </c>
      <c r="AG3127" t="str">
        <f t="shared" si="307"/>
        <v/>
      </c>
      <c r="AH3127" t="str">
        <f t="shared" si="308"/>
        <v/>
      </c>
      <c r="AI3127">
        <f t="shared" si="309"/>
        <v>0</v>
      </c>
      <c r="AJ3127">
        <f t="shared" si="310"/>
        <v>0</v>
      </c>
      <c r="AK3127">
        <v>0</v>
      </c>
      <c r="AL3127" t="str">
        <f>IF(AA3127="","",IFERROR(IF(ISNUMBER('Procytrat 30-5G'!D128),'Procytrat 30-5G'!D128,IF(ISNUMBER(SEARCH("12",'Procytrat 30-5G'!D128)),EDATE(AB3127,12),IF(ISNUMBER(SEARCH("6",'Procytrat 30-5G'!D128)),EDATE(AB3127,6),IF(ISNUMBER(SEARCH("3",'Procytrat 30-5G'!D128)),EDATE(AB3127,3),DATEVALUE('Procytrat 30-5G'!D128))))),""))</f>
        <v/>
      </c>
      <c r="AM3127" t="str">
        <f t="shared" ca="1" si="311"/>
        <v/>
      </c>
    </row>
    <row r="3128" spans="27:39" x14ac:dyDescent="0.3">
      <c r="AA3128" t="str">
        <f>IF(COUNTA('Procytrat 30-5G'!A129,'Procytrat 30-5G'!B129,'Procytrat 30-5G'!C129)&gt;0,"30-5G","")</f>
        <v/>
      </c>
      <c r="AB3128" t="str">
        <f>IFERROR(IF(ISNUMBER('Procytrat 30-5G'!A129),'Procytrat 30-5G'!A129,DATEVALUE('Procytrat 30-5G'!A129)),"")</f>
        <v/>
      </c>
      <c r="AC3128" t="str">
        <f>IF(AA3128="","",'Procytrat 30-5G'!B129)</f>
        <v/>
      </c>
      <c r="AD3128" t="str">
        <f>IF(AA3128="","",IFERROR(1*'Procytrat 30-5G'!C129,IFERROR(_xludf.NUMBERVALUE('Procytrat 30-5G'!C129,".",","),IFERROR(_xludf.NUMBERVALUE('Procytrat 30-5G'!C129,",","."),0))))</f>
        <v/>
      </c>
      <c r="AE3128" t="str">
        <f t="shared" si="305"/>
        <v/>
      </c>
      <c r="AF3128">
        <f t="shared" si="306"/>
        <v>0</v>
      </c>
      <c r="AG3128" t="str">
        <f t="shared" si="307"/>
        <v/>
      </c>
      <c r="AH3128" t="str">
        <f t="shared" si="308"/>
        <v/>
      </c>
      <c r="AI3128">
        <f t="shared" si="309"/>
        <v>0</v>
      </c>
      <c r="AJ3128">
        <f t="shared" si="310"/>
        <v>0</v>
      </c>
      <c r="AK3128">
        <v>0</v>
      </c>
      <c r="AL3128" t="str">
        <f>IF(AA3128="","",IFERROR(IF(ISNUMBER('Procytrat 30-5G'!D129),'Procytrat 30-5G'!D129,IF(ISNUMBER(SEARCH("12",'Procytrat 30-5G'!D129)),EDATE(AB3128,12),IF(ISNUMBER(SEARCH("6",'Procytrat 30-5G'!D129)),EDATE(AB3128,6),IF(ISNUMBER(SEARCH("3",'Procytrat 30-5G'!D129)),EDATE(AB3128,3),DATEVALUE('Procytrat 30-5G'!D129))))),""))</f>
        <v/>
      </c>
      <c r="AM3128" t="str">
        <f t="shared" ca="1" si="311"/>
        <v/>
      </c>
    </row>
    <row r="3129" spans="27:39" x14ac:dyDescent="0.3">
      <c r="AA3129" t="str">
        <f>IF(COUNTA('Procytrat 30-5G'!A130,'Procytrat 30-5G'!B130,'Procytrat 30-5G'!C130)&gt;0,"30-5G","")</f>
        <v/>
      </c>
      <c r="AB3129" t="str">
        <f>IFERROR(IF(ISNUMBER('Procytrat 30-5G'!A130),'Procytrat 30-5G'!A130,DATEVALUE('Procytrat 30-5G'!A130)),"")</f>
        <v/>
      </c>
      <c r="AC3129" t="str">
        <f>IF(AA3129="","",'Procytrat 30-5G'!B130)</f>
        <v/>
      </c>
      <c r="AD3129" t="str">
        <f>IF(AA3129="","",IFERROR(1*'Procytrat 30-5G'!C130,IFERROR(_xludf.NUMBERVALUE('Procytrat 30-5G'!C130,".",","),IFERROR(_xludf.NUMBERVALUE('Procytrat 30-5G'!C130,",","."),0))))</f>
        <v/>
      </c>
      <c r="AE3129" t="str">
        <f t="shared" si="305"/>
        <v/>
      </c>
      <c r="AF3129">
        <f t="shared" si="306"/>
        <v>0</v>
      </c>
      <c r="AG3129" t="str">
        <f t="shared" si="307"/>
        <v/>
      </c>
      <c r="AH3129" t="str">
        <f t="shared" si="308"/>
        <v/>
      </c>
      <c r="AI3129">
        <f t="shared" si="309"/>
        <v>0</v>
      </c>
      <c r="AJ3129">
        <f t="shared" si="310"/>
        <v>0</v>
      </c>
      <c r="AK3129">
        <v>0</v>
      </c>
      <c r="AL3129" t="str">
        <f>IF(AA3129="","",IFERROR(IF(ISNUMBER('Procytrat 30-5G'!D130),'Procytrat 30-5G'!D130,IF(ISNUMBER(SEARCH("12",'Procytrat 30-5G'!D130)),EDATE(AB3129,12),IF(ISNUMBER(SEARCH("6",'Procytrat 30-5G'!D130)),EDATE(AB3129,6),IF(ISNUMBER(SEARCH("3",'Procytrat 30-5G'!D130)),EDATE(AB3129,3),DATEVALUE('Procytrat 30-5G'!D130))))),""))</f>
        <v/>
      </c>
      <c r="AM3129" t="str">
        <f t="shared" ca="1" si="311"/>
        <v/>
      </c>
    </row>
    <row r="3130" spans="27:39" x14ac:dyDescent="0.3">
      <c r="AA3130" t="str">
        <f>IF(COUNTA('Procytrat 30-5G'!A131,'Procytrat 30-5G'!B131,'Procytrat 30-5G'!C131)&gt;0,"30-5G","")</f>
        <v/>
      </c>
      <c r="AB3130" t="str">
        <f>IFERROR(IF(ISNUMBER('Procytrat 30-5G'!A131),'Procytrat 30-5G'!A131,DATEVALUE('Procytrat 30-5G'!A131)),"")</f>
        <v/>
      </c>
      <c r="AC3130" t="str">
        <f>IF(AA3130="","",'Procytrat 30-5G'!B131)</f>
        <v/>
      </c>
      <c r="AD3130" t="str">
        <f>IF(AA3130="","",IFERROR(1*'Procytrat 30-5G'!C131,IFERROR(_xludf.NUMBERVALUE('Procytrat 30-5G'!C131,".",","),IFERROR(_xludf.NUMBERVALUE('Procytrat 30-5G'!C131,",","."),0))))</f>
        <v/>
      </c>
      <c r="AE3130" t="str">
        <f t="shared" ref="AE3130:AE3193" si="312">IF(AA3130="","","")</f>
        <v/>
      </c>
      <c r="AF3130">
        <f t="shared" si="306"/>
        <v>0</v>
      </c>
      <c r="AG3130" t="str">
        <f t="shared" si="307"/>
        <v/>
      </c>
      <c r="AH3130" t="str">
        <f t="shared" si="308"/>
        <v/>
      </c>
      <c r="AI3130">
        <f t="shared" si="309"/>
        <v>0</v>
      </c>
      <c r="AJ3130">
        <f t="shared" si="310"/>
        <v>0</v>
      </c>
      <c r="AK3130">
        <v>0</v>
      </c>
      <c r="AL3130" t="str">
        <f>IF(AA3130="","",IFERROR(IF(ISNUMBER('Procytrat 30-5G'!D131),'Procytrat 30-5G'!D131,IF(ISNUMBER(SEARCH("12",'Procytrat 30-5G'!D131)),EDATE(AB3130,12),IF(ISNUMBER(SEARCH("6",'Procytrat 30-5G'!D131)),EDATE(AB3130,6),IF(ISNUMBER(SEARCH("3",'Procytrat 30-5G'!D131)),EDATE(AB3130,3),DATEVALUE('Procytrat 30-5G'!D131))))),""))</f>
        <v/>
      </c>
      <c r="AM3130" t="str">
        <f t="shared" ca="1" si="311"/>
        <v/>
      </c>
    </row>
    <row r="3131" spans="27:39" x14ac:dyDescent="0.3">
      <c r="AA3131" t="str">
        <f>IF(COUNTA('Procytrat 30-5G'!A132,'Procytrat 30-5G'!B132,'Procytrat 30-5G'!C132)&gt;0,"30-5G","")</f>
        <v/>
      </c>
      <c r="AB3131" t="str">
        <f>IFERROR(IF(ISNUMBER('Procytrat 30-5G'!A132),'Procytrat 30-5G'!A132,DATEVALUE('Procytrat 30-5G'!A132)),"")</f>
        <v/>
      </c>
      <c r="AC3131" t="str">
        <f>IF(AA3131="","",'Procytrat 30-5G'!B132)</f>
        <v/>
      </c>
      <c r="AD3131" t="str">
        <f>IF(AA3131="","",IFERROR(1*'Procytrat 30-5G'!C132,IFERROR(_xludf.NUMBERVALUE('Procytrat 30-5G'!C132,".",","),IFERROR(_xludf.NUMBERVALUE('Procytrat 30-5G'!C132,",","."),0))))</f>
        <v/>
      </c>
      <c r="AE3131" t="str">
        <f t="shared" si="312"/>
        <v/>
      </c>
      <c r="AF3131">
        <f t="shared" si="306"/>
        <v>0</v>
      </c>
      <c r="AG3131" t="str">
        <f t="shared" si="307"/>
        <v/>
      </c>
      <c r="AH3131" t="str">
        <f t="shared" si="308"/>
        <v/>
      </c>
      <c r="AI3131">
        <f t="shared" si="309"/>
        <v>0</v>
      </c>
      <c r="AJ3131">
        <f t="shared" si="310"/>
        <v>0</v>
      </c>
      <c r="AK3131">
        <v>0</v>
      </c>
      <c r="AL3131" t="str">
        <f>IF(AA3131="","",IFERROR(IF(ISNUMBER('Procytrat 30-5G'!D132),'Procytrat 30-5G'!D132,IF(ISNUMBER(SEARCH("12",'Procytrat 30-5G'!D132)),EDATE(AB3131,12),IF(ISNUMBER(SEARCH("6",'Procytrat 30-5G'!D132)),EDATE(AB3131,6),IF(ISNUMBER(SEARCH("3",'Procytrat 30-5G'!D132)),EDATE(AB3131,3),DATEVALUE('Procytrat 30-5G'!D132))))),""))</f>
        <v/>
      </c>
      <c r="AM3131" t="str">
        <f t="shared" ca="1" si="311"/>
        <v/>
      </c>
    </row>
    <row r="3132" spans="27:39" x14ac:dyDescent="0.3">
      <c r="AA3132" t="str">
        <f>IF(COUNTA('Procytrat 30-5G'!A133,'Procytrat 30-5G'!B133,'Procytrat 30-5G'!C133)&gt;0,"30-5G","")</f>
        <v/>
      </c>
      <c r="AB3132" t="str">
        <f>IFERROR(IF(ISNUMBER('Procytrat 30-5G'!A133),'Procytrat 30-5G'!A133,DATEVALUE('Procytrat 30-5G'!A133)),"")</f>
        <v/>
      </c>
      <c r="AC3132" t="str">
        <f>IF(AA3132="","",'Procytrat 30-5G'!B133)</f>
        <v/>
      </c>
      <c r="AD3132" t="str">
        <f>IF(AA3132="","",IFERROR(1*'Procytrat 30-5G'!C133,IFERROR(_xludf.NUMBERVALUE('Procytrat 30-5G'!C133,".",","),IFERROR(_xludf.NUMBERVALUE('Procytrat 30-5G'!C133,",","."),0))))</f>
        <v/>
      </c>
      <c r="AE3132" t="str">
        <f t="shared" si="312"/>
        <v/>
      </c>
      <c r="AF3132">
        <f t="shared" si="306"/>
        <v>0</v>
      </c>
      <c r="AG3132" t="str">
        <f t="shared" si="307"/>
        <v/>
      </c>
      <c r="AH3132" t="str">
        <f t="shared" si="308"/>
        <v/>
      </c>
      <c r="AI3132">
        <f t="shared" si="309"/>
        <v>0</v>
      </c>
      <c r="AJ3132">
        <f t="shared" si="310"/>
        <v>0</v>
      </c>
      <c r="AK3132">
        <v>0</v>
      </c>
      <c r="AL3132" t="str">
        <f>IF(AA3132="","",IFERROR(IF(ISNUMBER('Procytrat 30-5G'!D133),'Procytrat 30-5G'!D133,IF(ISNUMBER(SEARCH("12",'Procytrat 30-5G'!D133)),EDATE(AB3132,12),IF(ISNUMBER(SEARCH("6",'Procytrat 30-5G'!D133)),EDATE(AB3132,6),IF(ISNUMBER(SEARCH("3",'Procytrat 30-5G'!D133)),EDATE(AB3132,3),DATEVALUE('Procytrat 30-5G'!D133))))),""))</f>
        <v/>
      </c>
      <c r="AM3132" t="str">
        <f t="shared" ca="1" si="311"/>
        <v/>
      </c>
    </row>
    <row r="3133" spans="27:39" x14ac:dyDescent="0.3">
      <c r="AA3133" t="str">
        <f>IF(COUNTA('Procytrat 30-5G'!A134,'Procytrat 30-5G'!B134,'Procytrat 30-5G'!C134)&gt;0,"30-5G","")</f>
        <v/>
      </c>
      <c r="AB3133" t="str">
        <f>IFERROR(IF(ISNUMBER('Procytrat 30-5G'!A134),'Procytrat 30-5G'!A134,DATEVALUE('Procytrat 30-5G'!A134)),"")</f>
        <v/>
      </c>
      <c r="AC3133" t="str">
        <f>IF(AA3133="","",'Procytrat 30-5G'!B134)</f>
        <v/>
      </c>
      <c r="AD3133" t="str">
        <f>IF(AA3133="","",IFERROR(1*'Procytrat 30-5G'!C134,IFERROR(_xludf.NUMBERVALUE('Procytrat 30-5G'!C134,".",","),IFERROR(_xludf.NUMBERVALUE('Procytrat 30-5G'!C134,",","."),0))))</f>
        <v/>
      </c>
      <c r="AE3133" t="str">
        <f t="shared" si="312"/>
        <v/>
      </c>
      <c r="AF3133">
        <f t="shared" si="306"/>
        <v>0</v>
      </c>
      <c r="AG3133" t="str">
        <f t="shared" si="307"/>
        <v/>
      </c>
      <c r="AH3133" t="str">
        <f t="shared" si="308"/>
        <v/>
      </c>
      <c r="AI3133">
        <f t="shared" si="309"/>
        <v>0</v>
      </c>
      <c r="AJ3133">
        <f t="shared" si="310"/>
        <v>0</v>
      </c>
      <c r="AK3133">
        <v>0</v>
      </c>
      <c r="AL3133" t="str">
        <f>IF(AA3133="","",IFERROR(IF(ISNUMBER('Procytrat 30-5G'!D134),'Procytrat 30-5G'!D134,IF(ISNUMBER(SEARCH("12",'Procytrat 30-5G'!D134)),EDATE(AB3133,12),IF(ISNUMBER(SEARCH("6",'Procytrat 30-5G'!D134)),EDATE(AB3133,6),IF(ISNUMBER(SEARCH("3",'Procytrat 30-5G'!D134)),EDATE(AB3133,3),DATEVALUE('Procytrat 30-5G'!D134))))),""))</f>
        <v/>
      </c>
      <c r="AM3133" t="str">
        <f t="shared" ca="1" si="311"/>
        <v/>
      </c>
    </row>
    <row r="3134" spans="27:39" x14ac:dyDescent="0.3">
      <c r="AA3134" t="str">
        <f>IF(COUNTA('Procytrat 30-5G'!A135,'Procytrat 30-5G'!B135,'Procytrat 30-5G'!C135)&gt;0,"30-5G","")</f>
        <v/>
      </c>
      <c r="AB3134" t="str">
        <f>IFERROR(IF(ISNUMBER('Procytrat 30-5G'!A135),'Procytrat 30-5G'!A135,DATEVALUE('Procytrat 30-5G'!A135)),"")</f>
        <v/>
      </c>
      <c r="AC3134" t="str">
        <f>IF(AA3134="","",'Procytrat 30-5G'!B135)</f>
        <v/>
      </c>
      <c r="AD3134" t="str">
        <f>IF(AA3134="","",IFERROR(1*'Procytrat 30-5G'!C135,IFERROR(_xludf.NUMBERVALUE('Procytrat 30-5G'!C135,".",","),IFERROR(_xludf.NUMBERVALUE('Procytrat 30-5G'!C135,",","."),0))))</f>
        <v/>
      </c>
      <c r="AE3134" t="str">
        <f t="shared" si="312"/>
        <v/>
      </c>
      <c r="AF3134">
        <f t="shared" si="306"/>
        <v>0</v>
      </c>
      <c r="AG3134" t="str">
        <f t="shared" si="307"/>
        <v/>
      </c>
      <c r="AH3134" t="str">
        <f t="shared" si="308"/>
        <v/>
      </c>
      <c r="AI3134">
        <f t="shared" si="309"/>
        <v>0</v>
      </c>
      <c r="AJ3134">
        <f t="shared" si="310"/>
        <v>0</v>
      </c>
      <c r="AK3134">
        <v>0</v>
      </c>
      <c r="AL3134" t="str">
        <f>IF(AA3134="","",IFERROR(IF(ISNUMBER('Procytrat 30-5G'!D135),'Procytrat 30-5G'!D135,IF(ISNUMBER(SEARCH("12",'Procytrat 30-5G'!D135)),EDATE(AB3134,12),IF(ISNUMBER(SEARCH("6",'Procytrat 30-5G'!D135)),EDATE(AB3134,6),IF(ISNUMBER(SEARCH("3",'Procytrat 30-5G'!D135)),EDATE(AB3134,3),DATEVALUE('Procytrat 30-5G'!D135))))),""))</f>
        <v/>
      </c>
      <c r="AM3134" t="str">
        <f t="shared" ca="1" si="311"/>
        <v/>
      </c>
    </row>
    <row r="3135" spans="27:39" x14ac:dyDescent="0.3">
      <c r="AA3135" t="str">
        <f>IF(COUNTA('Procytrat 30-5G'!A136,'Procytrat 30-5G'!B136,'Procytrat 30-5G'!C136)&gt;0,"30-5G","")</f>
        <v/>
      </c>
      <c r="AB3135" t="str">
        <f>IFERROR(IF(ISNUMBER('Procytrat 30-5G'!A136),'Procytrat 30-5G'!A136,DATEVALUE('Procytrat 30-5G'!A136)),"")</f>
        <v/>
      </c>
      <c r="AC3135" t="str">
        <f>IF(AA3135="","",'Procytrat 30-5G'!B136)</f>
        <v/>
      </c>
      <c r="AD3135" t="str">
        <f>IF(AA3135="","",IFERROR(1*'Procytrat 30-5G'!C136,IFERROR(_xludf.NUMBERVALUE('Procytrat 30-5G'!C136,".",","),IFERROR(_xludf.NUMBERVALUE('Procytrat 30-5G'!C136,",","."),0))))</f>
        <v/>
      </c>
      <c r="AE3135" t="str">
        <f t="shared" si="312"/>
        <v/>
      </c>
      <c r="AF3135">
        <f t="shared" si="306"/>
        <v>0</v>
      </c>
      <c r="AG3135" t="str">
        <f t="shared" si="307"/>
        <v/>
      </c>
      <c r="AH3135" t="str">
        <f t="shared" si="308"/>
        <v/>
      </c>
      <c r="AI3135">
        <f t="shared" si="309"/>
        <v>0</v>
      </c>
      <c r="AJ3135">
        <f t="shared" si="310"/>
        <v>0</v>
      </c>
      <c r="AK3135">
        <v>0</v>
      </c>
      <c r="AL3135" t="str">
        <f>IF(AA3135="","",IFERROR(IF(ISNUMBER('Procytrat 30-5G'!D136),'Procytrat 30-5G'!D136,IF(ISNUMBER(SEARCH("12",'Procytrat 30-5G'!D136)),EDATE(AB3135,12),IF(ISNUMBER(SEARCH("6",'Procytrat 30-5G'!D136)),EDATE(AB3135,6),IF(ISNUMBER(SEARCH("3",'Procytrat 30-5G'!D136)),EDATE(AB3135,3),DATEVALUE('Procytrat 30-5G'!D136))))),""))</f>
        <v/>
      </c>
      <c r="AM3135" t="str">
        <f t="shared" ca="1" si="311"/>
        <v/>
      </c>
    </row>
    <row r="3136" spans="27:39" x14ac:dyDescent="0.3">
      <c r="AA3136" t="str">
        <f>IF(COUNTA('Procytrat 30-5G'!A137,'Procytrat 30-5G'!B137,'Procytrat 30-5G'!C137)&gt;0,"30-5G","")</f>
        <v/>
      </c>
      <c r="AB3136" t="str">
        <f>IFERROR(IF(ISNUMBER('Procytrat 30-5G'!A137),'Procytrat 30-5G'!A137,DATEVALUE('Procytrat 30-5G'!A137)),"")</f>
        <v/>
      </c>
      <c r="AC3136" t="str">
        <f>IF(AA3136="","",'Procytrat 30-5G'!B137)</f>
        <v/>
      </c>
      <c r="AD3136" t="str">
        <f>IF(AA3136="","",IFERROR(1*'Procytrat 30-5G'!C137,IFERROR(_xludf.NUMBERVALUE('Procytrat 30-5G'!C137,".",","),IFERROR(_xludf.NUMBERVALUE('Procytrat 30-5G'!C137,",","."),0))))</f>
        <v/>
      </c>
      <c r="AE3136" t="str">
        <f t="shared" si="312"/>
        <v/>
      </c>
      <c r="AF3136">
        <f t="shared" si="306"/>
        <v>0</v>
      </c>
      <c r="AG3136" t="str">
        <f t="shared" si="307"/>
        <v/>
      </c>
      <c r="AH3136" t="str">
        <f t="shared" si="308"/>
        <v/>
      </c>
      <c r="AI3136">
        <f t="shared" si="309"/>
        <v>0</v>
      </c>
      <c r="AJ3136">
        <f t="shared" si="310"/>
        <v>0</v>
      </c>
      <c r="AK3136">
        <v>0</v>
      </c>
      <c r="AL3136" t="str">
        <f>IF(AA3136="","",IFERROR(IF(ISNUMBER('Procytrat 30-5G'!D137),'Procytrat 30-5G'!D137,IF(ISNUMBER(SEARCH("12",'Procytrat 30-5G'!D137)),EDATE(AB3136,12),IF(ISNUMBER(SEARCH("6",'Procytrat 30-5G'!D137)),EDATE(AB3136,6),IF(ISNUMBER(SEARCH("3",'Procytrat 30-5G'!D137)),EDATE(AB3136,3),DATEVALUE('Procytrat 30-5G'!D137))))),""))</f>
        <v/>
      </c>
      <c r="AM3136" t="str">
        <f t="shared" ca="1" si="311"/>
        <v/>
      </c>
    </row>
    <row r="3137" spans="27:39" x14ac:dyDescent="0.3">
      <c r="AA3137" t="str">
        <f>IF(COUNTA('Procytrat 30-5G'!A138,'Procytrat 30-5G'!B138,'Procytrat 30-5G'!C138)&gt;0,"30-5G","")</f>
        <v/>
      </c>
      <c r="AB3137" t="str">
        <f>IFERROR(IF(ISNUMBER('Procytrat 30-5G'!A138),'Procytrat 30-5G'!A138,DATEVALUE('Procytrat 30-5G'!A138)),"")</f>
        <v/>
      </c>
      <c r="AC3137" t="str">
        <f>IF(AA3137="","",'Procytrat 30-5G'!B138)</f>
        <v/>
      </c>
      <c r="AD3137" t="str">
        <f>IF(AA3137="","",IFERROR(1*'Procytrat 30-5G'!C138,IFERROR(_xludf.NUMBERVALUE('Procytrat 30-5G'!C138,".",","),IFERROR(_xludf.NUMBERVALUE('Procytrat 30-5G'!C138,",","."),0))))</f>
        <v/>
      </c>
      <c r="AE3137" t="str">
        <f t="shared" si="312"/>
        <v/>
      </c>
      <c r="AF3137">
        <f t="shared" si="306"/>
        <v>0</v>
      </c>
      <c r="AG3137" t="str">
        <f t="shared" si="307"/>
        <v/>
      </c>
      <c r="AH3137" t="str">
        <f t="shared" si="308"/>
        <v/>
      </c>
      <c r="AI3137">
        <f t="shared" si="309"/>
        <v>0</v>
      </c>
      <c r="AJ3137">
        <f t="shared" si="310"/>
        <v>0</v>
      </c>
      <c r="AK3137">
        <v>0</v>
      </c>
      <c r="AL3137" t="str">
        <f>IF(AA3137="","",IFERROR(IF(ISNUMBER('Procytrat 30-5G'!D138),'Procytrat 30-5G'!D138,IF(ISNUMBER(SEARCH("12",'Procytrat 30-5G'!D138)),EDATE(AB3137,12),IF(ISNUMBER(SEARCH("6",'Procytrat 30-5G'!D138)),EDATE(AB3137,6),IF(ISNUMBER(SEARCH("3",'Procytrat 30-5G'!D138)),EDATE(AB3137,3),DATEVALUE('Procytrat 30-5G'!D138))))),""))</f>
        <v/>
      </c>
      <c r="AM3137" t="str">
        <f t="shared" ca="1" si="311"/>
        <v/>
      </c>
    </row>
    <row r="3138" spans="27:39" x14ac:dyDescent="0.3">
      <c r="AA3138" t="str">
        <f>IF(COUNTA('Procytrat 30-5G'!A139,'Procytrat 30-5G'!B139,'Procytrat 30-5G'!C139)&gt;0,"30-5G","")</f>
        <v/>
      </c>
      <c r="AB3138" t="str">
        <f>IFERROR(IF(ISNUMBER('Procytrat 30-5G'!A139),'Procytrat 30-5G'!A139,DATEVALUE('Procytrat 30-5G'!A139)),"")</f>
        <v/>
      </c>
      <c r="AC3138" t="str">
        <f>IF(AA3138="","",'Procytrat 30-5G'!B139)</f>
        <v/>
      </c>
      <c r="AD3138" t="str">
        <f>IF(AA3138="","",IFERROR(1*'Procytrat 30-5G'!C139,IFERROR(_xludf.NUMBERVALUE('Procytrat 30-5G'!C139,".",","),IFERROR(_xludf.NUMBERVALUE('Procytrat 30-5G'!C139,",","."),0))))</f>
        <v/>
      </c>
      <c r="AE3138" t="str">
        <f t="shared" si="312"/>
        <v/>
      </c>
      <c r="AF3138">
        <f t="shared" ref="AF3138:AF3201" si="313">IF(AA3138="",0,--ISNUMBER(SEARCH("aprovado",AE3138)))</f>
        <v>0</v>
      </c>
      <c r="AG3138" t="str">
        <f t="shared" ref="AG3138:AG3201" si="314">IF(AB3138="","",YEAR(AB3138))</f>
        <v/>
      </c>
      <c r="AH3138" t="str">
        <f t="shared" ref="AH3138:AH3201" si="315">IF(AB3138="","",MONTH(AB3138))</f>
        <v/>
      </c>
      <c r="AI3138">
        <f t="shared" ref="AI3138:AI3201" si="316">IF(AB3138="",0,AB3138+ROW()/1000000)</f>
        <v>0</v>
      </c>
      <c r="AJ3138">
        <f t="shared" ref="AJ3138:AJ3201" si="317">--(AA3138&lt;&gt;"")</f>
        <v>0</v>
      </c>
      <c r="AK3138">
        <v>0</v>
      </c>
      <c r="AL3138" t="str">
        <f>IF(AA3138="","",IFERROR(IF(ISNUMBER('Procytrat 30-5G'!D139),'Procytrat 30-5G'!D139,IF(ISNUMBER(SEARCH("12",'Procytrat 30-5G'!D139)),EDATE(AB3138,12),IF(ISNUMBER(SEARCH("6",'Procytrat 30-5G'!D139)),EDATE(AB3138,6),IF(ISNUMBER(SEARCH("3",'Procytrat 30-5G'!D139)),EDATE(AB3138,3),DATEVALUE('Procytrat 30-5G'!D139))))),""))</f>
        <v/>
      </c>
      <c r="AM3138" t="str">
        <f t="shared" ref="AM3138:AM3201" ca="1" si="318">IF(AND(AJ3138=1,AL3138&lt;&gt;"",AL3138&gt;=TODAY(),AG3138=$W$3),AL3138+ROW()/1000000,"")</f>
        <v/>
      </c>
    </row>
    <row r="3139" spans="27:39" x14ac:dyDescent="0.3">
      <c r="AA3139" t="str">
        <f>IF(COUNTA('Procytrat 30-5G'!A140,'Procytrat 30-5G'!B140,'Procytrat 30-5G'!C140)&gt;0,"30-5G","")</f>
        <v/>
      </c>
      <c r="AB3139" t="str">
        <f>IFERROR(IF(ISNUMBER('Procytrat 30-5G'!A140),'Procytrat 30-5G'!A140,DATEVALUE('Procytrat 30-5G'!A140)),"")</f>
        <v/>
      </c>
      <c r="AC3139" t="str">
        <f>IF(AA3139="","",'Procytrat 30-5G'!B140)</f>
        <v/>
      </c>
      <c r="AD3139" t="str">
        <f>IF(AA3139="","",IFERROR(1*'Procytrat 30-5G'!C140,IFERROR(_xludf.NUMBERVALUE('Procytrat 30-5G'!C140,".",","),IFERROR(_xludf.NUMBERVALUE('Procytrat 30-5G'!C140,",","."),0))))</f>
        <v/>
      </c>
      <c r="AE3139" t="str">
        <f t="shared" si="312"/>
        <v/>
      </c>
      <c r="AF3139">
        <f t="shared" si="313"/>
        <v>0</v>
      </c>
      <c r="AG3139" t="str">
        <f t="shared" si="314"/>
        <v/>
      </c>
      <c r="AH3139" t="str">
        <f t="shared" si="315"/>
        <v/>
      </c>
      <c r="AI3139">
        <f t="shared" si="316"/>
        <v>0</v>
      </c>
      <c r="AJ3139">
        <f t="shared" si="317"/>
        <v>0</v>
      </c>
      <c r="AK3139">
        <v>0</v>
      </c>
      <c r="AL3139" t="str">
        <f>IF(AA3139="","",IFERROR(IF(ISNUMBER('Procytrat 30-5G'!D140),'Procytrat 30-5G'!D140,IF(ISNUMBER(SEARCH("12",'Procytrat 30-5G'!D140)),EDATE(AB3139,12),IF(ISNUMBER(SEARCH("6",'Procytrat 30-5G'!D140)),EDATE(AB3139,6),IF(ISNUMBER(SEARCH("3",'Procytrat 30-5G'!D140)),EDATE(AB3139,3),DATEVALUE('Procytrat 30-5G'!D140))))),""))</f>
        <v/>
      </c>
      <c r="AM3139" t="str">
        <f t="shared" ca="1" si="318"/>
        <v/>
      </c>
    </row>
    <row r="3140" spans="27:39" x14ac:dyDescent="0.3">
      <c r="AA3140" t="str">
        <f>IF(COUNTA('Procytrat 30-5G'!A141,'Procytrat 30-5G'!B141,'Procytrat 30-5G'!C141)&gt;0,"30-5G","")</f>
        <v/>
      </c>
      <c r="AB3140" t="str">
        <f>IFERROR(IF(ISNUMBER('Procytrat 30-5G'!A141),'Procytrat 30-5G'!A141,DATEVALUE('Procytrat 30-5G'!A141)),"")</f>
        <v/>
      </c>
      <c r="AC3140" t="str">
        <f>IF(AA3140="","",'Procytrat 30-5G'!B141)</f>
        <v/>
      </c>
      <c r="AD3140" t="str">
        <f>IF(AA3140="","",IFERROR(1*'Procytrat 30-5G'!C141,IFERROR(_xludf.NUMBERVALUE('Procytrat 30-5G'!C141,".",","),IFERROR(_xludf.NUMBERVALUE('Procytrat 30-5G'!C141,",","."),0))))</f>
        <v/>
      </c>
      <c r="AE3140" t="str">
        <f t="shared" si="312"/>
        <v/>
      </c>
      <c r="AF3140">
        <f t="shared" si="313"/>
        <v>0</v>
      </c>
      <c r="AG3140" t="str">
        <f t="shared" si="314"/>
        <v/>
      </c>
      <c r="AH3140" t="str">
        <f t="shared" si="315"/>
        <v/>
      </c>
      <c r="AI3140">
        <f t="shared" si="316"/>
        <v>0</v>
      </c>
      <c r="AJ3140">
        <f t="shared" si="317"/>
        <v>0</v>
      </c>
      <c r="AK3140">
        <v>0</v>
      </c>
      <c r="AL3140" t="str">
        <f>IF(AA3140="","",IFERROR(IF(ISNUMBER('Procytrat 30-5G'!D141),'Procytrat 30-5G'!D141,IF(ISNUMBER(SEARCH("12",'Procytrat 30-5G'!D141)),EDATE(AB3140,12),IF(ISNUMBER(SEARCH("6",'Procytrat 30-5G'!D141)),EDATE(AB3140,6),IF(ISNUMBER(SEARCH("3",'Procytrat 30-5G'!D141)),EDATE(AB3140,3),DATEVALUE('Procytrat 30-5G'!D141))))),""))</f>
        <v/>
      </c>
      <c r="AM3140" t="str">
        <f t="shared" ca="1" si="318"/>
        <v/>
      </c>
    </row>
    <row r="3141" spans="27:39" x14ac:dyDescent="0.3">
      <c r="AA3141" t="str">
        <f>IF(COUNTA('Procytrat 30-5G'!A142,'Procytrat 30-5G'!B142,'Procytrat 30-5G'!C142)&gt;0,"30-5G","")</f>
        <v/>
      </c>
      <c r="AB3141" t="str">
        <f>IFERROR(IF(ISNUMBER('Procytrat 30-5G'!A142),'Procytrat 30-5G'!A142,DATEVALUE('Procytrat 30-5G'!A142)),"")</f>
        <v/>
      </c>
      <c r="AC3141" t="str">
        <f>IF(AA3141="","",'Procytrat 30-5G'!B142)</f>
        <v/>
      </c>
      <c r="AD3141" t="str">
        <f>IF(AA3141="","",IFERROR(1*'Procytrat 30-5G'!C142,IFERROR(_xludf.NUMBERVALUE('Procytrat 30-5G'!C142,".",","),IFERROR(_xludf.NUMBERVALUE('Procytrat 30-5G'!C142,",","."),0))))</f>
        <v/>
      </c>
      <c r="AE3141" t="str">
        <f t="shared" si="312"/>
        <v/>
      </c>
      <c r="AF3141">
        <f t="shared" si="313"/>
        <v>0</v>
      </c>
      <c r="AG3141" t="str">
        <f t="shared" si="314"/>
        <v/>
      </c>
      <c r="AH3141" t="str">
        <f t="shared" si="315"/>
        <v/>
      </c>
      <c r="AI3141">
        <f t="shared" si="316"/>
        <v>0</v>
      </c>
      <c r="AJ3141">
        <f t="shared" si="317"/>
        <v>0</v>
      </c>
      <c r="AK3141">
        <v>0</v>
      </c>
      <c r="AL3141" t="str">
        <f>IF(AA3141="","",IFERROR(IF(ISNUMBER('Procytrat 30-5G'!D142),'Procytrat 30-5G'!D142,IF(ISNUMBER(SEARCH("12",'Procytrat 30-5G'!D142)),EDATE(AB3141,12),IF(ISNUMBER(SEARCH("6",'Procytrat 30-5G'!D142)),EDATE(AB3141,6),IF(ISNUMBER(SEARCH("3",'Procytrat 30-5G'!D142)),EDATE(AB3141,3),DATEVALUE('Procytrat 30-5G'!D142))))),""))</f>
        <v/>
      </c>
      <c r="AM3141" t="str">
        <f t="shared" ca="1" si="318"/>
        <v/>
      </c>
    </row>
    <row r="3142" spans="27:39" x14ac:dyDescent="0.3">
      <c r="AA3142" t="str">
        <f>IF(COUNTA('Procytrat 30-5G'!A143,'Procytrat 30-5G'!B143,'Procytrat 30-5G'!C143)&gt;0,"30-5G","")</f>
        <v/>
      </c>
      <c r="AB3142" t="str">
        <f>IFERROR(IF(ISNUMBER('Procytrat 30-5G'!A143),'Procytrat 30-5G'!A143,DATEVALUE('Procytrat 30-5G'!A143)),"")</f>
        <v/>
      </c>
      <c r="AC3142" t="str">
        <f>IF(AA3142="","",'Procytrat 30-5G'!B143)</f>
        <v/>
      </c>
      <c r="AD3142" t="str">
        <f>IF(AA3142="","",IFERROR(1*'Procytrat 30-5G'!C143,IFERROR(_xludf.NUMBERVALUE('Procytrat 30-5G'!C143,".",","),IFERROR(_xludf.NUMBERVALUE('Procytrat 30-5G'!C143,",","."),0))))</f>
        <v/>
      </c>
      <c r="AE3142" t="str">
        <f t="shared" si="312"/>
        <v/>
      </c>
      <c r="AF3142">
        <f t="shared" si="313"/>
        <v>0</v>
      </c>
      <c r="AG3142" t="str">
        <f t="shared" si="314"/>
        <v/>
      </c>
      <c r="AH3142" t="str">
        <f t="shared" si="315"/>
        <v/>
      </c>
      <c r="AI3142">
        <f t="shared" si="316"/>
        <v>0</v>
      </c>
      <c r="AJ3142">
        <f t="shared" si="317"/>
        <v>0</v>
      </c>
      <c r="AK3142">
        <v>0</v>
      </c>
      <c r="AL3142" t="str">
        <f>IF(AA3142="","",IFERROR(IF(ISNUMBER('Procytrat 30-5G'!D143),'Procytrat 30-5G'!D143,IF(ISNUMBER(SEARCH("12",'Procytrat 30-5G'!D143)),EDATE(AB3142,12),IF(ISNUMBER(SEARCH("6",'Procytrat 30-5G'!D143)),EDATE(AB3142,6),IF(ISNUMBER(SEARCH("3",'Procytrat 30-5G'!D143)),EDATE(AB3142,3),DATEVALUE('Procytrat 30-5G'!D143))))),""))</f>
        <v/>
      </c>
      <c r="AM3142" t="str">
        <f t="shared" ca="1" si="318"/>
        <v/>
      </c>
    </row>
    <row r="3143" spans="27:39" x14ac:dyDescent="0.3">
      <c r="AA3143" t="str">
        <f>IF(COUNTA('Procytrat 30-5G'!A144,'Procytrat 30-5G'!B144,'Procytrat 30-5G'!C144)&gt;0,"30-5G","")</f>
        <v/>
      </c>
      <c r="AB3143" t="str">
        <f>IFERROR(IF(ISNUMBER('Procytrat 30-5G'!A144),'Procytrat 30-5G'!A144,DATEVALUE('Procytrat 30-5G'!A144)),"")</f>
        <v/>
      </c>
      <c r="AC3143" t="str">
        <f>IF(AA3143="","",'Procytrat 30-5G'!B144)</f>
        <v/>
      </c>
      <c r="AD3143" t="str">
        <f>IF(AA3143="","",IFERROR(1*'Procytrat 30-5G'!C144,IFERROR(_xludf.NUMBERVALUE('Procytrat 30-5G'!C144,".",","),IFERROR(_xludf.NUMBERVALUE('Procytrat 30-5G'!C144,",","."),0))))</f>
        <v/>
      </c>
      <c r="AE3143" t="str">
        <f t="shared" si="312"/>
        <v/>
      </c>
      <c r="AF3143">
        <f t="shared" si="313"/>
        <v>0</v>
      </c>
      <c r="AG3143" t="str">
        <f t="shared" si="314"/>
        <v/>
      </c>
      <c r="AH3143" t="str">
        <f t="shared" si="315"/>
        <v/>
      </c>
      <c r="AI3143">
        <f t="shared" si="316"/>
        <v>0</v>
      </c>
      <c r="AJ3143">
        <f t="shared" si="317"/>
        <v>0</v>
      </c>
      <c r="AK3143">
        <v>0</v>
      </c>
      <c r="AL3143" t="str">
        <f>IF(AA3143="","",IFERROR(IF(ISNUMBER('Procytrat 30-5G'!D144),'Procytrat 30-5G'!D144,IF(ISNUMBER(SEARCH("12",'Procytrat 30-5G'!D144)),EDATE(AB3143,12),IF(ISNUMBER(SEARCH("6",'Procytrat 30-5G'!D144)),EDATE(AB3143,6),IF(ISNUMBER(SEARCH("3",'Procytrat 30-5G'!D144)),EDATE(AB3143,3),DATEVALUE('Procytrat 30-5G'!D144))))),""))</f>
        <v/>
      </c>
      <c r="AM3143" t="str">
        <f t="shared" ca="1" si="318"/>
        <v/>
      </c>
    </row>
    <row r="3144" spans="27:39" x14ac:dyDescent="0.3">
      <c r="AA3144" t="str">
        <f>IF(COUNTA('Procytrat 30-5G'!A145,'Procytrat 30-5G'!B145,'Procytrat 30-5G'!C145)&gt;0,"30-5G","")</f>
        <v/>
      </c>
      <c r="AB3144" t="str">
        <f>IFERROR(IF(ISNUMBER('Procytrat 30-5G'!A145),'Procytrat 30-5G'!A145,DATEVALUE('Procytrat 30-5G'!A145)),"")</f>
        <v/>
      </c>
      <c r="AC3144" t="str">
        <f>IF(AA3144="","",'Procytrat 30-5G'!B145)</f>
        <v/>
      </c>
      <c r="AD3144" t="str">
        <f>IF(AA3144="","",IFERROR(1*'Procytrat 30-5G'!C145,IFERROR(_xludf.NUMBERVALUE('Procytrat 30-5G'!C145,".",","),IFERROR(_xludf.NUMBERVALUE('Procytrat 30-5G'!C145,",","."),0))))</f>
        <v/>
      </c>
      <c r="AE3144" t="str">
        <f t="shared" si="312"/>
        <v/>
      </c>
      <c r="AF3144">
        <f t="shared" si="313"/>
        <v>0</v>
      </c>
      <c r="AG3144" t="str">
        <f t="shared" si="314"/>
        <v/>
      </c>
      <c r="AH3144" t="str">
        <f t="shared" si="315"/>
        <v/>
      </c>
      <c r="AI3144">
        <f t="shared" si="316"/>
        <v>0</v>
      </c>
      <c r="AJ3144">
        <f t="shared" si="317"/>
        <v>0</v>
      </c>
      <c r="AK3144">
        <v>0</v>
      </c>
      <c r="AL3144" t="str">
        <f>IF(AA3144="","",IFERROR(IF(ISNUMBER('Procytrat 30-5G'!D145),'Procytrat 30-5G'!D145,IF(ISNUMBER(SEARCH("12",'Procytrat 30-5G'!D145)),EDATE(AB3144,12),IF(ISNUMBER(SEARCH("6",'Procytrat 30-5G'!D145)),EDATE(AB3144,6),IF(ISNUMBER(SEARCH("3",'Procytrat 30-5G'!D145)),EDATE(AB3144,3),DATEVALUE('Procytrat 30-5G'!D145))))),""))</f>
        <v/>
      </c>
      <c r="AM3144" t="str">
        <f t="shared" ca="1" si="318"/>
        <v/>
      </c>
    </row>
    <row r="3145" spans="27:39" x14ac:dyDescent="0.3">
      <c r="AA3145" t="str">
        <f>IF(COUNTA('Procytrat 30-5G'!A146,'Procytrat 30-5G'!B146,'Procytrat 30-5G'!C146)&gt;0,"30-5G","")</f>
        <v/>
      </c>
      <c r="AB3145" t="str">
        <f>IFERROR(IF(ISNUMBER('Procytrat 30-5G'!A146),'Procytrat 30-5G'!A146,DATEVALUE('Procytrat 30-5G'!A146)),"")</f>
        <v/>
      </c>
      <c r="AC3145" t="str">
        <f>IF(AA3145="","",'Procytrat 30-5G'!B146)</f>
        <v/>
      </c>
      <c r="AD3145" t="str">
        <f>IF(AA3145="","",IFERROR(1*'Procytrat 30-5G'!C146,IFERROR(_xludf.NUMBERVALUE('Procytrat 30-5G'!C146,".",","),IFERROR(_xludf.NUMBERVALUE('Procytrat 30-5G'!C146,",","."),0))))</f>
        <v/>
      </c>
      <c r="AE3145" t="str">
        <f t="shared" si="312"/>
        <v/>
      </c>
      <c r="AF3145">
        <f t="shared" si="313"/>
        <v>0</v>
      </c>
      <c r="AG3145" t="str">
        <f t="shared" si="314"/>
        <v/>
      </c>
      <c r="AH3145" t="str">
        <f t="shared" si="315"/>
        <v/>
      </c>
      <c r="AI3145">
        <f t="shared" si="316"/>
        <v>0</v>
      </c>
      <c r="AJ3145">
        <f t="shared" si="317"/>
        <v>0</v>
      </c>
      <c r="AK3145">
        <v>0</v>
      </c>
      <c r="AL3145" t="str">
        <f>IF(AA3145="","",IFERROR(IF(ISNUMBER('Procytrat 30-5G'!D146),'Procytrat 30-5G'!D146,IF(ISNUMBER(SEARCH("12",'Procytrat 30-5G'!D146)),EDATE(AB3145,12),IF(ISNUMBER(SEARCH("6",'Procytrat 30-5G'!D146)),EDATE(AB3145,6),IF(ISNUMBER(SEARCH("3",'Procytrat 30-5G'!D146)),EDATE(AB3145,3),DATEVALUE('Procytrat 30-5G'!D146))))),""))</f>
        <v/>
      </c>
      <c r="AM3145" t="str">
        <f t="shared" ca="1" si="318"/>
        <v/>
      </c>
    </row>
    <row r="3146" spans="27:39" x14ac:dyDescent="0.3">
      <c r="AA3146" t="str">
        <f>IF(COUNTA('Procytrat 30-5G'!A147,'Procytrat 30-5G'!B147,'Procytrat 30-5G'!C147)&gt;0,"30-5G","")</f>
        <v/>
      </c>
      <c r="AB3146" t="str">
        <f>IFERROR(IF(ISNUMBER('Procytrat 30-5G'!A147),'Procytrat 30-5G'!A147,DATEVALUE('Procytrat 30-5G'!A147)),"")</f>
        <v/>
      </c>
      <c r="AC3146" t="str">
        <f>IF(AA3146="","",'Procytrat 30-5G'!B147)</f>
        <v/>
      </c>
      <c r="AD3146" t="str">
        <f>IF(AA3146="","",IFERROR(1*'Procytrat 30-5G'!C147,IFERROR(_xludf.NUMBERVALUE('Procytrat 30-5G'!C147,".",","),IFERROR(_xludf.NUMBERVALUE('Procytrat 30-5G'!C147,",","."),0))))</f>
        <v/>
      </c>
      <c r="AE3146" t="str">
        <f t="shared" si="312"/>
        <v/>
      </c>
      <c r="AF3146">
        <f t="shared" si="313"/>
        <v>0</v>
      </c>
      <c r="AG3146" t="str">
        <f t="shared" si="314"/>
        <v/>
      </c>
      <c r="AH3146" t="str">
        <f t="shared" si="315"/>
        <v/>
      </c>
      <c r="AI3146">
        <f t="shared" si="316"/>
        <v>0</v>
      </c>
      <c r="AJ3146">
        <f t="shared" si="317"/>
        <v>0</v>
      </c>
      <c r="AK3146">
        <v>0</v>
      </c>
      <c r="AL3146" t="str">
        <f>IF(AA3146="","",IFERROR(IF(ISNUMBER('Procytrat 30-5G'!D147),'Procytrat 30-5G'!D147,IF(ISNUMBER(SEARCH("12",'Procytrat 30-5G'!D147)),EDATE(AB3146,12),IF(ISNUMBER(SEARCH("6",'Procytrat 30-5G'!D147)),EDATE(AB3146,6),IF(ISNUMBER(SEARCH("3",'Procytrat 30-5G'!D147)),EDATE(AB3146,3),DATEVALUE('Procytrat 30-5G'!D147))))),""))</f>
        <v/>
      </c>
      <c r="AM3146" t="str">
        <f t="shared" ca="1" si="318"/>
        <v/>
      </c>
    </row>
    <row r="3147" spans="27:39" x14ac:dyDescent="0.3">
      <c r="AA3147" t="str">
        <f>IF(COUNTA('Procytrat 30-5G'!A148,'Procytrat 30-5G'!B148,'Procytrat 30-5G'!C148)&gt;0,"30-5G","")</f>
        <v/>
      </c>
      <c r="AB3147" t="str">
        <f>IFERROR(IF(ISNUMBER('Procytrat 30-5G'!A148),'Procytrat 30-5G'!A148,DATEVALUE('Procytrat 30-5G'!A148)),"")</f>
        <v/>
      </c>
      <c r="AC3147" t="str">
        <f>IF(AA3147="","",'Procytrat 30-5G'!B148)</f>
        <v/>
      </c>
      <c r="AD3147" t="str">
        <f>IF(AA3147="","",IFERROR(1*'Procytrat 30-5G'!C148,IFERROR(_xludf.NUMBERVALUE('Procytrat 30-5G'!C148,".",","),IFERROR(_xludf.NUMBERVALUE('Procytrat 30-5G'!C148,",","."),0))))</f>
        <v/>
      </c>
      <c r="AE3147" t="str">
        <f t="shared" si="312"/>
        <v/>
      </c>
      <c r="AF3147">
        <f t="shared" si="313"/>
        <v>0</v>
      </c>
      <c r="AG3147" t="str">
        <f t="shared" si="314"/>
        <v/>
      </c>
      <c r="AH3147" t="str">
        <f t="shared" si="315"/>
        <v/>
      </c>
      <c r="AI3147">
        <f t="shared" si="316"/>
        <v>0</v>
      </c>
      <c r="AJ3147">
        <f t="shared" si="317"/>
        <v>0</v>
      </c>
      <c r="AK3147">
        <v>0</v>
      </c>
      <c r="AL3147" t="str">
        <f>IF(AA3147="","",IFERROR(IF(ISNUMBER('Procytrat 30-5G'!D148),'Procytrat 30-5G'!D148,IF(ISNUMBER(SEARCH("12",'Procytrat 30-5G'!D148)),EDATE(AB3147,12),IF(ISNUMBER(SEARCH("6",'Procytrat 30-5G'!D148)),EDATE(AB3147,6),IF(ISNUMBER(SEARCH("3",'Procytrat 30-5G'!D148)),EDATE(AB3147,3),DATEVALUE('Procytrat 30-5G'!D148))))),""))</f>
        <v/>
      </c>
      <c r="AM3147" t="str">
        <f t="shared" ca="1" si="318"/>
        <v/>
      </c>
    </row>
    <row r="3148" spans="27:39" x14ac:dyDescent="0.3">
      <c r="AA3148" t="str">
        <f>IF(COUNTA('Procytrat 30-5G'!A149,'Procytrat 30-5G'!B149,'Procytrat 30-5G'!C149)&gt;0,"30-5G","")</f>
        <v/>
      </c>
      <c r="AB3148" t="str">
        <f>IFERROR(IF(ISNUMBER('Procytrat 30-5G'!A149),'Procytrat 30-5G'!A149,DATEVALUE('Procytrat 30-5G'!A149)),"")</f>
        <v/>
      </c>
      <c r="AC3148" t="str">
        <f>IF(AA3148="","",'Procytrat 30-5G'!B149)</f>
        <v/>
      </c>
      <c r="AD3148" t="str">
        <f>IF(AA3148="","",IFERROR(1*'Procytrat 30-5G'!C149,IFERROR(_xludf.NUMBERVALUE('Procytrat 30-5G'!C149,".",","),IFERROR(_xludf.NUMBERVALUE('Procytrat 30-5G'!C149,",","."),0))))</f>
        <v/>
      </c>
      <c r="AE3148" t="str">
        <f t="shared" si="312"/>
        <v/>
      </c>
      <c r="AF3148">
        <f t="shared" si="313"/>
        <v>0</v>
      </c>
      <c r="AG3148" t="str">
        <f t="shared" si="314"/>
        <v/>
      </c>
      <c r="AH3148" t="str">
        <f t="shared" si="315"/>
        <v/>
      </c>
      <c r="AI3148">
        <f t="shared" si="316"/>
        <v>0</v>
      </c>
      <c r="AJ3148">
        <f t="shared" si="317"/>
        <v>0</v>
      </c>
      <c r="AK3148">
        <v>0</v>
      </c>
      <c r="AL3148" t="str">
        <f>IF(AA3148="","",IFERROR(IF(ISNUMBER('Procytrat 30-5G'!D149),'Procytrat 30-5G'!D149,IF(ISNUMBER(SEARCH("12",'Procytrat 30-5G'!D149)),EDATE(AB3148,12),IF(ISNUMBER(SEARCH("6",'Procytrat 30-5G'!D149)),EDATE(AB3148,6),IF(ISNUMBER(SEARCH("3",'Procytrat 30-5G'!D149)),EDATE(AB3148,3),DATEVALUE('Procytrat 30-5G'!D149))))),""))</f>
        <v/>
      </c>
      <c r="AM3148" t="str">
        <f t="shared" ca="1" si="318"/>
        <v/>
      </c>
    </row>
    <row r="3149" spans="27:39" x14ac:dyDescent="0.3">
      <c r="AA3149" t="str">
        <f>IF(COUNTA('Procytrat 30-5G'!A150,'Procytrat 30-5G'!B150,'Procytrat 30-5G'!C150)&gt;0,"30-5G","")</f>
        <v/>
      </c>
      <c r="AB3149" t="str">
        <f>IFERROR(IF(ISNUMBER('Procytrat 30-5G'!A150),'Procytrat 30-5G'!A150,DATEVALUE('Procytrat 30-5G'!A150)),"")</f>
        <v/>
      </c>
      <c r="AC3149" t="str">
        <f>IF(AA3149="","",'Procytrat 30-5G'!B150)</f>
        <v/>
      </c>
      <c r="AD3149" t="str">
        <f>IF(AA3149="","",IFERROR(1*'Procytrat 30-5G'!C150,IFERROR(_xludf.NUMBERVALUE('Procytrat 30-5G'!C150,".",","),IFERROR(_xludf.NUMBERVALUE('Procytrat 30-5G'!C150,",","."),0))))</f>
        <v/>
      </c>
      <c r="AE3149" t="str">
        <f t="shared" si="312"/>
        <v/>
      </c>
      <c r="AF3149">
        <f t="shared" si="313"/>
        <v>0</v>
      </c>
      <c r="AG3149" t="str">
        <f t="shared" si="314"/>
        <v/>
      </c>
      <c r="AH3149" t="str">
        <f t="shared" si="315"/>
        <v/>
      </c>
      <c r="AI3149">
        <f t="shared" si="316"/>
        <v>0</v>
      </c>
      <c r="AJ3149">
        <f t="shared" si="317"/>
        <v>0</v>
      </c>
      <c r="AK3149">
        <v>0</v>
      </c>
      <c r="AL3149" t="str">
        <f>IF(AA3149="","",IFERROR(IF(ISNUMBER('Procytrat 30-5G'!D150),'Procytrat 30-5G'!D150,IF(ISNUMBER(SEARCH("12",'Procytrat 30-5G'!D150)),EDATE(AB3149,12),IF(ISNUMBER(SEARCH("6",'Procytrat 30-5G'!D150)),EDATE(AB3149,6),IF(ISNUMBER(SEARCH("3",'Procytrat 30-5G'!D150)),EDATE(AB3149,3),DATEVALUE('Procytrat 30-5G'!D150))))),""))</f>
        <v/>
      </c>
      <c r="AM3149" t="str">
        <f t="shared" ca="1" si="318"/>
        <v/>
      </c>
    </row>
    <row r="3150" spans="27:39" x14ac:dyDescent="0.3">
      <c r="AA3150" t="str">
        <f>IF(COUNTA('Procytrat 30-5G'!A151,'Procytrat 30-5G'!B151,'Procytrat 30-5G'!C151)&gt;0,"30-5G","")</f>
        <v/>
      </c>
      <c r="AB3150" t="str">
        <f>IFERROR(IF(ISNUMBER('Procytrat 30-5G'!A151),'Procytrat 30-5G'!A151,DATEVALUE('Procytrat 30-5G'!A151)),"")</f>
        <v/>
      </c>
      <c r="AC3150" t="str">
        <f>IF(AA3150="","",'Procytrat 30-5G'!B151)</f>
        <v/>
      </c>
      <c r="AD3150" t="str">
        <f>IF(AA3150="","",IFERROR(1*'Procytrat 30-5G'!C151,IFERROR(_xludf.NUMBERVALUE('Procytrat 30-5G'!C151,".",","),IFERROR(_xludf.NUMBERVALUE('Procytrat 30-5G'!C151,",","."),0))))</f>
        <v/>
      </c>
      <c r="AE3150" t="str">
        <f t="shared" si="312"/>
        <v/>
      </c>
      <c r="AF3150">
        <f t="shared" si="313"/>
        <v>0</v>
      </c>
      <c r="AG3150" t="str">
        <f t="shared" si="314"/>
        <v/>
      </c>
      <c r="AH3150" t="str">
        <f t="shared" si="315"/>
        <v/>
      </c>
      <c r="AI3150">
        <f t="shared" si="316"/>
        <v>0</v>
      </c>
      <c r="AJ3150">
        <f t="shared" si="317"/>
        <v>0</v>
      </c>
      <c r="AK3150">
        <v>0</v>
      </c>
      <c r="AL3150" t="str">
        <f>IF(AA3150="","",IFERROR(IF(ISNUMBER('Procytrat 30-5G'!D151),'Procytrat 30-5G'!D151,IF(ISNUMBER(SEARCH("12",'Procytrat 30-5G'!D151)),EDATE(AB3150,12),IF(ISNUMBER(SEARCH("6",'Procytrat 30-5G'!D151)),EDATE(AB3150,6),IF(ISNUMBER(SEARCH("3",'Procytrat 30-5G'!D151)),EDATE(AB3150,3),DATEVALUE('Procytrat 30-5G'!D151))))),""))</f>
        <v/>
      </c>
      <c r="AM3150" t="str">
        <f t="shared" ca="1" si="318"/>
        <v/>
      </c>
    </row>
    <row r="3151" spans="27:39" x14ac:dyDescent="0.3">
      <c r="AA3151" t="str">
        <f>IF(COUNTA('Procytrat 30-5G'!A152,'Procytrat 30-5G'!B152,'Procytrat 30-5G'!C152)&gt;0,"30-5G","")</f>
        <v/>
      </c>
      <c r="AB3151" t="str">
        <f>IFERROR(IF(ISNUMBER('Procytrat 30-5G'!A152),'Procytrat 30-5G'!A152,DATEVALUE('Procytrat 30-5G'!A152)),"")</f>
        <v/>
      </c>
      <c r="AC3151" t="str">
        <f>IF(AA3151="","",'Procytrat 30-5G'!B152)</f>
        <v/>
      </c>
      <c r="AD3151" t="str">
        <f>IF(AA3151="","",IFERROR(1*'Procytrat 30-5G'!C152,IFERROR(_xludf.NUMBERVALUE('Procytrat 30-5G'!C152,".",","),IFERROR(_xludf.NUMBERVALUE('Procytrat 30-5G'!C152,",","."),0))))</f>
        <v/>
      </c>
      <c r="AE3151" t="str">
        <f t="shared" si="312"/>
        <v/>
      </c>
      <c r="AF3151">
        <f t="shared" si="313"/>
        <v>0</v>
      </c>
      <c r="AG3151" t="str">
        <f t="shared" si="314"/>
        <v/>
      </c>
      <c r="AH3151" t="str">
        <f t="shared" si="315"/>
        <v/>
      </c>
      <c r="AI3151">
        <f t="shared" si="316"/>
        <v>0</v>
      </c>
      <c r="AJ3151">
        <f t="shared" si="317"/>
        <v>0</v>
      </c>
      <c r="AK3151">
        <v>0</v>
      </c>
      <c r="AL3151" t="str">
        <f>IF(AA3151="","",IFERROR(IF(ISNUMBER('Procytrat 30-5G'!D152),'Procytrat 30-5G'!D152,IF(ISNUMBER(SEARCH("12",'Procytrat 30-5G'!D152)),EDATE(AB3151,12),IF(ISNUMBER(SEARCH("6",'Procytrat 30-5G'!D152)),EDATE(AB3151,6),IF(ISNUMBER(SEARCH("3",'Procytrat 30-5G'!D152)),EDATE(AB3151,3),DATEVALUE('Procytrat 30-5G'!D152))))),""))</f>
        <v/>
      </c>
      <c r="AM3151" t="str">
        <f t="shared" ca="1" si="318"/>
        <v/>
      </c>
    </row>
    <row r="3152" spans="27:39" x14ac:dyDescent="0.3">
      <c r="AA3152" t="str">
        <f>IF(COUNTA('Procytrat 30-5G'!A153,'Procytrat 30-5G'!B153,'Procytrat 30-5G'!C153)&gt;0,"30-5G","")</f>
        <v/>
      </c>
      <c r="AB3152" t="str">
        <f>IFERROR(IF(ISNUMBER('Procytrat 30-5G'!A153),'Procytrat 30-5G'!A153,DATEVALUE('Procytrat 30-5G'!A153)),"")</f>
        <v/>
      </c>
      <c r="AC3152" t="str">
        <f>IF(AA3152="","",'Procytrat 30-5G'!B153)</f>
        <v/>
      </c>
      <c r="AD3152" t="str">
        <f>IF(AA3152="","",IFERROR(1*'Procytrat 30-5G'!C153,IFERROR(_xludf.NUMBERVALUE('Procytrat 30-5G'!C153,".",","),IFERROR(_xludf.NUMBERVALUE('Procytrat 30-5G'!C153,",","."),0))))</f>
        <v/>
      </c>
      <c r="AE3152" t="str">
        <f t="shared" si="312"/>
        <v/>
      </c>
      <c r="AF3152">
        <f t="shared" si="313"/>
        <v>0</v>
      </c>
      <c r="AG3152" t="str">
        <f t="shared" si="314"/>
        <v/>
      </c>
      <c r="AH3152" t="str">
        <f t="shared" si="315"/>
        <v/>
      </c>
      <c r="AI3152">
        <f t="shared" si="316"/>
        <v>0</v>
      </c>
      <c r="AJ3152">
        <f t="shared" si="317"/>
        <v>0</v>
      </c>
      <c r="AK3152">
        <v>0</v>
      </c>
      <c r="AL3152" t="str">
        <f>IF(AA3152="","",IFERROR(IF(ISNUMBER('Procytrat 30-5G'!D153),'Procytrat 30-5G'!D153,IF(ISNUMBER(SEARCH("12",'Procytrat 30-5G'!D153)),EDATE(AB3152,12),IF(ISNUMBER(SEARCH("6",'Procytrat 30-5G'!D153)),EDATE(AB3152,6),IF(ISNUMBER(SEARCH("3",'Procytrat 30-5G'!D153)),EDATE(AB3152,3),DATEVALUE('Procytrat 30-5G'!D153))))),""))</f>
        <v/>
      </c>
      <c r="AM3152" t="str">
        <f t="shared" ca="1" si="318"/>
        <v/>
      </c>
    </row>
    <row r="3153" spans="27:39" x14ac:dyDescent="0.3">
      <c r="AA3153" t="str">
        <f>IF(COUNTA('Procytrat 30-5G'!A154,'Procytrat 30-5G'!B154,'Procytrat 30-5G'!C154)&gt;0,"30-5G","")</f>
        <v/>
      </c>
      <c r="AB3153" t="str">
        <f>IFERROR(IF(ISNUMBER('Procytrat 30-5G'!A154),'Procytrat 30-5G'!A154,DATEVALUE('Procytrat 30-5G'!A154)),"")</f>
        <v/>
      </c>
      <c r="AC3153" t="str">
        <f>IF(AA3153="","",'Procytrat 30-5G'!B154)</f>
        <v/>
      </c>
      <c r="AD3153" t="str">
        <f>IF(AA3153="","",IFERROR(1*'Procytrat 30-5G'!C154,IFERROR(_xludf.NUMBERVALUE('Procytrat 30-5G'!C154,".",","),IFERROR(_xludf.NUMBERVALUE('Procytrat 30-5G'!C154,",","."),0))))</f>
        <v/>
      </c>
      <c r="AE3153" t="str">
        <f t="shared" si="312"/>
        <v/>
      </c>
      <c r="AF3153">
        <f t="shared" si="313"/>
        <v>0</v>
      </c>
      <c r="AG3153" t="str">
        <f t="shared" si="314"/>
        <v/>
      </c>
      <c r="AH3153" t="str">
        <f t="shared" si="315"/>
        <v/>
      </c>
      <c r="AI3153">
        <f t="shared" si="316"/>
        <v>0</v>
      </c>
      <c r="AJ3153">
        <f t="shared" si="317"/>
        <v>0</v>
      </c>
      <c r="AK3153">
        <v>0</v>
      </c>
      <c r="AL3153" t="str">
        <f>IF(AA3153="","",IFERROR(IF(ISNUMBER('Procytrat 30-5G'!D154),'Procytrat 30-5G'!D154,IF(ISNUMBER(SEARCH("12",'Procytrat 30-5G'!D154)),EDATE(AB3153,12),IF(ISNUMBER(SEARCH("6",'Procytrat 30-5G'!D154)),EDATE(AB3153,6),IF(ISNUMBER(SEARCH("3",'Procytrat 30-5G'!D154)),EDATE(AB3153,3),DATEVALUE('Procytrat 30-5G'!D154))))),""))</f>
        <v/>
      </c>
      <c r="AM3153" t="str">
        <f t="shared" ca="1" si="318"/>
        <v/>
      </c>
    </row>
    <row r="3154" spans="27:39" x14ac:dyDescent="0.3">
      <c r="AA3154" t="str">
        <f>IF(COUNTA('Procytrat 30-5G'!A155,'Procytrat 30-5G'!B155,'Procytrat 30-5G'!C155)&gt;0,"30-5G","")</f>
        <v/>
      </c>
      <c r="AB3154" t="str">
        <f>IFERROR(IF(ISNUMBER('Procytrat 30-5G'!A155),'Procytrat 30-5G'!A155,DATEVALUE('Procytrat 30-5G'!A155)),"")</f>
        <v/>
      </c>
      <c r="AC3154" t="str">
        <f>IF(AA3154="","",'Procytrat 30-5G'!B155)</f>
        <v/>
      </c>
      <c r="AD3154" t="str">
        <f>IF(AA3154="","",IFERROR(1*'Procytrat 30-5G'!C155,IFERROR(_xludf.NUMBERVALUE('Procytrat 30-5G'!C155,".",","),IFERROR(_xludf.NUMBERVALUE('Procytrat 30-5G'!C155,",","."),0))))</f>
        <v/>
      </c>
      <c r="AE3154" t="str">
        <f t="shared" si="312"/>
        <v/>
      </c>
      <c r="AF3154">
        <f t="shared" si="313"/>
        <v>0</v>
      </c>
      <c r="AG3154" t="str">
        <f t="shared" si="314"/>
        <v/>
      </c>
      <c r="AH3154" t="str">
        <f t="shared" si="315"/>
        <v/>
      </c>
      <c r="AI3154">
        <f t="shared" si="316"/>
        <v>0</v>
      </c>
      <c r="AJ3154">
        <f t="shared" si="317"/>
        <v>0</v>
      </c>
      <c r="AK3154">
        <v>0</v>
      </c>
      <c r="AL3154" t="str">
        <f>IF(AA3154="","",IFERROR(IF(ISNUMBER('Procytrat 30-5G'!D155),'Procytrat 30-5G'!D155,IF(ISNUMBER(SEARCH("12",'Procytrat 30-5G'!D155)),EDATE(AB3154,12),IF(ISNUMBER(SEARCH("6",'Procytrat 30-5G'!D155)),EDATE(AB3154,6),IF(ISNUMBER(SEARCH("3",'Procytrat 30-5G'!D155)),EDATE(AB3154,3),DATEVALUE('Procytrat 30-5G'!D155))))),""))</f>
        <v/>
      </c>
      <c r="AM3154" t="str">
        <f t="shared" ca="1" si="318"/>
        <v/>
      </c>
    </row>
    <row r="3155" spans="27:39" x14ac:dyDescent="0.3">
      <c r="AA3155" t="str">
        <f>IF(COUNTA('Procytrat 30-5G'!A156,'Procytrat 30-5G'!B156,'Procytrat 30-5G'!C156)&gt;0,"30-5G","")</f>
        <v/>
      </c>
      <c r="AB3155" t="str">
        <f>IFERROR(IF(ISNUMBER('Procytrat 30-5G'!A156),'Procytrat 30-5G'!A156,DATEVALUE('Procytrat 30-5G'!A156)),"")</f>
        <v/>
      </c>
      <c r="AC3155" t="str">
        <f>IF(AA3155="","",'Procytrat 30-5G'!B156)</f>
        <v/>
      </c>
      <c r="AD3155" t="str">
        <f>IF(AA3155="","",IFERROR(1*'Procytrat 30-5G'!C156,IFERROR(_xludf.NUMBERVALUE('Procytrat 30-5G'!C156,".",","),IFERROR(_xludf.NUMBERVALUE('Procytrat 30-5G'!C156,",","."),0))))</f>
        <v/>
      </c>
      <c r="AE3155" t="str">
        <f t="shared" si="312"/>
        <v/>
      </c>
      <c r="AF3155">
        <f t="shared" si="313"/>
        <v>0</v>
      </c>
      <c r="AG3155" t="str">
        <f t="shared" si="314"/>
        <v/>
      </c>
      <c r="AH3155" t="str">
        <f t="shared" si="315"/>
        <v/>
      </c>
      <c r="AI3155">
        <f t="shared" si="316"/>
        <v>0</v>
      </c>
      <c r="AJ3155">
        <f t="shared" si="317"/>
        <v>0</v>
      </c>
      <c r="AK3155">
        <v>0</v>
      </c>
      <c r="AL3155" t="str">
        <f>IF(AA3155="","",IFERROR(IF(ISNUMBER('Procytrat 30-5G'!D156),'Procytrat 30-5G'!D156,IF(ISNUMBER(SEARCH("12",'Procytrat 30-5G'!D156)),EDATE(AB3155,12),IF(ISNUMBER(SEARCH("6",'Procytrat 30-5G'!D156)),EDATE(AB3155,6),IF(ISNUMBER(SEARCH("3",'Procytrat 30-5G'!D156)),EDATE(AB3155,3),DATEVALUE('Procytrat 30-5G'!D156))))),""))</f>
        <v/>
      </c>
      <c r="AM3155" t="str">
        <f t="shared" ca="1" si="318"/>
        <v/>
      </c>
    </row>
    <row r="3156" spans="27:39" x14ac:dyDescent="0.3">
      <c r="AA3156" t="str">
        <f>IF(COUNTA('Procytrat 30-5G'!A157,'Procytrat 30-5G'!B157,'Procytrat 30-5G'!C157)&gt;0,"30-5G","")</f>
        <v/>
      </c>
      <c r="AB3156" t="str">
        <f>IFERROR(IF(ISNUMBER('Procytrat 30-5G'!A157),'Procytrat 30-5G'!A157,DATEVALUE('Procytrat 30-5G'!A157)),"")</f>
        <v/>
      </c>
      <c r="AC3156" t="str">
        <f>IF(AA3156="","",'Procytrat 30-5G'!B157)</f>
        <v/>
      </c>
      <c r="AD3156" t="str">
        <f>IF(AA3156="","",IFERROR(1*'Procytrat 30-5G'!C157,IFERROR(_xludf.NUMBERVALUE('Procytrat 30-5G'!C157,".",","),IFERROR(_xludf.NUMBERVALUE('Procytrat 30-5G'!C157,",","."),0))))</f>
        <v/>
      </c>
      <c r="AE3156" t="str">
        <f t="shared" si="312"/>
        <v/>
      </c>
      <c r="AF3156">
        <f t="shared" si="313"/>
        <v>0</v>
      </c>
      <c r="AG3156" t="str">
        <f t="shared" si="314"/>
        <v/>
      </c>
      <c r="AH3156" t="str">
        <f t="shared" si="315"/>
        <v/>
      </c>
      <c r="AI3156">
        <f t="shared" si="316"/>
        <v>0</v>
      </c>
      <c r="AJ3156">
        <f t="shared" si="317"/>
        <v>0</v>
      </c>
      <c r="AK3156">
        <v>0</v>
      </c>
      <c r="AL3156" t="str">
        <f>IF(AA3156="","",IFERROR(IF(ISNUMBER('Procytrat 30-5G'!D157),'Procytrat 30-5G'!D157,IF(ISNUMBER(SEARCH("12",'Procytrat 30-5G'!D157)),EDATE(AB3156,12),IF(ISNUMBER(SEARCH("6",'Procytrat 30-5G'!D157)),EDATE(AB3156,6),IF(ISNUMBER(SEARCH("3",'Procytrat 30-5G'!D157)),EDATE(AB3156,3),DATEVALUE('Procytrat 30-5G'!D157))))),""))</f>
        <v/>
      </c>
      <c r="AM3156" t="str">
        <f t="shared" ca="1" si="318"/>
        <v/>
      </c>
    </row>
    <row r="3157" spans="27:39" x14ac:dyDescent="0.3">
      <c r="AA3157" t="str">
        <f>IF(COUNTA('Procytrat 30-5G'!A158,'Procytrat 30-5G'!B158,'Procytrat 30-5G'!C158)&gt;0,"30-5G","")</f>
        <v/>
      </c>
      <c r="AB3157" t="str">
        <f>IFERROR(IF(ISNUMBER('Procytrat 30-5G'!A158),'Procytrat 30-5G'!A158,DATEVALUE('Procytrat 30-5G'!A158)),"")</f>
        <v/>
      </c>
      <c r="AC3157" t="str">
        <f>IF(AA3157="","",'Procytrat 30-5G'!B158)</f>
        <v/>
      </c>
      <c r="AD3157" t="str">
        <f>IF(AA3157="","",IFERROR(1*'Procytrat 30-5G'!C158,IFERROR(_xludf.NUMBERVALUE('Procytrat 30-5G'!C158,".",","),IFERROR(_xludf.NUMBERVALUE('Procytrat 30-5G'!C158,",","."),0))))</f>
        <v/>
      </c>
      <c r="AE3157" t="str">
        <f t="shared" si="312"/>
        <v/>
      </c>
      <c r="AF3157">
        <f t="shared" si="313"/>
        <v>0</v>
      </c>
      <c r="AG3157" t="str">
        <f t="shared" si="314"/>
        <v/>
      </c>
      <c r="AH3157" t="str">
        <f t="shared" si="315"/>
        <v/>
      </c>
      <c r="AI3157">
        <f t="shared" si="316"/>
        <v>0</v>
      </c>
      <c r="AJ3157">
        <f t="shared" si="317"/>
        <v>0</v>
      </c>
      <c r="AK3157">
        <v>0</v>
      </c>
      <c r="AL3157" t="str">
        <f>IF(AA3157="","",IFERROR(IF(ISNUMBER('Procytrat 30-5G'!D158),'Procytrat 30-5G'!D158,IF(ISNUMBER(SEARCH("12",'Procytrat 30-5G'!D158)),EDATE(AB3157,12),IF(ISNUMBER(SEARCH("6",'Procytrat 30-5G'!D158)),EDATE(AB3157,6),IF(ISNUMBER(SEARCH("3",'Procytrat 30-5G'!D158)),EDATE(AB3157,3),DATEVALUE('Procytrat 30-5G'!D158))))),""))</f>
        <v/>
      </c>
      <c r="AM3157" t="str">
        <f t="shared" ca="1" si="318"/>
        <v/>
      </c>
    </row>
    <row r="3158" spans="27:39" x14ac:dyDescent="0.3">
      <c r="AA3158" t="str">
        <f>IF(COUNTA('Procytrat 30-5G'!A159,'Procytrat 30-5G'!B159,'Procytrat 30-5G'!C159)&gt;0,"30-5G","")</f>
        <v/>
      </c>
      <c r="AB3158" t="str">
        <f>IFERROR(IF(ISNUMBER('Procytrat 30-5G'!A159),'Procytrat 30-5G'!A159,DATEVALUE('Procytrat 30-5G'!A159)),"")</f>
        <v/>
      </c>
      <c r="AC3158" t="str">
        <f>IF(AA3158="","",'Procytrat 30-5G'!B159)</f>
        <v/>
      </c>
      <c r="AD3158" t="str">
        <f>IF(AA3158="","",IFERROR(1*'Procytrat 30-5G'!C159,IFERROR(_xludf.NUMBERVALUE('Procytrat 30-5G'!C159,".",","),IFERROR(_xludf.NUMBERVALUE('Procytrat 30-5G'!C159,",","."),0))))</f>
        <v/>
      </c>
      <c r="AE3158" t="str">
        <f t="shared" si="312"/>
        <v/>
      </c>
      <c r="AF3158">
        <f t="shared" si="313"/>
        <v>0</v>
      </c>
      <c r="AG3158" t="str">
        <f t="shared" si="314"/>
        <v/>
      </c>
      <c r="AH3158" t="str">
        <f t="shared" si="315"/>
        <v/>
      </c>
      <c r="AI3158">
        <f t="shared" si="316"/>
        <v>0</v>
      </c>
      <c r="AJ3158">
        <f t="shared" si="317"/>
        <v>0</v>
      </c>
      <c r="AK3158">
        <v>0</v>
      </c>
      <c r="AL3158" t="str">
        <f>IF(AA3158="","",IFERROR(IF(ISNUMBER('Procytrat 30-5G'!D159),'Procytrat 30-5G'!D159,IF(ISNUMBER(SEARCH("12",'Procytrat 30-5G'!D159)),EDATE(AB3158,12),IF(ISNUMBER(SEARCH("6",'Procytrat 30-5G'!D159)),EDATE(AB3158,6),IF(ISNUMBER(SEARCH("3",'Procytrat 30-5G'!D159)),EDATE(AB3158,3),DATEVALUE('Procytrat 30-5G'!D159))))),""))</f>
        <v/>
      </c>
      <c r="AM3158" t="str">
        <f t="shared" ca="1" si="318"/>
        <v/>
      </c>
    </row>
    <row r="3159" spans="27:39" x14ac:dyDescent="0.3">
      <c r="AA3159" t="str">
        <f>IF(COUNTA('Procytrat 30-5G'!A160,'Procytrat 30-5G'!B160,'Procytrat 30-5G'!C160)&gt;0,"30-5G","")</f>
        <v/>
      </c>
      <c r="AB3159" t="str">
        <f>IFERROR(IF(ISNUMBER('Procytrat 30-5G'!A160),'Procytrat 30-5G'!A160,DATEVALUE('Procytrat 30-5G'!A160)),"")</f>
        <v/>
      </c>
      <c r="AC3159" t="str">
        <f>IF(AA3159="","",'Procytrat 30-5G'!B160)</f>
        <v/>
      </c>
      <c r="AD3159" t="str">
        <f>IF(AA3159="","",IFERROR(1*'Procytrat 30-5G'!C160,IFERROR(_xludf.NUMBERVALUE('Procytrat 30-5G'!C160,".",","),IFERROR(_xludf.NUMBERVALUE('Procytrat 30-5G'!C160,",","."),0))))</f>
        <v/>
      </c>
      <c r="AE3159" t="str">
        <f t="shared" si="312"/>
        <v/>
      </c>
      <c r="AF3159">
        <f t="shared" si="313"/>
        <v>0</v>
      </c>
      <c r="AG3159" t="str">
        <f t="shared" si="314"/>
        <v/>
      </c>
      <c r="AH3159" t="str">
        <f t="shared" si="315"/>
        <v/>
      </c>
      <c r="AI3159">
        <f t="shared" si="316"/>
        <v>0</v>
      </c>
      <c r="AJ3159">
        <f t="shared" si="317"/>
        <v>0</v>
      </c>
      <c r="AK3159">
        <v>0</v>
      </c>
      <c r="AL3159" t="str">
        <f>IF(AA3159="","",IFERROR(IF(ISNUMBER('Procytrat 30-5G'!D160),'Procytrat 30-5G'!D160,IF(ISNUMBER(SEARCH("12",'Procytrat 30-5G'!D160)),EDATE(AB3159,12),IF(ISNUMBER(SEARCH("6",'Procytrat 30-5G'!D160)),EDATE(AB3159,6),IF(ISNUMBER(SEARCH("3",'Procytrat 30-5G'!D160)),EDATE(AB3159,3),DATEVALUE('Procytrat 30-5G'!D160))))),""))</f>
        <v/>
      </c>
      <c r="AM3159" t="str">
        <f t="shared" ca="1" si="318"/>
        <v/>
      </c>
    </row>
    <row r="3160" spans="27:39" x14ac:dyDescent="0.3">
      <c r="AA3160" t="str">
        <f>IF(COUNTA('Procytrat 30-5G'!A161,'Procytrat 30-5G'!B161,'Procytrat 30-5G'!C161)&gt;0,"30-5G","")</f>
        <v/>
      </c>
      <c r="AB3160" t="str">
        <f>IFERROR(IF(ISNUMBER('Procytrat 30-5G'!A161),'Procytrat 30-5G'!A161,DATEVALUE('Procytrat 30-5G'!A161)),"")</f>
        <v/>
      </c>
      <c r="AC3160" t="str">
        <f>IF(AA3160="","",'Procytrat 30-5G'!B161)</f>
        <v/>
      </c>
      <c r="AD3160" t="str">
        <f>IF(AA3160="","",IFERROR(1*'Procytrat 30-5G'!C161,IFERROR(_xludf.NUMBERVALUE('Procytrat 30-5G'!C161,".",","),IFERROR(_xludf.NUMBERVALUE('Procytrat 30-5G'!C161,",","."),0))))</f>
        <v/>
      </c>
      <c r="AE3160" t="str">
        <f t="shared" si="312"/>
        <v/>
      </c>
      <c r="AF3160">
        <f t="shared" si="313"/>
        <v>0</v>
      </c>
      <c r="AG3160" t="str">
        <f t="shared" si="314"/>
        <v/>
      </c>
      <c r="AH3160" t="str">
        <f t="shared" si="315"/>
        <v/>
      </c>
      <c r="AI3160">
        <f t="shared" si="316"/>
        <v>0</v>
      </c>
      <c r="AJ3160">
        <f t="shared" si="317"/>
        <v>0</v>
      </c>
      <c r="AK3160">
        <v>0</v>
      </c>
      <c r="AL3160" t="str">
        <f>IF(AA3160="","",IFERROR(IF(ISNUMBER('Procytrat 30-5G'!D161),'Procytrat 30-5G'!D161,IF(ISNUMBER(SEARCH("12",'Procytrat 30-5G'!D161)),EDATE(AB3160,12),IF(ISNUMBER(SEARCH("6",'Procytrat 30-5G'!D161)),EDATE(AB3160,6),IF(ISNUMBER(SEARCH("3",'Procytrat 30-5G'!D161)),EDATE(AB3160,3),DATEVALUE('Procytrat 30-5G'!D161))))),""))</f>
        <v/>
      </c>
      <c r="AM3160" t="str">
        <f t="shared" ca="1" si="318"/>
        <v/>
      </c>
    </row>
    <row r="3161" spans="27:39" x14ac:dyDescent="0.3">
      <c r="AA3161" t="str">
        <f>IF(COUNTA('Procytrat 30-5G'!A162,'Procytrat 30-5G'!B162,'Procytrat 30-5G'!C162)&gt;0,"30-5G","")</f>
        <v/>
      </c>
      <c r="AB3161" t="str">
        <f>IFERROR(IF(ISNUMBER('Procytrat 30-5G'!A162),'Procytrat 30-5G'!A162,DATEVALUE('Procytrat 30-5G'!A162)),"")</f>
        <v/>
      </c>
      <c r="AC3161" t="str">
        <f>IF(AA3161="","",'Procytrat 30-5G'!B162)</f>
        <v/>
      </c>
      <c r="AD3161" t="str">
        <f>IF(AA3161="","",IFERROR(1*'Procytrat 30-5G'!C162,IFERROR(_xludf.NUMBERVALUE('Procytrat 30-5G'!C162,".",","),IFERROR(_xludf.NUMBERVALUE('Procytrat 30-5G'!C162,",","."),0))))</f>
        <v/>
      </c>
      <c r="AE3161" t="str">
        <f t="shared" si="312"/>
        <v/>
      </c>
      <c r="AF3161">
        <f t="shared" si="313"/>
        <v>0</v>
      </c>
      <c r="AG3161" t="str">
        <f t="shared" si="314"/>
        <v/>
      </c>
      <c r="AH3161" t="str">
        <f t="shared" si="315"/>
        <v/>
      </c>
      <c r="AI3161">
        <f t="shared" si="316"/>
        <v>0</v>
      </c>
      <c r="AJ3161">
        <f t="shared" si="317"/>
        <v>0</v>
      </c>
      <c r="AK3161">
        <v>0</v>
      </c>
      <c r="AL3161" t="str">
        <f>IF(AA3161="","",IFERROR(IF(ISNUMBER('Procytrat 30-5G'!D162),'Procytrat 30-5G'!D162,IF(ISNUMBER(SEARCH("12",'Procytrat 30-5G'!D162)),EDATE(AB3161,12),IF(ISNUMBER(SEARCH("6",'Procytrat 30-5G'!D162)),EDATE(AB3161,6),IF(ISNUMBER(SEARCH("3",'Procytrat 30-5G'!D162)),EDATE(AB3161,3),DATEVALUE('Procytrat 30-5G'!D162))))),""))</f>
        <v/>
      </c>
      <c r="AM3161" t="str">
        <f t="shared" ca="1" si="318"/>
        <v/>
      </c>
    </row>
    <row r="3162" spans="27:39" x14ac:dyDescent="0.3">
      <c r="AA3162" t="str">
        <f>IF(COUNTA('Procytrat 30-5G'!A163,'Procytrat 30-5G'!B163,'Procytrat 30-5G'!C163)&gt;0,"30-5G","")</f>
        <v/>
      </c>
      <c r="AB3162" t="str">
        <f>IFERROR(IF(ISNUMBER('Procytrat 30-5G'!A163),'Procytrat 30-5G'!A163,DATEVALUE('Procytrat 30-5G'!A163)),"")</f>
        <v/>
      </c>
      <c r="AC3162" t="str">
        <f>IF(AA3162="","",'Procytrat 30-5G'!B163)</f>
        <v/>
      </c>
      <c r="AD3162" t="str">
        <f>IF(AA3162="","",IFERROR(1*'Procytrat 30-5G'!C163,IFERROR(_xludf.NUMBERVALUE('Procytrat 30-5G'!C163,".",","),IFERROR(_xludf.NUMBERVALUE('Procytrat 30-5G'!C163,",","."),0))))</f>
        <v/>
      </c>
      <c r="AE3162" t="str">
        <f t="shared" si="312"/>
        <v/>
      </c>
      <c r="AF3162">
        <f t="shared" si="313"/>
        <v>0</v>
      </c>
      <c r="AG3162" t="str">
        <f t="shared" si="314"/>
        <v/>
      </c>
      <c r="AH3162" t="str">
        <f t="shared" si="315"/>
        <v/>
      </c>
      <c r="AI3162">
        <f t="shared" si="316"/>
        <v>0</v>
      </c>
      <c r="AJ3162">
        <f t="shared" si="317"/>
        <v>0</v>
      </c>
      <c r="AK3162">
        <v>0</v>
      </c>
      <c r="AL3162" t="str">
        <f>IF(AA3162="","",IFERROR(IF(ISNUMBER('Procytrat 30-5G'!D163),'Procytrat 30-5G'!D163,IF(ISNUMBER(SEARCH("12",'Procytrat 30-5G'!D163)),EDATE(AB3162,12),IF(ISNUMBER(SEARCH("6",'Procytrat 30-5G'!D163)),EDATE(AB3162,6),IF(ISNUMBER(SEARCH("3",'Procytrat 30-5G'!D163)),EDATE(AB3162,3),DATEVALUE('Procytrat 30-5G'!D163))))),""))</f>
        <v/>
      </c>
      <c r="AM3162" t="str">
        <f t="shared" ca="1" si="318"/>
        <v/>
      </c>
    </row>
    <row r="3163" spans="27:39" x14ac:dyDescent="0.3">
      <c r="AA3163" t="str">
        <f>IF(COUNTA('Procytrat 30-5G'!A164,'Procytrat 30-5G'!B164,'Procytrat 30-5G'!C164)&gt;0,"30-5G","")</f>
        <v/>
      </c>
      <c r="AB3163" t="str">
        <f>IFERROR(IF(ISNUMBER('Procytrat 30-5G'!A164),'Procytrat 30-5G'!A164,DATEVALUE('Procytrat 30-5G'!A164)),"")</f>
        <v/>
      </c>
      <c r="AC3163" t="str">
        <f>IF(AA3163="","",'Procytrat 30-5G'!B164)</f>
        <v/>
      </c>
      <c r="AD3163" t="str">
        <f>IF(AA3163="","",IFERROR(1*'Procytrat 30-5G'!C164,IFERROR(_xludf.NUMBERVALUE('Procytrat 30-5G'!C164,".",","),IFERROR(_xludf.NUMBERVALUE('Procytrat 30-5G'!C164,",","."),0))))</f>
        <v/>
      </c>
      <c r="AE3163" t="str">
        <f t="shared" si="312"/>
        <v/>
      </c>
      <c r="AF3163">
        <f t="shared" si="313"/>
        <v>0</v>
      </c>
      <c r="AG3163" t="str">
        <f t="shared" si="314"/>
        <v/>
      </c>
      <c r="AH3163" t="str">
        <f t="shared" si="315"/>
        <v/>
      </c>
      <c r="AI3163">
        <f t="shared" si="316"/>
        <v>0</v>
      </c>
      <c r="AJ3163">
        <f t="shared" si="317"/>
        <v>0</v>
      </c>
      <c r="AK3163">
        <v>0</v>
      </c>
      <c r="AL3163" t="str">
        <f>IF(AA3163="","",IFERROR(IF(ISNUMBER('Procytrat 30-5G'!D164),'Procytrat 30-5G'!D164,IF(ISNUMBER(SEARCH("12",'Procytrat 30-5G'!D164)),EDATE(AB3163,12),IF(ISNUMBER(SEARCH("6",'Procytrat 30-5G'!D164)),EDATE(AB3163,6),IF(ISNUMBER(SEARCH("3",'Procytrat 30-5G'!D164)),EDATE(AB3163,3),DATEVALUE('Procytrat 30-5G'!D164))))),""))</f>
        <v/>
      </c>
      <c r="AM3163" t="str">
        <f t="shared" ca="1" si="318"/>
        <v/>
      </c>
    </row>
    <row r="3164" spans="27:39" x14ac:dyDescent="0.3">
      <c r="AA3164" t="str">
        <f>IF(COUNTA('Procytrat 30-5G'!A165,'Procytrat 30-5G'!B165,'Procytrat 30-5G'!C165)&gt;0,"30-5G","")</f>
        <v/>
      </c>
      <c r="AB3164" t="str">
        <f>IFERROR(IF(ISNUMBER('Procytrat 30-5G'!A165),'Procytrat 30-5G'!A165,DATEVALUE('Procytrat 30-5G'!A165)),"")</f>
        <v/>
      </c>
      <c r="AC3164" t="str">
        <f>IF(AA3164="","",'Procytrat 30-5G'!B165)</f>
        <v/>
      </c>
      <c r="AD3164" t="str">
        <f>IF(AA3164="","",IFERROR(1*'Procytrat 30-5G'!C165,IFERROR(_xludf.NUMBERVALUE('Procytrat 30-5G'!C165,".",","),IFERROR(_xludf.NUMBERVALUE('Procytrat 30-5G'!C165,",","."),0))))</f>
        <v/>
      </c>
      <c r="AE3164" t="str">
        <f t="shared" si="312"/>
        <v/>
      </c>
      <c r="AF3164">
        <f t="shared" si="313"/>
        <v>0</v>
      </c>
      <c r="AG3164" t="str">
        <f t="shared" si="314"/>
        <v/>
      </c>
      <c r="AH3164" t="str">
        <f t="shared" si="315"/>
        <v/>
      </c>
      <c r="AI3164">
        <f t="shared" si="316"/>
        <v>0</v>
      </c>
      <c r="AJ3164">
        <f t="shared" si="317"/>
        <v>0</v>
      </c>
      <c r="AK3164">
        <v>0</v>
      </c>
      <c r="AL3164" t="str">
        <f>IF(AA3164="","",IFERROR(IF(ISNUMBER('Procytrat 30-5G'!D165),'Procytrat 30-5G'!D165,IF(ISNUMBER(SEARCH("12",'Procytrat 30-5G'!D165)),EDATE(AB3164,12),IF(ISNUMBER(SEARCH("6",'Procytrat 30-5G'!D165)),EDATE(AB3164,6),IF(ISNUMBER(SEARCH("3",'Procytrat 30-5G'!D165)),EDATE(AB3164,3),DATEVALUE('Procytrat 30-5G'!D165))))),""))</f>
        <v/>
      </c>
      <c r="AM3164" t="str">
        <f t="shared" ca="1" si="318"/>
        <v/>
      </c>
    </row>
    <row r="3165" spans="27:39" x14ac:dyDescent="0.3">
      <c r="AA3165" t="str">
        <f>IF(COUNTA('Procytrat 30-5G'!A166,'Procytrat 30-5G'!B166,'Procytrat 30-5G'!C166)&gt;0,"30-5G","")</f>
        <v/>
      </c>
      <c r="AB3165" t="str">
        <f>IFERROR(IF(ISNUMBER('Procytrat 30-5G'!A166),'Procytrat 30-5G'!A166,DATEVALUE('Procytrat 30-5G'!A166)),"")</f>
        <v/>
      </c>
      <c r="AC3165" t="str">
        <f>IF(AA3165="","",'Procytrat 30-5G'!B166)</f>
        <v/>
      </c>
      <c r="AD3165" t="str">
        <f>IF(AA3165="","",IFERROR(1*'Procytrat 30-5G'!C166,IFERROR(_xludf.NUMBERVALUE('Procytrat 30-5G'!C166,".",","),IFERROR(_xludf.NUMBERVALUE('Procytrat 30-5G'!C166,",","."),0))))</f>
        <v/>
      </c>
      <c r="AE3165" t="str">
        <f t="shared" si="312"/>
        <v/>
      </c>
      <c r="AF3165">
        <f t="shared" si="313"/>
        <v>0</v>
      </c>
      <c r="AG3165" t="str">
        <f t="shared" si="314"/>
        <v/>
      </c>
      <c r="AH3165" t="str">
        <f t="shared" si="315"/>
        <v/>
      </c>
      <c r="AI3165">
        <f t="shared" si="316"/>
        <v>0</v>
      </c>
      <c r="AJ3165">
        <f t="shared" si="317"/>
        <v>0</v>
      </c>
      <c r="AK3165">
        <v>0</v>
      </c>
      <c r="AL3165" t="str">
        <f>IF(AA3165="","",IFERROR(IF(ISNUMBER('Procytrat 30-5G'!D166),'Procytrat 30-5G'!D166,IF(ISNUMBER(SEARCH("12",'Procytrat 30-5G'!D166)),EDATE(AB3165,12),IF(ISNUMBER(SEARCH("6",'Procytrat 30-5G'!D166)),EDATE(AB3165,6),IF(ISNUMBER(SEARCH("3",'Procytrat 30-5G'!D166)),EDATE(AB3165,3),DATEVALUE('Procytrat 30-5G'!D166))))),""))</f>
        <v/>
      </c>
      <c r="AM3165" t="str">
        <f t="shared" ca="1" si="318"/>
        <v/>
      </c>
    </row>
    <row r="3166" spans="27:39" x14ac:dyDescent="0.3">
      <c r="AA3166" t="str">
        <f>IF(COUNTA('Procytrat 30-5G'!A167,'Procytrat 30-5G'!B167,'Procytrat 30-5G'!C167)&gt;0,"30-5G","")</f>
        <v/>
      </c>
      <c r="AB3166" t="str">
        <f>IFERROR(IF(ISNUMBER('Procytrat 30-5G'!A167),'Procytrat 30-5G'!A167,DATEVALUE('Procytrat 30-5G'!A167)),"")</f>
        <v/>
      </c>
      <c r="AC3166" t="str">
        <f>IF(AA3166="","",'Procytrat 30-5G'!B167)</f>
        <v/>
      </c>
      <c r="AD3166" t="str">
        <f>IF(AA3166="","",IFERROR(1*'Procytrat 30-5G'!C167,IFERROR(_xludf.NUMBERVALUE('Procytrat 30-5G'!C167,".",","),IFERROR(_xludf.NUMBERVALUE('Procytrat 30-5G'!C167,",","."),0))))</f>
        <v/>
      </c>
      <c r="AE3166" t="str">
        <f t="shared" si="312"/>
        <v/>
      </c>
      <c r="AF3166">
        <f t="shared" si="313"/>
        <v>0</v>
      </c>
      <c r="AG3166" t="str">
        <f t="shared" si="314"/>
        <v/>
      </c>
      <c r="AH3166" t="str">
        <f t="shared" si="315"/>
        <v/>
      </c>
      <c r="AI3166">
        <f t="shared" si="316"/>
        <v>0</v>
      </c>
      <c r="AJ3166">
        <f t="shared" si="317"/>
        <v>0</v>
      </c>
      <c r="AK3166">
        <v>0</v>
      </c>
      <c r="AL3166" t="str">
        <f>IF(AA3166="","",IFERROR(IF(ISNUMBER('Procytrat 30-5G'!D167),'Procytrat 30-5G'!D167,IF(ISNUMBER(SEARCH("12",'Procytrat 30-5G'!D167)),EDATE(AB3166,12),IF(ISNUMBER(SEARCH("6",'Procytrat 30-5G'!D167)),EDATE(AB3166,6),IF(ISNUMBER(SEARCH("3",'Procytrat 30-5G'!D167)),EDATE(AB3166,3),DATEVALUE('Procytrat 30-5G'!D167))))),""))</f>
        <v/>
      </c>
      <c r="AM3166" t="str">
        <f t="shared" ca="1" si="318"/>
        <v/>
      </c>
    </row>
    <row r="3167" spans="27:39" x14ac:dyDescent="0.3">
      <c r="AA3167" t="str">
        <f>IF(COUNTA('Procytrat 30-5G'!A168,'Procytrat 30-5G'!B168,'Procytrat 30-5G'!C168)&gt;0,"30-5G","")</f>
        <v/>
      </c>
      <c r="AB3167" t="str">
        <f>IFERROR(IF(ISNUMBER('Procytrat 30-5G'!A168),'Procytrat 30-5G'!A168,DATEVALUE('Procytrat 30-5G'!A168)),"")</f>
        <v/>
      </c>
      <c r="AC3167" t="str">
        <f>IF(AA3167="","",'Procytrat 30-5G'!B168)</f>
        <v/>
      </c>
      <c r="AD3167" t="str">
        <f>IF(AA3167="","",IFERROR(1*'Procytrat 30-5G'!C168,IFERROR(_xludf.NUMBERVALUE('Procytrat 30-5G'!C168,".",","),IFERROR(_xludf.NUMBERVALUE('Procytrat 30-5G'!C168,",","."),0))))</f>
        <v/>
      </c>
      <c r="AE3167" t="str">
        <f t="shared" si="312"/>
        <v/>
      </c>
      <c r="AF3167">
        <f t="shared" si="313"/>
        <v>0</v>
      </c>
      <c r="AG3167" t="str">
        <f t="shared" si="314"/>
        <v/>
      </c>
      <c r="AH3167" t="str">
        <f t="shared" si="315"/>
        <v/>
      </c>
      <c r="AI3167">
        <f t="shared" si="316"/>
        <v>0</v>
      </c>
      <c r="AJ3167">
        <f t="shared" si="317"/>
        <v>0</v>
      </c>
      <c r="AK3167">
        <v>0</v>
      </c>
      <c r="AL3167" t="str">
        <f>IF(AA3167="","",IFERROR(IF(ISNUMBER('Procytrat 30-5G'!D168),'Procytrat 30-5G'!D168,IF(ISNUMBER(SEARCH("12",'Procytrat 30-5G'!D168)),EDATE(AB3167,12),IF(ISNUMBER(SEARCH("6",'Procytrat 30-5G'!D168)),EDATE(AB3167,6),IF(ISNUMBER(SEARCH("3",'Procytrat 30-5G'!D168)),EDATE(AB3167,3),DATEVALUE('Procytrat 30-5G'!D168))))),""))</f>
        <v/>
      </c>
      <c r="AM3167" t="str">
        <f t="shared" ca="1" si="318"/>
        <v/>
      </c>
    </row>
    <row r="3168" spans="27:39" x14ac:dyDescent="0.3">
      <c r="AA3168" t="str">
        <f>IF(COUNTA('Procytrat 30-5G'!A169,'Procytrat 30-5G'!B169,'Procytrat 30-5G'!C169)&gt;0,"30-5G","")</f>
        <v/>
      </c>
      <c r="AB3168" t="str">
        <f>IFERROR(IF(ISNUMBER('Procytrat 30-5G'!A169),'Procytrat 30-5G'!A169,DATEVALUE('Procytrat 30-5G'!A169)),"")</f>
        <v/>
      </c>
      <c r="AC3168" t="str">
        <f>IF(AA3168="","",'Procytrat 30-5G'!B169)</f>
        <v/>
      </c>
      <c r="AD3168" t="str">
        <f>IF(AA3168="","",IFERROR(1*'Procytrat 30-5G'!C169,IFERROR(_xludf.NUMBERVALUE('Procytrat 30-5G'!C169,".",","),IFERROR(_xludf.NUMBERVALUE('Procytrat 30-5G'!C169,",","."),0))))</f>
        <v/>
      </c>
      <c r="AE3168" t="str">
        <f t="shared" si="312"/>
        <v/>
      </c>
      <c r="AF3168">
        <f t="shared" si="313"/>
        <v>0</v>
      </c>
      <c r="AG3168" t="str">
        <f t="shared" si="314"/>
        <v/>
      </c>
      <c r="AH3168" t="str">
        <f t="shared" si="315"/>
        <v/>
      </c>
      <c r="AI3168">
        <f t="shared" si="316"/>
        <v>0</v>
      </c>
      <c r="AJ3168">
        <f t="shared" si="317"/>
        <v>0</v>
      </c>
      <c r="AK3168">
        <v>0</v>
      </c>
      <c r="AL3168" t="str">
        <f>IF(AA3168="","",IFERROR(IF(ISNUMBER('Procytrat 30-5G'!D169),'Procytrat 30-5G'!D169,IF(ISNUMBER(SEARCH("12",'Procytrat 30-5G'!D169)),EDATE(AB3168,12),IF(ISNUMBER(SEARCH("6",'Procytrat 30-5G'!D169)),EDATE(AB3168,6),IF(ISNUMBER(SEARCH("3",'Procytrat 30-5G'!D169)),EDATE(AB3168,3),DATEVALUE('Procytrat 30-5G'!D169))))),""))</f>
        <v/>
      </c>
      <c r="AM3168" t="str">
        <f t="shared" ca="1" si="318"/>
        <v/>
      </c>
    </row>
    <row r="3169" spans="27:39" x14ac:dyDescent="0.3">
      <c r="AA3169" t="str">
        <f>IF(COUNTA('Procytrat 30-5G'!A170,'Procytrat 30-5G'!B170,'Procytrat 30-5G'!C170)&gt;0,"30-5G","")</f>
        <v/>
      </c>
      <c r="AB3169" t="str">
        <f>IFERROR(IF(ISNUMBER('Procytrat 30-5G'!A170),'Procytrat 30-5G'!A170,DATEVALUE('Procytrat 30-5G'!A170)),"")</f>
        <v/>
      </c>
      <c r="AC3169" t="str">
        <f>IF(AA3169="","",'Procytrat 30-5G'!B170)</f>
        <v/>
      </c>
      <c r="AD3169" t="str">
        <f>IF(AA3169="","",IFERROR(1*'Procytrat 30-5G'!C170,IFERROR(_xludf.NUMBERVALUE('Procytrat 30-5G'!C170,".",","),IFERROR(_xludf.NUMBERVALUE('Procytrat 30-5G'!C170,",","."),0))))</f>
        <v/>
      </c>
      <c r="AE3169" t="str">
        <f t="shared" si="312"/>
        <v/>
      </c>
      <c r="AF3169">
        <f t="shared" si="313"/>
        <v>0</v>
      </c>
      <c r="AG3169" t="str">
        <f t="shared" si="314"/>
        <v/>
      </c>
      <c r="AH3169" t="str">
        <f t="shared" si="315"/>
        <v/>
      </c>
      <c r="AI3169">
        <f t="shared" si="316"/>
        <v>0</v>
      </c>
      <c r="AJ3169">
        <f t="shared" si="317"/>
        <v>0</v>
      </c>
      <c r="AK3169">
        <v>0</v>
      </c>
      <c r="AL3169" t="str">
        <f>IF(AA3169="","",IFERROR(IF(ISNUMBER('Procytrat 30-5G'!D170),'Procytrat 30-5G'!D170,IF(ISNUMBER(SEARCH("12",'Procytrat 30-5G'!D170)),EDATE(AB3169,12),IF(ISNUMBER(SEARCH("6",'Procytrat 30-5G'!D170)),EDATE(AB3169,6),IF(ISNUMBER(SEARCH("3",'Procytrat 30-5G'!D170)),EDATE(AB3169,3),DATEVALUE('Procytrat 30-5G'!D170))))),""))</f>
        <v/>
      </c>
      <c r="AM3169" t="str">
        <f t="shared" ca="1" si="318"/>
        <v/>
      </c>
    </row>
    <row r="3170" spans="27:39" x14ac:dyDescent="0.3">
      <c r="AA3170" t="str">
        <f>IF(COUNTA('Procytrat 30-5G'!A171,'Procytrat 30-5G'!B171,'Procytrat 30-5G'!C171)&gt;0,"30-5G","")</f>
        <v/>
      </c>
      <c r="AB3170" t="str">
        <f>IFERROR(IF(ISNUMBER('Procytrat 30-5G'!A171),'Procytrat 30-5G'!A171,DATEVALUE('Procytrat 30-5G'!A171)),"")</f>
        <v/>
      </c>
      <c r="AC3170" t="str">
        <f>IF(AA3170="","",'Procytrat 30-5G'!B171)</f>
        <v/>
      </c>
      <c r="AD3170" t="str">
        <f>IF(AA3170="","",IFERROR(1*'Procytrat 30-5G'!C171,IFERROR(_xludf.NUMBERVALUE('Procytrat 30-5G'!C171,".",","),IFERROR(_xludf.NUMBERVALUE('Procytrat 30-5G'!C171,",","."),0))))</f>
        <v/>
      </c>
      <c r="AE3170" t="str">
        <f t="shared" si="312"/>
        <v/>
      </c>
      <c r="AF3170">
        <f t="shared" si="313"/>
        <v>0</v>
      </c>
      <c r="AG3170" t="str">
        <f t="shared" si="314"/>
        <v/>
      </c>
      <c r="AH3170" t="str">
        <f t="shared" si="315"/>
        <v/>
      </c>
      <c r="AI3170">
        <f t="shared" si="316"/>
        <v>0</v>
      </c>
      <c r="AJ3170">
        <f t="shared" si="317"/>
        <v>0</v>
      </c>
      <c r="AK3170">
        <v>0</v>
      </c>
      <c r="AL3170" t="str">
        <f>IF(AA3170="","",IFERROR(IF(ISNUMBER('Procytrat 30-5G'!D171),'Procytrat 30-5G'!D171,IF(ISNUMBER(SEARCH("12",'Procytrat 30-5G'!D171)),EDATE(AB3170,12),IF(ISNUMBER(SEARCH("6",'Procytrat 30-5G'!D171)),EDATE(AB3170,6),IF(ISNUMBER(SEARCH("3",'Procytrat 30-5G'!D171)),EDATE(AB3170,3),DATEVALUE('Procytrat 30-5G'!D171))))),""))</f>
        <v/>
      </c>
      <c r="AM3170" t="str">
        <f t="shared" ca="1" si="318"/>
        <v/>
      </c>
    </row>
    <row r="3171" spans="27:39" x14ac:dyDescent="0.3">
      <c r="AA3171" t="str">
        <f>IF(COUNTA('Procytrat 30-5G'!A172,'Procytrat 30-5G'!B172,'Procytrat 30-5G'!C172)&gt;0,"30-5G","")</f>
        <v/>
      </c>
      <c r="AB3171" t="str">
        <f>IFERROR(IF(ISNUMBER('Procytrat 30-5G'!A172),'Procytrat 30-5G'!A172,DATEVALUE('Procytrat 30-5G'!A172)),"")</f>
        <v/>
      </c>
      <c r="AC3171" t="str">
        <f>IF(AA3171="","",'Procytrat 30-5G'!B172)</f>
        <v/>
      </c>
      <c r="AD3171" t="str">
        <f>IF(AA3171="","",IFERROR(1*'Procytrat 30-5G'!C172,IFERROR(_xludf.NUMBERVALUE('Procytrat 30-5G'!C172,".",","),IFERROR(_xludf.NUMBERVALUE('Procytrat 30-5G'!C172,",","."),0))))</f>
        <v/>
      </c>
      <c r="AE3171" t="str">
        <f t="shared" si="312"/>
        <v/>
      </c>
      <c r="AF3171">
        <f t="shared" si="313"/>
        <v>0</v>
      </c>
      <c r="AG3171" t="str">
        <f t="shared" si="314"/>
        <v/>
      </c>
      <c r="AH3171" t="str">
        <f t="shared" si="315"/>
        <v/>
      </c>
      <c r="AI3171">
        <f t="shared" si="316"/>
        <v>0</v>
      </c>
      <c r="AJ3171">
        <f t="shared" si="317"/>
        <v>0</v>
      </c>
      <c r="AK3171">
        <v>0</v>
      </c>
      <c r="AL3171" t="str">
        <f>IF(AA3171="","",IFERROR(IF(ISNUMBER('Procytrat 30-5G'!D172),'Procytrat 30-5G'!D172,IF(ISNUMBER(SEARCH("12",'Procytrat 30-5G'!D172)),EDATE(AB3171,12),IF(ISNUMBER(SEARCH("6",'Procytrat 30-5G'!D172)),EDATE(AB3171,6),IF(ISNUMBER(SEARCH("3",'Procytrat 30-5G'!D172)),EDATE(AB3171,3),DATEVALUE('Procytrat 30-5G'!D172))))),""))</f>
        <v/>
      </c>
      <c r="AM3171" t="str">
        <f t="shared" ca="1" si="318"/>
        <v/>
      </c>
    </row>
    <row r="3172" spans="27:39" x14ac:dyDescent="0.3">
      <c r="AA3172" t="str">
        <f>IF(COUNTA('Procytrat 30-5G'!A173,'Procytrat 30-5G'!B173,'Procytrat 30-5G'!C173)&gt;0,"30-5G","")</f>
        <v/>
      </c>
      <c r="AB3172" t="str">
        <f>IFERROR(IF(ISNUMBER('Procytrat 30-5G'!A173),'Procytrat 30-5G'!A173,DATEVALUE('Procytrat 30-5G'!A173)),"")</f>
        <v/>
      </c>
      <c r="AC3172" t="str">
        <f>IF(AA3172="","",'Procytrat 30-5G'!B173)</f>
        <v/>
      </c>
      <c r="AD3172" t="str">
        <f>IF(AA3172="","",IFERROR(1*'Procytrat 30-5G'!C173,IFERROR(_xludf.NUMBERVALUE('Procytrat 30-5G'!C173,".",","),IFERROR(_xludf.NUMBERVALUE('Procytrat 30-5G'!C173,",","."),0))))</f>
        <v/>
      </c>
      <c r="AE3172" t="str">
        <f t="shared" si="312"/>
        <v/>
      </c>
      <c r="AF3172">
        <f t="shared" si="313"/>
        <v>0</v>
      </c>
      <c r="AG3172" t="str">
        <f t="shared" si="314"/>
        <v/>
      </c>
      <c r="AH3172" t="str">
        <f t="shared" si="315"/>
        <v/>
      </c>
      <c r="AI3172">
        <f t="shared" si="316"/>
        <v>0</v>
      </c>
      <c r="AJ3172">
        <f t="shared" si="317"/>
        <v>0</v>
      </c>
      <c r="AK3172">
        <v>0</v>
      </c>
      <c r="AL3172" t="str">
        <f>IF(AA3172="","",IFERROR(IF(ISNUMBER('Procytrat 30-5G'!D173),'Procytrat 30-5G'!D173,IF(ISNUMBER(SEARCH("12",'Procytrat 30-5G'!D173)),EDATE(AB3172,12),IF(ISNUMBER(SEARCH("6",'Procytrat 30-5G'!D173)),EDATE(AB3172,6),IF(ISNUMBER(SEARCH("3",'Procytrat 30-5G'!D173)),EDATE(AB3172,3),DATEVALUE('Procytrat 30-5G'!D173))))),""))</f>
        <v/>
      </c>
      <c r="AM3172" t="str">
        <f t="shared" ca="1" si="318"/>
        <v/>
      </c>
    </row>
    <row r="3173" spans="27:39" x14ac:dyDescent="0.3">
      <c r="AA3173" t="str">
        <f>IF(COUNTA('Procytrat 30-5G'!A174,'Procytrat 30-5G'!B174,'Procytrat 30-5G'!C174)&gt;0,"30-5G","")</f>
        <v/>
      </c>
      <c r="AB3173" t="str">
        <f>IFERROR(IF(ISNUMBER('Procytrat 30-5G'!A174),'Procytrat 30-5G'!A174,DATEVALUE('Procytrat 30-5G'!A174)),"")</f>
        <v/>
      </c>
      <c r="AC3173" t="str">
        <f>IF(AA3173="","",'Procytrat 30-5G'!B174)</f>
        <v/>
      </c>
      <c r="AD3173" t="str">
        <f>IF(AA3173="","",IFERROR(1*'Procytrat 30-5G'!C174,IFERROR(_xludf.NUMBERVALUE('Procytrat 30-5G'!C174,".",","),IFERROR(_xludf.NUMBERVALUE('Procytrat 30-5G'!C174,",","."),0))))</f>
        <v/>
      </c>
      <c r="AE3173" t="str">
        <f t="shared" si="312"/>
        <v/>
      </c>
      <c r="AF3173">
        <f t="shared" si="313"/>
        <v>0</v>
      </c>
      <c r="AG3173" t="str">
        <f t="shared" si="314"/>
        <v/>
      </c>
      <c r="AH3173" t="str">
        <f t="shared" si="315"/>
        <v/>
      </c>
      <c r="AI3173">
        <f t="shared" si="316"/>
        <v>0</v>
      </c>
      <c r="AJ3173">
        <f t="shared" si="317"/>
        <v>0</v>
      </c>
      <c r="AK3173">
        <v>0</v>
      </c>
      <c r="AL3173" t="str">
        <f>IF(AA3173="","",IFERROR(IF(ISNUMBER('Procytrat 30-5G'!D174),'Procytrat 30-5G'!D174,IF(ISNUMBER(SEARCH("12",'Procytrat 30-5G'!D174)),EDATE(AB3173,12),IF(ISNUMBER(SEARCH("6",'Procytrat 30-5G'!D174)),EDATE(AB3173,6),IF(ISNUMBER(SEARCH("3",'Procytrat 30-5G'!D174)),EDATE(AB3173,3),DATEVALUE('Procytrat 30-5G'!D174))))),""))</f>
        <v/>
      </c>
      <c r="AM3173" t="str">
        <f t="shared" ca="1" si="318"/>
        <v/>
      </c>
    </row>
    <row r="3174" spans="27:39" x14ac:dyDescent="0.3">
      <c r="AA3174" t="str">
        <f>IF(COUNTA('Procytrat 30-5G'!A175,'Procytrat 30-5G'!B175,'Procytrat 30-5G'!C175)&gt;0,"30-5G","")</f>
        <v/>
      </c>
      <c r="AB3174" t="str">
        <f>IFERROR(IF(ISNUMBER('Procytrat 30-5G'!A175),'Procytrat 30-5G'!A175,DATEVALUE('Procytrat 30-5G'!A175)),"")</f>
        <v/>
      </c>
      <c r="AC3174" t="str">
        <f>IF(AA3174="","",'Procytrat 30-5G'!B175)</f>
        <v/>
      </c>
      <c r="AD3174" t="str">
        <f>IF(AA3174="","",IFERROR(1*'Procytrat 30-5G'!C175,IFERROR(_xludf.NUMBERVALUE('Procytrat 30-5G'!C175,".",","),IFERROR(_xludf.NUMBERVALUE('Procytrat 30-5G'!C175,",","."),0))))</f>
        <v/>
      </c>
      <c r="AE3174" t="str">
        <f t="shared" si="312"/>
        <v/>
      </c>
      <c r="AF3174">
        <f t="shared" si="313"/>
        <v>0</v>
      </c>
      <c r="AG3174" t="str">
        <f t="shared" si="314"/>
        <v/>
      </c>
      <c r="AH3174" t="str">
        <f t="shared" si="315"/>
        <v/>
      </c>
      <c r="AI3174">
        <f t="shared" si="316"/>
        <v>0</v>
      </c>
      <c r="AJ3174">
        <f t="shared" si="317"/>
        <v>0</v>
      </c>
      <c r="AK3174">
        <v>0</v>
      </c>
      <c r="AL3174" t="str">
        <f>IF(AA3174="","",IFERROR(IF(ISNUMBER('Procytrat 30-5G'!D175),'Procytrat 30-5G'!D175,IF(ISNUMBER(SEARCH("12",'Procytrat 30-5G'!D175)),EDATE(AB3174,12),IF(ISNUMBER(SEARCH("6",'Procytrat 30-5G'!D175)),EDATE(AB3174,6),IF(ISNUMBER(SEARCH("3",'Procytrat 30-5G'!D175)),EDATE(AB3174,3),DATEVALUE('Procytrat 30-5G'!D175))))),""))</f>
        <v/>
      </c>
      <c r="AM3174" t="str">
        <f t="shared" ca="1" si="318"/>
        <v/>
      </c>
    </row>
    <row r="3175" spans="27:39" x14ac:dyDescent="0.3">
      <c r="AA3175" t="str">
        <f>IF(COUNTA('Procytrat 30-5G'!A176,'Procytrat 30-5G'!B176,'Procytrat 30-5G'!C176)&gt;0,"30-5G","")</f>
        <v/>
      </c>
      <c r="AB3175" t="str">
        <f>IFERROR(IF(ISNUMBER('Procytrat 30-5G'!A176),'Procytrat 30-5G'!A176,DATEVALUE('Procytrat 30-5G'!A176)),"")</f>
        <v/>
      </c>
      <c r="AC3175" t="str">
        <f>IF(AA3175="","",'Procytrat 30-5G'!B176)</f>
        <v/>
      </c>
      <c r="AD3175" t="str">
        <f>IF(AA3175="","",IFERROR(1*'Procytrat 30-5G'!C176,IFERROR(_xludf.NUMBERVALUE('Procytrat 30-5G'!C176,".",","),IFERROR(_xludf.NUMBERVALUE('Procytrat 30-5G'!C176,",","."),0))))</f>
        <v/>
      </c>
      <c r="AE3175" t="str">
        <f t="shared" si="312"/>
        <v/>
      </c>
      <c r="AF3175">
        <f t="shared" si="313"/>
        <v>0</v>
      </c>
      <c r="AG3175" t="str">
        <f t="shared" si="314"/>
        <v/>
      </c>
      <c r="AH3175" t="str">
        <f t="shared" si="315"/>
        <v/>
      </c>
      <c r="AI3175">
        <f t="shared" si="316"/>
        <v>0</v>
      </c>
      <c r="AJ3175">
        <f t="shared" si="317"/>
        <v>0</v>
      </c>
      <c r="AK3175">
        <v>0</v>
      </c>
      <c r="AL3175" t="str">
        <f>IF(AA3175="","",IFERROR(IF(ISNUMBER('Procytrat 30-5G'!D176),'Procytrat 30-5G'!D176,IF(ISNUMBER(SEARCH("12",'Procytrat 30-5G'!D176)),EDATE(AB3175,12),IF(ISNUMBER(SEARCH("6",'Procytrat 30-5G'!D176)),EDATE(AB3175,6),IF(ISNUMBER(SEARCH("3",'Procytrat 30-5G'!D176)),EDATE(AB3175,3),DATEVALUE('Procytrat 30-5G'!D176))))),""))</f>
        <v/>
      </c>
      <c r="AM3175" t="str">
        <f t="shared" ca="1" si="318"/>
        <v/>
      </c>
    </row>
    <row r="3176" spans="27:39" x14ac:dyDescent="0.3">
      <c r="AA3176" t="str">
        <f>IF(COUNTA('Procytrat 30-5G'!A177,'Procytrat 30-5G'!B177,'Procytrat 30-5G'!C177)&gt;0,"30-5G","")</f>
        <v/>
      </c>
      <c r="AB3176" t="str">
        <f>IFERROR(IF(ISNUMBER('Procytrat 30-5G'!A177),'Procytrat 30-5G'!A177,DATEVALUE('Procytrat 30-5G'!A177)),"")</f>
        <v/>
      </c>
      <c r="AC3176" t="str">
        <f>IF(AA3176="","",'Procytrat 30-5G'!B177)</f>
        <v/>
      </c>
      <c r="AD3176" t="str">
        <f>IF(AA3176="","",IFERROR(1*'Procytrat 30-5G'!C177,IFERROR(_xludf.NUMBERVALUE('Procytrat 30-5G'!C177,".",","),IFERROR(_xludf.NUMBERVALUE('Procytrat 30-5G'!C177,",","."),0))))</f>
        <v/>
      </c>
      <c r="AE3176" t="str">
        <f t="shared" si="312"/>
        <v/>
      </c>
      <c r="AF3176">
        <f t="shared" si="313"/>
        <v>0</v>
      </c>
      <c r="AG3176" t="str">
        <f t="shared" si="314"/>
        <v/>
      </c>
      <c r="AH3176" t="str">
        <f t="shared" si="315"/>
        <v/>
      </c>
      <c r="AI3176">
        <f t="shared" si="316"/>
        <v>0</v>
      </c>
      <c r="AJ3176">
        <f t="shared" si="317"/>
        <v>0</v>
      </c>
      <c r="AK3176">
        <v>0</v>
      </c>
      <c r="AL3176" t="str">
        <f>IF(AA3176="","",IFERROR(IF(ISNUMBER('Procytrat 30-5G'!D177),'Procytrat 30-5G'!D177,IF(ISNUMBER(SEARCH("12",'Procytrat 30-5G'!D177)),EDATE(AB3176,12),IF(ISNUMBER(SEARCH("6",'Procytrat 30-5G'!D177)),EDATE(AB3176,6),IF(ISNUMBER(SEARCH("3",'Procytrat 30-5G'!D177)),EDATE(AB3176,3),DATEVALUE('Procytrat 30-5G'!D177))))),""))</f>
        <v/>
      </c>
      <c r="AM3176" t="str">
        <f t="shared" ca="1" si="318"/>
        <v/>
      </c>
    </row>
    <row r="3177" spans="27:39" x14ac:dyDescent="0.3">
      <c r="AA3177" t="str">
        <f>IF(COUNTA('Procytrat 30-5G'!A178,'Procytrat 30-5G'!B178,'Procytrat 30-5G'!C178)&gt;0,"30-5G","")</f>
        <v/>
      </c>
      <c r="AB3177" t="str">
        <f>IFERROR(IF(ISNUMBER('Procytrat 30-5G'!A178),'Procytrat 30-5G'!A178,DATEVALUE('Procytrat 30-5G'!A178)),"")</f>
        <v/>
      </c>
      <c r="AC3177" t="str">
        <f>IF(AA3177="","",'Procytrat 30-5G'!B178)</f>
        <v/>
      </c>
      <c r="AD3177" t="str">
        <f>IF(AA3177="","",IFERROR(1*'Procytrat 30-5G'!C178,IFERROR(_xludf.NUMBERVALUE('Procytrat 30-5G'!C178,".",","),IFERROR(_xludf.NUMBERVALUE('Procytrat 30-5G'!C178,",","."),0))))</f>
        <v/>
      </c>
      <c r="AE3177" t="str">
        <f t="shared" si="312"/>
        <v/>
      </c>
      <c r="AF3177">
        <f t="shared" si="313"/>
        <v>0</v>
      </c>
      <c r="AG3177" t="str">
        <f t="shared" si="314"/>
        <v/>
      </c>
      <c r="AH3177" t="str">
        <f t="shared" si="315"/>
        <v/>
      </c>
      <c r="AI3177">
        <f t="shared" si="316"/>
        <v>0</v>
      </c>
      <c r="AJ3177">
        <f t="shared" si="317"/>
        <v>0</v>
      </c>
      <c r="AK3177">
        <v>0</v>
      </c>
      <c r="AL3177" t="str">
        <f>IF(AA3177="","",IFERROR(IF(ISNUMBER('Procytrat 30-5G'!D178),'Procytrat 30-5G'!D178,IF(ISNUMBER(SEARCH("12",'Procytrat 30-5G'!D178)),EDATE(AB3177,12),IF(ISNUMBER(SEARCH("6",'Procytrat 30-5G'!D178)),EDATE(AB3177,6),IF(ISNUMBER(SEARCH("3",'Procytrat 30-5G'!D178)),EDATE(AB3177,3),DATEVALUE('Procytrat 30-5G'!D178))))),""))</f>
        <v/>
      </c>
      <c r="AM3177" t="str">
        <f t="shared" ca="1" si="318"/>
        <v/>
      </c>
    </row>
    <row r="3178" spans="27:39" x14ac:dyDescent="0.3">
      <c r="AA3178" t="str">
        <f>IF(COUNTA('Procytrat 30-5G'!A179,'Procytrat 30-5G'!B179,'Procytrat 30-5G'!C179)&gt;0,"30-5G","")</f>
        <v/>
      </c>
      <c r="AB3178" t="str">
        <f>IFERROR(IF(ISNUMBER('Procytrat 30-5G'!A179),'Procytrat 30-5G'!A179,DATEVALUE('Procytrat 30-5G'!A179)),"")</f>
        <v/>
      </c>
      <c r="AC3178" t="str">
        <f>IF(AA3178="","",'Procytrat 30-5G'!B179)</f>
        <v/>
      </c>
      <c r="AD3178" t="str">
        <f>IF(AA3178="","",IFERROR(1*'Procytrat 30-5G'!C179,IFERROR(_xludf.NUMBERVALUE('Procytrat 30-5G'!C179,".",","),IFERROR(_xludf.NUMBERVALUE('Procytrat 30-5G'!C179,",","."),0))))</f>
        <v/>
      </c>
      <c r="AE3178" t="str">
        <f t="shared" si="312"/>
        <v/>
      </c>
      <c r="AF3178">
        <f t="shared" si="313"/>
        <v>0</v>
      </c>
      <c r="AG3178" t="str">
        <f t="shared" si="314"/>
        <v/>
      </c>
      <c r="AH3178" t="str">
        <f t="shared" si="315"/>
        <v/>
      </c>
      <c r="AI3178">
        <f t="shared" si="316"/>
        <v>0</v>
      </c>
      <c r="AJ3178">
        <f t="shared" si="317"/>
        <v>0</v>
      </c>
      <c r="AK3178">
        <v>0</v>
      </c>
      <c r="AL3178" t="str">
        <f>IF(AA3178="","",IFERROR(IF(ISNUMBER('Procytrat 30-5G'!D179),'Procytrat 30-5G'!D179,IF(ISNUMBER(SEARCH("12",'Procytrat 30-5G'!D179)),EDATE(AB3178,12),IF(ISNUMBER(SEARCH("6",'Procytrat 30-5G'!D179)),EDATE(AB3178,6),IF(ISNUMBER(SEARCH("3",'Procytrat 30-5G'!D179)),EDATE(AB3178,3),DATEVALUE('Procytrat 30-5G'!D179))))),""))</f>
        <v/>
      </c>
      <c r="AM3178" t="str">
        <f t="shared" ca="1" si="318"/>
        <v/>
      </c>
    </row>
    <row r="3179" spans="27:39" x14ac:dyDescent="0.3">
      <c r="AA3179" t="str">
        <f>IF(COUNTA('Procytrat 30-5G'!A180,'Procytrat 30-5G'!B180,'Procytrat 30-5G'!C180)&gt;0,"30-5G","")</f>
        <v/>
      </c>
      <c r="AB3179" t="str">
        <f>IFERROR(IF(ISNUMBER('Procytrat 30-5G'!A180),'Procytrat 30-5G'!A180,DATEVALUE('Procytrat 30-5G'!A180)),"")</f>
        <v/>
      </c>
      <c r="AC3179" t="str">
        <f>IF(AA3179="","",'Procytrat 30-5G'!B180)</f>
        <v/>
      </c>
      <c r="AD3179" t="str">
        <f>IF(AA3179="","",IFERROR(1*'Procytrat 30-5G'!C180,IFERROR(_xludf.NUMBERVALUE('Procytrat 30-5G'!C180,".",","),IFERROR(_xludf.NUMBERVALUE('Procytrat 30-5G'!C180,",","."),0))))</f>
        <v/>
      </c>
      <c r="AE3179" t="str">
        <f t="shared" si="312"/>
        <v/>
      </c>
      <c r="AF3179">
        <f t="shared" si="313"/>
        <v>0</v>
      </c>
      <c r="AG3179" t="str">
        <f t="shared" si="314"/>
        <v/>
      </c>
      <c r="AH3179" t="str">
        <f t="shared" si="315"/>
        <v/>
      </c>
      <c r="AI3179">
        <f t="shared" si="316"/>
        <v>0</v>
      </c>
      <c r="AJ3179">
        <f t="shared" si="317"/>
        <v>0</v>
      </c>
      <c r="AK3179">
        <v>0</v>
      </c>
      <c r="AL3179" t="str">
        <f>IF(AA3179="","",IFERROR(IF(ISNUMBER('Procytrat 30-5G'!D180),'Procytrat 30-5G'!D180,IF(ISNUMBER(SEARCH("12",'Procytrat 30-5G'!D180)),EDATE(AB3179,12),IF(ISNUMBER(SEARCH("6",'Procytrat 30-5G'!D180)),EDATE(AB3179,6),IF(ISNUMBER(SEARCH("3",'Procytrat 30-5G'!D180)),EDATE(AB3179,3),DATEVALUE('Procytrat 30-5G'!D180))))),""))</f>
        <v/>
      </c>
      <c r="AM3179" t="str">
        <f t="shared" ca="1" si="318"/>
        <v/>
      </c>
    </row>
    <row r="3180" spans="27:39" x14ac:dyDescent="0.3">
      <c r="AA3180" t="str">
        <f>IF(COUNTA('Procytrat 30-5G'!A181,'Procytrat 30-5G'!B181,'Procytrat 30-5G'!C181)&gt;0,"30-5G","")</f>
        <v/>
      </c>
      <c r="AB3180" t="str">
        <f>IFERROR(IF(ISNUMBER('Procytrat 30-5G'!A181),'Procytrat 30-5G'!A181,DATEVALUE('Procytrat 30-5G'!A181)),"")</f>
        <v/>
      </c>
      <c r="AC3180" t="str">
        <f>IF(AA3180="","",'Procytrat 30-5G'!B181)</f>
        <v/>
      </c>
      <c r="AD3180" t="str">
        <f>IF(AA3180="","",IFERROR(1*'Procytrat 30-5G'!C181,IFERROR(_xludf.NUMBERVALUE('Procytrat 30-5G'!C181,".",","),IFERROR(_xludf.NUMBERVALUE('Procytrat 30-5G'!C181,",","."),0))))</f>
        <v/>
      </c>
      <c r="AE3180" t="str">
        <f t="shared" si="312"/>
        <v/>
      </c>
      <c r="AF3180">
        <f t="shared" si="313"/>
        <v>0</v>
      </c>
      <c r="AG3180" t="str">
        <f t="shared" si="314"/>
        <v/>
      </c>
      <c r="AH3180" t="str">
        <f t="shared" si="315"/>
        <v/>
      </c>
      <c r="AI3180">
        <f t="shared" si="316"/>
        <v>0</v>
      </c>
      <c r="AJ3180">
        <f t="shared" si="317"/>
        <v>0</v>
      </c>
      <c r="AK3180">
        <v>0</v>
      </c>
      <c r="AL3180" t="str">
        <f>IF(AA3180="","",IFERROR(IF(ISNUMBER('Procytrat 30-5G'!D181),'Procytrat 30-5G'!D181,IF(ISNUMBER(SEARCH("12",'Procytrat 30-5G'!D181)),EDATE(AB3180,12),IF(ISNUMBER(SEARCH("6",'Procytrat 30-5G'!D181)),EDATE(AB3180,6),IF(ISNUMBER(SEARCH("3",'Procytrat 30-5G'!D181)),EDATE(AB3180,3),DATEVALUE('Procytrat 30-5G'!D181))))),""))</f>
        <v/>
      </c>
      <c r="AM3180" t="str">
        <f t="shared" ca="1" si="318"/>
        <v/>
      </c>
    </row>
    <row r="3181" spans="27:39" x14ac:dyDescent="0.3">
      <c r="AA3181" t="str">
        <f>IF(COUNTA('Procytrat 30-5G'!A182,'Procytrat 30-5G'!B182,'Procytrat 30-5G'!C182)&gt;0,"30-5G","")</f>
        <v/>
      </c>
      <c r="AB3181" t="str">
        <f>IFERROR(IF(ISNUMBER('Procytrat 30-5G'!A182),'Procytrat 30-5G'!A182,DATEVALUE('Procytrat 30-5G'!A182)),"")</f>
        <v/>
      </c>
      <c r="AC3181" t="str">
        <f>IF(AA3181="","",'Procytrat 30-5G'!B182)</f>
        <v/>
      </c>
      <c r="AD3181" t="str">
        <f>IF(AA3181="","",IFERROR(1*'Procytrat 30-5G'!C182,IFERROR(_xludf.NUMBERVALUE('Procytrat 30-5G'!C182,".",","),IFERROR(_xludf.NUMBERVALUE('Procytrat 30-5G'!C182,",","."),0))))</f>
        <v/>
      </c>
      <c r="AE3181" t="str">
        <f t="shared" si="312"/>
        <v/>
      </c>
      <c r="AF3181">
        <f t="shared" si="313"/>
        <v>0</v>
      </c>
      <c r="AG3181" t="str">
        <f t="shared" si="314"/>
        <v/>
      </c>
      <c r="AH3181" t="str">
        <f t="shared" si="315"/>
        <v/>
      </c>
      <c r="AI3181">
        <f t="shared" si="316"/>
        <v>0</v>
      </c>
      <c r="AJ3181">
        <f t="shared" si="317"/>
        <v>0</v>
      </c>
      <c r="AK3181">
        <v>0</v>
      </c>
      <c r="AL3181" t="str">
        <f>IF(AA3181="","",IFERROR(IF(ISNUMBER('Procytrat 30-5G'!D182),'Procytrat 30-5G'!D182,IF(ISNUMBER(SEARCH("12",'Procytrat 30-5G'!D182)),EDATE(AB3181,12),IF(ISNUMBER(SEARCH("6",'Procytrat 30-5G'!D182)),EDATE(AB3181,6),IF(ISNUMBER(SEARCH("3",'Procytrat 30-5G'!D182)),EDATE(AB3181,3),DATEVALUE('Procytrat 30-5G'!D182))))),""))</f>
        <v/>
      </c>
      <c r="AM3181" t="str">
        <f t="shared" ca="1" si="318"/>
        <v/>
      </c>
    </row>
    <row r="3182" spans="27:39" x14ac:dyDescent="0.3">
      <c r="AA3182" t="str">
        <f>IF(COUNTA('Procytrat 30-5G'!A183,'Procytrat 30-5G'!B183,'Procytrat 30-5G'!C183)&gt;0,"30-5G","")</f>
        <v/>
      </c>
      <c r="AB3182" t="str">
        <f>IFERROR(IF(ISNUMBER('Procytrat 30-5G'!A183),'Procytrat 30-5G'!A183,DATEVALUE('Procytrat 30-5G'!A183)),"")</f>
        <v/>
      </c>
      <c r="AC3182" t="str">
        <f>IF(AA3182="","",'Procytrat 30-5G'!B183)</f>
        <v/>
      </c>
      <c r="AD3182" t="str">
        <f>IF(AA3182="","",IFERROR(1*'Procytrat 30-5G'!C183,IFERROR(_xludf.NUMBERVALUE('Procytrat 30-5G'!C183,".",","),IFERROR(_xludf.NUMBERVALUE('Procytrat 30-5G'!C183,",","."),0))))</f>
        <v/>
      </c>
      <c r="AE3182" t="str">
        <f t="shared" si="312"/>
        <v/>
      </c>
      <c r="AF3182">
        <f t="shared" si="313"/>
        <v>0</v>
      </c>
      <c r="AG3182" t="str">
        <f t="shared" si="314"/>
        <v/>
      </c>
      <c r="AH3182" t="str">
        <f t="shared" si="315"/>
        <v/>
      </c>
      <c r="AI3182">
        <f t="shared" si="316"/>
        <v>0</v>
      </c>
      <c r="AJ3182">
        <f t="shared" si="317"/>
        <v>0</v>
      </c>
      <c r="AK3182">
        <v>0</v>
      </c>
      <c r="AL3182" t="str">
        <f>IF(AA3182="","",IFERROR(IF(ISNUMBER('Procytrat 30-5G'!D183),'Procytrat 30-5G'!D183,IF(ISNUMBER(SEARCH("12",'Procytrat 30-5G'!D183)),EDATE(AB3182,12),IF(ISNUMBER(SEARCH("6",'Procytrat 30-5G'!D183)),EDATE(AB3182,6),IF(ISNUMBER(SEARCH("3",'Procytrat 30-5G'!D183)),EDATE(AB3182,3),DATEVALUE('Procytrat 30-5G'!D183))))),""))</f>
        <v/>
      </c>
      <c r="AM3182" t="str">
        <f t="shared" ca="1" si="318"/>
        <v/>
      </c>
    </row>
    <row r="3183" spans="27:39" x14ac:dyDescent="0.3">
      <c r="AA3183" t="str">
        <f>IF(COUNTA('Procytrat 30-5G'!A184,'Procytrat 30-5G'!B184,'Procytrat 30-5G'!C184)&gt;0,"30-5G","")</f>
        <v/>
      </c>
      <c r="AB3183" t="str">
        <f>IFERROR(IF(ISNUMBER('Procytrat 30-5G'!A184),'Procytrat 30-5G'!A184,DATEVALUE('Procytrat 30-5G'!A184)),"")</f>
        <v/>
      </c>
      <c r="AC3183" t="str">
        <f>IF(AA3183="","",'Procytrat 30-5G'!B184)</f>
        <v/>
      </c>
      <c r="AD3183" t="str">
        <f>IF(AA3183="","",IFERROR(1*'Procytrat 30-5G'!C184,IFERROR(_xludf.NUMBERVALUE('Procytrat 30-5G'!C184,".",","),IFERROR(_xludf.NUMBERVALUE('Procytrat 30-5G'!C184,",","."),0))))</f>
        <v/>
      </c>
      <c r="AE3183" t="str">
        <f t="shared" si="312"/>
        <v/>
      </c>
      <c r="AF3183">
        <f t="shared" si="313"/>
        <v>0</v>
      </c>
      <c r="AG3183" t="str">
        <f t="shared" si="314"/>
        <v/>
      </c>
      <c r="AH3183" t="str">
        <f t="shared" si="315"/>
        <v/>
      </c>
      <c r="AI3183">
        <f t="shared" si="316"/>
        <v>0</v>
      </c>
      <c r="AJ3183">
        <f t="shared" si="317"/>
        <v>0</v>
      </c>
      <c r="AK3183">
        <v>0</v>
      </c>
      <c r="AL3183" t="str">
        <f>IF(AA3183="","",IFERROR(IF(ISNUMBER('Procytrat 30-5G'!D184),'Procytrat 30-5G'!D184,IF(ISNUMBER(SEARCH("12",'Procytrat 30-5G'!D184)),EDATE(AB3183,12),IF(ISNUMBER(SEARCH("6",'Procytrat 30-5G'!D184)),EDATE(AB3183,6),IF(ISNUMBER(SEARCH("3",'Procytrat 30-5G'!D184)),EDATE(AB3183,3),DATEVALUE('Procytrat 30-5G'!D184))))),""))</f>
        <v/>
      </c>
      <c r="AM3183" t="str">
        <f t="shared" ca="1" si="318"/>
        <v/>
      </c>
    </row>
    <row r="3184" spans="27:39" x14ac:dyDescent="0.3">
      <c r="AA3184" t="str">
        <f>IF(COUNTA('Procytrat 30-5G'!A185,'Procytrat 30-5G'!B185,'Procytrat 30-5G'!C185)&gt;0,"30-5G","")</f>
        <v/>
      </c>
      <c r="AB3184" t="str">
        <f>IFERROR(IF(ISNUMBER('Procytrat 30-5G'!A185),'Procytrat 30-5G'!A185,DATEVALUE('Procytrat 30-5G'!A185)),"")</f>
        <v/>
      </c>
      <c r="AC3184" t="str">
        <f>IF(AA3184="","",'Procytrat 30-5G'!B185)</f>
        <v/>
      </c>
      <c r="AD3184" t="str">
        <f>IF(AA3184="","",IFERROR(1*'Procytrat 30-5G'!C185,IFERROR(_xludf.NUMBERVALUE('Procytrat 30-5G'!C185,".",","),IFERROR(_xludf.NUMBERVALUE('Procytrat 30-5G'!C185,",","."),0))))</f>
        <v/>
      </c>
      <c r="AE3184" t="str">
        <f t="shared" si="312"/>
        <v/>
      </c>
      <c r="AF3184">
        <f t="shared" si="313"/>
        <v>0</v>
      </c>
      <c r="AG3184" t="str">
        <f t="shared" si="314"/>
        <v/>
      </c>
      <c r="AH3184" t="str">
        <f t="shared" si="315"/>
        <v/>
      </c>
      <c r="AI3184">
        <f t="shared" si="316"/>
        <v>0</v>
      </c>
      <c r="AJ3184">
        <f t="shared" si="317"/>
        <v>0</v>
      </c>
      <c r="AK3184">
        <v>0</v>
      </c>
      <c r="AL3184" t="str">
        <f>IF(AA3184="","",IFERROR(IF(ISNUMBER('Procytrat 30-5G'!D185),'Procytrat 30-5G'!D185,IF(ISNUMBER(SEARCH("12",'Procytrat 30-5G'!D185)),EDATE(AB3184,12),IF(ISNUMBER(SEARCH("6",'Procytrat 30-5G'!D185)),EDATE(AB3184,6),IF(ISNUMBER(SEARCH("3",'Procytrat 30-5G'!D185)),EDATE(AB3184,3),DATEVALUE('Procytrat 30-5G'!D185))))),""))</f>
        <v/>
      </c>
      <c r="AM3184" t="str">
        <f t="shared" ca="1" si="318"/>
        <v/>
      </c>
    </row>
    <row r="3185" spans="27:39" x14ac:dyDescent="0.3">
      <c r="AA3185" t="str">
        <f>IF(COUNTA('Procytrat 30-5G'!A186,'Procytrat 30-5G'!B186,'Procytrat 30-5G'!C186)&gt;0,"30-5G","")</f>
        <v/>
      </c>
      <c r="AB3185" t="str">
        <f>IFERROR(IF(ISNUMBER('Procytrat 30-5G'!A186),'Procytrat 30-5G'!A186,DATEVALUE('Procytrat 30-5G'!A186)),"")</f>
        <v/>
      </c>
      <c r="AC3185" t="str">
        <f>IF(AA3185="","",'Procytrat 30-5G'!B186)</f>
        <v/>
      </c>
      <c r="AD3185" t="str">
        <f>IF(AA3185="","",IFERROR(1*'Procytrat 30-5G'!C186,IFERROR(_xludf.NUMBERVALUE('Procytrat 30-5G'!C186,".",","),IFERROR(_xludf.NUMBERVALUE('Procytrat 30-5G'!C186,",","."),0))))</f>
        <v/>
      </c>
      <c r="AE3185" t="str">
        <f t="shared" si="312"/>
        <v/>
      </c>
      <c r="AF3185">
        <f t="shared" si="313"/>
        <v>0</v>
      </c>
      <c r="AG3185" t="str">
        <f t="shared" si="314"/>
        <v/>
      </c>
      <c r="AH3185" t="str">
        <f t="shared" si="315"/>
        <v/>
      </c>
      <c r="AI3185">
        <f t="shared" si="316"/>
        <v>0</v>
      </c>
      <c r="AJ3185">
        <f t="shared" si="317"/>
        <v>0</v>
      </c>
      <c r="AK3185">
        <v>0</v>
      </c>
      <c r="AL3185" t="str">
        <f>IF(AA3185="","",IFERROR(IF(ISNUMBER('Procytrat 30-5G'!D186),'Procytrat 30-5G'!D186,IF(ISNUMBER(SEARCH("12",'Procytrat 30-5G'!D186)),EDATE(AB3185,12),IF(ISNUMBER(SEARCH("6",'Procytrat 30-5G'!D186)),EDATE(AB3185,6),IF(ISNUMBER(SEARCH("3",'Procytrat 30-5G'!D186)),EDATE(AB3185,3),DATEVALUE('Procytrat 30-5G'!D186))))),""))</f>
        <v/>
      </c>
      <c r="AM3185" t="str">
        <f t="shared" ca="1" si="318"/>
        <v/>
      </c>
    </row>
    <row r="3186" spans="27:39" x14ac:dyDescent="0.3">
      <c r="AA3186" t="str">
        <f>IF(COUNTA('Procytrat 30-5G'!A187,'Procytrat 30-5G'!B187,'Procytrat 30-5G'!C187)&gt;0,"30-5G","")</f>
        <v/>
      </c>
      <c r="AB3186" t="str">
        <f>IFERROR(IF(ISNUMBER('Procytrat 30-5G'!A187),'Procytrat 30-5G'!A187,DATEVALUE('Procytrat 30-5G'!A187)),"")</f>
        <v/>
      </c>
      <c r="AC3186" t="str">
        <f>IF(AA3186="","",'Procytrat 30-5G'!B187)</f>
        <v/>
      </c>
      <c r="AD3186" t="str">
        <f>IF(AA3186="","",IFERROR(1*'Procytrat 30-5G'!C187,IFERROR(_xludf.NUMBERVALUE('Procytrat 30-5G'!C187,".",","),IFERROR(_xludf.NUMBERVALUE('Procytrat 30-5G'!C187,",","."),0))))</f>
        <v/>
      </c>
      <c r="AE3186" t="str">
        <f t="shared" si="312"/>
        <v/>
      </c>
      <c r="AF3186">
        <f t="shared" si="313"/>
        <v>0</v>
      </c>
      <c r="AG3186" t="str">
        <f t="shared" si="314"/>
        <v/>
      </c>
      <c r="AH3186" t="str">
        <f t="shared" si="315"/>
        <v/>
      </c>
      <c r="AI3186">
        <f t="shared" si="316"/>
        <v>0</v>
      </c>
      <c r="AJ3186">
        <f t="shared" si="317"/>
        <v>0</v>
      </c>
      <c r="AK3186">
        <v>0</v>
      </c>
      <c r="AL3186" t="str">
        <f>IF(AA3186="","",IFERROR(IF(ISNUMBER('Procytrat 30-5G'!D187),'Procytrat 30-5G'!D187,IF(ISNUMBER(SEARCH("12",'Procytrat 30-5G'!D187)),EDATE(AB3186,12),IF(ISNUMBER(SEARCH("6",'Procytrat 30-5G'!D187)),EDATE(AB3186,6),IF(ISNUMBER(SEARCH("3",'Procytrat 30-5G'!D187)),EDATE(AB3186,3),DATEVALUE('Procytrat 30-5G'!D187))))),""))</f>
        <v/>
      </c>
      <c r="AM3186" t="str">
        <f t="shared" ca="1" si="318"/>
        <v/>
      </c>
    </row>
    <row r="3187" spans="27:39" x14ac:dyDescent="0.3">
      <c r="AA3187" t="str">
        <f>IF(COUNTA('Procytrat 30-5G'!A188,'Procytrat 30-5G'!B188,'Procytrat 30-5G'!C188)&gt;0,"30-5G","")</f>
        <v/>
      </c>
      <c r="AB3187" t="str">
        <f>IFERROR(IF(ISNUMBER('Procytrat 30-5G'!A188),'Procytrat 30-5G'!A188,DATEVALUE('Procytrat 30-5G'!A188)),"")</f>
        <v/>
      </c>
      <c r="AC3187" t="str">
        <f>IF(AA3187="","",'Procytrat 30-5G'!B188)</f>
        <v/>
      </c>
      <c r="AD3187" t="str">
        <f>IF(AA3187="","",IFERROR(1*'Procytrat 30-5G'!C188,IFERROR(_xludf.NUMBERVALUE('Procytrat 30-5G'!C188,".",","),IFERROR(_xludf.NUMBERVALUE('Procytrat 30-5G'!C188,",","."),0))))</f>
        <v/>
      </c>
      <c r="AE3187" t="str">
        <f t="shared" si="312"/>
        <v/>
      </c>
      <c r="AF3187">
        <f t="shared" si="313"/>
        <v>0</v>
      </c>
      <c r="AG3187" t="str">
        <f t="shared" si="314"/>
        <v/>
      </c>
      <c r="AH3187" t="str">
        <f t="shared" si="315"/>
        <v/>
      </c>
      <c r="AI3187">
        <f t="shared" si="316"/>
        <v>0</v>
      </c>
      <c r="AJ3187">
        <f t="shared" si="317"/>
        <v>0</v>
      </c>
      <c r="AK3187">
        <v>0</v>
      </c>
      <c r="AL3187" t="str">
        <f>IF(AA3187="","",IFERROR(IF(ISNUMBER('Procytrat 30-5G'!D188),'Procytrat 30-5G'!D188,IF(ISNUMBER(SEARCH("12",'Procytrat 30-5G'!D188)),EDATE(AB3187,12),IF(ISNUMBER(SEARCH("6",'Procytrat 30-5G'!D188)),EDATE(AB3187,6),IF(ISNUMBER(SEARCH("3",'Procytrat 30-5G'!D188)),EDATE(AB3187,3),DATEVALUE('Procytrat 30-5G'!D188))))),""))</f>
        <v/>
      </c>
      <c r="AM3187" t="str">
        <f t="shared" ca="1" si="318"/>
        <v/>
      </c>
    </row>
    <row r="3188" spans="27:39" x14ac:dyDescent="0.3">
      <c r="AA3188" t="str">
        <f>IF(COUNTA('Procytrat 30-5G'!A189,'Procytrat 30-5G'!B189,'Procytrat 30-5G'!C189)&gt;0,"30-5G","")</f>
        <v/>
      </c>
      <c r="AB3188" t="str">
        <f>IFERROR(IF(ISNUMBER('Procytrat 30-5G'!A189),'Procytrat 30-5G'!A189,DATEVALUE('Procytrat 30-5G'!A189)),"")</f>
        <v/>
      </c>
      <c r="AC3188" t="str">
        <f>IF(AA3188="","",'Procytrat 30-5G'!B189)</f>
        <v/>
      </c>
      <c r="AD3188" t="str">
        <f>IF(AA3188="","",IFERROR(1*'Procytrat 30-5G'!C189,IFERROR(_xludf.NUMBERVALUE('Procytrat 30-5G'!C189,".",","),IFERROR(_xludf.NUMBERVALUE('Procytrat 30-5G'!C189,",","."),0))))</f>
        <v/>
      </c>
      <c r="AE3188" t="str">
        <f t="shared" si="312"/>
        <v/>
      </c>
      <c r="AF3188">
        <f t="shared" si="313"/>
        <v>0</v>
      </c>
      <c r="AG3188" t="str">
        <f t="shared" si="314"/>
        <v/>
      </c>
      <c r="AH3188" t="str">
        <f t="shared" si="315"/>
        <v/>
      </c>
      <c r="AI3188">
        <f t="shared" si="316"/>
        <v>0</v>
      </c>
      <c r="AJ3188">
        <f t="shared" si="317"/>
        <v>0</v>
      </c>
      <c r="AK3188">
        <v>0</v>
      </c>
      <c r="AL3188" t="str">
        <f>IF(AA3188="","",IFERROR(IF(ISNUMBER('Procytrat 30-5G'!D189),'Procytrat 30-5G'!D189,IF(ISNUMBER(SEARCH("12",'Procytrat 30-5G'!D189)),EDATE(AB3188,12),IF(ISNUMBER(SEARCH("6",'Procytrat 30-5G'!D189)),EDATE(AB3188,6),IF(ISNUMBER(SEARCH("3",'Procytrat 30-5G'!D189)),EDATE(AB3188,3),DATEVALUE('Procytrat 30-5G'!D189))))),""))</f>
        <v/>
      </c>
      <c r="AM3188" t="str">
        <f t="shared" ca="1" si="318"/>
        <v/>
      </c>
    </row>
    <row r="3189" spans="27:39" x14ac:dyDescent="0.3">
      <c r="AA3189" t="str">
        <f>IF(COUNTA('Procytrat 30-5G'!A190,'Procytrat 30-5G'!B190,'Procytrat 30-5G'!C190)&gt;0,"30-5G","")</f>
        <v/>
      </c>
      <c r="AB3189" t="str">
        <f>IFERROR(IF(ISNUMBER('Procytrat 30-5G'!A190),'Procytrat 30-5G'!A190,DATEVALUE('Procytrat 30-5G'!A190)),"")</f>
        <v/>
      </c>
      <c r="AC3189" t="str">
        <f>IF(AA3189="","",'Procytrat 30-5G'!B190)</f>
        <v/>
      </c>
      <c r="AD3189" t="str">
        <f>IF(AA3189="","",IFERROR(1*'Procytrat 30-5G'!C190,IFERROR(_xludf.NUMBERVALUE('Procytrat 30-5G'!C190,".",","),IFERROR(_xludf.NUMBERVALUE('Procytrat 30-5G'!C190,",","."),0))))</f>
        <v/>
      </c>
      <c r="AE3189" t="str">
        <f t="shared" si="312"/>
        <v/>
      </c>
      <c r="AF3189">
        <f t="shared" si="313"/>
        <v>0</v>
      </c>
      <c r="AG3189" t="str">
        <f t="shared" si="314"/>
        <v/>
      </c>
      <c r="AH3189" t="str">
        <f t="shared" si="315"/>
        <v/>
      </c>
      <c r="AI3189">
        <f t="shared" si="316"/>
        <v>0</v>
      </c>
      <c r="AJ3189">
        <f t="shared" si="317"/>
        <v>0</v>
      </c>
      <c r="AK3189">
        <v>0</v>
      </c>
      <c r="AL3189" t="str">
        <f>IF(AA3189="","",IFERROR(IF(ISNUMBER('Procytrat 30-5G'!D190),'Procytrat 30-5G'!D190,IF(ISNUMBER(SEARCH("12",'Procytrat 30-5G'!D190)),EDATE(AB3189,12),IF(ISNUMBER(SEARCH("6",'Procytrat 30-5G'!D190)),EDATE(AB3189,6),IF(ISNUMBER(SEARCH("3",'Procytrat 30-5G'!D190)),EDATE(AB3189,3),DATEVALUE('Procytrat 30-5G'!D190))))),""))</f>
        <v/>
      </c>
      <c r="AM3189" t="str">
        <f t="shared" ca="1" si="318"/>
        <v/>
      </c>
    </row>
    <row r="3190" spans="27:39" x14ac:dyDescent="0.3">
      <c r="AA3190" t="str">
        <f>IF(COUNTA('Procytrat 30-5G'!A191,'Procytrat 30-5G'!B191,'Procytrat 30-5G'!C191)&gt;0,"30-5G","")</f>
        <v/>
      </c>
      <c r="AB3190" t="str">
        <f>IFERROR(IF(ISNUMBER('Procytrat 30-5G'!A191),'Procytrat 30-5G'!A191,DATEVALUE('Procytrat 30-5G'!A191)),"")</f>
        <v/>
      </c>
      <c r="AC3190" t="str">
        <f>IF(AA3190="","",'Procytrat 30-5G'!B191)</f>
        <v/>
      </c>
      <c r="AD3190" t="str">
        <f>IF(AA3190="","",IFERROR(1*'Procytrat 30-5G'!C191,IFERROR(_xludf.NUMBERVALUE('Procytrat 30-5G'!C191,".",","),IFERROR(_xludf.NUMBERVALUE('Procytrat 30-5G'!C191,",","."),0))))</f>
        <v/>
      </c>
      <c r="AE3190" t="str">
        <f t="shared" si="312"/>
        <v/>
      </c>
      <c r="AF3190">
        <f t="shared" si="313"/>
        <v>0</v>
      </c>
      <c r="AG3190" t="str">
        <f t="shared" si="314"/>
        <v/>
      </c>
      <c r="AH3190" t="str">
        <f t="shared" si="315"/>
        <v/>
      </c>
      <c r="AI3190">
        <f t="shared" si="316"/>
        <v>0</v>
      </c>
      <c r="AJ3190">
        <f t="shared" si="317"/>
        <v>0</v>
      </c>
      <c r="AK3190">
        <v>0</v>
      </c>
      <c r="AL3190" t="str">
        <f>IF(AA3190="","",IFERROR(IF(ISNUMBER('Procytrat 30-5G'!D191),'Procytrat 30-5G'!D191,IF(ISNUMBER(SEARCH("12",'Procytrat 30-5G'!D191)),EDATE(AB3190,12),IF(ISNUMBER(SEARCH("6",'Procytrat 30-5G'!D191)),EDATE(AB3190,6),IF(ISNUMBER(SEARCH("3",'Procytrat 30-5G'!D191)),EDATE(AB3190,3),DATEVALUE('Procytrat 30-5G'!D191))))),""))</f>
        <v/>
      </c>
      <c r="AM3190" t="str">
        <f t="shared" ca="1" si="318"/>
        <v/>
      </c>
    </row>
    <row r="3191" spans="27:39" x14ac:dyDescent="0.3">
      <c r="AA3191" t="str">
        <f>IF(COUNTA('Procytrat 30-5G'!A192,'Procytrat 30-5G'!B192,'Procytrat 30-5G'!C192)&gt;0,"30-5G","")</f>
        <v/>
      </c>
      <c r="AB3191" t="str">
        <f>IFERROR(IF(ISNUMBER('Procytrat 30-5G'!A192),'Procytrat 30-5G'!A192,DATEVALUE('Procytrat 30-5G'!A192)),"")</f>
        <v/>
      </c>
      <c r="AC3191" t="str">
        <f>IF(AA3191="","",'Procytrat 30-5G'!B192)</f>
        <v/>
      </c>
      <c r="AD3191" t="str">
        <f>IF(AA3191="","",IFERROR(1*'Procytrat 30-5G'!C192,IFERROR(_xludf.NUMBERVALUE('Procytrat 30-5G'!C192,".",","),IFERROR(_xludf.NUMBERVALUE('Procytrat 30-5G'!C192,",","."),0))))</f>
        <v/>
      </c>
      <c r="AE3191" t="str">
        <f t="shared" si="312"/>
        <v/>
      </c>
      <c r="AF3191">
        <f t="shared" si="313"/>
        <v>0</v>
      </c>
      <c r="AG3191" t="str">
        <f t="shared" si="314"/>
        <v/>
      </c>
      <c r="AH3191" t="str">
        <f t="shared" si="315"/>
        <v/>
      </c>
      <c r="AI3191">
        <f t="shared" si="316"/>
        <v>0</v>
      </c>
      <c r="AJ3191">
        <f t="shared" si="317"/>
        <v>0</v>
      </c>
      <c r="AK3191">
        <v>0</v>
      </c>
      <c r="AL3191" t="str">
        <f>IF(AA3191="","",IFERROR(IF(ISNUMBER('Procytrat 30-5G'!D192),'Procytrat 30-5G'!D192,IF(ISNUMBER(SEARCH("12",'Procytrat 30-5G'!D192)),EDATE(AB3191,12),IF(ISNUMBER(SEARCH("6",'Procytrat 30-5G'!D192)),EDATE(AB3191,6),IF(ISNUMBER(SEARCH("3",'Procytrat 30-5G'!D192)),EDATE(AB3191,3),DATEVALUE('Procytrat 30-5G'!D192))))),""))</f>
        <v/>
      </c>
      <c r="AM3191" t="str">
        <f t="shared" ca="1" si="318"/>
        <v/>
      </c>
    </row>
    <row r="3192" spans="27:39" x14ac:dyDescent="0.3">
      <c r="AA3192" t="str">
        <f>IF(COUNTA('Procytrat 30-5G'!A193,'Procytrat 30-5G'!B193,'Procytrat 30-5G'!C193)&gt;0,"30-5G","")</f>
        <v/>
      </c>
      <c r="AB3192" t="str">
        <f>IFERROR(IF(ISNUMBER('Procytrat 30-5G'!A193),'Procytrat 30-5G'!A193,DATEVALUE('Procytrat 30-5G'!A193)),"")</f>
        <v/>
      </c>
      <c r="AC3192" t="str">
        <f>IF(AA3192="","",'Procytrat 30-5G'!B193)</f>
        <v/>
      </c>
      <c r="AD3192" t="str">
        <f>IF(AA3192="","",IFERROR(1*'Procytrat 30-5G'!C193,IFERROR(_xludf.NUMBERVALUE('Procytrat 30-5G'!C193,".",","),IFERROR(_xludf.NUMBERVALUE('Procytrat 30-5G'!C193,",","."),0))))</f>
        <v/>
      </c>
      <c r="AE3192" t="str">
        <f t="shared" si="312"/>
        <v/>
      </c>
      <c r="AF3192">
        <f t="shared" si="313"/>
        <v>0</v>
      </c>
      <c r="AG3192" t="str">
        <f t="shared" si="314"/>
        <v/>
      </c>
      <c r="AH3192" t="str">
        <f t="shared" si="315"/>
        <v/>
      </c>
      <c r="AI3192">
        <f t="shared" si="316"/>
        <v>0</v>
      </c>
      <c r="AJ3192">
        <f t="shared" si="317"/>
        <v>0</v>
      </c>
      <c r="AK3192">
        <v>0</v>
      </c>
      <c r="AL3192" t="str">
        <f>IF(AA3192="","",IFERROR(IF(ISNUMBER('Procytrat 30-5G'!D193),'Procytrat 30-5G'!D193,IF(ISNUMBER(SEARCH("12",'Procytrat 30-5G'!D193)),EDATE(AB3192,12),IF(ISNUMBER(SEARCH("6",'Procytrat 30-5G'!D193)),EDATE(AB3192,6),IF(ISNUMBER(SEARCH("3",'Procytrat 30-5G'!D193)),EDATE(AB3192,3),DATEVALUE('Procytrat 30-5G'!D193))))),""))</f>
        <v/>
      </c>
      <c r="AM3192" t="str">
        <f t="shared" ca="1" si="318"/>
        <v/>
      </c>
    </row>
    <row r="3193" spans="27:39" x14ac:dyDescent="0.3">
      <c r="AA3193" t="str">
        <f>IF(COUNTA('Procytrat 30-5G'!A194,'Procytrat 30-5G'!B194,'Procytrat 30-5G'!C194)&gt;0,"30-5G","")</f>
        <v/>
      </c>
      <c r="AB3193" t="str">
        <f>IFERROR(IF(ISNUMBER('Procytrat 30-5G'!A194),'Procytrat 30-5G'!A194,DATEVALUE('Procytrat 30-5G'!A194)),"")</f>
        <v/>
      </c>
      <c r="AC3193" t="str">
        <f>IF(AA3193="","",'Procytrat 30-5G'!B194)</f>
        <v/>
      </c>
      <c r="AD3193" t="str">
        <f>IF(AA3193="","",IFERROR(1*'Procytrat 30-5G'!C194,IFERROR(_xludf.NUMBERVALUE('Procytrat 30-5G'!C194,".",","),IFERROR(_xludf.NUMBERVALUE('Procytrat 30-5G'!C194,",","."),0))))</f>
        <v/>
      </c>
      <c r="AE3193" t="str">
        <f t="shared" si="312"/>
        <v/>
      </c>
      <c r="AF3193">
        <f t="shared" si="313"/>
        <v>0</v>
      </c>
      <c r="AG3193" t="str">
        <f t="shared" si="314"/>
        <v/>
      </c>
      <c r="AH3193" t="str">
        <f t="shared" si="315"/>
        <v/>
      </c>
      <c r="AI3193">
        <f t="shared" si="316"/>
        <v>0</v>
      </c>
      <c r="AJ3193">
        <f t="shared" si="317"/>
        <v>0</v>
      </c>
      <c r="AK3193">
        <v>0</v>
      </c>
      <c r="AL3193" t="str">
        <f>IF(AA3193="","",IFERROR(IF(ISNUMBER('Procytrat 30-5G'!D194),'Procytrat 30-5G'!D194,IF(ISNUMBER(SEARCH("12",'Procytrat 30-5G'!D194)),EDATE(AB3193,12),IF(ISNUMBER(SEARCH("6",'Procytrat 30-5G'!D194)),EDATE(AB3193,6),IF(ISNUMBER(SEARCH("3",'Procytrat 30-5G'!D194)),EDATE(AB3193,3),DATEVALUE('Procytrat 30-5G'!D194))))),""))</f>
        <v/>
      </c>
      <c r="AM3193" t="str">
        <f t="shared" ca="1" si="318"/>
        <v/>
      </c>
    </row>
    <row r="3194" spans="27:39" x14ac:dyDescent="0.3">
      <c r="AA3194" t="str">
        <f>IF(COUNTA('Procytrat 30-5G'!A195,'Procytrat 30-5G'!B195,'Procytrat 30-5G'!C195)&gt;0,"30-5G","")</f>
        <v/>
      </c>
      <c r="AB3194" t="str">
        <f>IFERROR(IF(ISNUMBER('Procytrat 30-5G'!A195),'Procytrat 30-5G'!A195,DATEVALUE('Procytrat 30-5G'!A195)),"")</f>
        <v/>
      </c>
      <c r="AC3194" t="str">
        <f>IF(AA3194="","",'Procytrat 30-5G'!B195)</f>
        <v/>
      </c>
      <c r="AD3194" t="str">
        <f>IF(AA3194="","",IFERROR(1*'Procytrat 30-5G'!C195,IFERROR(_xludf.NUMBERVALUE('Procytrat 30-5G'!C195,".",","),IFERROR(_xludf.NUMBERVALUE('Procytrat 30-5G'!C195,",","."),0))))</f>
        <v/>
      </c>
      <c r="AE3194" t="str">
        <f t="shared" ref="AE3194:AE3257" si="319">IF(AA3194="","","")</f>
        <v/>
      </c>
      <c r="AF3194">
        <f t="shared" si="313"/>
        <v>0</v>
      </c>
      <c r="AG3194" t="str">
        <f t="shared" si="314"/>
        <v/>
      </c>
      <c r="AH3194" t="str">
        <f t="shared" si="315"/>
        <v/>
      </c>
      <c r="AI3194">
        <f t="shared" si="316"/>
        <v>0</v>
      </c>
      <c r="AJ3194">
        <f t="shared" si="317"/>
        <v>0</v>
      </c>
      <c r="AK3194">
        <v>0</v>
      </c>
      <c r="AL3194" t="str">
        <f>IF(AA3194="","",IFERROR(IF(ISNUMBER('Procytrat 30-5G'!D195),'Procytrat 30-5G'!D195,IF(ISNUMBER(SEARCH("12",'Procytrat 30-5G'!D195)),EDATE(AB3194,12),IF(ISNUMBER(SEARCH("6",'Procytrat 30-5G'!D195)),EDATE(AB3194,6),IF(ISNUMBER(SEARCH("3",'Procytrat 30-5G'!D195)),EDATE(AB3194,3),DATEVALUE('Procytrat 30-5G'!D195))))),""))</f>
        <v/>
      </c>
      <c r="AM3194" t="str">
        <f t="shared" ca="1" si="318"/>
        <v/>
      </c>
    </row>
    <row r="3195" spans="27:39" x14ac:dyDescent="0.3">
      <c r="AA3195" t="str">
        <f>IF(COUNTA('Procytrat 30-5G'!A196,'Procytrat 30-5G'!B196,'Procytrat 30-5G'!C196)&gt;0,"30-5G","")</f>
        <v/>
      </c>
      <c r="AB3195" t="str">
        <f>IFERROR(IF(ISNUMBER('Procytrat 30-5G'!A196),'Procytrat 30-5G'!A196,DATEVALUE('Procytrat 30-5G'!A196)),"")</f>
        <v/>
      </c>
      <c r="AC3195" t="str">
        <f>IF(AA3195="","",'Procytrat 30-5G'!B196)</f>
        <v/>
      </c>
      <c r="AD3195" t="str">
        <f>IF(AA3195="","",IFERROR(1*'Procytrat 30-5G'!C196,IFERROR(_xludf.NUMBERVALUE('Procytrat 30-5G'!C196,".",","),IFERROR(_xludf.NUMBERVALUE('Procytrat 30-5G'!C196,",","."),0))))</f>
        <v/>
      </c>
      <c r="AE3195" t="str">
        <f t="shared" si="319"/>
        <v/>
      </c>
      <c r="AF3195">
        <f t="shared" si="313"/>
        <v>0</v>
      </c>
      <c r="AG3195" t="str">
        <f t="shared" si="314"/>
        <v/>
      </c>
      <c r="AH3195" t="str">
        <f t="shared" si="315"/>
        <v/>
      </c>
      <c r="AI3195">
        <f t="shared" si="316"/>
        <v>0</v>
      </c>
      <c r="AJ3195">
        <f t="shared" si="317"/>
        <v>0</v>
      </c>
      <c r="AK3195">
        <v>0</v>
      </c>
      <c r="AL3195" t="str">
        <f>IF(AA3195="","",IFERROR(IF(ISNUMBER('Procytrat 30-5G'!D196),'Procytrat 30-5G'!D196,IF(ISNUMBER(SEARCH("12",'Procytrat 30-5G'!D196)),EDATE(AB3195,12),IF(ISNUMBER(SEARCH("6",'Procytrat 30-5G'!D196)),EDATE(AB3195,6),IF(ISNUMBER(SEARCH("3",'Procytrat 30-5G'!D196)),EDATE(AB3195,3),DATEVALUE('Procytrat 30-5G'!D196))))),""))</f>
        <v/>
      </c>
      <c r="AM3195" t="str">
        <f t="shared" ca="1" si="318"/>
        <v/>
      </c>
    </row>
    <row r="3196" spans="27:39" x14ac:dyDescent="0.3">
      <c r="AA3196" t="str">
        <f>IF(COUNTA('Procytrat 30-5G'!A197,'Procytrat 30-5G'!B197,'Procytrat 30-5G'!C197)&gt;0,"30-5G","")</f>
        <v/>
      </c>
      <c r="AB3196" t="str">
        <f>IFERROR(IF(ISNUMBER('Procytrat 30-5G'!A197),'Procytrat 30-5G'!A197,DATEVALUE('Procytrat 30-5G'!A197)),"")</f>
        <v/>
      </c>
      <c r="AC3196" t="str">
        <f>IF(AA3196="","",'Procytrat 30-5G'!B197)</f>
        <v/>
      </c>
      <c r="AD3196" t="str">
        <f>IF(AA3196="","",IFERROR(1*'Procytrat 30-5G'!C197,IFERROR(_xludf.NUMBERVALUE('Procytrat 30-5G'!C197,".",","),IFERROR(_xludf.NUMBERVALUE('Procytrat 30-5G'!C197,",","."),0))))</f>
        <v/>
      </c>
      <c r="AE3196" t="str">
        <f t="shared" si="319"/>
        <v/>
      </c>
      <c r="AF3196">
        <f t="shared" si="313"/>
        <v>0</v>
      </c>
      <c r="AG3196" t="str">
        <f t="shared" si="314"/>
        <v/>
      </c>
      <c r="AH3196" t="str">
        <f t="shared" si="315"/>
        <v/>
      </c>
      <c r="AI3196">
        <f t="shared" si="316"/>
        <v>0</v>
      </c>
      <c r="AJ3196">
        <f t="shared" si="317"/>
        <v>0</v>
      </c>
      <c r="AK3196">
        <v>0</v>
      </c>
      <c r="AL3196" t="str">
        <f>IF(AA3196="","",IFERROR(IF(ISNUMBER('Procytrat 30-5G'!D197),'Procytrat 30-5G'!D197,IF(ISNUMBER(SEARCH("12",'Procytrat 30-5G'!D197)),EDATE(AB3196,12),IF(ISNUMBER(SEARCH("6",'Procytrat 30-5G'!D197)),EDATE(AB3196,6),IF(ISNUMBER(SEARCH("3",'Procytrat 30-5G'!D197)),EDATE(AB3196,3),DATEVALUE('Procytrat 30-5G'!D197))))),""))</f>
        <v/>
      </c>
      <c r="AM3196" t="str">
        <f t="shared" ca="1" si="318"/>
        <v/>
      </c>
    </row>
    <row r="3197" spans="27:39" x14ac:dyDescent="0.3">
      <c r="AA3197" t="str">
        <f>IF(COUNTA('Procytrat 30-5G'!A198,'Procytrat 30-5G'!B198,'Procytrat 30-5G'!C198)&gt;0,"30-5G","")</f>
        <v/>
      </c>
      <c r="AB3197" t="str">
        <f>IFERROR(IF(ISNUMBER('Procytrat 30-5G'!A198),'Procytrat 30-5G'!A198,DATEVALUE('Procytrat 30-5G'!A198)),"")</f>
        <v/>
      </c>
      <c r="AC3197" t="str">
        <f>IF(AA3197="","",'Procytrat 30-5G'!B198)</f>
        <v/>
      </c>
      <c r="AD3197" t="str">
        <f>IF(AA3197="","",IFERROR(1*'Procytrat 30-5G'!C198,IFERROR(_xludf.NUMBERVALUE('Procytrat 30-5G'!C198,".",","),IFERROR(_xludf.NUMBERVALUE('Procytrat 30-5G'!C198,",","."),0))))</f>
        <v/>
      </c>
      <c r="AE3197" t="str">
        <f t="shared" si="319"/>
        <v/>
      </c>
      <c r="AF3197">
        <f t="shared" si="313"/>
        <v>0</v>
      </c>
      <c r="AG3197" t="str">
        <f t="shared" si="314"/>
        <v/>
      </c>
      <c r="AH3197" t="str">
        <f t="shared" si="315"/>
        <v/>
      </c>
      <c r="AI3197">
        <f t="shared" si="316"/>
        <v>0</v>
      </c>
      <c r="AJ3197">
        <f t="shared" si="317"/>
        <v>0</v>
      </c>
      <c r="AK3197">
        <v>0</v>
      </c>
      <c r="AL3197" t="str">
        <f>IF(AA3197="","",IFERROR(IF(ISNUMBER('Procytrat 30-5G'!D198),'Procytrat 30-5G'!D198,IF(ISNUMBER(SEARCH("12",'Procytrat 30-5G'!D198)),EDATE(AB3197,12),IF(ISNUMBER(SEARCH("6",'Procytrat 30-5G'!D198)),EDATE(AB3197,6),IF(ISNUMBER(SEARCH("3",'Procytrat 30-5G'!D198)),EDATE(AB3197,3),DATEVALUE('Procytrat 30-5G'!D198))))),""))</f>
        <v/>
      </c>
      <c r="AM3197" t="str">
        <f t="shared" ca="1" si="318"/>
        <v/>
      </c>
    </row>
    <row r="3198" spans="27:39" x14ac:dyDescent="0.3">
      <c r="AA3198" t="str">
        <f>IF(COUNTA('Procytrat 30-5G'!A199,'Procytrat 30-5G'!B199,'Procytrat 30-5G'!C199)&gt;0,"30-5G","")</f>
        <v/>
      </c>
      <c r="AB3198" t="str">
        <f>IFERROR(IF(ISNUMBER('Procytrat 30-5G'!A199),'Procytrat 30-5G'!A199,DATEVALUE('Procytrat 30-5G'!A199)),"")</f>
        <v/>
      </c>
      <c r="AC3198" t="str">
        <f>IF(AA3198="","",'Procytrat 30-5G'!B199)</f>
        <v/>
      </c>
      <c r="AD3198" t="str">
        <f>IF(AA3198="","",IFERROR(1*'Procytrat 30-5G'!C199,IFERROR(_xludf.NUMBERVALUE('Procytrat 30-5G'!C199,".",","),IFERROR(_xludf.NUMBERVALUE('Procytrat 30-5G'!C199,",","."),0))))</f>
        <v/>
      </c>
      <c r="AE3198" t="str">
        <f t="shared" si="319"/>
        <v/>
      </c>
      <c r="AF3198">
        <f t="shared" si="313"/>
        <v>0</v>
      </c>
      <c r="AG3198" t="str">
        <f t="shared" si="314"/>
        <v/>
      </c>
      <c r="AH3198" t="str">
        <f t="shared" si="315"/>
        <v/>
      </c>
      <c r="AI3198">
        <f t="shared" si="316"/>
        <v>0</v>
      </c>
      <c r="AJ3198">
        <f t="shared" si="317"/>
        <v>0</v>
      </c>
      <c r="AK3198">
        <v>0</v>
      </c>
      <c r="AL3198" t="str">
        <f>IF(AA3198="","",IFERROR(IF(ISNUMBER('Procytrat 30-5G'!D199),'Procytrat 30-5G'!D199,IF(ISNUMBER(SEARCH("12",'Procytrat 30-5G'!D199)),EDATE(AB3198,12),IF(ISNUMBER(SEARCH("6",'Procytrat 30-5G'!D199)),EDATE(AB3198,6),IF(ISNUMBER(SEARCH("3",'Procytrat 30-5G'!D199)),EDATE(AB3198,3),DATEVALUE('Procytrat 30-5G'!D199))))),""))</f>
        <v/>
      </c>
      <c r="AM3198" t="str">
        <f t="shared" ca="1" si="318"/>
        <v/>
      </c>
    </row>
    <row r="3199" spans="27:39" x14ac:dyDescent="0.3">
      <c r="AA3199" t="str">
        <f>IF(COUNTA('Procytrat 30-5G'!A200,'Procytrat 30-5G'!B200,'Procytrat 30-5G'!C200)&gt;0,"30-5G","")</f>
        <v/>
      </c>
      <c r="AB3199" t="str">
        <f>IFERROR(IF(ISNUMBER('Procytrat 30-5G'!A200),'Procytrat 30-5G'!A200,DATEVALUE('Procytrat 30-5G'!A200)),"")</f>
        <v/>
      </c>
      <c r="AC3199" t="str">
        <f>IF(AA3199="","",'Procytrat 30-5G'!B200)</f>
        <v/>
      </c>
      <c r="AD3199" t="str">
        <f>IF(AA3199="","",IFERROR(1*'Procytrat 30-5G'!C200,IFERROR(_xludf.NUMBERVALUE('Procytrat 30-5G'!C200,".",","),IFERROR(_xludf.NUMBERVALUE('Procytrat 30-5G'!C200,",","."),0))))</f>
        <v/>
      </c>
      <c r="AE3199" t="str">
        <f t="shared" si="319"/>
        <v/>
      </c>
      <c r="AF3199">
        <f t="shared" si="313"/>
        <v>0</v>
      </c>
      <c r="AG3199" t="str">
        <f t="shared" si="314"/>
        <v/>
      </c>
      <c r="AH3199" t="str">
        <f t="shared" si="315"/>
        <v/>
      </c>
      <c r="AI3199">
        <f t="shared" si="316"/>
        <v>0</v>
      </c>
      <c r="AJ3199">
        <f t="shared" si="317"/>
        <v>0</v>
      </c>
      <c r="AK3199">
        <v>0</v>
      </c>
      <c r="AL3199" t="str">
        <f>IF(AA3199="","",IFERROR(IF(ISNUMBER('Procytrat 30-5G'!D200),'Procytrat 30-5G'!D200,IF(ISNUMBER(SEARCH("12",'Procytrat 30-5G'!D200)),EDATE(AB3199,12),IF(ISNUMBER(SEARCH("6",'Procytrat 30-5G'!D200)),EDATE(AB3199,6),IF(ISNUMBER(SEARCH("3",'Procytrat 30-5G'!D200)),EDATE(AB3199,3),DATEVALUE('Procytrat 30-5G'!D200))))),""))</f>
        <v/>
      </c>
      <c r="AM3199" t="str">
        <f t="shared" ca="1" si="318"/>
        <v/>
      </c>
    </row>
    <row r="3200" spans="27:39" x14ac:dyDescent="0.3">
      <c r="AA3200" t="str">
        <f>IF(COUNTA('Procytrat 30-5G'!A201,'Procytrat 30-5G'!B201,'Procytrat 30-5G'!C201)&gt;0,"30-5G","")</f>
        <v/>
      </c>
      <c r="AB3200" t="str">
        <f>IFERROR(IF(ISNUMBER('Procytrat 30-5G'!A201),'Procytrat 30-5G'!A201,DATEVALUE('Procytrat 30-5G'!A201)),"")</f>
        <v/>
      </c>
      <c r="AC3200" t="str">
        <f>IF(AA3200="","",'Procytrat 30-5G'!B201)</f>
        <v/>
      </c>
      <c r="AD3200" t="str">
        <f>IF(AA3200="","",IFERROR(1*'Procytrat 30-5G'!C201,IFERROR(_xludf.NUMBERVALUE('Procytrat 30-5G'!C201,".",","),IFERROR(_xludf.NUMBERVALUE('Procytrat 30-5G'!C201,",","."),0))))</f>
        <v/>
      </c>
      <c r="AE3200" t="str">
        <f t="shared" si="319"/>
        <v/>
      </c>
      <c r="AF3200">
        <f t="shared" si="313"/>
        <v>0</v>
      </c>
      <c r="AG3200" t="str">
        <f t="shared" si="314"/>
        <v/>
      </c>
      <c r="AH3200" t="str">
        <f t="shared" si="315"/>
        <v/>
      </c>
      <c r="AI3200">
        <f t="shared" si="316"/>
        <v>0</v>
      </c>
      <c r="AJ3200">
        <f t="shared" si="317"/>
        <v>0</v>
      </c>
      <c r="AK3200">
        <v>0</v>
      </c>
      <c r="AL3200" t="str">
        <f>IF(AA3200="","",IFERROR(IF(ISNUMBER('Procytrat 30-5G'!D201),'Procytrat 30-5G'!D201,IF(ISNUMBER(SEARCH("12",'Procytrat 30-5G'!D201)),EDATE(AB3200,12),IF(ISNUMBER(SEARCH("6",'Procytrat 30-5G'!D201)),EDATE(AB3200,6),IF(ISNUMBER(SEARCH("3",'Procytrat 30-5G'!D201)),EDATE(AB3200,3),DATEVALUE('Procytrat 30-5G'!D201))))),""))</f>
        <v/>
      </c>
      <c r="AM3200" t="str">
        <f t="shared" ca="1" si="318"/>
        <v/>
      </c>
    </row>
    <row r="3201" spans="27:39" x14ac:dyDescent="0.3">
      <c r="AA3201" t="str">
        <f>IF(COUNTA('Procytrat 30-5G'!A202,'Procytrat 30-5G'!B202,'Procytrat 30-5G'!C202)&gt;0,"30-5G","")</f>
        <v/>
      </c>
      <c r="AB3201" t="str">
        <f>IFERROR(IF(ISNUMBER('Procytrat 30-5G'!A202),'Procytrat 30-5G'!A202,DATEVALUE('Procytrat 30-5G'!A202)),"")</f>
        <v/>
      </c>
      <c r="AC3201" t="str">
        <f>IF(AA3201="","",'Procytrat 30-5G'!B202)</f>
        <v/>
      </c>
      <c r="AD3201" t="str">
        <f>IF(AA3201="","",IFERROR(1*'Procytrat 30-5G'!C202,IFERROR(_xludf.NUMBERVALUE('Procytrat 30-5G'!C202,".",","),IFERROR(_xludf.NUMBERVALUE('Procytrat 30-5G'!C202,",","."),0))))</f>
        <v/>
      </c>
      <c r="AE3201" t="str">
        <f t="shared" si="319"/>
        <v/>
      </c>
      <c r="AF3201">
        <f t="shared" si="313"/>
        <v>0</v>
      </c>
      <c r="AG3201" t="str">
        <f t="shared" si="314"/>
        <v/>
      </c>
      <c r="AH3201" t="str">
        <f t="shared" si="315"/>
        <v/>
      </c>
      <c r="AI3201">
        <f t="shared" si="316"/>
        <v>0</v>
      </c>
      <c r="AJ3201">
        <f t="shared" si="317"/>
        <v>0</v>
      </c>
      <c r="AK3201">
        <v>0</v>
      </c>
      <c r="AL3201" t="str">
        <f>IF(AA3201="","",IFERROR(IF(ISNUMBER('Procytrat 30-5G'!D202),'Procytrat 30-5G'!D202,IF(ISNUMBER(SEARCH("12",'Procytrat 30-5G'!D202)),EDATE(AB3201,12),IF(ISNUMBER(SEARCH("6",'Procytrat 30-5G'!D202)),EDATE(AB3201,6),IF(ISNUMBER(SEARCH("3",'Procytrat 30-5G'!D202)),EDATE(AB3201,3),DATEVALUE('Procytrat 30-5G'!D202))))),""))</f>
        <v/>
      </c>
      <c r="AM3201" t="str">
        <f t="shared" ca="1" si="318"/>
        <v/>
      </c>
    </row>
    <row r="3202" spans="27:39" x14ac:dyDescent="0.3">
      <c r="AA3202" t="str">
        <f>IF(COUNTA('Procytrat 30-5G'!A203,'Procytrat 30-5G'!B203,'Procytrat 30-5G'!C203)&gt;0,"30-5G","")</f>
        <v/>
      </c>
      <c r="AB3202" t="str">
        <f>IFERROR(IF(ISNUMBER('Procytrat 30-5G'!A203),'Procytrat 30-5G'!A203,DATEVALUE('Procytrat 30-5G'!A203)),"")</f>
        <v/>
      </c>
      <c r="AC3202" t="str">
        <f>IF(AA3202="","",'Procytrat 30-5G'!B203)</f>
        <v/>
      </c>
      <c r="AD3202" t="str">
        <f>IF(AA3202="","",IFERROR(1*'Procytrat 30-5G'!C203,IFERROR(_xludf.NUMBERVALUE('Procytrat 30-5G'!C203,".",","),IFERROR(_xludf.NUMBERVALUE('Procytrat 30-5G'!C203,",","."),0))))</f>
        <v/>
      </c>
      <c r="AE3202" t="str">
        <f t="shared" si="319"/>
        <v/>
      </c>
      <c r="AF3202">
        <f t="shared" ref="AF3202:AF3265" si="320">IF(AA3202="",0,--ISNUMBER(SEARCH("aprovado",AE3202)))</f>
        <v>0</v>
      </c>
      <c r="AG3202" t="str">
        <f t="shared" ref="AG3202:AG3265" si="321">IF(AB3202="","",YEAR(AB3202))</f>
        <v/>
      </c>
      <c r="AH3202" t="str">
        <f t="shared" ref="AH3202:AH3265" si="322">IF(AB3202="","",MONTH(AB3202))</f>
        <v/>
      </c>
      <c r="AI3202">
        <f t="shared" ref="AI3202:AI3265" si="323">IF(AB3202="",0,AB3202+ROW()/1000000)</f>
        <v>0</v>
      </c>
      <c r="AJ3202">
        <f t="shared" ref="AJ3202:AJ3265" si="324">--(AA3202&lt;&gt;"")</f>
        <v>0</v>
      </c>
      <c r="AK3202">
        <v>0</v>
      </c>
      <c r="AL3202" t="str">
        <f>IF(AA3202="","",IFERROR(IF(ISNUMBER('Procytrat 30-5G'!D203),'Procytrat 30-5G'!D203,IF(ISNUMBER(SEARCH("12",'Procytrat 30-5G'!D203)),EDATE(AB3202,12),IF(ISNUMBER(SEARCH("6",'Procytrat 30-5G'!D203)),EDATE(AB3202,6),IF(ISNUMBER(SEARCH("3",'Procytrat 30-5G'!D203)),EDATE(AB3202,3),DATEVALUE('Procytrat 30-5G'!D203))))),""))</f>
        <v/>
      </c>
      <c r="AM3202" t="str">
        <f t="shared" ref="AM3202:AM3265" ca="1" si="325">IF(AND(AJ3202=1,AL3202&lt;&gt;"",AL3202&gt;=TODAY(),AG3202=$W$3),AL3202+ROW()/1000000,"")</f>
        <v/>
      </c>
    </row>
    <row r="3203" spans="27:39" x14ac:dyDescent="0.3">
      <c r="AA3203" t="str">
        <f>IF(COUNTA('Procytrat 30-5G'!A204,'Procytrat 30-5G'!B204,'Procytrat 30-5G'!C204)&gt;0,"30-5G","")</f>
        <v/>
      </c>
      <c r="AB3203" t="str">
        <f>IFERROR(IF(ISNUMBER('Procytrat 30-5G'!A204),'Procytrat 30-5G'!A204,DATEVALUE('Procytrat 30-5G'!A204)),"")</f>
        <v/>
      </c>
      <c r="AC3203" t="str">
        <f>IF(AA3203="","",'Procytrat 30-5G'!B204)</f>
        <v/>
      </c>
      <c r="AD3203" t="str">
        <f>IF(AA3203="","",IFERROR(1*'Procytrat 30-5G'!C204,IFERROR(_xludf.NUMBERVALUE('Procytrat 30-5G'!C204,".",","),IFERROR(_xludf.NUMBERVALUE('Procytrat 30-5G'!C204,",","."),0))))</f>
        <v/>
      </c>
      <c r="AE3203" t="str">
        <f t="shared" si="319"/>
        <v/>
      </c>
      <c r="AF3203">
        <f t="shared" si="320"/>
        <v>0</v>
      </c>
      <c r="AG3203" t="str">
        <f t="shared" si="321"/>
        <v/>
      </c>
      <c r="AH3203" t="str">
        <f t="shared" si="322"/>
        <v/>
      </c>
      <c r="AI3203">
        <f t="shared" si="323"/>
        <v>0</v>
      </c>
      <c r="AJ3203">
        <f t="shared" si="324"/>
        <v>0</v>
      </c>
      <c r="AK3203">
        <v>0</v>
      </c>
      <c r="AL3203" t="str">
        <f>IF(AA3203="","",IFERROR(IF(ISNUMBER('Procytrat 30-5G'!D204),'Procytrat 30-5G'!D204,IF(ISNUMBER(SEARCH("12",'Procytrat 30-5G'!D204)),EDATE(AB3203,12),IF(ISNUMBER(SEARCH("6",'Procytrat 30-5G'!D204)),EDATE(AB3203,6),IF(ISNUMBER(SEARCH("3",'Procytrat 30-5G'!D204)),EDATE(AB3203,3),DATEVALUE('Procytrat 30-5G'!D204))))),""))</f>
        <v/>
      </c>
      <c r="AM3203" t="str">
        <f t="shared" ca="1" si="325"/>
        <v/>
      </c>
    </row>
    <row r="3204" spans="27:39" x14ac:dyDescent="0.3">
      <c r="AA3204" t="str">
        <f>IF(COUNTA('Procytrat 30-5G'!A205,'Procytrat 30-5G'!B205,'Procytrat 30-5G'!C205)&gt;0,"30-5G","")</f>
        <v/>
      </c>
      <c r="AB3204" t="str">
        <f>IFERROR(IF(ISNUMBER('Procytrat 30-5G'!A205),'Procytrat 30-5G'!A205,DATEVALUE('Procytrat 30-5G'!A205)),"")</f>
        <v/>
      </c>
      <c r="AC3204" t="str">
        <f>IF(AA3204="","",'Procytrat 30-5G'!B205)</f>
        <v/>
      </c>
      <c r="AD3204" t="str">
        <f>IF(AA3204="","",IFERROR(1*'Procytrat 30-5G'!C205,IFERROR(_xludf.NUMBERVALUE('Procytrat 30-5G'!C205,".",","),IFERROR(_xludf.NUMBERVALUE('Procytrat 30-5G'!C205,",","."),0))))</f>
        <v/>
      </c>
      <c r="AE3204" t="str">
        <f t="shared" si="319"/>
        <v/>
      </c>
      <c r="AF3204">
        <f t="shared" si="320"/>
        <v>0</v>
      </c>
      <c r="AG3204" t="str">
        <f t="shared" si="321"/>
        <v/>
      </c>
      <c r="AH3204" t="str">
        <f t="shared" si="322"/>
        <v/>
      </c>
      <c r="AI3204">
        <f t="shared" si="323"/>
        <v>0</v>
      </c>
      <c r="AJ3204">
        <f t="shared" si="324"/>
        <v>0</v>
      </c>
      <c r="AK3204">
        <v>0</v>
      </c>
      <c r="AL3204" t="str">
        <f>IF(AA3204="","",IFERROR(IF(ISNUMBER('Procytrat 30-5G'!D205),'Procytrat 30-5G'!D205,IF(ISNUMBER(SEARCH("12",'Procytrat 30-5G'!D205)),EDATE(AB3204,12),IF(ISNUMBER(SEARCH("6",'Procytrat 30-5G'!D205)),EDATE(AB3204,6),IF(ISNUMBER(SEARCH("3",'Procytrat 30-5G'!D205)),EDATE(AB3204,3),DATEVALUE('Procytrat 30-5G'!D205))))),""))</f>
        <v/>
      </c>
      <c r="AM3204" t="str">
        <f t="shared" ca="1" si="325"/>
        <v/>
      </c>
    </row>
    <row r="3205" spans="27:39" x14ac:dyDescent="0.3">
      <c r="AA3205" t="str">
        <f>IF(COUNTA('Procytrat 30-5G'!A206,'Procytrat 30-5G'!B206,'Procytrat 30-5G'!C206)&gt;0,"30-5G","")</f>
        <v/>
      </c>
      <c r="AB3205" t="str">
        <f>IFERROR(IF(ISNUMBER('Procytrat 30-5G'!A206),'Procytrat 30-5G'!A206,DATEVALUE('Procytrat 30-5G'!A206)),"")</f>
        <v/>
      </c>
      <c r="AC3205" t="str">
        <f>IF(AA3205="","",'Procytrat 30-5G'!B206)</f>
        <v/>
      </c>
      <c r="AD3205" t="str">
        <f>IF(AA3205="","",IFERROR(1*'Procytrat 30-5G'!C206,IFERROR(_xludf.NUMBERVALUE('Procytrat 30-5G'!C206,".",","),IFERROR(_xludf.NUMBERVALUE('Procytrat 30-5G'!C206,",","."),0))))</f>
        <v/>
      </c>
      <c r="AE3205" t="str">
        <f t="shared" si="319"/>
        <v/>
      </c>
      <c r="AF3205">
        <f t="shared" si="320"/>
        <v>0</v>
      </c>
      <c r="AG3205" t="str">
        <f t="shared" si="321"/>
        <v/>
      </c>
      <c r="AH3205" t="str">
        <f t="shared" si="322"/>
        <v/>
      </c>
      <c r="AI3205">
        <f t="shared" si="323"/>
        <v>0</v>
      </c>
      <c r="AJ3205">
        <f t="shared" si="324"/>
        <v>0</v>
      </c>
      <c r="AK3205">
        <v>0</v>
      </c>
      <c r="AL3205" t="str">
        <f>IF(AA3205="","",IFERROR(IF(ISNUMBER('Procytrat 30-5G'!D206),'Procytrat 30-5G'!D206,IF(ISNUMBER(SEARCH("12",'Procytrat 30-5G'!D206)),EDATE(AB3205,12),IF(ISNUMBER(SEARCH("6",'Procytrat 30-5G'!D206)),EDATE(AB3205,6),IF(ISNUMBER(SEARCH("3",'Procytrat 30-5G'!D206)),EDATE(AB3205,3),DATEVALUE('Procytrat 30-5G'!D206))))),""))</f>
        <v/>
      </c>
      <c r="AM3205" t="str">
        <f t="shared" ca="1" si="325"/>
        <v/>
      </c>
    </row>
    <row r="3206" spans="27:39" x14ac:dyDescent="0.3">
      <c r="AA3206" t="str">
        <f>IF(COUNTA('Procytrat 30-5G'!A207,'Procytrat 30-5G'!B207,'Procytrat 30-5G'!C207)&gt;0,"30-5G","")</f>
        <v/>
      </c>
      <c r="AB3206" t="str">
        <f>IFERROR(IF(ISNUMBER('Procytrat 30-5G'!A207),'Procytrat 30-5G'!A207,DATEVALUE('Procytrat 30-5G'!A207)),"")</f>
        <v/>
      </c>
      <c r="AC3206" t="str">
        <f>IF(AA3206="","",'Procytrat 30-5G'!B207)</f>
        <v/>
      </c>
      <c r="AD3206" t="str">
        <f>IF(AA3206="","",IFERROR(1*'Procytrat 30-5G'!C207,IFERROR(_xludf.NUMBERVALUE('Procytrat 30-5G'!C207,".",","),IFERROR(_xludf.NUMBERVALUE('Procytrat 30-5G'!C207,",","."),0))))</f>
        <v/>
      </c>
      <c r="AE3206" t="str">
        <f t="shared" si="319"/>
        <v/>
      </c>
      <c r="AF3206">
        <f t="shared" si="320"/>
        <v>0</v>
      </c>
      <c r="AG3206" t="str">
        <f t="shared" si="321"/>
        <v/>
      </c>
      <c r="AH3206" t="str">
        <f t="shared" si="322"/>
        <v/>
      </c>
      <c r="AI3206">
        <f t="shared" si="323"/>
        <v>0</v>
      </c>
      <c r="AJ3206">
        <f t="shared" si="324"/>
        <v>0</v>
      </c>
      <c r="AK3206">
        <v>0</v>
      </c>
      <c r="AL3206" t="str">
        <f>IF(AA3206="","",IFERROR(IF(ISNUMBER('Procytrat 30-5G'!D207),'Procytrat 30-5G'!D207,IF(ISNUMBER(SEARCH("12",'Procytrat 30-5G'!D207)),EDATE(AB3206,12),IF(ISNUMBER(SEARCH("6",'Procytrat 30-5G'!D207)),EDATE(AB3206,6),IF(ISNUMBER(SEARCH("3",'Procytrat 30-5G'!D207)),EDATE(AB3206,3),DATEVALUE('Procytrat 30-5G'!D207))))),""))</f>
        <v/>
      </c>
      <c r="AM3206" t="str">
        <f t="shared" ca="1" si="325"/>
        <v/>
      </c>
    </row>
    <row r="3207" spans="27:39" x14ac:dyDescent="0.3">
      <c r="AA3207" t="str">
        <f>IF(COUNTA('Procytrat 30-5G'!A208,'Procytrat 30-5G'!B208,'Procytrat 30-5G'!C208)&gt;0,"30-5G","")</f>
        <v/>
      </c>
      <c r="AB3207" t="str">
        <f>IFERROR(IF(ISNUMBER('Procytrat 30-5G'!A208),'Procytrat 30-5G'!A208,DATEVALUE('Procytrat 30-5G'!A208)),"")</f>
        <v/>
      </c>
      <c r="AC3207" t="str">
        <f>IF(AA3207="","",'Procytrat 30-5G'!B208)</f>
        <v/>
      </c>
      <c r="AD3207" t="str">
        <f>IF(AA3207="","",IFERROR(1*'Procytrat 30-5G'!C208,IFERROR(_xludf.NUMBERVALUE('Procytrat 30-5G'!C208,".",","),IFERROR(_xludf.NUMBERVALUE('Procytrat 30-5G'!C208,",","."),0))))</f>
        <v/>
      </c>
      <c r="AE3207" t="str">
        <f t="shared" si="319"/>
        <v/>
      </c>
      <c r="AF3207">
        <f t="shared" si="320"/>
        <v>0</v>
      </c>
      <c r="AG3207" t="str">
        <f t="shared" si="321"/>
        <v/>
      </c>
      <c r="AH3207" t="str">
        <f t="shared" si="322"/>
        <v/>
      </c>
      <c r="AI3207">
        <f t="shared" si="323"/>
        <v>0</v>
      </c>
      <c r="AJ3207">
        <f t="shared" si="324"/>
        <v>0</v>
      </c>
      <c r="AK3207">
        <v>0</v>
      </c>
      <c r="AL3207" t="str">
        <f>IF(AA3207="","",IFERROR(IF(ISNUMBER('Procytrat 30-5G'!D208),'Procytrat 30-5G'!D208,IF(ISNUMBER(SEARCH("12",'Procytrat 30-5G'!D208)),EDATE(AB3207,12),IF(ISNUMBER(SEARCH("6",'Procytrat 30-5G'!D208)),EDATE(AB3207,6),IF(ISNUMBER(SEARCH("3",'Procytrat 30-5G'!D208)),EDATE(AB3207,3),DATEVALUE('Procytrat 30-5G'!D208))))),""))</f>
        <v/>
      </c>
      <c r="AM3207" t="str">
        <f t="shared" ca="1" si="325"/>
        <v/>
      </c>
    </row>
    <row r="3208" spans="27:39" x14ac:dyDescent="0.3">
      <c r="AA3208" t="str">
        <f>IF(COUNTA('Procytrat 30-5G'!A209,'Procytrat 30-5G'!B209,'Procytrat 30-5G'!C209)&gt;0,"30-5G","")</f>
        <v/>
      </c>
      <c r="AB3208" t="str">
        <f>IFERROR(IF(ISNUMBER('Procytrat 30-5G'!A209),'Procytrat 30-5G'!A209,DATEVALUE('Procytrat 30-5G'!A209)),"")</f>
        <v/>
      </c>
      <c r="AC3208" t="str">
        <f>IF(AA3208="","",'Procytrat 30-5G'!B209)</f>
        <v/>
      </c>
      <c r="AD3208" t="str">
        <f>IF(AA3208="","",IFERROR(1*'Procytrat 30-5G'!C209,IFERROR(_xludf.NUMBERVALUE('Procytrat 30-5G'!C209,".",","),IFERROR(_xludf.NUMBERVALUE('Procytrat 30-5G'!C209,",","."),0))))</f>
        <v/>
      </c>
      <c r="AE3208" t="str">
        <f t="shared" si="319"/>
        <v/>
      </c>
      <c r="AF3208">
        <f t="shared" si="320"/>
        <v>0</v>
      </c>
      <c r="AG3208" t="str">
        <f t="shared" si="321"/>
        <v/>
      </c>
      <c r="AH3208" t="str">
        <f t="shared" si="322"/>
        <v/>
      </c>
      <c r="AI3208">
        <f t="shared" si="323"/>
        <v>0</v>
      </c>
      <c r="AJ3208">
        <f t="shared" si="324"/>
        <v>0</v>
      </c>
      <c r="AK3208">
        <v>0</v>
      </c>
      <c r="AL3208" t="str">
        <f>IF(AA3208="","",IFERROR(IF(ISNUMBER('Procytrat 30-5G'!D209),'Procytrat 30-5G'!D209,IF(ISNUMBER(SEARCH("12",'Procytrat 30-5G'!D209)),EDATE(AB3208,12),IF(ISNUMBER(SEARCH("6",'Procytrat 30-5G'!D209)),EDATE(AB3208,6),IF(ISNUMBER(SEARCH("3",'Procytrat 30-5G'!D209)),EDATE(AB3208,3),DATEVALUE('Procytrat 30-5G'!D209))))),""))</f>
        <v/>
      </c>
      <c r="AM3208" t="str">
        <f t="shared" ca="1" si="325"/>
        <v/>
      </c>
    </row>
    <row r="3209" spans="27:39" x14ac:dyDescent="0.3">
      <c r="AA3209" t="str">
        <f>IF(COUNTA('Procytrat 30-5G'!A210,'Procytrat 30-5G'!B210,'Procytrat 30-5G'!C210)&gt;0,"30-5G","")</f>
        <v/>
      </c>
      <c r="AB3209" t="str">
        <f>IFERROR(IF(ISNUMBER('Procytrat 30-5G'!A210),'Procytrat 30-5G'!A210,DATEVALUE('Procytrat 30-5G'!A210)),"")</f>
        <v/>
      </c>
      <c r="AC3209" t="str">
        <f>IF(AA3209="","",'Procytrat 30-5G'!B210)</f>
        <v/>
      </c>
      <c r="AD3209" t="str">
        <f>IF(AA3209="","",IFERROR(1*'Procytrat 30-5G'!C210,IFERROR(_xludf.NUMBERVALUE('Procytrat 30-5G'!C210,".",","),IFERROR(_xludf.NUMBERVALUE('Procytrat 30-5G'!C210,",","."),0))))</f>
        <v/>
      </c>
      <c r="AE3209" t="str">
        <f t="shared" si="319"/>
        <v/>
      </c>
      <c r="AF3209">
        <f t="shared" si="320"/>
        <v>0</v>
      </c>
      <c r="AG3209" t="str">
        <f t="shared" si="321"/>
        <v/>
      </c>
      <c r="AH3209" t="str">
        <f t="shared" si="322"/>
        <v/>
      </c>
      <c r="AI3209">
        <f t="shared" si="323"/>
        <v>0</v>
      </c>
      <c r="AJ3209">
        <f t="shared" si="324"/>
        <v>0</v>
      </c>
      <c r="AK3209">
        <v>0</v>
      </c>
      <c r="AL3209" t="str">
        <f>IF(AA3209="","",IFERROR(IF(ISNUMBER('Procytrat 30-5G'!D210),'Procytrat 30-5G'!D210,IF(ISNUMBER(SEARCH("12",'Procytrat 30-5G'!D210)),EDATE(AB3209,12),IF(ISNUMBER(SEARCH("6",'Procytrat 30-5G'!D210)),EDATE(AB3209,6),IF(ISNUMBER(SEARCH("3",'Procytrat 30-5G'!D210)),EDATE(AB3209,3),DATEVALUE('Procytrat 30-5G'!D210))))),""))</f>
        <v/>
      </c>
      <c r="AM3209" t="str">
        <f t="shared" ca="1" si="325"/>
        <v/>
      </c>
    </row>
    <row r="3210" spans="27:39" x14ac:dyDescent="0.3">
      <c r="AA3210" t="str">
        <f>IF(COUNTA('Procytrat 30-5G'!A211,'Procytrat 30-5G'!B211,'Procytrat 30-5G'!C211)&gt;0,"30-5G","")</f>
        <v/>
      </c>
      <c r="AB3210" t="str">
        <f>IFERROR(IF(ISNUMBER('Procytrat 30-5G'!A211),'Procytrat 30-5G'!A211,DATEVALUE('Procytrat 30-5G'!A211)),"")</f>
        <v/>
      </c>
      <c r="AC3210" t="str">
        <f>IF(AA3210="","",'Procytrat 30-5G'!B211)</f>
        <v/>
      </c>
      <c r="AD3210" t="str">
        <f>IF(AA3210="","",IFERROR(1*'Procytrat 30-5G'!C211,IFERROR(_xludf.NUMBERVALUE('Procytrat 30-5G'!C211,".",","),IFERROR(_xludf.NUMBERVALUE('Procytrat 30-5G'!C211,",","."),0))))</f>
        <v/>
      </c>
      <c r="AE3210" t="str">
        <f t="shared" si="319"/>
        <v/>
      </c>
      <c r="AF3210">
        <f t="shared" si="320"/>
        <v>0</v>
      </c>
      <c r="AG3210" t="str">
        <f t="shared" si="321"/>
        <v/>
      </c>
      <c r="AH3210" t="str">
        <f t="shared" si="322"/>
        <v/>
      </c>
      <c r="AI3210">
        <f t="shared" si="323"/>
        <v>0</v>
      </c>
      <c r="AJ3210">
        <f t="shared" si="324"/>
        <v>0</v>
      </c>
      <c r="AK3210">
        <v>0</v>
      </c>
      <c r="AL3210" t="str">
        <f>IF(AA3210="","",IFERROR(IF(ISNUMBER('Procytrat 30-5G'!D211),'Procytrat 30-5G'!D211,IF(ISNUMBER(SEARCH("12",'Procytrat 30-5G'!D211)),EDATE(AB3210,12),IF(ISNUMBER(SEARCH("6",'Procytrat 30-5G'!D211)),EDATE(AB3210,6),IF(ISNUMBER(SEARCH("3",'Procytrat 30-5G'!D211)),EDATE(AB3210,3),DATEVALUE('Procytrat 30-5G'!D211))))),""))</f>
        <v/>
      </c>
      <c r="AM3210" t="str">
        <f t="shared" ca="1" si="325"/>
        <v/>
      </c>
    </row>
    <row r="3211" spans="27:39" x14ac:dyDescent="0.3">
      <c r="AA3211" t="str">
        <f>IF(COUNTA('Procytrat 30-5G'!A212,'Procytrat 30-5G'!B212,'Procytrat 30-5G'!C212)&gt;0,"30-5G","")</f>
        <v/>
      </c>
      <c r="AB3211" t="str">
        <f>IFERROR(IF(ISNUMBER('Procytrat 30-5G'!A212),'Procytrat 30-5G'!A212,DATEVALUE('Procytrat 30-5G'!A212)),"")</f>
        <v/>
      </c>
      <c r="AC3211" t="str">
        <f>IF(AA3211="","",'Procytrat 30-5G'!B212)</f>
        <v/>
      </c>
      <c r="AD3211" t="str">
        <f>IF(AA3211="","",IFERROR(1*'Procytrat 30-5G'!C212,IFERROR(_xludf.NUMBERVALUE('Procytrat 30-5G'!C212,".",","),IFERROR(_xludf.NUMBERVALUE('Procytrat 30-5G'!C212,",","."),0))))</f>
        <v/>
      </c>
      <c r="AE3211" t="str">
        <f t="shared" si="319"/>
        <v/>
      </c>
      <c r="AF3211">
        <f t="shared" si="320"/>
        <v>0</v>
      </c>
      <c r="AG3211" t="str">
        <f t="shared" si="321"/>
        <v/>
      </c>
      <c r="AH3211" t="str">
        <f t="shared" si="322"/>
        <v/>
      </c>
      <c r="AI3211">
        <f t="shared" si="323"/>
        <v>0</v>
      </c>
      <c r="AJ3211">
        <f t="shared" si="324"/>
        <v>0</v>
      </c>
      <c r="AK3211">
        <v>0</v>
      </c>
      <c r="AL3211" t="str">
        <f>IF(AA3211="","",IFERROR(IF(ISNUMBER('Procytrat 30-5G'!D212),'Procytrat 30-5G'!D212,IF(ISNUMBER(SEARCH("12",'Procytrat 30-5G'!D212)),EDATE(AB3211,12),IF(ISNUMBER(SEARCH("6",'Procytrat 30-5G'!D212)),EDATE(AB3211,6),IF(ISNUMBER(SEARCH("3",'Procytrat 30-5G'!D212)),EDATE(AB3211,3),DATEVALUE('Procytrat 30-5G'!D212))))),""))</f>
        <v/>
      </c>
      <c r="AM3211" t="str">
        <f t="shared" ca="1" si="325"/>
        <v/>
      </c>
    </row>
    <row r="3212" spans="27:39" x14ac:dyDescent="0.3">
      <c r="AA3212" t="str">
        <f>IF(COUNTA('Procytrat 30-5G'!A213,'Procytrat 30-5G'!B213,'Procytrat 30-5G'!C213)&gt;0,"30-5G","")</f>
        <v/>
      </c>
      <c r="AB3212" t="str">
        <f>IFERROR(IF(ISNUMBER('Procytrat 30-5G'!A213),'Procytrat 30-5G'!A213,DATEVALUE('Procytrat 30-5G'!A213)),"")</f>
        <v/>
      </c>
      <c r="AC3212" t="str">
        <f>IF(AA3212="","",'Procytrat 30-5G'!B213)</f>
        <v/>
      </c>
      <c r="AD3212" t="str">
        <f>IF(AA3212="","",IFERROR(1*'Procytrat 30-5G'!C213,IFERROR(_xludf.NUMBERVALUE('Procytrat 30-5G'!C213,".",","),IFERROR(_xludf.NUMBERVALUE('Procytrat 30-5G'!C213,",","."),0))))</f>
        <v/>
      </c>
      <c r="AE3212" t="str">
        <f t="shared" si="319"/>
        <v/>
      </c>
      <c r="AF3212">
        <f t="shared" si="320"/>
        <v>0</v>
      </c>
      <c r="AG3212" t="str">
        <f t="shared" si="321"/>
        <v/>
      </c>
      <c r="AH3212" t="str">
        <f t="shared" si="322"/>
        <v/>
      </c>
      <c r="AI3212">
        <f t="shared" si="323"/>
        <v>0</v>
      </c>
      <c r="AJ3212">
        <f t="shared" si="324"/>
        <v>0</v>
      </c>
      <c r="AK3212">
        <v>0</v>
      </c>
      <c r="AL3212" t="str">
        <f>IF(AA3212="","",IFERROR(IF(ISNUMBER('Procytrat 30-5G'!D213),'Procytrat 30-5G'!D213,IF(ISNUMBER(SEARCH("12",'Procytrat 30-5G'!D213)),EDATE(AB3212,12),IF(ISNUMBER(SEARCH("6",'Procytrat 30-5G'!D213)),EDATE(AB3212,6),IF(ISNUMBER(SEARCH("3",'Procytrat 30-5G'!D213)),EDATE(AB3212,3),DATEVALUE('Procytrat 30-5G'!D213))))),""))</f>
        <v/>
      </c>
      <c r="AM3212" t="str">
        <f t="shared" ca="1" si="325"/>
        <v/>
      </c>
    </row>
    <row r="3213" spans="27:39" x14ac:dyDescent="0.3">
      <c r="AA3213" t="str">
        <f>IF(COUNTA('Procytrat 30-5G'!A214,'Procytrat 30-5G'!B214,'Procytrat 30-5G'!C214)&gt;0,"30-5G","")</f>
        <v/>
      </c>
      <c r="AB3213" t="str">
        <f>IFERROR(IF(ISNUMBER('Procytrat 30-5G'!A214),'Procytrat 30-5G'!A214,DATEVALUE('Procytrat 30-5G'!A214)),"")</f>
        <v/>
      </c>
      <c r="AC3213" t="str">
        <f>IF(AA3213="","",'Procytrat 30-5G'!B214)</f>
        <v/>
      </c>
      <c r="AD3213" t="str">
        <f>IF(AA3213="","",IFERROR(1*'Procytrat 30-5G'!C214,IFERROR(_xludf.NUMBERVALUE('Procytrat 30-5G'!C214,".",","),IFERROR(_xludf.NUMBERVALUE('Procytrat 30-5G'!C214,",","."),0))))</f>
        <v/>
      </c>
      <c r="AE3213" t="str">
        <f t="shared" si="319"/>
        <v/>
      </c>
      <c r="AF3213">
        <f t="shared" si="320"/>
        <v>0</v>
      </c>
      <c r="AG3213" t="str">
        <f t="shared" si="321"/>
        <v/>
      </c>
      <c r="AH3213" t="str">
        <f t="shared" si="322"/>
        <v/>
      </c>
      <c r="AI3213">
        <f t="shared" si="323"/>
        <v>0</v>
      </c>
      <c r="AJ3213">
        <f t="shared" si="324"/>
        <v>0</v>
      </c>
      <c r="AK3213">
        <v>0</v>
      </c>
      <c r="AL3213" t="str">
        <f>IF(AA3213="","",IFERROR(IF(ISNUMBER('Procytrat 30-5G'!D214),'Procytrat 30-5G'!D214,IF(ISNUMBER(SEARCH("12",'Procytrat 30-5G'!D214)),EDATE(AB3213,12),IF(ISNUMBER(SEARCH("6",'Procytrat 30-5G'!D214)),EDATE(AB3213,6),IF(ISNUMBER(SEARCH("3",'Procytrat 30-5G'!D214)),EDATE(AB3213,3),DATEVALUE('Procytrat 30-5G'!D214))))),""))</f>
        <v/>
      </c>
      <c r="AM3213" t="str">
        <f t="shared" ca="1" si="325"/>
        <v/>
      </c>
    </row>
    <row r="3214" spans="27:39" x14ac:dyDescent="0.3">
      <c r="AA3214" t="str">
        <f>IF(COUNTA('Procytrat 30-5G'!A215,'Procytrat 30-5G'!B215,'Procytrat 30-5G'!C215)&gt;0,"30-5G","")</f>
        <v/>
      </c>
      <c r="AB3214" t="str">
        <f>IFERROR(IF(ISNUMBER('Procytrat 30-5G'!A215),'Procytrat 30-5G'!A215,DATEVALUE('Procytrat 30-5G'!A215)),"")</f>
        <v/>
      </c>
      <c r="AC3214" t="str">
        <f>IF(AA3214="","",'Procytrat 30-5G'!B215)</f>
        <v/>
      </c>
      <c r="AD3214" t="str">
        <f>IF(AA3214="","",IFERROR(1*'Procytrat 30-5G'!C215,IFERROR(_xludf.NUMBERVALUE('Procytrat 30-5G'!C215,".",","),IFERROR(_xludf.NUMBERVALUE('Procytrat 30-5G'!C215,",","."),0))))</f>
        <v/>
      </c>
      <c r="AE3214" t="str">
        <f t="shared" si="319"/>
        <v/>
      </c>
      <c r="AF3214">
        <f t="shared" si="320"/>
        <v>0</v>
      </c>
      <c r="AG3214" t="str">
        <f t="shared" si="321"/>
        <v/>
      </c>
      <c r="AH3214" t="str">
        <f t="shared" si="322"/>
        <v/>
      </c>
      <c r="AI3214">
        <f t="shared" si="323"/>
        <v>0</v>
      </c>
      <c r="AJ3214">
        <f t="shared" si="324"/>
        <v>0</v>
      </c>
      <c r="AK3214">
        <v>0</v>
      </c>
      <c r="AL3214" t="str">
        <f>IF(AA3214="","",IFERROR(IF(ISNUMBER('Procytrat 30-5G'!D215),'Procytrat 30-5G'!D215,IF(ISNUMBER(SEARCH("12",'Procytrat 30-5G'!D215)),EDATE(AB3214,12),IF(ISNUMBER(SEARCH("6",'Procytrat 30-5G'!D215)),EDATE(AB3214,6),IF(ISNUMBER(SEARCH("3",'Procytrat 30-5G'!D215)),EDATE(AB3214,3),DATEVALUE('Procytrat 30-5G'!D215))))),""))</f>
        <v/>
      </c>
      <c r="AM3214" t="str">
        <f t="shared" ca="1" si="325"/>
        <v/>
      </c>
    </row>
    <row r="3215" spans="27:39" x14ac:dyDescent="0.3">
      <c r="AA3215" t="str">
        <f>IF(COUNTA('Procytrat 30-5G'!A216,'Procytrat 30-5G'!B216,'Procytrat 30-5G'!C216)&gt;0,"30-5G","")</f>
        <v/>
      </c>
      <c r="AB3215" t="str">
        <f>IFERROR(IF(ISNUMBER('Procytrat 30-5G'!A216),'Procytrat 30-5G'!A216,DATEVALUE('Procytrat 30-5G'!A216)),"")</f>
        <v/>
      </c>
      <c r="AC3215" t="str">
        <f>IF(AA3215="","",'Procytrat 30-5G'!B216)</f>
        <v/>
      </c>
      <c r="AD3215" t="str">
        <f>IF(AA3215="","",IFERROR(1*'Procytrat 30-5G'!C216,IFERROR(_xludf.NUMBERVALUE('Procytrat 30-5G'!C216,".",","),IFERROR(_xludf.NUMBERVALUE('Procytrat 30-5G'!C216,",","."),0))))</f>
        <v/>
      </c>
      <c r="AE3215" t="str">
        <f t="shared" si="319"/>
        <v/>
      </c>
      <c r="AF3215">
        <f t="shared" si="320"/>
        <v>0</v>
      </c>
      <c r="AG3215" t="str">
        <f t="shared" si="321"/>
        <v/>
      </c>
      <c r="AH3215" t="str">
        <f t="shared" si="322"/>
        <v/>
      </c>
      <c r="AI3215">
        <f t="shared" si="323"/>
        <v>0</v>
      </c>
      <c r="AJ3215">
        <f t="shared" si="324"/>
        <v>0</v>
      </c>
      <c r="AK3215">
        <v>0</v>
      </c>
      <c r="AL3215" t="str">
        <f>IF(AA3215="","",IFERROR(IF(ISNUMBER('Procytrat 30-5G'!D216),'Procytrat 30-5G'!D216,IF(ISNUMBER(SEARCH("12",'Procytrat 30-5G'!D216)),EDATE(AB3215,12),IF(ISNUMBER(SEARCH("6",'Procytrat 30-5G'!D216)),EDATE(AB3215,6),IF(ISNUMBER(SEARCH("3",'Procytrat 30-5G'!D216)),EDATE(AB3215,3),DATEVALUE('Procytrat 30-5G'!D216))))),""))</f>
        <v/>
      </c>
      <c r="AM3215" t="str">
        <f t="shared" ca="1" si="325"/>
        <v/>
      </c>
    </row>
    <row r="3216" spans="27:39" x14ac:dyDescent="0.3">
      <c r="AA3216" t="str">
        <f>IF(COUNTA('Procytrat 30-5G'!A217,'Procytrat 30-5G'!B217,'Procytrat 30-5G'!C217)&gt;0,"30-5G","")</f>
        <v/>
      </c>
      <c r="AB3216" t="str">
        <f>IFERROR(IF(ISNUMBER('Procytrat 30-5G'!A217),'Procytrat 30-5G'!A217,DATEVALUE('Procytrat 30-5G'!A217)),"")</f>
        <v/>
      </c>
      <c r="AC3216" t="str">
        <f>IF(AA3216="","",'Procytrat 30-5G'!B217)</f>
        <v/>
      </c>
      <c r="AD3216" t="str">
        <f>IF(AA3216="","",IFERROR(1*'Procytrat 30-5G'!C217,IFERROR(_xludf.NUMBERVALUE('Procytrat 30-5G'!C217,".",","),IFERROR(_xludf.NUMBERVALUE('Procytrat 30-5G'!C217,",","."),0))))</f>
        <v/>
      </c>
      <c r="AE3216" t="str">
        <f t="shared" si="319"/>
        <v/>
      </c>
      <c r="AF3216">
        <f t="shared" si="320"/>
        <v>0</v>
      </c>
      <c r="AG3216" t="str">
        <f t="shared" si="321"/>
        <v/>
      </c>
      <c r="AH3216" t="str">
        <f t="shared" si="322"/>
        <v/>
      </c>
      <c r="AI3216">
        <f t="shared" si="323"/>
        <v>0</v>
      </c>
      <c r="AJ3216">
        <f t="shared" si="324"/>
        <v>0</v>
      </c>
      <c r="AK3216">
        <v>0</v>
      </c>
      <c r="AL3216" t="str">
        <f>IF(AA3216="","",IFERROR(IF(ISNUMBER('Procytrat 30-5G'!D217),'Procytrat 30-5G'!D217,IF(ISNUMBER(SEARCH("12",'Procytrat 30-5G'!D217)),EDATE(AB3216,12),IF(ISNUMBER(SEARCH("6",'Procytrat 30-5G'!D217)),EDATE(AB3216,6),IF(ISNUMBER(SEARCH("3",'Procytrat 30-5G'!D217)),EDATE(AB3216,3),DATEVALUE('Procytrat 30-5G'!D217))))),""))</f>
        <v/>
      </c>
      <c r="AM3216" t="str">
        <f t="shared" ca="1" si="325"/>
        <v/>
      </c>
    </row>
    <row r="3217" spans="27:39" x14ac:dyDescent="0.3">
      <c r="AA3217" t="str">
        <f>IF(COUNTA('Procytrat 30-5G'!A218,'Procytrat 30-5G'!B218,'Procytrat 30-5G'!C218)&gt;0,"30-5G","")</f>
        <v/>
      </c>
      <c r="AB3217" t="str">
        <f>IFERROR(IF(ISNUMBER('Procytrat 30-5G'!A218),'Procytrat 30-5G'!A218,DATEVALUE('Procytrat 30-5G'!A218)),"")</f>
        <v/>
      </c>
      <c r="AC3217" t="str">
        <f>IF(AA3217="","",'Procytrat 30-5G'!B218)</f>
        <v/>
      </c>
      <c r="AD3217" t="str">
        <f>IF(AA3217="","",IFERROR(1*'Procytrat 30-5G'!C218,IFERROR(_xludf.NUMBERVALUE('Procytrat 30-5G'!C218,".",","),IFERROR(_xludf.NUMBERVALUE('Procytrat 30-5G'!C218,",","."),0))))</f>
        <v/>
      </c>
      <c r="AE3217" t="str">
        <f t="shared" si="319"/>
        <v/>
      </c>
      <c r="AF3217">
        <f t="shared" si="320"/>
        <v>0</v>
      </c>
      <c r="AG3217" t="str">
        <f t="shared" si="321"/>
        <v/>
      </c>
      <c r="AH3217" t="str">
        <f t="shared" si="322"/>
        <v/>
      </c>
      <c r="AI3217">
        <f t="shared" si="323"/>
        <v>0</v>
      </c>
      <c r="AJ3217">
        <f t="shared" si="324"/>
        <v>0</v>
      </c>
      <c r="AK3217">
        <v>0</v>
      </c>
      <c r="AL3217" t="str">
        <f>IF(AA3217="","",IFERROR(IF(ISNUMBER('Procytrat 30-5G'!D218),'Procytrat 30-5G'!D218,IF(ISNUMBER(SEARCH("12",'Procytrat 30-5G'!D218)),EDATE(AB3217,12),IF(ISNUMBER(SEARCH("6",'Procytrat 30-5G'!D218)),EDATE(AB3217,6),IF(ISNUMBER(SEARCH("3",'Procytrat 30-5G'!D218)),EDATE(AB3217,3),DATEVALUE('Procytrat 30-5G'!D218))))),""))</f>
        <v/>
      </c>
      <c r="AM3217" t="str">
        <f t="shared" ca="1" si="325"/>
        <v/>
      </c>
    </row>
    <row r="3218" spans="27:39" x14ac:dyDescent="0.3">
      <c r="AA3218" t="str">
        <f>IF(COUNTA('Procytrat 30-5G'!A219,'Procytrat 30-5G'!B219,'Procytrat 30-5G'!C219)&gt;0,"30-5G","")</f>
        <v/>
      </c>
      <c r="AB3218" t="str">
        <f>IFERROR(IF(ISNUMBER('Procytrat 30-5G'!A219),'Procytrat 30-5G'!A219,DATEVALUE('Procytrat 30-5G'!A219)),"")</f>
        <v/>
      </c>
      <c r="AC3218" t="str">
        <f>IF(AA3218="","",'Procytrat 30-5G'!B219)</f>
        <v/>
      </c>
      <c r="AD3218" t="str">
        <f>IF(AA3218="","",IFERROR(1*'Procytrat 30-5G'!C219,IFERROR(_xludf.NUMBERVALUE('Procytrat 30-5G'!C219,".",","),IFERROR(_xludf.NUMBERVALUE('Procytrat 30-5G'!C219,",","."),0))))</f>
        <v/>
      </c>
      <c r="AE3218" t="str">
        <f t="shared" si="319"/>
        <v/>
      </c>
      <c r="AF3218">
        <f t="shared" si="320"/>
        <v>0</v>
      </c>
      <c r="AG3218" t="str">
        <f t="shared" si="321"/>
        <v/>
      </c>
      <c r="AH3218" t="str">
        <f t="shared" si="322"/>
        <v/>
      </c>
      <c r="AI3218">
        <f t="shared" si="323"/>
        <v>0</v>
      </c>
      <c r="AJ3218">
        <f t="shared" si="324"/>
        <v>0</v>
      </c>
      <c r="AK3218">
        <v>0</v>
      </c>
      <c r="AL3218" t="str">
        <f>IF(AA3218="","",IFERROR(IF(ISNUMBER('Procytrat 30-5G'!D219),'Procytrat 30-5G'!D219,IF(ISNUMBER(SEARCH("12",'Procytrat 30-5G'!D219)),EDATE(AB3218,12),IF(ISNUMBER(SEARCH("6",'Procytrat 30-5G'!D219)),EDATE(AB3218,6),IF(ISNUMBER(SEARCH("3",'Procytrat 30-5G'!D219)),EDATE(AB3218,3),DATEVALUE('Procytrat 30-5G'!D219))))),""))</f>
        <v/>
      </c>
      <c r="AM3218" t="str">
        <f t="shared" ca="1" si="325"/>
        <v/>
      </c>
    </row>
    <row r="3219" spans="27:39" x14ac:dyDescent="0.3">
      <c r="AA3219" t="str">
        <f>IF(COUNTA('Procytrat 30-5G'!A220,'Procytrat 30-5G'!B220,'Procytrat 30-5G'!C220)&gt;0,"30-5G","")</f>
        <v/>
      </c>
      <c r="AB3219" t="str">
        <f>IFERROR(IF(ISNUMBER('Procytrat 30-5G'!A220),'Procytrat 30-5G'!A220,DATEVALUE('Procytrat 30-5G'!A220)),"")</f>
        <v/>
      </c>
      <c r="AC3219" t="str">
        <f>IF(AA3219="","",'Procytrat 30-5G'!B220)</f>
        <v/>
      </c>
      <c r="AD3219" t="str">
        <f>IF(AA3219="","",IFERROR(1*'Procytrat 30-5G'!C220,IFERROR(_xludf.NUMBERVALUE('Procytrat 30-5G'!C220,".",","),IFERROR(_xludf.NUMBERVALUE('Procytrat 30-5G'!C220,",","."),0))))</f>
        <v/>
      </c>
      <c r="AE3219" t="str">
        <f t="shared" si="319"/>
        <v/>
      </c>
      <c r="AF3219">
        <f t="shared" si="320"/>
        <v>0</v>
      </c>
      <c r="AG3219" t="str">
        <f t="shared" si="321"/>
        <v/>
      </c>
      <c r="AH3219" t="str">
        <f t="shared" si="322"/>
        <v/>
      </c>
      <c r="AI3219">
        <f t="shared" si="323"/>
        <v>0</v>
      </c>
      <c r="AJ3219">
        <f t="shared" si="324"/>
        <v>0</v>
      </c>
      <c r="AK3219">
        <v>0</v>
      </c>
      <c r="AL3219" t="str">
        <f>IF(AA3219="","",IFERROR(IF(ISNUMBER('Procytrat 30-5G'!D220),'Procytrat 30-5G'!D220,IF(ISNUMBER(SEARCH("12",'Procytrat 30-5G'!D220)),EDATE(AB3219,12),IF(ISNUMBER(SEARCH("6",'Procytrat 30-5G'!D220)),EDATE(AB3219,6),IF(ISNUMBER(SEARCH("3",'Procytrat 30-5G'!D220)),EDATE(AB3219,3),DATEVALUE('Procytrat 30-5G'!D220))))),""))</f>
        <v/>
      </c>
      <c r="AM3219" t="str">
        <f t="shared" ca="1" si="325"/>
        <v/>
      </c>
    </row>
    <row r="3220" spans="27:39" x14ac:dyDescent="0.3">
      <c r="AA3220" t="str">
        <f>IF(COUNTA('Procytrat 30-5G'!A221,'Procytrat 30-5G'!B221,'Procytrat 30-5G'!C221)&gt;0,"30-5G","")</f>
        <v/>
      </c>
      <c r="AB3220" t="str">
        <f>IFERROR(IF(ISNUMBER('Procytrat 30-5G'!A221),'Procytrat 30-5G'!A221,DATEVALUE('Procytrat 30-5G'!A221)),"")</f>
        <v/>
      </c>
      <c r="AC3220" t="str">
        <f>IF(AA3220="","",'Procytrat 30-5G'!B221)</f>
        <v/>
      </c>
      <c r="AD3220" t="str">
        <f>IF(AA3220="","",IFERROR(1*'Procytrat 30-5G'!C221,IFERROR(_xludf.NUMBERVALUE('Procytrat 30-5G'!C221,".",","),IFERROR(_xludf.NUMBERVALUE('Procytrat 30-5G'!C221,",","."),0))))</f>
        <v/>
      </c>
      <c r="AE3220" t="str">
        <f t="shared" si="319"/>
        <v/>
      </c>
      <c r="AF3220">
        <f t="shared" si="320"/>
        <v>0</v>
      </c>
      <c r="AG3220" t="str">
        <f t="shared" si="321"/>
        <v/>
      </c>
      <c r="AH3220" t="str">
        <f t="shared" si="322"/>
        <v/>
      </c>
      <c r="AI3220">
        <f t="shared" si="323"/>
        <v>0</v>
      </c>
      <c r="AJ3220">
        <f t="shared" si="324"/>
        <v>0</v>
      </c>
      <c r="AK3220">
        <v>0</v>
      </c>
      <c r="AL3220" t="str">
        <f>IF(AA3220="","",IFERROR(IF(ISNUMBER('Procytrat 30-5G'!D221),'Procytrat 30-5G'!D221,IF(ISNUMBER(SEARCH("12",'Procytrat 30-5G'!D221)),EDATE(AB3220,12),IF(ISNUMBER(SEARCH("6",'Procytrat 30-5G'!D221)),EDATE(AB3220,6),IF(ISNUMBER(SEARCH("3",'Procytrat 30-5G'!D221)),EDATE(AB3220,3),DATEVALUE('Procytrat 30-5G'!D221))))),""))</f>
        <v/>
      </c>
      <c r="AM3220" t="str">
        <f t="shared" ca="1" si="325"/>
        <v/>
      </c>
    </row>
    <row r="3221" spans="27:39" x14ac:dyDescent="0.3">
      <c r="AA3221" t="str">
        <f>IF(COUNTA('Procytrat 30-5G'!A222,'Procytrat 30-5G'!B222,'Procytrat 30-5G'!C222)&gt;0,"30-5G","")</f>
        <v/>
      </c>
      <c r="AB3221" t="str">
        <f>IFERROR(IF(ISNUMBER('Procytrat 30-5G'!A222),'Procytrat 30-5G'!A222,DATEVALUE('Procytrat 30-5G'!A222)),"")</f>
        <v/>
      </c>
      <c r="AC3221" t="str">
        <f>IF(AA3221="","",'Procytrat 30-5G'!B222)</f>
        <v/>
      </c>
      <c r="AD3221" t="str">
        <f>IF(AA3221="","",IFERROR(1*'Procytrat 30-5G'!C222,IFERROR(_xludf.NUMBERVALUE('Procytrat 30-5G'!C222,".",","),IFERROR(_xludf.NUMBERVALUE('Procytrat 30-5G'!C222,",","."),0))))</f>
        <v/>
      </c>
      <c r="AE3221" t="str">
        <f t="shared" si="319"/>
        <v/>
      </c>
      <c r="AF3221">
        <f t="shared" si="320"/>
        <v>0</v>
      </c>
      <c r="AG3221" t="str">
        <f t="shared" si="321"/>
        <v/>
      </c>
      <c r="AH3221" t="str">
        <f t="shared" si="322"/>
        <v/>
      </c>
      <c r="AI3221">
        <f t="shared" si="323"/>
        <v>0</v>
      </c>
      <c r="AJ3221">
        <f t="shared" si="324"/>
        <v>0</v>
      </c>
      <c r="AK3221">
        <v>0</v>
      </c>
      <c r="AL3221" t="str">
        <f>IF(AA3221="","",IFERROR(IF(ISNUMBER('Procytrat 30-5G'!D222),'Procytrat 30-5G'!D222,IF(ISNUMBER(SEARCH("12",'Procytrat 30-5G'!D222)),EDATE(AB3221,12),IF(ISNUMBER(SEARCH("6",'Procytrat 30-5G'!D222)),EDATE(AB3221,6),IF(ISNUMBER(SEARCH("3",'Procytrat 30-5G'!D222)),EDATE(AB3221,3),DATEVALUE('Procytrat 30-5G'!D222))))),""))</f>
        <v/>
      </c>
      <c r="AM3221" t="str">
        <f t="shared" ca="1" si="325"/>
        <v/>
      </c>
    </row>
    <row r="3222" spans="27:39" x14ac:dyDescent="0.3">
      <c r="AA3222" t="str">
        <f>IF(COUNTA('Procytrat 30-5G'!A223,'Procytrat 30-5G'!B223,'Procytrat 30-5G'!C223)&gt;0,"30-5G","")</f>
        <v/>
      </c>
      <c r="AB3222" t="str">
        <f>IFERROR(IF(ISNUMBER('Procytrat 30-5G'!A223),'Procytrat 30-5G'!A223,DATEVALUE('Procytrat 30-5G'!A223)),"")</f>
        <v/>
      </c>
      <c r="AC3222" t="str">
        <f>IF(AA3222="","",'Procytrat 30-5G'!B223)</f>
        <v/>
      </c>
      <c r="AD3222" t="str">
        <f>IF(AA3222="","",IFERROR(1*'Procytrat 30-5G'!C223,IFERROR(_xludf.NUMBERVALUE('Procytrat 30-5G'!C223,".",","),IFERROR(_xludf.NUMBERVALUE('Procytrat 30-5G'!C223,",","."),0))))</f>
        <v/>
      </c>
      <c r="AE3222" t="str">
        <f t="shared" si="319"/>
        <v/>
      </c>
      <c r="AF3222">
        <f t="shared" si="320"/>
        <v>0</v>
      </c>
      <c r="AG3222" t="str">
        <f t="shared" si="321"/>
        <v/>
      </c>
      <c r="AH3222" t="str">
        <f t="shared" si="322"/>
        <v/>
      </c>
      <c r="AI3222">
        <f t="shared" si="323"/>
        <v>0</v>
      </c>
      <c r="AJ3222">
        <f t="shared" si="324"/>
        <v>0</v>
      </c>
      <c r="AK3222">
        <v>0</v>
      </c>
      <c r="AL3222" t="str">
        <f>IF(AA3222="","",IFERROR(IF(ISNUMBER('Procytrat 30-5G'!D223),'Procytrat 30-5G'!D223,IF(ISNUMBER(SEARCH("12",'Procytrat 30-5G'!D223)),EDATE(AB3222,12),IF(ISNUMBER(SEARCH("6",'Procytrat 30-5G'!D223)),EDATE(AB3222,6),IF(ISNUMBER(SEARCH("3",'Procytrat 30-5G'!D223)),EDATE(AB3222,3),DATEVALUE('Procytrat 30-5G'!D223))))),""))</f>
        <v/>
      </c>
      <c r="AM3222" t="str">
        <f t="shared" ca="1" si="325"/>
        <v/>
      </c>
    </row>
    <row r="3223" spans="27:39" x14ac:dyDescent="0.3">
      <c r="AA3223" t="str">
        <f>IF(COUNTA('Procytrat 30-5G'!A224,'Procytrat 30-5G'!B224,'Procytrat 30-5G'!C224)&gt;0,"30-5G","")</f>
        <v/>
      </c>
      <c r="AB3223" t="str">
        <f>IFERROR(IF(ISNUMBER('Procytrat 30-5G'!A224),'Procytrat 30-5G'!A224,DATEVALUE('Procytrat 30-5G'!A224)),"")</f>
        <v/>
      </c>
      <c r="AC3223" t="str">
        <f>IF(AA3223="","",'Procytrat 30-5G'!B224)</f>
        <v/>
      </c>
      <c r="AD3223" t="str">
        <f>IF(AA3223="","",IFERROR(1*'Procytrat 30-5G'!C224,IFERROR(_xludf.NUMBERVALUE('Procytrat 30-5G'!C224,".",","),IFERROR(_xludf.NUMBERVALUE('Procytrat 30-5G'!C224,",","."),0))))</f>
        <v/>
      </c>
      <c r="AE3223" t="str">
        <f t="shared" si="319"/>
        <v/>
      </c>
      <c r="AF3223">
        <f t="shared" si="320"/>
        <v>0</v>
      </c>
      <c r="AG3223" t="str">
        <f t="shared" si="321"/>
        <v/>
      </c>
      <c r="AH3223" t="str">
        <f t="shared" si="322"/>
        <v/>
      </c>
      <c r="AI3223">
        <f t="shared" si="323"/>
        <v>0</v>
      </c>
      <c r="AJ3223">
        <f t="shared" si="324"/>
        <v>0</v>
      </c>
      <c r="AK3223">
        <v>0</v>
      </c>
      <c r="AL3223" t="str">
        <f>IF(AA3223="","",IFERROR(IF(ISNUMBER('Procytrat 30-5G'!D224),'Procytrat 30-5G'!D224,IF(ISNUMBER(SEARCH("12",'Procytrat 30-5G'!D224)),EDATE(AB3223,12),IF(ISNUMBER(SEARCH("6",'Procytrat 30-5G'!D224)),EDATE(AB3223,6),IF(ISNUMBER(SEARCH("3",'Procytrat 30-5G'!D224)),EDATE(AB3223,3),DATEVALUE('Procytrat 30-5G'!D224))))),""))</f>
        <v/>
      </c>
      <c r="AM3223" t="str">
        <f t="shared" ca="1" si="325"/>
        <v/>
      </c>
    </row>
    <row r="3224" spans="27:39" x14ac:dyDescent="0.3">
      <c r="AA3224" t="str">
        <f>IF(COUNTA('Procytrat 30-5G'!A225,'Procytrat 30-5G'!B225,'Procytrat 30-5G'!C225)&gt;0,"30-5G","")</f>
        <v/>
      </c>
      <c r="AB3224" t="str">
        <f>IFERROR(IF(ISNUMBER('Procytrat 30-5G'!A225),'Procytrat 30-5G'!A225,DATEVALUE('Procytrat 30-5G'!A225)),"")</f>
        <v/>
      </c>
      <c r="AC3224" t="str">
        <f>IF(AA3224="","",'Procytrat 30-5G'!B225)</f>
        <v/>
      </c>
      <c r="AD3224" t="str">
        <f>IF(AA3224="","",IFERROR(1*'Procytrat 30-5G'!C225,IFERROR(_xludf.NUMBERVALUE('Procytrat 30-5G'!C225,".",","),IFERROR(_xludf.NUMBERVALUE('Procytrat 30-5G'!C225,",","."),0))))</f>
        <v/>
      </c>
      <c r="AE3224" t="str">
        <f t="shared" si="319"/>
        <v/>
      </c>
      <c r="AF3224">
        <f t="shared" si="320"/>
        <v>0</v>
      </c>
      <c r="AG3224" t="str">
        <f t="shared" si="321"/>
        <v/>
      </c>
      <c r="AH3224" t="str">
        <f t="shared" si="322"/>
        <v/>
      </c>
      <c r="AI3224">
        <f t="shared" si="323"/>
        <v>0</v>
      </c>
      <c r="AJ3224">
        <f t="shared" si="324"/>
        <v>0</v>
      </c>
      <c r="AK3224">
        <v>0</v>
      </c>
      <c r="AL3224" t="str">
        <f>IF(AA3224="","",IFERROR(IF(ISNUMBER('Procytrat 30-5G'!D225),'Procytrat 30-5G'!D225,IF(ISNUMBER(SEARCH("12",'Procytrat 30-5G'!D225)),EDATE(AB3224,12),IF(ISNUMBER(SEARCH("6",'Procytrat 30-5G'!D225)),EDATE(AB3224,6),IF(ISNUMBER(SEARCH("3",'Procytrat 30-5G'!D225)),EDATE(AB3224,3),DATEVALUE('Procytrat 30-5G'!D225))))),""))</f>
        <v/>
      </c>
      <c r="AM3224" t="str">
        <f t="shared" ca="1" si="325"/>
        <v/>
      </c>
    </row>
    <row r="3225" spans="27:39" x14ac:dyDescent="0.3">
      <c r="AA3225" t="str">
        <f>IF(COUNTA('Procytrat 30-5G'!A226,'Procytrat 30-5G'!B226,'Procytrat 30-5G'!C226)&gt;0,"30-5G","")</f>
        <v/>
      </c>
      <c r="AB3225" t="str">
        <f>IFERROR(IF(ISNUMBER('Procytrat 30-5G'!A226),'Procytrat 30-5G'!A226,DATEVALUE('Procytrat 30-5G'!A226)),"")</f>
        <v/>
      </c>
      <c r="AC3225" t="str">
        <f>IF(AA3225="","",'Procytrat 30-5G'!B226)</f>
        <v/>
      </c>
      <c r="AD3225" t="str">
        <f>IF(AA3225="","",IFERROR(1*'Procytrat 30-5G'!C226,IFERROR(_xludf.NUMBERVALUE('Procytrat 30-5G'!C226,".",","),IFERROR(_xludf.NUMBERVALUE('Procytrat 30-5G'!C226,",","."),0))))</f>
        <v/>
      </c>
      <c r="AE3225" t="str">
        <f t="shared" si="319"/>
        <v/>
      </c>
      <c r="AF3225">
        <f t="shared" si="320"/>
        <v>0</v>
      </c>
      <c r="AG3225" t="str">
        <f t="shared" si="321"/>
        <v/>
      </c>
      <c r="AH3225" t="str">
        <f t="shared" si="322"/>
        <v/>
      </c>
      <c r="AI3225">
        <f t="shared" si="323"/>
        <v>0</v>
      </c>
      <c r="AJ3225">
        <f t="shared" si="324"/>
        <v>0</v>
      </c>
      <c r="AK3225">
        <v>0</v>
      </c>
      <c r="AL3225" t="str">
        <f>IF(AA3225="","",IFERROR(IF(ISNUMBER('Procytrat 30-5G'!D226),'Procytrat 30-5G'!D226,IF(ISNUMBER(SEARCH("12",'Procytrat 30-5G'!D226)),EDATE(AB3225,12),IF(ISNUMBER(SEARCH("6",'Procytrat 30-5G'!D226)),EDATE(AB3225,6),IF(ISNUMBER(SEARCH("3",'Procytrat 30-5G'!D226)),EDATE(AB3225,3),DATEVALUE('Procytrat 30-5G'!D226))))),""))</f>
        <v/>
      </c>
      <c r="AM3225" t="str">
        <f t="shared" ca="1" si="325"/>
        <v/>
      </c>
    </row>
    <row r="3226" spans="27:39" x14ac:dyDescent="0.3">
      <c r="AA3226" t="str">
        <f>IF(COUNTA('Procytrat 30-5G'!A227,'Procytrat 30-5G'!B227,'Procytrat 30-5G'!C227)&gt;0,"30-5G","")</f>
        <v/>
      </c>
      <c r="AB3226" t="str">
        <f>IFERROR(IF(ISNUMBER('Procytrat 30-5G'!A227),'Procytrat 30-5G'!A227,DATEVALUE('Procytrat 30-5G'!A227)),"")</f>
        <v/>
      </c>
      <c r="AC3226" t="str">
        <f>IF(AA3226="","",'Procytrat 30-5G'!B227)</f>
        <v/>
      </c>
      <c r="AD3226" t="str">
        <f>IF(AA3226="","",IFERROR(1*'Procytrat 30-5G'!C227,IFERROR(_xludf.NUMBERVALUE('Procytrat 30-5G'!C227,".",","),IFERROR(_xludf.NUMBERVALUE('Procytrat 30-5G'!C227,",","."),0))))</f>
        <v/>
      </c>
      <c r="AE3226" t="str">
        <f t="shared" si="319"/>
        <v/>
      </c>
      <c r="AF3226">
        <f t="shared" si="320"/>
        <v>0</v>
      </c>
      <c r="AG3226" t="str">
        <f t="shared" si="321"/>
        <v/>
      </c>
      <c r="AH3226" t="str">
        <f t="shared" si="322"/>
        <v/>
      </c>
      <c r="AI3226">
        <f t="shared" si="323"/>
        <v>0</v>
      </c>
      <c r="AJ3226">
        <f t="shared" si="324"/>
        <v>0</v>
      </c>
      <c r="AK3226">
        <v>0</v>
      </c>
      <c r="AL3226" t="str">
        <f>IF(AA3226="","",IFERROR(IF(ISNUMBER('Procytrat 30-5G'!D227),'Procytrat 30-5G'!D227,IF(ISNUMBER(SEARCH("12",'Procytrat 30-5G'!D227)),EDATE(AB3226,12),IF(ISNUMBER(SEARCH("6",'Procytrat 30-5G'!D227)),EDATE(AB3226,6),IF(ISNUMBER(SEARCH("3",'Procytrat 30-5G'!D227)),EDATE(AB3226,3),DATEVALUE('Procytrat 30-5G'!D227))))),""))</f>
        <v/>
      </c>
      <c r="AM3226" t="str">
        <f t="shared" ca="1" si="325"/>
        <v/>
      </c>
    </row>
    <row r="3227" spans="27:39" x14ac:dyDescent="0.3">
      <c r="AA3227" t="str">
        <f>IF(COUNTA('Procytrat 30-5G'!A228,'Procytrat 30-5G'!B228,'Procytrat 30-5G'!C228)&gt;0,"30-5G","")</f>
        <v/>
      </c>
      <c r="AB3227" t="str">
        <f>IFERROR(IF(ISNUMBER('Procytrat 30-5G'!A228),'Procytrat 30-5G'!A228,DATEVALUE('Procytrat 30-5G'!A228)),"")</f>
        <v/>
      </c>
      <c r="AC3227" t="str">
        <f>IF(AA3227="","",'Procytrat 30-5G'!B228)</f>
        <v/>
      </c>
      <c r="AD3227" t="str">
        <f>IF(AA3227="","",IFERROR(1*'Procytrat 30-5G'!C228,IFERROR(_xludf.NUMBERVALUE('Procytrat 30-5G'!C228,".",","),IFERROR(_xludf.NUMBERVALUE('Procytrat 30-5G'!C228,",","."),0))))</f>
        <v/>
      </c>
      <c r="AE3227" t="str">
        <f t="shared" si="319"/>
        <v/>
      </c>
      <c r="AF3227">
        <f t="shared" si="320"/>
        <v>0</v>
      </c>
      <c r="AG3227" t="str">
        <f t="shared" si="321"/>
        <v/>
      </c>
      <c r="AH3227" t="str">
        <f t="shared" si="322"/>
        <v/>
      </c>
      <c r="AI3227">
        <f t="shared" si="323"/>
        <v>0</v>
      </c>
      <c r="AJ3227">
        <f t="shared" si="324"/>
        <v>0</v>
      </c>
      <c r="AK3227">
        <v>0</v>
      </c>
      <c r="AL3227" t="str">
        <f>IF(AA3227="","",IFERROR(IF(ISNUMBER('Procytrat 30-5G'!D228),'Procytrat 30-5G'!D228,IF(ISNUMBER(SEARCH("12",'Procytrat 30-5G'!D228)),EDATE(AB3227,12),IF(ISNUMBER(SEARCH("6",'Procytrat 30-5G'!D228)),EDATE(AB3227,6),IF(ISNUMBER(SEARCH("3",'Procytrat 30-5G'!D228)),EDATE(AB3227,3),DATEVALUE('Procytrat 30-5G'!D228))))),""))</f>
        <v/>
      </c>
      <c r="AM3227" t="str">
        <f t="shared" ca="1" si="325"/>
        <v/>
      </c>
    </row>
    <row r="3228" spans="27:39" x14ac:dyDescent="0.3">
      <c r="AA3228" t="str">
        <f>IF(COUNTA('Procytrat 30-5G'!A229,'Procytrat 30-5G'!B229,'Procytrat 30-5G'!C229)&gt;0,"30-5G","")</f>
        <v/>
      </c>
      <c r="AB3228" t="str">
        <f>IFERROR(IF(ISNUMBER('Procytrat 30-5G'!A229),'Procytrat 30-5G'!A229,DATEVALUE('Procytrat 30-5G'!A229)),"")</f>
        <v/>
      </c>
      <c r="AC3228" t="str">
        <f>IF(AA3228="","",'Procytrat 30-5G'!B229)</f>
        <v/>
      </c>
      <c r="AD3228" t="str">
        <f>IF(AA3228="","",IFERROR(1*'Procytrat 30-5G'!C229,IFERROR(_xludf.NUMBERVALUE('Procytrat 30-5G'!C229,".",","),IFERROR(_xludf.NUMBERVALUE('Procytrat 30-5G'!C229,",","."),0))))</f>
        <v/>
      </c>
      <c r="AE3228" t="str">
        <f t="shared" si="319"/>
        <v/>
      </c>
      <c r="AF3228">
        <f t="shared" si="320"/>
        <v>0</v>
      </c>
      <c r="AG3228" t="str">
        <f t="shared" si="321"/>
        <v/>
      </c>
      <c r="AH3228" t="str">
        <f t="shared" si="322"/>
        <v/>
      </c>
      <c r="AI3228">
        <f t="shared" si="323"/>
        <v>0</v>
      </c>
      <c r="AJ3228">
        <f t="shared" si="324"/>
        <v>0</v>
      </c>
      <c r="AK3228">
        <v>0</v>
      </c>
      <c r="AL3228" t="str">
        <f>IF(AA3228="","",IFERROR(IF(ISNUMBER('Procytrat 30-5G'!D229),'Procytrat 30-5G'!D229,IF(ISNUMBER(SEARCH("12",'Procytrat 30-5G'!D229)),EDATE(AB3228,12),IF(ISNUMBER(SEARCH("6",'Procytrat 30-5G'!D229)),EDATE(AB3228,6),IF(ISNUMBER(SEARCH("3",'Procytrat 30-5G'!D229)),EDATE(AB3228,3),DATEVALUE('Procytrat 30-5G'!D229))))),""))</f>
        <v/>
      </c>
      <c r="AM3228" t="str">
        <f t="shared" ca="1" si="325"/>
        <v/>
      </c>
    </row>
    <row r="3229" spans="27:39" x14ac:dyDescent="0.3">
      <c r="AA3229" t="str">
        <f>IF(COUNTA('Procytrat 30-5G'!A230,'Procytrat 30-5G'!B230,'Procytrat 30-5G'!C230)&gt;0,"30-5G","")</f>
        <v/>
      </c>
      <c r="AB3229" t="str">
        <f>IFERROR(IF(ISNUMBER('Procytrat 30-5G'!A230),'Procytrat 30-5G'!A230,DATEVALUE('Procytrat 30-5G'!A230)),"")</f>
        <v/>
      </c>
      <c r="AC3229" t="str">
        <f>IF(AA3229="","",'Procytrat 30-5G'!B230)</f>
        <v/>
      </c>
      <c r="AD3229" t="str">
        <f>IF(AA3229="","",IFERROR(1*'Procytrat 30-5G'!C230,IFERROR(_xludf.NUMBERVALUE('Procytrat 30-5G'!C230,".",","),IFERROR(_xludf.NUMBERVALUE('Procytrat 30-5G'!C230,",","."),0))))</f>
        <v/>
      </c>
      <c r="AE3229" t="str">
        <f t="shared" si="319"/>
        <v/>
      </c>
      <c r="AF3229">
        <f t="shared" si="320"/>
        <v>0</v>
      </c>
      <c r="AG3229" t="str">
        <f t="shared" si="321"/>
        <v/>
      </c>
      <c r="AH3229" t="str">
        <f t="shared" si="322"/>
        <v/>
      </c>
      <c r="AI3229">
        <f t="shared" si="323"/>
        <v>0</v>
      </c>
      <c r="AJ3229">
        <f t="shared" si="324"/>
        <v>0</v>
      </c>
      <c r="AK3229">
        <v>0</v>
      </c>
      <c r="AL3229" t="str">
        <f>IF(AA3229="","",IFERROR(IF(ISNUMBER('Procytrat 30-5G'!D230),'Procytrat 30-5G'!D230,IF(ISNUMBER(SEARCH("12",'Procytrat 30-5G'!D230)),EDATE(AB3229,12),IF(ISNUMBER(SEARCH("6",'Procytrat 30-5G'!D230)),EDATE(AB3229,6),IF(ISNUMBER(SEARCH("3",'Procytrat 30-5G'!D230)),EDATE(AB3229,3),DATEVALUE('Procytrat 30-5G'!D230))))),""))</f>
        <v/>
      </c>
      <c r="AM3229" t="str">
        <f t="shared" ca="1" si="325"/>
        <v/>
      </c>
    </row>
    <row r="3230" spans="27:39" x14ac:dyDescent="0.3">
      <c r="AA3230" t="str">
        <f>IF(COUNTA('Procytrat 30-5G'!A231,'Procytrat 30-5G'!B231,'Procytrat 30-5G'!C231)&gt;0,"30-5G","")</f>
        <v/>
      </c>
      <c r="AB3230" t="str">
        <f>IFERROR(IF(ISNUMBER('Procytrat 30-5G'!A231),'Procytrat 30-5G'!A231,DATEVALUE('Procytrat 30-5G'!A231)),"")</f>
        <v/>
      </c>
      <c r="AC3230" t="str">
        <f>IF(AA3230="","",'Procytrat 30-5G'!B231)</f>
        <v/>
      </c>
      <c r="AD3230" t="str">
        <f>IF(AA3230="","",IFERROR(1*'Procytrat 30-5G'!C231,IFERROR(_xludf.NUMBERVALUE('Procytrat 30-5G'!C231,".",","),IFERROR(_xludf.NUMBERVALUE('Procytrat 30-5G'!C231,",","."),0))))</f>
        <v/>
      </c>
      <c r="AE3230" t="str">
        <f t="shared" si="319"/>
        <v/>
      </c>
      <c r="AF3230">
        <f t="shared" si="320"/>
        <v>0</v>
      </c>
      <c r="AG3230" t="str">
        <f t="shared" si="321"/>
        <v/>
      </c>
      <c r="AH3230" t="str">
        <f t="shared" si="322"/>
        <v/>
      </c>
      <c r="AI3230">
        <f t="shared" si="323"/>
        <v>0</v>
      </c>
      <c r="AJ3230">
        <f t="shared" si="324"/>
        <v>0</v>
      </c>
      <c r="AK3230">
        <v>0</v>
      </c>
      <c r="AL3230" t="str">
        <f>IF(AA3230="","",IFERROR(IF(ISNUMBER('Procytrat 30-5G'!D231),'Procytrat 30-5G'!D231,IF(ISNUMBER(SEARCH("12",'Procytrat 30-5G'!D231)),EDATE(AB3230,12),IF(ISNUMBER(SEARCH("6",'Procytrat 30-5G'!D231)),EDATE(AB3230,6),IF(ISNUMBER(SEARCH("3",'Procytrat 30-5G'!D231)),EDATE(AB3230,3),DATEVALUE('Procytrat 30-5G'!D231))))),""))</f>
        <v/>
      </c>
      <c r="AM3230" t="str">
        <f t="shared" ca="1" si="325"/>
        <v/>
      </c>
    </row>
    <row r="3231" spans="27:39" x14ac:dyDescent="0.3">
      <c r="AA3231" t="str">
        <f>IF(COUNTA('Procytrat 30-5G'!A232,'Procytrat 30-5G'!B232,'Procytrat 30-5G'!C232)&gt;0,"30-5G","")</f>
        <v/>
      </c>
      <c r="AB3231" t="str">
        <f>IFERROR(IF(ISNUMBER('Procytrat 30-5G'!A232),'Procytrat 30-5G'!A232,DATEVALUE('Procytrat 30-5G'!A232)),"")</f>
        <v/>
      </c>
      <c r="AC3231" t="str">
        <f>IF(AA3231="","",'Procytrat 30-5G'!B232)</f>
        <v/>
      </c>
      <c r="AD3231" t="str">
        <f>IF(AA3231="","",IFERROR(1*'Procytrat 30-5G'!C232,IFERROR(_xludf.NUMBERVALUE('Procytrat 30-5G'!C232,".",","),IFERROR(_xludf.NUMBERVALUE('Procytrat 30-5G'!C232,",","."),0))))</f>
        <v/>
      </c>
      <c r="AE3231" t="str">
        <f t="shared" si="319"/>
        <v/>
      </c>
      <c r="AF3231">
        <f t="shared" si="320"/>
        <v>0</v>
      </c>
      <c r="AG3231" t="str">
        <f t="shared" si="321"/>
        <v/>
      </c>
      <c r="AH3231" t="str">
        <f t="shared" si="322"/>
        <v/>
      </c>
      <c r="AI3231">
        <f t="shared" si="323"/>
        <v>0</v>
      </c>
      <c r="AJ3231">
        <f t="shared" si="324"/>
        <v>0</v>
      </c>
      <c r="AK3231">
        <v>0</v>
      </c>
      <c r="AL3231" t="str">
        <f>IF(AA3231="","",IFERROR(IF(ISNUMBER('Procytrat 30-5G'!D232),'Procytrat 30-5G'!D232,IF(ISNUMBER(SEARCH("12",'Procytrat 30-5G'!D232)),EDATE(AB3231,12),IF(ISNUMBER(SEARCH("6",'Procytrat 30-5G'!D232)),EDATE(AB3231,6),IF(ISNUMBER(SEARCH("3",'Procytrat 30-5G'!D232)),EDATE(AB3231,3),DATEVALUE('Procytrat 30-5G'!D232))))),""))</f>
        <v/>
      </c>
      <c r="AM3231" t="str">
        <f t="shared" ca="1" si="325"/>
        <v/>
      </c>
    </row>
    <row r="3232" spans="27:39" x14ac:dyDescent="0.3">
      <c r="AA3232" t="str">
        <f>IF(COUNTA('Procytrat 30-5G'!A233,'Procytrat 30-5G'!B233,'Procytrat 30-5G'!C233)&gt;0,"30-5G","")</f>
        <v/>
      </c>
      <c r="AB3232" t="str">
        <f>IFERROR(IF(ISNUMBER('Procytrat 30-5G'!A233),'Procytrat 30-5G'!A233,DATEVALUE('Procytrat 30-5G'!A233)),"")</f>
        <v/>
      </c>
      <c r="AC3232" t="str">
        <f>IF(AA3232="","",'Procytrat 30-5G'!B233)</f>
        <v/>
      </c>
      <c r="AD3232" t="str">
        <f>IF(AA3232="","",IFERROR(1*'Procytrat 30-5G'!C233,IFERROR(_xludf.NUMBERVALUE('Procytrat 30-5G'!C233,".",","),IFERROR(_xludf.NUMBERVALUE('Procytrat 30-5G'!C233,",","."),0))))</f>
        <v/>
      </c>
      <c r="AE3232" t="str">
        <f t="shared" si="319"/>
        <v/>
      </c>
      <c r="AF3232">
        <f t="shared" si="320"/>
        <v>0</v>
      </c>
      <c r="AG3232" t="str">
        <f t="shared" si="321"/>
        <v/>
      </c>
      <c r="AH3232" t="str">
        <f t="shared" si="322"/>
        <v/>
      </c>
      <c r="AI3232">
        <f t="shared" si="323"/>
        <v>0</v>
      </c>
      <c r="AJ3232">
        <f t="shared" si="324"/>
        <v>0</v>
      </c>
      <c r="AK3232">
        <v>0</v>
      </c>
      <c r="AL3232" t="str">
        <f>IF(AA3232="","",IFERROR(IF(ISNUMBER('Procytrat 30-5G'!D233),'Procytrat 30-5G'!D233,IF(ISNUMBER(SEARCH("12",'Procytrat 30-5G'!D233)),EDATE(AB3232,12),IF(ISNUMBER(SEARCH("6",'Procytrat 30-5G'!D233)),EDATE(AB3232,6),IF(ISNUMBER(SEARCH("3",'Procytrat 30-5G'!D233)),EDATE(AB3232,3),DATEVALUE('Procytrat 30-5G'!D233))))),""))</f>
        <v/>
      </c>
      <c r="AM3232" t="str">
        <f t="shared" ca="1" si="325"/>
        <v/>
      </c>
    </row>
    <row r="3233" spans="27:39" x14ac:dyDescent="0.3">
      <c r="AA3233" t="str">
        <f>IF(COUNTA('Procytrat 30-5G'!A234,'Procytrat 30-5G'!B234,'Procytrat 30-5G'!C234)&gt;0,"30-5G","")</f>
        <v/>
      </c>
      <c r="AB3233" t="str">
        <f>IFERROR(IF(ISNUMBER('Procytrat 30-5G'!A234),'Procytrat 30-5G'!A234,DATEVALUE('Procytrat 30-5G'!A234)),"")</f>
        <v/>
      </c>
      <c r="AC3233" t="str">
        <f>IF(AA3233="","",'Procytrat 30-5G'!B234)</f>
        <v/>
      </c>
      <c r="AD3233" t="str">
        <f>IF(AA3233="","",IFERROR(1*'Procytrat 30-5G'!C234,IFERROR(_xludf.NUMBERVALUE('Procytrat 30-5G'!C234,".",","),IFERROR(_xludf.NUMBERVALUE('Procytrat 30-5G'!C234,",","."),0))))</f>
        <v/>
      </c>
      <c r="AE3233" t="str">
        <f t="shared" si="319"/>
        <v/>
      </c>
      <c r="AF3233">
        <f t="shared" si="320"/>
        <v>0</v>
      </c>
      <c r="AG3233" t="str">
        <f t="shared" si="321"/>
        <v/>
      </c>
      <c r="AH3233" t="str">
        <f t="shared" si="322"/>
        <v/>
      </c>
      <c r="AI3233">
        <f t="shared" si="323"/>
        <v>0</v>
      </c>
      <c r="AJ3233">
        <f t="shared" si="324"/>
        <v>0</v>
      </c>
      <c r="AK3233">
        <v>0</v>
      </c>
      <c r="AL3233" t="str">
        <f>IF(AA3233="","",IFERROR(IF(ISNUMBER('Procytrat 30-5G'!D234),'Procytrat 30-5G'!D234,IF(ISNUMBER(SEARCH("12",'Procytrat 30-5G'!D234)),EDATE(AB3233,12),IF(ISNUMBER(SEARCH("6",'Procytrat 30-5G'!D234)),EDATE(AB3233,6),IF(ISNUMBER(SEARCH("3",'Procytrat 30-5G'!D234)),EDATE(AB3233,3),DATEVALUE('Procytrat 30-5G'!D234))))),""))</f>
        <v/>
      </c>
      <c r="AM3233" t="str">
        <f t="shared" ca="1" si="325"/>
        <v/>
      </c>
    </row>
    <row r="3234" spans="27:39" x14ac:dyDescent="0.3">
      <c r="AA3234" t="str">
        <f>IF(COUNTA('Procytrat 30-5G'!A235,'Procytrat 30-5G'!B235,'Procytrat 30-5G'!C235)&gt;0,"30-5G","")</f>
        <v/>
      </c>
      <c r="AB3234" t="str">
        <f>IFERROR(IF(ISNUMBER('Procytrat 30-5G'!A235),'Procytrat 30-5G'!A235,DATEVALUE('Procytrat 30-5G'!A235)),"")</f>
        <v/>
      </c>
      <c r="AC3234" t="str">
        <f>IF(AA3234="","",'Procytrat 30-5G'!B235)</f>
        <v/>
      </c>
      <c r="AD3234" t="str">
        <f>IF(AA3234="","",IFERROR(1*'Procytrat 30-5G'!C235,IFERROR(_xludf.NUMBERVALUE('Procytrat 30-5G'!C235,".",","),IFERROR(_xludf.NUMBERVALUE('Procytrat 30-5G'!C235,",","."),0))))</f>
        <v/>
      </c>
      <c r="AE3234" t="str">
        <f t="shared" si="319"/>
        <v/>
      </c>
      <c r="AF3234">
        <f t="shared" si="320"/>
        <v>0</v>
      </c>
      <c r="AG3234" t="str">
        <f t="shared" si="321"/>
        <v/>
      </c>
      <c r="AH3234" t="str">
        <f t="shared" si="322"/>
        <v/>
      </c>
      <c r="AI3234">
        <f t="shared" si="323"/>
        <v>0</v>
      </c>
      <c r="AJ3234">
        <f t="shared" si="324"/>
        <v>0</v>
      </c>
      <c r="AK3234">
        <v>0</v>
      </c>
      <c r="AL3234" t="str">
        <f>IF(AA3234="","",IFERROR(IF(ISNUMBER('Procytrat 30-5G'!D235),'Procytrat 30-5G'!D235,IF(ISNUMBER(SEARCH("12",'Procytrat 30-5G'!D235)),EDATE(AB3234,12),IF(ISNUMBER(SEARCH("6",'Procytrat 30-5G'!D235)),EDATE(AB3234,6),IF(ISNUMBER(SEARCH("3",'Procytrat 30-5G'!D235)),EDATE(AB3234,3),DATEVALUE('Procytrat 30-5G'!D235))))),""))</f>
        <v/>
      </c>
      <c r="AM3234" t="str">
        <f t="shared" ca="1" si="325"/>
        <v/>
      </c>
    </row>
    <row r="3235" spans="27:39" x14ac:dyDescent="0.3">
      <c r="AA3235" t="str">
        <f>IF(COUNTA('Procytrat 30-5G'!A236,'Procytrat 30-5G'!B236,'Procytrat 30-5G'!C236)&gt;0,"30-5G","")</f>
        <v/>
      </c>
      <c r="AB3235" t="str">
        <f>IFERROR(IF(ISNUMBER('Procytrat 30-5G'!A236),'Procytrat 30-5G'!A236,DATEVALUE('Procytrat 30-5G'!A236)),"")</f>
        <v/>
      </c>
      <c r="AC3235" t="str">
        <f>IF(AA3235="","",'Procytrat 30-5G'!B236)</f>
        <v/>
      </c>
      <c r="AD3235" t="str">
        <f>IF(AA3235="","",IFERROR(1*'Procytrat 30-5G'!C236,IFERROR(_xludf.NUMBERVALUE('Procytrat 30-5G'!C236,".",","),IFERROR(_xludf.NUMBERVALUE('Procytrat 30-5G'!C236,",","."),0))))</f>
        <v/>
      </c>
      <c r="AE3235" t="str">
        <f t="shared" si="319"/>
        <v/>
      </c>
      <c r="AF3235">
        <f t="shared" si="320"/>
        <v>0</v>
      </c>
      <c r="AG3235" t="str">
        <f t="shared" si="321"/>
        <v/>
      </c>
      <c r="AH3235" t="str">
        <f t="shared" si="322"/>
        <v/>
      </c>
      <c r="AI3235">
        <f t="shared" si="323"/>
        <v>0</v>
      </c>
      <c r="AJ3235">
        <f t="shared" si="324"/>
        <v>0</v>
      </c>
      <c r="AK3235">
        <v>0</v>
      </c>
      <c r="AL3235" t="str">
        <f>IF(AA3235="","",IFERROR(IF(ISNUMBER('Procytrat 30-5G'!D236),'Procytrat 30-5G'!D236,IF(ISNUMBER(SEARCH("12",'Procytrat 30-5G'!D236)),EDATE(AB3235,12),IF(ISNUMBER(SEARCH("6",'Procytrat 30-5G'!D236)),EDATE(AB3235,6),IF(ISNUMBER(SEARCH("3",'Procytrat 30-5G'!D236)),EDATE(AB3235,3),DATEVALUE('Procytrat 30-5G'!D236))))),""))</f>
        <v/>
      </c>
      <c r="AM3235" t="str">
        <f t="shared" ca="1" si="325"/>
        <v/>
      </c>
    </row>
    <row r="3236" spans="27:39" x14ac:dyDescent="0.3">
      <c r="AA3236" t="str">
        <f>IF(COUNTA('Procytrat 30-5G'!A237,'Procytrat 30-5G'!B237,'Procytrat 30-5G'!C237)&gt;0,"30-5G","")</f>
        <v/>
      </c>
      <c r="AB3236" t="str">
        <f>IFERROR(IF(ISNUMBER('Procytrat 30-5G'!A237),'Procytrat 30-5G'!A237,DATEVALUE('Procytrat 30-5G'!A237)),"")</f>
        <v/>
      </c>
      <c r="AC3236" t="str">
        <f>IF(AA3236="","",'Procytrat 30-5G'!B237)</f>
        <v/>
      </c>
      <c r="AD3236" t="str">
        <f>IF(AA3236="","",IFERROR(1*'Procytrat 30-5G'!C237,IFERROR(_xludf.NUMBERVALUE('Procytrat 30-5G'!C237,".",","),IFERROR(_xludf.NUMBERVALUE('Procytrat 30-5G'!C237,",","."),0))))</f>
        <v/>
      </c>
      <c r="AE3236" t="str">
        <f t="shared" si="319"/>
        <v/>
      </c>
      <c r="AF3236">
        <f t="shared" si="320"/>
        <v>0</v>
      </c>
      <c r="AG3236" t="str">
        <f t="shared" si="321"/>
        <v/>
      </c>
      <c r="AH3236" t="str">
        <f t="shared" si="322"/>
        <v/>
      </c>
      <c r="AI3236">
        <f t="shared" si="323"/>
        <v>0</v>
      </c>
      <c r="AJ3236">
        <f t="shared" si="324"/>
        <v>0</v>
      </c>
      <c r="AK3236">
        <v>0</v>
      </c>
      <c r="AL3236" t="str">
        <f>IF(AA3236="","",IFERROR(IF(ISNUMBER('Procytrat 30-5G'!D237),'Procytrat 30-5G'!D237,IF(ISNUMBER(SEARCH("12",'Procytrat 30-5G'!D237)),EDATE(AB3236,12),IF(ISNUMBER(SEARCH("6",'Procytrat 30-5G'!D237)),EDATE(AB3236,6),IF(ISNUMBER(SEARCH("3",'Procytrat 30-5G'!D237)),EDATE(AB3236,3),DATEVALUE('Procytrat 30-5G'!D237))))),""))</f>
        <v/>
      </c>
      <c r="AM3236" t="str">
        <f t="shared" ca="1" si="325"/>
        <v/>
      </c>
    </row>
    <row r="3237" spans="27:39" x14ac:dyDescent="0.3">
      <c r="AA3237" t="str">
        <f>IF(COUNTA('Procytrat 30-5G'!A238,'Procytrat 30-5G'!B238,'Procytrat 30-5G'!C238)&gt;0,"30-5G","")</f>
        <v/>
      </c>
      <c r="AB3237" t="str">
        <f>IFERROR(IF(ISNUMBER('Procytrat 30-5G'!A238),'Procytrat 30-5G'!A238,DATEVALUE('Procytrat 30-5G'!A238)),"")</f>
        <v/>
      </c>
      <c r="AC3237" t="str">
        <f>IF(AA3237="","",'Procytrat 30-5G'!B238)</f>
        <v/>
      </c>
      <c r="AD3237" t="str">
        <f>IF(AA3237="","",IFERROR(1*'Procytrat 30-5G'!C238,IFERROR(_xludf.NUMBERVALUE('Procytrat 30-5G'!C238,".",","),IFERROR(_xludf.NUMBERVALUE('Procytrat 30-5G'!C238,",","."),0))))</f>
        <v/>
      </c>
      <c r="AE3237" t="str">
        <f t="shared" si="319"/>
        <v/>
      </c>
      <c r="AF3237">
        <f t="shared" si="320"/>
        <v>0</v>
      </c>
      <c r="AG3237" t="str">
        <f t="shared" si="321"/>
        <v/>
      </c>
      <c r="AH3237" t="str">
        <f t="shared" si="322"/>
        <v/>
      </c>
      <c r="AI3237">
        <f t="shared" si="323"/>
        <v>0</v>
      </c>
      <c r="AJ3237">
        <f t="shared" si="324"/>
        <v>0</v>
      </c>
      <c r="AK3237">
        <v>0</v>
      </c>
      <c r="AL3237" t="str">
        <f>IF(AA3237="","",IFERROR(IF(ISNUMBER('Procytrat 30-5G'!D238),'Procytrat 30-5G'!D238,IF(ISNUMBER(SEARCH("12",'Procytrat 30-5G'!D238)),EDATE(AB3237,12),IF(ISNUMBER(SEARCH("6",'Procytrat 30-5G'!D238)),EDATE(AB3237,6),IF(ISNUMBER(SEARCH("3",'Procytrat 30-5G'!D238)),EDATE(AB3237,3),DATEVALUE('Procytrat 30-5G'!D238))))),""))</f>
        <v/>
      </c>
      <c r="AM3237" t="str">
        <f t="shared" ca="1" si="325"/>
        <v/>
      </c>
    </row>
    <row r="3238" spans="27:39" x14ac:dyDescent="0.3">
      <c r="AA3238" t="str">
        <f>IF(COUNTA('Procytrat 30-5G'!A239,'Procytrat 30-5G'!B239,'Procytrat 30-5G'!C239)&gt;0,"30-5G","")</f>
        <v/>
      </c>
      <c r="AB3238" t="str">
        <f>IFERROR(IF(ISNUMBER('Procytrat 30-5G'!A239),'Procytrat 30-5G'!A239,DATEVALUE('Procytrat 30-5G'!A239)),"")</f>
        <v/>
      </c>
      <c r="AC3238" t="str">
        <f>IF(AA3238="","",'Procytrat 30-5G'!B239)</f>
        <v/>
      </c>
      <c r="AD3238" t="str">
        <f>IF(AA3238="","",IFERROR(1*'Procytrat 30-5G'!C239,IFERROR(_xludf.NUMBERVALUE('Procytrat 30-5G'!C239,".",","),IFERROR(_xludf.NUMBERVALUE('Procytrat 30-5G'!C239,",","."),0))))</f>
        <v/>
      </c>
      <c r="AE3238" t="str">
        <f t="shared" si="319"/>
        <v/>
      </c>
      <c r="AF3238">
        <f t="shared" si="320"/>
        <v>0</v>
      </c>
      <c r="AG3238" t="str">
        <f t="shared" si="321"/>
        <v/>
      </c>
      <c r="AH3238" t="str">
        <f t="shared" si="322"/>
        <v/>
      </c>
      <c r="AI3238">
        <f t="shared" si="323"/>
        <v>0</v>
      </c>
      <c r="AJ3238">
        <f t="shared" si="324"/>
        <v>0</v>
      </c>
      <c r="AK3238">
        <v>0</v>
      </c>
      <c r="AL3238" t="str">
        <f>IF(AA3238="","",IFERROR(IF(ISNUMBER('Procytrat 30-5G'!D239),'Procytrat 30-5G'!D239,IF(ISNUMBER(SEARCH("12",'Procytrat 30-5G'!D239)),EDATE(AB3238,12),IF(ISNUMBER(SEARCH("6",'Procytrat 30-5G'!D239)),EDATE(AB3238,6),IF(ISNUMBER(SEARCH("3",'Procytrat 30-5G'!D239)),EDATE(AB3238,3),DATEVALUE('Procytrat 30-5G'!D239))))),""))</f>
        <v/>
      </c>
      <c r="AM3238" t="str">
        <f t="shared" ca="1" si="325"/>
        <v/>
      </c>
    </row>
    <row r="3239" spans="27:39" x14ac:dyDescent="0.3">
      <c r="AA3239" t="str">
        <f>IF(COUNTA('Procytrat 30-5G'!A240,'Procytrat 30-5G'!B240,'Procytrat 30-5G'!C240)&gt;0,"30-5G","")</f>
        <v/>
      </c>
      <c r="AB3239" t="str">
        <f>IFERROR(IF(ISNUMBER('Procytrat 30-5G'!A240),'Procytrat 30-5G'!A240,DATEVALUE('Procytrat 30-5G'!A240)),"")</f>
        <v/>
      </c>
      <c r="AC3239" t="str">
        <f>IF(AA3239="","",'Procytrat 30-5G'!B240)</f>
        <v/>
      </c>
      <c r="AD3239" t="str">
        <f>IF(AA3239="","",IFERROR(1*'Procytrat 30-5G'!C240,IFERROR(_xludf.NUMBERVALUE('Procytrat 30-5G'!C240,".",","),IFERROR(_xludf.NUMBERVALUE('Procytrat 30-5G'!C240,",","."),0))))</f>
        <v/>
      </c>
      <c r="AE3239" t="str">
        <f t="shared" si="319"/>
        <v/>
      </c>
      <c r="AF3239">
        <f t="shared" si="320"/>
        <v>0</v>
      </c>
      <c r="AG3239" t="str">
        <f t="shared" si="321"/>
        <v/>
      </c>
      <c r="AH3239" t="str">
        <f t="shared" si="322"/>
        <v/>
      </c>
      <c r="AI3239">
        <f t="shared" si="323"/>
        <v>0</v>
      </c>
      <c r="AJ3239">
        <f t="shared" si="324"/>
        <v>0</v>
      </c>
      <c r="AK3239">
        <v>0</v>
      </c>
      <c r="AL3239" t="str">
        <f>IF(AA3239="","",IFERROR(IF(ISNUMBER('Procytrat 30-5G'!D240),'Procytrat 30-5G'!D240,IF(ISNUMBER(SEARCH("12",'Procytrat 30-5G'!D240)),EDATE(AB3239,12),IF(ISNUMBER(SEARCH("6",'Procytrat 30-5G'!D240)),EDATE(AB3239,6),IF(ISNUMBER(SEARCH("3",'Procytrat 30-5G'!D240)),EDATE(AB3239,3),DATEVALUE('Procytrat 30-5G'!D240))))),""))</f>
        <v/>
      </c>
      <c r="AM3239" t="str">
        <f t="shared" ca="1" si="325"/>
        <v/>
      </c>
    </row>
    <row r="3240" spans="27:39" x14ac:dyDescent="0.3">
      <c r="AA3240" t="str">
        <f>IF(COUNTA('Procytrat 30-5G'!A241,'Procytrat 30-5G'!B241,'Procytrat 30-5G'!C241)&gt;0,"30-5G","")</f>
        <v/>
      </c>
      <c r="AB3240" t="str">
        <f>IFERROR(IF(ISNUMBER('Procytrat 30-5G'!A241),'Procytrat 30-5G'!A241,DATEVALUE('Procytrat 30-5G'!A241)),"")</f>
        <v/>
      </c>
      <c r="AC3240" t="str">
        <f>IF(AA3240="","",'Procytrat 30-5G'!B241)</f>
        <v/>
      </c>
      <c r="AD3240" t="str">
        <f>IF(AA3240="","",IFERROR(1*'Procytrat 30-5G'!C241,IFERROR(_xludf.NUMBERVALUE('Procytrat 30-5G'!C241,".",","),IFERROR(_xludf.NUMBERVALUE('Procytrat 30-5G'!C241,",","."),0))))</f>
        <v/>
      </c>
      <c r="AE3240" t="str">
        <f t="shared" si="319"/>
        <v/>
      </c>
      <c r="AF3240">
        <f t="shared" si="320"/>
        <v>0</v>
      </c>
      <c r="AG3240" t="str">
        <f t="shared" si="321"/>
        <v/>
      </c>
      <c r="AH3240" t="str">
        <f t="shared" si="322"/>
        <v/>
      </c>
      <c r="AI3240">
        <f t="shared" si="323"/>
        <v>0</v>
      </c>
      <c r="AJ3240">
        <f t="shared" si="324"/>
        <v>0</v>
      </c>
      <c r="AK3240">
        <v>0</v>
      </c>
      <c r="AL3240" t="str">
        <f>IF(AA3240="","",IFERROR(IF(ISNUMBER('Procytrat 30-5G'!D241),'Procytrat 30-5G'!D241,IF(ISNUMBER(SEARCH("12",'Procytrat 30-5G'!D241)),EDATE(AB3240,12),IF(ISNUMBER(SEARCH("6",'Procytrat 30-5G'!D241)),EDATE(AB3240,6),IF(ISNUMBER(SEARCH("3",'Procytrat 30-5G'!D241)),EDATE(AB3240,3),DATEVALUE('Procytrat 30-5G'!D241))))),""))</f>
        <v/>
      </c>
      <c r="AM3240" t="str">
        <f t="shared" ca="1" si="325"/>
        <v/>
      </c>
    </row>
    <row r="3241" spans="27:39" x14ac:dyDescent="0.3">
      <c r="AA3241" t="str">
        <f>IF(COUNTA('Procytrat 30-5G'!A242,'Procytrat 30-5G'!B242,'Procytrat 30-5G'!C242)&gt;0,"30-5G","")</f>
        <v/>
      </c>
      <c r="AB3241" t="str">
        <f>IFERROR(IF(ISNUMBER('Procytrat 30-5G'!A242),'Procytrat 30-5G'!A242,DATEVALUE('Procytrat 30-5G'!A242)),"")</f>
        <v/>
      </c>
      <c r="AC3241" t="str">
        <f>IF(AA3241="","",'Procytrat 30-5G'!B242)</f>
        <v/>
      </c>
      <c r="AD3241" t="str">
        <f>IF(AA3241="","",IFERROR(1*'Procytrat 30-5G'!C242,IFERROR(_xludf.NUMBERVALUE('Procytrat 30-5G'!C242,".",","),IFERROR(_xludf.NUMBERVALUE('Procytrat 30-5G'!C242,",","."),0))))</f>
        <v/>
      </c>
      <c r="AE3241" t="str">
        <f t="shared" si="319"/>
        <v/>
      </c>
      <c r="AF3241">
        <f t="shared" si="320"/>
        <v>0</v>
      </c>
      <c r="AG3241" t="str">
        <f t="shared" si="321"/>
        <v/>
      </c>
      <c r="AH3241" t="str">
        <f t="shared" si="322"/>
        <v/>
      </c>
      <c r="AI3241">
        <f t="shared" si="323"/>
        <v>0</v>
      </c>
      <c r="AJ3241">
        <f t="shared" si="324"/>
        <v>0</v>
      </c>
      <c r="AK3241">
        <v>0</v>
      </c>
      <c r="AL3241" t="str">
        <f>IF(AA3241="","",IFERROR(IF(ISNUMBER('Procytrat 30-5G'!D242),'Procytrat 30-5G'!D242,IF(ISNUMBER(SEARCH("12",'Procytrat 30-5G'!D242)),EDATE(AB3241,12),IF(ISNUMBER(SEARCH("6",'Procytrat 30-5G'!D242)),EDATE(AB3241,6),IF(ISNUMBER(SEARCH("3",'Procytrat 30-5G'!D242)),EDATE(AB3241,3),DATEVALUE('Procytrat 30-5G'!D242))))),""))</f>
        <v/>
      </c>
      <c r="AM3241" t="str">
        <f t="shared" ca="1" si="325"/>
        <v/>
      </c>
    </row>
    <row r="3242" spans="27:39" x14ac:dyDescent="0.3">
      <c r="AA3242" t="str">
        <f>IF(COUNTA('Procytrat 30-5G'!A243,'Procytrat 30-5G'!B243,'Procytrat 30-5G'!C243)&gt;0,"30-5G","")</f>
        <v/>
      </c>
      <c r="AB3242" t="str">
        <f>IFERROR(IF(ISNUMBER('Procytrat 30-5G'!A243),'Procytrat 30-5G'!A243,DATEVALUE('Procytrat 30-5G'!A243)),"")</f>
        <v/>
      </c>
      <c r="AC3242" t="str">
        <f>IF(AA3242="","",'Procytrat 30-5G'!B243)</f>
        <v/>
      </c>
      <c r="AD3242" t="str">
        <f>IF(AA3242="","",IFERROR(1*'Procytrat 30-5G'!C243,IFERROR(_xludf.NUMBERVALUE('Procytrat 30-5G'!C243,".",","),IFERROR(_xludf.NUMBERVALUE('Procytrat 30-5G'!C243,",","."),0))))</f>
        <v/>
      </c>
      <c r="AE3242" t="str">
        <f t="shared" si="319"/>
        <v/>
      </c>
      <c r="AF3242">
        <f t="shared" si="320"/>
        <v>0</v>
      </c>
      <c r="AG3242" t="str">
        <f t="shared" si="321"/>
        <v/>
      </c>
      <c r="AH3242" t="str">
        <f t="shared" si="322"/>
        <v/>
      </c>
      <c r="AI3242">
        <f t="shared" si="323"/>
        <v>0</v>
      </c>
      <c r="AJ3242">
        <f t="shared" si="324"/>
        <v>0</v>
      </c>
      <c r="AK3242">
        <v>0</v>
      </c>
      <c r="AL3242" t="str">
        <f>IF(AA3242="","",IFERROR(IF(ISNUMBER('Procytrat 30-5G'!D243),'Procytrat 30-5G'!D243,IF(ISNUMBER(SEARCH("12",'Procytrat 30-5G'!D243)),EDATE(AB3242,12),IF(ISNUMBER(SEARCH("6",'Procytrat 30-5G'!D243)),EDATE(AB3242,6),IF(ISNUMBER(SEARCH("3",'Procytrat 30-5G'!D243)),EDATE(AB3242,3),DATEVALUE('Procytrat 30-5G'!D243))))),""))</f>
        <v/>
      </c>
      <c r="AM3242" t="str">
        <f t="shared" ca="1" si="325"/>
        <v/>
      </c>
    </row>
    <row r="3243" spans="27:39" x14ac:dyDescent="0.3">
      <c r="AA3243" t="str">
        <f>IF(COUNTA('Procytrat 30-5G'!A244,'Procytrat 30-5G'!B244,'Procytrat 30-5G'!C244)&gt;0,"30-5G","")</f>
        <v/>
      </c>
      <c r="AB3243" t="str">
        <f>IFERROR(IF(ISNUMBER('Procytrat 30-5G'!A244),'Procytrat 30-5G'!A244,DATEVALUE('Procytrat 30-5G'!A244)),"")</f>
        <v/>
      </c>
      <c r="AC3243" t="str">
        <f>IF(AA3243="","",'Procytrat 30-5G'!B244)</f>
        <v/>
      </c>
      <c r="AD3243" t="str">
        <f>IF(AA3243="","",IFERROR(1*'Procytrat 30-5G'!C244,IFERROR(_xludf.NUMBERVALUE('Procytrat 30-5G'!C244,".",","),IFERROR(_xludf.NUMBERVALUE('Procytrat 30-5G'!C244,",","."),0))))</f>
        <v/>
      </c>
      <c r="AE3243" t="str">
        <f t="shared" si="319"/>
        <v/>
      </c>
      <c r="AF3243">
        <f t="shared" si="320"/>
        <v>0</v>
      </c>
      <c r="AG3243" t="str">
        <f t="shared" si="321"/>
        <v/>
      </c>
      <c r="AH3243" t="str">
        <f t="shared" si="322"/>
        <v/>
      </c>
      <c r="AI3243">
        <f t="shared" si="323"/>
        <v>0</v>
      </c>
      <c r="AJ3243">
        <f t="shared" si="324"/>
        <v>0</v>
      </c>
      <c r="AK3243">
        <v>0</v>
      </c>
      <c r="AL3243" t="str">
        <f>IF(AA3243="","",IFERROR(IF(ISNUMBER('Procytrat 30-5G'!D244),'Procytrat 30-5G'!D244,IF(ISNUMBER(SEARCH("12",'Procytrat 30-5G'!D244)),EDATE(AB3243,12),IF(ISNUMBER(SEARCH("6",'Procytrat 30-5G'!D244)),EDATE(AB3243,6),IF(ISNUMBER(SEARCH("3",'Procytrat 30-5G'!D244)),EDATE(AB3243,3),DATEVALUE('Procytrat 30-5G'!D244))))),""))</f>
        <v/>
      </c>
      <c r="AM3243" t="str">
        <f t="shared" ca="1" si="325"/>
        <v/>
      </c>
    </row>
    <row r="3244" spans="27:39" x14ac:dyDescent="0.3">
      <c r="AA3244" t="str">
        <f>IF(COUNTA('Procytrat 30-5G'!A245,'Procytrat 30-5G'!B245,'Procytrat 30-5G'!C245)&gt;0,"30-5G","")</f>
        <v/>
      </c>
      <c r="AB3244" t="str">
        <f>IFERROR(IF(ISNUMBER('Procytrat 30-5G'!A245),'Procytrat 30-5G'!A245,DATEVALUE('Procytrat 30-5G'!A245)),"")</f>
        <v/>
      </c>
      <c r="AC3244" t="str">
        <f>IF(AA3244="","",'Procytrat 30-5G'!B245)</f>
        <v/>
      </c>
      <c r="AD3244" t="str">
        <f>IF(AA3244="","",IFERROR(1*'Procytrat 30-5G'!C245,IFERROR(_xludf.NUMBERVALUE('Procytrat 30-5G'!C245,".",","),IFERROR(_xludf.NUMBERVALUE('Procytrat 30-5G'!C245,",","."),0))))</f>
        <v/>
      </c>
      <c r="AE3244" t="str">
        <f t="shared" si="319"/>
        <v/>
      </c>
      <c r="AF3244">
        <f t="shared" si="320"/>
        <v>0</v>
      </c>
      <c r="AG3244" t="str">
        <f t="shared" si="321"/>
        <v/>
      </c>
      <c r="AH3244" t="str">
        <f t="shared" si="322"/>
        <v/>
      </c>
      <c r="AI3244">
        <f t="shared" si="323"/>
        <v>0</v>
      </c>
      <c r="AJ3244">
        <f t="shared" si="324"/>
        <v>0</v>
      </c>
      <c r="AK3244">
        <v>0</v>
      </c>
      <c r="AL3244" t="str">
        <f>IF(AA3244="","",IFERROR(IF(ISNUMBER('Procytrat 30-5G'!D245),'Procytrat 30-5G'!D245,IF(ISNUMBER(SEARCH("12",'Procytrat 30-5G'!D245)),EDATE(AB3244,12),IF(ISNUMBER(SEARCH("6",'Procytrat 30-5G'!D245)),EDATE(AB3244,6),IF(ISNUMBER(SEARCH("3",'Procytrat 30-5G'!D245)),EDATE(AB3244,3),DATEVALUE('Procytrat 30-5G'!D245))))),""))</f>
        <v/>
      </c>
      <c r="AM3244" t="str">
        <f t="shared" ca="1" si="325"/>
        <v/>
      </c>
    </row>
    <row r="3245" spans="27:39" x14ac:dyDescent="0.3">
      <c r="AA3245" t="str">
        <f>IF(COUNTA('Procytrat 30-5G'!A246,'Procytrat 30-5G'!B246,'Procytrat 30-5G'!C246)&gt;0,"30-5G","")</f>
        <v/>
      </c>
      <c r="AB3245" t="str">
        <f>IFERROR(IF(ISNUMBER('Procytrat 30-5G'!A246),'Procytrat 30-5G'!A246,DATEVALUE('Procytrat 30-5G'!A246)),"")</f>
        <v/>
      </c>
      <c r="AC3245" t="str">
        <f>IF(AA3245="","",'Procytrat 30-5G'!B246)</f>
        <v/>
      </c>
      <c r="AD3245" t="str">
        <f>IF(AA3245="","",IFERROR(1*'Procytrat 30-5G'!C246,IFERROR(_xludf.NUMBERVALUE('Procytrat 30-5G'!C246,".",","),IFERROR(_xludf.NUMBERVALUE('Procytrat 30-5G'!C246,",","."),0))))</f>
        <v/>
      </c>
      <c r="AE3245" t="str">
        <f t="shared" si="319"/>
        <v/>
      </c>
      <c r="AF3245">
        <f t="shared" si="320"/>
        <v>0</v>
      </c>
      <c r="AG3245" t="str">
        <f t="shared" si="321"/>
        <v/>
      </c>
      <c r="AH3245" t="str">
        <f t="shared" si="322"/>
        <v/>
      </c>
      <c r="AI3245">
        <f t="shared" si="323"/>
        <v>0</v>
      </c>
      <c r="AJ3245">
        <f t="shared" si="324"/>
        <v>0</v>
      </c>
      <c r="AK3245">
        <v>0</v>
      </c>
      <c r="AL3245" t="str">
        <f>IF(AA3245="","",IFERROR(IF(ISNUMBER('Procytrat 30-5G'!D246),'Procytrat 30-5G'!D246,IF(ISNUMBER(SEARCH("12",'Procytrat 30-5G'!D246)),EDATE(AB3245,12),IF(ISNUMBER(SEARCH("6",'Procytrat 30-5G'!D246)),EDATE(AB3245,6),IF(ISNUMBER(SEARCH("3",'Procytrat 30-5G'!D246)),EDATE(AB3245,3),DATEVALUE('Procytrat 30-5G'!D246))))),""))</f>
        <v/>
      </c>
      <c r="AM3245" t="str">
        <f t="shared" ca="1" si="325"/>
        <v/>
      </c>
    </row>
    <row r="3246" spans="27:39" x14ac:dyDescent="0.3">
      <c r="AA3246" t="str">
        <f>IF(COUNTA('Procytrat 30-5G'!A247,'Procytrat 30-5G'!B247,'Procytrat 30-5G'!C247)&gt;0,"30-5G","")</f>
        <v/>
      </c>
      <c r="AB3246" t="str">
        <f>IFERROR(IF(ISNUMBER('Procytrat 30-5G'!A247),'Procytrat 30-5G'!A247,DATEVALUE('Procytrat 30-5G'!A247)),"")</f>
        <v/>
      </c>
      <c r="AC3246" t="str">
        <f>IF(AA3246="","",'Procytrat 30-5G'!B247)</f>
        <v/>
      </c>
      <c r="AD3246" t="str">
        <f>IF(AA3246="","",IFERROR(1*'Procytrat 30-5G'!C247,IFERROR(_xludf.NUMBERVALUE('Procytrat 30-5G'!C247,".",","),IFERROR(_xludf.NUMBERVALUE('Procytrat 30-5G'!C247,",","."),0))))</f>
        <v/>
      </c>
      <c r="AE3246" t="str">
        <f t="shared" si="319"/>
        <v/>
      </c>
      <c r="AF3246">
        <f t="shared" si="320"/>
        <v>0</v>
      </c>
      <c r="AG3246" t="str">
        <f t="shared" si="321"/>
        <v/>
      </c>
      <c r="AH3246" t="str">
        <f t="shared" si="322"/>
        <v/>
      </c>
      <c r="AI3246">
        <f t="shared" si="323"/>
        <v>0</v>
      </c>
      <c r="AJ3246">
        <f t="shared" si="324"/>
        <v>0</v>
      </c>
      <c r="AK3246">
        <v>0</v>
      </c>
      <c r="AL3246" t="str">
        <f>IF(AA3246="","",IFERROR(IF(ISNUMBER('Procytrat 30-5G'!D247),'Procytrat 30-5G'!D247,IF(ISNUMBER(SEARCH("12",'Procytrat 30-5G'!D247)),EDATE(AB3246,12),IF(ISNUMBER(SEARCH("6",'Procytrat 30-5G'!D247)),EDATE(AB3246,6),IF(ISNUMBER(SEARCH("3",'Procytrat 30-5G'!D247)),EDATE(AB3246,3),DATEVALUE('Procytrat 30-5G'!D247))))),""))</f>
        <v/>
      </c>
      <c r="AM3246" t="str">
        <f t="shared" ca="1" si="325"/>
        <v/>
      </c>
    </row>
    <row r="3247" spans="27:39" x14ac:dyDescent="0.3">
      <c r="AA3247" t="str">
        <f>IF(COUNTA('Procytrat 30-5G'!A248,'Procytrat 30-5G'!B248,'Procytrat 30-5G'!C248)&gt;0,"30-5G","")</f>
        <v/>
      </c>
      <c r="AB3247" t="str">
        <f>IFERROR(IF(ISNUMBER('Procytrat 30-5G'!A248),'Procytrat 30-5G'!A248,DATEVALUE('Procytrat 30-5G'!A248)),"")</f>
        <v/>
      </c>
      <c r="AC3247" t="str">
        <f>IF(AA3247="","",'Procytrat 30-5G'!B248)</f>
        <v/>
      </c>
      <c r="AD3247" t="str">
        <f>IF(AA3247="","",IFERROR(1*'Procytrat 30-5G'!C248,IFERROR(_xludf.NUMBERVALUE('Procytrat 30-5G'!C248,".",","),IFERROR(_xludf.NUMBERVALUE('Procytrat 30-5G'!C248,",","."),0))))</f>
        <v/>
      </c>
      <c r="AE3247" t="str">
        <f t="shared" si="319"/>
        <v/>
      </c>
      <c r="AF3247">
        <f t="shared" si="320"/>
        <v>0</v>
      </c>
      <c r="AG3247" t="str">
        <f t="shared" si="321"/>
        <v/>
      </c>
      <c r="AH3247" t="str">
        <f t="shared" si="322"/>
        <v/>
      </c>
      <c r="AI3247">
        <f t="shared" si="323"/>
        <v>0</v>
      </c>
      <c r="AJ3247">
        <f t="shared" si="324"/>
        <v>0</v>
      </c>
      <c r="AK3247">
        <v>0</v>
      </c>
      <c r="AL3247" t="str">
        <f>IF(AA3247="","",IFERROR(IF(ISNUMBER('Procytrat 30-5G'!D248),'Procytrat 30-5G'!D248,IF(ISNUMBER(SEARCH("12",'Procytrat 30-5G'!D248)),EDATE(AB3247,12),IF(ISNUMBER(SEARCH("6",'Procytrat 30-5G'!D248)),EDATE(AB3247,6),IF(ISNUMBER(SEARCH("3",'Procytrat 30-5G'!D248)),EDATE(AB3247,3),DATEVALUE('Procytrat 30-5G'!D248))))),""))</f>
        <v/>
      </c>
      <c r="AM3247" t="str">
        <f t="shared" ca="1" si="325"/>
        <v/>
      </c>
    </row>
    <row r="3248" spans="27:39" x14ac:dyDescent="0.3">
      <c r="AA3248" t="str">
        <f>IF(COUNTA('Procytrat 30-5G'!A249,'Procytrat 30-5G'!B249,'Procytrat 30-5G'!C249)&gt;0,"30-5G","")</f>
        <v/>
      </c>
      <c r="AB3248" t="str">
        <f>IFERROR(IF(ISNUMBER('Procytrat 30-5G'!A249),'Procytrat 30-5G'!A249,DATEVALUE('Procytrat 30-5G'!A249)),"")</f>
        <v/>
      </c>
      <c r="AC3248" t="str">
        <f>IF(AA3248="","",'Procytrat 30-5G'!B249)</f>
        <v/>
      </c>
      <c r="AD3248" t="str">
        <f>IF(AA3248="","",IFERROR(1*'Procytrat 30-5G'!C249,IFERROR(_xludf.NUMBERVALUE('Procytrat 30-5G'!C249,".",","),IFERROR(_xludf.NUMBERVALUE('Procytrat 30-5G'!C249,",","."),0))))</f>
        <v/>
      </c>
      <c r="AE3248" t="str">
        <f t="shared" si="319"/>
        <v/>
      </c>
      <c r="AF3248">
        <f t="shared" si="320"/>
        <v>0</v>
      </c>
      <c r="AG3248" t="str">
        <f t="shared" si="321"/>
        <v/>
      </c>
      <c r="AH3248" t="str">
        <f t="shared" si="322"/>
        <v/>
      </c>
      <c r="AI3248">
        <f t="shared" si="323"/>
        <v>0</v>
      </c>
      <c r="AJ3248">
        <f t="shared" si="324"/>
        <v>0</v>
      </c>
      <c r="AK3248">
        <v>0</v>
      </c>
      <c r="AL3248" t="str">
        <f>IF(AA3248="","",IFERROR(IF(ISNUMBER('Procytrat 30-5G'!D249),'Procytrat 30-5G'!D249,IF(ISNUMBER(SEARCH("12",'Procytrat 30-5G'!D249)),EDATE(AB3248,12),IF(ISNUMBER(SEARCH("6",'Procytrat 30-5G'!D249)),EDATE(AB3248,6),IF(ISNUMBER(SEARCH("3",'Procytrat 30-5G'!D249)),EDATE(AB3248,3),DATEVALUE('Procytrat 30-5G'!D249))))),""))</f>
        <v/>
      </c>
      <c r="AM3248" t="str">
        <f t="shared" ca="1" si="325"/>
        <v/>
      </c>
    </row>
    <row r="3249" spans="27:39" x14ac:dyDescent="0.3">
      <c r="AA3249" t="str">
        <f>IF(COUNTA('Procytrat 30-5G'!A250,'Procytrat 30-5G'!B250,'Procytrat 30-5G'!C250)&gt;0,"30-5G","")</f>
        <v/>
      </c>
      <c r="AB3249" t="str">
        <f>IFERROR(IF(ISNUMBER('Procytrat 30-5G'!A250),'Procytrat 30-5G'!A250,DATEVALUE('Procytrat 30-5G'!A250)),"")</f>
        <v/>
      </c>
      <c r="AC3249" t="str">
        <f>IF(AA3249="","",'Procytrat 30-5G'!B250)</f>
        <v/>
      </c>
      <c r="AD3249" t="str">
        <f>IF(AA3249="","",IFERROR(1*'Procytrat 30-5G'!C250,IFERROR(_xludf.NUMBERVALUE('Procytrat 30-5G'!C250,".",","),IFERROR(_xludf.NUMBERVALUE('Procytrat 30-5G'!C250,",","."),0))))</f>
        <v/>
      </c>
      <c r="AE3249" t="str">
        <f t="shared" si="319"/>
        <v/>
      </c>
      <c r="AF3249">
        <f t="shared" si="320"/>
        <v>0</v>
      </c>
      <c r="AG3249" t="str">
        <f t="shared" si="321"/>
        <v/>
      </c>
      <c r="AH3249" t="str">
        <f t="shared" si="322"/>
        <v/>
      </c>
      <c r="AI3249">
        <f t="shared" si="323"/>
        <v>0</v>
      </c>
      <c r="AJ3249">
        <f t="shared" si="324"/>
        <v>0</v>
      </c>
      <c r="AK3249">
        <v>0</v>
      </c>
      <c r="AL3249" t="str">
        <f>IF(AA3249="","",IFERROR(IF(ISNUMBER('Procytrat 30-5G'!D250),'Procytrat 30-5G'!D250,IF(ISNUMBER(SEARCH("12",'Procytrat 30-5G'!D250)),EDATE(AB3249,12),IF(ISNUMBER(SEARCH("6",'Procytrat 30-5G'!D250)),EDATE(AB3249,6),IF(ISNUMBER(SEARCH("3",'Procytrat 30-5G'!D250)),EDATE(AB3249,3),DATEVALUE('Procytrat 30-5G'!D250))))),""))</f>
        <v/>
      </c>
      <c r="AM3249" t="str">
        <f t="shared" ca="1" si="325"/>
        <v/>
      </c>
    </row>
    <row r="3250" spans="27:39" x14ac:dyDescent="0.3">
      <c r="AA3250" t="str">
        <f>IF(COUNTA('Procytrat 30-5G'!A251,'Procytrat 30-5G'!B251,'Procytrat 30-5G'!C251)&gt;0,"30-5G","")</f>
        <v/>
      </c>
      <c r="AB3250" t="str">
        <f>IFERROR(IF(ISNUMBER('Procytrat 30-5G'!A251),'Procytrat 30-5G'!A251,DATEVALUE('Procytrat 30-5G'!A251)),"")</f>
        <v/>
      </c>
      <c r="AC3250" t="str">
        <f>IF(AA3250="","",'Procytrat 30-5G'!B251)</f>
        <v/>
      </c>
      <c r="AD3250" t="str">
        <f>IF(AA3250="","",IFERROR(1*'Procytrat 30-5G'!C251,IFERROR(_xludf.NUMBERVALUE('Procytrat 30-5G'!C251,".",","),IFERROR(_xludf.NUMBERVALUE('Procytrat 30-5G'!C251,",","."),0))))</f>
        <v/>
      </c>
      <c r="AE3250" t="str">
        <f t="shared" si="319"/>
        <v/>
      </c>
      <c r="AF3250">
        <f t="shared" si="320"/>
        <v>0</v>
      </c>
      <c r="AG3250" t="str">
        <f t="shared" si="321"/>
        <v/>
      </c>
      <c r="AH3250" t="str">
        <f t="shared" si="322"/>
        <v/>
      </c>
      <c r="AI3250">
        <f t="shared" si="323"/>
        <v>0</v>
      </c>
      <c r="AJ3250">
        <f t="shared" si="324"/>
        <v>0</v>
      </c>
      <c r="AK3250">
        <v>0</v>
      </c>
      <c r="AL3250" t="str">
        <f>IF(AA3250="","",IFERROR(IF(ISNUMBER('Procytrat 30-5G'!D251),'Procytrat 30-5G'!D251,IF(ISNUMBER(SEARCH("12",'Procytrat 30-5G'!D251)),EDATE(AB3250,12),IF(ISNUMBER(SEARCH("6",'Procytrat 30-5G'!D251)),EDATE(AB3250,6),IF(ISNUMBER(SEARCH("3",'Procytrat 30-5G'!D251)),EDATE(AB3250,3),DATEVALUE('Procytrat 30-5G'!D251))))),""))</f>
        <v/>
      </c>
      <c r="AM3250" t="str">
        <f t="shared" ca="1" si="325"/>
        <v/>
      </c>
    </row>
    <row r="3251" spans="27:39" x14ac:dyDescent="0.3">
      <c r="AA3251" t="str">
        <f>IF(COUNTA('Procytrat 30-5G'!A252,'Procytrat 30-5G'!B252,'Procytrat 30-5G'!C252)&gt;0,"30-5G","")</f>
        <v/>
      </c>
      <c r="AB3251" t="str">
        <f>IFERROR(IF(ISNUMBER('Procytrat 30-5G'!A252),'Procytrat 30-5G'!A252,DATEVALUE('Procytrat 30-5G'!A252)),"")</f>
        <v/>
      </c>
      <c r="AC3251" t="str">
        <f>IF(AA3251="","",'Procytrat 30-5G'!B252)</f>
        <v/>
      </c>
      <c r="AD3251" t="str">
        <f>IF(AA3251="","",IFERROR(1*'Procytrat 30-5G'!C252,IFERROR(_xludf.NUMBERVALUE('Procytrat 30-5G'!C252,".",","),IFERROR(_xludf.NUMBERVALUE('Procytrat 30-5G'!C252,",","."),0))))</f>
        <v/>
      </c>
      <c r="AE3251" t="str">
        <f t="shared" si="319"/>
        <v/>
      </c>
      <c r="AF3251">
        <f t="shared" si="320"/>
        <v>0</v>
      </c>
      <c r="AG3251" t="str">
        <f t="shared" si="321"/>
        <v/>
      </c>
      <c r="AH3251" t="str">
        <f t="shared" si="322"/>
        <v/>
      </c>
      <c r="AI3251">
        <f t="shared" si="323"/>
        <v>0</v>
      </c>
      <c r="AJ3251">
        <f t="shared" si="324"/>
        <v>0</v>
      </c>
      <c r="AK3251">
        <v>0</v>
      </c>
      <c r="AL3251" t="str">
        <f>IF(AA3251="","",IFERROR(IF(ISNUMBER('Procytrat 30-5G'!D252),'Procytrat 30-5G'!D252,IF(ISNUMBER(SEARCH("12",'Procytrat 30-5G'!D252)),EDATE(AB3251,12),IF(ISNUMBER(SEARCH("6",'Procytrat 30-5G'!D252)),EDATE(AB3251,6),IF(ISNUMBER(SEARCH("3",'Procytrat 30-5G'!D252)),EDATE(AB3251,3),DATEVALUE('Procytrat 30-5G'!D252))))),""))</f>
        <v/>
      </c>
      <c r="AM3251" t="str">
        <f t="shared" ca="1" si="325"/>
        <v/>
      </c>
    </row>
    <row r="3252" spans="27:39" x14ac:dyDescent="0.3">
      <c r="AA3252" t="str">
        <f>IF(COUNTA('Procytrat 30-5G'!A253,'Procytrat 30-5G'!B253,'Procytrat 30-5G'!C253)&gt;0,"30-5G","")</f>
        <v/>
      </c>
      <c r="AB3252" t="str">
        <f>IFERROR(IF(ISNUMBER('Procytrat 30-5G'!A253),'Procytrat 30-5G'!A253,DATEVALUE('Procytrat 30-5G'!A253)),"")</f>
        <v/>
      </c>
      <c r="AC3252" t="str">
        <f>IF(AA3252="","",'Procytrat 30-5G'!B253)</f>
        <v/>
      </c>
      <c r="AD3252" t="str">
        <f>IF(AA3252="","",IFERROR(1*'Procytrat 30-5G'!C253,IFERROR(_xludf.NUMBERVALUE('Procytrat 30-5G'!C253,".",","),IFERROR(_xludf.NUMBERVALUE('Procytrat 30-5G'!C253,",","."),0))))</f>
        <v/>
      </c>
      <c r="AE3252" t="str">
        <f t="shared" si="319"/>
        <v/>
      </c>
      <c r="AF3252">
        <f t="shared" si="320"/>
        <v>0</v>
      </c>
      <c r="AG3252" t="str">
        <f t="shared" si="321"/>
        <v/>
      </c>
      <c r="AH3252" t="str">
        <f t="shared" si="322"/>
        <v/>
      </c>
      <c r="AI3252">
        <f t="shared" si="323"/>
        <v>0</v>
      </c>
      <c r="AJ3252">
        <f t="shared" si="324"/>
        <v>0</v>
      </c>
      <c r="AK3252">
        <v>0</v>
      </c>
      <c r="AL3252" t="str">
        <f>IF(AA3252="","",IFERROR(IF(ISNUMBER('Procytrat 30-5G'!D253),'Procytrat 30-5G'!D253,IF(ISNUMBER(SEARCH("12",'Procytrat 30-5G'!D253)),EDATE(AB3252,12),IF(ISNUMBER(SEARCH("6",'Procytrat 30-5G'!D253)),EDATE(AB3252,6),IF(ISNUMBER(SEARCH("3",'Procytrat 30-5G'!D253)),EDATE(AB3252,3),DATEVALUE('Procytrat 30-5G'!D253))))),""))</f>
        <v/>
      </c>
      <c r="AM3252" t="str">
        <f t="shared" ca="1" si="325"/>
        <v/>
      </c>
    </row>
    <row r="3253" spans="27:39" x14ac:dyDescent="0.3">
      <c r="AA3253" t="str">
        <f>IF(COUNTA('Procytrat 30-5G'!A254,'Procytrat 30-5G'!B254,'Procytrat 30-5G'!C254)&gt;0,"30-5G","")</f>
        <v/>
      </c>
      <c r="AB3253" t="str">
        <f>IFERROR(IF(ISNUMBER('Procytrat 30-5G'!A254),'Procytrat 30-5G'!A254,DATEVALUE('Procytrat 30-5G'!A254)),"")</f>
        <v/>
      </c>
      <c r="AC3253" t="str">
        <f>IF(AA3253="","",'Procytrat 30-5G'!B254)</f>
        <v/>
      </c>
      <c r="AD3253" t="str">
        <f>IF(AA3253="","",IFERROR(1*'Procytrat 30-5G'!C254,IFERROR(_xludf.NUMBERVALUE('Procytrat 30-5G'!C254,".",","),IFERROR(_xludf.NUMBERVALUE('Procytrat 30-5G'!C254,",","."),0))))</f>
        <v/>
      </c>
      <c r="AE3253" t="str">
        <f t="shared" si="319"/>
        <v/>
      </c>
      <c r="AF3253">
        <f t="shared" si="320"/>
        <v>0</v>
      </c>
      <c r="AG3253" t="str">
        <f t="shared" si="321"/>
        <v/>
      </c>
      <c r="AH3253" t="str">
        <f t="shared" si="322"/>
        <v/>
      </c>
      <c r="AI3253">
        <f t="shared" si="323"/>
        <v>0</v>
      </c>
      <c r="AJ3253">
        <f t="shared" si="324"/>
        <v>0</v>
      </c>
      <c r="AK3253">
        <v>0</v>
      </c>
      <c r="AL3253" t="str">
        <f>IF(AA3253="","",IFERROR(IF(ISNUMBER('Procytrat 30-5G'!D254),'Procytrat 30-5G'!D254,IF(ISNUMBER(SEARCH("12",'Procytrat 30-5G'!D254)),EDATE(AB3253,12),IF(ISNUMBER(SEARCH("6",'Procytrat 30-5G'!D254)),EDATE(AB3253,6),IF(ISNUMBER(SEARCH("3",'Procytrat 30-5G'!D254)),EDATE(AB3253,3),DATEVALUE('Procytrat 30-5G'!D254))))),""))</f>
        <v/>
      </c>
      <c r="AM3253" t="str">
        <f t="shared" ca="1" si="325"/>
        <v/>
      </c>
    </row>
    <row r="3254" spans="27:39" x14ac:dyDescent="0.3">
      <c r="AA3254" t="str">
        <f>IF(COUNTA('Procytrat 30-5G'!A255,'Procytrat 30-5G'!B255,'Procytrat 30-5G'!C255)&gt;0,"30-5G","")</f>
        <v/>
      </c>
      <c r="AB3254" t="str">
        <f>IFERROR(IF(ISNUMBER('Procytrat 30-5G'!A255),'Procytrat 30-5G'!A255,DATEVALUE('Procytrat 30-5G'!A255)),"")</f>
        <v/>
      </c>
      <c r="AC3254" t="str">
        <f>IF(AA3254="","",'Procytrat 30-5G'!B255)</f>
        <v/>
      </c>
      <c r="AD3254" t="str">
        <f>IF(AA3254="","",IFERROR(1*'Procytrat 30-5G'!C255,IFERROR(_xludf.NUMBERVALUE('Procytrat 30-5G'!C255,".",","),IFERROR(_xludf.NUMBERVALUE('Procytrat 30-5G'!C255,",","."),0))))</f>
        <v/>
      </c>
      <c r="AE3254" t="str">
        <f t="shared" si="319"/>
        <v/>
      </c>
      <c r="AF3254">
        <f t="shared" si="320"/>
        <v>0</v>
      </c>
      <c r="AG3254" t="str">
        <f t="shared" si="321"/>
        <v/>
      </c>
      <c r="AH3254" t="str">
        <f t="shared" si="322"/>
        <v/>
      </c>
      <c r="AI3254">
        <f t="shared" si="323"/>
        <v>0</v>
      </c>
      <c r="AJ3254">
        <f t="shared" si="324"/>
        <v>0</v>
      </c>
      <c r="AK3254">
        <v>0</v>
      </c>
      <c r="AL3254" t="str">
        <f>IF(AA3254="","",IFERROR(IF(ISNUMBER('Procytrat 30-5G'!D255),'Procytrat 30-5G'!D255,IF(ISNUMBER(SEARCH("12",'Procytrat 30-5G'!D255)),EDATE(AB3254,12),IF(ISNUMBER(SEARCH("6",'Procytrat 30-5G'!D255)),EDATE(AB3254,6),IF(ISNUMBER(SEARCH("3",'Procytrat 30-5G'!D255)),EDATE(AB3254,3),DATEVALUE('Procytrat 30-5G'!D255))))),""))</f>
        <v/>
      </c>
      <c r="AM3254" t="str">
        <f t="shared" ca="1" si="325"/>
        <v/>
      </c>
    </row>
    <row r="3255" spans="27:39" x14ac:dyDescent="0.3">
      <c r="AA3255" t="str">
        <f>IF(COUNTA('Procytrat 30-5G'!A256,'Procytrat 30-5G'!B256,'Procytrat 30-5G'!C256)&gt;0,"30-5G","")</f>
        <v/>
      </c>
      <c r="AB3255" t="str">
        <f>IFERROR(IF(ISNUMBER('Procytrat 30-5G'!A256),'Procytrat 30-5G'!A256,DATEVALUE('Procytrat 30-5G'!A256)),"")</f>
        <v/>
      </c>
      <c r="AC3255" t="str">
        <f>IF(AA3255="","",'Procytrat 30-5G'!B256)</f>
        <v/>
      </c>
      <c r="AD3255" t="str">
        <f>IF(AA3255="","",IFERROR(1*'Procytrat 30-5G'!C256,IFERROR(_xludf.NUMBERVALUE('Procytrat 30-5G'!C256,".",","),IFERROR(_xludf.NUMBERVALUE('Procytrat 30-5G'!C256,",","."),0))))</f>
        <v/>
      </c>
      <c r="AE3255" t="str">
        <f t="shared" si="319"/>
        <v/>
      </c>
      <c r="AF3255">
        <f t="shared" si="320"/>
        <v>0</v>
      </c>
      <c r="AG3255" t="str">
        <f t="shared" si="321"/>
        <v/>
      </c>
      <c r="AH3255" t="str">
        <f t="shared" si="322"/>
        <v/>
      </c>
      <c r="AI3255">
        <f t="shared" si="323"/>
        <v>0</v>
      </c>
      <c r="AJ3255">
        <f t="shared" si="324"/>
        <v>0</v>
      </c>
      <c r="AK3255">
        <v>0</v>
      </c>
      <c r="AL3255" t="str">
        <f>IF(AA3255="","",IFERROR(IF(ISNUMBER('Procytrat 30-5G'!D256),'Procytrat 30-5G'!D256,IF(ISNUMBER(SEARCH("12",'Procytrat 30-5G'!D256)),EDATE(AB3255,12),IF(ISNUMBER(SEARCH("6",'Procytrat 30-5G'!D256)),EDATE(AB3255,6),IF(ISNUMBER(SEARCH("3",'Procytrat 30-5G'!D256)),EDATE(AB3255,3),DATEVALUE('Procytrat 30-5G'!D256))))),""))</f>
        <v/>
      </c>
      <c r="AM3255" t="str">
        <f t="shared" ca="1" si="325"/>
        <v/>
      </c>
    </row>
    <row r="3256" spans="27:39" x14ac:dyDescent="0.3">
      <c r="AA3256" t="str">
        <f>IF(COUNTA('Procytrat 30-5G'!A257,'Procytrat 30-5G'!B257,'Procytrat 30-5G'!C257)&gt;0,"30-5G","")</f>
        <v/>
      </c>
      <c r="AB3256" t="str">
        <f>IFERROR(IF(ISNUMBER('Procytrat 30-5G'!A257),'Procytrat 30-5G'!A257,DATEVALUE('Procytrat 30-5G'!A257)),"")</f>
        <v/>
      </c>
      <c r="AC3256" t="str">
        <f>IF(AA3256="","",'Procytrat 30-5G'!B257)</f>
        <v/>
      </c>
      <c r="AD3256" t="str">
        <f>IF(AA3256="","",IFERROR(1*'Procytrat 30-5G'!C257,IFERROR(_xludf.NUMBERVALUE('Procytrat 30-5G'!C257,".",","),IFERROR(_xludf.NUMBERVALUE('Procytrat 30-5G'!C257,",","."),0))))</f>
        <v/>
      </c>
      <c r="AE3256" t="str">
        <f t="shared" si="319"/>
        <v/>
      </c>
      <c r="AF3256">
        <f t="shared" si="320"/>
        <v>0</v>
      </c>
      <c r="AG3256" t="str">
        <f t="shared" si="321"/>
        <v/>
      </c>
      <c r="AH3256" t="str">
        <f t="shared" si="322"/>
        <v/>
      </c>
      <c r="AI3256">
        <f t="shared" si="323"/>
        <v>0</v>
      </c>
      <c r="AJ3256">
        <f t="shared" si="324"/>
        <v>0</v>
      </c>
      <c r="AK3256">
        <v>0</v>
      </c>
      <c r="AL3256" t="str">
        <f>IF(AA3256="","",IFERROR(IF(ISNUMBER('Procytrat 30-5G'!D257),'Procytrat 30-5G'!D257,IF(ISNUMBER(SEARCH("12",'Procytrat 30-5G'!D257)),EDATE(AB3256,12),IF(ISNUMBER(SEARCH("6",'Procytrat 30-5G'!D257)),EDATE(AB3256,6),IF(ISNUMBER(SEARCH("3",'Procytrat 30-5G'!D257)),EDATE(AB3256,3),DATEVALUE('Procytrat 30-5G'!D257))))),""))</f>
        <v/>
      </c>
      <c r="AM3256" t="str">
        <f t="shared" ca="1" si="325"/>
        <v/>
      </c>
    </row>
    <row r="3257" spans="27:39" x14ac:dyDescent="0.3">
      <c r="AA3257" t="str">
        <f>IF(COUNTA('Procytrat 30-5G'!A258,'Procytrat 30-5G'!B258,'Procytrat 30-5G'!C258)&gt;0,"30-5G","")</f>
        <v/>
      </c>
      <c r="AB3257" t="str">
        <f>IFERROR(IF(ISNUMBER('Procytrat 30-5G'!A258),'Procytrat 30-5G'!A258,DATEVALUE('Procytrat 30-5G'!A258)),"")</f>
        <v/>
      </c>
      <c r="AC3257" t="str">
        <f>IF(AA3257="","",'Procytrat 30-5G'!B258)</f>
        <v/>
      </c>
      <c r="AD3257" t="str">
        <f>IF(AA3257="","",IFERROR(1*'Procytrat 30-5G'!C258,IFERROR(_xludf.NUMBERVALUE('Procytrat 30-5G'!C258,".",","),IFERROR(_xludf.NUMBERVALUE('Procytrat 30-5G'!C258,",","."),0))))</f>
        <v/>
      </c>
      <c r="AE3257" t="str">
        <f t="shared" si="319"/>
        <v/>
      </c>
      <c r="AF3257">
        <f t="shared" si="320"/>
        <v>0</v>
      </c>
      <c r="AG3257" t="str">
        <f t="shared" si="321"/>
        <v/>
      </c>
      <c r="AH3257" t="str">
        <f t="shared" si="322"/>
        <v/>
      </c>
      <c r="AI3257">
        <f t="shared" si="323"/>
        <v>0</v>
      </c>
      <c r="AJ3257">
        <f t="shared" si="324"/>
        <v>0</v>
      </c>
      <c r="AK3257">
        <v>0</v>
      </c>
      <c r="AL3257" t="str">
        <f>IF(AA3257="","",IFERROR(IF(ISNUMBER('Procytrat 30-5G'!D258),'Procytrat 30-5G'!D258,IF(ISNUMBER(SEARCH("12",'Procytrat 30-5G'!D258)),EDATE(AB3257,12),IF(ISNUMBER(SEARCH("6",'Procytrat 30-5G'!D258)),EDATE(AB3257,6),IF(ISNUMBER(SEARCH("3",'Procytrat 30-5G'!D258)),EDATE(AB3257,3),DATEVALUE('Procytrat 30-5G'!D258))))),""))</f>
        <v/>
      </c>
      <c r="AM3257" t="str">
        <f t="shared" ca="1" si="325"/>
        <v/>
      </c>
    </row>
    <row r="3258" spans="27:39" x14ac:dyDescent="0.3">
      <c r="AA3258" t="str">
        <f>IF(COUNTA('Procytrat 30-5G'!A259,'Procytrat 30-5G'!B259,'Procytrat 30-5G'!C259)&gt;0,"30-5G","")</f>
        <v/>
      </c>
      <c r="AB3258" t="str">
        <f>IFERROR(IF(ISNUMBER('Procytrat 30-5G'!A259),'Procytrat 30-5G'!A259,DATEVALUE('Procytrat 30-5G'!A259)),"")</f>
        <v/>
      </c>
      <c r="AC3258" t="str">
        <f>IF(AA3258="","",'Procytrat 30-5G'!B259)</f>
        <v/>
      </c>
      <c r="AD3258" t="str">
        <f>IF(AA3258="","",IFERROR(1*'Procytrat 30-5G'!C259,IFERROR(_xludf.NUMBERVALUE('Procytrat 30-5G'!C259,".",","),IFERROR(_xludf.NUMBERVALUE('Procytrat 30-5G'!C259,",","."),0))))</f>
        <v/>
      </c>
      <c r="AE3258" t="str">
        <f t="shared" ref="AE3258:AE3321" si="326">IF(AA3258="","","")</f>
        <v/>
      </c>
      <c r="AF3258">
        <f t="shared" si="320"/>
        <v>0</v>
      </c>
      <c r="AG3258" t="str">
        <f t="shared" si="321"/>
        <v/>
      </c>
      <c r="AH3258" t="str">
        <f t="shared" si="322"/>
        <v/>
      </c>
      <c r="AI3258">
        <f t="shared" si="323"/>
        <v>0</v>
      </c>
      <c r="AJ3258">
        <f t="shared" si="324"/>
        <v>0</v>
      </c>
      <c r="AK3258">
        <v>0</v>
      </c>
      <c r="AL3258" t="str">
        <f>IF(AA3258="","",IFERROR(IF(ISNUMBER('Procytrat 30-5G'!D259),'Procytrat 30-5G'!D259,IF(ISNUMBER(SEARCH("12",'Procytrat 30-5G'!D259)),EDATE(AB3258,12),IF(ISNUMBER(SEARCH("6",'Procytrat 30-5G'!D259)),EDATE(AB3258,6),IF(ISNUMBER(SEARCH("3",'Procytrat 30-5G'!D259)),EDATE(AB3258,3),DATEVALUE('Procytrat 30-5G'!D259))))),""))</f>
        <v/>
      </c>
      <c r="AM3258" t="str">
        <f t="shared" ca="1" si="325"/>
        <v/>
      </c>
    </row>
    <row r="3259" spans="27:39" x14ac:dyDescent="0.3">
      <c r="AA3259" t="str">
        <f>IF(COUNTA('Procytrat 30-5G'!A260,'Procytrat 30-5G'!B260,'Procytrat 30-5G'!C260)&gt;0,"30-5G","")</f>
        <v/>
      </c>
      <c r="AB3259" t="str">
        <f>IFERROR(IF(ISNUMBER('Procytrat 30-5G'!A260),'Procytrat 30-5G'!A260,DATEVALUE('Procytrat 30-5G'!A260)),"")</f>
        <v/>
      </c>
      <c r="AC3259" t="str">
        <f>IF(AA3259="","",'Procytrat 30-5G'!B260)</f>
        <v/>
      </c>
      <c r="AD3259" t="str">
        <f>IF(AA3259="","",IFERROR(1*'Procytrat 30-5G'!C260,IFERROR(_xludf.NUMBERVALUE('Procytrat 30-5G'!C260,".",","),IFERROR(_xludf.NUMBERVALUE('Procytrat 30-5G'!C260,",","."),0))))</f>
        <v/>
      </c>
      <c r="AE3259" t="str">
        <f t="shared" si="326"/>
        <v/>
      </c>
      <c r="AF3259">
        <f t="shared" si="320"/>
        <v>0</v>
      </c>
      <c r="AG3259" t="str">
        <f t="shared" si="321"/>
        <v/>
      </c>
      <c r="AH3259" t="str">
        <f t="shared" si="322"/>
        <v/>
      </c>
      <c r="AI3259">
        <f t="shared" si="323"/>
        <v>0</v>
      </c>
      <c r="AJ3259">
        <f t="shared" si="324"/>
        <v>0</v>
      </c>
      <c r="AK3259">
        <v>0</v>
      </c>
      <c r="AL3259" t="str">
        <f>IF(AA3259="","",IFERROR(IF(ISNUMBER('Procytrat 30-5G'!D260),'Procytrat 30-5G'!D260,IF(ISNUMBER(SEARCH("12",'Procytrat 30-5G'!D260)),EDATE(AB3259,12),IF(ISNUMBER(SEARCH("6",'Procytrat 30-5G'!D260)),EDATE(AB3259,6),IF(ISNUMBER(SEARCH("3",'Procytrat 30-5G'!D260)),EDATE(AB3259,3),DATEVALUE('Procytrat 30-5G'!D260))))),""))</f>
        <v/>
      </c>
      <c r="AM3259" t="str">
        <f t="shared" ca="1" si="325"/>
        <v/>
      </c>
    </row>
    <row r="3260" spans="27:39" x14ac:dyDescent="0.3">
      <c r="AA3260" t="str">
        <f>IF(COUNTA('Procytrat 30-5G'!A261,'Procytrat 30-5G'!B261,'Procytrat 30-5G'!C261)&gt;0,"30-5G","")</f>
        <v/>
      </c>
      <c r="AB3260" t="str">
        <f>IFERROR(IF(ISNUMBER('Procytrat 30-5G'!A261),'Procytrat 30-5G'!A261,DATEVALUE('Procytrat 30-5G'!A261)),"")</f>
        <v/>
      </c>
      <c r="AC3260" t="str">
        <f>IF(AA3260="","",'Procytrat 30-5G'!B261)</f>
        <v/>
      </c>
      <c r="AD3260" t="str">
        <f>IF(AA3260="","",IFERROR(1*'Procytrat 30-5G'!C261,IFERROR(_xludf.NUMBERVALUE('Procytrat 30-5G'!C261,".",","),IFERROR(_xludf.NUMBERVALUE('Procytrat 30-5G'!C261,",","."),0))))</f>
        <v/>
      </c>
      <c r="AE3260" t="str">
        <f t="shared" si="326"/>
        <v/>
      </c>
      <c r="AF3260">
        <f t="shared" si="320"/>
        <v>0</v>
      </c>
      <c r="AG3260" t="str">
        <f t="shared" si="321"/>
        <v/>
      </c>
      <c r="AH3260" t="str">
        <f t="shared" si="322"/>
        <v/>
      </c>
      <c r="AI3260">
        <f t="shared" si="323"/>
        <v>0</v>
      </c>
      <c r="AJ3260">
        <f t="shared" si="324"/>
        <v>0</v>
      </c>
      <c r="AK3260">
        <v>0</v>
      </c>
      <c r="AL3260" t="str">
        <f>IF(AA3260="","",IFERROR(IF(ISNUMBER('Procytrat 30-5G'!D261),'Procytrat 30-5G'!D261,IF(ISNUMBER(SEARCH("12",'Procytrat 30-5G'!D261)),EDATE(AB3260,12),IF(ISNUMBER(SEARCH("6",'Procytrat 30-5G'!D261)),EDATE(AB3260,6),IF(ISNUMBER(SEARCH("3",'Procytrat 30-5G'!D261)),EDATE(AB3260,3),DATEVALUE('Procytrat 30-5G'!D261))))),""))</f>
        <v/>
      </c>
      <c r="AM3260" t="str">
        <f t="shared" ca="1" si="325"/>
        <v/>
      </c>
    </row>
    <row r="3261" spans="27:39" x14ac:dyDescent="0.3">
      <c r="AA3261" t="str">
        <f>IF(COUNTA('Procytrat 30-5G'!A262,'Procytrat 30-5G'!B262,'Procytrat 30-5G'!C262)&gt;0,"30-5G","")</f>
        <v/>
      </c>
      <c r="AB3261" t="str">
        <f>IFERROR(IF(ISNUMBER('Procytrat 30-5G'!A262),'Procytrat 30-5G'!A262,DATEVALUE('Procytrat 30-5G'!A262)),"")</f>
        <v/>
      </c>
      <c r="AC3261" t="str">
        <f>IF(AA3261="","",'Procytrat 30-5G'!B262)</f>
        <v/>
      </c>
      <c r="AD3261" t="str">
        <f>IF(AA3261="","",IFERROR(1*'Procytrat 30-5G'!C262,IFERROR(_xludf.NUMBERVALUE('Procytrat 30-5G'!C262,".",","),IFERROR(_xludf.NUMBERVALUE('Procytrat 30-5G'!C262,",","."),0))))</f>
        <v/>
      </c>
      <c r="AE3261" t="str">
        <f t="shared" si="326"/>
        <v/>
      </c>
      <c r="AF3261">
        <f t="shared" si="320"/>
        <v>0</v>
      </c>
      <c r="AG3261" t="str">
        <f t="shared" si="321"/>
        <v/>
      </c>
      <c r="AH3261" t="str">
        <f t="shared" si="322"/>
        <v/>
      </c>
      <c r="AI3261">
        <f t="shared" si="323"/>
        <v>0</v>
      </c>
      <c r="AJ3261">
        <f t="shared" si="324"/>
        <v>0</v>
      </c>
      <c r="AK3261">
        <v>0</v>
      </c>
      <c r="AL3261" t="str">
        <f>IF(AA3261="","",IFERROR(IF(ISNUMBER('Procytrat 30-5G'!D262),'Procytrat 30-5G'!D262,IF(ISNUMBER(SEARCH("12",'Procytrat 30-5G'!D262)),EDATE(AB3261,12),IF(ISNUMBER(SEARCH("6",'Procytrat 30-5G'!D262)),EDATE(AB3261,6),IF(ISNUMBER(SEARCH("3",'Procytrat 30-5G'!D262)),EDATE(AB3261,3),DATEVALUE('Procytrat 30-5G'!D262))))),""))</f>
        <v/>
      </c>
      <c r="AM3261" t="str">
        <f t="shared" ca="1" si="325"/>
        <v/>
      </c>
    </row>
    <row r="3262" spans="27:39" x14ac:dyDescent="0.3">
      <c r="AA3262" t="str">
        <f>IF(COUNTA('Procytrat 30-5G'!A263,'Procytrat 30-5G'!B263,'Procytrat 30-5G'!C263)&gt;0,"30-5G","")</f>
        <v/>
      </c>
      <c r="AB3262" t="str">
        <f>IFERROR(IF(ISNUMBER('Procytrat 30-5G'!A263),'Procytrat 30-5G'!A263,DATEVALUE('Procytrat 30-5G'!A263)),"")</f>
        <v/>
      </c>
      <c r="AC3262" t="str">
        <f>IF(AA3262="","",'Procytrat 30-5G'!B263)</f>
        <v/>
      </c>
      <c r="AD3262" t="str">
        <f>IF(AA3262="","",IFERROR(1*'Procytrat 30-5G'!C263,IFERROR(_xludf.NUMBERVALUE('Procytrat 30-5G'!C263,".",","),IFERROR(_xludf.NUMBERVALUE('Procytrat 30-5G'!C263,",","."),0))))</f>
        <v/>
      </c>
      <c r="AE3262" t="str">
        <f t="shared" si="326"/>
        <v/>
      </c>
      <c r="AF3262">
        <f t="shared" si="320"/>
        <v>0</v>
      </c>
      <c r="AG3262" t="str">
        <f t="shared" si="321"/>
        <v/>
      </c>
      <c r="AH3262" t="str">
        <f t="shared" si="322"/>
        <v/>
      </c>
      <c r="AI3262">
        <f t="shared" si="323"/>
        <v>0</v>
      </c>
      <c r="AJ3262">
        <f t="shared" si="324"/>
        <v>0</v>
      </c>
      <c r="AK3262">
        <v>0</v>
      </c>
      <c r="AL3262" t="str">
        <f>IF(AA3262="","",IFERROR(IF(ISNUMBER('Procytrat 30-5G'!D263),'Procytrat 30-5G'!D263,IF(ISNUMBER(SEARCH("12",'Procytrat 30-5G'!D263)),EDATE(AB3262,12),IF(ISNUMBER(SEARCH("6",'Procytrat 30-5G'!D263)),EDATE(AB3262,6),IF(ISNUMBER(SEARCH("3",'Procytrat 30-5G'!D263)),EDATE(AB3262,3),DATEVALUE('Procytrat 30-5G'!D263))))),""))</f>
        <v/>
      </c>
      <c r="AM3262" t="str">
        <f t="shared" ca="1" si="325"/>
        <v/>
      </c>
    </row>
    <row r="3263" spans="27:39" x14ac:dyDescent="0.3">
      <c r="AA3263" t="str">
        <f>IF(COUNTA('Procytrat 30-5G'!A264,'Procytrat 30-5G'!B264,'Procytrat 30-5G'!C264)&gt;0,"30-5G","")</f>
        <v/>
      </c>
      <c r="AB3263" t="str">
        <f>IFERROR(IF(ISNUMBER('Procytrat 30-5G'!A264),'Procytrat 30-5G'!A264,DATEVALUE('Procytrat 30-5G'!A264)),"")</f>
        <v/>
      </c>
      <c r="AC3263" t="str">
        <f>IF(AA3263="","",'Procytrat 30-5G'!B264)</f>
        <v/>
      </c>
      <c r="AD3263" t="str">
        <f>IF(AA3263="","",IFERROR(1*'Procytrat 30-5G'!C264,IFERROR(_xludf.NUMBERVALUE('Procytrat 30-5G'!C264,".",","),IFERROR(_xludf.NUMBERVALUE('Procytrat 30-5G'!C264,",","."),0))))</f>
        <v/>
      </c>
      <c r="AE3263" t="str">
        <f t="shared" si="326"/>
        <v/>
      </c>
      <c r="AF3263">
        <f t="shared" si="320"/>
        <v>0</v>
      </c>
      <c r="AG3263" t="str">
        <f t="shared" si="321"/>
        <v/>
      </c>
      <c r="AH3263" t="str">
        <f t="shared" si="322"/>
        <v/>
      </c>
      <c r="AI3263">
        <f t="shared" si="323"/>
        <v>0</v>
      </c>
      <c r="AJ3263">
        <f t="shared" si="324"/>
        <v>0</v>
      </c>
      <c r="AK3263">
        <v>0</v>
      </c>
      <c r="AL3263" t="str">
        <f>IF(AA3263="","",IFERROR(IF(ISNUMBER('Procytrat 30-5G'!D264),'Procytrat 30-5G'!D264,IF(ISNUMBER(SEARCH("12",'Procytrat 30-5G'!D264)),EDATE(AB3263,12),IF(ISNUMBER(SEARCH("6",'Procytrat 30-5G'!D264)),EDATE(AB3263,6),IF(ISNUMBER(SEARCH("3",'Procytrat 30-5G'!D264)),EDATE(AB3263,3),DATEVALUE('Procytrat 30-5G'!D264))))),""))</f>
        <v/>
      </c>
      <c r="AM3263" t="str">
        <f t="shared" ca="1" si="325"/>
        <v/>
      </c>
    </row>
    <row r="3264" spans="27:39" x14ac:dyDescent="0.3">
      <c r="AA3264" t="str">
        <f>IF(COUNTA('Procytrat 30-5G'!A265,'Procytrat 30-5G'!B265,'Procytrat 30-5G'!C265)&gt;0,"30-5G","")</f>
        <v/>
      </c>
      <c r="AB3264" t="str">
        <f>IFERROR(IF(ISNUMBER('Procytrat 30-5G'!A265),'Procytrat 30-5G'!A265,DATEVALUE('Procytrat 30-5G'!A265)),"")</f>
        <v/>
      </c>
      <c r="AC3264" t="str">
        <f>IF(AA3264="","",'Procytrat 30-5G'!B265)</f>
        <v/>
      </c>
      <c r="AD3264" t="str">
        <f>IF(AA3264="","",IFERROR(1*'Procytrat 30-5G'!C265,IFERROR(_xludf.NUMBERVALUE('Procytrat 30-5G'!C265,".",","),IFERROR(_xludf.NUMBERVALUE('Procytrat 30-5G'!C265,",","."),0))))</f>
        <v/>
      </c>
      <c r="AE3264" t="str">
        <f t="shared" si="326"/>
        <v/>
      </c>
      <c r="AF3264">
        <f t="shared" si="320"/>
        <v>0</v>
      </c>
      <c r="AG3264" t="str">
        <f t="shared" si="321"/>
        <v/>
      </c>
      <c r="AH3264" t="str">
        <f t="shared" si="322"/>
        <v/>
      </c>
      <c r="AI3264">
        <f t="shared" si="323"/>
        <v>0</v>
      </c>
      <c r="AJ3264">
        <f t="shared" si="324"/>
        <v>0</v>
      </c>
      <c r="AK3264">
        <v>0</v>
      </c>
      <c r="AL3264" t="str">
        <f>IF(AA3264="","",IFERROR(IF(ISNUMBER('Procytrat 30-5G'!D265),'Procytrat 30-5G'!D265,IF(ISNUMBER(SEARCH("12",'Procytrat 30-5G'!D265)),EDATE(AB3264,12),IF(ISNUMBER(SEARCH("6",'Procytrat 30-5G'!D265)),EDATE(AB3264,6),IF(ISNUMBER(SEARCH("3",'Procytrat 30-5G'!D265)),EDATE(AB3264,3),DATEVALUE('Procytrat 30-5G'!D265))))),""))</f>
        <v/>
      </c>
      <c r="AM3264" t="str">
        <f t="shared" ca="1" si="325"/>
        <v/>
      </c>
    </row>
    <row r="3265" spans="27:39" x14ac:dyDescent="0.3">
      <c r="AA3265" t="str">
        <f>IF(COUNTA('Procytrat 30-5G'!A266,'Procytrat 30-5G'!B266,'Procytrat 30-5G'!C266)&gt;0,"30-5G","")</f>
        <v/>
      </c>
      <c r="AB3265" t="str">
        <f>IFERROR(IF(ISNUMBER('Procytrat 30-5G'!A266),'Procytrat 30-5G'!A266,DATEVALUE('Procytrat 30-5G'!A266)),"")</f>
        <v/>
      </c>
      <c r="AC3265" t="str">
        <f>IF(AA3265="","",'Procytrat 30-5G'!B266)</f>
        <v/>
      </c>
      <c r="AD3265" t="str">
        <f>IF(AA3265="","",IFERROR(1*'Procytrat 30-5G'!C266,IFERROR(_xludf.NUMBERVALUE('Procytrat 30-5G'!C266,".",","),IFERROR(_xludf.NUMBERVALUE('Procytrat 30-5G'!C266,",","."),0))))</f>
        <v/>
      </c>
      <c r="AE3265" t="str">
        <f t="shared" si="326"/>
        <v/>
      </c>
      <c r="AF3265">
        <f t="shared" si="320"/>
        <v>0</v>
      </c>
      <c r="AG3265" t="str">
        <f t="shared" si="321"/>
        <v/>
      </c>
      <c r="AH3265" t="str">
        <f t="shared" si="322"/>
        <v/>
      </c>
      <c r="AI3265">
        <f t="shared" si="323"/>
        <v>0</v>
      </c>
      <c r="AJ3265">
        <f t="shared" si="324"/>
        <v>0</v>
      </c>
      <c r="AK3265">
        <v>0</v>
      </c>
      <c r="AL3265" t="str">
        <f>IF(AA3265="","",IFERROR(IF(ISNUMBER('Procytrat 30-5G'!D266),'Procytrat 30-5G'!D266,IF(ISNUMBER(SEARCH("12",'Procytrat 30-5G'!D266)),EDATE(AB3265,12),IF(ISNUMBER(SEARCH("6",'Procytrat 30-5G'!D266)),EDATE(AB3265,6),IF(ISNUMBER(SEARCH("3",'Procytrat 30-5G'!D266)),EDATE(AB3265,3),DATEVALUE('Procytrat 30-5G'!D266))))),""))</f>
        <v/>
      </c>
      <c r="AM3265" t="str">
        <f t="shared" ca="1" si="325"/>
        <v/>
      </c>
    </row>
    <row r="3266" spans="27:39" x14ac:dyDescent="0.3">
      <c r="AA3266" t="str">
        <f>IF(COUNTA('Procytrat 30-5G'!A267,'Procytrat 30-5G'!B267,'Procytrat 30-5G'!C267)&gt;0,"30-5G","")</f>
        <v/>
      </c>
      <c r="AB3266" t="str">
        <f>IFERROR(IF(ISNUMBER('Procytrat 30-5G'!A267),'Procytrat 30-5G'!A267,DATEVALUE('Procytrat 30-5G'!A267)),"")</f>
        <v/>
      </c>
      <c r="AC3266" t="str">
        <f>IF(AA3266="","",'Procytrat 30-5G'!B267)</f>
        <v/>
      </c>
      <c r="AD3266" t="str">
        <f>IF(AA3266="","",IFERROR(1*'Procytrat 30-5G'!C267,IFERROR(_xludf.NUMBERVALUE('Procytrat 30-5G'!C267,".",","),IFERROR(_xludf.NUMBERVALUE('Procytrat 30-5G'!C267,",","."),0))))</f>
        <v/>
      </c>
      <c r="AE3266" t="str">
        <f t="shared" si="326"/>
        <v/>
      </c>
      <c r="AF3266">
        <f t="shared" ref="AF3266:AF3329" si="327">IF(AA3266="",0,--ISNUMBER(SEARCH("aprovado",AE3266)))</f>
        <v>0</v>
      </c>
      <c r="AG3266" t="str">
        <f t="shared" ref="AG3266:AG3329" si="328">IF(AB3266="","",YEAR(AB3266))</f>
        <v/>
      </c>
      <c r="AH3266" t="str">
        <f t="shared" ref="AH3266:AH3329" si="329">IF(AB3266="","",MONTH(AB3266))</f>
        <v/>
      </c>
      <c r="AI3266">
        <f t="shared" ref="AI3266:AI3329" si="330">IF(AB3266="",0,AB3266+ROW()/1000000)</f>
        <v>0</v>
      </c>
      <c r="AJ3266">
        <f t="shared" ref="AJ3266:AJ3329" si="331">--(AA3266&lt;&gt;"")</f>
        <v>0</v>
      </c>
      <c r="AK3266">
        <v>0</v>
      </c>
      <c r="AL3266" t="str">
        <f>IF(AA3266="","",IFERROR(IF(ISNUMBER('Procytrat 30-5G'!D267),'Procytrat 30-5G'!D267,IF(ISNUMBER(SEARCH("12",'Procytrat 30-5G'!D267)),EDATE(AB3266,12),IF(ISNUMBER(SEARCH("6",'Procytrat 30-5G'!D267)),EDATE(AB3266,6),IF(ISNUMBER(SEARCH("3",'Procytrat 30-5G'!D267)),EDATE(AB3266,3),DATEVALUE('Procytrat 30-5G'!D267))))),""))</f>
        <v/>
      </c>
      <c r="AM3266" t="str">
        <f t="shared" ref="AM3266:AM3329" ca="1" si="332">IF(AND(AJ3266=1,AL3266&lt;&gt;"",AL3266&gt;=TODAY(),AG3266=$W$3),AL3266+ROW()/1000000,"")</f>
        <v/>
      </c>
    </row>
    <row r="3267" spans="27:39" x14ac:dyDescent="0.3">
      <c r="AA3267" t="str">
        <f>IF(COUNTA('Procytrat 30-5G'!A268,'Procytrat 30-5G'!B268,'Procytrat 30-5G'!C268)&gt;0,"30-5G","")</f>
        <v/>
      </c>
      <c r="AB3267" t="str">
        <f>IFERROR(IF(ISNUMBER('Procytrat 30-5G'!A268),'Procytrat 30-5G'!A268,DATEVALUE('Procytrat 30-5G'!A268)),"")</f>
        <v/>
      </c>
      <c r="AC3267" t="str">
        <f>IF(AA3267="","",'Procytrat 30-5G'!B268)</f>
        <v/>
      </c>
      <c r="AD3267" t="str">
        <f>IF(AA3267="","",IFERROR(1*'Procytrat 30-5G'!C268,IFERROR(_xludf.NUMBERVALUE('Procytrat 30-5G'!C268,".",","),IFERROR(_xludf.NUMBERVALUE('Procytrat 30-5G'!C268,",","."),0))))</f>
        <v/>
      </c>
      <c r="AE3267" t="str">
        <f t="shared" si="326"/>
        <v/>
      </c>
      <c r="AF3267">
        <f t="shared" si="327"/>
        <v>0</v>
      </c>
      <c r="AG3267" t="str">
        <f t="shared" si="328"/>
        <v/>
      </c>
      <c r="AH3267" t="str">
        <f t="shared" si="329"/>
        <v/>
      </c>
      <c r="AI3267">
        <f t="shared" si="330"/>
        <v>0</v>
      </c>
      <c r="AJ3267">
        <f t="shared" si="331"/>
        <v>0</v>
      </c>
      <c r="AK3267">
        <v>0</v>
      </c>
      <c r="AL3267" t="str">
        <f>IF(AA3267="","",IFERROR(IF(ISNUMBER('Procytrat 30-5G'!D268),'Procytrat 30-5G'!D268,IF(ISNUMBER(SEARCH("12",'Procytrat 30-5G'!D268)),EDATE(AB3267,12),IF(ISNUMBER(SEARCH("6",'Procytrat 30-5G'!D268)),EDATE(AB3267,6),IF(ISNUMBER(SEARCH("3",'Procytrat 30-5G'!D268)),EDATE(AB3267,3),DATEVALUE('Procytrat 30-5G'!D268))))),""))</f>
        <v/>
      </c>
      <c r="AM3267" t="str">
        <f t="shared" ca="1" si="332"/>
        <v/>
      </c>
    </row>
    <row r="3268" spans="27:39" x14ac:dyDescent="0.3">
      <c r="AA3268" t="str">
        <f>IF(COUNTA('Procytrat 30-5G'!A269,'Procytrat 30-5G'!B269,'Procytrat 30-5G'!C269)&gt;0,"30-5G","")</f>
        <v/>
      </c>
      <c r="AB3268" t="str">
        <f>IFERROR(IF(ISNUMBER('Procytrat 30-5G'!A269),'Procytrat 30-5G'!A269,DATEVALUE('Procytrat 30-5G'!A269)),"")</f>
        <v/>
      </c>
      <c r="AC3268" t="str">
        <f>IF(AA3268="","",'Procytrat 30-5G'!B269)</f>
        <v/>
      </c>
      <c r="AD3268" t="str">
        <f>IF(AA3268="","",IFERROR(1*'Procytrat 30-5G'!C269,IFERROR(_xludf.NUMBERVALUE('Procytrat 30-5G'!C269,".",","),IFERROR(_xludf.NUMBERVALUE('Procytrat 30-5G'!C269,",","."),0))))</f>
        <v/>
      </c>
      <c r="AE3268" t="str">
        <f t="shared" si="326"/>
        <v/>
      </c>
      <c r="AF3268">
        <f t="shared" si="327"/>
        <v>0</v>
      </c>
      <c r="AG3268" t="str">
        <f t="shared" si="328"/>
        <v/>
      </c>
      <c r="AH3268" t="str">
        <f t="shared" si="329"/>
        <v/>
      </c>
      <c r="AI3268">
        <f t="shared" si="330"/>
        <v>0</v>
      </c>
      <c r="AJ3268">
        <f t="shared" si="331"/>
        <v>0</v>
      </c>
      <c r="AK3268">
        <v>0</v>
      </c>
      <c r="AL3268" t="str">
        <f>IF(AA3268="","",IFERROR(IF(ISNUMBER('Procytrat 30-5G'!D269),'Procytrat 30-5G'!D269,IF(ISNUMBER(SEARCH("12",'Procytrat 30-5G'!D269)),EDATE(AB3268,12),IF(ISNUMBER(SEARCH("6",'Procytrat 30-5G'!D269)),EDATE(AB3268,6),IF(ISNUMBER(SEARCH("3",'Procytrat 30-5G'!D269)),EDATE(AB3268,3),DATEVALUE('Procytrat 30-5G'!D269))))),""))</f>
        <v/>
      </c>
      <c r="AM3268" t="str">
        <f t="shared" ca="1" si="332"/>
        <v/>
      </c>
    </row>
    <row r="3269" spans="27:39" x14ac:dyDescent="0.3">
      <c r="AA3269" t="str">
        <f>IF(COUNTA('Procytrat 30-5G'!A270,'Procytrat 30-5G'!B270,'Procytrat 30-5G'!C270)&gt;0,"30-5G","")</f>
        <v/>
      </c>
      <c r="AB3269" t="str">
        <f>IFERROR(IF(ISNUMBER('Procytrat 30-5G'!A270),'Procytrat 30-5G'!A270,DATEVALUE('Procytrat 30-5G'!A270)),"")</f>
        <v/>
      </c>
      <c r="AC3269" t="str">
        <f>IF(AA3269="","",'Procytrat 30-5G'!B270)</f>
        <v/>
      </c>
      <c r="AD3269" t="str">
        <f>IF(AA3269="","",IFERROR(1*'Procytrat 30-5G'!C270,IFERROR(_xludf.NUMBERVALUE('Procytrat 30-5G'!C270,".",","),IFERROR(_xludf.NUMBERVALUE('Procytrat 30-5G'!C270,",","."),0))))</f>
        <v/>
      </c>
      <c r="AE3269" t="str">
        <f t="shared" si="326"/>
        <v/>
      </c>
      <c r="AF3269">
        <f t="shared" si="327"/>
        <v>0</v>
      </c>
      <c r="AG3269" t="str">
        <f t="shared" si="328"/>
        <v/>
      </c>
      <c r="AH3269" t="str">
        <f t="shared" si="329"/>
        <v/>
      </c>
      <c r="AI3269">
        <f t="shared" si="330"/>
        <v>0</v>
      </c>
      <c r="AJ3269">
        <f t="shared" si="331"/>
        <v>0</v>
      </c>
      <c r="AK3269">
        <v>0</v>
      </c>
      <c r="AL3269" t="str">
        <f>IF(AA3269="","",IFERROR(IF(ISNUMBER('Procytrat 30-5G'!D270),'Procytrat 30-5G'!D270,IF(ISNUMBER(SEARCH("12",'Procytrat 30-5G'!D270)),EDATE(AB3269,12),IF(ISNUMBER(SEARCH("6",'Procytrat 30-5G'!D270)),EDATE(AB3269,6),IF(ISNUMBER(SEARCH("3",'Procytrat 30-5G'!D270)),EDATE(AB3269,3),DATEVALUE('Procytrat 30-5G'!D270))))),""))</f>
        <v/>
      </c>
      <c r="AM3269" t="str">
        <f t="shared" ca="1" si="332"/>
        <v/>
      </c>
    </row>
    <row r="3270" spans="27:39" x14ac:dyDescent="0.3">
      <c r="AA3270" t="str">
        <f>IF(COUNTA('Procytrat 30-5G'!A271,'Procytrat 30-5G'!B271,'Procytrat 30-5G'!C271)&gt;0,"30-5G","")</f>
        <v/>
      </c>
      <c r="AB3270" t="str">
        <f>IFERROR(IF(ISNUMBER('Procytrat 30-5G'!A271),'Procytrat 30-5G'!A271,DATEVALUE('Procytrat 30-5G'!A271)),"")</f>
        <v/>
      </c>
      <c r="AC3270" t="str">
        <f>IF(AA3270="","",'Procytrat 30-5G'!B271)</f>
        <v/>
      </c>
      <c r="AD3270" t="str">
        <f>IF(AA3270="","",IFERROR(1*'Procytrat 30-5G'!C271,IFERROR(_xludf.NUMBERVALUE('Procytrat 30-5G'!C271,".",","),IFERROR(_xludf.NUMBERVALUE('Procytrat 30-5G'!C271,",","."),0))))</f>
        <v/>
      </c>
      <c r="AE3270" t="str">
        <f t="shared" si="326"/>
        <v/>
      </c>
      <c r="AF3270">
        <f t="shared" si="327"/>
        <v>0</v>
      </c>
      <c r="AG3270" t="str">
        <f t="shared" si="328"/>
        <v/>
      </c>
      <c r="AH3270" t="str">
        <f t="shared" si="329"/>
        <v/>
      </c>
      <c r="AI3270">
        <f t="shared" si="330"/>
        <v>0</v>
      </c>
      <c r="AJ3270">
        <f t="shared" si="331"/>
        <v>0</v>
      </c>
      <c r="AK3270">
        <v>0</v>
      </c>
      <c r="AL3270" t="str">
        <f>IF(AA3270="","",IFERROR(IF(ISNUMBER('Procytrat 30-5G'!D271),'Procytrat 30-5G'!D271,IF(ISNUMBER(SEARCH("12",'Procytrat 30-5G'!D271)),EDATE(AB3270,12),IF(ISNUMBER(SEARCH("6",'Procytrat 30-5G'!D271)),EDATE(AB3270,6),IF(ISNUMBER(SEARCH("3",'Procytrat 30-5G'!D271)),EDATE(AB3270,3),DATEVALUE('Procytrat 30-5G'!D271))))),""))</f>
        <v/>
      </c>
      <c r="AM3270" t="str">
        <f t="shared" ca="1" si="332"/>
        <v/>
      </c>
    </row>
    <row r="3271" spans="27:39" x14ac:dyDescent="0.3">
      <c r="AA3271" t="str">
        <f>IF(COUNTA('Procytrat 30-5G'!A272,'Procytrat 30-5G'!B272,'Procytrat 30-5G'!C272)&gt;0,"30-5G","")</f>
        <v/>
      </c>
      <c r="AB3271" t="str">
        <f>IFERROR(IF(ISNUMBER('Procytrat 30-5G'!A272),'Procytrat 30-5G'!A272,DATEVALUE('Procytrat 30-5G'!A272)),"")</f>
        <v/>
      </c>
      <c r="AC3271" t="str">
        <f>IF(AA3271="","",'Procytrat 30-5G'!B272)</f>
        <v/>
      </c>
      <c r="AD3271" t="str">
        <f>IF(AA3271="","",IFERROR(1*'Procytrat 30-5G'!C272,IFERROR(_xludf.NUMBERVALUE('Procytrat 30-5G'!C272,".",","),IFERROR(_xludf.NUMBERVALUE('Procytrat 30-5G'!C272,",","."),0))))</f>
        <v/>
      </c>
      <c r="AE3271" t="str">
        <f t="shared" si="326"/>
        <v/>
      </c>
      <c r="AF3271">
        <f t="shared" si="327"/>
        <v>0</v>
      </c>
      <c r="AG3271" t="str">
        <f t="shared" si="328"/>
        <v/>
      </c>
      <c r="AH3271" t="str">
        <f t="shared" si="329"/>
        <v/>
      </c>
      <c r="AI3271">
        <f t="shared" si="330"/>
        <v>0</v>
      </c>
      <c r="AJ3271">
        <f t="shared" si="331"/>
        <v>0</v>
      </c>
      <c r="AK3271">
        <v>0</v>
      </c>
      <c r="AL3271" t="str">
        <f>IF(AA3271="","",IFERROR(IF(ISNUMBER('Procytrat 30-5G'!D272),'Procytrat 30-5G'!D272,IF(ISNUMBER(SEARCH("12",'Procytrat 30-5G'!D272)),EDATE(AB3271,12),IF(ISNUMBER(SEARCH("6",'Procytrat 30-5G'!D272)),EDATE(AB3271,6),IF(ISNUMBER(SEARCH("3",'Procytrat 30-5G'!D272)),EDATE(AB3271,3),DATEVALUE('Procytrat 30-5G'!D272))))),""))</f>
        <v/>
      </c>
      <c r="AM3271" t="str">
        <f t="shared" ca="1" si="332"/>
        <v/>
      </c>
    </row>
    <row r="3272" spans="27:39" x14ac:dyDescent="0.3">
      <c r="AA3272" t="str">
        <f>IF(COUNTA('Procytrat 30-5G'!A273,'Procytrat 30-5G'!B273,'Procytrat 30-5G'!C273)&gt;0,"30-5G","")</f>
        <v/>
      </c>
      <c r="AB3272" t="str">
        <f>IFERROR(IF(ISNUMBER('Procytrat 30-5G'!A273),'Procytrat 30-5G'!A273,DATEVALUE('Procytrat 30-5G'!A273)),"")</f>
        <v/>
      </c>
      <c r="AC3272" t="str">
        <f>IF(AA3272="","",'Procytrat 30-5G'!B273)</f>
        <v/>
      </c>
      <c r="AD3272" t="str">
        <f>IF(AA3272="","",IFERROR(1*'Procytrat 30-5G'!C273,IFERROR(_xludf.NUMBERVALUE('Procytrat 30-5G'!C273,".",","),IFERROR(_xludf.NUMBERVALUE('Procytrat 30-5G'!C273,",","."),0))))</f>
        <v/>
      </c>
      <c r="AE3272" t="str">
        <f t="shared" si="326"/>
        <v/>
      </c>
      <c r="AF3272">
        <f t="shared" si="327"/>
        <v>0</v>
      </c>
      <c r="AG3272" t="str">
        <f t="shared" si="328"/>
        <v/>
      </c>
      <c r="AH3272" t="str">
        <f t="shared" si="329"/>
        <v/>
      </c>
      <c r="AI3272">
        <f t="shared" si="330"/>
        <v>0</v>
      </c>
      <c r="AJ3272">
        <f t="shared" si="331"/>
        <v>0</v>
      </c>
      <c r="AK3272">
        <v>0</v>
      </c>
      <c r="AL3272" t="str">
        <f>IF(AA3272="","",IFERROR(IF(ISNUMBER('Procytrat 30-5G'!D273),'Procytrat 30-5G'!D273,IF(ISNUMBER(SEARCH("12",'Procytrat 30-5G'!D273)),EDATE(AB3272,12),IF(ISNUMBER(SEARCH("6",'Procytrat 30-5G'!D273)),EDATE(AB3272,6),IF(ISNUMBER(SEARCH("3",'Procytrat 30-5G'!D273)),EDATE(AB3272,3),DATEVALUE('Procytrat 30-5G'!D273))))),""))</f>
        <v/>
      </c>
      <c r="AM3272" t="str">
        <f t="shared" ca="1" si="332"/>
        <v/>
      </c>
    </row>
    <row r="3273" spans="27:39" x14ac:dyDescent="0.3">
      <c r="AA3273" t="str">
        <f>IF(COUNTA('Procytrat 30-5G'!A274,'Procytrat 30-5G'!B274,'Procytrat 30-5G'!C274)&gt;0,"30-5G","")</f>
        <v/>
      </c>
      <c r="AB3273" t="str">
        <f>IFERROR(IF(ISNUMBER('Procytrat 30-5G'!A274),'Procytrat 30-5G'!A274,DATEVALUE('Procytrat 30-5G'!A274)),"")</f>
        <v/>
      </c>
      <c r="AC3273" t="str">
        <f>IF(AA3273="","",'Procytrat 30-5G'!B274)</f>
        <v/>
      </c>
      <c r="AD3273" t="str">
        <f>IF(AA3273="","",IFERROR(1*'Procytrat 30-5G'!C274,IFERROR(_xludf.NUMBERVALUE('Procytrat 30-5G'!C274,".",","),IFERROR(_xludf.NUMBERVALUE('Procytrat 30-5G'!C274,",","."),0))))</f>
        <v/>
      </c>
      <c r="AE3273" t="str">
        <f t="shared" si="326"/>
        <v/>
      </c>
      <c r="AF3273">
        <f t="shared" si="327"/>
        <v>0</v>
      </c>
      <c r="AG3273" t="str">
        <f t="shared" si="328"/>
        <v/>
      </c>
      <c r="AH3273" t="str">
        <f t="shared" si="329"/>
        <v/>
      </c>
      <c r="AI3273">
        <f t="shared" si="330"/>
        <v>0</v>
      </c>
      <c r="AJ3273">
        <f t="shared" si="331"/>
        <v>0</v>
      </c>
      <c r="AK3273">
        <v>0</v>
      </c>
      <c r="AL3273" t="str">
        <f>IF(AA3273="","",IFERROR(IF(ISNUMBER('Procytrat 30-5G'!D274),'Procytrat 30-5G'!D274,IF(ISNUMBER(SEARCH("12",'Procytrat 30-5G'!D274)),EDATE(AB3273,12),IF(ISNUMBER(SEARCH("6",'Procytrat 30-5G'!D274)),EDATE(AB3273,6),IF(ISNUMBER(SEARCH("3",'Procytrat 30-5G'!D274)),EDATE(AB3273,3),DATEVALUE('Procytrat 30-5G'!D274))))),""))</f>
        <v/>
      </c>
      <c r="AM3273" t="str">
        <f t="shared" ca="1" si="332"/>
        <v/>
      </c>
    </row>
    <row r="3274" spans="27:39" x14ac:dyDescent="0.3">
      <c r="AA3274" t="str">
        <f>IF(COUNTA('Procytrat 30-5G'!A275,'Procytrat 30-5G'!B275,'Procytrat 30-5G'!C275)&gt;0,"30-5G","")</f>
        <v/>
      </c>
      <c r="AB3274" t="str">
        <f>IFERROR(IF(ISNUMBER('Procytrat 30-5G'!A275),'Procytrat 30-5G'!A275,DATEVALUE('Procytrat 30-5G'!A275)),"")</f>
        <v/>
      </c>
      <c r="AC3274" t="str">
        <f>IF(AA3274="","",'Procytrat 30-5G'!B275)</f>
        <v/>
      </c>
      <c r="AD3274" t="str">
        <f>IF(AA3274="","",IFERROR(1*'Procytrat 30-5G'!C275,IFERROR(_xludf.NUMBERVALUE('Procytrat 30-5G'!C275,".",","),IFERROR(_xludf.NUMBERVALUE('Procytrat 30-5G'!C275,",","."),0))))</f>
        <v/>
      </c>
      <c r="AE3274" t="str">
        <f t="shared" si="326"/>
        <v/>
      </c>
      <c r="AF3274">
        <f t="shared" si="327"/>
        <v>0</v>
      </c>
      <c r="AG3274" t="str">
        <f t="shared" si="328"/>
        <v/>
      </c>
      <c r="AH3274" t="str">
        <f t="shared" si="329"/>
        <v/>
      </c>
      <c r="AI3274">
        <f t="shared" si="330"/>
        <v>0</v>
      </c>
      <c r="AJ3274">
        <f t="shared" si="331"/>
        <v>0</v>
      </c>
      <c r="AK3274">
        <v>0</v>
      </c>
      <c r="AL3274" t="str">
        <f>IF(AA3274="","",IFERROR(IF(ISNUMBER('Procytrat 30-5G'!D275),'Procytrat 30-5G'!D275,IF(ISNUMBER(SEARCH("12",'Procytrat 30-5G'!D275)),EDATE(AB3274,12),IF(ISNUMBER(SEARCH("6",'Procytrat 30-5G'!D275)),EDATE(AB3274,6),IF(ISNUMBER(SEARCH("3",'Procytrat 30-5G'!D275)),EDATE(AB3274,3),DATEVALUE('Procytrat 30-5G'!D275))))),""))</f>
        <v/>
      </c>
      <c r="AM3274" t="str">
        <f t="shared" ca="1" si="332"/>
        <v/>
      </c>
    </row>
    <row r="3275" spans="27:39" x14ac:dyDescent="0.3">
      <c r="AA3275" t="str">
        <f>IF(COUNTA('Procytrat 30-5G'!A276,'Procytrat 30-5G'!B276,'Procytrat 30-5G'!C276)&gt;0,"30-5G","")</f>
        <v/>
      </c>
      <c r="AB3275" t="str">
        <f>IFERROR(IF(ISNUMBER('Procytrat 30-5G'!A276),'Procytrat 30-5G'!A276,DATEVALUE('Procytrat 30-5G'!A276)),"")</f>
        <v/>
      </c>
      <c r="AC3275" t="str">
        <f>IF(AA3275="","",'Procytrat 30-5G'!B276)</f>
        <v/>
      </c>
      <c r="AD3275" t="str">
        <f>IF(AA3275="","",IFERROR(1*'Procytrat 30-5G'!C276,IFERROR(_xludf.NUMBERVALUE('Procytrat 30-5G'!C276,".",","),IFERROR(_xludf.NUMBERVALUE('Procytrat 30-5G'!C276,",","."),0))))</f>
        <v/>
      </c>
      <c r="AE3275" t="str">
        <f t="shared" si="326"/>
        <v/>
      </c>
      <c r="AF3275">
        <f t="shared" si="327"/>
        <v>0</v>
      </c>
      <c r="AG3275" t="str">
        <f t="shared" si="328"/>
        <v/>
      </c>
      <c r="AH3275" t="str">
        <f t="shared" si="329"/>
        <v/>
      </c>
      <c r="AI3275">
        <f t="shared" si="330"/>
        <v>0</v>
      </c>
      <c r="AJ3275">
        <f t="shared" si="331"/>
        <v>0</v>
      </c>
      <c r="AK3275">
        <v>0</v>
      </c>
      <c r="AL3275" t="str">
        <f>IF(AA3275="","",IFERROR(IF(ISNUMBER('Procytrat 30-5G'!D276),'Procytrat 30-5G'!D276,IF(ISNUMBER(SEARCH("12",'Procytrat 30-5G'!D276)),EDATE(AB3275,12),IF(ISNUMBER(SEARCH("6",'Procytrat 30-5G'!D276)),EDATE(AB3275,6),IF(ISNUMBER(SEARCH("3",'Procytrat 30-5G'!D276)),EDATE(AB3275,3),DATEVALUE('Procytrat 30-5G'!D276))))),""))</f>
        <v/>
      </c>
      <c r="AM3275" t="str">
        <f t="shared" ca="1" si="332"/>
        <v/>
      </c>
    </row>
    <row r="3276" spans="27:39" x14ac:dyDescent="0.3">
      <c r="AA3276" t="str">
        <f>IF(COUNTA('Procytrat 30-5G'!A277,'Procytrat 30-5G'!B277,'Procytrat 30-5G'!C277)&gt;0,"30-5G","")</f>
        <v/>
      </c>
      <c r="AB3276" t="str">
        <f>IFERROR(IF(ISNUMBER('Procytrat 30-5G'!A277),'Procytrat 30-5G'!A277,DATEVALUE('Procytrat 30-5G'!A277)),"")</f>
        <v/>
      </c>
      <c r="AC3276" t="str">
        <f>IF(AA3276="","",'Procytrat 30-5G'!B277)</f>
        <v/>
      </c>
      <c r="AD3276" t="str">
        <f>IF(AA3276="","",IFERROR(1*'Procytrat 30-5G'!C277,IFERROR(_xludf.NUMBERVALUE('Procytrat 30-5G'!C277,".",","),IFERROR(_xludf.NUMBERVALUE('Procytrat 30-5G'!C277,",","."),0))))</f>
        <v/>
      </c>
      <c r="AE3276" t="str">
        <f t="shared" si="326"/>
        <v/>
      </c>
      <c r="AF3276">
        <f t="shared" si="327"/>
        <v>0</v>
      </c>
      <c r="AG3276" t="str">
        <f t="shared" si="328"/>
        <v/>
      </c>
      <c r="AH3276" t="str">
        <f t="shared" si="329"/>
        <v/>
      </c>
      <c r="AI3276">
        <f t="shared" si="330"/>
        <v>0</v>
      </c>
      <c r="AJ3276">
        <f t="shared" si="331"/>
        <v>0</v>
      </c>
      <c r="AK3276">
        <v>0</v>
      </c>
      <c r="AL3276" t="str">
        <f>IF(AA3276="","",IFERROR(IF(ISNUMBER('Procytrat 30-5G'!D277),'Procytrat 30-5G'!D277,IF(ISNUMBER(SEARCH("12",'Procytrat 30-5G'!D277)),EDATE(AB3276,12),IF(ISNUMBER(SEARCH("6",'Procytrat 30-5G'!D277)),EDATE(AB3276,6),IF(ISNUMBER(SEARCH("3",'Procytrat 30-5G'!D277)),EDATE(AB3276,3),DATEVALUE('Procytrat 30-5G'!D277))))),""))</f>
        <v/>
      </c>
      <c r="AM3276" t="str">
        <f t="shared" ca="1" si="332"/>
        <v/>
      </c>
    </row>
    <row r="3277" spans="27:39" x14ac:dyDescent="0.3">
      <c r="AA3277" t="str">
        <f>IF(COUNTA('Procytrat 30-5G'!A278,'Procytrat 30-5G'!B278,'Procytrat 30-5G'!C278)&gt;0,"30-5G","")</f>
        <v/>
      </c>
      <c r="AB3277" t="str">
        <f>IFERROR(IF(ISNUMBER('Procytrat 30-5G'!A278),'Procytrat 30-5G'!A278,DATEVALUE('Procytrat 30-5G'!A278)),"")</f>
        <v/>
      </c>
      <c r="AC3277" t="str">
        <f>IF(AA3277="","",'Procytrat 30-5G'!B278)</f>
        <v/>
      </c>
      <c r="AD3277" t="str">
        <f>IF(AA3277="","",IFERROR(1*'Procytrat 30-5G'!C278,IFERROR(_xludf.NUMBERVALUE('Procytrat 30-5G'!C278,".",","),IFERROR(_xludf.NUMBERVALUE('Procytrat 30-5G'!C278,",","."),0))))</f>
        <v/>
      </c>
      <c r="AE3277" t="str">
        <f t="shared" si="326"/>
        <v/>
      </c>
      <c r="AF3277">
        <f t="shared" si="327"/>
        <v>0</v>
      </c>
      <c r="AG3277" t="str">
        <f t="shared" si="328"/>
        <v/>
      </c>
      <c r="AH3277" t="str">
        <f t="shared" si="329"/>
        <v/>
      </c>
      <c r="AI3277">
        <f t="shared" si="330"/>
        <v>0</v>
      </c>
      <c r="AJ3277">
        <f t="shared" si="331"/>
        <v>0</v>
      </c>
      <c r="AK3277">
        <v>0</v>
      </c>
      <c r="AL3277" t="str">
        <f>IF(AA3277="","",IFERROR(IF(ISNUMBER('Procytrat 30-5G'!D278),'Procytrat 30-5G'!D278,IF(ISNUMBER(SEARCH("12",'Procytrat 30-5G'!D278)),EDATE(AB3277,12),IF(ISNUMBER(SEARCH("6",'Procytrat 30-5G'!D278)),EDATE(AB3277,6),IF(ISNUMBER(SEARCH("3",'Procytrat 30-5G'!D278)),EDATE(AB3277,3),DATEVALUE('Procytrat 30-5G'!D278))))),""))</f>
        <v/>
      </c>
      <c r="AM3277" t="str">
        <f t="shared" ca="1" si="332"/>
        <v/>
      </c>
    </row>
    <row r="3278" spans="27:39" x14ac:dyDescent="0.3">
      <c r="AA3278" t="str">
        <f>IF(COUNTA('Procytrat 30-5G'!A279,'Procytrat 30-5G'!B279,'Procytrat 30-5G'!C279)&gt;0,"30-5G","")</f>
        <v/>
      </c>
      <c r="AB3278" t="str">
        <f>IFERROR(IF(ISNUMBER('Procytrat 30-5G'!A279),'Procytrat 30-5G'!A279,DATEVALUE('Procytrat 30-5G'!A279)),"")</f>
        <v/>
      </c>
      <c r="AC3278" t="str">
        <f>IF(AA3278="","",'Procytrat 30-5G'!B279)</f>
        <v/>
      </c>
      <c r="AD3278" t="str">
        <f>IF(AA3278="","",IFERROR(1*'Procytrat 30-5G'!C279,IFERROR(_xludf.NUMBERVALUE('Procytrat 30-5G'!C279,".",","),IFERROR(_xludf.NUMBERVALUE('Procytrat 30-5G'!C279,",","."),0))))</f>
        <v/>
      </c>
      <c r="AE3278" t="str">
        <f t="shared" si="326"/>
        <v/>
      </c>
      <c r="AF3278">
        <f t="shared" si="327"/>
        <v>0</v>
      </c>
      <c r="AG3278" t="str">
        <f t="shared" si="328"/>
        <v/>
      </c>
      <c r="AH3278" t="str">
        <f t="shared" si="329"/>
        <v/>
      </c>
      <c r="AI3278">
        <f t="shared" si="330"/>
        <v>0</v>
      </c>
      <c r="AJ3278">
        <f t="shared" si="331"/>
        <v>0</v>
      </c>
      <c r="AK3278">
        <v>0</v>
      </c>
      <c r="AL3278" t="str">
        <f>IF(AA3278="","",IFERROR(IF(ISNUMBER('Procytrat 30-5G'!D279),'Procytrat 30-5G'!D279,IF(ISNUMBER(SEARCH("12",'Procytrat 30-5G'!D279)),EDATE(AB3278,12),IF(ISNUMBER(SEARCH("6",'Procytrat 30-5G'!D279)),EDATE(AB3278,6),IF(ISNUMBER(SEARCH("3",'Procytrat 30-5G'!D279)),EDATE(AB3278,3),DATEVALUE('Procytrat 30-5G'!D279))))),""))</f>
        <v/>
      </c>
      <c r="AM3278" t="str">
        <f t="shared" ca="1" si="332"/>
        <v/>
      </c>
    </row>
    <row r="3279" spans="27:39" x14ac:dyDescent="0.3">
      <c r="AA3279" t="str">
        <f>IF(COUNTA('Procytrat 30-5G'!A280,'Procytrat 30-5G'!B280,'Procytrat 30-5G'!C280)&gt;0,"30-5G","")</f>
        <v/>
      </c>
      <c r="AB3279" t="str">
        <f>IFERROR(IF(ISNUMBER('Procytrat 30-5G'!A280),'Procytrat 30-5G'!A280,DATEVALUE('Procytrat 30-5G'!A280)),"")</f>
        <v/>
      </c>
      <c r="AC3279" t="str">
        <f>IF(AA3279="","",'Procytrat 30-5G'!B280)</f>
        <v/>
      </c>
      <c r="AD3279" t="str">
        <f>IF(AA3279="","",IFERROR(1*'Procytrat 30-5G'!C280,IFERROR(_xludf.NUMBERVALUE('Procytrat 30-5G'!C280,".",","),IFERROR(_xludf.NUMBERVALUE('Procytrat 30-5G'!C280,",","."),0))))</f>
        <v/>
      </c>
      <c r="AE3279" t="str">
        <f t="shared" si="326"/>
        <v/>
      </c>
      <c r="AF3279">
        <f t="shared" si="327"/>
        <v>0</v>
      </c>
      <c r="AG3279" t="str">
        <f t="shared" si="328"/>
        <v/>
      </c>
      <c r="AH3279" t="str">
        <f t="shared" si="329"/>
        <v/>
      </c>
      <c r="AI3279">
        <f t="shared" si="330"/>
        <v>0</v>
      </c>
      <c r="AJ3279">
        <f t="shared" si="331"/>
        <v>0</v>
      </c>
      <c r="AK3279">
        <v>0</v>
      </c>
      <c r="AL3279" t="str">
        <f>IF(AA3279="","",IFERROR(IF(ISNUMBER('Procytrat 30-5G'!D280),'Procytrat 30-5G'!D280,IF(ISNUMBER(SEARCH("12",'Procytrat 30-5G'!D280)),EDATE(AB3279,12),IF(ISNUMBER(SEARCH("6",'Procytrat 30-5G'!D280)),EDATE(AB3279,6),IF(ISNUMBER(SEARCH("3",'Procytrat 30-5G'!D280)),EDATE(AB3279,3),DATEVALUE('Procytrat 30-5G'!D280))))),""))</f>
        <v/>
      </c>
      <c r="AM3279" t="str">
        <f t="shared" ca="1" si="332"/>
        <v/>
      </c>
    </row>
    <row r="3280" spans="27:39" x14ac:dyDescent="0.3">
      <c r="AA3280" t="str">
        <f>IF(COUNTA('Procytrat 30-5G'!A281,'Procytrat 30-5G'!B281,'Procytrat 30-5G'!C281)&gt;0,"30-5G","")</f>
        <v/>
      </c>
      <c r="AB3280" t="str">
        <f>IFERROR(IF(ISNUMBER('Procytrat 30-5G'!A281),'Procytrat 30-5G'!A281,DATEVALUE('Procytrat 30-5G'!A281)),"")</f>
        <v/>
      </c>
      <c r="AC3280" t="str">
        <f>IF(AA3280="","",'Procytrat 30-5G'!B281)</f>
        <v/>
      </c>
      <c r="AD3280" t="str">
        <f>IF(AA3280="","",IFERROR(1*'Procytrat 30-5G'!C281,IFERROR(_xludf.NUMBERVALUE('Procytrat 30-5G'!C281,".",","),IFERROR(_xludf.NUMBERVALUE('Procytrat 30-5G'!C281,",","."),0))))</f>
        <v/>
      </c>
      <c r="AE3280" t="str">
        <f t="shared" si="326"/>
        <v/>
      </c>
      <c r="AF3280">
        <f t="shared" si="327"/>
        <v>0</v>
      </c>
      <c r="AG3280" t="str">
        <f t="shared" si="328"/>
        <v/>
      </c>
      <c r="AH3280" t="str">
        <f t="shared" si="329"/>
        <v/>
      </c>
      <c r="AI3280">
        <f t="shared" si="330"/>
        <v>0</v>
      </c>
      <c r="AJ3280">
        <f t="shared" si="331"/>
        <v>0</v>
      </c>
      <c r="AK3280">
        <v>0</v>
      </c>
      <c r="AL3280" t="str">
        <f>IF(AA3280="","",IFERROR(IF(ISNUMBER('Procytrat 30-5G'!D281),'Procytrat 30-5G'!D281,IF(ISNUMBER(SEARCH("12",'Procytrat 30-5G'!D281)),EDATE(AB3280,12),IF(ISNUMBER(SEARCH("6",'Procytrat 30-5G'!D281)),EDATE(AB3280,6),IF(ISNUMBER(SEARCH("3",'Procytrat 30-5G'!D281)),EDATE(AB3280,3),DATEVALUE('Procytrat 30-5G'!D281))))),""))</f>
        <v/>
      </c>
      <c r="AM3280" t="str">
        <f t="shared" ca="1" si="332"/>
        <v/>
      </c>
    </row>
    <row r="3281" spans="27:39" x14ac:dyDescent="0.3">
      <c r="AA3281" t="str">
        <f>IF(COUNTA('Procytrat 30-5G'!A282,'Procytrat 30-5G'!B282,'Procytrat 30-5G'!C282)&gt;0,"30-5G","")</f>
        <v/>
      </c>
      <c r="AB3281" t="str">
        <f>IFERROR(IF(ISNUMBER('Procytrat 30-5G'!A282),'Procytrat 30-5G'!A282,DATEVALUE('Procytrat 30-5G'!A282)),"")</f>
        <v/>
      </c>
      <c r="AC3281" t="str">
        <f>IF(AA3281="","",'Procytrat 30-5G'!B282)</f>
        <v/>
      </c>
      <c r="AD3281" t="str">
        <f>IF(AA3281="","",IFERROR(1*'Procytrat 30-5G'!C282,IFERROR(_xludf.NUMBERVALUE('Procytrat 30-5G'!C282,".",","),IFERROR(_xludf.NUMBERVALUE('Procytrat 30-5G'!C282,",","."),0))))</f>
        <v/>
      </c>
      <c r="AE3281" t="str">
        <f t="shared" si="326"/>
        <v/>
      </c>
      <c r="AF3281">
        <f t="shared" si="327"/>
        <v>0</v>
      </c>
      <c r="AG3281" t="str">
        <f t="shared" si="328"/>
        <v/>
      </c>
      <c r="AH3281" t="str">
        <f t="shared" si="329"/>
        <v/>
      </c>
      <c r="AI3281">
        <f t="shared" si="330"/>
        <v>0</v>
      </c>
      <c r="AJ3281">
        <f t="shared" si="331"/>
        <v>0</v>
      </c>
      <c r="AK3281">
        <v>0</v>
      </c>
      <c r="AL3281" t="str">
        <f>IF(AA3281="","",IFERROR(IF(ISNUMBER('Procytrat 30-5G'!D282),'Procytrat 30-5G'!D282,IF(ISNUMBER(SEARCH("12",'Procytrat 30-5G'!D282)),EDATE(AB3281,12),IF(ISNUMBER(SEARCH("6",'Procytrat 30-5G'!D282)),EDATE(AB3281,6),IF(ISNUMBER(SEARCH("3",'Procytrat 30-5G'!D282)),EDATE(AB3281,3),DATEVALUE('Procytrat 30-5G'!D282))))),""))</f>
        <v/>
      </c>
      <c r="AM3281" t="str">
        <f t="shared" ca="1" si="332"/>
        <v/>
      </c>
    </row>
    <row r="3282" spans="27:39" x14ac:dyDescent="0.3">
      <c r="AA3282" t="str">
        <f>IF(COUNTA('Procytrat 30-5G'!A283,'Procytrat 30-5G'!B283,'Procytrat 30-5G'!C283)&gt;0,"30-5G","")</f>
        <v/>
      </c>
      <c r="AB3282" t="str">
        <f>IFERROR(IF(ISNUMBER('Procytrat 30-5G'!A283),'Procytrat 30-5G'!A283,DATEVALUE('Procytrat 30-5G'!A283)),"")</f>
        <v/>
      </c>
      <c r="AC3282" t="str">
        <f>IF(AA3282="","",'Procytrat 30-5G'!B283)</f>
        <v/>
      </c>
      <c r="AD3282" t="str">
        <f>IF(AA3282="","",IFERROR(1*'Procytrat 30-5G'!C283,IFERROR(_xludf.NUMBERVALUE('Procytrat 30-5G'!C283,".",","),IFERROR(_xludf.NUMBERVALUE('Procytrat 30-5G'!C283,",","."),0))))</f>
        <v/>
      </c>
      <c r="AE3282" t="str">
        <f t="shared" si="326"/>
        <v/>
      </c>
      <c r="AF3282">
        <f t="shared" si="327"/>
        <v>0</v>
      </c>
      <c r="AG3282" t="str">
        <f t="shared" si="328"/>
        <v/>
      </c>
      <c r="AH3282" t="str">
        <f t="shared" si="329"/>
        <v/>
      </c>
      <c r="AI3282">
        <f t="shared" si="330"/>
        <v>0</v>
      </c>
      <c r="AJ3282">
        <f t="shared" si="331"/>
        <v>0</v>
      </c>
      <c r="AK3282">
        <v>0</v>
      </c>
      <c r="AL3282" t="str">
        <f>IF(AA3282="","",IFERROR(IF(ISNUMBER('Procytrat 30-5G'!D283),'Procytrat 30-5G'!D283,IF(ISNUMBER(SEARCH("12",'Procytrat 30-5G'!D283)),EDATE(AB3282,12),IF(ISNUMBER(SEARCH("6",'Procytrat 30-5G'!D283)),EDATE(AB3282,6),IF(ISNUMBER(SEARCH("3",'Procytrat 30-5G'!D283)),EDATE(AB3282,3),DATEVALUE('Procytrat 30-5G'!D283))))),""))</f>
        <v/>
      </c>
      <c r="AM3282" t="str">
        <f t="shared" ca="1" si="332"/>
        <v/>
      </c>
    </row>
    <row r="3283" spans="27:39" x14ac:dyDescent="0.3">
      <c r="AA3283" t="str">
        <f>IF(COUNTA('Procytrat 30-5G'!A284,'Procytrat 30-5G'!B284,'Procytrat 30-5G'!C284)&gt;0,"30-5G","")</f>
        <v/>
      </c>
      <c r="AB3283" t="str">
        <f>IFERROR(IF(ISNUMBER('Procytrat 30-5G'!A284),'Procytrat 30-5G'!A284,DATEVALUE('Procytrat 30-5G'!A284)),"")</f>
        <v/>
      </c>
      <c r="AC3283" t="str">
        <f>IF(AA3283="","",'Procytrat 30-5G'!B284)</f>
        <v/>
      </c>
      <c r="AD3283" t="str">
        <f>IF(AA3283="","",IFERROR(1*'Procytrat 30-5G'!C284,IFERROR(_xludf.NUMBERVALUE('Procytrat 30-5G'!C284,".",","),IFERROR(_xludf.NUMBERVALUE('Procytrat 30-5G'!C284,",","."),0))))</f>
        <v/>
      </c>
      <c r="AE3283" t="str">
        <f t="shared" si="326"/>
        <v/>
      </c>
      <c r="AF3283">
        <f t="shared" si="327"/>
        <v>0</v>
      </c>
      <c r="AG3283" t="str">
        <f t="shared" si="328"/>
        <v/>
      </c>
      <c r="AH3283" t="str">
        <f t="shared" si="329"/>
        <v/>
      </c>
      <c r="AI3283">
        <f t="shared" si="330"/>
        <v>0</v>
      </c>
      <c r="AJ3283">
        <f t="shared" si="331"/>
        <v>0</v>
      </c>
      <c r="AK3283">
        <v>0</v>
      </c>
      <c r="AL3283" t="str">
        <f>IF(AA3283="","",IFERROR(IF(ISNUMBER('Procytrat 30-5G'!D284),'Procytrat 30-5G'!D284,IF(ISNUMBER(SEARCH("12",'Procytrat 30-5G'!D284)),EDATE(AB3283,12),IF(ISNUMBER(SEARCH("6",'Procytrat 30-5G'!D284)),EDATE(AB3283,6),IF(ISNUMBER(SEARCH("3",'Procytrat 30-5G'!D284)),EDATE(AB3283,3),DATEVALUE('Procytrat 30-5G'!D284))))),""))</f>
        <v/>
      </c>
      <c r="AM3283" t="str">
        <f t="shared" ca="1" si="332"/>
        <v/>
      </c>
    </row>
    <row r="3284" spans="27:39" x14ac:dyDescent="0.3">
      <c r="AA3284" t="str">
        <f>IF(COUNTA('Procytrat 30-5G'!A285,'Procytrat 30-5G'!B285,'Procytrat 30-5G'!C285)&gt;0,"30-5G","")</f>
        <v/>
      </c>
      <c r="AB3284" t="str">
        <f>IFERROR(IF(ISNUMBER('Procytrat 30-5G'!A285),'Procytrat 30-5G'!A285,DATEVALUE('Procytrat 30-5G'!A285)),"")</f>
        <v/>
      </c>
      <c r="AC3284" t="str">
        <f>IF(AA3284="","",'Procytrat 30-5G'!B285)</f>
        <v/>
      </c>
      <c r="AD3284" t="str">
        <f>IF(AA3284="","",IFERROR(1*'Procytrat 30-5G'!C285,IFERROR(_xludf.NUMBERVALUE('Procytrat 30-5G'!C285,".",","),IFERROR(_xludf.NUMBERVALUE('Procytrat 30-5G'!C285,",","."),0))))</f>
        <v/>
      </c>
      <c r="AE3284" t="str">
        <f t="shared" si="326"/>
        <v/>
      </c>
      <c r="AF3284">
        <f t="shared" si="327"/>
        <v>0</v>
      </c>
      <c r="AG3284" t="str">
        <f t="shared" si="328"/>
        <v/>
      </c>
      <c r="AH3284" t="str">
        <f t="shared" si="329"/>
        <v/>
      </c>
      <c r="AI3284">
        <f t="shared" si="330"/>
        <v>0</v>
      </c>
      <c r="AJ3284">
        <f t="shared" si="331"/>
        <v>0</v>
      </c>
      <c r="AK3284">
        <v>0</v>
      </c>
      <c r="AL3284" t="str">
        <f>IF(AA3284="","",IFERROR(IF(ISNUMBER('Procytrat 30-5G'!D285),'Procytrat 30-5G'!D285,IF(ISNUMBER(SEARCH("12",'Procytrat 30-5G'!D285)),EDATE(AB3284,12),IF(ISNUMBER(SEARCH("6",'Procytrat 30-5G'!D285)),EDATE(AB3284,6),IF(ISNUMBER(SEARCH("3",'Procytrat 30-5G'!D285)),EDATE(AB3284,3),DATEVALUE('Procytrat 30-5G'!D285))))),""))</f>
        <v/>
      </c>
      <c r="AM3284" t="str">
        <f t="shared" ca="1" si="332"/>
        <v/>
      </c>
    </row>
    <row r="3285" spans="27:39" x14ac:dyDescent="0.3">
      <c r="AA3285" t="str">
        <f>IF(COUNTA('Procytrat 30-5G'!A286,'Procytrat 30-5G'!B286,'Procytrat 30-5G'!C286)&gt;0,"30-5G","")</f>
        <v/>
      </c>
      <c r="AB3285" t="str">
        <f>IFERROR(IF(ISNUMBER('Procytrat 30-5G'!A286),'Procytrat 30-5G'!A286,DATEVALUE('Procytrat 30-5G'!A286)),"")</f>
        <v/>
      </c>
      <c r="AC3285" t="str">
        <f>IF(AA3285="","",'Procytrat 30-5G'!B286)</f>
        <v/>
      </c>
      <c r="AD3285" t="str">
        <f>IF(AA3285="","",IFERROR(1*'Procytrat 30-5G'!C286,IFERROR(_xludf.NUMBERVALUE('Procytrat 30-5G'!C286,".",","),IFERROR(_xludf.NUMBERVALUE('Procytrat 30-5G'!C286,",","."),0))))</f>
        <v/>
      </c>
      <c r="AE3285" t="str">
        <f t="shared" si="326"/>
        <v/>
      </c>
      <c r="AF3285">
        <f t="shared" si="327"/>
        <v>0</v>
      </c>
      <c r="AG3285" t="str">
        <f t="shared" si="328"/>
        <v/>
      </c>
      <c r="AH3285" t="str">
        <f t="shared" si="329"/>
        <v/>
      </c>
      <c r="AI3285">
        <f t="shared" si="330"/>
        <v>0</v>
      </c>
      <c r="AJ3285">
        <f t="shared" si="331"/>
        <v>0</v>
      </c>
      <c r="AK3285">
        <v>0</v>
      </c>
      <c r="AL3285" t="str">
        <f>IF(AA3285="","",IFERROR(IF(ISNUMBER('Procytrat 30-5G'!D286),'Procytrat 30-5G'!D286,IF(ISNUMBER(SEARCH("12",'Procytrat 30-5G'!D286)),EDATE(AB3285,12),IF(ISNUMBER(SEARCH("6",'Procytrat 30-5G'!D286)),EDATE(AB3285,6),IF(ISNUMBER(SEARCH("3",'Procytrat 30-5G'!D286)),EDATE(AB3285,3),DATEVALUE('Procytrat 30-5G'!D286))))),""))</f>
        <v/>
      </c>
      <c r="AM3285" t="str">
        <f t="shared" ca="1" si="332"/>
        <v/>
      </c>
    </row>
    <row r="3286" spans="27:39" x14ac:dyDescent="0.3">
      <c r="AA3286" t="str">
        <f>IF(COUNTA('Procytrat 30-5G'!A287,'Procytrat 30-5G'!B287,'Procytrat 30-5G'!C287)&gt;0,"30-5G","")</f>
        <v/>
      </c>
      <c r="AB3286" t="str">
        <f>IFERROR(IF(ISNUMBER('Procytrat 30-5G'!A287),'Procytrat 30-5G'!A287,DATEVALUE('Procytrat 30-5G'!A287)),"")</f>
        <v/>
      </c>
      <c r="AC3286" t="str">
        <f>IF(AA3286="","",'Procytrat 30-5G'!B287)</f>
        <v/>
      </c>
      <c r="AD3286" t="str">
        <f>IF(AA3286="","",IFERROR(1*'Procytrat 30-5G'!C287,IFERROR(_xludf.NUMBERVALUE('Procytrat 30-5G'!C287,".",","),IFERROR(_xludf.NUMBERVALUE('Procytrat 30-5G'!C287,",","."),0))))</f>
        <v/>
      </c>
      <c r="AE3286" t="str">
        <f t="shared" si="326"/>
        <v/>
      </c>
      <c r="AF3286">
        <f t="shared" si="327"/>
        <v>0</v>
      </c>
      <c r="AG3286" t="str">
        <f t="shared" si="328"/>
        <v/>
      </c>
      <c r="AH3286" t="str">
        <f t="shared" si="329"/>
        <v/>
      </c>
      <c r="AI3286">
        <f t="shared" si="330"/>
        <v>0</v>
      </c>
      <c r="AJ3286">
        <f t="shared" si="331"/>
        <v>0</v>
      </c>
      <c r="AK3286">
        <v>0</v>
      </c>
      <c r="AL3286" t="str">
        <f>IF(AA3286="","",IFERROR(IF(ISNUMBER('Procytrat 30-5G'!D287),'Procytrat 30-5G'!D287,IF(ISNUMBER(SEARCH("12",'Procytrat 30-5G'!D287)),EDATE(AB3286,12),IF(ISNUMBER(SEARCH("6",'Procytrat 30-5G'!D287)),EDATE(AB3286,6),IF(ISNUMBER(SEARCH("3",'Procytrat 30-5G'!D287)),EDATE(AB3286,3),DATEVALUE('Procytrat 30-5G'!D287))))),""))</f>
        <v/>
      </c>
      <c r="AM3286" t="str">
        <f t="shared" ca="1" si="332"/>
        <v/>
      </c>
    </row>
    <row r="3287" spans="27:39" x14ac:dyDescent="0.3">
      <c r="AA3287" t="str">
        <f>IF(COUNTA('Procytrat 30-5G'!A288,'Procytrat 30-5G'!B288,'Procytrat 30-5G'!C288)&gt;0,"30-5G","")</f>
        <v/>
      </c>
      <c r="AB3287" t="str">
        <f>IFERROR(IF(ISNUMBER('Procytrat 30-5G'!A288),'Procytrat 30-5G'!A288,DATEVALUE('Procytrat 30-5G'!A288)),"")</f>
        <v/>
      </c>
      <c r="AC3287" t="str">
        <f>IF(AA3287="","",'Procytrat 30-5G'!B288)</f>
        <v/>
      </c>
      <c r="AD3287" t="str">
        <f>IF(AA3287="","",IFERROR(1*'Procytrat 30-5G'!C288,IFERROR(_xludf.NUMBERVALUE('Procytrat 30-5G'!C288,".",","),IFERROR(_xludf.NUMBERVALUE('Procytrat 30-5G'!C288,",","."),0))))</f>
        <v/>
      </c>
      <c r="AE3287" t="str">
        <f t="shared" si="326"/>
        <v/>
      </c>
      <c r="AF3287">
        <f t="shared" si="327"/>
        <v>0</v>
      </c>
      <c r="AG3287" t="str">
        <f t="shared" si="328"/>
        <v/>
      </c>
      <c r="AH3287" t="str">
        <f t="shared" si="329"/>
        <v/>
      </c>
      <c r="AI3287">
        <f t="shared" si="330"/>
        <v>0</v>
      </c>
      <c r="AJ3287">
        <f t="shared" si="331"/>
        <v>0</v>
      </c>
      <c r="AK3287">
        <v>0</v>
      </c>
      <c r="AL3287" t="str">
        <f>IF(AA3287="","",IFERROR(IF(ISNUMBER('Procytrat 30-5G'!D288),'Procytrat 30-5G'!D288,IF(ISNUMBER(SEARCH("12",'Procytrat 30-5G'!D288)),EDATE(AB3287,12),IF(ISNUMBER(SEARCH("6",'Procytrat 30-5G'!D288)),EDATE(AB3287,6),IF(ISNUMBER(SEARCH("3",'Procytrat 30-5G'!D288)),EDATE(AB3287,3),DATEVALUE('Procytrat 30-5G'!D288))))),""))</f>
        <v/>
      </c>
      <c r="AM3287" t="str">
        <f t="shared" ca="1" si="332"/>
        <v/>
      </c>
    </row>
    <row r="3288" spans="27:39" x14ac:dyDescent="0.3">
      <c r="AA3288" t="str">
        <f>IF(COUNTA('Procytrat 30-5G'!A289,'Procytrat 30-5G'!B289,'Procytrat 30-5G'!C289)&gt;0,"30-5G","")</f>
        <v/>
      </c>
      <c r="AB3288" t="str">
        <f>IFERROR(IF(ISNUMBER('Procytrat 30-5G'!A289),'Procytrat 30-5G'!A289,DATEVALUE('Procytrat 30-5G'!A289)),"")</f>
        <v/>
      </c>
      <c r="AC3288" t="str">
        <f>IF(AA3288="","",'Procytrat 30-5G'!B289)</f>
        <v/>
      </c>
      <c r="AD3288" t="str">
        <f>IF(AA3288="","",IFERROR(1*'Procytrat 30-5G'!C289,IFERROR(_xludf.NUMBERVALUE('Procytrat 30-5G'!C289,".",","),IFERROR(_xludf.NUMBERVALUE('Procytrat 30-5G'!C289,",","."),0))))</f>
        <v/>
      </c>
      <c r="AE3288" t="str">
        <f t="shared" si="326"/>
        <v/>
      </c>
      <c r="AF3288">
        <f t="shared" si="327"/>
        <v>0</v>
      </c>
      <c r="AG3288" t="str">
        <f t="shared" si="328"/>
        <v/>
      </c>
      <c r="AH3288" t="str">
        <f t="shared" si="329"/>
        <v/>
      </c>
      <c r="AI3288">
        <f t="shared" si="330"/>
        <v>0</v>
      </c>
      <c r="AJ3288">
        <f t="shared" si="331"/>
        <v>0</v>
      </c>
      <c r="AK3288">
        <v>0</v>
      </c>
      <c r="AL3288" t="str">
        <f>IF(AA3288="","",IFERROR(IF(ISNUMBER('Procytrat 30-5G'!D289),'Procytrat 30-5G'!D289,IF(ISNUMBER(SEARCH("12",'Procytrat 30-5G'!D289)),EDATE(AB3288,12),IF(ISNUMBER(SEARCH("6",'Procytrat 30-5G'!D289)),EDATE(AB3288,6),IF(ISNUMBER(SEARCH("3",'Procytrat 30-5G'!D289)),EDATE(AB3288,3),DATEVALUE('Procytrat 30-5G'!D289))))),""))</f>
        <v/>
      </c>
      <c r="AM3288" t="str">
        <f t="shared" ca="1" si="332"/>
        <v/>
      </c>
    </row>
    <row r="3289" spans="27:39" x14ac:dyDescent="0.3">
      <c r="AA3289" t="str">
        <f>IF(COUNTA('Procytrat 30-5G'!A290,'Procytrat 30-5G'!B290,'Procytrat 30-5G'!C290)&gt;0,"30-5G","")</f>
        <v/>
      </c>
      <c r="AB3289" t="str">
        <f>IFERROR(IF(ISNUMBER('Procytrat 30-5G'!A290),'Procytrat 30-5G'!A290,DATEVALUE('Procytrat 30-5G'!A290)),"")</f>
        <v/>
      </c>
      <c r="AC3289" t="str">
        <f>IF(AA3289="","",'Procytrat 30-5G'!B290)</f>
        <v/>
      </c>
      <c r="AD3289" t="str">
        <f>IF(AA3289="","",IFERROR(1*'Procytrat 30-5G'!C290,IFERROR(_xludf.NUMBERVALUE('Procytrat 30-5G'!C290,".",","),IFERROR(_xludf.NUMBERVALUE('Procytrat 30-5G'!C290,",","."),0))))</f>
        <v/>
      </c>
      <c r="AE3289" t="str">
        <f t="shared" si="326"/>
        <v/>
      </c>
      <c r="AF3289">
        <f t="shared" si="327"/>
        <v>0</v>
      </c>
      <c r="AG3289" t="str">
        <f t="shared" si="328"/>
        <v/>
      </c>
      <c r="AH3289" t="str">
        <f t="shared" si="329"/>
        <v/>
      </c>
      <c r="AI3289">
        <f t="shared" si="330"/>
        <v>0</v>
      </c>
      <c r="AJ3289">
        <f t="shared" si="331"/>
        <v>0</v>
      </c>
      <c r="AK3289">
        <v>0</v>
      </c>
      <c r="AL3289" t="str">
        <f>IF(AA3289="","",IFERROR(IF(ISNUMBER('Procytrat 30-5G'!D290),'Procytrat 30-5G'!D290,IF(ISNUMBER(SEARCH("12",'Procytrat 30-5G'!D290)),EDATE(AB3289,12),IF(ISNUMBER(SEARCH("6",'Procytrat 30-5G'!D290)),EDATE(AB3289,6),IF(ISNUMBER(SEARCH("3",'Procytrat 30-5G'!D290)),EDATE(AB3289,3),DATEVALUE('Procytrat 30-5G'!D290))))),""))</f>
        <v/>
      </c>
      <c r="AM3289" t="str">
        <f t="shared" ca="1" si="332"/>
        <v/>
      </c>
    </row>
    <row r="3290" spans="27:39" x14ac:dyDescent="0.3">
      <c r="AA3290" t="str">
        <f>IF(COUNTA('Procytrat 30-5G'!A291,'Procytrat 30-5G'!B291,'Procytrat 30-5G'!C291)&gt;0,"30-5G","")</f>
        <v/>
      </c>
      <c r="AB3290" t="str">
        <f>IFERROR(IF(ISNUMBER('Procytrat 30-5G'!A291),'Procytrat 30-5G'!A291,DATEVALUE('Procytrat 30-5G'!A291)),"")</f>
        <v/>
      </c>
      <c r="AC3290" t="str">
        <f>IF(AA3290="","",'Procytrat 30-5G'!B291)</f>
        <v/>
      </c>
      <c r="AD3290" t="str">
        <f>IF(AA3290="","",IFERROR(1*'Procytrat 30-5G'!C291,IFERROR(_xludf.NUMBERVALUE('Procytrat 30-5G'!C291,".",","),IFERROR(_xludf.NUMBERVALUE('Procytrat 30-5G'!C291,",","."),0))))</f>
        <v/>
      </c>
      <c r="AE3290" t="str">
        <f t="shared" si="326"/>
        <v/>
      </c>
      <c r="AF3290">
        <f t="shared" si="327"/>
        <v>0</v>
      </c>
      <c r="AG3290" t="str">
        <f t="shared" si="328"/>
        <v/>
      </c>
      <c r="AH3290" t="str">
        <f t="shared" si="329"/>
        <v/>
      </c>
      <c r="AI3290">
        <f t="shared" si="330"/>
        <v>0</v>
      </c>
      <c r="AJ3290">
        <f t="shared" si="331"/>
        <v>0</v>
      </c>
      <c r="AK3290">
        <v>0</v>
      </c>
      <c r="AL3290" t="str">
        <f>IF(AA3290="","",IFERROR(IF(ISNUMBER('Procytrat 30-5G'!D291),'Procytrat 30-5G'!D291,IF(ISNUMBER(SEARCH("12",'Procytrat 30-5G'!D291)),EDATE(AB3290,12),IF(ISNUMBER(SEARCH("6",'Procytrat 30-5G'!D291)),EDATE(AB3290,6),IF(ISNUMBER(SEARCH("3",'Procytrat 30-5G'!D291)),EDATE(AB3290,3),DATEVALUE('Procytrat 30-5G'!D291))))),""))</f>
        <v/>
      </c>
      <c r="AM3290" t="str">
        <f t="shared" ca="1" si="332"/>
        <v/>
      </c>
    </row>
    <row r="3291" spans="27:39" x14ac:dyDescent="0.3">
      <c r="AA3291" t="str">
        <f>IF(COUNTA('Procytrat 30-5G'!A292,'Procytrat 30-5G'!B292,'Procytrat 30-5G'!C292)&gt;0,"30-5G","")</f>
        <v/>
      </c>
      <c r="AB3291" t="str">
        <f>IFERROR(IF(ISNUMBER('Procytrat 30-5G'!A292),'Procytrat 30-5G'!A292,DATEVALUE('Procytrat 30-5G'!A292)),"")</f>
        <v/>
      </c>
      <c r="AC3291" t="str">
        <f>IF(AA3291="","",'Procytrat 30-5G'!B292)</f>
        <v/>
      </c>
      <c r="AD3291" t="str">
        <f>IF(AA3291="","",IFERROR(1*'Procytrat 30-5G'!C292,IFERROR(_xludf.NUMBERVALUE('Procytrat 30-5G'!C292,".",","),IFERROR(_xludf.NUMBERVALUE('Procytrat 30-5G'!C292,",","."),0))))</f>
        <v/>
      </c>
      <c r="AE3291" t="str">
        <f t="shared" si="326"/>
        <v/>
      </c>
      <c r="AF3291">
        <f t="shared" si="327"/>
        <v>0</v>
      </c>
      <c r="AG3291" t="str">
        <f t="shared" si="328"/>
        <v/>
      </c>
      <c r="AH3291" t="str">
        <f t="shared" si="329"/>
        <v/>
      </c>
      <c r="AI3291">
        <f t="shared" si="330"/>
        <v>0</v>
      </c>
      <c r="AJ3291">
        <f t="shared" si="331"/>
        <v>0</v>
      </c>
      <c r="AK3291">
        <v>0</v>
      </c>
      <c r="AL3291" t="str">
        <f>IF(AA3291="","",IFERROR(IF(ISNUMBER('Procytrat 30-5G'!D292),'Procytrat 30-5G'!D292,IF(ISNUMBER(SEARCH("12",'Procytrat 30-5G'!D292)),EDATE(AB3291,12),IF(ISNUMBER(SEARCH("6",'Procytrat 30-5G'!D292)),EDATE(AB3291,6),IF(ISNUMBER(SEARCH("3",'Procytrat 30-5G'!D292)),EDATE(AB3291,3),DATEVALUE('Procytrat 30-5G'!D292))))),""))</f>
        <v/>
      </c>
      <c r="AM3291" t="str">
        <f t="shared" ca="1" si="332"/>
        <v/>
      </c>
    </row>
    <row r="3292" spans="27:39" x14ac:dyDescent="0.3">
      <c r="AA3292" t="str">
        <f>IF(COUNTA('Procytrat 30-5G'!A293,'Procytrat 30-5G'!B293,'Procytrat 30-5G'!C293)&gt;0,"30-5G","")</f>
        <v/>
      </c>
      <c r="AB3292" t="str">
        <f>IFERROR(IF(ISNUMBER('Procytrat 30-5G'!A293),'Procytrat 30-5G'!A293,DATEVALUE('Procytrat 30-5G'!A293)),"")</f>
        <v/>
      </c>
      <c r="AC3292" t="str">
        <f>IF(AA3292="","",'Procytrat 30-5G'!B293)</f>
        <v/>
      </c>
      <c r="AD3292" t="str">
        <f>IF(AA3292="","",IFERROR(1*'Procytrat 30-5G'!C293,IFERROR(_xludf.NUMBERVALUE('Procytrat 30-5G'!C293,".",","),IFERROR(_xludf.NUMBERVALUE('Procytrat 30-5G'!C293,",","."),0))))</f>
        <v/>
      </c>
      <c r="AE3292" t="str">
        <f t="shared" si="326"/>
        <v/>
      </c>
      <c r="AF3292">
        <f t="shared" si="327"/>
        <v>0</v>
      </c>
      <c r="AG3292" t="str">
        <f t="shared" si="328"/>
        <v/>
      </c>
      <c r="AH3292" t="str">
        <f t="shared" si="329"/>
        <v/>
      </c>
      <c r="AI3292">
        <f t="shared" si="330"/>
        <v>0</v>
      </c>
      <c r="AJ3292">
        <f t="shared" si="331"/>
        <v>0</v>
      </c>
      <c r="AK3292">
        <v>0</v>
      </c>
      <c r="AL3292" t="str">
        <f>IF(AA3292="","",IFERROR(IF(ISNUMBER('Procytrat 30-5G'!D293),'Procytrat 30-5G'!D293,IF(ISNUMBER(SEARCH("12",'Procytrat 30-5G'!D293)),EDATE(AB3292,12),IF(ISNUMBER(SEARCH("6",'Procytrat 30-5G'!D293)),EDATE(AB3292,6),IF(ISNUMBER(SEARCH("3",'Procytrat 30-5G'!D293)),EDATE(AB3292,3),DATEVALUE('Procytrat 30-5G'!D293))))),""))</f>
        <v/>
      </c>
      <c r="AM3292" t="str">
        <f t="shared" ca="1" si="332"/>
        <v/>
      </c>
    </row>
    <row r="3293" spans="27:39" x14ac:dyDescent="0.3">
      <c r="AA3293" t="str">
        <f>IF(COUNTA('Procytrat 30-5G'!A294,'Procytrat 30-5G'!B294,'Procytrat 30-5G'!C294)&gt;0,"30-5G","")</f>
        <v/>
      </c>
      <c r="AB3293" t="str">
        <f>IFERROR(IF(ISNUMBER('Procytrat 30-5G'!A294),'Procytrat 30-5G'!A294,DATEVALUE('Procytrat 30-5G'!A294)),"")</f>
        <v/>
      </c>
      <c r="AC3293" t="str">
        <f>IF(AA3293="","",'Procytrat 30-5G'!B294)</f>
        <v/>
      </c>
      <c r="AD3293" t="str">
        <f>IF(AA3293="","",IFERROR(1*'Procytrat 30-5G'!C294,IFERROR(_xludf.NUMBERVALUE('Procytrat 30-5G'!C294,".",","),IFERROR(_xludf.NUMBERVALUE('Procytrat 30-5G'!C294,",","."),0))))</f>
        <v/>
      </c>
      <c r="AE3293" t="str">
        <f t="shared" si="326"/>
        <v/>
      </c>
      <c r="AF3293">
        <f t="shared" si="327"/>
        <v>0</v>
      </c>
      <c r="AG3293" t="str">
        <f t="shared" si="328"/>
        <v/>
      </c>
      <c r="AH3293" t="str">
        <f t="shared" si="329"/>
        <v/>
      </c>
      <c r="AI3293">
        <f t="shared" si="330"/>
        <v>0</v>
      </c>
      <c r="AJ3293">
        <f t="shared" si="331"/>
        <v>0</v>
      </c>
      <c r="AK3293">
        <v>0</v>
      </c>
      <c r="AL3293" t="str">
        <f>IF(AA3293="","",IFERROR(IF(ISNUMBER('Procytrat 30-5G'!D294),'Procytrat 30-5G'!D294,IF(ISNUMBER(SEARCH("12",'Procytrat 30-5G'!D294)),EDATE(AB3293,12),IF(ISNUMBER(SEARCH("6",'Procytrat 30-5G'!D294)),EDATE(AB3293,6),IF(ISNUMBER(SEARCH("3",'Procytrat 30-5G'!D294)),EDATE(AB3293,3),DATEVALUE('Procytrat 30-5G'!D294))))),""))</f>
        <v/>
      </c>
      <c r="AM3293" t="str">
        <f t="shared" ca="1" si="332"/>
        <v/>
      </c>
    </row>
    <row r="3294" spans="27:39" x14ac:dyDescent="0.3">
      <c r="AA3294" t="str">
        <f>IF(COUNTA('Procytrat 30-5G'!A295,'Procytrat 30-5G'!B295,'Procytrat 30-5G'!C295)&gt;0,"30-5G","")</f>
        <v/>
      </c>
      <c r="AB3294" t="str">
        <f>IFERROR(IF(ISNUMBER('Procytrat 30-5G'!A295),'Procytrat 30-5G'!A295,DATEVALUE('Procytrat 30-5G'!A295)),"")</f>
        <v/>
      </c>
      <c r="AC3294" t="str">
        <f>IF(AA3294="","",'Procytrat 30-5G'!B295)</f>
        <v/>
      </c>
      <c r="AD3294" t="str">
        <f>IF(AA3294="","",IFERROR(1*'Procytrat 30-5G'!C295,IFERROR(_xludf.NUMBERVALUE('Procytrat 30-5G'!C295,".",","),IFERROR(_xludf.NUMBERVALUE('Procytrat 30-5G'!C295,",","."),0))))</f>
        <v/>
      </c>
      <c r="AE3294" t="str">
        <f t="shared" si="326"/>
        <v/>
      </c>
      <c r="AF3294">
        <f t="shared" si="327"/>
        <v>0</v>
      </c>
      <c r="AG3294" t="str">
        <f t="shared" si="328"/>
        <v/>
      </c>
      <c r="AH3294" t="str">
        <f t="shared" si="329"/>
        <v/>
      </c>
      <c r="AI3294">
        <f t="shared" si="330"/>
        <v>0</v>
      </c>
      <c r="AJ3294">
        <f t="shared" si="331"/>
        <v>0</v>
      </c>
      <c r="AK3294">
        <v>0</v>
      </c>
      <c r="AL3294" t="str">
        <f>IF(AA3294="","",IFERROR(IF(ISNUMBER('Procytrat 30-5G'!D295),'Procytrat 30-5G'!D295,IF(ISNUMBER(SEARCH("12",'Procytrat 30-5G'!D295)),EDATE(AB3294,12),IF(ISNUMBER(SEARCH("6",'Procytrat 30-5G'!D295)),EDATE(AB3294,6),IF(ISNUMBER(SEARCH("3",'Procytrat 30-5G'!D295)),EDATE(AB3294,3),DATEVALUE('Procytrat 30-5G'!D295))))),""))</f>
        <v/>
      </c>
      <c r="AM3294" t="str">
        <f t="shared" ca="1" si="332"/>
        <v/>
      </c>
    </row>
    <row r="3295" spans="27:39" x14ac:dyDescent="0.3">
      <c r="AA3295" t="str">
        <f>IF(COUNTA('Procytrat 30-5G'!A296,'Procytrat 30-5G'!B296,'Procytrat 30-5G'!C296)&gt;0,"30-5G","")</f>
        <v/>
      </c>
      <c r="AB3295" t="str">
        <f>IFERROR(IF(ISNUMBER('Procytrat 30-5G'!A296),'Procytrat 30-5G'!A296,DATEVALUE('Procytrat 30-5G'!A296)),"")</f>
        <v/>
      </c>
      <c r="AC3295" t="str">
        <f>IF(AA3295="","",'Procytrat 30-5G'!B296)</f>
        <v/>
      </c>
      <c r="AD3295" t="str">
        <f>IF(AA3295="","",IFERROR(1*'Procytrat 30-5G'!C296,IFERROR(_xludf.NUMBERVALUE('Procytrat 30-5G'!C296,".",","),IFERROR(_xludf.NUMBERVALUE('Procytrat 30-5G'!C296,",","."),0))))</f>
        <v/>
      </c>
      <c r="AE3295" t="str">
        <f t="shared" si="326"/>
        <v/>
      </c>
      <c r="AF3295">
        <f t="shared" si="327"/>
        <v>0</v>
      </c>
      <c r="AG3295" t="str">
        <f t="shared" si="328"/>
        <v/>
      </c>
      <c r="AH3295" t="str">
        <f t="shared" si="329"/>
        <v/>
      </c>
      <c r="AI3295">
        <f t="shared" si="330"/>
        <v>0</v>
      </c>
      <c r="AJ3295">
        <f t="shared" si="331"/>
        <v>0</v>
      </c>
      <c r="AK3295">
        <v>0</v>
      </c>
      <c r="AL3295" t="str">
        <f>IF(AA3295="","",IFERROR(IF(ISNUMBER('Procytrat 30-5G'!D296),'Procytrat 30-5G'!D296,IF(ISNUMBER(SEARCH("12",'Procytrat 30-5G'!D296)),EDATE(AB3295,12),IF(ISNUMBER(SEARCH("6",'Procytrat 30-5G'!D296)),EDATE(AB3295,6),IF(ISNUMBER(SEARCH("3",'Procytrat 30-5G'!D296)),EDATE(AB3295,3),DATEVALUE('Procytrat 30-5G'!D296))))),""))</f>
        <v/>
      </c>
      <c r="AM3295" t="str">
        <f t="shared" ca="1" si="332"/>
        <v/>
      </c>
    </row>
    <row r="3296" spans="27:39" x14ac:dyDescent="0.3">
      <c r="AA3296" t="str">
        <f>IF(COUNTA('Procytrat 30-5G'!A297,'Procytrat 30-5G'!B297,'Procytrat 30-5G'!C297)&gt;0,"30-5G","")</f>
        <v/>
      </c>
      <c r="AB3296" t="str">
        <f>IFERROR(IF(ISNUMBER('Procytrat 30-5G'!A297),'Procytrat 30-5G'!A297,DATEVALUE('Procytrat 30-5G'!A297)),"")</f>
        <v/>
      </c>
      <c r="AC3296" t="str">
        <f>IF(AA3296="","",'Procytrat 30-5G'!B297)</f>
        <v/>
      </c>
      <c r="AD3296" t="str">
        <f>IF(AA3296="","",IFERROR(1*'Procytrat 30-5G'!C297,IFERROR(_xludf.NUMBERVALUE('Procytrat 30-5G'!C297,".",","),IFERROR(_xludf.NUMBERVALUE('Procytrat 30-5G'!C297,",","."),0))))</f>
        <v/>
      </c>
      <c r="AE3296" t="str">
        <f t="shared" si="326"/>
        <v/>
      </c>
      <c r="AF3296">
        <f t="shared" si="327"/>
        <v>0</v>
      </c>
      <c r="AG3296" t="str">
        <f t="shared" si="328"/>
        <v/>
      </c>
      <c r="AH3296" t="str">
        <f t="shared" si="329"/>
        <v/>
      </c>
      <c r="AI3296">
        <f t="shared" si="330"/>
        <v>0</v>
      </c>
      <c r="AJ3296">
        <f t="shared" si="331"/>
        <v>0</v>
      </c>
      <c r="AK3296">
        <v>0</v>
      </c>
      <c r="AL3296" t="str">
        <f>IF(AA3296="","",IFERROR(IF(ISNUMBER('Procytrat 30-5G'!D297),'Procytrat 30-5G'!D297,IF(ISNUMBER(SEARCH("12",'Procytrat 30-5G'!D297)),EDATE(AB3296,12),IF(ISNUMBER(SEARCH("6",'Procytrat 30-5G'!D297)),EDATE(AB3296,6),IF(ISNUMBER(SEARCH("3",'Procytrat 30-5G'!D297)),EDATE(AB3296,3),DATEVALUE('Procytrat 30-5G'!D297))))),""))</f>
        <v/>
      </c>
      <c r="AM3296" t="str">
        <f t="shared" ca="1" si="332"/>
        <v/>
      </c>
    </row>
    <row r="3297" spans="27:39" x14ac:dyDescent="0.3">
      <c r="AA3297" t="str">
        <f>IF(COUNTA('Procytrat 30-5G'!A298,'Procytrat 30-5G'!B298,'Procytrat 30-5G'!C298)&gt;0,"30-5G","")</f>
        <v/>
      </c>
      <c r="AB3297" t="str">
        <f>IFERROR(IF(ISNUMBER('Procytrat 30-5G'!A298),'Procytrat 30-5G'!A298,DATEVALUE('Procytrat 30-5G'!A298)),"")</f>
        <v/>
      </c>
      <c r="AC3297" t="str">
        <f>IF(AA3297="","",'Procytrat 30-5G'!B298)</f>
        <v/>
      </c>
      <c r="AD3297" t="str">
        <f>IF(AA3297="","",IFERROR(1*'Procytrat 30-5G'!C298,IFERROR(_xludf.NUMBERVALUE('Procytrat 30-5G'!C298,".",","),IFERROR(_xludf.NUMBERVALUE('Procytrat 30-5G'!C298,",","."),0))))</f>
        <v/>
      </c>
      <c r="AE3297" t="str">
        <f t="shared" si="326"/>
        <v/>
      </c>
      <c r="AF3297">
        <f t="shared" si="327"/>
        <v>0</v>
      </c>
      <c r="AG3297" t="str">
        <f t="shared" si="328"/>
        <v/>
      </c>
      <c r="AH3297" t="str">
        <f t="shared" si="329"/>
        <v/>
      </c>
      <c r="AI3297">
        <f t="shared" si="330"/>
        <v>0</v>
      </c>
      <c r="AJ3297">
        <f t="shared" si="331"/>
        <v>0</v>
      </c>
      <c r="AK3297">
        <v>0</v>
      </c>
      <c r="AL3297" t="str">
        <f>IF(AA3297="","",IFERROR(IF(ISNUMBER('Procytrat 30-5G'!D298),'Procytrat 30-5G'!D298,IF(ISNUMBER(SEARCH("12",'Procytrat 30-5G'!D298)),EDATE(AB3297,12),IF(ISNUMBER(SEARCH("6",'Procytrat 30-5G'!D298)),EDATE(AB3297,6),IF(ISNUMBER(SEARCH("3",'Procytrat 30-5G'!D298)),EDATE(AB3297,3),DATEVALUE('Procytrat 30-5G'!D298))))),""))</f>
        <v/>
      </c>
      <c r="AM3297" t="str">
        <f t="shared" ca="1" si="332"/>
        <v/>
      </c>
    </row>
    <row r="3298" spans="27:39" x14ac:dyDescent="0.3">
      <c r="AA3298" t="str">
        <f>IF(COUNTA('Procytrat 30-5G'!A299,'Procytrat 30-5G'!B299,'Procytrat 30-5G'!C299)&gt;0,"30-5G","")</f>
        <v/>
      </c>
      <c r="AB3298" t="str">
        <f>IFERROR(IF(ISNUMBER('Procytrat 30-5G'!A299),'Procytrat 30-5G'!A299,DATEVALUE('Procytrat 30-5G'!A299)),"")</f>
        <v/>
      </c>
      <c r="AC3298" t="str">
        <f>IF(AA3298="","",'Procytrat 30-5G'!B299)</f>
        <v/>
      </c>
      <c r="AD3298" t="str">
        <f>IF(AA3298="","",IFERROR(1*'Procytrat 30-5G'!C299,IFERROR(_xludf.NUMBERVALUE('Procytrat 30-5G'!C299,".",","),IFERROR(_xludf.NUMBERVALUE('Procytrat 30-5G'!C299,",","."),0))))</f>
        <v/>
      </c>
      <c r="AE3298" t="str">
        <f t="shared" si="326"/>
        <v/>
      </c>
      <c r="AF3298">
        <f t="shared" si="327"/>
        <v>0</v>
      </c>
      <c r="AG3298" t="str">
        <f t="shared" si="328"/>
        <v/>
      </c>
      <c r="AH3298" t="str">
        <f t="shared" si="329"/>
        <v/>
      </c>
      <c r="AI3298">
        <f t="shared" si="330"/>
        <v>0</v>
      </c>
      <c r="AJ3298">
        <f t="shared" si="331"/>
        <v>0</v>
      </c>
      <c r="AK3298">
        <v>0</v>
      </c>
      <c r="AL3298" t="str">
        <f>IF(AA3298="","",IFERROR(IF(ISNUMBER('Procytrat 30-5G'!D299),'Procytrat 30-5G'!D299,IF(ISNUMBER(SEARCH("12",'Procytrat 30-5G'!D299)),EDATE(AB3298,12),IF(ISNUMBER(SEARCH("6",'Procytrat 30-5G'!D299)),EDATE(AB3298,6),IF(ISNUMBER(SEARCH("3",'Procytrat 30-5G'!D299)),EDATE(AB3298,3),DATEVALUE('Procytrat 30-5G'!D299))))),""))</f>
        <v/>
      </c>
      <c r="AM3298" t="str">
        <f t="shared" ca="1" si="332"/>
        <v/>
      </c>
    </row>
    <row r="3299" spans="27:39" x14ac:dyDescent="0.3">
      <c r="AA3299" t="str">
        <f>IF(COUNTA('Procytrat 30-5G'!A300,'Procytrat 30-5G'!B300,'Procytrat 30-5G'!C300)&gt;0,"30-5G","")</f>
        <v/>
      </c>
      <c r="AB3299" t="str">
        <f>IFERROR(IF(ISNUMBER('Procytrat 30-5G'!A300),'Procytrat 30-5G'!A300,DATEVALUE('Procytrat 30-5G'!A300)),"")</f>
        <v/>
      </c>
      <c r="AC3299" t="str">
        <f>IF(AA3299="","",'Procytrat 30-5G'!B300)</f>
        <v/>
      </c>
      <c r="AD3299" t="str">
        <f>IF(AA3299="","",IFERROR(1*'Procytrat 30-5G'!C300,IFERROR(_xludf.NUMBERVALUE('Procytrat 30-5G'!C300,".",","),IFERROR(_xludf.NUMBERVALUE('Procytrat 30-5G'!C300,",","."),0))))</f>
        <v/>
      </c>
      <c r="AE3299" t="str">
        <f t="shared" si="326"/>
        <v/>
      </c>
      <c r="AF3299">
        <f t="shared" si="327"/>
        <v>0</v>
      </c>
      <c r="AG3299" t="str">
        <f t="shared" si="328"/>
        <v/>
      </c>
      <c r="AH3299" t="str">
        <f t="shared" si="329"/>
        <v/>
      </c>
      <c r="AI3299">
        <f t="shared" si="330"/>
        <v>0</v>
      </c>
      <c r="AJ3299">
        <f t="shared" si="331"/>
        <v>0</v>
      </c>
      <c r="AK3299">
        <v>0</v>
      </c>
      <c r="AL3299" t="str">
        <f>IF(AA3299="","",IFERROR(IF(ISNUMBER('Procytrat 30-5G'!D300),'Procytrat 30-5G'!D300,IF(ISNUMBER(SEARCH("12",'Procytrat 30-5G'!D300)),EDATE(AB3299,12),IF(ISNUMBER(SEARCH("6",'Procytrat 30-5G'!D300)),EDATE(AB3299,6),IF(ISNUMBER(SEARCH("3",'Procytrat 30-5G'!D300)),EDATE(AB3299,3),DATEVALUE('Procytrat 30-5G'!D300))))),""))</f>
        <v/>
      </c>
      <c r="AM3299" t="str">
        <f t="shared" ca="1" si="332"/>
        <v/>
      </c>
    </row>
    <row r="3300" spans="27:39" x14ac:dyDescent="0.3">
      <c r="AA3300" t="str">
        <f>IF(COUNTA('Procytrat 30-5G'!A301,'Procytrat 30-5G'!B301,'Procytrat 30-5G'!C301)&gt;0,"30-5G","")</f>
        <v/>
      </c>
      <c r="AB3300" t="str">
        <f>IFERROR(IF(ISNUMBER('Procytrat 30-5G'!A301),'Procytrat 30-5G'!A301,DATEVALUE('Procytrat 30-5G'!A301)),"")</f>
        <v/>
      </c>
      <c r="AC3300" t="str">
        <f>IF(AA3300="","",'Procytrat 30-5G'!B301)</f>
        <v/>
      </c>
      <c r="AD3300" t="str">
        <f>IF(AA3300="","",IFERROR(1*'Procytrat 30-5G'!C301,IFERROR(_xludf.NUMBERVALUE('Procytrat 30-5G'!C301,".",","),IFERROR(_xludf.NUMBERVALUE('Procytrat 30-5G'!C301,",","."),0))))</f>
        <v/>
      </c>
      <c r="AE3300" t="str">
        <f t="shared" si="326"/>
        <v/>
      </c>
      <c r="AF3300">
        <f t="shared" si="327"/>
        <v>0</v>
      </c>
      <c r="AG3300" t="str">
        <f t="shared" si="328"/>
        <v/>
      </c>
      <c r="AH3300" t="str">
        <f t="shared" si="329"/>
        <v/>
      </c>
      <c r="AI3300">
        <f t="shared" si="330"/>
        <v>0</v>
      </c>
      <c r="AJ3300">
        <f t="shared" si="331"/>
        <v>0</v>
      </c>
      <c r="AK3300">
        <v>0</v>
      </c>
      <c r="AL3300" t="str">
        <f>IF(AA3300="","",IFERROR(IF(ISNUMBER('Procytrat 30-5G'!D301),'Procytrat 30-5G'!D301,IF(ISNUMBER(SEARCH("12",'Procytrat 30-5G'!D301)),EDATE(AB3300,12),IF(ISNUMBER(SEARCH("6",'Procytrat 30-5G'!D301)),EDATE(AB3300,6),IF(ISNUMBER(SEARCH("3",'Procytrat 30-5G'!D301)),EDATE(AB3300,3),DATEVALUE('Procytrat 30-5G'!D301))))),""))</f>
        <v/>
      </c>
      <c r="AM3300" t="str">
        <f t="shared" ca="1" si="332"/>
        <v/>
      </c>
    </row>
    <row r="3301" spans="27:39" x14ac:dyDescent="0.3">
      <c r="AA3301" t="str">
        <f>IF(COUNTA('Procytrat 30-5G'!A302,'Procytrat 30-5G'!B302,'Procytrat 30-5G'!C302)&gt;0,"30-5G","")</f>
        <v/>
      </c>
      <c r="AB3301" t="str">
        <f>IFERROR(IF(ISNUMBER('Procytrat 30-5G'!A302),'Procytrat 30-5G'!A302,DATEVALUE('Procytrat 30-5G'!A302)),"")</f>
        <v/>
      </c>
      <c r="AC3301" t="str">
        <f>IF(AA3301="","",'Procytrat 30-5G'!B302)</f>
        <v/>
      </c>
      <c r="AD3301" t="str">
        <f>IF(AA3301="","",IFERROR(1*'Procytrat 30-5G'!C302,IFERROR(_xludf.NUMBERVALUE('Procytrat 30-5G'!C302,".",","),IFERROR(_xludf.NUMBERVALUE('Procytrat 30-5G'!C302,",","."),0))))</f>
        <v/>
      </c>
      <c r="AE3301" t="str">
        <f t="shared" si="326"/>
        <v/>
      </c>
      <c r="AF3301">
        <f t="shared" si="327"/>
        <v>0</v>
      </c>
      <c r="AG3301" t="str">
        <f t="shared" si="328"/>
        <v/>
      </c>
      <c r="AH3301" t="str">
        <f t="shared" si="329"/>
        <v/>
      </c>
      <c r="AI3301">
        <f t="shared" si="330"/>
        <v>0</v>
      </c>
      <c r="AJ3301">
        <f t="shared" si="331"/>
        <v>0</v>
      </c>
      <c r="AK3301">
        <v>0</v>
      </c>
      <c r="AL3301" t="str">
        <f>IF(AA3301="","",IFERROR(IF(ISNUMBER('Procytrat 30-5G'!D302),'Procytrat 30-5G'!D302,IF(ISNUMBER(SEARCH("12",'Procytrat 30-5G'!D302)),EDATE(AB3301,12),IF(ISNUMBER(SEARCH("6",'Procytrat 30-5G'!D302)),EDATE(AB3301,6),IF(ISNUMBER(SEARCH("3",'Procytrat 30-5G'!D302)),EDATE(AB3301,3),DATEVALUE('Procytrat 30-5G'!D302))))),""))</f>
        <v/>
      </c>
      <c r="AM3301" t="str">
        <f t="shared" ca="1" si="332"/>
        <v/>
      </c>
    </row>
    <row r="3302" spans="27:39" x14ac:dyDescent="0.3">
      <c r="AA3302" t="str">
        <f>IF(COUNTA('Procytrat 30-5G'!A303,'Procytrat 30-5G'!B303,'Procytrat 30-5G'!C303)&gt;0,"30-5G","")</f>
        <v/>
      </c>
      <c r="AB3302" t="str">
        <f>IFERROR(IF(ISNUMBER('Procytrat 30-5G'!A303),'Procytrat 30-5G'!A303,DATEVALUE('Procytrat 30-5G'!A303)),"")</f>
        <v/>
      </c>
      <c r="AC3302" t="str">
        <f>IF(AA3302="","",'Procytrat 30-5G'!B303)</f>
        <v/>
      </c>
      <c r="AD3302" t="str">
        <f>IF(AA3302="","",IFERROR(1*'Procytrat 30-5G'!C303,IFERROR(_xludf.NUMBERVALUE('Procytrat 30-5G'!C303,".",","),IFERROR(_xludf.NUMBERVALUE('Procytrat 30-5G'!C303,",","."),0))))</f>
        <v/>
      </c>
      <c r="AE3302" t="str">
        <f t="shared" si="326"/>
        <v/>
      </c>
      <c r="AF3302">
        <f t="shared" si="327"/>
        <v>0</v>
      </c>
      <c r="AG3302" t="str">
        <f t="shared" si="328"/>
        <v/>
      </c>
      <c r="AH3302" t="str">
        <f t="shared" si="329"/>
        <v/>
      </c>
      <c r="AI3302">
        <f t="shared" si="330"/>
        <v>0</v>
      </c>
      <c r="AJ3302">
        <f t="shared" si="331"/>
        <v>0</v>
      </c>
      <c r="AK3302">
        <v>0</v>
      </c>
      <c r="AL3302" t="str">
        <f>IF(AA3302="","",IFERROR(IF(ISNUMBER('Procytrat 30-5G'!D303),'Procytrat 30-5G'!D303,IF(ISNUMBER(SEARCH("12",'Procytrat 30-5G'!D303)),EDATE(AB3302,12),IF(ISNUMBER(SEARCH("6",'Procytrat 30-5G'!D303)),EDATE(AB3302,6),IF(ISNUMBER(SEARCH("3",'Procytrat 30-5G'!D303)),EDATE(AB3302,3),DATEVALUE('Procytrat 30-5G'!D303))))),""))</f>
        <v/>
      </c>
      <c r="AM3302" t="str">
        <f t="shared" ca="1" si="332"/>
        <v/>
      </c>
    </row>
    <row r="3303" spans="27:39" x14ac:dyDescent="0.3">
      <c r="AA3303" t="str">
        <f>IF(COUNTA('Procytrat 30-5G'!A304,'Procytrat 30-5G'!B304,'Procytrat 30-5G'!C304)&gt;0,"30-5G","")</f>
        <v/>
      </c>
      <c r="AB3303" t="str">
        <f>IFERROR(IF(ISNUMBER('Procytrat 30-5G'!A304),'Procytrat 30-5G'!A304,DATEVALUE('Procytrat 30-5G'!A304)),"")</f>
        <v/>
      </c>
      <c r="AC3303" t="str">
        <f>IF(AA3303="","",'Procytrat 30-5G'!B304)</f>
        <v/>
      </c>
      <c r="AD3303" t="str">
        <f>IF(AA3303="","",IFERROR(1*'Procytrat 30-5G'!C304,IFERROR(_xludf.NUMBERVALUE('Procytrat 30-5G'!C304,".",","),IFERROR(_xludf.NUMBERVALUE('Procytrat 30-5G'!C304,",","."),0))))</f>
        <v/>
      </c>
      <c r="AE3303" t="str">
        <f t="shared" si="326"/>
        <v/>
      </c>
      <c r="AF3303">
        <f t="shared" si="327"/>
        <v>0</v>
      </c>
      <c r="AG3303" t="str">
        <f t="shared" si="328"/>
        <v/>
      </c>
      <c r="AH3303" t="str">
        <f t="shared" si="329"/>
        <v/>
      </c>
      <c r="AI3303">
        <f t="shared" si="330"/>
        <v>0</v>
      </c>
      <c r="AJ3303">
        <f t="shared" si="331"/>
        <v>0</v>
      </c>
      <c r="AK3303">
        <v>0</v>
      </c>
      <c r="AL3303" t="str">
        <f>IF(AA3303="","",IFERROR(IF(ISNUMBER('Procytrat 30-5G'!D304),'Procytrat 30-5G'!D304,IF(ISNUMBER(SEARCH("12",'Procytrat 30-5G'!D304)),EDATE(AB3303,12),IF(ISNUMBER(SEARCH("6",'Procytrat 30-5G'!D304)),EDATE(AB3303,6),IF(ISNUMBER(SEARCH("3",'Procytrat 30-5G'!D304)),EDATE(AB3303,3),DATEVALUE('Procytrat 30-5G'!D304))))),""))</f>
        <v/>
      </c>
      <c r="AM3303" t="str">
        <f t="shared" ca="1" si="332"/>
        <v/>
      </c>
    </row>
    <row r="3304" spans="27:39" x14ac:dyDescent="0.3">
      <c r="AA3304" t="str">
        <f>IF(COUNTA('Procytrat 30-5G'!A305,'Procytrat 30-5G'!B305,'Procytrat 30-5G'!C305)&gt;0,"30-5G","")</f>
        <v/>
      </c>
      <c r="AB3304" t="str">
        <f>IFERROR(IF(ISNUMBER('Procytrat 30-5G'!A305),'Procytrat 30-5G'!A305,DATEVALUE('Procytrat 30-5G'!A305)),"")</f>
        <v/>
      </c>
      <c r="AC3304" t="str">
        <f>IF(AA3304="","",'Procytrat 30-5G'!B305)</f>
        <v/>
      </c>
      <c r="AD3304" t="str">
        <f>IF(AA3304="","",IFERROR(1*'Procytrat 30-5G'!C305,IFERROR(_xludf.NUMBERVALUE('Procytrat 30-5G'!C305,".",","),IFERROR(_xludf.NUMBERVALUE('Procytrat 30-5G'!C305,",","."),0))))</f>
        <v/>
      </c>
      <c r="AE3304" t="str">
        <f t="shared" si="326"/>
        <v/>
      </c>
      <c r="AF3304">
        <f t="shared" si="327"/>
        <v>0</v>
      </c>
      <c r="AG3304" t="str">
        <f t="shared" si="328"/>
        <v/>
      </c>
      <c r="AH3304" t="str">
        <f t="shared" si="329"/>
        <v/>
      </c>
      <c r="AI3304">
        <f t="shared" si="330"/>
        <v>0</v>
      </c>
      <c r="AJ3304">
        <f t="shared" si="331"/>
        <v>0</v>
      </c>
      <c r="AK3304">
        <v>0</v>
      </c>
      <c r="AL3304" t="str">
        <f>IF(AA3304="","",IFERROR(IF(ISNUMBER('Procytrat 30-5G'!D305),'Procytrat 30-5G'!D305,IF(ISNUMBER(SEARCH("12",'Procytrat 30-5G'!D305)),EDATE(AB3304,12),IF(ISNUMBER(SEARCH("6",'Procytrat 30-5G'!D305)),EDATE(AB3304,6),IF(ISNUMBER(SEARCH("3",'Procytrat 30-5G'!D305)),EDATE(AB3304,3),DATEVALUE('Procytrat 30-5G'!D305))))),""))</f>
        <v/>
      </c>
      <c r="AM3304" t="str">
        <f t="shared" ca="1" si="332"/>
        <v/>
      </c>
    </row>
    <row r="3305" spans="27:39" x14ac:dyDescent="0.3">
      <c r="AA3305" t="str">
        <f>IF(COUNTA('Procytrat 30-5G'!A306,'Procytrat 30-5G'!B306,'Procytrat 30-5G'!C306)&gt;0,"30-5G","")</f>
        <v/>
      </c>
      <c r="AB3305" t="str">
        <f>IFERROR(IF(ISNUMBER('Procytrat 30-5G'!A306),'Procytrat 30-5G'!A306,DATEVALUE('Procytrat 30-5G'!A306)),"")</f>
        <v/>
      </c>
      <c r="AC3305" t="str">
        <f>IF(AA3305="","",'Procytrat 30-5G'!B306)</f>
        <v/>
      </c>
      <c r="AD3305" t="str">
        <f>IF(AA3305="","",IFERROR(1*'Procytrat 30-5G'!C306,IFERROR(_xludf.NUMBERVALUE('Procytrat 30-5G'!C306,".",","),IFERROR(_xludf.NUMBERVALUE('Procytrat 30-5G'!C306,",","."),0))))</f>
        <v/>
      </c>
      <c r="AE3305" t="str">
        <f t="shared" si="326"/>
        <v/>
      </c>
      <c r="AF3305">
        <f t="shared" si="327"/>
        <v>0</v>
      </c>
      <c r="AG3305" t="str">
        <f t="shared" si="328"/>
        <v/>
      </c>
      <c r="AH3305" t="str">
        <f t="shared" si="329"/>
        <v/>
      </c>
      <c r="AI3305">
        <f t="shared" si="330"/>
        <v>0</v>
      </c>
      <c r="AJ3305">
        <f t="shared" si="331"/>
        <v>0</v>
      </c>
      <c r="AK3305">
        <v>0</v>
      </c>
      <c r="AL3305" t="str">
        <f>IF(AA3305="","",IFERROR(IF(ISNUMBER('Procytrat 30-5G'!D306),'Procytrat 30-5G'!D306,IF(ISNUMBER(SEARCH("12",'Procytrat 30-5G'!D306)),EDATE(AB3305,12),IF(ISNUMBER(SEARCH("6",'Procytrat 30-5G'!D306)),EDATE(AB3305,6),IF(ISNUMBER(SEARCH("3",'Procytrat 30-5G'!D306)),EDATE(AB3305,3),DATEVALUE('Procytrat 30-5G'!D306))))),""))</f>
        <v/>
      </c>
      <c r="AM3305" t="str">
        <f t="shared" ca="1" si="332"/>
        <v/>
      </c>
    </row>
    <row r="3306" spans="27:39" x14ac:dyDescent="0.3">
      <c r="AA3306" t="str">
        <f>IF(COUNTA('Procytrat 30-5G'!A307,'Procytrat 30-5G'!B307,'Procytrat 30-5G'!C307)&gt;0,"30-5G","")</f>
        <v/>
      </c>
      <c r="AB3306" t="str">
        <f>IFERROR(IF(ISNUMBER('Procytrat 30-5G'!A307),'Procytrat 30-5G'!A307,DATEVALUE('Procytrat 30-5G'!A307)),"")</f>
        <v/>
      </c>
      <c r="AC3306" t="str">
        <f>IF(AA3306="","",'Procytrat 30-5G'!B307)</f>
        <v/>
      </c>
      <c r="AD3306" t="str">
        <f>IF(AA3306="","",IFERROR(1*'Procytrat 30-5G'!C307,IFERROR(_xludf.NUMBERVALUE('Procytrat 30-5G'!C307,".",","),IFERROR(_xludf.NUMBERVALUE('Procytrat 30-5G'!C307,",","."),0))))</f>
        <v/>
      </c>
      <c r="AE3306" t="str">
        <f t="shared" si="326"/>
        <v/>
      </c>
      <c r="AF3306">
        <f t="shared" si="327"/>
        <v>0</v>
      </c>
      <c r="AG3306" t="str">
        <f t="shared" si="328"/>
        <v/>
      </c>
      <c r="AH3306" t="str">
        <f t="shared" si="329"/>
        <v/>
      </c>
      <c r="AI3306">
        <f t="shared" si="330"/>
        <v>0</v>
      </c>
      <c r="AJ3306">
        <f t="shared" si="331"/>
        <v>0</v>
      </c>
      <c r="AK3306">
        <v>0</v>
      </c>
      <c r="AL3306" t="str">
        <f>IF(AA3306="","",IFERROR(IF(ISNUMBER('Procytrat 30-5G'!D307),'Procytrat 30-5G'!D307,IF(ISNUMBER(SEARCH("12",'Procytrat 30-5G'!D307)),EDATE(AB3306,12),IF(ISNUMBER(SEARCH("6",'Procytrat 30-5G'!D307)),EDATE(AB3306,6),IF(ISNUMBER(SEARCH("3",'Procytrat 30-5G'!D307)),EDATE(AB3306,3),DATEVALUE('Procytrat 30-5G'!D307))))),""))</f>
        <v/>
      </c>
      <c r="AM3306" t="str">
        <f t="shared" ca="1" si="332"/>
        <v/>
      </c>
    </row>
    <row r="3307" spans="27:39" x14ac:dyDescent="0.3">
      <c r="AA3307" t="str">
        <f>IF(COUNTA('Procytrat 30-5G'!A308,'Procytrat 30-5G'!B308,'Procytrat 30-5G'!C308)&gt;0,"30-5G","")</f>
        <v/>
      </c>
      <c r="AB3307" t="str">
        <f>IFERROR(IF(ISNUMBER('Procytrat 30-5G'!A308),'Procytrat 30-5G'!A308,DATEVALUE('Procytrat 30-5G'!A308)),"")</f>
        <v/>
      </c>
      <c r="AC3307" t="str">
        <f>IF(AA3307="","",'Procytrat 30-5G'!B308)</f>
        <v/>
      </c>
      <c r="AD3307" t="str">
        <f>IF(AA3307="","",IFERROR(1*'Procytrat 30-5G'!C308,IFERROR(_xludf.NUMBERVALUE('Procytrat 30-5G'!C308,".",","),IFERROR(_xludf.NUMBERVALUE('Procytrat 30-5G'!C308,",","."),0))))</f>
        <v/>
      </c>
      <c r="AE3307" t="str">
        <f t="shared" si="326"/>
        <v/>
      </c>
      <c r="AF3307">
        <f t="shared" si="327"/>
        <v>0</v>
      </c>
      <c r="AG3307" t="str">
        <f t="shared" si="328"/>
        <v/>
      </c>
      <c r="AH3307" t="str">
        <f t="shared" si="329"/>
        <v/>
      </c>
      <c r="AI3307">
        <f t="shared" si="330"/>
        <v>0</v>
      </c>
      <c r="AJ3307">
        <f t="shared" si="331"/>
        <v>0</v>
      </c>
      <c r="AK3307">
        <v>0</v>
      </c>
      <c r="AL3307" t="str">
        <f>IF(AA3307="","",IFERROR(IF(ISNUMBER('Procytrat 30-5G'!D308),'Procytrat 30-5G'!D308,IF(ISNUMBER(SEARCH("12",'Procytrat 30-5G'!D308)),EDATE(AB3307,12),IF(ISNUMBER(SEARCH("6",'Procytrat 30-5G'!D308)),EDATE(AB3307,6),IF(ISNUMBER(SEARCH("3",'Procytrat 30-5G'!D308)),EDATE(AB3307,3),DATEVALUE('Procytrat 30-5G'!D308))))),""))</f>
        <v/>
      </c>
      <c r="AM3307" t="str">
        <f t="shared" ca="1" si="332"/>
        <v/>
      </c>
    </row>
    <row r="3308" spans="27:39" x14ac:dyDescent="0.3">
      <c r="AA3308" t="str">
        <f>IF(COUNTA('Procytrat 30-5G'!A309,'Procytrat 30-5G'!B309,'Procytrat 30-5G'!C309)&gt;0,"30-5G","")</f>
        <v/>
      </c>
      <c r="AB3308" t="str">
        <f>IFERROR(IF(ISNUMBER('Procytrat 30-5G'!A309),'Procytrat 30-5G'!A309,DATEVALUE('Procytrat 30-5G'!A309)),"")</f>
        <v/>
      </c>
      <c r="AC3308" t="str">
        <f>IF(AA3308="","",'Procytrat 30-5G'!B309)</f>
        <v/>
      </c>
      <c r="AD3308" t="str">
        <f>IF(AA3308="","",IFERROR(1*'Procytrat 30-5G'!C309,IFERROR(_xludf.NUMBERVALUE('Procytrat 30-5G'!C309,".",","),IFERROR(_xludf.NUMBERVALUE('Procytrat 30-5G'!C309,",","."),0))))</f>
        <v/>
      </c>
      <c r="AE3308" t="str">
        <f t="shared" si="326"/>
        <v/>
      </c>
      <c r="AF3308">
        <f t="shared" si="327"/>
        <v>0</v>
      </c>
      <c r="AG3308" t="str">
        <f t="shared" si="328"/>
        <v/>
      </c>
      <c r="AH3308" t="str">
        <f t="shared" si="329"/>
        <v/>
      </c>
      <c r="AI3308">
        <f t="shared" si="330"/>
        <v>0</v>
      </c>
      <c r="AJ3308">
        <f t="shared" si="331"/>
        <v>0</v>
      </c>
      <c r="AK3308">
        <v>0</v>
      </c>
      <c r="AL3308" t="str">
        <f>IF(AA3308="","",IFERROR(IF(ISNUMBER('Procytrat 30-5G'!D309),'Procytrat 30-5G'!D309,IF(ISNUMBER(SEARCH("12",'Procytrat 30-5G'!D309)),EDATE(AB3308,12),IF(ISNUMBER(SEARCH("6",'Procytrat 30-5G'!D309)),EDATE(AB3308,6),IF(ISNUMBER(SEARCH("3",'Procytrat 30-5G'!D309)),EDATE(AB3308,3),DATEVALUE('Procytrat 30-5G'!D309))))),""))</f>
        <v/>
      </c>
      <c r="AM3308" t="str">
        <f t="shared" ca="1" si="332"/>
        <v/>
      </c>
    </row>
    <row r="3309" spans="27:39" x14ac:dyDescent="0.3">
      <c r="AA3309" t="str">
        <f>IF(COUNTA('Procytrat 30-5G'!A310,'Procytrat 30-5G'!B310,'Procytrat 30-5G'!C310)&gt;0,"30-5G","")</f>
        <v/>
      </c>
      <c r="AB3309" t="str">
        <f>IFERROR(IF(ISNUMBER('Procytrat 30-5G'!A310),'Procytrat 30-5G'!A310,DATEVALUE('Procytrat 30-5G'!A310)),"")</f>
        <v/>
      </c>
      <c r="AC3309" t="str">
        <f>IF(AA3309="","",'Procytrat 30-5G'!B310)</f>
        <v/>
      </c>
      <c r="AD3309" t="str">
        <f>IF(AA3309="","",IFERROR(1*'Procytrat 30-5G'!C310,IFERROR(_xludf.NUMBERVALUE('Procytrat 30-5G'!C310,".",","),IFERROR(_xludf.NUMBERVALUE('Procytrat 30-5G'!C310,",","."),0))))</f>
        <v/>
      </c>
      <c r="AE3309" t="str">
        <f t="shared" si="326"/>
        <v/>
      </c>
      <c r="AF3309">
        <f t="shared" si="327"/>
        <v>0</v>
      </c>
      <c r="AG3309" t="str">
        <f t="shared" si="328"/>
        <v/>
      </c>
      <c r="AH3309" t="str">
        <f t="shared" si="329"/>
        <v/>
      </c>
      <c r="AI3309">
        <f t="shared" si="330"/>
        <v>0</v>
      </c>
      <c r="AJ3309">
        <f t="shared" si="331"/>
        <v>0</v>
      </c>
      <c r="AK3309">
        <v>0</v>
      </c>
      <c r="AL3309" t="str">
        <f>IF(AA3309="","",IFERROR(IF(ISNUMBER('Procytrat 30-5G'!D310),'Procytrat 30-5G'!D310,IF(ISNUMBER(SEARCH("12",'Procytrat 30-5G'!D310)),EDATE(AB3309,12),IF(ISNUMBER(SEARCH("6",'Procytrat 30-5G'!D310)),EDATE(AB3309,6),IF(ISNUMBER(SEARCH("3",'Procytrat 30-5G'!D310)),EDATE(AB3309,3),DATEVALUE('Procytrat 30-5G'!D310))))),""))</f>
        <v/>
      </c>
      <c r="AM3309" t="str">
        <f t="shared" ca="1" si="332"/>
        <v/>
      </c>
    </row>
    <row r="3310" spans="27:39" x14ac:dyDescent="0.3">
      <c r="AA3310" t="str">
        <f>IF(COUNTA('Procytrat 30-5G'!A311,'Procytrat 30-5G'!B311,'Procytrat 30-5G'!C311)&gt;0,"30-5G","")</f>
        <v/>
      </c>
      <c r="AB3310" t="str">
        <f>IFERROR(IF(ISNUMBER('Procytrat 30-5G'!A311),'Procytrat 30-5G'!A311,DATEVALUE('Procytrat 30-5G'!A311)),"")</f>
        <v/>
      </c>
      <c r="AC3310" t="str">
        <f>IF(AA3310="","",'Procytrat 30-5G'!B311)</f>
        <v/>
      </c>
      <c r="AD3310" t="str">
        <f>IF(AA3310="","",IFERROR(1*'Procytrat 30-5G'!C311,IFERROR(_xludf.NUMBERVALUE('Procytrat 30-5G'!C311,".",","),IFERROR(_xludf.NUMBERVALUE('Procytrat 30-5G'!C311,",","."),0))))</f>
        <v/>
      </c>
      <c r="AE3310" t="str">
        <f t="shared" si="326"/>
        <v/>
      </c>
      <c r="AF3310">
        <f t="shared" si="327"/>
        <v>0</v>
      </c>
      <c r="AG3310" t="str">
        <f t="shared" si="328"/>
        <v/>
      </c>
      <c r="AH3310" t="str">
        <f t="shared" si="329"/>
        <v/>
      </c>
      <c r="AI3310">
        <f t="shared" si="330"/>
        <v>0</v>
      </c>
      <c r="AJ3310">
        <f t="shared" si="331"/>
        <v>0</v>
      </c>
      <c r="AK3310">
        <v>0</v>
      </c>
      <c r="AL3310" t="str">
        <f>IF(AA3310="","",IFERROR(IF(ISNUMBER('Procytrat 30-5G'!D311),'Procytrat 30-5G'!D311,IF(ISNUMBER(SEARCH("12",'Procytrat 30-5G'!D311)),EDATE(AB3310,12),IF(ISNUMBER(SEARCH("6",'Procytrat 30-5G'!D311)),EDATE(AB3310,6),IF(ISNUMBER(SEARCH("3",'Procytrat 30-5G'!D311)),EDATE(AB3310,3),DATEVALUE('Procytrat 30-5G'!D311))))),""))</f>
        <v/>
      </c>
      <c r="AM3310" t="str">
        <f t="shared" ca="1" si="332"/>
        <v/>
      </c>
    </row>
    <row r="3311" spans="27:39" x14ac:dyDescent="0.3">
      <c r="AA3311" t="str">
        <f>IF(COUNTA('Procytrat 30-5G'!A312,'Procytrat 30-5G'!B312,'Procytrat 30-5G'!C312)&gt;0,"30-5G","")</f>
        <v/>
      </c>
      <c r="AB3311" t="str">
        <f>IFERROR(IF(ISNUMBER('Procytrat 30-5G'!A312),'Procytrat 30-5G'!A312,DATEVALUE('Procytrat 30-5G'!A312)),"")</f>
        <v/>
      </c>
      <c r="AC3311" t="str">
        <f>IF(AA3311="","",'Procytrat 30-5G'!B312)</f>
        <v/>
      </c>
      <c r="AD3311" t="str">
        <f>IF(AA3311="","",IFERROR(1*'Procytrat 30-5G'!C312,IFERROR(_xludf.NUMBERVALUE('Procytrat 30-5G'!C312,".",","),IFERROR(_xludf.NUMBERVALUE('Procytrat 30-5G'!C312,",","."),0))))</f>
        <v/>
      </c>
      <c r="AE3311" t="str">
        <f t="shared" si="326"/>
        <v/>
      </c>
      <c r="AF3311">
        <f t="shared" si="327"/>
        <v>0</v>
      </c>
      <c r="AG3311" t="str">
        <f t="shared" si="328"/>
        <v/>
      </c>
      <c r="AH3311" t="str">
        <f t="shared" si="329"/>
        <v/>
      </c>
      <c r="AI3311">
        <f t="shared" si="330"/>
        <v>0</v>
      </c>
      <c r="AJ3311">
        <f t="shared" si="331"/>
        <v>0</v>
      </c>
      <c r="AK3311">
        <v>0</v>
      </c>
      <c r="AL3311" t="str">
        <f>IF(AA3311="","",IFERROR(IF(ISNUMBER('Procytrat 30-5G'!D312),'Procytrat 30-5G'!D312,IF(ISNUMBER(SEARCH("12",'Procytrat 30-5G'!D312)),EDATE(AB3311,12),IF(ISNUMBER(SEARCH("6",'Procytrat 30-5G'!D312)),EDATE(AB3311,6),IF(ISNUMBER(SEARCH("3",'Procytrat 30-5G'!D312)),EDATE(AB3311,3),DATEVALUE('Procytrat 30-5G'!D312))))),""))</f>
        <v/>
      </c>
      <c r="AM3311" t="str">
        <f t="shared" ca="1" si="332"/>
        <v/>
      </c>
    </row>
    <row r="3312" spans="27:39" x14ac:dyDescent="0.3">
      <c r="AA3312" t="str">
        <f>IF(COUNTA('Procytrat 30-5G'!A313,'Procytrat 30-5G'!B313,'Procytrat 30-5G'!C313)&gt;0,"30-5G","")</f>
        <v/>
      </c>
      <c r="AB3312" t="str">
        <f>IFERROR(IF(ISNUMBER('Procytrat 30-5G'!A313),'Procytrat 30-5G'!A313,DATEVALUE('Procytrat 30-5G'!A313)),"")</f>
        <v/>
      </c>
      <c r="AC3312" t="str">
        <f>IF(AA3312="","",'Procytrat 30-5G'!B313)</f>
        <v/>
      </c>
      <c r="AD3312" t="str">
        <f>IF(AA3312="","",IFERROR(1*'Procytrat 30-5G'!C313,IFERROR(_xludf.NUMBERVALUE('Procytrat 30-5G'!C313,".",","),IFERROR(_xludf.NUMBERVALUE('Procytrat 30-5G'!C313,",","."),0))))</f>
        <v/>
      </c>
      <c r="AE3312" t="str">
        <f t="shared" si="326"/>
        <v/>
      </c>
      <c r="AF3312">
        <f t="shared" si="327"/>
        <v>0</v>
      </c>
      <c r="AG3312" t="str">
        <f t="shared" si="328"/>
        <v/>
      </c>
      <c r="AH3312" t="str">
        <f t="shared" si="329"/>
        <v/>
      </c>
      <c r="AI3312">
        <f t="shared" si="330"/>
        <v>0</v>
      </c>
      <c r="AJ3312">
        <f t="shared" si="331"/>
        <v>0</v>
      </c>
      <c r="AK3312">
        <v>0</v>
      </c>
      <c r="AL3312" t="str">
        <f>IF(AA3312="","",IFERROR(IF(ISNUMBER('Procytrat 30-5G'!D313),'Procytrat 30-5G'!D313,IF(ISNUMBER(SEARCH("12",'Procytrat 30-5G'!D313)),EDATE(AB3312,12),IF(ISNUMBER(SEARCH("6",'Procytrat 30-5G'!D313)),EDATE(AB3312,6),IF(ISNUMBER(SEARCH("3",'Procytrat 30-5G'!D313)),EDATE(AB3312,3),DATEVALUE('Procytrat 30-5G'!D313))))),""))</f>
        <v/>
      </c>
      <c r="AM3312" t="str">
        <f t="shared" ca="1" si="332"/>
        <v/>
      </c>
    </row>
    <row r="3313" spans="27:39" x14ac:dyDescent="0.3">
      <c r="AA3313" t="str">
        <f>IF(COUNTA('Procytrat 30-5G'!A314,'Procytrat 30-5G'!B314,'Procytrat 30-5G'!C314)&gt;0,"30-5G","")</f>
        <v/>
      </c>
      <c r="AB3313" t="str">
        <f>IFERROR(IF(ISNUMBER('Procytrat 30-5G'!A314),'Procytrat 30-5G'!A314,DATEVALUE('Procytrat 30-5G'!A314)),"")</f>
        <v/>
      </c>
      <c r="AC3313" t="str">
        <f>IF(AA3313="","",'Procytrat 30-5G'!B314)</f>
        <v/>
      </c>
      <c r="AD3313" t="str">
        <f>IF(AA3313="","",IFERROR(1*'Procytrat 30-5G'!C314,IFERROR(_xludf.NUMBERVALUE('Procytrat 30-5G'!C314,".",","),IFERROR(_xludf.NUMBERVALUE('Procytrat 30-5G'!C314,",","."),0))))</f>
        <v/>
      </c>
      <c r="AE3313" t="str">
        <f t="shared" si="326"/>
        <v/>
      </c>
      <c r="AF3313">
        <f t="shared" si="327"/>
        <v>0</v>
      </c>
      <c r="AG3313" t="str">
        <f t="shared" si="328"/>
        <v/>
      </c>
      <c r="AH3313" t="str">
        <f t="shared" si="329"/>
        <v/>
      </c>
      <c r="AI3313">
        <f t="shared" si="330"/>
        <v>0</v>
      </c>
      <c r="AJ3313">
        <f t="shared" si="331"/>
        <v>0</v>
      </c>
      <c r="AK3313">
        <v>0</v>
      </c>
      <c r="AL3313" t="str">
        <f>IF(AA3313="","",IFERROR(IF(ISNUMBER('Procytrat 30-5G'!D314),'Procytrat 30-5G'!D314,IF(ISNUMBER(SEARCH("12",'Procytrat 30-5G'!D314)),EDATE(AB3313,12),IF(ISNUMBER(SEARCH("6",'Procytrat 30-5G'!D314)),EDATE(AB3313,6),IF(ISNUMBER(SEARCH("3",'Procytrat 30-5G'!D314)),EDATE(AB3313,3),DATEVALUE('Procytrat 30-5G'!D314))))),""))</f>
        <v/>
      </c>
      <c r="AM3313" t="str">
        <f t="shared" ca="1" si="332"/>
        <v/>
      </c>
    </row>
    <row r="3314" spans="27:39" x14ac:dyDescent="0.3">
      <c r="AA3314" t="str">
        <f>IF(COUNTA('Procytrat 30-5G'!A315,'Procytrat 30-5G'!B315,'Procytrat 30-5G'!C315)&gt;0,"30-5G","")</f>
        <v/>
      </c>
      <c r="AB3314" t="str">
        <f>IFERROR(IF(ISNUMBER('Procytrat 30-5G'!A315),'Procytrat 30-5G'!A315,DATEVALUE('Procytrat 30-5G'!A315)),"")</f>
        <v/>
      </c>
      <c r="AC3314" t="str">
        <f>IF(AA3314="","",'Procytrat 30-5G'!B315)</f>
        <v/>
      </c>
      <c r="AD3314" t="str">
        <f>IF(AA3314="","",IFERROR(1*'Procytrat 30-5G'!C315,IFERROR(_xludf.NUMBERVALUE('Procytrat 30-5G'!C315,".",","),IFERROR(_xludf.NUMBERVALUE('Procytrat 30-5G'!C315,",","."),0))))</f>
        <v/>
      </c>
      <c r="AE3314" t="str">
        <f t="shared" si="326"/>
        <v/>
      </c>
      <c r="AF3314">
        <f t="shared" si="327"/>
        <v>0</v>
      </c>
      <c r="AG3314" t="str">
        <f t="shared" si="328"/>
        <v/>
      </c>
      <c r="AH3314" t="str">
        <f t="shared" si="329"/>
        <v/>
      </c>
      <c r="AI3314">
        <f t="shared" si="330"/>
        <v>0</v>
      </c>
      <c r="AJ3314">
        <f t="shared" si="331"/>
        <v>0</v>
      </c>
      <c r="AK3314">
        <v>0</v>
      </c>
      <c r="AL3314" t="str">
        <f>IF(AA3314="","",IFERROR(IF(ISNUMBER('Procytrat 30-5G'!D315),'Procytrat 30-5G'!D315,IF(ISNUMBER(SEARCH("12",'Procytrat 30-5G'!D315)),EDATE(AB3314,12),IF(ISNUMBER(SEARCH("6",'Procytrat 30-5G'!D315)),EDATE(AB3314,6),IF(ISNUMBER(SEARCH("3",'Procytrat 30-5G'!D315)),EDATE(AB3314,3),DATEVALUE('Procytrat 30-5G'!D315))))),""))</f>
        <v/>
      </c>
      <c r="AM3314" t="str">
        <f t="shared" ca="1" si="332"/>
        <v/>
      </c>
    </row>
    <row r="3315" spans="27:39" x14ac:dyDescent="0.3">
      <c r="AA3315" t="str">
        <f>IF(COUNTA('Procytrat 30-5G'!A316,'Procytrat 30-5G'!B316,'Procytrat 30-5G'!C316)&gt;0,"30-5G","")</f>
        <v/>
      </c>
      <c r="AB3315" t="str">
        <f>IFERROR(IF(ISNUMBER('Procytrat 30-5G'!A316),'Procytrat 30-5G'!A316,DATEVALUE('Procytrat 30-5G'!A316)),"")</f>
        <v/>
      </c>
      <c r="AC3315" t="str">
        <f>IF(AA3315="","",'Procytrat 30-5G'!B316)</f>
        <v/>
      </c>
      <c r="AD3315" t="str">
        <f>IF(AA3315="","",IFERROR(1*'Procytrat 30-5G'!C316,IFERROR(_xludf.NUMBERVALUE('Procytrat 30-5G'!C316,".",","),IFERROR(_xludf.NUMBERVALUE('Procytrat 30-5G'!C316,",","."),0))))</f>
        <v/>
      </c>
      <c r="AE3315" t="str">
        <f t="shared" si="326"/>
        <v/>
      </c>
      <c r="AF3315">
        <f t="shared" si="327"/>
        <v>0</v>
      </c>
      <c r="AG3315" t="str">
        <f t="shared" si="328"/>
        <v/>
      </c>
      <c r="AH3315" t="str">
        <f t="shared" si="329"/>
        <v/>
      </c>
      <c r="AI3315">
        <f t="shared" si="330"/>
        <v>0</v>
      </c>
      <c r="AJ3315">
        <f t="shared" si="331"/>
        <v>0</v>
      </c>
      <c r="AK3315">
        <v>0</v>
      </c>
      <c r="AL3315" t="str">
        <f>IF(AA3315="","",IFERROR(IF(ISNUMBER('Procytrat 30-5G'!D316),'Procytrat 30-5G'!D316,IF(ISNUMBER(SEARCH("12",'Procytrat 30-5G'!D316)),EDATE(AB3315,12),IF(ISNUMBER(SEARCH("6",'Procytrat 30-5G'!D316)),EDATE(AB3315,6),IF(ISNUMBER(SEARCH("3",'Procytrat 30-5G'!D316)),EDATE(AB3315,3),DATEVALUE('Procytrat 30-5G'!D316))))),""))</f>
        <v/>
      </c>
      <c r="AM3315" t="str">
        <f t="shared" ca="1" si="332"/>
        <v/>
      </c>
    </row>
    <row r="3316" spans="27:39" x14ac:dyDescent="0.3">
      <c r="AA3316" t="str">
        <f>IF(COUNTA('Procytrat 30-5G'!A317,'Procytrat 30-5G'!B317,'Procytrat 30-5G'!C317)&gt;0,"30-5G","")</f>
        <v/>
      </c>
      <c r="AB3316" t="str">
        <f>IFERROR(IF(ISNUMBER('Procytrat 30-5G'!A317),'Procytrat 30-5G'!A317,DATEVALUE('Procytrat 30-5G'!A317)),"")</f>
        <v/>
      </c>
      <c r="AC3316" t="str">
        <f>IF(AA3316="","",'Procytrat 30-5G'!B317)</f>
        <v/>
      </c>
      <c r="AD3316" t="str">
        <f>IF(AA3316="","",IFERROR(1*'Procytrat 30-5G'!C317,IFERROR(_xludf.NUMBERVALUE('Procytrat 30-5G'!C317,".",","),IFERROR(_xludf.NUMBERVALUE('Procytrat 30-5G'!C317,",","."),0))))</f>
        <v/>
      </c>
      <c r="AE3316" t="str">
        <f t="shared" si="326"/>
        <v/>
      </c>
      <c r="AF3316">
        <f t="shared" si="327"/>
        <v>0</v>
      </c>
      <c r="AG3316" t="str">
        <f t="shared" si="328"/>
        <v/>
      </c>
      <c r="AH3316" t="str">
        <f t="shared" si="329"/>
        <v/>
      </c>
      <c r="AI3316">
        <f t="shared" si="330"/>
        <v>0</v>
      </c>
      <c r="AJ3316">
        <f t="shared" si="331"/>
        <v>0</v>
      </c>
      <c r="AK3316">
        <v>0</v>
      </c>
      <c r="AL3316" t="str">
        <f>IF(AA3316="","",IFERROR(IF(ISNUMBER('Procytrat 30-5G'!D317),'Procytrat 30-5G'!D317,IF(ISNUMBER(SEARCH("12",'Procytrat 30-5G'!D317)),EDATE(AB3316,12),IF(ISNUMBER(SEARCH("6",'Procytrat 30-5G'!D317)),EDATE(AB3316,6),IF(ISNUMBER(SEARCH("3",'Procytrat 30-5G'!D317)),EDATE(AB3316,3),DATEVALUE('Procytrat 30-5G'!D317))))),""))</f>
        <v/>
      </c>
      <c r="AM3316" t="str">
        <f t="shared" ca="1" si="332"/>
        <v/>
      </c>
    </row>
    <row r="3317" spans="27:39" x14ac:dyDescent="0.3">
      <c r="AA3317" t="str">
        <f>IF(COUNTA('Procytrat 30-5G'!A318,'Procytrat 30-5G'!B318,'Procytrat 30-5G'!C318)&gt;0,"30-5G","")</f>
        <v/>
      </c>
      <c r="AB3317" t="str">
        <f>IFERROR(IF(ISNUMBER('Procytrat 30-5G'!A318),'Procytrat 30-5G'!A318,DATEVALUE('Procytrat 30-5G'!A318)),"")</f>
        <v/>
      </c>
      <c r="AC3317" t="str">
        <f>IF(AA3317="","",'Procytrat 30-5G'!B318)</f>
        <v/>
      </c>
      <c r="AD3317" t="str">
        <f>IF(AA3317="","",IFERROR(1*'Procytrat 30-5G'!C318,IFERROR(_xludf.NUMBERVALUE('Procytrat 30-5G'!C318,".",","),IFERROR(_xludf.NUMBERVALUE('Procytrat 30-5G'!C318,",","."),0))))</f>
        <v/>
      </c>
      <c r="AE3317" t="str">
        <f t="shared" si="326"/>
        <v/>
      </c>
      <c r="AF3317">
        <f t="shared" si="327"/>
        <v>0</v>
      </c>
      <c r="AG3317" t="str">
        <f t="shared" si="328"/>
        <v/>
      </c>
      <c r="AH3317" t="str">
        <f t="shared" si="329"/>
        <v/>
      </c>
      <c r="AI3317">
        <f t="shared" si="330"/>
        <v>0</v>
      </c>
      <c r="AJ3317">
        <f t="shared" si="331"/>
        <v>0</v>
      </c>
      <c r="AK3317">
        <v>0</v>
      </c>
      <c r="AL3317" t="str">
        <f>IF(AA3317="","",IFERROR(IF(ISNUMBER('Procytrat 30-5G'!D318),'Procytrat 30-5G'!D318,IF(ISNUMBER(SEARCH("12",'Procytrat 30-5G'!D318)),EDATE(AB3317,12),IF(ISNUMBER(SEARCH("6",'Procytrat 30-5G'!D318)),EDATE(AB3317,6),IF(ISNUMBER(SEARCH("3",'Procytrat 30-5G'!D318)),EDATE(AB3317,3),DATEVALUE('Procytrat 30-5G'!D318))))),""))</f>
        <v/>
      </c>
      <c r="AM3317" t="str">
        <f t="shared" ca="1" si="332"/>
        <v/>
      </c>
    </row>
    <row r="3318" spans="27:39" x14ac:dyDescent="0.3">
      <c r="AA3318" t="str">
        <f>IF(COUNTA('Procytrat 30-5G'!A319,'Procytrat 30-5G'!B319,'Procytrat 30-5G'!C319)&gt;0,"30-5G","")</f>
        <v/>
      </c>
      <c r="AB3318" t="str">
        <f>IFERROR(IF(ISNUMBER('Procytrat 30-5G'!A319),'Procytrat 30-5G'!A319,DATEVALUE('Procytrat 30-5G'!A319)),"")</f>
        <v/>
      </c>
      <c r="AC3318" t="str">
        <f>IF(AA3318="","",'Procytrat 30-5G'!B319)</f>
        <v/>
      </c>
      <c r="AD3318" t="str">
        <f>IF(AA3318="","",IFERROR(1*'Procytrat 30-5G'!C319,IFERROR(_xludf.NUMBERVALUE('Procytrat 30-5G'!C319,".",","),IFERROR(_xludf.NUMBERVALUE('Procytrat 30-5G'!C319,",","."),0))))</f>
        <v/>
      </c>
      <c r="AE3318" t="str">
        <f t="shared" si="326"/>
        <v/>
      </c>
      <c r="AF3318">
        <f t="shared" si="327"/>
        <v>0</v>
      </c>
      <c r="AG3318" t="str">
        <f t="shared" si="328"/>
        <v/>
      </c>
      <c r="AH3318" t="str">
        <f t="shared" si="329"/>
        <v/>
      </c>
      <c r="AI3318">
        <f t="shared" si="330"/>
        <v>0</v>
      </c>
      <c r="AJ3318">
        <f t="shared" si="331"/>
        <v>0</v>
      </c>
      <c r="AK3318">
        <v>0</v>
      </c>
      <c r="AL3318" t="str">
        <f>IF(AA3318="","",IFERROR(IF(ISNUMBER('Procytrat 30-5G'!D319),'Procytrat 30-5G'!D319,IF(ISNUMBER(SEARCH("12",'Procytrat 30-5G'!D319)),EDATE(AB3318,12),IF(ISNUMBER(SEARCH("6",'Procytrat 30-5G'!D319)),EDATE(AB3318,6),IF(ISNUMBER(SEARCH("3",'Procytrat 30-5G'!D319)),EDATE(AB3318,3),DATEVALUE('Procytrat 30-5G'!D319))))),""))</f>
        <v/>
      </c>
      <c r="AM3318" t="str">
        <f t="shared" ca="1" si="332"/>
        <v/>
      </c>
    </row>
    <row r="3319" spans="27:39" x14ac:dyDescent="0.3">
      <c r="AA3319" t="str">
        <f>IF(COUNTA('Procytrat 30-5G'!A320,'Procytrat 30-5G'!B320,'Procytrat 30-5G'!C320)&gt;0,"30-5G","")</f>
        <v/>
      </c>
      <c r="AB3319" t="str">
        <f>IFERROR(IF(ISNUMBER('Procytrat 30-5G'!A320),'Procytrat 30-5G'!A320,DATEVALUE('Procytrat 30-5G'!A320)),"")</f>
        <v/>
      </c>
      <c r="AC3319" t="str">
        <f>IF(AA3319="","",'Procytrat 30-5G'!B320)</f>
        <v/>
      </c>
      <c r="AD3319" t="str">
        <f>IF(AA3319="","",IFERROR(1*'Procytrat 30-5G'!C320,IFERROR(_xludf.NUMBERVALUE('Procytrat 30-5G'!C320,".",","),IFERROR(_xludf.NUMBERVALUE('Procytrat 30-5G'!C320,",","."),0))))</f>
        <v/>
      </c>
      <c r="AE3319" t="str">
        <f t="shared" si="326"/>
        <v/>
      </c>
      <c r="AF3319">
        <f t="shared" si="327"/>
        <v>0</v>
      </c>
      <c r="AG3319" t="str">
        <f t="shared" si="328"/>
        <v/>
      </c>
      <c r="AH3319" t="str">
        <f t="shared" si="329"/>
        <v/>
      </c>
      <c r="AI3319">
        <f t="shared" si="330"/>
        <v>0</v>
      </c>
      <c r="AJ3319">
        <f t="shared" si="331"/>
        <v>0</v>
      </c>
      <c r="AK3319">
        <v>0</v>
      </c>
      <c r="AL3319" t="str">
        <f>IF(AA3319="","",IFERROR(IF(ISNUMBER('Procytrat 30-5G'!D320),'Procytrat 30-5G'!D320,IF(ISNUMBER(SEARCH("12",'Procytrat 30-5G'!D320)),EDATE(AB3319,12),IF(ISNUMBER(SEARCH("6",'Procytrat 30-5G'!D320)),EDATE(AB3319,6),IF(ISNUMBER(SEARCH("3",'Procytrat 30-5G'!D320)),EDATE(AB3319,3),DATEVALUE('Procytrat 30-5G'!D320))))),""))</f>
        <v/>
      </c>
      <c r="AM3319" t="str">
        <f t="shared" ca="1" si="332"/>
        <v/>
      </c>
    </row>
    <row r="3320" spans="27:39" x14ac:dyDescent="0.3">
      <c r="AA3320" t="str">
        <f>IF(COUNTA('Procytrat 30-5G'!A321,'Procytrat 30-5G'!B321,'Procytrat 30-5G'!C321)&gt;0,"30-5G","")</f>
        <v/>
      </c>
      <c r="AB3320" t="str">
        <f>IFERROR(IF(ISNUMBER('Procytrat 30-5G'!A321),'Procytrat 30-5G'!A321,DATEVALUE('Procytrat 30-5G'!A321)),"")</f>
        <v/>
      </c>
      <c r="AC3320" t="str">
        <f>IF(AA3320="","",'Procytrat 30-5G'!B321)</f>
        <v/>
      </c>
      <c r="AD3320" t="str">
        <f>IF(AA3320="","",IFERROR(1*'Procytrat 30-5G'!C321,IFERROR(_xludf.NUMBERVALUE('Procytrat 30-5G'!C321,".",","),IFERROR(_xludf.NUMBERVALUE('Procytrat 30-5G'!C321,",","."),0))))</f>
        <v/>
      </c>
      <c r="AE3320" t="str">
        <f t="shared" si="326"/>
        <v/>
      </c>
      <c r="AF3320">
        <f t="shared" si="327"/>
        <v>0</v>
      </c>
      <c r="AG3320" t="str">
        <f t="shared" si="328"/>
        <v/>
      </c>
      <c r="AH3320" t="str">
        <f t="shared" si="329"/>
        <v/>
      </c>
      <c r="AI3320">
        <f t="shared" si="330"/>
        <v>0</v>
      </c>
      <c r="AJ3320">
        <f t="shared" si="331"/>
        <v>0</v>
      </c>
      <c r="AK3320">
        <v>0</v>
      </c>
      <c r="AL3320" t="str">
        <f>IF(AA3320="","",IFERROR(IF(ISNUMBER('Procytrat 30-5G'!D321),'Procytrat 30-5G'!D321,IF(ISNUMBER(SEARCH("12",'Procytrat 30-5G'!D321)),EDATE(AB3320,12),IF(ISNUMBER(SEARCH("6",'Procytrat 30-5G'!D321)),EDATE(AB3320,6),IF(ISNUMBER(SEARCH("3",'Procytrat 30-5G'!D321)),EDATE(AB3320,3),DATEVALUE('Procytrat 30-5G'!D321))))),""))</f>
        <v/>
      </c>
      <c r="AM3320" t="str">
        <f t="shared" ca="1" si="332"/>
        <v/>
      </c>
    </row>
    <row r="3321" spans="27:39" x14ac:dyDescent="0.3">
      <c r="AA3321" t="str">
        <f>IF(COUNTA('Procytrat 30-5G'!A322,'Procytrat 30-5G'!B322,'Procytrat 30-5G'!C322)&gt;0,"30-5G","")</f>
        <v/>
      </c>
      <c r="AB3321" t="str">
        <f>IFERROR(IF(ISNUMBER('Procytrat 30-5G'!A322),'Procytrat 30-5G'!A322,DATEVALUE('Procytrat 30-5G'!A322)),"")</f>
        <v/>
      </c>
      <c r="AC3321" t="str">
        <f>IF(AA3321="","",'Procytrat 30-5G'!B322)</f>
        <v/>
      </c>
      <c r="AD3321" t="str">
        <f>IF(AA3321="","",IFERROR(1*'Procytrat 30-5G'!C322,IFERROR(_xludf.NUMBERVALUE('Procytrat 30-5G'!C322,".",","),IFERROR(_xludf.NUMBERVALUE('Procytrat 30-5G'!C322,",","."),0))))</f>
        <v/>
      </c>
      <c r="AE3321" t="str">
        <f t="shared" si="326"/>
        <v/>
      </c>
      <c r="AF3321">
        <f t="shared" si="327"/>
        <v>0</v>
      </c>
      <c r="AG3321" t="str">
        <f t="shared" si="328"/>
        <v/>
      </c>
      <c r="AH3321" t="str">
        <f t="shared" si="329"/>
        <v/>
      </c>
      <c r="AI3321">
        <f t="shared" si="330"/>
        <v>0</v>
      </c>
      <c r="AJ3321">
        <f t="shared" si="331"/>
        <v>0</v>
      </c>
      <c r="AK3321">
        <v>0</v>
      </c>
      <c r="AL3321" t="str">
        <f>IF(AA3321="","",IFERROR(IF(ISNUMBER('Procytrat 30-5G'!D322),'Procytrat 30-5G'!D322,IF(ISNUMBER(SEARCH("12",'Procytrat 30-5G'!D322)),EDATE(AB3321,12),IF(ISNUMBER(SEARCH("6",'Procytrat 30-5G'!D322)),EDATE(AB3321,6),IF(ISNUMBER(SEARCH("3",'Procytrat 30-5G'!D322)),EDATE(AB3321,3),DATEVALUE('Procytrat 30-5G'!D322))))),""))</f>
        <v/>
      </c>
      <c r="AM3321" t="str">
        <f t="shared" ca="1" si="332"/>
        <v/>
      </c>
    </row>
    <row r="3322" spans="27:39" x14ac:dyDescent="0.3">
      <c r="AA3322" t="str">
        <f>IF(COUNTA('Procytrat 30-5G'!A323,'Procytrat 30-5G'!B323,'Procytrat 30-5G'!C323)&gt;0,"30-5G","")</f>
        <v/>
      </c>
      <c r="AB3322" t="str">
        <f>IFERROR(IF(ISNUMBER('Procytrat 30-5G'!A323),'Procytrat 30-5G'!A323,DATEVALUE('Procytrat 30-5G'!A323)),"")</f>
        <v/>
      </c>
      <c r="AC3322" t="str">
        <f>IF(AA3322="","",'Procytrat 30-5G'!B323)</f>
        <v/>
      </c>
      <c r="AD3322" t="str">
        <f>IF(AA3322="","",IFERROR(1*'Procytrat 30-5G'!C323,IFERROR(_xludf.NUMBERVALUE('Procytrat 30-5G'!C323,".",","),IFERROR(_xludf.NUMBERVALUE('Procytrat 30-5G'!C323,",","."),0))))</f>
        <v/>
      </c>
      <c r="AE3322" t="str">
        <f t="shared" ref="AE3322:AE3385" si="333">IF(AA3322="","","")</f>
        <v/>
      </c>
      <c r="AF3322">
        <f t="shared" si="327"/>
        <v>0</v>
      </c>
      <c r="AG3322" t="str">
        <f t="shared" si="328"/>
        <v/>
      </c>
      <c r="AH3322" t="str">
        <f t="shared" si="329"/>
        <v/>
      </c>
      <c r="AI3322">
        <f t="shared" si="330"/>
        <v>0</v>
      </c>
      <c r="AJ3322">
        <f t="shared" si="331"/>
        <v>0</v>
      </c>
      <c r="AK3322">
        <v>0</v>
      </c>
      <c r="AL3322" t="str">
        <f>IF(AA3322="","",IFERROR(IF(ISNUMBER('Procytrat 30-5G'!D323),'Procytrat 30-5G'!D323,IF(ISNUMBER(SEARCH("12",'Procytrat 30-5G'!D323)),EDATE(AB3322,12),IF(ISNUMBER(SEARCH("6",'Procytrat 30-5G'!D323)),EDATE(AB3322,6),IF(ISNUMBER(SEARCH("3",'Procytrat 30-5G'!D323)),EDATE(AB3322,3),DATEVALUE('Procytrat 30-5G'!D323))))),""))</f>
        <v/>
      </c>
      <c r="AM3322" t="str">
        <f t="shared" ca="1" si="332"/>
        <v/>
      </c>
    </row>
    <row r="3323" spans="27:39" x14ac:dyDescent="0.3">
      <c r="AA3323" t="str">
        <f>IF(COUNTA('Procytrat 30-5G'!A324,'Procytrat 30-5G'!B324,'Procytrat 30-5G'!C324)&gt;0,"30-5G","")</f>
        <v/>
      </c>
      <c r="AB3323" t="str">
        <f>IFERROR(IF(ISNUMBER('Procytrat 30-5G'!A324),'Procytrat 30-5G'!A324,DATEVALUE('Procytrat 30-5G'!A324)),"")</f>
        <v/>
      </c>
      <c r="AC3323" t="str">
        <f>IF(AA3323="","",'Procytrat 30-5G'!B324)</f>
        <v/>
      </c>
      <c r="AD3323" t="str">
        <f>IF(AA3323="","",IFERROR(1*'Procytrat 30-5G'!C324,IFERROR(_xludf.NUMBERVALUE('Procytrat 30-5G'!C324,".",","),IFERROR(_xludf.NUMBERVALUE('Procytrat 30-5G'!C324,",","."),0))))</f>
        <v/>
      </c>
      <c r="AE3323" t="str">
        <f t="shared" si="333"/>
        <v/>
      </c>
      <c r="AF3323">
        <f t="shared" si="327"/>
        <v>0</v>
      </c>
      <c r="AG3323" t="str">
        <f t="shared" si="328"/>
        <v/>
      </c>
      <c r="AH3323" t="str">
        <f t="shared" si="329"/>
        <v/>
      </c>
      <c r="AI3323">
        <f t="shared" si="330"/>
        <v>0</v>
      </c>
      <c r="AJ3323">
        <f t="shared" si="331"/>
        <v>0</v>
      </c>
      <c r="AK3323">
        <v>0</v>
      </c>
      <c r="AL3323" t="str">
        <f>IF(AA3323="","",IFERROR(IF(ISNUMBER('Procytrat 30-5G'!D324),'Procytrat 30-5G'!D324,IF(ISNUMBER(SEARCH("12",'Procytrat 30-5G'!D324)),EDATE(AB3323,12),IF(ISNUMBER(SEARCH("6",'Procytrat 30-5G'!D324)),EDATE(AB3323,6),IF(ISNUMBER(SEARCH("3",'Procytrat 30-5G'!D324)),EDATE(AB3323,3),DATEVALUE('Procytrat 30-5G'!D324))))),""))</f>
        <v/>
      </c>
      <c r="AM3323" t="str">
        <f t="shared" ca="1" si="332"/>
        <v/>
      </c>
    </row>
    <row r="3324" spans="27:39" x14ac:dyDescent="0.3">
      <c r="AA3324" t="str">
        <f>IF(COUNTA('Procytrat 30-5G'!A325,'Procytrat 30-5G'!B325,'Procytrat 30-5G'!C325)&gt;0,"30-5G","")</f>
        <v/>
      </c>
      <c r="AB3324" t="str">
        <f>IFERROR(IF(ISNUMBER('Procytrat 30-5G'!A325),'Procytrat 30-5G'!A325,DATEVALUE('Procytrat 30-5G'!A325)),"")</f>
        <v/>
      </c>
      <c r="AC3324" t="str">
        <f>IF(AA3324="","",'Procytrat 30-5G'!B325)</f>
        <v/>
      </c>
      <c r="AD3324" t="str">
        <f>IF(AA3324="","",IFERROR(1*'Procytrat 30-5G'!C325,IFERROR(_xludf.NUMBERVALUE('Procytrat 30-5G'!C325,".",","),IFERROR(_xludf.NUMBERVALUE('Procytrat 30-5G'!C325,",","."),0))))</f>
        <v/>
      </c>
      <c r="AE3324" t="str">
        <f t="shared" si="333"/>
        <v/>
      </c>
      <c r="AF3324">
        <f t="shared" si="327"/>
        <v>0</v>
      </c>
      <c r="AG3324" t="str">
        <f t="shared" si="328"/>
        <v/>
      </c>
      <c r="AH3324" t="str">
        <f t="shared" si="329"/>
        <v/>
      </c>
      <c r="AI3324">
        <f t="shared" si="330"/>
        <v>0</v>
      </c>
      <c r="AJ3324">
        <f t="shared" si="331"/>
        <v>0</v>
      </c>
      <c r="AK3324">
        <v>0</v>
      </c>
      <c r="AL3324" t="str">
        <f>IF(AA3324="","",IFERROR(IF(ISNUMBER('Procytrat 30-5G'!D325),'Procytrat 30-5G'!D325,IF(ISNUMBER(SEARCH("12",'Procytrat 30-5G'!D325)),EDATE(AB3324,12),IF(ISNUMBER(SEARCH("6",'Procytrat 30-5G'!D325)),EDATE(AB3324,6),IF(ISNUMBER(SEARCH("3",'Procytrat 30-5G'!D325)),EDATE(AB3324,3),DATEVALUE('Procytrat 30-5G'!D325))))),""))</f>
        <v/>
      </c>
      <c r="AM3324" t="str">
        <f t="shared" ca="1" si="332"/>
        <v/>
      </c>
    </row>
    <row r="3325" spans="27:39" x14ac:dyDescent="0.3">
      <c r="AA3325" t="str">
        <f>IF(COUNTA('Procytrat 30-5G'!A326,'Procytrat 30-5G'!B326,'Procytrat 30-5G'!C326)&gt;0,"30-5G","")</f>
        <v/>
      </c>
      <c r="AB3325" t="str">
        <f>IFERROR(IF(ISNUMBER('Procytrat 30-5G'!A326),'Procytrat 30-5G'!A326,DATEVALUE('Procytrat 30-5G'!A326)),"")</f>
        <v/>
      </c>
      <c r="AC3325" t="str">
        <f>IF(AA3325="","",'Procytrat 30-5G'!B326)</f>
        <v/>
      </c>
      <c r="AD3325" t="str">
        <f>IF(AA3325="","",IFERROR(1*'Procytrat 30-5G'!C326,IFERROR(_xludf.NUMBERVALUE('Procytrat 30-5G'!C326,".",","),IFERROR(_xludf.NUMBERVALUE('Procytrat 30-5G'!C326,",","."),0))))</f>
        <v/>
      </c>
      <c r="AE3325" t="str">
        <f t="shared" si="333"/>
        <v/>
      </c>
      <c r="AF3325">
        <f t="shared" si="327"/>
        <v>0</v>
      </c>
      <c r="AG3325" t="str">
        <f t="shared" si="328"/>
        <v/>
      </c>
      <c r="AH3325" t="str">
        <f t="shared" si="329"/>
        <v/>
      </c>
      <c r="AI3325">
        <f t="shared" si="330"/>
        <v>0</v>
      </c>
      <c r="AJ3325">
        <f t="shared" si="331"/>
        <v>0</v>
      </c>
      <c r="AK3325">
        <v>0</v>
      </c>
      <c r="AL3325" t="str">
        <f>IF(AA3325="","",IFERROR(IF(ISNUMBER('Procytrat 30-5G'!D326),'Procytrat 30-5G'!D326,IF(ISNUMBER(SEARCH("12",'Procytrat 30-5G'!D326)),EDATE(AB3325,12),IF(ISNUMBER(SEARCH("6",'Procytrat 30-5G'!D326)),EDATE(AB3325,6),IF(ISNUMBER(SEARCH("3",'Procytrat 30-5G'!D326)),EDATE(AB3325,3),DATEVALUE('Procytrat 30-5G'!D326))))),""))</f>
        <v/>
      </c>
      <c r="AM3325" t="str">
        <f t="shared" ca="1" si="332"/>
        <v/>
      </c>
    </row>
    <row r="3326" spans="27:39" x14ac:dyDescent="0.3">
      <c r="AA3326" t="str">
        <f>IF(COUNTA('Procytrat 30-5G'!A327,'Procytrat 30-5G'!B327,'Procytrat 30-5G'!C327)&gt;0,"30-5G","")</f>
        <v/>
      </c>
      <c r="AB3326" t="str">
        <f>IFERROR(IF(ISNUMBER('Procytrat 30-5G'!A327),'Procytrat 30-5G'!A327,DATEVALUE('Procytrat 30-5G'!A327)),"")</f>
        <v/>
      </c>
      <c r="AC3326" t="str">
        <f>IF(AA3326="","",'Procytrat 30-5G'!B327)</f>
        <v/>
      </c>
      <c r="AD3326" t="str">
        <f>IF(AA3326="","",IFERROR(1*'Procytrat 30-5G'!C327,IFERROR(_xludf.NUMBERVALUE('Procytrat 30-5G'!C327,".",","),IFERROR(_xludf.NUMBERVALUE('Procytrat 30-5G'!C327,",","."),0))))</f>
        <v/>
      </c>
      <c r="AE3326" t="str">
        <f t="shared" si="333"/>
        <v/>
      </c>
      <c r="AF3326">
        <f t="shared" si="327"/>
        <v>0</v>
      </c>
      <c r="AG3326" t="str">
        <f t="shared" si="328"/>
        <v/>
      </c>
      <c r="AH3326" t="str">
        <f t="shared" si="329"/>
        <v/>
      </c>
      <c r="AI3326">
        <f t="shared" si="330"/>
        <v>0</v>
      </c>
      <c r="AJ3326">
        <f t="shared" si="331"/>
        <v>0</v>
      </c>
      <c r="AK3326">
        <v>0</v>
      </c>
      <c r="AL3326" t="str">
        <f>IF(AA3326="","",IFERROR(IF(ISNUMBER('Procytrat 30-5G'!D327),'Procytrat 30-5G'!D327,IF(ISNUMBER(SEARCH("12",'Procytrat 30-5G'!D327)),EDATE(AB3326,12),IF(ISNUMBER(SEARCH("6",'Procytrat 30-5G'!D327)),EDATE(AB3326,6),IF(ISNUMBER(SEARCH("3",'Procytrat 30-5G'!D327)),EDATE(AB3326,3),DATEVALUE('Procytrat 30-5G'!D327))))),""))</f>
        <v/>
      </c>
      <c r="AM3326" t="str">
        <f t="shared" ca="1" si="332"/>
        <v/>
      </c>
    </row>
    <row r="3327" spans="27:39" x14ac:dyDescent="0.3">
      <c r="AA3327" t="str">
        <f>IF(COUNTA('Procytrat 30-5G'!A328,'Procytrat 30-5G'!B328,'Procytrat 30-5G'!C328)&gt;0,"30-5G","")</f>
        <v/>
      </c>
      <c r="AB3327" t="str">
        <f>IFERROR(IF(ISNUMBER('Procytrat 30-5G'!A328),'Procytrat 30-5G'!A328,DATEVALUE('Procytrat 30-5G'!A328)),"")</f>
        <v/>
      </c>
      <c r="AC3327" t="str">
        <f>IF(AA3327="","",'Procytrat 30-5G'!B328)</f>
        <v/>
      </c>
      <c r="AD3327" t="str">
        <f>IF(AA3327="","",IFERROR(1*'Procytrat 30-5G'!C328,IFERROR(_xludf.NUMBERVALUE('Procytrat 30-5G'!C328,".",","),IFERROR(_xludf.NUMBERVALUE('Procytrat 30-5G'!C328,",","."),0))))</f>
        <v/>
      </c>
      <c r="AE3327" t="str">
        <f t="shared" si="333"/>
        <v/>
      </c>
      <c r="AF3327">
        <f t="shared" si="327"/>
        <v>0</v>
      </c>
      <c r="AG3327" t="str">
        <f t="shared" si="328"/>
        <v/>
      </c>
      <c r="AH3327" t="str">
        <f t="shared" si="329"/>
        <v/>
      </c>
      <c r="AI3327">
        <f t="shared" si="330"/>
        <v>0</v>
      </c>
      <c r="AJ3327">
        <f t="shared" si="331"/>
        <v>0</v>
      </c>
      <c r="AK3327">
        <v>0</v>
      </c>
      <c r="AL3327" t="str">
        <f>IF(AA3327="","",IFERROR(IF(ISNUMBER('Procytrat 30-5G'!D328),'Procytrat 30-5G'!D328,IF(ISNUMBER(SEARCH("12",'Procytrat 30-5G'!D328)),EDATE(AB3327,12),IF(ISNUMBER(SEARCH("6",'Procytrat 30-5G'!D328)),EDATE(AB3327,6),IF(ISNUMBER(SEARCH("3",'Procytrat 30-5G'!D328)),EDATE(AB3327,3),DATEVALUE('Procytrat 30-5G'!D328))))),""))</f>
        <v/>
      </c>
      <c r="AM3327" t="str">
        <f t="shared" ca="1" si="332"/>
        <v/>
      </c>
    </row>
    <row r="3328" spans="27:39" x14ac:dyDescent="0.3">
      <c r="AA3328" t="str">
        <f>IF(COUNTA('Procytrat 30-5G'!A329,'Procytrat 30-5G'!B329,'Procytrat 30-5G'!C329)&gt;0,"30-5G","")</f>
        <v/>
      </c>
      <c r="AB3328" t="str">
        <f>IFERROR(IF(ISNUMBER('Procytrat 30-5G'!A329),'Procytrat 30-5G'!A329,DATEVALUE('Procytrat 30-5G'!A329)),"")</f>
        <v/>
      </c>
      <c r="AC3328" t="str">
        <f>IF(AA3328="","",'Procytrat 30-5G'!B329)</f>
        <v/>
      </c>
      <c r="AD3328" t="str">
        <f>IF(AA3328="","",IFERROR(1*'Procytrat 30-5G'!C329,IFERROR(_xludf.NUMBERVALUE('Procytrat 30-5G'!C329,".",","),IFERROR(_xludf.NUMBERVALUE('Procytrat 30-5G'!C329,",","."),0))))</f>
        <v/>
      </c>
      <c r="AE3328" t="str">
        <f t="shared" si="333"/>
        <v/>
      </c>
      <c r="AF3328">
        <f t="shared" si="327"/>
        <v>0</v>
      </c>
      <c r="AG3328" t="str">
        <f t="shared" si="328"/>
        <v/>
      </c>
      <c r="AH3328" t="str">
        <f t="shared" si="329"/>
        <v/>
      </c>
      <c r="AI3328">
        <f t="shared" si="330"/>
        <v>0</v>
      </c>
      <c r="AJ3328">
        <f t="shared" si="331"/>
        <v>0</v>
      </c>
      <c r="AK3328">
        <v>0</v>
      </c>
      <c r="AL3328" t="str">
        <f>IF(AA3328="","",IFERROR(IF(ISNUMBER('Procytrat 30-5G'!D329),'Procytrat 30-5G'!D329,IF(ISNUMBER(SEARCH("12",'Procytrat 30-5G'!D329)),EDATE(AB3328,12),IF(ISNUMBER(SEARCH("6",'Procytrat 30-5G'!D329)),EDATE(AB3328,6),IF(ISNUMBER(SEARCH("3",'Procytrat 30-5G'!D329)),EDATE(AB3328,3),DATEVALUE('Procytrat 30-5G'!D329))))),""))</f>
        <v/>
      </c>
      <c r="AM3328" t="str">
        <f t="shared" ca="1" si="332"/>
        <v/>
      </c>
    </row>
    <row r="3329" spans="27:39" x14ac:dyDescent="0.3">
      <c r="AA3329" t="str">
        <f>IF(COUNTA('Procytrat 30-5G'!A330,'Procytrat 30-5G'!B330,'Procytrat 30-5G'!C330)&gt;0,"30-5G","")</f>
        <v/>
      </c>
      <c r="AB3329" t="str">
        <f>IFERROR(IF(ISNUMBER('Procytrat 30-5G'!A330),'Procytrat 30-5G'!A330,DATEVALUE('Procytrat 30-5G'!A330)),"")</f>
        <v/>
      </c>
      <c r="AC3329" t="str">
        <f>IF(AA3329="","",'Procytrat 30-5G'!B330)</f>
        <v/>
      </c>
      <c r="AD3329" t="str">
        <f>IF(AA3329="","",IFERROR(1*'Procytrat 30-5G'!C330,IFERROR(_xludf.NUMBERVALUE('Procytrat 30-5G'!C330,".",","),IFERROR(_xludf.NUMBERVALUE('Procytrat 30-5G'!C330,",","."),0))))</f>
        <v/>
      </c>
      <c r="AE3329" t="str">
        <f t="shared" si="333"/>
        <v/>
      </c>
      <c r="AF3329">
        <f t="shared" si="327"/>
        <v>0</v>
      </c>
      <c r="AG3329" t="str">
        <f t="shared" si="328"/>
        <v/>
      </c>
      <c r="AH3329" t="str">
        <f t="shared" si="329"/>
        <v/>
      </c>
      <c r="AI3329">
        <f t="shared" si="330"/>
        <v>0</v>
      </c>
      <c r="AJ3329">
        <f t="shared" si="331"/>
        <v>0</v>
      </c>
      <c r="AK3329">
        <v>0</v>
      </c>
      <c r="AL3329" t="str">
        <f>IF(AA3329="","",IFERROR(IF(ISNUMBER('Procytrat 30-5G'!D330),'Procytrat 30-5G'!D330,IF(ISNUMBER(SEARCH("12",'Procytrat 30-5G'!D330)),EDATE(AB3329,12),IF(ISNUMBER(SEARCH("6",'Procytrat 30-5G'!D330)),EDATE(AB3329,6),IF(ISNUMBER(SEARCH("3",'Procytrat 30-5G'!D330)),EDATE(AB3329,3),DATEVALUE('Procytrat 30-5G'!D330))))),""))</f>
        <v/>
      </c>
      <c r="AM3329" t="str">
        <f t="shared" ca="1" si="332"/>
        <v/>
      </c>
    </row>
    <row r="3330" spans="27:39" x14ac:dyDescent="0.3">
      <c r="AA3330" t="str">
        <f>IF(COUNTA('Procytrat 30-5G'!A331,'Procytrat 30-5G'!B331,'Procytrat 30-5G'!C331)&gt;0,"30-5G","")</f>
        <v/>
      </c>
      <c r="AB3330" t="str">
        <f>IFERROR(IF(ISNUMBER('Procytrat 30-5G'!A331),'Procytrat 30-5G'!A331,DATEVALUE('Procytrat 30-5G'!A331)),"")</f>
        <v/>
      </c>
      <c r="AC3330" t="str">
        <f>IF(AA3330="","",'Procytrat 30-5G'!B331)</f>
        <v/>
      </c>
      <c r="AD3330" t="str">
        <f>IF(AA3330="","",IFERROR(1*'Procytrat 30-5G'!C331,IFERROR(_xludf.NUMBERVALUE('Procytrat 30-5G'!C331,".",","),IFERROR(_xludf.NUMBERVALUE('Procytrat 30-5G'!C331,",","."),0))))</f>
        <v/>
      </c>
      <c r="AE3330" t="str">
        <f t="shared" si="333"/>
        <v/>
      </c>
      <c r="AF3330">
        <f t="shared" ref="AF3330:AF3393" si="334">IF(AA3330="",0,--ISNUMBER(SEARCH("aprovado",AE3330)))</f>
        <v>0</v>
      </c>
      <c r="AG3330" t="str">
        <f t="shared" ref="AG3330:AG3393" si="335">IF(AB3330="","",YEAR(AB3330))</f>
        <v/>
      </c>
      <c r="AH3330" t="str">
        <f t="shared" ref="AH3330:AH3393" si="336">IF(AB3330="","",MONTH(AB3330))</f>
        <v/>
      </c>
      <c r="AI3330">
        <f t="shared" ref="AI3330:AI3393" si="337">IF(AB3330="",0,AB3330+ROW()/1000000)</f>
        <v>0</v>
      </c>
      <c r="AJ3330">
        <f t="shared" ref="AJ3330:AJ3393" si="338">--(AA3330&lt;&gt;"")</f>
        <v>0</v>
      </c>
      <c r="AK3330">
        <v>0</v>
      </c>
      <c r="AL3330" t="str">
        <f>IF(AA3330="","",IFERROR(IF(ISNUMBER('Procytrat 30-5G'!D331),'Procytrat 30-5G'!D331,IF(ISNUMBER(SEARCH("12",'Procytrat 30-5G'!D331)),EDATE(AB3330,12),IF(ISNUMBER(SEARCH("6",'Procytrat 30-5G'!D331)),EDATE(AB3330,6),IF(ISNUMBER(SEARCH("3",'Procytrat 30-5G'!D331)),EDATE(AB3330,3),DATEVALUE('Procytrat 30-5G'!D331))))),""))</f>
        <v/>
      </c>
      <c r="AM3330" t="str">
        <f t="shared" ref="AM3330:AM3393" ca="1" si="339">IF(AND(AJ3330=1,AL3330&lt;&gt;"",AL3330&gt;=TODAY(),AG3330=$W$3),AL3330+ROW()/1000000,"")</f>
        <v/>
      </c>
    </row>
    <row r="3331" spans="27:39" x14ac:dyDescent="0.3">
      <c r="AA3331" t="str">
        <f>IF(COUNTA('Procytrat 30-5G'!A332,'Procytrat 30-5G'!B332,'Procytrat 30-5G'!C332)&gt;0,"30-5G","")</f>
        <v/>
      </c>
      <c r="AB3331" t="str">
        <f>IFERROR(IF(ISNUMBER('Procytrat 30-5G'!A332),'Procytrat 30-5G'!A332,DATEVALUE('Procytrat 30-5G'!A332)),"")</f>
        <v/>
      </c>
      <c r="AC3331" t="str">
        <f>IF(AA3331="","",'Procytrat 30-5G'!B332)</f>
        <v/>
      </c>
      <c r="AD3331" t="str">
        <f>IF(AA3331="","",IFERROR(1*'Procytrat 30-5G'!C332,IFERROR(_xludf.NUMBERVALUE('Procytrat 30-5G'!C332,".",","),IFERROR(_xludf.NUMBERVALUE('Procytrat 30-5G'!C332,",","."),0))))</f>
        <v/>
      </c>
      <c r="AE3331" t="str">
        <f t="shared" si="333"/>
        <v/>
      </c>
      <c r="AF3331">
        <f t="shared" si="334"/>
        <v>0</v>
      </c>
      <c r="AG3331" t="str">
        <f t="shared" si="335"/>
        <v/>
      </c>
      <c r="AH3331" t="str">
        <f t="shared" si="336"/>
        <v/>
      </c>
      <c r="AI3331">
        <f t="shared" si="337"/>
        <v>0</v>
      </c>
      <c r="AJ3331">
        <f t="shared" si="338"/>
        <v>0</v>
      </c>
      <c r="AK3331">
        <v>0</v>
      </c>
      <c r="AL3331" t="str">
        <f>IF(AA3331="","",IFERROR(IF(ISNUMBER('Procytrat 30-5G'!D332),'Procytrat 30-5G'!D332,IF(ISNUMBER(SEARCH("12",'Procytrat 30-5G'!D332)),EDATE(AB3331,12),IF(ISNUMBER(SEARCH("6",'Procytrat 30-5G'!D332)),EDATE(AB3331,6),IF(ISNUMBER(SEARCH("3",'Procytrat 30-5G'!D332)),EDATE(AB3331,3),DATEVALUE('Procytrat 30-5G'!D332))))),""))</f>
        <v/>
      </c>
      <c r="AM3331" t="str">
        <f t="shared" ca="1" si="339"/>
        <v/>
      </c>
    </row>
    <row r="3332" spans="27:39" x14ac:dyDescent="0.3">
      <c r="AA3332" t="str">
        <f>IF(COUNTA('Procytrat 30-5G'!A333,'Procytrat 30-5G'!B333,'Procytrat 30-5G'!C333)&gt;0,"30-5G","")</f>
        <v/>
      </c>
      <c r="AB3332" t="str">
        <f>IFERROR(IF(ISNUMBER('Procytrat 30-5G'!A333),'Procytrat 30-5G'!A333,DATEVALUE('Procytrat 30-5G'!A333)),"")</f>
        <v/>
      </c>
      <c r="AC3332" t="str">
        <f>IF(AA3332="","",'Procytrat 30-5G'!B333)</f>
        <v/>
      </c>
      <c r="AD3332" t="str">
        <f>IF(AA3332="","",IFERROR(1*'Procytrat 30-5G'!C333,IFERROR(_xludf.NUMBERVALUE('Procytrat 30-5G'!C333,".",","),IFERROR(_xludf.NUMBERVALUE('Procytrat 30-5G'!C333,",","."),0))))</f>
        <v/>
      </c>
      <c r="AE3332" t="str">
        <f t="shared" si="333"/>
        <v/>
      </c>
      <c r="AF3332">
        <f t="shared" si="334"/>
        <v>0</v>
      </c>
      <c r="AG3332" t="str">
        <f t="shared" si="335"/>
        <v/>
      </c>
      <c r="AH3332" t="str">
        <f t="shared" si="336"/>
        <v/>
      </c>
      <c r="AI3332">
        <f t="shared" si="337"/>
        <v>0</v>
      </c>
      <c r="AJ3332">
        <f t="shared" si="338"/>
        <v>0</v>
      </c>
      <c r="AK3332">
        <v>0</v>
      </c>
      <c r="AL3332" t="str">
        <f>IF(AA3332="","",IFERROR(IF(ISNUMBER('Procytrat 30-5G'!D333),'Procytrat 30-5G'!D333,IF(ISNUMBER(SEARCH("12",'Procytrat 30-5G'!D333)),EDATE(AB3332,12),IF(ISNUMBER(SEARCH("6",'Procytrat 30-5G'!D333)),EDATE(AB3332,6),IF(ISNUMBER(SEARCH("3",'Procytrat 30-5G'!D333)),EDATE(AB3332,3),DATEVALUE('Procytrat 30-5G'!D333))))),""))</f>
        <v/>
      </c>
      <c r="AM3332" t="str">
        <f t="shared" ca="1" si="339"/>
        <v/>
      </c>
    </row>
    <row r="3333" spans="27:39" x14ac:dyDescent="0.3">
      <c r="AA3333" t="str">
        <f>IF(COUNTA('Procytrat 30-5G'!A334,'Procytrat 30-5G'!B334,'Procytrat 30-5G'!C334)&gt;0,"30-5G","")</f>
        <v/>
      </c>
      <c r="AB3333" t="str">
        <f>IFERROR(IF(ISNUMBER('Procytrat 30-5G'!A334),'Procytrat 30-5G'!A334,DATEVALUE('Procytrat 30-5G'!A334)),"")</f>
        <v/>
      </c>
      <c r="AC3333" t="str">
        <f>IF(AA3333="","",'Procytrat 30-5G'!B334)</f>
        <v/>
      </c>
      <c r="AD3333" t="str">
        <f>IF(AA3333="","",IFERROR(1*'Procytrat 30-5G'!C334,IFERROR(_xludf.NUMBERVALUE('Procytrat 30-5G'!C334,".",","),IFERROR(_xludf.NUMBERVALUE('Procytrat 30-5G'!C334,",","."),0))))</f>
        <v/>
      </c>
      <c r="AE3333" t="str">
        <f t="shared" si="333"/>
        <v/>
      </c>
      <c r="AF3333">
        <f t="shared" si="334"/>
        <v>0</v>
      </c>
      <c r="AG3333" t="str">
        <f t="shared" si="335"/>
        <v/>
      </c>
      <c r="AH3333" t="str">
        <f t="shared" si="336"/>
        <v/>
      </c>
      <c r="AI3333">
        <f t="shared" si="337"/>
        <v>0</v>
      </c>
      <c r="AJ3333">
        <f t="shared" si="338"/>
        <v>0</v>
      </c>
      <c r="AK3333">
        <v>0</v>
      </c>
      <c r="AL3333" t="str">
        <f>IF(AA3333="","",IFERROR(IF(ISNUMBER('Procytrat 30-5G'!D334),'Procytrat 30-5G'!D334,IF(ISNUMBER(SEARCH("12",'Procytrat 30-5G'!D334)),EDATE(AB3333,12),IF(ISNUMBER(SEARCH("6",'Procytrat 30-5G'!D334)),EDATE(AB3333,6),IF(ISNUMBER(SEARCH("3",'Procytrat 30-5G'!D334)),EDATE(AB3333,3),DATEVALUE('Procytrat 30-5G'!D334))))),""))</f>
        <v/>
      </c>
      <c r="AM3333" t="str">
        <f t="shared" ca="1" si="339"/>
        <v/>
      </c>
    </row>
    <row r="3334" spans="27:39" x14ac:dyDescent="0.3">
      <c r="AA3334" t="str">
        <f>IF(COUNTA('Procytrat 30-5G'!A335,'Procytrat 30-5G'!B335,'Procytrat 30-5G'!C335)&gt;0,"30-5G","")</f>
        <v/>
      </c>
      <c r="AB3334" t="str">
        <f>IFERROR(IF(ISNUMBER('Procytrat 30-5G'!A335),'Procytrat 30-5G'!A335,DATEVALUE('Procytrat 30-5G'!A335)),"")</f>
        <v/>
      </c>
      <c r="AC3334" t="str">
        <f>IF(AA3334="","",'Procytrat 30-5G'!B335)</f>
        <v/>
      </c>
      <c r="AD3334" t="str">
        <f>IF(AA3334="","",IFERROR(1*'Procytrat 30-5G'!C335,IFERROR(_xludf.NUMBERVALUE('Procytrat 30-5G'!C335,".",","),IFERROR(_xludf.NUMBERVALUE('Procytrat 30-5G'!C335,",","."),0))))</f>
        <v/>
      </c>
      <c r="AE3334" t="str">
        <f t="shared" si="333"/>
        <v/>
      </c>
      <c r="AF3334">
        <f t="shared" si="334"/>
        <v>0</v>
      </c>
      <c r="AG3334" t="str">
        <f t="shared" si="335"/>
        <v/>
      </c>
      <c r="AH3334" t="str">
        <f t="shared" si="336"/>
        <v/>
      </c>
      <c r="AI3334">
        <f t="shared" si="337"/>
        <v>0</v>
      </c>
      <c r="AJ3334">
        <f t="shared" si="338"/>
        <v>0</v>
      </c>
      <c r="AK3334">
        <v>0</v>
      </c>
      <c r="AL3334" t="str">
        <f>IF(AA3334="","",IFERROR(IF(ISNUMBER('Procytrat 30-5G'!D335),'Procytrat 30-5G'!D335,IF(ISNUMBER(SEARCH("12",'Procytrat 30-5G'!D335)),EDATE(AB3334,12),IF(ISNUMBER(SEARCH("6",'Procytrat 30-5G'!D335)),EDATE(AB3334,6),IF(ISNUMBER(SEARCH("3",'Procytrat 30-5G'!D335)),EDATE(AB3334,3),DATEVALUE('Procytrat 30-5G'!D335))))),""))</f>
        <v/>
      </c>
      <c r="AM3334" t="str">
        <f t="shared" ca="1" si="339"/>
        <v/>
      </c>
    </row>
    <row r="3335" spans="27:39" x14ac:dyDescent="0.3">
      <c r="AA3335" t="str">
        <f>IF(COUNTA('Procytrat 30-5G'!A336,'Procytrat 30-5G'!B336,'Procytrat 30-5G'!C336)&gt;0,"30-5G","")</f>
        <v/>
      </c>
      <c r="AB3335" t="str">
        <f>IFERROR(IF(ISNUMBER('Procytrat 30-5G'!A336),'Procytrat 30-5G'!A336,DATEVALUE('Procytrat 30-5G'!A336)),"")</f>
        <v/>
      </c>
      <c r="AC3335" t="str">
        <f>IF(AA3335="","",'Procytrat 30-5G'!B336)</f>
        <v/>
      </c>
      <c r="AD3335" t="str">
        <f>IF(AA3335="","",IFERROR(1*'Procytrat 30-5G'!C336,IFERROR(_xludf.NUMBERVALUE('Procytrat 30-5G'!C336,".",","),IFERROR(_xludf.NUMBERVALUE('Procytrat 30-5G'!C336,",","."),0))))</f>
        <v/>
      </c>
      <c r="AE3335" t="str">
        <f t="shared" si="333"/>
        <v/>
      </c>
      <c r="AF3335">
        <f t="shared" si="334"/>
        <v>0</v>
      </c>
      <c r="AG3335" t="str">
        <f t="shared" si="335"/>
        <v/>
      </c>
      <c r="AH3335" t="str">
        <f t="shared" si="336"/>
        <v/>
      </c>
      <c r="AI3335">
        <f t="shared" si="337"/>
        <v>0</v>
      </c>
      <c r="AJ3335">
        <f t="shared" si="338"/>
        <v>0</v>
      </c>
      <c r="AK3335">
        <v>0</v>
      </c>
      <c r="AL3335" t="str">
        <f>IF(AA3335="","",IFERROR(IF(ISNUMBER('Procytrat 30-5G'!D336),'Procytrat 30-5G'!D336,IF(ISNUMBER(SEARCH("12",'Procytrat 30-5G'!D336)),EDATE(AB3335,12),IF(ISNUMBER(SEARCH("6",'Procytrat 30-5G'!D336)),EDATE(AB3335,6),IF(ISNUMBER(SEARCH("3",'Procytrat 30-5G'!D336)),EDATE(AB3335,3),DATEVALUE('Procytrat 30-5G'!D336))))),""))</f>
        <v/>
      </c>
      <c r="AM3335" t="str">
        <f t="shared" ca="1" si="339"/>
        <v/>
      </c>
    </row>
    <row r="3336" spans="27:39" x14ac:dyDescent="0.3">
      <c r="AA3336" t="str">
        <f>IF(COUNTA('Procytrat 30-5G'!A337,'Procytrat 30-5G'!B337,'Procytrat 30-5G'!C337)&gt;0,"30-5G","")</f>
        <v/>
      </c>
      <c r="AB3336" t="str">
        <f>IFERROR(IF(ISNUMBER('Procytrat 30-5G'!A337),'Procytrat 30-5G'!A337,DATEVALUE('Procytrat 30-5G'!A337)),"")</f>
        <v/>
      </c>
      <c r="AC3336" t="str">
        <f>IF(AA3336="","",'Procytrat 30-5G'!B337)</f>
        <v/>
      </c>
      <c r="AD3336" t="str">
        <f>IF(AA3336="","",IFERROR(1*'Procytrat 30-5G'!C337,IFERROR(_xludf.NUMBERVALUE('Procytrat 30-5G'!C337,".",","),IFERROR(_xludf.NUMBERVALUE('Procytrat 30-5G'!C337,",","."),0))))</f>
        <v/>
      </c>
      <c r="AE3336" t="str">
        <f t="shared" si="333"/>
        <v/>
      </c>
      <c r="AF3336">
        <f t="shared" si="334"/>
        <v>0</v>
      </c>
      <c r="AG3336" t="str">
        <f t="shared" si="335"/>
        <v/>
      </c>
      <c r="AH3336" t="str">
        <f t="shared" si="336"/>
        <v/>
      </c>
      <c r="AI3336">
        <f t="shared" si="337"/>
        <v>0</v>
      </c>
      <c r="AJ3336">
        <f t="shared" si="338"/>
        <v>0</v>
      </c>
      <c r="AK3336">
        <v>0</v>
      </c>
      <c r="AL3336" t="str">
        <f>IF(AA3336="","",IFERROR(IF(ISNUMBER('Procytrat 30-5G'!D337),'Procytrat 30-5G'!D337,IF(ISNUMBER(SEARCH("12",'Procytrat 30-5G'!D337)),EDATE(AB3336,12),IF(ISNUMBER(SEARCH("6",'Procytrat 30-5G'!D337)),EDATE(AB3336,6),IF(ISNUMBER(SEARCH("3",'Procytrat 30-5G'!D337)),EDATE(AB3336,3),DATEVALUE('Procytrat 30-5G'!D337))))),""))</f>
        <v/>
      </c>
      <c r="AM3336" t="str">
        <f t="shared" ca="1" si="339"/>
        <v/>
      </c>
    </row>
    <row r="3337" spans="27:39" x14ac:dyDescent="0.3">
      <c r="AA3337" t="str">
        <f>IF(COUNTA('Procytrat 30-5G'!A338,'Procytrat 30-5G'!B338,'Procytrat 30-5G'!C338)&gt;0,"30-5G","")</f>
        <v/>
      </c>
      <c r="AB3337" t="str">
        <f>IFERROR(IF(ISNUMBER('Procytrat 30-5G'!A338),'Procytrat 30-5G'!A338,DATEVALUE('Procytrat 30-5G'!A338)),"")</f>
        <v/>
      </c>
      <c r="AC3337" t="str">
        <f>IF(AA3337="","",'Procytrat 30-5G'!B338)</f>
        <v/>
      </c>
      <c r="AD3337" t="str">
        <f>IF(AA3337="","",IFERROR(1*'Procytrat 30-5G'!C338,IFERROR(_xludf.NUMBERVALUE('Procytrat 30-5G'!C338,".",","),IFERROR(_xludf.NUMBERVALUE('Procytrat 30-5G'!C338,",","."),0))))</f>
        <v/>
      </c>
      <c r="AE3337" t="str">
        <f t="shared" si="333"/>
        <v/>
      </c>
      <c r="AF3337">
        <f t="shared" si="334"/>
        <v>0</v>
      </c>
      <c r="AG3337" t="str">
        <f t="shared" si="335"/>
        <v/>
      </c>
      <c r="AH3337" t="str">
        <f t="shared" si="336"/>
        <v/>
      </c>
      <c r="AI3337">
        <f t="shared" si="337"/>
        <v>0</v>
      </c>
      <c r="AJ3337">
        <f t="shared" si="338"/>
        <v>0</v>
      </c>
      <c r="AK3337">
        <v>0</v>
      </c>
      <c r="AL3337" t="str">
        <f>IF(AA3337="","",IFERROR(IF(ISNUMBER('Procytrat 30-5G'!D338),'Procytrat 30-5G'!D338,IF(ISNUMBER(SEARCH("12",'Procytrat 30-5G'!D338)),EDATE(AB3337,12),IF(ISNUMBER(SEARCH("6",'Procytrat 30-5G'!D338)),EDATE(AB3337,6),IF(ISNUMBER(SEARCH("3",'Procytrat 30-5G'!D338)),EDATE(AB3337,3),DATEVALUE('Procytrat 30-5G'!D338))))),""))</f>
        <v/>
      </c>
      <c r="AM3337" t="str">
        <f t="shared" ca="1" si="339"/>
        <v/>
      </c>
    </row>
    <row r="3338" spans="27:39" x14ac:dyDescent="0.3">
      <c r="AA3338" t="str">
        <f>IF(COUNTA('Procytrat 30-5G'!A339,'Procytrat 30-5G'!B339,'Procytrat 30-5G'!C339)&gt;0,"30-5G","")</f>
        <v/>
      </c>
      <c r="AB3338" t="str">
        <f>IFERROR(IF(ISNUMBER('Procytrat 30-5G'!A339),'Procytrat 30-5G'!A339,DATEVALUE('Procytrat 30-5G'!A339)),"")</f>
        <v/>
      </c>
      <c r="AC3338" t="str">
        <f>IF(AA3338="","",'Procytrat 30-5G'!B339)</f>
        <v/>
      </c>
      <c r="AD3338" t="str">
        <f>IF(AA3338="","",IFERROR(1*'Procytrat 30-5G'!C339,IFERROR(_xludf.NUMBERVALUE('Procytrat 30-5G'!C339,".",","),IFERROR(_xludf.NUMBERVALUE('Procytrat 30-5G'!C339,",","."),0))))</f>
        <v/>
      </c>
      <c r="AE3338" t="str">
        <f t="shared" si="333"/>
        <v/>
      </c>
      <c r="AF3338">
        <f t="shared" si="334"/>
        <v>0</v>
      </c>
      <c r="AG3338" t="str">
        <f t="shared" si="335"/>
        <v/>
      </c>
      <c r="AH3338" t="str">
        <f t="shared" si="336"/>
        <v/>
      </c>
      <c r="AI3338">
        <f t="shared" si="337"/>
        <v>0</v>
      </c>
      <c r="AJ3338">
        <f t="shared" si="338"/>
        <v>0</v>
      </c>
      <c r="AK3338">
        <v>0</v>
      </c>
      <c r="AL3338" t="str">
        <f>IF(AA3338="","",IFERROR(IF(ISNUMBER('Procytrat 30-5G'!D339),'Procytrat 30-5G'!D339,IF(ISNUMBER(SEARCH("12",'Procytrat 30-5G'!D339)),EDATE(AB3338,12),IF(ISNUMBER(SEARCH("6",'Procytrat 30-5G'!D339)),EDATE(AB3338,6),IF(ISNUMBER(SEARCH("3",'Procytrat 30-5G'!D339)),EDATE(AB3338,3),DATEVALUE('Procytrat 30-5G'!D339))))),""))</f>
        <v/>
      </c>
      <c r="AM3338" t="str">
        <f t="shared" ca="1" si="339"/>
        <v/>
      </c>
    </row>
    <row r="3339" spans="27:39" x14ac:dyDescent="0.3">
      <c r="AA3339" t="str">
        <f>IF(COUNTA('Procytrat 30-5G'!A340,'Procytrat 30-5G'!B340,'Procytrat 30-5G'!C340)&gt;0,"30-5G","")</f>
        <v/>
      </c>
      <c r="AB3339" t="str">
        <f>IFERROR(IF(ISNUMBER('Procytrat 30-5G'!A340),'Procytrat 30-5G'!A340,DATEVALUE('Procytrat 30-5G'!A340)),"")</f>
        <v/>
      </c>
      <c r="AC3339" t="str">
        <f>IF(AA3339="","",'Procytrat 30-5G'!B340)</f>
        <v/>
      </c>
      <c r="AD3339" t="str">
        <f>IF(AA3339="","",IFERROR(1*'Procytrat 30-5G'!C340,IFERROR(_xludf.NUMBERVALUE('Procytrat 30-5G'!C340,".",","),IFERROR(_xludf.NUMBERVALUE('Procytrat 30-5G'!C340,",","."),0))))</f>
        <v/>
      </c>
      <c r="AE3339" t="str">
        <f t="shared" si="333"/>
        <v/>
      </c>
      <c r="AF3339">
        <f t="shared" si="334"/>
        <v>0</v>
      </c>
      <c r="AG3339" t="str">
        <f t="shared" si="335"/>
        <v/>
      </c>
      <c r="AH3339" t="str">
        <f t="shared" si="336"/>
        <v/>
      </c>
      <c r="AI3339">
        <f t="shared" si="337"/>
        <v>0</v>
      </c>
      <c r="AJ3339">
        <f t="shared" si="338"/>
        <v>0</v>
      </c>
      <c r="AK3339">
        <v>0</v>
      </c>
      <c r="AL3339" t="str">
        <f>IF(AA3339="","",IFERROR(IF(ISNUMBER('Procytrat 30-5G'!D340),'Procytrat 30-5G'!D340,IF(ISNUMBER(SEARCH("12",'Procytrat 30-5G'!D340)),EDATE(AB3339,12),IF(ISNUMBER(SEARCH("6",'Procytrat 30-5G'!D340)),EDATE(AB3339,6),IF(ISNUMBER(SEARCH("3",'Procytrat 30-5G'!D340)),EDATE(AB3339,3),DATEVALUE('Procytrat 30-5G'!D340))))),""))</f>
        <v/>
      </c>
      <c r="AM3339" t="str">
        <f t="shared" ca="1" si="339"/>
        <v/>
      </c>
    </row>
    <row r="3340" spans="27:39" x14ac:dyDescent="0.3">
      <c r="AA3340" t="str">
        <f>IF(COUNTA('Procytrat 30-5G'!A341,'Procytrat 30-5G'!B341,'Procytrat 30-5G'!C341)&gt;0,"30-5G","")</f>
        <v/>
      </c>
      <c r="AB3340" t="str">
        <f>IFERROR(IF(ISNUMBER('Procytrat 30-5G'!A341),'Procytrat 30-5G'!A341,DATEVALUE('Procytrat 30-5G'!A341)),"")</f>
        <v/>
      </c>
      <c r="AC3340" t="str">
        <f>IF(AA3340="","",'Procytrat 30-5G'!B341)</f>
        <v/>
      </c>
      <c r="AD3340" t="str">
        <f>IF(AA3340="","",IFERROR(1*'Procytrat 30-5G'!C341,IFERROR(_xludf.NUMBERVALUE('Procytrat 30-5G'!C341,".",","),IFERROR(_xludf.NUMBERVALUE('Procytrat 30-5G'!C341,",","."),0))))</f>
        <v/>
      </c>
      <c r="AE3340" t="str">
        <f t="shared" si="333"/>
        <v/>
      </c>
      <c r="AF3340">
        <f t="shared" si="334"/>
        <v>0</v>
      </c>
      <c r="AG3340" t="str">
        <f t="shared" si="335"/>
        <v/>
      </c>
      <c r="AH3340" t="str">
        <f t="shared" si="336"/>
        <v/>
      </c>
      <c r="AI3340">
        <f t="shared" si="337"/>
        <v>0</v>
      </c>
      <c r="AJ3340">
        <f t="shared" si="338"/>
        <v>0</v>
      </c>
      <c r="AK3340">
        <v>0</v>
      </c>
      <c r="AL3340" t="str">
        <f>IF(AA3340="","",IFERROR(IF(ISNUMBER('Procytrat 30-5G'!D341),'Procytrat 30-5G'!D341,IF(ISNUMBER(SEARCH("12",'Procytrat 30-5G'!D341)),EDATE(AB3340,12),IF(ISNUMBER(SEARCH("6",'Procytrat 30-5G'!D341)),EDATE(AB3340,6),IF(ISNUMBER(SEARCH("3",'Procytrat 30-5G'!D341)),EDATE(AB3340,3),DATEVALUE('Procytrat 30-5G'!D341))))),""))</f>
        <v/>
      </c>
      <c r="AM3340" t="str">
        <f t="shared" ca="1" si="339"/>
        <v/>
      </c>
    </row>
    <row r="3341" spans="27:39" x14ac:dyDescent="0.3">
      <c r="AA3341" t="str">
        <f>IF(COUNTA('Procytrat 30-5G'!A342,'Procytrat 30-5G'!B342,'Procytrat 30-5G'!C342)&gt;0,"30-5G","")</f>
        <v/>
      </c>
      <c r="AB3341" t="str">
        <f>IFERROR(IF(ISNUMBER('Procytrat 30-5G'!A342),'Procytrat 30-5G'!A342,DATEVALUE('Procytrat 30-5G'!A342)),"")</f>
        <v/>
      </c>
      <c r="AC3341" t="str">
        <f>IF(AA3341="","",'Procytrat 30-5G'!B342)</f>
        <v/>
      </c>
      <c r="AD3341" t="str">
        <f>IF(AA3341="","",IFERROR(1*'Procytrat 30-5G'!C342,IFERROR(_xludf.NUMBERVALUE('Procytrat 30-5G'!C342,".",","),IFERROR(_xludf.NUMBERVALUE('Procytrat 30-5G'!C342,",","."),0))))</f>
        <v/>
      </c>
      <c r="AE3341" t="str">
        <f t="shared" si="333"/>
        <v/>
      </c>
      <c r="AF3341">
        <f t="shared" si="334"/>
        <v>0</v>
      </c>
      <c r="AG3341" t="str">
        <f t="shared" si="335"/>
        <v/>
      </c>
      <c r="AH3341" t="str">
        <f t="shared" si="336"/>
        <v/>
      </c>
      <c r="AI3341">
        <f t="shared" si="337"/>
        <v>0</v>
      </c>
      <c r="AJ3341">
        <f t="shared" si="338"/>
        <v>0</v>
      </c>
      <c r="AK3341">
        <v>0</v>
      </c>
      <c r="AL3341" t="str">
        <f>IF(AA3341="","",IFERROR(IF(ISNUMBER('Procytrat 30-5G'!D342),'Procytrat 30-5G'!D342,IF(ISNUMBER(SEARCH("12",'Procytrat 30-5G'!D342)),EDATE(AB3341,12),IF(ISNUMBER(SEARCH("6",'Procytrat 30-5G'!D342)),EDATE(AB3341,6),IF(ISNUMBER(SEARCH("3",'Procytrat 30-5G'!D342)),EDATE(AB3341,3),DATEVALUE('Procytrat 30-5G'!D342))))),""))</f>
        <v/>
      </c>
      <c r="AM3341" t="str">
        <f t="shared" ca="1" si="339"/>
        <v/>
      </c>
    </row>
    <row r="3342" spans="27:39" x14ac:dyDescent="0.3">
      <c r="AA3342" t="str">
        <f>IF(COUNTA('Procytrat 30-5G'!A343,'Procytrat 30-5G'!B343,'Procytrat 30-5G'!C343)&gt;0,"30-5G","")</f>
        <v/>
      </c>
      <c r="AB3342" t="str">
        <f>IFERROR(IF(ISNUMBER('Procytrat 30-5G'!A343),'Procytrat 30-5G'!A343,DATEVALUE('Procytrat 30-5G'!A343)),"")</f>
        <v/>
      </c>
      <c r="AC3342" t="str">
        <f>IF(AA3342="","",'Procytrat 30-5G'!B343)</f>
        <v/>
      </c>
      <c r="AD3342" t="str">
        <f>IF(AA3342="","",IFERROR(1*'Procytrat 30-5G'!C343,IFERROR(_xludf.NUMBERVALUE('Procytrat 30-5G'!C343,".",","),IFERROR(_xludf.NUMBERVALUE('Procytrat 30-5G'!C343,",","."),0))))</f>
        <v/>
      </c>
      <c r="AE3342" t="str">
        <f t="shared" si="333"/>
        <v/>
      </c>
      <c r="AF3342">
        <f t="shared" si="334"/>
        <v>0</v>
      </c>
      <c r="AG3342" t="str">
        <f t="shared" si="335"/>
        <v/>
      </c>
      <c r="AH3342" t="str">
        <f t="shared" si="336"/>
        <v/>
      </c>
      <c r="AI3342">
        <f t="shared" si="337"/>
        <v>0</v>
      </c>
      <c r="AJ3342">
        <f t="shared" si="338"/>
        <v>0</v>
      </c>
      <c r="AK3342">
        <v>0</v>
      </c>
      <c r="AL3342" t="str">
        <f>IF(AA3342="","",IFERROR(IF(ISNUMBER('Procytrat 30-5G'!D343),'Procytrat 30-5G'!D343,IF(ISNUMBER(SEARCH("12",'Procytrat 30-5G'!D343)),EDATE(AB3342,12),IF(ISNUMBER(SEARCH("6",'Procytrat 30-5G'!D343)),EDATE(AB3342,6),IF(ISNUMBER(SEARCH("3",'Procytrat 30-5G'!D343)),EDATE(AB3342,3),DATEVALUE('Procytrat 30-5G'!D343))))),""))</f>
        <v/>
      </c>
      <c r="AM3342" t="str">
        <f t="shared" ca="1" si="339"/>
        <v/>
      </c>
    </row>
    <row r="3343" spans="27:39" x14ac:dyDescent="0.3">
      <c r="AA3343" t="str">
        <f>IF(COUNTA('Procytrat 30-5G'!A344,'Procytrat 30-5G'!B344,'Procytrat 30-5G'!C344)&gt;0,"30-5G","")</f>
        <v/>
      </c>
      <c r="AB3343" t="str">
        <f>IFERROR(IF(ISNUMBER('Procytrat 30-5G'!A344),'Procytrat 30-5G'!A344,DATEVALUE('Procytrat 30-5G'!A344)),"")</f>
        <v/>
      </c>
      <c r="AC3343" t="str">
        <f>IF(AA3343="","",'Procytrat 30-5G'!B344)</f>
        <v/>
      </c>
      <c r="AD3343" t="str">
        <f>IF(AA3343="","",IFERROR(1*'Procytrat 30-5G'!C344,IFERROR(_xludf.NUMBERVALUE('Procytrat 30-5G'!C344,".",","),IFERROR(_xludf.NUMBERVALUE('Procytrat 30-5G'!C344,",","."),0))))</f>
        <v/>
      </c>
      <c r="AE3343" t="str">
        <f t="shared" si="333"/>
        <v/>
      </c>
      <c r="AF3343">
        <f t="shared" si="334"/>
        <v>0</v>
      </c>
      <c r="AG3343" t="str">
        <f t="shared" si="335"/>
        <v/>
      </c>
      <c r="AH3343" t="str">
        <f t="shared" si="336"/>
        <v/>
      </c>
      <c r="AI3343">
        <f t="shared" si="337"/>
        <v>0</v>
      </c>
      <c r="AJ3343">
        <f t="shared" si="338"/>
        <v>0</v>
      </c>
      <c r="AK3343">
        <v>0</v>
      </c>
      <c r="AL3343" t="str">
        <f>IF(AA3343="","",IFERROR(IF(ISNUMBER('Procytrat 30-5G'!D344),'Procytrat 30-5G'!D344,IF(ISNUMBER(SEARCH("12",'Procytrat 30-5G'!D344)),EDATE(AB3343,12),IF(ISNUMBER(SEARCH("6",'Procytrat 30-5G'!D344)),EDATE(AB3343,6),IF(ISNUMBER(SEARCH("3",'Procytrat 30-5G'!D344)),EDATE(AB3343,3),DATEVALUE('Procytrat 30-5G'!D344))))),""))</f>
        <v/>
      </c>
      <c r="AM3343" t="str">
        <f t="shared" ca="1" si="339"/>
        <v/>
      </c>
    </row>
    <row r="3344" spans="27:39" x14ac:dyDescent="0.3">
      <c r="AA3344" t="str">
        <f>IF(COUNTA('Procytrat 30-5G'!A345,'Procytrat 30-5G'!B345,'Procytrat 30-5G'!C345)&gt;0,"30-5G","")</f>
        <v/>
      </c>
      <c r="AB3344" t="str">
        <f>IFERROR(IF(ISNUMBER('Procytrat 30-5G'!A345),'Procytrat 30-5G'!A345,DATEVALUE('Procytrat 30-5G'!A345)),"")</f>
        <v/>
      </c>
      <c r="AC3344" t="str">
        <f>IF(AA3344="","",'Procytrat 30-5G'!B345)</f>
        <v/>
      </c>
      <c r="AD3344" t="str">
        <f>IF(AA3344="","",IFERROR(1*'Procytrat 30-5G'!C345,IFERROR(_xludf.NUMBERVALUE('Procytrat 30-5G'!C345,".",","),IFERROR(_xludf.NUMBERVALUE('Procytrat 30-5G'!C345,",","."),0))))</f>
        <v/>
      </c>
      <c r="AE3344" t="str">
        <f t="shared" si="333"/>
        <v/>
      </c>
      <c r="AF3344">
        <f t="shared" si="334"/>
        <v>0</v>
      </c>
      <c r="AG3344" t="str">
        <f t="shared" si="335"/>
        <v/>
      </c>
      <c r="AH3344" t="str">
        <f t="shared" si="336"/>
        <v/>
      </c>
      <c r="AI3344">
        <f t="shared" si="337"/>
        <v>0</v>
      </c>
      <c r="AJ3344">
        <f t="shared" si="338"/>
        <v>0</v>
      </c>
      <c r="AK3344">
        <v>0</v>
      </c>
      <c r="AL3344" t="str">
        <f>IF(AA3344="","",IFERROR(IF(ISNUMBER('Procytrat 30-5G'!D345),'Procytrat 30-5G'!D345,IF(ISNUMBER(SEARCH("12",'Procytrat 30-5G'!D345)),EDATE(AB3344,12),IF(ISNUMBER(SEARCH("6",'Procytrat 30-5G'!D345)),EDATE(AB3344,6),IF(ISNUMBER(SEARCH("3",'Procytrat 30-5G'!D345)),EDATE(AB3344,3),DATEVALUE('Procytrat 30-5G'!D345))))),""))</f>
        <v/>
      </c>
      <c r="AM3344" t="str">
        <f t="shared" ca="1" si="339"/>
        <v/>
      </c>
    </row>
    <row r="3345" spans="27:39" x14ac:dyDescent="0.3">
      <c r="AA3345" t="str">
        <f>IF(COUNTA('Procytrat 30-5G'!A346,'Procytrat 30-5G'!B346,'Procytrat 30-5G'!C346)&gt;0,"30-5G","")</f>
        <v/>
      </c>
      <c r="AB3345" t="str">
        <f>IFERROR(IF(ISNUMBER('Procytrat 30-5G'!A346),'Procytrat 30-5G'!A346,DATEVALUE('Procytrat 30-5G'!A346)),"")</f>
        <v/>
      </c>
      <c r="AC3345" t="str">
        <f>IF(AA3345="","",'Procytrat 30-5G'!B346)</f>
        <v/>
      </c>
      <c r="AD3345" t="str">
        <f>IF(AA3345="","",IFERROR(1*'Procytrat 30-5G'!C346,IFERROR(_xludf.NUMBERVALUE('Procytrat 30-5G'!C346,".",","),IFERROR(_xludf.NUMBERVALUE('Procytrat 30-5G'!C346,",","."),0))))</f>
        <v/>
      </c>
      <c r="AE3345" t="str">
        <f t="shared" si="333"/>
        <v/>
      </c>
      <c r="AF3345">
        <f t="shared" si="334"/>
        <v>0</v>
      </c>
      <c r="AG3345" t="str">
        <f t="shared" si="335"/>
        <v/>
      </c>
      <c r="AH3345" t="str">
        <f t="shared" si="336"/>
        <v/>
      </c>
      <c r="AI3345">
        <f t="shared" si="337"/>
        <v>0</v>
      </c>
      <c r="AJ3345">
        <f t="shared" si="338"/>
        <v>0</v>
      </c>
      <c r="AK3345">
        <v>0</v>
      </c>
      <c r="AL3345" t="str">
        <f>IF(AA3345="","",IFERROR(IF(ISNUMBER('Procytrat 30-5G'!D346),'Procytrat 30-5G'!D346,IF(ISNUMBER(SEARCH("12",'Procytrat 30-5G'!D346)),EDATE(AB3345,12),IF(ISNUMBER(SEARCH("6",'Procytrat 30-5G'!D346)),EDATE(AB3345,6),IF(ISNUMBER(SEARCH("3",'Procytrat 30-5G'!D346)),EDATE(AB3345,3),DATEVALUE('Procytrat 30-5G'!D346))))),""))</f>
        <v/>
      </c>
      <c r="AM3345" t="str">
        <f t="shared" ca="1" si="339"/>
        <v/>
      </c>
    </row>
    <row r="3346" spans="27:39" x14ac:dyDescent="0.3">
      <c r="AA3346" t="str">
        <f>IF(COUNTA('Procytrat 30-5G'!A347,'Procytrat 30-5G'!B347,'Procytrat 30-5G'!C347)&gt;0,"30-5G","")</f>
        <v/>
      </c>
      <c r="AB3346" t="str">
        <f>IFERROR(IF(ISNUMBER('Procytrat 30-5G'!A347),'Procytrat 30-5G'!A347,DATEVALUE('Procytrat 30-5G'!A347)),"")</f>
        <v/>
      </c>
      <c r="AC3346" t="str">
        <f>IF(AA3346="","",'Procytrat 30-5G'!B347)</f>
        <v/>
      </c>
      <c r="AD3346" t="str">
        <f>IF(AA3346="","",IFERROR(1*'Procytrat 30-5G'!C347,IFERROR(_xludf.NUMBERVALUE('Procytrat 30-5G'!C347,".",","),IFERROR(_xludf.NUMBERVALUE('Procytrat 30-5G'!C347,",","."),0))))</f>
        <v/>
      </c>
      <c r="AE3346" t="str">
        <f t="shared" si="333"/>
        <v/>
      </c>
      <c r="AF3346">
        <f t="shared" si="334"/>
        <v>0</v>
      </c>
      <c r="AG3346" t="str">
        <f t="shared" si="335"/>
        <v/>
      </c>
      <c r="AH3346" t="str">
        <f t="shared" si="336"/>
        <v/>
      </c>
      <c r="AI3346">
        <f t="shared" si="337"/>
        <v>0</v>
      </c>
      <c r="AJ3346">
        <f t="shared" si="338"/>
        <v>0</v>
      </c>
      <c r="AK3346">
        <v>0</v>
      </c>
      <c r="AL3346" t="str">
        <f>IF(AA3346="","",IFERROR(IF(ISNUMBER('Procytrat 30-5G'!D347),'Procytrat 30-5G'!D347,IF(ISNUMBER(SEARCH("12",'Procytrat 30-5G'!D347)),EDATE(AB3346,12),IF(ISNUMBER(SEARCH("6",'Procytrat 30-5G'!D347)),EDATE(AB3346,6),IF(ISNUMBER(SEARCH("3",'Procytrat 30-5G'!D347)),EDATE(AB3346,3),DATEVALUE('Procytrat 30-5G'!D347))))),""))</f>
        <v/>
      </c>
      <c r="AM3346" t="str">
        <f t="shared" ca="1" si="339"/>
        <v/>
      </c>
    </row>
    <row r="3347" spans="27:39" x14ac:dyDescent="0.3">
      <c r="AA3347" t="str">
        <f>IF(COUNTA('Procytrat 30-5G'!A348,'Procytrat 30-5G'!B348,'Procytrat 30-5G'!C348)&gt;0,"30-5G","")</f>
        <v/>
      </c>
      <c r="AB3347" t="str">
        <f>IFERROR(IF(ISNUMBER('Procytrat 30-5G'!A348),'Procytrat 30-5G'!A348,DATEVALUE('Procytrat 30-5G'!A348)),"")</f>
        <v/>
      </c>
      <c r="AC3347" t="str">
        <f>IF(AA3347="","",'Procytrat 30-5G'!B348)</f>
        <v/>
      </c>
      <c r="AD3347" t="str">
        <f>IF(AA3347="","",IFERROR(1*'Procytrat 30-5G'!C348,IFERROR(_xludf.NUMBERVALUE('Procytrat 30-5G'!C348,".",","),IFERROR(_xludf.NUMBERVALUE('Procytrat 30-5G'!C348,",","."),0))))</f>
        <v/>
      </c>
      <c r="AE3347" t="str">
        <f t="shared" si="333"/>
        <v/>
      </c>
      <c r="AF3347">
        <f t="shared" si="334"/>
        <v>0</v>
      </c>
      <c r="AG3347" t="str">
        <f t="shared" si="335"/>
        <v/>
      </c>
      <c r="AH3347" t="str">
        <f t="shared" si="336"/>
        <v/>
      </c>
      <c r="AI3347">
        <f t="shared" si="337"/>
        <v>0</v>
      </c>
      <c r="AJ3347">
        <f t="shared" si="338"/>
        <v>0</v>
      </c>
      <c r="AK3347">
        <v>0</v>
      </c>
      <c r="AL3347" t="str">
        <f>IF(AA3347="","",IFERROR(IF(ISNUMBER('Procytrat 30-5G'!D348),'Procytrat 30-5G'!D348,IF(ISNUMBER(SEARCH("12",'Procytrat 30-5G'!D348)),EDATE(AB3347,12),IF(ISNUMBER(SEARCH("6",'Procytrat 30-5G'!D348)),EDATE(AB3347,6),IF(ISNUMBER(SEARCH("3",'Procytrat 30-5G'!D348)),EDATE(AB3347,3),DATEVALUE('Procytrat 30-5G'!D348))))),""))</f>
        <v/>
      </c>
      <c r="AM3347" t="str">
        <f t="shared" ca="1" si="339"/>
        <v/>
      </c>
    </row>
    <row r="3348" spans="27:39" x14ac:dyDescent="0.3">
      <c r="AA3348" t="str">
        <f>IF(COUNTA('Procytrat 30-5G'!A349,'Procytrat 30-5G'!B349,'Procytrat 30-5G'!C349)&gt;0,"30-5G","")</f>
        <v/>
      </c>
      <c r="AB3348" t="str">
        <f>IFERROR(IF(ISNUMBER('Procytrat 30-5G'!A349),'Procytrat 30-5G'!A349,DATEVALUE('Procytrat 30-5G'!A349)),"")</f>
        <v/>
      </c>
      <c r="AC3348" t="str">
        <f>IF(AA3348="","",'Procytrat 30-5G'!B349)</f>
        <v/>
      </c>
      <c r="AD3348" t="str">
        <f>IF(AA3348="","",IFERROR(1*'Procytrat 30-5G'!C349,IFERROR(_xludf.NUMBERVALUE('Procytrat 30-5G'!C349,".",","),IFERROR(_xludf.NUMBERVALUE('Procytrat 30-5G'!C349,",","."),0))))</f>
        <v/>
      </c>
      <c r="AE3348" t="str">
        <f t="shared" si="333"/>
        <v/>
      </c>
      <c r="AF3348">
        <f t="shared" si="334"/>
        <v>0</v>
      </c>
      <c r="AG3348" t="str">
        <f t="shared" si="335"/>
        <v/>
      </c>
      <c r="AH3348" t="str">
        <f t="shared" si="336"/>
        <v/>
      </c>
      <c r="AI3348">
        <f t="shared" si="337"/>
        <v>0</v>
      </c>
      <c r="AJ3348">
        <f t="shared" si="338"/>
        <v>0</v>
      </c>
      <c r="AK3348">
        <v>0</v>
      </c>
      <c r="AL3348" t="str">
        <f>IF(AA3348="","",IFERROR(IF(ISNUMBER('Procytrat 30-5G'!D349),'Procytrat 30-5G'!D349,IF(ISNUMBER(SEARCH("12",'Procytrat 30-5G'!D349)),EDATE(AB3348,12),IF(ISNUMBER(SEARCH("6",'Procytrat 30-5G'!D349)),EDATE(AB3348,6),IF(ISNUMBER(SEARCH("3",'Procytrat 30-5G'!D349)),EDATE(AB3348,3),DATEVALUE('Procytrat 30-5G'!D349))))),""))</f>
        <v/>
      </c>
      <c r="AM3348" t="str">
        <f t="shared" ca="1" si="339"/>
        <v/>
      </c>
    </row>
    <row r="3349" spans="27:39" x14ac:dyDescent="0.3">
      <c r="AA3349" t="str">
        <f>IF(COUNTA('Procytrat 30-5G'!A350,'Procytrat 30-5G'!B350,'Procytrat 30-5G'!C350)&gt;0,"30-5G","")</f>
        <v/>
      </c>
      <c r="AB3349" t="str">
        <f>IFERROR(IF(ISNUMBER('Procytrat 30-5G'!A350),'Procytrat 30-5G'!A350,DATEVALUE('Procytrat 30-5G'!A350)),"")</f>
        <v/>
      </c>
      <c r="AC3349" t="str">
        <f>IF(AA3349="","",'Procytrat 30-5G'!B350)</f>
        <v/>
      </c>
      <c r="AD3349" t="str">
        <f>IF(AA3349="","",IFERROR(1*'Procytrat 30-5G'!C350,IFERROR(_xludf.NUMBERVALUE('Procytrat 30-5G'!C350,".",","),IFERROR(_xludf.NUMBERVALUE('Procytrat 30-5G'!C350,",","."),0))))</f>
        <v/>
      </c>
      <c r="AE3349" t="str">
        <f t="shared" si="333"/>
        <v/>
      </c>
      <c r="AF3349">
        <f t="shared" si="334"/>
        <v>0</v>
      </c>
      <c r="AG3349" t="str">
        <f t="shared" si="335"/>
        <v/>
      </c>
      <c r="AH3349" t="str">
        <f t="shared" si="336"/>
        <v/>
      </c>
      <c r="AI3349">
        <f t="shared" si="337"/>
        <v>0</v>
      </c>
      <c r="AJ3349">
        <f t="shared" si="338"/>
        <v>0</v>
      </c>
      <c r="AK3349">
        <v>0</v>
      </c>
      <c r="AL3349" t="str">
        <f>IF(AA3349="","",IFERROR(IF(ISNUMBER('Procytrat 30-5G'!D350),'Procytrat 30-5G'!D350,IF(ISNUMBER(SEARCH("12",'Procytrat 30-5G'!D350)),EDATE(AB3349,12),IF(ISNUMBER(SEARCH("6",'Procytrat 30-5G'!D350)),EDATE(AB3349,6),IF(ISNUMBER(SEARCH("3",'Procytrat 30-5G'!D350)),EDATE(AB3349,3),DATEVALUE('Procytrat 30-5G'!D350))))),""))</f>
        <v/>
      </c>
      <c r="AM3349" t="str">
        <f t="shared" ca="1" si="339"/>
        <v/>
      </c>
    </row>
    <row r="3350" spans="27:39" x14ac:dyDescent="0.3">
      <c r="AA3350" t="str">
        <f>IF(COUNTA('Procytrat 30-5G'!A351,'Procytrat 30-5G'!B351,'Procytrat 30-5G'!C351)&gt;0,"30-5G","")</f>
        <v/>
      </c>
      <c r="AB3350" t="str">
        <f>IFERROR(IF(ISNUMBER('Procytrat 30-5G'!A351),'Procytrat 30-5G'!A351,DATEVALUE('Procytrat 30-5G'!A351)),"")</f>
        <v/>
      </c>
      <c r="AC3350" t="str">
        <f>IF(AA3350="","",'Procytrat 30-5G'!B351)</f>
        <v/>
      </c>
      <c r="AD3350" t="str">
        <f>IF(AA3350="","",IFERROR(1*'Procytrat 30-5G'!C351,IFERROR(_xludf.NUMBERVALUE('Procytrat 30-5G'!C351,".",","),IFERROR(_xludf.NUMBERVALUE('Procytrat 30-5G'!C351,",","."),0))))</f>
        <v/>
      </c>
      <c r="AE3350" t="str">
        <f t="shared" si="333"/>
        <v/>
      </c>
      <c r="AF3350">
        <f t="shared" si="334"/>
        <v>0</v>
      </c>
      <c r="AG3350" t="str">
        <f t="shared" si="335"/>
        <v/>
      </c>
      <c r="AH3350" t="str">
        <f t="shared" si="336"/>
        <v/>
      </c>
      <c r="AI3350">
        <f t="shared" si="337"/>
        <v>0</v>
      </c>
      <c r="AJ3350">
        <f t="shared" si="338"/>
        <v>0</v>
      </c>
      <c r="AK3350">
        <v>0</v>
      </c>
      <c r="AL3350" t="str">
        <f>IF(AA3350="","",IFERROR(IF(ISNUMBER('Procytrat 30-5G'!D351),'Procytrat 30-5G'!D351,IF(ISNUMBER(SEARCH("12",'Procytrat 30-5G'!D351)),EDATE(AB3350,12),IF(ISNUMBER(SEARCH("6",'Procytrat 30-5G'!D351)),EDATE(AB3350,6),IF(ISNUMBER(SEARCH("3",'Procytrat 30-5G'!D351)),EDATE(AB3350,3),DATEVALUE('Procytrat 30-5G'!D351))))),""))</f>
        <v/>
      </c>
      <c r="AM3350" t="str">
        <f t="shared" ca="1" si="339"/>
        <v/>
      </c>
    </row>
    <row r="3351" spans="27:39" x14ac:dyDescent="0.3">
      <c r="AA3351" t="str">
        <f>IF(COUNTA('Procytrat 30-5G'!A352,'Procytrat 30-5G'!B352,'Procytrat 30-5G'!C352)&gt;0,"30-5G","")</f>
        <v/>
      </c>
      <c r="AB3351" t="str">
        <f>IFERROR(IF(ISNUMBER('Procytrat 30-5G'!A352),'Procytrat 30-5G'!A352,DATEVALUE('Procytrat 30-5G'!A352)),"")</f>
        <v/>
      </c>
      <c r="AC3351" t="str">
        <f>IF(AA3351="","",'Procytrat 30-5G'!B352)</f>
        <v/>
      </c>
      <c r="AD3351" t="str">
        <f>IF(AA3351="","",IFERROR(1*'Procytrat 30-5G'!C352,IFERROR(_xludf.NUMBERVALUE('Procytrat 30-5G'!C352,".",","),IFERROR(_xludf.NUMBERVALUE('Procytrat 30-5G'!C352,",","."),0))))</f>
        <v/>
      </c>
      <c r="AE3351" t="str">
        <f t="shared" si="333"/>
        <v/>
      </c>
      <c r="AF3351">
        <f t="shared" si="334"/>
        <v>0</v>
      </c>
      <c r="AG3351" t="str">
        <f t="shared" si="335"/>
        <v/>
      </c>
      <c r="AH3351" t="str">
        <f t="shared" si="336"/>
        <v/>
      </c>
      <c r="AI3351">
        <f t="shared" si="337"/>
        <v>0</v>
      </c>
      <c r="AJ3351">
        <f t="shared" si="338"/>
        <v>0</v>
      </c>
      <c r="AK3351">
        <v>0</v>
      </c>
      <c r="AL3351" t="str">
        <f>IF(AA3351="","",IFERROR(IF(ISNUMBER('Procytrat 30-5G'!D352),'Procytrat 30-5G'!D352,IF(ISNUMBER(SEARCH("12",'Procytrat 30-5G'!D352)),EDATE(AB3351,12),IF(ISNUMBER(SEARCH("6",'Procytrat 30-5G'!D352)),EDATE(AB3351,6),IF(ISNUMBER(SEARCH("3",'Procytrat 30-5G'!D352)),EDATE(AB3351,3),DATEVALUE('Procytrat 30-5G'!D352))))),""))</f>
        <v/>
      </c>
      <c r="AM3351" t="str">
        <f t="shared" ca="1" si="339"/>
        <v/>
      </c>
    </row>
    <row r="3352" spans="27:39" x14ac:dyDescent="0.3">
      <c r="AA3352" t="str">
        <f>IF(COUNTA('Procytrat 30-5G'!A353,'Procytrat 30-5G'!B353,'Procytrat 30-5G'!C353)&gt;0,"30-5G","")</f>
        <v/>
      </c>
      <c r="AB3352" t="str">
        <f>IFERROR(IF(ISNUMBER('Procytrat 30-5G'!A353),'Procytrat 30-5G'!A353,DATEVALUE('Procytrat 30-5G'!A353)),"")</f>
        <v/>
      </c>
      <c r="AC3352" t="str">
        <f>IF(AA3352="","",'Procytrat 30-5G'!B353)</f>
        <v/>
      </c>
      <c r="AD3352" t="str">
        <f>IF(AA3352="","",IFERROR(1*'Procytrat 30-5G'!C353,IFERROR(_xludf.NUMBERVALUE('Procytrat 30-5G'!C353,".",","),IFERROR(_xludf.NUMBERVALUE('Procytrat 30-5G'!C353,",","."),0))))</f>
        <v/>
      </c>
      <c r="AE3352" t="str">
        <f t="shared" si="333"/>
        <v/>
      </c>
      <c r="AF3352">
        <f t="shared" si="334"/>
        <v>0</v>
      </c>
      <c r="AG3352" t="str">
        <f t="shared" si="335"/>
        <v/>
      </c>
      <c r="AH3352" t="str">
        <f t="shared" si="336"/>
        <v/>
      </c>
      <c r="AI3352">
        <f t="shared" si="337"/>
        <v>0</v>
      </c>
      <c r="AJ3352">
        <f t="shared" si="338"/>
        <v>0</v>
      </c>
      <c r="AK3352">
        <v>0</v>
      </c>
      <c r="AL3352" t="str">
        <f>IF(AA3352="","",IFERROR(IF(ISNUMBER('Procytrat 30-5G'!D353),'Procytrat 30-5G'!D353,IF(ISNUMBER(SEARCH("12",'Procytrat 30-5G'!D353)),EDATE(AB3352,12),IF(ISNUMBER(SEARCH("6",'Procytrat 30-5G'!D353)),EDATE(AB3352,6),IF(ISNUMBER(SEARCH("3",'Procytrat 30-5G'!D353)),EDATE(AB3352,3),DATEVALUE('Procytrat 30-5G'!D353))))),""))</f>
        <v/>
      </c>
      <c r="AM3352" t="str">
        <f t="shared" ca="1" si="339"/>
        <v/>
      </c>
    </row>
    <row r="3353" spans="27:39" x14ac:dyDescent="0.3">
      <c r="AA3353" t="str">
        <f>IF(COUNTA('Procytrat 30-5G'!A354,'Procytrat 30-5G'!B354,'Procytrat 30-5G'!C354)&gt;0,"30-5G","")</f>
        <v/>
      </c>
      <c r="AB3353" t="str">
        <f>IFERROR(IF(ISNUMBER('Procytrat 30-5G'!A354),'Procytrat 30-5G'!A354,DATEVALUE('Procytrat 30-5G'!A354)),"")</f>
        <v/>
      </c>
      <c r="AC3353" t="str">
        <f>IF(AA3353="","",'Procytrat 30-5G'!B354)</f>
        <v/>
      </c>
      <c r="AD3353" t="str">
        <f>IF(AA3353="","",IFERROR(1*'Procytrat 30-5G'!C354,IFERROR(_xludf.NUMBERVALUE('Procytrat 30-5G'!C354,".",","),IFERROR(_xludf.NUMBERVALUE('Procytrat 30-5G'!C354,",","."),0))))</f>
        <v/>
      </c>
      <c r="AE3353" t="str">
        <f t="shared" si="333"/>
        <v/>
      </c>
      <c r="AF3353">
        <f t="shared" si="334"/>
        <v>0</v>
      </c>
      <c r="AG3353" t="str">
        <f t="shared" si="335"/>
        <v/>
      </c>
      <c r="AH3353" t="str">
        <f t="shared" si="336"/>
        <v/>
      </c>
      <c r="AI3353">
        <f t="shared" si="337"/>
        <v>0</v>
      </c>
      <c r="AJ3353">
        <f t="shared" si="338"/>
        <v>0</v>
      </c>
      <c r="AK3353">
        <v>0</v>
      </c>
      <c r="AL3353" t="str">
        <f>IF(AA3353="","",IFERROR(IF(ISNUMBER('Procytrat 30-5G'!D354),'Procytrat 30-5G'!D354,IF(ISNUMBER(SEARCH("12",'Procytrat 30-5G'!D354)),EDATE(AB3353,12),IF(ISNUMBER(SEARCH("6",'Procytrat 30-5G'!D354)),EDATE(AB3353,6),IF(ISNUMBER(SEARCH("3",'Procytrat 30-5G'!D354)),EDATE(AB3353,3),DATEVALUE('Procytrat 30-5G'!D354))))),""))</f>
        <v/>
      </c>
      <c r="AM3353" t="str">
        <f t="shared" ca="1" si="339"/>
        <v/>
      </c>
    </row>
    <row r="3354" spans="27:39" x14ac:dyDescent="0.3">
      <c r="AA3354" t="str">
        <f>IF(COUNTA('Procytrat 30-5G'!A355,'Procytrat 30-5G'!B355,'Procytrat 30-5G'!C355)&gt;0,"30-5G","")</f>
        <v/>
      </c>
      <c r="AB3354" t="str">
        <f>IFERROR(IF(ISNUMBER('Procytrat 30-5G'!A355),'Procytrat 30-5G'!A355,DATEVALUE('Procytrat 30-5G'!A355)),"")</f>
        <v/>
      </c>
      <c r="AC3354" t="str">
        <f>IF(AA3354="","",'Procytrat 30-5G'!B355)</f>
        <v/>
      </c>
      <c r="AD3354" t="str">
        <f>IF(AA3354="","",IFERROR(1*'Procytrat 30-5G'!C355,IFERROR(_xludf.NUMBERVALUE('Procytrat 30-5G'!C355,".",","),IFERROR(_xludf.NUMBERVALUE('Procytrat 30-5G'!C355,",","."),0))))</f>
        <v/>
      </c>
      <c r="AE3354" t="str">
        <f t="shared" si="333"/>
        <v/>
      </c>
      <c r="AF3354">
        <f t="shared" si="334"/>
        <v>0</v>
      </c>
      <c r="AG3354" t="str">
        <f t="shared" si="335"/>
        <v/>
      </c>
      <c r="AH3354" t="str">
        <f t="shared" si="336"/>
        <v/>
      </c>
      <c r="AI3354">
        <f t="shared" si="337"/>
        <v>0</v>
      </c>
      <c r="AJ3354">
        <f t="shared" si="338"/>
        <v>0</v>
      </c>
      <c r="AK3354">
        <v>0</v>
      </c>
      <c r="AL3354" t="str">
        <f>IF(AA3354="","",IFERROR(IF(ISNUMBER('Procytrat 30-5G'!D355),'Procytrat 30-5G'!D355,IF(ISNUMBER(SEARCH("12",'Procytrat 30-5G'!D355)),EDATE(AB3354,12),IF(ISNUMBER(SEARCH("6",'Procytrat 30-5G'!D355)),EDATE(AB3354,6),IF(ISNUMBER(SEARCH("3",'Procytrat 30-5G'!D355)),EDATE(AB3354,3),DATEVALUE('Procytrat 30-5G'!D355))))),""))</f>
        <v/>
      </c>
      <c r="AM3354" t="str">
        <f t="shared" ca="1" si="339"/>
        <v/>
      </c>
    </row>
    <row r="3355" spans="27:39" x14ac:dyDescent="0.3">
      <c r="AA3355" t="str">
        <f>IF(COUNTA('Procytrat 30-5G'!A356,'Procytrat 30-5G'!B356,'Procytrat 30-5G'!C356)&gt;0,"30-5G","")</f>
        <v/>
      </c>
      <c r="AB3355" t="str">
        <f>IFERROR(IF(ISNUMBER('Procytrat 30-5G'!A356),'Procytrat 30-5G'!A356,DATEVALUE('Procytrat 30-5G'!A356)),"")</f>
        <v/>
      </c>
      <c r="AC3355" t="str">
        <f>IF(AA3355="","",'Procytrat 30-5G'!B356)</f>
        <v/>
      </c>
      <c r="AD3355" t="str">
        <f>IF(AA3355="","",IFERROR(1*'Procytrat 30-5G'!C356,IFERROR(_xludf.NUMBERVALUE('Procytrat 30-5G'!C356,".",","),IFERROR(_xludf.NUMBERVALUE('Procytrat 30-5G'!C356,",","."),0))))</f>
        <v/>
      </c>
      <c r="AE3355" t="str">
        <f t="shared" si="333"/>
        <v/>
      </c>
      <c r="AF3355">
        <f t="shared" si="334"/>
        <v>0</v>
      </c>
      <c r="AG3355" t="str">
        <f t="shared" si="335"/>
        <v/>
      </c>
      <c r="AH3355" t="str">
        <f t="shared" si="336"/>
        <v/>
      </c>
      <c r="AI3355">
        <f t="shared" si="337"/>
        <v>0</v>
      </c>
      <c r="AJ3355">
        <f t="shared" si="338"/>
        <v>0</v>
      </c>
      <c r="AK3355">
        <v>0</v>
      </c>
      <c r="AL3355" t="str">
        <f>IF(AA3355="","",IFERROR(IF(ISNUMBER('Procytrat 30-5G'!D356),'Procytrat 30-5G'!D356,IF(ISNUMBER(SEARCH("12",'Procytrat 30-5G'!D356)),EDATE(AB3355,12),IF(ISNUMBER(SEARCH("6",'Procytrat 30-5G'!D356)),EDATE(AB3355,6),IF(ISNUMBER(SEARCH("3",'Procytrat 30-5G'!D356)),EDATE(AB3355,3),DATEVALUE('Procytrat 30-5G'!D356))))),""))</f>
        <v/>
      </c>
      <c r="AM3355" t="str">
        <f t="shared" ca="1" si="339"/>
        <v/>
      </c>
    </row>
    <row r="3356" spans="27:39" x14ac:dyDescent="0.3">
      <c r="AA3356" t="str">
        <f>IF(COUNTA('Procytrat 30-5G'!A357,'Procytrat 30-5G'!B357,'Procytrat 30-5G'!C357)&gt;0,"30-5G","")</f>
        <v/>
      </c>
      <c r="AB3356" t="str">
        <f>IFERROR(IF(ISNUMBER('Procytrat 30-5G'!A357),'Procytrat 30-5G'!A357,DATEVALUE('Procytrat 30-5G'!A357)),"")</f>
        <v/>
      </c>
      <c r="AC3356" t="str">
        <f>IF(AA3356="","",'Procytrat 30-5G'!B357)</f>
        <v/>
      </c>
      <c r="AD3356" t="str">
        <f>IF(AA3356="","",IFERROR(1*'Procytrat 30-5G'!C357,IFERROR(_xludf.NUMBERVALUE('Procytrat 30-5G'!C357,".",","),IFERROR(_xludf.NUMBERVALUE('Procytrat 30-5G'!C357,",","."),0))))</f>
        <v/>
      </c>
      <c r="AE3356" t="str">
        <f t="shared" si="333"/>
        <v/>
      </c>
      <c r="AF3356">
        <f t="shared" si="334"/>
        <v>0</v>
      </c>
      <c r="AG3356" t="str">
        <f t="shared" si="335"/>
        <v/>
      </c>
      <c r="AH3356" t="str">
        <f t="shared" si="336"/>
        <v/>
      </c>
      <c r="AI3356">
        <f t="shared" si="337"/>
        <v>0</v>
      </c>
      <c r="AJ3356">
        <f t="shared" si="338"/>
        <v>0</v>
      </c>
      <c r="AK3356">
        <v>0</v>
      </c>
      <c r="AL3356" t="str">
        <f>IF(AA3356="","",IFERROR(IF(ISNUMBER('Procytrat 30-5G'!D357),'Procytrat 30-5G'!D357,IF(ISNUMBER(SEARCH("12",'Procytrat 30-5G'!D357)),EDATE(AB3356,12),IF(ISNUMBER(SEARCH("6",'Procytrat 30-5G'!D357)),EDATE(AB3356,6),IF(ISNUMBER(SEARCH("3",'Procytrat 30-5G'!D357)),EDATE(AB3356,3),DATEVALUE('Procytrat 30-5G'!D357))))),""))</f>
        <v/>
      </c>
      <c r="AM3356" t="str">
        <f t="shared" ca="1" si="339"/>
        <v/>
      </c>
    </row>
    <row r="3357" spans="27:39" x14ac:dyDescent="0.3">
      <c r="AA3357" t="str">
        <f>IF(COUNTA('Procytrat 30-5G'!A358,'Procytrat 30-5G'!B358,'Procytrat 30-5G'!C358)&gt;0,"30-5G","")</f>
        <v/>
      </c>
      <c r="AB3357" t="str">
        <f>IFERROR(IF(ISNUMBER('Procytrat 30-5G'!A358),'Procytrat 30-5G'!A358,DATEVALUE('Procytrat 30-5G'!A358)),"")</f>
        <v/>
      </c>
      <c r="AC3357" t="str">
        <f>IF(AA3357="","",'Procytrat 30-5G'!B358)</f>
        <v/>
      </c>
      <c r="AD3357" t="str">
        <f>IF(AA3357="","",IFERROR(1*'Procytrat 30-5G'!C358,IFERROR(_xludf.NUMBERVALUE('Procytrat 30-5G'!C358,".",","),IFERROR(_xludf.NUMBERVALUE('Procytrat 30-5G'!C358,",","."),0))))</f>
        <v/>
      </c>
      <c r="AE3357" t="str">
        <f t="shared" si="333"/>
        <v/>
      </c>
      <c r="AF3357">
        <f t="shared" si="334"/>
        <v>0</v>
      </c>
      <c r="AG3357" t="str">
        <f t="shared" si="335"/>
        <v/>
      </c>
      <c r="AH3357" t="str">
        <f t="shared" si="336"/>
        <v/>
      </c>
      <c r="AI3357">
        <f t="shared" si="337"/>
        <v>0</v>
      </c>
      <c r="AJ3357">
        <f t="shared" si="338"/>
        <v>0</v>
      </c>
      <c r="AK3357">
        <v>0</v>
      </c>
      <c r="AL3357" t="str">
        <f>IF(AA3357="","",IFERROR(IF(ISNUMBER('Procytrat 30-5G'!D358),'Procytrat 30-5G'!D358,IF(ISNUMBER(SEARCH("12",'Procytrat 30-5G'!D358)),EDATE(AB3357,12),IF(ISNUMBER(SEARCH("6",'Procytrat 30-5G'!D358)),EDATE(AB3357,6),IF(ISNUMBER(SEARCH("3",'Procytrat 30-5G'!D358)),EDATE(AB3357,3),DATEVALUE('Procytrat 30-5G'!D358))))),""))</f>
        <v/>
      </c>
      <c r="AM3357" t="str">
        <f t="shared" ca="1" si="339"/>
        <v/>
      </c>
    </row>
    <row r="3358" spans="27:39" x14ac:dyDescent="0.3">
      <c r="AA3358" t="str">
        <f>IF(COUNTA('Procytrat 30-5G'!A359,'Procytrat 30-5G'!B359,'Procytrat 30-5G'!C359)&gt;0,"30-5G","")</f>
        <v/>
      </c>
      <c r="AB3358" t="str">
        <f>IFERROR(IF(ISNUMBER('Procytrat 30-5G'!A359),'Procytrat 30-5G'!A359,DATEVALUE('Procytrat 30-5G'!A359)),"")</f>
        <v/>
      </c>
      <c r="AC3358" t="str">
        <f>IF(AA3358="","",'Procytrat 30-5G'!B359)</f>
        <v/>
      </c>
      <c r="AD3358" t="str">
        <f>IF(AA3358="","",IFERROR(1*'Procytrat 30-5G'!C359,IFERROR(_xludf.NUMBERVALUE('Procytrat 30-5G'!C359,".",","),IFERROR(_xludf.NUMBERVALUE('Procytrat 30-5G'!C359,",","."),0))))</f>
        <v/>
      </c>
      <c r="AE3358" t="str">
        <f t="shared" si="333"/>
        <v/>
      </c>
      <c r="AF3358">
        <f t="shared" si="334"/>
        <v>0</v>
      </c>
      <c r="AG3358" t="str">
        <f t="shared" si="335"/>
        <v/>
      </c>
      <c r="AH3358" t="str">
        <f t="shared" si="336"/>
        <v/>
      </c>
      <c r="AI3358">
        <f t="shared" si="337"/>
        <v>0</v>
      </c>
      <c r="AJ3358">
        <f t="shared" si="338"/>
        <v>0</v>
      </c>
      <c r="AK3358">
        <v>0</v>
      </c>
      <c r="AL3358" t="str">
        <f>IF(AA3358="","",IFERROR(IF(ISNUMBER('Procytrat 30-5G'!D359),'Procytrat 30-5G'!D359,IF(ISNUMBER(SEARCH("12",'Procytrat 30-5G'!D359)),EDATE(AB3358,12),IF(ISNUMBER(SEARCH("6",'Procytrat 30-5G'!D359)),EDATE(AB3358,6),IF(ISNUMBER(SEARCH("3",'Procytrat 30-5G'!D359)),EDATE(AB3358,3),DATEVALUE('Procytrat 30-5G'!D359))))),""))</f>
        <v/>
      </c>
      <c r="AM3358" t="str">
        <f t="shared" ca="1" si="339"/>
        <v/>
      </c>
    </row>
    <row r="3359" spans="27:39" x14ac:dyDescent="0.3">
      <c r="AA3359" t="str">
        <f>IF(COUNTA('Procytrat 30-5G'!A360,'Procytrat 30-5G'!B360,'Procytrat 30-5G'!C360)&gt;0,"30-5G","")</f>
        <v/>
      </c>
      <c r="AB3359" t="str">
        <f>IFERROR(IF(ISNUMBER('Procytrat 30-5G'!A360),'Procytrat 30-5G'!A360,DATEVALUE('Procytrat 30-5G'!A360)),"")</f>
        <v/>
      </c>
      <c r="AC3359" t="str">
        <f>IF(AA3359="","",'Procytrat 30-5G'!B360)</f>
        <v/>
      </c>
      <c r="AD3359" t="str">
        <f>IF(AA3359="","",IFERROR(1*'Procytrat 30-5G'!C360,IFERROR(_xludf.NUMBERVALUE('Procytrat 30-5G'!C360,".",","),IFERROR(_xludf.NUMBERVALUE('Procytrat 30-5G'!C360,",","."),0))))</f>
        <v/>
      </c>
      <c r="AE3359" t="str">
        <f t="shared" si="333"/>
        <v/>
      </c>
      <c r="AF3359">
        <f t="shared" si="334"/>
        <v>0</v>
      </c>
      <c r="AG3359" t="str">
        <f t="shared" si="335"/>
        <v/>
      </c>
      <c r="AH3359" t="str">
        <f t="shared" si="336"/>
        <v/>
      </c>
      <c r="AI3359">
        <f t="shared" si="337"/>
        <v>0</v>
      </c>
      <c r="AJ3359">
        <f t="shared" si="338"/>
        <v>0</v>
      </c>
      <c r="AK3359">
        <v>0</v>
      </c>
      <c r="AL3359" t="str">
        <f>IF(AA3359="","",IFERROR(IF(ISNUMBER('Procytrat 30-5G'!D360),'Procytrat 30-5G'!D360,IF(ISNUMBER(SEARCH("12",'Procytrat 30-5G'!D360)),EDATE(AB3359,12),IF(ISNUMBER(SEARCH("6",'Procytrat 30-5G'!D360)),EDATE(AB3359,6),IF(ISNUMBER(SEARCH("3",'Procytrat 30-5G'!D360)),EDATE(AB3359,3),DATEVALUE('Procytrat 30-5G'!D360))))),""))</f>
        <v/>
      </c>
      <c r="AM3359" t="str">
        <f t="shared" ca="1" si="339"/>
        <v/>
      </c>
    </row>
    <row r="3360" spans="27:39" x14ac:dyDescent="0.3">
      <c r="AA3360" t="str">
        <f>IF(COUNTA('Procytrat 30-5G'!A361,'Procytrat 30-5G'!B361,'Procytrat 30-5G'!C361)&gt;0,"30-5G","")</f>
        <v/>
      </c>
      <c r="AB3360" t="str">
        <f>IFERROR(IF(ISNUMBER('Procytrat 30-5G'!A361),'Procytrat 30-5G'!A361,DATEVALUE('Procytrat 30-5G'!A361)),"")</f>
        <v/>
      </c>
      <c r="AC3360" t="str">
        <f>IF(AA3360="","",'Procytrat 30-5G'!B361)</f>
        <v/>
      </c>
      <c r="AD3360" t="str">
        <f>IF(AA3360="","",IFERROR(1*'Procytrat 30-5G'!C361,IFERROR(_xludf.NUMBERVALUE('Procytrat 30-5G'!C361,".",","),IFERROR(_xludf.NUMBERVALUE('Procytrat 30-5G'!C361,",","."),0))))</f>
        <v/>
      </c>
      <c r="AE3360" t="str">
        <f t="shared" si="333"/>
        <v/>
      </c>
      <c r="AF3360">
        <f t="shared" si="334"/>
        <v>0</v>
      </c>
      <c r="AG3360" t="str">
        <f t="shared" si="335"/>
        <v/>
      </c>
      <c r="AH3360" t="str">
        <f t="shared" si="336"/>
        <v/>
      </c>
      <c r="AI3360">
        <f t="shared" si="337"/>
        <v>0</v>
      </c>
      <c r="AJ3360">
        <f t="shared" si="338"/>
        <v>0</v>
      </c>
      <c r="AK3360">
        <v>0</v>
      </c>
      <c r="AL3360" t="str">
        <f>IF(AA3360="","",IFERROR(IF(ISNUMBER('Procytrat 30-5G'!D361),'Procytrat 30-5G'!D361,IF(ISNUMBER(SEARCH("12",'Procytrat 30-5G'!D361)),EDATE(AB3360,12),IF(ISNUMBER(SEARCH("6",'Procytrat 30-5G'!D361)),EDATE(AB3360,6),IF(ISNUMBER(SEARCH("3",'Procytrat 30-5G'!D361)),EDATE(AB3360,3),DATEVALUE('Procytrat 30-5G'!D361))))),""))</f>
        <v/>
      </c>
      <c r="AM3360" t="str">
        <f t="shared" ca="1" si="339"/>
        <v/>
      </c>
    </row>
    <row r="3361" spans="27:39" x14ac:dyDescent="0.3">
      <c r="AA3361" t="str">
        <f>IF(COUNTA('Procytrat 30-5G'!A362,'Procytrat 30-5G'!B362,'Procytrat 30-5G'!C362)&gt;0,"30-5G","")</f>
        <v/>
      </c>
      <c r="AB3361" t="str">
        <f>IFERROR(IF(ISNUMBER('Procytrat 30-5G'!A362),'Procytrat 30-5G'!A362,DATEVALUE('Procytrat 30-5G'!A362)),"")</f>
        <v/>
      </c>
      <c r="AC3361" t="str">
        <f>IF(AA3361="","",'Procytrat 30-5G'!B362)</f>
        <v/>
      </c>
      <c r="AD3361" t="str">
        <f>IF(AA3361="","",IFERROR(1*'Procytrat 30-5G'!C362,IFERROR(_xludf.NUMBERVALUE('Procytrat 30-5G'!C362,".",","),IFERROR(_xludf.NUMBERVALUE('Procytrat 30-5G'!C362,",","."),0))))</f>
        <v/>
      </c>
      <c r="AE3361" t="str">
        <f t="shared" si="333"/>
        <v/>
      </c>
      <c r="AF3361">
        <f t="shared" si="334"/>
        <v>0</v>
      </c>
      <c r="AG3361" t="str">
        <f t="shared" si="335"/>
        <v/>
      </c>
      <c r="AH3361" t="str">
        <f t="shared" si="336"/>
        <v/>
      </c>
      <c r="AI3361">
        <f t="shared" si="337"/>
        <v>0</v>
      </c>
      <c r="AJ3361">
        <f t="shared" si="338"/>
        <v>0</v>
      </c>
      <c r="AK3361">
        <v>0</v>
      </c>
      <c r="AL3361" t="str">
        <f>IF(AA3361="","",IFERROR(IF(ISNUMBER('Procytrat 30-5G'!D362),'Procytrat 30-5G'!D362,IF(ISNUMBER(SEARCH("12",'Procytrat 30-5G'!D362)),EDATE(AB3361,12),IF(ISNUMBER(SEARCH("6",'Procytrat 30-5G'!D362)),EDATE(AB3361,6),IF(ISNUMBER(SEARCH("3",'Procytrat 30-5G'!D362)),EDATE(AB3361,3),DATEVALUE('Procytrat 30-5G'!D362))))),""))</f>
        <v/>
      </c>
      <c r="AM3361" t="str">
        <f t="shared" ca="1" si="339"/>
        <v/>
      </c>
    </row>
    <row r="3362" spans="27:39" x14ac:dyDescent="0.3">
      <c r="AA3362" t="str">
        <f>IF(COUNTA('Procytrat 30-5G'!A363,'Procytrat 30-5G'!B363,'Procytrat 30-5G'!C363)&gt;0,"30-5G","")</f>
        <v/>
      </c>
      <c r="AB3362" t="str">
        <f>IFERROR(IF(ISNUMBER('Procytrat 30-5G'!A363),'Procytrat 30-5G'!A363,DATEVALUE('Procytrat 30-5G'!A363)),"")</f>
        <v/>
      </c>
      <c r="AC3362" t="str">
        <f>IF(AA3362="","",'Procytrat 30-5G'!B363)</f>
        <v/>
      </c>
      <c r="AD3362" t="str">
        <f>IF(AA3362="","",IFERROR(1*'Procytrat 30-5G'!C363,IFERROR(_xludf.NUMBERVALUE('Procytrat 30-5G'!C363,".",","),IFERROR(_xludf.NUMBERVALUE('Procytrat 30-5G'!C363,",","."),0))))</f>
        <v/>
      </c>
      <c r="AE3362" t="str">
        <f t="shared" si="333"/>
        <v/>
      </c>
      <c r="AF3362">
        <f t="shared" si="334"/>
        <v>0</v>
      </c>
      <c r="AG3362" t="str">
        <f t="shared" si="335"/>
        <v/>
      </c>
      <c r="AH3362" t="str">
        <f t="shared" si="336"/>
        <v/>
      </c>
      <c r="AI3362">
        <f t="shared" si="337"/>
        <v>0</v>
      </c>
      <c r="AJ3362">
        <f t="shared" si="338"/>
        <v>0</v>
      </c>
      <c r="AK3362">
        <v>0</v>
      </c>
      <c r="AL3362" t="str">
        <f>IF(AA3362="","",IFERROR(IF(ISNUMBER('Procytrat 30-5G'!D363),'Procytrat 30-5G'!D363,IF(ISNUMBER(SEARCH("12",'Procytrat 30-5G'!D363)),EDATE(AB3362,12),IF(ISNUMBER(SEARCH("6",'Procytrat 30-5G'!D363)),EDATE(AB3362,6),IF(ISNUMBER(SEARCH("3",'Procytrat 30-5G'!D363)),EDATE(AB3362,3),DATEVALUE('Procytrat 30-5G'!D363))))),""))</f>
        <v/>
      </c>
      <c r="AM3362" t="str">
        <f t="shared" ca="1" si="339"/>
        <v/>
      </c>
    </row>
    <row r="3363" spans="27:39" x14ac:dyDescent="0.3">
      <c r="AA3363" t="str">
        <f>IF(COUNTA('Procytrat 30-5G'!A364,'Procytrat 30-5G'!B364,'Procytrat 30-5G'!C364)&gt;0,"30-5G","")</f>
        <v/>
      </c>
      <c r="AB3363" t="str">
        <f>IFERROR(IF(ISNUMBER('Procytrat 30-5G'!A364),'Procytrat 30-5G'!A364,DATEVALUE('Procytrat 30-5G'!A364)),"")</f>
        <v/>
      </c>
      <c r="AC3363" t="str">
        <f>IF(AA3363="","",'Procytrat 30-5G'!B364)</f>
        <v/>
      </c>
      <c r="AD3363" t="str">
        <f>IF(AA3363="","",IFERROR(1*'Procytrat 30-5G'!C364,IFERROR(_xludf.NUMBERVALUE('Procytrat 30-5G'!C364,".",","),IFERROR(_xludf.NUMBERVALUE('Procytrat 30-5G'!C364,",","."),0))))</f>
        <v/>
      </c>
      <c r="AE3363" t="str">
        <f t="shared" si="333"/>
        <v/>
      </c>
      <c r="AF3363">
        <f t="shared" si="334"/>
        <v>0</v>
      </c>
      <c r="AG3363" t="str">
        <f t="shared" si="335"/>
        <v/>
      </c>
      <c r="AH3363" t="str">
        <f t="shared" si="336"/>
        <v/>
      </c>
      <c r="AI3363">
        <f t="shared" si="337"/>
        <v>0</v>
      </c>
      <c r="AJ3363">
        <f t="shared" si="338"/>
        <v>0</v>
      </c>
      <c r="AK3363">
        <v>0</v>
      </c>
      <c r="AL3363" t="str">
        <f>IF(AA3363="","",IFERROR(IF(ISNUMBER('Procytrat 30-5G'!D364),'Procytrat 30-5G'!D364,IF(ISNUMBER(SEARCH("12",'Procytrat 30-5G'!D364)),EDATE(AB3363,12),IF(ISNUMBER(SEARCH("6",'Procytrat 30-5G'!D364)),EDATE(AB3363,6),IF(ISNUMBER(SEARCH("3",'Procytrat 30-5G'!D364)),EDATE(AB3363,3),DATEVALUE('Procytrat 30-5G'!D364))))),""))</f>
        <v/>
      </c>
      <c r="AM3363" t="str">
        <f t="shared" ca="1" si="339"/>
        <v/>
      </c>
    </row>
    <row r="3364" spans="27:39" x14ac:dyDescent="0.3">
      <c r="AA3364" t="str">
        <f>IF(COUNTA('Procytrat 30-5G'!A365,'Procytrat 30-5G'!B365,'Procytrat 30-5G'!C365)&gt;0,"30-5G","")</f>
        <v/>
      </c>
      <c r="AB3364" t="str">
        <f>IFERROR(IF(ISNUMBER('Procytrat 30-5G'!A365),'Procytrat 30-5G'!A365,DATEVALUE('Procytrat 30-5G'!A365)),"")</f>
        <v/>
      </c>
      <c r="AC3364" t="str">
        <f>IF(AA3364="","",'Procytrat 30-5G'!B365)</f>
        <v/>
      </c>
      <c r="AD3364" t="str">
        <f>IF(AA3364="","",IFERROR(1*'Procytrat 30-5G'!C365,IFERROR(_xludf.NUMBERVALUE('Procytrat 30-5G'!C365,".",","),IFERROR(_xludf.NUMBERVALUE('Procytrat 30-5G'!C365,",","."),0))))</f>
        <v/>
      </c>
      <c r="AE3364" t="str">
        <f t="shared" si="333"/>
        <v/>
      </c>
      <c r="AF3364">
        <f t="shared" si="334"/>
        <v>0</v>
      </c>
      <c r="AG3364" t="str">
        <f t="shared" si="335"/>
        <v/>
      </c>
      <c r="AH3364" t="str">
        <f t="shared" si="336"/>
        <v/>
      </c>
      <c r="AI3364">
        <f t="shared" si="337"/>
        <v>0</v>
      </c>
      <c r="AJ3364">
        <f t="shared" si="338"/>
        <v>0</v>
      </c>
      <c r="AK3364">
        <v>0</v>
      </c>
      <c r="AL3364" t="str">
        <f>IF(AA3364="","",IFERROR(IF(ISNUMBER('Procytrat 30-5G'!D365),'Procytrat 30-5G'!D365,IF(ISNUMBER(SEARCH("12",'Procytrat 30-5G'!D365)),EDATE(AB3364,12),IF(ISNUMBER(SEARCH("6",'Procytrat 30-5G'!D365)),EDATE(AB3364,6),IF(ISNUMBER(SEARCH("3",'Procytrat 30-5G'!D365)),EDATE(AB3364,3),DATEVALUE('Procytrat 30-5G'!D365))))),""))</f>
        <v/>
      </c>
      <c r="AM3364" t="str">
        <f t="shared" ca="1" si="339"/>
        <v/>
      </c>
    </row>
    <row r="3365" spans="27:39" x14ac:dyDescent="0.3">
      <c r="AA3365" t="str">
        <f>IF(COUNTA('Procytrat 30-5G'!A366,'Procytrat 30-5G'!B366,'Procytrat 30-5G'!C366)&gt;0,"30-5G","")</f>
        <v/>
      </c>
      <c r="AB3365" t="str">
        <f>IFERROR(IF(ISNUMBER('Procytrat 30-5G'!A366),'Procytrat 30-5G'!A366,DATEVALUE('Procytrat 30-5G'!A366)),"")</f>
        <v/>
      </c>
      <c r="AC3365" t="str">
        <f>IF(AA3365="","",'Procytrat 30-5G'!B366)</f>
        <v/>
      </c>
      <c r="AD3365" t="str">
        <f>IF(AA3365="","",IFERROR(1*'Procytrat 30-5G'!C366,IFERROR(_xludf.NUMBERVALUE('Procytrat 30-5G'!C366,".",","),IFERROR(_xludf.NUMBERVALUE('Procytrat 30-5G'!C366,",","."),0))))</f>
        <v/>
      </c>
      <c r="AE3365" t="str">
        <f t="shared" si="333"/>
        <v/>
      </c>
      <c r="AF3365">
        <f t="shared" si="334"/>
        <v>0</v>
      </c>
      <c r="AG3365" t="str">
        <f t="shared" si="335"/>
        <v/>
      </c>
      <c r="AH3365" t="str">
        <f t="shared" si="336"/>
        <v/>
      </c>
      <c r="AI3365">
        <f t="shared" si="337"/>
        <v>0</v>
      </c>
      <c r="AJ3365">
        <f t="shared" si="338"/>
        <v>0</v>
      </c>
      <c r="AK3365">
        <v>0</v>
      </c>
      <c r="AL3365" t="str">
        <f>IF(AA3365="","",IFERROR(IF(ISNUMBER('Procytrat 30-5G'!D366),'Procytrat 30-5G'!D366,IF(ISNUMBER(SEARCH("12",'Procytrat 30-5G'!D366)),EDATE(AB3365,12),IF(ISNUMBER(SEARCH("6",'Procytrat 30-5G'!D366)),EDATE(AB3365,6),IF(ISNUMBER(SEARCH("3",'Procytrat 30-5G'!D366)),EDATE(AB3365,3),DATEVALUE('Procytrat 30-5G'!D366))))),""))</f>
        <v/>
      </c>
      <c r="AM3365" t="str">
        <f t="shared" ca="1" si="339"/>
        <v/>
      </c>
    </row>
    <row r="3366" spans="27:39" x14ac:dyDescent="0.3">
      <c r="AA3366" t="str">
        <f>IF(COUNTA('Procytrat 30-5G'!A367,'Procytrat 30-5G'!B367,'Procytrat 30-5G'!C367)&gt;0,"30-5G","")</f>
        <v/>
      </c>
      <c r="AB3366" t="str">
        <f>IFERROR(IF(ISNUMBER('Procytrat 30-5G'!A367),'Procytrat 30-5G'!A367,DATEVALUE('Procytrat 30-5G'!A367)),"")</f>
        <v/>
      </c>
      <c r="AC3366" t="str">
        <f>IF(AA3366="","",'Procytrat 30-5G'!B367)</f>
        <v/>
      </c>
      <c r="AD3366" t="str">
        <f>IF(AA3366="","",IFERROR(1*'Procytrat 30-5G'!C367,IFERROR(_xludf.NUMBERVALUE('Procytrat 30-5G'!C367,".",","),IFERROR(_xludf.NUMBERVALUE('Procytrat 30-5G'!C367,",","."),0))))</f>
        <v/>
      </c>
      <c r="AE3366" t="str">
        <f t="shared" si="333"/>
        <v/>
      </c>
      <c r="AF3366">
        <f t="shared" si="334"/>
        <v>0</v>
      </c>
      <c r="AG3366" t="str">
        <f t="shared" si="335"/>
        <v/>
      </c>
      <c r="AH3366" t="str">
        <f t="shared" si="336"/>
        <v/>
      </c>
      <c r="AI3366">
        <f t="shared" si="337"/>
        <v>0</v>
      </c>
      <c r="AJ3366">
        <f t="shared" si="338"/>
        <v>0</v>
      </c>
      <c r="AK3366">
        <v>0</v>
      </c>
      <c r="AL3366" t="str">
        <f>IF(AA3366="","",IFERROR(IF(ISNUMBER('Procytrat 30-5G'!D367),'Procytrat 30-5G'!D367,IF(ISNUMBER(SEARCH("12",'Procytrat 30-5G'!D367)),EDATE(AB3366,12),IF(ISNUMBER(SEARCH("6",'Procytrat 30-5G'!D367)),EDATE(AB3366,6),IF(ISNUMBER(SEARCH("3",'Procytrat 30-5G'!D367)),EDATE(AB3366,3),DATEVALUE('Procytrat 30-5G'!D367))))),""))</f>
        <v/>
      </c>
      <c r="AM3366" t="str">
        <f t="shared" ca="1" si="339"/>
        <v/>
      </c>
    </row>
    <row r="3367" spans="27:39" x14ac:dyDescent="0.3">
      <c r="AA3367" t="str">
        <f>IF(COUNTA('Procytrat 30-5G'!A368,'Procytrat 30-5G'!B368,'Procytrat 30-5G'!C368)&gt;0,"30-5G","")</f>
        <v/>
      </c>
      <c r="AB3367" t="str">
        <f>IFERROR(IF(ISNUMBER('Procytrat 30-5G'!A368),'Procytrat 30-5G'!A368,DATEVALUE('Procytrat 30-5G'!A368)),"")</f>
        <v/>
      </c>
      <c r="AC3367" t="str">
        <f>IF(AA3367="","",'Procytrat 30-5G'!B368)</f>
        <v/>
      </c>
      <c r="AD3367" t="str">
        <f>IF(AA3367="","",IFERROR(1*'Procytrat 30-5G'!C368,IFERROR(_xludf.NUMBERVALUE('Procytrat 30-5G'!C368,".",","),IFERROR(_xludf.NUMBERVALUE('Procytrat 30-5G'!C368,",","."),0))))</f>
        <v/>
      </c>
      <c r="AE3367" t="str">
        <f t="shared" si="333"/>
        <v/>
      </c>
      <c r="AF3367">
        <f t="shared" si="334"/>
        <v>0</v>
      </c>
      <c r="AG3367" t="str">
        <f t="shared" si="335"/>
        <v/>
      </c>
      <c r="AH3367" t="str">
        <f t="shared" si="336"/>
        <v/>
      </c>
      <c r="AI3367">
        <f t="shared" si="337"/>
        <v>0</v>
      </c>
      <c r="AJ3367">
        <f t="shared" si="338"/>
        <v>0</v>
      </c>
      <c r="AK3367">
        <v>0</v>
      </c>
      <c r="AL3367" t="str">
        <f>IF(AA3367="","",IFERROR(IF(ISNUMBER('Procytrat 30-5G'!D368),'Procytrat 30-5G'!D368,IF(ISNUMBER(SEARCH("12",'Procytrat 30-5G'!D368)),EDATE(AB3367,12),IF(ISNUMBER(SEARCH("6",'Procytrat 30-5G'!D368)),EDATE(AB3367,6),IF(ISNUMBER(SEARCH("3",'Procytrat 30-5G'!D368)),EDATE(AB3367,3),DATEVALUE('Procytrat 30-5G'!D368))))),""))</f>
        <v/>
      </c>
      <c r="AM3367" t="str">
        <f t="shared" ca="1" si="339"/>
        <v/>
      </c>
    </row>
    <row r="3368" spans="27:39" x14ac:dyDescent="0.3">
      <c r="AA3368" t="str">
        <f>IF(COUNTA('Procytrat 30-5G'!A369,'Procytrat 30-5G'!B369,'Procytrat 30-5G'!C369)&gt;0,"30-5G","")</f>
        <v/>
      </c>
      <c r="AB3368" t="str">
        <f>IFERROR(IF(ISNUMBER('Procytrat 30-5G'!A369),'Procytrat 30-5G'!A369,DATEVALUE('Procytrat 30-5G'!A369)),"")</f>
        <v/>
      </c>
      <c r="AC3368" t="str">
        <f>IF(AA3368="","",'Procytrat 30-5G'!B369)</f>
        <v/>
      </c>
      <c r="AD3368" t="str">
        <f>IF(AA3368="","",IFERROR(1*'Procytrat 30-5G'!C369,IFERROR(_xludf.NUMBERVALUE('Procytrat 30-5G'!C369,".",","),IFERROR(_xludf.NUMBERVALUE('Procytrat 30-5G'!C369,",","."),0))))</f>
        <v/>
      </c>
      <c r="AE3368" t="str">
        <f t="shared" si="333"/>
        <v/>
      </c>
      <c r="AF3368">
        <f t="shared" si="334"/>
        <v>0</v>
      </c>
      <c r="AG3368" t="str">
        <f t="shared" si="335"/>
        <v/>
      </c>
      <c r="AH3368" t="str">
        <f t="shared" si="336"/>
        <v/>
      </c>
      <c r="AI3368">
        <f t="shared" si="337"/>
        <v>0</v>
      </c>
      <c r="AJ3368">
        <f t="shared" si="338"/>
        <v>0</v>
      </c>
      <c r="AK3368">
        <v>0</v>
      </c>
      <c r="AL3368" t="str">
        <f>IF(AA3368="","",IFERROR(IF(ISNUMBER('Procytrat 30-5G'!D369),'Procytrat 30-5G'!D369,IF(ISNUMBER(SEARCH("12",'Procytrat 30-5G'!D369)),EDATE(AB3368,12),IF(ISNUMBER(SEARCH("6",'Procytrat 30-5G'!D369)),EDATE(AB3368,6),IF(ISNUMBER(SEARCH("3",'Procytrat 30-5G'!D369)),EDATE(AB3368,3),DATEVALUE('Procytrat 30-5G'!D369))))),""))</f>
        <v/>
      </c>
      <c r="AM3368" t="str">
        <f t="shared" ca="1" si="339"/>
        <v/>
      </c>
    </row>
    <row r="3369" spans="27:39" x14ac:dyDescent="0.3">
      <c r="AA3369" t="str">
        <f>IF(COUNTA('Procytrat 30-5G'!A370,'Procytrat 30-5G'!B370,'Procytrat 30-5G'!C370)&gt;0,"30-5G","")</f>
        <v/>
      </c>
      <c r="AB3369" t="str">
        <f>IFERROR(IF(ISNUMBER('Procytrat 30-5G'!A370),'Procytrat 30-5G'!A370,DATEVALUE('Procytrat 30-5G'!A370)),"")</f>
        <v/>
      </c>
      <c r="AC3369" t="str">
        <f>IF(AA3369="","",'Procytrat 30-5G'!B370)</f>
        <v/>
      </c>
      <c r="AD3369" t="str">
        <f>IF(AA3369="","",IFERROR(1*'Procytrat 30-5G'!C370,IFERROR(_xludf.NUMBERVALUE('Procytrat 30-5G'!C370,".",","),IFERROR(_xludf.NUMBERVALUE('Procytrat 30-5G'!C370,",","."),0))))</f>
        <v/>
      </c>
      <c r="AE3369" t="str">
        <f t="shared" si="333"/>
        <v/>
      </c>
      <c r="AF3369">
        <f t="shared" si="334"/>
        <v>0</v>
      </c>
      <c r="AG3369" t="str">
        <f t="shared" si="335"/>
        <v/>
      </c>
      <c r="AH3369" t="str">
        <f t="shared" si="336"/>
        <v/>
      </c>
      <c r="AI3369">
        <f t="shared" si="337"/>
        <v>0</v>
      </c>
      <c r="AJ3369">
        <f t="shared" si="338"/>
        <v>0</v>
      </c>
      <c r="AK3369">
        <v>0</v>
      </c>
      <c r="AL3369" t="str">
        <f>IF(AA3369="","",IFERROR(IF(ISNUMBER('Procytrat 30-5G'!D370),'Procytrat 30-5G'!D370,IF(ISNUMBER(SEARCH("12",'Procytrat 30-5G'!D370)),EDATE(AB3369,12),IF(ISNUMBER(SEARCH("6",'Procytrat 30-5G'!D370)),EDATE(AB3369,6),IF(ISNUMBER(SEARCH("3",'Procytrat 30-5G'!D370)),EDATE(AB3369,3),DATEVALUE('Procytrat 30-5G'!D370))))),""))</f>
        <v/>
      </c>
      <c r="AM3369" t="str">
        <f t="shared" ca="1" si="339"/>
        <v/>
      </c>
    </row>
    <row r="3370" spans="27:39" x14ac:dyDescent="0.3">
      <c r="AA3370" t="str">
        <f>IF(COUNTA('Procytrat 30-5G'!A371,'Procytrat 30-5G'!B371,'Procytrat 30-5G'!C371)&gt;0,"30-5G","")</f>
        <v/>
      </c>
      <c r="AB3370" t="str">
        <f>IFERROR(IF(ISNUMBER('Procytrat 30-5G'!A371),'Procytrat 30-5G'!A371,DATEVALUE('Procytrat 30-5G'!A371)),"")</f>
        <v/>
      </c>
      <c r="AC3370" t="str">
        <f>IF(AA3370="","",'Procytrat 30-5G'!B371)</f>
        <v/>
      </c>
      <c r="AD3370" t="str">
        <f>IF(AA3370="","",IFERROR(1*'Procytrat 30-5G'!C371,IFERROR(_xludf.NUMBERVALUE('Procytrat 30-5G'!C371,".",","),IFERROR(_xludf.NUMBERVALUE('Procytrat 30-5G'!C371,",","."),0))))</f>
        <v/>
      </c>
      <c r="AE3370" t="str">
        <f t="shared" si="333"/>
        <v/>
      </c>
      <c r="AF3370">
        <f t="shared" si="334"/>
        <v>0</v>
      </c>
      <c r="AG3370" t="str">
        <f t="shared" si="335"/>
        <v/>
      </c>
      <c r="AH3370" t="str">
        <f t="shared" si="336"/>
        <v/>
      </c>
      <c r="AI3370">
        <f t="shared" si="337"/>
        <v>0</v>
      </c>
      <c r="AJ3370">
        <f t="shared" si="338"/>
        <v>0</v>
      </c>
      <c r="AK3370">
        <v>0</v>
      </c>
      <c r="AL3370" t="str">
        <f>IF(AA3370="","",IFERROR(IF(ISNUMBER('Procytrat 30-5G'!D371),'Procytrat 30-5G'!D371,IF(ISNUMBER(SEARCH("12",'Procytrat 30-5G'!D371)),EDATE(AB3370,12),IF(ISNUMBER(SEARCH("6",'Procytrat 30-5G'!D371)),EDATE(AB3370,6),IF(ISNUMBER(SEARCH("3",'Procytrat 30-5G'!D371)),EDATE(AB3370,3),DATEVALUE('Procytrat 30-5G'!D371))))),""))</f>
        <v/>
      </c>
      <c r="AM3370" t="str">
        <f t="shared" ca="1" si="339"/>
        <v/>
      </c>
    </row>
    <row r="3371" spans="27:39" x14ac:dyDescent="0.3">
      <c r="AA3371" t="str">
        <f>IF(COUNTA('Procytrat 30-5G'!A372,'Procytrat 30-5G'!B372,'Procytrat 30-5G'!C372)&gt;0,"30-5G","")</f>
        <v/>
      </c>
      <c r="AB3371" t="str">
        <f>IFERROR(IF(ISNUMBER('Procytrat 30-5G'!A372),'Procytrat 30-5G'!A372,DATEVALUE('Procytrat 30-5G'!A372)),"")</f>
        <v/>
      </c>
      <c r="AC3371" t="str">
        <f>IF(AA3371="","",'Procytrat 30-5G'!B372)</f>
        <v/>
      </c>
      <c r="AD3371" t="str">
        <f>IF(AA3371="","",IFERROR(1*'Procytrat 30-5G'!C372,IFERROR(_xludf.NUMBERVALUE('Procytrat 30-5G'!C372,".",","),IFERROR(_xludf.NUMBERVALUE('Procytrat 30-5G'!C372,",","."),0))))</f>
        <v/>
      </c>
      <c r="AE3371" t="str">
        <f t="shared" si="333"/>
        <v/>
      </c>
      <c r="AF3371">
        <f t="shared" si="334"/>
        <v>0</v>
      </c>
      <c r="AG3371" t="str">
        <f t="shared" si="335"/>
        <v/>
      </c>
      <c r="AH3371" t="str">
        <f t="shared" si="336"/>
        <v/>
      </c>
      <c r="AI3371">
        <f t="shared" si="337"/>
        <v>0</v>
      </c>
      <c r="AJ3371">
        <f t="shared" si="338"/>
        <v>0</v>
      </c>
      <c r="AK3371">
        <v>0</v>
      </c>
      <c r="AL3371" t="str">
        <f>IF(AA3371="","",IFERROR(IF(ISNUMBER('Procytrat 30-5G'!D372),'Procytrat 30-5G'!D372,IF(ISNUMBER(SEARCH("12",'Procytrat 30-5G'!D372)),EDATE(AB3371,12),IF(ISNUMBER(SEARCH("6",'Procytrat 30-5G'!D372)),EDATE(AB3371,6),IF(ISNUMBER(SEARCH("3",'Procytrat 30-5G'!D372)),EDATE(AB3371,3),DATEVALUE('Procytrat 30-5G'!D372))))),""))</f>
        <v/>
      </c>
      <c r="AM3371" t="str">
        <f t="shared" ca="1" si="339"/>
        <v/>
      </c>
    </row>
    <row r="3372" spans="27:39" x14ac:dyDescent="0.3">
      <c r="AA3372" t="str">
        <f>IF(COUNTA('Procytrat 30-5G'!A373,'Procytrat 30-5G'!B373,'Procytrat 30-5G'!C373)&gt;0,"30-5G","")</f>
        <v/>
      </c>
      <c r="AB3372" t="str">
        <f>IFERROR(IF(ISNUMBER('Procytrat 30-5G'!A373),'Procytrat 30-5G'!A373,DATEVALUE('Procytrat 30-5G'!A373)),"")</f>
        <v/>
      </c>
      <c r="AC3372" t="str">
        <f>IF(AA3372="","",'Procytrat 30-5G'!B373)</f>
        <v/>
      </c>
      <c r="AD3372" t="str">
        <f>IF(AA3372="","",IFERROR(1*'Procytrat 30-5G'!C373,IFERROR(_xludf.NUMBERVALUE('Procytrat 30-5G'!C373,".",","),IFERROR(_xludf.NUMBERVALUE('Procytrat 30-5G'!C373,",","."),0))))</f>
        <v/>
      </c>
      <c r="AE3372" t="str">
        <f t="shared" si="333"/>
        <v/>
      </c>
      <c r="AF3372">
        <f t="shared" si="334"/>
        <v>0</v>
      </c>
      <c r="AG3372" t="str">
        <f t="shared" si="335"/>
        <v/>
      </c>
      <c r="AH3372" t="str">
        <f t="shared" si="336"/>
        <v/>
      </c>
      <c r="AI3372">
        <f t="shared" si="337"/>
        <v>0</v>
      </c>
      <c r="AJ3372">
        <f t="shared" si="338"/>
        <v>0</v>
      </c>
      <c r="AK3372">
        <v>0</v>
      </c>
      <c r="AL3372" t="str">
        <f>IF(AA3372="","",IFERROR(IF(ISNUMBER('Procytrat 30-5G'!D373),'Procytrat 30-5G'!D373,IF(ISNUMBER(SEARCH("12",'Procytrat 30-5G'!D373)),EDATE(AB3372,12),IF(ISNUMBER(SEARCH("6",'Procytrat 30-5G'!D373)),EDATE(AB3372,6),IF(ISNUMBER(SEARCH("3",'Procytrat 30-5G'!D373)),EDATE(AB3372,3),DATEVALUE('Procytrat 30-5G'!D373))))),""))</f>
        <v/>
      </c>
      <c r="AM3372" t="str">
        <f t="shared" ca="1" si="339"/>
        <v/>
      </c>
    </row>
    <row r="3373" spans="27:39" x14ac:dyDescent="0.3">
      <c r="AA3373" t="str">
        <f>IF(COUNTA('Procytrat 30-5G'!A374,'Procytrat 30-5G'!B374,'Procytrat 30-5G'!C374)&gt;0,"30-5G","")</f>
        <v/>
      </c>
      <c r="AB3373" t="str">
        <f>IFERROR(IF(ISNUMBER('Procytrat 30-5G'!A374),'Procytrat 30-5G'!A374,DATEVALUE('Procytrat 30-5G'!A374)),"")</f>
        <v/>
      </c>
      <c r="AC3373" t="str">
        <f>IF(AA3373="","",'Procytrat 30-5G'!B374)</f>
        <v/>
      </c>
      <c r="AD3373" t="str">
        <f>IF(AA3373="","",IFERROR(1*'Procytrat 30-5G'!C374,IFERROR(_xludf.NUMBERVALUE('Procytrat 30-5G'!C374,".",","),IFERROR(_xludf.NUMBERVALUE('Procytrat 30-5G'!C374,",","."),0))))</f>
        <v/>
      </c>
      <c r="AE3373" t="str">
        <f t="shared" si="333"/>
        <v/>
      </c>
      <c r="AF3373">
        <f t="shared" si="334"/>
        <v>0</v>
      </c>
      <c r="AG3373" t="str">
        <f t="shared" si="335"/>
        <v/>
      </c>
      <c r="AH3373" t="str">
        <f t="shared" si="336"/>
        <v/>
      </c>
      <c r="AI3373">
        <f t="shared" si="337"/>
        <v>0</v>
      </c>
      <c r="AJ3373">
        <f t="shared" si="338"/>
        <v>0</v>
      </c>
      <c r="AK3373">
        <v>0</v>
      </c>
      <c r="AL3373" t="str">
        <f>IF(AA3373="","",IFERROR(IF(ISNUMBER('Procytrat 30-5G'!D374),'Procytrat 30-5G'!D374,IF(ISNUMBER(SEARCH("12",'Procytrat 30-5G'!D374)),EDATE(AB3373,12),IF(ISNUMBER(SEARCH("6",'Procytrat 30-5G'!D374)),EDATE(AB3373,6),IF(ISNUMBER(SEARCH("3",'Procytrat 30-5G'!D374)),EDATE(AB3373,3),DATEVALUE('Procytrat 30-5G'!D374))))),""))</f>
        <v/>
      </c>
      <c r="AM3373" t="str">
        <f t="shared" ca="1" si="339"/>
        <v/>
      </c>
    </row>
    <row r="3374" spans="27:39" x14ac:dyDescent="0.3">
      <c r="AA3374" t="str">
        <f>IF(COUNTA('Procytrat 30-5G'!A375,'Procytrat 30-5G'!B375,'Procytrat 30-5G'!C375)&gt;0,"30-5G","")</f>
        <v/>
      </c>
      <c r="AB3374" t="str">
        <f>IFERROR(IF(ISNUMBER('Procytrat 30-5G'!A375),'Procytrat 30-5G'!A375,DATEVALUE('Procytrat 30-5G'!A375)),"")</f>
        <v/>
      </c>
      <c r="AC3374" t="str">
        <f>IF(AA3374="","",'Procytrat 30-5G'!B375)</f>
        <v/>
      </c>
      <c r="AD3374" t="str">
        <f>IF(AA3374="","",IFERROR(1*'Procytrat 30-5G'!C375,IFERROR(_xludf.NUMBERVALUE('Procytrat 30-5G'!C375,".",","),IFERROR(_xludf.NUMBERVALUE('Procytrat 30-5G'!C375,",","."),0))))</f>
        <v/>
      </c>
      <c r="AE3374" t="str">
        <f t="shared" si="333"/>
        <v/>
      </c>
      <c r="AF3374">
        <f t="shared" si="334"/>
        <v>0</v>
      </c>
      <c r="AG3374" t="str">
        <f t="shared" si="335"/>
        <v/>
      </c>
      <c r="AH3374" t="str">
        <f t="shared" si="336"/>
        <v/>
      </c>
      <c r="AI3374">
        <f t="shared" si="337"/>
        <v>0</v>
      </c>
      <c r="AJ3374">
        <f t="shared" si="338"/>
        <v>0</v>
      </c>
      <c r="AK3374">
        <v>0</v>
      </c>
      <c r="AL3374" t="str">
        <f>IF(AA3374="","",IFERROR(IF(ISNUMBER('Procytrat 30-5G'!D375),'Procytrat 30-5G'!D375,IF(ISNUMBER(SEARCH("12",'Procytrat 30-5G'!D375)),EDATE(AB3374,12),IF(ISNUMBER(SEARCH("6",'Procytrat 30-5G'!D375)),EDATE(AB3374,6),IF(ISNUMBER(SEARCH("3",'Procytrat 30-5G'!D375)),EDATE(AB3374,3),DATEVALUE('Procytrat 30-5G'!D375))))),""))</f>
        <v/>
      </c>
      <c r="AM3374" t="str">
        <f t="shared" ca="1" si="339"/>
        <v/>
      </c>
    </row>
    <row r="3375" spans="27:39" x14ac:dyDescent="0.3">
      <c r="AA3375" t="str">
        <f>IF(COUNTA('Procytrat 30-5G'!A376,'Procytrat 30-5G'!B376,'Procytrat 30-5G'!C376)&gt;0,"30-5G","")</f>
        <v/>
      </c>
      <c r="AB3375" t="str">
        <f>IFERROR(IF(ISNUMBER('Procytrat 30-5G'!A376),'Procytrat 30-5G'!A376,DATEVALUE('Procytrat 30-5G'!A376)),"")</f>
        <v/>
      </c>
      <c r="AC3375" t="str">
        <f>IF(AA3375="","",'Procytrat 30-5G'!B376)</f>
        <v/>
      </c>
      <c r="AD3375" t="str">
        <f>IF(AA3375="","",IFERROR(1*'Procytrat 30-5G'!C376,IFERROR(_xludf.NUMBERVALUE('Procytrat 30-5G'!C376,".",","),IFERROR(_xludf.NUMBERVALUE('Procytrat 30-5G'!C376,",","."),0))))</f>
        <v/>
      </c>
      <c r="AE3375" t="str">
        <f t="shared" si="333"/>
        <v/>
      </c>
      <c r="AF3375">
        <f t="shared" si="334"/>
        <v>0</v>
      </c>
      <c r="AG3375" t="str">
        <f t="shared" si="335"/>
        <v/>
      </c>
      <c r="AH3375" t="str">
        <f t="shared" si="336"/>
        <v/>
      </c>
      <c r="AI3375">
        <f t="shared" si="337"/>
        <v>0</v>
      </c>
      <c r="AJ3375">
        <f t="shared" si="338"/>
        <v>0</v>
      </c>
      <c r="AK3375">
        <v>0</v>
      </c>
      <c r="AL3375" t="str">
        <f>IF(AA3375="","",IFERROR(IF(ISNUMBER('Procytrat 30-5G'!D376),'Procytrat 30-5G'!D376,IF(ISNUMBER(SEARCH("12",'Procytrat 30-5G'!D376)),EDATE(AB3375,12),IF(ISNUMBER(SEARCH("6",'Procytrat 30-5G'!D376)),EDATE(AB3375,6),IF(ISNUMBER(SEARCH("3",'Procytrat 30-5G'!D376)),EDATE(AB3375,3),DATEVALUE('Procytrat 30-5G'!D376))))),""))</f>
        <v/>
      </c>
      <c r="AM3375" t="str">
        <f t="shared" ca="1" si="339"/>
        <v/>
      </c>
    </row>
    <row r="3376" spans="27:39" x14ac:dyDescent="0.3">
      <c r="AA3376" t="str">
        <f>IF(COUNTA('Procytrat 30-5G'!A377,'Procytrat 30-5G'!B377,'Procytrat 30-5G'!C377)&gt;0,"30-5G","")</f>
        <v/>
      </c>
      <c r="AB3376" t="str">
        <f>IFERROR(IF(ISNUMBER('Procytrat 30-5G'!A377),'Procytrat 30-5G'!A377,DATEVALUE('Procytrat 30-5G'!A377)),"")</f>
        <v/>
      </c>
      <c r="AC3376" t="str">
        <f>IF(AA3376="","",'Procytrat 30-5G'!B377)</f>
        <v/>
      </c>
      <c r="AD3376" t="str">
        <f>IF(AA3376="","",IFERROR(1*'Procytrat 30-5G'!C377,IFERROR(_xludf.NUMBERVALUE('Procytrat 30-5G'!C377,".",","),IFERROR(_xludf.NUMBERVALUE('Procytrat 30-5G'!C377,",","."),0))))</f>
        <v/>
      </c>
      <c r="AE3376" t="str">
        <f t="shared" si="333"/>
        <v/>
      </c>
      <c r="AF3376">
        <f t="shared" si="334"/>
        <v>0</v>
      </c>
      <c r="AG3376" t="str">
        <f t="shared" si="335"/>
        <v/>
      </c>
      <c r="AH3376" t="str">
        <f t="shared" si="336"/>
        <v/>
      </c>
      <c r="AI3376">
        <f t="shared" si="337"/>
        <v>0</v>
      </c>
      <c r="AJ3376">
        <f t="shared" si="338"/>
        <v>0</v>
      </c>
      <c r="AK3376">
        <v>0</v>
      </c>
      <c r="AL3376" t="str">
        <f>IF(AA3376="","",IFERROR(IF(ISNUMBER('Procytrat 30-5G'!D377),'Procytrat 30-5G'!D377,IF(ISNUMBER(SEARCH("12",'Procytrat 30-5G'!D377)),EDATE(AB3376,12),IF(ISNUMBER(SEARCH("6",'Procytrat 30-5G'!D377)),EDATE(AB3376,6),IF(ISNUMBER(SEARCH("3",'Procytrat 30-5G'!D377)),EDATE(AB3376,3),DATEVALUE('Procytrat 30-5G'!D377))))),""))</f>
        <v/>
      </c>
      <c r="AM3376" t="str">
        <f t="shared" ca="1" si="339"/>
        <v/>
      </c>
    </row>
    <row r="3377" spans="27:39" x14ac:dyDescent="0.3">
      <c r="AA3377" t="str">
        <f>IF(COUNTA('Procytrat 30-5G'!A378,'Procytrat 30-5G'!B378,'Procytrat 30-5G'!C378)&gt;0,"30-5G","")</f>
        <v/>
      </c>
      <c r="AB3377" t="str">
        <f>IFERROR(IF(ISNUMBER('Procytrat 30-5G'!A378),'Procytrat 30-5G'!A378,DATEVALUE('Procytrat 30-5G'!A378)),"")</f>
        <v/>
      </c>
      <c r="AC3377" t="str">
        <f>IF(AA3377="","",'Procytrat 30-5G'!B378)</f>
        <v/>
      </c>
      <c r="AD3377" t="str">
        <f>IF(AA3377="","",IFERROR(1*'Procytrat 30-5G'!C378,IFERROR(_xludf.NUMBERVALUE('Procytrat 30-5G'!C378,".",","),IFERROR(_xludf.NUMBERVALUE('Procytrat 30-5G'!C378,",","."),0))))</f>
        <v/>
      </c>
      <c r="AE3377" t="str">
        <f t="shared" si="333"/>
        <v/>
      </c>
      <c r="AF3377">
        <f t="shared" si="334"/>
        <v>0</v>
      </c>
      <c r="AG3377" t="str">
        <f t="shared" si="335"/>
        <v/>
      </c>
      <c r="AH3377" t="str">
        <f t="shared" si="336"/>
        <v/>
      </c>
      <c r="AI3377">
        <f t="shared" si="337"/>
        <v>0</v>
      </c>
      <c r="AJ3377">
        <f t="shared" si="338"/>
        <v>0</v>
      </c>
      <c r="AK3377">
        <v>0</v>
      </c>
      <c r="AL3377" t="str">
        <f>IF(AA3377="","",IFERROR(IF(ISNUMBER('Procytrat 30-5G'!D378),'Procytrat 30-5G'!D378,IF(ISNUMBER(SEARCH("12",'Procytrat 30-5G'!D378)),EDATE(AB3377,12),IF(ISNUMBER(SEARCH("6",'Procytrat 30-5G'!D378)),EDATE(AB3377,6),IF(ISNUMBER(SEARCH("3",'Procytrat 30-5G'!D378)),EDATE(AB3377,3),DATEVALUE('Procytrat 30-5G'!D378))))),""))</f>
        <v/>
      </c>
      <c r="AM3377" t="str">
        <f t="shared" ca="1" si="339"/>
        <v/>
      </c>
    </row>
    <row r="3378" spans="27:39" x14ac:dyDescent="0.3">
      <c r="AA3378" t="str">
        <f>IF(COUNTA('Procytrat 30-5G'!A379,'Procytrat 30-5G'!B379,'Procytrat 30-5G'!C379)&gt;0,"30-5G","")</f>
        <v/>
      </c>
      <c r="AB3378" t="str">
        <f>IFERROR(IF(ISNUMBER('Procytrat 30-5G'!A379),'Procytrat 30-5G'!A379,DATEVALUE('Procytrat 30-5G'!A379)),"")</f>
        <v/>
      </c>
      <c r="AC3378" t="str">
        <f>IF(AA3378="","",'Procytrat 30-5G'!B379)</f>
        <v/>
      </c>
      <c r="AD3378" t="str">
        <f>IF(AA3378="","",IFERROR(1*'Procytrat 30-5G'!C379,IFERROR(_xludf.NUMBERVALUE('Procytrat 30-5G'!C379,".",","),IFERROR(_xludf.NUMBERVALUE('Procytrat 30-5G'!C379,",","."),0))))</f>
        <v/>
      </c>
      <c r="AE3378" t="str">
        <f t="shared" si="333"/>
        <v/>
      </c>
      <c r="AF3378">
        <f t="shared" si="334"/>
        <v>0</v>
      </c>
      <c r="AG3378" t="str">
        <f t="shared" si="335"/>
        <v/>
      </c>
      <c r="AH3378" t="str">
        <f t="shared" si="336"/>
        <v/>
      </c>
      <c r="AI3378">
        <f t="shared" si="337"/>
        <v>0</v>
      </c>
      <c r="AJ3378">
        <f t="shared" si="338"/>
        <v>0</v>
      </c>
      <c r="AK3378">
        <v>0</v>
      </c>
      <c r="AL3378" t="str">
        <f>IF(AA3378="","",IFERROR(IF(ISNUMBER('Procytrat 30-5G'!D379),'Procytrat 30-5G'!D379,IF(ISNUMBER(SEARCH("12",'Procytrat 30-5G'!D379)),EDATE(AB3378,12),IF(ISNUMBER(SEARCH("6",'Procytrat 30-5G'!D379)),EDATE(AB3378,6),IF(ISNUMBER(SEARCH("3",'Procytrat 30-5G'!D379)),EDATE(AB3378,3),DATEVALUE('Procytrat 30-5G'!D379))))),""))</f>
        <v/>
      </c>
      <c r="AM3378" t="str">
        <f t="shared" ca="1" si="339"/>
        <v/>
      </c>
    </row>
    <row r="3379" spans="27:39" x14ac:dyDescent="0.3">
      <c r="AA3379" t="str">
        <f>IF(COUNTA('Procytrat 30-5G'!A380,'Procytrat 30-5G'!B380,'Procytrat 30-5G'!C380)&gt;0,"30-5G","")</f>
        <v/>
      </c>
      <c r="AB3379" t="str">
        <f>IFERROR(IF(ISNUMBER('Procytrat 30-5G'!A380),'Procytrat 30-5G'!A380,DATEVALUE('Procytrat 30-5G'!A380)),"")</f>
        <v/>
      </c>
      <c r="AC3379" t="str">
        <f>IF(AA3379="","",'Procytrat 30-5G'!B380)</f>
        <v/>
      </c>
      <c r="AD3379" t="str">
        <f>IF(AA3379="","",IFERROR(1*'Procytrat 30-5G'!C380,IFERROR(_xludf.NUMBERVALUE('Procytrat 30-5G'!C380,".",","),IFERROR(_xludf.NUMBERVALUE('Procytrat 30-5G'!C380,",","."),0))))</f>
        <v/>
      </c>
      <c r="AE3379" t="str">
        <f t="shared" si="333"/>
        <v/>
      </c>
      <c r="AF3379">
        <f t="shared" si="334"/>
        <v>0</v>
      </c>
      <c r="AG3379" t="str">
        <f t="shared" si="335"/>
        <v/>
      </c>
      <c r="AH3379" t="str">
        <f t="shared" si="336"/>
        <v/>
      </c>
      <c r="AI3379">
        <f t="shared" si="337"/>
        <v>0</v>
      </c>
      <c r="AJ3379">
        <f t="shared" si="338"/>
        <v>0</v>
      </c>
      <c r="AK3379">
        <v>0</v>
      </c>
      <c r="AL3379" t="str">
        <f>IF(AA3379="","",IFERROR(IF(ISNUMBER('Procytrat 30-5G'!D380),'Procytrat 30-5G'!D380,IF(ISNUMBER(SEARCH("12",'Procytrat 30-5G'!D380)),EDATE(AB3379,12),IF(ISNUMBER(SEARCH("6",'Procytrat 30-5G'!D380)),EDATE(AB3379,6),IF(ISNUMBER(SEARCH("3",'Procytrat 30-5G'!D380)),EDATE(AB3379,3),DATEVALUE('Procytrat 30-5G'!D380))))),""))</f>
        <v/>
      </c>
      <c r="AM3379" t="str">
        <f t="shared" ca="1" si="339"/>
        <v/>
      </c>
    </row>
    <row r="3380" spans="27:39" x14ac:dyDescent="0.3">
      <c r="AA3380" t="str">
        <f>IF(COUNTA('Procytrat 30-5G'!A381,'Procytrat 30-5G'!B381,'Procytrat 30-5G'!C381)&gt;0,"30-5G","")</f>
        <v/>
      </c>
      <c r="AB3380" t="str">
        <f>IFERROR(IF(ISNUMBER('Procytrat 30-5G'!A381),'Procytrat 30-5G'!A381,DATEVALUE('Procytrat 30-5G'!A381)),"")</f>
        <v/>
      </c>
      <c r="AC3380" t="str">
        <f>IF(AA3380="","",'Procytrat 30-5G'!B381)</f>
        <v/>
      </c>
      <c r="AD3380" t="str">
        <f>IF(AA3380="","",IFERROR(1*'Procytrat 30-5G'!C381,IFERROR(_xludf.NUMBERVALUE('Procytrat 30-5G'!C381,".",","),IFERROR(_xludf.NUMBERVALUE('Procytrat 30-5G'!C381,",","."),0))))</f>
        <v/>
      </c>
      <c r="AE3380" t="str">
        <f t="shared" si="333"/>
        <v/>
      </c>
      <c r="AF3380">
        <f t="shared" si="334"/>
        <v>0</v>
      </c>
      <c r="AG3380" t="str">
        <f t="shared" si="335"/>
        <v/>
      </c>
      <c r="AH3380" t="str">
        <f t="shared" si="336"/>
        <v/>
      </c>
      <c r="AI3380">
        <f t="shared" si="337"/>
        <v>0</v>
      </c>
      <c r="AJ3380">
        <f t="shared" si="338"/>
        <v>0</v>
      </c>
      <c r="AK3380">
        <v>0</v>
      </c>
      <c r="AL3380" t="str">
        <f>IF(AA3380="","",IFERROR(IF(ISNUMBER('Procytrat 30-5G'!D381),'Procytrat 30-5G'!D381,IF(ISNUMBER(SEARCH("12",'Procytrat 30-5G'!D381)),EDATE(AB3380,12),IF(ISNUMBER(SEARCH("6",'Procytrat 30-5G'!D381)),EDATE(AB3380,6),IF(ISNUMBER(SEARCH("3",'Procytrat 30-5G'!D381)),EDATE(AB3380,3),DATEVALUE('Procytrat 30-5G'!D381))))),""))</f>
        <v/>
      </c>
      <c r="AM3380" t="str">
        <f t="shared" ca="1" si="339"/>
        <v/>
      </c>
    </row>
    <row r="3381" spans="27:39" x14ac:dyDescent="0.3">
      <c r="AA3381" t="str">
        <f>IF(COUNTA('Procytrat 30-5G'!A382,'Procytrat 30-5G'!B382,'Procytrat 30-5G'!C382)&gt;0,"30-5G","")</f>
        <v/>
      </c>
      <c r="AB3381" t="str">
        <f>IFERROR(IF(ISNUMBER('Procytrat 30-5G'!A382),'Procytrat 30-5G'!A382,DATEVALUE('Procytrat 30-5G'!A382)),"")</f>
        <v/>
      </c>
      <c r="AC3381" t="str">
        <f>IF(AA3381="","",'Procytrat 30-5G'!B382)</f>
        <v/>
      </c>
      <c r="AD3381" t="str">
        <f>IF(AA3381="","",IFERROR(1*'Procytrat 30-5G'!C382,IFERROR(_xludf.NUMBERVALUE('Procytrat 30-5G'!C382,".",","),IFERROR(_xludf.NUMBERVALUE('Procytrat 30-5G'!C382,",","."),0))))</f>
        <v/>
      </c>
      <c r="AE3381" t="str">
        <f t="shared" si="333"/>
        <v/>
      </c>
      <c r="AF3381">
        <f t="shared" si="334"/>
        <v>0</v>
      </c>
      <c r="AG3381" t="str">
        <f t="shared" si="335"/>
        <v/>
      </c>
      <c r="AH3381" t="str">
        <f t="shared" si="336"/>
        <v/>
      </c>
      <c r="AI3381">
        <f t="shared" si="337"/>
        <v>0</v>
      </c>
      <c r="AJ3381">
        <f t="shared" si="338"/>
        <v>0</v>
      </c>
      <c r="AK3381">
        <v>0</v>
      </c>
      <c r="AL3381" t="str">
        <f>IF(AA3381="","",IFERROR(IF(ISNUMBER('Procytrat 30-5G'!D382),'Procytrat 30-5G'!D382,IF(ISNUMBER(SEARCH("12",'Procytrat 30-5G'!D382)),EDATE(AB3381,12),IF(ISNUMBER(SEARCH("6",'Procytrat 30-5G'!D382)),EDATE(AB3381,6),IF(ISNUMBER(SEARCH("3",'Procytrat 30-5G'!D382)),EDATE(AB3381,3),DATEVALUE('Procytrat 30-5G'!D382))))),""))</f>
        <v/>
      </c>
      <c r="AM3381" t="str">
        <f t="shared" ca="1" si="339"/>
        <v/>
      </c>
    </row>
    <row r="3382" spans="27:39" x14ac:dyDescent="0.3">
      <c r="AA3382" t="str">
        <f>IF(COUNTA('Procytrat 30-5G'!A383,'Procytrat 30-5G'!B383,'Procytrat 30-5G'!C383)&gt;0,"30-5G","")</f>
        <v/>
      </c>
      <c r="AB3382" t="str">
        <f>IFERROR(IF(ISNUMBER('Procytrat 30-5G'!A383),'Procytrat 30-5G'!A383,DATEVALUE('Procytrat 30-5G'!A383)),"")</f>
        <v/>
      </c>
      <c r="AC3382" t="str">
        <f>IF(AA3382="","",'Procytrat 30-5G'!B383)</f>
        <v/>
      </c>
      <c r="AD3382" t="str">
        <f>IF(AA3382="","",IFERROR(1*'Procytrat 30-5G'!C383,IFERROR(_xludf.NUMBERVALUE('Procytrat 30-5G'!C383,".",","),IFERROR(_xludf.NUMBERVALUE('Procytrat 30-5G'!C383,",","."),0))))</f>
        <v/>
      </c>
      <c r="AE3382" t="str">
        <f t="shared" si="333"/>
        <v/>
      </c>
      <c r="AF3382">
        <f t="shared" si="334"/>
        <v>0</v>
      </c>
      <c r="AG3382" t="str">
        <f t="shared" si="335"/>
        <v/>
      </c>
      <c r="AH3382" t="str">
        <f t="shared" si="336"/>
        <v/>
      </c>
      <c r="AI3382">
        <f t="shared" si="337"/>
        <v>0</v>
      </c>
      <c r="AJ3382">
        <f t="shared" si="338"/>
        <v>0</v>
      </c>
      <c r="AK3382">
        <v>0</v>
      </c>
      <c r="AL3382" t="str">
        <f>IF(AA3382="","",IFERROR(IF(ISNUMBER('Procytrat 30-5G'!D383),'Procytrat 30-5G'!D383,IF(ISNUMBER(SEARCH("12",'Procytrat 30-5G'!D383)),EDATE(AB3382,12),IF(ISNUMBER(SEARCH("6",'Procytrat 30-5G'!D383)),EDATE(AB3382,6),IF(ISNUMBER(SEARCH("3",'Procytrat 30-5G'!D383)),EDATE(AB3382,3),DATEVALUE('Procytrat 30-5G'!D383))))),""))</f>
        <v/>
      </c>
      <c r="AM3382" t="str">
        <f t="shared" ca="1" si="339"/>
        <v/>
      </c>
    </row>
    <row r="3383" spans="27:39" x14ac:dyDescent="0.3">
      <c r="AA3383" t="str">
        <f>IF(COUNTA('Procytrat 30-5G'!A384,'Procytrat 30-5G'!B384,'Procytrat 30-5G'!C384)&gt;0,"30-5G","")</f>
        <v/>
      </c>
      <c r="AB3383" t="str">
        <f>IFERROR(IF(ISNUMBER('Procytrat 30-5G'!A384),'Procytrat 30-5G'!A384,DATEVALUE('Procytrat 30-5G'!A384)),"")</f>
        <v/>
      </c>
      <c r="AC3383" t="str">
        <f>IF(AA3383="","",'Procytrat 30-5G'!B384)</f>
        <v/>
      </c>
      <c r="AD3383" t="str">
        <f>IF(AA3383="","",IFERROR(1*'Procytrat 30-5G'!C384,IFERROR(_xludf.NUMBERVALUE('Procytrat 30-5G'!C384,".",","),IFERROR(_xludf.NUMBERVALUE('Procytrat 30-5G'!C384,",","."),0))))</f>
        <v/>
      </c>
      <c r="AE3383" t="str">
        <f t="shared" si="333"/>
        <v/>
      </c>
      <c r="AF3383">
        <f t="shared" si="334"/>
        <v>0</v>
      </c>
      <c r="AG3383" t="str">
        <f t="shared" si="335"/>
        <v/>
      </c>
      <c r="AH3383" t="str">
        <f t="shared" si="336"/>
        <v/>
      </c>
      <c r="AI3383">
        <f t="shared" si="337"/>
        <v>0</v>
      </c>
      <c r="AJ3383">
        <f t="shared" si="338"/>
        <v>0</v>
      </c>
      <c r="AK3383">
        <v>0</v>
      </c>
      <c r="AL3383" t="str">
        <f>IF(AA3383="","",IFERROR(IF(ISNUMBER('Procytrat 30-5G'!D384),'Procytrat 30-5G'!D384,IF(ISNUMBER(SEARCH("12",'Procytrat 30-5G'!D384)),EDATE(AB3383,12),IF(ISNUMBER(SEARCH("6",'Procytrat 30-5G'!D384)),EDATE(AB3383,6),IF(ISNUMBER(SEARCH("3",'Procytrat 30-5G'!D384)),EDATE(AB3383,3),DATEVALUE('Procytrat 30-5G'!D384))))),""))</f>
        <v/>
      </c>
      <c r="AM3383" t="str">
        <f t="shared" ca="1" si="339"/>
        <v/>
      </c>
    </row>
    <row r="3384" spans="27:39" x14ac:dyDescent="0.3">
      <c r="AA3384" t="str">
        <f>IF(COUNTA('Procytrat 30-5G'!A385,'Procytrat 30-5G'!B385,'Procytrat 30-5G'!C385)&gt;0,"30-5G","")</f>
        <v/>
      </c>
      <c r="AB3384" t="str">
        <f>IFERROR(IF(ISNUMBER('Procytrat 30-5G'!A385),'Procytrat 30-5G'!A385,DATEVALUE('Procytrat 30-5G'!A385)),"")</f>
        <v/>
      </c>
      <c r="AC3384" t="str">
        <f>IF(AA3384="","",'Procytrat 30-5G'!B385)</f>
        <v/>
      </c>
      <c r="AD3384" t="str">
        <f>IF(AA3384="","",IFERROR(1*'Procytrat 30-5G'!C385,IFERROR(_xludf.NUMBERVALUE('Procytrat 30-5G'!C385,".",","),IFERROR(_xludf.NUMBERVALUE('Procytrat 30-5G'!C385,",","."),0))))</f>
        <v/>
      </c>
      <c r="AE3384" t="str">
        <f t="shared" si="333"/>
        <v/>
      </c>
      <c r="AF3384">
        <f t="shared" si="334"/>
        <v>0</v>
      </c>
      <c r="AG3384" t="str">
        <f t="shared" si="335"/>
        <v/>
      </c>
      <c r="AH3384" t="str">
        <f t="shared" si="336"/>
        <v/>
      </c>
      <c r="AI3384">
        <f t="shared" si="337"/>
        <v>0</v>
      </c>
      <c r="AJ3384">
        <f t="shared" si="338"/>
        <v>0</v>
      </c>
      <c r="AK3384">
        <v>0</v>
      </c>
      <c r="AL3384" t="str">
        <f>IF(AA3384="","",IFERROR(IF(ISNUMBER('Procytrat 30-5G'!D385),'Procytrat 30-5G'!D385,IF(ISNUMBER(SEARCH("12",'Procytrat 30-5G'!D385)),EDATE(AB3384,12),IF(ISNUMBER(SEARCH("6",'Procytrat 30-5G'!D385)),EDATE(AB3384,6),IF(ISNUMBER(SEARCH("3",'Procytrat 30-5G'!D385)),EDATE(AB3384,3),DATEVALUE('Procytrat 30-5G'!D385))))),""))</f>
        <v/>
      </c>
      <c r="AM3384" t="str">
        <f t="shared" ca="1" si="339"/>
        <v/>
      </c>
    </row>
    <row r="3385" spans="27:39" x14ac:dyDescent="0.3">
      <c r="AA3385" t="str">
        <f>IF(COUNTA('Procytrat 30-5G'!A386,'Procytrat 30-5G'!B386,'Procytrat 30-5G'!C386)&gt;0,"30-5G","")</f>
        <v/>
      </c>
      <c r="AB3385" t="str">
        <f>IFERROR(IF(ISNUMBER('Procytrat 30-5G'!A386),'Procytrat 30-5G'!A386,DATEVALUE('Procytrat 30-5G'!A386)),"")</f>
        <v/>
      </c>
      <c r="AC3385" t="str">
        <f>IF(AA3385="","",'Procytrat 30-5G'!B386)</f>
        <v/>
      </c>
      <c r="AD3385" t="str">
        <f>IF(AA3385="","",IFERROR(1*'Procytrat 30-5G'!C386,IFERROR(_xludf.NUMBERVALUE('Procytrat 30-5G'!C386,".",","),IFERROR(_xludf.NUMBERVALUE('Procytrat 30-5G'!C386,",","."),0))))</f>
        <v/>
      </c>
      <c r="AE3385" t="str">
        <f t="shared" si="333"/>
        <v/>
      </c>
      <c r="AF3385">
        <f t="shared" si="334"/>
        <v>0</v>
      </c>
      <c r="AG3385" t="str">
        <f t="shared" si="335"/>
        <v/>
      </c>
      <c r="AH3385" t="str">
        <f t="shared" si="336"/>
        <v/>
      </c>
      <c r="AI3385">
        <f t="shared" si="337"/>
        <v>0</v>
      </c>
      <c r="AJ3385">
        <f t="shared" si="338"/>
        <v>0</v>
      </c>
      <c r="AK3385">
        <v>0</v>
      </c>
      <c r="AL3385" t="str">
        <f>IF(AA3385="","",IFERROR(IF(ISNUMBER('Procytrat 30-5G'!D386),'Procytrat 30-5G'!D386,IF(ISNUMBER(SEARCH("12",'Procytrat 30-5G'!D386)),EDATE(AB3385,12),IF(ISNUMBER(SEARCH("6",'Procytrat 30-5G'!D386)),EDATE(AB3385,6),IF(ISNUMBER(SEARCH("3",'Procytrat 30-5G'!D386)),EDATE(AB3385,3),DATEVALUE('Procytrat 30-5G'!D386))))),""))</f>
        <v/>
      </c>
      <c r="AM3385" t="str">
        <f t="shared" ca="1" si="339"/>
        <v/>
      </c>
    </row>
    <row r="3386" spans="27:39" x14ac:dyDescent="0.3">
      <c r="AA3386" t="str">
        <f>IF(COUNTA('Procytrat 30-5G'!A387,'Procytrat 30-5G'!B387,'Procytrat 30-5G'!C387)&gt;0,"30-5G","")</f>
        <v/>
      </c>
      <c r="AB3386" t="str">
        <f>IFERROR(IF(ISNUMBER('Procytrat 30-5G'!A387),'Procytrat 30-5G'!A387,DATEVALUE('Procytrat 30-5G'!A387)),"")</f>
        <v/>
      </c>
      <c r="AC3386" t="str">
        <f>IF(AA3386="","",'Procytrat 30-5G'!B387)</f>
        <v/>
      </c>
      <c r="AD3386" t="str">
        <f>IF(AA3386="","",IFERROR(1*'Procytrat 30-5G'!C387,IFERROR(_xludf.NUMBERVALUE('Procytrat 30-5G'!C387,".",","),IFERROR(_xludf.NUMBERVALUE('Procytrat 30-5G'!C387,",","."),0))))</f>
        <v/>
      </c>
      <c r="AE3386" t="str">
        <f t="shared" ref="AE3386:AE3449" si="340">IF(AA3386="","","")</f>
        <v/>
      </c>
      <c r="AF3386">
        <f t="shared" si="334"/>
        <v>0</v>
      </c>
      <c r="AG3386" t="str">
        <f t="shared" si="335"/>
        <v/>
      </c>
      <c r="AH3386" t="str">
        <f t="shared" si="336"/>
        <v/>
      </c>
      <c r="AI3386">
        <f t="shared" si="337"/>
        <v>0</v>
      </c>
      <c r="AJ3386">
        <f t="shared" si="338"/>
        <v>0</v>
      </c>
      <c r="AK3386">
        <v>0</v>
      </c>
      <c r="AL3386" t="str">
        <f>IF(AA3386="","",IFERROR(IF(ISNUMBER('Procytrat 30-5G'!D387),'Procytrat 30-5G'!D387,IF(ISNUMBER(SEARCH("12",'Procytrat 30-5G'!D387)),EDATE(AB3386,12),IF(ISNUMBER(SEARCH("6",'Procytrat 30-5G'!D387)),EDATE(AB3386,6),IF(ISNUMBER(SEARCH("3",'Procytrat 30-5G'!D387)),EDATE(AB3386,3),DATEVALUE('Procytrat 30-5G'!D387))))),""))</f>
        <v/>
      </c>
      <c r="AM3386" t="str">
        <f t="shared" ca="1" si="339"/>
        <v/>
      </c>
    </row>
    <row r="3387" spans="27:39" x14ac:dyDescent="0.3">
      <c r="AA3387" t="str">
        <f>IF(COUNTA('Procytrat 30-5G'!A388,'Procytrat 30-5G'!B388,'Procytrat 30-5G'!C388)&gt;0,"30-5G","")</f>
        <v/>
      </c>
      <c r="AB3387" t="str">
        <f>IFERROR(IF(ISNUMBER('Procytrat 30-5G'!A388),'Procytrat 30-5G'!A388,DATEVALUE('Procytrat 30-5G'!A388)),"")</f>
        <v/>
      </c>
      <c r="AC3387" t="str">
        <f>IF(AA3387="","",'Procytrat 30-5G'!B388)</f>
        <v/>
      </c>
      <c r="AD3387" t="str">
        <f>IF(AA3387="","",IFERROR(1*'Procytrat 30-5G'!C388,IFERROR(_xludf.NUMBERVALUE('Procytrat 30-5G'!C388,".",","),IFERROR(_xludf.NUMBERVALUE('Procytrat 30-5G'!C388,",","."),0))))</f>
        <v/>
      </c>
      <c r="AE3387" t="str">
        <f t="shared" si="340"/>
        <v/>
      </c>
      <c r="AF3387">
        <f t="shared" si="334"/>
        <v>0</v>
      </c>
      <c r="AG3387" t="str">
        <f t="shared" si="335"/>
        <v/>
      </c>
      <c r="AH3387" t="str">
        <f t="shared" si="336"/>
        <v/>
      </c>
      <c r="AI3387">
        <f t="shared" si="337"/>
        <v>0</v>
      </c>
      <c r="AJ3387">
        <f t="shared" si="338"/>
        <v>0</v>
      </c>
      <c r="AK3387">
        <v>0</v>
      </c>
      <c r="AL3387" t="str">
        <f>IF(AA3387="","",IFERROR(IF(ISNUMBER('Procytrat 30-5G'!D388),'Procytrat 30-5G'!D388,IF(ISNUMBER(SEARCH("12",'Procytrat 30-5G'!D388)),EDATE(AB3387,12),IF(ISNUMBER(SEARCH("6",'Procytrat 30-5G'!D388)),EDATE(AB3387,6),IF(ISNUMBER(SEARCH("3",'Procytrat 30-5G'!D388)),EDATE(AB3387,3),DATEVALUE('Procytrat 30-5G'!D388))))),""))</f>
        <v/>
      </c>
      <c r="AM3387" t="str">
        <f t="shared" ca="1" si="339"/>
        <v/>
      </c>
    </row>
    <row r="3388" spans="27:39" x14ac:dyDescent="0.3">
      <c r="AA3388" t="str">
        <f>IF(COUNTA('Procytrat 30-5G'!A389,'Procytrat 30-5G'!B389,'Procytrat 30-5G'!C389)&gt;0,"30-5G","")</f>
        <v/>
      </c>
      <c r="AB3388" t="str">
        <f>IFERROR(IF(ISNUMBER('Procytrat 30-5G'!A389),'Procytrat 30-5G'!A389,DATEVALUE('Procytrat 30-5G'!A389)),"")</f>
        <v/>
      </c>
      <c r="AC3388" t="str">
        <f>IF(AA3388="","",'Procytrat 30-5G'!B389)</f>
        <v/>
      </c>
      <c r="AD3388" t="str">
        <f>IF(AA3388="","",IFERROR(1*'Procytrat 30-5G'!C389,IFERROR(_xludf.NUMBERVALUE('Procytrat 30-5G'!C389,".",","),IFERROR(_xludf.NUMBERVALUE('Procytrat 30-5G'!C389,",","."),0))))</f>
        <v/>
      </c>
      <c r="AE3388" t="str">
        <f t="shared" si="340"/>
        <v/>
      </c>
      <c r="AF3388">
        <f t="shared" si="334"/>
        <v>0</v>
      </c>
      <c r="AG3388" t="str">
        <f t="shared" si="335"/>
        <v/>
      </c>
      <c r="AH3388" t="str">
        <f t="shared" si="336"/>
        <v/>
      </c>
      <c r="AI3388">
        <f t="shared" si="337"/>
        <v>0</v>
      </c>
      <c r="AJ3388">
        <f t="shared" si="338"/>
        <v>0</v>
      </c>
      <c r="AK3388">
        <v>0</v>
      </c>
      <c r="AL3388" t="str">
        <f>IF(AA3388="","",IFERROR(IF(ISNUMBER('Procytrat 30-5G'!D389),'Procytrat 30-5G'!D389,IF(ISNUMBER(SEARCH("12",'Procytrat 30-5G'!D389)),EDATE(AB3388,12),IF(ISNUMBER(SEARCH("6",'Procytrat 30-5G'!D389)),EDATE(AB3388,6),IF(ISNUMBER(SEARCH("3",'Procytrat 30-5G'!D389)),EDATE(AB3388,3),DATEVALUE('Procytrat 30-5G'!D389))))),""))</f>
        <v/>
      </c>
      <c r="AM3388" t="str">
        <f t="shared" ca="1" si="339"/>
        <v/>
      </c>
    </row>
    <row r="3389" spans="27:39" x14ac:dyDescent="0.3">
      <c r="AA3389" t="str">
        <f>IF(COUNTA('Procytrat 30-5G'!A390,'Procytrat 30-5G'!B390,'Procytrat 30-5G'!C390)&gt;0,"30-5G","")</f>
        <v/>
      </c>
      <c r="AB3389" t="str">
        <f>IFERROR(IF(ISNUMBER('Procytrat 30-5G'!A390),'Procytrat 30-5G'!A390,DATEVALUE('Procytrat 30-5G'!A390)),"")</f>
        <v/>
      </c>
      <c r="AC3389" t="str">
        <f>IF(AA3389="","",'Procytrat 30-5G'!B390)</f>
        <v/>
      </c>
      <c r="AD3389" t="str">
        <f>IF(AA3389="","",IFERROR(1*'Procytrat 30-5G'!C390,IFERROR(_xludf.NUMBERVALUE('Procytrat 30-5G'!C390,".",","),IFERROR(_xludf.NUMBERVALUE('Procytrat 30-5G'!C390,",","."),0))))</f>
        <v/>
      </c>
      <c r="AE3389" t="str">
        <f t="shared" si="340"/>
        <v/>
      </c>
      <c r="AF3389">
        <f t="shared" si="334"/>
        <v>0</v>
      </c>
      <c r="AG3389" t="str">
        <f t="shared" si="335"/>
        <v/>
      </c>
      <c r="AH3389" t="str">
        <f t="shared" si="336"/>
        <v/>
      </c>
      <c r="AI3389">
        <f t="shared" si="337"/>
        <v>0</v>
      </c>
      <c r="AJ3389">
        <f t="shared" si="338"/>
        <v>0</v>
      </c>
      <c r="AK3389">
        <v>0</v>
      </c>
      <c r="AL3389" t="str">
        <f>IF(AA3389="","",IFERROR(IF(ISNUMBER('Procytrat 30-5G'!D390),'Procytrat 30-5G'!D390,IF(ISNUMBER(SEARCH("12",'Procytrat 30-5G'!D390)),EDATE(AB3389,12),IF(ISNUMBER(SEARCH("6",'Procytrat 30-5G'!D390)),EDATE(AB3389,6),IF(ISNUMBER(SEARCH("3",'Procytrat 30-5G'!D390)),EDATE(AB3389,3),DATEVALUE('Procytrat 30-5G'!D390))))),""))</f>
        <v/>
      </c>
      <c r="AM3389" t="str">
        <f t="shared" ca="1" si="339"/>
        <v/>
      </c>
    </row>
    <row r="3390" spans="27:39" x14ac:dyDescent="0.3">
      <c r="AA3390" t="str">
        <f>IF(COUNTA('Procytrat 30-5G'!A391,'Procytrat 30-5G'!B391,'Procytrat 30-5G'!C391)&gt;0,"30-5G","")</f>
        <v/>
      </c>
      <c r="AB3390" t="str">
        <f>IFERROR(IF(ISNUMBER('Procytrat 30-5G'!A391),'Procytrat 30-5G'!A391,DATEVALUE('Procytrat 30-5G'!A391)),"")</f>
        <v/>
      </c>
      <c r="AC3390" t="str">
        <f>IF(AA3390="","",'Procytrat 30-5G'!B391)</f>
        <v/>
      </c>
      <c r="AD3390" t="str">
        <f>IF(AA3390="","",IFERROR(1*'Procytrat 30-5G'!C391,IFERROR(_xludf.NUMBERVALUE('Procytrat 30-5G'!C391,".",","),IFERROR(_xludf.NUMBERVALUE('Procytrat 30-5G'!C391,",","."),0))))</f>
        <v/>
      </c>
      <c r="AE3390" t="str">
        <f t="shared" si="340"/>
        <v/>
      </c>
      <c r="AF3390">
        <f t="shared" si="334"/>
        <v>0</v>
      </c>
      <c r="AG3390" t="str">
        <f t="shared" si="335"/>
        <v/>
      </c>
      <c r="AH3390" t="str">
        <f t="shared" si="336"/>
        <v/>
      </c>
      <c r="AI3390">
        <f t="shared" si="337"/>
        <v>0</v>
      </c>
      <c r="AJ3390">
        <f t="shared" si="338"/>
        <v>0</v>
      </c>
      <c r="AK3390">
        <v>0</v>
      </c>
      <c r="AL3390" t="str">
        <f>IF(AA3390="","",IFERROR(IF(ISNUMBER('Procytrat 30-5G'!D391),'Procytrat 30-5G'!D391,IF(ISNUMBER(SEARCH("12",'Procytrat 30-5G'!D391)),EDATE(AB3390,12),IF(ISNUMBER(SEARCH("6",'Procytrat 30-5G'!D391)),EDATE(AB3390,6),IF(ISNUMBER(SEARCH("3",'Procytrat 30-5G'!D391)),EDATE(AB3390,3),DATEVALUE('Procytrat 30-5G'!D391))))),""))</f>
        <v/>
      </c>
      <c r="AM3390" t="str">
        <f t="shared" ca="1" si="339"/>
        <v/>
      </c>
    </row>
    <row r="3391" spans="27:39" x14ac:dyDescent="0.3">
      <c r="AA3391" t="str">
        <f>IF(COUNTA('Procytrat 30-5G'!A392,'Procytrat 30-5G'!B392,'Procytrat 30-5G'!C392)&gt;0,"30-5G","")</f>
        <v/>
      </c>
      <c r="AB3391" t="str">
        <f>IFERROR(IF(ISNUMBER('Procytrat 30-5G'!A392),'Procytrat 30-5G'!A392,DATEVALUE('Procytrat 30-5G'!A392)),"")</f>
        <v/>
      </c>
      <c r="AC3391" t="str">
        <f>IF(AA3391="","",'Procytrat 30-5G'!B392)</f>
        <v/>
      </c>
      <c r="AD3391" t="str">
        <f>IF(AA3391="","",IFERROR(1*'Procytrat 30-5G'!C392,IFERROR(_xludf.NUMBERVALUE('Procytrat 30-5G'!C392,".",","),IFERROR(_xludf.NUMBERVALUE('Procytrat 30-5G'!C392,",","."),0))))</f>
        <v/>
      </c>
      <c r="AE3391" t="str">
        <f t="shared" si="340"/>
        <v/>
      </c>
      <c r="AF3391">
        <f t="shared" si="334"/>
        <v>0</v>
      </c>
      <c r="AG3391" t="str">
        <f t="shared" si="335"/>
        <v/>
      </c>
      <c r="AH3391" t="str">
        <f t="shared" si="336"/>
        <v/>
      </c>
      <c r="AI3391">
        <f t="shared" si="337"/>
        <v>0</v>
      </c>
      <c r="AJ3391">
        <f t="shared" si="338"/>
        <v>0</v>
      </c>
      <c r="AK3391">
        <v>0</v>
      </c>
      <c r="AL3391" t="str">
        <f>IF(AA3391="","",IFERROR(IF(ISNUMBER('Procytrat 30-5G'!D392),'Procytrat 30-5G'!D392,IF(ISNUMBER(SEARCH("12",'Procytrat 30-5G'!D392)),EDATE(AB3391,12),IF(ISNUMBER(SEARCH("6",'Procytrat 30-5G'!D392)),EDATE(AB3391,6),IF(ISNUMBER(SEARCH("3",'Procytrat 30-5G'!D392)),EDATE(AB3391,3),DATEVALUE('Procytrat 30-5G'!D392))))),""))</f>
        <v/>
      </c>
      <c r="AM3391" t="str">
        <f t="shared" ca="1" si="339"/>
        <v/>
      </c>
    </row>
    <row r="3392" spans="27:39" x14ac:dyDescent="0.3">
      <c r="AA3392" t="str">
        <f>IF(COUNTA('Procytrat 30-5G'!A393,'Procytrat 30-5G'!B393,'Procytrat 30-5G'!C393)&gt;0,"30-5G","")</f>
        <v/>
      </c>
      <c r="AB3392" t="str">
        <f>IFERROR(IF(ISNUMBER('Procytrat 30-5G'!A393),'Procytrat 30-5G'!A393,DATEVALUE('Procytrat 30-5G'!A393)),"")</f>
        <v/>
      </c>
      <c r="AC3392" t="str">
        <f>IF(AA3392="","",'Procytrat 30-5G'!B393)</f>
        <v/>
      </c>
      <c r="AD3392" t="str">
        <f>IF(AA3392="","",IFERROR(1*'Procytrat 30-5G'!C393,IFERROR(_xludf.NUMBERVALUE('Procytrat 30-5G'!C393,".",","),IFERROR(_xludf.NUMBERVALUE('Procytrat 30-5G'!C393,",","."),0))))</f>
        <v/>
      </c>
      <c r="AE3392" t="str">
        <f t="shared" si="340"/>
        <v/>
      </c>
      <c r="AF3392">
        <f t="shared" si="334"/>
        <v>0</v>
      </c>
      <c r="AG3392" t="str">
        <f t="shared" si="335"/>
        <v/>
      </c>
      <c r="AH3392" t="str">
        <f t="shared" si="336"/>
        <v/>
      </c>
      <c r="AI3392">
        <f t="shared" si="337"/>
        <v>0</v>
      </c>
      <c r="AJ3392">
        <f t="shared" si="338"/>
        <v>0</v>
      </c>
      <c r="AK3392">
        <v>0</v>
      </c>
      <c r="AL3392" t="str">
        <f>IF(AA3392="","",IFERROR(IF(ISNUMBER('Procytrat 30-5G'!D393),'Procytrat 30-5G'!D393,IF(ISNUMBER(SEARCH("12",'Procytrat 30-5G'!D393)),EDATE(AB3392,12),IF(ISNUMBER(SEARCH("6",'Procytrat 30-5G'!D393)),EDATE(AB3392,6),IF(ISNUMBER(SEARCH("3",'Procytrat 30-5G'!D393)),EDATE(AB3392,3),DATEVALUE('Procytrat 30-5G'!D393))))),""))</f>
        <v/>
      </c>
      <c r="AM3392" t="str">
        <f t="shared" ca="1" si="339"/>
        <v/>
      </c>
    </row>
    <row r="3393" spans="27:39" x14ac:dyDescent="0.3">
      <c r="AA3393" t="str">
        <f>IF(COUNTA('Procytrat 30-5G'!A394,'Procytrat 30-5G'!B394,'Procytrat 30-5G'!C394)&gt;0,"30-5G","")</f>
        <v/>
      </c>
      <c r="AB3393" t="str">
        <f>IFERROR(IF(ISNUMBER('Procytrat 30-5G'!A394),'Procytrat 30-5G'!A394,DATEVALUE('Procytrat 30-5G'!A394)),"")</f>
        <v/>
      </c>
      <c r="AC3393" t="str">
        <f>IF(AA3393="","",'Procytrat 30-5G'!B394)</f>
        <v/>
      </c>
      <c r="AD3393" t="str">
        <f>IF(AA3393="","",IFERROR(1*'Procytrat 30-5G'!C394,IFERROR(_xludf.NUMBERVALUE('Procytrat 30-5G'!C394,".",","),IFERROR(_xludf.NUMBERVALUE('Procytrat 30-5G'!C394,",","."),0))))</f>
        <v/>
      </c>
      <c r="AE3393" t="str">
        <f t="shared" si="340"/>
        <v/>
      </c>
      <c r="AF3393">
        <f t="shared" si="334"/>
        <v>0</v>
      </c>
      <c r="AG3393" t="str">
        <f t="shared" si="335"/>
        <v/>
      </c>
      <c r="AH3393" t="str">
        <f t="shared" si="336"/>
        <v/>
      </c>
      <c r="AI3393">
        <f t="shared" si="337"/>
        <v>0</v>
      </c>
      <c r="AJ3393">
        <f t="shared" si="338"/>
        <v>0</v>
      </c>
      <c r="AK3393">
        <v>0</v>
      </c>
      <c r="AL3393" t="str">
        <f>IF(AA3393="","",IFERROR(IF(ISNUMBER('Procytrat 30-5G'!D394),'Procytrat 30-5G'!D394,IF(ISNUMBER(SEARCH("12",'Procytrat 30-5G'!D394)),EDATE(AB3393,12),IF(ISNUMBER(SEARCH("6",'Procytrat 30-5G'!D394)),EDATE(AB3393,6),IF(ISNUMBER(SEARCH("3",'Procytrat 30-5G'!D394)),EDATE(AB3393,3),DATEVALUE('Procytrat 30-5G'!D394))))),""))</f>
        <v/>
      </c>
      <c r="AM3393" t="str">
        <f t="shared" ca="1" si="339"/>
        <v/>
      </c>
    </row>
    <row r="3394" spans="27:39" x14ac:dyDescent="0.3">
      <c r="AA3394" t="str">
        <f>IF(COUNTA('Procytrat 30-5G'!A395,'Procytrat 30-5G'!B395,'Procytrat 30-5G'!C395)&gt;0,"30-5G","")</f>
        <v/>
      </c>
      <c r="AB3394" t="str">
        <f>IFERROR(IF(ISNUMBER('Procytrat 30-5G'!A395),'Procytrat 30-5G'!A395,DATEVALUE('Procytrat 30-5G'!A395)),"")</f>
        <v/>
      </c>
      <c r="AC3394" t="str">
        <f>IF(AA3394="","",'Procytrat 30-5G'!B395)</f>
        <v/>
      </c>
      <c r="AD3394" t="str">
        <f>IF(AA3394="","",IFERROR(1*'Procytrat 30-5G'!C395,IFERROR(_xludf.NUMBERVALUE('Procytrat 30-5G'!C395,".",","),IFERROR(_xludf.NUMBERVALUE('Procytrat 30-5G'!C395,",","."),0))))</f>
        <v/>
      </c>
      <c r="AE3394" t="str">
        <f t="shared" si="340"/>
        <v/>
      </c>
      <c r="AF3394">
        <f t="shared" ref="AF3394:AF3457" si="341">IF(AA3394="",0,--ISNUMBER(SEARCH("aprovado",AE3394)))</f>
        <v>0</v>
      </c>
      <c r="AG3394" t="str">
        <f t="shared" ref="AG3394:AG3457" si="342">IF(AB3394="","",YEAR(AB3394))</f>
        <v/>
      </c>
      <c r="AH3394" t="str">
        <f t="shared" ref="AH3394:AH3457" si="343">IF(AB3394="","",MONTH(AB3394))</f>
        <v/>
      </c>
      <c r="AI3394">
        <f t="shared" ref="AI3394:AI3457" si="344">IF(AB3394="",0,AB3394+ROW()/1000000)</f>
        <v>0</v>
      </c>
      <c r="AJ3394">
        <f t="shared" ref="AJ3394:AJ3457" si="345">--(AA3394&lt;&gt;"")</f>
        <v>0</v>
      </c>
      <c r="AK3394">
        <v>0</v>
      </c>
      <c r="AL3394" t="str">
        <f>IF(AA3394="","",IFERROR(IF(ISNUMBER('Procytrat 30-5G'!D395),'Procytrat 30-5G'!D395,IF(ISNUMBER(SEARCH("12",'Procytrat 30-5G'!D395)),EDATE(AB3394,12),IF(ISNUMBER(SEARCH("6",'Procytrat 30-5G'!D395)),EDATE(AB3394,6),IF(ISNUMBER(SEARCH("3",'Procytrat 30-5G'!D395)),EDATE(AB3394,3),DATEVALUE('Procytrat 30-5G'!D395))))),""))</f>
        <v/>
      </c>
      <c r="AM3394" t="str">
        <f t="shared" ref="AM3394:AM3457" ca="1" si="346">IF(AND(AJ3394=1,AL3394&lt;&gt;"",AL3394&gt;=TODAY(),AG3394=$W$3),AL3394+ROW()/1000000,"")</f>
        <v/>
      </c>
    </row>
    <row r="3395" spans="27:39" x14ac:dyDescent="0.3">
      <c r="AA3395" t="str">
        <f>IF(COUNTA('Procytrat 30-5G'!A396,'Procytrat 30-5G'!B396,'Procytrat 30-5G'!C396)&gt;0,"30-5G","")</f>
        <v/>
      </c>
      <c r="AB3395" t="str">
        <f>IFERROR(IF(ISNUMBER('Procytrat 30-5G'!A396),'Procytrat 30-5G'!A396,DATEVALUE('Procytrat 30-5G'!A396)),"")</f>
        <v/>
      </c>
      <c r="AC3395" t="str">
        <f>IF(AA3395="","",'Procytrat 30-5G'!B396)</f>
        <v/>
      </c>
      <c r="AD3395" t="str">
        <f>IF(AA3395="","",IFERROR(1*'Procytrat 30-5G'!C396,IFERROR(_xludf.NUMBERVALUE('Procytrat 30-5G'!C396,".",","),IFERROR(_xludf.NUMBERVALUE('Procytrat 30-5G'!C396,",","."),0))))</f>
        <v/>
      </c>
      <c r="AE3395" t="str">
        <f t="shared" si="340"/>
        <v/>
      </c>
      <c r="AF3395">
        <f t="shared" si="341"/>
        <v>0</v>
      </c>
      <c r="AG3395" t="str">
        <f t="shared" si="342"/>
        <v/>
      </c>
      <c r="AH3395" t="str">
        <f t="shared" si="343"/>
        <v/>
      </c>
      <c r="AI3395">
        <f t="shared" si="344"/>
        <v>0</v>
      </c>
      <c r="AJ3395">
        <f t="shared" si="345"/>
        <v>0</v>
      </c>
      <c r="AK3395">
        <v>0</v>
      </c>
      <c r="AL3395" t="str">
        <f>IF(AA3395="","",IFERROR(IF(ISNUMBER('Procytrat 30-5G'!D396),'Procytrat 30-5G'!D396,IF(ISNUMBER(SEARCH("12",'Procytrat 30-5G'!D396)),EDATE(AB3395,12),IF(ISNUMBER(SEARCH("6",'Procytrat 30-5G'!D396)),EDATE(AB3395,6),IF(ISNUMBER(SEARCH("3",'Procytrat 30-5G'!D396)),EDATE(AB3395,3),DATEVALUE('Procytrat 30-5G'!D396))))),""))</f>
        <v/>
      </c>
      <c r="AM3395" t="str">
        <f t="shared" ca="1" si="346"/>
        <v/>
      </c>
    </row>
    <row r="3396" spans="27:39" x14ac:dyDescent="0.3">
      <c r="AA3396" t="str">
        <f>IF(COUNTA('Procytrat 30-5G'!A397,'Procytrat 30-5G'!B397,'Procytrat 30-5G'!C397)&gt;0,"30-5G","")</f>
        <v/>
      </c>
      <c r="AB3396" t="str">
        <f>IFERROR(IF(ISNUMBER('Procytrat 30-5G'!A397),'Procytrat 30-5G'!A397,DATEVALUE('Procytrat 30-5G'!A397)),"")</f>
        <v/>
      </c>
      <c r="AC3396" t="str">
        <f>IF(AA3396="","",'Procytrat 30-5G'!B397)</f>
        <v/>
      </c>
      <c r="AD3396" t="str">
        <f>IF(AA3396="","",IFERROR(1*'Procytrat 30-5G'!C397,IFERROR(_xludf.NUMBERVALUE('Procytrat 30-5G'!C397,".",","),IFERROR(_xludf.NUMBERVALUE('Procytrat 30-5G'!C397,",","."),0))))</f>
        <v/>
      </c>
      <c r="AE3396" t="str">
        <f t="shared" si="340"/>
        <v/>
      </c>
      <c r="AF3396">
        <f t="shared" si="341"/>
        <v>0</v>
      </c>
      <c r="AG3396" t="str">
        <f t="shared" si="342"/>
        <v/>
      </c>
      <c r="AH3396" t="str">
        <f t="shared" si="343"/>
        <v/>
      </c>
      <c r="AI3396">
        <f t="shared" si="344"/>
        <v>0</v>
      </c>
      <c r="AJ3396">
        <f t="shared" si="345"/>
        <v>0</v>
      </c>
      <c r="AK3396">
        <v>0</v>
      </c>
      <c r="AL3396" t="str">
        <f>IF(AA3396="","",IFERROR(IF(ISNUMBER('Procytrat 30-5G'!D397),'Procytrat 30-5G'!D397,IF(ISNUMBER(SEARCH("12",'Procytrat 30-5G'!D397)),EDATE(AB3396,12),IF(ISNUMBER(SEARCH("6",'Procytrat 30-5G'!D397)),EDATE(AB3396,6),IF(ISNUMBER(SEARCH("3",'Procytrat 30-5G'!D397)),EDATE(AB3396,3),DATEVALUE('Procytrat 30-5G'!D397))))),""))</f>
        <v/>
      </c>
      <c r="AM3396" t="str">
        <f t="shared" ca="1" si="346"/>
        <v/>
      </c>
    </row>
    <row r="3397" spans="27:39" x14ac:dyDescent="0.3">
      <c r="AA3397" t="str">
        <f>IF(COUNTA('Procytrat 30-5G'!A398,'Procytrat 30-5G'!B398,'Procytrat 30-5G'!C398)&gt;0,"30-5G","")</f>
        <v/>
      </c>
      <c r="AB3397" t="str">
        <f>IFERROR(IF(ISNUMBER('Procytrat 30-5G'!A398),'Procytrat 30-5G'!A398,DATEVALUE('Procytrat 30-5G'!A398)),"")</f>
        <v/>
      </c>
      <c r="AC3397" t="str">
        <f>IF(AA3397="","",'Procytrat 30-5G'!B398)</f>
        <v/>
      </c>
      <c r="AD3397" t="str">
        <f>IF(AA3397="","",IFERROR(1*'Procytrat 30-5G'!C398,IFERROR(_xludf.NUMBERVALUE('Procytrat 30-5G'!C398,".",","),IFERROR(_xludf.NUMBERVALUE('Procytrat 30-5G'!C398,",","."),0))))</f>
        <v/>
      </c>
      <c r="AE3397" t="str">
        <f t="shared" si="340"/>
        <v/>
      </c>
      <c r="AF3397">
        <f t="shared" si="341"/>
        <v>0</v>
      </c>
      <c r="AG3397" t="str">
        <f t="shared" si="342"/>
        <v/>
      </c>
      <c r="AH3397" t="str">
        <f t="shared" si="343"/>
        <v/>
      </c>
      <c r="AI3397">
        <f t="shared" si="344"/>
        <v>0</v>
      </c>
      <c r="AJ3397">
        <f t="shared" si="345"/>
        <v>0</v>
      </c>
      <c r="AK3397">
        <v>0</v>
      </c>
      <c r="AL3397" t="str">
        <f>IF(AA3397="","",IFERROR(IF(ISNUMBER('Procytrat 30-5G'!D398),'Procytrat 30-5G'!D398,IF(ISNUMBER(SEARCH("12",'Procytrat 30-5G'!D398)),EDATE(AB3397,12),IF(ISNUMBER(SEARCH("6",'Procytrat 30-5G'!D398)),EDATE(AB3397,6),IF(ISNUMBER(SEARCH("3",'Procytrat 30-5G'!D398)),EDATE(AB3397,3),DATEVALUE('Procytrat 30-5G'!D398))))),""))</f>
        <v/>
      </c>
      <c r="AM3397" t="str">
        <f t="shared" ca="1" si="346"/>
        <v/>
      </c>
    </row>
    <row r="3398" spans="27:39" x14ac:dyDescent="0.3">
      <c r="AA3398" t="str">
        <f>IF(COUNTA('Procytrat 30-5G'!A399,'Procytrat 30-5G'!B399,'Procytrat 30-5G'!C399)&gt;0,"30-5G","")</f>
        <v/>
      </c>
      <c r="AB3398" t="str">
        <f>IFERROR(IF(ISNUMBER('Procytrat 30-5G'!A399),'Procytrat 30-5G'!A399,DATEVALUE('Procytrat 30-5G'!A399)),"")</f>
        <v/>
      </c>
      <c r="AC3398" t="str">
        <f>IF(AA3398="","",'Procytrat 30-5G'!B399)</f>
        <v/>
      </c>
      <c r="AD3398" t="str">
        <f>IF(AA3398="","",IFERROR(1*'Procytrat 30-5G'!C399,IFERROR(_xludf.NUMBERVALUE('Procytrat 30-5G'!C399,".",","),IFERROR(_xludf.NUMBERVALUE('Procytrat 30-5G'!C399,",","."),0))))</f>
        <v/>
      </c>
      <c r="AE3398" t="str">
        <f t="shared" si="340"/>
        <v/>
      </c>
      <c r="AF3398">
        <f t="shared" si="341"/>
        <v>0</v>
      </c>
      <c r="AG3398" t="str">
        <f t="shared" si="342"/>
        <v/>
      </c>
      <c r="AH3398" t="str">
        <f t="shared" si="343"/>
        <v/>
      </c>
      <c r="AI3398">
        <f t="shared" si="344"/>
        <v>0</v>
      </c>
      <c r="AJ3398">
        <f t="shared" si="345"/>
        <v>0</v>
      </c>
      <c r="AK3398">
        <v>0</v>
      </c>
      <c r="AL3398" t="str">
        <f>IF(AA3398="","",IFERROR(IF(ISNUMBER('Procytrat 30-5G'!D399),'Procytrat 30-5G'!D399,IF(ISNUMBER(SEARCH("12",'Procytrat 30-5G'!D399)),EDATE(AB3398,12),IF(ISNUMBER(SEARCH("6",'Procytrat 30-5G'!D399)),EDATE(AB3398,6),IF(ISNUMBER(SEARCH("3",'Procytrat 30-5G'!D399)),EDATE(AB3398,3),DATEVALUE('Procytrat 30-5G'!D399))))),""))</f>
        <v/>
      </c>
      <c r="AM3398" t="str">
        <f t="shared" ca="1" si="346"/>
        <v/>
      </c>
    </row>
    <row r="3399" spans="27:39" x14ac:dyDescent="0.3">
      <c r="AA3399" t="str">
        <f>IF(COUNTA('Procytrat 30-5G'!A400,'Procytrat 30-5G'!B400,'Procytrat 30-5G'!C400)&gt;0,"30-5G","")</f>
        <v/>
      </c>
      <c r="AB3399" t="str">
        <f>IFERROR(IF(ISNUMBER('Procytrat 30-5G'!A400),'Procytrat 30-5G'!A400,DATEVALUE('Procytrat 30-5G'!A400)),"")</f>
        <v/>
      </c>
      <c r="AC3399" t="str">
        <f>IF(AA3399="","",'Procytrat 30-5G'!B400)</f>
        <v/>
      </c>
      <c r="AD3399" t="str">
        <f>IF(AA3399="","",IFERROR(1*'Procytrat 30-5G'!C400,IFERROR(_xludf.NUMBERVALUE('Procytrat 30-5G'!C400,".",","),IFERROR(_xludf.NUMBERVALUE('Procytrat 30-5G'!C400,",","."),0))))</f>
        <v/>
      </c>
      <c r="AE3399" t="str">
        <f t="shared" si="340"/>
        <v/>
      </c>
      <c r="AF3399">
        <f t="shared" si="341"/>
        <v>0</v>
      </c>
      <c r="AG3399" t="str">
        <f t="shared" si="342"/>
        <v/>
      </c>
      <c r="AH3399" t="str">
        <f t="shared" si="343"/>
        <v/>
      </c>
      <c r="AI3399">
        <f t="shared" si="344"/>
        <v>0</v>
      </c>
      <c r="AJ3399">
        <f t="shared" si="345"/>
        <v>0</v>
      </c>
      <c r="AK3399">
        <v>0</v>
      </c>
      <c r="AL3399" t="str">
        <f>IF(AA3399="","",IFERROR(IF(ISNUMBER('Procytrat 30-5G'!D400),'Procytrat 30-5G'!D400,IF(ISNUMBER(SEARCH("12",'Procytrat 30-5G'!D400)),EDATE(AB3399,12),IF(ISNUMBER(SEARCH("6",'Procytrat 30-5G'!D400)),EDATE(AB3399,6),IF(ISNUMBER(SEARCH("3",'Procytrat 30-5G'!D400)),EDATE(AB3399,3),DATEVALUE('Procytrat 30-5G'!D400))))),""))</f>
        <v/>
      </c>
      <c r="AM3399" t="str">
        <f t="shared" ca="1" si="346"/>
        <v/>
      </c>
    </row>
    <row r="3400" spans="27:39" x14ac:dyDescent="0.3">
      <c r="AA3400" t="str">
        <f>IF(COUNTA('Procytrat 30-5G'!A401,'Procytrat 30-5G'!B401,'Procytrat 30-5G'!C401)&gt;0,"30-5G","")</f>
        <v/>
      </c>
      <c r="AB3400" t="str">
        <f>IFERROR(IF(ISNUMBER('Procytrat 30-5G'!A401),'Procytrat 30-5G'!A401,DATEVALUE('Procytrat 30-5G'!A401)),"")</f>
        <v/>
      </c>
      <c r="AC3400" t="str">
        <f>IF(AA3400="","",'Procytrat 30-5G'!B401)</f>
        <v/>
      </c>
      <c r="AD3400" t="str">
        <f>IF(AA3400="","",IFERROR(1*'Procytrat 30-5G'!C401,IFERROR(_xludf.NUMBERVALUE('Procytrat 30-5G'!C401,".",","),IFERROR(_xludf.NUMBERVALUE('Procytrat 30-5G'!C401,",","."),0))))</f>
        <v/>
      </c>
      <c r="AE3400" t="str">
        <f t="shared" si="340"/>
        <v/>
      </c>
      <c r="AF3400">
        <f t="shared" si="341"/>
        <v>0</v>
      </c>
      <c r="AG3400" t="str">
        <f t="shared" si="342"/>
        <v/>
      </c>
      <c r="AH3400" t="str">
        <f t="shared" si="343"/>
        <v/>
      </c>
      <c r="AI3400">
        <f t="shared" si="344"/>
        <v>0</v>
      </c>
      <c r="AJ3400">
        <f t="shared" si="345"/>
        <v>0</v>
      </c>
      <c r="AK3400">
        <v>0</v>
      </c>
      <c r="AL3400" t="str">
        <f>IF(AA3400="","",IFERROR(IF(ISNUMBER('Procytrat 30-5G'!D401),'Procytrat 30-5G'!D401,IF(ISNUMBER(SEARCH("12",'Procytrat 30-5G'!D401)),EDATE(AB3400,12),IF(ISNUMBER(SEARCH("6",'Procytrat 30-5G'!D401)),EDATE(AB3400,6),IF(ISNUMBER(SEARCH("3",'Procytrat 30-5G'!D401)),EDATE(AB3400,3),DATEVALUE('Procytrat 30-5G'!D401))))),""))</f>
        <v/>
      </c>
      <c r="AM3400" t="str">
        <f t="shared" ca="1" si="346"/>
        <v/>
      </c>
    </row>
    <row r="3401" spans="27:39" x14ac:dyDescent="0.3">
      <c r="AA3401" t="str">
        <f>IF(COUNTA('Procytrat 30-5G'!A402,'Procytrat 30-5G'!B402,'Procytrat 30-5G'!C402)&gt;0,"30-5G","")</f>
        <v/>
      </c>
      <c r="AB3401" t="str">
        <f>IFERROR(IF(ISNUMBER('Procytrat 30-5G'!A402),'Procytrat 30-5G'!A402,DATEVALUE('Procytrat 30-5G'!A402)),"")</f>
        <v/>
      </c>
      <c r="AC3401" t="str">
        <f>IF(AA3401="","",'Procytrat 30-5G'!B402)</f>
        <v/>
      </c>
      <c r="AD3401" t="str">
        <f>IF(AA3401="","",IFERROR(1*'Procytrat 30-5G'!C402,IFERROR(_xludf.NUMBERVALUE('Procytrat 30-5G'!C402,".",","),IFERROR(_xludf.NUMBERVALUE('Procytrat 30-5G'!C402,",","."),0))))</f>
        <v/>
      </c>
      <c r="AE3401" t="str">
        <f t="shared" si="340"/>
        <v/>
      </c>
      <c r="AF3401">
        <f t="shared" si="341"/>
        <v>0</v>
      </c>
      <c r="AG3401" t="str">
        <f t="shared" si="342"/>
        <v/>
      </c>
      <c r="AH3401" t="str">
        <f t="shared" si="343"/>
        <v/>
      </c>
      <c r="AI3401">
        <f t="shared" si="344"/>
        <v>0</v>
      </c>
      <c r="AJ3401">
        <f t="shared" si="345"/>
        <v>0</v>
      </c>
      <c r="AK3401">
        <v>0</v>
      </c>
      <c r="AL3401" t="str">
        <f>IF(AA3401="","",IFERROR(IF(ISNUMBER('Procytrat 30-5G'!D402),'Procytrat 30-5G'!D402,IF(ISNUMBER(SEARCH("12",'Procytrat 30-5G'!D402)),EDATE(AB3401,12),IF(ISNUMBER(SEARCH("6",'Procytrat 30-5G'!D402)),EDATE(AB3401,6),IF(ISNUMBER(SEARCH("3",'Procytrat 30-5G'!D402)),EDATE(AB3401,3),DATEVALUE('Procytrat 30-5G'!D402))))),""))</f>
        <v/>
      </c>
      <c r="AM3401" t="str">
        <f t="shared" ca="1" si="346"/>
        <v/>
      </c>
    </row>
    <row r="3402" spans="27:39" x14ac:dyDescent="0.3">
      <c r="AA3402" t="str">
        <f>IF(COUNTA('Procytrat 30-5G'!A403,'Procytrat 30-5G'!B403,'Procytrat 30-5G'!C403)&gt;0,"30-5G","")</f>
        <v/>
      </c>
      <c r="AB3402" t="str">
        <f>IFERROR(IF(ISNUMBER('Procytrat 30-5G'!A403),'Procytrat 30-5G'!A403,DATEVALUE('Procytrat 30-5G'!A403)),"")</f>
        <v/>
      </c>
      <c r="AC3402" t="str">
        <f>IF(AA3402="","",'Procytrat 30-5G'!B403)</f>
        <v/>
      </c>
      <c r="AD3402" t="str">
        <f>IF(AA3402="","",IFERROR(1*'Procytrat 30-5G'!C403,IFERROR(_xludf.NUMBERVALUE('Procytrat 30-5G'!C403,".",","),IFERROR(_xludf.NUMBERVALUE('Procytrat 30-5G'!C403,",","."),0))))</f>
        <v/>
      </c>
      <c r="AE3402" t="str">
        <f t="shared" si="340"/>
        <v/>
      </c>
      <c r="AF3402">
        <f t="shared" si="341"/>
        <v>0</v>
      </c>
      <c r="AG3402" t="str">
        <f t="shared" si="342"/>
        <v/>
      </c>
      <c r="AH3402" t="str">
        <f t="shared" si="343"/>
        <v/>
      </c>
      <c r="AI3402">
        <f t="shared" si="344"/>
        <v>0</v>
      </c>
      <c r="AJ3402">
        <f t="shared" si="345"/>
        <v>0</v>
      </c>
      <c r="AK3402">
        <v>0</v>
      </c>
      <c r="AL3402" t="str">
        <f>IF(AA3402="","",IFERROR(IF(ISNUMBER('Procytrat 30-5G'!D403),'Procytrat 30-5G'!D403,IF(ISNUMBER(SEARCH("12",'Procytrat 30-5G'!D403)),EDATE(AB3402,12),IF(ISNUMBER(SEARCH("6",'Procytrat 30-5G'!D403)),EDATE(AB3402,6),IF(ISNUMBER(SEARCH("3",'Procytrat 30-5G'!D403)),EDATE(AB3402,3),DATEVALUE('Procytrat 30-5G'!D403))))),""))</f>
        <v/>
      </c>
      <c r="AM3402" t="str">
        <f t="shared" ca="1" si="346"/>
        <v/>
      </c>
    </row>
    <row r="3403" spans="27:39" x14ac:dyDescent="0.3">
      <c r="AA3403" t="str">
        <f>IF(COUNTA('Procytrat 30-5G'!A404,'Procytrat 30-5G'!B404,'Procytrat 30-5G'!C404)&gt;0,"30-5G","")</f>
        <v/>
      </c>
      <c r="AB3403" t="str">
        <f>IFERROR(IF(ISNUMBER('Procytrat 30-5G'!A404),'Procytrat 30-5G'!A404,DATEVALUE('Procytrat 30-5G'!A404)),"")</f>
        <v/>
      </c>
      <c r="AC3403" t="str">
        <f>IF(AA3403="","",'Procytrat 30-5G'!B404)</f>
        <v/>
      </c>
      <c r="AD3403" t="str">
        <f>IF(AA3403="","",IFERROR(1*'Procytrat 30-5G'!C404,IFERROR(_xludf.NUMBERVALUE('Procytrat 30-5G'!C404,".",","),IFERROR(_xludf.NUMBERVALUE('Procytrat 30-5G'!C404,",","."),0))))</f>
        <v/>
      </c>
      <c r="AE3403" t="str">
        <f t="shared" si="340"/>
        <v/>
      </c>
      <c r="AF3403">
        <f t="shared" si="341"/>
        <v>0</v>
      </c>
      <c r="AG3403" t="str">
        <f t="shared" si="342"/>
        <v/>
      </c>
      <c r="AH3403" t="str">
        <f t="shared" si="343"/>
        <v/>
      </c>
      <c r="AI3403">
        <f t="shared" si="344"/>
        <v>0</v>
      </c>
      <c r="AJ3403">
        <f t="shared" si="345"/>
        <v>0</v>
      </c>
      <c r="AK3403">
        <v>0</v>
      </c>
      <c r="AL3403" t="str">
        <f>IF(AA3403="","",IFERROR(IF(ISNUMBER('Procytrat 30-5G'!D404),'Procytrat 30-5G'!D404,IF(ISNUMBER(SEARCH("12",'Procytrat 30-5G'!D404)),EDATE(AB3403,12),IF(ISNUMBER(SEARCH("6",'Procytrat 30-5G'!D404)),EDATE(AB3403,6),IF(ISNUMBER(SEARCH("3",'Procytrat 30-5G'!D404)),EDATE(AB3403,3),DATEVALUE('Procytrat 30-5G'!D404))))),""))</f>
        <v/>
      </c>
      <c r="AM3403" t="str">
        <f t="shared" ca="1" si="346"/>
        <v/>
      </c>
    </row>
    <row r="3404" spans="27:39" x14ac:dyDescent="0.3">
      <c r="AA3404" t="str">
        <f>IF(COUNTA('Procytrat 30-5G'!A405,'Procytrat 30-5G'!B405,'Procytrat 30-5G'!C405)&gt;0,"30-5G","")</f>
        <v/>
      </c>
      <c r="AB3404" t="str">
        <f>IFERROR(IF(ISNUMBER('Procytrat 30-5G'!A405),'Procytrat 30-5G'!A405,DATEVALUE('Procytrat 30-5G'!A405)),"")</f>
        <v/>
      </c>
      <c r="AC3404" t="str">
        <f>IF(AA3404="","",'Procytrat 30-5G'!B405)</f>
        <v/>
      </c>
      <c r="AD3404" t="str">
        <f>IF(AA3404="","",IFERROR(1*'Procytrat 30-5G'!C405,IFERROR(_xludf.NUMBERVALUE('Procytrat 30-5G'!C405,".",","),IFERROR(_xludf.NUMBERVALUE('Procytrat 30-5G'!C405,",","."),0))))</f>
        <v/>
      </c>
      <c r="AE3404" t="str">
        <f t="shared" si="340"/>
        <v/>
      </c>
      <c r="AF3404">
        <f t="shared" si="341"/>
        <v>0</v>
      </c>
      <c r="AG3404" t="str">
        <f t="shared" si="342"/>
        <v/>
      </c>
      <c r="AH3404" t="str">
        <f t="shared" si="343"/>
        <v/>
      </c>
      <c r="AI3404">
        <f t="shared" si="344"/>
        <v>0</v>
      </c>
      <c r="AJ3404">
        <f t="shared" si="345"/>
        <v>0</v>
      </c>
      <c r="AK3404">
        <v>0</v>
      </c>
      <c r="AL3404" t="str">
        <f>IF(AA3404="","",IFERROR(IF(ISNUMBER('Procytrat 30-5G'!D405),'Procytrat 30-5G'!D405,IF(ISNUMBER(SEARCH("12",'Procytrat 30-5G'!D405)),EDATE(AB3404,12),IF(ISNUMBER(SEARCH("6",'Procytrat 30-5G'!D405)),EDATE(AB3404,6),IF(ISNUMBER(SEARCH("3",'Procytrat 30-5G'!D405)),EDATE(AB3404,3),DATEVALUE('Procytrat 30-5G'!D405))))),""))</f>
        <v/>
      </c>
      <c r="AM3404" t="str">
        <f t="shared" ca="1" si="346"/>
        <v/>
      </c>
    </row>
    <row r="3405" spans="27:39" x14ac:dyDescent="0.3">
      <c r="AA3405" t="str">
        <f>IF(COUNTA('Procytrat 30-5G'!A406,'Procytrat 30-5G'!B406,'Procytrat 30-5G'!C406)&gt;0,"30-5G","")</f>
        <v/>
      </c>
      <c r="AB3405" t="str">
        <f>IFERROR(IF(ISNUMBER('Procytrat 30-5G'!A406),'Procytrat 30-5G'!A406,DATEVALUE('Procytrat 30-5G'!A406)),"")</f>
        <v/>
      </c>
      <c r="AC3405" t="str">
        <f>IF(AA3405="","",'Procytrat 30-5G'!B406)</f>
        <v/>
      </c>
      <c r="AD3405" t="str">
        <f>IF(AA3405="","",IFERROR(1*'Procytrat 30-5G'!C406,IFERROR(_xludf.NUMBERVALUE('Procytrat 30-5G'!C406,".",","),IFERROR(_xludf.NUMBERVALUE('Procytrat 30-5G'!C406,",","."),0))))</f>
        <v/>
      </c>
      <c r="AE3405" t="str">
        <f t="shared" si="340"/>
        <v/>
      </c>
      <c r="AF3405">
        <f t="shared" si="341"/>
        <v>0</v>
      </c>
      <c r="AG3405" t="str">
        <f t="shared" si="342"/>
        <v/>
      </c>
      <c r="AH3405" t="str">
        <f t="shared" si="343"/>
        <v/>
      </c>
      <c r="AI3405">
        <f t="shared" si="344"/>
        <v>0</v>
      </c>
      <c r="AJ3405">
        <f t="shared" si="345"/>
        <v>0</v>
      </c>
      <c r="AK3405">
        <v>0</v>
      </c>
      <c r="AL3405" t="str">
        <f>IF(AA3405="","",IFERROR(IF(ISNUMBER('Procytrat 30-5G'!D406),'Procytrat 30-5G'!D406,IF(ISNUMBER(SEARCH("12",'Procytrat 30-5G'!D406)),EDATE(AB3405,12),IF(ISNUMBER(SEARCH("6",'Procytrat 30-5G'!D406)),EDATE(AB3405,6),IF(ISNUMBER(SEARCH("3",'Procytrat 30-5G'!D406)),EDATE(AB3405,3),DATEVALUE('Procytrat 30-5G'!D406))))),""))</f>
        <v/>
      </c>
      <c r="AM3405" t="str">
        <f t="shared" ca="1" si="346"/>
        <v/>
      </c>
    </row>
    <row r="3406" spans="27:39" x14ac:dyDescent="0.3">
      <c r="AA3406" t="str">
        <f>IF(COUNTA('Procytrat 30-5G'!A407,'Procytrat 30-5G'!B407,'Procytrat 30-5G'!C407)&gt;0,"30-5G","")</f>
        <v/>
      </c>
      <c r="AB3406" t="str">
        <f>IFERROR(IF(ISNUMBER('Procytrat 30-5G'!A407),'Procytrat 30-5G'!A407,DATEVALUE('Procytrat 30-5G'!A407)),"")</f>
        <v/>
      </c>
      <c r="AC3406" t="str">
        <f>IF(AA3406="","",'Procytrat 30-5G'!B407)</f>
        <v/>
      </c>
      <c r="AD3406" t="str">
        <f>IF(AA3406="","",IFERROR(1*'Procytrat 30-5G'!C407,IFERROR(_xludf.NUMBERVALUE('Procytrat 30-5G'!C407,".",","),IFERROR(_xludf.NUMBERVALUE('Procytrat 30-5G'!C407,",","."),0))))</f>
        <v/>
      </c>
      <c r="AE3406" t="str">
        <f t="shared" si="340"/>
        <v/>
      </c>
      <c r="AF3406">
        <f t="shared" si="341"/>
        <v>0</v>
      </c>
      <c r="AG3406" t="str">
        <f t="shared" si="342"/>
        <v/>
      </c>
      <c r="AH3406" t="str">
        <f t="shared" si="343"/>
        <v/>
      </c>
      <c r="AI3406">
        <f t="shared" si="344"/>
        <v>0</v>
      </c>
      <c r="AJ3406">
        <f t="shared" si="345"/>
        <v>0</v>
      </c>
      <c r="AK3406">
        <v>0</v>
      </c>
      <c r="AL3406" t="str">
        <f>IF(AA3406="","",IFERROR(IF(ISNUMBER('Procytrat 30-5G'!D407),'Procytrat 30-5G'!D407,IF(ISNUMBER(SEARCH("12",'Procytrat 30-5G'!D407)),EDATE(AB3406,12),IF(ISNUMBER(SEARCH("6",'Procytrat 30-5G'!D407)),EDATE(AB3406,6),IF(ISNUMBER(SEARCH("3",'Procytrat 30-5G'!D407)),EDATE(AB3406,3),DATEVALUE('Procytrat 30-5G'!D407))))),""))</f>
        <v/>
      </c>
      <c r="AM3406" t="str">
        <f t="shared" ca="1" si="346"/>
        <v/>
      </c>
    </row>
    <row r="3407" spans="27:39" x14ac:dyDescent="0.3">
      <c r="AA3407" t="str">
        <f>IF(COUNTA('Procytrat 30-5G'!A408,'Procytrat 30-5G'!B408,'Procytrat 30-5G'!C408)&gt;0,"30-5G","")</f>
        <v/>
      </c>
      <c r="AB3407" t="str">
        <f>IFERROR(IF(ISNUMBER('Procytrat 30-5G'!A408),'Procytrat 30-5G'!A408,DATEVALUE('Procytrat 30-5G'!A408)),"")</f>
        <v/>
      </c>
      <c r="AC3407" t="str">
        <f>IF(AA3407="","",'Procytrat 30-5G'!B408)</f>
        <v/>
      </c>
      <c r="AD3407" t="str">
        <f>IF(AA3407="","",IFERROR(1*'Procytrat 30-5G'!C408,IFERROR(_xludf.NUMBERVALUE('Procytrat 30-5G'!C408,".",","),IFERROR(_xludf.NUMBERVALUE('Procytrat 30-5G'!C408,",","."),0))))</f>
        <v/>
      </c>
      <c r="AE3407" t="str">
        <f t="shared" si="340"/>
        <v/>
      </c>
      <c r="AF3407">
        <f t="shared" si="341"/>
        <v>0</v>
      </c>
      <c r="AG3407" t="str">
        <f t="shared" si="342"/>
        <v/>
      </c>
      <c r="AH3407" t="str">
        <f t="shared" si="343"/>
        <v/>
      </c>
      <c r="AI3407">
        <f t="shared" si="344"/>
        <v>0</v>
      </c>
      <c r="AJ3407">
        <f t="shared" si="345"/>
        <v>0</v>
      </c>
      <c r="AK3407">
        <v>0</v>
      </c>
      <c r="AL3407" t="str">
        <f>IF(AA3407="","",IFERROR(IF(ISNUMBER('Procytrat 30-5G'!D408),'Procytrat 30-5G'!D408,IF(ISNUMBER(SEARCH("12",'Procytrat 30-5G'!D408)),EDATE(AB3407,12),IF(ISNUMBER(SEARCH("6",'Procytrat 30-5G'!D408)),EDATE(AB3407,6),IF(ISNUMBER(SEARCH("3",'Procytrat 30-5G'!D408)),EDATE(AB3407,3),DATEVALUE('Procytrat 30-5G'!D408))))),""))</f>
        <v/>
      </c>
      <c r="AM3407" t="str">
        <f t="shared" ca="1" si="346"/>
        <v/>
      </c>
    </row>
    <row r="3408" spans="27:39" x14ac:dyDescent="0.3">
      <c r="AA3408" t="str">
        <f>IF(COUNTA('Procytrat 30-5G'!A409,'Procytrat 30-5G'!B409,'Procytrat 30-5G'!C409)&gt;0,"30-5G","")</f>
        <v/>
      </c>
      <c r="AB3408" t="str">
        <f>IFERROR(IF(ISNUMBER('Procytrat 30-5G'!A409),'Procytrat 30-5G'!A409,DATEVALUE('Procytrat 30-5G'!A409)),"")</f>
        <v/>
      </c>
      <c r="AC3408" t="str">
        <f>IF(AA3408="","",'Procytrat 30-5G'!B409)</f>
        <v/>
      </c>
      <c r="AD3408" t="str">
        <f>IF(AA3408="","",IFERROR(1*'Procytrat 30-5G'!C409,IFERROR(_xludf.NUMBERVALUE('Procytrat 30-5G'!C409,".",","),IFERROR(_xludf.NUMBERVALUE('Procytrat 30-5G'!C409,",","."),0))))</f>
        <v/>
      </c>
      <c r="AE3408" t="str">
        <f t="shared" si="340"/>
        <v/>
      </c>
      <c r="AF3408">
        <f t="shared" si="341"/>
        <v>0</v>
      </c>
      <c r="AG3408" t="str">
        <f t="shared" si="342"/>
        <v/>
      </c>
      <c r="AH3408" t="str">
        <f t="shared" si="343"/>
        <v/>
      </c>
      <c r="AI3408">
        <f t="shared" si="344"/>
        <v>0</v>
      </c>
      <c r="AJ3408">
        <f t="shared" si="345"/>
        <v>0</v>
      </c>
      <c r="AK3408">
        <v>0</v>
      </c>
      <c r="AL3408" t="str">
        <f>IF(AA3408="","",IFERROR(IF(ISNUMBER('Procytrat 30-5G'!D409),'Procytrat 30-5G'!D409,IF(ISNUMBER(SEARCH("12",'Procytrat 30-5G'!D409)),EDATE(AB3408,12),IF(ISNUMBER(SEARCH("6",'Procytrat 30-5G'!D409)),EDATE(AB3408,6),IF(ISNUMBER(SEARCH("3",'Procytrat 30-5G'!D409)),EDATE(AB3408,3),DATEVALUE('Procytrat 30-5G'!D409))))),""))</f>
        <v/>
      </c>
      <c r="AM3408" t="str">
        <f t="shared" ca="1" si="346"/>
        <v/>
      </c>
    </row>
    <row r="3409" spans="27:39" x14ac:dyDescent="0.3">
      <c r="AA3409" t="str">
        <f>IF(COUNTA('Procytrat 30-5G'!A410,'Procytrat 30-5G'!B410,'Procytrat 30-5G'!C410)&gt;0,"30-5G","")</f>
        <v/>
      </c>
      <c r="AB3409" t="str">
        <f>IFERROR(IF(ISNUMBER('Procytrat 30-5G'!A410),'Procytrat 30-5G'!A410,DATEVALUE('Procytrat 30-5G'!A410)),"")</f>
        <v/>
      </c>
      <c r="AC3409" t="str">
        <f>IF(AA3409="","",'Procytrat 30-5G'!B410)</f>
        <v/>
      </c>
      <c r="AD3409" t="str">
        <f>IF(AA3409="","",IFERROR(1*'Procytrat 30-5G'!C410,IFERROR(_xludf.NUMBERVALUE('Procytrat 30-5G'!C410,".",","),IFERROR(_xludf.NUMBERVALUE('Procytrat 30-5G'!C410,",","."),0))))</f>
        <v/>
      </c>
      <c r="AE3409" t="str">
        <f t="shared" si="340"/>
        <v/>
      </c>
      <c r="AF3409">
        <f t="shared" si="341"/>
        <v>0</v>
      </c>
      <c r="AG3409" t="str">
        <f t="shared" si="342"/>
        <v/>
      </c>
      <c r="AH3409" t="str">
        <f t="shared" si="343"/>
        <v/>
      </c>
      <c r="AI3409">
        <f t="shared" si="344"/>
        <v>0</v>
      </c>
      <c r="AJ3409">
        <f t="shared" si="345"/>
        <v>0</v>
      </c>
      <c r="AK3409">
        <v>0</v>
      </c>
      <c r="AL3409" t="str">
        <f>IF(AA3409="","",IFERROR(IF(ISNUMBER('Procytrat 30-5G'!D410),'Procytrat 30-5G'!D410,IF(ISNUMBER(SEARCH("12",'Procytrat 30-5G'!D410)),EDATE(AB3409,12),IF(ISNUMBER(SEARCH("6",'Procytrat 30-5G'!D410)),EDATE(AB3409,6),IF(ISNUMBER(SEARCH("3",'Procytrat 30-5G'!D410)),EDATE(AB3409,3),DATEVALUE('Procytrat 30-5G'!D410))))),""))</f>
        <v/>
      </c>
      <c r="AM3409" t="str">
        <f t="shared" ca="1" si="346"/>
        <v/>
      </c>
    </row>
    <row r="3410" spans="27:39" x14ac:dyDescent="0.3">
      <c r="AA3410" t="str">
        <f>IF(COUNTA('Procytrat 30-5G'!A411,'Procytrat 30-5G'!B411,'Procytrat 30-5G'!C411)&gt;0,"30-5G","")</f>
        <v/>
      </c>
      <c r="AB3410" t="str">
        <f>IFERROR(IF(ISNUMBER('Procytrat 30-5G'!A411),'Procytrat 30-5G'!A411,DATEVALUE('Procytrat 30-5G'!A411)),"")</f>
        <v/>
      </c>
      <c r="AC3410" t="str">
        <f>IF(AA3410="","",'Procytrat 30-5G'!B411)</f>
        <v/>
      </c>
      <c r="AD3410" t="str">
        <f>IF(AA3410="","",IFERROR(1*'Procytrat 30-5G'!C411,IFERROR(_xludf.NUMBERVALUE('Procytrat 30-5G'!C411,".",","),IFERROR(_xludf.NUMBERVALUE('Procytrat 30-5G'!C411,",","."),0))))</f>
        <v/>
      </c>
      <c r="AE3410" t="str">
        <f t="shared" si="340"/>
        <v/>
      </c>
      <c r="AF3410">
        <f t="shared" si="341"/>
        <v>0</v>
      </c>
      <c r="AG3410" t="str">
        <f t="shared" si="342"/>
        <v/>
      </c>
      <c r="AH3410" t="str">
        <f t="shared" si="343"/>
        <v/>
      </c>
      <c r="AI3410">
        <f t="shared" si="344"/>
        <v>0</v>
      </c>
      <c r="AJ3410">
        <f t="shared" si="345"/>
        <v>0</v>
      </c>
      <c r="AK3410">
        <v>0</v>
      </c>
      <c r="AL3410" t="str">
        <f>IF(AA3410="","",IFERROR(IF(ISNUMBER('Procytrat 30-5G'!D411),'Procytrat 30-5G'!D411,IF(ISNUMBER(SEARCH("12",'Procytrat 30-5G'!D411)),EDATE(AB3410,12),IF(ISNUMBER(SEARCH("6",'Procytrat 30-5G'!D411)),EDATE(AB3410,6),IF(ISNUMBER(SEARCH("3",'Procytrat 30-5G'!D411)),EDATE(AB3410,3),DATEVALUE('Procytrat 30-5G'!D411))))),""))</f>
        <v/>
      </c>
      <c r="AM3410" t="str">
        <f t="shared" ca="1" si="346"/>
        <v/>
      </c>
    </row>
    <row r="3411" spans="27:39" x14ac:dyDescent="0.3">
      <c r="AA3411" t="str">
        <f>IF(COUNTA('Procytrat 30-5G'!A412,'Procytrat 30-5G'!B412,'Procytrat 30-5G'!C412)&gt;0,"30-5G","")</f>
        <v/>
      </c>
      <c r="AB3411" t="str">
        <f>IFERROR(IF(ISNUMBER('Procytrat 30-5G'!A412),'Procytrat 30-5G'!A412,DATEVALUE('Procytrat 30-5G'!A412)),"")</f>
        <v/>
      </c>
      <c r="AC3411" t="str">
        <f>IF(AA3411="","",'Procytrat 30-5G'!B412)</f>
        <v/>
      </c>
      <c r="AD3411" t="str">
        <f>IF(AA3411="","",IFERROR(1*'Procytrat 30-5G'!C412,IFERROR(_xludf.NUMBERVALUE('Procytrat 30-5G'!C412,".",","),IFERROR(_xludf.NUMBERVALUE('Procytrat 30-5G'!C412,",","."),0))))</f>
        <v/>
      </c>
      <c r="AE3411" t="str">
        <f t="shared" si="340"/>
        <v/>
      </c>
      <c r="AF3411">
        <f t="shared" si="341"/>
        <v>0</v>
      </c>
      <c r="AG3411" t="str">
        <f t="shared" si="342"/>
        <v/>
      </c>
      <c r="AH3411" t="str">
        <f t="shared" si="343"/>
        <v/>
      </c>
      <c r="AI3411">
        <f t="shared" si="344"/>
        <v>0</v>
      </c>
      <c r="AJ3411">
        <f t="shared" si="345"/>
        <v>0</v>
      </c>
      <c r="AK3411">
        <v>0</v>
      </c>
      <c r="AL3411" t="str">
        <f>IF(AA3411="","",IFERROR(IF(ISNUMBER('Procytrat 30-5G'!D412),'Procytrat 30-5G'!D412,IF(ISNUMBER(SEARCH("12",'Procytrat 30-5G'!D412)),EDATE(AB3411,12),IF(ISNUMBER(SEARCH("6",'Procytrat 30-5G'!D412)),EDATE(AB3411,6),IF(ISNUMBER(SEARCH("3",'Procytrat 30-5G'!D412)),EDATE(AB3411,3),DATEVALUE('Procytrat 30-5G'!D412))))),""))</f>
        <v/>
      </c>
      <c r="AM3411" t="str">
        <f t="shared" ca="1" si="346"/>
        <v/>
      </c>
    </row>
    <row r="3412" spans="27:39" x14ac:dyDescent="0.3">
      <c r="AA3412" t="str">
        <f>IF(COUNTA('Procytrat 30-5G'!A413,'Procytrat 30-5G'!B413,'Procytrat 30-5G'!C413)&gt;0,"30-5G","")</f>
        <v/>
      </c>
      <c r="AB3412" t="str">
        <f>IFERROR(IF(ISNUMBER('Procytrat 30-5G'!A413),'Procytrat 30-5G'!A413,DATEVALUE('Procytrat 30-5G'!A413)),"")</f>
        <v/>
      </c>
      <c r="AC3412" t="str">
        <f>IF(AA3412="","",'Procytrat 30-5G'!B413)</f>
        <v/>
      </c>
      <c r="AD3412" t="str">
        <f>IF(AA3412="","",IFERROR(1*'Procytrat 30-5G'!C413,IFERROR(_xludf.NUMBERVALUE('Procytrat 30-5G'!C413,".",","),IFERROR(_xludf.NUMBERVALUE('Procytrat 30-5G'!C413,",","."),0))))</f>
        <v/>
      </c>
      <c r="AE3412" t="str">
        <f t="shared" si="340"/>
        <v/>
      </c>
      <c r="AF3412">
        <f t="shared" si="341"/>
        <v>0</v>
      </c>
      <c r="AG3412" t="str">
        <f t="shared" si="342"/>
        <v/>
      </c>
      <c r="AH3412" t="str">
        <f t="shared" si="343"/>
        <v/>
      </c>
      <c r="AI3412">
        <f t="shared" si="344"/>
        <v>0</v>
      </c>
      <c r="AJ3412">
        <f t="shared" si="345"/>
        <v>0</v>
      </c>
      <c r="AK3412">
        <v>0</v>
      </c>
      <c r="AL3412" t="str">
        <f>IF(AA3412="","",IFERROR(IF(ISNUMBER('Procytrat 30-5G'!D413),'Procytrat 30-5G'!D413,IF(ISNUMBER(SEARCH("12",'Procytrat 30-5G'!D413)),EDATE(AB3412,12),IF(ISNUMBER(SEARCH("6",'Procytrat 30-5G'!D413)),EDATE(AB3412,6),IF(ISNUMBER(SEARCH("3",'Procytrat 30-5G'!D413)),EDATE(AB3412,3),DATEVALUE('Procytrat 30-5G'!D413))))),""))</f>
        <v/>
      </c>
      <c r="AM3412" t="str">
        <f t="shared" ca="1" si="346"/>
        <v/>
      </c>
    </row>
    <row r="3413" spans="27:39" x14ac:dyDescent="0.3">
      <c r="AA3413" t="str">
        <f>IF(COUNTA('Procytrat 30-5G'!A414,'Procytrat 30-5G'!B414,'Procytrat 30-5G'!C414)&gt;0,"30-5G","")</f>
        <v/>
      </c>
      <c r="AB3413" t="str">
        <f>IFERROR(IF(ISNUMBER('Procytrat 30-5G'!A414),'Procytrat 30-5G'!A414,DATEVALUE('Procytrat 30-5G'!A414)),"")</f>
        <v/>
      </c>
      <c r="AC3413" t="str">
        <f>IF(AA3413="","",'Procytrat 30-5G'!B414)</f>
        <v/>
      </c>
      <c r="AD3413" t="str">
        <f>IF(AA3413="","",IFERROR(1*'Procytrat 30-5G'!C414,IFERROR(_xludf.NUMBERVALUE('Procytrat 30-5G'!C414,".",","),IFERROR(_xludf.NUMBERVALUE('Procytrat 30-5G'!C414,",","."),0))))</f>
        <v/>
      </c>
      <c r="AE3413" t="str">
        <f t="shared" si="340"/>
        <v/>
      </c>
      <c r="AF3413">
        <f t="shared" si="341"/>
        <v>0</v>
      </c>
      <c r="AG3413" t="str">
        <f t="shared" si="342"/>
        <v/>
      </c>
      <c r="AH3413" t="str">
        <f t="shared" si="343"/>
        <v/>
      </c>
      <c r="AI3413">
        <f t="shared" si="344"/>
        <v>0</v>
      </c>
      <c r="AJ3413">
        <f t="shared" si="345"/>
        <v>0</v>
      </c>
      <c r="AK3413">
        <v>0</v>
      </c>
      <c r="AL3413" t="str">
        <f>IF(AA3413="","",IFERROR(IF(ISNUMBER('Procytrat 30-5G'!D414),'Procytrat 30-5G'!D414,IF(ISNUMBER(SEARCH("12",'Procytrat 30-5G'!D414)),EDATE(AB3413,12),IF(ISNUMBER(SEARCH("6",'Procytrat 30-5G'!D414)),EDATE(AB3413,6),IF(ISNUMBER(SEARCH("3",'Procytrat 30-5G'!D414)),EDATE(AB3413,3),DATEVALUE('Procytrat 30-5G'!D414))))),""))</f>
        <v/>
      </c>
      <c r="AM3413" t="str">
        <f t="shared" ca="1" si="346"/>
        <v/>
      </c>
    </row>
    <row r="3414" spans="27:39" x14ac:dyDescent="0.3">
      <c r="AA3414" t="str">
        <f>IF(COUNTA('Procytrat 30-5G'!A415,'Procytrat 30-5G'!B415,'Procytrat 30-5G'!C415)&gt;0,"30-5G","")</f>
        <v/>
      </c>
      <c r="AB3414" t="str">
        <f>IFERROR(IF(ISNUMBER('Procytrat 30-5G'!A415),'Procytrat 30-5G'!A415,DATEVALUE('Procytrat 30-5G'!A415)),"")</f>
        <v/>
      </c>
      <c r="AC3414" t="str">
        <f>IF(AA3414="","",'Procytrat 30-5G'!B415)</f>
        <v/>
      </c>
      <c r="AD3414" t="str">
        <f>IF(AA3414="","",IFERROR(1*'Procytrat 30-5G'!C415,IFERROR(_xludf.NUMBERVALUE('Procytrat 30-5G'!C415,".",","),IFERROR(_xludf.NUMBERVALUE('Procytrat 30-5G'!C415,",","."),0))))</f>
        <v/>
      </c>
      <c r="AE3414" t="str">
        <f t="shared" si="340"/>
        <v/>
      </c>
      <c r="AF3414">
        <f t="shared" si="341"/>
        <v>0</v>
      </c>
      <c r="AG3414" t="str">
        <f t="shared" si="342"/>
        <v/>
      </c>
      <c r="AH3414" t="str">
        <f t="shared" si="343"/>
        <v/>
      </c>
      <c r="AI3414">
        <f t="shared" si="344"/>
        <v>0</v>
      </c>
      <c r="AJ3414">
        <f t="shared" si="345"/>
        <v>0</v>
      </c>
      <c r="AK3414">
        <v>0</v>
      </c>
      <c r="AL3414" t="str">
        <f>IF(AA3414="","",IFERROR(IF(ISNUMBER('Procytrat 30-5G'!D415),'Procytrat 30-5G'!D415,IF(ISNUMBER(SEARCH("12",'Procytrat 30-5G'!D415)),EDATE(AB3414,12),IF(ISNUMBER(SEARCH("6",'Procytrat 30-5G'!D415)),EDATE(AB3414,6),IF(ISNUMBER(SEARCH("3",'Procytrat 30-5G'!D415)),EDATE(AB3414,3),DATEVALUE('Procytrat 30-5G'!D415))))),""))</f>
        <v/>
      </c>
      <c r="AM3414" t="str">
        <f t="shared" ca="1" si="346"/>
        <v/>
      </c>
    </row>
    <row r="3415" spans="27:39" x14ac:dyDescent="0.3">
      <c r="AA3415" t="str">
        <f>IF(COUNTA('Procytrat 30-5G'!A416,'Procytrat 30-5G'!B416,'Procytrat 30-5G'!C416)&gt;0,"30-5G","")</f>
        <v/>
      </c>
      <c r="AB3415" t="str">
        <f>IFERROR(IF(ISNUMBER('Procytrat 30-5G'!A416),'Procytrat 30-5G'!A416,DATEVALUE('Procytrat 30-5G'!A416)),"")</f>
        <v/>
      </c>
      <c r="AC3415" t="str">
        <f>IF(AA3415="","",'Procytrat 30-5G'!B416)</f>
        <v/>
      </c>
      <c r="AD3415" t="str">
        <f>IF(AA3415="","",IFERROR(1*'Procytrat 30-5G'!C416,IFERROR(_xludf.NUMBERVALUE('Procytrat 30-5G'!C416,".",","),IFERROR(_xludf.NUMBERVALUE('Procytrat 30-5G'!C416,",","."),0))))</f>
        <v/>
      </c>
      <c r="AE3415" t="str">
        <f t="shared" si="340"/>
        <v/>
      </c>
      <c r="AF3415">
        <f t="shared" si="341"/>
        <v>0</v>
      </c>
      <c r="AG3415" t="str">
        <f t="shared" si="342"/>
        <v/>
      </c>
      <c r="AH3415" t="str">
        <f t="shared" si="343"/>
        <v/>
      </c>
      <c r="AI3415">
        <f t="shared" si="344"/>
        <v>0</v>
      </c>
      <c r="AJ3415">
        <f t="shared" si="345"/>
        <v>0</v>
      </c>
      <c r="AK3415">
        <v>0</v>
      </c>
      <c r="AL3415" t="str">
        <f>IF(AA3415="","",IFERROR(IF(ISNUMBER('Procytrat 30-5G'!D416),'Procytrat 30-5G'!D416,IF(ISNUMBER(SEARCH("12",'Procytrat 30-5G'!D416)),EDATE(AB3415,12),IF(ISNUMBER(SEARCH("6",'Procytrat 30-5G'!D416)),EDATE(AB3415,6),IF(ISNUMBER(SEARCH("3",'Procytrat 30-5G'!D416)),EDATE(AB3415,3),DATEVALUE('Procytrat 30-5G'!D416))))),""))</f>
        <v/>
      </c>
      <c r="AM3415" t="str">
        <f t="shared" ca="1" si="346"/>
        <v/>
      </c>
    </row>
    <row r="3416" spans="27:39" x14ac:dyDescent="0.3">
      <c r="AA3416" t="str">
        <f>IF(COUNTA('Procytrat 30-5G'!A417,'Procytrat 30-5G'!B417,'Procytrat 30-5G'!C417)&gt;0,"30-5G","")</f>
        <v/>
      </c>
      <c r="AB3416" t="str">
        <f>IFERROR(IF(ISNUMBER('Procytrat 30-5G'!A417),'Procytrat 30-5G'!A417,DATEVALUE('Procytrat 30-5G'!A417)),"")</f>
        <v/>
      </c>
      <c r="AC3416" t="str">
        <f>IF(AA3416="","",'Procytrat 30-5G'!B417)</f>
        <v/>
      </c>
      <c r="AD3416" t="str">
        <f>IF(AA3416="","",IFERROR(1*'Procytrat 30-5G'!C417,IFERROR(_xludf.NUMBERVALUE('Procytrat 30-5G'!C417,".",","),IFERROR(_xludf.NUMBERVALUE('Procytrat 30-5G'!C417,",","."),0))))</f>
        <v/>
      </c>
      <c r="AE3416" t="str">
        <f t="shared" si="340"/>
        <v/>
      </c>
      <c r="AF3416">
        <f t="shared" si="341"/>
        <v>0</v>
      </c>
      <c r="AG3416" t="str">
        <f t="shared" si="342"/>
        <v/>
      </c>
      <c r="AH3416" t="str">
        <f t="shared" si="343"/>
        <v/>
      </c>
      <c r="AI3416">
        <f t="shared" si="344"/>
        <v>0</v>
      </c>
      <c r="AJ3416">
        <f t="shared" si="345"/>
        <v>0</v>
      </c>
      <c r="AK3416">
        <v>0</v>
      </c>
      <c r="AL3416" t="str">
        <f>IF(AA3416="","",IFERROR(IF(ISNUMBER('Procytrat 30-5G'!D417),'Procytrat 30-5G'!D417,IF(ISNUMBER(SEARCH("12",'Procytrat 30-5G'!D417)),EDATE(AB3416,12),IF(ISNUMBER(SEARCH("6",'Procytrat 30-5G'!D417)),EDATE(AB3416,6),IF(ISNUMBER(SEARCH("3",'Procytrat 30-5G'!D417)),EDATE(AB3416,3),DATEVALUE('Procytrat 30-5G'!D417))))),""))</f>
        <v/>
      </c>
      <c r="AM3416" t="str">
        <f t="shared" ca="1" si="346"/>
        <v/>
      </c>
    </row>
    <row r="3417" spans="27:39" x14ac:dyDescent="0.3">
      <c r="AA3417" t="str">
        <f>IF(COUNTA('Procytrat 30-5G'!A418,'Procytrat 30-5G'!B418,'Procytrat 30-5G'!C418)&gt;0,"30-5G","")</f>
        <v/>
      </c>
      <c r="AB3417" t="str">
        <f>IFERROR(IF(ISNUMBER('Procytrat 30-5G'!A418),'Procytrat 30-5G'!A418,DATEVALUE('Procytrat 30-5G'!A418)),"")</f>
        <v/>
      </c>
      <c r="AC3417" t="str">
        <f>IF(AA3417="","",'Procytrat 30-5G'!B418)</f>
        <v/>
      </c>
      <c r="AD3417" t="str">
        <f>IF(AA3417="","",IFERROR(1*'Procytrat 30-5G'!C418,IFERROR(_xludf.NUMBERVALUE('Procytrat 30-5G'!C418,".",","),IFERROR(_xludf.NUMBERVALUE('Procytrat 30-5G'!C418,",","."),0))))</f>
        <v/>
      </c>
      <c r="AE3417" t="str">
        <f t="shared" si="340"/>
        <v/>
      </c>
      <c r="AF3417">
        <f t="shared" si="341"/>
        <v>0</v>
      </c>
      <c r="AG3417" t="str">
        <f t="shared" si="342"/>
        <v/>
      </c>
      <c r="AH3417" t="str">
        <f t="shared" si="343"/>
        <v/>
      </c>
      <c r="AI3417">
        <f t="shared" si="344"/>
        <v>0</v>
      </c>
      <c r="AJ3417">
        <f t="shared" si="345"/>
        <v>0</v>
      </c>
      <c r="AK3417">
        <v>0</v>
      </c>
      <c r="AL3417" t="str">
        <f>IF(AA3417="","",IFERROR(IF(ISNUMBER('Procytrat 30-5G'!D418),'Procytrat 30-5G'!D418,IF(ISNUMBER(SEARCH("12",'Procytrat 30-5G'!D418)),EDATE(AB3417,12),IF(ISNUMBER(SEARCH("6",'Procytrat 30-5G'!D418)),EDATE(AB3417,6),IF(ISNUMBER(SEARCH("3",'Procytrat 30-5G'!D418)),EDATE(AB3417,3),DATEVALUE('Procytrat 30-5G'!D418))))),""))</f>
        <v/>
      </c>
      <c r="AM3417" t="str">
        <f t="shared" ca="1" si="346"/>
        <v/>
      </c>
    </row>
    <row r="3418" spans="27:39" x14ac:dyDescent="0.3">
      <c r="AA3418" t="str">
        <f>IF(COUNTA('Procytrat 30-5G'!A419,'Procytrat 30-5G'!B419,'Procytrat 30-5G'!C419)&gt;0,"30-5G","")</f>
        <v/>
      </c>
      <c r="AB3418" t="str">
        <f>IFERROR(IF(ISNUMBER('Procytrat 30-5G'!A419),'Procytrat 30-5G'!A419,DATEVALUE('Procytrat 30-5G'!A419)),"")</f>
        <v/>
      </c>
      <c r="AC3418" t="str">
        <f>IF(AA3418="","",'Procytrat 30-5G'!B419)</f>
        <v/>
      </c>
      <c r="AD3418" t="str">
        <f>IF(AA3418="","",IFERROR(1*'Procytrat 30-5G'!C419,IFERROR(_xludf.NUMBERVALUE('Procytrat 30-5G'!C419,".",","),IFERROR(_xludf.NUMBERVALUE('Procytrat 30-5G'!C419,",","."),0))))</f>
        <v/>
      </c>
      <c r="AE3418" t="str">
        <f t="shared" si="340"/>
        <v/>
      </c>
      <c r="AF3418">
        <f t="shared" si="341"/>
        <v>0</v>
      </c>
      <c r="AG3418" t="str">
        <f t="shared" si="342"/>
        <v/>
      </c>
      <c r="AH3418" t="str">
        <f t="shared" si="343"/>
        <v/>
      </c>
      <c r="AI3418">
        <f t="shared" si="344"/>
        <v>0</v>
      </c>
      <c r="AJ3418">
        <f t="shared" si="345"/>
        <v>0</v>
      </c>
      <c r="AK3418">
        <v>0</v>
      </c>
      <c r="AL3418" t="str">
        <f>IF(AA3418="","",IFERROR(IF(ISNUMBER('Procytrat 30-5G'!D419),'Procytrat 30-5G'!D419,IF(ISNUMBER(SEARCH("12",'Procytrat 30-5G'!D419)),EDATE(AB3418,12),IF(ISNUMBER(SEARCH("6",'Procytrat 30-5G'!D419)),EDATE(AB3418,6),IF(ISNUMBER(SEARCH("3",'Procytrat 30-5G'!D419)),EDATE(AB3418,3),DATEVALUE('Procytrat 30-5G'!D419))))),""))</f>
        <v/>
      </c>
      <c r="AM3418" t="str">
        <f t="shared" ca="1" si="346"/>
        <v/>
      </c>
    </row>
    <row r="3419" spans="27:39" x14ac:dyDescent="0.3">
      <c r="AA3419" t="str">
        <f>IF(COUNTA('Procytrat 30-5G'!A420,'Procytrat 30-5G'!B420,'Procytrat 30-5G'!C420)&gt;0,"30-5G","")</f>
        <v/>
      </c>
      <c r="AB3419" t="str">
        <f>IFERROR(IF(ISNUMBER('Procytrat 30-5G'!A420),'Procytrat 30-5G'!A420,DATEVALUE('Procytrat 30-5G'!A420)),"")</f>
        <v/>
      </c>
      <c r="AC3419" t="str">
        <f>IF(AA3419="","",'Procytrat 30-5G'!B420)</f>
        <v/>
      </c>
      <c r="AD3419" t="str">
        <f>IF(AA3419="","",IFERROR(1*'Procytrat 30-5G'!C420,IFERROR(_xludf.NUMBERVALUE('Procytrat 30-5G'!C420,".",","),IFERROR(_xludf.NUMBERVALUE('Procytrat 30-5G'!C420,",","."),0))))</f>
        <v/>
      </c>
      <c r="AE3419" t="str">
        <f t="shared" si="340"/>
        <v/>
      </c>
      <c r="AF3419">
        <f t="shared" si="341"/>
        <v>0</v>
      </c>
      <c r="AG3419" t="str">
        <f t="shared" si="342"/>
        <v/>
      </c>
      <c r="AH3419" t="str">
        <f t="shared" si="343"/>
        <v/>
      </c>
      <c r="AI3419">
        <f t="shared" si="344"/>
        <v>0</v>
      </c>
      <c r="AJ3419">
        <f t="shared" si="345"/>
        <v>0</v>
      </c>
      <c r="AK3419">
        <v>0</v>
      </c>
      <c r="AL3419" t="str">
        <f>IF(AA3419="","",IFERROR(IF(ISNUMBER('Procytrat 30-5G'!D420),'Procytrat 30-5G'!D420,IF(ISNUMBER(SEARCH("12",'Procytrat 30-5G'!D420)),EDATE(AB3419,12),IF(ISNUMBER(SEARCH("6",'Procytrat 30-5G'!D420)),EDATE(AB3419,6),IF(ISNUMBER(SEARCH("3",'Procytrat 30-5G'!D420)),EDATE(AB3419,3),DATEVALUE('Procytrat 30-5G'!D420))))),""))</f>
        <v/>
      </c>
      <c r="AM3419" t="str">
        <f t="shared" ca="1" si="346"/>
        <v/>
      </c>
    </row>
    <row r="3420" spans="27:39" x14ac:dyDescent="0.3">
      <c r="AA3420" t="str">
        <f>IF(COUNTA('Procytrat 30-5G'!A421,'Procytrat 30-5G'!B421,'Procytrat 30-5G'!C421)&gt;0,"30-5G","")</f>
        <v/>
      </c>
      <c r="AB3420" t="str">
        <f>IFERROR(IF(ISNUMBER('Procytrat 30-5G'!A421),'Procytrat 30-5G'!A421,DATEVALUE('Procytrat 30-5G'!A421)),"")</f>
        <v/>
      </c>
      <c r="AC3420" t="str">
        <f>IF(AA3420="","",'Procytrat 30-5G'!B421)</f>
        <v/>
      </c>
      <c r="AD3420" t="str">
        <f>IF(AA3420="","",IFERROR(1*'Procytrat 30-5G'!C421,IFERROR(_xludf.NUMBERVALUE('Procytrat 30-5G'!C421,".",","),IFERROR(_xludf.NUMBERVALUE('Procytrat 30-5G'!C421,",","."),0))))</f>
        <v/>
      </c>
      <c r="AE3420" t="str">
        <f t="shared" si="340"/>
        <v/>
      </c>
      <c r="AF3420">
        <f t="shared" si="341"/>
        <v>0</v>
      </c>
      <c r="AG3420" t="str">
        <f t="shared" si="342"/>
        <v/>
      </c>
      <c r="AH3420" t="str">
        <f t="shared" si="343"/>
        <v/>
      </c>
      <c r="AI3420">
        <f t="shared" si="344"/>
        <v>0</v>
      </c>
      <c r="AJ3420">
        <f t="shared" si="345"/>
        <v>0</v>
      </c>
      <c r="AK3420">
        <v>0</v>
      </c>
      <c r="AL3420" t="str">
        <f>IF(AA3420="","",IFERROR(IF(ISNUMBER('Procytrat 30-5G'!D421),'Procytrat 30-5G'!D421,IF(ISNUMBER(SEARCH("12",'Procytrat 30-5G'!D421)),EDATE(AB3420,12),IF(ISNUMBER(SEARCH("6",'Procytrat 30-5G'!D421)),EDATE(AB3420,6),IF(ISNUMBER(SEARCH("3",'Procytrat 30-5G'!D421)),EDATE(AB3420,3),DATEVALUE('Procytrat 30-5G'!D421))))),""))</f>
        <v/>
      </c>
      <c r="AM3420" t="str">
        <f t="shared" ca="1" si="346"/>
        <v/>
      </c>
    </row>
    <row r="3421" spans="27:39" x14ac:dyDescent="0.3">
      <c r="AA3421" t="str">
        <f>IF(COUNTA('Procytrat 30-5G'!A422,'Procytrat 30-5G'!B422,'Procytrat 30-5G'!C422)&gt;0,"30-5G","")</f>
        <v/>
      </c>
      <c r="AB3421" t="str">
        <f>IFERROR(IF(ISNUMBER('Procytrat 30-5G'!A422),'Procytrat 30-5G'!A422,DATEVALUE('Procytrat 30-5G'!A422)),"")</f>
        <v/>
      </c>
      <c r="AC3421" t="str">
        <f>IF(AA3421="","",'Procytrat 30-5G'!B422)</f>
        <v/>
      </c>
      <c r="AD3421" t="str">
        <f>IF(AA3421="","",IFERROR(1*'Procytrat 30-5G'!C422,IFERROR(_xludf.NUMBERVALUE('Procytrat 30-5G'!C422,".",","),IFERROR(_xludf.NUMBERVALUE('Procytrat 30-5G'!C422,",","."),0))))</f>
        <v/>
      </c>
      <c r="AE3421" t="str">
        <f t="shared" si="340"/>
        <v/>
      </c>
      <c r="AF3421">
        <f t="shared" si="341"/>
        <v>0</v>
      </c>
      <c r="AG3421" t="str">
        <f t="shared" si="342"/>
        <v/>
      </c>
      <c r="AH3421" t="str">
        <f t="shared" si="343"/>
        <v/>
      </c>
      <c r="AI3421">
        <f t="shared" si="344"/>
        <v>0</v>
      </c>
      <c r="AJ3421">
        <f t="shared" si="345"/>
        <v>0</v>
      </c>
      <c r="AK3421">
        <v>0</v>
      </c>
      <c r="AL3421" t="str">
        <f>IF(AA3421="","",IFERROR(IF(ISNUMBER('Procytrat 30-5G'!D422),'Procytrat 30-5G'!D422,IF(ISNUMBER(SEARCH("12",'Procytrat 30-5G'!D422)),EDATE(AB3421,12),IF(ISNUMBER(SEARCH("6",'Procytrat 30-5G'!D422)),EDATE(AB3421,6),IF(ISNUMBER(SEARCH("3",'Procytrat 30-5G'!D422)),EDATE(AB3421,3),DATEVALUE('Procytrat 30-5G'!D422))))),""))</f>
        <v/>
      </c>
      <c r="AM3421" t="str">
        <f t="shared" ca="1" si="346"/>
        <v/>
      </c>
    </row>
    <row r="3422" spans="27:39" x14ac:dyDescent="0.3">
      <c r="AA3422" t="str">
        <f>IF(COUNTA('Procytrat 30-5G'!A423,'Procytrat 30-5G'!B423,'Procytrat 30-5G'!C423)&gt;0,"30-5G","")</f>
        <v/>
      </c>
      <c r="AB3422" t="str">
        <f>IFERROR(IF(ISNUMBER('Procytrat 30-5G'!A423),'Procytrat 30-5G'!A423,DATEVALUE('Procytrat 30-5G'!A423)),"")</f>
        <v/>
      </c>
      <c r="AC3422" t="str">
        <f>IF(AA3422="","",'Procytrat 30-5G'!B423)</f>
        <v/>
      </c>
      <c r="AD3422" t="str">
        <f>IF(AA3422="","",IFERROR(1*'Procytrat 30-5G'!C423,IFERROR(_xludf.NUMBERVALUE('Procytrat 30-5G'!C423,".",","),IFERROR(_xludf.NUMBERVALUE('Procytrat 30-5G'!C423,",","."),0))))</f>
        <v/>
      </c>
      <c r="AE3422" t="str">
        <f t="shared" si="340"/>
        <v/>
      </c>
      <c r="AF3422">
        <f t="shared" si="341"/>
        <v>0</v>
      </c>
      <c r="AG3422" t="str">
        <f t="shared" si="342"/>
        <v/>
      </c>
      <c r="AH3422" t="str">
        <f t="shared" si="343"/>
        <v/>
      </c>
      <c r="AI3422">
        <f t="shared" si="344"/>
        <v>0</v>
      </c>
      <c r="AJ3422">
        <f t="shared" si="345"/>
        <v>0</v>
      </c>
      <c r="AK3422">
        <v>0</v>
      </c>
      <c r="AL3422" t="str">
        <f>IF(AA3422="","",IFERROR(IF(ISNUMBER('Procytrat 30-5G'!D423),'Procytrat 30-5G'!D423,IF(ISNUMBER(SEARCH("12",'Procytrat 30-5G'!D423)),EDATE(AB3422,12),IF(ISNUMBER(SEARCH("6",'Procytrat 30-5G'!D423)),EDATE(AB3422,6),IF(ISNUMBER(SEARCH("3",'Procytrat 30-5G'!D423)),EDATE(AB3422,3),DATEVALUE('Procytrat 30-5G'!D423))))),""))</f>
        <v/>
      </c>
      <c r="AM3422" t="str">
        <f t="shared" ca="1" si="346"/>
        <v/>
      </c>
    </row>
    <row r="3423" spans="27:39" x14ac:dyDescent="0.3">
      <c r="AA3423" t="str">
        <f>IF(COUNTA('Procytrat 30-5G'!A424,'Procytrat 30-5G'!B424,'Procytrat 30-5G'!C424)&gt;0,"30-5G","")</f>
        <v/>
      </c>
      <c r="AB3423" t="str">
        <f>IFERROR(IF(ISNUMBER('Procytrat 30-5G'!A424),'Procytrat 30-5G'!A424,DATEVALUE('Procytrat 30-5G'!A424)),"")</f>
        <v/>
      </c>
      <c r="AC3423" t="str">
        <f>IF(AA3423="","",'Procytrat 30-5G'!B424)</f>
        <v/>
      </c>
      <c r="AD3423" t="str">
        <f>IF(AA3423="","",IFERROR(1*'Procytrat 30-5G'!C424,IFERROR(_xludf.NUMBERVALUE('Procytrat 30-5G'!C424,".",","),IFERROR(_xludf.NUMBERVALUE('Procytrat 30-5G'!C424,",","."),0))))</f>
        <v/>
      </c>
      <c r="AE3423" t="str">
        <f t="shared" si="340"/>
        <v/>
      </c>
      <c r="AF3423">
        <f t="shared" si="341"/>
        <v>0</v>
      </c>
      <c r="AG3423" t="str">
        <f t="shared" si="342"/>
        <v/>
      </c>
      <c r="AH3423" t="str">
        <f t="shared" si="343"/>
        <v/>
      </c>
      <c r="AI3423">
        <f t="shared" si="344"/>
        <v>0</v>
      </c>
      <c r="AJ3423">
        <f t="shared" si="345"/>
        <v>0</v>
      </c>
      <c r="AK3423">
        <v>0</v>
      </c>
      <c r="AL3423" t="str">
        <f>IF(AA3423="","",IFERROR(IF(ISNUMBER('Procytrat 30-5G'!D424),'Procytrat 30-5G'!D424,IF(ISNUMBER(SEARCH("12",'Procytrat 30-5G'!D424)),EDATE(AB3423,12),IF(ISNUMBER(SEARCH("6",'Procytrat 30-5G'!D424)),EDATE(AB3423,6),IF(ISNUMBER(SEARCH("3",'Procytrat 30-5G'!D424)),EDATE(AB3423,3),DATEVALUE('Procytrat 30-5G'!D424))))),""))</f>
        <v/>
      </c>
      <c r="AM3423" t="str">
        <f t="shared" ca="1" si="346"/>
        <v/>
      </c>
    </row>
    <row r="3424" spans="27:39" x14ac:dyDescent="0.3">
      <c r="AA3424" t="str">
        <f>IF(COUNTA('Procytrat 30-5G'!A425,'Procytrat 30-5G'!B425,'Procytrat 30-5G'!C425)&gt;0,"30-5G","")</f>
        <v/>
      </c>
      <c r="AB3424" t="str">
        <f>IFERROR(IF(ISNUMBER('Procytrat 30-5G'!A425),'Procytrat 30-5G'!A425,DATEVALUE('Procytrat 30-5G'!A425)),"")</f>
        <v/>
      </c>
      <c r="AC3424" t="str">
        <f>IF(AA3424="","",'Procytrat 30-5G'!B425)</f>
        <v/>
      </c>
      <c r="AD3424" t="str">
        <f>IF(AA3424="","",IFERROR(1*'Procytrat 30-5G'!C425,IFERROR(_xludf.NUMBERVALUE('Procytrat 30-5G'!C425,".",","),IFERROR(_xludf.NUMBERVALUE('Procytrat 30-5G'!C425,",","."),0))))</f>
        <v/>
      </c>
      <c r="AE3424" t="str">
        <f t="shared" si="340"/>
        <v/>
      </c>
      <c r="AF3424">
        <f t="shared" si="341"/>
        <v>0</v>
      </c>
      <c r="AG3424" t="str">
        <f t="shared" si="342"/>
        <v/>
      </c>
      <c r="AH3424" t="str">
        <f t="shared" si="343"/>
        <v/>
      </c>
      <c r="AI3424">
        <f t="shared" si="344"/>
        <v>0</v>
      </c>
      <c r="AJ3424">
        <f t="shared" si="345"/>
        <v>0</v>
      </c>
      <c r="AK3424">
        <v>0</v>
      </c>
      <c r="AL3424" t="str">
        <f>IF(AA3424="","",IFERROR(IF(ISNUMBER('Procytrat 30-5G'!D425),'Procytrat 30-5G'!D425,IF(ISNUMBER(SEARCH("12",'Procytrat 30-5G'!D425)),EDATE(AB3424,12),IF(ISNUMBER(SEARCH("6",'Procytrat 30-5G'!D425)),EDATE(AB3424,6),IF(ISNUMBER(SEARCH("3",'Procytrat 30-5G'!D425)),EDATE(AB3424,3),DATEVALUE('Procytrat 30-5G'!D425))))),""))</f>
        <v/>
      </c>
      <c r="AM3424" t="str">
        <f t="shared" ca="1" si="346"/>
        <v/>
      </c>
    </row>
    <row r="3425" spans="27:39" x14ac:dyDescent="0.3">
      <c r="AA3425" t="str">
        <f>IF(COUNTA('Procytrat 30-5G'!A426,'Procytrat 30-5G'!B426,'Procytrat 30-5G'!C426)&gt;0,"30-5G","")</f>
        <v/>
      </c>
      <c r="AB3425" t="str">
        <f>IFERROR(IF(ISNUMBER('Procytrat 30-5G'!A426),'Procytrat 30-5G'!A426,DATEVALUE('Procytrat 30-5G'!A426)),"")</f>
        <v/>
      </c>
      <c r="AC3425" t="str">
        <f>IF(AA3425="","",'Procytrat 30-5G'!B426)</f>
        <v/>
      </c>
      <c r="AD3425" t="str">
        <f>IF(AA3425="","",IFERROR(1*'Procytrat 30-5G'!C426,IFERROR(_xludf.NUMBERVALUE('Procytrat 30-5G'!C426,".",","),IFERROR(_xludf.NUMBERVALUE('Procytrat 30-5G'!C426,",","."),0))))</f>
        <v/>
      </c>
      <c r="AE3425" t="str">
        <f t="shared" si="340"/>
        <v/>
      </c>
      <c r="AF3425">
        <f t="shared" si="341"/>
        <v>0</v>
      </c>
      <c r="AG3425" t="str">
        <f t="shared" si="342"/>
        <v/>
      </c>
      <c r="AH3425" t="str">
        <f t="shared" si="343"/>
        <v/>
      </c>
      <c r="AI3425">
        <f t="shared" si="344"/>
        <v>0</v>
      </c>
      <c r="AJ3425">
        <f t="shared" si="345"/>
        <v>0</v>
      </c>
      <c r="AK3425">
        <v>0</v>
      </c>
      <c r="AL3425" t="str">
        <f>IF(AA3425="","",IFERROR(IF(ISNUMBER('Procytrat 30-5G'!D426),'Procytrat 30-5G'!D426,IF(ISNUMBER(SEARCH("12",'Procytrat 30-5G'!D426)),EDATE(AB3425,12),IF(ISNUMBER(SEARCH("6",'Procytrat 30-5G'!D426)),EDATE(AB3425,6),IF(ISNUMBER(SEARCH("3",'Procytrat 30-5G'!D426)),EDATE(AB3425,3),DATEVALUE('Procytrat 30-5G'!D426))))),""))</f>
        <v/>
      </c>
      <c r="AM3425" t="str">
        <f t="shared" ca="1" si="346"/>
        <v/>
      </c>
    </row>
    <row r="3426" spans="27:39" x14ac:dyDescent="0.3">
      <c r="AA3426" t="str">
        <f>IF(COUNTA('Procytrat 30-5G'!A427,'Procytrat 30-5G'!B427,'Procytrat 30-5G'!C427)&gt;0,"30-5G","")</f>
        <v/>
      </c>
      <c r="AB3426" t="str">
        <f>IFERROR(IF(ISNUMBER('Procytrat 30-5G'!A427),'Procytrat 30-5G'!A427,DATEVALUE('Procytrat 30-5G'!A427)),"")</f>
        <v/>
      </c>
      <c r="AC3426" t="str">
        <f>IF(AA3426="","",'Procytrat 30-5G'!B427)</f>
        <v/>
      </c>
      <c r="AD3426" t="str">
        <f>IF(AA3426="","",IFERROR(1*'Procytrat 30-5G'!C427,IFERROR(_xludf.NUMBERVALUE('Procytrat 30-5G'!C427,".",","),IFERROR(_xludf.NUMBERVALUE('Procytrat 30-5G'!C427,",","."),0))))</f>
        <v/>
      </c>
      <c r="AE3426" t="str">
        <f t="shared" si="340"/>
        <v/>
      </c>
      <c r="AF3426">
        <f t="shared" si="341"/>
        <v>0</v>
      </c>
      <c r="AG3426" t="str">
        <f t="shared" si="342"/>
        <v/>
      </c>
      <c r="AH3426" t="str">
        <f t="shared" si="343"/>
        <v/>
      </c>
      <c r="AI3426">
        <f t="shared" si="344"/>
        <v>0</v>
      </c>
      <c r="AJ3426">
        <f t="shared" si="345"/>
        <v>0</v>
      </c>
      <c r="AK3426">
        <v>0</v>
      </c>
      <c r="AL3426" t="str">
        <f>IF(AA3426="","",IFERROR(IF(ISNUMBER('Procytrat 30-5G'!D427),'Procytrat 30-5G'!D427,IF(ISNUMBER(SEARCH("12",'Procytrat 30-5G'!D427)),EDATE(AB3426,12),IF(ISNUMBER(SEARCH("6",'Procytrat 30-5G'!D427)),EDATE(AB3426,6),IF(ISNUMBER(SEARCH("3",'Procytrat 30-5G'!D427)),EDATE(AB3426,3),DATEVALUE('Procytrat 30-5G'!D427))))),""))</f>
        <v/>
      </c>
      <c r="AM3426" t="str">
        <f t="shared" ca="1" si="346"/>
        <v/>
      </c>
    </row>
    <row r="3427" spans="27:39" x14ac:dyDescent="0.3">
      <c r="AA3427" t="str">
        <f>IF(COUNTA('Procytrat 30-5G'!A428,'Procytrat 30-5G'!B428,'Procytrat 30-5G'!C428)&gt;0,"30-5G","")</f>
        <v/>
      </c>
      <c r="AB3427" t="str">
        <f>IFERROR(IF(ISNUMBER('Procytrat 30-5G'!A428),'Procytrat 30-5G'!A428,DATEVALUE('Procytrat 30-5G'!A428)),"")</f>
        <v/>
      </c>
      <c r="AC3427" t="str">
        <f>IF(AA3427="","",'Procytrat 30-5G'!B428)</f>
        <v/>
      </c>
      <c r="AD3427" t="str">
        <f>IF(AA3427="","",IFERROR(1*'Procytrat 30-5G'!C428,IFERROR(_xludf.NUMBERVALUE('Procytrat 30-5G'!C428,".",","),IFERROR(_xludf.NUMBERVALUE('Procytrat 30-5G'!C428,",","."),0))))</f>
        <v/>
      </c>
      <c r="AE3427" t="str">
        <f t="shared" si="340"/>
        <v/>
      </c>
      <c r="AF3427">
        <f t="shared" si="341"/>
        <v>0</v>
      </c>
      <c r="AG3427" t="str">
        <f t="shared" si="342"/>
        <v/>
      </c>
      <c r="AH3427" t="str">
        <f t="shared" si="343"/>
        <v/>
      </c>
      <c r="AI3427">
        <f t="shared" si="344"/>
        <v>0</v>
      </c>
      <c r="AJ3427">
        <f t="shared" si="345"/>
        <v>0</v>
      </c>
      <c r="AK3427">
        <v>0</v>
      </c>
      <c r="AL3427" t="str">
        <f>IF(AA3427="","",IFERROR(IF(ISNUMBER('Procytrat 30-5G'!D428),'Procytrat 30-5G'!D428,IF(ISNUMBER(SEARCH("12",'Procytrat 30-5G'!D428)),EDATE(AB3427,12),IF(ISNUMBER(SEARCH("6",'Procytrat 30-5G'!D428)),EDATE(AB3427,6),IF(ISNUMBER(SEARCH("3",'Procytrat 30-5G'!D428)),EDATE(AB3427,3),DATEVALUE('Procytrat 30-5G'!D428))))),""))</f>
        <v/>
      </c>
      <c r="AM3427" t="str">
        <f t="shared" ca="1" si="346"/>
        <v/>
      </c>
    </row>
    <row r="3428" spans="27:39" x14ac:dyDescent="0.3">
      <c r="AA3428" t="str">
        <f>IF(COUNTA('Procytrat 30-5G'!A429,'Procytrat 30-5G'!B429,'Procytrat 30-5G'!C429)&gt;0,"30-5G","")</f>
        <v/>
      </c>
      <c r="AB3428" t="str">
        <f>IFERROR(IF(ISNUMBER('Procytrat 30-5G'!A429),'Procytrat 30-5G'!A429,DATEVALUE('Procytrat 30-5G'!A429)),"")</f>
        <v/>
      </c>
      <c r="AC3428" t="str">
        <f>IF(AA3428="","",'Procytrat 30-5G'!B429)</f>
        <v/>
      </c>
      <c r="AD3428" t="str">
        <f>IF(AA3428="","",IFERROR(1*'Procytrat 30-5G'!C429,IFERROR(_xludf.NUMBERVALUE('Procytrat 30-5G'!C429,".",","),IFERROR(_xludf.NUMBERVALUE('Procytrat 30-5G'!C429,",","."),0))))</f>
        <v/>
      </c>
      <c r="AE3428" t="str">
        <f t="shared" si="340"/>
        <v/>
      </c>
      <c r="AF3428">
        <f t="shared" si="341"/>
        <v>0</v>
      </c>
      <c r="AG3428" t="str">
        <f t="shared" si="342"/>
        <v/>
      </c>
      <c r="AH3428" t="str">
        <f t="shared" si="343"/>
        <v/>
      </c>
      <c r="AI3428">
        <f t="shared" si="344"/>
        <v>0</v>
      </c>
      <c r="AJ3428">
        <f t="shared" si="345"/>
        <v>0</v>
      </c>
      <c r="AK3428">
        <v>0</v>
      </c>
      <c r="AL3428" t="str">
        <f>IF(AA3428="","",IFERROR(IF(ISNUMBER('Procytrat 30-5G'!D429),'Procytrat 30-5G'!D429,IF(ISNUMBER(SEARCH("12",'Procytrat 30-5G'!D429)),EDATE(AB3428,12),IF(ISNUMBER(SEARCH("6",'Procytrat 30-5G'!D429)),EDATE(AB3428,6),IF(ISNUMBER(SEARCH("3",'Procytrat 30-5G'!D429)),EDATE(AB3428,3),DATEVALUE('Procytrat 30-5G'!D429))))),""))</f>
        <v/>
      </c>
      <c r="AM3428" t="str">
        <f t="shared" ca="1" si="346"/>
        <v/>
      </c>
    </row>
    <row r="3429" spans="27:39" x14ac:dyDescent="0.3">
      <c r="AA3429" t="str">
        <f>IF(COUNTA('Procytrat 30-5G'!A430,'Procytrat 30-5G'!B430,'Procytrat 30-5G'!C430)&gt;0,"30-5G","")</f>
        <v/>
      </c>
      <c r="AB3429" t="str">
        <f>IFERROR(IF(ISNUMBER('Procytrat 30-5G'!A430),'Procytrat 30-5G'!A430,DATEVALUE('Procytrat 30-5G'!A430)),"")</f>
        <v/>
      </c>
      <c r="AC3429" t="str">
        <f>IF(AA3429="","",'Procytrat 30-5G'!B430)</f>
        <v/>
      </c>
      <c r="AD3429" t="str">
        <f>IF(AA3429="","",IFERROR(1*'Procytrat 30-5G'!C430,IFERROR(_xludf.NUMBERVALUE('Procytrat 30-5G'!C430,".",","),IFERROR(_xludf.NUMBERVALUE('Procytrat 30-5G'!C430,",","."),0))))</f>
        <v/>
      </c>
      <c r="AE3429" t="str">
        <f t="shared" si="340"/>
        <v/>
      </c>
      <c r="AF3429">
        <f t="shared" si="341"/>
        <v>0</v>
      </c>
      <c r="AG3429" t="str">
        <f t="shared" si="342"/>
        <v/>
      </c>
      <c r="AH3429" t="str">
        <f t="shared" si="343"/>
        <v/>
      </c>
      <c r="AI3429">
        <f t="shared" si="344"/>
        <v>0</v>
      </c>
      <c r="AJ3429">
        <f t="shared" si="345"/>
        <v>0</v>
      </c>
      <c r="AK3429">
        <v>0</v>
      </c>
      <c r="AL3429" t="str">
        <f>IF(AA3429="","",IFERROR(IF(ISNUMBER('Procytrat 30-5G'!D430),'Procytrat 30-5G'!D430,IF(ISNUMBER(SEARCH("12",'Procytrat 30-5G'!D430)),EDATE(AB3429,12),IF(ISNUMBER(SEARCH("6",'Procytrat 30-5G'!D430)),EDATE(AB3429,6),IF(ISNUMBER(SEARCH("3",'Procytrat 30-5G'!D430)),EDATE(AB3429,3),DATEVALUE('Procytrat 30-5G'!D430))))),""))</f>
        <v/>
      </c>
      <c r="AM3429" t="str">
        <f t="shared" ca="1" si="346"/>
        <v/>
      </c>
    </row>
    <row r="3430" spans="27:39" x14ac:dyDescent="0.3">
      <c r="AA3430" t="str">
        <f>IF(COUNTA('Procytrat 30-5G'!A431,'Procytrat 30-5G'!B431,'Procytrat 30-5G'!C431)&gt;0,"30-5G","")</f>
        <v/>
      </c>
      <c r="AB3430" t="str">
        <f>IFERROR(IF(ISNUMBER('Procytrat 30-5G'!A431),'Procytrat 30-5G'!A431,DATEVALUE('Procytrat 30-5G'!A431)),"")</f>
        <v/>
      </c>
      <c r="AC3430" t="str">
        <f>IF(AA3430="","",'Procytrat 30-5G'!B431)</f>
        <v/>
      </c>
      <c r="AD3430" t="str">
        <f>IF(AA3430="","",IFERROR(1*'Procytrat 30-5G'!C431,IFERROR(_xludf.NUMBERVALUE('Procytrat 30-5G'!C431,".",","),IFERROR(_xludf.NUMBERVALUE('Procytrat 30-5G'!C431,",","."),0))))</f>
        <v/>
      </c>
      <c r="AE3430" t="str">
        <f t="shared" si="340"/>
        <v/>
      </c>
      <c r="AF3430">
        <f t="shared" si="341"/>
        <v>0</v>
      </c>
      <c r="AG3430" t="str">
        <f t="shared" si="342"/>
        <v/>
      </c>
      <c r="AH3430" t="str">
        <f t="shared" si="343"/>
        <v/>
      </c>
      <c r="AI3430">
        <f t="shared" si="344"/>
        <v>0</v>
      </c>
      <c r="AJ3430">
        <f t="shared" si="345"/>
        <v>0</v>
      </c>
      <c r="AK3430">
        <v>0</v>
      </c>
      <c r="AL3430" t="str">
        <f>IF(AA3430="","",IFERROR(IF(ISNUMBER('Procytrat 30-5G'!D431),'Procytrat 30-5G'!D431,IF(ISNUMBER(SEARCH("12",'Procytrat 30-5G'!D431)),EDATE(AB3430,12),IF(ISNUMBER(SEARCH("6",'Procytrat 30-5G'!D431)),EDATE(AB3430,6),IF(ISNUMBER(SEARCH("3",'Procytrat 30-5G'!D431)),EDATE(AB3430,3),DATEVALUE('Procytrat 30-5G'!D431))))),""))</f>
        <v/>
      </c>
      <c r="AM3430" t="str">
        <f t="shared" ca="1" si="346"/>
        <v/>
      </c>
    </row>
    <row r="3431" spans="27:39" x14ac:dyDescent="0.3">
      <c r="AA3431" t="str">
        <f>IF(COUNTA('Procytrat 30-5G'!A432,'Procytrat 30-5G'!B432,'Procytrat 30-5G'!C432)&gt;0,"30-5G","")</f>
        <v/>
      </c>
      <c r="AB3431" t="str">
        <f>IFERROR(IF(ISNUMBER('Procytrat 30-5G'!A432),'Procytrat 30-5G'!A432,DATEVALUE('Procytrat 30-5G'!A432)),"")</f>
        <v/>
      </c>
      <c r="AC3431" t="str">
        <f>IF(AA3431="","",'Procytrat 30-5G'!B432)</f>
        <v/>
      </c>
      <c r="AD3431" t="str">
        <f>IF(AA3431="","",IFERROR(1*'Procytrat 30-5G'!C432,IFERROR(_xludf.NUMBERVALUE('Procytrat 30-5G'!C432,".",","),IFERROR(_xludf.NUMBERVALUE('Procytrat 30-5G'!C432,",","."),0))))</f>
        <v/>
      </c>
      <c r="AE3431" t="str">
        <f t="shared" si="340"/>
        <v/>
      </c>
      <c r="AF3431">
        <f t="shared" si="341"/>
        <v>0</v>
      </c>
      <c r="AG3431" t="str">
        <f t="shared" si="342"/>
        <v/>
      </c>
      <c r="AH3431" t="str">
        <f t="shared" si="343"/>
        <v/>
      </c>
      <c r="AI3431">
        <f t="shared" si="344"/>
        <v>0</v>
      </c>
      <c r="AJ3431">
        <f t="shared" si="345"/>
        <v>0</v>
      </c>
      <c r="AK3431">
        <v>0</v>
      </c>
      <c r="AL3431" t="str">
        <f>IF(AA3431="","",IFERROR(IF(ISNUMBER('Procytrat 30-5G'!D432),'Procytrat 30-5G'!D432,IF(ISNUMBER(SEARCH("12",'Procytrat 30-5G'!D432)),EDATE(AB3431,12),IF(ISNUMBER(SEARCH("6",'Procytrat 30-5G'!D432)),EDATE(AB3431,6),IF(ISNUMBER(SEARCH("3",'Procytrat 30-5G'!D432)),EDATE(AB3431,3),DATEVALUE('Procytrat 30-5G'!D432))))),""))</f>
        <v/>
      </c>
      <c r="AM3431" t="str">
        <f t="shared" ca="1" si="346"/>
        <v/>
      </c>
    </row>
    <row r="3432" spans="27:39" x14ac:dyDescent="0.3">
      <c r="AA3432" t="str">
        <f>IF(COUNTA('Procytrat 30-5G'!A433,'Procytrat 30-5G'!B433,'Procytrat 30-5G'!C433)&gt;0,"30-5G","")</f>
        <v/>
      </c>
      <c r="AB3432" t="str">
        <f>IFERROR(IF(ISNUMBER('Procytrat 30-5G'!A433),'Procytrat 30-5G'!A433,DATEVALUE('Procytrat 30-5G'!A433)),"")</f>
        <v/>
      </c>
      <c r="AC3432" t="str">
        <f>IF(AA3432="","",'Procytrat 30-5G'!B433)</f>
        <v/>
      </c>
      <c r="AD3432" t="str">
        <f>IF(AA3432="","",IFERROR(1*'Procytrat 30-5G'!C433,IFERROR(_xludf.NUMBERVALUE('Procytrat 30-5G'!C433,".",","),IFERROR(_xludf.NUMBERVALUE('Procytrat 30-5G'!C433,",","."),0))))</f>
        <v/>
      </c>
      <c r="AE3432" t="str">
        <f t="shared" si="340"/>
        <v/>
      </c>
      <c r="AF3432">
        <f t="shared" si="341"/>
        <v>0</v>
      </c>
      <c r="AG3432" t="str">
        <f t="shared" si="342"/>
        <v/>
      </c>
      <c r="AH3432" t="str">
        <f t="shared" si="343"/>
        <v/>
      </c>
      <c r="AI3432">
        <f t="shared" si="344"/>
        <v>0</v>
      </c>
      <c r="AJ3432">
        <f t="shared" si="345"/>
        <v>0</v>
      </c>
      <c r="AK3432">
        <v>0</v>
      </c>
      <c r="AL3432" t="str">
        <f>IF(AA3432="","",IFERROR(IF(ISNUMBER('Procytrat 30-5G'!D433),'Procytrat 30-5G'!D433,IF(ISNUMBER(SEARCH("12",'Procytrat 30-5G'!D433)),EDATE(AB3432,12),IF(ISNUMBER(SEARCH("6",'Procytrat 30-5G'!D433)),EDATE(AB3432,6),IF(ISNUMBER(SEARCH("3",'Procytrat 30-5G'!D433)),EDATE(AB3432,3),DATEVALUE('Procytrat 30-5G'!D433))))),""))</f>
        <v/>
      </c>
      <c r="AM3432" t="str">
        <f t="shared" ca="1" si="346"/>
        <v/>
      </c>
    </row>
    <row r="3433" spans="27:39" x14ac:dyDescent="0.3">
      <c r="AA3433" t="str">
        <f>IF(COUNTA('Procytrat 30-5G'!A434,'Procytrat 30-5G'!B434,'Procytrat 30-5G'!C434)&gt;0,"30-5G","")</f>
        <v/>
      </c>
      <c r="AB3433" t="str">
        <f>IFERROR(IF(ISNUMBER('Procytrat 30-5G'!A434),'Procytrat 30-5G'!A434,DATEVALUE('Procytrat 30-5G'!A434)),"")</f>
        <v/>
      </c>
      <c r="AC3433" t="str">
        <f>IF(AA3433="","",'Procytrat 30-5G'!B434)</f>
        <v/>
      </c>
      <c r="AD3433" t="str">
        <f>IF(AA3433="","",IFERROR(1*'Procytrat 30-5G'!C434,IFERROR(_xludf.NUMBERVALUE('Procytrat 30-5G'!C434,".",","),IFERROR(_xludf.NUMBERVALUE('Procytrat 30-5G'!C434,",","."),0))))</f>
        <v/>
      </c>
      <c r="AE3433" t="str">
        <f t="shared" si="340"/>
        <v/>
      </c>
      <c r="AF3433">
        <f t="shared" si="341"/>
        <v>0</v>
      </c>
      <c r="AG3433" t="str">
        <f t="shared" si="342"/>
        <v/>
      </c>
      <c r="AH3433" t="str">
        <f t="shared" si="343"/>
        <v/>
      </c>
      <c r="AI3433">
        <f t="shared" si="344"/>
        <v>0</v>
      </c>
      <c r="AJ3433">
        <f t="shared" si="345"/>
        <v>0</v>
      </c>
      <c r="AK3433">
        <v>0</v>
      </c>
      <c r="AL3433" t="str">
        <f>IF(AA3433="","",IFERROR(IF(ISNUMBER('Procytrat 30-5G'!D434),'Procytrat 30-5G'!D434,IF(ISNUMBER(SEARCH("12",'Procytrat 30-5G'!D434)),EDATE(AB3433,12),IF(ISNUMBER(SEARCH("6",'Procytrat 30-5G'!D434)),EDATE(AB3433,6),IF(ISNUMBER(SEARCH("3",'Procytrat 30-5G'!D434)),EDATE(AB3433,3),DATEVALUE('Procytrat 30-5G'!D434))))),""))</f>
        <v/>
      </c>
      <c r="AM3433" t="str">
        <f t="shared" ca="1" si="346"/>
        <v/>
      </c>
    </row>
    <row r="3434" spans="27:39" x14ac:dyDescent="0.3">
      <c r="AA3434" t="str">
        <f>IF(COUNTA('Procytrat 30-5G'!A435,'Procytrat 30-5G'!B435,'Procytrat 30-5G'!C435)&gt;0,"30-5G","")</f>
        <v/>
      </c>
      <c r="AB3434" t="str">
        <f>IFERROR(IF(ISNUMBER('Procytrat 30-5G'!A435),'Procytrat 30-5G'!A435,DATEVALUE('Procytrat 30-5G'!A435)),"")</f>
        <v/>
      </c>
      <c r="AC3434" t="str">
        <f>IF(AA3434="","",'Procytrat 30-5G'!B435)</f>
        <v/>
      </c>
      <c r="AD3434" t="str">
        <f>IF(AA3434="","",IFERROR(1*'Procytrat 30-5G'!C435,IFERROR(_xludf.NUMBERVALUE('Procytrat 30-5G'!C435,".",","),IFERROR(_xludf.NUMBERVALUE('Procytrat 30-5G'!C435,",","."),0))))</f>
        <v/>
      </c>
      <c r="AE3434" t="str">
        <f t="shared" si="340"/>
        <v/>
      </c>
      <c r="AF3434">
        <f t="shared" si="341"/>
        <v>0</v>
      </c>
      <c r="AG3434" t="str">
        <f t="shared" si="342"/>
        <v/>
      </c>
      <c r="AH3434" t="str">
        <f t="shared" si="343"/>
        <v/>
      </c>
      <c r="AI3434">
        <f t="shared" si="344"/>
        <v>0</v>
      </c>
      <c r="AJ3434">
        <f t="shared" si="345"/>
        <v>0</v>
      </c>
      <c r="AK3434">
        <v>0</v>
      </c>
      <c r="AL3434" t="str">
        <f>IF(AA3434="","",IFERROR(IF(ISNUMBER('Procytrat 30-5G'!D435),'Procytrat 30-5G'!D435,IF(ISNUMBER(SEARCH("12",'Procytrat 30-5G'!D435)),EDATE(AB3434,12),IF(ISNUMBER(SEARCH("6",'Procytrat 30-5G'!D435)),EDATE(AB3434,6),IF(ISNUMBER(SEARCH("3",'Procytrat 30-5G'!D435)),EDATE(AB3434,3),DATEVALUE('Procytrat 30-5G'!D435))))),""))</f>
        <v/>
      </c>
      <c r="AM3434" t="str">
        <f t="shared" ca="1" si="346"/>
        <v/>
      </c>
    </row>
    <row r="3435" spans="27:39" x14ac:dyDescent="0.3">
      <c r="AA3435" t="str">
        <f>IF(COUNTA('Procytrat 30-5G'!A436,'Procytrat 30-5G'!B436,'Procytrat 30-5G'!C436)&gt;0,"30-5G","")</f>
        <v/>
      </c>
      <c r="AB3435" t="str">
        <f>IFERROR(IF(ISNUMBER('Procytrat 30-5G'!A436),'Procytrat 30-5G'!A436,DATEVALUE('Procytrat 30-5G'!A436)),"")</f>
        <v/>
      </c>
      <c r="AC3435" t="str">
        <f>IF(AA3435="","",'Procytrat 30-5G'!B436)</f>
        <v/>
      </c>
      <c r="AD3435" t="str">
        <f>IF(AA3435="","",IFERROR(1*'Procytrat 30-5G'!C436,IFERROR(_xludf.NUMBERVALUE('Procytrat 30-5G'!C436,".",","),IFERROR(_xludf.NUMBERVALUE('Procytrat 30-5G'!C436,",","."),0))))</f>
        <v/>
      </c>
      <c r="AE3435" t="str">
        <f t="shared" si="340"/>
        <v/>
      </c>
      <c r="AF3435">
        <f t="shared" si="341"/>
        <v>0</v>
      </c>
      <c r="AG3435" t="str">
        <f t="shared" si="342"/>
        <v/>
      </c>
      <c r="AH3435" t="str">
        <f t="shared" si="343"/>
        <v/>
      </c>
      <c r="AI3435">
        <f t="shared" si="344"/>
        <v>0</v>
      </c>
      <c r="AJ3435">
        <f t="shared" si="345"/>
        <v>0</v>
      </c>
      <c r="AK3435">
        <v>0</v>
      </c>
      <c r="AL3435" t="str">
        <f>IF(AA3435="","",IFERROR(IF(ISNUMBER('Procytrat 30-5G'!D436),'Procytrat 30-5G'!D436,IF(ISNUMBER(SEARCH("12",'Procytrat 30-5G'!D436)),EDATE(AB3435,12),IF(ISNUMBER(SEARCH("6",'Procytrat 30-5G'!D436)),EDATE(AB3435,6),IF(ISNUMBER(SEARCH("3",'Procytrat 30-5G'!D436)),EDATE(AB3435,3),DATEVALUE('Procytrat 30-5G'!D436))))),""))</f>
        <v/>
      </c>
      <c r="AM3435" t="str">
        <f t="shared" ca="1" si="346"/>
        <v/>
      </c>
    </row>
    <row r="3436" spans="27:39" x14ac:dyDescent="0.3">
      <c r="AA3436" t="str">
        <f>IF(COUNTA('Procytrat 30-5G'!A437,'Procytrat 30-5G'!B437,'Procytrat 30-5G'!C437)&gt;0,"30-5G","")</f>
        <v/>
      </c>
      <c r="AB3436" t="str">
        <f>IFERROR(IF(ISNUMBER('Procytrat 30-5G'!A437),'Procytrat 30-5G'!A437,DATEVALUE('Procytrat 30-5G'!A437)),"")</f>
        <v/>
      </c>
      <c r="AC3436" t="str">
        <f>IF(AA3436="","",'Procytrat 30-5G'!B437)</f>
        <v/>
      </c>
      <c r="AD3436" t="str">
        <f>IF(AA3436="","",IFERROR(1*'Procytrat 30-5G'!C437,IFERROR(_xludf.NUMBERVALUE('Procytrat 30-5G'!C437,".",","),IFERROR(_xludf.NUMBERVALUE('Procytrat 30-5G'!C437,",","."),0))))</f>
        <v/>
      </c>
      <c r="AE3436" t="str">
        <f t="shared" si="340"/>
        <v/>
      </c>
      <c r="AF3436">
        <f t="shared" si="341"/>
        <v>0</v>
      </c>
      <c r="AG3436" t="str">
        <f t="shared" si="342"/>
        <v/>
      </c>
      <c r="AH3436" t="str">
        <f t="shared" si="343"/>
        <v/>
      </c>
      <c r="AI3436">
        <f t="shared" si="344"/>
        <v>0</v>
      </c>
      <c r="AJ3436">
        <f t="shared" si="345"/>
        <v>0</v>
      </c>
      <c r="AK3436">
        <v>0</v>
      </c>
      <c r="AL3436" t="str">
        <f>IF(AA3436="","",IFERROR(IF(ISNUMBER('Procytrat 30-5G'!D437),'Procytrat 30-5G'!D437,IF(ISNUMBER(SEARCH("12",'Procytrat 30-5G'!D437)),EDATE(AB3436,12),IF(ISNUMBER(SEARCH("6",'Procytrat 30-5G'!D437)),EDATE(AB3436,6),IF(ISNUMBER(SEARCH("3",'Procytrat 30-5G'!D437)),EDATE(AB3436,3),DATEVALUE('Procytrat 30-5G'!D437))))),""))</f>
        <v/>
      </c>
      <c r="AM3436" t="str">
        <f t="shared" ca="1" si="346"/>
        <v/>
      </c>
    </row>
    <row r="3437" spans="27:39" x14ac:dyDescent="0.3">
      <c r="AA3437" t="str">
        <f>IF(COUNTA('Procytrat 30-5G'!A438,'Procytrat 30-5G'!B438,'Procytrat 30-5G'!C438)&gt;0,"30-5G","")</f>
        <v/>
      </c>
      <c r="AB3437" t="str">
        <f>IFERROR(IF(ISNUMBER('Procytrat 30-5G'!A438),'Procytrat 30-5G'!A438,DATEVALUE('Procytrat 30-5G'!A438)),"")</f>
        <v/>
      </c>
      <c r="AC3437" t="str">
        <f>IF(AA3437="","",'Procytrat 30-5G'!B438)</f>
        <v/>
      </c>
      <c r="AD3437" t="str">
        <f>IF(AA3437="","",IFERROR(1*'Procytrat 30-5G'!C438,IFERROR(_xludf.NUMBERVALUE('Procytrat 30-5G'!C438,".",","),IFERROR(_xludf.NUMBERVALUE('Procytrat 30-5G'!C438,",","."),0))))</f>
        <v/>
      </c>
      <c r="AE3437" t="str">
        <f t="shared" si="340"/>
        <v/>
      </c>
      <c r="AF3437">
        <f t="shared" si="341"/>
        <v>0</v>
      </c>
      <c r="AG3437" t="str">
        <f t="shared" si="342"/>
        <v/>
      </c>
      <c r="AH3437" t="str">
        <f t="shared" si="343"/>
        <v/>
      </c>
      <c r="AI3437">
        <f t="shared" si="344"/>
        <v>0</v>
      </c>
      <c r="AJ3437">
        <f t="shared" si="345"/>
        <v>0</v>
      </c>
      <c r="AK3437">
        <v>0</v>
      </c>
      <c r="AL3437" t="str">
        <f>IF(AA3437="","",IFERROR(IF(ISNUMBER('Procytrat 30-5G'!D438),'Procytrat 30-5G'!D438,IF(ISNUMBER(SEARCH("12",'Procytrat 30-5G'!D438)),EDATE(AB3437,12),IF(ISNUMBER(SEARCH("6",'Procytrat 30-5G'!D438)),EDATE(AB3437,6),IF(ISNUMBER(SEARCH("3",'Procytrat 30-5G'!D438)),EDATE(AB3437,3),DATEVALUE('Procytrat 30-5G'!D438))))),""))</f>
        <v/>
      </c>
      <c r="AM3437" t="str">
        <f t="shared" ca="1" si="346"/>
        <v/>
      </c>
    </row>
    <row r="3438" spans="27:39" x14ac:dyDescent="0.3">
      <c r="AA3438" t="str">
        <f>IF(COUNTA('Procytrat 30-5G'!A439,'Procytrat 30-5G'!B439,'Procytrat 30-5G'!C439)&gt;0,"30-5G","")</f>
        <v/>
      </c>
      <c r="AB3438" t="str">
        <f>IFERROR(IF(ISNUMBER('Procytrat 30-5G'!A439),'Procytrat 30-5G'!A439,DATEVALUE('Procytrat 30-5G'!A439)),"")</f>
        <v/>
      </c>
      <c r="AC3438" t="str">
        <f>IF(AA3438="","",'Procytrat 30-5G'!B439)</f>
        <v/>
      </c>
      <c r="AD3438" t="str">
        <f>IF(AA3438="","",IFERROR(1*'Procytrat 30-5G'!C439,IFERROR(_xludf.NUMBERVALUE('Procytrat 30-5G'!C439,".",","),IFERROR(_xludf.NUMBERVALUE('Procytrat 30-5G'!C439,",","."),0))))</f>
        <v/>
      </c>
      <c r="AE3438" t="str">
        <f t="shared" si="340"/>
        <v/>
      </c>
      <c r="AF3438">
        <f t="shared" si="341"/>
        <v>0</v>
      </c>
      <c r="AG3438" t="str">
        <f t="shared" si="342"/>
        <v/>
      </c>
      <c r="AH3438" t="str">
        <f t="shared" si="343"/>
        <v/>
      </c>
      <c r="AI3438">
        <f t="shared" si="344"/>
        <v>0</v>
      </c>
      <c r="AJ3438">
        <f t="shared" si="345"/>
        <v>0</v>
      </c>
      <c r="AK3438">
        <v>0</v>
      </c>
      <c r="AL3438" t="str">
        <f>IF(AA3438="","",IFERROR(IF(ISNUMBER('Procytrat 30-5G'!D439),'Procytrat 30-5G'!D439,IF(ISNUMBER(SEARCH("12",'Procytrat 30-5G'!D439)),EDATE(AB3438,12),IF(ISNUMBER(SEARCH("6",'Procytrat 30-5G'!D439)),EDATE(AB3438,6),IF(ISNUMBER(SEARCH("3",'Procytrat 30-5G'!D439)),EDATE(AB3438,3),DATEVALUE('Procytrat 30-5G'!D439))))),""))</f>
        <v/>
      </c>
      <c r="AM3438" t="str">
        <f t="shared" ca="1" si="346"/>
        <v/>
      </c>
    </row>
    <row r="3439" spans="27:39" x14ac:dyDescent="0.3">
      <c r="AA3439" t="str">
        <f>IF(COUNTA('Procytrat 30-5G'!A440,'Procytrat 30-5G'!B440,'Procytrat 30-5G'!C440)&gt;0,"30-5G","")</f>
        <v/>
      </c>
      <c r="AB3439" t="str">
        <f>IFERROR(IF(ISNUMBER('Procytrat 30-5G'!A440),'Procytrat 30-5G'!A440,DATEVALUE('Procytrat 30-5G'!A440)),"")</f>
        <v/>
      </c>
      <c r="AC3439" t="str">
        <f>IF(AA3439="","",'Procytrat 30-5G'!B440)</f>
        <v/>
      </c>
      <c r="AD3439" t="str">
        <f>IF(AA3439="","",IFERROR(1*'Procytrat 30-5G'!C440,IFERROR(_xludf.NUMBERVALUE('Procytrat 30-5G'!C440,".",","),IFERROR(_xludf.NUMBERVALUE('Procytrat 30-5G'!C440,",","."),0))))</f>
        <v/>
      </c>
      <c r="AE3439" t="str">
        <f t="shared" si="340"/>
        <v/>
      </c>
      <c r="AF3439">
        <f t="shared" si="341"/>
        <v>0</v>
      </c>
      <c r="AG3439" t="str">
        <f t="shared" si="342"/>
        <v/>
      </c>
      <c r="AH3439" t="str">
        <f t="shared" si="343"/>
        <v/>
      </c>
      <c r="AI3439">
        <f t="shared" si="344"/>
        <v>0</v>
      </c>
      <c r="AJ3439">
        <f t="shared" si="345"/>
        <v>0</v>
      </c>
      <c r="AK3439">
        <v>0</v>
      </c>
      <c r="AL3439" t="str">
        <f>IF(AA3439="","",IFERROR(IF(ISNUMBER('Procytrat 30-5G'!D440),'Procytrat 30-5G'!D440,IF(ISNUMBER(SEARCH("12",'Procytrat 30-5G'!D440)),EDATE(AB3439,12),IF(ISNUMBER(SEARCH("6",'Procytrat 30-5G'!D440)),EDATE(AB3439,6),IF(ISNUMBER(SEARCH("3",'Procytrat 30-5G'!D440)),EDATE(AB3439,3),DATEVALUE('Procytrat 30-5G'!D440))))),""))</f>
        <v/>
      </c>
      <c r="AM3439" t="str">
        <f t="shared" ca="1" si="346"/>
        <v/>
      </c>
    </row>
    <row r="3440" spans="27:39" x14ac:dyDescent="0.3">
      <c r="AA3440" t="str">
        <f>IF(COUNTA('Procytrat 30-5G'!A441,'Procytrat 30-5G'!B441,'Procytrat 30-5G'!C441)&gt;0,"30-5G","")</f>
        <v/>
      </c>
      <c r="AB3440" t="str">
        <f>IFERROR(IF(ISNUMBER('Procytrat 30-5G'!A441),'Procytrat 30-5G'!A441,DATEVALUE('Procytrat 30-5G'!A441)),"")</f>
        <v/>
      </c>
      <c r="AC3440" t="str">
        <f>IF(AA3440="","",'Procytrat 30-5G'!B441)</f>
        <v/>
      </c>
      <c r="AD3440" t="str">
        <f>IF(AA3440="","",IFERROR(1*'Procytrat 30-5G'!C441,IFERROR(_xludf.NUMBERVALUE('Procytrat 30-5G'!C441,".",","),IFERROR(_xludf.NUMBERVALUE('Procytrat 30-5G'!C441,",","."),0))))</f>
        <v/>
      </c>
      <c r="AE3440" t="str">
        <f t="shared" si="340"/>
        <v/>
      </c>
      <c r="AF3440">
        <f t="shared" si="341"/>
        <v>0</v>
      </c>
      <c r="AG3440" t="str">
        <f t="shared" si="342"/>
        <v/>
      </c>
      <c r="AH3440" t="str">
        <f t="shared" si="343"/>
        <v/>
      </c>
      <c r="AI3440">
        <f t="shared" si="344"/>
        <v>0</v>
      </c>
      <c r="AJ3440">
        <f t="shared" si="345"/>
        <v>0</v>
      </c>
      <c r="AK3440">
        <v>0</v>
      </c>
      <c r="AL3440" t="str">
        <f>IF(AA3440="","",IFERROR(IF(ISNUMBER('Procytrat 30-5G'!D441),'Procytrat 30-5G'!D441,IF(ISNUMBER(SEARCH("12",'Procytrat 30-5G'!D441)),EDATE(AB3440,12),IF(ISNUMBER(SEARCH("6",'Procytrat 30-5G'!D441)),EDATE(AB3440,6),IF(ISNUMBER(SEARCH("3",'Procytrat 30-5G'!D441)),EDATE(AB3440,3),DATEVALUE('Procytrat 30-5G'!D441))))),""))</f>
        <v/>
      </c>
      <c r="AM3440" t="str">
        <f t="shared" ca="1" si="346"/>
        <v/>
      </c>
    </row>
    <row r="3441" spans="27:39" x14ac:dyDescent="0.3">
      <c r="AA3441" t="str">
        <f>IF(COUNTA('Procytrat 30-5G'!A442,'Procytrat 30-5G'!B442,'Procytrat 30-5G'!C442)&gt;0,"30-5G","")</f>
        <v/>
      </c>
      <c r="AB3441" t="str">
        <f>IFERROR(IF(ISNUMBER('Procytrat 30-5G'!A442),'Procytrat 30-5G'!A442,DATEVALUE('Procytrat 30-5G'!A442)),"")</f>
        <v/>
      </c>
      <c r="AC3441" t="str">
        <f>IF(AA3441="","",'Procytrat 30-5G'!B442)</f>
        <v/>
      </c>
      <c r="AD3441" t="str">
        <f>IF(AA3441="","",IFERROR(1*'Procytrat 30-5G'!C442,IFERROR(_xludf.NUMBERVALUE('Procytrat 30-5G'!C442,".",","),IFERROR(_xludf.NUMBERVALUE('Procytrat 30-5G'!C442,",","."),0))))</f>
        <v/>
      </c>
      <c r="AE3441" t="str">
        <f t="shared" si="340"/>
        <v/>
      </c>
      <c r="AF3441">
        <f t="shared" si="341"/>
        <v>0</v>
      </c>
      <c r="AG3441" t="str">
        <f t="shared" si="342"/>
        <v/>
      </c>
      <c r="AH3441" t="str">
        <f t="shared" si="343"/>
        <v/>
      </c>
      <c r="AI3441">
        <f t="shared" si="344"/>
        <v>0</v>
      </c>
      <c r="AJ3441">
        <f t="shared" si="345"/>
        <v>0</v>
      </c>
      <c r="AK3441">
        <v>0</v>
      </c>
      <c r="AL3441" t="str">
        <f>IF(AA3441="","",IFERROR(IF(ISNUMBER('Procytrat 30-5G'!D442),'Procytrat 30-5G'!D442,IF(ISNUMBER(SEARCH("12",'Procytrat 30-5G'!D442)),EDATE(AB3441,12),IF(ISNUMBER(SEARCH("6",'Procytrat 30-5G'!D442)),EDATE(AB3441,6),IF(ISNUMBER(SEARCH("3",'Procytrat 30-5G'!D442)),EDATE(AB3441,3),DATEVALUE('Procytrat 30-5G'!D442))))),""))</f>
        <v/>
      </c>
      <c r="AM3441" t="str">
        <f t="shared" ca="1" si="346"/>
        <v/>
      </c>
    </row>
    <row r="3442" spans="27:39" x14ac:dyDescent="0.3">
      <c r="AA3442" t="str">
        <f>IF(COUNTA('Procytrat 30-5G'!A443,'Procytrat 30-5G'!B443,'Procytrat 30-5G'!C443)&gt;0,"30-5G","")</f>
        <v/>
      </c>
      <c r="AB3442" t="str">
        <f>IFERROR(IF(ISNUMBER('Procytrat 30-5G'!A443),'Procytrat 30-5G'!A443,DATEVALUE('Procytrat 30-5G'!A443)),"")</f>
        <v/>
      </c>
      <c r="AC3442" t="str">
        <f>IF(AA3442="","",'Procytrat 30-5G'!B443)</f>
        <v/>
      </c>
      <c r="AD3442" t="str">
        <f>IF(AA3442="","",IFERROR(1*'Procytrat 30-5G'!C443,IFERROR(_xludf.NUMBERVALUE('Procytrat 30-5G'!C443,".",","),IFERROR(_xludf.NUMBERVALUE('Procytrat 30-5G'!C443,",","."),0))))</f>
        <v/>
      </c>
      <c r="AE3442" t="str">
        <f t="shared" si="340"/>
        <v/>
      </c>
      <c r="AF3442">
        <f t="shared" si="341"/>
        <v>0</v>
      </c>
      <c r="AG3442" t="str">
        <f t="shared" si="342"/>
        <v/>
      </c>
      <c r="AH3442" t="str">
        <f t="shared" si="343"/>
        <v/>
      </c>
      <c r="AI3442">
        <f t="shared" si="344"/>
        <v>0</v>
      </c>
      <c r="AJ3442">
        <f t="shared" si="345"/>
        <v>0</v>
      </c>
      <c r="AK3442">
        <v>0</v>
      </c>
      <c r="AL3442" t="str">
        <f>IF(AA3442="","",IFERROR(IF(ISNUMBER('Procytrat 30-5G'!D443),'Procytrat 30-5G'!D443,IF(ISNUMBER(SEARCH("12",'Procytrat 30-5G'!D443)),EDATE(AB3442,12),IF(ISNUMBER(SEARCH("6",'Procytrat 30-5G'!D443)),EDATE(AB3442,6),IF(ISNUMBER(SEARCH("3",'Procytrat 30-5G'!D443)),EDATE(AB3442,3),DATEVALUE('Procytrat 30-5G'!D443))))),""))</f>
        <v/>
      </c>
      <c r="AM3442" t="str">
        <f t="shared" ca="1" si="346"/>
        <v/>
      </c>
    </row>
    <row r="3443" spans="27:39" x14ac:dyDescent="0.3">
      <c r="AA3443" t="str">
        <f>IF(COUNTA('Procytrat 30-5G'!A444,'Procytrat 30-5G'!B444,'Procytrat 30-5G'!C444)&gt;0,"30-5G","")</f>
        <v/>
      </c>
      <c r="AB3443" t="str">
        <f>IFERROR(IF(ISNUMBER('Procytrat 30-5G'!A444),'Procytrat 30-5G'!A444,DATEVALUE('Procytrat 30-5G'!A444)),"")</f>
        <v/>
      </c>
      <c r="AC3443" t="str">
        <f>IF(AA3443="","",'Procytrat 30-5G'!B444)</f>
        <v/>
      </c>
      <c r="AD3443" t="str">
        <f>IF(AA3443="","",IFERROR(1*'Procytrat 30-5G'!C444,IFERROR(_xludf.NUMBERVALUE('Procytrat 30-5G'!C444,".",","),IFERROR(_xludf.NUMBERVALUE('Procytrat 30-5G'!C444,",","."),0))))</f>
        <v/>
      </c>
      <c r="AE3443" t="str">
        <f t="shared" si="340"/>
        <v/>
      </c>
      <c r="AF3443">
        <f t="shared" si="341"/>
        <v>0</v>
      </c>
      <c r="AG3443" t="str">
        <f t="shared" si="342"/>
        <v/>
      </c>
      <c r="AH3443" t="str">
        <f t="shared" si="343"/>
        <v/>
      </c>
      <c r="AI3443">
        <f t="shared" si="344"/>
        <v>0</v>
      </c>
      <c r="AJ3443">
        <f t="shared" si="345"/>
        <v>0</v>
      </c>
      <c r="AK3443">
        <v>0</v>
      </c>
      <c r="AL3443" t="str">
        <f>IF(AA3443="","",IFERROR(IF(ISNUMBER('Procytrat 30-5G'!D444),'Procytrat 30-5G'!D444,IF(ISNUMBER(SEARCH("12",'Procytrat 30-5G'!D444)),EDATE(AB3443,12),IF(ISNUMBER(SEARCH("6",'Procytrat 30-5G'!D444)),EDATE(AB3443,6),IF(ISNUMBER(SEARCH("3",'Procytrat 30-5G'!D444)),EDATE(AB3443,3),DATEVALUE('Procytrat 30-5G'!D444))))),""))</f>
        <v/>
      </c>
      <c r="AM3443" t="str">
        <f t="shared" ca="1" si="346"/>
        <v/>
      </c>
    </row>
    <row r="3444" spans="27:39" x14ac:dyDescent="0.3">
      <c r="AA3444" t="str">
        <f>IF(COUNTA('Procytrat 30-5G'!A445,'Procytrat 30-5G'!B445,'Procytrat 30-5G'!C445)&gt;0,"30-5G","")</f>
        <v/>
      </c>
      <c r="AB3444" t="str">
        <f>IFERROR(IF(ISNUMBER('Procytrat 30-5G'!A445),'Procytrat 30-5G'!A445,DATEVALUE('Procytrat 30-5G'!A445)),"")</f>
        <v/>
      </c>
      <c r="AC3444" t="str">
        <f>IF(AA3444="","",'Procytrat 30-5G'!B445)</f>
        <v/>
      </c>
      <c r="AD3444" t="str">
        <f>IF(AA3444="","",IFERROR(1*'Procytrat 30-5G'!C445,IFERROR(_xludf.NUMBERVALUE('Procytrat 30-5G'!C445,".",","),IFERROR(_xludf.NUMBERVALUE('Procytrat 30-5G'!C445,",","."),0))))</f>
        <v/>
      </c>
      <c r="AE3444" t="str">
        <f t="shared" si="340"/>
        <v/>
      </c>
      <c r="AF3444">
        <f t="shared" si="341"/>
        <v>0</v>
      </c>
      <c r="AG3444" t="str">
        <f t="shared" si="342"/>
        <v/>
      </c>
      <c r="AH3444" t="str">
        <f t="shared" si="343"/>
        <v/>
      </c>
      <c r="AI3444">
        <f t="shared" si="344"/>
        <v>0</v>
      </c>
      <c r="AJ3444">
        <f t="shared" si="345"/>
        <v>0</v>
      </c>
      <c r="AK3444">
        <v>0</v>
      </c>
      <c r="AL3444" t="str">
        <f>IF(AA3444="","",IFERROR(IF(ISNUMBER('Procytrat 30-5G'!D445),'Procytrat 30-5G'!D445,IF(ISNUMBER(SEARCH("12",'Procytrat 30-5G'!D445)),EDATE(AB3444,12),IF(ISNUMBER(SEARCH("6",'Procytrat 30-5G'!D445)),EDATE(AB3444,6),IF(ISNUMBER(SEARCH("3",'Procytrat 30-5G'!D445)),EDATE(AB3444,3),DATEVALUE('Procytrat 30-5G'!D445))))),""))</f>
        <v/>
      </c>
      <c r="AM3444" t="str">
        <f t="shared" ca="1" si="346"/>
        <v/>
      </c>
    </row>
    <row r="3445" spans="27:39" x14ac:dyDescent="0.3">
      <c r="AA3445" t="str">
        <f>IF(COUNTA('Procytrat 30-5G'!A446,'Procytrat 30-5G'!B446,'Procytrat 30-5G'!C446)&gt;0,"30-5G","")</f>
        <v/>
      </c>
      <c r="AB3445" t="str">
        <f>IFERROR(IF(ISNUMBER('Procytrat 30-5G'!A446),'Procytrat 30-5G'!A446,DATEVALUE('Procytrat 30-5G'!A446)),"")</f>
        <v/>
      </c>
      <c r="AC3445" t="str">
        <f>IF(AA3445="","",'Procytrat 30-5G'!B446)</f>
        <v/>
      </c>
      <c r="AD3445" t="str">
        <f>IF(AA3445="","",IFERROR(1*'Procytrat 30-5G'!C446,IFERROR(_xludf.NUMBERVALUE('Procytrat 30-5G'!C446,".",","),IFERROR(_xludf.NUMBERVALUE('Procytrat 30-5G'!C446,",","."),0))))</f>
        <v/>
      </c>
      <c r="AE3445" t="str">
        <f t="shared" si="340"/>
        <v/>
      </c>
      <c r="AF3445">
        <f t="shared" si="341"/>
        <v>0</v>
      </c>
      <c r="AG3445" t="str">
        <f t="shared" si="342"/>
        <v/>
      </c>
      <c r="AH3445" t="str">
        <f t="shared" si="343"/>
        <v/>
      </c>
      <c r="AI3445">
        <f t="shared" si="344"/>
        <v>0</v>
      </c>
      <c r="AJ3445">
        <f t="shared" si="345"/>
        <v>0</v>
      </c>
      <c r="AK3445">
        <v>0</v>
      </c>
      <c r="AL3445" t="str">
        <f>IF(AA3445="","",IFERROR(IF(ISNUMBER('Procytrat 30-5G'!D446),'Procytrat 30-5G'!D446,IF(ISNUMBER(SEARCH("12",'Procytrat 30-5G'!D446)),EDATE(AB3445,12),IF(ISNUMBER(SEARCH("6",'Procytrat 30-5G'!D446)),EDATE(AB3445,6),IF(ISNUMBER(SEARCH("3",'Procytrat 30-5G'!D446)),EDATE(AB3445,3),DATEVALUE('Procytrat 30-5G'!D446))))),""))</f>
        <v/>
      </c>
      <c r="AM3445" t="str">
        <f t="shared" ca="1" si="346"/>
        <v/>
      </c>
    </row>
    <row r="3446" spans="27:39" x14ac:dyDescent="0.3">
      <c r="AA3446" t="str">
        <f>IF(COUNTA('Procytrat 30-5G'!A447,'Procytrat 30-5G'!B447,'Procytrat 30-5G'!C447)&gt;0,"30-5G","")</f>
        <v/>
      </c>
      <c r="AB3446" t="str">
        <f>IFERROR(IF(ISNUMBER('Procytrat 30-5G'!A447),'Procytrat 30-5G'!A447,DATEVALUE('Procytrat 30-5G'!A447)),"")</f>
        <v/>
      </c>
      <c r="AC3446" t="str">
        <f>IF(AA3446="","",'Procytrat 30-5G'!B447)</f>
        <v/>
      </c>
      <c r="AD3446" t="str">
        <f>IF(AA3446="","",IFERROR(1*'Procytrat 30-5G'!C447,IFERROR(_xludf.NUMBERVALUE('Procytrat 30-5G'!C447,".",","),IFERROR(_xludf.NUMBERVALUE('Procytrat 30-5G'!C447,",","."),0))))</f>
        <v/>
      </c>
      <c r="AE3446" t="str">
        <f t="shared" si="340"/>
        <v/>
      </c>
      <c r="AF3446">
        <f t="shared" si="341"/>
        <v>0</v>
      </c>
      <c r="AG3446" t="str">
        <f t="shared" si="342"/>
        <v/>
      </c>
      <c r="AH3446" t="str">
        <f t="shared" si="343"/>
        <v/>
      </c>
      <c r="AI3446">
        <f t="shared" si="344"/>
        <v>0</v>
      </c>
      <c r="AJ3446">
        <f t="shared" si="345"/>
        <v>0</v>
      </c>
      <c r="AK3446">
        <v>0</v>
      </c>
      <c r="AL3446" t="str">
        <f>IF(AA3446="","",IFERROR(IF(ISNUMBER('Procytrat 30-5G'!D447),'Procytrat 30-5G'!D447,IF(ISNUMBER(SEARCH("12",'Procytrat 30-5G'!D447)),EDATE(AB3446,12),IF(ISNUMBER(SEARCH("6",'Procytrat 30-5G'!D447)),EDATE(AB3446,6),IF(ISNUMBER(SEARCH("3",'Procytrat 30-5G'!D447)),EDATE(AB3446,3),DATEVALUE('Procytrat 30-5G'!D447))))),""))</f>
        <v/>
      </c>
      <c r="AM3446" t="str">
        <f t="shared" ca="1" si="346"/>
        <v/>
      </c>
    </row>
    <row r="3447" spans="27:39" x14ac:dyDescent="0.3">
      <c r="AA3447" t="str">
        <f>IF(COUNTA('Procytrat 30-5G'!A448,'Procytrat 30-5G'!B448,'Procytrat 30-5G'!C448)&gt;0,"30-5G","")</f>
        <v/>
      </c>
      <c r="AB3447" t="str">
        <f>IFERROR(IF(ISNUMBER('Procytrat 30-5G'!A448),'Procytrat 30-5G'!A448,DATEVALUE('Procytrat 30-5G'!A448)),"")</f>
        <v/>
      </c>
      <c r="AC3447" t="str">
        <f>IF(AA3447="","",'Procytrat 30-5G'!B448)</f>
        <v/>
      </c>
      <c r="AD3447" t="str">
        <f>IF(AA3447="","",IFERROR(1*'Procytrat 30-5G'!C448,IFERROR(_xludf.NUMBERVALUE('Procytrat 30-5G'!C448,".",","),IFERROR(_xludf.NUMBERVALUE('Procytrat 30-5G'!C448,",","."),0))))</f>
        <v/>
      </c>
      <c r="AE3447" t="str">
        <f t="shared" si="340"/>
        <v/>
      </c>
      <c r="AF3447">
        <f t="shared" si="341"/>
        <v>0</v>
      </c>
      <c r="AG3447" t="str">
        <f t="shared" si="342"/>
        <v/>
      </c>
      <c r="AH3447" t="str">
        <f t="shared" si="343"/>
        <v/>
      </c>
      <c r="AI3447">
        <f t="shared" si="344"/>
        <v>0</v>
      </c>
      <c r="AJ3447">
        <f t="shared" si="345"/>
        <v>0</v>
      </c>
      <c r="AK3447">
        <v>0</v>
      </c>
      <c r="AL3447" t="str">
        <f>IF(AA3447="","",IFERROR(IF(ISNUMBER('Procytrat 30-5G'!D448),'Procytrat 30-5G'!D448,IF(ISNUMBER(SEARCH("12",'Procytrat 30-5G'!D448)),EDATE(AB3447,12),IF(ISNUMBER(SEARCH("6",'Procytrat 30-5G'!D448)),EDATE(AB3447,6),IF(ISNUMBER(SEARCH("3",'Procytrat 30-5G'!D448)),EDATE(AB3447,3),DATEVALUE('Procytrat 30-5G'!D448))))),""))</f>
        <v/>
      </c>
      <c r="AM3447" t="str">
        <f t="shared" ca="1" si="346"/>
        <v/>
      </c>
    </row>
    <row r="3448" spans="27:39" x14ac:dyDescent="0.3">
      <c r="AA3448" t="str">
        <f>IF(COUNTA('Procytrat 30-5G'!A449,'Procytrat 30-5G'!B449,'Procytrat 30-5G'!C449)&gt;0,"30-5G","")</f>
        <v/>
      </c>
      <c r="AB3448" t="str">
        <f>IFERROR(IF(ISNUMBER('Procytrat 30-5G'!A449),'Procytrat 30-5G'!A449,DATEVALUE('Procytrat 30-5G'!A449)),"")</f>
        <v/>
      </c>
      <c r="AC3448" t="str">
        <f>IF(AA3448="","",'Procytrat 30-5G'!B449)</f>
        <v/>
      </c>
      <c r="AD3448" t="str">
        <f>IF(AA3448="","",IFERROR(1*'Procytrat 30-5G'!C449,IFERROR(_xludf.NUMBERVALUE('Procytrat 30-5G'!C449,".",","),IFERROR(_xludf.NUMBERVALUE('Procytrat 30-5G'!C449,",","."),0))))</f>
        <v/>
      </c>
      <c r="AE3448" t="str">
        <f t="shared" si="340"/>
        <v/>
      </c>
      <c r="AF3448">
        <f t="shared" si="341"/>
        <v>0</v>
      </c>
      <c r="AG3448" t="str">
        <f t="shared" si="342"/>
        <v/>
      </c>
      <c r="AH3448" t="str">
        <f t="shared" si="343"/>
        <v/>
      </c>
      <c r="AI3448">
        <f t="shared" si="344"/>
        <v>0</v>
      </c>
      <c r="AJ3448">
        <f t="shared" si="345"/>
        <v>0</v>
      </c>
      <c r="AK3448">
        <v>0</v>
      </c>
      <c r="AL3448" t="str">
        <f>IF(AA3448="","",IFERROR(IF(ISNUMBER('Procytrat 30-5G'!D449),'Procytrat 30-5G'!D449,IF(ISNUMBER(SEARCH("12",'Procytrat 30-5G'!D449)),EDATE(AB3448,12),IF(ISNUMBER(SEARCH("6",'Procytrat 30-5G'!D449)),EDATE(AB3448,6),IF(ISNUMBER(SEARCH("3",'Procytrat 30-5G'!D449)),EDATE(AB3448,3),DATEVALUE('Procytrat 30-5G'!D449))))),""))</f>
        <v/>
      </c>
      <c r="AM3448" t="str">
        <f t="shared" ca="1" si="346"/>
        <v/>
      </c>
    </row>
    <row r="3449" spans="27:39" x14ac:dyDescent="0.3">
      <c r="AA3449" t="str">
        <f>IF(COUNTA('Procytrat 30-5G'!A450,'Procytrat 30-5G'!B450,'Procytrat 30-5G'!C450)&gt;0,"30-5G","")</f>
        <v/>
      </c>
      <c r="AB3449" t="str">
        <f>IFERROR(IF(ISNUMBER('Procytrat 30-5G'!A450),'Procytrat 30-5G'!A450,DATEVALUE('Procytrat 30-5G'!A450)),"")</f>
        <v/>
      </c>
      <c r="AC3449" t="str">
        <f>IF(AA3449="","",'Procytrat 30-5G'!B450)</f>
        <v/>
      </c>
      <c r="AD3449" t="str">
        <f>IF(AA3449="","",IFERROR(1*'Procytrat 30-5G'!C450,IFERROR(_xludf.NUMBERVALUE('Procytrat 30-5G'!C450,".",","),IFERROR(_xludf.NUMBERVALUE('Procytrat 30-5G'!C450,",","."),0))))</f>
        <v/>
      </c>
      <c r="AE3449" t="str">
        <f t="shared" si="340"/>
        <v/>
      </c>
      <c r="AF3449">
        <f t="shared" si="341"/>
        <v>0</v>
      </c>
      <c r="AG3449" t="str">
        <f t="shared" si="342"/>
        <v/>
      </c>
      <c r="AH3449" t="str">
        <f t="shared" si="343"/>
        <v/>
      </c>
      <c r="AI3449">
        <f t="shared" si="344"/>
        <v>0</v>
      </c>
      <c r="AJ3449">
        <f t="shared" si="345"/>
        <v>0</v>
      </c>
      <c r="AK3449">
        <v>0</v>
      </c>
      <c r="AL3449" t="str">
        <f>IF(AA3449="","",IFERROR(IF(ISNUMBER('Procytrat 30-5G'!D450),'Procytrat 30-5G'!D450,IF(ISNUMBER(SEARCH("12",'Procytrat 30-5G'!D450)),EDATE(AB3449,12),IF(ISNUMBER(SEARCH("6",'Procytrat 30-5G'!D450)),EDATE(AB3449,6),IF(ISNUMBER(SEARCH("3",'Procytrat 30-5G'!D450)),EDATE(AB3449,3),DATEVALUE('Procytrat 30-5G'!D450))))),""))</f>
        <v/>
      </c>
      <c r="AM3449" t="str">
        <f t="shared" ca="1" si="346"/>
        <v/>
      </c>
    </row>
    <row r="3450" spans="27:39" x14ac:dyDescent="0.3">
      <c r="AA3450" t="str">
        <f>IF(COUNTA('Procytrat 30-5G'!A451,'Procytrat 30-5G'!B451,'Procytrat 30-5G'!C451)&gt;0,"30-5G","")</f>
        <v/>
      </c>
      <c r="AB3450" t="str">
        <f>IFERROR(IF(ISNUMBER('Procytrat 30-5G'!A451),'Procytrat 30-5G'!A451,DATEVALUE('Procytrat 30-5G'!A451)),"")</f>
        <v/>
      </c>
      <c r="AC3450" t="str">
        <f>IF(AA3450="","",'Procytrat 30-5G'!B451)</f>
        <v/>
      </c>
      <c r="AD3450" t="str">
        <f>IF(AA3450="","",IFERROR(1*'Procytrat 30-5G'!C451,IFERROR(_xludf.NUMBERVALUE('Procytrat 30-5G'!C451,".",","),IFERROR(_xludf.NUMBERVALUE('Procytrat 30-5G'!C451,",","."),0))))</f>
        <v/>
      </c>
      <c r="AE3450" t="str">
        <f t="shared" ref="AE3450:AE3501" si="347">IF(AA3450="","","")</f>
        <v/>
      </c>
      <c r="AF3450">
        <f t="shared" si="341"/>
        <v>0</v>
      </c>
      <c r="AG3450" t="str">
        <f t="shared" si="342"/>
        <v/>
      </c>
      <c r="AH3450" t="str">
        <f t="shared" si="343"/>
        <v/>
      </c>
      <c r="AI3450">
        <f t="shared" si="344"/>
        <v>0</v>
      </c>
      <c r="AJ3450">
        <f t="shared" si="345"/>
        <v>0</v>
      </c>
      <c r="AK3450">
        <v>0</v>
      </c>
      <c r="AL3450" t="str">
        <f>IF(AA3450="","",IFERROR(IF(ISNUMBER('Procytrat 30-5G'!D451),'Procytrat 30-5G'!D451,IF(ISNUMBER(SEARCH("12",'Procytrat 30-5G'!D451)),EDATE(AB3450,12),IF(ISNUMBER(SEARCH("6",'Procytrat 30-5G'!D451)),EDATE(AB3450,6),IF(ISNUMBER(SEARCH("3",'Procytrat 30-5G'!D451)),EDATE(AB3450,3),DATEVALUE('Procytrat 30-5G'!D451))))),""))</f>
        <v/>
      </c>
      <c r="AM3450" t="str">
        <f t="shared" ca="1" si="346"/>
        <v/>
      </c>
    </row>
    <row r="3451" spans="27:39" x14ac:dyDescent="0.3">
      <c r="AA3451" t="str">
        <f>IF(COUNTA('Procytrat 30-5G'!A452,'Procytrat 30-5G'!B452,'Procytrat 30-5G'!C452)&gt;0,"30-5G","")</f>
        <v/>
      </c>
      <c r="AB3451" t="str">
        <f>IFERROR(IF(ISNUMBER('Procytrat 30-5G'!A452),'Procytrat 30-5G'!A452,DATEVALUE('Procytrat 30-5G'!A452)),"")</f>
        <v/>
      </c>
      <c r="AC3451" t="str">
        <f>IF(AA3451="","",'Procytrat 30-5G'!B452)</f>
        <v/>
      </c>
      <c r="AD3451" t="str">
        <f>IF(AA3451="","",IFERROR(1*'Procytrat 30-5G'!C452,IFERROR(_xludf.NUMBERVALUE('Procytrat 30-5G'!C452,".",","),IFERROR(_xludf.NUMBERVALUE('Procytrat 30-5G'!C452,",","."),0))))</f>
        <v/>
      </c>
      <c r="AE3451" t="str">
        <f t="shared" si="347"/>
        <v/>
      </c>
      <c r="AF3451">
        <f t="shared" si="341"/>
        <v>0</v>
      </c>
      <c r="AG3451" t="str">
        <f t="shared" si="342"/>
        <v/>
      </c>
      <c r="AH3451" t="str">
        <f t="shared" si="343"/>
        <v/>
      </c>
      <c r="AI3451">
        <f t="shared" si="344"/>
        <v>0</v>
      </c>
      <c r="AJ3451">
        <f t="shared" si="345"/>
        <v>0</v>
      </c>
      <c r="AK3451">
        <v>0</v>
      </c>
      <c r="AL3451" t="str">
        <f>IF(AA3451="","",IFERROR(IF(ISNUMBER('Procytrat 30-5G'!D452),'Procytrat 30-5G'!D452,IF(ISNUMBER(SEARCH("12",'Procytrat 30-5G'!D452)),EDATE(AB3451,12),IF(ISNUMBER(SEARCH("6",'Procytrat 30-5G'!D452)),EDATE(AB3451,6),IF(ISNUMBER(SEARCH("3",'Procytrat 30-5G'!D452)),EDATE(AB3451,3),DATEVALUE('Procytrat 30-5G'!D452))))),""))</f>
        <v/>
      </c>
      <c r="AM3451" t="str">
        <f t="shared" ca="1" si="346"/>
        <v/>
      </c>
    </row>
    <row r="3452" spans="27:39" x14ac:dyDescent="0.3">
      <c r="AA3452" t="str">
        <f>IF(COUNTA('Procytrat 30-5G'!A453,'Procytrat 30-5G'!B453,'Procytrat 30-5G'!C453)&gt;0,"30-5G","")</f>
        <v/>
      </c>
      <c r="AB3452" t="str">
        <f>IFERROR(IF(ISNUMBER('Procytrat 30-5G'!A453),'Procytrat 30-5G'!A453,DATEVALUE('Procytrat 30-5G'!A453)),"")</f>
        <v/>
      </c>
      <c r="AC3452" t="str">
        <f>IF(AA3452="","",'Procytrat 30-5G'!B453)</f>
        <v/>
      </c>
      <c r="AD3452" t="str">
        <f>IF(AA3452="","",IFERROR(1*'Procytrat 30-5G'!C453,IFERROR(_xludf.NUMBERVALUE('Procytrat 30-5G'!C453,".",","),IFERROR(_xludf.NUMBERVALUE('Procytrat 30-5G'!C453,",","."),0))))</f>
        <v/>
      </c>
      <c r="AE3452" t="str">
        <f t="shared" si="347"/>
        <v/>
      </c>
      <c r="AF3452">
        <f t="shared" si="341"/>
        <v>0</v>
      </c>
      <c r="AG3452" t="str">
        <f t="shared" si="342"/>
        <v/>
      </c>
      <c r="AH3452" t="str">
        <f t="shared" si="343"/>
        <v/>
      </c>
      <c r="AI3452">
        <f t="shared" si="344"/>
        <v>0</v>
      </c>
      <c r="AJ3452">
        <f t="shared" si="345"/>
        <v>0</v>
      </c>
      <c r="AK3452">
        <v>0</v>
      </c>
      <c r="AL3452" t="str">
        <f>IF(AA3452="","",IFERROR(IF(ISNUMBER('Procytrat 30-5G'!D453),'Procytrat 30-5G'!D453,IF(ISNUMBER(SEARCH("12",'Procytrat 30-5G'!D453)),EDATE(AB3452,12),IF(ISNUMBER(SEARCH("6",'Procytrat 30-5G'!D453)),EDATE(AB3452,6),IF(ISNUMBER(SEARCH("3",'Procytrat 30-5G'!D453)),EDATE(AB3452,3),DATEVALUE('Procytrat 30-5G'!D453))))),""))</f>
        <v/>
      </c>
      <c r="AM3452" t="str">
        <f t="shared" ca="1" si="346"/>
        <v/>
      </c>
    </row>
    <row r="3453" spans="27:39" x14ac:dyDescent="0.3">
      <c r="AA3453" t="str">
        <f>IF(COUNTA('Procytrat 30-5G'!A454,'Procytrat 30-5G'!B454,'Procytrat 30-5G'!C454)&gt;0,"30-5G","")</f>
        <v/>
      </c>
      <c r="AB3453" t="str">
        <f>IFERROR(IF(ISNUMBER('Procytrat 30-5G'!A454),'Procytrat 30-5G'!A454,DATEVALUE('Procytrat 30-5G'!A454)),"")</f>
        <v/>
      </c>
      <c r="AC3453" t="str">
        <f>IF(AA3453="","",'Procytrat 30-5G'!B454)</f>
        <v/>
      </c>
      <c r="AD3453" t="str">
        <f>IF(AA3453="","",IFERROR(1*'Procytrat 30-5G'!C454,IFERROR(_xludf.NUMBERVALUE('Procytrat 30-5G'!C454,".",","),IFERROR(_xludf.NUMBERVALUE('Procytrat 30-5G'!C454,",","."),0))))</f>
        <v/>
      </c>
      <c r="AE3453" t="str">
        <f t="shared" si="347"/>
        <v/>
      </c>
      <c r="AF3453">
        <f t="shared" si="341"/>
        <v>0</v>
      </c>
      <c r="AG3453" t="str">
        <f t="shared" si="342"/>
        <v/>
      </c>
      <c r="AH3453" t="str">
        <f t="shared" si="343"/>
        <v/>
      </c>
      <c r="AI3453">
        <f t="shared" si="344"/>
        <v>0</v>
      </c>
      <c r="AJ3453">
        <f t="shared" si="345"/>
        <v>0</v>
      </c>
      <c r="AK3453">
        <v>0</v>
      </c>
      <c r="AL3453" t="str">
        <f>IF(AA3453="","",IFERROR(IF(ISNUMBER('Procytrat 30-5G'!D454),'Procytrat 30-5G'!D454,IF(ISNUMBER(SEARCH("12",'Procytrat 30-5G'!D454)),EDATE(AB3453,12),IF(ISNUMBER(SEARCH("6",'Procytrat 30-5G'!D454)),EDATE(AB3453,6),IF(ISNUMBER(SEARCH("3",'Procytrat 30-5G'!D454)),EDATE(AB3453,3),DATEVALUE('Procytrat 30-5G'!D454))))),""))</f>
        <v/>
      </c>
      <c r="AM3453" t="str">
        <f t="shared" ca="1" si="346"/>
        <v/>
      </c>
    </row>
    <row r="3454" spans="27:39" x14ac:dyDescent="0.3">
      <c r="AA3454" t="str">
        <f>IF(COUNTA('Procytrat 30-5G'!A455,'Procytrat 30-5G'!B455,'Procytrat 30-5G'!C455)&gt;0,"30-5G","")</f>
        <v/>
      </c>
      <c r="AB3454" t="str">
        <f>IFERROR(IF(ISNUMBER('Procytrat 30-5G'!A455),'Procytrat 30-5G'!A455,DATEVALUE('Procytrat 30-5G'!A455)),"")</f>
        <v/>
      </c>
      <c r="AC3454" t="str">
        <f>IF(AA3454="","",'Procytrat 30-5G'!B455)</f>
        <v/>
      </c>
      <c r="AD3454" t="str">
        <f>IF(AA3454="","",IFERROR(1*'Procytrat 30-5G'!C455,IFERROR(_xludf.NUMBERVALUE('Procytrat 30-5G'!C455,".",","),IFERROR(_xludf.NUMBERVALUE('Procytrat 30-5G'!C455,",","."),0))))</f>
        <v/>
      </c>
      <c r="AE3454" t="str">
        <f t="shared" si="347"/>
        <v/>
      </c>
      <c r="AF3454">
        <f t="shared" si="341"/>
        <v>0</v>
      </c>
      <c r="AG3454" t="str">
        <f t="shared" si="342"/>
        <v/>
      </c>
      <c r="AH3454" t="str">
        <f t="shared" si="343"/>
        <v/>
      </c>
      <c r="AI3454">
        <f t="shared" si="344"/>
        <v>0</v>
      </c>
      <c r="AJ3454">
        <f t="shared" si="345"/>
        <v>0</v>
      </c>
      <c r="AK3454">
        <v>0</v>
      </c>
      <c r="AL3454" t="str">
        <f>IF(AA3454="","",IFERROR(IF(ISNUMBER('Procytrat 30-5G'!D455),'Procytrat 30-5G'!D455,IF(ISNUMBER(SEARCH("12",'Procytrat 30-5G'!D455)),EDATE(AB3454,12),IF(ISNUMBER(SEARCH("6",'Procytrat 30-5G'!D455)),EDATE(AB3454,6),IF(ISNUMBER(SEARCH("3",'Procytrat 30-5G'!D455)),EDATE(AB3454,3),DATEVALUE('Procytrat 30-5G'!D455))))),""))</f>
        <v/>
      </c>
      <c r="AM3454" t="str">
        <f t="shared" ca="1" si="346"/>
        <v/>
      </c>
    </row>
    <row r="3455" spans="27:39" x14ac:dyDescent="0.3">
      <c r="AA3455" t="str">
        <f>IF(COUNTA('Procytrat 30-5G'!A456,'Procytrat 30-5G'!B456,'Procytrat 30-5G'!C456)&gt;0,"30-5G","")</f>
        <v/>
      </c>
      <c r="AB3455" t="str">
        <f>IFERROR(IF(ISNUMBER('Procytrat 30-5G'!A456),'Procytrat 30-5G'!A456,DATEVALUE('Procytrat 30-5G'!A456)),"")</f>
        <v/>
      </c>
      <c r="AC3455" t="str">
        <f>IF(AA3455="","",'Procytrat 30-5G'!B456)</f>
        <v/>
      </c>
      <c r="AD3455" t="str">
        <f>IF(AA3455="","",IFERROR(1*'Procytrat 30-5G'!C456,IFERROR(_xludf.NUMBERVALUE('Procytrat 30-5G'!C456,".",","),IFERROR(_xludf.NUMBERVALUE('Procytrat 30-5G'!C456,",","."),0))))</f>
        <v/>
      </c>
      <c r="AE3455" t="str">
        <f t="shared" si="347"/>
        <v/>
      </c>
      <c r="AF3455">
        <f t="shared" si="341"/>
        <v>0</v>
      </c>
      <c r="AG3455" t="str">
        <f t="shared" si="342"/>
        <v/>
      </c>
      <c r="AH3455" t="str">
        <f t="shared" si="343"/>
        <v/>
      </c>
      <c r="AI3455">
        <f t="shared" si="344"/>
        <v>0</v>
      </c>
      <c r="AJ3455">
        <f t="shared" si="345"/>
        <v>0</v>
      </c>
      <c r="AK3455">
        <v>0</v>
      </c>
      <c r="AL3455" t="str">
        <f>IF(AA3455="","",IFERROR(IF(ISNUMBER('Procytrat 30-5G'!D456),'Procytrat 30-5G'!D456,IF(ISNUMBER(SEARCH("12",'Procytrat 30-5G'!D456)),EDATE(AB3455,12),IF(ISNUMBER(SEARCH("6",'Procytrat 30-5G'!D456)),EDATE(AB3455,6),IF(ISNUMBER(SEARCH("3",'Procytrat 30-5G'!D456)),EDATE(AB3455,3),DATEVALUE('Procytrat 30-5G'!D456))))),""))</f>
        <v/>
      </c>
      <c r="AM3455" t="str">
        <f t="shared" ca="1" si="346"/>
        <v/>
      </c>
    </row>
    <row r="3456" spans="27:39" x14ac:dyDescent="0.3">
      <c r="AA3456" t="str">
        <f>IF(COUNTA('Procytrat 30-5G'!A457,'Procytrat 30-5G'!B457,'Procytrat 30-5G'!C457)&gt;0,"30-5G","")</f>
        <v/>
      </c>
      <c r="AB3456" t="str">
        <f>IFERROR(IF(ISNUMBER('Procytrat 30-5G'!A457),'Procytrat 30-5G'!A457,DATEVALUE('Procytrat 30-5G'!A457)),"")</f>
        <v/>
      </c>
      <c r="AC3456" t="str">
        <f>IF(AA3456="","",'Procytrat 30-5G'!B457)</f>
        <v/>
      </c>
      <c r="AD3456" t="str">
        <f>IF(AA3456="","",IFERROR(1*'Procytrat 30-5G'!C457,IFERROR(_xludf.NUMBERVALUE('Procytrat 30-5G'!C457,".",","),IFERROR(_xludf.NUMBERVALUE('Procytrat 30-5G'!C457,",","."),0))))</f>
        <v/>
      </c>
      <c r="AE3456" t="str">
        <f t="shared" si="347"/>
        <v/>
      </c>
      <c r="AF3456">
        <f t="shared" si="341"/>
        <v>0</v>
      </c>
      <c r="AG3456" t="str">
        <f t="shared" si="342"/>
        <v/>
      </c>
      <c r="AH3456" t="str">
        <f t="shared" si="343"/>
        <v/>
      </c>
      <c r="AI3456">
        <f t="shared" si="344"/>
        <v>0</v>
      </c>
      <c r="AJ3456">
        <f t="shared" si="345"/>
        <v>0</v>
      </c>
      <c r="AK3456">
        <v>0</v>
      </c>
      <c r="AL3456" t="str">
        <f>IF(AA3456="","",IFERROR(IF(ISNUMBER('Procytrat 30-5G'!D457),'Procytrat 30-5G'!D457,IF(ISNUMBER(SEARCH("12",'Procytrat 30-5G'!D457)),EDATE(AB3456,12),IF(ISNUMBER(SEARCH("6",'Procytrat 30-5G'!D457)),EDATE(AB3456,6),IF(ISNUMBER(SEARCH("3",'Procytrat 30-5G'!D457)),EDATE(AB3456,3),DATEVALUE('Procytrat 30-5G'!D457))))),""))</f>
        <v/>
      </c>
      <c r="AM3456" t="str">
        <f t="shared" ca="1" si="346"/>
        <v/>
      </c>
    </row>
    <row r="3457" spans="27:39" x14ac:dyDescent="0.3">
      <c r="AA3457" t="str">
        <f>IF(COUNTA('Procytrat 30-5G'!A458,'Procytrat 30-5G'!B458,'Procytrat 30-5G'!C458)&gt;0,"30-5G","")</f>
        <v/>
      </c>
      <c r="AB3457" t="str">
        <f>IFERROR(IF(ISNUMBER('Procytrat 30-5G'!A458),'Procytrat 30-5G'!A458,DATEVALUE('Procytrat 30-5G'!A458)),"")</f>
        <v/>
      </c>
      <c r="AC3457" t="str">
        <f>IF(AA3457="","",'Procytrat 30-5G'!B458)</f>
        <v/>
      </c>
      <c r="AD3457" t="str">
        <f>IF(AA3457="","",IFERROR(1*'Procytrat 30-5G'!C458,IFERROR(_xludf.NUMBERVALUE('Procytrat 30-5G'!C458,".",","),IFERROR(_xludf.NUMBERVALUE('Procytrat 30-5G'!C458,",","."),0))))</f>
        <v/>
      </c>
      <c r="AE3457" t="str">
        <f t="shared" si="347"/>
        <v/>
      </c>
      <c r="AF3457">
        <f t="shared" si="341"/>
        <v>0</v>
      </c>
      <c r="AG3457" t="str">
        <f t="shared" si="342"/>
        <v/>
      </c>
      <c r="AH3457" t="str">
        <f t="shared" si="343"/>
        <v/>
      </c>
      <c r="AI3457">
        <f t="shared" si="344"/>
        <v>0</v>
      </c>
      <c r="AJ3457">
        <f t="shared" si="345"/>
        <v>0</v>
      </c>
      <c r="AK3457">
        <v>0</v>
      </c>
      <c r="AL3457" t="str">
        <f>IF(AA3457="","",IFERROR(IF(ISNUMBER('Procytrat 30-5G'!D458),'Procytrat 30-5G'!D458,IF(ISNUMBER(SEARCH("12",'Procytrat 30-5G'!D458)),EDATE(AB3457,12),IF(ISNUMBER(SEARCH("6",'Procytrat 30-5G'!D458)),EDATE(AB3457,6),IF(ISNUMBER(SEARCH("3",'Procytrat 30-5G'!D458)),EDATE(AB3457,3),DATEVALUE('Procytrat 30-5G'!D458))))),""))</f>
        <v/>
      </c>
      <c r="AM3457" t="str">
        <f t="shared" ca="1" si="346"/>
        <v/>
      </c>
    </row>
    <row r="3458" spans="27:39" x14ac:dyDescent="0.3">
      <c r="AA3458" t="str">
        <f>IF(COUNTA('Procytrat 30-5G'!A459,'Procytrat 30-5G'!B459,'Procytrat 30-5G'!C459)&gt;0,"30-5G","")</f>
        <v/>
      </c>
      <c r="AB3458" t="str">
        <f>IFERROR(IF(ISNUMBER('Procytrat 30-5G'!A459),'Procytrat 30-5G'!A459,DATEVALUE('Procytrat 30-5G'!A459)),"")</f>
        <v/>
      </c>
      <c r="AC3458" t="str">
        <f>IF(AA3458="","",'Procytrat 30-5G'!B459)</f>
        <v/>
      </c>
      <c r="AD3458" t="str">
        <f>IF(AA3458="","",IFERROR(1*'Procytrat 30-5G'!C459,IFERROR(_xludf.NUMBERVALUE('Procytrat 30-5G'!C459,".",","),IFERROR(_xludf.NUMBERVALUE('Procytrat 30-5G'!C459,",","."),0))))</f>
        <v/>
      </c>
      <c r="AE3458" t="str">
        <f t="shared" si="347"/>
        <v/>
      </c>
      <c r="AF3458">
        <f t="shared" ref="AF3458:AF3521" si="348">IF(AA3458="",0,--ISNUMBER(SEARCH("aprovado",AE3458)))</f>
        <v>0</v>
      </c>
      <c r="AG3458" t="str">
        <f t="shared" ref="AG3458:AG3521" si="349">IF(AB3458="","",YEAR(AB3458))</f>
        <v/>
      </c>
      <c r="AH3458" t="str">
        <f t="shared" ref="AH3458:AH3521" si="350">IF(AB3458="","",MONTH(AB3458))</f>
        <v/>
      </c>
      <c r="AI3458">
        <f t="shared" ref="AI3458:AI3521" si="351">IF(AB3458="",0,AB3458+ROW()/1000000)</f>
        <v>0</v>
      </c>
      <c r="AJ3458">
        <f t="shared" ref="AJ3458:AJ3521" si="352">--(AA3458&lt;&gt;"")</f>
        <v>0</v>
      </c>
      <c r="AK3458">
        <v>0</v>
      </c>
      <c r="AL3458" t="str">
        <f>IF(AA3458="","",IFERROR(IF(ISNUMBER('Procytrat 30-5G'!D459),'Procytrat 30-5G'!D459,IF(ISNUMBER(SEARCH("12",'Procytrat 30-5G'!D459)),EDATE(AB3458,12),IF(ISNUMBER(SEARCH("6",'Procytrat 30-5G'!D459)),EDATE(AB3458,6),IF(ISNUMBER(SEARCH("3",'Procytrat 30-5G'!D459)),EDATE(AB3458,3),DATEVALUE('Procytrat 30-5G'!D459))))),""))</f>
        <v/>
      </c>
      <c r="AM3458" t="str">
        <f t="shared" ref="AM3458:AM3521" ca="1" si="353">IF(AND(AJ3458=1,AL3458&lt;&gt;"",AL3458&gt;=TODAY(),AG3458=$W$3),AL3458+ROW()/1000000,"")</f>
        <v/>
      </c>
    </row>
    <row r="3459" spans="27:39" x14ac:dyDescent="0.3">
      <c r="AA3459" t="str">
        <f>IF(COUNTA('Procytrat 30-5G'!A460,'Procytrat 30-5G'!B460,'Procytrat 30-5G'!C460)&gt;0,"30-5G","")</f>
        <v/>
      </c>
      <c r="AB3459" t="str">
        <f>IFERROR(IF(ISNUMBER('Procytrat 30-5G'!A460),'Procytrat 30-5G'!A460,DATEVALUE('Procytrat 30-5G'!A460)),"")</f>
        <v/>
      </c>
      <c r="AC3459" t="str">
        <f>IF(AA3459="","",'Procytrat 30-5G'!B460)</f>
        <v/>
      </c>
      <c r="AD3459" t="str">
        <f>IF(AA3459="","",IFERROR(1*'Procytrat 30-5G'!C460,IFERROR(_xludf.NUMBERVALUE('Procytrat 30-5G'!C460,".",","),IFERROR(_xludf.NUMBERVALUE('Procytrat 30-5G'!C460,",","."),0))))</f>
        <v/>
      </c>
      <c r="AE3459" t="str">
        <f t="shared" si="347"/>
        <v/>
      </c>
      <c r="AF3459">
        <f t="shared" si="348"/>
        <v>0</v>
      </c>
      <c r="AG3459" t="str">
        <f t="shared" si="349"/>
        <v/>
      </c>
      <c r="AH3459" t="str">
        <f t="shared" si="350"/>
        <v/>
      </c>
      <c r="AI3459">
        <f t="shared" si="351"/>
        <v>0</v>
      </c>
      <c r="AJ3459">
        <f t="shared" si="352"/>
        <v>0</v>
      </c>
      <c r="AK3459">
        <v>0</v>
      </c>
      <c r="AL3459" t="str">
        <f>IF(AA3459="","",IFERROR(IF(ISNUMBER('Procytrat 30-5G'!D460),'Procytrat 30-5G'!D460,IF(ISNUMBER(SEARCH("12",'Procytrat 30-5G'!D460)),EDATE(AB3459,12),IF(ISNUMBER(SEARCH("6",'Procytrat 30-5G'!D460)),EDATE(AB3459,6),IF(ISNUMBER(SEARCH("3",'Procytrat 30-5G'!D460)),EDATE(AB3459,3),DATEVALUE('Procytrat 30-5G'!D460))))),""))</f>
        <v/>
      </c>
      <c r="AM3459" t="str">
        <f t="shared" ca="1" si="353"/>
        <v/>
      </c>
    </row>
    <row r="3460" spans="27:39" x14ac:dyDescent="0.3">
      <c r="AA3460" t="str">
        <f>IF(COUNTA('Procytrat 30-5G'!A461,'Procytrat 30-5G'!B461,'Procytrat 30-5G'!C461)&gt;0,"30-5G","")</f>
        <v/>
      </c>
      <c r="AB3460" t="str">
        <f>IFERROR(IF(ISNUMBER('Procytrat 30-5G'!A461),'Procytrat 30-5G'!A461,DATEVALUE('Procytrat 30-5G'!A461)),"")</f>
        <v/>
      </c>
      <c r="AC3460" t="str">
        <f>IF(AA3460="","",'Procytrat 30-5G'!B461)</f>
        <v/>
      </c>
      <c r="AD3460" t="str">
        <f>IF(AA3460="","",IFERROR(1*'Procytrat 30-5G'!C461,IFERROR(_xludf.NUMBERVALUE('Procytrat 30-5G'!C461,".",","),IFERROR(_xludf.NUMBERVALUE('Procytrat 30-5G'!C461,",","."),0))))</f>
        <v/>
      </c>
      <c r="AE3460" t="str">
        <f t="shared" si="347"/>
        <v/>
      </c>
      <c r="AF3460">
        <f t="shared" si="348"/>
        <v>0</v>
      </c>
      <c r="AG3460" t="str">
        <f t="shared" si="349"/>
        <v/>
      </c>
      <c r="AH3460" t="str">
        <f t="shared" si="350"/>
        <v/>
      </c>
      <c r="AI3460">
        <f t="shared" si="351"/>
        <v>0</v>
      </c>
      <c r="AJ3460">
        <f t="shared" si="352"/>
        <v>0</v>
      </c>
      <c r="AK3460">
        <v>0</v>
      </c>
      <c r="AL3460" t="str">
        <f>IF(AA3460="","",IFERROR(IF(ISNUMBER('Procytrat 30-5G'!D461),'Procytrat 30-5G'!D461,IF(ISNUMBER(SEARCH("12",'Procytrat 30-5G'!D461)),EDATE(AB3460,12),IF(ISNUMBER(SEARCH("6",'Procytrat 30-5G'!D461)),EDATE(AB3460,6),IF(ISNUMBER(SEARCH("3",'Procytrat 30-5G'!D461)),EDATE(AB3460,3),DATEVALUE('Procytrat 30-5G'!D461))))),""))</f>
        <v/>
      </c>
      <c r="AM3460" t="str">
        <f t="shared" ca="1" si="353"/>
        <v/>
      </c>
    </row>
    <row r="3461" spans="27:39" x14ac:dyDescent="0.3">
      <c r="AA3461" t="str">
        <f>IF(COUNTA('Procytrat 30-5G'!A462,'Procytrat 30-5G'!B462,'Procytrat 30-5G'!C462)&gt;0,"30-5G","")</f>
        <v/>
      </c>
      <c r="AB3461" t="str">
        <f>IFERROR(IF(ISNUMBER('Procytrat 30-5G'!A462),'Procytrat 30-5G'!A462,DATEVALUE('Procytrat 30-5G'!A462)),"")</f>
        <v/>
      </c>
      <c r="AC3461" t="str">
        <f>IF(AA3461="","",'Procytrat 30-5G'!B462)</f>
        <v/>
      </c>
      <c r="AD3461" t="str">
        <f>IF(AA3461="","",IFERROR(1*'Procytrat 30-5G'!C462,IFERROR(_xludf.NUMBERVALUE('Procytrat 30-5G'!C462,".",","),IFERROR(_xludf.NUMBERVALUE('Procytrat 30-5G'!C462,",","."),0))))</f>
        <v/>
      </c>
      <c r="AE3461" t="str">
        <f t="shared" si="347"/>
        <v/>
      </c>
      <c r="AF3461">
        <f t="shared" si="348"/>
        <v>0</v>
      </c>
      <c r="AG3461" t="str">
        <f t="shared" si="349"/>
        <v/>
      </c>
      <c r="AH3461" t="str">
        <f t="shared" si="350"/>
        <v/>
      </c>
      <c r="AI3461">
        <f t="shared" si="351"/>
        <v>0</v>
      </c>
      <c r="AJ3461">
        <f t="shared" si="352"/>
        <v>0</v>
      </c>
      <c r="AK3461">
        <v>0</v>
      </c>
      <c r="AL3461" t="str">
        <f>IF(AA3461="","",IFERROR(IF(ISNUMBER('Procytrat 30-5G'!D462),'Procytrat 30-5G'!D462,IF(ISNUMBER(SEARCH("12",'Procytrat 30-5G'!D462)),EDATE(AB3461,12),IF(ISNUMBER(SEARCH("6",'Procytrat 30-5G'!D462)),EDATE(AB3461,6),IF(ISNUMBER(SEARCH("3",'Procytrat 30-5G'!D462)),EDATE(AB3461,3),DATEVALUE('Procytrat 30-5G'!D462))))),""))</f>
        <v/>
      </c>
      <c r="AM3461" t="str">
        <f t="shared" ca="1" si="353"/>
        <v/>
      </c>
    </row>
    <row r="3462" spans="27:39" x14ac:dyDescent="0.3">
      <c r="AA3462" t="str">
        <f>IF(COUNTA('Procytrat 30-5G'!A463,'Procytrat 30-5G'!B463,'Procytrat 30-5G'!C463)&gt;0,"30-5G","")</f>
        <v/>
      </c>
      <c r="AB3462" t="str">
        <f>IFERROR(IF(ISNUMBER('Procytrat 30-5G'!A463),'Procytrat 30-5G'!A463,DATEVALUE('Procytrat 30-5G'!A463)),"")</f>
        <v/>
      </c>
      <c r="AC3462" t="str">
        <f>IF(AA3462="","",'Procytrat 30-5G'!B463)</f>
        <v/>
      </c>
      <c r="AD3462" t="str">
        <f>IF(AA3462="","",IFERROR(1*'Procytrat 30-5G'!C463,IFERROR(_xludf.NUMBERVALUE('Procytrat 30-5G'!C463,".",","),IFERROR(_xludf.NUMBERVALUE('Procytrat 30-5G'!C463,",","."),0))))</f>
        <v/>
      </c>
      <c r="AE3462" t="str">
        <f t="shared" si="347"/>
        <v/>
      </c>
      <c r="AF3462">
        <f t="shared" si="348"/>
        <v>0</v>
      </c>
      <c r="AG3462" t="str">
        <f t="shared" si="349"/>
        <v/>
      </c>
      <c r="AH3462" t="str">
        <f t="shared" si="350"/>
        <v/>
      </c>
      <c r="AI3462">
        <f t="shared" si="351"/>
        <v>0</v>
      </c>
      <c r="AJ3462">
        <f t="shared" si="352"/>
        <v>0</v>
      </c>
      <c r="AK3462">
        <v>0</v>
      </c>
      <c r="AL3462" t="str">
        <f>IF(AA3462="","",IFERROR(IF(ISNUMBER('Procytrat 30-5G'!D463),'Procytrat 30-5G'!D463,IF(ISNUMBER(SEARCH("12",'Procytrat 30-5G'!D463)),EDATE(AB3462,12),IF(ISNUMBER(SEARCH("6",'Procytrat 30-5G'!D463)),EDATE(AB3462,6),IF(ISNUMBER(SEARCH("3",'Procytrat 30-5G'!D463)),EDATE(AB3462,3),DATEVALUE('Procytrat 30-5G'!D463))))),""))</f>
        <v/>
      </c>
      <c r="AM3462" t="str">
        <f t="shared" ca="1" si="353"/>
        <v/>
      </c>
    </row>
    <row r="3463" spans="27:39" x14ac:dyDescent="0.3">
      <c r="AA3463" t="str">
        <f>IF(COUNTA('Procytrat 30-5G'!A464,'Procytrat 30-5G'!B464,'Procytrat 30-5G'!C464)&gt;0,"30-5G","")</f>
        <v/>
      </c>
      <c r="AB3463" t="str">
        <f>IFERROR(IF(ISNUMBER('Procytrat 30-5G'!A464),'Procytrat 30-5G'!A464,DATEVALUE('Procytrat 30-5G'!A464)),"")</f>
        <v/>
      </c>
      <c r="AC3463" t="str">
        <f>IF(AA3463="","",'Procytrat 30-5G'!B464)</f>
        <v/>
      </c>
      <c r="AD3463" t="str">
        <f>IF(AA3463="","",IFERROR(1*'Procytrat 30-5G'!C464,IFERROR(_xludf.NUMBERVALUE('Procytrat 30-5G'!C464,".",","),IFERROR(_xludf.NUMBERVALUE('Procytrat 30-5G'!C464,",","."),0))))</f>
        <v/>
      </c>
      <c r="AE3463" t="str">
        <f t="shared" si="347"/>
        <v/>
      </c>
      <c r="AF3463">
        <f t="shared" si="348"/>
        <v>0</v>
      </c>
      <c r="AG3463" t="str">
        <f t="shared" si="349"/>
        <v/>
      </c>
      <c r="AH3463" t="str">
        <f t="shared" si="350"/>
        <v/>
      </c>
      <c r="AI3463">
        <f t="shared" si="351"/>
        <v>0</v>
      </c>
      <c r="AJ3463">
        <f t="shared" si="352"/>
        <v>0</v>
      </c>
      <c r="AK3463">
        <v>0</v>
      </c>
      <c r="AL3463" t="str">
        <f>IF(AA3463="","",IFERROR(IF(ISNUMBER('Procytrat 30-5G'!D464),'Procytrat 30-5G'!D464,IF(ISNUMBER(SEARCH("12",'Procytrat 30-5G'!D464)),EDATE(AB3463,12),IF(ISNUMBER(SEARCH("6",'Procytrat 30-5G'!D464)),EDATE(AB3463,6),IF(ISNUMBER(SEARCH("3",'Procytrat 30-5G'!D464)),EDATE(AB3463,3),DATEVALUE('Procytrat 30-5G'!D464))))),""))</f>
        <v/>
      </c>
      <c r="AM3463" t="str">
        <f t="shared" ca="1" si="353"/>
        <v/>
      </c>
    </row>
    <row r="3464" spans="27:39" x14ac:dyDescent="0.3">
      <c r="AA3464" t="str">
        <f>IF(COUNTA('Procytrat 30-5G'!A465,'Procytrat 30-5G'!B465,'Procytrat 30-5G'!C465)&gt;0,"30-5G","")</f>
        <v/>
      </c>
      <c r="AB3464" t="str">
        <f>IFERROR(IF(ISNUMBER('Procytrat 30-5G'!A465),'Procytrat 30-5G'!A465,DATEVALUE('Procytrat 30-5G'!A465)),"")</f>
        <v/>
      </c>
      <c r="AC3464" t="str">
        <f>IF(AA3464="","",'Procytrat 30-5G'!B465)</f>
        <v/>
      </c>
      <c r="AD3464" t="str">
        <f>IF(AA3464="","",IFERROR(1*'Procytrat 30-5G'!C465,IFERROR(_xludf.NUMBERVALUE('Procytrat 30-5G'!C465,".",","),IFERROR(_xludf.NUMBERVALUE('Procytrat 30-5G'!C465,",","."),0))))</f>
        <v/>
      </c>
      <c r="AE3464" t="str">
        <f t="shared" si="347"/>
        <v/>
      </c>
      <c r="AF3464">
        <f t="shared" si="348"/>
        <v>0</v>
      </c>
      <c r="AG3464" t="str">
        <f t="shared" si="349"/>
        <v/>
      </c>
      <c r="AH3464" t="str">
        <f t="shared" si="350"/>
        <v/>
      </c>
      <c r="AI3464">
        <f t="shared" si="351"/>
        <v>0</v>
      </c>
      <c r="AJ3464">
        <f t="shared" si="352"/>
        <v>0</v>
      </c>
      <c r="AK3464">
        <v>0</v>
      </c>
      <c r="AL3464" t="str">
        <f>IF(AA3464="","",IFERROR(IF(ISNUMBER('Procytrat 30-5G'!D465),'Procytrat 30-5G'!D465,IF(ISNUMBER(SEARCH("12",'Procytrat 30-5G'!D465)),EDATE(AB3464,12),IF(ISNUMBER(SEARCH("6",'Procytrat 30-5G'!D465)),EDATE(AB3464,6),IF(ISNUMBER(SEARCH("3",'Procytrat 30-5G'!D465)),EDATE(AB3464,3),DATEVALUE('Procytrat 30-5G'!D465))))),""))</f>
        <v/>
      </c>
      <c r="AM3464" t="str">
        <f t="shared" ca="1" si="353"/>
        <v/>
      </c>
    </row>
    <row r="3465" spans="27:39" x14ac:dyDescent="0.3">
      <c r="AA3465" t="str">
        <f>IF(COUNTA('Procytrat 30-5G'!A466,'Procytrat 30-5G'!B466,'Procytrat 30-5G'!C466)&gt;0,"30-5G","")</f>
        <v/>
      </c>
      <c r="AB3465" t="str">
        <f>IFERROR(IF(ISNUMBER('Procytrat 30-5G'!A466),'Procytrat 30-5G'!A466,DATEVALUE('Procytrat 30-5G'!A466)),"")</f>
        <v/>
      </c>
      <c r="AC3465" t="str">
        <f>IF(AA3465="","",'Procytrat 30-5G'!B466)</f>
        <v/>
      </c>
      <c r="AD3465" t="str">
        <f>IF(AA3465="","",IFERROR(1*'Procytrat 30-5G'!C466,IFERROR(_xludf.NUMBERVALUE('Procytrat 30-5G'!C466,".",","),IFERROR(_xludf.NUMBERVALUE('Procytrat 30-5G'!C466,",","."),0))))</f>
        <v/>
      </c>
      <c r="AE3465" t="str">
        <f t="shared" si="347"/>
        <v/>
      </c>
      <c r="AF3465">
        <f t="shared" si="348"/>
        <v>0</v>
      </c>
      <c r="AG3465" t="str">
        <f t="shared" si="349"/>
        <v/>
      </c>
      <c r="AH3465" t="str">
        <f t="shared" si="350"/>
        <v/>
      </c>
      <c r="AI3465">
        <f t="shared" si="351"/>
        <v>0</v>
      </c>
      <c r="AJ3465">
        <f t="shared" si="352"/>
        <v>0</v>
      </c>
      <c r="AK3465">
        <v>0</v>
      </c>
      <c r="AL3465" t="str">
        <f>IF(AA3465="","",IFERROR(IF(ISNUMBER('Procytrat 30-5G'!D466),'Procytrat 30-5G'!D466,IF(ISNUMBER(SEARCH("12",'Procytrat 30-5G'!D466)),EDATE(AB3465,12),IF(ISNUMBER(SEARCH("6",'Procytrat 30-5G'!D466)),EDATE(AB3465,6),IF(ISNUMBER(SEARCH("3",'Procytrat 30-5G'!D466)),EDATE(AB3465,3),DATEVALUE('Procytrat 30-5G'!D466))))),""))</f>
        <v/>
      </c>
      <c r="AM3465" t="str">
        <f t="shared" ca="1" si="353"/>
        <v/>
      </c>
    </row>
    <row r="3466" spans="27:39" x14ac:dyDescent="0.3">
      <c r="AA3466" t="str">
        <f>IF(COUNTA('Procytrat 30-5G'!A467,'Procytrat 30-5G'!B467,'Procytrat 30-5G'!C467)&gt;0,"30-5G","")</f>
        <v/>
      </c>
      <c r="AB3466" t="str">
        <f>IFERROR(IF(ISNUMBER('Procytrat 30-5G'!A467),'Procytrat 30-5G'!A467,DATEVALUE('Procytrat 30-5G'!A467)),"")</f>
        <v/>
      </c>
      <c r="AC3466" t="str">
        <f>IF(AA3466="","",'Procytrat 30-5G'!B467)</f>
        <v/>
      </c>
      <c r="AD3466" t="str">
        <f>IF(AA3466="","",IFERROR(1*'Procytrat 30-5G'!C467,IFERROR(_xludf.NUMBERVALUE('Procytrat 30-5G'!C467,".",","),IFERROR(_xludf.NUMBERVALUE('Procytrat 30-5G'!C467,",","."),0))))</f>
        <v/>
      </c>
      <c r="AE3466" t="str">
        <f t="shared" si="347"/>
        <v/>
      </c>
      <c r="AF3466">
        <f t="shared" si="348"/>
        <v>0</v>
      </c>
      <c r="AG3466" t="str">
        <f t="shared" si="349"/>
        <v/>
      </c>
      <c r="AH3466" t="str">
        <f t="shared" si="350"/>
        <v/>
      </c>
      <c r="AI3466">
        <f t="shared" si="351"/>
        <v>0</v>
      </c>
      <c r="AJ3466">
        <f t="shared" si="352"/>
        <v>0</v>
      </c>
      <c r="AK3466">
        <v>0</v>
      </c>
      <c r="AL3466" t="str">
        <f>IF(AA3466="","",IFERROR(IF(ISNUMBER('Procytrat 30-5G'!D467),'Procytrat 30-5G'!D467,IF(ISNUMBER(SEARCH("12",'Procytrat 30-5G'!D467)),EDATE(AB3466,12),IF(ISNUMBER(SEARCH("6",'Procytrat 30-5G'!D467)),EDATE(AB3466,6),IF(ISNUMBER(SEARCH("3",'Procytrat 30-5G'!D467)),EDATE(AB3466,3),DATEVALUE('Procytrat 30-5G'!D467))))),""))</f>
        <v/>
      </c>
      <c r="AM3466" t="str">
        <f t="shared" ca="1" si="353"/>
        <v/>
      </c>
    </row>
    <row r="3467" spans="27:39" x14ac:dyDescent="0.3">
      <c r="AA3467" t="str">
        <f>IF(COUNTA('Procytrat 30-5G'!A468,'Procytrat 30-5G'!B468,'Procytrat 30-5G'!C468)&gt;0,"30-5G","")</f>
        <v/>
      </c>
      <c r="AB3467" t="str">
        <f>IFERROR(IF(ISNUMBER('Procytrat 30-5G'!A468),'Procytrat 30-5G'!A468,DATEVALUE('Procytrat 30-5G'!A468)),"")</f>
        <v/>
      </c>
      <c r="AC3467" t="str">
        <f>IF(AA3467="","",'Procytrat 30-5G'!B468)</f>
        <v/>
      </c>
      <c r="AD3467" t="str">
        <f>IF(AA3467="","",IFERROR(1*'Procytrat 30-5G'!C468,IFERROR(_xludf.NUMBERVALUE('Procytrat 30-5G'!C468,".",","),IFERROR(_xludf.NUMBERVALUE('Procytrat 30-5G'!C468,",","."),0))))</f>
        <v/>
      </c>
      <c r="AE3467" t="str">
        <f t="shared" si="347"/>
        <v/>
      </c>
      <c r="AF3467">
        <f t="shared" si="348"/>
        <v>0</v>
      </c>
      <c r="AG3467" t="str">
        <f t="shared" si="349"/>
        <v/>
      </c>
      <c r="AH3467" t="str">
        <f t="shared" si="350"/>
        <v/>
      </c>
      <c r="AI3467">
        <f t="shared" si="351"/>
        <v>0</v>
      </c>
      <c r="AJ3467">
        <f t="shared" si="352"/>
        <v>0</v>
      </c>
      <c r="AK3467">
        <v>0</v>
      </c>
      <c r="AL3467" t="str">
        <f>IF(AA3467="","",IFERROR(IF(ISNUMBER('Procytrat 30-5G'!D468),'Procytrat 30-5G'!D468,IF(ISNUMBER(SEARCH("12",'Procytrat 30-5G'!D468)),EDATE(AB3467,12),IF(ISNUMBER(SEARCH("6",'Procytrat 30-5G'!D468)),EDATE(AB3467,6),IF(ISNUMBER(SEARCH("3",'Procytrat 30-5G'!D468)),EDATE(AB3467,3),DATEVALUE('Procytrat 30-5G'!D468))))),""))</f>
        <v/>
      </c>
      <c r="AM3467" t="str">
        <f t="shared" ca="1" si="353"/>
        <v/>
      </c>
    </row>
    <row r="3468" spans="27:39" x14ac:dyDescent="0.3">
      <c r="AA3468" t="str">
        <f>IF(COUNTA('Procytrat 30-5G'!A469,'Procytrat 30-5G'!B469,'Procytrat 30-5G'!C469)&gt;0,"30-5G","")</f>
        <v/>
      </c>
      <c r="AB3468" t="str">
        <f>IFERROR(IF(ISNUMBER('Procytrat 30-5G'!A469),'Procytrat 30-5G'!A469,DATEVALUE('Procytrat 30-5G'!A469)),"")</f>
        <v/>
      </c>
      <c r="AC3468" t="str">
        <f>IF(AA3468="","",'Procytrat 30-5G'!B469)</f>
        <v/>
      </c>
      <c r="AD3468" t="str">
        <f>IF(AA3468="","",IFERROR(1*'Procytrat 30-5G'!C469,IFERROR(_xludf.NUMBERVALUE('Procytrat 30-5G'!C469,".",","),IFERROR(_xludf.NUMBERVALUE('Procytrat 30-5G'!C469,",","."),0))))</f>
        <v/>
      </c>
      <c r="AE3468" t="str">
        <f t="shared" si="347"/>
        <v/>
      </c>
      <c r="AF3468">
        <f t="shared" si="348"/>
        <v>0</v>
      </c>
      <c r="AG3468" t="str">
        <f t="shared" si="349"/>
        <v/>
      </c>
      <c r="AH3468" t="str">
        <f t="shared" si="350"/>
        <v/>
      </c>
      <c r="AI3468">
        <f t="shared" si="351"/>
        <v>0</v>
      </c>
      <c r="AJ3468">
        <f t="shared" si="352"/>
        <v>0</v>
      </c>
      <c r="AK3468">
        <v>0</v>
      </c>
      <c r="AL3468" t="str">
        <f>IF(AA3468="","",IFERROR(IF(ISNUMBER('Procytrat 30-5G'!D469),'Procytrat 30-5G'!D469,IF(ISNUMBER(SEARCH("12",'Procytrat 30-5G'!D469)),EDATE(AB3468,12),IF(ISNUMBER(SEARCH("6",'Procytrat 30-5G'!D469)),EDATE(AB3468,6),IF(ISNUMBER(SEARCH("3",'Procytrat 30-5G'!D469)),EDATE(AB3468,3),DATEVALUE('Procytrat 30-5G'!D469))))),""))</f>
        <v/>
      </c>
      <c r="AM3468" t="str">
        <f t="shared" ca="1" si="353"/>
        <v/>
      </c>
    </row>
    <row r="3469" spans="27:39" x14ac:dyDescent="0.3">
      <c r="AA3469" t="str">
        <f>IF(COUNTA('Procytrat 30-5G'!A470,'Procytrat 30-5G'!B470,'Procytrat 30-5G'!C470)&gt;0,"30-5G","")</f>
        <v/>
      </c>
      <c r="AB3469" t="str">
        <f>IFERROR(IF(ISNUMBER('Procytrat 30-5G'!A470),'Procytrat 30-5G'!A470,DATEVALUE('Procytrat 30-5G'!A470)),"")</f>
        <v/>
      </c>
      <c r="AC3469" t="str">
        <f>IF(AA3469="","",'Procytrat 30-5G'!B470)</f>
        <v/>
      </c>
      <c r="AD3469" t="str">
        <f>IF(AA3469="","",IFERROR(1*'Procytrat 30-5G'!C470,IFERROR(_xludf.NUMBERVALUE('Procytrat 30-5G'!C470,".",","),IFERROR(_xludf.NUMBERVALUE('Procytrat 30-5G'!C470,",","."),0))))</f>
        <v/>
      </c>
      <c r="AE3469" t="str">
        <f t="shared" si="347"/>
        <v/>
      </c>
      <c r="AF3469">
        <f t="shared" si="348"/>
        <v>0</v>
      </c>
      <c r="AG3469" t="str">
        <f t="shared" si="349"/>
        <v/>
      </c>
      <c r="AH3469" t="str">
        <f t="shared" si="350"/>
        <v/>
      </c>
      <c r="AI3469">
        <f t="shared" si="351"/>
        <v>0</v>
      </c>
      <c r="AJ3469">
        <f t="shared" si="352"/>
        <v>0</v>
      </c>
      <c r="AK3469">
        <v>0</v>
      </c>
      <c r="AL3469" t="str">
        <f>IF(AA3469="","",IFERROR(IF(ISNUMBER('Procytrat 30-5G'!D470),'Procytrat 30-5G'!D470,IF(ISNUMBER(SEARCH("12",'Procytrat 30-5G'!D470)),EDATE(AB3469,12),IF(ISNUMBER(SEARCH("6",'Procytrat 30-5G'!D470)),EDATE(AB3469,6),IF(ISNUMBER(SEARCH("3",'Procytrat 30-5G'!D470)),EDATE(AB3469,3),DATEVALUE('Procytrat 30-5G'!D470))))),""))</f>
        <v/>
      </c>
      <c r="AM3469" t="str">
        <f t="shared" ca="1" si="353"/>
        <v/>
      </c>
    </row>
    <row r="3470" spans="27:39" x14ac:dyDescent="0.3">
      <c r="AA3470" t="str">
        <f>IF(COUNTA('Procytrat 30-5G'!A471,'Procytrat 30-5G'!B471,'Procytrat 30-5G'!C471)&gt;0,"30-5G","")</f>
        <v/>
      </c>
      <c r="AB3470" t="str">
        <f>IFERROR(IF(ISNUMBER('Procytrat 30-5G'!A471),'Procytrat 30-5G'!A471,DATEVALUE('Procytrat 30-5G'!A471)),"")</f>
        <v/>
      </c>
      <c r="AC3470" t="str">
        <f>IF(AA3470="","",'Procytrat 30-5G'!B471)</f>
        <v/>
      </c>
      <c r="AD3470" t="str">
        <f>IF(AA3470="","",IFERROR(1*'Procytrat 30-5G'!C471,IFERROR(_xludf.NUMBERVALUE('Procytrat 30-5G'!C471,".",","),IFERROR(_xludf.NUMBERVALUE('Procytrat 30-5G'!C471,",","."),0))))</f>
        <v/>
      </c>
      <c r="AE3470" t="str">
        <f t="shared" si="347"/>
        <v/>
      </c>
      <c r="AF3470">
        <f t="shared" si="348"/>
        <v>0</v>
      </c>
      <c r="AG3470" t="str">
        <f t="shared" si="349"/>
        <v/>
      </c>
      <c r="AH3470" t="str">
        <f t="shared" si="350"/>
        <v/>
      </c>
      <c r="AI3470">
        <f t="shared" si="351"/>
        <v>0</v>
      </c>
      <c r="AJ3470">
        <f t="shared" si="352"/>
        <v>0</v>
      </c>
      <c r="AK3470">
        <v>0</v>
      </c>
      <c r="AL3470" t="str">
        <f>IF(AA3470="","",IFERROR(IF(ISNUMBER('Procytrat 30-5G'!D471),'Procytrat 30-5G'!D471,IF(ISNUMBER(SEARCH("12",'Procytrat 30-5G'!D471)),EDATE(AB3470,12),IF(ISNUMBER(SEARCH("6",'Procytrat 30-5G'!D471)),EDATE(AB3470,6),IF(ISNUMBER(SEARCH("3",'Procytrat 30-5G'!D471)),EDATE(AB3470,3),DATEVALUE('Procytrat 30-5G'!D471))))),""))</f>
        <v/>
      </c>
      <c r="AM3470" t="str">
        <f t="shared" ca="1" si="353"/>
        <v/>
      </c>
    </row>
    <row r="3471" spans="27:39" x14ac:dyDescent="0.3">
      <c r="AA3471" t="str">
        <f>IF(COUNTA('Procytrat 30-5G'!A472,'Procytrat 30-5G'!B472,'Procytrat 30-5G'!C472)&gt;0,"30-5G","")</f>
        <v/>
      </c>
      <c r="AB3471" t="str">
        <f>IFERROR(IF(ISNUMBER('Procytrat 30-5G'!A472),'Procytrat 30-5G'!A472,DATEVALUE('Procytrat 30-5G'!A472)),"")</f>
        <v/>
      </c>
      <c r="AC3471" t="str">
        <f>IF(AA3471="","",'Procytrat 30-5G'!B472)</f>
        <v/>
      </c>
      <c r="AD3471" t="str">
        <f>IF(AA3471="","",IFERROR(1*'Procytrat 30-5G'!C472,IFERROR(_xludf.NUMBERVALUE('Procytrat 30-5G'!C472,".",","),IFERROR(_xludf.NUMBERVALUE('Procytrat 30-5G'!C472,",","."),0))))</f>
        <v/>
      </c>
      <c r="AE3471" t="str">
        <f t="shared" si="347"/>
        <v/>
      </c>
      <c r="AF3471">
        <f t="shared" si="348"/>
        <v>0</v>
      </c>
      <c r="AG3471" t="str">
        <f t="shared" si="349"/>
        <v/>
      </c>
      <c r="AH3471" t="str">
        <f t="shared" si="350"/>
        <v/>
      </c>
      <c r="AI3471">
        <f t="shared" si="351"/>
        <v>0</v>
      </c>
      <c r="AJ3471">
        <f t="shared" si="352"/>
        <v>0</v>
      </c>
      <c r="AK3471">
        <v>0</v>
      </c>
      <c r="AL3471" t="str">
        <f>IF(AA3471="","",IFERROR(IF(ISNUMBER('Procytrat 30-5G'!D472),'Procytrat 30-5G'!D472,IF(ISNUMBER(SEARCH("12",'Procytrat 30-5G'!D472)),EDATE(AB3471,12),IF(ISNUMBER(SEARCH("6",'Procytrat 30-5G'!D472)),EDATE(AB3471,6),IF(ISNUMBER(SEARCH("3",'Procytrat 30-5G'!D472)),EDATE(AB3471,3),DATEVALUE('Procytrat 30-5G'!D472))))),""))</f>
        <v/>
      </c>
      <c r="AM3471" t="str">
        <f t="shared" ca="1" si="353"/>
        <v/>
      </c>
    </row>
    <row r="3472" spans="27:39" x14ac:dyDescent="0.3">
      <c r="AA3472" t="str">
        <f>IF(COUNTA('Procytrat 30-5G'!A473,'Procytrat 30-5G'!B473,'Procytrat 30-5G'!C473)&gt;0,"30-5G","")</f>
        <v/>
      </c>
      <c r="AB3472" t="str">
        <f>IFERROR(IF(ISNUMBER('Procytrat 30-5G'!A473),'Procytrat 30-5G'!A473,DATEVALUE('Procytrat 30-5G'!A473)),"")</f>
        <v/>
      </c>
      <c r="AC3472" t="str">
        <f>IF(AA3472="","",'Procytrat 30-5G'!B473)</f>
        <v/>
      </c>
      <c r="AD3472" t="str">
        <f>IF(AA3472="","",IFERROR(1*'Procytrat 30-5G'!C473,IFERROR(_xludf.NUMBERVALUE('Procytrat 30-5G'!C473,".",","),IFERROR(_xludf.NUMBERVALUE('Procytrat 30-5G'!C473,",","."),0))))</f>
        <v/>
      </c>
      <c r="AE3472" t="str">
        <f t="shared" si="347"/>
        <v/>
      </c>
      <c r="AF3472">
        <f t="shared" si="348"/>
        <v>0</v>
      </c>
      <c r="AG3472" t="str">
        <f t="shared" si="349"/>
        <v/>
      </c>
      <c r="AH3472" t="str">
        <f t="shared" si="350"/>
        <v/>
      </c>
      <c r="AI3472">
        <f t="shared" si="351"/>
        <v>0</v>
      </c>
      <c r="AJ3472">
        <f t="shared" si="352"/>
        <v>0</v>
      </c>
      <c r="AK3472">
        <v>0</v>
      </c>
      <c r="AL3472" t="str">
        <f>IF(AA3472="","",IFERROR(IF(ISNUMBER('Procytrat 30-5G'!D473),'Procytrat 30-5G'!D473,IF(ISNUMBER(SEARCH("12",'Procytrat 30-5G'!D473)),EDATE(AB3472,12),IF(ISNUMBER(SEARCH("6",'Procytrat 30-5G'!D473)),EDATE(AB3472,6),IF(ISNUMBER(SEARCH("3",'Procytrat 30-5G'!D473)),EDATE(AB3472,3),DATEVALUE('Procytrat 30-5G'!D473))))),""))</f>
        <v/>
      </c>
      <c r="AM3472" t="str">
        <f t="shared" ca="1" si="353"/>
        <v/>
      </c>
    </row>
    <row r="3473" spans="27:39" x14ac:dyDescent="0.3">
      <c r="AA3473" t="str">
        <f>IF(COUNTA('Procytrat 30-5G'!A474,'Procytrat 30-5G'!B474,'Procytrat 30-5G'!C474)&gt;0,"30-5G","")</f>
        <v/>
      </c>
      <c r="AB3473" t="str">
        <f>IFERROR(IF(ISNUMBER('Procytrat 30-5G'!A474),'Procytrat 30-5G'!A474,DATEVALUE('Procytrat 30-5G'!A474)),"")</f>
        <v/>
      </c>
      <c r="AC3473" t="str">
        <f>IF(AA3473="","",'Procytrat 30-5G'!B474)</f>
        <v/>
      </c>
      <c r="AD3473" t="str">
        <f>IF(AA3473="","",IFERROR(1*'Procytrat 30-5G'!C474,IFERROR(_xludf.NUMBERVALUE('Procytrat 30-5G'!C474,".",","),IFERROR(_xludf.NUMBERVALUE('Procytrat 30-5G'!C474,",","."),0))))</f>
        <v/>
      </c>
      <c r="AE3473" t="str">
        <f t="shared" si="347"/>
        <v/>
      </c>
      <c r="AF3473">
        <f t="shared" si="348"/>
        <v>0</v>
      </c>
      <c r="AG3473" t="str">
        <f t="shared" si="349"/>
        <v/>
      </c>
      <c r="AH3473" t="str">
        <f t="shared" si="350"/>
        <v/>
      </c>
      <c r="AI3473">
        <f t="shared" si="351"/>
        <v>0</v>
      </c>
      <c r="AJ3473">
        <f t="shared" si="352"/>
        <v>0</v>
      </c>
      <c r="AK3473">
        <v>0</v>
      </c>
      <c r="AL3473" t="str">
        <f>IF(AA3473="","",IFERROR(IF(ISNUMBER('Procytrat 30-5G'!D474),'Procytrat 30-5G'!D474,IF(ISNUMBER(SEARCH("12",'Procytrat 30-5G'!D474)),EDATE(AB3473,12),IF(ISNUMBER(SEARCH("6",'Procytrat 30-5G'!D474)),EDATE(AB3473,6),IF(ISNUMBER(SEARCH("3",'Procytrat 30-5G'!D474)),EDATE(AB3473,3),DATEVALUE('Procytrat 30-5G'!D474))))),""))</f>
        <v/>
      </c>
      <c r="AM3473" t="str">
        <f t="shared" ca="1" si="353"/>
        <v/>
      </c>
    </row>
    <row r="3474" spans="27:39" x14ac:dyDescent="0.3">
      <c r="AA3474" t="str">
        <f>IF(COUNTA('Procytrat 30-5G'!A475,'Procytrat 30-5G'!B475,'Procytrat 30-5G'!C475)&gt;0,"30-5G","")</f>
        <v/>
      </c>
      <c r="AB3474" t="str">
        <f>IFERROR(IF(ISNUMBER('Procytrat 30-5G'!A475),'Procytrat 30-5G'!A475,DATEVALUE('Procytrat 30-5G'!A475)),"")</f>
        <v/>
      </c>
      <c r="AC3474" t="str">
        <f>IF(AA3474="","",'Procytrat 30-5G'!B475)</f>
        <v/>
      </c>
      <c r="AD3474" t="str">
        <f>IF(AA3474="","",IFERROR(1*'Procytrat 30-5G'!C475,IFERROR(_xludf.NUMBERVALUE('Procytrat 30-5G'!C475,".",","),IFERROR(_xludf.NUMBERVALUE('Procytrat 30-5G'!C475,",","."),0))))</f>
        <v/>
      </c>
      <c r="AE3474" t="str">
        <f t="shared" si="347"/>
        <v/>
      </c>
      <c r="AF3474">
        <f t="shared" si="348"/>
        <v>0</v>
      </c>
      <c r="AG3474" t="str">
        <f t="shared" si="349"/>
        <v/>
      </c>
      <c r="AH3474" t="str">
        <f t="shared" si="350"/>
        <v/>
      </c>
      <c r="AI3474">
        <f t="shared" si="351"/>
        <v>0</v>
      </c>
      <c r="AJ3474">
        <f t="shared" si="352"/>
        <v>0</v>
      </c>
      <c r="AK3474">
        <v>0</v>
      </c>
      <c r="AL3474" t="str">
        <f>IF(AA3474="","",IFERROR(IF(ISNUMBER('Procytrat 30-5G'!D475),'Procytrat 30-5G'!D475,IF(ISNUMBER(SEARCH("12",'Procytrat 30-5G'!D475)),EDATE(AB3474,12),IF(ISNUMBER(SEARCH("6",'Procytrat 30-5G'!D475)),EDATE(AB3474,6),IF(ISNUMBER(SEARCH("3",'Procytrat 30-5G'!D475)),EDATE(AB3474,3),DATEVALUE('Procytrat 30-5G'!D475))))),""))</f>
        <v/>
      </c>
      <c r="AM3474" t="str">
        <f t="shared" ca="1" si="353"/>
        <v/>
      </c>
    </row>
    <row r="3475" spans="27:39" x14ac:dyDescent="0.3">
      <c r="AA3475" t="str">
        <f>IF(COUNTA('Procytrat 30-5G'!A476,'Procytrat 30-5G'!B476,'Procytrat 30-5G'!C476)&gt;0,"30-5G","")</f>
        <v/>
      </c>
      <c r="AB3475" t="str">
        <f>IFERROR(IF(ISNUMBER('Procytrat 30-5G'!A476),'Procytrat 30-5G'!A476,DATEVALUE('Procytrat 30-5G'!A476)),"")</f>
        <v/>
      </c>
      <c r="AC3475" t="str">
        <f>IF(AA3475="","",'Procytrat 30-5G'!B476)</f>
        <v/>
      </c>
      <c r="AD3475" t="str">
        <f>IF(AA3475="","",IFERROR(1*'Procytrat 30-5G'!C476,IFERROR(_xludf.NUMBERVALUE('Procytrat 30-5G'!C476,".",","),IFERROR(_xludf.NUMBERVALUE('Procytrat 30-5G'!C476,",","."),0))))</f>
        <v/>
      </c>
      <c r="AE3475" t="str">
        <f t="shared" si="347"/>
        <v/>
      </c>
      <c r="AF3475">
        <f t="shared" si="348"/>
        <v>0</v>
      </c>
      <c r="AG3475" t="str">
        <f t="shared" si="349"/>
        <v/>
      </c>
      <c r="AH3475" t="str">
        <f t="shared" si="350"/>
        <v/>
      </c>
      <c r="AI3475">
        <f t="shared" si="351"/>
        <v>0</v>
      </c>
      <c r="AJ3475">
        <f t="shared" si="352"/>
        <v>0</v>
      </c>
      <c r="AK3475">
        <v>0</v>
      </c>
      <c r="AL3475" t="str">
        <f>IF(AA3475="","",IFERROR(IF(ISNUMBER('Procytrat 30-5G'!D476),'Procytrat 30-5G'!D476,IF(ISNUMBER(SEARCH("12",'Procytrat 30-5G'!D476)),EDATE(AB3475,12),IF(ISNUMBER(SEARCH("6",'Procytrat 30-5G'!D476)),EDATE(AB3475,6),IF(ISNUMBER(SEARCH("3",'Procytrat 30-5G'!D476)),EDATE(AB3475,3),DATEVALUE('Procytrat 30-5G'!D476))))),""))</f>
        <v/>
      </c>
      <c r="AM3475" t="str">
        <f t="shared" ca="1" si="353"/>
        <v/>
      </c>
    </row>
    <row r="3476" spans="27:39" x14ac:dyDescent="0.3">
      <c r="AA3476" t="str">
        <f>IF(COUNTA('Procytrat 30-5G'!A477,'Procytrat 30-5G'!B477,'Procytrat 30-5G'!C477)&gt;0,"30-5G","")</f>
        <v/>
      </c>
      <c r="AB3476" t="str">
        <f>IFERROR(IF(ISNUMBER('Procytrat 30-5G'!A477),'Procytrat 30-5G'!A477,DATEVALUE('Procytrat 30-5G'!A477)),"")</f>
        <v/>
      </c>
      <c r="AC3476" t="str">
        <f>IF(AA3476="","",'Procytrat 30-5G'!B477)</f>
        <v/>
      </c>
      <c r="AD3476" t="str">
        <f>IF(AA3476="","",IFERROR(1*'Procytrat 30-5G'!C477,IFERROR(_xludf.NUMBERVALUE('Procytrat 30-5G'!C477,".",","),IFERROR(_xludf.NUMBERVALUE('Procytrat 30-5G'!C477,",","."),0))))</f>
        <v/>
      </c>
      <c r="AE3476" t="str">
        <f t="shared" si="347"/>
        <v/>
      </c>
      <c r="AF3476">
        <f t="shared" si="348"/>
        <v>0</v>
      </c>
      <c r="AG3476" t="str">
        <f t="shared" si="349"/>
        <v/>
      </c>
      <c r="AH3476" t="str">
        <f t="shared" si="350"/>
        <v/>
      </c>
      <c r="AI3476">
        <f t="shared" si="351"/>
        <v>0</v>
      </c>
      <c r="AJ3476">
        <f t="shared" si="352"/>
        <v>0</v>
      </c>
      <c r="AK3476">
        <v>0</v>
      </c>
      <c r="AL3476" t="str">
        <f>IF(AA3476="","",IFERROR(IF(ISNUMBER('Procytrat 30-5G'!D477),'Procytrat 30-5G'!D477,IF(ISNUMBER(SEARCH("12",'Procytrat 30-5G'!D477)),EDATE(AB3476,12),IF(ISNUMBER(SEARCH("6",'Procytrat 30-5G'!D477)),EDATE(AB3476,6),IF(ISNUMBER(SEARCH("3",'Procytrat 30-5G'!D477)),EDATE(AB3476,3),DATEVALUE('Procytrat 30-5G'!D477))))),""))</f>
        <v/>
      </c>
      <c r="AM3476" t="str">
        <f t="shared" ca="1" si="353"/>
        <v/>
      </c>
    </row>
    <row r="3477" spans="27:39" x14ac:dyDescent="0.3">
      <c r="AA3477" t="str">
        <f>IF(COUNTA('Procytrat 30-5G'!A478,'Procytrat 30-5G'!B478,'Procytrat 30-5G'!C478)&gt;0,"30-5G","")</f>
        <v/>
      </c>
      <c r="AB3477" t="str">
        <f>IFERROR(IF(ISNUMBER('Procytrat 30-5G'!A478),'Procytrat 30-5G'!A478,DATEVALUE('Procytrat 30-5G'!A478)),"")</f>
        <v/>
      </c>
      <c r="AC3477" t="str">
        <f>IF(AA3477="","",'Procytrat 30-5G'!B478)</f>
        <v/>
      </c>
      <c r="AD3477" t="str">
        <f>IF(AA3477="","",IFERROR(1*'Procytrat 30-5G'!C478,IFERROR(_xludf.NUMBERVALUE('Procytrat 30-5G'!C478,".",","),IFERROR(_xludf.NUMBERVALUE('Procytrat 30-5G'!C478,",","."),0))))</f>
        <v/>
      </c>
      <c r="AE3477" t="str">
        <f t="shared" si="347"/>
        <v/>
      </c>
      <c r="AF3477">
        <f t="shared" si="348"/>
        <v>0</v>
      </c>
      <c r="AG3477" t="str">
        <f t="shared" si="349"/>
        <v/>
      </c>
      <c r="AH3477" t="str">
        <f t="shared" si="350"/>
        <v/>
      </c>
      <c r="AI3477">
        <f t="shared" si="351"/>
        <v>0</v>
      </c>
      <c r="AJ3477">
        <f t="shared" si="352"/>
        <v>0</v>
      </c>
      <c r="AK3477">
        <v>0</v>
      </c>
      <c r="AL3477" t="str">
        <f>IF(AA3477="","",IFERROR(IF(ISNUMBER('Procytrat 30-5G'!D478),'Procytrat 30-5G'!D478,IF(ISNUMBER(SEARCH("12",'Procytrat 30-5G'!D478)),EDATE(AB3477,12),IF(ISNUMBER(SEARCH("6",'Procytrat 30-5G'!D478)),EDATE(AB3477,6),IF(ISNUMBER(SEARCH("3",'Procytrat 30-5G'!D478)),EDATE(AB3477,3),DATEVALUE('Procytrat 30-5G'!D478))))),""))</f>
        <v/>
      </c>
      <c r="AM3477" t="str">
        <f t="shared" ca="1" si="353"/>
        <v/>
      </c>
    </row>
    <row r="3478" spans="27:39" x14ac:dyDescent="0.3">
      <c r="AA3478" t="str">
        <f>IF(COUNTA('Procytrat 30-5G'!A479,'Procytrat 30-5G'!B479,'Procytrat 30-5G'!C479)&gt;0,"30-5G","")</f>
        <v/>
      </c>
      <c r="AB3478" t="str">
        <f>IFERROR(IF(ISNUMBER('Procytrat 30-5G'!A479),'Procytrat 30-5G'!A479,DATEVALUE('Procytrat 30-5G'!A479)),"")</f>
        <v/>
      </c>
      <c r="AC3478" t="str">
        <f>IF(AA3478="","",'Procytrat 30-5G'!B479)</f>
        <v/>
      </c>
      <c r="AD3478" t="str">
        <f>IF(AA3478="","",IFERROR(1*'Procytrat 30-5G'!C479,IFERROR(_xludf.NUMBERVALUE('Procytrat 30-5G'!C479,".",","),IFERROR(_xludf.NUMBERVALUE('Procytrat 30-5G'!C479,",","."),0))))</f>
        <v/>
      </c>
      <c r="AE3478" t="str">
        <f t="shared" si="347"/>
        <v/>
      </c>
      <c r="AF3478">
        <f t="shared" si="348"/>
        <v>0</v>
      </c>
      <c r="AG3478" t="str">
        <f t="shared" si="349"/>
        <v/>
      </c>
      <c r="AH3478" t="str">
        <f t="shared" si="350"/>
        <v/>
      </c>
      <c r="AI3478">
        <f t="shared" si="351"/>
        <v>0</v>
      </c>
      <c r="AJ3478">
        <f t="shared" si="352"/>
        <v>0</v>
      </c>
      <c r="AK3478">
        <v>0</v>
      </c>
      <c r="AL3478" t="str">
        <f>IF(AA3478="","",IFERROR(IF(ISNUMBER('Procytrat 30-5G'!D479),'Procytrat 30-5G'!D479,IF(ISNUMBER(SEARCH("12",'Procytrat 30-5G'!D479)),EDATE(AB3478,12),IF(ISNUMBER(SEARCH("6",'Procytrat 30-5G'!D479)),EDATE(AB3478,6),IF(ISNUMBER(SEARCH("3",'Procytrat 30-5G'!D479)),EDATE(AB3478,3),DATEVALUE('Procytrat 30-5G'!D479))))),""))</f>
        <v/>
      </c>
      <c r="AM3478" t="str">
        <f t="shared" ca="1" si="353"/>
        <v/>
      </c>
    </row>
    <row r="3479" spans="27:39" x14ac:dyDescent="0.3">
      <c r="AA3479" t="str">
        <f>IF(COUNTA('Procytrat 30-5G'!A480,'Procytrat 30-5G'!B480,'Procytrat 30-5G'!C480)&gt;0,"30-5G","")</f>
        <v/>
      </c>
      <c r="AB3479" t="str">
        <f>IFERROR(IF(ISNUMBER('Procytrat 30-5G'!A480),'Procytrat 30-5G'!A480,DATEVALUE('Procytrat 30-5G'!A480)),"")</f>
        <v/>
      </c>
      <c r="AC3479" t="str">
        <f>IF(AA3479="","",'Procytrat 30-5G'!B480)</f>
        <v/>
      </c>
      <c r="AD3479" t="str">
        <f>IF(AA3479="","",IFERROR(1*'Procytrat 30-5G'!C480,IFERROR(_xludf.NUMBERVALUE('Procytrat 30-5G'!C480,".",","),IFERROR(_xludf.NUMBERVALUE('Procytrat 30-5G'!C480,",","."),0))))</f>
        <v/>
      </c>
      <c r="AE3479" t="str">
        <f t="shared" si="347"/>
        <v/>
      </c>
      <c r="AF3479">
        <f t="shared" si="348"/>
        <v>0</v>
      </c>
      <c r="AG3479" t="str">
        <f t="shared" si="349"/>
        <v/>
      </c>
      <c r="AH3479" t="str">
        <f t="shared" si="350"/>
        <v/>
      </c>
      <c r="AI3479">
        <f t="shared" si="351"/>
        <v>0</v>
      </c>
      <c r="AJ3479">
        <f t="shared" si="352"/>
        <v>0</v>
      </c>
      <c r="AK3479">
        <v>0</v>
      </c>
      <c r="AL3479" t="str">
        <f>IF(AA3479="","",IFERROR(IF(ISNUMBER('Procytrat 30-5G'!D480),'Procytrat 30-5G'!D480,IF(ISNUMBER(SEARCH("12",'Procytrat 30-5G'!D480)),EDATE(AB3479,12),IF(ISNUMBER(SEARCH("6",'Procytrat 30-5G'!D480)),EDATE(AB3479,6),IF(ISNUMBER(SEARCH("3",'Procytrat 30-5G'!D480)),EDATE(AB3479,3),DATEVALUE('Procytrat 30-5G'!D480))))),""))</f>
        <v/>
      </c>
      <c r="AM3479" t="str">
        <f t="shared" ca="1" si="353"/>
        <v/>
      </c>
    </row>
    <row r="3480" spans="27:39" x14ac:dyDescent="0.3">
      <c r="AA3480" t="str">
        <f>IF(COUNTA('Procytrat 30-5G'!A481,'Procytrat 30-5G'!B481,'Procytrat 30-5G'!C481)&gt;0,"30-5G","")</f>
        <v/>
      </c>
      <c r="AB3480" t="str">
        <f>IFERROR(IF(ISNUMBER('Procytrat 30-5G'!A481),'Procytrat 30-5G'!A481,DATEVALUE('Procytrat 30-5G'!A481)),"")</f>
        <v/>
      </c>
      <c r="AC3480" t="str">
        <f>IF(AA3480="","",'Procytrat 30-5G'!B481)</f>
        <v/>
      </c>
      <c r="AD3480" t="str">
        <f>IF(AA3480="","",IFERROR(1*'Procytrat 30-5G'!C481,IFERROR(_xludf.NUMBERVALUE('Procytrat 30-5G'!C481,".",","),IFERROR(_xludf.NUMBERVALUE('Procytrat 30-5G'!C481,",","."),0))))</f>
        <v/>
      </c>
      <c r="AE3480" t="str">
        <f t="shared" si="347"/>
        <v/>
      </c>
      <c r="AF3480">
        <f t="shared" si="348"/>
        <v>0</v>
      </c>
      <c r="AG3480" t="str">
        <f t="shared" si="349"/>
        <v/>
      </c>
      <c r="AH3480" t="str">
        <f t="shared" si="350"/>
        <v/>
      </c>
      <c r="AI3480">
        <f t="shared" si="351"/>
        <v>0</v>
      </c>
      <c r="AJ3480">
        <f t="shared" si="352"/>
        <v>0</v>
      </c>
      <c r="AK3480">
        <v>0</v>
      </c>
      <c r="AL3480" t="str">
        <f>IF(AA3480="","",IFERROR(IF(ISNUMBER('Procytrat 30-5G'!D481),'Procytrat 30-5G'!D481,IF(ISNUMBER(SEARCH("12",'Procytrat 30-5G'!D481)),EDATE(AB3480,12),IF(ISNUMBER(SEARCH("6",'Procytrat 30-5G'!D481)),EDATE(AB3480,6),IF(ISNUMBER(SEARCH("3",'Procytrat 30-5G'!D481)),EDATE(AB3480,3),DATEVALUE('Procytrat 30-5G'!D481))))),""))</f>
        <v/>
      </c>
      <c r="AM3480" t="str">
        <f t="shared" ca="1" si="353"/>
        <v/>
      </c>
    </row>
    <row r="3481" spans="27:39" x14ac:dyDescent="0.3">
      <c r="AA3481" t="str">
        <f>IF(COUNTA('Procytrat 30-5G'!A482,'Procytrat 30-5G'!B482,'Procytrat 30-5G'!C482)&gt;0,"30-5G","")</f>
        <v/>
      </c>
      <c r="AB3481" t="str">
        <f>IFERROR(IF(ISNUMBER('Procytrat 30-5G'!A482),'Procytrat 30-5G'!A482,DATEVALUE('Procytrat 30-5G'!A482)),"")</f>
        <v/>
      </c>
      <c r="AC3481" t="str">
        <f>IF(AA3481="","",'Procytrat 30-5G'!B482)</f>
        <v/>
      </c>
      <c r="AD3481" t="str">
        <f>IF(AA3481="","",IFERROR(1*'Procytrat 30-5G'!C482,IFERROR(_xludf.NUMBERVALUE('Procytrat 30-5G'!C482,".",","),IFERROR(_xludf.NUMBERVALUE('Procytrat 30-5G'!C482,",","."),0))))</f>
        <v/>
      </c>
      <c r="AE3481" t="str">
        <f t="shared" si="347"/>
        <v/>
      </c>
      <c r="AF3481">
        <f t="shared" si="348"/>
        <v>0</v>
      </c>
      <c r="AG3481" t="str">
        <f t="shared" si="349"/>
        <v/>
      </c>
      <c r="AH3481" t="str">
        <f t="shared" si="350"/>
        <v/>
      </c>
      <c r="AI3481">
        <f t="shared" si="351"/>
        <v>0</v>
      </c>
      <c r="AJ3481">
        <f t="shared" si="352"/>
        <v>0</v>
      </c>
      <c r="AK3481">
        <v>0</v>
      </c>
      <c r="AL3481" t="str">
        <f>IF(AA3481="","",IFERROR(IF(ISNUMBER('Procytrat 30-5G'!D482),'Procytrat 30-5G'!D482,IF(ISNUMBER(SEARCH("12",'Procytrat 30-5G'!D482)),EDATE(AB3481,12),IF(ISNUMBER(SEARCH("6",'Procytrat 30-5G'!D482)),EDATE(AB3481,6),IF(ISNUMBER(SEARCH("3",'Procytrat 30-5G'!D482)),EDATE(AB3481,3),DATEVALUE('Procytrat 30-5G'!D482))))),""))</f>
        <v/>
      </c>
      <c r="AM3481" t="str">
        <f t="shared" ca="1" si="353"/>
        <v/>
      </c>
    </row>
    <row r="3482" spans="27:39" x14ac:dyDescent="0.3">
      <c r="AA3482" t="str">
        <f>IF(COUNTA('Procytrat 30-5G'!A483,'Procytrat 30-5G'!B483,'Procytrat 30-5G'!C483)&gt;0,"30-5G","")</f>
        <v/>
      </c>
      <c r="AB3482" t="str">
        <f>IFERROR(IF(ISNUMBER('Procytrat 30-5G'!A483),'Procytrat 30-5G'!A483,DATEVALUE('Procytrat 30-5G'!A483)),"")</f>
        <v/>
      </c>
      <c r="AC3482" t="str">
        <f>IF(AA3482="","",'Procytrat 30-5G'!B483)</f>
        <v/>
      </c>
      <c r="AD3482" t="str">
        <f>IF(AA3482="","",IFERROR(1*'Procytrat 30-5G'!C483,IFERROR(_xludf.NUMBERVALUE('Procytrat 30-5G'!C483,".",","),IFERROR(_xludf.NUMBERVALUE('Procytrat 30-5G'!C483,",","."),0))))</f>
        <v/>
      </c>
      <c r="AE3482" t="str">
        <f t="shared" si="347"/>
        <v/>
      </c>
      <c r="AF3482">
        <f t="shared" si="348"/>
        <v>0</v>
      </c>
      <c r="AG3482" t="str">
        <f t="shared" si="349"/>
        <v/>
      </c>
      <c r="AH3482" t="str">
        <f t="shared" si="350"/>
        <v/>
      </c>
      <c r="AI3482">
        <f t="shared" si="351"/>
        <v>0</v>
      </c>
      <c r="AJ3482">
        <f t="shared" si="352"/>
        <v>0</v>
      </c>
      <c r="AK3482">
        <v>0</v>
      </c>
      <c r="AL3482" t="str">
        <f>IF(AA3482="","",IFERROR(IF(ISNUMBER('Procytrat 30-5G'!D483),'Procytrat 30-5G'!D483,IF(ISNUMBER(SEARCH("12",'Procytrat 30-5G'!D483)),EDATE(AB3482,12),IF(ISNUMBER(SEARCH("6",'Procytrat 30-5G'!D483)),EDATE(AB3482,6),IF(ISNUMBER(SEARCH("3",'Procytrat 30-5G'!D483)),EDATE(AB3482,3),DATEVALUE('Procytrat 30-5G'!D483))))),""))</f>
        <v/>
      </c>
      <c r="AM3482" t="str">
        <f t="shared" ca="1" si="353"/>
        <v/>
      </c>
    </row>
    <row r="3483" spans="27:39" x14ac:dyDescent="0.3">
      <c r="AA3483" t="str">
        <f>IF(COUNTA('Procytrat 30-5G'!A484,'Procytrat 30-5G'!B484,'Procytrat 30-5G'!C484)&gt;0,"30-5G","")</f>
        <v/>
      </c>
      <c r="AB3483" t="str">
        <f>IFERROR(IF(ISNUMBER('Procytrat 30-5G'!A484),'Procytrat 30-5G'!A484,DATEVALUE('Procytrat 30-5G'!A484)),"")</f>
        <v/>
      </c>
      <c r="AC3483" t="str">
        <f>IF(AA3483="","",'Procytrat 30-5G'!B484)</f>
        <v/>
      </c>
      <c r="AD3483" t="str">
        <f>IF(AA3483="","",IFERROR(1*'Procytrat 30-5G'!C484,IFERROR(_xludf.NUMBERVALUE('Procytrat 30-5G'!C484,".",","),IFERROR(_xludf.NUMBERVALUE('Procytrat 30-5G'!C484,",","."),0))))</f>
        <v/>
      </c>
      <c r="AE3483" t="str">
        <f t="shared" si="347"/>
        <v/>
      </c>
      <c r="AF3483">
        <f t="shared" si="348"/>
        <v>0</v>
      </c>
      <c r="AG3483" t="str">
        <f t="shared" si="349"/>
        <v/>
      </c>
      <c r="AH3483" t="str">
        <f t="shared" si="350"/>
        <v/>
      </c>
      <c r="AI3483">
        <f t="shared" si="351"/>
        <v>0</v>
      </c>
      <c r="AJ3483">
        <f t="shared" si="352"/>
        <v>0</v>
      </c>
      <c r="AK3483">
        <v>0</v>
      </c>
      <c r="AL3483" t="str">
        <f>IF(AA3483="","",IFERROR(IF(ISNUMBER('Procytrat 30-5G'!D484),'Procytrat 30-5G'!D484,IF(ISNUMBER(SEARCH("12",'Procytrat 30-5G'!D484)),EDATE(AB3483,12),IF(ISNUMBER(SEARCH("6",'Procytrat 30-5G'!D484)),EDATE(AB3483,6),IF(ISNUMBER(SEARCH("3",'Procytrat 30-5G'!D484)),EDATE(AB3483,3),DATEVALUE('Procytrat 30-5G'!D484))))),""))</f>
        <v/>
      </c>
      <c r="AM3483" t="str">
        <f t="shared" ca="1" si="353"/>
        <v/>
      </c>
    </row>
    <row r="3484" spans="27:39" x14ac:dyDescent="0.3">
      <c r="AA3484" t="str">
        <f>IF(COUNTA('Procytrat 30-5G'!A485,'Procytrat 30-5G'!B485,'Procytrat 30-5G'!C485)&gt;0,"30-5G","")</f>
        <v/>
      </c>
      <c r="AB3484" t="str">
        <f>IFERROR(IF(ISNUMBER('Procytrat 30-5G'!A485),'Procytrat 30-5G'!A485,DATEVALUE('Procytrat 30-5G'!A485)),"")</f>
        <v/>
      </c>
      <c r="AC3484" t="str">
        <f>IF(AA3484="","",'Procytrat 30-5G'!B485)</f>
        <v/>
      </c>
      <c r="AD3484" t="str">
        <f>IF(AA3484="","",IFERROR(1*'Procytrat 30-5G'!C485,IFERROR(_xludf.NUMBERVALUE('Procytrat 30-5G'!C485,".",","),IFERROR(_xludf.NUMBERVALUE('Procytrat 30-5G'!C485,",","."),0))))</f>
        <v/>
      </c>
      <c r="AE3484" t="str">
        <f t="shared" si="347"/>
        <v/>
      </c>
      <c r="AF3484">
        <f t="shared" si="348"/>
        <v>0</v>
      </c>
      <c r="AG3484" t="str">
        <f t="shared" si="349"/>
        <v/>
      </c>
      <c r="AH3484" t="str">
        <f t="shared" si="350"/>
        <v/>
      </c>
      <c r="AI3484">
        <f t="shared" si="351"/>
        <v>0</v>
      </c>
      <c r="AJ3484">
        <f t="shared" si="352"/>
        <v>0</v>
      </c>
      <c r="AK3484">
        <v>0</v>
      </c>
      <c r="AL3484" t="str">
        <f>IF(AA3484="","",IFERROR(IF(ISNUMBER('Procytrat 30-5G'!D485),'Procytrat 30-5G'!D485,IF(ISNUMBER(SEARCH("12",'Procytrat 30-5G'!D485)),EDATE(AB3484,12),IF(ISNUMBER(SEARCH("6",'Procytrat 30-5G'!D485)),EDATE(AB3484,6),IF(ISNUMBER(SEARCH("3",'Procytrat 30-5G'!D485)),EDATE(AB3484,3),DATEVALUE('Procytrat 30-5G'!D485))))),""))</f>
        <v/>
      </c>
      <c r="AM3484" t="str">
        <f t="shared" ca="1" si="353"/>
        <v/>
      </c>
    </row>
    <row r="3485" spans="27:39" x14ac:dyDescent="0.3">
      <c r="AA3485" t="str">
        <f>IF(COUNTA('Procytrat 30-5G'!A486,'Procytrat 30-5G'!B486,'Procytrat 30-5G'!C486)&gt;0,"30-5G","")</f>
        <v/>
      </c>
      <c r="AB3485" t="str">
        <f>IFERROR(IF(ISNUMBER('Procytrat 30-5G'!A486),'Procytrat 30-5G'!A486,DATEVALUE('Procytrat 30-5G'!A486)),"")</f>
        <v/>
      </c>
      <c r="AC3485" t="str">
        <f>IF(AA3485="","",'Procytrat 30-5G'!B486)</f>
        <v/>
      </c>
      <c r="AD3485" t="str">
        <f>IF(AA3485="","",IFERROR(1*'Procytrat 30-5G'!C486,IFERROR(_xludf.NUMBERVALUE('Procytrat 30-5G'!C486,".",","),IFERROR(_xludf.NUMBERVALUE('Procytrat 30-5G'!C486,",","."),0))))</f>
        <v/>
      </c>
      <c r="AE3485" t="str">
        <f t="shared" si="347"/>
        <v/>
      </c>
      <c r="AF3485">
        <f t="shared" si="348"/>
        <v>0</v>
      </c>
      <c r="AG3485" t="str">
        <f t="shared" si="349"/>
        <v/>
      </c>
      <c r="AH3485" t="str">
        <f t="shared" si="350"/>
        <v/>
      </c>
      <c r="AI3485">
        <f t="shared" si="351"/>
        <v>0</v>
      </c>
      <c r="AJ3485">
        <f t="shared" si="352"/>
        <v>0</v>
      </c>
      <c r="AK3485">
        <v>0</v>
      </c>
      <c r="AL3485" t="str">
        <f>IF(AA3485="","",IFERROR(IF(ISNUMBER('Procytrat 30-5G'!D486),'Procytrat 30-5G'!D486,IF(ISNUMBER(SEARCH("12",'Procytrat 30-5G'!D486)),EDATE(AB3485,12),IF(ISNUMBER(SEARCH("6",'Procytrat 30-5G'!D486)),EDATE(AB3485,6),IF(ISNUMBER(SEARCH("3",'Procytrat 30-5G'!D486)),EDATE(AB3485,3),DATEVALUE('Procytrat 30-5G'!D486))))),""))</f>
        <v/>
      </c>
      <c r="AM3485" t="str">
        <f t="shared" ca="1" si="353"/>
        <v/>
      </c>
    </row>
    <row r="3486" spans="27:39" x14ac:dyDescent="0.3">
      <c r="AA3486" t="str">
        <f>IF(COUNTA('Procytrat 30-5G'!A487,'Procytrat 30-5G'!B487,'Procytrat 30-5G'!C487)&gt;0,"30-5G","")</f>
        <v/>
      </c>
      <c r="AB3486" t="str">
        <f>IFERROR(IF(ISNUMBER('Procytrat 30-5G'!A487),'Procytrat 30-5G'!A487,DATEVALUE('Procytrat 30-5G'!A487)),"")</f>
        <v/>
      </c>
      <c r="AC3486" t="str">
        <f>IF(AA3486="","",'Procytrat 30-5G'!B487)</f>
        <v/>
      </c>
      <c r="AD3486" t="str">
        <f>IF(AA3486="","",IFERROR(1*'Procytrat 30-5G'!C487,IFERROR(_xludf.NUMBERVALUE('Procytrat 30-5G'!C487,".",","),IFERROR(_xludf.NUMBERVALUE('Procytrat 30-5G'!C487,",","."),0))))</f>
        <v/>
      </c>
      <c r="AE3486" t="str">
        <f t="shared" si="347"/>
        <v/>
      </c>
      <c r="AF3486">
        <f t="shared" si="348"/>
        <v>0</v>
      </c>
      <c r="AG3486" t="str">
        <f t="shared" si="349"/>
        <v/>
      </c>
      <c r="AH3486" t="str">
        <f t="shared" si="350"/>
        <v/>
      </c>
      <c r="AI3486">
        <f t="shared" si="351"/>
        <v>0</v>
      </c>
      <c r="AJ3486">
        <f t="shared" si="352"/>
        <v>0</v>
      </c>
      <c r="AK3486">
        <v>0</v>
      </c>
      <c r="AL3486" t="str">
        <f>IF(AA3486="","",IFERROR(IF(ISNUMBER('Procytrat 30-5G'!D487),'Procytrat 30-5G'!D487,IF(ISNUMBER(SEARCH("12",'Procytrat 30-5G'!D487)),EDATE(AB3486,12),IF(ISNUMBER(SEARCH("6",'Procytrat 30-5G'!D487)),EDATE(AB3486,6),IF(ISNUMBER(SEARCH("3",'Procytrat 30-5G'!D487)),EDATE(AB3486,3),DATEVALUE('Procytrat 30-5G'!D487))))),""))</f>
        <v/>
      </c>
      <c r="AM3486" t="str">
        <f t="shared" ca="1" si="353"/>
        <v/>
      </c>
    </row>
    <row r="3487" spans="27:39" x14ac:dyDescent="0.3">
      <c r="AA3487" t="str">
        <f>IF(COUNTA('Procytrat 30-5G'!A488,'Procytrat 30-5G'!B488,'Procytrat 30-5G'!C488)&gt;0,"30-5G","")</f>
        <v/>
      </c>
      <c r="AB3487" t="str">
        <f>IFERROR(IF(ISNUMBER('Procytrat 30-5G'!A488),'Procytrat 30-5G'!A488,DATEVALUE('Procytrat 30-5G'!A488)),"")</f>
        <v/>
      </c>
      <c r="AC3487" t="str">
        <f>IF(AA3487="","",'Procytrat 30-5G'!B488)</f>
        <v/>
      </c>
      <c r="AD3487" t="str">
        <f>IF(AA3487="","",IFERROR(1*'Procytrat 30-5G'!C488,IFERROR(_xludf.NUMBERVALUE('Procytrat 30-5G'!C488,".",","),IFERROR(_xludf.NUMBERVALUE('Procytrat 30-5G'!C488,",","."),0))))</f>
        <v/>
      </c>
      <c r="AE3487" t="str">
        <f t="shared" si="347"/>
        <v/>
      </c>
      <c r="AF3487">
        <f t="shared" si="348"/>
        <v>0</v>
      </c>
      <c r="AG3487" t="str">
        <f t="shared" si="349"/>
        <v/>
      </c>
      <c r="AH3487" t="str">
        <f t="shared" si="350"/>
        <v/>
      </c>
      <c r="AI3487">
        <f t="shared" si="351"/>
        <v>0</v>
      </c>
      <c r="AJ3487">
        <f t="shared" si="352"/>
        <v>0</v>
      </c>
      <c r="AK3487">
        <v>0</v>
      </c>
      <c r="AL3487" t="str">
        <f>IF(AA3487="","",IFERROR(IF(ISNUMBER('Procytrat 30-5G'!D488),'Procytrat 30-5G'!D488,IF(ISNUMBER(SEARCH("12",'Procytrat 30-5G'!D488)),EDATE(AB3487,12),IF(ISNUMBER(SEARCH("6",'Procytrat 30-5G'!D488)),EDATE(AB3487,6),IF(ISNUMBER(SEARCH("3",'Procytrat 30-5G'!D488)),EDATE(AB3487,3),DATEVALUE('Procytrat 30-5G'!D488))))),""))</f>
        <v/>
      </c>
      <c r="AM3487" t="str">
        <f t="shared" ca="1" si="353"/>
        <v/>
      </c>
    </row>
    <row r="3488" spans="27:39" x14ac:dyDescent="0.3">
      <c r="AA3488" t="str">
        <f>IF(COUNTA('Procytrat 30-5G'!A489,'Procytrat 30-5G'!B489,'Procytrat 30-5G'!C489)&gt;0,"30-5G","")</f>
        <v/>
      </c>
      <c r="AB3488" t="str">
        <f>IFERROR(IF(ISNUMBER('Procytrat 30-5G'!A489),'Procytrat 30-5G'!A489,DATEVALUE('Procytrat 30-5G'!A489)),"")</f>
        <v/>
      </c>
      <c r="AC3488" t="str">
        <f>IF(AA3488="","",'Procytrat 30-5G'!B489)</f>
        <v/>
      </c>
      <c r="AD3488" t="str">
        <f>IF(AA3488="","",IFERROR(1*'Procytrat 30-5G'!C489,IFERROR(_xludf.NUMBERVALUE('Procytrat 30-5G'!C489,".",","),IFERROR(_xludf.NUMBERVALUE('Procytrat 30-5G'!C489,",","."),0))))</f>
        <v/>
      </c>
      <c r="AE3488" t="str">
        <f t="shared" si="347"/>
        <v/>
      </c>
      <c r="AF3488">
        <f t="shared" si="348"/>
        <v>0</v>
      </c>
      <c r="AG3488" t="str">
        <f t="shared" si="349"/>
        <v/>
      </c>
      <c r="AH3488" t="str">
        <f t="shared" si="350"/>
        <v/>
      </c>
      <c r="AI3488">
        <f t="shared" si="351"/>
        <v>0</v>
      </c>
      <c r="AJ3488">
        <f t="shared" si="352"/>
        <v>0</v>
      </c>
      <c r="AK3488">
        <v>0</v>
      </c>
      <c r="AL3488" t="str">
        <f>IF(AA3488="","",IFERROR(IF(ISNUMBER('Procytrat 30-5G'!D489),'Procytrat 30-5G'!D489,IF(ISNUMBER(SEARCH("12",'Procytrat 30-5G'!D489)),EDATE(AB3488,12),IF(ISNUMBER(SEARCH("6",'Procytrat 30-5G'!D489)),EDATE(AB3488,6),IF(ISNUMBER(SEARCH("3",'Procytrat 30-5G'!D489)),EDATE(AB3488,3),DATEVALUE('Procytrat 30-5G'!D489))))),""))</f>
        <v/>
      </c>
      <c r="AM3488" t="str">
        <f t="shared" ca="1" si="353"/>
        <v/>
      </c>
    </row>
    <row r="3489" spans="27:39" x14ac:dyDescent="0.3">
      <c r="AA3489" t="str">
        <f>IF(COUNTA('Procytrat 30-5G'!A490,'Procytrat 30-5G'!B490,'Procytrat 30-5G'!C490)&gt;0,"30-5G","")</f>
        <v/>
      </c>
      <c r="AB3489" t="str">
        <f>IFERROR(IF(ISNUMBER('Procytrat 30-5G'!A490),'Procytrat 30-5G'!A490,DATEVALUE('Procytrat 30-5G'!A490)),"")</f>
        <v/>
      </c>
      <c r="AC3489" t="str">
        <f>IF(AA3489="","",'Procytrat 30-5G'!B490)</f>
        <v/>
      </c>
      <c r="AD3489" t="str">
        <f>IF(AA3489="","",IFERROR(1*'Procytrat 30-5G'!C490,IFERROR(_xludf.NUMBERVALUE('Procytrat 30-5G'!C490,".",","),IFERROR(_xludf.NUMBERVALUE('Procytrat 30-5G'!C490,",","."),0))))</f>
        <v/>
      </c>
      <c r="AE3489" t="str">
        <f t="shared" si="347"/>
        <v/>
      </c>
      <c r="AF3489">
        <f t="shared" si="348"/>
        <v>0</v>
      </c>
      <c r="AG3489" t="str">
        <f t="shared" si="349"/>
        <v/>
      </c>
      <c r="AH3489" t="str">
        <f t="shared" si="350"/>
        <v/>
      </c>
      <c r="AI3489">
        <f t="shared" si="351"/>
        <v>0</v>
      </c>
      <c r="AJ3489">
        <f t="shared" si="352"/>
        <v>0</v>
      </c>
      <c r="AK3489">
        <v>0</v>
      </c>
      <c r="AL3489" t="str">
        <f>IF(AA3489="","",IFERROR(IF(ISNUMBER('Procytrat 30-5G'!D490),'Procytrat 30-5G'!D490,IF(ISNUMBER(SEARCH("12",'Procytrat 30-5G'!D490)),EDATE(AB3489,12),IF(ISNUMBER(SEARCH("6",'Procytrat 30-5G'!D490)),EDATE(AB3489,6),IF(ISNUMBER(SEARCH("3",'Procytrat 30-5G'!D490)),EDATE(AB3489,3),DATEVALUE('Procytrat 30-5G'!D490))))),""))</f>
        <v/>
      </c>
      <c r="AM3489" t="str">
        <f t="shared" ca="1" si="353"/>
        <v/>
      </c>
    </row>
    <row r="3490" spans="27:39" x14ac:dyDescent="0.3">
      <c r="AA3490" t="str">
        <f>IF(COUNTA('Procytrat 30-5G'!A491,'Procytrat 30-5G'!B491,'Procytrat 30-5G'!C491)&gt;0,"30-5G","")</f>
        <v/>
      </c>
      <c r="AB3490" t="str">
        <f>IFERROR(IF(ISNUMBER('Procytrat 30-5G'!A491),'Procytrat 30-5G'!A491,DATEVALUE('Procytrat 30-5G'!A491)),"")</f>
        <v/>
      </c>
      <c r="AC3490" t="str">
        <f>IF(AA3490="","",'Procytrat 30-5G'!B491)</f>
        <v/>
      </c>
      <c r="AD3490" t="str">
        <f>IF(AA3490="","",IFERROR(1*'Procytrat 30-5G'!C491,IFERROR(_xludf.NUMBERVALUE('Procytrat 30-5G'!C491,".",","),IFERROR(_xludf.NUMBERVALUE('Procytrat 30-5G'!C491,",","."),0))))</f>
        <v/>
      </c>
      <c r="AE3490" t="str">
        <f t="shared" si="347"/>
        <v/>
      </c>
      <c r="AF3490">
        <f t="shared" si="348"/>
        <v>0</v>
      </c>
      <c r="AG3490" t="str">
        <f t="shared" si="349"/>
        <v/>
      </c>
      <c r="AH3490" t="str">
        <f t="shared" si="350"/>
        <v/>
      </c>
      <c r="AI3490">
        <f t="shared" si="351"/>
        <v>0</v>
      </c>
      <c r="AJ3490">
        <f t="shared" si="352"/>
        <v>0</v>
      </c>
      <c r="AK3490">
        <v>0</v>
      </c>
      <c r="AL3490" t="str">
        <f>IF(AA3490="","",IFERROR(IF(ISNUMBER('Procytrat 30-5G'!D491),'Procytrat 30-5G'!D491,IF(ISNUMBER(SEARCH("12",'Procytrat 30-5G'!D491)),EDATE(AB3490,12),IF(ISNUMBER(SEARCH("6",'Procytrat 30-5G'!D491)),EDATE(AB3490,6),IF(ISNUMBER(SEARCH("3",'Procytrat 30-5G'!D491)),EDATE(AB3490,3),DATEVALUE('Procytrat 30-5G'!D491))))),""))</f>
        <v/>
      </c>
      <c r="AM3490" t="str">
        <f t="shared" ca="1" si="353"/>
        <v/>
      </c>
    </row>
    <row r="3491" spans="27:39" x14ac:dyDescent="0.3">
      <c r="AA3491" t="str">
        <f>IF(COUNTA('Procytrat 30-5G'!A492,'Procytrat 30-5G'!B492,'Procytrat 30-5G'!C492)&gt;0,"30-5G","")</f>
        <v/>
      </c>
      <c r="AB3491" t="str">
        <f>IFERROR(IF(ISNUMBER('Procytrat 30-5G'!A492),'Procytrat 30-5G'!A492,DATEVALUE('Procytrat 30-5G'!A492)),"")</f>
        <v/>
      </c>
      <c r="AC3491" t="str">
        <f>IF(AA3491="","",'Procytrat 30-5G'!B492)</f>
        <v/>
      </c>
      <c r="AD3491" t="str">
        <f>IF(AA3491="","",IFERROR(1*'Procytrat 30-5G'!C492,IFERROR(_xludf.NUMBERVALUE('Procytrat 30-5G'!C492,".",","),IFERROR(_xludf.NUMBERVALUE('Procytrat 30-5G'!C492,",","."),0))))</f>
        <v/>
      </c>
      <c r="AE3491" t="str">
        <f t="shared" si="347"/>
        <v/>
      </c>
      <c r="AF3491">
        <f t="shared" si="348"/>
        <v>0</v>
      </c>
      <c r="AG3491" t="str">
        <f t="shared" si="349"/>
        <v/>
      </c>
      <c r="AH3491" t="str">
        <f t="shared" si="350"/>
        <v/>
      </c>
      <c r="AI3491">
        <f t="shared" si="351"/>
        <v>0</v>
      </c>
      <c r="AJ3491">
        <f t="shared" si="352"/>
        <v>0</v>
      </c>
      <c r="AK3491">
        <v>0</v>
      </c>
      <c r="AL3491" t="str">
        <f>IF(AA3491="","",IFERROR(IF(ISNUMBER('Procytrat 30-5G'!D492),'Procytrat 30-5G'!D492,IF(ISNUMBER(SEARCH("12",'Procytrat 30-5G'!D492)),EDATE(AB3491,12),IF(ISNUMBER(SEARCH("6",'Procytrat 30-5G'!D492)),EDATE(AB3491,6),IF(ISNUMBER(SEARCH("3",'Procytrat 30-5G'!D492)),EDATE(AB3491,3),DATEVALUE('Procytrat 30-5G'!D492))))),""))</f>
        <v/>
      </c>
      <c r="AM3491" t="str">
        <f t="shared" ca="1" si="353"/>
        <v/>
      </c>
    </row>
    <row r="3492" spans="27:39" x14ac:dyDescent="0.3">
      <c r="AA3492" t="str">
        <f>IF(COUNTA('Procytrat 30-5G'!A493,'Procytrat 30-5G'!B493,'Procytrat 30-5G'!C493)&gt;0,"30-5G","")</f>
        <v/>
      </c>
      <c r="AB3492" t="str">
        <f>IFERROR(IF(ISNUMBER('Procytrat 30-5G'!A493),'Procytrat 30-5G'!A493,DATEVALUE('Procytrat 30-5G'!A493)),"")</f>
        <v/>
      </c>
      <c r="AC3492" t="str">
        <f>IF(AA3492="","",'Procytrat 30-5G'!B493)</f>
        <v/>
      </c>
      <c r="AD3492" t="str">
        <f>IF(AA3492="","",IFERROR(1*'Procytrat 30-5G'!C493,IFERROR(_xludf.NUMBERVALUE('Procytrat 30-5G'!C493,".",","),IFERROR(_xludf.NUMBERVALUE('Procytrat 30-5G'!C493,",","."),0))))</f>
        <v/>
      </c>
      <c r="AE3492" t="str">
        <f t="shared" si="347"/>
        <v/>
      </c>
      <c r="AF3492">
        <f t="shared" si="348"/>
        <v>0</v>
      </c>
      <c r="AG3492" t="str">
        <f t="shared" si="349"/>
        <v/>
      </c>
      <c r="AH3492" t="str">
        <f t="shared" si="350"/>
        <v/>
      </c>
      <c r="AI3492">
        <f t="shared" si="351"/>
        <v>0</v>
      </c>
      <c r="AJ3492">
        <f t="shared" si="352"/>
        <v>0</v>
      </c>
      <c r="AK3492">
        <v>0</v>
      </c>
      <c r="AL3492" t="str">
        <f>IF(AA3492="","",IFERROR(IF(ISNUMBER('Procytrat 30-5G'!D493),'Procytrat 30-5G'!D493,IF(ISNUMBER(SEARCH("12",'Procytrat 30-5G'!D493)),EDATE(AB3492,12),IF(ISNUMBER(SEARCH("6",'Procytrat 30-5G'!D493)),EDATE(AB3492,6),IF(ISNUMBER(SEARCH("3",'Procytrat 30-5G'!D493)),EDATE(AB3492,3),DATEVALUE('Procytrat 30-5G'!D493))))),""))</f>
        <v/>
      </c>
      <c r="AM3492" t="str">
        <f t="shared" ca="1" si="353"/>
        <v/>
      </c>
    </row>
    <row r="3493" spans="27:39" x14ac:dyDescent="0.3">
      <c r="AA3493" t="str">
        <f>IF(COUNTA('Procytrat 30-5G'!A494,'Procytrat 30-5G'!B494,'Procytrat 30-5G'!C494)&gt;0,"30-5G","")</f>
        <v/>
      </c>
      <c r="AB3493" t="str">
        <f>IFERROR(IF(ISNUMBER('Procytrat 30-5G'!A494),'Procytrat 30-5G'!A494,DATEVALUE('Procytrat 30-5G'!A494)),"")</f>
        <v/>
      </c>
      <c r="AC3493" t="str">
        <f>IF(AA3493="","",'Procytrat 30-5G'!B494)</f>
        <v/>
      </c>
      <c r="AD3493" t="str">
        <f>IF(AA3493="","",IFERROR(1*'Procytrat 30-5G'!C494,IFERROR(_xludf.NUMBERVALUE('Procytrat 30-5G'!C494,".",","),IFERROR(_xludf.NUMBERVALUE('Procytrat 30-5G'!C494,",","."),0))))</f>
        <v/>
      </c>
      <c r="AE3493" t="str">
        <f t="shared" si="347"/>
        <v/>
      </c>
      <c r="AF3493">
        <f t="shared" si="348"/>
        <v>0</v>
      </c>
      <c r="AG3493" t="str">
        <f t="shared" si="349"/>
        <v/>
      </c>
      <c r="AH3493" t="str">
        <f t="shared" si="350"/>
        <v/>
      </c>
      <c r="AI3493">
        <f t="shared" si="351"/>
        <v>0</v>
      </c>
      <c r="AJ3493">
        <f t="shared" si="352"/>
        <v>0</v>
      </c>
      <c r="AK3493">
        <v>0</v>
      </c>
      <c r="AL3493" t="str">
        <f>IF(AA3493="","",IFERROR(IF(ISNUMBER('Procytrat 30-5G'!D494),'Procytrat 30-5G'!D494,IF(ISNUMBER(SEARCH("12",'Procytrat 30-5G'!D494)),EDATE(AB3493,12),IF(ISNUMBER(SEARCH("6",'Procytrat 30-5G'!D494)),EDATE(AB3493,6),IF(ISNUMBER(SEARCH("3",'Procytrat 30-5G'!D494)),EDATE(AB3493,3),DATEVALUE('Procytrat 30-5G'!D494))))),""))</f>
        <v/>
      </c>
      <c r="AM3493" t="str">
        <f t="shared" ca="1" si="353"/>
        <v/>
      </c>
    </row>
    <row r="3494" spans="27:39" x14ac:dyDescent="0.3">
      <c r="AA3494" t="str">
        <f>IF(COUNTA('Procytrat 30-5G'!A495,'Procytrat 30-5G'!B495,'Procytrat 30-5G'!C495)&gt;0,"30-5G","")</f>
        <v/>
      </c>
      <c r="AB3494" t="str">
        <f>IFERROR(IF(ISNUMBER('Procytrat 30-5G'!A495),'Procytrat 30-5G'!A495,DATEVALUE('Procytrat 30-5G'!A495)),"")</f>
        <v/>
      </c>
      <c r="AC3494" t="str">
        <f>IF(AA3494="","",'Procytrat 30-5G'!B495)</f>
        <v/>
      </c>
      <c r="AD3494" t="str">
        <f>IF(AA3494="","",IFERROR(1*'Procytrat 30-5G'!C495,IFERROR(_xludf.NUMBERVALUE('Procytrat 30-5G'!C495,".",","),IFERROR(_xludf.NUMBERVALUE('Procytrat 30-5G'!C495,",","."),0))))</f>
        <v/>
      </c>
      <c r="AE3494" t="str">
        <f t="shared" si="347"/>
        <v/>
      </c>
      <c r="AF3494">
        <f t="shared" si="348"/>
        <v>0</v>
      </c>
      <c r="AG3494" t="str">
        <f t="shared" si="349"/>
        <v/>
      </c>
      <c r="AH3494" t="str">
        <f t="shared" si="350"/>
        <v/>
      </c>
      <c r="AI3494">
        <f t="shared" si="351"/>
        <v>0</v>
      </c>
      <c r="AJ3494">
        <f t="shared" si="352"/>
        <v>0</v>
      </c>
      <c r="AK3494">
        <v>0</v>
      </c>
      <c r="AL3494" t="str">
        <f>IF(AA3494="","",IFERROR(IF(ISNUMBER('Procytrat 30-5G'!D495),'Procytrat 30-5G'!D495,IF(ISNUMBER(SEARCH("12",'Procytrat 30-5G'!D495)),EDATE(AB3494,12),IF(ISNUMBER(SEARCH("6",'Procytrat 30-5G'!D495)),EDATE(AB3494,6),IF(ISNUMBER(SEARCH("3",'Procytrat 30-5G'!D495)),EDATE(AB3494,3),DATEVALUE('Procytrat 30-5G'!D495))))),""))</f>
        <v/>
      </c>
      <c r="AM3494" t="str">
        <f t="shared" ca="1" si="353"/>
        <v/>
      </c>
    </row>
    <row r="3495" spans="27:39" x14ac:dyDescent="0.3">
      <c r="AA3495" t="str">
        <f>IF(COUNTA('Procytrat 30-5G'!A496,'Procytrat 30-5G'!B496,'Procytrat 30-5G'!C496)&gt;0,"30-5G","")</f>
        <v/>
      </c>
      <c r="AB3495" t="str">
        <f>IFERROR(IF(ISNUMBER('Procytrat 30-5G'!A496),'Procytrat 30-5G'!A496,DATEVALUE('Procytrat 30-5G'!A496)),"")</f>
        <v/>
      </c>
      <c r="AC3495" t="str">
        <f>IF(AA3495="","",'Procytrat 30-5G'!B496)</f>
        <v/>
      </c>
      <c r="AD3495" t="str">
        <f>IF(AA3495="","",IFERROR(1*'Procytrat 30-5G'!C496,IFERROR(_xludf.NUMBERVALUE('Procytrat 30-5G'!C496,".",","),IFERROR(_xludf.NUMBERVALUE('Procytrat 30-5G'!C496,",","."),0))))</f>
        <v/>
      </c>
      <c r="AE3495" t="str">
        <f t="shared" si="347"/>
        <v/>
      </c>
      <c r="AF3495">
        <f t="shared" si="348"/>
        <v>0</v>
      </c>
      <c r="AG3495" t="str">
        <f t="shared" si="349"/>
        <v/>
      </c>
      <c r="AH3495" t="str">
        <f t="shared" si="350"/>
        <v/>
      </c>
      <c r="AI3495">
        <f t="shared" si="351"/>
        <v>0</v>
      </c>
      <c r="AJ3495">
        <f t="shared" si="352"/>
        <v>0</v>
      </c>
      <c r="AK3495">
        <v>0</v>
      </c>
      <c r="AL3495" t="str">
        <f>IF(AA3495="","",IFERROR(IF(ISNUMBER('Procytrat 30-5G'!D496),'Procytrat 30-5G'!D496,IF(ISNUMBER(SEARCH("12",'Procytrat 30-5G'!D496)),EDATE(AB3495,12),IF(ISNUMBER(SEARCH("6",'Procytrat 30-5G'!D496)),EDATE(AB3495,6),IF(ISNUMBER(SEARCH("3",'Procytrat 30-5G'!D496)),EDATE(AB3495,3),DATEVALUE('Procytrat 30-5G'!D496))))),""))</f>
        <v/>
      </c>
      <c r="AM3495" t="str">
        <f t="shared" ca="1" si="353"/>
        <v/>
      </c>
    </row>
    <row r="3496" spans="27:39" x14ac:dyDescent="0.3">
      <c r="AA3496" t="str">
        <f>IF(COUNTA('Procytrat 30-5G'!A497,'Procytrat 30-5G'!B497,'Procytrat 30-5G'!C497)&gt;0,"30-5G","")</f>
        <v/>
      </c>
      <c r="AB3496" t="str">
        <f>IFERROR(IF(ISNUMBER('Procytrat 30-5G'!A497),'Procytrat 30-5G'!A497,DATEVALUE('Procytrat 30-5G'!A497)),"")</f>
        <v/>
      </c>
      <c r="AC3496" t="str">
        <f>IF(AA3496="","",'Procytrat 30-5G'!B497)</f>
        <v/>
      </c>
      <c r="AD3496" t="str">
        <f>IF(AA3496="","",IFERROR(1*'Procytrat 30-5G'!C497,IFERROR(_xludf.NUMBERVALUE('Procytrat 30-5G'!C497,".",","),IFERROR(_xludf.NUMBERVALUE('Procytrat 30-5G'!C497,",","."),0))))</f>
        <v/>
      </c>
      <c r="AE3496" t="str">
        <f t="shared" si="347"/>
        <v/>
      </c>
      <c r="AF3496">
        <f t="shared" si="348"/>
        <v>0</v>
      </c>
      <c r="AG3496" t="str">
        <f t="shared" si="349"/>
        <v/>
      </c>
      <c r="AH3496" t="str">
        <f t="shared" si="350"/>
        <v/>
      </c>
      <c r="AI3496">
        <f t="shared" si="351"/>
        <v>0</v>
      </c>
      <c r="AJ3496">
        <f t="shared" si="352"/>
        <v>0</v>
      </c>
      <c r="AK3496">
        <v>0</v>
      </c>
      <c r="AL3496" t="str">
        <f>IF(AA3496="","",IFERROR(IF(ISNUMBER('Procytrat 30-5G'!D497),'Procytrat 30-5G'!D497,IF(ISNUMBER(SEARCH("12",'Procytrat 30-5G'!D497)),EDATE(AB3496,12),IF(ISNUMBER(SEARCH("6",'Procytrat 30-5G'!D497)),EDATE(AB3496,6),IF(ISNUMBER(SEARCH("3",'Procytrat 30-5G'!D497)),EDATE(AB3496,3),DATEVALUE('Procytrat 30-5G'!D497))))),""))</f>
        <v/>
      </c>
      <c r="AM3496" t="str">
        <f t="shared" ca="1" si="353"/>
        <v/>
      </c>
    </row>
    <row r="3497" spans="27:39" x14ac:dyDescent="0.3">
      <c r="AA3497" t="str">
        <f>IF(COUNTA('Procytrat 30-5G'!A498,'Procytrat 30-5G'!B498,'Procytrat 30-5G'!C498)&gt;0,"30-5G","")</f>
        <v/>
      </c>
      <c r="AB3497" t="str">
        <f>IFERROR(IF(ISNUMBER('Procytrat 30-5G'!A498),'Procytrat 30-5G'!A498,DATEVALUE('Procytrat 30-5G'!A498)),"")</f>
        <v/>
      </c>
      <c r="AC3497" t="str">
        <f>IF(AA3497="","",'Procytrat 30-5G'!B498)</f>
        <v/>
      </c>
      <c r="AD3497" t="str">
        <f>IF(AA3497="","",IFERROR(1*'Procytrat 30-5G'!C498,IFERROR(_xludf.NUMBERVALUE('Procytrat 30-5G'!C498,".",","),IFERROR(_xludf.NUMBERVALUE('Procytrat 30-5G'!C498,",","."),0))))</f>
        <v/>
      </c>
      <c r="AE3497" t="str">
        <f t="shared" si="347"/>
        <v/>
      </c>
      <c r="AF3497">
        <f t="shared" si="348"/>
        <v>0</v>
      </c>
      <c r="AG3497" t="str">
        <f t="shared" si="349"/>
        <v/>
      </c>
      <c r="AH3497" t="str">
        <f t="shared" si="350"/>
        <v/>
      </c>
      <c r="AI3497">
        <f t="shared" si="351"/>
        <v>0</v>
      </c>
      <c r="AJ3497">
        <f t="shared" si="352"/>
        <v>0</v>
      </c>
      <c r="AK3497">
        <v>0</v>
      </c>
      <c r="AL3497" t="str">
        <f>IF(AA3497="","",IFERROR(IF(ISNUMBER('Procytrat 30-5G'!D498),'Procytrat 30-5G'!D498,IF(ISNUMBER(SEARCH("12",'Procytrat 30-5G'!D498)),EDATE(AB3497,12),IF(ISNUMBER(SEARCH("6",'Procytrat 30-5G'!D498)),EDATE(AB3497,6),IF(ISNUMBER(SEARCH("3",'Procytrat 30-5G'!D498)),EDATE(AB3497,3),DATEVALUE('Procytrat 30-5G'!D498))))),""))</f>
        <v/>
      </c>
      <c r="AM3497" t="str">
        <f t="shared" ca="1" si="353"/>
        <v/>
      </c>
    </row>
    <row r="3498" spans="27:39" x14ac:dyDescent="0.3">
      <c r="AA3498" t="str">
        <f>IF(COUNTA('Procytrat 30-5G'!A499,'Procytrat 30-5G'!B499,'Procytrat 30-5G'!C499)&gt;0,"30-5G","")</f>
        <v/>
      </c>
      <c r="AB3498" t="str">
        <f>IFERROR(IF(ISNUMBER('Procytrat 30-5G'!A499),'Procytrat 30-5G'!A499,DATEVALUE('Procytrat 30-5G'!A499)),"")</f>
        <v/>
      </c>
      <c r="AC3498" t="str">
        <f>IF(AA3498="","",'Procytrat 30-5G'!B499)</f>
        <v/>
      </c>
      <c r="AD3498" t="str">
        <f>IF(AA3498="","",IFERROR(1*'Procytrat 30-5G'!C499,IFERROR(_xludf.NUMBERVALUE('Procytrat 30-5G'!C499,".",","),IFERROR(_xludf.NUMBERVALUE('Procytrat 30-5G'!C499,",","."),0))))</f>
        <v/>
      </c>
      <c r="AE3498" t="str">
        <f t="shared" si="347"/>
        <v/>
      </c>
      <c r="AF3498">
        <f t="shared" si="348"/>
        <v>0</v>
      </c>
      <c r="AG3498" t="str">
        <f t="shared" si="349"/>
        <v/>
      </c>
      <c r="AH3498" t="str">
        <f t="shared" si="350"/>
        <v/>
      </c>
      <c r="AI3498">
        <f t="shared" si="351"/>
        <v>0</v>
      </c>
      <c r="AJ3498">
        <f t="shared" si="352"/>
        <v>0</v>
      </c>
      <c r="AK3498">
        <v>0</v>
      </c>
      <c r="AL3498" t="str">
        <f>IF(AA3498="","",IFERROR(IF(ISNUMBER('Procytrat 30-5G'!D499),'Procytrat 30-5G'!D499,IF(ISNUMBER(SEARCH("12",'Procytrat 30-5G'!D499)),EDATE(AB3498,12),IF(ISNUMBER(SEARCH("6",'Procytrat 30-5G'!D499)),EDATE(AB3498,6),IF(ISNUMBER(SEARCH("3",'Procytrat 30-5G'!D499)),EDATE(AB3498,3),DATEVALUE('Procytrat 30-5G'!D499))))),""))</f>
        <v/>
      </c>
      <c r="AM3498" t="str">
        <f t="shared" ca="1" si="353"/>
        <v/>
      </c>
    </row>
    <row r="3499" spans="27:39" x14ac:dyDescent="0.3">
      <c r="AA3499" t="str">
        <f>IF(COUNTA('Procytrat 30-5G'!A500,'Procytrat 30-5G'!B500,'Procytrat 30-5G'!C500)&gt;0,"30-5G","")</f>
        <v/>
      </c>
      <c r="AB3499" t="str">
        <f>IFERROR(IF(ISNUMBER('Procytrat 30-5G'!A500),'Procytrat 30-5G'!A500,DATEVALUE('Procytrat 30-5G'!A500)),"")</f>
        <v/>
      </c>
      <c r="AC3499" t="str">
        <f>IF(AA3499="","",'Procytrat 30-5G'!B500)</f>
        <v/>
      </c>
      <c r="AD3499" t="str">
        <f>IF(AA3499="","",IFERROR(1*'Procytrat 30-5G'!C500,IFERROR(_xludf.NUMBERVALUE('Procytrat 30-5G'!C500,".",","),IFERROR(_xludf.NUMBERVALUE('Procytrat 30-5G'!C500,",","."),0))))</f>
        <v/>
      </c>
      <c r="AE3499" t="str">
        <f t="shared" si="347"/>
        <v/>
      </c>
      <c r="AF3499">
        <f t="shared" si="348"/>
        <v>0</v>
      </c>
      <c r="AG3499" t="str">
        <f t="shared" si="349"/>
        <v/>
      </c>
      <c r="AH3499" t="str">
        <f t="shared" si="350"/>
        <v/>
      </c>
      <c r="AI3499">
        <f t="shared" si="351"/>
        <v>0</v>
      </c>
      <c r="AJ3499">
        <f t="shared" si="352"/>
        <v>0</v>
      </c>
      <c r="AK3499">
        <v>0</v>
      </c>
      <c r="AL3499" t="str">
        <f>IF(AA3499="","",IFERROR(IF(ISNUMBER('Procytrat 30-5G'!D500),'Procytrat 30-5G'!D500,IF(ISNUMBER(SEARCH("12",'Procytrat 30-5G'!D500)),EDATE(AB3499,12),IF(ISNUMBER(SEARCH("6",'Procytrat 30-5G'!D500)),EDATE(AB3499,6),IF(ISNUMBER(SEARCH("3",'Procytrat 30-5G'!D500)),EDATE(AB3499,3),DATEVALUE('Procytrat 30-5G'!D500))))),""))</f>
        <v/>
      </c>
      <c r="AM3499" t="str">
        <f t="shared" ca="1" si="353"/>
        <v/>
      </c>
    </row>
    <row r="3500" spans="27:39" x14ac:dyDescent="0.3">
      <c r="AA3500" t="str">
        <f>IF(COUNTA('Procytrat 30-5G'!A501,'Procytrat 30-5G'!B501,'Procytrat 30-5G'!C501)&gt;0,"30-5G","")</f>
        <v/>
      </c>
      <c r="AB3500" t="str">
        <f>IFERROR(IF(ISNUMBER('Procytrat 30-5G'!A501),'Procytrat 30-5G'!A501,DATEVALUE('Procytrat 30-5G'!A501)),"")</f>
        <v/>
      </c>
      <c r="AC3500" t="str">
        <f>IF(AA3500="","",'Procytrat 30-5G'!B501)</f>
        <v/>
      </c>
      <c r="AD3500" t="str">
        <f>IF(AA3500="","",IFERROR(1*'Procytrat 30-5G'!C501,IFERROR(_xludf.NUMBERVALUE('Procytrat 30-5G'!C501,".",","),IFERROR(_xludf.NUMBERVALUE('Procytrat 30-5G'!C501,",","."),0))))</f>
        <v/>
      </c>
      <c r="AE3500" t="str">
        <f t="shared" si="347"/>
        <v/>
      </c>
      <c r="AF3500">
        <f t="shared" si="348"/>
        <v>0</v>
      </c>
      <c r="AG3500" t="str">
        <f t="shared" si="349"/>
        <v/>
      </c>
      <c r="AH3500" t="str">
        <f t="shared" si="350"/>
        <v/>
      </c>
      <c r="AI3500">
        <f t="shared" si="351"/>
        <v>0</v>
      </c>
      <c r="AJ3500">
        <f t="shared" si="352"/>
        <v>0</v>
      </c>
      <c r="AK3500">
        <v>0</v>
      </c>
      <c r="AL3500" t="str">
        <f>IF(AA3500="","",IFERROR(IF(ISNUMBER('Procytrat 30-5G'!D501),'Procytrat 30-5G'!D501,IF(ISNUMBER(SEARCH("12",'Procytrat 30-5G'!D501)),EDATE(AB3500,12),IF(ISNUMBER(SEARCH("6",'Procytrat 30-5G'!D501)),EDATE(AB3500,6),IF(ISNUMBER(SEARCH("3",'Procytrat 30-5G'!D501)),EDATE(AB3500,3),DATEVALUE('Procytrat 30-5G'!D501))))),""))</f>
        <v/>
      </c>
      <c r="AM3500" t="str">
        <f t="shared" ca="1" si="353"/>
        <v/>
      </c>
    </row>
    <row r="3501" spans="27:39" x14ac:dyDescent="0.3">
      <c r="AA3501" t="str">
        <f>IF(COUNTA('Procytrat 30-5G'!A502,'Procytrat 30-5G'!B502,'Procytrat 30-5G'!C502)&gt;0,"30-5G","")</f>
        <v/>
      </c>
      <c r="AB3501" t="str">
        <f>IFERROR(IF(ISNUMBER('Procytrat 30-5G'!A502),'Procytrat 30-5G'!A502,DATEVALUE('Procytrat 30-5G'!A502)),"")</f>
        <v/>
      </c>
      <c r="AC3501" t="str">
        <f>IF(AA3501="","",'Procytrat 30-5G'!B502)</f>
        <v/>
      </c>
      <c r="AD3501" t="str">
        <f>IF(AA3501="","",IFERROR(1*'Procytrat 30-5G'!C502,IFERROR(_xludf.NUMBERVALUE('Procytrat 30-5G'!C502,".",","),IFERROR(_xludf.NUMBERVALUE('Procytrat 30-5G'!C502,",","."),0))))</f>
        <v/>
      </c>
      <c r="AE3501" t="str">
        <f t="shared" si="347"/>
        <v/>
      </c>
      <c r="AF3501">
        <f t="shared" si="348"/>
        <v>0</v>
      </c>
      <c r="AG3501" t="str">
        <f t="shared" si="349"/>
        <v/>
      </c>
      <c r="AH3501" t="str">
        <f t="shared" si="350"/>
        <v/>
      </c>
      <c r="AI3501">
        <f t="shared" si="351"/>
        <v>0</v>
      </c>
      <c r="AJ3501">
        <f t="shared" si="352"/>
        <v>0</v>
      </c>
      <c r="AK3501">
        <v>0</v>
      </c>
      <c r="AL3501" t="str">
        <f>IF(AA3501="","",IFERROR(IF(ISNUMBER('Procytrat 30-5G'!D502),'Procytrat 30-5G'!D502,IF(ISNUMBER(SEARCH("12",'Procytrat 30-5G'!D502)),EDATE(AB3501,12),IF(ISNUMBER(SEARCH("6",'Procytrat 30-5G'!D502)),EDATE(AB3501,6),IF(ISNUMBER(SEARCH("3",'Procytrat 30-5G'!D502)),EDATE(AB3501,3),DATEVALUE('Procytrat 30-5G'!D502))))),""))</f>
        <v/>
      </c>
      <c r="AM3501" t="str">
        <f t="shared" ca="1" si="353"/>
        <v/>
      </c>
    </row>
    <row r="3502" spans="27:39" x14ac:dyDescent="0.3">
      <c r="AA3502" t="str">
        <f>IF(COUNTA('procytrat 100AE'!A3,'procytrat 100AE'!B3,'procytrat 100AE'!C3)&gt;0,"100AE","")</f>
        <v>100AE</v>
      </c>
      <c r="AB3502">
        <f>IFERROR(IF(ISNUMBER('procytrat 100AE'!A3),'procytrat 100AE'!A3,DATEVALUE('procytrat 100AE'!A3)),"")</f>
        <v>44705</v>
      </c>
      <c r="AC3502" t="str">
        <f>IF(AA3502="","",'procytrat 100AE'!B3)</f>
        <v>6786/22</v>
      </c>
      <c r="AD3502">
        <f ca="1">IF(AA3502="","",IFERROR(1*'procytrat 100AE'!C3,IFERROR(_xludf.NUMBERVALUE('procytrat 100AE'!C3,".",","),IFERROR(_xludf.NUMBERVALUE('procytrat 100AE'!C3,",","."),0))))</f>
        <v>0</v>
      </c>
      <c r="AE3502" t="str">
        <f>IF(AA3502="","",'procytrat 100AE'!M3)</f>
        <v>Aprovado</v>
      </c>
      <c r="AF3502">
        <f t="shared" si="348"/>
        <v>1</v>
      </c>
      <c r="AG3502">
        <f t="shared" si="349"/>
        <v>2022</v>
      </c>
      <c r="AH3502">
        <f t="shared" si="350"/>
        <v>5</v>
      </c>
      <c r="AI3502">
        <f t="shared" si="351"/>
        <v>44705.003502</v>
      </c>
      <c r="AJ3502">
        <f t="shared" si="352"/>
        <v>1</v>
      </c>
      <c r="AK3502">
        <v>0</v>
      </c>
      <c r="AL3502">
        <f>IF(AA3502="","",IFERROR(IF(ISNUMBER('procytrat 100AE'!D3),'procytrat 100AE'!D3,IF(ISNUMBER(SEARCH("12",'procytrat 100AE'!D3)),EDATE(AB3502,12),IF(ISNUMBER(SEARCH("6",'procytrat 100AE'!D3)),EDATE(AB3502,6),IF(ISNUMBER(SEARCH("3",'procytrat 100AE'!D3)),EDATE(AB3502,3),DATEVALUE('procytrat 100AE'!D3))))),""))</f>
        <v>44797</v>
      </c>
      <c r="AM3502" t="str">
        <f t="shared" ca="1" si="353"/>
        <v/>
      </c>
    </row>
    <row r="3503" spans="27:39" x14ac:dyDescent="0.3">
      <c r="AA3503" t="str">
        <f>IF(COUNTA('procytrat 100AE'!A4,'procytrat 100AE'!B4,'procytrat 100AE'!C4)&gt;0,"100AE","")</f>
        <v>100AE</v>
      </c>
      <c r="AB3503">
        <f>IFERROR(IF(ISNUMBER('procytrat 100AE'!A4),'procytrat 100AE'!A4,DATEVALUE('procytrat 100AE'!A4)),"")</f>
        <v>45835</v>
      </c>
      <c r="AC3503" t="str">
        <f>IF(AA3503="","",'procytrat 100AE'!B4)</f>
        <v>9243/25</v>
      </c>
      <c r="AD3503">
        <f ca="1">IF(AA3503="","",IFERROR(1*'procytrat 100AE'!C4,IFERROR(_xludf.NUMBERVALUE('procytrat 100AE'!C4,".",","),IFERROR(_xludf.NUMBERVALUE('procytrat 100AE'!C4,",","."),0))))</f>
        <v>0</v>
      </c>
      <c r="AE3503" t="str">
        <f>IF(AA3503="","",'procytrat 100AE'!M4)</f>
        <v>Aprovado</v>
      </c>
      <c r="AF3503">
        <f t="shared" si="348"/>
        <v>1</v>
      </c>
      <c r="AG3503">
        <f t="shared" si="349"/>
        <v>2025</v>
      </c>
      <c r="AH3503">
        <f t="shared" si="350"/>
        <v>6</v>
      </c>
      <c r="AI3503">
        <f t="shared" si="351"/>
        <v>45835.003503</v>
      </c>
      <c r="AJ3503">
        <f t="shared" si="352"/>
        <v>1</v>
      </c>
      <c r="AK3503">
        <v>0</v>
      </c>
      <c r="AL3503">
        <f>IF(AA3503="","",IFERROR(IF(ISNUMBER('procytrat 100AE'!D4),'procytrat 100AE'!D4,IF(ISNUMBER(SEARCH("12",'procytrat 100AE'!D4)),EDATE(AB3503,12),IF(ISNUMBER(SEARCH("6",'procytrat 100AE'!D4)),EDATE(AB3503,6),IF(ISNUMBER(SEARCH("3",'procytrat 100AE'!D4)),EDATE(AB3503,3),DATEVALUE('procytrat 100AE'!D4))))),""))</f>
        <v>46018</v>
      </c>
      <c r="AM3503" t="str">
        <f t="shared" ca="1" si="353"/>
        <v/>
      </c>
    </row>
    <row r="3504" spans="27:39" x14ac:dyDescent="0.3">
      <c r="AA3504" t="str">
        <f>IF(COUNTA('procytrat 100AE'!A5,'procytrat 100AE'!B5,'procytrat 100AE'!C5)&gt;0,"100AE","")</f>
        <v/>
      </c>
      <c r="AB3504" t="str">
        <f>IFERROR(IF(ISNUMBER('procytrat 100AE'!A5),'procytrat 100AE'!A5,DATEVALUE('procytrat 100AE'!A5)),"")</f>
        <v/>
      </c>
      <c r="AC3504" t="str">
        <f>IF(AA3504="","",'procytrat 100AE'!B5)</f>
        <v/>
      </c>
      <c r="AD3504" t="str">
        <f>IF(AA3504="","",IFERROR(1*'procytrat 100AE'!C5,IFERROR(_xludf.NUMBERVALUE('procytrat 100AE'!C5,".",","),IFERROR(_xludf.NUMBERVALUE('procytrat 100AE'!C5,",","."),0))))</f>
        <v/>
      </c>
      <c r="AE3504" t="str">
        <f>IF(AA3504="","",'procytrat 100AE'!M5)</f>
        <v/>
      </c>
      <c r="AF3504">
        <f t="shared" si="348"/>
        <v>0</v>
      </c>
      <c r="AG3504" t="str">
        <f t="shared" si="349"/>
        <v/>
      </c>
      <c r="AH3504" t="str">
        <f t="shared" si="350"/>
        <v/>
      </c>
      <c r="AI3504">
        <f t="shared" si="351"/>
        <v>0</v>
      </c>
      <c r="AJ3504">
        <f t="shared" si="352"/>
        <v>0</v>
      </c>
      <c r="AK3504">
        <v>0</v>
      </c>
      <c r="AL3504" t="str">
        <f>IF(AA3504="","",IFERROR(IF(ISNUMBER('procytrat 100AE'!D5),'procytrat 100AE'!D5,IF(ISNUMBER(SEARCH("12",'procytrat 100AE'!D5)),EDATE(AB3504,12),IF(ISNUMBER(SEARCH("6",'procytrat 100AE'!D5)),EDATE(AB3504,6),IF(ISNUMBER(SEARCH("3",'procytrat 100AE'!D5)),EDATE(AB3504,3),DATEVALUE('procytrat 100AE'!D5))))),""))</f>
        <v/>
      </c>
      <c r="AM3504" t="str">
        <f t="shared" ca="1" si="353"/>
        <v/>
      </c>
    </row>
    <row r="3505" spans="27:39" x14ac:dyDescent="0.3">
      <c r="AA3505" t="str">
        <f>IF(COUNTA('procytrat 100AE'!A6,'procytrat 100AE'!B6,'procytrat 100AE'!C6)&gt;0,"100AE","")</f>
        <v/>
      </c>
      <c r="AB3505" t="str">
        <f>IFERROR(IF(ISNUMBER('procytrat 100AE'!A6),'procytrat 100AE'!A6,DATEVALUE('procytrat 100AE'!A6)),"")</f>
        <v/>
      </c>
      <c r="AC3505" t="str">
        <f>IF(AA3505="","",'procytrat 100AE'!B6)</f>
        <v/>
      </c>
      <c r="AD3505" t="str">
        <f>IF(AA3505="","",IFERROR(1*'procytrat 100AE'!C6,IFERROR(_xludf.NUMBERVALUE('procytrat 100AE'!C6,".",","),IFERROR(_xludf.NUMBERVALUE('procytrat 100AE'!C6,",","."),0))))</f>
        <v/>
      </c>
      <c r="AE3505" t="str">
        <f>IF(AA3505="","",'procytrat 100AE'!M6)</f>
        <v/>
      </c>
      <c r="AF3505">
        <f t="shared" si="348"/>
        <v>0</v>
      </c>
      <c r="AG3505" t="str">
        <f t="shared" si="349"/>
        <v/>
      </c>
      <c r="AH3505" t="str">
        <f t="shared" si="350"/>
        <v/>
      </c>
      <c r="AI3505">
        <f t="shared" si="351"/>
        <v>0</v>
      </c>
      <c r="AJ3505">
        <f t="shared" si="352"/>
        <v>0</v>
      </c>
      <c r="AK3505">
        <v>0</v>
      </c>
      <c r="AL3505" t="str">
        <f>IF(AA3505="","",IFERROR(IF(ISNUMBER('procytrat 100AE'!D6),'procytrat 100AE'!D6,IF(ISNUMBER(SEARCH("12",'procytrat 100AE'!D6)),EDATE(AB3505,12),IF(ISNUMBER(SEARCH("6",'procytrat 100AE'!D6)),EDATE(AB3505,6),IF(ISNUMBER(SEARCH("3",'procytrat 100AE'!D6)),EDATE(AB3505,3),DATEVALUE('procytrat 100AE'!D6))))),""))</f>
        <v/>
      </c>
      <c r="AM3505" t="str">
        <f t="shared" ca="1" si="353"/>
        <v/>
      </c>
    </row>
    <row r="3506" spans="27:39" x14ac:dyDescent="0.3">
      <c r="AA3506" t="str">
        <f>IF(COUNTA('procytrat 100AE'!A7,'procytrat 100AE'!B7,'procytrat 100AE'!C7)&gt;0,"100AE","")</f>
        <v/>
      </c>
      <c r="AB3506" t="str">
        <f>IFERROR(IF(ISNUMBER('procytrat 100AE'!A7),'procytrat 100AE'!A7,DATEVALUE('procytrat 100AE'!A7)),"")</f>
        <v/>
      </c>
      <c r="AC3506" t="str">
        <f>IF(AA3506="","",'procytrat 100AE'!B7)</f>
        <v/>
      </c>
      <c r="AD3506" t="str">
        <f>IF(AA3506="","",IFERROR(1*'procytrat 100AE'!C7,IFERROR(_xludf.NUMBERVALUE('procytrat 100AE'!C7,".",","),IFERROR(_xludf.NUMBERVALUE('procytrat 100AE'!C7,",","."),0))))</f>
        <v/>
      </c>
      <c r="AE3506" t="str">
        <f>IF(AA3506="","",'procytrat 100AE'!M7)</f>
        <v/>
      </c>
      <c r="AF3506">
        <f t="shared" si="348"/>
        <v>0</v>
      </c>
      <c r="AG3506" t="str">
        <f t="shared" si="349"/>
        <v/>
      </c>
      <c r="AH3506" t="str">
        <f t="shared" si="350"/>
        <v/>
      </c>
      <c r="AI3506">
        <f t="shared" si="351"/>
        <v>0</v>
      </c>
      <c r="AJ3506">
        <f t="shared" si="352"/>
        <v>0</v>
      </c>
      <c r="AK3506">
        <v>0</v>
      </c>
      <c r="AL3506" t="str">
        <f>IF(AA3506="","",IFERROR(IF(ISNUMBER('procytrat 100AE'!D7),'procytrat 100AE'!D7,IF(ISNUMBER(SEARCH("12",'procytrat 100AE'!D7)),EDATE(AB3506,12),IF(ISNUMBER(SEARCH("6",'procytrat 100AE'!D7)),EDATE(AB3506,6),IF(ISNUMBER(SEARCH("3",'procytrat 100AE'!D7)),EDATE(AB3506,3),DATEVALUE('procytrat 100AE'!D7))))),""))</f>
        <v/>
      </c>
      <c r="AM3506" t="str">
        <f t="shared" ca="1" si="353"/>
        <v/>
      </c>
    </row>
    <row r="3507" spans="27:39" x14ac:dyDescent="0.3">
      <c r="AA3507" t="str">
        <f>IF(COUNTA('procytrat 100AE'!A8,'procytrat 100AE'!B8,'procytrat 100AE'!C8)&gt;0,"100AE","")</f>
        <v/>
      </c>
      <c r="AB3507" t="str">
        <f>IFERROR(IF(ISNUMBER('procytrat 100AE'!A8),'procytrat 100AE'!A8,DATEVALUE('procytrat 100AE'!A8)),"")</f>
        <v/>
      </c>
      <c r="AC3507" t="str">
        <f>IF(AA3507="","",'procytrat 100AE'!B8)</f>
        <v/>
      </c>
      <c r="AD3507" t="str">
        <f>IF(AA3507="","",IFERROR(1*'procytrat 100AE'!C8,IFERROR(_xludf.NUMBERVALUE('procytrat 100AE'!C8,".",","),IFERROR(_xludf.NUMBERVALUE('procytrat 100AE'!C8,",","."),0))))</f>
        <v/>
      </c>
      <c r="AE3507" t="str">
        <f>IF(AA3507="","",'procytrat 100AE'!M8)</f>
        <v/>
      </c>
      <c r="AF3507">
        <f t="shared" si="348"/>
        <v>0</v>
      </c>
      <c r="AG3507" t="str">
        <f t="shared" si="349"/>
        <v/>
      </c>
      <c r="AH3507" t="str">
        <f t="shared" si="350"/>
        <v/>
      </c>
      <c r="AI3507">
        <f t="shared" si="351"/>
        <v>0</v>
      </c>
      <c r="AJ3507">
        <f t="shared" si="352"/>
        <v>0</v>
      </c>
      <c r="AK3507">
        <v>0</v>
      </c>
      <c r="AL3507" t="str">
        <f>IF(AA3507="","",IFERROR(IF(ISNUMBER('procytrat 100AE'!D8),'procytrat 100AE'!D8,IF(ISNUMBER(SEARCH("12",'procytrat 100AE'!D8)),EDATE(AB3507,12),IF(ISNUMBER(SEARCH("6",'procytrat 100AE'!D8)),EDATE(AB3507,6),IF(ISNUMBER(SEARCH("3",'procytrat 100AE'!D8)),EDATE(AB3507,3),DATEVALUE('procytrat 100AE'!D8))))),""))</f>
        <v/>
      </c>
      <c r="AM3507" t="str">
        <f t="shared" ca="1" si="353"/>
        <v/>
      </c>
    </row>
    <row r="3508" spans="27:39" x14ac:dyDescent="0.3">
      <c r="AA3508" t="str">
        <f>IF(COUNTA('procytrat 100AE'!A9,'procytrat 100AE'!B9,'procytrat 100AE'!C9)&gt;0,"100AE","")</f>
        <v/>
      </c>
      <c r="AB3508" t="str">
        <f>IFERROR(IF(ISNUMBER('procytrat 100AE'!A9),'procytrat 100AE'!A9,DATEVALUE('procytrat 100AE'!A9)),"")</f>
        <v/>
      </c>
      <c r="AC3508" t="str">
        <f>IF(AA3508="","",'procytrat 100AE'!B9)</f>
        <v/>
      </c>
      <c r="AD3508" t="str">
        <f>IF(AA3508="","",IFERROR(1*'procytrat 100AE'!C9,IFERROR(_xludf.NUMBERVALUE('procytrat 100AE'!C9,".",","),IFERROR(_xludf.NUMBERVALUE('procytrat 100AE'!C9,",","."),0))))</f>
        <v/>
      </c>
      <c r="AE3508" t="str">
        <f>IF(AA3508="","",'procytrat 100AE'!M9)</f>
        <v/>
      </c>
      <c r="AF3508">
        <f t="shared" si="348"/>
        <v>0</v>
      </c>
      <c r="AG3508" t="str">
        <f t="shared" si="349"/>
        <v/>
      </c>
      <c r="AH3508" t="str">
        <f t="shared" si="350"/>
        <v/>
      </c>
      <c r="AI3508">
        <f t="shared" si="351"/>
        <v>0</v>
      </c>
      <c r="AJ3508">
        <f t="shared" si="352"/>
        <v>0</v>
      </c>
      <c r="AK3508">
        <v>0</v>
      </c>
      <c r="AL3508" t="str">
        <f>IF(AA3508="","",IFERROR(IF(ISNUMBER('procytrat 100AE'!D9),'procytrat 100AE'!D9,IF(ISNUMBER(SEARCH("12",'procytrat 100AE'!D9)),EDATE(AB3508,12),IF(ISNUMBER(SEARCH("6",'procytrat 100AE'!D9)),EDATE(AB3508,6),IF(ISNUMBER(SEARCH("3",'procytrat 100AE'!D9)),EDATE(AB3508,3),DATEVALUE('procytrat 100AE'!D9))))),""))</f>
        <v/>
      </c>
      <c r="AM3508" t="str">
        <f t="shared" ca="1" si="353"/>
        <v/>
      </c>
    </row>
    <row r="3509" spans="27:39" x14ac:dyDescent="0.3">
      <c r="AA3509" t="str">
        <f>IF(COUNTA('procytrat 100AE'!A10,'procytrat 100AE'!B10,'procytrat 100AE'!C10)&gt;0,"100AE","")</f>
        <v/>
      </c>
      <c r="AB3509" t="str">
        <f>IFERROR(IF(ISNUMBER('procytrat 100AE'!A10),'procytrat 100AE'!A10,DATEVALUE('procytrat 100AE'!A10)),"")</f>
        <v/>
      </c>
      <c r="AC3509" t="str">
        <f>IF(AA3509="","",'procytrat 100AE'!B10)</f>
        <v/>
      </c>
      <c r="AD3509" t="str">
        <f>IF(AA3509="","",IFERROR(1*'procytrat 100AE'!C10,IFERROR(_xludf.NUMBERVALUE('procytrat 100AE'!C10,".",","),IFERROR(_xludf.NUMBERVALUE('procytrat 100AE'!C10,",","."),0))))</f>
        <v/>
      </c>
      <c r="AE3509" t="str">
        <f>IF(AA3509="","",'procytrat 100AE'!M10)</f>
        <v/>
      </c>
      <c r="AF3509">
        <f t="shared" si="348"/>
        <v>0</v>
      </c>
      <c r="AG3509" t="str">
        <f t="shared" si="349"/>
        <v/>
      </c>
      <c r="AH3509" t="str">
        <f t="shared" si="350"/>
        <v/>
      </c>
      <c r="AI3509">
        <f t="shared" si="351"/>
        <v>0</v>
      </c>
      <c r="AJ3509">
        <f t="shared" si="352"/>
        <v>0</v>
      </c>
      <c r="AK3509">
        <v>0</v>
      </c>
      <c r="AL3509" t="str">
        <f>IF(AA3509="","",IFERROR(IF(ISNUMBER('procytrat 100AE'!D10),'procytrat 100AE'!D10,IF(ISNUMBER(SEARCH("12",'procytrat 100AE'!D10)),EDATE(AB3509,12),IF(ISNUMBER(SEARCH("6",'procytrat 100AE'!D10)),EDATE(AB3509,6),IF(ISNUMBER(SEARCH("3",'procytrat 100AE'!D10)),EDATE(AB3509,3),DATEVALUE('procytrat 100AE'!D10))))),""))</f>
        <v/>
      </c>
      <c r="AM3509" t="str">
        <f t="shared" ca="1" si="353"/>
        <v/>
      </c>
    </row>
    <row r="3510" spans="27:39" x14ac:dyDescent="0.3">
      <c r="AA3510" t="str">
        <f>IF(COUNTA('procytrat 100AE'!A11,'procytrat 100AE'!B11,'procytrat 100AE'!C11)&gt;0,"100AE","")</f>
        <v/>
      </c>
      <c r="AB3510" t="str">
        <f>IFERROR(IF(ISNUMBER('procytrat 100AE'!A11),'procytrat 100AE'!A11,DATEVALUE('procytrat 100AE'!A11)),"")</f>
        <v/>
      </c>
      <c r="AC3510" t="str">
        <f>IF(AA3510="","",'procytrat 100AE'!B11)</f>
        <v/>
      </c>
      <c r="AD3510" t="str">
        <f>IF(AA3510="","",IFERROR(1*'procytrat 100AE'!C11,IFERROR(_xludf.NUMBERVALUE('procytrat 100AE'!C11,".",","),IFERROR(_xludf.NUMBERVALUE('procytrat 100AE'!C11,",","."),0))))</f>
        <v/>
      </c>
      <c r="AE3510" t="str">
        <f>IF(AA3510="","",'procytrat 100AE'!M11)</f>
        <v/>
      </c>
      <c r="AF3510">
        <f t="shared" si="348"/>
        <v>0</v>
      </c>
      <c r="AG3510" t="str">
        <f t="shared" si="349"/>
        <v/>
      </c>
      <c r="AH3510" t="str">
        <f t="shared" si="350"/>
        <v/>
      </c>
      <c r="AI3510">
        <f t="shared" si="351"/>
        <v>0</v>
      </c>
      <c r="AJ3510">
        <f t="shared" si="352"/>
        <v>0</v>
      </c>
      <c r="AK3510">
        <v>0</v>
      </c>
      <c r="AL3510" t="str">
        <f>IF(AA3510="","",IFERROR(IF(ISNUMBER('procytrat 100AE'!D11),'procytrat 100AE'!D11,IF(ISNUMBER(SEARCH("12",'procytrat 100AE'!D11)),EDATE(AB3510,12),IF(ISNUMBER(SEARCH("6",'procytrat 100AE'!D11)),EDATE(AB3510,6),IF(ISNUMBER(SEARCH("3",'procytrat 100AE'!D11)),EDATE(AB3510,3),DATEVALUE('procytrat 100AE'!D11))))),""))</f>
        <v/>
      </c>
      <c r="AM3510" t="str">
        <f t="shared" ca="1" si="353"/>
        <v/>
      </c>
    </row>
    <row r="3511" spans="27:39" x14ac:dyDescent="0.3">
      <c r="AA3511" t="str">
        <f>IF(COUNTA('procytrat 100AE'!A12,'procytrat 100AE'!B12,'procytrat 100AE'!C12)&gt;0,"100AE","")</f>
        <v/>
      </c>
      <c r="AB3511" t="str">
        <f>IFERROR(IF(ISNUMBER('procytrat 100AE'!A12),'procytrat 100AE'!A12,DATEVALUE('procytrat 100AE'!A12)),"")</f>
        <v/>
      </c>
      <c r="AC3511" t="str">
        <f>IF(AA3511="","",'procytrat 100AE'!B12)</f>
        <v/>
      </c>
      <c r="AD3511" t="str">
        <f>IF(AA3511="","",IFERROR(1*'procytrat 100AE'!C12,IFERROR(_xludf.NUMBERVALUE('procytrat 100AE'!C12,".",","),IFERROR(_xludf.NUMBERVALUE('procytrat 100AE'!C12,",","."),0))))</f>
        <v/>
      </c>
      <c r="AE3511" t="str">
        <f>IF(AA3511="","",'procytrat 100AE'!M12)</f>
        <v/>
      </c>
      <c r="AF3511">
        <f t="shared" si="348"/>
        <v>0</v>
      </c>
      <c r="AG3511" t="str">
        <f t="shared" si="349"/>
        <v/>
      </c>
      <c r="AH3511" t="str">
        <f t="shared" si="350"/>
        <v/>
      </c>
      <c r="AI3511">
        <f t="shared" si="351"/>
        <v>0</v>
      </c>
      <c r="AJ3511">
        <f t="shared" si="352"/>
        <v>0</v>
      </c>
      <c r="AK3511">
        <v>0</v>
      </c>
      <c r="AL3511" t="str">
        <f>IF(AA3511="","",IFERROR(IF(ISNUMBER('procytrat 100AE'!D12),'procytrat 100AE'!D12,IF(ISNUMBER(SEARCH("12",'procytrat 100AE'!D12)),EDATE(AB3511,12),IF(ISNUMBER(SEARCH("6",'procytrat 100AE'!D12)),EDATE(AB3511,6),IF(ISNUMBER(SEARCH("3",'procytrat 100AE'!D12)),EDATE(AB3511,3),DATEVALUE('procytrat 100AE'!D12))))),""))</f>
        <v/>
      </c>
      <c r="AM3511" t="str">
        <f t="shared" ca="1" si="353"/>
        <v/>
      </c>
    </row>
    <row r="3512" spans="27:39" x14ac:dyDescent="0.3">
      <c r="AA3512" t="str">
        <f>IF(COUNTA('procytrat 100AE'!A13,'procytrat 100AE'!B13,'procytrat 100AE'!C13)&gt;0,"100AE","")</f>
        <v/>
      </c>
      <c r="AB3512" t="str">
        <f>IFERROR(IF(ISNUMBER('procytrat 100AE'!A13),'procytrat 100AE'!A13,DATEVALUE('procytrat 100AE'!A13)),"")</f>
        <v/>
      </c>
      <c r="AC3512" t="str">
        <f>IF(AA3512="","",'procytrat 100AE'!B13)</f>
        <v/>
      </c>
      <c r="AD3512" t="str">
        <f>IF(AA3512="","",IFERROR(1*'procytrat 100AE'!C13,IFERROR(_xludf.NUMBERVALUE('procytrat 100AE'!C13,".",","),IFERROR(_xludf.NUMBERVALUE('procytrat 100AE'!C13,",","."),0))))</f>
        <v/>
      </c>
      <c r="AE3512" t="str">
        <f>IF(AA3512="","",'procytrat 100AE'!M13)</f>
        <v/>
      </c>
      <c r="AF3512">
        <f t="shared" si="348"/>
        <v>0</v>
      </c>
      <c r="AG3512" t="str">
        <f t="shared" si="349"/>
        <v/>
      </c>
      <c r="AH3512" t="str">
        <f t="shared" si="350"/>
        <v/>
      </c>
      <c r="AI3512">
        <f t="shared" si="351"/>
        <v>0</v>
      </c>
      <c r="AJ3512">
        <f t="shared" si="352"/>
        <v>0</v>
      </c>
      <c r="AK3512">
        <v>0</v>
      </c>
      <c r="AL3512" t="str">
        <f>IF(AA3512="","",IFERROR(IF(ISNUMBER('procytrat 100AE'!D13),'procytrat 100AE'!D13,IF(ISNUMBER(SEARCH("12",'procytrat 100AE'!D13)),EDATE(AB3512,12),IF(ISNUMBER(SEARCH("6",'procytrat 100AE'!D13)),EDATE(AB3512,6),IF(ISNUMBER(SEARCH("3",'procytrat 100AE'!D13)),EDATE(AB3512,3),DATEVALUE('procytrat 100AE'!D13))))),""))</f>
        <v/>
      </c>
      <c r="AM3512" t="str">
        <f t="shared" ca="1" si="353"/>
        <v/>
      </c>
    </row>
    <row r="3513" spans="27:39" x14ac:dyDescent="0.3">
      <c r="AA3513" t="str">
        <f>IF(COUNTA('procytrat 100AE'!A14,'procytrat 100AE'!B14,'procytrat 100AE'!C14)&gt;0,"100AE","")</f>
        <v/>
      </c>
      <c r="AB3513" t="str">
        <f>IFERROR(IF(ISNUMBER('procytrat 100AE'!A14),'procytrat 100AE'!A14,DATEVALUE('procytrat 100AE'!A14)),"")</f>
        <v/>
      </c>
      <c r="AC3513" t="str">
        <f>IF(AA3513="","",'procytrat 100AE'!B14)</f>
        <v/>
      </c>
      <c r="AD3513" t="str">
        <f>IF(AA3513="","",IFERROR(1*'procytrat 100AE'!C14,IFERROR(_xludf.NUMBERVALUE('procytrat 100AE'!C14,".",","),IFERROR(_xludf.NUMBERVALUE('procytrat 100AE'!C14,",","."),0))))</f>
        <v/>
      </c>
      <c r="AE3513" t="str">
        <f>IF(AA3513="","",'procytrat 100AE'!M14)</f>
        <v/>
      </c>
      <c r="AF3513">
        <f t="shared" si="348"/>
        <v>0</v>
      </c>
      <c r="AG3513" t="str">
        <f t="shared" si="349"/>
        <v/>
      </c>
      <c r="AH3513" t="str">
        <f t="shared" si="350"/>
        <v/>
      </c>
      <c r="AI3513">
        <f t="shared" si="351"/>
        <v>0</v>
      </c>
      <c r="AJ3513">
        <f t="shared" si="352"/>
        <v>0</v>
      </c>
      <c r="AK3513">
        <v>0</v>
      </c>
      <c r="AL3513" t="str">
        <f>IF(AA3513="","",IFERROR(IF(ISNUMBER('procytrat 100AE'!D14),'procytrat 100AE'!D14,IF(ISNUMBER(SEARCH("12",'procytrat 100AE'!D14)),EDATE(AB3513,12),IF(ISNUMBER(SEARCH("6",'procytrat 100AE'!D14)),EDATE(AB3513,6),IF(ISNUMBER(SEARCH("3",'procytrat 100AE'!D14)),EDATE(AB3513,3),DATEVALUE('procytrat 100AE'!D14))))),""))</f>
        <v/>
      </c>
      <c r="AM3513" t="str">
        <f t="shared" ca="1" si="353"/>
        <v/>
      </c>
    </row>
    <row r="3514" spans="27:39" x14ac:dyDescent="0.3">
      <c r="AA3514" t="str">
        <f>IF(COUNTA('procytrat 100AE'!A15,'procytrat 100AE'!B15,'procytrat 100AE'!C15)&gt;0,"100AE","")</f>
        <v/>
      </c>
      <c r="AB3514" t="str">
        <f>IFERROR(IF(ISNUMBER('procytrat 100AE'!A15),'procytrat 100AE'!A15,DATEVALUE('procytrat 100AE'!A15)),"")</f>
        <v/>
      </c>
      <c r="AC3514" t="str">
        <f>IF(AA3514="","",'procytrat 100AE'!B15)</f>
        <v/>
      </c>
      <c r="AD3514" t="str">
        <f>IF(AA3514="","",IFERROR(1*'procytrat 100AE'!C15,IFERROR(_xludf.NUMBERVALUE('procytrat 100AE'!C15,".",","),IFERROR(_xludf.NUMBERVALUE('procytrat 100AE'!C15,",","."),0))))</f>
        <v/>
      </c>
      <c r="AE3514" t="str">
        <f>IF(AA3514="","",'procytrat 100AE'!M15)</f>
        <v/>
      </c>
      <c r="AF3514">
        <f t="shared" si="348"/>
        <v>0</v>
      </c>
      <c r="AG3514" t="str">
        <f t="shared" si="349"/>
        <v/>
      </c>
      <c r="AH3514" t="str">
        <f t="shared" si="350"/>
        <v/>
      </c>
      <c r="AI3514">
        <f t="shared" si="351"/>
        <v>0</v>
      </c>
      <c r="AJ3514">
        <f t="shared" si="352"/>
        <v>0</v>
      </c>
      <c r="AK3514">
        <v>0</v>
      </c>
      <c r="AL3514" t="str">
        <f>IF(AA3514="","",IFERROR(IF(ISNUMBER('procytrat 100AE'!D15),'procytrat 100AE'!D15,IF(ISNUMBER(SEARCH("12",'procytrat 100AE'!D15)),EDATE(AB3514,12),IF(ISNUMBER(SEARCH("6",'procytrat 100AE'!D15)),EDATE(AB3514,6),IF(ISNUMBER(SEARCH("3",'procytrat 100AE'!D15)),EDATE(AB3514,3),DATEVALUE('procytrat 100AE'!D15))))),""))</f>
        <v/>
      </c>
      <c r="AM3514" t="str">
        <f t="shared" ca="1" si="353"/>
        <v/>
      </c>
    </row>
    <row r="3515" spans="27:39" x14ac:dyDescent="0.3">
      <c r="AA3515" t="str">
        <f>IF(COUNTA('procytrat 100AE'!A16,'procytrat 100AE'!B16,'procytrat 100AE'!C16)&gt;0,"100AE","")</f>
        <v/>
      </c>
      <c r="AB3515" t="str">
        <f>IFERROR(IF(ISNUMBER('procytrat 100AE'!A16),'procytrat 100AE'!A16,DATEVALUE('procytrat 100AE'!A16)),"")</f>
        <v/>
      </c>
      <c r="AC3515" t="str">
        <f>IF(AA3515="","",'procytrat 100AE'!B16)</f>
        <v/>
      </c>
      <c r="AD3515" t="str">
        <f>IF(AA3515="","",IFERROR(1*'procytrat 100AE'!C16,IFERROR(_xludf.NUMBERVALUE('procytrat 100AE'!C16,".",","),IFERROR(_xludf.NUMBERVALUE('procytrat 100AE'!C16,",","."),0))))</f>
        <v/>
      </c>
      <c r="AE3515" t="str">
        <f>IF(AA3515="","",'procytrat 100AE'!M16)</f>
        <v/>
      </c>
      <c r="AF3515">
        <f t="shared" si="348"/>
        <v>0</v>
      </c>
      <c r="AG3515" t="str">
        <f t="shared" si="349"/>
        <v/>
      </c>
      <c r="AH3515" t="str">
        <f t="shared" si="350"/>
        <v/>
      </c>
      <c r="AI3515">
        <f t="shared" si="351"/>
        <v>0</v>
      </c>
      <c r="AJ3515">
        <f t="shared" si="352"/>
        <v>0</v>
      </c>
      <c r="AK3515">
        <v>0</v>
      </c>
      <c r="AL3515" t="str">
        <f>IF(AA3515="","",IFERROR(IF(ISNUMBER('procytrat 100AE'!D16),'procytrat 100AE'!D16,IF(ISNUMBER(SEARCH("12",'procytrat 100AE'!D16)),EDATE(AB3515,12),IF(ISNUMBER(SEARCH("6",'procytrat 100AE'!D16)),EDATE(AB3515,6),IF(ISNUMBER(SEARCH("3",'procytrat 100AE'!D16)),EDATE(AB3515,3),DATEVALUE('procytrat 100AE'!D16))))),""))</f>
        <v/>
      </c>
      <c r="AM3515" t="str">
        <f t="shared" ca="1" si="353"/>
        <v/>
      </c>
    </row>
    <row r="3516" spans="27:39" x14ac:dyDescent="0.3">
      <c r="AA3516" t="str">
        <f>IF(COUNTA('procytrat 100AE'!A17,'procytrat 100AE'!B17,'procytrat 100AE'!C17)&gt;0,"100AE","")</f>
        <v/>
      </c>
      <c r="AB3516" t="str">
        <f>IFERROR(IF(ISNUMBER('procytrat 100AE'!A17),'procytrat 100AE'!A17,DATEVALUE('procytrat 100AE'!A17)),"")</f>
        <v/>
      </c>
      <c r="AC3516" t="str">
        <f>IF(AA3516="","",'procytrat 100AE'!B17)</f>
        <v/>
      </c>
      <c r="AD3516" t="str">
        <f>IF(AA3516="","",IFERROR(1*'procytrat 100AE'!C17,IFERROR(_xludf.NUMBERVALUE('procytrat 100AE'!C17,".",","),IFERROR(_xludf.NUMBERVALUE('procytrat 100AE'!C17,",","."),0))))</f>
        <v/>
      </c>
      <c r="AE3516" t="str">
        <f>IF(AA3516="","",'procytrat 100AE'!M17)</f>
        <v/>
      </c>
      <c r="AF3516">
        <f t="shared" si="348"/>
        <v>0</v>
      </c>
      <c r="AG3516" t="str">
        <f t="shared" si="349"/>
        <v/>
      </c>
      <c r="AH3516" t="str">
        <f t="shared" si="350"/>
        <v/>
      </c>
      <c r="AI3516">
        <f t="shared" si="351"/>
        <v>0</v>
      </c>
      <c r="AJ3516">
        <f t="shared" si="352"/>
        <v>0</v>
      </c>
      <c r="AK3516">
        <v>0</v>
      </c>
      <c r="AL3516" t="str">
        <f>IF(AA3516="","",IFERROR(IF(ISNUMBER('procytrat 100AE'!D17),'procytrat 100AE'!D17,IF(ISNUMBER(SEARCH("12",'procytrat 100AE'!D17)),EDATE(AB3516,12),IF(ISNUMBER(SEARCH("6",'procytrat 100AE'!D17)),EDATE(AB3516,6),IF(ISNUMBER(SEARCH("3",'procytrat 100AE'!D17)),EDATE(AB3516,3),DATEVALUE('procytrat 100AE'!D17))))),""))</f>
        <v/>
      </c>
      <c r="AM3516" t="str">
        <f t="shared" ca="1" si="353"/>
        <v/>
      </c>
    </row>
    <row r="3517" spans="27:39" x14ac:dyDescent="0.3">
      <c r="AA3517" t="str">
        <f>IF(COUNTA('procytrat 100AE'!A18,'procytrat 100AE'!B18,'procytrat 100AE'!C18)&gt;0,"100AE","")</f>
        <v/>
      </c>
      <c r="AB3517" t="str">
        <f>IFERROR(IF(ISNUMBER('procytrat 100AE'!A18),'procytrat 100AE'!A18,DATEVALUE('procytrat 100AE'!A18)),"")</f>
        <v/>
      </c>
      <c r="AC3517" t="str">
        <f>IF(AA3517="","",'procytrat 100AE'!B18)</f>
        <v/>
      </c>
      <c r="AD3517" t="str">
        <f>IF(AA3517="","",IFERROR(1*'procytrat 100AE'!C18,IFERROR(_xludf.NUMBERVALUE('procytrat 100AE'!C18,".",","),IFERROR(_xludf.NUMBERVALUE('procytrat 100AE'!C18,",","."),0))))</f>
        <v/>
      </c>
      <c r="AE3517" t="str">
        <f>IF(AA3517="","",'procytrat 100AE'!M18)</f>
        <v/>
      </c>
      <c r="AF3517">
        <f t="shared" si="348"/>
        <v>0</v>
      </c>
      <c r="AG3517" t="str">
        <f t="shared" si="349"/>
        <v/>
      </c>
      <c r="AH3517" t="str">
        <f t="shared" si="350"/>
        <v/>
      </c>
      <c r="AI3517">
        <f t="shared" si="351"/>
        <v>0</v>
      </c>
      <c r="AJ3517">
        <f t="shared" si="352"/>
        <v>0</v>
      </c>
      <c r="AK3517">
        <v>0</v>
      </c>
      <c r="AL3517" t="str">
        <f>IF(AA3517="","",IFERROR(IF(ISNUMBER('procytrat 100AE'!D18),'procytrat 100AE'!D18,IF(ISNUMBER(SEARCH("12",'procytrat 100AE'!D18)),EDATE(AB3517,12),IF(ISNUMBER(SEARCH("6",'procytrat 100AE'!D18)),EDATE(AB3517,6),IF(ISNUMBER(SEARCH("3",'procytrat 100AE'!D18)),EDATE(AB3517,3),DATEVALUE('procytrat 100AE'!D18))))),""))</f>
        <v/>
      </c>
      <c r="AM3517" t="str">
        <f t="shared" ca="1" si="353"/>
        <v/>
      </c>
    </row>
    <row r="3518" spans="27:39" x14ac:dyDescent="0.3">
      <c r="AA3518" t="str">
        <f>IF(COUNTA('procytrat 100AE'!A19,'procytrat 100AE'!B19,'procytrat 100AE'!C19)&gt;0,"100AE","")</f>
        <v/>
      </c>
      <c r="AB3518" t="str">
        <f>IFERROR(IF(ISNUMBER('procytrat 100AE'!A19),'procytrat 100AE'!A19,DATEVALUE('procytrat 100AE'!A19)),"")</f>
        <v/>
      </c>
      <c r="AC3518" t="str">
        <f>IF(AA3518="","",'procytrat 100AE'!B19)</f>
        <v/>
      </c>
      <c r="AD3518" t="str">
        <f>IF(AA3518="","",IFERROR(1*'procytrat 100AE'!C19,IFERROR(_xludf.NUMBERVALUE('procytrat 100AE'!C19,".",","),IFERROR(_xludf.NUMBERVALUE('procytrat 100AE'!C19,",","."),0))))</f>
        <v/>
      </c>
      <c r="AE3518" t="str">
        <f>IF(AA3518="","",'procytrat 100AE'!M19)</f>
        <v/>
      </c>
      <c r="AF3518">
        <f t="shared" si="348"/>
        <v>0</v>
      </c>
      <c r="AG3518" t="str">
        <f t="shared" si="349"/>
        <v/>
      </c>
      <c r="AH3518" t="str">
        <f t="shared" si="350"/>
        <v/>
      </c>
      <c r="AI3518">
        <f t="shared" si="351"/>
        <v>0</v>
      </c>
      <c r="AJ3518">
        <f t="shared" si="352"/>
        <v>0</v>
      </c>
      <c r="AK3518">
        <v>0</v>
      </c>
      <c r="AL3518" t="str">
        <f>IF(AA3518="","",IFERROR(IF(ISNUMBER('procytrat 100AE'!D19),'procytrat 100AE'!D19,IF(ISNUMBER(SEARCH("12",'procytrat 100AE'!D19)),EDATE(AB3518,12),IF(ISNUMBER(SEARCH("6",'procytrat 100AE'!D19)),EDATE(AB3518,6),IF(ISNUMBER(SEARCH("3",'procytrat 100AE'!D19)),EDATE(AB3518,3),DATEVALUE('procytrat 100AE'!D19))))),""))</f>
        <v/>
      </c>
      <c r="AM3518" t="str">
        <f t="shared" ca="1" si="353"/>
        <v/>
      </c>
    </row>
    <row r="3519" spans="27:39" x14ac:dyDescent="0.3">
      <c r="AA3519" t="str">
        <f>IF(COUNTA('procytrat 100AE'!A20,'procytrat 100AE'!B20,'procytrat 100AE'!C20)&gt;0,"100AE","")</f>
        <v/>
      </c>
      <c r="AB3519" t="str">
        <f>IFERROR(IF(ISNUMBER('procytrat 100AE'!A20),'procytrat 100AE'!A20,DATEVALUE('procytrat 100AE'!A20)),"")</f>
        <v/>
      </c>
      <c r="AC3519" t="str">
        <f>IF(AA3519="","",'procytrat 100AE'!B20)</f>
        <v/>
      </c>
      <c r="AD3519" t="str">
        <f>IF(AA3519="","",IFERROR(1*'procytrat 100AE'!C20,IFERROR(_xludf.NUMBERVALUE('procytrat 100AE'!C20,".",","),IFERROR(_xludf.NUMBERVALUE('procytrat 100AE'!C20,",","."),0))))</f>
        <v/>
      </c>
      <c r="AE3519" t="str">
        <f>IF(AA3519="","",'procytrat 100AE'!M20)</f>
        <v/>
      </c>
      <c r="AF3519">
        <f t="shared" si="348"/>
        <v>0</v>
      </c>
      <c r="AG3519" t="str">
        <f t="shared" si="349"/>
        <v/>
      </c>
      <c r="AH3519" t="str">
        <f t="shared" si="350"/>
        <v/>
      </c>
      <c r="AI3519">
        <f t="shared" si="351"/>
        <v>0</v>
      </c>
      <c r="AJ3519">
        <f t="shared" si="352"/>
        <v>0</v>
      </c>
      <c r="AK3519">
        <v>0</v>
      </c>
      <c r="AL3519" t="str">
        <f>IF(AA3519="","",IFERROR(IF(ISNUMBER('procytrat 100AE'!D20),'procytrat 100AE'!D20,IF(ISNUMBER(SEARCH("12",'procytrat 100AE'!D20)),EDATE(AB3519,12),IF(ISNUMBER(SEARCH("6",'procytrat 100AE'!D20)),EDATE(AB3519,6),IF(ISNUMBER(SEARCH("3",'procytrat 100AE'!D20)),EDATE(AB3519,3),DATEVALUE('procytrat 100AE'!D20))))),""))</f>
        <v/>
      </c>
      <c r="AM3519" t="str">
        <f t="shared" ca="1" si="353"/>
        <v/>
      </c>
    </row>
    <row r="3520" spans="27:39" x14ac:dyDescent="0.3">
      <c r="AA3520" t="str">
        <f>IF(COUNTA('procytrat 100AE'!A21,'procytrat 100AE'!B21,'procytrat 100AE'!C21)&gt;0,"100AE","")</f>
        <v/>
      </c>
      <c r="AB3520" t="str">
        <f>IFERROR(IF(ISNUMBER('procytrat 100AE'!A21),'procytrat 100AE'!A21,DATEVALUE('procytrat 100AE'!A21)),"")</f>
        <v/>
      </c>
      <c r="AC3520" t="str">
        <f>IF(AA3520="","",'procytrat 100AE'!B21)</f>
        <v/>
      </c>
      <c r="AD3520" t="str">
        <f>IF(AA3520="","",IFERROR(1*'procytrat 100AE'!C21,IFERROR(_xludf.NUMBERVALUE('procytrat 100AE'!C21,".",","),IFERROR(_xludf.NUMBERVALUE('procytrat 100AE'!C21,",","."),0))))</f>
        <v/>
      </c>
      <c r="AE3520" t="str">
        <f>IF(AA3520="","",'procytrat 100AE'!M21)</f>
        <v/>
      </c>
      <c r="AF3520">
        <f t="shared" si="348"/>
        <v>0</v>
      </c>
      <c r="AG3520" t="str">
        <f t="shared" si="349"/>
        <v/>
      </c>
      <c r="AH3520" t="str">
        <f t="shared" si="350"/>
        <v/>
      </c>
      <c r="AI3520">
        <f t="shared" si="351"/>
        <v>0</v>
      </c>
      <c r="AJ3520">
        <f t="shared" si="352"/>
        <v>0</v>
      </c>
      <c r="AK3520">
        <v>0</v>
      </c>
      <c r="AL3520" t="str">
        <f>IF(AA3520="","",IFERROR(IF(ISNUMBER('procytrat 100AE'!D21),'procytrat 100AE'!D21,IF(ISNUMBER(SEARCH("12",'procytrat 100AE'!D21)),EDATE(AB3520,12),IF(ISNUMBER(SEARCH("6",'procytrat 100AE'!D21)),EDATE(AB3520,6),IF(ISNUMBER(SEARCH("3",'procytrat 100AE'!D21)),EDATE(AB3520,3),DATEVALUE('procytrat 100AE'!D21))))),""))</f>
        <v/>
      </c>
      <c r="AM3520" t="str">
        <f t="shared" ca="1" si="353"/>
        <v/>
      </c>
    </row>
    <row r="3521" spans="27:39" x14ac:dyDescent="0.3">
      <c r="AA3521" t="str">
        <f>IF(COUNTA('procytrat 100AE'!A22,'procytrat 100AE'!B22,'procytrat 100AE'!C22)&gt;0,"100AE","")</f>
        <v/>
      </c>
      <c r="AB3521" t="str">
        <f>IFERROR(IF(ISNUMBER('procytrat 100AE'!A22),'procytrat 100AE'!A22,DATEVALUE('procytrat 100AE'!A22)),"")</f>
        <v/>
      </c>
      <c r="AC3521" t="str">
        <f>IF(AA3521="","",'procytrat 100AE'!B22)</f>
        <v/>
      </c>
      <c r="AD3521" t="str">
        <f>IF(AA3521="","",IFERROR(1*'procytrat 100AE'!C22,IFERROR(_xludf.NUMBERVALUE('procytrat 100AE'!C22,".",","),IFERROR(_xludf.NUMBERVALUE('procytrat 100AE'!C22,",","."),0))))</f>
        <v/>
      </c>
      <c r="AE3521" t="str">
        <f>IF(AA3521="","",'procytrat 100AE'!M22)</f>
        <v/>
      </c>
      <c r="AF3521">
        <f t="shared" si="348"/>
        <v>0</v>
      </c>
      <c r="AG3521" t="str">
        <f t="shared" si="349"/>
        <v/>
      </c>
      <c r="AH3521" t="str">
        <f t="shared" si="350"/>
        <v/>
      </c>
      <c r="AI3521">
        <f t="shared" si="351"/>
        <v>0</v>
      </c>
      <c r="AJ3521">
        <f t="shared" si="352"/>
        <v>0</v>
      </c>
      <c r="AK3521">
        <v>0</v>
      </c>
      <c r="AL3521" t="str">
        <f>IF(AA3521="","",IFERROR(IF(ISNUMBER('procytrat 100AE'!D22),'procytrat 100AE'!D22,IF(ISNUMBER(SEARCH("12",'procytrat 100AE'!D22)),EDATE(AB3521,12),IF(ISNUMBER(SEARCH("6",'procytrat 100AE'!D22)),EDATE(AB3521,6),IF(ISNUMBER(SEARCH("3",'procytrat 100AE'!D22)),EDATE(AB3521,3),DATEVALUE('procytrat 100AE'!D22))))),""))</f>
        <v/>
      </c>
      <c r="AM3521" t="str">
        <f t="shared" ca="1" si="353"/>
        <v/>
      </c>
    </row>
    <row r="3522" spans="27:39" x14ac:dyDescent="0.3">
      <c r="AA3522" t="str">
        <f>IF(COUNTA('procytrat 100AE'!A23,'procytrat 100AE'!B23,'procytrat 100AE'!C23)&gt;0,"100AE","")</f>
        <v/>
      </c>
      <c r="AB3522" t="str">
        <f>IFERROR(IF(ISNUMBER('procytrat 100AE'!A23),'procytrat 100AE'!A23,DATEVALUE('procytrat 100AE'!A23)),"")</f>
        <v/>
      </c>
      <c r="AC3522" t="str">
        <f>IF(AA3522="","",'procytrat 100AE'!B23)</f>
        <v/>
      </c>
      <c r="AD3522" t="str">
        <f>IF(AA3522="","",IFERROR(1*'procytrat 100AE'!C23,IFERROR(_xludf.NUMBERVALUE('procytrat 100AE'!C23,".",","),IFERROR(_xludf.NUMBERVALUE('procytrat 100AE'!C23,",","."),0))))</f>
        <v/>
      </c>
      <c r="AE3522" t="str">
        <f>IF(AA3522="","",'procytrat 100AE'!M23)</f>
        <v/>
      </c>
      <c r="AF3522">
        <f t="shared" ref="AF3522:AF3585" si="354">IF(AA3522="",0,--ISNUMBER(SEARCH("aprovado",AE3522)))</f>
        <v>0</v>
      </c>
      <c r="AG3522" t="str">
        <f t="shared" ref="AG3522:AG3585" si="355">IF(AB3522="","",YEAR(AB3522))</f>
        <v/>
      </c>
      <c r="AH3522" t="str">
        <f t="shared" ref="AH3522:AH3585" si="356">IF(AB3522="","",MONTH(AB3522))</f>
        <v/>
      </c>
      <c r="AI3522">
        <f t="shared" ref="AI3522:AI3585" si="357">IF(AB3522="",0,AB3522+ROW()/1000000)</f>
        <v>0</v>
      </c>
      <c r="AJ3522">
        <f t="shared" ref="AJ3522:AJ3585" si="358">--(AA3522&lt;&gt;"")</f>
        <v>0</v>
      </c>
      <c r="AK3522">
        <v>0</v>
      </c>
      <c r="AL3522" t="str">
        <f>IF(AA3522="","",IFERROR(IF(ISNUMBER('procytrat 100AE'!D23),'procytrat 100AE'!D23,IF(ISNUMBER(SEARCH("12",'procytrat 100AE'!D23)),EDATE(AB3522,12),IF(ISNUMBER(SEARCH("6",'procytrat 100AE'!D23)),EDATE(AB3522,6),IF(ISNUMBER(SEARCH("3",'procytrat 100AE'!D23)),EDATE(AB3522,3),DATEVALUE('procytrat 100AE'!D23))))),""))</f>
        <v/>
      </c>
      <c r="AM3522" t="str">
        <f t="shared" ref="AM3522:AM3585" ca="1" si="359">IF(AND(AJ3522=1,AL3522&lt;&gt;"",AL3522&gt;=TODAY(),AG3522=$W$3),AL3522+ROW()/1000000,"")</f>
        <v/>
      </c>
    </row>
    <row r="3523" spans="27:39" x14ac:dyDescent="0.3">
      <c r="AA3523" t="str">
        <f>IF(COUNTA('procytrat 100AE'!A24,'procytrat 100AE'!B24,'procytrat 100AE'!C24)&gt;0,"100AE","")</f>
        <v/>
      </c>
      <c r="AB3523" t="str">
        <f>IFERROR(IF(ISNUMBER('procytrat 100AE'!A24),'procytrat 100AE'!A24,DATEVALUE('procytrat 100AE'!A24)),"")</f>
        <v/>
      </c>
      <c r="AC3523" t="str">
        <f>IF(AA3523="","",'procytrat 100AE'!B24)</f>
        <v/>
      </c>
      <c r="AD3523" t="str">
        <f>IF(AA3523="","",IFERROR(1*'procytrat 100AE'!C24,IFERROR(_xludf.NUMBERVALUE('procytrat 100AE'!C24,".",","),IFERROR(_xludf.NUMBERVALUE('procytrat 100AE'!C24,",","."),0))))</f>
        <v/>
      </c>
      <c r="AE3523" t="str">
        <f>IF(AA3523="","",'procytrat 100AE'!M24)</f>
        <v/>
      </c>
      <c r="AF3523">
        <f t="shared" si="354"/>
        <v>0</v>
      </c>
      <c r="AG3523" t="str">
        <f t="shared" si="355"/>
        <v/>
      </c>
      <c r="AH3523" t="str">
        <f t="shared" si="356"/>
        <v/>
      </c>
      <c r="AI3523">
        <f t="shared" si="357"/>
        <v>0</v>
      </c>
      <c r="AJ3523">
        <f t="shared" si="358"/>
        <v>0</v>
      </c>
      <c r="AK3523">
        <v>0</v>
      </c>
      <c r="AL3523" t="str">
        <f>IF(AA3523="","",IFERROR(IF(ISNUMBER('procytrat 100AE'!D24),'procytrat 100AE'!D24,IF(ISNUMBER(SEARCH("12",'procytrat 100AE'!D24)),EDATE(AB3523,12),IF(ISNUMBER(SEARCH("6",'procytrat 100AE'!D24)),EDATE(AB3523,6),IF(ISNUMBER(SEARCH("3",'procytrat 100AE'!D24)),EDATE(AB3523,3),DATEVALUE('procytrat 100AE'!D24))))),""))</f>
        <v/>
      </c>
      <c r="AM3523" t="str">
        <f t="shared" ca="1" si="359"/>
        <v/>
      </c>
    </row>
    <row r="3524" spans="27:39" x14ac:dyDescent="0.3">
      <c r="AA3524" t="str">
        <f>IF(COUNTA('procytrat 100AE'!A25,'procytrat 100AE'!B25,'procytrat 100AE'!C25)&gt;0,"100AE","")</f>
        <v/>
      </c>
      <c r="AB3524" t="str">
        <f>IFERROR(IF(ISNUMBER('procytrat 100AE'!A25),'procytrat 100AE'!A25,DATEVALUE('procytrat 100AE'!A25)),"")</f>
        <v/>
      </c>
      <c r="AC3524" t="str">
        <f>IF(AA3524="","",'procytrat 100AE'!B25)</f>
        <v/>
      </c>
      <c r="AD3524" t="str">
        <f>IF(AA3524="","",IFERROR(1*'procytrat 100AE'!C25,IFERROR(_xludf.NUMBERVALUE('procytrat 100AE'!C25,".",","),IFERROR(_xludf.NUMBERVALUE('procytrat 100AE'!C25,",","."),0))))</f>
        <v/>
      </c>
      <c r="AE3524" t="str">
        <f>IF(AA3524="","",'procytrat 100AE'!M25)</f>
        <v/>
      </c>
      <c r="AF3524">
        <f t="shared" si="354"/>
        <v>0</v>
      </c>
      <c r="AG3524" t="str">
        <f t="shared" si="355"/>
        <v/>
      </c>
      <c r="AH3524" t="str">
        <f t="shared" si="356"/>
        <v/>
      </c>
      <c r="AI3524">
        <f t="shared" si="357"/>
        <v>0</v>
      </c>
      <c r="AJ3524">
        <f t="shared" si="358"/>
        <v>0</v>
      </c>
      <c r="AK3524">
        <v>0</v>
      </c>
      <c r="AL3524" t="str">
        <f>IF(AA3524="","",IFERROR(IF(ISNUMBER('procytrat 100AE'!D25),'procytrat 100AE'!D25,IF(ISNUMBER(SEARCH("12",'procytrat 100AE'!D25)),EDATE(AB3524,12),IF(ISNUMBER(SEARCH("6",'procytrat 100AE'!D25)),EDATE(AB3524,6),IF(ISNUMBER(SEARCH("3",'procytrat 100AE'!D25)),EDATE(AB3524,3),DATEVALUE('procytrat 100AE'!D25))))),""))</f>
        <v/>
      </c>
      <c r="AM3524" t="str">
        <f t="shared" ca="1" si="359"/>
        <v/>
      </c>
    </row>
    <row r="3525" spans="27:39" x14ac:dyDescent="0.3">
      <c r="AA3525" t="str">
        <f>IF(COUNTA('procytrat 100AE'!A26,'procytrat 100AE'!B26,'procytrat 100AE'!C26)&gt;0,"100AE","")</f>
        <v/>
      </c>
      <c r="AB3525" t="str">
        <f>IFERROR(IF(ISNUMBER('procytrat 100AE'!A26),'procytrat 100AE'!A26,DATEVALUE('procytrat 100AE'!A26)),"")</f>
        <v/>
      </c>
      <c r="AC3525" t="str">
        <f>IF(AA3525="","",'procytrat 100AE'!B26)</f>
        <v/>
      </c>
      <c r="AD3525" t="str">
        <f>IF(AA3525="","",IFERROR(1*'procytrat 100AE'!C26,IFERROR(_xludf.NUMBERVALUE('procytrat 100AE'!C26,".",","),IFERROR(_xludf.NUMBERVALUE('procytrat 100AE'!C26,",","."),0))))</f>
        <v/>
      </c>
      <c r="AE3525" t="str">
        <f>IF(AA3525="","",'procytrat 100AE'!M26)</f>
        <v/>
      </c>
      <c r="AF3525">
        <f t="shared" si="354"/>
        <v>0</v>
      </c>
      <c r="AG3525" t="str">
        <f t="shared" si="355"/>
        <v/>
      </c>
      <c r="AH3525" t="str">
        <f t="shared" si="356"/>
        <v/>
      </c>
      <c r="AI3525">
        <f t="shared" si="357"/>
        <v>0</v>
      </c>
      <c r="AJ3525">
        <f t="shared" si="358"/>
        <v>0</v>
      </c>
      <c r="AK3525">
        <v>0</v>
      </c>
      <c r="AL3525" t="str">
        <f>IF(AA3525="","",IFERROR(IF(ISNUMBER('procytrat 100AE'!D26),'procytrat 100AE'!D26,IF(ISNUMBER(SEARCH("12",'procytrat 100AE'!D26)),EDATE(AB3525,12),IF(ISNUMBER(SEARCH("6",'procytrat 100AE'!D26)),EDATE(AB3525,6),IF(ISNUMBER(SEARCH("3",'procytrat 100AE'!D26)),EDATE(AB3525,3),DATEVALUE('procytrat 100AE'!D26))))),""))</f>
        <v/>
      </c>
      <c r="AM3525" t="str">
        <f t="shared" ca="1" si="359"/>
        <v/>
      </c>
    </row>
    <row r="3526" spans="27:39" x14ac:dyDescent="0.3">
      <c r="AA3526" t="str">
        <f>IF(COUNTA('procytrat 100AE'!A27,'procytrat 100AE'!B27,'procytrat 100AE'!C27)&gt;0,"100AE","")</f>
        <v/>
      </c>
      <c r="AB3526" t="str">
        <f>IFERROR(IF(ISNUMBER('procytrat 100AE'!A27),'procytrat 100AE'!A27,DATEVALUE('procytrat 100AE'!A27)),"")</f>
        <v/>
      </c>
      <c r="AC3526" t="str">
        <f>IF(AA3526="","",'procytrat 100AE'!B27)</f>
        <v/>
      </c>
      <c r="AD3526" t="str">
        <f>IF(AA3526="","",IFERROR(1*'procytrat 100AE'!C27,IFERROR(_xludf.NUMBERVALUE('procytrat 100AE'!C27,".",","),IFERROR(_xludf.NUMBERVALUE('procytrat 100AE'!C27,",","."),0))))</f>
        <v/>
      </c>
      <c r="AE3526" t="str">
        <f>IF(AA3526="","",'procytrat 100AE'!M27)</f>
        <v/>
      </c>
      <c r="AF3526">
        <f t="shared" si="354"/>
        <v>0</v>
      </c>
      <c r="AG3526" t="str">
        <f t="shared" si="355"/>
        <v/>
      </c>
      <c r="AH3526" t="str">
        <f t="shared" si="356"/>
        <v/>
      </c>
      <c r="AI3526">
        <f t="shared" si="357"/>
        <v>0</v>
      </c>
      <c r="AJ3526">
        <f t="shared" si="358"/>
        <v>0</v>
      </c>
      <c r="AK3526">
        <v>0</v>
      </c>
      <c r="AL3526" t="str">
        <f>IF(AA3526="","",IFERROR(IF(ISNUMBER('procytrat 100AE'!D27),'procytrat 100AE'!D27,IF(ISNUMBER(SEARCH("12",'procytrat 100AE'!D27)),EDATE(AB3526,12),IF(ISNUMBER(SEARCH("6",'procytrat 100AE'!D27)),EDATE(AB3526,6),IF(ISNUMBER(SEARCH("3",'procytrat 100AE'!D27)),EDATE(AB3526,3),DATEVALUE('procytrat 100AE'!D27))))),""))</f>
        <v/>
      </c>
      <c r="AM3526" t="str">
        <f t="shared" ca="1" si="359"/>
        <v/>
      </c>
    </row>
    <row r="3527" spans="27:39" x14ac:dyDescent="0.3">
      <c r="AA3527" t="str">
        <f>IF(COUNTA('procytrat 100AE'!A28,'procytrat 100AE'!B28,'procytrat 100AE'!C28)&gt;0,"100AE","")</f>
        <v/>
      </c>
      <c r="AB3527" t="str">
        <f>IFERROR(IF(ISNUMBER('procytrat 100AE'!A28),'procytrat 100AE'!A28,DATEVALUE('procytrat 100AE'!A28)),"")</f>
        <v/>
      </c>
      <c r="AC3527" t="str">
        <f>IF(AA3527="","",'procytrat 100AE'!B28)</f>
        <v/>
      </c>
      <c r="AD3527" t="str">
        <f>IF(AA3527="","",IFERROR(1*'procytrat 100AE'!C28,IFERROR(_xludf.NUMBERVALUE('procytrat 100AE'!C28,".",","),IFERROR(_xludf.NUMBERVALUE('procytrat 100AE'!C28,",","."),0))))</f>
        <v/>
      </c>
      <c r="AE3527" t="str">
        <f>IF(AA3527="","",'procytrat 100AE'!M28)</f>
        <v/>
      </c>
      <c r="AF3527">
        <f t="shared" si="354"/>
        <v>0</v>
      </c>
      <c r="AG3527" t="str">
        <f t="shared" si="355"/>
        <v/>
      </c>
      <c r="AH3527" t="str">
        <f t="shared" si="356"/>
        <v/>
      </c>
      <c r="AI3527">
        <f t="shared" si="357"/>
        <v>0</v>
      </c>
      <c r="AJ3527">
        <f t="shared" si="358"/>
        <v>0</v>
      </c>
      <c r="AK3527">
        <v>0</v>
      </c>
      <c r="AL3527" t="str">
        <f>IF(AA3527="","",IFERROR(IF(ISNUMBER('procytrat 100AE'!D28),'procytrat 100AE'!D28,IF(ISNUMBER(SEARCH("12",'procytrat 100AE'!D28)),EDATE(AB3527,12),IF(ISNUMBER(SEARCH("6",'procytrat 100AE'!D28)),EDATE(AB3527,6),IF(ISNUMBER(SEARCH("3",'procytrat 100AE'!D28)),EDATE(AB3527,3),DATEVALUE('procytrat 100AE'!D28))))),""))</f>
        <v/>
      </c>
      <c r="AM3527" t="str">
        <f t="shared" ca="1" si="359"/>
        <v/>
      </c>
    </row>
    <row r="3528" spans="27:39" x14ac:dyDescent="0.3">
      <c r="AA3528" t="str">
        <f>IF(COUNTA('procytrat 100AE'!A29,'procytrat 100AE'!B29,'procytrat 100AE'!C29)&gt;0,"100AE","")</f>
        <v/>
      </c>
      <c r="AB3528" t="str">
        <f>IFERROR(IF(ISNUMBER('procytrat 100AE'!A29),'procytrat 100AE'!A29,DATEVALUE('procytrat 100AE'!A29)),"")</f>
        <v/>
      </c>
      <c r="AC3528" t="str">
        <f>IF(AA3528="","",'procytrat 100AE'!B29)</f>
        <v/>
      </c>
      <c r="AD3528" t="str">
        <f>IF(AA3528="","",IFERROR(1*'procytrat 100AE'!C29,IFERROR(_xludf.NUMBERVALUE('procytrat 100AE'!C29,".",","),IFERROR(_xludf.NUMBERVALUE('procytrat 100AE'!C29,",","."),0))))</f>
        <v/>
      </c>
      <c r="AE3528" t="str">
        <f>IF(AA3528="","",'procytrat 100AE'!M29)</f>
        <v/>
      </c>
      <c r="AF3528">
        <f t="shared" si="354"/>
        <v>0</v>
      </c>
      <c r="AG3528" t="str">
        <f t="shared" si="355"/>
        <v/>
      </c>
      <c r="AH3528" t="str">
        <f t="shared" si="356"/>
        <v/>
      </c>
      <c r="AI3528">
        <f t="shared" si="357"/>
        <v>0</v>
      </c>
      <c r="AJ3528">
        <f t="shared" si="358"/>
        <v>0</v>
      </c>
      <c r="AK3528">
        <v>0</v>
      </c>
      <c r="AL3528" t="str">
        <f>IF(AA3528="","",IFERROR(IF(ISNUMBER('procytrat 100AE'!D29),'procytrat 100AE'!D29,IF(ISNUMBER(SEARCH("12",'procytrat 100AE'!D29)),EDATE(AB3528,12),IF(ISNUMBER(SEARCH("6",'procytrat 100AE'!D29)),EDATE(AB3528,6),IF(ISNUMBER(SEARCH("3",'procytrat 100AE'!D29)),EDATE(AB3528,3),DATEVALUE('procytrat 100AE'!D29))))),""))</f>
        <v/>
      </c>
      <c r="AM3528" t="str">
        <f t="shared" ca="1" si="359"/>
        <v/>
      </c>
    </row>
    <row r="3529" spans="27:39" x14ac:dyDescent="0.3">
      <c r="AA3529" t="str">
        <f>IF(COUNTA('procytrat 100AE'!A30,'procytrat 100AE'!B30,'procytrat 100AE'!C30)&gt;0,"100AE","")</f>
        <v/>
      </c>
      <c r="AB3529" t="str">
        <f>IFERROR(IF(ISNUMBER('procytrat 100AE'!A30),'procytrat 100AE'!A30,DATEVALUE('procytrat 100AE'!A30)),"")</f>
        <v/>
      </c>
      <c r="AC3529" t="str">
        <f>IF(AA3529="","",'procytrat 100AE'!B30)</f>
        <v/>
      </c>
      <c r="AD3529" t="str">
        <f>IF(AA3529="","",IFERROR(1*'procytrat 100AE'!C30,IFERROR(_xludf.NUMBERVALUE('procytrat 100AE'!C30,".",","),IFERROR(_xludf.NUMBERVALUE('procytrat 100AE'!C30,",","."),0))))</f>
        <v/>
      </c>
      <c r="AE3529" t="str">
        <f>IF(AA3529="","",'procytrat 100AE'!M30)</f>
        <v/>
      </c>
      <c r="AF3529">
        <f t="shared" si="354"/>
        <v>0</v>
      </c>
      <c r="AG3529" t="str">
        <f t="shared" si="355"/>
        <v/>
      </c>
      <c r="AH3529" t="str">
        <f t="shared" si="356"/>
        <v/>
      </c>
      <c r="AI3529">
        <f t="shared" si="357"/>
        <v>0</v>
      </c>
      <c r="AJ3529">
        <f t="shared" si="358"/>
        <v>0</v>
      </c>
      <c r="AK3529">
        <v>0</v>
      </c>
      <c r="AL3529" t="str">
        <f>IF(AA3529="","",IFERROR(IF(ISNUMBER('procytrat 100AE'!D30),'procytrat 100AE'!D30,IF(ISNUMBER(SEARCH("12",'procytrat 100AE'!D30)),EDATE(AB3529,12),IF(ISNUMBER(SEARCH("6",'procytrat 100AE'!D30)),EDATE(AB3529,6),IF(ISNUMBER(SEARCH("3",'procytrat 100AE'!D30)),EDATE(AB3529,3),DATEVALUE('procytrat 100AE'!D30))))),""))</f>
        <v/>
      </c>
      <c r="AM3529" t="str">
        <f t="shared" ca="1" si="359"/>
        <v/>
      </c>
    </row>
    <row r="3530" spans="27:39" x14ac:dyDescent="0.3">
      <c r="AA3530" t="str">
        <f>IF(COUNTA('procytrat 100AE'!A31,'procytrat 100AE'!B31,'procytrat 100AE'!C31)&gt;0,"100AE","")</f>
        <v/>
      </c>
      <c r="AB3530" t="str">
        <f>IFERROR(IF(ISNUMBER('procytrat 100AE'!A31),'procytrat 100AE'!A31,DATEVALUE('procytrat 100AE'!A31)),"")</f>
        <v/>
      </c>
      <c r="AC3530" t="str">
        <f>IF(AA3530="","",'procytrat 100AE'!B31)</f>
        <v/>
      </c>
      <c r="AD3530" t="str">
        <f>IF(AA3530="","",IFERROR(1*'procytrat 100AE'!C31,IFERROR(_xludf.NUMBERVALUE('procytrat 100AE'!C31,".",","),IFERROR(_xludf.NUMBERVALUE('procytrat 100AE'!C31,",","."),0))))</f>
        <v/>
      </c>
      <c r="AE3530" t="str">
        <f>IF(AA3530="","",'procytrat 100AE'!M31)</f>
        <v/>
      </c>
      <c r="AF3530">
        <f t="shared" si="354"/>
        <v>0</v>
      </c>
      <c r="AG3530" t="str">
        <f t="shared" si="355"/>
        <v/>
      </c>
      <c r="AH3530" t="str">
        <f t="shared" si="356"/>
        <v/>
      </c>
      <c r="AI3530">
        <f t="shared" si="357"/>
        <v>0</v>
      </c>
      <c r="AJ3530">
        <f t="shared" si="358"/>
        <v>0</v>
      </c>
      <c r="AK3530">
        <v>0</v>
      </c>
      <c r="AL3530" t="str">
        <f>IF(AA3530="","",IFERROR(IF(ISNUMBER('procytrat 100AE'!D31),'procytrat 100AE'!D31,IF(ISNUMBER(SEARCH("12",'procytrat 100AE'!D31)),EDATE(AB3530,12),IF(ISNUMBER(SEARCH("6",'procytrat 100AE'!D31)),EDATE(AB3530,6),IF(ISNUMBER(SEARCH("3",'procytrat 100AE'!D31)),EDATE(AB3530,3),DATEVALUE('procytrat 100AE'!D31))))),""))</f>
        <v/>
      </c>
      <c r="AM3530" t="str">
        <f t="shared" ca="1" si="359"/>
        <v/>
      </c>
    </row>
    <row r="3531" spans="27:39" x14ac:dyDescent="0.3">
      <c r="AA3531" t="str">
        <f>IF(COUNTA('procytrat 100AE'!A32,'procytrat 100AE'!B32,'procytrat 100AE'!C32)&gt;0,"100AE","")</f>
        <v/>
      </c>
      <c r="AB3531" t="str">
        <f>IFERROR(IF(ISNUMBER('procytrat 100AE'!A32),'procytrat 100AE'!A32,DATEVALUE('procytrat 100AE'!A32)),"")</f>
        <v/>
      </c>
      <c r="AC3531" t="str">
        <f>IF(AA3531="","",'procytrat 100AE'!B32)</f>
        <v/>
      </c>
      <c r="AD3531" t="str">
        <f>IF(AA3531="","",IFERROR(1*'procytrat 100AE'!C32,IFERROR(_xludf.NUMBERVALUE('procytrat 100AE'!C32,".",","),IFERROR(_xludf.NUMBERVALUE('procytrat 100AE'!C32,",","."),0))))</f>
        <v/>
      </c>
      <c r="AE3531" t="str">
        <f>IF(AA3531="","",'procytrat 100AE'!M32)</f>
        <v/>
      </c>
      <c r="AF3531">
        <f t="shared" si="354"/>
        <v>0</v>
      </c>
      <c r="AG3531" t="str">
        <f t="shared" si="355"/>
        <v/>
      </c>
      <c r="AH3531" t="str">
        <f t="shared" si="356"/>
        <v/>
      </c>
      <c r="AI3531">
        <f t="shared" si="357"/>
        <v>0</v>
      </c>
      <c r="AJ3531">
        <f t="shared" si="358"/>
        <v>0</v>
      </c>
      <c r="AK3531">
        <v>0</v>
      </c>
      <c r="AL3531" t="str">
        <f>IF(AA3531="","",IFERROR(IF(ISNUMBER('procytrat 100AE'!D32),'procytrat 100AE'!D32,IF(ISNUMBER(SEARCH("12",'procytrat 100AE'!D32)),EDATE(AB3531,12),IF(ISNUMBER(SEARCH("6",'procytrat 100AE'!D32)),EDATE(AB3531,6),IF(ISNUMBER(SEARCH("3",'procytrat 100AE'!D32)),EDATE(AB3531,3),DATEVALUE('procytrat 100AE'!D32))))),""))</f>
        <v/>
      </c>
      <c r="AM3531" t="str">
        <f t="shared" ca="1" si="359"/>
        <v/>
      </c>
    </row>
    <row r="3532" spans="27:39" x14ac:dyDescent="0.3">
      <c r="AA3532" t="str">
        <f>IF(COUNTA('procytrat 100AE'!A33,'procytrat 100AE'!B33,'procytrat 100AE'!C33)&gt;0,"100AE","")</f>
        <v/>
      </c>
      <c r="AB3532" t="str">
        <f>IFERROR(IF(ISNUMBER('procytrat 100AE'!A33),'procytrat 100AE'!A33,DATEVALUE('procytrat 100AE'!A33)),"")</f>
        <v/>
      </c>
      <c r="AC3532" t="str">
        <f>IF(AA3532="","",'procytrat 100AE'!B33)</f>
        <v/>
      </c>
      <c r="AD3532" t="str">
        <f>IF(AA3532="","",IFERROR(1*'procytrat 100AE'!C33,IFERROR(_xludf.NUMBERVALUE('procytrat 100AE'!C33,".",","),IFERROR(_xludf.NUMBERVALUE('procytrat 100AE'!C33,",","."),0))))</f>
        <v/>
      </c>
      <c r="AE3532" t="str">
        <f>IF(AA3532="","",'procytrat 100AE'!M33)</f>
        <v/>
      </c>
      <c r="AF3532">
        <f t="shared" si="354"/>
        <v>0</v>
      </c>
      <c r="AG3532" t="str">
        <f t="shared" si="355"/>
        <v/>
      </c>
      <c r="AH3532" t="str">
        <f t="shared" si="356"/>
        <v/>
      </c>
      <c r="AI3532">
        <f t="shared" si="357"/>
        <v>0</v>
      </c>
      <c r="AJ3532">
        <f t="shared" si="358"/>
        <v>0</v>
      </c>
      <c r="AK3532">
        <v>0</v>
      </c>
      <c r="AL3532" t="str">
        <f>IF(AA3532="","",IFERROR(IF(ISNUMBER('procytrat 100AE'!D33),'procytrat 100AE'!D33,IF(ISNUMBER(SEARCH("12",'procytrat 100AE'!D33)),EDATE(AB3532,12),IF(ISNUMBER(SEARCH("6",'procytrat 100AE'!D33)),EDATE(AB3532,6),IF(ISNUMBER(SEARCH("3",'procytrat 100AE'!D33)),EDATE(AB3532,3),DATEVALUE('procytrat 100AE'!D33))))),""))</f>
        <v/>
      </c>
      <c r="AM3532" t="str">
        <f t="shared" ca="1" si="359"/>
        <v/>
      </c>
    </row>
    <row r="3533" spans="27:39" x14ac:dyDescent="0.3">
      <c r="AA3533" t="str">
        <f>IF(COUNTA('procytrat 100AE'!A34,'procytrat 100AE'!B34,'procytrat 100AE'!C34)&gt;0,"100AE","")</f>
        <v/>
      </c>
      <c r="AB3533" t="str">
        <f>IFERROR(IF(ISNUMBER('procytrat 100AE'!A34),'procytrat 100AE'!A34,DATEVALUE('procytrat 100AE'!A34)),"")</f>
        <v/>
      </c>
      <c r="AC3533" t="str">
        <f>IF(AA3533="","",'procytrat 100AE'!B34)</f>
        <v/>
      </c>
      <c r="AD3533" t="str">
        <f>IF(AA3533="","",IFERROR(1*'procytrat 100AE'!C34,IFERROR(_xludf.NUMBERVALUE('procytrat 100AE'!C34,".",","),IFERROR(_xludf.NUMBERVALUE('procytrat 100AE'!C34,",","."),0))))</f>
        <v/>
      </c>
      <c r="AE3533" t="str">
        <f>IF(AA3533="","",'procytrat 100AE'!M34)</f>
        <v/>
      </c>
      <c r="AF3533">
        <f t="shared" si="354"/>
        <v>0</v>
      </c>
      <c r="AG3533" t="str">
        <f t="shared" si="355"/>
        <v/>
      </c>
      <c r="AH3533" t="str">
        <f t="shared" si="356"/>
        <v/>
      </c>
      <c r="AI3533">
        <f t="shared" si="357"/>
        <v>0</v>
      </c>
      <c r="AJ3533">
        <f t="shared" si="358"/>
        <v>0</v>
      </c>
      <c r="AK3533">
        <v>0</v>
      </c>
      <c r="AL3533" t="str">
        <f>IF(AA3533="","",IFERROR(IF(ISNUMBER('procytrat 100AE'!D34),'procytrat 100AE'!D34,IF(ISNUMBER(SEARCH("12",'procytrat 100AE'!D34)),EDATE(AB3533,12),IF(ISNUMBER(SEARCH("6",'procytrat 100AE'!D34)),EDATE(AB3533,6),IF(ISNUMBER(SEARCH("3",'procytrat 100AE'!D34)),EDATE(AB3533,3),DATEVALUE('procytrat 100AE'!D34))))),""))</f>
        <v/>
      </c>
      <c r="AM3533" t="str">
        <f t="shared" ca="1" si="359"/>
        <v/>
      </c>
    </row>
    <row r="3534" spans="27:39" x14ac:dyDescent="0.3">
      <c r="AA3534" t="str">
        <f>IF(COUNTA('procytrat 100AE'!A35,'procytrat 100AE'!B35,'procytrat 100AE'!C35)&gt;0,"100AE","")</f>
        <v/>
      </c>
      <c r="AB3534" t="str">
        <f>IFERROR(IF(ISNUMBER('procytrat 100AE'!A35),'procytrat 100AE'!A35,DATEVALUE('procytrat 100AE'!A35)),"")</f>
        <v/>
      </c>
      <c r="AC3534" t="str">
        <f>IF(AA3534="","",'procytrat 100AE'!B35)</f>
        <v/>
      </c>
      <c r="AD3534" t="str">
        <f>IF(AA3534="","",IFERROR(1*'procytrat 100AE'!C35,IFERROR(_xludf.NUMBERVALUE('procytrat 100AE'!C35,".",","),IFERROR(_xludf.NUMBERVALUE('procytrat 100AE'!C35,",","."),0))))</f>
        <v/>
      </c>
      <c r="AE3534" t="str">
        <f>IF(AA3534="","",'procytrat 100AE'!M35)</f>
        <v/>
      </c>
      <c r="AF3534">
        <f t="shared" si="354"/>
        <v>0</v>
      </c>
      <c r="AG3534" t="str">
        <f t="shared" si="355"/>
        <v/>
      </c>
      <c r="AH3534" t="str">
        <f t="shared" si="356"/>
        <v/>
      </c>
      <c r="AI3534">
        <f t="shared" si="357"/>
        <v>0</v>
      </c>
      <c r="AJ3534">
        <f t="shared" si="358"/>
        <v>0</v>
      </c>
      <c r="AK3534">
        <v>0</v>
      </c>
      <c r="AL3534" t="str">
        <f>IF(AA3534="","",IFERROR(IF(ISNUMBER('procytrat 100AE'!D35),'procytrat 100AE'!D35,IF(ISNUMBER(SEARCH("12",'procytrat 100AE'!D35)),EDATE(AB3534,12),IF(ISNUMBER(SEARCH("6",'procytrat 100AE'!D35)),EDATE(AB3534,6),IF(ISNUMBER(SEARCH("3",'procytrat 100AE'!D35)),EDATE(AB3534,3),DATEVALUE('procytrat 100AE'!D35))))),""))</f>
        <v/>
      </c>
      <c r="AM3534" t="str">
        <f t="shared" ca="1" si="359"/>
        <v/>
      </c>
    </row>
    <row r="3535" spans="27:39" x14ac:dyDescent="0.3">
      <c r="AA3535" t="str">
        <f>IF(COUNTA('procytrat 100AE'!A36,'procytrat 100AE'!B36,'procytrat 100AE'!C36)&gt;0,"100AE","")</f>
        <v/>
      </c>
      <c r="AB3535" t="str">
        <f>IFERROR(IF(ISNUMBER('procytrat 100AE'!A36),'procytrat 100AE'!A36,DATEVALUE('procytrat 100AE'!A36)),"")</f>
        <v/>
      </c>
      <c r="AC3535" t="str">
        <f>IF(AA3535="","",'procytrat 100AE'!B36)</f>
        <v/>
      </c>
      <c r="AD3535" t="str">
        <f>IF(AA3535="","",IFERROR(1*'procytrat 100AE'!C36,IFERROR(_xludf.NUMBERVALUE('procytrat 100AE'!C36,".",","),IFERROR(_xludf.NUMBERVALUE('procytrat 100AE'!C36,",","."),0))))</f>
        <v/>
      </c>
      <c r="AE3535" t="str">
        <f>IF(AA3535="","",'procytrat 100AE'!M36)</f>
        <v/>
      </c>
      <c r="AF3535">
        <f t="shared" si="354"/>
        <v>0</v>
      </c>
      <c r="AG3535" t="str">
        <f t="shared" si="355"/>
        <v/>
      </c>
      <c r="AH3535" t="str">
        <f t="shared" si="356"/>
        <v/>
      </c>
      <c r="AI3535">
        <f t="shared" si="357"/>
        <v>0</v>
      </c>
      <c r="AJ3535">
        <f t="shared" si="358"/>
        <v>0</v>
      </c>
      <c r="AK3535">
        <v>0</v>
      </c>
      <c r="AL3535" t="str">
        <f>IF(AA3535="","",IFERROR(IF(ISNUMBER('procytrat 100AE'!D36),'procytrat 100AE'!D36,IF(ISNUMBER(SEARCH("12",'procytrat 100AE'!D36)),EDATE(AB3535,12),IF(ISNUMBER(SEARCH("6",'procytrat 100AE'!D36)),EDATE(AB3535,6),IF(ISNUMBER(SEARCH("3",'procytrat 100AE'!D36)),EDATE(AB3535,3),DATEVALUE('procytrat 100AE'!D36))))),""))</f>
        <v/>
      </c>
      <c r="AM3535" t="str">
        <f t="shared" ca="1" si="359"/>
        <v/>
      </c>
    </row>
    <row r="3536" spans="27:39" x14ac:dyDescent="0.3">
      <c r="AA3536" t="str">
        <f>IF(COUNTA('procytrat 100AE'!A37,'procytrat 100AE'!B37,'procytrat 100AE'!C37)&gt;0,"100AE","")</f>
        <v/>
      </c>
      <c r="AB3536" t="str">
        <f>IFERROR(IF(ISNUMBER('procytrat 100AE'!A37),'procytrat 100AE'!A37,DATEVALUE('procytrat 100AE'!A37)),"")</f>
        <v/>
      </c>
      <c r="AC3536" t="str">
        <f>IF(AA3536="","",'procytrat 100AE'!B37)</f>
        <v/>
      </c>
      <c r="AD3536" t="str">
        <f>IF(AA3536="","",IFERROR(1*'procytrat 100AE'!C37,IFERROR(_xludf.NUMBERVALUE('procytrat 100AE'!C37,".",","),IFERROR(_xludf.NUMBERVALUE('procytrat 100AE'!C37,",","."),0))))</f>
        <v/>
      </c>
      <c r="AE3536" t="str">
        <f>IF(AA3536="","",'procytrat 100AE'!M37)</f>
        <v/>
      </c>
      <c r="AF3536">
        <f t="shared" si="354"/>
        <v>0</v>
      </c>
      <c r="AG3536" t="str">
        <f t="shared" si="355"/>
        <v/>
      </c>
      <c r="AH3536" t="str">
        <f t="shared" si="356"/>
        <v/>
      </c>
      <c r="AI3536">
        <f t="shared" si="357"/>
        <v>0</v>
      </c>
      <c r="AJ3536">
        <f t="shared" si="358"/>
        <v>0</v>
      </c>
      <c r="AK3536">
        <v>0</v>
      </c>
      <c r="AL3536" t="str">
        <f>IF(AA3536="","",IFERROR(IF(ISNUMBER('procytrat 100AE'!D37),'procytrat 100AE'!D37,IF(ISNUMBER(SEARCH("12",'procytrat 100AE'!D37)),EDATE(AB3536,12),IF(ISNUMBER(SEARCH("6",'procytrat 100AE'!D37)),EDATE(AB3536,6),IF(ISNUMBER(SEARCH("3",'procytrat 100AE'!D37)),EDATE(AB3536,3),DATEVALUE('procytrat 100AE'!D37))))),""))</f>
        <v/>
      </c>
      <c r="AM3536" t="str">
        <f t="shared" ca="1" si="359"/>
        <v/>
      </c>
    </row>
    <row r="3537" spans="27:39" x14ac:dyDescent="0.3">
      <c r="AA3537" t="str">
        <f>IF(COUNTA('procytrat 100AE'!A38,'procytrat 100AE'!B38,'procytrat 100AE'!C38)&gt;0,"100AE","")</f>
        <v/>
      </c>
      <c r="AB3537" t="str">
        <f>IFERROR(IF(ISNUMBER('procytrat 100AE'!A38),'procytrat 100AE'!A38,DATEVALUE('procytrat 100AE'!A38)),"")</f>
        <v/>
      </c>
      <c r="AC3537" t="str">
        <f>IF(AA3537="","",'procytrat 100AE'!B38)</f>
        <v/>
      </c>
      <c r="AD3537" t="str">
        <f>IF(AA3537="","",IFERROR(1*'procytrat 100AE'!C38,IFERROR(_xludf.NUMBERVALUE('procytrat 100AE'!C38,".",","),IFERROR(_xludf.NUMBERVALUE('procytrat 100AE'!C38,",","."),0))))</f>
        <v/>
      </c>
      <c r="AE3537" t="str">
        <f>IF(AA3537="","",'procytrat 100AE'!M38)</f>
        <v/>
      </c>
      <c r="AF3537">
        <f t="shared" si="354"/>
        <v>0</v>
      </c>
      <c r="AG3537" t="str">
        <f t="shared" si="355"/>
        <v/>
      </c>
      <c r="AH3537" t="str">
        <f t="shared" si="356"/>
        <v/>
      </c>
      <c r="AI3537">
        <f t="shared" si="357"/>
        <v>0</v>
      </c>
      <c r="AJ3537">
        <f t="shared" si="358"/>
        <v>0</v>
      </c>
      <c r="AK3537">
        <v>0</v>
      </c>
      <c r="AL3537" t="str">
        <f>IF(AA3537="","",IFERROR(IF(ISNUMBER('procytrat 100AE'!D38),'procytrat 100AE'!D38,IF(ISNUMBER(SEARCH("12",'procytrat 100AE'!D38)),EDATE(AB3537,12),IF(ISNUMBER(SEARCH("6",'procytrat 100AE'!D38)),EDATE(AB3537,6),IF(ISNUMBER(SEARCH("3",'procytrat 100AE'!D38)),EDATE(AB3537,3),DATEVALUE('procytrat 100AE'!D38))))),""))</f>
        <v/>
      </c>
      <c r="AM3537" t="str">
        <f t="shared" ca="1" si="359"/>
        <v/>
      </c>
    </row>
    <row r="3538" spans="27:39" x14ac:dyDescent="0.3">
      <c r="AA3538" t="str">
        <f>IF(COUNTA('procytrat 100AE'!A39,'procytrat 100AE'!B39,'procytrat 100AE'!C39)&gt;0,"100AE","")</f>
        <v/>
      </c>
      <c r="AB3538" t="str">
        <f>IFERROR(IF(ISNUMBER('procytrat 100AE'!A39),'procytrat 100AE'!A39,DATEVALUE('procytrat 100AE'!A39)),"")</f>
        <v/>
      </c>
      <c r="AC3538" t="str">
        <f>IF(AA3538="","",'procytrat 100AE'!B39)</f>
        <v/>
      </c>
      <c r="AD3538" t="str">
        <f>IF(AA3538="","",IFERROR(1*'procytrat 100AE'!C39,IFERROR(_xludf.NUMBERVALUE('procytrat 100AE'!C39,".",","),IFERROR(_xludf.NUMBERVALUE('procytrat 100AE'!C39,",","."),0))))</f>
        <v/>
      </c>
      <c r="AE3538" t="str">
        <f>IF(AA3538="","",'procytrat 100AE'!M39)</f>
        <v/>
      </c>
      <c r="AF3538">
        <f t="shared" si="354"/>
        <v>0</v>
      </c>
      <c r="AG3538" t="str">
        <f t="shared" si="355"/>
        <v/>
      </c>
      <c r="AH3538" t="str">
        <f t="shared" si="356"/>
        <v/>
      </c>
      <c r="AI3538">
        <f t="shared" si="357"/>
        <v>0</v>
      </c>
      <c r="AJ3538">
        <f t="shared" si="358"/>
        <v>0</v>
      </c>
      <c r="AK3538">
        <v>0</v>
      </c>
      <c r="AL3538" t="str">
        <f>IF(AA3538="","",IFERROR(IF(ISNUMBER('procytrat 100AE'!D39),'procytrat 100AE'!D39,IF(ISNUMBER(SEARCH("12",'procytrat 100AE'!D39)),EDATE(AB3538,12),IF(ISNUMBER(SEARCH("6",'procytrat 100AE'!D39)),EDATE(AB3538,6),IF(ISNUMBER(SEARCH("3",'procytrat 100AE'!D39)),EDATE(AB3538,3),DATEVALUE('procytrat 100AE'!D39))))),""))</f>
        <v/>
      </c>
      <c r="AM3538" t="str">
        <f t="shared" ca="1" si="359"/>
        <v/>
      </c>
    </row>
    <row r="3539" spans="27:39" x14ac:dyDescent="0.3">
      <c r="AA3539" t="str">
        <f>IF(COUNTA('procytrat 100AE'!A40,'procytrat 100AE'!B40,'procytrat 100AE'!C40)&gt;0,"100AE","")</f>
        <v/>
      </c>
      <c r="AB3539" t="str">
        <f>IFERROR(IF(ISNUMBER('procytrat 100AE'!A40),'procytrat 100AE'!A40,DATEVALUE('procytrat 100AE'!A40)),"")</f>
        <v/>
      </c>
      <c r="AC3539" t="str">
        <f>IF(AA3539="","",'procytrat 100AE'!B40)</f>
        <v/>
      </c>
      <c r="AD3539" t="str">
        <f>IF(AA3539="","",IFERROR(1*'procytrat 100AE'!C40,IFERROR(_xludf.NUMBERVALUE('procytrat 100AE'!C40,".",","),IFERROR(_xludf.NUMBERVALUE('procytrat 100AE'!C40,",","."),0))))</f>
        <v/>
      </c>
      <c r="AE3539" t="str">
        <f>IF(AA3539="","",'procytrat 100AE'!M40)</f>
        <v/>
      </c>
      <c r="AF3539">
        <f t="shared" si="354"/>
        <v>0</v>
      </c>
      <c r="AG3539" t="str">
        <f t="shared" si="355"/>
        <v/>
      </c>
      <c r="AH3539" t="str">
        <f t="shared" si="356"/>
        <v/>
      </c>
      <c r="AI3539">
        <f t="shared" si="357"/>
        <v>0</v>
      </c>
      <c r="AJ3539">
        <f t="shared" si="358"/>
        <v>0</v>
      </c>
      <c r="AK3539">
        <v>0</v>
      </c>
      <c r="AL3539" t="str">
        <f>IF(AA3539="","",IFERROR(IF(ISNUMBER('procytrat 100AE'!D40),'procytrat 100AE'!D40,IF(ISNUMBER(SEARCH("12",'procytrat 100AE'!D40)),EDATE(AB3539,12),IF(ISNUMBER(SEARCH("6",'procytrat 100AE'!D40)),EDATE(AB3539,6),IF(ISNUMBER(SEARCH("3",'procytrat 100AE'!D40)),EDATE(AB3539,3),DATEVALUE('procytrat 100AE'!D40))))),""))</f>
        <v/>
      </c>
      <c r="AM3539" t="str">
        <f t="shared" ca="1" si="359"/>
        <v/>
      </c>
    </row>
    <row r="3540" spans="27:39" x14ac:dyDescent="0.3">
      <c r="AA3540" t="str">
        <f>IF(COUNTA('procytrat 100AE'!A41,'procytrat 100AE'!B41,'procytrat 100AE'!C41)&gt;0,"100AE","")</f>
        <v/>
      </c>
      <c r="AB3540" t="str">
        <f>IFERROR(IF(ISNUMBER('procytrat 100AE'!A41),'procytrat 100AE'!A41,DATEVALUE('procytrat 100AE'!A41)),"")</f>
        <v/>
      </c>
      <c r="AC3540" t="str">
        <f>IF(AA3540="","",'procytrat 100AE'!B41)</f>
        <v/>
      </c>
      <c r="AD3540" t="str">
        <f>IF(AA3540="","",IFERROR(1*'procytrat 100AE'!C41,IFERROR(_xludf.NUMBERVALUE('procytrat 100AE'!C41,".",","),IFERROR(_xludf.NUMBERVALUE('procytrat 100AE'!C41,",","."),0))))</f>
        <v/>
      </c>
      <c r="AE3540" t="str">
        <f>IF(AA3540="","",'procytrat 100AE'!M41)</f>
        <v/>
      </c>
      <c r="AF3540">
        <f t="shared" si="354"/>
        <v>0</v>
      </c>
      <c r="AG3540" t="str">
        <f t="shared" si="355"/>
        <v/>
      </c>
      <c r="AH3540" t="str">
        <f t="shared" si="356"/>
        <v/>
      </c>
      <c r="AI3540">
        <f t="shared" si="357"/>
        <v>0</v>
      </c>
      <c r="AJ3540">
        <f t="shared" si="358"/>
        <v>0</v>
      </c>
      <c r="AK3540">
        <v>0</v>
      </c>
      <c r="AL3540" t="str">
        <f>IF(AA3540="","",IFERROR(IF(ISNUMBER('procytrat 100AE'!D41),'procytrat 100AE'!D41,IF(ISNUMBER(SEARCH("12",'procytrat 100AE'!D41)),EDATE(AB3540,12),IF(ISNUMBER(SEARCH("6",'procytrat 100AE'!D41)),EDATE(AB3540,6),IF(ISNUMBER(SEARCH("3",'procytrat 100AE'!D41)),EDATE(AB3540,3),DATEVALUE('procytrat 100AE'!D41))))),""))</f>
        <v/>
      </c>
      <c r="AM3540" t="str">
        <f t="shared" ca="1" si="359"/>
        <v/>
      </c>
    </row>
    <row r="3541" spans="27:39" x14ac:dyDescent="0.3">
      <c r="AA3541" t="str">
        <f>IF(COUNTA('procytrat 100AE'!A42,'procytrat 100AE'!B42,'procytrat 100AE'!C42)&gt;0,"100AE","")</f>
        <v/>
      </c>
      <c r="AB3541" t="str">
        <f>IFERROR(IF(ISNUMBER('procytrat 100AE'!A42),'procytrat 100AE'!A42,DATEVALUE('procytrat 100AE'!A42)),"")</f>
        <v/>
      </c>
      <c r="AC3541" t="str">
        <f>IF(AA3541="","",'procytrat 100AE'!B42)</f>
        <v/>
      </c>
      <c r="AD3541" t="str">
        <f>IF(AA3541="","",IFERROR(1*'procytrat 100AE'!C42,IFERROR(_xludf.NUMBERVALUE('procytrat 100AE'!C42,".",","),IFERROR(_xludf.NUMBERVALUE('procytrat 100AE'!C42,",","."),0))))</f>
        <v/>
      </c>
      <c r="AE3541" t="str">
        <f>IF(AA3541="","",'procytrat 100AE'!M42)</f>
        <v/>
      </c>
      <c r="AF3541">
        <f t="shared" si="354"/>
        <v>0</v>
      </c>
      <c r="AG3541" t="str">
        <f t="shared" si="355"/>
        <v/>
      </c>
      <c r="AH3541" t="str">
        <f t="shared" si="356"/>
        <v/>
      </c>
      <c r="AI3541">
        <f t="shared" si="357"/>
        <v>0</v>
      </c>
      <c r="AJ3541">
        <f t="shared" si="358"/>
        <v>0</v>
      </c>
      <c r="AK3541">
        <v>0</v>
      </c>
      <c r="AL3541" t="str">
        <f>IF(AA3541="","",IFERROR(IF(ISNUMBER('procytrat 100AE'!D42),'procytrat 100AE'!D42,IF(ISNUMBER(SEARCH("12",'procytrat 100AE'!D42)),EDATE(AB3541,12),IF(ISNUMBER(SEARCH("6",'procytrat 100AE'!D42)),EDATE(AB3541,6),IF(ISNUMBER(SEARCH("3",'procytrat 100AE'!D42)),EDATE(AB3541,3),DATEVALUE('procytrat 100AE'!D42))))),""))</f>
        <v/>
      </c>
      <c r="AM3541" t="str">
        <f t="shared" ca="1" si="359"/>
        <v/>
      </c>
    </row>
    <row r="3542" spans="27:39" x14ac:dyDescent="0.3">
      <c r="AA3542" t="str">
        <f>IF(COUNTA('procytrat 100AE'!A43,'procytrat 100AE'!B43,'procytrat 100AE'!C43)&gt;0,"100AE","")</f>
        <v/>
      </c>
      <c r="AB3542" t="str">
        <f>IFERROR(IF(ISNUMBER('procytrat 100AE'!A43),'procytrat 100AE'!A43,DATEVALUE('procytrat 100AE'!A43)),"")</f>
        <v/>
      </c>
      <c r="AC3542" t="str">
        <f>IF(AA3542="","",'procytrat 100AE'!B43)</f>
        <v/>
      </c>
      <c r="AD3542" t="str">
        <f>IF(AA3542="","",IFERROR(1*'procytrat 100AE'!C43,IFERROR(_xludf.NUMBERVALUE('procytrat 100AE'!C43,".",","),IFERROR(_xludf.NUMBERVALUE('procytrat 100AE'!C43,",","."),0))))</f>
        <v/>
      </c>
      <c r="AE3542" t="str">
        <f>IF(AA3542="","",'procytrat 100AE'!M43)</f>
        <v/>
      </c>
      <c r="AF3542">
        <f t="shared" si="354"/>
        <v>0</v>
      </c>
      <c r="AG3542" t="str">
        <f t="shared" si="355"/>
        <v/>
      </c>
      <c r="AH3542" t="str">
        <f t="shared" si="356"/>
        <v/>
      </c>
      <c r="AI3542">
        <f t="shared" si="357"/>
        <v>0</v>
      </c>
      <c r="AJ3542">
        <f t="shared" si="358"/>
        <v>0</v>
      </c>
      <c r="AK3542">
        <v>0</v>
      </c>
      <c r="AL3542" t="str">
        <f>IF(AA3542="","",IFERROR(IF(ISNUMBER('procytrat 100AE'!D43),'procytrat 100AE'!D43,IF(ISNUMBER(SEARCH("12",'procytrat 100AE'!D43)),EDATE(AB3542,12),IF(ISNUMBER(SEARCH("6",'procytrat 100AE'!D43)),EDATE(AB3542,6),IF(ISNUMBER(SEARCH("3",'procytrat 100AE'!D43)),EDATE(AB3542,3),DATEVALUE('procytrat 100AE'!D43))))),""))</f>
        <v/>
      </c>
      <c r="AM3542" t="str">
        <f t="shared" ca="1" si="359"/>
        <v/>
      </c>
    </row>
    <row r="3543" spans="27:39" x14ac:dyDescent="0.3">
      <c r="AA3543" t="str">
        <f>IF(COUNTA('procytrat 100AE'!A44,'procytrat 100AE'!B44,'procytrat 100AE'!C44)&gt;0,"100AE","")</f>
        <v/>
      </c>
      <c r="AB3543" t="str">
        <f>IFERROR(IF(ISNUMBER('procytrat 100AE'!A44),'procytrat 100AE'!A44,DATEVALUE('procytrat 100AE'!A44)),"")</f>
        <v/>
      </c>
      <c r="AC3543" t="str">
        <f>IF(AA3543="","",'procytrat 100AE'!B44)</f>
        <v/>
      </c>
      <c r="AD3543" t="str">
        <f>IF(AA3543="","",IFERROR(1*'procytrat 100AE'!C44,IFERROR(_xludf.NUMBERVALUE('procytrat 100AE'!C44,".",","),IFERROR(_xludf.NUMBERVALUE('procytrat 100AE'!C44,",","."),0))))</f>
        <v/>
      </c>
      <c r="AE3543" t="str">
        <f>IF(AA3543="","",'procytrat 100AE'!M44)</f>
        <v/>
      </c>
      <c r="AF3543">
        <f t="shared" si="354"/>
        <v>0</v>
      </c>
      <c r="AG3543" t="str">
        <f t="shared" si="355"/>
        <v/>
      </c>
      <c r="AH3543" t="str">
        <f t="shared" si="356"/>
        <v/>
      </c>
      <c r="AI3543">
        <f t="shared" si="357"/>
        <v>0</v>
      </c>
      <c r="AJ3543">
        <f t="shared" si="358"/>
        <v>0</v>
      </c>
      <c r="AK3543">
        <v>0</v>
      </c>
      <c r="AL3543" t="str">
        <f>IF(AA3543="","",IFERROR(IF(ISNUMBER('procytrat 100AE'!D44),'procytrat 100AE'!D44,IF(ISNUMBER(SEARCH("12",'procytrat 100AE'!D44)),EDATE(AB3543,12),IF(ISNUMBER(SEARCH("6",'procytrat 100AE'!D44)),EDATE(AB3543,6),IF(ISNUMBER(SEARCH("3",'procytrat 100AE'!D44)),EDATE(AB3543,3),DATEVALUE('procytrat 100AE'!D44))))),""))</f>
        <v/>
      </c>
      <c r="AM3543" t="str">
        <f t="shared" ca="1" si="359"/>
        <v/>
      </c>
    </row>
    <row r="3544" spans="27:39" x14ac:dyDescent="0.3">
      <c r="AA3544" t="str">
        <f>IF(COUNTA('procytrat 100AE'!A45,'procytrat 100AE'!B45,'procytrat 100AE'!C45)&gt;0,"100AE","")</f>
        <v/>
      </c>
      <c r="AB3544" t="str">
        <f>IFERROR(IF(ISNUMBER('procytrat 100AE'!A45),'procytrat 100AE'!A45,DATEVALUE('procytrat 100AE'!A45)),"")</f>
        <v/>
      </c>
      <c r="AC3544" t="str">
        <f>IF(AA3544="","",'procytrat 100AE'!B45)</f>
        <v/>
      </c>
      <c r="AD3544" t="str">
        <f>IF(AA3544="","",IFERROR(1*'procytrat 100AE'!C45,IFERROR(_xludf.NUMBERVALUE('procytrat 100AE'!C45,".",","),IFERROR(_xludf.NUMBERVALUE('procytrat 100AE'!C45,",","."),0))))</f>
        <v/>
      </c>
      <c r="AE3544" t="str">
        <f>IF(AA3544="","",'procytrat 100AE'!M45)</f>
        <v/>
      </c>
      <c r="AF3544">
        <f t="shared" si="354"/>
        <v>0</v>
      </c>
      <c r="AG3544" t="str">
        <f t="shared" si="355"/>
        <v/>
      </c>
      <c r="AH3544" t="str">
        <f t="shared" si="356"/>
        <v/>
      </c>
      <c r="AI3544">
        <f t="shared" si="357"/>
        <v>0</v>
      </c>
      <c r="AJ3544">
        <f t="shared" si="358"/>
        <v>0</v>
      </c>
      <c r="AK3544">
        <v>0</v>
      </c>
      <c r="AL3544" t="str">
        <f>IF(AA3544="","",IFERROR(IF(ISNUMBER('procytrat 100AE'!D45),'procytrat 100AE'!D45,IF(ISNUMBER(SEARCH("12",'procytrat 100AE'!D45)),EDATE(AB3544,12),IF(ISNUMBER(SEARCH("6",'procytrat 100AE'!D45)),EDATE(AB3544,6),IF(ISNUMBER(SEARCH("3",'procytrat 100AE'!D45)),EDATE(AB3544,3),DATEVALUE('procytrat 100AE'!D45))))),""))</f>
        <v/>
      </c>
      <c r="AM3544" t="str">
        <f t="shared" ca="1" si="359"/>
        <v/>
      </c>
    </row>
    <row r="3545" spans="27:39" x14ac:dyDescent="0.3">
      <c r="AA3545" t="str">
        <f>IF(COUNTA('procytrat 100AE'!A46,'procytrat 100AE'!B46,'procytrat 100AE'!C46)&gt;0,"100AE","")</f>
        <v/>
      </c>
      <c r="AB3545" t="str">
        <f>IFERROR(IF(ISNUMBER('procytrat 100AE'!A46),'procytrat 100AE'!A46,DATEVALUE('procytrat 100AE'!A46)),"")</f>
        <v/>
      </c>
      <c r="AC3545" t="str">
        <f>IF(AA3545="","",'procytrat 100AE'!B46)</f>
        <v/>
      </c>
      <c r="AD3545" t="str">
        <f>IF(AA3545="","",IFERROR(1*'procytrat 100AE'!C46,IFERROR(_xludf.NUMBERVALUE('procytrat 100AE'!C46,".",","),IFERROR(_xludf.NUMBERVALUE('procytrat 100AE'!C46,",","."),0))))</f>
        <v/>
      </c>
      <c r="AE3545" t="str">
        <f>IF(AA3545="","",'procytrat 100AE'!M46)</f>
        <v/>
      </c>
      <c r="AF3545">
        <f t="shared" si="354"/>
        <v>0</v>
      </c>
      <c r="AG3545" t="str">
        <f t="shared" si="355"/>
        <v/>
      </c>
      <c r="AH3545" t="str">
        <f t="shared" si="356"/>
        <v/>
      </c>
      <c r="AI3545">
        <f t="shared" si="357"/>
        <v>0</v>
      </c>
      <c r="AJ3545">
        <f t="shared" si="358"/>
        <v>0</v>
      </c>
      <c r="AK3545">
        <v>0</v>
      </c>
      <c r="AL3545" t="str">
        <f>IF(AA3545="","",IFERROR(IF(ISNUMBER('procytrat 100AE'!D46),'procytrat 100AE'!D46,IF(ISNUMBER(SEARCH("12",'procytrat 100AE'!D46)),EDATE(AB3545,12),IF(ISNUMBER(SEARCH("6",'procytrat 100AE'!D46)),EDATE(AB3545,6),IF(ISNUMBER(SEARCH("3",'procytrat 100AE'!D46)),EDATE(AB3545,3),DATEVALUE('procytrat 100AE'!D46))))),""))</f>
        <v/>
      </c>
      <c r="AM3545" t="str">
        <f t="shared" ca="1" si="359"/>
        <v/>
      </c>
    </row>
    <row r="3546" spans="27:39" x14ac:dyDescent="0.3">
      <c r="AA3546" t="str">
        <f>IF(COUNTA('procytrat 100AE'!A47,'procytrat 100AE'!B47,'procytrat 100AE'!C47)&gt;0,"100AE","")</f>
        <v/>
      </c>
      <c r="AB3546" t="str">
        <f>IFERROR(IF(ISNUMBER('procytrat 100AE'!A47),'procytrat 100AE'!A47,DATEVALUE('procytrat 100AE'!A47)),"")</f>
        <v/>
      </c>
      <c r="AC3546" t="str">
        <f>IF(AA3546="","",'procytrat 100AE'!B47)</f>
        <v/>
      </c>
      <c r="AD3546" t="str">
        <f>IF(AA3546="","",IFERROR(1*'procytrat 100AE'!C47,IFERROR(_xludf.NUMBERVALUE('procytrat 100AE'!C47,".",","),IFERROR(_xludf.NUMBERVALUE('procytrat 100AE'!C47,",","."),0))))</f>
        <v/>
      </c>
      <c r="AE3546" t="str">
        <f>IF(AA3546="","",'procytrat 100AE'!M47)</f>
        <v/>
      </c>
      <c r="AF3546">
        <f t="shared" si="354"/>
        <v>0</v>
      </c>
      <c r="AG3546" t="str">
        <f t="shared" si="355"/>
        <v/>
      </c>
      <c r="AH3546" t="str">
        <f t="shared" si="356"/>
        <v/>
      </c>
      <c r="AI3546">
        <f t="shared" si="357"/>
        <v>0</v>
      </c>
      <c r="AJ3546">
        <f t="shared" si="358"/>
        <v>0</v>
      </c>
      <c r="AK3546">
        <v>0</v>
      </c>
      <c r="AL3546" t="str">
        <f>IF(AA3546="","",IFERROR(IF(ISNUMBER('procytrat 100AE'!D47),'procytrat 100AE'!D47,IF(ISNUMBER(SEARCH("12",'procytrat 100AE'!D47)),EDATE(AB3546,12),IF(ISNUMBER(SEARCH("6",'procytrat 100AE'!D47)),EDATE(AB3546,6),IF(ISNUMBER(SEARCH("3",'procytrat 100AE'!D47)),EDATE(AB3546,3),DATEVALUE('procytrat 100AE'!D47))))),""))</f>
        <v/>
      </c>
      <c r="AM3546" t="str">
        <f t="shared" ca="1" si="359"/>
        <v/>
      </c>
    </row>
    <row r="3547" spans="27:39" x14ac:dyDescent="0.3">
      <c r="AA3547" t="str">
        <f>IF(COUNTA('procytrat 100AE'!A48,'procytrat 100AE'!B48,'procytrat 100AE'!C48)&gt;0,"100AE","")</f>
        <v/>
      </c>
      <c r="AB3547" t="str">
        <f>IFERROR(IF(ISNUMBER('procytrat 100AE'!A48),'procytrat 100AE'!A48,DATEVALUE('procytrat 100AE'!A48)),"")</f>
        <v/>
      </c>
      <c r="AC3547" t="str">
        <f>IF(AA3547="","",'procytrat 100AE'!B48)</f>
        <v/>
      </c>
      <c r="AD3547" t="str">
        <f>IF(AA3547="","",IFERROR(1*'procytrat 100AE'!C48,IFERROR(_xludf.NUMBERVALUE('procytrat 100AE'!C48,".",","),IFERROR(_xludf.NUMBERVALUE('procytrat 100AE'!C48,",","."),0))))</f>
        <v/>
      </c>
      <c r="AE3547" t="str">
        <f>IF(AA3547="","",'procytrat 100AE'!M48)</f>
        <v/>
      </c>
      <c r="AF3547">
        <f t="shared" si="354"/>
        <v>0</v>
      </c>
      <c r="AG3547" t="str">
        <f t="shared" si="355"/>
        <v/>
      </c>
      <c r="AH3547" t="str">
        <f t="shared" si="356"/>
        <v/>
      </c>
      <c r="AI3547">
        <f t="shared" si="357"/>
        <v>0</v>
      </c>
      <c r="AJ3547">
        <f t="shared" si="358"/>
        <v>0</v>
      </c>
      <c r="AK3547">
        <v>0</v>
      </c>
      <c r="AL3547" t="str">
        <f>IF(AA3547="","",IFERROR(IF(ISNUMBER('procytrat 100AE'!D48),'procytrat 100AE'!D48,IF(ISNUMBER(SEARCH("12",'procytrat 100AE'!D48)),EDATE(AB3547,12),IF(ISNUMBER(SEARCH("6",'procytrat 100AE'!D48)),EDATE(AB3547,6),IF(ISNUMBER(SEARCH("3",'procytrat 100AE'!D48)),EDATE(AB3547,3),DATEVALUE('procytrat 100AE'!D48))))),""))</f>
        <v/>
      </c>
      <c r="AM3547" t="str">
        <f t="shared" ca="1" si="359"/>
        <v/>
      </c>
    </row>
    <row r="3548" spans="27:39" x14ac:dyDescent="0.3">
      <c r="AA3548" t="str">
        <f>IF(COUNTA('procytrat 100AE'!A49,'procytrat 100AE'!B49,'procytrat 100AE'!C49)&gt;0,"100AE","")</f>
        <v/>
      </c>
      <c r="AB3548" t="str">
        <f>IFERROR(IF(ISNUMBER('procytrat 100AE'!A49),'procytrat 100AE'!A49,DATEVALUE('procytrat 100AE'!A49)),"")</f>
        <v/>
      </c>
      <c r="AC3548" t="str">
        <f>IF(AA3548="","",'procytrat 100AE'!B49)</f>
        <v/>
      </c>
      <c r="AD3548" t="str">
        <f>IF(AA3548="","",IFERROR(1*'procytrat 100AE'!C49,IFERROR(_xludf.NUMBERVALUE('procytrat 100AE'!C49,".",","),IFERROR(_xludf.NUMBERVALUE('procytrat 100AE'!C49,",","."),0))))</f>
        <v/>
      </c>
      <c r="AE3548" t="str">
        <f>IF(AA3548="","",'procytrat 100AE'!M49)</f>
        <v/>
      </c>
      <c r="AF3548">
        <f t="shared" si="354"/>
        <v>0</v>
      </c>
      <c r="AG3548" t="str">
        <f t="shared" si="355"/>
        <v/>
      </c>
      <c r="AH3548" t="str">
        <f t="shared" si="356"/>
        <v/>
      </c>
      <c r="AI3548">
        <f t="shared" si="357"/>
        <v>0</v>
      </c>
      <c r="AJ3548">
        <f t="shared" si="358"/>
        <v>0</v>
      </c>
      <c r="AK3548">
        <v>0</v>
      </c>
      <c r="AL3548" t="str">
        <f>IF(AA3548="","",IFERROR(IF(ISNUMBER('procytrat 100AE'!D49),'procytrat 100AE'!D49,IF(ISNUMBER(SEARCH("12",'procytrat 100AE'!D49)),EDATE(AB3548,12),IF(ISNUMBER(SEARCH("6",'procytrat 100AE'!D49)),EDATE(AB3548,6),IF(ISNUMBER(SEARCH("3",'procytrat 100AE'!D49)),EDATE(AB3548,3),DATEVALUE('procytrat 100AE'!D49))))),""))</f>
        <v/>
      </c>
      <c r="AM3548" t="str">
        <f t="shared" ca="1" si="359"/>
        <v/>
      </c>
    </row>
    <row r="3549" spans="27:39" x14ac:dyDescent="0.3">
      <c r="AA3549" t="str">
        <f>IF(COUNTA('procytrat 100AE'!A50,'procytrat 100AE'!B50,'procytrat 100AE'!C50)&gt;0,"100AE","")</f>
        <v/>
      </c>
      <c r="AB3549" t="str">
        <f>IFERROR(IF(ISNUMBER('procytrat 100AE'!A50),'procytrat 100AE'!A50,DATEVALUE('procytrat 100AE'!A50)),"")</f>
        <v/>
      </c>
      <c r="AC3549" t="str">
        <f>IF(AA3549="","",'procytrat 100AE'!B50)</f>
        <v/>
      </c>
      <c r="AD3549" t="str">
        <f>IF(AA3549="","",IFERROR(1*'procytrat 100AE'!C50,IFERROR(_xludf.NUMBERVALUE('procytrat 100AE'!C50,".",","),IFERROR(_xludf.NUMBERVALUE('procytrat 100AE'!C50,",","."),0))))</f>
        <v/>
      </c>
      <c r="AE3549" t="str">
        <f>IF(AA3549="","",'procytrat 100AE'!M50)</f>
        <v/>
      </c>
      <c r="AF3549">
        <f t="shared" si="354"/>
        <v>0</v>
      </c>
      <c r="AG3549" t="str">
        <f t="shared" si="355"/>
        <v/>
      </c>
      <c r="AH3549" t="str">
        <f t="shared" si="356"/>
        <v/>
      </c>
      <c r="AI3549">
        <f t="shared" si="357"/>
        <v>0</v>
      </c>
      <c r="AJ3549">
        <f t="shared" si="358"/>
        <v>0</v>
      </c>
      <c r="AK3549">
        <v>0</v>
      </c>
      <c r="AL3549" t="str">
        <f>IF(AA3549="","",IFERROR(IF(ISNUMBER('procytrat 100AE'!D50),'procytrat 100AE'!D50,IF(ISNUMBER(SEARCH("12",'procytrat 100AE'!D50)),EDATE(AB3549,12),IF(ISNUMBER(SEARCH("6",'procytrat 100AE'!D50)),EDATE(AB3549,6),IF(ISNUMBER(SEARCH("3",'procytrat 100AE'!D50)),EDATE(AB3549,3),DATEVALUE('procytrat 100AE'!D50))))),""))</f>
        <v/>
      </c>
      <c r="AM3549" t="str">
        <f t="shared" ca="1" si="359"/>
        <v/>
      </c>
    </row>
    <row r="3550" spans="27:39" x14ac:dyDescent="0.3">
      <c r="AA3550" t="str">
        <f>IF(COUNTA('procytrat 100AE'!A51,'procytrat 100AE'!B51,'procytrat 100AE'!C51)&gt;0,"100AE","")</f>
        <v/>
      </c>
      <c r="AB3550" t="str">
        <f>IFERROR(IF(ISNUMBER('procytrat 100AE'!A51),'procytrat 100AE'!A51,DATEVALUE('procytrat 100AE'!A51)),"")</f>
        <v/>
      </c>
      <c r="AC3550" t="str">
        <f>IF(AA3550="","",'procytrat 100AE'!B51)</f>
        <v/>
      </c>
      <c r="AD3550" t="str">
        <f>IF(AA3550="","",IFERROR(1*'procytrat 100AE'!C51,IFERROR(_xludf.NUMBERVALUE('procytrat 100AE'!C51,".",","),IFERROR(_xludf.NUMBERVALUE('procytrat 100AE'!C51,",","."),0))))</f>
        <v/>
      </c>
      <c r="AE3550" t="str">
        <f>IF(AA3550="","",'procytrat 100AE'!M51)</f>
        <v/>
      </c>
      <c r="AF3550">
        <f t="shared" si="354"/>
        <v>0</v>
      </c>
      <c r="AG3550" t="str">
        <f t="shared" si="355"/>
        <v/>
      </c>
      <c r="AH3550" t="str">
        <f t="shared" si="356"/>
        <v/>
      </c>
      <c r="AI3550">
        <f t="shared" si="357"/>
        <v>0</v>
      </c>
      <c r="AJ3550">
        <f t="shared" si="358"/>
        <v>0</v>
      </c>
      <c r="AK3550">
        <v>0</v>
      </c>
      <c r="AL3550" t="str">
        <f>IF(AA3550="","",IFERROR(IF(ISNUMBER('procytrat 100AE'!D51),'procytrat 100AE'!D51,IF(ISNUMBER(SEARCH("12",'procytrat 100AE'!D51)),EDATE(AB3550,12),IF(ISNUMBER(SEARCH("6",'procytrat 100AE'!D51)),EDATE(AB3550,6),IF(ISNUMBER(SEARCH("3",'procytrat 100AE'!D51)),EDATE(AB3550,3),DATEVALUE('procytrat 100AE'!D51))))),""))</f>
        <v/>
      </c>
      <c r="AM3550" t="str">
        <f t="shared" ca="1" si="359"/>
        <v/>
      </c>
    </row>
    <row r="3551" spans="27:39" x14ac:dyDescent="0.3">
      <c r="AA3551" t="str">
        <f>IF(COUNTA('procytrat 100AE'!A52,'procytrat 100AE'!B52,'procytrat 100AE'!C52)&gt;0,"100AE","")</f>
        <v/>
      </c>
      <c r="AB3551" t="str">
        <f>IFERROR(IF(ISNUMBER('procytrat 100AE'!A52),'procytrat 100AE'!A52,DATEVALUE('procytrat 100AE'!A52)),"")</f>
        <v/>
      </c>
      <c r="AC3551" t="str">
        <f>IF(AA3551="","",'procytrat 100AE'!B52)</f>
        <v/>
      </c>
      <c r="AD3551" t="str">
        <f>IF(AA3551="","",IFERROR(1*'procytrat 100AE'!C52,IFERROR(_xludf.NUMBERVALUE('procytrat 100AE'!C52,".",","),IFERROR(_xludf.NUMBERVALUE('procytrat 100AE'!C52,",","."),0))))</f>
        <v/>
      </c>
      <c r="AE3551" t="str">
        <f>IF(AA3551="","",'procytrat 100AE'!M52)</f>
        <v/>
      </c>
      <c r="AF3551">
        <f t="shared" si="354"/>
        <v>0</v>
      </c>
      <c r="AG3551" t="str">
        <f t="shared" si="355"/>
        <v/>
      </c>
      <c r="AH3551" t="str">
        <f t="shared" si="356"/>
        <v/>
      </c>
      <c r="AI3551">
        <f t="shared" si="357"/>
        <v>0</v>
      </c>
      <c r="AJ3551">
        <f t="shared" si="358"/>
        <v>0</v>
      </c>
      <c r="AK3551">
        <v>0</v>
      </c>
      <c r="AL3551" t="str">
        <f>IF(AA3551="","",IFERROR(IF(ISNUMBER('procytrat 100AE'!D52),'procytrat 100AE'!D52,IF(ISNUMBER(SEARCH("12",'procytrat 100AE'!D52)),EDATE(AB3551,12),IF(ISNUMBER(SEARCH("6",'procytrat 100AE'!D52)),EDATE(AB3551,6),IF(ISNUMBER(SEARCH("3",'procytrat 100AE'!D52)),EDATE(AB3551,3),DATEVALUE('procytrat 100AE'!D52))))),""))</f>
        <v/>
      </c>
      <c r="AM3551" t="str">
        <f t="shared" ca="1" si="359"/>
        <v/>
      </c>
    </row>
    <row r="3552" spans="27:39" x14ac:dyDescent="0.3">
      <c r="AA3552" t="str">
        <f>IF(COUNTA('procytrat 100AE'!A53,'procytrat 100AE'!B53,'procytrat 100AE'!C53)&gt;0,"100AE","")</f>
        <v/>
      </c>
      <c r="AB3552" t="str">
        <f>IFERROR(IF(ISNUMBER('procytrat 100AE'!A53),'procytrat 100AE'!A53,DATEVALUE('procytrat 100AE'!A53)),"")</f>
        <v/>
      </c>
      <c r="AC3552" t="str">
        <f>IF(AA3552="","",'procytrat 100AE'!B53)</f>
        <v/>
      </c>
      <c r="AD3552" t="str">
        <f>IF(AA3552="","",IFERROR(1*'procytrat 100AE'!C53,IFERROR(_xludf.NUMBERVALUE('procytrat 100AE'!C53,".",","),IFERROR(_xludf.NUMBERVALUE('procytrat 100AE'!C53,",","."),0))))</f>
        <v/>
      </c>
      <c r="AE3552" t="str">
        <f>IF(AA3552="","",'procytrat 100AE'!M53)</f>
        <v/>
      </c>
      <c r="AF3552">
        <f t="shared" si="354"/>
        <v>0</v>
      </c>
      <c r="AG3552" t="str">
        <f t="shared" si="355"/>
        <v/>
      </c>
      <c r="AH3552" t="str">
        <f t="shared" si="356"/>
        <v/>
      </c>
      <c r="AI3552">
        <f t="shared" si="357"/>
        <v>0</v>
      </c>
      <c r="AJ3552">
        <f t="shared" si="358"/>
        <v>0</v>
      </c>
      <c r="AK3552">
        <v>0</v>
      </c>
      <c r="AL3552" t="str">
        <f>IF(AA3552="","",IFERROR(IF(ISNUMBER('procytrat 100AE'!D53),'procytrat 100AE'!D53,IF(ISNUMBER(SEARCH("12",'procytrat 100AE'!D53)),EDATE(AB3552,12),IF(ISNUMBER(SEARCH("6",'procytrat 100AE'!D53)),EDATE(AB3552,6),IF(ISNUMBER(SEARCH("3",'procytrat 100AE'!D53)),EDATE(AB3552,3),DATEVALUE('procytrat 100AE'!D53))))),""))</f>
        <v/>
      </c>
      <c r="AM3552" t="str">
        <f t="shared" ca="1" si="359"/>
        <v/>
      </c>
    </row>
    <row r="3553" spans="27:39" x14ac:dyDescent="0.3">
      <c r="AA3553" t="str">
        <f>IF(COUNTA('procytrat 100AE'!A54,'procytrat 100AE'!B54,'procytrat 100AE'!C54)&gt;0,"100AE","")</f>
        <v/>
      </c>
      <c r="AB3553" t="str">
        <f>IFERROR(IF(ISNUMBER('procytrat 100AE'!A54),'procytrat 100AE'!A54,DATEVALUE('procytrat 100AE'!A54)),"")</f>
        <v/>
      </c>
      <c r="AC3553" t="str">
        <f>IF(AA3553="","",'procytrat 100AE'!B54)</f>
        <v/>
      </c>
      <c r="AD3553" t="str">
        <f>IF(AA3553="","",IFERROR(1*'procytrat 100AE'!C54,IFERROR(_xludf.NUMBERVALUE('procytrat 100AE'!C54,".",","),IFERROR(_xludf.NUMBERVALUE('procytrat 100AE'!C54,",","."),0))))</f>
        <v/>
      </c>
      <c r="AE3553" t="str">
        <f>IF(AA3553="","",'procytrat 100AE'!M54)</f>
        <v/>
      </c>
      <c r="AF3553">
        <f t="shared" si="354"/>
        <v>0</v>
      </c>
      <c r="AG3553" t="str">
        <f t="shared" si="355"/>
        <v/>
      </c>
      <c r="AH3553" t="str">
        <f t="shared" si="356"/>
        <v/>
      </c>
      <c r="AI3553">
        <f t="shared" si="357"/>
        <v>0</v>
      </c>
      <c r="AJ3553">
        <f t="shared" si="358"/>
        <v>0</v>
      </c>
      <c r="AK3553">
        <v>0</v>
      </c>
      <c r="AL3553" t="str">
        <f>IF(AA3553="","",IFERROR(IF(ISNUMBER('procytrat 100AE'!D54),'procytrat 100AE'!D54,IF(ISNUMBER(SEARCH("12",'procytrat 100AE'!D54)),EDATE(AB3553,12),IF(ISNUMBER(SEARCH("6",'procytrat 100AE'!D54)),EDATE(AB3553,6),IF(ISNUMBER(SEARCH("3",'procytrat 100AE'!D54)),EDATE(AB3553,3),DATEVALUE('procytrat 100AE'!D54))))),""))</f>
        <v/>
      </c>
      <c r="AM3553" t="str">
        <f t="shared" ca="1" si="359"/>
        <v/>
      </c>
    </row>
    <row r="3554" spans="27:39" x14ac:dyDescent="0.3">
      <c r="AA3554" t="str">
        <f>IF(COUNTA('procytrat 100AE'!A55,'procytrat 100AE'!B55,'procytrat 100AE'!C55)&gt;0,"100AE","")</f>
        <v/>
      </c>
      <c r="AB3554" t="str">
        <f>IFERROR(IF(ISNUMBER('procytrat 100AE'!A55),'procytrat 100AE'!A55,DATEVALUE('procytrat 100AE'!A55)),"")</f>
        <v/>
      </c>
      <c r="AC3554" t="str">
        <f>IF(AA3554="","",'procytrat 100AE'!B55)</f>
        <v/>
      </c>
      <c r="AD3554" t="str">
        <f>IF(AA3554="","",IFERROR(1*'procytrat 100AE'!C55,IFERROR(_xludf.NUMBERVALUE('procytrat 100AE'!C55,".",","),IFERROR(_xludf.NUMBERVALUE('procytrat 100AE'!C55,",","."),0))))</f>
        <v/>
      </c>
      <c r="AE3554" t="str">
        <f>IF(AA3554="","",'procytrat 100AE'!M55)</f>
        <v/>
      </c>
      <c r="AF3554">
        <f t="shared" si="354"/>
        <v>0</v>
      </c>
      <c r="AG3554" t="str">
        <f t="shared" si="355"/>
        <v/>
      </c>
      <c r="AH3554" t="str">
        <f t="shared" si="356"/>
        <v/>
      </c>
      <c r="AI3554">
        <f t="shared" si="357"/>
        <v>0</v>
      </c>
      <c r="AJ3554">
        <f t="shared" si="358"/>
        <v>0</v>
      </c>
      <c r="AK3554">
        <v>0</v>
      </c>
      <c r="AL3554" t="str">
        <f>IF(AA3554="","",IFERROR(IF(ISNUMBER('procytrat 100AE'!D55),'procytrat 100AE'!D55,IF(ISNUMBER(SEARCH("12",'procytrat 100AE'!D55)),EDATE(AB3554,12),IF(ISNUMBER(SEARCH("6",'procytrat 100AE'!D55)),EDATE(AB3554,6),IF(ISNUMBER(SEARCH("3",'procytrat 100AE'!D55)),EDATE(AB3554,3),DATEVALUE('procytrat 100AE'!D55))))),""))</f>
        <v/>
      </c>
      <c r="AM3554" t="str">
        <f t="shared" ca="1" si="359"/>
        <v/>
      </c>
    </row>
    <row r="3555" spans="27:39" x14ac:dyDescent="0.3">
      <c r="AA3555" t="str">
        <f>IF(COUNTA('procytrat 100AE'!A56,'procytrat 100AE'!B56,'procytrat 100AE'!C56)&gt;0,"100AE","")</f>
        <v/>
      </c>
      <c r="AB3555" t="str">
        <f>IFERROR(IF(ISNUMBER('procytrat 100AE'!A56),'procytrat 100AE'!A56,DATEVALUE('procytrat 100AE'!A56)),"")</f>
        <v/>
      </c>
      <c r="AC3555" t="str">
        <f>IF(AA3555="","",'procytrat 100AE'!B56)</f>
        <v/>
      </c>
      <c r="AD3555" t="str">
        <f>IF(AA3555="","",IFERROR(1*'procytrat 100AE'!C56,IFERROR(_xludf.NUMBERVALUE('procytrat 100AE'!C56,".",","),IFERROR(_xludf.NUMBERVALUE('procytrat 100AE'!C56,",","."),0))))</f>
        <v/>
      </c>
      <c r="AE3555" t="str">
        <f>IF(AA3555="","",'procytrat 100AE'!M56)</f>
        <v/>
      </c>
      <c r="AF3555">
        <f t="shared" si="354"/>
        <v>0</v>
      </c>
      <c r="AG3555" t="str">
        <f t="shared" si="355"/>
        <v/>
      </c>
      <c r="AH3555" t="str">
        <f t="shared" si="356"/>
        <v/>
      </c>
      <c r="AI3555">
        <f t="shared" si="357"/>
        <v>0</v>
      </c>
      <c r="AJ3555">
        <f t="shared" si="358"/>
        <v>0</v>
      </c>
      <c r="AK3555">
        <v>0</v>
      </c>
      <c r="AL3555" t="str">
        <f>IF(AA3555="","",IFERROR(IF(ISNUMBER('procytrat 100AE'!D56),'procytrat 100AE'!D56,IF(ISNUMBER(SEARCH("12",'procytrat 100AE'!D56)),EDATE(AB3555,12),IF(ISNUMBER(SEARCH("6",'procytrat 100AE'!D56)),EDATE(AB3555,6),IF(ISNUMBER(SEARCH("3",'procytrat 100AE'!D56)),EDATE(AB3555,3),DATEVALUE('procytrat 100AE'!D56))))),""))</f>
        <v/>
      </c>
      <c r="AM3555" t="str">
        <f t="shared" ca="1" si="359"/>
        <v/>
      </c>
    </row>
    <row r="3556" spans="27:39" x14ac:dyDescent="0.3">
      <c r="AA3556" t="str">
        <f>IF(COUNTA('procytrat 100AE'!A57,'procytrat 100AE'!B57,'procytrat 100AE'!C57)&gt;0,"100AE","")</f>
        <v/>
      </c>
      <c r="AB3556" t="str">
        <f>IFERROR(IF(ISNUMBER('procytrat 100AE'!A57),'procytrat 100AE'!A57,DATEVALUE('procytrat 100AE'!A57)),"")</f>
        <v/>
      </c>
      <c r="AC3556" t="str">
        <f>IF(AA3556="","",'procytrat 100AE'!B57)</f>
        <v/>
      </c>
      <c r="AD3556" t="str">
        <f>IF(AA3556="","",IFERROR(1*'procytrat 100AE'!C57,IFERROR(_xludf.NUMBERVALUE('procytrat 100AE'!C57,".",","),IFERROR(_xludf.NUMBERVALUE('procytrat 100AE'!C57,",","."),0))))</f>
        <v/>
      </c>
      <c r="AE3556" t="str">
        <f>IF(AA3556="","",'procytrat 100AE'!M57)</f>
        <v/>
      </c>
      <c r="AF3556">
        <f t="shared" si="354"/>
        <v>0</v>
      </c>
      <c r="AG3556" t="str">
        <f t="shared" si="355"/>
        <v/>
      </c>
      <c r="AH3556" t="str">
        <f t="shared" si="356"/>
        <v/>
      </c>
      <c r="AI3556">
        <f t="shared" si="357"/>
        <v>0</v>
      </c>
      <c r="AJ3556">
        <f t="shared" si="358"/>
        <v>0</v>
      </c>
      <c r="AK3556">
        <v>0</v>
      </c>
      <c r="AL3556" t="str">
        <f>IF(AA3556="","",IFERROR(IF(ISNUMBER('procytrat 100AE'!D57),'procytrat 100AE'!D57,IF(ISNUMBER(SEARCH("12",'procytrat 100AE'!D57)),EDATE(AB3556,12),IF(ISNUMBER(SEARCH("6",'procytrat 100AE'!D57)),EDATE(AB3556,6),IF(ISNUMBER(SEARCH("3",'procytrat 100AE'!D57)),EDATE(AB3556,3),DATEVALUE('procytrat 100AE'!D57))))),""))</f>
        <v/>
      </c>
      <c r="AM3556" t="str">
        <f t="shared" ca="1" si="359"/>
        <v/>
      </c>
    </row>
    <row r="3557" spans="27:39" x14ac:dyDescent="0.3">
      <c r="AA3557" t="str">
        <f>IF(COUNTA('procytrat 100AE'!A58,'procytrat 100AE'!B58,'procytrat 100AE'!C58)&gt;0,"100AE","")</f>
        <v/>
      </c>
      <c r="AB3557" t="str">
        <f>IFERROR(IF(ISNUMBER('procytrat 100AE'!A58),'procytrat 100AE'!A58,DATEVALUE('procytrat 100AE'!A58)),"")</f>
        <v/>
      </c>
      <c r="AC3557" t="str">
        <f>IF(AA3557="","",'procytrat 100AE'!B58)</f>
        <v/>
      </c>
      <c r="AD3557" t="str">
        <f>IF(AA3557="","",IFERROR(1*'procytrat 100AE'!C58,IFERROR(_xludf.NUMBERVALUE('procytrat 100AE'!C58,".",","),IFERROR(_xludf.NUMBERVALUE('procytrat 100AE'!C58,",","."),0))))</f>
        <v/>
      </c>
      <c r="AE3557" t="str">
        <f>IF(AA3557="","",'procytrat 100AE'!M58)</f>
        <v/>
      </c>
      <c r="AF3557">
        <f t="shared" si="354"/>
        <v>0</v>
      </c>
      <c r="AG3557" t="str">
        <f t="shared" si="355"/>
        <v/>
      </c>
      <c r="AH3557" t="str">
        <f t="shared" si="356"/>
        <v/>
      </c>
      <c r="AI3557">
        <f t="shared" si="357"/>
        <v>0</v>
      </c>
      <c r="AJ3557">
        <f t="shared" si="358"/>
        <v>0</v>
      </c>
      <c r="AK3557">
        <v>0</v>
      </c>
      <c r="AL3557" t="str">
        <f>IF(AA3557="","",IFERROR(IF(ISNUMBER('procytrat 100AE'!D58),'procytrat 100AE'!D58,IF(ISNUMBER(SEARCH("12",'procytrat 100AE'!D58)),EDATE(AB3557,12),IF(ISNUMBER(SEARCH("6",'procytrat 100AE'!D58)),EDATE(AB3557,6),IF(ISNUMBER(SEARCH("3",'procytrat 100AE'!D58)),EDATE(AB3557,3),DATEVALUE('procytrat 100AE'!D58))))),""))</f>
        <v/>
      </c>
      <c r="AM3557" t="str">
        <f t="shared" ca="1" si="359"/>
        <v/>
      </c>
    </row>
    <row r="3558" spans="27:39" x14ac:dyDescent="0.3">
      <c r="AA3558" t="str">
        <f>IF(COUNTA('procytrat 100AE'!A59,'procytrat 100AE'!B59,'procytrat 100AE'!C59)&gt;0,"100AE","")</f>
        <v/>
      </c>
      <c r="AB3558" t="str">
        <f>IFERROR(IF(ISNUMBER('procytrat 100AE'!A59),'procytrat 100AE'!A59,DATEVALUE('procytrat 100AE'!A59)),"")</f>
        <v/>
      </c>
      <c r="AC3558" t="str">
        <f>IF(AA3558="","",'procytrat 100AE'!B59)</f>
        <v/>
      </c>
      <c r="AD3558" t="str">
        <f>IF(AA3558="","",IFERROR(1*'procytrat 100AE'!C59,IFERROR(_xludf.NUMBERVALUE('procytrat 100AE'!C59,".",","),IFERROR(_xludf.NUMBERVALUE('procytrat 100AE'!C59,",","."),0))))</f>
        <v/>
      </c>
      <c r="AE3558" t="str">
        <f>IF(AA3558="","",'procytrat 100AE'!M59)</f>
        <v/>
      </c>
      <c r="AF3558">
        <f t="shared" si="354"/>
        <v>0</v>
      </c>
      <c r="AG3558" t="str">
        <f t="shared" si="355"/>
        <v/>
      </c>
      <c r="AH3558" t="str">
        <f t="shared" si="356"/>
        <v/>
      </c>
      <c r="AI3558">
        <f t="shared" si="357"/>
        <v>0</v>
      </c>
      <c r="AJ3558">
        <f t="shared" si="358"/>
        <v>0</v>
      </c>
      <c r="AK3558">
        <v>0</v>
      </c>
      <c r="AL3558" t="str">
        <f>IF(AA3558="","",IFERROR(IF(ISNUMBER('procytrat 100AE'!D59),'procytrat 100AE'!D59,IF(ISNUMBER(SEARCH("12",'procytrat 100AE'!D59)),EDATE(AB3558,12),IF(ISNUMBER(SEARCH("6",'procytrat 100AE'!D59)),EDATE(AB3558,6),IF(ISNUMBER(SEARCH("3",'procytrat 100AE'!D59)),EDATE(AB3558,3),DATEVALUE('procytrat 100AE'!D59))))),""))</f>
        <v/>
      </c>
      <c r="AM3558" t="str">
        <f t="shared" ca="1" si="359"/>
        <v/>
      </c>
    </row>
    <row r="3559" spans="27:39" x14ac:dyDescent="0.3">
      <c r="AA3559" t="str">
        <f>IF(COUNTA('procytrat 100AE'!A60,'procytrat 100AE'!B60,'procytrat 100AE'!C60)&gt;0,"100AE","")</f>
        <v/>
      </c>
      <c r="AB3559" t="str">
        <f>IFERROR(IF(ISNUMBER('procytrat 100AE'!A60),'procytrat 100AE'!A60,DATEVALUE('procytrat 100AE'!A60)),"")</f>
        <v/>
      </c>
      <c r="AC3559" t="str">
        <f>IF(AA3559="","",'procytrat 100AE'!B60)</f>
        <v/>
      </c>
      <c r="AD3559" t="str">
        <f>IF(AA3559="","",IFERROR(1*'procytrat 100AE'!C60,IFERROR(_xludf.NUMBERVALUE('procytrat 100AE'!C60,".",","),IFERROR(_xludf.NUMBERVALUE('procytrat 100AE'!C60,",","."),0))))</f>
        <v/>
      </c>
      <c r="AE3559" t="str">
        <f>IF(AA3559="","",'procytrat 100AE'!M60)</f>
        <v/>
      </c>
      <c r="AF3559">
        <f t="shared" si="354"/>
        <v>0</v>
      </c>
      <c r="AG3559" t="str">
        <f t="shared" si="355"/>
        <v/>
      </c>
      <c r="AH3559" t="str">
        <f t="shared" si="356"/>
        <v/>
      </c>
      <c r="AI3559">
        <f t="shared" si="357"/>
        <v>0</v>
      </c>
      <c r="AJ3559">
        <f t="shared" si="358"/>
        <v>0</v>
      </c>
      <c r="AK3559">
        <v>0</v>
      </c>
      <c r="AL3559" t="str">
        <f>IF(AA3559="","",IFERROR(IF(ISNUMBER('procytrat 100AE'!D60),'procytrat 100AE'!D60,IF(ISNUMBER(SEARCH("12",'procytrat 100AE'!D60)),EDATE(AB3559,12),IF(ISNUMBER(SEARCH("6",'procytrat 100AE'!D60)),EDATE(AB3559,6),IF(ISNUMBER(SEARCH("3",'procytrat 100AE'!D60)),EDATE(AB3559,3),DATEVALUE('procytrat 100AE'!D60))))),""))</f>
        <v/>
      </c>
      <c r="AM3559" t="str">
        <f t="shared" ca="1" si="359"/>
        <v/>
      </c>
    </row>
    <row r="3560" spans="27:39" x14ac:dyDescent="0.3">
      <c r="AA3560" t="str">
        <f>IF(COUNTA('procytrat 100AE'!A61,'procytrat 100AE'!B61,'procytrat 100AE'!C61)&gt;0,"100AE","")</f>
        <v/>
      </c>
      <c r="AB3560" t="str">
        <f>IFERROR(IF(ISNUMBER('procytrat 100AE'!A61),'procytrat 100AE'!A61,DATEVALUE('procytrat 100AE'!A61)),"")</f>
        <v/>
      </c>
      <c r="AC3560" t="str">
        <f>IF(AA3560="","",'procytrat 100AE'!B61)</f>
        <v/>
      </c>
      <c r="AD3560" t="str">
        <f>IF(AA3560="","",IFERROR(1*'procytrat 100AE'!C61,IFERROR(_xludf.NUMBERVALUE('procytrat 100AE'!C61,".",","),IFERROR(_xludf.NUMBERVALUE('procytrat 100AE'!C61,",","."),0))))</f>
        <v/>
      </c>
      <c r="AE3560" t="str">
        <f>IF(AA3560="","",'procytrat 100AE'!M61)</f>
        <v/>
      </c>
      <c r="AF3560">
        <f t="shared" si="354"/>
        <v>0</v>
      </c>
      <c r="AG3560" t="str">
        <f t="shared" si="355"/>
        <v/>
      </c>
      <c r="AH3560" t="str">
        <f t="shared" si="356"/>
        <v/>
      </c>
      <c r="AI3560">
        <f t="shared" si="357"/>
        <v>0</v>
      </c>
      <c r="AJ3560">
        <f t="shared" si="358"/>
        <v>0</v>
      </c>
      <c r="AK3560">
        <v>0</v>
      </c>
      <c r="AL3560" t="str">
        <f>IF(AA3560="","",IFERROR(IF(ISNUMBER('procytrat 100AE'!D61),'procytrat 100AE'!D61,IF(ISNUMBER(SEARCH("12",'procytrat 100AE'!D61)),EDATE(AB3560,12),IF(ISNUMBER(SEARCH("6",'procytrat 100AE'!D61)),EDATE(AB3560,6),IF(ISNUMBER(SEARCH("3",'procytrat 100AE'!D61)),EDATE(AB3560,3),DATEVALUE('procytrat 100AE'!D61))))),""))</f>
        <v/>
      </c>
      <c r="AM3560" t="str">
        <f t="shared" ca="1" si="359"/>
        <v/>
      </c>
    </row>
    <row r="3561" spans="27:39" x14ac:dyDescent="0.3">
      <c r="AA3561" t="str">
        <f>IF(COUNTA('procytrat 100AE'!A62,'procytrat 100AE'!B62,'procytrat 100AE'!C62)&gt;0,"100AE","")</f>
        <v/>
      </c>
      <c r="AB3561" t="str">
        <f>IFERROR(IF(ISNUMBER('procytrat 100AE'!A62),'procytrat 100AE'!A62,DATEVALUE('procytrat 100AE'!A62)),"")</f>
        <v/>
      </c>
      <c r="AC3561" t="str">
        <f>IF(AA3561="","",'procytrat 100AE'!B62)</f>
        <v/>
      </c>
      <c r="AD3561" t="str">
        <f>IF(AA3561="","",IFERROR(1*'procytrat 100AE'!C62,IFERROR(_xludf.NUMBERVALUE('procytrat 100AE'!C62,".",","),IFERROR(_xludf.NUMBERVALUE('procytrat 100AE'!C62,",","."),0))))</f>
        <v/>
      </c>
      <c r="AE3561" t="str">
        <f>IF(AA3561="","",'procytrat 100AE'!M62)</f>
        <v/>
      </c>
      <c r="AF3561">
        <f t="shared" si="354"/>
        <v>0</v>
      </c>
      <c r="AG3561" t="str">
        <f t="shared" si="355"/>
        <v/>
      </c>
      <c r="AH3561" t="str">
        <f t="shared" si="356"/>
        <v/>
      </c>
      <c r="AI3561">
        <f t="shared" si="357"/>
        <v>0</v>
      </c>
      <c r="AJ3561">
        <f t="shared" si="358"/>
        <v>0</v>
      </c>
      <c r="AK3561">
        <v>0</v>
      </c>
      <c r="AL3561" t="str">
        <f>IF(AA3561="","",IFERROR(IF(ISNUMBER('procytrat 100AE'!D62),'procytrat 100AE'!D62,IF(ISNUMBER(SEARCH("12",'procytrat 100AE'!D62)),EDATE(AB3561,12),IF(ISNUMBER(SEARCH("6",'procytrat 100AE'!D62)),EDATE(AB3561,6),IF(ISNUMBER(SEARCH("3",'procytrat 100AE'!D62)),EDATE(AB3561,3),DATEVALUE('procytrat 100AE'!D62))))),""))</f>
        <v/>
      </c>
      <c r="AM3561" t="str">
        <f t="shared" ca="1" si="359"/>
        <v/>
      </c>
    </row>
    <row r="3562" spans="27:39" x14ac:dyDescent="0.3">
      <c r="AA3562" t="str">
        <f>IF(COUNTA('procytrat 100AE'!A63,'procytrat 100AE'!B63,'procytrat 100AE'!C63)&gt;0,"100AE","")</f>
        <v/>
      </c>
      <c r="AB3562" t="str">
        <f>IFERROR(IF(ISNUMBER('procytrat 100AE'!A63),'procytrat 100AE'!A63,DATEVALUE('procytrat 100AE'!A63)),"")</f>
        <v/>
      </c>
      <c r="AC3562" t="str">
        <f>IF(AA3562="","",'procytrat 100AE'!B63)</f>
        <v/>
      </c>
      <c r="AD3562" t="str">
        <f>IF(AA3562="","",IFERROR(1*'procytrat 100AE'!C63,IFERROR(_xludf.NUMBERVALUE('procytrat 100AE'!C63,".",","),IFERROR(_xludf.NUMBERVALUE('procytrat 100AE'!C63,",","."),0))))</f>
        <v/>
      </c>
      <c r="AE3562" t="str">
        <f>IF(AA3562="","",'procytrat 100AE'!M63)</f>
        <v/>
      </c>
      <c r="AF3562">
        <f t="shared" si="354"/>
        <v>0</v>
      </c>
      <c r="AG3562" t="str">
        <f t="shared" si="355"/>
        <v/>
      </c>
      <c r="AH3562" t="str">
        <f t="shared" si="356"/>
        <v/>
      </c>
      <c r="AI3562">
        <f t="shared" si="357"/>
        <v>0</v>
      </c>
      <c r="AJ3562">
        <f t="shared" si="358"/>
        <v>0</v>
      </c>
      <c r="AK3562">
        <v>0</v>
      </c>
      <c r="AL3562" t="str">
        <f>IF(AA3562="","",IFERROR(IF(ISNUMBER('procytrat 100AE'!D63),'procytrat 100AE'!D63,IF(ISNUMBER(SEARCH("12",'procytrat 100AE'!D63)),EDATE(AB3562,12),IF(ISNUMBER(SEARCH("6",'procytrat 100AE'!D63)),EDATE(AB3562,6),IF(ISNUMBER(SEARCH("3",'procytrat 100AE'!D63)),EDATE(AB3562,3),DATEVALUE('procytrat 100AE'!D63))))),""))</f>
        <v/>
      </c>
      <c r="AM3562" t="str">
        <f t="shared" ca="1" si="359"/>
        <v/>
      </c>
    </row>
    <row r="3563" spans="27:39" x14ac:dyDescent="0.3">
      <c r="AA3563" t="str">
        <f>IF(COUNTA('procytrat 100AE'!A64,'procytrat 100AE'!B64,'procytrat 100AE'!C64)&gt;0,"100AE","")</f>
        <v/>
      </c>
      <c r="AB3563" t="str">
        <f>IFERROR(IF(ISNUMBER('procytrat 100AE'!A64),'procytrat 100AE'!A64,DATEVALUE('procytrat 100AE'!A64)),"")</f>
        <v/>
      </c>
      <c r="AC3563" t="str">
        <f>IF(AA3563="","",'procytrat 100AE'!B64)</f>
        <v/>
      </c>
      <c r="AD3563" t="str">
        <f>IF(AA3563="","",IFERROR(1*'procytrat 100AE'!C64,IFERROR(_xludf.NUMBERVALUE('procytrat 100AE'!C64,".",","),IFERROR(_xludf.NUMBERVALUE('procytrat 100AE'!C64,",","."),0))))</f>
        <v/>
      </c>
      <c r="AE3563" t="str">
        <f>IF(AA3563="","",'procytrat 100AE'!M64)</f>
        <v/>
      </c>
      <c r="AF3563">
        <f t="shared" si="354"/>
        <v>0</v>
      </c>
      <c r="AG3563" t="str">
        <f t="shared" si="355"/>
        <v/>
      </c>
      <c r="AH3563" t="str">
        <f t="shared" si="356"/>
        <v/>
      </c>
      <c r="AI3563">
        <f t="shared" si="357"/>
        <v>0</v>
      </c>
      <c r="AJ3563">
        <f t="shared" si="358"/>
        <v>0</v>
      </c>
      <c r="AK3563">
        <v>0</v>
      </c>
      <c r="AL3563" t="str">
        <f>IF(AA3563="","",IFERROR(IF(ISNUMBER('procytrat 100AE'!D64),'procytrat 100AE'!D64,IF(ISNUMBER(SEARCH("12",'procytrat 100AE'!D64)),EDATE(AB3563,12),IF(ISNUMBER(SEARCH("6",'procytrat 100AE'!D64)),EDATE(AB3563,6),IF(ISNUMBER(SEARCH("3",'procytrat 100AE'!D64)),EDATE(AB3563,3),DATEVALUE('procytrat 100AE'!D64))))),""))</f>
        <v/>
      </c>
      <c r="AM3563" t="str">
        <f t="shared" ca="1" si="359"/>
        <v/>
      </c>
    </row>
    <row r="3564" spans="27:39" x14ac:dyDescent="0.3">
      <c r="AA3564" t="str">
        <f>IF(COUNTA('procytrat 100AE'!A65,'procytrat 100AE'!B65,'procytrat 100AE'!C65)&gt;0,"100AE","")</f>
        <v/>
      </c>
      <c r="AB3564" t="str">
        <f>IFERROR(IF(ISNUMBER('procytrat 100AE'!A65),'procytrat 100AE'!A65,DATEVALUE('procytrat 100AE'!A65)),"")</f>
        <v/>
      </c>
      <c r="AC3564" t="str">
        <f>IF(AA3564="","",'procytrat 100AE'!B65)</f>
        <v/>
      </c>
      <c r="AD3564" t="str">
        <f>IF(AA3564="","",IFERROR(1*'procytrat 100AE'!C65,IFERROR(_xludf.NUMBERVALUE('procytrat 100AE'!C65,".",","),IFERROR(_xludf.NUMBERVALUE('procytrat 100AE'!C65,",","."),0))))</f>
        <v/>
      </c>
      <c r="AE3564" t="str">
        <f>IF(AA3564="","",'procytrat 100AE'!M65)</f>
        <v/>
      </c>
      <c r="AF3564">
        <f t="shared" si="354"/>
        <v>0</v>
      </c>
      <c r="AG3564" t="str">
        <f t="shared" si="355"/>
        <v/>
      </c>
      <c r="AH3564" t="str">
        <f t="shared" si="356"/>
        <v/>
      </c>
      <c r="AI3564">
        <f t="shared" si="357"/>
        <v>0</v>
      </c>
      <c r="AJ3564">
        <f t="shared" si="358"/>
        <v>0</v>
      </c>
      <c r="AK3564">
        <v>0</v>
      </c>
      <c r="AL3564" t="str">
        <f>IF(AA3564="","",IFERROR(IF(ISNUMBER('procytrat 100AE'!D65),'procytrat 100AE'!D65,IF(ISNUMBER(SEARCH("12",'procytrat 100AE'!D65)),EDATE(AB3564,12),IF(ISNUMBER(SEARCH("6",'procytrat 100AE'!D65)),EDATE(AB3564,6),IF(ISNUMBER(SEARCH("3",'procytrat 100AE'!D65)),EDATE(AB3564,3),DATEVALUE('procytrat 100AE'!D65))))),""))</f>
        <v/>
      </c>
      <c r="AM3564" t="str">
        <f t="shared" ca="1" si="359"/>
        <v/>
      </c>
    </row>
    <row r="3565" spans="27:39" x14ac:dyDescent="0.3">
      <c r="AA3565" t="str">
        <f>IF(COUNTA('procytrat 100AE'!A66,'procytrat 100AE'!B66,'procytrat 100AE'!C66)&gt;0,"100AE","")</f>
        <v/>
      </c>
      <c r="AB3565" t="str">
        <f>IFERROR(IF(ISNUMBER('procytrat 100AE'!A66),'procytrat 100AE'!A66,DATEVALUE('procytrat 100AE'!A66)),"")</f>
        <v/>
      </c>
      <c r="AC3565" t="str">
        <f>IF(AA3565="","",'procytrat 100AE'!B66)</f>
        <v/>
      </c>
      <c r="AD3565" t="str">
        <f>IF(AA3565="","",IFERROR(1*'procytrat 100AE'!C66,IFERROR(_xludf.NUMBERVALUE('procytrat 100AE'!C66,".",","),IFERROR(_xludf.NUMBERVALUE('procytrat 100AE'!C66,",","."),0))))</f>
        <v/>
      </c>
      <c r="AE3565" t="str">
        <f>IF(AA3565="","",'procytrat 100AE'!M66)</f>
        <v/>
      </c>
      <c r="AF3565">
        <f t="shared" si="354"/>
        <v>0</v>
      </c>
      <c r="AG3565" t="str">
        <f t="shared" si="355"/>
        <v/>
      </c>
      <c r="AH3565" t="str">
        <f t="shared" si="356"/>
        <v/>
      </c>
      <c r="AI3565">
        <f t="shared" si="357"/>
        <v>0</v>
      </c>
      <c r="AJ3565">
        <f t="shared" si="358"/>
        <v>0</v>
      </c>
      <c r="AK3565">
        <v>0</v>
      </c>
      <c r="AL3565" t="str">
        <f>IF(AA3565="","",IFERROR(IF(ISNUMBER('procytrat 100AE'!D66),'procytrat 100AE'!D66,IF(ISNUMBER(SEARCH("12",'procytrat 100AE'!D66)),EDATE(AB3565,12),IF(ISNUMBER(SEARCH("6",'procytrat 100AE'!D66)),EDATE(AB3565,6),IF(ISNUMBER(SEARCH("3",'procytrat 100AE'!D66)),EDATE(AB3565,3),DATEVALUE('procytrat 100AE'!D66))))),""))</f>
        <v/>
      </c>
      <c r="AM3565" t="str">
        <f t="shared" ca="1" si="359"/>
        <v/>
      </c>
    </row>
    <row r="3566" spans="27:39" x14ac:dyDescent="0.3">
      <c r="AA3566" t="str">
        <f>IF(COUNTA('procytrat 100AE'!A67,'procytrat 100AE'!B67,'procytrat 100AE'!C67)&gt;0,"100AE","")</f>
        <v/>
      </c>
      <c r="AB3566" t="str">
        <f>IFERROR(IF(ISNUMBER('procytrat 100AE'!A67),'procytrat 100AE'!A67,DATEVALUE('procytrat 100AE'!A67)),"")</f>
        <v/>
      </c>
      <c r="AC3566" t="str">
        <f>IF(AA3566="","",'procytrat 100AE'!B67)</f>
        <v/>
      </c>
      <c r="AD3566" t="str">
        <f>IF(AA3566="","",IFERROR(1*'procytrat 100AE'!C67,IFERROR(_xludf.NUMBERVALUE('procytrat 100AE'!C67,".",","),IFERROR(_xludf.NUMBERVALUE('procytrat 100AE'!C67,",","."),0))))</f>
        <v/>
      </c>
      <c r="AE3566" t="str">
        <f>IF(AA3566="","",'procytrat 100AE'!M67)</f>
        <v/>
      </c>
      <c r="AF3566">
        <f t="shared" si="354"/>
        <v>0</v>
      </c>
      <c r="AG3566" t="str">
        <f t="shared" si="355"/>
        <v/>
      </c>
      <c r="AH3566" t="str">
        <f t="shared" si="356"/>
        <v/>
      </c>
      <c r="AI3566">
        <f t="shared" si="357"/>
        <v>0</v>
      </c>
      <c r="AJ3566">
        <f t="shared" si="358"/>
        <v>0</v>
      </c>
      <c r="AK3566">
        <v>0</v>
      </c>
      <c r="AL3566" t="str">
        <f>IF(AA3566="","",IFERROR(IF(ISNUMBER('procytrat 100AE'!D67),'procytrat 100AE'!D67,IF(ISNUMBER(SEARCH("12",'procytrat 100AE'!D67)),EDATE(AB3566,12),IF(ISNUMBER(SEARCH("6",'procytrat 100AE'!D67)),EDATE(AB3566,6),IF(ISNUMBER(SEARCH("3",'procytrat 100AE'!D67)),EDATE(AB3566,3),DATEVALUE('procytrat 100AE'!D67))))),""))</f>
        <v/>
      </c>
      <c r="AM3566" t="str">
        <f t="shared" ca="1" si="359"/>
        <v/>
      </c>
    </row>
    <row r="3567" spans="27:39" x14ac:dyDescent="0.3">
      <c r="AA3567" t="str">
        <f>IF(COUNTA('procytrat 100AE'!A68,'procytrat 100AE'!B68,'procytrat 100AE'!C68)&gt;0,"100AE","")</f>
        <v/>
      </c>
      <c r="AB3567" t="str">
        <f>IFERROR(IF(ISNUMBER('procytrat 100AE'!A68),'procytrat 100AE'!A68,DATEVALUE('procytrat 100AE'!A68)),"")</f>
        <v/>
      </c>
      <c r="AC3567" t="str">
        <f>IF(AA3567="","",'procytrat 100AE'!B68)</f>
        <v/>
      </c>
      <c r="AD3567" t="str">
        <f>IF(AA3567="","",IFERROR(1*'procytrat 100AE'!C68,IFERROR(_xludf.NUMBERVALUE('procytrat 100AE'!C68,".",","),IFERROR(_xludf.NUMBERVALUE('procytrat 100AE'!C68,",","."),0))))</f>
        <v/>
      </c>
      <c r="AE3567" t="str">
        <f>IF(AA3567="","",'procytrat 100AE'!M68)</f>
        <v/>
      </c>
      <c r="AF3567">
        <f t="shared" si="354"/>
        <v>0</v>
      </c>
      <c r="AG3567" t="str">
        <f t="shared" si="355"/>
        <v/>
      </c>
      <c r="AH3567" t="str">
        <f t="shared" si="356"/>
        <v/>
      </c>
      <c r="AI3567">
        <f t="shared" si="357"/>
        <v>0</v>
      </c>
      <c r="AJ3567">
        <f t="shared" si="358"/>
        <v>0</v>
      </c>
      <c r="AK3567">
        <v>0</v>
      </c>
      <c r="AL3567" t="str">
        <f>IF(AA3567="","",IFERROR(IF(ISNUMBER('procytrat 100AE'!D68),'procytrat 100AE'!D68,IF(ISNUMBER(SEARCH("12",'procytrat 100AE'!D68)),EDATE(AB3567,12),IF(ISNUMBER(SEARCH("6",'procytrat 100AE'!D68)),EDATE(AB3567,6),IF(ISNUMBER(SEARCH("3",'procytrat 100AE'!D68)),EDATE(AB3567,3),DATEVALUE('procytrat 100AE'!D68))))),""))</f>
        <v/>
      </c>
      <c r="AM3567" t="str">
        <f t="shared" ca="1" si="359"/>
        <v/>
      </c>
    </row>
    <row r="3568" spans="27:39" x14ac:dyDescent="0.3">
      <c r="AA3568" t="str">
        <f>IF(COUNTA('procytrat 100AE'!A69,'procytrat 100AE'!B69,'procytrat 100AE'!C69)&gt;0,"100AE","")</f>
        <v/>
      </c>
      <c r="AB3568" t="str">
        <f>IFERROR(IF(ISNUMBER('procytrat 100AE'!A69),'procytrat 100AE'!A69,DATEVALUE('procytrat 100AE'!A69)),"")</f>
        <v/>
      </c>
      <c r="AC3568" t="str">
        <f>IF(AA3568="","",'procytrat 100AE'!B69)</f>
        <v/>
      </c>
      <c r="AD3568" t="str">
        <f>IF(AA3568="","",IFERROR(1*'procytrat 100AE'!C69,IFERROR(_xludf.NUMBERVALUE('procytrat 100AE'!C69,".",","),IFERROR(_xludf.NUMBERVALUE('procytrat 100AE'!C69,",","."),0))))</f>
        <v/>
      </c>
      <c r="AE3568" t="str">
        <f>IF(AA3568="","",'procytrat 100AE'!M69)</f>
        <v/>
      </c>
      <c r="AF3568">
        <f t="shared" si="354"/>
        <v>0</v>
      </c>
      <c r="AG3568" t="str">
        <f t="shared" si="355"/>
        <v/>
      </c>
      <c r="AH3568" t="str">
        <f t="shared" si="356"/>
        <v/>
      </c>
      <c r="AI3568">
        <f t="shared" si="357"/>
        <v>0</v>
      </c>
      <c r="AJ3568">
        <f t="shared" si="358"/>
        <v>0</v>
      </c>
      <c r="AK3568">
        <v>0</v>
      </c>
      <c r="AL3568" t="str">
        <f>IF(AA3568="","",IFERROR(IF(ISNUMBER('procytrat 100AE'!D69),'procytrat 100AE'!D69,IF(ISNUMBER(SEARCH("12",'procytrat 100AE'!D69)),EDATE(AB3568,12),IF(ISNUMBER(SEARCH("6",'procytrat 100AE'!D69)),EDATE(AB3568,6),IF(ISNUMBER(SEARCH("3",'procytrat 100AE'!D69)),EDATE(AB3568,3),DATEVALUE('procytrat 100AE'!D69))))),""))</f>
        <v/>
      </c>
      <c r="AM3568" t="str">
        <f t="shared" ca="1" si="359"/>
        <v/>
      </c>
    </row>
    <row r="3569" spans="27:39" x14ac:dyDescent="0.3">
      <c r="AA3569" t="str">
        <f>IF(COUNTA('procytrat 100AE'!A70,'procytrat 100AE'!B70,'procytrat 100AE'!C70)&gt;0,"100AE","")</f>
        <v/>
      </c>
      <c r="AB3569" t="str">
        <f>IFERROR(IF(ISNUMBER('procytrat 100AE'!A70),'procytrat 100AE'!A70,DATEVALUE('procytrat 100AE'!A70)),"")</f>
        <v/>
      </c>
      <c r="AC3569" t="str">
        <f>IF(AA3569="","",'procytrat 100AE'!B70)</f>
        <v/>
      </c>
      <c r="AD3569" t="str">
        <f>IF(AA3569="","",IFERROR(1*'procytrat 100AE'!C70,IFERROR(_xludf.NUMBERVALUE('procytrat 100AE'!C70,".",","),IFERROR(_xludf.NUMBERVALUE('procytrat 100AE'!C70,",","."),0))))</f>
        <v/>
      </c>
      <c r="AE3569" t="str">
        <f>IF(AA3569="","",'procytrat 100AE'!M70)</f>
        <v/>
      </c>
      <c r="AF3569">
        <f t="shared" si="354"/>
        <v>0</v>
      </c>
      <c r="AG3569" t="str">
        <f t="shared" si="355"/>
        <v/>
      </c>
      <c r="AH3569" t="str">
        <f t="shared" si="356"/>
        <v/>
      </c>
      <c r="AI3569">
        <f t="shared" si="357"/>
        <v>0</v>
      </c>
      <c r="AJ3569">
        <f t="shared" si="358"/>
        <v>0</v>
      </c>
      <c r="AK3569">
        <v>0</v>
      </c>
      <c r="AL3569" t="str">
        <f>IF(AA3569="","",IFERROR(IF(ISNUMBER('procytrat 100AE'!D70),'procytrat 100AE'!D70,IF(ISNUMBER(SEARCH("12",'procytrat 100AE'!D70)),EDATE(AB3569,12),IF(ISNUMBER(SEARCH("6",'procytrat 100AE'!D70)),EDATE(AB3569,6),IF(ISNUMBER(SEARCH("3",'procytrat 100AE'!D70)),EDATE(AB3569,3),DATEVALUE('procytrat 100AE'!D70))))),""))</f>
        <v/>
      </c>
      <c r="AM3569" t="str">
        <f t="shared" ca="1" si="359"/>
        <v/>
      </c>
    </row>
    <row r="3570" spans="27:39" x14ac:dyDescent="0.3">
      <c r="AA3570" t="str">
        <f>IF(COUNTA('procytrat 100AE'!A71,'procytrat 100AE'!B71,'procytrat 100AE'!C71)&gt;0,"100AE","")</f>
        <v/>
      </c>
      <c r="AB3570" t="str">
        <f>IFERROR(IF(ISNUMBER('procytrat 100AE'!A71),'procytrat 100AE'!A71,DATEVALUE('procytrat 100AE'!A71)),"")</f>
        <v/>
      </c>
      <c r="AC3570" t="str">
        <f>IF(AA3570="","",'procytrat 100AE'!B71)</f>
        <v/>
      </c>
      <c r="AD3570" t="str">
        <f>IF(AA3570="","",IFERROR(1*'procytrat 100AE'!C71,IFERROR(_xludf.NUMBERVALUE('procytrat 100AE'!C71,".",","),IFERROR(_xludf.NUMBERVALUE('procytrat 100AE'!C71,",","."),0))))</f>
        <v/>
      </c>
      <c r="AE3570" t="str">
        <f>IF(AA3570="","",'procytrat 100AE'!M71)</f>
        <v/>
      </c>
      <c r="AF3570">
        <f t="shared" si="354"/>
        <v>0</v>
      </c>
      <c r="AG3570" t="str">
        <f t="shared" si="355"/>
        <v/>
      </c>
      <c r="AH3570" t="str">
        <f t="shared" si="356"/>
        <v/>
      </c>
      <c r="AI3570">
        <f t="shared" si="357"/>
        <v>0</v>
      </c>
      <c r="AJ3570">
        <f t="shared" si="358"/>
        <v>0</v>
      </c>
      <c r="AK3570">
        <v>0</v>
      </c>
      <c r="AL3570" t="str">
        <f>IF(AA3570="","",IFERROR(IF(ISNUMBER('procytrat 100AE'!D71),'procytrat 100AE'!D71,IF(ISNUMBER(SEARCH("12",'procytrat 100AE'!D71)),EDATE(AB3570,12),IF(ISNUMBER(SEARCH("6",'procytrat 100AE'!D71)),EDATE(AB3570,6),IF(ISNUMBER(SEARCH("3",'procytrat 100AE'!D71)),EDATE(AB3570,3),DATEVALUE('procytrat 100AE'!D71))))),""))</f>
        <v/>
      </c>
      <c r="AM3570" t="str">
        <f t="shared" ca="1" si="359"/>
        <v/>
      </c>
    </row>
    <row r="3571" spans="27:39" x14ac:dyDescent="0.3">
      <c r="AA3571" t="str">
        <f>IF(COUNTA('procytrat 100AE'!A72,'procytrat 100AE'!B72,'procytrat 100AE'!C72)&gt;0,"100AE","")</f>
        <v/>
      </c>
      <c r="AB3571" t="str">
        <f>IFERROR(IF(ISNUMBER('procytrat 100AE'!A72),'procytrat 100AE'!A72,DATEVALUE('procytrat 100AE'!A72)),"")</f>
        <v/>
      </c>
      <c r="AC3571" t="str">
        <f>IF(AA3571="","",'procytrat 100AE'!B72)</f>
        <v/>
      </c>
      <c r="AD3571" t="str">
        <f>IF(AA3571="","",IFERROR(1*'procytrat 100AE'!C72,IFERROR(_xludf.NUMBERVALUE('procytrat 100AE'!C72,".",","),IFERROR(_xludf.NUMBERVALUE('procytrat 100AE'!C72,",","."),0))))</f>
        <v/>
      </c>
      <c r="AE3571" t="str">
        <f>IF(AA3571="","",'procytrat 100AE'!M72)</f>
        <v/>
      </c>
      <c r="AF3571">
        <f t="shared" si="354"/>
        <v>0</v>
      </c>
      <c r="AG3571" t="str">
        <f t="shared" si="355"/>
        <v/>
      </c>
      <c r="AH3571" t="str">
        <f t="shared" si="356"/>
        <v/>
      </c>
      <c r="AI3571">
        <f t="shared" si="357"/>
        <v>0</v>
      </c>
      <c r="AJ3571">
        <f t="shared" si="358"/>
        <v>0</v>
      </c>
      <c r="AK3571">
        <v>0</v>
      </c>
      <c r="AL3571" t="str">
        <f>IF(AA3571="","",IFERROR(IF(ISNUMBER('procytrat 100AE'!D72),'procytrat 100AE'!D72,IF(ISNUMBER(SEARCH("12",'procytrat 100AE'!D72)),EDATE(AB3571,12),IF(ISNUMBER(SEARCH("6",'procytrat 100AE'!D72)),EDATE(AB3571,6),IF(ISNUMBER(SEARCH("3",'procytrat 100AE'!D72)),EDATE(AB3571,3),DATEVALUE('procytrat 100AE'!D72))))),""))</f>
        <v/>
      </c>
      <c r="AM3571" t="str">
        <f t="shared" ca="1" si="359"/>
        <v/>
      </c>
    </row>
    <row r="3572" spans="27:39" x14ac:dyDescent="0.3">
      <c r="AA3572" t="str">
        <f>IF(COUNTA('procytrat 100AE'!A73,'procytrat 100AE'!B73,'procytrat 100AE'!C73)&gt;0,"100AE","")</f>
        <v/>
      </c>
      <c r="AB3572" t="str">
        <f>IFERROR(IF(ISNUMBER('procytrat 100AE'!A73),'procytrat 100AE'!A73,DATEVALUE('procytrat 100AE'!A73)),"")</f>
        <v/>
      </c>
      <c r="AC3572" t="str">
        <f>IF(AA3572="","",'procytrat 100AE'!B73)</f>
        <v/>
      </c>
      <c r="AD3572" t="str">
        <f>IF(AA3572="","",IFERROR(1*'procytrat 100AE'!C73,IFERROR(_xludf.NUMBERVALUE('procytrat 100AE'!C73,".",","),IFERROR(_xludf.NUMBERVALUE('procytrat 100AE'!C73,",","."),0))))</f>
        <v/>
      </c>
      <c r="AE3572" t="str">
        <f>IF(AA3572="","",'procytrat 100AE'!M73)</f>
        <v/>
      </c>
      <c r="AF3572">
        <f t="shared" si="354"/>
        <v>0</v>
      </c>
      <c r="AG3572" t="str">
        <f t="shared" si="355"/>
        <v/>
      </c>
      <c r="AH3572" t="str">
        <f t="shared" si="356"/>
        <v/>
      </c>
      <c r="AI3572">
        <f t="shared" si="357"/>
        <v>0</v>
      </c>
      <c r="AJ3572">
        <f t="shared" si="358"/>
        <v>0</v>
      </c>
      <c r="AK3572">
        <v>0</v>
      </c>
      <c r="AL3572" t="str">
        <f>IF(AA3572="","",IFERROR(IF(ISNUMBER('procytrat 100AE'!D73),'procytrat 100AE'!D73,IF(ISNUMBER(SEARCH("12",'procytrat 100AE'!D73)),EDATE(AB3572,12),IF(ISNUMBER(SEARCH("6",'procytrat 100AE'!D73)),EDATE(AB3572,6),IF(ISNUMBER(SEARCH("3",'procytrat 100AE'!D73)),EDATE(AB3572,3),DATEVALUE('procytrat 100AE'!D73))))),""))</f>
        <v/>
      </c>
      <c r="AM3572" t="str">
        <f t="shared" ca="1" si="359"/>
        <v/>
      </c>
    </row>
    <row r="3573" spans="27:39" x14ac:dyDescent="0.3">
      <c r="AA3573" t="str">
        <f>IF(COUNTA('procytrat 100AE'!A74,'procytrat 100AE'!B74,'procytrat 100AE'!C74)&gt;0,"100AE","")</f>
        <v/>
      </c>
      <c r="AB3573" t="str">
        <f>IFERROR(IF(ISNUMBER('procytrat 100AE'!A74),'procytrat 100AE'!A74,DATEVALUE('procytrat 100AE'!A74)),"")</f>
        <v/>
      </c>
      <c r="AC3573" t="str">
        <f>IF(AA3573="","",'procytrat 100AE'!B74)</f>
        <v/>
      </c>
      <c r="AD3573" t="str">
        <f>IF(AA3573="","",IFERROR(1*'procytrat 100AE'!C74,IFERROR(_xludf.NUMBERVALUE('procytrat 100AE'!C74,".",","),IFERROR(_xludf.NUMBERVALUE('procytrat 100AE'!C74,",","."),0))))</f>
        <v/>
      </c>
      <c r="AE3573" t="str">
        <f>IF(AA3573="","",'procytrat 100AE'!M74)</f>
        <v/>
      </c>
      <c r="AF3573">
        <f t="shared" si="354"/>
        <v>0</v>
      </c>
      <c r="AG3573" t="str">
        <f t="shared" si="355"/>
        <v/>
      </c>
      <c r="AH3573" t="str">
        <f t="shared" si="356"/>
        <v/>
      </c>
      <c r="AI3573">
        <f t="shared" si="357"/>
        <v>0</v>
      </c>
      <c r="AJ3573">
        <f t="shared" si="358"/>
        <v>0</v>
      </c>
      <c r="AK3573">
        <v>0</v>
      </c>
      <c r="AL3573" t="str">
        <f>IF(AA3573="","",IFERROR(IF(ISNUMBER('procytrat 100AE'!D74),'procytrat 100AE'!D74,IF(ISNUMBER(SEARCH("12",'procytrat 100AE'!D74)),EDATE(AB3573,12),IF(ISNUMBER(SEARCH("6",'procytrat 100AE'!D74)),EDATE(AB3573,6),IF(ISNUMBER(SEARCH("3",'procytrat 100AE'!D74)),EDATE(AB3573,3),DATEVALUE('procytrat 100AE'!D74))))),""))</f>
        <v/>
      </c>
      <c r="AM3573" t="str">
        <f t="shared" ca="1" si="359"/>
        <v/>
      </c>
    </row>
    <row r="3574" spans="27:39" x14ac:dyDescent="0.3">
      <c r="AA3574" t="str">
        <f>IF(COUNTA('procytrat 100AE'!A75,'procytrat 100AE'!B75,'procytrat 100AE'!C75)&gt;0,"100AE","")</f>
        <v/>
      </c>
      <c r="AB3574" t="str">
        <f>IFERROR(IF(ISNUMBER('procytrat 100AE'!A75),'procytrat 100AE'!A75,DATEVALUE('procytrat 100AE'!A75)),"")</f>
        <v/>
      </c>
      <c r="AC3574" t="str">
        <f>IF(AA3574="","",'procytrat 100AE'!B75)</f>
        <v/>
      </c>
      <c r="AD3574" t="str">
        <f>IF(AA3574="","",IFERROR(1*'procytrat 100AE'!C75,IFERROR(_xludf.NUMBERVALUE('procytrat 100AE'!C75,".",","),IFERROR(_xludf.NUMBERVALUE('procytrat 100AE'!C75,",","."),0))))</f>
        <v/>
      </c>
      <c r="AE3574" t="str">
        <f>IF(AA3574="","",'procytrat 100AE'!M75)</f>
        <v/>
      </c>
      <c r="AF3574">
        <f t="shared" si="354"/>
        <v>0</v>
      </c>
      <c r="AG3574" t="str">
        <f t="shared" si="355"/>
        <v/>
      </c>
      <c r="AH3574" t="str">
        <f t="shared" si="356"/>
        <v/>
      </c>
      <c r="AI3574">
        <f t="shared" si="357"/>
        <v>0</v>
      </c>
      <c r="AJ3574">
        <f t="shared" si="358"/>
        <v>0</v>
      </c>
      <c r="AK3574">
        <v>0</v>
      </c>
      <c r="AL3574" t="str">
        <f>IF(AA3574="","",IFERROR(IF(ISNUMBER('procytrat 100AE'!D75),'procytrat 100AE'!D75,IF(ISNUMBER(SEARCH("12",'procytrat 100AE'!D75)),EDATE(AB3574,12),IF(ISNUMBER(SEARCH("6",'procytrat 100AE'!D75)),EDATE(AB3574,6),IF(ISNUMBER(SEARCH("3",'procytrat 100AE'!D75)),EDATE(AB3574,3),DATEVALUE('procytrat 100AE'!D75))))),""))</f>
        <v/>
      </c>
      <c r="AM3574" t="str">
        <f t="shared" ca="1" si="359"/>
        <v/>
      </c>
    </row>
    <row r="3575" spans="27:39" x14ac:dyDescent="0.3">
      <c r="AA3575" t="str">
        <f>IF(COUNTA('procytrat 100AE'!A76,'procytrat 100AE'!B76,'procytrat 100AE'!C76)&gt;0,"100AE","")</f>
        <v/>
      </c>
      <c r="AB3575" t="str">
        <f>IFERROR(IF(ISNUMBER('procytrat 100AE'!A76),'procytrat 100AE'!A76,DATEVALUE('procytrat 100AE'!A76)),"")</f>
        <v/>
      </c>
      <c r="AC3575" t="str">
        <f>IF(AA3575="","",'procytrat 100AE'!B76)</f>
        <v/>
      </c>
      <c r="AD3575" t="str">
        <f>IF(AA3575="","",IFERROR(1*'procytrat 100AE'!C76,IFERROR(_xludf.NUMBERVALUE('procytrat 100AE'!C76,".",","),IFERROR(_xludf.NUMBERVALUE('procytrat 100AE'!C76,",","."),0))))</f>
        <v/>
      </c>
      <c r="AE3575" t="str">
        <f>IF(AA3575="","",'procytrat 100AE'!M76)</f>
        <v/>
      </c>
      <c r="AF3575">
        <f t="shared" si="354"/>
        <v>0</v>
      </c>
      <c r="AG3575" t="str">
        <f t="shared" si="355"/>
        <v/>
      </c>
      <c r="AH3575" t="str">
        <f t="shared" si="356"/>
        <v/>
      </c>
      <c r="AI3575">
        <f t="shared" si="357"/>
        <v>0</v>
      </c>
      <c r="AJ3575">
        <f t="shared" si="358"/>
        <v>0</v>
      </c>
      <c r="AK3575">
        <v>0</v>
      </c>
      <c r="AL3575" t="str">
        <f>IF(AA3575="","",IFERROR(IF(ISNUMBER('procytrat 100AE'!D76),'procytrat 100AE'!D76,IF(ISNUMBER(SEARCH("12",'procytrat 100AE'!D76)),EDATE(AB3575,12),IF(ISNUMBER(SEARCH("6",'procytrat 100AE'!D76)),EDATE(AB3575,6),IF(ISNUMBER(SEARCH("3",'procytrat 100AE'!D76)),EDATE(AB3575,3),DATEVALUE('procytrat 100AE'!D76))))),""))</f>
        <v/>
      </c>
      <c r="AM3575" t="str">
        <f t="shared" ca="1" si="359"/>
        <v/>
      </c>
    </row>
    <row r="3576" spans="27:39" x14ac:dyDescent="0.3">
      <c r="AA3576" t="str">
        <f>IF(COUNTA('procytrat 100AE'!A77,'procytrat 100AE'!B77,'procytrat 100AE'!C77)&gt;0,"100AE","")</f>
        <v/>
      </c>
      <c r="AB3576" t="str">
        <f>IFERROR(IF(ISNUMBER('procytrat 100AE'!A77),'procytrat 100AE'!A77,DATEVALUE('procytrat 100AE'!A77)),"")</f>
        <v/>
      </c>
      <c r="AC3576" t="str">
        <f>IF(AA3576="","",'procytrat 100AE'!B77)</f>
        <v/>
      </c>
      <c r="AD3576" t="str">
        <f>IF(AA3576="","",IFERROR(1*'procytrat 100AE'!C77,IFERROR(_xludf.NUMBERVALUE('procytrat 100AE'!C77,".",","),IFERROR(_xludf.NUMBERVALUE('procytrat 100AE'!C77,",","."),0))))</f>
        <v/>
      </c>
      <c r="AE3576" t="str">
        <f>IF(AA3576="","",'procytrat 100AE'!M77)</f>
        <v/>
      </c>
      <c r="AF3576">
        <f t="shared" si="354"/>
        <v>0</v>
      </c>
      <c r="AG3576" t="str">
        <f t="shared" si="355"/>
        <v/>
      </c>
      <c r="AH3576" t="str">
        <f t="shared" si="356"/>
        <v/>
      </c>
      <c r="AI3576">
        <f t="shared" si="357"/>
        <v>0</v>
      </c>
      <c r="AJ3576">
        <f t="shared" si="358"/>
        <v>0</v>
      </c>
      <c r="AK3576">
        <v>0</v>
      </c>
      <c r="AL3576" t="str">
        <f>IF(AA3576="","",IFERROR(IF(ISNUMBER('procytrat 100AE'!D77),'procytrat 100AE'!D77,IF(ISNUMBER(SEARCH("12",'procytrat 100AE'!D77)),EDATE(AB3576,12),IF(ISNUMBER(SEARCH("6",'procytrat 100AE'!D77)),EDATE(AB3576,6),IF(ISNUMBER(SEARCH("3",'procytrat 100AE'!D77)),EDATE(AB3576,3),DATEVALUE('procytrat 100AE'!D77))))),""))</f>
        <v/>
      </c>
      <c r="AM3576" t="str">
        <f t="shared" ca="1" si="359"/>
        <v/>
      </c>
    </row>
    <row r="3577" spans="27:39" x14ac:dyDescent="0.3">
      <c r="AA3577" t="str">
        <f>IF(COUNTA('procytrat 100AE'!A78,'procytrat 100AE'!B78,'procytrat 100AE'!C78)&gt;0,"100AE","")</f>
        <v/>
      </c>
      <c r="AB3577" t="str">
        <f>IFERROR(IF(ISNUMBER('procytrat 100AE'!A78),'procytrat 100AE'!A78,DATEVALUE('procytrat 100AE'!A78)),"")</f>
        <v/>
      </c>
      <c r="AC3577" t="str">
        <f>IF(AA3577="","",'procytrat 100AE'!B78)</f>
        <v/>
      </c>
      <c r="AD3577" t="str">
        <f>IF(AA3577="","",IFERROR(1*'procytrat 100AE'!C78,IFERROR(_xludf.NUMBERVALUE('procytrat 100AE'!C78,".",","),IFERROR(_xludf.NUMBERVALUE('procytrat 100AE'!C78,",","."),0))))</f>
        <v/>
      </c>
      <c r="AE3577" t="str">
        <f>IF(AA3577="","",'procytrat 100AE'!M78)</f>
        <v/>
      </c>
      <c r="AF3577">
        <f t="shared" si="354"/>
        <v>0</v>
      </c>
      <c r="AG3577" t="str">
        <f t="shared" si="355"/>
        <v/>
      </c>
      <c r="AH3577" t="str">
        <f t="shared" si="356"/>
        <v/>
      </c>
      <c r="AI3577">
        <f t="shared" si="357"/>
        <v>0</v>
      </c>
      <c r="AJ3577">
        <f t="shared" si="358"/>
        <v>0</v>
      </c>
      <c r="AK3577">
        <v>0</v>
      </c>
      <c r="AL3577" t="str">
        <f>IF(AA3577="","",IFERROR(IF(ISNUMBER('procytrat 100AE'!D78),'procytrat 100AE'!D78,IF(ISNUMBER(SEARCH("12",'procytrat 100AE'!D78)),EDATE(AB3577,12),IF(ISNUMBER(SEARCH("6",'procytrat 100AE'!D78)),EDATE(AB3577,6),IF(ISNUMBER(SEARCH("3",'procytrat 100AE'!D78)),EDATE(AB3577,3),DATEVALUE('procytrat 100AE'!D78))))),""))</f>
        <v/>
      </c>
      <c r="AM3577" t="str">
        <f t="shared" ca="1" si="359"/>
        <v/>
      </c>
    </row>
    <row r="3578" spans="27:39" x14ac:dyDescent="0.3">
      <c r="AA3578" t="str">
        <f>IF(COUNTA('procytrat 100AE'!A79,'procytrat 100AE'!B79,'procytrat 100AE'!C79)&gt;0,"100AE","")</f>
        <v/>
      </c>
      <c r="AB3578" t="str">
        <f>IFERROR(IF(ISNUMBER('procytrat 100AE'!A79),'procytrat 100AE'!A79,DATEVALUE('procytrat 100AE'!A79)),"")</f>
        <v/>
      </c>
      <c r="AC3578" t="str">
        <f>IF(AA3578="","",'procytrat 100AE'!B79)</f>
        <v/>
      </c>
      <c r="AD3578" t="str">
        <f>IF(AA3578="","",IFERROR(1*'procytrat 100AE'!C79,IFERROR(_xludf.NUMBERVALUE('procytrat 100AE'!C79,".",","),IFERROR(_xludf.NUMBERVALUE('procytrat 100AE'!C79,",","."),0))))</f>
        <v/>
      </c>
      <c r="AE3578" t="str">
        <f>IF(AA3578="","",'procytrat 100AE'!M79)</f>
        <v/>
      </c>
      <c r="AF3578">
        <f t="shared" si="354"/>
        <v>0</v>
      </c>
      <c r="AG3578" t="str">
        <f t="shared" si="355"/>
        <v/>
      </c>
      <c r="AH3578" t="str">
        <f t="shared" si="356"/>
        <v/>
      </c>
      <c r="AI3578">
        <f t="shared" si="357"/>
        <v>0</v>
      </c>
      <c r="AJ3578">
        <f t="shared" si="358"/>
        <v>0</v>
      </c>
      <c r="AK3578">
        <v>0</v>
      </c>
      <c r="AL3578" t="str">
        <f>IF(AA3578="","",IFERROR(IF(ISNUMBER('procytrat 100AE'!D79),'procytrat 100AE'!D79,IF(ISNUMBER(SEARCH("12",'procytrat 100AE'!D79)),EDATE(AB3578,12),IF(ISNUMBER(SEARCH("6",'procytrat 100AE'!D79)),EDATE(AB3578,6),IF(ISNUMBER(SEARCH("3",'procytrat 100AE'!D79)),EDATE(AB3578,3),DATEVALUE('procytrat 100AE'!D79))))),""))</f>
        <v/>
      </c>
      <c r="AM3578" t="str">
        <f t="shared" ca="1" si="359"/>
        <v/>
      </c>
    </row>
    <row r="3579" spans="27:39" x14ac:dyDescent="0.3">
      <c r="AA3579" t="str">
        <f>IF(COUNTA('procytrat 100AE'!A80,'procytrat 100AE'!B80,'procytrat 100AE'!C80)&gt;0,"100AE","")</f>
        <v/>
      </c>
      <c r="AB3579" t="str">
        <f>IFERROR(IF(ISNUMBER('procytrat 100AE'!A80),'procytrat 100AE'!A80,DATEVALUE('procytrat 100AE'!A80)),"")</f>
        <v/>
      </c>
      <c r="AC3579" t="str">
        <f>IF(AA3579="","",'procytrat 100AE'!B80)</f>
        <v/>
      </c>
      <c r="AD3579" t="str">
        <f>IF(AA3579="","",IFERROR(1*'procytrat 100AE'!C80,IFERROR(_xludf.NUMBERVALUE('procytrat 100AE'!C80,".",","),IFERROR(_xludf.NUMBERVALUE('procytrat 100AE'!C80,",","."),0))))</f>
        <v/>
      </c>
      <c r="AE3579" t="str">
        <f>IF(AA3579="","",'procytrat 100AE'!M80)</f>
        <v/>
      </c>
      <c r="AF3579">
        <f t="shared" si="354"/>
        <v>0</v>
      </c>
      <c r="AG3579" t="str">
        <f t="shared" si="355"/>
        <v/>
      </c>
      <c r="AH3579" t="str">
        <f t="shared" si="356"/>
        <v/>
      </c>
      <c r="AI3579">
        <f t="shared" si="357"/>
        <v>0</v>
      </c>
      <c r="AJ3579">
        <f t="shared" si="358"/>
        <v>0</v>
      </c>
      <c r="AK3579">
        <v>0</v>
      </c>
      <c r="AL3579" t="str">
        <f>IF(AA3579="","",IFERROR(IF(ISNUMBER('procytrat 100AE'!D80),'procytrat 100AE'!D80,IF(ISNUMBER(SEARCH("12",'procytrat 100AE'!D80)),EDATE(AB3579,12),IF(ISNUMBER(SEARCH("6",'procytrat 100AE'!D80)),EDATE(AB3579,6),IF(ISNUMBER(SEARCH("3",'procytrat 100AE'!D80)),EDATE(AB3579,3),DATEVALUE('procytrat 100AE'!D80))))),""))</f>
        <v/>
      </c>
      <c r="AM3579" t="str">
        <f t="shared" ca="1" si="359"/>
        <v/>
      </c>
    </row>
    <row r="3580" spans="27:39" x14ac:dyDescent="0.3">
      <c r="AA3580" t="str">
        <f>IF(COUNTA('procytrat 100AE'!A81,'procytrat 100AE'!B81,'procytrat 100AE'!C81)&gt;0,"100AE","")</f>
        <v/>
      </c>
      <c r="AB3580" t="str">
        <f>IFERROR(IF(ISNUMBER('procytrat 100AE'!A81),'procytrat 100AE'!A81,DATEVALUE('procytrat 100AE'!A81)),"")</f>
        <v/>
      </c>
      <c r="AC3580" t="str">
        <f>IF(AA3580="","",'procytrat 100AE'!B81)</f>
        <v/>
      </c>
      <c r="AD3580" t="str">
        <f>IF(AA3580="","",IFERROR(1*'procytrat 100AE'!C81,IFERROR(_xludf.NUMBERVALUE('procytrat 100AE'!C81,".",","),IFERROR(_xludf.NUMBERVALUE('procytrat 100AE'!C81,",","."),0))))</f>
        <v/>
      </c>
      <c r="AE3580" t="str">
        <f>IF(AA3580="","",'procytrat 100AE'!M81)</f>
        <v/>
      </c>
      <c r="AF3580">
        <f t="shared" si="354"/>
        <v>0</v>
      </c>
      <c r="AG3580" t="str">
        <f t="shared" si="355"/>
        <v/>
      </c>
      <c r="AH3580" t="str">
        <f t="shared" si="356"/>
        <v/>
      </c>
      <c r="AI3580">
        <f t="shared" si="357"/>
        <v>0</v>
      </c>
      <c r="AJ3580">
        <f t="shared" si="358"/>
        <v>0</v>
      </c>
      <c r="AK3580">
        <v>0</v>
      </c>
      <c r="AL3580" t="str">
        <f>IF(AA3580="","",IFERROR(IF(ISNUMBER('procytrat 100AE'!D81),'procytrat 100AE'!D81,IF(ISNUMBER(SEARCH("12",'procytrat 100AE'!D81)),EDATE(AB3580,12),IF(ISNUMBER(SEARCH("6",'procytrat 100AE'!D81)),EDATE(AB3580,6),IF(ISNUMBER(SEARCH("3",'procytrat 100AE'!D81)),EDATE(AB3580,3),DATEVALUE('procytrat 100AE'!D81))))),""))</f>
        <v/>
      </c>
      <c r="AM3580" t="str">
        <f t="shared" ca="1" si="359"/>
        <v/>
      </c>
    </row>
    <row r="3581" spans="27:39" x14ac:dyDescent="0.3">
      <c r="AA3581" t="str">
        <f>IF(COUNTA('procytrat 100AE'!A82,'procytrat 100AE'!B82,'procytrat 100AE'!C82)&gt;0,"100AE","")</f>
        <v/>
      </c>
      <c r="AB3581" t="str">
        <f>IFERROR(IF(ISNUMBER('procytrat 100AE'!A82),'procytrat 100AE'!A82,DATEVALUE('procytrat 100AE'!A82)),"")</f>
        <v/>
      </c>
      <c r="AC3581" t="str">
        <f>IF(AA3581="","",'procytrat 100AE'!B82)</f>
        <v/>
      </c>
      <c r="AD3581" t="str">
        <f>IF(AA3581="","",IFERROR(1*'procytrat 100AE'!C82,IFERROR(_xludf.NUMBERVALUE('procytrat 100AE'!C82,".",","),IFERROR(_xludf.NUMBERVALUE('procytrat 100AE'!C82,",","."),0))))</f>
        <v/>
      </c>
      <c r="AE3581" t="str">
        <f>IF(AA3581="","",'procytrat 100AE'!M82)</f>
        <v/>
      </c>
      <c r="AF3581">
        <f t="shared" si="354"/>
        <v>0</v>
      </c>
      <c r="AG3581" t="str">
        <f t="shared" si="355"/>
        <v/>
      </c>
      <c r="AH3581" t="str">
        <f t="shared" si="356"/>
        <v/>
      </c>
      <c r="AI3581">
        <f t="shared" si="357"/>
        <v>0</v>
      </c>
      <c r="AJ3581">
        <f t="shared" si="358"/>
        <v>0</v>
      </c>
      <c r="AK3581">
        <v>0</v>
      </c>
      <c r="AL3581" t="str">
        <f>IF(AA3581="","",IFERROR(IF(ISNUMBER('procytrat 100AE'!D82),'procytrat 100AE'!D82,IF(ISNUMBER(SEARCH("12",'procytrat 100AE'!D82)),EDATE(AB3581,12),IF(ISNUMBER(SEARCH("6",'procytrat 100AE'!D82)),EDATE(AB3581,6),IF(ISNUMBER(SEARCH("3",'procytrat 100AE'!D82)),EDATE(AB3581,3),DATEVALUE('procytrat 100AE'!D82))))),""))</f>
        <v/>
      </c>
      <c r="AM3581" t="str">
        <f t="shared" ca="1" si="359"/>
        <v/>
      </c>
    </row>
    <row r="3582" spans="27:39" x14ac:dyDescent="0.3">
      <c r="AA3582" t="str">
        <f>IF(COUNTA('procytrat 100AE'!A83,'procytrat 100AE'!B83,'procytrat 100AE'!C83)&gt;0,"100AE","")</f>
        <v/>
      </c>
      <c r="AB3582" t="str">
        <f>IFERROR(IF(ISNUMBER('procytrat 100AE'!A83),'procytrat 100AE'!A83,DATEVALUE('procytrat 100AE'!A83)),"")</f>
        <v/>
      </c>
      <c r="AC3582" t="str">
        <f>IF(AA3582="","",'procytrat 100AE'!B83)</f>
        <v/>
      </c>
      <c r="AD3582" t="str">
        <f>IF(AA3582="","",IFERROR(1*'procytrat 100AE'!C83,IFERROR(_xludf.NUMBERVALUE('procytrat 100AE'!C83,".",","),IFERROR(_xludf.NUMBERVALUE('procytrat 100AE'!C83,",","."),0))))</f>
        <v/>
      </c>
      <c r="AE3582" t="str">
        <f>IF(AA3582="","",'procytrat 100AE'!M83)</f>
        <v/>
      </c>
      <c r="AF3582">
        <f t="shared" si="354"/>
        <v>0</v>
      </c>
      <c r="AG3582" t="str">
        <f t="shared" si="355"/>
        <v/>
      </c>
      <c r="AH3582" t="str">
        <f t="shared" si="356"/>
        <v/>
      </c>
      <c r="AI3582">
        <f t="shared" si="357"/>
        <v>0</v>
      </c>
      <c r="AJ3582">
        <f t="shared" si="358"/>
        <v>0</v>
      </c>
      <c r="AK3582">
        <v>0</v>
      </c>
      <c r="AL3582" t="str">
        <f>IF(AA3582="","",IFERROR(IF(ISNUMBER('procytrat 100AE'!D83),'procytrat 100AE'!D83,IF(ISNUMBER(SEARCH("12",'procytrat 100AE'!D83)),EDATE(AB3582,12),IF(ISNUMBER(SEARCH("6",'procytrat 100AE'!D83)),EDATE(AB3582,6),IF(ISNUMBER(SEARCH("3",'procytrat 100AE'!D83)),EDATE(AB3582,3),DATEVALUE('procytrat 100AE'!D83))))),""))</f>
        <v/>
      </c>
      <c r="AM3582" t="str">
        <f t="shared" ca="1" si="359"/>
        <v/>
      </c>
    </row>
    <row r="3583" spans="27:39" x14ac:dyDescent="0.3">
      <c r="AA3583" t="str">
        <f>IF(COUNTA('procytrat 100AE'!A84,'procytrat 100AE'!B84,'procytrat 100AE'!C84)&gt;0,"100AE","")</f>
        <v/>
      </c>
      <c r="AB3583" t="str">
        <f>IFERROR(IF(ISNUMBER('procytrat 100AE'!A84),'procytrat 100AE'!A84,DATEVALUE('procytrat 100AE'!A84)),"")</f>
        <v/>
      </c>
      <c r="AC3583" t="str">
        <f>IF(AA3583="","",'procytrat 100AE'!B84)</f>
        <v/>
      </c>
      <c r="AD3583" t="str">
        <f>IF(AA3583="","",IFERROR(1*'procytrat 100AE'!C84,IFERROR(_xludf.NUMBERVALUE('procytrat 100AE'!C84,".",","),IFERROR(_xludf.NUMBERVALUE('procytrat 100AE'!C84,",","."),0))))</f>
        <v/>
      </c>
      <c r="AE3583" t="str">
        <f>IF(AA3583="","",'procytrat 100AE'!M84)</f>
        <v/>
      </c>
      <c r="AF3583">
        <f t="shared" si="354"/>
        <v>0</v>
      </c>
      <c r="AG3583" t="str">
        <f t="shared" si="355"/>
        <v/>
      </c>
      <c r="AH3583" t="str">
        <f t="shared" si="356"/>
        <v/>
      </c>
      <c r="AI3583">
        <f t="shared" si="357"/>
        <v>0</v>
      </c>
      <c r="AJ3583">
        <f t="shared" si="358"/>
        <v>0</v>
      </c>
      <c r="AK3583">
        <v>0</v>
      </c>
      <c r="AL3583" t="str">
        <f>IF(AA3583="","",IFERROR(IF(ISNUMBER('procytrat 100AE'!D84),'procytrat 100AE'!D84,IF(ISNUMBER(SEARCH("12",'procytrat 100AE'!D84)),EDATE(AB3583,12),IF(ISNUMBER(SEARCH("6",'procytrat 100AE'!D84)),EDATE(AB3583,6),IF(ISNUMBER(SEARCH("3",'procytrat 100AE'!D84)),EDATE(AB3583,3),DATEVALUE('procytrat 100AE'!D84))))),""))</f>
        <v/>
      </c>
      <c r="AM3583" t="str">
        <f t="shared" ca="1" si="359"/>
        <v/>
      </c>
    </row>
    <row r="3584" spans="27:39" x14ac:dyDescent="0.3">
      <c r="AA3584" t="str">
        <f>IF(COUNTA('procytrat 100AE'!A85,'procytrat 100AE'!B85,'procytrat 100AE'!C85)&gt;0,"100AE","")</f>
        <v/>
      </c>
      <c r="AB3584" t="str">
        <f>IFERROR(IF(ISNUMBER('procytrat 100AE'!A85),'procytrat 100AE'!A85,DATEVALUE('procytrat 100AE'!A85)),"")</f>
        <v/>
      </c>
      <c r="AC3584" t="str">
        <f>IF(AA3584="","",'procytrat 100AE'!B85)</f>
        <v/>
      </c>
      <c r="AD3584" t="str">
        <f>IF(AA3584="","",IFERROR(1*'procytrat 100AE'!C85,IFERROR(_xludf.NUMBERVALUE('procytrat 100AE'!C85,".",","),IFERROR(_xludf.NUMBERVALUE('procytrat 100AE'!C85,",","."),0))))</f>
        <v/>
      </c>
      <c r="AE3584" t="str">
        <f>IF(AA3584="","",'procytrat 100AE'!M85)</f>
        <v/>
      </c>
      <c r="AF3584">
        <f t="shared" si="354"/>
        <v>0</v>
      </c>
      <c r="AG3584" t="str">
        <f t="shared" si="355"/>
        <v/>
      </c>
      <c r="AH3584" t="str">
        <f t="shared" si="356"/>
        <v/>
      </c>
      <c r="AI3584">
        <f t="shared" si="357"/>
        <v>0</v>
      </c>
      <c r="AJ3584">
        <f t="shared" si="358"/>
        <v>0</v>
      </c>
      <c r="AK3584">
        <v>0</v>
      </c>
      <c r="AL3584" t="str">
        <f>IF(AA3584="","",IFERROR(IF(ISNUMBER('procytrat 100AE'!D85),'procytrat 100AE'!D85,IF(ISNUMBER(SEARCH("12",'procytrat 100AE'!D85)),EDATE(AB3584,12),IF(ISNUMBER(SEARCH("6",'procytrat 100AE'!D85)),EDATE(AB3584,6),IF(ISNUMBER(SEARCH("3",'procytrat 100AE'!D85)),EDATE(AB3584,3),DATEVALUE('procytrat 100AE'!D85))))),""))</f>
        <v/>
      </c>
      <c r="AM3584" t="str">
        <f t="shared" ca="1" si="359"/>
        <v/>
      </c>
    </row>
    <row r="3585" spans="27:39" x14ac:dyDescent="0.3">
      <c r="AA3585" t="str">
        <f>IF(COUNTA('procytrat 100AE'!A86,'procytrat 100AE'!B86,'procytrat 100AE'!C86)&gt;0,"100AE","")</f>
        <v/>
      </c>
      <c r="AB3585" t="str">
        <f>IFERROR(IF(ISNUMBER('procytrat 100AE'!A86),'procytrat 100AE'!A86,DATEVALUE('procytrat 100AE'!A86)),"")</f>
        <v/>
      </c>
      <c r="AC3585" t="str">
        <f>IF(AA3585="","",'procytrat 100AE'!B86)</f>
        <v/>
      </c>
      <c r="AD3585" t="str">
        <f>IF(AA3585="","",IFERROR(1*'procytrat 100AE'!C86,IFERROR(_xludf.NUMBERVALUE('procytrat 100AE'!C86,".",","),IFERROR(_xludf.NUMBERVALUE('procytrat 100AE'!C86,",","."),0))))</f>
        <v/>
      </c>
      <c r="AE3585" t="str">
        <f>IF(AA3585="","",'procytrat 100AE'!M86)</f>
        <v/>
      </c>
      <c r="AF3585">
        <f t="shared" si="354"/>
        <v>0</v>
      </c>
      <c r="AG3585" t="str">
        <f t="shared" si="355"/>
        <v/>
      </c>
      <c r="AH3585" t="str">
        <f t="shared" si="356"/>
        <v/>
      </c>
      <c r="AI3585">
        <f t="shared" si="357"/>
        <v>0</v>
      </c>
      <c r="AJ3585">
        <f t="shared" si="358"/>
        <v>0</v>
      </c>
      <c r="AK3585">
        <v>0</v>
      </c>
      <c r="AL3585" t="str">
        <f>IF(AA3585="","",IFERROR(IF(ISNUMBER('procytrat 100AE'!D86),'procytrat 100AE'!D86,IF(ISNUMBER(SEARCH("12",'procytrat 100AE'!D86)),EDATE(AB3585,12),IF(ISNUMBER(SEARCH("6",'procytrat 100AE'!D86)),EDATE(AB3585,6),IF(ISNUMBER(SEARCH("3",'procytrat 100AE'!D86)),EDATE(AB3585,3),DATEVALUE('procytrat 100AE'!D86))))),""))</f>
        <v/>
      </c>
      <c r="AM3585" t="str">
        <f t="shared" ca="1" si="359"/>
        <v/>
      </c>
    </row>
    <row r="3586" spans="27:39" x14ac:dyDescent="0.3">
      <c r="AA3586" t="str">
        <f>IF(COUNTA('procytrat 100AE'!A87,'procytrat 100AE'!B87,'procytrat 100AE'!C87)&gt;0,"100AE","")</f>
        <v/>
      </c>
      <c r="AB3586" t="str">
        <f>IFERROR(IF(ISNUMBER('procytrat 100AE'!A87),'procytrat 100AE'!A87,DATEVALUE('procytrat 100AE'!A87)),"")</f>
        <v/>
      </c>
      <c r="AC3586" t="str">
        <f>IF(AA3586="","",'procytrat 100AE'!B87)</f>
        <v/>
      </c>
      <c r="AD3586" t="str">
        <f>IF(AA3586="","",IFERROR(1*'procytrat 100AE'!C87,IFERROR(_xludf.NUMBERVALUE('procytrat 100AE'!C87,".",","),IFERROR(_xludf.NUMBERVALUE('procytrat 100AE'!C87,",","."),0))))</f>
        <v/>
      </c>
      <c r="AE3586" t="str">
        <f>IF(AA3586="","",'procytrat 100AE'!M87)</f>
        <v/>
      </c>
      <c r="AF3586">
        <f t="shared" ref="AF3586:AF3649" si="360">IF(AA3586="",0,--ISNUMBER(SEARCH("aprovado",AE3586)))</f>
        <v>0</v>
      </c>
      <c r="AG3586" t="str">
        <f t="shared" ref="AG3586:AG3649" si="361">IF(AB3586="","",YEAR(AB3586))</f>
        <v/>
      </c>
      <c r="AH3586" t="str">
        <f t="shared" ref="AH3586:AH3649" si="362">IF(AB3586="","",MONTH(AB3586))</f>
        <v/>
      </c>
      <c r="AI3586">
        <f t="shared" ref="AI3586:AI3649" si="363">IF(AB3586="",0,AB3586+ROW()/1000000)</f>
        <v>0</v>
      </c>
      <c r="AJ3586">
        <f t="shared" ref="AJ3586:AJ3649" si="364">--(AA3586&lt;&gt;"")</f>
        <v>0</v>
      </c>
      <c r="AK3586">
        <v>0</v>
      </c>
      <c r="AL3586" t="str">
        <f>IF(AA3586="","",IFERROR(IF(ISNUMBER('procytrat 100AE'!D87),'procytrat 100AE'!D87,IF(ISNUMBER(SEARCH("12",'procytrat 100AE'!D87)),EDATE(AB3586,12),IF(ISNUMBER(SEARCH("6",'procytrat 100AE'!D87)),EDATE(AB3586,6),IF(ISNUMBER(SEARCH("3",'procytrat 100AE'!D87)),EDATE(AB3586,3),DATEVALUE('procytrat 100AE'!D87))))),""))</f>
        <v/>
      </c>
      <c r="AM3586" t="str">
        <f t="shared" ref="AM3586:AM3649" ca="1" si="365">IF(AND(AJ3586=1,AL3586&lt;&gt;"",AL3586&gt;=TODAY(),AG3586=$W$3),AL3586+ROW()/1000000,"")</f>
        <v/>
      </c>
    </row>
    <row r="3587" spans="27:39" x14ac:dyDescent="0.3">
      <c r="AA3587" t="str">
        <f>IF(COUNTA('procytrat 100AE'!A88,'procytrat 100AE'!B88,'procytrat 100AE'!C88)&gt;0,"100AE","")</f>
        <v/>
      </c>
      <c r="AB3587" t="str">
        <f>IFERROR(IF(ISNUMBER('procytrat 100AE'!A88),'procytrat 100AE'!A88,DATEVALUE('procytrat 100AE'!A88)),"")</f>
        <v/>
      </c>
      <c r="AC3587" t="str">
        <f>IF(AA3587="","",'procytrat 100AE'!B88)</f>
        <v/>
      </c>
      <c r="AD3587" t="str">
        <f>IF(AA3587="","",IFERROR(1*'procytrat 100AE'!C88,IFERROR(_xludf.NUMBERVALUE('procytrat 100AE'!C88,".",","),IFERROR(_xludf.NUMBERVALUE('procytrat 100AE'!C88,",","."),0))))</f>
        <v/>
      </c>
      <c r="AE3587" t="str">
        <f>IF(AA3587="","",'procytrat 100AE'!M88)</f>
        <v/>
      </c>
      <c r="AF3587">
        <f t="shared" si="360"/>
        <v>0</v>
      </c>
      <c r="AG3587" t="str">
        <f t="shared" si="361"/>
        <v/>
      </c>
      <c r="AH3587" t="str">
        <f t="shared" si="362"/>
        <v/>
      </c>
      <c r="AI3587">
        <f t="shared" si="363"/>
        <v>0</v>
      </c>
      <c r="AJ3587">
        <f t="shared" si="364"/>
        <v>0</v>
      </c>
      <c r="AK3587">
        <v>0</v>
      </c>
      <c r="AL3587" t="str">
        <f>IF(AA3587="","",IFERROR(IF(ISNUMBER('procytrat 100AE'!D88),'procytrat 100AE'!D88,IF(ISNUMBER(SEARCH("12",'procytrat 100AE'!D88)),EDATE(AB3587,12),IF(ISNUMBER(SEARCH("6",'procytrat 100AE'!D88)),EDATE(AB3587,6),IF(ISNUMBER(SEARCH("3",'procytrat 100AE'!D88)),EDATE(AB3587,3),DATEVALUE('procytrat 100AE'!D88))))),""))</f>
        <v/>
      </c>
      <c r="AM3587" t="str">
        <f t="shared" ca="1" si="365"/>
        <v/>
      </c>
    </row>
    <row r="3588" spans="27:39" x14ac:dyDescent="0.3">
      <c r="AA3588" t="str">
        <f>IF(COUNTA('procytrat 100AE'!A89,'procytrat 100AE'!B89,'procytrat 100AE'!C89)&gt;0,"100AE","")</f>
        <v/>
      </c>
      <c r="AB3588" t="str">
        <f>IFERROR(IF(ISNUMBER('procytrat 100AE'!A89),'procytrat 100AE'!A89,DATEVALUE('procytrat 100AE'!A89)),"")</f>
        <v/>
      </c>
      <c r="AC3588" t="str">
        <f>IF(AA3588="","",'procytrat 100AE'!B89)</f>
        <v/>
      </c>
      <c r="AD3588" t="str">
        <f>IF(AA3588="","",IFERROR(1*'procytrat 100AE'!C89,IFERROR(_xludf.NUMBERVALUE('procytrat 100AE'!C89,".",","),IFERROR(_xludf.NUMBERVALUE('procytrat 100AE'!C89,",","."),0))))</f>
        <v/>
      </c>
      <c r="AE3588" t="str">
        <f>IF(AA3588="","",'procytrat 100AE'!M89)</f>
        <v/>
      </c>
      <c r="AF3588">
        <f t="shared" si="360"/>
        <v>0</v>
      </c>
      <c r="AG3588" t="str">
        <f t="shared" si="361"/>
        <v/>
      </c>
      <c r="AH3588" t="str">
        <f t="shared" si="362"/>
        <v/>
      </c>
      <c r="AI3588">
        <f t="shared" si="363"/>
        <v>0</v>
      </c>
      <c r="AJ3588">
        <f t="shared" si="364"/>
        <v>0</v>
      </c>
      <c r="AK3588">
        <v>0</v>
      </c>
      <c r="AL3588" t="str">
        <f>IF(AA3588="","",IFERROR(IF(ISNUMBER('procytrat 100AE'!D89),'procytrat 100AE'!D89,IF(ISNUMBER(SEARCH("12",'procytrat 100AE'!D89)),EDATE(AB3588,12),IF(ISNUMBER(SEARCH("6",'procytrat 100AE'!D89)),EDATE(AB3588,6),IF(ISNUMBER(SEARCH("3",'procytrat 100AE'!D89)),EDATE(AB3588,3),DATEVALUE('procytrat 100AE'!D89))))),""))</f>
        <v/>
      </c>
      <c r="AM3588" t="str">
        <f t="shared" ca="1" si="365"/>
        <v/>
      </c>
    </row>
    <row r="3589" spans="27:39" x14ac:dyDescent="0.3">
      <c r="AA3589" t="str">
        <f>IF(COUNTA('procytrat 100AE'!A90,'procytrat 100AE'!B90,'procytrat 100AE'!C90)&gt;0,"100AE","")</f>
        <v/>
      </c>
      <c r="AB3589" t="str">
        <f>IFERROR(IF(ISNUMBER('procytrat 100AE'!A90),'procytrat 100AE'!A90,DATEVALUE('procytrat 100AE'!A90)),"")</f>
        <v/>
      </c>
      <c r="AC3589" t="str">
        <f>IF(AA3589="","",'procytrat 100AE'!B90)</f>
        <v/>
      </c>
      <c r="AD3589" t="str">
        <f>IF(AA3589="","",IFERROR(1*'procytrat 100AE'!C90,IFERROR(_xludf.NUMBERVALUE('procytrat 100AE'!C90,".",","),IFERROR(_xludf.NUMBERVALUE('procytrat 100AE'!C90,",","."),0))))</f>
        <v/>
      </c>
      <c r="AE3589" t="str">
        <f>IF(AA3589="","",'procytrat 100AE'!M90)</f>
        <v/>
      </c>
      <c r="AF3589">
        <f t="shared" si="360"/>
        <v>0</v>
      </c>
      <c r="AG3589" t="str">
        <f t="shared" si="361"/>
        <v/>
      </c>
      <c r="AH3589" t="str">
        <f t="shared" si="362"/>
        <v/>
      </c>
      <c r="AI3589">
        <f t="shared" si="363"/>
        <v>0</v>
      </c>
      <c r="AJ3589">
        <f t="shared" si="364"/>
        <v>0</v>
      </c>
      <c r="AK3589">
        <v>0</v>
      </c>
      <c r="AL3589" t="str">
        <f>IF(AA3589="","",IFERROR(IF(ISNUMBER('procytrat 100AE'!D90),'procytrat 100AE'!D90,IF(ISNUMBER(SEARCH("12",'procytrat 100AE'!D90)),EDATE(AB3589,12),IF(ISNUMBER(SEARCH("6",'procytrat 100AE'!D90)),EDATE(AB3589,6),IF(ISNUMBER(SEARCH("3",'procytrat 100AE'!D90)),EDATE(AB3589,3),DATEVALUE('procytrat 100AE'!D90))))),""))</f>
        <v/>
      </c>
      <c r="AM3589" t="str">
        <f t="shared" ca="1" si="365"/>
        <v/>
      </c>
    </row>
    <row r="3590" spans="27:39" x14ac:dyDescent="0.3">
      <c r="AA3590" t="str">
        <f>IF(COUNTA('procytrat 100AE'!A91,'procytrat 100AE'!B91,'procytrat 100AE'!C91)&gt;0,"100AE","")</f>
        <v/>
      </c>
      <c r="AB3590" t="str">
        <f>IFERROR(IF(ISNUMBER('procytrat 100AE'!A91),'procytrat 100AE'!A91,DATEVALUE('procytrat 100AE'!A91)),"")</f>
        <v/>
      </c>
      <c r="AC3590" t="str">
        <f>IF(AA3590="","",'procytrat 100AE'!B91)</f>
        <v/>
      </c>
      <c r="AD3590" t="str">
        <f>IF(AA3590="","",IFERROR(1*'procytrat 100AE'!C91,IFERROR(_xludf.NUMBERVALUE('procytrat 100AE'!C91,".",","),IFERROR(_xludf.NUMBERVALUE('procytrat 100AE'!C91,",","."),0))))</f>
        <v/>
      </c>
      <c r="AE3590" t="str">
        <f>IF(AA3590="","",'procytrat 100AE'!M91)</f>
        <v/>
      </c>
      <c r="AF3590">
        <f t="shared" si="360"/>
        <v>0</v>
      </c>
      <c r="AG3590" t="str">
        <f t="shared" si="361"/>
        <v/>
      </c>
      <c r="AH3590" t="str">
        <f t="shared" si="362"/>
        <v/>
      </c>
      <c r="AI3590">
        <f t="shared" si="363"/>
        <v>0</v>
      </c>
      <c r="AJ3590">
        <f t="shared" si="364"/>
        <v>0</v>
      </c>
      <c r="AK3590">
        <v>0</v>
      </c>
      <c r="AL3590" t="str">
        <f>IF(AA3590="","",IFERROR(IF(ISNUMBER('procytrat 100AE'!D91),'procytrat 100AE'!D91,IF(ISNUMBER(SEARCH("12",'procytrat 100AE'!D91)),EDATE(AB3590,12),IF(ISNUMBER(SEARCH("6",'procytrat 100AE'!D91)),EDATE(AB3590,6),IF(ISNUMBER(SEARCH("3",'procytrat 100AE'!D91)),EDATE(AB3590,3),DATEVALUE('procytrat 100AE'!D91))))),""))</f>
        <v/>
      </c>
      <c r="AM3590" t="str">
        <f t="shared" ca="1" si="365"/>
        <v/>
      </c>
    </row>
    <row r="3591" spans="27:39" x14ac:dyDescent="0.3">
      <c r="AA3591" t="str">
        <f>IF(COUNTA('procytrat 100AE'!A92,'procytrat 100AE'!B92,'procytrat 100AE'!C92)&gt;0,"100AE","")</f>
        <v/>
      </c>
      <c r="AB3591" t="str">
        <f>IFERROR(IF(ISNUMBER('procytrat 100AE'!A92),'procytrat 100AE'!A92,DATEVALUE('procytrat 100AE'!A92)),"")</f>
        <v/>
      </c>
      <c r="AC3591" t="str">
        <f>IF(AA3591="","",'procytrat 100AE'!B92)</f>
        <v/>
      </c>
      <c r="AD3591" t="str">
        <f>IF(AA3591="","",IFERROR(1*'procytrat 100AE'!C92,IFERROR(_xludf.NUMBERVALUE('procytrat 100AE'!C92,".",","),IFERROR(_xludf.NUMBERVALUE('procytrat 100AE'!C92,",","."),0))))</f>
        <v/>
      </c>
      <c r="AE3591" t="str">
        <f>IF(AA3591="","",'procytrat 100AE'!M92)</f>
        <v/>
      </c>
      <c r="AF3591">
        <f t="shared" si="360"/>
        <v>0</v>
      </c>
      <c r="AG3591" t="str">
        <f t="shared" si="361"/>
        <v/>
      </c>
      <c r="AH3591" t="str">
        <f t="shared" si="362"/>
        <v/>
      </c>
      <c r="AI3591">
        <f t="shared" si="363"/>
        <v>0</v>
      </c>
      <c r="AJ3591">
        <f t="shared" si="364"/>
        <v>0</v>
      </c>
      <c r="AK3591">
        <v>0</v>
      </c>
      <c r="AL3591" t="str">
        <f>IF(AA3591="","",IFERROR(IF(ISNUMBER('procytrat 100AE'!D92),'procytrat 100AE'!D92,IF(ISNUMBER(SEARCH("12",'procytrat 100AE'!D92)),EDATE(AB3591,12),IF(ISNUMBER(SEARCH("6",'procytrat 100AE'!D92)),EDATE(AB3591,6),IF(ISNUMBER(SEARCH("3",'procytrat 100AE'!D92)),EDATE(AB3591,3),DATEVALUE('procytrat 100AE'!D92))))),""))</f>
        <v/>
      </c>
      <c r="AM3591" t="str">
        <f t="shared" ca="1" si="365"/>
        <v/>
      </c>
    </row>
    <row r="3592" spans="27:39" x14ac:dyDescent="0.3">
      <c r="AA3592" t="str">
        <f>IF(COUNTA('procytrat 100AE'!A93,'procytrat 100AE'!B93,'procytrat 100AE'!C93)&gt;0,"100AE","")</f>
        <v/>
      </c>
      <c r="AB3592" t="str">
        <f>IFERROR(IF(ISNUMBER('procytrat 100AE'!A93),'procytrat 100AE'!A93,DATEVALUE('procytrat 100AE'!A93)),"")</f>
        <v/>
      </c>
      <c r="AC3592" t="str">
        <f>IF(AA3592="","",'procytrat 100AE'!B93)</f>
        <v/>
      </c>
      <c r="AD3592" t="str">
        <f>IF(AA3592="","",IFERROR(1*'procytrat 100AE'!C93,IFERROR(_xludf.NUMBERVALUE('procytrat 100AE'!C93,".",","),IFERROR(_xludf.NUMBERVALUE('procytrat 100AE'!C93,",","."),0))))</f>
        <v/>
      </c>
      <c r="AE3592" t="str">
        <f>IF(AA3592="","",'procytrat 100AE'!M93)</f>
        <v/>
      </c>
      <c r="AF3592">
        <f t="shared" si="360"/>
        <v>0</v>
      </c>
      <c r="AG3592" t="str">
        <f t="shared" si="361"/>
        <v/>
      </c>
      <c r="AH3592" t="str">
        <f t="shared" si="362"/>
        <v/>
      </c>
      <c r="AI3592">
        <f t="shared" si="363"/>
        <v>0</v>
      </c>
      <c r="AJ3592">
        <f t="shared" si="364"/>
        <v>0</v>
      </c>
      <c r="AK3592">
        <v>0</v>
      </c>
      <c r="AL3592" t="str">
        <f>IF(AA3592="","",IFERROR(IF(ISNUMBER('procytrat 100AE'!D93),'procytrat 100AE'!D93,IF(ISNUMBER(SEARCH("12",'procytrat 100AE'!D93)),EDATE(AB3592,12),IF(ISNUMBER(SEARCH("6",'procytrat 100AE'!D93)),EDATE(AB3592,6),IF(ISNUMBER(SEARCH("3",'procytrat 100AE'!D93)),EDATE(AB3592,3),DATEVALUE('procytrat 100AE'!D93))))),""))</f>
        <v/>
      </c>
      <c r="AM3592" t="str">
        <f t="shared" ca="1" si="365"/>
        <v/>
      </c>
    </row>
    <row r="3593" spans="27:39" x14ac:dyDescent="0.3">
      <c r="AA3593" t="str">
        <f>IF(COUNTA('procytrat 100AE'!A94,'procytrat 100AE'!B94,'procytrat 100AE'!C94)&gt;0,"100AE","")</f>
        <v/>
      </c>
      <c r="AB3593" t="str">
        <f>IFERROR(IF(ISNUMBER('procytrat 100AE'!A94),'procytrat 100AE'!A94,DATEVALUE('procytrat 100AE'!A94)),"")</f>
        <v/>
      </c>
      <c r="AC3593" t="str">
        <f>IF(AA3593="","",'procytrat 100AE'!B94)</f>
        <v/>
      </c>
      <c r="AD3593" t="str">
        <f>IF(AA3593="","",IFERROR(1*'procytrat 100AE'!C94,IFERROR(_xludf.NUMBERVALUE('procytrat 100AE'!C94,".",","),IFERROR(_xludf.NUMBERVALUE('procytrat 100AE'!C94,",","."),0))))</f>
        <v/>
      </c>
      <c r="AE3593" t="str">
        <f>IF(AA3593="","",'procytrat 100AE'!M94)</f>
        <v/>
      </c>
      <c r="AF3593">
        <f t="shared" si="360"/>
        <v>0</v>
      </c>
      <c r="AG3593" t="str">
        <f t="shared" si="361"/>
        <v/>
      </c>
      <c r="AH3593" t="str">
        <f t="shared" si="362"/>
        <v/>
      </c>
      <c r="AI3593">
        <f t="shared" si="363"/>
        <v>0</v>
      </c>
      <c r="AJ3593">
        <f t="shared" si="364"/>
        <v>0</v>
      </c>
      <c r="AK3593">
        <v>0</v>
      </c>
      <c r="AL3593" t="str">
        <f>IF(AA3593="","",IFERROR(IF(ISNUMBER('procytrat 100AE'!D94),'procytrat 100AE'!D94,IF(ISNUMBER(SEARCH("12",'procytrat 100AE'!D94)),EDATE(AB3593,12),IF(ISNUMBER(SEARCH("6",'procytrat 100AE'!D94)),EDATE(AB3593,6),IF(ISNUMBER(SEARCH("3",'procytrat 100AE'!D94)),EDATE(AB3593,3),DATEVALUE('procytrat 100AE'!D94))))),""))</f>
        <v/>
      </c>
      <c r="AM3593" t="str">
        <f t="shared" ca="1" si="365"/>
        <v/>
      </c>
    </row>
    <row r="3594" spans="27:39" x14ac:dyDescent="0.3">
      <c r="AA3594" t="str">
        <f>IF(COUNTA('procytrat 100AE'!A95,'procytrat 100AE'!B95,'procytrat 100AE'!C95)&gt;0,"100AE","")</f>
        <v/>
      </c>
      <c r="AB3594" t="str">
        <f>IFERROR(IF(ISNUMBER('procytrat 100AE'!A95),'procytrat 100AE'!A95,DATEVALUE('procytrat 100AE'!A95)),"")</f>
        <v/>
      </c>
      <c r="AC3594" t="str">
        <f>IF(AA3594="","",'procytrat 100AE'!B95)</f>
        <v/>
      </c>
      <c r="AD3594" t="str">
        <f>IF(AA3594="","",IFERROR(1*'procytrat 100AE'!C95,IFERROR(_xludf.NUMBERVALUE('procytrat 100AE'!C95,".",","),IFERROR(_xludf.NUMBERVALUE('procytrat 100AE'!C95,",","."),0))))</f>
        <v/>
      </c>
      <c r="AE3594" t="str">
        <f>IF(AA3594="","",'procytrat 100AE'!M95)</f>
        <v/>
      </c>
      <c r="AF3594">
        <f t="shared" si="360"/>
        <v>0</v>
      </c>
      <c r="AG3594" t="str">
        <f t="shared" si="361"/>
        <v/>
      </c>
      <c r="AH3594" t="str">
        <f t="shared" si="362"/>
        <v/>
      </c>
      <c r="AI3594">
        <f t="shared" si="363"/>
        <v>0</v>
      </c>
      <c r="AJ3594">
        <f t="shared" si="364"/>
        <v>0</v>
      </c>
      <c r="AK3594">
        <v>0</v>
      </c>
      <c r="AL3594" t="str">
        <f>IF(AA3594="","",IFERROR(IF(ISNUMBER('procytrat 100AE'!D95),'procytrat 100AE'!D95,IF(ISNUMBER(SEARCH("12",'procytrat 100AE'!D95)),EDATE(AB3594,12),IF(ISNUMBER(SEARCH("6",'procytrat 100AE'!D95)),EDATE(AB3594,6),IF(ISNUMBER(SEARCH("3",'procytrat 100AE'!D95)),EDATE(AB3594,3),DATEVALUE('procytrat 100AE'!D95))))),""))</f>
        <v/>
      </c>
      <c r="AM3594" t="str">
        <f t="shared" ca="1" si="365"/>
        <v/>
      </c>
    </row>
    <row r="3595" spans="27:39" x14ac:dyDescent="0.3">
      <c r="AA3595" t="str">
        <f>IF(COUNTA('procytrat 100AE'!A96,'procytrat 100AE'!B96,'procytrat 100AE'!C96)&gt;0,"100AE","")</f>
        <v/>
      </c>
      <c r="AB3595" t="str">
        <f>IFERROR(IF(ISNUMBER('procytrat 100AE'!A96),'procytrat 100AE'!A96,DATEVALUE('procytrat 100AE'!A96)),"")</f>
        <v/>
      </c>
      <c r="AC3595" t="str">
        <f>IF(AA3595="","",'procytrat 100AE'!B96)</f>
        <v/>
      </c>
      <c r="AD3595" t="str">
        <f>IF(AA3595="","",IFERROR(1*'procytrat 100AE'!C96,IFERROR(_xludf.NUMBERVALUE('procytrat 100AE'!C96,".",","),IFERROR(_xludf.NUMBERVALUE('procytrat 100AE'!C96,",","."),0))))</f>
        <v/>
      </c>
      <c r="AE3595" t="str">
        <f>IF(AA3595="","",'procytrat 100AE'!M96)</f>
        <v/>
      </c>
      <c r="AF3595">
        <f t="shared" si="360"/>
        <v>0</v>
      </c>
      <c r="AG3595" t="str">
        <f t="shared" si="361"/>
        <v/>
      </c>
      <c r="AH3595" t="str">
        <f t="shared" si="362"/>
        <v/>
      </c>
      <c r="AI3595">
        <f t="shared" si="363"/>
        <v>0</v>
      </c>
      <c r="AJ3595">
        <f t="shared" si="364"/>
        <v>0</v>
      </c>
      <c r="AK3595">
        <v>0</v>
      </c>
      <c r="AL3595" t="str">
        <f>IF(AA3595="","",IFERROR(IF(ISNUMBER('procytrat 100AE'!D96),'procytrat 100AE'!D96,IF(ISNUMBER(SEARCH("12",'procytrat 100AE'!D96)),EDATE(AB3595,12),IF(ISNUMBER(SEARCH("6",'procytrat 100AE'!D96)),EDATE(AB3595,6),IF(ISNUMBER(SEARCH("3",'procytrat 100AE'!D96)),EDATE(AB3595,3),DATEVALUE('procytrat 100AE'!D96))))),""))</f>
        <v/>
      </c>
      <c r="AM3595" t="str">
        <f t="shared" ca="1" si="365"/>
        <v/>
      </c>
    </row>
    <row r="3596" spans="27:39" x14ac:dyDescent="0.3">
      <c r="AA3596" t="str">
        <f>IF(COUNTA('procytrat 100AE'!A97,'procytrat 100AE'!B97,'procytrat 100AE'!C97)&gt;0,"100AE","")</f>
        <v/>
      </c>
      <c r="AB3596" t="str">
        <f>IFERROR(IF(ISNUMBER('procytrat 100AE'!A97),'procytrat 100AE'!A97,DATEVALUE('procytrat 100AE'!A97)),"")</f>
        <v/>
      </c>
      <c r="AC3596" t="str">
        <f>IF(AA3596="","",'procytrat 100AE'!B97)</f>
        <v/>
      </c>
      <c r="AD3596" t="str">
        <f>IF(AA3596="","",IFERROR(1*'procytrat 100AE'!C97,IFERROR(_xludf.NUMBERVALUE('procytrat 100AE'!C97,".",","),IFERROR(_xludf.NUMBERVALUE('procytrat 100AE'!C97,",","."),0))))</f>
        <v/>
      </c>
      <c r="AE3596" t="str">
        <f>IF(AA3596="","",'procytrat 100AE'!M97)</f>
        <v/>
      </c>
      <c r="AF3596">
        <f t="shared" si="360"/>
        <v>0</v>
      </c>
      <c r="AG3596" t="str">
        <f t="shared" si="361"/>
        <v/>
      </c>
      <c r="AH3596" t="str">
        <f t="shared" si="362"/>
        <v/>
      </c>
      <c r="AI3596">
        <f t="shared" si="363"/>
        <v>0</v>
      </c>
      <c r="AJ3596">
        <f t="shared" si="364"/>
        <v>0</v>
      </c>
      <c r="AK3596">
        <v>0</v>
      </c>
      <c r="AL3596" t="str">
        <f>IF(AA3596="","",IFERROR(IF(ISNUMBER('procytrat 100AE'!D97),'procytrat 100AE'!D97,IF(ISNUMBER(SEARCH("12",'procytrat 100AE'!D97)),EDATE(AB3596,12),IF(ISNUMBER(SEARCH("6",'procytrat 100AE'!D97)),EDATE(AB3596,6),IF(ISNUMBER(SEARCH("3",'procytrat 100AE'!D97)),EDATE(AB3596,3),DATEVALUE('procytrat 100AE'!D97))))),""))</f>
        <v/>
      </c>
      <c r="AM3596" t="str">
        <f t="shared" ca="1" si="365"/>
        <v/>
      </c>
    </row>
    <row r="3597" spans="27:39" x14ac:dyDescent="0.3">
      <c r="AA3597" t="str">
        <f>IF(COUNTA('procytrat 100AE'!A98,'procytrat 100AE'!B98,'procytrat 100AE'!C98)&gt;0,"100AE","")</f>
        <v/>
      </c>
      <c r="AB3597" t="str">
        <f>IFERROR(IF(ISNUMBER('procytrat 100AE'!A98),'procytrat 100AE'!A98,DATEVALUE('procytrat 100AE'!A98)),"")</f>
        <v/>
      </c>
      <c r="AC3597" t="str">
        <f>IF(AA3597="","",'procytrat 100AE'!B98)</f>
        <v/>
      </c>
      <c r="AD3597" t="str">
        <f>IF(AA3597="","",IFERROR(1*'procytrat 100AE'!C98,IFERROR(_xludf.NUMBERVALUE('procytrat 100AE'!C98,".",","),IFERROR(_xludf.NUMBERVALUE('procytrat 100AE'!C98,",","."),0))))</f>
        <v/>
      </c>
      <c r="AE3597" t="str">
        <f>IF(AA3597="","",'procytrat 100AE'!M98)</f>
        <v/>
      </c>
      <c r="AF3597">
        <f t="shared" si="360"/>
        <v>0</v>
      </c>
      <c r="AG3597" t="str">
        <f t="shared" si="361"/>
        <v/>
      </c>
      <c r="AH3597" t="str">
        <f t="shared" si="362"/>
        <v/>
      </c>
      <c r="AI3597">
        <f t="shared" si="363"/>
        <v>0</v>
      </c>
      <c r="AJ3597">
        <f t="shared" si="364"/>
        <v>0</v>
      </c>
      <c r="AK3597">
        <v>0</v>
      </c>
      <c r="AL3597" t="str">
        <f>IF(AA3597="","",IFERROR(IF(ISNUMBER('procytrat 100AE'!D98),'procytrat 100AE'!D98,IF(ISNUMBER(SEARCH("12",'procytrat 100AE'!D98)),EDATE(AB3597,12),IF(ISNUMBER(SEARCH("6",'procytrat 100AE'!D98)),EDATE(AB3597,6),IF(ISNUMBER(SEARCH("3",'procytrat 100AE'!D98)),EDATE(AB3597,3),DATEVALUE('procytrat 100AE'!D98))))),""))</f>
        <v/>
      </c>
      <c r="AM3597" t="str">
        <f t="shared" ca="1" si="365"/>
        <v/>
      </c>
    </row>
    <row r="3598" spans="27:39" x14ac:dyDescent="0.3">
      <c r="AA3598" t="str">
        <f>IF(COUNTA('procytrat 100AE'!A99,'procytrat 100AE'!B99,'procytrat 100AE'!C99)&gt;0,"100AE","")</f>
        <v/>
      </c>
      <c r="AB3598" t="str">
        <f>IFERROR(IF(ISNUMBER('procytrat 100AE'!A99),'procytrat 100AE'!A99,DATEVALUE('procytrat 100AE'!A99)),"")</f>
        <v/>
      </c>
      <c r="AC3598" t="str">
        <f>IF(AA3598="","",'procytrat 100AE'!B99)</f>
        <v/>
      </c>
      <c r="AD3598" t="str">
        <f>IF(AA3598="","",IFERROR(1*'procytrat 100AE'!C99,IFERROR(_xludf.NUMBERVALUE('procytrat 100AE'!C99,".",","),IFERROR(_xludf.NUMBERVALUE('procytrat 100AE'!C99,",","."),0))))</f>
        <v/>
      </c>
      <c r="AE3598" t="str">
        <f>IF(AA3598="","",'procytrat 100AE'!M99)</f>
        <v/>
      </c>
      <c r="AF3598">
        <f t="shared" si="360"/>
        <v>0</v>
      </c>
      <c r="AG3598" t="str">
        <f t="shared" si="361"/>
        <v/>
      </c>
      <c r="AH3598" t="str">
        <f t="shared" si="362"/>
        <v/>
      </c>
      <c r="AI3598">
        <f t="shared" si="363"/>
        <v>0</v>
      </c>
      <c r="AJ3598">
        <f t="shared" si="364"/>
        <v>0</v>
      </c>
      <c r="AK3598">
        <v>0</v>
      </c>
      <c r="AL3598" t="str">
        <f>IF(AA3598="","",IFERROR(IF(ISNUMBER('procytrat 100AE'!D99),'procytrat 100AE'!D99,IF(ISNUMBER(SEARCH("12",'procytrat 100AE'!D99)),EDATE(AB3598,12),IF(ISNUMBER(SEARCH("6",'procytrat 100AE'!D99)),EDATE(AB3598,6),IF(ISNUMBER(SEARCH("3",'procytrat 100AE'!D99)),EDATE(AB3598,3),DATEVALUE('procytrat 100AE'!D99))))),""))</f>
        <v/>
      </c>
      <c r="AM3598" t="str">
        <f t="shared" ca="1" si="365"/>
        <v/>
      </c>
    </row>
    <row r="3599" spans="27:39" x14ac:dyDescent="0.3">
      <c r="AA3599" t="str">
        <f>IF(COUNTA('procytrat 100AE'!A100,'procytrat 100AE'!B100,'procytrat 100AE'!C100)&gt;0,"100AE","")</f>
        <v/>
      </c>
      <c r="AB3599" t="str">
        <f>IFERROR(IF(ISNUMBER('procytrat 100AE'!A100),'procytrat 100AE'!A100,DATEVALUE('procytrat 100AE'!A100)),"")</f>
        <v/>
      </c>
      <c r="AC3599" t="str">
        <f>IF(AA3599="","",'procytrat 100AE'!B100)</f>
        <v/>
      </c>
      <c r="AD3599" t="str">
        <f>IF(AA3599="","",IFERROR(1*'procytrat 100AE'!C100,IFERROR(_xludf.NUMBERVALUE('procytrat 100AE'!C100,".",","),IFERROR(_xludf.NUMBERVALUE('procytrat 100AE'!C100,",","."),0))))</f>
        <v/>
      </c>
      <c r="AE3599" t="str">
        <f>IF(AA3599="","",'procytrat 100AE'!M100)</f>
        <v/>
      </c>
      <c r="AF3599">
        <f t="shared" si="360"/>
        <v>0</v>
      </c>
      <c r="AG3599" t="str">
        <f t="shared" si="361"/>
        <v/>
      </c>
      <c r="AH3599" t="str">
        <f t="shared" si="362"/>
        <v/>
      </c>
      <c r="AI3599">
        <f t="shared" si="363"/>
        <v>0</v>
      </c>
      <c r="AJ3599">
        <f t="shared" si="364"/>
        <v>0</v>
      </c>
      <c r="AK3599">
        <v>0</v>
      </c>
      <c r="AL3599" t="str">
        <f>IF(AA3599="","",IFERROR(IF(ISNUMBER('procytrat 100AE'!D100),'procytrat 100AE'!D100,IF(ISNUMBER(SEARCH("12",'procytrat 100AE'!D100)),EDATE(AB3599,12),IF(ISNUMBER(SEARCH("6",'procytrat 100AE'!D100)),EDATE(AB3599,6),IF(ISNUMBER(SEARCH("3",'procytrat 100AE'!D100)),EDATE(AB3599,3),DATEVALUE('procytrat 100AE'!D100))))),""))</f>
        <v/>
      </c>
      <c r="AM3599" t="str">
        <f t="shared" ca="1" si="365"/>
        <v/>
      </c>
    </row>
    <row r="3600" spans="27:39" x14ac:dyDescent="0.3">
      <c r="AA3600" t="str">
        <f>IF(COUNTA('procytrat 100AE'!A101,'procytrat 100AE'!B101,'procytrat 100AE'!C101)&gt;0,"100AE","")</f>
        <v/>
      </c>
      <c r="AB3600" t="str">
        <f>IFERROR(IF(ISNUMBER('procytrat 100AE'!A101),'procytrat 100AE'!A101,DATEVALUE('procytrat 100AE'!A101)),"")</f>
        <v/>
      </c>
      <c r="AC3600" t="str">
        <f>IF(AA3600="","",'procytrat 100AE'!B101)</f>
        <v/>
      </c>
      <c r="AD3600" t="str">
        <f>IF(AA3600="","",IFERROR(1*'procytrat 100AE'!C101,IFERROR(_xludf.NUMBERVALUE('procytrat 100AE'!C101,".",","),IFERROR(_xludf.NUMBERVALUE('procytrat 100AE'!C101,",","."),0))))</f>
        <v/>
      </c>
      <c r="AE3600" t="str">
        <f>IF(AA3600="","",'procytrat 100AE'!M101)</f>
        <v/>
      </c>
      <c r="AF3600">
        <f t="shared" si="360"/>
        <v>0</v>
      </c>
      <c r="AG3600" t="str">
        <f t="shared" si="361"/>
        <v/>
      </c>
      <c r="AH3600" t="str">
        <f t="shared" si="362"/>
        <v/>
      </c>
      <c r="AI3600">
        <f t="shared" si="363"/>
        <v>0</v>
      </c>
      <c r="AJ3600">
        <f t="shared" si="364"/>
        <v>0</v>
      </c>
      <c r="AK3600">
        <v>0</v>
      </c>
      <c r="AL3600" t="str">
        <f>IF(AA3600="","",IFERROR(IF(ISNUMBER('procytrat 100AE'!D101),'procytrat 100AE'!D101,IF(ISNUMBER(SEARCH("12",'procytrat 100AE'!D101)),EDATE(AB3600,12),IF(ISNUMBER(SEARCH("6",'procytrat 100AE'!D101)),EDATE(AB3600,6),IF(ISNUMBER(SEARCH("3",'procytrat 100AE'!D101)),EDATE(AB3600,3),DATEVALUE('procytrat 100AE'!D101))))),""))</f>
        <v/>
      </c>
      <c r="AM3600" t="str">
        <f t="shared" ca="1" si="365"/>
        <v/>
      </c>
    </row>
    <row r="3601" spans="27:39" x14ac:dyDescent="0.3">
      <c r="AA3601" t="str">
        <f>IF(COUNTA('procytrat 100AE'!A102,'procytrat 100AE'!B102,'procytrat 100AE'!C102)&gt;0,"100AE","")</f>
        <v/>
      </c>
      <c r="AB3601" t="str">
        <f>IFERROR(IF(ISNUMBER('procytrat 100AE'!A102),'procytrat 100AE'!A102,DATEVALUE('procytrat 100AE'!A102)),"")</f>
        <v/>
      </c>
      <c r="AC3601" t="str">
        <f>IF(AA3601="","",'procytrat 100AE'!B102)</f>
        <v/>
      </c>
      <c r="AD3601" t="str">
        <f>IF(AA3601="","",IFERROR(1*'procytrat 100AE'!C102,IFERROR(_xludf.NUMBERVALUE('procytrat 100AE'!C102,".",","),IFERROR(_xludf.NUMBERVALUE('procytrat 100AE'!C102,",","."),0))))</f>
        <v/>
      </c>
      <c r="AE3601" t="str">
        <f>IF(AA3601="","",'procytrat 100AE'!M102)</f>
        <v/>
      </c>
      <c r="AF3601">
        <f t="shared" si="360"/>
        <v>0</v>
      </c>
      <c r="AG3601" t="str">
        <f t="shared" si="361"/>
        <v/>
      </c>
      <c r="AH3601" t="str">
        <f t="shared" si="362"/>
        <v/>
      </c>
      <c r="AI3601">
        <f t="shared" si="363"/>
        <v>0</v>
      </c>
      <c r="AJ3601">
        <f t="shared" si="364"/>
        <v>0</v>
      </c>
      <c r="AK3601">
        <v>0</v>
      </c>
      <c r="AL3601" t="str">
        <f>IF(AA3601="","",IFERROR(IF(ISNUMBER('procytrat 100AE'!D102),'procytrat 100AE'!D102,IF(ISNUMBER(SEARCH("12",'procytrat 100AE'!D102)),EDATE(AB3601,12),IF(ISNUMBER(SEARCH("6",'procytrat 100AE'!D102)),EDATE(AB3601,6),IF(ISNUMBER(SEARCH("3",'procytrat 100AE'!D102)),EDATE(AB3601,3),DATEVALUE('procytrat 100AE'!D102))))),""))</f>
        <v/>
      </c>
      <c r="AM3601" t="str">
        <f t="shared" ca="1" si="365"/>
        <v/>
      </c>
    </row>
    <row r="3602" spans="27:39" x14ac:dyDescent="0.3">
      <c r="AA3602" t="str">
        <f>IF(COUNTA('procytrat 100AE'!A103,'procytrat 100AE'!B103,'procytrat 100AE'!C103)&gt;0,"100AE","")</f>
        <v/>
      </c>
      <c r="AB3602" t="str">
        <f>IFERROR(IF(ISNUMBER('procytrat 100AE'!A103),'procytrat 100AE'!A103,DATEVALUE('procytrat 100AE'!A103)),"")</f>
        <v/>
      </c>
      <c r="AC3602" t="str">
        <f>IF(AA3602="","",'procytrat 100AE'!B103)</f>
        <v/>
      </c>
      <c r="AD3602" t="str">
        <f>IF(AA3602="","",IFERROR(1*'procytrat 100AE'!C103,IFERROR(_xludf.NUMBERVALUE('procytrat 100AE'!C103,".",","),IFERROR(_xludf.NUMBERVALUE('procytrat 100AE'!C103,",","."),0))))</f>
        <v/>
      </c>
      <c r="AE3602" t="str">
        <f>IF(AA3602="","",'procytrat 100AE'!M103)</f>
        <v/>
      </c>
      <c r="AF3602">
        <f t="shared" si="360"/>
        <v>0</v>
      </c>
      <c r="AG3602" t="str">
        <f t="shared" si="361"/>
        <v/>
      </c>
      <c r="AH3602" t="str">
        <f t="shared" si="362"/>
        <v/>
      </c>
      <c r="AI3602">
        <f t="shared" si="363"/>
        <v>0</v>
      </c>
      <c r="AJ3602">
        <f t="shared" si="364"/>
        <v>0</v>
      </c>
      <c r="AK3602">
        <v>0</v>
      </c>
      <c r="AL3602" t="str">
        <f>IF(AA3602="","",IFERROR(IF(ISNUMBER('procytrat 100AE'!D103),'procytrat 100AE'!D103,IF(ISNUMBER(SEARCH("12",'procytrat 100AE'!D103)),EDATE(AB3602,12),IF(ISNUMBER(SEARCH("6",'procytrat 100AE'!D103)),EDATE(AB3602,6),IF(ISNUMBER(SEARCH("3",'procytrat 100AE'!D103)),EDATE(AB3602,3),DATEVALUE('procytrat 100AE'!D103))))),""))</f>
        <v/>
      </c>
      <c r="AM3602" t="str">
        <f t="shared" ca="1" si="365"/>
        <v/>
      </c>
    </row>
    <row r="3603" spans="27:39" x14ac:dyDescent="0.3">
      <c r="AA3603" t="str">
        <f>IF(COUNTA('procytrat 100AE'!A104,'procytrat 100AE'!B104,'procytrat 100AE'!C104)&gt;0,"100AE","")</f>
        <v/>
      </c>
      <c r="AB3603" t="str">
        <f>IFERROR(IF(ISNUMBER('procytrat 100AE'!A104),'procytrat 100AE'!A104,DATEVALUE('procytrat 100AE'!A104)),"")</f>
        <v/>
      </c>
      <c r="AC3603" t="str">
        <f>IF(AA3603="","",'procytrat 100AE'!B104)</f>
        <v/>
      </c>
      <c r="AD3603" t="str">
        <f>IF(AA3603="","",IFERROR(1*'procytrat 100AE'!C104,IFERROR(_xludf.NUMBERVALUE('procytrat 100AE'!C104,".",","),IFERROR(_xludf.NUMBERVALUE('procytrat 100AE'!C104,",","."),0))))</f>
        <v/>
      </c>
      <c r="AE3603" t="str">
        <f>IF(AA3603="","",'procytrat 100AE'!M104)</f>
        <v/>
      </c>
      <c r="AF3603">
        <f t="shared" si="360"/>
        <v>0</v>
      </c>
      <c r="AG3603" t="str">
        <f t="shared" si="361"/>
        <v/>
      </c>
      <c r="AH3603" t="str">
        <f t="shared" si="362"/>
        <v/>
      </c>
      <c r="AI3603">
        <f t="shared" si="363"/>
        <v>0</v>
      </c>
      <c r="AJ3603">
        <f t="shared" si="364"/>
        <v>0</v>
      </c>
      <c r="AK3603">
        <v>0</v>
      </c>
      <c r="AL3603" t="str">
        <f>IF(AA3603="","",IFERROR(IF(ISNUMBER('procytrat 100AE'!D104),'procytrat 100AE'!D104,IF(ISNUMBER(SEARCH("12",'procytrat 100AE'!D104)),EDATE(AB3603,12),IF(ISNUMBER(SEARCH("6",'procytrat 100AE'!D104)),EDATE(AB3603,6),IF(ISNUMBER(SEARCH("3",'procytrat 100AE'!D104)),EDATE(AB3603,3),DATEVALUE('procytrat 100AE'!D104))))),""))</f>
        <v/>
      </c>
      <c r="AM3603" t="str">
        <f t="shared" ca="1" si="365"/>
        <v/>
      </c>
    </row>
    <row r="3604" spans="27:39" x14ac:dyDescent="0.3">
      <c r="AA3604" t="str">
        <f>IF(COUNTA('procytrat 100AE'!A105,'procytrat 100AE'!B105,'procytrat 100AE'!C105)&gt;0,"100AE","")</f>
        <v/>
      </c>
      <c r="AB3604" t="str">
        <f>IFERROR(IF(ISNUMBER('procytrat 100AE'!A105),'procytrat 100AE'!A105,DATEVALUE('procytrat 100AE'!A105)),"")</f>
        <v/>
      </c>
      <c r="AC3604" t="str">
        <f>IF(AA3604="","",'procytrat 100AE'!B105)</f>
        <v/>
      </c>
      <c r="AD3604" t="str">
        <f>IF(AA3604="","",IFERROR(1*'procytrat 100AE'!C105,IFERROR(_xludf.NUMBERVALUE('procytrat 100AE'!C105,".",","),IFERROR(_xludf.NUMBERVALUE('procytrat 100AE'!C105,",","."),0))))</f>
        <v/>
      </c>
      <c r="AE3604" t="str">
        <f>IF(AA3604="","",'procytrat 100AE'!M105)</f>
        <v/>
      </c>
      <c r="AF3604">
        <f t="shared" si="360"/>
        <v>0</v>
      </c>
      <c r="AG3604" t="str">
        <f t="shared" si="361"/>
        <v/>
      </c>
      <c r="AH3604" t="str">
        <f t="shared" si="362"/>
        <v/>
      </c>
      <c r="AI3604">
        <f t="shared" si="363"/>
        <v>0</v>
      </c>
      <c r="AJ3604">
        <f t="shared" si="364"/>
        <v>0</v>
      </c>
      <c r="AK3604">
        <v>0</v>
      </c>
      <c r="AL3604" t="str">
        <f>IF(AA3604="","",IFERROR(IF(ISNUMBER('procytrat 100AE'!D105),'procytrat 100AE'!D105,IF(ISNUMBER(SEARCH("12",'procytrat 100AE'!D105)),EDATE(AB3604,12),IF(ISNUMBER(SEARCH("6",'procytrat 100AE'!D105)),EDATE(AB3604,6),IF(ISNUMBER(SEARCH("3",'procytrat 100AE'!D105)),EDATE(AB3604,3),DATEVALUE('procytrat 100AE'!D105))))),""))</f>
        <v/>
      </c>
      <c r="AM3604" t="str">
        <f t="shared" ca="1" si="365"/>
        <v/>
      </c>
    </row>
    <row r="3605" spans="27:39" x14ac:dyDescent="0.3">
      <c r="AA3605" t="str">
        <f>IF(COUNTA('procytrat 100AE'!A106,'procytrat 100AE'!B106,'procytrat 100AE'!C106)&gt;0,"100AE","")</f>
        <v/>
      </c>
      <c r="AB3605" t="str">
        <f>IFERROR(IF(ISNUMBER('procytrat 100AE'!A106),'procytrat 100AE'!A106,DATEVALUE('procytrat 100AE'!A106)),"")</f>
        <v/>
      </c>
      <c r="AC3605" t="str">
        <f>IF(AA3605="","",'procytrat 100AE'!B106)</f>
        <v/>
      </c>
      <c r="AD3605" t="str">
        <f>IF(AA3605="","",IFERROR(1*'procytrat 100AE'!C106,IFERROR(_xludf.NUMBERVALUE('procytrat 100AE'!C106,".",","),IFERROR(_xludf.NUMBERVALUE('procytrat 100AE'!C106,",","."),0))))</f>
        <v/>
      </c>
      <c r="AE3605" t="str">
        <f>IF(AA3605="","",'procytrat 100AE'!M106)</f>
        <v/>
      </c>
      <c r="AF3605">
        <f t="shared" si="360"/>
        <v>0</v>
      </c>
      <c r="AG3605" t="str">
        <f t="shared" si="361"/>
        <v/>
      </c>
      <c r="AH3605" t="str">
        <f t="shared" si="362"/>
        <v/>
      </c>
      <c r="AI3605">
        <f t="shared" si="363"/>
        <v>0</v>
      </c>
      <c r="AJ3605">
        <f t="shared" si="364"/>
        <v>0</v>
      </c>
      <c r="AK3605">
        <v>0</v>
      </c>
      <c r="AL3605" t="str">
        <f>IF(AA3605="","",IFERROR(IF(ISNUMBER('procytrat 100AE'!D106),'procytrat 100AE'!D106,IF(ISNUMBER(SEARCH("12",'procytrat 100AE'!D106)),EDATE(AB3605,12),IF(ISNUMBER(SEARCH("6",'procytrat 100AE'!D106)),EDATE(AB3605,6),IF(ISNUMBER(SEARCH("3",'procytrat 100AE'!D106)),EDATE(AB3605,3),DATEVALUE('procytrat 100AE'!D106))))),""))</f>
        <v/>
      </c>
      <c r="AM3605" t="str">
        <f t="shared" ca="1" si="365"/>
        <v/>
      </c>
    </row>
    <row r="3606" spans="27:39" x14ac:dyDescent="0.3">
      <c r="AA3606" t="str">
        <f>IF(COUNTA('procytrat 100AE'!A107,'procytrat 100AE'!B107,'procytrat 100AE'!C107)&gt;0,"100AE","")</f>
        <v/>
      </c>
      <c r="AB3606" t="str">
        <f>IFERROR(IF(ISNUMBER('procytrat 100AE'!A107),'procytrat 100AE'!A107,DATEVALUE('procytrat 100AE'!A107)),"")</f>
        <v/>
      </c>
      <c r="AC3606" t="str">
        <f>IF(AA3606="","",'procytrat 100AE'!B107)</f>
        <v/>
      </c>
      <c r="AD3606" t="str">
        <f>IF(AA3606="","",IFERROR(1*'procytrat 100AE'!C107,IFERROR(_xludf.NUMBERVALUE('procytrat 100AE'!C107,".",","),IFERROR(_xludf.NUMBERVALUE('procytrat 100AE'!C107,",","."),0))))</f>
        <v/>
      </c>
      <c r="AE3606" t="str">
        <f>IF(AA3606="","",'procytrat 100AE'!M107)</f>
        <v/>
      </c>
      <c r="AF3606">
        <f t="shared" si="360"/>
        <v>0</v>
      </c>
      <c r="AG3606" t="str">
        <f t="shared" si="361"/>
        <v/>
      </c>
      <c r="AH3606" t="str">
        <f t="shared" si="362"/>
        <v/>
      </c>
      <c r="AI3606">
        <f t="shared" si="363"/>
        <v>0</v>
      </c>
      <c r="AJ3606">
        <f t="shared" si="364"/>
        <v>0</v>
      </c>
      <c r="AK3606">
        <v>0</v>
      </c>
      <c r="AL3606" t="str">
        <f>IF(AA3606="","",IFERROR(IF(ISNUMBER('procytrat 100AE'!D107),'procytrat 100AE'!D107,IF(ISNUMBER(SEARCH("12",'procytrat 100AE'!D107)),EDATE(AB3606,12),IF(ISNUMBER(SEARCH("6",'procytrat 100AE'!D107)),EDATE(AB3606,6),IF(ISNUMBER(SEARCH("3",'procytrat 100AE'!D107)),EDATE(AB3606,3),DATEVALUE('procytrat 100AE'!D107))))),""))</f>
        <v/>
      </c>
      <c r="AM3606" t="str">
        <f t="shared" ca="1" si="365"/>
        <v/>
      </c>
    </row>
    <row r="3607" spans="27:39" x14ac:dyDescent="0.3">
      <c r="AA3607" t="str">
        <f>IF(COUNTA('procytrat 100AE'!A108,'procytrat 100AE'!B108,'procytrat 100AE'!C108)&gt;0,"100AE","")</f>
        <v/>
      </c>
      <c r="AB3607" t="str">
        <f>IFERROR(IF(ISNUMBER('procytrat 100AE'!A108),'procytrat 100AE'!A108,DATEVALUE('procytrat 100AE'!A108)),"")</f>
        <v/>
      </c>
      <c r="AC3607" t="str">
        <f>IF(AA3607="","",'procytrat 100AE'!B108)</f>
        <v/>
      </c>
      <c r="AD3607" t="str">
        <f>IF(AA3607="","",IFERROR(1*'procytrat 100AE'!C108,IFERROR(_xludf.NUMBERVALUE('procytrat 100AE'!C108,".",","),IFERROR(_xludf.NUMBERVALUE('procytrat 100AE'!C108,",","."),0))))</f>
        <v/>
      </c>
      <c r="AE3607" t="str">
        <f>IF(AA3607="","",'procytrat 100AE'!M108)</f>
        <v/>
      </c>
      <c r="AF3607">
        <f t="shared" si="360"/>
        <v>0</v>
      </c>
      <c r="AG3607" t="str">
        <f t="shared" si="361"/>
        <v/>
      </c>
      <c r="AH3607" t="str">
        <f t="shared" si="362"/>
        <v/>
      </c>
      <c r="AI3607">
        <f t="shared" si="363"/>
        <v>0</v>
      </c>
      <c r="AJ3607">
        <f t="shared" si="364"/>
        <v>0</v>
      </c>
      <c r="AK3607">
        <v>0</v>
      </c>
      <c r="AL3607" t="str">
        <f>IF(AA3607="","",IFERROR(IF(ISNUMBER('procytrat 100AE'!D108),'procytrat 100AE'!D108,IF(ISNUMBER(SEARCH("12",'procytrat 100AE'!D108)),EDATE(AB3607,12),IF(ISNUMBER(SEARCH("6",'procytrat 100AE'!D108)),EDATE(AB3607,6),IF(ISNUMBER(SEARCH("3",'procytrat 100AE'!D108)),EDATE(AB3607,3),DATEVALUE('procytrat 100AE'!D108))))),""))</f>
        <v/>
      </c>
      <c r="AM3607" t="str">
        <f t="shared" ca="1" si="365"/>
        <v/>
      </c>
    </row>
    <row r="3608" spans="27:39" x14ac:dyDescent="0.3">
      <c r="AA3608" t="str">
        <f>IF(COUNTA('procytrat 100AE'!A109,'procytrat 100AE'!B109,'procytrat 100AE'!C109)&gt;0,"100AE","")</f>
        <v/>
      </c>
      <c r="AB3608" t="str">
        <f>IFERROR(IF(ISNUMBER('procytrat 100AE'!A109),'procytrat 100AE'!A109,DATEVALUE('procytrat 100AE'!A109)),"")</f>
        <v/>
      </c>
      <c r="AC3608" t="str">
        <f>IF(AA3608="","",'procytrat 100AE'!B109)</f>
        <v/>
      </c>
      <c r="AD3608" t="str">
        <f>IF(AA3608="","",IFERROR(1*'procytrat 100AE'!C109,IFERROR(_xludf.NUMBERVALUE('procytrat 100AE'!C109,".",","),IFERROR(_xludf.NUMBERVALUE('procytrat 100AE'!C109,",","."),0))))</f>
        <v/>
      </c>
      <c r="AE3608" t="str">
        <f>IF(AA3608="","",'procytrat 100AE'!M109)</f>
        <v/>
      </c>
      <c r="AF3608">
        <f t="shared" si="360"/>
        <v>0</v>
      </c>
      <c r="AG3608" t="str">
        <f t="shared" si="361"/>
        <v/>
      </c>
      <c r="AH3608" t="str">
        <f t="shared" si="362"/>
        <v/>
      </c>
      <c r="AI3608">
        <f t="shared" si="363"/>
        <v>0</v>
      </c>
      <c r="AJ3608">
        <f t="shared" si="364"/>
        <v>0</v>
      </c>
      <c r="AK3608">
        <v>0</v>
      </c>
      <c r="AL3608" t="str">
        <f>IF(AA3608="","",IFERROR(IF(ISNUMBER('procytrat 100AE'!D109),'procytrat 100AE'!D109,IF(ISNUMBER(SEARCH("12",'procytrat 100AE'!D109)),EDATE(AB3608,12),IF(ISNUMBER(SEARCH("6",'procytrat 100AE'!D109)),EDATE(AB3608,6),IF(ISNUMBER(SEARCH("3",'procytrat 100AE'!D109)),EDATE(AB3608,3),DATEVALUE('procytrat 100AE'!D109))))),""))</f>
        <v/>
      </c>
      <c r="AM3608" t="str">
        <f t="shared" ca="1" si="365"/>
        <v/>
      </c>
    </row>
    <row r="3609" spans="27:39" x14ac:dyDescent="0.3">
      <c r="AA3609" t="str">
        <f>IF(COUNTA('procytrat 100AE'!A110,'procytrat 100AE'!B110,'procytrat 100AE'!C110)&gt;0,"100AE","")</f>
        <v/>
      </c>
      <c r="AB3609" t="str">
        <f>IFERROR(IF(ISNUMBER('procytrat 100AE'!A110),'procytrat 100AE'!A110,DATEVALUE('procytrat 100AE'!A110)),"")</f>
        <v/>
      </c>
      <c r="AC3609" t="str">
        <f>IF(AA3609="","",'procytrat 100AE'!B110)</f>
        <v/>
      </c>
      <c r="AD3609" t="str">
        <f>IF(AA3609="","",IFERROR(1*'procytrat 100AE'!C110,IFERROR(_xludf.NUMBERVALUE('procytrat 100AE'!C110,".",","),IFERROR(_xludf.NUMBERVALUE('procytrat 100AE'!C110,",","."),0))))</f>
        <v/>
      </c>
      <c r="AE3609" t="str">
        <f>IF(AA3609="","",'procytrat 100AE'!M110)</f>
        <v/>
      </c>
      <c r="AF3609">
        <f t="shared" si="360"/>
        <v>0</v>
      </c>
      <c r="AG3609" t="str">
        <f t="shared" si="361"/>
        <v/>
      </c>
      <c r="AH3609" t="str">
        <f t="shared" si="362"/>
        <v/>
      </c>
      <c r="AI3609">
        <f t="shared" si="363"/>
        <v>0</v>
      </c>
      <c r="AJ3609">
        <f t="shared" si="364"/>
        <v>0</v>
      </c>
      <c r="AK3609">
        <v>0</v>
      </c>
      <c r="AL3609" t="str">
        <f>IF(AA3609="","",IFERROR(IF(ISNUMBER('procytrat 100AE'!D110),'procytrat 100AE'!D110,IF(ISNUMBER(SEARCH("12",'procytrat 100AE'!D110)),EDATE(AB3609,12),IF(ISNUMBER(SEARCH("6",'procytrat 100AE'!D110)),EDATE(AB3609,6),IF(ISNUMBER(SEARCH("3",'procytrat 100AE'!D110)),EDATE(AB3609,3),DATEVALUE('procytrat 100AE'!D110))))),""))</f>
        <v/>
      </c>
      <c r="AM3609" t="str">
        <f t="shared" ca="1" si="365"/>
        <v/>
      </c>
    </row>
    <row r="3610" spans="27:39" x14ac:dyDescent="0.3">
      <c r="AA3610" t="str">
        <f>IF(COUNTA('procytrat 100AE'!A111,'procytrat 100AE'!B111,'procytrat 100AE'!C111)&gt;0,"100AE","")</f>
        <v/>
      </c>
      <c r="AB3610" t="str">
        <f>IFERROR(IF(ISNUMBER('procytrat 100AE'!A111),'procytrat 100AE'!A111,DATEVALUE('procytrat 100AE'!A111)),"")</f>
        <v/>
      </c>
      <c r="AC3610" t="str">
        <f>IF(AA3610="","",'procytrat 100AE'!B111)</f>
        <v/>
      </c>
      <c r="AD3610" t="str">
        <f>IF(AA3610="","",IFERROR(1*'procytrat 100AE'!C111,IFERROR(_xludf.NUMBERVALUE('procytrat 100AE'!C111,".",","),IFERROR(_xludf.NUMBERVALUE('procytrat 100AE'!C111,",","."),0))))</f>
        <v/>
      </c>
      <c r="AE3610" t="str">
        <f>IF(AA3610="","",'procytrat 100AE'!M111)</f>
        <v/>
      </c>
      <c r="AF3610">
        <f t="shared" si="360"/>
        <v>0</v>
      </c>
      <c r="AG3610" t="str">
        <f t="shared" si="361"/>
        <v/>
      </c>
      <c r="AH3610" t="str">
        <f t="shared" si="362"/>
        <v/>
      </c>
      <c r="AI3610">
        <f t="shared" si="363"/>
        <v>0</v>
      </c>
      <c r="AJ3610">
        <f t="shared" si="364"/>
        <v>0</v>
      </c>
      <c r="AK3610">
        <v>0</v>
      </c>
      <c r="AL3610" t="str">
        <f>IF(AA3610="","",IFERROR(IF(ISNUMBER('procytrat 100AE'!D111),'procytrat 100AE'!D111,IF(ISNUMBER(SEARCH("12",'procytrat 100AE'!D111)),EDATE(AB3610,12),IF(ISNUMBER(SEARCH("6",'procytrat 100AE'!D111)),EDATE(AB3610,6),IF(ISNUMBER(SEARCH("3",'procytrat 100AE'!D111)),EDATE(AB3610,3),DATEVALUE('procytrat 100AE'!D111))))),""))</f>
        <v/>
      </c>
      <c r="AM3610" t="str">
        <f t="shared" ca="1" si="365"/>
        <v/>
      </c>
    </row>
    <row r="3611" spans="27:39" x14ac:dyDescent="0.3">
      <c r="AA3611" t="str">
        <f>IF(COUNTA('procytrat 100AE'!A112,'procytrat 100AE'!B112,'procytrat 100AE'!C112)&gt;0,"100AE","")</f>
        <v/>
      </c>
      <c r="AB3611" t="str">
        <f>IFERROR(IF(ISNUMBER('procytrat 100AE'!A112),'procytrat 100AE'!A112,DATEVALUE('procytrat 100AE'!A112)),"")</f>
        <v/>
      </c>
      <c r="AC3611" t="str">
        <f>IF(AA3611="","",'procytrat 100AE'!B112)</f>
        <v/>
      </c>
      <c r="AD3611" t="str">
        <f>IF(AA3611="","",IFERROR(1*'procytrat 100AE'!C112,IFERROR(_xludf.NUMBERVALUE('procytrat 100AE'!C112,".",","),IFERROR(_xludf.NUMBERVALUE('procytrat 100AE'!C112,",","."),0))))</f>
        <v/>
      </c>
      <c r="AE3611" t="str">
        <f>IF(AA3611="","",'procytrat 100AE'!M112)</f>
        <v/>
      </c>
      <c r="AF3611">
        <f t="shared" si="360"/>
        <v>0</v>
      </c>
      <c r="AG3611" t="str">
        <f t="shared" si="361"/>
        <v/>
      </c>
      <c r="AH3611" t="str">
        <f t="shared" si="362"/>
        <v/>
      </c>
      <c r="AI3611">
        <f t="shared" si="363"/>
        <v>0</v>
      </c>
      <c r="AJ3611">
        <f t="shared" si="364"/>
        <v>0</v>
      </c>
      <c r="AK3611">
        <v>0</v>
      </c>
      <c r="AL3611" t="str">
        <f>IF(AA3611="","",IFERROR(IF(ISNUMBER('procytrat 100AE'!D112),'procytrat 100AE'!D112,IF(ISNUMBER(SEARCH("12",'procytrat 100AE'!D112)),EDATE(AB3611,12),IF(ISNUMBER(SEARCH("6",'procytrat 100AE'!D112)),EDATE(AB3611,6),IF(ISNUMBER(SEARCH("3",'procytrat 100AE'!D112)),EDATE(AB3611,3),DATEVALUE('procytrat 100AE'!D112))))),""))</f>
        <v/>
      </c>
      <c r="AM3611" t="str">
        <f t="shared" ca="1" si="365"/>
        <v/>
      </c>
    </row>
    <row r="3612" spans="27:39" x14ac:dyDescent="0.3">
      <c r="AA3612" t="str">
        <f>IF(COUNTA('procytrat 100AE'!A113,'procytrat 100AE'!B113,'procytrat 100AE'!C113)&gt;0,"100AE","")</f>
        <v/>
      </c>
      <c r="AB3612" t="str">
        <f>IFERROR(IF(ISNUMBER('procytrat 100AE'!A113),'procytrat 100AE'!A113,DATEVALUE('procytrat 100AE'!A113)),"")</f>
        <v/>
      </c>
      <c r="AC3612" t="str">
        <f>IF(AA3612="","",'procytrat 100AE'!B113)</f>
        <v/>
      </c>
      <c r="AD3612" t="str">
        <f>IF(AA3612="","",IFERROR(1*'procytrat 100AE'!C113,IFERROR(_xludf.NUMBERVALUE('procytrat 100AE'!C113,".",","),IFERROR(_xludf.NUMBERVALUE('procytrat 100AE'!C113,",","."),0))))</f>
        <v/>
      </c>
      <c r="AE3612" t="str">
        <f>IF(AA3612="","",'procytrat 100AE'!M113)</f>
        <v/>
      </c>
      <c r="AF3612">
        <f t="shared" si="360"/>
        <v>0</v>
      </c>
      <c r="AG3612" t="str">
        <f t="shared" si="361"/>
        <v/>
      </c>
      <c r="AH3612" t="str">
        <f t="shared" si="362"/>
        <v/>
      </c>
      <c r="AI3612">
        <f t="shared" si="363"/>
        <v>0</v>
      </c>
      <c r="AJ3612">
        <f t="shared" si="364"/>
        <v>0</v>
      </c>
      <c r="AK3612">
        <v>0</v>
      </c>
      <c r="AL3612" t="str">
        <f>IF(AA3612="","",IFERROR(IF(ISNUMBER('procytrat 100AE'!D113),'procytrat 100AE'!D113,IF(ISNUMBER(SEARCH("12",'procytrat 100AE'!D113)),EDATE(AB3612,12),IF(ISNUMBER(SEARCH("6",'procytrat 100AE'!D113)),EDATE(AB3612,6),IF(ISNUMBER(SEARCH("3",'procytrat 100AE'!D113)),EDATE(AB3612,3),DATEVALUE('procytrat 100AE'!D113))))),""))</f>
        <v/>
      </c>
      <c r="AM3612" t="str">
        <f t="shared" ca="1" si="365"/>
        <v/>
      </c>
    </row>
    <row r="3613" spans="27:39" x14ac:dyDescent="0.3">
      <c r="AA3613" t="str">
        <f>IF(COUNTA('procytrat 100AE'!A114,'procytrat 100AE'!B114,'procytrat 100AE'!C114)&gt;0,"100AE","")</f>
        <v/>
      </c>
      <c r="AB3613" t="str">
        <f>IFERROR(IF(ISNUMBER('procytrat 100AE'!A114),'procytrat 100AE'!A114,DATEVALUE('procytrat 100AE'!A114)),"")</f>
        <v/>
      </c>
      <c r="AC3613" t="str">
        <f>IF(AA3613="","",'procytrat 100AE'!B114)</f>
        <v/>
      </c>
      <c r="AD3613" t="str">
        <f>IF(AA3613="","",IFERROR(1*'procytrat 100AE'!C114,IFERROR(_xludf.NUMBERVALUE('procytrat 100AE'!C114,".",","),IFERROR(_xludf.NUMBERVALUE('procytrat 100AE'!C114,",","."),0))))</f>
        <v/>
      </c>
      <c r="AE3613" t="str">
        <f>IF(AA3613="","",'procytrat 100AE'!M114)</f>
        <v/>
      </c>
      <c r="AF3613">
        <f t="shared" si="360"/>
        <v>0</v>
      </c>
      <c r="AG3613" t="str">
        <f t="shared" si="361"/>
        <v/>
      </c>
      <c r="AH3613" t="str">
        <f t="shared" si="362"/>
        <v/>
      </c>
      <c r="AI3613">
        <f t="shared" si="363"/>
        <v>0</v>
      </c>
      <c r="AJ3613">
        <f t="shared" si="364"/>
        <v>0</v>
      </c>
      <c r="AK3613">
        <v>0</v>
      </c>
      <c r="AL3613" t="str">
        <f>IF(AA3613="","",IFERROR(IF(ISNUMBER('procytrat 100AE'!D114),'procytrat 100AE'!D114,IF(ISNUMBER(SEARCH("12",'procytrat 100AE'!D114)),EDATE(AB3613,12),IF(ISNUMBER(SEARCH("6",'procytrat 100AE'!D114)),EDATE(AB3613,6),IF(ISNUMBER(SEARCH("3",'procytrat 100AE'!D114)),EDATE(AB3613,3),DATEVALUE('procytrat 100AE'!D114))))),""))</f>
        <v/>
      </c>
      <c r="AM3613" t="str">
        <f t="shared" ca="1" si="365"/>
        <v/>
      </c>
    </row>
    <row r="3614" spans="27:39" x14ac:dyDescent="0.3">
      <c r="AA3614" t="str">
        <f>IF(COUNTA('procytrat 100AE'!A115,'procytrat 100AE'!B115,'procytrat 100AE'!C115)&gt;0,"100AE","")</f>
        <v/>
      </c>
      <c r="AB3614" t="str">
        <f>IFERROR(IF(ISNUMBER('procytrat 100AE'!A115),'procytrat 100AE'!A115,DATEVALUE('procytrat 100AE'!A115)),"")</f>
        <v/>
      </c>
      <c r="AC3614" t="str">
        <f>IF(AA3614="","",'procytrat 100AE'!B115)</f>
        <v/>
      </c>
      <c r="AD3614" t="str">
        <f>IF(AA3614="","",IFERROR(1*'procytrat 100AE'!C115,IFERROR(_xludf.NUMBERVALUE('procytrat 100AE'!C115,".",","),IFERROR(_xludf.NUMBERVALUE('procytrat 100AE'!C115,",","."),0))))</f>
        <v/>
      </c>
      <c r="AE3614" t="str">
        <f>IF(AA3614="","",'procytrat 100AE'!M115)</f>
        <v/>
      </c>
      <c r="AF3614">
        <f t="shared" si="360"/>
        <v>0</v>
      </c>
      <c r="AG3614" t="str">
        <f t="shared" si="361"/>
        <v/>
      </c>
      <c r="AH3614" t="str">
        <f t="shared" si="362"/>
        <v/>
      </c>
      <c r="AI3614">
        <f t="shared" si="363"/>
        <v>0</v>
      </c>
      <c r="AJ3614">
        <f t="shared" si="364"/>
        <v>0</v>
      </c>
      <c r="AK3614">
        <v>0</v>
      </c>
      <c r="AL3614" t="str">
        <f>IF(AA3614="","",IFERROR(IF(ISNUMBER('procytrat 100AE'!D115),'procytrat 100AE'!D115,IF(ISNUMBER(SEARCH("12",'procytrat 100AE'!D115)),EDATE(AB3614,12),IF(ISNUMBER(SEARCH("6",'procytrat 100AE'!D115)),EDATE(AB3614,6),IF(ISNUMBER(SEARCH("3",'procytrat 100AE'!D115)),EDATE(AB3614,3),DATEVALUE('procytrat 100AE'!D115))))),""))</f>
        <v/>
      </c>
      <c r="AM3614" t="str">
        <f t="shared" ca="1" si="365"/>
        <v/>
      </c>
    </row>
    <row r="3615" spans="27:39" x14ac:dyDescent="0.3">
      <c r="AA3615" t="str">
        <f>IF(COUNTA('procytrat 100AE'!A116,'procytrat 100AE'!B116,'procytrat 100AE'!C116)&gt;0,"100AE","")</f>
        <v/>
      </c>
      <c r="AB3615" t="str">
        <f>IFERROR(IF(ISNUMBER('procytrat 100AE'!A116),'procytrat 100AE'!A116,DATEVALUE('procytrat 100AE'!A116)),"")</f>
        <v/>
      </c>
      <c r="AC3615" t="str">
        <f>IF(AA3615="","",'procytrat 100AE'!B116)</f>
        <v/>
      </c>
      <c r="AD3615" t="str">
        <f>IF(AA3615="","",IFERROR(1*'procytrat 100AE'!C116,IFERROR(_xludf.NUMBERVALUE('procytrat 100AE'!C116,".",","),IFERROR(_xludf.NUMBERVALUE('procytrat 100AE'!C116,",","."),0))))</f>
        <v/>
      </c>
      <c r="AE3615" t="str">
        <f>IF(AA3615="","",'procytrat 100AE'!M116)</f>
        <v/>
      </c>
      <c r="AF3615">
        <f t="shared" si="360"/>
        <v>0</v>
      </c>
      <c r="AG3615" t="str">
        <f t="shared" si="361"/>
        <v/>
      </c>
      <c r="AH3615" t="str">
        <f t="shared" si="362"/>
        <v/>
      </c>
      <c r="AI3615">
        <f t="shared" si="363"/>
        <v>0</v>
      </c>
      <c r="AJ3615">
        <f t="shared" si="364"/>
        <v>0</v>
      </c>
      <c r="AK3615">
        <v>0</v>
      </c>
      <c r="AL3615" t="str">
        <f>IF(AA3615="","",IFERROR(IF(ISNUMBER('procytrat 100AE'!D116),'procytrat 100AE'!D116,IF(ISNUMBER(SEARCH("12",'procytrat 100AE'!D116)),EDATE(AB3615,12),IF(ISNUMBER(SEARCH("6",'procytrat 100AE'!D116)),EDATE(AB3615,6),IF(ISNUMBER(SEARCH("3",'procytrat 100AE'!D116)),EDATE(AB3615,3),DATEVALUE('procytrat 100AE'!D116))))),""))</f>
        <v/>
      </c>
      <c r="AM3615" t="str">
        <f t="shared" ca="1" si="365"/>
        <v/>
      </c>
    </row>
    <row r="3616" spans="27:39" x14ac:dyDescent="0.3">
      <c r="AA3616" t="str">
        <f>IF(COUNTA('procytrat 100AE'!A117,'procytrat 100AE'!B117,'procytrat 100AE'!C117)&gt;0,"100AE","")</f>
        <v/>
      </c>
      <c r="AB3616" t="str">
        <f>IFERROR(IF(ISNUMBER('procytrat 100AE'!A117),'procytrat 100AE'!A117,DATEVALUE('procytrat 100AE'!A117)),"")</f>
        <v/>
      </c>
      <c r="AC3616" t="str">
        <f>IF(AA3616="","",'procytrat 100AE'!B117)</f>
        <v/>
      </c>
      <c r="AD3616" t="str">
        <f>IF(AA3616="","",IFERROR(1*'procytrat 100AE'!C117,IFERROR(_xludf.NUMBERVALUE('procytrat 100AE'!C117,".",","),IFERROR(_xludf.NUMBERVALUE('procytrat 100AE'!C117,",","."),0))))</f>
        <v/>
      </c>
      <c r="AE3616" t="str">
        <f>IF(AA3616="","",'procytrat 100AE'!M117)</f>
        <v/>
      </c>
      <c r="AF3616">
        <f t="shared" si="360"/>
        <v>0</v>
      </c>
      <c r="AG3616" t="str">
        <f t="shared" si="361"/>
        <v/>
      </c>
      <c r="AH3616" t="str">
        <f t="shared" si="362"/>
        <v/>
      </c>
      <c r="AI3616">
        <f t="shared" si="363"/>
        <v>0</v>
      </c>
      <c r="AJ3616">
        <f t="shared" si="364"/>
        <v>0</v>
      </c>
      <c r="AK3616">
        <v>0</v>
      </c>
      <c r="AL3616" t="str">
        <f>IF(AA3616="","",IFERROR(IF(ISNUMBER('procytrat 100AE'!D117),'procytrat 100AE'!D117,IF(ISNUMBER(SEARCH("12",'procytrat 100AE'!D117)),EDATE(AB3616,12),IF(ISNUMBER(SEARCH("6",'procytrat 100AE'!D117)),EDATE(AB3616,6),IF(ISNUMBER(SEARCH("3",'procytrat 100AE'!D117)),EDATE(AB3616,3),DATEVALUE('procytrat 100AE'!D117))))),""))</f>
        <v/>
      </c>
      <c r="AM3616" t="str">
        <f t="shared" ca="1" si="365"/>
        <v/>
      </c>
    </row>
    <row r="3617" spans="27:39" x14ac:dyDescent="0.3">
      <c r="AA3617" t="str">
        <f>IF(COUNTA('procytrat 100AE'!A118,'procytrat 100AE'!B118,'procytrat 100AE'!C118)&gt;0,"100AE","")</f>
        <v/>
      </c>
      <c r="AB3617" t="str">
        <f>IFERROR(IF(ISNUMBER('procytrat 100AE'!A118),'procytrat 100AE'!A118,DATEVALUE('procytrat 100AE'!A118)),"")</f>
        <v/>
      </c>
      <c r="AC3617" t="str">
        <f>IF(AA3617="","",'procytrat 100AE'!B118)</f>
        <v/>
      </c>
      <c r="AD3617" t="str">
        <f>IF(AA3617="","",IFERROR(1*'procytrat 100AE'!C118,IFERROR(_xludf.NUMBERVALUE('procytrat 100AE'!C118,".",","),IFERROR(_xludf.NUMBERVALUE('procytrat 100AE'!C118,",","."),0))))</f>
        <v/>
      </c>
      <c r="AE3617" t="str">
        <f>IF(AA3617="","",'procytrat 100AE'!M118)</f>
        <v/>
      </c>
      <c r="AF3617">
        <f t="shared" si="360"/>
        <v>0</v>
      </c>
      <c r="AG3617" t="str">
        <f t="shared" si="361"/>
        <v/>
      </c>
      <c r="AH3617" t="str">
        <f t="shared" si="362"/>
        <v/>
      </c>
      <c r="AI3617">
        <f t="shared" si="363"/>
        <v>0</v>
      </c>
      <c r="AJ3617">
        <f t="shared" si="364"/>
        <v>0</v>
      </c>
      <c r="AK3617">
        <v>0</v>
      </c>
      <c r="AL3617" t="str">
        <f>IF(AA3617="","",IFERROR(IF(ISNUMBER('procytrat 100AE'!D118),'procytrat 100AE'!D118,IF(ISNUMBER(SEARCH("12",'procytrat 100AE'!D118)),EDATE(AB3617,12),IF(ISNUMBER(SEARCH("6",'procytrat 100AE'!D118)),EDATE(AB3617,6),IF(ISNUMBER(SEARCH("3",'procytrat 100AE'!D118)),EDATE(AB3617,3),DATEVALUE('procytrat 100AE'!D118))))),""))</f>
        <v/>
      </c>
      <c r="AM3617" t="str">
        <f t="shared" ca="1" si="365"/>
        <v/>
      </c>
    </row>
    <row r="3618" spans="27:39" x14ac:dyDescent="0.3">
      <c r="AA3618" t="str">
        <f>IF(COUNTA('procytrat 100AE'!A119,'procytrat 100AE'!B119,'procytrat 100AE'!C119)&gt;0,"100AE","")</f>
        <v/>
      </c>
      <c r="AB3618" t="str">
        <f>IFERROR(IF(ISNUMBER('procytrat 100AE'!A119),'procytrat 100AE'!A119,DATEVALUE('procytrat 100AE'!A119)),"")</f>
        <v/>
      </c>
      <c r="AC3618" t="str">
        <f>IF(AA3618="","",'procytrat 100AE'!B119)</f>
        <v/>
      </c>
      <c r="AD3618" t="str">
        <f>IF(AA3618="","",IFERROR(1*'procytrat 100AE'!C119,IFERROR(_xludf.NUMBERVALUE('procytrat 100AE'!C119,".",","),IFERROR(_xludf.NUMBERVALUE('procytrat 100AE'!C119,",","."),0))))</f>
        <v/>
      </c>
      <c r="AE3618" t="str">
        <f>IF(AA3618="","",'procytrat 100AE'!M119)</f>
        <v/>
      </c>
      <c r="AF3618">
        <f t="shared" si="360"/>
        <v>0</v>
      </c>
      <c r="AG3618" t="str">
        <f t="shared" si="361"/>
        <v/>
      </c>
      <c r="AH3618" t="str">
        <f t="shared" si="362"/>
        <v/>
      </c>
      <c r="AI3618">
        <f t="shared" si="363"/>
        <v>0</v>
      </c>
      <c r="AJ3618">
        <f t="shared" si="364"/>
        <v>0</v>
      </c>
      <c r="AK3618">
        <v>0</v>
      </c>
      <c r="AL3618" t="str">
        <f>IF(AA3618="","",IFERROR(IF(ISNUMBER('procytrat 100AE'!D119),'procytrat 100AE'!D119,IF(ISNUMBER(SEARCH("12",'procytrat 100AE'!D119)),EDATE(AB3618,12),IF(ISNUMBER(SEARCH("6",'procytrat 100AE'!D119)),EDATE(AB3618,6),IF(ISNUMBER(SEARCH("3",'procytrat 100AE'!D119)),EDATE(AB3618,3),DATEVALUE('procytrat 100AE'!D119))))),""))</f>
        <v/>
      </c>
      <c r="AM3618" t="str">
        <f t="shared" ca="1" si="365"/>
        <v/>
      </c>
    </row>
    <row r="3619" spans="27:39" x14ac:dyDescent="0.3">
      <c r="AA3619" t="str">
        <f>IF(COUNTA('procytrat 100AE'!A120,'procytrat 100AE'!B120,'procytrat 100AE'!C120)&gt;0,"100AE","")</f>
        <v/>
      </c>
      <c r="AB3619" t="str">
        <f>IFERROR(IF(ISNUMBER('procytrat 100AE'!A120),'procytrat 100AE'!A120,DATEVALUE('procytrat 100AE'!A120)),"")</f>
        <v/>
      </c>
      <c r="AC3619" t="str">
        <f>IF(AA3619="","",'procytrat 100AE'!B120)</f>
        <v/>
      </c>
      <c r="AD3619" t="str">
        <f>IF(AA3619="","",IFERROR(1*'procytrat 100AE'!C120,IFERROR(_xludf.NUMBERVALUE('procytrat 100AE'!C120,".",","),IFERROR(_xludf.NUMBERVALUE('procytrat 100AE'!C120,",","."),0))))</f>
        <v/>
      </c>
      <c r="AE3619" t="str">
        <f>IF(AA3619="","",'procytrat 100AE'!M120)</f>
        <v/>
      </c>
      <c r="AF3619">
        <f t="shared" si="360"/>
        <v>0</v>
      </c>
      <c r="AG3619" t="str">
        <f t="shared" si="361"/>
        <v/>
      </c>
      <c r="AH3619" t="str">
        <f t="shared" si="362"/>
        <v/>
      </c>
      <c r="AI3619">
        <f t="shared" si="363"/>
        <v>0</v>
      </c>
      <c r="AJ3619">
        <f t="shared" si="364"/>
        <v>0</v>
      </c>
      <c r="AK3619">
        <v>0</v>
      </c>
      <c r="AL3619" t="str">
        <f>IF(AA3619="","",IFERROR(IF(ISNUMBER('procytrat 100AE'!D120),'procytrat 100AE'!D120,IF(ISNUMBER(SEARCH("12",'procytrat 100AE'!D120)),EDATE(AB3619,12),IF(ISNUMBER(SEARCH("6",'procytrat 100AE'!D120)),EDATE(AB3619,6),IF(ISNUMBER(SEARCH("3",'procytrat 100AE'!D120)),EDATE(AB3619,3),DATEVALUE('procytrat 100AE'!D120))))),""))</f>
        <v/>
      </c>
      <c r="AM3619" t="str">
        <f t="shared" ca="1" si="365"/>
        <v/>
      </c>
    </row>
    <row r="3620" spans="27:39" x14ac:dyDescent="0.3">
      <c r="AA3620" t="str">
        <f>IF(COUNTA('procytrat 100AE'!A121,'procytrat 100AE'!B121,'procytrat 100AE'!C121)&gt;0,"100AE","")</f>
        <v/>
      </c>
      <c r="AB3620" t="str">
        <f>IFERROR(IF(ISNUMBER('procytrat 100AE'!A121),'procytrat 100AE'!A121,DATEVALUE('procytrat 100AE'!A121)),"")</f>
        <v/>
      </c>
      <c r="AC3620" t="str">
        <f>IF(AA3620="","",'procytrat 100AE'!B121)</f>
        <v/>
      </c>
      <c r="AD3620" t="str">
        <f>IF(AA3620="","",IFERROR(1*'procytrat 100AE'!C121,IFERROR(_xludf.NUMBERVALUE('procytrat 100AE'!C121,".",","),IFERROR(_xludf.NUMBERVALUE('procytrat 100AE'!C121,",","."),0))))</f>
        <v/>
      </c>
      <c r="AE3620" t="str">
        <f>IF(AA3620="","",'procytrat 100AE'!M121)</f>
        <v/>
      </c>
      <c r="AF3620">
        <f t="shared" si="360"/>
        <v>0</v>
      </c>
      <c r="AG3620" t="str">
        <f t="shared" si="361"/>
        <v/>
      </c>
      <c r="AH3620" t="str">
        <f t="shared" si="362"/>
        <v/>
      </c>
      <c r="AI3620">
        <f t="shared" si="363"/>
        <v>0</v>
      </c>
      <c r="AJ3620">
        <f t="shared" si="364"/>
        <v>0</v>
      </c>
      <c r="AK3620">
        <v>0</v>
      </c>
      <c r="AL3620" t="str">
        <f>IF(AA3620="","",IFERROR(IF(ISNUMBER('procytrat 100AE'!D121),'procytrat 100AE'!D121,IF(ISNUMBER(SEARCH("12",'procytrat 100AE'!D121)),EDATE(AB3620,12),IF(ISNUMBER(SEARCH("6",'procytrat 100AE'!D121)),EDATE(AB3620,6),IF(ISNUMBER(SEARCH("3",'procytrat 100AE'!D121)),EDATE(AB3620,3),DATEVALUE('procytrat 100AE'!D121))))),""))</f>
        <v/>
      </c>
      <c r="AM3620" t="str">
        <f t="shared" ca="1" si="365"/>
        <v/>
      </c>
    </row>
    <row r="3621" spans="27:39" x14ac:dyDescent="0.3">
      <c r="AA3621" t="str">
        <f>IF(COUNTA('procytrat 100AE'!A122,'procytrat 100AE'!B122,'procytrat 100AE'!C122)&gt;0,"100AE","")</f>
        <v/>
      </c>
      <c r="AB3621" t="str">
        <f>IFERROR(IF(ISNUMBER('procytrat 100AE'!A122),'procytrat 100AE'!A122,DATEVALUE('procytrat 100AE'!A122)),"")</f>
        <v/>
      </c>
      <c r="AC3621" t="str">
        <f>IF(AA3621="","",'procytrat 100AE'!B122)</f>
        <v/>
      </c>
      <c r="AD3621" t="str">
        <f>IF(AA3621="","",IFERROR(1*'procytrat 100AE'!C122,IFERROR(_xludf.NUMBERVALUE('procytrat 100AE'!C122,".",","),IFERROR(_xludf.NUMBERVALUE('procytrat 100AE'!C122,",","."),0))))</f>
        <v/>
      </c>
      <c r="AE3621" t="str">
        <f>IF(AA3621="","",'procytrat 100AE'!M122)</f>
        <v/>
      </c>
      <c r="AF3621">
        <f t="shared" si="360"/>
        <v>0</v>
      </c>
      <c r="AG3621" t="str">
        <f t="shared" si="361"/>
        <v/>
      </c>
      <c r="AH3621" t="str">
        <f t="shared" si="362"/>
        <v/>
      </c>
      <c r="AI3621">
        <f t="shared" si="363"/>
        <v>0</v>
      </c>
      <c r="AJ3621">
        <f t="shared" si="364"/>
        <v>0</v>
      </c>
      <c r="AK3621">
        <v>0</v>
      </c>
      <c r="AL3621" t="str">
        <f>IF(AA3621="","",IFERROR(IF(ISNUMBER('procytrat 100AE'!D122),'procytrat 100AE'!D122,IF(ISNUMBER(SEARCH("12",'procytrat 100AE'!D122)),EDATE(AB3621,12),IF(ISNUMBER(SEARCH("6",'procytrat 100AE'!D122)),EDATE(AB3621,6),IF(ISNUMBER(SEARCH("3",'procytrat 100AE'!D122)),EDATE(AB3621,3),DATEVALUE('procytrat 100AE'!D122))))),""))</f>
        <v/>
      </c>
      <c r="AM3621" t="str">
        <f t="shared" ca="1" si="365"/>
        <v/>
      </c>
    </row>
    <row r="3622" spans="27:39" x14ac:dyDescent="0.3">
      <c r="AA3622" t="str">
        <f>IF(COUNTA('procytrat 100AE'!A123,'procytrat 100AE'!B123,'procytrat 100AE'!C123)&gt;0,"100AE","")</f>
        <v/>
      </c>
      <c r="AB3622" t="str">
        <f>IFERROR(IF(ISNUMBER('procytrat 100AE'!A123),'procytrat 100AE'!A123,DATEVALUE('procytrat 100AE'!A123)),"")</f>
        <v/>
      </c>
      <c r="AC3622" t="str">
        <f>IF(AA3622="","",'procytrat 100AE'!B123)</f>
        <v/>
      </c>
      <c r="AD3622" t="str">
        <f>IF(AA3622="","",IFERROR(1*'procytrat 100AE'!C123,IFERROR(_xludf.NUMBERVALUE('procytrat 100AE'!C123,".",","),IFERROR(_xludf.NUMBERVALUE('procytrat 100AE'!C123,",","."),0))))</f>
        <v/>
      </c>
      <c r="AE3622" t="str">
        <f>IF(AA3622="","",'procytrat 100AE'!M123)</f>
        <v/>
      </c>
      <c r="AF3622">
        <f t="shared" si="360"/>
        <v>0</v>
      </c>
      <c r="AG3622" t="str">
        <f t="shared" si="361"/>
        <v/>
      </c>
      <c r="AH3622" t="str">
        <f t="shared" si="362"/>
        <v/>
      </c>
      <c r="AI3622">
        <f t="shared" si="363"/>
        <v>0</v>
      </c>
      <c r="AJ3622">
        <f t="shared" si="364"/>
        <v>0</v>
      </c>
      <c r="AK3622">
        <v>0</v>
      </c>
      <c r="AL3622" t="str">
        <f>IF(AA3622="","",IFERROR(IF(ISNUMBER('procytrat 100AE'!D123),'procytrat 100AE'!D123,IF(ISNUMBER(SEARCH("12",'procytrat 100AE'!D123)),EDATE(AB3622,12),IF(ISNUMBER(SEARCH("6",'procytrat 100AE'!D123)),EDATE(AB3622,6),IF(ISNUMBER(SEARCH("3",'procytrat 100AE'!D123)),EDATE(AB3622,3),DATEVALUE('procytrat 100AE'!D123))))),""))</f>
        <v/>
      </c>
      <c r="AM3622" t="str">
        <f t="shared" ca="1" si="365"/>
        <v/>
      </c>
    </row>
    <row r="3623" spans="27:39" x14ac:dyDescent="0.3">
      <c r="AA3623" t="str">
        <f>IF(COUNTA('procytrat 100AE'!A124,'procytrat 100AE'!B124,'procytrat 100AE'!C124)&gt;0,"100AE","")</f>
        <v/>
      </c>
      <c r="AB3623" t="str">
        <f>IFERROR(IF(ISNUMBER('procytrat 100AE'!A124),'procytrat 100AE'!A124,DATEVALUE('procytrat 100AE'!A124)),"")</f>
        <v/>
      </c>
      <c r="AC3623" t="str">
        <f>IF(AA3623="","",'procytrat 100AE'!B124)</f>
        <v/>
      </c>
      <c r="AD3623" t="str">
        <f>IF(AA3623="","",IFERROR(1*'procytrat 100AE'!C124,IFERROR(_xludf.NUMBERVALUE('procytrat 100AE'!C124,".",","),IFERROR(_xludf.NUMBERVALUE('procytrat 100AE'!C124,",","."),0))))</f>
        <v/>
      </c>
      <c r="AE3623" t="str">
        <f>IF(AA3623="","",'procytrat 100AE'!M124)</f>
        <v/>
      </c>
      <c r="AF3623">
        <f t="shared" si="360"/>
        <v>0</v>
      </c>
      <c r="AG3623" t="str">
        <f t="shared" si="361"/>
        <v/>
      </c>
      <c r="AH3623" t="str">
        <f t="shared" si="362"/>
        <v/>
      </c>
      <c r="AI3623">
        <f t="shared" si="363"/>
        <v>0</v>
      </c>
      <c r="AJ3623">
        <f t="shared" si="364"/>
        <v>0</v>
      </c>
      <c r="AK3623">
        <v>0</v>
      </c>
      <c r="AL3623" t="str">
        <f>IF(AA3623="","",IFERROR(IF(ISNUMBER('procytrat 100AE'!D124),'procytrat 100AE'!D124,IF(ISNUMBER(SEARCH("12",'procytrat 100AE'!D124)),EDATE(AB3623,12),IF(ISNUMBER(SEARCH("6",'procytrat 100AE'!D124)),EDATE(AB3623,6),IF(ISNUMBER(SEARCH("3",'procytrat 100AE'!D124)),EDATE(AB3623,3),DATEVALUE('procytrat 100AE'!D124))))),""))</f>
        <v/>
      </c>
      <c r="AM3623" t="str">
        <f t="shared" ca="1" si="365"/>
        <v/>
      </c>
    </row>
    <row r="3624" spans="27:39" x14ac:dyDescent="0.3">
      <c r="AA3624" t="str">
        <f>IF(COUNTA('procytrat 100AE'!A125,'procytrat 100AE'!B125,'procytrat 100AE'!C125)&gt;0,"100AE","")</f>
        <v/>
      </c>
      <c r="AB3624" t="str">
        <f>IFERROR(IF(ISNUMBER('procytrat 100AE'!A125),'procytrat 100AE'!A125,DATEVALUE('procytrat 100AE'!A125)),"")</f>
        <v/>
      </c>
      <c r="AC3624" t="str">
        <f>IF(AA3624="","",'procytrat 100AE'!B125)</f>
        <v/>
      </c>
      <c r="AD3624" t="str">
        <f>IF(AA3624="","",IFERROR(1*'procytrat 100AE'!C125,IFERROR(_xludf.NUMBERVALUE('procytrat 100AE'!C125,".",","),IFERROR(_xludf.NUMBERVALUE('procytrat 100AE'!C125,",","."),0))))</f>
        <v/>
      </c>
      <c r="AE3624" t="str">
        <f>IF(AA3624="","",'procytrat 100AE'!M125)</f>
        <v/>
      </c>
      <c r="AF3624">
        <f t="shared" si="360"/>
        <v>0</v>
      </c>
      <c r="AG3624" t="str">
        <f t="shared" si="361"/>
        <v/>
      </c>
      <c r="AH3624" t="str">
        <f t="shared" si="362"/>
        <v/>
      </c>
      <c r="AI3624">
        <f t="shared" si="363"/>
        <v>0</v>
      </c>
      <c r="AJ3624">
        <f t="shared" si="364"/>
        <v>0</v>
      </c>
      <c r="AK3624">
        <v>0</v>
      </c>
      <c r="AL3624" t="str">
        <f>IF(AA3624="","",IFERROR(IF(ISNUMBER('procytrat 100AE'!D125),'procytrat 100AE'!D125,IF(ISNUMBER(SEARCH("12",'procytrat 100AE'!D125)),EDATE(AB3624,12),IF(ISNUMBER(SEARCH("6",'procytrat 100AE'!D125)),EDATE(AB3624,6),IF(ISNUMBER(SEARCH("3",'procytrat 100AE'!D125)),EDATE(AB3624,3),DATEVALUE('procytrat 100AE'!D125))))),""))</f>
        <v/>
      </c>
      <c r="AM3624" t="str">
        <f t="shared" ca="1" si="365"/>
        <v/>
      </c>
    </row>
    <row r="3625" spans="27:39" x14ac:dyDescent="0.3">
      <c r="AA3625" t="str">
        <f>IF(COUNTA('procytrat 100AE'!A126,'procytrat 100AE'!B126,'procytrat 100AE'!C126)&gt;0,"100AE","")</f>
        <v/>
      </c>
      <c r="AB3625" t="str">
        <f>IFERROR(IF(ISNUMBER('procytrat 100AE'!A126),'procytrat 100AE'!A126,DATEVALUE('procytrat 100AE'!A126)),"")</f>
        <v/>
      </c>
      <c r="AC3625" t="str">
        <f>IF(AA3625="","",'procytrat 100AE'!B126)</f>
        <v/>
      </c>
      <c r="AD3625" t="str">
        <f>IF(AA3625="","",IFERROR(1*'procytrat 100AE'!C126,IFERROR(_xludf.NUMBERVALUE('procytrat 100AE'!C126,".",","),IFERROR(_xludf.NUMBERVALUE('procytrat 100AE'!C126,",","."),0))))</f>
        <v/>
      </c>
      <c r="AE3625" t="str">
        <f>IF(AA3625="","",'procytrat 100AE'!M126)</f>
        <v/>
      </c>
      <c r="AF3625">
        <f t="shared" si="360"/>
        <v>0</v>
      </c>
      <c r="AG3625" t="str">
        <f t="shared" si="361"/>
        <v/>
      </c>
      <c r="AH3625" t="str">
        <f t="shared" si="362"/>
        <v/>
      </c>
      <c r="AI3625">
        <f t="shared" si="363"/>
        <v>0</v>
      </c>
      <c r="AJ3625">
        <f t="shared" si="364"/>
        <v>0</v>
      </c>
      <c r="AK3625">
        <v>0</v>
      </c>
      <c r="AL3625" t="str">
        <f>IF(AA3625="","",IFERROR(IF(ISNUMBER('procytrat 100AE'!D126),'procytrat 100AE'!D126,IF(ISNUMBER(SEARCH("12",'procytrat 100AE'!D126)),EDATE(AB3625,12),IF(ISNUMBER(SEARCH("6",'procytrat 100AE'!D126)),EDATE(AB3625,6),IF(ISNUMBER(SEARCH("3",'procytrat 100AE'!D126)),EDATE(AB3625,3),DATEVALUE('procytrat 100AE'!D126))))),""))</f>
        <v/>
      </c>
      <c r="AM3625" t="str">
        <f t="shared" ca="1" si="365"/>
        <v/>
      </c>
    </row>
    <row r="3626" spans="27:39" x14ac:dyDescent="0.3">
      <c r="AA3626" t="str">
        <f>IF(COUNTA('procytrat 100AE'!A127,'procytrat 100AE'!B127,'procytrat 100AE'!C127)&gt;0,"100AE","")</f>
        <v/>
      </c>
      <c r="AB3626" t="str">
        <f>IFERROR(IF(ISNUMBER('procytrat 100AE'!A127),'procytrat 100AE'!A127,DATEVALUE('procytrat 100AE'!A127)),"")</f>
        <v/>
      </c>
      <c r="AC3626" t="str">
        <f>IF(AA3626="","",'procytrat 100AE'!B127)</f>
        <v/>
      </c>
      <c r="AD3626" t="str">
        <f>IF(AA3626="","",IFERROR(1*'procytrat 100AE'!C127,IFERROR(_xludf.NUMBERVALUE('procytrat 100AE'!C127,".",","),IFERROR(_xludf.NUMBERVALUE('procytrat 100AE'!C127,",","."),0))))</f>
        <v/>
      </c>
      <c r="AE3626" t="str">
        <f>IF(AA3626="","",'procytrat 100AE'!M127)</f>
        <v/>
      </c>
      <c r="AF3626">
        <f t="shared" si="360"/>
        <v>0</v>
      </c>
      <c r="AG3626" t="str">
        <f t="shared" si="361"/>
        <v/>
      </c>
      <c r="AH3626" t="str">
        <f t="shared" si="362"/>
        <v/>
      </c>
      <c r="AI3626">
        <f t="shared" si="363"/>
        <v>0</v>
      </c>
      <c r="AJ3626">
        <f t="shared" si="364"/>
        <v>0</v>
      </c>
      <c r="AK3626">
        <v>0</v>
      </c>
      <c r="AL3626" t="str">
        <f>IF(AA3626="","",IFERROR(IF(ISNUMBER('procytrat 100AE'!D127),'procytrat 100AE'!D127,IF(ISNUMBER(SEARCH("12",'procytrat 100AE'!D127)),EDATE(AB3626,12),IF(ISNUMBER(SEARCH("6",'procytrat 100AE'!D127)),EDATE(AB3626,6),IF(ISNUMBER(SEARCH("3",'procytrat 100AE'!D127)),EDATE(AB3626,3),DATEVALUE('procytrat 100AE'!D127))))),""))</f>
        <v/>
      </c>
      <c r="AM3626" t="str">
        <f t="shared" ca="1" si="365"/>
        <v/>
      </c>
    </row>
    <row r="3627" spans="27:39" x14ac:dyDescent="0.3">
      <c r="AA3627" t="str">
        <f>IF(COUNTA('procytrat 100AE'!A128,'procytrat 100AE'!B128,'procytrat 100AE'!C128)&gt;0,"100AE","")</f>
        <v/>
      </c>
      <c r="AB3627" t="str">
        <f>IFERROR(IF(ISNUMBER('procytrat 100AE'!A128),'procytrat 100AE'!A128,DATEVALUE('procytrat 100AE'!A128)),"")</f>
        <v/>
      </c>
      <c r="AC3627" t="str">
        <f>IF(AA3627="","",'procytrat 100AE'!B128)</f>
        <v/>
      </c>
      <c r="AD3627" t="str">
        <f>IF(AA3627="","",IFERROR(1*'procytrat 100AE'!C128,IFERROR(_xludf.NUMBERVALUE('procytrat 100AE'!C128,".",","),IFERROR(_xludf.NUMBERVALUE('procytrat 100AE'!C128,",","."),0))))</f>
        <v/>
      </c>
      <c r="AE3627" t="str">
        <f>IF(AA3627="","",'procytrat 100AE'!M128)</f>
        <v/>
      </c>
      <c r="AF3627">
        <f t="shared" si="360"/>
        <v>0</v>
      </c>
      <c r="AG3627" t="str">
        <f t="shared" si="361"/>
        <v/>
      </c>
      <c r="AH3627" t="str">
        <f t="shared" si="362"/>
        <v/>
      </c>
      <c r="AI3627">
        <f t="shared" si="363"/>
        <v>0</v>
      </c>
      <c r="AJ3627">
        <f t="shared" si="364"/>
        <v>0</v>
      </c>
      <c r="AK3627">
        <v>0</v>
      </c>
      <c r="AL3627" t="str">
        <f>IF(AA3627="","",IFERROR(IF(ISNUMBER('procytrat 100AE'!D128),'procytrat 100AE'!D128,IF(ISNUMBER(SEARCH("12",'procytrat 100AE'!D128)),EDATE(AB3627,12),IF(ISNUMBER(SEARCH("6",'procytrat 100AE'!D128)),EDATE(AB3627,6),IF(ISNUMBER(SEARCH("3",'procytrat 100AE'!D128)),EDATE(AB3627,3),DATEVALUE('procytrat 100AE'!D128))))),""))</f>
        <v/>
      </c>
      <c r="AM3627" t="str">
        <f t="shared" ca="1" si="365"/>
        <v/>
      </c>
    </row>
    <row r="3628" spans="27:39" x14ac:dyDescent="0.3">
      <c r="AA3628" t="str">
        <f>IF(COUNTA('procytrat 100AE'!A129,'procytrat 100AE'!B129,'procytrat 100AE'!C129)&gt;0,"100AE","")</f>
        <v/>
      </c>
      <c r="AB3628" t="str">
        <f>IFERROR(IF(ISNUMBER('procytrat 100AE'!A129),'procytrat 100AE'!A129,DATEVALUE('procytrat 100AE'!A129)),"")</f>
        <v/>
      </c>
      <c r="AC3628" t="str">
        <f>IF(AA3628="","",'procytrat 100AE'!B129)</f>
        <v/>
      </c>
      <c r="AD3628" t="str">
        <f>IF(AA3628="","",IFERROR(1*'procytrat 100AE'!C129,IFERROR(_xludf.NUMBERVALUE('procytrat 100AE'!C129,".",","),IFERROR(_xludf.NUMBERVALUE('procytrat 100AE'!C129,",","."),0))))</f>
        <v/>
      </c>
      <c r="AE3628" t="str">
        <f>IF(AA3628="","",'procytrat 100AE'!M129)</f>
        <v/>
      </c>
      <c r="AF3628">
        <f t="shared" si="360"/>
        <v>0</v>
      </c>
      <c r="AG3628" t="str">
        <f t="shared" si="361"/>
        <v/>
      </c>
      <c r="AH3628" t="str">
        <f t="shared" si="362"/>
        <v/>
      </c>
      <c r="AI3628">
        <f t="shared" si="363"/>
        <v>0</v>
      </c>
      <c r="AJ3628">
        <f t="shared" si="364"/>
        <v>0</v>
      </c>
      <c r="AK3628">
        <v>0</v>
      </c>
      <c r="AL3628" t="str">
        <f>IF(AA3628="","",IFERROR(IF(ISNUMBER('procytrat 100AE'!D129),'procytrat 100AE'!D129,IF(ISNUMBER(SEARCH("12",'procytrat 100AE'!D129)),EDATE(AB3628,12),IF(ISNUMBER(SEARCH("6",'procytrat 100AE'!D129)),EDATE(AB3628,6),IF(ISNUMBER(SEARCH("3",'procytrat 100AE'!D129)),EDATE(AB3628,3),DATEVALUE('procytrat 100AE'!D129))))),""))</f>
        <v/>
      </c>
      <c r="AM3628" t="str">
        <f t="shared" ca="1" si="365"/>
        <v/>
      </c>
    </row>
    <row r="3629" spans="27:39" x14ac:dyDescent="0.3">
      <c r="AA3629" t="str">
        <f>IF(COUNTA('procytrat 100AE'!A130,'procytrat 100AE'!B130,'procytrat 100AE'!C130)&gt;0,"100AE","")</f>
        <v/>
      </c>
      <c r="AB3629" t="str">
        <f>IFERROR(IF(ISNUMBER('procytrat 100AE'!A130),'procytrat 100AE'!A130,DATEVALUE('procytrat 100AE'!A130)),"")</f>
        <v/>
      </c>
      <c r="AC3629" t="str">
        <f>IF(AA3629="","",'procytrat 100AE'!B130)</f>
        <v/>
      </c>
      <c r="AD3629" t="str">
        <f>IF(AA3629="","",IFERROR(1*'procytrat 100AE'!C130,IFERROR(_xludf.NUMBERVALUE('procytrat 100AE'!C130,".",","),IFERROR(_xludf.NUMBERVALUE('procytrat 100AE'!C130,",","."),0))))</f>
        <v/>
      </c>
      <c r="AE3629" t="str">
        <f>IF(AA3629="","",'procytrat 100AE'!M130)</f>
        <v/>
      </c>
      <c r="AF3629">
        <f t="shared" si="360"/>
        <v>0</v>
      </c>
      <c r="AG3629" t="str">
        <f t="shared" si="361"/>
        <v/>
      </c>
      <c r="AH3629" t="str">
        <f t="shared" si="362"/>
        <v/>
      </c>
      <c r="AI3629">
        <f t="shared" si="363"/>
        <v>0</v>
      </c>
      <c r="AJ3629">
        <f t="shared" si="364"/>
        <v>0</v>
      </c>
      <c r="AK3629">
        <v>0</v>
      </c>
      <c r="AL3629" t="str">
        <f>IF(AA3629="","",IFERROR(IF(ISNUMBER('procytrat 100AE'!D130),'procytrat 100AE'!D130,IF(ISNUMBER(SEARCH("12",'procytrat 100AE'!D130)),EDATE(AB3629,12),IF(ISNUMBER(SEARCH("6",'procytrat 100AE'!D130)),EDATE(AB3629,6),IF(ISNUMBER(SEARCH("3",'procytrat 100AE'!D130)),EDATE(AB3629,3),DATEVALUE('procytrat 100AE'!D130))))),""))</f>
        <v/>
      </c>
      <c r="AM3629" t="str">
        <f t="shared" ca="1" si="365"/>
        <v/>
      </c>
    </row>
    <row r="3630" spans="27:39" x14ac:dyDescent="0.3">
      <c r="AA3630" t="str">
        <f>IF(COUNTA('procytrat 100AE'!A131,'procytrat 100AE'!B131,'procytrat 100AE'!C131)&gt;0,"100AE","")</f>
        <v/>
      </c>
      <c r="AB3630" t="str">
        <f>IFERROR(IF(ISNUMBER('procytrat 100AE'!A131),'procytrat 100AE'!A131,DATEVALUE('procytrat 100AE'!A131)),"")</f>
        <v/>
      </c>
      <c r="AC3630" t="str">
        <f>IF(AA3630="","",'procytrat 100AE'!B131)</f>
        <v/>
      </c>
      <c r="AD3630" t="str">
        <f>IF(AA3630="","",IFERROR(1*'procytrat 100AE'!C131,IFERROR(_xludf.NUMBERVALUE('procytrat 100AE'!C131,".",","),IFERROR(_xludf.NUMBERVALUE('procytrat 100AE'!C131,",","."),0))))</f>
        <v/>
      </c>
      <c r="AE3630" t="str">
        <f>IF(AA3630="","",'procytrat 100AE'!M131)</f>
        <v/>
      </c>
      <c r="AF3630">
        <f t="shared" si="360"/>
        <v>0</v>
      </c>
      <c r="AG3630" t="str">
        <f t="shared" si="361"/>
        <v/>
      </c>
      <c r="AH3630" t="str">
        <f t="shared" si="362"/>
        <v/>
      </c>
      <c r="AI3630">
        <f t="shared" si="363"/>
        <v>0</v>
      </c>
      <c r="AJ3630">
        <f t="shared" si="364"/>
        <v>0</v>
      </c>
      <c r="AK3630">
        <v>0</v>
      </c>
      <c r="AL3630" t="str">
        <f>IF(AA3630="","",IFERROR(IF(ISNUMBER('procytrat 100AE'!D131),'procytrat 100AE'!D131,IF(ISNUMBER(SEARCH("12",'procytrat 100AE'!D131)),EDATE(AB3630,12),IF(ISNUMBER(SEARCH("6",'procytrat 100AE'!D131)),EDATE(AB3630,6),IF(ISNUMBER(SEARCH("3",'procytrat 100AE'!D131)),EDATE(AB3630,3),DATEVALUE('procytrat 100AE'!D131))))),""))</f>
        <v/>
      </c>
      <c r="AM3630" t="str">
        <f t="shared" ca="1" si="365"/>
        <v/>
      </c>
    </row>
    <row r="3631" spans="27:39" x14ac:dyDescent="0.3">
      <c r="AA3631" t="str">
        <f>IF(COUNTA('procytrat 100AE'!A132,'procytrat 100AE'!B132,'procytrat 100AE'!C132)&gt;0,"100AE","")</f>
        <v/>
      </c>
      <c r="AB3631" t="str">
        <f>IFERROR(IF(ISNUMBER('procytrat 100AE'!A132),'procytrat 100AE'!A132,DATEVALUE('procytrat 100AE'!A132)),"")</f>
        <v/>
      </c>
      <c r="AC3631" t="str">
        <f>IF(AA3631="","",'procytrat 100AE'!B132)</f>
        <v/>
      </c>
      <c r="AD3631" t="str">
        <f>IF(AA3631="","",IFERROR(1*'procytrat 100AE'!C132,IFERROR(_xludf.NUMBERVALUE('procytrat 100AE'!C132,".",","),IFERROR(_xludf.NUMBERVALUE('procytrat 100AE'!C132,",","."),0))))</f>
        <v/>
      </c>
      <c r="AE3631" t="str">
        <f>IF(AA3631="","",'procytrat 100AE'!M132)</f>
        <v/>
      </c>
      <c r="AF3631">
        <f t="shared" si="360"/>
        <v>0</v>
      </c>
      <c r="AG3631" t="str">
        <f t="shared" si="361"/>
        <v/>
      </c>
      <c r="AH3631" t="str">
        <f t="shared" si="362"/>
        <v/>
      </c>
      <c r="AI3631">
        <f t="shared" si="363"/>
        <v>0</v>
      </c>
      <c r="AJ3631">
        <f t="shared" si="364"/>
        <v>0</v>
      </c>
      <c r="AK3631">
        <v>0</v>
      </c>
      <c r="AL3631" t="str">
        <f>IF(AA3631="","",IFERROR(IF(ISNUMBER('procytrat 100AE'!D132),'procytrat 100AE'!D132,IF(ISNUMBER(SEARCH("12",'procytrat 100AE'!D132)),EDATE(AB3631,12),IF(ISNUMBER(SEARCH("6",'procytrat 100AE'!D132)),EDATE(AB3631,6),IF(ISNUMBER(SEARCH("3",'procytrat 100AE'!D132)),EDATE(AB3631,3),DATEVALUE('procytrat 100AE'!D132))))),""))</f>
        <v/>
      </c>
      <c r="AM3631" t="str">
        <f t="shared" ca="1" si="365"/>
        <v/>
      </c>
    </row>
    <row r="3632" spans="27:39" x14ac:dyDescent="0.3">
      <c r="AA3632" t="str">
        <f>IF(COUNTA('procytrat 100AE'!A133,'procytrat 100AE'!B133,'procytrat 100AE'!C133)&gt;0,"100AE","")</f>
        <v/>
      </c>
      <c r="AB3632" t="str">
        <f>IFERROR(IF(ISNUMBER('procytrat 100AE'!A133),'procytrat 100AE'!A133,DATEVALUE('procytrat 100AE'!A133)),"")</f>
        <v/>
      </c>
      <c r="AC3632" t="str">
        <f>IF(AA3632="","",'procytrat 100AE'!B133)</f>
        <v/>
      </c>
      <c r="AD3632" t="str">
        <f>IF(AA3632="","",IFERROR(1*'procytrat 100AE'!C133,IFERROR(_xludf.NUMBERVALUE('procytrat 100AE'!C133,".",","),IFERROR(_xludf.NUMBERVALUE('procytrat 100AE'!C133,",","."),0))))</f>
        <v/>
      </c>
      <c r="AE3632" t="str">
        <f>IF(AA3632="","",'procytrat 100AE'!M133)</f>
        <v/>
      </c>
      <c r="AF3632">
        <f t="shared" si="360"/>
        <v>0</v>
      </c>
      <c r="AG3632" t="str">
        <f t="shared" si="361"/>
        <v/>
      </c>
      <c r="AH3632" t="str">
        <f t="shared" si="362"/>
        <v/>
      </c>
      <c r="AI3632">
        <f t="shared" si="363"/>
        <v>0</v>
      </c>
      <c r="AJ3632">
        <f t="shared" si="364"/>
        <v>0</v>
      </c>
      <c r="AK3632">
        <v>0</v>
      </c>
      <c r="AL3632" t="str">
        <f>IF(AA3632="","",IFERROR(IF(ISNUMBER('procytrat 100AE'!D133),'procytrat 100AE'!D133,IF(ISNUMBER(SEARCH("12",'procytrat 100AE'!D133)),EDATE(AB3632,12),IF(ISNUMBER(SEARCH("6",'procytrat 100AE'!D133)),EDATE(AB3632,6),IF(ISNUMBER(SEARCH("3",'procytrat 100AE'!D133)),EDATE(AB3632,3),DATEVALUE('procytrat 100AE'!D133))))),""))</f>
        <v/>
      </c>
      <c r="AM3632" t="str">
        <f t="shared" ca="1" si="365"/>
        <v/>
      </c>
    </row>
    <row r="3633" spans="27:39" x14ac:dyDescent="0.3">
      <c r="AA3633" t="str">
        <f>IF(COUNTA('procytrat 100AE'!A134,'procytrat 100AE'!B134,'procytrat 100AE'!C134)&gt;0,"100AE","")</f>
        <v/>
      </c>
      <c r="AB3633" t="str">
        <f>IFERROR(IF(ISNUMBER('procytrat 100AE'!A134),'procytrat 100AE'!A134,DATEVALUE('procytrat 100AE'!A134)),"")</f>
        <v/>
      </c>
      <c r="AC3633" t="str">
        <f>IF(AA3633="","",'procytrat 100AE'!B134)</f>
        <v/>
      </c>
      <c r="AD3633" t="str">
        <f>IF(AA3633="","",IFERROR(1*'procytrat 100AE'!C134,IFERROR(_xludf.NUMBERVALUE('procytrat 100AE'!C134,".",","),IFERROR(_xludf.NUMBERVALUE('procytrat 100AE'!C134,",","."),0))))</f>
        <v/>
      </c>
      <c r="AE3633" t="str">
        <f>IF(AA3633="","",'procytrat 100AE'!M134)</f>
        <v/>
      </c>
      <c r="AF3633">
        <f t="shared" si="360"/>
        <v>0</v>
      </c>
      <c r="AG3633" t="str">
        <f t="shared" si="361"/>
        <v/>
      </c>
      <c r="AH3633" t="str">
        <f t="shared" si="362"/>
        <v/>
      </c>
      <c r="AI3633">
        <f t="shared" si="363"/>
        <v>0</v>
      </c>
      <c r="AJ3633">
        <f t="shared" si="364"/>
        <v>0</v>
      </c>
      <c r="AK3633">
        <v>0</v>
      </c>
      <c r="AL3633" t="str">
        <f>IF(AA3633="","",IFERROR(IF(ISNUMBER('procytrat 100AE'!D134),'procytrat 100AE'!D134,IF(ISNUMBER(SEARCH("12",'procytrat 100AE'!D134)),EDATE(AB3633,12),IF(ISNUMBER(SEARCH("6",'procytrat 100AE'!D134)),EDATE(AB3633,6),IF(ISNUMBER(SEARCH("3",'procytrat 100AE'!D134)),EDATE(AB3633,3),DATEVALUE('procytrat 100AE'!D134))))),""))</f>
        <v/>
      </c>
      <c r="AM3633" t="str">
        <f t="shared" ca="1" si="365"/>
        <v/>
      </c>
    </row>
    <row r="3634" spans="27:39" x14ac:dyDescent="0.3">
      <c r="AA3634" t="str">
        <f>IF(COUNTA('procytrat 100AE'!A135,'procytrat 100AE'!B135,'procytrat 100AE'!C135)&gt;0,"100AE","")</f>
        <v/>
      </c>
      <c r="AB3634" t="str">
        <f>IFERROR(IF(ISNUMBER('procytrat 100AE'!A135),'procytrat 100AE'!A135,DATEVALUE('procytrat 100AE'!A135)),"")</f>
        <v/>
      </c>
      <c r="AC3634" t="str">
        <f>IF(AA3634="","",'procytrat 100AE'!B135)</f>
        <v/>
      </c>
      <c r="AD3634" t="str">
        <f>IF(AA3634="","",IFERROR(1*'procytrat 100AE'!C135,IFERROR(_xludf.NUMBERVALUE('procytrat 100AE'!C135,".",","),IFERROR(_xludf.NUMBERVALUE('procytrat 100AE'!C135,",","."),0))))</f>
        <v/>
      </c>
      <c r="AE3634" t="str">
        <f>IF(AA3634="","",'procytrat 100AE'!M135)</f>
        <v/>
      </c>
      <c r="AF3634">
        <f t="shared" si="360"/>
        <v>0</v>
      </c>
      <c r="AG3634" t="str">
        <f t="shared" si="361"/>
        <v/>
      </c>
      <c r="AH3634" t="str">
        <f t="shared" si="362"/>
        <v/>
      </c>
      <c r="AI3634">
        <f t="shared" si="363"/>
        <v>0</v>
      </c>
      <c r="AJ3634">
        <f t="shared" si="364"/>
        <v>0</v>
      </c>
      <c r="AK3634">
        <v>0</v>
      </c>
      <c r="AL3634" t="str">
        <f>IF(AA3634="","",IFERROR(IF(ISNUMBER('procytrat 100AE'!D135),'procytrat 100AE'!D135,IF(ISNUMBER(SEARCH("12",'procytrat 100AE'!D135)),EDATE(AB3634,12),IF(ISNUMBER(SEARCH("6",'procytrat 100AE'!D135)),EDATE(AB3634,6),IF(ISNUMBER(SEARCH("3",'procytrat 100AE'!D135)),EDATE(AB3634,3),DATEVALUE('procytrat 100AE'!D135))))),""))</f>
        <v/>
      </c>
      <c r="AM3634" t="str">
        <f t="shared" ca="1" si="365"/>
        <v/>
      </c>
    </row>
    <row r="3635" spans="27:39" x14ac:dyDescent="0.3">
      <c r="AA3635" t="str">
        <f>IF(COUNTA('procytrat 100AE'!A136,'procytrat 100AE'!B136,'procytrat 100AE'!C136)&gt;0,"100AE","")</f>
        <v/>
      </c>
      <c r="AB3635" t="str">
        <f>IFERROR(IF(ISNUMBER('procytrat 100AE'!A136),'procytrat 100AE'!A136,DATEVALUE('procytrat 100AE'!A136)),"")</f>
        <v/>
      </c>
      <c r="AC3635" t="str">
        <f>IF(AA3635="","",'procytrat 100AE'!B136)</f>
        <v/>
      </c>
      <c r="AD3635" t="str">
        <f>IF(AA3635="","",IFERROR(1*'procytrat 100AE'!C136,IFERROR(_xludf.NUMBERVALUE('procytrat 100AE'!C136,".",","),IFERROR(_xludf.NUMBERVALUE('procytrat 100AE'!C136,",","."),0))))</f>
        <v/>
      </c>
      <c r="AE3635" t="str">
        <f>IF(AA3635="","",'procytrat 100AE'!M136)</f>
        <v/>
      </c>
      <c r="AF3635">
        <f t="shared" si="360"/>
        <v>0</v>
      </c>
      <c r="AG3635" t="str">
        <f t="shared" si="361"/>
        <v/>
      </c>
      <c r="AH3635" t="str">
        <f t="shared" si="362"/>
        <v/>
      </c>
      <c r="AI3635">
        <f t="shared" si="363"/>
        <v>0</v>
      </c>
      <c r="AJ3635">
        <f t="shared" si="364"/>
        <v>0</v>
      </c>
      <c r="AK3635">
        <v>0</v>
      </c>
      <c r="AL3635" t="str">
        <f>IF(AA3635="","",IFERROR(IF(ISNUMBER('procytrat 100AE'!D136),'procytrat 100AE'!D136,IF(ISNUMBER(SEARCH("12",'procytrat 100AE'!D136)),EDATE(AB3635,12),IF(ISNUMBER(SEARCH("6",'procytrat 100AE'!D136)),EDATE(AB3635,6),IF(ISNUMBER(SEARCH("3",'procytrat 100AE'!D136)),EDATE(AB3635,3),DATEVALUE('procytrat 100AE'!D136))))),""))</f>
        <v/>
      </c>
      <c r="AM3635" t="str">
        <f t="shared" ca="1" si="365"/>
        <v/>
      </c>
    </row>
    <row r="3636" spans="27:39" x14ac:dyDescent="0.3">
      <c r="AA3636" t="str">
        <f>IF(COUNTA('procytrat 100AE'!A137,'procytrat 100AE'!B137,'procytrat 100AE'!C137)&gt;0,"100AE","")</f>
        <v/>
      </c>
      <c r="AB3636" t="str">
        <f>IFERROR(IF(ISNUMBER('procytrat 100AE'!A137),'procytrat 100AE'!A137,DATEVALUE('procytrat 100AE'!A137)),"")</f>
        <v/>
      </c>
      <c r="AC3636" t="str">
        <f>IF(AA3636="","",'procytrat 100AE'!B137)</f>
        <v/>
      </c>
      <c r="AD3636" t="str">
        <f>IF(AA3636="","",IFERROR(1*'procytrat 100AE'!C137,IFERROR(_xludf.NUMBERVALUE('procytrat 100AE'!C137,".",","),IFERROR(_xludf.NUMBERVALUE('procytrat 100AE'!C137,",","."),0))))</f>
        <v/>
      </c>
      <c r="AE3636" t="str">
        <f>IF(AA3636="","",'procytrat 100AE'!M137)</f>
        <v/>
      </c>
      <c r="AF3636">
        <f t="shared" si="360"/>
        <v>0</v>
      </c>
      <c r="AG3636" t="str">
        <f t="shared" si="361"/>
        <v/>
      </c>
      <c r="AH3636" t="str">
        <f t="shared" si="362"/>
        <v/>
      </c>
      <c r="AI3636">
        <f t="shared" si="363"/>
        <v>0</v>
      </c>
      <c r="AJ3636">
        <f t="shared" si="364"/>
        <v>0</v>
      </c>
      <c r="AK3636">
        <v>0</v>
      </c>
      <c r="AL3636" t="str">
        <f>IF(AA3636="","",IFERROR(IF(ISNUMBER('procytrat 100AE'!D137),'procytrat 100AE'!D137,IF(ISNUMBER(SEARCH("12",'procytrat 100AE'!D137)),EDATE(AB3636,12),IF(ISNUMBER(SEARCH("6",'procytrat 100AE'!D137)),EDATE(AB3636,6),IF(ISNUMBER(SEARCH("3",'procytrat 100AE'!D137)),EDATE(AB3636,3),DATEVALUE('procytrat 100AE'!D137))))),""))</f>
        <v/>
      </c>
      <c r="AM3636" t="str">
        <f t="shared" ca="1" si="365"/>
        <v/>
      </c>
    </row>
    <row r="3637" spans="27:39" x14ac:dyDescent="0.3">
      <c r="AA3637" t="str">
        <f>IF(COUNTA('procytrat 100AE'!A138,'procytrat 100AE'!B138,'procytrat 100AE'!C138)&gt;0,"100AE","")</f>
        <v/>
      </c>
      <c r="AB3637" t="str">
        <f>IFERROR(IF(ISNUMBER('procytrat 100AE'!A138),'procytrat 100AE'!A138,DATEVALUE('procytrat 100AE'!A138)),"")</f>
        <v/>
      </c>
      <c r="AC3637" t="str">
        <f>IF(AA3637="","",'procytrat 100AE'!B138)</f>
        <v/>
      </c>
      <c r="AD3637" t="str">
        <f>IF(AA3637="","",IFERROR(1*'procytrat 100AE'!C138,IFERROR(_xludf.NUMBERVALUE('procytrat 100AE'!C138,".",","),IFERROR(_xludf.NUMBERVALUE('procytrat 100AE'!C138,",","."),0))))</f>
        <v/>
      </c>
      <c r="AE3637" t="str">
        <f>IF(AA3637="","",'procytrat 100AE'!M138)</f>
        <v/>
      </c>
      <c r="AF3637">
        <f t="shared" si="360"/>
        <v>0</v>
      </c>
      <c r="AG3637" t="str">
        <f t="shared" si="361"/>
        <v/>
      </c>
      <c r="AH3637" t="str">
        <f t="shared" si="362"/>
        <v/>
      </c>
      <c r="AI3637">
        <f t="shared" si="363"/>
        <v>0</v>
      </c>
      <c r="AJ3637">
        <f t="shared" si="364"/>
        <v>0</v>
      </c>
      <c r="AK3637">
        <v>0</v>
      </c>
      <c r="AL3637" t="str">
        <f>IF(AA3637="","",IFERROR(IF(ISNUMBER('procytrat 100AE'!D138),'procytrat 100AE'!D138,IF(ISNUMBER(SEARCH("12",'procytrat 100AE'!D138)),EDATE(AB3637,12),IF(ISNUMBER(SEARCH("6",'procytrat 100AE'!D138)),EDATE(AB3637,6),IF(ISNUMBER(SEARCH("3",'procytrat 100AE'!D138)),EDATE(AB3637,3),DATEVALUE('procytrat 100AE'!D138))))),""))</f>
        <v/>
      </c>
      <c r="AM3637" t="str">
        <f t="shared" ca="1" si="365"/>
        <v/>
      </c>
    </row>
    <row r="3638" spans="27:39" x14ac:dyDescent="0.3">
      <c r="AA3638" t="str">
        <f>IF(COUNTA('procytrat 100AE'!A139,'procytrat 100AE'!B139,'procytrat 100AE'!C139)&gt;0,"100AE","")</f>
        <v/>
      </c>
      <c r="AB3638" t="str">
        <f>IFERROR(IF(ISNUMBER('procytrat 100AE'!A139),'procytrat 100AE'!A139,DATEVALUE('procytrat 100AE'!A139)),"")</f>
        <v/>
      </c>
      <c r="AC3638" t="str">
        <f>IF(AA3638="","",'procytrat 100AE'!B139)</f>
        <v/>
      </c>
      <c r="AD3638" t="str">
        <f>IF(AA3638="","",IFERROR(1*'procytrat 100AE'!C139,IFERROR(_xludf.NUMBERVALUE('procytrat 100AE'!C139,".",","),IFERROR(_xludf.NUMBERVALUE('procytrat 100AE'!C139,",","."),0))))</f>
        <v/>
      </c>
      <c r="AE3638" t="str">
        <f>IF(AA3638="","",'procytrat 100AE'!M139)</f>
        <v/>
      </c>
      <c r="AF3638">
        <f t="shared" si="360"/>
        <v>0</v>
      </c>
      <c r="AG3638" t="str">
        <f t="shared" si="361"/>
        <v/>
      </c>
      <c r="AH3638" t="str">
        <f t="shared" si="362"/>
        <v/>
      </c>
      <c r="AI3638">
        <f t="shared" si="363"/>
        <v>0</v>
      </c>
      <c r="AJ3638">
        <f t="shared" si="364"/>
        <v>0</v>
      </c>
      <c r="AK3638">
        <v>0</v>
      </c>
      <c r="AL3638" t="str">
        <f>IF(AA3638="","",IFERROR(IF(ISNUMBER('procytrat 100AE'!D139),'procytrat 100AE'!D139,IF(ISNUMBER(SEARCH("12",'procytrat 100AE'!D139)),EDATE(AB3638,12),IF(ISNUMBER(SEARCH("6",'procytrat 100AE'!D139)),EDATE(AB3638,6),IF(ISNUMBER(SEARCH("3",'procytrat 100AE'!D139)),EDATE(AB3638,3),DATEVALUE('procytrat 100AE'!D139))))),""))</f>
        <v/>
      </c>
      <c r="AM3638" t="str">
        <f t="shared" ca="1" si="365"/>
        <v/>
      </c>
    </row>
    <row r="3639" spans="27:39" x14ac:dyDescent="0.3">
      <c r="AA3639" t="str">
        <f>IF(COUNTA('procytrat 100AE'!A140,'procytrat 100AE'!B140,'procytrat 100AE'!C140)&gt;0,"100AE","")</f>
        <v/>
      </c>
      <c r="AB3639" t="str">
        <f>IFERROR(IF(ISNUMBER('procytrat 100AE'!A140),'procytrat 100AE'!A140,DATEVALUE('procytrat 100AE'!A140)),"")</f>
        <v/>
      </c>
      <c r="AC3639" t="str">
        <f>IF(AA3639="","",'procytrat 100AE'!B140)</f>
        <v/>
      </c>
      <c r="AD3639" t="str">
        <f>IF(AA3639="","",IFERROR(1*'procytrat 100AE'!C140,IFERROR(_xludf.NUMBERVALUE('procytrat 100AE'!C140,".",","),IFERROR(_xludf.NUMBERVALUE('procytrat 100AE'!C140,",","."),0))))</f>
        <v/>
      </c>
      <c r="AE3639" t="str">
        <f>IF(AA3639="","",'procytrat 100AE'!M140)</f>
        <v/>
      </c>
      <c r="AF3639">
        <f t="shared" si="360"/>
        <v>0</v>
      </c>
      <c r="AG3639" t="str">
        <f t="shared" si="361"/>
        <v/>
      </c>
      <c r="AH3639" t="str">
        <f t="shared" si="362"/>
        <v/>
      </c>
      <c r="AI3639">
        <f t="shared" si="363"/>
        <v>0</v>
      </c>
      <c r="AJ3639">
        <f t="shared" si="364"/>
        <v>0</v>
      </c>
      <c r="AK3639">
        <v>0</v>
      </c>
      <c r="AL3639" t="str">
        <f>IF(AA3639="","",IFERROR(IF(ISNUMBER('procytrat 100AE'!D140),'procytrat 100AE'!D140,IF(ISNUMBER(SEARCH("12",'procytrat 100AE'!D140)),EDATE(AB3639,12),IF(ISNUMBER(SEARCH("6",'procytrat 100AE'!D140)),EDATE(AB3639,6),IF(ISNUMBER(SEARCH("3",'procytrat 100AE'!D140)),EDATE(AB3639,3),DATEVALUE('procytrat 100AE'!D140))))),""))</f>
        <v/>
      </c>
      <c r="AM3639" t="str">
        <f t="shared" ca="1" si="365"/>
        <v/>
      </c>
    </row>
    <row r="3640" spans="27:39" x14ac:dyDescent="0.3">
      <c r="AA3640" t="str">
        <f>IF(COUNTA('procytrat 100AE'!A141,'procytrat 100AE'!B141,'procytrat 100AE'!C141)&gt;0,"100AE","")</f>
        <v/>
      </c>
      <c r="AB3640" t="str">
        <f>IFERROR(IF(ISNUMBER('procytrat 100AE'!A141),'procytrat 100AE'!A141,DATEVALUE('procytrat 100AE'!A141)),"")</f>
        <v/>
      </c>
      <c r="AC3640" t="str">
        <f>IF(AA3640="","",'procytrat 100AE'!B141)</f>
        <v/>
      </c>
      <c r="AD3640" t="str">
        <f>IF(AA3640="","",IFERROR(1*'procytrat 100AE'!C141,IFERROR(_xludf.NUMBERVALUE('procytrat 100AE'!C141,".",","),IFERROR(_xludf.NUMBERVALUE('procytrat 100AE'!C141,",","."),0))))</f>
        <v/>
      </c>
      <c r="AE3640" t="str">
        <f>IF(AA3640="","",'procytrat 100AE'!M141)</f>
        <v/>
      </c>
      <c r="AF3640">
        <f t="shared" si="360"/>
        <v>0</v>
      </c>
      <c r="AG3640" t="str">
        <f t="shared" si="361"/>
        <v/>
      </c>
      <c r="AH3640" t="str">
        <f t="shared" si="362"/>
        <v/>
      </c>
      <c r="AI3640">
        <f t="shared" si="363"/>
        <v>0</v>
      </c>
      <c r="AJ3640">
        <f t="shared" si="364"/>
        <v>0</v>
      </c>
      <c r="AK3640">
        <v>0</v>
      </c>
      <c r="AL3640" t="str">
        <f>IF(AA3640="","",IFERROR(IF(ISNUMBER('procytrat 100AE'!D141),'procytrat 100AE'!D141,IF(ISNUMBER(SEARCH("12",'procytrat 100AE'!D141)),EDATE(AB3640,12),IF(ISNUMBER(SEARCH("6",'procytrat 100AE'!D141)),EDATE(AB3640,6),IF(ISNUMBER(SEARCH("3",'procytrat 100AE'!D141)),EDATE(AB3640,3),DATEVALUE('procytrat 100AE'!D141))))),""))</f>
        <v/>
      </c>
      <c r="AM3640" t="str">
        <f t="shared" ca="1" si="365"/>
        <v/>
      </c>
    </row>
    <row r="3641" spans="27:39" x14ac:dyDescent="0.3">
      <c r="AA3641" t="str">
        <f>IF(COUNTA('procytrat 100AE'!A142,'procytrat 100AE'!B142,'procytrat 100AE'!C142)&gt;0,"100AE","")</f>
        <v/>
      </c>
      <c r="AB3641" t="str">
        <f>IFERROR(IF(ISNUMBER('procytrat 100AE'!A142),'procytrat 100AE'!A142,DATEVALUE('procytrat 100AE'!A142)),"")</f>
        <v/>
      </c>
      <c r="AC3641" t="str">
        <f>IF(AA3641="","",'procytrat 100AE'!B142)</f>
        <v/>
      </c>
      <c r="AD3641" t="str">
        <f>IF(AA3641="","",IFERROR(1*'procytrat 100AE'!C142,IFERROR(_xludf.NUMBERVALUE('procytrat 100AE'!C142,".",","),IFERROR(_xludf.NUMBERVALUE('procytrat 100AE'!C142,",","."),0))))</f>
        <v/>
      </c>
      <c r="AE3641" t="str">
        <f>IF(AA3641="","",'procytrat 100AE'!M142)</f>
        <v/>
      </c>
      <c r="AF3641">
        <f t="shared" si="360"/>
        <v>0</v>
      </c>
      <c r="AG3641" t="str">
        <f t="shared" si="361"/>
        <v/>
      </c>
      <c r="AH3641" t="str">
        <f t="shared" si="362"/>
        <v/>
      </c>
      <c r="AI3641">
        <f t="shared" si="363"/>
        <v>0</v>
      </c>
      <c r="AJ3641">
        <f t="shared" si="364"/>
        <v>0</v>
      </c>
      <c r="AK3641">
        <v>0</v>
      </c>
      <c r="AL3641" t="str">
        <f>IF(AA3641="","",IFERROR(IF(ISNUMBER('procytrat 100AE'!D142),'procytrat 100AE'!D142,IF(ISNUMBER(SEARCH("12",'procytrat 100AE'!D142)),EDATE(AB3641,12),IF(ISNUMBER(SEARCH("6",'procytrat 100AE'!D142)),EDATE(AB3641,6),IF(ISNUMBER(SEARCH("3",'procytrat 100AE'!D142)),EDATE(AB3641,3),DATEVALUE('procytrat 100AE'!D142))))),""))</f>
        <v/>
      </c>
      <c r="AM3641" t="str">
        <f t="shared" ca="1" si="365"/>
        <v/>
      </c>
    </row>
    <row r="3642" spans="27:39" x14ac:dyDescent="0.3">
      <c r="AA3642" t="str">
        <f>IF(COUNTA('procytrat 100AE'!A143,'procytrat 100AE'!B143,'procytrat 100AE'!C143)&gt;0,"100AE","")</f>
        <v/>
      </c>
      <c r="AB3642" t="str">
        <f>IFERROR(IF(ISNUMBER('procytrat 100AE'!A143),'procytrat 100AE'!A143,DATEVALUE('procytrat 100AE'!A143)),"")</f>
        <v/>
      </c>
      <c r="AC3642" t="str">
        <f>IF(AA3642="","",'procytrat 100AE'!B143)</f>
        <v/>
      </c>
      <c r="AD3642" t="str">
        <f>IF(AA3642="","",IFERROR(1*'procytrat 100AE'!C143,IFERROR(_xludf.NUMBERVALUE('procytrat 100AE'!C143,".",","),IFERROR(_xludf.NUMBERVALUE('procytrat 100AE'!C143,",","."),0))))</f>
        <v/>
      </c>
      <c r="AE3642" t="str">
        <f>IF(AA3642="","",'procytrat 100AE'!M143)</f>
        <v/>
      </c>
      <c r="AF3642">
        <f t="shared" si="360"/>
        <v>0</v>
      </c>
      <c r="AG3642" t="str">
        <f t="shared" si="361"/>
        <v/>
      </c>
      <c r="AH3642" t="str">
        <f t="shared" si="362"/>
        <v/>
      </c>
      <c r="AI3642">
        <f t="shared" si="363"/>
        <v>0</v>
      </c>
      <c r="AJ3642">
        <f t="shared" si="364"/>
        <v>0</v>
      </c>
      <c r="AK3642">
        <v>0</v>
      </c>
      <c r="AL3642" t="str">
        <f>IF(AA3642="","",IFERROR(IF(ISNUMBER('procytrat 100AE'!D143),'procytrat 100AE'!D143,IF(ISNUMBER(SEARCH("12",'procytrat 100AE'!D143)),EDATE(AB3642,12),IF(ISNUMBER(SEARCH("6",'procytrat 100AE'!D143)),EDATE(AB3642,6),IF(ISNUMBER(SEARCH("3",'procytrat 100AE'!D143)),EDATE(AB3642,3),DATEVALUE('procytrat 100AE'!D143))))),""))</f>
        <v/>
      </c>
      <c r="AM3642" t="str">
        <f t="shared" ca="1" si="365"/>
        <v/>
      </c>
    </row>
    <row r="3643" spans="27:39" x14ac:dyDescent="0.3">
      <c r="AA3643" t="str">
        <f>IF(COUNTA('procytrat 100AE'!A144,'procytrat 100AE'!B144,'procytrat 100AE'!C144)&gt;0,"100AE","")</f>
        <v/>
      </c>
      <c r="AB3643" t="str">
        <f>IFERROR(IF(ISNUMBER('procytrat 100AE'!A144),'procytrat 100AE'!A144,DATEVALUE('procytrat 100AE'!A144)),"")</f>
        <v/>
      </c>
      <c r="AC3643" t="str">
        <f>IF(AA3643="","",'procytrat 100AE'!B144)</f>
        <v/>
      </c>
      <c r="AD3643" t="str">
        <f>IF(AA3643="","",IFERROR(1*'procytrat 100AE'!C144,IFERROR(_xludf.NUMBERVALUE('procytrat 100AE'!C144,".",","),IFERROR(_xludf.NUMBERVALUE('procytrat 100AE'!C144,",","."),0))))</f>
        <v/>
      </c>
      <c r="AE3643" t="str">
        <f>IF(AA3643="","",'procytrat 100AE'!M144)</f>
        <v/>
      </c>
      <c r="AF3643">
        <f t="shared" si="360"/>
        <v>0</v>
      </c>
      <c r="AG3643" t="str">
        <f t="shared" si="361"/>
        <v/>
      </c>
      <c r="AH3643" t="str">
        <f t="shared" si="362"/>
        <v/>
      </c>
      <c r="AI3643">
        <f t="shared" si="363"/>
        <v>0</v>
      </c>
      <c r="AJ3643">
        <f t="shared" si="364"/>
        <v>0</v>
      </c>
      <c r="AK3643">
        <v>0</v>
      </c>
      <c r="AL3643" t="str">
        <f>IF(AA3643="","",IFERROR(IF(ISNUMBER('procytrat 100AE'!D144),'procytrat 100AE'!D144,IF(ISNUMBER(SEARCH("12",'procytrat 100AE'!D144)),EDATE(AB3643,12),IF(ISNUMBER(SEARCH("6",'procytrat 100AE'!D144)),EDATE(AB3643,6),IF(ISNUMBER(SEARCH("3",'procytrat 100AE'!D144)),EDATE(AB3643,3),DATEVALUE('procytrat 100AE'!D144))))),""))</f>
        <v/>
      </c>
      <c r="AM3643" t="str">
        <f t="shared" ca="1" si="365"/>
        <v/>
      </c>
    </row>
    <row r="3644" spans="27:39" x14ac:dyDescent="0.3">
      <c r="AA3644" t="str">
        <f>IF(COUNTA('procytrat 100AE'!A145,'procytrat 100AE'!B145,'procytrat 100AE'!C145)&gt;0,"100AE","")</f>
        <v/>
      </c>
      <c r="AB3644" t="str">
        <f>IFERROR(IF(ISNUMBER('procytrat 100AE'!A145),'procytrat 100AE'!A145,DATEVALUE('procytrat 100AE'!A145)),"")</f>
        <v/>
      </c>
      <c r="AC3644" t="str">
        <f>IF(AA3644="","",'procytrat 100AE'!B145)</f>
        <v/>
      </c>
      <c r="AD3644" t="str">
        <f>IF(AA3644="","",IFERROR(1*'procytrat 100AE'!C145,IFERROR(_xludf.NUMBERVALUE('procytrat 100AE'!C145,".",","),IFERROR(_xludf.NUMBERVALUE('procytrat 100AE'!C145,",","."),0))))</f>
        <v/>
      </c>
      <c r="AE3644" t="str">
        <f>IF(AA3644="","",'procytrat 100AE'!M145)</f>
        <v/>
      </c>
      <c r="AF3644">
        <f t="shared" si="360"/>
        <v>0</v>
      </c>
      <c r="AG3644" t="str">
        <f t="shared" si="361"/>
        <v/>
      </c>
      <c r="AH3644" t="str">
        <f t="shared" si="362"/>
        <v/>
      </c>
      <c r="AI3644">
        <f t="shared" si="363"/>
        <v>0</v>
      </c>
      <c r="AJ3644">
        <f t="shared" si="364"/>
        <v>0</v>
      </c>
      <c r="AK3644">
        <v>0</v>
      </c>
      <c r="AL3644" t="str">
        <f>IF(AA3644="","",IFERROR(IF(ISNUMBER('procytrat 100AE'!D145),'procytrat 100AE'!D145,IF(ISNUMBER(SEARCH("12",'procytrat 100AE'!D145)),EDATE(AB3644,12),IF(ISNUMBER(SEARCH("6",'procytrat 100AE'!D145)),EDATE(AB3644,6),IF(ISNUMBER(SEARCH("3",'procytrat 100AE'!D145)),EDATE(AB3644,3),DATEVALUE('procytrat 100AE'!D145))))),""))</f>
        <v/>
      </c>
      <c r="AM3644" t="str">
        <f t="shared" ca="1" si="365"/>
        <v/>
      </c>
    </row>
    <row r="3645" spans="27:39" x14ac:dyDescent="0.3">
      <c r="AA3645" t="str">
        <f>IF(COUNTA('procytrat 100AE'!A146,'procytrat 100AE'!B146,'procytrat 100AE'!C146)&gt;0,"100AE","")</f>
        <v/>
      </c>
      <c r="AB3645" t="str">
        <f>IFERROR(IF(ISNUMBER('procytrat 100AE'!A146),'procytrat 100AE'!A146,DATEVALUE('procytrat 100AE'!A146)),"")</f>
        <v/>
      </c>
      <c r="AC3645" t="str">
        <f>IF(AA3645="","",'procytrat 100AE'!B146)</f>
        <v/>
      </c>
      <c r="AD3645" t="str">
        <f>IF(AA3645="","",IFERROR(1*'procytrat 100AE'!C146,IFERROR(_xludf.NUMBERVALUE('procytrat 100AE'!C146,".",","),IFERROR(_xludf.NUMBERVALUE('procytrat 100AE'!C146,",","."),0))))</f>
        <v/>
      </c>
      <c r="AE3645" t="str">
        <f>IF(AA3645="","",'procytrat 100AE'!M146)</f>
        <v/>
      </c>
      <c r="AF3645">
        <f t="shared" si="360"/>
        <v>0</v>
      </c>
      <c r="AG3645" t="str">
        <f t="shared" si="361"/>
        <v/>
      </c>
      <c r="AH3645" t="str">
        <f t="shared" si="362"/>
        <v/>
      </c>
      <c r="AI3645">
        <f t="shared" si="363"/>
        <v>0</v>
      </c>
      <c r="AJ3645">
        <f t="shared" si="364"/>
        <v>0</v>
      </c>
      <c r="AK3645">
        <v>0</v>
      </c>
      <c r="AL3645" t="str">
        <f>IF(AA3645="","",IFERROR(IF(ISNUMBER('procytrat 100AE'!D146),'procytrat 100AE'!D146,IF(ISNUMBER(SEARCH("12",'procytrat 100AE'!D146)),EDATE(AB3645,12),IF(ISNUMBER(SEARCH("6",'procytrat 100AE'!D146)),EDATE(AB3645,6),IF(ISNUMBER(SEARCH("3",'procytrat 100AE'!D146)),EDATE(AB3645,3),DATEVALUE('procytrat 100AE'!D146))))),""))</f>
        <v/>
      </c>
      <c r="AM3645" t="str">
        <f t="shared" ca="1" si="365"/>
        <v/>
      </c>
    </row>
    <row r="3646" spans="27:39" x14ac:dyDescent="0.3">
      <c r="AA3646" t="str">
        <f>IF(COUNTA('procytrat 100AE'!A147,'procytrat 100AE'!B147,'procytrat 100AE'!C147)&gt;0,"100AE","")</f>
        <v/>
      </c>
      <c r="AB3646" t="str">
        <f>IFERROR(IF(ISNUMBER('procytrat 100AE'!A147),'procytrat 100AE'!A147,DATEVALUE('procytrat 100AE'!A147)),"")</f>
        <v/>
      </c>
      <c r="AC3646" t="str">
        <f>IF(AA3646="","",'procytrat 100AE'!B147)</f>
        <v/>
      </c>
      <c r="AD3646" t="str">
        <f>IF(AA3646="","",IFERROR(1*'procytrat 100AE'!C147,IFERROR(_xludf.NUMBERVALUE('procytrat 100AE'!C147,".",","),IFERROR(_xludf.NUMBERVALUE('procytrat 100AE'!C147,",","."),0))))</f>
        <v/>
      </c>
      <c r="AE3646" t="str">
        <f>IF(AA3646="","",'procytrat 100AE'!M147)</f>
        <v/>
      </c>
      <c r="AF3646">
        <f t="shared" si="360"/>
        <v>0</v>
      </c>
      <c r="AG3646" t="str">
        <f t="shared" si="361"/>
        <v/>
      </c>
      <c r="AH3646" t="str">
        <f t="shared" si="362"/>
        <v/>
      </c>
      <c r="AI3646">
        <f t="shared" si="363"/>
        <v>0</v>
      </c>
      <c r="AJ3646">
        <f t="shared" si="364"/>
        <v>0</v>
      </c>
      <c r="AK3646">
        <v>0</v>
      </c>
      <c r="AL3646" t="str">
        <f>IF(AA3646="","",IFERROR(IF(ISNUMBER('procytrat 100AE'!D147),'procytrat 100AE'!D147,IF(ISNUMBER(SEARCH("12",'procytrat 100AE'!D147)),EDATE(AB3646,12),IF(ISNUMBER(SEARCH("6",'procytrat 100AE'!D147)),EDATE(AB3646,6),IF(ISNUMBER(SEARCH("3",'procytrat 100AE'!D147)),EDATE(AB3646,3),DATEVALUE('procytrat 100AE'!D147))))),""))</f>
        <v/>
      </c>
      <c r="AM3646" t="str">
        <f t="shared" ca="1" si="365"/>
        <v/>
      </c>
    </row>
    <row r="3647" spans="27:39" x14ac:dyDescent="0.3">
      <c r="AA3647" t="str">
        <f>IF(COUNTA('procytrat 100AE'!A148,'procytrat 100AE'!B148,'procytrat 100AE'!C148)&gt;0,"100AE","")</f>
        <v/>
      </c>
      <c r="AB3647" t="str">
        <f>IFERROR(IF(ISNUMBER('procytrat 100AE'!A148),'procytrat 100AE'!A148,DATEVALUE('procytrat 100AE'!A148)),"")</f>
        <v/>
      </c>
      <c r="AC3647" t="str">
        <f>IF(AA3647="","",'procytrat 100AE'!B148)</f>
        <v/>
      </c>
      <c r="AD3647" t="str">
        <f>IF(AA3647="","",IFERROR(1*'procytrat 100AE'!C148,IFERROR(_xludf.NUMBERVALUE('procytrat 100AE'!C148,".",","),IFERROR(_xludf.NUMBERVALUE('procytrat 100AE'!C148,",","."),0))))</f>
        <v/>
      </c>
      <c r="AE3647" t="str">
        <f>IF(AA3647="","",'procytrat 100AE'!M148)</f>
        <v/>
      </c>
      <c r="AF3647">
        <f t="shared" si="360"/>
        <v>0</v>
      </c>
      <c r="AG3647" t="str">
        <f t="shared" si="361"/>
        <v/>
      </c>
      <c r="AH3647" t="str">
        <f t="shared" si="362"/>
        <v/>
      </c>
      <c r="AI3647">
        <f t="shared" si="363"/>
        <v>0</v>
      </c>
      <c r="AJ3647">
        <f t="shared" si="364"/>
        <v>0</v>
      </c>
      <c r="AK3647">
        <v>0</v>
      </c>
      <c r="AL3647" t="str">
        <f>IF(AA3647="","",IFERROR(IF(ISNUMBER('procytrat 100AE'!D148),'procytrat 100AE'!D148,IF(ISNUMBER(SEARCH("12",'procytrat 100AE'!D148)),EDATE(AB3647,12),IF(ISNUMBER(SEARCH("6",'procytrat 100AE'!D148)),EDATE(AB3647,6),IF(ISNUMBER(SEARCH("3",'procytrat 100AE'!D148)),EDATE(AB3647,3),DATEVALUE('procytrat 100AE'!D148))))),""))</f>
        <v/>
      </c>
      <c r="AM3647" t="str">
        <f t="shared" ca="1" si="365"/>
        <v/>
      </c>
    </row>
    <row r="3648" spans="27:39" x14ac:dyDescent="0.3">
      <c r="AA3648" t="str">
        <f>IF(COUNTA('procytrat 100AE'!A149,'procytrat 100AE'!B149,'procytrat 100AE'!C149)&gt;0,"100AE","")</f>
        <v/>
      </c>
      <c r="AB3648" t="str">
        <f>IFERROR(IF(ISNUMBER('procytrat 100AE'!A149),'procytrat 100AE'!A149,DATEVALUE('procytrat 100AE'!A149)),"")</f>
        <v/>
      </c>
      <c r="AC3648" t="str">
        <f>IF(AA3648="","",'procytrat 100AE'!B149)</f>
        <v/>
      </c>
      <c r="AD3648" t="str">
        <f>IF(AA3648="","",IFERROR(1*'procytrat 100AE'!C149,IFERROR(_xludf.NUMBERVALUE('procytrat 100AE'!C149,".",","),IFERROR(_xludf.NUMBERVALUE('procytrat 100AE'!C149,",","."),0))))</f>
        <v/>
      </c>
      <c r="AE3648" t="str">
        <f>IF(AA3648="","",'procytrat 100AE'!M149)</f>
        <v/>
      </c>
      <c r="AF3648">
        <f t="shared" si="360"/>
        <v>0</v>
      </c>
      <c r="AG3648" t="str">
        <f t="shared" si="361"/>
        <v/>
      </c>
      <c r="AH3648" t="str">
        <f t="shared" si="362"/>
        <v/>
      </c>
      <c r="AI3648">
        <f t="shared" si="363"/>
        <v>0</v>
      </c>
      <c r="AJ3648">
        <f t="shared" si="364"/>
        <v>0</v>
      </c>
      <c r="AK3648">
        <v>0</v>
      </c>
      <c r="AL3648" t="str">
        <f>IF(AA3648="","",IFERROR(IF(ISNUMBER('procytrat 100AE'!D149),'procytrat 100AE'!D149,IF(ISNUMBER(SEARCH("12",'procytrat 100AE'!D149)),EDATE(AB3648,12),IF(ISNUMBER(SEARCH("6",'procytrat 100AE'!D149)),EDATE(AB3648,6),IF(ISNUMBER(SEARCH("3",'procytrat 100AE'!D149)),EDATE(AB3648,3),DATEVALUE('procytrat 100AE'!D149))))),""))</f>
        <v/>
      </c>
      <c r="AM3648" t="str">
        <f t="shared" ca="1" si="365"/>
        <v/>
      </c>
    </row>
    <row r="3649" spans="27:39" x14ac:dyDescent="0.3">
      <c r="AA3649" t="str">
        <f>IF(COUNTA('procytrat 100AE'!A150,'procytrat 100AE'!B150,'procytrat 100AE'!C150)&gt;0,"100AE","")</f>
        <v/>
      </c>
      <c r="AB3649" t="str">
        <f>IFERROR(IF(ISNUMBER('procytrat 100AE'!A150),'procytrat 100AE'!A150,DATEVALUE('procytrat 100AE'!A150)),"")</f>
        <v/>
      </c>
      <c r="AC3649" t="str">
        <f>IF(AA3649="","",'procytrat 100AE'!B150)</f>
        <v/>
      </c>
      <c r="AD3649" t="str">
        <f>IF(AA3649="","",IFERROR(1*'procytrat 100AE'!C150,IFERROR(_xludf.NUMBERVALUE('procytrat 100AE'!C150,".",","),IFERROR(_xludf.NUMBERVALUE('procytrat 100AE'!C150,",","."),0))))</f>
        <v/>
      </c>
      <c r="AE3649" t="str">
        <f>IF(AA3649="","",'procytrat 100AE'!M150)</f>
        <v/>
      </c>
      <c r="AF3649">
        <f t="shared" si="360"/>
        <v>0</v>
      </c>
      <c r="AG3649" t="str">
        <f t="shared" si="361"/>
        <v/>
      </c>
      <c r="AH3649" t="str">
        <f t="shared" si="362"/>
        <v/>
      </c>
      <c r="AI3649">
        <f t="shared" si="363"/>
        <v>0</v>
      </c>
      <c r="AJ3649">
        <f t="shared" si="364"/>
        <v>0</v>
      </c>
      <c r="AK3649">
        <v>0</v>
      </c>
      <c r="AL3649" t="str">
        <f>IF(AA3649="","",IFERROR(IF(ISNUMBER('procytrat 100AE'!D150),'procytrat 100AE'!D150,IF(ISNUMBER(SEARCH("12",'procytrat 100AE'!D150)),EDATE(AB3649,12),IF(ISNUMBER(SEARCH("6",'procytrat 100AE'!D150)),EDATE(AB3649,6),IF(ISNUMBER(SEARCH("3",'procytrat 100AE'!D150)),EDATE(AB3649,3),DATEVALUE('procytrat 100AE'!D150))))),""))</f>
        <v/>
      </c>
      <c r="AM3649" t="str">
        <f t="shared" ca="1" si="365"/>
        <v/>
      </c>
    </row>
    <row r="3650" spans="27:39" x14ac:dyDescent="0.3">
      <c r="AA3650" t="str">
        <f>IF(COUNTA('procytrat 100AE'!A151,'procytrat 100AE'!B151,'procytrat 100AE'!C151)&gt;0,"100AE","")</f>
        <v/>
      </c>
      <c r="AB3650" t="str">
        <f>IFERROR(IF(ISNUMBER('procytrat 100AE'!A151),'procytrat 100AE'!A151,DATEVALUE('procytrat 100AE'!A151)),"")</f>
        <v/>
      </c>
      <c r="AC3650" t="str">
        <f>IF(AA3650="","",'procytrat 100AE'!B151)</f>
        <v/>
      </c>
      <c r="AD3650" t="str">
        <f>IF(AA3650="","",IFERROR(1*'procytrat 100AE'!C151,IFERROR(_xludf.NUMBERVALUE('procytrat 100AE'!C151,".",","),IFERROR(_xludf.NUMBERVALUE('procytrat 100AE'!C151,",","."),0))))</f>
        <v/>
      </c>
      <c r="AE3650" t="str">
        <f>IF(AA3650="","",'procytrat 100AE'!M151)</f>
        <v/>
      </c>
      <c r="AF3650">
        <f t="shared" ref="AF3650:AF3713" si="366">IF(AA3650="",0,--ISNUMBER(SEARCH("aprovado",AE3650)))</f>
        <v>0</v>
      </c>
      <c r="AG3650" t="str">
        <f t="shared" ref="AG3650:AG3713" si="367">IF(AB3650="","",YEAR(AB3650))</f>
        <v/>
      </c>
      <c r="AH3650" t="str">
        <f t="shared" ref="AH3650:AH3713" si="368">IF(AB3650="","",MONTH(AB3650))</f>
        <v/>
      </c>
      <c r="AI3650">
        <f t="shared" ref="AI3650:AI3713" si="369">IF(AB3650="",0,AB3650+ROW()/1000000)</f>
        <v>0</v>
      </c>
      <c r="AJ3650">
        <f t="shared" ref="AJ3650:AJ3713" si="370">--(AA3650&lt;&gt;"")</f>
        <v>0</v>
      </c>
      <c r="AK3650">
        <v>0</v>
      </c>
      <c r="AL3650" t="str">
        <f>IF(AA3650="","",IFERROR(IF(ISNUMBER('procytrat 100AE'!D151),'procytrat 100AE'!D151,IF(ISNUMBER(SEARCH("12",'procytrat 100AE'!D151)),EDATE(AB3650,12),IF(ISNUMBER(SEARCH("6",'procytrat 100AE'!D151)),EDATE(AB3650,6),IF(ISNUMBER(SEARCH("3",'procytrat 100AE'!D151)),EDATE(AB3650,3),DATEVALUE('procytrat 100AE'!D151))))),""))</f>
        <v/>
      </c>
      <c r="AM3650" t="str">
        <f t="shared" ref="AM3650:AM3713" ca="1" si="371">IF(AND(AJ3650=1,AL3650&lt;&gt;"",AL3650&gt;=TODAY(),AG3650=$W$3),AL3650+ROW()/1000000,"")</f>
        <v/>
      </c>
    </row>
    <row r="3651" spans="27:39" x14ac:dyDescent="0.3">
      <c r="AA3651" t="str">
        <f>IF(COUNTA('procytrat 100AE'!A152,'procytrat 100AE'!B152,'procytrat 100AE'!C152)&gt;0,"100AE","")</f>
        <v/>
      </c>
      <c r="AB3651" t="str">
        <f>IFERROR(IF(ISNUMBER('procytrat 100AE'!A152),'procytrat 100AE'!A152,DATEVALUE('procytrat 100AE'!A152)),"")</f>
        <v/>
      </c>
      <c r="AC3651" t="str">
        <f>IF(AA3651="","",'procytrat 100AE'!B152)</f>
        <v/>
      </c>
      <c r="AD3651" t="str">
        <f>IF(AA3651="","",IFERROR(1*'procytrat 100AE'!C152,IFERROR(_xludf.NUMBERVALUE('procytrat 100AE'!C152,".",","),IFERROR(_xludf.NUMBERVALUE('procytrat 100AE'!C152,",","."),0))))</f>
        <v/>
      </c>
      <c r="AE3651" t="str">
        <f>IF(AA3651="","",'procytrat 100AE'!M152)</f>
        <v/>
      </c>
      <c r="AF3651">
        <f t="shared" si="366"/>
        <v>0</v>
      </c>
      <c r="AG3651" t="str">
        <f t="shared" si="367"/>
        <v/>
      </c>
      <c r="AH3651" t="str">
        <f t="shared" si="368"/>
        <v/>
      </c>
      <c r="AI3651">
        <f t="shared" si="369"/>
        <v>0</v>
      </c>
      <c r="AJ3651">
        <f t="shared" si="370"/>
        <v>0</v>
      </c>
      <c r="AK3651">
        <v>0</v>
      </c>
      <c r="AL3651" t="str">
        <f>IF(AA3651="","",IFERROR(IF(ISNUMBER('procytrat 100AE'!D152),'procytrat 100AE'!D152,IF(ISNUMBER(SEARCH("12",'procytrat 100AE'!D152)),EDATE(AB3651,12),IF(ISNUMBER(SEARCH("6",'procytrat 100AE'!D152)),EDATE(AB3651,6),IF(ISNUMBER(SEARCH("3",'procytrat 100AE'!D152)),EDATE(AB3651,3),DATEVALUE('procytrat 100AE'!D152))))),""))</f>
        <v/>
      </c>
      <c r="AM3651" t="str">
        <f t="shared" ca="1" si="371"/>
        <v/>
      </c>
    </row>
    <row r="3652" spans="27:39" x14ac:dyDescent="0.3">
      <c r="AA3652" t="str">
        <f>IF(COUNTA('procytrat 100AE'!A153,'procytrat 100AE'!B153,'procytrat 100AE'!C153)&gt;0,"100AE","")</f>
        <v/>
      </c>
      <c r="AB3652" t="str">
        <f>IFERROR(IF(ISNUMBER('procytrat 100AE'!A153),'procytrat 100AE'!A153,DATEVALUE('procytrat 100AE'!A153)),"")</f>
        <v/>
      </c>
      <c r="AC3652" t="str">
        <f>IF(AA3652="","",'procytrat 100AE'!B153)</f>
        <v/>
      </c>
      <c r="AD3652" t="str">
        <f>IF(AA3652="","",IFERROR(1*'procytrat 100AE'!C153,IFERROR(_xludf.NUMBERVALUE('procytrat 100AE'!C153,".",","),IFERROR(_xludf.NUMBERVALUE('procytrat 100AE'!C153,",","."),0))))</f>
        <v/>
      </c>
      <c r="AE3652" t="str">
        <f>IF(AA3652="","",'procytrat 100AE'!M153)</f>
        <v/>
      </c>
      <c r="AF3652">
        <f t="shared" si="366"/>
        <v>0</v>
      </c>
      <c r="AG3652" t="str">
        <f t="shared" si="367"/>
        <v/>
      </c>
      <c r="AH3652" t="str">
        <f t="shared" si="368"/>
        <v/>
      </c>
      <c r="AI3652">
        <f t="shared" si="369"/>
        <v>0</v>
      </c>
      <c r="AJ3652">
        <f t="shared" si="370"/>
        <v>0</v>
      </c>
      <c r="AK3652">
        <v>0</v>
      </c>
      <c r="AL3652" t="str">
        <f>IF(AA3652="","",IFERROR(IF(ISNUMBER('procytrat 100AE'!D153),'procytrat 100AE'!D153,IF(ISNUMBER(SEARCH("12",'procytrat 100AE'!D153)),EDATE(AB3652,12),IF(ISNUMBER(SEARCH("6",'procytrat 100AE'!D153)),EDATE(AB3652,6),IF(ISNUMBER(SEARCH("3",'procytrat 100AE'!D153)),EDATE(AB3652,3),DATEVALUE('procytrat 100AE'!D153))))),""))</f>
        <v/>
      </c>
      <c r="AM3652" t="str">
        <f t="shared" ca="1" si="371"/>
        <v/>
      </c>
    </row>
    <row r="3653" spans="27:39" x14ac:dyDescent="0.3">
      <c r="AA3653" t="str">
        <f>IF(COUNTA('procytrat 100AE'!A154,'procytrat 100AE'!B154,'procytrat 100AE'!C154)&gt;0,"100AE","")</f>
        <v/>
      </c>
      <c r="AB3653" t="str">
        <f>IFERROR(IF(ISNUMBER('procytrat 100AE'!A154),'procytrat 100AE'!A154,DATEVALUE('procytrat 100AE'!A154)),"")</f>
        <v/>
      </c>
      <c r="AC3653" t="str">
        <f>IF(AA3653="","",'procytrat 100AE'!B154)</f>
        <v/>
      </c>
      <c r="AD3653" t="str">
        <f>IF(AA3653="","",IFERROR(1*'procytrat 100AE'!C154,IFERROR(_xludf.NUMBERVALUE('procytrat 100AE'!C154,".",","),IFERROR(_xludf.NUMBERVALUE('procytrat 100AE'!C154,",","."),0))))</f>
        <v/>
      </c>
      <c r="AE3653" t="str">
        <f>IF(AA3653="","",'procytrat 100AE'!M154)</f>
        <v/>
      </c>
      <c r="AF3653">
        <f t="shared" si="366"/>
        <v>0</v>
      </c>
      <c r="AG3653" t="str">
        <f t="shared" si="367"/>
        <v/>
      </c>
      <c r="AH3653" t="str">
        <f t="shared" si="368"/>
        <v/>
      </c>
      <c r="AI3653">
        <f t="shared" si="369"/>
        <v>0</v>
      </c>
      <c r="AJ3653">
        <f t="shared" si="370"/>
        <v>0</v>
      </c>
      <c r="AK3653">
        <v>0</v>
      </c>
      <c r="AL3653" t="str">
        <f>IF(AA3653="","",IFERROR(IF(ISNUMBER('procytrat 100AE'!D154),'procytrat 100AE'!D154,IF(ISNUMBER(SEARCH("12",'procytrat 100AE'!D154)),EDATE(AB3653,12),IF(ISNUMBER(SEARCH("6",'procytrat 100AE'!D154)),EDATE(AB3653,6),IF(ISNUMBER(SEARCH("3",'procytrat 100AE'!D154)),EDATE(AB3653,3),DATEVALUE('procytrat 100AE'!D154))))),""))</f>
        <v/>
      </c>
      <c r="AM3653" t="str">
        <f t="shared" ca="1" si="371"/>
        <v/>
      </c>
    </row>
    <row r="3654" spans="27:39" x14ac:dyDescent="0.3">
      <c r="AA3654" t="str">
        <f>IF(COUNTA('procytrat 100AE'!A155,'procytrat 100AE'!B155,'procytrat 100AE'!C155)&gt;0,"100AE","")</f>
        <v/>
      </c>
      <c r="AB3654" t="str">
        <f>IFERROR(IF(ISNUMBER('procytrat 100AE'!A155),'procytrat 100AE'!A155,DATEVALUE('procytrat 100AE'!A155)),"")</f>
        <v/>
      </c>
      <c r="AC3654" t="str">
        <f>IF(AA3654="","",'procytrat 100AE'!B155)</f>
        <v/>
      </c>
      <c r="AD3654" t="str">
        <f>IF(AA3654="","",IFERROR(1*'procytrat 100AE'!C155,IFERROR(_xludf.NUMBERVALUE('procytrat 100AE'!C155,".",","),IFERROR(_xludf.NUMBERVALUE('procytrat 100AE'!C155,",","."),0))))</f>
        <v/>
      </c>
      <c r="AE3654" t="str">
        <f>IF(AA3654="","",'procytrat 100AE'!M155)</f>
        <v/>
      </c>
      <c r="AF3654">
        <f t="shared" si="366"/>
        <v>0</v>
      </c>
      <c r="AG3654" t="str">
        <f t="shared" si="367"/>
        <v/>
      </c>
      <c r="AH3654" t="str">
        <f t="shared" si="368"/>
        <v/>
      </c>
      <c r="AI3654">
        <f t="shared" si="369"/>
        <v>0</v>
      </c>
      <c r="AJ3654">
        <f t="shared" si="370"/>
        <v>0</v>
      </c>
      <c r="AK3654">
        <v>0</v>
      </c>
      <c r="AL3654" t="str">
        <f>IF(AA3654="","",IFERROR(IF(ISNUMBER('procytrat 100AE'!D155),'procytrat 100AE'!D155,IF(ISNUMBER(SEARCH("12",'procytrat 100AE'!D155)),EDATE(AB3654,12),IF(ISNUMBER(SEARCH("6",'procytrat 100AE'!D155)),EDATE(AB3654,6),IF(ISNUMBER(SEARCH("3",'procytrat 100AE'!D155)),EDATE(AB3654,3),DATEVALUE('procytrat 100AE'!D155))))),""))</f>
        <v/>
      </c>
      <c r="AM3654" t="str">
        <f t="shared" ca="1" si="371"/>
        <v/>
      </c>
    </row>
    <row r="3655" spans="27:39" x14ac:dyDescent="0.3">
      <c r="AA3655" t="str">
        <f>IF(COUNTA('procytrat 100AE'!A156,'procytrat 100AE'!B156,'procytrat 100AE'!C156)&gt;0,"100AE","")</f>
        <v/>
      </c>
      <c r="AB3655" t="str">
        <f>IFERROR(IF(ISNUMBER('procytrat 100AE'!A156),'procytrat 100AE'!A156,DATEVALUE('procytrat 100AE'!A156)),"")</f>
        <v/>
      </c>
      <c r="AC3655" t="str">
        <f>IF(AA3655="","",'procytrat 100AE'!B156)</f>
        <v/>
      </c>
      <c r="AD3655" t="str">
        <f>IF(AA3655="","",IFERROR(1*'procytrat 100AE'!C156,IFERROR(_xludf.NUMBERVALUE('procytrat 100AE'!C156,".",","),IFERROR(_xludf.NUMBERVALUE('procytrat 100AE'!C156,",","."),0))))</f>
        <v/>
      </c>
      <c r="AE3655" t="str">
        <f>IF(AA3655="","",'procytrat 100AE'!M156)</f>
        <v/>
      </c>
      <c r="AF3655">
        <f t="shared" si="366"/>
        <v>0</v>
      </c>
      <c r="AG3655" t="str">
        <f t="shared" si="367"/>
        <v/>
      </c>
      <c r="AH3655" t="str">
        <f t="shared" si="368"/>
        <v/>
      </c>
      <c r="AI3655">
        <f t="shared" si="369"/>
        <v>0</v>
      </c>
      <c r="AJ3655">
        <f t="shared" si="370"/>
        <v>0</v>
      </c>
      <c r="AK3655">
        <v>0</v>
      </c>
      <c r="AL3655" t="str">
        <f>IF(AA3655="","",IFERROR(IF(ISNUMBER('procytrat 100AE'!D156),'procytrat 100AE'!D156,IF(ISNUMBER(SEARCH("12",'procytrat 100AE'!D156)),EDATE(AB3655,12),IF(ISNUMBER(SEARCH("6",'procytrat 100AE'!D156)),EDATE(AB3655,6),IF(ISNUMBER(SEARCH("3",'procytrat 100AE'!D156)),EDATE(AB3655,3),DATEVALUE('procytrat 100AE'!D156))))),""))</f>
        <v/>
      </c>
      <c r="AM3655" t="str">
        <f t="shared" ca="1" si="371"/>
        <v/>
      </c>
    </row>
    <row r="3656" spans="27:39" x14ac:dyDescent="0.3">
      <c r="AA3656" t="str">
        <f>IF(COUNTA('procytrat 100AE'!A157,'procytrat 100AE'!B157,'procytrat 100AE'!C157)&gt;0,"100AE","")</f>
        <v/>
      </c>
      <c r="AB3656" t="str">
        <f>IFERROR(IF(ISNUMBER('procytrat 100AE'!A157),'procytrat 100AE'!A157,DATEVALUE('procytrat 100AE'!A157)),"")</f>
        <v/>
      </c>
      <c r="AC3656" t="str">
        <f>IF(AA3656="","",'procytrat 100AE'!B157)</f>
        <v/>
      </c>
      <c r="AD3656" t="str">
        <f>IF(AA3656="","",IFERROR(1*'procytrat 100AE'!C157,IFERROR(_xludf.NUMBERVALUE('procytrat 100AE'!C157,".",","),IFERROR(_xludf.NUMBERVALUE('procytrat 100AE'!C157,",","."),0))))</f>
        <v/>
      </c>
      <c r="AE3656" t="str">
        <f>IF(AA3656="","",'procytrat 100AE'!M157)</f>
        <v/>
      </c>
      <c r="AF3656">
        <f t="shared" si="366"/>
        <v>0</v>
      </c>
      <c r="AG3656" t="str">
        <f t="shared" si="367"/>
        <v/>
      </c>
      <c r="AH3656" t="str">
        <f t="shared" si="368"/>
        <v/>
      </c>
      <c r="AI3656">
        <f t="shared" si="369"/>
        <v>0</v>
      </c>
      <c r="AJ3656">
        <f t="shared" si="370"/>
        <v>0</v>
      </c>
      <c r="AK3656">
        <v>0</v>
      </c>
      <c r="AL3656" t="str">
        <f>IF(AA3656="","",IFERROR(IF(ISNUMBER('procytrat 100AE'!D157),'procytrat 100AE'!D157,IF(ISNUMBER(SEARCH("12",'procytrat 100AE'!D157)),EDATE(AB3656,12),IF(ISNUMBER(SEARCH("6",'procytrat 100AE'!D157)),EDATE(AB3656,6),IF(ISNUMBER(SEARCH("3",'procytrat 100AE'!D157)),EDATE(AB3656,3),DATEVALUE('procytrat 100AE'!D157))))),""))</f>
        <v/>
      </c>
      <c r="AM3656" t="str">
        <f t="shared" ca="1" si="371"/>
        <v/>
      </c>
    </row>
    <row r="3657" spans="27:39" x14ac:dyDescent="0.3">
      <c r="AA3657" t="str">
        <f>IF(COUNTA('procytrat 100AE'!A158,'procytrat 100AE'!B158,'procytrat 100AE'!C158)&gt;0,"100AE","")</f>
        <v/>
      </c>
      <c r="AB3657" t="str">
        <f>IFERROR(IF(ISNUMBER('procytrat 100AE'!A158),'procytrat 100AE'!A158,DATEVALUE('procytrat 100AE'!A158)),"")</f>
        <v/>
      </c>
      <c r="AC3657" t="str">
        <f>IF(AA3657="","",'procytrat 100AE'!B158)</f>
        <v/>
      </c>
      <c r="AD3657" t="str">
        <f>IF(AA3657="","",IFERROR(1*'procytrat 100AE'!C158,IFERROR(_xludf.NUMBERVALUE('procytrat 100AE'!C158,".",","),IFERROR(_xludf.NUMBERVALUE('procytrat 100AE'!C158,",","."),0))))</f>
        <v/>
      </c>
      <c r="AE3657" t="str">
        <f>IF(AA3657="","",'procytrat 100AE'!M158)</f>
        <v/>
      </c>
      <c r="AF3657">
        <f t="shared" si="366"/>
        <v>0</v>
      </c>
      <c r="AG3657" t="str">
        <f t="shared" si="367"/>
        <v/>
      </c>
      <c r="AH3657" t="str">
        <f t="shared" si="368"/>
        <v/>
      </c>
      <c r="AI3657">
        <f t="shared" si="369"/>
        <v>0</v>
      </c>
      <c r="AJ3657">
        <f t="shared" si="370"/>
        <v>0</v>
      </c>
      <c r="AK3657">
        <v>0</v>
      </c>
      <c r="AL3657" t="str">
        <f>IF(AA3657="","",IFERROR(IF(ISNUMBER('procytrat 100AE'!D158),'procytrat 100AE'!D158,IF(ISNUMBER(SEARCH("12",'procytrat 100AE'!D158)),EDATE(AB3657,12),IF(ISNUMBER(SEARCH("6",'procytrat 100AE'!D158)),EDATE(AB3657,6),IF(ISNUMBER(SEARCH("3",'procytrat 100AE'!D158)),EDATE(AB3657,3),DATEVALUE('procytrat 100AE'!D158))))),""))</f>
        <v/>
      </c>
      <c r="AM3657" t="str">
        <f t="shared" ca="1" si="371"/>
        <v/>
      </c>
    </row>
    <row r="3658" spans="27:39" x14ac:dyDescent="0.3">
      <c r="AA3658" t="str">
        <f>IF(COUNTA('procytrat 100AE'!A159,'procytrat 100AE'!B159,'procytrat 100AE'!C159)&gt;0,"100AE","")</f>
        <v/>
      </c>
      <c r="AB3658" t="str">
        <f>IFERROR(IF(ISNUMBER('procytrat 100AE'!A159),'procytrat 100AE'!A159,DATEVALUE('procytrat 100AE'!A159)),"")</f>
        <v/>
      </c>
      <c r="AC3658" t="str">
        <f>IF(AA3658="","",'procytrat 100AE'!B159)</f>
        <v/>
      </c>
      <c r="AD3658" t="str">
        <f>IF(AA3658="","",IFERROR(1*'procytrat 100AE'!C159,IFERROR(_xludf.NUMBERVALUE('procytrat 100AE'!C159,".",","),IFERROR(_xludf.NUMBERVALUE('procytrat 100AE'!C159,",","."),0))))</f>
        <v/>
      </c>
      <c r="AE3658" t="str">
        <f>IF(AA3658="","",'procytrat 100AE'!M159)</f>
        <v/>
      </c>
      <c r="AF3658">
        <f t="shared" si="366"/>
        <v>0</v>
      </c>
      <c r="AG3658" t="str">
        <f t="shared" si="367"/>
        <v/>
      </c>
      <c r="AH3658" t="str">
        <f t="shared" si="368"/>
        <v/>
      </c>
      <c r="AI3658">
        <f t="shared" si="369"/>
        <v>0</v>
      </c>
      <c r="AJ3658">
        <f t="shared" si="370"/>
        <v>0</v>
      </c>
      <c r="AK3658">
        <v>0</v>
      </c>
      <c r="AL3658" t="str">
        <f>IF(AA3658="","",IFERROR(IF(ISNUMBER('procytrat 100AE'!D159),'procytrat 100AE'!D159,IF(ISNUMBER(SEARCH("12",'procytrat 100AE'!D159)),EDATE(AB3658,12),IF(ISNUMBER(SEARCH("6",'procytrat 100AE'!D159)),EDATE(AB3658,6),IF(ISNUMBER(SEARCH("3",'procytrat 100AE'!D159)),EDATE(AB3658,3),DATEVALUE('procytrat 100AE'!D159))))),""))</f>
        <v/>
      </c>
      <c r="AM3658" t="str">
        <f t="shared" ca="1" si="371"/>
        <v/>
      </c>
    </row>
    <row r="3659" spans="27:39" x14ac:dyDescent="0.3">
      <c r="AA3659" t="str">
        <f>IF(COUNTA('procytrat 100AE'!A160,'procytrat 100AE'!B160,'procytrat 100AE'!C160)&gt;0,"100AE","")</f>
        <v/>
      </c>
      <c r="AB3659" t="str">
        <f>IFERROR(IF(ISNUMBER('procytrat 100AE'!A160),'procytrat 100AE'!A160,DATEVALUE('procytrat 100AE'!A160)),"")</f>
        <v/>
      </c>
      <c r="AC3659" t="str">
        <f>IF(AA3659="","",'procytrat 100AE'!B160)</f>
        <v/>
      </c>
      <c r="AD3659" t="str">
        <f>IF(AA3659="","",IFERROR(1*'procytrat 100AE'!C160,IFERROR(_xludf.NUMBERVALUE('procytrat 100AE'!C160,".",","),IFERROR(_xludf.NUMBERVALUE('procytrat 100AE'!C160,",","."),0))))</f>
        <v/>
      </c>
      <c r="AE3659" t="str">
        <f>IF(AA3659="","",'procytrat 100AE'!M160)</f>
        <v/>
      </c>
      <c r="AF3659">
        <f t="shared" si="366"/>
        <v>0</v>
      </c>
      <c r="AG3659" t="str">
        <f t="shared" si="367"/>
        <v/>
      </c>
      <c r="AH3659" t="str">
        <f t="shared" si="368"/>
        <v/>
      </c>
      <c r="AI3659">
        <f t="shared" si="369"/>
        <v>0</v>
      </c>
      <c r="AJ3659">
        <f t="shared" si="370"/>
        <v>0</v>
      </c>
      <c r="AK3659">
        <v>0</v>
      </c>
      <c r="AL3659" t="str">
        <f>IF(AA3659="","",IFERROR(IF(ISNUMBER('procytrat 100AE'!D160),'procytrat 100AE'!D160,IF(ISNUMBER(SEARCH("12",'procytrat 100AE'!D160)),EDATE(AB3659,12),IF(ISNUMBER(SEARCH("6",'procytrat 100AE'!D160)),EDATE(AB3659,6),IF(ISNUMBER(SEARCH("3",'procytrat 100AE'!D160)),EDATE(AB3659,3),DATEVALUE('procytrat 100AE'!D160))))),""))</f>
        <v/>
      </c>
      <c r="AM3659" t="str">
        <f t="shared" ca="1" si="371"/>
        <v/>
      </c>
    </row>
    <row r="3660" spans="27:39" x14ac:dyDescent="0.3">
      <c r="AA3660" t="str">
        <f>IF(COUNTA('procytrat 100AE'!A161,'procytrat 100AE'!B161,'procytrat 100AE'!C161)&gt;0,"100AE","")</f>
        <v/>
      </c>
      <c r="AB3660" t="str">
        <f>IFERROR(IF(ISNUMBER('procytrat 100AE'!A161),'procytrat 100AE'!A161,DATEVALUE('procytrat 100AE'!A161)),"")</f>
        <v/>
      </c>
      <c r="AC3660" t="str">
        <f>IF(AA3660="","",'procytrat 100AE'!B161)</f>
        <v/>
      </c>
      <c r="AD3660" t="str">
        <f>IF(AA3660="","",IFERROR(1*'procytrat 100AE'!C161,IFERROR(_xludf.NUMBERVALUE('procytrat 100AE'!C161,".",","),IFERROR(_xludf.NUMBERVALUE('procytrat 100AE'!C161,",","."),0))))</f>
        <v/>
      </c>
      <c r="AE3660" t="str">
        <f>IF(AA3660="","",'procytrat 100AE'!M161)</f>
        <v/>
      </c>
      <c r="AF3660">
        <f t="shared" si="366"/>
        <v>0</v>
      </c>
      <c r="AG3660" t="str">
        <f t="shared" si="367"/>
        <v/>
      </c>
      <c r="AH3660" t="str">
        <f t="shared" si="368"/>
        <v/>
      </c>
      <c r="AI3660">
        <f t="shared" si="369"/>
        <v>0</v>
      </c>
      <c r="AJ3660">
        <f t="shared" si="370"/>
        <v>0</v>
      </c>
      <c r="AK3660">
        <v>0</v>
      </c>
      <c r="AL3660" t="str">
        <f>IF(AA3660="","",IFERROR(IF(ISNUMBER('procytrat 100AE'!D161),'procytrat 100AE'!D161,IF(ISNUMBER(SEARCH("12",'procytrat 100AE'!D161)),EDATE(AB3660,12),IF(ISNUMBER(SEARCH("6",'procytrat 100AE'!D161)),EDATE(AB3660,6),IF(ISNUMBER(SEARCH("3",'procytrat 100AE'!D161)),EDATE(AB3660,3),DATEVALUE('procytrat 100AE'!D161))))),""))</f>
        <v/>
      </c>
      <c r="AM3660" t="str">
        <f t="shared" ca="1" si="371"/>
        <v/>
      </c>
    </row>
    <row r="3661" spans="27:39" x14ac:dyDescent="0.3">
      <c r="AA3661" t="str">
        <f>IF(COUNTA('procytrat 100AE'!A162,'procytrat 100AE'!B162,'procytrat 100AE'!C162)&gt;0,"100AE","")</f>
        <v/>
      </c>
      <c r="AB3661" t="str">
        <f>IFERROR(IF(ISNUMBER('procytrat 100AE'!A162),'procytrat 100AE'!A162,DATEVALUE('procytrat 100AE'!A162)),"")</f>
        <v/>
      </c>
      <c r="AC3661" t="str">
        <f>IF(AA3661="","",'procytrat 100AE'!B162)</f>
        <v/>
      </c>
      <c r="AD3661" t="str">
        <f>IF(AA3661="","",IFERROR(1*'procytrat 100AE'!C162,IFERROR(_xludf.NUMBERVALUE('procytrat 100AE'!C162,".",","),IFERROR(_xludf.NUMBERVALUE('procytrat 100AE'!C162,",","."),0))))</f>
        <v/>
      </c>
      <c r="AE3661" t="str">
        <f>IF(AA3661="","",'procytrat 100AE'!M162)</f>
        <v/>
      </c>
      <c r="AF3661">
        <f t="shared" si="366"/>
        <v>0</v>
      </c>
      <c r="AG3661" t="str">
        <f t="shared" si="367"/>
        <v/>
      </c>
      <c r="AH3661" t="str">
        <f t="shared" si="368"/>
        <v/>
      </c>
      <c r="AI3661">
        <f t="shared" si="369"/>
        <v>0</v>
      </c>
      <c r="AJ3661">
        <f t="shared" si="370"/>
        <v>0</v>
      </c>
      <c r="AK3661">
        <v>0</v>
      </c>
      <c r="AL3661" t="str">
        <f>IF(AA3661="","",IFERROR(IF(ISNUMBER('procytrat 100AE'!D162),'procytrat 100AE'!D162,IF(ISNUMBER(SEARCH("12",'procytrat 100AE'!D162)),EDATE(AB3661,12),IF(ISNUMBER(SEARCH("6",'procytrat 100AE'!D162)),EDATE(AB3661,6),IF(ISNUMBER(SEARCH("3",'procytrat 100AE'!D162)),EDATE(AB3661,3),DATEVALUE('procytrat 100AE'!D162))))),""))</f>
        <v/>
      </c>
      <c r="AM3661" t="str">
        <f t="shared" ca="1" si="371"/>
        <v/>
      </c>
    </row>
    <row r="3662" spans="27:39" x14ac:dyDescent="0.3">
      <c r="AA3662" t="str">
        <f>IF(COUNTA('procytrat 100AE'!A163,'procytrat 100AE'!B163,'procytrat 100AE'!C163)&gt;0,"100AE","")</f>
        <v/>
      </c>
      <c r="AB3662" t="str">
        <f>IFERROR(IF(ISNUMBER('procytrat 100AE'!A163),'procytrat 100AE'!A163,DATEVALUE('procytrat 100AE'!A163)),"")</f>
        <v/>
      </c>
      <c r="AC3662" t="str">
        <f>IF(AA3662="","",'procytrat 100AE'!B163)</f>
        <v/>
      </c>
      <c r="AD3662" t="str">
        <f>IF(AA3662="","",IFERROR(1*'procytrat 100AE'!C163,IFERROR(_xludf.NUMBERVALUE('procytrat 100AE'!C163,".",","),IFERROR(_xludf.NUMBERVALUE('procytrat 100AE'!C163,",","."),0))))</f>
        <v/>
      </c>
      <c r="AE3662" t="str">
        <f>IF(AA3662="","",'procytrat 100AE'!M163)</f>
        <v/>
      </c>
      <c r="AF3662">
        <f t="shared" si="366"/>
        <v>0</v>
      </c>
      <c r="AG3662" t="str">
        <f t="shared" si="367"/>
        <v/>
      </c>
      <c r="AH3662" t="str">
        <f t="shared" si="368"/>
        <v/>
      </c>
      <c r="AI3662">
        <f t="shared" si="369"/>
        <v>0</v>
      </c>
      <c r="AJ3662">
        <f t="shared" si="370"/>
        <v>0</v>
      </c>
      <c r="AK3662">
        <v>0</v>
      </c>
      <c r="AL3662" t="str">
        <f>IF(AA3662="","",IFERROR(IF(ISNUMBER('procytrat 100AE'!D163),'procytrat 100AE'!D163,IF(ISNUMBER(SEARCH("12",'procytrat 100AE'!D163)),EDATE(AB3662,12),IF(ISNUMBER(SEARCH("6",'procytrat 100AE'!D163)),EDATE(AB3662,6),IF(ISNUMBER(SEARCH("3",'procytrat 100AE'!D163)),EDATE(AB3662,3),DATEVALUE('procytrat 100AE'!D163))))),""))</f>
        <v/>
      </c>
      <c r="AM3662" t="str">
        <f t="shared" ca="1" si="371"/>
        <v/>
      </c>
    </row>
    <row r="3663" spans="27:39" x14ac:dyDescent="0.3">
      <c r="AA3663" t="str">
        <f>IF(COUNTA('procytrat 100AE'!A164,'procytrat 100AE'!B164,'procytrat 100AE'!C164)&gt;0,"100AE","")</f>
        <v/>
      </c>
      <c r="AB3663" t="str">
        <f>IFERROR(IF(ISNUMBER('procytrat 100AE'!A164),'procytrat 100AE'!A164,DATEVALUE('procytrat 100AE'!A164)),"")</f>
        <v/>
      </c>
      <c r="AC3663" t="str">
        <f>IF(AA3663="","",'procytrat 100AE'!B164)</f>
        <v/>
      </c>
      <c r="AD3663" t="str">
        <f>IF(AA3663="","",IFERROR(1*'procytrat 100AE'!C164,IFERROR(_xludf.NUMBERVALUE('procytrat 100AE'!C164,".",","),IFERROR(_xludf.NUMBERVALUE('procytrat 100AE'!C164,",","."),0))))</f>
        <v/>
      </c>
      <c r="AE3663" t="str">
        <f>IF(AA3663="","",'procytrat 100AE'!M164)</f>
        <v/>
      </c>
      <c r="AF3663">
        <f t="shared" si="366"/>
        <v>0</v>
      </c>
      <c r="AG3663" t="str">
        <f t="shared" si="367"/>
        <v/>
      </c>
      <c r="AH3663" t="str">
        <f t="shared" si="368"/>
        <v/>
      </c>
      <c r="AI3663">
        <f t="shared" si="369"/>
        <v>0</v>
      </c>
      <c r="AJ3663">
        <f t="shared" si="370"/>
        <v>0</v>
      </c>
      <c r="AK3663">
        <v>0</v>
      </c>
      <c r="AL3663" t="str">
        <f>IF(AA3663="","",IFERROR(IF(ISNUMBER('procytrat 100AE'!D164),'procytrat 100AE'!D164,IF(ISNUMBER(SEARCH("12",'procytrat 100AE'!D164)),EDATE(AB3663,12),IF(ISNUMBER(SEARCH("6",'procytrat 100AE'!D164)),EDATE(AB3663,6),IF(ISNUMBER(SEARCH("3",'procytrat 100AE'!D164)),EDATE(AB3663,3),DATEVALUE('procytrat 100AE'!D164))))),""))</f>
        <v/>
      </c>
      <c r="AM3663" t="str">
        <f t="shared" ca="1" si="371"/>
        <v/>
      </c>
    </row>
    <row r="3664" spans="27:39" x14ac:dyDescent="0.3">
      <c r="AA3664" t="str">
        <f>IF(COUNTA('procytrat 100AE'!A165,'procytrat 100AE'!B165,'procytrat 100AE'!C165)&gt;0,"100AE","")</f>
        <v/>
      </c>
      <c r="AB3664" t="str">
        <f>IFERROR(IF(ISNUMBER('procytrat 100AE'!A165),'procytrat 100AE'!A165,DATEVALUE('procytrat 100AE'!A165)),"")</f>
        <v/>
      </c>
      <c r="AC3664" t="str">
        <f>IF(AA3664="","",'procytrat 100AE'!B165)</f>
        <v/>
      </c>
      <c r="AD3664" t="str">
        <f>IF(AA3664="","",IFERROR(1*'procytrat 100AE'!C165,IFERROR(_xludf.NUMBERVALUE('procytrat 100AE'!C165,".",","),IFERROR(_xludf.NUMBERVALUE('procytrat 100AE'!C165,",","."),0))))</f>
        <v/>
      </c>
      <c r="AE3664" t="str">
        <f>IF(AA3664="","",'procytrat 100AE'!M165)</f>
        <v/>
      </c>
      <c r="AF3664">
        <f t="shared" si="366"/>
        <v>0</v>
      </c>
      <c r="AG3664" t="str">
        <f t="shared" si="367"/>
        <v/>
      </c>
      <c r="AH3664" t="str">
        <f t="shared" si="368"/>
        <v/>
      </c>
      <c r="AI3664">
        <f t="shared" si="369"/>
        <v>0</v>
      </c>
      <c r="AJ3664">
        <f t="shared" si="370"/>
        <v>0</v>
      </c>
      <c r="AK3664">
        <v>0</v>
      </c>
      <c r="AL3664" t="str">
        <f>IF(AA3664="","",IFERROR(IF(ISNUMBER('procytrat 100AE'!D165),'procytrat 100AE'!D165,IF(ISNUMBER(SEARCH("12",'procytrat 100AE'!D165)),EDATE(AB3664,12),IF(ISNUMBER(SEARCH("6",'procytrat 100AE'!D165)),EDATE(AB3664,6),IF(ISNUMBER(SEARCH("3",'procytrat 100AE'!D165)),EDATE(AB3664,3),DATEVALUE('procytrat 100AE'!D165))))),""))</f>
        <v/>
      </c>
      <c r="AM3664" t="str">
        <f t="shared" ca="1" si="371"/>
        <v/>
      </c>
    </row>
    <row r="3665" spans="27:39" x14ac:dyDescent="0.3">
      <c r="AA3665" t="str">
        <f>IF(COUNTA('procytrat 100AE'!A166,'procytrat 100AE'!B166,'procytrat 100AE'!C166)&gt;0,"100AE","")</f>
        <v/>
      </c>
      <c r="AB3665" t="str">
        <f>IFERROR(IF(ISNUMBER('procytrat 100AE'!A166),'procytrat 100AE'!A166,DATEVALUE('procytrat 100AE'!A166)),"")</f>
        <v/>
      </c>
      <c r="AC3665" t="str">
        <f>IF(AA3665="","",'procytrat 100AE'!B166)</f>
        <v/>
      </c>
      <c r="AD3665" t="str">
        <f>IF(AA3665="","",IFERROR(1*'procytrat 100AE'!C166,IFERROR(_xludf.NUMBERVALUE('procytrat 100AE'!C166,".",","),IFERROR(_xludf.NUMBERVALUE('procytrat 100AE'!C166,",","."),0))))</f>
        <v/>
      </c>
      <c r="AE3665" t="str">
        <f>IF(AA3665="","",'procytrat 100AE'!M166)</f>
        <v/>
      </c>
      <c r="AF3665">
        <f t="shared" si="366"/>
        <v>0</v>
      </c>
      <c r="AG3665" t="str">
        <f t="shared" si="367"/>
        <v/>
      </c>
      <c r="AH3665" t="str">
        <f t="shared" si="368"/>
        <v/>
      </c>
      <c r="AI3665">
        <f t="shared" si="369"/>
        <v>0</v>
      </c>
      <c r="AJ3665">
        <f t="shared" si="370"/>
        <v>0</v>
      </c>
      <c r="AK3665">
        <v>0</v>
      </c>
      <c r="AL3665" t="str">
        <f>IF(AA3665="","",IFERROR(IF(ISNUMBER('procytrat 100AE'!D166),'procytrat 100AE'!D166,IF(ISNUMBER(SEARCH("12",'procytrat 100AE'!D166)),EDATE(AB3665,12),IF(ISNUMBER(SEARCH("6",'procytrat 100AE'!D166)),EDATE(AB3665,6),IF(ISNUMBER(SEARCH("3",'procytrat 100AE'!D166)),EDATE(AB3665,3),DATEVALUE('procytrat 100AE'!D166))))),""))</f>
        <v/>
      </c>
      <c r="AM3665" t="str">
        <f t="shared" ca="1" si="371"/>
        <v/>
      </c>
    </row>
    <row r="3666" spans="27:39" x14ac:dyDescent="0.3">
      <c r="AA3666" t="str">
        <f>IF(COUNTA('procytrat 100AE'!A167,'procytrat 100AE'!B167,'procytrat 100AE'!C167)&gt;0,"100AE","")</f>
        <v/>
      </c>
      <c r="AB3666" t="str">
        <f>IFERROR(IF(ISNUMBER('procytrat 100AE'!A167),'procytrat 100AE'!A167,DATEVALUE('procytrat 100AE'!A167)),"")</f>
        <v/>
      </c>
      <c r="AC3666" t="str">
        <f>IF(AA3666="","",'procytrat 100AE'!B167)</f>
        <v/>
      </c>
      <c r="AD3666" t="str">
        <f>IF(AA3666="","",IFERROR(1*'procytrat 100AE'!C167,IFERROR(_xludf.NUMBERVALUE('procytrat 100AE'!C167,".",","),IFERROR(_xludf.NUMBERVALUE('procytrat 100AE'!C167,",","."),0))))</f>
        <v/>
      </c>
      <c r="AE3666" t="str">
        <f>IF(AA3666="","",'procytrat 100AE'!M167)</f>
        <v/>
      </c>
      <c r="AF3666">
        <f t="shared" si="366"/>
        <v>0</v>
      </c>
      <c r="AG3666" t="str">
        <f t="shared" si="367"/>
        <v/>
      </c>
      <c r="AH3666" t="str">
        <f t="shared" si="368"/>
        <v/>
      </c>
      <c r="AI3666">
        <f t="shared" si="369"/>
        <v>0</v>
      </c>
      <c r="AJ3666">
        <f t="shared" si="370"/>
        <v>0</v>
      </c>
      <c r="AK3666">
        <v>0</v>
      </c>
      <c r="AL3666" t="str">
        <f>IF(AA3666="","",IFERROR(IF(ISNUMBER('procytrat 100AE'!D167),'procytrat 100AE'!D167,IF(ISNUMBER(SEARCH("12",'procytrat 100AE'!D167)),EDATE(AB3666,12),IF(ISNUMBER(SEARCH("6",'procytrat 100AE'!D167)),EDATE(AB3666,6),IF(ISNUMBER(SEARCH("3",'procytrat 100AE'!D167)),EDATE(AB3666,3),DATEVALUE('procytrat 100AE'!D167))))),""))</f>
        <v/>
      </c>
      <c r="AM3666" t="str">
        <f t="shared" ca="1" si="371"/>
        <v/>
      </c>
    </row>
    <row r="3667" spans="27:39" x14ac:dyDescent="0.3">
      <c r="AA3667" t="str">
        <f>IF(COUNTA('procytrat 100AE'!A168,'procytrat 100AE'!B168,'procytrat 100AE'!C168)&gt;0,"100AE","")</f>
        <v/>
      </c>
      <c r="AB3667" t="str">
        <f>IFERROR(IF(ISNUMBER('procytrat 100AE'!A168),'procytrat 100AE'!A168,DATEVALUE('procytrat 100AE'!A168)),"")</f>
        <v/>
      </c>
      <c r="AC3667" t="str">
        <f>IF(AA3667="","",'procytrat 100AE'!B168)</f>
        <v/>
      </c>
      <c r="AD3667" t="str">
        <f>IF(AA3667="","",IFERROR(1*'procytrat 100AE'!C168,IFERROR(_xludf.NUMBERVALUE('procytrat 100AE'!C168,".",","),IFERROR(_xludf.NUMBERVALUE('procytrat 100AE'!C168,",","."),0))))</f>
        <v/>
      </c>
      <c r="AE3667" t="str">
        <f>IF(AA3667="","",'procytrat 100AE'!M168)</f>
        <v/>
      </c>
      <c r="AF3667">
        <f t="shared" si="366"/>
        <v>0</v>
      </c>
      <c r="AG3667" t="str">
        <f t="shared" si="367"/>
        <v/>
      </c>
      <c r="AH3667" t="str">
        <f t="shared" si="368"/>
        <v/>
      </c>
      <c r="AI3667">
        <f t="shared" si="369"/>
        <v>0</v>
      </c>
      <c r="AJ3667">
        <f t="shared" si="370"/>
        <v>0</v>
      </c>
      <c r="AK3667">
        <v>0</v>
      </c>
      <c r="AL3667" t="str">
        <f>IF(AA3667="","",IFERROR(IF(ISNUMBER('procytrat 100AE'!D168),'procytrat 100AE'!D168,IF(ISNUMBER(SEARCH("12",'procytrat 100AE'!D168)),EDATE(AB3667,12),IF(ISNUMBER(SEARCH("6",'procytrat 100AE'!D168)),EDATE(AB3667,6),IF(ISNUMBER(SEARCH("3",'procytrat 100AE'!D168)),EDATE(AB3667,3),DATEVALUE('procytrat 100AE'!D168))))),""))</f>
        <v/>
      </c>
      <c r="AM3667" t="str">
        <f t="shared" ca="1" si="371"/>
        <v/>
      </c>
    </row>
    <row r="3668" spans="27:39" x14ac:dyDescent="0.3">
      <c r="AA3668" t="str">
        <f>IF(COUNTA('procytrat 100AE'!A169,'procytrat 100AE'!B169,'procytrat 100AE'!C169)&gt;0,"100AE","")</f>
        <v/>
      </c>
      <c r="AB3668" t="str">
        <f>IFERROR(IF(ISNUMBER('procytrat 100AE'!A169),'procytrat 100AE'!A169,DATEVALUE('procytrat 100AE'!A169)),"")</f>
        <v/>
      </c>
      <c r="AC3668" t="str">
        <f>IF(AA3668="","",'procytrat 100AE'!B169)</f>
        <v/>
      </c>
      <c r="AD3668" t="str">
        <f>IF(AA3668="","",IFERROR(1*'procytrat 100AE'!C169,IFERROR(_xludf.NUMBERVALUE('procytrat 100AE'!C169,".",","),IFERROR(_xludf.NUMBERVALUE('procytrat 100AE'!C169,",","."),0))))</f>
        <v/>
      </c>
      <c r="AE3668" t="str">
        <f>IF(AA3668="","",'procytrat 100AE'!M169)</f>
        <v/>
      </c>
      <c r="AF3668">
        <f t="shared" si="366"/>
        <v>0</v>
      </c>
      <c r="AG3668" t="str">
        <f t="shared" si="367"/>
        <v/>
      </c>
      <c r="AH3668" t="str">
        <f t="shared" si="368"/>
        <v/>
      </c>
      <c r="AI3668">
        <f t="shared" si="369"/>
        <v>0</v>
      </c>
      <c r="AJ3668">
        <f t="shared" si="370"/>
        <v>0</v>
      </c>
      <c r="AK3668">
        <v>0</v>
      </c>
      <c r="AL3668" t="str">
        <f>IF(AA3668="","",IFERROR(IF(ISNUMBER('procytrat 100AE'!D169),'procytrat 100AE'!D169,IF(ISNUMBER(SEARCH("12",'procytrat 100AE'!D169)),EDATE(AB3668,12),IF(ISNUMBER(SEARCH("6",'procytrat 100AE'!D169)),EDATE(AB3668,6),IF(ISNUMBER(SEARCH("3",'procytrat 100AE'!D169)),EDATE(AB3668,3),DATEVALUE('procytrat 100AE'!D169))))),""))</f>
        <v/>
      </c>
      <c r="AM3668" t="str">
        <f t="shared" ca="1" si="371"/>
        <v/>
      </c>
    </row>
    <row r="3669" spans="27:39" x14ac:dyDescent="0.3">
      <c r="AA3669" t="str">
        <f>IF(COUNTA('procytrat 100AE'!A170,'procytrat 100AE'!B170,'procytrat 100AE'!C170)&gt;0,"100AE","")</f>
        <v/>
      </c>
      <c r="AB3669" t="str">
        <f>IFERROR(IF(ISNUMBER('procytrat 100AE'!A170),'procytrat 100AE'!A170,DATEVALUE('procytrat 100AE'!A170)),"")</f>
        <v/>
      </c>
      <c r="AC3669" t="str">
        <f>IF(AA3669="","",'procytrat 100AE'!B170)</f>
        <v/>
      </c>
      <c r="AD3669" t="str">
        <f>IF(AA3669="","",IFERROR(1*'procytrat 100AE'!C170,IFERROR(_xludf.NUMBERVALUE('procytrat 100AE'!C170,".",","),IFERROR(_xludf.NUMBERVALUE('procytrat 100AE'!C170,",","."),0))))</f>
        <v/>
      </c>
      <c r="AE3669" t="str">
        <f>IF(AA3669="","",'procytrat 100AE'!M170)</f>
        <v/>
      </c>
      <c r="AF3669">
        <f t="shared" si="366"/>
        <v>0</v>
      </c>
      <c r="AG3669" t="str">
        <f t="shared" si="367"/>
        <v/>
      </c>
      <c r="AH3669" t="str">
        <f t="shared" si="368"/>
        <v/>
      </c>
      <c r="AI3669">
        <f t="shared" si="369"/>
        <v>0</v>
      </c>
      <c r="AJ3669">
        <f t="shared" si="370"/>
        <v>0</v>
      </c>
      <c r="AK3669">
        <v>0</v>
      </c>
      <c r="AL3669" t="str">
        <f>IF(AA3669="","",IFERROR(IF(ISNUMBER('procytrat 100AE'!D170),'procytrat 100AE'!D170,IF(ISNUMBER(SEARCH("12",'procytrat 100AE'!D170)),EDATE(AB3669,12),IF(ISNUMBER(SEARCH("6",'procytrat 100AE'!D170)),EDATE(AB3669,6),IF(ISNUMBER(SEARCH("3",'procytrat 100AE'!D170)),EDATE(AB3669,3),DATEVALUE('procytrat 100AE'!D170))))),""))</f>
        <v/>
      </c>
      <c r="AM3669" t="str">
        <f t="shared" ca="1" si="371"/>
        <v/>
      </c>
    </row>
    <row r="3670" spans="27:39" x14ac:dyDescent="0.3">
      <c r="AA3670" t="str">
        <f>IF(COUNTA('procytrat 100AE'!A171,'procytrat 100AE'!B171,'procytrat 100AE'!C171)&gt;0,"100AE","")</f>
        <v/>
      </c>
      <c r="AB3670" t="str">
        <f>IFERROR(IF(ISNUMBER('procytrat 100AE'!A171),'procytrat 100AE'!A171,DATEVALUE('procytrat 100AE'!A171)),"")</f>
        <v/>
      </c>
      <c r="AC3670" t="str">
        <f>IF(AA3670="","",'procytrat 100AE'!B171)</f>
        <v/>
      </c>
      <c r="AD3670" t="str">
        <f>IF(AA3670="","",IFERROR(1*'procytrat 100AE'!C171,IFERROR(_xludf.NUMBERVALUE('procytrat 100AE'!C171,".",","),IFERROR(_xludf.NUMBERVALUE('procytrat 100AE'!C171,",","."),0))))</f>
        <v/>
      </c>
      <c r="AE3670" t="str">
        <f>IF(AA3670="","",'procytrat 100AE'!M171)</f>
        <v/>
      </c>
      <c r="AF3670">
        <f t="shared" si="366"/>
        <v>0</v>
      </c>
      <c r="AG3670" t="str">
        <f t="shared" si="367"/>
        <v/>
      </c>
      <c r="AH3670" t="str">
        <f t="shared" si="368"/>
        <v/>
      </c>
      <c r="AI3670">
        <f t="shared" si="369"/>
        <v>0</v>
      </c>
      <c r="AJ3670">
        <f t="shared" si="370"/>
        <v>0</v>
      </c>
      <c r="AK3670">
        <v>0</v>
      </c>
      <c r="AL3670" t="str">
        <f>IF(AA3670="","",IFERROR(IF(ISNUMBER('procytrat 100AE'!D171),'procytrat 100AE'!D171,IF(ISNUMBER(SEARCH("12",'procytrat 100AE'!D171)),EDATE(AB3670,12),IF(ISNUMBER(SEARCH("6",'procytrat 100AE'!D171)),EDATE(AB3670,6),IF(ISNUMBER(SEARCH("3",'procytrat 100AE'!D171)),EDATE(AB3670,3),DATEVALUE('procytrat 100AE'!D171))))),""))</f>
        <v/>
      </c>
      <c r="AM3670" t="str">
        <f t="shared" ca="1" si="371"/>
        <v/>
      </c>
    </row>
    <row r="3671" spans="27:39" x14ac:dyDescent="0.3">
      <c r="AA3671" t="str">
        <f>IF(COUNTA('procytrat 100AE'!A172,'procytrat 100AE'!B172,'procytrat 100AE'!C172)&gt;0,"100AE","")</f>
        <v/>
      </c>
      <c r="AB3671" t="str">
        <f>IFERROR(IF(ISNUMBER('procytrat 100AE'!A172),'procytrat 100AE'!A172,DATEVALUE('procytrat 100AE'!A172)),"")</f>
        <v/>
      </c>
      <c r="AC3671" t="str">
        <f>IF(AA3671="","",'procytrat 100AE'!B172)</f>
        <v/>
      </c>
      <c r="AD3671" t="str">
        <f>IF(AA3671="","",IFERROR(1*'procytrat 100AE'!C172,IFERROR(_xludf.NUMBERVALUE('procytrat 100AE'!C172,".",","),IFERROR(_xludf.NUMBERVALUE('procytrat 100AE'!C172,",","."),0))))</f>
        <v/>
      </c>
      <c r="AE3671" t="str">
        <f>IF(AA3671="","",'procytrat 100AE'!M172)</f>
        <v/>
      </c>
      <c r="AF3671">
        <f t="shared" si="366"/>
        <v>0</v>
      </c>
      <c r="AG3671" t="str">
        <f t="shared" si="367"/>
        <v/>
      </c>
      <c r="AH3671" t="str">
        <f t="shared" si="368"/>
        <v/>
      </c>
      <c r="AI3671">
        <f t="shared" si="369"/>
        <v>0</v>
      </c>
      <c r="AJ3671">
        <f t="shared" si="370"/>
        <v>0</v>
      </c>
      <c r="AK3671">
        <v>0</v>
      </c>
      <c r="AL3671" t="str">
        <f>IF(AA3671="","",IFERROR(IF(ISNUMBER('procytrat 100AE'!D172),'procytrat 100AE'!D172,IF(ISNUMBER(SEARCH("12",'procytrat 100AE'!D172)),EDATE(AB3671,12),IF(ISNUMBER(SEARCH("6",'procytrat 100AE'!D172)),EDATE(AB3671,6),IF(ISNUMBER(SEARCH("3",'procytrat 100AE'!D172)),EDATE(AB3671,3),DATEVALUE('procytrat 100AE'!D172))))),""))</f>
        <v/>
      </c>
      <c r="AM3671" t="str">
        <f t="shared" ca="1" si="371"/>
        <v/>
      </c>
    </row>
    <row r="3672" spans="27:39" x14ac:dyDescent="0.3">
      <c r="AA3672" t="str">
        <f>IF(COUNTA('procytrat 100AE'!A173,'procytrat 100AE'!B173,'procytrat 100AE'!C173)&gt;0,"100AE","")</f>
        <v/>
      </c>
      <c r="AB3672" t="str">
        <f>IFERROR(IF(ISNUMBER('procytrat 100AE'!A173),'procytrat 100AE'!A173,DATEVALUE('procytrat 100AE'!A173)),"")</f>
        <v/>
      </c>
      <c r="AC3672" t="str">
        <f>IF(AA3672="","",'procytrat 100AE'!B173)</f>
        <v/>
      </c>
      <c r="AD3672" t="str">
        <f>IF(AA3672="","",IFERROR(1*'procytrat 100AE'!C173,IFERROR(_xludf.NUMBERVALUE('procytrat 100AE'!C173,".",","),IFERROR(_xludf.NUMBERVALUE('procytrat 100AE'!C173,",","."),0))))</f>
        <v/>
      </c>
      <c r="AE3672" t="str">
        <f>IF(AA3672="","",'procytrat 100AE'!M173)</f>
        <v/>
      </c>
      <c r="AF3672">
        <f t="shared" si="366"/>
        <v>0</v>
      </c>
      <c r="AG3672" t="str">
        <f t="shared" si="367"/>
        <v/>
      </c>
      <c r="AH3672" t="str">
        <f t="shared" si="368"/>
        <v/>
      </c>
      <c r="AI3672">
        <f t="shared" si="369"/>
        <v>0</v>
      </c>
      <c r="AJ3672">
        <f t="shared" si="370"/>
        <v>0</v>
      </c>
      <c r="AK3672">
        <v>0</v>
      </c>
      <c r="AL3672" t="str">
        <f>IF(AA3672="","",IFERROR(IF(ISNUMBER('procytrat 100AE'!D173),'procytrat 100AE'!D173,IF(ISNUMBER(SEARCH("12",'procytrat 100AE'!D173)),EDATE(AB3672,12),IF(ISNUMBER(SEARCH("6",'procytrat 100AE'!D173)),EDATE(AB3672,6),IF(ISNUMBER(SEARCH("3",'procytrat 100AE'!D173)),EDATE(AB3672,3),DATEVALUE('procytrat 100AE'!D173))))),""))</f>
        <v/>
      </c>
      <c r="AM3672" t="str">
        <f t="shared" ca="1" si="371"/>
        <v/>
      </c>
    </row>
    <row r="3673" spans="27:39" x14ac:dyDescent="0.3">
      <c r="AA3673" t="str">
        <f>IF(COUNTA('procytrat 100AE'!A174,'procytrat 100AE'!B174,'procytrat 100AE'!C174)&gt;0,"100AE","")</f>
        <v/>
      </c>
      <c r="AB3673" t="str">
        <f>IFERROR(IF(ISNUMBER('procytrat 100AE'!A174),'procytrat 100AE'!A174,DATEVALUE('procytrat 100AE'!A174)),"")</f>
        <v/>
      </c>
      <c r="AC3673" t="str">
        <f>IF(AA3673="","",'procytrat 100AE'!B174)</f>
        <v/>
      </c>
      <c r="AD3673" t="str">
        <f>IF(AA3673="","",IFERROR(1*'procytrat 100AE'!C174,IFERROR(_xludf.NUMBERVALUE('procytrat 100AE'!C174,".",","),IFERROR(_xludf.NUMBERVALUE('procytrat 100AE'!C174,",","."),0))))</f>
        <v/>
      </c>
      <c r="AE3673" t="str">
        <f>IF(AA3673="","",'procytrat 100AE'!M174)</f>
        <v/>
      </c>
      <c r="AF3673">
        <f t="shared" si="366"/>
        <v>0</v>
      </c>
      <c r="AG3673" t="str">
        <f t="shared" si="367"/>
        <v/>
      </c>
      <c r="AH3673" t="str">
        <f t="shared" si="368"/>
        <v/>
      </c>
      <c r="AI3673">
        <f t="shared" si="369"/>
        <v>0</v>
      </c>
      <c r="AJ3673">
        <f t="shared" si="370"/>
        <v>0</v>
      </c>
      <c r="AK3673">
        <v>0</v>
      </c>
      <c r="AL3673" t="str">
        <f>IF(AA3673="","",IFERROR(IF(ISNUMBER('procytrat 100AE'!D174),'procytrat 100AE'!D174,IF(ISNUMBER(SEARCH("12",'procytrat 100AE'!D174)),EDATE(AB3673,12),IF(ISNUMBER(SEARCH("6",'procytrat 100AE'!D174)),EDATE(AB3673,6),IF(ISNUMBER(SEARCH("3",'procytrat 100AE'!D174)),EDATE(AB3673,3),DATEVALUE('procytrat 100AE'!D174))))),""))</f>
        <v/>
      </c>
      <c r="AM3673" t="str">
        <f t="shared" ca="1" si="371"/>
        <v/>
      </c>
    </row>
    <row r="3674" spans="27:39" x14ac:dyDescent="0.3">
      <c r="AA3674" t="str">
        <f>IF(COUNTA('procytrat 100AE'!A175,'procytrat 100AE'!B175,'procytrat 100AE'!C175)&gt;0,"100AE","")</f>
        <v/>
      </c>
      <c r="AB3674" t="str">
        <f>IFERROR(IF(ISNUMBER('procytrat 100AE'!A175),'procytrat 100AE'!A175,DATEVALUE('procytrat 100AE'!A175)),"")</f>
        <v/>
      </c>
      <c r="AC3674" t="str">
        <f>IF(AA3674="","",'procytrat 100AE'!B175)</f>
        <v/>
      </c>
      <c r="AD3674" t="str">
        <f>IF(AA3674="","",IFERROR(1*'procytrat 100AE'!C175,IFERROR(_xludf.NUMBERVALUE('procytrat 100AE'!C175,".",","),IFERROR(_xludf.NUMBERVALUE('procytrat 100AE'!C175,",","."),0))))</f>
        <v/>
      </c>
      <c r="AE3674" t="str">
        <f>IF(AA3674="","",'procytrat 100AE'!M175)</f>
        <v/>
      </c>
      <c r="AF3674">
        <f t="shared" si="366"/>
        <v>0</v>
      </c>
      <c r="AG3674" t="str">
        <f t="shared" si="367"/>
        <v/>
      </c>
      <c r="AH3674" t="str">
        <f t="shared" si="368"/>
        <v/>
      </c>
      <c r="AI3674">
        <f t="shared" si="369"/>
        <v>0</v>
      </c>
      <c r="AJ3674">
        <f t="shared" si="370"/>
        <v>0</v>
      </c>
      <c r="AK3674">
        <v>0</v>
      </c>
      <c r="AL3674" t="str">
        <f>IF(AA3674="","",IFERROR(IF(ISNUMBER('procytrat 100AE'!D175),'procytrat 100AE'!D175,IF(ISNUMBER(SEARCH("12",'procytrat 100AE'!D175)),EDATE(AB3674,12),IF(ISNUMBER(SEARCH("6",'procytrat 100AE'!D175)),EDATE(AB3674,6),IF(ISNUMBER(SEARCH("3",'procytrat 100AE'!D175)),EDATE(AB3674,3),DATEVALUE('procytrat 100AE'!D175))))),""))</f>
        <v/>
      </c>
      <c r="AM3674" t="str">
        <f t="shared" ca="1" si="371"/>
        <v/>
      </c>
    </row>
    <row r="3675" spans="27:39" x14ac:dyDescent="0.3">
      <c r="AA3675" t="str">
        <f>IF(COUNTA('procytrat 100AE'!A176,'procytrat 100AE'!B176,'procytrat 100AE'!C176)&gt;0,"100AE","")</f>
        <v/>
      </c>
      <c r="AB3675" t="str">
        <f>IFERROR(IF(ISNUMBER('procytrat 100AE'!A176),'procytrat 100AE'!A176,DATEVALUE('procytrat 100AE'!A176)),"")</f>
        <v/>
      </c>
      <c r="AC3675" t="str">
        <f>IF(AA3675="","",'procytrat 100AE'!B176)</f>
        <v/>
      </c>
      <c r="AD3675" t="str">
        <f>IF(AA3675="","",IFERROR(1*'procytrat 100AE'!C176,IFERROR(_xludf.NUMBERVALUE('procytrat 100AE'!C176,".",","),IFERROR(_xludf.NUMBERVALUE('procytrat 100AE'!C176,",","."),0))))</f>
        <v/>
      </c>
      <c r="AE3675" t="str">
        <f>IF(AA3675="","",'procytrat 100AE'!M176)</f>
        <v/>
      </c>
      <c r="AF3675">
        <f t="shared" si="366"/>
        <v>0</v>
      </c>
      <c r="AG3675" t="str">
        <f t="shared" si="367"/>
        <v/>
      </c>
      <c r="AH3675" t="str">
        <f t="shared" si="368"/>
        <v/>
      </c>
      <c r="AI3675">
        <f t="shared" si="369"/>
        <v>0</v>
      </c>
      <c r="AJ3675">
        <f t="shared" si="370"/>
        <v>0</v>
      </c>
      <c r="AK3675">
        <v>0</v>
      </c>
      <c r="AL3675" t="str">
        <f>IF(AA3675="","",IFERROR(IF(ISNUMBER('procytrat 100AE'!D176),'procytrat 100AE'!D176,IF(ISNUMBER(SEARCH("12",'procytrat 100AE'!D176)),EDATE(AB3675,12),IF(ISNUMBER(SEARCH("6",'procytrat 100AE'!D176)),EDATE(AB3675,6),IF(ISNUMBER(SEARCH("3",'procytrat 100AE'!D176)),EDATE(AB3675,3),DATEVALUE('procytrat 100AE'!D176))))),""))</f>
        <v/>
      </c>
      <c r="AM3675" t="str">
        <f t="shared" ca="1" si="371"/>
        <v/>
      </c>
    </row>
    <row r="3676" spans="27:39" x14ac:dyDescent="0.3">
      <c r="AA3676" t="str">
        <f>IF(COUNTA('procytrat 100AE'!A177,'procytrat 100AE'!B177,'procytrat 100AE'!C177)&gt;0,"100AE","")</f>
        <v/>
      </c>
      <c r="AB3676" t="str">
        <f>IFERROR(IF(ISNUMBER('procytrat 100AE'!A177),'procytrat 100AE'!A177,DATEVALUE('procytrat 100AE'!A177)),"")</f>
        <v/>
      </c>
      <c r="AC3676" t="str">
        <f>IF(AA3676="","",'procytrat 100AE'!B177)</f>
        <v/>
      </c>
      <c r="AD3676" t="str">
        <f>IF(AA3676="","",IFERROR(1*'procytrat 100AE'!C177,IFERROR(_xludf.NUMBERVALUE('procytrat 100AE'!C177,".",","),IFERROR(_xludf.NUMBERVALUE('procytrat 100AE'!C177,",","."),0))))</f>
        <v/>
      </c>
      <c r="AE3676" t="str">
        <f>IF(AA3676="","",'procytrat 100AE'!M177)</f>
        <v/>
      </c>
      <c r="AF3676">
        <f t="shared" si="366"/>
        <v>0</v>
      </c>
      <c r="AG3676" t="str">
        <f t="shared" si="367"/>
        <v/>
      </c>
      <c r="AH3676" t="str">
        <f t="shared" si="368"/>
        <v/>
      </c>
      <c r="AI3676">
        <f t="shared" si="369"/>
        <v>0</v>
      </c>
      <c r="AJ3676">
        <f t="shared" si="370"/>
        <v>0</v>
      </c>
      <c r="AK3676">
        <v>0</v>
      </c>
      <c r="AL3676" t="str">
        <f>IF(AA3676="","",IFERROR(IF(ISNUMBER('procytrat 100AE'!D177),'procytrat 100AE'!D177,IF(ISNUMBER(SEARCH("12",'procytrat 100AE'!D177)),EDATE(AB3676,12),IF(ISNUMBER(SEARCH("6",'procytrat 100AE'!D177)),EDATE(AB3676,6),IF(ISNUMBER(SEARCH("3",'procytrat 100AE'!D177)),EDATE(AB3676,3),DATEVALUE('procytrat 100AE'!D177))))),""))</f>
        <v/>
      </c>
      <c r="AM3676" t="str">
        <f t="shared" ca="1" si="371"/>
        <v/>
      </c>
    </row>
    <row r="3677" spans="27:39" x14ac:dyDescent="0.3">
      <c r="AA3677" t="str">
        <f>IF(COUNTA('procytrat 100AE'!A178,'procytrat 100AE'!B178,'procytrat 100AE'!C178)&gt;0,"100AE","")</f>
        <v/>
      </c>
      <c r="AB3677" t="str">
        <f>IFERROR(IF(ISNUMBER('procytrat 100AE'!A178),'procytrat 100AE'!A178,DATEVALUE('procytrat 100AE'!A178)),"")</f>
        <v/>
      </c>
      <c r="AC3677" t="str">
        <f>IF(AA3677="","",'procytrat 100AE'!B178)</f>
        <v/>
      </c>
      <c r="AD3677" t="str">
        <f>IF(AA3677="","",IFERROR(1*'procytrat 100AE'!C178,IFERROR(_xludf.NUMBERVALUE('procytrat 100AE'!C178,".",","),IFERROR(_xludf.NUMBERVALUE('procytrat 100AE'!C178,",","."),0))))</f>
        <v/>
      </c>
      <c r="AE3677" t="str">
        <f>IF(AA3677="","",'procytrat 100AE'!M178)</f>
        <v/>
      </c>
      <c r="AF3677">
        <f t="shared" si="366"/>
        <v>0</v>
      </c>
      <c r="AG3677" t="str">
        <f t="shared" si="367"/>
        <v/>
      </c>
      <c r="AH3677" t="str">
        <f t="shared" si="368"/>
        <v/>
      </c>
      <c r="AI3677">
        <f t="shared" si="369"/>
        <v>0</v>
      </c>
      <c r="AJ3677">
        <f t="shared" si="370"/>
        <v>0</v>
      </c>
      <c r="AK3677">
        <v>0</v>
      </c>
      <c r="AL3677" t="str">
        <f>IF(AA3677="","",IFERROR(IF(ISNUMBER('procytrat 100AE'!D178),'procytrat 100AE'!D178,IF(ISNUMBER(SEARCH("12",'procytrat 100AE'!D178)),EDATE(AB3677,12),IF(ISNUMBER(SEARCH("6",'procytrat 100AE'!D178)),EDATE(AB3677,6),IF(ISNUMBER(SEARCH("3",'procytrat 100AE'!D178)),EDATE(AB3677,3),DATEVALUE('procytrat 100AE'!D178))))),""))</f>
        <v/>
      </c>
      <c r="AM3677" t="str">
        <f t="shared" ca="1" si="371"/>
        <v/>
      </c>
    </row>
    <row r="3678" spans="27:39" x14ac:dyDescent="0.3">
      <c r="AA3678" t="str">
        <f>IF(COUNTA('procytrat 100AE'!A179,'procytrat 100AE'!B179,'procytrat 100AE'!C179)&gt;0,"100AE","")</f>
        <v/>
      </c>
      <c r="AB3678" t="str">
        <f>IFERROR(IF(ISNUMBER('procytrat 100AE'!A179),'procytrat 100AE'!A179,DATEVALUE('procytrat 100AE'!A179)),"")</f>
        <v/>
      </c>
      <c r="AC3678" t="str">
        <f>IF(AA3678="","",'procytrat 100AE'!B179)</f>
        <v/>
      </c>
      <c r="AD3678" t="str">
        <f>IF(AA3678="","",IFERROR(1*'procytrat 100AE'!C179,IFERROR(_xludf.NUMBERVALUE('procytrat 100AE'!C179,".",","),IFERROR(_xludf.NUMBERVALUE('procytrat 100AE'!C179,",","."),0))))</f>
        <v/>
      </c>
      <c r="AE3678" t="str">
        <f>IF(AA3678="","",'procytrat 100AE'!M179)</f>
        <v/>
      </c>
      <c r="AF3678">
        <f t="shared" si="366"/>
        <v>0</v>
      </c>
      <c r="AG3678" t="str">
        <f t="shared" si="367"/>
        <v/>
      </c>
      <c r="AH3678" t="str">
        <f t="shared" si="368"/>
        <v/>
      </c>
      <c r="AI3678">
        <f t="shared" si="369"/>
        <v>0</v>
      </c>
      <c r="AJ3678">
        <f t="shared" si="370"/>
        <v>0</v>
      </c>
      <c r="AK3678">
        <v>0</v>
      </c>
      <c r="AL3678" t="str">
        <f>IF(AA3678="","",IFERROR(IF(ISNUMBER('procytrat 100AE'!D179),'procytrat 100AE'!D179,IF(ISNUMBER(SEARCH("12",'procytrat 100AE'!D179)),EDATE(AB3678,12),IF(ISNUMBER(SEARCH("6",'procytrat 100AE'!D179)),EDATE(AB3678,6),IF(ISNUMBER(SEARCH("3",'procytrat 100AE'!D179)),EDATE(AB3678,3),DATEVALUE('procytrat 100AE'!D179))))),""))</f>
        <v/>
      </c>
      <c r="AM3678" t="str">
        <f t="shared" ca="1" si="371"/>
        <v/>
      </c>
    </row>
    <row r="3679" spans="27:39" x14ac:dyDescent="0.3">
      <c r="AA3679" t="str">
        <f>IF(COUNTA('procytrat 100AE'!A180,'procytrat 100AE'!B180,'procytrat 100AE'!C180)&gt;0,"100AE","")</f>
        <v/>
      </c>
      <c r="AB3679" t="str">
        <f>IFERROR(IF(ISNUMBER('procytrat 100AE'!A180),'procytrat 100AE'!A180,DATEVALUE('procytrat 100AE'!A180)),"")</f>
        <v/>
      </c>
      <c r="AC3679" t="str">
        <f>IF(AA3679="","",'procytrat 100AE'!B180)</f>
        <v/>
      </c>
      <c r="AD3679" t="str">
        <f>IF(AA3679="","",IFERROR(1*'procytrat 100AE'!C180,IFERROR(_xludf.NUMBERVALUE('procytrat 100AE'!C180,".",","),IFERROR(_xludf.NUMBERVALUE('procytrat 100AE'!C180,",","."),0))))</f>
        <v/>
      </c>
      <c r="AE3679" t="str">
        <f>IF(AA3679="","",'procytrat 100AE'!M180)</f>
        <v/>
      </c>
      <c r="AF3679">
        <f t="shared" si="366"/>
        <v>0</v>
      </c>
      <c r="AG3679" t="str">
        <f t="shared" si="367"/>
        <v/>
      </c>
      <c r="AH3679" t="str">
        <f t="shared" si="368"/>
        <v/>
      </c>
      <c r="AI3679">
        <f t="shared" si="369"/>
        <v>0</v>
      </c>
      <c r="AJ3679">
        <f t="shared" si="370"/>
        <v>0</v>
      </c>
      <c r="AK3679">
        <v>0</v>
      </c>
      <c r="AL3679" t="str">
        <f>IF(AA3679="","",IFERROR(IF(ISNUMBER('procytrat 100AE'!D180),'procytrat 100AE'!D180,IF(ISNUMBER(SEARCH("12",'procytrat 100AE'!D180)),EDATE(AB3679,12),IF(ISNUMBER(SEARCH("6",'procytrat 100AE'!D180)),EDATE(AB3679,6),IF(ISNUMBER(SEARCH("3",'procytrat 100AE'!D180)),EDATE(AB3679,3),DATEVALUE('procytrat 100AE'!D180))))),""))</f>
        <v/>
      </c>
      <c r="AM3679" t="str">
        <f t="shared" ca="1" si="371"/>
        <v/>
      </c>
    </row>
    <row r="3680" spans="27:39" x14ac:dyDescent="0.3">
      <c r="AA3680" t="str">
        <f>IF(COUNTA('procytrat 100AE'!A181,'procytrat 100AE'!B181,'procytrat 100AE'!C181)&gt;0,"100AE","")</f>
        <v/>
      </c>
      <c r="AB3680" t="str">
        <f>IFERROR(IF(ISNUMBER('procytrat 100AE'!A181),'procytrat 100AE'!A181,DATEVALUE('procytrat 100AE'!A181)),"")</f>
        <v/>
      </c>
      <c r="AC3680" t="str">
        <f>IF(AA3680="","",'procytrat 100AE'!B181)</f>
        <v/>
      </c>
      <c r="AD3680" t="str">
        <f>IF(AA3680="","",IFERROR(1*'procytrat 100AE'!C181,IFERROR(_xludf.NUMBERVALUE('procytrat 100AE'!C181,".",","),IFERROR(_xludf.NUMBERVALUE('procytrat 100AE'!C181,",","."),0))))</f>
        <v/>
      </c>
      <c r="AE3680" t="str">
        <f>IF(AA3680="","",'procytrat 100AE'!M181)</f>
        <v/>
      </c>
      <c r="AF3680">
        <f t="shared" si="366"/>
        <v>0</v>
      </c>
      <c r="AG3680" t="str">
        <f t="shared" si="367"/>
        <v/>
      </c>
      <c r="AH3680" t="str">
        <f t="shared" si="368"/>
        <v/>
      </c>
      <c r="AI3680">
        <f t="shared" si="369"/>
        <v>0</v>
      </c>
      <c r="AJ3680">
        <f t="shared" si="370"/>
        <v>0</v>
      </c>
      <c r="AK3680">
        <v>0</v>
      </c>
      <c r="AL3680" t="str">
        <f>IF(AA3680="","",IFERROR(IF(ISNUMBER('procytrat 100AE'!D181),'procytrat 100AE'!D181,IF(ISNUMBER(SEARCH("12",'procytrat 100AE'!D181)),EDATE(AB3680,12),IF(ISNUMBER(SEARCH("6",'procytrat 100AE'!D181)),EDATE(AB3680,6),IF(ISNUMBER(SEARCH("3",'procytrat 100AE'!D181)),EDATE(AB3680,3),DATEVALUE('procytrat 100AE'!D181))))),""))</f>
        <v/>
      </c>
      <c r="AM3680" t="str">
        <f t="shared" ca="1" si="371"/>
        <v/>
      </c>
    </row>
    <row r="3681" spans="27:39" x14ac:dyDescent="0.3">
      <c r="AA3681" t="str">
        <f>IF(COUNTA('procytrat 100AE'!A182,'procytrat 100AE'!B182,'procytrat 100AE'!C182)&gt;0,"100AE","")</f>
        <v/>
      </c>
      <c r="AB3681" t="str">
        <f>IFERROR(IF(ISNUMBER('procytrat 100AE'!A182),'procytrat 100AE'!A182,DATEVALUE('procytrat 100AE'!A182)),"")</f>
        <v/>
      </c>
      <c r="AC3681" t="str">
        <f>IF(AA3681="","",'procytrat 100AE'!B182)</f>
        <v/>
      </c>
      <c r="AD3681" t="str">
        <f>IF(AA3681="","",IFERROR(1*'procytrat 100AE'!C182,IFERROR(_xludf.NUMBERVALUE('procytrat 100AE'!C182,".",","),IFERROR(_xludf.NUMBERVALUE('procytrat 100AE'!C182,",","."),0))))</f>
        <v/>
      </c>
      <c r="AE3681" t="str">
        <f>IF(AA3681="","",'procytrat 100AE'!M182)</f>
        <v/>
      </c>
      <c r="AF3681">
        <f t="shared" si="366"/>
        <v>0</v>
      </c>
      <c r="AG3681" t="str">
        <f t="shared" si="367"/>
        <v/>
      </c>
      <c r="AH3681" t="str">
        <f t="shared" si="368"/>
        <v/>
      </c>
      <c r="AI3681">
        <f t="shared" si="369"/>
        <v>0</v>
      </c>
      <c r="AJ3681">
        <f t="shared" si="370"/>
        <v>0</v>
      </c>
      <c r="AK3681">
        <v>0</v>
      </c>
      <c r="AL3681" t="str">
        <f>IF(AA3681="","",IFERROR(IF(ISNUMBER('procytrat 100AE'!D182),'procytrat 100AE'!D182,IF(ISNUMBER(SEARCH("12",'procytrat 100AE'!D182)),EDATE(AB3681,12),IF(ISNUMBER(SEARCH("6",'procytrat 100AE'!D182)),EDATE(AB3681,6),IF(ISNUMBER(SEARCH("3",'procytrat 100AE'!D182)),EDATE(AB3681,3),DATEVALUE('procytrat 100AE'!D182))))),""))</f>
        <v/>
      </c>
      <c r="AM3681" t="str">
        <f t="shared" ca="1" si="371"/>
        <v/>
      </c>
    </row>
    <row r="3682" spans="27:39" x14ac:dyDescent="0.3">
      <c r="AA3682" t="str">
        <f>IF(COUNTA('procytrat 100AE'!A183,'procytrat 100AE'!B183,'procytrat 100AE'!C183)&gt;0,"100AE","")</f>
        <v/>
      </c>
      <c r="AB3682" t="str">
        <f>IFERROR(IF(ISNUMBER('procytrat 100AE'!A183),'procytrat 100AE'!A183,DATEVALUE('procytrat 100AE'!A183)),"")</f>
        <v/>
      </c>
      <c r="AC3682" t="str">
        <f>IF(AA3682="","",'procytrat 100AE'!B183)</f>
        <v/>
      </c>
      <c r="AD3682" t="str">
        <f>IF(AA3682="","",IFERROR(1*'procytrat 100AE'!C183,IFERROR(_xludf.NUMBERVALUE('procytrat 100AE'!C183,".",","),IFERROR(_xludf.NUMBERVALUE('procytrat 100AE'!C183,",","."),0))))</f>
        <v/>
      </c>
      <c r="AE3682" t="str">
        <f>IF(AA3682="","",'procytrat 100AE'!M183)</f>
        <v/>
      </c>
      <c r="AF3682">
        <f t="shared" si="366"/>
        <v>0</v>
      </c>
      <c r="AG3682" t="str">
        <f t="shared" si="367"/>
        <v/>
      </c>
      <c r="AH3682" t="str">
        <f t="shared" si="368"/>
        <v/>
      </c>
      <c r="AI3682">
        <f t="shared" si="369"/>
        <v>0</v>
      </c>
      <c r="AJ3682">
        <f t="shared" si="370"/>
        <v>0</v>
      </c>
      <c r="AK3682">
        <v>0</v>
      </c>
      <c r="AL3682" t="str">
        <f>IF(AA3682="","",IFERROR(IF(ISNUMBER('procytrat 100AE'!D183),'procytrat 100AE'!D183,IF(ISNUMBER(SEARCH("12",'procytrat 100AE'!D183)),EDATE(AB3682,12),IF(ISNUMBER(SEARCH("6",'procytrat 100AE'!D183)),EDATE(AB3682,6),IF(ISNUMBER(SEARCH("3",'procytrat 100AE'!D183)),EDATE(AB3682,3),DATEVALUE('procytrat 100AE'!D183))))),""))</f>
        <v/>
      </c>
      <c r="AM3682" t="str">
        <f t="shared" ca="1" si="371"/>
        <v/>
      </c>
    </row>
    <row r="3683" spans="27:39" x14ac:dyDescent="0.3">
      <c r="AA3683" t="str">
        <f>IF(COUNTA('procytrat 100AE'!A184,'procytrat 100AE'!B184,'procytrat 100AE'!C184)&gt;0,"100AE","")</f>
        <v/>
      </c>
      <c r="AB3683" t="str">
        <f>IFERROR(IF(ISNUMBER('procytrat 100AE'!A184),'procytrat 100AE'!A184,DATEVALUE('procytrat 100AE'!A184)),"")</f>
        <v/>
      </c>
      <c r="AC3683" t="str">
        <f>IF(AA3683="","",'procytrat 100AE'!B184)</f>
        <v/>
      </c>
      <c r="AD3683" t="str">
        <f>IF(AA3683="","",IFERROR(1*'procytrat 100AE'!C184,IFERROR(_xludf.NUMBERVALUE('procytrat 100AE'!C184,".",","),IFERROR(_xludf.NUMBERVALUE('procytrat 100AE'!C184,",","."),0))))</f>
        <v/>
      </c>
      <c r="AE3683" t="str">
        <f>IF(AA3683="","",'procytrat 100AE'!M184)</f>
        <v/>
      </c>
      <c r="AF3683">
        <f t="shared" si="366"/>
        <v>0</v>
      </c>
      <c r="AG3683" t="str">
        <f t="shared" si="367"/>
        <v/>
      </c>
      <c r="AH3683" t="str">
        <f t="shared" si="368"/>
        <v/>
      </c>
      <c r="AI3683">
        <f t="shared" si="369"/>
        <v>0</v>
      </c>
      <c r="AJ3683">
        <f t="shared" si="370"/>
        <v>0</v>
      </c>
      <c r="AK3683">
        <v>0</v>
      </c>
      <c r="AL3683" t="str">
        <f>IF(AA3683="","",IFERROR(IF(ISNUMBER('procytrat 100AE'!D184),'procytrat 100AE'!D184,IF(ISNUMBER(SEARCH("12",'procytrat 100AE'!D184)),EDATE(AB3683,12),IF(ISNUMBER(SEARCH("6",'procytrat 100AE'!D184)),EDATE(AB3683,6),IF(ISNUMBER(SEARCH("3",'procytrat 100AE'!D184)),EDATE(AB3683,3),DATEVALUE('procytrat 100AE'!D184))))),""))</f>
        <v/>
      </c>
      <c r="AM3683" t="str">
        <f t="shared" ca="1" si="371"/>
        <v/>
      </c>
    </row>
    <row r="3684" spans="27:39" x14ac:dyDescent="0.3">
      <c r="AA3684" t="str">
        <f>IF(COUNTA('procytrat 100AE'!A185,'procytrat 100AE'!B185,'procytrat 100AE'!C185)&gt;0,"100AE","")</f>
        <v/>
      </c>
      <c r="AB3684" t="str">
        <f>IFERROR(IF(ISNUMBER('procytrat 100AE'!A185),'procytrat 100AE'!A185,DATEVALUE('procytrat 100AE'!A185)),"")</f>
        <v/>
      </c>
      <c r="AC3684" t="str">
        <f>IF(AA3684="","",'procytrat 100AE'!B185)</f>
        <v/>
      </c>
      <c r="AD3684" t="str">
        <f>IF(AA3684="","",IFERROR(1*'procytrat 100AE'!C185,IFERROR(_xludf.NUMBERVALUE('procytrat 100AE'!C185,".",","),IFERROR(_xludf.NUMBERVALUE('procytrat 100AE'!C185,",","."),0))))</f>
        <v/>
      </c>
      <c r="AE3684" t="str">
        <f>IF(AA3684="","",'procytrat 100AE'!M185)</f>
        <v/>
      </c>
      <c r="AF3684">
        <f t="shared" si="366"/>
        <v>0</v>
      </c>
      <c r="AG3684" t="str">
        <f t="shared" si="367"/>
        <v/>
      </c>
      <c r="AH3684" t="str">
        <f t="shared" si="368"/>
        <v/>
      </c>
      <c r="AI3684">
        <f t="shared" si="369"/>
        <v>0</v>
      </c>
      <c r="AJ3684">
        <f t="shared" si="370"/>
        <v>0</v>
      </c>
      <c r="AK3684">
        <v>0</v>
      </c>
      <c r="AL3684" t="str">
        <f>IF(AA3684="","",IFERROR(IF(ISNUMBER('procytrat 100AE'!D185),'procytrat 100AE'!D185,IF(ISNUMBER(SEARCH("12",'procytrat 100AE'!D185)),EDATE(AB3684,12),IF(ISNUMBER(SEARCH("6",'procytrat 100AE'!D185)),EDATE(AB3684,6),IF(ISNUMBER(SEARCH("3",'procytrat 100AE'!D185)),EDATE(AB3684,3),DATEVALUE('procytrat 100AE'!D185))))),""))</f>
        <v/>
      </c>
      <c r="AM3684" t="str">
        <f t="shared" ca="1" si="371"/>
        <v/>
      </c>
    </row>
    <row r="3685" spans="27:39" x14ac:dyDescent="0.3">
      <c r="AA3685" t="str">
        <f>IF(COUNTA('procytrat 100AE'!A186,'procytrat 100AE'!B186,'procytrat 100AE'!C186)&gt;0,"100AE","")</f>
        <v/>
      </c>
      <c r="AB3685" t="str">
        <f>IFERROR(IF(ISNUMBER('procytrat 100AE'!A186),'procytrat 100AE'!A186,DATEVALUE('procytrat 100AE'!A186)),"")</f>
        <v/>
      </c>
      <c r="AC3685" t="str">
        <f>IF(AA3685="","",'procytrat 100AE'!B186)</f>
        <v/>
      </c>
      <c r="AD3685" t="str">
        <f>IF(AA3685="","",IFERROR(1*'procytrat 100AE'!C186,IFERROR(_xludf.NUMBERVALUE('procytrat 100AE'!C186,".",","),IFERROR(_xludf.NUMBERVALUE('procytrat 100AE'!C186,",","."),0))))</f>
        <v/>
      </c>
      <c r="AE3685" t="str">
        <f>IF(AA3685="","",'procytrat 100AE'!M186)</f>
        <v/>
      </c>
      <c r="AF3685">
        <f t="shared" si="366"/>
        <v>0</v>
      </c>
      <c r="AG3685" t="str">
        <f t="shared" si="367"/>
        <v/>
      </c>
      <c r="AH3685" t="str">
        <f t="shared" si="368"/>
        <v/>
      </c>
      <c r="AI3685">
        <f t="shared" si="369"/>
        <v>0</v>
      </c>
      <c r="AJ3685">
        <f t="shared" si="370"/>
        <v>0</v>
      </c>
      <c r="AK3685">
        <v>0</v>
      </c>
      <c r="AL3685" t="str">
        <f>IF(AA3685="","",IFERROR(IF(ISNUMBER('procytrat 100AE'!D186),'procytrat 100AE'!D186,IF(ISNUMBER(SEARCH("12",'procytrat 100AE'!D186)),EDATE(AB3685,12),IF(ISNUMBER(SEARCH("6",'procytrat 100AE'!D186)),EDATE(AB3685,6),IF(ISNUMBER(SEARCH("3",'procytrat 100AE'!D186)),EDATE(AB3685,3),DATEVALUE('procytrat 100AE'!D186))))),""))</f>
        <v/>
      </c>
      <c r="AM3685" t="str">
        <f t="shared" ca="1" si="371"/>
        <v/>
      </c>
    </row>
    <row r="3686" spans="27:39" x14ac:dyDescent="0.3">
      <c r="AA3686" t="str">
        <f>IF(COUNTA('procytrat 100AE'!A187,'procytrat 100AE'!B187,'procytrat 100AE'!C187)&gt;0,"100AE","")</f>
        <v/>
      </c>
      <c r="AB3686" t="str">
        <f>IFERROR(IF(ISNUMBER('procytrat 100AE'!A187),'procytrat 100AE'!A187,DATEVALUE('procytrat 100AE'!A187)),"")</f>
        <v/>
      </c>
      <c r="AC3686" t="str">
        <f>IF(AA3686="","",'procytrat 100AE'!B187)</f>
        <v/>
      </c>
      <c r="AD3686" t="str">
        <f>IF(AA3686="","",IFERROR(1*'procytrat 100AE'!C187,IFERROR(_xludf.NUMBERVALUE('procytrat 100AE'!C187,".",","),IFERROR(_xludf.NUMBERVALUE('procytrat 100AE'!C187,",","."),0))))</f>
        <v/>
      </c>
      <c r="AE3686" t="str">
        <f>IF(AA3686="","",'procytrat 100AE'!M187)</f>
        <v/>
      </c>
      <c r="AF3686">
        <f t="shared" si="366"/>
        <v>0</v>
      </c>
      <c r="AG3686" t="str">
        <f t="shared" si="367"/>
        <v/>
      </c>
      <c r="AH3686" t="str">
        <f t="shared" si="368"/>
        <v/>
      </c>
      <c r="AI3686">
        <f t="shared" si="369"/>
        <v>0</v>
      </c>
      <c r="AJ3686">
        <f t="shared" si="370"/>
        <v>0</v>
      </c>
      <c r="AK3686">
        <v>0</v>
      </c>
      <c r="AL3686" t="str">
        <f>IF(AA3686="","",IFERROR(IF(ISNUMBER('procytrat 100AE'!D187),'procytrat 100AE'!D187,IF(ISNUMBER(SEARCH("12",'procytrat 100AE'!D187)),EDATE(AB3686,12),IF(ISNUMBER(SEARCH("6",'procytrat 100AE'!D187)),EDATE(AB3686,6),IF(ISNUMBER(SEARCH("3",'procytrat 100AE'!D187)),EDATE(AB3686,3),DATEVALUE('procytrat 100AE'!D187))))),""))</f>
        <v/>
      </c>
      <c r="AM3686" t="str">
        <f t="shared" ca="1" si="371"/>
        <v/>
      </c>
    </row>
    <row r="3687" spans="27:39" x14ac:dyDescent="0.3">
      <c r="AA3687" t="str">
        <f>IF(COUNTA('procytrat 100AE'!A188,'procytrat 100AE'!B188,'procytrat 100AE'!C188)&gt;0,"100AE","")</f>
        <v/>
      </c>
      <c r="AB3687" t="str">
        <f>IFERROR(IF(ISNUMBER('procytrat 100AE'!A188),'procytrat 100AE'!A188,DATEVALUE('procytrat 100AE'!A188)),"")</f>
        <v/>
      </c>
      <c r="AC3687" t="str">
        <f>IF(AA3687="","",'procytrat 100AE'!B188)</f>
        <v/>
      </c>
      <c r="AD3687" t="str">
        <f>IF(AA3687="","",IFERROR(1*'procytrat 100AE'!C188,IFERROR(_xludf.NUMBERVALUE('procytrat 100AE'!C188,".",","),IFERROR(_xludf.NUMBERVALUE('procytrat 100AE'!C188,",","."),0))))</f>
        <v/>
      </c>
      <c r="AE3687" t="str">
        <f>IF(AA3687="","",'procytrat 100AE'!M188)</f>
        <v/>
      </c>
      <c r="AF3687">
        <f t="shared" si="366"/>
        <v>0</v>
      </c>
      <c r="AG3687" t="str">
        <f t="shared" si="367"/>
        <v/>
      </c>
      <c r="AH3687" t="str">
        <f t="shared" si="368"/>
        <v/>
      </c>
      <c r="AI3687">
        <f t="shared" si="369"/>
        <v>0</v>
      </c>
      <c r="AJ3687">
        <f t="shared" si="370"/>
        <v>0</v>
      </c>
      <c r="AK3687">
        <v>0</v>
      </c>
      <c r="AL3687" t="str">
        <f>IF(AA3687="","",IFERROR(IF(ISNUMBER('procytrat 100AE'!D188),'procytrat 100AE'!D188,IF(ISNUMBER(SEARCH("12",'procytrat 100AE'!D188)),EDATE(AB3687,12),IF(ISNUMBER(SEARCH("6",'procytrat 100AE'!D188)),EDATE(AB3687,6),IF(ISNUMBER(SEARCH("3",'procytrat 100AE'!D188)),EDATE(AB3687,3),DATEVALUE('procytrat 100AE'!D188))))),""))</f>
        <v/>
      </c>
      <c r="AM3687" t="str">
        <f t="shared" ca="1" si="371"/>
        <v/>
      </c>
    </row>
    <row r="3688" spans="27:39" x14ac:dyDescent="0.3">
      <c r="AA3688" t="str">
        <f>IF(COUNTA('procytrat 100AE'!A189,'procytrat 100AE'!B189,'procytrat 100AE'!C189)&gt;0,"100AE","")</f>
        <v/>
      </c>
      <c r="AB3688" t="str">
        <f>IFERROR(IF(ISNUMBER('procytrat 100AE'!A189),'procytrat 100AE'!A189,DATEVALUE('procytrat 100AE'!A189)),"")</f>
        <v/>
      </c>
      <c r="AC3688" t="str">
        <f>IF(AA3688="","",'procytrat 100AE'!B189)</f>
        <v/>
      </c>
      <c r="AD3688" t="str">
        <f>IF(AA3688="","",IFERROR(1*'procytrat 100AE'!C189,IFERROR(_xludf.NUMBERVALUE('procytrat 100AE'!C189,".",","),IFERROR(_xludf.NUMBERVALUE('procytrat 100AE'!C189,",","."),0))))</f>
        <v/>
      </c>
      <c r="AE3688" t="str">
        <f>IF(AA3688="","",'procytrat 100AE'!M189)</f>
        <v/>
      </c>
      <c r="AF3688">
        <f t="shared" si="366"/>
        <v>0</v>
      </c>
      <c r="AG3688" t="str">
        <f t="shared" si="367"/>
        <v/>
      </c>
      <c r="AH3688" t="str">
        <f t="shared" si="368"/>
        <v/>
      </c>
      <c r="AI3688">
        <f t="shared" si="369"/>
        <v>0</v>
      </c>
      <c r="AJ3688">
        <f t="shared" si="370"/>
        <v>0</v>
      </c>
      <c r="AK3688">
        <v>0</v>
      </c>
      <c r="AL3688" t="str">
        <f>IF(AA3688="","",IFERROR(IF(ISNUMBER('procytrat 100AE'!D189),'procytrat 100AE'!D189,IF(ISNUMBER(SEARCH("12",'procytrat 100AE'!D189)),EDATE(AB3688,12),IF(ISNUMBER(SEARCH("6",'procytrat 100AE'!D189)),EDATE(AB3688,6),IF(ISNUMBER(SEARCH("3",'procytrat 100AE'!D189)),EDATE(AB3688,3),DATEVALUE('procytrat 100AE'!D189))))),""))</f>
        <v/>
      </c>
      <c r="AM3688" t="str">
        <f t="shared" ca="1" si="371"/>
        <v/>
      </c>
    </row>
    <row r="3689" spans="27:39" x14ac:dyDescent="0.3">
      <c r="AA3689" t="str">
        <f>IF(COUNTA('procytrat 100AE'!A190,'procytrat 100AE'!B190,'procytrat 100AE'!C190)&gt;0,"100AE","")</f>
        <v/>
      </c>
      <c r="AB3689" t="str">
        <f>IFERROR(IF(ISNUMBER('procytrat 100AE'!A190),'procytrat 100AE'!A190,DATEVALUE('procytrat 100AE'!A190)),"")</f>
        <v/>
      </c>
      <c r="AC3689" t="str">
        <f>IF(AA3689="","",'procytrat 100AE'!B190)</f>
        <v/>
      </c>
      <c r="AD3689" t="str">
        <f>IF(AA3689="","",IFERROR(1*'procytrat 100AE'!C190,IFERROR(_xludf.NUMBERVALUE('procytrat 100AE'!C190,".",","),IFERROR(_xludf.NUMBERVALUE('procytrat 100AE'!C190,",","."),0))))</f>
        <v/>
      </c>
      <c r="AE3689" t="str">
        <f>IF(AA3689="","",'procytrat 100AE'!M190)</f>
        <v/>
      </c>
      <c r="AF3689">
        <f t="shared" si="366"/>
        <v>0</v>
      </c>
      <c r="AG3689" t="str">
        <f t="shared" si="367"/>
        <v/>
      </c>
      <c r="AH3689" t="str">
        <f t="shared" si="368"/>
        <v/>
      </c>
      <c r="AI3689">
        <f t="shared" si="369"/>
        <v>0</v>
      </c>
      <c r="AJ3689">
        <f t="shared" si="370"/>
        <v>0</v>
      </c>
      <c r="AK3689">
        <v>0</v>
      </c>
      <c r="AL3689" t="str">
        <f>IF(AA3689="","",IFERROR(IF(ISNUMBER('procytrat 100AE'!D190),'procytrat 100AE'!D190,IF(ISNUMBER(SEARCH("12",'procytrat 100AE'!D190)),EDATE(AB3689,12),IF(ISNUMBER(SEARCH("6",'procytrat 100AE'!D190)),EDATE(AB3689,6),IF(ISNUMBER(SEARCH("3",'procytrat 100AE'!D190)),EDATE(AB3689,3),DATEVALUE('procytrat 100AE'!D190))))),""))</f>
        <v/>
      </c>
      <c r="AM3689" t="str">
        <f t="shared" ca="1" si="371"/>
        <v/>
      </c>
    </row>
    <row r="3690" spans="27:39" x14ac:dyDescent="0.3">
      <c r="AA3690" t="str">
        <f>IF(COUNTA('procytrat 100AE'!A191,'procytrat 100AE'!B191,'procytrat 100AE'!C191)&gt;0,"100AE","")</f>
        <v/>
      </c>
      <c r="AB3690" t="str">
        <f>IFERROR(IF(ISNUMBER('procytrat 100AE'!A191),'procytrat 100AE'!A191,DATEVALUE('procytrat 100AE'!A191)),"")</f>
        <v/>
      </c>
      <c r="AC3690" t="str">
        <f>IF(AA3690="","",'procytrat 100AE'!B191)</f>
        <v/>
      </c>
      <c r="AD3690" t="str">
        <f>IF(AA3690="","",IFERROR(1*'procytrat 100AE'!C191,IFERROR(_xludf.NUMBERVALUE('procytrat 100AE'!C191,".",","),IFERROR(_xludf.NUMBERVALUE('procytrat 100AE'!C191,",","."),0))))</f>
        <v/>
      </c>
      <c r="AE3690" t="str">
        <f>IF(AA3690="","",'procytrat 100AE'!M191)</f>
        <v/>
      </c>
      <c r="AF3690">
        <f t="shared" si="366"/>
        <v>0</v>
      </c>
      <c r="AG3690" t="str">
        <f t="shared" si="367"/>
        <v/>
      </c>
      <c r="AH3690" t="str">
        <f t="shared" si="368"/>
        <v/>
      </c>
      <c r="AI3690">
        <f t="shared" si="369"/>
        <v>0</v>
      </c>
      <c r="AJ3690">
        <f t="shared" si="370"/>
        <v>0</v>
      </c>
      <c r="AK3690">
        <v>0</v>
      </c>
      <c r="AL3690" t="str">
        <f>IF(AA3690="","",IFERROR(IF(ISNUMBER('procytrat 100AE'!D191),'procytrat 100AE'!D191,IF(ISNUMBER(SEARCH("12",'procytrat 100AE'!D191)),EDATE(AB3690,12),IF(ISNUMBER(SEARCH("6",'procytrat 100AE'!D191)),EDATE(AB3690,6),IF(ISNUMBER(SEARCH("3",'procytrat 100AE'!D191)),EDATE(AB3690,3),DATEVALUE('procytrat 100AE'!D191))))),""))</f>
        <v/>
      </c>
      <c r="AM3690" t="str">
        <f t="shared" ca="1" si="371"/>
        <v/>
      </c>
    </row>
    <row r="3691" spans="27:39" x14ac:dyDescent="0.3">
      <c r="AA3691" t="str">
        <f>IF(COUNTA('procytrat 100AE'!A192,'procytrat 100AE'!B192,'procytrat 100AE'!C192)&gt;0,"100AE","")</f>
        <v/>
      </c>
      <c r="AB3691" t="str">
        <f>IFERROR(IF(ISNUMBER('procytrat 100AE'!A192),'procytrat 100AE'!A192,DATEVALUE('procytrat 100AE'!A192)),"")</f>
        <v/>
      </c>
      <c r="AC3691" t="str">
        <f>IF(AA3691="","",'procytrat 100AE'!B192)</f>
        <v/>
      </c>
      <c r="AD3691" t="str">
        <f>IF(AA3691="","",IFERROR(1*'procytrat 100AE'!C192,IFERROR(_xludf.NUMBERVALUE('procytrat 100AE'!C192,".",","),IFERROR(_xludf.NUMBERVALUE('procytrat 100AE'!C192,",","."),0))))</f>
        <v/>
      </c>
      <c r="AE3691" t="str">
        <f>IF(AA3691="","",'procytrat 100AE'!M192)</f>
        <v/>
      </c>
      <c r="AF3691">
        <f t="shared" si="366"/>
        <v>0</v>
      </c>
      <c r="AG3691" t="str">
        <f t="shared" si="367"/>
        <v/>
      </c>
      <c r="AH3691" t="str">
        <f t="shared" si="368"/>
        <v/>
      </c>
      <c r="AI3691">
        <f t="shared" si="369"/>
        <v>0</v>
      </c>
      <c r="AJ3691">
        <f t="shared" si="370"/>
        <v>0</v>
      </c>
      <c r="AK3691">
        <v>0</v>
      </c>
      <c r="AL3691" t="str">
        <f>IF(AA3691="","",IFERROR(IF(ISNUMBER('procytrat 100AE'!D192),'procytrat 100AE'!D192,IF(ISNUMBER(SEARCH("12",'procytrat 100AE'!D192)),EDATE(AB3691,12),IF(ISNUMBER(SEARCH("6",'procytrat 100AE'!D192)),EDATE(AB3691,6),IF(ISNUMBER(SEARCH("3",'procytrat 100AE'!D192)),EDATE(AB3691,3),DATEVALUE('procytrat 100AE'!D192))))),""))</f>
        <v/>
      </c>
      <c r="AM3691" t="str">
        <f t="shared" ca="1" si="371"/>
        <v/>
      </c>
    </row>
    <row r="3692" spans="27:39" x14ac:dyDescent="0.3">
      <c r="AA3692" t="str">
        <f>IF(COUNTA('procytrat 100AE'!A193,'procytrat 100AE'!B193,'procytrat 100AE'!C193)&gt;0,"100AE","")</f>
        <v/>
      </c>
      <c r="AB3692" t="str">
        <f>IFERROR(IF(ISNUMBER('procytrat 100AE'!A193),'procytrat 100AE'!A193,DATEVALUE('procytrat 100AE'!A193)),"")</f>
        <v/>
      </c>
      <c r="AC3692" t="str">
        <f>IF(AA3692="","",'procytrat 100AE'!B193)</f>
        <v/>
      </c>
      <c r="AD3692" t="str">
        <f>IF(AA3692="","",IFERROR(1*'procytrat 100AE'!C193,IFERROR(_xludf.NUMBERVALUE('procytrat 100AE'!C193,".",","),IFERROR(_xludf.NUMBERVALUE('procytrat 100AE'!C193,",","."),0))))</f>
        <v/>
      </c>
      <c r="AE3692" t="str">
        <f>IF(AA3692="","",'procytrat 100AE'!M193)</f>
        <v/>
      </c>
      <c r="AF3692">
        <f t="shared" si="366"/>
        <v>0</v>
      </c>
      <c r="AG3692" t="str">
        <f t="shared" si="367"/>
        <v/>
      </c>
      <c r="AH3692" t="str">
        <f t="shared" si="368"/>
        <v/>
      </c>
      <c r="AI3692">
        <f t="shared" si="369"/>
        <v>0</v>
      </c>
      <c r="AJ3692">
        <f t="shared" si="370"/>
        <v>0</v>
      </c>
      <c r="AK3692">
        <v>0</v>
      </c>
      <c r="AL3692" t="str">
        <f>IF(AA3692="","",IFERROR(IF(ISNUMBER('procytrat 100AE'!D193),'procytrat 100AE'!D193,IF(ISNUMBER(SEARCH("12",'procytrat 100AE'!D193)),EDATE(AB3692,12),IF(ISNUMBER(SEARCH("6",'procytrat 100AE'!D193)),EDATE(AB3692,6),IF(ISNUMBER(SEARCH("3",'procytrat 100AE'!D193)),EDATE(AB3692,3),DATEVALUE('procytrat 100AE'!D193))))),""))</f>
        <v/>
      </c>
      <c r="AM3692" t="str">
        <f t="shared" ca="1" si="371"/>
        <v/>
      </c>
    </row>
    <row r="3693" spans="27:39" x14ac:dyDescent="0.3">
      <c r="AA3693" t="str">
        <f>IF(COUNTA('procytrat 100AE'!A194,'procytrat 100AE'!B194,'procytrat 100AE'!C194)&gt;0,"100AE","")</f>
        <v/>
      </c>
      <c r="AB3693" t="str">
        <f>IFERROR(IF(ISNUMBER('procytrat 100AE'!A194),'procytrat 100AE'!A194,DATEVALUE('procytrat 100AE'!A194)),"")</f>
        <v/>
      </c>
      <c r="AC3693" t="str">
        <f>IF(AA3693="","",'procytrat 100AE'!B194)</f>
        <v/>
      </c>
      <c r="AD3693" t="str">
        <f>IF(AA3693="","",IFERROR(1*'procytrat 100AE'!C194,IFERROR(_xludf.NUMBERVALUE('procytrat 100AE'!C194,".",","),IFERROR(_xludf.NUMBERVALUE('procytrat 100AE'!C194,",","."),0))))</f>
        <v/>
      </c>
      <c r="AE3693" t="str">
        <f>IF(AA3693="","",'procytrat 100AE'!M194)</f>
        <v/>
      </c>
      <c r="AF3693">
        <f t="shared" si="366"/>
        <v>0</v>
      </c>
      <c r="AG3693" t="str">
        <f t="shared" si="367"/>
        <v/>
      </c>
      <c r="AH3693" t="str">
        <f t="shared" si="368"/>
        <v/>
      </c>
      <c r="AI3693">
        <f t="shared" si="369"/>
        <v>0</v>
      </c>
      <c r="AJ3693">
        <f t="shared" si="370"/>
        <v>0</v>
      </c>
      <c r="AK3693">
        <v>0</v>
      </c>
      <c r="AL3693" t="str">
        <f>IF(AA3693="","",IFERROR(IF(ISNUMBER('procytrat 100AE'!D194),'procytrat 100AE'!D194,IF(ISNUMBER(SEARCH("12",'procytrat 100AE'!D194)),EDATE(AB3693,12),IF(ISNUMBER(SEARCH("6",'procytrat 100AE'!D194)),EDATE(AB3693,6),IF(ISNUMBER(SEARCH("3",'procytrat 100AE'!D194)),EDATE(AB3693,3),DATEVALUE('procytrat 100AE'!D194))))),""))</f>
        <v/>
      </c>
      <c r="AM3693" t="str">
        <f t="shared" ca="1" si="371"/>
        <v/>
      </c>
    </row>
    <row r="3694" spans="27:39" x14ac:dyDescent="0.3">
      <c r="AA3694" t="str">
        <f>IF(COUNTA('procytrat 100AE'!A195,'procytrat 100AE'!B195,'procytrat 100AE'!C195)&gt;0,"100AE","")</f>
        <v/>
      </c>
      <c r="AB3694" t="str">
        <f>IFERROR(IF(ISNUMBER('procytrat 100AE'!A195),'procytrat 100AE'!A195,DATEVALUE('procytrat 100AE'!A195)),"")</f>
        <v/>
      </c>
      <c r="AC3694" t="str">
        <f>IF(AA3694="","",'procytrat 100AE'!B195)</f>
        <v/>
      </c>
      <c r="AD3694" t="str">
        <f>IF(AA3694="","",IFERROR(1*'procytrat 100AE'!C195,IFERROR(_xludf.NUMBERVALUE('procytrat 100AE'!C195,".",","),IFERROR(_xludf.NUMBERVALUE('procytrat 100AE'!C195,",","."),0))))</f>
        <v/>
      </c>
      <c r="AE3694" t="str">
        <f>IF(AA3694="","",'procytrat 100AE'!M195)</f>
        <v/>
      </c>
      <c r="AF3694">
        <f t="shared" si="366"/>
        <v>0</v>
      </c>
      <c r="AG3694" t="str">
        <f t="shared" si="367"/>
        <v/>
      </c>
      <c r="AH3694" t="str">
        <f t="shared" si="368"/>
        <v/>
      </c>
      <c r="AI3694">
        <f t="shared" si="369"/>
        <v>0</v>
      </c>
      <c r="AJ3694">
        <f t="shared" si="370"/>
        <v>0</v>
      </c>
      <c r="AK3694">
        <v>0</v>
      </c>
      <c r="AL3694" t="str">
        <f>IF(AA3694="","",IFERROR(IF(ISNUMBER('procytrat 100AE'!D195),'procytrat 100AE'!D195,IF(ISNUMBER(SEARCH("12",'procytrat 100AE'!D195)),EDATE(AB3694,12),IF(ISNUMBER(SEARCH("6",'procytrat 100AE'!D195)),EDATE(AB3694,6),IF(ISNUMBER(SEARCH("3",'procytrat 100AE'!D195)),EDATE(AB3694,3),DATEVALUE('procytrat 100AE'!D195))))),""))</f>
        <v/>
      </c>
      <c r="AM3694" t="str">
        <f t="shared" ca="1" si="371"/>
        <v/>
      </c>
    </row>
    <row r="3695" spans="27:39" x14ac:dyDescent="0.3">
      <c r="AA3695" t="str">
        <f>IF(COUNTA('procytrat 100AE'!A196,'procytrat 100AE'!B196,'procytrat 100AE'!C196)&gt;0,"100AE","")</f>
        <v/>
      </c>
      <c r="AB3695" t="str">
        <f>IFERROR(IF(ISNUMBER('procytrat 100AE'!A196),'procytrat 100AE'!A196,DATEVALUE('procytrat 100AE'!A196)),"")</f>
        <v/>
      </c>
      <c r="AC3695" t="str">
        <f>IF(AA3695="","",'procytrat 100AE'!B196)</f>
        <v/>
      </c>
      <c r="AD3695" t="str">
        <f>IF(AA3695="","",IFERROR(1*'procytrat 100AE'!C196,IFERROR(_xludf.NUMBERVALUE('procytrat 100AE'!C196,".",","),IFERROR(_xludf.NUMBERVALUE('procytrat 100AE'!C196,",","."),0))))</f>
        <v/>
      </c>
      <c r="AE3695" t="str">
        <f>IF(AA3695="","",'procytrat 100AE'!M196)</f>
        <v/>
      </c>
      <c r="AF3695">
        <f t="shared" si="366"/>
        <v>0</v>
      </c>
      <c r="AG3695" t="str">
        <f t="shared" si="367"/>
        <v/>
      </c>
      <c r="AH3695" t="str">
        <f t="shared" si="368"/>
        <v/>
      </c>
      <c r="AI3695">
        <f t="shared" si="369"/>
        <v>0</v>
      </c>
      <c r="AJ3695">
        <f t="shared" si="370"/>
        <v>0</v>
      </c>
      <c r="AK3695">
        <v>0</v>
      </c>
      <c r="AL3695" t="str">
        <f>IF(AA3695="","",IFERROR(IF(ISNUMBER('procytrat 100AE'!D196),'procytrat 100AE'!D196,IF(ISNUMBER(SEARCH("12",'procytrat 100AE'!D196)),EDATE(AB3695,12),IF(ISNUMBER(SEARCH("6",'procytrat 100AE'!D196)),EDATE(AB3695,6),IF(ISNUMBER(SEARCH("3",'procytrat 100AE'!D196)),EDATE(AB3695,3),DATEVALUE('procytrat 100AE'!D196))))),""))</f>
        <v/>
      </c>
      <c r="AM3695" t="str">
        <f t="shared" ca="1" si="371"/>
        <v/>
      </c>
    </row>
    <row r="3696" spans="27:39" x14ac:dyDescent="0.3">
      <c r="AA3696" t="str">
        <f>IF(COUNTA('procytrat 100AE'!A197,'procytrat 100AE'!B197,'procytrat 100AE'!C197)&gt;0,"100AE","")</f>
        <v/>
      </c>
      <c r="AB3696" t="str">
        <f>IFERROR(IF(ISNUMBER('procytrat 100AE'!A197),'procytrat 100AE'!A197,DATEVALUE('procytrat 100AE'!A197)),"")</f>
        <v/>
      </c>
      <c r="AC3696" t="str">
        <f>IF(AA3696="","",'procytrat 100AE'!B197)</f>
        <v/>
      </c>
      <c r="AD3696" t="str">
        <f>IF(AA3696="","",IFERROR(1*'procytrat 100AE'!C197,IFERROR(_xludf.NUMBERVALUE('procytrat 100AE'!C197,".",","),IFERROR(_xludf.NUMBERVALUE('procytrat 100AE'!C197,",","."),0))))</f>
        <v/>
      </c>
      <c r="AE3696" t="str">
        <f>IF(AA3696="","",'procytrat 100AE'!M197)</f>
        <v/>
      </c>
      <c r="AF3696">
        <f t="shared" si="366"/>
        <v>0</v>
      </c>
      <c r="AG3696" t="str">
        <f t="shared" si="367"/>
        <v/>
      </c>
      <c r="AH3696" t="str">
        <f t="shared" si="368"/>
        <v/>
      </c>
      <c r="AI3696">
        <f t="shared" si="369"/>
        <v>0</v>
      </c>
      <c r="AJ3696">
        <f t="shared" si="370"/>
        <v>0</v>
      </c>
      <c r="AK3696">
        <v>0</v>
      </c>
      <c r="AL3696" t="str">
        <f>IF(AA3696="","",IFERROR(IF(ISNUMBER('procytrat 100AE'!D197),'procytrat 100AE'!D197,IF(ISNUMBER(SEARCH("12",'procytrat 100AE'!D197)),EDATE(AB3696,12),IF(ISNUMBER(SEARCH("6",'procytrat 100AE'!D197)),EDATE(AB3696,6),IF(ISNUMBER(SEARCH("3",'procytrat 100AE'!D197)),EDATE(AB3696,3),DATEVALUE('procytrat 100AE'!D197))))),""))</f>
        <v/>
      </c>
      <c r="AM3696" t="str">
        <f t="shared" ca="1" si="371"/>
        <v/>
      </c>
    </row>
    <row r="3697" spans="27:39" x14ac:dyDescent="0.3">
      <c r="AA3697" t="str">
        <f>IF(COUNTA('procytrat 100AE'!A198,'procytrat 100AE'!B198,'procytrat 100AE'!C198)&gt;0,"100AE","")</f>
        <v/>
      </c>
      <c r="AB3697" t="str">
        <f>IFERROR(IF(ISNUMBER('procytrat 100AE'!A198),'procytrat 100AE'!A198,DATEVALUE('procytrat 100AE'!A198)),"")</f>
        <v/>
      </c>
      <c r="AC3697" t="str">
        <f>IF(AA3697="","",'procytrat 100AE'!B198)</f>
        <v/>
      </c>
      <c r="AD3697" t="str">
        <f>IF(AA3697="","",IFERROR(1*'procytrat 100AE'!C198,IFERROR(_xludf.NUMBERVALUE('procytrat 100AE'!C198,".",","),IFERROR(_xludf.NUMBERVALUE('procytrat 100AE'!C198,",","."),0))))</f>
        <v/>
      </c>
      <c r="AE3697" t="str">
        <f>IF(AA3697="","",'procytrat 100AE'!M198)</f>
        <v/>
      </c>
      <c r="AF3697">
        <f t="shared" si="366"/>
        <v>0</v>
      </c>
      <c r="AG3697" t="str">
        <f t="shared" si="367"/>
        <v/>
      </c>
      <c r="AH3697" t="str">
        <f t="shared" si="368"/>
        <v/>
      </c>
      <c r="AI3697">
        <f t="shared" si="369"/>
        <v>0</v>
      </c>
      <c r="AJ3697">
        <f t="shared" si="370"/>
        <v>0</v>
      </c>
      <c r="AK3697">
        <v>0</v>
      </c>
      <c r="AL3697" t="str">
        <f>IF(AA3697="","",IFERROR(IF(ISNUMBER('procytrat 100AE'!D198),'procytrat 100AE'!D198,IF(ISNUMBER(SEARCH("12",'procytrat 100AE'!D198)),EDATE(AB3697,12),IF(ISNUMBER(SEARCH("6",'procytrat 100AE'!D198)),EDATE(AB3697,6),IF(ISNUMBER(SEARCH("3",'procytrat 100AE'!D198)),EDATE(AB3697,3),DATEVALUE('procytrat 100AE'!D198))))),""))</f>
        <v/>
      </c>
      <c r="AM3697" t="str">
        <f t="shared" ca="1" si="371"/>
        <v/>
      </c>
    </row>
    <row r="3698" spans="27:39" x14ac:dyDescent="0.3">
      <c r="AA3698" t="str">
        <f>IF(COUNTA('procytrat 100AE'!A199,'procytrat 100AE'!B199,'procytrat 100AE'!C199)&gt;0,"100AE","")</f>
        <v/>
      </c>
      <c r="AB3698" t="str">
        <f>IFERROR(IF(ISNUMBER('procytrat 100AE'!A199),'procytrat 100AE'!A199,DATEVALUE('procytrat 100AE'!A199)),"")</f>
        <v/>
      </c>
      <c r="AC3698" t="str">
        <f>IF(AA3698="","",'procytrat 100AE'!B199)</f>
        <v/>
      </c>
      <c r="AD3698" t="str">
        <f>IF(AA3698="","",IFERROR(1*'procytrat 100AE'!C199,IFERROR(_xludf.NUMBERVALUE('procytrat 100AE'!C199,".",","),IFERROR(_xludf.NUMBERVALUE('procytrat 100AE'!C199,",","."),0))))</f>
        <v/>
      </c>
      <c r="AE3698" t="str">
        <f>IF(AA3698="","",'procytrat 100AE'!M199)</f>
        <v/>
      </c>
      <c r="AF3698">
        <f t="shared" si="366"/>
        <v>0</v>
      </c>
      <c r="AG3698" t="str">
        <f t="shared" si="367"/>
        <v/>
      </c>
      <c r="AH3698" t="str">
        <f t="shared" si="368"/>
        <v/>
      </c>
      <c r="AI3698">
        <f t="shared" si="369"/>
        <v>0</v>
      </c>
      <c r="AJ3698">
        <f t="shared" si="370"/>
        <v>0</v>
      </c>
      <c r="AK3698">
        <v>0</v>
      </c>
      <c r="AL3698" t="str">
        <f>IF(AA3698="","",IFERROR(IF(ISNUMBER('procytrat 100AE'!D199),'procytrat 100AE'!D199,IF(ISNUMBER(SEARCH("12",'procytrat 100AE'!D199)),EDATE(AB3698,12),IF(ISNUMBER(SEARCH("6",'procytrat 100AE'!D199)),EDATE(AB3698,6),IF(ISNUMBER(SEARCH("3",'procytrat 100AE'!D199)),EDATE(AB3698,3),DATEVALUE('procytrat 100AE'!D199))))),""))</f>
        <v/>
      </c>
      <c r="AM3698" t="str">
        <f t="shared" ca="1" si="371"/>
        <v/>
      </c>
    </row>
    <row r="3699" spans="27:39" x14ac:dyDescent="0.3">
      <c r="AA3699" t="str">
        <f>IF(COUNTA('procytrat 100AE'!A200,'procytrat 100AE'!B200,'procytrat 100AE'!C200)&gt;0,"100AE","")</f>
        <v/>
      </c>
      <c r="AB3699" t="str">
        <f>IFERROR(IF(ISNUMBER('procytrat 100AE'!A200),'procytrat 100AE'!A200,DATEVALUE('procytrat 100AE'!A200)),"")</f>
        <v/>
      </c>
      <c r="AC3699" t="str">
        <f>IF(AA3699="","",'procytrat 100AE'!B200)</f>
        <v/>
      </c>
      <c r="AD3699" t="str">
        <f>IF(AA3699="","",IFERROR(1*'procytrat 100AE'!C200,IFERROR(_xludf.NUMBERVALUE('procytrat 100AE'!C200,".",","),IFERROR(_xludf.NUMBERVALUE('procytrat 100AE'!C200,",","."),0))))</f>
        <v/>
      </c>
      <c r="AE3699" t="str">
        <f>IF(AA3699="","",'procytrat 100AE'!M200)</f>
        <v/>
      </c>
      <c r="AF3699">
        <f t="shared" si="366"/>
        <v>0</v>
      </c>
      <c r="AG3699" t="str">
        <f t="shared" si="367"/>
        <v/>
      </c>
      <c r="AH3699" t="str">
        <f t="shared" si="368"/>
        <v/>
      </c>
      <c r="AI3699">
        <f t="shared" si="369"/>
        <v>0</v>
      </c>
      <c r="AJ3699">
        <f t="shared" si="370"/>
        <v>0</v>
      </c>
      <c r="AK3699">
        <v>0</v>
      </c>
      <c r="AL3699" t="str">
        <f>IF(AA3699="","",IFERROR(IF(ISNUMBER('procytrat 100AE'!D200),'procytrat 100AE'!D200,IF(ISNUMBER(SEARCH("12",'procytrat 100AE'!D200)),EDATE(AB3699,12),IF(ISNUMBER(SEARCH("6",'procytrat 100AE'!D200)),EDATE(AB3699,6),IF(ISNUMBER(SEARCH("3",'procytrat 100AE'!D200)),EDATE(AB3699,3),DATEVALUE('procytrat 100AE'!D200))))),""))</f>
        <v/>
      </c>
      <c r="AM3699" t="str">
        <f t="shared" ca="1" si="371"/>
        <v/>
      </c>
    </row>
    <row r="3700" spans="27:39" x14ac:dyDescent="0.3">
      <c r="AA3700" t="str">
        <f>IF(COUNTA('procytrat 100AE'!A201,'procytrat 100AE'!B201,'procytrat 100AE'!C201)&gt;0,"100AE","")</f>
        <v/>
      </c>
      <c r="AB3700" t="str">
        <f>IFERROR(IF(ISNUMBER('procytrat 100AE'!A201),'procytrat 100AE'!A201,DATEVALUE('procytrat 100AE'!A201)),"")</f>
        <v/>
      </c>
      <c r="AC3700" t="str">
        <f>IF(AA3700="","",'procytrat 100AE'!B201)</f>
        <v/>
      </c>
      <c r="AD3700" t="str">
        <f>IF(AA3700="","",IFERROR(1*'procytrat 100AE'!C201,IFERROR(_xludf.NUMBERVALUE('procytrat 100AE'!C201,".",","),IFERROR(_xludf.NUMBERVALUE('procytrat 100AE'!C201,",","."),0))))</f>
        <v/>
      </c>
      <c r="AE3700" t="str">
        <f>IF(AA3700="","",'procytrat 100AE'!M201)</f>
        <v/>
      </c>
      <c r="AF3700">
        <f t="shared" si="366"/>
        <v>0</v>
      </c>
      <c r="AG3700" t="str">
        <f t="shared" si="367"/>
        <v/>
      </c>
      <c r="AH3700" t="str">
        <f t="shared" si="368"/>
        <v/>
      </c>
      <c r="AI3700">
        <f t="shared" si="369"/>
        <v>0</v>
      </c>
      <c r="AJ3700">
        <f t="shared" si="370"/>
        <v>0</v>
      </c>
      <c r="AK3700">
        <v>0</v>
      </c>
      <c r="AL3700" t="str">
        <f>IF(AA3700="","",IFERROR(IF(ISNUMBER('procytrat 100AE'!D201),'procytrat 100AE'!D201,IF(ISNUMBER(SEARCH("12",'procytrat 100AE'!D201)),EDATE(AB3700,12),IF(ISNUMBER(SEARCH("6",'procytrat 100AE'!D201)),EDATE(AB3700,6),IF(ISNUMBER(SEARCH("3",'procytrat 100AE'!D201)),EDATE(AB3700,3),DATEVALUE('procytrat 100AE'!D201))))),""))</f>
        <v/>
      </c>
      <c r="AM3700" t="str">
        <f t="shared" ca="1" si="371"/>
        <v/>
      </c>
    </row>
    <row r="3701" spans="27:39" x14ac:dyDescent="0.3">
      <c r="AA3701" t="str">
        <f>IF(COUNTA('procytrat 100AE'!A202,'procytrat 100AE'!B202,'procytrat 100AE'!C202)&gt;0,"100AE","")</f>
        <v/>
      </c>
      <c r="AB3701" t="str">
        <f>IFERROR(IF(ISNUMBER('procytrat 100AE'!A202),'procytrat 100AE'!A202,DATEVALUE('procytrat 100AE'!A202)),"")</f>
        <v/>
      </c>
      <c r="AC3701" t="str">
        <f>IF(AA3701="","",'procytrat 100AE'!B202)</f>
        <v/>
      </c>
      <c r="AD3701" t="str">
        <f>IF(AA3701="","",IFERROR(1*'procytrat 100AE'!C202,IFERROR(_xludf.NUMBERVALUE('procytrat 100AE'!C202,".",","),IFERROR(_xludf.NUMBERVALUE('procytrat 100AE'!C202,",","."),0))))</f>
        <v/>
      </c>
      <c r="AE3701" t="str">
        <f>IF(AA3701="","",'procytrat 100AE'!M202)</f>
        <v/>
      </c>
      <c r="AF3701">
        <f t="shared" si="366"/>
        <v>0</v>
      </c>
      <c r="AG3701" t="str">
        <f t="shared" si="367"/>
        <v/>
      </c>
      <c r="AH3701" t="str">
        <f t="shared" si="368"/>
        <v/>
      </c>
      <c r="AI3701">
        <f t="shared" si="369"/>
        <v>0</v>
      </c>
      <c r="AJ3701">
        <f t="shared" si="370"/>
        <v>0</v>
      </c>
      <c r="AK3701">
        <v>0</v>
      </c>
      <c r="AL3701" t="str">
        <f>IF(AA3701="","",IFERROR(IF(ISNUMBER('procytrat 100AE'!D202),'procytrat 100AE'!D202,IF(ISNUMBER(SEARCH("12",'procytrat 100AE'!D202)),EDATE(AB3701,12),IF(ISNUMBER(SEARCH("6",'procytrat 100AE'!D202)),EDATE(AB3701,6),IF(ISNUMBER(SEARCH("3",'procytrat 100AE'!D202)),EDATE(AB3701,3),DATEVALUE('procytrat 100AE'!D202))))),""))</f>
        <v/>
      </c>
      <c r="AM3701" t="str">
        <f t="shared" ca="1" si="371"/>
        <v/>
      </c>
    </row>
    <row r="3702" spans="27:39" x14ac:dyDescent="0.3">
      <c r="AA3702" t="str">
        <f>IF(COUNTA('procytrat 100AE'!A203,'procytrat 100AE'!B203,'procytrat 100AE'!C203)&gt;0,"100AE","")</f>
        <v/>
      </c>
      <c r="AB3702" t="str">
        <f>IFERROR(IF(ISNUMBER('procytrat 100AE'!A203),'procytrat 100AE'!A203,DATEVALUE('procytrat 100AE'!A203)),"")</f>
        <v/>
      </c>
      <c r="AC3702" t="str">
        <f>IF(AA3702="","",'procytrat 100AE'!B203)</f>
        <v/>
      </c>
      <c r="AD3702" t="str">
        <f>IF(AA3702="","",IFERROR(1*'procytrat 100AE'!C203,IFERROR(_xludf.NUMBERVALUE('procytrat 100AE'!C203,".",","),IFERROR(_xludf.NUMBERVALUE('procytrat 100AE'!C203,",","."),0))))</f>
        <v/>
      </c>
      <c r="AE3702" t="str">
        <f>IF(AA3702="","",'procytrat 100AE'!M203)</f>
        <v/>
      </c>
      <c r="AF3702">
        <f t="shared" si="366"/>
        <v>0</v>
      </c>
      <c r="AG3702" t="str">
        <f t="shared" si="367"/>
        <v/>
      </c>
      <c r="AH3702" t="str">
        <f t="shared" si="368"/>
        <v/>
      </c>
      <c r="AI3702">
        <f t="shared" si="369"/>
        <v>0</v>
      </c>
      <c r="AJ3702">
        <f t="shared" si="370"/>
        <v>0</v>
      </c>
      <c r="AK3702">
        <v>0</v>
      </c>
      <c r="AL3702" t="str">
        <f>IF(AA3702="","",IFERROR(IF(ISNUMBER('procytrat 100AE'!D203),'procytrat 100AE'!D203,IF(ISNUMBER(SEARCH("12",'procytrat 100AE'!D203)),EDATE(AB3702,12),IF(ISNUMBER(SEARCH("6",'procytrat 100AE'!D203)),EDATE(AB3702,6),IF(ISNUMBER(SEARCH("3",'procytrat 100AE'!D203)),EDATE(AB3702,3),DATEVALUE('procytrat 100AE'!D203))))),""))</f>
        <v/>
      </c>
      <c r="AM3702" t="str">
        <f t="shared" ca="1" si="371"/>
        <v/>
      </c>
    </row>
    <row r="3703" spans="27:39" x14ac:dyDescent="0.3">
      <c r="AA3703" t="str">
        <f>IF(COUNTA('procytrat 100AE'!A204,'procytrat 100AE'!B204,'procytrat 100AE'!C204)&gt;0,"100AE","")</f>
        <v/>
      </c>
      <c r="AB3703" t="str">
        <f>IFERROR(IF(ISNUMBER('procytrat 100AE'!A204),'procytrat 100AE'!A204,DATEVALUE('procytrat 100AE'!A204)),"")</f>
        <v/>
      </c>
      <c r="AC3703" t="str">
        <f>IF(AA3703="","",'procytrat 100AE'!B204)</f>
        <v/>
      </c>
      <c r="AD3703" t="str">
        <f>IF(AA3703="","",IFERROR(1*'procytrat 100AE'!C204,IFERROR(_xludf.NUMBERVALUE('procytrat 100AE'!C204,".",","),IFERROR(_xludf.NUMBERVALUE('procytrat 100AE'!C204,",","."),0))))</f>
        <v/>
      </c>
      <c r="AE3703" t="str">
        <f>IF(AA3703="","",'procytrat 100AE'!M204)</f>
        <v/>
      </c>
      <c r="AF3703">
        <f t="shared" si="366"/>
        <v>0</v>
      </c>
      <c r="AG3703" t="str">
        <f t="shared" si="367"/>
        <v/>
      </c>
      <c r="AH3703" t="str">
        <f t="shared" si="368"/>
        <v/>
      </c>
      <c r="AI3703">
        <f t="shared" si="369"/>
        <v>0</v>
      </c>
      <c r="AJ3703">
        <f t="shared" si="370"/>
        <v>0</v>
      </c>
      <c r="AK3703">
        <v>0</v>
      </c>
      <c r="AL3703" t="str">
        <f>IF(AA3703="","",IFERROR(IF(ISNUMBER('procytrat 100AE'!D204),'procytrat 100AE'!D204,IF(ISNUMBER(SEARCH("12",'procytrat 100AE'!D204)),EDATE(AB3703,12),IF(ISNUMBER(SEARCH("6",'procytrat 100AE'!D204)),EDATE(AB3703,6),IF(ISNUMBER(SEARCH("3",'procytrat 100AE'!D204)),EDATE(AB3703,3),DATEVALUE('procytrat 100AE'!D204))))),""))</f>
        <v/>
      </c>
      <c r="AM3703" t="str">
        <f t="shared" ca="1" si="371"/>
        <v/>
      </c>
    </row>
    <row r="3704" spans="27:39" x14ac:dyDescent="0.3">
      <c r="AA3704" t="str">
        <f>IF(COUNTA('procytrat 100AE'!A205,'procytrat 100AE'!B205,'procytrat 100AE'!C205)&gt;0,"100AE","")</f>
        <v/>
      </c>
      <c r="AB3704" t="str">
        <f>IFERROR(IF(ISNUMBER('procytrat 100AE'!A205),'procytrat 100AE'!A205,DATEVALUE('procytrat 100AE'!A205)),"")</f>
        <v/>
      </c>
      <c r="AC3704" t="str">
        <f>IF(AA3704="","",'procytrat 100AE'!B205)</f>
        <v/>
      </c>
      <c r="AD3704" t="str">
        <f>IF(AA3704="","",IFERROR(1*'procytrat 100AE'!C205,IFERROR(_xludf.NUMBERVALUE('procytrat 100AE'!C205,".",","),IFERROR(_xludf.NUMBERVALUE('procytrat 100AE'!C205,",","."),0))))</f>
        <v/>
      </c>
      <c r="AE3704" t="str">
        <f>IF(AA3704="","",'procytrat 100AE'!M205)</f>
        <v/>
      </c>
      <c r="AF3704">
        <f t="shared" si="366"/>
        <v>0</v>
      </c>
      <c r="AG3704" t="str">
        <f t="shared" si="367"/>
        <v/>
      </c>
      <c r="AH3704" t="str">
        <f t="shared" si="368"/>
        <v/>
      </c>
      <c r="AI3704">
        <f t="shared" si="369"/>
        <v>0</v>
      </c>
      <c r="AJ3704">
        <f t="shared" si="370"/>
        <v>0</v>
      </c>
      <c r="AK3704">
        <v>0</v>
      </c>
      <c r="AL3704" t="str">
        <f>IF(AA3704="","",IFERROR(IF(ISNUMBER('procytrat 100AE'!D205),'procytrat 100AE'!D205,IF(ISNUMBER(SEARCH("12",'procytrat 100AE'!D205)),EDATE(AB3704,12),IF(ISNUMBER(SEARCH("6",'procytrat 100AE'!D205)),EDATE(AB3704,6),IF(ISNUMBER(SEARCH("3",'procytrat 100AE'!D205)),EDATE(AB3704,3),DATEVALUE('procytrat 100AE'!D205))))),""))</f>
        <v/>
      </c>
      <c r="AM3704" t="str">
        <f t="shared" ca="1" si="371"/>
        <v/>
      </c>
    </row>
    <row r="3705" spans="27:39" x14ac:dyDescent="0.3">
      <c r="AA3705" t="str">
        <f>IF(COUNTA('procytrat 100AE'!A206,'procytrat 100AE'!B206,'procytrat 100AE'!C206)&gt;0,"100AE","")</f>
        <v/>
      </c>
      <c r="AB3705" t="str">
        <f>IFERROR(IF(ISNUMBER('procytrat 100AE'!A206),'procytrat 100AE'!A206,DATEVALUE('procytrat 100AE'!A206)),"")</f>
        <v/>
      </c>
      <c r="AC3705" t="str">
        <f>IF(AA3705="","",'procytrat 100AE'!B206)</f>
        <v/>
      </c>
      <c r="AD3705" t="str">
        <f>IF(AA3705="","",IFERROR(1*'procytrat 100AE'!C206,IFERROR(_xludf.NUMBERVALUE('procytrat 100AE'!C206,".",","),IFERROR(_xludf.NUMBERVALUE('procytrat 100AE'!C206,",","."),0))))</f>
        <v/>
      </c>
      <c r="AE3705" t="str">
        <f>IF(AA3705="","",'procytrat 100AE'!M206)</f>
        <v/>
      </c>
      <c r="AF3705">
        <f t="shared" si="366"/>
        <v>0</v>
      </c>
      <c r="AG3705" t="str">
        <f t="shared" si="367"/>
        <v/>
      </c>
      <c r="AH3705" t="str">
        <f t="shared" si="368"/>
        <v/>
      </c>
      <c r="AI3705">
        <f t="shared" si="369"/>
        <v>0</v>
      </c>
      <c r="AJ3705">
        <f t="shared" si="370"/>
        <v>0</v>
      </c>
      <c r="AK3705">
        <v>0</v>
      </c>
      <c r="AL3705" t="str">
        <f>IF(AA3705="","",IFERROR(IF(ISNUMBER('procytrat 100AE'!D206),'procytrat 100AE'!D206,IF(ISNUMBER(SEARCH("12",'procytrat 100AE'!D206)),EDATE(AB3705,12),IF(ISNUMBER(SEARCH("6",'procytrat 100AE'!D206)),EDATE(AB3705,6),IF(ISNUMBER(SEARCH("3",'procytrat 100AE'!D206)),EDATE(AB3705,3),DATEVALUE('procytrat 100AE'!D206))))),""))</f>
        <v/>
      </c>
      <c r="AM3705" t="str">
        <f t="shared" ca="1" si="371"/>
        <v/>
      </c>
    </row>
    <row r="3706" spans="27:39" x14ac:dyDescent="0.3">
      <c r="AA3706" t="str">
        <f>IF(COUNTA('procytrat 100AE'!A207,'procytrat 100AE'!B207,'procytrat 100AE'!C207)&gt;0,"100AE","")</f>
        <v/>
      </c>
      <c r="AB3706" t="str">
        <f>IFERROR(IF(ISNUMBER('procytrat 100AE'!A207),'procytrat 100AE'!A207,DATEVALUE('procytrat 100AE'!A207)),"")</f>
        <v/>
      </c>
      <c r="AC3706" t="str">
        <f>IF(AA3706="","",'procytrat 100AE'!B207)</f>
        <v/>
      </c>
      <c r="AD3706" t="str">
        <f>IF(AA3706="","",IFERROR(1*'procytrat 100AE'!C207,IFERROR(_xludf.NUMBERVALUE('procytrat 100AE'!C207,".",","),IFERROR(_xludf.NUMBERVALUE('procytrat 100AE'!C207,",","."),0))))</f>
        <v/>
      </c>
      <c r="AE3706" t="str">
        <f>IF(AA3706="","",'procytrat 100AE'!M207)</f>
        <v/>
      </c>
      <c r="AF3706">
        <f t="shared" si="366"/>
        <v>0</v>
      </c>
      <c r="AG3706" t="str">
        <f t="shared" si="367"/>
        <v/>
      </c>
      <c r="AH3706" t="str">
        <f t="shared" si="368"/>
        <v/>
      </c>
      <c r="AI3706">
        <f t="shared" si="369"/>
        <v>0</v>
      </c>
      <c r="AJ3706">
        <f t="shared" si="370"/>
        <v>0</v>
      </c>
      <c r="AK3706">
        <v>0</v>
      </c>
      <c r="AL3706" t="str">
        <f>IF(AA3706="","",IFERROR(IF(ISNUMBER('procytrat 100AE'!D207),'procytrat 100AE'!D207,IF(ISNUMBER(SEARCH("12",'procytrat 100AE'!D207)),EDATE(AB3706,12),IF(ISNUMBER(SEARCH("6",'procytrat 100AE'!D207)),EDATE(AB3706,6),IF(ISNUMBER(SEARCH("3",'procytrat 100AE'!D207)),EDATE(AB3706,3),DATEVALUE('procytrat 100AE'!D207))))),""))</f>
        <v/>
      </c>
      <c r="AM3706" t="str">
        <f t="shared" ca="1" si="371"/>
        <v/>
      </c>
    </row>
    <row r="3707" spans="27:39" x14ac:dyDescent="0.3">
      <c r="AA3707" t="str">
        <f>IF(COUNTA('procytrat 100AE'!A208,'procytrat 100AE'!B208,'procytrat 100AE'!C208)&gt;0,"100AE","")</f>
        <v/>
      </c>
      <c r="AB3707" t="str">
        <f>IFERROR(IF(ISNUMBER('procytrat 100AE'!A208),'procytrat 100AE'!A208,DATEVALUE('procytrat 100AE'!A208)),"")</f>
        <v/>
      </c>
      <c r="AC3707" t="str">
        <f>IF(AA3707="","",'procytrat 100AE'!B208)</f>
        <v/>
      </c>
      <c r="AD3707" t="str">
        <f>IF(AA3707="","",IFERROR(1*'procytrat 100AE'!C208,IFERROR(_xludf.NUMBERVALUE('procytrat 100AE'!C208,".",","),IFERROR(_xludf.NUMBERVALUE('procytrat 100AE'!C208,",","."),0))))</f>
        <v/>
      </c>
      <c r="AE3707" t="str">
        <f>IF(AA3707="","",'procytrat 100AE'!M208)</f>
        <v/>
      </c>
      <c r="AF3707">
        <f t="shared" si="366"/>
        <v>0</v>
      </c>
      <c r="AG3707" t="str">
        <f t="shared" si="367"/>
        <v/>
      </c>
      <c r="AH3707" t="str">
        <f t="shared" si="368"/>
        <v/>
      </c>
      <c r="AI3707">
        <f t="shared" si="369"/>
        <v>0</v>
      </c>
      <c r="AJ3707">
        <f t="shared" si="370"/>
        <v>0</v>
      </c>
      <c r="AK3707">
        <v>0</v>
      </c>
      <c r="AL3707" t="str">
        <f>IF(AA3707="","",IFERROR(IF(ISNUMBER('procytrat 100AE'!D208),'procytrat 100AE'!D208,IF(ISNUMBER(SEARCH("12",'procytrat 100AE'!D208)),EDATE(AB3707,12),IF(ISNUMBER(SEARCH("6",'procytrat 100AE'!D208)),EDATE(AB3707,6),IF(ISNUMBER(SEARCH("3",'procytrat 100AE'!D208)),EDATE(AB3707,3),DATEVALUE('procytrat 100AE'!D208))))),""))</f>
        <v/>
      </c>
      <c r="AM3707" t="str">
        <f t="shared" ca="1" si="371"/>
        <v/>
      </c>
    </row>
    <row r="3708" spans="27:39" x14ac:dyDescent="0.3">
      <c r="AA3708" t="str">
        <f>IF(COUNTA('procytrat 100AE'!A209,'procytrat 100AE'!B209,'procytrat 100AE'!C209)&gt;0,"100AE","")</f>
        <v/>
      </c>
      <c r="AB3708" t="str">
        <f>IFERROR(IF(ISNUMBER('procytrat 100AE'!A209),'procytrat 100AE'!A209,DATEVALUE('procytrat 100AE'!A209)),"")</f>
        <v/>
      </c>
      <c r="AC3708" t="str">
        <f>IF(AA3708="","",'procytrat 100AE'!B209)</f>
        <v/>
      </c>
      <c r="AD3708" t="str">
        <f>IF(AA3708="","",IFERROR(1*'procytrat 100AE'!C209,IFERROR(_xludf.NUMBERVALUE('procytrat 100AE'!C209,".",","),IFERROR(_xludf.NUMBERVALUE('procytrat 100AE'!C209,",","."),0))))</f>
        <v/>
      </c>
      <c r="AE3708" t="str">
        <f>IF(AA3708="","",'procytrat 100AE'!M209)</f>
        <v/>
      </c>
      <c r="AF3708">
        <f t="shared" si="366"/>
        <v>0</v>
      </c>
      <c r="AG3708" t="str">
        <f t="shared" si="367"/>
        <v/>
      </c>
      <c r="AH3708" t="str">
        <f t="shared" si="368"/>
        <v/>
      </c>
      <c r="AI3708">
        <f t="shared" si="369"/>
        <v>0</v>
      </c>
      <c r="AJ3708">
        <f t="shared" si="370"/>
        <v>0</v>
      </c>
      <c r="AK3708">
        <v>0</v>
      </c>
      <c r="AL3708" t="str">
        <f>IF(AA3708="","",IFERROR(IF(ISNUMBER('procytrat 100AE'!D209),'procytrat 100AE'!D209,IF(ISNUMBER(SEARCH("12",'procytrat 100AE'!D209)),EDATE(AB3708,12),IF(ISNUMBER(SEARCH("6",'procytrat 100AE'!D209)),EDATE(AB3708,6),IF(ISNUMBER(SEARCH("3",'procytrat 100AE'!D209)),EDATE(AB3708,3),DATEVALUE('procytrat 100AE'!D209))))),""))</f>
        <v/>
      </c>
      <c r="AM3708" t="str">
        <f t="shared" ca="1" si="371"/>
        <v/>
      </c>
    </row>
    <row r="3709" spans="27:39" x14ac:dyDescent="0.3">
      <c r="AA3709" t="str">
        <f>IF(COUNTA('procytrat 100AE'!A210,'procytrat 100AE'!B210,'procytrat 100AE'!C210)&gt;0,"100AE","")</f>
        <v/>
      </c>
      <c r="AB3709" t="str">
        <f>IFERROR(IF(ISNUMBER('procytrat 100AE'!A210),'procytrat 100AE'!A210,DATEVALUE('procytrat 100AE'!A210)),"")</f>
        <v/>
      </c>
      <c r="AC3709" t="str">
        <f>IF(AA3709="","",'procytrat 100AE'!B210)</f>
        <v/>
      </c>
      <c r="AD3709" t="str">
        <f>IF(AA3709="","",IFERROR(1*'procytrat 100AE'!C210,IFERROR(_xludf.NUMBERVALUE('procytrat 100AE'!C210,".",","),IFERROR(_xludf.NUMBERVALUE('procytrat 100AE'!C210,",","."),0))))</f>
        <v/>
      </c>
      <c r="AE3709" t="str">
        <f>IF(AA3709="","",'procytrat 100AE'!M210)</f>
        <v/>
      </c>
      <c r="AF3709">
        <f t="shared" si="366"/>
        <v>0</v>
      </c>
      <c r="AG3709" t="str">
        <f t="shared" si="367"/>
        <v/>
      </c>
      <c r="AH3709" t="str">
        <f t="shared" si="368"/>
        <v/>
      </c>
      <c r="AI3709">
        <f t="shared" si="369"/>
        <v>0</v>
      </c>
      <c r="AJ3709">
        <f t="shared" si="370"/>
        <v>0</v>
      </c>
      <c r="AK3709">
        <v>0</v>
      </c>
      <c r="AL3709" t="str">
        <f>IF(AA3709="","",IFERROR(IF(ISNUMBER('procytrat 100AE'!D210),'procytrat 100AE'!D210,IF(ISNUMBER(SEARCH("12",'procytrat 100AE'!D210)),EDATE(AB3709,12),IF(ISNUMBER(SEARCH("6",'procytrat 100AE'!D210)),EDATE(AB3709,6),IF(ISNUMBER(SEARCH("3",'procytrat 100AE'!D210)),EDATE(AB3709,3),DATEVALUE('procytrat 100AE'!D210))))),""))</f>
        <v/>
      </c>
      <c r="AM3709" t="str">
        <f t="shared" ca="1" si="371"/>
        <v/>
      </c>
    </row>
    <row r="3710" spans="27:39" x14ac:dyDescent="0.3">
      <c r="AA3710" t="str">
        <f>IF(COUNTA('procytrat 100AE'!A211,'procytrat 100AE'!B211,'procytrat 100AE'!C211)&gt;0,"100AE","")</f>
        <v/>
      </c>
      <c r="AB3710" t="str">
        <f>IFERROR(IF(ISNUMBER('procytrat 100AE'!A211),'procytrat 100AE'!A211,DATEVALUE('procytrat 100AE'!A211)),"")</f>
        <v/>
      </c>
      <c r="AC3710" t="str">
        <f>IF(AA3710="","",'procytrat 100AE'!B211)</f>
        <v/>
      </c>
      <c r="AD3710" t="str">
        <f>IF(AA3710="","",IFERROR(1*'procytrat 100AE'!C211,IFERROR(_xludf.NUMBERVALUE('procytrat 100AE'!C211,".",","),IFERROR(_xludf.NUMBERVALUE('procytrat 100AE'!C211,",","."),0))))</f>
        <v/>
      </c>
      <c r="AE3710" t="str">
        <f>IF(AA3710="","",'procytrat 100AE'!M211)</f>
        <v/>
      </c>
      <c r="AF3710">
        <f t="shared" si="366"/>
        <v>0</v>
      </c>
      <c r="AG3710" t="str">
        <f t="shared" si="367"/>
        <v/>
      </c>
      <c r="AH3710" t="str">
        <f t="shared" si="368"/>
        <v/>
      </c>
      <c r="AI3710">
        <f t="shared" si="369"/>
        <v>0</v>
      </c>
      <c r="AJ3710">
        <f t="shared" si="370"/>
        <v>0</v>
      </c>
      <c r="AK3710">
        <v>0</v>
      </c>
      <c r="AL3710" t="str">
        <f>IF(AA3710="","",IFERROR(IF(ISNUMBER('procytrat 100AE'!D211),'procytrat 100AE'!D211,IF(ISNUMBER(SEARCH("12",'procytrat 100AE'!D211)),EDATE(AB3710,12),IF(ISNUMBER(SEARCH("6",'procytrat 100AE'!D211)),EDATE(AB3710,6),IF(ISNUMBER(SEARCH("3",'procytrat 100AE'!D211)),EDATE(AB3710,3),DATEVALUE('procytrat 100AE'!D211))))),""))</f>
        <v/>
      </c>
      <c r="AM3710" t="str">
        <f t="shared" ca="1" si="371"/>
        <v/>
      </c>
    </row>
    <row r="3711" spans="27:39" x14ac:dyDescent="0.3">
      <c r="AA3711" t="str">
        <f>IF(COUNTA('procytrat 100AE'!A212,'procytrat 100AE'!B212,'procytrat 100AE'!C212)&gt;0,"100AE","")</f>
        <v/>
      </c>
      <c r="AB3711" t="str">
        <f>IFERROR(IF(ISNUMBER('procytrat 100AE'!A212),'procytrat 100AE'!A212,DATEVALUE('procytrat 100AE'!A212)),"")</f>
        <v/>
      </c>
      <c r="AC3711" t="str">
        <f>IF(AA3711="","",'procytrat 100AE'!B212)</f>
        <v/>
      </c>
      <c r="AD3711" t="str">
        <f>IF(AA3711="","",IFERROR(1*'procytrat 100AE'!C212,IFERROR(_xludf.NUMBERVALUE('procytrat 100AE'!C212,".",","),IFERROR(_xludf.NUMBERVALUE('procytrat 100AE'!C212,",","."),0))))</f>
        <v/>
      </c>
      <c r="AE3711" t="str">
        <f>IF(AA3711="","",'procytrat 100AE'!M212)</f>
        <v/>
      </c>
      <c r="AF3711">
        <f t="shared" si="366"/>
        <v>0</v>
      </c>
      <c r="AG3711" t="str">
        <f t="shared" si="367"/>
        <v/>
      </c>
      <c r="AH3711" t="str">
        <f t="shared" si="368"/>
        <v/>
      </c>
      <c r="AI3711">
        <f t="shared" si="369"/>
        <v>0</v>
      </c>
      <c r="AJ3711">
        <f t="shared" si="370"/>
        <v>0</v>
      </c>
      <c r="AK3711">
        <v>0</v>
      </c>
      <c r="AL3711" t="str">
        <f>IF(AA3711="","",IFERROR(IF(ISNUMBER('procytrat 100AE'!D212),'procytrat 100AE'!D212,IF(ISNUMBER(SEARCH("12",'procytrat 100AE'!D212)),EDATE(AB3711,12),IF(ISNUMBER(SEARCH("6",'procytrat 100AE'!D212)),EDATE(AB3711,6),IF(ISNUMBER(SEARCH("3",'procytrat 100AE'!D212)),EDATE(AB3711,3),DATEVALUE('procytrat 100AE'!D212))))),""))</f>
        <v/>
      </c>
      <c r="AM3711" t="str">
        <f t="shared" ca="1" si="371"/>
        <v/>
      </c>
    </row>
    <row r="3712" spans="27:39" x14ac:dyDescent="0.3">
      <c r="AA3712" t="str">
        <f>IF(COUNTA('procytrat 100AE'!A213,'procytrat 100AE'!B213,'procytrat 100AE'!C213)&gt;0,"100AE","")</f>
        <v/>
      </c>
      <c r="AB3712" t="str">
        <f>IFERROR(IF(ISNUMBER('procytrat 100AE'!A213),'procytrat 100AE'!A213,DATEVALUE('procytrat 100AE'!A213)),"")</f>
        <v/>
      </c>
      <c r="AC3712" t="str">
        <f>IF(AA3712="","",'procytrat 100AE'!B213)</f>
        <v/>
      </c>
      <c r="AD3712" t="str">
        <f>IF(AA3712="","",IFERROR(1*'procytrat 100AE'!C213,IFERROR(_xludf.NUMBERVALUE('procytrat 100AE'!C213,".",","),IFERROR(_xludf.NUMBERVALUE('procytrat 100AE'!C213,",","."),0))))</f>
        <v/>
      </c>
      <c r="AE3712" t="str">
        <f>IF(AA3712="","",'procytrat 100AE'!M213)</f>
        <v/>
      </c>
      <c r="AF3712">
        <f t="shared" si="366"/>
        <v>0</v>
      </c>
      <c r="AG3712" t="str">
        <f t="shared" si="367"/>
        <v/>
      </c>
      <c r="AH3712" t="str">
        <f t="shared" si="368"/>
        <v/>
      </c>
      <c r="AI3712">
        <f t="shared" si="369"/>
        <v>0</v>
      </c>
      <c r="AJ3712">
        <f t="shared" si="370"/>
        <v>0</v>
      </c>
      <c r="AK3712">
        <v>0</v>
      </c>
      <c r="AL3712" t="str">
        <f>IF(AA3712="","",IFERROR(IF(ISNUMBER('procytrat 100AE'!D213),'procytrat 100AE'!D213,IF(ISNUMBER(SEARCH("12",'procytrat 100AE'!D213)),EDATE(AB3712,12),IF(ISNUMBER(SEARCH("6",'procytrat 100AE'!D213)),EDATE(AB3712,6),IF(ISNUMBER(SEARCH("3",'procytrat 100AE'!D213)),EDATE(AB3712,3),DATEVALUE('procytrat 100AE'!D213))))),""))</f>
        <v/>
      </c>
      <c r="AM3712" t="str">
        <f t="shared" ca="1" si="371"/>
        <v/>
      </c>
    </row>
    <row r="3713" spans="27:39" x14ac:dyDescent="0.3">
      <c r="AA3713" t="str">
        <f>IF(COUNTA('procytrat 100AE'!A214,'procytrat 100AE'!B214,'procytrat 100AE'!C214)&gt;0,"100AE","")</f>
        <v/>
      </c>
      <c r="AB3713" t="str">
        <f>IFERROR(IF(ISNUMBER('procytrat 100AE'!A214),'procytrat 100AE'!A214,DATEVALUE('procytrat 100AE'!A214)),"")</f>
        <v/>
      </c>
      <c r="AC3713" t="str">
        <f>IF(AA3713="","",'procytrat 100AE'!B214)</f>
        <v/>
      </c>
      <c r="AD3713" t="str">
        <f>IF(AA3713="","",IFERROR(1*'procytrat 100AE'!C214,IFERROR(_xludf.NUMBERVALUE('procytrat 100AE'!C214,".",","),IFERROR(_xludf.NUMBERVALUE('procytrat 100AE'!C214,",","."),0))))</f>
        <v/>
      </c>
      <c r="AE3713" t="str">
        <f>IF(AA3713="","",'procytrat 100AE'!M214)</f>
        <v/>
      </c>
      <c r="AF3713">
        <f t="shared" si="366"/>
        <v>0</v>
      </c>
      <c r="AG3713" t="str">
        <f t="shared" si="367"/>
        <v/>
      </c>
      <c r="AH3713" t="str">
        <f t="shared" si="368"/>
        <v/>
      </c>
      <c r="AI3713">
        <f t="shared" si="369"/>
        <v>0</v>
      </c>
      <c r="AJ3713">
        <f t="shared" si="370"/>
        <v>0</v>
      </c>
      <c r="AK3713">
        <v>0</v>
      </c>
      <c r="AL3713" t="str">
        <f>IF(AA3713="","",IFERROR(IF(ISNUMBER('procytrat 100AE'!D214),'procytrat 100AE'!D214,IF(ISNUMBER(SEARCH("12",'procytrat 100AE'!D214)),EDATE(AB3713,12),IF(ISNUMBER(SEARCH("6",'procytrat 100AE'!D214)),EDATE(AB3713,6),IF(ISNUMBER(SEARCH("3",'procytrat 100AE'!D214)),EDATE(AB3713,3),DATEVALUE('procytrat 100AE'!D214))))),""))</f>
        <v/>
      </c>
      <c r="AM3713" t="str">
        <f t="shared" ca="1" si="371"/>
        <v/>
      </c>
    </row>
    <row r="3714" spans="27:39" x14ac:dyDescent="0.3">
      <c r="AA3714" t="str">
        <f>IF(COUNTA('procytrat 100AE'!A215,'procytrat 100AE'!B215,'procytrat 100AE'!C215)&gt;0,"100AE","")</f>
        <v/>
      </c>
      <c r="AB3714" t="str">
        <f>IFERROR(IF(ISNUMBER('procytrat 100AE'!A215),'procytrat 100AE'!A215,DATEVALUE('procytrat 100AE'!A215)),"")</f>
        <v/>
      </c>
      <c r="AC3714" t="str">
        <f>IF(AA3714="","",'procytrat 100AE'!B215)</f>
        <v/>
      </c>
      <c r="AD3714" t="str">
        <f>IF(AA3714="","",IFERROR(1*'procytrat 100AE'!C215,IFERROR(_xludf.NUMBERVALUE('procytrat 100AE'!C215,".",","),IFERROR(_xludf.NUMBERVALUE('procytrat 100AE'!C215,",","."),0))))</f>
        <v/>
      </c>
      <c r="AE3714" t="str">
        <f>IF(AA3714="","",'procytrat 100AE'!M215)</f>
        <v/>
      </c>
      <c r="AF3714">
        <f t="shared" ref="AF3714:AF3777" si="372">IF(AA3714="",0,--ISNUMBER(SEARCH("aprovado",AE3714)))</f>
        <v>0</v>
      </c>
      <c r="AG3714" t="str">
        <f t="shared" ref="AG3714:AG3777" si="373">IF(AB3714="","",YEAR(AB3714))</f>
        <v/>
      </c>
      <c r="AH3714" t="str">
        <f t="shared" ref="AH3714:AH3777" si="374">IF(AB3714="","",MONTH(AB3714))</f>
        <v/>
      </c>
      <c r="AI3714">
        <f t="shared" ref="AI3714:AI3777" si="375">IF(AB3714="",0,AB3714+ROW()/1000000)</f>
        <v>0</v>
      </c>
      <c r="AJ3714">
        <f t="shared" ref="AJ3714:AJ3777" si="376">--(AA3714&lt;&gt;"")</f>
        <v>0</v>
      </c>
      <c r="AK3714">
        <v>0</v>
      </c>
      <c r="AL3714" t="str">
        <f>IF(AA3714="","",IFERROR(IF(ISNUMBER('procytrat 100AE'!D215),'procytrat 100AE'!D215,IF(ISNUMBER(SEARCH("12",'procytrat 100AE'!D215)),EDATE(AB3714,12),IF(ISNUMBER(SEARCH("6",'procytrat 100AE'!D215)),EDATE(AB3714,6),IF(ISNUMBER(SEARCH("3",'procytrat 100AE'!D215)),EDATE(AB3714,3),DATEVALUE('procytrat 100AE'!D215))))),""))</f>
        <v/>
      </c>
      <c r="AM3714" t="str">
        <f t="shared" ref="AM3714:AM3777" ca="1" si="377">IF(AND(AJ3714=1,AL3714&lt;&gt;"",AL3714&gt;=TODAY(),AG3714=$W$3),AL3714+ROW()/1000000,"")</f>
        <v/>
      </c>
    </row>
    <row r="3715" spans="27:39" x14ac:dyDescent="0.3">
      <c r="AA3715" t="str">
        <f>IF(COUNTA('procytrat 100AE'!A216,'procytrat 100AE'!B216,'procytrat 100AE'!C216)&gt;0,"100AE","")</f>
        <v/>
      </c>
      <c r="AB3715" t="str">
        <f>IFERROR(IF(ISNUMBER('procytrat 100AE'!A216),'procytrat 100AE'!A216,DATEVALUE('procytrat 100AE'!A216)),"")</f>
        <v/>
      </c>
      <c r="AC3715" t="str">
        <f>IF(AA3715="","",'procytrat 100AE'!B216)</f>
        <v/>
      </c>
      <c r="AD3715" t="str">
        <f>IF(AA3715="","",IFERROR(1*'procytrat 100AE'!C216,IFERROR(_xludf.NUMBERVALUE('procytrat 100AE'!C216,".",","),IFERROR(_xludf.NUMBERVALUE('procytrat 100AE'!C216,",","."),0))))</f>
        <v/>
      </c>
      <c r="AE3715" t="str">
        <f>IF(AA3715="","",'procytrat 100AE'!M216)</f>
        <v/>
      </c>
      <c r="AF3715">
        <f t="shared" si="372"/>
        <v>0</v>
      </c>
      <c r="AG3715" t="str">
        <f t="shared" si="373"/>
        <v/>
      </c>
      <c r="AH3715" t="str">
        <f t="shared" si="374"/>
        <v/>
      </c>
      <c r="AI3715">
        <f t="shared" si="375"/>
        <v>0</v>
      </c>
      <c r="AJ3715">
        <f t="shared" si="376"/>
        <v>0</v>
      </c>
      <c r="AK3715">
        <v>0</v>
      </c>
      <c r="AL3715" t="str">
        <f>IF(AA3715="","",IFERROR(IF(ISNUMBER('procytrat 100AE'!D216),'procytrat 100AE'!D216,IF(ISNUMBER(SEARCH("12",'procytrat 100AE'!D216)),EDATE(AB3715,12),IF(ISNUMBER(SEARCH("6",'procytrat 100AE'!D216)),EDATE(AB3715,6),IF(ISNUMBER(SEARCH("3",'procytrat 100AE'!D216)),EDATE(AB3715,3),DATEVALUE('procytrat 100AE'!D216))))),""))</f>
        <v/>
      </c>
      <c r="AM3715" t="str">
        <f t="shared" ca="1" si="377"/>
        <v/>
      </c>
    </row>
    <row r="3716" spans="27:39" x14ac:dyDescent="0.3">
      <c r="AA3716" t="str">
        <f>IF(COUNTA('procytrat 100AE'!A217,'procytrat 100AE'!B217,'procytrat 100AE'!C217)&gt;0,"100AE","")</f>
        <v/>
      </c>
      <c r="AB3716" t="str">
        <f>IFERROR(IF(ISNUMBER('procytrat 100AE'!A217),'procytrat 100AE'!A217,DATEVALUE('procytrat 100AE'!A217)),"")</f>
        <v/>
      </c>
      <c r="AC3716" t="str">
        <f>IF(AA3716="","",'procytrat 100AE'!B217)</f>
        <v/>
      </c>
      <c r="AD3716" t="str">
        <f>IF(AA3716="","",IFERROR(1*'procytrat 100AE'!C217,IFERROR(_xludf.NUMBERVALUE('procytrat 100AE'!C217,".",","),IFERROR(_xludf.NUMBERVALUE('procytrat 100AE'!C217,",","."),0))))</f>
        <v/>
      </c>
      <c r="AE3716" t="str">
        <f>IF(AA3716="","",'procytrat 100AE'!M217)</f>
        <v/>
      </c>
      <c r="AF3716">
        <f t="shared" si="372"/>
        <v>0</v>
      </c>
      <c r="AG3716" t="str">
        <f t="shared" si="373"/>
        <v/>
      </c>
      <c r="AH3716" t="str">
        <f t="shared" si="374"/>
        <v/>
      </c>
      <c r="AI3716">
        <f t="shared" si="375"/>
        <v>0</v>
      </c>
      <c r="AJ3716">
        <f t="shared" si="376"/>
        <v>0</v>
      </c>
      <c r="AK3716">
        <v>0</v>
      </c>
      <c r="AL3716" t="str">
        <f>IF(AA3716="","",IFERROR(IF(ISNUMBER('procytrat 100AE'!D217),'procytrat 100AE'!D217,IF(ISNUMBER(SEARCH("12",'procytrat 100AE'!D217)),EDATE(AB3716,12),IF(ISNUMBER(SEARCH("6",'procytrat 100AE'!D217)),EDATE(AB3716,6),IF(ISNUMBER(SEARCH("3",'procytrat 100AE'!D217)),EDATE(AB3716,3),DATEVALUE('procytrat 100AE'!D217))))),""))</f>
        <v/>
      </c>
      <c r="AM3716" t="str">
        <f t="shared" ca="1" si="377"/>
        <v/>
      </c>
    </row>
    <row r="3717" spans="27:39" x14ac:dyDescent="0.3">
      <c r="AA3717" t="str">
        <f>IF(COUNTA('procytrat 100AE'!A218,'procytrat 100AE'!B218,'procytrat 100AE'!C218)&gt;0,"100AE","")</f>
        <v/>
      </c>
      <c r="AB3717" t="str">
        <f>IFERROR(IF(ISNUMBER('procytrat 100AE'!A218),'procytrat 100AE'!A218,DATEVALUE('procytrat 100AE'!A218)),"")</f>
        <v/>
      </c>
      <c r="AC3717" t="str">
        <f>IF(AA3717="","",'procytrat 100AE'!B218)</f>
        <v/>
      </c>
      <c r="AD3717" t="str">
        <f>IF(AA3717="","",IFERROR(1*'procytrat 100AE'!C218,IFERROR(_xludf.NUMBERVALUE('procytrat 100AE'!C218,".",","),IFERROR(_xludf.NUMBERVALUE('procytrat 100AE'!C218,",","."),0))))</f>
        <v/>
      </c>
      <c r="AE3717" t="str">
        <f>IF(AA3717="","",'procytrat 100AE'!M218)</f>
        <v/>
      </c>
      <c r="AF3717">
        <f t="shared" si="372"/>
        <v>0</v>
      </c>
      <c r="AG3717" t="str">
        <f t="shared" si="373"/>
        <v/>
      </c>
      <c r="AH3717" t="str">
        <f t="shared" si="374"/>
        <v/>
      </c>
      <c r="AI3717">
        <f t="shared" si="375"/>
        <v>0</v>
      </c>
      <c r="AJ3717">
        <f t="shared" si="376"/>
        <v>0</v>
      </c>
      <c r="AK3717">
        <v>0</v>
      </c>
      <c r="AL3717" t="str">
        <f>IF(AA3717="","",IFERROR(IF(ISNUMBER('procytrat 100AE'!D218),'procytrat 100AE'!D218,IF(ISNUMBER(SEARCH("12",'procytrat 100AE'!D218)),EDATE(AB3717,12),IF(ISNUMBER(SEARCH("6",'procytrat 100AE'!D218)),EDATE(AB3717,6),IF(ISNUMBER(SEARCH("3",'procytrat 100AE'!D218)),EDATE(AB3717,3),DATEVALUE('procytrat 100AE'!D218))))),""))</f>
        <v/>
      </c>
      <c r="AM3717" t="str">
        <f t="shared" ca="1" si="377"/>
        <v/>
      </c>
    </row>
    <row r="3718" spans="27:39" x14ac:dyDescent="0.3">
      <c r="AA3718" t="str">
        <f>IF(COUNTA('procytrat 100AE'!A219,'procytrat 100AE'!B219,'procytrat 100AE'!C219)&gt;0,"100AE","")</f>
        <v/>
      </c>
      <c r="AB3718" t="str">
        <f>IFERROR(IF(ISNUMBER('procytrat 100AE'!A219),'procytrat 100AE'!A219,DATEVALUE('procytrat 100AE'!A219)),"")</f>
        <v/>
      </c>
      <c r="AC3718" t="str">
        <f>IF(AA3718="","",'procytrat 100AE'!B219)</f>
        <v/>
      </c>
      <c r="AD3718" t="str">
        <f>IF(AA3718="","",IFERROR(1*'procytrat 100AE'!C219,IFERROR(_xludf.NUMBERVALUE('procytrat 100AE'!C219,".",","),IFERROR(_xludf.NUMBERVALUE('procytrat 100AE'!C219,",","."),0))))</f>
        <v/>
      </c>
      <c r="AE3718" t="str">
        <f>IF(AA3718="","",'procytrat 100AE'!M219)</f>
        <v/>
      </c>
      <c r="AF3718">
        <f t="shared" si="372"/>
        <v>0</v>
      </c>
      <c r="AG3718" t="str">
        <f t="shared" si="373"/>
        <v/>
      </c>
      <c r="AH3718" t="str">
        <f t="shared" si="374"/>
        <v/>
      </c>
      <c r="AI3718">
        <f t="shared" si="375"/>
        <v>0</v>
      </c>
      <c r="AJ3718">
        <f t="shared" si="376"/>
        <v>0</v>
      </c>
      <c r="AK3718">
        <v>0</v>
      </c>
      <c r="AL3718" t="str">
        <f>IF(AA3718="","",IFERROR(IF(ISNUMBER('procytrat 100AE'!D219),'procytrat 100AE'!D219,IF(ISNUMBER(SEARCH("12",'procytrat 100AE'!D219)),EDATE(AB3718,12),IF(ISNUMBER(SEARCH("6",'procytrat 100AE'!D219)),EDATE(AB3718,6),IF(ISNUMBER(SEARCH("3",'procytrat 100AE'!D219)),EDATE(AB3718,3),DATEVALUE('procytrat 100AE'!D219))))),""))</f>
        <v/>
      </c>
      <c r="AM3718" t="str">
        <f t="shared" ca="1" si="377"/>
        <v/>
      </c>
    </row>
    <row r="3719" spans="27:39" x14ac:dyDescent="0.3">
      <c r="AA3719" t="str">
        <f>IF(COUNTA('procytrat 100AE'!A220,'procytrat 100AE'!B220,'procytrat 100AE'!C220)&gt;0,"100AE","")</f>
        <v/>
      </c>
      <c r="AB3719" t="str">
        <f>IFERROR(IF(ISNUMBER('procytrat 100AE'!A220),'procytrat 100AE'!A220,DATEVALUE('procytrat 100AE'!A220)),"")</f>
        <v/>
      </c>
      <c r="AC3719" t="str">
        <f>IF(AA3719="","",'procytrat 100AE'!B220)</f>
        <v/>
      </c>
      <c r="AD3719" t="str">
        <f>IF(AA3719="","",IFERROR(1*'procytrat 100AE'!C220,IFERROR(_xludf.NUMBERVALUE('procytrat 100AE'!C220,".",","),IFERROR(_xludf.NUMBERVALUE('procytrat 100AE'!C220,",","."),0))))</f>
        <v/>
      </c>
      <c r="AE3719" t="str">
        <f>IF(AA3719="","",'procytrat 100AE'!M220)</f>
        <v/>
      </c>
      <c r="AF3719">
        <f t="shared" si="372"/>
        <v>0</v>
      </c>
      <c r="AG3719" t="str">
        <f t="shared" si="373"/>
        <v/>
      </c>
      <c r="AH3719" t="str">
        <f t="shared" si="374"/>
        <v/>
      </c>
      <c r="AI3719">
        <f t="shared" si="375"/>
        <v>0</v>
      </c>
      <c r="AJ3719">
        <f t="shared" si="376"/>
        <v>0</v>
      </c>
      <c r="AK3719">
        <v>0</v>
      </c>
      <c r="AL3719" t="str">
        <f>IF(AA3719="","",IFERROR(IF(ISNUMBER('procytrat 100AE'!D220),'procytrat 100AE'!D220,IF(ISNUMBER(SEARCH("12",'procytrat 100AE'!D220)),EDATE(AB3719,12),IF(ISNUMBER(SEARCH("6",'procytrat 100AE'!D220)),EDATE(AB3719,6),IF(ISNUMBER(SEARCH("3",'procytrat 100AE'!D220)),EDATE(AB3719,3),DATEVALUE('procytrat 100AE'!D220))))),""))</f>
        <v/>
      </c>
      <c r="AM3719" t="str">
        <f t="shared" ca="1" si="377"/>
        <v/>
      </c>
    </row>
    <row r="3720" spans="27:39" x14ac:dyDescent="0.3">
      <c r="AA3720" t="str">
        <f>IF(COUNTA('procytrat 100AE'!A221,'procytrat 100AE'!B221,'procytrat 100AE'!C221)&gt;0,"100AE","")</f>
        <v/>
      </c>
      <c r="AB3720" t="str">
        <f>IFERROR(IF(ISNUMBER('procytrat 100AE'!A221),'procytrat 100AE'!A221,DATEVALUE('procytrat 100AE'!A221)),"")</f>
        <v/>
      </c>
      <c r="AC3720" t="str">
        <f>IF(AA3720="","",'procytrat 100AE'!B221)</f>
        <v/>
      </c>
      <c r="AD3720" t="str">
        <f>IF(AA3720="","",IFERROR(1*'procytrat 100AE'!C221,IFERROR(_xludf.NUMBERVALUE('procytrat 100AE'!C221,".",","),IFERROR(_xludf.NUMBERVALUE('procytrat 100AE'!C221,",","."),0))))</f>
        <v/>
      </c>
      <c r="AE3720" t="str">
        <f>IF(AA3720="","",'procytrat 100AE'!M221)</f>
        <v/>
      </c>
      <c r="AF3720">
        <f t="shared" si="372"/>
        <v>0</v>
      </c>
      <c r="AG3720" t="str">
        <f t="shared" si="373"/>
        <v/>
      </c>
      <c r="AH3720" t="str">
        <f t="shared" si="374"/>
        <v/>
      </c>
      <c r="AI3720">
        <f t="shared" si="375"/>
        <v>0</v>
      </c>
      <c r="AJ3720">
        <f t="shared" si="376"/>
        <v>0</v>
      </c>
      <c r="AK3720">
        <v>0</v>
      </c>
      <c r="AL3720" t="str">
        <f>IF(AA3720="","",IFERROR(IF(ISNUMBER('procytrat 100AE'!D221),'procytrat 100AE'!D221,IF(ISNUMBER(SEARCH("12",'procytrat 100AE'!D221)),EDATE(AB3720,12),IF(ISNUMBER(SEARCH("6",'procytrat 100AE'!D221)),EDATE(AB3720,6),IF(ISNUMBER(SEARCH("3",'procytrat 100AE'!D221)),EDATE(AB3720,3),DATEVALUE('procytrat 100AE'!D221))))),""))</f>
        <v/>
      </c>
      <c r="AM3720" t="str">
        <f t="shared" ca="1" si="377"/>
        <v/>
      </c>
    </row>
    <row r="3721" spans="27:39" x14ac:dyDescent="0.3">
      <c r="AA3721" t="str">
        <f>IF(COUNTA('procytrat 100AE'!A222,'procytrat 100AE'!B222,'procytrat 100AE'!C222)&gt;0,"100AE","")</f>
        <v/>
      </c>
      <c r="AB3721" t="str">
        <f>IFERROR(IF(ISNUMBER('procytrat 100AE'!A222),'procytrat 100AE'!A222,DATEVALUE('procytrat 100AE'!A222)),"")</f>
        <v/>
      </c>
      <c r="AC3721" t="str">
        <f>IF(AA3721="","",'procytrat 100AE'!B222)</f>
        <v/>
      </c>
      <c r="AD3721" t="str">
        <f>IF(AA3721="","",IFERROR(1*'procytrat 100AE'!C222,IFERROR(_xludf.NUMBERVALUE('procytrat 100AE'!C222,".",","),IFERROR(_xludf.NUMBERVALUE('procytrat 100AE'!C222,",","."),0))))</f>
        <v/>
      </c>
      <c r="AE3721" t="str">
        <f>IF(AA3721="","",'procytrat 100AE'!M222)</f>
        <v/>
      </c>
      <c r="AF3721">
        <f t="shared" si="372"/>
        <v>0</v>
      </c>
      <c r="AG3721" t="str">
        <f t="shared" si="373"/>
        <v/>
      </c>
      <c r="AH3721" t="str">
        <f t="shared" si="374"/>
        <v/>
      </c>
      <c r="AI3721">
        <f t="shared" si="375"/>
        <v>0</v>
      </c>
      <c r="AJ3721">
        <f t="shared" si="376"/>
        <v>0</v>
      </c>
      <c r="AK3721">
        <v>0</v>
      </c>
      <c r="AL3721" t="str">
        <f>IF(AA3721="","",IFERROR(IF(ISNUMBER('procytrat 100AE'!D222),'procytrat 100AE'!D222,IF(ISNUMBER(SEARCH("12",'procytrat 100AE'!D222)),EDATE(AB3721,12),IF(ISNUMBER(SEARCH("6",'procytrat 100AE'!D222)),EDATE(AB3721,6),IF(ISNUMBER(SEARCH("3",'procytrat 100AE'!D222)),EDATE(AB3721,3),DATEVALUE('procytrat 100AE'!D222))))),""))</f>
        <v/>
      </c>
      <c r="AM3721" t="str">
        <f t="shared" ca="1" si="377"/>
        <v/>
      </c>
    </row>
    <row r="3722" spans="27:39" x14ac:dyDescent="0.3">
      <c r="AA3722" t="str">
        <f>IF(COUNTA('procytrat 100AE'!A223,'procytrat 100AE'!B223,'procytrat 100AE'!C223)&gt;0,"100AE","")</f>
        <v/>
      </c>
      <c r="AB3722" t="str">
        <f>IFERROR(IF(ISNUMBER('procytrat 100AE'!A223),'procytrat 100AE'!A223,DATEVALUE('procytrat 100AE'!A223)),"")</f>
        <v/>
      </c>
      <c r="AC3722" t="str">
        <f>IF(AA3722="","",'procytrat 100AE'!B223)</f>
        <v/>
      </c>
      <c r="AD3722" t="str">
        <f>IF(AA3722="","",IFERROR(1*'procytrat 100AE'!C223,IFERROR(_xludf.NUMBERVALUE('procytrat 100AE'!C223,".",","),IFERROR(_xludf.NUMBERVALUE('procytrat 100AE'!C223,",","."),0))))</f>
        <v/>
      </c>
      <c r="AE3722" t="str">
        <f>IF(AA3722="","",'procytrat 100AE'!M223)</f>
        <v/>
      </c>
      <c r="AF3722">
        <f t="shared" si="372"/>
        <v>0</v>
      </c>
      <c r="AG3722" t="str">
        <f t="shared" si="373"/>
        <v/>
      </c>
      <c r="AH3722" t="str">
        <f t="shared" si="374"/>
        <v/>
      </c>
      <c r="AI3722">
        <f t="shared" si="375"/>
        <v>0</v>
      </c>
      <c r="AJ3722">
        <f t="shared" si="376"/>
        <v>0</v>
      </c>
      <c r="AK3722">
        <v>0</v>
      </c>
      <c r="AL3722" t="str">
        <f>IF(AA3722="","",IFERROR(IF(ISNUMBER('procytrat 100AE'!D223),'procytrat 100AE'!D223,IF(ISNUMBER(SEARCH("12",'procytrat 100AE'!D223)),EDATE(AB3722,12),IF(ISNUMBER(SEARCH("6",'procytrat 100AE'!D223)),EDATE(AB3722,6),IF(ISNUMBER(SEARCH("3",'procytrat 100AE'!D223)),EDATE(AB3722,3),DATEVALUE('procytrat 100AE'!D223))))),""))</f>
        <v/>
      </c>
      <c r="AM3722" t="str">
        <f t="shared" ca="1" si="377"/>
        <v/>
      </c>
    </row>
    <row r="3723" spans="27:39" x14ac:dyDescent="0.3">
      <c r="AA3723" t="str">
        <f>IF(COUNTA('procytrat 100AE'!A224,'procytrat 100AE'!B224,'procytrat 100AE'!C224)&gt;0,"100AE","")</f>
        <v/>
      </c>
      <c r="AB3723" t="str">
        <f>IFERROR(IF(ISNUMBER('procytrat 100AE'!A224),'procytrat 100AE'!A224,DATEVALUE('procytrat 100AE'!A224)),"")</f>
        <v/>
      </c>
      <c r="AC3723" t="str">
        <f>IF(AA3723="","",'procytrat 100AE'!B224)</f>
        <v/>
      </c>
      <c r="AD3723" t="str">
        <f>IF(AA3723="","",IFERROR(1*'procytrat 100AE'!C224,IFERROR(_xludf.NUMBERVALUE('procytrat 100AE'!C224,".",","),IFERROR(_xludf.NUMBERVALUE('procytrat 100AE'!C224,",","."),0))))</f>
        <v/>
      </c>
      <c r="AE3723" t="str">
        <f>IF(AA3723="","",'procytrat 100AE'!M224)</f>
        <v/>
      </c>
      <c r="AF3723">
        <f t="shared" si="372"/>
        <v>0</v>
      </c>
      <c r="AG3723" t="str">
        <f t="shared" si="373"/>
        <v/>
      </c>
      <c r="AH3723" t="str">
        <f t="shared" si="374"/>
        <v/>
      </c>
      <c r="AI3723">
        <f t="shared" si="375"/>
        <v>0</v>
      </c>
      <c r="AJ3723">
        <f t="shared" si="376"/>
        <v>0</v>
      </c>
      <c r="AK3723">
        <v>0</v>
      </c>
      <c r="AL3723" t="str">
        <f>IF(AA3723="","",IFERROR(IF(ISNUMBER('procytrat 100AE'!D224),'procytrat 100AE'!D224,IF(ISNUMBER(SEARCH("12",'procytrat 100AE'!D224)),EDATE(AB3723,12),IF(ISNUMBER(SEARCH("6",'procytrat 100AE'!D224)),EDATE(AB3723,6),IF(ISNUMBER(SEARCH("3",'procytrat 100AE'!D224)),EDATE(AB3723,3),DATEVALUE('procytrat 100AE'!D224))))),""))</f>
        <v/>
      </c>
      <c r="AM3723" t="str">
        <f t="shared" ca="1" si="377"/>
        <v/>
      </c>
    </row>
    <row r="3724" spans="27:39" x14ac:dyDescent="0.3">
      <c r="AA3724" t="str">
        <f>IF(COUNTA('procytrat 100AE'!A225,'procytrat 100AE'!B225,'procytrat 100AE'!C225)&gt;0,"100AE","")</f>
        <v/>
      </c>
      <c r="AB3724" t="str">
        <f>IFERROR(IF(ISNUMBER('procytrat 100AE'!A225),'procytrat 100AE'!A225,DATEVALUE('procytrat 100AE'!A225)),"")</f>
        <v/>
      </c>
      <c r="AC3724" t="str">
        <f>IF(AA3724="","",'procytrat 100AE'!B225)</f>
        <v/>
      </c>
      <c r="AD3724" t="str">
        <f>IF(AA3724="","",IFERROR(1*'procytrat 100AE'!C225,IFERROR(_xludf.NUMBERVALUE('procytrat 100AE'!C225,".",","),IFERROR(_xludf.NUMBERVALUE('procytrat 100AE'!C225,",","."),0))))</f>
        <v/>
      </c>
      <c r="AE3724" t="str">
        <f>IF(AA3724="","",'procytrat 100AE'!M225)</f>
        <v/>
      </c>
      <c r="AF3724">
        <f t="shared" si="372"/>
        <v>0</v>
      </c>
      <c r="AG3724" t="str">
        <f t="shared" si="373"/>
        <v/>
      </c>
      <c r="AH3724" t="str">
        <f t="shared" si="374"/>
        <v/>
      </c>
      <c r="AI3724">
        <f t="shared" si="375"/>
        <v>0</v>
      </c>
      <c r="AJ3724">
        <f t="shared" si="376"/>
        <v>0</v>
      </c>
      <c r="AK3724">
        <v>0</v>
      </c>
      <c r="AL3724" t="str">
        <f>IF(AA3724="","",IFERROR(IF(ISNUMBER('procytrat 100AE'!D225),'procytrat 100AE'!D225,IF(ISNUMBER(SEARCH("12",'procytrat 100AE'!D225)),EDATE(AB3724,12),IF(ISNUMBER(SEARCH("6",'procytrat 100AE'!D225)),EDATE(AB3724,6),IF(ISNUMBER(SEARCH("3",'procytrat 100AE'!D225)),EDATE(AB3724,3),DATEVALUE('procytrat 100AE'!D225))))),""))</f>
        <v/>
      </c>
      <c r="AM3724" t="str">
        <f t="shared" ca="1" si="377"/>
        <v/>
      </c>
    </row>
    <row r="3725" spans="27:39" x14ac:dyDescent="0.3">
      <c r="AA3725" t="str">
        <f>IF(COUNTA('procytrat 100AE'!A226,'procytrat 100AE'!B226,'procytrat 100AE'!C226)&gt;0,"100AE","")</f>
        <v/>
      </c>
      <c r="AB3725" t="str">
        <f>IFERROR(IF(ISNUMBER('procytrat 100AE'!A226),'procytrat 100AE'!A226,DATEVALUE('procytrat 100AE'!A226)),"")</f>
        <v/>
      </c>
      <c r="AC3725" t="str">
        <f>IF(AA3725="","",'procytrat 100AE'!B226)</f>
        <v/>
      </c>
      <c r="AD3725" t="str">
        <f>IF(AA3725="","",IFERROR(1*'procytrat 100AE'!C226,IFERROR(_xludf.NUMBERVALUE('procytrat 100AE'!C226,".",","),IFERROR(_xludf.NUMBERVALUE('procytrat 100AE'!C226,",","."),0))))</f>
        <v/>
      </c>
      <c r="AE3725" t="str">
        <f>IF(AA3725="","",'procytrat 100AE'!M226)</f>
        <v/>
      </c>
      <c r="AF3725">
        <f t="shared" si="372"/>
        <v>0</v>
      </c>
      <c r="AG3725" t="str">
        <f t="shared" si="373"/>
        <v/>
      </c>
      <c r="AH3725" t="str">
        <f t="shared" si="374"/>
        <v/>
      </c>
      <c r="AI3725">
        <f t="shared" si="375"/>
        <v>0</v>
      </c>
      <c r="AJ3725">
        <f t="shared" si="376"/>
        <v>0</v>
      </c>
      <c r="AK3725">
        <v>0</v>
      </c>
      <c r="AL3725" t="str">
        <f>IF(AA3725="","",IFERROR(IF(ISNUMBER('procytrat 100AE'!D226),'procytrat 100AE'!D226,IF(ISNUMBER(SEARCH("12",'procytrat 100AE'!D226)),EDATE(AB3725,12),IF(ISNUMBER(SEARCH("6",'procytrat 100AE'!D226)),EDATE(AB3725,6),IF(ISNUMBER(SEARCH("3",'procytrat 100AE'!D226)),EDATE(AB3725,3),DATEVALUE('procytrat 100AE'!D226))))),""))</f>
        <v/>
      </c>
      <c r="AM3725" t="str">
        <f t="shared" ca="1" si="377"/>
        <v/>
      </c>
    </row>
    <row r="3726" spans="27:39" x14ac:dyDescent="0.3">
      <c r="AA3726" t="str">
        <f>IF(COUNTA('procytrat 100AE'!A227,'procytrat 100AE'!B227,'procytrat 100AE'!C227)&gt;0,"100AE","")</f>
        <v/>
      </c>
      <c r="AB3726" t="str">
        <f>IFERROR(IF(ISNUMBER('procytrat 100AE'!A227),'procytrat 100AE'!A227,DATEVALUE('procytrat 100AE'!A227)),"")</f>
        <v/>
      </c>
      <c r="AC3726" t="str">
        <f>IF(AA3726="","",'procytrat 100AE'!B227)</f>
        <v/>
      </c>
      <c r="AD3726" t="str">
        <f>IF(AA3726="","",IFERROR(1*'procytrat 100AE'!C227,IFERROR(_xludf.NUMBERVALUE('procytrat 100AE'!C227,".",","),IFERROR(_xludf.NUMBERVALUE('procytrat 100AE'!C227,",","."),0))))</f>
        <v/>
      </c>
      <c r="AE3726" t="str">
        <f>IF(AA3726="","",'procytrat 100AE'!M227)</f>
        <v/>
      </c>
      <c r="AF3726">
        <f t="shared" si="372"/>
        <v>0</v>
      </c>
      <c r="AG3726" t="str">
        <f t="shared" si="373"/>
        <v/>
      </c>
      <c r="AH3726" t="str">
        <f t="shared" si="374"/>
        <v/>
      </c>
      <c r="AI3726">
        <f t="shared" si="375"/>
        <v>0</v>
      </c>
      <c r="AJ3726">
        <f t="shared" si="376"/>
        <v>0</v>
      </c>
      <c r="AK3726">
        <v>0</v>
      </c>
      <c r="AL3726" t="str">
        <f>IF(AA3726="","",IFERROR(IF(ISNUMBER('procytrat 100AE'!D227),'procytrat 100AE'!D227,IF(ISNUMBER(SEARCH("12",'procytrat 100AE'!D227)),EDATE(AB3726,12),IF(ISNUMBER(SEARCH("6",'procytrat 100AE'!D227)),EDATE(AB3726,6),IF(ISNUMBER(SEARCH("3",'procytrat 100AE'!D227)),EDATE(AB3726,3),DATEVALUE('procytrat 100AE'!D227))))),""))</f>
        <v/>
      </c>
      <c r="AM3726" t="str">
        <f t="shared" ca="1" si="377"/>
        <v/>
      </c>
    </row>
    <row r="3727" spans="27:39" x14ac:dyDescent="0.3">
      <c r="AA3727" t="str">
        <f>IF(COUNTA('procytrat 100AE'!A228,'procytrat 100AE'!B228,'procytrat 100AE'!C228)&gt;0,"100AE","")</f>
        <v/>
      </c>
      <c r="AB3727" t="str">
        <f>IFERROR(IF(ISNUMBER('procytrat 100AE'!A228),'procytrat 100AE'!A228,DATEVALUE('procytrat 100AE'!A228)),"")</f>
        <v/>
      </c>
      <c r="AC3727" t="str">
        <f>IF(AA3727="","",'procytrat 100AE'!B228)</f>
        <v/>
      </c>
      <c r="AD3727" t="str">
        <f>IF(AA3727="","",IFERROR(1*'procytrat 100AE'!C228,IFERROR(_xludf.NUMBERVALUE('procytrat 100AE'!C228,".",","),IFERROR(_xludf.NUMBERVALUE('procytrat 100AE'!C228,",","."),0))))</f>
        <v/>
      </c>
      <c r="AE3727" t="str">
        <f>IF(AA3727="","",'procytrat 100AE'!M228)</f>
        <v/>
      </c>
      <c r="AF3727">
        <f t="shared" si="372"/>
        <v>0</v>
      </c>
      <c r="AG3727" t="str">
        <f t="shared" si="373"/>
        <v/>
      </c>
      <c r="AH3727" t="str">
        <f t="shared" si="374"/>
        <v/>
      </c>
      <c r="AI3727">
        <f t="shared" si="375"/>
        <v>0</v>
      </c>
      <c r="AJ3727">
        <f t="shared" si="376"/>
        <v>0</v>
      </c>
      <c r="AK3727">
        <v>0</v>
      </c>
      <c r="AL3727" t="str">
        <f>IF(AA3727="","",IFERROR(IF(ISNUMBER('procytrat 100AE'!D228),'procytrat 100AE'!D228,IF(ISNUMBER(SEARCH("12",'procytrat 100AE'!D228)),EDATE(AB3727,12),IF(ISNUMBER(SEARCH("6",'procytrat 100AE'!D228)),EDATE(AB3727,6),IF(ISNUMBER(SEARCH("3",'procytrat 100AE'!D228)),EDATE(AB3727,3),DATEVALUE('procytrat 100AE'!D228))))),""))</f>
        <v/>
      </c>
      <c r="AM3727" t="str">
        <f t="shared" ca="1" si="377"/>
        <v/>
      </c>
    </row>
    <row r="3728" spans="27:39" x14ac:dyDescent="0.3">
      <c r="AA3728" t="str">
        <f>IF(COUNTA('procytrat 100AE'!A229,'procytrat 100AE'!B229,'procytrat 100AE'!C229)&gt;0,"100AE","")</f>
        <v/>
      </c>
      <c r="AB3728" t="str">
        <f>IFERROR(IF(ISNUMBER('procytrat 100AE'!A229),'procytrat 100AE'!A229,DATEVALUE('procytrat 100AE'!A229)),"")</f>
        <v/>
      </c>
      <c r="AC3728" t="str">
        <f>IF(AA3728="","",'procytrat 100AE'!B229)</f>
        <v/>
      </c>
      <c r="AD3728" t="str">
        <f>IF(AA3728="","",IFERROR(1*'procytrat 100AE'!C229,IFERROR(_xludf.NUMBERVALUE('procytrat 100AE'!C229,".",","),IFERROR(_xludf.NUMBERVALUE('procytrat 100AE'!C229,",","."),0))))</f>
        <v/>
      </c>
      <c r="AE3728" t="str">
        <f>IF(AA3728="","",'procytrat 100AE'!M229)</f>
        <v/>
      </c>
      <c r="AF3728">
        <f t="shared" si="372"/>
        <v>0</v>
      </c>
      <c r="AG3728" t="str">
        <f t="shared" si="373"/>
        <v/>
      </c>
      <c r="AH3728" t="str">
        <f t="shared" si="374"/>
        <v/>
      </c>
      <c r="AI3728">
        <f t="shared" si="375"/>
        <v>0</v>
      </c>
      <c r="AJ3728">
        <f t="shared" si="376"/>
        <v>0</v>
      </c>
      <c r="AK3728">
        <v>0</v>
      </c>
      <c r="AL3728" t="str">
        <f>IF(AA3728="","",IFERROR(IF(ISNUMBER('procytrat 100AE'!D229),'procytrat 100AE'!D229,IF(ISNUMBER(SEARCH("12",'procytrat 100AE'!D229)),EDATE(AB3728,12),IF(ISNUMBER(SEARCH("6",'procytrat 100AE'!D229)),EDATE(AB3728,6),IF(ISNUMBER(SEARCH("3",'procytrat 100AE'!D229)),EDATE(AB3728,3),DATEVALUE('procytrat 100AE'!D229))))),""))</f>
        <v/>
      </c>
      <c r="AM3728" t="str">
        <f t="shared" ca="1" si="377"/>
        <v/>
      </c>
    </row>
    <row r="3729" spans="27:39" x14ac:dyDescent="0.3">
      <c r="AA3729" t="str">
        <f>IF(COUNTA('procytrat 100AE'!A230,'procytrat 100AE'!B230,'procytrat 100AE'!C230)&gt;0,"100AE","")</f>
        <v/>
      </c>
      <c r="AB3729" t="str">
        <f>IFERROR(IF(ISNUMBER('procytrat 100AE'!A230),'procytrat 100AE'!A230,DATEVALUE('procytrat 100AE'!A230)),"")</f>
        <v/>
      </c>
      <c r="AC3729" t="str">
        <f>IF(AA3729="","",'procytrat 100AE'!B230)</f>
        <v/>
      </c>
      <c r="AD3729" t="str">
        <f>IF(AA3729="","",IFERROR(1*'procytrat 100AE'!C230,IFERROR(_xludf.NUMBERVALUE('procytrat 100AE'!C230,".",","),IFERROR(_xludf.NUMBERVALUE('procytrat 100AE'!C230,",","."),0))))</f>
        <v/>
      </c>
      <c r="AE3729" t="str">
        <f>IF(AA3729="","",'procytrat 100AE'!M230)</f>
        <v/>
      </c>
      <c r="AF3729">
        <f t="shared" si="372"/>
        <v>0</v>
      </c>
      <c r="AG3729" t="str">
        <f t="shared" si="373"/>
        <v/>
      </c>
      <c r="AH3729" t="str">
        <f t="shared" si="374"/>
        <v/>
      </c>
      <c r="AI3729">
        <f t="shared" si="375"/>
        <v>0</v>
      </c>
      <c r="AJ3729">
        <f t="shared" si="376"/>
        <v>0</v>
      </c>
      <c r="AK3729">
        <v>0</v>
      </c>
      <c r="AL3729" t="str">
        <f>IF(AA3729="","",IFERROR(IF(ISNUMBER('procytrat 100AE'!D230),'procytrat 100AE'!D230,IF(ISNUMBER(SEARCH("12",'procytrat 100AE'!D230)),EDATE(AB3729,12),IF(ISNUMBER(SEARCH("6",'procytrat 100AE'!D230)),EDATE(AB3729,6),IF(ISNUMBER(SEARCH("3",'procytrat 100AE'!D230)),EDATE(AB3729,3),DATEVALUE('procytrat 100AE'!D230))))),""))</f>
        <v/>
      </c>
      <c r="AM3729" t="str">
        <f t="shared" ca="1" si="377"/>
        <v/>
      </c>
    </row>
    <row r="3730" spans="27:39" x14ac:dyDescent="0.3">
      <c r="AA3730" t="str">
        <f>IF(COUNTA('procytrat 100AE'!A231,'procytrat 100AE'!B231,'procytrat 100AE'!C231)&gt;0,"100AE","")</f>
        <v/>
      </c>
      <c r="AB3730" t="str">
        <f>IFERROR(IF(ISNUMBER('procytrat 100AE'!A231),'procytrat 100AE'!A231,DATEVALUE('procytrat 100AE'!A231)),"")</f>
        <v/>
      </c>
      <c r="AC3730" t="str">
        <f>IF(AA3730="","",'procytrat 100AE'!B231)</f>
        <v/>
      </c>
      <c r="AD3730" t="str">
        <f>IF(AA3730="","",IFERROR(1*'procytrat 100AE'!C231,IFERROR(_xludf.NUMBERVALUE('procytrat 100AE'!C231,".",","),IFERROR(_xludf.NUMBERVALUE('procytrat 100AE'!C231,",","."),0))))</f>
        <v/>
      </c>
      <c r="AE3730" t="str">
        <f>IF(AA3730="","",'procytrat 100AE'!M231)</f>
        <v/>
      </c>
      <c r="AF3730">
        <f t="shared" si="372"/>
        <v>0</v>
      </c>
      <c r="AG3730" t="str">
        <f t="shared" si="373"/>
        <v/>
      </c>
      <c r="AH3730" t="str">
        <f t="shared" si="374"/>
        <v/>
      </c>
      <c r="AI3730">
        <f t="shared" si="375"/>
        <v>0</v>
      </c>
      <c r="AJ3730">
        <f t="shared" si="376"/>
        <v>0</v>
      </c>
      <c r="AK3730">
        <v>0</v>
      </c>
      <c r="AL3730" t="str">
        <f>IF(AA3730="","",IFERROR(IF(ISNUMBER('procytrat 100AE'!D231),'procytrat 100AE'!D231,IF(ISNUMBER(SEARCH("12",'procytrat 100AE'!D231)),EDATE(AB3730,12),IF(ISNUMBER(SEARCH("6",'procytrat 100AE'!D231)),EDATE(AB3730,6),IF(ISNUMBER(SEARCH("3",'procytrat 100AE'!D231)),EDATE(AB3730,3),DATEVALUE('procytrat 100AE'!D231))))),""))</f>
        <v/>
      </c>
      <c r="AM3730" t="str">
        <f t="shared" ca="1" si="377"/>
        <v/>
      </c>
    </row>
    <row r="3731" spans="27:39" x14ac:dyDescent="0.3">
      <c r="AA3731" t="str">
        <f>IF(COUNTA('procytrat 100AE'!A232,'procytrat 100AE'!B232,'procytrat 100AE'!C232)&gt;0,"100AE","")</f>
        <v/>
      </c>
      <c r="AB3731" t="str">
        <f>IFERROR(IF(ISNUMBER('procytrat 100AE'!A232),'procytrat 100AE'!A232,DATEVALUE('procytrat 100AE'!A232)),"")</f>
        <v/>
      </c>
      <c r="AC3731" t="str">
        <f>IF(AA3731="","",'procytrat 100AE'!B232)</f>
        <v/>
      </c>
      <c r="AD3731" t="str">
        <f>IF(AA3731="","",IFERROR(1*'procytrat 100AE'!C232,IFERROR(_xludf.NUMBERVALUE('procytrat 100AE'!C232,".",","),IFERROR(_xludf.NUMBERVALUE('procytrat 100AE'!C232,",","."),0))))</f>
        <v/>
      </c>
      <c r="AE3731" t="str">
        <f>IF(AA3731="","",'procytrat 100AE'!M232)</f>
        <v/>
      </c>
      <c r="AF3731">
        <f t="shared" si="372"/>
        <v>0</v>
      </c>
      <c r="AG3731" t="str">
        <f t="shared" si="373"/>
        <v/>
      </c>
      <c r="AH3731" t="str">
        <f t="shared" si="374"/>
        <v/>
      </c>
      <c r="AI3731">
        <f t="shared" si="375"/>
        <v>0</v>
      </c>
      <c r="AJ3731">
        <f t="shared" si="376"/>
        <v>0</v>
      </c>
      <c r="AK3731">
        <v>0</v>
      </c>
      <c r="AL3731" t="str">
        <f>IF(AA3731="","",IFERROR(IF(ISNUMBER('procytrat 100AE'!D232),'procytrat 100AE'!D232,IF(ISNUMBER(SEARCH("12",'procytrat 100AE'!D232)),EDATE(AB3731,12),IF(ISNUMBER(SEARCH("6",'procytrat 100AE'!D232)),EDATE(AB3731,6),IF(ISNUMBER(SEARCH("3",'procytrat 100AE'!D232)),EDATE(AB3731,3),DATEVALUE('procytrat 100AE'!D232))))),""))</f>
        <v/>
      </c>
      <c r="AM3731" t="str">
        <f t="shared" ca="1" si="377"/>
        <v/>
      </c>
    </row>
    <row r="3732" spans="27:39" x14ac:dyDescent="0.3">
      <c r="AA3732" t="str">
        <f>IF(COUNTA('procytrat 100AE'!A233,'procytrat 100AE'!B233,'procytrat 100AE'!C233)&gt;0,"100AE","")</f>
        <v/>
      </c>
      <c r="AB3732" t="str">
        <f>IFERROR(IF(ISNUMBER('procytrat 100AE'!A233),'procytrat 100AE'!A233,DATEVALUE('procytrat 100AE'!A233)),"")</f>
        <v/>
      </c>
      <c r="AC3732" t="str">
        <f>IF(AA3732="","",'procytrat 100AE'!B233)</f>
        <v/>
      </c>
      <c r="AD3732" t="str">
        <f>IF(AA3732="","",IFERROR(1*'procytrat 100AE'!C233,IFERROR(_xludf.NUMBERVALUE('procytrat 100AE'!C233,".",","),IFERROR(_xludf.NUMBERVALUE('procytrat 100AE'!C233,",","."),0))))</f>
        <v/>
      </c>
      <c r="AE3732" t="str">
        <f>IF(AA3732="","",'procytrat 100AE'!M233)</f>
        <v/>
      </c>
      <c r="AF3732">
        <f t="shared" si="372"/>
        <v>0</v>
      </c>
      <c r="AG3732" t="str">
        <f t="shared" si="373"/>
        <v/>
      </c>
      <c r="AH3732" t="str">
        <f t="shared" si="374"/>
        <v/>
      </c>
      <c r="AI3732">
        <f t="shared" si="375"/>
        <v>0</v>
      </c>
      <c r="AJ3732">
        <f t="shared" si="376"/>
        <v>0</v>
      </c>
      <c r="AK3732">
        <v>0</v>
      </c>
      <c r="AL3732" t="str">
        <f>IF(AA3732="","",IFERROR(IF(ISNUMBER('procytrat 100AE'!D233),'procytrat 100AE'!D233,IF(ISNUMBER(SEARCH("12",'procytrat 100AE'!D233)),EDATE(AB3732,12),IF(ISNUMBER(SEARCH("6",'procytrat 100AE'!D233)),EDATE(AB3732,6),IF(ISNUMBER(SEARCH("3",'procytrat 100AE'!D233)),EDATE(AB3732,3),DATEVALUE('procytrat 100AE'!D233))))),""))</f>
        <v/>
      </c>
      <c r="AM3732" t="str">
        <f t="shared" ca="1" si="377"/>
        <v/>
      </c>
    </row>
    <row r="3733" spans="27:39" x14ac:dyDescent="0.3">
      <c r="AA3733" t="str">
        <f>IF(COUNTA('procytrat 100AE'!A234,'procytrat 100AE'!B234,'procytrat 100AE'!C234)&gt;0,"100AE","")</f>
        <v/>
      </c>
      <c r="AB3733" t="str">
        <f>IFERROR(IF(ISNUMBER('procytrat 100AE'!A234),'procytrat 100AE'!A234,DATEVALUE('procytrat 100AE'!A234)),"")</f>
        <v/>
      </c>
      <c r="AC3733" t="str">
        <f>IF(AA3733="","",'procytrat 100AE'!B234)</f>
        <v/>
      </c>
      <c r="AD3733" t="str">
        <f>IF(AA3733="","",IFERROR(1*'procytrat 100AE'!C234,IFERROR(_xludf.NUMBERVALUE('procytrat 100AE'!C234,".",","),IFERROR(_xludf.NUMBERVALUE('procytrat 100AE'!C234,",","."),0))))</f>
        <v/>
      </c>
      <c r="AE3733" t="str">
        <f>IF(AA3733="","",'procytrat 100AE'!M234)</f>
        <v/>
      </c>
      <c r="AF3733">
        <f t="shared" si="372"/>
        <v>0</v>
      </c>
      <c r="AG3733" t="str">
        <f t="shared" si="373"/>
        <v/>
      </c>
      <c r="AH3733" t="str">
        <f t="shared" si="374"/>
        <v/>
      </c>
      <c r="AI3733">
        <f t="shared" si="375"/>
        <v>0</v>
      </c>
      <c r="AJ3733">
        <f t="shared" si="376"/>
        <v>0</v>
      </c>
      <c r="AK3733">
        <v>0</v>
      </c>
      <c r="AL3733" t="str">
        <f>IF(AA3733="","",IFERROR(IF(ISNUMBER('procytrat 100AE'!D234),'procytrat 100AE'!D234,IF(ISNUMBER(SEARCH("12",'procytrat 100AE'!D234)),EDATE(AB3733,12),IF(ISNUMBER(SEARCH("6",'procytrat 100AE'!D234)),EDATE(AB3733,6),IF(ISNUMBER(SEARCH("3",'procytrat 100AE'!D234)),EDATE(AB3733,3),DATEVALUE('procytrat 100AE'!D234))))),""))</f>
        <v/>
      </c>
      <c r="AM3733" t="str">
        <f t="shared" ca="1" si="377"/>
        <v/>
      </c>
    </row>
    <row r="3734" spans="27:39" x14ac:dyDescent="0.3">
      <c r="AA3734" t="str">
        <f>IF(COUNTA('procytrat 100AE'!A235,'procytrat 100AE'!B235,'procytrat 100AE'!C235)&gt;0,"100AE","")</f>
        <v/>
      </c>
      <c r="AB3734" t="str">
        <f>IFERROR(IF(ISNUMBER('procytrat 100AE'!A235),'procytrat 100AE'!A235,DATEVALUE('procytrat 100AE'!A235)),"")</f>
        <v/>
      </c>
      <c r="AC3734" t="str">
        <f>IF(AA3734="","",'procytrat 100AE'!B235)</f>
        <v/>
      </c>
      <c r="AD3734" t="str">
        <f>IF(AA3734="","",IFERROR(1*'procytrat 100AE'!C235,IFERROR(_xludf.NUMBERVALUE('procytrat 100AE'!C235,".",","),IFERROR(_xludf.NUMBERVALUE('procytrat 100AE'!C235,",","."),0))))</f>
        <v/>
      </c>
      <c r="AE3734" t="str">
        <f>IF(AA3734="","",'procytrat 100AE'!M235)</f>
        <v/>
      </c>
      <c r="AF3734">
        <f t="shared" si="372"/>
        <v>0</v>
      </c>
      <c r="AG3734" t="str">
        <f t="shared" si="373"/>
        <v/>
      </c>
      <c r="AH3734" t="str">
        <f t="shared" si="374"/>
        <v/>
      </c>
      <c r="AI3734">
        <f t="shared" si="375"/>
        <v>0</v>
      </c>
      <c r="AJ3734">
        <f t="shared" si="376"/>
        <v>0</v>
      </c>
      <c r="AK3734">
        <v>0</v>
      </c>
      <c r="AL3734" t="str">
        <f>IF(AA3734="","",IFERROR(IF(ISNUMBER('procytrat 100AE'!D235),'procytrat 100AE'!D235,IF(ISNUMBER(SEARCH("12",'procytrat 100AE'!D235)),EDATE(AB3734,12),IF(ISNUMBER(SEARCH("6",'procytrat 100AE'!D235)),EDATE(AB3734,6),IF(ISNUMBER(SEARCH("3",'procytrat 100AE'!D235)),EDATE(AB3734,3),DATEVALUE('procytrat 100AE'!D235))))),""))</f>
        <v/>
      </c>
      <c r="AM3734" t="str">
        <f t="shared" ca="1" si="377"/>
        <v/>
      </c>
    </row>
    <row r="3735" spans="27:39" x14ac:dyDescent="0.3">
      <c r="AA3735" t="str">
        <f>IF(COUNTA('procytrat 100AE'!A236,'procytrat 100AE'!B236,'procytrat 100AE'!C236)&gt;0,"100AE","")</f>
        <v/>
      </c>
      <c r="AB3735" t="str">
        <f>IFERROR(IF(ISNUMBER('procytrat 100AE'!A236),'procytrat 100AE'!A236,DATEVALUE('procytrat 100AE'!A236)),"")</f>
        <v/>
      </c>
      <c r="AC3735" t="str">
        <f>IF(AA3735="","",'procytrat 100AE'!B236)</f>
        <v/>
      </c>
      <c r="AD3735" t="str">
        <f>IF(AA3735="","",IFERROR(1*'procytrat 100AE'!C236,IFERROR(_xludf.NUMBERVALUE('procytrat 100AE'!C236,".",","),IFERROR(_xludf.NUMBERVALUE('procytrat 100AE'!C236,",","."),0))))</f>
        <v/>
      </c>
      <c r="AE3735" t="str">
        <f>IF(AA3735="","",'procytrat 100AE'!M236)</f>
        <v/>
      </c>
      <c r="AF3735">
        <f t="shared" si="372"/>
        <v>0</v>
      </c>
      <c r="AG3735" t="str">
        <f t="shared" si="373"/>
        <v/>
      </c>
      <c r="AH3735" t="str">
        <f t="shared" si="374"/>
        <v/>
      </c>
      <c r="AI3735">
        <f t="shared" si="375"/>
        <v>0</v>
      </c>
      <c r="AJ3735">
        <f t="shared" si="376"/>
        <v>0</v>
      </c>
      <c r="AK3735">
        <v>0</v>
      </c>
      <c r="AL3735" t="str">
        <f>IF(AA3735="","",IFERROR(IF(ISNUMBER('procytrat 100AE'!D236),'procytrat 100AE'!D236,IF(ISNUMBER(SEARCH("12",'procytrat 100AE'!D236)),EDATE(AB3735,12),IF(ISNUMBER(SEARCH("6",'procytrat 100AE'!D236)),EDATE(AB3735,6),IF(ISNUMBER(SEARCH("3",'procytrat 100AE'!D236)),EDATE(AB3735,3),DATEVALUE('procytrat 100AE'!D236))))),""))</f>
        <v/>
      </c>
      <c r="AM3735" t="str">
        <f t="shared" ca="1" si="377"/>
        <v/>
      </c>
    </row>
    <row r="3736" spans="27:39" x14ac:dyDescent="0.3">
      <c r="AA3736" t="str">
        <f>IF(COUNTA('procytrat 100AE'!A237,'procytrat 100AE'!B237,'procytrat 100AE'!C237)&gt;0,"100AE","")</f>
        <v/>
      </c>
      <c r="AB3736" t="str">
        <f>IFERROR(IF(ISNUMBER('procytrat 100AE'!A237),'procytrat 100AE'!A237,DATEVALUE('procytrat 100AE'!A237)),"")</f>
        <v/>
      </c>
      <c r="AC3736" t="str">
        <f>IF(AA3736="","",'procytrat 100AE'!B237)</f>
        <v/>
      </c>
      <c r="AD3736" t="str">
        <f>IF(AA3736="","",IFERROR(1*'procytrat 100AE'!C237,IFERROR(_xludf.NUMBERVALUE('procytrat 100AE'!C237,".",","),IFERROR(_xludf.NUMBERVALUE('procytrat 100AE'!C237,",","."),0))))</f>
        <v/>
      </c>
      <c r="AE3736" t="str">
        <f>IF(AA3736="","",'procytrat 100AE'!M237)</f>
        <v/>
      </c>
      <c r="AF3736">
        <f t="shared" si="372"/>
        <v>0</v>
      </c>
      <c r="AG3736" t="str">
        <f t="shared" si="373"/>
        <v/>
      </c>
      <c r="AH3736" t="str">
        <f t="shared" si="374"/>
        <v/>
      </c>
      <c r="AI3736">
        <f t="shared" si="375"/>
        <v>0</v>
      </c>
      <c r="AJ3736">
        <f t="shared" si="376"/>
        <v>0</v>
      </c>
      <c r="AK3736">
        <v>0</v>
      </c>
      <c r="AL3736" t="str">
        <f>IF(AA3736="","",IFERROR(IF(ISNUMBER('procytrat 100AE'!D237),'procytrat 100AE'!D237,IF(ISNUMBER(SEARCH("12",'procytrat 100AE'!D237)),EDATE(AB3736,12),IF(ISNUMBER(SEARCH("6",'procytrat 100AE'!D237)),EDATE(AB3736,6),IF(ISNUMBER(SEARCH("3",'procytrat 100AE'!D237)),EDATE(AB3736,3),DATEVALUE('procytrat 100AE'!D237))))),""))</f>
        <v/>
      </c>
      <c r="AM3736" t="str">
        <f t="shared" ca="1" si="377"/>
        <v/>
      </c>
    </row>
    <row r="3737" spans="27:39" x14ac:dyDescent="0.3">
      <c r="AA3737" t="str">
        <f>IF(COUNTA('procytrat 100AE'!A238,'procytrat 100AE'!B238,'procytrat 100AE'!C238)&gt;0,"100AE","")</f>
        <v/>
      </c>
      <c r="AB3737" t="str">
        <f>IFERROR(IF(ISNUMBER('procytrat 100AE'!A238),'procytrat 100AE'!A238,DATEVALUE('procytrat 100AE'!A238)),"")</f>
        <v/>
      </c>
      <c r="AC3737" t="str">
        <f>IF(AA3737="","",'procytrat 100AE'!B238)</f>
        <v/>
      </c>
      <c r="AD3737" t="str">
        <f>IF(AA3737="","",IFERROR(1*'procytrat 100AE'!C238,IFERROR(_xludf.NUMBERVALUE('procytrat 100AE'!C238,".",","),IFERROR(_xludf.NUMBERVALUE('procytrat 100AE'!C238,",","."),0))))</f>
        <v/>
      </c>
      <c r="AE3737" t="str">
        <f>IF(AA3737="","",'procytrat 100AE'!M238)</f>
        <v/>
      </c>
      <c r="AF3737">
        <f t="shared" si="372"/>
        <v>0</v>
      </c>
      <c r="AG3737" t="str">
        <f t="shared" si="373"/>
        <v/>
      </c>
      <c r="AH3737" t="str">
        <f t="shared" si="374"/>
        <v/>
      </c>
      <c r="AI3737">
        <f t="shared" si="375"/>
        <v>0</v>
      </c>
      <c r="AJ3737">
        <f t="shared" si="376"/>
        <v>0</v>
      </c>
      <c r="AK3737">
        <v>0</v>
      </c>
      <c r="AL3737" t="str">
        <f>IF(AA3737="","",IFERROR(IF(ISNUMBER('procytrat 100AE'!D238),'procytrat 100AE'!D238,IF(ISNUMBER(SEARCH("12",'procytrat 100AE'!D238)),EDATE(AB3737,12),IF(ISNUMBER(SEARCH("6",'procytrat 100AE'!D238)),EDATE(AB3737,6),IF(ISNUMBER(SEARCH("3",'procytrat 100AE'!D238)),EDATE(AB3737,3),DATEVALUE('procytrat 100AE'!D238))))),""))</f>
        <v/>
      </c>
      <c r="AM3737" t="str">
        <f t="shared" ca="1" si="377"/>
        <v/>
      </c>
    </row>
    <row r="3738" spans="27:39" x14ac:dyDescent="0.3">
      <c r="AA3738" t="str">
        <f>IF(COUNTA('procytrat 100AE'!A239,'procytrat 100AE'!B239,'procytrat 100AE'!C239)&gt;0,"100AE","")</f>
        <v/>
      </c>
      <c r="AB3738" t="str">
        <f>IFERROR(IF(ISNUMBER('procytrat 100AE'!A239),'procytrat 100AE'!A239,DATEVALUE('procytrat 100AE'!A239)),"")</f>
        <v/>
      </c>
      <c r="AC3738" t="str">
        <f>IF(AA3738="","",'procytrat 100AE'!B239)</f>
        <v/>
      </c>
      <c r="AD3738" t="str">
        <f>IF(AA3738="","",IFERROR(1*'procytrat 100AE'!C239,IFERROR(_xludf.NUMBERVALUE('procytrat 100AE'!C239,".",","),IFERROR(_xludf.NUMBERVALUE('procytrat 100AE'!C239,",","."),0))))</f>
        <v/>
      </c>
      <c r="AE3738" t="str">
        <f>IF(AA3738="","",'procytrat 100AE'!M239)</f>
        <v/>
      </c>
      <c r="AF3738">
        <f t="shared" si="372"/>
        <v>0</v>
      </c>
      <c r="AG3738" t="str">
        <f t="shared" si="373"/>
        <v/>
      </c>
      <c r="AH3738" t="str">
        <f t="shared" si="374"/>
        <v/>
      </c>
      <c r="AI3738">
        <f t="shared" si="375"/>
        <v>0</v>
      </c>
      <c r="AJ3738">
        <f t="shared" si="376"/>
        <v>0</v>
      </c>
      <c r="AK3738">
        <v>0</v>
      </c>
      <c r="AL3738" t="str">
        <f>IF(AA3738="","",IFERROR(IF(ISNUMBER('procytrat 100AE'!D239),'procytrat 100AE'!D239,IF(ISNUMBER(SEARCH("12",'procytrat 100AE'!D239)),EDATE(AB3738,12),IF(ISNUMBER(SEARCH("6",'procytrat 100AE'!D239)),EDATE(AB3738,6),IF(ISNUMBER(SEARCH("3",'procytrat 100AE'!D239)),EDATE(AB3738,3),DATEVALUE('procytrat 100AE'!D239))))),""))</f>
        <v/>
      </c>
      <c r="AM3738" t="str">
        <f t="shared" ca="1" si="377"/>
        <v/>
      </c>
    </row>
    <row r="3739" spans="27:39" x14ac:dyDescent="0.3">
      <c r="AA3739" t="str">
        <f>IF(COUNTA('procytrat 100AE'!A240,'procytrat 100AE'!B240,'procytrat 100AE'!C240)&gt;0,"100AE","")</f>
        <v/>
      </c>
      <c r="AB3739" t="str">
        <f>IFERROR(IF(ISNUMBER('procytrat 100AE'!A240),'procytrat 100AE'!A240,DATEVALUE('procytrat 100AE'!A240)),"")</f>
        <v/>
      </c>
      <c r="AC3739" t="str">
        <f>IF(AA3739="","",'procytrat 100AE'!B240)</f>
        <v/>
      </c>
      <c r="AD3739" t="str">
        <f>IF(AA3739="","",IFERROR(1*'procytrat 100AE'!C240,IFERROR(_xludf.NUMBERVALUE('procytrat 100AE'!C240,".",","),IFERROR(_xludf.NUMBERVALUE('procytrat 100AE'!C240,",","."),0))))</f>
        <v/>
      </c>
      <c r="AE3739" t="str">
        <f>IF(AA3739="","",'procytrat 100AE'!M240)</f>
        <v/>
      </c>
      <c r="AF3739">
        <f t="shared" si="372"/>
        <v>0</v>
      </c>
      <c r="AG3739" t="str">
        <f t="shared" si="373"/>
        <v/>
      </c>
      <c r="AH3739" t="str">
        <f t="shared" si="374"/>
        <v/>
      </c>
      <c r="AI3739">
        <f t="shared" si="375"/>
        <v>0</v>
      </c>
      <c r="AJ3739">
        <f t="shared" si="376"/>
        <v>0</v>
      </c>
      <c r="AK3739">
        <v>0</v>
      </c>
      <c r="AL3739" t="str">
        <f>IF(AA3739="","",IFERROR(IF(ISNUMBER('procytrat 100AE'!D240),'procytrat 100AE'!D240,IF(ISNUMBER(SEARCH("12",'procytrat 100AE'!D240)),EDATE(AB3739,12),IF(ISNUMBER(SEARCH("6",'procytrat 100AE'!D240)),EDATE(AB3739,6),IF(ISNUMBER(SEARCH("3",'procytrat 100AE'!D240)),EDATE(AB3739,3),DATEVALUE('procytrat 100AE'!D240))))),""))</f>
        <v/>
      </c>
      <c r="AM3739" t="str">
        <f t="shared" ca="1" si="377"/>
        <v/>
      </c>
    </row>
    <row r="3740" spans="27:39" x14ac:dyDescent="0.3">
      <c r="AA3740" t="str">
        <f>IF(COUNTA('procytrat 100AE'!A241,'procytrat 100AE'!B241,'procytrat 100AE'!C241)&gt;0,"100AE","")</f>
        <v/>
      </c>
      <c r="AB3740" t="str">
        <f>IFERROR(IF(ISNUMBER('procytrat 100AE'!A241),'procytrat 100AE'!A241,DATEVALUE('procytrat 100AE'!A241)),"")</f>
        <v/>
      </c>
      <c r="AC3740" t="str">
        <f>IF(AA3740="","",'procytrat 100AE'!B241)</f>
        <v/>
      </c>
      <c r="AD3740" t="str">
        <f>IF(AA3740="","",IFERROR(1*'procytrat 100AE'!C241,IFERROR(_xludf.NUMBERVALUE('procytrat 100AE'!C241,".",","),IFERROR(_xludf.NUMBERVALUE('procytrat 100AE'!C241,",","."),0))))</f>
        <v/>
      </c>
      <c r="AE3740" t="str">
        <f>IF(AA3740="","",'procytrat 100AE'!M241)</f>
        <v/>
      </c>
      <c r="AF3740">
        <f t="shared" si="372"/>
        <v>0</v>
      </c>
      <c r="AG3740" t="str">
        <f t="shared" si="373"/>
        <v/>
      </c>
      <c r="AH3740" t="str">
        <f t="shared" si="374"/>
        <v/>
      </c>
      <c r="AI3740">
        <f t="shared" si="375"/>
        <v>0</v>
      </c>
      <c r="AJ3740">
        <f t="shared" si="376"/>
        <v>0</v>
      </c>
      <c r="AK3740">
        <v>0</v>
      </c>
      <c r="AL3740" t="str">
        <f>IF(AA3740="","",IFERROR(IF(ISNUMBER('procytrat 100AE'!D241),'procytrat 100AE'!D241,IF(ISNUMBER(SEARCH("12",'procytrat 100AE'!D241)),EDATE(AB3740,12),IF(ISNUMBER(SEARCH("6",'procytrat 100AE'!D241)),EDATE(AB3740,6),IF(ISNUMBER(SEARCH("3",'procytrat 100AE'!D241)),EDATE(AB3740,3),DATEVALUE('procytrat 100AE'!D241))))),""))</f>
        <v/>
      </c>
      <c r="AM3740" t="str">
        <f t="shared" ca="1" si="377"/>
        <v/>
      </c>
    </row>
    <row r="3741" spans="27:39" x14ac:dyDescent="0.3">
      <c r="AA3741" t="str">
        <f>IF(COUNTA('procytrat 100AE'!A242,'procytrat 100AE'!B242,'procytrat 100AE'!C242)&gt;0,"100AE","")</f>
        <v/>
      </c>
      <c r="AB3741" t="str">
        <f>IFERROR(IF(ISNUMBER('procytrat 100AE'!A242),'procytrat 100AE'!A242,DATEVALUE('procytrat 100AE'!A242)),"")</f>
        <v/>
      </c>
      <c r="AC3741" t="str">
        <f>IF(AA3741="","",'procytrat 100AE'!B242)</f>
        <v/>
      </c>
      <c r="AD3741" t="str">
        <f>IF(AA3741="","",IFERROR(1*'procytrat 100AE'!C242,IFERROR(_xludf.NUMBERVALUE('procytrat 100AE'!C242,".",","),IFERROR(_xludf.NUMBERVALUE('procytrat 100AE'!C242,",","."),0))))</f>
        <v/>
      </c>
      <c r="AE3741" t="str">
        <f>IF(AA3741="","",'procytrat 100AE'!M242)</f>
        <v/>
      </c>
      <c r="AF3741">
        <f t="shared" si="372"/>
        <v>0</v>
      </c>
      <c r="AG3741" t="str">
        <f t="shared" si="373"/>
        <v/>
      </c>
      <c r="AH3741" t="str">
        <f t="shared" si="374"/>
        <v/>
      </c>
      <c r="AI3741">
        <f t="shared" si="375"/>
        <v>0</v>
      </c>
      <c r="AJ3741">
        <f t="shared" si="376"/>
        <v>0</v>
      </c>
      <c r="AK3741">
        <v>0</v>
      </c>
      <c r="AL3741" t="str">
        <f>IF(AA3741="","",IFERROR(IF(ISNUMBER('procytrat 100AE'!D242),'procytrat 100AE'!D242,IF(ISNUMBER(SEARCH("12",'procytrat 100AE'!D242)),EDATE(AB3741,12),IF(ISNUMBER(SEARCH("6",'procytrat 100AE'!D242)),EDATE(AB3741,6),IF(ISNUMBER(SEARCH("3",'procytrat 100AE'!D242)),EDATE(AB3741,3),DATEVALUE('procytrat 100AE'!D242))))),""))</f>
        <v/>
      </c>
      <c r="AM3741" t="str">
        <f t="shared" ca="1" si="377"/>
        <v/>
      </c>
    </row>
    <row r="3742" spans="27:39" x14ac:dyDescent="0.3">
      <c r="AA3742" t="str">
        <f>IF(COUNTA('procytrat 100AE'!A243,'procytrat 100AE'!B243,'procytrat 100AE'!C243)&gt;0,"100AE","")</f>
        <v/>
      </c>
      <c r="AB3742" t="str">
        <f>IFERROR(IF(ISNUMBER('procytrat 100AE'!A243),'procytrat 100AE'!A243,DATEVALUE('procytrat 100AE'!A243)),"")</f>
        <v/>
      </c>
      <c r="AC3742" t="str">
        <f>IF(AA3742="","",'procytrat 100AE'!B243)</f>
        <v/>
      </c>
      <c r="AD3742" t="str">
        <f>IF(AA3742="","",IFERROR(1*'procytrat 100AE'!C243,IFERROR(_xludf.NUMBERVALUE('procytrat 100AE'!C243,".",","),IFERROR(_xludf.NUMBERVALUE('procytrat 100AE'!C243,",","."),0))))</f>
        <v/>
      </c>
      <c r="AE3742" t="str">
        <f>IF(AA3742="","",'procytrat 100AE'!M243)</f>
        <v/>
      </c>
      <c r="AF3742">
        <f t="shared" si="372"/>
        <v>0</v>
      </c>
      <c r="AG3742" t="str">
        <f t="shared" si="373"/>
        <v/>
      </c>
      <c r="AH3742" t="str">
        <f t="shared" si="374"/>
        <v/>
      </c>
      <c r="AI3742">
        <f t="shared" si="375"/>
        <v>0</v>
      </c>
      <c r="AJ3742">
        <f t="shared" si="376"/>
        <v>0</v>
      </c>
      <c r="AK3742">
        <v>0</v>
      </c>
      <c r="AL3742" t="str">
        <f>IF(AA3742="","",IFERROR(IF(ISNUMBER('procytrat 100AE'!D243),'procytrat 100AE'!D243,IF(ISNUMBER(SEARCH("12",'procytrat 100AE'!D243)),EDATE(AB3742,12),IF(ISNUMBER(SEARCH("6",'procytrat 100AE'!D243)),EDATE(AB3742,6),IF(ISNUMBER(SEARCH("3",'procytrat 100AE'!D243)),EDATE(AB3742,3),DATEVALUE('procytrat 100AE'!D243))))),""))</f>
        <v/>
      </c>
      <c r="AM3742" t="str">
        <f t="shared" ca="1" si="377"/>
        <v/>
      </c>
    </row>
    <row r="3743" spans="27:39" x14ac:dyDescent="0.3">
      <c r="AA3743" t="str">
        <f>IF(COUNTA('procytrat 100AE'!A244,'procytrat 100AE'!B244,'procytrat 100AE'!C244)&gt;0,"100AE","")</f>
        <v/>
      </c>
      <c r="AB3743" t="str">
        <f>IFERROR(IF(ISNUMBER('procytrat 100AE'!A244),'procytrat 100AE'!A244,DATEVALUE('procytrat 100AE'!A244)),"")</f>
        <v/>
      </c>
      <c r="AC3743" t="str">
        <f>IF(AA3743="","",'procytrat 100AE'!B244)</f>
        <v/>
      </c>
      <c r="AD3743" t="str">
        <f>IF(AA3743="","",IFERROR(1*'procytrat 100AE'!C244,IFERROR(_xludf.NUMBERVALUE('procytrat 100AE'!C244,".",","),IFERROR(_xludf.NUMBERVALUE('procytrat 100AE'!C244,",","."),0))))</f>
        <v/>
      </c>
      <c r="AE3743" t="str">
        <f>IF(AA3743="","",'procytrat 100AE'!M244)</f>
        <v/>
      </c>
      <c r="AF3743">
        <f t="shared" si="372"/>
        <v>0</v>
      </c>
      <c r="AG3743" t="str">
        <f t="shared" si="373"/>
        <v/>
      </c>
      <c r="AH3743" t="str">
        <f t="shared" si="374"/>
        <v/>
      </c>
      <c r="AI3743">
        <f t="shared" si="375"/>
        <v>0</v>
      </c>
      <c r="AJ3743">
        <f t="shared" si="376"/>
        <v>0</v>
      </c>
      <c r="AK3743">
        <v>0</v>
      </c>
      <c r="AL3743" t="str">
        <f>IF(AA3743="","",IFERROR(IF(ISNUMBER('procytrat 100AE'!D244),'procytrat 100AE'!D244,IF(ISNUMBER(SEARCH("12",'procytrat 100AE'!D244)),EDATE(AB3743,12),IF(ISNUMBER(SEARCH("6",'procytrat 100AE'!D244)),EDATE(AB3743,6),IF(ISNUMBER(SEARCH("3",'procytrat 100AE'!D244)),EDATE(AB3743,3),DATEVALUE('procytrat 100AE'!D244))))),""))</f>
        <v/>
      </c>
      <c r="AM3743" t="str">
        <f t="shared" ca="1" si="377"/>
        <v/>
      </c>
    </row>
    <row r="3744" spans="27:39" x14ac:dyDescent="0.3">
      <c r="AA3744" t="str">
        <f>IF(COUNTA('procytrat 100AE'!A245,'procytrat 100AE'!B245,'procytrat 100AE'!C245)&gt;0,"100AE","")</f>
        <v/>
      </c>
      <c r="AB3744" t="str">
        <f>IFERROR(IF(ISNUMBER('procytrat 100AE'!A245),'procytrat 100AE'!A245,DATEVALUE('procytrat 100AE'!A245)),"")</f>
        <v/>
      </c>
      <c r="AC3744" t="str">
        <f>IF(AA3744="","",'procytrat 100AE'!B245)</f>
        <v/>
      </c>
      <c r="AD3744" t="str">
        <f>IF(AA3744="","",IFERROR(1*'procytrat 100AE'!C245,IFERROR(_xludf.NUMBERVALUE('procytrat 100AE'!C245,".",","),IFERROR(_xludf.NUMBERVALUE('procytrat 100AE'!C245,",","."),0))))</f>
        <v/>
      </c>
      <c r="AE3744" t="str">
        <f>IF(AA3744="","",'procytrat 100AE'!M245)</f>
        <v/>
      </c>
      <c r="AF3744">
        <f t="shared" si="372"/>
        <v>0</v>
      </c>
      <c r="AG3744" t="str">
        <f t="shared" si="373"/>
        <v/>
      </c>
      <c r="AH3744" t="str">
        <f t="shared" si="374"/>
        <v/>
      </c>
      <c r="AI3744">
        <f t="shared" si="375"/>
        <v>0</v>
      </c>
      <c r="AJ3744">
        <f t="shared" si="376"/>
        <v>0</v>
      </c>
      <c r="AK3744">
        <v>0</v>
      </c>
      <c r="AL3744" t="str">
        <f>IF(AA3744="","",IFERROR(IF(ISNUMBER('procytrat 100AE'!D245),'procytrat 100AE'!D245,IF(ISNUMBER(SEARCH("12",'procytrat 100AE'!D245)),EDATE(AB3744,12),IF(ISNUMBER(SEARCH("6",'procytrat 100AE'!D245)),EDATE(AB3744,6),IF(ISNUMBER(SEARCH("3",'procytrat 100AE'!D245)),EDATE(AB3744,3),DATEVALUE('procytrat 100AE'!D245))))),""))</f>
        <v/>
      </c>
      <c r="AM3744" t="str">
        <f t="shared" ca="1" si="377"/>
        <v/>
      </c>
    </row>
    <row r="3745" spans="27:39" x14ac:dyDescent="0.3">
      <c r="AA3745" t="str">
        <f>IF(COUNTA('procytrat 100AE'!A246,'procytrat 100AE'!B246,'procytrat 100AE'!C246)&gt;0,"100AE","")</f>
        <v/>
      </c>
      <c r="AB3745" t="str">
        <f>IFERROR(IF(ISNUMBER('procytrat 100AE'!A246),'procytrat 100AE'!A246,DATEVALUE('procytrat 100AE'!A246)),"")</f>
        <v/>
      </c>
      <c r="AC3745" t="str">
        <f>IF(AA3745="","",'procytrat 100AE'!B246)</f>
        <v/>
      </c>
      <c r="AD3745" t="str">
        <f>IF(AA3745="","",IFERROR(1*'procytrat 100AE'!C246,IFERROR(_xludf.NUMBERVALUE('procytrat 100AE'!C246,".",","),IFERROR(_xludf.NUMBERVALUE('procytrat 100AE'!C246,",","."),0))))</f>
        <v/>
      </c>
      <c r="AE3745" t="str">
        <f>IF(AA3745="","",'procytrat 100AE'!M246)</f>
        <v/>
      </c>
      <c r="AF3745">
        <f t="shared" si="372"/>
        <v>0</v>
      </c>
      <c r="AG3745" t="str">
        <f t="shared" si="373"/>
        <v/>
      </c>
      <c r="AH3745" t="str">
        <f t="shared" si="374"/>
        <v/>
      </c>
      <c r="AI3745">
        <f t="shared" si="375"/>
        <v>0</v>
      </c>
      <c r="AJ3745">
        <f t="shared" si="376"/>
        <v>0</v>
      </c>
      <c r="AK3745">
        <v>0</v>
      </c>
      <c r="AL3745" t="str">
        <f>IF(AA3745="","",IFERROR(IF(ISNUMBER('procytrat 100AE'!D246),'procytrat 100AE'!D246,IF(ISNUMBER(SEARCH("12",'procytrat 100AE'!D246)),EDATE(AB3745,12),IF(ISNUMBER(SEARCH("6",'procytrat 100AE'!D246)),EDATE(AB3745,6),IF(ISNUMBER(SEARCH("3",'procytrat 100AE'!D246)),EDATE(AB3745,3),DATEVALUE('procytrat 100AE'!D246))))),""))</f>
        <v/>
      </c>
      <c r="AM3745" t="str">
        <f t="shared" ca="1" si="377"/>
        <v/>
      </c>
    </row>
    <row r="3746" spans="27:39" x14ac:dyDescent="0.3">
      <c r="AA3746" t="str">
        <f>IF(COUNTA('procytrat 100AE'!A247,'procytrat 100AE'!B247,'procytrat 100AE'!C247)&gt;0,"100AE","")</f>
        <v/>
      </c>
      <c r="AB3746" t="str">
        <f>IFERROR(IF(ISNUMBER('procytrat 100AE'!A247),'procytrat 100AE'!A247,DATEVALUE('procytrat 100AE'!A247)),"")</f>
        <v/>
      </c>
      <c r="AC3746" t="str">
        <f>IF(AA3746="","",'procytrat 100AE'!B247)</f>
        <v/>
      </c>
      <c r="AD3746" t="str">
        <f>IF(AA3746="","",IFERROR(1*'procytrat 100AE'!C247,IFERROR(_xludf.NUMBERVALUE('procytrat 100AE'!C247,".",","),IFERROR(_xludf.NUMBERVALUE('procytrat 100AE'!C247,",","."),0))))</f>
        <v/>
      </c>
      <c r="AE3746" t="str">
        <f>IF(AA3746="","",'procytrat 100AE'!M247)</f>
        <v/>
      </c>
      <c r="AF3746">
        <f t="shared" si="372"/>
        <v>0</v>
      </c>
      <c r="AG3746" t="str">
        <f t="shared" si="373"/>
        <v/>
      </c>
      <c r="AH3746" t="str">
        <f t="shared" si="374"/>
        <v/>
      </c>
      <c r="AI3746">
        <f t="shared" si="375"/>
        <v>0</v>
      </c>
      <c r="AJ3746">
        <f t="shared" si="376"/>
        <v>0</v>
      </c>
      <c r="AK3746">
        <v>0</v>
      </c>
      <c r="AL3746" t="str">
        <f>IF(AA3746="","",IFERROR(IF(ISNUMBER('procytrat 100AE'!D247),'procytrat 100AE'!D247,IF(ISNUMBER(SEARCH("12",'procytrat 100AE'!D247)),EDATE(AB3746,12),IF(ISNUMBER(SEARCH("6",'procytrat 100AE'!D247)),EDATE(AB3746,6),IF(ISNUMBER(SEARCH("3",'procytrat 100AE'!D247)),EDATE(AB3746,3),DATEVALUE('procytrat 100AE'!D247))))),""))</f>
        <v/>
      </c>
      <c r="AM3746" t="str">
        <f t="shared" ca="1" si="377"/>
        <v/>
      </c>
    </row>
    <row r="3747" spans="27:39" x14ac:dyDescent="0.3">
      <c r="AA3747" t="str">
        <f>IF(COUNTA('procytrat 100AE'!A248,'procytrat 100AE'!B248,'procytrat 100AE'!C248)&gt;0,"100AE","")</f>
        <v/>
      </c>
      <c r="AB3747" t="str">
        <f>IFERROR(IF(ISNUMBER('procytrat 100AE'!A248),'procytrat 100AE'!A248,DATEVALUE('procytrat 100AE'!A248)),"")</f>
        <v/>
      </c>
      <c r="AC3747" t="str">
        <f>IF(AA3747="","",'procytrat 100AE'!B248)</f>
        <v/>
      </c>
      <c r="AD3747" t="str">
        <f>IF(AA3747="","",IFERROR(1*'procytrat 100AE'!C248,IFERROR(_xludf.NUMBERVALUE('procytrat 100AE'!C248,".",","),IFERROR(_xludf.NUMBERVALUE('procytrat 100AE'!C248,",","."),0))))</f>
        <v/>
      </c>
      <c r="AE3747" t="str">
        <f>IF(AA3747="","",'procytrat 100AE'!M248)</f>
        <v/>
      </c>
      <c r="AF3747">
        <f t="shared" si="372"/>
        <v>0</v>
      </c>
      <c r="AG3747" t="str">
        <f t="shared" si="373"/>
        <v/>
      </c>
      <c r="AH3747" t="str">
        <f t="shared" si="374"/>
        <v/>
      </c>
      <c r="AI3747">
        <f t="shared" si="375"/>
        <v>0</v>
      </c>
      <c r="AJ3747">
        <f t="shared" si="376"/>
        <v>0</v>
      </c>
      <c r="AK3747">
        <v>0</v>
      </c>
      <c r="AL3747" t="str">
        <f>IF(AA3747="","",IFERROR(IF(ISNUMBER('procytrat 100AE'!D248),'procytrat 100AE'!D248,IF(ISNUMBER(SEARCH("12",'procytrat 100AE'!D248)),EDATE(AB3747,12),IF(ISNUMBER(SEARCH("6",'procytrat 100AE'!D248)),EDATE(AB3747,6),IF(ISNUMBER(SEARCH("3",'procytrat 100AE'!D248)),EDATE(AB3747,3),DATEVALUE('procytrat 100AE'!D248))))),""))</f>
        <v/>
      </c>
      <c r="AM3747" t="str">
        <f t="shared" ca="1" si="377"/>
        <v/>
      </c>
    </row>
    <row r="3748" spans="27:39" x14ac:dyDescent="0.3">
      <c r="AA3748" t="str">
        <f>IF(COUNTA('procytrat 100AE'!A249,'procytrat 100AE'!B249,'procytrat 100AE'!C249)&gt;0,"100AE","")</f>
        <v/>
      </c>
      <c r="AB3748" t="str">
        <f>IFERROR(IF(ISNUMBER('procytrat 100AE'!A249),'procytrat 100AE'!A249,DATEVALUE('procytrat 100AE'!A249)),"")</f>
        <v/>
      </c>
      <c r="AC3748" t="str">
        <f>IF(AA3748="","",'procytrat 100AE'!B249)</f>
        <v/>
      </c>
      <c r="AD3748" t="str">
        <f>IF(AA3748="","",IFERROR(1*'procytrat 100AE'!C249,IFERROR(_xludf.NUMBERVALUE('procytrat 100AE'!C249,".",","),IFERROR(_xludf.NUMBERVALUE('procytrat 100AE'!C249,",","."),0))))</f>
        <v/>
      </c>
      <c r="AE3748" t="str">
        <f>IF(AA3748="","",'procytrat 100AE'!M249)</f>
        <v/>
      </c>
      <c r="AF3748">
        <f t="shared" si="372"/>
        <v>0</v>
      </c>
      <c r="AG3748" t="str">
        <f t="shared" si="373"/>
        <v/>
      </c>
      <c r="AH3748" t="str">
        <f t="shared" si="374"/>
        <v/>
      </c>
      <c r="AI3748">
        <f t="shared" si="375"/>
        <v>0</v>
      </c>
      <c r="AJ3748">
        <f t="shared" si="376"/>
        <v>0</v>
      </c>
      <c r="AK3748">
        <v>0</v>
      </c>
      <c r="AL3748" t="str">
        <f>IF(AA3748="","",IFERROR(IF(ISNUMBER('procytrat 100AE'!D249),'procytrat 100AE'!D249,IF(ISNUMBER(SEARCH("12",'procytrat 100AE'!D249)),EDATE(AB3748,12),IF(ISNUMBER(SEARCH("6",'procytrat 100AE'!D249)),EDATE(AB3748,6),IF(ISNUMBER(SEARCH("3",'procytrat 100AE'!D249)),EDATE(AB3748,3),DATEVALUE('procytrat 100AE'!D249))))),""))</f>
        <v/>
      </c>
      <c r="AM3748" t="str">
        <f t="shared" ca="1" si="377"/>
        <v/>
      </c>
    </row>
    <row r="3749" spans="27:39" x14ac:dyDescent="0.3">
      <c r="AA3749" t="str">
        <f>IF(COUNTA('procytrat 100AE'!A250,'procytrat 100AE'!B250,'procytrat 100AE'!C250)&gt;0,"100AE","")</f>
        <v/>
      </c>
      <c r="AB3749" t="str">
        <f>IFERROR(IF(ISNUMBER('procytrat 100AE'!A250),'procytrat 100AE'!A250,DATEVALUE('procytrat 100AE'!A250)),"")</f>
        <v/>
      </c>
      <c r="AC3749" t="str">
        <f>IF(AA3749="","",'procytrat 100AE'!B250)</f>
        <v/>
      </c>
      <c r="AD3749" t="str">
        <f>IF(AA3749="","",IFERROR(1*'procytrat 100AE'!C250,IFERROR(_xludf.NUMBERVALUE('procytrat 100AE'!C250,".",","),IFERROR(_xludf.NUMBERVALUE('procytrat 100AE'!C250,",","."),0))))</f>
        <v/>
      </c>
      <c r="AE3749" t="str">
        <f>IF(AA3749="","",'procytrat 100AE'!M250)</f>
        <v/>
      </c>
      <c r="AF3749">
        <f t="shared" si="372"/>
        <v>0</v>
      </c>
      <c r="AG3749" t="str">
        <f t="shared" si="373"/>
        <v/>
      </c>
      <c r="AH3749" t="str">
        <f t="shared" si="374"/>
        <v/>
      </c>
      <c r="AI3749">
        <f t="shared" si="375"/>
        <v>0</v>
      </c>
      <c r="AJ3749">
        <f t="shared" si="376"/>
        <v>0</v>
      </c>
      <c r="AK3749">
        <v>0</v>
      </c>
      <c r="AL3749" t="str">
        <f>IF(AA3749="","",IFERROR(IF(ISNUMBER('procytrat 100AE'!D250),'procytrat 100AE'!D250,IF(ISNUMBER(SEARCH("12",'procytrat 100AE'!D250)),EDATE(AB3749,12),IF(ISNUMBER(SEARCH("6",'procytrat 100AE'!D250)),EDATE(AB3749,6),IF(ISNUMBER(SEARCH("3",'procytrat 100AE'!D250)),EDATE(AB3749,3),DATEVALUE('procytrat 100AE'!D250))))),""))</f>
        <v/>
      </c>
      <c r="AM3749" t="str">
        <f t="shared" ca="1" si="377"/>
        <v/>
      </c>
    </row>
    <row r="3750" spans="27:39" x14ac:dyDescent="0.3">
      <c r="AA3750" t="str">
        <f>IF(COUNTA('procytrat 100AE'!A251,'procytrat 100AE'!B251,'procytrat 100AE'!C251)&gt;0,"100AE","")</f>
        <v/>
      </c>
      <c r="AB3750" t="str">
        <f>IFERROR(IF(ISNUMBER('procytrat 100AE'!A251),'procytrat 100AE'!A251,DATEVALUE('procytrat 100AE'!A251)),"")</f>
        <v/>
      </c>
      <c r="AC3750" t="str">
        <f>IF(AA3750="","",'procytrat 100AE'!B251)</f>
        <v/>
      </c>
      <c r="AD3750" t="str">
        <f>IF(AA3750="","",IFERROR(1*'procytrat 100AE'!C251,IFERROR(_xludf.NUMBERVALUE('procytrat 100AE'!C251,".",","),IFERROR(_xludf.NUMBERVALUE('procytrat 100AE'!C251,",","."),0))))</f>
        <v/>
      </c>
      <c r="AE3750" t="str">
        <f>IF(AA3750="","",'procytrat 100AE'!M251)</f>
        <v/>
      </c>
      <c r="AF3750">
        <f t="shared" si="372"/>
        <v>0</v>
      </c>
      <c r="AG3750" t="str">
        <f t="shared" si="373"/>
        <v/>
      </c>
      <c r="AH3750" t="str">
        <f t="shared" si="374"/>
        <v/>
      </c>
      <c r="AI3750">
        <f t="shared" si="375"/>
        <v>0</v>
      </c>
      <c r="AJ3750">
        <f t="shared" si="376"/>
        <v>0</v>
      </c>
      <c r="AK3750">
        <v>0</v>
      </c>
      <c r="AL3750" t="str">
        <f>IF(AA3750="","",IFERROR(IF(ISNUMBER('procytrat 100AE'!D251),'procytrat 100AE'!D251,IF(ISNUMBER(SEARCH("12",'procytrat 100AE'!D251)),EDATE(AB3750,12),IF(ISNUMBER(SEARCH("6",'procytrat 100AE'!D251)),EDATE(AB3750,6),IF(ISNUMBER(SEARCH("3",'procytrat 100AE'!D251)),EDATE(AB3750,3),DATEVALUE('procytrat 100AE'!D251))))),""))</f>
        <v/>
      </c>
      <c r="AM3750" t="str">
        <f t="shared" ca="1" si="377"/>
        <v/>
      </c>
    </row>
    <row r="3751" spans="27:39" x14ac:dyDescent="0.3">
      <c r="AA3751" t="str">
        <f>IF(COUNTA('procytrat 100AE'!A252,'procytrat 100AE'!B252,'procytrat 100AE'!C252)&gt;0,"100AE","")</f>
        <v/>
      </c>
      <c r="AB3751" t="str">
        <f>IFERROR(IF(ISNUMBER('procytrat 100AE'!A252),'procytrat 100AE'!A252,DATEVALUE('procytrat 100AE'!A252)),"")</f>
        <v/>
      </c>
      <c r="AC3751" t="str">
        <f>IF(AA3751="","",'procytrat 100AE'!B252)</f>
        <v/>
      </c>
      <c r="AD3751" t="str">
        <f>IF(AA3751="","",IFERROR(1*'procytrat 100AE'!C252,IFERROR(_xludf.NUMBERVALUE('procytrat 100AE'!C252,".",","),IFERROR(_xludf.NUMBERVALUE('procytrat 100AE'!C252,",","."),0))))</f>
        <v/>
      </c>
      <c r="AE3751" t="str">
        <f>IF(AA3751="","",'procytrat 100AE'!M252)</f>
        <v/>
      </c>
      <c r="AF3751">
        <f t="shared" si="372"/>
        <v>0</v>
      </c>
      <c r="AG3751" t="str">
        <f t="shared" si="373"/>
        <v/>
      </c>
      <c r="AH3751" t="str">
        <f t="shared" si="374"/>
        <v/>
      </c>
      <c r="AI3751">
        <f t="shared" si="375"/>
        <v>0</v>
      </c>
      <c r="AJ3751">
        <f t="shared" si="376"/>
        <v>0</v>
      </c>
      <c r="AK3751">
        <v>0</v>
      </c>
      <c r="AL3751" t="str">
        <f>IF(AA3751="","",IFERROR(IF(ISNUMBER('procytrat 100AE'!D252),'procytrat 100AE'!D252,IF(ISNUMBER(SEARCH("12",'procytrat 100AE'!D252)),EDATE(AB3751,12),IF(ISNUMBER(SEARCH("6",'procytrat 100AE'!D252)),EDATE(AB3751,6),IF(ISNUMBER(SEARCH("3",'procytrat 100AE'!D252)),EDATE(AB3751,3),DATEVALUE('procytrat 100AE'!D252))))),""))</f>
        <v/>
      </c>
      <c r="AM3751" t="str">
        <f t="shared" ca="1" si="377"/>
        <v/>
      </c>
    </row>
    <row r="3752" spans="27:39" x14ac:dyDescent="0.3">
      <c r="AA3752" t="str">
        <f>IF(COUNTA('procytrat 100AE'!A253,'procytrat 100AE'!B253,'procytrat 100AE'!C253)&gt;0,"100AE","")</f>
        <v/>
      </c>
      <c r="AB3752" t="str">
        <f>IFERROR(IF(ISNUMBER('procytrat 100AE'!A253),'procytrat 100AE'!A253,DATEVALUE('procytrat 100AE'!A253)),"")</f>
        <v/>
      </c>
      <c r="AC3752" t="str">
        <f>IF(AA3752="","",'procytrat 100AE'!B253)</f>
        <v/>
      </c>
      <c r="AD3752" t="str">
        <f>IF(AA3752="","",IFERROR(1*'procytrat 100AE'!C253,IFERROR(_xludf.NUMBERVALUE('procytrat 100AE'!C253,".",","),IFERROR(_xludf.NUMBERVALUE('procytrat 100AE'!C253,",","."),0))))</f>
        <v/>
      </c>
      <c r="AE3752" t="str">
        <f>IF(AA3752="","",'procytrat 100AE'!M253)</f>
        <v/>
      </c>
      <c r="AF3752">
        <f t="shared" si="372"/>
        <v>0</v>
      </c>
      <c r="AG3752" t="str">
        <f t="shared" si="373"/>
        <v/>
      </c>
      <c r="AH3752" t="str">
        <f t="shared" si="374"/>
        <v/>
      </c>
      <c r="AI3752">
        <f t="shared" si="375"/>
        <v>0</v>
      </c>
      <c r="AJ3752">
        <f t="shared" si="376"/>
        <v>0</v>
      </c>
      <c r="AK3752">
        <v>0</v>
      </c>
      <c r="AL3752" t="str">
        <f>IF(AA3752="","",IFERROR(IF(ISNUMBER('procytrat 100AE'!D253),'procytrat 100AE'!D253,IF(ISNUMBER(SEARCH("12",'procytrat 100AE'!D253)),EDATE(AB3752,12),IF(ISNUMBER(SEARCH("6",'procytrat 100AE'!D253)),EDATE(AB3752,6),IF(ISNUMBER(SEARCH("3",'procytrat 100AE'!D253)),EDATE(AB3752,3),DATEVALUE('procytrat 100AE'!D253))))),""))</f>
        <v/>
      </c>
      <c r="AM3752" t="str">
        <f t="shared" ca="1" si="377"/>
        <v/>
      </c>
    </row>
    <row r="3753" spans="27:39" x14ac:dyDescent="0.3">
      <c r="AA3753" t="str">
        <f>IF(COUNTA('procytrat 100AE'!A254,'procytrat 100AE'!B254,'procytrat 100AE'!C254)&gt;0,"100AE","")</f>
        <v/>
      </c>
      <c r="AB3753" t="str">
        <f>IFERROR(IF(ISNUMBER('procytrat 100AE'!A254),'procytrat 100AE'!A254,DATEVALUE('procytrat 100AE'!A254)),"")</f>
        <v/>
      </c>
      <c r="AC3753" t="str">
        <f>IF(AA3753="","",'procytrat 100AE'!B254)</f>
        <v/>
      </c>
      <c r="AD3753" t="str">
        <f>IF(AA3753="","",IFERROR(1*'procytrat 100AE'!C254,IFERROR(_xludf.NUMBERVALUE('procytrat 100AE'!C254,".",","),IFERROR(_xludf.NUMBERVALUE('procytrat 100AE'!C254,",","."),0))))</f>
        <v/>
      </c>
      <c r="AE3753" t="str">
        <f>IF(AA3753="","",'procytrat 100AE'!M254)</f>
        <v/>
      </c>
      <c r="AF3753">
        <f t="shared" si="372"/>
        <v>0</v>
      </c>
      <c r="AG3753" t="str">
        <f t="shared" si="373"/>
        <v/>
      </c>
      <c r="AH3753" t="str">
        <f t="shared" si="374"/>
        <v/>
      </c>
      <c r="AI3753">
        <f t="shared" si="375"/>
        <v>0</v>
      </c>
      <c r="AJ3753">
        <f t="shared" si="376"/>
        <v>0</v>
      </c>
      <c r="AK3753">
        <v>0</v>
      </c>
      <c r="AL3753" t="str">
        <f>IF(AA3753="","",IFERROR(IF(ISNUMBER('procytrat 100AE'!D254),'procytrat 100AE'!D254,IF(ISNUMBER(SEARCH("12",'procytrat 100AE'!D254)),EDATE(AB3753,12),IF(ISNUMBER(SEARCH("6",'procytrat 100AE'!D254)),EDATE(AB3753,6),IF(ISNUMBER(SEARCH("3",'procytrat 100AE'!D254)),EDATE(AB3753,3),DATEVALUE('procytrat 100AE'!D254))))),""))</f>
        <v/>
      </c>
      <c r="AM3753" t="str">
        <f t="shared" ca="1" si="377"/>
        <v/>
      </c>
    </row>
    <row r="3754" spans="27:39" x14ac:dyDescent="0.3">
      <c r="AA3754" t="str">
        <f>IF(COUNTA('procytrat 100AE'!A255,'procytrat 100AE'!B255,'procytrat 100AE'!C255)&gt;0,"100AE","")</f>
        <v/>
      </c>
      <c r="AB3754" t="str">
        <f>IFERROR(IF(ISNUMBER('procytrat 100AE'!A255),'procytrat 100AE'!A255,DATEVALUE('procytrat 100AE'!A255)),"")</f>
        <v/>
      </c>
      <c r="AC3754" t="str">
        <f>IF(AA3754="","",'procytrat 100AE'!B255)</f>
        <v/>
      </c>
      <c r="AD3754" t="str">
        <f>IF(AA3754="","",IFERROR(1*'procytrat 100AE'!C255,IFERROR(_xludf.NUMBERVALUE('procytrat 100AE'!C255,".",","),IFERROR(_xludf.NUMBERVALUE('procytrat 100AE'!C255,",","."),0))))</f>
        <v/>
      </c>
      <c r="AE3754" t="str">
        <f>IF(AA3754="","",'procytrat 100AE'!M255)</f>
        <v/>
      </c>
      <c r="AF3754">
        <f t="shared" si="372"/>
        <v>0</v>
      </c>
      <c r="AG3754" t="str">
        <f t="shared" si="373"/>
        <v/>
      </c>
      <c r="AH3754" t="str">
        <f t="shared" si="374"/>
        <v/>
      </c>
      <c r="AI3754">
        <f t="shared" si="375"/>
        <v>0</v>
      </c>
      <c r="AJ3754">
        <f t="shared" si="376"/>
        <v>0</v>
      </c>
      <c r="AK3754">
        <v>0</v>
      </c>
      <c r="AL3754" t="str">
        <f>IF(AA3754="","",IFERROR(IF(ISNUMBER('procytrat 100AE'!D255),'procytrat 100AE'!D255,IF(ISNUMBER(SEARCH("12",'procytrat 100AE'!D255)),EDATE(AB3754,12),IF(ISNUMBER(SEARCH("6",'procytrat 100AE'!D255)),EDATE(AB3754,6),IF(ISNUMBER(SEARCH("3",'procytrat 100AE'!D255)),EDATE(AB3754,3),DATEVALUE('procytrat 100AE'!D255))))),""))</f>
        <v/>
      </c>
      <c r="AM3754" t="str">
        <f t="shared" ca="1" si="377"/>
        <v/>
      </c>
    </row>
    <row r="3755" spans="27:39" x14ac:dyDescent="0.3">
      <c r="AA3755" t="str">
        <f>IF(COUNTA('procytrat 100AE'!A256,'procytrat 100AE'!B256,'procytrat 100AE'!C256)&gt;0,"100AE","")</f>
        <v/>
      </c>
      <c r="AB3755" t="str">
        <f>IFERROR(IF(ISNUMBER('procytrat 100AE'!A256),'procytrat 100AE'!A256,DATEVALUE('procytrat 100AE'!A256)),"")</f>
        <v/>
      </c>
      <c r="AC3755" t="str">
        <f>IF(AA3755="","",'procytrat 100AE'!B256)</f>
        <v/>
      </c>
      <c r="AD3755" t="str">
        <f>IF(AA3755="","",IFERROR(1*'procytrat 100AE'!C256,IFERROR(_xludf.NUMBERVALUE('procytrat 100AE'!C256,".",","),IFERROR(_xludf.NUMBERVALUE('procytrat 100AE'!C256,",","."),0))))</f>
        <v/>
      </c>
      <c r="AE3755" t="str">
        <f>IF(AA3755="","",'procytrat 100AE'!M256)</f>
        <v/>
      </c>
      <c r="AF3755">
        <f t="shared" si="372"/>
        <v>0</v>
      </c>
      <c r="AG3755" t="str">
        <f t="shared" si="373"/>
        <v/>
      </c>
      <c r="AH3755" t="str">
        <f t="shared" si="374"/>
        <v/>
      </c>
      <c r="AI3755">
        <f t="shared" si="375"/>
        <v>0</v>
      </c>
      <c r="AJ3755">
        <f t="shared" si="376"/>
        <v>0</v>
      </c>
      <c r="AK3755">
        <v>0</v>
      </c>
      <c r="AL3755" t="str">
        <f>IF(AA3755="","",IFERROR(IF(ISNUMBER('procytrat 100AE'!D256),'procytrat 100AE'!D256,IF(ISNUMBER(SEARCH("12",'procytrat 100AE'!D256)),EDATE(AB3755,12),IF(ISNUMBER(SEARCH("6",'procytrat 100AE'!D256)),EDATE(AB3755,6),IF(ISNUMBER(SEARCH("3",'procytrat 100AE'!D256)),EDATE(AB3755,3),DATEVALUE('procytrat 100AE'!D256))))),""))</f>
        <v/>
      </c>
      <c r="AM3755" t="str">
        <f t="shared" ca="1" si="377"/>
        <v/>
      </c>
    </row>
    <row r="3756" spans="27:39" x14ac:dyDescent="0.3">
      <c r="AA3756" t="str">
        <f>IF(COUNTA('procytrat 100AE'!A257,'procytrat 100AE'!B257,'procytrat 100AE'!C257)&gt;0,"100AE","")</f>
        <v/>
      </c>
      <c r="AB3756" t="str">
        <f>IFERROR(IF(ISNUMBER('procytrat 100AE'!A257),'procytrat 100AE'!A257,DATEVALUE('procytrat 100AE'!A257)),"")</f>
        <v/>
      </c>
      <c r="AC3756" t="str">
        <f>IF(AA3756="","",'procytrat 100AE'!B257)</f>
        <v/>
      </c>
      <c r="AD3756" t="str">
        <f>IF(AA3756="","",IFERROR(1*'procytrat 100AE'!C257,IFERROR(_xludf.NUMBERVALUE('procytrat 100AE'!C257,".",","),IFERROR(_xludf.NUMBERVALUE('procytrat 100AE'!C257,",","."),0))))</f>
        <v/>
      </c>
      <c r="AE3756" t="str">
        <f>IF(AA3756="","",'procytrat 100AE'!M257)</f>
        <v/>
      </c>
      <c r="AF3756">
        <f t="shared" si="372"/>
        <v>0</v>
      </c>
      <c r="AG3756" t="str">
        <f t="shared" si="373"/>
        <v/>
      </c>
      <c r="AH3756" t="str">
        <f t="shared" si="374"/>
        <v/>
      </c>
      <c r="AI3756">
        <f t="shared" si="375"/>
        <v>0</v>
      </c>
      <c r="AJ3756">
        <f t="shared" si="376"/>
        <v>0</v>
      </c>
      <c r="AK3756">
        <v>0</v>
      </c>
      <c r="AL3756" t="str">
        <f>IF(AA3756="","",IFERROR(IF(ISNUMBER('procytrat 100AE'!D257),'procytrat 100AE'!D257,IF(ISNUMBER(SEARCH("12",'procytrat 100AE'!D257)),EDATE(AB3756,12),IF(ISNUMBER(SEARCH("6",'procytrat 100AE'!D257)),EDATE(AB3756,6),IF(ISNUMBER(SEARCH("3",'procytrat 100AE'!D257)),EDATE(AB3756,3),DATEVALUE('procytrat 100AE'!D257))))),""))</f>
        <v/>
      </c>
      <c r="AM3756" t="str">
        <f t="shared" ca="1" si="377"/>
        <v/>
      </c>
    </row>
    <row r="3757" spans="27:39" x14ac:dyDescent="0.3">
      <c r="AA3757" t="str">
        <f>IF(COUNTA('procytrat 100AE'!A258,'procytrat 100AE'!B258,'procytrat 100AE'!C258)&gt;0,"100AE","")</f>
        <v/>
      </c>
      <c r="AB3757" t="str">
        <f>IFERROR(IF(ISNUMBER('procytrat 100AE'!A258),'procytrat 100AE'!A258,DATEVALUE('procytrat 100AE'!A258)),"")</f>
        <v/>
      </c>
      <c r="AC3757" t="str">
        <f>IF(AA3757="","",'procytrat 100AE'!B258)</f>
        <v/>
      </c>
      <c r="AD3757" t="str">
        <f>IF(AA3757="","",IFERROR(1*'procytrat 100AE'!C258,IFERROR(_xludf.NUMBERVALUE('procytrat 100AE'!C258,".",","),IFERROR(_xludf.NUMBERVALUE('procytrat 100AE'!C258,",","."),0))))</f>
        <v/>
      </c>
      <c r="AE3757" t="str">
        <f>IF(AA3757="","",'procytrat 100AE'!M258)</f>
        <v/>
      </c>
      <c r="AF3757">
        <f t="shared" si="372"/>
        <v>0</v>
      </c>
      <c r="AG3757" t="str">
        <f t="shared" si="373"/>
        <v/>
      </c>
      <c r="AH3757" t="str">
        <f t="shared" si="374"/>
        <v/>
      </c>
      <c r="AI3757">
        <f t="shared" si="375"/>
        <v>0</v>
      </c>
      <c r="AJ3757">
        <f t="shared" si="376"/>
        <v>0</v>
      </c>
      <c r="AK3757">
        <v>0</v>
      </c>
      <c r="AL3757" t="str">
        <f>IF(AA3757="","",IFERROR(IF(ISNUMBER('procytrat 100AE'!D258),'procytrat 100AE'!D258,IF(ISNUMBER(SEARCH("12",'procytrat 100AE'!D258)),EDATE(AB3757,12),IF(ISNUMBER(SEARCH("6",'procytrat 100AE'!D258)),EDATE(AB3757,6),IF(ISNUMBER(SEARCH("3",'procytrat 100AE'!D258)),EDATE(AB3757,3),DATEVALUE('procytrat 100AE'!D258))))),""))</f>
        <v/>
      </c>
      <c r="AM3757" t="str">
        <f t="shared" ca="1" si="377"/>
        <v/>
      </c>
    </row>
    <row r="3758" spans="27:39" x14ac:dyDescent="0.3">
      <c r="AA3758" t="str">
        <f>IF(COUNTA('procytrat 100AE'!A259,'procytrat 100AE'!B259,'procytrat 100AE'!C259)&gt;0,"100AE","")</f>
        <v/>
      </c>
      <c r="AB3758" t="str">
        <f>IFERROR(IF(ISNUMBER('procytrat 100AE'!A259),'procytrat 100AE'!A259,DATEVALUE('procytrat 100AE'!A259)),"")</f>
        <v/>
      </c>
      <c r="AC3758" t="str">
        <f>IF(AA3758="","",'procytrat 100AE'!B259)</f>
        <v/>
      </c>
      <c r="AD3758" t="str">
        <f>IF(AA3758="","",IFERROR(1*'procytrat 100AE'!C259,IFERROR(_xludf.NUMBERVALUE('procytrat 100AE'!C259,".",","),IFERROR(_xludf.NUMBERVALUE('procytrat 100AE'!C259,",","."),0))))</f>
        <v/>
      </c>
      <c r="AE3758" t="str">
        <f>IF(AA3758="","",'procytrat 100AE'!M259)</f>
        <v/>
      </c>
      <c r="AF3758">
        <f t="shared" si="372"/>
        <v>0</v>
      </c>
      <c r="AG3758" t="str">
        <f t="shared" si="373"/>
        <v/>
      </c>
      <c r="AH3758" t="str">
        <f t="shared" si="374"/>
        <v/>
      </c>
      <c r="AI3758">
        <f t="shared" si="375"/>
        <v>0</v>
      </c>
      <c r="AJ3758">
        <f t="shared" si="376"/>
        <v>0</v>
      </c>
      <c r="AK3758">
        <v>0</v>
      </c>
      <c r="AL3758" t="str">
        <f>IF(AA3758="","",IFERROR(IF(ISNUMBER('procytrat 100AE'!D259),'procytrat 100AE'!D259,IF(ISNUMBER(SEARCH("12",'procytrat 100AE'!D259)),EDATE(AB3758,12),IF(ISNUMBER(SEARCH("6",'procytrat 100AE'!D259)),EDATE(AB3758,6),IF(ISNUMBER(SEARCH("3",'procytrat 100AE'!D259)),EDATE(AB3758,3),DATEVALUE('procytrat 100AE'!D259))))),""))</f>
        <v/>
      </c>
      <c r="AM3758" t="str">
        <f t="shared" ca="1" si="377"/>
        <v/>
      </c>
    </row>
    <row r="3759" spans="27:39" x14ac:dyDescent="0.3">
      <c r="AA3759" t="str">
        <f>IF(COUNTA('procytrat 100AE'!A260,'procytrat 100AE'!B260,'procytrat 100AE'!C260)&gt;0,"100AE","")</f>
        <v/>
      </c>
      <c r="AB3759" t="str">
        <f>IFERROR(IF(ISNUMBER('procytrat 100AE'!A260),'procytrat 100AE'!A260,DATEVALUE('procytrat 100AE'!A260)),"")</f>
        <v/>
      </c>
      <c r="AC3759" t="str">
        <f>IF(AA3759="","",'procytrat 100AE'!B260)</f>
        <v/>
      </c>
      <c r="AD3759" t="str">
        <f>IF(AA3759="","",IFERROR(1*'procytrat 100AE'!C260,IFERROR(_xludf.NUMBERVALUE('procytrat 100AE'!C260,".",","),IFERROR(_xludf.NUMBERVALUE('procytrat 100AE'!C260,",","."),0))))</f>
        <v/>
      </c>
      <c r="AE3759" t="str">
        <f>IF(AA3759="","",'procytrat 100AE'!M260)</f>
        <v/>
      </c>
      <c r="AF3759">
        <f t="shared" si="372"/>
        <v>0</v>
      </c>
      <c r="AG3759" t="str">
        <f t="shared" si="373"/>
        <v/>
      </c>
      <c r="AH3759" t="str">
        <f t="shared" si="374"/>
        <v/>
      </c>
      <c r="AI3759">
        <f t="shared" si="375"/>
        <v>0</v>
      </c>
      <c r="AJ3759">
        <f t="shared" si="376"/>
        <v>0</v>
      </c>
      <c r="AK3759">
        <v>0</v>
      </c>
      <c r="AL3759" t="str">
        <f>IF(AA3759="","",IFERROR(IF(ISNUMBER('procytrat 100AE'!D260),'procytrat 100AE'!D260,IF(ISNUMBER(SEARCH("12",'procytrat 100AE'!D260)),EDATE(AB3759,12),IF(ISNUMBER(SEARCH("6",'procytrat 100AE'!D260)),EDATE(AB3759,6),IF(ISNUMBER(SEARCH("3",'procytrat 100AE'!D260)),EDATE(AB3759,3),DATEVALUE('procytrat 100AE'!D260))))),""))</f>
        <v/>
      </c>
      <c r="AM3759" t="str">
        <f t="shared" ca="1" si="377"/>
        <v/>
      </c>
    </row>
    <row r="3760" spans="27:39" x14ac:dyDescent="0.3">
      <c r="AA3760" t="str">
        <f>IF(COUNTA('procytrat 100AE'!A261,'procytrat 100AE'!B261,'procytrat 100AE'!C261)&gt;0,"100AE","")</f>
        <v/>
      </c>
      <c r="AB3760" t="str">
        <f>IFERROR(IF(ISNUMBER('procytrat 100AE'!A261),'procytrat 100AE'!A261,DATEVALUE('procytrat 100AE'!A261)),"")</f>
        <v/>
      </c>
      <c r="AC3760" t="str">
        <f>IF(AA3760="","",'procytrat 100AE'!B261)</f>
        <v/>
      </c>
      <c r="AD3760" t="str">
        <f>IF(AA3760="","",IFERROR(1*'procytrat 100AE'!C261,IFERROR(_xludf.NUMBERVALUE('procytrat 100AE'!C261,".",","),IFERROR(_xludf.NUMBERVALUE('procytrat 100AE'!C261,",","."),0))))</f>
        <v/>
      </c>
      <c r="AE3760" t="str">
        <f>IF(AA3760="","",'procytrat 100AE'!M261)</f>
        <v/>
      </c>
      <c r="AF3760">
        <f t="shared" si="372"/>
        <v>0</v>
      </c>
      <c r="AG3760" t="str">
        <f t="shared" si="373"/>
        <v/>
      </c>
      <c r="AH3760" t="str">
        <f t="shared" si="374"/>
        <v/>
      </c>
      <c r="AI3760">
        <f t="shared" si="375"/>
        <v>0</v>
      </c>
      <c r="AJ3760">
        <f t="shared" si="376"/>
        <v>0</v>
      </c>
      <c r="AK3760">
        <v>0</v>
      </c>
      <c r="AL3760" t="str">
        <f>IF(AA3760="","",IFERROR(IF(ISNUMBER('procytrat 100AE'!D261),'procytrat 100AE'!D261,IF(ISNUMBER(SEARCH("12",'procytrat 100AE'!D261)),EDATE(AB3760,12),IF(ISNUMBER(SEARCH("6",'procytrat 100AE'!D261)),EDATE(AB3760,6),IF(ISNUMBER(SEARCH("3",'procytrat 100AE'!D261)),EDATE(AB3760,3),DATEVALUE('procytrat 100AE'!D261))))),""))</f>
        <v/>
      </c>
      <c r="AM3760" t="str">
        <f t="shared" ca="1" si="377"/>
        <v/>
      </c>
    </row>
    <row r="3761" spans="27:39" x14ac:dyDescent="0.3">
      <c r="AA3761" t="str">
        <f>IF(COUNTA('procytrat 100AE'!A262,'procytrat 100AE'!B262,'procytrat 100AE'!C262)&gt;0,"100AE","")</f>
        <v/>
      </c>
      <c r="AB3761" t="str">
        <f>IFERROR(IF(ISNUMBER('procytrat 100AE'!A262),'procytrat 100AE'!A262,DATEVALUE('procytrat 100AE'!A262)),"")</f>
        <v/>
      </c>
      <c r="AC3761" t="str">
        <f>IF(AA3761="","",'procytrat 100AE'!B262)</f>
        <v/>
      </c>
      <c r="AD3761" t="str">
        <f>IF(AA3761="","",IFERROR(1*'procytrat 100AE'!C262,IFERROR(_xludf.NUMBERVALUE('procytrat 100AE'!C262,".",","),IFERROR(_xludf.NUMBERVALUE('procytrat 100AE'!C262,",","."),0))))</f>
        <v/>
      </c>
      <c r="AE3761" t="str">
        <f>IF(AA3761="","",'procytrat 100AE'!M262)</f>
        <v/>
      </c>
      <c r="AF3761">
        <f t="shared" si="372"/>
        <v>0</v>
      </c>
      <c r="AG3761" t="str">
        <f t="shared" si="373"/>
        <v/>
      </c>
      <c r="AH3761" t="str">
        <f t="shared" si="374"/>
        <v/>
      </c>
      <c r="AI3761">
        <f t="shared" si="375"/>
        <v>0</v>
      </c>
      <c r="AJ3761">
        <f t="shared" si="376"/>
        <v>0</v>
      </c>
      <c r="AK3761">
        <v>0</v>
      </c>
      <c r="AL3761" t="str">
        <f>IF(AA3761="","",IFERROR(IF(ISNUMBER('procytrat 100AE'!D262),'procytrat 100AE'!D262,IF(ISNUMBER(SEARCH("12",'procytrat 100AE'!D262)),EDATE(AB3761,12),IF(ISNUMBER(SEARCH("6",'procytrat 100AE'!D262)),EDATE(AB3761,6),IF(ISNUMBER(SEARCH("3",'procytrat 100AE'!D262)),EDATE(AB3761,3),DATEVALUE('procytrat 100AE'!D262))))),""))</f>
        <v/>
      </c>
      <c r="AM3761" t="str">
        <f t="shared" ca="1" si="377"/>
        <v/>
      </c>
    </row>
    <row r="3762" spans="27:39" x14ac:dyDescent="0.3">
      <c r="AA3762" t="str">
        <f>IF(COUNTA('procytrat 100AE'!A263,'procytrat 100AE'!B263,'procytrat 100AE'!C263)&gt;0,"100AE","")</f>
        <v/>
      </c>
      <c r="AB3762" t="str">
        <f>IFERROR(IF(ISNUMBER('procytrat 100AE'!A263),'procytrat 100AE'!A263,DATEVALUE('procytrat 100AE'!A263)),"")</f>
        <v/>
      </c>
      <c r="AC3762" t="str">
        <f>IF(AA3762="","",'procytrat 100AE'!B263)</f>
        <v/>
      </c>
      <c r="AD3762" t="str">
        <f>IF(AA3762="","",IFERROR(1*'procytrat 100AE'!C263,IFERROR(_xludf.NUMBERVALUE('procytrat 100AE'!C263,".",","),IFERROR(_xludf.NUMBERVALUE('procytrat 100AE'!C263,",","."),0))))</f>
        <v/>
      </c>
      <c r="AE3762" t="str">
        <f>IF(AA3762="","",'procytrat 100AE'!M263)</f>
        <v/>
      </c>
      <c r="AF3762">
        <f t="shared" si="372"/>
        <v>0</v>
      </c>
      <c r="AG3762" t="str">
        <f t="shared" si="373"/>
        <v/>
      </c>
      <c r="AH3762" t="str">
        <f t="shared" si="374"/>
        <v/>
      </c>
      <c r="AI3762">
        <f t="shared" si="375"/>
        <v>0</v>
      </c>
      <c r="AJ3762">
        <f t="shared" si="376"/>
        <v>0</v>
      </c>
      <c r="AK3762">
        <v>0</v>
      </c>
      <c r="AL3762" t="str">
        <f>IF(AA3762="","",IFERROR(IF(ISNUMBER('procytrat 100AE'!D263),'procytrat 100AE'!D263,IF(ISNUMBER(SEARCH("12",'procytrat 100AE'!D263)),EDATE(AB3762,12),IF(ISNUMBER(SEARCH("6",'procytrat 100AE'!D263)),EDATE(AB3762,6),IF(ISNUMBER(SEARCH("3",'procytrat 100AE'!D263)),EDATE(AB3762,3),DATEVALUE('procytrat 100AE'!D263))))),""))</f>
        <v/>
      </c>
      <c r="AM3762" t="str">
        <f t="shared" ca="1" si="377"/>
        <v/>
      </c>
    </row>
    <row r="3763" spans="27:39" x14ac:dyDescent="0.3">
      <c r="AA3763" t="str">
        <f>IF(COUNTA('procytrat 100AE'!A264,'procytrat 100AE'!B264,'procytrat 100AE'!C264)&gt;0,"100AE","")</f>
        <v/>
      </c>
      <c r="AB3763" t="str">
        <f>IFERROR(IF(ISNUMBER('procytrat 100AE'!A264),'procytrat 100AE'!A264,DATEVALUE('procytrat 100AE'!A264)),"")</f>
        <v/>
      </c>
      <c r="AC3763" t="str">
        <f>IF(AA3763="","",'procytrat 100AE'!B264)</f>
        <v/>
      </c>
      <c r="AD3763" t="str">
        <f>IF(AA3763="","",IFERROR(1*'procytrat 100AE'!C264,IFERROR(_xludf.NUMBERVALUE('procytrat 100AE'!C264,".",","),IFERROR(_xludf.NUMBERVALUE('procytrat 100AE'!C264,",","."),0))))</f>
        <v/>
      </c>
      <c r="AE3763" t="str">
        <f>IF(AA3763="","",'procytrat 100AE'!M264)</f>
        <v/>
      </c>
      <c r="AF3763">
        <f t="shared" si="372"/>
        <v>0</v>
      </c>
      <c r="AG3763" t="str">
        <f t="shared" si="373"/>
        <v/>
      </c>
      <c r="AH3763" t="str">
        <f t="shared" si="374"/>
        <v/>
      </c>
      <c r="AI3763">
        <f t="shared" si="375"/>
        <v>0</v>
      </c>
      <c r="AJ3763">
        <f t="shared" si="376"/>
        <v>0</v>
      </c>
      <c r="AK3763">
        <v>0</v>
      </c>
      <c r="AL3763" t="str">
        <f>IF(AA3763="","",IFERROR(IF(ISNUMBER('procytrat 100AE'!D264),'procytrat 100AE'!D264,IF(ISNUMBER(SEARCH("12",'procytrat 100AE'!D264)),EDATE(AB3763,12),IF(ISNUMBER(SEARCH("6",'procytrat 100AE'!D264)),EDATE(AB3763,6),IF(ISNUMBER(SEARCH("3",'procytrat 100AE'!D264)),EDATE(AB3763,3),DATEVALUE('procytrat 100AE'!D264))))),""))</f>
        <v/>
      </c>
      <c r="AM3763" t="str">
        <f t="shared" ca="1" si="377"/>
        <v/>
      </c>
    </row>
    <row r="3764" spans="27:39" x14ac:dyDescent="0.3">
      <c r="AA3764" t="str">
        <f>IF(COUNTA('procytrat 100AE'!A265,'procytrat 100AE'!B265,'procytrat 100AE'!C265)&gt;0,"100AE","")</f>
        <v/>
      </c>
      <c r="AB3764" t="str">
        <f>IFERROR(IF(ISNUMBER('procytrat 100AE'!A265),'procytrat 100AE'!A265,DATEVALUE('procytrat 100AE'!A265)),"")</f>
        <v/>
      </c>
      <c r="AC3764" t="str">
        <f>IF(AA3764="","",'procytrat 100AE'!B265)</f>
        <v/>
      </c>
      <c r="AD3764" t="str">
        <f>IF(AA3764="","",IFERROR(1*'procytrat 100AE'!C265,IFERROR(_xludf.NUMBERVALUE('procytrat 100AE'!C265,".",","),IFERROR(_xludf.NUMBERVALUE('procytrat 100AE'!C265,",","."),0))))</f>
        <v/>
      </c>
      <c r="AE3764" t="str">
        <f>IF(AA3764="","",'procytrat 100AE'!M265)</f>
        <v/>
      </c>
      <c r="AF3764">
        <f t="shared" si="372"/>
        <v>0</v>
      </c>
      <c r="AG3764" t="str">
        <f t="shared" si="373"/>
        <v/>
      </c>
      <c r="AH3764" t="str">
        <f t="shared" si="374"/>
        <v/>
      </c>
      <c r="AI3764">
        <f t="shared" si="375"/>
        <v>0</v>
      </c>
      <c r="AJ3764">
        <f t="shared" si="376"/>
        <v>0</v>
      </c>
      <c r="AK3764">
        <v>0</v>
      </c>
      <c r="AL3764" t="str">
        <f>IF(AA3764="","",IFERROR(IF(ISNUMBER('procytrat 100AE'!D265),'procytrat 100AE'!D265,IF(ISNUMBER(SEARCH("12",'procytrat 100AE'!D265)),EDATE(AB3764,12),IF(ISNUMBER(SEARCH("6",'procytrat 100AE'!D265)),EDATE(AB3764,6),IF(ISNUMBER(SEARCH("3",'procytrat 100AE'!D265)),EDATE(AB3764,3),DATEVALUE('procytrat 100AE'!D265))))),""))</f>
        <v/>
      </c>
      <c r="AM3764" t="str">
        <f t="shared" ca="1" si="377"/>
        <v/>
      </c>
    </row>
    <row r="3765" spans="27:39" x14ac:dyDescent="0.3">
      <c r="AA3765" t="str">
        <f>IF(COUNTA('procytrat 100AE'!A266,'procytrat 100AE'!B266,'procytrat 100AE'!C266)&gt;0,"100AE","")</f>
        <v/>
      </c>
      <c r="AB3765" t="str">
        <f>IFERROR(IF(ISNUMBER('procytrat 100AE'!A266),'procytrat 100AE'!A266,DATEVALUE('procytrat 100AE'!A266)),"")</f>
        <v/>
      </c>
      <c r="AC3765" t="str">
        <f>IF(AA3765="","",'procytrat 100AE'!B266)</f>
        <v/>
      </c>
      <c r="AD3765" t="str">
        <f>IF(AA3765="","",IFERROR(1*'procytrat 100AE'!C266,IFERROR(_xludf.NUMBERVALUE('procytrat 100AE'!C266,".",","),IFERROR(_xludf.NUMBERVALUE('procytrat 100AE'!C266,",","."),0))))</f>
        <v/>
      </c>
      <c r="AE3765" t="str">
        <f>IF(AA3765="","",'procytrat 100AE'!M266)</f>
        <v/>
      </c>
      <c r="AF3765">
        <f t="shared" si="372"/>
        <v>0</v>
      </c>
      <c r="AG3765" t="str">
        <f t="shared" si="373"/>
        <v/>
      </c>
      <c r="AH3765" t="str">
        <f t="shared" si="374"/>
        <v/>
      </c>
      <c r="AI3765">
        <f t="shared" si="375"/>
        <v>0</v>
      </c>
      <c r="AJ3765">
        <f t="shared" si="376"/>
        <v>0</v>
      </c>
      <c r="AK3765">
        <v>0</v>
      </c>
      <c r="AL3765" t="str">
        <f>IF(AA3765="","",IFERROR(IF(ISNUMBER('procytrat 100AE'!D266),'procytrat 100AE'!D266,IF(ISNUMBER(SEARCH("12",'procytrat 100AE'!D266)),EDATE(AB3765,12),IF(ISNUMBER(SEARCH("6",'procytrat 100AE'!D266)),EDATE(AB3765,6),IF(ISNUMBER(SEARCH("3",'procytrat 100AE'!D266)),EDATE(AB3765,3),DATEVALUE('procytrat 100AE'!D266))))),""))</f>
        <v/>
      </c>
      <c r="AM3765" t="str">
        <f t="shared" ca="1" si="377"/>
        <v/>
      </c>
    </row>
    <row r="3766" spans="27:39" x14ac:dyDescent="0.3">
      <c r="AA3766" t="str">
        <f>IF(COUNTA('procytrat 100AE'!A267,'procytrat 100AE'!B267,'procytrat 100AE'!C267)&gt;0,"100AE","")</f>
        <v/>
      </c>
      <c r="AB3766" t="str">
        <f>IFERROR(IF(ISNUMBER('procytrat 100AE'!A267),'procytrat 100AE'!A267,DATEVALUE('procytrat 100AE'!A267)),"")</f>
        <v/>
      </c>
      <c r="AC3766" t="str">
        <f>IF(AA3766="","",'procytrat 100AE'!B267)</f>
        <v/>
      </c>
      <c r="AD3766" t="str">
        <f>IF(AA3766="","",IFERROR(1*'procytrat 100AE'!C267,IFERROR(_xludf.NUMBERVALUE('procytrat 100AE'!C267,".",","),IFERROR(_xludf.NUMBERVALUE('procytrat 100AE'!C267,",","."),0))))</f>
        <v/>
      </c>
      <c r="AE3766" t="str">
        <f>IF(AA3766="","",'procytrat 100AE'!M267)</f>
        <v/>
      </c>
      <c r="AF3766">
        <f t="shared" si="372"/>
        <v>0</v>
      </c>
      <c r="AG3766" t="str">
        <f t="shared" si="373"/>
        <v/>
      </c>
      <c r="AH3766" t="str">
        <f t="shared" si="374"/>
        <v/>
      </c>
      <c r="AI3766">
        <f t="shared" si="375"/>
        <v>0</v>
      </c>
      <c r="AJ3766">
        <f t="shared" si="376"/>
        <v>0</v>
      </c>
      <c r="AK3766">
        <v>0</v>
      </c>
      <c r="AL3766" t="str">
        <f>IF(AA3766="","",IFERROR(IF(ISNUMBER('procytrat 100AE'!D267),'procytrat 100AE'!D267,IF(ISNUMBER(SEARCH("12",'procytrat 100AE'!D267)),EDATE(AB3766,12),IF(ISNUMBER(SEARCH("6",'procytrat 100AE'!D267)),EDATE(AB3766,6),IF(ISNUMBER(SEARCH("3",'procytrat 100AE'!D267)),EDATE(AB3766,3),DATEVALUE('procytrat 100AE'!D267))))),""))</f>
        <v/>
      </c>
      <c r="AM3766" t="str">
        <f t="shared" ca="1" si="377"/>
        <v/>
      </c>
    </row>
    <row r="3767" spans="27:39" x14ac:dyDescent="0.3">
      <c r="AA3767" t="str">
        <f>IF(COUNTA('procytrat 100AE'!A268,'procytrat 100AE'!B268,'procytrat 100AE'!C268)&gt;0,"100AE","")</f>
        <v/>
      </c>
      <c r="AB3767" t="str">
        <f>IFERROR(IF(ISNUMBER('procytrat 100AE'!A268),'procytrat 100AE'!A268,DATEVALUE('procytrat 100AE'!A268)),"")</f>
        <v/>
      </c>
      <c r="AC3767" t="str">
        <f>IF(AA3767="","",'procytrat 100AE'!B268)</f>
        <v/>
      </c>
      <c r="AD3767" t="str">
        <f>IF(AA3767="","",IFERROR(1*'procytrat 100AE'!C268,IFERROR(_xludf.NUMBERVALUE('procytrat 100AE'!C268,".",","),IFERROR(_xludf.NUMBERVALUE('procytrat 100AE'!C268,",","."),0))))</f>
        <v/>
      </c>
      <c r="AE3767" t="str">
        <f>IF(AA3767="","",'procytrat 100AE'!M268)</f>
        <v/>
      </c>
      <c r="AF3767">
        <f t="shared" si="372"/>
        <v>0</v>
      </c>
      <c r="AG3767" t="str">
        <f t="shared" si="373"/>
        <v/>
      </c>
      <c r="AH3767" t="str">
        <f t="shared" si="374"/>
        <v/>
      </c>
      <c r="AI3767">
        <f t="shared" si="375"/>
        <v>0</v>
      </c>
      <c r="AJ3767">
        <f t="shared" si="376"/>
        <v>0</v>
      </c>
      <c r="AK3767">
        <v>0</v>
      </c>
      <c r="AL3767" t="str">
        <f>IF(AA3767="","",IFERROR(IF(ISNUMBER('procytrat 100AE'!D268),'procytrat 100AE'!D268,IF(ISNUMBER(SEARCH("12",'procytrat 100AE'!D268)),EDATE(AB3767,12),IF(ISNUMBER(SEARCH("6",'procytrat 100AE'!D268)),EDATE(AB3767,6),IF(ISNUMBER(SEARCH("3",'procytrat 100AE'!D268)),EDATE(AB3767,3),DATEVALUE('procytrat 100AE'!D268))))),""))</f>
        <v/>
      </c>
      <c r="AM3767" t="str">
        <f t="shared" ca="1" si="377"/>
        <v/>
      </c>
    </row>
    <row r="3768" spans="27:39" x14ac:dyDescent="0.3">
      <c r="AA3768" t="str">
        <f>IF(COUNTA('procytrat 100AE'!A269,'procytrat 100AE'!B269,'procytrat 100AE'!C269)&gt;0,"100AE","")</f>
        <v/>
      </c>
      <c r="AB3768" t="str">
        <f>IFERROR(IF(ISNUMBER('procytrat 100AE'!A269),'procytrat 100AE'!A269,DATEVALUE('procytrat 100AE'!A269)),"")</f>
        <v/>
      </c>
      <c r="AC3768" t="str">
        <f>IF(AA3768="","",'procytrat 100AE'!B269)</f>
        <v/>
      </c>
      <c r="AD3768" t="str">
        <f>IF(AA3768="","",IFERROR(1*'procytrat 100AE'!C269,IFERROR(_xludf.NUMBERVALUE('procytrat 100AE'!C269,".",","),IFERROR(_xludf.NUMBERVALUE('procytrat 100AE'!C269,",","."),0))))</f>
        <v/>
      </c>
      <c r="AE3768" t="str">
        <f>IF(AA3768="","",'procytrat 100AE'!M269)</f>
        <v/>
      </c>
      <c r="AF3768">
        <f t="shared" si="372"/>
        <v>0</v>
      </c>
      <c r="AG3768" t="str">
        <f t="shared" si="373"/>
        <v/>
      </c>
      <c r="AH3768" t="str">
        <f t="shared" si="374"/>
        <v/>
      </c>
      <c r="AI3768">
        <f t="shared" si="375"/>
        <v>0</v>
      </c>
      <c r="AJ3768">
        <f t="shared" si="376"/>
        <v>0</v>
      </c>
      <c r="AK3768">
        <v>0</v>
      </c>
      <c r="AL3768" t="str">
        <f>IF(AA3768="","",IFERROR(IF(ISNUMBER('procytrat 100AE'!D269),'procytrat 100AE'!D269,IF(ISNUMBER(SEARCH("12",'procytrat 100AE'!D269)),EDATE(AB3768,12),IF(ISNUMBER(SEARCH("6",'procytrat 100AE'!D269)),EDATE(AB3768,6),IF(ISNUMBER(SEARCH("3",'procytrat 100AE'!D269)),EDATE(AB3768,3),DATEVALUE('procytrat 100AE'!D269))))),""))</f>
        <v/>
      </c>
      <c r="AM3768" t="str">
        <f t="shared" ca="1" si="377"/>
        <v/>
      </c>
    </row>
    <row r="3769" spans="27:39" x14ac:dyDescent="0.3">
      <c r="AA3769" t="str">
        <f>IF(COUNTA('procytrat 100AE'!A270,'procytrat 100AE'!B270,'procytrat 100AE'!C270)&gt;0,"100AE","")</f>
        <v/>
      </c>
      <c r="AB3769" t="str">
        <f>IFERROR(IF(ISNUMBER('procytrat 100AE'!A270),'procytrat 100AE'!A270,DATEVALUE('procytrat 100AE'!A270)),"")</f>
        <v/>
      </c>
      <c r="AC3769" t="str">
        <f>IF(AA3769="","",'procytrat 100AE'!B270)</f>
        <v/>
      </c>
      <c r="AD3769" t="str">
        <f>IF(AA3769="","",IFERROR(1*'procytrat 100AE'!C270,IFERROR(_xludf.NUMBERVALUE('procytrat 100AE'!C270,".",","),IFERROR(_xludf.NUMBERVALUE('procytrat 100AE'!C270,",","."),0))))</f>
        <v/>
      </c>
      <c r="AE3769" t="str">
        <f>IF(AA3769="","",'procytrat 100AE'!M270)</f>
        <v/>
      </c>
      <c r="AF3769">
        <f t="shared" si="372"/>
        <v>0</v>
      </c>
      <c r="AG3769" t="str">
        <f t="shared" si="373"/>
        <v/>
      </c>
      <c r="AH3769" t="str">
        <f t="shared" si="374"/>
        <v/>
      </c>
      <c r="AI3769">
        <f t="shared" si="375"/>
        <v>0</v>
      </c>
      <c r="AJ3769">
        <f t="shared" si="376"/>
        <v>0</v>
      </c>
      <c r="AK3769">
        <v>0</v>
      </c>
      <c r="AL3769" t="str">
        <f>IF(AA3769="","",IFERROR(IF(ISNUMBER('procytrat 100AE'!D270),'procytrat 100AE'!D270,IF(ISNUMBER(SEARCH("12",'procytrat 100AE'!D270)),EDATE(AB3769,12),IF(ISNUMBER(SEARCH("6",'procytrat 100AE'!D270)),EDATE(AB3769,6),IF(ISNUMBER(SEARCH("3",'procytrat 100AE'!D270)),EDATE(AB3769,3),DATEVALUE('procytrat 100AE'!D270))))),""))</f>
        <v/>
      </c>
      <c r="AM3769" t="str">
        <f t="shared" ca="1" si="377"/>
        <v/>
      </c>
    </row>
    <row r="3770" spans="27:39" x14ac:dyDescent="0.3">
      <c r="AA3770" t="str">
        <f>IF(COUNTA('procytrat 100AE'!A271,'procytrat 100AE'!B271,'procytrat 100AE'!C271)&gt;0,"100AE","")</f>
        <v/>
      </c>
      <c r="AB3770" t="str">
        <f>IFERROR(IF(ISNUMBER('procytrat 100AE'!A271),'procytrat 100AE'!A271,DATEVALUE('procytrat 100AE'!A271)),"")</f>
        <v/>
      </c>
      <c r="AC3770" t="str">
        <f>IF(AA3770="","",'procytrat 100AE'!B271)</f>
        <v/>
      </c>
      <c r="AD3770" t="str">
        <f>IF(AA3770="","",IFERROR(1*'procytrat 100AE'!C271,IFERROR(_xludf.NUMBERVALUE('procytrat 100AE'!C271,".",","),IFERROR(_xludf.NUMBERVALUE('procytrat 100AE'!C271,",","."),0))))</f>
        <v/>
      </c>
      <c r="AE3770" t="str">
        <f>IF(AA3770="","",'procytrat 100AE'!M271)</f>
        <v/>
      </c>
      <c r="AF3770">
        <f t="shared" si="372"/>
        <v>0</v>
      </c>
      <c r="AG3770" t="str">
        <f t="shared" si="373"/>
        <v/>
      </c>
      <c r="AH3770" t="str">
        <f t="shared" si="374"/>
        <v/>
      </c>
      <c r="AI3770">
        <f t="shared" si="375"/>
        <v>0</v>
      </c>
      <c r="AJ3770">
        <f t="shared" si="376"/>
        <v>0</v>
      </c>
      <c r="AK3770">
        <v>0</v>
      </c>
      <c r="AL3770" t="str">
        <f>IF(AA3770="","",IFERROR(IF(ISNUMBER('procytrat 100AE'!D271),'procytrat 100AE'!D271,IF(ISNUMBER(SEARCH("12",'procytrat 100AE'!D271)),EDATE(AB3770,12),IF(ISNUMBER(SEARCH("6",'procytrat 100AE'!D271)),EDATE(AB3770,6),IF(ISNUMBER(SEARCH("3",'procytrat 100AE'!D271)),EDATE(AB3770,3),DATEVALUE('procytrat 100AE'!D271))))),""))</f>
        <v/>
      </c>
      <c r="AM3770" t="str">
        <f t="shared" ca="1" si="377"/>
        <v/>
      </c>
    </row>
    <row r="3771" spans="27:39" x14ac:dyDescent="0.3">
      <c r="AA3771" t="str">
        <f>IF(COUNTA('procytrat 100AE'!A272,'procytrat 100AE'!B272,'procytrat 100AE'!C272)&gt;0,"100AE","")</f>
        <v/>
      </c>
      <c r="AB3771" t="str">
        <f>IFERROR(IF(ISNUMBER('procytrat 100AE'!A272),'procytrat 100AE'!A272,DATEVALUE('procytrat 100AE'!A272)),"")</f>
        <v/>
      </c>
      <c r="AC3771" t="str">
        <f>IF(AA3771="","",'procytrat 100AE'!B272)</f>
        <v/>
      </c>
      <c r="AD3771" t="str">
        <f>IF(AA3771="","",IFERROR(1*'procytrat 100AE'!C272,IFERROR(_xludf.NUMBERVALUE('procytrat 100AE'!C272,".",","),IFERROR(_xludf.NUMBERVALUE('procytrat 100AE'!C272,",","."),0))))</f>
        <v/>
      </c>
      <c r="AE3771" t="str">
        <f>IF(AA3771="","",'procytrat 100AE'!M272)</f>
        <v/>
      </c>
      <c r="AF3771">
        <f t="shared" si="372"/>
        <v>0</v>
      </c>
      <c r="AG3771" t="str">
        <f t="shared" si="373"/>
        <v/>
      </c>
      <c r="AH3771" t="str">
        <f t="shared" si="374"/>
        <v/>
      </c>
      <c r="AI3771">
        <f t="shared" si="375"/>
        <v>0</v>
      </c>
      <c r="AJ3771">
        <f t="shared" si="376"/>
        <v>0</v>
      </c>
      <c r="AK3771">
        <v>0</v>
      </c>
      <c r="AL3771" t="str">
        <f>IF(AA3771="","",IFERROR(IF(ISNUMBER('procytrat 100AE'!D272),'procytrat 100AE'!D272,IF(ISNUMBER(SEARCH("12",'procytrat 100AE'!D272)),EDATE(AB3771,12),IF(ISNUMBER(SEARCH("6",'procytrat 100AE'!D272)),EDATE(AB3771,6),IF(ISNUMBER(SEARCH("3",'procytrat 100AE'!D272)),EDATE(AB3771,3),DATEVALUE('procytrat 100AE'!D272))))),""))</f>
        <v/>
      </c>
      <c r="AM3771" t="str">
        <f t="shared" ca="1" si="377"/>
        <v/>
      </c>
    </row>
    <row r="3772" spans="27:39" x14ac:dyDescent="0.3">
      <c r="AA3772" t="str">
        <f>IF(COUNTA('procytrat 100AE'!A273,'procytrat 100AE'!B273,'procytrat 100AE'!C273)&gt;0,"100AE","")</f>
        <v/>
      </c>
      <c r="AB3772" t="str">
        <f>IFERROR(IF(ISNUMBER('procytrat 100AE'!A273),'procytrat 100AE'!A273,DATEVALUE('procytrat 100AE'!A273)),"")</f>
        <v/>
      </c>
      <c r="AC3772" t="str">
        <f>IF(AA3772="","",'procytrat 100AE'!B273)</f>
        <v/>
      </c>
      <c r="AD3772" t="str">
        <f>IF(AA3772="","",IFERROR(1*'procytrat 100AE'!C273,IFERROR(_xludf.NUMBERVALUE('procytrat 100AE'!C273,".",","),IFERROR(_xludf.NUMBERVALUE('procytrat 100AE'!C273,",","."),0))))</f>
        <v/>
      </c>
      <c r="AE3772" t="str">
        <f>IF(AA3772="","",'procytrat 100AE'!M273)</f>
        <v/>
      </c>
      <c r="AF3772">
        <f t="shared" si="372"/>
        <v>0</v>
      </c>
      <c r="AG3772" t="str">
        <f t="shared" si="373"/>
        <v/>
      </c>
      <c r="AH3772" t="str">
        <f t="shared" si="374"/>
        <v/>
      </c>
      <c r="AI3772">
        <f t="shared" si="375"/>
        <v>0</v>
      </c>
      <c r="AJ3772">
        <f t="shared" si="376"/>
        <v>0</v>
      </c>
      <c r="AK3772">
        <v>0</v>
      </c>
      <c r="AL3772" t="str">
        <f>IF(AA3772="","",IFERROR(IF(ISNUMBER('procytrat 100AE'!D273),'procytrat 100AE'!D273,IF(ISNUMBER(SEARCH("12",'procytrat 100AE'!D273)),EDATE(AB3772,12),IF(ISNUMBER(SEARCH("6",'procytrat 100AE'!D273)),EDATE(AB3772,6),IF(ISNUMBER(SEARCH("3",'procytrat 100AE'!D273)),EDATE(AB3772,3),DATEVALUE('procytrat 100AE'!D273))))),""))</f>
        <v/>
      </c>
      <c r="AM3772" t="str">
        <f t="shared" ca="1" si="377"/>
        <v/>
      </c>
    </row>
    <row r="3773" spans="27:39" x14ac:dyDescent="0.3">
      <c r="AA3773" t="str">
        <f>IF(COUNTA('procytrat 100AE'!A274,'procytrat 100AE'!B274,'procytrat 100AE'!C274)&gt;0,"100AE","")</f>
        <v/>
      </c>
      <c r="AB3773" t="str">
        <f>IFERROR(IF(ISNUMBER('procytrat 100AE'!A274),'procytrat 100AE'!A274,DATEVALUE('procytrat 100AE'!A274)),"")</f>
        <v/>
      </c>
      <c r="AC3773" t="str">
        <f>IF(AA3773="","",'procytrat 100AE'!B274)</f>
        <v/>
      </c>
      <c r="AD3773" t="str">
        <f>IF(AA3773="","",IFERROR(1*'procytrat 100AE'!C274,IFERROR(_xludf.NUMBERVALUE('procytrat 100AE'!C274,".",","),IFERROR(_xludf.NUMBERVALUE('procytrat 100AE'!C274,",","."),0))))</f>
        <v/>
      </c>
      <c r="AE3773" t="str">
        <f>IF(AA3773="","",'procytrat 100AE'!M274)</f>
        <v/>
      </c>
      <c r="AF3773">
        <f t="shared" si="372"/>
        <v>0</v>
      </c>
      <c r="AG3773" t="str">
        <f t="shared" si="373"/>
        <v/>
      </c>
      <c r="AH3773" t="str">
        <f t="shared" si="374"/>
        <v/>
      </c>
      <c r="AI3773">
        <f t="shared" si="375"/>
        <v>0</v>
      </c>
      <c r="AJ3773">
        <f t="shared" si="376"/>
        <v>0</v>
      </c>
      <c r="AK3773">
        <v>0</v>
      </c>
      <c r="AL3773" t="str">
        <f>IF(AA3773="","",IFERROR(IF(ISNUMBER('procytrat 100AE'!D274),'procytrat 100AE'!D274,IF(ISNUMBER(SEARCH("12",'procytrat 100AE'!D274)),EDATE(AB3773,12),IF(ISNUMBER(SEARCH("6",'procytrat 100AE'!D274)),EDATE(AB3773,6),IF(ISNUMBER(SEARCH("3",'procytrat 100AE'!D274)),EDATE(AB3773,3),DATEVALUE('procytrat 100AE'!D274))))),""))</f>
        <v/>
      </c>
      <c r="AM3773" t="str">
        <f t="shared" ca="1" si="377"/>
        <v/>
      </c>
    </row>
    <row r="3774" spans="27:39" x14ac:dyDescent="0.3">
      <c r="AA3774" t="str">
        <f>IF(COUNTA('procytrat 100AE'!A275,'procytrat 100AE'!B275,'procytrat 100AE'!C275)&gt;0,"100AE","")</f>
        <v/>
      </c>
      <c r="AB3774" t="str">
        <f>IFERROR(IF(ISNUMBER('procytrat 100AE'!A275),'procytrat 100AE'!A275,DATEVALUE('procytrat 100AE'!A275)),"")</f>
        <v/>
      </c>
      <c r="AC3774" t="str">
        <f>IF(AA3774="","",'procytrat 100AE'!B275)</f>
        <v/>
      </c>
      <c r="AD3774" t="str">
        <f>IF(AA3774="","",IFERROR(1*'procytrat 100AE'!C275,IFERROR(_xludf.NUMBERVALUE('procytrat 100AE'!C275,".",","),IFERROR(_xludf.NUMBERVALUE('procytrat 100AE'!C275,",","."),0))))</f>
        <v/>
      </c>
      <c r="AE3774" t="str">
        <f>IF(AA3774="","",'procytrat 100AE'!M275)</f>
        <v/>
      </c>
      <c r="AF3774">
        <f t="shared" si="372"/>
        <v>0</v>
      </c>
      <c r="AG3774" t="str">
        <f t="shared" si="373"/>
        <v/>
      </c>
      <c r="AH3774" t="str">
        <f t="shared" si="374"/>
        <v/>
      </c>
      <c r="AI3774">
        <f t="shared" si="375"/>
        <v>0</v>
      </c>
      <c r="AJ3774">
        <f t="shared" si="376"/>
        <v>0</v>
      </c>
      <c r="AK3774">
        <v>0</v>
      </c>
      <c r="AL3774" t="str">
        <f>IF(AA3774="","",IFERROR(IF(ISNUMBER('procytrat 100AE'!D275),'procytrat 100AE'!D275,IF(ISNUMBER(SEARCH("12",'procytrat 100AE'!D275)),EDATE(AB3774,12),IF(ISNUMBER(SEARCH("6",'procytrat 100AE'!D275)),EDATE(AB3774,6),IF(ISNUMBER(SEARCH("3",'procytrat 100AE'!D275)),EDATE(AB3774,3),DATEVALUE('procytrat 100AE'!D275))))),""))</f>
        <v/>
      </c>
      <c r="AM3774" t="str">
        <f t="shared" ca="1" si="377"/>
        <v/>
      </c>
    </row>
    <row r="3775" spans="27:39" x14ac:dyDescent="0.3">
      <c r="AA3775" t="str">
        <f>IF(COUNTA('procytrat 100AE'!A276,'procytrat 100AE'!B276,'procytrat 100AE'!C276)&gt;0,"100AE","")</f>
        <v/>
      </c>
      <c r="AB3775" t="str">
        <f>IFERROR(IF(ISNUMBER('procytrat 100AE'!A276),'procytrat 100AE'!A276,DATEVALUE('procytrat 100AE'!A276)),"")</f>
        <v/>
      </c>
      <c r="AC3775" t="str">
        <f>IF(AA3775="","",'procytrat 100AE'!B276)</f>
        <v/>
      </c>
      <c r="AD3775" t="str">
        <f>IF(AA3775="","",IFERROR(1*'procytrat 100AE'!C276,IFERROR(_xludf.NUMBERVALUE('procytrat 100AE'!C276,".",","),IFERROR(_xludf.NUMBERVALUE('procytrat 100AE'!C276,",","."),0))))</f>
        <v/>
      </c>
      <c r="AE3775" t="str">
        <f>IF(AA3775="","",'procytrat 100AE'!M276)</f>
        <v/>
      </c>
      <c r="AF3775">
        <f t="shared" si="372"/>
        <v>0</v>
      </c>
      <c r="AG3775" t="str">
        <f t="shared" si="373"/>
        <v/>
      </c>
      <c r="AH3775" t="str">
        <f t="shared" si="374"/>
        <v/>
      </c>
      <c r="AI3775">
        <f t="shared" si="375"/>
        <v>0</v>
      </c>
      <c r="AJ3775">
        <f t="shared" si="376"/>
        <v>0</v>
      </c>
      <c r="AK3775">
        <v>0</v>
      </c>
      <c r="AL3775" t="str">
        <f>IF(AA3775="","",IFERROR(IF(ISNUMBER('procytrat 100AE'!D276),'procytrat 100AE'!D276,IF(ISNUMBER(SEARCH("12",'procytrat 100AE'!D276)),EDATE(AB3775,12),IF(ISNUMBER(SEARCH("6",'procytrat 100AE'!D276)),EDATE(AB3775,6),IF(ISNUMBER(SEARCH("3",'procytrat 100AE'!D276)),EDATE(AB3775,3),DATEVALUE('procytrat 100AE'!D276))))),""))</f>
        <v/>
      </c>
      <c r="AM3775" t="str">
        <f t="shared" ca="1" si="377"/>
        <v/>
      </c>
    </row>
    <row r="3776" spans="27:39" x14ac:dyDescent="0.3">
      <c r="AA3776" t="str">
        <f>IF(COUNTA('procytrat 100AE'!A277,'procytrat 100AE'!B277,'procytrat 100AE'!C277)&gt;0,"100AE","")</f>
        <v/>
      </c>
      <c r="AB3776" t="str">
        <f>IFERROR(IF(ISNUMBER('procytrat 100AE'!A277),'procytrat 100AE'!A277,DATEVALUE('procytrat 100AE'!A277)),"")</f>
        <v/>
      </c>
      <c r="AC3776" t="str">
        <f>IF(AA3776="","",'procytrat 100AE'!B277)</f>
        <v/>
      </c>
      <c r="AD3776" t="str">
        <f>IF(AA3776="","",IFERROR(1*'procytrat 100AE'!C277,IFERROR(_xludf.NUMBERVALUE('procytrat 100AE'!C277,".",","),IFERROR(_xludf.NUMBERVALUE('procytrat 100AE'!C277,",","."),0))))</f>
        <v/>
      </c>
      <c r="AE3776" t="str">
        <f>IF(AA3776="","",'procytrat 100AE'!M277)</f>
        <v/>
      </c>
      <c r="AF3776">
        <f t="shared" si="372"/>
        <v>0</v>
      </c>
      <c r="AG3776" t="str">
        <f t="shared" si="373"/>
        <v/>
      </c>
      <c r="AH3776" t="str">
        <f t="shared" si="374"/>
        <v/>
      </c>
      <c r="AI3776">
        <f t="shared" si="375"/>
        <v>0</v>
      </c>
      <c r="AJ3776">
        <f t="shared" si="376"/>
        <v>0</v>
      </c>
      <c r="AK3776">
        <v>0</v>
      </c>
      <c r="AL3776" t="str">
        <f>IF(AA3776="","",IFERROR(IF(ISNUMBER('procytrat 100AE'!D277),'procytrat 100AE'!D277,IF(ISNUMBER(SEARCH("12",'procytrat 100AE'!D277)),EDATE(AB3776,12),IF(ISNUMBER(SEARCH("6",'procytrat 100AE'!D277)),EDATE(AB3776,6),IF(ISNUMBER(SEARCH("3",'procytrat 100AE'!D277)),EDATE(AB3776,3),DATEVALUE('procytrat 100AE'!D277))))),""))</f>
        <v/>
      </c>
      <c r="AM3776" t="str">
        <f t="shared" ca="1" si="377"/>
        <v/>
      </c>
    </row>
    <row r="3777" spans="27:39" x14ac:dyDescent="0.3">
      <c r="AA3777" t="str">
        <f>IF(COUNTA('procytrat 100AE'!A278,'procytrat 100AE'!B278,'procytrat 100AE'!C278)&gt;0,"100AE","")</f>
        <v/>
      </c>
      <c r="AB3777" t="str">
        <f>IFERROR(IF(ISNUMBER('procytrat 100AE'!A278),'procytrat 100AE'!A278,DATEVALUE('procytrat 100AE'!A278)),"")</f>
        <v/>
      </c>
      <c r="AC3777" t="str">
        <f>IF(AA3777="","",'procytrat 100AE'!B278)</f>
        <v/>
      </c>
      <c r="AD3777" t="str">
        <f>IF(AA3777="","",IFERROR(1*'procytrat 100AE'!C278,IFERROR(_xludf.NUMBERVALUE('procytrat 100AE'!C278,".",","),IFERROR(_xludf.NUMBERVALUE('procytrat 100AE'!C278,",","."),0))))</f>
        <v/>
      </c>
      <c r="AE3777" t="str">
        <f>IF(AA3777="","",'procytrat 100AE'!M278)</f>
        <v/>
      </c>
      <c r="AF3777">
        <f t="shared" si="372"/>
        <v>0</v>
      </c>
      <c r="AG3777" t="str">
        <f t="shared" si="373"/>
        <v/>
      </c>
      <c r="AH3777" t="str">
        <f t="shared" si="374"/>
        <v/>
      </c>
      <c r="AI3777">
        <f t="shared" si="375"/>
        <v>0</v>
      </c>
      <c r="AJ3777">
        <f t="shared" si="376"/>
        <v>0</v>
      </c>
      <c r="AK3777">
        <v>0</v>
      </c>
      <c r="AL3777" t="str">
        <f>IF(AA3777="","",IFERROR(IF(ISNUMBER('procytrat 100AE'!D278),'procytrat 100AE'!D278,IF(ISNUMBER(SEARCH("12",'procytrat 100AE'!D278)),EDATE(AB3777,12),IF(ISNUMBER(SEARCH("6",'procytrat 100AE'!D278)),EDATE(AB3777,6),IF(ISNUMBER(SEARCH("3",'procytrat 100AE'!D278)),EDATE(AB3777,3),DATEVALUE('procytrat 100AE'!D278))))),""))</f>
        <v/>
      </c>
      <c r="AM3777" t="str">
        <f t="shared" ca="1" si="377"/>
        <v/>
      </c>
    </row>
    <row r="3778" spans="27:39" x14ac:dyDescent="0.3">
      <c r="AA3778" t="str">
        <f>IF(COUNTA('procytrat 100AE'!A279,'procytrat 100AE'!B279,'procytrat 100AE'!C279)&gt;0,"100AE","")</f>
        <v/>
      </c>
      <c r="AB3778" t="str">
        <f>IFERROR(IF(ISNUMBER('procytrat 100AE'!A279),'procytrat 100AE'!A279,DATEVALUE('procytrat 100AE'!A279)),"")</f>
        <v/>
      </c>
      <c r="AC3778" t="str">
        <f>IF(AA3778="","",'procytrat 100AE'!B279)</f>
        <v/>
      </c>
      <c r="AD3778" t="str">
        <f>IF(AA3778="","",IFERROR(1*'procytrat 100AE'!C279,IFERROR(_xludf.NUMBERVALUE('procytrat 100AE'!C279,".",","),IFERROR(_xludf.NUMBERVALUE('procytrat 100AE'!C279,",","."),0))))</f>
        <v/>
      </c>
      <c r="AE3778" t="str">
        <f>IF(AA3778="","",'procytrat 100AE'!M279)</f>
        <v/>
      </c>
      <c r="AF3778">
        <f t="shared" ref="AF3778:AF3841" si="378">IF(AA3778="",0,--ISNUMBER(SEARCH("aprovado",AE3778)))</f>
        <v>0</v>
      </c>
      <c r="AG3778" t="str">
        <f t="shared" ref="AG3778:AG3841" si="379">IF(AB3778="","",YEAR(AB3778))</f>
        <v/>
      </c>
      <c r="AH3778" t="str">
        <f t="shared" ref="AH3778:AH3841" si="380">IF(AB3778="","",MONTH(AB3778))</f>
        <v/>
      </c>
      <c r="AI3778">
        <f t="shared" ref="AI3778:AI3841" si="381">IF(AB3778="",0,AB3778+ROW()/1000000)</f>
        <v>0</v>
      </c>
      <c r="AJ3778">
        <f t="shared" ref="AJ3778:AJ3841" si="382">--(AA3778&lt;&gt;"")</f>
        <v>0</v>
      </c>
      <c r="AK3778">
        <v>0</v>
      </c>
      <c r="AL3778" t="str">
        <f>IF(AA3778="","",IFERROR(IF(ISNUMBER('procytrat 100AE'!D279),'procytrat 100AE'!D279,IF(ISNUMBER(SEARCH("12",'procytrat 100AE'!D279)),EDATE(AB3778,12),IF(ISNUMBER(SEARCH("6",'procytrat 100AE'!D279)),EDATE(AB3778,6),IF(ISNUMBER(SEARCH("3",'procytrat 100AE'!D279)),EDATE(AB3778,3),DATEVALUE('procytrat 100AE'!D279))))),""))</f>
        <v/>
      </c>
      <c r="AM3778" t="str">
        <f t="shared" ref="AM3778:AM3841" ca="1" si="383">IF(AND(AJ3778=1,AL3778&lt;&gt;"",AL3778&gt;=TODAY(),AG3778=$W$3),AL3778+ROW()/1000000,"")</f>
        <v/>
      </c>
    </row>
    <row r="3779" spans="27:39" x14ac:dyDescent="0.3">
      <c r="AA3779" t="str">
        <f>IF(COUNTA('procytrat 100AE'!A280,'procytrat 100AE'!B280,'procytrat 100AE'!C280)&gt;0,"100AE","")</f>
        <v/>
      </c>
      <c r="AB3779" t="str">
        <f>IFERROR(IF(ISNUMBER('procytrat 100AE'!A280),'procytrat 100AE'!A280,DATEVALUE('procytrat 100AE'!A280)),"")</f>
        <v/>
      </c>
      <c r="AC3779" t="str">
        <f>IF(AA3779="","",'procytrat 100AE'!B280)</f>
        <v/>
      </c>
      <c r="AD3779" t="str">
        <f>IF(AA3779="","",IFERROR(1*'procytrat 100AE'!C280,IFERROR(_xludf.NUMBERVALUE('procytrat 100AE'!C280,".",","),IFERROR(_xludf.NUMBERVALUE('procytrat 100AE'!C280,",","."),0))))</f>
        <v/>
      </c>
      <c r="AE3779" t="str">
        <f>IF(AA3779="","",'procytrat 100AE'!M280)</f>
        <v/>
      </c>
      <c r="AF3779">
        <f t="shared" si="378"/>
        <v>0</v>
      </c>
      <c r="AG3779" t="str">
        <f t="shared" si="379"/>
        <v/>
      </c>
      <c r="AH3779" t="str">
        <f t="shared" si="380"/>
        <v/>
      </c>
      <c r="AI3779">
        <f t="shared" si="381"/>
        <v>0</v>
      </c>
      <c r="AJ3779">
        <f t="shared" si="382"/>
        <v>0</v>
      </c>
      <c r="AK3779">
        <v>0</v>
      </c>
      <c r="AL3779" t="str">
        <f>IF(AA3779="","",IFERROR(IF(ISNUMBER('procytrat 100AE'!D280),'procytrat 100AE'!D280,IF(ISNUMBER(SEARCH("12",'procytrat 100AE'!D280)),EDATE(AB3779,12),IF(ISNUMBER(SEARCH("6",'procytrat 100AE'!D280)),EDATE(AB3779,6),IF(ISNUMBER(SEARCH("3",'procytrat 100AE'!D280)),EDATE(AB3779,3),DATEVALUE('procytrat 100AE'!D280))))),""))</f>
        <v/>
      </c>
      <c r="AM3779" t="str">
        <f t="shared" ca="1" si="383"/>
        <v/>
      </c>
    </row>
    <row r="3780" spans="27:39" x14ac:dyDescent="0.3">
      <c r="AA3780" t="str">
        <f>IF(COUNTA('procytrat 100AE'!A281,'procytrat 100AE'!B281,'procytrat 100AE'!C281)&gt;0,"100AE","")</f>
        <v/>
      </c>
      <c r="AB3780" t="str">
        <f>IFERROR(IF(ISNUMBER('procytrat 100AE'!A281),'procytrat 100AE'!A281,DATEVALUE('procytrat 100AE'!A281)),"")</f>
        <v/>
      </c>
      <c r="AC3780" t="str">
        <f>IF(AA3780="","",'procytrat 100AE'!B281)</f>
        <v/>
      </c>
      <c r="AD3780" t="str">
        <f>IF(AA3780="","",IFERROR(1*'procytrat 100AE'!C281,IFERROR(_xludf.NUMBERVALUE('procytrat 100AE'!C281,".",","),IFERROR(_xludf.NUMBERVALUE('procytrat 100AE'!C281,",","."),0))))</f>
        <v/>
      </c>
      <c r="AE3780" t="str">
        <f>IF(AA3780="","",'procytrat 100AE'!M281)</f>
        <v/>
      </c>
      <c r="AF3780">
        <f t="shared" si="378"/>
        <v>0</v>
      </c>
      <c r="AG3780" t="str">
        <f t="shared" si="379"/>
        <v/>
      </c>
      <c r="AH3780" t="str">
        <f t="shared" si="380"/>
        <v/>
      </c>
      <c r="AI3780">
        <f t="shared" si="381"/>
        <v>0</v>
      </c>
      <c r="AJ3780">
        <f t="shared" si="382"/>
        <v>0</v>
      </c>
      <c r="AK3780">
        <v>0</v>
      </c>
      <c r="AL3780" t="str">
        <f>IF(AA3780="","",IFERROR(IF(ISNUMBER('procytrat 100AE'!D281),'procytrat 100AE'!D281,IF(ISNUMBER(SEARCH("12",'procytrat 100AE'!D281)),EDATE(AB3780,12),IF(ISNUMBER(SEARCH("6",'procytrat 100AE'!D281)),EDATE(AB3780,6),IF(ISNUMBER(SEARCH("3",'procytrat 100AE'!D281)),EDATE(AB3780,3),DATEVALUE('procytrat 100AE'!D281))))),""))</f>
        <v/>
      </c>
      <c r="AM3780" t="str">
        <f t="shared" ca="1" si="383"/>
        <v/>
      </c>
    </row>
    <row r="3781" spans="27:39" x14ac:dyDescent="0.3">
      <c r="AA3781" t="str">
        <f>IF(COUNTA('procytrat 100AE'!A282,'procytrat 100AE'!B282,'procytrat 100AE'!C282)&gt;0,"100AE","")</f>
        <v/>
      </c>
      <c r="AB3781" t="str">
        <f>IFERROR(IF(ISNUMBER('procytrat 100AE'!A282),'procytrat 100AE'!A282,DATEVALUE('procytrat 100AE'!A282)),"")</f>
        <v/>
      </c>
      <c r="AC3781" t="str">
        <f>IF(AA3781="","",'procytrat 100AE'!B282)</f>
        <v/>
      </c>
      <c r="AD3781" t="str">
        <f>IF(AA3781="","",IFERROR(1*'procytrat 100AE'!C282,IFERROR(_xludf.NUMBERVALUE('procytrat 100AE'!C282,".",","),IFERROR(_xludf.NUMBERVALUE('procytrat 100AE'!C282,",","."),0))))</f>
        <v/>
      </c>
      <c r="AE3781" t="str">
        <f>IF(AA3781="","",'procytrat 100AE'!M282)</f>
        <v/>
      </c>
      <c r="AF3781">
        <f t="shared" si="378"/>
        <v>0</v>
      </c>
      <c r="AG3781" t="str">
        <f t="shared" si="379"/>
        <v/>
      </c>
      <c r="AH3781" t="str">
        <f t="shared" si="380"/>
        <v/>
      </c>
      <c r="AI3781">
        <f t="shared" si="381"/>
        <v>0</v>
      </c>
      <c r="AJ3781">
        <f t="shared" si="382"/>
        <v>0</v>
      </c>
      <c r="AK3781">
        <v>0</v>
      </c>
      <c r="AL3781" t="str">
        <f>IF(AA3781="","",IFERROR(IF(ISNUMBER('procytrat 100AE'!D282),'procytrat 100AE'!D282,IF(ISNUMBER(SEARCH("12",'procytrat 100AE'!D282)),EDATE(AB3781,12),IF(ISNUMBER(SEARCH("6",'procytrat 100AE'!D282)),EDATE(AB3781,6),IF(ISNUMBER(SEARCH("3",'procytrat 100AE'!D282)),EDATE(AB3781,3),DATEVALUE('procytrat 100AE'!D282))))),""))</f>
        <v/>
      </c>
      <c r="AM3781" t="str">
        <f t="shared" ca="1" si="383"/>
        <v/>
      </c>
    </row>
    <row r="3782" spans="27:39" x14ac:dyDescent="0.3">
      <c r="AA3782" t="str">
        <f>IF(COUNTA('procytrat 100AE'!A283,'procytrat 100AE'!B283,'procytrat 100AE'!C283)&gt;0,"100AE","")</f>
        <v/>
      </c>
      <c r="AB3782" t="str">
        <f>IFERROR(IF(ISNUMBER('procytrat 100AE'!A283),'procytrat 100AE'!A283,DATEVALUE('procytrat 100AE'!A283)),"")</f>
        <v/>
      </c>
      <c r="AC3782" t="str">
        <f>IF(AA3782="","",'procytrat 100AE'!B283)</f>
        <v/>
      </c>
      <c r="AD3782" t="str">
        <f>IF(AA3782="","",IFERROR(1*'procytrat 100AE'!C283,IFERROR(_xludf.NUMBERVALUE('procytrat 100AE'!C283,".",","),IFERROR(_xludf.NUMBERVALUE('procytrat 100AE'!C283,",","."),0))))</f>
        <v/>
      </c>
      <c r="AE3782" t="str">
        <f>IF(AA3782="","",'procytrat 100AE'!M283)</f>
        <v/>
      </c>
      <c r="AF3782">
        <f t="shared" si="378"/>
        <v>0</v>
      </c>
      <c r="AG3782" t="str">
        <f t="shared" si="379"/>
        <v/>
      </c>
      <c r="AH3782" t="str">
        <f t="shared" si="380"/>
        <v/>
      </c>
      <c r="AI3782">
        <f t="shared" si="381"/>
        <v>0</v>
      </c>
      <c r="AJ3782">
        <f t="shared" si="382"/>
        <v>0</v>
      </c>
      <c r="AK3782">
        <v>0</v>
      </c>
      <c r="AL3782" t="str">
        <f>IF(AA3782="","",IFERROR(IF(ISNUMBER('procytrat 100AE'!D283),'procytrat 100AE'!D283,IF(ISNUMBER(SEARCH("12",'procytrat 100AE'!D283)),EDATE(AB3782,12),IF(ISNUMBER(SEARCH("6",'procytrat 100AE'!D283)),EDATE(AB3782,6),IF(ISNUMBER(SEARCH("3",'procytrat 100AE'!D283)),EDATE(AB3782,3),DATEVALUE('procytrat 100AE'!D283))))),""))</f>
        <v/>
      </c>
      <c r="AM3782" t="str">
        <f t="shared" ca="1" si="383"/>
        <v/>
      </c>
    </row>
    <row r="3783" spans="27:39" x14ac:dyDescent="0.3">
      <c r="AA3783" t="str">
        <f>IF(COUNTA('procytrat 100AE'!A284,'procytrat 100AE'!B284,'procytrat 100AE'!C284)&gt;0,"100AE","")</f>
        <v/>
      </c>
      <c r="AB3783" t="str">
        <f>IFERROR(IF(ISNUMBER('procytrat 100AE'!A284),'procytrat 100AE'!A284,DATEVALUE('procytrat 100AE'!A284)),"")</f>
        <v/>
      </c>
      <c r="AC3783" t="str">
        <f>IF(AA3783="","",'procytrat 100AE'!B284)</f>
        <v/>
      </c>
      <c r="AD3783" t="str">
        <f>IF(AA3783="","",IFERROR(1*'procytrat 100AE'!C284,IFERROR(_xludf.NUMBERVALUE('procytrat 100AE'!C284,".",","),IFERROR(_xludf.NUMBERVALUE('procytrat 100AE'!C284,",","."),0))))</f>
        <v/>
      </c>
      <c r="AE3783" t="str">
        <f>IF(AA3783="","",'procytrat 100AE'!M284)</f>
        <v/>
      </c>
      <c r="AF3783">
        <f t="shared" si="378"/>
        <v>0</v>
      </c>
      <c r="AG3783" t="str">
        <f t="shared" si="379"/>
        <v/>
      </c>
      <c r="AH3783" t="str">
        <f t="shared" si="380"/>
        <v/>
      </c>
      <c r="AI3783">
        <f t="shared" si="381"/>
        <v>0</v>
      </c>
      <c r="AJ3783">
        <f t="shared" si="382"/>
        <v>0</v>
      </c>
      <c r="AK3783">
        <v>0</v>
      </c>
      <c r="AL3783" t="str">
        <f>IF(AA3783="","",IFERROR(IF(ISNUMBER('procytrat 100AE'!D284),'procytrat 100AE'!D284,IF(ISNUMBER(SEARCH("12",'procytrat 100AE'!D284)),EDATE(AB3783,12),IF(ISNUMBER(SEARCH("6",'procytrat 100AE'!D284)),EDATE(AB3783,6),IF(ISNUMBER(SEARCH("3",'procytrat 100AE'!D284)),EDATE(AB3783,3),DATEVALUE('procytrat 100AE'!D284))))),""))</f>
        <v/>
      </c>
      <c r="AM3783" t="str">
        <f t="shared" ca="1" si="383"/>
        <v/>
      </c>
    </row>
    <row r="3784" spans="27:39" x14ac:dyDescent="0.3">
      <c r="AA3784" t="str">
        <f>IF(COUNTA('procytrat 100AE'!A285,'procytrat 100AE'!B285,'procytrat 100AE'!C285)&gt;0,"100AE","")</f>
        <v/>
      </c>
      <c r="AB3784" t="str">
        <f>IFERROR(IF(ISNUMBER('procytrat 100AE'!A285),'procytrat 100AE'!A285,DATEVALUE('procytrat 100AE'!A285)),"")</f>
        <v/>
      </c>
      <c r="AC3784" t="str">
        <f>IF(AA3784="","",'procytrat 100AE'!B285)</f>
        <v/>
      </c>
      <c r="AD3784" t="str">
        <f>IF(AA3784="","",IFERROR(1*'procytrat 100AE'!C285,IFERROR(_xludf.NUMBERVALUE('procytrat 100AE'!C285,".",","),IFERROR(_xludf.NUMBERVALUE('procytrat 100AE'!C285,",","."),0))))</f>
        <v/>
      </c>
      <c r="AE3784" t="str">
        <f>IF(AA3784="","",'procytrat 100AE'!M285)</f>
        <v/>
      </c>
      <c r="AF3784">
        <f t="shared" si="378"/>
        <v>0</v>
      </c>
      <c r="AG3784" t="str">
        <f t="shared" si="379"/>
        <v/>
      </c>
      <c r="AH3784" t="str">
        <f t="shared" si="380"/>
        <v/>
      </c>
      <c r="AI3784">
        <f t="shared" si="381"/>
        <v>0</v>
      </c>
      <c r="AJ3784">
        <f t="shared" si="382"/>
        <v>0</v>
      </c>
      <c r="AK3784">
        <v>0</v>
      </c>
      <c r="AL3784" t="str">
        <f>IF(AA3784="","",IFERROR(IF(ISNUMBER('procytrat 100AE'!D285),'procytrat 100AE'!D285,IF(ISNUMBER(SEARCH("12",'procytrat 100AE'!D285)),EDATE(AB3784,12),IF(ISNUMBER(SEARCH("6",'procytrat 100AE'!D285)),EDATE(AB3784,6),IF(ISNUMBER(SEARCH("3",'procytrat 100AE'!D285)),EDATE(AB3784,3),DATEVALUE('procytrat 100AE'!D285))))),""))</f>
        <v/>
      </c>
      <c r="AM3784" t="str">
        <f t="shared" ca="1" si="383"/>
        <v/>
      </c>
    </row>
    <row r="3785" spans="27:39" x14ac:dyDescent="0.3">
      <c r="AA3785" t="str">
        <f>IF(COUNTA('procytrat 100AE'!A286,'procytrat 100AE'!B286,'procytrat 100AE'!C286)&gt;0,"100AE","")</f>
        <v/>
      </c>
      <c r="AB3785" t="str">
        <f>IFERROR(IF(ISNUMBER('procytrat 100AE'!A286),'procytrat 100AE'!A286,DATEVALUE('procytrat 100AE'!A286)),"")</f>
        <v/>
      </c>
      <c r="AC3785" t="str">
        <f>IF(AA3785="","",'procytrat 100AE'!B286)</f>
        <v/>
      </c>
      <c r="AD3785" t="str">
        <f>IF(AA3785="","",IFERROR(1*'procytrat 100AE'!C286,IFERROR(_xludf.NUMBERVALUE('procytrat 100AE'!C286,".",","),IFERROR(_xludf.NUMBERVALUE('procytrat 100AE'!C286,",","."),0))))</f>
        <v/>
      </c>
      <c r="AE3785" t="str">
        <f>IF(AA3785="","",'procytrat 100AE'!M286)</f>
        <v/>
      </c>
      <c r="AF3785">
        <f t="shared" si="378"/>
        <v>0</v>
      </c>
      <c r="AG3785" t="str">
        <f t="shared" si="379"/>
        <v/>
      </c>
      <c r="AH3785" t="str">
        <f t="shared" si="380"/>
        <v/>
      </c>
      <c r="AI3785">
        <f t="shared" si="381"/>
        <v>0</v>
      </c>
      <c r="AJ3785">
        <f t="shared" si="382"/>
        <v>0</v>
      </c>
      <c r="AK3785">
        <v>0</v>
      </c>
      <c r="AL3785" t="str">
        <f>IF(AA3785="","",IFERROR(IF(ISNUMBER('procytrat 100AE'!D286),'procytrat 100AE'!D286,IF(ISNUMBER(SEARCH("12",'procytrat 100AE'!D286)),EDATE(AB3785,12),IF(ISNUMBER(SEARCH("6",'procytrat 100AE'!D286)),EDATE(AB3785,6),IF(ISNUMBER(SEARCH("3",'procytrat 100AE'!D286)),EDATE(AB3785,3),DATEVALUE('procytrat 100AE'!D286))))),""))</f>
        <v/>
      </c>
      <c r="AM3785" t="str">
        <f t="shared" ca="1" si="383"/>
        <v/>
      </c>
    </row>
    <row r="3786" spans="27:39" x14ac:dyDescent="0.3">
      <c r="AA3786" t="str">
        <f>IF(COUNTA('procytrat 100AE'!A287,'procytrat 100AE'!B287,'procytrat 100AE'!C287)&gt;0,"100AE","")</f>
        <v/>
      </c>
      <c r="AB3786" t="str">
        <f>IFERROR(IF(ISNUMBER('procytrat 100AE'!A287),'procytrat 100AE'!A287,DATEVALUE('procytrat 100AE'!A287)),"")</f>
        <v/>
      </c>
      <c r="AC3786" t="str">
        <f>IF(AA3786="","",'procytrat 100AE'!B287)</f>
        <v/>
      </c>
      <c r="AD3786" t="str">
        <f>IF(AA3786="","",IFERROR(1*'procytrat 100AE'!C287,IFERROR(_xludf.NUMBERVALUE('procytrat 100AE'!C287,".",","),IFERROR(_xludf.NUMBERVALUE('procytrat 100AE'!C287,",","."),0))))</f>
        <v/>
      </c>
      <c r="AE3786" t="str">
        <f>IF(AA3786="","",'procytrat 100AE'!M287)</f>
        <v/>
      </c>
      <c r="AF3786">
        <f t="shared" si="378"/>
        <v>0</v>
      </c>
      <c r="AG3786" t="str">
        <f t="shared" si="379"/>
        <v/>
      </c>
      <c r="AH3786" t="str">
        <f t="shared" si="380"/>
        <v/>
      </c>
      <c r="AI3786">
        <f t="shared" si="381"/>
        <v>0</v>
      </c>
      <c r="AJ3786">
        <f t="shared" si="382"/>
        <v>0</v>
      </c>
      <c r="AK3786">
        <v>0</v>
      </c>
      <c r="AL3786" t="str">
        <f>IF(AA3786="","",IFERROR(IF(ISNUMBER('procytrat 100AE'!D287),'procytrat 100AE'!D287,IF(ISNUMBER(SEARCH("12",'procytrat 100AE'!D287)),EDATE(AB3786,12),IF(ISNUMBER(SEARCH("6",'procytrat 100AE'!D287)),EDATE(AB3786,6),IF(ISNUMBER(SEARCH("3",'procytrat 100AE'!D287)),EDATE(AB3786,3),DATEVALUE('procytrat 100AE'!D287))))),""))</f>
        <v/>
      </c>
      <c r="AM3786" t="str">
        <f t="shared" ca="1" si="383"/>
        <v/>
      </c>
    </row>
    <row r="3787" spans="27:39" x14ac:dyDescent="0.3">
      <c r="AA3787" t="str">
        <f>IF(COUNTA('procytrat 100AE'!A288,'procytrat 100AE'!B288,'procytrat 100AE'!C288)&gt;0,"100AE","")</f>
        <v/>
      </c>
      <c r="AB3787" t="str">
        <f>IFERROR(IF(ISNUMBER('procytrat 100AE'!A288),'procytrat 100AE'!A288,DATEVALUE('procytrat 100AE'!A288)),"")</f>
        <v/>
      </c>
      <c r="AC3787" t="str">
        <f>IF(AA3787="","",'procytrat 100AE'!B288)</f>
        <v/>
      </c>
      <c r="AD3787" t="str">
        <f>IF(AA3787="","",IFERROR(1*'procytrat 100AE'!C288,IFERROR(_xludf.NUMBERVALUE('procytrat 100AE'!C288,".",","),IFERROR(_xludf.NUMBERVALUE('procytrat 100AE'!C288,",","."),0))))</f>
        <v/>
      </c>
      <c r="AE3787" t="str">
        <f>IF(AA3787="","",'procytrat 100AE'!M288)</f>
        <v/>
      </c>
      <c r="AF3787">
        <f t="shared" si="378"/>
        <v>0</v>
      </c>
      <c r="AG3787" t="str">
        <f t="shared" si="379"/>
        <v/>
      </c>
      <c r="AH3787" t="str">
        <f t="shared" si="380"/>
        <v/>
      </c>
      <c r="AI3787">
        <f t="shared" si="381"/>
        <v>0</v>
      </c>
      <c r="AJ3787">
        <f t="shared" si="382"/>
        <v>0</v>
      </c>
      <c r="AK3787">
        <v>0</v>
      </c>
      <c r="AL3787" t="str">
        <f>IF(AA3787="","",IFERROR(IF(ISNUMBER('procytrat 100AE'!D288),'procytrat 100AE'!D288,IF(ISNUMBER(SEARCH("12",'procytrat 100AE'!D288)),EDATE(AB3787,12),IF(ISNUMBER(SEARCH("6",'procytrat 100AE'!D288)),EDATE(AB3787,6),IF(ISNUMBER(SEARCH("3",'procytrat 100AE'!D288)),EDATE(AB3787,3),DATEVALUE('procytrat 100AE'!D288))))),""))</f>
        <v/>
      </c>
      <c r="AM3787" t="str">
        <f t="shared" ca="1" si="383"/>
        <v/>
      </c>
    </row>
    <row r="3788" spans="27:39" x14ac:dyDescent="0.3">
      <c r="AA3788" t="str">
        <f>IF(COUNTA('procytrat 100AE'!A289,'procytrat 100AE'!B289,'procytrat 100AE'!C289)&gt;0,"100AE","")</f>
        <v/>
      </c>
      <c r="AB3788" t="str">
        <f>IFERROR(IF(ISNUMBER('procytrat 100AE'!A289),'procytrat 100AE'!A289,DATEVALUE('procytrat 100AE'!A289)),"")</f>
        <v/>
      </c>
      <c r="AC3788" t="str">
        <f>IF(AA3788="","",'procytrat 100AE'!B289)</f>
        <v/>
      </c>
      <c r="AD3788" t="str">
        <f>IF(AA3788="","",IFERROR(1*'procytrat 100AE'!C289,IFERROR(_xludf.NUMBERVALUE('procytrat 100AE'!C289,".",","),IFERROR(_xludf.NUMBERVALUE('procytrat 100AE'!C289,",","."),0))))</f>
        <v/>
      </c>
      <c r="AE3788" t="str">
        <f>IF(AA3788="","",'procytrat 100AE'!M289)</f>
        <v/>
      </c>
      <c r="AF3788">
        <f t="shared" si="378"/>
        <v>0</v>
      </c>
      <c r="AG3788" t="str">
        <f t="shared" si="379"/>
        <v/>
      </c>
      <c r="AH3788" t="str">
        <f t="shared" si="380"/>
        <v/>
      </c>
      <c r="AI3788">
        <f t="shared" si="381"/>
        <v>0</v>
      </c>
      <c r="AJ3788">
        <f t="shared" si="382"/>
        <v>0</v>
      </c>
      <c r="AK3788">
        <v>0</v>
      </c>
      <c r="AL3788" t="str">
        <f>IF(AA3788="","",IFERROR(IF(ISNUMBER('procytrat 100AE'!D289),'procytrat 100AE'!D289,IF(ISNUMBER(SEARCH("12",'procytrat 100AE'!D289)),EDATE(AB3788,12),IF(ISNUMBER(SEARCH("6",'procytrat 100AE'!D289)),EDATE(AB3788,6),IF(ISNUMBER(SEARCH("3",'procytrat 100AE'!D289)),EDATE(AB3788,3),DATEVALUE('procytrat 100AE'!D289))))),""))</f>
        <v/>
      </c>
      <c r="AM3788" t="str">
        <f t="shared" ca="1" si="383"/>
        <v/>
      </c>
    </row>
    <row r="3789" spans="27:39" x14ac:dyDescent="0.3">
      <c r="AA3789" t="str">
        <f>IF(COUNTA('procytrat 100AE'!A290,'procytrat 100AE'!B290,'procytrat 100AE'!C290)&gt;0,"100AE","")</f>
        <v/>
      </c>
      <c r="AB3789" t="str">
        <f>IFERROR(IF(ISNUMBER('procytrat 100AE'!A290),'procytrat 100AE'!A290,DATEVALUE('procytrat 100AE'!A290)),"")</f>
        <v/>
      </c>
      <c r="AC3789" t="str">
        <f>IF(AA3789="","",'procytrat 100AE'!B290)</f>
        <v/>
      </c>
      <c r="AD3789" t="str">
        <f>IF(AA3789="","",IFERROR(1*'procytrat 100AE'!C290,IFERROR(_xludf.NUMBERVALUE('procytrat 100AE'!C290,".",","),IFERROR(_xludf.NUMBERVALUE('procytrat 100AE'!C290,",","."),0))))</f>
        <v/>
      </c>
      <c r="AE3789" t="str">
        <f>IF(AA3789="","",'procytrat 100AE'!M290)</f>
        <v/>
      </c>
      <c r="AF3789">
        <f t="shared" si="378"/>
        <v>0</v>
      </c>
      <c r="AG3789" t="str">
        <f t="shared" si="379"/>
        <v/>
      </c>
      <c r="AH3789" t="str">
        <f t="shared" si="380"/>
        <v/>
      </c>
      <c r="AI3789">
        <f t="shared" si="381"/>
        <v>0</v>
      </c>
      <c r="AJ3789">
        <f t="shared" si="382"/>
        <v>0</v>
      </c>
      <c r="AK3789">
        <v>0</v>
      </c>
      <c r="AL3789" t="str">
        <f>IF(AA3789="","",IFERROR(IF(ISNUMBER('procytrat 100AE'!D290),'procytrat 100AE'!D290,IF(ISNUMBER(SEARCH("12",'procytrat 100AE'!D290)),EDATE(AB3789,12),IF(ISNUMBER(SEARCH("6",'procytrat 100AE'!D290)),EDATE(AB3789,6),IF(ISNUMBER(SEARCH("3",'procytrat 100AE'!D290)),EDATE(AB3789,3),DATEVALUE('procytrat 100AE'!D290))))),""))</f>
        <v/>
      </c>
      <c r="AM3789" t="str">
        <f t="shared" ca="1" si="383"/>
        <v/>
      </c>
    </row>
    <row r="3790" spans="27:39" x14ac:dyDescent="0.3">
      <c r="AA3790" t="str">
        <f>IF(COUNTA('procytrat 100AE'!A291,'procytrat 100AE'!B291,'procytrat 100AE'!C291)&gt;0,"100AE","")</f>
        <v/>
      </c>
      <c r="AB3790" t="str">
        <f>IFERROR(IF(ISNUMBER('procytrat 100AE'!A291),'procytrat 100AE'!A291,DATEVALUE('procytrat 100AE'!A291)),"")</f>
        <v/>
      </c>
      <c r="AC3790" t="str">
        <f>IF(AA3790="","",'procytrat 100AE'!B291)</f>
        <v/>
      </c>
      <c r="AD3790" t="str">
        <f>IF(AA3790="","",IFERROR(1*'procytrat 100AE'!C291,IFERROR(_xludf.NUMBERVALUE('procytrat 100AE'!C291,".",","),IFERROR(_xludf.NUMBERVALUE('procytrat 100AE'!C291,",","."),0))))</f>
        <v/>
      </c>
      <c r="AE3790" t="str">
        <f>IF(AA3790="","",'procytrat 100AE'!M291)</f>
        <v/>
      </c>
      <c r="AF3790">
        <f t="shared" si="378"/>
        <v>0</v>
      </c>
      <c r="AG3790" t="str">
        <f t="shared" si="379"/>
        <v/>
      </c>
      <c r="AH3790" t="str">
        <f t="shared" si="380"/>
        <v/>
      </c>
      <c r="AI3790">
        <f t="shared" si="381"/>
        <v>0</v>
      </c>
      <c r="AJ3790">
        <f t="shared" si="382"/>
        <v>0</v>
      </c>
      <c r="AK3790">
        <v>0</v>
      </c>
      <c r="AL3790" t="str">
        <f>IF(AA3790="","",IFERROR(IF(ISNUMBER('procytrat 100AE'!D291),'procytrat 100AE'!D291,IF(ISNUMBER(SEARCH("12",'procytrat 100AE'!D291)),EDATE(AB3790,12),IF(ISNUMBER(SEARCH("6",'procytrat 100AE'!D291)),EDATE(AB3790,6),IF(ISNUMBER(SEARCH("3",'procytrat 100AE'!D291)),EDATE(AB3790,3),DATEVALUE('procytrat 100AE'!D291))))),""))</f>
        <v/>
      </c>
      <c r="AM3790" t="str">
        <f t="shared" ca="1" si="383"/>
        <v/>
      </c>
    </row>
    <row r="3791" spans="27:39" x14ac:dyDescent="0.3">
      <c r="AA3791" t="str">
        <f>IF(COUNTA('procytrat 100AE'!A292,'procytrat 100AE'!B292,'procytrat 100AE'!C292)&gt;0,"100AE","")</f>
        <v/>
      </c>
      <c r="AB3791" t="str">
        <f>IFERROR(IF(ISNUMBER('procytrat 100AE'!A292),'procytrat 100AE'!A292,DATEVALUE('procytrat 100AE'!A292)),"")</f>
        <v/>
      </c>
      <c r="AC3791" t="str">
        <f>IF(AA3791="","",'procytrat 100AE'!B292)</f>
        <v/>
      </c>
      <c r="AD3791" t="str">
        <f>IF(AA3791="","",IFERROR(1*'procytrat 100AE'!C292,IFERROR(_xludf.NUMBERVALUE('procytrat 100AE'!C292,".",","),IFERROR(_xludf.NUMBERVALUE('procytrat 100AE'!C292,",","."),0))))</f>
        <v/>
      </c>
      <c r="AE3791" t="str">
        <f>IF(AA3791="","",'procytrat 100AE'!M292)</f>
        <v/>
      </c>
      <c r="AF3791">
        <f t="shared" si="378"/>
        <v>0</v>
      </c>
      <c r="AG3791" t="str">
        <f t="shared" si="379"/>
        <v/>
      </c>
      <c r="AH3791" t="str">
        <f t="shared" si="380"/>
        <v/>
      </c>
      <c r="AI3791">
        <f t="shared" si="381"/>
        <v>0</v>
      </c>
      <c r="AJ3791">
        <f t="shared" si="382"/>
        <v>0</v>
      </c>
      <c r="AK3791">
        <v>0</v>
      </c>
      <c r="AL3791" t="str">
        <f>IF(AA3791="","",IFERROR(IF(ISNUMBER('procytrat 100AE'!D292),'procytrat 100AE'!D292,IF(ISNUMBER(SEARCH("12",'procytrat 100AE'!D292)),EDATE(AB3791,12),IF(ISNUMBER(SEARCH("6",'procytrat 100AE'!D292)),EDATE(AB3791,6),IF(ISNUMBER(SEARCH("3",'procytrat 100AE'!D292)),EDATE(AB3791,3),DATEVALUE('procytrat 100AE'!D292))))),""))</f>
        <v/>
      </c>
      <c r="AM3791" t="str">
        <f t="shared" ca="1" si="383"/>
        <v/>
      </c>
    </row>
    <row r="3792" spans="27:39" x14ac:dyDescent="0.3">
      <c r="AA3792" t="str">
        <f>IF(COUNTA('procytrat 100AE'!A293,'procytrat 100AE'!B293,'procytrat 100AE'!C293)&gt;0,"100AE","")</f>
        <v/>
      </c>
      <c r="AB3792" t="str">
        <f>IFERROR(IF(ISNUMBER('procytrat 100AE'!A293),'procytrat 100AE'!A293,DATEVALUE('procytrat 100AE'!A293)),"")</f>
        <v/>
      </c>
      <c r="AC3792" t="str">
        <f>IF(AA3792="","",'procytrat 100AE'!B293)</f>
        <v/>
      </c>
      <c r="AD3792" t="str">
        <f>IF(AA3792="","",IFERROR(1*'procytrat 100AE'!C293,IFERROR(_xludf.NUMBERVALUE('procytrat 100AE'!C293,".",","),IFERROR(_xludf.NUMBERVALUE('procytrat 100AE'!C293,",","."),0))))</f>
        <v/>
      </c>
      <c r="AE3792" t="str">
        <f>IF(AA3792="","",'procytrat 100AE'!M293)</f>
        <v/>
      </c>
      <c r="AF3792">
        <f t="shared" si="378"/>
        <v>0</v>
      </c>
      <c r="AG3792" t="str">
        <f t="shared" si="379"/>
        <v/>
      </c>
      <c r="AH3792" t="str">
        <f t="shared" si="380"/>
        <v/>
      </c>
      <c r="AI3792">
        <f t="shared" si="381"/>
        <v>0</v>
      </c>
      <c r="AJ3792">
        <f t="shared" si="382"/>
        <v>0</v>
      </c>
      <c r="AK3792">
        <v>0</v>
      </c>
      <c r="AL3792" t="str">
        <f>IF(AA3792="","",IFERROR(IF(ISNUMBER('procytrat 100AE'!D293),'procytrat 100AE'!D293,IF(ISNUMBER(SEARCH("12",'procytrat 100AE'!D293)),EDATE(AB3792,12),IF(ISNUMBER(SEARCH("6",'procytrat 100AE'!D293)),EDATE(AB3792,6),IF(ISNUMBER(SEARCH("3",'procytrat 100AE'!D293)),EDATE(AB3792,3),DATEVALUE('procytrat 100AE'!D293))))),""))</f>
        <v/>
      </c>
      <c r="AM3792" t="str">
        <f t="shared" ca="1" si="383"/>
        <v/>
      </c>
    </row>
    <row r="3793" spans="27:39" x14ac:dyDescent="0.3">
      <c r="AA3793" t="str">
        <f>IF(COUNTA('procytrat 100AE'!A294,'procytrat 100AE'!B294,'procytrat 100AE'!C294)&gt;0,"100AE","")</f>
        <v/>
      </c>
      <c r="AB3793" t="str">
        <f>IFERROR(IF(ISNUMBER('procytrat 100AE'!A294),'procytrat 100AE'!A294,DATEVALUE('procytrat 100AE'!A294)),"")</f>
        <v/>
      </c>
      <c r="AC3793" t="str">
        <f>IF(AA3793="","",'procytrat 100AE'!B294)</f>
        <v/>
      </c>
      <c r="AD3793" t="str">
        <f>IF(AA3793="","",IFERROR(1*'procytrat 100AE'!C294,IFERROR(_xludf.NUMBERVALUE('procytrat 100AE'!C294,".",","),IFERROR(_xludf.NUMBERVALUE('procytrat 100AE'!C294,",","."),0))))</f>
        <v/>
      </c>
      <c r="AE3793" t="str">
        <f>IF(AA3793="","",'procytrat 100AE'!M294)</f>
        <v/>
      </c>
      <c r="AF3793">
        <f t="shared" si="378"/>
        <v>0</v>
      </c>
      <c r="AG3793" t="str">
        <f t="shared" si="379"/>
        <v/>
      </c>
      <c r="AH3793" t="str">
        <f t="shared" si="380"/>
        <v/>
      </c>
      <c r="AI3793">
        <f t="shared" si="381"/>
        <v>0</v>
      </c>
      <c r="AJ3793">
        <f t="shared" si="382"/>
        <v>0</v>
      </c>
      <c r="AK3793">
        <v>0</v>
      </c>
      <c r="AL3793" t="str">
        <f>IF(AA3793="","",IFERROR(IF(ISNUMBER('procytrat 100AE'!D294),'procytrat 100AE'!D294,IF(ISNUMBER(SEARCH("12",'procytrat 100AE'!D294)),EDATE(AB3793,12),IF(ISNUMBER(SEARCH("6",'procytrat 100AE'!D294)),EDATE(AB3793,6),IF(ISNUMBER(SEARCH("3",'procytrat 100AE'!D294)),EDATE(AB3793,3),DATEVALUE('procytrat 100AE'!D294))))),""))</f>
        <v/>
      </c>
      <c r="AM3793" t="str">
        <f t="shared" ca="1" si="383"/>
        <v/>
      </c>
    </row>
    <row r="3794" spans="27:39" x14ac:dyDescent="0.3">
      <c r="AA3794" t="str">
        <f>IF(COUNTA('procytrat 100AE'!A295,'procytrat 100AE'!B295,'procytrat 100AE'!C295)&gt;0,"100AE","")</f>
        <v/>
      </c>
      <c r="AB3794" t="str">
        <f>IFERROR(IF(ISNUMBER('procytrat 100AE'!A295),'procytrat 100AE'!A295,DATEVALUE('procytrat 100AE'!A295)),"")</f>
        <v/>
      </c>
      <c r="AC3794" t="str">
        <f>IF(AA3794="","",'procytrat 100AE'!B295)</f>
        <v/>
      </c>
      <c r="AD3794" t="str">
        <f>IF(AA3794="","",IFERROR(1*'procytrat 100AE'!C295,IFERROR(_xludf.NUMBERVALUE('procytrat 100AE'!C295,".",","),IFERROR(_xludf.NUMBERVALUE('procytrat 100AE'!C295,",","."),0))))</f>
        <v/>
      </c>
      <c r="AE3794" t="str">
        <f>IF(AA3794="","",'procytrat 100AE'!M295)</f>
        <v/>
      </c>
      <c r="AF3794">
        <f t="shared" si="378"/>
        <v>0</v>
      </c>
      <c r="AG3794" t="str">
        <f t="shared" si="379"/>
        <v/>
      </c>
      <c r="AH3794" t="str">
        <f t="shared" si="380"/>
        <v/>
      </c>
      <c r="AI3794">
        <f t="shared" si="381"/>
        <v>0</v>
      </c>
      <c r="AJ3794">
        <f t="shared" si="382"/>
        <v>0</v>
      </c>
      <c r="AK3794">
        <v>0</v>
      </c>
      <c r="AL3794" t="str">
        <f>IF(AA3794="","",IFERROR(IF(ISNUMBER('procytrat 100AE'!D295),'procytrat 100AE'!D295,IF(ISNUMBER(SEARCH("12",'procytrat 100AE'!D295)),EDATE(AB3794,12),IF(ISNUMBER(SEARCH("6",'procytrat 100AE'!D295)),EDATE(AB3794,6),IF(ISNUMBER(SEARCH("3",'procytrat 100AE'!D295)),EDATE(AB3794,3),DATEVALUE('procytrat 100AE'!D295))))),""))</f>
        <v/>
      </c>
      <c r="AM3794" t="str">
        <f t="shared" ca="1" si="383"/>
        <v/>
      </c>
    </row>
    <row r="3795" spans="27:39" x14ac:dyDescent="0.3">
      <c r="AA3795" t="str">
        <f>IF(COUNTA('procytrat 100AE'!A296,'procytrat 100AE'!B296,'procytrat 100AE'!C296)&gt;0,"100AE","")</f>
        <v/>
      </c>
      <c r="AB3795" t="str">
        <f>IFERROR(IF(ISNUMBER('procytrat 100AE'!A296),'procytrat 100AE'!A296,DATEVALUE('procytrat 100AE'!A296)),"")</f>
        <v/>
      </c>
      <c r="AC3795" t="str">
        <f>IF(AA3795="","",'procytrat 100AE'!B296)</f>
        <v/>
      </c>
      <c r="AD3795" t="str">
        <f>IF(AA3795="","",IFERROR(1*'procytrat 100AE'!C296,IFERROR(_xludf.NUMBERVALUE('procytrat 100AE'!C296,".",","),IFERROR(_xludf.NUMBERVALUE('procytrat 100AE'!C296,",","."),0))))</f>
        <v/>
      </c>
      <c r="AE3795" t="str">
        <f>IF(AA3795="","",'procytrat 100AE'!M296)</f>
        <v/>
      </c>
      <c r="AF3795">
        <f t="shared" si="378"/>
        <v>0</v>
      </c>
      <c r="AG3795" t="str">
        <f t="shared" si="379"/>
        <v/>
      </c>
      <c r="AH3795" t="str">
        <f t="shared" si="380"/>
        <v/>
      </c>
      <c r="AI3795">
        <f t="shared" si="381"/>
        <v>0</v>
      </c>
      <c r="AJ3795">
        <f t="shared" si="382"/>
        <v>0</v>
      </c>
      <c r="AK3795">
        <v>0</v>
      </c>
      <c r="AL3795" t="str">
        <f>IF(AA3795="","",IFERROR(IF(ISNUMBER('procytrat 100AE'!D296),'procytrat 100AE'!D296,IF(ISNUMBER(SEARCH("12",'procytrat 100AE'!D296)),EDATE(AB3795,12),IF(ISNUMBER(SEARCH("6",'procytrat 100AE'!D296)),EDATE(AB3795,6),IF(ISNUMBER(SEARCH("3",'procytrat 100AE'!D296)),EDATE(AB3795,3),DATEVALUE('procytrat 100AE'!D296))))),""))</f>
        <v/>
      </c>
      <c r="AM3795" t="str">
        <f t="shared" ca="1" si="383"/>
        <v/>
      </c>
    </row>
    <row r="3796" spans="27:39" x14ac:dyDescent="0.3">
      <c r="AA3796" t="str">
        <f>IF(COUNTA('procytrat 100AE'!A297,'procytrat 100AE'!B297,'procytrat 100AE'!C297)&gt;0,"100AE","")</f>
        <v/>
      </c>
      <c r="AB3796" t="str">
        <f>IFERROR(IF(ISNUMBER('procytrat 100AE'!A297),'procytrat 100AE'!A297,DATEVALUE('procytrat 100AE'!A297)),"")</f>
        <v/>
      </c>
      <c r="AC3796" t="str">
        <f>IF(AA3796="","",'procytrat 100AE'!B297)</f>
        <v/>
      </c>
      <c r="AD3796" t="str">
        <f>IF(AA3796="","",IFERROR(1*'procytrat 100AE'!C297,IFERROR(_xludf.NUMBERVALUE('procytrat 100AE'!C297,".",","),IFERROR(_xludf.NUMBERVALUE('procytrat 100AE'!C297,",","."),0))))</f>
        <v/>
      </c>
      <c r="AE3796" t="str">
        <f>IF(AA3796="","",'procytrat 100AE'!M297)</f>
        <v/>
      </c>
      <c r="AF3796">
        <f t="shared" si="378"/>
        <v>0</v>
      </c>
      <c r="AG3796" t="str">
        <f t="shared" si="379"/>
        <v/>
      </c>
      <c r="AH3796" t="str">
        <f t="shared" si="380"/>
        <v/>
      </c>
      <c r="AI3796">
        <f t="shared" si="381"/>
        <v>0</v>
      </c>
      <c r="AJ3796">
        <f t="shared" si="382"/>
        <v>0</v>
      </c>
      <c r="AK3796">
        <v>0</v>
      </c>
      <c r="AL3796" t="str">
        <f>IF(AA3796="","",IFERROR(IF(ISNUMBER('procytrat 100AE'!D297),'procytrat 100AE'!D297,IF(ISNUMBER(SEARCH("12",'procytrat 100AE'!D297)),EDATE(AB3796,12),IF(ISNUMBER(SEARCH("6",'procytrat 100AE'!D297)),EDATE(AB3796,6),IF(ISNUMBER(SEARCH("3",'procytrat 100AE'!D297)),EDATE(AB3796,3),DATEVALUE('procytrat 100AE'!D297))))),""))</f>
        <v/>
      </c>
      <c r="AM3796" t="str">
        <f t="shared" ca="1" si="383"/>
        <v/>
      </c>
    </row>
    <row r="3797" spans="27:39" x14ac:dyDescent="0.3">
      <c r="AA3797" t="str">
        <f>IF(COUNTA('procytrat 100AE'!A298,'procytrat 100AE'!B298,'procytrat 100AE'!C298)&gt;0,"100AE","")</f>
        <v/>
      </c>
      <c r="AB3797" t="str">
        <f>IFERROR(IF(ISNUMBER('procytrat 100AE'!A298),'procytrat 100AE'!A298,DATEVALUE('procytrat 100AE'!A298)),"")</f>
        <v/>
      </c>
      <c r="AC3797" t="str">
        <f>IF(AA3797="","",'procytrat 100AE'!B298)</f>
        <v/>
      </c>
      <c r="AD3797" t="str">
        <f>IF(AA3797="","",IFERROR(1*'procytrat 100AE'!C298,IFERROR(_xludf.NUMBERVALUE('procytrat 100AE'!C298,".",","),IFERROR(_xludf.NUMBERVALUE('procytrat 100AE'!C298,",","."),0))))</f>
        <v/>
      </c>
      <c r="AE3797" t="str">
        <f>IF(AA3797="","",'procytrat 100AE'!M298)</f>
        <v/>
      </c>
      <c r="AF3797">
        <f t="shared" si="378"/>
        <v>0</v>
      </c>
      <c r="AG3797" t="str">
        <f t="shared" si="379"/>
        <v/>
      </c>
      <c r="AH3797" t="str">
        <f t="shared" si="380"/>
        <v/>
      </c>
      <c r="AI3797">
        <f t="shared" si="381"/>
        <v>0</v>
      </c>
      <c r="AJ3797">
        <f t="shared" si="382"/>
        <v>0</v>
      </c>
      <c r="AK3797">
        <v>0</v>
      </c>
      <c r="AL3797" t="str">
        <f>IF(AA3797="","",IFERROR(IF(ISNUMBER('procytrat 100AE'!D298),'procytrat 100AE'!D298,IF(ISNUMBER(SEARCH("12",'procytrat 100AE'!D298)),EDATE(AB3797,12),IF(ISNUMBER(SEARCH("6",'procytrat 100AE'!D298)),EDATE(AB3797,6),IF(ISNUMBER(SEARCH("3",'procytrat 100AE'!D298)),EDATE(AB3797,3),DATEVALUE('procytrat 100AE'!D298))))),""))</f>
        <v/>
      </c>
      <c r="AM3797" t="str">
        <f t="shared" ca="1" si="383"/>
        <v/>
      </c>
    </row>
    <row r="3798" spans="27:39" x14ac:dyDescent="0.3">
      <c r="AA3798" t="str">
        <f>IF(COUNTA('procytrat 100AE'!A299,'procytrat 100AE'!B299,'procytrat 100AE'!C299)&gt;0,"100AE","")</f>
        <v/>
      </c>
      <c r="AB3798" t="str">
        <f>IFERROR(IF(ISNUMBER('procytrat 100AE'!A299),'procytrat 100AE'!A299,DATEVALUE('procytrat 100AE'!A299)),"")</f>
        <v/>
      </c>
      <c r="AC3798" t="str">
        <f>IF(AA3798="","",'procytrat 100AE'!B299)</f>
        <v/>
      </c>
      <c r="AD3798" t="str">
        <f>IF(AA3798="","",IFERROR(1*'procytrat 100AE'!C299,IFERROR(_xludf.NUMBERVALUE('procytrat 100AE'!C299,".",","),IFERROR(_xludf.NUMBERVALUE('procytrat 100AE'!C299,",","."),0))))</f>
        <v/>
      </c>
      <c r="AE3798" t="str">
        <f>IF(AA3798="","",'procytrat 100AE'!M299)</f>
        <v/>
      </c>
      <c r="AF3798">
        <f t="shared" si="378"/>
        <v>0</v>
      </c>
      <c r="AG3798" t="str">
        <f t="shared" si="379"/>
        <v/>
      </c>
      <c r="AH3798" t="str">
        <f t="shared" si="380"/>
        <v/>
      </c>
      <c r="AI3798">
        <f t="shared" si="381"/>
        <v>0</v>
      </c>
      <c r="AJ3798">
        <f t="shared" si="382"/>
        <v>0</v>
      </c>
      <c r="AK3798">
        <v>0</v>
      </c>
      <c r="AL3798" t="str">
        <f>IF(AA3798="","",IFERROR(IF(ISNUMBER('procytrat 100AE'!D299),'procytrat 100AE'!D299,IF(ISNUMBER(SEARCH("12",'procytrat 100AE'!D299)),EDATE(AB3798,12),IF(ISNUMBER(SEARCH("6",'procytrat 100AE'!D299)),EDATE(AB3798,6),IF(ISNUMBER(SEARCH("3",'procytrat 100AE'!D299)),EDATE(AB3798,3),DATEVALUE('procytrat 100AE'!D299))))),""))</f>
        <v/>
      </c>
      <c r="AM3798" t="str">
        <f t="shared" ca="1" si="383"/>
        <v/>
      </c>
    </row>
    <row r="3799" spans="27:39" x14ac:dyDescent="0.3">
      <c r="AA3799" t="str">
        <f>IF(COUNTA('procytrat 100AE'!A300,'procytrat 100AE'!B300,'procytrat 100AE'!C300)&gt;0,"100AE","")</f>
        <v/>
      </c>
      <c r="AB3799" t="str">
        <f>IFERROR(IF(ISNUMBER('procytrat 100AE'!A300),'procytrat 100AE'!A300,DATEVALUE('procytrat 100AE'!A300)),"")</f>
        <v/>
      </c>
      <c r="AC3799" t="str">
        <f>IF(AA3799="","",'procytrat 100AE'!B300)</f>
        <v/>
      </c>
      <c r="AD3799" t="str">
        <f>IF(AA3799="","",IFERROR(1*'procytrat 100AE'!C300,IFERROR(_xludf.NUMBERVALUE('procytrat 100AE'!C300,".",","),IFERROR(_xludf.NUMBERVALUE('procytrat 100AE'!C300,",","."),0))))</f>
        <v/>
      </c>
      <c r="AE3799" t="str">
        <f>IF(AA3799="","",'procytrat 100AE'!M300)</f>
        <v/>
      </c>
      <c r="AF3799">
        <f t="shared" si="378"/>
        <v>0</v>
      </c>
      <c r="AG3799" t="str">
        <f t="shared" si="379"/>
        <v/>
      </c>
      <c r="AH3799" t="str">
        <f t="shared" si="380"/>
        <v/>
      </c>
      <c r="AI3799">
        <f t="shared" si="381"/>
        <v>0</v>
      </c>
      <c r="AJ3799">
        <f t="shared" si="382"/>
        <v>0</v>
      </c>
      <c r="AK3799">
        <v>0</v>
      </c>
      <c r="AL3799" t="str">
        <f>IF(AA3799="","",IFERROR(IF(ISNUMBER('procytrat 100AE'!D300),'procytrat 100AE'!D300,IF(ISNUMBER(SEARCH("12",'procytrat 100AE'!D300)),EDATE(AB3799,12),IF(ISNUMBER(SEARCH("6",'procytrat 100AE'!D300)),EDATE(AB3799,6),IF(ISNUMBER(SEARCH("3",'procytrat 100AE'!D300)),EDATE(AB3799,3),DATEVALUE('procytrat 100AE'!D300))))),""))</f>
        <v/>
      </c>
      <c r="AM3799" t="str">
        <f t="shared" ca="1" si="383"/>
        <v/>
      </c>
    </row>
    <row r="3800" spans="27:39" x14ac:dyDescent="0.3">
      <c r="AA3800" t="str">
        <f>IF(COUNTA('procytrat 100AE'!A301,'procytrat 100AE'!B301,'procytrat 100AE'!C301)&gt;0,"100AE","")</f>
        <v/>
      </c>
      <c r="AB3800" t="str">
        <f>IFERROR(IF(ISNUMBER('procytrat 100AE'!A301),'procytrat 100AE'!A301,DATEVALUE('procytrat 100AE'!A301)),"")</f>
        <v/>
      </c>
      <c r="AC3800" t="str">
        <f>IF(AA3800="","",'procytrat 100AE'!B301)</f>
        <v/>
      </c>
      <c r="AD3800" t="str">
        <f>IF(AA3800="","",IFERROR(1*'procytrat 100AE'!C301,IFERROR(_xludf.NUMBERVALUE('procytrat 100AE'!C301,".",","),IFERROR(_xludf.NUMBERVALUE('procytrat 100AE'!C301,",","."),0))))</f>
        <v/>
      </c>
      <c r="AE3800" t="str">
        <f>IF(AA3800="","",'procytrat 100AE'!M301)</f>
        <v/>
      </c>
      <c r="AF3800">
        <f t="shared" si="378"/>
        <v>0</v>
      </c>
      <c r="AG3800" t="str">
        <f t="shared" si="379"/>
        <v/>
      </c>
      <c r="AH3800" t="str">
        <f t="shared" si="380"/>
        <v/>
      </c>
      <c r="AI3800">
        <f t="shared" si="381"/>
        <v>0</v>
      </c>
      <c r="AJ3800">
        <f t="shared" si="382"/>
        <v>0</v>
      </c>
      <c r="AK3800">
        <v>0</v>
      </c>
      <c r="AL3800" t="str">
        <f>IF(AA3800="","",IFERROR(IF(ISNUMBER('procytrat 100AE'!D301),'procytrat 100AE'!D301,IF(ISNUMBER(SEARCH("12",'procytrat 100AE'!D301)),EDATE(AB3800,12),IF(ISNUMBER(SEARCH("6",'procytrat 100AE'!D301)),EDATE(AB3800,6),IF(ISNUMBER(SEARCH("3",'procytrat 100AE'!D301)),EDATE(AB3800,3),DATEVALUE('procytrat 100AE'!D301))))),""))</f>
        <v/>
      </c>
      <c r="AM3800" t="str">
        <f t="shared" ca="1" si="383"/>
        <v/>
      </c>
    </row>
    <row r="3801" spans="27:39" x14ac:dyDescent="0.3">
      <c r="AA3801" t="str">
        <f>IF(COUNTA('procytrat 100AE'!A302,'procytrat 100AE'!B302,'procytrat 100AE'!C302)&gt;0,"100AE","")</f>
        <v/>
      </c>
      <c r="AB3801" t="str">
        <f>IFERROR(IF(ISNUMBER('procytrat 100AE'!A302),'procytrat 100AE'!A302,DATEVALUE('procytrat 100AE'!A302)),"")</f>
        <v/>
      </c>
      <c r="AC3801" t="str">
        <f>IF(AA3801="","",'procytrat 100AE'!B302)</f>
        <v/>
      </c>
      <c r="AD3801" t="str">
        <f>IF(AA3801="","",IFERROR(1*'procytrat 100AE'!C302,IFERROR(_xludf.NUMBERVALUE('procytrat 100AE'!C302,".",","),IFERROR(_xludf.NUMBERVALUE('procytrat 100AE'!C302,",","."),0))))</f>
        <v/>
      </c>
      <c r="AE3801" t="str">
        <f>IF(AA3801="","",'procytrat 100AE'!M302)</f>
        <v/>
      </c>
      <c r="AF3801">
        <f t="shared" si="378"/>
        <v>0</v>
      </c>
      <c r="AG3801" t="str">
        <f t="shared" si="379"/>
        <v/>
      </c>
      <c r="AH3801" t="str">
        <f t="shared" si="380"/>
        <v/>
      </c>
      <c r="AI3801">
        <f t="shared" si="381"/>
        <v>0</v>
      </c>
      <c r="AJ3801">
        <f t="shared" si="382"/>
        <v>0</v>
      </c>
      <c r="AK3801">
        <v>0</v>
      </c>
      <c r="AL3801" t="str">
        <f>IF(AA3801="","",IFERROR(IF(ISNUMBER('procytrat 100AE'!D302),'procytrat 100AE'!D302,IF(ISNUMBER(SEARCH("12",'procytrat 100AE'!D302)),EDATE(AB3801,12),IF(ISNUMBER(SEARCH("6",'procytrat 100AE'!D302)),EDATE(AB3801,6),IF(ISNUMBER(SEARCH("3",'procytrat 100AE'!D302)),EDATE(AB3801,3),DATEVALUE('procytrat 100AE'!D302))))),""))</f>
        <v/>
      </c>
      <c r="AM3801" t="str">
        <f t="shared" ca="1" si="383"/>
        <v/>
      </c>
    </row>
    <row r="3802" spans="27:39" x14ac:dyDescent="0.3">
      <c r="AA3802" t="str">
        <f>IF(COUNTA('procytrat 100AE'!A303,'procytrat 100AE'!B303,'procytrat 100AE'!C303)&gt;0,"100AE","")</f>
        <v/>
      </c>
      <c r="AB3802" t="str">
        <f>IFERROR(IF(ISNUMBER('procytrat 100AE'!A303),'procytrat 100AE'!A303,DATEVALUE('procytrat 100AE'!A303)),"")</f>
        <v/>
      </c>
      <c r="AC3802" t="str">
        <f>IF(AA3802="","",'procytrat 100AE'!B303)</f>
        <v/>
      </c>
      <c r="AD3802" t="str">
        <f>IF(AA3802="","",IFERROR(1*'procytrat 100AE'!C303,IFERROR(_xludf.NUMBERVALUE('procytrat 100AE'!C303,".",","),IFERROR(_xludf.NUMBERVALUE('procytrat 100AE'!C303,",","."),0))))</f>
        <v/>
      </c>
      <c r="AE3802" t="str">
        <f>IF(AA3802="","",'procytrat 100AE'!M303)</f>
        <v/>
      </c>
      <c r="AF3802">
        <f t="shared" si="378"/>
        <v>0</v>
      </c>
      <c r="AG3802" t="str">
        <f t="shared" si="379"/>
        <v/>
      </c>
      <c r="AH3802" t="str">
        <f t="shared" si="380"/>
        <v/>
      </c>
      <c r="AI3802">
        <f t="shared" si="381"/>
        <v>0</v>
      </c>
      <c r="AJ3802">
        <f t="shared" si="382"/>
        <v>0</v>
      </c>
      <c r="AK3802">
        <v>0</v>
      </c>
      <c r="AL3802" t="str">
        <f>IF(AA3802="","",IFERROR(IF(ISNUMBER('procytrat 100AE'!D303),'procytrat 100AE'!D303,IF(ISNUMBER(SEARCH("12",'procytrat 100AE'!D303)),EDATE(AB3802,12),IF(ISNUMBER(SEARCH("6",'procytrat 100AE'!D303)),EDATE(AB3802,6),IF(ISNUMBER(SEARCH("3",'procytrat 100AE'!D303)),EDATE(AB3802,3),DATEVALUE('procytrat 100AE'!D303))))),""))</f>
        <v/>
      </c>
      <c r="AM3802" t="str">
        <f t="shared" ca="1" si="383"/>
        <v/>
      </c>
    </row>
    <row r="3803" spans="27:39" x14ac:dyDescent="0.3">
      <c r="AA3803" t="str">
        <f>IF(COUNTA('procytrat 100AE'!A304,'procytrat 100AE'!B304,'procytrat 100AE'!C304)&gt;0,"100AE","")</f>
        <v/>
      </c>
      <c r="AB3803" t="str">
        <f>IFERROR(IF(ISNUMBER('procytrat 100AE'!A304),'procytrat 100AE'!A304,DATEVALUE('procytrat 100AE'!A304)),"")</f>
        <v/>
      </c>
      <c r="AC3803" t="str">
        <f>IF(AA3803="","",'procytrat 100AE'!B304)</f>
        <v/>
      </c>
      <c r="AD3803" t="str">
        <f>IF(AA3803="","",IFERROR(1*'procytrat 100AE'!C304,IFERROR(_xludf.NUMBERVALUE('procytrat 100AE'!C304,".",","),IFERROR(_xludf.NUMBERVALUE('procytrat 100AE'!C304,",","."),0))))</f>
        <v/>
      </c>
      <c r="AE3803" t="str">
        <f>IF(AA3803="","",'procytrat 100AE'!M304)</f>
        <v/>
      </c>
      <c r="AF3803">
        <f t="shared" si="378"/>
        <v>0</v>
      </c>
      <c r="AG3803" t="str">
        <f t="shared" si="379"/>
        <v/>
      </c>
      <c r="AH3803" t="str">
        <f t="shared" si="380"/>
        <v/>
      </c>
      <c r="AI3803">
        <f t="shared" si="381"/>
        <v>0</v>
      </c>
      <c r="AJ3803">
        <f t="shared" si="382"/>
        <v>0</v>
      </c>
      <c r="AK3803">
        <v>0</v>
      </c>
      <c r="AL3803" t="str">
        <f>IF(AA3803="","",IFERROR(IF(ISNUMBER('procytrat 100AE'!D304),'procytrat 100AE'!D304,IF(ISNUMBER(SEARCH("12",'procytrat 100AE'!D304)),EDATE(AB3803,12),IF(ISNUMBER(SEARCH("6",'procytrat 100AE'!D304)),EDATE(AB3803,6),IF(ISNUMBER(SEARCH("3",'procytrat 100AE'!D304)),EDATE(AB3803,3),DATEVALUE('procytrat 100AE'!D304))))),""))</f>
        <v/>
      </c>
      <c r="AM3803" t="str">
        <f t="shared" ca="1" si="383"/>
        <v/>
      </c>
    </row>
    <row r="3804" spans="27:39" x14ac:dyDescent="0.3">
      <c r="AA3804" t="str">
        <f>IF(COUNTA('procytrat 100AE'!A305,'procytrat 100AE'!B305,'procytrat 100AE'!C305)&gt;0,"100AE","")</f>
        <v/>
      </c>
      <c r="AB3804" t="str">
        <f>IFERROR(IF(ISNUMBER('procytrat 100AE'!A305),'procytrat 100AE'!A305,DATEVALUE('procytrat 100AE'!A305)),"")</f>
        <v/>
      </c>
      <c r="AC3804" t="str">
        <f>IF(AA3804="","",'procytrat 100AE'!B305)</f>
        <v/>
      </c>
      <c r="AD3804" t="str">
        <f>IF(AA3804="","",IFERROR(1*'procytrat 100AE'!C305,IFERROR(_xludf.NUMBERVALUE('procytrat 100AE'!C305,".",","),IFERROR(_xludf.NUMBERVALUE('procytrat 100AE'!C305,",","."),0))))</f>
        <v/>
      </c>
      <c r="AE3804" t="str">
        <f>IF(AA3804="","",'procytrat 100AE'!M305)</f>
        <v/>
      </c>
      <c r="AF3804">
        <f t="shared" si="378"/>
        <v>0</v>
      </c>
      <c r="AG3804" t="str">
        <f t="shared" si="379"/>
        <v/>
      </c>
      <c r="AH3804" t="str">
        <f t="shared" si="380"/>
        <v/>
      </c>
      <c r="AI3804">
        <f t="shared" si="381"/>
        <v>0</v>
      </c>
      <c r="AJ3804">
        <f t="shared" si="382"/>
        <v>0</v>
      </c>
      <c r="AK3804">
        <v>0</v>
      </c>
      <c r="AL3804" t="str">
        <f>IF(AA3804="","",IFERROR(IF(ISNUMBER('procytrat 100AE'!D305),'procytrat 100AE'!D305,IF(ISNUMBER(SEARCH("12",'procytrat 100AE'!D305)),EDATE(AB3804,12),IF(ISNUMBER(SEARCH("6",'procytrat 100AE'!D305)),EDATE(AB3804,6),IF(ISNUMBER(SEARCH("3",'procytrat 100AE'!D305)),EDATE(AB3804,3),DATEVALUE('procytrat 100AE'!D305))))),""))</f>
        <v/>
      </c>
      <c r="AM3804" t="str">
        <f t="shared" ca="1" si="383"/>
        <v/>
      </c>
    </row>
    <row r="3805" spans="27:39" x14ac:dyDescent="0.3">
      <c r="AA3805" t="str">
        <f>IF(COUNTA('procytrat 100AE'!A306,'procytrat 100AE'!B306,'procytrat 100AE'!C306)&gt;0,"100AE","")</f>
        <v/>
      </c>
      <c r="AB3805" t="str">
        <f>IFERROR(IF(ISNUMBER('procytrat 100AE'!A306),'procytrat 100AE'!A306,DATEVALUE('procytrat 100AE'!A306)),"")</f>
        <v/>
      </c>
      <c r="AC3805" t="str">
        <f>IF(AA3805="","",'procytrat 100AE'!B306)</f>
        <v/>
      </c>
      <c r="AD3805" t="str">
        <f>IF(AA3805="","",IFERROR(1*'procytrat 100AE'!C306,IFERROR(_xludf.NUMBERVALUE('procytrat 100AE'!C306,".",","),IFERROR(_xludf.NUMBERVALUE('procytrat 100AE'!C306,",","."),0))))</f>
        <v/>
      </c>
      <c r="AE3805" t="str">
        <f>IF(AA3805="","",'procytrat 100AE'!M306)</f>
        <v/>
      </c>
      <c r="AF3805">
        <f t="shared" si="378"/>
        <v>0</v>
      </c>
      <c r="AG3805" t="str">
        <f t="shared" si="379"/>
        <v/>
      </c>
      <c r="AH3805" t="str">
        <f t="shared" si="380"/>
        <v/>
      </c>
      <c r="AI3805">
        <f t="shared" si="381"/>
        <v>0</v>
      </c>
      <c r="AJ3805">
        <f t="shared" si="382"/>
        <v>0</v>
      </c>
      <c r="AK3805">
        <v>0</v>
      </c>
      <c r="AL3805" t="str">
        <f>IF(AA3805="","",IFERROR(IF(ISNUMBER('procytrat 100AE'!D306),'procytrat 100AE'!D306,IF(ISNUMBER(SEARCH("12",'procytrat 100AE'!D306)),EDATE(AB3805,12),IF(ISNUMBER(SEARCH("6",'procytrat 100AE'!D306)),EDATE(AB3805,6),IF(ISNUMBER(SEARCH("3",'procytrat 100AE'!D306)),EDATE(AB3805,3),DATEVALUE('procytrat 100AE'!D306))))),""))</f>
        <v/>
      </c>
      <c r="AM3805" t="str">
        <f t="shared" ca="1" si="383"/>
        <v/>
      </c>
    </row>
    <row r="3806" spans="27:39" x14ac:dyDescent="0.3">
      <c r="AA3806" t="str">
        <f>IF(COUNTA('procytrat 100AE'!A307,'procytrat 100AE'!B307,'procytrat 100AE'!C307)&gt;0,"100AE","")</f>
        <v/>
      </c>
      <c r="AB3806" t="str">
        <f>IFERROR(IF(ISNUMBER('procytrat 100AE'!A307),'procytrat 100AE'!A307,DATEVALUE('procytrat 100AE'!A307)),"")</f>
        <v/>
      </c>
      <c r="AC3806" t="str">
        <f>IF(AA3806="","",'procytrat 100AE'!B307)</f>
        <v/>
      </c>
      <c r="AD3806" t="str">
        <f>IF(AA3806="","",IFERROR(1*'procytrat 100AE'!C307,IFERROR(_xludf.NUMBERVALUE('procytrat 100AE'!C307,".",","),IFERROR(_xludf.NUMBERVALUE('procytrat 100AE'!C307,",","."),0))))</f>
        <v/>
      </c>
      <c r="AE3806" t="str">
        <f>IF(AA3806="","",'procytrat 100AE'!M307)</f>
        <v/>
      </c>
      <c r="AF3806">
        <f t="shared" si="378"/>
        <v>0</v>
      </c>
      <c r="AG3806" t="str">
        <f t="shared" si="379"/>
        <v/>
      </c>
      <c r="AH3806" t="str">
        <f t="shared" si="380"/>
        <v/>
      </c>
      <c r="AI3806">
        <f t="shared" si="381"/>
        <v>0</v>
      </c>
      <c r="AJ3806">
        <f t="shared" si="382"/>
        <v>0</v>
      </c>
      <c r="AK3806">
        <v>0</v>
      </c>
      <c r="AL3806" t="str">
        <f>IF(AA3806="","",IFERROR(IF(ISNUMBER('procytrat 100AE'!D307),'procytrat 100AE'!D307,IF(ISNUMBER(SEARCH("12",'procytrat 100AE'!D307)),EDATE(AB3806,12),IF(ISNUMBER(SEARCH("6",'procytrat 100AE'!D307)),EDATE(AB3806,6),IF(ISNUMBER(SEARCH("3",'procytrat 100AE'!D307)),EDATE(AB3806,3),DATEVALUE('procytrat 100AE'!D307))))),""))</f>
        <v/>
      </c>
      <c r="AM3806" t="str">
        <f t="shared" ca="1" si="383"/>
        <v/>
      </c>
    </row>
    <row r="3807" spans="27:39" x14ac:dyDescent="0.3">
      <c r="AA3807" t="str">
        <f>IF(COUNTA('procytrat 100AE'!A308,'procytrat 100AE'!B308,'procytrat 100AE'!C308)&gt;0,"100AE","")</f>
        <v/>
      </c>
      <c r="AB3807" t="str">
        <f>IFERROR(IF(ISNUMBER('procytrat 100AE'!A308),'procytrat 100AE'!A308,DATEVALUE('procytrat 100AE'!A308)),"")</f>
        <v/>
      </c>
      <c r="AC3807" t="str">
        <f>IF(AA3807="","",'procytrat 100AE'!B308)</f>
        <v/>
      </c>
      <c r="AD3807" t="str">
        <f>IF(AA3807="","",IFERROR(1*'procytrat 100AE'!C308,IFERROR(_xludf.NUMBERVALUE('procytrat 100AE'!C308,".",","),IFERROR(_xludf.NUMBERVALUE('procytrat 100AE'!C308,",","."),0))))</f>
        <v/>
      </c>
      <c r="AE3807" t="str">
        <f>IF(AA3807="","",'procytrat 100AE'!M308)</f>
        <v/>
      </c>
      <c r="AF3807">
        <f t="shared" si="378"/>
        <v>0</v>
      </c>
      <c r="AG3807" t="str">
        <f t="shared" si="379"/>
        <v/>
      </c>
      <c r="AH3807" t="str">
        <f t="shared" si="380"/>
        <v/>
      </c>
      <c r="AI3807">
        <f t="shared" si="381"/>
        <v>0</v>
      </c>
      <c r="AJ3807">
        <f t="shared" si="382"/>
        <v>0</v>
      </c>
      <c r="AK3807">
        <v>0</v>
      </c>
      <c r="AL3807" t="str">
        <f>IF(AA3807="","",IFERROR(IF(ISNUMBER('procytrat 100AE'!D308),'procytrat 100AE'!D308,IF(ISNUMBER(SEARCH("12",'procytrat 100AE'!D308)),EDATE(AB3807,12),IF(ISNUMBER(SEARCH("6",'procytrat 100AE'!D308)),EDATE(AB3807,6),IF(ISNUMBER(SEARCH("3",'procytrat 100AE'!D308)),EDATE(AB3807,3),DATEVALUE('procytrat 100AE'!D308))))),""))</f>
        <v/>
      </c>
      <c r="AM3807" t="str">
        <f t="shared" ca="1" si="383"/>
        <v/>
      </c>
    </row>
    <row r="3808" spans="27:39" x14ac:dyDescent="0.3">
      <c r="AA3808" t="str">
        <f>IF(COUNTA('procytrat 100AE'!A309,'procytrat 100AE'!B309,'procytrat 100AE'!C309)&gt;0,"100AE","")</f>
        <v/>
      </c>
      <c r="AB3808" t="str">
        <f>IFERROR(IF(ISNUMBER('procytrat 100AE'!A309),'procytrat 100AE'!A309,DATEVALUE('procytrat 100AE'!A309)),"")</f>
        <v/>
      </c>
      <c r="AC3808" t="str">
        <f>IF(AA3808="","",'procytrat 100AE'!B309)</f>
        <v/>
      </c>
      <c r="AD3808" t="str">
        <f>IF(AA3808="","",IFERROR(1*'procytrat 100AE'!C309,IFERROR(_xludf.NUMBERVALUE('procytrat 100AE'!C309,".",","),IFERROR(_xludf.NUMBERVALUE('procytrat 100AE'!C309,",","."),0))))</f>
        <v/>
      </c>
      <c r="AE3808" t="str">
        <f>IF(AA3808="","",'procytrat 100AE'!M309)</f>
        <v/>
      </c>
      <c r="AF3808">
        <f t="shared" si="378"/>
        <v>0</v>
      </c>
      <c r="AG3808" t="str">
        <f t="shared" si="379"/>
        <v/>
      </c>
      <c r="AH3808" t="str">
        <f t="shared" si="380"/>
        <v/>
      </c>
      <c r="AI3808">
        <f t="shared" si="381"/>
        <v>0</v>
      </c>
      <c r="AJ3808">
        <f t="shared" si="382"/>
        <v>0</v>
      </c>
      <c r="AK3808">
        <v>0</v>
      </c>
      <c r="AL3808" t="str">
        <f>IF(AA3808="","",IFERROR(IF(ISNUMBER('procytrat 100AE'!D309),'procytrat 100AE'!D309,IF(ISNUMBER(SEARCH("12",'procytrat 100AE'!D309)),EDATE(AB3808,12),IF(ISNUMBER(SEARCH("6",'procytrat 100AE'!D309)),EDATE(AB3808,6),IF(ISNUMBER(SEARCH("3",'procytrat 100AE'!D309)),EDATE(AB3808,3),DATEVALUE('procytrat 100AE'!D309))))),""))</f>
        <v/>
      </c>
      <c r="AM3808" t="str">
        <f t="shared" ca="1" si="383"/>
        <v/>
      </c>
    </row>
    <row r="3809" spans="27:39" x14ac:dyDescent="0.3">
      <c r="AA3809" t="str">
        <f>IF(COUNTA('procytrat 100AE'!A310,'procytrat 100AE'!B310,'procytrat 100AE'!C310)&gt;0,"100AE","")</f>
        <v/>
      </c>
      <c r="AB3809" t="str">
        <f>IFERROR(IF(ISNUMBER('procytrat 100AE'!A310),'procytrat 100AE'!A310,DATEVALUE('procytrat 100AE'!A310)),"")</f>
        <v/>
      </c>
      <c r="AC3809" t="str">
        <f>IF(AA3809="","",'procytrat 100AE'!B310)</f>
        <v/>
      </c>
      <c r="AD3809" t="str">
        <f>IF(AA3809="","",IFERROR(1*'procytrat 100AE'!C310,IFERROR(_xludf.NUMBERVALUE('procytrat 100AE'!C310,".",","),IFERROR(_xludf.NUMBERVALUE('procytrat 100AE'!C310,",","."),0))))</f>
        <v/>
      </c>
      <c r="AE3809" t="str">
        <f>IF(AA3809="","",'procytrat 100AE'!M310)</f>
        <v/>
      </c>
      <c r="AF3809">
        <f t="shared" si="378"/>
        <v>0</v>
      </c>
      <c r="AG3809" t="str">
        <f t="shared" si="379"/>
        <v/>
      </c>
      <c r="AH3809" t="str">
        <f t="shared" si="380"/>
        <v/>
      </c>
      <c r="AI3809">
        <f t="shared" si="381"/>
        <v>0</v>
      </c>
      <c r="AJ3809">
        <f t="shared" si="382"/>
        <v>0</v>
      </c>
      <c r="AK3809">
        <v>0</v>
      </c>
      <c r="AL3809" t="str">
        <f>IF(AA3809="","",IFERROR(IF(ISNUMBER('procytrat 100AE'!D310),'procytrat 100AE'!D310,IF(ISNUMBER(SEARCH("12",'procytrat 100AE'!D310)),EDATE(AB3809,12),IF(ISNUMBER(SEARCH("6",'procytrat 100AE'!D310)),EDATE(AB3809,6),IF(ISNUMBER(SEARCH("3",'procytrat 100AE'!D310)),EDATE(AB3809,3),DATEVALUE('procytrat 100AE'!D310))))),""))</f>
        <v/>
      </c>
      <c r="AM3809" t="str">
        <f t="shared" ca="1" si="383"/>
        <v/>
      </c>
    </row>
    <row r="3810" spans="27:39" x14ac:dyDescent="0.3">
      <c r="AA3810" t="str">
        <f>IF(COUNTA('procytrat 100AE'!A311,'procytrat 100AE'!B311,'procytrat 100AE'!C311)&gt;0,"100AE","")</f>
        <v/>
      </c>
      <c r="AB3810" t="str">
        <f>IFERROR(IF(ISNUMBER('procytrat 100AE'!A311),'procytrat 100AE'!A311,DATEVALUE('procytrat 100AE'!A311)),"")</f>
        <v/>
      </c>
      <c r="AC3810" t="str">
        <f>IF(AA3810="","",'procytrat 100AE'!B311)</f>
        <v/>
      </c>
      <c r="AD3810" t="str">
        <f>IF(AA3810="","",IFERROR(1*'procytrat 100AE'!C311,IFERROR(_xludf.NUMBERVALUE('procytrat 100AE'!C311,".",","),IFERROR(_xludf.NUMBERVALUE('procytrat 100AE'!C311,",","."),0))))</f>
        <v/>
      </c>
      <c r="AE3810" t="str">
        <f>IF(AA3810="","",'procytrat 100AE'!M311)</f>
        <v/>
      </c>
      <c r="AF3810">
        <f t="shared" si="378"/>
        <v>0</v>
      </c>
      <c r="AG3810" t="str">
        <f t="shared" si="379"/>
        <v/>
      </c>
      <c r="AH3810" t="str">
        <f t="shared" si="380"/>
        <v/>
      </c>
      <c r="AI3810">
        <f t="shared" si="381"/>
        <v>0</v>
      </c>
      <c r="AJ3810">
        <f t="shared" si="382"/>
        <v>0</v>
      </c>
      <c r="AK3810">
        <v>0</v>
      </c>
      <c r="AL3810" t="str">
        <f>IF(AA3810="","",IFERROR(IF(ISNUMBER('procytrat 100AE'!D311),'procytrat 100AE'!D311,IF(ISNUMBER(SEARCH("12",'procytrat 100AE'!D311)),EDATE(AB3810,12),IF(ISNUMBER(SEARCH("6",'procytrat 100AE'!D311)),EDATE(AB3810,6),IF(ISNUMBER(SEARCH("3",'procytrat 100AE'!D311)),EDATE(AB3810,3),DATEVALUE('procytrat 100AE'!D311))))),""))</f>
        <v/>
      </c>
      <c r="AM3810" t="str">
        <f t="shared" ca="1" si="383"/>
        <v/>
      </c>
    </row>
    <row r="3811" spans="27:39" x14ac:dyDescent="0.3">
      <c r="AA3811" t="str">
        <f>IF(COUNTA('procytrat 100AE'!A312,'procytrat 100AE'!B312,'procytrat 100AE'!C312)&gt;0,"100AE","")</f>
        <v/>
      </c>
      <c r="AB3811" t="str">
        <f>IFERROR(IF(ISNUMBER('procytrat 100AE'!A312),'procytrat 100AE'!A312,DATEVALUE('procytrat 100AE'!A312)),"")</f>
        <v/>
      </c>
      <c r="AC3811" t="str">
        <f>IF(AA3811="","",'procytrat 100AE'!B312)</f>
        <v/>
      </c>
      <c r="AD3811" t="str">
        <f>IF(AA3811="","",IFERROR(1*'procytrat 100AE'!C312,IFERROR(_xludf.NUMBERVALUE('procytrat 100AE'!C312,".",","),IFERROR(_xludf.NUMBERVALUE('procytrat 100AE'!C312,",","."),0))))</f>
        <v/>
      </c>
      <c r="AE3811" t="str">
        <f>IF(AA3811="","",'procytrat 100AE'!M312)</f>
        <v/>
      </c>
      <c r="AF3811">
        <f t="shared" si="378"/>
        <v>0</v>
      </c>
      <c r="AG3811" t="str">
        <f t="shared" si="379"/>
        <v/>
      </c>
      <c r="AH3811" t="str">
        <f t="shared" si="380"/>
        <v/>
      </c>
      <c r="AI3811">
        <f t="shared" si="381"/>
        <v>0</v>
      </c>
      <c r="AJ3811">
        <f t="shared" si="382"/>
        <v>0</v>
      </c>
      <c r="AK3811">
        <v>0</v>
      </c>
      <c r="AL3811" t="str">
        <f>IF(AA3811="","",IFERROR(IF(ISNUMBER('procytrat 100AE'!D312),'procytrat 100AE'!D312,IF(ISNUMBER(SEARCH("12",'procytrat 100AE'!D312)),EDATE(AB3811,12),IF(ISNUMBER(SEARCH("6",'procytrat 100AE'!D312)),EDATE(AB3811,6),IF(ISNUMBER(SEARCH("3",'procytrat 100AE'!D312)),EDATE(AB3811,3),DATEVALUE('procytrat 100AE'!D312))))),""))</f>
        <v/>
      </c>
      <c r="AM3811" t="str">
        <f t="shared" ca="1" si="383"/>
        <v/>
      </c>
    </row>
    <row r="3812" spans="27:39" x14ac:dyDescent="0.3">
      <c r="AA3812" t="str">
        <f>IF(COUNTA('procytrat 100AE'!A313,'procytrat 100AE'!B313,'procytrat 100AE'!C313)&gt;0,"100AE","")</f>
        <v/>
      </c>
      <c r="AB3812" t="str">
        <f>IFERROR(IF(ISNUMBER('procytrat 100AE'!A313),'procytrat 100AE'!A313,DATEVALUE('procytrat 100AE'!A313)),"")</f>
        <v/>
      </c>
      <c r="AC3812" t="str">
        <f>IF(AA3812="","",'procytrat 100AE'!B313)</f>
        <v/>
      </c>
      <c r="AD3812" t="str">
        <f>IF(AA3812="","",IFERROR(1*'procytrat 100AE'!C313,IFERROR(_xludf.NUMBERVALUE('procytrat 100AE'!C313,".",","),IFERROR(_xludf.NUMBERVALUE('procytrat 100AE'!C313,",","."),0))))</f>
        <v/>
      </c>
      <c r="AE3812" t="str">
        <f>IF(AA3812="","",'procytrat 100AE'!M313)</f>
        <v/>
      </c>
      <c r="AF3812">
        <f t="shared" si="378"/>
        <v>0</v>
      </c>
      <c r="AG3812" t="str">
        <f t="shared" si="379"/>
        <v/>
      </c>
      <c r="AH3812" t="str">
        <f t="shared" si="380"/>
        <v/>
      </c>
      <c r="AI3812">
        <f t="shared" si="381"/>
        <v>0</v>
      </c>
      <c r="AJ3812">
        <f t="shared" si="382"/>
        <v>0</v>
      </c>
      <c r="AK3812">
        <v>0</v>
      </c>
      <c r="AL3812" t="str">
        <f>IF(AA3812="","",IFERROR(IF(ISNUMBER('procytrat 100AE'!D313),'procytrat 100AE'!D313,IF(ISNUMBER(SEARCH("12",'procytrat 100AE'!D313)),EDATE(AB3812,12),IF(ISNUMBER(SEARCH("6",'procytrat 100AE'!D313)),EDATE(AB3812,6),IF(ISNUMBER(SEARCH("3",'procytrat 100AE'!D313)),EDATE(AB3812,3),DATEVALUE('procytrat 100AE'!D313))))),""))</f>
        <v/>
      </c>
      <c r="AM3812" t="str">
        <f t="shared" ca="1" si="383"/>
        <v/>
      </c>
    </row>
    <row r="3813" spans="27:39" x14ac:dyDescent="0.3">
      <c r="AA3813" t="str">
        <f>IF(COUNTA('procytrat 100AE'!A314,'procytrat 100AE'!B314,'procytrat 100AE'!C314)&gt;0,"100AE","")</f>
        <v/>
      </c>
      <c r="AB3813" t="str">
        <f>IFERROR(IF(ISNUMBER('procytrat 100AE'!A314),'procytrat 100AE'!A314,DATEVALUE('procytrat 100AE'!A314)),"")</f>
        <v/>
      </c>
      <c r="AC3813" t="str">
        <f>IF(AA3813="","",'procytrat 100AE'!B314)</f>
        <v/>
      </c>
      <c r="AD3813" t="str">
        <f>IF(AA3813="","",IFERROR(1*'procytrat 100AE'!C314,IFERROR(_xludf.NUMBERVALUE('procytrat 100AE'!C314,".",","),IFERROR(_xludf.NUMBERVALUE('procytrat 100AE'!C314,",","."),0))))</f>
        <v/>
      </c>
      <c r="AE3813" t="str">
        <f>IF(AA3813="","",'procytrat 100AE'!M314)</f>
        <v/>
      </c>
      <c r="AF3813">
        <f t="shared" si="378"/>
        <v>0</v>
      </c>
      <c r="AG3813" t="str">
        <f t="shared" si="379"/>
        <v/>
      </c>
      <c r="AH3813" t="str">
        <f t="shared" si="380"/>
        <v/>
      </c>
      <c r="AI3813">
        <f t="shared" si="381"/>
        <v>0</v>
      </c>
      <c r="AJ3813">
        <f t="shared" si="382"/>
        <v>0</v>
      </c>
      <c r="AK3813">
        <v>0</v>
      </c>
      <c r="AL3813" t="str">
        <f>IF(AA3813="","",IFERROR(IF(ISNUMBER('procytrat 100AE'!D314),'procytrat 100AE'!D314,IF(ISNUMBER(SEARCH("12",'procytrat 100AE'!D314)),EDATE(AB3813,12),IF(ISNUMBER(SEARCH("6",'procytrat 100AE'!D314)),EDATE(AB3813,6),IF(ISNUMBER(SEARCH("3",'procytrat 100AE'!D314)),EDATE(AB3813,3),DATEVALUE('procytrat 100AE'!D314))))),""))</f>
        <v/>
      </c>
      <c r="AM3813" t="str">
        <f t="shared" ca="1" si="383"/>
        <v/>
      </c>
    </row>
    <row r="3814" spans="27:39" x14ac:dyDescent="0.3">
      <c r="AA3814" t="str">
        <f>IF(COUNTA('procytrat 100AE'!A315,'procytrat 100AE'!B315,'procytrat 100AE'!C315)&gt;0,"100AE","")</f>
        <v/>
      </c>
      <c r="AB3814" t="str">
        <f>IFERROR(IF(ISNUMBER('procytrat 100AE'!A315),'procytrat 100AE'!A315,DATEVALUE('procytrat 100AE'!A315)),"")</f>
        <v/>
      </c>
      <c r="AC3814" t="str">
        <f>IF(AA3814="","",'procytrat 100AE'!B315)</f>
        <v/>
      </c>
      <c r="AD3814" t="str">
        <f>IF(AA3814="","",IFERROR(1*'procytrat 100AE'!C315,IFERROR(_xludf.NUMBERVALUE('procytrat 100AE'!C315,".",","),IFERROR(_xludf.NUMBERVALUE('procytrat 100AE'!C315,",","."),0))))</f>
        <v/>
      </c>
      <c r="AE3814" t="str">
        <f>IF(AA3814="","",'procytrat 100AE'!M315)</f>
        <v/>
      </c>
      <c r="AF3814">
        <f t="shared" si="378"/>
        <v>0</v>
      </c>
      <c r="AG3814" t="str">
        <f t="shared" si="379"/>
        <v/>
      </c>
      <c r="AH3814" t="str">
        <f t="shared" si="380"/>
        <v/>
      </c>
      <c r="AI3814">
        <f t="shared" si="381"/>
        <v>0</v>
      </c>
      <c r="AJ3814">
        <f t="shared" si="382"/>
        <v>0</v>
      </c>
      <c r="AK3814">
        <v>0</v>
      </c>
      <c r="AL3814" t="str">
        <f>IF(AA3814="","",IFERROR(IF(ISNUMBER('procytrat 100AE'!D315),'procytrat 100AE'!D315,IF(ISNUMBER(SEARCH("12",'procytrat 100AE'!D315)),EDATE(AB3814,12),IF(ISNUMBER(SEARCH("6",'procytrat 100AE'!D315)),EDATE(AB3814,6),IF(ISNUMBER(SEARCH("3",'procytrat 100AE'!D315)),EDATE(AB3814,3),DATEVALUE('procytrat 100AE'!D315))))),""))</f>
        <v/>
      </c>
      <c r="AM3814" t="str">
        <f t="shared" ca="1" si="383"/>
        <v/>
      </c>
    </row>
    <row r="3815" spans="27:39" x14ac:dyDescent="0.3">
      <c r="AA3815" t="str">
        <f>IF(COUNTA('procytrat 100AE'!A316,'procytrat 100AE'!B316,'procytrat 100AE'!C316)&gt;0,"100AE","")</f>
        <v/>
      </c>
      <c r="AB3815" t="str">
        <f>IFERROR(IF(ISNUMBER('procytrat 100AE'!A316),'procytrat 100AE'!A316,DATEVALUE('procytrat 100AE'!A316)),"")</f>
        <v/>
      </c>
      <c r="AC3815" t="str">
        <f>IF(AA3815="","",'procytrat 100AE'!B316)</f>
        <v/>
      </c>
      <c r="AD3815" t="str">
        <f>IF(AA3815="","",IFERROR(1*'procytrat 100AE'!C316,IFERROR(_xludf.NUMBERVALUE('procytrat 100AE'!C316,".",","),IFERROR(_xludf.NUMBERVALUE('procytrat 100AE'!C316,",","."),0))))</f>
        <v/>
      </c>
      <c r="AE3815" t="str">
        <f>IF(AA3815="","",'procytrat 100AE'!M316)</f>
        <v/>
      </c>
      <c r="AF3815">
        <f t="shared" si="378"/>
        <v>0</v>
      </c>
      <c r="AG3815" t="str">
        <f t="shared" si="379"/>
        <v/>
      </c>
      <c r="AH3815" t="str">
        <f t="shared" si="380"/>
        <v/>
      </c>
      <c r="AI3815">
        <f t="shared" si="381"/>
        <v>0</v>
      </c>
      <c r="AJ3815">
        <f t="shared" si="382"/>
        <v>0</v>
      </c>
      <c r="AK3815">
        <v>0</v>
      </c>
      <c r="AL3815" t="str">
        <f>IF(AA3815="","",IFERROR(IF(ISNUMBER('procytrat 100AE'!D316),'procytrat 100AE'!D316,IF(ISNUMBER(SEARCH("12",'procytrat 100AE'!D316)),EDATE(AB3815,12),IF(ISNUMBER(SEARCH("6",'procytrat 100AE'!D316)),EDATE(AB3815,6),IF(ISNUMBER(SEARCH("3",'procytrat 100AE'!D316)),EDATE(AB3815,3),DATEVALUE('procytrat 100AE'!D316))))),""))</f>
        <v/>
      </c>
      <c r="AM3815" t="str">
        <f t="shared" ca="1" si="383"/>
        <v/>
      </c>
    </row>
    <row r="3816" spans="27:39" x14ac:dyDescent="0.3">
      <c r="AA3816" t="str">
        <f>IF(COUNTA('procytrat 100AE'!A317,'procytrat 100AE'!B317,'procytrat 100AE'!C317)&gt;0,"100AE","")</f>
        <v/>
      </c>
      <c r="AB3816" t="str">
        <f>IFERROR(IF(ISNUMBER('procytrat 100AE'!A317),'procytrat 100AE'!A317,DATEVALUE('procytrat 100AE'!A317)),"")</f>
        <v/>
      </c>
      <c r="AC3816" t="str">
        <f>IF(AA3816="","",'procytrat 100AE'!B317)</f>
        <v/>
      </c>
      <c r="AD3816" t="str">
        <f>IF(AA3816="","",IFERROR(1*'procytrat 100AE'!C317,IFERROR(_xludf.NUMBERVALUE('procytrat 100AE'!C317,".",","),IFERROR(_xludf.NUMBERVALUE('procytrat 100AE'!C317,",","."),0))))</f>
        <v/>
      </c>
      <c r="AE3816" t="str">
        <f>IF(AA3816="","",'procytrat 100AE'!M317)</f>
        <v/>
      </c>
      <c r="AF3816">
        <f t="shared" si="378"/>
        <v>0</v>
      </c>
      <c r="AG3816" t="str">
        <f t="shared" si="379"/>
        <v/>
      </c>
      <c r="AH3816" t="str">
        <f t="shared" si="380"/>
        <v/>
      </c>
      <c r="AI3816">
        <f t="shared" si="381"/>
        <v>0</v>
      </c>
      <c r="AJ3816">
        <f t="shared" si="382"/>
        <v>0</v>
      </c>
      <c r="AK3816">
        <v>0</v>
      </c>
      <c r="AL3816" t="str">
        <f>IF(AA3816="","",IFERROR(IF(ISNUMBER('procytrat 100AE'!D317),'procytrat 100AE'!D317,IF(ISNUMBER(SEARCH("12",'procytrat 100AE'!D317)),EDATE(AB3816,12),IF(ISNUMBER(SEARCH("6",'procytrat 100AE'!D317)),EDATE(AB3816,6),IF(ISNUMBER(SEARCH("3",'procytrat 100AE'!D317)),EDATE(AB3816,3),DATEVALUE('procytrat 100AE'!D317))))),""))</f>
        <v/>
      </c>
      <c r="AM3816" t="str">
        <f t="shared" ca="1" si="383"/>
        <v/>
      </c>
    </row>
    <row r="3817" spans="27:39" x14ac:dyDescent="0.3">
      <c r="AA3817" t="str">
        <f>IF(COUNTA('procytrat 100AE'!A318,'procytrat 100AE'!B318,'procytrat 100AE'!C318)&gt;0,"100AE","")</f>
        <v/>
      </c>
      <c r="AB3817" t="str">
        <f>IFERROR(IF(ISNUMBER('procytrat 100AE'!A318),'procytrat 100AE'!A318,DATEVALUE('procytrat 100AE'!A318)),"")</f>
        <v/>
      </c>
      <c r="AC3817" t="str">
        <f>IF(AA3817="","",'procytrat 100AE'!B318)</f>
        <v/>
      </c>
      <c r="AD3817" t="str">
        <f>IF(AA3817="","",IFERROR(1*'procytrat 100AE'!C318,IFERROR(_xludf.NUMBERVALUE('procytrat 100AE'!C318,".",","),IFERROR(_xludf.NUMBERVALUE('procytrat 100AE'!C318,",","."),0))))</f>
        <v/>
      </c>
      <c r="AE3817" t="str">
        <f>IF(AA3817="","",'procytrat 100AE'!M318)</f>
        <v/>
      </c>
      <c r="AF3817">
        <f t="shared" si="378"/>
        <v>0</v>
      </c>
      <c r="AG3817" t="str">
        <f t="shared" si="379"/>
        <v/>
      </c>
      <c r="AH3817" t="str">
        <f t="shared" si="380"/>
        <v/>
      </c>
      <c r="AI3817">
        <f t="shared" si="381"/>
        <v>0</v>
      </c>
      <c r="AJ3817">
        <f t="shared" si="382"/>
        <v>0</v>
      </c>
      <c r="AK3817">
        <v>0</v>
      </c>
      <c r="AL3817" t="str">
        <f>IF(AA3817="","",IFERROR(IF(ISNUMBER('procytrat 100AE'!D318),'procytrat 100AE'!D318,IF(ISNUMBER(SEARCH("12",'procytrat 100AE'!D318)),EDATE(AB3817,12),IF(ISNUMBER(SEARCH("6",'procytrat 100AE'!D318)),EDATE(AB3817,6),IF(ISNUMBER(SEARCH("3",'procytrat 100AE'!D318)),EDATE(AB3817,3),DATEVALUE('procytrat 100AE'!D318))))),""))</f>
        <v/>
      </c>
      <c r="AM3817" t="str">
        <f t="shared" ca="1" si="383"/>
        <v/>
      </c>
    </row>
    <row r="3818" spans="27:39" x14ac:dyDescent="0.3">
      <c r="AA3818" t="str">
        <f>IF(COUNTA('procytrat 100AE'!A319,'procytrat 100AE'!B319,'procytrat 100AE'!C319)&gt;0,"100AE","")</f>
        <v/>
      </c>
      <c r="AB3818" t="str">
        <f>IFERROR(IF(ISNUMBER('procytrat 100AE'!A319),'procytrat 100AE'!A319,DATEVALUE('procytrat 100AE'!A319)),"")</f>
        <v/>
      </c>
      <c r="AC3818" t="str">
        <f>IF(AA3818="","",'procytrat 100AE'!B319)</f>
        <v/>
      </c>
      <c r="AD3818" t="str">
        <f>IF(AA3818="","",IFERROR(1*'procytrat 100AE'!C319,IFERROR(_xludf.NUMBERVALUE('procytrat 100AE'!C319,".",","),IFERROR(_xludf.NUMBERVALUE('procytrat 100AE'!C319,",","."),0))))</f>
        <v/>
      </c>
      <c r="AE3818" t="str">
        <f>IF(AA3818="","",'procytrat 100AE'!M319)</f>
        <v/>
      </c>
      <c r="AF3818">
        <f t="shared" si="378"/>
        <v>0</v>
      </c>
      <c r="AG3818" t="str">
        <f t="shared" si="379"/>
        <v/>
      </c>
      <c r="AH3818" t="str">
        <f t="shared" si="380"/>
        <v/>
      </c>
      <c r="AI3818">
        <f t="shared" si="381"/>
        <v>0</v>
      </c>
      <c r="AJ3818">
        <f t="shared" si="382"/>
        <v>0</v>
      </c>
      <c r="AK3818">
        <v>0</v>
      </c>
      <c r="AL3818" t="str">
        <f>IF(AA3818="","",IFERROR(IF(ISNUMBER('procytrat 100AE'!D319),'procytrat 100AE'!D319,IF(ISNUMBER(SEARCH("12",'procytrat 100AE'!D319)),EDATE(AB3818,12),IF(ISNUMBER(SEARCH("6",'procytrat 100AE'!D319)),EDATE(AB3818,6),IF(ISNUMBER(SEARCH("3",'procytrat 100AE'!D319)),EDATE(AB3818,3),DATEVALUE('procytrat 100AE'!D319))))),""))</f>
        <v/>
      </c>
      <c r="AM3818" t="str">
        <f t="shared" ca="1" si="383"/>
        <v/>
      </c>
    </row>
    <row r="3819" spans="27:39" x14ac:dyDescent="0.3">
      <c r="AA3819" t="str">
        <f>IF(COUNTA('procytrat 100AE'!A320,'procytrat 100AE'!B320,'procytrat 100AE'!C320)&gt;0,"100AE","")</f>
        <v/>
      </c>
      <c r="AB3819" t="str">
        <f>IFERROR(IF(ISNUMBER('procytrat 100AE'!A320),'procytrat 100AE'!A320,DATEVALUE('procytrat 100AE'!A320)),"")</f>
        <v/>
      </c>
      <c r="AC3819" t="str">
        <f>IF(AA3819="","",'procytrat 100AE'!B320)</f>
        <v/>
      </c>
      <c r="AD3819" t="str">
        <f>IF(AA3819="","",IFERROR(1*'procytrat 100AE'!C320,IFERROR(_xludf.NUMBERVALUE('procytrat 100AE'!C320,".",","),IFERROR(_xludf.NUMBERVALUE('procytrat 100AE'!C320,",","."),0))))</f>
        <v/>
      </c>
      <c r="AE3819" t="str">
        <f>IF(AA3819="","",'procytrat 100AE'!M320)</f>
        <v/>
      </c>
      <c r="AF3819">
        <f t="shared" si="378"/>
        <v>0</v>
      </c>
      <c r="AG3819" t="str">
        <f t="shared" si="379"/>
        <v/>
      </c>
      <c r="AH3819" t="str">
        <f t="shared" si="380"/>
        <v/>
      </c>
      <c r="AI3819">
        <f t="shared" si="381"/>
        <v>0</v>
      </c>
      <c r="AJ3819">
        <f t="shared" si="382"/>
        <v>0</v>
      </c>
      <c r="AK3819">
        <v>0</v>
      </c>
      <c r="AL3819" t="str">
        <f>IF(AA3819="","",IFERROR(IF(ISNUMBER('procytrat 100AE'!D320),'procytrat 100AE'!D320,IF(ISNUMBER(SEARCH("12",'procytrat 100AE'!D320)),EDATE(AB3819,12),IF(ISNUMBER(SEARCH("6",'procytrat 100AE'!D320)),EDATE(AB3819,6),IF(ISNUMBER(SEARCH("3",'procytrat 100AE'!D320)),EDATE(AB3819,3),DATEVALUE('procytrat 100AE'!D320))))),""))</f>
        <v/>
      </c>
      <c r="AM3819" t="str">
        <f t="shared" ca="1" si="383"/>
        <v/>
      </c>
    </row>
    <row r="3820" spans="27:39" x14ac:dyDescent="0.3">
      <c r="AA3820" t="str">
        <f>IF(COUNTA('procytrat 100AE'!A321,'procytrat 100AE'!B321,'procytrat 100AE'!C321)&gt;0,"100AE","")</f>
        <v/>
      </c>
      <c r="AB3820" t="str">
        <f>IFERROR(IF(ISNUMBER('procytrat 100AE'!A321),'procytrat 100AE'!A321,DATEVALUE('procytrat 100AE'!A321)),"")</f>
        <v/>
      </c>
      <c r="AC3820" t="str">
        <f>IF(AA3820="","",'procytrat 100AE'!B321)</f>
        <v/>
      </c>
      <c r="AD3820" t="str">
        <f>IF(AA3820="","",IFERROR(1*'procytrat 100AE'!C321,IFERROR(_xludf.NUMBERVALUE('procytrat 100AE'!C321,".",","),IFERROR(_xludf.NUMBERVALUE('procytrat 100AE'!C321,",","."),0))))</f>
        <v/>
      </c>
      <c r="AE3820" t="str">
        <f>IF(AA3820="","",'procytrat 100AE'!M321)</f>
        <v/>
      </c>
      <c r="AF3820">
        <f t="shared" si="378"/>
        <v>0</v>
      </c>
      <c r="AG3820" t="str">
        <f t="shared" si="379"/>
        <v/>
      </c>
      <c r="AH3820" t="str">
        <f t="shared" si="380"/>
        <v/>
      </c>
      <c r="AI3820">
        <f t="shared" si="381"/>
        <v>0</v>
      </c>
      <c r="AJ3820">
        <f t="shared" si="382"/>
        <v>0</v>
      </c>
      <c r="AK3820">
        <v>0</v>
      </c>
      <c r="AL3820" t="str">
        <f>IF(AA3820="","",IFERROR(IF(ISNUMBER('procytrat 100AE'!D321),'procytrat 100AE'!D321,IF(ISNUMBER(SEARCH("12",'procytrat 100AE'!D321)),EDATE(AB3820,12),IF(ISNUMBER(SEARCH("6",'procytrat 100AE'!D321)),EDATE(AB3820,6),IF(ISNUMBER(SEARCH("3",'procytrat 100AE'!D321)),EDATE(AB3820,3),DATEVALUE('procytrat 100AE'!D321))))),""))</f>
        <v/>
      </c>
      <c r="AM3820" t="str">
        <f t="shared" ca="1" si="383"/>
        <v/>
      </c>
    </row>
    <row r="3821" spans="27:39" x14ac:dyDescent="0.3">
      <c r="AA3821" t="str">
        <f>IF(COUNTA('procytrat 100AE'!A322,'procytrat 100AE'!B322,'procytrat 100AE'!C322)&gt;0,"100AE","")</f>
        <v/>
      </c>
      <c r="AB3821" t="str">
        <f>IFERROR(IF(ISNUMBER('procytrat 100AE'!A322),'procytrat 100AE'!A322,DATEVALUE('procytrat 100AE'!A322)),"")</f>
        <v/>
      </c>
      <c r="AC3821" t="str">
        <f>IF(AA3821="","",'procytrat 100AE'!B322)</f>
        <v/>
      </c>
      <c r="AD3821" t="str">
        <f>IF(AA3821="","",IFERROR(1*'procytrat 100AE'!C322,IFERROR(_xludf.NUMBERVALUE('procytrat 100AE'!C322,".",","),IFERROR(_xludf.NUMBERVALUE('procytrat 100AE'!C322,",","."),0))))</f>
        <v/>
      </c>
      <c r="AE3821" t="str">
        <f>IF(AA3821="","",'procytrat 100AE'!M322)</f>
        <v/>
      </c>
      <c r="AF3821">
        <f t="shared" si="378"/>
        <v>0</v>
      </c>
      <c r="AG3821" t="str">
        <f t="shared" si="379"/>
        <v/>
      </c>
      <c r="AH3821" t="str">
        <f t="shared" si="380"/>
        <v/>
      </c>
      <c r="AI3821">
        <f t="shared" si="381"/>
        <v>0</v>
      </c>
      <c r="AJ3821">
        <f t="shared" si="382"/>
        <v>0</v>
      </c>
      <c r="AK3821">
        <v>0</v>
      </c>
      <c r="AL3821" t="str">
        <f>IF(AA3821="","",IFERROR(IF(ISNUMBER('procytrat 100AE'!D322),'procytrat 100AE'!D322,IF(ISNUMBER(SEARCH("12",'procytrat 100AE'!D322)),EDATE(AB3821,12),IF(ISNUMBER(SEARCH("6",'procytrat 100AE'!D322)),EDATE(AB3821,6),IF(ISNUMBER(SEARCH("3",'procytrat 100AE'!D322)),EDATE(AB3821,3),DATEVALUE('procytrat 100AE'!D322))))),""))</f>
        <v/>
      </c>
      <c r="AM3821" t="str">
        <f t="shared" ca="1" si="383"/>
        <v/>
      </c>
    </row>
    <row r="3822" spans="27:39" x14ac:dyDescent="0.3">
      <c r="AA3822" t="str">
        <f>IF(COUNTA('procytrat 100AE'!A323,'procytrat 100AE'!B323,'procytrat 100AE'!C323)&gt;0,"100AE","")</f>
        <v/>
      </c>
      <c r="AB3822" t="str">
        <f>IFERROR(IF(ISNUMBER('procytrat 100AE'!A323),'procytrat 100AE'!A323,DATEVALUE('procytrat 100AE'!A323)),"")</f>
        <v/>
      </c>
      <c r="AC3822" t="str">
        <f>IF(AA3822="","",'procytrat 100AE'!B323)</f>
        <v/>
      </c>
      <c r="AD3822" t="str">
        <f>IF(AA3822="","",IFERROR(1*'procytrat 100AE'!C323,IFERROR(_xludf.NUMBERVALUE('procytrat 100AE'!C323,".",","),IFERROR(_xludf.NUMBERVALUE('procytrat 100AE'!C323,",","."),0))))</f>
        <v/>
      </c>
      <c r="AE3822" t="str">
        <f>IF(AA3822="","",'procytrat 100AE'!M323)</f>
        <v/>
      </c>
      <c r="AF3822">
        <f t="shared" si="378"/>
        <v>0</v>
      </c>
      <c r="AG3822" t="str">
        <f t="shared" si="379"/>
        <v/>
      </c>
      <c r="AH3822" t="str">
        <f t="shared" si="380"/>
        <v/>
      </c>
      <c r="AI3822">
        <f t="shared" si="381"/>
        <v>0</v>
      </c>
      <c r="AJ3822">
        <f t="shared" si="382"/>
        <v>0</v>
      </c>
      <c r="AK3822">
        <v>0</v>
      </c>
      <c r="AL3822" t="str">
        <f>IF(AA3822="","",IFERROR(IF(ISNUMBER('procytrat 100AE'!D323),'procytrat 100AE'!D323,IF(ISNUMBER(SEARCH("12",'procytrat 100AE'!D323)),EDATE(AB3822,12),IF(ISNUMBER(SEARCH("6",'procytrat 100AE'!D323)),EDATE(AB3822,6),IF(ISNUMBER(SEARCH("3",'procytrat 100AE'!D323)),EDATE(AB3822,3),DATEVALUE('procytrat 100AE'!D323))))),""))</f>
        <v/>
      </c>
      <c r="AM3822" t="str">
        <f t="shared" ca="1" si="383"/>
        <v/>
      </c>
    </row>
    <row r="3823" spans="27:39" x14ac:dyDescent="0.3">
      <c r="AA3823" t="str">
        <f>IF(COUNTA('procytrat 100AE'!A324,'procytrat 100AE'!B324,'procytrat 100AE'!C324)&gt;0,"100AE","")</f>
        <v/>
      </c>
      <c r="AB3823" t="str">
        <f>IFERROR(IF(ISNUMBER('procytrat 100AE'!A324),'procytrat 100AE'!A324,DATEVALUE('procytrat 100AE'!A324)),"")</f>
        <v/>
      </c>
      <c r="AC3823" t="str">
        <f>IF(AA3823="","",'procytrat 100AE'!B324)</f>
        <v/>
      </c>
      <c r="AD3823" t="str">
        <f>IF(AA3823="","",IFERROR(1*'procytrat 100AE'!C324,IFERROR(_xludf.NUMBERVALUE('procytrat 100AE'!C324,".",","),IFERROR(_xludf.NUMBERVALUE('procytrat 100AE'!C324,",","."),0))))</f>
        <v/>
      </c>
      <c r="AE3823" t="str">
        <f>IF(AA3823="","",'procytrat 100AE'!M324)</f>
        <v/>
      </c>
      <c r="AF3823">
        <f t="shared" si="378"/>
        <v>0</v>
      </c>
      <c r="AG3823" t="str">
        <f t="shared" si="379"/>
        <v/>
      </c>
      <c r="AH3823" t="str">
        <f t="shared" si="380"/>
        <v/>
      </c>
      <c r="AI3823">
        <f t="shared" si="381"/>
        <v>0</v>
      </c>
      <c r="AJ3823">
        <f t="shared" si="382"/>
        <v>0</v>
      </c>
      <c r="AK3823">
        <v>0</v>
      </c>
      <c r="AL3823" t="str">
        <f>IF(AA3823="","",IFERROR(IF(ISNUMBER('procytrat 100AE'!D324),'procytrat 100AE'!D324,IF(ISNUMBER(SEARCH("12",'procytrat 100AE'!D324)),EDATE(AB3823,12),IF(ISNUMBER(SEARCH("6",'procytrat 100AE'!D324)),EDATE(AB3823,6),IF(ISNUMBER(SEARCH("3",'procytrat 100AE'!D324)),EDATE(AB3823,3),DATEVALUE('procytrat 100AE'!D324))))),""))</f>
        <v/>
      </c>
      <c r="AM3823" t="str">
        <f t="shared" ca="1" si="383"/>
        <v/>
      </c>
    </row>
    <row r="3824" spans="27:39" x14ac:dyDescent="0.3">
      <c r="AA3824" t="str">
        <f>IF(COUNTA('procytrat 100AE'!A325,'procytrat 100AE'!B325,'procytrat 100AE'!C325)&gt;0,"100AE","")</f>
        <v/>
      </c>
      <c r="AB3824" t="str">
        <f>IFERROR(IF(ISNUMBER('procytrat 100AE'!A325),'procytrat 100AE'!A325,DATEVALUE('procytrat 100AE'!A325)),"")</f>
        <v/>
      </c>
      <c r="AC3824" t="str">
        <f>IF(AA3824="","",'procytrat 100AE'!B325)</f>
        <v/>
      </c>
      <c r="AD3824" t="str">
        <f>IF(AA3824="","",IFERROR(1*'procytrat 100AE'!C325,IFERROR(_xludf.NUMBERVALUE('procytrat 100AE'!C325,".",","),IFERROR(_xludf.NUMBERVALUE('procytrat 100AE'!C325,",","."),0))))</f>
        <v/>
      </c>
      <c r="AE3824" t="str">
        <f>IF(AA3824="","",'procytrat 100AE'!M325)</f>
        <v/>
      </c>
      <c r="AF3824">
        <f t="shared" si="378"/>
        <v>0</v>
      </c>
      <c r="AG3824" t="str">
        <f t="shared" si="379"/>
        <v/>
      </c>
      <c r="AH3824" t="str">
        <f t="shared" si="380"/>
        <v/>
      </c>
      <c r="AI3824">
        <f t="shared" si="381"/>
        <v>0</v>
      </c>
      <c r="AJ3824">
        <f t="shared" si="382"/>
        <v>0</v>
      </c>
      <c r="AK3824">
        <v>0</v>
      </c>
      <c r="AL3824" t="str">
        <f>IF(AA3824="","",IFERROR(IF(ISNUMBER('procytrat 100AE'!D325),'procytrat 100AE'!D325,IF(ISNUMBER(SEARCH("12",'procytrat 100AE'!D325)),EDATE(AB3824,12),IF(ISNUMBER(SEARCH("6",'procytrat 100AE'!D325)),EDATE(AB3824,6),IF(ISNUMBER(SEARCH("3",'procytrat 100AE'!D325)),EDATE(AB3824,3),DATEVALUE('procytrat 100AE'!D325))))),""))</f>
        <v/>
      </c>
      <c r="AM3824" t="str">
        <f t="shared" ca="1" si="383"/>
        <v/>
      </c>
    </row>
    <row r="3825" spans="27:39" x14ac:dyDescent="0.3">
      <c r="AA3825" t="str">
        <f>IF(COUNTA('procytrat 100AE'!A326,'procytrat 100AE'!B326,'procytrat 100AE'!C326)&gt;0,"100AE","")</f>
        <v/>
      </c>
      <c r="AB3825" t="str">
        <f>IFERROR(IF(ISNUMBER('procytrat 100AE'!A326),'procytrat 100AE'!A326,DATEVALUE('procytrat 100AE'!A326)),"")</f>
        <v/>
      </c>
      <c r="AC3825" t="str">
        <f>IF(AA3825="","",'procytrat 100AE'!B326)</f>
        <v/>
      </c>
      <c r="AD3825" t="str">
        <f>IF(AA3825="","",IFERROR(1*'procytrat 100AE'!C326,IFERROR(_xludf.NUMBERVALUE('procytrat 100AE'!C326,".",","),IFERROR(_xludf.NUMBERVALUE('procytrat 100AE'!C326,",","."),0))))</f>
        <v/>
      </c>
      <c r="AE3825" t="str">
        <f>IF(AA3825="","",'procytrat 100AE'!M326)</f>
        <v/>
      </c>
      <c r="AF3825">
        <f t="shared" si="378"/>
        <v>0</v>
      </c>
      <c r="AG3825" t="str">
        <f t="shared" si="379"/>
        <v/>
      </c>
      <c r="AH3825" t="str">
        <f t="shared" si="380"/>
        <v/>
      </c>
      <c r="AI3825">
        <f t="shared" si="381"/>
        <v>0</v>
      </c>
      <c r="AJ3825">
        <f t="shared" si="382"/>
        <v>0</v>
      </c>
      <c r="AK3825">
        <v>0</v>
      </c>
      <c r="AL3825" t="str">
        <f>IF(AA3825="","",IFERROR(IF(ISNUMBER('procytrat 100AE'!D326),'procytrat 100AE'!D326,IF(ISNUMBER(SEARCH("12",'procytrat 100AE'!D326)),EDATE(AB3825,12),IF(ISNUMBER(SEARCH("6",'procytrat 100AE'!D326)),EDATE(AB3825,6),IF(ISNUMBER(SEARCH("3",'procytrat 100AE'!D326)),EDATE(AB3825,3),DATEVALUE('procytrat 100AE'!D326))))),""))</f>
        <v/>
      </c>
      <c r="AM3825" t="str">
        <f t="shared" ca="1" si="383"/>
        <v/>
      </c>
    </row>
    <row r="3826" spans="27:39" x14ac:dyDescent="0.3">
      <c r="AA3826" t="str">
        <f>IF(COUNTA('procytrat 100AE'!A327,'procytrat 100AE'!B327,'procytrat 100AE'!C327)&gt;0,"100AE","")</f>
        <v/>
      </c>
      <c r="AB3826" t="str">
        <f>IFERROR(IF(ISNUMBER('procytrat 100AE'!A327),'procytrat 100AE'!A327,DATEVALUE('procytrat 100AE'!A327)),"")</f>
        <v/>
      </c>
      <c r="AC3826" t="str">
        <f>IF(AA3826="","",'procytrat 100AE'!B327)</f>
        <v/>
      </c>
      <c r="AD3826" t="str">
        <f>IF(AA3826="","",IFERROR(1*'procytrat 100AE'!C327,IFERROR(_xludf.NUMBERVALUE('procytrat 100AE'!C327,".",","),IFERROR(_xludf.NUMBERVALUE('procytrat 100AE'!C327,",","."),0))))</f>
        <v/>
      </c>
      <c r="AE3826" t="str">
        <f>IF(AA3826="","",'procytrat 100AE'!M327)</f>
        <v/>
      </c>
      <c r="AF3826">
        <f t="shared" si="378"/>
        <v>0</v>
      </c>
      <c r="AG3826" t="str">
        <f t="shared" si="379"/>
        <v/>
      </c>
      <c r="AH3826" t="str">
        <f t="shared" si="380"/>
        <v/>
      </c>
      <c r="AI3826">
        <f t="shared" si="381"/>
        <v>0</v>
      </c>
      <c r="AJ3826">
        <f t="shared" si="382"/>
        <v>0</v>
      </c>
      <c r="AK3826">
        <v>0</v>
      </c>
      <c r="AL3826" t="str">
        <f>IF(AA3826="","",IFERROR(IF(ISNUMBER('procytrat 100AE'!D327),'procytrat 100AE'!D327,IF(ISNUMBER(SEARCH("12",'procytrat 100AE'!D327)),EDATE(AB3826,12),IF(ISNUMBER(SEARCH("6",'procytrat 100AE'!D327)),EDATE(AB3826,6),IF(ISNUMBER(SEARCH("3",'procytrat 100AE'!D327)),EDATE(AB3826,3),DATEVALUE('procytrat 100AE'!D327))))),""))</f>
        <v/>
      </c>
      <c r="AM3826" t="str">
        <f t="shared" ca="1" si="383"/>
        <v/>
      </c>
    </row>
    <row r="3827" spans="27:39" x14ac:dyDescent="0.3">
      <c r="AA3827" t="str">
        <f>IF(COUNTA('procytrat 100AE'!A328,'procytrat 100AE'!B328,'procytrat 100AE'!C328)&gt;0,"100AE","")</f>
        <v/>
      </c>
      <c r="AB3827" t="str">
        <f>IFERROR(IF(ISNUMBER('procytrat 100AE'!A328),'procytrat 100AE'!A328,DATEVALUE('procytrat 100AE'!A328)),"")</f>
        <v/>
      </c>
      <c r="AC3827" t="str">
        <f>IF(AA3827="","",'procytrat 100AE'!B328)</f>
        <v/>
      </c>
      <c r="AD3827" t="str">
        <f>IF(AA3827="","",IFERROR(1*'procytrat 100AE'!C328,IFERROR(_xludf.NUMBERVALUE('procytrat 100AE'!C328,".",","),IFERROR(_xludf.NUMBERVALUE('procytrat 100AE'!C328,",","."),0))))</f>
        <v/>
      </c>
      <c r="AE3827" t="str">
        <f>IF(AA3827="","",'procytrat 100AE'!M328)</f>
        <v/>
      </c>
      <c r="AF3827">
        <f t="shared" si="378"/>
        <v>0</v>
      </c>
      <c r="AG3827" t="str">
        <f t="shared" si="379"/>
        <v/>
      </c>
      <c r="AH3827" t="str">
        <f t="shared" si="380"/>
        <v/>
      </c>
      <c r="AI3827">
        <f t="shared" si="381"/>
        <v>0</v>
      </c>
      <c r="AJ3827">
        <f t="shared" si="382"/>
        <v>0</v>
      </c>
      <c r="AK3827">
        <v>0</v>
      </c>
      <c r="AL3827" t="str">
        <f>IF(AA3827="","",IFERROR(IF(ISNUMBER('procytrat 100AE'!D328),'procytrat 100AE'!D328,IF(ISNUMBER(SEARCH("12",'procytrat 100AE'!D328)),EDATE(AB3827,12),IF(ISNUMBER(SEARCH("6",'procytrat 100AE'!D328)),EDATE(AB3827,6),IF(ISNUMBER(SEARCH("3",'procytrat 100AE'!D328)),EDATE(AB3827,3),DATEVALUE('procytrat 100AE'!D328))))),""))</f>
        <v/>
      </c>
      <c r="AM3827" t="str">
        <f t="shared" ca="1" si="383"/>
        <v/>
      </c>
    </row>
    <row r="3828" spans="27:39" x14ac:dyDescent="0.3">
      <c r="AA3828" t="str">
        <f>IF(COUNTA('procytrat 100AE'!A329,'procytrat 100AE'!B329,'procytrat 100AE'!C329)&gt;0,"100AE","")</f>
        <v/>
      </c>
      <c r="AB3828" t="str">
        <f>IFERROR(IF(ISNUMBER('procytrat 100AE'!A329),'procytrat 100AE'!A329,DATEVALUE('procytrat 100AE'!A329)),"")</f>
        <v/>
      </c>
      <c r="AC3828" t="str">
        <f>IF(AA3828="","",'procytrat 100AE'!B329)</f>
        <v/>
      </c>
      <c r="AD3828" t="str">
        <f>IF(AA3828="","",IFERROR(1*'procytrat 100AE'!C329,IFERROR(_xludf.NUMBERVALUE('procytrat 100AE'!C329,".",","),IFERROR(_xludf.NUMBERVALUE('procytrat 100AE'!C329,",","."),0))))</f>
        <v/>
      </c>
      <c r="AE3828" t="str">
        <f>IF(AA3828="","",'procytrat 100AE'!M329)</f>
        <v/>
      </c>
      <c r="AF3828">
        <f t="shared" si="378"/>
        <v>0</v>
      </c>
      <c r="AG3828" t="str">
        <f t="shared" si="379"/>
        <v/>
      </c>
      <c r="AH3828" t="str">
        <f t="shared" si="380"/>
        <v/>
      </c>
      <c r="AI3828">
        <f t="shared" si="381"/>
        <v>0</v>
      </c>
      <c r="AJ3828">
        <f t="shared" si="382"/>
        <v>0</v>
      </c>
      <c r="AK3828">
        <v>0</v>
      </c>
      <c r="AL3828" t="str">
        <f>IF(AA3828="","",IFERROR(IF(ISNUMBER('procytrat 100AE'!D329),'procytrat 100AE'!D329,IF(ISNUMBER(SEARCH("12",'procytrat 100AE'!D329)),EDATE(AB3828,12),IF(ISNUMBER(SEARCH("6",'procytrat 100AE'!D329)),EDATE(AB3828,6),IF(ISNUMBER(SEARCH("3",'procytrat 100AE'!D329)),EDATE(AB3828,3),DATEVALUE('procytrat 100AE'!D329))))),""))</f>
        <v/>
      </c>
      <c r="AM3828" t="str">
        <f t="shared" ca="1" si="383"/>
        <v/>
      </c>
    </row>
    <row r="3829" spans="27:39" x14ac:dyDescent="0.3">
      <c r="AA3829" t="str">
        <f>IF(COUNTA('procytrat 100AE'!A330,'procytrat 100AE'!B330,'procytrat 100AE'!C330)&gt;0,"100AE","")</f>
        <v/>
      </c>
      <c r="AB3829" t="str">
        <f>IFERROR(IF(ISNUMBER('procytrat 100AE'!A330),'procytrat 100AE'!A330,DATEVALUE('procytrat 100AE'!A330)),"")</f>
        <v/>
      </c>
      <c r="AC3829" t="str">
        <f>IF(AA3829="","",'procytrat 100AE'!B330)</f>
        <v/>
      </c>
      <c r="AD3829" t="str">
        <f>IF(AA3829="","",IFERROR(1*'procytrat 100AE'!C330,IFERROR(_xludf.NUMBERVALUE('procytrat 100AE'!C330,".",","),IFERROR(_xludf.NUMBERVALUE('procytrat 100AE'!C330,",","."),0))))</f>
        <v/>
      </c>
      <c r="AE3829" t="str">
        <f>IF(AA3829="","",'procytrat 100AE'!M330)</f>
        <v/>
      </c>
      <c r="AF3829">
        <f t="shared" si="378"/>
        <v>0</v>
      </c>
      <c r="AG3829" t="str">
        <f t="shared" si="379"/>
        <v/>
      </c>
      <c r="AH3829" t="str">
        <f t="shared" si="380"/>
        <v/>
      </c>
      <c r="AI3829">
        <f t="shared" si="381"/>
        <v>0</v>
      </c>
      <c r="AJ3829">
        <f t="shared" si="382"/>
        <v>0</v>
      </c>
      <c r="AK3829">
        <v>0</v>
      </c>
      <c r="AL3829" t="str">
        <f>IF(AA3829="","",IFERROR(IF(ISNUMBER('procytrat 100AE'!D330),'procytrat 100AE'!D330,IF(ISNUMBER(SEARCH("12",'procytrat 100AE'!D330)),EDATE(AB3829,12),IF(ISNUMBER(SEARCH("6",'procytrat 100AE'!D330)),EDATE(AB3829,6),IF(ISNUMBER(SEARCH("3",'procytrat 100AE'!D330)),EDATE(AB3829,3),DATEVALUE('procytrat 100AE'!D330))))),""))</f>
        <v/>
      </c>
      <c r="AM3829" t="str">
        <f t="shared" ca="1" si="383"/>
        <v/>
      </c>
    </row>
    <row r="3830" spans="27:39" x14ac:dyDescent="0.3">
      <c r="AA3830" t="str">
        <f>IF(COUNTA('procytrat 100AE'!A331,'procytrat 100AE'!B331,'procytrat 100AE'!C331)&gt;0,"100AE","")</f>
        <v/>
      </c>
      <c r="AB3830" t="str">
        <f>IFERROR(IF(ISNUMBER('procytrat 100AE'!A331),'procytrat 100AE'!A331,DATEVALUE('procytrat 100AE'!A331)),"")</f>
        <v/>
      </c>
      <c r="AC3830" t="str">
        <f>IF(AA3830="","",'procytrat 100AE'!B331)</f>
        <v/>
      </c>
      <c r="AD3830" t="str">
        <f>IF(AA3830="","",IFERROR(1*'procytrat 100AE'!C331,IFERROR(_xludf.NUMBERVALUE('procytrat 100AE'!C331,".",","),IFERROR(_xludf.NUMBERVALUE('procytrat 100AE'!C331,",","."),0))))</f>
        <v/>
      </c>
      <c r="AE3830" t="str">
        <f>IF(AA3830="","",'procytrat 100AE'!M331)</f>
        <v/>
      </c>
      <c r="AF3830">
        <f t="shared" si="378"/>
        <v>0</v>
      </c>
      <c r="AG3830" t="str">
        <f t="shared" si="379"/>
        <v/>
      </c>
      <c r="AH3830" t="str">
        <f t="shared" si="380"/>
        <v/>
      </c>
      <c r="AI3830">
        <f t="shared" si="381"/>
        <v>0</v>
      </c>
      <c r="AJ3830">
        <f t="shared" si="382"/>
        <v>0</v>
      </c>
      <c r="AK3830">
        <v>0</v>
      </c>
      <c r="AL3830" t="str">
        <f>IF(AA3830="","",IFERROR(IF(ISNUMBER('procytrat 100AE'!D331),'procytrat 100AE'!D331,IF(ISNUMBER(SEARCH("12",'procytrat 100AE'!D331)),EDATE(AB3830,12),IF(ISNUMBER(SEARCH("6",'procytrat 100AE'!D331)),EDATE(AB3830,6),IF(ISNUMBER(SEARCH("3",'procytrat 100AE'!D331)),EDATE(AB3830,3),DATEVALUE('procytrat 100AE'!D331))))),""))</f>
        <v/>
      </c>
      <c r="AM3830" t="str">
        <f t="shared" ca="1" si="383"/>
        <v/>
      </c>
    </row>
    <row r="3831" spans="27:39" x14ac:dyDescent="0.3">
      <c r="AA3831" t="str">
        <f>IF(COUNTA('procytrat 100AE'!A332,'procytrat 100AE'!B332,'procytrat 100AE'!C332)&gt;0,"100AE","")</f>
        <v/>
      </c>
      <c r="AB3831" t="str">
        <f>IFERROR(IF(ISNUMBER('procytrat 100AE'!A332),'procytrat 100AE'!A332,DATEVALUE('procytrat 100AE'!A332)),"")</f>
        <v/>
      </c>
      <c r="AC3831" t="str">
        <f>IF(AA3831="","",'procytrat 100AE'!B332)</f>
        <v/>
      </c>
      <c r="AD3831" t="str">
        <f>IF(AA3831="","",IFERROR(1*'procytrat 100AE'!C332,IFERROR(_xludf.NUMBERVALUE('procytrat 100AE'!C332,".",","),IFERROR(_xludf.NUMBERVALUE('procytrat 100AE'!C332,",","."),0))))</f>
        <v/>
      </c>
      <c r="AE3831" t="str">
        <f>IF(AA3831="","",'procytrat 100AE'!M332)</f>
        <v/>
      </c>
      <c r="AF3831">
        <f t="shared" si="378"/>
        <v>0</v>
      </c>
      <c r="AG3831" t="str">
        <f t="shared" si="379"/>
        <v/>
      </c>
      <c r="AH3831" t="str">
        <f t="shared" si="380"/>
        <v/>
      </c>
      <c r="AI3831">
        <f t="shared" si="381"/>
        <v>0</v>
      </c>
      <c r="AJ3831">
        <f t="shared" si="382"/>
        <v>0</v>
      </c>
      <c r="AK3831">
        <v>0</v>
      </c>
      <c r="AL3831" t="str">
        <f>IF(AA3831="","",IFERROR(IF(ISNUMBER('procytrat 100AE'!D332),'procytrat 100AE'!D332,IF(ISNUMBER(SEARCH("12",'procytrat 100AE'!D332)),EDATE(AB3831,12),IF(ISNUMBER(SEARCH("6",'procytrat 100AE'!D332)),EDATE(AB3831,6),IF(ISNUMBER(SEARCH("3",'procytrat 100AE'!D332)),EDATE(AB3831,3),DATEVALUE('procytrat 100AE'!D332))))),""))</f>
        <v/>
      </c>
      <c r="AM3831" t="str">
        <f t="shared" ca="1" si="383"/>
        <v/>
      </c>
    </row>
    <row r="3832" spans="27:39" x14ac:dyDescent="0.3">
      <c r="AA3832" t="str">
        <f>IF(COUNTA('procytrat 100AE'!A333,'procytrat 100AE'!B333,'procytrat 100AE'!C333)&gt;0,"100AE","")</f>
        <v/>
      </c>
      <c r="AB3832" t="str">
        <f>IFERROR(IF(ISNUMBER('procytrat 100AE'!A333),'procytrat 100AE'!A333,DATEVALUE('procytrat 100AE'!A333)),"")</f>
        <v/>
      </c>
      <c r="AC3832" t="str">
        <f>IF(AA3832="","",'procytrat 100AE'!B333)</f>
        <v/>
      </c>
      <c r="AD3832" t="str">
        <f>IF(AA3832="","",IFERROR(1*'procytrat 100AE'!C333,IFERROR(_xludf.NUMBERVALUE('procytrat 100AE'!C333,".",","),IFERROR(_xludf.NUMBERVALUE('procytrat 100AE'!C333,",","."),0))))</f>
        <v/>
      </c>
      <c r="AE3832" t="str">
        <f>IF(AA3832="","",'procytrat 100AE'!M333)</f>
        <v/>
      </c>
      <c r="AF3832">
        <f t="shared" si="378"/>
        <v>0</v>
      </c>
      <c r="AG3832" t="str">
        <f t="shared" si="379"/>
        <v/>
      </c>
      <c r="AH3832" t="str">
        <f t="shared" si="380"/>
        <v/>
      </c>
      <c r="AI3832">
        <f t="shared" si="381"/>
        <v>0</v>
      </c>
      <c r="AJ3832">
        <f t="shared" si="382"/>
        <v>0</v>
      </c>
      <c r="AK3832">
        <v>0</v>
      </c>
      <c r="AL3832" t="str">
        <f>IF(AA3832="","",IFERROR(IF(ISNUMBER('procytrat 100AE'!D333),'procytrat 100AE'!D333,IF(ISNUMBER(SEARCH("12",'procytrat 100AE'!D333)),EDATE(AB3832,12),IF(ISNUMBER(SEARCH("6",'procytrat 100AE'!D333)),EDATE(AB3832,6),IF(ISNUMBER(SEARCH("3",'procytrat 100AE'!D333)),EDATE(AB3832,3),DATEVALUE('procytrat 100AE'!D333))))),""))</f>
        <v/>
      </c>
      <c r="AM3832" t="str">
        <f t="shared" ca="1" si="383"/>
        <v/>
      </c>
    </row>
    <row r="3833" spans="27:39" x14ac:dyDescent="0.3">
      <c r="AA3833" t="str">
        <f>IF(COUNTA('procytrat 100AE'!A334,'procytrat 100AE'!B334,'procytrat 100AE'!C334)&gt;0,"100AE","")</f>
        <v/>
      </c>
      <c r="AB3833" t="str">
        <f>IFERROR(IF(ISNUMBER('procytrat 100AE'!A334),'procytrat 100AE'!A334,DATEVALUE('procytrat 100AE'!A334)),"")</f>
        <v/>
      </c>
      <c r="AC3833" t="str">
        <f>IF(AA3833="","",'procytrat 100AE'!B334)</f>
        <v/>
      </c>
      <c r="AD3833" t="str">
        <f>IF(AA3833="","",IFERROR(1*'procytrat 100AE'!C334,IFERROR(_xludf.NUMBERVALUE('procytrat 100AE'!C334,".",","),IFERROR(_xludf.NUMBERVALUE('procytrat 100AE'!C334,",","."),0))))</f>
        <v/>
      </c>
      <c r="AE3833" t="str">
        <f>IF(AA3833="","",'procytrat 100AE'!M334)</f>
        <v/>
      </c>
      <c r="AF3833">
        <f t="shared" si="378"/>
        <v>0</v>
      </c>
      <c r="AG3833" t="str">
        <f t="shared" si="379"/>
        <v/>
      </c>
      <c r="AH3833" t="str">
        <f t="shared" si="380"/>
        <v/>
      </c>
      <c r="AI3833">
        <f t="shared" si="381"/>
        <v>0</v>
      </c>
      <c r="AJ3833">
        <f t="shared" si="382"/>
        <v>0</v>
      </c>
      <c r="AK3833">
        <v>0</v>
      </c>
      <c r="AL3833" t="str">
        <f>IF(AA3833="","",IFERROR(IF(ISNUMBER('procytrat 100AE'!D334),'procytrat 100AE'!D334,IF(ISNUMBER(SEARCH("12",'procytrat 100AE'!D334)),EDATE(AB3833,12),IF(ISNUMBER(SEARCH("6",'procytrat 100AE'!D334)),EDATE(AB3833,6),IF(ISNUMBER(SEARCH("3",'procytrat 100AE'!D334)),EDATE(AB3833,3),DATEVALUE('procytrat 100AE'!D334))))),""))</f>
        <v/>
      </c>
      <c r="AM3833" t="str">
        <f t="shared" ca="1" si="383"/>
        <v/>
      </c>
    </row>
    <row r="3834" spans="27:39" x14ac:dyDescent="0.3">
      <c r="AA3834" t="str">
        <f>IF(COUNTA('procytrat 100AE'!A335,'procytrat 100AE'!B335,'procytrat 100AE'!C335)&gt;0,"100AE","")</f>
        <v/>
      </c>
      <c r="AB3834" t="str">
        <f>IFERROR(IF(ISNUMBER('procytrat 100AE'!A335),'procytrat 100AE'!A335,DATEVALUE('procytrat 100AE'!A335)),"")</f>
        <v/>
      </c>
      <c r="AC3834" t="str">
        <f>IF(AA3834="","",'procytrat 100AE'!B335)</f>
        <v/>
      </c>
      <c r="AD3834" t="str">
        <f>IF(AA3834="","",IFERROR(1*'procytrat 100AE'!C335,IFERROR(_xludf.NUMBERVALUE('procytrat 100AE'!C335,".",","),IFERROR(_xludf.NUMBERVALUE('procytrat 100AE'!C335,",","."),0))))</f>
        <v/>
      </c>
      <c r="AE3834" t="str">
        <f>IF(AA3834="","",'procytrat 100AE'!M335)</f>
        <v/>
      </c>
      <c r="AF3834">
        <f t="shared" si="378"/>
        <v>0</v>
      </c>
      <c r="AG3834" t="str">
        <f t="shared" si="379"/>
        <v/>
      </c>
      <c r="AH3834" t="str">
        <f t="shared" si="380"/>
        <v/>
      </c>
      <c r="AI3834">
        <f t="shared" si="381"/>
        <v>0</v>
      </c>
      <c r="AJ3834">
        <f t="shared" si="382"/>
        <v>0</v>
      </c>
      <c r="AK3834">
        <v>0</v>
      </c>
      <c r="AL3834" t="str">
        <f>IF(AA3834="","",IFERROR(IF(ISNUMBER('procytrat 100AE'!D335),'procytrat 100AE'!D335,IF(ISNUMBER(SEARCH("12",'procytrat 100AE'!D335)),EDATE(AB3834,12),IF(ISNUMBER(SEARCH("6",'procytrat 100AE'!D335)),EDATE(AB3834,6),IF(ISNUMBER(SEARCH("3",'procytrat 100AE'!D335)),EDATE(AB3834,3),DATEVALUE('procytrat 100AE'!D335))))),""))</f>
        <v/>
      </c>
      <c r="AM3834" t="str">
        <f t="shared" ca="1" si="383"/>
        <v/>
      </c>
    </row>
    <row r="3835" spans="27:39" x14ac:dyDescent="0.3">
      <c r="AA3835" t="str">
        <f>IF(COUNTA('procytrat 100AE'!A336,'procytrat 100AE'!B336,'procytrat 100AE'!C336)&gt;0,"100AE","")</f>
        <v/>
      </c>
      <c r="AB3835" t="str">
        <f>IFERROR(IF(ISNUMBER('procytrat 100AE'!A336),'procytrat 100AE'!A336,DATEVALUE('procytrat 100AE'!A336)),"")</f>
        <v/>
      </c>
      <c r="AC3835" t="str">
        <f>IF(AA3835="","",'procytrat 100AE'!B336)</f>
        <v/>
      </c>
      <c r="AD3835" t="str">
        <f>IF(AA3835="","",IFERROR(1*'procytrat 100AE'!C336,IFERROR(_xludf.NUMBERVALUE('procytrat 100AE'!C336,".",","),IFERROR(_xludf.NUMBERVALUE('procytrat 100AE'!C336,",","."),0))))</f>
        <v/>
      </c>
      <c r="AE3835" t="str">
        <f>IF(AA3835="","",'procytrat 100AE'!M336)</f>
        <v/>
      </c>
      <c r="AF3835">
        <f t="shared" si="378"/>
        <v>0</v>
      </c>
      <c r="AG3835" t="str">
        <f t="shared" si="379"/>
        <v/>
      </c>
      <c r="AH3835" t="str">
        <f t="shared" si="380"/>
        <v/>
      </c>
      <c r="AI3835">
        <f t="shared" si="381"/>
        <v>0</v>
      </c>
      <c r="AJ3835">
        <f t="shared" si="382"/>
        <v>0</v>
      </c>
      <c r="AK3835">
        <v>0</v>
      </c>
      <c r="AL3835" t="str">
        <f>IF(AA3835="","",IFERROR(IF(ISNUMBER('procytrat 100AE'!D336),'procytrat 100AE'!D336,IF(ISNUMBER(SEARCH("12",'procytrat 100AE'!D336)),EDATE(AB3835,12),IF(ISNUMBER(SEARCH("6",'procytrat 100AE'!D336)),EDATE(AB3835,6),IF(ISNUMBER(SEARCH("3",'procytrat 100AE'!D336)),EDATE(AB3835,3),DATEVALUE('procytrat 100AE'!D336))))),""))</f>
        <v/>
      </c>
      <c r="AM3835" t="str">
        <f t="shared" ca="1" si="383"/>
        <v/>
      </c>
    </row>
    <row r="3836" spans="27:39" x14ac:dyDescent="0.3">
      <c r="AA3836" t="str">
        <f>IF(COUNTA('procytrat 100AE'!A337,'procytrat 100AE'!B337,'procytrat 100AE'!C337)&gt;0,"100AE","")</f>
        <v/>
      </c>
      <c r="AB3836" t="str">
        <f>IFERROR(IF(ISNUMBER('procytrat 100AE'!A337),'procytrat 100AE'!A337,DATEVALUE('procytrat 100AE'!A337)),"")</f>
        <v/>
      </c>
      <c r="AC3836" t="str">
        <f>IF(AA3836="","",'procytrat 100AE'!B337)</f>
        <v/>
      </c>
      <c r="AD3836" t="str">
        <f>IF(AA3836="","",IFERROR(1*'procytrat 100AE'!C337,IFERROR(_xludf.NUMBERVALUE('procytrat 100AE'!C337,".",","),IFERROR(_xludf.NUMBERVALUE('procytrat 100AE'!C337,",","."),0))))</f>
        <v/>
      </c>
      <c r="AE3836" t="str">
        <f>IF(AA3836="","",'procytrat 100AE'!M337)</f>
        <v/>
      </c>
      <c r="AF3836">
        <f t="shared" si="378"/>
        <v>0</v>
      </c>
      <c r="AG3836" t="str">
        <f t="shared" si="379"/>
        <v/>
      </c>
      <c r="AH3836" t="str">
        <f t="shared" si="380"/>
        <v/>
      </c>
      <c r="AI3836">
        <f t="shared" si="381"/>
        <v>0</v>
      </c>
      <c r="AJ3836">
        <f t="shared" si="382"/>
        <v>0</v>
      </c>
      <c r="AK3836">
        <v>0</v>
      </c>
      <c r="AL3836" t="str">
        <f>IF(AA3836="","",IFERROR(IF(ISNUMBER('procytrat 100AE'!D337),'procytrat 100AE'!D337,IF(ISNUMBER(SEARCH("12",'procytrat 100AE'!D337)),EDATE(AB3836,12),IF(ISNUMBER(SEARCH("6",'procytrat 100AE'!D337)),EDATE(AB3836,6),IF(ISNUMBER(SEARCH("3",'procytrat 100AE'!D337)),EDATE(AB3836,3),DATEVALUE('procytrat 100AE'!D337))))),""))</f>
        <v/>
      </c>
      <c r="AM3836" t="str">
        <f t="shared" ca="1" si="383"/>
        <v/>
      </c>
    </row>
    <row r="3837" spans="27:39" x14ac:dyDescent="0.3">
      <c r="AA3837" t="str">
        <f>IF(COUNTA('procytrat 100AE'!A338,'procytrat 100AE'!B338,'procytrat 100AE'!C338)&gt;0,"100AE","")</f>
        <v/>
      </c>
      <c r="AB3837" t="str">
        <f>IFERROR(IF(ISNUMBER('procytrat 100AE'!A338),'procytrat 100AE'!A338,DATEVALUE('procytrat 100AE'!A338)),"")</f>
        <v/>
      </c>
      <c r="AC3837" t="str">
        <f>IF(AA3837="","",'procytrat 100AE'!B338)</f>
        <v/>
      </c>
      <c r="AD3837" t="str">
        <f>IF(AA3837="","",IFERROR(1*'procytrat 100AE'!C338,IFERROR(_xludf.NUMBERVALUE('procytrat 100AE'!C338,".",","),IFERROR(_xludf.NUMBERVALUE('procytrat 100AE'!C338,",","."),0))))</f>
        <v/>
      </c>
      <c r="AE3837" t="str">
        <f>IF(AA3837="","",'procytrat 100AE'!M338)</f>
        <v/>
      </c>
      <c r="AF3837">
        <f t="shared" si="378"/>
        <v>0</v>
      </c>
      <c r="AG3837" t="str">
        <f t="shared" si="379"/>
        <v/>
      </c>
      <c r="AH3837" t="str">
        <f t="shared" si="380"/>
        <v/>
      </c>
      <c r="AI3837">
        <f t="shared" si="381"/>
        <v>0</v>
      </c>
      <c r="AJ3837">
        <f t="shared" si="382"/>
        <v>0</v>
      </c>
      <c r="AK3837">
        <v>0</v>
      </c>
      <c r="AL3837" t="str">
        <f>IF(AA3837="","",IFERROR(IF(ISNUMBER('procytrat 100AE'!D338),'procytrat 100AE'!D338,IF(ISNUMBER(SEARCH("12",'procytrat 100AE'!D338)),EDATE(AB3837,12),IF(ISNUMBER(SEARCH("6",'procytrat 100AE'!D338)),EDATE(AB3837,6),IF(ISNUMBER(SEARCH("3",'procytrat 100AE'!D338)),EDATE(AB3837,3),DATEVALUE('procytrat 100AE'!D338))))),""))</f>
        <v/>
      </c>
      <c r="AM3837" t="str">
        <f t="shared" ca="1" si="383"/>
        <v/>
      </c>
    </row>
    <row r="3838" spans="27:39" x14ac:dyDescent="0.3">
      <c r="AA3838" t="str">
        <f>IF(COUNTA('procytrat 100AE'!A339,'procytrat 100AE'!B339,'procytrat 100AE'!C339)&gt;0,"100AE","")</f>
        <v/>
      </c>
      <c r="AB3838" t="str">
        <f>IFERROR(IF(ISNUMBER('procytrat 100AE'!A339),'procytrat 100AE'!A339,DATEVALUE('procytrat 100AE'!A339)),"")</f>
        <v/>
      </c>
      <c r="AC3838" t="str">
        <f>IF(AA3838="","",'procytrat 100AE'!B339)</f>
        <v/>
      </c>
      <c r="AD3838" t="str">
        <f>IF(AA3838="","",IFERROR(1*'procytrat 100AE'!C339,IFERROR(_xludf.NUMBERVALUE('procytrat 100AE'!C339,".",","),IFERROR(_xludf.NUMBERVALUE('procytrat 100AE'!C339,",","."),0))))</f>
        <v/>
      </c>
      <c r="AE3838" t="str">
        <f>IF(AA3838="","",'procytrat 100AE'!M339)</f>
        <v/>
      </c>
      <c r="AF3838">
        <f t="shared" si="378"/>
        <v>0</v>
      </c>
      <c r="AG3838" t="str">
        <f t="shared" si="379"/>
        <v/>
      </c>
      <c r="AH3838" t="str">
        <f t="shared" si="380"/>
        <v/>
      </c>
      <c r="AI3838">
        <f t="shared" si="381"/>
        <v>0</v>
      </c>
      <c r="AJ3838">
        <f t="shared" si="382"/>
        <v>0</v>
      </c>
      <c r="AK3838">
        <v>0</v>
      </c>
      <c r="AL3838" t="str">
        <f>IF(AA3838="","",IFERROR(IF(ISNUMBER('procytrat 100AE'!D339),'procytrat 100AE'!D339,IF(ISNUMBER(SEARCH("12",'procytrat 100AE'!D339)),EDATE(AB3838,12),IF(ISNUMBER(SEARCH("6",'procytrat 100AE'!D339)),EDATE(AB3838,6),IF(ISNUMBER(SEARCH("3",'procytrat 100AE'!D339)),EDATE(AB3838,3),DATEVALUE('procytrat 100AE'!D339))))),""))</f>
        <v/>
      </c>
      <c r="AM3838" t="str">
        <f t="shared" ca="1" si="383"/>
        <v/>
      </c>
    </row>
    <row r="3839" spans="27:39" x14ac:dyDescent="0.3">
      <c r="AA3839" t="str">
        <f>IF(COUNTA('procytrat 100AE'!A340,'procytrat 100AE'!B340,'procytrat 100AE'!C340)&gt;0,"100AE","")</f>
        <v/>
      </c>
      <c r="AB3839" t="str">
        <f>IFERROR(IF(ISNUMBER('procytrat 100AE'!A340),'procytrat 100AE'!A340,DATEVALUE('procytrat 100AE'!A340)),"")</f>
        <v/>
      </c>
      <c r="AC3839" t="str">
        <f>IF(AA3839="","",'procytrat 100AE'!B340)</f>
        <v/>
      </c>
      <c r="AD3839" t="str">
        <f>IF(AA3839="","",IFERROR(1*'procytrat 100AE'!C340,IFERROR(_xludf.NUMBERVALUE('procytrat 100AE'!C340,".",","),IFERROR(_xludf.NUMBERVALUE('procytrat 100AE'!C340,",","."),0))))</f>
        <v/>
      </c>
      <c r="AE3839" t="str">
        <f>IF(AA3839="","",'procytrat 100AE'!M340)</f>
        <v/>
      </c>
      <c r="AF3839">
        <f t="shared" si="378"/>
        <v>0</v>
      </c>
      <c r="AG3839" t="str">
        <f t="shared" si="379"/>
        <v/>
      </c>
      <c r="AH3839" t="str">
        <f t="shared" si="380"/>
        <v/>
      </c>
      <c r="AI3839">
        <f t="shared" si="381"/>
        <v>0</v>
      </c>
      <c r="AJ3839">
        <f t="shared" si="382"/>
        <v>0</v>
      </c>
      <c r="AK3839">
        <v>0</v>
      </c>
      <c r="AL3839" t="str">
        <f>IF(AA3839="","",IFERROR(IF(ISNUMBER('procytrat 100AE'!D340),'procytrat 100AE'!D340,IF(ISNUMBER(SEARCH("12",'procytrat 100AE'!D340)),EDATE(AB3839,12),IF(ISNUMBER(SEARCH("6",'procytrat 100AE'!D340)),EDATE(AB3839,6),IF(ISNUMBER(SEARCH("3",'procytrat 100AE'!D340)),EDATE(AB3839,3),DATEVALUE('procytrat 100AE'!D340))))),""))</f>
        <v/>
      </c>
      <c r="AM3839" t="str">
        <f t="shared" ca="1" si="383"/>
        <v/>
      </c>
    </row>
    <row r="3840" spans="27:39" x14ac:dyDescent="0.3">
      <c r="AA3840" t="str">
        <f>IF(COUNTA('procytrat 100AE'!A341,'procytrat 100AE'!B341,'procytrat 100AE'!C341)&gt;0,"100AE","")</f>
        <v/>
      </c>
      <c r="AB3840" t="str">
        <f>IFERROR(IF(ISNUMBER('procytrat 100AE'!A341),'procytrat 100AE'!A341,DATEVALUE('procytrat 100AE'!A341)),"")</f>
        <v/>
      </c>
      <c r="AC3840" t="str">
        <f>IF(AA3840="","",'procytrat 100AE'!B341)</f>
        <v/>
      </c>
      <c r="AD3840" t="str">
        <f>IF(AA3840="","",IFERROR(1*'procytrat 100AE'!C341,IFERROR(_xludf.NUMBERVALUE('procytrat 100AE'!C341,".",","),IFERROR(_xludf.NUMBERVALUE('procytrat 100AE'!C341,",","."),0))))</f>
        <v/>
      </c>
      <c r="AE3840" t="str">
        <f>IF(AA3840="","",'procytrat 100AE'!M341)</f>
        <v/>
      </c>
      <c r="AF3840">
        <f t="shared" si="378"/>
        <v>0</v>
      </c>
      <c r="AG3840" t="str">
        <f t="shared" si="379"/>
        <v/>
      </c>
      <c r="AH3840" t="str">
        <f t="shared" si="380"/>
        <v/>
      </c>
      <c r="AI3840">
        <f t="shared" si="381"/>
        <v>0</v>
      </c>
      <c r="AJ3840">
        <f t="shared" si="382"/>
        <v>0</v>
      </c>
      <c r="AK3840">
        <v>0</v>
      </c>
      <c r="AL3840" t="str">
        <f>IF(AA3840="","",IFERROR(IF(ISNUMBER('procytrat 100AE'!D341),'procytrat 100AE'!D341,IF(ISNUMBER(SEARCH("12",'procytrat 100AE'!D341)),EDATE(AB3840,12),IF(ISNUMBER(SEARCH("6",'procytrat 100AE'!D341)),EDATE(AB3840,6),IF(ISNUMBER(SEARCH("3",'procytrat 100AE'!D341)),EDATE(AB3840,3),DATEVALUE('procytrat 100AE'!D341))))),""))</f>
        <v/>
      </c>
      <c r="AM3840" t="str">
        <f t="shared" ca="1" si="383"/>
        <v/>
      </c>
    </row>
    <row r="3841" spans="27:39" x14ac:dyDescent="0.3">
      <c r="AA3841" t="str">
        <f>IF(COUNTA('procytrat 100AE'!A342,'procytrat 100AE'!B342,'procytrat 100AE'!C342)&gt;0,"100AE","")</f>
        <v/>
      </c>
      <c r="AB3841" t="str">
        <f>IFERROR(IF(ISNUMBER('procytrat 100AE'!A342),'procytrat 100AE'!A342,DATEVALUE('procytrat 100AE'!A342)),"")</f>
        <v/>
      </c>
      <c r="AC3841" t="str">
        <f>IF(AA3841="","",'procytrat 100AE'!B342)</f>
        <v/>
      </c>
      <c r="AD3841" t="str">
        <f>IF(AA3841="","",IFERROR(1*'procytrat 100AE'!C342,IFERROR(_xludf.NUMBERVALUE('procytrat 100AE'!C342,".",","),IFERROR(_xludf.NUMBERVALUE('procytrat 100AE'!C342,",","."),0))))</f>
        <v/>
      </c>
      <c r="AE3841" t="str">
        <f>IF(AA3841="","",'procytrat 100AE'!M342)</f>
        <v/>
      </c>
      <c r="AF3841">
        <f t="shared" si="378"/>
        <v>0</v>
      </c>
      <c r="AG3841" t="str">
        <f t="shared" si="379"/>
        <v/>
      </c>
      <c r="AH3841" t="str">
        <f t="shared" si="380"/>
        <v/>
      </c>
      <c r="AI3841">
        <f t="shared" si="381"/>
        <v>0</v>
      </c>
      <c r="AJ3841">
        <f t="shared" si="382"/>
        <v>0</v>
      </c>
      <c r="AK3841">
        <v>0</v>
      </c>
      <c r="AL3841" t="str">
        <f>IF(AA3841="","",IFERROR(IF(ISNUMBER('procytrat 100AE'!D342),'procytrat 100AE'!D342,IF(ISNUMBER(SEARCH("12",'procytrat 100AE'!D342)),EDATE(AB3841,12),IF(ISNUMBER(SEARCH("6",'procytrat 100AE'!D342)),EDATE(AB3841,6),IF(ISNUMBER(SEARCH("3",'procytrat 100AE'!D342)),EDATE(AB3841,3),DATEVALUE('procytrat 100AE'!D342))))),""))</f>
        <v/>
      </c>
      <c r="AM3841" t="str">
        <f t="shared" ca="1" si="383"/>
        <v/>
      </c>
    </row>
    <row r="3842" spans="27:39" x14ac:dyDescent="0.3">
      <c r="AA3842" t="str">
        <f>IF(COUNTA('procytrat 100AE'!A343,'procytrat 100AE'!B343,'procytrat 100AE'!C343)&gt;0,"100AE","")</f>
        <v/>
      </c>
      <c r="AB3842" t="str">
        <f>IFERROR(IF(ISNUMBER('procytrat 100AE'!A343),'procytrat 100AE'!A343,DATEVALUE('procytrat 100AE'!A343)),"")</f>
        <v/>
      </c>
      <c r="AC3842" t="str">
        <f>IF(AA3842="","",'procytrat 100AE'!B343)</f>
        <v/>
      </c>
      <c r="AD3842" t="str">
        <f>IF(AA3842="","",IFERROR(1*'procytrat 100AE'!C343,IFERROR(_xludf.NUMBERVALUE('procytrat 100AE'!C343,".",","),IFERROR(_xludf.NUMBERVALUE('procytrat 100AE'!C343,",","."),0))))</f>
        <v/>
      </c>
      <c r="AE3842" t="str">
        <f>IF(AA3842="","",'procytrat 100AE'!M343)</f>
        <v/>
      </c>
      <c r="AF3842">
        <f t="shared" ref="AF3842:AF3905" si="384">IF(AA3842="",0,--ISNUMBER(SEARCH("aprovado",AE3842)))</f>
        <v>0</v>
      </c>
      <c r="AG3842" t="str">
        <f t="shared" ref="AG3842:AG3905" si="385">IF(AB3842="","",YEAR(AB3842))</f>
        <v/>
      </c>
      <c r="AH3842" t="str">
        <f t="shared" ref="AH3842:AH3905" si="386">IF(AB3842="","",MONTH(AB3842))</f>
        <v/>
      </c>
      <c r="AI3842">
        <f t="shared" ref="AI3842:AI3905" si="387">IF(AB3842="",0,AB3842+ROW()/1000000)</f>
        <v>0</v>
      </c>
      <c r="AJ3842">
        <f t="shared" ref="AJ3842:AJ3905" si="388">--(AA3842&lt;&gt;"")</f>
        <v>0</v>
      </c>
      <c r="AK3842">
        <v>0</v>
      </c>
      <c r="AL3842" t="str">
        <f>IF(AA3842="","",IFERROR(IF(ISNUMBER('procytrat 100AE'!D343),'procytrat 100AE'!D343,IF(ISNUMBER(SEARCH("12",'procytrat 100AE'!D343)),EDATE(AB3842,12),IF(ISNUMBER(SEARCH("6",'procytrat 100AE'!D343)),EDATE(AB3842,6),IF(ISNUMBER(SEARCH("3",'procytrat 100AE'!D343)),EDATE(AB3842,3),DATEVALUE('procytrat 100AE'!D343))))),""))</f>
        <v/>
      </c>
      <c r="AM3842" t="str">
        <f t="shared" ref="AM3842:AM3905" ca="1" si="389">IF(AND(AJ3842=1,AL3842&lt;&gt;"",AL3842&gt;=TODAY(),AG3842=$W$3),AL3842+ROW()/1000000,"")</f>
        <v/>
      </c>
    </row>
    <row r="3843" spans="27:39" x14ac:dyDescent="0.3">
      <c r="AA3843" t="str">
        <f>IF(COUNTA('procytrat 100AE'!A344,'procytrat 100AE'!B344,'procytrat 100AE'!C344)&gt;0,"100AE","")</f>
        <v/>
      </c>
      <c r="AB3843" t="str">
        <f>IFERROR(IF(ISNUMBER('procytrat 100AE'!A344),'procytrat 100AE'!A344,DATEVALUE('procytrat 100AE'!A344)),"")</f>
        <v/>
      </c>
      <c r="AC3843" t="str">
        <f>IF(AA3843="","",'procytrat 100AE'!B344)</f>
        <v/>
      </c>
      <c r="AD3843" t="str">
        <f>IF(AA3843="","",IFERROR(1*'procytrat 100AE'!C344,IFERROR(_xludf.NUMBERVALUE('procytrat 100AE'!C344,".",","),IFERROR(_xludf.NUMBERVALUE('procytrat 100AE'!C344,",","."),0))))</f>
        <v/>
      </c>
      <c r="AE3843" t="str">
        <f>IF(AA3843="","",'procytrat 100AE'!M344)</f>
        <v/>
      </c>
      <c r="AF3843">
        <f t="shared" si="384"/>
        <v>0</v>
      </c>
      <c r="AG3843" t="str">
        <f t="shared" si="385"/>
        <v/>
      </c>
      <c r="AH3843" t="str">
        <f t="shared" si="386"/>
        <v/>
      </c>
      <c r="AI3843">
        <f t="shared" si="387"/>
        <v>0</v>
      </c>
      <c r="AJ3843">
        <f t="shared" si="388"/>
        <v>0</v>
      </c>
      <c r="AK3843">
        <v>0</v>
      </c>
      <c r="AL3843" t="str">
        <f>IF(AA3843="","",IFERROR(IF(ISNUMBER('procytrat 100AE'!D344),'procytrat 100AE'!D344,IF(ISNUMBER(SEARCH("12",'procytrat 100AE'!D344)),EDATE(AB3843,12),IF(ISNUMBER(SEARCH("6",'procytrat 100AE'!D344)),EDATE(AB3843,6),IF(ISNUMBER(SEARCH("3",'procytrat 100AE'!D344)),EDATE(AB3843,3),DATEVALUE('procytrat 100AE'!D344))))),""))</f>
        <v/>
      </c>
      <c r="AM3843" t="str">
        <f t="shared" ca="1" si="389"/>
        <v/>
      </c>
    </row>
    <row r="3844" spans="27:39" x14ac:dyDescent="0.3">
      <c r="AA3844" t="str">
        <f>IF(COUNTA('procytrat 100AE'!A345,'procytrat 100AE'!B345,'procytrat 100AE'!C345)&gt;0,"100AE","")</f>
        <v/>
      </c>
      <c r="AB3844" t="str">
        <f>IFERROR(IF(ISNUMBER('procytrat 100AE'!A345),'procytrat 100AE'!A345,DATEVALUE('procytrat 100AE'!A345)),"")</f>
        <v/>
      </c>
      <c r="AC3844" t="str">
        <f>IF(AA3844="","",'procytrat 100AE'!B345)</f>
        <v/>
      </c>
      <c r="AD3844" t="str">
        <f>IF(AA3844="","",IFERROR(1*'procytrat 100AE'!C345,IFERROR(_xludf.NUMBERVALUE('procytrat 100AE'!C345,".",","),IFERROR(_xludf.NUMBERVALUE('procytrat 100AE'!C345,",","."),0))))</f>
        <v/>
      </c>
      <c r="AE3844" t="str">
        <f>IF(AA3844="","",'procytrat 100AE'!M345)</f>
        <v/>
      </c>
      <c r="AF3844">
        <f t="shared" si="384"/>
        <v>0</v>
      </c>
      <c r="AG3844" t="str">
        <f t="shared" si="385"/>
        <v/>
      </c>
      <c r="AH3844" t="str">
        <f t="shared" si="386"/>
        <v/>
      </c>
      <c r="AI3844">
        <f t="shared" si="387"/>
        <v>0</v>
      </c>
      <c r="AJ3844">
        <f t="shared" si="388"/>
        <v>0</v>
      </c>
      <c r="AK3844">
        <v>0</v>
      </c>
      <c r="AL3844" t="str">
        <f>IF(AA3844="","",IFERROR(IF(ISNUMBER('procytrat 100AE'!D345),'procytrat 100AE'!D345,IF(ISNUMBER(SEARCH("12",'procytrat 100AE'!D345)),EDATE(AB3844,12),IF(ISNUMBER(SEARCH("6",'procytrat 100AE'!D345)),EDATE(AB3844,6),IF(ISNUMBER(SEARCH("3",'procytrat 100AE'!D345)),EDATE(AB3844,3),DATEVALUE('procytrat 100AE'!D345))))),""))</f>
        <v/>
      </c>
      <c r="AM3844" t="str">
        <f t="shared" ca="1" si="389"/>
        <v/>
      </c>
    </row>
    <row r="3845" spans="27:39" x14ac:dyDescent="0.3">
      <c r="AA3845" t="str">
        <f>IF(COUNTA('procytrat 100AE'!A346,'procytrat 100AE'!B346,'procytrat 100AE'!C346)&gt;0,"100AE","")</f>
        <v/>
      </c>
      <c r="AB3845" t="str">
        <f>IFERROR(IF(ISNUMBER('procytrat 100AE'!A346),'procytrat 100AE'!A346,DATEVALUE('procytrat 100AE'!A346)),"")</f>
        <v/>
      </c>
      <c r="AC3845" t="str">
        <f>IF(AA3845="","",'procytrat 100AE'!B346)</f>
        <v/>
      </c>
      <c r="AD3845" t="str">
        <f>IF(AA3845="","",IFERROR(1*'procytrat 100AE'!C346,IFERROR(_xludf.NUMBERVALUE('procytrat 100AE'!C346,".",","),IFERROR(_xludf.NUMBERVALUE('procytrat 100AE'!C346,",","."),0))))</f>
        <v/>
      </c>
      <c r="AE3845" t="str">
        <f>IF(AA3845="","",'procytrat 100AE'!M346)</f>
        <v/>
      </c>
      <c r="AF3845">
        <f t="shared" si="384"/>
        <v>0</v>
      </c>
      <c r="AG3845" t="str">
        <f t="shared" si="385"/>
        <v/>
      </c>
      <c r="AH3845" t="str">
        <f t="shared" si="386"/>
        <v/>
      </c>
      <c r="AI3845">
        <f t="shared" si="387"/>
        <v>0</v>
      </c>
      <c r="AJ3845">
        <f t="shared" si="388"/>
        <v>0</v>
      </c>
      <c r="AK3845">
        <v>0</v>
      </c>
      <c r="AL3845" t="str">
        <f>IF(AA3845="","",IFERROR(IF(ISNUMBER('procytrat 100AE'!D346),'procytrat 100AE'!D346,IF(ISNUMBER(SEARCH("12",'procytrat 100AE'!D346)),EDATE(AB3845,12),IF(ISNUMBER(SEARCH("6",'procytrat 100AE'!D346)),EDATE(AB3845,6),IF(ISNUMBER(SEARCH("3",'procytrat 100AE'!D346)),EDATE(AB3845,3),DATEVALUE('procytrat 100AE'!D346))))),""))</f>
        <v/>
      </c>
      <c r="AM3845" t="str">
        <f t="shared" ca="1" si="389"/>
        <v/>
      </c>
    </row>
    <row r="3846" spans="27:39" x14ac:dyDescent="0.3">
      <c r="AA3846" t="str">
        <f>IF(COUNTA('procytrat 100AE'!A347,'procytrat 100AE'!B347,'procytrat 100AE'!C347)&gt;0,"100AE","")</f>
        <v/>
      </c>
      <c r="AB3846" t="str">
        <f>IFERROR(IF(ISNUMBER('procytrat 100AE'!A347),'procytrat 100AE'!A347,DATEVALUE('procytrat 100AE'!A347)),"")</f>
        <v/>
      </c>
      <c r="AC3846" t="str">
        <f>IF(AA3846="","",'procytrat 100AE'!B347)</f>
        <v/>
      </c>
      <c r="AD3846" t="str">
        <f>IF(AA3846="","",IFERROR(1*'procytrat 100AE'!C347,IFERROR(_xludf.NUMBERVALUE('procytrat 100AE'!C347,".",","),IFERROR(_xludf.NUMBERVALUE('procytrat 100AE'!C347,",","."),0))))</f>
        <v/>
      </c>
      <c r="AE3846" t="str">
        <f>IF(AA3846="","",'procytrat 100AE'!M347)</f>
        <v/>
      </c>
      <c r="AF3846">
        <f t="shared" si="384"/>
        <v>0</v>
      </c>
      <c r="AG3846" t="str">
        <f t="shared" si="385"/>
        <v/>
      </c>
      <c r="AH3846" t="str">
        <f t="shared" si="386"/>
        <v/>
      </c>
      <c r="AI3846">
        <f t="shared" si="387"/>
        <v>0</v>
      </c>
      <c r="AJ3846">
        <f t="shared" si="388"/>
        <v>0</v>
      </c>
      <c r="AK3846">
        <v>0</v>
      </c>
      <c r="AL3846" t="str">
        <f>IF(AA3846="","",IFERROR(IF(ISNUMBER('procytrat 100AE'!D347),'procytrat 100AE'!D347,IF(ISNUMBER(SEARCH("12",'procytrat 100AE'!D347)),EDATE(AB3846,12),IF(ISNUMBER(SEARCH("6",'procytrat 100AE'!D347)),EDATE(AB3846,6),IF(ISNUMBER(SEARCH("3",'procytrat 100AE'!D347)),EDATE(AB3846,3),DATEVALUE('procytrat 100AE'!D347))))),""))</f>
        <v/>
      </c>
      <c r="AM3846" t="str">
        <f t="shared" ca="1" si="389"/>
        <v/>
      </c>
    </row>
    <row r="3847" spans="27:39" x14ac:dyDescent="0.3">
      <c r="AA3847" t="str">
        <f>IF(COUNTA('procytrat 100AE'!A348,'procytrat 100AE'!B348,'procytrat 100AE'!C348)&gt;0,"100AE","")</f>
        <v/>
      </c>
      <c r="AB3847" t="str">
        <f>IFERROR(IF(ISNUMBER('procytrat 100AE'!A348),'procytrat 100AE'!A348,DATEVALUE('procytrat 100AE'!A348)),"")</f>
        <v/>
      </c>
      <c r="AC3847" t="str">
        <f>IF(AA3847="","",'procytrat 100AE'!B348)</f>
        <v/>
      </c>
      <c r="AD3847" t="str">
        <f>IF(AA3847="","",IFERROR(1*'procytrat 100AE'!C348,IFERROR(_xludf.NUMBERVALUE('procytrat 100AE'!C348,".",","),IFERROR(_xludf.NUMBERVALUE('procytrat 100AE'!C348,",","."),0))))</f>
        <v/>
      </c>
      <c r="AE3847" t="str">
        <f>IF(AA3847="","",'procytrat 100AE'!M348)</f>
        <v/>
      </c>
      <c r="AF3847">
        <f t="shared" si="384"/>
        <v>0</v>
      </c>
      <c r="AG3847" t="str">
        <f t="shared" si="385"/>
        <v/>
      </c>
      <c r="AH3847" t="str">
        <f t="shared" si="386"/>
        <v/>
      </c>
      <c r="AI3847">
        <f t="shared" si="387"/>
        <v>0</v>
      </c>
      <c r="AJ3847">
        <f t="shared" si="388"/>
        <v>0</v>
      </c>
      <c r="AK3847">
        <v>0</v>
      </c>
      <c r="AL3847" t="str">
        <f>IF(AA3847="","",IFERROR(IF(ISNUMBER('procytrat 100AE'!D348),'procytrat 100AE'!D348,IF(ISNUMBER(SEARCH("12",'procytrat 100AE'!D348)),EDATE(AB3847,12),IF(ISNUMBER(SEARCH("6",'procytrat 100AE'!D348)),EDATE(AB3847,6),IF(ISNUMBER(SEARCH("3",'procytrat 100AE'!D348)),EDATE(AB3847,3),DATEVALUE('procytrat 100AE'!D348))))),""))</f>
        <v/>
      </c>
      <c r="AM3847" t="str">
        <f t="shared" ca="1" si="389"/>
        <v/>
      </c>
    </row>
    <row r="3848" spans="27:39" x14ac:dyDescent="0.3">
      <c r="AA3848" t="str">
        <f>IF(COUNTA('procytrat 100AE'!A349,'procytrat 100AE'!B349,'procytrat 100AE'!C349)&gt;0,"100AE","")</f>
        <v/>
      </c>
      <c r="AB3848" t="str">
        <f>IFERROR(IF(ISNUMBER('procytrat 100AE'!A349),'procytrat 100AE'!A349,DATEVALUE('procytrat 100AE'!A349)),"")</f>
        <v/>
      </c>
      <c r="AC3848" t="str">
        <f>IF(AA3848="","",'procytrat 100AE'!B349)</f>
        <v/>
      </c>
      <c r="AD3848" t="str">
        <f>IF(AA3848="","",IFERROR(1*'procytrat 100AE'!C349,IFERROR(_xludf.NUMBERVALUE('procytrat 100AE'!C349,".",","),IFERROR(_xludf.NUMBERVALUE('procytrat 100AE'!C349,",","."),0))))</f>
        <v/>
      </c>
      <c r="AE3848" t="str">
        <f>IF(AA3848="","",'procytrat 100AE'!M349)</f>
        <v/>
      </c>
      <c r="AF3848">
        <f t="shared" si="384"/>
        <v>0</v>
      </c>
      <c r="AG3848" t="str">
        <f t="shared" si="385"/>
        <v/>
      </c>
      <c r="AH3848" t="str">
        <f t="shared" si="386"/>
        <v/>
      </c>
      <c r="AI3848">
        <f t="shared" si="387"/>
        <v>0</v>
      </c>
      <c r="AJ3848">
        <f t="shared" si="388"/>
        <v>0</v>
      </c>
      <c r="AK3848">
        <v>0</v>
      </c>
      <c r="AL3848" t="str">
        <f>IF(AA3848="","",IFERROR(IF(ISNUMBER('procytrat 100AE'!D349),'procytrat 100AE'!D349,IF(ISNUMBER(SEARCH("12",'procytrat 100AE'!D349)),EDATE(AB3848,12),IF(ISNUMBER(SEARCH("6",'procytrat 100AE'!D349)),EDATE(AB3848,6),IF(ISNUMBER(SEARCH("3",'procytrat 100AE'!D349)),EDATE(AB3848,3),DATEVALUE('procytrat 100AE'!D349))))),""))</f>
        <v/>
      </c>
      <c r="AM3848" t="str">
        <f t="shared" ca="1" si="389"/>
        <v/>
      </c>
    </row>
    <row r="3849" spans="27:39" x14ac:dyDescent="0.3">
      <c r="AA3849" t="str">
        <f>IF(COUNTA('procytrat 100AE'!A350,'procytrat 100AE'!B350,'procytrat 100AE'!C350)&gt;0,"100AE","")</f>
        <v/>
      </c>
      <c r="AB3849" t="str">
        <f>IFERROR(IF(ISNUMBER('procytrat 100AE'!A350),'procytrat 100AE'!A350,DATEVALUE('procytrat 100AE'!A350)),"")</f>
        <v/>
      </c>
      <c r="AC3849" t="str">
        <f>IF(AA3849="","",'procytrat 100AE'!B350)</f>
        <v/>
      </c>
      <c r="AD3849" t="str">
        <f>IF(AA3849="","",IFERROR(1*'procytrat 100AE'!C350,IFERROR(_xludf.NUMBERVALUE('procytrat 100AE'!C350,".",","),IFERROR(_xludf.NUMBERVALUE('procytrat 100AE'!C350,",","."),0))))</f>
        <v/>
      </c>
      <c r="AE3849" t="str">
        <f>IF(AA3849="","",'procytrat 100AE'!M350)</f>
        <v/>
      </c>
      <c r="AF3849">
        <f t="shared" si="384"/>
        <v>0</v>
      </c>
      <c r="AG3849" t="str">
        <f t="shared" si="385"/>
        <v/>
      </c>
      <c r="AH3849" t="str">
        <f t="shared" si="386"/>
        <v/>
      </c>
      <c r="AI3849">
        <f t="shared" si="387"/>
        <v>0</v>
      </c>
      <c r="AJ3849">
        <f t="shared" si="388"/>
        <v>0</v>
      </c>
      <c r="AK3849">
        <v>0</v>
      </c>
      <c r="AL3849" t="str">
        <f>IF(AA3849="","",IFERROR(IF(ISNUMBER('procytrat 100AE'!D350),'procytrat 100AE'!D350,IF(ISNUMBER(SEARCH("12",'procytrat 100AE'!D350)),EDATE(AB3849,12),IF(ISNUMBER(SEARCH("6",'procytrat 100AE'!D350)),EDATE(AB3849,6),IF(ISNUMBER(SEARCH("3",'procytrat 100AE'!D350)),EDATE(AB3849,3),DATEVALUE('procytrat 100AE'!D350))))),""))</f>
        <v/>
      </c>
      <c r="AM3849" t="str">
        <f t="shared" ca="1" si="389"/>
        <v/>
      </c>
    </row>
    <row r="3850" spans="27:39" x14ac:dyDescent="0.3">
      <c r="AA3850" t="str">
        <f>IF(COUNTA('procytrat 100AE'!A351,'procytrat 100AE'!B351,'procytrat 100AE'!C351)&gt;0,"100AE","")</f>
        <v/>
      </c>
      <c r="AB3850" t="str">
        <f>IFERROR(IF(ISNUMBER('procytrat 100AE'!A351),'procytrat 100AE'!A351,DATEVALUE('procytrat 100AE'!A351)),"")</f>
        <v/>
      </c>
      <c r="AC3850" t="str">
        <f>IF(AA3850="","",'procytrat 100AE'!B351)</f>
        <v/>
      </c>
      <c r="AD3850" t="str">
        <f>IF(AA3850="","",IFERROR(1*'procytrat 100AE'!C351,IFERROR(_xludf.NUMBERVALUE('procytrat 100AE'!C351,".",","),IFERROR(_xludf.NUMBERVALUE('procytrat 100AE'!C351,",","."),0))))</f>
        <v/>
      </c>
      <c r="AE3850" t="str">
        <f>IF(AA3850="","",'procytrat 100AE'!M351)</f>
        <v/>
      </c>
      <c r="AF3850">
        <f t="shared" si="384"/>
        <v>0</v>
      </c>
      <c r="AG3850" t="str">
        <f t="shared" si="385"/>
        <v/>
      </c>
      <c r="AH3850" t="str">
        <f t="shared" si="386"/>
        <v/>
      </c>
      <c r="AI3850">
        <f t="shared" si="387"/>
        <v>0</v>
      </c>
      <c r="AJ3850">
        <f t="shared" si="388"/>
        <v>0</v>
      </c>
      <c r="AK3850">
        <v>0</v>
      </c>
      <c r="AL3850" t="str">
        <f>IF(AA3850="","",IFERROR(IF(ISNUMBER('procytrat 100AE'!D351),'procytrat 100AE'!D351,IF(ISNUMBER(SEARCH("12",'procytrat 100AE'!D351)),EDATE(AB3850,12),IF(ISNUMBER(SEARCH("6",'procytrat 100AE'!D351)),EDATE(AB3850,6),IF(ISNUMBER(SEARCH("3",'procytrat 100AE'!D351)),EDATE(AB3850,3),DATEVALUE('procytrat 100AE'!D351))))),""))</f>
        <v/>
      </c>
      <c r="AM3850" t="str">
        <f t="shared" ca="1" si="389"/>
        <v/>
      </c>
    </row>
    <row r="3851" spans="27:39" x14ac:dyDescent="0.3">
      <c r="AA3851" t="str">
        <f>IF(COUNTA('procytrat 100AE'!A352,'procytrat 100AE'!B352,'procytrat 100AE'!C352)&gt;0,"100AE","")</f>
        <v/>
      </c>
      <c r="AB3851" t="str">
        <f>IFERROR(IF(ISNUMBER('procytrat 100AE'!A352),'procytrat 100AE'!A352,DATEVALUE('procytrat 100AE'!A352)),"")</f>
        <v/>
      </c>
      <c r="AC3851" t="str">
        <f>IF(AA3851="","",'procytrat 100AE'!B352)</f>
        <v/>
      </c>
      <c r="AD3851" t="str">
        <f>IF(AA3851="","",IFERROR(1*'procytrat 100AE'!C352,IFERROR(_xludf.NUMBERVALUE('procytrat 100AE'!C352,".",","),IFERROR(_xludf.NUMBERVALUE('procytrat 100AE'!C352,",","."),0))))</f>
        <v/>
      </c>
      <c r="AE3851" t="str">
        <f>IF(AA3851="","",'procytrat 100AE'!M352)</f>
        <v/>
      </c>
      <c r="AF3851">
        <f t="shared" si="384"/>
        <v>0</v>
      </c>
      <c r="AG3851" t="str">
        <f t="shared" si="385"/>
        <v/>
      </c>
      <c r="AH3851" t="str">
        <f t="shared" si="386"/>
        <v/>
      </c>
      <c r="AI3851">
        <f t="shared" si="387"/>
        <v>0</v>
      </c>
      <c r="AJ3851">
        <f t="shared" si="388"/>
        <v>0</v>
      </c>
      <c r="AK3851">
        <v>0</v>
      </c>
      <c r="AL3851" t="str">
        <f>IF(AA3851="","",IFERROR(IF(ISNUMBER('procytrat 100AE'!D352),'procytrat 100AE'!D352,IF(ISNUMBER(SEARCH("12",'procytrat 100AE'!D352)),EDATE(AB3851,12),IF(ISNUMBER(SEARCH("6",'procytrat 100AE'!D352)),EDATE(AB3851,6),IF(ISNUMBER(SEARCH("3",'procytrat 100AE'!D352)),EDATE(AB3851,3),DATEVALUE('procytrat 100AE'!D352))))),""))</f>
        <v/>
      </c>
      <c r="AM3851" t="str">
        <f t="shared" ca="1" si="389"/>
        <v/>
      </c>
    </row>
    <row r="3852" spans="27:39" x14ac:dyDescent="0.3">
      <c r="AA3852" t="str">
        <f>IF(COUNTA('procytrat 100AE'!A353,'procytrat 100AE'!B353,'procytrat 100AE'!C353)&gt;0,"100AE","")</f>
        <v/>
      </c>
      <c r="AB3852" t="str">
        <f>IFERROR(IF(ISNUMBER('procytrat 100AE'!A353),'procytrat 100AE'!A353,DATEVALUE('procytrat 100AE'!A353)),"")</f>
        <v/>
      </c>
      <c r="AC3852" t="str">
        <f>IF(AA3852="","",'procytrat 100AE'!B353)</f>
        <v/>
      </c>
      <c r="AD3852" t="str">
        <f>IF(AA3852="","",IFERROR(1*'procytrat 100AE'!C353,IFERROR(_xludf.NUMBERVALUE('procytrat 100AE'!C353,".",","),IFERROR(_xludf.NUMBERVALUE('procytrat 100AE'!C353,",","."),0))))</f>
        <v/>
      </c>
      <c r="AE3852" t="str">
        <f>IF(AA3852="","",'procytrat 100AE'!M353)</f>
        <v/>
      </c>
      <c r="AF3852">
        <f t="shared" si="384"/>
        <v>0</v>
      </c>
      <c r="AG3852" t="str">
        <f t="shared" si="385"/>
        <v/>
      </c>
      <c r="AH3852" t="str">
        <f t="shared" si="386"/>
        <v/>
      </c>
      <c r="AI3852">
        <f t="shared" si="387"/>
        <v>0</v>
      </c>
      <c r="AJ3852">
        <f t="shared" si="388"/>
        <v>0</v>
      </c>
      <c r="AK3852">
        <v>0</v>
      </c>
      <c r="AL3852" t="str">
        <f>IF(AA3852="","",IFERROR(IF(ISNUMBER('procytrat 100AE'!D353),'procytrat 100AE'!D353,IF(ISNUMBER(SEARCH("12",'procytrat 100AE'!D353)),EDATE(AB3852,12),IF(ISNUMBER(SEARCH("6",'procytrat 100AE'!D353)),EDATE(AB3852,6),IF(ISNUMBER(SEARCH("3",'procytrat 100AE'!D353)),EDATE(AB3852,3),DATEVALUE('procytrat 100AE'!D353))))),""))</f>
        <v/>
      </c>
      <c r="AM3852" t="str">
        <f t="shared" ca="1" si="389"/>
        <v/>
      </c>
    </row>
    <row r="3853" spans="27:39" x14ac:dyDescent="0.3">
      <c r="AA3853" t="str">
        <f>IF(COUNTA('procytrat 100AE'!A354,'procytrat 100AE'!B354,'procytrat 100AE'!C354)&gt;0,"100AE","")</f>
        <v/>
      </c>
      <c r="AB3853" t="str">
        <f>IFERROR(IF(ISNUMBER('procytrat 100AE'!A354),'procytrat 100AE'!A354,DATEVALUE('procytrat 100AE'!A354)),"")</f>
        <v/>
      </c>
      <c r="AC3853" t="str">
        <f>IF(AA3853="","",'procytrat 100AE'!B354)</f>
        <v/>
      </c>
      <c r="AD3853" t="str">
        <f>IF(AA3853="","",IFERROR(1*'procytrat 100AE'!C354,IFERROR(_xludf.NUMBERVALUE('procytrat 100AE'!C354,".",","),IFERROR(_xludf.NUMBERVALUE('procytrat 100AE'!C354,",","."),0))))</f>
        <v/>
      </c>
      <c r="AE3853" t="str">
        <f>IF(AA3853="","",'procytrat 100AE'!M354)</f>
        <v/>
      </c>
      <c r="AF3853">
        <f t="shared" si="384"/>
        <v>0</v>
      </c>
      <c r="AG3853" t="str">
        <f t="shared" si="385"/>
        <v/>
      </c>
      <c r="AH3853" t="str">
        <f t="shared" si="386"/>
        <v/>
      </c>
      <c r="AI3853">
        <f t="shared" si="387"/>
        <v>0</v>
      </c>
      <c r="AJ3853">
        <f t="shared" si="388"/>
        <v>0</v>
      </c>
      <c r="AK3853">
        <v>0</v>
      </c>
      <c r="AL3853" t="str">
        <f>IF(AA3853="","",IFERROR(IF(ISNUMBER('procytrat 100AE'!D354),'procytrat 100AE'!D354,IF(ISNUMBER(SEARCH("12",'procytrat 100AE'!D354)),EDATE(AB3853,12),IF(ISNUMBER(SEARCH("6",'procytrat 100AE'!D354)),EDATE(AB3853,6),IF(ISNUMBER(SEARCH("3",'procytrat 100AE'!D354)),EDATE(AB3853,3),DATEVALUE('procytrat 100AE'!D354))))),""))</f>
        <v/>
      </c>
      <c r="AM3853" t="str">
        <f t="shared" ca="1" si="389"/>
        <v/>
      </c>
    </row>
    <row r="3854" spans="27:39" x14ac:dyDescent="0.3">
      <c r="AA3854" t="str">
        <f>IF(COUNTA('procytrat 100AE'!A355,'procytrat 100AE'!B355,'procytrat 100AE'!C355)&gt;0,"100AE","")</f>
        <v/>
      </c>
      <c r="AB3854" t="str">
        <f>IFERROR(IF(ISNUMBER('procytrat 100AE'!A355),'procytrat 100AE'!A355,DATEVALUE('procytrat 100AE'!A355)),"")</f>
        <v/>
      </c>
      <c r="AC3854" t="str">
        <f>IF(AA3854="","",'procytrat 100AE'!B355)</f>
        <v/>
      </c>
      <c r="AD3854" t="str">
        <f>IF(AA3854="","",IFERROR(1*'procytrat 100AE'!C355,IFERROR(_xludf.NUMBERVALUE('procytrat 100AE'!C355,".",","),IFERROR(_xludf.NUMBERVALUE('procytrat 100AE'!C355,",","."),0))))</f>
        <v/>
      </c>
      <c r="AE3854" t="str">
        <f>IF(AA3854="","",'procytrat 100AE'!M355)</f>
        <v/>
      </c>
      <c r="AF3854">
        <f t="shared" si="384"/>
        <v>0</v>
      </c>
      <c r="AG3854" t="str">
        <f t="shared" si="385"/>
        <v/>
      </c>
      <c r="AH3854" t="str">
        <f t="shared" si="386"/>
        <v/>
      </c>
      <c r="AI3854">
        <f t="shared" si="387"/>
        <v>0</v>
      </c>
      <c r="AJ3854">
        <f t="shared" si="388"/>
        <v>0</v>
      </c>
      <c r="AK3854">
        <v>0</v>
      </c>
      <c r="AL3854" t="str">
        <f>IF(AA3854="","",IFERROR(IF(ISNUMBER('procytrat 100AE'!D355),'procytrat 100AE'!D355,IF(ISNUMBER(SEARCH("12",'procytrat 100AE'!D355)),EDATE(AB3854,12),IF(ISNUMBER(SEARCH("6",'procytrat 100AE'!D355)),EDATE(AB3854,6),IF(ISNUMBER(SEARCH("3",'procytrat 100AE'!D355)),EDATE(AB3854,3),DATEVALUE('procytrat 100AE'!D355))))),""))</f>
        <v/>
      </c>
      <c r="AM3854" t="str">
        <f t="shared" ca="1" si="389"/>
        <v/>
      </c>
    </row>
    <row r="3855" spans="27:39" x14ac:dyDescent="0.3">
      <c r="AA3855" t="str">
        <f>IF(COUNTA('procytrat 100AE'!A356,'procytrat 100AE'!B356,'procytrat 100AE'!C356)&gt;0,"100AE","")</f>
        <v/>
      </c>
      <c r="AB3855" t="str">
        <f>IFERROR(IF(ISNUMBER('procytrat 100AE'!A356),'procytrat 100AE'!A356,DATEVALUE('procytrat 100AE'!A356)),"")</f>
        <v/>
      </c>
      <c r="AC3855" t="str">
        <f>IF(AA3855="","",'procytrat 100AE'!B356)</f>
        <v/>
      </c>
      <c r="AD3855" t="str">
        <f>IF(AA3855="","",IFERROR(1*'procytrat 100AE'!C356,IFERROR(_xludf.NUMBERVALUE('procytrat 100AE'!C356,".",","),IFERROR(_xludf.NUMBERVALUE('procytrat 100AE'!C356,",","."),0))))</f>
        <v/>
      </c>
      <c r="AE3855" t="str">
        <f>IF(AA3855="","",'procytrat 100AE'!M356)</f>
        <v/>
      </c>
      <c r="AF3855">
        <f t="shared" si="384"/>
        <v>0</v>
      </c>
      <c r="AG3855" t="str">
        <f t="shared" si="385"/>
        <v/>
      </c>
      <c r="AH3855" t="str">
        <f t="shared" si="386"/>
        <v/>
      </c>
      <c r="AI3855">
        <f t="shared" si="387"/>
        <v>0</v>
      </c>
      <c r="AJ3855">
        <f t="shared" si="388"/>
        <v>0</v>
      </c>
      <c r="AK3855">
        <v>0</v>
      </c>
      <c r="AL3855" t="str">
        <f>IF(AA3855="","",IFERROR(IF(ISNUMBER('procytrat 100AE'!D356),'procytrat 100AE'!D356,IF(ISNUMBER(SEARCH("12",'procytrat 100AE'!D356)),EDATE(AB3855,12),IF(ISNUMBER(SEARCH("6",'procytrat 100AE'!D356)),EDATE(AB3855,6),IF(ISNUMBER(SEARCH("3",'procytrat 100AE'!D356)),EDATE(AB3855,3),DATEVALUE('procytrat 100AE'!D356))))),""))</f>
        <v/>
      </c>
      <c r="AM3855" t="str">
        <f t="shared" ca="1" si="389"/>
        <v/>
      </c>
    </row>
    <row r="3856" spans="27:39" x14ac:dyDescent="0.3">
      <c r="AA3856" t="str">
        <f>IF(COUNTA('procytrat 100AE'!A357,'procytrat 100AE'!B357,'procytrat 100AE'!C357)&gt;0,"100AE","")</f>
        <v/>
      </c>
      <c r="AB3856" t="str">
        <f>IFERROR(IF(ISNUMBER('procytrat 100AE'!A357),'procytrat 100AE'!A357,DATEVALUE('procytrat 100AE'!A357)),"")</f>
        <v/>
      </c>
      <c r="AC3856" t="str">
        <f>IF(AA3856="","",'procytrat 100AE'!B357)</f>
        <v/>
      </c>
      <c r="AD3856" t="str">
        <f>IF(AA3856="","",IFERROR(1*'procytrat 100AE'!C357,IFERROR(_xludf.NUMBERVALUE('procytrat 100AE'!C357,".",","),IFERROR(_xludf.NUMBERVALUE('procytrat 100AE'!C357,",","."),0))))</f>
        <v/>
      </c>
      <c r="AE3856" t="str">
        <f>IF(AA3856="","",'procytrat 100AE'!M357)</f>
        <v/>
      </c>
      <c r="AF3856">
        <f t="shared" si="384"/>
        <v>0</v>
      </c>
      <c r="AG3856" t="str">
        <f t="shared" si="385"/>
        <v/>
      </c>
      <c r="AH3856" t="str">
        <f t="shared" si="386"/>
        <v/>
      </c>
      <c r="AI3856">
        <f t="shared" si="387"/>
        <v>0</v>
      </c>
      <c r="AJ3856">
        <f t="shared" si="388"/>
        <v>0</v>
      </c>
      <c r="AK3856">
        <v>0</v>
      </c>
      <c r="AL3856" t="str">
        <f>IF(AA3856="","",IFERROR(IF(ISNUMBER('procytrat 100AE'!D357),'procytrat 100AE'!D357,IF(ISNUMBER(SEARCH("12",'procytrat 100AE'!D357)),EDATE(AB3856,12),IF(ISNUMBER(SEARCH("6",'procytrat 100AE'!D357)),EDATE(AB3856,6),IF(ISNUMBER(SEARCH("3",'procytrat 100AE'!D357)),EDATE(AB3856,3),DATEVALUE('procytrat 100AE'!D357))))),""))</f>
        <v/>
      </c>
      <c r="AM3856" t="str">
        <f t="shared" ca="1" si="389"/>
        <v/>
      </c>
    </row>
    <row r="3857" spans="27:39" x14ac:dyDescent="0.3">
      <c r="AA3857" t="str">
        <f>IF(COUNTA('procytrat 100AE'!A358,'procytrat 100AE'!B358,'procytrat 100AE'!C358)&gt;0,"100AE","")</f>
        <v/>
      </c>
      <c r="AB3857" t="str">
        <f>IFERROR(IF(ISNUMBER('procytrat 100AE'!A358),'procytrat 100AE'!A358,DATEVALUE('procytrat 100AE'!A358)),"")</f>
        <v/>
      </c>
      <c r="AC3857" t="str">
        <f>IF(AA3857="","",'procytrat 100AE'!B358)</f>
        <v/>
      </c>
      <c r="AD3857" t="str">
        <f>IF(AA3857="","",IFERROR(1*'procytrat 100AE'!C358,IFERROR(_xludf.NUMBERVALUE('procytrat 100AE'!C358,".",","),IFERROR(_xludf.NUMBERVALUE('procytrat 100AE'!C358,",","."),0))))</f>
        <v/>
      </c>
      <c r="AE3857" t="str">
        <f>IF(AA3857="","",'procytrat 100AE'!M358)</f>
        <v/>
      </c>
      <c r="AF3857">
        <f t="shared" si="384"/>
        <v>0</v>
      </c>
      <c r="AG3857" t="str">
        <f t="shared" si="385"/>
        <v/>
      </c>
      <c r="AH3857" t="str">
        <f t="shared" si="386"/>
        <v/>
      </c>
      <c r="AI3857">
        <f t="shared" si="387"/>
        <v>0</v>
      </c>
      <c r="AJ3857">
        <f t="shared" si="388"/>
        <v>0</v>
      </c>
      <c r="AK3857">
        <v>0</v>
      </c>
      <c r="AL3857" t="str">
        <f>IF(AA3857="","",IFERROR(IF(ISNUMBER('procytrat 100AE'!D358),'procytrat 100AE'!D358,IF(ISNUMBER(SEARCH("12",'procytrat 100AE'!D358)),EDATE(AB3857,12),IF(ISNUMBER(SEARCH("6",'procytrat 100AE'!D358)),EDATE(AB3857,6),IF(ISNUMBER(SEARCH("3",'procytrat 100AE'!D358)),EDATE(AB3857,3),DATEVALUE('procytrat 100AE'!D358))))),""))</f>
        <v/>
      </c>
      <c r="AM3857" t="str">
        <f t="shared" ca="1" si="389"/>
        <v/>
      </c>
    </row>
    <row r="3858" spans="27:39" x14ac:dyDescent="0.3">
      <c r="AA3858" t="str">
        <f>IF(COUNTA('procytrat 100AE'!A359,'procytrat 100AE'!B359,'procytrat 100AE'!C359)&gt;0,"100AE","")</f>
        <v/>
      </c>
      <c r="AB3858" t="str">
        <f>IFERROR(IF(ISNUMBER('procytrat 100AE'!A359),'procytrat 100AE'!A359,DATEVALUE('procytrat 100AE'!A359)),"")</f>
        <v/>
      </c>
      <c r="AC3858" t="str">
        <f>IF(AA3858="","",'procytrat 100AE'!B359)</f>
        <v/>
      </c>
      <c r="AD3858" t="str">
        <f>IF(AA3858="","",IFERROR(1*'procytrat 100AE'!C359,IFERROR(_xludf.NUMBERVALUE('procytrat 100AE'!C359,".",","),IFERROR(_xludf.NUMBERVALUE('procytrat 100AE'!C359,",","."),0))))</f>
        <v/>
      </c>
      <c r="AE3858" t="str">
        <f>IF(AA3858="","",'procytrat 100AE'!M359)</f>
        <v/>
      </c>
      <c r="AF3858">
        <f t="shared" si="384"/>
        <v>0</v>
      </c>
      <c r="AG3858" t="str">
        <f t="shared" si="385"/>
        <v/>
      </c>
      <c r="AH3858" t="str">
        <f t="shared" si="386"/>
        <v/>
      </c>
      <c r="AI3858">
        <f t="shared" si="387"/>
        <v>0</v>
      </c>
      <c r="AJ3858">
        <f t="shared" si="388"/>
        <v>0</v>
      </c>
      <c r="AK3858">
        <v>0</v>
      </c>
      <c r="AL3858" t="str">
        <f>IF(AA3858="","",IFERROR(IF(ISNUMBER('procytrat 100AE'!D359),'procytrat 100AE'!D359,IF(ISNUMBER(SEARCH("12",'procytrat 100AE'!D359)),EDATE(AB3858,12),IF(ISNUMBER(SEARCH("6",'procytrat 100AE'!D359)),EDATE(AB3858,6),IF(ISNUMBER(SEARCH("3",'procytrat 100AE'!D359)),EDATE(AB3858,3),DATEVALUE('procytrat 100AE'!D359))))),""))</f>
        <v/>
      </c>
      <c r="AM3858" t="str">
        <f t="shared" ca="1" si="389"/>
        <v/>
      </c>
    </row>
    <row r="3859" spans="27:39" x14ac:dyDescent="0.3">
      <c r="AA3859" t="str">
        <f>IF(COUNTA('procytrat 100AE'!A360,'procytrat 100AE'!B360,'procytrat 100AE'!C360)&gt;0,"100AE","")</f>
        <v/>
      </c>
      <c r="AB3859" t="str">
        <f>IFERROR(IF(ISNUMBER('procytrat 100AE'!A360),'procytrat 100AE'!A360,DATEVALUE('procytrat 100AE'!A360)),"")</f>
        <v/>
      </c>
      <c r="AC3859" t="str">
        <f>IF(AA3859="","",'procytrat 100AE'!B360)</f>
        <v/>
      </c>
      <c r="AD3859" t="str">
        <f>IF(AA3859="","",IFERROR(1*'procytrat 100AE'!C360,IFERROR(_xludf.NUMBERVALUE('procytrat 100AE'!C360,".",","),IFERROR(_xludf.NUMBERVALUE('procytrat 100AE'!C360,",","."),0))))</f>
        <v/>
      </c>
      <c r="AE3859" t="str">
        <f>IF(AA3859="","",'procytrat 100AE'!M360)</f>
        <v/>
      </c>
      <c r="AF3859">
        <f t="shared" si="384"/>
        <v>0</v>
      </c>
      <c r="AG3859" t="str">
        <f t="shared" si="385"/>
        <v/>
      </c>
      <c r="AH3859" t="str">
        <f t="shared" si="386"/>
        <v/>
      </c>
      <c r="AI3859">
        <f t="shared" si="387"/>
        <v>0</v>
      </c>
      <c r="AJ3859">
        <f t="shared" si="388"/>
        <v>0</v>
      </c>
      <c r="AK3859">
        <v>0</v>
      </c>
      <c r="AL3859" t="str">
        <f>IF(AA3859="","",IFERROR(IF(ISNUMBER('procytrat 100AE'!D360),'procytrat 100AE'!D360,IF(ISNUMBER(SEARCH("12",'procytrat 100AE'!D360)),EDATE(AB3859,12),IF(ISNUMBER(SEARCH("6",'procytrat 100AE'!D360)),EDATE(AB3859,6),IF(ISNUMBER(SEARCH("3",'procytrat 100AE'!D360)),EDATE(AB3859,3),DATEVALUE('procytrat 100AE'!D360))))),""))</f>
        <v/>
      </c>
      <c r="AM3859" t="str">
        <f t="shared" ca="1" si="389"/>
        <v/>
      </c>
    </row>
    <row r="3860" spans="27:39" x14ac:dyDescent="0.3">
      <c r="AA3860" t="str">
        <f>IF(COUNTA('procytrat 100AE'!A361,'procytrat 100AE'!B361,'procytrat 100AE'!C361)&gt;0,"100AE","")</f>
        <v/>
      </c>
      <c r="AB3860" t="str">
        <f>IFERROR(IF(ISNUMBER('procytrat 100AE'!A361),'procytrat 100AE'!A361,DATEVALUE('procytrat 100AE'!A361)),"")</f>
        <v/>
      </c>
      <c r="AC3860" t="str">
        <f>IF(AA3860="","",'procytrat 100AE'!B361)</f>
        <v/>
      </c>
      <c r="AD3860" t="str">
        <f>IF(AA3860="","",IFERROR(1*'procytrat 100AE'!C361,IFERROR(_xludf.NUMBERVALUE('procytrat 100AE'!C361,".",","),IFERROR(_xludf.NUMBERVALUE('procytrat 100AE'!C361,",","."),0))))</f>
        <v/>
      </c>
      <c r="AE3860" t="str">
        <f>IF(AA3860="","",'procytrat 100AE'!M361)</f>
        <v/>
      </c>
      <c r="AF3860">
        <f t="shared" si="384"/>
        <v>0</v>
      </c>
      <c r="AG3860" t="str">
        <f t="shared" si="385"/>
        <v/>
      </c>
      <c r="AH3860" t="str">
        <f t="shared" si="386"/>
        <v/>
      </c>
      <c r="AI3860">
        <f t="shared" si="387"/>
        <v>0</v>
      </c>
      <c r="AJ3860">
        <f t="shared" si="388"/>
        <v>0</v>
      </c>
      <c r="AK3860">
        <v>0</v>
      </c>
      <c r="AL3860" t="str">
        <f>IF(AA3860="","",IFERROR(IF(ISNUMBER('procytrat 100AE'!D361),'procytrat 100AE'!D361,IF(ISNUMBER(SEARCH("12",'procytrat 100AE'!D361)),EDATE(AB3860,12),IF(ISNUMBER(SEARCH("6",'procytrat 100AE'!D361)),EDATE(AB3860,6),IF(ISNUMBER(SEARCH("3",'procytrat 100AE'!D361)),EDATE(AB3860,3),DATEVALUE('procytrat 100AE'!D361))))),""))</f>
        <v/>
      </c>
      <c r="AM3860" t="str">
        <f t="shared" ca="1" si="389"/>
        <v/>
      </c>
    </row>
    <row r="3861" spans="27:39" x14ac:dyDescent="0.3">
      <c r="AA3861" t="str">
        <f>IF(COUNTA('procytrat 100AE'!A362,'procytrat 100AE'!B362,'procytrat 100AE'!C362)&gt;0,"100AE","")</f>
        <v/>
      </c>
      <c r="AB3861" t="str">
        <f>IFERROR(IF(ISNUMBER('procytrat 100AE'!A362),'procytrat 100AE'!A362,DATEVALUE('procytrat 100AE'!A362)),"")</f>
        <v/>
      </c>
      <c r="AC3861" t="str">
        <f>IF(AA3861="","",'procytrat 100AE'!B362)</f>
        <v/>
      </c>
      <c r="AD3861" t="str">
        <f>IF(AA3861="","",IFERROR(1*'procytrat 100AE'!C362,IFERROR(_xludf.NUMBERVALUE('procytrat 100AE'!C362,".",","),IFERROR(_xludf.NUMBERVALUE('procytrat 100AE'!C362,",","."),0))))</f>
        <v/>
      </c>
      <c r="AE3861" t="str">
        <f>IF(AA3861="","",'procytrat 100AE'!M362)</f>
        <v/>
      </c>
      <c r="AF3861">
        <f t="shared" si="384"/>
        <v>0</v>
      </c>
      <c r="AG3861" t="str">
        <f t="shared" si="385"/>
        <v/>
      </c>
      <c r="AH3861" t="str">
        <f t="shared" si="386"/>
        <v/>
      </c>
      <c r="AI3861">
        <f t="shared" si="387"/>
        <v>0</v>
      </c>
      <c r="AJ3861">
        <f t="shared" si="388"/>
        <v>0</v>
      </c>
      <c r="AK3861">
        <v>0</v>
      </c>
      <c r="AL3861" t="str">
        <f>IF(AA3861="","",IFERROR(IF(ISNUMBER('procytrat 100AE'!D362),'procytrat 100AE'!D362,IF(ISNUMBER(SEARCH("12",'procytrat 100AE'!D362)),EDATE(AB3861,12),IF(ISNUMBER(SEARCH("6",'procytrat 100AE'!D362)),EDATE(AB3861,6),IF(ISNUMBER(SEARCH("3",'procytrat 100AE'!D362)),EDATE(AB3861,3),DATEVALUE('procytrat 100AE'!D362))))),""))</f>
        <v/>
      </c>
      <c r="AM3861" t="str">
        <f t="shared" ca="1" si="389"/>
        <v/>
      </c>
    </row>
    <row r="3862" spans="27:39" x14ac:dyDescent="0.3">
      <c r="AA3862" t="str">
        <f>IF(COUNTA('procytrat 100AE'!A363,'procytrat 100AE'!B363,'procytrat 100AE'!C363)&gt;0,"100AE","")</f>
        <v/>
      </c>
      <c r="AB3862" t="str">
        <f>IFERROR(IF(ISNUMBER('procytrat 100AE'!A363),'procytrat 100AE'!A363,DATEVALUE('procytrat 100AE'!A363)),"")</f>
        <v/>
      </c>
      <c r="AC3862" t="str">
        <f>IF(AA3862="","",'procytrat 100AE'!B363)</f>
        <v/>
      </c>
      <c r="AD3862" t="str">
        <f>IF(AA3862="","",IFERROR(1*'procytrat 100AE'!C363,IFERROR(_xludf.NUMBERVALUE('procytrat 100AE'!C363,".",","),IFERROR(_xludf.NUMBERVALUE('procytrat 100AE'!C363,",","."),0))))</f>
        <v/>
      </c>
      <c r="AE3862" t="str">
        <f>IF(AA3862="","",'procytrat 100AE'!M363)</f>
        <v/>
      </c>
      <c r="AF3862">
        <f t="shared" si="384"/>
        <v>0</v>
      </c>
      <c r="AG3862" t="str">
        <f t="shared" si="385"/>
        <v/>
      </c>
      <c r="AH3862" t="str">
        <f t="shared" si="386"/>
        <v/>
      </c>
      <c r="AI3862">
        <f t="shared" si="387"/>
        <v>0</v>
      </c>
      <c r="AJ3862">
        <f t="shared" si="388"/>
        <v>0</v>
      </c>
      <c r="AK3862">
        <v>0</v>
      </c>
      <c r="AL3862" t="str">
        <f>IF(AA3862="","",IFERROR(IF(ISNUMBER('procytrat 100AE'!D363),'procytrat 100AE'!D363,IF(ISNUMBER(SEARCH("12",'procytrat 100AE'!D363)),EDATE(AB3862,12),IF(ISNUMBER(SEARCH("6",'procytrat 100AE'!D363)),EDATE(AB3862,6),IF(ISNUMBER(SEARCH("3",'procytrat 100AE'!D363)),EDATE(AB3862,3),DATEVALUE('procytrat 100AE'!D363))))),""))</f>
        <v/>
      </c>
      <c r="AM3862" t="str">
        <f t="shared" ca="1" si="389"/>
        <v/>
      </c>
    </row>
    <row r="3863" spans="27:39" x14ac:dyDescent="0.3">
      <c r="AA3863" t="str">
        <f>IF(COUNTA('procytrat 100AE'!A364,'procytrat 100AE'!B364,'procytrat 100AE'!C364)&gt;0,"100AE","")</f>
        <v/>
      </c>
      <c r="AB3863" t="str">
        <f>IFERROR(IF(ISNUMBER('procytrat 100AE'!A364),'procytrat 100AE'!A364,DATEVALUE('procytrat 100AE'!A364)),"")</f>
        <v/>
      </c>
      <c r="AC3863" t="str">
        <f>IF(AA3863="","",'procytrat 100AE'!B364)</f>
        <v/>
      </c>
      <c r="AD3863" t="str">
        <f>IF(AA3863="","",IFERROR(1*'procytrat 100AE'!C364,IFERROR(_xludf.NUMBERVALUE('procytrat 100AE'!C364,".",","),IFERROR(_xludf.NUMBERVALUE('procytrat 100AE'!C364,",","."),0))))</f>
        <v/>
      </c>
      <c r="AE3863" t="str">
        <f>IF(AA3863="","",'procytrat 100AE'!M364)</f>
        <v/>
      </c>
      <c r="AF3863">
        <f t="shared" si="384"/>
        <v>0</v>
      </c>
      <c r="AG3863" t="str">
        <f t="shared" si="385"/>
        <v/>
      </c>
      <c r="AH3863" t="str">
        <f t="shared" si="386"/>
        <v/>
      </c>
      <c r="AI3863">
        <f t="shared" si="387"/>
        <v>0</v>
      </c>
      <c r="AJ3863">
        <f t="shared" si="388"/>
        <v>0</v>
      </c>
      <c r="AK3863">
        <v>0</v>
      </c>
      <c r="AL3863" t="str">
        <f>IF(AA3863="","",IFERROR(IF(ISNUMBER('procytrat 100AE'!D364),'procytrat 100AE'!D364,IF(ISNUMBER(SEARCH("12",'procytrat 100AE'!D364)),EDATE(AB3863,12),IF(ISNUMBER(SEARCH("6",'procytrat 100AE'!D364)),EDATE(AB3863,6),IF(ISNUMBER(SEARCH("3",'procytrat 100AE'!D364)),EDATE(AB3863,3),DATEVALUE('procytrat 100AE'!D364))))),""))</f>
        <v/>
      </c>
      <c r="AM3863" t="str">
        <f t="shared" ca="1" si="389"/>
        <v/>
      </c>
    </row>
    <row r="3864" spans="27:39" x14ac:dyDescent="0.3">
      <c r="AA3864" t="str">
        <f>IF(COUNTA('procytrat 100AE'!A365,'procytrat 100AE'!B365,'procytrat 100AE'!C365)&gt;0,"100AE","")</f>
        <v/>
      </c>
      <c r="AB3864" t="str">
        <f>IFERROR(IF(ISNUMBER('procytrat 100AE'!A365),'procytrat 100AE'!A365,DATEVALUE('procytrat 100AE'!A365)),"")</f>
        <v/>
      </c>
      <c r="AC3864" t="str">
        <f>IF(AA3864="","",'procytrat 100AE'!B365)</f>
        <v/>
      </c>
      <c r="AD3864" t="str">
        <f>IF(AA3864="","",IFERROR(1*'procytrat 100AE'!C365,IFERROR(_xludf.NUMBERVALUE('procytrat 100AE'!C365,".",","),IFERROR(_xludf.NUMBERVALUE('procytrat 100AE'!C365,",","."),0))))</f>
        <v/>
      </c>
      <c r="AE3864" t="str">
        <f>IF(AA3864="","",'procytrat 100AE'!M365)</f>
        <v/>
      </c>
      <c r="AF3864">
        <f t="shared" si="384"/>
        <v>0</v>
      </c>
      <c r="AG3864" t="str">
        <f t="shared" si="385"/>
        <v/>
      </c>
      <c r="AH3864" t="str">
        <f t="shared" si="386"/>
        <v/>
      </c>
      <c r="AI3864">
        <f t="shared" si="387"/>
        <v>0</v>
      </c>
      <c r="AJ3864">
        <f t="shared" si="388"/>
        <v>0</v>
      </c>
      <c r="AK3864">
        <v>0</v>
      </c>
      <c r="AL3864" t="str">
        <f>IF(AA3864="","",IFERROR(IF(ISNUMBER('procytrat 100AE'!D365),'procytrat 100AE'!D365,IF(ISNUMBER(SEARCH("12",'procytrat 100AE'!D365)),EDATE(AB3864,12),IF(ISNUMBER(SEARCH("6",'procytrat 100AE'!D365)),EDATE(AB3864,6),IF(ISNUMBER(SEARCH("3",'procytrat 100AE'!D365)),EDATE(AB3864,3),DATEVALUE('procytrat 100AE'!D365))))),""))</f>
        <v/>
      </c>
      <c r="AM3864" t="str">
        <f t="shared" ca="1" si="389"/>
        <v/>
      </c>
    </row>
    <row r="3865" spans="27:39" x14ac:dyDescent="0.3">
      <c r="AA3865" t="str">
        <f>IF(COUNTA('procytrat 100AE'!A366,'procytrat 100AE'!B366,'procytrat 100AE'!C366)&gt;0,"100AE","")</f>
        <v/>
      </c>
      <c r="AB3865" t="str">
        <f>IFERROR(IF(ISNUMBER('procytrat 100AE'!A366),'procytrat 100AE'!A366,DATEVALUE('procytrat 100AE'!A366)),"")</f>
        <v/>
      </c>
      <c r="AC3865" t="str">
        <f>IF(AA3865="","",'procytrat 100AE'!B366)</f>
        <v/>
      </c>
      <c r="AD3865" t="str">
        <f>IF(AA3865="","",IFERROR(1*'procytrat 100AE'!C366,IFERROR(_xludf.NUMBERVALUE('procytrat 100AE'!C366,".",","),IFERROR(_xludf.NUMBERVALUE('procytrat 100AE'!C366,",","."),0))))</f>
        <v/>
      </c>
      <c r="AE3865" t="str">
        <f>IF(AA3865="","",'procytrat 100AE'!M366)</f>
        <v/>
      </c>
      <c r="AF3865">
        <f t="shared" si="384"/>
        <v>0</v>
      </c>
      <c r="AG3865" t="str">
        <f t="shared" si="385"/>
        <v/>
      </c>
      <c r="AH3865" t="str">
        <f t="shared" si="386"/>
        <v/>
      </c>
      <c r="AI3865">
        <f t="shared" si="387"/>
        <v>0</v>
      </c>
      <c r="AJ3865">
        <f t="shared" si="388"/>
        <v>0</v>
      </c>
      <c r="AK3865">
        <v>0</v>
      </c>
      <c r="AL3865" t="str">
        <f>IF(AA3865="","",IFERROR(IF(ISNUMBER('procytrat 100AE'!D366),'procytrat 100AE'!D366,IF(ISNUMBER(SEARCH("12",'procytrat 100AE'!D366)),EDATE(AB3865,12),IF(ISNUMBER(SEARCH("6",'procytrat 100AE'!D366)),EDATE(AB3865,6),IF(ISNUMBER(SEARCH("3",'procytrat 100AE'!D366)),EDATE(AB3865,3),DATEVALUE('procytrat 100AE'!D366))))),""))</f>
        <v/>
      </c>
      <c r="AM3865" t="str">
        <f t="shared" ca="1" si="389"/>
        <v/>
      </c>
    </row>
    <row r="3866" spans="27:39" x14ac:dyDescent="0.3">
      <c r="AA3866" t="str">
        <f>IF(COUNTA('procytrat 100AE'!A367,'procytrat 100AE'!B367,'procytrat 100AE'!C367)&gt;0,"100AE","")</f>
        <v/>
      </c>
      <c r="AB3866" t="str">
        <f>IFERROR(IF(ISNUMBER('procytrat 100AE'!A367),'procytrat 100AE'!A367,DATEVALUE('procytrat 100AE'!A367)),"")</f>
        <v/>
      </c>
      <c r="AC3866" t="str">
        <f>IF(AA3866="","",'procytrat 100AE'!B367)</f>
        <v/>
      </c>
      <c r="AD3866" t="str">
        <f>IF(AA3866="","",IFERROR(1*'procytrat 100AE'!C367,IFERROR(_xludf.NUMBERVALUE('procytrat 100AE'!C367,".",","),IFERROR(_xludf.NUMBERVALUE('procytrat 100AE'!C367,",","."),0))))</f>
        <v/>
      </c>
      <c r="AE3866" t="str">
        <f>IF(AA3866="","",'procytrat 100AE'!M367)</f>
        <v/>
      </c>
      <c r="AF3866">
        <f t="shared" si="384"/>
        <v>0</v>
      </c>
      <c r="AG3866" t="str">
        <f t="shared" si="385"/>
        <v/>
      </c>
      <c r="AH3866" t="str">
        <f t="shared" si="386"/>
        <v/>
      </c>
      <c r="AI3866">
        <f t="shared" si="387"/>
        <v>0</v>
      </c>
      <c r="AJ3866">
        <f t="shared" si="388"/>
        <v>0</v>
      </c>
      <c r="AK3866">
        <v>0</v>
      </c>
      <c r="AL3866" t="str">
        <f>IF(AA3866="","",IFERROR(IF(ISNUMBER('procytrat 100AE'!D367),'procytrat 100AE'!D367,IF(ISNUMBER(SEARCH("12",'procytrat 100AE'!D367)),EDATE(AB3866,12),IF(ISNUMBER(SEARCH("6",'procytrat 100AE'!D367)),EDATE(AB3866,6),IF(ISNUMBER(SEARCH("3",'procytrat 100AE'!D367)),EDATE(AB3866,3),DATEVALUE('procytrat 100AE'!D367))))),""))</f>
        <v/>
      </c>
      <c r="AM3866" t="str">
        <f t="shared" ca="1" si="389"/>
        <v/>
      </c>
    </row>
    <row r="3867" spans="27:39" x14ac:dyDescent="0.3">
      <c r="AA3867" t="str">
        <f>IF(COUNTA('procytrat 100AE'!A368,'procytrat 100AE'!B368,'procytrat 100AE'!C368)&gt;0,"100AE","")</f>
        <v/>
      </c>
      <c r="AB3867" t="str">
        <f>IFERROR(IF(ISNUMBER('procytrat 100AE'!A368),'procytrat 100AE'!A368,DATEVALUE('procytrat 100AE'!A368)),"")</f>
        <v/>
      </c>
      <c r="AC3867" t="str">
        <f>IF(AA3867="","",'procytrat 100AE'!B368)</f>
        <v/>
      </c>
      <c r="AD3867" t="str">
        <f>IF(AA3867="","",IFERROR(1*'procytrat 100AE'!C368,IFERROR(_xludf.NUMBERVALUE('procytrat 100AE'!C368,".",","),IFERROR(_xludf.NUMBERVALUE('procytrat 100AE'!C368,",","."),0))))</f>
        <v/>
      </c>
      <c r="AE3867" t="str">
        <f>IF(AA3867="","",'procytrat 100AE'!M368)</f>
        <v/>
      </c>
      <c r="AF3867">
        <f t="shared" si="384"/>
        <v>0</v>
      </c>
      <c r="AG3867" t="str">
        <f t="shared" si="385"/>
        <v/>
      </c>
      <c r="AH3867" t="str">
        <f t="shared" si="386"/>
        <v/>
      </c>
      <c r="AI3867">
        <f t="shared" si="387"/>
        <v>0</v>
      </c>
      <c r="AJ3867">
        <f t="shared" si="388"/>
        <v>0</v>
      </c>
      <c r="AK3867">
        <v>0</v>
      </c>
      <c r="AL3867" t="str">
        <f>IF(AA3867="","",IFERROR(IF(ISNUMBER('procytrat 100AE'!D368),'procytrat 100AE'!D368,IF(ISNUMBER(SEARCH("12",'procytrat 100AE'!D368)),EDATE(AB3867,12),IF(ISNUMBER(SEARCH("6",'procytrat 100AE'!D368)),EDATE(AB3867,6),IF(ISNUMBER(SEARCH("3",'procytrat 100AE'!D368)),EDATE(AB3867,3),DATEVALUE('procytrat 100AE'!D368))))),""))</f>
        <v/>
      </c>
      <c r="AM3867" t="str">
        <f t="shared" ca="1" si="389"/>
        <v/>
      </c>
    </row>
    <row r="3868" spans="27:39" x14ac:dyDescent="0.3">
      <c r="AA3868" t="str">
        <f>IF(COUNTA('procytrat 100AE'!A369,'procytrat 100AE'!B369,'procytrat 100AE'!C369)&gt;0,"100AE","")</f>
        <v/>
      </c>
      <c r="AB3868" t="str">
        <f>IFERROR(IF(ISNUMBER('procytrat 100AE'!A369),'procytrat 100AE'!A369,DATEVALUE('procytrat 100AE'!A369)),"")</f>
        <v/>
      </c>
      <c r="AC3868" t="str">
        <f>IF(AA3868="","",'procytrat 100AE'!B369)</f>
        <v/>
      </c>
      <c r="AD3868" t="str">
        <f>IF(AA3868="","",IFERROR(1*'procytrat 100AE'!C369,IFERROR(_xludf.NUMBERVALUE('procytrat 100AE'!C369,".",","),IFERROR(_xludf.NUMBERVALUE('procytrat 100AE'!C369,",","."),0))))</f>
        <v/>
      </c>
      <c r="AE3868" t="str">
        <f>IF(AA3868="","",'procytrat 100AE'!M369)</f>
        <v/>
      </c>
      <c r="AF3868">
        <f t="shared" si="384"/>
        <v>0</v>
      </c>
      <c r="AG3868" t="str">
        <f t="shared" si="385"/>
        <v/>
      </c>
      <c r="AH3868" t="str">
        <f t="shared" si="386"/>
        <v/>
      </c>
      <c r="AI3868">
        <f t="shared" si="387"/>
        <v>0</v>
      </c>
      <c r="AJ3868">
        <f t="shared" si="388"/>
        <v>0</v>
      </c>
      <c r="AK3868">
        <v>0</v>
      </c>
      <c r="AL3868" t="str">
        <f>IF(AA3868="","",IFERROR(IF(ISNUMBER('procytrat 100AE'!D369),'procytrat 100AE'!D369,IF(ISNUMBER(SEARCH("12",'procytrat 100AE'!D369)),EDATE(AB3868,12),IF(ISNUMBER(SEARCH("6",'procytrat 100AE'!D369)),EDATE(AB3868,6),IF(ISNUMBER(SEARCH("3",'procytrat 100AE'!D369)),EDATE(AB3868,3),DATEVALUE('procytrat 100AE'!D369))))),""))</f>
        <v/>
      </c>
      <c r="AM3868" t="str">
        <f t="shared" ca="1" si="389"/>
        <v/>
      </c>
    </row>
    <row r="3869" spans="27:39" x14ac:dyDescent="0.3">
      <c r="AA3869" t="str">
        <f>IF(COUNTA('procytrat 100AE'!A370,'procytrat 100AE'!B370,'procytrat 100AE'!C370)&gt;0,"100AE","")</f>
        <v/>
      </c>
      <c r="AB3869" t="str">
        <f>IFERROR(IF(ISNUMBER('procytrat 100AE'!A370),'procytrat 100AE'!A370,DATEVALUE('procytrat 100AE'!A370)),"")</f>
        <v/>
      </c>
      <c r="AC3869" t="str">
        <f>IF(AA3869="","",'procytrat 100AE'!B370)</f>
        <v/>
      </c>
      <c r="AD3869" t="str">
        <f>IF(AA3869="","",IFERROR(1*'procytrat 100AE'!C370,IFERROR(_xludf.NUMBERVALUE('procytrat 100AE'!C370,".",","),IFERROR(_xludf.NUMBERVALUE('procytrat 100AE'!C370,",","."),0))))</f>
        <v/>
      </c>
      <c r="AE3869" t="str">
        <f>IF(AA3869="","",'procytrat 100AE'!M370)</f>
        <v/>
      </c>
      <c r="AF3869">
        <f t="shared" si="384"/>
        <v>0</v>
      </c>
      <c r="AG3869" t="str">
        <f t="shared" si="385"/>
        <v/>
      </c>
      <c r="AH3869" t="str">
        <f t="shared" si="386"/>
        <v/>
      </c>
      <c r="AI3869">
        <f t="shared" si="387"/>
        <v>0</v>
      </c>
      <c r="AJ3869">
        <f t="shared" si="388"/>
        <v>0</v>
      </c>
      <c r="AK3869">
        <v>0</v>
      </c>
      <c r="AL3869" t="str">
        <f>IF(AA3869="","",IFERROR(IF(ISNUMBER('procytrat 100AE'!D370),'procytrat 100AE'!D370,IF(ISNUMBER(SEARCH("12",'procytrat 100AE'!D370)),EDATE(AB3869,12),IF(ISNUMBER(SEARCH("6",'procytrat 100AE'!D370)),EDATE(AB3869,6),IF(ISNUMBER(SEARCH("3",'procytrat 100AE'!D370)),EDATE(AB3869,3),DATEVALUE('procytrat 100AE'!D370))))),""))</f>
        <v/>
      </c>
      <c r="AM3869" t="str">
        <f t="shared" ca="1" si="389"/>
        <v/>
      </c>
    </row>
    <row r="3870" spans="27:39" x14ac:dyDescent="0.3">
      <c r="AA3870" t="str">
        <f>IF(COUNTA('procytrat 100AE'!A371,'procytrat 100AE'!B371,'procytrat 100AE'!C371)&gt;0,"100AE","")</f>
        <v/>
      </c>
      <c r="AB3870" t="str">
        <f>IFERROR(IF(ISNUMBER('procytrat 100AE'!A371),'procytrat 100AE'!A371,DATEVALUE('procytrat 100AE'!A371)),"")</f>
        <v/>
      </c>
      <c r="AC3870" t="str">
        <f>IF(AA3870="","",'procytrat 100AE'!B371)</f>
        <v/>
      </c>
      <c r="AD3870" t="str">
        <f>IF(AA3870="","",IFERROR(1*'procytrat 100AE'!C371,IFERROR(_xludf.NUMBERVALUE('procytrat 100AE'!C371,".",","),IFERROR(_xludf.NUMBERVALUE('procytrat 100AE'!C371,",","."),0))))</f>
        <v/>
      </c>
      <c r="AE3870" t="str">
        <f>IF(AA3870="","",'procytrat 100AE'!M371)</f>
        <v/>
      </c>
      <c r="AF3870">
        <f t="shared" si="384"/>
        <v>0</v>
      </c>
      <c r="AG3870" t="str">
        <f t="shared" si="385"/>
        <v/>
      </c>
      <c r="AH3870" t="str">
        <f t="shared" si="386"/>
        <v/>
      </c>
      <c r="AI3870">
        <f t="shared" si="387"/>
        <v>0</v>
      </c>
      <c r="AJ3870">
        <f t="shared" si="388"/>
        <v>0</v>
      </c>
      <c r="AK3870">
        <v>0</v>
      </c>
      <c r="AL3870" t="str">
        <f>IF(AA3870="","",IFERROR(IF(ISNUMBER('procytrat 100AE'!D371),'procytrat 100AE'!D371,IF(ISNUMBER(SEARCH("12",'procytrat 100AE'!D371)),EDATE(AB3870,12),IF(ISNUMBER(SEARCH("6",'procytrat 100AE'!D371)),EDATE(AB3870,6),IF(ISNUMBER(SEARCH("3",'procytrat 100AE'!D371)),EDATE(AB3870,3),DATEVALUE('procytrat 100AE'!D371))))),""))</f>
        <v/>
      </c>
      <c r="AM3870" t="str">
        <f t="shared" ca="1" si="389"/>
        <v/>
      </c>
    </row>
    <row r="3871" spans="27:39" x14ac:dyDescent="0.3">
      <c r="AA3871" t="str">
        <f>IF(COUNTA('procytrat 100AE'!A372,'procytrat 100AE'!B372,'procytrat 100AE'!C372)&gt;0,"100AE","")</f>
        <v/>
      </c>
      <c r="AB3871" t="str">
        <f>IFERROR(IF(ISNUMBER('procytrat 100AE'!A372),'procytrat 100AE'!A372,DATEVALUE('procytrat 100AE'!A372)),"")</f>
        <v/>
      </c>
      <c r="AC3871" t="str">
        <f>IF(AA3871="","",'procytrat 100AE'!B372)</f>
        <v/>
      </c>
      <c r="AD3871" t="str">
        <f>IF(AA3871="","",IFERROR(1*'procytrat 100AE'!C372,IFERROR(_xludf.NUMBERVALUE('procytrat 100AE'!C372,".",","),IFERROR(_xludf.NUMBERVALUE('procytrat 100AE'!C372,",","."),0))))</f>
        <v/>
      </c>
      <c r="AE3871" t="str">
        <f>IF(AA3871="","",'procytrat 100AE'!M372)</f>
        <v/>
      </c>
      <c r="AF3871">
        <f t="shared" si="384"/>
        <v>0</v>
      </c>
      <c r="AG3871" t="str">
        <f t="shared" si="385"/>
        <v/>
      </c>
      <c r="AH3871" t="str">
        <f t="shared" si="386"/>
        <v/>
      </c>
      <c r="AI3871">
        <f t="shared" si="387"/>
        <v>0</v>
      </c>
      <c r="AJ3871">
        <f t="shared" si="388"/>
        <v>0</v>
      </c>
      <c r="AK3871">
        <v>0</v>
      </c>
      <c r="AL3871" t="str">
        <f>IF(AA3871="","",IFERROR(IF(ISNUMBER('procytrat 100AE'!D372),'procytrat 100AE'!D372,IF(ISNUMBER(SEARCH("12",'procytrat 100AE'!D372)),EDATE(AB3871,12),IF(ISNUMBER(SEARCH("6",'procytrat 100AE'!D372)),EDATE(AB3871,6),IF(ISNUMBER(SEARCH("3",'procytrat 100AE'!D372)),EDATE(AB3871,3),DATEVALUE('procytrat 100AE'!D372))))),""))</f>
        <v/>
      </c>
      <c r="AM3871" t="str">
        <f t="shared" ca="1" si="389"/>
        <v/>
      </c>
    </row>
    <row r="3872" spans="27:39" x14ac:dyDescent="0.3">
      <c r="AA3872" t="str">
        <f>IF(COUNTA('procytrat 100AE'!A373,'procytrat 100AE'!B373,'procytrat 100AE'!C373)&gt;0,"100AE","")</f>
        <v/>
      </c>
      <c r="AB3872" t="str">
        <f>IFERROR(IF(ISNUMBER('procytrat 100AE'!A373),'procytrat 100AE'!A373,DATEVALUE('procytrat 100AE'!A373)),"")</f>
        <v/>
      </c>
      <c r="AC3872" t="str">
        <f>IF(AA3872="","",'procytrat 100AE'!B373)</f>
        <v/>
      </c>
      <c r="AD3872" t="str">
        <f>IF(AA3872="","",IFERROR(1*'procytrat 100AE'!C373,IFERROR(_xludf.NUMBERVALUE('procytrat 100AE'!C373,".",","),IFERROR(_xludf.NUMBERVALUE('procytrat 100AE'!C373,",","."),0))))</f>
        <v/>
      </c>
      <c r="AE3872" t="str">
        <f>IF(AA3872="","",'procytrat 100AE'!M373)</f>
        <v/>
      </c>
      <c r="AF3872">
        <f t="shared" si="384"/>
        <v>0</v>
      </c>
      <c r="AG3872" t="str">
        <f t="shared" si="385"/>
        <v/>
      </c>
      <c r="AH3872" t="str">
        <f t="shared" si="386"/>
        <v/>
      </c>
      <c r="AI3872">
        <f t="shared" si="387"/>
        <v>0</v>
      </c>
      <c r="AJ3872">
        <f t="shared" si="388"/>
        <v>0</v>
      </c>
      <c r="AK3872">
        <v>0</v>
      </c>
      <c r="AL3872" t="str">
        <f>IF(AA3872="","",IFERROR(IF(ISNUMBER('procytrat 100AE'!D373),'procytrat 100AE'!D373,IF(ISNUMBER(SEARCH("12",'procytrat 100AE'!D373)),EDATE(AB3872,12),IF(ISNUMBER(SEARCH("6",'procytrat 100AE'!D373)),EDATE(AB3872,6),IF(ISNUMBER(SEARCH("3",'procytrat 100AE'!D373)),EDATE(AB3872,3),DATEVALUE('procytrat 100AE'!D373))))),""))</f>
        <v/>
      </c>
      <c r="AM3872" t="str">
        <f t="shared" ca="1" si="389"/>
        <v/>
      </c>
    </row>
    <row r="3873" spans="27:39" x14ac:dyDescent="0.3">
      <c r="AA3873" t="str">
        <f>IF(COUNTA('procytrat 100AE'!A374,'procytrat 100AE'!B374,'procytrat 100AE'!C374)&gt;0,"100AE","")</f>
        <v/>
      </c>
      <c r="AB3873" t="str">
        <f>IFERROR(IF(ISNUMBER('procytrat 100AE'!A374),'procytrat 100AE'!A374,DATEVALUE('procytrat 100AE'!A374)),"")</f>
        <v/>
      </c>
      <c r="AC3873" t="str">
        <f>IF(AA3873="","",'procytrat 100AE'!B374)</f>
        <v/>
      </c>
      <c r="AD3873" t="str">
        <f>IF(AA3873="","",IFERROR(1*'procytrat 100AE'!C374,IFERROR(_xludf.NUMBERVALUE('procytrat 100AE'!C374,".",","),IFERROR(_xludf.NUMBERVALUE('procytrat 100AE'!C374,",","."),0))))</f>
        <v/>
      </c>
      <c r="AE3873" t="str">
        <f>IF(AA3873="","",'procytrat 100AE'!M374)</f>
        <v/>
      </c>
      <c r="AF3873">
        <f t="shared" si="384"/>
        <v>0</v>
      </c>
      <c r="AG3873" t="str">
        <f t="shared" si="385"/>
        <v/>
      </c>
      <c r="AH3873" t="str">
        <f t="shared" si="386"/>
        <v/>
      </c>
      <c r="AI3873">
        <f t="shared" si="387"/>
        <v>0</v>
      </c>
      <c r="AJ3873">
        <f t="shared" si="388"/>
        <v>0</v>
      </c>
      <c r="AK3873">
        <v>0</v>
      </c>
      <c r="AL3873" t="str">
        <f>IF(AA3873="","",IFERROR(IF(ISNUMBER('procytrat 100AE'!D374),'procytrat 100AE'!D374,IF(ISNUMBER(SEARCH("12",'procytrat 100AE'!D374)),EDATE(AB3873,12),IF(ISNUMBER(SEARCH("6",'procytrat 100AE'!D374)),EDATE(AB3873,6),IF(ISNUMBER(SEARCH("3",'procytrat 100AE'!D374)),EDATE(AB3873,3),DATEVALUE('procytrat 100AE'!D374))))),""))</f>
        <v/>
      </c>
      <c r="AM3873" t="str">
        <f t="shared" ca="1" si="389"/>
        <v/>
      </c>
    </row>
    <row r="3874" spans="27:39" x14ac:dyDescent="0.3">
      <c r="AA3874" t="str">
        <f>IF(COUNTA('procytrat 100AE'!A375,'procytrat 100AE'!B375,'procytrat 100AE'!C375)&gt;0,"100AE","")</f>
        <v/>
      </c>
      <c r="AB3874" t="str">
        <f>IFERROR(IF(ISNUMBER('procytrat 100AE'!A375),'procytrat 100AE'!A375,DATEVALUE('procytrat 100AE'!A375)),"")</f>
        <v/>
      </c>
      <c r="AC3874" t="str">
        <f>IF(AA3874="","",'procytrat 100AE'!B375)</f>
        <v/>
      </c>
      <c r="AD3874" t="str">
        <f>IF(AA3874="","",IFERROR(1*'procytrat 100AE'!C375,IFERROR(_xludf.NUMBERVALUE('procytrat 100AE'!C375,".",","),IFERROR(_xludf.NUMBERVALUE('procytrat 100AE'!C375,",","."),0))))</f>
        <v/>
      </c>
      <c r="AE3874" t="str">
        <f>IF(AA3874="","",'procytrat 100AE'!M375)</f>
        <v/>
      </c>
      <c r="AF3874">
        <f t="shared" si="384"/>
        <v>0</v>
      </c>
      <c r="AG3874" t="str">
        <f t="shared" si="385"/>
        <v/>
      </c>
      <c r="AH3874" t="str">
        <f t="shared" si="386"/>
        <v/>
      </c>
      <c r="AI3874">
        <f t="shared" si="387"/>
        <v>0</v>
      </c>
      <c r="AJ3874">
        <f t="shared" si="388"/>
        <v>0</v>
      </c>
      <c r="AK3874">
        <v>0</v>
      </c>
      <c r="AL3874" t="str">
        <f>IF(AA3874="","",IFERROR(IF(ISNUMBER('procytrat 100AE'!D375),'procytrat 100AE'!D375,IF(ISNUMBER(SEARCH("12",'procytrat 100AE'!D375)),EDATE(AB3874,12),IF(ISNUMBER(SEARCH("6",'procytrat 100AE'!D375)),EDATE(AB3874,6),IF(ISNUMBER(SEARCH("3",'procytrat 100AE'!D375)),EDATE(AB3874,3),DATEVALUE('procytrat 100AE'!D375))))),""))</f>
        <v/>
      </c>
      <c r="AM3874" t="str">
        <f t="shared" ca="1" si="389"/>
        <v/>
      </c>
    </row>
    <row r="3875" spans="27:39" x14ac:dyDescent="0.3">
      <c r="AA3875" t="str">
        <f>IF(COUNTA('procytrat 100AE'!A376,'procytrat 100AE'!B376,'procytrat 100AE'!C376)&gt;0,"100AE","")</f>
        <v/>
      </c>
      <c r="AB3875" t="str">
        <f>IFERROR(IF(ISNUMBER('procytrat 100AE'!A376),'procytrat 100AE'!A376,DATEVALUE('procytrat 100AE'!A376)),"")</f>
        <v/>
      </c>
      <c r="AC3875" t="str">
        <f>IF(AA3875="","",'procytrat 100AE'!B376)</f>
        <v/>
      </c>
      <c r="AD3875" t="str">
        <f>IF(AA3875="","",IFERROR(1*'procytrat 100AE'!C376,IFERROR(_xludf.NUMBERVALUE('procytrat 100AE'!C376,".",","),IFERROR(_xludf.NUMBERVALUE('procytrat 100AE'!C376,",","."),0))))</f>
        <v/>
      </c>
      <c r="AE3875" t="str">
        <f>IF(AA3875="","",'procytrat 100AE'!M376)</f>
        <v/>
      </c>
      <c r="AF3875">
        <f t="shared" si="384"/>
        <v>0</v>
      </c>
      <c r="AG3875" t="str">
        <f t="shared" si="385"/>
        <v/>
      </c>
      <c r="AH3875" t="str">
        <f t="shared" si="386"/>
        <v/>
      </c>
      <c r="AI3875">
        <f t="shared" si="387"/>
        <v>0</v>
      </c>
      <c r="AJ3875">
        <f t="shared" si="388"/>
        <v>0</v>
      </c>
      <c r="AK3875">
        <v>0</v>
      </c>
      <c r="AL3875" t="str">
        <f>IF(AA3875="","",IFERROR(IF(ISNUMBER('procytrat 100AE'!D376),'procytrat 100AE'!D376,IF(ISNUMBER(SEARCH("12",'procytrat 100AE'!D376)),EDATE(AB3875,12),IF(ISNUMBER(SEARCH("6",'procytrat 100AE'!D376)),EDATE(AB3875,6),IF(ISNUMBER(SEARCH("3",'procytrat 100AE'!D376)),EDATE(AB3875,3),DATEVALUE('procytrat 100AE'!D376))))),""))</f>
        <v/>
      </c>
      <c r="AM3875" t="str">
        <f t="shared" ca="1" si="389"/>
        <v/>
      </c>
    </row>
    <row r="3876" spans="27:39" x14ac:dyDescent="0.3">
      <c r="AA3876" t="str">
        <f>IF(COUNTA('procytrat 100AE'!A377,'procytrat 100AE'!B377,'procytrat 100AE'!C377)&gt;0,"100AE","")</f>
        <v/>
      </c>
      <c r="AB3876" t="str">
        <f>IFERROR(IF(ISNUMBER('procytrat 100AE'!A377),'procytrat 100AE'!A377,DATEVALUE('procytrat 100AE'!A377)),"")</f>
        <v/>
      </c>
      <c r="AC3876" t="str">
        <f>IF(AA3876="","",'procytrat 100AE'!B377)</f>
        <v/>
      </c>
      <c r="AD3876" t="str">
        <f>IF(AA3876="","",IFERROR(1*'procytrat 100AE'!C377,IFERROR(_xludf.NUMBERVALUE('procytrat 100AE'!C377,".",","),IFERROR(_xludf.NUMBERVALUE('procytrat 100AE'!C377,",","."),0))))</f>
        <v/>
      </c>
      <c r="AE3876" t="str">
        <f>IF(AA3876="","",'procytrat 100AE'!M377)</f>
        <v/>
      </c>
      <c r="AF3876">
        <f t="shared" si="384"/>
        <v>0</v>
      </c>
      <c r="AG3876" t="str">
        <f t="shared" si="385"/>
        <v/>
      </c>
      <c r="AH3876" t="str">
        <f t="shared" si="386"/>
        <v/>
      </c>
      <c r="AI3876">
        <f t="shared" si="387"/>
        <v>0</v>
      </c>
      <c r="AJ3876">
        <f t="shared" si="388"/>
        <v>0</v>
      </c>
      <c r="AK3876">
        <v>0</v>
      </c>
      <c r="AL3876" t="str">
        <f>IF(AA3876="","",IFERROR(IF(ISNUMBER('procytrat 100AE'!D377),'procytrat 100AE'!D377,IF(ISNUMBER(SEARCH("12",'procytrat 100AE'!D377)),EDATE(AB3876,12),IF(ISNUMBER(SEARCH("6",'procytrat 100AE'!D377)),EDATE(AB3876,6),IF(ISNUMBER(SEARCH("3",'procytrat 100AE'!D377)),EDATE(AB3876,3),DATEVALUE('procytrat 100AE'!D377))))),""))</f>
        <v/>
      </c>
      <c r="AM3876" t="str">
        <f t="shared" ca="1" si="389"/>
        <v/>
      </c>
    </row>
    <row r="3877" spans="27:39" x14ac:dyDescent="0.3">
      <c r="AA3877" t="str">
        <f>IF(COUNTA('procytrat 100AE'!A378,'procytrat 100AE'!B378,'procytrat 100AE'!C378)&gt;0,"100AE","")</f>
        <v/>
      </c>
      <c r="AB3877" t="str">
        <f>IFERROR(IF(ISNUMBER('procytrat 100AE'!A378),'procytrat 100AE'!A378,DATEVALUE('procytrat 100AE'!A378)),"")</f>
        <v/>
      </c>
      <c r="AC3877" t="str">
        <f>IF(AA3877="","",'procytrat 100AE'!B378)</f>
        <v/>
      </c>
      <c r="AD3877" t="str">
        <f>IF(AA3877="","",IFERROR(1*'procytrat 100AE'!C378,IFERROR(_xludf.NUMBERVALUE('procytrat 100AE'!C378,".",","),IFERROR(_xludf.NUMBERVALUE('procytrat 100AE'!C378,",","."),0))))</f>
        <v/>
      </c>
      <c r="AE3877" t="str">
        <f>IF(AA3877="","",'procytrat 100AE'!M378)</f>
        <v/>
      </c>
      <c r="AF3877">
        <f t="shared" si="384"/>
        <v>0</v>
      </c>
      <c r="AG3877" t="str">
        <f t="shared" si="385"/>
        <v/>
      </c>
      <c r="AH3877" t="str">
        <f t="shared" si="386"/>
        <v/>
      </c>
      <c r="AI3877">
        <f t="shared" si="387"/>
        <v>0</v>
      </c>
      <c r="AJ3877">
        <f t="shared" si="388"/>
        <v>0</v>
      </c>
      <c r="AK3877">
        <v>0</v>
      </c>
      <c r="AL3877" t="str">
        <f>IF(AA3877="","",IFERROR(IF(ISNUMBER('procytrat 100AE'!D378),'procytrat 100AE'!D378,IF(ISNUMBER(SEARCH("12",'procytrat 100AE'!D378)),EDATE(AB3877,12),IF(ISNUMBER(SEARCH("6",'procytrat 100AE'!D378)),EDATE(AB3877,6),IF(ISNUMBER(SEARCH("3",'procytrat 100AE'!D378)),EDATE(AB3877,3),DATEVALUE('procytrat 100AE'!D378))))),""))</f>
        <v/>
      </c>
      <c r="AM3877" t="str">
        <f t="shared" ca="1" si="389"/>
        <v/>
      </c>
    </row>
    <row r="3878" spans="27:39" x14ac:dyDescent="0.3">
      <c r="AA3878" t="str">
        <f>IF(COUNTA('procytrat 100AE'!A379,'procytrat 100AE'!B379,'procytrat 100AE'!C379)&gt;0,"100AE","")</f>
        <v/>
      </c>
      <c r="AB3878" t="str">
        <f>IFERROR(IF(ISNUMBER('procytrat 100AE'!A379),'procytrat 100AE'!A379,DATEVALUE('procytrat 100AE'!A379)),"")</f>
        <v/>
      </c>
      <c r="AC3878" t="str">
        <f>IF(AA3878="","",'procytrat 100AE'!B379)</f>
        <v/>
      </c>
      <c r="AD3878" t="str">
        <f>IF(AA3878="","",IFERROR(1*'procytrat 100AE'!C379,IFERROR(_xludf.NUMBERVALUE('procytrat 100AE'!C379,".",","),IFERROR(_xludf.NUMBERVALUE('procytrat 100AE'!C379,",","."),0))))</f>
        <v/>
      </c>
      <c r="AE3878" t="str">
        <f>IF(AA3878="","",'procytrat 100AE'!M379)</f>
        <v/>
      </c>
      <c r="AF3878">
        <f t="shared" si="384"/>
        <v>0</v>
      </c>
      <c r="AG3878" t="str">
        <f t="shared" si="385"/>
        <v/>
      </c>
      <c r="AH3878" t="str">
        <f t="shared" si="386"/>
        <v/>
      </c>
      <c r="AI3878">
        <f t="shared" si="387"/>
        <v>0</v>
      </c>
      <c r="AJ3878">
        <f t="shared" si="388"/>
        <v>0</v>
      </c>
      <c r="AK3878">
        <v>0</v>
      </c>
      <c r="AL3878" t="str">
        <f>IF(AA3878="","",IFERROR(IF(ISNUMBER('procytrat 100AE'!D379),'procytrat 100AE'!D379,IF(ISNUMBER(SEARCH("12",'procytrat 100AE'!D379)),EDATE(AB3878,12),IF(ISNUMBER(SEARCH("6",'procytrat 100AE'!D379)),EDATE(AB3878,6),IF(ISNUMBER(SEARCH("3",'procytrat 100AE'!D379)),EDATE(AB3878,3),DATEVALUE('procytrat 100AE'!D379))))),""))</f>
        <v/>
      </c>
      <c r="AM3878" t="str">
        <f t="shared" ca="1" si="389"/>
        <v/>
      </c>
    </row>
    <row r="3879" spans="27:39" x14ac:dyDescent="0.3">
      <c r="AA3879" t="str">
        <f>IF(COUNTA('procytrat 100AE'!A380,'procytrat 100AE'!B380,'procytrat 100AE'!C380)&gt;0,"100AE","")</f>
        <v/>
      </c>
      <c r="AB3879" t="str">
        <f>IFERROR(IF(ISNUMBER('procytrat 100AE'!A380),'procytrat 100AE'!A380,DATEVALUE('procytrat 100AE'!A380)),"")</f>
        <v/>
      </c>
      <c r="AC3879" t="str">
        <f>IF(AA3879="","",'procytrat 100AE'!B380)</f>
        <v/>
      </c>
      <c r="AD3879" t="str">
        <f>IF(AA3879="","",IFERROR(1*'procytrat 100AE'!C380,IFERROR(_xludf.NUMBERVALUE('procytrat 100AE'!C380,".",","),IFERROR(_xludf.NUMBERVALUE('procytrat 100AE'!C380,",","."),0))))</f>
        <v/>
      </c>
      <c r="AE3879" t="str">
        <f>IF(AA3879="","",'procytrat 100AE'!M380)</f>
        <v/>
      </c>
      <c r="AF3879">
        <f t="shared" si="384"/>
        <v>0</v>
      </c>
      <c r="AG3879" t="str">
        <f t="shared" si="385"/>
        <v/>
      </c>
      <c r="AH3879" t="str">
        <f t="shared" si="386"/>
        <v/>
      </c>
      <c r="AI3879">
        <f t="shared" si="387"/>
        <v>0</v>
      </c>
      <c r="AJ3879">
        <f t="shared" si="388"/>
        <v>0</v>
      </c>
      <c r="AK3879">
        <v>0</v>
      </c>
      <c r="AL3879" t="str">
        <f>IF(AA3879="","",IFERROR(IF(ISNUMBER('procytrat 100AE'!D380),'procytrat 100AE'!D380,IF(ISNUMBER(SEARCH("12",'procytrat 100AE'!D380)),EDATE(AB3879,12),IF(ISNUMBER(SEARCH("6",'procytrat 100AE'!D380)),EDATE(AB3879,6),IF(ISNUMBER(SEARCH("3",'procytrat 100AE'!D380)),EDATE(AB3879,3),DATEVALUE('procytrat 100AE'!D380))))),""))</f>
        <v/>
      </c>
      <c r="AM3879" t="str">
        <f t="shared" ca="1" si="389"/>
        <v/>
      </c>
    </row>
    <row r="3880" spans="27:39" x14ac:dyDescent="0.3">
      <c r="AA3880" t="str">
        <f>IF(COUNTA('procytrat 100AE'!A381,'procytrat 100AE'!B381,'procytrat 100AE'!C381)&gt;0,"100AE","")</f>
        <v/>
      </c>
      <c r="AB3880" t="str">
        <f>IFERROR(IF(ISNUMBER('procytrat 100AE'!A381),'procytrat 100AE'!A381,DATEVALUE('procytrat 100AE'!A381)),"")</f>
        <v/>
      </c>
      <c r="AC3880" t="str">
        <f>IF(AA3880="","",'procytrat 100AE'!B381)</f>
        <v/>
      </c>
      <c r="AD3880" t="str">
        <f>IF(AA3880="","",IFERROR(1*'procytrat 100AE'!C381,IFERROR(_xludf.NUMBERVALUE('procytrat 100AE'!C381,".",","),IFERROR(_xludf.NUMBERVALUE('procytrat 100AE'!C381,",","."),0))))</f>
        <v/>
      </c>
      <c r="AE3880" t="str">
        <f>IF(AA3880="","",'procytrat 100AE'!M381)</f>
        <v/>
      </c>
      <c r="AF3880">
        <f t="shared" si="384"/>
        <v>0</v>
      </c>
      <c r="AG3880" t="str">
        <f t="shared" si="385"/>
        <v/>
      </c>
      <c r="AH3880" t="str">
        <f t="shared" si="386"/>
        <v/>
      </c>
      <c r="AI3880">
        <f t="shared" si="387"/>
        <v>0</v>
      </c>
      <c r="AJ3880">
        <f t="shared" si="388"/>
        <v>0</v>
      </c>
      <c r="AK3880">
        <v>0</v>
      </c>
      <c r="AL3880" t="str">
        <f>IF(AA3880="","",IFERROR(IF(ISNUMBER('procytrat 100AE'!D381),'procytrat 100AE'!D381,IF(ISNUMBER(SEARCH("12",'procytrat 100AE'!D381)),EDATE(AB3880,12),IF(ISNUMBER(SEARCH("6",'procytrat 100AE'!D381)),EDATE(AB3880,6),IF(ISNUMBER(SEARCH("3",'procytrat 100AE'!D381)),EDATE(AB3880,3),DATEVALUE('procytrat 100AE'!D381))))),""))</f>
        <v/>
      </c>
      <c r="AM3880" t="str">
        <f t="shared" ca="1" si="389"/>
        <v/>
      </c>
    </row>
    <row r="3881" spans="27:39" x14ac:dyDescent="0.3">
      <c r="AA3881" t="str">
        <f>IF(COUNTA('procytrat 100AE'!A382,'procytrat 100AE'!B382,'procytrat 100AE'!C382)&gt;0,"100AE","")</f>
        <v/>
      </c>
      <c r="AB3881" t="str">
        <f>IFERROR(IF(ISNUMBER('procytrat 100AE'!A382),'procytrat 100AE'!A382,DATEVALUE('procytrat 100AE'!A382)),"")</f>
        <v/>
      </c>
      <c r="AC3881" t="str">
        <f>IF(AA3881="","",'procytrat 100AE'!B382)</f>
        <v/>
      </c>
      <c r="AD3881" t="str">
        <f>IF(AA3881="","",IFERROR(1*'procytrat 100AE'!C382,IFERROR(_xludf.NUMBERVALUE('procytrat 100AE'!C382,".",","),IFERROR(_xludf.NUMBERVALUE('procytrat 100AE'!C382,",","."),0))))</f>
        <v/>
      </c>
      <c r="AE3881" t="str">
        <f>IF(AA3881="","",'procytrat 100AE'!M382)</f>
        <v/>
      </c>
      <c r="AF3881">
        <f t="shared" si="384"/>
        <v>0</v>
      </c>
      <c r="AG3881" t="str">
        <f t="shared" si="385"/>
        <v/>
      </c>
      <c r="AH3881" t="str">
        <f t="shared" si="386"/>
        <v/>
      </c>
      <c r="AI3881">
        <f t="shared" si="387"/>
        <v>0</v>
      </c>
      <c r="AJ3881">
        <f t="shared" si="388"/>
        <v>0</v>
      </c>
      <c r="AK3881">
        <v>0</v>
      </c>
      <c r="AL3881" t="str">
        <f>IF(AA3881="","",IFERROR(IF(ISNUMBER('procytrat 100AE'!D382),'procytrat 100AE'!D382,IF(ISNUMBER(SEARCH("12",'procytrat 100AE'!D382)),EDATE(AB3881,12),IF(ISNUMBER(SEARCH("6",'procytrat 100AE'!D382)),EDATE(AB3881,6),IF(ISNUMBER(SEARCH("3",'procytrat 100AE'!D382)),EDATE(AB3881,3),DATEVALUE('procytrat 100AE'!D382))))),""))</f>
        <v/>
      </c>
      <c r="AM3881" t="str">
        <f t="shared" ca="1" si="389"/>
        <v/>
      </c>
    </row>
    <row r="3882" spans="27:39" x14ac:dyDescent="0.3">
      <c r="AA3882" t="str">
        <f>IF(COUNTA('procytrat 100AE'!A383,'procytrat 100AE'!B383,'procytrat 100AE'!C383)&gt;0,"100AE","")</f>
        <v/>
      </c>
      <c r="AB3882" t="str">
        <f>IFERROR(IF(ISNUMBER('procytrat 100AE'!A383),'procytrat 100AE'!A383,DATEVALUE('procytrat 100AE'!A383)),"")</f>
        <v/>
      </c>
      <c r="AC3882" t="str">
        <f>IF(AA3882="","",'procytrat 100AE'!B383)</f>
        <v/>
      </c>
      <c r="AD3882" t="str">
        <f>IF(AA3882="","",IFERROR(1*'procytrat 100AE'!C383,IFERROR(_xludf.NUMBERVALUE('procytrat 100AE'!C383,".",","),IFERROR(_xludf.NUMBERVALUE('procytrat 100AE'!C383,",","."),0))))</f>
        <v/>
      </c>
      <c r="AE3882" t="str">
        <f>IF(AA3882="","",'procytrat 100AE'!M383)</f>
        <v/>
      </c>
      <c r="AF3882">
        <f t="shared" si="384"/>
        <v>0</v>
      </c>
      <c r="AG3882" t="str">
        <f t="shared" si="385"/>
        <v/>
      </c>
      <c r="AH3882" t="str">
        <f t="shared" si="386"/>
        <v/>
      </c>
      <c r="AI3882">
        <f t="shared" si="387"/>
        <v>0</v>
      </c>
      <c r="AJ3882">
        <f t="shared" si="388"/>
        <v>0</v>
      </c>
      <c r="AK3882">
        <v>0</v>
      </c>
      <c r="AL3882" t="str">
        <f>IF(AA3882="","",IFERROR(IF(ISNUMBER('procytrat 100AE'!D383),'procytrat 100AE'!D383,IF(ISNUMBER(SEARCH("12",'procytrat 100AE'!D383)),EDATE(AB3882,12),IF(ISNUMBER(SEARCH("6",'procytrat 100AE'!D383)),EDATE(AB3882,6),IF(ISNUMBER(SEARCH("3",'procytrat 100AE'!D383)),EDATE(AB3882,3),DATEVALUE('procytrat 100AE'!D383))))),""))</f>
        <v/>
      </c>
      <c r="AM3882" t="str">
        <f t="shared" ca="1" si="389"/>
        <v/>
      </c>
    </row>
    <row r="3883" spans="27:39" x14ac:dyDescent="0.3">
      <c r="AA3883" t="str">
        <f>IF(COUNTA('procytrat 100AE'!A384,'procytrat 100AE'!B384,'procytrat 100AE'!C384)&gt;0,"100AE","")</f>
        <v/>
      </c>
      <c r="AB3883" t="str">
        <f>IFERROR(IF(ISNUMBER('procytrat 100AE'!A384),'procytrat 100AE'!A384,DATEVALUE('procytrat 100AE'!A384)),"")</f>
        <v/>
      </c>
      <c r="AC3883" t="str">
        <f>IF(AA3883="","",'procytrat 100AE'!B384)</f>
        <v/>
      </c>
      <c r="AD3883" t="str">
        <f>IF(AA3883="","",IFERROR(1*'procytrat 100AE'!C384,IFERROR(_xludf.NUMBERVALUE('procytrat 100AE'!C384,".",","),IFERROR(_xludf.NUMBERVALUE('procytrat 100AE'!C384,",","."),0))))</f>
        <v/>
      </c>
      <c r="AE3883" t="str">
        <f>IF(AA3883="","",'procytrat 100AE'!M384)</f>
        <v/>
      </c>
      <c r="AF3883">
        <f t="shared" si="384"/>
        <v>0</v>
      </c>
      <c r="AG3883" t="str">
        <f t="shared" si="385"/>
        <v/>
      </c>
      <c r="AH3883" t="str">
        <f t="shared" si="386"/>
        <v/>
      </c>
      <c r="AI3883">
        <f t="shared" si="387"/>
        <v>0</v>
      </c>
      <c r="AJ3883">
        <f t="shared" si="388"/>
        <v>0</v>
      </c>
      <c r="AK3883">
        <v>0</v>
      </c>
      <c r="AL3883" t="str">
        <f>IF(AA3883="","",IFERROR(IF(ISNUMBER('procytrat 100AE'!D384),'procytrat 100AE'!D384,IF(ISNUMBER(SEARCH("12",'procytrat 100AE'!D384)),EDATE(AB3883,12),IF(ISNUMBER(SEARCH("6",'procytrat 100AE'!D384)),EDATE(AB3883,6),IF(ISNUMBER(SEARCH("3",'procytrat 100AE'!D384)),EDATE(AB3883,3),DATEVALUE('procytrat 100AE'!D384))))),""))</f>
        <v/>
      </c>
      <c r="AM3883" t="str">
        <f t="shared" ca="1" si="389"/>
        <v/>
      </c>
    </row>
    <row r="3884" spans="27:39" x14ac:dyDescent="0.3">
      <c r="AA3884" t="str">
        <f>IF(COUNTA('procytrat 100AE'!A385,'procytrat 100AE'!B385,'procytrat 100AE'!C385)&gt;0,"100AE","")</f>
        <v/>
      </c>
      <c r="AB3884" t="str">
        <f>IFERROR(IF(ISNUMBER('procytrat 100AE'!A385),'procytrat 100AE'!A385,DATEVALUE('procytrat 100AE'!A385)),"")</f>
        <v/>
      </c>
      <c r="AC3884" t="str">
        <f>IF(AA3884="","",'procytrat 100AE'!B385)</f>
        <v/>
      </c>
      <c r="AD3884" t="str">
        <f>IF(AA3884="","",IFERROR(1*'procytrat 100AE'!C385,IFERROR(_xludf.NUMBERVALUE('procytrat 100AE'!C385,".",","),IFERROR(_xludf.NUMBERVALUE('procytrat 100AE'!C385,",","."),0))))</f>
        <v/>
      </c>
      <c r="AE3884" t="str">
        <f>IF(AA3884="","",'procytrat 100AE'!M385)</f>
        <v/>
      </c>
      <c r="AF3884">
        <f t="shared" si="384"/>
        <v>0</v>
      </c>
      <c r="AG3884" t="str">
        <f t="shared" si="385"/>
        <v/>
      </c>
      <c r="AH3884" t="str">
        <f t="shared" si="386"/>
        <v/>
      </c>
      <c r="AI3884">
        <f t="shared" si="387"/>
        <v>0</v>
      </c>
      <c r="AJ3884">
        <f t="shared" si="388"/>
        <v>0</v>
      </c>
      <c r="AK3884">
        <v>0</v>
      </c>
      <c r="AL3884" t="str">
        <f>IF(AA3884="","",IFERROR(IF(ISNUMBER('procytrat 100AE'!D385),'procytrat 100AE'!D385,IF(ISNUMBER(SEARCH("12",'procytrat 100AE'!D385)),EDATE(AB3884,12),IF(ISNUMBER(SEARCH("6",'procytrat 100AE'!D385)),EDATE(AB3884,6),IF(ISNUMBER(SEARCH("3",'procytrat 100AE'!D385)),EDATE(AB3884,3),DATEVALUE('procytrat 100AE'!D385))))),""))</f>
        <v/>
      </c>
      <c r="AM3884" t="str">
        <f t="shared" ca="1" si="389"/>
        <v/>
      </c>
    </row>
    <row r="3885" spans="27:39" x14ac:dyDescent="0.3">
      <c r="AA3885" t="str">
        <f>IF(COUNTA('procytrat 100AE'!A386,'procytrat 100AE'!B386,'procytrat 100AE'!C386)&gt;0,"100AE","")</f>
        <v/>
      </c>
      <c r="AB3885" t="str">
        <f>IFERROR(IF(ISNUMBER('procytrat 100AE'!A386),'procytrat 100AE'!A386,DATEVALUE('procytrat 100AE'!A386)),"")</f>
        <v/>
      </c>
      <c r="AC3885" t="str">
        <f>IF(AA3885="","",'procytrat 100AE'!B386)</f>
        <v/>
      </c>
      <c r="AD3885" t="str">
        <f>IF(AA3885="","",IFERROR(1*'procytrat 100AE'!C386,IFERROR(_xludf.NUMBERVALUE('procytrat 100AE'!C386,".",","),IFERROR(_xludf.NUMBERVALUE('procytrat 100AE'!C386,",","."),0))))</f>
        <v/>
      </c>
      <c r="AE3885" t="str">
        <f>IF(AA3885="","",'procytrat 100AE'!M386)</f>
        <v/>
      </c>
      <c r="AF3885">
        <f t="shared" si="384"/>
        <v>0</v>
      </c>
      <c r="AG3885" t="str">
        <f t="shared" si="385"/>
        <v/>
      </c>
      <c r="AH3885" t="str">
        <f t="shared" si="386"/>
        <v/>
      </c>
      <c r="AI3885">
        <f t="shared" si="387"/>
        <v>0</v>
      </c>
      <c r="AJ3885">
        <f t="shared" si="388"/>
        <v>0</v>
      </c>
      <c r="AK3885">
        <v>0</v>
      </c>
      <c r="AL3885" t="str">
        <f>IF(AA3885="","",IFERROR(IF(ISNUMBER('procytrat 100AE'!D386),'procytrat 100AE'!D386,IF(ISNUMBER(SEARCH("12",'procytrat 100AE'!D386)),EDATE(AB3885,12),IF(ISNUMBER(SEARCH("6",'procytrat 100AE'!D386)),EDATE(AB3885,6),IF(ISNUMBER(SEARCH("3",'procytrat 100AE'!D386)),EDATE(AB3885,3),DATEVALUE('procytrat 100AE'!D386))))),""))</f>
        <v/>
      </c>
      <c r="AM3885" t="str">
        <f t="shared" ca="1" si="389"/>
        <v/>
      </c>
    </row>
    <row r="3886" spans="27:39" x14ac:dyDescent="0.3">
      <c r="AA3886" t="str">
        <f>IF(COUNTA('procytrat 100AE'!A387,'procytrat 100AE'!B387,'procytrat 100AE'!C387)&gt;0,"100AE","")</f>
        <v/>
      </c>
      <c r="AB3886" t="str">
        <f>IFERROR(IF(ISNUMBER('procytrat 100AE'!A387),'procytrat 100AE'!A387,DATEVALUE('procytrat 100AE'!A387)),"")</f>
        <v/>
      </c>
      <c r="AC3886" t="str">
        <f>IF(AA3886="","",'procytrat 100AE'!B387)</f>
        <v/>
      </c>
      <c r="AD3886" t="str">
        <f>IF(AA3886="","",IFERROR(1*'procytrat 100AE'!C387,IFERROR(_xludf.NUMBERVALUE('procytrat 100AE'!C387,".",","),IFERROR(_xludf.NUMBERVALUE('procytrat 100AE'!C387,",","."),0))))</f>
        <v/>
      </c>
      <c r="AE3886" t="str">
        <f>IF(AA3886="","",'procytrat 100AE'!M387)</f>
        <v/>
      </c>
      <c r="AF3886">
        <f t="shared" si="384"/>
        <v>0</v>
      </c>
      <c r="AG3886" t="str">
        <f t="shared" si="385"/>
        <v/>
      </c>
      <c r="AH3886" t="str">
        <f t="shared" si="386"/>
        <v/>
      </c>
      <c r="AI3886">
        <f t="shared" si="387"/>
        <v>0</v>
      </c>
      <c r="AJ3886">
        <f t="shared" si="388"/>
        <v>0</v>
      </c>
      <c r="AK3886">
        <v>0</v>
      </c>
      <c r="AL3886" t="str">
        <f>IF(AA3886="","",IFERROR(IF(ISNUMBER('procytrat 100AE'!D387),'procytrat 100AE'!D387,IF(ISNUMBER(SEARCH("12",'procytrat 100AE'!D387)),EDATE(AB3886,12),IF(ISNUMBER(SEARCH("6",'procytrat 100AE'!D387)),EDATE(AB3886,6),IF(ISNUMBER(SEARCH("3",'procytrat 100AE'!D387)),EDATE(AB3886,3),DATEVALUE('procytrat 100AE'!D387))))),""))</f>
        <v/>
      </c>
      <c r="AM3886" t="str">
        <f t="shared" ca="1" si="389"/>
        <v/>
      </c>
    </row>
    <row r="3887" spans="27:39" x14ac:dyDescent="0.3">
      <c r="AA3887" t="str">
        <f>IF(COUNTA('procytrat 100AE'!A388,'procytrat 100AE'!B388,'procytrat 100AE'!C388)&gt;0,"100AE","")</f>
        <v/>
      </c>
      <c r="AB3887" t="str">
        <f>IFERROR(IF(ISNUMBER('procytrat 100AE'!A388),'procytrat 100AE'!A388,DATEVALUE('procytrat 100AE'!A388)),"")</f>
        <v/>
      </c>
      <c r="AC3887" t="str">
        <f>IF(AA3887="","",'procytrat 100AE'!B388)</f>
        <v/>
      </c>
      <c r="AD3887" t="str">
        <f>IF(AA3887="","",IFERROR(1*'procytrat 100AE'!C388,IFERROR(_xludf.NUMBERVALUE('procytrat 100AE'!C388,".",","),IFERROR(_xludf.NUMBERVALUE('procytrat 100AE'!C388,",","."),0))))</f>
        <v/>
      </c>
      <c r="AE3887" t="str">
        <f>IF(AA3887="","",'procytrat 100AE'!M388)</f>
        <v/>
      </c>
      <c r="AF3887">
        <f t="shared" si="384"/>
        <v>0</v>
      </c>
      <c r="AG3887" t="str">
        <f t="shared" si="385"/>
        <v/>
      </c>
      <c r="AH3887" t="str">
        <f t="shared" si="386"/>
        <v/>
      </c>
      <c r="AI3887">
        <f t="shared" si="387"/>
        <v>0</v>
      </c>
      <c r="AJ3887">
        <f t="shared" si="388"/>
        <v>0</v>
      </c>
      <c r="AK3887">
        <v>0</v>
      </c>
      <c r="AL3887" t="str">
        <f>IF(AA3887="","",IFERROR(IF(ISNUMBER('procytrat 100AE'!D388),'procytrat 100AE'!D388,IF(ISNUMBER(SEARCH("12",'procytrat 100AE'!D388)),EDATE(AB3887,12),IF(ISNUMBER(SEARCH("6",'procytrat 100AE'!D388)),EDATE(AB3887,6),IF(ISNUMBER(SEARCH("3",'procytrat 100AE'!D388)),EDATE(AB3887,3),DATEVALUE('procytrat 100AE'!D388))))),""))</f>
        <v/>
      </c>
      <c r="AM3887" t="str">
        <f t="shared" ca="1" si="389"/>
        <v/>
      </c>
    </row>
    <row r="3888" spans="27:39" x14ac:dyDescent="0.3">
      <c r="AA3888" t="str">
        <f>IF(COUNTA('procytrat 100AE'!A389,'procytrat 100AE'!B389,'procytrat 100AE'!C389)&gt;0,"100AE","")</f>
        <v/>
      </c>
      <c r="AB3888" t="str">
        <f>IFERROR(IF(ISNUMBER('procytrat 100AE'!A389),'procytrat 100AE'!A389,DATEVALUE('procytrat 100AE'!A389)),"")</f>
        <v/>
      </c>
      <c r="AC3888" t="str">
        <f>IF(AA3888="","",'procytrat 100AE'!B389)</f>
        <v/>
      </c>
      <c r="AD3888" t="str">
        <f>IF(AA3888="","",IFERROR(1*'procytrat 100AE'!C389,IFERROR(_xludf.NUMBERVALUE('procytrat 100AE'!C389,".",","),IFERROR(_xludf.NUMBERVALUE('procytrat 100AE'!C389,",","."),0))))</f>
        <v/>
      </c>
      <c r="AE3888" t="str">
        <f>IF(AA3888="","",'procytrat 100AE'!M389)</f>
        <v/>
      </c>
      <c r="AF3888">
        <f t="shared" si="384"/>
        <v>0</v>
      </c>
      <c r="AG3888" t="str">
        <f t="shared" si="385"/>
        <v/>
      </c>
      <c r="AH3888" t="str">
        <f t="shared" si="386"/>
        <v/>
      </c>
      <c r="AI3888">
        <f t="shared" si="387"/>
        <v>0</v>
      </c>
      <c r="AJ3888">
        <f t="shared" si="388"/>
        <v>0</v>
      </c>
      <c r="AK3888">
        <v>0</v>
      </c>
      <c r="AL3888" t="str">
        <f>IF(AA3888="","",IFERROR(IF(ISNUMBER('procytrat 100AE'!D389),'procytrat 100AE'!D389,IF(ISNUMBER(SEARCH("12",'procytrat 100AE'!D389)),EDATE(AB3888,12),IF(ISNUMBER(SEARCH("6",'procytrat 100AE'!D389)),EDATE(AB3888,6),IF(ISNUMBER(SEARCH("3",'procytrat 100AE'!D389)),EDATE(AB3888,3),DATEVALUE('procytrat 100AE'!D389))))),""))</f>
        <v/>
      </c>
      <c r="AM3888" t="str">
        <f t="shared" ca="1" si="389"/>
        <v/>
      </c>
    </row>
    <row r="3889" spans="27:39" x14ac:dyDescent="0.3">
      <c r="AA3889" t="str">
        <f>IF(COUNTA('procytrat 100AE'!A390,'procytrat 100AE'!B390,'procytrat 100AE'!C390)&gt;0,"100AE","")</f>
        <v/>
      </c>
      <c r="AB3889" t="str">
        <f>IFERROR(IF(ISNUMBER('procytrat 100AE'!A390),'procytrat 100AE'!A390,DATEVALUE('procytrat 100AE'!A390)),"")</f>
        <v/>
      </c>
      <c r="AC3889" t="str">
        <f>IF(AA3889="","",'procytrat 100AE'!B390)</f>
        <v/>
      </c>
      <c r="AD3889" t="str">
        <f>IF(AA3889="","",IFERROR(1*'procytrat 100AE'!C390,IFERROR(_xludf.NUMBERVALUE('procytrat 100AE'!C390,".",","),IFERROR(_xludf.NUMBERVALUE('procytrat 100AE'!C390,",","."),0))))</f>
        <v/>
      </c>
      <c r="AE3889" t="str">
        <f>IF(AA3889="","",'procytrat 100AE'!M390)</f>
        <v/>
      </c>
      <c r="AF3889">
        <f t="shared" si="384"/>
        <v>0</v>
      </c>
      <c r="AG3889" t="str">
        <f t="shared" si="385"/>
        <v/>
      </c>
      <c r="AH3889" t="str">
        <f t="shared" si="386"/>
        <v/>
      </c>
      <c r="AI3889">
        <f t="shared" si="387"/>
        <v>0</v>
      </c>
      <c r="AJ3889">
        <f t="shared" si="388"/>
        <v>0</v>
      </c>
      <c r="AK3889">
        <v>0</v>
      </c>
      <c r="AL3889" t="str">
        <f>IF(AA3889="","",IFERROR(IF(ISNUMBER('procytrat 100AE'!D390),'procytrat 100AE'!D390,IF(ISNUMBER(SEARCH("12",'procytrat 100AE'!D390)),EDATE(AB3889,12),IF(ISNUMBER(SEARCH("6",'procytrat 100AE'!D390)),EDATE(AB3889,6),IF(ISNUMBER(SEARCH("3",'procytrat 100AE'!D390)),EDATE(AB3889,3),DATEVALUE('procytrat 100AE'!D390))))),""))</f>
        <v/>
      </c>
      <c r="AM3889" t="str">
        <f t="shared" ca="1" si="389"/>
        <v/>
      </c>
    </row>
    <row r="3890" spans="27:39" x14ac:dyDescent="0.3">
      <c r="AA3890" t="str">
        <f>IF(COUNTA('procytrat 100AE'!A391,'procytrat 100AE'!B391,'procytrat 100AE'!C391)&gt;0,"100AE","")</f>
        <v/>
      </c>
      <c r="AB3890" t="str">
        <f>IFERROR(IF(ISNUMBER('procytrat 100AE'!A391),'procytrat 100AE'!A391,DATEVALUE('procytrat 100AE'!A391)),"")</f>
        <v/>
      </c>
      <c r="AC3890" t="str">
        <f>IF(AA3890="","",'procytrat 100AE'!B391)</f>
        <v/>
      </c>
      <c r="AD3890" t="str">
        <f>IF(AA3890="","",IFERROR(1*'procytrat 100AE'!C391,IFERROR(_xludf.NUMBERVALUE('procytrat 100AE'!C391,".",","),IFERROR(_xludf.NUMBERVALUE('procytrat 100AE'!C391,",","."),0))))</f>
        <v/>
      </c>
      <c r="AE3890" t="str">
        <f>IF(AA3890="","",'procytrat 100AE'!M391)</f>
        <v/>
      </c>
      <c r="AF3890">
        <f t="shared" si="384"/>
        <v>0</v>
      </c>
      <c r="AG3890" t="str">
        <f t="shared" si="385"/>
        <v/>
      </c>
      <c r="AH3890" t="str">
        <f t="shared" si="386"/>
        <v/>
      </c>
      <c r="AI3890">
        <f t="shared" si="387"/>
        <v>0</v>
      </c>
      <c r="AJ3890">
        <f t="shared" si="388"/>
        <v>0</v>
      </c>
      <c r="AK3890">
        <v>0</v>
      </c>
      <c r="AL3890" t="str">
        <f>IF(AA3890="","",IFERROR(IF(ISNUMBER('procytrat 100AE'!D391),'procytrat 100AE'!D391,IF(ISNUMBER(SEARCH("12",'procytrat 100AE'!D391)),EDATE(AB3890,12),IF(ISNUMBER(SEARCH("6",'procytrat 100AE'!D391)),EDATE(AB3890,6),IF(ISNUMBER(SEARCH("3",'procytrat 100AE'!D391)),EDATE(AB3890,3),DATEVALUE('procytrat 100AE'!D391))))),""))</f>
        <v/>
      </c>
      <c r="AM3890" t="str">
        <f t="shared" ca="1" si="389"/>
        <v/>
      </c>
    </row>
    <row r="3891" spans="27:39" x14ac:dyDescent="0.3">
      <c r="AA3891" t="str">
        <f>IF(COUNTA('procytrat 100AE'!A392,'procytrat 100AE'!B392,'procytrat 100AE'!C392)&gt;0,"100AE","")</f>
        <v/>
      </c>
      <c r="AB3891" t="str">
        <f>IFERROR(IF(ISNUMBER('procytrat 100AE'!A392),'procytrat 100AE'!A392,DATEVALUE('procytrat 100AE'!A392)),"")</f>
        <v/>
      </c>
      <c r="AC3891" t="str">
        <f>IF(AA3891="","",'procytrat 100AE'!B392)</f>
        <v/>
      </c>
      <c r="AD3891" t="str">
        <f>IF(AA3891="","",IFERROR(1*'procytrat 100AE'!C392,IFERROR(_xludf.NUMBERVALUE('procytrat 100AE'!C392,".",","),IFERROR(_xludf.NUMBERVALUE('procytrat 100AE'!C392,",","."),0))))</f>
        <v/>
      </c>
      <c r="AE3891" t="str">
        <f>IF(AA3891="","",'procytrat 100AE'!M392)</f>
        <v/>
      </c>
      <c r="AF3891">
        <f t="shared" si="384"/>
        <v>0</v>
      </c>
      <c r="AG3891" t="str">
        <f t="shared" si="385"/>
        <v/>
      </c>
      <c r="AH3891" t="str">
        <f t="shared" si="386"/>
        <v/>
      </c>
      <c r="AI3891">
        <f t="shared" si="387"/>
        <v>0</v>
      </c>
      <c r="AJ3891">
        <f t="shared" si="388"/>
        <v>0</v>
      </c>
      <c r="AK3891">
        <v>0</v>
      </c>
      <c r="AL3891" t="str">
        <f>IF(AA3891="","",IFERROR(IF(ISNUMBER('procytrat 100AE'!D392),'procytrat 100AE'!D392,IF(ISNUMBER(SEARCH("12",'procytrat 100AE'!D392)),EDATE(AB3891,12),IF(ISNUMBER(SEARCH("6",'procytrat 100AE'!D392)),EDATE(AB3891,6),IF(ISNUMBER(SEARCH("3",'procytrat 100AE'!D392)),EDATE(AB3891,3),DATEVALUE('procytrat 100AE'!D392))))),""))</f>
        <v/>
      </c>
      <c r="AM3891" t="str">
        <f t="shared" ca="1" si="389"/>
        <v/>
      </c>
    </row>
    <row r="3892" spans="27:39" x14ac:dyDescent="0.3">
      <c r="AA3892" t="str">
        <f>IF(COUNTA('procytrat 100AE'!A393,'procytrat 100AE'!B393,'procytrat 100AE'!C393)&gt;0,"100AE","")</f>
        <v/>
      </c>
      <c r="AB3892" t="str">
        <f>IFERROR(IF(ISNUMBER('procytrat 100AE'!A393),'procytrat 100AE'!A393,DATEVALUE('procytrat 100AE'!A393)),"")</f>
        <v/>
      </c>
      <c r="AC3892" t="str">
        <f>IF(AA3892="","",'procytrat 100AE'!B393)</f>
        <v/>
      </c>
      <c r="AD3892" t="str">
        <f>IF(AA3892="","",IFERROR(1*'procytrat 100AE'!C393,IFERROR(_xludf.NUMBERVALUE('procytrat 100AE'!C393,".",","),IFERROR(_xludf.NUMBERVALUE('procytrat 100AE'!C393,",","."),0))))</f>
        <v/>
      </c>
      <c r="AE3892" t="str">
        <f>IF(AA3892="","",'procytrat 100AE'!M393)</f>
        <v/>
      </c>
      <c r="AF3892">
        <f t="shared" si="384"/>
        <v>0</v>
      </c>
      <c r="AG3892" t="str">
        <f t="shared" si="385"/>
        <v/>
      </c>
      <c r="AH3892" t="str">
        <f t="shared" si="386"/>
        <v/>
      </c>
      <c r="AI3892">
        <f t="shared" si="387"/>
        <v>0</v>
      </c>
      <c r="AJ3892">
        <f t="shared" si="388"/>
        <v>0</v>
      </c>
      <c r="AK3892">
        <v>0</v>
      </c>
      <c r="AL3892" t="str">
        <f>IF(AA3892="","",IFERROR(IF(ISNUMBER('procytrat 100AE'!D393),'procytrat 100AE'!D393,IF(ISNUMBER(SEARCH("12",'procytrat 100AE'!D393)),EDATE(AB3892,12),IF(ISNUMBER(SEARCH("6",'procytrat 100AE'!D393)),EDATE(AB3892,6),IF(ISNUMBER(SEARCH("3",'procytrat 100AE'!D393)),EDATE(AB3892,3),DATEVALUE('procytrat 100AE'!D393))))),""))</f>
        <v/>
      </c>
      <c r="AM3892" t="str">
        <f t="shared" ca="1" si="389"/>
        <v/>
      </c>
    </row>
    <row r="3893" spans="27:39" x14ac:dyDescent="0.3">
      <c r="AA3893" t="str">
        <f>IF(COUNTA('procytrat 100AE'!A394,'procytrat 100AE'!B394,'procytrat 100AE'!C394)&gt;0,"100AE","")</f>
        <v/>
      </c>
      <c r="AB3893" t="str">
        <f>IFERROR(IF(ISNUMBER('procytrat 100AE'!A394),'procytrat 100AE'!A394,DATEVALUE('procytrat 100AE'!A394)),"")</f>
        <v/>
      </c>
      <c r="AC3893" t="str">
        <f>IF(AA3893="","",'procytrat 100AE'!B394)</f>
        <v/>
      </c>
      <c r="AD3893" t="str">
        <f>IF(AA3893="","",IFERROR(1*'procytrat 100AE'!C394,IFERROR(_xludf.NUMBERVALUE('procytrat 100AE'!C394,".",","),IFERROR(_xludf.NUMBERVALUE('procytrat 100AE'!C394,",","."),0))))</f>
        <v/>
      </c>
      <c r="AE3893" t="str">
        <f>IF(AA3893="","",'procytrat 100AE'!M394)</f>
        <v/>
      </c>
      <c r="AF3893">
        <f t="shared" si="384"/>
        <v>0</v>
      </c>
      <c r="AG3893" t="str">
        <f t="shared" si="385"/>
        <v/>
      </c>
      <c r="AH3893" t="str">
        <f t="shared" si="386"/>
        <v/>
      </c>
      <c r="AI3893">
        <f t="shared" si="387"/>
        <v>0</v>
      </c>
      <c r="AJ3893">
        <f t="shared" si="388"/>
        <v>0</v>
      </c>
      <c r="AK3893">
        <v>0</v>
      </c>
      <c r="AL3893" t="str">
        <f>IF(AA3893="","",IFERROR(IF(ISNUMBER('procytrat 100AE'!D394),'procytrat 100AE'!D394,IF(ISNUMBER(SEARCH("12",'procytrat 100AE'!D394)),EDATE(AB3893,12),IF(ISNUMBER(SEARCH("6",'procytrat 100AE'!D394)),EDATE(AB3893,6),IF(ISNUMBER(SEARCH("3",'procytrat 100AE'!D394)),EDATE(AB3893,3),DATEVALUE('procytrat 100AE'!D394))))),""))</f>
        <v/>
      </c>
      <c r="AM3893" t="str">
        <f t="shared" ca="1" si="389"/>
        <v/>
      </c>
    </row>
    <row r="3894" spans="27:39" x14ac:dyDescent="0.3">
      <c r="AA3894" t="str">
        <f>IF(COUNTA('procytrat 100AE'!A395,'procytrat 100AE'!B395,'procytrat 100AE'!C395)&gt;0,"100AE","")</f>
        <v/>
      </c>
      <c r="AB3894" t="str">
        <f>IFERROR(IF(ISNUMBER('procytrat 100AE'!A395),'procytrat 100AE'!A395,DATEVALUE('procytrat 100AE'!A395)),"")</f>
        <v/>
      </c>
      <c r="AC3894" t="str">
        <f>IF(AA3894="","",'procytrat 100AE'!B395)</f>
        <v/>
      </c>
      <c r="AD3894" t="str">
        <f>IF(AA3894="","",IFERROR(1*'procytrat 100AE'!C395,IFERROR(_xludf.NUMBERVALUE('procytrat 100AE'!C395,".",","),IFERROR(_xludf.NUMBERVALUE('procytrat 100AE'!C395,",","."),0))))</f>
        <v/>
      </c>
      <c r="AE3894" t="str">
        <f>IF(AA3894="","",'procytrat 100AE'!M395)</f>
        <v/>
      </c>
      <c r="AF3894">
        <f t="shared" si="384"/>
        <v>0</v>
      </c>
      <c r="AG3894" t="str">
        <f t="shared" si="385"/>
        <v/>
      </c>
      <c r="AH3894" t="str">
        <f t="shared" si="386"/>
        <v/>
      </c>
      <c r="AI3894">
        <f t="shared" si="387"/>
        <v>0</v>
      </c>
      <c r="AJ3894">
        <f t="shared" si="388"/>
        <v>0</v>
      </c>
      <c r="AK3894">
        <v>0</v>
      </c>
      <c r="AL3894" t="str">
        <f>IF(AA3894="","",IFERROR(IF(ISNUMBER('procytrat 100AE'!D395),'procytrat 100AE'!D395,IF(ISNUMBER(SEARCH("12",'procytrat 100AE'!D395)),EDATE(AB3894,12),IF(ISNUMBER(SEARCH("6",'procytrat 100AE'!D395)),EDATE(AB3894,6),IF(ISNUMBER(SEARCH("3",'procytrat 100AE'!D395)),EDATE(AB3894,3),DATEVALUE('procytrat 100AE'!D395))))),""))</f>
        <v/>
      </c>
      <c r="AM3894" t="str">
        <f t="shared" ca="1" si="389"/>
        <v/>
      </c>
    </row>
    <row r="3895" spans="27:39" x14ac:dyDescent="0.3">
      <c r="AA3895" t="str">
        <f>IF(COUNTA('procytrat 100AE'!A396,'procytrat 100AE'!B396,'procytrat 100AE'!C396)&gt;0,"100AE","")</f>
        <v/>
      </c>
      <c r="AB3895" t="str">
        <f>IFERROR(IF(ISNUMBER('procytrat 100AE'!A396),'procytrat 100AE'!A396,DATEVALUE('procytrat 100AE'!A396)),"")</f>
        <v/>
      </c>
      <c r="AC3895" t="str">
        <f>IF(AA3895="","",'procytrat 100AE'!B396)</f>
        <v/>
      </c>
      <c r="AD3895" t="str">
        <f>IF(AA3895="","",IFERROR(1*'procytrat 100AE'!C396,IFERROR(_xludf.NUMBERVALUE('procytrat 100AE'!C396,".",","),IFERROR(_xludf.NUMBERVALUE('procytrat 100AE'!C396,",","."),0))))</f>
        <v/>
      </c>
      <c r="AE3895" t="str">
        <f>IF(AA3895="","",'procytrat 100AE'!M396)</f>
        <v/>
      </c>
      <c r="AF3895">
        <f t="shared" si="384"/>
        <v>0</v>
      </c>
      <c r="AG3895" t="str">
        <f t="shared" si="385"/>
        <v/>
      </c>
      <c r="AH3895" t="str">
        <f t="shared" si="386"/>
        <v/>
      </c>
      <c r="AI3895">
        <f t="shared" si="387"/>
        <v>0</v>
      </c>
      <c r="AJ3895">
        <f t="shared" si="388"/>
        <v>0</v>
      </c>
      <c r="AK3895">
        <v>0</v>
      </c>
      <c r="AL3895" t="str">
        <f>IF(AA3895="","",IFERROR(IF(ISNUMBER('procytrat 100AE'!D396),'procytrat 100AE'!D396,IF(ISNUMBER(SEARCH("12",'procytrat 100AE'!D396)),EDATE(AB3895,12),IF(ISNUMBER(SEARCH("6",'procytrat 100AE'!D396)),EDATE(AB3895,6),IF(ISNUMBER(SEARCH("3",'procytrat 100AE'!D396)),EDATE(AB3895,3),DATEVALUE('procytrat 100AE'!D396))))),""))</f>
        <v/>
      </c>
      <c r="AM3895" t="str">
        <f t="shared" ca="1" si="389"/>
        <v/>
      </c>
    </row>
    <row r="3896" spans="27:39" x14ac:dyDescent="0.3">
      <c r="AA3896" t="str">
        <f>IF(COUNTA('procytrat 100AE'!A397,'procytrat 100AE'!B397,'procytrat 100AE'!C397)&gt;0,"100AE","")</f>
        <v/>
      </c>
      <c r="AB3896" t="str">
        <f>IFERROR(IF(ISNUMBER('procytrat 100AE'!A397),'procytrat 100AE'!A397,DATEVALUE('procytrat 100AE'!A397)),"")</f>
        <v/>
      </c>
      <c r="AC3896" t="str">
        <f>IF(AA3896="","",'procytrat 100AE'!B397)</f>
        <v/>
      </c>
      <c r="AD3896" t="str">
        <f>IF(AA3896="","",IFERROR(1*'procytrat 100AE'!C397,IFERROR(_xludf.NUMBERVALUE('procytrat 100AE'!C397,".",","),IFERROR(_xludf.NUMBERVALUE('procytrat 100AE'!C397,",","."),0))))</f>
        <v/>
      </c>
      <c r="AE3896" t="str">
        <f>IF(AA3896="","",'procytrat 100AE'!M397)</f>
        <v/>
      </c>
      <c r="AF3896">
        <f t="shared" si="384"/>
        <v>0</v>
      </c>
      <c r="AG3896" t="str">
        <f t="shared" si="385"/>
        <v/>
      </c>
      <c r="AH3896" t="str">
        <f t="shared" si="386"/>
        <v/>
      </c>
      <c r="AI3896">
        <f t="shared" si="387"/>
        <v>0</v>
      </c>
      <c r="AJ3896">
        <f t="shared" si="388"/>
        <v>0</v>
      </c>
      <c r="AK3896">
        <v>0</v>
      </c>
      <c r="AL3896" t="str">
        <f>IF(AA3896="","",IFERROR(IF(ISNUMBER('procytrat 100AE'!D397),'procytrat 100AE'!D397,IF(ISNUMBER(SEARCH("12",'procytrat 100AE'!D397)),EDATE(AB3896,12),IF(ISNUMBER(SEARCH("6",'procytrat 100AE'!D397)),EDATE(AB3896,6),IF(ISNUMBER(SEARCH("3",'procytrat 100AE'!D397)),EDATE(AB3896,3),DATEVALUE('procytrat 100AE'!D397))))),""))</f>
        <v/>
      </c>
      <c r="AM3896" t="str">
        <f t="shared" ca="1" si="389"/>
        <v/>
      </c>
    </row>
    <row r="3897" spans="27:39" x14ac:dyDescent="0.3">
      <c r="AA3897" t="str">
        <f>IF(COUNTA('procytrat 100AE'!A398,'procytrat 100AE'!B398,'procytrat 100AE'!C398)&gt;0,"100AE","")</f>
        <v/>
      </c>
      <c r="AB3897" t="str">
        <f>IFERROR(IF(ISNUMBER('procytrat 100AE'!A398),'procytrat 100AE'!A398,DATEVALUE('procytrat 100AE'!A398)),"")</f>
        <v/>
      </c>
      <c r="AC3897" t="str">
        <f>IF(AA3897="","",'procytrat 100AE'!B398)</f>
        <v/>
      </c>
      <c r="AD3897" t="str">
        <f>IF(AA3897="","",IFERROR(1*'procytrat 100AE'!C398,IFERROR(_xludf.NUMBERVALUE('procytrat 100AE'!C398,".",","),IFERROR(_xludf.NUMBERVALUE('procytrat 100AE'!C398,",","."),0))))</f>
        <v/>
      </c>
      <c r="AE3897" t="str">
        <f>IF(AA3897="","",'procytrat 100AE'!M398)</f>
        <v/>
      </c>
      <c r="AF3897">
        <f t="shared" si="384"/>
        <v>0</v>
      </c>
      <c r="AG3897" t="str">
        <f t="shared" si="385"/>
        <v/>
      </c>
      <c r="AH3897" t="str">
        <f t="shared" si="386"/>
        <v/>
      </c>
      <c r="AI3897">
        <f t="shared" si="387"/>
        <v>0</v>
      </c>
      <c r="AJ3897">
        <f t="shared" si="388"/>
        <v>0</v>
      </c>
      <c r="AK3897">
        <v>0</v>
      </c>
      <c r="AL3897" t="str">
        <f>IF(AA3897="","",IFERROR(IF(ISNUMBER('procytrat 100AE'!D398),'procytrat 100AE'!D398,IF(ISNUMBER(SEARCH("12",'procytrat 100AE'!D398)),EDATE(AB3897,12),IF(ISNUMBER(SEARCH("6",'procytrat 100AE'!D398)),EDATE(AB3897,6),IF(ISNUMBER(SEARCH("3",'procytrat 100AE'!D398)),EDATE(AB3897,3),DATEVALUE('procytrat 100AE'!D398))))),""))</f>
        <v/>
      </c>
      <c r="AM3897" t="str">
        <f t="shared" ca="1" si="389"/>
        <v/>
      </c>
    </row>
    <row r="3898" spans="27:39" x14ac:dyDescent="0.3">
      <c r="AA3898" t="str">
        <f>IF(COUNTA('procytrat 100AE'!A399,'procytrat 100AE'!B399,'procytrat 100AE'!C399)&gt;0,"100AE","")</f>
        <v/>
      </c>
      <c r="AB3898" t="str">
        <f>IFERROR(IF(ISNUMBER('procytrat 100AE'!A399),'procytrat 100AE'!A399,DATEVALUE('procytrat 100AE'!A399)),"")</f>
        <v/>
      </c>
      <c r="AC3898" t="str">
        <f>IF(AA3898="","",'procytrat 100AE'!B399)</f>
        <v/>
      </c>
      <c r="AD3898" t="str">
        <f>IF(AA3898="","",IFERROR(1*'procytrat 100AE'!C399,IFERROR(_xludf.NUMBERVALUE('procytrat 100AE'!C399,".",","),IFERROR(_xludf.NUMBERVALUE('procytrat 100AE'!C399,",","."),0))))</f>
        <v/>
      </c>
      <c r="AE3898" t="str">
        <f>IF(AA3898="","",'procytrat 100AE'!M399)</f>
        <v/>
      </c>
      <c r="AF3898">
        <f t="shared" si="384"/>
        <v>0</v>
      </c>
      <c r="AG3898" t="str">
        <f t="shared" si="385"/>
        <v/>
      </c>
      <c r="AH3898" t="str">
        <f t="shared" si="386"/>
        <v/>
      </c>
      <c r="AI3898">
        <f t="shared" si="387"/>
        <v>0</v>
      </c>
      <c r="AJ3898">
        <f t="shared" si="388"/>
        <v>0</v>
      </c>
      <c r="AK3898">
        <v>0</v>
      </c>
      <c r="AL3898" t="str">
        <f>IF(AA3898="","",IFERROR(IF(ISNUMBER('procytrat 100AE'!D399),'procytrat 100AE'!D399,IF(ISNUMBER(SEARCH("12",'procytrat 100AE'!D399)),EDATE(AB3898,12),IF(ISNUMBER(SEARCH("6",'procytrat 100AE'!D399)),EDATE(AB3898,6),IF(ISNUMBER(SEARCH("3",'procytrat 100AE'!D399)),EDATE(AB3898,3),DATEVALUE('procytrat 100AE'!D399))))),""))</f>
        <v/>
      </c>
      <c r="AM3898" t="str">
        <f t="shared" ca="1" si="389"/>
        <v/>
      </c>
    </row>
    <row r="3899" spans="27:39" x14ac:dyDescent="0.3">
      <c r="AA3899" t="str">
        <f>IF(COUNTA('procytrat 100AE'!A400,'procytrat 100AE'!B400,'procytrat 100AE'!C400)&gt;0,"100AE","")</f>
        <v/>
      </c>
      <c r="AB3899" t="str">
        <f>IFERROR(IF(ISNUMBER('procytrat 100AE'!A400),'procytrat 100AE'!A400,DATEVALUE('procytrat 100AE'!A400)),"")</f>
        <v/>
      </c>
      <c r="AC3899" t="str">
        <f>IF(AA3899="","",'procytrat 100AE'!B400)</f>
        <v/>
      </c>
      <c r="AD3899" t="str">
        <f>IF(AA3899="","",IFERROR(1*'procytrat 100AE'!C400,IFERROR(_xludf.NUMBERVALUE('procytrat 100AE'!C400,".",","),IFERROR(_xludf.NUMBERVALUE('procytrat 100AE'!C400,",","."),0))))</f>
        <v/>
      </c>
      <c r="AE3899" t="str">
        <f>IF(AA3899="","",'procytrat 100AE'!M400)</f>
        <v/>
      </c>
      <c r="AF3899">
        <f t="shared" si="384"/>
        <v>0</v>
      </c>
      <c r="AG3899" t="str">
        <f t="shared" si="385"/>
        <v/>
      </c>
      <c r="AH3899" t="str">
        <f t="shared" si="386"/>
        <v/>
      </c>
      <c r="AI3899">
        <f t="shared" si="387"/>
        <v>0</v>
      </c>
      <c r="AJ3899">
        <f t="shared" si="388"/>
        <v>0</v>
      </c>
      <c r="AK3899">
        <v>0</v>
      </c>
      <c r="AL3899" t="str">
        <f>IF(AA3899="","",IFERROR(IF(ISNUMBER('procytrat 100AE'!D400),'procytrat 100AE'!D400,IF(ISNUMBER(SEARCH("12",'procytrat 100AE'!D400)),EDATE(AB3899,12),IF(ISNUMBER(SEARCH("6",'procytrat 100AE'!D400)),EDATE(AB3899,6),IF(ISNUMBER(SEARCH("3",'procytrat 100AE'!D400)),EDATE(AB3899,3),DATEVALUE('procytrat 100AE'!D400))))),""))</f>
        <v/>
      </c>
      <c r="AM3899" t="str">
        <f t="shared" ca="1" si="389"/>
        <v/>
      </c>
    </row>
    <row r="3900" spans="27:39" x14ac:dyDescent="0.3">
      <c r="AA3900" t="str">
        <f>IF(COUNTA('procytrat 100AE'!A401,'procytrat 100AE'!B401,'procytrat 100AE'!C401)&gt;0,"100AE","")</f>
        <v/>
      </c>
      <c r="AB3900" t="str">
        <f>IFERROR(IF(ISNUMBER('procytrat 100AE'!A401),'procytrat 100AE'!A401,DATEVALUE('procytrat 100AE'!A401)),"")</f>
        <v/>
      </c>
      <c r="AC3900" t="str">
        <f>IF(AA3900="","",'procytrat 100AE'!B401)</f>
        <v/>
      </c>
      <c r="AD3900" t="str">
        <f>IF(AA3900="","",IFERROR(1*'procytrat 100AE'!C401,IFERROR(_xludf.NUMBERVALUE('procytrat 100AE'!C401,".",","),IFERROR(_xludf.NUMBERVALUE('procytrat 100AE'!C401,",","."),0))))</f>
        <v/>
      </c>
      <c r="AE3900" t="str">
        <f>IF(AA3900="","",'procytrat 100AE'!M401)</f>
        <v/>
      </c>
      <c r="AF3900">
        <f t="shared" si="384"/>
        <v>0</v>
      </c>
      <c r="AG3900" t="str">
        <f t="shared" si="385"/>
        <v/>
      </c>
      <c r="AH3900" t="str">
        <f t="shared" si="386"/>
        <v/>
      </c>
      <c r="AI3900">
        <f t="shared" si="387"/>
        <v>0</v>
      </c>
      <c r="AJ3900">
        <f t="shared" si="388"/>
        <v>0</v>
      </c>
      <c r="AK3900">
        <v>0</v>
      </c>
      <c r="AL3900" t="str">
        <f>IF(AA3900="","",IFERROR(IF(ISNUMBER('procytrat 100AE'!D401),'procytrat 100AE'!D401,IF(ISNUMBER(SEARCH("12",'procytrat 100AE'!D401)),EDATE(AB3900,12),IF(ISNUMBER(SEARCH("6",'procytrat 100AE'!D401)),EDATE(AB3900,6),IF(ISNUMBER(SEARCH("3",'procytrat 100AE'!D401)),EDATE(AB3900,3),DATEVALUE('procytrat 100AE'!D401))))),""))</f>
        <v/>
      </c>
      <c r="AM3900" t="str">
        <f t="shared" ca="1" si="389"/>
        <v/>
      </c>
    </row>
    <row r="3901" spans="27:39" x14ac:dyDescent="0.3">
      <c r="AA3901" t="str">
        <f>IF(COUNTA('procytrat 100AE'!A402,'procytrat 100AE'!B402,'procytrat 100AE'!C402)&gt;0,"100AE","")</f>
        <v/>
      </c>
      <c r="AB3901" t="str">
        <f>IFERROR(IF(ISNUMBER('procytrat 100AE'!A402),'procytrat 100AE'!A402,DATEVALUE('procytrat 100AE'!A402)),"")</f>
        <v/>
      </c>
      <c r="AC3901" t="str">
        <f>IF(AA3901="","",'procytrat 100AE'!B402)</f>
        <v/>
      </c>
      <c r="AD3901" t="str">
        <f>IF(AA3901="","",IFERROR(1*'procytrat 100AE'!C402,IFERROR(_xludf.NUMBERVALUE('procytrat 100AE'!C402,".",","),IFERROR(_xludf.NUMBERVALUE('procytrat 100AE'!C402,",","."),0))))</f>
        <v/>
      </c>
      <c r="AE3901" t="str">
        <f>IF(AA3901="","",'procytrat 100AE'!M402)</f>
        <v/>
      </c>
      <c r="AF3901">
        <f t="shared" si="384"/>
        <v>0</v>
      </c>
      <c r="AG3901" t="str">
        <f t="shared" si="385"/>
        <v/>
      </c>
      <c r="AH3901" t="str">
        <f t="shared" si="386"/>
        <v/>
      </c>
      <c r="AI3901">
        <f t="shared" si="387"/>
        <v>0</v>
      </c>
      <c r="AJ3901">
        <f t="shared" si="388"/>
        <v>0</v>
      </c>
      <c r="AK3901">
        <v>0</v>
      </c>
      <c r="AL3901" t="str">
        <f>IF(AA3901="","",IFERROR(IF(ISNUMBER('procytrat 100AE'!D402),'procytrat 100AE'!D402,IF(ISNUMBER(SEARCH("12",'procytrat 100AE'!D402)),EDATE(AB3901,12),IF(ISNUMBER(SEARCH("6",'procytrat 100AE'!D402)),EDATE(AB3901,6),IF(ISNUMBER(SEARCH("3",'procytrat 100AE'!D402)),EDATE(AB3901,3),DATEVALUE('procytrat 100AE'!D402))))),""))</f>
        <v/>
      </c>
      <c r="AM3901" t="str">
        <f t="shared" ca="1" si="389"/>
        <v/>
      </c>
    </row>
    <row r="3902" spans="27:39" x14ac:dyDescent="0.3">
      <c r="AA3902" t="str">
        <f>IF(COUNTA('procytrat 100AE'!A403,'procytrat 100AE'!B403,'procytrat 100AE'!C403)&gt;0,"100AE","")</f>
        <v/>
      </c>
      <c r="AB3902" t="str">
        <f>IFERROR(IF(ISNUMBER('procytrat 100AE'!A403),'procytrat 100AE'!A403,DATEVALUE('procytrat 100AE'!A403)),"")</f>
        <v/>
      </c>
      <c r="AC3902" t="str">
        <f>IF(AA3902="","",'procytrat 100AE'!B403)</f>
        <v/>
      </c>
      <c r="AD3902" t="str">
        <f>IF(AA3902="","",IFERROR(1*'procytrat 100AE'!C403,IFERROR(_xludf.NUMBERVALUE('procytrat 100AE'!C403,".",","),IFERROR(_xludf.NUMBERVALUE('procytrat 100AE'!C403,",","."),0))))</f>
        <v/>
      </c>
      <c r="AE3902" t="str">
        <f>IF(AA3902="","",'procytrat 100AE'!M403)</f>
        <v/>
      </c>
      <c r="AF3902">
        <f t="shared" si="384"/>
        <v>0</v>
      </c>
      <c r="AG3902" t="str">
        <f t="shared" si="385"/>
        <v/>
      </c>
      <c r="AH3902" t="str">
        <f t="shared" si="386"/>
        <v/>
      </c>
      <c r="AI3902">
        <f t="shared" si="387"/>
        <v>0</v>
      </c>
      <c r="AJ3902">
        <f t="shared" si="388"/>
        <v>0</v>
      </c>
      <c r="AK3902">
        <v>0</v>
      </c>
      <c r="AL3902" t="str">
        <f>IF(AA3902="","",IFERROR(IF(ISNUMBER('procytrat 100AE'!D403),'procytrat 100AE'!D403,IF(ISNUMBER(SEARCH("12",'procytrat 100AE'!D403)),EDATE(AB3902,12),IF(ISNUMBER(SEARCH("6",'procytrat 100AE'!D403)),EDATE(AB3902,6),IF(ISNUMBER(SEARCH("3",'procytrat 100AE'!D403)),EDATE(AB3902,3),DATEVALUE('procytrat 100AE'!D403))))),""))</f>
        <v/>
      </c>
      <c r="AM3902" t="str">
        <f t="shared" ca="1" si="389"/>
        <v/>
      </c>
    </row>
    <row r="3903" spans="27:39" x14ac:dyDescent="0.3">
      <c r="AA3903" t="str">
        <f>IF(COUNTA('procytrat 100AE'!A404,'procytrat 100AE'!B404,'procytrat 100AE'!C404)&gt;0,"100AE","")</f>
        <v/>
      </c>
      <c r="AB3903" t="str">
        <f>IFERROR(IF(ISNUMBER('procytrat 100AE'!A404),'procytrat 100AE'!A404,DATEVALUE('procytrat 100AE'!A404)),"")</f>
        <v/>
      </c>
      <c r="AC3903" t="str">
        <f>IF(AA3903="","",'procytrat 100AE'!B404)</f>
        <v/>
      </c>
      <c r="AD3903" t="str">
        <f>IF(AA3903="","",IFERROR(1*'procytrat 100AE'!C404,IFERROR(_xludf.NUMBERVALUE('procytrat 100AE'!C404,".",","),IFERROR(_xludf.NUMBERVALUE('procytrat 100AE'!C404,",","."),0))))</f>
        <v/>
      </c>
      <c r="AE3903" t="str">
        <f>IF(AA3903="","",'procytrat 100AE'!M404)</f>
        <v/>
      </c>
      <c r="AF3903">
        <f t="shared" si="384"/>
        <v>0</v>
      </c>
      <c r="AG3903" t="str">
        <f t="shared" si="385"/>
        <v/>
      </c>
      <c r="AH3903" t="str">
        <f t="shared" si="386"/>
        <v/>
      </c>
      <c r="AI3903">
        <f t="shared" si="387"/>
        <v>0</v>
      </c>
      <c r="AJ3903">
        <f t="shared" si="388"/>
        <v>0</v>
      </c>
      <c r="AK3903">
        <v>0</v>
      </c>
      <c r="AL3903" t="str">
        <f>IF(AA3903="","",IFERROR(IF(ISNUMBER('procytrat 100AE'!D404),'procytrat 100AE'!D404,IF(ISNUMBER(SEARCH("12",'procytrat 100AE'!D404)),EDATE(AB3903,12),IF(ISNUMBER(SEARCH("6",'procytrat 100AE'!D404)),EDATE(AB3903,6),IF(ISNUMBER(SEARCH("3",'procytrat 100AE'!D404)),EDATE(AB3903,3),DATEVALUE('procytrat 100AE'!D404))))),""))</f>
        <v/>
      </c>
      <c r="AM3903" t="str">
        <f t="shared" ca="1" si="389"/>
        <v/>
      </c>
    </row>
    <row r="3904" spans="27:39" x14ac:dyDescent="0.3">
      <c r="AA3904" t="str">
        <f>IF(COUNTA('procytrat 100AE'!A405,'procytrat 100AE'!B405,'procytrat 100AE'!C405)&gt;0,"100AE","")</f>
        <v/>
      </c>
      <c r="AB3904" t="str">
        <f>IFERROR(IF(ISNUMBER('procytrat 100AE'!A405),'procytrat 100AE'!A405,DATEVALUE('procytrat 100AE'!A405)),"")</f>
        <v/>
      </c>
      <c r="AC3904" t="str">
        <f>IF(AA3904="","",'procytrat 100AE'!B405)</f>
        <v/>
      </c>
      <c r="AD3904" t="str">
        <f>IF(AA3904="","",IFERROR(1*'procytrat 100AE'!C405,IFERROR(_xludf.NUMBERVALUE('procytrat 100AE'!C405,".",","),IFERROR(_xludf.NUMBERVALUE('procytrat 100AE'!C405,",","."),0))))</f>
        <v/>
      </c>
      <c r="AE3904" t="str">
        <f>IF(AA3904="","",'procytrat 100AE'!M405)</f>
        <v/>
      </c>
      <c r="AF3904">
        <f t="shared" si="384"/>
        <v>0</v>
      </c>
      <c r="AG3904" t="str">
        <f t="shared" si="385"/>
        <v/>
      </c>
      <c r="AH3904" t="str">
        <f t="shared" si="386"/>
        <v/>
      </c>
      <c r="AI3904">
        <f t="shared" si="387"/>
        <v>0</v>
      </c>
      <c r="AJ3904">
        <f t="shared" si="388"/>
        <v>0</v>
      </c>
      <c r="AK3904">
        <v>0</v>
      </c>
      <c r="AL3904" t="str">
        <f>IF(AA3904="","",IFERROR(IF(ISNUMBER('procytrat 100AE'!D405),'procytrat 100AE'!D405,IF(ISNUMBER(SEARCH("12",'procytrat 100AE'!D405)),EDATE(AB3904,12),IF(ISNUMBER(SEARCH("6",'procytrat 100AE'!D405)),EDATE(AB3904,6),IF(ISNUMBER(SEARCH("3",'procytrat 100AE'!D405)),EDATE(AB3904,3),DATEVALUE('procytrat 100AE'!D405))))),""))</f>
        <v/>
      </c>
      <c r="AM3904" t="str">
        <f t="shared" ca="1" si="389"/>
        <v/>
      </c>
    </row>
    <row r="3905" spans="27:39" x14ac:dyDescent="0.3">
      <c r="AA3905" t="str">
        <f>IF(COUNTA('procytrat 100AE'!A406,'procytrat 100AE'!B406,'procytrat 100AE'!C406)&gt;0,"100AE","")</f>
        <v/>
      </c>
      <c r="AB3905" t="str">
        <f>IFERROR(IF(ISNUMBER('procytrat 100AE'!A406),'procytrat 100AE'!A406,DATEVALUE('procytrat 100AE'!A406)),"")</f>
        <v/>
      </c>
      <c r="AC3905" t="str">
        <f>IF(AA3905="","",'procytrat 100AE'!B406)</f>
        <v/>
      </c>
      <c r="AD3905" t="str">
        <f>IF(AA3905="","",IFERROR(1*'procytrat 100AE'!C406,IFERROR(_xludf.NUMBERVALUE('procytrat 100AE'!C406,".",","),IFERROR(_xludf.NUMBERVALUE('procytrat 100AE'!C406,",","."),0))))</f>
        <v/>
      </c>
      <c r="AE3905" t="str">
        <f>IF(AA3905="","",'procytrat 100AE'!M406)</f>
        <v/>
      </c>
      <c r="AF3905">
        <f t="shared" si="384"/>
        <v>0</v>
      </c>
      <c r="AG3905" t="str">
        <f t="shared" si="385"/>
        <v/>
      </c>
      <c r="AH3905" t="str">
        <f t="shared" si="386"/>
        <v/>
      </c>
      <c r="AI3905">
        <f t="shared" si="387"/>
        <v>0</v>
      </c>
      <c r="AJ3905">
        <f t="shared" si="388"/>
        <v>0</v>
      </c>
      <c r="AK3905">
        <v>0</v>
      </c>
      <c r="AL3905" t="str">
        <f>IF(AA3905="","",IFERROR(IF(ISNUMBER('procytrat 100AE'!D406),'procytrat 100AE'!D406,IF(ISNUMBER(SEARCH("12",'procytrat 100AE'!D406)),EDATE(AB3905,12),IF(ISNUMBER(SEARCH("6",'procytrat 100AE'!D406)),EDATE(AB3905,6),IF(ISNUMBER(SEARCH("3",'procytrat 100AE'!D406)),EDATE(AB3905,3),DATEVALUE('procytrat 100AE'!D406))))),""))</f>
        <v/>
      </c>
      <c r="AM3905" t="str">
        <f t="shared" ca="1" si="389"/>
        <v/>
      </c>
    </row>
    <row r="3906" spans="27:39" x14ac:dyDescent="0.3">
      <c r="AA3906" t="str">
        <f>IF(COUNTA('procytrat 100AE'!A407,'procytrat 100AE'!B407,'procytrat 100AE'!C407)&gt;0,"100AE","")</f>
        <v/>
      </c>
      <c r="AB3906" t="str">
        <f>IFERROR(IF(ISNUMBER('procytrat 100AE'!A407),'procytrat 100AE'!A407,DATEVALUE('procytrat 100AE'!A407)),"")</f>
        <v/>
      </c>
      <c r="AC3906" t="str">
        <f>IF(AA3906="","",'procytrat 100AE'!B407)</f>
        <v/>
      </c>
      <c r="AD3906" t="str">
        <f>IF(AA3906="","",IFERROR(1*'procytrat 100AE'!C407,IFERROR(_xludf.NUMBERVALUE('procytrat 100AE'!C407,".",","),IFERROR(_xludf.NUMBERVALUE('procytrat 100AE'!C407,",","."),0))))</f>
        <v/>
      </c>
      <c r="AE3906" t="str">
        <f>IF(AA3906="","",'procytrat 100AE'!M407)</f>
        <v/>
      </c>
      <c r="AF3906">
        <f t="shared" ref="AF3906:AF3969" si="390">IF(AA3906="",0,--ISNUMBER(SEARCH("aprovado",AE3906)))</f>
        <v>0</v>
      </c>
      <c r="AG3906" t="str">
        <f t="shared" ref="AG3906:AG3969" si="391">IF(AB3906="","",YEAR(AB3906))</f>
        <v/>
      </c>
      <c r="AH3906" t="str">
        <f t="shared" ref="AH3906:AH3969" si="392">IF(AB3906="","",MONTH(AB3906))</f>
        <v/>
      </c>
      <c r="AI3906">
        <f t="shared" ref="AI3906:AI3969" si="393">IF(AB3906="",0,AB3906+ROW()/1000000)</f>
        <v>0</v>
      </c>
      <c r="AJ3906">
        <f t="shared" ref="AJ3906:AJ3969" si="394">--(AA3906&lt;&gt;"")</f>
        <v>0</v>
      </c>
      <c r="AK3906">
        <v>0</v>
      </c>
      <c r="AL3906" t="str">
        <f>IF(AA3906="","",IFERROR(IF(ISNUMBER('procytrat 100AE'!D407),'procytrat 100AE'!D407,IF(ISNUMBER(SEARCH("12",'procytrat 100AE'!D407)),EDATE(AB3906,12),IF(ISNUMBER(SEARCH("6",'procytrat 100AE'!D407)),EDATE(AB3906,6),IF(ISNUMBER(SEARCH("3",'procytrat 100AE'!D407)),EDATE(AB3906,3),DATEVALUE('procytrat 100AE'!D407))))),""))</f>
        <v/>
      </c>
      <c r="AM3906" t="str">
        <f t="shared" ref="AM3906:AM3969" ca="1" si="395">IF(AND(AJ3906=1,AL3906&lt;&gt;"",AL3906&gt;=TODAY(),AG3906=$W$3),AL3906+ROW()/1000000,"")</f>
        <v/>
      </c>
    </row>
    <row r="3907" spans="27:39" x14ac:dyDescent="0.3">
      <c r="AA3907" t="str">
        <f>IF(COUNTA('procytrat 100AE'!A408,'procytrat 100AE'!B408,'procytrat 100AE'!C408)&gt;0,"100AE","")</f>
        <v/>
      </c>
      <c r="AB3907" t="str">
        <f>IFERROR(IF(ISNUMBER('procytrat 100AE'!A408),'procytrat 100AE'!A408,DATEVALUE('procytrat 100AE'!A408)),"")</f>
        <v/>
      </c>
      <c r="AC3907" t="str">
        <f>IF(AA3907="","",'procytrat 100AE'!B408)</f>
        <v/>
      </c>
      <c r="AD3907" t="str">
        <f>IF(AA3907="","",IFERROR(1*'procytrat 100AE'!C408,IFERROR(_xludf.NUMBERVALUE('procytrat 100AE'!C408,".",","),IFERROR(_xludf.NUMBERVALUE('procytrat 100AE'!C408,",","."),0))))</f>
        <v/>
      </c>
      <c r="AE3907" t="str">
        <f>IF(AA3907="","",'procytrat 100AE'!M408)</f>
        <v/>
      </c>
      <c r="AF3907">
        <f t="shared" si="390"/>
        <v>0</v>
      </c>
      <c r="AG3907" t="str">
        <f t="shared" si="391"/>
        <v/>
      </c>
      <c r="AH3907" t="str">
        <f t="shared" si="392"/>
        <v/>
      </c>
      <c r="AI3907">
        <f t="shared" si="393"/>
        <v>0</v>
      </c>
      <c r="AJ3907">
        <f t="shared" si="394"/>
        <v>0</v>
      </c>
      <c r="AK3907">
        <v>0</v>
      </c>
      <c r="AL3907" t="str">
        <f>IF(AA3907="","",IFERROR(IF(ISNUMBER('procytrat 100AE'!D408),'procytrat 100AE'!D408,IF(ISNUMBER(SEARCH("12",'procytrat 100AE'!D408)),EDATE(AB3907,12),IF(ISNUMBER(SEARCH("6",'procytrat 100AE'!D408)),EDATE(AB3907,6),IF(ISNUMBER(SEARCH("3",'procytrat 100AE'!D408)),EDATE(AB3907,3),DATEVALUE('procytrat 100AE'!D408))))),""))</f>
        <v/>
      </c>
      <c r="AM3907" t="str">
        <f t="shared" ca="1" si="395"/>
        <v/>
      </c>
    </row>
    <row r="3908" spans="27:39" x14ac:dyDescent="0.3">
      <c r="AA3908" t="str">
        <f>IF(COUNTA('procytrat 100AE'!A409,'procytrat 100AE'!B409,'procytrat 100AE'!C409)&gt;0,"100AE","")</f>
        <v/>
      </c>
      <c r="AB3908" t="str">
        <f>IFERROR(IF(ISNUMBER('procytrat 100AE'!A409),'procytrat 100AE'!A409,DATEVALUE('procytrat 100AE'!A409)),"")</f>
        <v/>
      </c>
      <c r="AC3908" t="str">
        <f>IF(AA3908="","",'procytrat 100AE'!B409)</f>
        <v/>
      </c>
      <c r="AD3908" t="str">
        <f>IF(AA3908="","",IFERROR(1*'procytrat 100AE'!C409,IFERROR(_xludf.NUMBERVALUE('procytrat 100AE'!C409,".",","),IFERROR(_xludf.NUMBERVALUE('procytrat 100AE'!C409,",","."),0))))</f>
        <v/>
      </c>
      <c r="AE3908" t="str">
        <f>IF(AA3908="","",'procytrat 100AE'!M409)</f>
        <v/>
      </c>
      <c r="AF3908">
        <f t="shared" si="390"/>
        <v>0</v>
      </c>
      <c r="AG3908" t="str">
        <f t="shared" si="391"/>
        <v/>
      </c>
      <c r="AH3908" t="str">
        <f t="shared" si="392"/>
        <v/>
      </c>
      <c r="AI3908">
        <f t="shared" si="393"/>
        <v>0</v>
      </c>
      <c r="AJ3908">
        <f t="shared" si="394"/>
        <v>0</v>
      </c>
      <c r="AK3908">
        <v>0</v>
      </c>
      <c r="AL3908" t="str">
        <f>IF(AA3908="","",IFERROR(IF(ISNUMBER('procytrat 100AE'!D409),'procytrat 100AE'!D409,IF(ISNUMBER(SEARCH("12",'procytrat 100AE'!D409)),EDATE(AB3908,12),IF(ISNUMBER(SEARCH("6",'procytrat 100AE'!D409)),EDATE(AB3908,6),IF(ISNUMBER(SEARCH("3",'procytrat 100AE'!D409)),EDATE(AB3908,3),DATEVALUE('procytrat 100AE'!D409))))),""))</f>
        <v/>
      </c>
      <c r="AM3908" t="str">
        <f t="shared" ca="1" si="395"/>
        <v/>
      </c>
    </row>
    <row r="3909" spans="27:39" x14ac:dyDescent="0.3">
      <c r="AA3909" t="str">
        <f>IF(COUNTA('procytrat 100AE'!A410,'procytrat 100AE'!B410,'procytrat 100AE'!C410)&gt;0,"100AE","")</f>
        <v/>
      </c>
      <c r="AB3909" t="str">
        <f>IFERROR(IF(ISNUMBER('procytrat 100AE'!A410),'procytrat 100AE'!A410,DATEVALUE('procytrat 100AE'!A410)),"")</f>
        <v/>
      </c>
      <c r="AC3909" t="str">
        <f>IF(AA3909="","",'procytrat 100AE'!B410)</f>
        <v/>
      </c>
      <c r="AD3909" t="str">
        <f>IF(AA3909="","",IFERROR(1*'procytrat 100AE'!C410,IFERROR(_xludf.NUMBERVALUE('procytrat 100AE'!C410,".",","),IFERROR(_xludf.NUMBERVALUE('procytrat 100AE'!C410,",","."),0))))</f>
        <v/>
      </c>
      <c r="AE3909" t="str">
        <f>IF(AA3909="","",'procytrat 100AE'!M410)</f>
        <v/>
      </c>
      <c r="AF3909">
        <f t="shared" si="390"/>
        <v>0</v>
      </c>
      <c r="AG3909" t="str">
        <f t="shared" si="391"/>
        <v/>
      </c>
      <c r="AH3909" t="str">
        <f t="shared" si="392"/>
        <v/>
      </c>
      <c r="AI3909">
        <f t="shared" si="393"/>
        <v>0</v>
      </c>
      <c r="AJ3909">
        <f t="shared" si="394"/>
        <v>0</v>
      </c>
      <c r="AK3909">
        <v>0</v>
      </c>
      <c r="AL3909" t="str">
        <f>IF(AA3909="","",IFERROR(IF(ISNUMBER('procytrat 100AE'!D410),'procytrat 100AE'!D410,IF(ISNUMBER(SEARCH("12",'procytrat 100AE'!D410)),EDATE(AB3909,12),IF(ISNUMBER(SEARCH("6",'procytrat 100AE'!D410)),EDATE(AB3909,6),IF(ISNUMBER(SEARCH("3",'procytrat 100AE'!D410)),EDATE(AB3909,3),DATEVALUE('procytrat 100AE'!D410))))),""))</f>
        <v/>
      </c>
      <c r="AM3909" t="str">
        <f t="shared" ca="1" si="395"/>
        <v/>
      </c>
    </row>
    <row r="3910" spans="27:39" x14ac:dyDescent="0.3">
      <c r="AA3910" t="str">
        <f>IF(COUNTA('procytrat 100AE'!A411,'procytrat 100AE'!B411,'procytrat 100AE'!C411)&gt;0,"100AE","")</f>
        <v/>
      </c>
      <c r="AB3910" t="str">
        <f>IFERROR(IF(ISNUMBER('procytrat 100AE'!A411),'procytrat 100AE'!A411,DATEVALUE('procytrat 100AE'!A411)),"")</f>
        <v/>
      </c>
      <c r="AC3910" t="str">
        <f>IF(AA3910="","",'procytrat 100AE'!B411)</f>
        <v/>
      </c>
      <c r="AD3910" t="str">
        <f>IF(AA3910="","",IFERROR(1*'procytrat 100AE'!C411,IFERROR(_xludf.NUMBERVALUE('procytrat 100AE'!C411,".",","),IFERROR(_xludf.NUMBERVALUE('procytrat 100AE'!C411,",","."),0))))</f>
        <v/>
      </c>
      <c r="AE3910" t="str">
        <f>IF(AA3910="","",'procytrat 100AE'!M411)</f>
        <v/>
      </c>
      <c r="AF3910">
        <f t="shared" si="390"/>
        <v>0</v>
      </c>
      <c r="AG3910" t="str">
        <f t="shared" si="391"/>
        <v/>
      </c>
      <c r="AH3910" t="str">
        <f t="shared" si="392"/>
        <v/>
      </c>
      <c r="AI3910">
        <f t="shared" si="393"/>
        <v>0</v>
      </c>
      <c r="AJ3910">
        <f t="shared" si="394"/>
        <v>0</v>
      </c>
      <c r="AK3910">
        <v>0</v>
      </c>
      <c r="AL3910" t="str">
        <f>IF(AA3910="","",IFERROR(IF(ISNUMBER('procytrat 100AE'!D411),'procytrat 100AE'!D411,IF(ISNUMBER(SEARCH("12",'procytrat 100AE'!D411)),EDATE(AB3910,12),IF(ISNUMBER(SEARCH("6",'procytrat 100AE'!D411)),EDATE(AB3910,6),IF(ISNUMBER(SEARCH("3",'procytrat 100AE'!D411)),EDATE(AB3910,3),DATEVALUE('procytrat 100AE'!D411))))),""))</f>
        <v/>
      </c>
      <c r="AM3910" t="str">
        <f t="shared" ca="1" si="395"/>
        <v/>
      </c>
    </row>
    <row r="3911" spans="27:39" x14ac:dyDescent="0.3">
      <c r="AA3911" t="str">
        <f>IF(COUNTA('procytrat 100AE'!A412,'procytrat 100AE'!B412,'procytrat 100AE'!C412)&gt;0,"100AE","")</f>
        <v/>
      </c>
      <c r="AB3911" t="str">
        <f>IFERROR(IF(ISNUMBER('procytrat 100AE'!A412),'procytrat 100AE'!A412,DATEVALUE('procytrat 100AE'!A412)),"")</f>
        <v/>
      </c>
      <c r="AC3911" t="str">
        <f>IF(AA3911="","",'procytrat 100AE'!B412)</f>
        <v/>
      </c>
      <c r="AD3911" t="str">
        <f>IF(AA3911="","",IFERROR(1*'procytrat 100AE'!C412,IFERROR(_xludf.NUMBERVALUE('procytrat 100AE'!C412,".",","),IFERROR(_xludf.NUMBERVALUE('procytrat 100AE'!C412,",","."),0))))</f>
        <v/>
      </c>
      <c r="AE3911" t="str">
        <f>IF(AA3911="","",'procytrat 100AE'!M412)</f>
        <v/>
      </c>
      <c r="AF3911">
        <f t="shared" si="390"/>
        <v>0</v>
      </c>
      <c r="AG3911" t="str">
        <f t="shared" si="391"/>
        <v/>
      </c>
      <c r="AH3911" t="str">
        <f t="shared" si="392"/>
        <v/>
      </c>
      <c r="AI3911">
        <f t="shared" si="393"/>
        <v>0</v>
      </c>
      <c r="AJ3911">
        <f t="shared" si="394"/>
        <v>0</v>
      </c>
      <c r="AK3911">
        <v>0</v>
      </c>
      <c r="AL3911" t="str">
        <f>IF(AA3911="","",IFERROR(IF(ISNUMBER('procytrat 100AE'!D412),'procytrat 100AE'!D412,IF(ISNUMBER(SEARCH("12",'procytrat 100AE'!D412)),EDATE(AB3911,12),IF(ISNUMBER(SEARCH("6",'procytrat 100AE'!D412)),EDATE(AB3911,6),IF(ISNUMBER(SEARCH("3",'procytrat 100AE'!D412)),EDATE(AB3911,3),DATEVALUE('procytrat 100AE'!D412))))),""))</f>
        <v/>
      </c>
      <c r="AM3911" t="str">
        <f t="shared" ca="1" si="395"/>
        <v/>
      </c>
    </row>
    <row r="3912" spans="27:39" x14ac:dyDescent="0.3">
      <c r="AA3912" t="str">
        <f>IF(COUNTA('procytrat 100AE'!A413,'procytrat 100AE'!B413,'procytrat 100AE'!C413)&gt;0,"100AE","")</f>
        <v/>
      </c>
      <c r="AB3912" t="str">
        <f>IFERROR(IF(ISNUMBER('procytrat 100AE'!A413),'procytrat 100AE'!A413,DATEVALUE('procytrat 100AE'!A413)),"")</f>
        <v/>
      </c>
      <c r="AC3912" t="str">
        <f>IF(AA3912="","",'procytrat 100AE'!B413)</f>
        <v/>
      </c>
      <c r="AD3912" t="str">
        <f>IF(AA3912="","",IFERROR(1*'procytrat 100AE'!C413,IFERROR(_xludf.NUMBERVALUE('procytrat 100AE'!C413,".",","),IFERROR(_xludf.NUMBERVALUE('procytrat 100AE'!C413,",","."),0))))</f>
        <v/>
      </c>
      <c r="AE3912" t="str">
        <f>IF(AA3912="","",'procytrat 100AE'!M413)</f>
        <v/>
      </c>
      <c r="AF3912">
        <f t="shared" si="390"/>
        <v>0</v>
      </c>
      <c r="AG3912" t="str">
        <f t="shared" si="391"/>
        <v/>
      </c>
      <c r="AH3912" t="str">
        <f t="shared" si="392"/>
        <v/>
      </c>
      <c r="AI3912">
        <f t="shared" si="393"/>
        <v>0</v>
      </c>
      <c r="AJ3912">
        <f t="shared" si="394"/>
        <v>0</v>
      </c>
      <c r="AK3912">
        <v>0</v>
      </c>
      <c r="AL3912" t="str">
        <f>IF(AA3912="","",IFERROR(IF(ISNUMBER('procytrat 100AE'!D413),'procytrat 100AE'!D413,IF(ISNUMBER(SEARCH("12",'procytrat 100AE'!D413)),EDATE(AB3912,12),IF(ISNUMBER(SEARCH("6",'procytrat 100AE'!D413)),EDATE(AB3912,6),IF(ISNUMBER(SEARCH("3",'procytrat 100AE'!D413)),EDATE(AB3912,3),DATEVALUE('procytrat 100AE'!D413))))),""))</f>
        <v/>
      </c>
      <c r="AM3912" t="str">
        <f t="shared" ca="1" si="395"/>
        <v/>
      </c>
    </row>
    <row r="3913" spans="27:39" x14ac:dyDescent="0.3">
      <c r="AA3913" t="str">
        <f>IF(COUNTA('procytrat 100AE'!A414,'procytrat 100AE'!B414,'procytrat 100AE'!C414)&gt;0,"100AE","")</f>
        <v/>
      </c>
      <c r="AB3913" t="str">
        <f>IFERROR(IF(ISNUMBER('procytrat 100AE'!A414),'procytrat 100AE'!A414,DATEVALUE('procytrat 100AE'!A414)),"")</f>
        <v/>
      </c>
      <c r="AC3913" t="str">
        <f>IF(AA3913="","",'procytrat 100AE'!B414)</f>
        <v/>
      </c>
      <c r="AD3913" t="str">
        <f>IF(AA3913="","",IFERROR(1*'procytrat 100AE'!C414,IFERROR(_xludf.NUMBERVALUE('procytrat 100AE'!C414,".",","),IFERROR(_xludf.NUMBERVALUE('procytrat 100AE'!C414,",","."),0))))</f>
        <v/>
      </c>
      <c r="AE3913" t="str">
        <f>IF(AA3913="","",'procytrat 100AE'!M414)</f>
        <v/>
      </c>
      <c r="AF3913">
        <f t="shared" si="390"/>
        <v>0</v>
      </c>
      <c r="AG3913" t="str">
        <f t="shared" si="391"/>
        <v/>
      </c>
      <c r="AH3913" t="str">
        <f t="shared" si="392"/>
        <v/>
      </c>
      <c r="AI3913">
        <f t="shared" si="393"/>
        <v>0</v>
      </c>
      <c r="AJ3913">
        <f t="shared" si="394"/>
        <v>0</v>
      </c>
      <c r="AK3913">
        <v>0</v>
      </c>
      <c r="AL3913" t="str">
        <f>IF(AA3913="","",IFERROR(IF(ISNUMBER('procytrat 100AE'!D414),'procytrat 100AE'!D414,IF(ISNUMBER(SEARCH("12",'procytrat 100AE'!D414)),EDATE(AB3913,12),IF(ISNUMBER(SEARCH("6",'procytrat 100AE'!D414)),EDATE(AB3913,6),IF(ISNUMBER(SEARCH("3",'procytrat 100AE'!D414)),EDATE(AB3913,3),DATEVALUE('procytrat 100AE'!D414))))),""))</f>
        <v/>
      </c>
      <c r="AM3913" t="str">
        <f t="shared" ca="1" si="395"/>
        <v/>
      </c>
    </row>
    <row r="3914" spans="27:39" x14ac:dyDescent="0.3">
      <c r="AA3914" t="str">
        <f>IF(COUNTA('procytrat 100AE'!A415,'procytrat 100AE'!B415,'procytrat 100AE'!C415)&gt;0,"100AE","")</f>
        <v/>
      </c>
      <c r="AB3914" t="str">
        <f>IFERROR(IF(ISNUMBER('procytrat 100AE'!A415),'procytrat 100AE'!A415,DATEVALUE('procytrat 100AE'!A415)),"")</f>
        <v/>
      </c>
      <c r="AC3914" t="str">
        <f>IF(AA3914="","",'procytrat 100AE'!B415)</f>
        <v/>
      </c>
      <c r="AD3914" t="str">
        <f>IF(AA3914="","",IFERROR(1*'procytrat 100AE'!C415,IFERROR(_xludf.NUMBERVALUE('procytrat 100AE'!C415,".",","),IFERROR(_xludf.NUMBERVALUE('procytrat 100AE'!C415,",","."),0))))</f>
        <v/>
      </c>
      <c r="AE3914" t="str">
        <f>IF(AA3914="","",'procytrat 100AE'!M415)</f>
        <v/>
      </c>
      <c r="AF3914">
        <f t="shared" si="390"/>
        <v>0</v>
      </c>
      <c r="AG3914" t="str">
        <f t="shared" si="391"/>
        <v/>
      </c>
      <c r="AH3914" t="str">
        <f t="shared" si="392"/>
        <v/>
      </c>
      <c r="AI3914">
        <f t="shared" si="393"/>
        <v>0</v>
      </c>
      <c r="AJ3914">
        <f t="shared" si="394"/>
        <v>0</v>
      </c>
      <c r="AK3914">
        <v>0</v>
      </c>
      <c r="AL3914" t="str">
        <f>IF(AA3914="","",IFERROR(IF(ISNUMBER('procytrat 100AE'!D415),'procytrat 100AE'!D415,IF(ISNUMBER(SEARCH("12",'procytrat 100AE'!D415)),EDATE(AB3914,12),IF(ISNUMBER(SEARCH("6",'procytrat 100AE'!D415)),EDATE(AB3914,6),IF(ISNUMBER(SEARCH("3",'procytrat 100AE'!D415)),EDATE(AB3914,3),DATEVALUE('procytrat 100AE'!D415))))),""))</f>
        <v/>
      </c>
      <c r="AM3914" t="str">
        <f t="shared" ca="1" si="395"/>
        <v/>
      </c>
    </row>
    <row r="3915" spans="27:39" x14ac:dyDescent="0.3">
      <c r="AA3915" t="str">
        <f>IF(COUNTA('procytrat 100AE'!A416,'procytrat 100AE'!B416,'procytrat 100AE'!C416)&gt;0,"100AE","")</f>
        <v/>
      </c>
      <c r="AB3915" t="str">
        <f>IFERROR(IF(ISNUMBER('procytrat 100AE'!A416),'procytrat 100AE'!A416,DATEVALUE('procytrat 100AE'!A416)),"")</f>
        <v/>
      </c>
      <c r="AC3915" t="str">
        <f>IF(AA3915="","",'procytrat 100AE'!B416)</f>
        <v/>
      </c>
      <c r="AD3915" t="str">
        <f>IF(AA3915="","",IFERROR(1*'procytrat 100AE'!C416,IFERROR(_xludf.NUMBERVALUE('procytrat 100AE'!C416,".",","),IFERROR(_xludf.NUMBERVALUE('procytrat 100AE'!C416,",","."),0))))</f>
        <v/>
      </c>
      <c r="AE3915" t="str">
        <f>IF(AA3915="","",'procytrat 100AE'!M416)</f>
        <v/>
      </c>
      <c r="AF3915">
        <f t="shared" si="390"/>
        <v>0</v>
      </c>
      <c r="AG3915" t="str">
        <f t="shared" si="391"/>
        <v/>
      </c>
      <c r="AH3915" t="str">
        <f t="shared" si="392"/>
        <v/>
      </c>
      <c r="AI3915">
        <f t="shared" si="393"/>
        <v>0</v>
      </c>
      <c r="AJ3915">
        <f t="shared" si="394"/>
        <v>0</v>
      </c>
      <c r="AK3915">
        <v>0</v>
      </c>
      <c r="AL3915" t="str">
        <f>IF(AA3915="","",IFERROR(IF(ISNUMBER('procytrat 100AE'!D416),'procytrat 100AE'!D416,IF(ISNUMBER(SEARCH("12",'procytrat 100AE'!D416)),EDATE(AB3915,12),IF(ISNUMBER(SEARCH("6",'procytrat 100AE'!D416)),EDATE(AB3915,6),IF(ISNUMBER(SEARCH("3",'procytrat 100AE'!D416)),EDATE(AB3915,3),DATEVALUE('procytrat 100AE'!D416))))),""))</f>
        <v/>
      </c>
      <c r="AM3915" t="str">
        <f t="shared" ca="1" si="395"/>
        <v/>
      </c>
    </row>
    <row r="3916" spans="27:39" x14ac:dyDescent="0.3">
      <c r="AA3916" t="str">
        <f>IF(COUNTA('procytrat 100AE'!A417,'procytrat 100AE'!B417,'procytrat 100AE'!C417)&gt;0,"100AE","")</f>
        <v/>
      </c>
      <c r="AB3916" t="str">
        <f>IFERROR(IF(ISNUMBER('procytrat 100AE'!A417),'procytrat 100AE'!A417,DATEVALUE('procytrat 100AE'!A417)),"")</f>
        <v/>
      </c>
      <c r="AC3916" t="str">
        <f>IF(AA3916="","",'procytrat 100AE'!B417)</f>
        <v/>
      </c>
      <c r="AD3916" t="str">
        <f>IF(AA3916="","",IFERROR(1*'procytrat 100AE'!C417,IFERROR(_xludf.NUMBERVALUE('procytrat 100AE'!C417,".",","),IFERROR(_xludf.NUMBERVALUE('procytrat 100AE'!C417,",","."),0))))</f>
        <v/>
      </c>
      <c r="AE3916" t="str">
        <f>IF(AA3916="","",'procytrat 100AE'!M417)</f>
        <v/>
      </c>
      <c r="AF3916">
        <f t="shared" si="390"/>
        <v>0</v>
      </c>
      <c r="AG3916" t="str">
        <f t="shared" si="391"/>
        <v/>
      </c>
      <c r="AH3916" t="str">
        <f t="shared" si="392"/>
        <v/>
      </c>
      <c r="AI3916">
        <f t="shared" si="393"/>
        <v>0</v>
      </c>
      <c r="AJ3916">
        <f t="shared" si="394"/>
        <v>0</v>
      </c>
      <c r="AK3916">
        <v>0</v>
      </c>
      <c r="AL3916" t="str">
        <f>IF(AA3916="","",IFERROR(IF(ISNUMBER('procytrat 100AE'!D417),'procytrat 100AE'!D417,IF(ISNUMBER(SEARCH("12",'procytrat 100AE'!D417)),EDATE(AB3916,12),IF(ISNUMBER(SEARCH("6",'procytrat 100AE'!D417)),EDATE(AB3916,6),IF(ISNUMBER(SEARCH("3",'procytrat 100AE'!D417)),EDATE(AB3916,3),DATEVALUE('procytrat 100AE'!D417))))),""))</f>
        <v/>
      </c>
      <c r="AM3916" t="str">
        <f t="shared" ca="1" si="395"/>
        <v/>
      </c>
    </row>
    <row r="3917" spans="27:39" x14ac:dyDescent="0.3">
      <c r="AA3917" t="str">
        <f>IF(COUNTA('procytrat 100AE'!A418,'procytrat 100AE'!B418,'procytrat 100AE'!C418)&gt;0,"100AE","")</f>
        <v/>
      </c>
      <c r="AB3917" t="str">
        <f>IFERROR(IF(ISNUMBER('procytrat 100AE'!A418),'procytrat 100AE'!A418,DATEVALUE('procytrat 100AE'!A418)),"")</f>
        <v/>
      </c>
      <c r="AC3917" t="str">
        <f>IF(AA3917="","",'procytrat 100AE'!B418)</f>
        <v/>
      </c>
      <c r="AD3917" t="str">
        <f>IF(AA3917="","",IFERROR(1*'procytrat 100AE'!C418,IFERROR(_xludf.NUMBERVALUE('procytrat 100AE'!C418,".",","),IFERROR(_xludf.NUMBERVALUE('procytrat 100AE'!C418,",","."),0))))</f>
        <v/>
      </c>
      <c r="AE3917" t="str">
        <f>IF(AA3917="","",'procytrat 100AE'!M418)</f>
        <v/>
      </c>
      <c r="AF3917">
        <f t="shared" si="390"/>
        <v>0</v>
      </c>
      <c r="AG3917" t="str">
        <f t="shared" si="391"/>
        <v/>
      </c>
      <c r="AH3917" t="str">
        <f t="shared" si="392"/>
        <v/>
      </c>
      <c r="AI3917">
        <f t="shared" si="393"/>
        <v>0</v>
      </c>
      <c r="AJ3917">
        <f t="shared" si="394"/>
        <v>0</v>
      </c>
      <c r="AK3917">
        <v>0</v>
      </c>
      <c r="AL3917" t="str">
        <f>IF(AA3917="","",IFERROR(IF(ISNUMBER('procytrat 100AE'!D418),'procytrat 100AE'!D418,IF(ISNUMBER(SEARCH("12",'procytrat 100AE'!D418)),EDATE(AB3917,12),IF(ISNUMBER(SEARCH("6",'procytrat 100AE'!D418)),EDATE(AB3917,6),IF(ISNUMBER(SEARCH("3",'procytrat 100AE'!D418)),EDATE(AB3917,3),DATEVALUE('procytrat 100AE'!D418))))),""))</f>
        <v/>
      </c>
      <c r="AM3917" t="str">
        <f t="shared" ca="1" si="395"/>
        <v/>
      </c>
    </row>
    <row r="3918" spans="27:39" x14ac:dyDescent="0.3">
      <c r="AA3918" t="str">
        <f>IF(COUNTA('procytrat 100AE'!A419,'procytrat 100AE'!B419,'procytrat 100AE'!C419)&gt;0,"100AE","")</f>
        <v/>
      </c>
      <c r="AB3918" t="str">
        <f>IFERROR(IF(ISNUMBER('procytrat 100AE'!A419),'procytrat 100AE'!A419,DATEVALUE('procytrat 100AE'!A419)),"")</f>
        <v/>
      </c>
      <c r="AC3918" t="str">
        <f>IF(AA3918="","",'procytrat 100AE'!B419)</f>
        <v/>
      </c>
      <c r="AD3918" t="str">
        <f>IF(AA3918="","",IFERROR(1*'procytrat 100AE'!C419,IFERROR(_xludf.NUMBERVALUE('procytrat 100AE'!C419,".",","),IFERROR(_xludf.NUMBERVALUE('procytrat 100AE'!C419,",","."),0))))</f>
        <v/>
      </c>
      <c r="AE3918" t="str">
        <f>IF(AA3918="","",'procytrat 100AE'!M419)</f>
        <v/>
      </c>
      <c r="AF3918">
        <f t="shared" si="390"/>
        <v>0</v>
      </c>
      <c r="AG3918" t="str">
        <f t="shared" si="391"/>
        <v/>
      </c>
      <c r="AH3918" t="str">
        <f t="shared" si="392"/>
        <v/>
      </c>
      <c r="AI3918">
        <f t="shared" si="393"/>
        <v>0</v>
      </c>
      <c r="AJ3918">
        <f t="shared" si="394"/>
        <v>0</v>
      </c>
      <c r="AK3918">
        <v>0</v>
      </c>
      <c r="AL3918" t="str">
        <f>IF(AA3918="","",IFERROR(IF(ISNUMBER('procytrat 100AE'!D419),'procytrat 100AE'!D419,IF(ISNUMBER(SEARCH("12",'procytrat 100AE'!D419)),EDATE(AB3918,12),IF(ISNUMBER(SEARCH("6",'procytrat 100AE'!D419)),EDATE(AB3918,6),IF(ISNUMBER(SEARCH("3",'procytrat 100AE'!D419)),EDATE(AB3918,3),DATEVALUE('procytrat 100AE'!D419))))),""))</f>
        <v/>
      </c>
      <c r="AM3918" t="str">
        <f t="shared" ca="1" si="395"/>
        <v/>
      </c>
    </row>
    <row r="3919" spans="27:39" x14ac:dyDescent="0.3">
      <c r="AA3919" t="str">
        <f>IF(COUNTA('procytrat 100AE'!A420,'procytrat 100AE'!B420,'procytrat 100AE'!C420)&gt;0,"100AE","")</f>
        <v/>
      </c>
      <c r="AB3919" t="str">
        <f>IFERROR(IF(ISNUMBER('procytrat 100AE'!A420),'procytrat 100AE'!A420,DATEVALUE('procytrat 100AE'!A420)),"")</f>
        <v/>
      </c>
      <c r="AC3919" t="str">
        <f>IF(AA3919="","",'procytrat 100AE'!B420)</f>
        <v/>
      </c>
      <c r="AD3919" t="str">
        <f>IF(AA3919="","",IFERROR(1*'procytrat 100AE'!C420,IFERROR(_xludf.NUMBERVALUE('procytrat 100AE'!C420,".",","),IFERROR(_xludf.NUMBERVALUE('procytrat 100AE'!C420,",","."),0))))</f>
        <v/>
      </c>
      <c r="AE3919" t="str">
        <f>IF(AA3919="","",'procytrat 100AE'!M420)</f>
        <v/>
      </c>
      <c r="AF3919">
        <f t="shared" si="390"/>
        <v>0</v>
      </c>
      <c r="AG3919" t="str">
        <f t="shared" si="391"/>
        <v/>
      </c>
      <c r="AH3919" t="str">
        <f t="shared" si="392"/>
        <v/>
      </c>
      <c r="AI3919">
        <f t="shared" si="393"/>
        <v>0</v>
      </c>
      <c r="AJ3919">
        <f t="shared" si="394"/>
        <v>0</v>
      </c>
      <c r="AK3919">
        <v>0</v>
      </c>
      <c r="AL3919" t="str">
        <f>IF(AA3919="","",IFERROR(IF(ISNUMBER('procytrat 100AE'!D420),'procytrat 100AE'!D420,IF(ISNUMBER(SEARCH("12",'procytrat 100AE'!D420)),EDATE(AB3919,12),IF(ISNUMBER(SEARCH("6",'procytrat 100AE'!D420)),EDATE(AB3919,6),IF(ISNUMBER(SEARCH("3",'procytrat 100AE'!D420)),EDATE(AB3919,3),DATEVALUE('procytrat 100AE'!D420))))),""))</f>
        <v/>
      </c>
      <c r="AM3919" t="str">
        <f t="shared" ca="1" si="395"/>
        <v/>
      </c>
    </row>
    <row r="3920" spans="27:39" x14ac:dyDescent="0.3">
      <c r="AA3920" t="str">
        <f>IF(COUNTA('procytrat 100AE'!A421,'procytrat 100AE'!B421,'procytrat 100AE'!C421)&gt;0,"100AE","")</f>
        <v/>
      </c>
      <c r="AB3920" t="str">
        <f>IFERROR(IF(ISNUMBER('procytrat 100AE'!A421),'procytrat 100AE'!A421,DATEVALUE('procytrat 100AE'!A421)),"")</f>
        <v/>
      </c>
      <c r="AC3920" t="str">
        <f>IF(AA3920="","",'procytrat 100AE'!B421)</f>
        <v/>
      </c>
      <c r="AD3920" t="str">
        <f>IF(AA3920="","",IFERROR(1*'procytrat 100AE'!C421,IFERROR(_xludf.NUMBERVALUE('procytrat 100AE'!C421,".",","),IFERROR(_xludf.NUMBERVALUE('procytrat 100AE'!C421,",","."),0))))</f>
        <v/>
      </c>
      <c r="AE3920" t="str">
        <f>IF(AA3920="","",'procytrat 100AE'!M421)</f>
        <v/>
      </c>
      <c r="AF3920">
        <f t="shared" si="390"/>
        <v>0</v>
      </c>
      <c r="AG3920" t="str">
        <f t="shared" si="391"/>
        <v/>
      </c>
      <c r="AH3920" t="str">
        <f t="shared" si="392"/>
        <v/>
      </c>
      <c r="AI3920">
        <f t="shared" si="393"/>
        <v>0</v>
      </c>
      <c r="AJ3920">
        <f t="shared" si="394"/>
        <v>0</v>
      </c>
      <c r="AK3920">
        <v>0</v>
      </c>
      <c r="AL3920" t="str">
        <f>IF(AA3920="","",IFERROR(IF(ISNUMBER('procytrat 100AE'!D421),'procytrat 100AE'!D421,IF(ISNUMBER(SEARCH("12",'procytrat 100AE'!D421)),EDATE(AB3920,12),IF(ISNUMBER(SEARCH("6",'procytrat 100AE'!D421)),EDATE(AB3920,6),IF(ISNUMBER(SEARCH("3",'procytrat 100AE'!D421)),EDATE(AB3920,3),DATEVALUE('procytrat 100AE'!D421))))),""))</f>
        <v/>
      </c>
      <c r="AM3920" t="str">
        <f t="shared" ca="1" si="395"/>
        <v/>
      </c>
    </row>
    <row r="3921" spans="27:39" x14ac:dyDescent="0.3">
      <c r="AA3921" t="str">
        <f>IF(COUNTA('procytrat 100AE'!A422,'procytrat 100AE'!B422,'procytrat 100AE'!C422)&gt;0,"100AE","")</f>
        <v/>
      </c>
      <c r="AB3921" t="str">
        <f>IFERROR(IF(ISNUMBER('procytrat 100AE'!A422),'procytrat 100AE'!A422,DATEVALUE('procytrat 100AE'!A422)),"")</f>
        <v/>
      </c>
      <c r="AC3921" t="str">
        <f>IF(AA3921="","",'procytrat 100AE'!B422)</f>
        <v/>
      </c>
      <c r="AD3921" t="str">
        <f>IF(AA3921="","",IFERROR(1*'procytrat 100AE'!C422,IFERROR(_xludf.NUMBERVALUE('procytrat 100AE'!C422,".",","),IFERROR(_xludf.NUMBERVALUE('procytrat 100AE'!C422,",","."),0))))</f>
        <v/>
      </c>
      <c r="AE3921" t="str">
        <f>IF(AA3921="","",'procytrat 100AE'!M422)</f>
        <v/>
      </c>
      <c r="AF3921">
        <f t="shared" si="390"/>
        <v>0</v>
      </c>
      <c r="AG3921" t="str">
        <f t="shared" si="391"/>
        <v/>
      </c>
      <c r="AH3921" t="str">
        <f t="shared" si="392"/>
        <v/>
      </c>
      <c r="AI3921">
        <f t="shared" si="393"/>
        <v>0</v>
      </c>
      <c r="AJ3921">
        <f t="shared" si="394"/>
        <v>0</v>
      </c>
      <c r="AK3921">
        <v>0</v>
      </c>
      <c r="AL3921" t="str">
        <f>IF(AA3921="","",IFERROR(IF(ISNUMBER('procytrat 100AE'!D422),'procytrat 100AE'!D422,IF(ISNUMBER(SEARCH("12",'procytrat 100AE'!D422)),EDATE(AB3921,12),IF(ISNUMBER(SEARCH("6",'procytrat 100AE'!D422)),EDATE(AB3921,6),IF(ISNUMBER(SEARCH("3",'procytrat 100AE'!D422)),EDATE(AB3921,3),DATEVALUE('procytrat 100AE'!D422))))),""))</f>
        <v/>
      </c>
      <c r="AM3921" t="str">
        <f t="shared" ca="1" si="395"/>
        <v/>
      </c>
    </row>
    <row r="3922" spans="27:39" x14ac:dyDescent="0.3">
      <c r="AA3922" t="str">
        <f>IF(COUNTA('procytrat 100AE'!A423,'procytrat 100AE'!B423,'procytrat 100AE'!C423)&gt;0,"100AE","")</f>
        <v/>
      </c>
      <c r="AB3922" t="str">
        <f>IFERROR(IF(ISNUMBER('procytrat 100AE'!A423),'procytrat 100AE'!A423,DATEVALUE('procytrat 100AE'!A423)),"")</f>
        <v/>
      </c>
      <c r="AC3922" t="str">
        <f>IF(AA3922="","",'procytrat 100AE'!B423)</f>
        <v/>
      </c>
      <c r="AD3922" t="str">
        <f>IF(AA3922="","",IFERROR(1*'procytrat 100AE'!C423,IFERROR(_xludf.NUMBERVALUE('procytrat 100AE'!C423,".",","),IFERROR(_xludf.NUMBERVALUE('procytrat 100AE'!C423,",","."),0))))</f>
        <v/>
      </c>
      <c r="AE3922" t="str">
        <f>IF(AA3922="","",'procytrat 100AE'!M423)</f>
        <v/>
      </c>
      <c r="AF3922">
        <f t="shared" si="390"/>
        <v>0</v>
      </c>
      <c r="AG3922" t="str">
        <f t="shared" si="391"/>
        <v/>
      </c>
      <c r="AH3922" t="str">
        <f t="shared" si="392"/>
        <v/>
      </c>
      <c r="AI3922">
        <f t="shared" si="393"/>
        <v>0</v>
      </c>
      <c r="AJ3922">
        <f t="shared" si="394"/>
        <v>0</v>
      </c>
      <c r="AK3922">
        <v>0</v>
      </c>
      <c r="AL3922" t="str">
        <f>IF(AA3922="","",IFERROR(IF(ISNUMBER('procytrat 100AE'!D423),'procytrat 100AE'!D423,IF(ISNUMBER(SEARCH("12",'procytrat 100AE'!D423)),EDATE(AB3922,12),IF(ISNUMBER(SEARCH("6",'procytrat 100AE'!D423)),EDATE(AB3922,6),IF(ISNUMBER(SEARCH("3",'procytrat 100AE'!D423)),EDATE(AB3922,3),DATEVALUE('procytrat 100AE'!D423))))),""))</f>
        <v/>
      </c>
      <c r="AM3922" t="str">
        <f t="shared" ca="1" si="395"/>
        <v/>
      </c>
    </row>
    <row r="3923" spans="27:39" x14ac:dyDescent="0.3">
      <c r="AA3923" t="str">
        <f>IF(COUNTA('procytrat 100AE'!A424,'procytrat 100AE'!B424,'procytrat 100AE'!C424)&gt;0,"100AE","")</f>
        <v/>
      </c>
      <c r="AB3923" t="str">
        <f>IFERROR(IF(ISNUMBER('procytrat 100AE'!A424),'procytrat 100AE'!A424,DATEVALUE('procytrat 100AE'!A424)),"")</f>
        <v/>
      </c>
      <c r="AC3923" t="str">
        <f>IF(AA3923="","",'procytrat 100AE'!B424)</f>
        <v/>
      </c>
      <c r="AD3923" t="str">
        <f>IF(AA3923="","",IFERROR(1*'procytrat 100AE'!C424,IFERROR(_xludf.NUMBERVALUE('procytrat 100AE'!C424,".",","),IFERROR(_xludf.NUMBERVALUE('procytrat 100AE'!C424,",","."),0))))</f>
        <v/>
      </c>
      <c r="AE3923" t="str">
        <f>IF(AA3923="","",'procytrat 100AE'!M424)</f>
        <v/>
      </c>
      <c r="AF3923">
        <f t="shared" si="390"/>
        <v>0</v>
      </c>
      <c r="AG3923" t="str">
        <f t="shared" si="391"/>
        <v/>
      </c>
      <c r="AH3923" t="str">
        <f t="shared" si="392"/>
        <v/>
      </c>
      <c r="AI3923">
        <f t="shared" si="393"/>
        <v>0</v>
      </c>
      <c r="AJ3923">
        <f t="shared" si="394"/>
        <v>0</v>
      </c>
      <c r="AK3923">
        <v>0</v>
      </c>
      <c r="AL3923" t="str">
        <f>IF(AA3923="","",IFERROR(IF(ISNUMBER('procytrat 100AE'!D424),'procytrat 100AE'!D424,IF(ISNUMBER(SEARCH("12",'procytrat 100AE'!D424)),EDATE(AB3923,12),IF(ISNUMBER(SEARCH("6",'procytrat 100AE'!D424)),EDATE(AB3923,6),IF(ISNUMBER(SEARCH("3",'procytrat 100AE'!D424)),EDATE(AB3923,3),DATEVALUE('procytrat 100AE'!D424))))),""))</f>
        <v/>
      </c>
      <c r="AM3923" t="str">
        <f t="shared" ca="1" si="395"/>
        <v/>
      </c>
    </row>
    <row r="3924" spans="27:39" x14ac:dyDescent="0.3">
      <c r="AA3924" t="str">
        <f>IF(COUNTA('procytrat 100AE'!A425,'procytrat 100AE'!B425,'procytrat 100AE'!C425)&gt;0,"100AE","")</f>
        <v/>
      </c>
      <c r="AB3924" t="str">
        <f>IFERROR(IF(ISNUMBER('procytrat 100AE'!A425),'procytrat 100AE'!A425,DATEVALUE('procytrat 100AE'!A425)),"")</f>
        <v/>
      </c>
      <c r="AC3924" t="str">
        <f>IF(AA3924="","",'procytrat 100AE'!B425)</f>
        <v/>
      </c>
      <c r="AD3924" t="str">
        <f>IF(AA3924="","",IFERROR(1*'procytrat 100AE'!C425,IFERROR(_xludf.NUMBERVALUE('procytrat 100AE'!C425,".",","),IFERROR(_xludf.NUMBERVALUE('procytrat 100AE'!C425,",","."),0))))</f>
        <v/>
      </c>
      <c r="AE3924" t="str">
        <f>IF(AA3924="","",'procytrat 100AE'!M425)</f>
        <v/>
      </c>
      <c r="AF3924">
        <f t="shared" si="390"/>
        <v>0</v>
      </c>
      <c r="AG3924" t="str">
        <f t="shared" si="391"/>
        <v/>
      </c>
      <c r="AH3924" t="str">
        <f t="shared" si="392"/>
        <v/>
      </c>
      <c r="AI3924">
        <f t="shared" si="393"/>
        <v>0</v>
      </c>
      <c r="AJ3924">
        <f t="shared" si="394"/>
        <v>0</v>
      </c>
      <c r="AK3924">
        <v>0</v>
      </c>
      <c r="AL3924" t="str">
        <f>IF(AA3924="","",IFERROR(IF(ISNUMBER('procytrat 100AE'!D425),'procytrat 100AE'!D425,IF(ISNUMBER(SEARCH("12",'procytrat 100AE'!D425)),EDATE(AB3924,12),IF(ISNUMBER(SEARCH("6",'procytrat 100AE'!D425)),EDATE(AB3924,6),IF(ISNUMBER(SEARCH("3",'procytrat 100AE'!D425)),EDATE(AB3924,3),DATEVALUE('procytrat 100AE'!D425))))),""))</f>
        <v/>
      </c>
      <c r="AM3924" t="str">
        <f t="shared" ca="1" si="395"/>
        <v/>
      </c>
    </row>
    <row r="3925" spans="27:39" x14ac:dyDescent="0.3">
      <c r="AA3925" t="str">
        <f>IF(COUNTA('procytrat 100AE'!A426,'procytrat 100AE'!B426,'procytrat 100AE'!C426)&gt;0,"100AE","")</f>
        <v/>
      </c>
      <c r="AB3925" t="str">
        <f>IFERROR(IF(ISNUMBER('procytrat 100AE'!A426),'procytrat 100AE'!A426,DATEVALUE('procytrat 100AE'!A426)),"")</f>
        <v/>
      </c>
      <c r="AC3925" t="str">
        <f>IF(AA3925="","",'procytrat 100AE'!B426)</f>
        <v/>
      </c>
      <c r="AD3925" t="str">
        <f>IF(AA3925="","",IFERROR(1*'procytrat 100AE'!C426,IFERROR(_xludf.NUMBERVALUE('procytrat 100AE'!C426,".",","),IFERROR(_xludf.NUMBERVALUE('procytrat 100AE'!C426,",","."),0))))</f>
        <v/>
      </c>
      <c r="AE3925" t="str">
        <f>IF(AA3925="","",'procytrat 100AE'!M426)</f>
        <v/>
      </c>
      <c r="AF3925">
        <f t="shared" si="390"/>
        <v>0</v>
      </c>
      <c r="AG3925" t="str">
        <f t="shared" si="391"/>
        <v/>
      </c>
      <c r="AH3925" t="str">
        <f t="shared" si="392"/>
        <v/>
      </c>
      <c r="AI3925">
        <f t="shared" si="393"/>
        <v>0</v>
      </c>
      <c r="AJ3925">
        <f t="shared" si="394"/>
        <v>0</v>
      </c>
      <c r="AK3925">
        <v>0</v>
      </c>
      <c r="AL3925" t="str">
        <f>IF(AA3925="","",IFERROR(IF(ISNUMBER('procytrat 100AE'!D426),'procytrat 100AE'!D426,IF(ISNUMBER(SEARCH("12",'procytrat 100AE'!D426)),EDATE(AB3925,12),IF(ISNUMBER(SEARCH("6",'procytrat 100AE'!D426)),EDATE(AB3925,6),IF(ISNUMBER(SEARCH("3",'procytrat 100AE'!D426)),EDATE(AB3925,3),DATEVALUE('procytrat 100AE'!D426))))),""))</f>
        <v/>
      </c>
      <c r="AM3925" t="str">
        <f t="shared" ca="1" si="395"/>
        <v/>
      </c>
    </row>
    <row r="3926" spans="27:39" x14ac:dyDescent="0.3">
      <c r="AA3926" t="str">
        <f>IF(COUNTA('procytrat 100AE'!A427,'procytrat 100AE'!B427,'procytrat 100AE'!C427)&gt;0,"100AE","")</f>
        <v/>
      </c>
      <c r="AB3926" t="str">
        <f>IFERROR(IF(ISNUMBER('procytrat 100AE'!A427),'procytrat 100AE'!A427,DATEVALUE('procytrat 100AE'!A427)),"")</f>
        <v/>
      </c>
      <c r="AC3926" t="str">
        <f>IF(AA3926="","",'procytrat 100AE'!B427)</f>
        <v/>
      </c>
      <c r="AD3926" t="str">
        <f>IF(AA3926="","",IFERROR(1*'procytrat 100AE'!C427,IFERROR(_xludf.NUMBERVALUE('procytrat 100AE'!C427,".",","),IFERROR(_xludf.NUMBERVALUE('procytrat 100AE'!C427,",","."),0))))</f>
        <v/>
      </c>
      <c r="AE3926" t="str">
        <f>IF(AA3926="","",'procytrat 100AE'!M427)</f>
        <v/>
      </c>
      <c r="AF3926">
        <f t="shared" si="390"/>
        <v>0</v>
      </c>
      <c r="AG3926" t="str">
        <f t="shared" si="391"/>
        <v/>
      </c>
      <c r="AH3926" t="str">
        <f t="shared" si="392"/>
        <v/>
      </c>
      <c r="AI3926">
        <f t="shared" si="393"/>
        <v>0</v>
      </c>
      <c r="AJ3926">
        <f t="shared" si="394"/>
        <v>0</v>
      </c>
      <c r="AK3926">
        <v>0</v>
      </c>
      <c r="AL3926" t="str">
        <f>IF(AA3926="","",IFERROR(IF(ISNUMBER('procytrat 100AE'!D427),'procytrat 100AE'!D427,IF(ISNUMBER(SEARCH("12",'procytrat 100AE'!D427)),EDATE(AB3926,12),IF(ISNUMBER(SEARCH("6",'procytrat 100AE'!D427)),EDATE(AB3926,6),IF(ISNUMBER(SEARCH("3",'procytrat 100AE'!D427)),EDATE(AB3926,3),DATEVALUE('procytrat 100AE'!D427))))),""))</f>
        <v/>
      </c>
      <c r="AM3926" t="str">
        <f t="shared" ca="1" si="395"/>
        <v/>
      </c>
    </row>
    <row r="3927" spans="27:39" x14ac:dyDescent="0.3">
      <c r="AA3927" t="str">
        <f>IF(COUNTA('procytrat 100AE'!A428,'procytrat 100AE'!B428,'procytrat 100AE'!C428)&gt;0,"100AE","")</f>
        <v/>
      </c>
      <c r="AB3927" t="str">
        <f>IFERROR(IF(ISNUMBER('procytrat 100AE'!A428),'procytrat 100AE'!A428,DATEVALUE('procytrat 100AE'!A428)),"")</f>
        <v/>
      </c>
      <c r="AC3927" t="str">
        <f>IF(AA3927="","",'procytrat 100AE'!B428)</f>
        <v/>
      </c>
      <c r="AD3927" t="str">
        <f>IF(AA3927="","",IFERROR(1*'procytrat 100AE'!C428,IFERROR(_xludf.NUMBERVALUE('procytrat 100AE'!C428,".",","),IFERROR(_xludf.NUMBERVALUE('procytrat 100AE'!C428,",","."),0))))</f>
        <v/>
      </c>
      <c r="AE3927" t="str">
        <f>IF(AA3927="","",'procytrat 100AE'!M428)</f>
        <v/>
      </c>
      <c r="AF3927">
        <f t="shared" si="390"/>
        <v>0</v>
      </c>
      <c r="AG3927" t="str">
        <f t="shared" si="391"/>
        <v/>
      </c>
      <c r="AH3927" t="str">
        <f t="shared" si="392"/>
        <v/>
      </c>
      <c r="AI3927">
        <f t="shared" si="393"/>
        <v>0</v>
      </c>
      <c r="AJ3927">
        <f t="shared" si="394"/>
        <v>0</v>
      </c>
      <c r="AK3927">
        <v>0</v>
      </c>
      <c r="AL3927" t="str">
        <f>IF(AA3927="","",IFERROR(IF(ISNUMBER('procytrat 100AE'!D428),'procytrat 100AE'!D428,IF(ISNUMBER(SEARCH("12",'procytrat 100AE'!D428)),EDATE(AB3927,12),IF(ISNUMBER(SEARCH("6",'procytrat 100AE'!D428)),EDATE(AB3927,6),IF(ISNUMBER(SEARCH("3",'procytrat 100AE'!D428)),EDATE(AB3927,3),DATEVALUE('procytrat 100AE'!D428))))),""))</f>
        <v/>
      </c>
      <c r="AM3927" t="str">
        <f t="shared" ca="1" si="395"/>
        <v/>
      </c>
    </row>
    <row r="3928" spans="27:39" x14ac:dyDescent="0.3">
      <c r="AA3928" t="str">
        <f>IF(COUNTA('procytrat 100AE'!A429,'procytrat 100AE'!B429,'procytrat 100AE'!C429)&gt;0,"100AE","")</f>
        <v/>
      </c>
      <c r="AB3928" t="str">
        <f>IFERROR(IF(ISNUMBER('procytrat 100AE'!A429),'procytrat 100AE'!A429,DATEVALUE('procytrat 100AE'!A429)),"")</f>
        <v/>
      </c>
      <c r="AC3928" t="str">
        <f>IF(AA3928="","",'procytrat 100AE'!B429)</f>
        <v/>
      </c>
      <c r="AD3928" t="str">
        <f>IF(AA3928="","",IFERROR(1*'procytrat 100AE'!C429,IFERROR(_xludf.NUMBERVALUE('procytrat 100AE'!C429,".",","),IFERROR(_xludf.NUMBERVALUE('procytrat 100AE'!C429,",","."),0))))</f>
        <v/>
      </c>
      <c r="AE3928" t="str">
        <f>IF(AA3928="","",'procytrat 100AE'!M429)</f>
        <v/>
      </c>
      <c r="AF3928">
        <f t="shared" si="390"/>
        <v>0</v>
      </c>
      <c r="AG3928" t="str">
        <f t="shared" si="391"/>
        <v/>
      </c>
      <c r="AH3928" t="str">
        <f t="shared" si="392"/>
        <v/>
      </c>
      <c r="AI3928">
        <f t="shared" si="393"/>
        <v>0</v>
      </c>
      <c r="AJ3928">
        <f t="shared" si="394"/>
        <v>0</v>
      </c>
      <c r="AK3928">
        <v>0</v>
      </c>
      <c r="AL3928" t="str">
        <f>IF(AA3928="","",IFERROR(IF(ISNUMBER('procytrat 100AE'!D429),'procytrat 100AE'!D429,IF(ISNUMBER(SEARCH("12",'procytrat 100AE'!D429)),EDATE(AB3928,12),IF(ISNUMBER(SEARCH("6",'procytrat 100AE'!D429)),EDATE(AB3928,6),IF(ISNUMBER(SEARCH("3",'procytrat 100AE'!D429)),EDATE(AB3928,3),DATEVALUE('procytrat 100AE'!D429))))),""))</f>
        <v/>
      </c>
      <c r="AM3928" t="str">
        <f t="shared" ca="1" si="395"/>
        <v/>
      </c>
    </row>
    <row r="3929" spans="27:39" x14ac:dyDescent="0.3">
      <c r="AA3929" t="str">
        <f>IF(COUNTA('procytrat 100AE'!A430,'procytrat 100AE'!B430,'procytrat 100AE'!C430)&gt;0,"100AE","")</f>
        <v/>
      </c>
      <c r="AB3929" t="str">
        <f>IFERROR(IF(ISNUMBER('procytrat 100AE'!A430),'procytrat 100AE'!A430,DATEVALUE('procytrat 100AE'!A430)),"")</f>
        <v/>
      </c>
      <c r="AC3929" t="str">
        <f>IF(AA3929="","",'procytrat 100AE'!B430)</f>
        <v/>
      </c>
      <c r="AD3929" t="str">
        <f>IF(AA3929="","",IFERROR(1*'procytrat 100AE'!C430,IFERROR(_xludf.NUMBERVALUE('procytrat 100AE'!C430,".",","),IFERROR(_xludf.NUMBERVALUE('procytrat 100AE'!C430,",","."),0))))</f>
        <v/>
      </c>
      <c r="AE3929" t="str">
        <f>IF(AA3929="","",'procytrat 100AE'!M430)</f>
        <v/>
      </c>
      <c r="AF3929">
        <f t="shared" si="390"/>
        <v>0</v>
      </c>
      <c r="AG3929" t="str">
        <f t="shared" si="391"/>
        <v/>
      </c>
      <c r="AH3929" t="str">
        <f t="shared" si="392"/>
        <v/>
      </c>
      <c r="AI3929">
        <f t="shared" si="393"/>
        <v>0</v>
      </c>
      <c r="AJ3929">
        <f t="shared" si="394"/>
        <v>0</v>
      </c>
      <c r="AK3929">
        <v>0</v>
      </c>
      <c r="AL3929" t="str">
        <f>IF(AA3929="","",IFERROR(IF(ISNUMBER('procytrat 100AE'!D430),'procytrat 100AE'!D430,IF(ISNUMBER(SEARCH("12",'procytrat 100AE'!D430)),EDATE(AB3929,12),IF(ISNUMBER(SEARCH("6",'procytrat 100AE'!D430)),EDATE(AB3929,6),IF(ISNUMBER(SEARCH("3",'procytrat 100AE'!D430)),EDATE(AB3929,3),DATEVALUE('procytrat 100AE'!D430))))),""))</f>
        <v/>
      </c>
      <c r="AM3929" t="str">
        <f t="shared" ca="1" si="395"/>
        <v/>
      </c>
    </row>
    <row r="3930" spans="27:39" x14ac:dyDescent="0.3">
      <c r="AA3930" t="str">
        <f>IF(COUNTA('procytrat 100AE'!A431,'procytrat 100AE'!B431,'procytrat 100AE'!C431)&gt;0,"100AE","")</f>
        <v/>
      </c>
      <c r="AB3930" t="str">
        <f>IFERROR(IF(ISNUMBER('procytrat 100AE'!A431),'procytrat 100AE'!A431,DATEVALUE('procytrat 100AE'!A431)),"")</f>
        <v/>
      </c>
      <c r="AC3930" t="str">
        <f>IF(AA3930="","",'procytrat 100AE'!B431)</f>
        <v/>
      </c>
      <c r="AD3930" t="str">
        <f>IF(AA3930="","",IFERROR(1*'procytrat 100AE'!C431,IFERROR(_xludf.NUMBERVALUE('procytrat 100AE'!C431,".",","),IFERROR(_xludf.NUMBERVALUE('procytrat 100AE'!C431,",","."),0))))</f>
        <v/>
      </c>
      <c r="AE3930" t="str">
        <f>IF(AA3930="","",'procytrat 100AE'!M431)</f>
        <v/>
      </c>
      <c r="AF3930">
        <f t="shared" si="390"/>
        <v>0</v>
      </c>
      <c r="AG3930" t="str">
        <f t="shared" si="391"/>
        <v/>
      </c>
      <c r="AH3930" t="str">
        <f t="shared" si="392"/>
        <v/>
      </c>
      <c r="AI3930">
        <f t="shared" si="393"/>
        <v>0</v>
      </c>
      <c r="AJ3930">
        <f t="shared" si="394"/>
        <v>0</v>
      </c>
      <c r="AK3930">
        <v>0</v>
      </c>
      <c r="AL3930" t="str">
        <f>IF(AA3930="","",IFERROR(IF(ISNUMBER('procytrat 100AE'!D431),'procytrat 100AE'!D431,IF(ISNUMBER(SEARCH("12",'procytrat 100AE'!D431)),EDATE(AB3930,12),IF(ISNUMBER(SEARCH("6",'procytrat 100AE'!D431)),EDATE(AB3930,6),IF(ISNUMBER(SEARCH("3",'procytrat 100AE'!D431)),EDATE(AB3930,3),DATEVALUE('procytrat 100AE'!D431))))),""))</f>
        <v/>
      </c>
      <c r="AM3930" t="str">
        <f t="shared" ca="1" si="395"/>
        <v/>
      </c>
    </row>
    <row r="3931" spans="27:39" x14ac:dyDescent="0.3">
      <c r="AA3931" t="str">
        <f>IF(COUNTA('procytrat 100AE'!A432,'procytrat 100AE'!B432,'procytrat 100AE'!C432)&gt;0,"100AE","")</f>
        <v/>
      </c>
      <c r="AB3931" t="str">
        <f>IFERROR(IF(ISNUMBER('procytrat 100AE'!A432),'procytrat 100AE'!A432,DATEVALUE('procytrat 100AE'!A432)),"")</f>
        <v/>
      </c>
      <c r="AC3931" t="str">
        <f>IF(AA3931="","",'procytrat 100AE'!B432)</f>
        <v/>
      </c>
      <c r="AD3931" t="str">
        <f>IF(AA3931="","",IFERROR(1*'procytrat 100AE'!C432,IFERROR(_xludf.NUMBERVALUE('procytrat 100AE'!C432,".",","),IFERROR(_xludf.NUMBERVALUE('procytrat 100AE'!C432,",","."),0))))</f>
        <v/>
      </c>
      <c r="AE3931" t="str">
        <f>IF(AA3931="","",'procytrat 100AE'!M432)</f>
        <v/>
      </c>
      <c r="AF3931">
        <f t="shared" si="390"/>
        <v>0</v>
      </c>
      <c r="AG3931" t="str">
        <f t="shared" si="391"/>
        <v/>
      </c>
      <c r="AH3931" t="str">
        <f t="shared" si="392"/>
        <v/>
      </c>
      <c r="AI3931">
        <f t="shared" si="393"/>
        <v>0</v>
      </c>
      <c r="AJ3931">
        <f t="shared" si="394"/>
        <v>0</v>
      </c>
      <c r="AK3931">
        <v>0</v>
      </c>
      <c r="AL3931" t="str">
        <f>IF(AA3931="","",IFERROR(IF(ISNUMBER('procytrat 100AE'!D432),'procytrat 100AE'!D432,IF(ISNUMBER(SEARCH("12",'procytrat 100AE'!D432)),EDATE(AB3931,12),IF(ISNUMBER(SEARCH("6",'procytrat 100AE'!D432)),EDATE(AB3931,6),IF(ISNUMBER(SEARCH("3",'procytrat 100AE'!D432)),EDATE(AB3931,3),DATEVALUE('procytrat 100AE'!D432))))),""))</f>
        <v/>
      </c>
      <c r="AM3931" t="str">
        <f t="shared" ca="1" si="395"/>
        <v/>
      </c>
    </row>
    <row r="3932" spans="27:39" x14ac:dyDescent="0.3">
      <c r="AA3932" t="str">
        <f>IF(COUNTA('procytrat 100AE'!A433,'procytrat 100AE'!B433,'procytrat 100AE'!C433)&gt;0,"100AE","")</f>
        <v/>
      </c>
      <c r="AB3932" t="str">
        <f>IFERROR(IF(ISNUMBER('procytrat 100AE'!A433),'procytrat 100AE'!A433,DATEVALUE('procytrat 100AE'!A433)),"")</f>
        <v/>
      </c>
      <c r="AC3932" t="str">
        <f>IF(AA3932="","",'procytrat 100AE'!B433)</f>
        <v/>
      </c>
      <c r="AD3932" t="str">
        <f>IF(AA3932="","",IFERROR(1*'procytrat 100AE'!C433,IFERROR(_xludf.NUMBERVALUE('procytrat 100AE'!C433,".",","),IFERROR(_xludf.NUMBERVALUE('procytrat 100AE'!C433,",","."),0))))</f>
        <v/>
      </c>
      <c r="AE3932" t="str">
        <f>IF(AA3932="","",'procytrat 100AE'!M433)</f>
        <v/>
      </c>
      <c r="AF3932">
        <f t="shared" si="390"/>
        <v>0</v>
      </c>
      <c r="AG3932" t="str">
        <f t="shared" si="391"/>
        <v/>
      </c>
      <c r="AH3932" t="str">
        <f t="shared" si="392"/>
        <v/>
      </c>
      <c r="AI3932">
        <f t="shared" si="393"/>
        <v>0</v>
      </c>
      <c r="AJ3932">
        <f t="shared" si="394"/>
        <v>0</v>
      </c>
      <c r="AK3932">
        <v>0</v>
      </c>
      <c r="AL3932" t="str">
        <f>IF(AA3932="","",IFERROR(IF(ISNUMBER('procytrat 100AE'!D433),'procytrat 100AE'!D433,IF(ISNUMBER(SEARCH("12",'procytrat 100AE'!D433)),EDATE(AB3932,12),IF(ISNUMBER(SEARCH("6",'procytrat 100AE'!D433)),EDATE(AB3932,6),IF(ISNUMBER(SEARCH("3",'procytrat 100AE'!D433)),EDATE(AB3932,3),DATEVALUE('procytrat 100AE'!D433))))),""))</f>
        <v/>
      </c>
      <c r="AM3932" t="str">
        <f t="shared" ca="1" si="395"/>
        <v/>
      </c>
    </row>
    <row r="3933" spans="27:39" x14ac:dyDescent="0.3">
      <c r="AA3933" t="str">
        <f>IF(COUNTA('procytrat 100AE'!A434,'procytrat 100AE'!B434,'procytrat 100AE'!C434)&gt;0,"100AE","")</f>
        <v/>
      </c>
      <c r="AB3933" t="str">
        <f>IFERROR(IF(ISNUMBER('procytrat 100AE'!A434),'procytrat 100AE'!A434,DATEVALUE('procytrat 100AE'!A434)),"")</f>
        <v/>
      </c>
      <c r="AC3933" t="str">
        <f>IF(AA3933="","",'procytrat 100AE'!B434)</f>
        <v/>
      </c>
      <c r="AD3933" t="str">
        <f>IF(AA3933="","",IFERROR(1*'procytrat 100AE'!C434,IFERROR(_xludf.NUMBERVALUE('procytrat 100AE'!C434,".",","),IFERROR(_xludf.NUMBERVALUE('procytrat 100AE'!C434,",","."),0))))</f>
        <v/>
      </c>
      <c r="AE3933" t="str">
        <f>IF(AA3933="","",'procytrat 100AE'!M434)</f>
        <v/>
      </c>
      <c r="AF3933">
        <f t="shared" si="390"/>
        <v>0</v>
      </c>
      <c r="AG3933" t="str">
        <f t="shared" si="391"/>
        <v/>
      </c>
      <c r="AH3933" t="str">
        <f t="shared" si="392"/>
        <v/>
      </c>
      <c r="AI3933">
        <f t="shared" si="393"/>
        <v>0</v>
      </c>
      <c r="AJ3933">
        <f t="shared" si="394"/>
        <v>0</v>
      </c>
      <c r="AK3933">
        <v>0</v>
      </c>
      <c r="AL3933" t="str">
        <f>IF(AA3933="","",IFERROR(IF(ISNUMBER('procytrat 100AE'!D434),'procytrat 100AE'!D434,IF(ISNUMBER(SEARCH("12",'procytrat 100AE'!D434)),EDATE(AB3933,12),IF(ISNUMBER(SEARCH("6",'procytrat 100AE'!D434)),EDATE(AB3933,6),IF(ISNUMBER(SEARCH("3",'procytrat 100AE'!D434)),EDATE(AB3933,3),DATEVALUE('procytrat 100AE'!D434))))),""))</f>
        <v/>
      </c>
      <c r="AM3933" t="str">
        <f t="shared" ca="1" si="395"/>
        <v/>
      </c>
    </row>
    <row r="3934" spans="27:39" x14ac:dyDescent="0.3">
      <c r="AA3934" t="str">
        <f>IF(COUNTA('procytrat 100AE'!A435,'procytrat 100AE'!B435,'procytrat 100AE'!C435)&gt;0,"100AE","")</f>
        <v/>
      </c>
      <c r="AB3934" t="str">
        <f>IFERROR(IF(ISNUMBER('procytrat 100AE'!A435),'procytrat 100AE'!A435,DATEVALUE('procytrat 100AE'!A435)),"")</f>
        <v/>
      </c>
      <c r="AC3934" t="str">
        <f>IF(AA3934="","",'procytrat 100AE'!B435)</f>
        <v/>
      </c>
      <c r="AD3934" t="str">
        <f>IF(AA3934="","",IFERROR(1*'procytrat 100AE'!C435,IFERROR(_xludf.NUMBERVALUE('procytrat 100AE'!C435,".",","),IFERROR(_xludf.NUMBERVALUE('procytrat 100AE'!C435,",","."),0))))</f>
        <v/>
      </c>
      <c r="AE3934" t="str">
        <f>IF(AA3934="","",'procytrat 100AE'!M435)</f>
        <v/>
      </c>
      <c r="AF3934">
        <f t="shared" si="390"/>
        <v>0</v>
      </c>
      <c r="AG3934" t="str">
        <f t="shared" si="391"/>
        <v/>
      </c>
      <c r="AH3934" t="str">
        <f t="shared" si="392"/>
        <v/>
      </c>
      <c r="AI3934">
        <f t="shared" si="393"/>
        <v>0</v>
      </c>
      <c r="AJ3934">
        <f t="shared" si="394"/>
        <v>0</v>
      </c>
      <c r="AK3934">
        <v>0</v>
      </c>
      <c r="AL3934" t="str">
        <f>IF(AA3934="","",IFERROR(IF(ISNUMBER('procytrat 100AE'!D435),'procytrat 100AE'!D435,IF(ISNUMBER(SEARCH("12",'procytrat 100AE'!D435)),EDATE(AB3934,12),IF(ISNUMBER(SEARCH("6",'procytrat 100AE'!D435)),EDATE(AB3934,6),IF(ISNUMBER(SEARCH("3",'procytrat 100AE'!D435)),EDATE(AB3934,3),DATEVALUE('procytrat 100AE'!D435))))),""))</f>
        <v/>
      </c>
      <c r="AM3934" t="str">
        <f t="shared" ca="1" si="395"/>
        <v/>
      </c>
    </row>
    <row r="3935" spans="27:39" x14ac:dyDescent="0.3">
      <c r="AA3935" t="str">
        <f>IF(COUNTA('procytrat 100AE'!A436,'procytrat 100AE'!B436,'procytrat 100AE'!C436)&gt;0,"100AE","")</f>
        <v/>
      </c>
      <c r="AB3935" t="str">
        <f>IFERROR(IF(ISNUMBER('procytrat 100AE'!A436),'procytrat 100AE'!A436,DATEVALUE('procytrat 100AE'!A436)),"")</f>
        <v/>
      </c>
      <c r="AC3935" t="str">
        <f>IF(AA3935="","",'procytrat 100AE'!B436)</f>
        <v/>
      </c>
      <c r="AD3935" t="str">
        <f>IF(AA3935="","",IFERROR(1*'procytrat 100AE'!C436,IFERROR(_xludf.NUMBERVALUE('procytrat 100AE'!C436,".",","),IFERROR(_xludf.NUMBERVALUE('procytrat 100AE'!C436,",","."),0))))</f>
        <v/>
      </c>
      <c r="AE3935" t="str">
        <f>IF(AA3935="","",'procytrat 100AE'!M436)</f>
        <v/>
      </c>
      <c r="AF3935">
        <f t="shared" si="390"/>
        <v>0</v>
      </c>
      <c r="AG3935" t="str">
        <f t="shared" si="391"/>
        <v/>
      </c>
      <c r="AH3935" t="str">
        <f t="shared" si="392"/>
        <v/>
      </c>
      <c r="AI3935">
        <f t="shared" si="393"/>
        <v>0</v>
      </c>
      <c r="AJ3935">
        <f t="shared" si="394"/>
        <v>0</v>
      </c>
      <c r="AK3935">
        <v>0</v>
      </c>
      <c r="AL3935" t="str">
        <f>IF(AA3935="","",IFERROR(IF(ISNUMBER('procytrat 100AE'!D436),'procytrat 100AE'!D436,IF(ISNUMBER(SEARCH("12",'procytrat 100AE'!D436)),EDATE(AB3935,12),IF(ISNUMBER(SEARCH("6",'procytrat 100AE'!D436)),EDATE(AB3935,6),IF(ISNUMBER(SEARCH("3",'procytrat 100AE'!D436)),EDATE(AB3935,3),DATEVALUE('procytrat 100AE'!D436))))),""))</f>
        <v/>
      </c>
      <c r="AM3935" t="str">
        <f t="shared" ca="1" si="395"/>
        <v/>
      </c>
    </row>
    <row r="3936" spans="27:39" x14ac:dyDescent="0.3">
      <c r="AA3936" t="str">
        <f>IF(COUNTA('procytrat 100AE'!A437,'procytrat 100AE'!B437,'procytrat 100AE'!C437)&gt;0,"100AE","")</f>
        <v/>
      </c>
      <c r="AB3936" t="str">
        <f>IFERROR(IF(ISNUMBER('procytrat 100AE'!A437),'procytrat 100AE'!A437,DATEVALUE('procytrat 100AE'!A437)),"")</f>
        <v/>
      </c>
      <c r="AC3936" t="str">
        <f>IF(AA3936="","",'procytrat 100AE'!B437)</f>
        <v/>
      </c>
      <c r="AD3936" t="str">
        <f>IF(AA3936="","",IFERROR(1*'procytrat 100AE'!C437,IFERROR(_xludf.NUMBERVALUE('procytrat 100AE'!C437,".",","),IFERROR(_xludf.NUMBERVALUE('procytrat 100AE'!C437,",","."),0))))</f>
        <v/>
      </c>
      <c r="AE3936" t="str">
        <f>IF(AA3936="","",'procytrat 100AE'!M437)</f>
        <v/>
      </c>
      <c r="AF3936">
        <f t="shared" si="390"/>
        <v>0</v>
      </c>
      <c r="AG3936" t="str">
        <f t="shared" si="391"/>
        <v/>
      </c>
      <c r="AH3936" t="str">
        <f t="shared" si="392"/>
        <v/>
      </c>
      <c r="AI3936">
        <f t="shared" si="393"/>
        <v>0</v>
      </c>
      <c r="AJ3936">
        <f t="shared" si="394"/>
        <v>0</v>
      </c>
      <c r="AK3936">
        <v>0</v>
      </c>
      <c r="AL3936" t="str">
        <f>IF(AA3936="","",IFERROR(IF(ISNUMBER('procytrat 100AE'!D437),'procytrat 100AE'!D437,IF(ISNUMBER(SEARCH("12",'procytrat 100AE'!D437)),EDATE(AB3936,12),IF(ISNUMBER(SEARCH("6",'procytrat 100AE'!D437)),EDATE(AB3936,6),IF(ISNUMBER(SEARCH("3",'procytrat 100AE'!D437)),EDATE(AB3936,3),DATEVALUE('procytrat 100AE'!D437))))),""))</f>
        <v/>
      </c>
      <c r="AM3936" t="str">
        <f t="shared" ca="1" si="395"/>
        <v/>
      </c>
    </row>
    <row r="3937" spans="27:39" x14ac:dyDescent="0.3">
      <c r="AA3937" t="str">
        <f>IF(COUNTA('procytrat 100AE'!A438,'procytrat 100AE'!B438,'procytrat 100AE'!C438)&gt;0,"100AE","")</f>
        <v/>
      </c>
      <c r="AB3937" t="str">
        <f>IFERROR(IF(ISNUMBER('procytrat 100AE'!A438),'procytrat 100AE'!A438,DATEVALUE('procytrat 100AE'!A438)),"")</f>
        <v/>
      </c>
      <c r="AC3937" t="str">
        <f>IF(AA3937="","",'procytrat 100AE'!B438)</f>
        <v/>
      </c>
      <c r="AD3937" t="str">
        <f>IF(AA3937="","",IFERROR(1*'procytrat 100AE'!C438,IFERROR(_xludf.NUMBERVALUE('procytrat 100AE'!C438,".",","),IFERROR(_xludf.NUMBERVALUE('procytrat 100AE'!C438,",","."),0))))</f>
        <v/>
      </c>
      <c r="AE3937" t="str">
        <f>IF(AA3937="","",'procytrat 100AE'!M438)</f>
        <v/>
      </c>
      <c r="AF3937">
        <f t="shared" si="390"/>
        <v>0</v>
      </c>
      <c r="AG3937" t="str">
        <f t="shared" si="391"/>
        <v/>
      </c>
      <c r="AH3937" t="str">
        <f t="shared" si="392"/>
        <v/>
      </c>
      <c r="AI3937">
        <f t="shared" si="393"/>
        <v>0</v>
      </c>
      <c r="AJ3937">
        <f t="shared" si="394"/>
        <v>0</v>
      </c>
      <c r="AK3937">
        <v>0</v>
      </c>
      <c r="AL3937" t="str">
        <f>IF(AA3937="","",IFERROR(IF(ISNUMBER('procytrat 100AE'!D438),'procytrat 100AE'!D438,IF(ISNUMBER(SEARCH("12",'procytrat 100AE'!D438)),EDATE(AB3937,12),IF(ISNUMBER(SEARCH("6",'procytrat 100AE'!D438)),EDATE(AB3937,6),IF(ISNUMBER(SEARCH("3",'procytrat 100AE'!D438)),EDATE(AB3937,3),DATEVALUE('procytrat 100AE'!D438))))),""))</f>
        <v/>
      </c>
      <c r="AM3937" t="str">
        <f t="shared" ca="1" si="395"/>
        <v/>
      </c>
    </row>
    <row r="3938" spans="27:39" x14ac:dyDescent="0.3">
      <c r="AA3938" t="str">
        <f>IF(COUNTA('procytrat 100AE'!A439,'procytrat 100AE'!B439,'procytrat 100AE'!C439)&gt;0,"100AE","")</f>
        <v/>
      </c>
      <c r="AB3938" t="str">
        <f>IFERROR(IF(ISNUMBER('procytrat 100AE'!A439),'procytrat 100AE'!A439,DATEVALUE('procytrat 100AE'!A439)),"")</f>
        <v/>
      </c>
      <c r="AC3938" t="str">
        <f>IF(AA3938="","",'procytrat 100AE'!B439)</f>
        <v/>
      </c>
      <c r="AD3938" t="str">
        <f>IF(AA3938="","",IFERROR(1*'procytrat 100AE'!C439,IFERROR(_xludf.NUMBERVALUE('procytrat 100AE'!C439,".",","),IFERROR(_xludf.NUMBERVALUE('procytrat 100AE'!C439,",","."),0))))</f>
        <v/>
      </c>
      <c r="AE3938" t="str">
        <f>IF(AA3938="","",'procytrat 100AE'!M439)</f>
        <v/>
      </c>
      <c r="AF3938">
        <f t="shared" si="390"/>
        <v>0</v>
      </c>
      <c r="AG3938" t="str">
        <f t="shared" si="391"/>
        <v/>
      </c>
      <c r="AH3938" t="str">
        <f t="shared" si="392"/>
        <v/>
      </c>
      <c r="AI3938">
        <f t="shared" si="393"/>
        <v>0</v>
      </c>
      <c r="AJ3938">
        <f t="shared" si="394"/>
        <v>0</v>
      </c>
      <c r="AK3938">
        <v>0</v>
      </c>
      <c r="AL3938" t="str">
        <f>IF(AA3938="","",IFERROR(IF(ISNUMBER('procytrat 100AE'!D439),'procytrat 100AE'!D439,IF(ISNUMBER(SEARCH("12",'procytrat 100AE'!D439)),EDATE(AB3938,12),IF(ISNUMBER(SEARCH("6",'procytrat 100AE'!D439)),EDATE(AB3938,6),IF(ISNUMBER(SEARCH("3",'procytrat 100AE'!D439)),EDATE(AB3938,3),DATEVALUE('procytrat 100AE'!D439))))),""))</f>
        <v/>
      </c>
      <c r="AM3938" t="str">
        <f t="shared" ca="1" si="395"/>
        <v/>
      </c>
    </row>
    <row r="3939" spans="27:39" x14ac:dyDescent="0.3">
      <c r="AA3939" t="str">
        <f>IF(COUNTA('procytrat 100AE'!A440,'procytrat 100AE'!B440,'procytrat 100AE'!C440)&gt;0,"100AE","")</f>
        <v/>
      </c>
      <c r="AB3939" t="str">
        <f>IFERROR(IF(ISNUMBER('procytrat 100AE'!A440),'procytrat 100AE'!A440,DATEVALUE('procytrat 100AE'!A440)),"")</f>
        <v/>
      </c>
      <c r="AC3939" t="str">
        <f>IF(AA3939="","",'procytrat 100AE'!B440)</f>
        <v/>
      </c>
      <c r="AD3939" t="str">
        <f>IF(AA3939="","",IFERROR(1*'procytrat 100AE'!C440,IFERROR(_xludf.NUMBERVALUE('procytrat 100AE'!C440,".",","),IFERROR(_xludf.NUMBERVALUE('procytrat 100AE'!C440,",","."),0))))</f>
        <v/>
      </c>
      <c r="AE3939" t="str">
        <f>IF(AA3939="","",'procytrat 100AE'!M440)</f>
        <v/>
      </c>
      <c r="AF3939">
        <f t="shared" si="390"/>
        <v>0</v>
      </c>
      <c r="AG3939" t="str">
        <f t="shared" si="391"/>
        <v/>
      </c>
      <c r="AH3939" t="str">
        <f t="shared" si="392"/>
        <v/>
      </c>
      <c r="AI3939">
        <f t="shared" si="393"/>
        <v>0</v>
      </c>
      <c r="AJ3939">
        <f t="shared" si="394"/>
        <v>0</v>
      </c>
      <c r="AK3939">
        <v>0</v>
      </c>
      <c r="AL3939" t="str">
        <f>IF(AA3939="","",IFERROR(IF(ISNUMBER('procytrat 100AE'!D440),'procytrat 100AE'!D440,IF(ISNUMBER(SEARCH("12",'procytrat 100AE'!D440)),EDATE(AB3939,12),IF(ISNUMBER(SEARCH("6",'procytrat 100AE'!D440)),EDATE(AB3939,6),IF(ISNUMBER(SEARCH("3",'procytrat 100AE'!D440)),EDATE(AB3939,3),DATEVALUE('procytrat 100AE'!D440))))),""))</f>
        <v/>
      </c>
      <c r="AM3939" t="str">
        <f t="shared" ca="1" si="395"/>
        <v/>
      </c>
    </row>
    <row r="3940" spans="27:39" x14ac:dyDescent="0.3">
      <c r="AA3940" t="str">
        <f>IF(COUNTA('procytrat 100AE'!A441,'procytrat 100AE'!B441,'procytrat 100AE'!C441)&gt;0,"100AE","")</f>
        <v/>
      </c>
      <c r="AB3940" t="str">
        <f>IFERROR(IF(ISNUMBER('procytrat 100AE'!A441),'procytrat 100AE'!A441,DATEVALUE('procytrat 100AE'!A441)),"")</f>
        <v/>
      </c>
      <c r="AC3940" t="str">
        <f>IF(AA3940="","",'procytrat 100AE'!B441)</f>
        <v/>
      </c>
      <c r="AD3940" t="str">
        <f>IF(AA3940="","",IFERROR(1*'procytrat 100AE'!C441,IFERROR(_xludf.NUMBERVALUE('procytrat 100AE'!C441,".",","),IFERROR(_xludf.NUMBERVALUE('procytrat 100AE'!C441,",","."),0))))</f>
        <v/>
      </c>
      <c r="AE3940" t="str">
        <f>IF(AA3940="","",'procytrat 100AE'!M441)</f>
        <v/>
      </c>
      <c r="AF3940">
        <f t="shared" si="390"/>
        <v>0</v>
      </c>
      <c r="AG3940" t="str">
        <f t="shared" si="391"/>
        <v/>
      </c>
      <c r="AH3940" t="str">
        <f t="shared" si="392"/>
        <v/>
      </c>
      <c r="AI3940">
        <f t="shared" si="393"/>
        <v>0</v>
      </c>
      <c r="AJ3940">
        <f t="shared" si="394"/>
        <v>0</v>
      </c>
      <c r="AK3940">
        <v>0</v>
      </c>
      <c r="AL3940" t="str">
        <f>IF(AA3940="","",IFERROR(IF(ISNUMBER('procytrat 100AE'!D441),'procytrat 100AE'!D441,IF(ISNUMBER(SEARCH("12",'procytrat 100AE'!D441)),EDATE(AB3940,12),IF(ISNUMBER(SEARCH("6",'procytrat 100AE'!D441)),EDATE(AB3940,6),IF(ISNUMBER(SEARCH("3",'procytrat 100AE'!D441)),EDATE(AB3940,3),DATEVALUE('procytrat 100AE'!D441))))),""))</f>
        <v/>
      </c>
      <c r="AM3940" t="str">
        <f t="shared" ca="1" si="395"/>
        <v/>
      </c>
    </row>
    <row r="3941" spans="27:39" x14ac:dyDescent="0.3">
      <c r="AA3941" t="str">
        <f>IF(COUNTA('procytrat 100AE'!A442,'procytrat 100AE'!B442,'procytrat 100AE'!C442)&gt;0,"100AE","")</f>
        <v/>
      </c>
      <c r="AB3941" t="str">
        <f>IFERROR(IF(ISNUMBER('procytrat 100AE'!A442),'procytrat 100AE'!A442,DATEVALUE('procytrat 100AE'!A442)),"")</f>
        <v/>
      </c>
      <c r="AC3941" t="str">
        <f>IF(AA3941="","",'procytrat 100AE'!B442)</f>
        <v/>
      </c>
      <c r="AD3941" t="str">
        <f>IF(AA3941="","",IFERROR(1*'procytrat 100AE'!C442,IFERROR(_xludf.NUMBERVALUE('procytrat 100AE'!C442,".",","),IFERROR(_xludf.NUMBERVALUE('procytrat 100AE'!C442,",","."),0))))</f>
        <v/>
      </c>
      <c r="AE3941" t="str">
        <f>IF(AA3941="","",'procytrat 100AE'!M442)</f>
        <v/>
      </c>
      <c r="AF3941">
        <f t="shared" si="390"/>
        <v>0</v>
      </c>
      <c r="AG3941" t="str">
        <f t="shared" si="391"/>
        <v/>
      </c>
      <c r="AH3941" t="str">
        <f t="shared" si="392"/>
        <v/>
      </c>
      <c r="AI3941">
        <f t="shared" si="393"/>
        <v>0</v>
      </c>
      <c r="AJ3941">
        <f t="shared" si="394"/>
        <v>0</v>
      </c>
      <c r="AK3941">
        <v>0</v>
      </c>
      <c r="AL3941" t="str">
        <f>IF(AA3941="","",IFERROR(IF(ISNUMBER('procytrat 100AE'!D442),'procytrat 100AE'!D442,IF(ISNUMBER(SEARCH("12",'procytrat 100AE'!D442)),EDATE(AB3941,12),IF(ISNUMBER(SEARCH("6",'procytrat 100AE'!D442)),EDATE(AB3941,6),IF(ISNUMBER(SEARCH("3",'procytrat 100AE'!D442)),EDATE(AB3941,3),DATEVALUE('procytrat 100AE'!D442))))),""))</f>
        <v/>
      </c>
      <c r="AM3941" t="str">
        <f t="shared" ca="1" si="395"/>
        <v/>
      </c>
    </row>
    <row r="3942" spans="27:39" x14ac:dyDescent="0.3">
      <c r="AA3942" t="str">
        <f>IF(COUNTA('procytrat 100AE'!A443,'procytrat 100AE'!B443,'procytrat 100AE'!C443)&gt;0,"100AE","")</f>
        <v/>
      </c>
      <c r="AB3942" t="str">
        <f>IFERROR(IF(ISNUMBER('procytrat 100AE'!A443),'procytrat 100AE'!A443,DATEVALUE('procytrat 100AE'!A443)),"")</f>
        <v/>
      </c>
      <c r="AC3942" t="str">
        <f>IF(AA3942="","",'procytrat 100AE'!B443)</f>
        <v/>
      </c>
      <c r="AD3942" t="str">
        <f>IF(AA3942="","",IFERROR(1*'procytrat 100AE'!C443,IFERROR(_xludf.NUMBERVALUE('procytrat 100AE'!C443,".",","),IFERROR(_xludf.NUMBERVALUE('procytrat 100AE'!C443,",","."),0))))</f>
        <v/>
      </c>
      <c r="AE3942" t="str">
        <f>IF(AA3942="","",'procytrat 100AE'!M443)</f>
        <v/>
      </c>
      <c r="AF3942">
        <f t="shared" si="390"/>
        <v>0</v>
      </c>
      <c r="AG3942" t="str">
        <f t="shared" si="391"/>
        <v/>
      </c>
      <c r="AH3942" t="str">
        <f t="shared" si="392"/>
        <v/>
      </c>
      <c r="AI3942">
        <f t="shared" si="393"/>
        <v>0</v>
      </c>
      <c r="AJ3942">
        <f t="shared" si="394"/>
        <v>0</v>
      </c>
      <c r="AK3942">
        <v>0</v>
      </c>
      <c r="AL3942" t="str">
        <f>IF(AA3942="","",IFERROR(IF(ISNUMBER('procytrat 100AE'!D443),'procytrat 100AE'!D443,IF(ISNUMBER(SEARCH("12",'procytrat 100AE'!D443)),EDATE(AB3942,12),IF(ISNUMBER(SEARCH("6",'procytrat 100AE'!D443)),EDATE(AB3942,6),IF(ISNUMBER(SEARCH("3",'procytrat 100AE'!D443)),EDATE(AB3942,3),DATEVALUE('procytrat 100AE'!D443))))),""))</f>
        <v/>
      </c>
      <c r="AM3942" t="str">
        <f t="shared" ca="1" si="395"/>
        <v/>
      </c>
    </row>
    <row r="3943" spans="27:39" x14ac:dyDescent="0.3">
      <c r="AA3943" t="str">
        <f>IF(COUNTA('procytrat 100AE'!A444,'procytrat 100AE'!B444,'procytrat 100AE'!C444)&gt;0,"100AE","")</f>
        <v/>
      </c>
      <c r="AB3943" t="str">
        <f>IFERROR(IF(ISNUMBER('procytrat 100AE'!A444),'procytrat 100AE'!A444,DATEVALUE('procytrat 100AE'!A444)),"")</f>
        <v/>
      </c>
      <c r="AC3943" t="str">
        <f>IF(AA3943="","",'procytrat 100AE'!B444)</f>
        <v/>
      </c>
      <c r="AD3943" t="str">
        <f>IF(AA3943="","",IFERROR(1*'procytrat 100AE'!C444,IFERROR(_xludf.NUMBERVALUE('procytrat 100AE'!C444,".",","),IFERROR(_xludf.NUMBERVALUE('procytrat 100AE'!C444,",","."),0))))</f>
        <v/>
      </c>
      <c r="AE3943" t="str">
        <f>IF(AA3943="","",'procytrat 100AE'!M444)</f>
        <v/>
      </c>
      <c r="AF3943">
        <f t="shared" si="390"/>
        <v>0</v>
      </c>
      <c r="AG3943" t="str">
        <f t="shared" si="391"/>
        <v/>
      </c>
      <c r="AH3943" t="str">
        <f t="shared" si="392"/>
        <v/>
      </c>
      <c r="AI3943">
        <f t="shared" si="393"/>
        <v>0</v>
      </c>
      <c r="AJ3943">
        <f t="shared" si="394"/>
        <v>0</v>
      </c>
      <c r="AK3943">
        <v>0</v>
      </c>
      <c r="AL3943" t="str">
        <f>IF(AA3943="","",IFERROR(IF(ISNUMBER('procytrat 100AE'!D444),'procytrat 100AE'!D444,IF(ISNUMBER(SEARCH("12",'procytrat 100AE'!D444)),EDATE(AB3943,12),IF(ISNUMBER(SEARCH("6",'procytrat 100AE'!D444)),EDATE(AB3943,6),IF(ISNUMBER(SEARCH("3",'procytrat 100AE'!D444)),EDATE(AB3943,3),DATEVALUE('procytrat 100AE'!D444))))),""))</f>
        <v/>
      </c>
      <c r="AM3943" t="str">
        <f t="shared" ca="1" si="395"/>
        <v/>
      </c>
    </row>
    <row r="3944" spans="27:39" x14ac:dyDescent="0.3">
      <c r="AA3944" t="str">
        <f>IF(COUNTA('procytrat 100AE'!A445,'procytrat 100AE'!B445,'procytrat 100AE'!C445)&gt;0,"100AE","")</f>
        <v/>
      </c>
      <c r="AB3944" t="str">
        <f>IFERROR(IF(ISNUMBER('procytrat 100AE'!A445),'procytrat 100AE'!A445,DATEVALUE('procytrat 100AE'!A445)),"")</f>
        <v/>
      </c>
      <c r="AC3944" t="str">
        <f>IF(AA3944="","",'procytrat 100AE'!B445)</f>
        <v/>
      </c>
      <c r="AD3944" t="str">
        <f>IF(AA3944="","",IFERROR(1*'procytrat 100AE'!C445,IFERROR(_xludf.NUMBERVALUE('procytrat 100AE'!C445,".",","),IFERROR(_xludf.NUMBERVALUE('procytrat 100AE'!C445,",","."),0))))</f>
        <v/>
      </c>
      <c r="AE3944" t="str">
        <f>IF(AA3944="","",'procytrat 100AE'!M445)</f>
        <v/>
      </c>
      <c r="AF3944">
        <f t="shared" si="390"/>
        <v>0</v>
      </c>
      <c r="AG3944" t="str">
        <f t="shared" si="391"/>
        <v/>
      </c>
      <c r="AH3944" t="str">
        <f t="shared" si="392"/>
        <v/>
      </c>
      <c r="AI3944">
        <f t="shared" si="393"/>
        <v>0</v>
      </c>
      <c r="AJ3944">
        <f t="shared" si="394"/>
        <v>0</v>
      </c>
      <c r="AK3944">
        <v>0</v>
      </c>
      <c r="AL3944" t="str">
        <f>IF(AA3944="","",IFERROR(IF(ISNUMBER('procytrat 100AE'!D445),'procytrat 100AE'!D445,IF(ISNUMBER(SEARCH("12",'procytrat 100AE'!D445)),EDATE(AB3944,12),IF(ISNUMBER(SEARCH("6",'procytrat 100AE'!D445)),EDATE(AB3944,6),IF(ISNUMBER(SEARCH("3",'procytrat 100AE'!D445)),EDATE(AB3944,3),DATEVALUE('procytrat 100AE'!D445))))),""))</f>
        <v/>
      </c>
      <c r="AM3944" t="str">
        <f t="shared" ca="1" si="395"/>
        <v/>
      </c>
    </row>
    <row r="3945" spans="27:39" x14ac:dyDescent="0.3">
      <c r="AA3945" t="str">
        <f>IF(COUNTA('procytrat 100AE'!A446,'procytrat 100AE'!B446,'procytrat 100AE'!C446)&gt;0,"100AE","")</f>
        <v/>
      </c>
      <c r="AB3945" t="str">
        <f>IFERROR(IF(ISNUMBER('procytrat 100AE'!A446),'procytrat 100AE'!A446,DATEVALUE('procytrat 100AE'!A446)),"")</f>
        <v/>
      </c>
      <c r="AC3945" t="str">
        <f>IF(AA3945="","",'procytrat 100AE'!B446)</f>
        <v/>
      </c>
      <c r="AD3945" t="str">
        <f>IF(AA3945="","",IFERROR(1*'procytrat 100AE'!C446,IFERROR(_xludf.NUMBERVALUE('procytrat 100AE'!C446,".",","),IFERROR(_xludf.NUMBERVALUE('procytrat 100AE'!C446,",","."),0))))</f>
        <v/>
      </c>
      <c r="AE3945" t="str">
        <f>IF(AA3945="","",'procytrat 100AE'!M446)</f>
        <v/>
      </c>
      <c r="AF3945">
        <f t="shared" si="390"/>
        <v>0</v>
      </c>
      <c r="AG3945" t="str">
        <f t="shared" si="391"/>
        <v/>
      </c>
      <c r="AH3945" t="str">
        <f t="shared" si="392"/>
        <v/>
      </c>
      <c r="AI3945">
        <f t="shared" si="393"/>
        <v>0</v>
      </c>
      <c r="AJ3945">
        <f t="shared" si="394"/>
        <v>0</v>
      </c>
      <c r="AK3945">
        <v>0</v>
      </c>
      <c r="AL3945" t="str">
        <f>IF(AA3945="","",IFERROR(IF(ISNUMBER('procytrat 100AE'!D446),'procytrat 100AE'!D446,IF(ISNUMBER(SEARCH("12",'procytrat 100AE'!D446)),EDATE(AB3945,12),IF(ISNUMBER(SEARCH("6",'procytrat 100AE'!D446)),EDATE(AB3945,6),IF(ISNUMBER(SEARCH("3",'procytrat 100AE'!D446)),EDATE(AB3945,3),DATEVALUE('procytrat 100AE'!D446))))),""))</f>
        <v/>
      </c>
      <c r="AM3945" t="str">
        <f t="shared" ca="1" si="395"/>
        <v/>
      </c>
    </row>
    <row r="3946" spans="27:39" x14ac:dyDescent="0.3">
      <c r="AA3946" t="str">
        <f>IF(COUNTA('procytrat 100AE'!A447,'procytrat 100AE'!B447,'procytrat 100AE'!C447)&gt;0,"100AE","")</f>
        <v/>
      </c>
      <c r="AB3946" t="str">
        <f>IFERROR(IF(ISNUMBER('procytrat 100AE'!A447),'procytrat 100AE'!A447,DATEVALUE('procytrat 100AE'!A447)),"")</f>
        <v/>
      </c>
      <c r="AC3946" t="str">
        <f>IF(AA3946="","",'procytrat 100AE'!B447)</f>
        <v/>
      </c>
      <c r="AD3946" t="str">
        <f>IF(AA3946="","",IFERROR(1*'procytrat 100AE'!C447,IFERROR(_xludf.NUMBERVALUE('procytrat 100AE'!C447,".",","),IFERROR(_xludf.NUMBERVALUE('procytrat 100AE'!C447,",","."),0))))</f>
        <v/>
      </c>
      <c r="AE3946" t="str">
        <f>IF(AA3946="","",'procytrat 100AE'!M447)</f>
        <v/>
      </c>
      <c r="AF3946">
        <f t="shared" si="390"/>
        <v>0</v>
      </c>
      <c r="AG3946" t="str">
        <f t="shared" si="391"/>
        <v/>
      </c>
      <c r="AH3946" t="str">
        <f t="shared" si="392"/>
        <v/>
      </c>
      <c r="AI3946">
        <f t="shared" si="393"/>
        <v>0</v>
      </c>
      <c r="AJ3946">
        <f t="shared" si="394"/>
        <v>0</v>
      </c>
      <c r="AK3946">
        <v>0</v>
      </c>
      <c r="AL3946" t="str">
        <f>IF(AA3946="","",IFERROR(IF(ISNUMBER('procytrat 100AE'!D447),'procytrat 100AE'!D447,IF(ISNUMBER(SEARCH("12",'procytrat 100AE'!D447)),EDATE(AB3946,12),IF(ISNUMBER(SEARCH("6",'procytrat 100AE'!D447)),EDATE(AB3946,6),IF(ISNUMBER(SEARCH("3",'procytrat 100AE'!D447)),EDATE(AB3946,3),DATEVALUE('procytrat 100AE'!D447))))),""))</f>
        <v/>
      </c>
      <c r="AM3946" t="str">
        <f t="shared" ca="1" si="395"/>
        <v/>
      </c>
    </row>
    <row r="3947" spans="27:39" x14ac:dyDescent="0.3">
      <c r="AA3947" t="str">
        <f>IF(COUNTA('procytrat 100AE'!A448,'procytrat 100AE'!B448,'procytrat 100AE'!C448)&gt;0,"100AE","")</f>
        <v/>
      </c>
      <c r="AB3947" t="str">
        <f>IFERROR(IF(ISNUMBER('procytrat 100AE'!A448),'procytrat 100AE'!A448,DATEVALUE('procytrat 100AE'!A448)),"")</f>
        <v/>
      </c>
      <c r="AC3947" t="str">
        <f>IF(AA3947="","",'procytrat 100AE'!B448)</f>
        <v/>
      </c>
      <c r="AD3947" t="str">
        <f>IF(AA3947="","",IFERROR(1*'procytrat 100AE'!C448,IFERROR(_xludf.NUMBERVALUE('procytrat 100AE'!C448,".",","),IFERROR(_xludf.NUMBERVALUE('procytrat 100AE'!C448,",","."),0))))</f>
        <v/>
      </c>
      <c r="AE3947" t="str">
        <f>IF(AA3947="","",'procytrat 100AE'!M448)</f>
        <v/>
      </c>
      <c r="AF3947">
        <f t="shared" si="390"/>
        <v>0</v>
      </c>
      <c r="AG3947" t="str">
        <f t="shared" si="391"/>
        <v/>
      </c>
      <c r="AH3947" t="str">
        <f t="shared" si="392"/>
        <v/>
      </c>
      <c r="AI3947">
        <f t="shared" si="393"/>
        <v>0</v>
      </c>
      <c r="AJ3947">
        <f t="shared" si="394"/>
        <v>0</v>
      </c>
      <c r="AK3947">
        <v>0</v>
      </c>
      <c r="AL3947" t="str">
        <f>IF(AA3947="","",IFERROR(IF(ISNUMBER('procytrat 100AE'!D448),'procytrat 100AE'!D448,IF(ISNUMBER(SEARCH("12",'procytrat 100AE'!D448)),EDATE(AB3947,12),IF(ISNUMBER(SEARCH("6",'procytrat 100AE'!D448)),EDATE(AB3947,6),IF(ISNUMBER(SEARCH("3",'procytrat 100AE'!D448)),EDATE(AB3947,3),DATEVALUE('procytrat 100AE'!D448))))),""))</f>
        <v/>
      </c>
      <c r="AM3947" t="str">
        <f t="shared" ca="1" si="395"/>
        <v/>
      </c>
    </row>
    <row r="3948" spans="27:39" x14ac:dyDescent="0.3">
      <c r="AA3948" t="str">
        <f>IF(COUNTA('procytrat 100AE'!A449,'procytrat 100AE'!B449,'procytrat 100AE'!C449)&gt;0,"100AE","")</f>
        <v/>
      </c>
      <c r="AB3948" t="str">
        <f>IFERROR(IF(ISNUMBER('procytrat 100AE'!A449),'procytrat 100AE'!A449,DATEVALUE('procytrat 100AE'!A449)),"")</f>
        <v/>
      </c>
      <c r="AC3948" t="str">
        <f>IF(AA3948="","",'procytrat 100AE'!B449)</f>
        <v/>
      </c>
      <c r="AD3948" t="str">
        <f>IF(AA3948="","",IFERROR(1*'procytrat 100AE'!C449,IFERROR(_xludf.NUMBERVALUE('procytrat 100AE'!C449,".",","),IFERROR(_xludf.NUMBERVALUE('procytrat 100AE'!C449,",","."),0))))</f>
        <v/>
      </c>
      <c r="AE3948" t="str">
        <f>IF(AA3948="","",'procytrat 100AE'!M449)</f>
        <v/>
      </c>
      <c r="AF3948">
        <f t="shared" si="390"/>
        <v>0</v>
      </c>
      <c r="AG3948" t="str">
        <f t="shared" si="391"/>
        <v/>
      </c>
      <c r="AH3948" t="str">
        <f t="shared" si="392"/>
        <v/>
      </c>
      <c r="AI3948">
        <f t="shared" si="393"/>
        <v>0</v>
      </c>
      <c r="AJ3948">
        <f t="shared" si="394"/>
        <v>0</v>
      </c>
      <c r="AK3948">
        <v>0</v>
      </c>
      <c r="AL3948" t="str">
        <f>IF(AA3948="","",IFERROR(IF(ISNUMBER('procytrat 100AE'!D449),'procytrat 100AE'!D449,IF(ISNUMBER(SEARCH("12",'procytrat 100AE'!D449)),EDATE(AB3948,12),IF(ISNUMBER(SEARCH("6",'procytrat 100AE'!D449)),EDATE(AB3948,6),IF(ISNUMBER(SEARCH("3",'procytrat 100AE'!D449)),EDATE(AB3948,3),DATEVALUE('procytrat 100AE'!D449))))),""))</f>
        <v/>
      </c>
      <c r="AM3948" t="str">
        <f t="shared" ca="1" si="395"/>
        <v/>
      </c>
    </row>
    <row r="3949" spans="27:39" x14ac:dyDescent="0.3">
      <c r="AA3949" t="str">
        <f>IF(COUNTA('procytrat 100AE'!A450,'procytrat 100AE'!B450,'procytrat 100AE'!C450)&gt;0,"100AE","")</f>
        <v/>
      </c>
      <c r="AB3949" t="str">
        <f>IFERROR(IF(ISNUMBER('procytrat 100AE'!A450),'procytrat 100AE'!A450,DATEVALUE('procytrat 100AE'!A450)),"")</f>
        <v/>
      </c>
      <c r="AC3949" t="str">
        <f>IF(AA3949="","",'procytrat 100AE'!B450)</f>
        <v/>
      </c>
      <c r="AD3949" t="str">
        <f>IF(AA3949="","",IFERROR(1*'procytrat 100AE'!C450,IFERROR(_xludf.NUMBERVALUE('procytrat 100AE'!C450,".",","),IFERROR(_xludf.NUMBERVALUE('procytrat 100AE'!C450,",","."),0))))</f>
        <v/>
      </c>
      <c r="AE3949" t="str">
        <f>IF(AA3949="","",'procytrat 100AE'!M450)</f>
        <v/>
      </c>
      <c r="AF3949">
        <f t="shared" si="390"/>
        <v>0</v>
      </c>
      <c r="AG3949" t="str">
        <f t="shared" si="391"/>
        <v/>
      </c>
      <c r="AH3949" t="str">
        <f t="shared" si="392"/>
        <v/>
      </c>
      <c r="AI3949">
        <f t="shared" si="393"/>
        <v>0</v>
      </c>
      <c r="AJ3949">
        <f t="shared" si="394"/>
        <v>0</v>
      </c>
      <c r="AK3949">
        <v>0</v>
      </c>
      <c r="AL3949" t="str">
        <f>IF(AA3949="","",IFERROR(IF(ISNUMBER('procytrat 100AE'!D450),'procytrat 100AE'!D450,IF(ISNUMBER(SEARCH("12",'procytrat 100AE'!D450)),EDATE(AB3949,12),IF(ISNUMBER(SEARCH("6",'procytrat 100AE'!D450)),EDATE(AB3949,6),IF(ISNUMBER(SEARCH("3",'procytrat 100AE'!D450)),EDATE(AB3949,3),DATEVALUE('procytrat 100AE'!D450))))),""))</f>
        <v/>
      </c>
      <c r="AM3949" t="str">
        <f t="shared" ca="1" si="395"/>
        <v/>
      </c>
    </row>
    <row r="3950" spans="27:39" x14ac:dyDescent="0.3">
      <c r="AA3950" t="str">
        <f>IF(COUNTA('procytrat 100AE'!A451,'procytrat 100AE'!B451,'procytrat 100AE'!C451)&gt;0,"100AE","")</f>
        <v/>
      </c>
      <c r="AB3950" t="str">
        <f>IFERROR(IF(ISNUMBER('procytrat 100AE'!A451),'procytrat 100AE'!A451,DATEVALUE('procytrat 100AE'!A451)),"")</f>
        <v/>
      </c>
      <c r="AC3950" t="str">
        <f>IF(AA3950="","",'procytrat 100AE'!B451)</f>
        <v/>
      </c>
      <c r="AD3950" t="str">
        <f>IF(AA3950="","",IFERROR(1*'procytrat 100AE'!C451,IFERROR(_xludf.NUMBERVALUE('procytrat 100AE'!C451,".",","),IFERROR(_xludf.NUMBERVALUE('procytrat 100AE'!C451,",","."),0))))</f>
        <v/>
      </c>
      <c r="AE3950" t="str">
        <f>IF(AA3950="","",'procytrat 100AE'!M451)</f>
        <v/>
      </c>
      <c r="AF3950">
        <f t="shared" si="390"/>
        <v>0</v>
      </c>
      <c r="AG3950" t="str">
        <f t="shared" si="391"/>
        <v/>
      </c>
      <c r="AH3950" t="str">
        <f t="shared" si="392"/>
        <v/>
      </c>
      <c r="AI3950">
        <f t="shared" si="393"/>
        <v>0</v>
      </c>
      <c r="AJ3950">
        <f t="shared" si="394"/>
        <v>0</v>
      </c>
      <c r="AK3950">
        <v>0</v>
      </c>
      <c r="AL3950" t="str">
        <f>IF(AA3950="","",IFERROR(IF(ISNUMBER('procytrat 100AE'!D451),'procytrat 100AE'!D451,IF(ISNUMBER(SEARCH("12",'procytrat 100AE'!D451)),EDATE(AB3950,12),IF(ISNUMBER(SEARCH("6",'procytrat 100AE'!D451)),EDATE(AB3950,6),IF(ISNUMBER(SEARCH("3",'procytrat 100AE'!D451)),EDATE(AB3950,3),DATEVALUE('procytrat 100AE'!D451))))),""))</f>
        <v/>
      </c>
      <c r="AM3950" t="str">
        <f t="shared" ca="1" si="395"/>
        <v/>
      </c>
    </row>
    <row r="3951" spans="27:39" x14ac:dyDescent="0.3">
      <c r="AA3951" t="str">
        <f>IF(COUNTA('procytrat 100AE'!A452,'procytrat 100AE'!B452,'procytrat 100AE'!C452)&gt;0,"100AE","")</f>
        <v/>
      </c>
      <c r="AB3951" t="str">
        <f>IFERROR(IF(ISNUMBER('procytrat 100AE'!A452),'procytrat 100AE'!A452,DATEVALUE('procytrat 100AE'!A452)),"")</f>
        <v/>
      </c>
      <c r="AC3951" t="str">
        <f>IF(AA3951="","",'procytrat 100AE'!B452)</f>
        <v/>
      </c>
      <c r="AD3951" t="str">
        <f>IF(AA3951="","",IFERROR(1*'procytrat 100AE'!C452,IFERROR(_xludf.NUMBERVALUE('procytrat 100AE'!C452,".",","),IFERROR(_xludf.NUMBERVALUE('procytrat 100AE'!C452,",","."),0))))</f>
        <v/>
      </c>
      <c r="AE3951" t="str">
        <f>IF(AA3951="","",'procytrat 100AE'!M452)</f>
        <v/>
      </c>
      <c r="AF3951">
        <f t="shared" si="390"/>
        <v>0</v>
      </c>
      <c r="AG3951" t="str">
        <f t="shared" si="391"/>
        <v/>
      </c>
      <c r="AH3951" t="str">
        <f t="shared" si="392"/>
        <v/>
      </c>
      <c r="AI3951">
        <f t="shared" si="393"/>
        <v>0</v>
      </c>
      <c r="AJ3951">
        <f t="shared" si="394"/>
        <v>0</v>
      </c>
      <c r="AK3951">
        <v>0</v>
      </c>
      <c r="AL3951" t="str">
        <f>IF(AA3951="","",IFERROR(IF(ISNUMBER('procytrat 100AE'!D452),'procytrat 100AE'!D452,IF(ISNUMBER(SEARCH("12",'procytrat 100AE'!D452)),EDATE(AB3951,12),IF(ISNUMBER(SEARCH("6",'procytrat 100AE'!D452)),EDATE(AB3951,6),IF(ISNUMBER(SEARCH("3",'procytrat 100AE'!D452)),EDATE(AB3951,3),DATEVALUE('procytrat 100AE'!D452))))),""))</f>
        <v/>
      </c>
      <c r="AM3951" t="str">
        <f t="shared" ca="1" si="395"/>
        <v/>
      </c>
    </row>
    <row r="3952" spans="27:39" x14ac:dyDescent="0.3">
      <c r="AA3952" t="str">
        <f>IF(COUNTA('procytrat 100AE'!A453,'procytrat 100AE'!B453,'procytrat 100AE'!C453)&gt;0,"100AE","")</f>
        <v/>
      </c>
      <c r="AB3952" t="str">
        <f>IFERROR(IF(ISNUMBER('procytrat 100AE'!A453),'procytrat 100AE'!A453,DATEVALUE('procytrat 100AE'!A453)),"")</f>
        <v/>
      </c>
      <c r="AC3952" t="str">
        <f>IF(AA3952="","",'procytrat 100AE'!B453)</f>
        <v/>
      </c>
      <c r="AD3952" t="str">
        <f>IF(AA3952="","",IFERROR(1*'procytrat 100AE'!C453,IFERROR(_xludf.NUMBERVALUE('procytrat 100AE'!C453,".",","),IFERROR(_xludf.NUMBERVALUE('procytrat 100AE'!C453,",","."),0))))</f>
        <v/>
      </c>
      <c r="AE3952" t="str">
        <f>IF(AA3952="","",'procytrat 100AE'!M453)</f>
        <v/>
      </c>
      <c r="AF3952">
        <f t="shared" si="390"/>
        <v>0</v>
      </c>
      <c r="AG3952" t="str">
        <f t="shared" si="391"/>
        <v/>
      </c>
      <c r="AH3952" t="str">
        <f t="shared" si="392"/>
        <v/>
      </c>
      <c r="AI3952">
        <f t="shared" si="393"/>
        <v>0</v>
      </c>
      <c r="AJ3952">
        <f t="shared" si="394"/>
        <v>0</v>
      </c>
      <c r="AK3952">
        <v>0</v>
      </c>
      <c r="AL3952" t="str">
        <f>IF(AA3952="","",IFERROR(IF(ISNUMBER('procytrat 100AE'!D453),'procytrat 100AE'!D453,IF(ISNUMBER(SEARCH("12",'procytrat 100AE'!D453)),EDATE(AB3952,12),IF(ISNUMBER(SEARCH("6",'procytrat 100AE'!D453)),EDATE(AB3952,6),IF(ISNUMBER(SEARCH("3",'procytrat 100AE'!D453)),EDATE(AB3952,3),DATEVALUE('procytrat 100AE'!D453))))),""))</f>
        <v/>
      </c>
      <c r="AM3952" t="str">
        <f t="shared" ca="1" si="395"/>
        <v/>
      </c>
    </row>
    <row r="3953" spans="27:39" x14ac:dyDescent="0.3">
      <c r="AA3953" t="str">
        <f>IF(COUNTA('procytrat 100AE'!A454,'procytrat 100AE'!B454,'procytrat 100AE'!C454)&gt;0,"100AE","")</f>
        <v/>
      </c>
      <c r="AB3953" t="str">
        <f>IFERROR(IF(ISNUMBER('procytrat 100AE'!A454),'procytrat 100AE'!A454,DATEVALUE('procytrat 100AE'!A454)),"")</f>
        <v/>
      </c>
      <c r="AC3953" t="str">
        <f>IF(AA3953="","",'procytrat 100AE'!B454)</f>
        <v/>
      </c>
      <c r="AD3953" t="str">
        <f>IF(AA3953="","",IFERROR(1*'procytrat 100AE'!C454,IFERROR(_xludf.NUMBERVALUE('procytrat 100AE'!C454,".",","),IFERROR(_xludf.NUMBERVALUE('procytrat 100AE'!C454,",","."),0))))</f>
        <v/>
      </c>
      <c r="AE3953" t="str">
        <f>IF(AA3953="","",'procytrat 100AE'!M454)</f>
        <v/>
      </c>
      <c r="AF3953">
        <f t="shared" si="390"/>
        <v>0</v>
      </c>
      <c r="AG3953" t="str">
        <f t="shared" si="391"/>
        <v/>
      </c>
      <c r="AH3953" t="str">
        <f t="shared" si="392"/>
        <v/>
      </c>
      <c r="AI3953">
        <f t="shared" si="393"/>
        <v>0</v>
      </c>
      <c r="AJ3953">
        <f t="shared" si="394"/>
        <v>0</v>
      </c>
      <c r="AK3953">
        <v>0</v>
      </c>
      <c r="AL3953" t="str">
        <f>IF(AA3953="","",IFERROR(IF(ISNUMBER('procytrat 100AE'!D454),'procytrat 100AE'!D454,IF(ISNUMBER(SEARCH("12",'procytrat 100AE'!D454)),EDATE(AB3953,12),IF(ISNUMBER(SEARCH("6",'procytrat 100AE'!D454)),EDATE(AB3953,6),IF(ISNUMBER(SEARCH("3",'procytrat 100AE'!D454)),EDATE(AB3953,3),DATEVALUE('procytrat 100AE'!D454))))),""))</f>
        <v/>
      </c>
      <c r="AM3953" t="str">
        <f t="shared" ca="1" si="395"/>
        <v/>
      </c>
    </row>
    <row r="3954" spans="27:39" x14ac:dyDescent="0.3">
      <c r="AA3954" t="str">
        <f>IF(COUNTA('procytrat 100AE'!A455,'procytrat 100AE'!B455,'procytrat 100AE'!C455)&gt;0,"100AE","")</f>
        <v/>
      </c>
      <c r="AB3954" t="str">
        <f>IFERROR(IF(ISNUMBER('procytrat 100AE'!A455),'procytrat 100AE'!A455,DATEVALUE('procytrat 100AE'!A455)),"")</f>
        <v/>
      </c>
      <c r="AC3954" t="str">
        <f>IF(AA3954="","",'procytrat 100AE'!B455)</f>
        <v/>
      </c>
      <c r="AD3954" t="str">
        <f>IF(AA3954="","",IFERROR(1*'procytrat 100AE'!C455,IFERROR(_xludf.NUMBERVALUE('procytrat 100AE'!C455,".",","),IFERROR(_xludf.NUMBERVALUE('procytrat 100AE'!C455,",","."),0))))</f>
        <v/>
      </c>
      <c r="AE3954" t="str">
        <f>IF(AA3954="","",'procytrat 100AE'!M455)</f>
        <v/>
      </c>
      <c r="AF3954">
        <f t="shared" si="390"/>
        <v>0</v>
      </c>
      <c r="AG3954" t="str">
        <f t="shared" si="391"/>
        <v/>
      </c>
      <c r="AH3954" t="str">
        <f t="shared" si="392"/>
        <v/>
      </c>
      <c r="AI3954">
        <f t="shared" si="393"/>
        <v>0</v>
      </c>
      <c r="AJ3954">
        <f t="shared" si="394"/>
        <v>0</v>
      </c>
      <c r="AK3954">
        <v>0</v>
      </c>
      <c r="AL3954" t="str">
        <f>IF(AA3954="","",IFERROR(IF(ISNUMBER('procytrat 100AE'!D455),'procytrat 100AE'!D455,IF(ISNUMBER(SEARCH("12",'procytrat 100AE'!D455)),EDATE(AB3954,12),IF(ISNUMBER(SEARCH("6",'procytrat 100AE'!D455)),EDATE(AB3954,6),IF(ISNUMBER(SEARCH("3",'procytrat 100AE'!D455)),EDATE(AB3954,3),DATEVALUE('procytrat 100AE'!D455))))),""))</f>
        <v/>
      </c>
      <c r="AM3954" t="str">
        <f t="shared" ca="1" si="395"/>
        <v/>
      </c>
    </row>
    <row r="3955" spans="27:39" x14ac:dyDescent="0.3">
      <c r="AA3955" t="str">
        <f>IF(COUNTA('procytrat 100AE'!A456,'procytrat 100AE'!B456,'procytrat 100AE'!C456)&gt;0,"100AE","")</f>
        <v/>
      </c>
      <c r="AB3955" t="str">
        <f>IFERROR(IF(ISNUMBER('procytrat 100AE'!A456),'procytrat 100AE'!A456,DATEVALUE('procytrat 100AE'!A456)),"")</f>
        <v/>
      </c>
      <c r="AC3955" t="str">
        <f>IF(AA3955="","",'procytrat 100AE'!B456)</f>
        <v/>
      </c>
      <c r="AD3955" t="str">
        <f>IF(AA3955="","",IFERROR(1*'procytrat 100AE'!C456,IFERROR(_xludf.NUMBERVALUE('procytrat 100AE'!C456,".",","),IFERROR(_xludf.NUMBERVALUE('procytrat 100AE'!C456,",","."),0))))</f>
        <v/>
      </c>
      <c r="AE3955" t="str">
        <f>IF(AA3955="","",'procytrat 100AE'!M456)</f>
        <v/>
      </c>
      <c r="AF3955">
        <f t="shared" si="390"/>
        <v>0</v>
      </c>
      <c r="AG3955" t="str">
        <f t="shared" si="391"/>
        <v/>
      </c>
      <c r="AH3955" t="str">
        <f t="shared" si="392"/>
        <v/>
      </c>
      <c r="AI3955">
        <f t="shared" si="393"/>
        <v>0</v>
      </c>
      <c r="AJ3955">
        <f t="shared" si="394"/>
        <v>0</v>
      </c>
      <c r="AK3955">
        <v>0</v>
      </c>
      <c r="AL3955" t="str">
        <f>IF(AA3955="","",IFERROR(IF(ISNUMBER('procytrat 100AE'!D456),'procytrat 100AE'!D456,IF(ISNUMBER(SEARCH("12",'procytrat 100AE'!D456)),EDATE(AB3955,12),IF(ISNUMBER(SEARCH("6",'procytrat 100AE'!D456)),EDATE(AB3955,6),IF(ISNUMBER(SEARCH("3",'procytrat 100AE'!D456)),EDATE(AB3955,3),DATEVALUE('procytrat 100AE'!D456))))),""))</f>
        <v/>
      </c>
      <c r="AM3955" t="str">
        <f t="shared" ca="1" si="395"/>
        <v/>
      </c>
    </row>
    <row r="3956" spans="27:39" x14ac:dyDescent="0.3">
      <c r="AA3956" t="str">
        <f>IF(COUNTA('procytrat 100AE'!A457,'procytrat 100AE'!B457,'procytrat 100AE'!C457)&gt;0,"100AE","")</f>
        <v/>
      </c>
      <c r="AB3956" t="str">
        <f>IFERROR(IF(ISNUMBER('procytrat 100AE'!A457),'procytrat 100AE'!A457,DATEVALUE('procytrat 100AE'!A457)),"")</f>
        <v/>
      </c>
      <c r="AC3956" t="str">
        <f>IF(AA3956="","",'procytrat 100AE'!B457)</f>
        <v/>
      </c>
      <c r="AD3956" t="str">
        <f>IF(AA3956="","",IFERROR(1*'procytrat 100AE'!C457,IFERROR(_xludf.NUMBERVALUE('procytrat 100AE'!C457,".",","),IFERROR(_xludf.NUMBERVALUE('procytrat 100AE'!C457,",","."),0))))</f>
        <v/>
      </c>
      <c r="AE3956" t="str">
        <f>IF(AA3956="","",'procytrat 100AE'!M457)</f>
        <v/>
      </c>
      <c r="AF3956">
        <f t="shared" si="390"/>
        <v>0</v>
      </c>
      <c r="AG3956" t="str">
        <f t="shared" si="391"/>
        <v/>
      </c>
      <c r="AH3956" t="str">
        <f t="shared" si="392"/>
        <v/>
      </c>
      <c r="AI3956">
        <f t="shared" si="393"/>
        <v>0</v>
      </c>
      <c r="AJ3956">
        <f t="shared" si="394"/>
        <v>0</v>
      </c>
      <c r="AK3956">
        <v>0</v>
      </c>
      <c r="AL3956" t="str">
        <f>IF(AA3956="","",IFERROR(IF(ISNUMBER('procytrat 100AE'!D457),'procytrat 100AE'!D457,IF(ISNUMBER(SEARCH("12",'procytrat 100AE'!D457)),EDATE(AB3956,12),IF(ISNUMBER(SEARCH("6",'procytrat 100AE'!D457)),EDATE(AB3956,6),IF(ISNUMBER(SEARCH("3",'procytrat 100AE'!D457)),EDATE(AB3956,3),DATEVALUE('procytrat 100AE'!D457))))),""))</f>
        <v/>
      </c>
      <c r="AM3956" t="str">
        <f t="shared" ca="1" si="395"/>
        <v/>
      </c>
    </row>
    <row r="3957" spans="27:39" x14ac:dyDescent="0.3">
      <c r="AA3957" t="str">
        <f>IF(COUNTA('procytrat 100AE'!A458,'procytrat 100AE'!B458,'procytrat 100AE'!C458)&gt;0,"100AE","")</f>
        <v/>
      </c>
      <c r="AB3957" t="str">
        <f>IFERROR(IF(ISNUMBER('procytrat 100AE'!A458),'procytrat 100AE'!A458,DATEVALUE('procytrat 100AE'!A458)),"")</f>
        <v/>
      </c>
      <c r="AC3957" t="str">
        <f>IF(AA3957="","",'procytrat 100AE'!B458)</f>
        <v/>
      </c>
      <c r="AD3957" t="str">
        <f>IF(AA3957="","",IFERROR(1*'procytrat 100AE'!C458,IFERROR(_xludf.NUMBERVALUE('procytrat 100AE'!C458,".",","),IFERROR(_xludf.NUMBERVALUE('procytrat 100AE'!C458,",","."),0))))</f>
        <v/>
      </c>
      <c r="AE3957" t="str">
        <f>IF(AA3957="","",'procytrat 100AE'!M458)</f>
        <v/>
      </c>
      <c r="AF3957">
        <f t="shared" si="390"/>
        <v>0</v>
      </c>
      <c r="AG3957" t="str">
        <f t="shared" si="391"/>
        <v/>
      </c>
      <c r="AH3957" t="str">
        <f t="shared" si="392"/>
        <v/>
      </c>
      <c r="AI3957">
        <f t="shared" si="393"/>
        <v>0</v>
      </c>
      <c r="AJ3957">
        <f t="shared" si="394"/>
        <v>0</v>
      </c>
      <c r="AK3957">
        <v>0</v>
      </c>
      <c r="AL3957" t="str">
        <f>IF(AA3957="","",IFERROR(IF(ISNUMBER('procytrat 100AE'!D458),'procytrat 100AE'!D458,IF(ISNUMBER(SEARCH("12",'procytrat 100AE'!D458)),EDATE(AB3957,12),IF(ISNUMBER(SEARCH("6",'procytrat 100AE'!D458)),EDATE(AB3957,6),IF(ISNUMBER(SEARCH("3",'procytrat 100AE'!D458)),EDATE(AB3957,3),DATEVALUE('procytrat 100AE'!D458))))),""))</f>
        <v/>
      </c>
      <c r="AM3957" t="str">
        <f t="shared" ca="1" si="395"/>
        <v/>
      </c>
    </row>
    <row r="3958" spans="27:39" x14ac:dyDescent="0.3">
      <c r="AA3958" t="str">
        <f>IF(COUNTA('procytrat 100AE'!A459,'procytrat 100AE'!B459,'procytrat 100AE'!C459)&gt;0,"100AE","")</f>
        <v/>
      </c>
      <c r="AB3958" t="str">
        <f>IFERROR(IF(ISNUMBER('procytrat 100AE'!A459),'procytrat 100AE'!A459,DATEVALUE('procytrat 100AE'!A459)),"")</f>
        <v/>
      </c>
      <c r="AC3958" t="str">
        <f>IF(AA3958="","",'procytrat 100AE'!B459)</f>
        <v/>
      </c>
      <c r="AD3958" t="str">
        <f>IF(AA3958="","",IFERROR(1*'procytrat 100AE'!C459,IFERROR(_xludf.NUMBERVALUE('procytrat 100AE'!C459,".",","),IFERROR(_xludf.NUMBERVALUE('procytrat 100AE'!C459,",","."),0))))</f>
        <v/>
      </c>
      <c r="AE3958" t="str">
        <f>IF(AA3958="","",'procytrat 100AE'!M459)</f>
        <v/>
      </c>
      <c r="AF3958">
        <f t="shared" si="390"/>
        <v>0</v>
      </c>
      <c r="AG3958" t="str">
        <f t="shared" si="391"/>
        <v/>
      </c>
      <c r="AH3958" t="str">
        <f t="shared" si="392"/>
        <v/>
      </c>
      <c r="AI3958">
        <f t="shared" si="393"/>
        <v>0</v>
      </c>
      <c r="AJ3958">
        <f t="shared" si="394"/>
        <v>0</v>
      </c>
      <c r="AK3958">
        <v>0</v>
      </c>
      <c r="AL3958" t="str">
        <f>IF(AA3958="","",IFERROR(IF(ISNUMBER('procytrat 100AE'!D459),'procytrat 100AE'!D459,IF(ISNUMBER(SEARCH("12",'procytrat 100AE'!D459)),EDATE(AB3958,12),IF(ISNUMBER(SEARCH("6",'procytrat 100AE'!D459)),EDATE(AB3958,6),IF(ISNUMBER(SEARCH("3",'procytrat 100AE'!D459)),EDATE(AB3958,3),DATEVALUE('procytrat 100AE'!D459))))),""))</f>
        <v/>
      </c>
      <c r="AM3958" t="str">
        <f t="shared" ca="1" si="395"/>
        <v/>
      </c>
    </row>
    <row r="3959" spans="27:39" x14ac:dyDescent="0.3">
      <c r="AA3959" t="str">
        <f>IF(COUNTA('procytrat 100AE'!A460,'procytrat 100AE'!B460,'procytrat 100AE'!C460)&gt;0,"100AE","")</f>
        <v/>
      </c>
      <c r="AB3959" t="str">
        <f>IFERROR(IF(ISNUMBER('procytrat 100AE'!A460),'procytrat 100AE'!A460,DATEVALUE('procytrat 100AE'!A460)),"")</f>
        <v/>
      </c>
      <c r="AC3959" t="str">
        <f>IF(AA3959="","",'procytrat 100AE'!B460)</f>
        <v/>
      </c>
      <c r="AD3959" t="str">
        <f>IF(AA3959="","",IFERROR(1*'procytrat 100AE'!C460,IFERROR(_xludf.NUMBERVALUE('procytrat 100AE'!C460,".",","),IFERROR(_xludf.NUMBERVALUE('procytrat 100AE'!C460,",","."),0))))</f>
        <v/>
      </c>
      <c r="AE3959" t="str">
        <f>IF(AA3959="","",'procytrat 100AE'!M460)</f>
        <v/>
      </c>
      <c r="AF3959">
        <f t="shared" si="390"/>
        <v>0</v>
      </c>
      <c r="AG3959" t="str">
        <f t="shared" si="391"/>
        <v/>
      </c>
      <c r="AH3959" t="str">
        <f t="shared" si="392"/>
        <v/>
      </c>
      <c r="AI3959">
        <f t="shared" si="393"/>
        <v>0</v>
      </c>
      <c r="AJ3959">
        <f t="shared" si="394"/>
        <v>0</v>
      </c>
      <c r="AK3959">
        <v>0</v>
      </c>
      <c r="AL3959" t="str">
        <f>IF(AA3959="","",IFERROR(IF(ISNUMBER('procytrat 100AE'!D460),'procytrat 100AE'!D460,IF(ISNUMBER(SEARCH("12",'procytrat 100AE'!D460)),EDATE(AB3959,12),IF(ISNUMBER(SEARCH("6",'procytrat 100AE'!D460)),EDATE(AB3959,6),IF(ISNUMBER(SEARCH("3",'procytrat 100AE'!D460)),EDATE(AB3959,3),DATEVALUE('procytrat 100AE'!D460))))),""))</f>
        <v/>
      </c>
      <c r="AM3959" t="str">
        <f t="shared" ca="1" si="395"/>
        <v/>
      </c>
    </row>
    <row r="3960" spans="27:39" x14ac:dyDescent="0.3">
      <c r="AA3960" t="str">
        <f>IF(COUNTA('procytrat 100AE'!A461,'procytrat 100AE'!B461,'procytrat 100AE'!C461)&gt;0,"100AE","")</f>
        <v/>
      </c>
      <c r="AB3960" t="str">
        <f>IFERROR(IF(ISNUMBER('procytrat 100AE'!A461),'procytrat 100AE'!A461,DATEVALUE('procytrat 100AE'!A461)),"")</f>
        <v/>
      </c>
      <c r="AC3960" t="str">
        <f>IF(AA3960="","",'procytrat 100AE'!B461)</f>
        <v/>
      </c>
      <c r="AD3960" t="str">
        <f>IF(AA3960="","",IFERROR(1*'procytrat 100AE'!C461,IFERROR(_xludf.NUMBERVALUE('procytrat 100AE'!C461,".",","),IFERROR(_xludf.NUMBERVALUE('procytrat 100AE'!C461,",","."),0))))</f>
        <v/>
      </c>
      <c r="AE3960" t="str">
        <f>IF(AA3960="","",'procytrat 100AE'!M461)</f>
        <v/>
      </c>
      <c r="AF3960">
        <f t="shared" si="390"/>
        <v>0</v>
      </c>
      <c r="AG3960" t="str">
        <f t="shared" si="391"/>
        <v/>
      </c>
      <c r="AH3960" t="str">
        <f t="shared" si="392"/>
        <v/>
      </c>
      <c r="AI3960">
        <f t="shared" si="393"/>
        <v>0</v>
      </c>
      <c r="AJ3960">
        <f t="shared" si="394"/>
        <v>0</v>
      </c>
      <c r="AK3960">
        <v>0</v>
      </c>
      <c r="AL3960" t="str">
        <f>IF(AA3960="","",IFERROR(IF(ISNUMBER('procytrat 100AE'!D461),'procytrat 100AE'!D461,IF(ISNUMBER(SEARCH("12",'procytrat 100AE'!D461)),EDATE(AB3960,12),IF(ISNUMBER(SEARCH("6",'procytrat 100AE'!D461)),EDATE(AB3960,6),IF(ISNUMBER(SEARCH("3",'procytrat 100AE'!D461)),EDATE(AB3960,3),DATEVALUE('procytrat 100AE'!D461))))),""))</f>
        <v/>
      </c>
      <c r="AM3960" t="str">
        <f t="shared" ca="1" si="395"/>
        <v/>
      </c>
    </row>
    <row r="3961" spans="27:39" x14ac:dyDescent="0.3">
      <c r="AA3961" t="str">
        <f>IF(COUNTA('procytrat 100AE'!A462,'procytrat 100AE'!B462,'procytrat 100AE'!C462)&gt;0,"100AE","")</f>
        <v/>
      </c>
      <c r="AB3961" t="str">
        <f>IFERROR(IF(ISNUMBER('procytrat 100AE'!A462),'procytrat 100AE'!A462,DATEVALUE('procytrat 100AE'!A462)),"")</f>
        <v/>
      </c>
      <c r="AC3961" t="str">
        <f>IF(AA3961="","",'procytrat 100AE'!B462)</f>
        <v/>
      </c>
      <c r="AD3961" t="str">
        <f>IF(AA3961="","",IFERROR(1*'procytrat 100AE'!C462,IFERROR(_xludf.NUMBERVALUE('procytrat 100AE'!C462,".",","),IFERROR(_xludf.NUMBERVALUE('procytrat 100AE'!C462,",","."),0))))</f>
        <v/>
      </c>
      <c r="AE3961" t="str">
        <f>IF(AA3961="","",'procytrat 100AE'!M462)</f>
        <v/>
      </c>
      <c r="AF3961">
        <f t="shared" si="390"/>
        <v>0</v>
      </c>
      <c r="AG3961" t="str">
        <f t="shared" si="391"/>
        <v/>
      </c>
      <c r="AH3961" t="str">
        <f t="shared" si="392"/>
        <v/>
      </c>
      <c r="AI3961">
        <f t="shared" si="393"/>
        <v>0</v>
      </c>
      <c r="AJ3961">
        <f t="shared" si="394"/>
        <v>0</v>
      </c>
      <c r="AK3961">
        <v>0</v>
      </c>
      <c r="AL3961" t="str">
        <f>IF(AA3961="","",IFERROR(IF(ISNUMBER('procytrat 100AE'!D462),'procytrat 100AE'!D462,IF(ISNUMBER(SEARCH("12",'procytrat 100AE'!D462)),EDATE(AB3961,12),IF(ISNUMBER(SEARCH("6",'procytrat 100AE'!D462)),EDATE(AB3961,6),IF(ISNUMBER(SEARCH("3",'procytrat 100AE'!D462)),EDATE(AB3961,3),DATEVALUE('procytrat 100AE'!D462))))),""))</f>
        <v/>
      </c>
      <c r="AM3961" t="str">
        <f t="shared" ca="1" si="395"/>
        <v/>
      </c>
    </row>
    <row r="3962" spans="27:39" x14ac:dyDescent="0.3">
      <c r="AA3962" t="str">
        <f>IF(COUNTA('procytrat 100AE'!A463,'procytrat 100AE'!B463,'procytrat 100AE'!C463)&gt;0,"100AE","")</f>
        <v/>
      </c>
      <c r="AB3962" t="str">
        <f>IFERROR(IF(ISNUMBER('procytrat 100AE'!A463),'procytrat 100AE'!A463,DATEVALUE('procytrat 100AE'!A463)),"")</f>
        <v/>
      </c>
      <c r="AC3962" t="str">
        <f>IF(AA3962="","",'procytrat 100AE'!B463)</f>
        <v/>
      </c>
      <c r="AD3962" t="str">
        <f>IF(AA3962="","",IFERROR(1*'procytrat 100AE'!C463,IFERROR(_xludf.NUMBERVALUE('procytrat 100AE'!C463,".",","),IFERROR(_xludf.NUMBERVALUE('procytrat 100AE'!C463,",","."),0))))</f>
        <v/>
      </c>
      <c r="AE3962" t="str">
        <f>IF(AA3962="","",'procytrat 100AE'!M463)</f>
        <v/>
      </c>
      <c r="AF3962">
        <f t="shared" si="390"/>
        <v>0</v>
      </c>
      <c r="AG3962" t="str">
        <f t="shared" si="391"/>
        <v/>
      </c>
      <c r="AH3962" t="str">
        <f t="shared" si="392"/>
        <v/>
      </c>
      <c r="AI3962">
        <f t="shared" si="393"/>
        <v>0</v>
      </c>
      <c r="AJ3962">
        <f t="shared" si="394"/>
        <v>0</v>
      </c>
      <c r="AK3962">
        <v>0</v>
      </c>
      <c r="AL3962" t="str">
        <f>IF(AA3962="","",IFERROR(IF(ISNUMBER('procytrat 100AE'!D463),'procytrat 100AE'!D463,IF(ISNUMBER(SEARCH("12",'procytrat 100AE'!D463)),EDATE(AB3962,12),IF(ISNUMBER(SEARCH("6",'procytrat 100AE'!D463)),EDATE(AB3962,6),IF(ISNUMBER(SEARCH("3",'procytrat 100AE'!D463)),EDATE(AB3962,3),DATEVALUE('procytrat 100AE'!D463))))),""))</f>
        <v/>
      </c>
      <c r="AM3962" t="str">
        <f t="shared" ca="1" si="395"/>
        <v/>
      </c>
    </row>
    <row r="3963" spans="27:39" x14ac:dyDescent="0.3">
      <c r="AA3963" t="str">
        <f>IF(COUNTA('procytrat 100AE'!A464,'procytrat 100AE'!B464,'procytrat 100AE'!C464)&gt;0,"100AE","")</f>
        <v/>
      </c>
      <c r="AB3963" t="str">
        <f>IFERROR(IF(ISNUMBER('procytrat 100AE'!A464),'procytrat 100AE'!A464,DATEVALUE('procytrat 100AE'!A464)),"")</f>
        <v/>
      </c>
      <c r="AC3963" t="str">
        <f>IF(AA3963="","",'procytrat 100AE'!B464)</f>
        <v/>
      </c>
      <c r="AD3963" t="str">
        <f>IF(AA3963="","",IFERROR(1*'procytrat 100AE'!C464,IFERROR(_xludf.NUMBERVALUE('procytrat 100AE'!C464,".",","),IFERROR(_xludf.NUMBERVALUE('procytrat 100AE'!C464,",","."),0))))</f>
        <v/>
      </c>
      <c r="AE3963" t="str">
        <f>IF(AA3963="","",'procytrat 100AE'!M464)</f>
        <v/>
      </c>
      <c r="AF3963">
        <f t="shared" si="390"/>
        <v>0</v>
      </c>
      <c r="AG3963" t="str">
        <f t="shared" si="391"/>
        <v/>
      </c>
      <c r="AH3963" t="str">
        <f t="shared" si="392"/>
        <v/>
      </c>
      <c r="AI3963">
        <f t="shared" si="393"/>
        <v>0</v>
      </c>
      <c r="AJ3963">
        <f t="shared" si="394"/>
        <v>0</v>
      </c>
      <c r="AK3963">
        <v>0</v>
      </c>
      <c r="AL3963" t="str">
        <f>IF(AA3963="","",IFERROR(IF(ISNUMBER('procytrat 100AE'!D464),'procytrat 100AE'!D464,IF(ISNUMBER(SEARCH("12",'procytrat 100AE'!D464)),EDATE(AB3963,12),IF(ISNUMBER(SEARCH("6",'procytrat 100AE'!D464)),EDATE(AB3963,6),IF(ISNUMBER(SEARCH("3",'procytrat 100AE'!D464)),EDATE(AB3963,3),DATEVALUE('procytrat 100AE'!D464))))),""))</f>
        <v/>
      </c>
      <c r="AM3963" t="str">
        <f t="shared" ca="1" si="395"/>
        <v/>
      </c>
    </row>
    <row r="3964" spans="27:39" x14ac:dyDescent="0.3">
      <c r="AA3964" t="str">
        <f>IF(COUNTA('procytrat 100AE'!A465,'procytrat 100AE'!B465,'procytrat 100AE'!C465)&gt;0,"100AE","")</f>
        <v/>
      </c>
      <c r="AB3964" t="str">
        <f>IFERROR(IF(ISNUMBER('procytrat 100AE'!A465),'procytrat 100AE'!A465,DATEVALUE('procytrat 100AE'!A465)),"")</f>
        <v/>
      </c>
      <c r="AC3964" t="str">
        <f>IF(AA3964="","",'procytrat 100AE'!B465)</f>
        <v/>
      </c>
      <c r="AD3964" t="str">
        <f>IF(AA3964="","",IFERROR(1*'procytrat 100AE'!C465,IFERROR(_xludf.NUMBERVALUE('procytrat 100AE'!C465,".",","),IFERROR(_xludf.NUMBERVALUE('procytrat 100AE'!C465,",","."),0))))</f>
        <v/>
      </c>
      <c r="AE3964" t="str">
        <f>IF(AA3964="","",'procytrat 100AE'!M465)</f>
        <v/>
      </c>
      <c r="AF3964">
        <f t="shared" si="390"/>
        <v>0</v>
      </c>
      <c r="AG3964" t="str">
        <f t="shared" si="391"/>
        <v/>
      </c>
      <c r="AH3964" t="str">
        <f t="shared" si="392"/>
        <v/>
      </c>
      <c r="AI3964">
        <f t="shared" si="393"/>
        <v>0</v>
      </c>
      <c r="AJ3964">
        <f t="shared" si="394"/>
        <v>0</v>
      </c>
      <c r="AK3964">
        <v>0</v>
      </c>
      <c r="AL3964" t="str">
        <f>IF(AA3964="","",IFERROR(IF(ISNUMBER('procytrat 100AE'!D465),'procytrat 100AE'!D465,IF(ISNUMBER(SEARCH("12",'procytrat 100AE'!D465)),EDATE(AB3964,12),IF(ISNUMBER(SEARCH("6",'procytrat 100AE'!D465)),EDATE(AB3964,6),IF(ISNUMBER(SEARCH("3",'procytrat 100AE'!D465)),EDATE(AB3964,3),DATEVALUE('procytrat 100AE'!D465))))),""))</f>
        <v/>
      </c>
      <c r="AM3964" t="str">
        <f t="shared" ca="1" si="395"/>
        <v/>
      </c>
    </row>
    <row r="3965" spans="27:39" x14ac:dyDescent="0.3">
      <c r="AA3965" t="str">
        <f>IF(COUNTA('procytrat 100AE'!A466,'procytrat 100AE'!B466,'procytrat 100AE'!C466)&gt;0,"100AE","")</f>
        <v/>
      </c>
      <c r="AB3965" t="str">
        <f>IFERROR(IF(ISNUMBER('procytrat 100AE'!A466),'procytrat 100AE'!A466,DATEVALUE('procytrat 100AE'!A466)),"")</f>
        <v/>
      </c>
      <c r="AC3965" t="str">
        <f>IF(AA3965="","",'procytrat 100AE'!B466)</f>
        <v/>
      </c>
      <c r="AD3965" t="str">
        <f>IF(AA3965="","",IFERROR(1*'procytrat 100AE'!C466,IFERROR(_xludf.NUMBERVALUE('procytrat 100AE'!C466,".",","),IFERROR(_xludf.NUMBERVALUE('procytrat 100AE'!C466,",","."),0))))</f>
        <v/>
      </c>
      <c r="AE3965" t="str">
        <f>IF(AA3965="","",'procytrat 100AE'!M466)</f>
        <v/>
      </c>
      <c r="AF3965">
        <f t="shared" si="390"/>
        <v>0</v>
      </c>
      <c r="AG3965" t="str">
        <f t="shared" si="391"/>
        <v/>
      </c>
      <c r="AH3965" t="str">
        <f t="shared" si="392"/>
        <v/>
      </c>
      <c r="AI3965">
        <f t="shared" si="393"/>
        <v>0</v>
      </c>
      <c r="AJ3965">
        <f t="shared" si="394"/>
        <v>0</v>
      </c>
      <c r="AK3965">
        <v>0</v>
      </c>
      <c r="AL3965" t="str">
        <f>IF(AA3965="","",IFERROR(IF(ISNUMBER('procytrat 100AE'!D466),'procytrat 100AE'!D466,IF(ISNUMBER(SEARCH("12",'procytrat 100AE'!D466)),EDATE(AB3965,12),IF(ISNUMBER(SEARCH("6",'procytrat 100AE'!D466)),EDATE(AB3965,6),IF(ISNUMBER(SEARCH("3",'procytrat 100AE'!D466)),EDATE(AB3965,3),DATEVALUE('procytrat 100AE'!D466))))),""))</f>
        <v/>
      </c>
      <c r="AM3965" t="str">
        <f t="shared" ca="1" si="395"/>
        <v/>
      </c>
    </row>
    <row r="3966" spans="27:39" x14ac:dyDescent="0.3">
      <c r="AA3966" t="str">
        <f>IF(COUNTA('procytrat 100AE'!A467,'procytrat 100AE'!B467,'procytrat 100AE'!C467)&gt;0,"100AE","")</f>
        <v/>
      </c>
      <c r="AB3966" t="str">
        <f>IFERROR(IF(ISNUMBER('procytrat 100AE'!A467),'procytrat 100AE'!A467,DATEVALUE('procytrat 100AE'!A467)),"")</f>
        <v/>
      </c>
      <c r="AC3966" t="str">
        <f>IF(AA3966="","",'procytrat 100AE'!B467)</f>
        <v/>
      </c>
      <c r="AD3966" t="str">
        <f>IF(AA3966="","",IFERROR(1*'procytrat 100AE'!C467,IFERROR(_xludf.NUMBERVALUE('procytrat 100AE'!C467,".",","),IFERROR(_xludf.NUMBERVALUE('procytrat 100AE'!C467,",","."),0))))</f>
        <v/>
      </c>
      <c r="AE3966" t="str">
        <f>IF(AA3966="","",'procytrat 100AE'!M467)</f>
        <v/>
      </c>
      <c r="AF3966">
        <f t="shared" si="390"/>
        <v>0</v>
      </c>
      <c r="AG3966" t="str">
        <f t="shared" si="391"/>
        <v/>
      </c>
      <c r="AH3966" t="str">
        <f t="shared" si="392"/>
        <v/>
      </c>
      <c r="AI3966">
        <f t="shared" si="393"/>
        <v>0</v>
      </c>
      <c r="AJ3966">
        <f t="shared" si="394"/>
        <v>0</v>
      </c>
      <c r="AK3966">
        <v>0</v>
      </c>
      <c r="AL3966" t="str">
        <f>IF(AA3966="","",IFERROR(IF(ISNUMBER('procytrat 100AE'!D467),'procytrat 100AE'!D467,IF(ISNUMBER(SEARCH("12",'procytrat 100AE'!D467)),EDATE(AB3966,12),IF(ISNUMBER(SEARCH("6",'procytrat 100AE'!D467)),EDATE(AB3966,6),IF(ISNUMBER(SEARCH("3",'procytrat 100AE'!D467)),EDATE(AB3966,3),DATEVALUE('procytrat 100AE'!D467))))),""))</f>
        <v/>
      </c>
      <c r="AM3966" t="str">
        <f t="shared" ca="1" si="395"/>
        <v/>
      </c>
    </row>
    <row r="3967" spans="27:39" x14ac:dyDescent="0.3">
      <c r="AA3967" t="str">
        <f>IF(COUNTA('procytrat 100AE'!A468,'procytrat 100AE'!B468,'procytrat 100AE'!C468)&gt;0,"100AE","")</f>
        <v/>
      </c>
      <c r="AB3967" t="str">
        <f>IFERROR(IF(ISNUMBER('procytrat 100AE'!A468),'procytrat 100AE'!A468,DATEVALUE('procytrat 100AE'!A468)),"")</f>
        <v/>
      </c>
      <c r="AC3967" t="str">
        <f>IF(AA3967="","",'procytrat 100AE'!B468)</f>
        <v/>
      </c>
      <c r="AD3967" t="str">
        <f>IF(AA3967="","",IFERROR(1*'procytrat 100AE'!C468,IFERROR(_xludf.NUMBERVALUE('procytrat 100AE'!C468,".",","),IFERROR(_xludf.NUMBERVALUE('procytrat 100AE'!C468,",","."),0))))</f>
        <v/>
      </c>
      <c r="AE3967" t="str">
        <f>IF(AA3967="","",'procytrat 100AE'!M468)</f>
        <v/>
      </c>
      <c r="AF3967">
        <f t="shared" si="390"/>
        <v>0</v>
      </c>
      <c r="AG3967" t="str">
        <f t="shared" si="391"/>
        <v/>
      </c>
      <c r="AH3967" t="str">
        <f t="shared" si="392"/>
        <v/>
      </c>
      <c r="AI3967">
        <f t="shared" si="393"/>
        <v>0</v>
      </c>
      <c r="AJ3967">
        <f t="shared" si="394"/>
        <v>0</v>
      </c>
      <c r="AK3967">
        <v>0</v>
      </c>
      <c r="AL3967" t="str">
        <f>IF(AA3967="","",IFERROR(IF(ISNUMBER('procytrat 100AE'!D468),'procytrat 100AE'!D468,IF(ISNUMBER(SEARCH("12",'procytrat 100AE'!D468)),EDATE(AB3967,12),IF(ISNUMBER(SEARCH("6",'procytrat 100AE'!D468)),EDATE(AB3967,6),IF(ISNUMBER(SEARCH("3",'procytrat 100AE'!D468)),EDATE(AB3967,3),DATEVALUE('procytrat 100AE'!D468))))),""))</f>
        <v/>
      </c>
      <c r="AM3967" t="str">
        <f t="shared" ca="1" si="395"/>
        <v/>
      </c>
    </row>
    <row r="3968" spans="27:39" x14ac:dyDescent="0.3">
      <c r="AA3968" t="str">
        <f>IF(COUNTA('procytrat 100AE'!A469,'procytrat 100AE'!B469,'procytrat 100AE'!C469)&gt;0,"100AE","")</f>
        <v/>
      </c>
      <c r="AB3968" t="str">
        <f>IFERROR(IF(ISNUMBER('procytrat 100AE'!A469),'procytrat 100AE'!A469,DATEVALUE('procytrat 100AE'!A469)),"")</f>
        <v/>
      </c>
      <c r="AC3968" t="str">
        <f>IF(AA3968="","",'procytrat 100AE'!B469)</f>
        <v/>
      </c>
      <c r="AD3968" t="str">
        <f>IF(AA3968="","",IFERROR(1*'procytrat 100AE'!C469,IFERROR(_xludf.NUMBERVALUE('procytrat 100AE'!C469,".",","),IFERROR(_xludf.NUMBERVALUE('procytrat 100AE'!C469,",","."),0))))</f>
        <v/>
      </c>
      <c r="AE3968" t="str">
        <f>IF(AA3968="","",'procytrat 100AE'!M469)</f>
        <v/>
      </c>
      <c r="AF3968">
        <f t="shared" si="390"/>
        <v>0</v>
      </c>
      <c r="AG3968" t="str">
        <f t="shared" si="391"/>
        <v/>
      </c>
      <c r="AH3968" t="str">
        <f t="shared" si="392"/>
        <v/>
      </c>
      <c r="AI3968">
        <f t="shared" si="393"/>
        <v>0</v>
      </c>
      <c r="AJ3968">
        <f t="shared" si="394"/>
        <v>0</v>
      </c>
      <c r="AK3968">
        <v>0</v>
      </c>
      <c r="AL3968" t="str">
        <f>IF(AA3968="","",IFERROR(IF(ISNUMBER('procytrat 100AE'!D469),'procytrat 100AE'!D469,IF(ISNUMBER(SEARCH("12",'procytrat 100AE'!D469)),EDATE(AB3968,12),IF(ISNUMBER(SEARCH("6",'procytrat 100AE'!D469)),EDATE(AB3968,6),IF(ISNUMBER(SEARCH("3",'procytrat 100AE'!D469)),EDATE(AB3968,3),DATEVALUE('procytrat 100AE'!D469))))),""))</f>
        <v/>
      </c>
      <c r="AM3968" t="str">
        <f t="shared" ca="1" si="395"/>
        <v/>
      </c>
    </row>
    <row r="3969" spans="27:39" x14ac:dyDescent="0.3">
      <c r="AA3969" t="str">
        <f>IF(COUNTA('procytrat 100AE'!A470,'procytrat 100AE'!B470,'procytrat 100AE'!C470)&gt;0,"100AE","")</f>
        <v/>
      </c>
      <c r="AB3969" t="str">
        <f>IFERROR(IF(ISNUMBER('procytrat 100AE'!A470),'procytrat 100AE'!A470,DATEVALUE('procytrat 100AE'!A470)),"")</f>
        <v/>
      </c>
      <c r="AC3969" t="str">
        <f>IF(AA3969="","",'procytrat 100AE'!B470)</f>
        <v/>
      </c>
      <c r="AD3969" t="str">
        <f>IF(AA3969="","",IFERROR(1*'procytrat 100AE'!C470,IFERROR(_xludf.NUMBERVALUE('procytrat 100AE'!C470,".",","),IFERROR(_xludf.NUMBERVALUE('procytrat 100AE'!C470,",","."),0))))</f>
        <v/>
      </c>
      <c r="AE3969" t="str">
        <f>IF(AA3969="","",'procytrat 100AE'!M470)</f>
        <v/>
      </c>
      <c r="AF3969">
        <f t="shared" si="390"/>
        <v>0</v>
      </c>
      <c r="AG3969" t="str">
        <f t="shared" si="391"/>
        <v/>
      </c>
      <c r="AH3969" t="str">
        <f t="shared" si="392"/>
        <v/>
      </c>
      <c r="AI3969">
        <f t="shared" si="393"/>
        <v>0</v>
      </c>
      <c r="AJ3969">
        <f t="shared" si="394"/>
        <v>0</v>
      </c>
      <c r="AK3969">
        <v>0</v>
      </c>
      <c r="AL3969" t="str">
        <f>IF(AA3969="","",IFERROR(IF(ISNUMBER('procytrat 100AE'!D470),'procytrat 100AE'!D470,IF(ISNUMBER(SEARCH("12",'procytrat 100AE'!D470)),EDATE(AB3969,12),IF(ISNUMBER(SEARCH("6",'procytrat 100AE'!D470)),EDATE(AB3969,6),IF(ISNUMBER(SEARCH("3",'procytrat 100AE'!D470)),EDATE(AB3969,3),DATEVALUE('procytrat 100AE'!D470))))),""))</f>
        <v/>
      </c>
      <c r="AM3969" t="str">
        <f t="shared" ca="1" si="395"/>
        <v/>
      </c>
    </row>
    <row r="3970" spans="27:39" x14ac:dyDescent="0.3">
      <c r="AA3970" t="str">
        <f>IF(COUNTA('procytrat 100AE'!A471,'procytrat 100AE'!B471,'procytrat 100AE'!C471)&gt;0,"100AE","")</f>
        <v/>
      </c>
      <c r="AB3970" t="str">
        <f>IFERROR(IF(ISNUMBER('procytrat 100AE'!A471),'procytrat 100AE'!A471,DATEVALUE('procytrat 100AE'!A471)),"")</f>
        <v/>
      </c>
      <c r="AC3970" t="str">
        <f>IF(AA3970="","",'procytrat 100AE'!B471)</f>
        <v/>
      </c>
      <c r="AD3970" t="str">
        <f>IF(AA3970="","",IFERROR(1*'procytrat 100AE'!C471,IFERROR(_xludf.NUMBERVALUE('procytrat 100AE'!C471,".",","),IFERROR(_xludf.NUMBERVALUE('procytrat 100AE'!C471,",","."),0))))</f>
        <v/>
      </c>
      <c r="AE3970" t="str">
        <f>IF(AA3970="","",'procytrat 100AE'!M471)</f>
        <v/>
      </c>
      <c r="AF3970">
        <f t="shared" ref="AF3970:AF4033" si="396">IF(AA3970="",0,--ISNUMBER(SEARCH("aprovado",AE3970)))</f>
        <v>0</v>
      </c>
      <c r="AG3970" t="str">
        <f t="shared" ref="AG3970:AG4033" si="397">IF(AB3970="","",YEAR(AB3970))</f>
        <v/>
      </c>
      <c r="AH3970" t="str">
        <f t="shared" ref="AH3970:AH4033" si="398">IF(AB3970="","",MONTH(AB3970))</f>
        <v/>
      </c>
      <c r="AI3970">
        <f t="shared" ref="AI3970:AI4033" si="399">IF(AB3970="",0,AB3970+ROW()/1000000)</f>
        <v>0</v>
      </c>
      <c r="AJ3970">
        <f t="shared" ref="AJ3970:AJ4033" si="400">--(AA3970&lt;&gt;"")</f>
        <v>0</v>
      </c>
      <c r="AK3970">
        <v>0</v>
      </c>
      <c r="AL3970" t="str">
        <f>IF(AA3970="","",IFERROR(IF(ISNUMBER('procytrat 100AE'!D471),'procytrat 100AE'!D471,IF(ISNUMBER(SEARCH("12",'procytrat 100AE'!D471)),EDATE(AB3970,12),IF(ISNUMBER(SEARCH("6",'procytrat 100AE'!D471)),EDATE(AB3970,6),IF(ISNUMBER(SEARCH("3",'procytrat 100AE'!D471)),EDATE(AB3970,3),DATEVALUE('procytrat 100AE'!D471))))),""))</f>
        <v/>
      </c>
      <c r="AM3970" t="str">
        <f t="shared" ref="AM3970:AM4033" ca="1" si="401">IF(AND(AJ3970=1,AL3970&lt;&gt;"",AL3970&gt;=TODAY(),AG3970=$W$3),AL3970+ROW()/1000000,"")</f>
        <v/>
      </c>
    </row>
    <row r="3971" spans="27:39" x14ac:dyDescent="0.3">
      <c r="AA3971" t="str">
        <f>IF(COUNTA('procytrat 100AE'!A472,'procytrat 100AE'!B472,'procytrat 100AE'!C472)&gt;0,"100AE","")</f>
        <v/>
      </c>
      <c r="AB3971" t="str">
        <f>IFERROR(IF(ISNUMBER('procytrat 100AE'!A472),'procytrat 100AE'!A472,DATEVALUE('procytrat 100AE'!A472)),"")</f>
        <v/>
      </c>
      <c r="AC3971" t="str">
        <f>IF(AA3971="","",'procytrat 100AE'!B472)</f>
        <v/>
      </c>
      <c r="AD3971" t="str">
        <f>IF(AA3971="","",IFERROR(1*'procytrat 100AE'!C472,IFERROR(_xludf.NUMBERVALUE('procytrat 100AE'!C472,".",","),IFERROR(_xludf.NUMBERVALUE('procytrat 100AE'!C472,",","."),0))))</f>
        <v/>
      </c>
      <c r="AE3971" t="str">
        <f>IF(AA3971="","",'procytrat 100AE'!M472)</f>
        <v/>
      </c>
      <c r="AF3971">
        <f t="shared" si="396"/>
        <v>0</v>
      </c>
      <c r="AG3971" t="str">
        <f t="shared" si="397"/>
        <v/>
      </c>
      <c r="AH3971" t="str">
        <f t="shared" si="398"/>
        <v/>
      </c>
      <c r="AI3971">
        <f t="shared" si="399"/>
        <v>0</v>
      </c>
      <c r="AJ3971">
        <f t="shared" si="400"/>
        <v>0</v>
      </c>
      <c r="AK3971">
        <v>0</v>
      </c>
      <c r="AL3971" t="str">
        <f>IF(AA3971="","",IFERROR(IF(ISNUMBER('procytrat 100AE'!D472),'procytrat 100AE'!D472,IF(ISNUMBER(SEARCH("12",'procytrat 100AE'!D472)),EDATE(AB3971,12),IF(ISNUMBER(SEARCH("6",'procytrat 100AE'!D472)),EDATE(AB3971,6),IF(ISNUMBER(SEARCH("3",'procytrat 100AE'!D472)),EDATE(AB3971,3),DATEVALUE('procytrat 100AE'!D472))))),""))</f>
        <v/>
      </c>
      <c r="AM3971" t="str">
        <f t="shared" ca="1" si="401"/>
        <v/>
      </c>
    </row>
    <row r="3972" spans="27:39" x14ac:dyDescent="0.3">
      <c r="AA3972" t="str">
        <f>IF(COUNTA('procytrat 100AE'!A473,'procytrat 100AE'!B473,'procytrat 100AE'!C473)&gt;0,"100AE","")</f>
        <v/>
      </c>
      <c r="AB3972" t="str">
        <f>IFERROR(IF(ISNUMBER('procytrat 100AE'!A473),'procytrat 100AE'!A473,DATEVALUE('procytrat 100AE'!A473)),"")</f>
        <v/>
      </c>
      <c r="AC3972" t="str">
        <f>IF(AA3972="","",'procytrat 100AE'!B473)</f>
        <v/>
      </c>
      <c r="AD3972" t="str">
        <f>IF(AA3972="","",IFERROR(1*'procytrat 100AE'!C473,IFERROR(_xludf.NUMBERVALUE('procytrat 100AE'!C473,".",","),IFERROR(_xludf.NUMBERVALUE('procytrat 100AE'!C473,",","."),0))))</f>
        <v/>
      </c>
      <c r="AE3972" t="str">
        <f>IF(AA3972="","",'procytrat 100AE'!M473)</f>
        <v/>
      </c>
      <c r="AF3972">
        <f t="shared" si="396"/>
        <v>0</v>
      </c>
      <c r="AG3972" t="str">
        <f t="shared" si="397"/>
        <v/>
      </c>
      <c r="AH3972" t="str">
        <f t="shared" si="398"/>
        <v/>
      </c>
      <c r="AI3972">
        <f t="shared" si="399"/>
        <v>0</v>
      </c>
      <c r="AJ3972">
        <f t="shared" si="400"/>
        <v>0</v>
      </c>
      <c r="AK3972">
        <v>0</v>
      </c>
      <c r="AL3972" t="str">
        <f>IF(AA3972="","",IFERROR(IF(ISNUMBER('procytrat 100AE'!D473),'procytrat 100AE'!D473,IF(ISNUMBER(SEARCH("12",'procytrat 100AE'!D473)),EDATE(AB3972,12),IF(ISNUMBER(SEARCH("6",'procytrat 100AE'!D473)),EDATE(AB3972,6),IF(ISNUMBER(SEARCH("3",'procytrat 100AE'!D473)),EDATE(AB3972,3),DATEVALUE('procytrat 100AE'!D473))))),""))</f>
        <v/>
      </c>
      <c r="AM3972" t="str">
        <f t="shared" ca="1" si="401"/>
        <v/>
      </c>
    </row>
    <row r="3973" spans="27:39" x14ac:dyDescent="0.3">
      <c r="AA3973" t="str">
        <f>IF(COUNTA('procytrat 100AE'!A474,'procytrat 100AE'!B474,'procytrat 100AE'!C474)&gt;0,"100AE","")</f>
        <v/>
      </c>
      <c r="AB3973" t="str">
        <f>IFERROR(IF(ISNUMBER('procytrat 100AE'!A474),'procytrat 100AE'!A474,DATEVALUE('procytrat 100AE'!A474)),"")</f>
        <v/>
      </c>
      <c r="AC3973" t="str">
        <f>IF(AA3973="","",'procytrat 100AE'!B474)</f>
        <v/>
      </c>
      <c r="AD3973" t="str">
        <f>IF(AA3973="","",IFERROR(1*'procytrat 100AE'!C474,IFERROR(_xludf.NUMBERVALUE('procytrat 100AE'!C474,".",","),IFERROR(_xludf.NUMBERVALUE('procytrat 100AE'!C474,",","."),0))))</f>
        <v/>
      </c>
      <c r="AE3973" t="str">
        <f>IF(AA3973="","",'procytrat 100AE'!M474)</f>
        <v/>
      </c>
      <c r="AF3973">
        <f t="shared" si="396"/>
        <v>0</v>
      </c>
      <c r="AG3973" t="str">
        <f t="shared" si="397"/>
        <v/>
      </c>
      <c r="AH3973" t="str">
        <f t="shared" si="398"/>
        <v/>
      </c>
      <c r="AI3973">
        <f t="shared" si="399"/>
        <v>0</v>
      </c>
      <c r="AJ3973">
        <f t="shared" si="400"/>
        <v>0</v>
      </c>
      <c r="AK3973">
        <v>0</v>
      </c>
      <c r="AL3973" t="str">
        <f>IF(AA3973="","",IFERROR(IF(ISNUMBER('procytrat 100AE'!D474),'procytrat 100AE'!D474,IF(ISNUMBER(SEARCH("12",'procytrat 100AE'!D474)),EDATE(AB3973,12),IF(ISNUMBER(SEARCH("6",'procytrat 100AE'!D474)),EDATE(AB3973,6),IF(ISNUMBER(SEARCH("3",'procytrat 100AE'!D474)),EDATE(AB3973,3),DATEVALUE('procytrat 100AE'!D474))))),""))</f>
        <v/>
      </c>
      <c r="AM3973" t="str">
        <f t="shared" ca="1" si="401"/>
        <v/>
      </c>
    </row>
    <row r="3974" spans="27:39" x14ac:dyDescent="0.3">
      <c r="AA3974" t="str">
        <f>IF(COUNTA('procytrat 100AE'!A475,'procytrat 100AE'!B475,'procytrat 100AE'!C475)&gt;0,"100AE","")</f>
        <v/>
      </c>
      <c r="AB3974" t="str">
        <f>IFERROR(IF(ISNUMBER('procytrat 100AE'!A475),'procytrat 100AE'!A475,DATEVALUE('procytrat 100AE'!A475)),"")</f>
        <v/>
      </c>
      <c r="AC3974" t="str">
        <f>IF(AA3974="","",'procytrat 100AE'!B475)</f>
        <v/>
      </c>
      <c r="AD3974" t="str">
        <f>IF(AA3974="","",IFERROR(1*'procytrat 100AE'!C475,IFERROR(_xludf.NUMBERVALUE('procytrat 100AE'!C475,".",","),IFERROR(_xludf.NUMBERVALUE('procytrat 100AE'!C475,",","."),0))))</f>
        <v/>
      </c>
      <c r="AE3974" t="str">
        <f>IF(AA3974="","",'procytrat 100AE'!M475)</f>
        <v/>
      </c>
      <c r="AF3974">
        <f t="shared" si="396"/>
        <v>0</v>
      </c>
      <c r="AG3974" t="str">
        <f t="shared" si="397"/>
        <v/>
      </c>
      <c r="AH3974" t="str">
        <f t="shared" si="398"/>
        <v/>
      </c>
      <c r="AI3974">
        <f t="shared" si="399"/>
        <v>0</v>
      </c>
      <c r="AJ3974">
        <f t="shared" si="400"/>
        <v>0</v>
      </c>
      <c r="AK3974">
        <v>0</v>
      </c>
      <c r="AL3974" t="str">
        <f>IF(AA3974="","",IFERROR(IF(ISNUMBER('procytrat 100AE'!D475),'procytrat 100AE'!D475,IF(ISNUMBER(SEARCH("12",'procytrat 100AE'!D475)),EDATE(AB3974,12),IF(ISNUMBER(SEARCH("6",'procytrat 100AE'!D475)),EDATE(AB3974,6),IF(ISNUMBER(SEARCH("3",'procytrat 100AE'!D475)),EDATE(AB3974,3),DATEVALUE('procytrat 100AE'!D475))))),""))</f>
        <v/>
      </c>
      <c r="AM3974" t="str">
        <f t="shared" ca="1" si="401"/>
        <v/>
      </c>
    </row>
    <row r="3975" spans="27:39" x14ac:dyDescent="0.3">
      <c r="AA3975" t="str">
        <f>IF(COUNTA('procytrat 100AE'!A476,'procytrat 100AE'!B476,'procytrat 100AE'!C476)&gt;0,"100AE","")</f>
        <v/>
      </c>
      <c r="AB3975" t="str">
        <f>IFERROR(IF(ISNUMBER('procytrat 100AE'!A476),'procytrat 100AE'!A476,DATEVALUE('procytrat 100AE'!A476)),"")</f>
        <v/>
      </c>
      <c r="AC3975" t="str">
        <f>IF(AA3975="","",'procytrat 100AE'!B476)</f>
        <v/>
      </c>
      <c r="AD3975" t="str">
        <f>IF(AA3975="","",IFERROR(1*'procytrat 100AE'!C476,IFERROR(_xludf.NUMBERVALUE('procytrat 100AE'!C476,".",","),IFERROR(_xludf.NUMBERVALUE('procytrat 100AE'!C476,",","."),0))))</f>
        <v/>
      </c>
      <c r="AE3975" t="str">
        <f>IF(AA3975="","",'procytrat 100AE'!M476)</f>
        <v/>
      </c>
      <c r="AF3975">
        <f t="shared" si="396"/>
        <v>0</v>
      </c>
      <c r="AG3975" t="str">
        <f t="shared" si="397"/>
        <v/>
      </c>
      <c r="AH3975" t="str">
        <f t="shared" si="398"/>
        <v/>
      </c>
      <c r="AI3975">
        <f t="shared" si="399"/>
        <v>0</v>
      </c>
      <c r="AJ3975">
        <f t="shared" si="400"/>
        <v>0</v>
      </c>
      <c r="AK3975">
        <v>0</v>
      </c>
      <c r="AL3975" t="str">
        <f>IF(AA3975="","",IFERROR(IF(ISNUMBER('procytrat 100AE'!D476),'procytrat 100AE'!D476,IF(ISNUMBER(SEARCH("12",'procytrat 100AE'!D476)),EDATE(AB3975,12),IF(ISNUMBER(SEARCH("6",'procytrat 100AE'!D476)),EDATE(AB3975,6),IF(ISNUMBER(SEARCH("3",'procytrat 100AE'!D476)),EDATE(AB3975,3),DATEVALUE('procytrat 100AE'!D476))))),""))</f>
        <v/>
      </c>
      <c r="AM3975" t="str">
        <f t="shared" ca="1" si="401"/>
        <v/>
      </c>
    </row>
    <row r="3976" spans="27:39" x14ac:dyDescent="0.3">
      <c r="AA3976" t="str">
        <f>IF(COUNTA('procytrat 100AE'!A477,'procytrat 100AE'!B477,'procytrat 100AE'!C477)&gt;0,"100AE","")</f>
        <v/>
      </c>
      <c r="AB3976" t="str">
        <f>IFERROR(IF(ISNUMBER('procytrat 100AE'!A477),'procytrat 100AE'!A477,DATEVALUE('procytrat 100AE'!A477)),"")</f>
        <v/>
      </c>
      <c r="AC3976" t="str">
        <f>IF(AA3976="","",'procytrat 100AE'!B477)</f>
        <v/>
      </c>
      <c r="AD3976" t="str">
        <f>IF(AA3976="","",IFERROR(1*'procytrat 100AE'!C477,IFERROR(_xludf.NUMBERVALUE('procytrat 100AE'!C477,".",","),IFERROR(_xludf.NUMBERVALUE('procytrat 100AE'!C477,",","."),0))))</f>
        <v/>
      </c>
      <c r="AE3976" t="str">
        <f>IF(AA3976="","",'procytrat 100AE'!M477)</f>
        <v/>
      </c>
      <c r="AF3976">
        <f t="shared" si="396"/>
        <v>0</v>
      </c>
      <c r="AG3976" t="str">
        <f t="shared" si="397"/>
        <v/>
      </c>
      <c r="AH3976" t="str">
        <f t="shared" si="398"/>
        <v/>
      </c>
      <c r="AI3976">
        <f t="shared" si="399"/>
        <v>0</v>
      </c>
      <c r="AJ3976">
        <f t="shared" si="400"/>
        <v>0</v>
      </c>
      <c r="AK3976">
        <v>0</v>
      </c>
      <c r="AL3976" t="str">
        <f>IF(AA3976="","",IFERROR(IF(ISNUMBER('procytrat 100AE'!D477),'procytrat 100AE'!D477,IF(ISNUMBER(SEARCH("12",'procytrat 100AE'!D477)),EDATE(AB3976,12),IF(ISNUMBER(SEARCH("6",'procytrat 100AE'!D477)),EDATE(AB3976,6),IF(ISNUMBER(SEARCH("3",'procytrat 100AE'!D477)),EDATE(AB3976,3),DATEVALUE('procytrat 100AE'!D477))))),""))</f>
        <v/>
      </c>
      <c r="AM3976" t="str">
        <f t="shared" ca="1" si="401"/>
        <v/>
      </c>
    </row>
    <row r="3977" spans="27:39" x14ac:dyDescent="0.3">
      <c r="AA3977" t="str">
        <f>IF(COUNTA('procytrat 100AE'!A478,'procytrat 100AE'!B478,'procytrat 100AE'!C478)&gt;0,"100AE","")</f>
        <v/>
      </c>
      <c r="AB3977" t="str">
        <f>IFERROR(IF(ISNUMBER('procytrat 100AE'!A478),'procytrat 100AE'!A478,DATEVALUE('procytrat 100AE'!A478)),"")</f>
        <v/>
      </c>
      <c r="AC3977" t="str">
        <f>IF(AA3977="","",'procytrat 100AE'!B478)</f>
        <v/>
      </c>
      <c r="AD3977" t="str">
        <f>IF(AA3977="","",IFERROR(1*'procytrat 100AE'!C478,IFERROR(_xludf.NUMBERVALUE('procytrat 100AE'!C478,".",","),IFERROR(_xludf.NUMBERVALUE('procytrat 100AE'!C478,",","."),0))))</f>
        <v/>
      </c>
      <c r="AE3977" t="str">
        <f>IF(AA3977="","",'procytrat 100AE'!M478)</f>
        <v/>
      </c>
      <c r="AF3977">
        <f t="shared" si="396"/>
        <v>0</v>
      </c>
      <c r="AG3977" t="str">
        <f t="shared" si="397"/>
        <v/>
      </c>
      <c r="AH3977" t="str">
        <f t="shared" si="398"/>
        <v/>
      </c>
      <c r="AI3977">
        <f t="shared" si="399"/>
        <v>0</v>
      </c>
      <c r="AJ3977">
        <f t="shared" si="400"/>
        <v>0</v>
      </c>
      <c r="AK3977">
        <v>0</v>
      </c>
      <c r="AL3977" t="str">
        <f>IF(AA3977="","",IFERROR(IF(ISNUMBER('procytrat 100AE'!D478),'procytrat 100AE'!D478,IF(ISNUMBER(SEARCH("12",'procytrat 100AE'!D478)),EDATE(AB3977,12),IF(ISNUMBER(SEARCH("6",'procytrat 100AE'!D478)),EDATE(AB3977,6),IF(ISNUMBER(SEARCH("3",'procytrat 100AE'!D478)),EDATE(AB3977,3),DATEVALUE('procytrat 100AE'!D478))))),""))</f>
        <v/>
      </c>
      <c r="AM3977" t="str">
        <f t="shared" ca="1" si="401"/>
        <v/>
      </c>
    </row>
    <row r="3978" spans="27:39" x14ac:dyDescent="0.3">
      <c r="AA3978" t="str">
        <f>IF(COUNTA('procytrat 100AE'!A479,'procytrat 100AE'!B479,'procytrat 100AE'!C479)&gt;0,"100AE","")</f>
        <v/>
      </c>
      <c r="AB3978" t="str">
        <f>IFERROR(IF(ISNUMBER('procytrat 100AE'!A479),'procytrat 100AE'!A479,DATEVALUE('procytrat 100AE'!A479)),"")</f>
        <v/>
      </c>
      <c r="AC3978" t="str">
        <f>IF(AA3978="","",'procytrat 100AE'!B479)</f>
        <v/>
      </c>
      <c r="AD3978" t="str">
        <f>IF(AA3978="","",IFERROR(1*'procytrat 100AE'!C479,IFERROR(_xludf.NUMBERVALUE('procytrat 100AE'!C479,".",","),IFERROR(_xludf.NUMBERVALUE('procytrat 100AE'!C479,",","."),0))))</f>
        <v/>
      </c>
      <c r="AE3978" t="str">
        <f>IF(AA3978="","",'procytrat 100AE'!M479)</f>
        <v/>
      </c>
      <c r="AF3978">
        <f t="shared" si="396"/>
        <v>0</v>
      </c>
      <c r="AG3978" t="str">
        <f t="shared" si="397"/>
        <v/>
      </c>
      <c r="AH3978" t="str">
        <f t="shared" si="398"/>
        <v/>
      </c>
      <c r="AI3978">
        <f t="shared" si="399"/>
        <v>0</v>
      </c>
      <c r="AJ3978">
        <f t="shared" si="400"/>
        <v>0</v>
      </c>
      <c r="AK3978">
        <v>0</v>
      </c>
      <c r="AL3978" t="str">
        <f>IF(AA3978="","",IFERROR(IF(ISNUMBER('procytrat 100AE'!D479),'procytrat 100AE'!D479,IF(ISNUMBER(SEARCH("12",'procytrat 100AE'!D479)),EDATE(AB3978,12),IF(ISNUMBER(SEARCH("6",'procytrat 100AE'!D479)),EDATE(AB3978,6),IF(ISNUMBER(SEARCH("3",'procytrat 100AE'!D479)),EDATE(AB3978,3),DATEVALUE('procytrat 100AE'!D479))))),""))</f>
        <v/>
      </c>
      <c r="AM3978" t="str">
        <f t="shared" ca="1" si="401"/>
        <v/>
      </c>
    </row>
    <row r="3979" spans="27:39" x14ac:dyDescent="0.3">
      <c r="AA3979" t="str">
        <f>IF(COUNTA('procytrat 100AE'!A480,'procytrat 100AE'!B480,'procytrat 100AE'!C480)&gt;0,"100AE","")</f>
        <v/>
      </c>
      <c r="AB3979" t="str">
        <f>IFERROR(IF(ISNUMBER('procytrat 100AE'!A480),'procytrat 100AE'!A480,DATEVALUE('procytrat 100AE'!A480)),"")</f>
        <v/>
      </c>
      <c r="AC3979" t="str">
        <f>IF(AA3979="","",'procytrat 100AE'!B480)</f>
        <v/>
      </c>
      <c r="AD3979" t="str">
        <f>IF(AA3979="","",IFERROR(1*'procytrat 100AE'!C480,IFERROR(_xludf.NUMBERVALUE('procytrat 100AE'!C480,".",","),IFERROR(_xludf.NUMBERVALUE('procytrat 100AE'!C480,",","."),0))))</f>
        <v/>
      </c>
      <c r="AE3979" t="str">
        <f>IF(AA3979="","",'procytrat 100AE'!M480)</f>
        <v/>
      </c>
      <c r="AF3979">
        <f t="shared" si="396"/>
        <v>0</v>
      </c>
      <c r="AG3979" t="str">
        <f t="shared" si="397"/>
        <v/>
      </c>
      <c r="AH3979" t="str">
        <f t="shared" si="398"/>
        <v/>
      </c>
      <c r="AI3979">
        <f t="shared" si="399"/>
        <v>0</v>
      </c>
      <c r="AJ3979">
        <f t="shared" si="400"/>
        <v>0</v>
      </c>
      <c r="AK3979">
        <v>0</v>
      </c>
      <c r="AL3979" t="str">
        <f>IF(AA3979="","",IFERROR(IF(ISNUMBER('procytrat 100AE'!D480),'procytrat 100AE'!D480,IF(ISNUMBER(SEARCH("12",'procytrat 100AE'!D480)),EDATE(AB3979,12),IF(ISNUMBER(SEARCH("6",'procytrat 100AE'!D480)),EDATE(AB3979,6),IF(ISNUMBER(SEARCH("3",'procytrat 100AE'!D480)),EDATE(AB3979,3),DATEVALUE('procytrat 100AE'!D480))))),""))</f>
        <v/>
      </c>
      <c r="AM3979" t="str">
        <f t="shared" ca="1" si="401"/>
        <v/>
      </c>
    </row>
    <row r="3980" spans="27:39" x14ac:dyDescent="0.3">
      <c r="AA3980" t="str">
        <f>IF(COUNTA('procytrat 100AE'!A481,'procytrat 100AE'!B481,'procytrat 100AE'!C481)&gt;0,"100AE","")</f>
        <v/>
      </c>
      <c r="AB3980" t="str">
        <f>IFERROR(IF(ISNUMBER('procytrat 100AE'!A481),'procytrat 100AE'!A481,DATEVALUE('procytrat 100AE'!A481)),"")</f>
        <v/>
      </c>
      <c r="AC3980" t="str">
        <f>IF(AA3980="","",'procytrat 100AE'!B481)</f>
        <v/>
      </c>
      <c r="AD3980" t="str">
        <f>IF(AA3980="","",IFERROR(1*'procytrat 100AE'!C481,IFERROR(_xludf.NUMBERVALUE('procytrat 100AE'!C481,".",","),IFERROR(_xludf.NUMBERVALUE('procytrat 100AE'!C481,",","."),0))))</f>
        <v/>
      </c>
      <c r="AE3980" t="str">
        <f>IF(AA3980="","",'procytrat 100AE'!M481)</f>
        <v/>
      </c>
      <c r="AF3980">
        <f t="shared" si="396"/>
        <v>0</v>
      </c>
      <c r="AG3980" t="str">
        <f t="shared" si="397"/>
        <v/>
      </c>
      <c r="AH3980" t="str">
        <f t="shared" si="398"/>
        <v/>
      </c>
      <c r="AI3980">
        <f t="shared" si="399"/>
        <v>0</v>
      </c>
      <c r="AJ3980">
        <f t="shared" si="400"/>
        <v>0</v>
      </c>
      <c r="AK3980">
        <v>0</v>
      </c>
      <c r="AL3980" t="str">
        <f>IF(AA3980="","",IFERROR(IF(ISNUMBER('procytrat 100AE'!D481),'procytrat 100AE'!D481,IF(ISNUMBER(SEARCH("12",'procytrat 100AE'!D481)),EDATE(AB3980,12),IF(ISNUMBER(SEARCH("6",'procytrat 100AE'!D481)),EDATE(AB3980,6),IF(ISNUMBER(SEARCH("3",'procytrat 100AE'!D481)),EDATE(AB3980,3),DATEVALUE('procytrat 100AE'!D481))))),""))</f>
        <v/>
      </c>
      <c r="AM3980" t="str">
        <f t="shared" ca="1" si="401"/>
        <v/>
      </c>
    </row>
    <row r="3981" spans="27:39" x14ac:dyDescent="0.3">
      <c r="AA3981" t="str">
        <f>IF(COUNTA('procytrat 100AE'!A482,'procytrat 100AE'!B482,'procytrat 100AE'!C482)&gt;0,"100AE","")</f>
        <v/>
      </c>
      <c r="AB3981" t="str">
        <f>IFERROR(IF(ISNUMBER('procytrat 100AE'!A482),'procytrat 100AE'!A482,DATEVALUE('procytrat 100AE'!A482)),"")</f>
        <v/>
      </c>
      <c r="AC3981" t="str">
        <f>IF(AA3981="","",'procytrat 100AE'!B482)</f>
        <v/>
      </c>
      <c r="AD3981" t="str">
        <f>IF(AA3981="","",IFERROR(1*'procytrat 100AE'!C482,IFERROR(_xludf.NUMBERVALUE('procytrat 100AE'!C482,".",","),IFERROR(_xludf.NUMBERVALUE('procytrat 100AE'!C482,",","."),0))))</f>
        <v/>
      </c>
      <c r="AE3981" t="str">
        <f>IF(AA3981="","",'procytrat 100AE'!M482)</f>
        <v/>
      </c>
      <c r="AF3981">
        <f t="shared" si="396"/>
        <v>0</v>
      </c>
      <c r="AG3981" t="str">
        <f t="shared" si="397"/>
        <v/>
      </c>
      <c r="AH3981" t="str">
        <f t="shared" si="398"/>
        <v/>
      </c>
      <c r="AI3981">
        <f t="shared" si="399"/>
        <v>0</v>
      </c>
      <c r="AJ3981">
        <f t="shared" si="400"/>
        <v>0</v>
      </c>
      <c r="AK3981">
        <v>0</v>
      </c>
      <c r="AL3981" t="str">
        <f>IF(AA3981="","",IFERROR(IF(ISNUMBER('procytrat 100AE'!D482),'procytrat 100AE'!D482,IF(ISNUMBER(SEARCH("12",'procytrat 100AE'!D482)),EDATE(AB3981,12),IF(ISNUMBER(SEARCH("6",'procytrat 100AE'!D482)),EDATE(AB3981,6),IF(ISNUMBER(SEARCH("3",'procytrat 100AE'!D482)),EDATE(AB3981,3),DATEVALUE('procytrat 100AE'!D482))))),""))</f>
        <v/>
      </c>
      <c r="AM3981" t="str">
        <f t="shared" ca="1" si="401"/>
        <v/>
      </c>
    </row>
    <row r="3982" spans="27:39" x14ac:dyDescent="0.3">
      <c r="AA3982" t="str">
        <f>IF(COUNTA('procytrat 100AE'!A483,'procytrat 100AE'!B483,'procytrat 100AE'!C483)&gt;0,"100AE","")</f>
        <v/>
      </c>
      <c r="AB3982" t="str">
        <f>IFERROR(IF(ISNUMBER('procytrat 100AE'!A483),'procytrat 100AE'!A483,DATEVALUE('procytrat 100AE'!A483)),"")</f>
        <v/>
      </c>
      <c r="AC3982" t="str">
        <f>IF(AA3982="","",'procytrat 100AE'!B483)</f>
        <v/>
      </c>
      <c r="AD3982" t="str">
        <f>IF(AA3982="","",IFERROR(1*'procytrat 100AE'!C483,IFERROR(_xludf.NUMBERVALUE('procytrat 100AE'!C483,".",","),IFERROR(_xludf.NUMBERVALUE('procytrat 100AE'!C483,",","."),0))))</f>
        <v/>
      </c>
      <c r="AE3982" t="str">
        <f>IF(AA3982="","",'procytrat 100AE'!M483)</f>
        <v/>
      </c>
      <c r="AF3982">
        <f t="shared" si="396"/>
        <v>0</v>
      </c>
      <c r="AG3982" t="str">
        <f t="shared" si="397"/>
        <v/>
      </c>
      <c r="AH3982" t="str">
        <f t="shared" si="398"/>
        <v/>
      </c>
      <c r="AI3982">
        <f t="shared" si="399"/>
        <v>0</v>
      </c>
      <c r="AJ3982">
        <f t="shared" si="400"/>
        <v>0</v>
      </c>
      <c r="AK3982">
        <v>0</v>
      </c>
      <c r="AL3982" t="str">
        <f>IF(AA3982="","",IFERROR(IF(ISNUMBER('procytrat 100AE'!D483),'procytrat 100AE'!D483,IF(ISNUMBER(SEARCH("12",'procytrat 100AE'!D483)),EDATE(AB3982,12),IF(ISNUMBER(SEARCH("6",'procytrat 100AE'!D483)),EDATE(AB3982,6),IF(ISNUMBER(SEARCH("3",'procytrat 100AE'!D483)),EDATE(AB3982,3),DATEVALUE('procytrat 100AE'!D483))))),""))</f>
        <v/>
      </c>
      <c r="AM3982" t="str">
        <f t="shared" ca="1" si="401"/>
        <v/>
      </c>
    </row>
    <row r="3983" spans="27:39" x14ac:dyDescent="0.3">
      <c r="AA3983" t="str">
        <f>IF(COUNTA('procytrat 100AE'!A484,'procytrat 100AE'!B484,'procytrat 100AE'!C484)&gt;0,"100AE","")</f>
        <v/>
      </c>
      <c r="AB3983" t="str">
        <f>IFERROR(IF(ISNUMBER('procytrat 100AE'!A484),'procytrat 100AE'!A484,DATEVALUE('procytrat 100AE'!A484)),"")</f>
        <v/>
      </c>
      <c r="AC3983" t="str">
        <f>IF(AA3983="","",'procytrat 100AE'!B484)</f>
        <v/>
      </c>
      <c r="AD3983" t="str">
        <f>IF(AA3983="","",IFERROR(1*'procytrat 100AE'!C484,IFERROR(_xludf.NUMBERVALUE('procytrat 100AE'!C484,".",","),IFERROR(_xludf.NUMBERVALUE('procytrat 100AE'!C484,",","."),0))))</f>
        <v/>
      </c>
      <c r="AE3983" t="str">
        <f>IF(AA3983="","",'procytrat 100AE'!M484)</f>
        <v/>
      </c>
      <c r="AF3983">
        <f t="shared" si="396"/>
        <v>0</v>
      </c>
      <c r="AG3983" t="str">
        <f t="shared" si="397"/>
        <v/>
      </c>
      <c r="AH3983" t="str">
        <f t="shared" si="398"/>
        <v/>
      </c>
      <c r="AI3983">
        <f t="shared" si="399"/>
        <v>0</v>
      </c>
      <c r="AJ3983">
        <f t="shared" si="400"/>
        <v>0</v>
      </c>
      <c r="AK3983">
        <v>0</v>
      </c>
      <c r="AL3983" t="str">
        <f>IF(AA3983="","",IFERROR(IF(ISNUMBER('procytrat 100AE'!D484),'procytrat 100AE'!D484,IF(ISNUMBER(SEARCH("12",'procytrat 100AE'!D484)),EDATE(AB3983,12),IF(ISNUMBER(SEARCH("6",'procytrat 100AE'!D484)),EDATE(AB3983,6),IF(ISNUMBER(SEARCH("3",'procytrat 100AE'!D484)),EDATE(AB3983,3),DATEVALUE('procytrat 100AE'!D484))))),""))</f>
        <v/>
      </c>
      <c r="AM3983" t="str">
        <f t="shared" ca="1" si="401"/>
        <v/>
      </c>
    </row>
    <row r="3984" spans="27:39" x14ac:dyDescent="0.3">
      <c r="AA3984" t="str">
        <f>IF(COUNTA('procytrat 100AE'!A485,'procytrat 100AE'!B485,'procytrat 100AE'!C485)&gt;0,"100AE","")</f>
        <v/>
      </c>
      <c r="AB3984" t="str">
        <f>IFERROR(IF(ISNUMBER('procytrat 100AE'!A485),'procytrat 100AE'!A485,DATEVALUE('procytrat 100AE'!A485)),"")</f>
        <v/>
      </c>
      <c r="AC3984" t="str">
        <f>IF(AA3984="","",'procytrat 100AE'!B485)</f>
        <v/>
      </c>
      <c r="AD3984" t="str">
        <f>IF(AA3984="","",IFERROR(1*'procytrat 100AE'!C485,IFERROR(_xludf.NUMBERVALUE('procytrat 100AE'!C485,".",","),IFERROR(_xludf.NUMBERVALUE('procytrat 100AE'!C485,",","."),0))))</f>
        <v/>
      </c>
      <c r="AE3984" t="str">
        <f>IF(AA3984="","",'procytrat 100AE'!M485)</f>
        <v/>
      </c>
      <c r="AF3984">
        <f t="shared" si="396"/>
        <v>0</v>
      </c>
      <c r="AG3984" t="str">
        <f t="shared" si="397"/>
        <v/>
      </c>
      <c r="AH3984" t="str">
        <f t="shared" si="398"/>
        <v/>
      </c>
      <c r="AI3984">
        <f t="shared" si="399"/>
        <v>0</v>
      </c>
      <c r="AJ3984">
        <f t="shared" si="400"/>
        <v>0</v>
      </c>
      <c r="AK3984">
        <v>0</v>
      </c>
      <c r="AL3984" t="str">
        <f>IF(AA3984="","",IFERROR(IF(ISNUMBER('procytrat 100AE'!D485),'procytrat 100AE'!D485,IF(ISNUMBER(SEARCH("12",'procytrat 100AE'!D485)),EDATE(AB3984,12),IF(ISNUMBER(SEARCH("6",'procytrat 100AE'!D485)),EDATE(AB3984,6),IF(ISNUMBER(SEARCH("3",'procytrat 100AE'!D485)),EDATE(AB3984,3),DATEVALUE('procytrat 100AE'!D485))))),""))</f>
        <v/>
      </c>
      <c r="AM3984" t="str">
        <f t="shared" ca="1" si="401"/>
        <v/>
      </c>
    </row>
    <row r="3985" spans="27:39" x14ac:dyDescent="0.3">
      <c r="AA3985" t="str">
        <f>IF(COUNTA('procytrat 100AE'!A486,'procytrat 100AE'!B486,'procytrat 100AE'!C486)&gt;0,"100AE","")</f>
        <v/>
      </c>
      <c r="AB3985" t="str">
        <f>IFERROR(IF(ISNUMBER('procytrat 100AE'!A486),'procytrat 100AE'!A486,DATEVALUE('procytrat 100AE'!A486)),"")</f>
        <v/>
      </c>
      <c r="AC3985" t="str">
        <f>IF(AA3985="","",'procytrat 100AE'!B486)</f>
        <v/>
      </c>
      <c r="AD3985" t="str">
        <f>IF(AA3985="","",IFERROR(1*'procytrat 100AE'!C486,IFERROR(_xludf.NUMBERVALUE('procytrat 100AE'!C486,".",","),IFERROR(_xludf.NUMBERVALUE('procytrat 100AE'!C486,",","."),0))))</f>
        <v/>
      </c>
      <c r="AE3985" t="str">
        <f>IF(AA3985="","",'procytrat 100AE'!M486)</f>
        <v/>
      </c>
      <c r="AF3985">
        <f t="shared" si="396"/>
        <v>0</v>
      </c>
      <c r="AG3985" t="str">
        <f t="shared" si="397"/>
        <v/>
      </c>
      <c r="AH3985" t="str">
        <f t="shared" si="398"/>
        <v/>
      </c>
      <c r="AI3985">
        <f t="shared" si="399"/>
        <v>0</v>
      </c>
      <c r="AJ3985">
        <f t="shared" si="400"/>
        <v>0</v>
      </c>
      <c r="AK3985">
        <v>0</v>
      </c>
      <c r="AL3985" t="str">
        <f>IF(AA3985="","",IFERROR(IF(ISNUMBER('procytrat 100AE'!D486),'procytrat 100AE'!D486,IF(ISNUMBER(SEARCH("12",'procytrat 100AE'!D486)),EDATE(AB3985,12),IF(ISNUMBER(SEARCH("6",'procytrat 100AE'!D486)),EDATE(AB3985,6),IF(ISNUMBER(SEARCH("3",'procytrat 100AE'!D486)),EDATE(AB3985,3),DATEVALUE('procytrat 100AE'!D486))))),""))</f>
        <v/>
      </c>
      <c r="AM3985" t="str">
        <f t="shared" ca="1" si="401"/>
        <v/>
      </c>
    </row>
    <row r="3986" spans="27:39" x14ac:dyDescent="0.3">
      <c r="AA3986" t="str">
        <f>IF(COUNTA('procytrat 100AE'!A487,'procytrat 100AE'!B487,'procytrat 100AE'!C487)&gt;0,"100AE","")</f>
        <v/>
      </c>
      <c r="AB3986" t="str">
        <f>IFERROR(IF(ISNUMBER('procytrat 100AE'!A487),'procytrat 100AE'!A487,DATEVALUE('procytrat 100AE'!A487)),"")</f>
        <v/>
      </c>
      <c r="AC3986" t="str">
        <f>IF(AA3986="","",'procytrat 100AE'!B487)</f>
        <v/>
      </c>
      <c r="AD3986" t="str">
        <f>IF(AA3986="","",IFERROR(1*'procytrat 100AE'!C487,IFERROR(_xludf.NUMBERVALUE('procytrat 100AE'!C487,".",","),IFERROR(_xludf.NUMBERVALUE('procytrat 100AE'!C487,",","."),0))))</f>
        <v/>
      </c>
      <c r="AE3986" t="str">
        <f>IF(AA3986="","",'procytrat 100AE'!M487)</f>
        <v/>
      </c>
      <c r="AF3986">
        <f t="shared" si="396"/>
        <v>0</v>
      </c>
      <c r="AG3986" t="str">
        <f t="shared" si="397"/>
        <v/>
      </c>
      <c r="AH3986" t="str">
        <f t="shared" si="398"/>
        <v/>
      </c>
      <c r="AI3986">
        <f t="shared" si="399"/>
        <v>0</v>
      </c>
      <c r="AJ3986">
        <f t="shared" si="400"/>
        <v>0</v>
      </c>
      <c r="AK3986">
        <v>0</v>
      </c>
      <c r="AL3986" t="str">
        <f>IF(AA3986="","",IFERROR(IF(ISNUMBER('procytrat 100AE'!D487),'procytrat 100AE'!D487,IF(ISNUMBER(SEARCH("12",'procytrat 100AE'!D487)),EDATE(AB3986,12),IF(ISNUMBER(SEARCH("6",'procytrat 100AE'!D487)),EDATE(AB3986,6),IF(ISNUMBER(SEARCH("3",'procytrat 100AE'!D487)),EDATE(AB3986,3),DATEVALUE('procytrat 100AE'!D487))))),""))</f>
        <v/>
      </c>
      <c r="AM3986" t="str">
        <f t="shared" ca="1" si="401"/>
        <v/>
      </c>
    </row>
    <row r="3987" spans="27:39" x14ac:dyDescent="0.3">
      <c r="AA3987" t="str">
        <f>IF(COUNTA('procytrat 100AE'!A488,'procytrat 100AE'!B488,'procytrat 100AE'!C488)&gt;0,"100AE","")</f>
        <v/>
      </c>
      <c r="AB3987" t="str">
        <f>IFERROR(IF(ISNUMBER('procytrat 100AE'!A488),'procytrat 100AE'!A488,DATEVALUE('procytrat 100AE'!A488)),"")</f>
        <v/>
      </c>
      <c r="AC3987" t="str">
        <f>IF(AA3987="","",'procytrat 100AE'!B488)</f>
        <v/>
      </c>
      <c r="AD3987" t="str">
        <f>IF(AA3987="","",IFERROR(1*'procytrat 100AE'!C488,IFERROR(_xludf.NUMBERVALUE('procytrat 100AE'!C488,".",","),IFERROR(_xludf.NUMBERVALUE('procytrat 100AE'!C488,",","."),0))))</f>
        <v/>
      </c>
      <c r="AE3987" t="str">
        <f>IF(AA3987="","",'procytrat 100AE'!M488)</f>
        <v/>
      </c>
      <c r="AF3987">
        <f t="shared" si="396"/>
        <v>0</v>
      </c>
      <c r="AG3987" t="str">
        <f t="shared" si="397"/>
        <v/>
      </c>
      <c r="AH3987" t="str">
        <f t="shared" si="398"/>
        <v/>
      </c>
      <c r="AI3987">
        <f t="shared" si="399"/>
        <v>0</v>
      </c>
      <c r="AJ3987">
        <f t="shared" si="400"/>
        <v>0</v>
      </c>
      <c r="AK3987">
        <v>0</v>
      </c>
      <c r="AL3987" t="str">
        <f>IF(AA3987="","",IFERROR(IF(ISNUMBER('procytrat 100AE'!D488),'procytrat 100AE'!D488,IF(ISNUMBER(SEARCH("12",'procytrat 100AE'!D488)),EDATE(AB3987,12),IF(ISNUMBER(SEARCH("6",'procytrat 100AE'!D488)),EDATE(AB3987,6),IF(ISNUMBER(SEARCH("3",'procytrat 100AE'!D488)),EDATE(AB3987,3),DATEVALUE('procytrat 100AE'!D488))))),""))</f>
        <v/>
      </c>
      <c r="AM3987" t="str">
        <f t="shared" ca="1" si="401"/>
        <v/>
      </c>
    </row>
    <row r="3988" spans="27:39" x14ac:dyDescent="0.3">
      <c r="AA3988" t="str">
        <f>IF(COUNTA('procytrat 100AE'!A489,'procytrat 100AE'!B489,'procytrat 100AE'!C489)&gt;0,"100AE","")</f>
        <v/>
      </c>
      <c r="AB3988" t="str">
        <f>IFERROR(IF(ISNUMBER('procytrat 100AE'!A489),'procytrat 100AE'!A489,DATEVALUE('procytrat 100AE'!A489)),"")</f>
        <v/>
      </c>
      <c r="AC3988" t="str">
        <f>IF(AA3988="","",'procytrat 100AE'!B489)</f>
        <v/>
      </c>
      <c r="AD3988" t="str">
        <f>IF(AA3988="","",IFERROR(1*'procytrat 100AE'!C489,IFERROR(_xludf.NUMBERVALUE('procytrat 100AE'!C489,".",","),IFERROR(_xludf.NUMBERVALUE('procytrat 100AE'!C489,",","."),0))))</f>
        <v/>
      </c>
      <c r="AE3988" t="str">
        <f>IF(AA3988="","",'procytrat 100AE'!M489)</f>
        <v/>
      </c>
      <c r="AF3988">
        <f t="shared" si="396"/>
        <v>0</v>
      </c>
      <c r="AG3988" t="str">
        <f t="shared" si="397"/>
        <v/>
      </c>
      <c r="AH3988" t="str">
        <f t="shared" si="398"/>
        <v/>
      </c>
      <c r="AI3988">
        <f t="shared" si="399"/>
        <v>0</v>
      </c>
      <c r="AJ3988">
        <f t="shared" si="400"/>
        <v>0</v>
      </c>
      <c r="AK3988">
        <v>0</v>
      </c>
      <c r="AL3988" t="str">
        <f>IF(AA3988="","",IFERROR(IF(ISNUMBER('procytrat 100AE'!D489),'procytrat 100AE'!D489,IF(ISNUMBER(SEARCH("12",'procytrat 100AE'!D489)),EDATE(AB3988,12),IF(ISNUMBER(SEARCH("6",'procytrat 100AE'!D489)),EDATE(AB3988,6),IF(ISNUMBER(SEARCH("3",'procytrat 100AE'!D489)),EDATE(AB3988,3),DATEVALUE('procytrat 100AE'!D489))))),""))</f>
        <v/>
      </c>
      <c r="AM3988" t="str">
        <f t="shared" ca="1" si="401"/>
        <v/>
      </c>
    </row>
    <row r="3989" spans="27:39" x14ac:dyDescent="0.3">
      <c r="AA3989" t="str">
        <f>IF(COUNTA('procytrat 100AE'!A490,'procytrat 100AE'!B490,'procytrat 100AE'!C490)&gt;0,"100AE","")</f>
        <v/>
      </c>
      <c r="AB3989" t="str">
        <f>IFERROR(IF(ISNUMBER('procytrat 100AE'!A490),'procytrat 100AE'!A490,DATEVALUE('procytrat 100AE'!A490)),"")</f>
        <v/>
      </c>
      <c r="AC3989" t="str">
        <f>IF(AA3989="","",'procytrat 100AE'!B490)</f>
        <v/>
      </c>
      <c r="AD3989" t="str">
        <f>IF(AA3989="","",IFERROR(1*'procytrat 100AE'!C490,IFERROR(_xludf.NUMBERVALUE('procytrat 100AE'!C490,".",","),IFERROR(_xludf.NUMBERVALUE('procytrat 100AE'!C490,",","."),0))))</f>
        <v/>
      </c>
      <c r="AE3989" t="str">
        <f>IF(AA3989="","",'procytrat 100AE'!M490)</f>
        <v/>
      </c>
      <c r="AF3989">
        <f t="shared" si="396"/>
        <v>0</v>
      </c>
      <c r="AG3989" t="str">
        <f t="shared" si="397"/>
        <v/>
      </c>
      <c r="AH3989" t="str">
        <f t="shared" si="398"/>
        <v/>
      </c>
      <c r="AI3989">
        <f t="shared" si="399"/>
        <v>0</v>
      </c>
      <c r="AJ3989">
        <f t="shared" si="400"/>
        <v>0</v>
      </c>
      <c r="AK3989">
        <v>0</v>
      </c>
      <c r="AL3989" t="str">
        <f>IF(AA3989="","",IFERROR(IF(ISNUMBER('procytrat 100AE'!D490),'procytrat 100AE'!D490,IF(ISNUMBER(SEARCH("12",'procytrat 100AE'!D490)),EDATE(AB3989,12),IF(ISNUMBER(SEARCH("6",'procytrat 100AE'!D490)),EDATE(AB3989,6),IF(ISNUMBER(SEARCH("3",'procytrat 100AE'!D490)),EDATE(AB3989,3),DATEVALUE('procytrat 100AE'!D490))))),""))</f>
        <v/>
      </c>
      <c r="AM3989" t="str">
        <f t="shared" ca="1" si="401"/>
        <v/>
      </c>
    </row>
    <row r="3990" spans="27:39" x14ac:dyDescent="0.3">
      <c r="AA3990" t="str">
        <f>IF(COUNTA('procytrat 100AE'!A491,'procytrat 100AE'!B491,'procytrat 100AE'!C491)&gt;0,"100AE","")</f>
        <v/>
      </c>
      <c r="AB3990" t="str">
        <f>IFERROR(IF(ISNUMBER('procytrat 100AE'!A491),'procytrat 100AE'!A491,DATEVALUE('procytrat 100AE'!A491)),"")</f>
        <v/>
      </c>
      <c r="AC3990" t="str">
        <f>IF(AA3990="","",'procytrat 100AE'!B491)</f>
        <v/>
      </c>
      <c r="AD3990" t="str">
        <f>IF(AA3990="","",IFERROR(1*'procytrat 100AE'!C491,IFERROR(_xludf.NUMBERVALUE('procytrat 100AE'!C491,".",","),IFERROR(_xludf.NUMBERVALUE('procytrat 100AE'!C491,",","."),0))))</f>
        <v/>
      </c>
      <c r="AE3990" t="str">
        <f>IF(AA3990="","",'procytrat 100AE'!M491)</f>
        <v/>
      </c>
      <c r="AF3990">
        <f t="shared" si="396"/>
        <v>0</v>
      </c>
      <c r="AG3990" t="str">
        <f t="shared" si="397"/>
        <v/>
      </c>
      <c r="AH3990" t="str">
        <f t="shared" si="398"/>
        <v/>
      </c>
      <c r="AI3990">
        <f t="shared" si="399"/>
        <v>0</v>
      </c>
      <c r="AJ3990">
        <f t="shared" si="400"/>
        <v>0</v>
      </c>
      <c r="AK3990">
        <v>0</v>
      </c>
      <c r="AL3990" t="str">
        <f>IF(AA3990="","",IFERROR(IF(ISNUMBER('procytrat 100AE'!D491),'procytrat 100AE'!D491,IF(ISNUMBER(SEARCH("12",'procytrat 100AE'!D491)),EDATE(AB3990,12),IF(ISNUMBER(SEARCH("6",'procytrat 100AE'!D491)),EDATE(AB3990,6),IF(ISNUMBER(SEARCH("3",'procytrat 100AE'!D491)),EDATE(AB3990,3),DATEVALUE('procytrat 100AE'!D491))))),""))</f>
        <v/>
      </c>
      <c r="AM3990" t="str">
        <f t="shared" ca="1" si="401"/>
        <v/>
      </c>
    </row>
    <row r="3991" spans="27:39" x14ac:dyDescent="0.3">
      <c r="AA3991" t="str">
        <f>IF(COUNTA('procytrat 100AE'!A492,'procytrat 100AE'!B492,'procytrat 100AE'!C492)&gt;0,"100AE","")</f>
        <v/>
      </c>
      <c r="AB3991" t="str">
        <f>IFERROR(IF(ISNUMBER('procytrat 100AE'!A492),'procytrat 100AE'!A492,DATEVALUE('procytrat 100AE'!A492)),"")</f>
        <v/>
      </c>
      <c r="AC3991" t="str">
        <f>IF(AA3991="","",'procytrat 100AE'!B492)</f>
        <v/>
      </c>
      <c r="AD3991" t="str">
        <f>IF(AA3991="","",IFERROR(1*'procytrat 100AE'!C492,IFERROR(_xludf.NUMBERVALUE('procytrat 100AE'!C492,".",","),IFERROR(_xludf.NUMBERVALUE('procytrat 100AE'!C492,",","."),0))))</f>
        <v/>
      </c>
      <c r="AE3991" t="str">
        <f>IF(AA3991="","",'procytrat 100AE'!M492)</f>
        <v/>
      </c>
      <c r="AF3991">
        <f t="shared" si="396"/>
        <v>0</v>
      </c>
      <c r="AG3991" t="str">
        <f t="shared" si="397"/>
        <v/>
      </c>
      <c r="AH3991" t="str">
        <f t="shared" si="398"/>
        <v/>
      </c>
      <c r="AI3991">
        <f t="shared" si="399"/>
        <v>0</v>
      </c>
      <c r="AJ3991">
        <f t="shared" si="400"/>
        <v>0</v>
      </c>
      <c r="AK3991">
        <v>0</v>
      </c>
      <c r="AL3991" t="str">
        <f>IF(AA3991="","",IFERROR(IF(ISNUMBER('procytrat 100AE'!D492),'procytrat 100AE'!D492,IF(ISNUMBER(SEARCH("12",'procytrat 100AE'!D492)),EDATE(AB3991,12),IF(ISNUMBER(SEARCH("6",'procytrat 100AE'!D492)),EDATE(AB3991,6),IF(ISNUMBER(SEARCH("3",'procytrat 100AE'!D492)),EDATE(AB3991,3),DATEVALUE('procytrat 100AE'!D492))))),""))</f>
        <v/>
      </c>
      <c r="AM3991" t="str">
        <f t="shared" ca="1" si="401"/>
        <v/>
      </c>
    </row>
    <row r="3992" spans="27:39" x14ac:dyDescent="0.3">
      <c r="AA3992" t="str">
        <f>IF(COUNTA('procytrat 100AE'!A493,'procytrat 100AE'!B493,'procytrat 100AE'!C493)&gt;0,"100AE","")</f>
        <v/>
      </c>
      <c r="AB3992" t="str">
        <f>IFERROR(IF(ISNUMBER('procytrat 100AE'!A493),'procytrat 100AE'!A493,DATEVALUE('procytrat 100AE'!A493)),"")</f>
        <v/>
      </c>
      <c r="AC3992" t="str">
        <f>IF(AA3992="","",'procytrat 100AE'!B493)</f>
        <v/>
      </c>
      <c r="AD3992" t="str">
        <f>IF(AA3992="","",IFERROR(1*'procytrat 100AE'!C493,IFERROR(_xludf.NUMBERVALUE('procytrat 100AE'!C493,".",","),IFERROR(_xludf.NUMBERVALUE('procytrat 100AE'!C493,",","."),0))))</f>
        <v/>
      </c>
      <c r="AE3992" t="str">
        <f>IF(AA3992="","",'procytrat 100AE'!M493)</f>
        <v/>
      </c>
      <c r="AF3992">
        <f t="shared" si="396"/>
        <v>0</v>
      </c>
      <c r="AG3992" t="str">
        <f t="shared" si="397"/>
        <v/>
      </c>
      <c r="AH3992" t="str">
        <f t="shared" si="398"/>
        <v/>
      </c>
      <c r="AI3992">
        <f t="shared" si="399"/>
        <v>0</v>
      </c>
      <c r="AJ3992">
        <f t="shared" si="400"/>
        <v>0</v>
      </c>
      <c r="AK3992">
        <v>0</v>
      </c>
      <c r="AL3992" t="str">
        <f>IF(AA3992="","",IFERROR(IF(ISNUMBER('procytrat 100AE'!D493),'procytrat 100AE'!D493,IF(ISNUMBER(SEARCH("12",'procytrat 100AE'!D493)),EDATE(AB3992,12),IF(ISNUMBER(SEARCH("6",'procytrat 100AE'!D493)),EDATE(AB3992,6),IF(ISNUMBER(SEARCH("3",'procytrat 100AE'!D493)),EDATE(AB3992,3),DATEVALUE('procytrat 100AE'!D493))))),""))</f>
        <v/>
      </c>
      <c r="AM3992" t="str">
        <f t="shared" ca="1" si="401"/>
        <v/>
      </c>
    </row>
    <row r="3993" spans="27:39" x14ac:dyDescent="0.3">
      <c r="AA3993" t="str">
        <f>IF(COUNTA('procytrat 100AE'!A494,'procytrat 100AE'!B494,'procytrat 100AE'!C494)&gt;0,"100AE","")</f>
        <v/>
      </c>
      <c r="AB3993" t="str">
        <f>IFERROR(IF(ISNUMBER('procytrat 100AE'!A494),'procytrat 100AE'!A494,DATEVALUE('procytrat 100AE'!A494)),"")</f>
        <v/>
      </c>
      <c r="AC3993" t="str">
        <f>IF(AA3993="","",'procytrat 100AE'!B494)</f>
        <v/>
      </c>
      <c r="AD3993" t="str">
        <f>IF(AA3993="","",IFERROR(1*'procytrat 100AE'!C494,IFERROR(_xludf.NUMBERVALUE('procytrat 100AE'!C494,".",","),IFERROR(_xludf.NUMBERVALUE('procytrat 100AE'!C494,",","."),0))))</f>
        <v/>
      </c>
      <c r="AE3993" t="str">
        <f>IF(AA3993="","",'procytrat 100AE'!M494)</f>
        <v/>
      </c>
      <c r="AF3993">
        <f t="shared" si="396"/>
        <v>0</v>
      </c>
      <c r="AG3993" t="str">
        <f t="shared" si="397"/>
        <v/>
      </c>
      <c r="AH3993" t="str">
        <f t="shared" si="398"/>
        <v/>
      </c>
      <c r="AI3993">
        <f t="shared" si="399"/>
        <v>0</v>
      </c>
      <c r="AJ3993">
        <f t="shared" si="400"/>
        <v>0</v>
      </c>
      <c r="AK3993">
        <v>0</v>
      </c>
      <c r="AL3993" t="str">
        <f>IF(AA3993="","",IFERROR(IF(ISNUMBER('procytrat 100AE'!D494),'procytrat 100AE'!D494,IF(ISNUMBER(SEARCH("12",'procytrat 100AE'!D494)),EDATE(AB3993,12),IF(ISNUMBER(SEARCH("6",'procytrat 100AE'!D494)),EDATE(AB3993,6),IF(ISNUMBER(SEARCH("3",'procytrat 100AE'!D494)),EDATE(AB3993,3),DATEVALUE('procytrat 100AE'!D494))))),""))</f>
        <v/>
      </c>
      <c r="AM3993" t="str">
        <f t="shared" ca="1" si="401"/>
        <v/>
      </c>
    </row>
    <row r="3994" spans="27:39" x14ac:dyDescent="0.3">
      <c r="AA3994" t="str">
        <f>IF(COUNTA('procytrat 100AE'!A495,'procytrat 100AE'!B495,'procytrat 100AE'!C495)&gt;0,"100AE","")</f>
        <v/>
      </c>
      <c r="AB3994" t="str">
        <f>IFERROR(IF(ISNUMBER('procytrat 100AE'!A495),'procytrat 100AE'!A495,DATEVALUE('procytrat 100AE'!A495)),"")</f>
        <v/>
      </c>
      <c r="AC3994" t="str">
        <f>IF(AA3994="","",'procytrat 100AE'!B495)</f>
        <v/>
      </c>
      <c r="AD3994" t="str">
        <f>IF(AA3994="","",IFERROR(1*'procytrat 100AE'!C495,IFERROR(_xludf.NUMBERVALUE('procytrat 100AE'!C495,".",","),IFERROR(_xludf.NUMBERVALUE('procytrat 100AE'!C495,",","."),0))))</f>
        <v/>
      </c>
      <c r="AE3994" t="str">
        <f>IF(AA3994="","",'procytrat 100AE'!M495)</f>
        <v/>
      </c>
      <c r="AF3994">
        <f t="shared" si="396"/>
        <v>0</v>
      </c>
      <c r="AG3994" t="str">
        <f t="shared" si="397"/>
        <v/>
      </c>
      <c r="AH3994" t="str">
        <f t="shared" si="398"/>
        <v/>
      </c>
      <c r="AI3994">
        <f t="shared" si="399"/>
        <v>0</v>
      </c>
      <c r="AJ3994">
        <f t="shared" si="400"/>
        <v>0</v>
      </c>
      <c r="AK3994">
        <v>0</v>
      </c>
      <c r="AL3994" t="str">
        <f>IF(AA3994="","",IFERROR(IF(ISNUMBER('procytrat 100AE'!D495),'procytrat 100AE'!D495,IF(ISNUMBER(SEARCH("12",'procytrat 100AE'!D495)),EDATE(AB3994,12),IF(ISNUMBER(SEARCH("6",'procytrat 100AE'!D495)),EDATE(AB3994,6),IF(ISNUMBER(SEARCH("3",'procytrat 100AE'!D495)),EDATE(AB3994,3),DATEVALUE('procytrat 100AE'!D495))))),""))</f>
        <v/>
      </c>
      <c r="AM3994" t="str">
        <f t="shared" ca="1" si="401"/>
        <v/>
      </c>
    </row>
    <row r="3995" spans="27:39" x14ac:dyDescent="0.3">
      <c r="AA3995" t="str">
        <f>IF(COUNTA('procytrat 100AE'!A496,'procytrat 100AE'!B496,'procytrat 100AE'!C496)&gt;0,"100AE","")</f>
        <v/>
      </c>
      <c r="AB3995" t="str">
        <f>IFERROR(IF(ISNUMBER('procytrat 100AE'!A496),'procytrat 100AE'!A496,DATEVALUE('procytrat 100AE'!A496)),"")</f>
        <v/>
      </c>
      <c r="AC3995" t="str">
        <f>IF(AA3995="","",'procytrat 100AE'!B496)</f>
        <v/>
      </c>
      <c r="AD3995" t="str">
        <f>IF(AA3995="","",IFERROR(1*'procytrat 100AE'!C496,IFERROR(_xludf.NUMBERVALUE('procytrat 100AE'!C496,".",","),IFERROR(_xludf.NUMBERVALUE('procytrat 100AE'!C496,",","."),0))))</f>
        <v/>
      </c>
      <c r="AE3995" t="str">
        <f>IF(AA3995="","",'procytrat 100AE'!M496)</f>
        <v/>
      </c>
      <c r="AF3995">
        <f t="shared" si="396"/>
        <v>0</v>
      </c>
      <c r="AG3995" t="str">
        <f t="shared" si="397"/>
        <v/>
      </c>
      <c r="AH3995" t="str">
        <f t="shared" si="398"/>
        <v/>
      </c>
      <c r="AI3995">
        <f t="shared" si="399"/>
        <v>0</v>
      </c>
      <c r="AJ3995">
        <f t="shared" si="400"/>
        <v>0</v>
      </c>
      <c r="AK3995">
        <v>0</v>
      </c>
      <c r="AL3995" t="str">
        <f>IF(AA3995="","",IFERROR(IF(ISNUMBER('procytrat 100AE'!D496),'procytrat 100AE'!D496,IF(ISNUMBER(SEARCH("12",'procytrat 100AE'!D496)),EDATE(AB3995,12),IF(ISNUMBER(SEARCH("6",'procytrat 100AE'!D496)),EDATE(AB3995,6),IF(ISNUMBER(SEARCH("3",'procytrat 100AE'!D496)),EDATE(AB3995,3),DATEVALUE('procytrat 100AE'!D496))))),""))</f>
        <v/>
      </c>
      <c r="AM3995" t="str">
        <f t="shared" ca="1" si="401"/>
        <v/>
      </c>
    </row>
    <row r="3996" spans="27:39" x14ac:dyDescent="0.3">
      <c r="AA3996" t="str">
        <f>IF(COUNTA('procytrat 100AE'!A497,'procytrat 100AE'!B497,'procytrat 100AE'!C497)&gt;0,"100AE","")</f>
        <v/>
      </c>
      <c r="AB3996" t="str">
        <f>IFERROR(IF(ISNUMBER('procytrat 100AE'!A497),'procytrat 100AE'!A497,DATEVALUE('procytrat 100AE'!A497)),"")</f>
        <v/>
      </c>
      <c r="AC3996" t="str">
        <f>IF(AA3996="","",'procytrat 100AE'!B497)</f>
        <v/>
      </c>
      <c r="AD3996" t="str">
        <f>IF(AA3996="","",IFERROR(1*'procytrat 100AE'!C497,IFERROR(_xludf.NUMBERVALUE('procytrat 100AE'!C497,".",","),IFERROR(_xludf.NUMBERVALUE('procytrat 100AE'!C497,",","."),0))))</f>
        <v/>
      </c>
      <c r="AE3996" t="str">
        <f>IF(AA3996="","",'procytrat 100AE'!M497)</f>
        <v/>
      </c>
      <c r="AF3996">
        <f t="shared" si="396"/>
        <v>0</v>
      </c>
      <c r="AG3996" t="str">
        <f t="shared" si="397"/>
        <v/>
      </c>
      <c r="AH3996" t="str">
        <f t="shared" si="398"/>
        <v/>
      </c>
      <c r="AI3996">
        <f t="shared" si="399"/>
        <v>0</v>
      </c>
      <c r="AJ3996">
        <f t="shared" si="400"/>
        <v>0</v>
      </c>
      <c r="AK3996">
        <v>0</v>
      </c>
      <c r="AL3996" t="str">
        <f>IF(AA3996="","",IFERROR(IF(ISNUMBER('procytrat 100AE'!D497),'procytrat 100AE'!D497,IF(ISNUMBER(SEARCH("12",'procytrat 100AE'!D497)),EDATE(AB3996,12),IF(ISNUMBER(SEARCH("6",'procytrat 100AE'!D497)),EDATE(AB3996,6),IF(ISNUMBER(SEARCH("3",'procytrat 100AE'!D497)),EDATE(AB3996,3),DATEVALUE('procytrat 100AE'!D497))))),""))</f>
        <v/>
      </c>
      <c r="AM3996" t="str">
        <f t="shared" ca="1" si="401"/>
        <v/>
      </c>
    </row>
    <row r="3997" spans="27:39" x14ac:dyDescent="0.3">
      <c r="AA3997" t="str">
        <f>IF(COUNTA('procytrat 100AE'!A498,'procytrat 100AE'!B498,'procytrat 100AE'!C498)&gt;0,"100AE","")</f>
        <v/>
      </c>
      <c r="AB3997" t="str">
        <f>IFERROR(IF(ISNUMBER('procytrat 100AE'!A498),'procytrat 100AE'!A498,DATEVALUE('procytrat 100AE'!A498)),"")</f>
        <v/>
      </c>
      <c r="AC3997" t="str">
        <f>IF(AA3997="","",'procytrat 100AE'!B498)</f>
        <v/>
      </c>
      <c r="AD3997" t="str">
        <f>IF(AA3997="","",IFERROR(1*'procytrat 100AE'!C498,IFERROR(_xludf.NUMBERVALUE('procytrat 100AE'!C498,".",","),IFERROR(_xludf.NUMBERVALUE('procytrat 100AE'!C498,",","."),0))))</f>
        <v/>
      </c>
      <c r="AE3997" t="str">
        <f>IF(AA3997="","",'procytrat 100AE'!M498)</f>
        <v/>
      </c>
      <c r="AF3997">
        <f t="shared" si="396"/>
        <v>0</v>
      </c>
      <c r="AG3997" t="str">
        <f t="shared" si="397"/>
        <v/>
      </c>
      <c r="AH3997" t="str">
        <f t="shared" si="398"/>
        <v/>
      </c>
      <c r="AI3997">
        <f t="shared" si="399"/>
        <v>0</v>
      </c>
      <c r="AJ3997">
        <f t="shared" si="400"/>
        <v>0</v>
      </c>
      <c r="AK3997">
        <v>0</v>
      </c>
      <c r="AL3997" t="str">
        <f>IF(AA3997="","",IFERROR(IF(ISNUMBER('procytrat 100AE'!D498),'procytrat 100AE'!D498,IF(ISNUMBER(SEARCH("12",'procytrat 100AE'!D498)),EDATE(AB3997,12),IF(ISNUMBER(SEARCH("6",'procytrat 100AE'!D498)),EDATE(AB3997,6),IF(ISNUMBER(SEARCH("3",'procytrat 100AE'!D498)),EDATE(AB3997,3),DATEVALUE('procytrat 100AE'!D498))))),""))</f>
        <v/>
      </c>
      <c r="AM3997" t="str">
        <f t="shared" ca="1" si="401"/>
        <v/>
      </c>
    </row>
    <row r="3998" spans="27:39" x14ac:dyDescent="0.3">
      <c r="AA3998" t="str">
        <f>IF(COUNTA('procytrat 100AE'!A499,'procytrat 100AE'!B499,'procytrat 100AE'!C499)&gt;0,"100AE","")</f>
        <v/>
      </c>
      <c r="AB3998" t="str">
        <f>IFERROR(IF(ISNUMBER('procytrat 100AE'!A499),'procytrat 100AE'!A499,DATEVALUE('procytrat 100AE'!A499)),"")</f>
        <v/>
      </c>
      <c r="AC3998" t="str">
        <f>IF(AA3998="","",'procytrat 100AE'!B499)</f>
        <v/>
      </c>
      <c r="AD3998" t="str">
        <f>IF(AA3998="","",IFERROR(1*'procytrat 100AE'!C499,IFERROR(_xludf.NUMBERVALUE('procytrat 100AE'!C499,".",","),IFERROR(_xludf.NUMBERVALUE('procytrat 100AE'!C499,",","."),0))))</f>
        <v/>
      </c>
      <c r="AE3998" t="str">
        <f>IF(AA3998="","",'procytrat 100AE'!M499)</f>
        <v/>
      </c>
      <c r="AF3998">
        <f t="shared" si="396"/>
        <v>0</v>
      </c>
      <c r="AG3998" t="str">
        <f t="shared" si="397"/>
        <v/>
      </c>
      <c r="AH3998" t="str">
        <f t="shared" si="398"/>
        <v/>
      </c>
      <c r="AI3998">
        <f t="shared" si="399"/>
        <v>0</v>
      </c>
      <c r="AJ3998">
        <f t="shared" si="400"/>
        <v>0</v>
      </c>
      <c r="AK3998">
        <v>0</v>
      </c>
      <c r="AL3998" t="str">
        <f>IF(AA3998="","",IFERROR(IF(ISNUMBER('procytrat 100AE'!D499),'procytrat 100AE'!D499,IF(ISNUMBER(SEARCH("12",'procytrat 100AE'!D499)),EDATE(AB3998,12),IF(ISNUMBER(SEARCH("6",'procytrat 100AE'!D499)),EDATE(AB3998,6),IF(ISNUMBER(SEARCH("3",'procytrat 100AE'!D499)),EDATE(AB3998,3),DATEVALUE('procytrat 100AE'!D499))))),""))</f>
        <v/>
      </c>
      <c r="AM3998" t="str">
        <f t="shared" ca="1" si="401"/>
        <v/>
      </c>
    </row>
    <row r="3999" spans="27:39" x14ac:dyDescent="0.3">
      <c r="AA3999" t="str">
        <f>IF(COUNTA('procytrat 100AE'!A500,'procytrat 100AE'!B500,'procytrat 100AE'!C500)&gt;0,"100AE","")</f>
        <v/>
      </c>
      <c r="AB3999" t="str">
        <f>IFERROR(IF(ISNUMBER('procytrat 100AE'!A500),'procytrat 100AE'!A500,DATEVALUE('procytrat 100AE'!A500)),"")</f>
        <v/>
      </c>
      <c r="AC3999" t="str">
        <f>IF(AA3999="","",'procytrat 100AE'!B500)</f>
        <v/>
      </c>
      <c r="AD3999" t="str">
        <f>IF(AA3999="","",IFERROR(1*'procytrat 100AE'!C500,IFERROR(_xludf.NUMBERVALUE('procytrat 100AE'!C500,".",","),IFERROR(_xludf.NUMBERVALUE('procytrat 100AE'!C500,",","."),0))))</f>
        <v/>
      </c>
      <c r="AE3999" t="str">
        <f>IF(AA3999="","",'procytrat 100AE'!M500)</f>
        <v/>
      </c>
      <c r="AF3999">
        <f t="shared" si="396"/>
        <v>0</v>
      </c>
      <c r="AG3999" t="str">
        <f t="shared" si="397"/>
        <v/>
      </c>
      <c r="AH3999" t="str">
        <f t="shared" si="398"/>
        <v/>
      </c>
      <c r="AI3999">
        <f t="shared" si="399"/>
        <v>0</v>
      </c>
      <c r="AJ3999">
        <f t="shared" si="400"/>
        <v>0</v>
      </c>
      <c r="AK3999">
        <v>0</v>
      </c>
      <c r="AL3999" t="str">
        <f>IF(AA3999="","",IFERROR(IF(ISNUMBER('procytrat 100AE'!D500),'procytrat 100AE'!D500,IF(ISNUMBER(SEARCH("12",'procytrat 100AE'!D500)),EDATE(AB3999,12),IF(ISNUMBER(SEARCH("6",'procytrat 100AE'!D500)),EDATE(AB3999,6),IF(ISNUMBER(SEARCH("3",'procytrat 100AE'!D500)),EDATE(AB3999,3),DATEVALUE('procytrat 100AE'!D500))))),""))</f>
        <v/>
      </c>
      <c r="AM3999" t="str">
        <f t="shared" ca="1" si="401"/>
        <v/>
      </c>
    </row>
    <row r="4000" spans="27:39" x14ac:dyDescent="0.3">
      <c r="AA4000" t="str">
        <f>IF(COUNTA('procytrat 100AE'!A501,'procytrat 100AE'!B501,'procytrat 100AE'!C501)&gt;0,"100AE","")</f>
        <v/>
      </c>
      <c r="AB4000" t="str">
        <f>IFERROR(IF(ISNUMBER('procytrat 100AE'!A501),'procytrat 100AE'!A501,DATEVALUE('procytrat 100AE'!A501)),"")</f>
        <v/>
      </c>
      <c r="AC4000" t="str">
        <f>IF(AA4000="","",'procytrat 100AE'!B501)</f>
        <v/>
      </c>
      <c r="AD4000" t="str">
        <f>IF(AA4000="","",IFERROR(1*'procytrat 100AE'!C501,IFERROR(_xludf.NUMBERVALUE('procytrat 100AE'!C501,".",","),IFERROR(_xludf.NUMBERVALUE('procytrat 100AE'!C501,",","."),0))))</f>
        <v/>
      </c>
      <c r="AE4000" t="str">
        <f>IF(AA4000="","",'procytrat 100AE'!M501)</f>
        <v/>
      </c>
      <c r="AF4000">
        <f t="shared" si="396"/>
        <v>0</v>
      </c>
      <c r="AG4000" t="str">
        <f t="shared" si="397"/>
        <v/>
      </c>
      <c r="AH4000" t="str">
        <f t="shared" si="398"/>
        <v/>
      </c>
      <c r="AI4000">
        <f t="shared" si="399"/>
        <v>0</v>
      </c>
      <c r="AJ4000">
        <f t="shared" si="400"/>
        <v>0</v>
      </c>
      <c r="AK4000">
        <v>0</v>
      </c>
      <c r="AL4000" t="str">
        <f>IF(AA4000="","",IFERROR(IF(ISNUMBER('procytrat 100AE'!D501),'procytrat 100AE'!D501,IF(ISNUMBER(SEARCH("12",'procytrat 100AE'!D501)),EDATE(AB4000,12),IF(ISNUMBER(SEARCH("6",'procytrat 100AE'!D501)),EDATE(AB4000,6),IF(ISNUMBER(SEARCH("3",'procytrat 100AE'!D501)),EDATE(AB4000,3),DATEVALUE('procytrat 100AE'!D501))))),""))</f>
        <v/>
      </c>
      <c r="AM4000" t="str">
        <f t="shared" ca="1" si="401"/>
        <v/>
      </c>
    </row>
    <row r="4001" spans="27:39" x14ac:dyDescent="0.3">
      <c r="AA4001" t="str">
        <f>IF(COUNTA('procytrat 100AE'!A502,'procytrat 100AE'!B502,'procytrat 100AE'!C502)&gt;0,"100AE","")</f>
        <v/>
      </c>
      <c r="AB4001" t="str">
        <f>IFERROR(IF(ISNUMBER('procytrat 100AE'!A502),'procytrat 100AE'!A502,DATEVALUE('procytrat 100AE'!A502)),"")</f>
        <v/>
      </c>
      <c r="AC4001" t="str">
        <f>IF(AA4001="","",'procytrat 100AE'!B502)</f>
        <v/>
      </c>
      <c r="AD4001" t="str">
        <f>IF(AA4001="","",IFERROR(1*'procytrat 100AE'!C502,IFERROR(_xludf.NUMBERVALUE('procytrat 100AE'!C502,".",","),IFERROR(_xludf.NUMBERVALUE('procytrat 100AE'!C502,",","."),0))))</f>
        <v/>
      </c>
      <c r="AE4001" t="str">
        <f>IF(AA4001="","",'procytrat 100AE'!M502)</f>
        <v/>
      </c>
      <c r="AF4001">
        <f t="shared" si="396"/>
        <v>0</v>
      </c>
      <c r="AG4001" t="str">
        <f t="shared" si="397"/>
        <v/>
      </c>
      <c r="AH4001" t="str">
        <f t="shared" si="398"/>
        <v/>
      </c>
      <c r="AI4001">
        <f t="shared" si="399"/>
        <v>0</v>
      </c>
      <c r="AJ4001">
        <f t="shared" si="400"/>
        <v>0</v>
      </c>
      <c r="AK4001">
        <v>0</v>
      </c>
      <c r="AL4001" t="str">
        <f>IF(AA4001="","",IFERROR(IF(ISNUMBER('procytrat 100AE'!D502),'procytrat 100AE'!D502,IF(ISNUMBER(SEARCH("12",'procytrat 100AE'!D502)),EDATE(AB4001,12),IF(ISNUMBER(SEARCH("6",'procytrat 100AE'!D502)),EDATE(AB4001,6),IF(ISNUMBER(SEARCH("3",'procytrat 100AE'!D502)),EDATE(AB4001,3),DATEVALUE('procytrat 100AE'!D502))))),""))</f>
        <v/>
      </c>
      <c r="AM4001" t="str">
        <f t="shared" ca="1" si="401"/>
        <v/>
      </c>
    </row>
    <row r="4002" spans="27:39" x14ac:dyDescent="0.3">
      <c r="AA4002" t="str">
        <f>IF(COUNTA('Procytrat 100B'!A3,'Procytrat 100B'!B3,'Procytrat 100B'!C3)&gt;0,"100B","")</f>
        <v>100B</v>
      </c>
      <c r="AB4002">
        <f>IFERROR(IF(ISNUMBER('Procytrat 100B'!A3),'Procytrat 100B'!A3,DATEVALUE('Procytrat 100B'!A3)),"")</f>
        <v>45665</v>
      </c>
      <c r="AC4002" t="str">
        <f>IF(AA4002="","",'Procytrat 100B'!B3)</f>
        <v>8925/25</v>
      </c>
      <c r="AD4002">
        <f>IF(AA4002="","",IFERROR(1*'Procytrat 100B'!C3,IFERROR(_xludf.NUMBERVALUE('Procytrat 100B'!C3,".",","),IFERROR(_xludf.NUMBERVALUE('Procytrat 100B'!C3,",","."),0))))</f>
        <v>1840</v>
      </c>
      <c r="AE4002" t="str">
        <f>IF(AA4002="","",'Procytrat 100B'!I3)</f>
        <v>Aprovado</v>
      </c>
      <c r="AF4002">
        <f t="shared" si="396"/>
        <v>1</v>
      </c>
      <c r="AG4002">
        <f t="shared" si="397"/>
        <v>2025</v>
      </c>
      <c r="AH4002">
        <f t="shared" si="398"/>
        <v>1</v>
      </c>
      <c r="AI4002">
        <f t="shared" si="399"/>
        <v>45665.004002000001</v>
      </c>
      <c r="AJ4002">
        <f t="shared" si="400"/>
        <v>1</v>
      </c>
      <c r="AK4002">
        <v>0</v>
      </c>
      <c r="AL4002">
        <f>IF(AA4002="","",IFERROR(IF(ISNUMBER('Procytrat 100B'!D3),'Procytrat 100B'!D3,IF(ISNUMBER(SEARCH("12",'Procytrat 100B'!D3)),EDATE(AB4002,12),IF(ISNUMBER(SEARCH("6",'Procytrat 100B'!D3)),EDATE(AB4002,6),IF(ISNUMBER(SEARCH("3",'Procytrat 100B'!D3)),EDATE(AB4002,3),DATEVALUE('Procytrat 100B'!D3))))),""))</f>
        <v>46030</v>
      </c>
      <c r="AM4002" t="str">
        <f t="shared" ca="1" si="401"/>
        <v/>
      </c>
    </row>
    <row r="4003" spans="27:39" x14ac:dyDescent="0.3">
      <c r="AA4003" t="str">
        <f>IF(COUNTA('Procytrat 100B'!A4,'Procytrat 100B'!B4,'Procytrat 100B'!C4)&gt;0,"100B","")</f>
        <v>100B</v>
      </c>
      <c r="AB4003">
        <f>IFERROR(IF(ISNUMBER('Procytrat 100B'!A4),'Procytrat 100B'!A4,DATEVALUE('Procytrat 100B'!A4)),"")</f>
        <v>45686</v>
      </c>
      <c r="AC4003" t="str">
        <f>IF(AA4003="","",'Procytrat 100B'!B4)</f>
        <v>8961/25</v>
      </c>
      <c r="AD4003">
        <f>IF(AA4003="","",IFERROR(1*'Procytrat 100B'!C4,IFERROR(_xludf.NUMBERVALUE('Procytrat 100B'!C4,".",","),IFERROR(_xludf.NUMBERVALUE('Procytrat 100B'!C4,",","."),0))))</f>
        <v>500</v>
      </c>
      <c r="AE4003" t="str">
        <f>IF(AA4003="","",'Procytrat 100B'!I4)</f>
        <v>Aprovado</v>
      </c>
      <c r="AF4003">
        <f t="shared" si="396"/>
        <v>1</v>
      </c>
      <c r="AG4003">
        <f t="shared" si="397"/>
        <v>2025</v>
      </c>
      <c r="AH4003">
        <f t="shared" si="398"/>
        <v>1</v>
      </c>
      <c r="AI4003">
        <f t="shared" si="399"/>
        <v>45686.004003000002</v>
      </c>
      <c r="AJ4003">
        <f t="shared" si="400"/>
        <v>1</v>
      </c>
      <c r="AK4003">
        <v>0</v>
      </c>
      <c r="AL4003">
        <f>IF(AA4003="","",IFERROR(IF(ISNUMBER('Procytrat 100B'!D4),'Procytrat 100B'!D4,IF(ISNUMBER(SEARCH("12",'Procytrat 100B'!D4)),EDATE(AB4003,12),IF(ISNUMBER(SEARCH("6",'Procytrat 100B'!D4)),EDATE(AB4003,6),IF(ISNUMBER(SEARCH("3",'Procytrat 100B'!D4)),EDATE(AB4003,3),DATEVALUE('Procytrat 100B'!D4))))),""))</f>
        <v>46051</v>
      </c>
      <c r="AM4003" t="str">
        <f t="shared" ca="1" si="401"/>
        <v/>
      </c>
    </row>
    <row r="4004" spans="27:39" x14ac:dyDescent="0.3">
      <c r="AA4004" t="str">
        <f>IF(COUNTA('Procytrat 100B'!A5,'Procytrat 100B'!B5,'Procytrat 100B'!C5)&gt;0,"100B","")</f>
        <v>100B</v>
      </c>
      <c r="AB4004">
        <f>IFERROR(IF(ISNUMBER('Procytrat 100B'!A5),'Procytrat 100B'!A5,DATEVALUE('Procytrat 100B'!A5)),"")</f>
        <v>45713</v>
      </c>
      <c r="AC4004" t="str">
        <f>IF(AA4004="","",'Procytrat 100B'!B5)</f>
        <v>9001/25</v>
      </c>
      <c r="AD4004">
        <f>IF(AA4004="","",IFERROR(1*'Procytrat 100B'!C5,IFERROR(_xludf.NUMBERVALUE('Procytrat 100B'!C5,".",","),IFERROR(_xludf.NUMBERVALUE('Procytrat 100B'!C5,",","."),0))))</f>
        <v>1800</v>
      </c>
      <c r="AE4004" t="str">
        <f>IF(AA4004="","",'Procytrat 100B'!I5)</f>
        <v>Aprovado</v>
      </c>
      <c r="AF4004">
        <f t="shared" si="396"/>
        <v>1</v>
      </c>
      <c r="AG4004">
        <f t="shared" si="397"/>
        <v>2025</v>
      </c>
      <c r="AH4004">
        <f t="shared" si="398"/>
        <v>2</v>
      </c>
      <c r="AI4004">
        <f t="shared" si="399"/>
        <v>45713.004004000002</v>
      </c>
      <c r="AJ4004">
        <f t="shared" si="400"/>
        <v>1</v>
      </c>
      <c r="AK4004">
        <v>0</v>
      </c>
      <c r="AL4004">
        <f>IF(AA4004="","",IFERROR(IF(ISNUMBER('Procytrat 100B'!D5),'Procytrat 100B'!D5,IF(ISNUMBER(SEARCH("12",'Procytrat 100B'!D5)),EDATE(AB4004,12),IF(ISNUMBER(SEARCH("6",'Procytrat 100B'!D5)),EDATE(AB4004,6),IF(ISNUMBER(SEARCH("3",'Procytrat 100B'!D5)),EDATE(AB4004,3),DATEVALUE('Procytrat 100B'!D5))))),""))</f>
        <v>46078</v>
      </c>
      <c r="AM4004" t="str">
        <f t="shared" ca="1" si="401"/>
        <v/>
      </c>
    </row>
    <row r="4005" spans="27:39" x14ac:dyDescent="0.3">
      <c r="AA4005" t="str">
        <f>IF(COUNTA('Procytrat 100B'!A6,'Procytrat 100B'!B6,'Procytrat 100B'!C6)&gt;0,"100B","")</f>
        <v>100B</v>
      </c>
      <c r="AB4005">
        <f>IFERROR(IF(ISNUMBER('Procytrat 100B'!A6),'Procytrat 100B'!A6,DATEVALUE('Procytrat 100B'!A6)),"")</f>
        <v>45737</v>
      </c>
      <c r="AC4005" t="str">
        <f>IF(AA4005="","",'Procytrat 100B'!B6)</f>
        <v>9064/25</v>
      </c>
      <c r="AD4005">
        <f>IF(AA4005="","",IFERROR(1*'Procytrat 100B'!C6,IFERROR(_xludf.NUMBERVALUE('Procytrat 100B'!C6,".",","),IFERROR(_xludf.NUMBERVALUE('Procytrat 100B'!C6,",","."),0))))</f>
        <v>540</v>
      </c>
      <c r="AE4005" t="str">
        <f>IF(AA4005="","",'Procytrat 100B'!I6)</f>
        <v>Aprovado</v>
      </c>
      <c r="AF4005">
        <f t="shared" si="396"/>
        <v>1</v>
      </c>
      <c r="AG4005">
        <f t="shared" si="397"/>
        <v>2025</v>
      </c>
      <c r="AH4005">
        <f t="shared" si="398"/>
        <v>3</v>
      </c>
      <c r="AI4005">
        <f t="shared" si="399"/>
        <v>45737.004005000003</v>
      </c>
      <c r="AJ4005">
        <f t="shared" si="400"/>
        <v>1</v>
      </c>
      <c r="AK4005">
        <v>0</v>
      </c>
      <c r="AL4005">
        <f>IF(AA4005="","",IFERROR(IF(ISNUMBER('Procytrat 100B'!D6),'Procytrat 100B'!D6,IF(ISNUMBER(SEARCH("12",'Procytrat 100B'!D6)),EDATE(AB4005,12),IF(ISNUMBER(SEARCH("6",'Procytrat 100B'!D6)),EDATE(AB4005,6),IF(ISNUMBER(SEARCH("3",'Procytrat 100B'!D6)),EDATE(AB4005,3),DATEVALUE('Procytrat 100B'!D6))))),""))</f>
        <v>46102</v>
      </c>
      <c r="AM4005" t="str">
        <f t="shared" ca="1" si="401"/>
        <v/>
      </c>
    </row>
    <row r="4006" spans="27:39" x14ac:dyDescent="0.3">
      <c r="AA4006" t="str">
        <f>IF(COUNTA('Procytrat 100B'!A7,'Procytrat 100B'!B7,'Procytrat 100B'!C7)&gt;0,"100B","")</f>
        <v>100B</v>
      </c>
      <c r="AB4006">
        <f>IFERROR(IF(ISNUMBER('Procytrat 100B'!A7),'Procytrat 100B'!A7,DATEVALUE('Procytrat 100B'!A7)),"")</f>
        <v>45744</v>
      </c>
      <c r="AC4006" t="str">
        <f>IF(AA4006="","",'Procytrat 100B'!B7)</f>
        <v>9070/25</v>
      </c>
      <c r="AD4006">
        <f>IF(AA4006="","",IFERROR(1*'Procytrat 100B'!C7,IFERROR(_xludf.NUMBERVALUE('Procytrat 100B'!C7,".",","),IFERROR(_xludf.NUMBERVALUE('Procytrat 100B'!C7,",","."),0))))</f>
        <v>1320</v>
      </c>
      <c r="AE4006" t="str">
        <f>IF(AA4006="","",'Procytrat 100B'!I7)</f>
        <v>Aprovado</v>
      </c>
      <c r="AF4006">
        <f t="shared" si="396"/>
        <v>1</v>
      </c>
      <c r="AG4006">
        <f t="shared" si="397"/>
        <v>2025</v>
      </c>
      <c r="AH4006">
        <f t="shared" si="398"/>
        <v>3</v>
      </c>
      <c r="AI4006">
        <f t="shared" si="399"/>
        <v>45744.004006000003</v>
      </c>
      <c r="AJ4006">
        <f t="shared" si="400"/>
        <v>1</v>
      </c>
      <c r="AK4006">
        <v>0</v>
      </c>
      <c r="AL4006">
        <f>IF(AA4006="","",IFERROR(IF(ISNUMBER('Procytrat 100B'!D7),'Procytrat 100B'!D7,IF(ISNUMBER(SEARCH("12",'Procytrat 100B'!D7)),EDATE(AB4006,12),IF(ISNUMBER(SEARCH("6",'Procytrat 100B'!D7)),EDATE(AB4006,6),IF(ISNUMBER(SEARCH("3",'Procytrat 100B'!D7)),EDATE(AB4006,3),DATEVALUE('Procytrat 100B'!D7))))),""))</f>
        <v>46109</v>
      </c>
      <c r="AM4006" t="str">
        <f t="shared" ca="1" si="401"/>
        <v/>
      </c>
    </row>
    <row r="4007" spans="27:39" x14ac:dyDescent="0.3">
      <c r="AA4007" t="str">
        <f>IF(COUNTA('Procytrat 100B'!A8,'Procytrat 100B'!B8,'Procytrat 100B'!C8)&gt;0,"100B","")</f>
        <v>100B</v>
      </c>
      <c r="AB4007">
        <f>IFERROR(IF(ISNUMBER('Procytrat 100B'!A8),'Procytrat 100B'!A8,DATEVALUE('Procytrat 100B'!A8)),"")</f>
        <v>45756</v>
      </c>
      <c r="AC4007" t="str">
        <f>IF(AA4007="","",'Procytrat 100B'!B8)</f>
        <v>9092/25</v>
      </c>
      <c r="AD4007">
        <f>IF(AA4007="","",IFERROR(1*'Procytrat 100B'!C8,IFERROR(_xludf.NUMBERVALUE('Procytrat 100B'!C8,".",","),IFERROR(_xludf.NUMBERVALUE('Procytrat 100B'!C8,",","."),0))))</f>
        <v>720</v>
      </c>
      <c r="AE4007" t="str">
        <f>IF(AA4007="","",'Procytrat 100B'!I8)</f>
        <v>Aprovado</v>
      </c>
      <c r="AF4007">
        <f t="shared" si="396"/>
        <v>1</v>
      </c>
      <c r="AG4007">
        <f t="shared" si="397"/>
        <v>2025</v>
      </c>
      <c r="AH4007">
        <f t="shared" si="398"/>
        <v>4</v>
      </c>
      <c r="AI4007">
        <f t="shared" si="399"/>
        <v>45756.004007000003</v>
      </c>
      <c r="AJ4007">
        <f t="shared" si="400"/>
        <v>1</v>
      </c>
      <c r="AK4007">
        <v>0</v>
      </c>
      <c r="AL4007">
        <f>IF(AA4007="","",IFERROR(IF(ISNUMBER('Procytrat 100B'!D8),'Procytrat 100B'!D8,IF(ISNUMBER(SEARCH("12",'Procytrat 100B'!D8)),EDATE(AB4007,12),IF(ISNUMBER(SEARCH("6",'Procytrat 100B'!D8)),EDATE(AB4007,6),IF(ISNUMBER(SEARCH("3",'Procytrat 100B'!D8)),EDATE(AB4007,3),DATEVALUE('Procytrat 100B'!D8))))),""))</f>
        <v>46121</v>
      </c>
      <c r="AM4007" t="str">
        <f t="shared" ca="1" si="401"/>
        <v/>
      </c>
    </row>
    <row r="4008" spans="27:39" x14ac:dyDescent="0.3">
      <c r="AA4008" t="str">
        <f>IF(COUNTA('Procytrat 100B'!A9,'Procytrat 100B'!B9,'Procytrat 100B'!C9)&gt;0,"100B","")</f>
        <v>100B</v>
      </c>
      <c r="AB4008">
        <f>IFERROR(IF(ISNUMBER('Procytrat 100B'!A9),'Procytrat 100B'!A9,DATEVALUE('Procytrat 100B'!A9)),"")</f>
        <v>45777</v>
      </c>
      <c r="AC4008" t="str">
        <f>IF(AA4008="","",'Procytrat 100B'!B9)</f>
        <v>9131/25</v>
      </c>
      <c r="AD4008">
        <f>IF(AA4008="","",IFERROR(1*'Procytrat 100B'!C9,IFERROR(_xludf.NUMBERVALUE('Procytrat 100B'!C9,".",","),IFERROR(_xludf.NUMBERVALUE('Procytrat 100B'!C9,",","."),0))))</f>
        <v>2160</v>
      </c>
      <c r="AE4008" t="str">
        <f>IF(AA4008="","",'Procytrat 100B'!I9)</f>
        <v>Aprovado</v>
      </c>
      <c r="AF4008">
        <f t="shared" si="396"/>
        <v>1</v>
      </c>
      <c r="AG4008">
        <f t="shared" si="397"/>
        <v>2025</v>
      </c>
      <c r="AH4008">
        <f t="shared" si="398"/>
        <v>4</v>
      </c>
      <c r="AI4008">
        <f t="shared" si="399"/>
        <v>45777.004008000004</v>
      </c>
      <c r="AJ4008">
        <f t="shared" si="400"/>
        <v>1</v>
      </c>
      <c r="AK4008">
        <v>0</v>
      </c>
      <c r="AL4008">
        <f>IF(AA4008="","",IFERROR(IF(ISNUMBER('Procytrat 100B'!D9),'Procytrat 100B'!D9,IF(ISNUMBER(SEARCH("12",'Procytrat 100B'!D9)),EDATE(AB4008,12),IF(ISNUMBER(SEARCH("6",'Procytrat 100B'!D9)),EDATE(AB4008,6),IF(ISNUMBER(SEARCH("3",'Procytrat 100B'!D9)),EDATE(AB4008,3),DATEVALUE('Procytrat 100B'!D9))))),""))</f>
        <v>46142</v>
      </c>
      <c r="AM4008" t="str">
        <f t="shared" ca="1" si="401"/>
        <v/>
      </c>
    </row>
    <row r="4009" spans="27:39" x14ac:dyDescent="0.3">
      <c r="AA4009" t="str">
        <f>IF(COUNTA('Procytrat 100B'!A10,'Procytrat 100B'!B10,'Procytrat 100B'!C10)&gt;0,"100B","")</f>
        <v>100B</v>
      </c>
      <c r="AB4009">
        <f>IFERROR(IF(ISNUMBER('Procytrat 100B'!A10),'Procytrat 100B'!A10,DATEVALUE('Procytrat 100B'!A10)),"")</f>
        <v>45803</v>
      </c>
      <c r="AC4009" t="str">
        <f>IF(AA4009="","",'Procytrat 100B'!B10)</f>
        <v>9179/25</v>
      </c>
      <c r="AD4009">
        <f>IF(AA4009="","",IFERROR(1*'Procytrat 100B'!C10,IFERROR(_xludf.NUMBERVALUE('Procytrat 100B'!C10,".",","),IFERROR(_xludf.NUMBERVALUE('Procytrat 100B'!C10,",","."),0))))</f>
        <v>2270</v>
      </c>
      <c r="AE4009" t="str">
        <f>IF(AA4009="","",'Procytrat 100B'!I10)</f>
        <v>Aprovado</v>
      </c>
      <c r="AF4009">
        <f t="shared" si="396"/>
        <v>1</v>
      </c>
      <c r="AG4009">
        <f t="shared" si="397"/>
        <v>2025</v>
      </c>
      <c r="AH4009">
        <f t="shared" si="398"/>
        <v>5</v>
      </c>
      <c r="AI4009">
        <f t="shared" si="399"/>
        <v>45803.004008999997</v>
      </c>
      <c r="AJ4009">
        <f t="shared" si="400"/>
        <v>1</v>
      </c>
      <c r="AK4009">
        <v>0</v>
      </c>
      <c r="AL4009">
        <f>IF(AA4009="","",IFERROR(IF(ISNUMBER('Procytrat 100B'!D10),'Procytrat 100B'!D10,IF(ISNUMBER(SEARCH("12",'Procytrat 100B'!D10)),EDATE(AB4009,12),IF(ISNUMBER(SEARCH("6",'Procytrat 100B'!D10)),EDATE(AB4009,6),IF(ISNUMBER(SEARCH("3",'Procytrat 100B'!D10)),EDATE(AB4009,3),DATEVALUE('Procytrat 100B'!D10))))),""))</f>
        <v>46168</v>
      </c>
      <c r="AM4009" t="str">
        <f t="shared" ca="1" si="401"/>
        <v/>
      </c>
    </row>
    <row r="4010" spans="27:39" x14ac:dyDescent="0.3">
      <c r="AA4010" t="str">
        <f>IF(COUNTA('Procytrat 100B'!A11,'Procytrat 100B'!B11,'Procytrat 100B'!C11)&gt;0,"100B","")</f>
        <v>100B</v>
      </c>
      <c r="AB4010">
        <f>IFERROR(IF(ISNUMBER('Procytrat 100B'!A11),'Procytrat 100B'!A11,DATEVALUE('Procytrat 100B'!A11)),"")</f>
        <v>45835</v>
      </c>
      <c r="AC4010" t="str">
        <f>IF(AA4010="","",'Procytrat 100B'!B11)</f>
        <v>9242/25</v>
      </c>
      <c r="AD4010">
        <f>IF(AA4010="","",IFERROR(1*'Procytrat 100B'!C11,IFERROR(_xludf.NUMBERVALUE('Procytrat 100B'!C11,".",","),IFERROR(_xludf.NUMBERVALUE('Procytrat 100B'!C11,",","."),0))))</f>
        <v>2280</v>
      </c>
      <c r="AE4010" t="str">
        <f>IF(AA4010="","",'Procytrat 100B'!I11)</f>
        <v>Aprovado</v>
      </c>
      <c r="AF4010">
        <f t="shared" si="396"/>
        <v>1</v>
      </c>
      <c r="AG4010">
        <f t="shared" si="397"/>
        <v>2025</v>
      </c>
      <c r="AH4010">
        <f t="shared" si="398"/>
        <v>6</v>
      </c>
      <c r="AI4010">
        <f t="shared" si="399"/>
        <v>45835.004009999997</v>
      </c>
      <c r="AJ4010">
        <f t="shared" si="400"/>
        <v>1</v>
      </c>
      <c r="AK4010">
        <v>0</v>
      </c>
      <c r="AL4010">
        <f>IF(AA4010="","",IFERROR(IF(ISNUMBER('Procytrat 100B'!D11),'Procytrat 100B'!D11,IF(ISNUMBER(SEARCH("12",'Procytrat 100B'!D11)),EDATE(AB4010,12),IF(ISNUMBER(SEARCH("6",'Procytrat 100B'!D11)),EDATE(AB4010,6),IF(ISNUMBER(SEARCH("3",'Procytrat 100B'!D11)),EDATE(AB4010,3),DATEVALUE('Procytrat 100B'!D11))))),""))</f>
        <v>46200</v>
      </c>
      <c r="AM4010" t="str">
        <f t="shared" ca="1" si="401"/>
        <v/>
      </c>
    </row>
    <row r="4011" spans="27:39" x14ac:dyDescent="0.3">
      <c r="AA4011" t="str">
        <f>IF(COUNTA('Procytrat 100B'!A12,'Procytrat 100B'!B12,'Procytrat 100B'!C12)&gt;0,"100B","")</f>
        <v>100B</v>
      </c>
      <c r="AB4011">
        <f>IFERROR(IF(ISNUMBER('Procytrat 100B'!A12),'Procytrat 100B'!A12,DATEVALUE('Procytrat 100B'!A12)),"")</f>
        <v>45870</v>
      </c>
      <c r="AC4011" t="str">
        <f>IF(AA4011="","",'Procytrat 100B'!B12)</f>
        <v>9312/25</v>
      </c>
      <c r="AD4011">
        <f>IF(AA4011="","",IFERROR(1*'Procytrat 100B'!C12,IFERROR(_xludf.NUMBERVALUE('Procytrat 100B'!C12,".",","),IFERROR(_xludf.NUMBERVALUE('Procytrat 100B'!C12,",","."),0))))</f>
        <v>500</v>
      </c>
      <c r="AE4011" t="str">
        <f>IF(AA4011="","",'Procytrat 100B'!I12)</f>
        <v>Aprovado</v>
      </c>
      <c r="AF4011">
        <f t="shared" si="396"/>
        <v>1</v>
      </c>
      <c r="AG4011">
        <f t="shared" si="397"/>
        <v>2025</v>
      </c>
      <c r="AH4011">
        <f t="shared" si="398"/>
        <v>8</v>
      </c>
      <c r="AI4011">
        <f t="shared" si="399"/>
        <v>45870.004010999997</v>
      </c>
      <c r="AJ4011">
        <f t="shared" si="400"/>
        <v>1</v>
      </c>
      <c r="AK4011">
        <v>0</v>
      </c>
      <c r="AL4011">
        <f>IF(AA4011="","",IFERROR(IF(ISNUMBER('Procytrat 100B'!D12),'Procytrat 100B'!D12,IF(ISNUMBER(SEARCH("12",'Procytrat 100B'!D12)),EDATE(AB4011,12),IF(ISNUMBER(SEARCH("6",'Procytrat 100B'!D12)),EDATE(AB4011,6),IF(ISNUMBER(SEARCH("3",'Procytrat 100B'!D12)),EDATE(AB4011,3),DATEVALUE('Procytrat 100B'!D12))))),""))</f>
        <v>46235</v>
      </c>
      <c r="AM4011" t="str">
        <f t="shared" ca="1" si="401"/>
        <v/>
      </c>
    </row>
    <row r="4012" spans="27:39" x14ac:dyDescent="0.3">
      <c r="AA4012" t="str">
        <f>IF(COUNTA('Procytrat 100B'!A13,'Procytrat 100B'!B13,'Procytrat 100B'!C13)&gt;0,"100B","")</f>
        <v>100B</v>
      </c>
      <c r="AB4012">
        <f>IFERROR(IF(ISNUMBER('Procytrat 100B'!A13),'Procytrat 100B'!A13,DATEVALUE('Procytrat 100B'!A13)),"")</f>
        <v>45874</v>
      </c>
      <c r="AC4012" t="str">
        <f>IF(AA4012="","",'Procytrat 100B'!B13)</f>
        <v>9326/25</v>
      </c>
      <c r="AD4012">
        <f>IF(AA4012="","",IFERROR(1*'Procytrat 100B'!C13,IFERROR(_xludf.NUMBERVALUE('Procytrat 100B'!C13,".",","),IFERROR(_xludf.NUMBERVALUE('Procytrat 100B'!C13,",","."),0))))</f>
        <v>1840</v>
      </c>
      <c r="AE4012" t="str">
        <f>IF(AA4012="","",'Procytrat 100B'!I13)</f>
        <v>Aprovado</v>
      </c>
      <c r="AF4012">
        <f t="shared" si="396"/>
        <v>1</v>
      </c>
      <c r="AG4012">
        <f t="shared" si="397"/>
        <v>2025</v>
      </c>
      <c r="AH4012">
        <f t="shared" si="398"/>
        <v>8</v>
      </c>
      <c r="AI4012">
        <f t="shared" si="399"/>
        <v>45874.004011999998</v>
      </c>
      <c r="AJ4012">
        <f t="shared" si="400"/>
        <v>1</v>
      </c>
      <c r="AK4012">
        <v>0</v>
      </c>
      <c r="AL4012">
        <f>IF(AA4012="","",IFERROR(IF(ISNUMBER('Procytrat 100B'!D13),'Procytrat 100B'!D13,IF(ISNUMBER(SEARCH("12",'Procytrat 100B'!D13)),EDATE(AB4012,12),IF(ISNUMBER(SEARCH("6",'Procytrat 100B'!D13)),EDATE(AB4012,6),IF(ISNUMBER(SEARCH("3",'Procytrat 100B'!D13)),EDATE(AB4012,3),DATEVALUE('Procytrat 100B'!D13))))),""))</f>
        <v>46239</v>
      </c>
      <c r="AM4012" t="str">
        <f t="shared" ca="1" si="401"/>
        <v/>
      </c>
    </row>
    <row r="4013" spans="27:39" x14ac:dyDescent="0.3">
      <c r="AA4013" t="str">
        <f>IF(COUNTA('Procytrat 100B'!A14,'Procytrat 100B'!B14,'Procytrat 100B'!C14)&gt;0,"100B","")</f>
        <v>100B</v>
      </c>
      <c r="AB4013">
        <f>IFERROR(IF(ISNUMBER('Procytrat 100B'!A14),'Procytrat 100B'!A14,DATEVALUE('Procytrat 100B'!A14)),"")</f>
        <v>45891</v>
      </c>
      <c r="AC4013" t="str">
        <f>IF(AA4013="","",'Procytrat 100B'!B14)</f>
        <v>9361/25</v>
      </c>
      <c r="AD4013">
        <f>IF(AA4013="","",IFERROR(1*'Procytrat 100B'!C14,IFERROR(_xludf.NUMBERVALUE('Procytrat 100B'!C14,".",","),IFERROR(_xludf.NUMBERVALUE('Procytrat 100B'!C14,",","."),0))))</f>
        <v>500</v>
      </c>
      <c r="AE4013" t="str">
        <f>IF(AA4013="","",'Procytrat 100B'!I14)</f>
        <v>Aprovado</v>
      </c>
      <c r="AF4013">
        <f t="shared" si="396"/>
        <v>1</v>
      </c>
      <c r="AG4013">
        <f t="shared" si="397"/>
        <v>2025</v>
      </c>
      <c r="AH4013">
        <f t="shared" si="398"/>
        <v>8</v>
      </c>
      <c r="AI4013">
        <f t="shared" si="399"/>
        <v>45891.004012999998</v>
      </c>
      <c r="AJ4013">
        <f t="shared" si="400"/>
        <v>1</v>
      </c>
      <c r="AK4013">
        <v>0</v>
      </c>
      <c r="AL4013">
        <f>IF(AA4013="","",IFERROR(IF(ISNUMBER('Procytrat 100B'!D14),'Procytrat 100B'!D14,IF(ISNUMBER(SEARCH("12",'Procytrat 100B'!D14)),EDATE(AB4013,12),IF(ISNUMBER(SEARCH("6",'Procytrat 100B'!D14)),EDATE(AB4013,6),IF(ISNUMBER(SEARCH("3",'Procytrat 100B'!D14)),EDATE(AB4013,3),DATEVALUE('Procytrat 100B'!D14))))),""))</f>
        <v>46256</v>
      </c>
      <c r="AM4013" t="str">
        <f t="shared" ca="1" si="401"/>
        <v/>
      </c>
    </row>
    <row r="4014" spans="27:39" x14ac:dyDescent="0.3">
      <c r="AA4014" t="str">
        <f>IF(COUNTA('Procytrat 100B'!A15,'Procytrat 100B'!B15,'Procytrat 100B'!C15)&gt;0,"100B","")</f>
        <v>100B</v>
      </c>
      <c r="AB4014">
        <f>IFERROR(IF(ISNUMBER('Procytrat 100B'!A15),'Procytrat 100B'!A15,DATEVALUE('Procytrat 100B'!A15)),"")</f>
        <v>45898</v>
      </c>
      <c r="AC4014" t="str">
        <f>IF(AA4014="","",'Procytrat 100B'!B15)</f>
        <v>9377/25</v>
      </c>
      <c r="AD4014">
        <f>IF(AA4014="","",IFERROR(1*'Procytrat 100B'!C15,IFERROR(_xludf.NUMBERVALUE('Procytrat 100B'!C15,".",","),IFERROR(_xludf.NUMBERVALUE('Procytrat 100B'!C15,",","."),0))))</f>
        <v>250</v>
      </c>
      <c r="AE4014" t="str">
        <f>IF(AA4014="","",'Procytrat 100B'!I15)</f>
        <v>Aprovado</v>
      </c>
      <c r="AF4014">
        <f t="shared" si="396"/>
        <v>1</v>
      </c>
      <c r="AG4014">
        <f t="shared" si="397"/>
        <v>2025</v>
      </c>
      <c r="AH4014">
        <f t="shared" si="398"/>
        <v>8</v>
      </c>
      <c r="AI4014">
        <f t="shared" si="399"/>
        <v>45898.004013999998</v>
      </c>
      <c r="AJ4014">
        <f t="shared" si="400"/>
        <v>1</v>
      </c>
      <c r="AK4014">
        <v>0</v>
      </c>
      <c r="AL4014">
        <f>IF(AA4014="","",IFERROR(IF(ISNUMBER('Procytrat 100B'!D15),'Procytrat 100B'!D15,IF(ISNUMBER(SEARCH("12",'Procytrat 100B'!D15)),EDATE(AB4014,12),IF(ISNUMBER(SEARCH("6",'Procytrat 100B'!D15)),EDATE(AB4014,6),IF(ISNUMBER(SEARCH("3",'Procytrat 100B'!D15)),EDATE(AB4014,3),DATEVALUE('Procytrat 100B'!D15))))),""))</f>
        <v>46263</v>
      </c>
      <c r="AM4014" t="str">
        <f t="shared" ca="1" si="401"/>
        <v/>
      </c>
    </row>
    <row r="4015" spans="27:39" x14ac:dyDescent="0.3">
      <c r="AA4015" t="str">
        <f>IF(COUNTA('Procytrat 100B'!A16,'Procytrat 100B'!B16,'Procytrat 100B'!C16)&gt;0,"100B","")</f>
        <v>100B</v>
      </c>
      <c r="AB4015">
        <f>IFERROR(IF(ISNUMBER('Procytrat 100B'!A16),'Procytrat 100B'!A16,DATEVALUE('Procytrat 100B'!A16)),"")</f>
        <v>45925</v>
      </c>
      <c r="AC4015" t="str">
        <f>IF(AA4015="","",'Procytrat 100B'!B16)</f>
        <v>9233/25</v>
      </c>
      <c r="AD4015">
        <f>IF(AA4015="","",IFERROR(1*'Procytrat 100B'!C16,IFERROR(_xludf.NUMBERVALUE('Procytrat 100B'!C16,".",","),IFERROR(_xludf.NUMBERVALUE('Procytrat 100B'!C16,",","."),0))))</f>
        <v>1040</v>
      </c>
      <c r="AE4015" t="str">
        <f>IF(AA4015="","",'Procytrat 100B'!I16)</f>
        <v>Aprovado</v>
      </c>
      <c r="AF4015">
        <f t="shared" si="396"/>
        <v>1</v>
      </c>
      <c r="AG4015">
        <f t="shared" si="397"/>
        <v>2025</v>
      </c>
      <c r="AH4015">
        <f t="shared" si="398"/>
        <v>9</v>
      </c>
      <c r="AI4015">
        <f t="shared" si="399"/>
        <v>45925.004014999999</v>
      </c>
      <c r="AJ4015">
        <f t="shared" si="400"/>
        <v>1</v>
      </c>
      <c r="AK4015">
        <v>0</v>
      </c>
      <c r="AL4015">
        <f>IF(AA4015="","",IFERROR(IF(ISNUMBER('Procytrat 100B'!D16),'Procytrat 100B'!D16,IF(ISNUMBER(SEARCH("12",'Procytrat 100B'!D16)),EDATE(AB4015,12),IF(ISNUMBER(SEARCH("6",'Procytrat 100B'!D16)),EDATE(AB4015,6),IF(ISNUMBER(SEARCH("3",'Procytrat 100B'!D16)),EDATE(AB4015,3),DATEVALUE('Procytrat 100B'!D16))))),""))</f>
        <v>46290</v>
      </c>
      <c r="AM4015" t="str">
        <f t="shared" ca="1" si="401"/>
        <v/>
      </c>
    </row>
    <row r="4016" spans="27:39" x14ac:dyDescent="0.3">
      <c r="AA4016" t="str">
        <f>IF(COUNTA('Procytrat 100B'!A17,'Procytrat 100B'!B17,'Procytrat 100B'!C17)&gt;0,"100B","")</f>
        <v>100B</v>
      </c>
      <c r="AB4016">
        <f>IFERROR(IF(ISNUMBER('Procytrat 100B'!A17),'Procytrat 100B'!A17,DATEVALUE('Procytrat 100B'!A17)),"")</f>
        <v>45938</v>
      </c>
      <c r="AC4016" t="str">
        <f>IF(AA4016="","",'Procytrat 100B'!B17)</f>
        <v>9458/25</v>
      </c>
      <c r="AD4016">
        <f>IF(AA4016="","",IFERROR(1*'Procytrat 100B'!C17,IFERROR(_xludf.NUMBERVALUE('Procytrat 100B'!C17,".",","),IFERROR(_xludf.NUMBERVALUE('Procytrat 100B'!C17,",","."),0))))</f>
        <v>1300</v>
      </c>
      <c r="AE4016" t="str">
        <f>IF(AA4016="","",'Procytrat 100B'!I17)</f>
        <v>Aprovado</v>
      </c>
      <c r="AF4016">
        <f t="shared" si="396"/>
        <v>1</v>
      </c>
      <c r="AG4016">
        <f t="shared" si="397"/>
        <v>2025</v>
      </c>
      <c r="AH4016">
        <f t="shared" si="398"/>
        <v>10</v>
      </c>
      <c r="AI4016">
        <f t="shared" si="399"/>
        <v>45938.004015999999</v>
      </c>
      <c r="AJ4016">
        <f t="shared" si="400"/>
        <v>1</v>
      </c>
      <c r="AK4016">
        <v>0</v>
      </c>
      <c r="AL4016">
        <f>IF(AA4016="","",IFERROR(IF(ISNUMBER('Procytrat 100B'!D17),'Procytrat 100B'!D17,IF(ISNUMBER(SEARCH("12",'Procytrat 100B'!D17)),EDATE(AB4016,12),IF(ISNUMBER(SEARCH("6",'Procytrat 100B'!D17)),EDATE(AB4016,6),IF(ISNUMBER(SEARCH("3",'Procytrat 100B'!D17)),EDATE(AB4016,3),DATEVALUE('Procytrat 100B'!D17))))),""))</f>
        <v>46303</v>
      </c>
      <c r="AM4016" t="str">
        <f t="shared" ca="1" si="401"/>
        <v/>
      </c>
    </row>
    <row r="4017" spans="27:39" x14ac:dyDescent="0.3">
      <c r="AA4017" t="str">
        <f>IF(COUNTA('Procytrat 100B'!A18,'Procytrat 100B'!B18,'Procytrat 100B'!C18)&gt;0,"100B","")</f>
        <v>100B</v>
      </c>
      <c r="AB4017">
        <f>IFERROR(IF(ISNUMBER('Procytrat 100B'!A18),'Procytrat 100B'!A18,DATEVALUE('Procytrat 100B'!A18)),"")</f>
        <v>45960</v>
      </c>
      <c r="AC4017" t="str">
        <f>IF(AA4017="","",'Procytrat 100B'!B18)</f>
        <v>9510/25</v>
      </c>
      <c r="AD4017">
        <f>IF(AA4017="","",IFERROR(1*'Procytrat 100B'!C18,IFERROR(_xludf.NUMBERVALUE('Procytrat 100B'!C18,".",","),IFERROR(_xludf.NUMBERVALUE('Procytrat 100B'!C18,",","."),0))))</f>
        <v>790</v>
      </c>
      <c r="AE4017" t="str">
        <f>IF(AA4017="","",'Procytrat 100B'!I18)</f>
        <v>Aprovado</v>
      </c>
      <c r="AF4017">
        <f t="shared" si="396"/>
        <v>1</v>
      </c>
      <c r="AG4017">
        <f t="shared" si="397"/>
        <v>2025</v>
      </c>
      <c r="AH4017">
        <f t="shared" si="398"/>
        <v>10</v>
      </c>
      <c r="AI4017">
        <f t="shared" si="399"/>
        <v>45960.004016999999</v>
      </c>
      <c r="AJ4017">
        <f t="shared" si="400"/>
        <v>1</v>
      </c>
      <c r="AK4017">
        <v>0</v>
      </c>
      <c r="AL4017">
        <f>IF(AA4017="","",IFERROR(IF(ISNUMBER('Procytrat 100B'!D18),'Procytrat 100B'!D18,IF(ISNUMBER(SEARCH("12",'Procytrat 100B'!D18)),EDATE(AB4017,12),IF(ISNUMBER(SEARCH("6",'Procytrat 100B'!D18)),EDATE(AB4017,6),IF(ISNUMBER(SEARCH("3",'Procytrat 100B'!D18)),EDATE(AB4017,3),DATEVALUE('Procytrat 100B'!D18))))),""))</f>
        <v>46325</v>
      </c>
      <c r="AM4017" t="str">
        <f t="shared" ca="1" si="401"/>
        <v/>
      </c>
    </row>
    <row r="4018" spans="27:39" x14ac:dyDescent="0.3">
      <c r="AA4018" t="str">
        <f>IF(COUNTA('Procytrat 100B'!A19,'Procytrat 100B'!B19,'Procytrat 100B'!C19)&gt;0,"100B","")</f>
        <v>100B</v>
      </c>
      <c r="AB4018">
        <f>IFERROR(IF(ISNUMBER('Procytrat 100B'!A19),'Procytrat 100B'!A19,DATEVALUE('Procytrat 100B'!A19)),"")</f>
        <v>45989</v>
      </c>
      <c r="AC4018" t="str">
        <f>IF(AA4018="","",'Procytrat 100B'!B19)</f>
        <v>9573/25</v>
      </c>
      <c r="AD4018">
        <f>IF(AA4018="","",IFERROR(1*'Procytrat 100B'!C19,IFERROR(_xludf.NUMBERVALUE('Procytrat 100B'!C19,".",","),IFERROR(_xludf.NUMBERVALUE('Procytrat 100B'!C19,",","."),0))))</f>
        <v>800</v>
      </c>
      <c r="AE4018" t="str">
        <f>IF(AA4018="","",'Procytrat 100B'!I19)</f>
        <v>Aprovado</v>
      </c>
      <c r="AF4018">
        <f t="shared" si="396"/>
        <v>1</v>
      </c>
      <c r="AG4018">
        <f t="shared" si="397"/>
        <v>2025</v>
      </c>
      <c r="AH4018">
        <f t="shared" si="398"/>
        <v>11</v>
      </c>
      <c r="AI4018">
        <f t="shared" si="399"/>
        <v>45989.004018</v>
      </c>
      <c r="AJ4018">
        <f t="shared" si="400"/>
        <v>1</v>
      </c>
      <c r="AK4018">
        <v>0</v>
      </c>
      <c r="AL4018">
        <f>IF(AA4018="","",IFERROR(IF(ISNUMBER('Procytrat 100B'!D19),'Procytrat 100B'!D19,IF(ISNUMBER(SEARCH("12",'Procytrat 100B'!D19)),EDATE(AB4018,12),IF(ISNUMBER(SEARCH("6",'Procytrat 100B'!D19)),EDATE(AB4018,6),IF(ISNUMBER(SEARCH("3",'Procytrat 100B'!D19)),EDATE(AB4018,3),DATEVALUE('Procytrat 100B'!D19))))),""))</f>
        <v>46354</v>
      </c>
      <c r="AM4018" t="str">
        <f t="shared" ca="1" si="401"/>
        <v/>
      </c>
    </row>
    <row r="4019" spans="27:39" x14ac:dyDescent="0.3">
      <c r="AA4019" t="str">
        <f>IF(COUNTA('Procytrat 100B'!A20,'Procytrat 100B'!B20,'Procytrat 100B'!C20)&gt;0,"100B","")</f>
        <v>100B</v>
      </c>
      <c r="AB4019">
        <f>IFERROR(IF(ISNUMBER('Procytrat 100B'!A20),'Procytrat 100B'!A20,DATEVALUE('Procytrat 100B'!A20)),"")</f>
        <v>46028</v>
      </c>
      <c r="AC4019" t="str">
        <f>IF(AA4019="","",'Procytrat 100B'!B20)</f>
        <v>9623/26</v>
      </c>
      <c r="AD4019">
        <f>IF(AA4019="","",IFERROR(1*'Procytrat 100B'!C20,IFERROR(_xludf.NUMBERVALUE('Procytrat 100B'!C20,".",","),IFERROR(_xludf.NUMBERVALUE('Procytrat 100B'!C20,",","."),0))))</f>
        <v>1100</v>
      </c>
      <c r="AE4019" t="str">
        <f>IF(AA4019="","",'Procytrat 100B'!I20)</f>
        <v>Aprovado</v>
      </c>
      <c r="AF4019">
        <f t="shared" si="396"/>
        <v>1</v>
      </c>
      <c r="AG4019">
        <f t="shared" si="397"/>
        <v>2026</v>
      </c>
      <c r="AH4019">
        <f t="shared" si="398"/>
        <v>1</v>
      </c>
      <c r="AI4019">
        <f t="shared" si="399"/>
        <v>46028.004019</v>
      </c>
      <c r="AJ4019">
        <f t="shared" si="400"/>
        <v>1</v>
      </c>
      <c r="AK4019">
        <v>0</v>
      </c>
      <c r="AL4019">
        <f>IF(AA4019="","",IFERROR(IF(ISNUMBER('Procytrat 100B'!D20),'Procytrat 100B'!D20,IF(ISNUMBER(SEARCH("12",'Procytrat 100B'!D20)),EDATE(AB4019,12),IF(ISNUMBER(SEARCH("6",'Procytrat 100B'!D20)),EDATE(AB4019,6),IF(ISNUMBER(SEARCH("3",'Procytrat 100B'!D20)),EDATE(AB4019,3),DATEVALUE('Procytrat 100B'!D20))))),""))</f>
        <v>46393</v>
      </c>
      <c r="AM4019" t="str">
        <f t="shared" ca="1" si="401"/>
        <v/>
      </c>
    </row>
    <row r="4020" spans="27:39" x14ac:dyDescent="0.3">
      <c r="AA4020" t="str">
        <f>IF(COUNTA('Procytrat 100B'!A21,'Procytrat 100B'!B21,'Procytrat 100B'!C21)&gt;0,"100B","")</f>
        <v>100B</v>
      </c>
      <c r="AB4020">
        <f>IFERROR(IF(ISNUMBER('Procytrat 100B'!A21),'Procytrat 100B'!A21,DATEVALUE('Procytrat 100B'!A21)),"")</f>
        <v>46052</v>
      </c>
      <c r="AC4020" t="str">
        <f>IF(AA4020="","",'Procytrat 100B'!B21)</f>
        <v>9687/26</v>
      </c>
      <c r="AD4020">
        <f>IF(AA4020="","",IFERROR(1*'Procytrat 100B'!C21,IFERROR(_xludf.NUMBERVALUE('Procytrat 100B'!C21,".",","),IFERROR(_xludf.NUMBERVALUE('Procytrat 100B'!C21,",","."),0))))</f>
        <v>790</v>
      </c>
      <c r="AE4020" t="str">
        <f>IF(AA4020="","",'Procytrat 100B'!I21)</f>
        <v>Aprovado</v>
      </c>
      <c r="AF4020">
        <f t="shared" si="396"/>
        <v>1</v>
      </c>
      <c r="AG4020">
        <f t="shared" si="397"/>
        <v>2026</v>
      </c>
      <c r="AH4020">
        <f t="shared" si="398"/>
        <v>1</v>
      </c>
      <c r="AI4020">
        <f t="shared" si="399"/>
        <v>46052.00402</v>
      </c>
      <c r="AJ4020">
        <f t="shared" si="400"/>
        <v>1</v>
      </c>
      <c r="AK4020">
        <v>0</v>
      </c>
      <c r="AL4020">
        <f>IF(AA4020="","",IFERROR(IF(ISNUMBER('Procytrat 100B'!D21),'Procytrat 100B'!D21,IF(ISNUMBER(SEARCH("12",'Procytrat 100B'!D21)),EDATE(AB4020,12),IF(ISNUMBER(SEARCH("6",'Procytrat 100B'!D21)),EDATE(AB4020,6),IF(ISNUMBER(SEARCH("3",'Procytrat 100B'!D21)),EDATE(AB4020,3),DATEVALUE('Procytrat 100B'!D21))))),""))</f>
        <v>46417</v>
      </c>
      <c r="AM4020" t="str">
        <f t="shared" ca="1" si="401"/>
        <v/>
      </c>
    </row>
    <row r="4021" spans="27:39" x14ac:dyDescent="0.3">
      <c r="AA4021" t="str">
        <f>IF(COUNTA('Procytrat 100B'!A22,'Procytrat 100B'!B22,'Procytrat 100B'!C22)&gt;0,"100B","")</f>
        <v>100B</v>
      </c>
      <c r="AB4021">
        <f>IFERROR(IF(ISNUMBER('Procytrat 100B'!A22),'Procytrat 100B'!A22,DATEVALUE('Procytrat 100B'!A22)),"")</f>
        <v>46080</v>
      </c>
      <c r="AC4021" t="str">
        <f>IF(AA4021="","",'Procytrat 100B'!B22)</f>
        <v>9729/26</v>
      </c>
      <c r="AD4021">
        <f>IF(AA4021="","",IFERROR(1*'Procytrat 100B'!C22,IFERROR(_xludf.NUMBERVALUE('Procytrat 100B'!C22,".",","),IFERROR(_xludf.NUMBERVALUE('Procytrat 100B'!C22,",","."),0))))</f>
        <v>250</v>
      </c>
      <c r="AE4021" t="str">
        <f>IF(AA4021="","",'Procytrat 100B'!I22)</f>
        <v>Aprovado</v>
      </c>
      <c r="AF4021">
        <f t="shared" si="396"/>
        <v>1</v>
      </c>
      <c r="AG4021">
        <f t="shared" si="397"/>
        <v>2026</v>
      </c>
      <c r="AH4021">
        <f t="shared" si="398"/>
        <v>2</v>
      </c>
      <c r="AI4021">
        <f t="shared" si="399"/>
        <v>46080.004021000001</v>
      </c>
      <c r="AJ4021">
        <f t="shared" si="400"/>
        <v>1</v>
      </c>
      <c r="AK4021">
        <v>0</v>
      </c>
      <c r="AL4021">
        <f>IF(AA4021="","",IFERROR(IF(ISNUMBER('Procytrat 100B'!D22),'Procytrat 100B'!D22,IF(ISNUMBER(SEARCH("12",'Procytrat 100B'!D22)),EDATE(AB4021,12),IF(ISNUMBER(SEARCH("6",'Procytrat 100B'!D22)),EDATE(AB4021,6),IF(ISNUMBER(SEARCH("3",'Procytrat 100B'!D22)),EDATE(AB4021,3),DATEVALUE('Procytrat 100B'!D22))))),""))</f>
        <v>46445</v>
      </c>
      <c r="AM4021" t="str">
        <f t="shared" ca="1" si="401"/>
        <v/>
      </c>
    </row>
    <row r="4022" spans="27:39" x14ac:dyDescent="0.3">
      <c r="AA4022" t="str">
        <f>IF(COUNTA('Procytrat 100B'!A23,'Procytrat 100B'!B23,'Procytrat 100B'!C23)&gt;0,"100B","")</f>
        <v>100B</v>
      </c>
      <c r="AB4022">
        <f>IFERROR(IF(ISNUMBER('Procytrat 100B'!A23),'Procytrat 100B'!A23,DATEVALUE('Procytrat 100B'!A23)),"")</f>
        <v>46112</v>
      </c>
      <c r="AC4022" t="str">
        <f>IF(AA4022="","",'Procytrat 100B'!B23)</f>
        <v>9812/26</v>
      </c>
      <c r="AD4022">
        <f>IF(AA4022="","",IFERROR(1*'Procytrat 100B'!C23,IFERROR(_xludf.NUMBERVALUE('Procytrat 100B'!C23,".",","),IFERROR(_xludf.NUMBERVALUE('Procytrat 100B'!C23,",","."),0))))</f>
        <v>500</v>
      </c>
      <c r="AE4022" t="str">
        <f>IF(AA4022="","",'Procytrat 100B'!I23)</f>
        <v>Aprovado</v>
      </c>
      <c r="AF4022">
        <f t="shared" si="396"/>
        <v>1</v>
      </c>
      <c r="AG4022">
        <f t="shared" si="397"/>
        <v>2026</v>
      </c>
      <c r="AH4022">
        <f t="shared" si="398"/>
        <v>3</v>
      </c>
      <c r="AI4022">
        <f t="shared" si="399"/>
        <v>46112.004022000001</v>
      </c>
      <c r="AJ4022">
        <f t="shared" si="400"/>
        <v>1</v>
      </c>
      <c r="AK4022">
        <v>0</v>
      </c>
      <c r="AL4022">
        <f>IF(AA4022="","",IFERROR(IF(ISNUMBER('Procytrat 100B'!D23),'Procytrat 100B'!D23,IF(ISNUMBER(SEARCH("12",'Procytrat 100B'!D23)),EDATE(AB4022,12),IF(ISNUMBER(SEARCH("6",'Procytrat 100B'!D23)),EDATE(AB4022,6),IF(ISNUMBER(SEARCH("3",'Procytrat 100B'!D23)),EDATE(AB4022,3),DATEVALUE('Procytrat 100B'!D23))))),""))</f>
        <v>46477</v>
      </c>
      <c r="AM4022" t="str">
        <f t="shared" ca="1" si="401"/>
        <v/>
      </c>
    </row>
    <row r="4023" spans="27:39" x14ac:dyDescent="0.3">
      <c r="AA4023" t="str">
        <f>IF(COUNTA('Procytrat 100B'!A24,'Procytrat 100B'!B24,'Procytrat 100B'!C24)&gt;0,"100B","")</f>
        <v>100B</v>
      </c>
      <c r="AB4023">
        <f>IFERROR(IF(ISNUMBER('Procytrat 100B'!A24),'Procytrat 100B'!A24,DATEVALUE('Procytrat 100B'!A24)),"")</f>
        <v>46113</v>
      </c>
      <c r="AC4023" t="str">
        <f>IF(AA4023="","",'Procytrat 100B'!B24)</f>
        <v>9823/26</v>
      </c>
      <c r="AD4023">
        <f>IF(AA4023="","",IFERROR(1*'Procytrat 100B'!C24,IFERROR(_xludf.NUMBERVALUE('Procytrat 100B'!C24,".",","),IFERROR(_xludf.NUMBERVALUE('Procytrat 100B'!C24,",","."),0))))</f>
        <v>840</v>
      </c>
      <c r="AE4023" t="str">
        <f>IF(AA4023="","",'Procytrat 100B'!I24)</f>
        <v>Aprovado</v>
      </c>
      <c r="AF4023">
        <f t="shared" si="396"/>
        <v>1</v>
      </c>
      <c r="AG4023">
        <f t="shared" si="397"/>
        <v>2026</v>
      </c>
      <c r="AH4023">
        <f t="shared" si="398"/>
        <v>4</v>
      </c>
      <c r="AI4023">
        <f t="shared" si="399"/>
        <v>46113.004023000001</v>
      </c>
      <c r="AJ4023">
        <f t="shared" si="400"/>
        <v>1</v>
      </c>
      <c r="AK4023">
        <v>0</v>
      </c>
      <c r="AL4023">
        <f>IF(AA4023="","",IFERROR(IF(ISNUMBER('Procytrat 100B'!D24),'Procytrat 100B'!D24,IF(ISNUMBER(SEARCH("12",'Procytrat 100B'!D24)),EDATE(AB4023,12),IF(ISNUMBER(SEARCH("6",'Procytrat 100B'!D24)),EDATE(AB4023,6),IF(ISNUMBER(SEARCH("3",'Procytrat 100B'!D24)),EDATE(AB4023,3),DATEVALUE('Procytrat 100B'!D24))))),""))</f>
        <v>46478</v>
      </c>
      <c r="AM4023" t="str">
        <f t="shared" ca="1" si="401"/>
        <v/>
      </c>
    </row>
    <row r="4024" spans="27:39" x14ac:dyDescent="0.3">
      <c r="AA4024" t="str">
        <f>IF(COUNTA('Procytrat 100B'!A25,'Procytrat 100B'!B25,'Procytrat 100B'!C25)&gt;0,"100B","")</f>
        <v>100B</v>
      </c>
      <c r="AB4024">
        <f>IFERROR(IF(ISNUMBER('Procytrat 100B'!A25),'Procytrat 100B'!A25,DATEVALUE('Procytrat 100B'!A25)),"")</f>
        <v>46142</v>
      </c>
      <c r="AC4024" t="str">
        <f>IF(AA4024="","",'Procytrat 100B'!B25)</f>
        <v>9886/26</v>
      </c>
      <c r="AD4024">
        <f>IF(AA4024="","",IFERROR(1*'Procytrat 100B'!C25,IFERROR(_xludf.NUMBERVALUE('Procytrat 100B'!C25,".",","),IFERROR(_xludf.NUMBERVALUE('Procytrat 100B'!C25,",","."),0))))</f>
        <v>610</v>
      </c>
      <c r="AE4024" t="str">
        <f>IF(AA4024="","",'Procytrat 100B'!I25)</f>
        <v>Aprovado</v>
      </c>
      <c r="AF4024">
        <f t="shared" si="396"/>
        <v>1</v>
      </c>
      <c r="AG4024">
        <f t="shared" si="397"/>
        <v>2026</v>
      </c>
      <c r="AH4024">
        <f t="shared" si="398"/>
        <v>4</v>
      </c>
      <c r="AI4024">
        <f t="shared" si="399"/>
        <v>46142.004024000002</v>
      </c>
      <c r="AJ4024">
        <f t="shared" si="400"/>
        <v>1</v>
      </c>
      <c r="AK4024">
        <v>0</v>
      </c>
      <c r="AL4024">
        <f>IF(AA4024="","",IFERROR(IF(ISNUMBER('Procytrat 100B'!D25),'Procytrat 100B'!D25,IF(ISNUMBER(SEARCH("12",'Procytrat 100B'!D25)),EDATE(AB4024,12),IF(ISNUMBER(SEARCH("6",'Procytrat 100B'!D25)),EDATE(AB4024,6),IF(ISNUMBER(SEARCH("3",'Procytrat 100B'!D25)),EDATE(AB4024,3),DATEVALUE('Procytrat 100B'!D25))))),""))</f>
        <v>46507</v>
      </c>
      <c r="AM4024" t="str">
        <f t="shared" ca="1" si="401"/>
        <v/>
      </c>
    </row>
    <row r="4025" spans="27:39" x14ac:dyDescent="0.3">
      <c r="AA4025" t="str">
        <f>IF(COUNTA('Procytrat 100B'!A26,'Procytrat 100B'!B26,'Procytrat 100B'!C26)&gt;0,"100B","")</f>
        <v/>
      </c>
      <c r="AB4025" t="str">
        <f>IFERROR(IF(ISNUMBER('Procytrat 100B'!A26),'Procytrat 100B'!A26,DATEVALUE('Procytrat 100B'!A26)),"")</f>
        <v/>
      </c>
      <c r="AC4025" t="str">
        <f>IF(AA4025="","",'Procytrat 100B'!B26)</f>
        <v/>
      </c>
      <c r="AD4025" t="str">
        <f>IF(AA4025="","",IFERROR(1*'Procytrat 100B'!C26,IFERROR(_xludf.NUMBERVALUE('Procytrat 100B'!C26,".",","),IFERROR(_xludf.NUMBERVALUE('Procytrat 100B'!C26,",","."),0))))</f>
        <v/>
      </c>
      <c r="AE4025" t="str">
        <f>IF(AA4025="","",'Procytrat 100B'!I26)</f>
        <v/>
      </c>
      <c r="AF4025">
        <f t="shared" si="396"/>
        <v>0</v>
      </c>
      <c r="AG4025" t="str">
        <f t="shared" si="397"/>
        <v/>
      </c>
      <c r="AH4025" t="str">
        <f t="shared" si="398"/>
        <v/>
      </c>
      <c r="AI4025">
        <f t="shared" si="399"/>
        <v>0</v>
      </c>
      <c r="AJ4025">
        <f t="shared" si="400"/>
        <v>0</v>
      </c>
      <c r="AK4025">
        <v>0</v>
      </c>
      <c r="AL4025" t="str">
        <f>IF(AA4025="","",IFERROR(IF(ISNUMBER('Procytrat 100B'!D26),'Procytrat 100B'!D26,IF(ISNUMBER(SEARCH("12",'Procytrat 100B'!D26)),EDATE(AB4025,12),IF(ISNUMBER(SEARCH("6",'Procytrat 100B'!D26)),EDATE(AB4025,6),IF(ISNUMBER(SEARCH("3",'Procytrat 100B'!D26)),EDATE(AB4025,3),DATEVALUE('Procytrat 100B'!D26))))),""))</f>
        <v/>
      </c>
      <c r="AM4025" t="str">
        <f t="shared" ca="1" si="401"/>
        <v/>
      </c>
    </row>
    <row r="4026" spans="27:39" x14ac:dyDescent="0.3">
      <c r="AA4026" t="str">
        <f>IF(COUNTA('Procytrat 100B'!A27,'Procytrat 100B'!B27,'Procytrat 100B'!C27)&gt;0,"100B","")</f>
        <v/>
      </c>
      <c r="AB4026" t="str">
        <f>IFERROR(IF(ISNUMBER('Procytrat 100B'!A27),'Procytrat 100B'!A27,DATEVALUE('Procytrat 100B'!A27)),"")</f>
        <v/>
      </c>
      <c r="AC4026" t="str">
        <f>IF(AA4026="","",'Procytrat 100B'!B27)</f>
        <v/>
      </c>
      <c r="AD4026" t="str">
        <f>IF(AA4026="","",IFERROR(1*'Procytrat 100B'!C27,IFERROR(_xludf.NUMBERVALUE('Procytrat 100B'!C27,".",","),IFERROR(_xludf.NUMBERVALUE('Procytrat 100B'!C27,",","."),0))))</f>
        <v/>
      </c>
      <c r="AE4026" t="str">
        <f>IF(AA4026="","",'Procytrat 100B'!I27)</f>
        <v/>
      </c>
      <c r="AF4026">
        <f t="shared" si="396"/>
        <v>0</v>
      </c>
      <c r="AG4026" t="str">
        <f t="shared" si="397"/>
        <v/>
      </c>
      <c r="AH4026" t="str">
        <f t="shared" si="398"/>
        <v/>
      </c>
      <c r="AI4026">
        <f t="shared" si="399"/>
        <v>0</v>
      </c>
      <c r="AJ4026">
        <f t="shared" si="400"/>
        <v>0</v>
      </c>
      <c r="AK4026">
        <v>0</v>
      </c>
      <c r="AL4026" t="str">
        <f>IF(AA4026="","",IFERROR(IF(ISNUMBER('Procytrat 100B'!D27),'Procytrat 100B'!D27,IF(ISNUMBER(SEARCH("12",'Procytrat 100B'!D27)),EDATE(AB4026,12),IF(ISNUMBER(SEARCH("6",'Procytrat 100B'!D27)),EDATE(AB4026,6),IF(ISNUMBER(SEARCH("3",'Procytrat 100B'!D27)),EDATE(AB4026,3),DATEVALUE('Procytrat 100B'!D27))))),""))</f>
        <v/>
      </c>
      <c r="AM4026" t="str">
        <f t="shared" ca="1" si="401"/>
        <v/>
      </c>
    </row>
    <row r="4027" spans="27:39" x14ac:dyDescent="0.3">
      <c r="AA4027" t="str">
        <f>IF(COUNTA('Procytrat 100B'!A28,'Procytrat 100B'!B28,'Procytrat 100B'!C28)&gt;0,"100B","")</f>
        <v/>
      </c>
      <c r="AB4027" t="str">
        <f>IFERROR(IF(ISNUMBER('Procytrat 100B'!A28),'Procytrat 100B'!A28,DATEVALUE('Procytrat 100B'!A28)),"")</f>
        <v/>
      </c>
      <c r="AC4027" t="str">
        <f>IF(AA4027="","",'Procytrat 100B'!B28)</f>
        <v/>
      </c>
      <c r="AD4027" t="str">
        <f>IF(AA4027="","",IFERROR(1*'Procytrat 100B'!C28,IFERROR(_xludf.NUMBERVALUE('Procytrat 100B'!C28,".",","),IFERROR(_xludf.NUMBERVALUE('Procytrat 100B'!C28,",","."),0))))</f>
        <v/>
      </c>
      <c r="AE4027" t="str">
        <f>IF(AA4027="","",'Procytrat 100B'!I28)</f>
        <v/>
      </c>
      <c r="AF4027">
        <f t="shared" si="396"/>
        <v>0</v>
      </c>
      <c r="AG4027" t="str">
        <f t="shared" si="397"/>
        <v/>
      </c>
      <c r="AH4027" t="str">
        <f t="shared" si="398"/>
        <v/>
      </c>
      <c r="AI4027">
        <f t="shared" si="399"/>
        <v>0</v>
      </c>
      <c r="AJ4027">
        <f t="shared" si="400"/>
        <v>0</v>
      </c>
      <c r="AK4027">
        <v>0</v>
      </c>
      <c r="AL4027" t="str">
        <f>IF(AA4027="","",IFERROR(IF(ISNUMBER('Procytrat 100B'!D28),'Procytrat 100B'!D28,IF(ISNUMBER(SEARCH("12",'Procytrat 100B'!D28)),EDATE(AB4027,12),IF(ISNUMBER(SEARCH("6",'Procytrat 100B'!D28)),EDATE(AB4027,6),IF(ISNUMBER(SEARCH("3",'Procytrat 100B'!D28)),EDATE(AB4027,3),DATEVALUE('Procytrat 100B'!D28))))),""))</f>
        <v/>
      </c>
      <c r="AM4027" t="str">
        <f t="shared" ca="1" si="401"/>
        <v/>
      </c>
    </row>
    <row r="4028" spans="27:39" x14ac:dyDescent="0.3">
      <c r="AA4028" t="str">
        <f>IF(COUNTA('Procytrat 100B'!A29,'Procytrat 100B'!B29,'Procytrat 100B'!C29)&gt;0,"100B","")</f>
        <v/>
      </c>
      <c r="AB4028" t="str">
        <f>IFERROR(IF(ISNUMBER('Procytrat 100B'!A29),'Procytrat 100B'!A29,DATEVALUE('Procytrat 100B'!A29)),"")</f>
        <v/>
      </c>
      <c r="AC4028" t="str">
        <f>IF(AA4028="","",'Procytrat 100B'!B29)</f>
        <v/>
      </c>
      <c r="AD4028" t="str">
        <f>IF(AA4028="","",IFERROR(1*'Procytrat 100B'!C29,IFERROR(_xludf.NUMBERVALUE('Procytrat 100B'!C29,".",","),IFERROR(_xludf.NUMBERVALUE('Procytrat 100B'!C29,",","."),0))))</f>
        <v/>
      </c>
      <c r="AE4028" t="str">
        <f>IF(AA4028="","",'Procytrat 100B'!I29)</f>
        <v/>
      </c>
      <c r="AF4028">
        <f t="shared" si="396"/>
        <v>0</v>
      </c>
      <c r="AG4028" t="str">
        <f t="shared" si="397"/>
        <v/>
      </c>
      <c r="AH4028" t="str">
        <f t="shared" si="398"/>
        <v/>
      </c>
      <c r="AI4028">
        <f t="shared" si="399"/>
        <v>0</v>
      </c>
      <c r="AJ4028">
        <f t="shared" si="400"/>
        <v>0</v>
      </c>
      <c r="AK4028">
        <v>0</v>
      </c>
      <c r="AL4028" t="str">
        <f>IF(AA4028="","",IFERROR(IF(ISNUMBER('Procytrat 100B'!D29),'Procytrat 100B'!D29,IF(ISNUMBER(SEARCH("12",'Procytrat 100B'!D29)),EDATE(AB4028,12),IF(ISNUMBER(SEARCH("6",'Procytrat 100B'!D29)),EDATE(AB4028,6),IF(ISNUMBER(SEARCH("3",'Procytrat 100B'!D29)),EDATE(AB4028,3),DATEVALUE('Procytrat 100B'!D29))))),""))</f>
        <v/>
      </c>
      <c r="AM4028" t="str">
        <f t="shared" ca="1" si="401"/>
        <v/>
      </c>
    </row>
    <row r="4029" spans="27:39" x14ac:dyDescent="0.3">
      <c r="AA4029" t="str">
        <f>IF(COUNTA('Procytrat 100B'!A30,'Procytrat 100B'!B30,'Procytrat 100B'!C30)&gt;0,"100B","")</f>
        <v/>
      </c>
      <c r="AB4029" t="str">
        <f>IFERROR(IF(ISNUMBER('Procytrat 100B'!A30),'Procytrat 100B'!A30,DATEVALUE('Procytrat 100B'!A30)),"")</f>
        <v/>
      </c>
      <c r="AC4029" t="str">
        <f>IF(AA4029="","",'Procytrat 100B'!B30)</f>
        <v/>
      </c>
      <c r="AD4029" t="str">
        <f>IF(AA4029="","",IFERROR(1*'Procytrat 100B'!C30,IFERROR(_xludf.NUMBERVALUE('Procytrat 100B'!C30,".",","),IFERROR(_xludf.NUMBERVALUE('Procytrat 100B'!C30,",","."),0))))</f>
        <v/>
      </c>
      <c r="AE4029" t="str">
        <f>IF(AA4029="","",'Procytrat 100B'!I30)</f>
        <v/>
      </c>
      <c r="AF4029">
        <f t="shared" si="396"/>
        <v>0</v>
      </c>
      <c r="AG4029" t="str">
        <f t="shared" si="397"/>
        <v/>
      </c>
      <c r="AH4029" t="str">
        <f t="shared" si="398"/>
        <v/>
      </c>
      <c r="AI4029">
        <f t="shared" si="399"/>
        <v>0</v>
      </c>
      <c r="AJ4029">
        <f t="shared" si="400"/>
        <v>0</v>
      </c>
      <c r="AK4029">
        <v>0</v>
      </c>
      <c r="AL4029" t="str">
        <f>IF(AA4029="","",IFERROR(IF(ISNUMBER('Procytrat 100B'!D30),'Procytrat 100B'!D30,IF(ISNUMBER(SEARCH("12",'Procytrat 100B'!D30)),EDATE(AB4029,12),IF(ISNUMBER(SEARCH("6",'Procytrat 100B'!D30)),EDATE(AB4029,6),IF(ISNUMBER(SEARCH("3",'Procytrat 100B'!D30)),EDATE(AB4029,3),DATEVALUE('Procytrat 100B'!D30))))),""))</f>
        <v/>
      </c>
      <c r="AM4029" t="str">
        <f t="shared" ca="1" si="401"/>
        <v/>
      </c>
    </row>
    <row r="4030" spans="27:39" x14ac:dyDescent="0.3">
      <c r="AA4030" t="str">
        <f>IF(COUNTA('Procytrat 100B'!A31,'Procytrat 100B'!B31,'Procytrat 100B'!C31)&gt;0,"100B","")</f>
        <v/>
      </c>
      <c r="AB4030" t="str">
        <f>IFERROR(IF(ISNUMBER('Procytrat 100B'!A31),'Procytrat 100B'!A31,DATEVALUE('Procytrat 100B'!A31)),"")</f>
        <v/>
      </c>
      <c r="AC4030" t="str">
        <f>IF(AA4030="","",'Procytrat 100B'!B31)</f>
        <v/>
      </c>
      <c r="AD4030" t="str">
        <f>IF(AA4030="","",IFERROR(1*'Procytrat 100B'!C31,IFERROR(_xludf.NUMBERVALUE('Procytrat 100B'!C31,".",","),IFERROR(_xludf.NUMBERVALUE('Procytrat 100B'!C31,",","."),0))))</f>
        <v/>
      </c>
      <c r="AE4030" t="str">
        <f>IF(AA4030="","",'Procytrat 100B'!I31)</f>
        <v/>
      </c>
      <c r="AF4030">
        <f t="shared" si="396"/>
        <v>0</v>
      </c>
      <c r="AG4030" t="str">
        <f t="shared" si="397"/>
        <v/>
      </c>
      <c r="AH4030" t="str">
        <f t="shared" si="398"/>
        <v/>
      </c>
      <c r="AI4030">
        <f t="shared" si="399"/>
        <v>0</v>
      </c>
      <c r="AJ4030">
        <f t="shared" si="400"/>
        <v>0</v>
      </c>
      <c r="AK4030">
        <v>0</v>
      </c>
      <c r="AL4030" t="str">
        <f>IF(AA4030="","",IFERROR(IF(ISNUMBER('Procytrat 100B'!D31),'Procytrat 100B'!D31,IF(ISNUMBER(SEARCH("12",'Procytrat 100B'!D31)),EDATE(AB4030,12),IF(ISNUMBER(SEARCH("6",'Procytrat 100B'!D31)),EDATE(AB4030,6),IF(ISNUMBER(SEARCH("3",'Procytrat 100B'!D31)),EDATE(AB4030,3),DATEVALUE('Procytrat 100B'!D31))))),""))</f>
        <v/>
      </c>
      <c r="AM4030" t="str">
        <f t="shared" ca="1" si="401"/>
        <v/>
      </c>
    </row>
    <row r="4031" spans="27:39" x14ac:dyDescent="0.3">
      <c r="AA4031" t="str">
        <f>IF(COUNTA('Procytrat 100B'!A32,'Procytrat 100B'!B32,'Procytrat 100B'!C32)&gt;0,"100B","")</f>
        <v/>
      </c>
      <c r="AB4031" t="str">
        <f>IFERROR(IF(ISNUMBER('Procytrat 100B'!A32),'Procytrat 100B'!A32,DATEVALUE('Procytrat 100B'!A32)),"")</f>
        <v/>
      </c>
      <c r="AC4031" t="str">
        <f>IF(AA4031="","",'Procytrat 100B'!B32)</f>
        <v/>
      </c>
      <c r="AD4031" t="str">
        <f>IF(AA4031="","",IFERROR(1*'Procytrat 100B'!C32,IFERROR(_xludf.NUMBERVALUE('Procytrat 100B'!C32,".",","),IFERROR(_xludf.NUMBERVALUE('Procytrat 100B'!C32,",","."),0))))</f>
        <v/>
      </c>
      <c r="AE4031" t="str">
        <f>IF(AA4031="","",'Procytrat 100B'!I32)</f>
        <v/>
      </c>
      <c r="AF4031">
        <f t="shared" si="396"/>
        <v>0</v>
      </c>
      <c r="AG4031" t="str">
        <f t="shared" si="397"/>
        <v/>
      </c>
      <c r="AH4031" t="str">
        <f t="shared" si="398"/>
        <v/>
      </c>
      <c r="AI4031">
        <f t="shared" si="399"/>
        <v>0</v>
      </c>
      <c r="AJ4031">
        <f t="shared" si="400"/>
        <v>0</v>
      </c>
      <c r="AK4031">
        <v>0</v>
      </c>
      <c r="AL4031" t="str">
        <f>IF(AA4031="","",IFERROR(IF(ISNUMBER('Procytrat 100B'!D32),'Procytrat 100B'!D32,IF(ISNUMBER(SEARCH("12",'Procytrat 100B'!D32)),EDATE(AB4031,12),IF(ISNUMBER(SEARCH("6",'Procytrat 100B'!D32)),EDATE(AB4031,6),IF(ISNUMBER(SEARCH("3",'Procytrat 100B'!D32)),EDATE(AB4031,3),DATEVALUE('Procytrat 100B'!D32))))),""))</f>
        <v/>
      </c>
      <c r="AM4031" t="str">
        <f t="shared" ca="1" si="401"/>
        <v/>
      </c>
    </row>
    <row r="4032" spans="27:39" x14ac:dyDescent="0.3">
      <c r="AA4032" t="str">
        <f>IF(COUNTA('Procytrat 100B'!A33,'Procytrat 100B'!B33,'Procytrat 100B'!C33)&gt;0,"100B","")</f>
        <v/>
      </c>
      <c r="AB4032" t="str">
        <f>IFERROR(IF(ISNUMBER('Procytrat 100B'!A33),'Procytrat 100B'!A33,DATEVALUE('Procytrat 100B'!A33)),"")</f>
        <v/>
      </c>
      <c r="AC4032" t="str">
        <f>IF(AA4032="","",'Procytrat 100B'!B33)</f>
        <v/>
      </c>
      <c r="AD4032" t="str">
        <f>IF(AA4032="","",IFERROR(1*'Procytrat 100B'!C33,IFERROR(_xludf.NUMBERVALUE('Procytrat 100B'!C33,".",","),IFERROR(_xludf.NUMBERVALUE('Procytrat 100B'!C33,",","."),0))))</f>
        <v/>
      </c>
      <c r="AE4032" t="str">
        <f>IF(AA4032="","",'Procytrat 100B'!I33)</f>
        <v/>
      </c>
      <c r="AF4032">
        <f t="shared" si="396"/>
        <v>0</v>
      </c>
      <c r="AG4032" t="str">
        <f t="shared" si="397"/>
        <v/>
      </c>
      <c r="AH4032" t="str">
        <f t="shared" si="398"/>
        <v/>
      </c>
      <c r="AI4032">
        <f t="shared" si="399"/>
        <v>0</v>
      </c>
      <c r="AJ4032">
        <f t="shared" si="400"/>
        <v>0</v>
      </c>
      <c r="AK4032">
        <v>0</v>
      </c>
      <c r="AL4032" t="str">
        <f>IF(AA4032="","",IFERROR(IF(ISNUMBER('Procytrat 100B'!D33),'Procytrat 100B'!D33,IF(ISNUMBER(SEARCH("12",'Procytrat 100B'!D33)),EDATE(AB4032,12),IF(ISNUMBER(SEARCH("6",'Procytrat 100B'!D33)),EDATE(AB4032,6),IF(ISNUMBER(SEARCH("3",'Procytrat 100B'!D33)),EDATE(AB4032,3),DATEVALUE('Procytrat 100B'!D33))))),""))</f>
        <v/>
      </c>
      <c r="AM4032" t="str">
        <f t="shared" ca="1" si="401"/>
        <v/>
      </c>
    </row>
    <row r="4033" spans="27:39" x14ac:dyDescent="0.3">
      <c r="AA4033" t="str">
        <f>IF(COUNTA('Procytrat 100B'!A34,'Procytrat 100B'!B34,'Procytrat 100B'!C34)&gt;0,"100B","")</f>
        <v/>
      </c>
      <c r="AB4033" t="str">
        <f>IFERROR(IF(ISNUMBER('Procytrat 100B'!A34),'Procytrat 100B'!A34,DATEVALUE('Procytrat 100B'!A34)),"")</f>
        <v/>
      </c>
      <c r="AC4033" t="str">
        <f>IF(AA4033="","",'Procytrat 100B'!B34)</f>
        <v/>
      </c>
      <c r="AD4033" t="str">
        <f>IF(AA4033="","",IFERROR(1*'Procytrat 100B'!C34,IFERROR(_xludf.NUMBERVALUE('Procytrat 100B'!C34,".",","),IFERROR(_xludf.NUMBERVALUE('Procytrat 100B'!C34,",","."),0))))</f>
        <v/>
      </c>
      <c r="AE4033" t="str">
        <f>IF(AA4033="","",'Procytrat 100B'!I34)</f>
        <v/>
      </c>
      <c r="AF4033">
        <f t="shared" si="396"/>
        <v>0</v>
      </c>
      <c r="AG4033" t="str">
        <f t="shared" si="397"/>
        <v/>
      </c>
      <c r="AH4033" t="str">
        <f t="shared" si="398"/>
        <v/>
      </c>
      <c r="AI4033">
        <f t="shared" si="399"/>
        <v>0</v>
      </c>
      <c r="AJ4033">
        <f t="shared" si="400"/>
        <v>0</v>
      </c>
      <c r="AK4033">
        <v>0</v>
      </c>
      <c r="AL4033" t="str">
        <f>IF(AA4033="","",IFERROR(IF(ISNUMBER('Procytrat 100B'!D34),'Procytrat 100B'!D34,IF(ISNUMBER(SEARCH("12",'Procytrat 100B'!D34)),EDATE(AB4033,12),IF(ISNUMBER(SEARCH("6",'Procytrat 100B'!D34)),EDATE(AB4033,6),IF(ISNUMBER(SEARCH("3",'Procytrat 100B'!D34)),EDATE(AB4033,3),DATEVALUE('Procytrat 100B'!D34))))),""))</f>
        <v/>
      </c>
      <c r="AM4033" t="str">
        <f t="shared" ca="1" si="401"/>
        <v/>
      </c>
    </row>
    <row r="4034" spans="27:39" x14ac:dyDescent="0.3">
      <c r="AA4034" t="str">
        <f>IF(COUNTA('Procytrat 100B'!A35,'Procytrat 100B'!B35,'Procytrat 100B'!C35)&gt;0,"100B","")</f>
        <v/>
      </c>
      <c r="AB4034" t="str">
        <f>IFERROR(IF(ISNUMBER('Procytrat 100B'!A35),'Procytrat 100B'!A35,DATEVALUE('Procytrat 100B'!A35)),"")</f>
        <v/>
      </c>
      <c r="AC4034" t="str">
        <f>IF(AA4034="","",'Procytrat 100B'!B35)</f>
        <v/>
      </c>
      <c r="AD4034" t="str">
        <f>IF(AA4034="","",IFERROR(1*'Procytrat 100B'!C35,IFERROR(_xludf.NUMBERVALUE('Procytrat 100B'!C35,".",","),IFERROR(_xludf.NUMBERVALUE('Procytrat 100B'!C35,",","."),0))))</f>
        <v/>
      </c>
      <c r="AE4034" t="str">
        <f>IF(AA4034="","",'Procytrat 100B'!I35)</f>
        <v/>
      </c>
      <c r="AF4034">
        <f t="shared" ref="AF4034:AF4097" si="402">IF(AA4034="",0,--ISNUMBER(SEARCH("aprovado",AE4034)))</f>
        <v>0</v>
      </c>
      <c r="AG4034" t="str">
        <f t="shared" ref="AG4034:AG4097" si="403">IF(AB4034="","",YEAR(AB4034))</f>
        <v/>
      </c>
      <c r="AH4034" t="str">
        <f t="shared" ref="AH4034:AH4097" si="404">IF(AB4034="","",MONTH(AB4034))</f>
        <v/>
      </c>
      <c r="AI4034">
        <f t="shared" ref="AI4034:AI4097" si="405">IF(AB4034="",0,AB4034+ROW()/1000000)</f>
        <v>0</v>
      </c>
      <c r="AJ4034">
        <f t="shared" ref="AJ4034:AJ4097" si="406">--(AA4034&lt;&gt;"")</f>
        <v>0</v>
      </c>
      <c r="AK4034">
        <v>0</v>
      </c>
      <c r="AL4034" t="str">
        <f>IF(AA4034="","",IFERROR(IF(ISNUMBER('Procytrat 100B'!D35),'Procytrat 100B'!D35,IF(ISNUMBER(SEARCH("12",'Procytrat 100B'!D35)),EDATE(AB4034,12),IF(ISNUMBER(SEARCH("6",'Procytrat 100B'!D35)),EDATE(AB4034,6),IF(ISNUMBER(SEARCH("3",'Procytrat 100B'!D35)),EDATE(AB4034,3),DATEVALUE('Procytrat 100B'!D35))))),""))</f>
        <v/>
      </c>
      <c r="AM4034" t="str">
        <f t="shared" ref="AM4034:AM4097" ca="1" si="407">IF(AND(AJ4034=1,AL4034&lt;&gt;"",AL4034&gt;=TODAY(),AG4034=$W$3),AL4034+ROW()/1000000,"")</f>
        <v/>
      </c>
    </row>
    <row r="4035" spans="27:39" x14ac:dyDescent="0.3">
      <c r="AA4035" t="str">
        <f>IF(COUNTA('Procytrat 100B'!A36,'Procytrat 100B'!B36,'Procytrat 100B'!C36)&gt;0,"100B","")</f>
        <v/>
      </c>
      <c r="AB4035" t="str">
        <f>IFERROR(IF(ISNUMBER('Procytrat 100B'!A36),'Procytrat 100B'!A36,DATEVALUE('Procytrat 100B'!A36)),"")</f>
        <v/>
      </c>
      <c r="AC4035" t="str">
        <f>IF(AA4035="","",'Procytrat 100B'!B36)</f>
        <v/>
      </c>
      <c r="AD4035" t="str">
        <f>IF(AA4035="","",IFERROR(1*'Procytrat 100B'!C36,IFERROR(_xludf.NUMBERVALUE('Procytrat 100B'!C36,".",","),IFERROR(_xludf.NUMBERVALUE('Procytrat 100B'!C36,",","."),0))))</f>
        <v/>
      </c>
      <c r="AE4035" t="str">
        <f>IF(AA4035="","",'Procytrat 100B'!I36)</f>
        <v/>
      </c>
      <c r="AF4035">
        <f t="shared" si="402"/>
        <v>0</v>
      </c>
      <c r="AG4035" t="str">
        <f t="shared" si="403"/>
        <v/>
      </c>
      <c r="AH4035" t="str">
        <f t="shared" si="404"/>
        <v/>
      </c>
      <c r="AI4035">
        <f t="shared" si="405"/>
        <v>0</v>
      </c>
      <c r="AJ4035">
        <f t="shared" si="406"/>
        <v>0</v>
      </c>
      <c r="AK4035">
        <v>0</v>
      </c>
      <c r="AL4035" t="str">
        <f>IF(AA4035="","",IFERROR(IF(ISNUMBER('Procytrat 100B'!D36),'Procytrat 100B'!D36,IF(ISNUMBER(SEARCH("12",'Procytrat 100B'!D36)),EDATE(AB4035,12),IF(ISNUMBER(SEARCH("6",'Procytrat 100B'!D36)),EDATE(AB4035,6),IF(ISNUMBER(SEARCH("3",'Procytrat 100B'!D36)),EDATE(AB4035,3),DATEVALUE('Procytrat 100B'!D36))))),""))</f>
        <v/>
      </c>
      <c r="AM4035" t="str">
        <f t="shared" ca="1" si="407"/>
        <v/>
      </c>
    </row>
    <row r="4036" spans="27:39" x14ac:dyDescent="0.3">
      <c r="AA4036" t="str">
        <f>IF(COUNTA('Procytrat 100B'!A37,'Procytrat 100B'!B37,'Procytrat 100B'!C37)&gt;0,"100B","")</f>
        <v/>
      </c>
      <c r="AB4036" t="str">
        <f>IFERROR(IF(ISNUMBER('Procytrat 100B'!A37),'Procytrat 100B'!A37,DATEVALUE('Procytrat 100B'!A37)),"")</f>
        <v/>
      </c>
      <c r="AC4036" t="str">
        <f>IF(AA4036="","",'Procytrat 100B'!B37)</f>
        <v/>
      </c>
      <c r="AD4036" t="str">
        <f>IF(AA4036="","",IFERROR(1*'Procytrat 100B'!C37,IFERROR(_xludf.NUMBERVALUE('Procytrat 100B'!C37,".",","),IFERROR(_xludf.NUMBERVALUE('Procytrat 100B'!C37,",","."),0))))</f>
        <v/>
      </c>
      <c r="AE4036" t="str">
        <f>IF(AA4036="","",'Procytrat 100B'!I37)</f>
        <v/>
      </c>
      <c r="AF4036">
        <f t="shared" si="402"/>
        <v>0</v>
      </c>
      <c r="AG4036" t="str">
        <f t="shared" si="403"/>
        <v/>
      </c>
      <c r="AH4036" t="str">
        <f t="shared" si="404"/>
        <v/>
      </c>
      <c r="AI4036">
        <f t="shared" si="405"/>
        <v>0</v>
      </c>
      <c r="AJ4036">
        <f t="shared" si="406"/>
        <v>0</v>
      </c>
      <c r="AK4036">
        <v>0</v>
      </c>
      <c r="AL4036" t="str">
        <f>IF(AA4036="","",IFERROR(IF(ISNUMBER('Procytrat 100B'!D37),'Procytrat 100B'!D37,IF(ISNUMBER(SEARCH("12",'Procytrat 100B'!D37)),EDATE(AB4036,12),IF(ISNUMBER(SEARCH("6",'Procytrat 100B'!D37)),EDATE(AB4036,6),IF(ISNUMBER(SEARCH("3",'Procytrat 100B'!D37)),EDATE(AB4036,3),DATEVALUE('Procytrat 100B'!D37))))),""))</f>
        <v/>
      </c>
      <c r="AM4036" t="str">
        <f t="shared" ca="1" si="407"/>
        <v/>
      </c>
    </row>
    <row r="4037" spans="27:39" x14ac:dyDescent="0.3">
      <c r="AA4037" t="str">
        <f>IF(COUNTA('Procytrat 100B'!A38,'Procytrat 100B'!B38,'Procytrat 100B'!C38)&gt;0,"100B","")</f>
        <v/>
      </c>
      <c r="AB4037" t="str">
        <f>IFERROR(IF(ISNUMBER('Procytrat 100B'!A38),'Procytrat 100B'!A38,DATEVALUE('Procytrat 100B'!A38)),"")</f>
        <v/>
      </c>
      <c r="AC4037" t="str">
        <f>IF(AA4037="","",'Procytrat 100B'!B38)</f>
        <v/>
      </c>
      <c r="AD4037" t="str">
        <f>IF(AA4037="","",IFERROR(1*'Procytrat 100B'!C38,IFERROR(_xludf.NUMBERVALUE('Procytrat 100B'!C38,".",","),IFERROR(_xludf.NUMBERVALUE('Procytrat 100B'!C38,",","."),0))))</f>
        <v/>
      </c>
      <c r="AE4037" t="str">
        <f>IF(AA4037="","",'Procytrat 100B'!I38)</f>
        <v/>
      </c>
      <c r="AF4037">
        <f t="shared" si="402"/>
        <v>0</v>
      </c>
      <c r="AG4037" t="str">
        <f t="shared" si="403"/>
        <v/>
      </c>
      <c r="AH4037" t="str">
        <f t="shared" si="404"/>
        <v/>
      </c>
      <c r="AI4037">
        <f t="shared" si="405"/>
        <v>0</v>
      </c>
      <c r="AJ4037">
        <f t="shared" si="406"/>
        <v>0</v>
      </c>
      <c r="AK4037">
        <v>0</v>
      </c>
      <c r="AL4037" t="str">
        <f>IF(AA4037="","",IFERROR(IF(ISNUMBER('Procytrat 100B'!D38),'Procytrat 100B'!D38,IF(ISNUMBER(SEARCH("12",'Procytrat 100B'!D38)),EDATE(AB4037,12),IF(ISNUMBER(SEARCH("6",'Procytrat 100B'!D38)),EDATE(AB4037,6),IF(ISNUMBER(SEARCH("3",'Procytrat 100B'!D38)),EDATE(AB4037,3),DATEVALUE('Procytrat 100B'!D38))))),""))</f>
        <v/>
      </c>
      <c r="AM4037" t="str">
        <f t="shared" ca="1" si="407"/>
        <v/>
      </c>
    </row>
    <row r="4038" spans="27:39" x14ac:dyDescent="0.3">
      <c r="AA4038" t="str">
        <f>IF(COUNTA('Procytrat 100B'!A39,'Procytrat 100B'!B39,'Procytrat 100B'!C39)&gt;0,"100B","")</f>
        <v/>
      </c>
      <c r="AB4038" t="str">
        <f>IFERROR(IF(ISNUMBER('Procytrat 100B'!A39),'Procytrat 100B'!A39,DATEVALUE('Procytrat 100B'!A39)),"")</f>
        <v/>
      </c>
      <c r="AC4038" t="str">
        <f>IF(AA4038="","",'Procytrat 100B'!B39)</f>
        <v/>
      </c>
      <c r="AD4038" t="str">
        <f>IF(AA4038="","",IFERROR(1*'Procytrat 100B'!C39,IFERROR(_xludf.NUMBERVALUE('Procytrat 100B'!C39,".",","),IFERROR(_xludf.NUMBERVALUE('Procytrat 100B'!C39,",","."),0))))</f>
        <v/>
      </c>
      <c r="AE4038" t="str">
        <f>IF(AA4038="","",'Procytrat 100B'!I39)</f>
        <v/>
      </c>
      <c r="AF4038">
        <f t="shared" si="402"/>
        <v>0</v>
      </c>
      <c r="AG4038" t="str">
        <f t="shared" si="403"/>
        <v/>
      </c>
      <c r="AH4038" t="str">
        <f t="shared" si="404"/>
        <v/>
      </c>
      <c r="AI4038">
        <f t="shared" si="405"/>
        <v>0</v>
      </c>
      <c r="AJ4038">
        <f t="shared" si="406"/>
        <v>0</v>
      </c>
      <c r="AK4038">
        <v>0</v>
      </c>
      <c r="AL4038" t="str">
        <f>IF(AA4038="","",IFERROR(IF(ISNUMBER('Procytrat 100B'!D39),'Procytrat 100B'!D39,IF(ISNUMBER(SEARCH("12",'Procytrat 100B'!D39)),EDATE(AB4038,12),IF(ISNUMBER(SEARCH("6",'Procytrat 100B'!D39)),EDATE(AB4038,6),IF(ISNUMBER(SEARCH("3",'Procytrat 100B'!D39)),EDATE(AB4038,3),DATEVALUE('Procytrat 100B'!D39))))),""))</f>
        <v/>
      </c>
      <c r="AM4038" t="str">
        <f t="shared" ca="1" si="407"/>
        <v/>
      </c>
    </row>
    <row r="4039" spans="27:39" x14ac:dyDescent="0.3">
      <c r="AA4039" t="str">
        <f>IF(COUNTA('Procytrat 100B'!A40,'Procytrat 100B'!B40,'Procytrat 100B'!C40)&gt;0,"100B","")</f>
        <v/>
      </c>
      <c r="AB4039" t="str">
        <f>IFERROR(IF(ISNUMBER('Procytrat 100B'!A40),'Procytrat 100B'!A40,DATEVALUE('Procytrat 100B'!A40)),"")</f>
        <v/>
      </c>
      <c r="AC4039" t="str">
        <f>IF(AA4039="","",'Procytrat 100B'!B40)</f>
        <v/>
      </c>
      <c r="AD4039" t="str">
        <f>IF(AA4039="","",IFERROR(1*'Procytrat 100B'!C40,IFERROR(_xludf.NUMBERVALUE('Procytrat 100B'!C40,".",","),IFERROR(_xludf.NUMBERVALUE('Procytrat 100B'!C40,",","."),0))))</f>
        <v/>
      </c>
      <c r="AE4039" t="str">
        <f>IF(AA4039="","",'Procytrat 100B'!I40)</f>
        <v/>
      </c>
      <c r="AF4039">
        <f t="shared" si="402"/>
        <v>0</v>
      </c>
      <c r="AG4039" t="str">
        <f t="shared" si="403"/>
        <v/>
      </c>
      <c r="AH4039" t="str">
        <f t="shared" si="404"/>
        <v/>
      </c>
      <c r="AI4039">
        <f t="shared" si="405"/>
        <v>0</v>
      </c>
      <c r="AJ4039">
        <f t="shared" si="406"/>
        <v>0</v>
      </c>
      <c r="AK4039">
        <v>0</v>
      </c>
      <c r="AL4039" t="str">
        <f>IF(AA4039="","",IFERROR(IF(ISNUMBER('Procytrat 100B'!D40),'Procytrat 100B'!D40,IF(ISNUMBER(SEARCH("12",'Procytrat 100B'!D40)),EDATE(AB4039,12),IF(ISNUMBER(SEARCH("6",'Procytrat 100B'!D40)),EDATE(AB4039,6),IF(ISNUMBER(SEARCH("3",'Procytrat 100B'!D40)),EDATE(AB4039,3),DATEVALUE('Procytrat 100B'!D40))))),""))</f>
        <v/>
      </c>
      <c r="AM4039" t="str">
        <f t="shared" ca="1" si="407"/>
        <v/>
      </c>
    </row>
    <row r="4040" spans="27:39" x14ac:dyDescent="0.3">
      <c r="AA4040" t="str">
        <f>IF(COUNTA('Procytrat 100B'!A41,'Procytrat 100B'!B41,'Procytrat 100B'!C41)&gt;0,"100B","")</f>
        <v/>
      </c>
      <c r="AB4040" t="str">
        <f>IFERROR(IF(ISNUMBER('Procytrat 100B'!A41),'Procytrat 100B'!A41,DATEVALUE('Procytrat 100B'!A41)),"")</f>
        <v/>
      </c>
      <c r="AC4040" t="str">
        <f>IF(AA4040="","",'Procytrat 100B'!B41)</f>
        <v/>
      </c>
      <c r="AD4040" t="str">
        <f>IF(AA4040="","",IFERROR(1*'Procytrat 100B'!C41,IFERROR(_xludf.NUMBERVALUE('Procytrat 100B'!C41,".",","),IFERROR(_xludf.NUMBERVALUE('Procytrat 100B'!C41,",","."),0))))</f>
        <v/>
      </c>
      <c r="AE4040" t="str">
        <f>IF(AA4040="","",'Procytrat 100B'!I41)</f>
        <v/>
      </c>
      <c r="AF4040">
        <f t="shared" si="402"/>
        <v>0</v>
      </c>
      <c r="AG4040" t="str">
        <f t="shared" si="403"/>
        <v/>
      </c>
      <c r="AH4040" t="str">
        <f t="shared" si="404"/>
        <v/>
      </c>
      <c r="AI4040">
        <f t="shared" si="405"/>
        <v>0</v>
      </c>
      <c r="AJ4040">
        <f t="shared" si="406"/>
        <v>0</v>
      </c>
      <c r="AK4040">
        <v>0</v>
      </c>
      <c r="AL4040" t="str">
        <f>IF(AA4040="","",IFERROR(IF(ISNUMBER('Procytrat 100B'!D41),'Procytrat 100B'!D41,IF(ISNUMBER(SEARCH("12",'Procytrat 100B'!D41)),EDATE(AB4040,12),IF(ISNUMBER(SEARCH("6",'Procytrat 100B'!D41)),EDATE(AB4040,6),IF(ISNUMBER(SEARCH("3",'Procytrat 100B'!D41)),EDATE(AB4040,3),DATEVALUE('Procytrat 100B'!D41))))),""))</f>
        <v/>
      </c>
      <c r="AM4040" t="str">
        <f t="shared" ca="1" si="407"/>
        <v/>
      </c>
    </row>
    <row r="4041" spans="27:39" x14ac:dyDescent="0.3">
      <c r="AA4041" t="str">
        <f>IF(COUNTA('Procytrat 100B'!A42,'Procytrat 100B'!B42,'Procytrat 100B'!C42)&gt;0,"100B","")</f>
        <v/>
      </c>
      <c r="AB4041" t="str">
        <f>IFERROR(IF(ISNUMBER('Procytrat 100B'!A42),'Procytrat 100B'!A42,DATEVALUE('Procytrat 100B'!A42)),"")</f>
        <v/>
      </c>
      <c r="AC4041" t="str">
        <f>IF(AA4041="","",'Procytrat 100B'!B42)</f>
        <v/>
      </c>
      <c r="AD4041" t="str">
        <f>IF(AA4041="","",IFERROR(1*'Procytrat 100B'!C42,IFERROR(_xludf.NUMBERVALUE('Procytrat 100B'!C42,".",","),IFERROR(_xludf.NUMBERVALUE('Procytrat 100B'!C42,",","."),0))))</f>
        <v/>
      </c>
      <c r="AE4041" t="str">
        <f>IF(AA4041="","",'Procytrat 100B'!I42)</f>
        <v/>
      </c>
      <c r="AF4041">
        <f t="shared" si="402"/>
        <v>0</v>
      </c>
      <c r="AG4041" t="str">
        <f t="shared" si="403"/>
        <v/>
      </c>
      <c r="AH4041" t="str">
        <f t="shared" si="404"/>
        <v/>
      </c>
      <c r="AI4041">
        <f t="shared" si="405"/>
        <v>0</v>
      </c>
      <c r="AJ4041">
        <f t="shared" si="406"/>
        <v>0</v>
      </c>
      <c r="AK4041">
        <v>0</v>
      </c>
      <c r="AL4041" t="str">
        <f>IF(AA4041="","",IFERROR(IF(ISNUMBER('Procytrat 100B'!D42),'Procytrat 100B'!D42,IF(ISNUMBER(SEARCH("12",'Procytrat 100B'!D42)),EDATE(AB4041,12),IF(ISNUMBER(SEARCH("6",'Procytrat 100B'!D42)),EDATE(AB4041,6),IF(ISNUMBER(SEARCH("3",'Procytrat 100B'!D42)),EDATE(AB4041,3),DATEVALUE('Procytrat 100B'!D42))))),""))</f>
        <v/>
      </c>
      <c r="AM4041" t="str">
        <f t="shared" ca="1" si="407"/>
        <v/>
      </c>
    </row>
    <row r="4042" spans="27:39" x14ac:dyDescent="0.3">
      <c r="AA4042" t="str">
        <f>IF(COUNTA('Procytrat 100B'!A43,'Procytrat 100B'!B43,'Procytrat 100B'!C43)&gt;0,"100B","")</f>
        <v/>
      </c>
      <c r="AB4042" t="str">
        <f>IFERROR(IF(ISNUMBER('Procytrat 100B'!A43),'Procytrat 100B'!A43,DATEVALUE('Procytrat 100B'!A43)),"")</f>
        <v/>
      </c>
      <c r="AC4042" t="str">
        <f>IF(AA4042="","",'Procytrat 100B'!B43)</f>
        <v/>
      </c>
      <c r="AD4042" t="str">
        <f>IF(AA4042="","",IFERROR(1*'Procytrat 100B'!C43,IFERROR(_xludf.NUMBERVALUE('Procytrat 100B'!C43,".",","),IFERROR(_xludf.NUMBERVALUE('Procytrat 100B'!C43,",","."),0))))</f>
        <v/>
      </c>
      <c r="AE4042" t="str">
        <f>IF(AA4042="","",'Procytrat 100B'!I43)</f>
        <v/>
      </c>
      <c r="AF4042">
        <f t="shared" si="402"/>
        <v>0</v>
      </c>
      <c r="AG4042" t="str">
        <f t="shared" si="403"/>
        <v/>
      </c>
      <c r="AH4042" t="str">
        <f t="shared" si="404"/>
        <v/>
      </c>
      <c r="AI4042">
        <f t="shared" si="405"/>
        <v>0</v>
      </c>
      <c r="AJ4042">
        <f t="shared" si="406"/>
        <v>0</v>
      </c>
      <c r="AK4042">
        <v>0</v>
      </c>
      <c r="AL4042" t="str">
        <f>IF(AA4042="","",IFERROR(IF(ISNUMBER('Procytrat 100B'!D43),'Procytrat 100B'!D43,IF(ISNUMBER(SEARCH("12",'Procytrat 100B'!D43)),EDATE(AB4042,12),IF(ISNUMBER(SEARCH("6",'Procytrat 100B'!D43)),EDATE(AB4042,6),IF(ISNUMBER(SEARCH("3",'Procytrat 100B'!D43)),EDATE(AB4042,3),DATEVALUE('Procytrat 100B'!D43))))),""))</f>
        <v/>
      </c>
      <c r="AM4042" t="str">
        <f t="shared" ca="1" si="407"/>
        <v/>
      </c>
    </row>
    <row r="4043" spans="27:39" x14ac:dyDescent="0.3">
      <c r="AA4043" t="str">
        <f>IF(COUNTA('Procytrat 100B'!A44,'Procytrat 100B'!B44,'Procytrat 100B'!C44)&gt;0,"100B","")</f>
        <v/>
      </c>
      <c r="AB4043" t="str">
        <f>IFERROR(IF(ISNUMBER('Procytrat 100B'!A44),'Procytrat 100B'!A44,DATEVALUE('Procytrat 100B'!A44)),"")</f>
        <v/>
      </c>
      <c r="AC4043" t="str">
        <f>IF(AA4043="","",'Procytrat 100B'!B44)</f>
        <v/>
      </c>
      <c r="AD4043" t="str">
        <f>IF(AA4043="","",IFERROR(1*'Procytrat 100B'!C44,IFERROR(_xludf.NUMBERVALUE('Procytrat 100B'!C44,".",","),IFERROR(_xludf.NUMBERVALUE('Procytrat 100B'!C44,",","."),0))))</f>
        <v/>
      </c>
      <c r="AE4043" t="str">
        <f>IF(AA4043="","",'Procytrat 100B'!I44)</f>
        <v/>
      </c>
      <c r="AF4043">
        <f t="shared" si="402"/>
        <v>0</v>
      </c>
      <c r="AG4043" t="str">
        <f t="shared" si="403"/>
        <v/>
      </c>
      <c r="AH4043" t="str">
        <f t="shared" si="404"/>
        <v/>
      </c>
      <c r="AI4043">
        <f t="shared" si="405"/>
        <v>0</v>
      </c>
      <c r="AJ4043">
        <f t="shared" si="406"/>
        <v>0</v>
      </c>
      <c r="AK4043">
        <v>0</v>
      </c>
      <c r="AL4043" t="str">
        <f>IF(AA4043="","",IFERROR(IF(ISNUMBER('Procytrat 100B'!D44),'Procytrat 100B'!D44,IF(ISNUMBER(SEARCH("12",'Procytrat 100B'!D44)),EDATE(AB4043,12),IF(ISNUMBER(SEARCH("6",'Procytrat 100B'!D44)),EDATE(AB4043,6),IF(ISNUMBER(SEARCH("3",'Procytrat 100B'!D44)),EDATE(AB4043,3),DATEVALUE('Procytrat 100B'!D44))))),""))</f>
        <v/>
      </c>
      <c r="AM4043" t="str">
        <f t="shared" ca="1" si="407"/>
        <v/>
      </c>
    </row>
    <row r="4044" spans="27:39" x14ac:dyDescent="0.3">
      <c r="AA4044" t="str">
        <f>IF(COUNTA('Procytrat 100B'!A45,'Procytrat 100B'!B45,'Procytrat 100B'!C45)&gt;0,"100B","")</f>
        <v/>
      </c>
      <c r="AB4044" t="str">
        <f>IFERROR(IF(ISNUMBER('Procytrat 100B'!A45),'Procytrat 100B'!A45,DATEVALUE('Procytrat 100B'!A45)),"")</f>
        <v/>
      </c>
      <c r="AC4044" t="str">
        <f>IF(AA4044="","",'Procytrat 100B'!B45)</f>
        <v/>
      </c>
      <c r="AD4044" t="str">
        <f>IF(AA4044="","",IFERROR(1*'Procytrat 100B'!C45,IFERROR(_xludf.NUMBERVALUE('Procytrat 100B'!C45,".",","),IFERROR(_xludf.NUMBERVALUE('Procytrat 100B'!C45,",","."),0))))</f>
        <v/>
      </c>
      <c r="AE4044" t="str">
        <f>IF(AA4044="","",'Procytrat 100B'!I45)</f>
        <v/>
      </c>
      <c r="AF4044">
        <f t="shared" si="402"/>
        <v>0</v>
      </c>
      <c r="AG4044" t="str">
        <f t="shared" si="403"/>
        <v/>
      </c>
      <c r="AH4044" t="str">
        <f t="shared" si="404"/>
        <v/>
      </c>
      <c r="AI4044">
        <f t="shared" si="405"/>
        <v>0</v>
      </c>
      <c r="AJ4044">
        <f t="shared" si="406"/>
        <v>0</v>
      </c>
      <c r="AK4044">
        <v>0</v>
      </c>
      <c r="AL4044" t="str">
        <f>IF(AA4044="","",IFERROR(IF(ISNUMBER('Procytrat 100B'!D45),'Procytrat 100B'!D45,IF(ISNUMBER(SEARCH("12",'Procytrat 100B'!D45)),EDATE(AB4044,12),IF(ISNUMBER(SEARCH("6",'Procytrat 100B'!D45)),EDATE(AB4044,6),IF(ISNUMBER(SEARCH("3",'Procytrat 100B'!D45)),EDATE(AB4044,3),DATEVALUE('Procytrat 100B'!D45))))),""))</f>
        <v/>
      </c>
      <c r="AM4044" t="str">
        <f t="shared" ca="1" si="407"/>
        <v/>
      </c>
    </row>
    <row r="4045" spans="27:39" x14ac:dyDescent="0.3">
      <c r="AA4045" t="str">
        <f>IF(COUNTA('Procytrat 100B'!A46,'Procytrat 100B'!B46,'Procytrat 100B'!C46)&gt;0,"100B","")</f>
        <v/>
      </c>
      <c r="AB4045" t="str">
        <f>IFERROR(IF(ISNUMBER('Procytrat 100B'!A46),'Procytrat 100B'!A46,DATEVALUE('Procytrat 100B'!A46)),"")</f>
        <v/>
      </c>
      <c r="AC4045" t="str">
        <f>IF(AA4045="","",'Procytrat 100B'!B46)</f>
        <v/>
      </c>
      <c r="AD4045" t="str">
        <f>IF(AA4045="","",IFERROR(1*'Procytrat 100B'!C46,IFERROR(_xludf.NUMBERVALUE('Procytrat 100B'!C46,".",","),IFERROR(_xludf.NUMBERVALUE('Procytrat 100B'!C46,",","."),0))))</f>
        <v/>
      </c>
      <c r="AE4045" t="str">
        <f>IF(AA4045="","",'Procytrat 100B'!I46)</f>
        <v/>
      </c>
      <c r="AF4045">
        <f t="shared" si="402"/>
        <v>0</v>
      </c>
      <c r="AG4045" t="str">
        <f t="shared" si="403"/>
        <v/>
      </c>
      <c r="AH4045" t="str">
        <f t="shared" si="404"/>
        <v/>
      </c>
      <c r="AI4045">
        <f t="shared" si="405"/>
        <v>0</v>
      </c>
      <c r="AJ4045">
        <f t="shared" si="406"/>
        <v>0</v>
      </c>
      <c r="AK4045">
        <v>0</v>
      </c>
      <c r="AL4045" t="str">
        <f>IF(AA4045="","",IFERROR(IF(ISNUMBER('Procytrat 100B'!D46),'Procytrat 100B'!D46,IF(ISNUMBER(SEARCH("12",'Procytrat 100B'!D46)),EDATE(AB4045,12),IF(ISNUMBER(SEARCH("6",'Procytrat 100B'!D46)),EDATE(AB4045,6),IF(ISNUMBER(SEARCH("3",'Procytrat 100B'!D46)),EDATE(AB4045,3),DATEVALUE('Procytrat 100B'!D46))))),""))</f>
        <v/>
      </c>
      <c r="AM4045" t="str">
        <f t="shared" ca="1" si="407"/>
        <v/>
      </c>
    </row>
    <row r="4046" spans="27:39" x14ac:dyDescent="0.3">
      <c r="AA4046" t="str">
        <f>IF(COUNTA('Procytrat 100B'!A47,'Procytrat 100B'!B47,'Procytrat 100B'!C47)&gt;0,"100B","")</f>
        <v/>
      </c>
      <c r="AB4046" t="str">
        <f>IFERROR(IF(ISNUMBER('Procytrat 100B'!A47),'Procytrat 100B'!A47,DATEVALUE('Procytrat 100B'!A47)),"")</f>
        <v/>
      </c>
      <c r="AC4046" t="str">
        <f>IF(AA4046="","",'Procytrat 100B'!B47)</f>
        <v/>
      </c>
      <c r="AD4046" t="str">
        <f>IF(AA4046="","",IFERROR(1*'Procytrat 100B'!C47,IFERROR(_xludf.NUMBERVALUE('Procytrat 100B'!C47,".",","),IFERROR(_xludf.NUMBERVALUE('Procytrat 100B'!C47,",","."),0))))</f>
        <v/>
      </c>
      <c r="AE4046" t="str">
        <f>IF(AA4046="","",'Procytrat 100B'!I47)</f>
        <v/>
      </c>
      <c r="AF4046">
        <f t="shared" si="402"/>
        <v>0</v>
      </c>
      <c r="AG4046" t="str">
        <f t="shared" si="403"/>
        <v/>
      </c>
      <c r="AH4046" t="str">
        <f t="shared" si="404"/>
        <v/>
      </c>
      <c r="AI4046">
        <f t="shared" si="405"/>
        <v>0</v>
      </c>
      <c r="AJ4046">
        <f t="shared" si="406"/>
        <v>0</v>
      </c>
      <c r="AK4046">
        <v>0</v>
      </c>
      <c r="AL4046" t="str">
        <f>IF(AA4046="","",IFERROR(IF(ISNUMBER('Procytrat 100B'!D47),'Procytrat 100B'!D47,IF(ISNUMBER(SEARCH("12",'Procytrat 100B'!D47)),EDATE(AB4046,12),IF(ISNUMBER(SEARCH("6",'Procytrat 100B'!D47)),EDATE(AB4046,6),IF(ISNUMBER(SEARCH("3",'Procytrat 100B'!D47)),EDATE(AB4046,3),DATEVALUE('Procytrat 100B'!D47))))),""))</f>
        <v/>
      </c>
      <c r="AM4046" t="str">
        <f t="shared" ca="1" si="407"/>
        <v/>
      </c>
    </row>
    <row r="4047" spans="27:39" x14ac:dyDescent="0.3">
      <c r="AA4047" t="str">
        <f>IF(COUNTA('Procytrat 100B'!A48,'Procytrat 100B'!B48,'Procytrat 100B'!C48)&gt;0,"100B","")</f>
        <v/>
      </c>
      <c r="AB4047" t="str">
        <f>IFERROR(IF(ISNUMBER('Procytrat 100B'!A48),'Procytrat 100B'!A48,DATEVALUE('Procytrat 100B'!A48)),"")</f>
        <v/>
      </c>
      <c r="AC4047" t="str">
        <f>IF(AA4047="","",'Procytrat 100B'!B48)</f>
        <v/>
      </c>
      <c r="AD4047" t="str">
        <f>IF(AA4047="","",IFERROR(1*'Procytrat 100B'!C48,IFERROR(_xludf.NUMBERVALUE('Procytrat 100B'!C48,".",","),IFERROR(_xludf.NUMBERVALUE('Procytrat 100B'!C48,",","."),0))))</f>
        <v/>
      </c>
      <c r="AE4047" t="str">
        <f>IF(AA4047="","",'Procytrat 100B'!I48)</f>
        <v/>
      </c>
      <c r="AF4047">
        <f t="shared" si="402"/>
        <v>0</v>
      </c>
      <c r="AG4047" t="str">
        <f t="shared" si="403"/>
        <v/>
      </c>
      <c r="AH4047" t="str">
        <f t="shared" si="404"/>
        <v/>
      </c>
      <c r="AI4047">
        <f t="shared" si="405"/>
        <v>0</v>
      </c>
      <c r="AJ4047">
        <f t="shared" si="406"/>
        <v>0</v>
      </c>
      <c r="AK4047">
        <v>0</v>
      </c>
      <c r="AL4047" t="str">
        <f>IF(AA4047="","",IFERROR(IF(ISNUMBER('Procytrat 100B'!D48),'Procytrat 100B'!D48,IF(ISNUMBER(SEARCH("12",'Procytrat 100B'!D48)),EDATE(AB4047,12),IF(ISNUMBER(SEARCH("6",'Procytrat 100B'!D48)),EDATE(AB4047,6),IF(ISNUMBER(SEARCH("3",'Procytrat 100B'!D48)),EDATE(AB4047,3),DATEVALUE('Procytrat 100B'!D48))))),""))</f>
        <v/>
      </c>
      <c r="AM4047" t="str">
        <f t="shared" ca="1" si="407"/>
        <v/>
      </c>
    </row>
    <row r="4048" spans="27:39" x14ac:dyDescent="0.3">
      <c r="AA4048" t="str">
        <f>IF(COUNTA('Procytrat 100B'!A49,'Procytrat 100B'!B49,'Procytrat 100B'!C49)&gt;0,"100B","")</f>
        <v/>
      </c>
      <c r="AB4048" t="str">
        <f>IFERROR(IF(ISNUMBER('Procytrat 100B'!A49),'Procytrat 100B'!A49,DATEVALUE('Procytrat 100B'!A49)),"")</f>
        <v/>
      </c>
      <c r="AC4048" t="str">
        <f>IF(AA4048="","",'Procytrat 100B'!B49)</f>
        <v/>
      </c>
      <c r="AD4048" t="str">
        <f>IF(AA4048="","",IFERROR(1*'Procytrat 100B'!C49,IFERROR(_xludf.NUMBERVALUE('Procytrat 100B'!C49,".",","),IFERROR(_xludf.NUMBERVALUE('Procytrat 100B'!C49,",","."),0))))</f>
        <v/>
      </c>
      <c r="AE4048" t="str">
        <f>IF(AA4048="","",'Procytrat 100B'!I49)</f>
        <v/>
      </c>
      <c r="AF4048">
        <f t="shared" si="402"/>
        <v>0</v>
      </c>
      <c r="AG4048" t="str">
        <f t="shared" si="403"/>
        <v/>
      </c>
      <c r="AH4048" t="str">
        <f t="shared" si="404"/>
        <v/>
      </c>
      <c r="AI4048">
        <f t="shared" si="405"/>
        <v>0</v>
      </c>
      <c r="AJ4048">
        <f t="shared" si="406"/>
        <v>0</v>
      </c>
      <c r="AK4048">
        <v>0</v>
      </c>
      <c r="AL4048" t="str">
        <f>IF(AA4048="","",IFERROR(IF(ISNUMBER('Procytrat 100B'!D49),'Procytrat 100B'!D49,IF(ISNUMBER(SEARCH("12",'Procytrat 100B'!D49)),EDATE(AB4048,12),IF(ISNUMBER(SEARCH("6",'Procytrat 100B'!D49)),EDATE(AB4048,6),IF(ISNUMBER(SEARCH("3",'Procytrat 100B'!D49)),EDATE(AB4048,3),DATEVALUE('Procytrat 100B'!D49))))),""))</f>
        <v/>
      </c>
      <c r="AM4048" t="str">
        <f t="shared" ca="1" si="407"/>
        <v/>
      </c>
    </row>
    <row r="4049" spans="27:39" x14ac:dyDescent="0.3">
      <c r="AA4049" t="str">
        <f>IF(COUNTA('Procytrat 100B'!A50,'Procytrat 100B'!B50,'Procytrat 100B'!C50)&gt;0,"100B","")</f>
        <v/>
      </c>
      <c r="AB4049" t="str">
        <f>IFERROR(IF(ISNUMBER('Procytrat 100B'!A50),'Procytrat 100B'!A50,DATEVALUE('Procytrat 100B'!A50)),"")</f>
        <v/>
      </c>
      <c r="AC4049" t="str">
        <f>IF(AA4049="","",'Procytrat 100B'!B50)</f>
        <v/>
      </c>
      <c r="AD4049" t="str">
        <f>IF(AA4049="","",IFERROR(1*'Procytrat 100B'!C50,IFERROR(_xludf.NUMBERVALUE('Procytrat 100B'!C50,".",","),IFERROR(_xludf.NUMBERVALUE('Procytrat 100B'!C50,",","."),0))))</f>
        <v/>
      </c>
      <c r="AE4049" t="str">
        <f>IF(AA4049="","",'Procytrat 100B'!I50)</f>
        <v/>
      </c>
      <c r="AF4049">
        <f t="shared" si="402"/>
        <v>0</v>
      </c>
      <c r="AG4049" t="str">
        <f t="shared" si="403"/>
        <v/>
      </c>
      <c r="AH4049" t="str">
        <f t="shared" si="404"/>
        <v/>
      </c>
      <c r="AI4049">
        <f t="shared" si="405"/>
        <v>0</v>
      </c>
      <c r="AJ4049">
        <f t="shared" si="406"/>
        <v>0</v>
      </c>
      <c r="AK4049">
        <v>0</v>
      </c>
      <c r="AL4049" t="str">
        <f>IF(AA4049="","",IFERROR(IF(ISNUMBER('Procytrat 100B'!D50),'Procytrat 100B'!D50,IF(ISNUMBER(SEARCH("12",'Procytrat 100B'!D50)),EDATE(AB4049,12),IF(ISNUMBER(SEARCH("6",'Procytrat 100B'!D50)),EDATE(AB4049,6),IF(ISNUMBER(SEARCH("3",'Procytrat 100B'!D50)),EDATE(AB4049,3),DATEVALUE('Procytrat 100B'!D50))))),""))</f>
        <v/>
      </c>
      <c r="AM4049" t="str">
        <f t="shared" ca="1" si="407"/>
        <v/>
      </c>
    </row>
    <row r="4050" spans="27:39" x14ac:dyDescent="0.3">
      <c r="AA4050" t="str">
        <f>IF(COUNTA('Procytrat 100B'!A51,'Procytrat 100B'!B51,'Procytrat 100B'!C51)&gt;0,"100B","")</f>
        <v/>
      </c>
      <c r="AB4050" t="str">
        <f>IFERROR(IF(ISNUMBER('Procytrat 100B'!A51),'Procytrat 100B'!A51,DATEVALUE('Procytrat 100B'!A51)),"")</f>
        <v/>
      </c>
      <c r="AC4050" t="str">
        <f>IF(AA4050="","",'Procytrat 100B'!B51)</f>
        <v/>
      </c>
      <c r="AD4050" t="str">
        <f>IF(AA4050="","",IFERROR(1*'Procytrat 100B'!C51,IFERROR(_xludf.NUMBERVALUE('Procytrat 100B'!C51,".",","),IFERROR(_xludf.NUMBERVALUE('Procytrat 100B'!C51,",","."),0))))</f>
        <v/>
      </c>
      <c r="AE4050" t="str">
        <f>IF(AA4050="","",'Procytrat 100B'!I51)</f>
        <v/>
      </c>
      <c r="AF4050">
        <f t="shared" si="402"/>
        <v>0</v>
      </c>
      <c r="AG4050" t="str">
        <f t="shared" si="403"/>
        <v/>
      </c>
      <c r="AH4050" t="str">
        <f t="shared" si="404"/>
        <v/>
      </c>
      <c r="AI4050">
        <f t="shared" si="405"/>
        <v>0</v>
      </c>
      <c r="AJ4050">
        <f t="shared" si="406"/>
        <v>0</v>
      </c>
      <c r="AK4050">
        <v>0</v>
      </c>
      <c r="AL4050" t="str">
        <f>IF(AA4050="","",IFERROR(IF(ISNUMBER('Procytrat 100B'!D51),'Procytrat 100B'!D51,IF(ISNUMBER(SEARCH("12",'Procytrat 100B'!D51)),EDATE(AB4050,12),IF(ISNUMBER(SEARCH("6",'Procytrat 100B'!D51)),EDATE(AB4050,6),IF(ISNUMBER(SEARCH("3",'Procytrat 100B'!D51)),EDATE(AB4050,3),DATEVALUE('Procytrat 100B'!D51))))),""))</f>
        <v/>
      </c>
      <c r="AM4050" t="str">
        <f t="shared" ca="1" si="407"/>
        <v/>
      </c>
    </row>
    <row r="4051" spans="27:39" x14ac:dyDescent="0.3">
      <c r="AA4051" t="str">
        <f>IF(COUNTA('Procytrat 100B'!A52,'Procytrat 100B'!B52,'Procytrat 100B'!C52)&gt;0,"100B","")</f>
        <v/>
      </c>
      <c r="AB4051" t="str">
        <f>IFERROR(IF(ISNUMBER('Procytrat 100B'!A52),'Procytrat 100B'!A52,DATEVALUE('Procytrat 100B'!A52)),"")</f>
        <v/>
      </c>
      <c r="AC4051" t="str">
        <f>IF(AA4051="","",'Procytrat 100B'!B52)</f>
        <v/>
      </c>
      <c r="AD4051" t="str">
        <f>IF(AA4051="","",IFERROR(1*'Procytrat 100B'!C52,IFERROR(_xludf.NUMBERVALUE('Procytrat 100B'!C52,".",","),IFERROR(_xludf.NUMBERVALUE('Procytrat 100B'!C52,",","."),0))))</f>
        <v/>
      </c>
      <c r="AE4051" t="str">
        <f>IF(AA4051="","",'Procytrat 100B'!I52)</f>
        <v/>
      </c>
      <c r="AF4051">
        <f t="shared" si="402"/>
        <v>0</v>
      </c>
      <c r="AG4051" t="str">
        <f t="shared" si="403"/>
        <v/>
      </c>
      <c r="AH4051" t="str">
        <f t="shared" si="404"/>
        <v/>
      </c>
      <c r="AI4051">
        <f t="shared" si="405"/>
        <v>0</v>
      </c>
      <c r="AJ4051">
        <f t="shared" si="406"/>
        <v>0</v>
      </c>
      <c r="AK4051">
        <v>0</v>
      </c>
      <c r="AL4051" t="str">
        <f>IF(AA4051="","",IFERROR(IF(ISNUMBER('Procytrat 100B'!D52),'Procytrat 100B'!D52,IF(ISNUMBER(SEARCH("12",'Procytrat 100B'!D52)),EDATE(AB4051,12),IF(ISNUMBER(SEARCH("6",'Procytrat 100B'!D52)),EDATE(AB4051,6),IF(ISNUMBER(SEARCH("3",'Procytrat 100B'!D52)),EDATE(AB4051,3),DATEVALUE('Procytrat 100B'!D52))))),""))</f>
        <v/>
      </c>
      <c r="AM4051" t="str">
        <f t="shared" ca="1" si="407"/>
        <v/>
      </c>
    </row>
    <row r="4052" spans="27:39" x14ac:dyDescent="0.3">
      <c r="AA4052" t="str">
        <f>IF(COUNTA('Procytrat 100B'!A53,'Procytrat 100B'!B53,'Procytrat 100B'!C53)&gt;0,"100B","")</f>
        <v/>
      </c>
      <c r="AB4052" t="str">
        <f>IFERROR(IF(ISNUMBER('Procytrat 100B'!A53),'Procytrat 100B'!A53,DATEVALUE('Procytrat 100B'!A53)),"")</f>
        <v/>
      </c>
      <c r="AC4052" t="str">
        <f>IF(AA4052="","",'Procytrat 100B'!B53)</f>
        <v/>
      </c>
      <c r="AD4052" t="str">
        <f>IF(AA4052="","",IFERROR(1*'Procytrat 100B'!C53,IFERROR(_xludf.NUMBERVALUE('Procytrat 100B'!C53,".",","),IFERROR(_xludf.NUMBERVALUE('Procytrat 100B'!C53,",","."),0))))</f>
        <v/>
      </c>
      <c r="AE4052" t="str">
        <f>IF(AA4052="","",'Procytrat 100B'!I53)</f>
        <v/>
      </c>
      <c r="AF4052">
        <f t="shared" si="402"/>
        <v>0</v>
      </c>
      <c r="AG4052" t="str">
        <f t="shared" si="403"/>
        <v/>
      </c>
      <c r="AH4052" t="str">
        <f t="shared" si="404"/>
        <v/>
      </c>
      <c r="AI4052">
        <f t="shared" si="405"/>
        <v>0</v>
      </c>
      <c r="AJ4052">
        <f t="shared" si="406"/>
        <v>0</v>
      </c>
      <c r="AK4052">
        <v>0</v>
      </c>
      <c r="AL4052" t="str">
        <f>IF(AA4052="","",IFERROR(IF(ISNUMBER('Procytrat 100B'!D53),'Procytrat 100B'!D53,IF(ISNUMBER(SEARCH("12",'Procytrat 100B'!D53)),EDATE(AB4052,12),IF(ISNUMBER(SEARCH("6",'Procytrat 100B'!D53)),EDATE(AB4052,6),IF(ISNUMBER(SEARCH("3",'Procytrat 100B'!D53)),EDATE(AB4052,3),DATEVALUE('Procytrat 100B'!D53))))),""))</f>
        <v/>
      </c>
      <c r="AM4052" t="str">
        <f t="shared" ca="1" si="407"/>
        <v/>
      </c>
    </row>
    <row r="4053" spans="27:39" x14ac:dyDescent="0.3">
      <c r="AA4053" t="str">
        <f>IF(COUNTA('Procytrat 100B'!A54,'Procytrat 100B'!B54,'Procytrat 100B'!C54)&gt;0,"100B","")</f>
        <v/>
      </c>
      <c r="AB4053" t="str">
        <f>IFERROR(IF(ISNUMBER('Procytrat 100B'!A54),'Procytrat 100B'!A54,DATEVALUE('Procytrat 100B'!A54)),"")</f>
        <v/>
      </c>
      <c r="AC4053" t="str">
        <f>IF(AA4053="","",'Procytrat 100B'!B54)</f>
        <v/>
      </c>
      <c r="AD4053" t="str">
        <f>IF(AA4053="","",IFERROR(1*'Procytrat 100B'!C54,IFERROR(_xludf.NUMBERVALUE('Procytrat 100B'!C54,".",","),IFERROR(_xludf.NUMBERVALUE('Procytrat 100B'!C54,",","."),0))))</f>
        <v/>
      </c>
      <c r="AE4053" t="str">
        <f>IF(AA4053="","",'Procytrat 100B'!I54)</f>
        <v/>
      </c>
      <c r="AF4053">
        <f t="shared" si="402"/>
        <v>0</v>
      </c>
      <c r="AG4053" t="str">
        <f t="shared" si="403"/>
        <v/>
      </c>
      <c r="AH4053" t="str">
        <f t="shared" si="404"/>
        <v/>
      </c>
      <c r="AI4053">
        <f t="shared" si="405"/>
        <v>0</v>
      </c>
      <c r="AJ4053">
        <f t="shared" si="406"/>
        <v>0</v>
      </c>
      <c r="AK4053">
        <v>0</v>
      </c>
      <c r="AL4053" t="str">
        <f>IF(AA4053="","",IFERROR(IF(ISNUMBER('Procytrat 100B'!D54),'Procytrat 100B'!D54,IF(ISNUMBER(SEARCH("12",'Procytrat 100B'!D54)),EDATE(AB4053,12),IF(ISNUMBER(SEARCH("6",'Procytrat 100B'!D54)),EDATE(AB4053,6),IF(ISNUMBER(SEARCH("3",'Procytrat 100B'!D54)),EDATE(AB4053,3),DATEVALUE('Procytrat 100B'!D54))))),""))</f>
        <v/>
      </c>
      <c r="AM4053" t="str">
        <f t="shared" ca="1" si="407"/>
        <v/>
      </c>
    </row>
    <row r="4054" spans="27:39" x14ac:dyDescent="0.3">
      <c r="AA4054" t="str">
        <f>IF(COUNTA('Procytrat 100B'!A55,'Procytrat 100B'!B55,'Procytrat 100B'!C55)&gt;0,"100B","")</f>
        <v/>
      </c>
      <c r="AB4054" t="str">
        <f>IFERROR(IF(ISNUMBER('Procytrat 100B'!A55),'Procytrat 100B'!A55,DATEVALUE('Procytrat 100B'!A55)),"")</f>
        <v/>
      </c>
      <c r="AC4054" t="str">
        <f>IF(AA4054="","",'Procytrat 100B'!B55)</f>
        <v/>
      </c>
      <c r="AD4054" t="str">
        <f>IF(AA4054="","",IFERROR(1*'Procytrat 100B'!C55,IFERROR(_xludf.NUMBERVALUE('Procytrat 100B'!C55,".",","),IFERROR(_xludf.NUMBERVALUE('Procytrat 100B'!C55,",","."),0))))</f>
        <v/>
      </c>
      <c r="AE4054" t="str">
        <f>IF(AA4054="","",'Procytrat 100B'!I55)</f>
        <v/>
      </c>
      <c r="AF4054">
        <f t="shared" si="402"/>
        <v>0</v>
      </c>
      <c r="AG4054" t="str">
        <f t="shared" si="403"/>
        <v/>
      </c>
      <c r="AH4054" t="str">
        <f t="shared" si="404"/>
        <v/>
      </c>
      <c r="AI4054">
        <f t="shared" si="405"/>
        <v>0</v>
      </c>
      <c r="AJ4054">
        <f t="shared" si="406"/>
        <v>0</v>
      </c>
      <c r="AK4054">
        <v>0</v>
      </c>
      <c r="AL4054" t="str">
        <f>IF(AA4054="","",IFERROR(IF(ISNUMBER('Procytrat 100B'!D55),'Procytrat 100B'!D55,IF(ISNUMBER(SEARCH("12",'Procytrat 100B'!D55)),EDATE(AB4054,12),IF(ISNUMBER(SEARCH("6",'Procytrat 100B'!D55)),EDATE(AB4054,6),IF(ISNUMBER(SEARCH("3",'Procytrat 100B'!D55)),EDATE(AB4054,3),DATEVALUE('Procytrat 100B'!D55))))),""))</f>
        <v/>
      </c>
      <c r="AM4054" t="str">
        <f t="shared" ca="1" si="407"/>
        <v/>
      </c>
    </row>
    <row r="4055" spans="27:39" x14ac:dyDescent="0.3">
      <c r="AA4055" t="str">
        <f>IF(COUNTA('Procytrat 100B'!A56,'Procytrat 100B'!B56,'Procytrat 100B'!C56)&gt;0,"100B","")</f>
        <v/>
      </c>
      <c r="AB4055" t="str">
        <f>IFERROR(IF(ISNUMBER('Procytrat 100B'!A56),'Procytrat 100B'!A56,DATEVALUE('Procytrat 100B'!A56)),"")</f>
        <v/>
      </c>
      <c r="AC4055" t="str">
        <f>IF(AA4055="","",'Procytrat 100B'!B56)</f>
        <v/>
      </c>
      <c r="AD4055" t="str">
        <f>IF(AA4055="","",IFERROR(1*'Procytrat 100B'!C56,IFERROR(_xludf.NUMBERVALUE('Procytrat 100B'!C56,".",","),IFERROR(_xludf.NUMBERVALUE('Procytrat 100B'!C56,",","."),0))))</f>
        <v/>
      </c>
      <c r="AE4055" t="str">
        <f>IF(AA4055="","",'Procytrat 100B'!I56)</f>
        <v/>
      </c>
      <c r="AF4055">
        <f t="shared" si="402"/>
        <v>0</v>
      </c>
      <c r="AG4055" t="str">
        <f t="shared" si="403"/>
        <v/>
      </c>
      <c r="AH4055" t="str">
        <f t="shared" si="404"/>
        <v/>
      </c>
      <c r="AI4055">
        <f t="shared" si="405"/>
        <v>0</v>
      </c>
      <c r="AJ4055">
        <f t="shared" si="406"/>
        <v>0</v>
      </c>
      <c r="AK4055">
        <v>0</v>
      </c>
      <c r="AL4055" t="str">
        <f>IF(AA4055="","",IFERROR(IF(ISNUMBER('Procytrat 100B'!D56),'Procytrat 100B'!D56,IF(ISNUMBER(SEARCH("12",'Procytrat 100B'!D56)),EDATE(AB4055,12),IF(ISNUMBER(SEARCH("6",'Procytrat 100B'!D56)),EDATE(AB4055,6),IF(ISNUMBER(SEARCH("3",'Procytrat 100B'!D56)),EDATE(AB4055,3),DATEVALUE('Procytrat 100B'!D56))))),""))</f>
        <v/>
      </c>
      <c r="AM4055" t="str">
        <f t="shared" ca="1" si="407"/>
        <v/>
      </c>
    </row>
    <row r="4056" spans="27:39" x14ac:dyDescent="0.3">
      <c r="AA4056" t="str">
        <f>IF(COUNTA('Procytrat 100B'!A57,'Procytrat 100B'!B57,'Procytrat 100B'!C57)&gt;0,"100B","")</f>
        <v/>
      </c>
      <c r="AB4056" t="str">
        <f>IFERROR(IF(ISNUMBER('Procytrat 100B'!A57),'Procytrat 100B'!A57,DATEVALUE('Procytrat 100B'!A57)),"")</f>
        <v/>
      </c>
      <c r="AC4056" t="str">
        <f>IF(AA4056="","",'Procytrat 100B'!B57)</f>
        <v/>
      </c>
      <c r="AD4056" t="str">
        <f>IF(AA4056="","",IFERROR(1*'Procytrat 100B'!C57,IFERROR(_xludf.NUMBERVALUE('Procytrat 100B'!C57,".",","),IFERROR(_xludf.NUMBERVALUE('Procytrat 100B'!C57,",","."),0))))</f>
        <v/>
      </c>
      <c r="AE4056" t="str">
        <f>IF(AA4056="","",'Procytrat 100B'!I57)</f>
        <v/>
      </c>
      <c r="AF4056">
        <f t="shared" si="402"/>
        <v>0</v>
      </c>
      <c r="AG4056" t="str">
        <f t="shared" si="403"/>
        <v/>
      </c>
      <c r="AH4056" t="str">
        <f t="shared" si="404"/>
        <v/>
      </c>
      <c r="AI4056">
        <f t="shared" si="405"/>
        <v>0</v>
      </c>
      <c r="AJ4056">
        <f t="shared" si="406"/>
        <v>0</v>
      </c>
      <c r="AK4056">
        <v>0</v>
      </c>
      <c r="AL4056" t="str">
        <f>IF(AA4056="","",IFERROR(IF(ISNUMBER('Procytrat 100B'!D57),'Procytrat 100B'!D57,IF(ISNUMBER(SEARCH("12",'Procytrat 100B'!D57)),EDATE(AB4056,12),IF(ISNUMBER(SEARCH("6",'Procytrat 100B'!D57)),EDATE(AB4056,6),IF(ISNUMBER(SEARCH("3",'Procytrat 100B'!D57)),EDATE(AB4056,3),DATEVALUE('Procytrat 100B'!D57))))),""))</f>
        <v/>
      </c>
      <c r="AM4056" t="str">
        <f t="shared" ca="1" si="407"/>
        <v/>
      </c>
    </row>
    <row r="4057" spans="27:39" x14ac:dyDescent="0.3">
      <c r="AA4057" t="str">
        <f>IF(COUNTA('Procytrat 100B'!A58,'Procytrat 100B'!B58,'Procytrat 100B'!C58)&gt;0,"100B","")</f>
        <v/>
      </c>
      <c r="AB4057" t="str">
        <f>IFERROR(IF(ISNUMBER('Procytrat 100B'!A58),'Procytrat 100B'!A58,DATEVALUE('Procytrat 100B'!A58)),"")</f>
        <v/>
      </c>
      <c r="AC4057" t="str">
        <f>IF(AA4057="","",'Procytrat 100B'!B58)</f>
        <v/>
      </c>
      <c r="AD4057" t="str">
        <f>IF(AA4057="","",IFERROR(1*'Procytrat 100B'!C58,IFERROR(_xludf.NUMBERVALUE('Procytrat 100B'!C58,".",","),IFERROR(_xludf.NUMBERVALUE('Procytrat 100B'!C58,",","."),0))))</f>
        <v/>
      </c>
      <c r="AE4057" t="str">
        <f>IF(AA4057="","",'Procytrat 100B'!I58)</f>
        <v/>
      </c>
      <c r="AF4057">
        <f t="shared" si="402"/>
        <v>0</v>
      </c>
      <c r="AG4057" t="str">
        <f t="shared" si="403"/>
        <v/>
      </c>
      <c r="AH4057" t="str">
        <f t="shared" si="404"/>
        <v/>
      </c>
      <c r="AI4057">
        <f t="shared" si="405"/>
        <v>0</v>
      </c>
      <c r="AJ4057">
        <f t="shared" si="406"/>
        <v>0</v>
      </c>
      <c r="AK4057">
        <v>0</v>
      </c>
      <c r="AL4057" t="str">
        <f>IF(AA4057="","",IFERROR(IF(ISNUMBER('Procytrat 100B'!D58),'Procytrat 100B'!D58,IF(ISNUMBER(SEARCH("12",'Procytrat 100B'!D58)),EDATE(AB4057,12),IF(ISNUMBER(SEARCH("6",'Procytrat 100B'!D58)),EDATE(AB4057,6),IF(ISNUMBER(SEARCH("3",'Procytrat 100B'!D58)),EDATE(AB4057,3),DATEVALUE('Procytrat 100B'!D58))))),""))</f>
        <v/>
      </c>
      <c r="AM4057" t="str">
        <f t="shared" ca="1" si="407"/>
        <v/>
      </c>
    </row>
    <row r="4058" spans="27:39" x14ac:dyDescent="0.3">
      <c r="AA4058" t="str">
        <f>IF(COUNTA('Procytrat 100B'!A59,'Procytrat 100B'!B59,'Procytrat 100B'!C59)&gt;0,"100B","")</f>
        <v/>
      </c>
      <c r="AB4058" t="str">
        <f>IFERROR(IF(ISNUMBER('Procytrat 100B'!A59),'Procytrat 100B'!A59,DATEVALUE('Procytrat 100B'!A59)),"")</f>
        <v/>
      </c>
      <c r="AC4058" t="str">
        <f>IF(AA4058="","",'Procytrat 100B'!B59)</f>
        <v/>
      </c>
      <c r="AD4058" t="str">
        <f>IF(AA4058="","",IFERROR(1*'Procytrat 100B'!C59,IFERROR(_xludf.NUMBERVALUE('Procytrat 100B'!C59,".",","),IFERROR(_xludf.NUMBERVALUE('Procytrat 100B'!C59,",","."),0))))</f>
        <v/>
      </c>
      <c r="AE4058" t="str">
        <f>IF(AA4058="","",'Procytrat 100B'!I59)</f>
        <v/>
      </c>
      <c r="AF4058">
        <f t="shared" si="402"/>
        <v>0</v>
      </c>
      <c r="AG4058" t="str">
        <f t="shared" si="403"/>
        <v/>
      </c>
      <c r="AH4058" t="str">
        <f t="shared" si="404"/>
        <v/>
      </c>
      <c r="AI4058">
        <f t="shared" si="405"/>
        <v>0</v>
      </c>
      <c r="AJ4058">
        <f t="shared" si="406"/>
        <v>0</v>
      </c>
      <c r="AK4058">
        <v>0</v>
      </c>
      <c r="AL4058" t="str">
        <f>IF(AA4058="","",IFERROR(IF(ISNUMBER('Procytrat 100B'!D59),'Procytrat 100B'!D59,IF(ISNUMBER(SEARCH("12",'Procytrat 100B'!D59)),EDATE(AB4058,12),IF(ISNUMBER(SEARCH("6",'Procytrat 100B'!D59)),EDATE(AB4058,6),IF(ISNUMBER(SEARCH("3",'Procytrat 100B'!D59)),EDATE(AB4058,3),DATEVALUE('Procytrat 100B'!D59))))),""))</f>
        <v/>
      </c>
      <c r="AM4058" t="str">
        <f t="shared" ca="1" si="407"/>
        <v/>
      </c>
    </row>
    <row r="4059" spans="27:39" x14ac:dyDescent="0.3">
      <c r="AA4059" t="str">
        <f>IF(COUNTA('Procytrat 100B'!A60,'Procytrat 100B'!B60,'Procytrat 100B'!C60)&gt;0,"100B","")</f>
        <v/>
      </c>
      <c r="AB4059" t="str">
        <f>IFERROR(IF(ISNUMBER('Procytrat 100B'!A60),'Procytrat 100B'!A60,DATEVALUE('Procytrat 100B'!A60)),"")</f>
        <v/>
      </c>
      <c r="AC4059" t="str">
        <f>IF(AA4059="","",'Procytrat 100B'!B60)</f>
        <v/>
      </c>
      <c r="AD4059" t="str">
        <f>IF(AA4059="","",IFERROR(1*'Procytrat 100B'!C60,IFERROR(_xludf.NUMBERVALUE('Procytrat 100B'!C60,".",","),IFERROR(_xludf.NUMBERVALUE('Procytrat 100B'!C60,",","."),0))))</f>
        <v/>
      </c>
      <c r="AE4059" t="str">
        <f>IF(AA4059="","",'Procytrat 100B'!I60)</f>
        <v/>
      </c>
      <c r="AF4059">
        <f t="shared" si="402"/>
        <v>0</v>
      </c>
      <c r="AG4059" t="str">
        <f t="shared" si="403"/>
        <v/>
      </c>
      <c r="AH4059" t="str">
        <f t="shared" si="404"/>
        <v/>
      </c>
      <c r="AI4059">
        <f t="shared" si="405"/>
        <v>0</v>
      </c>
      <c r="AJ4059">
        <f t="shared" si="406"/>
        <v>0</v>
      </c>
      <c r="AK4059">
        <v>0</v>
      </c>
      <c r="AL4059" t="str">
        <f>IF(AA4059="","",IFERROR(IF(ISNUMBER('Procytrat 100B'!D60),'Procytrat 100B'!D60,IF(ISNUMBER(SEARCH("12",'Procytrat 100B'!D60)),EDATE(AB4059,12),IF(ISNUMBER(SEARCH("6",'Procytrat 100B'!D60)),EDATE(AB4059,6),IF(ISNUMBER(SEARCH("3",'Procytrat 100B'!D60)),EDATE(AB4059,3),DATEVALUE('Procytrat 100B'!D60))))),""))</f>
        <v/>
      </c>
      <c r="AM4059" t="str">
        <f t="shared" ca="1" si="407"/>
        <v/>
      </c>
    </row>
    <row r="4060" spans="27:39" x14ac:dyDescent="0.3">
      <c r="AA4060" t="str">
        <f>IF(COUNTA('Procytrat 100B'!A61,'Procytrat 100B'!B61,'Procytrat 100B'!C61)&gt;0,"100B","")</f>
        <v/>
      </c>
      <c r="AB4060" t="str">
        <f>IFERROR(IF(ISNUMBER('Procytrat 100B'!A61),'Procytrat 100B'!A61,DATEVALUE('Procytrat 100B'!A61)),"")</f>
        <v/>
      </c>
      <c r="AC4060" t="str">
        <f>IF(AA4060="","",'Procytrat 100B'!B61)</f>
        <v/>
      </c>
      <c r="AD4060" t="str">
        <f>IF(AA4060="","",IFERROR(1*'Procytrat 100B'!C61,IFERROR(_xludf.NUMBERVALUE('Procytrat 100B'!C61,".",","),IFERROR(_xludf.NUMBERVALUE('Procytrat 100B'!C61,",","."),0))))</f>
        <v/>
      </c>
      <c r="AE4060" t="str">
        <f>IF(AA4060="","",'Procytrat 100B'!I61)</f>
        <v/>
      </c>
      <c r="AF4060">
        <f t="shared" si="402"/>
        <v>0</v>
      </c>
      <c r="AG4060" t="str">
        <f t="shared" si="403"/>
        <v/>
      </c>
      <c r="AH4060" t="str">
        <f t="shared" si="404"/>
        <v/>
      </c>
      <c r="AI4060">
        <f t="shared" si="405"/>
        <v>0</v>
      </c>
      <c r="AJ4060">
        <f t="shared" si="406"/>
        <v>0</v>
      </c>
      <c r="AK4060">
        <v>0</v>
      </c>
      <c r="AL4060" t="str">
        <f>IF(AA4060="","",IFERROR(IF(ISNUMBER('Procytrat 100B'!D61),'Procytrat 100B'!D61,IF(ISNUMBER(SEARCH("12",'Procytrat 100B'!D61)),EDATE(AB4060,12),IF(ISNUMBER(SEARCH("6",'Procytrat 100B'!D61)),EDATE(AB4060,6),IF(ISNUMBER(SEARCH("3",'Procytrat 100B'!D61)),EDATE(AB4060,3),DATEVALUE('Procytrat 100B'!D61))))),""))</f>
        <v/>
      </c>
      <c r="AM4060" t="str">
        <f t="shared" ca="1" si="407"/>
        <v/>
      </c>
    </row>
    <row r="4061" spans="27:39" x14ac:dyDescent="0.3">
      <c r="AA4061" t="str">
        <f>IF(COUNTA('Procytrat 100B'!A62,'Procytrat 100B'!B62,'Procytrat 100B'!C62)&gt;0,"100B","")</f>
        <v/>
      </c>
      <c r="AB4061" t="str">
        <f>IFERROR(IF(ISNUMBER('Procytrat 100B'!A62),'Procytrat 100B'!A62,DATEVALUE('Procytrat 100B'!A62)),"")</f>
        <v/>
      </c>
      <c r="AC4061" t="str">
        <f>IF(AA4061="","",'Procytrat 100B'!B62)</f>
        <v/>
      </c>
      <c r="AD4061" t="str">
        <f>IF(AA4061="","",IFERROR(1*'Procytrat 100B'!C62,IFERROR(_xludf.NUMBERVALUE('Procytrat 100B'!C62,".",","),IFERROR(_xludf.NUMBERVALUE('Procytrat 100B'!C62,",","."),0))))</f>
        <v/>
      </c>
      <c r="AE4061" t="str">
        <f>IF(AA4061="","",'Procytrat 100B'!I62)</f>
        <v/>
      </c>
      <c r="AF4061">
        <f t="shared" si="402"/>
        <v>0</v>
      </c>
      <c r="AG4061" t="str">
        <f t="shared" si="403"/>
        <v/>
      </c>
      <c r="AH4061" t="str">
        <f t="shared" si="404"/>
        <v/>
      </c>
      <c r="AI4061">
        <f t="shared" si="405"/>
        <v>0</v>
      </c>
      <c r="AJ4061">
        <f t="shared" si="406"/>
        <v>0</v>
      </c>
      <c r="AK4061">
        <v>0</v>
      </c>
      <c r="AL4061" t="str">
        <f>IF(AA4061="","",IFERROR(IF(ISNUMBER('Procytrat 100B'!D62),'Procytrat 100B'!D62,IF(ISNUMBER(SEARCH("12",'Procytrat 100B'!D62)),EDATE(AB4061,12),IF(ISNUMBER(SEARCH("6",'Procytrat 100B'!D62)),EDATE(AB4061,6),IF(ISNUMBER(SEARCH("3",'Procytrat 100B'!D62)),EDATE(AB4061,3),DATEVALUE('Procytrat 100B'!D62))))),""))</f>
        <v/>
      </c>
      <c r="AM4061" t="str">
        <f t="shared" ca="1" si="407"/>
        <v/>
      </c>
    </row>
    <row r="4062" spans="27:39" x14ac:dyDescent="0.3">
      <c r="AA4062" t="str">
        <f>IF(COUNTA('Procytrat 100B'!A63,'Procytrat 100B'!B63,'Procytrat 100B'!C63)&gt;0,"100B","")</f>
        <v/>
      </c>
      <c r="AB4062" t="str">
        <f>IFERROR(IF(ISNUMBER('Procytrat 100B'!A63),'Procytrat 100B'!A63,DATEVALUE('Procytrat 100B'!A63)),"")</f>
        <v/>
      </c>
      <c r="AC4062" t="str">
        <f>IF(AA4062="","",'Procytrat 100B'!B63)</f>
        <v/>
      </c>
      <c r="AD4062" t="str">
        <f>IF(AA4062="","",IFERROR(1*'Procytrat 100B'!C63,IFERROR(_xludf.NUMBERVALUE('Procytrat 100B'!C63,".",","),IFERROR(_xludf.NUMBERVALUE('Procytrat 100B'!C63,",","."),0))))</f>
        <v/>
      </c>
      <c r="AE4062" t="str">
        <f>IF(AA4062="","",'Procytrat 100B'!I63)</f>
        <v/>
      </c>
      <c r="AF4062">
        <f t="shared" si="402"/>
        <v>0</v>
      </c>
      <c r="AG4062" t="str">
        <f t="shared" si="403"/>
        <v/>
      </c>
      <c r="AH4062" t="str">
        <f t="shared" si="404"/>
        <v/>
      </c>
      <c r="AI4062">
        <f t="shared" si="405"/>
        <v>0</v>
      </c>
      <c r="AJ4062">
        <f t="shared" si="406"/>
        <v>0</v>
      </c>
      <c r="AK4062">
        <v>0</v>
      </c>
      <c r="AL4062" t="str">
        <f>IF(AA4062="","",IFERROR(IF(ISNUMBER('Procytrat 100B'!D63),'Procytrat 100B'!D63,IF(ISNUMBER(SEARCH("12",'Procytrat 100B'!D63)),EDATE(AB4062,12),IF(ISNUMBER(SEARCH("6",'Procytrat 100B'!D63)),EDATE(AB4062,6),IF(ISNUMBER(SEARCH("3",'Procytrat 100B'!D63)),EDATE(AB4062,3),DATEVALUE('Procytrat 100B'!D63))))),""))</f>
        <v/>
      </c>
      <c r="AM4062" t="str">
        <f t="shared" ca="1" si="407"/>
        <v/>
      </c>
    </row>
    <row r="4063" spans="27:39" x14ac:dyDescent="0.3">
      <c r="AA4063" t="str">
        <f>IF(COUNTA('Procytrat 100B'!A64,'Procytrat 100B'!B64,'Procytrat 100B'!C64)&gt;0,"100B","")</f>
        <v/>
      </c>
      <c r="AB4063" t="str">
        <f>IFERROR(IF(ISNUMBER('Procytrat 100B'!A64),'Procytrat 100B'!A64,DATEVALUE('Procytrat 100B'!A64)),"")</f>
        <v/>
      </c>
      <c r="AC4063" t="str">
        <f>IF(AA4063="","",'Procytrat 100B'!B64)</f>
        <v/>
      </c>
      <c r="AD4063" t="str">
        <f>IF(AA4063="","",IFERROR(1*'Procytrat 100B'!C64,IFERROR(_xludf.NUMBERVALUE('Procytrat 100B'!C64,".",","),IFERROR(_xludf.NUMBERVALUE('Procytrat 100B'!C64,",","."),0))))</f>
        <v/>
      </c>
      <c r="AE4063" t="str">
        <f>IF(AA4063="","",'Procytrat 100B'!I64)</f>
        <v/>
      </c>
      <c r="AF4063">
        <f t="shared" si="402"/>
        <v>0</v>
      </c>
      <c r="AG4063" t="str">
        <f t="shared" si="403"/>
        <v/>
      </c>
      <c r="AH4063" t="str">
        <f t="shared" si="404"/>
        <v/>
      </c>
      <c r="AI4063">
        <f t="shared" si="405"/>
        <v>0</v>
      </c>
      <c r="AJ4063">
        <f t="shared" si="406"/>
        <v>0</v>
      </c>
      <c r="AK4063">
        <v>0</v>
      </c>
      <c r="AL4063" t="str">
        <f>IF(AA4063="","",IFERROR(IF(ISNUMBER('Procytrat 100B'!D64),'Procytrat 100B'!D64,IF(ISNUMBER(SEARCH("12",'Procytrat 100B'!D64)),EDATE(AB4063,12),IF(ISNUMBER(SEARCH("6",'Procytrat 100B'!D64)),EDATE(AB4063,6),IF(ISNUMBER(SEARCH("3",'Procytrat 100B'!D64)),EDATE(AB4063,3),DATEVALUE('Procytrat 100B'!D64))))),""))</f>
        <v/>
      </c>
      <c r="AM4063" t="str">
        <f t="shared" ca="1" si="407"/>
        <v/>
      </c>
    </row>
    <row r="4064" spans="27:39" x14ac:dyDescent="0.3">
      <c r="AA4064" t="str">
        <f>IF(COUNTA('Procytrat 100B'!A65,'Procytrat 100B'!B65,'Procytrat 100B'!C65)&gt;0,"100B","")</f>
        <v/>
      </c>
      <c r="AB4064" t="str">
        <f>IFERROR(IF(ISNUMBER('Procytrat 100B'!A65),'Procytrat 100B'!A65,DATEVALUE('Procytrat 100B'!A65)),"")</f>
        <v/>
      </c>
      <c r="AC4064" t="str">
        <f>IF(AA4064="","",'Procytrat 100B'!B65)</f>
        <v/>
      </c>
      <c r="AD4064" t="str">
        <f>IF(AA4064="","",IFERROR(1*'Procytrat 100B'!C65,IFERROR(_xludf.NUMBERVALUE('Procytrat 100B'!C65,".",","),IFERROR(_xludf.NUMBERVALUE('Procytrat 100B'!C65,",","."),0))))</f>
        <v/>
      </c>
      <c r="AE4064" t="str">
        <f>IF(AA4064="","",'Procytrat 100B'!I65)</f>
        <v/>
      </c>
      <c r="AF4064">
        <f t="shared" si="402"/>
        <v>0</v>
      </c>
      <c r="AG4064" t="str">
        <f t="shared" si="403"/>
        <v/>
      </c>
      <c r="AH4064" t="str">
        <f t="shared" si="404"/>
        <v/>
      </c>
      <c r="AI4064">
        <f t="shared" si="405"/>
        <v>0</v>
      </c>
      <c r="AJ4064">
        <f t="shared" si="406"/>
        <v>0</v>
      </c>
      <c r="AK4064">
        <v>0</v>
      </c>
      <c r="AL4064" t="str">
        <f>IF(AA4064="","",IFERROR(IF(ISNUMBER('Procytrat 100B'!D65),'Procytrat 100B'!D65,IF(ISNUMBER(SEARCH("12",'Procytrat 100B'!D65)),EDATE(AB4064,12),IF(ISNUMBER(SEARCH("6",'Procytrat 100B'!D65)),EDATE(AB4064,6),IF(ISNUMBER(SEARCH("3",'Procytrat 100B'!D65)),EDATE(AB4064,3),DATEVALUE('Procytrat 100B'!D65))))),""))</f>
        <v/>
      </c>
      <c r="AM4064" t="str">
        <f t="shared" ca="1" si="407"/>
        <v/>
      </c>
    </row>
    <row r="4065" spans="27:39" x14ac:dyDescent="0.3">
      <c r="AA4065" t="str">
        <f>IF(COUNTA('Procytrat 100B'!A66,'Procytrat 100B'!B66,'Procytrat 100B'!C66)&gt;0,"100B","")</f>
        <v/>
      </c>
      <c r="AB4065" t="str">
        <f>IFERROR(IF(ISNUMBER('Procytrat 100B'!A66),'Procytrat 100B'!A66,DATEVALUE('Procytrat 100B'!A66)),"")</f>
        <v/>
      </c>
      <c r="AC4065" t="str">
        <f>IF(AA4065="","",'Procytrat 100B'!B66)</f>
        <v/>
      </c>
      <c r="AD4065" t="str">
        <f>IF(AA4065="","",IFERROR(1*'Procytrat 100B'!C66,IFERROR(_xludf.NUMBERVALUE('Procytrat 100B'!C66,".",","),IFERROR(_xludf.NUMBERVALUE('Procytrat 100B'!C66,",","."),0))))</f>
        <v/>
      </c>
      <c r="AE4065" t="str">
        <f>IF(AA4065="","",'Procytrat 100B'!I66)</f>
        <v/>
      </c>
      <c r="AF4065">
        <f t="shared" si="402"/>
        <v>0</v>
      </c>
      <c r="AG4065" t="str">
        <f t="shared" si="403"/>
        <v/>
      </c>
      <c r="AH4065" t="str">
        <f t="shared" si="404"/>
        <v/>
      </c>
      <c r="AI4065">
        <f t="shared" si="405"/>
        <v>0</v>
      </c>
      <c r="AJ4065">
        <f t="shared" si="406"/>
        <v>0</v>
      </c>
      <c r="AK4065">
        <v>0</v>
      </c>
      <c r="AL4065" t="str">
        <f>IF(AA4065="","",IFERROR(IF(ISNUMBER('Procytrat 100B'!D66),'Procytrat 100B'!D66,IF(ISNUMBER(SEARCH("12",'Procytrat 100B'!D66)),EDATE(AB4065,12),IF(ISNUMBER(SEARCH("6",'Procytrat 100B'!D66)),EDATE(AB4065,6),IF(ISNUMBER(SEARCH("3",'Procytrat 100B'!D66)),EDATE(AB4065,3),DATEVALUE('Procytrat 100B'!D66))))),""))</f>
        <v/>
      </c>
      <c r="AM4065" t="str">
        <f t="shared" ca="1" si="407"/>
        <v/>
      </c>
    </row>
    <row r="4066" spans="27:39" x14ac:dyDescent="0.3">
      <c r="AA4066" t="str">
        <f>IF(COUNTA('Procytrat 100B'!A67,'Procytrat 100B'!B67,'Procytrat 100B'!C67)&gt;0,"100B","")</f>
        <v/>
      </c>
      <c r="AB4066" t="str">
        <f>IFERROR(IF(ISNUMBER('Procytrat 100B'!A67),'Procytrat 100B'!A67,DATEVALUE('Procytrat 100B'!A67)),"")</f>
        <v/>
      </c>
      <c r="AC4066" t="str">
        <f>IF(AA4066="","",'Procytrat 100B'!B67)</f>
        <v/>
      </c>
      <c r="AD4066" t="str">
        <f>IF(AA4066="","",IFERROR(1*'Procytrat 100B'!C67,IFERROR(_xludf.NUMBERVALUE('Procytrat 100B'!C67,".",","),IFERROR(_xludf.NUMBERVALUE('Procytrat 100B'!C67,",","."),0))))</f>
        <v/>
      </c>
      <c r="AE4066" t="str">
        <f>IF(AA4066="","",'Procytrat 100B'!I67)</f>
        <v/>
      </c>
      <c r="AF4066">
        <f t="shared" si="402"/>
        <v>0</v>
      </c>
      <c r="AG4066" t="str">
        <f t="shared" si="403"/>
        <v/>
      </c>
      <c r="AH4066" t="str">
        <f t="shared" si="404"/>
        <v/>
      </c>
      <c r="AI4066">
        <f t="shared" si="405"/>
        <v>0</v>
      </c>
      <c r="AJ4066">
        <f t="shared" si="406"/>
        <v>0</v>
      </c>
      <c r="AK4066">
        <v>0</v>
      </c>
      <c r="AL4066" t="str">
        <f>IF(AA4066="","",IFERROR(IF(ISNUMBER('Procytrat 100B'!D67),'Procytrat 100B'!D67,IF(ISNUMBER(SEARCH("12",'Procytrat 100B'!D67)),EDATE(AB4066,12),IF(ISNUMBER(SEARCH("6",'Procytrat 100B'!D67)),EDATE(AB4066,6),IF(ISNUMBER(SEARCH("3",'Procytrat 100B'!D67)),EDATE(AB4066,3),DATEVALUE('Procytrat 100B'!D67))))),""))</f>
        <v/>
      </c>
      <c r="AM4066" t="str">
        <f t="shared" ca="1" si="407"/>
        <v/>
      </c>
    </row>
    <row r="4067" spans="27:39" x14ac:dyDescent="0.3">
      <c r="AA4067" t="str">
        <f>IF(COUNTA('Procytrat 100B'!A68,'Procytrat 100B'!B68,'Procytrat 100B'!C68)&gt;0,"100B","")</f>
        <v/>
      </c>
      <c r="AB4067" t="str">
        <f>IFERROR(IF(ISNUMBER('Procytrat 100B'!A68),'Procytrat 100B'!A68,DATEVALUE('Procytrat 100B'!A68)),"")</f>
        <v/>
      </c>
      <c r="AC4067" t="str">
        <f>IF(AA4067="","",'Procytrat 100B'!B68)</f>
        <v/>
      </c>
      <c r="AD4067" t="str">
        <f>IF(AA4067="","",IFERROR(1*'Procytrat 100B'!C68,IFERROR(_xludf.NUMBERVALUE('Procytrat 100B'!C68,".",","),IFERROR(_xludf.NUMBERVALUE('Procytrat 100B'!C68,",","."),0))))</f>
        <v/>
      </c>
      <c r="AE4067" t="str">
        <f>IF(AA4067="","",'Procytrat 100B'!I68)</f>
        <v/>
      </c>
      <c r="AF4067">
        <f t="shared" si="402"/>
        <v>0</v>
      </c>
      <c r="AG4067" t="str">
        <f t="shared" si="403"/>
        <v/>
      </c>
      <c r="AH4067" t="str">
        <f t="shared" si="404"/>
        <v/>
      </c>
      <c r="AI4067">
        <f t="shared" si="405"/>
        <v>0</v>
      </c>
      <c r="AJ4067">
        <f t="shared" si="406"/>
        <v>0</v>
      </c>
      <c r="AK4067">
        <v>0</v>
      </c>
      <c r="AL4067" t="str">
        <f>IF(AA4067="","",IFERROR(IF(ISNUMBER('Procytrat 100B'!D68),'Procytrat 100B'!D68,IF(ISNUMBER(SEARCH("12",'Procytrat 100B'!D68)),EDATE(AB4067,12),IF(ISNUMBER(SEARCH("6",'Procytrat 100B'!D68)),EDATE(AB4067,6),IF(ISNUMBER(SEARCH("3",'Procytrat 100B'!D68)),EDATE(AB4067,3),DATEVALUE('Procytrat 100B'!D68))))),""))</f>
        <v/>
      </c>
      <c r="AM4067" t="str">
        <f t="shared" ca="1" si="407"/>
        <v/>
      </c>
    </row>
    <row r="4068" spans="27:39" x14ac:dyDescent="0.3">
      <c r="AA4068" t="str">
        <f>IF(COUNTA('Procytrat 100B'!A69,'Procytrat 100B'!B69,'Procytrat 100B'!C69)&gt;0,"100B","")</f>
        <v/>
      </c>
      <c r="AB4068" t="str">
        <f>IFERROR(IF(ISNUMBER('Procytrat 100B'!A69),'Procytrat 100B'!A69,DATEVALUE('Procytrat 100B'!A69)),"")</f>
        <v/>
      </c>
      <c r="AC4068" t="str">
        <f>IF(AA4068="","",'Procytrat 100B'!B69)</f>
        <v/>
      </c>
      <c r="AD4068" t="str">
        <f>IF(AA4068="","",IFERROR(1*'Procytrat 100B'!C69,IFERROR(_xludf.NUMBERVALUE('Procytrat 100B'!C69,".",","),IFERROR(_xludf.NUMBERVALUE('Procytrat 100B'!C69,",","."),0))))</f>
        <v/>
      </c>
      <c r="AE4068" t="str">
        <f>IF(AA4068="","",'Procytrat 100B'!I69)</f>
        <v/>
      </c>
      <c r="AF4068">
        <f t="shared" si="402"/>
        <v>0</v>
      </c>
      <c r="AG4068" t="str">
        <f t="shared" si="403"/>
        <v/>
      </c>
      <c r="AH4068" t="str">
        <f t="shared" si="404"/>
        <v/>
      </c>
      <c r="AI4068">
        <f t="shared" si="405"/>
        <v>0</v>
      </c>
      <c r="AJ4068">
        <f t="shared" si="406"/>
        <v>0</v>
      </c>
      <c r="AK4068">
        <v>0</v>
      </c>
      <c r="AL4068" t="str">
        <f>IF(AA4068="","",IFERROR(IF(ISNUMBER('Procytrat 100B'!D69),'Procytrat 100B'!D69,IF(ISNUMBER(SEARCH("12",'Procytrat 100B'!D69)),EDATE(AB4068,12),IF(ISNUMBER(SEARCH("6",'Procytrat 100B'!D69)),EDATE(AB4068,6),IF(ISNUMBER(SEARCH("3",'Procytrat 100B'!D69)),EDATE(AB4068,3),DATEVALUE('Procytrat 100B'!D69))))),""))</f>
        <v/>
      </c>
      <c r="AM4068" t="str">
        <f t="shared" ca="1" si="407"/>
        <v/>
      </c>
    </row>
    <row r="4069" spans="27:39" x14ac:dyDescent="0.3">
      <c r="AA4069" t="str">
        <f>IF(COUNTA('Procytrat 100B'!A70,'Procytrat 100B'!B70,'Procytrat 100B'!C70)&gt;0,"100B","")</f>
        <v/>
      </c>
      <c r="AB4069" t="str">
        <f>IFERROR(IF(ISNUMBER('Procytrat 100B'!A70),'Procytrat 100B'!A70,DATEVALUE('Procytrat 100B'!A70)),"")</f>
        <v/>
      </c>
      <c r="AC4069" t="str">
        <f>IF(AA4069="","",'Procytrat 100B'!B70)</f>
        <v/>
      </c>
      <c r="AD4069" t="str">
        <f>IF(AA4069="","",IFERROR(1*'Procytrat 100B'!C70,IFERROR(_xludf.NUMBERVALUE('Procytrat 100B'!C70,".",","),IFERROR(_xludf.NUMBERVALUE('Procytrat 100B'!C70,",","."),0))))</f>
        <v/>
      </c>
      <c r="AE4069" t="str">
        <f>IF(AA4069="","",'Procytrat 100B'!I70)</f>
        <v/>
      </c>
      <c r="AF4069">
        <f t="shared" si="402"/>
        <v>0</v>
      </c>
      <c r="AG4069" t="str">
        <f t="shared" si="403"/>
        <v/>
      </c>
      <c r="AH4069" t="str">
        <f t="shared" si="404"/>
        <v/>
      </c>
      <c r="AI4069">
        <f t="shared" si="405"/>
        <v>0</v>
      </c>
      <c r="AJ4069">
        <f t="shared" si="406"/>
        <v>0</v>
      </c>
      <c r="AK4069">
        <v>0</v>
      </c>
      <c r="AL4069" t="str">
        <f>IF(AA4069="","",IFERROR(IF(ISNUMBER('Procytrat 100B'!D70),'Procytrat 100B'!D70,IF(ISNUMBER(SEARCH("12",'Procytrat 100B'!D70)),EDATE(AB4069,12),IF(ISNUMBER(SEARCH("6",'Procytrat 100B'!D70)),EDATE(AB4069,6),IF(ISNUMBER(SEARCH("3",'Procytrat 100B'!D70)),EDATE(AB4069,3),DATEVALUE('Procytrat 100B'!D70))))),""))</f>
        <v/>
      </c>
      <c r="AM4069" t="str">
        <f t="shared" ca="1" si="407"/>
        <v/>
      </c>
    </row>
    <row r="4070" spans="27:39" x14ac:dyDescent="0.3">
      <c r="AA4070" t="str">
        <f>IF(COUNTA('Procytrat 100B'!A71,'Procytrat 100B'!B71,'Procytrat 100B'!C71)&gt;0,"100B","")</f>
        <v/>
      </c>
      <c r="AB4070" t="str">
        <f>IFERROR(IF(ISNUMBER('Procytrat 100B'!A71),'Procytrat 100B'!A71,DATEVALUE('Procytrat 100B'!A71)),"")</f>
        <v/>
      </c>
      <c r="AC4070" t="str">
        <f>IF(AA4070="","",'Procytrat 100B'!B71)</f>
        <v/>
      </c>
      <c r="AD4070" t="str">
        <f>IF(AA4070="","",IFERROR(1*'Procytrat 100B'!C71,IFERROR(_xludf.NUMBERVALUE('Procytrat 100B'!C71,".",","),IFERROR(_xludf.NUMBERVALUE('Procytrat 100B'!C71,",","."),0))))</f>
        <v/>
      </c>
      <c r="AE4070" t="str">
        <f>IF(AA4070="","",'Procytrat 100B'!I71)</f>
        <v/>
      </c>
      <c r="AF4070">
        <f t="shared" si="402"/>
        <v>0</v>
      </c>
      <c r="AG4070" t="str">
        <f t="shared" si="403"/>
        <v/>
      </c>
      <c r="AH4070" t="str">
        <f t="shared" si="404"/>
        <v/>
      </c>
      <c r="AI4070">
        <f t="shared" si="405"/>
        <v>0</v>
      </c>
      <c r="AJ4070">
        <f t="shared" si="406"/>
        <v>0</v>
      </c>
      <c r="AK4070">
        <v>0</v>
      </c>
      <c r="AL4070" t="str">
        <f>IF(AA4070="","",IFERROR(IF(ISNUMBER('Procytrat 100B'!D71),'Procytrat 100B'!D71,IF(ISNUMBER(SEARCH("12",'Procytrat 100B'!D71)),EDATE(AB4070,12),IF(ISNUMBER(SEARCH("6",'Procytrat 100B'!D71)),EDATE(AB4070,6),IF(ISNUMBER(SEARCH("3",'Procytrat 100B'!D71)),EDATE(AB4070,3),DATEVALUE('Procytrat 100B'!D71))))),""))</f>
        <v/>
      </c>
      <c r="AM4070" t="str">
        <f t="shared" ca="1" si="407"/>
        <v/>
      </c>
    </row>
    <row r="4071" spans="27:39" x14ac:dyDescent="0.3">
      <c r="AA4071" t="str">
        <f>IF(COUNTA('Procytrat 100B'!A72,'Procytrat 100B'!B72,'Procytrat 100B'!C72)&gt;0,"100B","")</f>
        <v/>
      </c>
      <c r="AB4071" t="str">
        <f>IFERROR(IF(ISNUMBER('Procytrat 100B'!A72),'Procytrat 100B'!A72,DATEVALUE('Procytrat 100B'!A72)),"")</f>
        <v/>
      </c>
      <c r="AC4071" t="str">
        <f>IF(AA4071="","",'Procytrat 100B'!B72)</f>
        <v/>
      </c>
      <c r="AD4071" t="str">
        <f>IF(AA4071="","",IFERROR(1*'Procytrat 100B'!C72,IFERROR(_xludf.NUMBERVALUE('Procytrat 100B'!C72,".",","),IFERROR(_xludf.NUMBERVALUE('Procytrat 100B'!C72,",","."),0))))</f>
        <v/>
      </c>
      <c r="AE4071" t="str">
        <f>IF(AA4071="","",'Procytrat 100B'!I72)</f>
        <v/>
      </c>
      <c r="AF4071">
        <f t="shared" si="402"/>
        <v>0</v>
      </c>
      <c r="AG4071" t="str">
        <f t="shared" si="403"/>
        <v/>
      </c>
      <c r="AH4071" t="str">
        <f t="shared" si="404"/>
        <v/>
      </c>
      <c r="AI4071">
        <f t="shared" si="405"/>
        <v>0</v>
      </c>
      <c r="AJ4071">
        <f t="shared" si="406"/>
        <v>0</v>
      </c>
      <c r="AK4071">
        <v>0</v>
      </c>
      <c r="AL4071" t="str">
        <f>IF(AA4071="","",IFERROR(IF(ISNUMBER('Procytrat 100B'!D72),'Procytrat 100B'!D72,IF(ISNUMBER(SEARCH("12",'Procytrat 100B'!D72)),EDATE(AB4071,12),IF(ISNUMBER(SEARCH("6",'Procytrat 100B'!D72)),EDATE(AB4071,6),IF(ISNUMBER(SEARCH("3",'Procytrat 100B'!D72)),EDATE(AB4071,3),DATEVALUE('Procytrat 100B'!D72))))),""))</f>
        <v/>
      </c>
      <c r="AM4071" t="str">
        <f t="shared" ca="1" si="407"/>
        <v/>
      </c>
    </row>
    <row r="4072" spans="27:39" x14ac:dyDescent="0.3">
      <c r="AA4072" t="str">
        <f>IF(COUNTA('Procytrat 100B'!A73,'Procytrat 100B'!B73,'Procytrat 100B'!C73)&gt;0,"100B","")</f>
        <v/>
      </c>
      <c r="AB4072" t="str">
        <f>IFERROR(IF(ISNUMBER('Procytrat 100B'!A73),'Procytrat 100B'!A73,DATEVALUE('Procytrat 100B'!A73)),"")</f>
        <v/>
      </c>
      <c r="AC4072" t="str">
        <f>IF(AA4072="","",'Procytrat 100B'!B73)</f>
        <v/>
      </c>
      <c r="AD4072" t="str">
        <f>IF(AA4072="","",IFERROR(1*'Procytrat 100B'!C73,IFERROR(_xludf.NUMBERVALUE('Procytrat 100B'!C73,".",","),IFERROR(_xludf.NUMBERVALUE('Procytrat 100B'!C73,",","."),0))))</f>
        <v/>
      </c>
      <c r="AE4072" t="str">
        <f>IF(AA4072="","",'Procytrat 100B'!I73)</f>
        <v/>
      </c>
      <c r="AF4072">
        <f t="shared" si="402"/>
        <v>0</v>
      </c>
      <c r="AG4072" t="str">
        <f t="shared" si="403"/>
        <v/>
      </c>
      <c r="AH4072" t="str">
        <f t="shared" si="404"/>
        <v/>
      </c>
      <c r="AI4072">
        <f t="shared" si="405"/>
        <v>0</v>
      </c>
      <c r="AJ4072">
        <f t="shared" si="406"/>
        <v>0</v>
      </c>
      <c r="AK4072">
        <v>0</v>
      </c>
      <c r="AL4072" t="str">
        <f>IF(AA4072="","",IFERROR(IF(ISNUMBER('Procytrat 100B'!D73),'Procytrat 100B'!D73,IF(ISNUMBER(SEARCH("12",'Procytrat 100B'!D73)),EDATE(AB4072,12),IF(ISNUMBER(SEARCH("6",'Procytrat 100B'!D73)),EDATE(AB4072,6),IF(ISNUMBER(SEARCH("3",'Procytrat 100B'!D73)),EDATE(AB4072,3),DATEVALUE('Procytrat 100B'!D73))))),""))</f>
        <v/>
      </c>
      <c r="AM4072" t="str">
        <f t="shared" ca="1" si="407"/>
        <v/>
      </c>
    </row>
    <row r="4073" spans="27:39" x14ac:dyDescent="0.3">
      <c r="AA4073" t="str">
        <f>IF(COUNTA('Procytrat 100B'!A74,'Procytrat 100B'!B74,'Procytrat 100B'!C74)&gt;0,"100B","")</f>
        <v/>
      </c>
      <c r="AB4073" t="str">
        <f>IFERROR(IF(ISNUMBER('Procytrat 100B'!A74),'Procytrat 100B'!A74,DATEVALUE('Procytrat 100B'!A74)),"")</f>
        <v/>
      </c>
      <c r="AC4073" t="str">
        <f>IF(AA4073="","",'Procytrat 100B'!B74)</f>
        <v/>
      </c>
      <c r="AD4073" t="str">
        <f>IF(AA4073="","",IFERROR(1*'Procytrat 100B'!C74,IFERROR(_xludf.NUMBERVALUE('Procytrat 100B'!C74,".",","),IFERROR(_xludf.NUMBERVALUE('Procytrat 100B'!C74,",","."),0))))</f>
        <v/>
      </c>
      <c r="AE4073" t="str">
        <f>IF(AA4073="","",'Procytrat 100B'!I74)</f>
        <v/>
      </c>
      <c r="AF4073">
        <f t="shared" si="402"/>
        <v>0</v>
      </c>
      <c r="AG4073" t="str">
        <f t="shared" si="403"/>
        <v/>
      </c>
      <c r="AH4073" t="str">
        <f t="shared" si="404"/>
        <v/>
      </c>
      <c r="AI4073">
        <f t="shared" si="405"/>
        <v>0</v>
      </c>
      <c r="AJ4073">
        <f t="shared" si="406"/>
        <v>0</v>
      </c>
      <c r="AK4073">
        <v>0</v>
      </c>
      <c r="AL4073" t="str">
        <f>IF(AA4073="","",IFERROR(IF(ISNUMBER('Procytrat 100B'!D74),'Procytrat 100B'!D74,IF(ISNUMBER(SEARCH("12",'Procytrat 100B'!D74)),EDATE(AB4073,12),IF(ISNUMBER(SEARCH("6",'Procytrat 100B'!D74)),EDATE(AB4073,6),IF(ISNUMBER(SEARCH("3",'Procytrat 100B'!D74)),EDATE(AB4073,3),DATEVALUE('Procytrat 100B'!D74))))),""))</f>
        <v/>
      </c>
      <c r="AM4073" t="str">
        <f t="shared" ca="1" si="407"/>
        <v/>
      </c>
    </row>
    <row r="4074" spans="27:39" x14ac:dyDescent="0.3">
      <c r="AA4074" t="str">
        <f>IF(COUNTA('Procytrat 100B'!A75,'Procytrat 100B'!B75,'Procytrat 100B'!C75)&gt;0,"100B","")</f>
        <v/>
      </c>
      <c r="AB4074" t="str">
        <f>IFERROR(IF(ISNUMBER('Procytrat 100B'!A75),'Procytrat 100B'!A75,DATEVALUE('Procytrat 100B'!A75)),"")</f>
        <v/>
      </c>
      <c r="AC4074" t="str">
        <f>IF(AA4074="","",'Procytrat 100B'!B75)</f>
        <v/>
      </c>
      <c r="AD4074" t="str">
        <f>IF(AA4074="","",IFERROR(1*'Procytrat 100B'!C75,IFERROR(_xludf.NUMBERVALUE('Procytrat 100B'!C75,".",","),IFERROR(_xludf.NUMBERVALUE('Procytrat 100B'!C75,",","."),0))))</f>
        <v/>
      </c>
      <c r="AE4074" t="str">
        <f>IF(AA4074="","",'Procytrat 100B'!I75)</f>
        <v/>
      </c>
      <c r="AF4074">
        <f t="shared" si="402"/>
        <v>0</v>
      </c>
      <c r="AG4074" t="str">
        <f t="shared" si="403"/>
        <v/>
      </c>
      <c r="AH4074" t="str">
        <f t="shared" si="404"/>
        <v/>
      </c>
      <c r="AI4074">
        <f t="shared" si="405"/>
        <v>0</v>
      </c>
      <c r="AJ4074">
        <f t="shared" si="406"/>
        <v>0</v>
      </c>
      <c r="AK4074">
        <v>0</v>
      </c>
      <c r="AL4074" t="str">
        <f>IF(AA4074="","",IFERROR(IF(ISNUMBER('Procytrat 100B'!D75),'Procytrat 100B'!D75,IF(ISNUMBER(SEARCH("12",'Procytrat 100B'!D75)),EDATE(AB4074,12),IF(ISNUMBER(SEARCH("6",'Procytrat 100B'!D75)),EDATE(AB4074,6),IF(ISNUMBER(SEARCH("3",'Procytrat 100B'!D75)),EDATE(AB4074,3),DATEVALUE('Procytrat 100B'!D75))))),""))</f>
        <v/>
      </c>
      <c r="AM4074" t="str">
        <f t="shared" ca="1" si="407"/>
        <v/>
      </c>
    </row>
    <row r="4075" spans="27:39" x14ac:dyDescent="0.3">
      <c r="AA4075" t="str">
        <f>IF(COUNTA('Procytrat 100B'!A76,'Procytrat 100B'!B76,'Procytrat 100B'!C76)&gt;0,"100B","")</f>
        <v/>
      </c>
      <c r="AB4075" t="str">
        <f>IFERROR(IF(ISNUMBER('Procytrat 100B'!A76),'Procytrat 100B'!A76,DATEVALUE('Procytrat 100B'!A76)),"")</f>
        <v/>
      </c>
      <c r="AC4075" t="str">
        <f>IF(AA4075="","",'Procytrat 100B'!B76)</f>
        <v/>
      </c>
      <c r="AD4075" t="str">
        <f>IF(AA4075="","",IFERROR(1*'Procytrat 100B'!C76,IFERROR(_xludf.NUMBERVALUE('Procytrat 100B'!C76,".",","),IFERROR(_xludf.NUMBERVALUE('Procytrat 100B'!C76,",","."),0))))</f>
        <v/>
      </c>
      <c r="AE4075" t="str">
        <f>IF(AA4075="","",'Procytrat 100B'!I76)</f>
        <v/>
      </c>
      <c r="AF4075">
        <f t="shared" si="402"/>
        <v>0</v>
      </c>
      <c r="AG4075" t="str">
        <f t="shared" si="403"/>
        <v/>
      </c>
      <c r="AH4075" t="str">
        <f t="shared" si="404"/>
        <v/>
      </c>
      <c r="AI4075">
        <f t="shared" si="405"/>
        <v>0</v>
      </c>
      <c r="AJ4075">
        <f t="shared" si="406"/>
        <v>0</v>
      </c>
      <c r="AK4075">
        <v>0</v>
      </c>
      <c r="AL4075" t="str">
        <f>IF(AA4075="","",IFERROR(IF(ISNUMBER('Procytrat 100B'!D76),'Procytrat 100B'!D76,IF(ISNUMBER(SEARCH("12",'Procytrat 100B'!D76)),EDATE(AB4075,12),IF(ISNUMBER(SEARCH("6",'Procytrat 100B'!D76)),EDATE(AB4075,6),IF(ISNUMBER(SEARCH("3",'Procytrat 100B'!D76)),EDATE(AB4075,3),DATEVALUE('Procytrat 100B'!D76))))),""))</f>
        <v/>
      </c>
      <c r="AM4075" t="str">
        <f t="shared" ca="1" si="407"/>
        <v/>
      </c>
    </row>
    <row r="4076" spans="27:39" x14ac:dyDescent="0.3">
      <c r="AA4076" t="str">
        <f>IF(COUNTA('Procytrat 100B'!A77,'Procytrat 100B'!B77,'Procytrat 100B'!C77)&gt;0,"100B","")</f>
        <v/>
      </c>
      <c r="AB4076" t="str">
        <f>IFERROR(IF(ISNUMBER('Procytrat 100B'!A77),'Procytrat 100B'!A77,DATEVALUE('Procytrat 100B'!A77)),"")</f>
        <v/>
      </c>
      <c r="AC4076" t="str">
        <f>IF(AA4076="","",'Procytrat 100B'!B77)</f>
        <v/>
      </c>
      <c r="AD4076" t="str">
        <f>IF(AA4076="","",IFERROR(1*'Procytrat 100B'!C77,IFERROR(_xludf.NUMBERVALUE('Procytrat 100B'!C77,".",","),IFERROR(_xludf.NUMBERVALUE('Procytrat 100B'!C77,",","."),0))))</f>
        <v/>
      </c>
      <c r="AE4076" t="str">
        <f>IF(AA4076="","",'Procytrat 100B'!I77)</f>
        <v/>
      </c>
      <c r="AF4076">
        <f t="shared" si="402"/>
        <v>0</v>
      </c>
      <c r="AG4076" t="str">
        <f t="shared" si="403"/>
        <v/>
      </c>
      <c r="AH4076" t="str">
        <f t="shared" si="404"/>
        <v/>
      </c>
      <c r="AI4076">
        <f t="shared" si="405"/>
        <v>0</v>
      </c>
      <c r="AJ4076">
        <f t="shared" si="406"/>
        <v>0</v>
      </c>
      <c r="AK4076">
        <v>0</v>
      </c>
      <c r="AL4076" t="str">
        <f>IF(AA4076="","",IFERROR(IF(ISNUMBER('Procytrat 100B'!D77),'Procytrat 100B'!D77,IF(ISNUMBER(SEARCH("12",'Procytrat 100B'!D77)),EDATE(AB4076,12),IF(ISNUMBER(SEARCH("6",'Procytrat 100B'!D77)),EDATE(AB4076,6),IF(ISNUMBER(SEARCH("3",'Procytrat 100B'!D77)),EDATE(AB4076,3),DATEVALUE('Procytrat 100B'!D77))))),""))</f>
        <v/>
      </c>
      <c r="AM4076" t="str">
        <f t="shared" ca="1" si="407"/>
        <v/>
      </c>
    </row>
    <row r="4077" spans="27:39" x14ac:dyDescent="0.3">
      <c r="AA4077" t="str">
        <f>IF(COUNTA('Procytrat 100B'!A78,'Procytrat 100B'!B78,'Procytrat 100B'!C78)&gt;0,"100B","")</f>
        <v/>
      </c>
      <c r="AB4077" t="str">
        <f>IFERROR(IF(ISNUMBER('Procytrat 100B'!A78),'Procytrat 100B'!A78,DATEVALUE('Procytrat 100B'!A78)),"")</f>
        <v/>
      </c>
      <c r="AC4077" t="str">
        <f>IF(AA4077="","",'Procytrat 100B'!B78)</f>
        <v/>
      </c>
      <c r="AD4077" t="str">
        <f>IF(AA4077="","",IFERROR(1*'Procytrat 100B'!C78,IFERROR(_xludf.NUMBERVALUE('Procytrat 100B'!C78,".",","),IFERROR(_xludf.NUMBERVALUE('Procytrat 100B'!C78,",","."),0))))</f>
        <v/>
      </c>
      <c r="AE4077" t="str">
        <f>IF(AA4077="","",'Procytrat 100B'!I78)</f>
        <v/>
      </c>
      <c r="AF4077">
        <f t="shared" si="402"/>
        <v>0</v>
      </c>
      <c r="AG4077" t="str">
        <f t="shared" si="403"/>
        <v/>
      </c>
      <c r="AH4077" t="str">
        <f t="shared" si="404"/>
        <v/>
      </c>
      <c r="AI4077">
        <f t="shared" si="405"/>
        <v>0</v>
      </c>
      <c r="AJ4077">
        <f t="shared" si="406"/>
        <v>0</v>
      </c>
      <c r="AK4077">
        <v>0</v>
      </c>
      <c r="AL4077" t="str">
        <f>IF(AA4077="","",IFERROR(IF(ISNUMBER('Procytrat 100B'!D78),'Procytrat 100B'!D78,IF(ISNUMBER(SEARCH("12",'Procytrat 100B'!D78)),EDATE(AB4077,12),IF(ISNUMBER(SEARCH("6",'Procytrat 100B'!D78)),EDATE(AB4077,6),IF(ISNUMBER(SEARCH("3",'Procytrat 100B'!D78)),EDATE(AB4077,3),DATEVALUE('Procytrat 100B'!D78))))),""))</f>
        <v/>
      </c>
      <c r="AM4077" t="str">
        <f t="shared" ca="1" si="407"/>
        <v/>
      </c>
    </row>
    <row r="4078" spans="27:39" x14ac:dyDescent="0.3">
      <c r="AA4078" t="str">
        <f>IF(COUNTA('Procytrat 100B'!A79,'Procytrat 100B'!B79,'Procytrat 100B'!C79)&gt;0,"100B","")</f>
        <v/>
      </c>
      <c r="AB4078" t="str">
        <f>IFERROR(IF(ISNUMBER('Procytrat 100B'!A79),'Procytrat 100B'!A79,DATEVALUE('Procytrat 100B'!A79)),"")</f>
        <v/>
      </c>
      <c r="AC4078" t="str">
        <f>IF(AA4078="","",'Procytrat 100B'!B79)</f>
        <v/>
      </c>
      <c r="AD4078" t="str">
        <f>IF(AA4078="","",IFERROR(1*'Procytrat 100B'!C79,IFERROR(_xludf.NUMBERVALUE('Procytrat 100B'!C79,".",","),IFERROR(_xludf.NUMBERVALUE('Procytrat 100B'!C79,",","."),0))))</f>
        <v/>
      </c>
      <c r="AE4078" t="str">
        <f>IF(AA4078="","",'Procytrat 100B'!I79)</f>
        <v/>
      </c>
      <c r="AF4078">
        <f t="shared" si="402"/>
        <v>0</v>
      </c>
      <c r="AG4078" t="str">
        <f t="shared" si="403"/>
        <v/>
      </c>
      <c r="AH4078" t="str">
        <f t="shared" si="404"/>
        <v/>
      </c>
      <c r="AI4078">
        <f t="shared" si="405"/>
        <v>0</v>
      </c>
      <c r="AJ4078">
        <f t="shared" si="406"/>
        <v>0</v>
      </c>
      <c r="AK4078">
        <v>0</v>
      </c>
      <c r="AL4078" t="str">
        <f>IF(AA4078="","",IFERROR(IF(ISNUMBER('Procytrat 100B'!D79),'Procytrat 100B'!D79,IF(ISNUMBER(SEARCH("12",'Procytrat 100B'!D79)),EDATE(AB4078,12),IF(ISNUMBER(SEARCH("6",'Procytrat 100B'!D79)),EDATE(AB4078,6),IF(ISNUMBER(SEARCH("3",'Procytrat 100B'!D79)),EDATE(AB4078,3),DATEVALUE('Procytrat 100B'!D79))))),""))</f>
        <v/>
      </c>
      <c r="AM4078" t="str">
        <f t="shared" ca="1" si="407"/>
        <v/>
      </c>
    </row>
    <row r="4079" spans="27:39" x14ac:dyDescent="0.3">
      <c r="AA4079" t="str">
        <f>IF(COUNTA('Procytrat 100B'!A80,'Procytrat 100B'!B80,'Procytrat 100B'!C80)&gt;0,"100B","")</f>
        <v/>
      </c>
      <c r="AB4079" t="str">
        <f>IFERROR(IF(ISNUMBER('Procytrat 100B'!A80),'Procytrat 100B'!A80,DATEVALUE('Procytrat 100B'!A80)),"")</f>
        <v/>
      </c>
      <c r="AC4079" t="str">
        <f>IF(AA4079="","",'Procytrat 100B'!B80)</f>
        <v/>
      </c>
      <c r="AD4079" t="str">
        <f>IF(AA4079="","",IFERROR(1*'Procytrat 100B'!C80,IFERROR(_xludf.NUMBERVALUE('Procytrat 100B'!C80,".",","),IFERROR(_xludf.NUMBERVALUE('Procytrat 100B'!C80,",","."),0))))</f>
        <v/>
      </c>
      <c r="AE4079" t="str">
        <f>IF(AA4079="","",'Procytrat 100B'!I80)</f>
        <v/>
      </c>
      <c r="AF4079">
        <f t="shared" si="402"/>
        <v>0</v>
      </c>
      <c r="AG4079" t="str">
        <f t="shared" si="403"/>
        <v/>
      </c>
      <c r="AH4079" t="str">
        <f t="shared" si="404"/>
        <v/>
      </c>
      <c r="AI4079">
        <f t="shared" si="405"/>
        <v>0</v>
      </c>
      <c r="AJ4079">
        <f t="shared" si="406"/>
        <v>0</v>
      </c>
      <c r="AK4079">
        <v>0</v>
      </c>
      <c r="AL4079" t="str">
        <f>IF(AA4079="","",IFERROR(IF(ISNUMBER('Procytrat 100B'!D80),'Procytrat 100B'!D80,IF(ISNUMBER(SEARCH("12",'Procytrat 100B'!D80)),EDATE(AB4079,12),IF(ISNUMBER(SEARCH("6",'Procytrat 100B'!D80)),EDATE(AB4079,6),IF(ISNUMBER(SEARCH("3",'Procytrat 100B'!D80)),EDATE(AB4079,3),DATEVALUE('Procytrat 100B'!D80))))),""))</f>
        <v/>
      </c>
      <c r="AM4079" t="str">
        <f t="shared" ca="1" si="407"/>
        <v/>
      </c>
    </row>
    <row r="4080" spans="27:39" x14ac:dyDescent="0.3">
      <c r="AA4080" t="str">
        <f>IF(COUNTA('Procytrat 100B'!A81,'Procytrat 100B'!B81,'Procytrat 100B'!C81)&gt;0,"100B","")</f>
        <v/>
      </c>
      <c r="AB4080" t="str">
        <f>IFERROR(IF(ISNUMBER('Procytrat 100B'!A81),'Procytrat 100B'!A81,DATEVALUE('Procytrat 100B'!A81)),"")</f>
        <v/>
      </c>
      <c r="AC4080" t="str">
        <f>IF(AA4080="","",'Procytrat 100B'!B81)</f>
        <v/>
      </c>
      <c r="AD4080" t="str">
        <f>IF(AA4080="","",IFERROR(1*'Procytrat 100B'!C81,IFERROR(_xludf.NUMBERVALUE('Procytrat 100B'!C81,".",","),IFERROR(_xludf.NUMBERVALUE('Procytrat 100B'!C81,",","."),0))))</f>
        <v/>
      </c>
      <c r="AE4080" t="str">
        <f>IF(AA4080="","",'Procytrat 100B'!I81)</f>
        <v/>
      </c>
      <c r="AF4080">
        <f t="shared" si="402"/>
        <v>0</v>
      </c>
      <c r="AG4080" t="str">
        <f t="shared" si="403"/>
        <v/>
      </c>
      <c r="AH4080" t="str">
        <f t="shared" si="404"/>
        <v/>
      </c>
      <c r="AI4080">
        <f t="shared" si="405"/>
        <v>0</v>
      </c>
      <c r="AJ4080">
        <f t="shared" si="406"/>
        <v>0</v>
      </c>
      <c r="AK4080">
        <v>0</v>
      </c>
      <c r="AL4080" t="str">
        <f>IF(AA4080="","",IFERROR(IF(ISNUMBER('Procytrat 100B'!D81),'Procytrat 100B'!D81,IF(ISNUMBER(SEARCH("12",'Procytrat 100B'!D81)),EDATE(AB4080,12),IF(ISNUMBER(SEARCH("6",'Procytrat 100B'!D81)),EDATE(AB4080,6),IF(ISNUMBER(SEARCH("3",'Procytrat 100B'!D81)),EDATE(AB4080,3),DATEVALUE('Procytrat 100B'!D81))))),""))</f>
        <v/>
      </c>
      <c r="AM4080" t="str">
        <f t="shared" ca="1" si="407"/>
        <v/>
      </c>
    </row>
    <row r="4081" spans="27:39" x14ac:dyDescent="0.3">
      <c r="AA4081" t="str">
        <f>IF(COUNTA('Procytrat 100B'!A82,'Procytrat 100B'!B82,'Procytrat 100B'!C82)&gt;0,"100B","")</f>
        <v/>
      </c>
      <c r="AB4081" t="str">
        <f>IFERROR(IF(ISNUMBER('Procytrat 100B'!A82),'Procytrat 100B'!A82,DATEVALUE('Procytrat 100B'!A82)),"")</f>
        <v/>
      </c>
      <c r="AC4081" t="str">
        <f>IF(AA4081="","",'Procytrat 100B'!B82)</f>
        <v/>
      </c>
      <c r="AD4081" t="str">
        <f>IF(AA4081="","",IFERROR(1*'Procytrat 100B'!C82,IFERROR(_xludf.NUMBERVALUE('Procytrat 100B'!C82,".",","),IFERROR(_xludf.NUMBERVALUE('Procytrat 100B'!C82,",","."),0))))</f>
        <v/>
      </c>
      <c r="AE4081" t="str">
        <f>IF(AA4081="","",'Procytrat 100B'!I82)</f>
        <v/>
      </c>
      <c r="AF4081">
        <f t="shared" si="402"/>
        <v>0</v>
      </c>
      <c r="AG4081" t="str">
        <f t="shared" si="403"/>
        <v/>
      </c>
      <c r="AH4081" t="str">
        <f t="shared" si="404"/>
        <v/>
      </c>
      <c r="AI4081">
        <f t="shared" si="405"/>
        <v>0</v>
      </c>
      <c r="AJ4081">
        <f t="shared" si="406"/>
        <v>0</v>
      </c>
      <c r="AK4081">
        <v>0</v>
      </c>
      <c r="AL4081" t="str">
        <f>IF(AA4081="","",IFERROR(IF(ISNUMBER('Procytrat 100B'!D82),'Procytrat 100B'!D82,IF(ISNUMBER(SEARCH("12",'Procytrat 100B'!D82)),EDATE(AB4081,12),IF(ISNUMBER(SEARCH("6",'Procytrat 100B'!D82)),EDATE(AB4081,6),IF(ISNUMBER(SEARCH("3",'Procytrat 100B'!D82)),EDATE(AB4081,3),DATEVALUE('Procytrat 100B'!D82))))),""))</f>
        <v/>
      </c>
      <c r="AM4081" t="str">
        <f t="shared" ca="1" si="407"/>
        <v/>
      </c>
    </row>
    <row r="4082" spans="27:39" x14ac:dyDescent="0.3">
      <c r="AA4082" t="str">
        <f>IF(COUNTA('Procytrat 100B'!A83,'Procytrat 100B'!B83,'Procytrat 100B'!C83)&gt;0,"100B","")</f>
        <v/>
      </c>
      <c r="AB4082" t="str">
        <f>IFERROR(IF(ISNUMBER('Procytrat 100B'!A83),'Procytrat 100B'!A83,DATEVALUE('Procytrat 100B'!A83)),"")</f>
        <v/>
      </c>
      <c r="AC4082" t="str">
        <f>IF(AA4082="","",'Procytrat 100B'!B83)</f>
        <v/>
      </c>
      <c r="AD4082" t="str">
        <f>IF(AA4082="","",IFERROR(1*'Procytrat 100B'!C83,IFERROR(_xludf.NUMBERVALUE('Procytrat 100B'!C83,".",","),IFERROR(_xludf.NUMBERVALUE('Procytrat 100B'!C83,",","."),0))))</f>
        <v/>
      </c>
      <c r="AE4082" t="str">
        <f>IF(AA4082="","",'Procytrat 100B'!I83)</f>
        <v/>
      </c>
      <c r="AF4082">
        <f t="shared" si="402"/>
        <v>0</v>
      </c>
      <c r="AG4082" t="str">
        <f t="shared" si="403"/>
        <v/>
      </c>
      <c r="AH4082" t="str">
        <f t="shared" si="404"/>
        <v/>
      </c>
      <c r="AI4082">
        <f t="shared" si="405"/>
        <v>0</v>
      </c>
      <c r="AJ4082">
        <f t="shared" si="406"/>
        <v>0</v>
      </c>
      <c r="AK4082">
        <v>0</v>
      </c>
      <c r="AL4082" t="str">
        <f>IF(AA4082="","",IFERROR(IF(ISNUMBER('Procytrat 100B'!D83),'Procytrat 100B'!D83,IF(ISNUMBER(SEARCH("12",'Procytrat 100B'!D83)),EDATE(AB4082,12),IF(ISNUMBER(SEARCH("6",'Procytrat 100B'!D83)),EDATE(AB4082,6),IF(ISNUMBER(SEARCH("3",'Procytrat 100B'!D83)),EDATE(AB4082,3),DATEVALUE('Procytrat 100B'!D83))))),""))</f>
        <v/>
      </c>
      <c r="AM4082" t="str">
        <f t="shared" ca="1" si="407"/>
        <v/>
      </c>
    </row>
    <row r="4083" spans="27:39" x14ac:dyDescent="0.3">
      <c r="AA4083" t="str">
        <f>IF(COUNTA('Procytrat 100B'!A84,'Procytrat 100B'!B84,'Procytrat 100B'!C84)&gt;0,"100B","")</f>
        <v/>
      </c>
      <c r="AB4083" t="str">
        <f>IFERROR(IF(ISNUMBER('Procytrat 100B'!A84),'Procytrat 100B'!A84,DATEVALUE('Procytrat 100B'!A84)),"")</f>
        <v/>
      </c>
      <c r="AC4083" t="str">
        <f>IF(AA4083="","",'Procytrat 100B'!B84)</f>
        <v/>
      </c>
      <c r="AD4083" t="str">
        <f>IF(AA4083="","",IFERROR(1*'Procytrat 100B'!C84,IFERROR(_xludf.NUMBERVALUE('Procytrat 100B'!C84,".",","),IFERROR(_xludf.NUMBERVALUE('Procytrat 100B'!C84,",","."),0))))</f>
        <v/>
      </c>
      <c r="AE4083" t="str">
        <f>IF(AA4083="","",'Procytrat 100B'!I84)</f>
        <v/>
      </c>
      <c r="AF4083">
        <f t="shared" si="402"/>
        <v>0</v>
      </c>
      <c r="AG4083" t="str">
        <f t="shared" si="403"/>
        <v/>
      </c>
      <c r="AH4083" t="str">
        <f t="shared" si="404"/>
        <v/>
      </c>
      <c r="AI4083">
        <f t="shared" si="405"/>
        <v>0</v>
      </c>
      <c r="AJ4083">
        <f t="shared" si="406"/>
        <v>0</v>
      </c>
      <c r="AK4083">
        <v>0</v>
      </c>
      <c r="AL4083" t="str">
        <f>IF(AA4083="","",IFERROR(IF(ISNUMBER('Procytrat 100B'!D84),'Procytrat 100B'!D84,IF(ISNUMBER(SEARCH("12",'Procytrat 100B'!D84)),EDATE(AB4083,12),IF(ISNUMBER(SEARCH("6",'Procytrat 100B'!D84)),EDATE(AB4083,6),IF(ISNUMBER(SEARCH("3",'Procytrat 100B'!D84)),EDATE(AB4083,3),DATEVALUE('Procytrat 100B'!D84))))),""))</f>
        <v/>
      </c>
      <c r="AM4083" t="str">
        <f t="shared" ca="1" si="407"/>
        <v/>
      </c>
    </row>
    <row r="4084" spans="27:39" x14ac:dyDescent="0.3">
      <c r="AA4084" t="str">
        <f>IF(COUNTA('Procytrat 100B'!A85,'Procytrat 100B'!B85,'Procytrat 100B'!C85)&gt;0,"100B","")</f>
        <v/>
      </c>
      <c r="AB4084" t="str">
        <f>IFERROR(IF(ISNUMBER('Procytrat 100B'!A85),'Procytrat 100B'!A85,DATEVALUE('Procytrat 100B'!A85)),"")</f>
        <v/>
      </c>
      <c r="AC4084" t="str">
        <f>IF(AA4084="","",'Procytrat 100B'!B85)</f>
        <v/>
      </c>
      <c r="AD4084" t="str">
        <f>IF(AA4084="","",IFERROR(1*'Procytrat 100B'!C85,IFERROR(_xludf.NUMBERVALUE('Procytrat 100B'!C85,".",","),IFERROR(_xludf.NUMBERVALUE('Procytrat 100B'!C85,",","."),0))))</f>
        <v/>
      </c>
      <c r="AE4084" t="str">
        <f>IF(AA4084="","",'Procytrat 100B'!I85)</f>
        <v/>
      </c>
      <c r="AF4084">
        <f t="shared" si="402"/>
        <v>0</v>
      </c>
      <c r="AG4084" t="str">
        <f t="shared" si="403"/>
        <v/>
      </c>
      <c r="AH4084" t="str">
        <f t="shared" si="404"/>
        <v/>
      </c>
      <c r="AI4084">
        <f t="shared" si="405"/>
        <v>0</v>
      </c>
      <c r="AJ4084">
        <f t="shared" si="406"/>
        <v>0</v>
      </c>
      <c r="AK4084">
        <v>0</v>
      </c>
      <c r="AL4084" t="str">
        <f>IF(AA4084="","",IFERROR(IF(ISNUMBER('Procytrat 100B'!D85),'Procytrat 100B'!D85,IF(ISNUMBER(SEARCH("12",'Procytrat 100B'!D85)),EDATE(AB4084,12),IF(ISNUMBER(SEARCH("6",'Procytrat 100B'!D85)),EDATE(AB4084,6),IF(ISNUMBER(SEARCH("3",'Procytrat 100B'!D85)),EDATE(AB4084,3),DATEVALUE('Procytrat 100B'!D85))))),""))</f>
        <v/>
      </c>
      <c r="AM4084" t="str">
        <f t="shared" ca="1" si="407"/>
        <v/>
      </c>
    </row>
    <row r="4085" spans="27:39" x14ac:dyDescent="0.3">
      <c r="AA4085" t="str">
        <f>IF(COUNTA('Procytrat 100B'!A86,'Procytrat 100B'!B86,'Procytrat 100B'!C86)&gt;0,"100B","")</f>
        <v/>
      </c>
      <c r="AB4085" t="str">
        <f>IFERROR(IF(ISNUMBER('Procytrat 100B'!A86),'Procytrat 100B'!A86,DATEVALUE('Procytrat 100B'!A86)),"")</f>
        <v/>
      </c>
      <c r="AC4085" t="str">
        <f>IF(AA4085="","",'Procytrat 100B'!B86)</f>
        <v/>
      </c>
      <c r="AD4085" t="str">
        <f>IF(AA4085="","",IFERROR(1*'Procytrat 100B'!C86,IFERROR(_xludf.NUMBERVALUE('Procytrat 100B'!C86,".",","),IFERROR(_xludf.NUMBERVALUE('Procytrat 100B'!C86,",","."),0))))</f>
        <v/>
      </c>
      <c r="AE4085" t="str">
        <f>IF(AA4085="","",'Procytrat 100B'!I86)</f>
        <v/>
      </c>
      <c r="AF4085">
        <f t="shared" si="402"/>
        <v>0</v>
      </c>
      <c r="AG4085" t="str">
        <f t="shared" si="403"/>
        <v/>
      </c>
      <c r="AH4085" t="str">
        <f t="shared" si="404"/>
        <v/>
      </c>
      <c r="AI4085">
        <f t="shared" si="405"/>
        <v>0</v>
      </c>
      <c r="AJ4085">
        <f t="shared" si="406"/>
        <v>0</v>
      </c>
      <c r="AK4085">
        <v>0</v>
      </c>
      <c r="AL4085" t="str">
        <f>IF(AA4085="","",IFERROR(IF(ISNUMBER('Procytrat 100B'!D86),'Procytrat 100B'!D86,IF(ISNUMBER(SEARCH("12",'Procytrat 100B'!D86)),EDATE(AB4085,12),IF(ISNUMBER(SEARCH("6",'Procytrat 100B'!D86)),EDATE(AB4085,6),IF(ISNUMBER(SEARCH("3",'Procytrat 100B'!D86)),EDATE(AB4085,3),DATEVALUE('Procytrat 100B'!D86))))),""))</f>
        <v/>
      </c>
      <c r="AM4085" t="str">
        <f t="shared" ca="1" si="407"/>
        <v/>
      </c>
    </row>
    <row r="4086" spans="27:39" x14ac:dyDescent="0.3">
      <c r="AA4086" t="str">
        <f>IF(COUNTA('Procytrat 100B'!A87,'Procytrat 100B'!B87,'Procytrat 100B'!C87)&gt;0,"100B","")</f>
        <v/>
      </c>
      <c r="AB4086" t="str">
        <f>IFERROR(IF(ISNUMBER('Procytrat 100B'!A87),'Procytrat 100B'!A87,DATEVALUE('Procytrat 100B'!A87)),"")</f>
        <v/>
      </c>
      <c r="AC4086" t="str">
        <f>IF(AA4086="","",'Procytrat 100B'!B87)</f>
        <v/>
      </c>
      <c r="AD4086" t="str">
        <f>IF(AA4086="","",IFERROR(1*'Procytrat 100B'!C87,IFERROR(_xludf.NUMBERVALUE('Procytrat 100B'!C87,".",","),IFERROR(_xludf.NUMBERVALUE('Procytrat 100B'!C87,",","."),0))))</f>
        <v/>
      </c>
      <c r="AE4086" t="str">
        <f>IF(AA4086="","",'Procytrat 100B'!I87)</f>
        <v/>
      </c>
      <c r="AF4086">
        <f t="shared" si="402"/>
        <v>0</v>
      </c>
      <c r="AG4086" t="str">
        <f t="shared" si="403"/>
        <v/>
      </c>
      <c r="AH4086" t="str">
        <f t="shared" si="404"/>
        <v/>
      </c>
      <c r="AI4086">
        <f t="shared" si="405"/>
        <v>0</v>
      </c>
      <c r="AJ4086">
        <f t="shared" si="406"/>
        <v>0</v>
      </c>
      <c r="AK4086">
        <v>0</v>
      </c>
      <c r="AL4086" t="str">
        <f>IF(AA4086="","",IFERROR(IF(ISNUMBER('Procytrat 100B'!D87),'Procytrat 100B'!D87,IF(ISNUMBER(SEARCH("12",'Procytrat 100B'!D87)),EDATE(AB4086,12),IF(ISNUMBER(SEARCH("6",'Procytrat 100B'!D87)),EDATE(AB4086,6),IF(ISNUMBER(SEARCH("3",'Procytrat 100B'!D87)),EDATE(AB4086,3),DATEVALUE('Procytrat 100B'!D87))))),""))</f>
        <v/>
      </c>
      <c r="AM4086" t="str">
        <f t="shared" ca="1" si="407"/>
        <v/>
      </c>
    </row>
    <row r="4087" spans="27:39" x14ac:dyDescent="0.3">
      <c r="AA4087" t="str">
        <f>IF(COUNTA('Procytrat 100B'!A88,'Procytrat 100B'!B88,'Procytrat 100B'!C88)&gt;0,"100B","")</f>
        <v/>
      </c>
      <c r="AB4087" t="str">
        <f>IFERROR(IF(ISNUMBER('Procytrat 100B'!A88),'Procytrat 100B'!A88,DATEVALUE('Procytrat 100B'!A88)),"")</f>
        <v/>
      </c>
      <c r="AC4087" t="str">
        <f>IF(AA4087="","",'Procytrat 100B'!B88)</f>
        <v/>
      </c>
      <c r="AD4087" t="str">
        <f>IF(AA4087="","",IFERROR(1*'Procytrat 100B'!C88,IFERROR(_xludf.NUMBERVALUE('Procytrat 100B'!C88,".",","),IFERROR(_xludf.NUMBERVALUE('Procytrat 100B'!C88,",","."),0))))</f>
        <v/>
      </c>
      <c r="AE4087" t="str">
        <f>IF(AA4087="","",'Procytrat 100B'!I88)</f>
        <v/>
      </c>
      <c r="AF4087">
        <f t="shared" si="402"/>
        <v>0</v>
      </c>
      <c r="AG4087" t="str">
        <f t="shared" si="403"/>
        <v/>
      </c>
      <c r="AH4087" t="str">
        <f t="shared" si="404"/>
        <v/>
      </c>
      <c r="AI4087">
        <f t="shared" si="405"/>
        <v>0</v>
      </c>
      <c r="AJ4087">
        <f t="shared" si="406"/>
        <v>0</v>
      </c>
      <c r="AK4087">
        <v>0</v>
      </c>
      <c r="AL4087" t="str">
        <f>IF(AA4087="","",IFERROR(IF(ISNUMBER('Procytrat 100B'!D88),'Procytrat 100B'!D88,IF(ISNUMBER(SEARCH("12",'Procytrat 100B'!D88)),EDATE(AB4087,12),IF(ISNUMBER(SEARCH("6",'Procytrat 100B'!D88)),EDATE(AB4087,6),IF(ISNUMBER(SEARCH("3",'Procytrat 100B'!D88)),EDATE(AB4087,3),DATEVALUE('Procytrat 100B'!D88))))),""))</f>
        <v/>
      </c>
      <c r="AM4087" t="str">
        <f t="shared" ca="1" si="407"/>
        <v/>
      </c>
    </row>
    <row r="4088" spans="27:39" x14ac:dyDescent="0.3">
      <c r="AA4088" t="str">
        <f>IF(COUNTA('Procytrat 100B'!A89,'Procytrat 100B'!B89,'Procytrat 100B'!C89)&gt;0,"100B","")</f>
        <v/>
      </c>
      <c r="AB4088" t="str">
        <f>IFERROR(IF(ISNUMBER('Procytrat 100B'!A89),'Procytrat 100B'!A89,DATEVALUE('Procytrat 100B'!A89)),"")</f>
        <v/>
      </c>
      <c r="AC4088" t="str">
        <f>IF(AA4088="","",'Procytrat 100B'!B89)</f>
        <v/>
      </c>
      <c r="AD4088" t="str">
        <f>IF(AA4088="","",IFERROR(1*'Procytrat 100B'!C89,IFERROR(_xludf.NUMBERVALUE('Procytrat 100B'!C89,".",","),IFERROR(_xludf.NUMBERVALUE('Procytrat 100B'!C89,",","."),0))))</f>
        <v/>
      </c>
      <c r="AE4088" t="str">
        <f>IF(AA4088="","",'Procytrat 100B'!I89)</f>
        <v/>
      </c>
      <c r="AF4088">
        <f t="shared" si="402"/>
        <v>0</v>
      </c>
      <c r="AG4088" t="str">
        <f t="shared" si="403"/>
        <v/>
      </c>
      <c r="AH4088" t="str">
        <f t="shared" si="404"/>
        <v/>
      </c>
      <c r="AI4088">
        <f t="shared" si="405"/>
        <v>0</v>
      </c>
      <c r="AJ4088">
        <f t="shared" si="406"/>
        <v>0</v>
      </c>
      <c r="AK4088">
        <v>0</v>
      </c>
      <c r="AL4088" t="str">
        <f>IF(AA4088="","",IFERROR(IF(ISNUMBER('Procytrat 100B'!D89),'Procytrat 100B'!D89,IF(ISNUMBER(SEARCH("12",'Procytrat 100B'!D89)),EDATE(AB4088,12),IF(ISNUMBER(SEARCH("6",'Procytrat 100B'!D89)),EDATE(AB4088,6),IF(ISNUMBER(SEARCH("3",'Procytrat 100B'!D89)),EDATE(AB4088,3),DATEVALUE('Procytrat 100B'!D89))))),""))</f>
        <v/>
      </c>
      <c r="AM4088" t="str">
        <f t="shared" ca="1" si="407"/>
        <v/>
      </c>
    </row>
    <row r="4089" spans="27:39" x14ac:dyDescent="0.3">
      <c r="AA4089" t="str">
        <f>IF(COUNTA('Procytrat 100B'!A90,'Procytrat 100B'!B90,'Procytrat 100B'!C90)&gt;0,"100B","")</f>
        <v/>
      </c>
      <c r="AB4089" t="str">
        <f>IFERROR(IF(ISNUMBER('Procytrat 100B'!A90),'Procytrat 100B'!A90,DATEVALUE('Procytrat 100B'!A90)),"")</f>
        <v/>
      </c>
      <c r="AC4089" t="str">
        <f>IF(AA4089="","",'Procytrat 100B'!B90)</f>
        <v/>
      </c>
      <c r="AD4089" t="str">
        <f>IF(AA4089="","",IFERROR(1*'Procytrat 100B'!C90,IFERROR(_xludf.NUMBERVALUE('Procytrat 100B'!C90,".",","),IFERROR(_xludf.NUMBERVALUE('Procytrat 100B'!C90,",","."),0))))</f>
        <v/>
      </c>
      <c r="AE4089" t="str">
        <f>IF(AA4089="","",'Procytrat 100B'!I90)</f>
        <v/>
      </c>
      <c r="AF4089">
        <f t="shared" si="402"/>
        <v>0</v>
      </c>
      <c r="AG4089" t="str">
        <f t="shared" si="403"/>
        <v/>
      </c>
      <c r="AH4089" t="str">
        <f t="shared" si="404"/>
        <v/>
      </c>
      <c r="AI4089">
        <f t="shared" si="405"/>
        <v>0</v>
      </c>
      <c r="AJ4089">
        <f t="shared" si="406"/>
        <v>0</v>
      </c>
      <c r="AK4089">
        <v>0</v>
      </c>
      <c r="AL4089" t="str">
        <f>IF(AA4089="","",IFERROR(IF(ISNUMBER('Procytrat 100B'!D90),'Procytrat 100B'!D90,IF(ISNUMBER(SEARCH("12",'Procytrat 100B'!D90)),EDATE(AB4089,12),IF(ISNUMBER(SEARCH("6",'Procytrat 100B'!D90)),EDATE(AB4089,6),IF(ISNUMBER(SEARCH("3",'Procytrat 100B'!D90)),EDATE(AB4089,3),DATEVALUE('Procytrat 100B'!D90))))),""))</f>
        <v/>
      </c>
      <c r="AM4089" t="str">
        <f t="shared" ca="1" si="407"/>
        <v/>
      </c>
    </row>
    <row r="4090" spans="27:39" x14ac:dyDescent="0.3">
      <c r="AA4090" t="str">
        <f>IF(COUNTA('Procytrat 100B'!A91,'Procytrat 100B'!B91,'Procytrat 100B'!C91)&gt;0,"100B","")</f>
        <v/>
      </c>
      <c r="AB4090" t="str">
        <f>IFERROR(IF(ISNUMBER('Procytrat 100B'!A91),'Procytrat 100B'!A91,DATEVALUE('Procytrat 100B'!A91)),"")</f>
        <v/>
      </c>
      <c r="AC4090" t="str">
        <f>IF(AA4090="","",'Procytrat 100B'!B91)</f>
        <v/>
      </c>
      <c r="AD4090" t="str">
        <f>IF(AA4090="","",IFERROR(1*'Procytrat 100B'!C91,IFERROR(_xludf.NUMBERVALUE('Procytrat 100B'!C91,".",","),IFERROR(_xludf.NUMBERVALUE('Procytrat 100B'!C91,",","."),0))))</f>
        <v/>
      </c>
      <c r="AE4090" t="str">
        <f>IF(AA4090="","",'Procytrat 100B'!I91)</f>
        <v/>
      </c>
      <c r="AF4090">
        <f t="shared" si="402"/>
        <v>0</v>
      </c>
      <c r="AG4090" t="str">
        <f t="shared" si="403"/>
        <v/>
      </c>
      <c r="AH4090" t="str">
        <f t="shared" si="404"/>
        <v/>
      </c>
      <c r="AI4090">
        <f t="shared" si="405"/>
        <v>0</v>
      </c>
      <c r="AJ4090">
        <f t="shared" si="406"/>
        <v>0</v>
      </c>
      <c r="AK4090">
        <v>0</v>
      </c>
      <c r="AL4090" t="str">
        <f>IF(AA4090="","",IFERROR(IF(ISNUMBER('Procytrat 100B'!D91),'Procytrat 100B'!D91,IF(ISNUMBER(SEARCH("12",'Procytrat 100B'!D91)),EDATE(AB4090,12),IF(ISNUMBER(SEARCH("6",'Procytrat 100B'!D91)),EDATE(AB4090,6),IF(ISNUMBER(SEARCH("3",'Procytrat 100B'!D91)),EDATE(AB4090,3),DATEVALUE('Procytrat 100B'!D91))))),""))</f>
        <v/>
      </c>
      <c r="AM4090" t="str">
        <f t="shared" ca="1" si="407"/>
        <v/>
      </c>
    </row>
    <row r="4091" spans="27:39" x14ac:dyDescent="0.3">
      <c r="AA4091" t="str">
        <f>IF(COUNTA('Procytrat 100B'!A92,'Procytrat 100B'!B92,'Procytrat 100B'!C92)&gt;0,"100B","")</f>
        <v/>
      </c>
      <c r="AB4091" t="str">
        <f>IFERROR(IF(ISNUMBER('Procytrat 100B'!A92),'Procytrat 100B'!A92,DATEVALUE('Procytrat 100B'!A92)),"")</f>
        <v/>
      </c>
      <c r="AC4091" t="str">
        <f>IF(AA4091="","",'Procytrat 100B'!B92)</f>
        <v/>
      </c>
      <c r="AD4091" t="str">
        <f>IF(AA4091="","",IFERROR(1*'Procytrat 100B'!C92,IFERROR(_xludf.NUMBERVALUE('Procytrat 100B'!C92,".",","),IFERROR(_xludf.NUMBERVALUE('Procytrat 100B'!C92,",","."),0))))</f>
        <v/>
      </c>
      <c r="AE4091" t="str">
        <f>IF(AA4091="","",'Procytrat 100B'!I92)</f>
        <v/>
      </c>
      <c r="AF4091">
        <f t="shared" si="402"/>
        <v>0</v>
      </c>
      <c r="AG4091" t="str">
        <f t="shared" si="403"/>
        <v/>
      </c>
      <c r="AH4091" t="str">
        <f t="shared" si="404"/>
        <v/>
      </c>
      <c r="AI4091">
        <f t="shared" si="405"/>
        <v>0</v>
      </c>
      <c r="AJ4091">
        <f t="shared" si="406"/>
        <v>0</v>
      </c>
      <c r="AK4091">
        <v>0</v>
      </c>
      <c r="AL4091" t="str">
        <f>IF(AA4091="","",IFERROR(IF(ISNUMBER('Procytrat 100B'!D92),'Procytrat 100B'!D92,IF(ISNUMBER(SEARCH("12",'Procytrat 100B'!D92)),EDATE(AB4091,12),IF(ISNUMBER(SEARCH("6",'Procytrat 100B'!D92)),EDATE(AB4091,6),IF(ISNUMBER(SEARCH("3",'Procytrat 100B'!D92)),EDATE(AB4091,3),DATEVALUE('Procytrat 100B'!D92))))),""))</f>
        <v/>
      </c>
      <c r="AM4091" t="str">
        <f t="shared" ca="1" si="407"/>
        <v/>
      </c>
    </row>
    <row r="4092" spans="27:39" x14ac:dyDescent="0.3">
      <c r="AA4092" t="str">
        <f>IF(COUNTA('Procytrat 100B'!A93,'Procytrat 100B'!B93,'Procytrat 100B'!C93)&gt;0,"100B","")</f>
        <v/>
      </c>
      <c r="AB4092" t="str">
        <f>IFERROR(IF(ISNUMBER('Procytrat 100B'!A93),'Procytrat 100B'!A93,DATEVALUE('Procytrat 100B'!A93)),"")</f>
        <v/>
      </c>
      <c r="AC4092" t="str">
        <f>IF(AA4092="","",'Procytrat 100B'!B93)</f>
        <v/>
      </c>
      <c r="AD4092" t="str">
        <f>IF(AA4092="","",IFERROR(1*'Procytrat 100B'!C93,IFERROR(_xludf.NUMBERVALUE('Procytrat 100B'!C93,".",","),IFERROR(_xludf.NUMBERVALUE('Procytrat 100B'!C93,",","."),0))))</f>
        <v/>
      </c>
      <c r="AE4092" t="str">
        <f>IF(AA4092="","",'Procytrat 100B'!I93)</f>
        <v/>
      </c>
      <c r="AF4092">
        <f t="shared" si="402"/>
        <v>0</v>
      </c>
      <c r="AG4092" t="str">
        <f t="shared" si="403"/>
        <v/>
      </c>
      <c r="AH4092" t="str">
        <f t="shared" si="404"/>
        <v/>
      </c>
      <c r="AI4092">
        <f t="shared" si="405"/>
        <v>0</v>
      </c>
      <c r="AJ4092">
        <f t="shared" si="406"/>
        <v>0</v>
      </c>
      <c r="AK4092">
        <v>0</v>
      </c>
      <c r="AL4092" t="str">
        <f>IF(AA4092="","",IFERROR(IF(ISNUMBER('Procytrat 100B'!D93),'Procytrat 100B'!D93,IF(ISNUMBER(SEARCH("12",'Procytrat 100B'!D93)),EDATE(AB4092,12),IF(ISNUMBER(SEARCH("6",'Procytrat 100B'!D93)),EDATE(AB4092,6),IF(ISNUMBER(SEARCH("3",'Procytrat 100B'!D93)),EDATE(AB4092,3),DATEVALUE('Procytrat 100B'!D93))))),""))</f>
        <v/>
      </c>
      <c r="AM4092" t="str">
        <f t="shared" ca="1" si="407"/>
        <v/>
      </c>
    </row>
    <row r="4093" spans="27:39" x14ac:dyDescent="0.3">
      <c r="AA4093" t="str">
        <f>IF(COUNTA('Procytrat 100B'!A94,'Procytrat 100B'!B94,'Procytrat 100B'!C94)&gt;0,"100B","")</f>
        <v/>
      </c>
      <c r="AB4093" t="str">
        <f>IFERROR(IF(ISNUMBER('Procytrat 100B'!A94),'Procytrat 100B'!A94,DATEVALUE('Procytrat 100B'!A94)),"")</f>
        <v/>
      </c>
      <c r="AC4093" t="str">
        <f>IF(AA4093="","",'Procytrat 100B'!B94)</f>
        <v/>
      </c>
      <c r="AD4093" t="str">
        <f>IF(AA4093="","",IFERROR(1*'Procytrat 100B'!C94,IFERROR(_xludf.NUMBERVALUE('Procytrat 100B'!C94,".",","),IFERROR(_xludf.NUMBERVALUE('Procytrat 100B'!C94,",","."),0))))</f>
        <v/>
      </c>
      <c r="AE4093" t="str">
        <f>IF(AA4093="","",'Procytrat 100B'!I94)</f>
        <v/>
      </c>
      <c r="AF4093">
        <f t="shared" si="402"/>
        <v>0</v>
      </c>
      <c r="AG4093" t="str">
        <f t="shared" si="403"/>
        <v/>
      </c>
      <c r="AH4093" t="str">
        <f t="shared" si="404"/>
        <v/>
      </c>
      <c r="AI4093">
        <f t="shared" si="405"/>
        <v>0</v>
      </c>
      <c r="AJ4093">
        <f t="shared" si="406"/>
        <v>0</v>
      </c>
      <c r="AK4093">
        <v>0</v>
      </c>
      <c r="AL4093" t="str">
        <f>IF(AA4093="","",IFERROR(IF(ISNUMBER('Procytrat 100B'!D94),'Procytrat 100B'!D94,IF(ISNUMBER(SEARCH("12",'Procytrat 100B'!D94)),EDATE(AB4093,12),IF(ISNUMBER(SEARCH("6",'Procytrat 100B'!D94)),EDATE(AB4093,6),IF(ISNUMBER(SEARCH("3",'Procytrat 100B'!D94)),EDATE(AB4093,3),DATEVALUE('Procytrat 100B'!D94))))),""))</f>
        <v/>
      </c>
      <c r="AM4093" t="str">
        <f t="shared" ca="1" si="407"/>
        <v/>
      </c>
    </row>
    <row r="4094" spans="27:39" x14ac:dyDescent="0.3">
      <c r="AA4094" t="str">
        <f>IF(COUNTA('Procytrat 100B'!A95,'Procytrat 100B'!B95,'Procytrat 100B'!C95)&gt;0,"100B","")</f>
        <v/>
      </c>
      <c r="AB4094" t="str">
        <f>IFERROR(IF(ISNUMBER('Procytrat 100B'!A95),'Procytrat 100B'!A95,DATEVALUE('Procytrat 100B'!A95)),"")</f>
        <v/>
      </c>
      <c r="AC4094" t="str">
        <f>IF(AA4094="","",'Procytrat 100B'!B95)</f>
        <v/>
      </c>
      <c r="AD4094" t="str">
        <f>IF(AA4094="","",IFERROR(1*'Procytrat 100B'!C95,IFERROR(_xludf.NUMBERVALUE('Procytrat 100B'!C95,".",","),IFERROR(_xludf.NUMBERVALUE('Procytrat 100B'!C95,",","."),0))))</f>
        <v/>
      </c>
      <c r="AE4094" t="str">
        <f>IF(AA4094="","",'Procytrat 100B'!I95)</f>
        <v/>
      </c>
      <c r="AF4094">
        <f t="shared" si="402"/>
        <v>0</v>
      </c>
      <c r="AG4094" t="str">
        <f t="shared" si="403"/>
        <v/>
      </c>
      <c r="AH4094" t="str">
        <f t="shared" si="404"/>
        <v/>
      </c>
      <c r="AI4094">
        <f t="shared" si="405"/>
        <v>0</v>
      </c>
      <c r="AJ4094">
        <f t="shared" si="406"/>
        <v>0</v>
      </c>
      <c r="AK4094">
        <v>0</v>
      </c>
      <c r="AL4094" t="str">
        <f>IF(AA4094="","",IFERROR(IF(ISNUMBER('Procytrat 100B'!D95),'Procytrat 100B'!D95,IF(ISNUMBER(SEARCH("12",'Procytrat 100B'!D95)),EDATE(AB4094,12),IF(ISNUMBER(SEARCH("6",'Procytrat 100B'!D95)),EDATE(AB4094,6),IF(ISNUMBER(SEARCH("3",'Procytrat 100B'!D95)),EDATE(AB4094,3),DATEVALUE('Procytrat 100B'!D95))))),""))</f>
        <v/>
      </c>
      <c r="AM4094" t="str">
        <f t="shared" ca="1" si="407"/>
        <v/>
      </c>
    </row>
    <row r="4095" spans="27:39" x14ac:dyDescent="0.3">
      <c r="AA4095" t="str">
        <f>IF(COUNTA('Procytrat 100B'!A96,'Procytrat 100B'!B96,'Procytrat 100B'!C96)&gt;0,"100B","")</f>
        <v/>
      </c>
      <c r="AB4095" t="str">
        <f>IFERROR(IF(ISNUMBER('Procytrat 100B'!A96),'Procytrat 100B'!A96,DATEVALUE('Procytrat 100B'!A96)),"")</f>
        <v/>
      </c>
      <c r="AC4095" t="str">
        <f>IF(AA4095="","",'Procytrat 100B'!B96)</f>
        <v/>
      </c>
      <c r="AD4095" t="str">
        <f>IF(AA4095="","",IFERROR(1*'Procytrat 100B'!C96,IFERROR(_xludf.NUMBERVALUE('Procytrat 100B'!C96,".",","),IFERROR(_xludf.NUMBERVALUE('Procytrat 100B'!C96,",","."),0))))</f>
        <v/>
      </c>
      <c r="AE4095" t="str">
        <f>IF(AA4095="","",'Procytrat 100B'!I96)</f>
        <v/>
      </c>
      <c r="AF4095">
        <f t="shared" si="402"/>
        <v>0</v>
      </c>
      <c r="AG4095" t="str">
        <f t="shared" si="403"/>
        <v/>
      </c>
      <c r="AH4095" t="str">
        <f t="shared" si="404"/>
        <v/>
      </c>
      <c r="AI4095">
        <f t="shared" si="405"/>
        <v>0</v>
      </c>
      <c r="AJ4095">
        <f t="shared" si="406"/>
        <v>0</v>
      </c>
      <c r="AK4095">
        <v>0</v>
      </c>
      <c r="AL4095" t="str">
        <f>IF(AA4095="","",IFERROR(IF(ISNUMBER('Procytrat 100B'!D96),'Procytrat 100B'!D96,IF(ISNUMBER(SEARCH("12",'Procytrat 100B'!D96)),EDATE(AB4095,12),IF(ISNUMBER(SEARCH("6",'Procytrat 100B'!D96)),EDATE(AB4095,6),IF(ISNUMBER(SEARCH("3",'Procytrat 100B'!D96)),EDATE(AB4095,3),DATEVALUE('Procytrat 100B'!D96))))),""))</f>
        <v/>
      </c>
      <c r="AM4095" t="str">
        <f t="shared" ca="1" si="407"/>
        <v/>
      </c>
    </row>
    <row r="4096" spans="27:39" x14ac:dyDescent="0.3">
      <c r="AA4096" t="str">
        <f>IF(COUNTA('Procytrat 100B'!A97,'Procytrat 100B'!B97,'Procytrat 100B'!C97)&gt;0,"100B","")</f>
        <v/>
      </c>
      <c r="AB4096" t="str">
        <f>IFERROR(IF(ISNUMBER('Procytrat 100B'!A97),'Procytrat 100B'!A97,DATEVALUE('Procytrat 100B'!A97)),"")</f>
        <v/>
      </c>
      <c r="AC4096" t="str">
        <f>IF(AA4096="","",'Procytrat 100B'!B97)</f>
        <v/>
      </c>
      <c r="AD4096" t="str">
        <f>IF(AA4096="","",IFERROR(1*'Procytrat 100B'!C97,IFERROR(_xludf.NUMBERVALUE('Procytrat 100B'!C97,".",","),IFERROR(_xludf.NUMBERVALUE('Procytrat 100B'!C97,",","."),0))))</f>
        <v/>
      </c>
      <c r="AE4096" t="str">
        <f>IF(AA4096="","",'Procytrat 100B'!I97)</f>
        <v/>
      </c>
      <c r="AF4096">
        <f t="shared" si="402"/>
        <v>0</v>
      </c>
      <c r="AG4096" t="str">
        <f t="shared" si="403"/>
        <v/>
      </c>
      <c r="AH4096" t="str">
        <f t="shared" si="404"/>
        <v/>
      </c>
      <c r="AI4096">
        <f t="shared" si="405"/>
        <v>0</v>
      </c>
      <c r="AJ4096">
        <f t="shared" si="406"/>
        <v>0</v>
      </c>
      <c r="AK4096">
        <v>0</v>
      </c>
      <c r="AL4096" t="str">
        <f>IF(AA4096="","",IFERROR(IF(ISNUMBER('Procytrat 100B'!D97),'Procytrat 100B'!D97,IF(ISNUMBER(SEARCH("12",'Procytrat 100B'!D97)),EDATE(AB4096,12),IF(ISNUMBER(SEARCH("6",'Procytrat 100B'!D97)),EDATE(AB4096,6),IF(ISNUMBER(SEARCH("3",'Procytrat 100B'!D97)),EDATE(AB4096,3),DATEVALUE('Procytrat 100B'!D97))))),""))</f>
        <v/>
      </c>
      <c r="AM4096" t="str">
        <f t="shared" ca="1" si="407"/>
        <v/>
      </c>
    </row>
    <row r="4097" spans="27:39" x14ac:dyDescent="0.3">
      <c r="AA4097" t="str">
        <f>IF(COUNTA('Procytrat 100B'!A98,'Procytrat 100B'!B98,'Procytrat 100B'!C98)&gt;0,"100B","")</f>
        <v/>
      </c>
      <c r="AB4097" t="str">
        <f>IFERROR(IF(ISNUMBER('Procytrat 100B'!A98),'Procytrat 100B'!A98,DATEVALUE('Procytrat 100B'!A98)),"")</f>
        <v/>
      </c>
      <c r="AC4097" t="str">
        <f>IF(AA4097="","",'Procytrat 100B'!B98)</f>
        <v/>
      </c>
      <c r="AD4097" t="str">
        <f>IF(AA4097="","",IFERROR(1*'Procytrat 100B'!C98,IFERROR(_xludf.NUMBERVALUE('Procytrat 100B'!C98,".",","),IFERROR(_xludf.NUMBERVALUE('Procytrat 100B'!C98,",","."),0))))</f>
        <v/>
      </c>
      <c r="AE4097" t="str">
        <f>IF(AA4097="","",'Procytrat 100B'!I98)</f>
        <v/>
      </c>
      <c r="AF4097">
        <f t="shared" si="402"/>
        <v>0</v>
      </c>
      <c r="AG4097" t="str">
        <f t="shared" si="403"/>
        <v/>
      </c>
      <c r="AH4097" t="str">
        <f t="shared" si="404"/>
        <v/>
      </c>
      <c r="AI4097">
        <f t="shared" si="405"/>
        <v>0</v>
      </c>
      <c r="AJ4097">
        <f t="shared" si="406"/>
        <v>0</v>
      </c>
      <c r="AK4097">
        <v>0</v>
      </c>
      <c r="AL4097" t="str">
        <f>IF(AA4097="","",IFERROR(IF(ISNUMBER('Procytrat 100B'!D98),'Procytrat 100B'!D98,IF(ISNUMBER(SEARCH("12",'Procytrat 100B'!D98)),EDATE(AB4097,12),IF(ISNUMBER(SEARCH("6",'Procytrat 100B'!D98)),EDATE(AB4097,6),IF(ISNUMBER(SEARCH("3",'Procytrat 100B'!D98)),EDATE(AB4097,3),DATEVALUE('Procytrat 100B'!D98))))),""))</f>
        <v/>
      </c>
      <c r="AM4097" t="str">
        <f t="shared" ca="1" si="407"/>
        <v/>
      </c>
    </row>
    <row r="4098" spans="27:39" x14ac:dyDescent="0.3">
      <c r="AA4098" t="str">
        <f>IF(COUNTA('Procytrat 100B'!A99,'Procytrat 100B'!B99,'Procytrat 100B'!C99)&gt;0,"100B","")</f>
        <v/>
      </c>
      <c r="AB4098" t="str">
        <f>IFERROR(IF(ISNUMBER('Procytrat 100B'!A99),'Procytrat 100B'!A99,DATEVALUE('Procytrat 100B'!A99)),"")</f>
        <v/>
      </c>
      <c r="AC4098" t="str">
        <f>IF(AA4098="","",'Procytrat 100B'!B99)</f>
        <v/>
      </c>
      <c r="AD4098" t="str">
        <f>IF(AA4098="","",IFERROR(1*'Procytrat 100B'!C99,IFERROR(_xludf.NUMBERVALUE('Procytrat 100B'!C99,".",","),IFERROR(_xludf.NUMBERVALUE('Procytrat 100B'!C99,",","."),0))))</f>
        <v/>
      </c>
      <c r="AE4098" t="str">
        <f>IF(AA4098="","",'Procytrat 100B'!I99)</f>
        <v/>
      </c>
      <c r="AF4098">
        <f t="shared" ref="AF4098:AF4161" si="408">IF(AA4098="",0,--ISNUMBER(SEARCH("aprovado",AE4098)))</f>
        <v>0</v>
      </c>
      <c r="AG4098" t="str">
        <f t="shared" ref="AG4098:AG4161" si="409">IF(AB4098="","",YEAR(AB4098))</f>
        <v/>
      </c>
      <c r="AH4098" t="str">
        <f t="shared" ref="AH4098:AH4161" si="410">IF(AB4098="","",MONTH(AB4098))</f>
        <v/>
      </c>
      <c r="AI4098">
        <f t="shared" ref="AI4098:AI4161" si="411">IF(AB4098="",0,AB4098+ROW()/1000000)</f>
        <v>0</v>
      </c>
      <c r="AJ4098">
        <f t="shared" ref="AJ4098:AJ4161" si="412">--(AA4098&lt;&gt;"")</f>
        <v>0</v>
      </c>
      <c r="AK4098">
        <v>0</v>
      </c>
      <c r="AL4098" t="str">
        <f>IF(AA4098="","",IFERROR(IF(ISNUMBER('Procytrat 100B'!D99),'Procytrat 100B'!D99,IF(ISNUMBER(SEARCH("12",'Procytrat 100B'!D99)),EDATE(AB4098,12),IF(ISNUMBER(SEARCH("6",'Procytrat 100B'!D99)),EDATE(AB4098,6),IF(ISNUMBER(SEARCH("3",'Procytrat 100B'!D99)),EDATE(AB4098,3),DATEVALUE('Procytrat 100B'!D99))))),""))</f>
        <v/>
      </c>
      <c r="AM4098" t="str">
        <f t="shared" ref="AM4098:AM4161" ca="1" si="413">IF(AND(AJ4098=1,AL4098&lt;&gt;"",AL4098&gt;=TODAY(),AG4098=$W$3),AL4098+ROW()/1000000,"")</f>
        <v/>
      </c>
    </row>
    <row r="4099" spans="27:39" x14ac:dyDescent="0.3">
      <c r="AA4099" t="str">
        <f>IF(COUNTA('Procytrat 100B'!A100,'Procytrat 100B'!B100,'Procytrat 100B'!C100)&gt;0,"100B","")</f>
        <v/>
      </c>
      <c r="AB4099" t="str">
        <f>IFERROR(IF(ISNUMBER('Procytrat 100B'!A100),'Procytrat 100B'!A100,DATEVALUE('Procytrat 100B'!A100)),"")</f>
        <v/>
      </c>
      <c r="AC4099" t="str">
        <f>IF(AA4099="","",'Procytrat 100B'!B100)</f>
        <v/>
      </c>
      <c r="AD4099" t="str">
        <f>IF(AA4099="","",IFERROR(1*'Procytrat 100B'!C100,IFERROR(_xludf.NUMBERVALUE('Procytrat 100B'!C100,".",","),IFERROR(_xludf.NUMBERVALUE('Procytrat 100B'!C100,",","."),0))))</f>
        <v/>
      </c>
      <c r="AE4099" t="str">
        <f>IF(AA4099="","",'Procytrat 100B'!I100)</f>
        <v/>
      </c>
      <c r="AF4099">
        <f t="shared" si="408"/>
        <v>0</v>
      </c>
      <c r="AG4099" t="str">
        <f t="shared" si="409"/>
        <v/>
      </c>
      <c r="AH4099" t="str">
        <f t="shared" si="410"/>
        <v/>
      </c>
      <c r="AI4099">
        <f t="shared" si="411"/>
        <v>0</v>
      </c>
      <c r="AJ4099">
        <f t="shared" si="412"/>
        <v>0</v>
      </c>
      <c r="AK4099">
        <v>0</v>
      </c>
      <c r="AL4099" t="str">
        <f>IF(AA4099="","",IFERROR(IF(ISNUMBER('Procytrat 100B'!D100),'Procytrat 100B'!D100,IF(ISNUMBER(SEARCH("12",'Procytrat 100B'!D100)),EDATE(AB4099,12),IF(ISNUMBER(SEARCH("6",'Procytrat 100B'!D100)),EDATE(AB4099,6),IF(ISNUMBER(SEARCH("3",'Procytrat 100B'!D100)),EDATE(AB4099,3),DATEVALUE('Procytrat 100B'!D100))))),""))</f>
        <v/>
      </c>
      <c r="AM4099" t="str">
        <f t="shared" ca="1" si="413"/>
        <v/>
      </c>
    </row>
    <row r="4100" spans="27:39" x14ac:dyDescent="0.3">
      <c r="AA4100" t="str">
        <f>IF(COUNTA('Procytrat 100B'!A101,'Procytrat 100B'!B101,'Procytrat 100B'!C101)&gt;0,"100B","")</f>
        <v/>
      </c>
      <c r="AB4100" t="str">
        <f>IFERROR(IF(ISNUMBER('Procytrat 100B'!A101),'Procytrat 100B'!A101,DATEVALUE('Procytrat 100B'!A101)),"")</f>
        <v/>
      </c>
      <c r="AC4100" t="str">
        <f>IF(AA4100="","",'Procytrat 100B'!B101)</f>
        <v/>
      </c>
      <c r="AD4100" t="str">
        <f>IF(AA4100="","",IFERROR(1*'Procytrat 100B'!C101,IFERROR(_xludf.NUMBERVALUE('Procytrat 100B'!C101,".",","),IFERROR(_xludf.NUMBERVALUE('Procytrat 100B'!C101,",","."),0))))</f>
        <v/>
      </c>
      <c r="AE4100" t="str">
        <f>IF(AA4100="","",'Procytrat 100B'!I101)</f>
        <v/>
      </c>
      <c r="AF4100">
        <f t="shared" si="408"/>
        <v>0</v>
      </c>
      <c r="AG4100" t="str">
        <f t="shared" si="409"/>
        <v/>
      </c>
      <c r="AH4100" t="str">
        <f t="shared" si="410"/>
        <v/>
      </c>
      <c r="AI4100">
        <f t="shared" si="411"/>
        <v>0</v>
      </c>
      <c r="AJ4100">
        <f t="shared" si="412"/>
        <v>0</v>
      </c>
      <c r="AK4100">
        <v>0</v>
      </c>
      <c r="AL4100" t="str">
        <f>IF(AA4100="","",IFERROR(IF(ISNUMBER('Procytrat 100B'!D101),'Procytrat 100B'!D101,IF(ISNUMBER(SEARCH("12",'Procytrat 100B'!D101)),EDATE(AB4100,12),IF(ISNUMBER(SEARCH("6",'Procytrat 100B'!D101)),EDATE(AB4100,6),IF(ISNUMBER(SEARCH("3",'Procytrat 100B'!D101)),EDATE(AB4100,3),DATEVALUE('Procytrat 100B'!D101))))),""))</f>
        <v/>
      </c>
      <c r="AM4100" t="str">
        <f t="shared" ca="1" si="413"/>
        <v/>
      </c>
    </row>
    <row r="4101" spans="27:39" x14ac:dyDescent="0.3">
      <c r="AA4101" t="str">
        <f>IF(COUNTA('Procytrat 100B'!A102,'Procytrat 100B'!B102,'Procytrat 100B'!C102)&gt;0,"100B","")</f>
        <v/>
      </c>
      <c r="AB4101" t="str">
        <f>IFERROR(IF(ISNUMBER('Procytrat 100B'!A102),'Procytrat 100B'!A102,DATEVALUE('Procytrat 100B'!A102)),"")</f>
        <v/>
      </c>
      <c r="AC4101" t="str">
        <f>IF(AA4101="","",'Procytrat 100B'!B102)</f>
        <v/>
      </c>
      <c r="AD4101" t="str">
        <f>IF(AA4101="","",IFERROR(1*'Procytrat 100B'!C102,IFERROR(_xludf.NUMBERVALUE('Procytrat 100B'!C102,".",","),IFERROR(_xludf.NUMBERVALUE('Procytrat 100B'!C102,",","."),0))))</f>
        <v/>
      </c>
      <c r="AE4101" t="str">
        <f>IF(AA4101="","",'Procytrat 100B'!I102)</f>
        <v/>
      </c>
      <c r="AF4101">
        <f t="shared" si="408"/>
        <v>0</v>
      </c>
      <c r="AG4101" t="str">
        <f t="shared" si="409"/>
        <v/>
      </c>
      <c r="AH4101" t="str">
        <f t="shared" si="410"/>
        <v/>
      </c>
      <c r="AI4101">
        <f t="shared" si="411"/>
        <v>0</v>
      </c>
      <c r="AJ4101">
        <f t="shared" si="412"/>
        <v>0</v>
      </c>
      <c r="AK4101">
        <v>0</v>
      </c>
      <c r="AL4101" t="str">
        <f>IF(AA4101="","",IFERROR(IF(ISNUMBER('Procytrat 100B'!D102),'Procytrat 100B'!D102,IF(ISNUMBER(SEARCH("12",'Procytrat 100B'!D102)),EDATE(AB4101,12),IF(ISNUMBER(SEARCH("6",'Procytrat 100B'!D102)),EDATE(AB4101,6),IF(ISNUMBER(SEARCH("3",'Procytrat 100B'!D102)),EDATE(AB4101,3),DATEVALUE('Procytrat 100B'!D102))))),""))</f>
        <v/>
      </c>
      <c r="AM4101" t="str">
        <f t="shared" ca="1" si="413"/>
        <v/>
      </c>
    </row>
    <row r="4102" spans="27:39" x14ac:dyDescent="0.3">
      <c r="AA4102" t="str">
        <f>IF(COUNTA('Procytrat 100B'!A103,'Procytrat 100B'!B103,'Procytrat 100B'!C103)&gt;0,"100B","")</f>
        <v/>
      </c>
      <c r="AB4102" t="str">
        <f>IFERROR(IF(ISNUMBER('Procytrat 100B'!A103),'Procytrat 100B'!A103,DATEVALUE('Procytrat 100B'!A103)),"")</f>
        <v/>
      </c>
      <c r="AC4102" t="str">
        <f>IF(AA4102="","",'Procytrat 100B'!B103)</f>
        <v/>
      </c>
      <c r="AD4102" t="str">
        <f>IF(AA4102="","",IFERROR(1*'Procytrat 100B'!C103,IFERROR(_xludf.NUMBERVALUE('Procytrat 100B'!C103,".",","),IFERROR(_xludf.NUMBERVALUE('Procytrat 100B'!C103,",","."),0))))</f>
        <v/>
      </c>
      <c r="AE4102" t="str">
        <f>IF(AA4102="","",'Procytrat 100B'!I103)</f>
        <v/>
      </c>
      <c r="AF4102">
        <f t="shared" si="408"/>
        <v>0</v>
      </c>
      <c r="AG4102" t="str">
        <f t="shared" si="409"/>
        <v/>
      </c>
      <c r="AH4102" t="str">
        <f t="shared" si="410"/>
        <v/>
      </c>
      <c r="AI4102">
        <f t="shared" si="411"/>
        <v>0</v>
      </c>
      <c r="AJ4102">
        <f t="shared" si="412"/>
        <v>0</v>
      </c>
      <c r="AK4102">
        <v>0</v>
      </c>
      <c r="AL4102" t="str">
        <f>IF(AA4102="","",IFERROR(IF(ISNUMBER('Procytrat 100B'!D103),'Procytrat 100B'!D103,IF(ISNUMBER(SEARCH("12",'Procytrat 100B'!D103)),EDATE(AB4102,12),IF(ISNUMBER(SEARCH("6",'Procytrat 100B'!D103)),EDATE(AB4102,6),IF(ISNUMBER(SEARCH("3",'Procytrat 100B'!D103)),EDATE(AB4102,3),DATEVALUE('Procytrat 100B'!D103))))),""))</f>
        <v/>
      </c>
      <c r="AM4102" t="str">
        <f t="shared" ca="1" si="413"/>
        <v/>
      </c>
    </row>
    <row r="4103" spans="27:39" x14ac:dyDescent="0.3">
      <c r="AA4103" t="str">
        <f>IF(COUNTA('Procytrat 100B'!A104,'Procytrat 100B'!B104,'Procytrat 100B'!C104)&gt;0,"100B","")</f>
        <v/>
      </c>
      <c r="AB4103" t="str">
        <f>IFERROR(IF(ISNUMBER('Procytrat 100B'!A104),'Procytrat 100B'!A104,DATEVALUE('Procytrat 100B'!A104)),"")</f>
        <v/>
      </c>
      <c r="AC4103" t="str">
        <f>IF(AA4103="","",'Procytrat 100B'!B104)</f>
        <v/>
      </c>
      <c r="AD4103" t="str">
        <f>IF(AA4103="","",IFERROR(1*'Procytrat 100B'!C104,IFERROR(_xludf.NUMBERVALUE('Procytrat 100B'!C104,".",","),IFERROR(_xludf.NUMBERVALUE('Procytrat 100B'!C104,",","."),0))))</f>
        <v/>
      </c>
      <c r="AE4103" t="str">
        <f>IF(AA4103="","",'Procytrat 100B'!I104)</f>
        <v/>
      </c>
      <c r="AF4103">
        <f t="shared" si="408"/>
        <v>0</v>
      </c>
      <c r="AG4103" t="str">
        <f t="shared" si="409"/>
        <v/>
      </c>
      <c r="AH4103" t="str">
        <f t="shared" si="410"/>
        <v/>
      </c>
      <c r="AI4103">
        <f t="shared" si="411"/>
        <v>0</v>
      </c>
      <c r="AJ4103">
        <f t="shared" si="412"/>
        <v>0</v>
      </c>
      <c r="AK4103">
        <v>0</v>
      </c>
      <c r="AL4103" t="str">
        <f>IF(AA4103="","",IFERROR(IF(ISNUMBER('Procytrat 100B'!D104),'Procytrat 100B'!D104,IF(ISNUMBER(SEARCH("12",'Procytrat 100B'!D104)),EDATE(AB4103,12),IF(ISNUMBER(SEARCH("6",'Procytrat 100B'!D104)),EDATE(AB4103,6),IF(ISNUMBER(SEARCH("3",'Procytrat 100B'!D104)),EDATE(AB4103,3),DATEVALUE('Procytrat 100B'!D104))))),""))</f>
        <v/>
      </c>
      <c r="AM4103" t="str">
        <f t="shared" ca="1" si="413"/>
        <v/>
      </c>
    </row>
    <row r="4104" spans="27:39" x14ac:dyDescent="0.3">
      <c r="AA4104" t="str">
        <f>IF(COUNTA('Procytrat 100B'!A105,'Procytrat 100B'!B105,'Procytrat 100B'!C105)&gt;0,"100B","")</f>
        <v/>
      </c>
      <c r="AB4104" t="str">
        <f>IFERROR(IF(ISNUMBER('Procytrat 100B'!A105),'Procytrat 100B'!A105,DATEVALUE('Procytrat 100B'!A105)),"")</f>
        <v/>
      </c>
      <c r="AC4104" t="str">
        <f>IF(AA4104="","",'Procytrat 100B'!B105)</f>
        <v/>
      </c>
      <c r="AD4104" t="str">
        <f>IF(AA4104="","",IFERROR(1*'Procytrat 100B'!C105,IFERROR(_xludf.NUMBERVALUE('Procytrat 100B'!C105,".",","),IFERROR(_xludf.NUMBERVALUE('Procytrat 100B'!C105,",","."),0))))</f>
        <v/>
      </c>
      <c r="AE4104" t="str">
        <f>IF(AA4104="","",'Procytrat 100B'!I105)</f>
        <v/>
      </c>
      <c r="AF4104">
        <f t="shared" si="408"/>
        <v>0</v>
      </c>
      <c r="AG4104" t="str">
        <f t="shared" si="409"/>
        <v/>
      </c>
      <c r="AH4104" t="str">
        <f t="shared" si="410"/>
        <v/>
      </c>
      <c r="AI4104">
        <f t="shared" si="411"/>
        <v>0</v>
      </c>
      <c r="AJ4104">
        <f t="shared" si="412"/>
        <v>0</v>
      </c>
      <c r="AK4104">
        <v>0</v>
      </c>
      <c r="AL4104" t="str">
        <f>IF(AA4104="","",IFERROR(IF(ISNUMBER('Procytrat 100B'!D105),'Procytrat 100B'!D105,IF(ISNUMBER(SEARCH("12",'Procytrat 100B'!D105)),EDATE(AB4104,12),IF(ISNUMBER(SEARCH("6",'Procytrat 100B'!D105)),EDATE(AB4104,6),IF(ISNUMBER(SEARCH("3",'Procytrat 100B'!D105)),EDATE(AB4104,3),DATEVALUE('Procytrat 100B'!D105))))),""))</f>
        <v/>
      </c>
      <c r="AM4104" t="str">
        <f t="shared" ca="1" si="413"/>
        <v/>
      </c>
    </row>
    <row r="4105" spans="27:39" x14ac:dyDescent="0.3">
      <c r="AA4105" t="str">
        <f>IF(COUNTA('Procytrat 100B'!A106,'Procytrat 100B'!B106,'Procytrat 100B'!C106)&gt;0,"100B","")</f>
        <v/>
      </c>
      <c r="AB4105" t="str">
        <f>IFERROR(IF(ISNUMBER('Procytrat 100B'!A106),'Procytrat 100B'!A106,DATEVALUE('Procytrat 100B'!A106)),"")</f>
        <v/>
      </c>
      <c r="AC4105" t="str">
        <f>IF(AA4105="","",'Procytrat 100B'!B106)</f>
        <v/>
      </c>
      <c r="AD4105" t="str">
        <f>IF(AA4105="","",IFERROR(1*'Procytrat 100B'!C106,IFERROR(_xludf.NUMBERVALUE('Procytrat 100B'!C106,".",","),IFERROR(_xludf.NUMBERVALUE('Procytrat 100B'!C106,",","."),0))))</f>
        <v/>
      </c>
      <c r="AE4105" t="str">
        <f>IF(AA4105="","",'Procytrat 100B'!I106)</f>
        <v/>
      </c>
      <c r="AF4105">
        <f t="shared" si="408"/>
        <v>0</v>
      </c>
      <c r="AG4105" t="str">
        <f t="shared" si="409"/>
        <v/>
      </c>
      <c r="AH4105" t="str">
        <f t="shared" si="410"/>
        <v/>
      </c>
      <c r="AI4105">
        <f t="shared" si="411"/>
        <v>0</v>
      </c>
      <c r="AJ4105">
        <f t="shared" si="412"/>
        <v>0</v>
      </c>
      <c r="AK4105">
        <v>0</v>
      </c>
      <c r="AL4105" t="str">
        <f>IF(AA4105="","",IFERROR(IF(ISNUMBER('Procytrat 100B'!D106),'Procytrat 100B'!D106,IF(ISNUMBER(SEARCH("12",'Procytrat 100B'!D106)),EDATE(AB4105,12),IF(ISNUMBER(SEARCH("6",'Procytrat 100B'!D106)),EDATE(AB4105,6),IF(ISNUMBER(SEARCH("3",'Procytrat 100B'!D106)),EDATE(AB4105,3),DATEVALUE('Procytrat 100B'!D106))))),""))</f>
        <v/>
      </c>
      <c r="AM4105" t="str">
        <f t="shared" ca="1" si="413"/>
        <v/>
      </c>
    </row>
    <row r="4106" spans="27:39" x14ac:dyDescent="0.3">
      <c r="AA4106" t="str">
        <f>IF(COUNTA('Procytrat 100B'!A107,'Procytrat 100B'!B107,'Procytrat 100B'!C107)&gt;0,"100B","")</f>
        <v/>
      </c>
      <c r="AB4106" t="str">
        <f>IFERROR(IF(ISNUMBER('Procytrat 100B'!A107),'Procytrat 100B'!A107,DATEVALUE('Procytrat 100B'!A107)),"")</f>
        <v/>
      </c>
      <c r="AC4106" t="str">
        <f>IF(AA4106="","",'Procytrat 100B'!B107)</f>
        <v/>
      </c>
      <c r="AD4106" t="str">
        <f>IF(AA4106="","",IFERROR(1*'Procytrat 100B'!C107,IFERROR(_xludf.NUMBERVALUE('Procytrat 100B'!C107,".",","),IFERROR(_xludf.NUMBERVALUE('Procytrat 100B'!C107,",","."),0))))</f>
        <v/>
      </c>
      <c r="AE4106" t="str">
        <f>IF(AA4106="","",'Procytrat 100B'!I107)</f>
        <v/>
      </c>
      <c r="AF4106">
        <f t="shared" si="408"/>
        <v>0</v>
      </c>
      <c r="AG4106" t="str">
        <f t="shared" si="409"/>
        <v/>
      </c>
      <c r="AH4106" t="str">
        <f t="shared" si="410"/>
        <v/>
      </c>
      <c r="AI4106">
        <f t="shared" si="411"/>
        <v>0</v>
      </c>
      <c r="AJ4106">
        <f t="shared" si="412"/>
        <v>0</v>
      </c>
      <c r="AK4106">
        <v>0</v>
      </c>
      <c r="AL4106" t="str">
        <f>IF(AA4106="","",IFERROR(IF(ISNUMBER('Procytrat 100B'!D107),'Procytrat 100B'!D107,IF(ISNUMBER(SEARCH("12",'Procytrat 100B'!D107)),EDATE(AB4106,12),IF(ISNUMBER(SEARCH("6",'Procytrat 100B'!D107)),EDATE(AB4106,6),IF(ISNUMBER(SEARCH("3",'Procytrat 100B'!D107)),EDATE(AB4106,3),DATEVALUE('Procytrat 100B'!D107))))),""))</f>
        <v/>
      </c>
      <c r="AM4106" t="str">
        <f t="shared" ca="1" si="413"/>
        <v/>
      </c>
    </row>
    <row r="4107" spans="27:39" x14ac:dyDescent="0.3">
      <c r="AA4107" t="str">
        <f>IF(COUNTA('Procytrat 100B'!A108,'Procytrat 100B'!B108,'Procytrat 100B'!C108)&gt;0,"100B","")</f>
        <v/>
      </c>
      <c r="AB4107" t="str">
        <f>IFERROR(IF(ISNUMBER('Procytrat 100B'!A108),'Procytrat 100B'!A108,DATEVALUE('Procytrat 100B'!A108)),"")</f>
        <v/>
      </c>
      <c r="AC4107" t="str">
        <f>IF(AA4107="","",'Procytrat 100B'!B108)</f>
        <v/>
      </c>
      <c r="AD4107" t="str">
        <f>IF(AA4107="","",IFERROR(1*'Procytrat 100B'!C108,IFERROR(_xludf.NUMBERVALUE('Procytrat 100B'!C108,".",","),IFERROR(_xludf.NUMBERVALUE('Procytrat 100B'!C108,",","."),0))))</f>
        <v/>
      </c>
      <c r="AE4107" t="str">
        <f>IF(AA4107="","",'Procytrat 100B'!I108)</f>
        <v/>
      </c>
      <c r="AF4107">
        <f t="shared" si="408"/>
        <v>0</v>
      </c>
      <c r="AG4107" t="str">
        <f t="shared" si="409"/>
        <v/>
      </c>
      <c r="AH4107" t="str">
        <f t="shared" si="410"/>
        <v/>
      </c>
      <c r="AI4107">
        <f t="shared" si="411"/>
        <v>0</v>
      </c>
      <c r="AJ4107">
        <f t="shared" si="412"/>
        <v>0</v>
      </c>
      <c r="AK4107">
        <v>0</v>
      </c>
      <c r="AL4107" t="str">
        <f>IF(AA4107="","",IFERROR(IF(ISNUMBER('Procytrat 100B'!D108),'Procytrat 100B'!D108,IF(ISNUMBER(SEARCH("12",'Procytrat 100B'!D108)),EDATE(AB4107,12),IF(ISNUMBER(SEARCH("6",'Procytrat 100B'!D108)),EDATE(AB4107,6),IF(ISNUMBER(SEARCH("3",'Procytrat 100B'!D108)),EDATE(AB4107,3),DATEVALUE('Procytrat 100B'!D108))))),""))</f>
        <v/>
      </c>
      <c r="AM4107" t="str">
        <f t="shared" ca="1" si="413"/>
        <v/>
      </c>
    </row>
    <row r="4108" spans="27:39" x14ac:dyDescent="0.3">
      <c r="AA4108" t="str">
        <f>IF(COUNTA('Procytrat 100B'!A109,'Procytrat 100B'!B109,'Procytrat 100B'!C109)&gt;0,"100B","")</f>
        <v/>
      </c>
      <c r="AB4108" t="str">
        <f>IFERROR(IF(ISNUMBER('Procytrat 100B'!A109),'Procytrat 100B'!A109,DATEVALUE('Procytrat 100B'!A109)),"")</f>
        <v/>
      </c>
      <c r="AC4108" t="str">
        <f>IF(AA4108="","",'Procytrat 100B'!B109)</f>
        <v/>
      </c>
      <c r="AD4108" t="str">
        <f>IF(AA4108="","",IFERROR(1*'Procytrat 100B'!C109,IFERROR(_xludf.NUMBERVALUE('Procytrat 100B'!C109,".",","),IFERROR(_xludf.NUMBERVALUE('Procytrat 100B'!C109,",","."),0))))</f>
        <v/>
      </c>
      <c r="AE4108" t="str">
        <f>IF(AA4108="","",'Procytrat 100B'!I109)</f>
        <v/>
      </c>
      <c r="AF4108">
        <f t="shared" si="408"/>
        <v>0</v>
      </c>
      <c r="AG4108" t="str">
        <f t="shared" si="409"/>
        <v/>
      </c>
      <c r="AH4108" t="str">
        <f t="shared" si="410"/>
        <v/>
      </c>
      <c r="AI4108">
        <f t="shared" si="411"/>
        <v>0</v>
      </c>
      <c r="AJ4108">
        <f t="shared" si="412"/>
        <v>0</v>
      </c>
      <c r="AK4108">
        <v>0</v>
      </c>
      <c r="AL4108" t="str">
        <f>IF(AA4108="","",IFERROR(IF(ISNUMBER('Procytrat 100B'!D109),'Procytrat 100B'!D109,IF(ISNUMBER(SEARCH("12",'Procytrat 100B'!D109)),EDATE(AB4108,12),IF(ISNUMBER(SEARCH("6",'Procytrat 100B'!D109)),EDATE(AB4108,6),IF(ISNUMBER(SEARCH("3",'Procytrat 100B'!D109)),EDATE(AB4108,3),DATEVALUE('Procytrat 100B'!D109))))),""))</f>
        <v/>
      </c>
      <c r="AM4108" t="str">
        <f t="shared" ca="1" si="413"/>
        <v/>
      </c>
    </row>
    <row r="4109" spans="27:39" x14ac:dyDescent="0.3">
      <c r="AA4109" t="str">
        <f>IF(COUNTA('Procytrat 100B'!A110,'Procytrat 100B'!B110,'Procytrat 100B'!C110)&gt;0,"100B","")</f>
        <v/>
      </c>
      <c r="AB4109" t="str">
        <f>IFERROR(IF(ISNUMBER('Procytrat 100B'!A110),'Procytrat 100B'!A110,DATEVALUE('Procytrat 100B'!A110)),"")</f>
        <v/>
      </c>
      <c r="AC4109" t="str">
        <f>IF(AA4109="","",'Procytrat 100B'!B110)</f>
        <v/>
      </c>
      <c r="AD4109" t="str">
        <f>IF(AA4109="","",IFERROR(1*'Procytrat 100B'!C110,IFERROR(_xludf.NUMBERVALUE('Procytrat 100B'!C110,".",","),IFERROR(_xludf.NUMBERVALUE('Procytrat 100B'!C110,",","."),0))))</f>
        <v/>
      </c>
      <c r="AE4109" t="str">
        <f>IF(AA4109="","",'Procytrat 100B'!I110)</f>
        <v/>
      </c>
      <c r="AF4109">
        <f t="shared" si="408"/>
        <v>0</v>
      </c>
      <c r="AG4109" t="str">
        <f t="shared" si="409"/>
        <v/>
      </c>
      <c r="AH4109" t="str">
        <f t="shared" si="410"/>
        <v/>
      </c>
      <c r="AI4109">
        <f t="shared" si="411"/>
        <v>0</v>
      </c>
      <c r="AJ4109">
        <f t="shared" si="412"/>
        <v>0</v>
      </c>
      <c r="AK4109">
        <v>0</v>
      </c>
      <c r="AL4109" t="str">
        <f>IF(AA4109="","",IFERROR(IF(ISNUMBER('Procytrat 100B'!D110),'Procytrat 100B'!D110,IF(ISNUMBER(SEARCH("12",'Procytrat 100B'!D110)),EDATE(AB4109,12),IF(ISNUMBER(SEARCH("6",'Procytrat 100B'!D110)),EDATE(AB4109,6),IF(ISNUMBER(SEARCH("3",'Procytrat 100B'!D110)),EDATE(AB4109,3),DATEVALUE('Procytrat 100B'!D110))))),""))</f>
        <v/>
      </c>
      <c r="AM4109" t="str">
        <f t="shared" ca="1" si="413"/>
        <v/>
      </c>
    </row>
    <row r="4110" spans="27:39" x14ac:dyDescent="0.3">
      <c r="AA4110" t="str">
        <f>IF(COUNTA('Procytrat 100B'!A111,'Procytrat 100B'!B111,'Procytrat 100B'!C111)&gt;0,"100B","")</f>
        <v/>
      </c>
      <c r="AB4110" t="str">
        <f>IFERROR(IF(ISNUMBER('Procytrat 100B'!A111),'Procytrat 100B'!A111,DATEVALUE('Procytrat 100B'!A111)),"")</f>
        <v/>
      </c>
      <c r="AC4110" t="str">
        <f>IF(AA4110="","",'Procytrat 100B'!B111)</f>
        <v/>
      </c>
      <c r="AD4110" t="str">
        <f>IF(AA4110="","",IFERROR(1*'Procytrat 100B'!C111,IFERROR(_xludf.NUMBERVALUE('Procytrat 100B'!C111,".",","),IFERROR(_xludf.NUMBERVALUE('Procytrat 100B'!C111,",","."),0))))</f>
        <v/>
      </c>
      <c r="AE4110" t="str">
        <f>IF(AA4110="","",'Procytrat 100B'!I111)</f>
        <v/>
      </c>
      <c r="AF4110">
        <f t="shared" si="408"/>
        <v>0</v>
      </c>
      <c r="AG4110" t="str">
        <f t="shared" si="409"/>
        <v/>
      </c>
      <c r="AH4110" t="str">
        <f t="shared" si="410"/>
        <v/>
      </c>
      <c r="AI4110">
        <f t="shared" si="411"/>
        <v>0</v>
      </c>
      <c r="AJ4110">
        <f t="shared" si="412"/>
        <v>0</v>
      </c>
      <c r="AK4110">
        <v>0</v>
      </c>
      <c r="AL4110" t="str">
        <f>IF(AA4110="","",IFERROR(IF(ISNUMBER('Procytrat 100B'!D111),'Procytrat 100B'!D111,IF(ISNUMBER(SEARCH("12",'Procytrat 100B'!D111)),EDATE(AB4110,12),IF(ISNUMBER(SEARCH("6",'Procytrat 100B'!D111)),EDATE(AB4110,6),IF(ISNUMBER(SEARCH("3",'Procytrat 100B'!D111)),EDATE(AB4110,3),DATEVALUE('Procytrat 100B'!D111))))),""))</f>
        <v/>
      </c>
      <c r="AM4110" t="str">
        <f t="shared" ca="1" si="413"/>
        <v/>
      </c>
    </row>
    <row r="4111" spans="27:39" x14ac:dyDescent="0.3">
      <c r="AA4111" t="str">
        <f>IF(COUNTA('Procytrat 100B'!A112,'Procytrat 100B'!B112,'Procytrat 100B'!C112)&gt;0,"100B","")</f>
        <v/>
      </c>
      <c r="AB4111" t="str">
        <f>IFERROR(IF(ISNUMBER('Procytrat 100B'!A112),'Procytrat 100B'!A112,DATEVALUE('Procytrat 100B'!A112)),"")</f>
        <v/>
      </c>
      <c r="AC4111" t="str">
        <f>IF(AA4111="","",'Procytrat 100B'!B112)</f>
        <v/>
      </c>
      <c r="AD4111" t="str">
        <f>IF(AA4111="","",IFERROR(1*'Procytrat 100B'!C112,IFERROR(_xludf.NUMBERVALUE('Procytrat 100B'!C112,".",","),IFERROR(_xludf.NUMBERVALUE('Procytrat 100B'!C112,",","."),0))))</f>
        <v/>
      </c>
      <c r="AE4111" t="str">
        <f>IF(AA4111="","",'Procytrat 100B'!I112)</f>
        <v/>
      </c>
      <c r="AF4111">
        <f t="shared" si="408"/>
        <v>0</v>
      </c>
      <c r="AG4111" t="str">
        <f t="shared" si="409"/>
        <v/>
      </c>
      <c r="AH4111" t="str">
        <f t="shared" si="410"/>
        <v/>
      </c>
      <c r="AI4111">
        <f t="shared" si="411"/>
        <v>0</v>
      </c>
      <c r="AJ4111">
        <f t="shared" si="412"/>
        <v>0</v>
      </c>
      <c r="AK4111">
        <v>0</v>
      </c>
      <c r="AL4111" t="str">
        <f>IF(AA4111="","",IFERROR(IF(ISNUMBER('Procytrat 100B'!D112),'Procytrat 100B'!D112,IF(ISNUMBER(SEARCH("12",'Procytrat 100B'!D112)),EDATE(AB4111,12),IF(ISNUMBER(SEARCH("6",'Procytrat 100B'!D112)),EDATE(AB4111,6),IF(ISNUMBER(SEARCH("3",'Procytrat 100B'!D112)),EDATE(AB4111,3),DATEVALUE('Procytrat 100B'!D112))))),""))</f>
        <v/>
      </c>
      <c r="AM4111" t="str">
        <f t="shared" ca="1" si="413"/>
        <v/>
      </c>
    </row>
    <row r="4112" spans="27:39" x14ac:dyDescent="0.3">
      <c r="AA4112" t="str">
        <f>IF(COUNTA('Procytrat 100B'!A113,'Procytrat 100B'!B113,'Procytrat 100B'!C113)&gt;0,"100B","")</f>
        <v/>
      </c>
      <c r="AB4112" t="str">
        <f>IFERROR(IF(ISNUMBER('Procytrat 100B'!A113),'Procytrat 100B'!A113,DATEVALUE('Procytrat 100B'!A113)),"")</f>
        <v/>
      </c>
      <c r="AC4112" t="str">
        <f>IF(AA4112="","",'Procytrat 100B'!B113)</f>
        <v/>
      </c>
      <c r="AD4112" t="str">
        <f>IF(AA4112="","",IFERROR(1*'Procytrat 100B'!C113,IFERROR(_xludf.NUMBERVALUE('Procytrat 100B'!C113,".",","),IFERROR(_xludf.NUMBERVALUE('Procytrat 100B'!C113,",","."),0))))</f>
        <v/>
      </c>
      <c r="AE4112" t="str">
        <f>IF(AA4112="","",'Procytrat 100B'!I113)</f>
        <v/>
      </c>
      <c r="AF4112">
        <f t="shared" si="408"/>
        <v>0</v>
      </c>
      <c r="AG4112" t="str">
        <f t="shared" si="409"/>
        <v/>
      </c>
      <c r="AH4112" t="str">
        <f t="shared" si="410"/>
        <v/>
      </c>
      <c r="AI4112">
        <f t="shared" si="411"/>
        <v>0</v>
      </c>
      <c r="AJ4112">
        <f t="shared" si="412"/>
        <v>0</v>
      </c>
      <c r="AK4112">
        <v>0</v>
      </c>
      <c r="AL4112" t="str">
        <f>IF(AA4112="","",IFERROR(IF(ISNUMBER('Procytrat 100B'!D113),'Procytrat 100B'!D113,IF(ISNUMBER(SEARCH("12",'Procytrat 100B'!D113)),EDATE(AB4112,12),IF(ISNUMBER(SEARCH("6",'Procytrat 100B'!D113)),EDATE(AB4112,6),IF(ISNUMBER(SEARCH("3",'Procytrat 100B'!D113)),EDATE(AB4112,3),DATEVALUE('Procytrat 100B'!D113))))),""))</f>
        <v/>
      </c>
      <c r="AM4112" t="str">
        <f t="shared" ca="1" si="413"/>
        <v/>
      </c>
    </row>
    <row r="4113" spans="27:39" x14ac:dyDescent="0.3">
      <c r="AA4113" t="str">
        <f>IF(COUNTA('Procytrat 100B'!A114,'Procytrat 100B'!B114,'Procytrat 100B'!C114)&gt;0,"100B","")</f>
        <v/>
      </c>
      <c r="AB4113" t="str">
        <f>IFERROR(IF(ISNUMBER('Procytrat 100B'!A114),'Procytrat 100B'!A114,DATEVALUE('Procytrat 100B'!A114)),"")</f>
        <v/>
      </c>
      <c r="AC4113" t="str">
        <f>IF(AA4113="","",'Procytrat 100B'!B114)</f>
        <v/>
      </c>
      <c r="AD4113" t="str">
        <f>IF(AA4113="","",IFERROR(1*'Procytrat 100B'!C114,IFERROR(_xludf.NUMBERVALUE('Procytrat 100B'!C114,".",","),IFERROR(_xludf.NUMBERVALUE('Procytrat 100B'!C114,",","."),0))))</f>
        <v/>
      </c>
      <c r="AE4113" t="str">
        <f>IF(AA4113="","",'Procytrat 100B'!I114)</f>
        <v/>
      </c>
      <c r="AF4113">
        <f t="shared" si="408"/>
        <v>0</v>
      </c>
      <c r="AG4113" t="str">
        <f t="shared" si="409"/>
        <v/>
      </c>
      <c r="AH4113" t="str">
        <f t="shared" si="410"/>
        <v/>
      </c>
      <c r="AI4113">
        <f t="shared" si="411"/>
        <v>0</v>
      </c>
      <c r="AJ4113">
        <f t="shared" si="412"/>
        <v>0</v>
      </c>
      <c r="AK4113">
        <v>0</v>
      </c>
      <c r="AL4113" t="str">
        <f>IF(AA4113="","",IFERROR(IF(ISNUMBER('Procytrat 100B'!D114),'Procytrat 100B'!D114,IF(ISNUMBER(SEARCH("12",'Procytrat 100B'!D114)),EDATE(AB4113,12),IF(ISNUMBER(SEARCH("6",'Procytrat 100B'!D114)),EDATE(AB4113,6),IF(ISNUMBER(SEARCH("3",'Procytrat 100B'!D114)),EDATE(AB4113,3),DATEVALUE('Procytrat 100B'!D114))))),""))</f>
        <v/>
      </c>
      <c r="AM4113" t="str">
        <f t="shared" ca="1" si="413"/>
        <v/>
      </c>
    </row>
    <row r="4114" spans="27:39" x14ac:dyDescent="0.3">
      <c r="AA4114" t="str">
        <f>IF(COUNTA('Procytrat 100B'!A115,'Procytrat 100B'!B115,'Procytrat 100B'!C115)&gt;0,"100B","")</f>
        <v/>
      </c>
      <c r="AB4114" t="str">
        <f>IFERROR(IF(ISNUMBER('Procytrat 100B'!A115),'Procytrat 100B'!A115,DATEVALUE('Procytrat 100B'!A115)),"")</f>
        <v/>
      </c>
      <c r="AC4114" t="str">
        <f>IF(AA4114="","",'Procytrat 100B'!B115)</f>
        <v/>
      </c>
      <c r="AD4114" t="str">
        <f>IF(AA4114="","",IFERROR(1*'Procytrat 100B'!C115,IFERROR(_xludf.NUMBERVALUE('Procytrat 100B'!C115,".",","),IFERROR(_xludf.NUMBERVALUE('Procytrat 100B'!C115,",","."),0))))</f>
        <v/>
      </c>
      <c r="AE4114" t="str">
        <f>IF(AA4114="","",'Procytrat 100B'!I115)</f>
        <v/>
      </c>
      <c r="AF4114">
        <f t="shared" si="408"/>
        <v>0</v>
      </c>
      <c r="AG4114" t="str">
        <f t="shared" si="409"/>
        <v/>
      </c>
      <c r="AH4114" t="str">
        <f t="shared" si="410"/>
        <v/>
      </c>
      <c r="AI4114">
        <f t="shared" si="411"/>
        <v>0</v>
      </c>
      <c r="AJ4114">
        <f t="shared" si="412"/>
        <v>0</v>
      </c>
      <c r="AK4114">
        <v>0</v>
      </c>
      <c r="AL4114" t="str">
        <f>IF(AA4114="","",IFERROR(IF(ISNUMBER('Procytrat 100B'!D115),'Procytrat 100B'!D115,IF(ISNUMBER(SEARCH("12",'Procytrat 100B'!D115)),EDATE(AB4114,12),IF(ISNUMBER(SEARCH("6",'Procytrat 100B'!D115)),EDATE(AB4114,6),IF(ISNUMBER(SEARCH("3",'Procytrat 100B'!D115)),EDATE(AB4114,3),DATEVALUE('Procytrat 100B'!D115))))),""))</f>
        <v/>
      </c>
      <c r="AM4114" t="str">
        <f t="shared" ca="1" si="413"/>
        <v/>
      </c>
    </row>
    <row r="4115" spans="27:39" x14ac:dyDescent="0.3">
      <c r="AA4115" t="str">
        <f>IF(COUNTA('Procytrat 100B'!A116,'Procytrat 100B'!B116,'Procytrat 100B'!C116)&gt;0,"100B","")</f>
        <v/>
      </c>
      <c r="AB4115" t="str">
        <f>IFERROR(IF(ISNUMBER('Procytrat 100B'!A116),'Procytrat 100B'!A116,DATEVALUE('Procytrat 100B'!A116)),"")</f>
        <v/>
      </c>
      <c r="AC4115" t="str">
        <f>IF(AA4115="","",'Procytrat 100B'!B116)</f>
        <v/>
      </c>
      <c r="AD4115" t="str">
        <f>IF(AA4115="","",IFERROR(1*'Procytrat 100B'!C116,IFERROR(_xludf.NUMBERVALUE('Procytrat 100B'!C116,".",","),IFERROR(_xludf.NUMBERVALUE('Procytrat 100B'!C116,",","."),0))))</f>
        <v/>
      </c>
      <c r="AE4115" t="str">
        <f>IF(AA4115="","",'Procytrat 100B'!I116)</f>
        <v/>
      </c>
      <c r="AF4115">
        <f t="shared" si="408"/>
        <v>0</v>
      </c>
      <c r="AG4115" t="str">
        <f t="shared" si="409"/>
        <v/>
      </c>
      <c r="AH4115" t="str">
        <f t="shared" si="410"/>
        <v/>
      </c>
      <c r="AI4115">
        <f t="shared" si="411"/>
        <v>0</v>
      </c>
      <c r="AJ4115">
        <f t="shared" si="412"/>
        <v>0</v>
      </c>
      <c r="AK4115">
        <v>0</v>
      </c>
      <c r="AL4115" t="str">
        <f>IF(AA4115="","",IFERROR(IF(ISNUMBER('Procytrat 100B'!D116),'Procytrat 100B'!D116,IF(ISNUMBER(SEARCH("12",'Procytrat 100B'!D116)),EDATE(AB4115,12),IF(ISNUMBER(SEARCH("6",'Procytrat 100B'!D116)),EDATE(AB4115,6),IF(ISNUMBER(SEARCH("3",'Procytrat 100B'!D116)),EDATE(AB4115,3),DATEVALUE('Procytrat 100B'!D116))))),""))</f>
        <v/>
      </c>
      <c r="AM4115" t="str">
        <f t="shared" ca="1" si="413"/>
        <v/>
      </c>
    </row>
    <row r="4116" spans="27:39" x14ac:dyDescent="0.3">
      <c r="AA4116" t="str">
        <f>IF(COUNTA('Procytrat 100B'!A117,'Procytrat 100B'!B117,'Procytrat 100B'!C117)&gt;0,"100B","")</f>
        <v/>
      </c>
      <c r="AB4116" t="str">
        <f>IFERROR(IF(ISNUMBER('Procytrat 100B'!A117),'Procytrat 100B'!A117,DATEVALUE('Procytrat 100B'!A117)),"")</f>
        <v/>
      </c>
      <c r="AC4116" t="str">
        <f>IF(AA4116="","",'Procytrat 100B'!B117)</f>
        <v/>
      </c>
      <c r="AD4116" t="str">
        <f>IF(AA4116="","",IFERROR(1*'Procytrat 100B'!C117,IFERROR(_xludf.NUMBERVALUE('Procytrat 100B'!C117,".",","),IFERROR(_xludf.NUMBERVALUE('Procytrat 100B'!C117,",","."),0))))</f>
        <v/>
      </c>
      <c r="AE4116" t="str">
        <f>IF(AA4116="","",'Procytrat 100B'!I117)</f>
        <v/>
      </c>
      <c r="AF4116">
        <f t="shared" si="408"/>
        <v>0</v>
      </c>
      <c r="AG4116" t="str">
        <f t="shared" si="409"/>
        <v/>
      </c>
      <c r="AH4116" t="str">
        <f t="shared" si="410"/>
        <v/>
      </c>
      <c r="AI4116">
        <f t="shared" si="411"/>
        <v>0</v>
      </c>
      <c r="AJ4116">
        <f t="shared" si="412"/>
        <v>0</v>
      </c>
      <c r="AK4116">
        <v>0</v>
      </c>
      <c r="AL4116" t="str">
        <f>IF(AA4116="","",IFERROR(IF(ISNUMBER('Procytrat 100B'!D117),'Procytrat 100B'!D117,IF(ISNUMBER(SEARCH("12",'Procytrat 100B'!D117)),EDATE(AB4116,12),IF(ISNUMBER(SEARCH("6",'Procytrat 100B'!D117)),EDATE(AB4116,6),IF(ISNUMBER(SEARCH("3",'Procytrat 100B'!D117)),EDATE(AB4116,3),DATEVALUE('Procytrat 100B'!D117))))),""))</f>
        <v/>
      </c>
      <c r="AM4116" t="str">
        <f t="shared" ca="1" si="413"/>
        <v/>
      </c>
    </row>
    <row r="4117" spans="27:39" x14ac:dyDescent="0.3">
      <c r="AA4117" t="str">
        <f>IF(COUNTA('Procytrat 100B'!A118,'Procytrat 100B'!B118,'Procytrat 100B'!C118)&gt;0,"100B","")</f>
        <v/>
      </c>
      <c r="AB4117" t="str">
        <f>IFERROR(IF(ISNUMBER('Procytrat 100B'!A118),'Procytrat 100B'!A118,DATEVALUE('Procytrat 100B'!A118)),"")</f>
        <v/>
      </c>
      <c r="AC4117" t="str">
        <f>IF(AA4117="","",'Procytrat 100B'!B118)</f>
        <v/>
      </c>
      <c r="AD4117" t="str">
        <f>IF(AA4117="","",IFERROR(1*'Procytrat 100B'!C118,IFERROR(_xludf.NUMBERVALUE('Procytrat 100B'!C118,".",","),IFERROR(_xludf.NUMBERVALUE('Procytrat 100B'!C118,",","."),0))))</f>
        <v/>
      </c>
      <c r="AE4117" t="str">
        <f>IF(AA4117="","",'Procytrat 100B'!I118)</f>
        <v/>
      </c>
      <c r="AF4117">
        <f t="shared" si="408"/>
        <v>0</v>
      </c>
      <c r="AG4117" t="str">
        <f t="shared" si="409"/>
        <v/>
      </c>
      <c r="AH4117" t="str">
        <f t="shared" si="410"/>
        <v/>
      </c>
      <c r="AI4117">
        <f t="shared" si="411"/>
        <v>0</v>
      </c>
      <c r="AJ4117">
        <f t="shared" si="412"/>
        <v>0</v>
      </c>
      <c r="AK4117">
        <v>0</v>
      </c>
      <c r="AL4117" t="str">
        <f>IF(AA4117="","",IFERROR(IF(ISNUMBER('Procytrat 100B'!D118),'Procytrat 100B'!D118,IF(ISNUMBER(SEARCH("12",'Procytrat 100B'!D118)),EDATE(AB4117,12),IF(ISNUMBER(SEARCH("6",'Procytrat 100B'!D118)),EDATE(AB4117,6),IF(ISNUMBER(SEARCH("3",'Procytrat 100B'!D118)),EDATE(AB4117,3),DATEVALUE('Procytrat 100B'!D118))))),""))</f>
        <v/>
      </c>
      <c r="AM4117" t="str">
        <f t="shared" ca="1" si="413"/>
        <v/>
      </c>
    </row>
    <row r="4118" spans="27:39" x14ac:dyDescent="0.3">
      <c r="AA4118" t="str">
        <f>IF(COUNTA('Procytrat 100B'!A119,'Procytrat 100B'!B119,'Procytrat 100B'!C119)&gt;0,"100B","")</f>
        <v/>
      </c>
      <c r="AB4118" t="str">
        <f>IFERROR(IF(ISNUMBER('Procytrat 100B'!A119),'Procytrat 100B'!A119,DATEVALUE('Procytrat 100B'!A119)),"")</f>
        <v/>
      </c>
      <c r="AC4118" t="str">
        <f>IF(AA4118="","",'Procytrat 100B'!B119)</f>
        <v/>
      </c>
      <c r="AD4118" t="str">
        <f>IF(AA4118="","",IFERROR(1*'Procytrat 100B'!C119,IFERROR(_xludf.NUMBERVALUE('Procytrat 100B'!C119,".",","),IFERROR(_xludf.NUMBERVALUE('Procytrat 100B'!C119,",","."),0))))</f>
        <v/>
      </c>
      <c r="AE4118" t="str">
        <f>IF(AA4118="","",'Procytrat 100B'!I119)</f>
        <v/>
      </c>
      <c r="AF4118">
        <f t="shared" si="408"/>
        <v>0</v>
      </c>
      <c r="AG4118" t="str">
        <f t="shared" si="409"/>
        <v/>
      </c>
      <c r="AH4118" t="str">
        <f t="shared" si="410"/>
        <v/>
      </c>
      <c r="AI4118">
        <f t="shared" si="411"/>
        <v>0</v>
      </c>
      <c r="AJ4118">
        <f t="shared" si="412"/>
        <v>0</v>
      </c>
      <c r="AK4118">
        <v>0</v>
      </c>
      <c r="AL4118" t="str">
        <f>IF(AA4118="","",IFERROR(IF(ISNUMBER('Procytrat 100B'!D119),'Procytrat 100B'!D119,IF(ISNUMBER(SEARCH("12",'Procytrat 100B'!D119)),EDATE(AB4118,12),IF(ISNUMBER(SEARCH("6",'Procytrat 100B'!D119)),EDATE(AB4118,6),IF(ISNUMBER(SEARCH("3",'Procytrat 100B'!D119)),EDATE(AB4118,3),DATEVALUE('Procytrat 100B'!D119))))),""))</f>
        <v/>
      </c>
      <c r="AM4118" t="str">
        <f t="shared" ca="1" si="413"/>
        <v/>
      </c>
    </row>
    <row r="4119" spans="27:39" x14ac:dyDescent="0.3">
      <c r="AA4119" t="str">
        <f>IF(COUNTA('Procytrat 100B'!A120,'Procytrat 100B'!B120,'Procytrat 100B'!C120)&gt;0,"100B","")</f>
        <v/>
      </c>
      <c r="AB4119" t="str">
        <f>IFERROR(IF(ISNUMBER('Procytrat 100B'!A120),'Procytrat 100B'!A120,DATEVALUE('Procytrat 100B'!A120)),"")</f>
        <v/>
      </c>
      <c r="AC4119" t="str">
        <f>IF(AA4119="","",'Procytrat 100B'!B120)</f>
        <v/>
      </c>
      <c r="AD4119" t="str">
        <f>IF(AA4119="","",IFERROR(1*'Procytrat 100B'!C120,IFERROR(_xludf.NUMBERVALUE('Procytrat 100B'!C120,".",","),IFERROR(_xludf.NUMBERVALUE('Procytrat 100B'!C120,",","."),0))))</f>
        <v/>
      </c>
      <c r="AE4119" t="str">
        <f>IF(AA4119="","",'Procytrat 100B'!I120)</f>
        <v/>
      </c>
      <c r="AF4119">
        <f t="shared" si="408"/>
        <v>0</v>
      </c>
      <c r="AG4119" t="str">
        <f t="shared" si="409"/>
        <v/>
      </c>
      <c r="AH4119" t="str">
        <f t="shared" si="410"/>
        <v/>
      </c>
      <c r="AI4119">
        <f t="shared" si="411"/>
        <v>0</v>
      </c>
      <c r="AJ4119">
        <f t="shared" si="412"/>
        <v>0</v>
      </c>
      <c r="AK4119">
        <v>0</v>
      </c>
      <c r="AL4119" t="str">
        <f>IF(AA4119="","",IFERROR(IF(ISNUMBER('Procytrat 100B'!D120),'Procytrat 100B'!D120,IF(ISNUMBER(SEARCH("12",'Procytrat 100B'!D120)),EDATE(AB4119,12),IF(ISNUMBER(SEARCH("6",'Procytrat 100B'!D120)),EDATE(AB4119,6),IF(ISNUMBER(SEARCH("3",'Procytrat 100B'!D120)),EDATE(AB4119,3),DATEVALUE('Procytrat 100B'!D120))))),""))</f>
        <v/>
      </c>
      <c r="AM4119" t="str">
        <f t="shared" ca="1" si="413"/>
        <v/>
      </c>
    </row>
    <row r="4120" spans="27:39" x14ac:dyDescent="0.3">
      <c r="AA4120" t="str">
        <f>IF(COUNTA('Procytrat 100B'!A121,'Procytrat 100B'!B121,'Procytrat 100B'!C121)&gt;0,"100B","")</f>
        <v/>
      </c>
      <c r="AB4120" t="str">
        <f>IFERROR(IF(ISNUMBER('Procytrat 100B'!A121),'Procytrat 100B'!A121,DATEVALUE('Procytrat 100B'!A121)),"")</f>
        <v/>
      </c>
      <c r="AC4120" t="str">
        <f>IF(AA4120="","",'Procytrat 100B'!B121)</f>
        <v/>
      </c>
      <c r="AD4120" t="str">
        <f>IF(AA4120="","",IFERROR(1*'Procytrat 100B'!C121,IFERROR(_xludf.NUMBERVALUE('Procytrat 100B'!C121,".",","),IFERROR(_xludf.NUMBERVALUE('Procytrat 100B'!C121,",","."),0))))</f>
        <v/>
      </c>
      <c r="AE4120" t="str">
        <f>IF(AA4120="","",'Procytrat 100B'!I121)</f>
        <v/>
      </c>
      <c r="AF4120">
        <f t="shared" si="408"/>
        <v>0</v>
      </c>
      <c r="AG4120" t="str">
        <f t="shared" si="409"/>
        <v/>
      </c>
      <c r="AH4120" t="str">
        <f t="shared" si="410"/>
        <v/>
      </c>
      <c r="AI4120">
        <f t="shared" si="411"/>
        <v>0</v>
      </c>
      <c r="AJ4120">
        <f t="shared" si="412"/>
        <v>0</v>
      </c>
      <c r="AK4120">
        <v>0</v>
      </c>
      <c r="AL4120" t="str">
        <f>IF(AA4120="","",IFERROR(IF(ISNUMBER('Procytrat 100B'!D121),'Procytrat 100B'!D121,IF(ISNUMBER(SEARCH("12",'Procytrat 100B'!D121)),EDATE(AB4120,12),IF(ISNUMBER(SEARCH("6",'Procytrat 100B'!D121)),EDATE(AB4120,6),IF(ISNUMBER(SEARCH("3",'Procytrat 100B'!D121)),EDATE(AB4120,3),DATEVALUE('Procytrat 100B'!D121))))),""))</f>
        <v/>
      </c>
      <c r="AM4120" t="str">
        <f t="shared" ca="1" si="413"/>
        <v/>
      </c>
    </row>
    <row r="4121" spans="27:39" x14ac:dyDescent="0.3">
      <c r="AA4121" t="str">
        <f>IF(COUNTA('Procytrat 100B'!A122,'Procytrat 100B'!B122,'Procytrat 100B'!C122)&gt;0,"100B","")</f>
        <v/>
      </c>
      <c r="AB4121" t="str">
        <f>IFERROR(IF(ISNUMBER('Procytrat 100B'!A122),'Procytrat 100B'!A122,DATEVALUE('Procytrat 100B'!A122)),"")</f>
        <v/>
      </c>
      <c r="AC4121" t="str">
        <f>IF(AA4121="","",'Procytrat 100B'!B122)</f>
        <v/>
      </c>
      <c r="AD4121" t="str">
        <f>IF(AA4121="","",IFERROR(1*'Procytrat 100B'!C122,IFERROR(_xludf.NUMBERVALUE('Procytrat 100B'!C122,".",","),IFERROR(_xludf.NUMBERVALUE('Procytrat 100B'!C122,",","."),0))))</f>
        <v/>
      </c>
      <c r="AE4121" t="str">
        <f>IF(AA4121="","",'Procytrat 100B'!I122)</f>
        <v/>
      </c>
      <c r="AF4121">
        <f t="shared" si="408"/>
        <v>0</v>
      </c>
      <c r="AG4121" t="str">
        <f t="shared" si="409"/>
        <v/>
      </c>
      <c r="AH4121" t="str">
        <f t="shared" si="410"/>
        <v/>
      </c>
      <c r="AI4121">
        <f t="shared" si="411"/>
        <v>0</v>
      </c>
      <c r="AJ4121">
        <f t="shared" si="412"/>
        <v>0</v>
      </c>
      <c r="AK4121">
        <v>0</v>
      </c>
      <c r="AL4121" t="str">
        <f>IF(AA4121="","",IFERROR(IF(ISNUMBER('Procytrat 100B'!D122),'Procytrat 100B'!D122,IF(ISNUMBER(SEARCH("12",'Procytrat 100B'!D122)),EDATE(AB4121,12),IF(ISNUMBER(SEARCH("6",'Procytrat 100B'!D122)),EDATE(AB4121,6),IF(ISNUMBER(SEARCH("3",'Procytrat 100B'!D122)),EDATE(AB4121,3),DATEVALUE('Procytrat 100B'!D122))))),""))</f>
        <v/>
      </c>
      <c r="AM4121" t="str">
        <f t="shared" ca="1" si="413"/>
        <v/>
      </c>
    </row>
    <row r="4122" spans="27:39" x14ac:dyDescent="0.3">
      <c r="AA4122" t="str">
        <f>IF(COUNTA('Procytrat 100B'!A123,'Procytrat 100B'!B123,'Procytrat 100B'!C123)&gt;0,"100B","")</f>
        <v/>
      </c>
      <c r="AB4122" t="str">
        <f>IFERROR(IF(ISNUMBER('Procytrat 100B'!A123),'Procytrat 100B'!A123,DATEVALUE('Procytrat 100B'!A123)),"")</f>
        <v/>
      </c>
      <c r="AC4122" t="str">
        <f>IF(AA4122="","",'Procytrat 100B'!B123)</f>
        <v/>
      </c>
      <c r="AD4122" t="str">
        <f>IF(AA4122="","",IFERROR(1*'Procytrat 100B'!C123,IFERROR(_xludf.NUMBERVALUE('Procytrat 100B'!C123,".",","),IFERROR(_xludf.NUMBERVALUE('Procytrat 100B'!C123,",","."),0))))</f>
        <v/>
      </c>
      <c r="AE4122" t="str">
        <f>IF(AA4122="","",'Procytrat 100B'!I123)</f>
        <v/>
      </c>
      <c r="AF4122">
        <f t="shared" si="408"/>
        <v>0</v>
      </c>
      <c r="AG4122" t="str">
        <f t="shared" si="409"/>
        <v/>
      </c>
      <c r="AH4122" t="str">
        <f t="shared" si="410"/>
        <v/>
      </c>
      <c r="AI4122">
        <f t="shared" si="411"/>
        <v>0</v>
      </c>
      <c r="AJ4122">
        <f t="shared" si="412"/>
        <v>0</v>
      </c>
      <c r="AK4122">
        <v>0</v>
      </c>
      <c r="AL4122" t="str">
        <f>IF(AA4122="","",IFERROR(IF(ISNUMBER('Procytrat 100B'!D123),'Procytrat 100B'!D123,IF(ISNUMBER(SEARCH("12",'Procytrat 100B'!D123)),EDATE(AB4122,12),IF(ISNUMBER(SEARCH("6",'Procytrat 100B'!D123)),EDATE(AB4122,6),IF(ISNUMBER(SEARCH("3",'Procytrat 100B'!D123)),EDATE(AB4122,3),DATEVALUE('Procytrat 100B'!D123))))),""))</f>
        <v/>
      </c>
      <c r="AM4122" t="str">
        <f t="shared" ca="1" si="413"/>
        <v/>
      </c>
    </row>
    <row r="4123" spans="27:39" x14ac:dyDescent="0.3">
      <c r="AA4123" t="str">
        <f>IF(COUNTA('Procytrat 100B'!A124,'Procytrat 100B'!B124,'Procytrat 100B'!C124)&gt;0,"100B","")</f>
        <v/>
      </c>
      <c r="AB4123" t="str">
        <f>IFERROR(IF(ISNUMBER('Procytrat 100B'!A124),'Procytrat 100B'!A124,DATEVALUE('Procytrat 100B'!A124)),"")</f>
        <v/>
      </c>
      <c r="AC4123" t="str">
        <f>IF(AA4123="","",'Procytrat 100B'!B124)</f>
        <v/>
      </c>
      <c r="AD4123" t="str">
        <f>IF(AA4123="","",IFERROR(1*'Procytrat 100B'!C124,IFERROR(_xludf.NUMBERVALUE('Procytrat 100B'!C124,".",","),IFERROR(_xludf.NUMBERVALUE('Procytrat 100B'!C124,",","."),0))))</f>
        <v/>
      </c>
      <c r="AE4123" t="str">
        <f>IF(AA4123="","",'Procytrat 100B'!I124)</f>
        <v/>
      </c>
      <c r="AF4123">
        <f t="shared" si="408"/>
        <v>0</v>
      </c>
      <c r="AG4123" t="str">
        <f t="shared" si="409"/>
        <v/>
      </c>
      <c r="AH4123" t="str">
        <f t="shared" si="410"/>
        <v/>
      </c>
      <c r="AI4123">
        <f t="shared" si="411"/>
        <v>0</v>
      </c>
      <c r="AJ4123">
        <f t="shared" si="412"/>
        <v>0</v>
      </c>
      <c r="AK4123">
        <v>0</v>
      </c>
      <c r="AL4123" t="str">
        <f>IF(AA4123="","",IFERROR(IF(ISNUMBER('Procytrat 100B'!D124),'Procytrat 100B'!D124,IF(ISNUMBER(SEARCH("12",'Procytrat 100B'!D124)),EDATE(AB4123,12),IF(ISNUMBER(SEARCH("6",'Procytrat 100B'!D124)),EDATE(AB4123,6),IF(ISNUMBER(SEARCH("3",'Procytrat 100B'!D124)),EDATE(AB4123,3),DATEVALUE('Procytrat 100B'!D124))))),""))</f>
        <v/>
      </c>
      <c r="AM4123" t="str">
        <f t="shared" ca="1" si="413"/>
        <v/>
      </c>
    </row>
    <row r="4124" spans="27:39" x14ac:dyDescent="0.3">
      <c r="AA4124" t="str">
        <f>IF(COUNTA('Procytrat 100B'!A125,'Procytrat 100B'!B125,'Procytrat 100B'!C125)&gt;0,"100B","")</f>
        <v/>
      </c>
      <c r="AB4124" t="str">
        <f>IFERROR(IF(ISNUMBER('Procytrat 100B'!A125),'Procytrat 100B'!A125,DATEVALUE('Procytrat 100B'!A125)),"")</f>
        <v/>
      </c>
      <c r="AC4124" t="str">
        <f>IF(AA4124="","",'Procytrat 100B'!B125)</f>
        <v/>
      </c>
      <c r="AD4124" t="str">
        <f>IF(AA4124="","",IFERROR(1*'Procytrat 100B'!C125,IFERROR(_xludf.NUMBERVALUE('Procytrat 100B'!C125,".",","),IFERROR(_xludf.NUMBERVALUE('Procytrat 100B'!C125,",","."),0))))</f>
        <v/>
      </c>
      <c r="AE4124" t="str">
        <f>IF(AA4124="","",'Procytrat 100B'!I125)</f>
        <v/>
      </c>
      <c r="AF4124">
        <f t="shared" si="408"/>
        <v>0</v>
      </c>
      <c r="AG4124" t="str">
        <f t="shared" si="409"/>
        <v/>
      </c>
      <c r="AH4124" t="str">
        <f t="shared" si="410"/>
        <v/>
      </c>
      <c r="AI4124">
        <f t="shared" si="411"/>
        <v>0</v>
      </c>
      <c r="AJ4124">
        <f t="shared" si="412"/>
        <v>0</v>
      </c>
      <c r="AK4124">
        <v>0</v>
      </c>
      <c r="AL4124" t="str">
        <f>IF(AA4124="","",IFERROR(IF(ISNUMBER('Procytrat 100B'!D125),'Procytrat 100B'!D125,IF(ISNUMBER(SEARCH("12",'Procytrat 100B'!D125)),EDATE(AB4124,12),IF(ISNUMBER(SEARCH("6",'Procytrat 100B'!D125)),EDATE(AB4124,6),IF(ISNUMBER(SEARCH("3",'Procytrat 100B'!D125)),EDATE(AB4124,3),DATEVALUE('Procytrat 100B'!D125))))),""))</f>
        <v/>
      </c>
      <c r="AM4124" t="str">
        <f t="shared" ca="1" si="413"/>
        <v/>
      </c>
    </row>
    <row r="4125" spans="27:39" x14ac:dyDescent="0.3">
      <c r="AA4125" t="str">
        <f>IF(COUNTA('Procytrat 100B'!A126,'Procytrat 100B'!B126,'Procytrat 100B'!C126)&gt;0,"100B","")</f>
        <v/>
      </c>
      <c r="AB4125" t="str">
        <f>IFERROR(IF(ISNUMBER('Procytrat 100B'!A126),'Procytrat 100B'!A126,DATEVALUE('Procytrat 100B'!A126)),"")</f>
        <v/>
      </c>
      <c r="AC4125" t="str">
        <f>IF(AA4125="","",'Procytrat 100B'!B126)</f>
        <v/>
      </c>
      <c r="AD4125" t="str">
        <f>IF(AA4125="","",IFERROR(1*'Procytrat 100B'!C126,IFERROR(_xludf.NUMBERVALUE('Procytrat 100B'!C126,".",","),IFERROR(_xludf.NUMBERVALUE('Procytrat 100B'!C126,",","."),0))))</f>
        <v/>
      </c>
      <c r="AE4125" t="str">
        <f>IF(AA4125="","",'Procytrat 100B'!I126)</f>
        <v/>
      </c>
      <c r="AF4125">
        <f t="shared" si="408"/>
        <v>0</v>
      </c>
      <c r="AG4125" t="str">
        <f t="shared" si="409"/>
        <v/>
      </c>
      <c r="AH4125" t="str">
        <f t="shared" si="410"/>
        <v/>
      </c>
      <c r="AI4125">
        <f t="shared" si="411"/>
        <v>0</v>
      </c>
      <c r="AJ4125">
        <f t="shared" si="412"/>
        <v>0</v>
      </c>
      <c r="AK4125">
        <v>0</v>
      </c>
      <c r="AL4125" t="str">
        <f>IF(AA4125="","",IFERROR(IF(ISNUMBER('Procytrat 100B'!D126),'Procytrat 100B'!D126,IF(ISNUMBER(SEARCH("12",'Procytrat 100B'!D126)),EDATE(AB4125,12),IF(ISNUMBER(SEARCH("6",'Procytrat 100B'!D126)),EDATE(AB4125,6),IF(ISNUMBER(SEARCH("3",'Procytrat 100B'!D126)),EDATE(AB4125,3),DATEVALUE('Procytrat 100B'!D126))))),""))</f>
        <v/>
      </c>
      <c r="AM4125" t="str">
        <f t="shared" ca="1" si="413"/>
        <v/>
      </c>
    </row>
    <row r="4126" spans="27:39" x14ac:dyDescent="0.3">
      <c r="AA4126" t="str">
        <f>IF(COUNTA('Procytrat 100B'!A127,'Procytrat 100B'!B127,'Procytrat 100B'!C127)&gt;0,"100B","")</f>
        <v/>
      </c>
      <c r="AB4126" t="str">
        <f>IFERROR(IF(ISNUMBER('Procytrat 100B'!A127),'Procytrat 100B'!A127,DATEVALUE('Procytrat 100B'!A127)),"")</f>
        <v/>
      </c>
      <c r="AC4126" t="str">
        <f>IF(AA4126="","",'Procytrat 100B'!B127)</f>
        <v/>
      </c>
      <c r="AD4126" t="str">
        <f>IF(AA4126="","",IFERROR(1*'Procytrat 100B'!C127,IFERROR(_xludf.NUMBERVALUE('Procytrat 100B'!C127,".",","),IFERROR(_xludf.NUMBERVALUE('Procytrat 100B'!C127,",","."),0))))</f>
        <v/>
      </c>
      <c r="AE4126" t="str">
        <f>IF(AA4126="","",'Procytrat 100B'!I127)</f>
        <v/>
      </c>
      <c r="AF4126">
        <f t="shared" si="408"/>
        <v>0</v>
      </c>
      <c r="AG4126" t="str">
        <f t="shared" si="409"/>
        <v/>
      </c>
      <c r="AH4126" t="str">
        <f t="shared" si="410"/>
        <v/>
      </c>
      <c r="AI4126">
        <f t="shared" si="411"/>
        <v>0</v>
      </c>
      <c r="AJ4126">
        <f t="shared" si="412"/>
        <v>0</v>
      </c>
      <c r="AK4126">
        <v>0</v>
      </c>
      <c r="AL4126" t="str">
        <f>IF(AA4126="","",IFERROR(IF(ISNUMBER('Procytrat 100B'!D127),'Procytrat 100B'!D127,IF(ISNUMBER(SEARCH("12",'Procytrat 100B'!D127)),EDATE(AB4126,12),IF(ISNUMBER(SEARCH("6",'Procytrat 100B'!D127)),EDATE(AB4126,6),IF(ISNUMBER(SEARCH("3",'Procytrat 100B'!D127)),EDATE(AB4126,3),DATEVALUE('Procytrat 100B'!D127))))),""))</f>
        <v/>
      </c>
      <c r="AM4126" t="str">
        <f t="shared" ca="1" si="413"/>
        <v/>
      </c>
    </row>
    <row r="4127" spans="27:39" x14ac:dyDescent="0.3">
      <c r="AA4127" t="str">
        <f>IF(COUNTA('Procytrat 100B'!A128,'Procytrat 100B'!B128,'Procytrat 100B'!C128)&gt;0,"100B","")</f>
        <v/>
      </c>
      <c r="AB4127" t="str">
        <f>IFERROR(IF(ISNUMBER('Procytrat 100B'!A128),'Procytrat 100B'!A128,DATEVALUE('Procytrat 100B'!A128)),"")</f>
        <v/>
      </c>
      <c r="AC4127" t="str">
        <f>IF(AA4127="","",'Procytrat 100B'!B128)</f>
        <v/>
      </c>
      <c r="AD4127" t="str">
        <f>IF(AA4127="","",IFERROR(1*'Procytrat 100B'!C128,IFERROR(_xludf.NUMBERVALUE('Procytrat 100B'!C128,".",","),IFERROR(_xludf.NUMBERVALUE('Procytrat 100B'!C128,",","."),0))))</f>
        <v/>
      </c>
      <c r="AE4127" t="str">
        <f>IF(AA4127="","",'Procytrat 100B'!I128)</f>
        <v/>
      </c>
      <c r="AF4127">
        <f t="shared" si="408"/>
        <v>0</v>
      </c>
      <c r="AG4127" t="str">
        <f t="shared" si="409"/>
        <v/>
      </c>
      <c r="AH4127" t="str">
        <f t="shared" si="410"/>
        <v/>
      </c>
      <c r="AI4127">
        <f t="shared" si="411"/>
        <v>0</v>
      </c>
      <c r="AJ4127">
        <f t="shared" si="412"/>
        <v>0</v>
      </c>
      <c r="AK4127">
        <v>0</v>
      </c>
      <c r="AL4127" t="str">
        <f>IF(AA4127="","",IFERROR(IF(ISNUMBER('Procytrat 100B'!D128),'Procytrat 100B'!D128,IF(ISNUMBER(SEARCH("12",'Procytrat 100B'!D128)),EDATE(AB4127,12),IF(ISNUMBER(SEARCH("6",'Procytrat 100B'!D128)),EDATE(AB4127,6),IF(ISNUMBER(SEARCH("3",'Procytrat 100B'!D128)),EDATE(AB4127,3),DATEVALUE('Procytrat 100B'!D128))))),""))</f>
        <v/>
      </c>
      <c r="AM4127" t="str">
        <f t="shared" ca="1" si="413"/>
        <v/>
      </c>
    </row>
    <row r="4128" spans="27:39" x14ac:dyDescent="0.3">
      <c r="AA4128" t="str">
        <f>IF(COUNTA('Procytrat 100B'!A129,'Procytrat 100B'!B129,'Procytrat 100B'!C129)&gt;0,"100B","")</f>
        <v/>
      </c>
      <c r="AB4128" t="str">
        <f>IFERROR(IF(ISNUMBER('Procytrat 100B'!A129),'Procytrat 100B'!A129,DATEVALUE('Procytrat 100B'!A129)),"")</f>
        <v/>
      </c>
      <c r="AC4128" t="str">
        <f>IF(AA4128="","",'Procytrat 100B'!B129)</f>
        <v/>
      </c>
      <c r="AD4128" t="str">
        <f>IF(AA4128="","",IFERROR(1*'Procytrat 100B'!C129,IFERROR(_xludf.NUMBERVALUE('Procytrat 100B'!C129,".",","),IFERROR(_xludf.NUMBERVALUE('Procytrat 100B'!C129,",","."),0))))</f>
        <v/>
      </c>
      <c r="AE4128" t="str">
        <f>IF(AA4128="","",'Procytrat 100B'!I129)</f>
        <v/>
      </c>
      <c r="AF4128">
        <f t="shared" si="408"/>
        <v>0</v>
      </c>
      <c r="AG4128" t="str">
        <f t="shared" si="409"/>
        <v/>
      </c>
      <c r="AH4128" t="str">
        <f t="shared" si="410"/>
        <v/>
      </c>
      <c r="AI4128">
        <f t="shared" si="411"/>
        <v>0</v>
      </c>
      <c r="AJ4128">
        <f t="shared" si="412"/>
        <v>0</v>
      </c>
      <c r="AK4128">
        <v>0</v>
      </c>
      <c r="AL4128" t="str">
        <f>IF(AA4128="","",IFERROR(IF(ISNUMBER('Procytrat 100B'!D129),'Procytrat 100B'!D129,IF(ISNUMBER(SEARCH("12",'Procytrat 100B'!D129)),EDATE(AB4128,12),IF(ISNUMBER(SEARCH("6",'Procytrat 100B'!D129)),EDATE(AB4128,6),IF(ISNUMBER(SEARCH("3",'Procytrat 100B'!D129)),EDATE(AB4128,3),DATEVALUE('Procytrat 100B'!D129))))),""))</f>
        <v/>
      </c>
      <c r="AM4128" t="str">
        <f t="shared" ca="1" si="413"/>
        <v/>
      </c>
    </row>
    <row r="4129" spans="27:39" x14ac:dyDescent="0.3">
      <c r="AA4129" t="str">
        <f>IF(COUNTA('Procytrat 100B'!A130,'Procytrat 100B'!B130,'Procytrat 100B'!C130)&gt;0,"100B","")</f>
        <v/>
      </c>
      <c r="AB4129" t="str">
        <f>IFERROR(IF(ISNUMBER('Procytrat 100B'!A130),'Procytrat 100B'!A130,DATEVALUE('Procytrat 100B'!A130)),"")</f>
        <v/>
      </c>
      <c r="AC4129" t="str">
        <f>IF(AA4129="","",'Procytrat 100B'!B130)</f>
        <v/>
      </c>
      <c r="AD4129" t="str">
        <f>IF(AA4129="","",IFERROR(1*'Procytrat 100B'!C130,IFERROR(_xludf.NUMBERVALUE('Procytrat 100B'!C130,".",","),IFERROR(_xludf.NUMBERVALUE('Procytrat 100B'!C130,",","."),0))))</f>
        <v/>
      </c>
      <c r="AE4129" t="str">
        <f>IF(AA4129="","",'Procytrat 100B'!I130)</f>
        <v/>
      </c>
      <c r="AF4129">
        <f t="shared" si="408"/>
        <v>0</v>
      </c>
      <c r="AG4129" t="str">
        <f t="shared" si="409"/>
        <v/>
      </c>
      <c r="AH4129" t="str">
        <f t="shared" si="410"/>
        <v/>
      </c>
      <c r="AI4129">
        <f t="shared" si="411"/>
        <v>0</v>
      </c>
      <c r="AJ4129">
        <f t="shared" si="412"/>
        <v>0</v>
      </c>
      <c r="AK4129">
        <v>0</v>
      </c>
      <c r="AL4129" t="str">
        <f>IF(AA4129="","",IFERROR(IF(ISNUMBER('Procytrat 100B'!D130),'Procytrat 100B'!D130,IF(ISNUMBER(SEARCH("12",'Procytrat 100B'!D130)),EDATE(AB4129,12),IF(ISNUMBER(SEARCH("6",'Procytrat 100B'!D130)),EDATE(AB4129,6),IF(ISNUMBER(SEARCH("3",'Procytrat 100B'!D130)),EDATE(AB4129,3),DATEVALUE('Procytrat 100B'!D130))))),""))</f>
        <v/>
      </c>
      <c r="AM4129" t="str">
        <f t="shared" ca="1" si="413"/>
        <v/>
      </c>
    </row>
    <row r="4130" spans="27:39" x14ac:dyDescent="0.3">
      <c r="AA4130" t="str">
        <f>IF(COUNTA('Procytrat 100B'!A131,'Procytrat 100B'!B131,'Procytrat 100B'!C131)&gt;0,"100B","")</f>
        <v/>
      </c>
      <c r="AB4130" t="str">
        <f>IFERROR(IF(ISNUMBER('Procytrat 100B'!A131),'Procytrat 100B'!A131,DATEVALUE('Procytrat 100B'!A131)),"")</f>
        <v/>
      </c>
      <c r="AC4130" t="str">
        <f>IF(AA4130="","",'Procytrat 100B'!B131)</f>
        <v/>
      </c>
      <c r="AD4130" t="str">
        <f>IF(AA4130="","",IFERROR(1*'Procytrat 100B'!C131,IFERROR(_xludf.NUMBERVALUE('Procytrat 100B'!C131,".",","),IFERROR(_xludf.NUMBERVALUE('Procytrat 100B'!C131,",","."),0))))</f>
        <v/>
      </c>
      <c r="AE4130" t="str">
        <f>IF(AA4130="","",'Procytrat 100B'!I131)</f>
        <v/>
      </c>
      <c r="AF4130">
        <f t="shared" si="408"/>
        <v>0</v>
      </c>
      <c r="AG4130" t="str">
        <f t="shared" si="409"/>
        <v/>
      </c>
      <c r="AH4130" t="str">
        <f t="shared" si="410"/>
        <v/>
      </c>
      <c r="AI4130">
        <f t="shared" si="411"/>
        <v>0</v>
      </c>
      <c r="AJ4130">
        <f t="shared" si="412"/>
        <v>0</v>
      </c>
      <c r="AK4130">
        <v>0</v>
      </c>
      <c r="AL4130" t="str">
        <f>IF(AA4130="","",IFERROR(IF(ISNUMBER('Procytrat 100B'!D131),'Procytrat 100B'!D131,IF(ISNUMBER(SEARCH("12",'Procytrat 100B'!D131)),EDATE(AB4130,12),IF(ISNUMBER(SEARCH("6",'Procytrat 100B'!D131)),EDATE(AB4130,6),IF(ISNUMBER(SEARCH("3",'Procytrat 100B'!D131)),EDATE(AB4130,3),DATEVALUE('Procytrat 100B'!D131))))),""))</f>
        <v/>
      </c>
      <c r="AM4130" t="str">
        <f t="shared" ca="1" si="413"/>
        <v/>
      </c>
    </row>
    <row r="4131" spans="27:39" x14ac:dyDescent="0.3">
      <c r="AA4131" t="str">
        <f>IF(COUNTA('Procytrat 100B'!A132,'Procytrat 100B'!B132,'Procytrat 100B'!C132)&gt;0,"100B","")</f>
        <v/>
      </c>
      <c r="AB4131" t="str">
        <f>IFERROR(IF(ISNUMBER('Procytrat 100B'!A132),'Procytrat 100B'!A132,DATEVALUE('Procytrat 100B'!A132)),"")</f>
        <v/>
      </c>
      <c r="AC4131" t="str">
        <f>IF(AA4131="","",'Procytrat 100B'!B132)</f>
        <v/>
      </c>
      <c r="AD4131" t="str">
        <f>IF(AA4131="","",IFERROR(1*'Procytrat 100B'!C132,IFERROR(_xludf.NUMBERVALUE('Procytrat 100B'!C132,".",","),IFERROR(_xludf.NUMBERVALUE('Procytrat 100B'!C132,",","."),0))))</f>
        <v/>
      </c>
      <c r="AE4131" t="str">
        <f>IF(AA4131="","",'Procytrat 100B'!I132)</f>
        <v/>
      </c>
      <c r="AF4131">
        <f t="shared" si="408"/>
        <v>0</v>
      </c>
      <c r="AG4131" t="str">
        <f t="shared" si="409"/>
        <v/>
      </c>
      <c r="AH4131" t="str">
        <f t="shared" si="410"/>
        <v/>
      </c>
      <c r="AI4131">
        <f t="shared" si="411"/>
        <v>0</v>
      </c>
      <c r="AJ4131">
        <f t="shared" si="412"/>
        <v>0</v>
      </c>
      <c r="AK4131">
        <v>0</v>
      </c>
      <c r="AL4131" t="str">
        <f>IF(AA4131="","",IFERROR(IF(ISNUMBER('Procytrat 100B'!D132),'Procytrat 100B'!D132,IF(ISNUMBER(SEARCH("12",'Procytrat 100B'!D132)),EDATE(AB4131,12),IF(ISNUMBER(SEARCH("6",'Procytrat 100B'!D132)),EDATE(AB4131,6),IF(ISNUMBER(SEARCH("3",'Procytrat 100B'!D132)),EDATE(AB4131,3),DATEVALUE('Procytrat 100B'!D132))))),""))</f>
        <v/>
      </c>
      <c r="AM4131" t="str">
        <f t="shared" ca="1" si="413"/>
        <v/>
      </c>
    </row>
    <row r="4132" spans="27:39" x14ac:dyDescent="0.3">
      <c r="AA4132" t="str">
        <f>IF(COUNTA('Procytrat 100B'!A133,'Procytrat 100B'!B133,'Procytrat 100B'!C133)&gt;0,"100B","")</f>
        <v/>
      </c>
      <c r="AB4132" t="str">
        <f>IFERROR(IF(ISNUMBER('Procytrat 100B'!A133),'Procytrat 100B'!A133,DATEVALUE('Procytrat 100B'!A133)),"")</f>
        <v/>
      </c>
      <c r="AC4132" t="str">
        <f>IF(AA4132="","",'Procytrat 100B'!B133)</f>
        <v/>
      </c>
      <c r="AD4132" t="str">
        <f>IF(AA4132="","",IFERROR(1*'Procytrat 100B'!C133,IFERROR(_xludf.NUMBERVALUE('Procytrat 100B'!C133,".",","),IFERROR(_xludf.NUMBERVALUE('Procytrat 100B'!C133,",","."),0))))</f>
        <v/>
      </c>
      <c r="AE4132" t="str">
        <f>IF(AA4132="","",'Procytrat 100B'!I133)</f>
        <v/>
      </c>
      <c r="AF4132">
        <f t="shared" si="408"/>
        <v>0</v>
      </c>
      <c r="AG4132" t="str">
        <f t="shared" si="409"/>
        <v/>
      </c>
      <c r="AH4132" t="str">
        <f t="shared" si="410"/>
        <v/>
      </c>
      <c r="AI4132">
        <f t="shared" si="411"/>
        <v>0</v>
      </c>
      <c r="AJ4132">
        <f t="shared" si="412"/>
        <v>0</v>
      </c>
      <c r="AK4132">
        <v>0</v>
      </c>
      <c r="AL4132" t="str">
        <f>IF(AA4132="","",IFERROR(IF(ISNUMBER('Procytrat 100B'!D133),'Procytrat 100B'!D133,IF(ISNUMBER(SEARCH("12",'Procytrat 100B'!D133)),EDATE(AB4132,12),IF(ISNUMBER(SEARCH("6",'Procytrat 100B'!D133)),EDATE(AB4132,6),IF(ISNUMBER(SEARCH("3",'Procytrat 100B'!D133)),EDATE(AB4132,3),DATEVALUE('Procytrat 100B'!D133))))),""))</f>
        <v/>
      </c>
      <c r="AM4132" t="str">
        <f t="shared" ca="1" si="413"/>
        <v/>
      </c>
    </row>
    <row r="4133" spans="27:39" x14ac:dyDescent="0.3">
      <c r="AA4133" t="str">
        <f>IF(COUNTA('Procytrat 100B'!A134,'Procytrat 100B'!B134,'Procytrat 100B'!C134)&gt;0,"100B","")</f>
        <v/>
      </c>
      <c r="AB4133" t="str">
        <f>IFERROR(IF(ISNUMBER('Procytrat 100B'!A134),'Procytrat 100B'!A134,DATEVALUE('Procytrat 100B'!A134)),"")</f>
        <v/>
      </c>
      <c r="AC4133" t="str">
        <f>IF(AA4133="","",'Procytrat 100B'!B134)</f>
        <v/>
      </c>
      <c r="AD4133" t="str">
        <f>IF(AA4133="","",IFERROR(1*'Procytrat 100B'!C134,IFERROR(_xludf.NUMBERVALUE('Procytrat 100B'!C134,".",","),IFERROR(_xludf.NUMBERVALUE('Procytrat 100B'!C134,",","."),0))))</f>
        <v/>
      </c>
      <c r="AE4133" t="str">
        <f>IF(AA4133="","",'Procytrat 100B'!I134)</f>
        <v/>
      </c>
      <c r="AF4133">
        <f t="shared" si="408"/>
        <v>0</v>
      </c>
      <c r="AG4133" t="str">
        <f t="shared" si="409"/>
        <v/>
      </c>
      <c r="AH4133" t="str">
        <f t="shared" si="410"/>
        <v/>
      </c>
      <c r="AI4133">
        <f t="shared" si="411"/>
        <v>0</v>
      </c>
      <c r="AJ4133">
        <f t="shared" si="412"/>
        <v>0</v>
      </c>
      <c r="AK4133">
        <v>0</v>
      </c>
      <c r="AL4133" t="str">
        <f>IF(AA4133="","",IFERROR(IF(ISNUMBER('Procytrat 100B'!D134),'Procytrat 100B'!D134,IF(ISNUMBER(SEARCH("12",'Procytrat 100B'!D134)),EDATE(AB4133,12),IF(ISNUMBER(SEARCH("6",'Procytrat 100B'!D134)),EDATE(AB4133,6),IF(ISNUMBER(SEARCH("3",'Procytrat 100B'!D134)),EDATE(AB4133,3),DATEVALUE('Procytrat 100B'!D134))))),""))</f>
        <v/>
      </c>
      <c r="AM4133" t="str">
        <f t="shared" ca="1" si="413"/>
        <v/>
      </c>
    </row>
    <row r="4134" spans="27:39" x14ac:dyDescent="0.3">
      <c r="AA4134" t="str">
        <f>IF(COUNTA('Procytrat 100B'!A135,'Procytrat 100B'!B135,'Procytrat 100B'!C135)&gt;0,"100B","")</f>
        <v/>
      </c>
      <c r="AB4134" t="str">
        <f>IFERROR(IF(ISNUMBER('Procytrat 100B'!A135),'Procytrat 100B'!A135,DATEVALUE('Procytrat 100B'!A135)),"")</f>
        <v/>
      </c>
      <c r="AC4134" t="str">
        <f>IF(AA4134="","",'Procytrat 100B'!B135)</f>
        <v/>
      </c>
      <c r="AD4134" t="str">
        <f>IF(AA4134="","",IFERROR(1*'Procytrat 100B'!C135,IFERROR(_xludf.NUMBERVALUE('Procytrat 100B'!C135,".",","),IFERROR(_xludf.NUMBERVALUE('Procytrat 100B'!C135,",","."),0))))</f>
        <v/>
      </c>
      <c r="AE4134" t="str">
        <f>IF(AA4134="","",'Procytrat 100B'!I135)</f>
        <v/>
      </c>
      <c r="AF4134">
        <f t="shared" si="408"/>
        <v>0</v>
      </c>
      <c r="AG4134" t="str">
        <f t="shared" si="409"/>
        <v/>
      </c>
      <c r="AH4134" t="str">
        <f t="shared" si="410"/>
        <v/>
      </c>
      <c r="AI4134">
        <f t="shared" si="411"/>
        <v>0</v>
      </c>
      <c r="AJ4134">
        <f t="shared" si="412"/>
        <v>0</v>
      </c>
      <c r="AK4134">
        <v>0</v>
      </c>
      <c r="AL4134" t="str">
        <f>IF(AA4134="","",IFERROR(IF(ISNUMBER('Procytrat 100B'!D135),'Procytrat 100B'!D135,IF(ISNUMBER(SEARCH("12",'Procytrat 100B'!D135)),EDATE(AB4134,12),IF(ISNUMBER(SEARCH("6",'Procytrat 100B'!D135)),EDATE(AB4134,6),IF(ISNUMBER(SEARCH("3",'Procytrat 100B'!D135)),EDATE(AB4134,3),DATEVALUE('Procytrat 100B'!D135))))),""))</f>
        <v/>
      </c>
      <c r="AM4134" t="str">
        <f t="shared" ca="1" si="413"/>
        <v/>
      </c>
    </row>
    <row r="4135" spans="27:39" x14ac:dyDescent="0.3">
      <c r="AA4135" t="str">
        <f>IF(COUNTA('Procytrat 100B'!A136,'Procytrat 100B'!B136,'Procytrat 100B'!C136)&gt;0,"100B","")</f>
        <v/>
      </c>
      <c r="AB4135" t="str">
        <f>IFERROR(IF(ISNUMBER('Procytrat 100B'!A136),'Procytrat 100B'!A136,DATEVALUE('Procytrat 100B'!A136)),"")</f>
        <v/>
      </c>
      <c r="AC4135" t="str">
        <f>IF(AA4135="","",'Procytrat 100B'!B136)</f>
        <v/>
      </c>
      <c r="AD4135" t="str">
        <f>IF(AA4135="","",IFERROR(1*'Procytrat 100B'!C136,IFERROR(_xludf.NUMBERVALUE('Procytrat 100B'!C136,".",","),IFERROR(_xludf.NUMBERVALUE('Procytrat 100B'!C136,",","."),0))))</f>
        <v/>
      </c>
      <c r="AE4135" t="str">
        <f>IF(AA4135="","",'Procytrat 100B'!I136)</f>
        <v/>
      </c>
      <c r="AF4135">
        <f t="shared" si="408"/>
        <v>0</v>
      </c>
      <c r="AG4135" t="str">
        <f t="shared" si="409"/>
        <v/>
      </c>
      <c r="AH4135" t="str">
        <f t="shared" si="410"/>
        <v/>
      </c>
      <c r="AI4135">
        <f t="shared" si="411"/>
        <v>0</v>
      </c>
      <c r="AJ4135">
        <f t="shared" si="412"/>
        <v>0</v>
      </c>
      <c r="AK4135">
        <v>0</v>
      </c>
      <c r="AL4135" t="str">
        <f>IF(AA4135="","",IFERROR(IF(ISNUMBER('Procytrat 100B'!D136),'Procytrat 100B'!D136,IF(ISNUMBER(SEARCH("12",'Procytrat 100B'!D136)),EDATE(AB4135,12),IF(ISNUMBER(SEARCH("6",'Procytrat 100B'!D136)),EDATE(AB4135,6),IF(ISNUMBER(SEARCH("3",'Procytrat 100B'!D136)),EDATE(AB4135,3),DATEVALUE('Procytrat 100B'!D136))))),""))</f>
        <v/>
      </c>
      <c r="AM4135" t="str">
        <f t="shared" ca="1" si="413"/>
        <v/>
      </c>
    </row>
    <row r="4136" spans="27:39" x14ac:dyDescent="0.3">
      <c r="AA4136" t="str">
        <f>IF(COUNTA('Procytrat 100B'!A137,'Procytrat 100B'!B137,'Procytrat 100B'!C137)&gt;0,"100B","")</f>
        <v/>
      </c>
      <c r="AB4136" t="str">
        <f>IFERROR(IF(ISNUMBER('Procytrat 100B'!A137),'Procytrat 100B'!A137,DATEVALUE('Procytrat 100B'!A137)),"")</f>
        <v/>
      </c>
      <c r="AC4136" t="str">
        <f>IF(AA4136="","",'Procytrat 100B'!B137)</f>
        <v/>
      </c>
      <c r="AD4136" t="str">
        <f>IF(AA4136="","",IFERROR(1*'Procytrat 100B'!C137,IFERROR(_xludf.NUMBERVALUE('Procytrat 100B'!C137,".",","),IFERROR(_xludf.NUMBERVALUE('Procytrat 100B'!C137,",","."),0))))</f>
        <v/>
      </c>
      <c r="AE4136" t="str">
        <f>IF(AA4136="","",'Procytrat 100B'!I137)</f>
        <v/>
      </c>
      <c r="AF4136">
        <f t="shared" si="408"/>
        <v>0</v>
      </c>
      <c r="AG4136" t="str">
        <f t="shared" si="409"/>
        <v/>
      </c>
      <c r="AH4136" t="str">
        <f t="shared" si="410"/>
        <v/>
      </c>
      <c r="AI4136">
        <f t="shared" si="411"/>
        <v>0</v>
      </c>
      <c r="AJ4136">
        <f t="shared" si="412"/>
        <v>0</v>
      </c>
      <c r="AK4136">
        <v>0</v>
      </c>
      <c r="AL4136" t="str">
        <f>IF(AA4136="","",IFERROR(IF(ISNUMBER('Procytrat 100B'!D137),'Procytrat 100B'!D137,IF(ISNUMBER(SEARCH("12",'Procytrat 100B'!D137)),EDATE(AB4136,12),IF(ISNUMBER(SEARCH("6",'Procytrat 100B'!D137)),EDATE(AB4136,6),IF(ISNUMBER(SEARCH("3",'Procytrat 100B'!D137)),EDATE(AB4136,3),DATEVALUE('Procytrat 100B'!D137))))),""))</f>
        <v/>
      </c>
      <c r="AM4136" t="str">
        <f t="shared" ca="1" si="413"/>
        <v/>
      </c>
    </row>
    <row r="4137" spans="27:39" x14ac:dyDescent="0.3">
      <c r="AA4137" t="str">
        <f>IF(COUNTA('Procytrat 100B'!A138,'Procytrat 100B'!B138,'Procytrat 100B'!C138)&gt;0,"100B","")</f>
        <v/>
      </c>
      <c r="AB4137" t="str">
        <f>IFERROR(IF(ISNUMBER('Procytrat 100B'!A138),'Procytrat 100B'!A138,DATEVALUE('Procytrat 100B'!A138)),"")</f>
        <v/>
      </c>
      <c r="AC4137" t="str">
        <f>IF(AA4137="","",'Procytrat 100B'!B138)</f>
        <v/>
      </c>
      <c r="AD4137" t="str">
        <f>IF(AA4137="","",IFERROR(1*'Procytrat 100B'!C138,IFERROR(_xludf.NUMBERVALUE('Procytrat 100B'!C138,".",","),IFERROR(_xludf.NUMBERVALUE('Procytrat 100B'!C138,",","."),0))))</f>
        <v/>
      </c>
      <c r="AE4137" t="str">
        <f>IF(AA4137="","",'Procytrat 100B'!I138)</f>
        <v/>
      </c>
      <c r="AF4137">
        <f t="shared" si="408"/>
        <v>0</v>
      </c>
      <c r="AG4137" t="str">
        <f t="shared" si="409"/>
        <v/>
      </c>
      <c r="AH4137" t="str">
        <f t="shared" si="410"/>
        <v/>
      </c>
      <c r="AI4137">
        <f t="shared" si="411"/>
        <v>0</v>
      </c>
      <c r="AJ4137">
        <f t="shared" si="412"/>
        <v>0</v>
      </c>
      <c r="AK4137">
        <v>0</v>
      </c>
      <c r="AL4137" t="str">
        <f>IF(AA4137="","",IFERROR(IF(ISNUMBER('Procytrat 100B'!D138),'Procytrat 100B'!D138,IF(ISNUMBER(SEARCH("12",'Procytrat 100B'!D138)),EDATE(AB4137,12),IF(ISNUMBER(SEARCH("6",'Procytrat 100B'!D138)),EDATE(AB4137,6),IF(ISNUMBER(SEARCH("3",'Procytrat 100B'!D138)),EDATE(AB4137,3),DATEVALUE('Procytrat 100B'!D138))))),""))</f>
        <v/>
      </c>
      <c r="AM4137" t="str">
        <f t="shared" ca="1" si="413"/>
        <v/>
      </c>
    </row>
    <row r="4138" spans="27:39" x14ac:dyDescent="0.3">
      <c r="AA4138" t="str">
        <f>IF(COUNTA('Procytrat 100B'!A139,'Procytrat 100B'!B139,'Procytrat 100B'!C139)&gt;0,"100B","")</f>
        <v/>
      </c>
      <c r="AB4138" t="str">
        <f>IFERROR(IF(ISNUMBER('Procytrat 100B'!A139),'Procytrat 100B'!A139,DATEVALUE('Procytrat 100B'!A139)),"")</f>
        <v/>
      </c>
      <c r="AC4138" t="str">
        <f>IF(AA4138="","",'Procytrat 100B'!B139)</f>
        <v/>
      </c>
      <c r="AD4138" t="str">
        <f>IF(AA4138="","",IFERROR(1*'Procytrat 100B'!C139,IFERROR(_xludf.NUMBERVALUE('Procytrat 100B'!C139,".",","),IFERROR(_xludf.NUMBERVALUE('Procytrat 100B'!C139,",","."),0))))</f>
        <v/>
      </c>
      <c r="AE4138" t="str">
        <f>IF(AA4138="","",'Procytrat 100B'!I139)</f>
        <v/>
      </c>
      <c r="AF4138">
        <f t="shared" si="408"/>
        <v>0</v>
      </c>
      <c r="AG4138" t="str">
        <f t="shared" si="409"/>
        <v/>
      </c>
      <c r="AH4138" t="str">
        <f t="shared" si="410"/>
        <v/>
      </c>
      <c r="AI4138">
        <f t="shared" si="411"/>
        <v>0</v>
      </c>
      <c r="AJ4138">
        <f t="shared" si="412"/>
        <v>0</v>
      </c>
      <c r="AK4138">
        <v>0</v>
      </c>
      <c r="AL4138" t="str">
        <f>IF(AA4138="","",IFERROR(IF(ISNUMBER('Procytrat 100B'!D139),'Procytrat 100B'!D139,IF(ISNUMBER(SEARCH("12",'Procytrat 100B'!D139)),EDATE(AB4138,12),IF(ISNUMBER(SEARCH("6",'Procytrat 100B'!D139)),EDATE(AB4138,6),IF(ISNUMBER(SEARCH("3",'Procytrat 100B'!D139)),EDATE(AB4138,3),DATEVALUE('Procytrat 100B'!D139))))),""))</f>
        <v/>
      </c>
      <c r="AM4138" t="str">
        <f t="shared" ca="1" si="413"/>
        <v/>
      </c>
    </row>
    <row r="4139" spans="27:39" x14ac:dyDescent="0.3">
      <c r="AA4139" t="str">
        <f>IF(COUNTA('Procytrat 100B'!A140,'Procytrat 100B'!B140,'Procytrat 100B'!C140)&gt;0,"100B","")</f>
        <v/>
      </c>
      <c r="AB4139" t="str">
        <f>IFERROR(IF(ISNUMBER('Procytrat 100B'!A140),'Procytrat 100B'!A140,DATEVALUE('Procytrat 100B'!A140)),"")</f>
        <v/>
      </c>
      <c r="AC4139" t="str">
        <f>IF(AA4139="","",'Procytrat 100B'!B140)</f>
        <v/>
      </c>
      <c r="AD4139" t="str">
        <f>IF(AA4139="","",IFERROR(1*'Procytrat 100B'!C140,IFERROR(_xludf.NUMBERVALUE('Procytrat 100B'!C140,".",","),IFERROR(_xludf.NUMBERVALUE('Procytrat 100B'!C140,",","."),0))))</f>
        <v/>
      </c>
      <c r="AE4139" t="str">
        <f>IF(AA4139="","",'Procytrat 100B'!I140)</f>
        <v/>
      </c>
      <c r="AF4139">
        <f t="shared" si="408"/>
        <v>0</v>
      </c>
      <c r="AG4139" t="str">
        <f t="shared" si="409"/>
        <v/>
      </c>
      <c r="AH4139" t="str">
        <f t="shared" si="410"/>
        <v/>
      </c>
      <c r="AI4139">
        <f t="shared" si="411"/>
        <v>0</v>
      </c>
      <c r="AJ4139">
        <f t="shared" si="412"/>
        <v>0</v>
      </c>
      <c r="AK4139">
        <v>0</v>
      </c>
      <c r="AL4139" t="str">
        <f>IF(AA4139="","",IFERROR(IF(ISNUMBER('Procytrat 100B'!D140),'Procytrat 100B'!D140,IF(ISNUMBER(SEARCH("12",'Procytrat 100B'!D140)),EDATE(AB4139,12),IF(ISNUMBER(SEARCH("6",'Procytrat 100B'!D140)),EDATE(AB4139,6),IF(ISNUMBER(SEARCH("3",'Procytrat 100B'!D140)),EDATE(AB4139,3),DATEVALUE('Procytrat 100B'!D140))))),""))</f>
        <v/>
      </c>
      <c r="AM4139" t="str">
        <f t="shared" ca="1" si="413"/>
        <v/>
      </c>
    </row>
    <row r="4140" spans="27:39" x14ac:dyDescent="0.3">
      <c r="AA4140" t="str">
        <f>IF(COUNTA('Procytrat 100B'!A141,'Procytrat 100B'!B141,'Procytrat 100B'!C141)&gt;0,"100B","")</f>
        <v/>
      </c>
      <c r="AB4140" t="str">
        <f>IFERROR(IF(ISNUMBER('Procytrat 100B'!A141),'Procytrat 100B'!A141,DATEVALUE('Procytrat 100B'!A141)),"")</f>
        <v/>
      </c>
      <c r="AC4140" t="str">
        <f>IF(AA4140="","",'Procytrat 100B'!B141)</f>
        <v/>
      </c>
      <c r="AD4140" t="str">
        <f>IF(AA4140="","",IFERROR(1*'Procytrat 100B'!C141,IFERROR(_xludf.NUMBERVALUE('Procytrat 100B'!C141,".",","),IFERROR(_xludf.NUMBERVALUE('Procytrat 100B'!C141,",","."),0))))</f>
        <v/>
      </c>
      <c r="AE4140" t="str">
        <f>IF(AA4140="","",'Procytrat 100B'!I141)</f>
        <v/>
      </c>
      <c r="AF4140">
        <f t="shared" si="408"/>
        <v>0</v>
      </c>
      <c r="AG4140" t="str">
        <f t="shared" si="409"/>
        <v/>
      </c>
      <c r="AH4140" t="str">
        <f t="shared" si="410"/>
        <v/>
      </c>
      <c r="AI4140">
        <f t="shared" si="411"/>
        <v>0</v>
      </c>
      <c r="AJ4140">
        <f t="shared" si="412"/>
        <v>0</v>
      </c>
      <c r="AK4140">
        <v>0</v>
      </c>
      <c r="AL4140" t="str">
        <f>IF(AA4140="","",IFERROR(IF(ISNUMBER('Procytrat 100B'!D141),'Procytrat 100B'!D141,IF(ISNUMBER(SEARCH("12",'Procytrat 100B'!D141)),EDATE(AB4140,12),IF(ISNUMBER(SEARCH("6",'Procytrat 100B'!D141)),EDATE(AB4140,6),IF(ISNUMBER(SEARCH("3",'Procytrat 100B'!D141)),EDATE(AB4140,3),DATEVALUE('Procytrat 100B'!D141))))),""))</f>
        <v/>
      </c>
      <c r="AM4140" t="str">
        <f t="shared" ca="1" si="413"/>
        <v/>
      </c>
    </row>
    <row r="4141" spans="27:39" x14ac:dyDescent="0.3">
      <c r="AA4141" t="str">
        <f>IF(COUNTA('Procytrat 100B'!A142,'Procytrat 100B'!B142,'Procytrat 100B'!C142)&gt;0,"100B","")</f>
        <v/>
      </c>
      <c r="AB4141" t="str">
        <f>IFERROR(IF(ISNUMBER('Procytrat 100B'!A142),'Procytrat 100B'!A142,DATEVALUE('Procytrat 100B'!A142)),"")</f>
        <v/>
      </c>
      <c r="AC4141" t="str">
        <f>IF(AA4141="","",'Procytrat 100B'!B142)</f>
        <v/>
      </c>
      <c r="AD4141" t="str">
        <f>IF(AA4141="","",IFERROR(1*'Procytrat 100B'!C142,IFERROR(_xludf.NUMBERVALUE('Procytrat 100B'!C142,".",","),IFERROR(_xludf.NUMBERVALUE('Procytrat 100B'!C142,",","."),0))))</f>
        <v/>
      </c>
      <c r="AE4141" t="str">
        <f>IF(AA4141="","",'Procytrat 100B'!I142)</f>
        <v/>
      </c>
      <c r="AF4141">
        <f t="shared" si="408"/>
        <v>0</v>
      </c>
      <c r="AG4141" t="str">
        <f t="shared" si="409"/>
        <v/>
      </c>
      <c r="AH4141" t="str">
        <f t="shared" si="410"/>
        <v/>
      </c>
      <c r="AI4141">
        <f t="shared" si="411"/>
        <v>0</v>
      </c>
      <c r="AJ4141">
        <f t="shared" si="412"/>
        <v>0</v>
      </c>
      <c r="AK4141">
        <v>0</v>
      </c>
      <c r="AL4141" t="str">
        <f>IF(AA4141="","",IFERROR(IF(ISNUMBER('Procytrat 100B'!D142),'Procytrat 100B'!D142,IF(ISNUMBER(SEARCH("12",'Procytrat 100B'!D142)),EDATE(AB4141,12),IF(ISNUMBER(SEARCH("6",'Procytrat 100B'!D142)),EDATE(AB4141,6),IF(ISNUMBER(SEARCH("3",'Procytrat 100B'!D142)),EDATE(AB4141,3),DATEVALUE('Procytrat 100B'!D142))))),""))</f>
        <v/>
      </c>
      <c r="AM4141" t="str">
        <f t="shared" ca="1" si="413"/>
        <v/>
      </c>
    </row>
    <row r="4142" spans="27:39" x14ac:dyDescent="0.3">
      <c r="AA4142" t="str">
        <f>IF(COUNTA('Procytrat 100B'!A143,'Procytrat 100B'!B143,'Procytrat 100B'!C143)&gt;0,"100B","")</f>
        <v/>
      </c>
      <c r="AB4142" t="str">
        <f>IFERROR(IF(ISNUMBER('Procytrat 100B'!A143),'Procytrat 100B'!A143,DATEVALUE('Procytrat 100B'!A143)),"")</f>
        <v/>
      </c>
      <c r="AC4142" t="str">
        <f>IF(AA4142="","",'Procytrat 100B'!B143)</f>
        <v/>
      </c>
      <c r="AD4142" t="str">
        <f>IF(AA4142="","",IFERROR(1*'Procytrat 100B'!C143,IFERROR(_xludf.NUMBERVALUE('Procytrat 100B'!C143,".",","),IFERROR(_xludf.NUMBERVALUE('Procytrat 100B'!C143,",","."),0))))</f>
        <v/>
      </c>
      <c r="AE4142" t="str">
        <f>IF(AA4142="","",'Procytrat 100B'!I143)</f>
        <v/>
      </c>
      <c r="AF4142">
        <f t="shared" si="408"/>
        <v>0</v>
      </c>
      <c r="AG4142" t="str">
        <f t="shared" si="409"/>
        <v/>
      </c>
      <c r="AH4142" t="str">
        <f t="shared" si="410"/>
        <v/>
      </c>
      <c r="AI4142">
        <f t="shared" si="411"/>
        <v>0</v>
      </c>
      <c r="AJ4142">
        <f t="shared" si="412"/>
        <v>0</v>
      </c>
      <c r="AK4142">
        <v>0</v>
      </c>
      <c r="AL4142" t="str">
        <f>IF(AA4142="","",IFERROR(IF(ISNUMBER('Procytrat 100B'!D143),'Procytrat 100B'!D143,IF(ISNUMBER(SEARCH("12",'Procytrat 100B'!D143)),EDATE(AB4142,12),IF(ISNUMBER(SEARCH("6",'Procytrat 100B'!D143)),EDATE(AB4142,6),IF(ISNUMBER(SEARCH("3",'Procytrat 100B'!D143)),EDATE(AB4142,3),DATEVALUE('Procytrat 100B'!D143))))),""))</f>
        <v/>
      </c>
      <c r="AM4142" t="str">
        <f t="shared" ca="1" si="413"/>
        <v/>
      </c>
    </row>
    <row r="4143" spans="27:39" x14ac:dyDescent="0.3">
      <c r="AA4143" t="str">
        <f>IF(COUNTA('Procytrat 100B'!A144,'Procytrat 100B'!B144,'Procytrat 100B'!C144)&gt;0,"100B","")</f>
        <v/>
      </c>
      <c r="AB4143" t="str">
        <f>IFERROR(IF(ISNUMBER('Procytrat 100B'!A144),'Procytrat 100B'!A144,DATEVALUE('Procytrat 100B'!A144)),"")</f>
        <v/>
      </c>
      <c r="AC4143" t="str">
        <f>IF(AA4143="","",'Procytrat 100B'!B144)</f>
        <v/>
      </c>
      <c r="AD4143" t="str">
        <f>IF(AA4143="","",IFERROR(1*'Procytrat 100B'!C144,IFERROR(_xludf.NUMBERVALUE('Procytrat 100B'!C144,".",","),IFERROR(_xludf.NUMBERVALUE('Procytrat 100B'!C144,",","."),0))))</f>
        <v/>
      </c>
      <c r="AE4143" t="str">
        <f>IF(AA4143="","",'Procytrat 100B'!I144)</f>
        <v/>
      </c>
      <c r="AF4143">
        <f t="shared" si="408"/>
        <v>0</v>
      </c>
      <c r="AG4143" t="str">
        <f t="shared" si="409"/>
        <v/>
      </c>
      <c r="AH4143" t="str">
        <f t="shared" si="410"/>
        <v/>
      </c>
      <c r="AI4143">
        <f t="shared" si="411"/>
        <v>0</v>
      </c>
      <c r="AJ4143">
        <f t="shared" si="412"/>
        <v>0</v>
      </c>
      <c r="AK4143">
        <v>0</v>
      </c>
      <c r="AL4143" t="str">
        <f>IF(AA4143="","",IFERROR(IF(ISNUMBER('Procytrat 100B'!D144),'Procytrat 100B'!D144,IF(ISNUMBER(SEARCH("12",'Procytrat 100B'!D144)),EDATE(AB4143,12),IF(ISNUMBER(SEARCH("6",'Procytrat 100B'!D144)),EDATE(AB4143,6),IF(ISNUMBER(SEARCH("3",'Procytrat 100B'!D144)),EDATE(AB4143,3),DATEVALUE('Procytrat 100B'!D144))))),""))</f>
        <v/>
      </c>
      <c r="AM4143" t="str">
        <f t="shared" ca="1" si="413"/>
        <v/>
      </c>
    </row>
    <row r="4144" spans="27:39" x14ac:dyDescent="0.3">
      <c r="AA4144" t="str">
        <f>IF(COUNTA('Procytrat 100B'!A145,'Procytrat 100B'!B145,'Procytrat 100B'!C145)&gt;0,"100B","")</f>
        <v/>
      </c>
      <c r="AB4144" t="str">
        <f>IFERROR(IF(ISNUMBER('Procytrat 100B'!A145),'Procytrat 100B'!A145,DATEVALUE('Procytrat 100B'!A145)),"")</f>
        <v/>
      </c>
      <c r="AC4144" t="str">
        <f>IF(AA4144="","",'Procytrat 100B'!B145)</f>
        <v/>
      </c>
      <c r="AD4144" t="str">
        <f>IF(AA4144="","",IFERROR(1*'Procytrat 100B'!C145,IFERROR(_xludf.NUMBERVALUE('Procytrat 100B'!C145,".",","),IFERROR(_xludf.NUMBERVALUE('Procytrat 100B'!C145,",","."),0))))</f>
        <v/>
      </c>
      <c r="AE4144" t="str">
        <f>IF(AA4144="","",'Procytrat 100B'!I145)</f>
        <v/>
      </c>
      <c r="AF4144">
        <f t="shared" si="408"/>
        <v>0</v>
      </c>
      <c r="AG4144" t="str">
        <f t="shared" si="409"/>
        <v/>
      </c>
      <c r="AH4144" t="str">
        <f t="shared" si="410"/>
        <v/>
      </c>
      <c r="AI4144">
        <f t="shared" si="411"/>
        <v>0</v>
      </c>
      <c r="AJ4144">
        <f t="shared" si="412"/>
        <v>0</v>
      </c>
      <c r="AK4144">
        <v>0</v>
      </c>
      <c r="AL4144" t="str">
        <f>IF(AA4144="","",IFERROR(IF(ISNUMBER('Procytrat 100B'!D145),'Procytrat 100B'!D145,IF(ISNUMBER(SEARCH("12",'Procytrat 100B'!D145)),EDATE(AB4144,12),IF(ISNUMBER(SEARCH("6",'Procytrat 100B'!D145)),EDATE(AB4144,6),IF(ISNUMBER(SEARCH("3",'Procytrat 100B'!D145)),EDATE(AB4144,3),DATEVALUE('Procytrat 100B'!D145))))),""))</f>
        <v/>
      </c>
      <c r="AM4144" t="str">
        <f t="shared" ca="1" si="413"/>
        <v/>
      </c>
    </row>
    <row r="4145" spans="27:39" x14ac:dyDescent="0.3">
      <c r="AA4145" t="str">
        <f>IF(COUNTA('Procytrat 100B'!A146,'Procytrat 100B'!B146,'Procytrat 100B'!C146)&gt;0,"100B","")</f>
        <v/>
      </c>
      <c r="AB4145" t="str">
        <f>IFERROR(IF(ISNUMBER('Procytrat 100B'!A146),'Procytrat 100B'!A146,DATEVALUE('Procytrat 100B'!A146)),"")</f>
        <v/>
      </c>
      <c r="AC4145" t="str">
        <f>IF(AA4145="","",'Procytrat 100B'!B146)</f>
        <v/>
      </c>
      <c r="AD4145" t="str">
        <f>IF(AA4145="","",IFERROR(1*'Procytrat 100B'!C146,IFERROR(_xludf.NUMBERVALUE('Procytrat 100B'!C146,".",","),IFERROR(_xludf.NUMBERVALUE('Procytrat 100B'!C146,",","."),0))))</f>
        <v/>
      </c>
      <c r="AE4145" t="str">
        <f>IF(AA4145="","",'Procytrat 100B'!I146)</f>
        <v/>
      </c>
      <c r="AF4145">
        <f t="shared" si="408"/>
        <v>0</v>
      </c>
      <c r="AG4145" t="str">
        <f t="shared" si="409"/>
        <v/>
      </c>
      <c r="AH4145" t="str">
        <f t="shared" si="410"/>
        <v/>
      </c>
      <c r="AI4145">
        <f t="shared" si="411"/>
        <v>0</v>
      </c>
      <c r="AJ4145">
        <f t="shared" si="412"/>
        <v>0</v>
      </c>
      <c r="AK4145">
        <v>0</v>
      </c>
      <c r="AL4145" t="str">
        <f>IF(AA4145="","",IFERROR(IF(ISNUMBER('Procytrat 100B'!D146),'Procytrat 100B'!D146,IF(ISNUMBER(SEARCH("12",'Procytrat 100B'!D146)),EDATE(AB4145,12),IF(ISNUMBER(SEARCH("6",'Procytrat 100B'!D146)),EDATE(AB4145,6),IF(ISNUMBER(SEARCH("3",'Procytrat 100B'!D146)),EDATE(AB4145,3),DATEVALUE('Procytrat 100B'!D146))))),""))</f>
        <v/>
      </c>
      <c r="AM4145" t="str">
        <f t="shared" ca="1" si="413"/>
        <v/>
      </c>
    </row>
    <row r="4146" spans="27:39" x14ac:dyDescent="0.3">
      <c r="AA4146" t="str">
        <f>IF(COUNTA('Procytrat 100B'!A147,'Procytrat 100B'!B147,'Procytrat 100B'!C147)&gt;0,"100B","")</f>
        <v/>
      </c>
      <c r="AB4146" t="str">
        <f>IFERROR(IF(ISNUMBER('Procytrat 100B'!A147),'Procytrat 100B'!A147,DATEVALUE('Procytrat 100B'!A147)),"")</f>
        <v/>
      </c>
      <c r="AC4146" t="str">
        <f>IF(AA4146="","",'Procytrat 100B'!B147)</f>
        <v/>
      </c>
      <c r="AD4146" t="str">
        <f>IF(AA4146="","",IFERROR(1*'Procytrat 100B'!C147,IFERROR(_xludf.NUMBERVALUE('Procytrat 100B'!C147,".",","),IFERROR(_xludf.NUMBERVALUE('Procytrat 100B'!C147,",","."),0))))</f>
        <v/>
      </c>
      <c r="AE4146" t="str">
        <f>IF(AA4146="","",'Procytrat 100B'!I147)</f>
        <v/>
      </c>
      <c r="AF4146">
        <f t="shared" si="408"/>
        <v>0</v>
      </c>
      <c r="AG4146" t="str">
        <f t="shared" si="409"/>
        <v/>
      </c>
      <c r="AH4146" t="str">
        <f t="shared" si="410"/>
        <v/>
      </c>
      <c r="AI4146">
        <f t="shared" si="411"/>
        <v>0</v>
      </c>
      <c r="AJ4146">
        <f t="shared" si="412"/>
        <v>0</v>
      </c>
      <c r="AK4146">
        <v>0</v>
      </c>
      <c r="AL4146" t="str">
        <f>IF(AA4146="","",IFERROR(IF(ISNUMBER('Procytrat 100B'!D147),'Procytrat 100B'!D147,IF(ISNUMBER(SEARCH("12",'Procytrat 100B'!D147)),EDATE(AB4146,12),IF(ISNUMBER(SEARCH("6",'Procytrat 100B'!D147)),EDATE(AB4146,6),IF(ISNUMBER(SEARCH("3",'Procytrat 100B'!D147)),EDATE(AB4146,3),DATEVALUE('Procytrat 100B'!D147))))),""))</f>
        <v/>
      </c>
      <c r="AM4146" t="str">
        <f t="shared" ca="1" si="413"/>
        <v/>
      </c>
    </row>
    <row r="4147" spans="27:39" x14ac:dyDescent="0.3">
      <c r="AA4147" t="str">
        <f>IF(COUNTA('Procytrat 100B'!A148,'Procytrat 100B'!B148,'Procytrat 100B'!C148)&gt;0,"100B","")</f>
        <v/>
      </c>
      <c r="AB4147" t="str">
        <f>IFERROR(IF(ISNUMBER('Procytrat 100B'!A148),'Procytrat 100B'!A148,DATEVALUE('Procytrat 100B'!A148)),"")</f>
        <v/>
      </c>
      <c r="AC4147" t="str">
        <f>IF(AA4147="","",'Procytrat 100B'!B148)</f>
        <v/>
      </c>
      <c r="AD4147" t="str">
        <f>IF(AA4147="","",IFERROR(1*'Procytrat 100B'!C148,IFERROR(_xludf.NUMBERVALUE('Procytrat 100B'!C148,".",","),IFERROR(_xludf.NUMBERVALUE('Procytrat 100B'!C148,",","."),0))))</f>
        <v/>
      </c>
      <c r="AE4147" t="str">
        <f>IF(AA4147="","",'Procytrat 100B'!I148)</f>
        <v/>
      </c>
      <c r="AF4147">
        <f t="shared" si="408"/>
        <v>0</v>
      </c>
      <c r="AG4147" t="str">
        <f t="shared" si="409"/>
        <v/>
      </c>
      <c r="AH4147" t="str">
        <f t="shared" si="410"/>
        <v/>
      </c>
      <c r="AI4147">
        <f t="shared" si="411"/>
        <v>0</v>
      </c>
      <c r="AJ4147">
        <f t="shared" si="412"/>
        <v>0</v>
      </c>
      <c r="AK4147">
        <v>0</v>
      </c>
      <c r="AL4147" t="str">
        <f>IF(AA4147="","",IFERROR(IF(ISNUMBER('Procytrat 100B'!D148),'Procytrat 100B'!D148,IF(ISNUMBER(SEARCH("12",'Procytrat 100B'!D148)),EDATE(AB4147,12),IF(ISNUMBER(SEARCH("6",'Procytrat 100B'!D148)),EDATE(AB4147,6),IF(ISNUMBER(SEARCH("3",'Procytrat 100B'!D148)),EDATE(AB4147,3),DATEVALUE('Procytrat 100B'!D148))))),""))</f>
        <v/>
      </c>
      <c r="AM4147" t="str">
        <f t="shared" ca="1" si="413"/>
        <v/>
      </c>
    </row>
    <row r="4148" spans="27:39" x14ac:dyDescent="0.3">
      <c r="AA4148" t="str">
        <f>IF(COUNTA('Procytrat 100B'!A149,'Procytrat 100B'!B149,'Procytrat 100B'!C149)&gt;0,"100B","")</f>
        <v/>
      </c>
      <c r="AB4148" t="str">
        <f>IFERROR(IF(ISNUMBER('Procytrat 100B'!A149),'Procytrat 100B'!A149,DATEVALUE('Procytrat 100B'!A149)),"")</f>
        <v/>
      </c>
      <c r="AC4148" t="str">
        <f>IF(AA4148="","",'Procytrat 100B'!B149)</f>
        <v/>
      </c>
      <c r="AD4148" t="str">
        <f>IF(AA4148="","",IFERROR(1*'Procytrat 100B'!C149,IFERROR(_xludf.NUMBERVALUE('Procytrat 100B'!C149,".",","),IFERROR(_xludf.NUMBERVALUE('Procytrat 100B'!C149,",","."),0))))</f>
        <v/>
      </c>
      <c r="AE4148" t="str">
        <f>IF(AA4148="","",'Procytrat 100B'!I149)</f>
        <v/>
      </c>
      <c r="AF4148">
        <f t="shared" si="408"/>
        <v>0</v>
      </c>
      <c r="AG4148" t="str">
        <f t="shared" si="409"/>
        <v/>
      </c>
      <c r="AH4148" t="str">
        <f t="shared" si="410"/>
        <v/>
      </c>
      <c r="AI4148">
        <f t="shared" si="411"/>
        <v>0</v>
      </c>
      <c r="AJ4148">
        <f t="shared" si="412"/>
        <v>0</v>
      </c>
      <c r="AK4148">
        <v>0</v>
      </c>
      <c r="AL4148" t="str">
        <f>IF(AA4148="","",IFERROR(IF(ISNUMBER('Procytrat 100B'!D149),'Procytrat 100B'!D149,IF(ISNUMBER(SEARCH("12",'Procytrat 100B'!D149)),EDATE(AB4148,12),IF(ISNUMBER(SEARCH("6",'Procytrat 100B'!D149)),EDATE(AB4148,6),IF(ISNUMBER(SEARCH("3",'Procytrat 100B'!D149)),EDATE(AB4148,3),DATEVALUE('Procytrat 100B'!D149))))),""))</f>
        <v/>
      </c>
      <c r="AM4148" t="str">
        <f t="shared" ca="1" si="413"/>
        <v/>
      </c>
    </row>
    <row r="4149" spans="27:39" x14ac:dyDescent="0.3">
      <c r="AA4149" t="str">
        <f>IF(COUNTA('Procytrat 100B'!A150,'Procytrat 100B'!B150,'Procytrat 100B'!C150)&gt;0,"100B","")</f>
        <v/>
      </c>
      <c r="AB4149" t="str">
        <f>IFERROR(IF(ISNUMBER('Procytrat 100B'!A150),'Procytrat 100B'!A150,DATEVALUE('Procytrat 100B'!A150)),"")</f>
        <v/>
      </c>
      <c r="AC4149" t="str">
        <f>IF(AA4149="","",'Procytrat 100B'!B150)</f>
        <v/>
      </c>
      <c r="AD4149" t="str">
        <f>IF(AA4149="","",IFERROR(1*'Procytrat 100B'!C150,IFERROR(_xludf.NUMBERVALUE('Procytrat 100B'!C150,".",","),IFERROR(_xludf.NUMBERVALUE('Procytrat 100B'!C150,",","."),0))))</f>
        <v/>
      </c>
      <c r="AE4149" t="str">
        <f>IF(AA4149="","",'Procytrat 100B'!I150)</f>
        <v/>
      </c>
      <c r="AF4149">
        <f t="shared" si="408"/>
        <v>0</v>
      </c>
      <c r="AG4149" t="str">
        <f t="shared" si="409"/>
        <v/>
      </c>
      <c r="AH4149" t="str">
        <f t="shared" si="410"/>
        <v/>
      </c>
      <c r="AI4149">
        <f t="shared" si="411"/>
        <v>0</v>
      </c>
      <c r="AJ4149">
        <f t="shared" si="412"/>
        <v>0</v>
      </c>
      <c r="AK4149">
        <v>0</v>
      </c>
      <c r="AL4149" t="str">
        <f>IF(AA4149="","",IFERROR(IF(ISNUMBER('Procytrat 100B'!D150),'Procytrat 100B'!D150,IF(ISNUMBER(SEARCH("12",'Procytrat 100B'!D150)),EDATE(AB4149,12),IF(ISNUMBER(SEARCH("6",'Procytrat 100B'!D150)),EDATE(AB4149,6),IF(ISNUMBER(SEARCH("3",'Procytrat 100B'!D150)),EDATE(AB4149,3),DATEVALUE('Procytrat 100B'!D150))))),""))</f>
        <v/>
      </c>
      <c r="AM4149" t="str">
        <f t="shared" ca="1" si="413"/>
        <v/>
      </c>
    </row>
    <row r="4150" spans="27:39" x14ac:dyDescent="0.3">
      <c r="AA4150" t="str">
        <f>IF(COUNTA('Procytrat 100B'!A151,'Procytrat 100B'!B151,'Procytrat 100B'!C151)&gt;0,"100B","")</f>
        <v/>
      </c>
      <c r="AB4150" t="str">
        <f>IFERROR(IF(ISNUMBER('Procytrat 100B'!A151),'Procytrat 100B'!A151,DATEVALUE('Procytrat 100B'!A151)),"")</f>
        <v/>
      </c>
      <c r="AC4150" t="str">
        <f>IF(AA4150="","",'Procytrat 100B'!B151)</f>
        <v/>
      </c>
      <c r="AD4150" t="str">
        <f>IF(AA4150="","",IFERROR(1*'Procytrat 100B'!C151,IFERROR(_xludf.NUMBERVALUE('Procytrat 100B'!C151,".",","),IFERROR(_xludf.NUMBERVALUE('Procytrat 100B'!C151,",","."),0))))</f>
        <v/>
      </c>
      <c r="AE4150" t="str">
        <f>IF(AA4150="","",'Procytrat 100B'!I151)</f>
        <v/>
      </c>
      <c r="AF4150">
        <f t="shared" si="408"/>
        <v>0</v>
      </c>
      <c r="AG4150" t="str">
        <f t="shared" si="409"/>
        <v/>
      </c>
      <c r="AH4150" t="str">
        <f t="shared" si="410"/>
        <v/>
      </c>
      <c r="AI4150">
        <f t="shared" si="411"/>
        <v>0</v>
      </c>
      <c r="AJ4150">
        <f t="shared" si="412"/>
        <v>0</v>
      </c>
      <c r="AK4150">
        <v>0</v>
      </c>
      <c r="AL4150" t="str">
        <f>IF(AA4150="","",IFERROR(IF(ISNUMBER('Procytrat 100B'!D151),'Procytrat 100B'!D151,IF(ISNUMBER(SEARCH("12",'Procytrat 100B'!D151)),EDATE(AB4150,12),IF(ISNUMBER(SEARCH("6",'Procytrat 100B'!D151)),EDATE(AB4150,6),IF(ISNUMBER(SEARCH("3",'Procytrat 100B'!D151)),EDATE(AB4150,3),DATEVALUE('Procytrat 100B'!D151))))),""))</f>
        <v/>
      </c>
      <c r="AM4150" t="str">
        <f t="shared" ca="1" si="413"/>
        <v/>
      </c>
    </row>
    <row r="4151" spans="27:39" x14ac:dyDescent="0.3">
      <c r="AA4151" t="str">
        <f>IF(COUNTA('Procytrat 100B'!A152,'Procytrat 100B'!B152,'Procytrat 100B'!C152)&gt;0,"100B","")</f>
        <v/>
      </c>
      <c r="AB4151" t="str">
        <f>IFERROR(IF(ISNUMBER('Procytrat 100B'!A152),'Procytrat 100B'!A152,DATEVALUE('Procytrat 100B'!A152)),"")</f>
        <v/>
      </c>
      <c r="AC4151" t="str">
        <f>IF(AA4151="","",'Procytrat 100B'!B152)</f>
        <v/>
      </c>
      <c r="AD4151" t="str">
        <f>IF(AA4151="","",IFERROR(1*'Procytrat 100B'!C152,IFERROR(_xludf.NUMBERVALUE('Procytrat 100B'!C152,".",","),IFERROR(_xludf.NUMBERVALUE('Procytrat 100B'!C152,",","."),0))))</f>
        <v/>
      </c>
      <c r="AE4151" t="str">
        <f>IF(AA4151="","",'Procytrat 100B'!I152)</f>
        <v/>
      </c>
      <c r="AF4151">
        <f t="shared" si="408"/>
        <v>0</v>
      </c>
      <c r="AG4151" t="str">
        <f t="shared" si="409"/>
        <v/>
      </c>
      <c r="AH4151" t="str">
        <f t="shared" si="410"/>
        <v/>
      </c>
      <c r="AI4151">
        <f t="shared" si="411"/>
        <v>0</v>
      </c>
      <c r="AJ4151">
        <f t="shared" si="412"/>
        <v>0</v>
      </c>
      <c r="AK4151">
        <v>0</v>
      </c>
      <c r="AL4151" t="str">
        <f>IF(AA4151="","",IFERROR(IF(ISNUMBER('Procytrat 100B'!D152),'Procytrat 100B'!D152,IF(ISNUMBER(SEARCH("12",'Procytrat 100B'!D152)),EDATE(AB4151,12),IF(ISNUMBER(SEARCH("6",'Procytrat 100B'!D152)),EDATE(AB4151,6),IF(ISNUMBER(SEARCH("3",'Procytrat 100B'!D152)),EDATE(AB4151,3),DATEVALUE('Procytrat 100B'!D152))))),""))</f>
        <v/>
      </c>
      <c r="AM4151" t="str">
        <f t="shared" ca="1" si="413"/>
        <v/>
      </c>
    </row>
    <row r="4152" spans="27:39" x14ac:dyDescent="0.3">
      <c r="AA4152" t="str">
        <f>IF(COUNTA('Procytrat 100B'!A153,'Procytrat 100B'!B153,'Procytrat 100B'!C153)&gt;0,"100B","")</f>
        <v/>
      </c>
      <c r="AB4152" t="str">
        <f>IFERROR(IF(ISNUMBER('Procytrat 100B'!A153),'Procytrat 100B'!A153,DATEVALUE('Procytrat 100B'!A153)),"")</f>
        <v/>
      </c>
      <c r="AC4152" t="str">
        <f>IF(AA4152="","",'Procytrat 100B'!B153)</f>
        <v/>
      </c>
      <c r="AD4152" t="str">
        <f>IF(AA4152="","",IFERROR(1*'Procytrat 100B'!C153,IFERROR(_xludf.NUMBERVALUE('Procytrat 100B'!C153,".",","),IFERROR(_xludf.NUMBERVALUE('Procytrat 100B'!C153,",","."),0))))</f>
        <v/>
      </c>
      <c r="AE4152" t="str">
        <f>IF(AA4152="","",'Procytrat 100B'!I153)</f>
        <v/>
      </c>
      <c r="AF4152">
        <f t="shared" si="408"/>
        <v>0</v>
      </c>
      <c r="AG4152" t="str">
        <f t="shared" si="409"/>
        <v/>
      </c>
      <c r="AH4152" t="str">
        <f t="shared" si="410"/>
        <v/>
      </c>
      <c r="AI4152">
        <f t="shared" si="411"/>
        <v>0</v>
      </c>
      <c r="AJ4152">
        <f t="shared" si="412"/>
        <v>0</v>
      </c>
      <c r="AK4152">
        <v>0</v>
      </c>
      <c r="AL4152" t="str">
        <f>IF(AA4152="","",IFERROR(IF(ISNUMBER('Procytrat 100B'!D153),'Procytrat 100B'!D153,IF(ISNUMBER(SEARCH("12",'Procytrat 100B'!D153)),EDATE(AB4152,12),IF(ISNUMBER(SEARCH("6",'Procytrat 100B'!D153)),EDATE(AB4152,6),IF(ISNUMBER(SEARCH("3",'Procytrat 100B'!D153)),EDATE(AB4152,3),DATEVALUE('Procytrat 100B'!D153))))),""))</f>
        <v/>
      </c>
      <c r="AM4152" t="str">
        <f t="shared" ca="1" si="413"/>
        <v/>
      </c>
    </row>
    <row r="4153" spans="27:39" x14ac:dyDescent="0.3">
      <c r="AA4153" t="str">
        <f>IF(COUNTA('Procytrat 100B'!A154,'Procytrat 100B'!B154,'Procytrat 100B'!C154)&gt;0,"100B","")</f>
        <v/>
      </c>
      <c r="AB4153" t="str">
        <f>IFERROR(IF(ISNUMBER('Procytrat 100B'!A154),'Procytrat 100B'!A154,DATEVALUE('Procytrat 100B'!A154)),"")</f>
        <v/>
      </c>
      <c r="AC4153" t="str">
        <f>IF(AA4153="","",'Procytrat 100B'!B154)</f>
        <v/>
      </c>
      <c r="AD4153" t="str">
        <f>IF(AA4153="","",IFERROR(1*'Procytrat 100B'!C154,IFERROR(_xludf.NUMBERVALUE('Procytrat 100B'!C154,".",","),IFERROR(_xludf.NUMBERVALUE('Procytrat 100B'!C154,",","."),0))))</f>
        <v/>
      </c>
      <c r="AE4153" t="str">
        <f>IF(AA4153="","",'Procytrat 100B'!I154)</f>
        <v/>
      </c>
      <c r="AF4153">
        <f t="shared" si="408"/>
        <v>0</v>
      </c>
      <c r="AG4153" t="str">
        <f t="shared" si="409"/>
        <v/>
      </c>
      <c r="AH4153" t="str">
        <f t="shared" si="410"/>
        <v/>
      </c>
      <c r="AI4153">
        <f t="shared" si="411"/>
        <v>0</v>
      </c>
      <c r="AJ4153">
        <f t="shared" si="412"/>
        <v>0</v>
      </c>
      <c r="AK4153">
        <v>0</v>
      </c>
      <c r="AL4153" t="str">
        <f>IF(AA4153="","",IFERROR(IF(ISNUMBER('Procytrat 100B'!D154),'Procytrat 100B'!D154,IF(ISNUMBER(SEARCH("12",'Procytrat 100B'!D154)),EDATE(AB4153,12),IF(ISNUMBER(SEARCH("6",'Procytrat 100B'!D154)),EDATE(AB4153,6),IF(ISNUMBER(SEARCH("3",'Procytrat 100B'!D154)),EDATE(AB4153,3),DATEVALUE('Procytrat 100B'!D154))))),""))</f>
        <v/>
      </c>
      <c r="AM4153" t="str">
        <f t="shared" ca="1" si="413"/>
        <v/>
      </c>
    </row>
    <row r="4154" spans="27:39" x14ac:dyDescent="0.3">
      <c r="AA4154" t="str">
        <f>IF(COUNTA('Procytrat 100B'!A155,'Procytrat 100B'!B155,'Procytrat 100B'!C155)&gt;0,"100B","")</f>
        <v/>
      </c>
      <c r="AB4154" t="str">
        <f>IFERROR(IF(ISNUMBER('Procytrat 100B'!A155),'Procytrat 100B'!A155,DATEVALUE('Procytrat 100B'!A155)),"")</f>
        <v/>
      </c>
      <c r="AC4154" t="str">
        <f>IF(AA4154="","",'Procytrat 100B'!B155)</f>
        <v/>
      </c>
      <c r="AD4154" t="str">
        <f>IF(AA4154="","",IFERROR(1*'Procytrat 100B'!C155,IFERROR(_xludf.NUMBERVALUE('Procytrat 100B'!C155,".",","),IFERROR(_xludf.NUMBERVALUE('Procytrat 100B'!C155,",","."),0))))</f>
        <v/>
      </c>
      <c r="AE4154" t="str">
        <f>IF(AA4154="","",'Procytrat 100B'!I155)</f>
        <v/>
      </c>
      <c r="AF4154">
        <f t="shared" si="408"/>
        <v>0</v>
      </c>
      <c r="AG4154" t="str">
        <f t="shared" si="409"/>
        <v/>
      </c>
      <c r="AH4154" t="str">
        <f t="shared" si="410"/>
        <v/>
      </c>
      <c r="AI4154">
        <f t="shared" si="411"/>
        <v>0</v>
      </c>
      <c r="AJ4154">
        <f t="shared" si="412"/>
        <v>0</v>
      </c>
      <c r="AK4154">
        <v>0</v>
      </c>
      <c r="AL4154" t="str">
        <f>IF(AA4154="","",IFERROR(IF(ISNUMBER('Procytrat 100B'!D155),'Procytrat 100B'!D155,IF(ISNUMBER(SEARCH("12",'Procytrat 100B'!D155)),EDATE(AB4154,12),IF(ISNUMBER(SEARCH("6",'Procytrat 100B'!D155)),EDATE(AB4154,6),IF(ISNUMBER(SEARCH("3",'Procytrat 100B'!D155)),EDATE(AB4154,3),DATEVALUE('Procytrat 100B'!D155))))),""))</f>
        <v/>
      </c>
      <c r="AM4154" t="str">
        <f t="shared" ca="1" si="413"/>
        <v/>
      </c>
    </row>
    <row r="4155" spans="27:39" x14ac:dyDescent="0.3">
      <c r="AA4155" t="str">
        <f>IF(COUNTA('Procytrat 100B'!A156,'Procytrat 100B'!B156,'Procytrat 100B'!C156)&gt;0,"100B","")</f>
        <v/>
      </c>
      <c r="AB4155" t="str">
        <f>IFERROR(IF(ISNUMBER('Procytrat 100B'!A156),'Procytrat 100B'!A156,DATEVALUE('Procytrat 100B'!A156)),"")</f>
        <v/>
      </c>
      <c r="AC4155" t="str">
        <f>IF(AA4155="","",'Procytrat 100B'!B156)</f>
        <v/>
      </c>
      <c r="AD4155" t="str">
        <f>IF(AA4155="","",IFERROR(1*'Procytrat 100B'!C156,IFERROR(_xludf.NUMBERVALUE('Procytrat 100B'!C156,".",","),IFERROR(_xludf.NUMBERVALUE('Procytrat 100B'!C156,",","."),0))))</f>
        <v/>
      </c>
      <c r="AE4155" t="str">
        <f>IF(AA4155="","",'Procytrat 100B'!I156)</f>
        <v/>
      </c>
      <c r="AF4155">
        <f t="shared" si="408"/>
        <v>0</v>
      </c>
      <c r="AG4155" t="str">
        <f t="shared" si="409"/>
        <v/>
      </c>
      <c r="AH4155" t="str">
        <f t="shared" si="410"/>
        <v/>
      </c>
      <c r="AI4155">
        <f t="shared" si="411"/>
        <v>0</v>
      </c>
      <c r="AJ4155">
        <f t="shared" si="412"/>
        <v>0</v>
      </c>
      <c r="AK4155">
        <v>0</v>
      </c>
      <c r="AL4155" t="str">
        <f>IF(AA4155="","",IFERROR(IF(ISNUMBER('Procytrat 100B'!D156),'Procytrat 100B'!D156,IF(ISNUMBER(SEARCH("12",'Procytrat 100B'!D156)),EDATE(AB4155,12),IF(ISNUMBER(SEARCH("6",'Procytrat 100B'!D156)),EDATE(AB4155,6),IF(ISNUMBER(SEARCH("3",'Procytrat 100B'!D156)),EDATE(AB4155,3),DATEVALUE('Procytrat 100B'!D156))))),""))</f>
        <v/>
      </c>
      <c r="AM4155" t="str">
        <f t="shared" ca="1" si="413"/>
        <v/>
      </c>
    </row>
    <row r="4156" spans="27:39" x14ac:dyDescent="0.3">
      <c r="AA4156" t="str">
        <f>IF(COUNTA('Procytrat 100B'!A157,'Procytrat 100B'!B157,'Procytrat 100B'!C157)&gt;0,"100B","")</f>
        <v/>
      </c>
      <c r="AB4156" t="str">
        <f>IFERROR(IF(ISNUMBER('Procytrat 100B'!A157),'Procytrat 100B'!A157,DATEVALUE('Procytrat 100B'!A157)),"")</f>
        <v/>
      </c>
      <c r="AC4156" t="str">
        <f>IF(AA4156="","",'Procytrat 100B'!B157)</f>
        <v/>
      </c>
      <c r="AD4156" t="str">
        <f>IF(AA4156="","",IFERROR(1*'Procytrat 100B'!C157,IFERROR(_xludf.NUMBERVALUE('Procytrat 100B'!C157,".",","),IFERROR(_xludf.NUMBERVALUE('Procytrat 100B'!C157,",","."),0))))</f>
        <v/>
      </c>
      <c r="AE4156" t="str">
        <f>IF(AA4156="","",'Procytrat 100B'!I157)</f>
        <v/>
      </c>
      <c r="AF4156">
        <f t="shared" si="408"/>
        <v>0</v>
      </c>
      <c r="AG4156" t="str">
        <f t="shared" si="409"/>
        <v/>
      </c>
      <c r="AH4156" t="str">
        <f t="shared" si="410"/>
        <v/>
      </c>
      <c r="AI4156">
        <f t="shared" si="411"/>
        <v>0</v>
      </c>
      <c r="AJ4156">
        <f t="shared" si="412"/>
        <v>0</v>
      </c>
      <c r="AK4156">
        <v>0</v>
      </c>
      <c r="AL4156" t="str">
        <f>IF(AA4156="","",IFERROR(IF(ISNUMBER('Procytrat 100B'!D157),'Procytrat 100B'!D157,IF(ISNUMBER(SEARCH("12",'Procytrat 100B'!D157)),EDATE(AB4156,12),IF(ISNUMBER(SEARCH("6",'Procytrat 100B'!D157)),EDATE(AB4156,6),IF(ISNUMBER(SEARCH("3",'Procytrat 100B'!D157)),EDATE(AB4156,3),DATEVALUE('Procytrat 100B'!D157))))),""))</f>
        <v/>
      </c>
      <c r="AM4156" t="str">
        <f t="shared" ca="1" si="413"/>
        <v/>
      </c>
    </row>
    <row r="4157" spans="27:39" x14ac:dyDescent="0.3">
      <c r="AA4157" t="str">
        <f>IF(COUNTA('Procytrat 100B'!A158,'Procytrat 100B'!B158,'Procytrat 100B'!C158)&gt;0,"100B","")</f>
        <v/>
      </c>
      <c r="AB4157" t="str">
        <f>IFERROR(IF(ISNUMBER('Procytrat 100B'!A158),'Procytrat 100B'!A158,DATEVALUE('Procytrat 100B'!A158)),"")</f>
        <v/>
      </c>
      <c r="AC4157" t="str">
        <f>IF(AA4157="","",'Procytrat 100B'!B158)</f>
        <v/>
      </c>
      <c r="AD4157" t="str">
        <f>IF(AA4157="","",IFERROR(1*'Procytrat 100B'!C158,IFERROR(_xludf.NUMBERVALUE('Procytrat 100B'!C158,".",","),IFERROR(_xludf.NUMBERVALUE('Procytrat 100B'!C158,",","."),0))))</f>
        <v/>
      </c>
      <c r="AE4157" t="str">
        <f>IF(AA4157="","",'Procytrat 100B'!I158)</f>
        <v/>
      </c>
      <c r="AF4157">
        <f t="shared" si="408"/>
        <v>0</v>
      </c>
      <c r="AG4157" t="str">
        <f t="shared" si="409"/>
        <v/>
      </c>
      <c r="AH4157" t="str">
        <f t="shared" si="410"/>
        <v/>
      </c>
      <c r="AI4157">
        <f t="shared" si="411"/>
        <v>0</v>
      </c>
      <c r="AJ4157">
        <f t="shared" si="412"/>
        <v>0</v>
      </c>
      <c r="AK4157">
        <v>0</v>
      </c>
      <c r="AL4157" t="str">
        <f>IF(AA4157="","",IFERROR(IF(ISNUMBER('Procytrat 100B'!D158),'Procytrat 100B'!D158,IF(ISNUMBER(SEARCH("12",'Procytrat 100B'!D158)),EDATE(AB4157,12),IF(ISNUMBER(SEARCH("6",'Procytrat 100B'!D158)),EDATE(AB4157,6),IF(ISNUMBER(SEARCH("3",'Procytrat 100B'!D158)),EDATE(AB4157,3),DATEVALUE('Procytrat 100B'!D158))))),""))</f>
        <v/>
      </c>
      <c r="AM4157" t="str">
        <f t="shared" ca="1" si="413"/>
        <v/>
      </c>
    </row>
    <row r="4158" spans="27:39" x14ac:dyDescent="0.3">
      <c r="AA4158" t="str">
        <f>IF(COUNTA('Procytrat 100B'!A159,'Procytrat 100B'!B159,'Procytrat 100B'!C159)&gt;0,"100B","")</f>
        <v/>
      </c>
      <c r="AB4158" t="str">
        <f>IFERROR(IF(ISNUMBER('Procytrat 100B'!A159),'Procytrat 100B'!A159,DATEVALUE('Procytrat 100B'!A159)),"")</f>
        <v/>
      </c>
      <c r="AC4158" t="str">
        <f>IF(AA4158="","",'Procytrat 100B'!B159)</f>
        <v/>
      </c>
      <c r="AD4158" t="str">
        <f>IF(AA4158="","",IFERROR(1*'Procytrat 100B'!C159,IFERROR(_xludf.NUMBERVALUE('Procytrat 100B'!C159,".",","),IFERROR(_xludf.NUMBERVALUE('Procytrat 100B'!C159,",","."),0))))</f>
        <v/>
      </c>
      <c r="AE4158" t="str">
        <f>IF(AA4158="","",'Procytrat 100B'!I159)</f>
        <v/>
      </c>
      <c r="AF4158">
        <f t="shared" si="408"/>
        <v>0</v>
      </c>
      <c r="AG4158" t="str">
        <f t="shared" si="409"/>
        <v/>
      </c>
      <c r="AH4158" t="str">
        <f t="shared" si="410"/>
        <v/>
      </c>
      <c r="AI4158">
        <f t="shared" si="411"/>
        <v>0</v>
      </c>
      <c r="AJ4158">
        <f t="shared" si="412"/>
        <v>0</v>
      </c>
      <c r="AK4158">
        <v>0</v>
      </c>
      <c r="AL4158" t="str">
        <f>IF(AA4158="","",IFERROR(IF(ISNUMBER('Procytrat 100B'!D159),'Procytrat 100B'!D159,IF(ISNUMBER(SEARCH("12",'Procytrat 100B'!D159)),EDATE(AB4158,12),IF(ISNUMBER(SEARCH("6",'Procytrat 100B'!D159)),EDATE(AB4158,6),IF(ISNUMBER(SEARCH("3",'Procytrat 100B'!D159)),EDATE(AB4158,3),DATEVALUE('Procytrat 100B'!D159))))),""))</f>
        <v/>
      </c>
      <c r="AM4158" t="str">
        <f t="shared" ca="1" si="413"/>
        <v/>
      </c>
    </row>
    <row r="4159" spans="27:39" x14ac:dyDescent="0.3">
      <c r="AA4159" t="str">
        <f>IF(COUNTA('Procytrat 100B'!A160,'Procytrat 100B'!B160,'Procytrat 100B'!C160)&gt;0,"100B","")</f>
        <v/>
      </c>
      <c r="AB4159" t="str">
        <f>IFERROR(IF(ISNUMBER('Procytrat 100B'!A160),'Procytrat 100B'!A160,DATEVALUE('Procytrat 100B'!A160)),"")</f>
        <v/>
      </c>
      <c r="AC4159" t="str">
        <f>IF(AA4159="","",'Procytrat 100B'!B160)</f>
        <v/>
      </c>
      <c r="AD4159" t="str">
        <f>IF(AA4159="","",IFERROR(1*'Procytrat 100B'!C160,IFERROR(_xludf.NUMBERVALUE('Procytrat 100B'!C160,".",","),IFERROR(_xludf.NUMBERVALUE('Procytrat 100B'!C160,",","."),0))))</f>
        <v/>
      </c>
      <c r="AE4159" t="str">
        <f>IF(AA4159="","",'Procytrat 100B'!I160)</f>
        <v/>
      </c>
      <c r="AF4159">
        <f t="shared" si="408"/>
        <v>0</v>
      </c>
      <c r="AG4159" t="str">
        <f t="shared" si="409"/>
        <v/>
      </c>
      <c r="AH4159" t="str">
        <f t="shared" si="410"/>
        <v/>
      </c>
      <c r="AI4159">
        <f t="shared" si="411"/>
        <v>0</v>
      </c>
      <c r="AJ4159">
        <f t="shared" si="412"/>
        <v>0</v>
      </c>
      <c r="AK4159">
        <v>0</v>
      </c>
      <c r="AL4159" t="str">
        <f>IF(AA4159="","",IFERROR(IF(ISNUMBER('Procytrat 100B'!D160),'Procytrat 100B'!D160,IF(ISNUMBER(SEARCH("12",'Procytrat 100B'!D160)),EDATE(AB4159,12),IF(ISNUMBER(SEARCH("6",'Procytrat 100B'!D160)),EDATE(AB4159,6),IF(ISNUMBER(SEARCH("3",'Procytrat 100B'!D160)),EDATE(AB4159,3),DATEVALUE('Procytrat 100B'!D160))))),""))</f>
        <v/>
      </c>
      <c r="AM4159" t="str">
        <f t="shared" ca="1" si="413"/>
        <v/>
      </c>
    </row>
    <row r="4160" spans="27:39" x14ac:dyDescent="0.3">
      <c r="AA4160" t="str">
        <f>IF(COUNTA('Procytrat 100B'!A161,'Procytrat 100B'!B161,'Procytrat 100B'!C161)&gt;0,"100B","")</f>
        <v/>
      </c>
      <c r="AB4160" t="str">
        <f>IFERROR(IF(ISNUMBER('Procytrat 100B'!A161),'Procytrat 100B'!A161,DATEVALUE('Procytrat 100B'!A161)),"")</f>
        <v/>
      </c>
      <c r="AC4160" t="str">
        <f>IF(AA4160="","",'Procytrat 100B'!B161)</f>
        <v/>
      </c>
      <c r="AD4160" t="str">
        <f>IF(AA4160="","",IFERROR(1*'Procytrat 100B'!C161,IFERROR(_xludf.NUMBERVALUE('Procytrat 100B'!C161,".",","),IFERROR(_xludf.NUMBERVALUE('Procytrat 100B'!C161,",","."),0))))</f>
        <v/>
      </c>
      <c r="AE4160" t="str">
        <f>IF(AA4160="","",'Procytrat 100B'!I161)</f>
        <v/>
      </c>
      <c r="AF4160">
        <f t="shared" si="408"/>
        <v>0</v>
      </c>
      <c r="AG4160" t="str">
        <f t="shared" si="409"/>
        <v/>
      </c>
      <c r="AH4160" t="str">
        <f t="shared" si="410"/>
        <v/>
      </c>
      <c r="AI4160">
        <f t="shared" si="411"/>
        <v>0</v>
      </c>
      <c r="AJ4160">
        <f t="shared" si="412"/>
        <v>0</v>
      </c>
      <c r="AK4160">
        <v>0</v>
      </c>
      <c r="AL4160" t="str">
        <f>IF(AA4160="","",IFERROR(IF(ISNUMBER('Procytrat 100B'!D161),'Procytrat 100B'!D161,IF(ISNUMBER(SEARCH("12",'Procytrat 100B'!D161)),EDATE(AB4160,12),IF(ISNUMBER(SEARCH("6",'Procytrat 100B'!D161)),EDATE(AB4160,6),IF(ISNUMBER(SEARCH("3",'Procytrat 100B'!D161)),EDATE(AB4160,3),DATEVALUE('Procytrat 100B'!D161))))),""))</f>
        <v/>
      </c>
      <c r="AM4160" t="str">
        <f t="shared" ca="1" si="413"/>
        <v/>
      </c>
    </row>
    <row r="4161" spans="27:39" x14ac:dyDescent="0.3">
      <c r="AA4161" t="str">
        <f>IF(COUNTA('Procytrat 100B'!A162,'Procytrat 100B'!B162,'Procytrat 100B'!C162)&gt;0,"100B","")</f>
        <v/>
      </c>
      <c r="AB4161" t="str">
        <f>IFERROR(IF(ISNUMBER('Procytrat 100B'!A162),'Procytrat 100B'!A162,DATEVALUE('Procytrat 100B'!A162)),"")</f>
        <v/>
      </c>
      <c r="AC4161" t="str">
        <f>IF(AA4161="","",'Procytrat 100B'!B162)</f>
        <v/>
      </c>
      <c r="AD4161" t="str">
        <f>IF(AA4161="","",IFERROR(1*'Procytrat 100B'!C162,IFERROR(_xludf.NUMBERVALUE('Procytrat 100B'!C162,".",","),IFERROR(_xludf.NUMBERVALUE('Procytrat 100B'!C162,",","."),0))))</f>
        <v/>
      </c>
      <c r="AE4161" t="str">
        <f>IF(AA4161="","",'Procytrat 100B'!I162)</f>
        <v/>
      </c>
      <c r="AF4161">
        <f t="shared" si="408"/>
        <v>0</v>
      </c>
      <c r="AG4161" t="str">
        <f t="shared" si="409"/>
        <v/>
      </c>
      <c r="AH4161" t="str">
        <f t="shared" si="410"/>
        <v/>
      </c>
      <c r="AI4161">
        <f t="shared" si="411"/>
        <v>0</v>
      </c>
      <c r="AJ4161">
        <f t="shared" si="412"/>
        <v>0</v>
      </c>
      <c r="AK4161">
        <v>0</v>
      </c>
      <c r="AL4161" t="str">
        <f>IF(AA4161="","",IFERROR(IF(ISNUMBER('Procytrat 100B'!D162),'Procytrat 100B'!D162,IF(ISNUMBER(SEARCH("12",'Procytrat 100B'!D162)),EDATE(AB4161,12),IF(ISNUMBER(SEARCH("6",'Procytrat 100B'!D162)),EDATE(AB4161,6),IF(ISNUMBER(SEARCH("3",'Procytrat 100B'!D162)),EDATE(AB4161,3),DATEVALUE('Procytrat 100B'!D162))))),""))</f>
        <v/>
      </c>
      <c r="AM4161" t="str">
        <f t="shared" ca="1" si="413"/>
        <v/>
      </c>
    </row>
    <row r="4162" spans="27:39" x14ac:dyDescent="0.3">
      <c r="AA4162" t="str">
        <f>IF(COUNTA('Procytrat 100B'!A163,'Procytrat 100B'!B163,'Procytrat 100B'!C163)&gt;0,"100B","")</f>
        <v/>
      </c>
      <c r="AB4162" t="str">
        <f>IFERROR(IF(ISNUMBER('Procytrat 100B'!A163),'Procytrat 100B'!A163,DATEVALUE('Procytrat 100B'!A163)),"")</f>
        <v/>
      </c>
      <c r="AC4162" t="str">
        <f>IF(AA4162="","",'Procytrat 100B'!B163)</f>
        <v/>
      </c>
      <c r="AD4162" t="str">
        <f>IF(AA4162="","",IFERROR(1*'Procytrat 100B'!C163,IFERROR(_xludf.NUMBERVALUE('Procytrat 100B'!C163,".",","),IFERROR(_xludf.NUMBERVALUE('Procytrat 100B'!C163,",","."),0))))</f>
        <v/>
      </c>
      <c r="AE4162" t="str">
        <f>IF(AA4162="","",'Procytrat 100B'!I163)</f>
        <v/>
      </c>
      <c r="AF4162">
        <f t="shared" ref="AF4162:AF4225" si="414">IF(AA4162="",0,--ISNUMBER(SEARCH("aprovado",AE4162)))</f>
        <v>0</v>
      </c>
      <c r="AG4162" t="str">
        <f t="shared" ref="AG4162:AG4225" si="415">IF(AB4162="","",YEAR(AB4162))</f>
        <v/>
      </c>
      <c r="AH4162" t="str">
        <f t="shared" ref="AH4162:AH4225" si="416">IF(AB4162="","",MONTH(AB4162))</f>
        <v/>
      </c>
      <c r="AI4162">
        <f t="shared" ref="AI4162:AI4225" si="417">IF(AB4162="",0,AB4162+ROW()/1000000)</f>
        <v>0</v>
      </c>
      <c r="AJ4162">
        <f t="shared" ref="AJ4162:AJ4225" si="418">--(AA4162&lt;&gt;"")</f>
        <v>0</v>
      </c>
      <c r="AK4162">
        <v>0</v>
      </c>
      <c r="AL4162" t="str">
        <f>IF(AA4162="","",IFERROR(IF(ISNUMBER('Procytrat 100B'!D163),'Procytrat 100B'!D163,IF(ISNUMBER(SEARCH("12",'Procytrat 100B'!D163)),EDATE(AB4162,12),IF(ISNUMBER(SEARCH("6",'Procytrat 100B'!D163)),EDATE(AB4162,6),IF(ISNUMBER(SEARCH("3",'Procytrat 100B'!D163)),EDATE(AB4162,3),DATEVALUE('Procytrat 100B'!D163))))),""))</f>
        <v/>
      </c>
      <c r="AM4162" t="str">
        <f t="shared" ref="AM4162:AM4225" ca="1" si="419">IF(AND(AJ4162=1,AL4162&lt;&gt;"",AL4162&gt;=TODAY(),AG4162=$W$3),AL4162+ROW()/1000000,"")</f>
        <v/>
      </c>
    </row>
    <row r="4163" spans="27:39" x14ac:dyDescent="0.3">
      <c r="AA4163" t="str">
        <f>IF(COUNTA('Procytrat 100B'!A164,'Procytrat 100B'!B164,'Procytrat 100B'!C164)&gt;0,"100B","")</f>
        <v/>
      </c>
      <c r="AB4163" t="str">
        <f>IFERROR(IF(ISNUMBER('Procytrat 100B'!A164),'Procytrat 100B'!A164,DATEVALUE('Procytrat 100B'!A164)),"")</f>
        <v/>
      </c>
      <c r="AC4163" t="str">
        <f>IF(AA4163="","",'Procytrat 100B'!B164)</f>
        <v/>
      </c>
      <c r="AD4163" t="str">
        <f>IF(AA4163="","",IFERROR(1*'Procytrat 100B'!C164,IFERROR(_xludf.NUMBERVALUE('Procytrat 100B'!C164,".",","),IFERROR(_xludf.NUMBERVALUE('Procytrat 100B'!C164,",","."),0))))</f>
        <v/>
      </c>
      <c r="AE4163" t="str">
        <f>IF(AA4163="","",'Procytrat 100B'!I164)</f>
        <v/>
      </c>
      <c r="AF4163">
        <f t="shared" si="414"/>
        <v>0</v>
      </c>
      <c r="AG4163" t="str">
        <f t="shared" si="415"/>
        <v/>
      </c>
      <c r="AH4163" t="str">
        <f t="shared" si="416"/>
        <v/>
      </c>
      <c r="AI4163">
        <f t="shared" si="417"/>
        <v>0</v>
      </c>
      <c r="AJ4163">
        <f t="shared" si="418"/>
        <v>0</v>
      </c>
      <c r="AK4163">
        <v>0</v>
      </c>
      <c r="AL4163" t="str">
        <f>IF(AA4163="","",IFERROR(IF(ISNUMBER('Procytrat 100B'!D164),'Procytrat 100B'!D164,IF(ISNUMBER(SEARCH("12",'Procytrat 100B'!D164)),EDATE(AB4163,12),IF(ISNUMBER(SEARCH("6",'Procytrat 100B'!D164)),EDATE(AB4163,6),IF(ISNUMBER(SEARCH("3",'Procytrat 100B'!D164)),EDATE(AB4163,3),DATEVALUE('Procytrat 100B'!D164))))),""))</f>
        <v/>
      </c>
      <c r="AM4163" t="str">
        <f t="shared" ca="1" si="419"/>
        <v/>
      </c>
    </row>
    <row r="4164" spans="27:39" x14ac:dyDescent="0.3">
      <c r="AA4164" t="str">
        <f>IF(COUNTA('Procytrat 100B'!A165,'Procytrat 100B'!B165,'Procytrat 100B'!C165)&gt;0,"100B","")</f>
        <v/>
      </c>
      <c r="AB4164" t="str">
        <f>IFERROR(IF(ISNUMBER('Procytrat 100B'!A165),'Procytrat 100B'!A165,DATEVALUE('Procytrat 100B'!A165)),"")</f>
        <v/>
      </c>
      <c r="AC4164" t="str">
        <f>IF(AA4164="","",'Procytrat 100B'!B165)</f>
        <v/>
      </c>
      <c r="AD4164" t="str">
        <f>IF(AA4164="","",IFERROR(1*'Procytrat 100B'!C165,IFERROR(_xludf.NUMBERVALUE('Procytrat 100B'!C165,".",","),IFERROR(_xludf.NUMBERVALUE('Procytrat 100B'!C165,",","."),0))))</f>
        <v/>
      </c>
      <c r="AE4164" t="str">
        <f>IF(AA4164="","",'Procytrat 100B'!I165)</f>
        <v/>
      </c>
      <c r="AF4164">
        <f t="shared" si="414"/>
        <v>0</v>
      </c>
      <c r="AG4164" t="str">
        <f t="shared" si="415"/>
        <v/>
      </c>
      <c r="AH4164" t="str">
        <f t="shared" si="416"/>
        <v/>
      </c>
      <c r="AI4164">
        <f t="shared" si="417"/>
        <v>0</v>
      </c>
      <c r="AJ4164">
        <f t="shared" si="418"/>
        <v>0</v>
      </c>
      <c r="AK4164">
        <v>0</v>
      </c>
      <c r="AL4164" t="str">
        <f>IF(AA4164="","",IFERROR(IF(ISNUMBER('Procytrat 100B'!D165),'Procytrat 100B'!D165,IF(ISNUMBER(SEARCH("12",'Procytrat 100B'!D165)),EDATE(AB4164,12),IF(ISNUMBER(SEARCH("6",'Procytrat 100B'!D165)),EDATE(AB4164,6),IF(ISNUMBER(SEARCH("3",'Procytrat 100B'!D165)),EDATE(AB4164,3),DATEVALUE('Procytrat 100B'!D165))))),""))</f>
        <v/>
      </c>
      <c r="AM4164" t="str">
        <f t="shared" ca="1" si="419"/>
        <v/>
      </c>
    </row>
    <row r="4165" spans="27:39" x14ac:dyDescent="0.3">
      <c r="AA4165" t="str">
        <f>IF(COUNTA('Procytrat 100B'!A166,'Procytrat 100B'!B166,'Procytrat 100B'!C166)&gt;0,"100B","")</f>
        <v/>
      </c>
      <c r="AB4165" t="str">
        <f>IFERROR(IF(ISNUMBER('Procytrat 100B'!A166),'Procytrat 100B'!A166,DATEVALUE('Procytrat 100B'!A166)),"")</f>
        <v/>
      </c>
      <c r="AC4165" t="str">
        <f>IF(AA4165="","",'Procytrat 100B'!B166)</f>
        <v/>
      </c>
      <c r="AD4165" t="str">
        <f>IF(AA4165="","",IFERROR(1*'Procytrat 100B'!C166,IFERROR(_xludf.NUMBERVALUE('Procytrat 100B'!C166,".",","),IFERROR(_xludf.NUMBERVALUE('Procytrat 100B'!C166,",","."),0))))</f>
        <v/>
      </c>
      <c r="AE4165" t="str">
        <f>IF(AA4165="","",'Procytrat 100B'!I166)</f>
        <v/>
      </c>
      <c r="AF4165">
        <f t="shared" si="414"/>
        <v>0</v>
      </c>
      <c r="AG4165" t="str">
        <f t="shared" si="415"/>
        <v/>
      </c>
      <c r="AH4165" t="str">
        <f t="shared" si="416"/>
        <v/>
      </c>
      <c r="AI4165">
        <f t="shared" si="417"/>
        <v>0</v>
      </c>
      <c r="AJ4165">
        <f t="shared" si="418"/>
        <v>0</v>
      </c>
      <c r="AK4165">
        <v>0</v>
      </c>
      <c r="AL4165" t="str">
        <f>IF(AA4165="","",IFERROR(IF(ISNUMBER('Procytrat 100B'!D166),'Procytrat 100B'!D166,IF(ISNUMBER(SEARCH("12",'Procytrat 100B'!D166)),EDATE(AB4165,12),IF(ISNUMBER(SEARCH("6",'Procytrat 100B'!D166)),EDATE(AB4165,6),IF(ISNUMBER(SEARCH("3",'Procytrat 100B'!D166)),EDATE(AB4165,3),DATEVALUE('Procytrat 100B'!D166))))),""))</f>
        <v/>
      </c>
      <c r="AM4165" t="str">
        <f t="shared" ca="1" si="419"/>
        <v/>
      </c>
    </row>
    <row r="4166" spans="27:39" x14ac:dyDescent="0.3">
      <c r="AA4166" t="str">
        <f>IF(COUNTA('Procytrat 100B'!A167,'Procytrat 100B'!B167,'Procytrat 100B'!C167)&gt;0,"100B","")</f>
        <v/>
      </c>
      <c r="AB4166" t="str">
        <f>IFERROR(IF(ISNUMBER('Procytrat 100B'!A167),'Procytrat 100B'!A167,DATEVALUE('Procytrat 100B'!A167)),"")</f>
        <v/>
      </c>
      <c r="AC4166" t="str">
        <f>IF(AA4166="","",'Procytrat 100B'!B167)</f>
        <v/>
      </c>
      <c r="AD4166" t="str">
        <f>IF(AA4166="","",IFERROR(1*'Procytrat 100B'!C167,IFERROR(_xludf.NUMBERVALUE('Procytrat 100B'!C167,".",","),IFERROR(_xludf.NUMBERVALUE('Procytrat 100B'!C167,",","."),0))))</f>
        <v/>
      </c>
      <c r="AE4166" t="str">
        <f>IF(AA4166="","",'Procytrat 100B'!I167)</f>
        <v/>
      </c>
      <c r="AF4166">
        <f t="shared" si="414"/>
        <v>0</v>
      </c>
      <c r="AG4166" t="str">
        <f t="shared" si="415"/>
        <v/>
      </c>
      <c r="AH4166" t="str">
        <f t="shared" si="416"/>
        <v/>
      </c>
      <c r="AI4166">
        <f t="shared" si="417"/>
        <v>0</v>
      </c>
      <c r="AJ4166">
        <f t="shared" si="418"/>
        <v>0</v>
      </c>
      <c r="AK4166">
        <v>0</v>
      </c>
      <c r="AL4166" t="str">
        <f>IF(AA4166="","",IFERROR(IF(ISNUMBER('Procytrat 100B'!D167),'Procytrat 100B'!D167,IF(ISNUMBER(SEARCH("12",'Procytrat 100B'!D167)),EDATE(AB4166,12),IF(ISNUMBER(SEARCH("6",'Procytrat 100B'!D167)),EDATE(AB4166,6),IF(ISNUMBER(SEARCH("3",'Procytrat 100B'!D167)),EDATE(AB4166,3),DATEVALUE('Procytrat 100B'!D167))))),""))</f>
        <v/>
      </c>
      <c r="AM4166" t="str">
        <f t="shared" ca="1" si="419"/>
        <v/>
      </c>
    </row>
    <row r="4167" spans="27:39" x14ac:dyDescent="0.3">
      <c r="AA4167" t="str">
        <f>IF(COUNTA('Procytrat 100B'!A168,'Procytrat 100B'!B168,'Procytrat 100B'!C168)&gt;0,"100B","")</f>
        <v/>
      </c>
      <c r="AB4167" t="str">
        <f>IFERROR(IF(ISNUMBER('Procytrat 100B'!A168),'Procytrat 100B'!A168,DATEVALUE('Procytrat 100B'!A168)),"")</f>
        <v/>
      </c>
      <c r="AC4167" t="str">
        <f>IF(AA4167="","",'Procytrat 100B'!B168)</f>
        <v/>
      </c>
      <c r="AD4167" t="str">
        <f>IF(AA4167="","",IFERROR(1*'Procytrat 100B'!C168,IFERROR(_xludf.NUMBERVALUE('Procytrat 100B'!C168,".",","),IFERROR(_xludf.NUMBERVALUE('Procytrat 100B'!C168,",","."),0))))</f>
        <v/>
      </c>
      <c r="AE4167" t="str">
        <f>IF(AA4167="","",'Procytrat 100B'!I168)</f>
        <v/>
      </c>
      <c r="AF4167">
        <f t="shared" si="414"/>
        <v>0</v>
      </c>
      <c r="AG4167" t="str">
        <f t="shared" si="415"/>
        <v/>
      </c>
      <c r="AH4167" t="str">
        <f t="shared" si="416"/>
        <v/>
      </c>
      <c r="AI4167">
        <f t="shared" si="417"/>
        <v>0</v>
      </c>
      <c r="AJ4167">
        <f t="shared" si="418"/>
        <v>0</v>
      </c>
      <c r="AK4167">
        <v>0</v>
      </c>
      <c r="AL4167" t="str">
        <f>IF(AA4167="","",IFERROR(IF(ISNUMBER('Procytrat 100B'!D168),'Procytrat 100B'!D168,IF(ISNUMBER(SEARCH("12",'Procytrat 100B'!D168)),EDATE(AB4167,12),IF(ISNUMBER(SEARCH("6",'Procytrat 100B'!D168)),EDATE(AB4167,6),IF(ISNUMBER(SEARCH("3",'Procytrat 100B'!D168)),EDATE(AB4167,3),DATEVALUE('Procytrat 100B'!D168))))),""))</f>
        <v/>
      </c>
      <c r="AM4167" t="str">
        <f t="shared" ca="1" si="419"/>
        <v/>
      </c>
    </row>
    <row r="4168" spans="27:39" x14ac:dyDescent="0.3">
      <c r="AA4168" t="str">
        <f>IF(COUNTA('Procytrat 100B'!A169,'Procytrat 100B'!B169,'Procytrat 100B'!C169)&gt;0,"100B","")</f>
        <v/>
      </c>
      <c r="AB4168" t="str">
        <f>IFERROR(IF(ISNUMBER('Procytrat 100B'!A169),'Procytrat 100B'!A169,DATEVALUE('Procytrat 100B'!A169)),"")</f>
        <v/>
      </c>
      <c r="AC4168" t="str">
        <f>IF(AA4168="","",'Procytrat 100B'!B169)</f>
        <v/>
      </c>
      <c r="AD4168" t="str">
        <f>IF(AA4168="","",IFERROR(1*'Procytrat 100B'!C169,IFERROR(_xludf.NUMBERVALUE('Procytrat 100B'!C169,".",","),IFERROR(_xludf.NUMBERVALUE('Procytrat 100B'!C169,",","."),0))))</f>
        <v/>
      </c>
      <c r="AE4168" t="str">
        <f>IF(AA4168="","",'Procytrat 100B'!I169)</f>
        <v/>
      </c>
      <c r="AF4168">
        <f t="shared" si="414"/>
        <v>0</v>
      </c>
      <c r="AG4168" t="str">
        <f t="shared" si="415"/>
        <v/>
      </c>
      <c r="AH4168" t="str">
        <f t="shared" si="416"/>
        <v/>
      </c>
      <c r="AI4168">
        <f t="shared" si="417"/>
        <v>0</v>
      </c>
      <c r="AJ4168">
        <f t="shared" si="418"/>
        <v>0</v>
      </c>
      <c r="AK4168">
        <v>0</v>
      </c>
      <c r="AL4168" t="str">
        <f>IF(AA4168="","",IFERROR(IF(ISNUMBER('Procytrat 100B'!D169),'Procytrat 100B'!D169,IF(ISNUMBER(SEARCH("12",'Procytrat 100B'!D169)),EDATE(AB4168,12),IF(ISNUMBER(SEARCH("6",'Procytrat 100B'!D169)),EDATE(AB4168,6),IF(ISNUMBER(SEARCH("3",'Procytrat 100B'!D169)),EDATE(AB4168,3),DATEVALUE('Procytrat 100B'!D169))))),""))</f>
        <v/>
      </c>
      <c r="AM4168" t="str">
        <f t="shared" ca="1" si="419"/>
        <v/>
      </c>
    </row>
    <row r="4169" spans="27:39" x14ac:dyDescent="0.3">
      <c r="AA4169" t="str">
        <f>IF(COUNTA('Procytrat 100B'!A170,'Procytrat 100B'!B170,'Procytrat 100B'!C170)&gt;0,"100B","")</f>
        <v/>
      </c>
      <c r="AB4169" t="str">
        <f>IFERROR(IF(ISNUMBER('Procytrat 100B'!A170),'Procytrat 100B'!A170,DATEVALUE('Procytrat 100B'!A170)),"")</f>
        <v/>
      </c>
      <c r="AC4169" t="str">
        <f>IF(AA4169="","",'Procytrat 100B'!B170)</f>
        <v/>
      </c>
      <c r="AD4169" t="str">
        <f>IF(AA4169="","",IFERROR(1*'Procytrat 100B'!C170,IFERROR(_xludf.NUMBERVALUE('Procytrat 100B'!C170,".",","),IFERROR(_xludf.NUMBERVALUE('Procytrat 100B'!C170,",","."),0))))</f>
        <v/>
      </c>
      <c r="AE4169" t="str">
        <f>IF(AA4169="","",'Procytrat 100B'!I170)</f>
        <v/>
      </c>
      <c r="AF4169">
        <f t="shared" si="414"/>
        <v>0</v>
      </c>
      <c r="AG4169" t="str">
        <f t="shared" si="415"/>
        <v/>
      </c>
      <c r="AH4169" t="str">
        <f t="shared" si="416"/>
        <v/>
      </c>
      <c r="AI4169">
        <f t="shared" si="417"/>
        <v>0</v>
      </c>
      <c r="AJ4169">
        <f t="shared" si="418"/>
        <v>0</v>
      </c>
      <c r="AK4169">
        <v>0</v>
      </c>
      <c r="AL4169" t="str">
        <f>IF(AA4169="","",IFERROR(IF(ISNUMBER('Procytrat 100B'!D170),'Procytrat 100B'!D170,IF(ISNUMBER(SEARCH("12",'Procytrat 100B'!D170)),EDATE(AB4169,12),IF(ISNUMBER(SEARCH("6",'Procytrat 100B'!D170)),EDATE(AB4169,6),IF(ISNUMBER(SEARCH("3",'Procytrat 100B'!D170)),EDATE(AB4169,3),DATEVALUE('Procytrat 100B'!D170))))),""))</f>
        <v/>
      </c>
      <c r="AM4169" t="str">
        <f t="shared" ca="1" si="419"/>
        <v/>
      </c>
    </row>
    <row r="4170" spans="27:39" x14ac:dyDescent="0.3">
      <c r="AA4170" t="str">
        <f>IF(COUNTA('Procytrat 100B'!A171,'Procytrat 100B'!B171,'Procytrat 100B'!C171)&gt;0,"100B","")</f>
        <v/>
      </c>
      <c r="AB4170" t="str">
        <f>IFERROR(IF(ISNUMBER('Procytrat 100B'!A171),'Procytrat 100B'!A171,DATEVALUE('Procytrat 100B'!A171)),"")</f>
        <v/>
      </c>
      <c r="AC4170" t="str">
        <f>IF(AA4170="","",'Procytrat 100B'!B171)</f>
        <v/>
      </c>
      <c r="AD4170" t="str">
        <f>IF(AA4170="","",IFERROR(1*'Procytrat 100B'!C171,IFERROR(_xludf.NUMBERVALUE('Procytrat 100B'!C171,".",","),IFERROR(_xludf.NUMBERVALUE('Procytrat 100B'!C171,",","."),0))))</f>
        <v/>
      </c>
      <c r="AE4170" t="str">
        <f>IF(AA4170="","",'Procytrat 100B'!I171)</f>
        <v/>
      </c>
      <c r="AF4170">
        <f t="shared" si="414"/>
        <v>0</v>
      </c>
      <c r="AG4170" t="str">
        <f t="shared" si="415"/>
        <v/>
      </c>
      <c r="AH4170" t="str">
        <f t="shared" si="416"/>
        <v/>
      </c>
      <c r="AI4170">
        <f t="shared" si="417"/>
        <v>0</v>
      </c>
      <c r="AJ4170">
        <f t="shared" si="418"/>
        <v>0</v>
      </c>
      <c r="AK4170">
        <v>0</v>
      </c>
      <c r="AL4170" t="str">
        <f>IF(AA4170="","",IFERROR(IF(ISNUMBER('Procytrat 100B'!D171),'Procytrat 100B'!D171,IF(ISNUMBER(SEARCH("12",'Procytrat 100B'!D171)),EDATE(AB4170,12),IF(ISNUMBER(SEARCH("6",'Procytrat 100B'!D171)),EDATE(AB4170,6),IF(ISNUMBER(SEARCH("3",'Procytrat 100B'!D171)),EDATE(AB4170,3),DATEVALUE('Procytrat 100B'!D171))))),""))</f>
        <v/>
      </c>
      <c r="AM4170" t="str">
        <f t="shared" ca="1" si="419"/>
        <v/>
      </c>
    </row>
    <row r="4171" spans="27:39" x14ac:dyDescent="0.3">
      <c r="AA4171" t="str">
        <f>IF(COUNTA('Procytrat 100B'!A172,'Procytrat 100B'!B172,'Procytrat 100B'!C172)&gt;0,"100B","")</f>
        <v/>
      </c>
      <c r="AB4171" t="str">
        <f>IFERROR(IF(ISNUMBER('Procytrat 100B'!A172),'Procytrat 100B'!A172,DATEVALUE('Procytrat 100B'!A172)),"")</f>
        <v/>
      </c>
      <c r="AC4171" t="str">
        <f>IF(AA4171="","",'Procytrat 100B'!B172)</f>
        <v/>
      </c>
      <c r="AD4171" t="str">
        <f>IF(AA4171="","",IFERROR(1*'Procytrat 100B'!C172,IFERROR(_xludf.NUMBERVALUE('Procytrat 100B'!C172,".",","),IFERROR(_xludf.NUMBERVALUE('Procytrat 100B'!C172,",","."),0))))</f>
        <v/>
      </c>
      <c r="AE4171" t="str">
        <f>IF(AA4171="","",'Procytrat 100B'!I172)</f>
        <v/>
      </c>
      <c r="AF4171">
        <f t="shared" si="414"/>
        <v>0</v>
      </c>
      <c r="AG4171" t="str">
        <f t="shared" si="415"/>
        <v/>
      </c>
      <c r="AH4171" t="str">
        <f t="shared" si="416"/>
        <v/>
      </c>
      <c r="AI4171">
        <f t="shared" si="417"/>
        <v>0</v>
      </c>
      <c r="AJ4171">
        <f t="shared" si="418"/>
        <v>0</v>
      </c>
      <c r="AK4171">
        <v>0</v>
      </c>
      <c r="AL4171" t="str">
        <f>IF(AA4171="","",IFERROR(IF(ISNUMBER('Procytrat 100B'!D172),'Procytrat 100B'!D172,IF(ISNUMBER(SEARCH("12",'Procytrat 100B'!D172)),EDATE(AB4171,12),IF(ISNUMBER(SEARCH("6",'Procytrat 100B'!D172)),EDATE(AB4171,6),IF(ISNUMBER(SEARCH("3",'Procytrat 100B'!D172)),EDATE(AB4171,3),DATEVALUE('Procytrat 100B'!D172))))),""))</f>
        <v/>
      </c>
      <c r="AM4171" t="str">
        <f t="shared" ca="1" si="419"/>
        <v/>
      </c>
    </row>
    <row r="4172" spans="27:39" x14ac:dyDescent="0.3">
      <c r="AA4172" t="str">
        <f>IF(COUNTA('Procytrat 100B'!A173,'Procytrat 100B'!B173,'Procytrat 100B'!C173)&gt;0,"100B","")</f>
        <v/>
      </c>
      <c r="AB4172" t="str">
        <f>IFERROR(IF(ISNUMBER('Procytrat 100B'!A173),'Procytrat 100B'!A173,DATEVALUE('Procytrat 100B'!A173)),"")</f>
        <v/>
      </c>
      <c r="AC4172" t="str">
        <f>IF(AA4172="","",'Procytrat 100B'!B173)</f>
        <v/>
      </c>
      <c r="AD4172" t="str">
        <f>IF(AA4172="","",IFERROR(1*'Procytrat 100B'!C173,IFERROR(_xludf.NUMBERVALUE('Procytrat 100B'!C173,".",","),IFERROR(_xludf.NUMBERVALUE('Procytrat 100B'!C173,",","."),0))))</f>
        <v/>
      </c>
      <c r="AE4172" t="str">
        <f>IF(AA4172="","",'Procytrat 100B'!I173)</f>
        <v/>
      </c>
      <c r="AF4172">
        <f t="shared" si="414"/>
        <v>0</v>
      </c>
      <c r="AG4172" t="str">
        <f t="shared" si="415"/>
        <v/>
      </c>
      <c r="AH4172" t="str">
        <f t="shared" si="416"/>
        <v/>
      </c>
      <c r="AI4172">
        <f t="shared" si="417"/>
        <v>0</v>
      </c>
      <c r="AJ4172">
        <f t="shared" si="418"/>
        <v>0</v>
      </c>
      <c r="AK4172">
        <v>0</v>
      </c>
      <c r="AL4172" t="str">
        <f>IF(AA4172="","",IFERROR(IF(ISNUMBER('Procytrat 100B'!D173),'Procytrat 100B'!D173,IF(ISNUMBER(SEARCH("12",'Procytrat 100B'!D173)),EDATE(AB4172,12),IF(ISNUMBER(SEARCH("6",'Procytrat 100B'!D173)),EDATE(AB4172,6),IF(ISNUMBER(SEARCH("3",'Procytrat 100B'!D173)),EDATE(AB4172,3),DATEVALUE('Procytrat 100B'!D173))))),""))</f>
        <v/>
      </c>
      <c r="AM4172" t="str">
        <f t="shared" ca="1" si="419"/>
        <v/>
      </c>
    </row>
    <row r="4173" spans="27:39" x14ac:dyDescent="0.3">
      <c r="AA4173" t="str">
        <f>IF(COUNTA('Procytrat 100B'!A174,'Procytrat 100B'!B174,'Procytrat 100B'!C174)&gt;0,"100B","")</f>
        <v/>
      </c>
      <c r="AB4173" t="str">
        <f>IFERROR(IF(ISNUMBER('Procytrat 100B'!A174),'Procytrat 100B'!A174,DATEVALUE('Procytrat 100B'!A174)),"")</f>
        <v/>
      </c>
      <c r="AC4173" t="str">
        <f>IF(AA4173="","",'Procytrat 100B'!B174)</f>
        <v/>
      </c>
      <c r="AD4173" t="str">
        <f>IF(AA4173="","",IFERROR(1*'Procytrat 100B'!C174,IFERROR(_xludf.NUMBERVALUE('Procytrat 100B'!C174,".",","),IFERROR(_xludf.NUMBERVALUE('Procytrat 100B'!C174,",","."),0))))</f>
        <v/>
      </c>
      <c r="AE4173" t="str">
        <f>IF(AA4173="","",'Procytrat 100B'!I174)</f>
        <v/>
      </c>
      <c r="AF4173">
        <f t="shared" si="414"/>
        <v>0</v>
      </c>
      <c r="AG4173" t="str">
        <f t="shared" si="415"/>
        <v/>
      </c>
      <c r="AH4173" t="str">
        <f t="shared" si="416"/>
        <v/>
      </c>
      <c r="AI4173">
        <f t="shared" si="417"/>
        <v>0</v>
      </c>
      <c r="AJ4173">
        <f t="shared" si="418"/>
        <v>0</v>
      </c>
      <c r="AK4173">
        <v>0</v>
      </c>
      <c r="AL4173" t="str">
        <f>IF(AA4173="","",IFERROR(IF(ISNUMBER('Procytrat 100B'!D174),'Procytrat 100B'!D174,IF(ISNUMBER(SEARCH("12",'Procytrat 100B'!D174)),EDATE(AB4173,12),IF(ISNUMBER(SEARCH("6",'Procytrat 100B'!D174)),EDATE(AB4173,6),IF(ISNUMBER(SEARCH("3",'Procytrat 100B'!D174)),EDATE(AB4173,3),DATEVALUE('Procytrat 100B'!D174))))),""))</f>
        <v/>
      </c>
      <c r="AM4173" t="str">
        <f t="shared" ca="1" si="419"/>
        <v/>
      </c>
    </row>
    <row r="4174" spans="27:39" x14ac:dyDescent="0.3">
      <c r="AA4174" t="str">
        <f>IF(COUNTA('Procytrat 100B'!A175,'Procytrat 100B'!B175,'Procytrat 100B'!C175)&gt;0,"100B","")</f>
        <v/>
      </c>
      <c r="AB4174" t="str">
        <f>IFERROR(IF(ISNUMBER('Procytrat 100B'!A175),'Procytrat 100B'!A175,DATEVALUE('Procytrat 100B'!A175)),"")</f>
        <v/>
      </c>
      <c r="AC4174" t="str">
        <f>IF(AA4174="","",'Procytrat 100B'!B175)</f>
        <v/>
      </c>
      <c r="AD4174" t="str">
        <f>IF(AA4174="","",IFERROR(1*'Procytrat 100B'!C175,IFERROR(_xludf.NUMBERVALUE('Procytrat 100B'!C175,".",","),IFERROR(_xludf.NUMBERVALUE('Procytrat 100B'!C175,",","."),0))))</f>
        <v/>
      </c>
      <c r="AE4174" t="str">
        <f>IF(AA4174="","",'Procytrat 100B'!I175)</f>
        <v/>
      </c>
      <c r="AF4174">
        <f t="shared" si="414"/>
        <v>0</v>
      </c>
      <c r="AG4174" t="str">
        <f t="shared" si="415"/>
        <v/>
      </c>
      <c r="AH4174" t="str">
        <f t="shared" si="416"/>
        <v/>
      </c>
      <c r="AI4174">
        <f t="shared" si="417"/>
        <v>0</v>
      </c>
      <c r="AJ4174">
        <f t="shared" si="418"/>
        <v>0</v>
      </c>
      <c r="AK4174">
        <v>0</v>
      </c>
      <c r="AL4174" t="str">
        <f>IF(AA4174="","",IFERROR(IF(ISNUMBER('Procytrat 100B'!D175),'Procytrat 100B'!D175,IF(ISNUMBER(SEARCH("12",'Procytrat 100B'!D175)),EDATE(AB4174,12),IF(ISNUMBER(SEARCH("6",'Procytrat 100B'!D175)),EDATE(AB4174,6),IF(ISNUMBER(SEARCH("3",'Procytrat 100B'!D175)),EDATE(AB4174,3),DATEVALUE('Procytrat 100B'!D175))))),""))</f>
        <v/>
      </c>
      <c r="AM4174" t="str">
        <f t="shared" ca="1" si="419"/>
        <v/>
      </c>
    </row>
    <row r="4175" spans="27:39" x14ac:dyDescent="0.3">
      <c r="AA4175" t="str">
        <f>IF(COUNTA('Procytrat 100B'!A176,'Procytrat 100B'!B176,'Procytrat 100B'!C176)&gt;0,"100B","")</f>
        <v/>
      </c>
      <c r="AB4175" t="str">
        <f>IFERROR(IF(ISNUMBER('Procytrat 100B'!A176),'Procytrat 100B'!A176,DATEVALUE('Procytrat 100B'!A176)),"")</f>
        <v/>
      </c>
      <c r="AC4175" t="str">
        <f>IF(AA4175="","",'Procytrat 100B'!B176)</f>
        <v/>
      </c>
      <c r="AD4175" t="str">
        <f>IF(AA4175="","",IFERROR(1*'Procytrat 100B'!C176,IFERROR(_xludf.NUMBERVALUE('Procytrat 100B'!C176,".",","),IFERROR(_xludf.NUMBERVALUE('Procytrat 100B'!C176,",","."),0))))</f>
        <v/>
      </c>
      <c r="AE4175" t="str">
        <f>IF(AA4175="","",'Procytrat 100B'!I176)</f>
        <v/>
      </c>
      <c r="AF4175">
        <f t="shared" si="414"/>
        <v>0</v>
      </c>
      <c r="AG4175" t="str">
        <f t="shared" si="415"/>
        <v/>
      </c>
      <c r="AH4175" t="str">
        <f t="shared" si="416"/>
        <v/>
      </c>
      <c r="AI4175">
        <f t="shared" si="417"/>
        <v>0</v>
      </c>
      <c r="AJ4175">
        <f t="shared" si="418"/>
        <v>0</v>
      </c>
      <c r="AK4175">
        <v>0</v>
      </c>
      <c r="AL4175" t="str">
        <f>IF(AA4175="","",IFERROR(IF(ISNUMBER('Procytrat 100B'!D176),'Procytrat 100B'!D176,IF(ISNUMBER(SEARCH("12",'Procytrat 100B'!D176)),EDATE(AB4175,12),IF(ISNUMBER(SEARCH("6",'Procytrat 100B'!D176)),EDATE(AB4175,6),IF(ISNUMBER(SEARCH("3",'Procytrat 100B'!D176)),EDATE(AB4175,3),DATEVALUE('Procytrat 100B'!D176))))),""))</f>
        <v/>
      </c>
      <c r="AM4175" t="str">
        <f t="shared" ca="1" si="419"/>
        <v/>
      </c>
    </row>
    <row r="4176" spans="27:39" x14ac:dyDescent="0.3">
      <c r="AA4176" t="str">
        <f>IF(COUNTA('Procytrat 100B'!A177,'Procytrat 100B'!B177,'Procytrat 100B'!C177)&gt;0,"100B","")</f>
        <v/>
      </c>
      <c r="AB4176" t="str">
        <f>IFERROR(IF(ISNUMBER('Procytrat 100B'!A177),'Procytrat 100B'!A177,DATEVALUE('Procytrat 100B'!A177)),"")</f>
        <v/>
      </c>
      <c r="AC4176" t="str">
        <f>IF(AA4176="","",'Procytrat 100B'!B177)</f>
        <v/>
      </c>
      <c r="AD4176" t="str">
        <f>IF(AA4176="","",IFERROR(1*'Procytrat 100B'!C177,IFERROR(_xludf.NUMBERVALUE('Procytrat 100B'!C177,".",","),IFERROR(_xludf.NUMBERVALUE('Procytrat 100B'!C177,",","."),0))))</f>
        <v/>
      </c>
      <c r="AE4176" t="str">
        <f>IF(AA4176="","",'Procytrat 100B'!I177)</f>
        <v/>
      </c>
      <c r="AF4176">
        <f t="shared" si="414"/>
        <v>0</v>
      </c>
      <c r="AG4176" t="str">
        <f t="shared" si="415"/>
        <v/>
      </c>
      <c r="AH4176" t="str">
        <f t="shared" si="416"/>
        <v/>
      </c>
      <c r="AI4176">
        <f t="shared" si="417"/>
        <v>0</v>
      </c>
      <c r="AJ4176">
        <f t="shared" si="418"/>
        <v>0</v>
      </c>
      <c r="AK4176">
        <v>0</v>
      </c>
      <c r="AL4176" t="str">
        <f>IF(AA4176="","",IFERROR(IF(ISNUMBER('Procytrat 100B'!D177),'Procytrat 100B'!D177,IF(ISNUMBER(SEARCH("12",'Procytrat 100B'!D177)),EDATE(AB4176,12),IF(ISNUMBER(SEARCH("6",'Procytrat 100B'!D177)),EDATE(AB4176,6),IF(ISNUMBER(SEARCH("3",'Procytrat 100B'!D177)),EDATE(AB4176,3),DATEVALUE('Procytrat 100B'!D177))))),""))</f>
        <v/>
      </c>
      <c r="AM4176" t="str">
        <f t="shared" ca="1" si="419"/>
        <v/>
      </c>
    </row>
    <row r="4177" spans="27:39" x14ac:dyDescent="0.3">
      <c r="AA4177" t="str">
        <f>IF(COUNTA('Procytrat 100B'!A178,'Procytrat 100B'!B178,'Procytrat 100B'!C178)&gt;0,"100B","")</f>
        <v/>
      </c>
      <c r="AB4177" t="str">
        <f>IFERROR(IF(ISNUMBER('Procytrat 100B'!A178),'Procytrat 100B'!A178,DATEVALUE('Procytrat 100B'!A178)),"")</f>
        <v/>
      </c>
      <c r="AC4177" t="str">
        <f>IF(AA4177="","",'Procytrat 100B'!B178)</f>
        <v/>
      </c>
      <c r="AD4177" t="str">
        <f>IF(AA4177="","",IFERROR(1*'Procytrat 100B'!C178,IFERROR(_xludf.NUMBERVALUE('Procytrat 100B'!C178,".",","),IFERROR(_xludf.NUMBERVALUE('Procytrat 100B'!C178,",","."),0))))</f>
        <v/>
      </c>
      <c r="AE4177" t="str">
        <f>IF(AA4177="","",'Procytrat 100B'!I178)</f>
        <v/>
      </c>
      <c r="AF4177">
        <f t="shared" si="414"/>
        <v>0</v>
      </c>
      <c r="AG4177" t="str">
        <f t="shared" si="415"/>
        <v/>
      </c>
      <c r="AH4177" t="str">
        <f t="shared" si="416"/>
        <v/>
      </c>
      <c r="AI4177">
        <f t="shared" si="417"/>
        <v>0</v>
      </c>
      <c r="AJ4177">
        <f t="shared" si="418"/>
        <v>0</v>
      </c>
      <c r="AK4177">
        <v>0</v>
      </c>
      <c r="AL4177" t="str">
        <f>IF(AA4177="","",IFERROR(IF(ISNUMBER('Procytrat 100B'!D178),'Procytrat 100B'!D178,IF(ISNUMBER(SEARCH("12",'Procytrat 100B'!D178)),EDATE(AB4177,12),IF(ISNUMBER(SEARCH("6",'Procytrat 100B'!D178)),EDATE(AB4177,6),IF(ISNUMBER(SEARCH("3",'Procytrat 100B'!D178)),EDATE(AB4177,3),DATEVALUE('Procytrat 100B'!D178))))),""))</f>
        <v/>
      </c>
      <c r="AM4177" t="str">
        <f t="shared" ca="1" si="419"/>
        <v/>
      </c>
    </row>
    <row r="4178" spans="27:39" x14ac:dyDescent="0.3">
      <c r="AA4178" t="str">
        <f>IF(COUNTA('Procytrat 100B'!A179,'Procytrat 100B'!B179,'Procytrat 100B'!C179)&gt;0,"100B","")</f>
        <v/>
      </c>
      <c r="AB4178" t="str">
        <f>IFERROR(IF(ISNUMBER('Procytrat 100B'!A179),'Procytrat 100B'!A179,DATEVALUE('Procytrat 100B'!A179)),"")</f>
        <v/>
      </c>
      <c r="AC4178" t="str">
        <f>IF(AA4178="","",'Procytrat 100B'!B179)</f>
        <v/>
      </c>
      <c r="AD4178" t="str">
        <f>IF(AA4178="","",IFERROR(1*'Procytrat 100B'!C179,IFERROR(_xludf.NUMBERVALUE('Procytrat 100B'!C179,".",","),IFERROR(_xludf.NUMBERVALUE('Procytrat 100B'!C179,",","."),0))))</f>
        <v/>
      </c>
      <c r="AE4178" t="str">
        <f>IF(AA4178="","",'Procytrat 100B'!I179)</f>
        <v/>
      </c>
      <c r="AF4178">
        <f t="shared" si="414"/>
        <v>0</v>
      </c>
      <c r="AG4178" t="str">
        <f t="shared" si="415"/>
        <v/>
      </c>
      <c r="AH4178" t="str">
        <f t="shared" si="416"/>
        <v/>
      </c>
      <c r="AI4178">
        <f t="shared" si="417"/>
        <v>0</v>
      </c>
      <c r="AJ4178">
        <f t="shared" si="418"/>
        <v>0</v>
      </c>
      <c r="AK4178">
        <v>0</v>
      </c>
      <c r="AL4178" t="str">
        <f>IF(AA4178="","",IFERROR(IF(ISNUMBER('Procytrat 100B'!D179),'Procytrat 100B'!D179,IF(ISNUMBER(SEARCH("12",'Procytrat 100B'!D179)),EDATE(AB4178,12),IF(ISNUMBER(SEARCH("6",'Procytrat 100B'!D179)),EDATE(AB4178,6),IF(ISNUMBER(SEARCH("3",'Procytrat 100B'!D179)),EDATE(AB4178,3),DATEVALUE('Procytrat 100B'!D179))))),""))</f>
        <v/>
      </c>
      <c r="AM4178" t="str">
        <f t="shared" ca="1" si="419"/>
        <v/>
      </c>
    </row>
    <row r="4179" spans="27:39" x14ac:dyDescent="0.3">
      <c r="AA4179" t="str">
        <f>IF(COUNTA('Procytrat 100B'!A180,'Procytrat 100B'!B180,'Procytrat 100B'!C180)&gt;0,"100B","")</f>
        <v/>
      </c>
      <c r="AB4179" t="str">
        <f>IFERROR(IF(ISNUMBER('Procytrat 100B'!A180),'Procytrat 100B'!A180,DATEVALUE('Procytrat 100B'!A180)),"")</f>
        <v/>
      </c>
      <c r="AC4179" t="str">
        <f>IF(AA4179="","",'Procytrat 100B'!B180)</f>
        <v/>
      </c>
      <c r="AD4179" t="str">
        <f>IF(AA4179="","",IFERROR(1*'Procytrat 100B'!C180,IFERROR(_xludf.NUMBERVALUE('Procytrat 100B'!C180,".",","),IFERROR(_xludf.NUMBERVALUE('Procytrat 100B'!C180,",","."),0))))</f>
        <v/>
      </c>
      <c r="AE4179" t="str">
        <f>IF(AA4179="","",'Procytrat 100B'!I180)</f>
        <v/>
      </c>
      <c r="AF4179">
        <f t="shared" si="414"/>
        <v>0</v>
      </c>
      <c r="AG4179" t="str">
        <f t="shared" si="415"/>
        <v/>
      </c>
      <c r="AH4179" t="str">
        <f t="shared" si="416"/>
        <v/>
      </c>
      <c r="AI4179">
        <f t="shared" si="417"/>
        <v>0</v>
      </c>
      <c r="AJ4179">
        <f t="shared" si="418"/>
        <v>0</v>
      </c>
      <c r="AK4179">
        <v>0</v>
      </c>
      <c r="AL4179" t="str">
        <f>IF(AA4179="","",IFERROR(IF(ISNUMBER('Procytrat 100B'!D180),'Procytrat 100B'!D180,IF(ISNUMBER(SEARCH("12",'Procytrat 100B'!D180)),EDATE(AB4179,12),IF(ISNUMBER(SEARCH("6",'Procytrat 100B'!D180)),EDATE(AB4179,6),IF(ISNUMBER(SEARCH("3",'Procytrat 100B'!D180)),EDATE(AB4179,3),DATEVALUE('Procytrat 100B'!D180))))),""))</f>
        <v/>
      </c>
      <c r="AM4179" t="str">
        <f t="shared" ca="1" si="419"/>
        <v/>
      </c>
    </row>
    <row r="4180" spans="27:39" x14ac:dyDescent="0.3">
      <c r="AA4180" t="str">
        <f>IF(COUNTA('Procytrat 100B'!A181,'Procytrat 100B'!B181,'Procytrat 100B'!C181)&gt;0,"100B","")</f>
        <v/>
      </c>
      <c r="AB4180" t="str">
        <f>IFERROR(IF(ISNUMBER('Procytrat 100B'!A181),'Procytrat 100B'!A181,DATEVALUE('Procytrat 100B'!A181)),"")</f>
        <v/>
      </c>
      <c r="AC4180" t="str">
        <f>IF(AA4180="","",'Procytrat 100B'!B181)</f>
        <v/>
      </c>
      <c r="AD4180" t="str">
        <f>IF(AA4180="","",IFERROR(1*'Procytrat 100B'!C181,IFERROR(_xludf.NUMBERVALUE('Procytrat 100B'!C181,".",","),IFERROR(_xludf.NUMBERVALUE('Procytrat 100B'!C181,",","."),0))))</f>
        <v/>
      </c>
      <c r="AE4180" t="str">
        <f>IF(AA4180="","",'Procytrat 100B'!I181)</f>
        <v/>
      </c>
      <c r="AF4180">
        <f t="shared" si="414"/>
        <v>0</v>
      </c>
      <c r="AG4180" t="str">
        <f t="shared" si="415"/>
        <v/>
      </c>
      <c r="AH4180" t="str">
        <f t="shared" si="416"/>
        <v/>
      </c>
      <c r="AI4180">
        <f t="shared" si="417"/>
        <v>0</v>
      </c>
      <c r="AJ4180">
        <f t="shared" si="418"/>
        <v>0</v>
      </c>
      <c r="AK4180">
        <v>0</v>
      </c>
      <c r="AL4180" t="str">
        <f>IF(AA4180="","",IFERROR(IF(ISNUMBER('Procytrat 100B'!D181),'Procytrat 100B'!D181,IF(ISNUMBER(SEARCH("12",'Procytrat 100B'!D181)),EDATE(AB4180,12),IF(ISNUMBER(SEARCH("6",'Procytrat 100B'!D181)),EDATE(AB4180,6),IF(ISNUMBER(SEARCH("3",'Procytrat 100B'!D181)),EDATE(AB4180,3),DATEVALUE('Procytrat 100B'!D181))))),""))</f>
        <v/>
      </c>
      <c r="AM4180" t="str">
        <f t="shared" ca="1" si="419"/>
        <v/>
      </c>
    </row>
    <row r="4181" spans="27:39" x14ac:dyDescent="0.3">
      <c r="AA4181" t="str">
        <f>IF(COUNTA('Procytrat 100B'!A182,'Procytrat 100B'!B182,'Procytrat 100B'!C182)&gt;0,"100B","")</f>
        <v/>
      </c>
      <c r="AB4181" t="str">
        <f>IFERROR(IF(ISNUMBER('Procytrat 100B'!A182),'Procytrat 100B'!A182,DATEVALUE('Procytrat 100B'!A182)),"")</f>
        <v/>
      </c>
      <c r="AC4181" t="str">
        <f>IF(AA4181="","",'Procytrat 100B'!B182)</f>
        <v/>
      </c>
      <c r="AD4181" t="str">
        <f>IF(AA4181="","",IFERROR(1*'Procytrat 100B'!C182,IFERROR(_xludf.NUMBERVALUE('Procytrat 100B'!C182,".",","),IFERROR(_xludf.NUMBERVALUE('Procytrat 100B'!C182,",","."),0))))</f>
        <v/>
      </c>
      <c r="AE4181" t="str">
        <f>IF(AA4181="","",'Procytrat 100B'!I182)</f>
        <v/>
      </c>
      <c r="AF4181">
        <f t="shared" si="414"/>
        <v>0</v>
      </c>
      <c r="AG4181" t="str">
        <f t="shared" si="415"/>
        <v/>
      </c>
      <c r="AH4181" t="str">
        <f t="shared" si="416"/>
        <v/>
      </c>
      <c r="AI4181">
        <f t="shared" si="417"/>
        <v>0</v>
      </c>
      <c r="AJ4181">
        <f t="shared" si="418"/>
        <v>0</v>
      </c>
      <c r="AK4181">
        <v>0</v>
      </c>
      <c r="AL4181" t="str">
        <f>IF(AA4181="","",IFERROR(IF(ISNUMBER('Procytrat 100B'!D182),'Procytrat 100B'!D182,IF(ISNUMBER(SEARCH("12",'Procytrat 100B'!D182)),EDATE(AB4181,12),IF(ISNUMBER(SEARCH("6",'Procytrat 100B'!D182)),EDATE(AB4181,6),IF(ISNUMBER(SEARCH("3",'Procytrat 100B'!D182)),EDATE(AB4181,3),DATEVALUE('Procytrat 100B'!D182))))),""))</f>
        <v/>
      </c>
      <c r="AM4181" t="str">
        <f t="shared" ca="1" si="419"/>
        <v/>
      </c>
    </row>
    <row r="4182" spans="27:39" x14ac:dyDescent="0.3">
      <c r="AA4182" t="str">
        <f>IF(COUNTA('Procytrat 100B'!A183,'Procytrat 100B'!B183,'Procytrat 100B'!C183)&gt;0,"100B","")</f>
        <v/>
      </c>
      <c r="AB4182" t="str">
        <f>IFERROR(IF(ISNUMBER('Procytrat 100B'!A183),'Procytrat 100B'!A183,DATEVALUE('Procytrat 100B'!A183)),"")</f>
        <v/>
      </c>
      <c r="AC4182" t="str">
        <f>IF(AA4182="","",'Procytrat 100B'!B183)</f>
        <v/>
      </c>
      <c r="AD4182" t="str">
        <f>IF(AA4182="","",IFERROR(1*'Procytrat 100B'!C183,IFERROR(_xludf.NUMBERVALUE('Procytrat 100B'!C183,".",","),IFERROR(_xludf.NUMBERVALUE('Procytrat 100B'!C183,",","."),0))))</f>
        <v/>
      </c>
      <c r="AE4182" t="str">
        <f>IF(AA4182="","",'Procytrat 100B'!I183)</f>
        <v/>
      </c>
      <c r="AF4182">
        <f t="shared" si="414"/>
        <v>0</v>
      </c>
      <c r="AG4182" t="str">
        <f t="shared" si="415"/>
        <v/>
      </c>
      <c r="AH4182" t="str">
        <f t="shared" si="416"/>
        <v/>
      </c>
      <c r="AI4182">
        <f t="shared" si="417"/>
        <v>0</v>
      </c>
      <c r="AJ4182">
        <f t="shared" si="418"/>
        <v>0</v>
      </c>
      <c r="AK4182">
        <v>0</v>
      </c>
      <c r="AL4182" t="str">
        <f>IF(AA4182="","",IFERROR(IF(ISNUMBER('Procytrat 100B'!D183),'Procytrat 100B'!D183,IF(ISNUMBER(SEARCH("12",'Procytrat 100B'!D183)),EDATE(AB4182,12),IF(ISNUMBER(SEARCH("6",'Procytrat 100B'!D183)),EDATE(AB4182,6),IF(ISNUMBER(SEARCH("3",'Procytrat 100B'!D183)),EDATE(AB4182,3),DATEVALUE('Procytrat 100B'!D183))))),""))</f>
        <v/>
      </c>
      <c r="AM4182" t="str">
        <f t="shared" ca="1" si="419"/>
        <v/>
      </c>
    </row>
    <row r="4183" spans="27:39" x14ac:dyDescent="0.3">
      <c r="AA4183" t="str">
        <f>IF(COUNTA('Procytrat 100B'!A184,'Procytrat 100B'!B184,'Procytrat 100B'!C184)&gt;0,"100B","")</f>
        <v/>
      </c>
      <c r="AB4183" t="str">
        <f>IFERROR(IF(ISNUMBER('Procytrat 100B'!A184),'Procytrat 100B'!A184,DATEVALUE('Procytrat 100B'!A184)),"")</f>
        <v/>
      </c>
      <c r="AC4183" t="str">
        <f>IF(AA4183="","",'Procytrat 100B'!B184)</f>
        <v/>
      </c>
      <c r="AD4183" t="str">
        <f>IF(AA4183="","",IFERROR(1*'Procytrat 100B'!C184,IFERROR(_xludf.NUMBERVALUE('Procytrat 100B'!C184,".",","),IFERROR(_xludf.NUMBERVALUE('Procytrat 100B'!C184,",","."),0))))</f>
        <v/>
      </c>
      <c r="AE4183" t="str">
        <f>IF(AA4183="","",'Procytrat 100B'!I184)</f>
        <v/>
      </c>
      <c r="AF4183">
        <f t="shared" si="414"/>
        <v>0</v>
      </c>
      <c r="AG4183" t="str">
        <f t="shared" si="415"/>
        <v/>
      </c>
      <c r="AH4183" t="str">
        <f t="shared" si="416"/>
        <v/>
      </c>
      <c r="AI4183">
        <f t="shared" si="417"/>
        <v>0</v>
      </c>
      <c r="AJ4183">
        <f t="shared" si="418"/>
        <v>0</v>
      </c>
      <c r="AK4183">
        <v>0</v>
      </c>
      <c r="AL4183" t="str">
        <f>IF(AA4183="","",IFERROR(IF(ISNUMBER('Procytrat 100B'!D184),'Procytrat 100B'!D184,IF(ISNUMBER(SEARCH("12",'Procytrat 100B'!D184)),EDATE(AB4183,12),IF(ISNUMBER(SEARCH("6",'Procytrat 100B'!D184)),EDATE(AB4183,6),IF(ISNUMBER(SEARCH("3",'Procytrat 100B'!D184)),EDATE(AB4183,3),DATEVALUE('Procytrat 100B'!D184))))),""))</f>
        <v/>
      </c>
      <c r="AM4183" t="str">
        <f t="shared" ca="1" si="419"/>
        <v/>
      </c>
    </row>
    <row r="4184" spans="27:39" x14ac:dyDescent="0.3">
      <c r="AA4184" t="str">
        <f>IF(COUNTA('Procytrat 100B'!A185,'Procytrat 100B'!B185,'Procytrat 100B'!C185)&gt;0,"100B","")</f>
        <v/>
      </c>
      <c r="AB4184" t="str">
        <f>IFERROR(IF(ISNUMBER('Procytrat 100B'!A185),'Procytrat 100B'!A185,DATEVALUE('Procytrat 100B'!A185)),"")</f>
        <v/>
      </c>
      <c r="AC4184" t="str">
        <f>IF(AA4184="","",'Procytrat 100B'!B185)</f>
        <v/>
      </c>
      <c r="AD4184" t="str">
        <f>IF(AA4184="","",IFERROR(1*'Procytrat 100B'!C185,IFERROR(_xludf.NUMBERVALUE('Procytrat 100B'!C185,".",","),IFERROR(_xludf.NUMBERVALUE('Procytrat 100B'!C185,",","."),0))))</f>
        <v/>
      </c>
      <c r="AE4184" t="str">
        <f>IF(AA4184="","",'Procytrat 100B'!I185)</f>
        <v/>
      </c>
      <c r="AF4184">
        <f t="shared" si="414"/>
        <v>0</v>
      </c>
      <c r="AG4184" t="str">
        <f t="shared" si="415"/>
        <v/>
      </c>
      <c r="AH4184" t="str">
        <f t="shared" si="416"/>
        <v/>
      </c>
      <c r="AI4184">
        <f t="shared" si="417"/>
        <v>0</v>
      </c>
      <c r="AJ4184">
        <f t="shared" si="418"/>
        <v>0</v>
      </c>
      <c r="AK4184">
        <v>0</v>
      </c>
      <c r="AL4184" t="str">
        <f>IF(AA4184="","",IFERROR(IF(ISNUMBER('Procytrat 100B'!D185),'Procytrat 100B'!D185,IF(ISNUMBER(SEARCH("12",'Procytrat 100B'!D185)),EDATE(AB4184,12),IF(ISNUMBER(SEARCH("6",'Procytrat 100B'!D185)),EDATE(AB4184,6),IF(ISNUMBER(SEARCH("3",'Procytrat 100B'!D185)),EDATE(AB4184,3),DATEVALUE('Procytrat 100B'!D185))))),""))</f>
        <v/>
      </c>
      <c r="AM4184" t="str">
        <f t="shared" ca="1" si="419"/>
        <v/>
      </c>
    </row>
    <row r="4185" spans="27:39" x14ac:dyDescent="0.3">
      <c r="AA4185" t="str">
        <f>IF(COUNTA('Procytrat 100B'!A186,'Procytrat 100B'!B186,'Procytrat 100B'!C186)&gt;0,"100B","")</f>
        <v/>
      </c>
      <c r="AB4185" t="str">
        <f>IFERROR(IF(ISNUMBER('Procytrat 100B'!A186),'Procytrat 100B'!A186,DATEVALUE('Procytrat 100B'!A186)),"")</f>
        <v/>
      </c>
      <c r="AC4185" t="str">
        <f>IF(AA4185="","",'Procytrat 100B'!B186)</f>
        <v/>
      </c>
      <c r="AD4185" t="str">
        <f>IF(AA4185="","",IFERROR(1*'Procytrat 100B'!C186,IFERROR(_xludf.NUMBERVALUE('Procytrat 100B'!C186,".",","),IFERROR(_xludf.NUMBERVALUE('Procytrat 100B'!C186,",","."),0))))</f>
        <v/>
      </c>
      <c r="AE4185" t="str">
        <f>IF(AA4185="","",'Procytrat 100B'!I186)</f>
        <v/>
      </c>
      <c r="AF4185">
        <f t="shared" si="414"/>
        <v>0</v>
      </c>
      <c r="AG4185" t="str">
        <f t="shared" si="415"/>
        <v/>
      </c>
      <c r="AH4185" t="str">
        <f t="shared" si="416"/>
        <v/>
      </c>
      <c r="AI4185">
        <f t="shared" si="417"/>
        <v>0</v>
      </c>
      <c r="AJ4185">
        <f t="shared" si="418"/>
        <v>0</v>
      </c>
      <c r="AK4185">
        <v>0</v>
      </c>
      <c r="AL4185" t="str">
        <f>IF(AA4185="","",IFERROR(IF(ISNUMBER('Procytrat 100B'!D186),'Procytrat 100B'!D186,IF(ISNUMBER(SEARCH("12",'Procytrat 100B'!D186)),EDATE(AB4185,12),IF(ISNUMBER(SEARCH("6",'Procytrat 100B'!D186)),EDATE(AB4185,6),IF(ISNUMBER(SEARCH("3",'Procytrat 100B'!D186)),EDATE(AB4185,3),DATEVALUE('Procytrat 100B'!D186))))),""))</f>
        <v/>
      </c>
      <c r="AM4185" t="str">
        <f t="shared" ca="1" si="419"/>
        <v/>
      </c>
    </row>
    <row r="4186" spans="27:39" x14ac:dyDescent="0.3">
      <c r="AA4186" t="str">
        <f>IF(COUNTA('Procytrat 100B'!A187,'Procytrat 100B'!B187,'Procytrat 100B'!C187)&gt;0,"100B","")</f>
        <v/>
      </c>
      <c r="AB4186" t="str">
        <f>IFERROR(IF(ISNUMBER('Procytrat 100B'!A187),'Procytrat 100B'!A187,DATEVALUE('Procytrat 100B'!A187)),"")</f>
        <v/>
      </c>
      <c r="AC4186" t="str">
        <f>IF(AA4186="","",'Procytrat 100B'!B187)</f>
        <v/>
      </c>
      <c r="AD4186" t="str">
        <f>IF(AA4186="","",IFERROR(1*'Procytrat 100B'!C187,IFERROR(_xludf.NUMBERVALUE('Procytrat 100B'!C187,".",","),IFERROR(_xludf.NUMBERVALUE('Procytrat 100B'!C187,",","."),0))))</f>
        <v/>
      </c>
      <c r="AE4186" t="str">
        <f>IF(AA4186="","",'Procytrat 100B'!I187)</f>
        <v/>
      </c>
      <c r="AF4186">
        <f t="shared" si="414"/>
        <v>0</v>
      </c>
      <c r="AG4186" t="str">
        <f t="shared" si="415"/>
        <v/>
      </c>
      <c r="AH4186" t="str">
        <f t="shared" si="416"/>
        <v/>
      </c>
      <c r="AI4186">
        <f t="shared" si="417"/>
        <v>0</v>
      </c>
      <c r="AJ4186">
        <f t="shared" si="418"/>
        <v>0</v>
      </c>
      <c r="AK4186">
        <v>0</v>
      </c>
      <c r="AL4186" t="str">
        <f>IF(AA4186="","",IFERROR(IF(ISNUMBER('Procytrat 100B'!D187),'Procytrat 100B'!D187,IF(ISNUMBER(SEARCH("12",'Procytrat 100B'!D187)),EDATE(AB4186,12),IF(ISNUMBER(SEARCH("6",'Procytrat 100B'!D187)),EDATE(AB4186,6),IF(ISNUMBER(SEARCH("3",'Procytrat 100B'!D187)),EDATE(AB4186,3),DATEVALUE('Procytrat 100B'!D187))))),""))</f>
        <v/>
      </c>
      <c r="AM4186" t="str">
        <f t="shared" ca="1" si="419"/>
        <v/>
      </c>
    </row>
    <row r="4187" spans="27:39" x14ac:dyDescent="0.3">
      <c r="AA4187" t="str">
        <f>IF(COUNTA('Procytrat 100B'!A188,'Procytrat 100B'!B188,'Procytrat 100B'!C188)&gt;0,"100B","")</f>
        <v/>
      </c>
      <c r="AB4187" t="str">
        <f>IFERROR(IF(ISNUMBER('Procytrat 100B'!A188),'Procytrat 100B'!A188,DATEVALUE('Procytrat 100B'!A188)),"")</f>
        <v/>
      </c>
      <c r="AC4187" t="str">
        <f>IF(AA4187="","",'Procytrat 100B'!B188)</f>
        <v/>
      </c>
      <c r="AD4187" t="str">
        <f>IF(AA4187="","",IFERROR(1*'Procytrat 100B'!C188,IFERROR(_xludf.NUMBERVALUE('Procytrat 100B'!C188,".",","),IFERROR(_xludf.NUMBERVALUE('Procytrat 100B'!C188,",","."),0))))</f>
        <v/>
      </c>
      <c r="AE4187" t="str">
        <f>IF(AA4187="","",'Procytrat 100B'!I188)</f>
        <v/>
      </c>
      <c r="AF4187">
        <f t="shared" si="414"/>
        <v>0</v>
      </c>
      <c r="AG4187" t="str">
        <f t="shared" si="415"/>
        <v/>
      </c>
      <c r="AH4187" t="str">
        <f t="shared" si="416"/>
        <v/>
      </c>
      <c r="AI4187">
        <f t="shared" si="417"/>
        <v>0</v>
      </c>
      <c r="AJ4187">
        <f t="shared" si="418"/>
        <v>0</v>
      </c>
      <c r="AK4187">
        <v>0</v>
      </c>
      <c r="AL4187" t="str">
        <f>IF(AA4187="","",IFERROR(IF(ISNUMBER('Procytrat 100B'!D188),'Procytrat 100B'!D188,IF(ISNUMBER(SEARCH("12",'Procytrat 100B'!D188)),EDATE(AB4187,12),IF(ISNUMBER(SEARCH("6",'Procytrat 100B'!D188)),EDATE(AB4187,6),IF(ISNUMBER(SEARCH("3",'Procytrat 100B'!D188)),EDATE(AB4187,3),DATEVALUE('Procytrat 100B'!D188))))),""))</f>
        <v/>
      </c>
      <c r="AM4187" t="str">
        <f t="shared" ca="1" si="419"/>
        <v/>
      </c>
    </row>
    <row r="4188" spans="27:39" x14ac:dyDescent="0.3">
      <c r="AA4188" t="str">
        <f>IF(COUNTA('Procytrat 100B'!A189,'Procytrat 100B'!B189,'Procytrat 100B'!C189)&gt;0,"100B","")</f>
        <v/>
      </c>
      <c r="AB4188" t="str">
        <f>IFERROR(IF(ISNUMBER('Procytrat 100B'!A189),'Procytrat 100B'!A189,DATEVALUE('Procytrat 100B'!A189)),"")</f>
        <v/>
      </c>
      <c r="AC4188" t="str">
        <f>IF(AA4188="","",'Procytrat 100B'!B189)</f>
        <v/>
      </c>
      <c r="AD4188" t="str">
        <f>IF(AA4188="","",IFERROR(1*'Procytrat 100B'!C189,IFERROR(_xludf.NUMBERVALUE('Procytrat 100B'!C189,".",","),IFERROR(_xludf.NUMBERVALUE('Procytrat 100B'!C189,",","."),0))))</f>
        <v/>
      </c>
      <c r="AE4188" t="str">
        <f>IF(AA4188="","",'Procytrat 100B'!I189)</f>
        <v/>
      </c>
      <c r="AF4188">
        <f t="shared" si="414"/>
        <v>0</v>
      </c>
      <c r="AG4188" t="str">
        <f t="shared" si="415"/>
        <v/>
      </c>
      <c r="AH4188" t="str">
        <f t="shared" si="416"/>
        <v/>
      </c>
      <c r="AI4188">
        <f t="shared" si="417"/>
        <v>0</v>
      </c>
      <c r="AJ4188">
        <f t="shared" si="418"/>
        <v>0</v>
      </c>
      <c r="AK4188">
        <v>0</v>
      </c>
      <c r="AL4188" t="str">
        <f>IF(AA4188="","",IFERROR(IF(ISNUMBER('Procytrat 100B'!D189),'Procytrat 100B'!D189,IF(ISNUMBER(SEARCH("12",'Procytrat 100B'!D189)),EDATE(AB4188,12),IF(ISNUMBER(SEARCH("6",'Procytrat 100B'!D189)),EDATE(AB4188,6),IF(ISNUMBER(SEARCH("3",'Procytrat 100B'!D189)),EDATE(AB4188,3),DATEVALUE('Procytrat 100B'!D189))))),""))</f>
        <v/>
      </c>
      <c r="AM4188" t="str">
        <f t="shared" ca="1" si="419"/>
        <v/>
      </c>
    </row>
    <row r="4189" spans="27:39" x14ac:dyDescent="0.3">
      <c r="AA4189" t="str">
        <f>IF(COUNTA('Procytrat 100B'!A190,'Procytrat 100B'!B190,'Procytrat 100B'!C190)&gt;0,"100B","")</f>
        <v/>
      </c>
      <c r="AB4189" t="str">
        <f>IFERROR(IF(ISNUMBER('Procytrat 100B'!A190),'Procytrat 100B'!A190,DATEVALUE('Procytrat 100B'!A190)),"")</f>
        <v/>
      </c>
      <c r="AC4189" t="str">
        <f>IF(AA4189="","",'Procytrat 100B'!B190)</f>
        <v/>
      </c>
      <c r="AD4189" t="str">
        <f>IF(AA4189="","",IFERROR(1*'Procytrat 100B'!C190,IFERROR(_xludf.NUMBERVALUE('Procytrat 100B'!C190,".",","),IFERROR(_xludf.NUMBERVALUE('Procytrat 100B'!C190,",","."),0))))</f>
        <v/>
      </c>
      <c r="AE4189" t="str">
        <f>IF(AA4189="","",'Procytrat 100B'!I190)</f>
        <v/>
      </c>
      <c r="AF4189">
        <f t="shared" si="414"/>
        <v>0</v>
      </c>
      <c r="AG4189" t="str">
        <f t="shared" si="415"/>
        <v/>
      </c>
      <c r="AH4189" t="str">
        <f t="shared" si="416"/>
        <v/>
      </c>
      <c r="AI4189">
        <f t="shared" si="417"/>
        <v>0</v>
      </c>
      <c r="AJ4189">
        <f t="shared" si="418"/>
        <v>0</v>
      </c>
      <c r="AK4189">
        <v>0</v>
      </c>
      <c r="AL4189" t="str">
        <f>IF(AA4189="","",IFERROR(IF(ISNUMBER('Procytrat 100B'!D190),'Procytrat 100B'!D190,IF(ISNUMBER(SEARCH("12",'Procytrat 100B'!D190)),EDATE(AB4189,12),IF(ISNUMBER(SEARCH("6",'Procytrat 100B'!D190)),EDATE(AB4189,6),IF(ISNUMBER(SEARCH("3",'Procytrat 100B'!D190)),EDATE(AB4189,3),DATEVALUE('Procytrat 100B'!D190))))),""))</f>
        <v/>
      </c>
      <c r="AM4189" t="str">
        <f t="shared" ca="1" si="419"/>
        <v/>
      </c>
    </row>
    <row r="4190" spans="27:39" x14ac:dyDescent="0.3">
      <c r="AA4190" t="str">
        <f>IF(COUNTA('Procytrat 100B'!A191,'Procytrat 100B'!B191,'Procytrat 100B'!C191)&gt;0,"100B","")</f>
        <v/>
      </c>
      <c r="AB4190" t="str">
        <f>IFERROR(IF(ISNUMBER('Procytrat 100B'!A191),'Procytrat 100B'!A191,DATEVALUE('Procytrat 100B'!A191)),"")</f>
        <v/>
      </c>
      <c r="AC4190" t="str">
        <f>IF(AA4190="","",'Procytrat 100B'!B191)</f>
        <v/>
      </c>
      <c r="AD4190" t="str">
        <f>IF(AA4190="","",IFERROR(1*'Procytrat 100B'!C191,IFERROR(_xludf.NUMBERVALUE('Procytrat 100B'!C191,".",","),IFERROR(_xludf.NUMBERVALUE('Procytrat 100B'!C191,",","."),0))))</f>
        <v/>
      </c>
      <c r="AE4190" t="str">
        <f>IF(AA4190="","",'Procytrat 100B'!I191)</f>
        <v/>
      </c>
      <c r="AF4190">
        <f t="shared" si="414"/>
        <v>0</v>
      </c>
      <c r="AG4190" t="str">
        <f t="shared" si="415"/>
        <v/>
      </c>
      <c r="AH4190" t="str">
        <f t="shared" si="416"/>
        <v/>
      </c>
      <c r="AI4190">
        <f t="shared" si="417"/>
        <v>0</v>
      </c>
      <c r="AJ4190">
        <f t="shared" si="418"/>
        <v>0</v>
      </c>
      <c r="AK4190">
        <v>0</v>
      </c>
      <c r="AL4190" t="str">
        <f>IF(AA4190="","",IFERROR(IF(ISNUMBER('Procytrat 100B'!D191),'Procytrat 100B'!D191,IF(ISNUMBER(SEARCH("12",'Procytrat 100B'!D191)),EDATE(AB4190,12),IF(ISNUMBER(SEARCH("6",'Procytrat 100B'!D191)),EDATE(AB4190,6),IF(ISNUMBER(SEARCH("3",'Procytrat 100B'!D191)),EDATE(AB4190,3),DATEVALUE('Procytrat 100B'!D191))))),""))</f>
        <v/>
      </c>
      <c r="AM4190" t="str">
        <f t="shared" ca="1" si="419"/>
        <v/>
      </c>
    </row>
    <row r="4191" spans="27:39" x14ac:dyDescent="0.3">
      <c r="AA4191" t="str">
        <f>IF(COUNTA('Procytrat 100B'!A192,'Procytrat 100B'!B192,'Procytrat 100B'!C192)&gt;0,"100B","")</f>
        <v/>
      </c>
      <c r="AB4191" t="str">
        <f>IFERROR(IF(ISNUMBER('Procytrat 100B'!A192),'Procytrat 100B'!A192,DATEVALUE('Procytrat 100B'!A192)),"")</f>
        <v/>
      </c>
      <c r="AC4191" t="str">
        <f>IF(AA4191="","",'Procytrat 100B'!B192)</f>
        <v/>
      </c>
      <c r="AD4191" t="str">
        <f>IF(AA4191="","",IFERROR(1*'Procytrat 100B'!C192,IFERROR(_xludf.NUMBERVALUE('Procytrat 100B'!C192,".",","),IFERROR(_xludf.NUMBERVALUE('Procytrat 100B'!C192,",","."),0))))</f>
        <v/>
      </c>
      <c r="AE4191" t="str">
        <f>IF(AA4191="","",'Procytrat 100B'!I192)</f>
        <v/>
      </c>
      <c r="AF4191">
        <f t="shared" si="414"/>
        <v>0</v>
      </c>
      <c r="AG4191" t="str">
        <f t="shared" si="415"/>
        <v/>
      </c>
      <c r="AH4191" t="str">
        <f t="shared" si="416"/>
        <v/>
      </c>
      <c r="AI4191">
        <f t="shared" si="417"/>
        <v>0</v>
      </c>
      <c r="AJ4191">
        <f t="shared" si="418"/>
        <v>0</v>
      </c>
      <c r="AK4191">
        <v>0</v>
      </c>
      <c r="AL4191" t="str">
        <f>IF(AA4191="","",IFERROR(IF(ISNUMBER('Procytrat 100B'!D192),'Procytrat 100B'!D192,IF(ISNUMBER(SEARCH("12",'Procytrat 100B'!D192)),EDATE(AB4191,12),IF(ISNUMBER(SEARCH("6",'Procytrat 100B'!D192)),EDATE(AB4191,6),IF(ISNUMBER(SEARCH("3",'Procytrat 100B'!D192)),EDATE(AB4191,3),DATEVALUE('Procytrat 100B'!D192))))),""))</f>
        <v/>
      </c>
      <c r="AM4191" t="str">
        <f t="shared" ca="1" si="419"/>
        <v/>
      </c>
    </row>
    <row r="4192" spans="27:39" x14ac:dyDescent="0.3">
      <c r="AA4192" t="str">
        <f>IF(COUNTA('Procytrat 100B'!A193,'Procytrat 100B'!B193,'Procytrat 100B'!C193)&gt;0,"100B","")</f>
        <v/>
      </c>
      <c r="AB4192" t="str">
        <f>IFERROR(IF(ISNUMBER('Procytrat 100B'!A193),'Procytrat 100B'!A193,DATEVALUE('Procytrat 100B'!A193)),"")</f>
        <v/>
      </c>
      <c r="AC4192" t="str">
        <f>IF(AA4192="","",'Procytrat 100B'!B193)</f>
        <v/>
      </c>
      <c r="AD4192" t="str">
        <f>IF(AA4192="","",IFERROR(1*'Procytrat 100B'!C193,IFERROR(_xludf.NUMBERVALUE('Procytrat 100B'!C193,".",","),IFERROR(_xludf.NUMBERVALUE('Procytrat 100B'!C193,",","."),0))))</f>
        <v/>
      </c>
      <c r="AE4192" t="str">
        <f>IF(AA4192="","",'Procytrat 100B'!I193)</f>
        <v/>
      </c>
      <c r="AF4192">
        <f t="shared" si="414"/>
        <v>0</v>
      </c>
      <c r="AG4192" t="str">
        <f t="shared" si="415"/>
        <v/>
      </c>
      <c r="AH4192" t="str">
        <f t="shared" si="416"/>
        <v/>
      </c>
      <c r="AI4192">
        <f t="shared" si="417"/>
        <v>0</v>
      </c>
      <c r="AJ4192">
        <f t="shared" si="418"/>
        <v>0</v>
      </c>
      <c r="AK4192">
        <v>0</v>
      </c>
      <c r="AL4192" t="str">
        <f>IF(AA4192="","",IFERROR(IF(ISNUMBER('Procytrat 100B'!D193),'Procytrat 100B'!D193,IF(ISNUMBER(SEARCH("12",'Procytrat 100B'!D193)),EDATE(AB4192,12),IF(ISNUMBER(SEARCH("6",'Procytrat 100B'!D193)),EDATE(AB4192,6),IF(ISNUMBER(SEARCH("3",'Procytrat 100B'!D193)),EDATE(AB4192,3),DATEVALUE('Procytrat 100B'!D193))))),""))</f>
        <v/>
      </c>
      <c r="AM4192" t="str">
        <f t="shared" ca="1" si="419"/>
        <v/>
      </c>
    </row>
    <row r="4193" spans="27:39" x14ac:dyDescent="0.3">
      <c r="AA4193" t="str">
        <f>IF(COUNTA('Procytrat 100B'!A194,'Procytrat 100B'!B194,'Procytrat 100B'!C194)&gt;0,"100B","")</f>
        <v/>
      </c>
      <c r="AB4193" t="str">
        <f>IFERROR(IF(ISNUMBER('Procytrat 100B'!A194),'Procytrat 100B'!A194,DATEVALUE('Procytrat 100B'!A194)),"")</f>
        <v/>
      </c>
      <c r="AC4193" t="str">
        <f>IF(AA4193="","",'Procytrat 100B'!B194)</f>
        <v/>
      </c>
      <c r="AD4193" t="str">
        <f>IF(AA4193="","",IFERROR(1*'Procytrat 100B'!C194,IFERROR(_xludf.NUMBERVALUE('Procytrat 100B'!C194,".",","),IFERROR(_xludf.NUMBERVALUE('Procytrat 100B'!C194,",","."),0))))</f>
        <v/>
      </c>
      <c r="AE4193" t="str">
        <f>IF(AA4193="","",'Procytrat 100B'!I194)</f>
        <v/>
      </c>
      <c r="AF4193">
        <f t="shared" si="414"/>
        <v>0</v>
      </c>
      <c r="AG4193" t="str">
        <f t="shared" si="415"/>
        <v/>
      </c>
      <c r="AH4193" t="str">
        <f t="shared" si="416"/>
        <v/>
      </c>
      <c r="AI4193">
        <f t="shared" si="417"/>
        <v>0</v>
      </c>
      <c r="AJ4193">
        <f t="shared" si="418"/>
        <v>0</v>
      </c>
      <c r="AK4193">
        <v>0</v>
      </c>
      <c r="AL4193" t="str">
        <f>IF(AA4193="","",IFERROR(IF(ISNUMBER('Procytrat 100B'!D194),'Procytrat 100B'!D194,IF(ISNUMBER(SEARCH("12",'Procytrat 100B'!D194)),EDATE(AB4193,12),IF(ISNUMBER(SEARCH("6",'Procytrat 100B'!D194)),EDATE(AB4193,6),IF(ISNUMBER(SEARCH("3",'Procytrat 100B'!D194)),EDATE(AB4193,3),DATEVALUE('Procytrat 100B'!D194))))),""))</f>
        <v/>
      </c>
      <c r="AM4193" t="str">
        <f t="shared" ca="1" si="419"/>
        <v/>
      </c>
    </row>
    <row r="4194" spans="27:39" x14ac:dyDescent="0.3">
      <c r="AA4194" t="str">
        <f>IF(COUNTA('Procytrat 100B'!A195,'Procytrat 100B'!B195,'Procytrat 100B'!C195)&gt;0,"100B","")</f>
        <v/>
      </c>
      <c r="AB4194" t="str">
        <f>IFERROR(IF(ISNUMBER('Procytrat 100B'!A195),'Procytrat 100B'!A195,DATEVALUE('Procytrat 100B'!A195)),"")</f>
        <v/>
      </c>
      <c r="AC4194" t="str">
        <f>IF(AA4194="","",'Procytrat 100B'!B195)</f>
        <v/>
      </c>
      <c r="AD4194" t="str">
        <f>IF(AA4194="","",IFERROR(1*'Procytrat 100B'!C195,IFERROR(_xludf.NUMBERVALUE('Procytrat 100B'!C195,".",","),IFERROR(_xludf.NUMBERVALUE('Procytrat 100B'!C195,",","."),0))))</f>
        <v/>
      </c>
      <c r="AE4194" t="str">
        <f>IF(AA4194="","",'Procytrat 100B'!I195)</f>
        <v/>
      </c>
      <c r="AF4194">
        <f t="shared" si="414"/>
        <v>0</v>
      </c>
      <c r="AG4194" t="str">
        <f t="shared" si="415"/>
        <v/>
      </c>
      <c r="AH4194" t="str">
        <f t="shared" si="416"/>
        <v/>
      </c>
      <c r="AI4194">
        <f t="shared" si="417"/>
        <v>0</v>
      </c>
      <c r="AJ4194">
        <f t="shared" si="418"/>
        <v>0</v>
      </c>
      <c r="AK4194">
        <v>0</v>
      </c>
      <c r="AL4194" t="str">
        <f>IF(AA4194="","",IFERROR(IF(ISNUMBER('Procytrat 100B'!D195),'Procytrat 100B'!D195,IF(ISNUMBER(SEARCH("12",'Procytrat 100B'!D195)),EDATE(AB4194,12),IF(ISNUMBER(SEARCH("6",'Procytrat 100B'!D195)),EDATE(AB4194,6),IF(ISNUMBER(SEARCH("3",'Procytrat 100B'!D195)),EDATE(AB4194,3),DATEVALUE('Procytrat 100B'!D195))))),""))</f>
        <v/>
      </c>
      <c r="AM4194" t="str">
        <f t="shared" ca="1" si="419"/>
        <v/>
      </c>
    </row>
    <row r="4195" spans="27:39" x14ac:dyDescent="0.3">
      <c r="AA4195" t="str">
        <f>IF(COUNTA('Procytrat 100B'!A196,'Procytrat 100B'!B196,'Procytrat 100B'!C196)&gt;0,"100B","")</f>
        <v/>
      </c>
      <c r="AB4195" t="str">
        <f>IFERROR(IF(ISNUMBER('Procytrat 100B'!A196),'Procytrat 100B'!A196,DATEVALUE('Procytrat 100B'!A196)),"")</f>
        <v/>
      </c>
      <c r="AC4195" t="str">
        <f>IF(AA4195="","",'Procytrat 100B'!B196)</f>
        <v/>
      </c>
      <c r="AD4195" t="str">
        <f>IF(AA4195="","",IFERROR(1*'Procytrat 100B'!C196,IFERROR(_xludf.NUMBERVALUE('Procytrat 100B'!C196,".",","),IFERROR(_xludf.NUMBERVALUE('Procytrat 100B'!C196,",","."),0))))</f>
        <v/>
      </c>
      <c r="AE4195" t="str">
        <f>IF(AA4195="","",'Procytrat 100B'!I196)</f>
        <v/>
      </c>
      <c r="AF4195">
        <f t="shared" si="414"/>
        <v>0</v>
      </c>
      <c r="AG4195" t="str">
        <f t="shared" si="415"/>
        <v/>
      </c>
      <c r="AH4195" t="str">
        <f t="shared" si="416"/>
        <v/>
      </c>
      <c r="AI4195">
        <f t="shared" si="417"/>
        <v>0</v>
      </c>
      <c r="AJ4195">
        <f t="shared" si="418"/>
        <v>0</v>
      </c>
      <c r="AK4195">
        <v>0</v>
      </c>
      <c r="AL4195" t="str">
        <f>IF(AA4195="","",IFERROR(IF(ISNUMBER('Procytrat 100B'!D196),'Procytrat 100B'!D196,IF(ISNUMBER(SEARCH("12",'Procytrat 100B'!D196)),EDATE(AB4195,12),IF(ISNUMBER(SEARCH("6",'Procytrat 100B'!D196)),EDATE(AB4195,6),IF(ISNUMBER(SEARCH("3",'Procytrat 100B'!D196)),EDATE(AB4195,3),DATEVALUE('Procytrat 100B'!D196))))),""))</f>
        <v/>
      </c>
      <c r="AM4195" t="str">
        <f t="shared" ca="1" si="419"/>
        <v/>
      </c>
    </row>
    <row r="4196" spans="27:39" x14ac:dyDescent="0.3">
      <c r="AA4196" t="str">
        <f>IF(COUNTA('Procytrat 100B'!A197,'Procytrat 100B'!B197,'Procytrat 100B'!C197)&gt;0,"100B","")</f>
        <v/>
      </c>
      <c r="AB4196" t="str">
        <f>IFERROR(IF(ISNUMBER('Procytrat 100B'!A197),'Procytrat 100B'!A197,DATEVALUE('Procytrat 100B'!A197)),"")</f>
        <v/>
      </c>
      <c r="AC4196" t="str">
        <f>IF(AA4196="","",'Procytrat 100B'!B197)</f>
        <v/>
      </c>
      <c r="AD4196" t="str">
        <f>IF(AA4196="","",IFERROR(1*'Procytrat 100B'!C197,IFERROR(_xludf.NUMBERVALUE('Procytrat 100B'!C197,".",","),IFERROR(_xludf.NUMBERVALUE('Procytrat 100B'!C197,",","."),0))))</f>
        <v/>
      </c>
      <c r="AE4196" t="str">
        <f>IF(AA4196="","",'Procytrat 100B'!I197)</f>
        <v/>
      </c>
      <c r="AF4196">
        <f t="shared" si="414"/>
        <v>0</v>
      </c>
      <c r="AG4196" t="str">
        <f t="shared" si="415"/>
        <v/>
      </c>
      <c r="AH4196" t="str">
        <f t="shared" si="416"/>
        <v/>
      </c>
      <c r="AI4196">
        <f t="shared" si="417"/>
        <v>0</v>
      </c>
      <c r="AJ4196">
        <f t="shared" si="418"/>
        <v>0</v>
      </c>
      <c r="AK4196">
        <v>0</v>
      </c>
      <c r="AL4196" t="str">
        <f>IF(AA4196="","",IFERROR(IF(ISNUMBER('Procytrat 100B'!D197),'Procytrat 100B'!D197,IF(ISNUMBER(SEARCH("12",'Procytrat 100B'!D197)),EDATE(AB4196,12),IF(ISNUMBER(SEARCH("6",'Procytrat 100B'!D197)),EDATE(AB4196,6),IF(ISNUMBER(SEARCH("3",'Procytrat 100B'!D197)),EDATE(AB4196,3),DATEVALUE('Procytrat 100B'!D197))))),""))</f>
        <v/>
      </c>
      <c r="AM4196" t="str">
        <f t="shared" ca="1" si="419"/>
        <v/>
      </c>
    </row>
    <row r="4197" spans="27:39" x14ac:dyDescent="0.3">
      <c r="AA4197" t="str">
        <f>IF(COUNTA('Procytrat 100B'!A198,'Procytrat 100B'!B198,'Procytrat 100B'!C198)&gt;0,"100B","")</f>
        <v/>
      </c>
      <c r="AB4197" t="str">
        <f>IFERROR(IF(ISNUMBER('Procytrat 100B'!A198),'Procytrat 100B'!A198,DATEVALUE('Procytrat 100B'!A198)),"")</f>
        <v/>
      </c>
      <c r="AC4197" t="str">
        <f>IF(AA4197="","",'Procytrat 100B'!B198)</f>
        <v/>
      </c>
      <c r="AD4197" t="str">
        <f>IF(AA4197="","",IFERROR(1*'Procytrat 100B'!C198,IFERROR(_xludf.NUMBERVALUE('Procytrat 100B'!C198,".",","),IFERROR(_xludf.NUMBERVALUE('Procytrat 100B'!C198,",","."),0))))</f>
        <v/>
      </c>
      <c r="AE4197" t="str">
        <f>IF(AA4197="","",'Procytrat 100B'!I198)</f>
        <v/>
      </c>
      <c r="AF4197">
        <f t="shared" si="414"/>
        <v>0</v>
      </c>
      <c r="AG4197" t="str">
        <f t="shared" si="415"/>
        <v/>
      </c>
      <c r="AH4197" t="str">
        <f t="shared" si="416"/>
        <v/>
      </c>
      <c r="AI4197">
        <f t="shared" si="417"/>
        <v>0</v>
      </c>
      <c r="AJ4197">
        <f t="shared" si="418"/>
        <v>0</v>
      </c>
      <c r="AK4197">
        <v>0</v>
      </c>
      <c r="AL4197" t="str">
        <f>IF(AA4197="","",IFERROR(IF(ISNUMBER('Procytrat 100B'!D198),'Procytrat 100B'!D198,IF(ISNUMBER(SEARCH("12",'Procytrat 100B'!D198)),EDATE(AB4197,12),IF(ISNUMBER(SEARCH("6",'Procytrat 100B'!D198)),EDATE(AB4197,6),IF(ISNUMBER(SEARCH("3",'Procytrat 100B'!D198)),EDATE(AB4197,3),DATEVALUE('Procytrat 100B'!D198))))),""))</f>
        <v/>
      </c>
      <c r="AM4197" t="str">
        <f t="shared" ca="1" si="419"/>
        <v/>
      </c>
    </row>
    <row r="4198" spans="27:39" x14ac:dyDescent="0.3">
      <c r="AA4198" t="str">
        <f>IF(COUNTA('Procytrat 100B'!A199,'Procytrat 100B'!B199,'Procytrat 100B'!C199)&gt;0,"100B","")</f>
        <v/>
      </c>
      <c r="AB4198" t="str">
        <f>IFERROR(IF(ISNUMBER('Procytrat 100B'!A199),'Procytrat 100B'!A199,DATEVALUE('Procytrat 100B'!A199)),"")</f>
        <v/>
      </c>
      <c r="AC4198" t="str">
        <f>IF(AA4198="","",'Procytrat 100B'!B199)</f>
        <v/>
      </c>
      <c r="AD4198" t="str">
        <f>IF(AA4198="","",IFERROR(1*'Procytrat 100B'!C199,IFERROR(_xludf.NUMBERVALUE('Procytrat 100B'!C199,".",","),IFERROR(_xludf.NUMBERVALUE('Procytrat 100B'!C199,",","."),0))))</f>
        <v/>
      </c>
      <c r="AE4198" t="str">
        <f>IF(AA4198="","",'Procytrat 100B'!I199)</f>
        <v/>
      </c>
      <c r="AF4198">
        <f t="shared" si="414"/>
        <v>0</v>
      </c>
      <c r="AG4198" t="str">
        <f t="shared" si="415"/>
        <v/>
      </c>
      <c r="AH4198" t="str">
        <f t="shared" si="416"/>
        <v/>
      </c>
      <c r="AI4198">
        <f t="shared" si="417"/>
        <v>0</v>
      </c>
      <c r="AJ4198">
        <f t="shared" si="418"/>
        <v>0</v>
      </c>
      <c r="AK4198">
        <v>0</v>
      </c>
      <c r="AL4198" t="str">
        <f>IF(AA4198="","",IFERROR(IF(ISNUMBER('Procytrat 100B'!D199),'Procytrat 100B'!D199,IF(ISNUMBER(SEARCH("12",'Procytrat 100B'!D199)),EDATE(AB4198,12),IF(ISNUMBER(SEARCH("6",'Procytrat 100B'!D199)),EDATE(AB4198,6),IF(ISNUMBER(SEARCH("3",'Procytrat 100B'!D199)),EDATE(AB4198,3),DATEVALUE('Procytrat 100B'!D199))))),""))</f>
        <v/>
      </c>
      <c r="AM4198" t="str">
        <f t="shared" ca="1" si="419"/>
        <v/>
      </c>
    </row>
    <row r="4199" spans="27:39" x14ac:dyDescent="0.3">
      <c r="AA4199" t="str">
        <f>IF(COUNTA('Procytrat 100B'!A200,'Procytrat 100B'!B200,'Procytrat 100B'!C200)&gt;0,"100B","")</f>
        <v/>
      </c>
      <c r="AB4199" t="str">
        <f>IFERROR(IF(ISNUMBER('Procytrat 100B'!A200),'Procytrat 100B'!A200,DATEVALUE('Procytrat 100B'!A200)),"")</f>
        <v/>
      </c>
      <c r="AC4199" t="str">
        <f>IF(AA4199="","",'Procytrat 100B'!B200)</f>
        <v/>
      </c>
      <c r="AD4199" t="str">
        <f>IF(AA4199="","",IFERROR(1*'Procytrat 100B'!C200,IFERROR(_xludf.NUMBERVALUE('Procytrat 100B'!C200,".",","),IFERROR(_xludf.NUMBERVALUE('Procytrat 100B'!C200,",","."),0))))</f>
        <v/>
      </c>
      <c r="AE4199" t="str">
        <f>IF(AA4199="","",'Procytrat 100B'!I200)</f>
        <v/>
      </c>
      <c r="AF4199">
        <f t="shared" si="414"/>
        <v>0</v>
      </c>
      <c r="AG4199" t="str">
        <f t="shared" si="415"/>
        <v/>
      </c>
      <c r="AH4199" t="str">
        <f t="shared" si="416"/>
        <v/>
      </c>
      <c r="AI4199">
        <f t="shared" si="417"/>
        <v>0</v>
      </c>
      <c r="AJ4199">
        <f t="shared" si="418"/>
        <v>0</v>
      </c>
      <c r="AK4199">
        <v>0</v>
      </c>
      <c r="AL4199" t="str">
        <f>IF(AA4199="","",IFERROR(IF(ISNUMBER('Procytrat 100B'!D200),'Procytrat 100B'!D200,IF(ISNUMBER(SEARCH("12",'Procytrat 100B'!D200)),EDATE(AB4199,12),IF(ISNUMBER(SEARCH("6",'Procytrat 100B'!D200)),EDATE(AB4199,6),IF(ISNUMBER(SEARCH("3",'Procytrat 100B'!D200)),EDATE(AB4199,3),DATEVALUE('Procytrat 100B'!D200))))),""))</f>
        <v/>
      </c>
      <c r="AM4199" t="str">
        <f t="shared" ca="1" si="419"/>
        <v/>
      </c>
    </row>
    <row r="4200" spans="27:39" x14ac:dyDescent="0.3">
      <c r="AA4200" t="str">
        <f>IF(COUNTA('Procytrat 100B'!A201,'Procytrat 100B'!B201,'Procytrat 100B'!C201)&gt;0,"100B","")</f>
        <v/>
      </c>
      <c r="AB4200" t="str">
        <f>IFERROR(IF(ISNUMBER('Procytrat 100B'!A201),'Procytrat 100B'!A201,DATEVALUE('Procytrat 100B'!A201)),"")</f>
        <v/>
      </c>
      <c r="AC4200" t="str">
        <f>IF(AA4200="","",'Procytrat 100B'!B201)</f>
        <v/>
      </c>
      <c r="AD4200" t="str">
        <f>IF(AA4200="","",IFERROR(1*'Procytrat 100B'!C201,IFERROR(_xludf.NUMBERVALUE('Procytrat 100B'!C201,".",","),IFERROR(_xludf.NUMBERVALUE('Procytrat 100B'!C201,",","."),0))))</f>
        <v/>
      </c>
      <c r="AE4200" t="str">
        <f>IF(AA4200="","",'Procytrat 100B'!I201)</f>
        <v/>
      </c>
      <c r="AF4200">
        <f t="shared" si="414"/>
        <v>0</v>
      </c>
      <c r="AG4200" t="str">
        <f t="shared" si="415"/>
        <v/>
      </c>
      <c r="AH4200" t="str">
        <f t="shared" si="416"/>
        <v/>
      </c>
      <c r="AI4200">
        <f t="shared" si="417"/>
        <v>0</v>
      </c>
      <c r="AJ4200">
        <f t="shared" si="418"/>
        <v>0</v>
      </c>
      <c r="AK4200">
        <v>0</v>
      </c>
      <c r="AL4200" t="str">
        <f>IF(AA4200="","",IFERROR(IF(ISNUMBER('Procytrat 100B'!D201),'Procytrat 100B'!D201,IF(ISNUMBER(SEARCH("12",'Procytrat 100B'!D201)),EDATE(AB4200,12),IF(ISNUMBER(SEARCH("6",'Procytrat 100B'!D201)),EDATE(AB4200,6),IF(ISNUMBER(SEARCH("3",'Procytrat 100B'!D201)),EDATE(AB4200,3),DATEVALUE('Procytrat 100B'!D201))))),""))</f>
        <v/>
      </c>
      <c r="AM4200" t="str">
        <f t="shared" ca="1" si="419"/>
        <v/>
      </c>
    </row>
    <row r="4201" spans="27:39" x14ac:dyDescent="0.3">
      <c r="AA4201" t="str">
        <f>IF(COUNTA('Procytrat 100B'!A202,'Procytrat 100B'!B202,'Procytrat 100B'!C202)&gt;0,"100B","")</f>
        <v/>
      </c>
      <c r="AB4201" t="str">
        <f>IFERROR(IF(ISNUMBER('Procytrat 100B'!A202),'Procytrat 100B'!A202,DATEVALUE('Procytrat 100B'!A202)),"")</f>
        <v/>
      </c>
      <c r="AC4201" t="str">
        <f>IF(AA4201="","",'Procytrat 100B'!B202)</f>
        <v/>
      </c>
      <c r="AD4201" t="str">
        <f>IF(AA4201="","",IFERROR(1*'Procytrat 100B'!C202,IFERROR(_xludf.NUMBERVALUE('Procytrat 100B'!C202,".",","),IFERROR(_xludf.NUMBERVALUE('Procytrat 100B'!C202,",","."),0))))</f>
        <v/>
      </c>
      <c r="AE4201" t="str">
        <f>IF(AA4201="","",'Procytrat 100B'!I202)</f>
        <v/>
      </c>
      <c r="AF4201">
        <f t="shared" si="414"/>
        <v>0</v>
      </c>
      <c r="AG4201" t="str">
        <f t="shared" si="415"/>
        <v/>
      </c>
      <c r="AH4201" t="str">
        <f t="shared" si="416"/>
        <v/>
      </c>
      <c r="AI4201">
        <f t="shared" si="417"/>
        <v>0</v>
      </c>
      <c r="AJ4201">
        <f t="shared" si="418"/>
        <v>0</v>
      </c>
      <c r="AK4201">
        <v>0</v>
      </c>
      <c r="AL4201" t="str">
        <f>IF(AA4201="","",IFERROR(IF(ISNUMBER('Procytrat 100B'!D202),'Procytrat 100B'!D202,IF(ISNUMBER(SEARCH("12",'Procytrat 100B'!D202)),EDATE(AB4201,12),IF(ISNUMBER(SEARCH("6",'Procytrat 100B'!D202)),EDATE(AB4201,6),IF(ISNUMBER(SEARCH("3",'Procytrat 100B'!D202)),EDATE(AB4201,3),DATEVALUE('Procytrat 100B'!D202))))),""))</f>
        <v/>
      </c>
      <c r="AM4201" t="str">
        <f t="shared" ca="1" si="419"/>
        <v/>
      </c>
    </row>
    <row r="4202" spans="27:39" x14ac:dyDescent="0.3">
      <c r="AA4202" t="str">
        <f>IF(COUNTA('Procytrat 100B'!A203,'Procytrat 100B'!B203,'Procytrat 100B'!C203)&gt;0,"100B","")</f>
        <v/>
      </c>
      <c r="AB4202" t="str">
        <f>IFERROR(IF(ISNUMBER('Procytrat 100B'!A203),'Procytrat 100B'!A203,DATEVALUE('Procytrat 100B'!A203)),"")</f>
        <v/>
      </c>
      <c r="AC4202" t="str">
        <f>IF(AA4202="","",'Procytrat 100B'!B203)</f>
        <v/>
      </c>
      <c r="AD4202" t="str">
        <f>IF(AA4202="","",IFERROR(1*'Procytrat 100B'!C203,IFERROR(_xludf.NUMBERVALUE('Procytrat 100B'!C203,".",","),IFERROR(_xludf.NUMBERVALUE('Procytrat 100B'!C203,",","."),0))))</f>
        <v/>
      </c>
      <c r="AE4202" t="str">
        <f>IF(AA4202="","",'Procytrat 100B'!I203)</f>
        <v/>
      </c>
      <c r="AF4202">
        <f t="shared" si="414"/>
        <v>0</v>
      </c>
      <c r="AG4202" t="str">
        <f t="shared" si="415"/>
        <v/>
      </c>
      <c r="AH4202" t="str">
        <f t="shared" si="416"/>
        <v/>
      </c>
      <c r="AI4202">
        <f t="shared" si="417"/>
        <v>0</v>
      </c>
      <c r="AJ4202">
        <f t="shared" si="418"/>
        <v>0</v>
      </c>
      <c r="AK4202">
        <v>0</v>
      </c>
      <c r="AL4202" t="str">
        <f>IF(AA4202="","",IFERROR(IF(ISNUMBER('Procytrat 100B'!D203),'Procytrat 100B'!D203,IF(ISNUMBER(SEARCH("12",'Procytrat 100B'!D203)),EDATE(AB4202,12),IF(ISNUMBER(SEARCH("6",'Procytrat 100B'!D203)),EDATE(AB4202,6),IF(ISNUMBER(SEARCH("3",'Procytrat 100B'!D203)),EDATE(AB4202,3),DATEVALUE('Procytrat 100B'!D203))))),""))</f>
        <v/>
      </c>
      <c r="AM4202" t="str">
        <f t="shared" ca="1" si="419"/>
        <v/>
      </c>
    </row>
    <row r="4203" spans="27:39" x14ac:dyDescent="0.3">
      <c r="AA4203" t="str">
        <f>IF(COUNTA('Procytrat 100B'!A204,'Procytrat 100B'!B204,'Procytrat 100B'!C204)&gt;0,"100B","")</f>
        <v/>
      </c>
      <c r="AB4203" t="str">
        <f>IFERROR(IF(ISNUMBER('Procytrat 100B'!A204),'Procytrat 100B'!A204,DATEVALUE('Procytrat 100B'!A204)),"")</f>
        <v/>
      </c>
      <c r="AC4203" t="str">
        <f>IF(AA4203="","",'Procytrat 100B'!B204)</f>
        <v/>
      </c>
      <c r="AD4203" t="str">
        <f>IF(AA4203="","",IFERROR(1*'Procytrat 100B'!C204,IFERROR(_xludf.NUMBERVALUE('Procytrat 100B'!C204,".",","),IFERROR(_xludf.NUMBERVALUE('Procytrat 100B'!C204,",","."),0))))</f>
        <v/>
      </c>
      <c r="AE4203" t="str">
        <f>IF(AA4203="","",'Procytrat 100B'!I204)</f>
        <v/>
      </c>
      <c r="AF4203">
        <f t="shared" si="414"/>
        <v>0</v>
      </c>
      <c r="AG4203" t="str">
        <f t="shared" si="415"/>
        <v/>
      </c>
      <c r="AH4203" t="str">
        <f t="shared" si="416"/>
        <v/>
      </c>
      <c r="AI4203">
        <f t="shared" si="417"/>
        <v>0</v>
      </c>
      <c r="AJ4203">
        <f t="shared" si="418"/>
        <v>0</v>
      </c>
      <c r="AK4203">
        <v>0</v>
      </c>
      <c r="AL4203" t="str">
        <f>IF(AA4203="","",IFERROR(IF(ISNUMBER('Procytrat 100B'!D204),'Procytrat 100B'!D204,IF(ISNUMBER(SEARCH("12",'Procytrat 100B'!D204)),EDATE(AB4203,12),IF(ISNUMBER(SEARCH("6",'Procytrat 100B'!D204)),EDATE(AB4203,6),IF(ISNUMBER(SEARCH("3",'Procytrat 100B'!D204)),EDATE(AB4203,3),DATEVALUE('Procytrat 100B'!D204))))),""))</f>
        <v/>
      </c>
      <c r="AM4203" t="str">
        <f t="shared" ca="1" si="419"/>
        <v/>
      </c>
    </row>
    <row r="4204" spans="27:39" x14ac:dyDescent="0.3">
      <c r="AA4204" t="str">
        <f>IF(COUNTA('Procytrat 100B'!A205,'Procytrat 100B'!B205,'Procytrat 100B'!C205)&gt;0,"100B","")</f>
        <v/>
      </c>
      <c r="AB4204" t="str">
        <f>IFERROR(IF(ISNUMBER('Procytrat 100B'!A205),'Procytrat 100B'!A205,DATEVALUE('Procytrat 100B'!A205)),"")</f>
        <v/>
      </c>
      <c r="AC4204" t="str">
        <f>IF(AA4204="","",'Procytrat 100B'!B205)</f>
        <v/>
      </c>
      <c r="AD4204" t="str">
        <f>IF(AA4204="","",IFERROR(1*'Procytrat 100B'!C205,IFERROR(_xludf.NUMBERVALUE('Procytrat 100B'!C205,".",","),IFERROR(_xludf.NUMBERVALUE('Procytrat 100B'!C205,",","."),0))))</f>
        <v/>
      </c>
      <c r="AE4204" t="str">
        <f>IF(AA4204="","",'Procytrat 100B'!I205)</f>
        <v/>
      </c>
      <c r="AF4204">
        <f t="shared" si="414"/>
        <v>0</v>
      </c>
      <c r="AG4204" t="str">
        <f t="shared" si="415"/>
        <v/>
      </c>
      <c r="AH4204" t="str">
        <f t="shared" si="416"/>
        <v/>
      </c>
      <c r="AI4204">
        <f t="shared" si="417"/>
        <v>0</v>
      </c>
      <c r="AJ4204">
        <f t="shared" si="418"/>
        <v>0</v>
      </c>
      <c r="AK4204">
        <v>0</v>
      </c>
      <c r="AL4204" t="str">
        <f>IF(AA4204="","",IFERROR(IF(ISNUMBER('Procytrat 100B'!D205),'Procytrat 100B'!D205,IF(ISNUMBER(SEARCH("12",'Procytrat 100B'!D205)),EDATE(AB4204,12),IF(ISNUMBER(SEARCH("6",'Procytrat 100B'!D205)),EDATE(AB4204,6),IF(ISNUMBER(SEARCH("3",'Procytrat 100B'!D205)),EDATE(AB4204,3),DATEVALUE('Procytrat 100B'!D205))))),""))</f>
        <v/>
      </c>
      <c r="AM4204" t="str">
        <f t="shared" ca="1" si="419"/>
        <v/>
      </c>
    </row>
    <row r="4205" spans="27:39" x14ac:dyDescent="0.3">
      <c r="AA4205" t="str">
        <f>IF(COUNTA('Procytrat 100B'!A206,'Procytrat 100B'!B206,'Procytrat 100B'!C206)&gt;0,"100B","")</f>
        <v/>
      </c>
      <c r="AB4205" t="str">
        <f>IFERROR(IF(ISNUMBER('Procytrat 100B'!A206),'Procytrat 100B'!A206,DATEVALUE('Procytrat 100B'!A206)),"")</f>
        <v/>
      </c>
      <c r="AC4205" t="str">
        <f>IF(AA4205="","",'Procytrat 100B'!B206)</f>
        <v/>
      </c>
      <c r="AD4205" t="str">
        <f>IF(AA4205="","",IFERROR(1*'Procytrat 100B'!C206,IFERROR(_xludf.NUMBERVALUE('Procytrat 100B'!C206,".",","),IFERROR(_xludf.NUMBERVALUE('Procytrat 100B'!C206,",","."),0))))</f>
        <v/>
      </c>
      <c r="AE4205" t="str">
        <f>IF(AA4205="","",'Procytrat 100B'!I206)</f>
        <v/>
      </c>
      <c r="AF4205">
        <f t="shared" si="414"/>
        <v>0</v>
      </c>
      <c r="AG4205" t="str">
        <f t="shared" si="415"/>
        <v/>
      </c>
      <c r="AH4205" t="str">
        <f t="shared" si="416"/>
        <v/>
      </c>
      <c r="AI4205">
        <f t="shared" si="417"/>
        <v>0</v>
      </c>
      <c r="AJ4205">
        <f t="shared" si="418"/>
        <v>0</v>
      </c>
      <c r="AK4205">
        <v>0</v>
      </c>
      <c r="AL4205" t="str">
        <f>IF(AA4205="","",IFERROR(IF(ISNUMBER('Procytrat 100B'!D206),'Procytrat 100B'!D206,IF(ISNUMBER(SEARCH("12",'Procytrat 100B'!D206)),EDATE(AB4205,12),IF(ISNUMBER(SEARCH("6",'Procytrat 100B'!D206)),EDATE(AB4205,6),IF(ISNUMBER(SEARCH("3",'Procytrat 100B'!D206)),EDATE(AB4205,3),DATEVALUE('Procytrat 100B'!D206))))),""))</f>
        <v/>
      </c>
      <c r="AM4205" t="str">
        <f t="shared" ca="1" si="419"/>
        <v/>
      </c>
    </row>
    <row r="4206" spans="27:39" x14ac:dyDescent="0.3">
      <c r="AA4206" t="str">
        <f>IF(COUNTA('Procytrat 100B'!A207,'Procytrat 100B'!B207,'Procytrat 100B'!C207)&gt;0,"100B","")</f>
        <v/>
      </c>
      <c r="AB4206" t="str">
        <f>IFERROR(IF(ISNUMBER('Procytrat 100B'!A207),'Procytrat 100B'!A207,DATEVALUE('Procytrat 100B'!A207)),"")</f>
        <v/>
      </c>
      <c r="AC4206" t="str">
        <f>IF(AA4206="","",'Procytrat 100B'!B207)</f>
        <v/>
      </c>
      <c r="AD4206" t="str">
        <f>IF(AA4206="","",IFERROR(1*'Procytrat 100B'!C207,IFERROR(_xludf.NUMBERVALUE('Procytrat 100B'!C207,".",","),IFERROR(_xludf.NUMBERVALUE('Procytrat 100B'!C207,",","."),0))))</f>
        <v/>
      </c>
      <c r="AE4206" t="str">
        <f>IF(AA4206="","",'Procytrat 100B'!I207)</f>
        <v/>
      </c>
      <c r="AF4206">
        <f t="shared" si="414"/>
        <v>0</v>
      </c>
      <c r="AG4206" t="str">
        <f t="shared" si="415"/>
        <v/>
      </c>
      <c r="AH4206" t="str">
        <f t="shared" si="416"/>
        <v/>
      </c>
      <c r="AI4206">
        <f t="shared" si="417"/>
        <v>0</v>
      </c>
      <c r="AJ4206">
        <f t="shared" si="418"/>
        <v>0</v>
      </c>
      <c r="AK4206">
        <v>0</v>
      </c>
      <c r="AL4206" t="str">
        <f>IF(AA4206="","",IFERROR(IF(ISNUMBER('Procytrat 100B'!D207),'Procytrat 100B'!D207,IF(ISNUMBER(SEARCH("12",'Procytrat 100B'!D207)),EDATE(AB4206,12),IF(ISNUMBER(SEARCH("6",'Procytrat 100B'!D207)),EDATE(AB4206,6),IF(ISNUMBER(SEARCH("3",'Procytrat 100B'!D207)),EDATE(AB4206,3),DATEVALUE('Procytrat 100B'!D207))))),""))</f>
        <v/>
      </c>
      <c r="AM4206" t="str">
        <f t="shared" ca="1" si="419"/>
        <v/>
      </c>
    </row>
    <row r="4207" spans="27:39" x14ac:dyDescent="0.3">
      <c r="AA4207" t="str">
        <f>IF(COUNTA('Procytrat 100B'!A208,'Procytrat 100B'!B208,'Procytrat 100B'!C208)&gt;0,"100B","")</f>
        <v/>
      </c>
      <c r="AB4207" t="str">
        <f>IFERROR(IF(ISNUMBER('Procytrat 100B'!A208),'Procytrat 100B'!A208,DATEVALUE('Procytrat 100B'!A208)),"")</f>
        <v/>
      </c>
      <c r="AC4207" t="str">
        <f>IF(AA4207="","",'Procytrat 100B'!B208)</f>
        <v/>
      </c>
      <c r="AD4207" t="str">
        <f>IF(AA4207="","",IFERROR(1*'Procytrat 100B'!C208,IFERROR(_xludf.NUMBERVALUE('Procytrat 100B'!C208,".",","),IFERROR(_xludf.NUMBERVALUE('Procytrat 100B'!C208,",","."),0))))</f>
        <v/>
      </c>
      <c r="AE4207" t="str">
        <f>IF(AA4207="","",'Procytrat 100B'!I208)</f>
        <v/>
      </c>
      <c r="AF4207">
        <f t="shared" si="414"/>
        <v>0</v>
      </c>
      <c r="AG4207" t="str">
        <f t="shared" si="415"/>
        <v/>
      </c>
      <c r="AH4207" t="str">
        <f t="shared" si="416"/>
        <v/>
      </c>
      <c r="AI4207">
        <f t="shared" si="417"/>
        <v>0</v>
      </c>
      <c r="AJ4207">
        <f t="shared" si="418"/>
        <v>0</v>
      </c>
      <c r="AK4207">
        <v>0</v>
      </c>
      <c r="AL4207" t="str">
        <f>IF(AA4207="","",IFERROR(IF(ISNUMBER('Procytrat 100B'!D208),'Procytrat 100B'!D208,IF(ISNUMBER(SEARCH("12",'Procytrat 100B'!D208)),EDATE(AB4207,12),IF(ISNUMBER(SEARCH("6",'Procytrat 100B'!D208)),EDATE(AB4207,6),IF(ISNUMBER(SEARCH("3",'Procytrat 100B'!D208)),EDATE(AB4207,3),DATEVALUE('Procytrat 100B'!D208))))),""))</f>
        <v/>
      </c>
      <c r="AM4207" t="str">
        <f t="shared" ca="1" si="419"/>
        <v/>
      </c>
    </row>
    <row r="4208" spans="27:39" x14ac:dyDescent="0.3">
      <c r="AA4208" t="str">
        <f>IF(COUNTA('Procytrat 100B'!A209,'Procytrat 100B'!B209,'Procytrat 100B'!C209)&gt;0,"100B","")</f>
        <v/>
      </c>
      <c r="AB4208" t="str">
        <f>IFERROR(IF(ISNUMBER('Procytrat 100B'!A209),'Procytrat 100B'!A209,DATEVALUE('Procytrat 100B'!A209)),"")</f>
        <v/>
      </c>
      <c r="AC4208" t="str">
        <f>IF(AA4208="","",'Procytrat 100B'!B209)</f>
        <v/>
      </c>
      <c r="AD4208" t="str">
        <f>IF(AA4208="","",IFERROR(1*'Procytrat 100B'!C209,IFERROR(_xludf.NUMBERVALUE('Procytrat 100B'!C209,".",","),IFERROR(_xludf.NUMBERVALUE('Procytrat 100B'!C209,",","."),0))))</f>
        <v/>
      </c>
      <c r="AE4208" t="str">
        <f>IF(AA4208="","",'Procytrat 100B'!I209)</f>
        <v/>
      </c>
      <c r="AF4208">
        <f t="shared" si="414"/>
        <v>0</v>
      </c>
      <c r="AG4208" t="str">
        <f t="shared" si="415"/>
        <v/>
      </c>
      <c r="AH4208" t="str">
        <f t="shared" si="416"/>
        <v/>
      </c>
      <c r="AI4208">
        <f t="shared" si="417"/>
        <v>0</v>
      </c>
      <c r="AJ4208">
        <f t="shared" si="418"/>
        <v>0</v>
      </c>
      <c r="AK4208">
        <v>0</v>
      </c>
      <c r="AL4208" t="str">
        <f>IF(AA4208="","",IFERROR(IF(ISNUMBER('Procytrat 100B'!D209),'Procytrat 100B'!D209,IF(ISNUMBER(SEARCH("12",'Procytrat 100B'!D209)),EDATE(AB4208,12),IF(ISNUMBER(SEARCH("6",'Procytrat 100B'!D209)),EDATE(AB4208,6),IF(ISNUMBER(SEARCH("3",'Procytrat 100B'!D209)),EDATE(AB4208,3),DATEVALUE('Procytrat 100B'!D209))))),""))</f>
        <v/>
      </c>
      <c r="AM4208" t="str">
        <f t="shared" ca="1" si="419"/>
        <v/>
      </c>
    </row>
    <row r="4209" spans="27:39" x14ac:dyDescent="0.3">
      <c r="AA4209" t="str">
        <f>IF(COUNTA('Procytrat 100B'!A210,'Procytrat 100B'!B210,'Procytrat 100B'!C210)&gt;0,"100B","")</f>
        <v/>
      </c>
      <c r="AB4209" t="str">
        <f>IFERROR(IF(ISNUMBER('Procytrat 100B'!A210),'Procytrat 100B'!A210,DATEVALUE('Procytrat 100B'!A210)),"")</f>
        <v/>
      </c>
      <c r="AC4209" t="str">
        <f>IF(AA4209="","",'Procytrat 100B'!B210)</f>
        <v/>
      </c>
      <c r="AD4209" t="str">
        <f>IF(AA4209="","",IFERROR(1*'Procytrat 100B'!C210,IFERROR(_xludf.NUMBERVALUE('Procytrat 100B'!C210,".",","),IFERROR(_xludf.NUMBERVALUE('Procytrat 100B'!C210,",","."),0))))</f>
        <v/>
      </c>
      <c r="AE4209" t="str">
        <f>IF(AA4209="","",'Procytrat 100B'!I210)</f>
        <v/>
      </c>
      <c r="AF4209">
        <f t="shared" si="414"/>
        <v>0</v>
      </c>
      <c r="AG4209" t="str">
        <f t="shared" si="415"/>
        <v/>
      </c>
      <c r="AH4209" t="str">
        <f t="shared" si="416"/>
        <v/>
      </c>
      <c r="AI4209">
        <f t="shared" si="417"/>
        <v>0</v>
      </c>
      <c r="AJ4209">
        <f t="shared" si="418"/>
        <v>0</v>
      </c>
      <c r="AK4209">
        <v>0</v>
      </c>
      <c r="AL4209" t="str">
        <f>IF(AA4209="","",IFERROR(IF(ISNUMBER('Procytrat 100B'!D210),'Procytrat 100B'!D210,IF(ISNUMBER(SEARCH("12",'Procytrat 100B'!D210)),EDATE(AB4209,12),IF(ISNUMBER(SEARCH("6",'Procytrat 100B'!D210)),EDATE(AB4209,6),IF(ISNUMBER(SEARCH("3",'Procytrat 100B'!D210)),EDATE(AB4209,3),DATEVALUE('Procytrat 100B'!D210))))),""))</f>
        <v/>
      </c>
      <c r="AM4209" t="str">
        <f t="shared" ca="1" si="419"/>
        <v/>
      </c>
    </row>
    <row r="4210" spans="27:39" x14ac:dyDescent="0.3">
      <c r="AA4210" t="str">
        <f>IF(COUNTA('Procytrat 100B'!A211,'Procytrat 100B'!B211,'Procytrat 100B'!C211)&gt;0,"100B","")</f>
        <v/>
      </c>
      <c r="AB4210" t="str">
        <f>IFERROR(IF(ISNUMBER('Procytrat 100B'!A211),'Procytrat 100B'!A211,DATEVALUE('Procytrat 100B'!A211)),"")</f>
        <v/>
      </c>
      <c r="AC4210" t="str">
        <f>IF(AA4210="","",'Procytrat 100B'!B211)</f>
        <v/>
      </c>
      <c r="AD4210" t="str">
        <f>IF(AA4210="","",IFERROR(1*'Procytrat 100B'!C211,IFERROR(_xludf.NUMBERVALUE('Procytrat 100B'!C211,".",","),IFERROR(_xludf.NUMBERVALUE('Procytrat 100B'!C211,",","."),0))))</f>
        <v/>
      </c>
      <c r="AE4210" t="str">
        <f>IF(AA4210="","",'Procytrat 100B'!I211)</f>
        <v/>
      </c>
      <c r="AF4210">
        <f t="shared" si="414"/>
        <v>0</v>
      </c>
      <c r="AG4210" t="str">
        <f t="shared" si="415"/>
        <v/>
      </c>
      <c r="AH4210" t="str">
        <f t="shared" si="416"/>
        <v/>
      </c>
      <c r="AI4210">
        <f t="shared" si="417"/>
        <v>0</v>
      </c>
      <c r="AJ4210">
        <f t="shared" si="418"/>
        <v>0</v>
      </c>
      <c r="AK4210">
        <v>0</v>
      </c>
      <c r="AL4210" t="str">
        <f>IF(AA4210="","",IFERROR(IF(ISNUMBER('Procytrat 100B'!D211),'Procytrat 100B'!D211,IF(ISNUMBER(SEARCH("12",'Procytrat 100B'!D211)),EDATE(AB4210,12),IF(ISNUMBER(SEARCH("6",'Procytrat 100B'!D211)),EDATE(AB4210,6),IF(ISNUMBER(SEARCH("3",'Procytrat 100B'!D211)),EDATE(AB4210,3),DATEVALUE('Procytrat 100B'!D211))))),""))</f>
        <v/>
      </c>
      <c r="AM4210" t="str">
        <f t="shared" ca="1" si="419"/>
        <v/>
      </c>
    </row>
    <row r="4211" spans="27:39" x14ac:dyDescent="0.3">
      <c r="AA4211" t="str">
        <f>IF(COUNTA('Procytrat 100B'!A212,'Procytrat 100B'!B212,'Procytrat 100B'!C212)&gt;0,"100B","")</f>
        <v/>
      </c>
      <c r="AB4211" t="str">
        <f>IFERROR(IF(ISNUMBER('Procytrat 100B'!A212),'Procytrat 100B'!A212,DATEVALUE('Procytrat 100B'!A212)),"")</f>
        <v/>
      </c>
      <c r="AC4211" t="str">
        <f>IF(AA4211="","",'Procytrat 100B'!B212)</f>
        <v/>
      </c>
      <c r="AD4211" t="str">
        <f>IF(AA4211="","",IFERROR(1*'Procytrat 100B'!C212,IFERROR(_xludf.NUMBERVALUE('Procytrat 100B'!C212,".",","),IFERROR(_xludf.NUMBERVALUE('Procytrat 100B'!C212,",","."),0))))</f>
        <v/>
      </c>
      <c r="AE4211" t="str">
        <f>IF(AA4211="","",'Procytrat 100B'!I212)</f>
        <v/>
      </c>
      <c r="AF4211">
        <f t="shared" si="414"/>
        <v>0</v>
      </c>
      <c r="AG4211" t="str">
        <f t="shared" si="415"/>
        <v/>
      </c>
      <c r="AH4211" t="str">
        <f t="shared" si="416"/>
        <v/>
      </c>
      <c r="AI4211">
        <f t="shared" si="417"/>
        <v>0</v>
      </c>
      <c r="AJ4211">
        <f t="shared" si="418"/>
        <v>0</v>
      </c>
      <c r="AK4211">
        <v>0</v>
      </c>
      <c r="AL4211" t="str">
        <f>IF(AA4211="","",IFERROR(IF(ISNUMBER('Procytrat 100B'!D212),'Procytrat 100B'!D212,IF(ISNUMBER(SEARCH("12",'Procytrat 100B'!D212)),EDATE(AB4211,12),IF(ISNUMBER(SEARCH("6",'Procytrat 100B'!D212)),EDATE(AB4211,6),IF(ISNUMBER(SEARCH("3",'Procytrat 100B'!D212)),EDATE(AB4211,3),DATEVALUE('Procytrat 100B'!D212))))),""))</f>
        <v/>
      </c>
      <c r="AM4211" t="str">
        <f t="shared" ca="1" si="419"/>
        <v/>
      </c>
    </row>
    <row r="4212" spans="27:39" x14ac:dyDescent="0.3">
      <c r="AA4212" t="str">
        <f>IF(COUNTA('Procytrat 100B'!A213,'Procytrat 100B'!B213,'Procytrat 100B'!C213)&gt;0,"100B","")</f>
        <v/>
      </c>
      <c r="AB4212" t="str">
        <f>IFERROR(IF(ISNUMBER('Procytrat 100B'!A213),'Procytrat 100B'!A213,DATEVALUE('Procytrat 100B'!A213)),"")</f>
        <v/>
      </c>
      <c r="AC4212" t="str">
        <f>IF(AA4212="","",'Procytrat 100B'!B213)</f>
        <v/>
      </c>
      <c r="AD4212" t="str">
        <f>IF(AA4212="","",IFERROR(1*'Procytrat 100B'!C213,IFERROR(_xludf.NUMBERVALUE('Procytrat 100B'!C213,".",","),IFERROR(_xludf.NUMBERVALUE('Procytrat 100B'!C213,",","."),0))))</f>
        <v/>
      </c>
      <c r="AE4212" t="str">
        <f>IF(AA4212="","",'Procytrat 100B'!I213)</f>
        <v/>
      </c>
      <c r="AF4212">
        <f t="shared" si="414"/>
        <v>0</v>
      </c>
      <c r="AG4212" t="str">
        <f t="shared" si="415"/>
        <v/>
      </c>
      <c r="AH4212" t="str">
        <f t="shared" si="416"/>
        <v/>
      </c>
      <c r="AI4212">
        <f t="shared" si="417"/>
        <v>0</v>
      </c>
      <c r="AJ4212">
        <f t="shared" si="418"/>
        <v>0</v>
      </c>
      <c r="AK4212">
        <v>0</v>
      </c>
      <c r="AL4212" t="str">
        <f>IF(AA4212="","",IFERROR(IF(ISNUMBER('Procytrat 100B'!D213),'Procytrat 100B'!D213,IF(ISNUMBER(SEARCH("12",'Procytrat 100B'!D213)),EDATE(AB4212,12),IF(ISNUMBER(SEARCH("6",'Procytrat 100B'!D213)),EDATE(AB4212,6),IF(ISNUMBER(SEARCH("3",'Procytrat 100B'!D213)),EDATE(AB4212,3),DATEVALUE('Procytrat 100B'!D213))))),""))</f>
        <v/>
      </c>
      <c r="AM4212" t="str">
        <f t="shared" ca="1" si="419"/>
        <v/>
      </c>
    </row>
    <row r="4213" spans="27:39" x14ac:dyDescent="0.3">
      <c r="AA4213" t="str">
        <f>IF(COUNTA('Procytrat 100B'!A214,'Procytrat 100B'!B214,'Procytrat 100B'!C214)&gt;0,"100B","")</f>
        <v/>
      </c>
      <c r="AB4213" t="str">
        <f>IFERROR(IF(ISNUMBER('Procytrat 100B'!A214),'Procytrat 100B'!A214,DATEVALUE('Procytrat 100B'!A214)),"")</f>
        <v/>
      </c>
      <c r="AC4213" t="str">
        <f>IF(AA4213="","",'Procytrat 100B'!B214)</f>
        <v/>
      </c>
      <c r="AD4213" t="str">
        <f>IF(AA4213="","",IFERROR(1*'Procytrat 100B'!C214,IFERROR(_xludf.NUMBERVALUE('Procytrat 100B'!C214,".",","),IFERROR(_xludf.NUMBERVALUE('Procytrat 100B'!C214,",","."),0))))</f>
        <v/>
      </c>
      <c r="AE4213" t="str">
        <f>IF(AA4213="","",'Procytrat 100B'!I214)</f>
        <v/>
      </c>
      <c r="AF4213">
        <f t="shared" si="414"/>
        <v>0</v>
      </c>
      <c r="AG4213" t="str">
        <f t="shared" si="415"/>
        <v/>
      </c>
      <c r="AH4213" t="str">
        <f t="shared" si="416"/>
        <v/>
      </c>
      <c r="AI4213">
        <f t="shared" si="417"/>
        <v>0</v>
      </c>
      <c r="AJ4213">
        <f t="shared" si="418"/>
        <v>0</v>
      </c>
      <c r="AK4213">
        <v>0</v>
      </c>
      <c r="AL4213" t="str">
        <f>IF(AA4213="","",IFERROR(IF(ISNUMBER('Procytrat 100B'!D214),'Procytrat 100B'!D214,IF(ISNUMBER(SEARCH("12",'Procytrat 100B'!D214)),EDATE(AB4213,12),IF(ISNUMBER(SEARCH("6",'Procytrat 100B'!D214)),EDATE(AB4213,6),IF(ISNUMBER(SEARCH("3",'Procytrat 100B'!D214)),EDATE(AB4213,3),DATEVALUE('Procytrat 100B'!D214))))),""))</f>
        <v/>
      </c>
      <c r="AM4213" t="str">
        <f t="shared" ca="1" si="419"/>
        <v/>
      </c>
    </row>
    <row r="4214" spans="27:39" x14ac:dyDescent="0.3">
      <c r="AA4214" t="str">
        <f>IF(COUNTA('Procytrat 100B'!A215,'Procytrat 100B'!B215,'Procytrat 100B'!C215)&gt;0,"100B","")</f>
        <v/>
      </c>
      <c r="AB4214" t="str">
        <f>IFERROR(IF(ISNUMBER('Procytrat 100B'!A215),'Procytrat 100B'!A215,DATEVALUE('Procytrat 100B'!A215)),"")</f>
        <v/>
      </c>
      <c r="AC4214" t="str">
        <f>IF(AA4214="","",'Procytrat 100B'!B215)</f>
        <v/>
      </c>
      <c r="AD4214" t="str">
        <f>IF(AA4214="","",IFERROR(1*'Procytrat 100B'!C215,IFERROR(_xludf.NUMBERVALUE('Procytrat 100B'!C215,".",","),IFERROR(_xludf.NUMBERVALUE('Procytrat 100B'!C215,",","."),0))))</f>
        <v/>
      </c>
      <c r="AE4214" t="str">
        <f>IF(AA4214="","",'Procytrat 100B'!I215)</f>
        <v/>
      </c>
      <c r="AF4214">
        <f t="shared" si="414"/>
        <v>0</v>
      </c>
      <c r="AG4214" t="str">
        <f t="shared" si="415"/>
        <v/>
      </c>
      <c r="AH4214" t="str">
        <f t="shared" si="416"/>
        <v/>
      </c>
      <c r="AI4214">
        <f t="shared" si="417"/>
        <v>0</v>
      </c>
      <c r="AJ4214">
        <f t="shared" si="418"/>
        <v>0</v>
      </c>
      <c r="AK4214">
        <v>0</v>
      </c>
      <c r="AL4214" t="str">
        <f>IF(AA4214="","",IFERROR(IF(ISNUMBER('Procytrat 100B'!D215),'Procytrat 100B'!D215,IF(ISNUMBER(SEARCH("12",'Procytrat 100B'!D215)),EDATE(AB4214,12),IF(ISNUMBER(SEARCH("6",'Procytrat 100B'!D215)),EDATE(AB4214,6),IF(ISNUMBER(SEARCH("3",'Procytrat 100B'!D215)),EDATE(AB4214,3),DATEVALUE('Procytrat 100B'!D215))))),""))</f>
        <v/>
      </c>
      <c r="AM4214" t="str">
        <f t="shared" ca="1" si="419"/>
        <v/>
      </c>
    </row>
    <row r="4215" spans="27:39" x14ac:dyDescent="0.3">
      <c r="AA4215" t="str">
        <f>IF(COUNTA('Procytrat 100B'!A216,'Procytrat 100B'!B216,'Procytrat 100B'!C216)&gt;0,"100B","")</f>
        <v/>
      </c>
      <c r="AB4215" t="str">
        <f>IFERROR(IF(ISNUMBER('Procytrat 100B'!A216),'Procytrat 100B'!A216,DATEVALUE('Procytrat 100B'!A216)),"")</f>
        <v/>
      </c>
      <c r="AC4215" t="str">
        <f>IF(AA4215="","",'Procytrat 100B'!B216)</f>
        <v/>
      </c>
      <c r="AD4215" t="str">
        <f>IF(AA4215="","",IFERROR(1*'Procytrat 100B'!C216,IFERROR(_xludf.NUMBERVALUE('Procytrat 100B'!C216,".",","),IFERROR(_xludf.NUMBERVALUE('Procytrat 100B'!C216,",","."),0))))</f>
        <v/>
      </c>
      <c r="AE4215" t="str">
        <f>IF(AA4215="","",'Procytrat 100B'!I216)</f>
        <v/>
      </c>
      <c r="AF4215">
        <f t="shared" si="414"/>
        <v>0</v>
      </c>
      <c r="AG4215" t="str">
        <f t="shared" si="415"/>
        <v/>
      </c>
      <c r="AH4215" t="str">
        <f t="shared" si="416"/>
        <v/>
      </c>
      <c r="AI4215">
        <f t="shared" si="417"/>
        <v>0</v>
      </c>
      <c r="AJ4215">
        <f t="shared" si="418"/>
        <v>0</v>
      </c>
      <c r="AK4215">
        <v>0</v>
      </c>
      <c r="AL4215" t="str">
        <f>IF(AA4215="","",IFERROR(IF(ISNUMBER('Procytrat 100B'!D216),'Procytrat 100B'!D216,IF(ISNUMBER(SEARCH("12",'Procytrat 100B'!D216)),EDATE(AB4215,12),IF(ISNUMBER(SEARCH("6",'Procytrat 100B'!D216)),EDATE(AB4215,6),IF(ISNUMBER(SEARCH("3",'Procytrat 100B'!D216)),EDATE(AB4215,3),DATEVALUE('Procytrat 100B'!D216))))),""))</f>
        <v/>
      </c>
      <c r="AM4215" t="str">
        <f t="shared" ca="1" si="419"/>
        <v/>
      </c>
    </row>
    <row r="4216" spans="27:39" x14ac:dyDescent="0.3">
      <c r="AA4216" t="str">
        <f>IF(COUNTA('Procytrat 100B'!A217,'Procytrat 100B'!B217,'Procytrat 100B'!C217)&gt;0,"100B","")</f>
        <v/>
      </c>
      <c r="AB4216" t="str">
        <f>IFERROR(IF(ISNUMBER('Procytrat 100B'!A217),'Procytrat 100B'!A217,DATEVALUE('Procytrat 100B'!A217)),"")</f>
        <v/>
      </c>
      <c r="AC4216" t="str">
        <f>IF(AA4216="","",'Procytrat 100B'!B217)</f>
        <v/>
      </c>
      <c r="AD4216" t="str">
        <f>IF(AA4216="","",IFERROR(1*'Procytrat 100B'!C217,IFERROR(_xludf.NUMBERVALUE('Procytrat 100B'!C217,".",","),IFERROR(_xludf.NUMBERVALUE('Procytrat 100B'!C217,",","."),0))))</f>
        <v/>
      </c>
      <c r="AE4216" t="str">
        <f>IF(AA4216="","",'Procytrat 100B'!I217)</f>
        <v/>
      </c>
      <c r="AF4216">
        <f t="shared" si="414"/>
        <v>0</v>
      </c>
      <c r="AG4216" t="str">
        <f t="shared" si="415"/>
        <v/>
      </c>
      <c r="AH4216" t="str">
        <f t="shared" si="416"/>
        <v/>
      </c>
      <c r="AI4216">
        <f t="shared" si="417"/>
        <v>0</v>
      </c>
      <c r="AJ4216">
        <f t="shared" si="418"/>
        <v>0</v>
      </c>
      <c r="AK4216">
        <v>0</v>
      </c>
      <c r="AL4216" t="str">
        <f>IF(AA4216="","",IFERROR(IF(ISNUMBER('Procytrat 100B'!D217),'Procytrat 100B'!D217,IF(ISNUMBER(SEARCH("12",'Procytrat 100B'!D217)),EDATE(AB4216,12),IF(ISNUMBER(SEARCH("6",'Procytrat 100B'!D217)),EDATE(AB4216,6),IF(ISNUMBER(SEARCH("3",'Procytrat 100B'!D217)),EDATE(AB4216,3),DATEVALUE('Procytrat 100B'!D217))))),""))</f>
        <v/>
      </c>
      <c r="AM4216" t="str">
        <f t="shared" ca="1" si="419"/>
        <v/>
      </c>
    </row>
    <row r="4217" spans="27:39" x14ac:dyDescent="0.3">
      <c r="AA4217" t="str">
        <f>IF(COUNTA('Procytrat 100B'!A218,'Procytrat 100B'!B218,'Procytrat 100B'!C218)&gt;0,"100B","")</f>
        <v/>
      </c>
      <c r="AB4217" t="str">
        <f>IFERROR(IF(ISNUMBER('Procytrat 100B'!A218),'Procytrat 100B'!A218,DATEVALUE('Procytrat 100B'!A218)),"")</f>
        <v/>
      </c>
      <c r="AC4217" t="str">
        <f>IF(AA4217="","",'Procytrat 100B'!B218)</f>
        <v/>
      </c>
      <c r="AD4217" t="str">
        <f>IF(AA4217="","",IFERROR(1*'Procytrat 100B'!C218,IFERROR(_xludf.NUMBERVALUE('Procytrat 100B'!C218,".",","),IFERROR(_xludf.NUMBERVALUE('Procytrat 100B'!C218,",","."),0))))</f>
        <v/>
      </c>
      <c r="AE4217" t="str">
        <f>IF(AA4217="","",'Procytrat 100B'!I218)</f>
        <v/>
      </c>
      <c r="AF4217">
        <f t="shared" si="414"/>
        <v>0</v>
      </c>
      <c r="AG4217" t="str">
        <f t="shared" si="415"/>
        <v/>
      </c>
      <c r="AH4217" t="str">
        <f t="shared" si="416"/>
        <v/>
      </c>
      <c r="AI4217">
        <f t="shared" si="417"/>
        <v>0</v>
      </c>
      <c r="AJ4217">
        <f t="shared" si="418"/>
        <v>0</v>
      </c>
      <c r="AK4217">
        <v>0</v>
      </c>
      <c r="AL4217" t="str">
        <f>IF(AA4217="","",IFERROR(IF(ISNUMBER('Procytrat 100B'!D218),'Procytrat 100B'!D218,IF(ISNUMBER(SEARCH("12",'Procytrat 100B'!D218)),EDATE(AB4217,12),IF(ISNUMBER(SEARCH("6",'Procytrat 100B'!D218)),EDATE(AB4217,6),IF(ISNUMBER(SEARCH("3",'Procytrat 100B'!D218)),EDATE(AB4217,3),DATEVALUE('Procytrat 100B'!D218))))),""))</f>
        <v/>
      </c>
      <c r="AM4217" t="str">
        <f t="shared" ca="1" si="419"/>
        <v/>
      </c>
    </row>
    <row r="4218" spans="27:39" x14ac:dyDescent="0.3">
      <c r="AA4218" t="str">
        <f>IF(COUNTA('Procytrat 100B'!A219,'Procytrat 100B'!B219,'Procytrat 100B'!C219)&gt;0,"100B","")</f>
        <v/>
      </c>
      <c r="AB4218" t="str">
        <f>IFERROR(IF(ISNUMBER('Procytrat 100B'!A219),'Procytrat 100B'!A219,DATEVALUE('Procytrat 100B'!A219)),"")</f>
        <v/>
      </c>
      <c r="AC4218" t="str">
        <f>IF(AA4218="","",'Procytrat 100B'!B219)</f>
        <v/>
      </c>
      <c r="AD4218" t="str">
        <f>IF(AA4218="","",IFERROR(1*'Procytrat 100B'!C219,IFERROR(_xludf.NUMBERVALUE('Procytrat 100B'!C219,".",","),IFERROR(_xludf.NUMBERVALUE('Procytrat 100B'!C219,",","."),0))))</f>
        <v/>
      </c>
      <c r="AE4218" t="str">
        <f>IF(AA4218="","",'Procytrat 100B'!I219)</f>
        <v/>
      </c>
      <c r="AF4218">
        <f t="shared" si="414"/>
        <v>0</v>
      </c>
      <c r="AG4218" t="str">
        <f t="shared" si="415"/>
        <v/>
      </c>
      <c r="AH4218" t="str">
        <f t="shared" si="416"/>
        <v/>
      </c>
      <c r="AI4218">
        <f t="shared" si="417"/>
        <v>0</v>
      </c>
      <c r="AJ4218">
        <f t="shared" si="418"/>
        <v>0</v>
      </c>
      <c r="AK4218">
        <v>0</v>
      </c>
      <c r="AL4218" t="str">
        <f>IF(AA4218="","",IFERROR(IF(ISNUMBER('Procytrat 100B'!D219),'Procytrat 100B'!D219,IF(ISNUMBER(SEARCH("12",'Procytrat 100B'!D219)),EDATE(AB4218,12),IF(ISNUMBER(SEARCH("6",'Procytrat 100B'!D219)),EDATE(AB4218,6),IF(ISNUMBER(SEARCH("3",'Procytrat 100B'!D219)),EDATE(AB4218,3),DATEVALUE('Procytrat 100B'!D219))))),""))</f>
        <v/>
      </c>
      <c r="AM4218" t="str">
        <f t="shared" ca="1" si="419"/>
        <v/>
      </c>
    </row>
    <row r="4219" spans="27:39" x14ac:dyDescent="0.3">
      <c r="AA4219" t="str">
        <f>IF(COUNTA('Procytrat 100B'!A220,'Procytrat 100B'!B220,'Procytrat 100B'!C220)&gt;0,"100B","")</f>
        <v/>
      </c>
      <c r="AB4219" t="str">
        <f>IFERROR(IF(ISNUMBER('Procytrat 100B'!A220),'Procytrat 100B'!A220,DATEVALUE('Procytrat 100B'!A220)),"")</f>
        <v/>
      </c>
      <c r="AC4219" t="str">
        <f>IF(AA4219="","",'Procytrat 100B'!B220)</f>
        <v/>
      </c>
      <c r="AD4219" t="str">
        <f>IF(AA4219="","",IFERROR(1*'Procytrat 100B'!C220,IFERROR(_xludf.NUMBERVALUE('Procytrat 100B'!C220,".",","),IFERROR(_xludf.NUMBERVALUE('Procytrat 100B'!C220,",","."),0))))</f>
        <v/>
      </c>
      <c r="AE4219" t="str">
        <f>IF(AA4219="","",'Procytrat 100B'!I220)</f>
        <v/>
      </c>
      <c r="AF4219">
        <f t="shared" si="414"/>
        <v>0</v>
      </c>
      <c r="AG4219" t="str">
        <f t="shared" si="415"/>
        <v/>
      </c>
      <c r="AH4219" t="str">
        <f t="shared" si="416"/>
        <v/>
      </c>
      <c r="AI4219">
        <f t="shared" si="417"/>
        <v>0</v>
      </c>
      <c r="AJ4219">
        <f t="shared" si="418"/>
        <v>0</v>
      </c>
      <c r="AK4219">
        <v>0</v>
      </c>
      <c r="AL4219" t="str">
        <f>IF(AA4219="","",IFERROR(IF(ISNUMBER('Procytrat 100B'!D220),'Procytrat 100B'!D220,IF(ISNUMBER(SEARCH("12",'Procytrat 100B'!D220)),EDATE(AB4219,12),IF(ISNUMBER(SEARCH("6",'Procytrat 100B'!D220)),EDATE(AB4219,6),IF(ISNUMBER(SEARCH("3",'Procytrat 100B'!D220)),EDATE(AB4219,3),DATEVALUE('Procytrat 100B'!D220))))),""))</f>
        <v/>
      </c>
      <c r="AM4219" t="str">
        <f t="shared" ca="1" si="419"/>
        <v/>
      </c>
    </row>
    <row r="4220" spans="27:39" x14ac:dyDescent="0.3">
      <c r="AA4220" t="str">
        <f>IF(COUNTA('Procytrat 100B'!A221,'Procytrat 100B'!B221,'Procytrat 100B'!C221)&gt;0,"100B","")</f>
        <v/>
      </c>
      <c r="AB4220" t="str">
        <f>IFERROR(IF(ISNUMBER('Procytrat 100B'!A221),'Procytrat 100B'!A221,DATEVALUE('Procytrat 100B'!A221)),"")</f>
        <v/>
      </c>
      <c r="AC4220" t="str">
        <f>IF(AA4220="","",'Procytrat 100B'!B221)</f>
        <v/>
      </c>
      <c r="AD4220" t="str">
        <f>IF(AA4220="","",IFERROR(1*'Procytrat 100B'!C221,IFERROR(_xludf.NUMBERVALUE('Procytrat 100B'!C221,".",","),IFERROR(_xludf.NUMBERVALUE('Procytrat 100B'!C221,",","."),0))))</f>
        <v/>
      </c>
      <c r="AE4220" t="str">
        <f>IF(AA4220="","",'Procytrat 100B'!I221)</f>
        <v/>
      </c>
      <c r="AF4220">
        <f t="shared" si="414"/>
        <v>0</v>
      </c>
      <c r="AG4220" t="str">
        <f t="shared" si="415"/>
        <v/>
      </c>
      <c r="AH4220" t="str">
        <f t="shared" si="416"/>
        <v/>
      </c>
      <c r="AI4220">
        <f t="shared" si="417"/>
        <v>0</v>
      </c>
      <c r="AJ4220">
        <f t="shared" si="418"/>
        <v>0</v>
      </c>
      <c r="AK4220">
        <v>0</v>
      </c>
      <c r="AL4220" t="str">
        <f>IF(AA4220="","",IFERROR(IF(ISNUMBER('Procytrat 100B'!D221),'Procytrat 100B'!D221,IF(ISNUMBER(SEARCH("12",'Procytrat 100B'!D221)),EDATE(AB4220,12),IF(ISNUMBER(SEARCH("6",'Procytrat 100B'!D221)),EDATE(AB4220,6),IF(ISNUMBER(SEARCH("3",'Procytrat 100B'!D221)),EDATE(AB4220,3),DATEVALUE('Procytrat 100B'!D221))))),""))</f>
        <v/>
      </c>
      <c r="AM4220" t="str">
        <f t="shared" ca="1" si="419"/>
        <v/>
      </c>
    </row>
    <row r="4221" spans="27:39" x14ac:dyDescent="0.3">
      <c r="AA4221" t="str">
        <f>IF(COUNTA('Procytrat 100B'!A222,'Procytrat 100B'!B222,'Procytrat 100B'!C222)&gt;0,"100B","")</f>
        <v/>
      </c>
      <c r="AB4221" t="str">
        <f>IFERROR(IF(ISNUMBER('Procytrat 100B'!A222),'Procytrat 100B'!A222,DATEVALUE('Procytrat 100B'!A222)),"")</f>
        <v/>
      </c>
      <c r="AC4221" t="str">
        <f>IF(AA4221="","",'Procytrat 100B'!B222)</f>
        <v/>
      </c>
      <c r="AD4221" t="str">
        <f>IF(AA4221="","",IFERROR(1*'Procytrat 100B'!C222,IFERROR(_xludf.NUMBERVALUE('Procytrat 100B'!C222,".",","),IFERROR(_xludf.NUMBERVALUE('Procytrat 100B'!C222,",","."),0))))</f>
        <v/>
      </c>
      <c r="AE4221" t="str">
        <f>IF(AA4221="","",'Procytrat 100B'!I222)</f>
        <v/>
      </c>
      <c r="AF4221">
        <f t="shared" si="414"/>
        <v>0</v>
      </c>
      <c r="AG4221" t="str">
        <f t="shared" si="415"/>
        <v/>
      </c>
      <c r="AH4221" t="str">
        <f t="shared" si="416"/>
        <v/>
      </c>
      <c r="AI4221">
        <f t="shared" si="417"/>
        <v>0</v>
      </c>
      <c r="AJ4221">
        <f t="shared" si="418"/>
        <v>0</v>
      </c>
      <c r="AK4221">
        <v>0</v>
      </c>
      <c r="AL4221" t="str">
        <f>IF(AA4221="","",IFERROR(IF(ISNUMBER('Procytrat 100B'!D222),'Procytrat 100B'!D222,IF(ISNUMBER(SEARCH("12",'Procytrat 100B'!D222)),EDATE(AB4221,12),IF(ISNUMBER(SEARCH("6",'Procytrat 100B'!D222)),EDATE(AB4221,6),IF(ISNUMBER(SEARCH("3",'Procytrat 100B'!D222)),EDATE(AB4221,3),DATEVALUE('Procytrat 100B'!D222))))),""))</f>
        <v/>
      </c>
      <c r="AM4221" t="str">
        <f t="shared" ca="1" si="419"/>
        <v/>
      </c>
    </row>
    <row r="4222" spans="27:39" x14ac:dyDescent="0.3">
      <c r="AA4222" t="str">
        <f>IF(COUNTA('Procytrat 100B'!A223,'Procytrat 100B'!B223,'Procytrat 100B'!C223)&gt;0,"100B","")</f>
        <v/>
      </c>
      <c r="AB4222" t="str">
        <f>IFERROR(IF(ISNUMBER('Procytrat 100B'!A223),'Procytrat 100B'!A223,DATEVALUE('Procytrat 100B'!A223)),"")</f>
        <v/>
      </c>
      <c r="AC4222" t="str">
        <f>IF(AA4222="","",'Procytrat 100B'!B223)</f>
        <v/>
      </c>
      <c r="AD4222" t="str">
        <f>IF(AA4222="","",IFERROR(1*'Procytrat 100B'!C223,IFERROR(_xludf.NUMBERVALUE('Procytrat 100B'!C223,".",","),IFERROR(_xludf.NUMBERVALUE('Procytrat 100B'!C223,",","."),0))))</f>
        <v/>
      </c>
      <c r="AE4222" t="str">
        <f>IF(AA4222="","",'Procytrat 100B'!I223)</f>
        <v/>
      </c>
      <c r="AF4222">
        <f t="shared" si="414"/>
        <v>0</v>
      </c>
      <c r="AG4222" t="str">
        <f t="shared" si="415"/>
        <v/>
      </c>
      <c r="AH4222" t="str">
        <f t="shared" si="416"/>
        <v/>
      </c>
      <c r="AI4222">
        <f t="shared" si="417"/>
        <v>0</v>
      </c>
      <c r="AJ4222">
        <f t="shared" si="418"/>
        <v>0</v>
      </c>
      <c r="AK4222">
        <v>0</v>
      </c>
      <c r="AL4222" t="str">
        <f>IF(AA4222="","",IFERROR(IF(ISNUMBER('Procytrat 100B'!D223),'Procytrat 100B'!D223,IF(ISNUMBER(SEARCH("12",'Procytrat 100B'!D223)),EDATE(AB4222,12),IF(ISNUMBER(SEARCH("6",'Procytrat 100B'!D223)),EDATE(AB4222,6),IF(ISNUMBER(SEARCH("3",'Procytrat 100B'!D223)),EDATE(AB4222,3),DATEVALUE('Procytrat 100B'!D223))))),""))</f>
        <v/>
      </c>
      <c r="AM4222" t="str">
        <f t="shared" ca="1" si="419"/>
        <v/>
      </c>
    </row>
    <row r="4223" spans="27:39" x14ac:dyDescent="0.3">
      <c r="AA4223" t="str">
        <f>IF(COUNTA('Procytrat 100B'!A224,'Procytrat 100B'!B224,'Procytrat 100B'!C224)&gt;0,"100B","")</f>
        <v/>
      </c>
      <c r="AB4223" t="str">
        <f>IFERROR(IF(ISNUMBER('Procytrat 100B'!A224),'Procytrat 100B'!A224,DATEVALUE('Procytrat 100B'!A224)),"")</f>
        <v/>
      </c>
      <c r="AC4223" t="str">
        <f>IF(AA4223="","",'Procytrat 100B'!B224)</f>
        <v/>
      </c>
      <c r="AD4223" t="str">
        <f>IF(AA4223="","",IFERROR(1*'Procytrat 100B'!C224,IFERROR(_xludf.NUMBERVALUE('Procytrat 100B'!C224,".",","),IFERROR(_xludf.NUMBERVALUE('Procytrat 100B'!C224,",","."),0))))</f>
        <v/>
      </c>
      <c r="AE4223" t="str">
        <f>IF(AA4223="","",'Procytrat 100B'!I224)</f>
        <v/>
      </c>
      <c r="AF4223">
        <f t="shared" si="414"/>
        <v>0</v>
      </c>
      <c r="AG4223" t="str">
        <f t="shared" si="415"/>
        <v/>
      </c>
      <c r="AH4223" t="str">
        <f t="shared" si="416"/>
        <v/>
      </c>
      <c r="AI4223">
        <f t="shared" si="417"/>
        <v>0</v>
      </c>
      <c r="AJ4223">
        <f t="shared" si="418"/>
        <v>0</v>
      </c>
      <c r="AK4223">
        <v>0</v>
      </c>
      <c r="AL4223" t="str">
        <f>IF(AA4223="","",IFERROR(IF(ISNUMBER('Procytrat 100B'!D224),'Procytrat 100B'!D224,IF(ISNUMBER(SEARCH("12",'Procytrat 100B'!D224)),EDATE(AB4223,12),IF(ISNUMBER(SEARCH("6",'Procytrat 100B'!D224)),EDATE(AB4223,6),IF(ISNUMBER(SEARCH("3",'Procytrat 100B'!D224)),EDATE(AB4223,3),DATEVALUE('Procytrat 100B'!D224))))),""))</f>
        <v/>
      </c>
      <c r="AM4223" t="str">
        <f t="shared" ca="1" si="419"/>
        <v/>
      </c>
    </row>
    <row r="4224" spans="27:39" x14ac:dyDescent="0.3">
      <c r="AA4224" t="str">
        <f>IF(COUNTA('Procytrat 100B'!A225,'Procytrat 100B'!B225,'Procytrat 100B'!C225)&gt;0,"100B","")</f>
        <v/>
      </c>
      <c r="AB4224" t="str">
        <f>IFERROR(IF(ISNUMBER('Procytrat 100B'!A225),'Procytrat 100B'!A225,DATEVALUE('Procytrat 100B'!A225)),"")</f>
        <v/>
      </c>
      <c r="AC4224" t="str">
        <f>IF(AA4224="","",'Procytrat 100B'!B225)</f>
        <v/>
      </c>
      <c r="AD4224" t="str">
        <f>IF(AA4224="","",IFERROR(1*'Procytrat 100B'!C225,IFERROR(_xludf.NUMBERVALUE('Procytrat 100B'!C225,".",","),IFERROR(_xludf.NUMBERVALUE('Procytrat 100B'!C225,",","."),0))))</f>
        <v/>
      </c>
      <c r="AE4224" t="str">
        <f>IF(AA4224="","",'Procytrat 100B'!I225)</f>
        <v/>
      </c>
      <c r="AF4224">
        <f t="shared" si="414"/>
        <v>0</v>
      </c>
      <c r="AG4224" t="str">
        <f t="shared" si="415"/>
        <v/>
      </c>
      <c r="AH4224" t="str">
        <f t="shared" si="416"/>
        <v/>
      </c>
      <c r="AI4224">
        <f t="shared" si="417"/>
        <v>0</v>
      </c>
      <c r="AJ4224">
        <f t="shared" si="418"/>
        <v>0</v>
      </c>
      <c r="AK4224">
        <v>0</v>
      </c>
      <c r="AL4224" t="str">
        <f>IF(AA4224="","",IFERROR(IF(ISNUMBER('Procytrat 100B'!D225),'Procytrat 100B'!D225,IF(ISNUMBER(SEARCH("12",'Procytrat 100B'!D225)),EDATE(AB4224,12),IF(ISNUMBER(SEARCH("6",'Procytrat 100B'!D225)),EDATE(AB4224,6),IF(ISNUMBER(SEARCH("3",'Procytrat 100B'!D225)),EDATE(AB4224,3),DATEVALUE('Procytrat 100B'!D225))))),""))</f>
        <v/>
      </c>
      <c r="AM4224" t="str">
        <f t="shared" ca="1" si="419"/>
        <v/>
      </c>
    </row>
    <row r="4225" spans="27:39" x14ac:dyDescent="0.3">
      <c r="AA4225" t="str">
        <f>IF(COUNTA('Procytrat 100B'!A226,'Procytrat 100B'!B226,'Procytrat 100B'!C226)&gt;0,"100B","")</f>
        <v/>
      </c>
      <c r="AB4225" t="str">
        <f>IFERROR(IF(ISNUMBER('Procytrat 100B'!A226),'Procytrat 100B'!A226,DATEVALUE('Procytrat 100B'!A226)),"")</f>
        <v/>
      </c>
      <c r="AC4225" t="str">
        <f>IF(AA4225="","",'Procytrat 100B'!B226)</f>
        <v/>
      </c>
      <c r="AD4225" t="str">
        <f>IF(AA4225="","",IFERROR(1*'Procytrat 100B'!C226,IFERROR(_xludf.NUMBERVALUE('Procytrat 100B'!C226,".",","),IFERROR(_xludf.NUMBERVALUE('Procytrat 100B'!C226,",","."),0))))</f>
        <v/>
      </c>
      <c r="AE4225" t="str">
        <f>IF(AA4225="","",'Procytrat 100B'!I226)</f>
        <v/>
      </c>
      <c r="AF4225">
        <f t="shared" si="414"/>
        <v>0</v>
      </c>
      <c r="AG4225" t="str">
        <f t="shared" si="415"/>
        <v/>
      </c>
      <c r="AH4225" t="str">
        <f t="shared" si="416"/>
        <v/>
      </c>
      <c r="AI4225">
        <f t="shared" si="417"/>
        <v>0</v>
      </c>
      <c r="AJ4225">
        <f t="shared" si="418"/>
        <v>0</v>
      </c>
      <c r="AK4225">
        <v>0</v>
      </c>
      <c r="AL4225" t="str">
        <f>IF(AA4225="","",IFERROR(IF(ISNUMBER('Procytrat 100B'!D226),'Procytrat 100B'!D226,IF(ISNUMBER(SEARCH("12",'Procytrat 100B'!D226)),EDATE(AB4225,12),IF(ISNUMBER(SEARCH("6",'Procytrat 100B'!D226)),EDATE(AB4225,6),IF(ISNUMBER(SEARCH("3",'Procytrat 100B'!D226)),EDATE(AB4225,3),DATEVALUE('Procytrat 100B'!D226))))),""))</f>
        <v/>
      </c>
      <c r="AM4225" t="str">
        <f t="shared" ca="1" si="419"/>
        <v/>
      </c>
    </row>
    <row r="4226" spans="27:39" x14ac:dyDescent="0.3">
      <c r="AA4226" t="str">
        <f>IF(COUNTA('Procytrat 100B'!A227,'Procytrat 100B'!B227,'Procytrat 100B'!C227)&gt;0,"100B","")</f>
        <v/>
      </c>
      <c r="AB4226" t="str">
        <f>IFERROR(IF(ISNUMBER('Procytrat 100B'!A227),'Procytrat 100B'!A227,DATEVALUE('Procytrat 100B'!A227)),"")</f>
        <v/>
      </c>
      <c r="AC4226" t="str">
        <f>IF(AA4226="","",'Procytrat 100B'!B227)</f>
        <v/>
      </c>
      <c r="AD4226" t="str">
        <f>IF(AA4226="","",IFERROR(1*'Procytrat 100B'!C227,IFERROR(_xludf.NUMBERVALUE('Procytrat 100B'!C227,".",","),IFERROR(_xludf.NUMBERVALUE('Procytrat 100B'!C227,",","."),0))))</f>
        <v/>
      </c>
      <c r="AE4226" t="str">
        <f>IF(AA4226="","",'Procytrat 100B'!I227)</f>
        <v/>
      </c>
      <c r="AF4226">
        <f t="shared" ref="AF4226:AF4289" si="420">IF(AA4226="",0,--ISNUMBER(SEARCH("aprovado",AE4226)))</f>
        <v>0</v>
      </c>
      <c r="AG4226" t="str">
        <f t="shared" ref="AG4226:AG4289" si="421">IF(AB4226="","",YEAR(AB4226))</f>
        <v/>
      </c>
      <c r="AH4226" t="str">
        <f t="shared" ref="AH4226:AH4289" si="422">IF(AB4226="","",MONTH(AB4226))</f>
        <v/>
      </c>
      <c r="AI4226">
        <f t="shared" ref="AI4226:AI4289" si="423">IF(AB4226="",0,AB4226+ROW()/1000000)</f>
        <v>0</v>
      </c>
      <c r="AJ4226">
        <f t="shared" ref="AJ4226:AJ4289" si="424">--(AA4226&lt;&gt;"")</f>
        <v>0</v>
      </c>
      <c r="AK4226">
        <v>0</v>
      </c>
      <c r="AL4226" t="str">
        <f>IF(AA4226="","",IFERROR(IF(ISNUMBER('Procytrat 100B'!D227),'Procytrat 100B'!D227,IF(ISNUMBER(SEARCH("12",'Procytrat 100B'!D227)),EDATE(AB4226,12),IF(ISNUMBER(SEARCH("6",'Procytrat 100B'!D227)),EDATE(AB4226,6),IF(ISNUMBER(SEARCH("3",'Procytrat 100B'!D227)),EDATE(AB4226,3),DATEVALUE('Procytrat 100B'!D227))))),""))</f>
        <v/>
      </c>
      <c r="AM4226" t="str">
        <f t="shared" ref="AM4226:AM4289" ca="1" si="425">IF(AND(AJ4226=1,AL4226&lt;&gt;"",AL4226&gt;=TODAY(),AG4226=$W$3),AL4226+ROW()/1000000,"")</f>
        <v/>
      </c>
    </row>
    <row r="4227" spans="27:39" x14ac:dyDescent="0.3">
      <c r="AA4227" t="str">
        <f>IF(COUNTA('Procytrat 100B'!A228,'Procytrat 100B'!B228,'Procytrat 100B'!C228)&gt;0,"100B","")</f>
        <v/>
      </c>
      <c r="AB4227" t="str">
        <f>IFERROR(IF(ISNUMBER('Procytrat 100B'!A228),'Procytrat 100B'!A228,DATEVALUE('Procytrat 100B'!A228)),"")</f>
        <v/>
      </c>
      <c r="AC4227" t="str">
        <f>IF(AA4227="","",'Procytrat 100B'!B228)</f>
        <v/>
      </c>
      <c r="AD4227" t="str">
        <f>IF(AA4227="","",IFERROR(1*'Procytrat 100B'!C228,IFERROR(_xludf.NUMBERVALUE('Procytrat 100B'!C228,".",","),IFERROR(_xludf.NUMBERVALUE('Procytrat 100B'!C228,",","."),0))))</f>
        <v/>
      </c>
      <c r="AE4227" t="str">
        <f>IF(AA4227="","",'Procytrat 100B'!I228)</f>
        <v/>
      </c>
      <c r="AF4227">
        <f t="shared" si="420"/>
        <v>0</v>
      </c>
      <c r="AG4227" t="str">
        <f t="shared" si="421"/>
        <v/>
      </c>
      <c r="AH4227" t="str">
        <f t="shared" si="422"/>
        <v/>
      </c>
      <c r="AI4227">
        <f t="shared" si="423"/>
        <v>0</v>
      </c>
      <c r="AJ4227">
        <f t="shared" si="424"/>
        <v>0</v>
      </c>
      <c r="AK4227">
        <v>0</v>
      </c>
      <c r="AL4227" t="str">
        <f>IF(AA4227="","",IFERROR(IF(ISNUMBER('Procytrat 100B'!D228),'Procytrat 100B'!D228,IF(ISNUMBER(SEARCH("12",'Procytrat 100B'!D228)),EDATE(AB4227,12),IF(ISNUMBER(SEARCH("6",'Procytrat 100B'!D228)),EDATE(AB4227,6),IF(ISNUMBER(SEARCH("3",'Procytrat 100B'!D228)),EDATE(AB4227,3),DATEVALUE('Procytrat 100B'!D228))))),""))</f>
        <v/>
      </c>
      <c r="AM4227" t="str">
        <f t="shared" ca="1" si="425"/>
        <v/>
      </c>
    </row>
    <row r="4228" spans="27:39" x14ac:dyDescent="0.3">
      <c r="AA4228" t="str">
        <f>IF(COUNTA('Procytrat 100B'!A229,'Procytrat 100B'!B229,'Procytrat 100B'!C229)&gt;0,"100B","")</f>
        <v/>
      </c>
      <c r="AB4228" t="str">
        <f>IFERROR(IF(ISNUMBER('Procytrat 100B'!A229),'Procytrat 100B'!A229,DATEVALUE('Procytrat 100B'!A229)),"")</f>
        <v/>
      </c>
      <c r="AC4228" t="str">
        <f>IF(AA4228="","",'Procytrat 100B'!B229)</f>
        <v/>
      </c>
      <c r="AD4228" t="str">
        <f>IF(AA4228="","",IFERROR(1*'Procytrat 100B'!C229,IFERROR(_xludf.NUMBERVALUE('Procytrat 100B'!C229,".",","),IFERROR(_xludf.NUMBERVALUE('Procytrat 100B'!C229,",","."),0))))</f>
        <v/>
      </c>
      <c r="AE4228" t="str">
        <f>IF(AA4228="","",'Procytrat 100B'!I229)</f>
        <v/>
      </c>
      <c r="AF4228">
        <f t="shared" si="420"/>
        <v>0</v>
      </c>
      <c r="AG4228" t="str">
        <f t="shared" si="421"/>
        <v/>
      </c>
      <c r="AH4228" t="str">
        <f t="shared" si="422"/>
        <v/>
      </c>
      <c r="AI4228">
        <f t="shared" si="423"/>
        <v>0</v>
      </c>
      <c r="AJ4228">
        <f t="shared" si="424"/>
        <v>0</v>
      </c>
      <c r="AK4228">
        <v>0</v>
      </c>
      <c r="AL4228" t="str">
        <f>IF(AA4228="","",IFERROR(IF(ISNUMBER('Procytrat 100B'!D229),'Procytrat 100B'!D229,IF(ISNUMBER(SEARCH("12",'Procytrat 100B'!D229)),EDATE(AB4228,12),IF(ISNUMBER(SEARCH("6",'Procytrat 100B'!D229)),EDATE(AB4228,6),IF(ISNUMBER(SEARCH("3",'Procytrat 100B'!D229)),EDATE(AB4228,3),DATEVALUE('Procytrat 100B'!D229))))),""))</f>
        <v/>
      </c>
      <c r="AM4228" t="str">
        <f t="shared" ca="1" si="425"/>
        <v/>
      </c>
    </row>
    <row r="4229" spans="27:39" x14ac:dyDescent="0.3">
      <c r="AA4229" t="str">
        <f>IF(COUNTA('Procytrat 100B'!A230,'Procytrat 100B'!B230,'Procytrat 100B'!C230)&gt;0,"100B","")</f>
        <v/>
      </c>
      <c r="AB4229" t="str">
        <f>IFERROR(IF(ISNUMBER('Procytrat 100B'!A230),'Procytrat 100B'!A230,DATEVALUE('Procytrat 100B'!A230)),"")</f>
        <v/>
      </c>
      <c r="AC4229" t="str">
        <f>IF(AA4229="","",'Procytrat 100B'!B230)</f>
        <v/>
      </c>
      <c r="AD4229" t="str">
        <f>IF(AA4229="","",IFERROR(1*'Procytrat 100B'!C230,IFERROR(_xludf.NUMBERVALUE('Procytrat 100B'!C230,".",","),IFERROR(_xludf.NUMBERVALUE('Procytrat 100B'!C230,",","."),0))))</f>
        <v/>
      </c>
      <c r="AE4229" t="str">
        <f>IF(AA4229="","",'Procytrat 100B'!I230)</f>
        <v/>
      </c>
      <c r="AF4229">
        <f t="shared" si="420"/>
        <v>0</v>
      </c>
      <c r="AG4229" t="str">
        <f t="shared" si="421"/>
        <v/>
      </c>
      <c r="AH4229" t="str">
        <f t="shared" si="422"/>
        <v/>
      </c>
      <c r="AI4229">
        <f t="shared" si="423"/>
        <v>0</v>
      </c>
      <c r="AJ4229">
        <f t="shared" si="424"/>
        <v>0</v>
      </c>
      <c r="AK4229">
        <v>0</v>
      </c>
      <c r="AL4229" t="str">
        <f>IF(AA4229="","",IFERROR(IF(ISNUMBER('Procytrat 100B'!D230),'Procytrat 100B'!D230,IF(ISNUMBER(SEARCH("12",'Procytrat 100B'!D230)),EDATE(AB4229,12),IF(ISNUMBER(SEARCH("6",'Procytrat 100B'!D230)),EDATE(AB4229,6),IF(ISNUMBER(SEARCH("3",'Procytrat 100B'!D230)),EDATE(AB4229,3),DATEVALUE('Procytrat 100B'!D230))))),""))</f>
        <v/>
      </c>
      <c r="AM4229" t="str">
        <f t="shared" ca="1" si="425"/>
        <v/>
      </c>
    </row>
    <row r="4230" spans="27:39" x14ac:dyDescent="0.3">
      <c r="AA4230" t="str">
        <f>IF(COUNTA('Procytrat 100B'!A231,'Procytrat 100B'!B231,'Procytrat 100B'!C231)&gt;0,"100B","")</f>
        <v/>
      </c>
      <c r="AB4230" t="str">
        <f>IFERROR(IF(ISNUMBER('Procytrat 100B'!A231),'Procytrat 100B'!A231,DATEVALUE('Procytrat 100B'!A231)),"")</f>
        <v/>
      </c>
      <c r="AC4230" t="str">
        <f>IF(AA4230="","",'Procytrat 100B'!B231)</f>
        <v/>
      </c>
      <c r="AD4230" t="str">
        <f>IF(AA4230="","",IFERROR(1*'Procytrat 100B'!C231,IFERROR(_xludf.NUMBERVALUE('Procytrat 100B'!C231,".",","),IFERROR(_xludf.NUMBERVALUE('Procytrat 100B'!C231,",","."),0))))</f>
        <v/>
      </c>
      <c r="AE4230" t="str">
        <f>IF(AA4230="","",'Procytrat 100B'!I231)</f>
        <v/>
      </c>
      <c r="AF4230">
        <f t="shared" si="420"/>
        <v>0</v>
      </c>
      <c r="AG4230" t="str">
        <f t="shared" si="421"/>
        <v/>
      </c>
      <c r="AH4230" t="str">
        <f t="shared" si="422"/>
        <v/>
      </c>
      <c r="AI4230">
        <f t="shared" si="423"/>
        <v>0</v>
      </c>
      <c r="AJ4230">
        <f t="shared" si="424"/>
        <v>0</v>
      </c>
      <c r="AK4230">
        <v>0</v>
      </c>
      <c r="AL4230" t="str">
        <f>IF(AA4230="","",IFERROR(IF(ISNUMBER('Procytrat 100B'!D231),'Procytrat 100B'!D231,IF(ISNUMBER(SEARCH("12",'Procytrat 100B'!D231)),EDATE(AB4230,12),IF(ISNUMBER(SEARCH("6",'Procytrat 100B'!D231)),EDATE(AB4230,6),IF(ISNUMBER(SEARCH("3",'Procytrat 100B'!D231)),EDATE(AB4230,3),DATEVALUE('Procytrat 100B'!D231))))),""))</f>
        <v/>
      </c>
      <c r="AM4230" t="str">
        <f t="shared" ca="1" si="425"/>
        <v/>
      </c>
    </row>
    <row r="4231" spans="27:39" x14ac:dyDescent="0.3">
      <c r="AA4231" t="str">
        <f>IF(COUNTA('Procytrat 100B'!A232,'Procytrat 100B'!B232,'Procytrat 100B'!C232)&gt;0,"100B","")</f>
        <v/>
      </c>
      <c r="AB4231" t="str">
        <f>IFERROR(IF(ISNUMBER('Procytrat 100B'!A232),'Procytrat 100B'!A232,DATEVALUE('Procytrat 100B'!A232)),"")</f>
        <v/>
      </c>
      <c r="AC4231" t="str">
        <f>IF(AA4231="","",'Procytrat 100B'!B232)</f>
        <v/>
      </c>
      <c r="AD4231" t="str">
        <f>IF(AA4231="","",IFERROR(1*'Procytrat 100B'!C232,IFERROR(_xludf.NUMBERVALUE('Procytrat 100B'!C232,".",","),IFERROR(_xludf.NUMBERVALUE('Procytrat 100B'!C232,",","."),0))))</f>
        <v/>
      </c>
      <c r="AE4231" t="str">
        <f>IF(AA4231="","",'Procytrat 100B'!I232)</f>
        <v/>
      </c>
      <c r="AF4231">
        <f t="shared" si="420"/>
        <v>0</v>
      </c>
      <c r="AG4231" t="str">
        <f t="shared" si="421"/>
        <v/>
      </c>
      <c r="AH4231" t="str">
        <f t="shared" si="422"/>
        <v/>
      </c>
      <c r="AI4231">
        <f t="shared" si="423"/>
        <v>0</v>
      </c>
      <c r="AJ4231">
        <f t="shared" si="424"/>
        <v>0</v>
      </c>
      <c r="AK4231">
        <v>0</v>
      </c>
      <c r="AL4231" t="str">
        <f>IF(AA4231="","",IFERROR(IF(ISNUMBER('Procytrat 100B'!D232),'Procytrat 100B'!D232,IF(ISNUMBER(SEARCH("12",'Procytrat 100B'!D232)),EDATE(AB4231,12),IF(ISNUMBER(SEARCH("6",'Procytrat 100B'!D232)),EDATE(AB4231,6),IF(ISNUMBER(SEARCH("3",'Procytrat 100B'!D232)),EDATE(AB4231,3),DATEVALUE('Procytrat 100B'!D232))))),""))</f>
        <v/>
      </c>
      <c r="AM4231" t="str">
        <f t="shared" ca="1" si="425"/>
        <v/>
      </c>
    </row>
    <row r="4232" spans="27:39" x14ac:dyDescent="0.3">
      <c r="AA4232" t="str">
        <f>IF(COUNTA('Procytrat 100B'!A233,'Procytrat 100B'!B233,'Procytrat 100B'!C233)&gt;0,"100B","")</f>
        <v/>
      </c>
      <c r="AB4232" t="str">
        <f>IFERROR(IF(ISNUMBER('Procytrat 100B'!A233),'Procytrat 100B'!A233,DATEVALUE('Procytrat 100B'!A233)),"")</f>
        <v/>
      </c>
      <c r="AC4232" t="str">
        <f>IF(AA4232="","",'Procytrat 100B'!B233)</f>
        <v/>
      </c>
      <c r="AD4232" t="str">
        <f>IF(AA4232="","",IFERROR(1*'Procytrat 100B'!C233,IFERROR(_xludf.NUMBERVALUE('Procytrat 100B'!C233,".",","),IFERROR(_xludf.NUMBERVALUE('Procytrat 100B'!C233,",","."),0))))</f>
        <v/>
      </c>
      <c r="AE4232" t="str">
        <f>IF(AA4232="","",'Procytrat 100B'!I233)</f>
        <v/>
      </c>
      <c r="AF4232">
        <f t="shared" si="420"/>
        <v>0</v>
      </c>
      <c r="AG4232" t="str">
        <f t="shared" si="421"/>
        <v/>
      </c>
      <c r="AH4232" t="str">
        <f t="shared" si="422"/>
        <v/>
      </c>
      <c r="AI4232">
        <f t="shared" si="423"/>
        <v>0</v>
      </c>
      <c r="AJ4232">
        <f t="shared" si="424"/>
        <v>0</v>
      </c>
      <c r="AK4232">
        <v>0</v>
      </c>
      <c r="AL4232" t="str">
        <f>IF(AA4232="","",IFERROR(IF(ISNUMBER('Procytrat 100B'!D233),'Procytrat 100B'!D233,IF(ISNUMBER(SEARCH("12",'Procytrat 100B'!D233)),EDATE(AB4232,12),IF(ISNUMBER(SEARCH("6",'Procytrat 100B'!D233)),EDATE(AB4232,6),IF(ISNUMBER(SEARCH("3",'Procytrat 100B'!D233)),EDATE(AB4232,3),DATEVALUE('Procytrat 100B'!D233))))),""))</f>
        <v/>
      </c>
      <c r="AM4232" t="str">
        <f t="shared" ca="1" si="425"/>
        <v/>
      </c>
    </row>
    <row r="4233" spans="27:39" x14ac:dyDescent="0.3">
      <c r="AA4233" t="str">
        <f>IF(COUNTA('Procytrat 100B'!A234,'Procytrat 100B'!B234,'Procytrat 100B'!C234)&gt;0,"100B","")</f>
        <v/>
      </c>
      <c r="AB4233" t="str">
        <f>IFERROR(IF(ISNUMBER('Procytrat 100B'!A234),'Procytrat 100B'!A234,DATEVALUE('Procytrat 100B'!A234)),"")</f>
        <v/>
      </c>
      <c r="AC4233" t="str">
        <f>IF(AA4233="","",'Procytrat 100B'!B234)</f>
        <v/>
      </c>
      <c r="AD4233" t="str">
        <f>IF(AA4233="","",IFERROR(1*'Procytrat 100B'!C234,IFERROR(_xludf.NUMBERVALUE('Procytrat 100B'!C234,".",","),IFERROR(_xludf.NUMBERVALUE('Procytrat 100B'!C234,",","."),0))))</f>
        <v/>
      </c>
      <c r="AE4233" t="str">
        <f>IF(AA4233="","",'Procytrat 100B'!I234)</f>
        <v/>
      </c>
      <c r="AF4233">
        <f t="shared" si="420"/>
        <v>0</v>
      </c>
      <c r="AG4233" t="str">
        <f t="shared" si="421"/>
        <v/>
      </c>
      <c r="AH4233" t="str">
        <f t="shared" si="422"/>
        <v/>
      </c>
      <c r="AI4233">
        <f t="shared" si="423"/>
        <v>0</v>
      </c>
      <c r="AJ4233">
        <f t="shared" si="424"/>
        <v>0</v>
      </c>
      <c r="AK4233">
        <v>0</v>
      </c>
      <c r="AL4233" t="str">
        <f>IF(AA4233="","",IFERROR(IF(ISNUMBER('Procytrat 100B'!D234),'Procytrat 100B'!D234,IF(ISNUMBER(SEARCH("12",'Procytrat 100B'!D234)),EDATE(AB4233,12),IF(ISNUMBER(SEARCH("6",'Procytrat 100B'!D234)),EDATE(AB4233,6),IF(ISNUMBER(SEARCH("3",'Procytrat 100B'!D234)),EDATE(AB4233,3),DATEVALUE('Procytrat 100B'!D234))))),""))</f>
        <v/>
      </c>
      <c r="AM4233" t="str">
        <f t="shared" ca="1" si="425"/>
        <v/>
      </c>
    </row>
    <row r="4234" spans="27:39" x14ac:dyDescent="0.3">
      <c r="AA4234" t="str">
        <f>IF(COUNTA('Procytrat 100B'!A235,'Procytrat 100B'!B235,'Procytrat 100B'!C235)&gt;0,"100B","")</f>
        <v/>
      </c>
      <c r="AB4234" t="str">
        <f>IFERROR(IF(ISNUMBER('Procytrat 100B'!A235),'Procytrat 100B'!A235,DATEVALUE('Procytrat 100B'!A235)),"")</f>
        <v/>
      </c>
      <c r="AC4234" t="str">
        <f>IF(AA4234="","",'Procytrat 100B'!B235)</f>
        <v/>
      </c>
      <c r="AD4234" t="str">
        <f>IF(AA4234="","",IFERROR(1*'Procytrat 100B'!C235,IFERROR(_xludf.NUMBERVALUE('Procytrat 100B'!C235,".",","),IFERROR(_xludf.NUMBERVALUE('Procytrat 100B'!C235,",","."),0))))</f>
        <v/>
      </c>
      <c r="AE4234" t="str">
        <f>IF(AA4234="","",'Procytrat 100B'!I235)</f>
        <v/>
      </c>
      <c r="AF4234">
        <f t="shared" si="420"/>
        <v>0</v>
      </c>
      <c r="AG4234" t="str">
        <f t="shared" si="421"/>
        <v/>
      </c>
      <c r="AH4234" t="str">
        <f t="shared" si="422"/>
        <v/>
      </c>
      <c r="AI4234">
        <f t="shared" si="423"/>
        <v>0</v>
      </c>
      <c r="AJ4234">
        <f t="shared" si="424"/>
        <v>0</v>
      </c>
      <c r="AK4234">
        <v>0</v>
      </c>
      <c r="AL4234" t="str">
        <f>IF(AA4234="","",IFERROR(IF(ISNUMBER('Procytrat 100B'!D235),'Procytrat 100B'!D235,IF(ISNUMBER(SEARCH("12",'Procytrat 100B'!D235)),EDATE(AB4234,12),IF(ISNUMBER(SEARCH("6",'Procytrat 100B'!D235)),EDATE(AB4234,6),IF(ISNUMBER(SEARCH("3",'Procytrat 100B'!D235)),EDATE(AB4234,3),DATEVALUE('Procytrat 100B'!D235))))),""))</f>
        <v/>
      </c>
      <c r="AM4234" t="str">
        <f t="shared" ca="1" si="425"/>
        <v/>
      </c>
    </row>
    <row r="4235" spans="27:39" x14ac:dyDescent="0.3">
      <c r="AA4235" t="str">
        <f>IF(COUNTA('Procytrat 100B'!A236,'Procytrat 100B'!B236,'Procytrat 100B'!C236)&gt;0,"100B","")</f>
        <v/>
      </c>
      <c r="AB4235" t="str">
        <f>IFERROR(IF(ISNUMBER('Procytrat 100B'!A236),'Procytrat 100B'!A236,DATEVALUE('Procytrat 100B'!A236)),"")</f>
        <v/>
      </c>
      <c r="AC4235" t="str">
        <f>IF(AA4235="","",'Procytrat 100B'!B236)</f>
        <v/>
      </c>
      <c r="AD4235" t="str">
        <f>IF(AA4235="","",IFERROR(1*'Procytrat 100B'!C236,IFERROR(_xludf.NUMBERVALUE('Procytrat 100B'!C236,".",","),IFERROR(_xludf.NUMBERVALUE('Procytrat 100B'!C236,",","."),0))))</f>
        <v/>
      </c>
      <c r="AE4235" t="str">
        <f>IF(AA4235="","",'Procytrat 100B'!I236)</f>
        <v/>
      </c>
      <c r="AF4235">
        <f t="shared" si="420"/>
        <v>0</v>
      </c>
      <c r="AG4235" t="str">
        <f t="shared" si="421"/>
        <v/>
      </c>
      <c r="AH4235" t="str">
        <f t="shared" si="422"/>
        <v/>
      </c>
      <c r="AI4235">
        <f t="shared" si="423"/>
        <v>0</v>
      </c>
      <c r="AJ4235">
        <f t="shared" si="424"/>
        <v>0</v>
      </c>
      <c r="AK4235">
        <v>0</v>
      </c>
      <c r="AL4235" t="str">
        <f>IF(AA4235="","",IFERROR(IF(ISNUMBER('Procytrat 100B'!D236),'Procytrat 100B'!D236,IF(ISNUMBER(SEARCH("12",'Procytrat 100B'!D236)),EDATE(AB4235,12),IF(ISNUMBER(SEARCH("6",'Procytrat 100B'!D236)),EDATE(AB4235,6),IF(ISNUMBER(SEARCH("3",'Procytrat 100B'!D236)),EDATE(AB4235,3),DATEVALUE('Procytrat 100B'!D236))))),""))</f>
        <v/>
      </c>
      <c r="AM4235" t="str">
        <f t="shared" ca="1" si="425"/>
        <v/>
      </c>
    </row>
    <row r="4236" spans="27:39" x14ac:dyDescent="0.3">
      <c r="AA4236" t="str">
        <f>IF(COUNTA('Procytrat 100B'!A237,'Procytrat 100B'!B237,'Procytrat 100B'!C237)&gt;0,"100B","")</f>
        <v/>
      </c>
      <c r="AB4236" t="str">
        <f>IFERROR(IF(ISNUMBER('Procytrat 100B'!A237),'Procytrat 100B'!A237,DATEVALUE('Procytrat 100B'!A237)),"")</f>
        <v/>
      </c>
      <c r="AC4236" t="str">
        <f>IF(AA4236="","",'Procytrat 100B'!B237)</f>
        <v/>
      </c>
      <c r="AD4236" t="str">
        <f>IF(AA4236="","",IFERROR(1*'Procytrat 100B'!C237,IFERROR(_xludf.NUMBERVALUE('Procytrat 100B'!C237,".",","),IFERROR(_xludf.NUMBERVALUE('Procytrat 100B'!C237,",","."),0))))</f>
        <v/>
      </c>
      <c r="AE4236" t="str">
        <f>IF(AA4236="","",'Procytrat 100B'!I237)</f>
        <v/>
      </c>
      <c r="AF4236">
        <f t="shared" si="420"/>
        <v>0</v>
      </c>
      <c r="AG4236" t="str">
        <f t="shared" si="421"/>
        <v/>
      </c>
      <c r="AH4236" t="str">
        <f t="shared" si="422"/>
        <v/>
      </c>
      <c r="AI4236">
        <f t="shared" si="423"/>
        <v>0</v>
      </c>
      <c r="AJ4236">
        <f t="shared" si="424"/>
        <v>0</v>
      </c>
      <c r="AK4236">
        <v>0</v>
      </c>
      <c r="AL4236" t="str">
        <f>IF(AA4236="","",IFERROR(IF(ISNUMBER('Procytrat 100B'!D237),'Procytrat 100B'!D237,IF(ISNUMBER(SEARCH("12",'Procytrat 100B'!D237)),EDATE(AB4236,12),IF(ISNUMBER(SEARCH("6",'Procytrat 100B'!D237)),EDATE(AB4236,6),IF(ISNUMBER(SEARCH("3",'Procytrat 100B'!D237)),EDATE(AB4236,3),DATEVALUE('Procytrat 100B'!D237))))),""))</f>
        <v/>
      </c>
      <c r="AM4236" t="str">
        <f t="shared" ca="1" si="425"/>
        <v/>
      </c>
    </row>
    <row r="4237" spans="27:39" x14ac:dyDescent="0.3">
      <c r="AA4237" t="str">
        <f>IF(COUNTA('Procytrat 100B'!A238,'Procytrat 100B'!B238,'Procytrat 100B'!C238)&gt;0,"100B","")</f>
        <v/>
      </c>
      <c r="AB4237" t="str">
        <f>IFERROR(IF(ISNUMBER('Procytrat 100B'!A238),'Procytrat 100B'!A238,DATEVALUE('Procytrat 100B'!A238)),"")</f>
        <v/>
      </c>
      <c r="AC4237" t="str">
        <f>IF(AA4237="","",'Procytrat 100B'!B238)</f>
        <v/>
      </c>
      <c r="AD4237" t="str">
        <f>IF(AA4237="","",IFERROR(1*'Procytrat 100B'!C238,IFERROR(_xludf.NUMBERVALUE('Procytrat 100B'!C238,".",","),IFERROR(_xludf.NUMBERVALUE('Procytrat 100B'!C238,",","."),0))))</f>
        <v/>
      </c>
      <c r="AE4237" t="str">
        <f>IF(AA4237="","",'Procytrat 100B'!I238)</f>
        <v/>
      </c>
      <c r="AF4237">
        <f t="shared" si="420"/>
        <v>0</v>
      </c>
      <c r="AG4237" t="str">
        <f t="shared" si="421"/>
        <v/>
      </c>
      <c r="AH4237" t="str">
        <f t="shared" si="422"/>
        <v/>
      </c>
      <c r="AI4237">
        <f t="shared" si="423"/>
        <v>0</v>
      </c>
      <c r="AJ4237">
        <f t="shared" si="424"/>
        <v>0</v>
      </c>
      <c r="AK4237">
        <v>0</v>
      </c>
      <c r="AL4237" t="str">
        <f>IF(AA4237="","",IFERROR(IF(ISNUMBER('Procytrat 100B'!D238),'Procytrat 100B'!D238,IF(ISNUMBER(SEARCH("12",'Procytrat 100B'!D238)),EDATE(AB4237,12),IF(ISNUMBER(SEARCH("6",'Procytrat 100B'!D238)),EDATE(AB4237,6),IF(ISNUMBER(SEARCH("3",'Procytrat 100B'!D238)),EDATE(AB4237,3),DATEVALUE('Procytrat 100B'!D238))))),""))</f>
        <v/>
      </c>
      <c r="AM4237" t="str">
        <f t="shared" ca="1" si="425"/>
        <v/>
      </c>
    </row>
    <row r="4238" spans="27:39" x14ac:dyDescent="0.3">
      <c r="AA4238" t="str">
        <f>IF(COUNTA('Procytrat 100B'!A239,'Procytrat 100B'!B239,'Procytrat 100B'!C239)&gt;0,"100B","")</f>
        <v/>
      </c>
      <c r="AB4238" t="str">
        <f>IFERROR(IF(ISNUMBER('Procytrat 100B'!A239),'Procytrat 100B'!A239,DATEVALUE('Procytrat 100B'!A239)),"")</f>
        <v/>
      </c>
      <c r="AC4238" t="str">
        <f>IF(AA4238="","",'Procytrat 100B'!B239)</f>
        <v/>
      </c>
      <c r="AD4238" t="str">
        <f>IF(AA4238="","",IFERROR(1*'Procytrat 100B'!C239,IFERROR(_xludf.NUMBERVALUE('Procytrat 100B'!C239,".",","),IFERROR(_xludf.NUMBERVALUE('Procytrat 100B'!C239,",","."),0))))</f>
        <v/>
      </c>
      <c r="AE4238" t="str">
        <f>IF(AA4238="","",'Procytrat 100B'!I239)</f>
        <v/>
      </c>
      <c r="AF4238">
        <f t="shared" si="420"/>
        <v>0</v>
      </c>
      <c r="AG4238" t="str">
        <f t="shared" si="421"/>
        <v/>
      </c>
      <c r="AH4238" t="str">
        <f t="shared" si="422"/>
        <v/>
      </c>
      <c r="AI4238">
        <f t="shared" si="423"/>
        <v>0</v>
      </c>
      <c r="AJ4238">
        <f t="shared" si="424"/>
        <v>0</v>
      </c>
      <c r="AK4238">
        <v>0</v>
      </c>
      <c r="AL4238" t="str">
        <f>IF(AA4238="","",IFERROR(IF(ISNUMBER('Procytrat 100B'!D239),'Procytrat 100B'!D239,IF(ISNUMBER(SEARCH("12",'Procytrat 100B'!D239)),EDATE(AB4238,12),IF(ISNUMBER(SEARCH("6",'Procytrat 100B'!D239)),EDATE(AB4238,6),IF(ISNUMBER(SEARCH("3",'Procytrat 100B'!D239)),EDATE(AB4238,3),DATEVALUE('Procytrat 100B'!D239))))),""))</f>
        <v/>
      </c>
      <c r="AM4238" t="str">
        <f t="shared" ca="1" si="425"/>
        <v/>
      </c>
    </row>
    <row r="4239" spans="27:39" x14ac:dyDescent="0.3">
      <c r="AA4239" t="str">
        <f>IF(COUNTA('Procytrat 100B'!A240,'Procytrat 100B'!B240,'Procytrat 100B'!C240)&gt;0,"100B","")</f>
        <v/>
      </c>
      <c r="AB4239" t="str">
        <f>IFERROR(IF(ISNUMBER('Procytrat 100B'!A240),'Procytrat 100B'!A240,DATEVALUE('Procytrat 100B'!A240)),"")</f>
        <v/>
      </c>
      <c r="AC4239" t="str">
        <f>IF(AA4239="","",'Procytrat 100B'!B240)</f>
        <v/>
      </c>
      <c r="AD4239" t="str">
        <f>IF(AA4239="","",IFERROR(1*'Procytrat 100B'!C240,IFERROR(_xludf.NUMBERVALUE('Procytrat 100B'!C240,".",","),IFERROR(_xludf.NUMBERVALUE('Procytrat 100B'!C240,",","."),0))))</f>
        <v/>
      </c>
      <c r="AE4239" t="str">
        <f>IF(AA4239="","",'Procytrat 100B'!I240)</f>
        <v/>
      </c>
      <c r="AF4239">
        <f t="shared" si="420"/>
        <v>0</v>
      </c>
      <c r="AG4239" t="str">
        <f t="shared" si="421"/>
        <v/>
      </c>
      <c r="AH4239" t="str">
        <f t="shared" si="422"/>
        <v/>
      </c>
      <c r="AI4239">
        <f t="shared" si="423"/>
        <v>0</v>
      </c>
      <c r="AJ4239">
        <f t="shared" si="424"/>
        <v>0</v>
      </c>
      <c r="AK4239">
        <v>0</v>
      </c>
      <c r="AL4239" t="str">
        <f>IF(AA4239="","",IFERROR(IF(ISNUMBER('Procytrat 100B'!D240),'Procytrat 100B'!D240,IF(ISNUMBER(SEARCH("12",'Procytrat 100B'!D240)),EDATE(AB4239,12),IF(ISNUMBER(SEARCH("6",'Procytrat 100B'!D240)),EDATE(AB4239,6),IF(ISNUMBER(SEARCH("3",'Procytrat 100B'!D240)),EDATE(AB4239,3),DATEVALUE('Procytrat 100B'!D240))))),""))</f>
        <v/>
      </c>
      <c r="AM4239" t="str">
        <f t="shared" ca="1" si="425"/>
        <v/>
      </c>
    </row>
    <row r="4240" spans="27:39" x14ac:dyDescent="0.3">
      <c r="AA4240" t="str">
        <f>IF(COUNTA('Procytrat 100B'!A241,'Procytrat 100B'!B241,'Procytrat 100B'!C241)&gt;0,"100B","")</f>
        <v/>
      </c>
      <c r="AB4240" t="str">
        <f>IFERROR(IF(ISNUMBER('Procytrat 100B'!A241),'Procytrat 100B'!A241,DATEVALUE('Procytrat 100B'!A241)),"")</f>
        <v/>
      </c>
      <c r="AC4240" t="str">
        <f>IF(AA4240="","",'Procytrat 100B'!B241)</f>
        <v/>
      </c>
      <c r="AD4240" t="str">
        <f>IF(AA4240="","",IFERROR(1*'Procytrat 100B'!C241,IFERROR(_xludf.NUMBERVALUE('Procytrat 100B'!C241,".",","),IFERROR(_xludf.NUMBERVALUE('Procytrat 100B'!C241,",","."),0))))</f>
        <v/>
      </c>
      <c r="AE4240" t="str">
        <f>IF(AA4240="","",'Procytrat 100B'!I241)</f>
        <v/>
      </c>
      <c r="AF4240">
        <f t="shared" si="420"/>
        <v>0</v>
      </c>
      <c r="AG4240" t="str">
        <f t="shared" si="421"/>
        <v/>
      </c>
      <c r="AH4240" t="str">
        <f t="shared" si="422"/>
        <v/>
      </c>
      <c r="AI4240">
        <f t="shared" si="423"/>
        <v>0</v>
      </c>
      <c r="AJ4240">
        <f t="shared" si="424"/>
        <v>0</v>
      </c>
      <c r="AK4240">
        <v>0</v>
      </c>
      <c r="AL4240" t="str">
        <f>IF(AA4240="","",IFERROR(IF(ISNUMBER('Procytrat 100B'!D241),'Procytrat 100B'!D241,IF(ISNUMBER(SEARCH("12",'Procytrat 100B'!D241)),EDATE(AB4240,12),IF(ISNUMBER(SEARCH("6",'Procytrat 100B'!D241)),EDATE(AB4240,6),IF(ISNUMBER(SEARCH("3",'Procytrat 100B'!D241)),EDATE(AB4240,3),DATEVALUE('Procytrat 100B'!D241))))),""))</f>
        <v/>
      </c>
      <c r="AM4240" t="str">
        <f t="shared" ca="1" si="425"/>
        <v/>
      </c>
    </row>
    <row r="4241" spans="27:39" x14ac:dyDescent="0.3">
      <c r="AA4241" t="str">
        <f>IF(COUNTA('Procytrat 100B'!A242,'Procytrat 100B'!B242,'Procytrat 100B'!C242)&gt;0,"100B","")</f>
        <v/>
      </c>
      <c r="AB4241" t="str">
        <f>IFERROR(IF(ISNUMBER('Procytrat 100B'!A242),'Procytrat 100B'!A242,DATEVALUE('Procytrat 100B'!A242)),"")</f>
        <v/>
      </c>
      <c r="AC4241" t="str">
        <f>IF(AA4241="","",'Procytrat 100B'!B242)</f>
        <v/>
      </c>
      <c r="AD4241" t="str">
        <f>IF(AA4241="","",IFERROR(1*'Procytrat 100B'!C242,IFERROR(_xludf.NUMBERVALUE('Procytrat 100B'!C242,".",","),IFERROR(_xludf.NUMBERVALUE('Procytrat 100B'!C242,",","."),0))))</f>
        <v/>
      </c>
      <c r="AE4241" t="str">
        <f>IF(AA4241="","",'Procytrat 100B'!I242)</f>
        <v/>
      </c>
      <c r="AF4241">
        <f t="shared" si="420"/>
        <v>0</v>
      </c>
      <c r="AG4241" t="str">
        <f t="shared" si="421"/>
        <v/>
      </c>
      <c r="AH4241" t="str">
        <f t="shared" si="422"/>
        <v/>
      </c>
      <c r="AI4241">
        <f t="shared" si="423"/>
        <v>0</v>
      </c>
      <c r="AJ4241">
        <f t="shared" si="424"/>
        <v>0</v>
      </c>
      <c r="AK4241">
        <v>0</v>
      </c>
      <c r="AL4241" t="str">
        <f>IF(AA4241="","",IFERROR(IF(ISNUMBER('Procytrat 100B'!D242),'Procytrat 100B'!D242,IF(ISNUMBER(SEARCH("12",'Procytrat 100B'!D242)),EDATE(AB4241,12),IF(ISNUMBER(SEARCH("6",'Procytrat 100B'!D242)),EDATE(AB4241,6),IF(ISNUMBER(SEARCH("3",'Procytrat 100B'!D242)),EDATE(AB4241,3),DATEVALUE('Procytrat 100B'!D242))))),""))</f>
        <v/>
      </c>
      <c r="AM4241" t="str">
        <f t="shared" ca="1" si="425"/>
        <v/>
      </c>
    </row>
    <row r="4242" spans="27:39" x14ac:dyDescent="0.3">
      <c r="AA4242" t="str">
        <f>IF(COUNTA('Procytrat 100B'!A243,'Procytrat 100B'!B243,'Procytrat 100B'!C243)&gt;0,"100B","")</f>
        <v/>
      </c>
      <c r="AB4242" t="str">
        <f>IFERROR(IF(ISNUMBER('Procytrat 100B'!A243),'Procytrat 100B'!A243,DATEVALUE('Procytrat 100B'!A243)),"")</f>
        <v/>
      </c>
      <c r="AC4242" t="str">
        <f>IF(AA4242="","",'Procytrat 100B'!B243)</f>
        <v/>
      </c>
      <c r="AD4242" t="str">
        <f>IF(AA4242="","",IFERROR(1*'Procytrat 100B'!C243,IFERROR(_xludf.NUMBERVALUE('Procytrat 100B'!C243,".",","),IFERROR(_xludf.NUMBERVALUE('Procytrat 100B'!C243,",","."),0))))</f>
        <v/>
      </c>
      <c r="AE4242" t="str">
        <f>IF(AA4242="","",'Procytrat 100B'!I243)</f>
        <v/>
      </c>
      <c r="AF4242">
        <f t="shared" si="420"/>
        <v>0</v>
      </c>
      <c r="AG4242" t="str">
        <f t="shared" si="421"/>
        <v/>
      </c>
      <c r="AH4242" t="str">
        <f t="shared" si="422"/>
        <v/>
      </c>
      <c r="AI4242">
        <f t="shared" si="423"/>
        <v>0</v>
      </c>
      <c r="AJ4242">
        <f t="shared" si="424"/>
        <v>0</v>
      </c>
      <c r="AK4242">
        <v>0</v>
      </c>
      <c r="AL4242" t="str">
        <f>IF(AA4242="","",IFERROR(IF(ISNUMBER('Procytrat 100B'!D243),'Procytrat 100B'!D243,IF(ISNUMBER(SEARCH("12",'Procytrat 100B'!D243)),EDATE(AB4242,12),IF(ISNUMBER(SEARCH("6",'Procytrat 100B'!D243)),EDATE(AB4242,6),IF(ISNUMBER(SEARCH("3",'Procytrat 100B'!D243)),EDATE(AB4242,3),DATEVALUE('Procytrat 100B'!D243))))),""))</f>
        <v/>
      </c>
      <c r="AM4242" t="str">
        <f t="shared" ca="1" si="425"/>
        <v/>
      </c>
    </row>
    <row r="4243" spans="27:39" x14ac:dyDescent="0.3">
      <c r="AA4243" t="str">
        <f>IF(COUNTA('Procytrat 100B'!A244,'Procytrat 100B'!B244,'Procytrat 100B'!C244)&gt;0,"100B","")</f>
        <v/>
      </c>
      <c r="AB4243" t="str">
        <f>IFERROR(IF(ISNUMBER('Procytrat 100B'!A244),'Procytrat 100B'!A244,DATEVALUE('Procytrat 100B'!A244)),"")</f>
        <v/>
      </c>
      <c r="AC4243" t="str">
        <f>IF(AA4243="","",'Procytrat 100B'!B244)</f>
        <v/>
      </c>
      <c r="AD4243" t="str">
        <f>IF(AA4243="","",IFERROR(1*'Procytrat 100B'!C244,IFERROR(_xludf.NUMBERVALUE('Procytrat 100B'!C244,".",","),IFERROR(_xludf.NUMBERVALUE('Procytrat 100B'!C244,",","."),0))))</f>
        <v/>
      </c>
      <c r="AE4243" t="str">
        <f>IF(AA4243="","",'Procytrat 100B'!I244)</f>
        <v/>
      </c>
      <c r="AF4243">
        <f t="shared" si="420"/>
        <v>0</v>
      </c>
      <c r="AG4243" t="str">
        <f t="shared" si="421"/>
        <v/>
      </c>
      <c r="AH4243" t="str">
        <f t="shared" si="422"/>
        <v/>
      </c>
      <c r="AI4243">
        <f t="shared" si="423"/>
        <v>0</v>
      </c>
      <c r="AJ4243">
        <f t="shared" si="424"/>
        <v>0</v>
      </c>
      <c r="AK4243">
        <v>0</v>
      </c>
      <c r="AL4243" t="str">
        <f>IF(AA4243="","",IFERROR(IF(ISNUMBER('Procytrat 100B'!D244),'Procytrat 100B'!D244,IF(ISNUMBER(SEARCH("12",'Procytrat 100B'!D244)),EDATE(AB4243,12),IF(ISNUMBER(SEARCH("6",'Procytrat 100B'!D244)),EDATE(AB4243,6),IF(ISNUMBER(SEARCH("3",'Procytrat 100B'!D244)),EDATE(AB4243,3),DATEVALUE('Procytrat 100B'!D244))))),""))</f>
        <v/>
      </c>
      <c r="AM4243" t="str">
        <f t="shared" ca="1" si="425"/>
        <v/>
      </c>
    </row>
    <row r="4244" spans="27:39" x14ac:dyDescent="0.3">
      <c r="AA4244" t="str">
        <f>IF(COUNTA('Procytrat 100B'!A245,'Procytrat 100B'!B245,'Procytrat 100B'!C245)&gt;0,"100B","")</f>
        <v/>
      </c>
      <c r="AB4244" t="str">
        <f>IFERROR(IF(ISNUMBER('Procytrat 100B'!A245),'Procytrat 100B'!A245,DATEVALUE('Procytrat 100B'!A245)),"")</f>
        <v/>
      </c>
      <c r="AC4244" t="str">
        <f>IF(AA4244="","",'Procytrat 100B'!B245)</f>
        <v/>
      </c>
      <c r="AD4244" t="str">
        <f>IF(AA4244="","",IFERROR(1*'Procytrat 100B'!C245,IFERROR(_xludf.NUMBERVALUE('Procytrat 100B'!C245,".",","),IFERROR(_xludf.NUMBERVALUE('Procytrat 100B'!C245,",","."),0))))</f>
        <v/>
      </c>
      <c r="AE4244" t="str">
        <f>IF(AA4244="","",'Procytrat 100B'!I245)</f>
        <v/>
      </c>
      <c r="AF4244">
        <f t="shared" si="420"/>
        <v>0</v>
      </c>
      <c r="AG4244" t="str">
        <f t="shared" si="421"/>
        <v/>
      </c>
      <c r="AH4244" t="str">
        <f t="shared" si="422"/>
        <v/>
      </c>
      <c r="AI4244">
        <f t="shared" si="423"/>
        <v>0</v>
      </c>
      <c r="AJ4244">
        <f t="shared" si="424"/>
        <v>0</v>
      </c>
      <c r="AK4244">
        <v>0</v>
      </c>
      <c r="AL4244" t="str">
        <f>IF(AA4244="","",IFERROR(IF(ISNUMBER('Procytrat 100B'!D245),'Procytrat 100B'!D245,IF(ISNUMBER(SEARCH("12",'Procytrat 100B'!D245)),EDATE(AB4244,12),IF(ISNUMBER(SEARCH("6",'Procytrat 100B'!D245)),EDATE(AB4244,6),IF(ISNUMBER(SEARCH("3",'Procytrat 100B'!D245)),EDATE(AB4244,3),DATEVALUE('Procytrat 100B'!D245))))),""))</f>
        <v/>
      </c>
      <c r="AM4244" t="str">
        <f t="shared" ca="1" si="425"/>
        <v/>
      </c>
    </row>
    <row r="4245" spans="27:39" x14ac:dyDescent="0.3">
      <c r="AA4245" t="str">
        <f>IF(COUNTA('Procytrat 100B'!A246,'Procytrat 100B'!B246,'Procytrat 100B'!C246)&gt;0,"100B","")</f>
        <v/>
      </c>
      <c r="AB4245" t="str">
        <f>IFERROR(IF(ISNUMBER('Procytrat 100B'!A246),'Procytrat 100B'!A246,DATEVALUE('Procytrat 100B'!A246)),"")</f>
        <v/>
      </c>
      <c r="AC4245" t="str">
        <f>IF(AA4245="","",'Procytrat 100B'!B246)</f>
        <v/>
      </c>
      <c r="AD4245" t="str">
        <f>IF(AA4245="","",IFERROR(1*'Procytrat 100B'!C246,IFERROR(_xludf.NUMBERVALUE('Procytrat 100B'!C246,".",","),IFERROR(_xludf.NUMBERVALUE('Procytrat 100B'!C246,",","."),0))))</f>
        <v/>
      </c>
      <c r="AE4245" t="str">
        <f>IF(AA4245="","",'Procytrat 100B'!I246)</f>
        <v/>
      </c>
      <c r="AF4245">
        <f t="shared" si="420"/>
        <v>0</v>
      </c>
      <c r="AG4245" t="str">
        <f t="shared" si="421"/>
        <v/>
      </c>
      <c r="AH4245" t="str">
        <f t="shared" si="422"/>
        <v/>
      </c>
      <c r="AI4245">
        <f t="shared" si="423"/>
        <v>0</v>
      </c>
      <c r="AJ4245">
        <f t="shared" si="424"/>
        <v>0</v>
      </c>
      <c r="AK4245">
        <v>0</v>
      </c>
      <c r="AL4245" t="str">
        <f>IF(AA4245="","",IFERROR(IF(ISNUMBER('Procytrat 100B'!D246),'Procytrat 100B'!D246,IF(ISNUMBER(SEARCH("12",'Procytrat 100B'!D246)),EDATE(AB4245,12),IF(ISNUMBER(SEARCH("6",'Procytrat 100B'!D246)),EDATE(AB4245,6),IF(ISNUMBER(SEARCH("3",'Procytrat 100B'!D246)),EDATE(AB4245,3),DATEVALUE('Procytrat 100B'!D246))))),""))</f>
        <v/>
      </c>
      <c r="AM4245" t="str">
        <f t="shared" ca="1" si="425"/>
        <v/>
      </c>
    </row>
    <row r="4246" spans="27:39" x14ac:dyDescent="0.3">
      <c r="AA4246" t="str">
        <f>IF(COUNTA('Procytrat 100B'!A247,'Procytrat 100B'!B247,'Procytrat 100B'!C247)&gt;0,"100B","")</f>
        <v/>
      </c>
      <c r="AB4246" t="str">
        <f>IFERROR(IF(ISNUMBER('Procytrat 100B'!A247),'Procytrat 100B'!A247,DATEVALUE('Procytrat 100B'!A247)),"")</f>
        <v/>
      </c>
      <c r="AC4246" t="str">
        <f>IF(AA4246="","",'Procytrat 100B'!B247)</f>
        <v/>
      </c>
      <c r="AD4246" t="str">
        <f>IF(AA4246="","",IFERROR(1*'Procytrat 100B'!C247,IFERROR(_xludf.NUMBERVALUE('Procytrat 100B'!C247,".",","),IFERROR(_xludf.NUMBERVALUE('Procytrat 100B'!C247,",","."),0))))</f>
        <v/>
      </c>
      <c r="AE4246" t="str">
        <f>IF(AA4246="","",'Procytrat 100B'!I247)</f>
        <v/>
      </c>
      <c r="AF4246">
        <f t="shared" si="420"/>
        <v>0</v>
      </c>
      <c r="AG4246" t="str">
        <f t="shared" si="421"/>
        <v/>
      </c>
      <c r="AH4246" t="str">
        <f t="shared" si="422"/>
        <v/>
      </c>
      <c r="AI4246">
        <f t="shared" si="423"/>
        <v>0</v>
      </c>
      <c r="AJ4246">
        <f t="shared" si="424"/>
        <v>0</v>
      </c>
      <c r="AK4246">
        <v>0</v>
      </c>
      <c r="AL4246" t="str">
        <f>IF(AA4246="","",IFERROR(IF(ISNUMBER('Procytrat 100B'!D247),'Procytrat 100B'!D247,IF(ISNUMBER(SEARCH("12",'Procytrat 100B'!D247)),EDATE(AB4246,12),IF(ISNUMBER(SEARCH("6",'Procytrat 100B'!D247)),EDATE(AB4246,6),IF(ISNUMBER(SEARCH("3",'Procytrat 100B'!D247)),EDATE(AB4246,3),DATEVALUE('Procytrat 100B'!D247))))),""))</f>
        <v/>
      </c>
      <c r="AM4246" t="str">
        <f t="shared" ca="1" si="425"/>
        <v/>
      </c>
    </row>
    <row r="4247" spans="27:39" x14ac:dyDescent="0.3">
      <c r="AA4247" t="str">
        <f>IF(COUNTA('Procytrat 100B'!A248,'Procytrat 100B'!B248,'Procytrat 100B'!C248)&gt;0,"100B","")</f>
        <v/>
      </c>
      <c r="AB4247" t="str">
        <f>IFERROR(IF(ISNUMBER('Procytrat 100B'!A248),'Procytrat 100B'!A248,DATEVALUE('Procytrat 100B'!A248)),"")</f>
        <v/>
      </c>
      <c r="AC4247" t="str">
        <f>IF(AA4247="","",'Procytrat 100B'!B248)</f>
        <v/>
      </c>
      <c r="AD4247" t="str">
        <f>IF(AA4247="","",IFERROR(1*'Procytrat 100B'!C248,IFERROR(_xludf.NUMBERVALUE('Procytrat 100B'!C248,".",","),IFERROR(_xludf.NUMBERVALUE('Procytrat 100B'!C248,",","."),0))))</f>
        <v/>
      </c>
      <c r="AE4247" t="str">
        <f>IF(AA4247="","",'Procytrat 100B'!I248)</f>
        <v/>
      </c>
      <c r="AF4247">
        <f t="shared" si="420"/>
        <v>0</v>
      </c>
      <c r="AG4247" t="str">
        <f t="shared" si="421"/>
        <v/>
      </c>
      <c r="AH4247" t="str">
        <f t="shared" si="422"/>
        <v/>
      </c>
      <c r="AI4247">
        <f t="shared" si="423"/>
        <v>0</v>
      </c>
      <c r="AJ4247">
        <f t="shared" si="424"/>
        <v>0</v>
      </c>
      <c r="AK4247">
        <v>0</v>
      </c>
      <c r="AL4247" t="str">
        <f>IF(AA4247="","",IFERROR(IF(ISNUMBER('Procytrat 100B'!D248),'Procytrat 100B'!D248,IF(ISNUMBER(SEARCH("12",'Procytrat 100B'!D248)),EDATE(AB4247,12),IF(ISNUMBER(SEARCH("6",'Procytrat 100B'!D248)),EDATE(AB4247,6),IF(ISNUMBER(SEARCH("3",'Procytrat 100B'!D248)),EDATE(AB4247,3),DATEVALUE('Procytrat 100B'!D248))))),""))</f>
        <v/>
      </c>
      <c r="AM4247" t="str">
        <f t="shared" ca="1" si="425"/>
        <v/>
      </c>
    </row>
    <row r="4248" spans="27:39" x14ac:dyDescent="0.3">
      <c r="AA4248" t="str">
        <f>IF(COUNTA('Procytrat 100B'!A249,'Procytrat 100B'!B249,'Procytrat 100B'!C249)&gt;0,"100B","")</f>
        <v/>
      </c>
      <c r="AB4248" t="str">
        <f>IFERROR(IF(ISNUMBER('Procytrat 100B'!A249),'Procytrat 100B'!A249,DATEVALUE('Procytrat 100B'!A249)),"")</f>
        <v/>
      </c>
      <c r="AC4248" t="str">
        <f>IF(AA4248="","",'Procytrat 100B'!B249)</f>
        <v/>
      </c>
      <c r="AD4248" t="str">
        <f>IF(AA4248="","",IFERROR(1*'Procytrat 100B'!C249,IFERROR(_xludf.NUMBERVALUE('Procytrat 100B'!C249,".",","),IFERROR(_xludf.NUMBERVALUE('Procytrat 100B'!C249,",","."),0))))</f>
        <v/>
      </c>
      <c r="AE4248" t="str">
        <f>IF(AA4248="","",'Procytrat 100B'!I249)</f>
        <v/>
      </c>
      <c r="AF4248">
        <f t="shared" si="420"/>
        <v>0</v>
      </c>
      <c r="AG4248" t="str">
        <f t="shared" si="421"/>
        <v/>
      </c>
      <c r="AH4248" t="str">
        <f t="shared" si="422"/>
        <v/>
      </c>
      <c r="AI4248">
        <f t="shared" si="423"/>
        <v>0</v>
      </c>
      <c r="AJ4248">
        <f t="shared" si="424"/>
        <v>0</v>
      </c>
      <c r="AK4248">
        <v>0</v>
      </c>
      <c r="AL4248" t="str">
        <f>IF(AA4248="","",IFERROR(IF(ISNUMBER('Procytrat 100B'!D249),'Procytrat 100B'!D249,IF(ISNUMBER(SEARCH("12",'Procytrat 100B'!D249)),EDATE(AB4248,12),IF(ISNUMBER(SEARCH("6",'Procytrat 100B'!D249)),EDATE(AB4248,6),IF(ISNUMBER(SEARCH("3",'Procytrat 100B'!D249)),EDATE(AB4248,3),DATEVALUE('Procytrat 100B'!D249))))),""))</f>
        <v/>
      </c>
      <c r="AM4248" t="str">
        <f t="shared" ca="1" si="425"/>
        <v/>
      </c>
    </row>
    <row r="4249" spans="27:39" x14ac:dyDescent="0.3">
      <c r="AA4249" t="str">
        <f>IF(COUNTA('Procytrat 100B'!A250,'Procytrat 100B'!B250,'Procytrat 100B'!C250)&gt;0,"100B","")</f>
        <v/>
      </c>
      <c r="AB4249" t="str">
        <f>IFERROR(IF(ISNUMBER('Procytrat 100B'!A250),'Procytrat 100B'!A250,DATEVALUE('Procytrat 100B'!A250)),"")</f>
        <v/>
      </c>
      <c r="AC4249" t="str">
        <f>IF(AA4249="","",'Procytrat 100B'!B250)</f>
        <v/>
      </c>
      <c r="AD4249" t="str">
        <f>IF(AA4249="","",IFERROR(1*'Procytrat 100B'!C250,IFERROR(_xludf.NUMBERVALUE('Procytrat 100B'!C250,".",","),IFERROR(_xludf.NUMBERVALUE('Procytrat 100B'!C250,",","."),0))))</f>
        <v/>
      </c>
      <c r="AE4249" t="str">
        <f>IF(AA4249="","",'Procytrat 100B'!I250)</f>
        <v/>
      </c>
      <c r="AF4249">
        <f t="shared" si="420"/>
        <v>0</v>
      </c>
      <c r="AG4249" t="str">
        <f t="shared" si="421"/>
        <v/>
      </c>
      <c r="AH4249" t="str">
        <f t="shared" si="422"/>
        <v/>
      </c>
      <c r="AI4249">
        <f t="shared" si="423"/>
        <v>0</v>
      </c>
      <c r="AJ4249">
        <f t="shared" si="424"/>
        <v>0</v>
      </c>
      <c r="AK4249">
        <v>0</v>
      </c>
      <c r="AL4249" t="str">
        <f>IF(AA4249="","",IFERROR(IF(ISNUMBER('Procytrat 100B'!D250),'Procytrat 100B'!D250,IF(ISNUMBER(SEARCH("12",'Procytrat 100B'!D250)),EDATE(AB4249,12),IF(ISNUMBER(SEARCH("6",'Procytrat 100B'!D250)),EDATE(AB4249,6),IF(ISNUMBER(SEARCH("3",'Procytrat 100B'!D250)),EDATE(AB4249,3),DATEVALUE('Procytrat 100B'!D250))))),""))</f>
        <v/>
      </c>
      <c r="AM4249" t="str">
        <f t="shared" ca="1" si="425"/>
        <v/>
      </c>
    </row>
    <row r="4250" spans="27:39" x14ac:dyDescent="0.3">
      <c r="AA4250" t="str">
        <f>IF(COUNTA('Procytrat 100B'!A251,'Procytrat 100B'!B251,'Procytrat 100B'!C251)&gt;0,"100B","")</f>
        <v/>
      </c>
      <c r="AB4250" t="str">
        <f>IFERROR(IF(ISNUMBER('Procytrat 100B'!A251),'Procytrat 100B'!A251,DATEVALUE('Procytrat 100B'!A251)),"")</f>
        <v/>
      </c>
      <c r="AC4250" t="str">
        <f>IF(AA4250="","",'Procytrat 100B'!B251)</f>
        <v/>
      </c>
      <c r="AD4250" t="str">
        <f>IF(AA4250="","",IFERROR(1*'Procytrat 100B'!C251,IFERROR(_xludf.NUMBERVALUE('Procytrat 100B'!C251,".",","),IFERROR(_xludf.NUMBERVALUE('Procytrat 100B'!C251,",","."),0))))</f>
        <v/>
      </c>
      <c r="AE4250" t="str">
        <f>IF(AA4250="","",'Procytrat 100B'!I251)</f>
        <v/>
      </c>
      <c r="AF4250">
        <f t="shared" si="420"/>
        <v>0</v>
      </c>
      <c r="AG4250" t="str">
        <f t="shared" si="421"/>
        <v/>
      </c>
      <c r="AH4250" t="str">
        <f t="shared" si="422"/>
        <v/>
      </c>
      <c r="AI4250">
        <f t="shared" si="423"/>
        <v>0</v>
      </c>
      <c r="AJ4250">
        <f t="shared" si="424"/>
        <v>0</v>
      </c>
      <c r="AK4250">
        <v>0</v>
      </c>
      <c r="AL4250" t="str">
        <f>IF(AA4250="","",IFERROR(IF(ISNUMBER('Procytrat 100B'!D251),'Procytrat 100B'!D251,IF(ISNUMBER(SEARCH("12",'Procytrat 100B'!D251)),EDATE(AB4250,12),IF(ISNUMBER(SEARCH("6",'Procytrat 100B'!D251)),EDATE(AB4250,6),IF(ISNUMBER(SEARCH("3",'Procytrat 100B'!D251)),EDATE(AB4250,3),DATEVALUE('Procytrat 100B'!D251))))),""))</f>
        <v/>
      </c>
      <c r="AM4250" t="str">
        <f t="shared" ca="1" si="425"/>
        <v/>
      </c>
    </row>
    <row r="4251" spans="27:39" x14ac:dyDescent="0.3">
      <c r="AA4251" t="str">
        <f>IF(COUNTA('Procytrat 100B'!A252,'Procytrat 100B'!B252,'Procytrat 100B'!C252)&gt;0,"100B","")</f>
        <v/>
      </c>
      <c r="AB4251" t="str">
        <f>IFERROR(IF(ISNUMBER('Procytrat 100B'!A252),'Procytrat 100B'!A252,DATEVALUE('Procytrat 100B'!A252)),"")</f>
        <v/>
      </c>
      <c r="AC4251" t="str">
        <f>IF(AA4251="","",'Procytrat 100B'!B252)</f>
        <v/>
      </c>
      <c r="AD4251" t="str">
        <f>IF(AA4251="","",IFERROR(1*'Procytrat 100B'!C252,IFERROR(_xludf.NUMBERVALUE('Procytrat 100B'!C252,".",","),IFERROR(_xludf.NUMBERVALUE('Procytrat 100B'!C252,",","."),0))))</f>
        <v/>
      </c>
      <c r="AE4251" t="str">
        <f>IF(AA4251="","",'Procytrat 100B'!I252)</f>
        <v/>
      </c>
      <c r="AF4251">
        <f t="shared" si="420"/>
        <v>0</v>
      </c>
      <c r="AG4251" t="str">
        <f t="shared" si="421"/>
        <v/>
      </c>
      <c r="AH4251" t="str">
        <f t="shared" si="422"/>
        <v/>
      </c>
      <c r="AI4251">
        <f t="shared" si="423"/>
        <v>0</v>
      </c>
      <c r="AJ4251">
        <f t="shared" si="424"/>
        <v>0</v>
      </c>
      <c r="AK4251">
        <v>0</v>
      </c>
      <c r="AL4251" t="str">
        <f>IF(AA4251="","",IFERROR(IF(ISNUMBER('Procytrat 100B'!D252),'Procytrat 100B'!D252,IF(ISNUMBER(SEARCH("12",'Procytrat 100B'!D252)),EDATE(AB4251,12),IF(ISNUMBER(SEARCH("6",'Procytrat 100B'!D252)),EDATE(AB4251,6),IF(ISNUMBER(SEARCH("3",'Procytrat 100B'!D252)),EDATE(AB4251,3),DATEVALUE('Procytrat 100B'!D252))))),""))</f>
        <v/>
      </c>
      <c r="AM4251" t="str">
        <f t="shared" ca="1" si="425"/>
        <v/>
      </c>
    </row>
    <row r="4252" spans="27:39" x14ac:dyDescent="0.3">
      <c r="AA4252" t="str">
        <f>IF(COUNTA('Procytrat 100B'!A253,'Procytrat 100B'!B253,'Procytrat 100B'!C253)&gt;0,"100B","")</f>
        <v/>
      </c>
      <c r="AB4252" t="str">
        <f>IFERROR(IF(ISNUMBER('Procytrat 100B'!A253),'Procytrat 100B'!A253,DATEVALUE('Procytrat 100B'!A253)),"")</f>
        <v/>
      </c>
      <c r="AC4252" t="str">
        <f>IF(AA4252="","",'Procytrat 100B'!B253)</f>
        <v/>
      </c>
      <c r="AD4252" t="str">
        <f>IF(AA4252="","",IFERROR(1*'Procytrat 100B'!C253,IFERROR(_xludf.NUMBERVALUE('Procytrat 100B'!C253,".",","),IFERROR(_xludf.NUMBERVALUE('Procytrat 100B'!C253,",","."),0))))</f>
        <v/>
      </c>
      <c r="AE4252" t="str">
        <f>IF(AA4252="","",'Procytrat 100B'!I253)</f>
        <v/>
      </c>
      <c r="AF4252">
        <f t="shared" si="420"/>
        <v>0</v>
      </c>
      <c r="AG4252" t="str">
        <f t="shared" si="421"/>
        <v/>
      </c>
      <c r="AH4252" t="str">
        <f t="shared" si="422"/>
        <v/>
      </c>
      <c r="AI4252">
        <f t="shared" si="423"/>
        <v>0</v>
      </c>
      <c r="AJ4252">
        <f t="shared" si="424"/>
        <v>0</v>
      </c>
      <c r="AK4252">
        <v>0</v>
      </c>
      <c r="AL4252" t="str">
        <f>IF(AA4252="","",IFERROR(IF(ISNUMBER('Procytrat 100B'!D253),'Procytrat 100B'!D253,IF(ISNUMBER(SEARCH("12",'Procytrat 100B'!D253)),EDATE(AB4252,12),IF(ISNUMBER(SEARCH("6",'Procytrat 100B'!D253)),EDATE(AB4252,6),IF(ISNUMBER(SEARCH("3",'Procytrat 100B'!D253)),EDATE(AB4252,3),DATEVALUE('Procytrat 100B'!D253))))),""))</f>
        <v/>
      </c>
      <c r="AM4252" t="str">
        <f t="shared" ca="1" si="425"/>
        <v/>
      </c>
    </row>
    <row r="4253" spans="27:39" x14ac:dyDescent="0.3">
      <c r="AA4253" t="str">
        <f>IF(COUNTA('Procytrat 100B'!A254,'Procytrat 100B'!B254,'Procytrat 100B'!C254)&gt;0,"100B","")</f>
        <v/>
      </c>
      <c r="AB4253" t="str">
        <f>IFERROR(IF(ISNUMBER('Procytrat 100B'!A254),'Procytrat 100B'!A254,DATEVALUE('Procytrat 100B'!A254)),"")</f>
        <v/>
      </c>
      <c r="AC4253" t="str">
        <f>IF(AA4253="","",'Procytrat 100B'!B254)</f>
        <v/>
      </c>
      <c r="AD4253" t="str">
        <f>IF(AA4253="","",IFERROR(1*'Procytrat 100B'!C254,IFERROR(_xludf.NUMBERVALUE('Procytrat 100B'!C254,".",","),IFERROR(_xludf.NUMBERVALUE('Procytrat 100B'!C254,",","."),0))))</f>
        <v/>
      </c>
      <c r="AE4253" t="str">
        <f>IF(AA4253="","",'Procytrat 100B'!I254)</f>
        <v/>
      </c>
      <c r="AF4253">
        <f t="shared" si="420"/>
        <v>0</v>
      </c>
      <c r="AG4253" t="str">
        <f t="shared" si="421"/>
        <v/>
      </c>
      <c r="AH4253" t="str">
        <f t="shared" si="422"/>
        <v/>
      </c>
      <c r="AI4253">
        <f t="shared" si="423"/>
        <v>0</v>
      </c>
      <c r="AJ4253">
        <f t="shared" si="424"/>
        <v>0</v>
      </c>
      <c r="AK4253">
        <v>0</v>
      </c>
      <c r="AL4253" t="str">
        <f>IF(AA4253="","",IFERROR(IF(ISNUMBER('Procytrat 100B'!D254),'Procytrat 100B'!D254,IF(ISNUMBER(SEARCH("12",'Procytrat 100B'!D254)),EDATE(AB4253,12),IF(ISNUMBER(SEARCH("6",'Procytrat 100B'!D254)),EDATE(AB4253,6),IF(ISNUMBER(SEARCH("3",'Procytrat 100B'!D254)),EDATE(AB4253,3),DATEVALUE('Procytrat 100B'!D254))))),""))</f>
        <v/>
      </c>
      <c r="AM4253" t="str">
        <f t="shared" ca="1" si="425"/>
        <v/>
      </c>
    </row>
    <row r="4254" spans="27:39" x14ac:dyDescent="0.3">
      <c r="AA4254" t="str">
        <f>IF(COUNTA('Procytrat 100B'!A255,'Procytrat 100B'!B255,'Procytrat 100B'!C255)&gt;0,"100B","")</f>
        <v/>
      </c>
      <c r="AB4254" t="str">
        <f>IFERROR(IF(ISNUMBER('Procytrat 100B'!A255),'Procytrat 100B'!A255,DATEVALUE('Procytrat 100B'!A255)),"")</f>
        <v/>
      </c>
      <c r="AC4254" t="str">
        <f>IF(AA4254="","",'Procytrat 100B'!B255)</f>
        <v/>
      </c>
      <c r="AD4254" t="str">
        <f>IF(AA4254="","",IFERROR(1*'Procytrat 100B'!C255,IFERROR(_xludf.NUMBERVALUE('Procytrat 100B'!C255,".",","),IFERROR(_xludf.NUMBERVALUE('Procytrat 100B'!C255,",","."),0))))</f>
        <v/>
      </c>
      <c r="AE4254" t="str">
        <f>IF(AA4254="","",'Procytrat 100B'!I255)</f>
        <v/>
      </c>
      <c r="AF4254">
        <f t="shared" si="420"/>
        <v>0</v>
      </c>
      <c r="AG4254" t="str">
        <f t="shared" si="421"/>
        <v/>
      </c>
      <c r="AH4254" t="str">
        <f t="shared" si="422"/>
        <v/>
      </c>
      <c r="AI4254">
        <f t="shared" si="423"/>
        <v>0</v>
      </c>
      <c r="AJ4254">
        <f t="shared" si="424"/>
        <v>0</v>
      </c>
      <c r="AK4254">
        <v>0</v>
      </c>
      <c r="AL4254" t="str">
        <f>IF(AA4254="","",IFERROR(IF(ISNUMBER('Procytrat 100B'!D255),'Procytrat 100B'!D255,IF(ISNUMBER(SEARCH("12",'Procytrat 100B'!D255)),EDATE(AB4254,12),IF(ISNUMBER(SEARCH("6",'Procytrat 100B'!D255)),EDATE(AB4254,6),IF(ISNUMBER(SEARCH("3",'Procytrat 100B'!D255)),EDATE(AB4254,3),DATEVALUE('Procytrat 100B'!D255))))),""))</f>
        <v/>
      </c>
      <c r="AM4254" t="str">
        <f t="shared" ca="1" si="425"/>
        <v/>
      </c>
    </row>
    <row r="4255" spans="27:39" x14ac:dyDescent="0.3">
      <c r="AA4255" t="str">
        <f>IF(COUNTA('Procytrat 100B'!A256,'Procytrat 100B'!B256,'Procytrat 100B'!C256)&gt;0,"100B","")</f>
        <v/>
      </c>
      <c r="AB4255" t="str">
        <f>IFERROR(IF(ISNUMBER('Procytrat 100B'!A256),'Procytrat 100B'!A256,DATEVALUE('Procytrat 100B'!A256)),"")</f>
        <v/>
      </c>
      <c r="AC4255" t="str">
        <f>IF(AA4255="","",'Procytrat 100B'!B256)</f>
        <v/>
      </c>
      <c r="AD4255" t="str">
        <f>IF(AA4255="","",IFERROR(1*'Procytrat 100B'!C256,IFERROR(_xludf.NUMBERVALUE('Procytrat 100B'!C256,".",","),IFERROR(_xludf.NUMBERVALUE('Procytrat 100B'!C256,",","."),0))))</f>
        <v/>
      </c>
      <c r="AE4255" t="str">
        <f>IF(AA4255="","",'Procytrat 100B'!I256)</f>
        <v/>
      </c>
      <c r="AF4255">
        <f t="shared" si="420"/>
        <v>0</v>
      </c>
      <c r="AG4255" t="str">
        <f t="shared" si="421"/>
        <v/>
      </c>
      <c r="AH4255" t="str">
        <f t="shared" si="422"/>
        <v/>
      </c>
      <c r="AI4255">
        <f t="shared" si="423"/>
        <v>0</v>
      </c>
      <c r="AJ4255">
        <f t="shared" si="424"/>
        <v>0</v>
      </c>
      <c r="AK4255">
        <v>0</v>
      </c>
      <c r="AL4255" t="str">
        <f>IF(AA4255="","",IFERROR(IF(ISNUMBER('Procytrat 100B'!D256),'Procytrat 100B'!D256,IF(ISNUMBER(SEARCH("12",'Procytrat 100B'!D256)),EDATE(AB4255,12),IF(ISNUMBER(SEARCH("6",'Procytrat 100B'!D256)),EDATE(AB4255,6),IF(ISNUMBER(SEARCH("3",'Procytrat 100B'!D256)),EDATE(AB4255,3),DATEVALUE('Procytrat 100B'!D256))))),""))</f>
        <v/>
      </c>
      <c r="AM4255" t="str">
        <f t="shared" ca="1" si="425"/>
        <v/>
      </c>
    </row>
    <row r="4256" spans="27:39" x14ac:dyDescent="0.3">
      <c r="AA4256" t="str">
        <f>IF(COUNTA('Procytrat 100B'!A257,'Procytrat 100B'!B257,'Procytrat 100B'!C257)&gt;0,"100B","")</f>
        <v/>
      </c>
      <c r="AB4256" t="str">
        <f>IFERROR(IF(ISNUMBER('Procytrat 100B'!A257),'Procytrat 100B'!A257,DATEVALUE('Procytrat 100B'!A257)),"")</f>
        <v/>
      </c>
      <c r="AC4256" t="str">
        <f>IF(AA4256="","",'Procytrat 100B'!B257)</f>
        <v/>
      </c>
      <c r="AD4256" t="str">
        <f>IF(AA4256="","",IFERROR(1*'Procytrat 100B'!C257,IFERROR(_xludf.NUMBERVALUE('Procytrat 100B'!C257,".",","),IFERROR(_xludf.NUMBERVALUE('Procytrat 100B'!C257,",","."),0))))</f>
        <v/>
      </c>
      <c r="AE4256" t="str">
        <f>IF(AA4256="","",'Procytrat 100B'!I257)</f>
        <v/>
      </c>
      <c r="AF4256">
        <f t="shared" si="420"/>
        <v>0</v>
      </c>
      <c r="AG4256" t="str">
        <f t="shared" si="421"/>
        <v/>
      </c>
      <c r="AH4256" t="str">
        <f t="shared" si="422"/>
        <v/>
      </c>
      <c r="AI4256">
        <f t="shared" si="423"/>
        <v>0</v>
      </c>
      <c r="AJ4256">
        <f t="shared" si="424"/>
        <v>0</v>
      </c>
      <c r="AK4256">
        <v>0</v>
      </c>
      <c r="AL4256" t="str">
        <f>IF(AA4256="","",IFERROR(IF(ISNUMBER('Procytrat 100B'!D257),'Procytrat 100B'!D257,IF(ISNUMBER(SEARCH("12",'Procytrat 100B'!D257)),EDATE(AB4256,12),IF(ISNUMBER(SEARCH("6",'Procytrat 100B'!D257)),EDATE(AB4256,6),IF(ISNUMBER(SEARCH("3",'Procytrat 100B'!D257)),EDATE(AB4256,3),DATEVALUE('Procytrat 100B'!D257))))),""))</f>
        <v/>
      </c>
      <c r="AM4256" t="str">
        <f t="shared" ca="1" si="425"/>
        <v/>
      </c>
    </row>
    <row r="4257" spans="27:39" x14ac:dyDescent="0.3">
      <c r="AA4257" t="str">
        <f>IF(COUNTA('Procytrat 100B'!A258,'Procytrat 100B'!B258,'Procytrat 100B'!C258)&gt;0,"100B","")</f>
        <v/>
      </c>
      <c r="AB4257" t="str">
        <f>IFERROR(IF(ISNUMBER('Procytrat 100B'!A258),'Procytrat 100B'!A258,DATEVALUE('Procytrat 100B'!A258)),"")</f>
        <v/>
      </c>
      <c r="AC4257" t="str">
        <f>IF(AA4257="","",'Procytrat 100B'!B258)</f>
        <v/>
      </c>
      <c r="AD4257" t="str">
        <f>IF(AA4257="","",IFERROR(1*'Procytrat 100B'!C258,IFERROR(_xludf.NUMBERVALUE('Procytrat 100B'!C258,".",","),IFERROR(_xludf.NUMBERVALUE('Procytrat 100B'!C258,",","."),0))))</f>
        <v/>
      </c>
      <c r="AE4257" t="str">
        <f>IF(AA4257="","",'Procytrat 100B'!I258)</f>
        <v/>
      </c>
      <c r="AF4257">
        <f t="shared" si="420"/>
        <v>0</v>
      </c>
      <c r="AG4257" t="str">
        <f t="shared" si="421"/>
        <v/>
      </c>
      <c r="AH4257" t="str">
        <f t="shared" si="422"/>
        <v/>
      </c>
      <c r="AI4257">
        <f t="shared" si="423"/>
        <v>0</v>
      </c>
      <c r="AJ4257">
        <f t="shared" si="424"/>
        <v>0</v>
      </c>
      <c r="AK4257">
        <v>0</v>
      </c>
      <c r="AL4257" t="str">
        <f>IF(AA4257="","",IFERROR(IF(ISNUMBER('Procytrat 100B'!D258),'Procytrat 100B'!D258,IF(ISNUMBER(SEARCH("12",'Procytrat 100B'!D258)),EDATE(AB4257,12),IF(ISNUMBER(SEARCH("6",'Procytrat 100B'!D258)),EDATE(AB4257,6),IF(ISNUMBER(SEARCH("3",'Procytrat 100B'!D258)),EDATE(AB4257,3),DATEVALUE('Procytrat 100B'!D258))))),""))</f>
        <v/>
      </c>
      <c r="AM4257" t="str">
        <f t="shared" ca="1" si="425"/>
        <v/>
      </c>
    </row>
    <row r="4258" spans="27:39" x14ac:dyDescent="0.3">
      <c r="AA4258" t="str">
        <f>IF(COUNTA('Procytrat 100B'!A259,'Procytrat 100B'!B259,'Procytrat 100B'!C259)&gt;0,"100B","")</f>
        <v/>
      </c>
      <c r="AB4258" t="str">
        <f>IFERROR(IF(ISNUMBER('Procytrat 100B'!A259),'Procytrat 100B'!A259,DATEVALUE('Procytrat 100B'!A259)),"")</f>
        <v/>
      </c>
      <c r="AC4258" t="str">
        <f>IF(AA4258="","",'Procytrat 100B'!B259)</f>
        <v/>
      </c>
      <c r="AD4258" t="str">
        <f>IF(AA4258="","",IFERROR(1*'Procytrat 100B'!C259,IFERROR(_xludf.NUMBERVALUE('Procytrat 100B'!C259,".",","),IFERROR(_xludf.NUMBERVALUE('Procytrat 100B'!C259,",","."),0))))</f>
        <v/>
      </c>
      <c r="AE4258" t="str">
        <f>IF(AA4258="","",'Procytrat 100B'!I259)</f>
        <v/>
      </c>
      <c r="AF4258">
        <f t="shared" si="420"/>
        <v>0</v>
      </c>
      <c r="AG4258" t="str">
        <f t="shared" si="421"/>
        <v/>
      </c>
      <c r="AH4258" t="str">
        <f t="shared" si="422"/>
        <v/>
      </c>
      <c r="AI4258">
        <f t="shared" si="423"/>
        <v>0</v>
      </c>
      <c r="AJ4258">
        <f t="shared" si="424"/>
        <v>0</v>
      </c>
      <c r="AK4258">
        <v>0</v>
      </c>
      <c r="AL4258" t="str">
        <f>IF(AA4258="","",IFERROR(IF(ISNUMBER('Procytrat 100B'!D259),'Procytrat 100B'!D259,IF(ISNUMBER(SEARCH("12",'Procytrat 100B'!D259)),EDATE(AB4258,12),IF(ISNUMBER(SEARCH("6",'Procytrat 100B'!D259)),EDATE(AB4258,6),IF(ISNUMBER(SEARCH("3",'Procytrat 100B'!D259)),EDATE(AB4258,3),DATEVALUE('Procytrat 100B'!D259))))),""))</f>
        <v/>
      </c>
      <c r="AM4258" t="str">
        <f t="shared" ca="1" si="425"/>
        <v/>
      </c>
    </row>
    <row r="4259" spans="27:39" x14ac:dyDescent="0.3">
      <c r="AA4259" t="str">
        <f>IF(COUNTA('Procytrat 100B'!A260,'Procytrat 100B'!B260,'Procytrat 100B'!C260)&gt;0,"100B","")</f>
        <v/>
      </c>
      <c r="AB4259" t="str">
        <f>IFERROR(IF(ISNUMBER('Procytrat 100B'!A260),'Procytrat 100B'!A260,DATEVALUE('Procytrat 100B'!A260)),"")</f>
        <v/>
      </c>
      <c r="AC4259" t="str">
        <f>IF(AA4259="","",'Procytrat 100B'!B260)</f>
        <v/>
      </c>
      <c r="AD4259" t="str">
        <f>IF(AA4259="","",IFERROR(1*'Procytrat 100B'!C260,IFERROR(_xludf.NUMBERVALUE('Procytrat 100B'!C260,".",","),IFERROR(_xludf.NUMBERVALUE('Procytrat 100B'!C260,",","."),0))))</f>
        <v/>
      </c>
      <c r="AE4259" t="str">
        <f>IF(AA4259="","",'Procytrat 100B'!I260)</f>
        <v/>
      </c>
      <c r="AF4259">
        <f t="shared" si="420"/>
        <v>0</v>
      </c>
      <c r="AG4259" t="str">
        <f t="shared" si="421"/>
        <v/>
      </c>
      <c r="AH4259" t="str">
        <f t="shared" si="422"/>
        <v/>
      </c>
      <c r="AI4259">
        <f t="shared" si="423"/>
        <v>0</v>
      </c>
      <c r="AJ4259">
        <f t="shared" si="424"/>
        <v>0</v>
      </c>
      <c r="AK4259">
        <v>0</v>
      </c>
      <c r="AL4259" t="str">
        <f>IF(AA4259="","",IFERROR(IF(ISNUMBER('Procytrat 100B'!D260),'Procytrat 100B'!D260,IF(ISNUMBER(SEARCH("12",'Procytrat 100B'!D260)),EDATE(AB4259,12),IF(ISNUMBER(SEARCH("6",'Procytrat 100B'!D260)),EDATE(AB4259,6),IF(ISNUMBER(SEARCH("3",'Procytrat 100B'!D260)),EDATE(AB4259,3),DATEVALUE('Procytrat 100B'!D260))))),""))</f>
        <v/>
      </c>
      <c r="AM4259" t="str">
        <f t="shared" ca="1" si="425"/>
        <v/>
      </c>
    </row>
    <row r="4260" spans="27:39" x14ac:dyDescent="0.3">
      <c r="AA4260" t="str">
        <f>IF(COUNTA('Procytrat 100B'!A261,'Procytrat 100B'!B261,'Procytrat 100B'!C261)&gt;0,"100B","")</f>
        <v/>
      </c>
      <c r="AB4260" t="str">
        <f>IFERROR(IF(ISNUMBER('Procytrat 100B'!A261),'Procytrat 100B'!A261,DATEVALUE('Procytrat 100B'!A261)),"")</f>
        <v/>
      </c>
      <c r="AC4260" t="str">
        <f>IF(AA4260="","",'Procytrat 100B'!B261)</f>
        <v/>
      </c>
      <c r="AD4260" t="str">
        <f>IF(AA4260="","",IFERROR(1*'Procytrat 100B'!C261,IFERROR(_xludf.NUMBERVALUE('Procytrat 100B'!C261,".",","),IFERROR(_xludf.NUMBERVALUE('Procytrat 100B'!C261,",","."),0))))</f>
        <v/>
      </c>
      <c r="AE4260" t="str">
        <f>IF(AA4260="","",'Procytrat 100B'!I261)</f>
        <v/>
      </c>
      <c r="AF4260">
        <f t="shared" si="420"/>
        <v>0</v>
      </c>
      <c r="AG4260" t="str">
        <f t="shared" si="421"/>
        <v/>
      </c>
      <c r="AH4260" t="str">
        <f t="shared" si="422"/>
        <v/>
      </c>
      <c r="AI4260">
        <f t="shared" si="423"/>
        <v>0</v>
      </c>
      <c r="AJ4260">
        <f t="shared" si="424"/>
        <v>0</v>
      </c>
      <c r="AK4260">
        <v>0</v>
      </c>
      <c r="AL4260" t="str">
        <f>IF(AA4260="","",IFERROR(IF(ISNUMBER('Procytrat 100B'!D261),'Procytrat 100B'!D261,IF(ISNUMBER(SEARCH("12",'Procytrat 100B'!D261)),EDATE(AB4260,12),IF(ISNUMBER(SEARCH("6",'Procytrat 100B'!D261)),EDATE(AB4260,6),IF(ISNUMBER(SEARCH("3",'Procytrat 100B'!D261)),EDATE(AB4260,3),DATEVALUE('Procytrat 100B'!D261))))),""))</f>
        <v/>
      </c>
      <c r="AM4260" t="str">
        <f t="shared" ca="1" si="425"/>
        <v/>
      </c>
    </row>
    <row r="4261" spans="27:39" x14ac:dyDescent="0.3">
      <c r="AA4261" t="str">
        <f>IF(COUNTA('Procytrat 100B'!A262,'Procytrat 100B'!B262,'Procytrat 100B'!C262)&gt;0,"100B","")</f>
        <v/>
      </c>
      <c r="AB4261" t="str">
        <f>IFERROR(IF(ISNUMBER('Procytrat 100B'!A262),'Procytrat 100B'!A262,DATEVALUE('Procytrat 100B'!A262)),"")</f>
        <v/>
      </c>
      <c r="AC4261" t="str">
        <f>IF(AA4261="","",'Procytrat 100B'!B262)</f>
        <v/>
      </c>
      <c r="AD4261" t="str">
        <f>IF(AA4261="","",IFERROR(1*'Procytrat 100B'!C262,IFERROR(_xludf.NUMBERVALUE('Procytrat 100B'!C262,".",","),IFERROR(_xludf.NUMBERVALUE('Procytrat 100B'!C262,",","."),0))))</f>
        <v/>
      </c>
      <c r="AE4261" t="str">
        <f>IF(AA4261="","",'Procytrat 100B'!I262)</f>
        <v/>
      </c>
      <c r="AF4261">
        <f t="shared" si="420"/>
        <v>0</v>
      </c>
      <c r="AG4261" t="str">
        <f t="shared" si="421"/>
        <v/>
      </c>
      <c r="AH4261" t="str">
        <f t="shared" si="422"/>
        <v/>
      </c>
      <c r="AI4261">
        <f t="shared" si="423"/>
        <v>0</v>
      </c>
      <c r="AJ4261">
        <f t="shared" si="424"/>
        <v>0</v>
      </c>
      <c r="AK4261">
        <v>0</v>
      </c>
      <c r="AL4261" t="str">
        <f>IF(AA4261="","",IFERROR(IF(ISNUMBER('Procytrat 100B'!D262),'Procytrat 100B'!D262,IF(ISNUMBER(SEARCH("12",'Procytrat 100B'!D262)),EDATE(AB4261,12),IF(ISNUMBER(SEARCH("6",'Procytrat 100B'!D262)),EDATE(AB4261,6),IF(ISNUMBER(SEARCH("3",'Procytrat 100B'!D262)),EDATE(AB4261,3),DATEVALUE('Procytrat 100B'!D262))))),""))</f>
        <v/>
      </c>
      <c r="AM4261" t="str">
        <f t="shared" ca="1" si="425"/>
        <v/>
      </c>
    </row>
    <row r="4262" spans="27:39" x14ac:dyDescent="0.3">
      <c r="AA4262" t="str">
        <f>IF(COUNTA('Procytrat 100B'!A263,'Procytrat 100B'!B263,'Procytrat 100B'!C263)&gt;0,"100B","")</f>
        <v/>
      </c>
      <c r="AB4262" t="str">
        <f>IFERROR(IF(ISNUMBER('Procytrat 100B'!A263),'Procytrat 100B'!A263,DATEVALUE('Procytrat 100B'!A263)),"")</f>
        <v/>
      </c>
      <c r="AC4262" t="str">
        <f>IF(AA4262="","",'Procytrat 100B'!B263)</f>
        <v/>
      </c>
      <c r="AD4262" t="str">
        <f>IF(AA4262="","",IFERROR(1*'Procytrat 100B'!C263,IFERROR(_xludf.NUMBERVALUE('Procytrat 100B'!C263,".",","),IFERROR(_xludf.NUMBERVALUE('Procytrat 100B'!C263,",","."),0))))</f>
        <v/>
      </c>
      <c r="AE4262" t="str">
        <f>IF(AA4262="","",'Procytrat 100B'!I263)</f>
        <v/>
      </c>
      <c r="AF4262">
        <f t="shared" si="420"/>
        <v>0</v>
      </c>
      <c r="AG4262" t="str">
        <f t="shared" si="421"/>
        <v/>
      </c>
      <c r="AH4262" t="str">
        <f t="shared" si="422"/>
        <v/>
      </c>
      <c r="AI4262">
        <f t="shared" si="423"/>
        <v>0</v>
      </c>
      <c r="AJ4262">
        <f t="shared" si="424"/>
        <v>0</v>
      </c>
      <c r="AK4262">
        <v>0</v>
      </c>
      <c r="AL4262" t="str">
        <f>IF(AA4262="","",IFERROR(IF(ISNUMBER('Procytrat 100B'!D263),'Procytrat 100B'!D263,IF(ISNUMBER(SEARCH("12",'Procytrat 100B'!D263)),EDATE(AB4262,12),IF(ISNUMBER(SEARCH("6",'Procytrat 100B'!D263)),EDATE(AB4262,6),IF(ISNUMBER(SEARCH("3",'Procytrat 100B'!D263)),EDATE(AB4262,3),DATEVALUE('Procytrat 100B'!D263))))),""))</f>
        <v/>
      </c>
      <c r="AM4262" t="str">
        <f t="shared" ca="1" si="425"/>
        <v/>
      </c>
    </row>
    <row r="4263" spans="27:39" x14ac:dyDescent="0.3">
      <c r="AA4263" t="str">
        <f>IF(COUNTA('Procytrat 100B'!A264,'Procytrat 100B'!B264,'Procytrat 100B'!C264)&gt;0,"100B","")</f>
        <v/>
      </c>
      <c r="AB4263" t="str">
        <f>IFERROR(IF(ISNUMBER('Procytrat 100B'!A264),'Procytrat 100B'!A264,DATEVALUE('Procytrat 100B'!A264)),"")</f>
        <v/>
      </c>
      <c r="AC4263" t="str">
        <f>IF(AA4263="","",'Procytrat 100B'!B264)</f>
        <v/>
      </c>
      <c r="AD4263" t="str">
        <f>IF(AA4263="","",IFERROR(1*'Procytrat 100B'!C264,IFERROR(_xludf.NUMBERVALUE('Procytrat 100B'!C264,".",","),IFERROR(_xludf.NUMBERVALUE('Procytrat 100B'!C264,",","."),0))))</f>
        <v/>
      </c>
      <c r="AE4263" t="str">
        <f>IF(AA4263="","",'Procytrat 100B'!I264)</f>
        <v/>
      </c>
      <c r="AF4263">
        <f t="shared" si="420"/>
        <v>0</v>
      </c>
      <c r="AG4263" t="str">
        <f t="shared" si="421"/>
        <v/>
      </c>
      <c r="AH4263" t="str">
        <f t="shared" si="422"/>
        <v/>
      </c>
      <c r="AI4263">
        <f t="shared" si="423"/>
        <v>0</v>
      </c>
      <c r="AJ4263">
        <f t="shared" si="424"/>
        <v>0</v>
      </c>
      <c r="AK4263">
        <v>0</v>
      </c>
      <c r="AL4263" t="str">
        <f>IF(AA4263="","",IFERROR(IF(ISNUMBER('Procytrat 100B'!D264),'Procytrat 100B'!D264,IF(ISNUMBER(SEARCH("12",'Procytrat 100B'!D264)),EDATE(AB4263,12),IF(ISNUMBER(SEARCH("6",'Procytrat 100B'!D264)),EDATE(AB4263,6),IF(ISNUMBER(SEARCH("3",'Procytrat 100B'!D264)),EDATE(AB4263,3),DATEVALUE('Procytrat 100B'!D264))))),""))</f>
        <v/>
      </c>
      <c r="AM4263" t="str">
        <f t="shared" ca="1" si="425"/>
        <v/>
      </c>
    </row>
    <row r="4264" spans="27:39" x14ac:dyDescent="0.3">
      <c r="AA4264" t="str">
        <f>IF(COUNTA('Procytrat 100B'!A265,'Procytrat 100B'!B265,'Procytrat 100B'!C265)&gt;0,"100B","")</f>
        <v/>
      </c>
      <c r="AB4264" t="str">
        <f>IFERROR(IF(ISNUMBER('Procytrat 100B'!A265),'Procytrat 100B'!A265,DATEVALUE('Procytrat 100B'!A265)),"")</f>
        <v/>
      </c>
      <c r="AC4264" t="str">
        <f>IF(AA4264="","",'Procytrat 100B'!B265)</f>
        <v/>
      </c>
      <c r="AD4264" t="str">
        <f>IF(AA4264="","",IFERROR(1*'Procytrat 100B'!C265,IFERROR(_xludf.NUMBERVALUE('Procytrat 100B'!C265,".",","),IFERROR(_xludf.NUMBERVALUE('Procytrat 100B'!C265,",","."),0))))</f>
        <v/>
      </c>
      <c r="AE4264" t="str">
        <f>IF(AA4264="","",'Procytrat 100B'!I265)</f>
        <v/>
      </c>
      <c r="AF4264">
        <f t="shared" si="420"/>
        <v>0</v>
      </c>
      <c r="AG4264" t="str">
        <f t="shared" si="421"/>
        <v/>
      </c>
      <c r="AH4264" t="str">
        <f t="shared" si="422"/>
        <v/>
      </c>
      <c r="AI4264">
        <f t="shared" si="423"/>
        <v>0</v>
      </c>
      <c r="AJ4264">
        <f t="shared" si="424"/>
        <v>0</v>
      </c>
      <c r="AK4264">
        <v>0</v>
      </c>
      <c r="AL4264" t="str">
        <f>IF(AA4264="","",IFERROR(IF(ISNUMBER('Procytrat 100B'!D265),'Procytrat 100B'!D265,IF(ISNUMBER(SEARCH("12",'Procytrat 100B'!D265)),EDATE(AB4264,12),IF(ISNUMBER(SEARCH("6",'Procytrat 100B'!D265)),EDATE(AB4264,6),IF(ISNUMBER(SEARCH("3",'Procytrat 100B'!D265)),EDATE(AB4264,3),DATEVALUE('Procytrat 100B'!D265))))),""))</f>
        <v/>
      </c>
      <c r="AM4264" t="str">
        <f t="shared" ca="1" si="425"/>
        <v/>
      </c>
    </row>
    <row r="4265" spans="27:39" x14ac:dyDescent="0.3">
      <c r="AA4265" t="str">
        <f>IF(COUNTA('Procytrat 100B'!A266,'Procytrat 100B'!B266,'Procytrat 100B'!C266)&gt;0,"100B","")</f>
        <v/>
      </c>
      <c r="AB4265" t="str">
        <f>IFERROR(IF(ISNUMBER('Procytrat 100B'!A266),'Procytrat 100B'!A266,DATEVALUE('Procytrat 100B'!A266)),"")</f>
        <v/>
      </c>
      <c r="AC4265" t="str">
        <f>IF(AA4265="","",'Procytrat 100B'!B266)</f>
        <v/>
      </c>
      <c r="AD4265" t="str">
        <f>IF(AA4265="","",IFERROR(1*'Procytrat 100B'!C266,IFERROR(_xludf.NUMBERVALUE('Procytrat 100B'!C266,".",","),IFERROR(_xludf.NUMBERVALUE('Procytrat 100B'!C266,",","."),0))))</f>
        <v/>
      </c>
      <c r="AE4265" t="str">
        <f>IF(AA4265="","",'Procytrat 100B'!I266)</f>
        <v/>
      </c>
      <c r="AF4265">
        <f t="shared" si="420"/>
        <v>0</v>
      </c>
      <c r="AG4265" t="str">
        <f t="shared" si="421"/>
        <v/>
      </c>
      <c r="AH4265" t="str">
        <f t="shared" si="422"/>
        <v/>
      </c>
      <c r="AI4265">
        <f t="shared" si="423"/>
        <v>0</v>
      </c>
      <c r="AJ4265">
        <f t="shared" si="424"/>
        <v>0</v>
      </c>
      <c r="AK4265">
        <v>0</v>
      </c>
      <c r="AL4265" t="str">
        <f>IF(AA4265="","",IFERROR(IF(ISNUMBER('Procytrat 100B'!D266),'Procytrat 100B'!D266,IF(ISNUMBER(SEARCH("12",'Procytrat 100B'!D266)),EDATE(AB4265,12),IF(ISNUMBER(SEARCH("6",'Procytrat 100B'!D266)),EDATE(AB4265,6),IF(ISNUMBER(SEARCH("3",'Procytrat 100B'!D266)),EDATE(AB4265,3),DATEVALUE('Procytrat 100B'!D266))))),""))</f>
        <v/>
      </c>
      <c r="AM4265" t="str">
        <f t="shared" ca="1" si="425"/>
        <v/>
      </c>
    </row>
    <row r="4266" spans="27:39" x14ac:dyDescent="0.3">
      <c r="AA4266" t="str">
        <f>IF(COUNTA('Procytrat 100B'!A267,'Procytrat 100B'!B267,'Procytrat 100B'!C267)&gt;0,"100B","")</f>
        <v/>
      </c>
      <c r="AB4266" t="str">
        <f>IFERROR(IF(ISNUMBER('Procytrat 100B'!A267),'Procytrat 100B'!A267,DATEVALUE('Procytrat 100B'!A267)),"")</f>
        <v/>
      </c>
      <c r="AC4266" t="str">
        <f>IF(AA4266="","",'Procytrat 100B'!B267)</f>
        <v/>
      </c>
      <c r="AD4266" t="str">
        <f>IF(AA4266="","",IFERROR(1*'Procytrat 100B'!C267,IFERROR(_xludf.NUMBERVALUE('Procytrat 100B'!C267,".",","),IFERROR(_xludf.NUMBERVALUE('Procytrat 100B'!C267,",","."),0))))</f>
        <v/>
      </c>
      <c r="AE4266" t="str">
        <f>IF(AA4266="","",'Procytrat 100B'!I267)</f>
        <v/>
      </c>
      <c r="AF4266">
        <f t="shared" si="420"/>
        <v>0</v>
      </c>
      <c r="AG4266" t="str">
        <f t="shared" si="421"/>
        <v/>
      </c>
      <c r="AH4266" t="str">
        <f t="shared" si="422"/>
        <v/>
      </c>
      <c r="AI4266">
        <f t="shared" si="423"/>
        <v>0</v>
      </c>
      <c r="AJ4266">
        <f t="shared" si="424"/>
        <v>0</v>
      </c>
      <c r="AK4266">
        <v>0</v>
      </c>
      <c r="AL4266" t="str">
        <f>IF(AA4266="","",IFERROR(IF(ISNUMBER('Procytrat 100B'!D267),'Procytrat 100B'!D267,IF(ISNUMBER(SEARCH("12",'Procytrat 100B'!D267)),EDATE(AB4266,12),IF(ISNUMBER(SEARCH("6",'Procytrat 100B'!D267)),EDATE(AB4266,6),IF(ISNUMBER(SEARCH("3",'Procytrat 100B'!D267)),EDATE(AB4266,3),DATEVALUE('Procytrat 100B'!D267))))),""))</f>
        <v/>
      </c>
      <c r="AM4266" t="str">
        <f t="shared" ca="1" si="425"/>
        <v/>
      </c>
    </row>
    <row r="4267" spans="27:39" x14ac:dyDescent="0.3">
      <c r="AA4267" t="str">
        <f>IF(COUNTA('Procytrat 100B'!A268,'Procytrat 100B'!B268,'Procytrat 100B'!C268)&gt;0,"100B","")</f>
        <v/>
      </c>
      <c r="AB4267" t="str">
        <f>IFERROR(IF(ISNUMBER('Procytrat 100B'!A268),'Procytrat 100B'!A268,DATEVALUE('Procytrat 100B'!A268)),"")</f>
        <v/>
      </c>
      <c r="AC4267" t="str">
        <f>IF(AA4267="","",'Procytrat 100B'!B268)</f>
        <v/>
      </c>
      <c r="AD4267" t="str">
        <f>IF(AA4267="","",IFERROR(1*'Procytrat 100B'!C268,IFERROR(_xludf.NUMBERVALUE('Procytrat 100B'!C268,".",","),IFERROR(_xludf.NUMBERVALUE('Procytrat 100B'!C268,",","."),0))))</f>
        <v/>
      </c>
      <c r="AE4267" t="str">
        <f>IF(AA4267="","",'Procytrat 100B'!I268)</f>
        <v/>
      </c>
      <c r="AF4267">
        <f t="shared" si="420"/>
        <v>0</v>
      </c>
      <c r="AG4267" t="str">
        <f t="shared" si="421"/>
        <v/>
      </c>
      <c r="AH4267" t="str">
        <f t="shared" si="422"/>
        <v/>
      </c>
      <c r="AI4267">
        <f t="shared" si="423"/>
        <v>0</v>
      </c>
      <c r="AJ4267">
        <f t="shared" si="424"/>
        <v>0</v>
      </c>
      <c r="AK4267">
        <v>0</v>
      </c>
      <c r="AL4267" t="str">
        <f>IF(AA4267="","",IFERROR(IF(ISNUMBER('Procytrat 100B'!D268),'Procytrat 100B'!D268,IF(ISNUMBER(SEARCH("12",'Procytrat 100B'!D268)),EDATE(AB4267,12),IF(ISNUMBER(SEARCH("6",'Procytrat 100B'!D268)),EDATE(AB4267,6),IF(ISNUMBER(SEARCH("3",'Procytrat 100B'!D268)),EDATE(AB4267,3),DATEVALUE('Procytrat 100B'!D268))))),""))</f>
        <v/>
      </c>
      <c r="AM4267" t="str">
        <f t="shared" ca="1" si="425"/>
        <v/>
      </c>
    </row>
    <row r="4268" spans="27:39" x14ac:dyDescent="0.3">
      <c r="AA4268" t="str">
        <f>IF(COUNTA('Procytrat 100B'!A269,'Procytrat 100B'!B269,'Procytrat 100B'!C269)&gt;0,"100B","")</f>
        <v/>
      </c>
      <c r="AB4268" t="str">
        <f>IFERROR(IF(ISNUMBER('Procytrat 100B'!A269),'Procytrat 100B'!A269,DATEVALUE('Procytrat 100B'!A269)),"")</f>
        <v/>
      </c>
      <c r="AC4268" t="str">
        <f>IF(AA4268="","",'Procytrat 100B'!B269)</f>
        <v/>
      </c>
      <c r="AD4268" t="str">
        <f>IF(AA4268="","",IFERROR(1*'Procytrat 100B'!C269,IFERROR(_xludf.NUMBERVALUE('Procytrat 100B'!C269,".",","),IFERROR(_xludf.NUMBERVALUE('Procytrat 100B'!C269,",","."),0))))</f>
        <v/>
      </c>
      <c r="AE4268" t="str">
        <f>IF(AA4268="","",'Procytrat 100B'!I269)</f>
        <v/>
      </c>
      <c r="AF4268">
        <f t="shared" si="420"/>
        <v>0</v>
      </c>
      <c r="AG4268" t="str">
        <f t="shared" si="421"/>
        <v/>
      </c>
      <c r="AH4268" t="str">
        <f t="shared" si="422"/>
        <v/>
      </c>
      <c r="AI4268">
        <f t="shared" si="423"/>
        <v>0</v>
      </c>
      <c r="AJ4268">
        <f t="shared" si="424"/>
        <v>0</v>
      </c>
      <c r="AK4268">
        <v>0</v>
      </c>
      <c r="AL4268" t="str">
        <f>IF(AA4268="","",IFERROR(IF(ISNUMBER('Procytrat 100B'!D269),'Procytrat 100B'!D269,IF(ISNUMBER(SEARCH("12",'Procytrat 100B'!D269)),EDATE(AB4268,12),IF(ISNUMBER(SEARCH("6",'Procytrat 100B'!D269)),EDATE(AB4268,6),IF(ISNUMBER(SEARCH("3",'Procytrat 100B'!D269)),EDATE(AB4268,3),DATEVALUE('Procytrat 100B'!D269))))),""))</f>
        <v/>
      </c>
      <c r="AM4268" t="str">
        <f t="shared" ca="1" si="425"/>
        <v/>
      </c>
    </row>
    <row r="4269" spans="27:39" x14ac:dyDescent="0.3">
      <c r="AA4269" t="str">
        <f>IF(COUNTA('Procytrat 100B'!A270,'Procytrat 100B'!B270,'Procytrat 100B'!C270)&gt;0,"100B","")</f>
        <v/>
      </c>
      <c r="AB4269" t="str">
        <f>IFERROR(IF(ISNUMBER('Procytrat 100B'!A270),'Procytrat 100B'!A270,DATEVALUE('Procytrat 100B'!A270)),"")</f>
        <v/>
      </c>
      <c r="AC4269" t="str">
        <f>IF(AA4269="","",'Procytrat 100B'!B270)</f>
        <v/>
      </c>
      <c r="AD4269" t="str">
        <f>IF(AA4269="","",IFERROR(1*'Procytrat 100B'!C270,IFERROR(_xludf.NUMBERVALUE('Procytrat 100B'!C270,".",","),IFERROR(_xludf.NUMBERVALUE('Procytrat 100B'!C270,",","."),0))))</f>
        <v/>
      </c>
      <c r="AE4269" t="str">
        <f>IF(AA4269="","",'Procytrat 100B'!I270)</f>
        <v/>
      </c>
      <c r="AF4269">
        <f t="shared" si="420"/>
        <v>0</v>
      </c>
      <c r="AG4269" t="str">
        <f t="shared" si="421"/>
        <v/>
      </c>
      <c r="AH4269" t="str">
        <f t="shared" si="422"/>
        <v/>
      </c>
      <c r="AI4269">
        <f t="shared" si="423"/>
        <v>0</v>
      </c>
      <c r="AJ4269">
        <f t="shared" si="424"/>
        <v>0</v>
      </c>
      <c r="AK4269">
        <v>0</v>
      </c>
      <c r="AL4269" t="str">
        <f>IF(AA4269="","",IFERROR(IF(ISNUMBER('Procytrat 100B'!D270),'Procytrat 100B'!D270,IF(ISNUMBER(SEARCH("12",'Procytrat 100B'!D270)),EDATE(AB4269,12),IF(ISNUMBER(SEARCH("6",'Procytrat 100B'!D270)),EDATE(AB4269,6),IF(ISNUMBER(SEARCH("3",'Procytrat 100B'!D270)),EDATE(AB4269,3),DATEVALUE('Procytrat 100B'!D270))))),""))</f>
        <v/>
      </c>
      <c r="AM4269" t="str">
        <f t="shared" ca="1" si="425"/>
        <v/>
      </c>
    </row>
    <row r="4270" spans="27:39" x14ac:dyDescent="0.3">
      <c r="AA4270" t="str">
        <f>IF(COUNTA('Procytrat 100B'!A271,'Procytrat 100B'!B271,'Procytrat 100B'!C271)&gt;0,"100B","")</f>
        <v/>
      </c>
      <c r="AB4270" t="str">
        <f>IFERROR(IF(ISNUMBER('Procytrat 100B'!A271),'Procytrat 100B'!A271,DATEVALUE('Procytrat 100B'!A271)),"")</f>
        <v/>
      </c>
      <c r="AC4270" t="str">
        <f>IF(AA4270="","",'Procytrat 100B'!B271)</f>
        <v/>
      </c>
      <c r="AD4270" t="str">
        <f>IF(AA4270="","",IFERROR(1*'Procytrat 100B'!C271,IFERROR(_xludf.NUMBERVALUE('Procytrat 100B'!C271,".",","),IFERROR(_xludf.NUMBERVALUE('Procytrat 100B'!C271,",","."),0))))</f>
        <v/>
      </c>
      <c r="AE4270" t="str">
        <f>IF(AA4270="","",'Procytrat 100B'!I271)</f>
        <v/>
      </c>
      <c r="AF4270">
        <f t="shared" si="420"/>
        <v>0</v>
      </c>
      <c r="AG4270" t="str">
        <f t="shared" si="421"/>
        <v/>
      </c>
      <c r="AH4270" t="str">
        <f t="shared" si="422"/>
        <v/>
      </c>
      <c r="AI4270">
        <f t="shared" si="423"/>
        <v>0</v>
      </c>
      <c r="AJ4270">
        <f t="shared" si="424"/>
        <v>0</v>
      </c>
      <c r="AK4270">
        <v>0</v>
      </c>
      <c r="AL4270" t="str">
        <f>IF(AA4270="","",IFERROR(IF(ISNUMBER('Procytrat 100B'!D271),'Procytrat 100B'!D271,IF(ISNUMBER(SEARCH("12",'Procytrat 100B'!D271)),EDATE(AB4270,12),IF(ISNUMBER(SEARCH("6",'Procytrat 100B'!D271)),EDATE(AB4270,6),IF(ISNUMBER(SEARCH("3",'Procytrat 100B'!D271)),EDATE(AB4270,3),DATEVALUE('Procytrat 100B'!D271))))),""))</f>
        <v/>
      </c>
      <c r="AM4270" t="str">
        <f t="shared" ca="1" si="425"/>
        <v/>
      </c>
    </row>
    <row r="4271" spans="27:39" x14ac:dyDescent="0.3">
      <c r="AA4271" t="str">
        <f>IF(COUNTA('Procytrat 100B'!A272,'Procytrat 100B'!B272,'Procytrat 100B'!C272)&gt;0,"100B","")</f>
        <v/>
      </c>
      <c r="AB4271" t="str">
        <f>IFERROR(IF(ISNUMBER('Procytrat 100B'!A272),'Procytrat 100B'!A272,DATEVALUE('Procytrat 100B'!A272)),"")</f>
        <v/>
      </c>
      <c r="AC4271" t="str">
        <f>IF(AA4271="","",'Procytrat 100B'!B272)</f>
        <v/>
      </c>
      <c r="AD4271" t="str">
        <f>IF(AA4271="","",IFERROR(1*'Procytrat 100B'!C272,IFERROR(_xludf.NUMBERVALUE('Procytrat 100B'!C272,".",","),IFERROR(_xludf.NUMBERVALUE('Procytrat 100B'!C272,",","."),0))))</f>
        <v/>
      </c>
      <c r="AE4271" t="str">
        <f>IF(AA4271="","",'Procytrat 100B'!I272)</f>
        <v/>
      </c>
      <c r="AF4271">
        <f t="shared" si="420"/>
        <v>0</v>
      </c>
      <c r="AG4271" t="str">
        <f t="shared" si="421"/>
        <v/>
      </c>
      <c r="AH4271" t="str">
        <f t="shared" si="422"/>
        <v/>
      </c>
      <c r="AI4271">
        <f t="shared" si="423"/>
        <v>0</v>
      </c>
      <c r="AJ4271">
        <f t="shared" si="424"/>
        <v>0</v>
      </c>
      <c r="AK4271">
        <v>0</v>
      </c>
      <c r="AL4271" t="str">
        <f>IF(AA4271="","",IFERROR(IF(ISNUMBER('Procytrat 100B'!D272),'Procytrat 100B'!D272,IF(ISNUMBER(SEARCH("12",'Procytrat 100B'!D272)),EDATE(AB4271,12),IF(ISNUMBER(SEARCH("6",'Procytrat 100B'!D272)),EDATE(AB4271,6),IF(ISNUMBER(SEARCH("3",'Procytrat 100B'!D272)),EDATE(AB4271,3),DATEVALUE('Procytrat 100B'!D272))))),""))</f>
        <v/>
      </c>
      <c r="AM4271" t="str">
        <f t="shared" ca="1" si="425"/>
        <v/>
      </c>
    </row>
    <row r="4272" spans="27:39" x14ac:dyDescent="0.3">
      <c r="AA4272" t="str">
        <f>IF(COUNTA('Procytrat 100B'!A273,'Procytrat 100B'!B273,'Procytrat 100B'!C273)&gt;0,"100B","")</f>
        <v/>
      </c>
      <c r="AB4272" t="str">
        <f>IFERROR(IF(ISNUMBER('Procytrat 100B'!A273),'Procytrat 100B'!A273,DATEVALUE('Procytrat 100B'!A273)),"")</f>
        <v/>
      </c>
      <c r="AC4272" t="str">
        <f>IF(AA4272="","",'Procytrat 100B'!B273)</f>
        <v/>
      </c>
      <c r="AD4272" t="str">
        <f>IF(AA4272="","",IFERROR(1*'Procytrat 100B'!C273,IFERROR(_xludf.NUMBERVALUE('Procytrat 100B'!C273,".",","),IFERROR(_xludf.NUMBERVALUE('Procytrat 100B'!C273,",","."),0))))</f>
        <v/>
      </c>
      <c r="AE4272" t="str">
        <f>IF(AA4272="","",'Procytrat 100B'!I273)</f>
        <v/>
      </c>
      <c r="AF4272">
        <f t="shared" si="420"/>
        <v>0</v>
      </c>
      <c r="AG4272" t="str">
        <f t="shared" si="421"/>
        <v/>
      </c>
      <c r="AH4272" t="str">
        <f t="shared" si="422"/>
        <v/>
      </c>
      <c r="AI4272">
        <f t="shared" si="423"/>
        <v>0</v>
      </c>
      <c r="AJ4272">
        <f t="shared" si="424"/>
        <v>0</v>
      </c>
      <c r="AK4272">
        <v>0</v>
      </c>
      <c r="AL4272" t="str">
        <f>IF(AA4272="","",IFERROR(IF(ISNUMBER('Procytrat 100B'!D273),'Procytrat 100B'!D273,IF(ISNUMBER(SEARCH("12",'Procytrat 100B'!D273)),EDATE(AB4272,12),IF(ISNUMBER(SEARCH("6",'Procytrat 100B'!D273)),EDATE(AB4272,6),IF(ISNUMBER(SEARCH("3",'Procytrat 100B'!D273)),EDATE(AB4272,3),DATEVALUE('Procytrat 100B'!D273))))),""))</f>
        <v/>
      </c>
      <c r="AM4272" t="str">
        <f t="shared" ca="1" si="425"/>
        <v/>
      </c>
    </row>
    <row r="4273" spans="27:39" x14ac:dyDescent="0.3">
      <c r="AA4273" t="str">
        <f>IF(COUNTA('Procytrat 100B'!A274,'Procytrat 100B'!B274,'Procytrat 100B'!C274)&gt;0,"100B","")</f>
        <v/>
      </c>
      <c r="AB4273" t="str">
        <f>IFERROR(IF(ISNUMBER('Procytrat 100B'!A274),'Procytrat 100B'!A274,DATEVALUE('Procytrat 100B'!A274)),"")</f>
        <v/>
      </c>
      <c r="AC4273" t="str">
        <f>IF(AA4273="","",'Procytrat 100B'!B274)</f>
        <v/>
      </c>
      <c r="AD4273" t="str">
        <f>IF(AA4273="","",IFERROR(1*'Procytrat 100B'!C274,IFERROR(_xludf.NUMBERVALUE('Procytrat 100B'!C274,".",","),IFERROR(_xludf.NUMBERVALUE('Procytrat 100B'!C274,",","."),0))))</f>
        <v/>
      </c>
      <c r="AE4273" t="str">
        <f>IF(AA4273="","",'Procytrat 100B'!I274)</f>
        <v/>
      </c>
      <c r="AF4273">
        <f t="shared" si="420"/>
        <v>0</v>
      </c>
      <c r="AG4273" t="str">
        <f t="shared" si="421"/>
        <v/>
      </c>
      <c r="AH4273" t="str">
        <f t="shared" si="422"/>
        <v/>
      </c>
      <c r="AI4273">
        <f t="shared" si="423"/>
        <v>0</v>
      </c>
      <c r="AJ4273">
        <f t="shared" si="424"/>
        <v>0</v>
      </c>
      <c r="AK4273">
        <v>0</v>
      </c>
      <c r="AL4273" t="str">
        <f>IF(AA4273="","",IFERROR(IF(ISNUMBER('Procytrat 100B'!D274),'Procytrat 100B'!D274,IF(ISNUMBER(SEARCH("12",'Procytrat 100B'!D274)),EDATE(AB4273,12),IF(ISNUMBER(SEARCH("6",'Procytrat 100B'!D274)),EDATE(AB4273,6),IF(ISNUMBER(SEARCH("3",'Procytrat 100B'!D274)),EDATE(AB4273,3),DATEVALUE('Procytrat 100B'!D274))))),""))</f>
        <v/>
      </c>
      <c r="AM4273" t="str">
        <f t="shared" ca="1" si="425"/>
        <v/>
      </c>
    </row>
    <row r="4274" spans="27:39" x14ac:dyDescent="0.3">
      <c r="AA4274" t="str">
        <f>IF(COUNTA('Procytrat 100B'!A275,'Procytrat 100B'!B275,'Procytrat 100B'!C275)&gt;0,"100B","")</f>
        <v/>
      </c>
      <c r="AB4274" t="str">
        <f>IFERROR(IF(ISNUMBER('Procytrat 100B'!A275),'Procytrat 100B'!A275,DATEVALUE('Procytrat 100B'!A275)),"")</f>
        <v/>
      </c>
      <c r="AC4274" t="str">
        <f>IF(AA4274="","",'Procytrat 100B'!B275)</f>
        <v/>
      </c>
      <c r="AD4274" t="str">
        <f>IF(AA4274="","",IFERROR(1*'Procytrat 100B'!C275,IFERROR(_xludf.NUMBERVALUE('Procytrat 100B'!C275,".",","),IFERROR(_xludf.NUMBERVALUE('Procytrat 100B'!C275,",","."),0))))</f>
        <v/>
      </c>
      <c r="AE4274" t="str">
        <f>IF(AA4274="","",'Procytrat 100B'!I275)</f>
        <v/>
      </c>
      <c r="AF4274">
        <f t="shared" si="420"/>
        <v>0</v>
      </c>
      <c r="AG4274" t="str">
        <f t="shared" si="421"/>
        <v/>
      </c>
      <c r="AH4274" t="str">
        <f t="shared" si="422"/>
        <v/>
      </c>
      <c r="AI4274">
        <f t="shared" si="423"/>
        <v>0</v>
      </c>
      <c r="AJ4274">
        <f t="shared" si="424"/>
        <v>0</v>
      </c>
      <c r="AK4274">
        <v>0</v>
      </c>
      <c r="AL4274" t="str">
        <f>IF(AA4274="","",IFERROR(IF(ISNUMBER('Procytrat 100B'!D275),'Procytrat 100B'!D275,IF(ISNUMBER(SEARCH("12",'Procytrat 100B'!D275)),EDATE(AB4274,12),IF(ISNUMBER(SEARCH("6",'Procytrat 100B'!D275)),EDATE(AB4274,6),IF(ISNUMBER(SEARCH("3",'Procytrat 100B'!D275)),EDATE(AB4274,3),DATEVALUE('Procytrat 100B'!D275))))),""))</f>
        <v/>
      </c>
      <c r="AM4274" t="str">
        <f t="shared" ca="1" si="425"/>
        <v/>
      </c>
    </row>
    <row r="4275" spans="27:39" x14ac:dyDescent="0.3">
      <c r="AA4275" t="str">
        <f>IF(COUNTA('Procytrat 100B'!A276,'Procytrat 100B'!B276,'Procytrat 100B'!C276)&gt;0,"100B","")</f>
        <v/>
      </c>
      <c r="AB4275" t="str">
        <f>IFERROR(IF(ISNUMBER('Procytrat 100B'!A276),'Procytrat 100B'!A276,DATEVALUE('Procytrat 100B'!A276)),"")</f>
        <v/>
      </c>
      <c r="AC4275" t="str">
        <f>IF(AA4275="","",'Procytrat 100B'!B276)</f>
        <v/>
      </c>
      <c r="AD4275" t="str">
        <f>IF(AA4275="","",IFERROR(1*'Procytrat 100B'!C276,IFERROR(_xludf.NUMBERVALUE('Procytrat 100B'!C276,".",","),IFERROR(_xludf.NUMBERVALUE('Procytrat 100B'!C276,",","."),0))))</f>
        <v/>
      </c>
      <c r="AE4275" t="str">
        <f>IF(AA4275="","",'Procytrat 100B'!I276)</f>
        <v/>
      </c>
      <c r="AF4275">
        <f t="shared" si="420"/>
        <v>0</v>
      </c>
      <c r="AG4275" t="str">
        <f t="shared" si="421"/>
        <v/>
      </c>
      <c r="AH4275" t="str">
        <f t="shared" si="422"/>
        <v/>
      </c>
      <c r="AI4275">
        <f t="shared" si="423"/>
        <v>0</v>
      </c>
      <c r="AJ4275">
        <f t="shared" si="424"/>
        <v>0</v>
      </c>
      <c r="AK4275">
        <v>0</v>
      </c>
      <c r="AL4275" t="str">
        <f>IF(AA4275="","",IFERROR(IF(ISNUMBER('Procytrat 100B'!D276),'Procytrat 100B'!D276,IF(ISNUMBER(SEARCH("12",'Procytrat 100B'!D276)),EDATE(AB4275,12),IF(ISNUMBER(SEARCH("6",'Procytrat 100B'!D276)),EDATE(AB4275,6),IF(ISNUMBER(SEARCH("3",'Procytrat 100B'!D276)),EDATE(AB4275,3),DATEVALUE('Procytrat 100B'!D276))))),""))</f>
        <v/>
      </c>
      <c r="AM4275" t="str">
        <f t="shared" ca="1" si="425"/>
        <v/>
      </c>
    </row>
    <row r="4276" spans="27:39" x14ac:dyDescent="0.3">
      <c r="AA4276" t="str">
        <f>IF(COUNTA('Procytrat 100B'!A277,'Procytrat 100B'!B277,'Procytrat 100B'!C277)&gt;0,"100B","")</f>
        <v/>
      </c>
      <c r="AB4276" t="str">
        <f>IFERROR(IF(ISNUMBER('Procytrat 100B'!A277),'Procytrat 100B'!A277,DATEVALUE('Procytrat 100B'!A277)),"")</f>
        <v/>
      </c>
      <c r="AC4276" t="str">
        <f>IF(AA4276="","",'Procytrat 100B'!B277)</f>
        <v/>
      </c>
      <c r="AD4276" t="str">
        <f>IF(AA4276="","",IFERROR(1*'Procytrat 100B'!C277,IFERROR(_xludf.NUMBERVALUE('Procytrat 100B'!C277,".",","),IFERROR(_xludf.NUMBERVALUE('Procytrat 100B'!C277,",","."),0))))</f>
        <v/>
      </c>
      <c r="AE4276" t="str">
        <f>IF(AA4276="","",'Procytrat 100B'!I277)</f>
        <v/>
      </c>
      <c r="AF4276">
        <f t="shared" si="420"/>
        <v>0</v>
      </c>
      <c r="AG4276" t="str">
        <f t="shared" si="421"/>
        <v/>
      </c>
      <c r="AH4276" t="str">
        <f t="shared" si="422"/>
        <v/>
      </c>
      <c r="AI4276">
        <f t="shared" si="423"/>
        <v>0</v>
      </c>
      <c r="AJ4276">
        <f t="shared" si="424"/>
        <v>0</v>
      </c>
      <c r="AK4276">
        <v>0</v>
      </c>
      <c r="AL4276" t="str">
        <f>IF(AA4276="","",IFERROR(IF(ISNUMBER('Procytrat 100B'!D277),'Procytrat 100B'!D277,IF(ISNUMBER(SEARCH("12",'Procytrat 100B'!D277)),EDATE(AB4276,12),IF(ISNUMBER(SEARCH("6",'Procytrat 100B'!D277)),EDATE(AB4276,6),IF(ISNUMBER(SEARCH("3",'Procytrat 100B'!D277)),EDATE(AB4276,3),DATEVALUE('Procytrat 100B'!D277))))),""))</f>
        <v/>
      </c>
      <c r="AM4276" t="str">
        <f t="shared" ca="1" si="425"/>
        <v/>
      </c>
    </row>
    <row r="4277" spans="27:39" x14ac:dyDescent="0.3">
      <c r="AA4277" t="str">
        <f>IF(COUNTA('Procytrat 100B'!A278,'Procytrat 100B'!B278,'Procytrat 100B'!C278)&gt;0,"100B","")</f>
        <v/>
      </c>
      <c r="AB4277" t="str">
        <f>IFERROR(IF(ISNUMBER('Procytrat 100B'!A278),'Procytrat 100B'!A278,DATEVALUE('Procytrat 100B'!A278)),"")</f>
        <v/>
      </c>
      <c r="AC4277" t="str">
        <f>IF(AA4277="","",'Procytrat 100B'!B278)</f>
        <v/>
      </c>
      <c r="AD4277" t="str">
        <f>IF(AA4277="","",IFERROR(1*'Procytrat 100B'!C278,IFERROR(_xludf.NUMBERVALUE('Procytrat 100B'!C278,".",","),IFERROR(_xludf.NUMBERVALUE('Procytrat 100B'!C278,",","."),0))))</f>
        <v/>
      </c>
      <c r="AE4277" t="str">
        <f>IF(AA4277="","",'Procytrat 100B'!I278)</f>
        <v/>
      </c>
      <c r="AF4277">
        <f t="shared" si="420"/>
        <v>0</v>
      </c>
      <c r="AG4277" t="str">
        <f t="shared" si="421"/>
        <v/>
      </c>
      <c r="AH4277" t="str">
        <f t="shared" si="422"/>
        <v/>
      </c>
      <c r="AI4277">
        <f t="shared" si="423"/>
        <v>0</v>
      </c>
      <c r="AJ4277">
        <f t="shared" si="424"/>
        <v>0</v>
      </c>
      <c r="AK4277">
        <v>0</v>
      </c>
      <c r="AL4277" t="str">
        <f>IF(AA4277="","",IFERROR(IF(ISNUMBER('Procytrat 100B'!D278),'Procytrat 100B'!D278,IF(ISNUMBER(SEARCH("12",'Procytrat 100B'!D278)),EDATE(AB4277,12),IF(ISNUMBER(SEARCH("6",'Procytrat 100B'!D278)),EDATE(AB4277,6),IF(ISNUMBER(SEARCH("3",'Procytrat 100B'!D278)),EDATE(AB4277,3),DATEVALUE('Procytrat 100B'!D278))))),""))</f>
        <v/>
      </c>
      <c r="AM4277" t="str">
        <f t="shared" ca="1" si="425"/>
        <v/>
      </c>
    </row>
    <row r="4278" spans="27:39" x14ac:dyDescent="0.3">
      <c r="AA4278" t="str">
        <f>IF(COUNTA('Procytrat 100B'!A279,'Procytrat 100B'!B279,'Procytrat 100B'!C279)&gt;0,"100B","")</f>
        <v/>
      </c>
      <c r="AB4278" t="str">
        <f>IFERROR(IF(ISNUMBER('Procytrat 100B'!A279),'Procytrat 100B'!A279,DATEVALUE('Procytrat 100B'!A279)),"")</f>
        <v/>
      </c>
      <c r="AC4278" t="str">
        <f>IF(AA4278="","",'Procytrat 100B'!B279)</f>
        <v/>
      </c>
      <c r="AD4278" t="str">
        <f>IF(AA4278="","",IFERROR(1*'Procytrat 100B'!C279,IFERROR(_xludf.NUMBERVALUE('Procytrat 100B'!C279,".",","),IFERROR(_xludf.NUMBERVALUE('Procytrat 100B'!C279,",","."),0))))</f>
        <v/>
      </c>
      <c r="AE4278" t="str">
        <f>IF(AA4278="","",'Procytrat 100B'!I279)</f>
        <v/>
      </c>
      <c r="AF4278">
        <f t="shared" si="420"/>
        <v>0</v>
      </c>
      <c r="AG4278" t="str">
        <f t="shared" si="421"/>
        <v/>
      </c>
      <c r="AH4278" t="str">
        <f t="shared" si="422"/>
        <v/>
      </c>
      <c r="AI4278">
        <f t="shared" si="423"/>
        <v>0</v>
      </c>
      <c r="AJ4278">
        <f t="shared" si="424"/>
        <v>0</v>
      </c>
      <c r="AK4278">
        <v>0</v>
      </c>
      <c r="AL4278" t="str">
        <f>IF(AA4278="","",IFERROR(IF(ISNUMBER('Procytrat 100B'!D279),'Procytrat 100B'!D279,IF(ISNUMBER(SEARCH("12",'Procytrat 100B'!D279)),EDATE(AB4278,12),IF(ISNUMBER(SEARCH("6",'Procytrat 100B'!D279)),EDATE(AB4278,6),IF(ISNUMBER(SEARCH("3",'Procytrat 100B'!D279)),EDATE(AB4278,3),DATEVALUE('Procytrat 100B'!D279))))),""))</f>
        <v/>
      </c>
      <c r="AM4278" t="str">
        <f t="shared" ca="1" si="425"/>
        <v/>
      </c>
    </row>
    <row r="4279" spans="27:39" x14ac:dyDescent="0.3">
      <c r="AA4279" t="str">
        <f>IF(COUNTA('Procytrat 100B'!A280,'Procytrat 100B'!B280,'Procytrat 100B'!C280)&gt;0,"100B","")</f>
        <v/>
      </c>
      <c r="AB4279" t="str">
        <f>IFERROR(IF(ISNUMBER('Procytrat 100B'!A280),'Procytrat 100B'!A280,DATEVALUE('Procytrat 100B'!A280)),"")</f>
        <v/>
      </c>
      <c r="AC4279" t="str">
        <f>IF(AA4279="","",'Procytrat 100B'!B280)</f>
        <v/>
      </c>
      <c r="AD4279" t="str">
        <f>IF(AA4279="","",IFERROR(1*'Procytrat 100B'!C280,IFERROR(_xludf.NUMBERVALUE('Procytrat 100B'!C280,".",","),IFERROR(_xludf.NUMBERVALUE('Procytrat 100B'!C280,",","."),0))))</f>
        <v/>
      </c>
      <c r="AE4279" t="str">
        <f>IF(AA4279="","",'Procytrat 100B'!I280)</f>
        <v/>
      </c>
      <c r="AF4279">
        <f t="shared" si="420"/>
        <v>0</v>
      </c>
      <c r="AG4279" t="str">
        <f t="shared" si="421"/>
        <v/>
      </c>
      <c r="AH4279" t="str">
        <f t="shared" si="422"/>
        <v/>
      </c>
      <c r="AI4279">
        <f t="shared" si="423"/>
        <v>0</v>
      </c>
      <c r="AJ4279">
        <f t="shared" si="424"/>
        <v>0</v>
      </c>
      <c r="AK4279">
        <v>0</v>
      </c>
      <c r="AL4279" t="str">
        <f>IF(AA4279="","",IFERROR(IF(ISNUMBER('Procytrat 100B'!D280),'Procytrat 100B'!D280,IF(ISNUMBER(SEARCH("12",'Procytrat 100B'!D280)),EDATE(AB4279,12),IF(ISNUMBER(SEARCH("6",'Procytrat 100B'!D280)),EDATE(AB4279,6),IF(ISNUMBER(SEARCH("3",'Procytrat 100B'!D280)),EDATE(AB4279,3),DATEVALUE('Procytrat 100B'!D280))))),""))</f>
        <v/>
      </c>
      <c r="AM4279" t="str">
        <f t="shared" ca="1" si="425"/>
        <v/>
      </c>
    </row>
    <row r="4280" spans="27:39" x14ac:dyDescent="0.3">
      <c r="AA4280" t="str">
        <f>IF(COUNTA('Procytrat 100B'!A281,'Procytrat 100B'!B281,'Procytrat 100B'!C281)&gt;0,"100B","")</f>
        <v/>
      </c>
      <c r="AB4280" t="str">
        <f>IFERROR(IF(ISNUMBER('Procytrat 100B'!A281),'Procytrat 100B'!A281,DATEVALUE('Procytrat 100B'!A281)),"")</f>
        <v/>
      </c>
      <c r="AC4280" t="str">
        <f>IF(AA4280="","",'Procytrat 100B'!B281)</f>
        <v/>
      </c>
      <c r="AD4280" t="str">
        <f>IF(AA4280="","",IFERROR(1*'Procytrat 100B'!C281,IFERROR(_xludf.NUMBERVALUE('Procytrat 100B'!C281,".",","),IFERROR(_xludf.NUMBERVALUE('Procytrat 100B'!C281,",","."),0))))</f>
        <v/>
      </c>
      <c r="AE4280" t="str">
        <f>IF(AA4280="","",'Procytrat 100B'!I281)</f>
        <v/>
      </c>
      <c r="AF4280">
        <f t="shared" si="420"/>
        <v>0</v>
      </c>
      <c r="AG4280" t="str">
        <f t="shared" si="421"/>
        <v/>
      </c>
      <c r="AH4280" t="str">
        <f t="shared" si="422"/>
        <v/>
      </c>
      <c r="AI4280">
        <f t="shared" si="423"/>
        <v>0</v>
      </c>
      <c r="AJ4280">
        <f t="shared" si="424"/>
        <v>0</v>
      </c>
      <c r="AK4280">
        <v>0</v>
      </c>
      <c r="AL4280" t="str">
        <f>IF(AA4280="","",IFERROR(IF(ISNUMBER('Procytrat 100B'!D281),'Procytrat 100B'!D281,IF(ISNUMBER(SEARCH("12",'Procytrat 100B'!D281)),EDATE(AB4280,12),IF(ISNUMBER(SEARCH("6",'Procytrat 100B'!D281)),EDATE(AB4280,6),IF(ISNUMBER(SEARCH("3",'Procytrat 100B'!D281)),EDATE(AB4280,3),DATEVALUE('Procytrat 100B'!D281))))),""))</f>
        <v/>
      </c>
      <c r="AM4280" t="str">
        <f t="shared" ca="1" si="425"/>
        <v/>
      </c>
    </row>
    <row r="4281" spans="27:39" x14ac:dyDescent="0.3">
      <c r="AA4281" t="str">
        <f>IF(COUNTA('Procytrat 100B'!A282,'Procytrat 100B'!B282,'Procytrat 100B'!C282)&gt;0,"100B","")</f>
        <v/>
      </c>
      <c r="AB4281" t="str">
        <f>IFERROR(IF(ISNUMBER('Procytrat 100B'!A282),'Procytrat 100B'!A282,DATEVALUE('Procytrat 100B'!A282)),"")</f>
        <v/>
      </c>
      <c r="AC4281" t="str">
        <f>IF(AA4281="","",'Procytrat 100B'!B282)</f>
        <v/>
      </c>
      <c r="AD4281" t="str">
        <f>IF(AA4281="","",IFERROR(1*'Procytrat 100B'!C282,IFERROR(_xludf.NUMBERVALUE('Procytrat 100B'!C282,".",","),IFERROR(_xludf.NUMBERVALUE('Procytrat 100B'!C282,",","."),0))))</f>
        <v/>
      </c>
      <c r="AE4281" t="str">
        <f>IF(AA4281="","",'Procytrat 100B'!I282)</f>
        <v/>
      </c>
      <c r="AF4281">
        <f t="shared" si="420"/>
        <v>0</v>
      </c>
      <c r="AG4281" t="str">
        <f t="shared" si="421"/>
        <v/>
      </c>
      <c r="AH4281" t="str">
        <f t="shared" si="422"/>
        <v/>
      </c>
      <c r="AI4281">
        <f t="shared" si="423"/>
        <v>0</v>
      </c>
      <c r="AJ4281">
        <f t="shared" si="424"/>
        <v>0</v>
      </c>
      <c r="AK4281">
        <v>0</v>
      </c>
      <c r="AL4281" t="str">
        <f>IF(AA4281="","",IFERROR(IF(ISNUMBER('Procytrat 100B'!D282),'Procytrat 100B'!D282,IF(ISNUMBER(SEARCH("12",'Procytrat 100B'!D282)),EDATE(AB4281,12),IF(ISNUMBER(SEARCH("6",'Procytrat 100B'!D282)),EDATE(AB4281,6),IF(ISNUMBER(SEARCH("3",'Procytrat 100B'!D282)),EDATE(AB4281,3),DATEVALUE('Procytrat 100B'!D282))))),""))</f>
        <v/>
      </c>
      <c r="AM4281" t="str">
        <f t="shared" ca="1" si="425"/>
        <v/>
      </c>
    </row>
    <row r="4282" spans="27:39" x14ac:dyDescent="0.3">
      <c r="AA4282" t="str">
        <f>IF(COUNTA('Procytrat 100B'!A283,'Procytrat 100B'!B283,'Procytrat 100B'!C283)&gt;0,"100B","")</f>
        <v/>
      </c>
      <c r="AB4282" t="str">
        <f>IFERROR(IF(ISNUMBER('Procytrat 100B'!A283),'Procytrat 100B'!A283,DATEVALUE('Procytrat 100B'!A283)),"")</f>
        <v/>
      </c>
      <c r="AC4282" t="str">
        <f>IF(AA4282="","",'Procytrat 100B'!B283)</f>
        <v/>
      </c>
      <c r="AD4282" t="str">
        <f>IF(AA4282="","",IFERROR(1*'Procytrat 100B'!C283,IFERROR(_xludf.NUMBERVALUE('Procytrat 100B'!C283,".",","),IFERROR(_xludf.NUMBERVALUE('Procytrat 100B'!C283,",","."),0))))</f>
        <v/>
      </c>
      <c r="AE4282" t="str">
        <f>IF(AA4282="","",'Procytrat 100B'!I283)</f>
        <v/>
      </c>
      <c r="AF4282">
        <f t="shared" si="420"/>
        <v>0</v>
      </c>
      <c r="AG4282" t="str">
        <f t="shared" si="421"/>
        <v/>
      </c>
      <c r="AH4282" t="str">
        <f t="shared" si="422"/>
        <v/>
      </c>
      <c r="AI4282">
        <f t="shared" si="423"/>
        <v>0</v>
      </c>
      <c r="AJ4282">
        <f t="shared" si="424"/>
        <v>0</v>
      </c>
      <c r="AK4282">
        <v>0</v>
      </c>
      <c r="AL4282" t="str">
        <f>IF(AA4282="","",IFERROR(IF(ISNUMBER('Procytrat 100B'!D283),'Procytrat 100B'!D283,IF(ISNUMBER(SEARCH("12",'Procytrat 100B'!D283)),EDATE(AB4282,12),IF(ISNUMBER(SEARCH("6",'Procytrat 100B'!D283)),EDATE(AB4282,6),IF(ISNUMBER(SEARCH("3",'Procytrat 100B'!D283)),EDATE(AB4282,3),DATEVALUE('Procytrat 100B'!D283))))),""))</f>
        <v/>
      </c>
      <c r="AM4282" t="str">
        <f t="shared" ca="1" si="425"/>
        <v/>
      </c>
    </row>
    <row r="4283" spans="27:39" x14ac:dyDescent="0.3">
      <c r="AA4283" t="str">
        <f>IF(COUNTA('Procytrat 100B'!A284,'Procytrat 100B'!B284,'Procytrat 100B'!C284)&gt;0,"100B","")</f>
        <v/>
      </c>
      <c r="AB4283" t="str">
        <f>IFERROR(IF(ISNUMBER('Procytrat 100B'!A284),'Procytrat 100B'!A284,DATEVALUE('Procytrat 100B'!A284)),"")</f>
        <v/>
      </c>
      <c r="AC4283" t="str">
        <f>IF(AA4283="","",'Procytrat 100B'!B284)</f>
        <v/>
      </c>
      <c r="AD4283" t="str">
        <f>IF(AA4283="","",IFERROR(1*'Procytrat 100B'!C284,IFERROR(_xludf.NUMBERVALUE('Procytrat 100B'!C284,".",","),IFERROR(_xludf.NUMBERVALUE('Procytrat 100B'!C284,",","."),0))))</f>
        <v/>
      </c>
      <c r="AE4283" t="str">
        <f>IF(AA4283="","",'Procytrat 100B'!I284)</f>
        <v/>
      </c>
      <c r="AF4283">
        <f t="shared" si="420"/>
        <v>0</v>
      </c>
      <c r="AG4283" t="str">
        <f t="shared" si="421"/>
        <v/>
      </c>
      <c r="AH4283" t="str">
        <f t="shared" si="422"/>
        <v/>
      </c>
      <c r="AI4283">
        <f t="shared" si="423"/>
        <v>0</v>
      </c>
      <c r="AJ4283">
        <f t="shared" si="424"/>
        <v>0</v>
      </c>
      <c r="AK4283">
        <v>0</v>
      </c>
      <c r="AL4283" t="str">
        <f>IF(AA4283="","",IFERROR(IF(ISNUMBER('Procytrat 100B'!D284),'Procytrat 100B'!D284,IF(ISNUMBER(SEARCH("12",'Procytrat 100B'!D284)),EDATE(AB4283,12),IF(ISNUMBER(SEARCH("6",'Procytrat 100B'!D284)),EDATE(AB4283,6),IF(ISNUMBER(SEARCH("3",'Procytrat 100B'!D284)),EDATE(AB4283,3),DATEVALUE('Procytrat 100B'!D284))))),""))</f>
        <v/>
      </c>
      <c r="AM4283" t="str">
        <f t="shared" ca="1" si="425"/>
        <v/>
      </c>
    </row>
    <row r="4284" spans="27:39" x14ac:dyDescent="0.3">
      <c r="AA4284" t="str">
        <f>IF(COUNTA('Procytrat 100B'!A285,'Procytrat 100B'!B285,'Procytrat 100B'!C285)&gt;0,"100B","")</f>
        <v/>
      </c>
      <c r="AB4284" t="str">
        <f>IFERROR(IF(ISNUMBER('Procytrat 100B'!A285),'Procytrat 100B'!A285,DATEVALUE('Procytrat 100B'!A285)),"")</f>
        <v/>
      </c>
      <c r="AC4284" t="str">
        <f>IF(AA4284="","",'Procytrat 100B'!B285)</f>
        <v/>
      </c>
      <c r="AD4284" t="str">
        <f>IF(AA4284="","",IFERROR(1*'Procytrat 100B'!C285,IFERROR(_xludf.NUMBERVALUE('Procytrat 100B'!C285,".",","),IFERROR(_xludf.NUMBERVALUE('Procytrat 100B'!C285,",","."),0))))</f>
        <v/>
      </c>
      <c r="AE4284" t="str">
        <f>IF(AA4284="","",'Procytrat 100B'!I285)</f>
        <v/>
      </c>
      <c r="AF4284">
        <f t="shared" si="420"/>
        <v>0</v>
      </c>
      <c r="AG4284" t="str">
        <f t="shared" si="421"/>
        <v/>
      </c>
      <c r="AH4284" t="str">
        <f t="shared" si="422"/>
        <v/>
      </c>
      <c r="AI4284">
        <f t="shared" si="423"/>
        <v>0</v>
      </c>
      <c r="AJ4284">
        <f t="shared" si="424"/>
        <v>0</v>
      </c>
      <c r="AK4284">
        <v>0</v>
      </c>
      <c r="AL4284" t="str">
        <f>IF(AA4284="","",IFERROR(IF(ISNUMBER('Procytrat 100B'!D285),'Procytrat 100B'!D285,IF(ISNUMBER(SEARCH("12",'Procytrat 100B'!D285)),EDATE(AB4284,12),IF(ISNUMBER(SEARCH("6",'Procytrat 100B'!D285)),EDATE(AB4284,6),IF(ISNUMBER(SEARCH("3",'Procytrat 100B'!D285)),EDATE(AB4284,3),DATEVALUE('Procytrat 100B'!D285))))),""))</f>
        <v/>
      </c>
      <c r="AM4284" t="str">
        <f t="shared" ca="1" si="425"/>
        <v/>
      </c>
    </row>
    <row r="4285" spans="27:39" x14ac:dyDescent="0.3">
      <c r="AA4285" t="str">
        <f>IF(COUNTA('Procytrat 100B'!A286,'Procytrat 100B'!B286,'Procytrat 100B'!C286)&gt;0,"100B","")</f>
        <v/>
      </c>
      <c r="AB4285" t="str">
        <f>IFERROR(IF(ISNUMBER('Procytrat 100B'!A286),'Procytrat 100B'!A286,DATEVALUE('Procytrat 100B'!A286)),"")</f>
        <v/>
      </c>
      <c r="AC4285" t="str">
        <f>IF(AA4285="","",'Procytrat 100B'!B286)</f>
        <v/>
      </c>
      <c r="AD4285" t="str">
        <f>IF(AA4285="","",IFERROR(1*'Procytrat 100B'!C286,IFERROR(_xludf.NUMBERVALUE('Procytrat 100B'!C286,".",","),IFERROR(_xludf.NUMBERVALUE('Procytrat 100B'!C286,",","."),0))))</f>
        <v/>
      </c>
      <c r="AE4285" t="str">
        <f>IF(AA4285="","",'Procytrat 100B'!I286)</f>
        <v/>
      </c>
      <c r="AF4285">
        <f t="shared" si="420"/>
        <v>0</v>
      </c>
      <c r="AG4285" t="str">
        <f t="shared" si="421"/>
        <v/>
      </c>
      <c r="AH4285" t="str">
        <f t="shared" si="422"/>
        <v/>
      </c>
      <c r="AI4285">
        <f t="shared" si="423"/>
        <v>0</v>
      </c>
      <c r="AJ4285">
        <f t="shared" si="424"/>
        <v>0</v>
      </c>
      <c r="AK4285">
        <v>0</v>
      </c>
      <c r="AL4285" t="str">
        <f>IF(AA4285="","",IFERROR(IF(ISNUMBER('Procytrat 100B'!D286),'Procytrat 100B'!D286,IF(ISNUMBER(SEARCH("12",'Procytrat 100B'!D286)),EDATE(AB4285,12),IF(ISNUMBER(SEARCH("6",'Procytrat 100B'!D286)),EDATE(AB4285,6),IF(ISNUMBER(SEARCH("3",'Procytrat 100B'!D286)),EDATE(AB4285,3),DATEVALUE('Procytrat 100B'!D286))))),""))</f>
        <v/>
      </c>
      <c r="AM4285" t="str">
        <f t="shared" ca="1" si="425"/>
        <v/>
      </c>
    </row>
    <row r="4286" spans="27:39" x14ac:dyDescent="0.3">
      <c r="AA4286" t="str">
        <f>IF(COUNTA('Procytrat 100B'!A287,'Procytrat 100B'!B287,'Procytrat 100B'!C287)&gt;0,"100B","")</f>
        <v/>
      </c>
      <c r="AB4286" t="str">
        <f>IFERROR(IF(ISNUMBER('Procytrat 100B'!A287),'Procytrat 100B'!A287,DATEVALUE('Procytrat 100B'!A287)),"")</f>
        <v/>
      </c>
      <c r="AC4286" t="str">
        <f>IF(AA4286="","",'Procytrat 100B'!B287)</f>
        <v/>
      </c>
      <c r="AD4286" t="str">
        <f>IF(AA4286="","",IFERROR(1*'Procytrat 100B'!C287,IFERROR(_xludf.NUMBERVALUE('Procytrat 100B'!C287,".",","),IFERROR(_xludf.NUMBERVALUE('Procytrat 100B'!C287,",","."),0))))</f>
        <v/>
      </c>
      <c r="AE4286" t="str">
        <f>IF(AA4286="","",'Procytrat 100B'!I287)</f>
        <v/>
      </c>
      <c r="AF4286">
        <f t="shared" si="420"/>
        <v>0</v>
      </c>
      <c r="AG4286" t="str">
        <f t="shared" si="421"/>
        <v/>
      </c>
      <c r="AH4286" t="str">
        <f t="shared" si="422"/>
        <v/>
      </c>
      <c r="AI4286">
        <f t="shared" si="423"/>
        <v>0</v>
      </c>
      <c r="AJ4286">
        <f t="shared" si="424"/>
        <v>0</v>
      </c>
      <c r="AK4286">
        <v>0</v>
      </c>
      <c r="AL4286" t="str">
        <f>IF(AA4286="","",IFERROR(IF(ISNUMBER('Procytrat 100B'!D287),'Procytrat 100B'!D287,IF(ISNUMBER(SEARCH("12",'Procytrat 100B'!D287)),EDATE(AB4286,12),IF(ISNUMBER(SEARCH("6",'Procytrat 100B'!D287)),EDATE(AB4286,6),IF(ISNUMBER(SEARCH("3",'Procytrat 100B'!D287)),EDATE(AB4286,3),DATEVALUE('Procytrat 100B'!D287))))),""))</f>
        <v/>
      </c>
      <c r="AM4286" t="str">
        <f t="shared" ca="1" si="425"/>
        <v/>
      </c>
    </row>
    <row r="4287" spans="27:39" x14ac:dyDescent="0.3">
      <c r="AA4287" t="str">
        <f>IF(COUNTA('Procytrat 100B'!A288,'Procytrat 100B'!B288,'Procytrat 100B'!C288)&gt;0,"100B","")</f>
        <v/>
      </c>
      <c r="AB4287" t="str">
        <f>IFERROR(IF(ISNUMBER('Procytrat 100B'!A288),'Procytrat 100B'!A288,DATEVALUE('Procytrat 100B'!A288)),"")</f>
        <v/>
      </c>
      <c r="AC4287" t="str">
        <f>IF(AA4287="","",'Procytrat 100B'!B288)</f>
        <v/>
      </c>
      <c r="AD4287" t="str">
        <f>IF(AA4287="","",IFERROR(1*'Procytrat 100B'!C288,IFERROR(_xludf.NUMBERVALUE('Procytrat 100B'!C288,".",","),IFERROR(_xludf.NUMBERVALUE('Procytrat 100B'!C288,",","."),0))))</f>
        <v/>
      </c>
      <c r="AE4287" t="str">
        <f>IF(AA4287="","",'Procytrat 100B'!I288)</f>
        <v/>
      </c>
      <c r="AF4287">
        <f t="shared" si="420"/>
        <v>0</v>
      </c>
      <c r="AG4287" t="str">
        <f t="shared" si="421"/>
        <v/>
      </c>
      <c r="AH4287" t="str">
        <f t="shared" si="422"/>
        <v/>
      </c>
      <c r="AI4287">
        <f t="shared" si="423"/>
        <v>0</v>
      </c>
      <c r="AJ4287">
        <f t="shared" si="424"/>
        <v>0</v>
      </c>
      <c r="AK4287">
        <v>0</v>
      </c>
      <c r="AL4287" t="str">
        <f>IF(AA4287="","",IFERROR(IF(ISNUMBER('Procytrat 100B'!D288),'Procytrat 100B'!D288,IF(ISNUMBER(SEARCH("12",'Procytrat 100B'!D288)),EDATE(AB4287,12),IF(ISNUMBER(SEARCH("6",'Procytrat 100B'!D288)),EDATE(AB4287,6),IF(ISNUMBER(SEARCH("3",'Procytrat 100B'!D288)),EDATE(AB4287,3),DATEVALUE('Procytrat 100B'!D288))))),""))</f>
        <v/>
      </c>
      <c r="AM4287" t="str">
        <f t="shared" ca="1" si="425"/>
        <v/>
      </c>
    </row>
    <row r="4288" spans="27:39" x14ac:dyDescent="0.3">
      <c r="AA4288" t="str">
        <f>IF(COUNTA('Procytrat 100B'!A289,'Procytrat 100B'!B289,'Procytrat 100B'!C289)&gt;0,"100B","")</f>
        <v/>
      </c>
      <c r="AB4288" t="str">
        <f>IFERROR(IF(ISNUMBER('Procytrat 100B'!A289),'Procytrat 100B'!A289,DATEVALUE('Procytrat 100B'!A289)),"")</f>
        <v/>
      </c>
      <c r="AC4288" t="str">
        <f>IF(AA4288="","",'Procytrat 100B'!B289)</f>
        <v/>
      </c>
      <c r="AD4288" t="str">
        <f>IF(AA4288="","",IFERROR(1*'Procytrat 100B'!C289,IFERROR(_xludf.NUMBERVALUE('Procytrat 100B'!C289,".",","),IFERROR(_xludf.NUMBERVALUE('Procytrat 100B'!C289,",","."),0))))</f>
        <v/>
      </c>
      <c r="AE4288" t="str">
        <f>IF(AA4288="","",'Procytrat 100B'!I289)</f>
        <v/>
      </c>
      <c r="AF4288">
        <f t="shared" si="420"/>
        <v>0</v>
      </c>
      <c r="AG4288" t="str">
        <f t="shared" si="421"/>
        <v/>
      </c>
      <c r="AH4288" t="str">
        <f t="shared" si="422"/>
        <v/>
      </c>
      <c r="AI4288">
        <f t="shared" si="423"/>
        <v>0</v>
      </c>
      <c r="AJ4288">
        <f t="shared" si="424"/>
        <v>0</v>
      </c>
      <c r="AK4288">
        <v>0</v>
      </c>
      <c r="AL4288" t="str">
        <f>IF(AA4288="","",IFERROR(IF(ISNUMBER('Procytrat 100B'!D289),'Procytrat 100B'!D289,IF(ISNUMBER(SEARCH("12",'Procytrat 100B'!D289)),EDATE(AB4288,12),IF(ISNUMBER(SEARCH("6",'Procytrat 100B'!D289)),EDATE(AB4288,6),IF(ISNUMBER(SEARCH("3",'Procytrat 100B'!D289)),EDATE(AB4288,3),DATEVALUE('Procytrat 100B'!D289))))),""))</f>
        <v/>
      </c>
      <c r="AM4288" t="str">
        <f t="shared" ca="1" si="425"/>
        <v/>
      </c>
    </row>
    <row r="4289" spans="27:39" x14ac:dyDescent="0.3">
      <c r="AA4289" t="str">
        <f>IF(COUNTA('Procytrat 100B'!A290,'Procytrat 100B'!B290,'Procytrat 100B'!C290)&gt;0,"100B","")</f>
        <v/>
      </c>
      <c r="AB4289" t="str">
        <f>IFERROR(IF(ISNUMBER('Procytrat 100B'!A290),'Procytrat 100B'!A290,DATEVALUE('Procytrat 100B'!A290)),"")</f>
        <v/>
      </c>
      <c r="AC4289" t="str">
        <f>IF(AA4289="","",'Procytrat 100B'!B290)</f>
        <v/>
      </c>
      <c r="AD4289" t="str">
        <f>IF(AA4289="","",IFERROR(1*'Procytrat 100B'!C290,IFERROR(_xludf.NUMBERVALUE('Procytrat 100B'!C290,".",","),IFERROR(_xludf.NUMBERVALUE('Procytrat 100B'!C290,",","."),0))))</f>
        <v/>
      </c>
      <c r="AE4289" t="str">
        <f>IF(AA4289="","",'Procytrat 100B'!I290)</f>
        <v/>
      </c>
      <c r="AF4289">
        <f t="shared" si="420"/>
        <v>0</v>
      </c>
      <c r="AG4289" t="str">
        <f t="shared" si="421"/>
        <v/>
      </c>
      <c r="AH4289" t="str">
        <f t="shared" si="422"/>
        <v/>
      </c>
      <c r="AI4289">
        <f t="shared" si="423"/>
        <v>0</v>
      </c>
      <c r="AJ4289">
        <f t="shared" si="424"/>
        <v>0</v>
      </c>
      <c r="AK4289">
        <v>0</v>
      </c>
      <c r="AL4289" t="str">
        <f>IF(AA4289="","",IFERROR(IF(ISNUMBER('Procytrat 100B'!D290),'Procytrat 100B'!D290,IF(ISNUMBER(SEARCH("12",'Procytrat 100B'!D290)),EDATE(AB4289,12),IF(ISNUMBER(SEARCH("6",'Procytrat 100B'!D290)),EDATE(AB4289,6),IF(ISNUMBER(SEARCH("3",'Procytrat 100B'!D290)),EDATE(AB4289,3),DATEVALUE('Procytrat 100B'!D290))))),""))</f>
        <v/>
      </c>
      <c r="AM4289" t="str">
        <f t="shared" ca="1" si="425"/>
        <v/>
      </c>
    </row>
    <row r="4290" spans="27:39" x14ac:dyDescent="0.3">
      <c r="AA4290" t="str">
        <f>IF(COUNTA('Procytrat 100B'!A291,'Procytrat 100B'!B291,'Procytrat 100B'!C291)&gt;0,"100B","")</f>
        <v/>
      </c>
      <c r="AB4290" t="str">
        <f>IFERROR(IF(ISNUMBER('Procytrat 100B'!A291),'Procytrat 100B'!A291,DATEVALUE('Procytrat 100B'!A291)),"")</f>
        <v/>
      </c>
      <c r="AC4290" t="str">
        <f>IF(AA4290="","",'Procytrat 100B'!B291)</f>
        <v/>
      </c>
      <c r="AD4290" t="str">
        <f>IF(AA4290="","",IFERROR(1*'Procytrat 100B'!C291,IFERROR(_xludf.NUMBERVALUE('Procytrat 100B'!C291,".",","),IFERROR(_xludf.NUMBERVALUE('Procytrat 100B'!C291,",","."),0))))</f>
        <v/>
      </c>
      <c r="AE4290" t="str">
        <f>IF(AA4290="","",'Procytrat 100B'!I291)</f>
        <v/>
      </c>
      <c r="AF4290">
        <f t="shared" ref="AF4290:AF4353" si="426">IF(AA4290="",0,--ISNUMBER(SEARCH("aprovado",AE4290)))</f>
        <v>0</v>
      </c>
      <c r="AG4290" t="str">
        <f t="shared" ref="AG4290:AG4353" si="427">IF(AB4290="","",YEAR(AB4290))</f>
        <v/>
      </c>
      <c r="AH4290" t="str">
        <f t="shared" ref="AH4290:AH4353" si="428">IF(AB4290="","",MONTH(AB4290))</f>
        <v/>
      </c>
      <c r="AI4290">
        <f t="shared" ref="AI4290:AI4353" si="429">IF(AB4290="",0,AB4290+ROW()/1000000)</f>
        <v>0</v>
      </c>
      <c r="AJ4290">
        <f t="shared" ref="AJ4290:AJ4353" si="430">--(AA4290&lt;&gt;"")</f>
        <v>0</v>
      </c>
      <c r="AK4290">
        <v>0</v>
      </c>
      <c r="AL4290" t="str">
        <f>IF(AA4290="","",IFERROR(IF(ISNUMBER('Procytrat 100B'!D291),'Procytrat 100B'!D291,IF(ISNUMBER(SEARCH("12",'Procytrat 100B'!D291)),EDATE(AB4290,12),IF(ISNUMBER(SEARCH("6",'Procytrat 100B'!D291)),EDATE(AB4290,6),IF(ISNUMBER(SEARCH("3",'Procytrat 100B'!D291)),EDATE(AB4290,3),DATEVALUE('Procytrat 100B'!D291))))),""))</f>
        <v/>
      </c>
      <c r="AM4290" t="str">
        <f t="shared" ref="AM4290:AM4353" ca="1" si="431">IF(AND(AJ4290=1,AL4290&lt;&gt;"",AL4290&gt;=TODAY(),AG4290=$W$3),AL4290+ROW()/1000000,"")</f>
        <v/>
      </c>
    </row>
    <row r="4291" spans="27:39" x14ac:dyDescent="0.3">
      <c r="AA4291" t="str">
        <f>IF(COUNTA('Procytrat 100B'!A292,'Procytrat 100B'!B292,'Procytrat 100B'!C292)&gt;0,"100B","")</f>
        <v/>
      </c>
      <c r="AB4291" t="str">
        <f>IFERROR(IF(ISNUMBER('Procytrat 100B'!A292),'Procytrat 100B'!A292,DATEVALUE('Procytrat 100B'!A292)),"")</f>
        <v/>
      </c>
      <c r="AC4291" t="str">
        <f>IF(AA4291="","",'Procytrat 100B'!B292)</f>
        <v/>
      </c>
      <c r="AD4291" t="str">
        <f>IF(AA4291="","",IFERROR(1*'Procytrat 100B'!C292,IFERROR(_xludf.NUMBERVALUE('Procytrat 100B'!C292,".",","),IFERROR(_xludf.NUMBERVALUE('Procytrat 100B'!C292,",","."),0))))</f>
        <v/>
      </c>
      <c r="AE4291" t="str">
        <f>IF(AA4291="","",'Procytrat 100B'!I292)</f>
        <v/>
      </c>
      <c r="AF4291">
        <f t="shared" si="426"/>
        <v>0</v>
      </c>
      <c r="AG4291" t="str">
        <f t="shared" si="427"/>
        <v/>
      </c>
      <c r="AH4291" t="str">
        <f t="shared" si="428"/>
        <v/>
      </c>
      <c r="AI4291">
        <f t="shared" si="429"/>
        <v>0</v>
      </c>
      <c r="AJ4291">
        <f t="shared" si="430"/>
        <v>0</v>
      </c>
      <c r="AK4291">
        <v>0</v>
      </c>
      <c r="AL4291" t="str">
        <f>IF(AA4291="","",IFERROR(IF(ISNUMBER('Procytrat 100B'!D292),'Procytrat 100B'!D292,IF(ISNUMBER(SEARCH("12",'Procytrat 100B'!D292)),EDATE(AB4291,12),IF(ISNUMBER(SEARCH("6",'Procytrat 100B'!D292)),EDATE(AB4291,6),IF(ISNUMBER(SEARCH("3",'Procytrat 100B'!D292)),EDATE(AB4291,3),DATEVALUE('Procytrat 100B'!D292))))),""))</f>
        <v/>
      </c>
      <c r="AM4291" t="str">
        <f t="shared" ca="1" si="431"/>
        <v/>
      </c>
    </row>
    <row r="4292" spans="27:39" x14ac:dyDescent="0.3">
      <c r="AA4292" t="str">
        <f>IF(COUNTA('Procytrat 100B'!A293,'Procytrat 100B'!B293,'Procytrat 100B'!C293)&gt;0,"100B","")</f>
        <v/>
      </c>
      <c r="AB4292" t="str">
        <f>IFERROR(IF(ISNUMBER('Procytrat 100B'!A293),'Procytrat 100B'!A293,DATEVALUE('Procytrat 100B'!A293)),"")</f>
        <v/>
      </c>
      <c r="AC4292" t="str">
        <f>IF(AA4292="","",'Procytrat 100B'!B293)</f>
        <v/>
      </c>
      <c r="AD4292" t="str">
        <f>IF(AA4292="","",IFERROR(1*'Procytrat 100B'!C293,IFERROR(_xludf.NUMBERVALUE('Procytrat 100B'!C293,".",","),IFERROR(_xludf.NUMBERVALUE('Procytrat 100B'!C293,",","."),0))))</f>
        <v/>
      </c>
      <c r="AE4292" t="str">
        <f>IF(AA4292="","",'Procytrat 100B'!I293)</f>
        <v/>
      </c>
      <c r="AF4292">
        <f t="shared" si="426"/>
        <v>0</v>
      </c>
      <c r="AG4292" t="str">
        <f t="shared" si="427"/>
        <v/>
      </c>
      <c r="AH4292" t="str">
        <f t="shared" si="428"/>
        <v/>
      </c>
      <c r="AI4292">
        <f t="shared" si="429"/>
        <v>0</v>
      </c>
      <c r="AJ4292">
        <f t="shared" si="430"/>
        <v>0</v>
      </c>
      <c r="AK4292">
        <v>0</v>
      </c>
      <c r="AL4292" t="str">
        <f>IF(AA4292="","",IFERROR(IF(ISNUMBER('Procytrat 100B'!D293),'Procytrat 100B'!D293,IF(ISNUMBER(SEARCH("12",'Procytrat 100B'!D293)),EDATE(AB4292,12),IF(ISNUMBER(SEARCH("6",'Procytrat 100B'!D293)),EDATE(AB4292,6),IF(ISNUMBER(SEARCH("3",'Procytrat 100B'!D293)),EDATE(AB4292,3),DATEVALUE('Procytrat 100B'!D293))))),""))</f>
        <v/>
      </c>
      <c r="AM4292" t="str">
        <f t="shared" ca="1" si="431"/>
        <v/>
      </c>
    </row>
    <row r="4293" spans="27:39" x14ac:dyDescent="0.3">
      <c r="AA4293" t="str">
        <f>IF(COUNTA('Procytrat 100B'!A294,'Procytrat 100B'!B294,'Procytrat 100B'!C294)&gt;0,"100B","")</f>
        <v/>
      </c>
      <c r="AB4293" t="str">
        <f>IFERROR(IF(ISNUMBER('Procytrat 100B'!A294),'Procytrat 100B'!A294,DATEVALUE('Procytrat 100B'!A294)),"")</f>
        <v/>
      </c>
      <c r="AC4293" t="str">
        <f>IF(AA4293="","",'Procytrat 100B'!B294)</f>
        <v/>
      </c>
      <c r="AD4293" t="str">
        <f>IF(AA4293="","",IFERROR(1*'Procytrat 100B'!C294,IFERROR(_xludf.NUMBERVALUE('Procytrat 100B'!C294,".",","),IFERROR(_xludf.NUMBERVALUE('Procytrat 100B'!C294,",","."),0))))</f>
        <v/>
      </c>
      <c r="AE4293" t="str">
        <f>IF(AA4293="","",'Procytrat 100B'!I294)</f>
        <v/>
      </c>
      <c r="AF4293">
        <f t="shared" si="426"/>
        <v>0</v>
      </c>
      <c r="AG4293" t="str">
        <f t="shared" si="427"/>
        <v/>
      </c>
      <c r="AH4293" t="str">
        <f t="shared" si="428"/>
        <v/>
      </c>
      <c r="AI4293">
        <f t="shared" si="429"/>
        <v>0</v>
      </c>
      <c r="AJ4293">
        <f t="shared" si="430"/>
        <v>0</v>
      </c>
      <c r="AK4293">
        <v>0</v>
      </c>
      <c r="AL4293" t="str">
        <f>IF(AA4293="","",IFERROR(IF(ISNUMBER('Procytrat 100B'!D294),'Procytrat 100B'!D294,IF(ISNUMBER(SEARCH("12",'Procytrat 100B'!D294)),EDATE(AB4293,12),IF(ISNUMBER(SEARCH("6",'Procytrat 100B'!D294)),EDATE(AB4293,6),IF(ISNUMBER(SEARCH("3",'Procytrat 100B'!D294)),EDATE(AB4293,3),DATEVALUE('Procytrat 100B'!D294))))),""))</f>
        <v/>
      </c>
      <c r="AM4293" t="str">
        <f t="shared" ca="1" si="431"/>
        <v/>
      </c>
    </row>
    <row r="4294" spans="27:39" x14ac:dyDescent="0.3">
      <c r="AA4294" t="str">
        <f>IF(COUNTA('Procytrat 100B'!A295,'Procytrat 100B'!B295,'Procytrat 100B'!C295)&gt;0,"100B","")</f>
        <v/>
      </c>
      <c r="AB4294" t="str">
        <f>IFERROR(IF(ISNUMBER('Procytrat 100B'!A295),'Procytrat 100B'!A295,DATEVALUE('Procytrat 100B'!A295)),"")</f>
        <v/>
      </c>
      <c r="AC4294" t="str">
        <f>IF(AA4294="","",'Procytrat 100B'!B295)</f>
        <v/>
      </c>
      <c r="AD4294" t="str">
        <f>IF(AA4294="","",IFERROR(1*'Procytrat 100B'!C295,IFERROR(_xludf.NUMBERVALUE('Procytrat 100B'!C295,".",","),IFERROR(_xludf.NUMBERVALUE('Procytrat 100B'!C295,",","."),0))))</f>
        <v/>
      </c>
      <c r="AE4294" t="str">
        <f>IF(AA4294="","",'Procytrat 100B'!I295)</f>
        <v/>
      </c>
      <c r="AF4294">
        <f t="shared" si="426"/>
        <v>0</v>
      </c>
      <c r="AG4294" t="str">
        <f t="shared" si="427"/>
        <v/>
      </c>
      <c r="AH4294" t="str">
        <f t="shared" si="428"/>
        <v/>
      </c>
      <c r="AI4294">
        <f t="shared" si="429"/>
        <v>0</v>
      </c>
      <c r="AJ4294">
        <f t="shared" si="430"/>
        <v>0</v>
      </c>
      <c r="AK4294">
        <v>0</v>
      </c>
      <c r="AL4294" t="str">
        <f>IF(AA4294="","",IFERROR(IF(ISNUMBER('Procytrat 100B'!D295),'Procytrat 100B'!D295,IF(ISNUMBER(SEARCH("12",'Procytrat 100B'!D295)),EDATE(AB4294,12),IF(ISNUMBER(SEARCH("6",'Procytrat 100B'!D295)),EDATE(AB4294,6),IF(ISNUMBER(SEARCH("3",'Procytrat 100B'!D295)),EDATE(AB4294,3),DATEVALUE('Procytrat 100B'!D295))))),""))</f>
        <v/>
      </c>
      <c r="AM4294" t="str">
        <f t="shared" ca="1" si="431"/>
        <v/>
      </c>
    </row>
    <row r="4295" spans="27:39" x14ac:dyDescent="0.3">
      <c r="AA4295" t="str">
        <f>IF(COUNTA('Procytrat 100B'!A296,'Procytrat 100B'!B296,'Procytrat 100B'!C296)&gt;0,"100B","")</f>
        <v/>
      </c>
      <c r="AB4295" t="str">
        <f>IFERROR(IF(ISNUMBER('Procytrat 100B'!A296),'Procytrat 100B'!A296,DATEVALUE('Procytrat 100B'!A296)),"")</f>
        <v/>
      </c>
      <c r="AC4295" t="str">
        <f>IF(AA4295="","",'Procytrat 100B'!B296)</f>
        <v/>
      </c>
      <c r="AD4295" t="str">
        <f>IF(AA4295="","",IFERROR(1*'Procytrat 100B'!C296,IFERROR(_xludf.NUMBERVALUE('Procytrat 100B'!C296,".",","),IFERROR(_xludf.NUMBERVALUE('Procytrat 100B'!C296,",","."),0))))</f>
        <v/>
      </c>
      <c r="AE4295" t="str">
        <f>IF(AA4295="","",'Procytrat 100B'!I296)</f>
        <v/>
      </c>
      <c r="AF4295">
        <f t="shared" si="426"/>
        <v>0</v>
      </c>
      <c r="AG4295" t="str">
        <f t="shared" si="427"/>
        <v/>
      </c>
      <c r="AH4295" t="str">
        <f t="shared" si="428"/>
        <v/>
      </c>
      <c r="AI4295">
        <f t="shared" si="429"/>
        <v>0</v>
      </c>
      <c r="AJ4295">
        <f t="shared" si="430"/>
        <v>0</v>
      </c>
      <c r="AK4295">
        <v>0</v>
      </c>
      <c r="AL4295" t="str">
        <f>IF(AA4295="","",IFERROR(IF(ISNUMBER('Procytrat 100B'!D296),'Procytrat 100B'!D296,IF(ISNUMBER(SEARCH("12",'Procytrat 100B'!D296)),EDATE(AB4295,12),IF(ISNUMBER(SEARCH("6",'Procytrat 100B'!D296)),EDATE(AB4295,6),IF(ISNUMBER(SEARCH("3",'Procytrat 100B'!D296)),EDATE(AB4295,3),DATEVALUE('Procytrat 100B'!D296))))),""))</f>
        <v/>
      </c>
      <c r="AM4295" t="str">
        <f t="shared" ca="1" si="431"/>
        <v/>
      </c>
    </row>
    <row r="4296" spans="27:39" x14ac:dyDescent="0.3">
      <c r="AA4296" t="str">
        <f>IF(COUNTA('Procytrat 100B'!A297,'Procytrat 100B'!B297,'Procytrat 100B'!C297)&gt;0,"100B","")</f>
        <v/>
      </c>
      <c r="AB4296" t="str">
        <f>IFERROR(IF(ISNUMBER('Procytrat 100B'!A297),'Procytrat 100B'!A297,DATEVALUE('Procytrat 100B'!A297)),"")</f>
        <v/>
      </c>
      <c r="AC4296" t="str">
        <f>IF(AA4296="","",'Procytrat 100B'!B297)</f>
        <v/>
      </c>
      <c r="AD4296" t="str">
        <f>IF(AA4296="","",IFERROR(1*'Procytrat 100B'!C297,IFERROR(_xludf.NUMBERVALUE('Procytrat 100B'!C297,".",","),IFERROR(_xludf.NUMBERVALUE('Procytrat 100B'!C297,",","."),0))))</f>
        <v/>
      </c>
      <c r="AE4296" t="str">
        <f>IF(AA4296="","",'Procytrat 100B'!I297)</f>
        <v/>
      </c>
      <c r="AF4296">
        <f t="shared" si="426"/>
        <v>0</v>
      </c>
      <c r="AG4296" t="str">
        <f t="shared" si="427"/>
        <v/>
      </c>
      <c r="AH4296" t="str">
        <f t="shared" si="428"/>
        <v/>
      </c>
      <c r="AI4296">
        <f t="shared" si="429"/>
        <v>0</v>
      </c>
      <c r="AJ4296">
        <f t="shared" si="430"/>
        <v>0</v>
      </c>
      <c r="AK4296">
        <v>0</v>
      </c>
      <c r="AL4296" t="str">
        <f>IF(AA4296="","",IFERROR(IF(ISNUMBER('Procytrat 100B'!D297),'Procytrat 100B'!D297,IF(ISNUMBER(SEARCH("12",'Procytrat 100B'!D297)),EDATE(AB4296,12),IF(ISNUMBER(SEARCH("6",'Procytrat 100B'!D297)),EDATE(AB4296,6),IF(ISNUMBER(SEARCH("3",'Procytrat 100B'!D297)),EDATE(AB4296,3),DATEVALUE('Procytrat 100B'!D297))))),""))</f>
        <v/>
      </c>
      <c r="AM4296" t="str">
        <f t="shared" ca="1" si="431"/>
        <v/>
      </c>
    </row>
    <row r="4297" spans="27:39" x14ac:dyDescent="0.3">
      <c r="AA4297" t="str">
        <f>IF(COUNTA('Procytrat 100B'!A298,'Procytrat 100B'!B298,'Procytrat 100B'!C298)&gt;0,"100B","")</f>
        <v/>
      </c>
      <c r="AB4297" t="str">
        <f>IFERROR(IF(ISNUMBER('Procytrat 100B'!A298),'Procytrat 100B'!A298,DATEVALUE('Procytrat 100B'!A298)),"")</f>
        <v/>
      </c>
      <c r="AC4297" t="str">
        <f>IF(AA4297="","",'Procytrat 100B'!B298)</f>
        <v/>
      </c>
      <c r="AD4297" t="str">
        <f>IF(AA4297="","",IFERROR(1*'Procytrat 100B'!C298,IFERROR(_xludf.NUMBERVALUE('Procytrat 100B'!C298,".",","),IFERROR(_xludf.NUMBERVALUE('Procytrat 100B'!C298,",","."),0))))</f>
        <v/>
      </c>
      <c r="AE4297" t="str">
        <f>IF(AA4297="","",'Procytrat 100B'!I298)</f>
        <v/>
      </c>
      <c r="AF4297">
        <f t="shared" si="426"/>
        <v>0</v>
      </c>
      <c r="AG4297" t="str">
        <f t="shared" si="427"/>
        <v/>
      </c>
      <c r="AH4297" t="str">
        <f t="shared" si="428"/>
        <v/>
      </c>
      <c r="AI4297">
        <f t="shared" si="429"/>
        <v>0</v>
      </c>
      <c r="AJ4297">
        <f t="shared" si="430"/>
        <v>0</v>
      </c>
      <c r="AK4297">
        <v>0</v>
      </c>
      <c r="AL4297" t="str">
        <f>IF(AA4297="","",IFERROR(IF(ISNUMBER('Procytrat 100B'!D298),'Procytrat 100B'!D298,IF(ISNUMBER(SEARCH("12",'Procytrat 100B'!D298)),EDATE(AB4297,12),IF(ISNUMBER(SEARCH("6",'Procytrat 100B'!D298)),EDATE(AB4297,6),IF(ISNUMBER(SEARCH("3",'Procytrat 100B'!D298)),EDATE(AB4297,3),DATEVALUE('Procytrat 100B'!D298))))),""))</f>
        <v/>
      </c>
      <c r="AM4297" t="str">
        <f t="shared" ca="1" si="431"/>
        <v/>
      </c>
    </row>
    <row r="4298" spans="27:39" x14ac:dyDescent="0.3">
      <c r="AA4298" t="str">
        <f>IF(COUNTA('Procytrat 100B'!A299,'Procytrat 100B'!B299,'Procytrat 100B'!C299)&gt;0,"100B","")</f>
        <v/>
      </c>
      <c r="AB4298" t="str">
        <f>IFERROR(IF(ISNUMBER('Procytrat 100B'!A299),'Procytrat 100B'!A299,DATEVALUE('Procytrat 100B'!A299)),"")</f>
        <v/>
      </c>
      <c r="AC4298" t="str">
        <f>IF(AA4298="","",'Procytrat 100B'!B299)</f>
        <v/>
      </c>
      <c r="AD4298" t="str">
        <f>IF(AA4298="","",IFERROR(1*'Procytrat 100B'!C299,IFERROR(_xludf.NUMBERVALUE('Procytrat 100B'!C299,".",","),IFERROR(_xludf.NUMBERVALUE('Procytrat 100B'!C299,",","."),0))))</f>
        <v/>
      </c>
      <c r="AE4298" t="str">
        <f>IF(AA4298="","",'Procytrat 100B'!I299)</f>
        <v/>
      </c>
      <c r="AF4298">
        <f t="shared" si="426"/>
        <v>0</v>
      </c>
      <c r="AG4298" t="str">
        <f t="shared" si="427"/>
        <v/>
      </c>
      <c r="AH4298" t="str">
        <f t="shared" si="428"/>
        <v/>
      </c>
      <c r="AI4298">
        <f t="shared" si="429"/>
        <v>0</v>
      </c>
      <c r="AJ4298">
        <f t="shared" si="430"/>
        <v>0</v>
      </c>
      <c r="AK4298">
        <v>0</v>
      </c>
      <c r="AL4298" t="str">
        <f>IF(AA4298="","",IFERROR(IF(ISNUMBER('Procytrat 100B'!D299),'Procytrat 100B'!D299,IF(ISNUMBER(SEARCH("12",'Procytrat 100B'!D299)),EDATE(AB4298,12),IF(ISNUMBER(SEARCH("6",'Procytrat 100B'!D299)),EDATE(AB4298,6),IF(ISNUMBER(SEARCH("3",'Procytrat 100B'!D299)),EDATE(AB4298,3),DATEVALUE('Procytrat 100B'!D299))))),""))</f>
        <v/>
      </c>
      <c r="AM4298" t="str">
        <f t="shared" ca="1" si="431"/>
        <v/>
      </c>
    </row>
    <row r="4299" spans="27:39" x14ac:dyDescent="0.3">
      <c r="AA4299" t="str">
        <f>IF(COUNTA('Procytrat 100B'!A300,'Procytrat 100B'!B300,'Procytrat 100B'!C300)&gt;0,"100B","")</f>
        <v/>
      </c>
      <c r="AB4299" t="str">
        <f>IFERROR(IF(ISNUMBER('Procytrat 100B'!A300),'Procytrat 100B'!A300,DATEVALUE('Procytrat 100B'!A300)),"")</f>
        <v/>
      </c>
      <c r="AC4299" t="str">
        <f>IF(AA4299="","",'Procytrat 100B'!B300)</f>
        <v/>
      </c>
      <c r="AD4299" t="str">
        <f>IF(AA4299="","",IFERROR(1*'Procytrat 100B'!C300,IFERROR(_xludf.NUMBERVALUE('Procytrat 100B'!C300,".",","),IFERROR(_xludf.NUMBERVALUE('Procytrat 100B'!C300,",","."),0))))</f>
        <v/>
      </c>
      <c r="AE4299" t="str">
        <f>IF(AA4299="","",'Procytrat 100B'!I300)</f>
        <v/>
      </c>
      <c r="AF4299">
        <f t="shared" si="426"/>
        <v>0</v>
      </c>
      <c r="AG4299" t="str">
        <f t="shared" si="427"/>
        <v/>
      </c>
      <c r="AH4299" t="str">
        <f t="shared" si="428"/>
        <v/>
      </c>
      <c r="AI4299">
        <f t="shared" si="429"/>
        <v>0</v>
      </c>
      <c r="AJ4299">
        <f t="shared" si="430"/>
        <v>0</v>
      </c>
      <c r="AK4299">
        <v>0</v>
      </c>
      <c r="AL4299" t="str">
        <f>IF(AA4299="","",IFERROR(IF(ISNUMBER('Procytrat 100B'!D300),'Procytrat 100B'!D300,IF(ISNUMBER(SEARCH("12",'Procytrat 100B'!D300)),EDATE(AB4299,12),IF(ISNUMBER(SEARCH("6",'Procytrat 100B'!D300)),EDATE(AB4299,6),IF(ISNUMBER(SEARCH("3",'Procytrat 100B'!D300)),EDATE(AB4299,3),DATEVALUE('Procytrat 100B'!D300))))),""))</f>
        <v/>
      </c>
      <c r="AM4299" t="str">
        <f t="shared" ca="1" si="431"/>
        <v/>
      </c>
    </row>
    <row r="4300" spans="27:39" x14ac:dyDescent="0.3">
      <c r="AA4300" t="str">
        <f>IF(COUNTA('Procytrat 100B'!A301,'Procytrat 100B'!B301,'Procytrat 100B'!C301)&gt;0,"100B","")</f>
        <v/>
      </c>
      <c r="AB4300" t="str">
        <f>IFERROR(IF(ISNUMBER('Procytrat 100B'!A301),'Procytrat 100B'!A301,DATEVALUE('Procytrat 100B'!A301)),"")</f>
        <v/>
      </c>
      <c r="AC4300" t="str">
        <f>IF(AA4300="","",'Procytrat 100B'!B301)</f>
        <v/>
      </c>
      <c r="AD4300" t="str">
        <f>IF(AA4300="","",IFERROR(1*'Procytrat 100B'!C301,IFERROR(_xludf.NUMBERVALUE('Procytrat 100B'!C301,".",","),IFERROR(_xludf.NUMBERVALUE('Procytrat 100B'!C301,",","."),0))))</f>
        <v/>
      </c>
      <c r="AE4300" t="str">
        <f>IF(AA4300="","",'Procytrat 100B'!I301)</f>
        <v/>
      </c>
      <c r="AF4300">
        <f t="shared" si="426"/>
        <v>0</v>
      </c>
      <c r="AG4300" t="str">
        <f t="shared" si="427"/>
        <v/>
      </c>
      <c r="AH4300" t="str">
        <f t="shared" si="428"/>
        <v/>
      </c>
      <c r="AI4300">
        <f t="shared" si="429"/>
        <v>0</v>
      </c>
      <c r="AJ4300">
        <f t="shared" si="430"/>
        <v>0</v>
      </c>
      <c r="AK4300">
        <v>0</v>
      </c>
      <c r="AL4300" t="str">
        <f>IF(AA4300="","",IFERROR(IF(ISNUMBER('Procytrat 100B'!D301),'Procytrat 100B'!D301,IF(ISNUMBER(SEARCH("12",'Procytrat 100B'!D301)),EDATE(AB4300,12),IF(ISNUMBER(SEARCH("6",'Procytrat 100B'!D301)),EDATE(AB4300,6),IF(ISNUMBER(SEARCH("3",'Procytrat 100B'!D301)),EDATE(AB4300,3),DATEVALUE('Procytrat 100B'!D301))))),""))</f>
        <v/>
      </c>
      <c r="AM4300" t="str">
        <f t="shared" ca="1" si="431"/>
        <v/>
      </c>
    </row>
    <row r="4301" spans="27:39" x14ac:dyDescent="0.3">
      <c r="AA4301" t="str">
        <f>IF(COUNTA('Procytrat 100B'!A302,'Procytrat 100B'!B302,'Procytrat 100B'!C302)&gt;0,"100B","")</f>
        <v/>
      </c>
      <c r="AB4301" t="str">
        <f>IFERROR(IF(ISNUMBER('Procytrat 100B'!A302),'Procytrat 100B'!A302,DATEVALUE('Procytrat 100B'!A302)),"")</f>
        <v/>
      </c>
      <c r="AC4301" t="str">
        <f>IF(AA4301="","",'Procytrat 100B'!B302)</f>
        <v/>
      </c>
      <c r="AD4301" t="str">
        <f>IF(AA4301="","",IFERROR(1*'Procytrat 100B'!C302,IFERROR(_xludf.NUMBERVALUE('Procytrat 100B'!C302,".",","),IFERROR(_xludf.NUMBERVALUE('Procytrat 100B'!C302,",","."),0))))</f>
        <v/>
      </c>
      <c r="AE4301" t="str">
        <f>IF(AA4301="","",'Procytrat 100B'!I302)</f>
        <v/>
      </c>
      <c r="AF4301">
        <f t="shared" si="426"/>
        <v>0</v>
      </c>
      <c r="AG4301" t="str">
        <f t="shared" si="427"/>
        <v/>
      </c>
      <c r="AH4301" t="str">
        <f t="shared" si="428"/>
        <v/>
      </c>
      <c r="AI4301">
        <f t="shared" si="429"/>
        <v>0</v>
      </c>
      <c r="AJ4301">
        <f t="shared" si="430"/>
        <v>0</v>
      </c>
      <c r="AK4301">
        <v>0</v>
      </c>
      <c r="AL4301" t="str">
        <f>IF(AA4301="","",IFERROR(IF(ISNUMBER('Procytrat 100B'!D302),'Procytrat 100B'!D302,IF(ISNUMBER(SEARCH("12",'Procytrat 100B'!D302)),EDATE(AB4301,12),IF(ISNUMBER(SEARCH("6",'Procytrat 100B'!D302)),EDATE(AB4301,6),IF(ISNUMBER(SEARCH("3",'Procytrat 100B'!D302)),EDATE(AB4301,3),DATEVALUE('Procytrat 100B'!D302))))),""))</f>
        <v/>
      </c>
      <c r="AM4301" t="str">
        <f t="shared" ca="1" si="431"/>
        <v/>
      </c>
    </row>
    <row r="4302" spans="27:39" x14ac:dyDescent="0.3">
      <c r="AA4302" t="str">
        <f>IF(COUNTA('Procytrat 100B'!A303,'Procytrat 100B'!B303,'Procytrat 100B'!C303)&gt;0,"100B","")</f>
        <v/>
      </c>
      <c r="AB4302" t="str">
        <f>IFERROR(IF(ISNUMBER('Procytrat 100B'!A303),'Procytrat 100B'!A303,DATEVALUE('Procytrat 100B'!A303)),"")</f>
        <v/>
      </c>
      <c r="AC4302" t="str">
        <f>IF(AA4302="","",'Procytrat 100B'!B303)</f>
        <v/>
      </c>
      <c r="AD4302" t="str">
        <f>IF(AA4302="","",IFERROR(1*'Procytrat 100B'!C303,IFERROR(_xludf.NUMBERVALUE('Procytrat 100B'!C303,".",","),IFERROR(_xludf.NUMBERVALUE('Procytrat 100B'!C303,",","."),0))))</f>
        <v/>
      </c>
      <c r="AE4302" t="str">
        <f>IF(AA4302="","",'Procytrat 100B'!I303)</f>
        <v/>
      </c>
      <c r="AF4302">
        <f t="shared" si="426"/>
        <v>0</v>
      </c>
      <c r="AG4302" t="str">
        <f t="shared" si="427"/>
        <v/>
      </c>
      <c r="AH4302" t="str">
        <f t="shared" si="428"/>
        <v/>
      </c>
      <c r="AI4302">
        <f t="shared" si="429"/>
        <v>0</v>
      </c>
      <c r="AJ4302">
        <f t="shared" si="430"/>
        <v>0</v>
      </c>
      <c r="AK4302">
        <v>0</v>
      </c>
      <c r="AL4302" t="str">
        <f>IF(AA4302="","",IFERROR(IF(ISNUMBER('Procytrat 100B'!D303),'Procytrat 100B'!D303,IF(ISNUMBER(SEARCH("12",'Procytrat 100B'!D303)),EDATE(AB4302,12),IF(ISNUMBER(SEARCH("6",'Procytrat 100B'!D303)),EDATE(AB4302,6),IF(ISNUMBER(SEARCH("3",'Procytrat 100B'!D303)),EDATE(AB4302,3),DATEVALUE('Procytrat 100B'!D303))))),""))</f>
        <v/>
      </c>
      <c r="AM4302" t="str">
        <f t="shared" ca="1" si="431"/>
        <v/>
      </c>
    </row>
    <row r="4303" spans="27:39" x14ac:dyDescent="0.3">
      <c r="AA4303" t="str">
        <f>IF(COUNTA('Procytrat 100B'!A304,'Procytrat 100B'!B304,'Procytrat 100B'!C304)&gt;0,"100B","")</f>
        <v/>
      </c>
      <c r="AB4303" t="str">
        <f>IFERROR(IF(ISNUMBER('Procytrat 100B'!A304),'Procytrat 100B'!A304,DATEVALUE('Procytrat 100B'!A304)),"")</f>
        <v/>
      </c>
      <c r="AC4303" t="str">
        <f>IF(AA4303="","",'Procytrat 100B'!B304)</f>
        <v/>
      </c>
      <c r="AD4303" t="str">
        <f>IF(AA4303="","",IFERROR(1*'Procytrat 100B'!C304,IFERROR(_xludf.NUMBERVALUE('Procytrat 100B'!C304,".",","),IFERROR(_xludf.NUMBERVALUE('Procytrat 100B'!C304,",","."),0))))</f>
        <v/>
      </c>
      <c r="AE4303" t="str">
        <f>IF(AA4303="","",'Procytrat 100B'!I304)</f>
        <v/>
      </c>
      <c r="AF4303">
        <f t="shared" si="426"/>
        <v>0</v>
      </c>
      <c r="AG4303" t="str">
        <f t="shared" si="427"/>
        <v/>
      </c>
      <c r="AH4303" t="str">
        <f t="shared" si="428"/>
        <v/>
      </c>
      <c r="AI4303">
        <f t="shared" si="429"/>
        <v>0</v>
      </c>
      <c r="AJ4303">
        <f t="shared" si="430"/>
        <v>0</v>
      </c>
      <c r="AK4303">
        <v>0</v>
      </c>
      <c r="AL4303" t="str">
        <f>IF(AA4303="","",IFERROR(IF(ISNUMBER('Procytrat 100B'!D304),'Procytrat 100B'!D304,IF(ISNUMBER(SEARCH("12",'Procytrat 100B'!D304)),EDATE(AB4303,12),IF(ISNUMBER(SEARCH("6",'Procytrat 100B'!D304)),EDATE(AB4303,6),IF(ISNUMBER(SEARCH("3",'Procytrat 100B'!D304)),EDATE(AB4303,3),DATEVALUE('Procytrat 100B'!D304))))),""))</f>
        <v/>
      </c>
      <c r="AM4303" t="str">
        <f t="shared" ca="1" si="431"/>
        <v/>
      </c>
    </row>
    <row r="4304" spans="27:39" x14ac:dyDescent="0.3">
      <c r="AA4304" t="str">
        <f>IF(COUNTA('Procytrat 100B'!A305,'Procytrat 100B'!B305,'Procytrat 100B'!C305)&gt;0,"100B","")</f>
        <v/>
      </c>
      <c r="AB4304" t="str">
        <f>IFERROR(IF(ISNUMBER('Procytrat 100B'!A305),'Procytrat 100B'!A305,DATEVALUE('Procytrat 100B'!A305)),"")</f>
        <v/>
      </c>
      <c r="AC4304" t="str">
        <f>IF(AA4304="","",'Procytrat 100B'!B305)</f>
        <v/>
      </c>
      <c r="AD4304" t="str">
        <f>IF(AA4304="","",IFERROR(1*'Procytrat 100B'!C305,IFERROR(_xludf.NUMBERVALUE('Procytrat 100B'!C305,".",","),IFERROR(_xludf.NUMBERVALUE('Procytrat 100B'!C305,",","."),0))))</f>
        <v/>
      </c>
      <c r="AE4304" t="str">
        <f>IF(AA4304="","",'Procytrat 100B'!I305)</f>
        <v/>
      </c>
      <c r="AF4304">
        <f t="shared" si="426"/>
        <v>0</v>
      </c>
      <c r="AG4304" t="str">
        <f t="shared" si="427"/>
        <v/>
      </c>
      <c r="AH4304" t="str">
        <f t="shared" si="428"/>
        <v/>
      </c>
      <c r="AI4304">
        <f t="shared" si="429"/>
        <v>0</v>
      </c>
      <c r="AJ4304">
        <f t="shared" si="430"/>
        <v>0</v>
      </c>
      <c r="AK4304">
        <v>0</v>
      </c>
      <c r="AL4304" t="str">
        <f>IF(AA4304="","",IFERROR(IF(ISNUMBER('Procytrat 100B'!D305),'Procytrat 100B'!D305,IF(ISNUMBER(SEARCH("12",'Procytrat 100B'!D305)),EDATE(AB4304,12),IF(ISNUMBER(SEARCH("6",'Procytrat 100B'!D305)),EDATE(AB4304,6),IF(ISNUMBER(SEARCH("3",'Procytrat 100B'!D305)),EDATE(AB4304,3),DATEVALUE('Procytrat 100B'!D305))))),""))</f>
        <v/>
      </c>
      <c r="AM4304" t="str">
        <f t="shared" ca="1" si="431"/>
        <v/>
      </c>
    </row>
    <row r="4305" spans="27:39" x14ac:dyDescent="0.3">
      <c r="AA4305" t="str">
        <f>IF(COUNTA('Procytrat 100B'!A306,'Procytrat 100B'!B306,'Procytrat 100B'!C306)&gt;0,"100B","")</f>
        <v/>
      </c>
      <c r="AB4305" t="str">
        <f>IFERROR(IF(ISNUMBER('Procytrat 100B'!A306),'Procytrat 100B'!A306,DATEVALUE('Procytrat 100B'!A306)),"")</f>
        <v/>
      </c>
      <c r="AC4305" t="str">
        <f>IF(AA4305="","",'Procytrat 100B'!B306)</f>
        <v/>
      </c>
      <c r="AD4305" t="str">
        <f>IF(AA4305="","",IFERROR(1*'Procytrat 100B'!C306,IFERROR(_xludf.NUMBERVALUE('Procytrat 100B'!C306,".",","),IFERROR(_xludf.NUMBERVALUE('Procytrat 100B'!C306,",","."),0))))</f>
        <v/>
      </c>
      <c r="AE4305" t="str">
        <f>IF(AA4305="","",'Procytrat 100B'!I306)</f>
        <v/>
      </c>
      <c r="AF4305">
        <f t="shared" si="426"/>
        <v>0</v>
      </c>
      <c r="AG4305" t="str">
        <f t="shared" si="427"/>
        <v/>
      </c>
      <c r="AH4305" t="str">
        <f t="shared" si="428"/>
        <v/>
      </c>
      <c r="AI4305">
        <f t="shared" si="429"/>
        <v>0</v>
      </c>
      <c r="AJ4305">
        <f t="shared" si="430"/>
        <v>0</v>
      </c>
      <c r="AK4305">
        <v>0</v>
      </c>
      <c r="AL4305" t="str">
        <f>IF(AA4305="","",IFERROR(IF(ISNUMBER('Procytrat 100B'!D306),'Procytrat 100B'!D306,IF(ISNUMBER(SEARCH("12",'Procytrat 100B'!D306)),EDATE(AB4305,12),IF(ISNUMBER(SEARCH("6",'Procytrat 100B'!D306)),EDATE(AB4305,6),IF(ISNUMBER(SEARCH("3",'Procytrat 100B'!D306)),EDATE(AB4305,3),DATEVALUE('Procytrat 100B'!D306))))),""))</f>
        <v/>
      </c>
      <c r="AM4305" t="str">
        <f t="shared" ca="1" si="431"/>
        <v/>
      </c>
    </row>
    <row r="4306" spans="27:39" x14ac:dyDescent="0.3">
      <c r="AA4306" t="str">
        <f>IF(COUNTA('Procytrat 100B'!A307,'Procytrat 100B'!B307,'Procytrat 100B'!C307)&gt;0,"100B","")</f>
        <v/>
      </c>
      <c r="AB4306" t="str">
        <f>IFERROR(IF(ISNUMBER('Procytrat 100B'!A307),'Procytrat 100B'!A307,DATEVALUE('Procytrat 100B'!A307)),"")</f>
        <v/>
      </c>
      <c r="AC4306" t="str">
        <f>IF(AA4306="","",'Procytrat 100B'!B307)</f>
        <v/>
      </c>
      <c r="AD4306" t="str">
        <f>IF(AA4306="","",IFERROR(1*'Procytrat 100B'!C307,IFERROR(_xludf.NUMBERVALUE('Procytrat 100B'!C307,".",","),IFERROR(_xludf.NUMBERVALUE('Procytrat 100B'!C307,",","."),0))))</f>
        <v/>
      </c>
      <c r="AE4306" t="str">
        <f>IF(AA4306="","",'Procytrat 100B'!I307)</f>
        <v/>
      </c>
      <c r="AF4306">
        <f t="shared" si="426"/>
        <v>0</v>
      </c>
      <c r="AG4306" t="str">
        <f t="shared" si="427"/>
        <v/>
      </c>
      <c r="AH4306" t="str">
        <f t="shared" si="428"/>
        <v/>
      </c>
      <c r="AI4306">
        <f t="shared" si="429"/>
        <v>0</v>
      </c>
      <c r="AJ4306">
        <f t="shared" si="430"/>
        <v>0</v>
      </c>
      <c r="AK4306">
        <v>0</v>
      </c>
      <c r="AL4306" t="str">
        <f>IF(AA4306="","",IFERROR(IF(ISNUMBER('Procytrat 100B'!D307),'Procytrat 100B'!D307,IF(ISNUMBER(SEARCH("12",'Procytrat 100B'!D307)),EDATE(AB4306,12),IF(ISNUMBER(SEARCH("6",'Procytrat 100B'!D307)),EDATE(AB4306,6),IF(ISNUMBER(SEARCH("3",'Procytrat 100B'!D307)),EDATE(AB4306,3),DATEVALUE('Procytrat 100B'!D307))))),""))</f>
        <v/>
      </c>
      <c r="AM4306" t="str">
        <f t="shared" ca="1" si="431"/>
        <v/>
      </c>
    </row>
    <row r="4307" spans="27:39" x14ac:dyDescent="0.3">
      <c r="AA4307" t="str">
        <f>IF(COUNTA('Procytrat 100B'!A308,'Procytrat 100B'!B308,'Procytrat 100B'!C308)&gt;0,"100B","")</f>
        <v/>
      </c>
      <c r="AB4307" t="str">
        <f>IFERROR(IF(ISNUMBER('Procytrat 100B'!A308),'Procytrat 100B'!A308,DATEVALUE('Procytrat 100B'!A308)),"")</f>
        <v/>
      </c>
      <c r="AC4307" t="str">
        <f>IF(AA4307="","",'Procytrat 100B'!B308)</f>
        <v/>
      </c>
      <c r="AD4307" t="str">
        <f>IF(AA4307="","",IFERROR(1*'Procytrat 100B'!C308,IFERROR(_xludf.NUMBERVALUE('Procytrat 100B'!C308,".",","),IFERROR(_xludf.NUMBERVALUE('Procytrat 100B'!C308,",","."),0))))</f>
        <v/>
      </c>
      <c r="AE4307" t="str">
        <f>IF(AA4307="","",'Procytrat 100B'!I308)</f>
        <v/>
      </c>
      <c r="AF4307">
        <f t="shared" si="426"/>
        <v>0</v>
      </c>
      <c r="AG4307" t="str">
        <f t="shared" si="427"/>
        <v/>
      </c>
      <c r="AH4307" t="str">
        <f t="shared" si="428"/>
        <v/>
      </c>
      <c r="AI4307">
        <f t="shared" si="429"/>
        <v>0</v>
      </c>
      <c r="AJ4307">
        <f t="shared" si="430"/>
        <v>0</v>
      </c>
      <c r="AK4307">
        <v>0</v>
      </c>
      <c r="AL4307" t="str">
        <f>IF(AA4307="","",IFERROR(IF(ISNUMBER('Procytrat 100B'!D308),'Procytrat 100B'!D308,IF(ISNUMBER(SEARCH("12",'Procytrat 100B'!D308)),EDATE(AB4307,12),IF(ISNUMBER(SEARCH("6",'Procytrat 100B'!D308)),EDATE(AB4307,6),IF(ISNUMBER(SEARCH("3",'Procytrat 100B'!D308)),EDATE(AB4307,3),DATEVALUE('Procytrat 100B'!D308))))),""))</f>
        <v/>
      </c>
      <c r="AM4307" t="str">
        <f t="shared" ca="1" si="431"/>
        <v/>
      </c>
    </row>
    <row r="4308" spans="27:39" x14ac:dyDescent="0.3">
      <c r="AA4308" t="str">
        <f>IF(COUNTA('Procytrat 100B'!A309,'Procytrat 100B'!B309,'Procytrat 100B'!C309)&gt;0,"100B","")</f>
        <v/>
      </c>
      <c r="AB4308" t="str">
        <f>IFERROR(IF(ISNUMBER('Procytrat 100B'!A309),'Procytrat 100B'!A309,DATEVALUE('Procytrat 100B'!A309)),"")</f>
        <v/>
      </c>
      <c r="AC4308" t="str">
        <f>IF(AA4308="","",'Procytrat 100B'!B309)</f>
        <v/>
      </c>
      <c r="AD4308" t="str">
        <f>IF(AA4308="","",IFERROR(1*'Procytrat 100B'!C309,IFERROR(_xludf.NUMBERVALUE('Procytrat 100B'!C309,".",","),IFERROR(_xludf.NUMBERVALUE('Procytrat 100B'!C309,",","."),0))))</f>
        <v/>
      </c>
      <c r="AE4308" t="str">
        <f>IF(AA4308="","",'Procytrat 100B'!I309)</f>
        <v/>
      </c>
      <c r="AF4308">
        <f t="shared" si="426"/>
        <v>0</v>
      </c>
      <c r="AG4308" t="str">
        <f t="shared" si="427"/>
        <v/>
      </c>
      <c r="AH4308" t="str">
        <f t="shared" si="428"/>
        <v/>
      </c>
      <c r="AI4308">
        <f t="shared" si="429"/>
        <v>0</v>
      </c>
      <c r="AJ4308">
        <f t="shared" si="430"/>
        <v>0</v>
      </c>
      <c r="AK4308">
        <v>0</v>
      </c>
      <c r="AL4308" t="str">
        <f>IF(AA4308="","",IFERROR(IF(ISNUMBER('Procytrat 100B'!D309),'Procytrat 100B'!D309,IF(ISNUMBER(SEARCH("12",'Procytrat 100B'!D309)),EDATE(AB4308,12),IF(ISNUMBER(SEARCH("6",'Procytrat 100B'!D309)),EDATE(AB4308,6),IF(ISNUMBER(SEARCH("3",'Procytrat 100B'!D309)),EDATE(AB4308,3),DATEVALUE('Procytrat 100B'!D309))))),""))</f>
        <v/>
      </c>
      <c r="AM4308" t="str">
        <f t="shared" ca="1" si="431"/>
        <v/>
      </c>
    </row>
    <row r="4309" spans="27:39" x14ac:dyDescent="0.3">
      <c r="AA4309" t="str">
        <f>IF(COUNTA('Procytrat 100B'!A310,'Procytrat 100B'!B310,'Procytrat 100B'!C310)&gt;0,"100B","")</f>
        <v/>
      </c>
      <c r="AB4309" t="str">
        <f>IFERROR(IF(ISNUMBER('Procytrat 100B'!A310),'Procytrat 100B'!A310,DATEVALUE('Procytrat 100B'!A310)),"")</f>
        <v/>
      </c>
      <c r="AC4309" t="str">
        <f>IF(AA4309="","",'Procytrat 100B'!B310)</f>
        <v/>
      </c>
      <c r="AD4309" t="str">
        <f>IF(AA4309="","",IFERROR(1*'Procytrat 100B'!C310,IFERROR(_xludf.NUMBERVALUE('Procytrat 100B'!C310,".",","),IFERROR(_xludf.NUMBERVALUE('Procytrat 100B'!C310,",","."),0))))</f>
        <v/>
      </c>
      <c r="AE4309" t="str">
        <f>IF(AA4309="","",'Procytrat 100B'!I310)</f>
        <v/>
      </c>
      <c r="AF4309">
        <f t="shared" si="426"/>
        <v>0</v>
      </c>
      <c r="AG4309" t="str">
        <f t="shared" si="427"/>
        <v/>
      </c>
      <c r="AH4309" t="str">
        <f t="shared" si="428"/>
        <v/>
      </c>
      <c r="AI4309">
        <f t="shared" si="429"/>
        <v>0</v>
      </c>
      <c r="AJ4309">
        <f t="shared" si="430"/>
        <v>0</v>
      </c>
      <c r="AK4309">
        <v>0</v>
      </c>
      <c r="AL4309" t="str">
        <f>IF(AA4309="","",IFERROR(IF(ISNUMBER('Procytrat 100B'!D310),'Procytrat 100B'!D310,IF(ISNUMBER(SEARCH("12",'Procytrat 100B'!D310)),EDATE(AB4309,12),IF(ISNUMBER(SEARCH("6",'Procytrat 100B'!D310)),EDATE(AB4309,6),IF(ISNUMBER(SEARCH("3",'Procytrat 100B'!D310)),EDATE(AB4309,3),DATEVALUE('Procytrat 100B'!D310))))),""))</f>
        <v/>
      </c>
      <c r="AM4309" t="str">
        <f t="shared" ca="1" si="431"/>
        <v/>
      </c>
    </row>
    <row r="4310" spans="27:39" x14ac:dyDescent="0.3">
      <c r="AA4310" t="str">
        <f>IF(COUNTA('Procytrat 100B'!A311,'Procytrat 100B'!B311,'Procytrat 100B'!C311)&gt;0,"100B","")</f>
        <v/>
      </c>
      <c r="AB4310" t="str">
        <f>IFERROR(IF(ISNUMBER('Procytrat 100B'!A311),'Procytrat 100B'!A311,DATEVALUE('Procytrat 100B'!A311)),"")</f>
        <v/>
      </c>
      <c r="AC4310" t="str">
        <f>IF(AA4310="","",'Procytrat 100B'!B311)</f>
        <v/>
      </c>
      <c r="AD4310" t="str">
        <f>IF(AA4310="","",IFERROR(1*'Procytrat 100B'!C311,IFERROR(_xludf.NUMBERVALUE('Procytrat 100B'!C311,".",","),IFERROR(_xludf.NUMBERVALUE('Procytrat 100B'!C311,",","."),0))))</f>
        <v/>
      </c>
      <c r="AE4310" t="str">
        <f>IF(AA4310="","",'Procytrat 100B'!I311)</f>
        <v/>
      </c>
      <c r="AF4310">
        <f t="shared" si="426"/>
        <v>0</v>
      </c>
      <c r="AG4310" t="str">
        <f t="shared" si="427"/>
        <v/>
      </c>
      <c r="AH4310" t="str">
        <f t="shared" si="428"/>
        <v/>
      </c>
      <c r="AI4310">
        <f t="shared" si="429"/>
        <v>0</v>
      </c>
      <c r="AJ4310">
        <f t="shared" si="430"/>
        <v>0</v>
      </c>
      <c r="AK4310">
        <v>0</v>
      </c>
      <c r="AL4310" t="str">
        <f>IF(AA4310="","",IFERROR(IF(ISNUMBER('Procytrat 100B'!D311),'Procytrat 100B'!D311,IF(ISNUMBER(SEARCH("12",'Procytrat 100B'!D311)),EDATE(AB4310,12),IF(ISNUMBER(SEARCH("6",'Procytrat 100B'!D311)),EDATE(AB4310,6),IF(ISNUMBER(SEARCH("3",'Procytrat 100B'!D311)),EDATE(AB4310,3),DATEVALUE('Procytrat 100B'!D311))))),""))</f>
        <v/>
      </c>
      <c r="AM4310" t="str">
        <f t="shared" ca="1" si="431"/>
        <v/>
      </c>
    </row>
    <row r="4311" spans="27:39" x14ac:dyDescent="0.3">
      <c r="AA4311" t="str">
        <f>IF(COUNTA('Procytrat 100B'!A312,'Procytrat 100B'!B312,'Procytrat 100B'!C312)&gt;0,"100B","")</f>
        <v/>
      </c>
      <c r="AB4311" t="str">
        <f>IFERROR(IF(ISNUMBER('Procytrat 100B'!A312),'Procytrat 100B'!A312,DATEVALUE('Procytrat 100B'!A312)),"")</f>
        <v/>
      </c>
      <c r="AC4311" t="str">
        <f>IF(AA4311="","",'Procytrat 100B'!B312)</f>
        <v/>
      </c>
      <c r="AD4311" t="str">
        <f>IF(AA4311="","",IFERROR(1*'Procytrat 100B'!C312,IFERROR(_xludf.NUMBERVALUE('Procytrat 100B'!C312,".",","),IFERROR(_xludf.NUMBERVALUE('Procytrat 100B'!C312,",","."),0))))</f>
        <v/>
      </c>
      <c r="AE4311" t="str">
        <f>IF(AA4311="","",'Procytrat 100B'!I312)</f>
        <v/>
      </c>
      <c r="AF4311">
        <f t="shared" si="426"/>
        <v>0</v>
      </c>
      <c r="AG4311" t="str">
        <f t="shared" si="427"/>
        <v/>
      </c>
      <c r="AH4311" t="str">
        <f t="shared" si="428"/>
        <v/>
      </c>
      <c r="AI4311">
        <f t="shared" si="429"/>
        <v>0</v>
      </c>
      <c r="AJ4311">
        <f t="shared" si="430"/>
        <v>0</v>
      </c>
      <c r="AK4311">
        <v>0</v>
      </c>
      <c r="AL4311" t="str">
        <f>IF(AA4311="","",IFERROR(IF(ISNUMBER('Procytrat 100B'!D312),'Procytrat 100B'!D312,IF(ISNUMBER(SEARCH("12",'Procytrat 100B'!D312)),EDATE(AB4311,12),IF(ISNUMBER(SEARCH("6",'Procytrat 100B'!D312)),EDATE(AB4311,6),IF(ISNUMBER(SEARCH("3",'Procytrat 100B'!D312)),EDATE(AB4311,3),DATEVALUE('Procytrat 100B'!D312))))),""))</f>
        <v/>
      </c>
      <c r="AM4311" t="str">
        <f t="shared" ca="1" si="431"/>
        <v/>
      </c>
    </row>
    <row r="4312" spans="27:39" x14ac:dyDescent="0.3">
      <c r="AA4312" t="str">
        <f>IF(COUNTA('Procytrat 100B'!A313,'Procytrat 100B'!B313,'Procytrat 100B'!C313)&gt;0,"100B","")</f>
        <v/>
      </c>
      <c r="AB4312" t="str">
        <f>IFERROR(IF(ISNUMBER('Procytrat 100B'!A313),'Procytrat 100B'!A313,DATEVALUE('Procytrat 100B'!A313)),"")</f>
        <v/>
      </c>
      <c r="AC4312" t="str">
        <f>IF(AA4312="","",'Procytrat 100B'!B313)</f>
        <v/>
      </c>
      <c r="AD4312" t="str">
        <f>IF(AA4312="","",IFERROR(1*'Procytrat 100B'!C313,IFERROR(_xludf.NUMBERVALUE('Procytrat 100B'!C313,".",","),IFERROR(_xludf.NUMBERVALUE('Procytrat 100B'!C313,",","."),0))))</f>
        <v/>
      </c>
      <c r="AE4312" t="str">
        <f>IF(AA4312="","",'Procytrat 100B'!I313)</f>
        <v/>
      </c>
      <c r="AF4312">
        <f t="shared" si="426"/>
        <v>0</v>
      </c>
      <c r="AG4312" t="str">
        <f t="shared" si="427"/>
        <v/>
      </c>
      <c r="AH4312" t="str">
        <f t="shared" si="428"/>
        <v/>
      </c>
      <c r="AI4312">
        <f t="shared" si="429"/>
        <v>0</v>
      </c>
      <c r="AJ4312">
        <f t="shared" si="430"/>
        <v>0</v>
      </c>
      <c r="AK4312">
        <v>0</v>
      </c>
      <c r="AL4312" t="str">
        <f>IF(AA4312="","",IFERROR(IF(ISNUMBER('Procytrat 100B'!D313),'Procytrat 100B'!D313,IF(ISNUMBER(SEARCH("12",'Procytrat 100B'!D313)),EDATE(AB4312,12),IF(ISNUMBER(SEARCH("6",'Procytrat 100B'!D313)),EDATE(AB4312,6),IF(ISNUMBER(SEARCH("3",'Procytrat 100B'!D313)),EDATE(AB4312,3),DATEVALUE('Procytrat 100B'!D313))))),""))</f>
        <v/>
      </c>
      <c r="AM4312" t="str">
        <f t="shared" ca="1" si="431"/>
        <v/>
      </c>
    </row>
    <row r="4313" spans="27:39" x14ac:dyDescent="0.3">
      <c r="AA4313" t="str">
        <f>IF(COUNTA('Procytrat 100B'!A314,'Procytrat 100B'!B314,'Procytrat 100B'!C314)&gt;0,"100B","")</f>
        <v/>
      </c>
      <c r="AB4313" t="str">
        <f>IFERROR(IF(ISNUMBER('Procytrat 100B'!A314),'Procytrat 100B'!A314,DATEVALUE('Procytrat 100B'!A314)),"")</f>
        <v/>
      </c>
      <c r="AC4313" t="str">
        <f>IF(AA4313="","",'Procytrat 100B'!B314)</f>
        <v/>
      </c>
      <c r="AD4313" t="str">
        <f>IF(AA4313="","",IFERROR(1*'Procytrat 100B'!C314,IFERROR(_xludf.NUMBERVALUE('Procytrat 100B'!C314,".",","),IFERROR(_xludf.NUMBERVALUE('Procytrat 100B'!C314,",","."),0))))</f>
        <v/>
      </c>
      <c r="AE4313" t="str">
        <f>IF(AA4313="","",'Procytrat 100B'!I314)</f>
        <v/>
      </c>
      <c r="AF4313">
        <f t="shared" si="426"/>
        <v>0</v>
      </c>
      <c r="AG4313" t="str">
        <f t="shared" si="427"/>
        <v/>
      </c>
      <c r="AH4313" t="str">
        <f t="shared" si="428"/>
        <v/>
      </c>
      <c r="AI4313">
        <f t="shared" si="429"/>
        <v>0</v>
      </c>
      <c r="AJ4313">
        <f t="shared" si="430"/>
        <v>0</v>
      </c>
      <c r="AK4313">
        <v>0</v>
      </c>
      <c r="AL4313" t="str">
        <f>IF(AA4313="","",IFERROR(IF(ISNUMBER('Procytrat 100B'!D314),'Procytrat 100B'!D314,IF(ISNUMBER(SEARCH("12",'Procytrat 100B'!D314)),EDATE(AB4313,12),IF(ISNUMBER(SEARCH("6",'Procytrat 100B'!D314)),EDATE(AB4313,6),IF(ISNUMBER(SEARCH("3",'Procytrat 100B'!D314)),EDATE(AB4313,3),DATEVALUE('Procytrat 100B'!D314))))),""))</f>
        <v/>
      </c>
      <c r="AM4313" t="str">
        <f t="shared" ca="1" si="431"/>
        <v/>
      </c>
    </row>
    <row r="4314" spans="27:39" x14ac:dyDescent="0.3">
      <c r="AA4314" t="str">
        <f>IF(COUNTA('Procytrat 100B'!A315,'Procytrat 100B'!B315,'Procytrat 100B'!C315)&gt;0,"100B","")</f>
        <v/>
      </c>
      <c r="AB4314" t="str">
        <f>IFERROR(IF(ISNUMBER('Procytrat 100B'!A315),'Procytrat 100B'!A315,DATEVALUE('Procytrat 100B'!A315)),"")</f>
        <v/>
      </c>
      <c r="AC4314" t="str">
        <f>IF(AA4314="","",'Procytrat 100B'!B315)</f>
        <v/>
      </c>
      <c r="AD4314" t="str">
        <f>IF(AA4314="","",IFERROR(1*'Procytrat 100B'!C315,IFERROR(_xludf.NUMBERVALUE('Procytrat 100B'!C315,".",","),IFERROR(_xludf.NUMBERVALUE('Procytrat 100B'!C315,",","."),0))))</f>
        <v/>
      </c>
      <c r="AE4314" t="str">
        <f>IF(AA4314="","",'Procytrat 100B'!I315)</f>
        <v/>
      </c>
      <c r="AF4314">
        <f t="shared" si="426"/>
        <v>0</v>
      </c>
      <c r="AG4314" t="str">
        <f t="shared" si="427"/>
        <v/>
      </c>
      <c r="AH4314" t="str">
        <f t="shared" si="428"/>
        <v/>
      </c>
      <c r="AI4314">
        <f t="shared" si="429"/>
        <v>0</v>
      </c>
      <c r="AJ4314">
        <f t="shared" si="430"/>
        <v>0</v>
      </c>
      <c r="AK4314">
        <v>0</v>
      </c>
      <c r="AL4314" t="str">
        <f>IF(AA4314="","",IFERROR(IF(ISNUMBER('Procytrat 100B'!D315),'Procytrat 100B'!D315,IF(ISNUMBER(SEARCH("12",'Procytrat 100B'!D315)),EDATE(AB4314,12),IF(ISNUMBER(SEARCH("6",'Procytrat 100B'!D315)),EDATE(AB4314,6),IF(ISNUMBER(SEARCH("3",'Procytrat 100B'!D315)),EDATE(AB4314,3),DATEVALUE('Procytrat 100B'!D315))))),""))</f>
        <v/>
      </c>
      <c r="AM4314" t="str">
        <f t="shared" ca="1" si="431"/>
        <v/>
      </c>
    </row>
    <row r="4315" spans="27:39" x14ac:dyDescent="0.3">
      <c r="AA4315" t="str">
        <f>IF(COUNTA('Procytrat 100B'!A316,'Procytrat 100B'!B316,'Procytrat 100B'!C316)&gt;0,"100B","")</f>
        <v/>
      </c>
      <c r="AB4315" t="str">
        <f>IFERROR(IF(ISNUMBER('Procytrat 100B'!A316),'Procytrat 100B'!A316,DATEVALUE('Procytrat 100B'!A316)),"")</f>
        <v/>
      </c>
      <c r="AC4315" t="str">
        <f>IF(AA4315="","",'Procytrat 100B'!B316)</f>
        <v/>
      </c>
      <c r="AD4315" t="str">
        <f>IF(AA4315="","",IFERROR(1*'Procytrat 100B'!C316,IFERROR(_xludf.NUMBERVALUE('Procytrat 100B'!C316,".",","),IFERROR(_xludf.NUMBERVALUE('Procytrat 100B'!C316,",","."),0))))</f>
        <v/>
      </c>
      <c r="AE4315" t="str">
        <f>IF(AA4315="","",'Procytrat 100B'!I316)</f>
        <v/>
      </c>
      <c r="AF4315">
        <f t="shared" si="426"/>
        <v>0</v>
      </c>
      <c r="AG4315" t="str">
        <f t="shared" si="427"/>
        <v/>
      </c>
      <c r="AH4315" t="str">
        <f t="shared" si="428"/>
        <v/>
      </c>
      <c r="AI4315">
        <f t="shared" si="429"/>
        <v>0</v>
      </c>
      <c r="AJ4315">
        <f t="shared" si="430"/>
        <v>0</v>
      </c>
      <c r="AK4315">
        <v>0</v>
      </c>
      <c r="AL4315" t="str">
        <f>IF(AA4315="","",IFERROR(IF(ISNUMBER('Procytrat 100B'!D316),'Procytrat 100B'!D316,IF(ISNUMBER(SEARCH("12",'Procytrat 100B'!D316)),EDATE(AB4315,12),IF(ISNUMBER(SEARCH("6",'Procytrat 100B'!D316)),EDATE(AB4315,6),IF(ISNUMBER(SEARCH("3",'Procytrat 100B'!D316)),EDATE(AB4315,3),DATEVALUE('Procytrat 100B'!D316))))),""))</f>
        <v/>
      </c>
      <c r="AM4315" t="str">
        <f t="shared" ca="1" si="431"/>
        <v/>
      </c>
    </row>
    <row r="4316" spans="27:39" x14ac:dyDescent="0.3">
      <c r="AA4316" t="str">
        <f>IF(COUNTA('Procytrat 100B'!A317,'Procytrat 100B'!B317,'Procytrat 100B'!C317)&gt;0,"100B","")</f>
        <v/>
      </c>
      <c r="AB4316" t="str">
        <f>IFERROR(IF(ISNUMBER('Procytrat 100B'!A317),'Procytrat 100B'!A317,DATEVALUE('Procytrat 100B'!A317)),"")</f>
        <v/>
      </c>
      <c r="AC4316" t="str">
        <f>IF(AA4316="","",'Procytrat 100B'!B317)</f>
        <v/>
      </c>
      <c r="AD4316" t="str">
        <f>IF(AA4316="","",IFERROR(1*'Procytrat 100B'!C317,IFERROR(_xludf.NUMBERVALUE('Procytrat 100B'!C317,".",","),IFERROR(_xludf.NUMBERVALUE('Procytrat 100B'!C317,",","."),0))))</f>
        <v/>
      </c>
      <c r="AE4316" t="str">
        <f>IF(AA4316="","",'Procytrat 100B'!I317)</f>
        <v/>
      </c>
      <c r="AF4316">
        <f t="shared" si="426"/>
        <v>0</v>
      </c>
      <c r="AG4316" t="str">
        <f t="shared" si="427"/>
        <v/>
      </c>
      <c r="AH4316" t="str">
        <f t="shared" si="428"/>
        <v/>
      </c>
      <c r="AI4316">
        <f t="shared" si="429"/>
        <v>0</v>
      </c>
      <c r="AJ4316">
        <f t="shared" si="430"/>
        <v>0</v>
      </c>
      <c r="AK4316">
        <v>0</v>
      </c>
      <c r="AL4316" t="str">
        <f>IF(AA4316="","",IFERROR(IF(ISNUMBER('Procytrat 100B'!D317),'Procytrat 100B'!D317,IF(ISNUMBER(SEARCH("12",'Procytrat 100B'!D317)),EDATE(AB4316,12),IF(ISNUMBER(SEARCH("6",'Procytrat 100B'!D317)),EDATE(AB4316,6),IF(ISNUMBER(SEARCH("3",'Procytrat 100B'!D317)),EDATE(AB4316,3),DATEVALUE('Procytrat 100B'!D317))))),""))</f>
        <v/>
      </c>
      <c r="AM4316" t="str">
        <f t="shared" ca="1" si="431"/>
        <v/>
      </c>
    </row>
    <row r="4317" spans="27:39" x14ac:dyDescent="0.3">
      <c r="AA4317" t="str">
        <f>IF(COUNTA('Procytrat 100B'!A318,'Procytrat 100B'!B318,'Procytrat 100B'!C318)&gt;0,"100B","")</f>
        <v/>
      </c>
      <c r="AB4317" t="str">
        <f>IFERROR(IF(ISNUMBER('Procytrat 100B'!A318),'Procytrat 100B'!A318,DATEVALUE('Procytrat 100B'!A318)),"")</f>
        <v/>
      </c>
      <c r="AC4317" t="str">
        <f>IF(AA4317="","",'Procytrat 100B'!B318)</f>
        <v/>
      </c>
      <c r="AD4317" t="str">
        <f>IF(AA4317="","",IFERROR(1*'Procytrat 100B'!C318,IFERROR(_xludf.NUMBERVALUE('Procytrat 100B'!C318,".",","),IFERROR(_xludf.NUMBERVALUE('Procytrat 100B'!C318,",","."),0))))</f>
        <v/>
      </c>
      <c r="AE4317" t="str">
        <f>IF(AA4317="","",'Procytrat 100B'!I318)</f>
        <v/>
      </c>
      <c r="AF4317">
        <f t="shared" si="426"/>
        <v>0</v>
      </c>
      <c r="AG4317" t="str">
        <f t="shared" si="427"/>
        <v/>
      </c>
      <c r="AH4317" t="str">
        <f t="shared" si="428"/>
        <v/>
      </c>
      <c r="AI4317">
        <f t="shared" si="429"/>
        <v>0</v>
      </c>
      <c r="AJ4317">
        <f t="shared" si="430"/>
        <v>0</v>
      </c>
      <c r="AK4317">
        <v>0</v>
      </c>
      <c r="AL4317" t="str">
        <f>IF(AA4317="","",IFERROR(IF(ISNUMBER('Procytrat 100B'!D318),'Procytrat 100B'!D318,IF(ISNUMBER(SEARCH("12",'Procytrat 100B'!D318)),EDATE(AB4317,12),IF(ISNUMBER(SEARCH("6",'Procytrat 100B'!D318)),EDATE(AB4317,6),IF(ISNUMBER(SEARCH("3",'Procytrat 100B'!D318)),EDATE(AB4317,3),DATEVALUE('Procytrat 100B'!D318))))),""))</f>
        <v/>
      </c>
      <c r="AM4317" t="str">
        <f t="shared" ca="1" si="431"/>
        <v/>
      </c>
    </row>
    <row r="4318" spans="27:39" x14ac:dyDescent="0.3">
      <c r="AA4318" t="str">
        <f>IF(COUNTA('Procytrat 100B'!A319,'Procytrat 100B'!B319,'Procytrat 100B'!C319)&gt;0,"100B","")</f>
        <v/>
      </c>
      <c r="AB4318" t="str">
        <f>IFERROR(IF(ISNUMBER('Procytrat 100B'!A319),'Procytrat 100B'!A319,DATEVALUE('Procytrat 100B'!A319)),"")</f>
        <v/>
      </c>
      <c r="AC4318" t="str">
        <f>IF(AA4318="","",'Procytrat 100B'!B319)</f>
        <v/>
      </c>
      <c r="AD4318" t="str">
        <f>IF(AA4318="","",IFERROR(1*'Procytrat 100B'!C319,IFERROR(_xludf.NUMBERVALUE('Procytrat 100B'!C319,".",","),IFERROR(_xludf.NUMBERVALUE('Procytrat 100B'!C319,",","."),0))))</f>
        <v/>
      </c>
      <c r="AE4318" t="str">
        <f>IF(AA4318="","",'Procytrat 100B'!I319)</f>
        <v/>
      </c>
      <c r="AF4318">
        <f t="shared" si="426"/>
        <v>0</v>
      </c>
      <c r="AG4318" t="str">
        <f t="shared" si="427"/>
        <v/>
      </c>
      <c r="AH4318" t="str">
        <f t="shared" si="428"/>
        <v/>
      </c>
      <c r="AI4318">
        <f t="shared" si="429"/>
        <v>0</v>
      </c>
      <c r="AJ4318">
        <f t="shared" si="430"/>
        <v>0</v>
      </c>
      <c r="AK4318">
        <v>0</v>
      </c>
      <c r="AL4318" t="str">
        <f>IF(AA4318="","",IFERROR(IF(ISNUMBER('Procytrat 100B'!D319),'Procytrat 100B'!D319,IF(ISNUMBER(SEARCH("12",'Procytrat 100B'!D319)),EDATE(AB4318,12),IF(ISNUMBER(SEARCH("6",'Procytrat 100B'!D319)),EDATE(AB4318,6),IF(ISNUMBER(SEARCH("3",'Procytrat 100B'!D319)),EDATE(AB4318,3),DATEVALUE('Procytrat 100B'!D319))))),""))</f>
        <v/>
      </c>
      <c r="AM4318" t="str">
        <f t="shared" ca="1" si="431"/>
        <v/>
      </c>
    </row>
    <row r="4319" spans="27:39" x14ac:dyDescent="0.3">
      <c r="AA4319" t="str">
        <f>IF(COUNTA('Procytrat 100B'!A320,'Procytrat 100B'!B320,'Procytrat 100B'!C320)&gt;0,"100B","")</f>
        <v/>
      </c>
      <c r="AB4319" t="str">
        <f>IFERROR(IF(ISNUMBER('Procytrat 100B'!A320),'Procytrat 100B'!A320,DATEVALUE('Procytrat 100B'!A320)),"")</f>
        <v/>
      </c>
      <c r="AC4319" t="str">
        <f>IF(AA4319="","",'Procytrat 100B'!B320)</f>
        <v/>
      </c>
      <c r="AD4319" t="str">
        <f>IF(AA4319="","",IFERROR(1*'Procytrat 100B'!C320,IFERROR(_xludf.NUMBERVALUE('Procytrat 100B'!C320,".",","),IFERROR(_xludf.NUMBERVALUE('Procytrat 100B'!C320,",","."),0))))</f>
        <v/>
      </c>
      <c r="AE4319" t="str">
        <f>IF(AA4319="","",'Procytrat 100B'!I320)</f>
        <v/>
      </c>
      <c r="AF4319">
        <f t="shared" si="426"/>
        <v>0</v>
      </c>
      <c r="AG4319" t="str">
        <f t="shared" si="427"/>
        <v/>
      </c>
      <c r="AH4319" t="str">
        <f t="shared" si="428"/>
        <v/>
      </c>
      <c r="AI4319">
        <f t="shared" si="429"/>
        <v>0</v>
      </c>
      <c r="AJ4319">
        <f t="shared" si="430"/>
        <v>0</v>
      </c>
      <c r="AK4319">
        <v>0</v>
      </c>
      <c r="AL4319" t="str">
        <f>IF(AA4319="","",IFERROR(IF(ISNUMBER('Procytrat 100B'!D320),'Procytrat 100B'!D320,IF(ISNUMBER(SEARCH("12",'Procytrat 100B'!D320)),EDATE(AB4319,12),IF(ISNUMBER(SEARCH("6",'Procytrat 100B'!D320)),EDATE(AB4319,6),IF(ISNUMBER(SEARCH("3",'Procytrat 100B'!D320)),EDATE(AB4319,3),DATEVALUE('Procytrat 100B'!D320))))),""))</f>
        <v/>
      </c>
      <c r="AM4319" t="str">
        <f t="shared" ca="1" si="431"/>
        <v/>
      </c>
    </row>
    <row r="4320" spans="27:39" x14ac:dyDescent="0.3">
      <c r="AA4320" t="str">
        <f>IF(COUNTA('Procytrat 100B'!A321,'Procytrat 100B'!B321,'Procytrat 100B'!C321)&gt;0,"100B","")</f>
        <v/>
      </c>
      <c r="AB4320" t="str">
        <f>IFERROR(IF(ISNUMBER('Procytrat 100B'!A321),'Procytrat 100B'!A321,DATEVALUE('Procytrat 100B'!A321)),"")</f>
        <v/>
      </c>
      <c r="AC4320" t="str">
        <f>IF(AA4320="","",'Procytrat 100B'!B321)</f>
        <v/>
      </c>
      <c r="AD4320" t="str">
        <f>IF(AA4320="","",IFERROR(1*'Procytrat 100B'!C321,IFERROR(_xludf.NUMBERVALUE('Procytrat 100B'!C321,".",","),IFERROR(_xludf.NUMBERVALUE('Procytrat 100B'!C321,",","."),0))))</f>
        <v/>
      </c>
      <c r="AE4320" t="str">
        <f>IF(AA4320="","",'Procytrat 100B'!I321)</f>
        <v/>
      </c>
      <c r="AF4320">
        <f t="shared" si="426"/>
        <v>0</v>
      </c>
      <c r="AG4320" t="str">
        <f t="shared" si="427"/>
        <v/>
      </c>
      <c r="AH4320" t="str">
        <f t="shared" si="428"/>
        <v/>
      </c>
      <c r="AI4320">
        <f t="shared" si="429"/>
        <v>0</v>
      </c>
      <c r="AJ4320">
        <f t="shared" si="430"/>
        <v>0</v>
      </c>
      <c r="AK4320">
        <v>0</v>
      </c>
      <c r="AL4320" t="str">
        <f>IF(AA4320="","",IFERROR(IF(ISNUMBER('Procytrat 100B'!D321),'Procytrat 100B'!D321,IF(ISNUMBER(SEARCH("12",'Procytrat 100B'!D321)),EDATE(AB4320,12),IF(ISNUMBER(SEARCH("6",'Procytrat 100B'!D321)),EDATE(AB4320,6),IF(ISNUMBER(SEARCH("3",'Procytrat 100B'!D321)),EDATE(AB4320,3),DATEVALUE('Procytrat 100B'!D321))))),""))</f>
        <v/>
      </c>
      <c r="AM4320" t="str">
        <f t="shared" ca="1" si="431"/>
        <v/>
      </c>
    </row>
    <row r="4321" spans="27:39" x14ac:dyDescent="0.3">
      <c r="AA4321" t="str">
        <f>IF(COUNTA('Procytrat 100B'!A322,'Procytrat 100B'!B322,'Procytrat 100B'!C322)&gt;0,"100B","")</f>
        <v/>
      </c>
      <c r="AB4321" t="str">
        <f>IFERROR(IF(ISNUMBER('Procytrat 100B'!A322),'Procytrat 100B'!A322,DATEVALUE('Procytrat 100B'!A322)),"")</f>
        <v/>
      </c>
      <c r="AC4321" t="str">
        <f>IF(AA4321="","",'Procytrat 100B'!B322)</f>
        <v/>
      </c>
      <c r="AD4321" t="str">
        <f>IF(AA4321="","",IFERROR(1*'Procytrat 100B'!C322,IFERROR(_xludf.NUMBERVALUE('Procytrat 100B'!C322,".",","),IFERROR(_xludf.NUMBERVALUE('Procytrat 100B'!C322,",","."),0))))</f>
        <v/>
      </c>
      <c r="AE4321" t="str">
        <f>IF(AA4321="","",'Procytrat 100B'!I322)</f>
        <v/>
      </c>
      <c r="AF4321">
        <f t="shared" si="426"/>
        <v>0</v>
      </c>
      <c r="AG4321" t="str">
        <f t="shared" si="427"/>
        <v/>
      </c>
      <c r="AH4321" t="str">
        <f t="shared" si="428"/>
        <v/>
      </c>
      <c r="AI4321">
        <f t="shared" si="429"/>
        <v>0</v>
      </c>
      <c r="AJ4321">
        <f t="shared" si="430"/>
        <v>0</v>
      </c>
      <c r="AK4321">
        <v>0</v>
      </c>
      <c r="AL4321" t="str">
        <f>IF(AA4321="","",IFERROR(IF(ISNUMBER('Procytrat 100B'!D322),'Procytrat 100B'!D322,IF(ISNUMBER(SEARCH("12",'Procytrat 100B'!D322)),EDATE(AB4321,12),IF(ISNUMBER(SEARCH("6",'Procytrat 100B'!D322)),EDATE(AB4321,6),IF(ISNUMBER(SEARCH("3",'Procytrat 100B'!D322)),EDATE(AB4321,3),DATEVALUE('Procytrat 100B'!D322))))),""))</f>
        <v/>
      </c>
      <c r="AM4321" t="str">
        <f t="shared" ca="1" si="431"/>
        <v/>
      </c>
    </row>
    <row r="4322" spans="27:39" x14ac:dyDescent="0.3">
      <c r="AA4322" t="str">
        <f>IF(COUNTA('Procytrat 100B'!A323,'Procytrat 100B'!B323,'Procytrat 100B'!C323)&gt;0,"100B","")</f>
        <v/>
      </c>
      <c r="AB4322" t="str">
        <f>IFERROR(IF(ISNUMBER('Procytrat 100B'!A323),'Procytrat 100B'!A323,DATEVALUE('Procytrat 100B'!A323)),"")</f>
        <v/>
      </c>
      <c r="AC4322" t="str">
        <f>IF(AA4322="","",'Procytrat 100B'!B323)</f>
        <v/>
      </c>
      <c r="AD4322" t="str">
        <f>IF(AA4322="","",IFERROR(1*'Procytrat 100B'!C323,IFERROR(_xludf.NUMBERVALUE('Procytrat 100B'!C323,".",","),IFERROR(_xludf.NUMBERVALUE('Procytrat 100B'!C323,",","."),0))))</f>
        <v/>
      </c>
      <c r="AE4322" t="str">
        <f>IF(AA4322="","",'Procytrat 100B'!I323)</f>
        <v/>
      </c>
      <c r="AF4322">
        <f t="shared" si="426"/>
        <v>0</v>
      </c>
      <c r="AG4322" t="str">
        <f t="shared" si="427"/>
        <v/>
      </c>
      <c r="AH4322" t="str">
        <f t="shared" si="428"/>
        <v/>
      </c>
      <c r="AI4322">
        <f t="shared" si="429"/>
        <v>0</v>
      </c>
      <c r="AJ4322">
        <f t="shared" si="430"/>
        <v>0</v>
      </c>
      <c r="AK4322">
        <v>0</v>
      </c>
      <c r="AL4322" t="str">
        <f>IF(AA4322="","",IFERROR(IF(ISNUMBER('Procytrat 100B'!D323),'Procytrat 100B'!D323,IF(ISNUMBER(SEARCH("12",'Procytrat 100B'!D323)),EDATE(AB4322,12),IF(ISNUMBER(SEARCH("6",'Procytrat 100B'!D323)),EDATE(AB4322,6),IF(ISNUMBER(SEARCH("3",'Procytrat 100B'!D323)),EDATE(AB4322,3),DATEVALUE('Procytrat 100B'!D323))))),""))</f>
        <v/>
      </c>
      <c r="AM4322" t="str">
        <f t="shared" ca="1" si="431"/>
        <v/>
      </c>
    </row>
    <row r="4323" spans="27:39" x14ac:dyDescent="0.3">
      <c r="AA4323" t="str">
        <f>IF(COUNTA('Procytrat 100B'!A324,'Procytrat 100B'!B324,'Procytrat 100B'!C324)&gt;0,"100B","")</f>
        <v/>
      </c>
      <c r="AB4323" t="str">
        <f>IFERROR(IF(ISNUMBER('Procytrat 100B'!A324),'Procytrat 100B'!A324,DATEVALUE('Procytrat 100B'!A324)),"")</f>
        <v/>
      </c>
      <c r="AC4323" t="str">
        <f>IF(AA4323="","",'Procytrat 100B'!B324)</f>
        <v/>
      </c>
      <c r="AD4323" t="str">
        <f>IF(AA4323="","",IFERROR(1*'Procytrat 100B'!C324,IFERROR(_xludf.NUMBERVALUE('Procytrat 100B'!C324,".",","),IFERROR(_xludf.NUMBERVALUE('Procytrat 100B'!C324,",","."),0))))</f>
        <v/>
      </c>
      <c r="AE4323" t="str">
        <f>IF(AA4323="","",'Procytrat 100B'!I324)</f>
        <v/>
      </c>
      <c r="AF4323">
        <f t="shared" si="426"/>
        <v>0</v>
      </c>
      <c r="AG4323" t="str">
        <f t="shared" si="427"/>
        <v/>
      </c>
      <c r="AH4323" t="str">
        <f t="shared" si="428"/>
        <v/>
      </c>
      <c r="AI4323">
        <f t="shared" si="429"/>
        <v>0</v>
      </c>
      <c r="AJ4323">
        <f t="shared" si="430"/>
        <v>0</v>
      </c>
      <c r="AK4323">
        <v>0</v>
      </c>
      <c r="AL4323" t="str">
        <f>IF(AA4323="","",IFERROR(IF(ISNUMBER('Procytrat 100B'!D324),'Procytrat 100B'!D324,IF(ISNUMBER(SEARCH("12",'Procytrat 100B'!D324)),EDATE(AB4323,12),IF(ISNUMBER(SEARCH("6",'Procytrat 100B'!D324)),EDATE(AB4323,6),IF(ISNUMBER(SEARCH("3",'Procytrat 100B'!D324)),EDATE(AB4323,3),DATEVALUE('Procytrat 100B'!D324))))),""))</f>
        <v/>
      </c>
      <c r="AM4323" t="str">
        <f t="shared" ca="1" si="431"/>
        <v/>
      </c>
    </row>
    <row r="4324" spans="27:39" x14ac:dyDescent="0.3">
      <c r="AA4324" t="str">
        <f>IF(COUNTA('Procytrat 100B'!A325,'Procytrat 100B'!B325,'Procytrat 100B'!C325)&gt;0,"100B","")</f>
        <v/>
      </c>
      <c r="AB4324" t="str">
        <f>IFERROR(IF(ISNUMBER('Procytrat 100B'!A325),'Procytrat 100B'!A325,DATEVALUE('Procytrat 100B'!A325)),"")</f>
        <v/>
      </c>
      <c r="AC4324" t="str">
        <f>IF(AA4324="","",'Procytrat 100B'!B325)</f>
        <v/>
      </c>
      <c r="AD4324" t="str">
        <f>IF(AA4324="","",IFERROR(1*'Procytrat 100B'!C325,IFERROR(_xludf.NUMBERVALUE('Procytrat 100B'!C325,".",","),IFERROR(_xludf.NUMBERVALUE('Procytrat 100B'!C325,",","."),0))))</f>
        <v/>
      </c>
      <c r="AE4324" t="str">
        <f>IF(AA4324="","",'Procytrat 100B'!I325)</f>
        <v/>
      </c>
      <c r="AF4324">
        <f t="shared" si="426"/>
        <v>0</v>
      </c>
      <c r="AG4324" t="str">
        <f t="shared" si="427"/>
        <v/>
      </c>
      <c r="AH4324" t="str">
        <f t="shared" si="428"/>
        <v/>
      </c>
      <c r="AI4324">
        <f t="shared" si="429"/>
        <v>0</v>
      </c>
      <c r="AJ4324">
        <f t="shared" si="430"/>
        <v>0</v>
      </c>
      <c r="AK4324">
        <v>0</v>
      </c>
      <c r="AL4324" t="str">
        <f>IF(AA4324="","",IFERROR(IF(ISNUMBER('Procytrat 100B'!D325),'Procytrat 100B'!D325,IF(ISNUMBER(SEARCH("12",'Procytrat 100B'!D325)),EDATE(AB4324,12),IF(ISNUMBER(SEARCH("6",'Procytrat 100B'!D325)),EDATE(AB4324,6),IF(ISNUMBER(SEARCH("3",'Procytrat 100B'!D325)),EDATE(AB4324,3),DATEVALUE('Procytrat 100B'!D325))))),""))</f>
        <v/>
      </c>
      <c r="AM4324" t="str">
        <f t="shared" ca="1" si="431"/>
        <v/>
      </c>
    </row>
    <row r="4325" spans="27:39" x14ac:dyDescent="0.3">
      <c r="AA4325" t="str">
        <f>IF(COUNTA('Procytrat 100B'!A326,'Procytrat 100B'!B326,'Procytrat 100B'!C326)&gt;0,"100B","")</f>
        <v/>
      </c>
      <c r="AB4325" t="str">
        <f>IFERROR(IF(ISNUMBER('Procytrat 100B'!A326),'Procytrat 100B'!A326,DATEVALUE('Procytrat 100B'!A326)),"")</f>
        <v/>
      </c>
      <c r="AC4325" t="str">
        <f>IF(AA4325="","",'Procytrat 100B'!B326)</f>
        <v/>
      </c>
      <c r="AD4325" t="str">
        <f>IF(AA4325="","",IFERROR(1*'Procytrat 100B'!C326,IFERROR(_xludf.NUMBERVALUE('Procytrat 100B'!C326,".",","),IFERROR(_xludf.NUMBERVALUE('Procytrat 100B'!C326,",","."),0))))</f>
        <v/>
      </c>
      <c r="AE4325" t="str">
        <f>IF(AA4325="","",'Procytrat 100B'!I326)</f>
        <v/>
      </c>
      <c r="AF4325">
        <f t="shared" si="426"/>
        <v>0</v>
      </c>
      <c r="AG4325" t="str">
        <f t="shared" si="427"/>
        <v/>
      </c>
      <c r="AH4325" t="str">
        <f t="shared" si="428"/>
        <v/>
      </c>
      <c r="AI4325">
        <f t="shared" si="429"/>
        <v>0</v>
      </c>
      <c r="AJ4325">
        <f t="shared" si="430"/>
        <v>0</v>
      </c>
      <c r="AK4325">
        <v>0</v>
      </c>
      <c r="AL4325" t="str">
        <f>IF(AA4325="","",IFERROR(IF(ISNUMBER('Procytrat 100B'!D326),'Procytrat 100B'!D326,IF(ISNUMBER(SEARCH("12",'Procytrat 100B'!D326)),EDATE(AB4325,12),IF(ISNUMBER(SEARCH("6",'Procytrat 100B'!D326)),EDATE(AB4325,6),IF(ISNUMBER(SEARCH("3",'Procytrat 100B'!D326)),EDATE(AB4325,3),DATEVALUE('Procytrat 100B'!D326))))),""))</f>
        <v/>
      </c>
      <c r="AM4325" t="str">
        <f t="shared" ca="1" si="431"/>
        <v/>
      </c>
    </row>
    <row r="4326" spans="27:39" x14ac:dyDescent="0.3">
      <c r="AA4326" t="str">
        <f>IF(COUNTA('Procytrat 100B'!A327,'Procytrat 100B'!B327,'Procytrat 100B'!C327)&gt;0,"100B","")</f>
        <v/>
      </c>
      <c r="AB4326" t="str">
        <f>IFERROR(IF(ISNUMBER('Procytrat 100B'!A327),'Procytrat 100B'!A327,DATEVALUE('Procytrat 100B'!A327)),"")</f>
        <v/>
      </c>
      <c r="AC4326" t="str">
        <f>IF(AA4326="","",'Procytrat 100B'!B327)</f>
        <v/>
      </c>
      <c r="AD4326" t="str">
        <f>IF(AA4326="","",IFERROR(1*'Procytrat 100B'!C327,IFERROR(_xludf.NUMBERVALUE('Procytrat 100B'!C327,".",","),IFERROR(_xludf.NUMBERVALUE('Procytrat 100B'!C327,",","."),0))))</f>
        <v/>
      </c>
      <c r="AE4326" t="str">
        <f>IF(AA4326="","",'Procytrat 100B'!I327)</f>
        <v/>
      </c>
      <c r="AF4326">
        <f t="shared" si="426"/>
        <v>0</v>
      </c>
      <c r="AG4326" t="str">
        <f t="shared" si="427"/>
        <v/>
      </c>
      <c r="AH4326" t="str">
        <f t="shared" si="428"/>
        <v/>
      </c>
      <c r="AI4326">
        <f t="shared" si="429"/>
        <v>0</v>
      </c>
      <c r="AJ4326">
        <f t="shared" si="430"/>
        <v>0</v>
      </c>
      <c r="AK4326">
        <v>0</v>
      </c>
      <c r="AL4326" t="str">
        <f>IF(AA4326="","",IFERROR(IF(ISNUMBER('Procytrat 100B'!D327),'Procytrat 100B'!D327,IF(ISNUMBER(SEARCH("12",'Procytrat 100B'!D327)),EDATE(AB4326,12),IF(ISNUMBER(SEARCH("6",'Procytrat 100B'!D327)),EDATE(AB4326,6),IF(ISNUMBER(SEARCH("3",'Procytrat 100B'!D327)),EDATE(AB4326,3),DATEVALUE('Procytrat 100B'!D327))))),""))</f>
        <v/>
      </c>
      <c r="AM4326" t="str">
        <f t="shared" ca="1" si="431"/>
        <v/>
      </c>
    </row>
    <row r="4327" spans="27:39" x14ac:dyDescent="0.3">
      <c r="AA4327" t="str">
        <f>IF(COUNTA('Procytrat 100B'!A328,'Procytrat 100B'!B328,'Procytrat 100B'!C328)&gt;0,"100B","")</f>
        <v/>
      </c>
      <c r="AB4327" t="str">
        <f>IFERROR(IF(ISNUMBER('Procytrat 100B'!A328),'Procytrat 100B'!A328,DATEVALUE('Procytrat 100B'!A328)),"")</f>
        <v/>
      </c>
      <c r="AC4327" t="str">
        <f>IF(AA4327="","",'Procytrat 100B'!B328)</f>
        <v/>
      </c>
      <c r="AD4327" t="str">
        <f>IF(AA4327="","",IFERROR(1*'Procytrat 100B'!C328,IFERROR(_xludf.NUMBERVALUE('Procytrat 100B'!C328,".",","),IFERROR(_xludf.NUMBERVALUE('Procytrat 100B'!C328,",","."),0))))</f>
        <v/>
      </c>
      <c r="AE4327" t="str">
        <f>IF(AA4327="","",'Procytrat 100B'!I328)</f>
        <v/>
      </c>
      <c r="AF4327">
        <f t="shared" si="426"/>
        <v>0</v>
      </c>
      <c r="AG4327" t="str">
        <f t="shared" si="427"/>
        <v/>
      </c>
      <c r="AH4327" t="str">
        <f t="shared" si="428"/>
        <v/>
      </c>
      <c r="AI4327">
        <f t="shared" si="429"/>
        <v>0</v>
      </c>
      <c r="AJ4327">
        <f t="shared" si="430"/>
        <v>0</v>
      </c>
      <c r="AK4327">
        <v>0</v>
      </c>
      <c r="AL4327" t="str">
        <f>IF(AA4327="","",IFERROR(IF(ISNUMBER('Procytrat 100B'!D328),'Procytrat 100B'!D328,IF(ISNUMBER(SEARCH("12",'Procytrat 100B'!D328)),EDATE(AB4327,12),IF(ISNUMBER(SEARCH("6",'Procytrat 100B'!D328)),EDATE(AB4327,6),IF(ISNUMBER(SEARCH("3",'Procytrat 100B'!D328)),EDATE(AB4327,3),DATEVALUE('Procytrat 100B'!D328))))),""))</f>
        <v/>
      </c>
      <c r="AM4327" t="str">
        <f t="shared" ca="1" si="431"/>
        <v/>
      </c>
    </row>
    <row r="4328" spans="27:39" x14ac:dyDescent="0.3">
      <c r="AA4328" t="str">
        <f>IF(COUNTA('Procytrat 100B'!A329,'Procytrat 100B'!B329,'Procytrat 100B'!C329)&gt;0,"100B","")</f>
        <v/>
      </c>
      <c r="AB4328" t="str">
        <f>IFERROR(IF(ISNUMBER('Procytrat 100B'!A329),'Procytrat 100B'!A329,DATEVALUE('Procytrat 100B'!A329)),"")</f>
        <v/>
      </c>
      <c r="AC4328" t="str">
        <f>IF(AA4328="","",'Procytrat 100B'!B329)</f>
        <v/>
      </c>
      <c r="AD4328" t="str">
        <f>IF(AA4328="","",IFERROR(1*'Procytrat 100B'!C329,IFERROR(_xludf.NUMBERVALUE('Procytrat 100B'!C329,".",","),IFERROR(_xludf.NUMBERVALUE('Procytrat 100B'!C329,",","."),0))))</f>
        <v/>
      </c>
      <c r="AE4328" t="str">
        <f>IF(AA4328="","",'Procytrat 100B'!I329)</f>
        <v/>
      </c>
      <c r="AF4328">
        <f t="shared" si="426"/>
        <v>0</v>
      </c>
      <c r="AG4328" t="str">
        <f t="shared" si="427"/>
        <v/>
      </c>
      <c r="AH4328" t="str">
        <f t="shared" si="428"/>
        <v/>
      </c>
      <c r="AI4328">
        <f t="shared" si="429"/>
        <v>0</v>
      </c>
      <c r="AJ4328">
        <f t="shared" si="430"/>
        <v>0</v>
      </c>
      <c r="AK4328">
        <v>0</v>
      </c>
      <c r="AL4328" t="str">
        <f>IF(AA4328="","",IFERROR(IF(ISNUMBER('Procytrat 100B'!D329),'Procytrat 100B'!D329,IF(ISNUMBER(SEARCH("12",'Procytrat 100B'!D329)),EDATE(AB4328,12),IF(ISNUMBER(SEARCH("6",'Procytrat 100B'!D329)),EDATE(AB4328,6),IF(ISNUMBER(SEARCH("3",'Procytrat 100B'!D329)),EDATE(AB4328,3),DATEVALUE('Procytrat 100B'!D329))))),""))</f>
        <v/>
      </c>
      <c r="AM4328" t="str">
        <f t="shared" ca="1" si="431"/>
        <v/>
      </c>
    </row>
    <row r="4329" spans="27:39" x14ac:dyDescent="0.3">
      <c r="AA4329" t="str">
        <f>IF(COUNTA('Procytrat 100B'!A330,'Procytrat 100B'!B330,'Procytrat 100B'!C330)&gt;0,"100B","")</f>
        <v/>
      </c>
      <c r="AB4329" t="str">
        <f>IFERROR(IF(ISNUMBER('Procytrat 100B'!A330),'Procytrat 100B'!A330,DATEVALUE('Procytrat 100B'!A330)),"")</f>
        <v/>
      </c>
      <c r="AC4329" t="str">
        <f>IF(AA4329="","",'Procytrat 100B'!B330)</f>
        <v/>
      </c>
      <c r="AD4329" t="str">
        <f>IF(AA4329="","",IFERROR(1*'Procytrat 100B'!C330,IFERROR(_xludf.NUMBERVALUE('Procytrat 100B'!C330,".",","),IFERROR(_xludf.NUMBERVALUE('Procytrat 100B'!C330,",","."),0))))</f>
        <v/>
      </c>
      <c r="AE4329" t="str">
        <f>IF(AA4329="","",'Procytrat 100B'!I330)</f>
        <v/>
      </c>
      <c r="AF4329">
        <f t="shared" si="426"/>
        <v>0</v>
      </c>
      <c r="AG4329" t="str">
        <f t="shared" si="427"/>
        <v/>
      </c>
      <c r="AH4329" t="str">
        <f t="shared" si="428"/>
        <v/>
      </c>
      <c r="AI4329">
        <f t="shared" si="429"/>
        <v>0</v>
      </c>
      <c r="AJ4329">
        <f t="shared" si="430"/>
        <v>0</v>
      </c>
      <c r="AK4329">
        <v>0</v>
      </c>
      <c r="AL4329" t="str">
        <f>IF(AA4329="","",IFERROR(IF(ISNUMBER('Procytrat 100B'!D330),'Procytrat 100B'!D330,IF(ISNUMBER(SEARCH("12",'Procytrat 100B'!D330)),EDATE(AB4329,12),IF(ISNUMBER(SEARCH("6",'Procytrat 100B'!D330)),EDATE(AB4329,6),IF(ISNUMBER(SEARCH("3",'Procytrat 100B'!D330)),EDATE(AB4329,3),DATEVALUE('Procytrat 100B'!D330))))),""))</f>
        <v/>
      </c>
      <c r="AM4329" t="str">
        <f t="shared" ca="1" si="431"/>
        <v/>
      </c>
    </row>
    <row r="4330" spans="27:39" x14ac:dyDescent="0.3">
      <c r="AA4330" t="str">
        <f>IF(COUNTA('Procytrat 100B'!A331,'Procytrat 100B'!B331,'Procytrat 100B'!C331)&gt;0,"100B","")</f>
        <v/>
      </c>
      <c r="AB4330" t="str">
        <f>IFERROR(IF(ISNUMBER('Procytrat 100B'!A331),'Procytrat 100B'!A331,DATEVALUE('Procytrat 100B'!A331)),"")</f>
        <v/>
      </c>
      <c r="AC4330" t="str">
        <f>IF(AA4330="","",'Procytrat 100B'!B331)</f>
        <v/>
      </c>
      <c r="AD4330" t="str">
        <f>IF(AA4330="","",IFERROR(1*'Procytrat 100B'!C331,IFERROR(_xludf.NUMBERVALUE('Procytrat 100B'!C331,".",","),IFERROR(_xludf.NUMBERVALUE('Procytrat 100B'!C331,",","."),0))))</f>
        <v/>
      </c>
      <c r="AE4330" t="str">
        <f>IF(AA4330="","",'Procytrat 100B'!I331)</f>
        <v/>
      </c>
      <c r="AF4330">
        <f t="shared" si="426"/>
        <v>0</v>
      </c>
      <c r="AG4330" t="str">
        <f t="shared" si="427"/>
        <v/>
      </c>
      <c r="AH4330" t="str">
        <f t="shared" si="428"/>
        <v/>
      </c>
      <c r="AI4330">
        <f t="shared" si="429"/>
        <v>0</v>
      </c>
      <c r="AJ4330">
        <f t="shared" si="430"/>
        <v>0</v>
      </c>
      <c r="AK4330">
        <v>0</v>
      </c>
      <c r="AL4330" t="str">
        <f>IF(AA4330="","",IFERROR(IF(ISNUMBER('Procytrat 100B'!D331),'Procytrat 100B'!D331,IF(ISNUMBER(SEARCH("12",'Procytrat 100B'!D331)),EDATE(AB4330,12),IF(ISNUMBER(SEARCH("6",'Procytrat 100B'!D331)),EDATE(AB4330,6),IF(ISNUMBER(SEARCH("3",'Procytrat 100B'!D331)),EDATE(AB4330,3),DATEVALUE('Procytrat 100B'!D331))))),""))</f>
        <v/>
      </c>
      <c r="AM4330" t="str">
        <f t="shared" ca="1" si="431"/>
        <v/>
      </c>
    </row>
    <row r="4331" spans="27:39" x14ac:dyDescent="0.3">
      <c r="AA4331" t="str">
        <f>IF(COUNTA('Procytrat 100B'!A332,'Procytrat 100B'!B332,'Procytrat 100B'!C332)&gt;0,"100B","")</f>
        <v/>
      </c>
      <c r="AB4331" t="str">
        <f>IFERROR(IF(ISNUMBER('Procytrat 100B'!A332),'Procytrat 100B'!A332,DATEVALUE('Procytrat 100B'!A332)),"")</f>
        <v/>
      </c>
      <c r="AC4331" t="str">
        <f>IF(AA4331="","",'Procytrat 100B'!B332)</f>
        <v/>
      </c>
      <c r="AD4331" t="str">
        <f>IF(AA4331="","",IFERROR(1*'Procytrat 100B'!C332,IFERROR(_xludf.NUMBERVALUE('Procytrat 100B'!C332,".",","),IFERROR(_xludf.NUMBERVALUE('Procytrat 100B'!C332,",","."),0))))</f>
        <v/>
      </c>
      <c r="AE4331" t="str">
        <f>IF(AA4331="","",'Procytrat 100B'!I332)</f>
        <v/>
      </c>
      <c r="AF4331">
        <f t="shared" si="426"/>
        <v>0</v>
      </c>
      <c r="AG4331" t="str">
        <f t="shared" si="427"/>
        <v/>
      </c>
      <c r="AH4331" t="str">
        <f t="shared" si="428"/>
        <v/>
      </c>
      <c r="AI4331">
        <f t="shared" si="429"/>
        <v>0</v>
      </c>
      <c r="AJ4331">
        <f t="shared" si="430"/>
        <v>0</v>
      </c>
      <c r="AK4331">
        <v>0</v>
      </c>
      <c r="AL4331" t="str">
        <f>IF(AA4331="","",IFERROR(IF(ISNUMBER('Procytrat 100B'!D332),'Procytrat 100B'!D332,IF(ISNUMBER(SEARCH("12",'Procytrat 100B'!D332)),EDATE(AB4331,12),IF(ISNUMBER(SEARCH("6",'Procytrat 100B'!D332)),EDATE(AB4331,6),IF(ISNUMBER(SEARCH("3",'Procytrat 100B'!D332)),EDATE(AB4331,3),DATEVALUE('Procytrat 100B'!D332))))),""))</f>
        <v/>
      </c>
      <c r="AM4331" t="str">
        <f t="shared" ca="1" si="431"/>
        <v/>
      </c>
    </row>
    <row r="4332" spans="27:39" x14ac:dyDescent="0.3">
      <c r="AA4332" t="str">
        <f>IF(COUNTA('Procytrat 100B'!A333,'Procytrat 100B'!B333,'Procytrat 100B'!C333)&gt;0,"100B","")</f>
        <v/>
      </c>
      <c r="AB4332" t="str">
        <f>IFERROR(IF(ISNUMBER('Procytrat 100B'!A333),'Procytrat 100B'!A333,DATEVALUE('Procytrat 100B'!A333)),"")</f>
        <v/>
      </c>
      <c r="AC4332" t="str">
        <f>IF(AA4332="","",'Procytrat 100B'!B333)</f>
        <v/>
      </c>
      <c r="AD4332" t="str">
        <f>IF(AA4332="","",IFERROR(1*'Procytrat 100B'!C333,IFERROR(_xludf.NUMBERVALUE('Procytrat 100B'!C333,".",","),IFERROR(_xludf.NUMBERVALUE('Procytrat 100B'!C333,",","."),0))))</f>
        <v/>
      </c>
      <c r="AE4332" t="str">
        <f>IF(AA4332="","",'Procytrat 100B'!I333)</f>
        <v/>
      </c>
      <c r="AF4332">
        <f t="shared" si="426"/>
        <v>0</v>
      </c>
      <c r="AG4332" t="str">
        <f t="shared" si="427"/>
        <v/>
      </c>
      <c r="AH4332" t="str">
        <f t="shared" si="428"/>
        <v/>
      </c>
      <c r="AI4332">
        <f t="shared" si="429"/>
        <v>0</v>
      </c>
      <c r="AJ4332">
        <f t="shared" si="430"/>
        <v>0</v>
      </c>
      <c r="AK4332">
        <v>0</v>
      </c>
      <c r="AL4332" t="str">
        <f>IF(AA4332="","",IFERROR(IF(ISNUMBER('Procytrat 100B'!D333),'Procytrat 100B'!D333,IF(ISNUMBER(SEARCH("12",'Procytrat 100B'!D333)),EDATE(AB4332,12),IF(ISNUMBER(SEARCH("6",'Procytrat 100B'!D333)),EDATE(AB4332,6),IF(ISNUMBER(SEARCH("3",'Procytrat 100B'!D333)),EDATE(AB4332,3),DATEVALUE('Procytrat 100B'!D333))))),""))</f>
        <v/>
      </c>
      <c r="AM4332" t="str">
        <f t="shared" ca="1" si="431"/>
        <v/>
      </c>
    </row>
    <row r="4333" spans="27:39" x14ac:dyDescent="0.3">
      <c r="AA4333" t="str">
        <f>IF(COUNTA('Procytrat 100B'!A334,'Procytrat 100B'!B334,'Procytrat 100B'!C334)&gt;0,"100B","")</f>
        <v/>
      </c>
      <c r="AB4333" t="str">
        <f>IFERROR(IF(ISNUMBER('Procytrat 100B'!A334),'Procytrat 100B'!A334,DATEVALUE('Procytrat 100B'!A334)),"")</f>
        <v/>
      </c>
      <c r="AC4333" t="str">
        <f>IF(AA4333="","",'Procytrat 100B'!B334)</f>
        <v/>
      </c>
      <c r="AD4333" t="str">
        <f>IF(AA4333="","",IFERROR(1*'Procytrat 100B'!C334,IFERROR(_xludf.NUMBERVALUE('Procytrat 100B'!C334,".",","),IFERROR(_xludf.NUMBERVALUE('Procytrat 100B'!C334,",","."),0))))</f>
        <v/>
      </c>
      <c r="AE4333" t="str">
        <f>IF(AA4333="","",'Procytrat 100B'!I334)</f>
        <v/>
      </c>
      <c r="AF4333">
        <f t="shared" si="426"/>
        <v>0</v>
      </c>
      <c r="AG4333" t="str">
        <f t="shared" si="427"/>
        <v/>
      </c>
      <c r="AH4333" t="str">
        <f t="shared" si="428"/>
        <v/>
      </c>
      <c r="AI4333">
        <f t="shared" si="429"/>
        <v>0</v>
      </c>
      <c r="AJ4333">
        <f t="shared" si="430"/>
        <v>0</v>
      </c>
      <c r="AK4333">
        <v>0</v>
      </c>
      <c r="AL4333" t="str">
        <f>IF(AA4333="","",IFERROR(IF(ISNUMBER('Procytrat 100B'!D334),'Procytrat 100B'!D334,IF(ISNUMBER(SEARCH("12",'Procytrat 100B'!D334)),EDATE(AB4333,12),IF(ISNUMBER(SEARCH("6",'Procytrat 100B'!D334)),EDATE(AB4333,6),IF(ISNUMBER(SEARCH("3",'Procytrat 100B'!D334)),EDATE(AB4333,3),DATEVALUE('Procytrat 100B'!D334))))),""))</f>
        <v/>
      </c>
      <c r="AM4333" t="str">
        <f t="shared" ca="1" si="431"/>
        <v/>
      </c>
    </row>
    <row r="4334" spans="27:39" x14ac:dyDescent="0.3">
      <c r="AA4334" t="str">
        <f>IF(COUNTA('Procytrat 100B'!A335,'Procytrat 100B'!B335,'Procytrat 100B'!C335)&gt;0,"100B","")</f>
        <v/>
      </c>
      <c r="AB4334" t="str">
        <f>IFERROR(IF(ISNUMBER('Procytrat 100B'!A335),'Procytrat 100B'!A335,DATEVALUE('Procytrat 100B'!A335)),"")</f>
        <v/>
      </c>
      <c r="AC4334" t="str">
        <f>IF(AA4334="","",'Procytrat 100B'!B335)</f>
        <v/>
      </c>
      <c r="AD4334" t="str">
        <f>IF(AA4334="","",IFERROR(1*'Procytrat 100B'!C335,IFERROR(_xludf.NUMBERVALUE('Procytrat 100B'!C335,".",","),IFERROR(_xludf.NUMBERVALUE('Procytrat 100B'!C335,",","."),0))))</f>
        <v/>
      </c>
      <c r="AE4334" t="str">
        <f>IF(AA4334="","",'Procytrat 100B'!I335)</f>
        <v/>
      </c>
      <c r="AF4334">
        <f t="shared" si="426"/>
        <v>0</v>
      </c>
      <c r="AG4334" t="str">
        <f t="shared" si="427"/>
        <v/>
      </c>
      <c r="AH4334" t="str">
        <f t="shared" si="428"/>
        <v/>
      </c>
      <c r="AI4334">
        <f t="shared" si="429"/>
        <v>0</v>
      </c>
      <c r="AJ4334">
        <f t="shared" si="430"/>
        <v>0</v>
      </c>
      <c r="AK4334">
        <v>0</v>
      </c>
      <c r="AL4334" t="str">
        <f>IF(AA4334="","",IFERROR(IF(ISNUMBER('Procytrat 100B'!D335),'Procytrat 100B'!D335,IF(ISNUMBER(SEARCH("12",'Procytrat 100B'!D335)),EDATE(AB4334,12),IF(ISNUMBER(SEARCH("6",'Procytrat 100B'!D335)),EDATE(AB4334,6),IF(ISNUMBER(SEARCH("3",'Procytrat 100B'!D335)),EDATE(AB4334,3),DATEVALUE('Procytrat 100B'!D335))))),""))</f>
        <v/>
      </c>
      <c r="AM4334" t="str">
        <f t="shared" ca="1" si="431"/>
        <v/>
      </c>
    </row>
    <row r="4335" spans="27:39" x14ac:dyDescent="0.3">
      <c r="AA4335" t="str">
        <f>IF(COUNTA('Procytrat 100B'!A336,'Procytrat 100B'!B336,'Procytrat 100B'!C336)&gt;0,"100B","")</f>
        <v/>
      </c>
      <c r="AB4335" t="str">
        <f>IFERROR(IF(ISNUMBER('Procytrat 100B'!A336),'Procytrat 100B'!A336,DATEVALUE('Procytrat 100B'!A336)),"")</f>
        <v/>
      </c>
      <c r="AC4335" t="str">
        <f>IF(AA4335="","",'Procytrat 100B'!B336)</f>
        <v/>
      </c>
      <c r="AD4335" t="str">
        <f>IF(AA4335="","",IFERROR(1*'Procytrat 100B'!C336,IFERROR(_xludf.NUMBERVALUE('Procytrat 100B'!C336,".",","),IFERROR(_xludf.NUMBERVALUE('Procytrat 100B'!C336,",","."),0))))</f>
        <v/>
      </c>
      <c r="AE4335" t="str">
        <f>IF(AA4335="","",'Procytrat 100B'!I336)</f>
        <v/>
      </c>
      <c r="AF4335">
        <f t="shared" si="426"/>
        <v>0</v>
      </c>
      <c r="AG4335" t="str">
        <f t="shared" si="427"/>
        <v/>
      </c>
      <c r="AH4335" t="str">
        <f t="shared" si="428"/>
        <v/>
      </c>
      <c r="AI4335">
        <f t="shared" si="429"/>
        <v>0</v>
      </c>
      <c r="AJ4335">
        <f t="shared" si="430"/>
        <v>0</v>
      </c>
      <c r="AK4335">
        <v>0</v>
      </c>
      <c r="AL4335" t="str">
        <f>IF(AA4335="","",IFERROR(IF(ISNUMBER('Procytrat 100B'!D336),'Procytrat 100B'!D336,IF(ISNUMBER(SEARCH("12",'Procytrat 100B'!D336)),EDATE(AB4335,12),IF(ISNUMBER(SEARCH("6",'Procytrat 100B'!D336)),EDATE(AB4335,6),IF(ISNUMBER(SEARCH("3",'Procytrat 100B'!D336)),EDATE(AB4335,3),DATEVALUE('Procytrat 100B'!D336))))),""))</f>
        <v/>
      </c>
      <c r="AM4335" t="str">
        <f t="shared" ca="1" si="431"/>
        <v/>
      </c>
    </row>
    <row r="4336" spans="27:39" x14ac:dyDescent="0.3">
      <c r="AA4336" t="str">
        <f>IF(COUNTA('Procytrat 100B'!A337,'Procytrat 100B'!B337,'Procytrat 100B'!C337)&gt;0,"100B","")</f>
        <v/>
      </c>
      <c r="AB4336" t="str">
        <f>IFERROR(IF(ISNUMBER('Procytrat 100B'!A337),'Procytrat 100B'!A337,DATEVALUE('Procytrat 100B'!A337)),"")</f>
        <v/>
      </c>
      <c r="AC4336" t="str">
        <f>IF(AA4336="","",'Procytrat 100B'!B337)</f>
        <v/>
      </c>
      <c r="AD4336" t="str">
        <f>IF(AA4336="","",IFERROR(1*'Procytrat 100B'!C337,IFERROR(_xludf.NUMBERVALUE('Procytrat 100B'!C337,".",","),IFERROR(_xludf.NUMBERVALUE('Procytrat 100B'!C337,",","."),0))))</f>
        <v/>
      </c>
      <c r="AE4336" t="str">
        <f>IF(AA4336="","",'Procytrat 100B'!I337)</f>
        <v/>
      </c>
      <c r="AF4336">
        <f t="shared" si="426"/>
        <v>0</v>
      </c>
      <c r="AG4336" t="str">
        <f t="shared" si="427"/>
        <v/>
      </c>
      <c r="AH4336" t="str">
        <f t="shared" si="428"/>
        <v/>
      </c>
      <c r="AI4336">
        <f t="shared" si="429"/>
        <v>0</v>
      </c>
      <c r="AJ4336">
        <f t="shared" si="430"/>
        <v>0</v>
      </c>
      <c r="AK4336">
        <v>0</v>
      </c>
      <c r="AL4336" t="str">
        <f>IF(AA4336="","",IFERROR(IF(ISNUMBER('Procytrat 100B'!D337),'Procytrat 100B'!D337,IF(ISNUMBER(SEARCH("12",'Procytrat 100B'!D337)),EDATE(AB4336,12),IF(ISNUMBER(SEARCH("6",'Procytrat 100B'!D337)),EDATE(AB4336,6),IF(ISNUMBER(SEARCH("3",'Procytrat 100B'!D337)),EDATE(AB4336,3),DATEVALUE('Procytrat 100B'!D337))))),""))</f>
        <v/>
      </c>
      <c r="AM4336" t="str">
        <f t="shared" ca="1" si="431"/>
        <v/>
      </c>
    </row>
    <row r="4337" spans="27:39" x14ac:dyDescent="0.3">
      <c r="AA4337" t="str">
        <f>IF(COUNTA('Procytrat 100B'!A338,'Procytrat 100B'!B338,'Procytrat 100B'!C338)&gt;0,"100B","")</f>
        <v/>
      </c>
      <c r="AB4337" t="str">
        <f>IFERROR(IF(ISNUMBER('Procytrat 100B'!A338),'Procytrat 100B'!A338,DATEVALUE('Procytrat 100B'!A338)),"")</f>
        <v/>
      </c>
      <c r="AC4337" t="str">
        <f>IF(AA4337="","",'Procytrat 100B'!B338)</f>
        <v/>
      </c>
      <c r="AD4337" t="str">
        <f>IF(AA4337="","",IFERROR(1*'Procytrat 100B'!C338,IFERROR(_xludf.NUMBERVALUE('Procytrat 100B'!C338,".",","),IFERROR(_xludf.NUMBERVALUE('Procytrat 100B'!C338,",","."),0))))</f>
        <v/>
      </c>
      <c r="AE4337" t="str">
        <f>IF(AA4337="","",'Procytrat 100B'!I338)</f>
        <v/>
      </c>
      <c r="AF4337">
        <f t="shared" si="426"/>
        <v>0</v>
      </c>
      <c r="AG4337" t="str">
        <f t="shared" si="427"/>
        <v/>
      </c>
      <c r="AH4337" t="str">
        <f t="shared" si="428"/>
        <v/>
      </c>
      <c r="AI4337">
        <f t="shared" si="429"/>
        <v>0</v>
      </c>
      <c r="AJ4337">
        <f t="shared" si="430"/>
        <v>0</v>
      </c>
      <c r="AK4337">
        <v>0</v>
      </c>
      <c r="AL4337" t="str">
        <f>IF(AA4337="","",IFERROR(IF(ISNUMBER('Procytrat 100B'!D338),'Procytrat 100B'!D338,IF(ISNUMBER(SEARCH("12",'Procytrat 100B'!D338)),EDATE(AB4337,12),IF(ISNUMBER(SEARCH("6",'Procytrat 100B'!D338)),EDATE(AB4337,6),IF(ISNUMBER(SEARCH("3",'Procytrat 100B'!D338)),EDATE(AB4337,3),DATEVALUE('Procytrat 100B'!D338))))),""))</f>
        <v/>
      </c>
      <c r="AM4337" t="str">
        <f t="shared" ca="1" si="431"/>
        <v/>
      </c>
    </row>
    <row r="4338" spans="27:39" x14ac:dyDescent="0.3">
      <c r="AA4338" t="str">
        <f>IF(COUNTA('Procytrat 100B'!A339,'Procytrat 100B'!B339,'Procytrat 100B'!C339)&gt;0,"100B","")</f>
        <v/>
      </c>
      <c r="AB4338" t="str">
        <f>IFERROR(IF(ISNUMBER('Procytrat 100B'!A339),'Procytrat 100B'!A339,DATEVALUE('Procytrat 100B'!A339)),"")</f>
        <v/>
      </c>
      <c r="AC4338" t="str">
        <f>IF(AA4338="","",'Procytrat 100B'!B339)</f>
        <v/>
      </c>
      <c r="AD4338" t="str">
        <f>IF(AA4338="","",IFERROR(1*'Procytrat 100B'!C339,IFERROR(_xludf.NUMBERVALUE('Procytrat 100B'!C339,".",","),IFERROR(_xludf.NUMBERVALUE('Procytrat 100B'!C339,",","."),0))))</f>
        <v/>
      </c>
      <c r="AE4338" t="str">
        <f>IF(AA4338="","",'Procytrat 100B'!I339)</f>
        <v/>
      </c>
      <c r="AF4338">
        <f t="shared" si="426"/>
        <v>0</v>
      </c>
      <c r="AG4338" t="str">
        <f t="shared" si="427"/>
        <v/>
      </c>
      <c r="AH4338" t="str">
        <f t="shared" si="428"/>
        <v/>
      </c>
      <c r="AI4338">
        <f t="shared" si="429"/>
        <v>0</v>
      </c>
      <c r="AJ4338">
        <f t="shared" si="430"/>
        <v>0</v>
      </c>
      <c r="AK4338">
        <v>0</v>
      </c>
      <c r="AL4338" t="str">
        <f>IF(AA4338="","",IFERROR(IF(ISNUMBER('Procytrat 100B'!D339),'Procytrat 100B'!D339,IF(ISNUMBER(SEARCH("12",'Procytrat 100B'!D339)),EDATE(AB4338,12),IF(ISNUMBER(SEARCH("6",'Procytrat 100B'!D339)),EDATE(AB4338,6),IF(ISNUMBER(SEARCH("3",'Procytrat 100B'!D339)),EDATE(AB4338,3),DATEVALUE('Procytrat 100B'!D339))))),""))</f>
        <v/>
      </c>
      <c r="AM4338" t="str">
        <f t="shared" ca="1" si="431"/>
        <v/>
      </c>
    </row>
    <row r="4339" spans="27:39" x14ac:dyDescent="0.3">
      <c r="AA4339" t="str">
        <f>IF(COUNTA('Procytrat 100B'!A340,'Procytrat 100B'!B340,'Procytrat 100B'!C340)&gt;0,"100B","")</f>
        <v/>
      </c>
      <c r="AB4339" t="str">
        <f>IFERROR(IF(ISNUMBER('Procytrat 100B'!A340),'Procytrat 100B'!A340,DATEVALUE('Procytrat 100B'!A340)),"")</f>
        <v/>
      </c>
      <c r="AC4339" t="str">
        <f>IF(AA4339="","",'Procytrat 100B'!B340)</f>
        <v/>
      </c>
      <c r="AD4339" t="str">
        <f>IF(AA4339="","",IFERROR(1*'Procytrat 100B'!C340,IFERROR(_xludf.NUMBERVALUE('Procytrat 100B'!C340,".",","),IFERROR(_xludf.NUMBERVALUE('Procytrat 100B'!C340,",","."),0))))</f>
        <v/>
      </c>
      <c r="AE4339" t="str">
        <f>IF(AA4339="","",'Procytrat 100B'!I340)</f>
        <v/>
      </c>
      <c r="AF4339">
        <f t="shared" si="426"/>
        <v>0</v>
      </c>
      <c r="AG4339" t="str">
        <f t="shared" si="427"/>
        <v/>
      </c>
      <c r="AH4339" t="str">
        <f t="shared" si="428"/>
        <v/>
      </c>
      <c r="AI4339">
        <f t="shared" si="429"/>
        <v>0</v>
      </c>
      <c r="AJ4339">
        <f t="shared" si="430"/>
        <v>0</v>
      </c>
      <c r="AK4339">
        <v>0</v>
      </c>
      <c r="AL4339" t="str">
        <f>IF(AA4339="","",IFERROR(IF(ISNUMBER('Procytrat 100B'!D340),'Procytrat 100B'!D340,IF(ISNUMBER(SEARCH("12",'Procytrat 100B'!D340)),EDATE(AB4339,12),IF(ISNUMBER(SEARCH("6",'Procytrat 100B'!D340)),EDATE(AB4339,6),IF(ISNUMBER(SEARCH("3",'Procytrat 100B'!D340)),EDATE(AB4339,3),DATEVALUE('Procytrat 100B'!D340))))),""))</f>
        <v/>
      </c>
      <c r="AM4339" t="str">
        <f t="shared" ca="1" si="431"/>
        <v/>
      </c>
    </row>
    <row r="4340" spans="27:39" x14ac:dyDescent="0.3">
      <c r="AA4340" t="str">
        <f>IF(COUNTA('Procytrat 100B'!A341,'Procytrat 100B'!B341,'Procytrat 100B'!C341)&gt;0,"100B","")</f>
        <v/>
      </c>
      <c r="AB4340" t="str">
        <f>IFERROR(IF(ISNUMBER('Procytrat 100B'!A341),'Procytrat 100B'!A341,DATEVALUE('Procytrat 100B'!A341)),"")</f>
        <v/>
      </c>
      <c r="AC4340" t="str">
        <f>IF(AA4340="","",'Procytrat 100B'!B341)</f>
        <v/>
      </c>
      <c r="AD4340" t="str">
        <f>IF(AA4340="","",IFERROR(1*'Procytrat 100B'!C341,IFERROR(_xludf.NUMBERVALUE('Procytrat 100B'!C341,".",","),IFERROR(_xludf.NUMBERVALUE('Procytrat 100B'!C341,",","."),0))))</f>
        <v/>
      </c>
      <c r="AE4340" t="str">
        <f>IF(AA4340="","",'Procytrat 100B'!I341)</f>
        <v/>
      </c>
      <c r="AF4340">
        <f t="shared" si="426"/>
        <v>0</v>
      </c>
      <c r="AG4340" t="str">
        <f t="shared" si="427"/>
        <v/>
      </c>
      <c r="AH4340" t="str">
        <f t="shared" si="428"/>
        <v/>
      </c>
      <c r="AI4340">
        <f t="shared" si="429"/>
        <v>0</v>
      </c>
      <c r="AJ4340">
        <f t="shared" si="430"/>
        <v>0</v>
      </c>
      <c r="AK4340">
        <v>0</v>
      </c>
      <c r="AL4340" t="str">
        <f>IF(AA4340="","",IFERROR(IF(ISNUMBER('Procytrat 100B'!D341),'Procytrat 100B'!D341,IF(ISNUMBER(SEARCH("12",'Procytrat 100B'!D341)),EDATE(AB4340,12),IF(ISNUMBER(SEARCH("6",'Procytrat 100B'!D341)),EDATE(AB4340,6),IF(ISNUMBER(SEARCH("3",'Procytrat 100B'!D341)),EDATE(AB4340,3),DATEVALUE('Procytrat 100B'!D341))))),""))</f>
        <v/>
      </c>
      <c r="AM4340" t="str">
        <f t="shared" ca="1" si="431"/>
        <v/>
      </c>
    </row>
    <row r="4341" spans="27:39" x14ac:dyDescent="0.3">
      <c r="AA4341" t="str">
        <f>IF(COUNTA('Procytrat 100B'!A342,'Procytrat 100B'!B342,'Procytrat 100B'!C342)&gt;0,"100B","")</f>
        <v/>
      </c>
      <c r="AB4341" t="str">
        <f>IFERROR(IF(ISNUMBER('Procytrat 100B'!A342),'Procytrat 100B'!A342,DATEVALUE('Procytrat 100B'!A342)),"")</f>
        <v/>
      </c>
      <c r="AC4341" t="str">
        <f>IF(AA4341="","",'Procytrat 100B'!B342)</f>
        <v/>
      </c>
      <c r="AD4341" t="str">
        <f>IF(AA4341="","",IFERROR(1*'Procytrat 100B'!C342,IFERROR(_xludf.NUMBERVALUE('Procytrat 100B'!C342,".",","),IFERROR(_xludf.NUMBERVALUE('Procytrat 100B'!C342,",","."),0))))</f>
        <v/>
      </c>
      <c r="AE4341" t="str">
        <f>IF(AA4341="","",'Procytrat 100B'!I342)</f>
        <v/>
      </c>
      <c r="AF4341">
        <f t="shared" si="426"/>
        <v>0</v>
      </c>
      <c r="AG4341" t="str">
        <f t="shared" si="427"/>
        <v/>
      </c>
      <c r="AH4341" t="str">
        <f t="shared" si="428"/>
        <v/>
      </c>
      <c r="AI4341">
        <f t="shared" si="429"/>
        <v>0</v>
      </c>
      <c r="AJ4341">
        <f t="shared" si="430"/>
        <v>0</v>
      </c>
      <c r="AK4341">
        <v>0</v>
      </c>
      <c r="AL4341" t="str">
        <f>IF(AA4341="","",IFERROR(IF(ISNUMBER('Procytrat 100B'!D342),'Procytrat 100B'!D342,IF(ISNUMBER(SEARCH("12",'Procytrat 100B'!D342)),EDATE(AB4341,12),IF(ISNUMBER(SEARCH("6",'Procytrat 100B'!D342)),EDATE(AB4341,6),IF(ISNUMBER(SEARCH("3",'Procytrat 100B'!D342)),EDATE(AB4341,3),DATEVALUE('Procytrat 100B'!D342))))),""))</f>
        <v/>
      </c>
      <c r="AM4341" t="str">
        <f t="shared" ca="1" si="431"/>
        <v/>
      </c>
    </row>
    <row r="4342" spans="27:39" x14ac:dyDescent="0.3">
      <c r="AA4342" t="str">
        <f>IF(COUNTA('Procytrat 100B'!A343,'Procytrat 100B'!B343,'Procytrat 100B'!C343)&gt;0,"100B","")</f>
        <v/>
      </c>
      <c r="AB4342" t="str">
        <f>IFERROR(IF(ISNUMBER('Procytrat 100B'!A343),'Procytrat 100B'!A343,DATEVALUE('Procytrat 100B'!A343)),"")</f>
        <v/>
      </c>
      <c r="AC4342" t="str">
        <f>IF(AA4342="","",'Procytrat 100B'!B343)</f>
        <v/>
      </c>
      <c r="AD4342" t="str">
        <f>IF(AA4342="","",IFERROR(1*'Procytrat 100B'!C343,IFERROR(_xludf.NUMBERVALUE('Procytrat 100B'!C343,".",","),IFERROR(_xludf.NUMBERVALUE('Procytrat 100B'!C343,",","."),0))))</f>
        <v/>
      </c>
      <c r="AE4342" t="str">
        <f>IF(AA4342="","",'Procytrat 100B'!I343)</f>
        <v/>
      </c>
      <c r="AF4342">
        <f t="shared" si="426"/>
        <v>0</v>
      </c>
      <c r="AG4342" t="str">
        <f t="shared" si="427"/>
        <v/>
      </c>
      <c r="AH4342" t="str">
        <f t="shared" si="428"/>
        <v/>
      </c>
      <c r="AI4342">
        <f t="shared" si="429"/>
        <v>0</v>
      </c>
      <c r="AJ4342">
        <f t="shared" si="430"/>
        <v>0</v>
      </c>
      <c r="AK4342">
        <v>0</v>
      </c>
      <c r="AL4342" t="str">
        <f>IF(AA4342="","",IFERROR(IF(ISNUMBER('Procytrat 100B'!D343),'Procytrat 100B'!D343,IF(ISNUMBER(SEARCH("12",'Procytrat 100B'!D343)),EDATE(AB4342,12),IF(ISNUMBER(SEARCH("6",'Procytrat 100B'!D343)),EDATE(AB4342,6),IF(ISNUMBER(SEARCH("3",'Procytrat 100B'!D343)),EDATE(AB4342,3),DATEVALUE('Procytrat 100B'!D343))))),""))</f>
        <v/>
      </c>
      <c r="AM4342" t="str">
        <f t="shared" ca="1" si="431"/>
        <v/>
      </c>
    </row>
    <row r="4343" spans="27:39" x14ac:dyDescent="0.3">
      <c r="AA4343" t="str">
        <f>IF(COUNTA('Procytrat 100B'!A344,'Procytrat 100B'!B344,'Procytrat 100B'!C344)&gt;0,"100B","")</f>
        <v/>
      </c>
      <c r="AB4343" t="str">
        <f>IFERROR(IF(ISNUMBER('Procytrat 100B'!A344),'Procytrat 100B'!A344,DATEVALUE('Procytrat 100B'!A344)),"")</f>
        <v/>
      </c>
      <c r="AC4343" t="str">
        <f>IF(AA4343="","",'Procytrat 100B'!B344)</f>
        <v/>
      </c>
      <c r="AD4343" t="str">
        <f>IF(AA4343="","",IFERROR(1*'Procytrat 100B'!C344,IFERROR(_xludf.NUMBERVALUE('Procytrat 100B'!C344,".",","),IFERROR(_xludf.NUMBERVALUE('Procytrat 100B'!C344,",","."),0))))</f>
        <v/>
      </c>
      <c r="AE4343" t="str">
        <f>IF(AA4343="","",'Procytrat 100B'!I344)</f>
        <v/>
      </c>
      <c r="AF4343">
        <f t="shared" si="426"/>
        <v>0</v>
      </c>
      <c r="AG4343" t="str">
        <f t="shared" si="427"/>
        <v/>
      </c>
      <c r="AH4343" t="str">
        <f t="shared" si="428"/>
        <v/>
      </c>
      <c r="AI4343">
        <f t="shared" si="429"/>
        <v>0</v>
      </c>
      <c r="AJ4343">
        <f t="shared" si="430"/>
        <v>0</v>
      </c>
      <c r="AK4343">
        <v>0</v>
      </c>
      <c r="AL4343" t="str">
        <f>IF(AA4343="","",IFERROR(IF(ISNUMBER('Procytrat 100B'!D344),'Procytrat 100B'!D344,IF(ISNUMBER(SEARCH("12",'Procytrat 100B'!D344)),EDATE(AB4343,12),IF(ISNUMBER(SEARCH("6",'Procytrat 100B'!D344)),EDATE(AB4343,6),IF(ISNUMBER(SEARCH("3",'Procytrat 100B'!D344)),EDATE(AB4343,3),DATEVALUE('Procytrat 100B'!D344))))),""))</f>
        <v/>
      </c>
      <c r="AM4343" t="str">
        <f t="shared" ca="1" si="431"/>
        <v/>
      </c>
    </row>
    <row r="4344" spans="27:39" x14ac:dyDescent="0.3">
      <c r="AA4344" t="str">
        <f>IF(COUNTA('Procytrat 100B'!A345,'Procytrat 100B'!B345,'Procytrat 100B'!C345)&gt;0,"100B","")</f>
        <v/>
      </c>
      <c r="AB4344" t="str">
        <f>IFERROR(IF(ISNUMBER('Procytrat 100B'!A345),'Procytrat 100B'!A345,DATEVALUE('Procytrat 100B'!A345)),"")</f>
        <v/>
      </c>
      <c r="AC4344" t="str">
        <f>IF(AA4344="","",'Procytrat 100B'!B345)</f>
        <v/>
      </c>
      <c r="AD4344" t="str">
        <f>IF(AA4344="","",IFERROR(1*'Procytrat 100B'!C345,IFERROR(_xludf.NUMBERVALUE('Procytrat 100B'!C345,".",","),IFERROR(_xludf.NUMBERVALUE('Procytrat 100B'!C345,",","."),0))))</f>
        <v/>
      </c>
      <c r="AE4344" t="str">
        <f>IF(AA4344="","",'Procytrat 100B'!I345)</f>
        <v/>
      </c>
      <c r="AF4344">
        <f t="shared" si="426"/>
        <v>0</v>
      </c>
      <c r="AG4344" t="str">
        <f t="shared" si="427"/>
        <v/>
      </c>
      <c r="AH4344" t="str">
        <f t="shared" si="428"/>
        <v/>
      </c>
      <c r="AI4344">
        <f t="shared" si="429"/>
        <v>0</v>
      </c>
      <c r="AJ4344">
        <f t="shared" si="430"/>
        <v>0</v>
      </c>
      <c r="AK4344">
        <v>0</v>
      </c>
      <c r="AL4344" t="str">
        <f>IF(AA4344="","",IFERROR(IF(ISNUMBER('Procytrat 100B'!D345),'Procytrat 100B'!D345,IF(ISNUMBER(SEARCH("12",'Procytrat 100B'!D345)),EDATE(AB4344,12),IF(ISNUMBER(SEARCH("6",'Procytrat 100B'!D345)),EDATE(AB4344,6),IF(ISNUMBER(SEARCH("3",'Procytrat 100B'!D345)),EDATE(AB4344,3),DATEVALUE('Procytrat 100B'!D345))))),""))</f>
        <v/>
      </c>
      <c r="AM4344" t="str">
        <f t="shared" ca="1" si="431"/>
        <v/>
      </c>
    </row>
    <row r="4345" spans="27:39" x14ac:dyDescent="0.3">
      <c r="AA4345" t="str">
        <f>IF(COUNTA('Procytrat 100B'!A346,'Procytrat 100B'!B346,'Procytrat 100B'!C346)&gt;0,"100B","")</f>
        <v/>
      </c>
      <c r="AB4345" t="str">
        <f>IFERROR(IF(ISNUMBER('Procytrat 100B'!A346),'Procytrat 100B'!A346,DATEVALUE('Procytrat 100B'!A346)),"")</f>
        <v/>
      </c>
      <c r="AC4345" t="str">
        <f>IF(AA4345="","",'Procytrat 100B'!B346)</f>
        <v/>
      </c>
      <c r="AD4345" t="str">
        <f>IF(AA4345="","",IFERROR(1*'Procytrat 100B'!C346,IFERROR(_xludf.NUMBERVALUE('Procytrat 100B'!C346,".",","),IFERROR(_xludf.NUMBERVALUE('Procytrat 100B'!C346,",","."),0))))</f>
        <v/>
      </c>
      <c r="AE4345" t="str">
        <f>IF(AA4345="","",'Procytrat 100B'!I346)</f>
        <v/>
      </c>
      <c r="AF4345">
        <f t="shared" si="426"/>
        <v>0</v>
      </c>
      <c r="AG4345" t="str">
        <f t="shared" si="427"/>
        <v/>
      </c>
      <c r="AH4345" t="str">
        <f t="shared" si="428"/>
        <v/>
      </c>
      <c r="AI4345">
        <f t="shared" si="429"/>
        <v>0</v>
      </c>
      <c r="AJ4345">
        <f t="shared" si="430"/>
        <v>0</v>
      </c>
      <c r="AK4345">
        <v>0</v>
      </c>
      <c r="AL4345" t="str">
        <f>IF(AA4345="","",IFERROR(IF(ISNUMBER('Procytrat 100B'!D346),'Procytrat 100B'!D346,IF(ISNUMBER(SEARCH("12",'Procytrat 100B'!D346)),EDATE(AB4345,12),IF(ISNUMBER(SEARCH("6",'Procytrat 100B'!D346)),EDATE(AB4345,6),IF(ISNUMBER(SEARCH("3",'Procytrat 100B'!D346)),EDATE(AB4345,3),DATEVALUE('Procytrat 100B'!D346))))),""))</f>
        <v/>
      </c>
      <c r="AM4345" t="str">
        <f t="shared" ca="1" si="431"/>
        <v/>
      </c>
    </row>
    <row r="4346" spans="27:39" x14ac:dyDescent="0.3">
      <c r="AA4346" t="str">
        <f>IF(COUNTA('Procytrat 100B'!A347,'Procytrat 100B'!B347,'Procytrat 100B'!C347)&gt;0,"100B","")</f>
        <v/>
      </c>
      <c r="AB4346" t="str">
        <f>IFERROR(IF(ISNUMBER('Procytrat 100B'!A347),'Procytrat 100B'!A347,DATEVALUE('Procytrat 100B'!A347)),"")</f>
        <v/>
      </c>
      <c r="AC4346" t="str">
        <f>IF(AA4346="","",'Procytrat 100B'!B347)</f>
        <v/>
      </c>
      <c r="AD4346" t="str">
        <f>IF(AA4346="","",IFERROR(1*'Procytrat 100B'!C347,IFERROR(_xludf.NUMBERVALUE('Procytrat 100B'!C347,".",","),IFERROR(_xludf.NUMBERVALUE('Procytrat 100B'!C347,",","."),0))))</f>
        <v/>
      </c>
      <c r="AE4346" t="str">
        <f>IF(AA4346="","",'Procytrat 100B'!I347)</f>
        <v/>
      </c>
      <c r="AF4346">
        <f t="shared" si="426"/>
        <v>0</v>
      </c>
      <c r="AG4346" t="str">
        <f t="shared" si="427"/>
        <v/>
      </c>
      <c r="AH4346" t="str">
        <f t="shared" si="428"/>
        <v/>
      </c>
      <c r="AI4346">
        <f t="shared" si="429"/>
        <v>0</v>
      </c>
      <c r="AJ4346">
        <f t="shared" si="430"/>
        <v>0</v>
      </c>
      <c r="AK4346">
        <v>0</v>
      </c>
      <c r="AL4346" t="str">
        <f>IF(AA4346="","",IFERROR(IF(ISNUMBER('Procytrat 100B'!D347),'Procytrat 100B'!D347,IF(ISNUMBER(SEARCH("12",'Procytrat 100B'!D347)),EDATE(AB4346,12),IF(ISNUMBER(SEARCH("6",'Procytrat 100B'!D347)),EDATE(AB4346,6),IF(ISNUMBER(SEARCH("3",'Procytrat 100B'!D347)),EDATE(AB4346,3),DATEVALUE('Procytrat 100B'!D347))))),""))</f>
        <v/>
      </c>
      <c r="AM4346" t="str">
        <f t="shared" ca="1" si="431"/>
        <v/>
      </c>
    </row>
    <row r="4347" spans="27:39" x14ac:dyDescent="0.3">
      <c r="AA4347" t="str">
        <f>IF(COUNTA('Procytrat 100B'!A348,'Procytrat 100B'!B348,'Procytrat 100B'!C348)&gt;0,"100B","")</f>
        <v/>
      </c>
      <c r="AB4347" t="str">
        <f>IFERROR(IF(ISNUMBER('Procytrat 100B'!A348),'Procytrat 100B'!A348,DATEVALUE('Procytrat 100B'!A348)),"")</f>
        <v/>
      </c>
      <c r="AC4347" t="str">
        <f>IF(AA4347="","",'Procytrat 100B'!B348)</f>
        <v/>
      </c>
      <c r="AD4347" t="str">
        <f>IF(AA4347="","",IFERROR(1*'Procytrat 100B'!C348,IFERROR(_xludf.NUMBERVALUE('Procytrat 100B'!C348,".",","),IFERROR(_xludf.NUMBERVALUE('Procytrat 100B'!C348,",","."),0))))</f>
        <v/>
      </c>
      <c r="AE4347" t="str">
        <f>IF(AA4347="","",'Procytrat 100B'!I348)</f>
        <v/>
      </c>
      <c r="AF4347">
        <f t="shared" si="426"/>
        <v>0</v>
      </c>
      <c r="AG4347" t="str">
        <f t="shared" si="427"/>
        <v/>
      </c>
      <c r="AH4347" t="str">
        <f t="shared" si="428"/>
        <v/>
      </c>
      <c r="AI4347">
        <f t="shared" si="429"/>
        <v>0</v>
      </c>
      <c r="AJ4347">
        <f t="shared" si="430"/>
        <v>0</v>
      </c>
      <c r="AK4347">
        <v>0</v>
      </c>
      <c r="AL4347" t="str">
        <f>IF(AA4347="","",IFERROR(IF(ISNUMBER('Procytrat 100B'!D348),'Procytrat 100B'!D348,IF(ISNUMBER(SEARCH("12",'Procytrat 100B'!D348)),EDATE(AB4347,12),IF(ISNUMBER(SEARCH("6",'Procytrat 100B'!D348)),EDATE(AB4347,6),IF(ISNUMBER(SEARCH("3",'Procytrat 100B'!D348)),EDATE(AB4347,3),DATEVALUE('Procytrat 100B'!D348))))),""))</f>
        <v/>
      </c>
      <c r="AM4347" t="str">
        <f t="shared" ca="1" si="431"/>
        <v/>
      </c>
    </row>
    <row r="4348" spans="27:39" x14ac:dyDescent="0.3">
      <c r="AA4348" t="str">
        <f>IF(COUNTA('Procytrat 100B'!A349,'Procytrat 100B'!B349,'Procytrat 100B'!C349)&gt;0,"100B","")</f>
        <v/>
      </c>
      <c r="AB4348" t="str">
        <f>IFERROR(IF(ISNUMBER('Procytrat 100B'!A349),'Procytrat 100B'!A349,DATEVALUE('Procytrat 100B'!A349)),"")</f>
        <v/>
      </c>
      <c r="AC4348" t="str">
        <f>IF(AA4348="","",'Procytrat 100B'!B349)</f>
        <v/>
      </c>
      <c r="AD4348" t="str">
        <f>IF(AA4348="","",IFERROR(1*'Procytrat 100B'!C349,IFERROR(_xludf.NUMBERVALUE('Procytrat 100B'!C349,".",","),IFERROR(_xludf.NUMBERVALUE('Procytrat 100B'!C349,",","."),0))))</f>
        <v/>
      </c>
      <c r="AE4348" t="str">
        <f>IF(AA4348="","",'Procytrat 100B'!I349)</f>
        <v/>
      </c>
      <c r="AF4348">
        <f t="shared" si="426"/>
        <v>0</v>
      </c>
      <c r="AG4348" t="str">
        <f t="shared" si="427"/>
        <v/>
      </c>
      <c r="AH4348" t="str">
        <f t="shared" si="428"/>
        <v/>
      </c>
      <c r="AI4348">
        <f t="shared" si="429"/>
        <v>0</v>
      </c>
      <c r="AJ4348">
        <f t="shared" si="430"/>
        <v>0</v>
      </c>
      <c r="AK4348">
        <v>0</v>
      </c>
      <c r="AL4348" t="str">
        <f>IF(AA4348="","",IFERROR(IF(ISNUMBER('Procytrat 100B'!D349),'Procytrat 100B'!D349,IF(ISNUMBER(SEARCH("12",'Procytrat 100B'!D349)),EDATE(AB4348,12),IF(ISNUMBER(SEARCH("6",'Procytrat 100B'!D349)),EDATE(AB4348,6),IF(ISNUMBER(SEARCH("3",'Procytrat 100B'!D349)),EDATE(AB4348,3),DATEVALUE('Procytrat 100B'!D349))))),""))</f>
        <v/>
      </c>
      <c r="AM4348" t="str">
        <f t="shared" ca="1" si="431"/>
        <v/>
      </c>
    </row>
    <row r="4349" spans="27:39" x14ac:dyDescent="0.3">
      <c r="AA4349" t="str">
        <f>IF(COUNTA('Procytrat 100B'!A350,'Procytrat 100B'!B350,'Procytrat 100B'!C350)&gt;0,"100B","")</f>
        <v/>
      </c>
      <c r="AB4349" t="str">
        <f>IFERROR(IF(ISNUMBER('Procytrat 100B'!A350),'Procytrat 100B'!A350,DATEVALUE('Procytrat 100B'!A350)),"")</f>
        <v/>
      </c>
      <c r="AC4349" t="str">
        <f>IF(AA4349="","",'Procytrat 100B'!B350)</f>
        <v/>
      </c>
      <c r="AD4349" t="str">
        <f>IF(AA4349="","",IFERROR(1*'Procytrat 100B'!C350,IFERROR(_xludf.NUMBERVALUE('Procytrat 100B'!C350,".",","),IFERROR(_xludf.NUMBERVALUE('Procytrat 100B'!C350,",","."),0))))</f>
        <v/>
      </c>
      <c r="AE4349" t="str">
        <f>IF(AA4349="","",'Procytrat 100B'!I350)</f>
        <v/>
      </c>
      <c r="AF4349">
        <f t="shared" si="426"/>
        <v>0</v>
      </c>
      <c r="AG4349" t="str">
        <f t="shared" si="427"/>
        <v/>
      </c>
      <c r="AH4349" t="str">
        <f t="shared" si="428"/>
        <v/>
      </c>
      <c r="AI4349">
        <f t="shared" si="429"/>
        <v>0</v>
      </c>
      <c r="AJ4349">
        <f t="shared" si="430"/>
        <v>0</v>
      </c>
      <c r="AK4349">
        <v>0</v>
      </c>
      <c r="AL4349" t="str">
        <f>IF(AA4349="","",IFERROR(IF(ISNUMBER('Procytrat 100B'!D350),'Procytrat 100B'!D350,IF(ISNUMBER(SEARCH("12",'Procytrat 100B'!D350)),EDATE(AB4349,12),IF(ISNUMBER(SEARCH("6",'Procytrat 100B'!D350)),EDATE(AB4349,6),IF(ISNUMBER(SEARCH("3",'Procytrat 100B'!D350)),EDATE(AB4349,3),DATEVALUE('Procytrat 100B'!D350))))),""))</f>
        <v/>
      </c>
      <c r="AM4349" t="str">
        <f t="shared" ca="1" si="431"/>
        <v/>
      </c>
    </row>
    <row r="4350" spans="27:39" x14ac:dyDescent="0.3">
      <c r="AA4350" t="str">
        <f>IF(COUNTA('Procytrat 100B'!A351,'Procytrat 100B'!B351,'Procytrat 100B'!C351)&gt;0,"100B","")</f>
        <v/>
      </c>
      <c r="AB4350" t="str">
        <f>IFERROR(IF(ISNUMBER('Procytrat 100B'!A351),'Procytrat 100B'!A351,DATEVALUE('Procytrat 100B'!A351)),"")</f>
        <v/>
      </c>
      <c r="AC4350" t="str">
        <f>IF(AA4350="","",'Procytrat 100B'!B351)</f>
        <v/>
      </c>
      <c r="AD4350" t="str">
        <f>IF(AA4350="","",IFERROR(1*'Procytrat 100B'!C351,IFERROR(_xludf.NUMBERVALUE('Procytrat 100B'!C351,".",","),IFERROR(_xludf.NUMBERVALUE('Procytrat 100B'!C351,",","."),0))))</f>
        <v/>
      </c>
      <c r="AE4350" t="str">
        <f>IF(AA4350="","",'Procytrat 100B'!I351)</f>
        <v/>
      </c>
      <c r="AF4350">
        <f t="shared" si="426"/>
        <v>0</v>
      </c>
      <c r="AG4350" t="str">
        <f t="shared" si="427"/>
        <v/>
      </c>
      <c r="AH4350" t="str">
        <f t="shared" si="428"/>
        <v/>
      </c>
      <c r="AI4350">
        <f t="shared" si="429"/>
        <v>0</v>
      </c>
      <c r="AJ4350">
        <f t="shared" si="430"/>
        <v>0</v>
      </c>
      <c r="AK4350">
        <v>0</v>
      </c>
      <c r="AL4350" t="str">
        <f>IF(AA4350="","",IFERROR(IF(ISNUMBER('Procytrat 100B'!D351),'Procytrat 100B'!D351,IF(ISNUMBER(SEARCH("12",'Procytrat 100B'!D351)),EDATE(AB4350,12),IF(ISNUMBER(SEARCH("6",'Procytrat 100B'!D351)),EDATE(AB4350,6),IF(ISNUMBER(SEARCH("3",'Procytrat 100B'!D351)),EDATE(AB4350,3),DATEVALUE('Procytrat 100B'!D351))))),""))</f>
        <v/>
      </c>
      <c r="AM4350" t="str">
        <f t="shared" ca="1" si="431"/>
        <v/>
      </c>
    </row>
    <row r="4351" spans="27:39" x14ac:dyDescent="0.3">
      <c r="AA4351" t="str">
        <f>IF(COUNTA('Procytrat 100B'!A352,'Procytrat 100B'!B352,'Procytrat 100B'!C352)&gt;0,"100B","")</f>
        <v/>
      </c>
      <c r="AB4351" t="str">
        <f>IFERROR(IF(ISNUMBER('Procytrat 100B'!A352),'Procytrat 100B'!A352,DATEVALUE('Procytrat 100B'!A352)),"")</f>
        <v/>
      </c>
      <c r="AC4351" t="str">
        <f>IF(AA4351="","",'Procytrat 100B'!B352)</f>
        <v/>
      </c>
      <c r="AD4351" t="str">
        <f>IF(AA4351="","",IFERROR(1*'Procytrat 100B'!C352,IFERROR(_xludf.NUMBERVALUE('Procytrat 100B'!C352,".",","),IFERROR(_xludf.NUMBERVALUE('Procytrat 100B'!C352,",","."),0))))</f>
        <v/>
      </c>
      <c r="AE4351" t="str">
        <f>IF(AA4351="","",'Procytrat 100B'!I352)</f>
        <v/>
      </c>
      <c r="AF4351">
        <f t="shared" si="426"/>
        <v>0</v>
      </c>
      <c r="AG4351" t="str">
        <f t="shared" si="427"/>
        <v/>
      </c>
      <c r="AH4351" t="str">
        <f t="shared" si="428"/>
        <v/>
      </c>
      <c r="AI4351">
        <f t="shared" si="429"/>
        <v>0</v>
      </c>
      <c r="AJ4351">
        <f t="shared" si="430"/>
        <v>0</v>
      </c>
      <c r="AK4351">
        <v>0</v>
      </c>
      <c r="AL4351" t="str">
        <f>IF(AA4351="","",IFERROR(IF(ISNUMBER('Procytrat 100B'!D352),'Procytrat 100B'!D352,IF(ISNUMBER(SEARCH("12",'Procytrat 100B'!D352)),EDATE(AB4351,12),IF(ISNUMBER(SEARCH("6",'Procytrat 100B'!D352)),EDATE(AB4351,6),IF(ISNUMBER(SEARCH("3",'Procytrat 100B'!D352)),EDATE(AB4351,3),DATEVALUE('Procytrat 100B'!D352))))),""))</f>
        <v/>
      </c>
      <c r="AM4351" t="str">
        <f t="shared" ca="1" si="431"/>
        <v/>
      </c>
    </row>
    <row r="4352" spans="27:39" x14ac:dyDescent="0.3">
      <c r="AA4352" t="str">
        <f>IF(COUNTA('Procytrat 100B'!A353,'Procytrat 100B'!B353,'Procytrat 100B'!C353)&gt;0,"100B","")</f>
        <v/>
      </c>
      <c r="AB4352" t="str">
        <f>IFERROR(IF(ISNUMBER('Procytrat 100B'!A353),'Procytrat 100B'!A353,DATEVALUE('Procytrat 100B'!A353)),"")</f>
        <v/>
      </c>
      <c r="AC4352" t="str">
        <f>IF(AA4352="","",'Procytrat 100B'!B353)</f>
        <v/>
      </c>
      <c r="AD4352" t="str">
        <f>IF(AA4352="","",IFERROR(1*'Procytrat 100B'!C353,IFERROR(_xludf.NUMBERVALUE('Procytrat 100B'!C353,".",","),IFERROR(_xludf.NUMBERVALUE('Procytrat 100B'!C353,",","."),0))))</f>
        <v/>
      </c>
      <c r="AE4352" t="str">
        <f>IF(AA4352="","",'Procytrat 100B'!I353)</f>
        <v/>
      </c>
      <c r="AF4352">
        <f t="shared" si="426"/>
        <v>0</v>
      </c>
      <c r="AG4352" t="str">
        <f t="shared" si="427"/>
        <v/>
      </c>
      <c r="AH4352" t="str">
        <f t="shared" si="428"/>
        <v/>
      </c>
      <c r="AI4352">
        <f t="shared" si="429"/>
        <v>0</v>
      </c>
      <c r="AJ4352">
        <f t="shared" si="430"/>
        <v>0</v>
      </c>
      <c r="AK4352">
        <v>0</v>
      </c>
      <c r="AL4352" t="str">
        <f>IF(AA4352="","",IFERROR(IF(ISNUMBER('Procytrat 100B'!D353),'Procytrat 100B'!D353,IF(ISNUMBER(SEARCH("12",'Procytrat 100B'!D353)),EDATE(AB4352,12),IF(ISNUMBER(SEARCH("6",'Procytrat 100B'!D353)),EDATE(AB4352,6),IF(ISNUMBER(SEARCH("3",'Procytrat 100B'!D353)),EDATE(AB4352,3),DATEVALUE('Procytrat 100B'!D353))))),""))</f>
        <v/>
      </c>
      <c r="AM4352" t="str">
        <f t="shared" ca="1" si="431"/>
        <v/>
      </c>
    </row>
    <row r="4353" spans="27:39" x14ac:dyDescent="0.3">
      <c r="AA4353" t="str">
        <f>IF(COUNTA('Procytrat 100B'!A354,'Procytrat 100B'!B354,'Procytrat 100B'!C354)&gt;0,"100B","")</f>
        <v/>
      </c>
      <c r="AB4353" t="str">
        <f>IFERROR(IF(ISNUMBER('Procytrat 100B'!A354),'Procytrat 100B'!A354,DATEVALUE('Procytrat 100B'!A354)),"")</f>
        <v/>
      </c>
      <c r="AC4353" t="str">
        <f>IF(AA4353="","",'Procytrat 100B'!B354)</f>
        <v/>
      </c>
      <c r="AD4353" t="str">
        <f>IF(AA4353="","",IFERROR(1*'Procytrat 100B'!C354,IFERROR(_xludf.NUMBERVALUE('Procytrat 100B'!C354,".",","),IFERROR(_xludf.NUMBERVALUE('Procytrat 100B'!C354,",","."),0))))</f>
        <v/>
      </c>
      <c r="AE4353" t="str">
        <f>IF(AA4353="","",'Procytrat 100B'!I354)</f>
        <v/>
      </c>
      <c r="AF4353">
        <f t="shared" si="426"/>
        <v>0</v>
      </c>
      <c r="AG4353" t="str">
        <f t="shared" si="427"/>
        <v/>
      </c>
      <c r="AH4353" t="str">
        <f t="shared" si="428"/>
        <v/>
      </c>
      <c r="AI4353">
        <f t="shared" si="429"/>
        <v>0</v>
      </c>
      <c r="AJ4353">
        <f t="shared" si="430"/>
        <v>0</v>
      </c>
      <c r="AK4353">
        <v>0</v>
      </c>
      <c r="AL4353" t="str">
        <f>IF(AA4353="","",IFERROR(IF(ISNUMBER('Procytrat 100B'!D354),'Procytrat 100B'!D354,IF(ISNUMBER(SEARCH("12",'Procytrat 100B'!D354)),EDATE(AB4353,12),IF(ISNUMBER(SEARCH("6",'Procytrat 100B'!D354)),EDATE(AB4353,6),IF(ISNUMBER(SEARCH("3",'Procytrat 100B'!D354)),EDATE(AB4353,3),DATEVALUE('Procytrat 100B'!D354))))),""))</f>
        <v/>
      </c>
      <c r="AM4353" t="str">
        <f t="shared" ca="1" si="431"/>
        <v/>
      </c>
    </row>
    <row r="4354" spans="27:39" x14ac:dyDescent="0.3">
      <c r="AA4354" t="str">
        <f>IF(COUNTA('Procytrat 100B'!A355,'Procytrat 100B'!B355,'Procytrat 100B'!C355)&gt;0,"100B","")</f>
        <v/>
      </c>
      <c r="AB4354" t="str">
        <f>IFERROR(IF(ISNUMBER('Procytrat 100B'!A355),'Procytrat 100B'!A355,DATEVALUE('Procytrat 100B'!A355)),"")</f>
        <v/>
      </c>
      <c r="AC4354" t="str">
        <f>IF(AA4354="","",'Procytrat 100B'!B355)</f>
        <v/>
      </c>
      <c r="AD4354" t="str">
        <f>IF(AA4354="","",IFERROR(1*'Procytrat 100B'!C355,IFERROR(_xludf.NUMBERVALUE('Procytrat 100B'!C355,".",","),IFERROR(_xludf.NUMBERVALUE('Procytrat 100B'!C355,",","."),0))))</f>
        <v/>
      </c>
      <c r="AE4354" t="str">
        <f>IF(AA4354="","",'Procytrat 100B'!I355)</f>
        <v/>
      </c>
      <c r="AF4354">
        <f t="shared" ref="AF4354:AF4417" si="432">IF(AA4354="",0,--ISNUMBER(SEARCH("aprovado",AE4354)))</f>
        <v>0</v>
      </c>
      <c r="AG4354" t="str">
        <f t="shared" ref="AG4354:AG4417" si="433">IF(AB4354="","",YEAR(AB4354))</f>
        <v/>
      </c>
      <c r="AH4354" t="str">
        <f t="shared" ref="AH4354:AH4417" si="434">IF(AB4354="","",MONTH(AB4354))</f>
        <v/>
      </c>
      <c r="AI4354">
        <f t="shared" ref="AI4354:AI4417" si="435">IF(AB4354="",0,AB4354+ROW()/1000000)</f>
        <v>0</v>
      </c>
      <c r="AJ4354">
        <f t="shared" ref="AJ4354:AJ4417" si="436">--(AA4354&lt;&gt;"")</f>
        <v>0</v>
      </c>
      <c r="AK4354">
        <v>0</v>
      </c>
      <c r="AL4354" t="str">
        <f>IF(AA4354="","",IFERROR(IF(ISNUMBER('Procytrat 100B'!D355),'Procytrat 100B'!D355,IF(ISNUMBER(SEARCH("12",'Procytrat 100B'!D355)),EDATE(AB4354,12),IF(ISNUMBER(SEARCH("6",'Procytrat 100B'!D355)),EDATE(AB4354,6),IF(ISNUMBER(SEARCH("3",'Procytrat 100B'!D355)),EDATE(AB4354,3),DATEVALUE('Procytrat 100B'!D355))))),""))</f>
        <v/>
      </c>
      <c r="AM4354" t="str">
        <f t="shared" ref="AM4354:AM4417" ca="1" si="437">IF(AND(AJ4354=1,AL4354&lt;&gt;"",AL4354&gt;=TODAY(),AG4354=$W$3),AL4354+ROW()/1000000,"")</f>
        <v/>
      </c>
    </row>
    <row r="4355" spans="27:39" x14ac:dyDescent="0.3">
      <c r="AA4355" t="str">
        <f>IF(COUNTA('Procytrat 100B'!A356,'Procytrat 100B'!B356,'Procytrat 100B'!C356)&gt;0,"100B","")</f>
        <v/>
      </c>
      <c r="AB4355" t="str">
        <f>IFERROR(IF(ISNUMBER('Procytrat 100B'!A356),'Procytrat 100B'!A356,DATEVALUE('Procytrat 100B'!A356)),"")</f>
        <v/>
      </c>
      <c r="AC4355" t="str">
        <f>IF(AA4355="","",'Procytrat 100B'!B356)</f>
        <v/>
      </c>
      <c r="AD4355" t="str">
        <f>IF(AA4355="","",IFERROR(1*'Procytrat 100B'!C356,IFERROR(_xludf.NUMBERVALUE('Procytrat 100B'!C356,".",","),IFERROR(_xludf.NUMBERVALUE('Procytrat 100B'!C356,",","."),0))))</f>
        <v/>
      </c>
      <c r="AE4355" t="str">
        <f>IF(AA4355="","",'Procytrat 100B'!I356)</f>
        <v/>
      </c>
      <c r="AF4355">
        <f t="shared" si="432"/>
        <v>0</v>
      </c>
      <c r="AG4355" t="str">
        <f t="shared" si="433"/>
        <v/>
      </c>
      <c r="AH4355" t="str">
        <f t="shared" si="434"/>
        <v/>
      </c>
      <c r="AI4355">
        <f t="shared" si="435"/>
        <v>0</v>
      </c>
      <c r="AJ4355">
        <f t="shared" si="436"/>
        <v>0</v>
      </c>
      <c r="AK4355">
        <v>0</v>
      </c>
      <c r="AL4355" t="str">
        <f>IF(AA4355="","",IFERROR(IF(ISNUMBER('Procytrat 100B'!D356),'Procytrat 100B'!D356,IF(ISNUMBER(SEARCH("12",'Procytrat 100B'!D356)),EDATE(AB4355,12),IF(ISNUMBER(SEARCH("6",'Procytrat 100B'!D356)),EDATE(AB4355,6),IF(ISNUMBER(SEARCH("3",'Procytrat 100B'!D356)),EDATE(AB4355,3),DATEVALUE('Procytrat 100B'!D356))))),""))</f>
        <v/>
      </c>
      <c r="AM4355" t="str">
        <f t="shared" ca="1" si="437"/>
        <v/>
      </c>
    </row>
    <row r="4356" spans="27:39" x14ac:dyDescent="0.3">
      <c r="AA4356" t="str">
        <f>IF(COUNTA('Procytrat 100B'!A357,'Procytrat 100B'!B357,'Procytrat 100B'!C357)&gt;0,"100B","")</f>
        <v/>
      </c>
      <c r="AB4356" t="str">
        <f>IFERROR(IF(ISNUMBER('Procytrat 100B'!A357),'Procytrat 100B'!A357,DATEVALUE('Procytrat 100B'!A357)),"")</f>
        <v/>
      </c>
      <c r="AC4356" t="str">
        <f>IF(AA4356="","",'Procytrat 100B'!B357)</f>
        <v/>
      </c>
      <c r="AD4356" t="str">
        <f>IF(AA4356="","",IFERROR(1*'Procytrat 100B'!C357,IFERROR(_xludf.NUMBERVALUE('Procytrat 100B'!C357,".",","),IFERROR(_xludf.NUMBERVALUE('Procytrat 100B'!C357,",","."),0))))</f>
        <v/>
      </c>
      <c r="AE4356" t="str">
        <f>IF(AA4356="","",'Procytrat 100B'!I357)</f>
        <v/>
      </c>
      <c r="AF4356">
        <f t="shared" si="432"/>
        <v>0</v>
      </c>
      <c r="AG4356" t="str">
        <f t="shared" si="433"/>
        <v/>
      </c>
      <c r="AH4356" t="str">
        <f t="shared" si="434"/>
        <v/>
      </c>
      <c r="AI4356">
        <f t="shared" si="435"/>
        <v>0</v>
      </c>
      <c r="AJ4356">
        <f t="shared" si="436"/>
        <v>0</v>
      </c>
      <c r="AK4356">
        <v>0</v>
      </c>
      <c r="AL4356" t="str">
        <f>IF(AA4356="","",IFERROR(IF(ISNUMBER('Procytrat 100B'!D357),'Procytrat 100B'!D357,IF(ISNUMBER(SEARCH("12",'Procytrat 100B'!D357)),EDATE(AB4356,12),IF(ISNUMBER(SEARCH("6",'Procytrat 100B'!D357)),EDATE(AB4356,6),IF(ISNUMBER(SEARCH("3",'Procytrat 100B'!D357)),EDATE(AB4356,3),DATEVALUE('Procytrat 100B'!D357))))),""))</f>
        <v/>
      </c>
      <c r="AM4356" t="str">
        <f t="shared" ca="1" si="437"/>
        <v/>
      </c>
    </row>
    <row r="4357" spans="27:39" x14ac:dyDescent="0.3">
      <c r="AA4357" t="str">
        <f>IF(COUNTA('Procytrat 100B'!A358,'Procytrat 100B'!B358,'Procytrat 100B'!C358)&gt;0,"100B","")</f>
        <v/>
      </c>
      <c r="AB4357" t="str">
        <f>IFERROR(IF(ISNUMBER('Procytrat 100B'!A358),'Procytrat 100B'!A358,DATEVALUE('Procytrat 100B'!A358)),"")</f>
        <v/>
      </c>
      <c r="AC4357" t="str">
        <f>IF(AA4357="","",'Procytrat 100B'!B358)</f>
        <v/>
      </c>
      <c r="AD4357" t="str">
        <f>IF(AA4357="","",IFERROR(1*'Procytrat 100B'!C358,IFERROR(_xludf.NUMBERVALUE('Procytrat 100B'!C358,".",","),IFERROR(_xludf.NUMBERVALUE('Procytrat 100B'!C358,",","."),0))))</f>
        <v/>
      </c>
      <c r="AE4357" t="str">
        <f>IF(AA4357="","",'Procytrat 100B'!I358)</f>
        <v/>
      </c>
      <c r="AF4357">
        <f t="shared" si="432"/>
        <v>0</v>
      </c>
      <c r="AG4357" t="str">
        <f t="shared" si="433"/>
        <v/>
      </c>
      <c r="AH4357" t="str">
        <f t="shared" si="434"/>
        <v/>
      </c>
      <c r="AI4357">
        <f t="shared" si="435"/>
        <v>0</v>
      </c>
      <c r="AJ4357">
        <f t="shared" si="436"/>
        <v>0</v>
      </c>
      <c r="AK4357">
        <v>0</v>
      </c>
      <c r="AL4357" t="str">
        <f>IF(AA4357="","",IFERROR(IF(ISNUMBER('Procytrat 100B'!D358),'Procytrat 100B'!D358,IF(ISNUMBER(SEARCH("12",'Procytrat 100B'!D358)),EDATE(AB4357,12),IF(ISNUMBER(SEARCH("6",'Procytrat 100B'!D358)),EDATE(AB4357,6),IF(ISNUMBER(SEARCH("3",'Procytrat 100B'!D358)),EDATE(AB4357,3),DATEVALUE('Procytrat 100B'!D358))))),""))</f>
        <v/>
      </c>
      <c r="AM4357" t="str">
        <f t="shared" ca="1" si="437"/>
        <v/>
      </c>
    </row>
    <row r="4358" spans="27:39" x14ac:dyDescent="0.3">
      <c r="AA4358" t="str">
        <f>IF(COUNTA('Procytrat 100B'!A359,'Procytrat 100B'!B359,'Procytrat 100B'!C359)&gt;0,"100B","")</f>
        <v/>
      </c>
      <c r="AB4358" t="str">
        <f>IFERROR(IF(ISNUMBER('Procytrat 100B'!A359),'Procytrat 100B'!A359,DATEVALUE('Procytrat 100B'!A359)),"")</f>
        <v/>
      </c>
      <c r="AC4358" t="str">
        <f>IF(AA4358="","",'Procytrat 100B'!B359)</f>
        <v/>
      </c>
      <c r="AD4358" t="str">
        <f>IF(AA4358="","",IFERROR(1*'Procytrat 100B'!C359,IFERROR(_xludf.NUMBERVALUE('Procytrat 100B'!C359,".",","),IFERROR(_xludf.NUMBERVALUE('Procytrat 100B'!C359,",","."),0))))</f>
        <v/>
      </c>
      <c r="AE4358" t="str">
        <f>IF(AA4358="","",'Procytrat 100B'!I359)</f>
        <v/>
      </c>
      <c r="AF4358">
        <f t="shared" si="432"/>
        <v>0</v>
      </c>
      <c r="AG4358" t="str">
        <f t="shared" si="433"/>
        <v/>
      </c>
      <c r="AH4358" t="str">
        <f t="shared" si="434"/>
        <v/>
      </c>
      <c r="AI4358">
        <f t="shared" si="435"/>
        <v>0</v>
      </c>
      <c r="AJ4358">
        <f t="shared" si="436"/>
        <v>0</v>
      </c>
      <c r="AK4358">
        <v>0</v>
      </c>
      <c r="AL4358" t="str">
        <f>IF(AA4358="","",IFERROR(IF(ISNUMBER('Procytrat 100B'!D359),'Procytrat 100B'!D359,IF(ISNUMBER(SEARCH("12",'Procytrat 100B'!D359)),EDATE(AB4358,12),IF(ISNUMBER(SEARCH("6",'Procytrat 100B'!D359)),EDATE(AB4358,6),IF(ISNUMBER(SEARCH("3",'Procytrat 100B'!D359)),EDATE(AB4358,3),DATEVALUE('Procytrat 100B'!D359))))),""))</f>
        <v/>
      </c>
      <c r="AM4358" t="str">
        <f t="shared" ca="1" si="437"/>
        <v/>
      </c>
    </row>
    <row r="4359" spans="27:39" x14ac:dyDescent="0.3">
      <c r="AA4359" t="str">
        <f>IF(COUNTA('Procytrat 100B'!A360,'Procytrat 100B'!B360,'Procytrat 100B'!C360)&gt;0,"100B","")</f>
        <v/>
      </c>
      <c r="AB4359" t="str">
        <f>IFERROR(IF(ISNUMBER('Procytrat 100B'!A360),'Procytrat 100B'!A360,DATEVALUE('Procytrat 100B'!A360)),"")</f>
        <v/>
      </c>
      <c r="AC4359" t="str">
        <f>IF(AA4359="","",'Procytrat 100B'!B360)</f>
        <v/>
      </c>
      <c r="AD4359" t="str">
        <f>IF(AA4359="","",IFERROR(1*'Procytrat 100B'!C360,IFERROR(_xludf.NUMBERVALUE('Procytrat 100B'!C360,".",","),IFERROR(_xludf.NUMBERVALUE('Procytrat 100B'!C360,",","."),0))))</f>
        <v/>
      </c>
      <c r="AE4359" t="str">
        <f>IF(AA4359="","",'Procytrat 100B'!I360)</f>
        <v/>
      </c>
      <c r="AF4359">
        <f t="shared" si="432"/>
        <v>0</v>
      </c>
      <c r="AG4359" t="str">
        <f t="shared" si="433"/>
        <v/>
      </c>
      <c r="AH4359" t="str">
        <f t="shared" si="434"/>
        <v/>
      </c>
      <c r="AI4359">
        <f t="shared" si="435"/>
        <v>0</v>
      </c>
      <c r="AJ4359">
        <f t="shared" si="436"/>
        <v>0</v>
      </c>
      <c r="AK4359">
        <v>0</v>
      </c>
      <c r="AL4359" t="str">
        <f>IF(AA4359="","",IFERROR(IF(ISNUMBER('Procytrat 100B'!D360),'Procytrat 100B'!D360,IF(ISNUMBER(SEARCH("12",'Procytrat 100B'!D360)),EDATE(AB4359,12),IF(ISNUMBER(SEARCH("6",'Procytrat 100B'!D360)),EDATE(AB4359,6),IF(ISNUMBER(SEARCH("3",'Procytrat 100B'!D360)),EDATE(AB4359,3),DATEVALUE('Procytrat 100B'!D360))))),""))</f>
        <v/>
      </c>
      <c r="AM4359" t="str">
        <f t="shared" ca="1" si="437"/>
        <v/>
      </c>
    </row>
    <row r="4360" spans="27:39" x14ac:dyDescent="0.3">
      <c r="AA4360" t="str">
        <f>IF(COUNTA('Procytrat 100B'!A361,'Procytrat 100B'!B361,'Procytrat 100B'!C361)&gt;0,"100B","")</f>
        <v/>
      </c>
      <c r="AB4360" t="str">
        <f>IFERROR(IF(ISNUMBER('Procytrat 100B'!A361),'Procytrat 100B'!A361,DATEVALUE('Procytrat 100B'!A361)),"")</f>
        <v/>
      </c>
      <c r="AC4360" t="str">
        <f>IF(AA4360="","",'Procytrat 100B'!B361)</f>
        <v/>
      </c>
      <c r="AD4360" t="str">
        <f>IF(AA4360="","",IFERROR(1*'Procytrat 100B'!C361,IFERROR(_xludf.NUMBERVALUE('Procytrat 100B'!C361,".",","),IFERROR(_xludf.NUMBERVALUE('Procytrat 100B'!C361,",","."),0))))</f>
        <v/>
      </c>
      <c r="AE4360" t="str">
        <f>IF(AA4360="","",'Procytrat 100B'!I361)</f>
        <v/>
      </c>
      <c r="AF4360">
        <f t="shared" si="432"/>
        <v>0</v>
      </c>
      <c r="AG4360" t="str">
        <f t="shared" si="433"/>
        <v/>
      </c>
      <c r="AH4360" t="str">
        <f t="shared" si="434"/>
        <v/>
      </c>
      <c r="AI4360">
        <f t="shared" si="435"/>
        <v>0</v>
      </c>
      <c r="AJ4360">
        <f t="shared" si="436"/>
        <v>0</v>
      </c>
      <c r="AK4360">
        <v>0</v>
      </c>
      <c r="AL4360" t="str">
        <f>IF(AA4360="","",IFERROR(IF(ISNUMBER('Procytrat 100B'!D361),'Procytrat 100B'!D361,IF(ISNUMBER(SEARCH("12",'Procytrat 100B'!D361)),EDATE(AB4360,12),IF(ISNUMBER(SEARCH("6",'Procytrat 100B'!D361)),EDATE(AB4360,6),IF(ISNUMBER(SEARCH("3",'Procytrat 100B'!D361)),EDATE(AB4360,3),DATEVALUE('Procytrat 100B'!D361))))),""))</f>
        <v/>
      </c>
      <c r="AM4360" t="str">
        <f t="shared" ca="1" si="437"/>
        <v/>
      </c>
    </row>
    <row r="4361" spans="27:39" x14ac:dyDescent="0.3">
      <c r="AA4361" t="str">
        <f>IF(COUNTA('Procytrat 100B'!A362,'Procytrat 100B'!B362,'Procytrat 100B'!C362)&gt;0,"100B","")</f>
        <v/>
      </c>
      <c r="AB4361" t="str">
        <f>IFERROR(IF(ISNUMBER('Procytrat 100B'!A362),'Procytrat 100B'!A362,DATEVALUE('Procytrat 100B'!A362)),"")</f>
        <v/>
      </c>
      <c r="AC4361" t="str">
        <f>IF(AA4361="","",'Procytrat 100B'!B362)</f>
        <v/>
      </c>
      <c r="AD4361" t="str">
        <f>IF(AA4361="","",IFERROR(1*'Procytrat 100B'!C362,IFERROR(_xludf.NUMBERVALUE('Procytrat 100B'!C362,".",","),IFERROR(_xludf.NUMBERVALUE('Procytrat 100B'!C362,",","."),0))))</f>
        <v/>
      </c>
      <c r="AE4361" t="str">
        <f>IF(AA4361="","",'Procytrat 100B'!I362)</f>
        <v/>
      </c>
      <c r="AF4361">
        <f t="shared" si="432"/>
        <v>0</v>
      </c>
      <c r="AG4361" t="str">
        <f t="shared" si="433"/>
        <v/>
      </c>
      <c r="AH4361" t="str">
        <f t="shared" si="434"/>
        <v/>
      </c>
      <c r="AI4361">
        <f t="shared" si="435"/>
        <v>0</v>
      </c>
      <c r="AJ4361">
        <f t="shared" si="436"/>
        <v>0</v>
      </c>
      <c r="AK4361">
        <v>0</v>
      </c>
      <c r="AL4361" t="str">
        <f>IF(AA4361="","",IFERROR(IF(ISNUMBER('Procytrat 100B'!D362),'Procytrat 100B'!D362,IF(ISNUMBER(SEARCH("12",'Procytrat 100B'!D362)),EDATE(AB4361,12),IF(ISNUMBER(SEARCH("6",'Procytrat 100B'!D362)),EDATE(AB4361,6),IF(ISNUMBER(SEARCH("3",'Procytrat 100B'!D362)),EDATE(AB4361,3),DATEVALUE('Procytrat 100B'!D362))))),""))</f>
        <v/>
      </c>
      <c r="AM4361" t="str">
        <f t="shared" ca="1" si="437"/>
        <v/>
      </c>
    </row>
    <row r="4362" spans="27:39" x14ac:dyDescent="0.3">
      <c r="AA4362" t="str">
        <f>IF(COUNTA('Procytrat 100B'!A363,'Procytrat 100B'!B363,'Procytrat 100B'!C363)&gt;0,"100B","")</f>
        <v/>
      </c>
      <c r="AB4362" t="str">
        <f>IFERROR(IF(ISNUMBER('Procytrat 100B'!A363),'Procytrat 100B'!A363,DATEVALUE('Procytrat 100B'!A363)),"")</f>
        <v/>
      </c>
      <c r="AC4362" t="str">
        <f>IF(AA4362="","",'Procytrat 100B'!B363)</f>
        <v/>
      </c>
      <c r="AD4362" t="str">
        <f>IF(AA4362="","",IFERROR(1*'Procytrat 100B'!C363,IFERROR(_xludf.NUMBERVALUE('Procytrat 100B'!C363,".",","),IFERROR(_xludf.NUMBERVALUE('Procytrat 100B'!C363,",","."),0))))</f>
        <v/>
      </c>
      <c r="AE4362" t="str">
        <f>IF(AA4362="","",'Procytrat 100B'!I363)</f>
        <v/>
      </c>
      <c r="AF4362">
        <f t="shared" si="432"/>
        <v>0</v>
      </c>
      <c r="AG4362" t="str">
        <f t="shared" si="433"/>
        <v/>
      </c>
      <c r="AH4362" t="str">
        <f t="shared" si="434"/>
        <v/>
      </c>
      <c r="AI4362">
        <f t="shared" si="435"/>
        <v>0</v>
      </c>
      <c r="AJ4362">
        <f t="shared" si="436"/>
        <v>0</v>
      </c>
      <c r="AK4362">
        <v>0</v>
      </c>
      <c r="AL4362" t="str">
        <f>IF(AA4362="","",IFERROR(IF(ISNUMBER('Procytrat 100B'!D363),'Procytrat 100B'!D363,IF(ISNUMBER(SEARCH("12",'Procytrat 100B'!D363)),EDATE(AB4362,12),IF(ISNUMBER(SEARCH("6",'Procytrat 100B'!D363)),EDATE(AB4362,6),IF(ISNUMBER(SEARCH("3",'Procytrat 100B'!D363)),EDATE(AB4362,3),DATEVALUE('Procytrat 100B'!D363))))),""))</f>
        <v/>
      </c>
      <c r="AM4362" t="str">
        <f t="shared" ca="1" si="437"/>
        <v/>
      </c>
    </row>
    <row r="4363" spans="27:39" x14ac:dyDescent="0.3">
      <c r="AA4363" t="str">
        <f>IF(COUNTA('Procytrat 100B'!A364,'Procytrat 100B'!B364,'Procytrat 100B'!C364)&gt;0,"100B","")</f>
        <v/>
      </c>
      <c r="AB4363" t="str">
        <f>IFERROR(IF(ISNUMBER('Procytrat 100B'!A364),'Procytrat 100B'!A364,DATEVALUE('Procytrat 100B'!A364)),"")</f>
        <v/>
      </c>
      <c r="AC4363" t="str">
        <f>IF(AA4363="","",'Procytrat 100B'!B364)</f>
        <v/>
      </c>
      <c r="AD4363" t="str">
        <f>IF(AA4363="","",IFERROR(1*'Procytrat 100B'!C364,IFERROR(_xludf.NUMBERVALUE('Procytrat 100B'!C364,".",","),IFERROR(_xludf.NUMBERVALUE('Procytrat 100B'!C364,",","."),0))))</f>
        <v/>
      </c>
      <c r="AE4363" t="str">
        <f>IF(AA4363="","",'Procytrat 100B'!I364)</f>
        <v/>
      </c>
      <c r="AF4363">
        <f t="shared" si="432"/>
        <v>0</v>
      </c>
      <c r="AG4363" t="str">
        <f t="shared" si="433"/>
        <v/>
      </c>
      <c r="AH4363" t="str">
        <f t="shared" si="434"/>
        <v/>
      </c>
      <c r="AI4363">
        <f t="shared" si="435"/>
        <v>0</v>
      </c>
      <c r="AJ4363">
        <f t="shared" si="436"/>
        <v>0</v>
      </c>
      <c r="AK4363">
        <v>0</v>
      </c>
      <c r="AL4363" t="str">
        <f>IF(AA4363="","",IFERROR(IF(ISNUMBER('Procytrat 100B'!D364),'Procytrat 100B'!D364,IF(ISNUMBER(SEARCH("12",'Procytrat 100B'!D364)),EDATE(AB4363,12),IF(ISNUMBER(SEARCH("6",'Procytrat 100B'!D364)),EDATE(AB4363,6),IF(ISNUMBER(SEARCH("3",'Procytrat 100B'!D364)),EDATE(AB4363,3),DATEVALUE('Procytrat 100B'!D364))))),""))</f>
        <v/>
      </c>
      <c r="AM4363" t="str">
        <f t="shared" ca="1" si="437"/>
        <v/>
      </c>
    </row>
    <row r="4364" spans="27:39" x14ac:dyDescent="0.3">
      <c r="AA4364" t="str">
        <f>IF(COUNTA('Procytrat 100B'!A365,'Procytrat 100B'!B365,'Procytrat 100B'!C365)&gt;0,"100B","")</f>
        <v/>
      </c>
      <c r="AB4364" t="str">
        <f>IFERROR(IF(ISNUMBER('Procytrat 100B'!A365),'Procytrat 100B'!A365,DATEVALUE('Procytrat 100B'!A365)),"")</f>
        <v/>
      </c>
      <c r="AC4364" t="str">
        <f>IF(AA4364="","",'Procytrat 100B'!B365)</f>
        <v/>
      </c>
      <c r="AD4364" t="str">
        <f>IF(AA4364="","",IFERROR(1*'Procytrat 100B'!C365,IFERROR(_xludf.NUMBERVALUE('Procytrat 100B'!C365,".",","),IFERROR(_xludf.NUMBERVALUE('Procytrat 100B'!C365,",","."),0))))</f>
        <v/>
      </c>
      <c r="AE4364" t="str">
        <f>IF(AA4364="","",'Procytrat 100B'!I365)</f>
        <v/>
      </c>
      <c r="AF4364">
        <f t="shared" si="432"/>
        <v>0</v>
      </c>
      <c r="AG4364" t="str">
        <f t="shared" si="433"/>
        <v/>
      </c>
      <c r="AH4364" t="str">
        <f t="shared" si="434"/>
        <v/>
      </c>
      <c r="AI4364">
        <f t="shared" si="435"/>
        <v>0</v>
      </c>
      <c r="AJ4364">
        <f t="shared" si="436"/>
        <v>0</v>
      </c>
      <c r="AK4364">
        <v>0</v>
      </c>
      <c r="AL4364" t="str">
        <f>IF(AA4364="","",IFERROR(IF(ISNUMBER('Procytrat 100B'!D365),'Procytrat 100B'!D365,IF(ISNUMBER(SEARCH("12",'Procytrat 100B'!D365)),EDATE(AB4364,12),IF(ISNUMBER(SEARCH("6",'Procytrat 100B'!D365)),EDATE(AB4364,6),IF(ISNUMBER(SEARCH("3",'Procytrat 100B'!D365)),EDATE(AB4364,3),DATEVALUE('Procytrat 100B'!D365))))),""))</f>
        <v/>
      </c>
      <c r="AM4364" t="str">
        <f t="shared" ca="1" si="437"/>
        <v/>
      </c>
    </row>
    <row r="4365" spans="27:39" x14ac:dyDescent="0.3">
      <c r="AA4365" t="str">
        <f>IF(COUNTA('Procytrat 100B'!A366,'Procytrat 100B'!B366,'Procytrat 100B'!C366)&gt;0,"100B","")</f>
        <v/>
      </c>
      <c r="AB4365" t="str">
        <f>IFERROR(IF(ISNUMBER('Procytrat 100B'!A366),'Procytrat 100B'!A366,DATEVALUE('Procytrat 100B'!A366)),"")</f>
        <v/>
      </c>
      <c r="AC4365" t="str">
        <f>IF(AA4365="","",'Procytrat 100B'!B366)</f>
        <v/>
      </c>
      <c r="AD4365" t="str">
        <f>IF(AA4365="","",IFERROR(1*'Procytrat 100B'!C366,IFERROR(_xludf.NUMBERVALUE('Procytrat 100B'!C366,".",","),IFERROR(_xludf.NUMBERVALUE('Procytrat 100B'!C366,",","."),0))))</f>
        <v/>
      </c>
      <c r="AE4365" t="str">
        <f>IF(AA4365="","",'Procytrat 100B'!I366)</f>
        <v/>
      </c>
      <c r="AF4365">
        <f t="shared" si="432"/>
        <v>0</v>
      </c>
      <c r="AG4365" t="str">
        <f t="shared" si="433"/>
        <v/>
      </c>
      <c r="AH4365" t="str">
        <f t="shared" si="434"/>
        <v/>
      </c>
      <c r="AI4365">
        <f t="shared" si="435"/>
        <v>0</v>
      </c>
      <c r="AJ4365">
        <f t="shared" si="436"/>
        <v>0</v>
      </c>
      <c r="AK4365">
        <v>0</v>
      </c>
      <c r="AL4365" t="str">
        <f>IF(AA4365="","",IFERROR(IF(ISNUMBER('Procytrat 100B'!D366),'Procytrat 100B'!D366,IF(ISNUMBER(SEARCH("12",'Procytrat 100B'!D366)),EDATE(AB4365,12),IF(ISNUMBER(SEARCH("6",'Procytrat 100B'!D366)),EDATE(AB4365,6),IF(ISNUMBER(SEARCH("3",'Procytrat 100B'!D366)),EDATE(AB4365,3),DATEVALUE('Procytrat 100B'!D366))))),""))</f>
        <v/>
      </c>
      <c r="AM4365" t="str">
        <f t="shared" ca="1" si="437"/>
        <v/>
      </c>
    </row>
    <row r="4366" spans="27:39" x14ac:dyDescent="0.3">
      <c r="AA4366" t="str">
        <f>IF(COUNTA('Procytrat 100B'!A367,'Procytrat 100B'!B367,'Procytrat 100B'!C367)&gt;0,"100B","")</f>
        <v/>
      </c>
      <c r="AB4366" t="str">
        <f>IFERROR(IF(ISNUMBER('Procytrat 100B'!A367),'Procytrat 100B'!A367,DATEVALUE('Procytrat 100B'!A367)),"")</f>
        <v/>
      </c>
      <c r="AC4366" t="str">
        <f>IF(AA4366="","",'Procytrat 100B'!B367)</f>
        <v/>
      </c>
      <c r="AD4366" t="str">
        <f>IF(AA4366="","",IFERROR(1*'Procytrat 100B'!C367,IFERROR(_xludf.NUMBERVALUE('Procytrat 100B'!C367,".",","),IFERROR(_xludf.NUMBERVALUE('Procytrat 100B'!C367,",","."),0))))</f>
        <v/>
      </c>
      <c r="AE4366" t="str">
        <f>IF(AA4366="","",'Procytrat 100B'!I367)</f>
        <v/>
      </c>
      <c r="AF4366">
        <f t="shared" si="432"/>
        <v>0</v>
      </c>
      <c r="AG4366" t="str">
        <f t="shared" si="433"/>
        <v/>
      </c>
      <c r="AH4366" t="str">
        <f t="shared" si="434"/>
        <v/>
      </c>
      <c r="AI4366">
        <f t="shared" si="435"/>
        <v>0</v>
      </c>
      <c r="AJ4366">
        <f t="shared" si="436"/>
        <v>0</v>
      </c>
      <c r="AK4366">
        <v>0</v>
      </c>
      <c r="AL4366" t="str">
        <f>IF(AA4366="","",IFERROR(IF(ISNUMBER('Procytrat 100B'!D367),'Procytrat 100B'!D367,IF(ISNUMBER(SEARCH("12",'Procytrat 100B'!D367)),EDATE(AB4366,12),IF(ISNUMBER(SEARCH("6",'Procytrat 100B'!D367)),EDATE(AB4366,6),IF(ISNUMBER(SEARCH("3",'Procytrat 100B'!D367)),EDATE(AB4366,3),DATEVALUE('Procytrat 100B'!D367))))),""))</f>
        <v/>
      </c>
      <c r="AM4366" t="str">
        <f t="shared" ca="1" si="437"/>
        <v/>
      </c>
    </row>
    <row r="4367" spans="27:39" x14ac:dyDescent="0.3">
      <c r="AA4367" t="str">
        <f>IF(COUNTA('Procytrat 100B'!A368,'Procytrat 100B'!B368,'Procytrat 100B'!C368)&gt;0,"100B","")</f>
        <v/>
      </c>
      <c r="AB4367" t="str">
        <f>IFERROR(IF(ISNUMBER('Procytrat 100B'!A368),'Procytrat 100B'!A368,DATEVALUE('Procytrat 100B'!A368)),"")</f>
        <v/>
      </c>
      <c r="AC4367" t="str">
        <f>IF(AA4367="","",'Procytrat 100B'!B368)</f>
        <v/>
      </c>
      <c r="AD4367" t="str">
        <f>IF(AA4367="","",IFERROR(1*'Procytrat 100B'!C368,IFERROR(_xludf.NUMBERVALUE('Procytrat 100B'!C368,".",","),IFERROR(_xludf.NUMBERVALUE('Procytrat 100B'!C368,",","."),0))))</f>
        <v/>
      </c>
      <c r="AE4367" t="str">
        <f>IF(AA4367="","",'Procytrat 100B'!I368)</f>
        <v/>
      </c>
      <c r="AF4367">
        <f t="shared" si="432"/>
        <v>0</v>
      </c>
      <c r="AG4367" t="str">
        <f t="shared" si="433"/>
        <v/>
      </c>
      <c r="AH4367" t="str">
        <f t="shared" si="434"/>
        <v/>
      </c>
      <c r="AI4367">
        <f t="shared" si="435"/>
        <v>0</v>
      </c>
      <c r="AJ4367">
        <f t="shared" si="436"/>
        <v>0</v>
      </c>
      <c r="AK4367">
        <v>0</v>
      </c>
      <c r="AL4367" t="str">
        <f>IF(AA4367="","",IFERROR(IF(ISNUMBER('Procytrat 100B'!D368),'Procytrat 100B'!D368,IF(ISNUMBER(SEARCH("12",'Procytrat 100B'!D368)),EDATE(AB4367,12),IF(ISNUMBER(SEARCH("6",'Procytrat 100B'!D368)),EDATE(AB4367,6),IF(ISNUMBER(SEARCH("3",'Procytrat 100B'!D368)),EDATE(AB4367,3),DATEVALUE('Procytrat 100B'!D368))))),""))</f>
        <v/>
      </c>
      <c r="AM4367" t="str">
        <f t="shared" ca="1" si="437"/>
        <v/>
      </c>
    </row>
    <row r="4368" spans="27:39" x14ac:dyDescent="0.3">
      <c r="AA4368" t="str">
        <f>IF(COUNTA('Procytrat 100B'!A369,'Procytrat 100B'!B369,'Procytrat 100B'!C369)&gt;0,"100B","")</f>
        <v/>
      </c>
      <c r="AB4368" t="str">
        <f>IFERROR(IF(ISNUMBER('Procytrat 100B'!A369),'Procytrat 100B'!A369,DATEVALUE('Procytrat 100B'!A369)),"")</f>
        <v/>
      </c>
      <c r="AC4368" t="str">
        <f>IF(AA4368="","",'Procytrat 100B'!B369)</f>
        <v/>
      </c>
      <c r="AD4368" t="str">
        <f>IF(AA4368="","",IFERROR(1*'Procytrat 100B'!C369,IFERROR(_xludf.NUMBERVALUE('Procytrat 100B'!C369,".",","),IFERROR(_xludf.NUMBERVALUE('Procytrat 100B'!C369,",","."),0))))</f>
        <v/>
      </c>
      <c r="AE4368" t="str">
        <f>IF(AA4368="","",'Procytrat 100B'!I369)</f>
        <v/>
      </c>
      <c r="AF4368">
        <f t="shared" si="432"/>
        <v>0</v>
      </c>
      <c r="AG4368" t="str">
        <f t="shared" si="433"/>
        <v/>
      </c>
      <c r="AH4368" t="str">
        <f t="shared" si="434"/>
        <v/>
      </c>
      <c r="AI4368">
        <f t="shared" si="435"/>
        <v>0</v>
      </c>
      <c r="AJ4368">
        <f t="shared" si="436"/>
        <v>0</v>
      </c>
      <c r="AK4368">
        <v>0</v>
      </c>
      <c r="AL4368" t="str">
        <f>IF(AA4368="","",IFERROR(IF(ISNUMBER('Procytrat 100B'!D369),'Procytrat 100B'!D369,IF(ISNUMBER(SEARCH("12",'Procytrat 100B'!D369)),EDATE(AB4368,12),IF(ISNUMBER(SEARCH("6",'Procytrat 100B'!D369)),EDATE(AB4368,6),IF(ISNUMBER(SEARCH("3",'Procytrat 100B'!D369)),EDATE(AB4368,3),DATEVALUE('Procytrat 100B'!D369))))),""))</f>
        <v/>
      </c>
      <c r="AM4368" t="str">
        <f t="shared" ca="1" si="437"/>
        <v/>
      </c>
    </row>
    <row r="4369" spans="27:39" x14ac:dyDescent="0.3">
      <c r="AA4369" t="str">
        <f>IF(COUNTA('Procytrat 100B'!A370,'Procytrat 100B'!B370,'Procytrat 100B'!C370)&gt;0,"100B","")</f>
        <v/>
      </c>
      <c r="AB4369" t="str">
        <f>IFERROR(IF(ISNUMBER('Procytrat 100B'!A370),'Procytrat 100B'!A370,DATEVALUE('Procytrat 100B'!A370)),"")</f>
        <v/>
      </c>
      <c r="AC4369" t="str">
        <f>IF(AA4369="","",'Procytrat 100B'!B370)</f>
        <v/>
      </c>
      <c r="AD4369" t="str">
        <f>IF(AA4369="","",IFERROR(1*'Procytrat 100B'!C370,IFERROR(_xludf.NUMBERVALUE('Procytrat 100B'!C370,".",","),IFERROR(_xludf.NUMBERVALUE('Procytrat 100B'!C370,",","."),0))))</f>
        <v/>
      </c>
      <c r="AE4369" t="str">
        <f>IF(AA4369="","",'Procytrat 100B'!I370)</f>
        <v/>
      </c>
      <c r="AF4369">
        <f t="shared" si="432"/>
        <v>0</v>
      </c>
      <c r="AG4369" t="str">
        <f t="shared" si="433"/>
        <v/>
      </c>
      <c r="AH4369" t="str">
        <f t="shared" si="434"/>
        <v/>
      </c>
      <c r="AI4369">
        <f t="shared" si="435"/>
        <v>0</v>
      </c>
      <c r="AJ4369">
        <f t="shared" si="436"/>
        <v>0</v>
      </c>
      <c r="AK4369">
        <v>0</v>
      </c>
      <c r="AL4369" t="str">
        <f>IF(AA4369="","",IFERROR(IF(ISNUMBER('Procytrat 100B'!D370),'Procytrat 100B'!D370,IF(ISNUMBER(SEARCH("12",'Procytrat 100B'!D370)),EDATE(AB4369,12),IF(ISNUMBER(SEARCH("6",'Procytrat 100B'!D370)),EDATE(AB4369,6),IF(ISNUMBER(SEARCH("3",'Procytrat 100B'!D370)),EDATE(AB4369,3),DATEVALUE('Procytrat 100B'!D370))))),""))</f>
        <v/>
      </c>
      <c r="AM4369" t="str">
        <f t="shared" ca="1" si="437"/>
        <v/>
      </c>
    </row>
    <row r="4370" spans="27:39" x14ac:dyDescent="0.3">
      <c r="AA4370" t="str">
        <f>IF(COUNTA('Procytrat 100B'!A371,'Procytrat 100B'!B371,'Procytrat 100B'!C371)&gt;0,"100B","")</f>
        <v/>
      </c>
      <c r="AB4370" t="str">
        <f>IFERROR(IF(ISNUMBER('Procytrat 100B'!A371),'Procytrat 100B'!A371,DATEVALUE('Procytrat 100B'!A371)),"")</f>
        <v/>
      </c>
      <c r="AC4370" t="str">
        <f>IF(AA4370="","",'Procytrat 100B'!B371)</f>
        <v/>
      </c>
      <c r="AD4370" t="str">
        <f>IF(AA4370="","",IFERROR(1*'Procytrat 100B'!C371,IFERROR(_xludf.NUMBERVALUE('Procytrat 100B'!C371,".",","),IFERROR(_xludf.NUMBERVALUE('Procytrat 100B'!C371,",","."),0))))</f>
        <v/>
      </c>
      <c r="AE4370" t="str">
        <f>IF(AA4370="","",'Procytrat 100B'!I371)</f>
        <v/>
      </c>
      <c r="AF4370">
        <f t="shared" si="432"/>
        <v>0</v>
      </c>
      <c r="AG4370" t="str">
        <f t="shared" si="433"/>
        <v/>
      </c>
      <c r="AH4370" t="str">
        <f t="shared" si="434"/>
        <v/>
      </c>
      <c r="AI4370">
        <f t="shared" si="435"/>
        <v>0</v>
      </c>
      <c r="AJ4370">
        <f t="shared" si="436"/>
        <v>0</v>
      </c>
      <c r="AK4370">
        <v>0</v>
      </c>
      <c r="AL4370" t="str">
        <f>IF(AA4370="","",IFERROR(IF(ISNUMBER('Procytrat 100B'!D371),'Procytrat 100B'!D371,IF(ISNUMBER(SEARCH("12",'Procytrat 100B'!D371)),EDATE(AB4370,12),IF(ISNUMBER(SEARCH("6",'Procytrat 100B'!D371)),EDATE(AB4370,6),IF(ISNUMBER(SEARCH("3",'Procytrat 100B'!D371)),EDATE(AB4370,3),DATEVALUE('Procytrat 100B'!D371))))),""))</f>
        <v/>
      </c>
      <c r="AM4370" t="str">
        <f t="shared" ca="1" si="437"/>
        <v/>
      </c>
    </row>
    <row r="4371" spans="27:39" x14ac:dyDescent="0.3">
      <c r="AA4371" t="str">
        <f>IF(COUNTA('Procytrat 100B'!A372,'Procytrat 100B'!B372,'Procytrat 100B'!C372)&gt;0,"100B","")</f>
        <v/>
      </c>
      <c r="AB4371" t="str">
        <f>IFERROR(IF(ISNUMBER('Procytrat 100B'!A372),'Procytrat 100B'!A372,DATEVALUE('Procytrat 100B'!A372)),"")</f>
        <v/>
      </c>
      <c r="AC4371" t="str">
        <f>IF(AA4371="","",'Procytrat 100B'!B372)</f>
        <v/>
      </c>
      <c r="AD4371" t="str">
        <f>IF(AA4371="","",IFERROR(1*'Procytrat 100B'!C372,IFERROR(_xludf.NUMBERVALUE('Procytrat 100B'!C372,".",","),IFERROR(_xludf.NUMBERVALUE('Procytrat 100B'!C372,",","."),0))))</f>
        <v/>
      </c>
      <c r="AE4371" t="str">
        <f>IF(AA4371="","",'Procytrat 100B'!I372)</f>
        <v/>
      </c>
      <c r="AF4371">
        <f t="shared" si="432"/>
        <v>0</v>
      </c>
      <c r="AG4371" t="str">
        <f t="shared" si="433"/>
        <v/>
      </c>
      <c r="AH4371" t="str">
        <f t="shared" si="434"/>
        <v/>
      </c>
      <c r="AI4371">
        <f t="shared" si="435"/>
        <v>0</v>
      </c>
      <c r="AJ4371">
        <f t="shared" si="436"/>
        <v>0</v>
      </c>
      <c r="AK4371">
        <v>0</v>
      </c>
      <c r="AL4371" t="str">
        <f>IF(AA4371="","",IFERROR(IF(ISNUMBER('Procytrat 100B'!D372),'Procytrat 100B'!D372,IF(ISNUMBER(SEARCH("12",'Procytrat 100B'!D372)),EDATE(AB4371,12),IF(ISNUMBER(SEARCH("6",'Procytrat 100B'!D372)),EDATE(AB4371,6),IF(ISNUMBER(SEARCH("3",'Procytrat 100B'!D372)),EDATE(AB4371,3),DATEVALUE('Procytrat 100B'!D372))))),""))</f>
        <v/>
      </c>
      <c r="AM4371" t="str">
        <f t="shared" ca="1" si="437"/>
        <v/>
      </c>
    </row>
    <row r="4372" spans="27:39" x14ac:dyDescent="0.3">
      <c r="AA4372" t="str">
        <f>IF(COUNTA('Procytrat 100B'!A373,'Procytrat 100B'!B373,'Procytrat 100B'!C373)&gt;0,"100B","")</f>
        <v/>
      </c>
      <c r="AB4372" t="str">
        <f>IFERROR(IF(ISNUMBER('Procytrat 100B'!A373),'Procytrat 100B'!A373,DATEVALUE('Procytrat 100B'!A373)),"")</f>
        <v/>
      </c>
      <c r="AC4372" t="str">
        <f>IF(AA4372="","",'Procytrat 100B'!B373)</f>
        <v/>
      </c>
      <c r="AD4372" t="str">
        <f>IF(AA4372="","",IFERROR(1*'Procytrat 100B'!C373,IFERROR(_xludf.NUMBERVALUE('Procytrat 100B'!C373,".",","),IFERROR(_xludf.NUMBERVALUE('Procytrat 100B'!C373,",","."),0))))</f>
        <v/>
      </c>
      <c r="AE4372" t="str">
        <f>IF(AA4372="","",'Procytrat 100B'!I373)</f>
        <v/>
      </c>
      <c r="AF4372">
        <f t="shared" si="432"/>
        <v>0</v>
      </c>
      <c r="AG4372" t="str">
        <f t="shared" si="433"/>
        <v/>
      </c>
      <c r="AH4372" t="str">
        <f t="shared" si="434"/>
        <v/>
      </c>
      <c r="AI4372">
        <f t="shared" si="435"/>
        <v>0</v>
      </c>
      <c r="AJ4372">
        <f t="shared" si="436"/>
        <v>0</v>
      </c>
      <c r="AK4372">
        <v>0</v>
      </c>
      <c r="AL4372" t="str">
        <f>IF(AA4372="","",IFERROR(IF(ISNUMBER('Procytrat 100B'!D373),'Procytrat 100B'!D373,IF(ISNUMBER(SEARCH("12",'Procytrat 100B'!D373)),EDATE(AB4372,12),IF(ISNUMBER(SEARCH("6",'Procytrat 100B'!D373)),EDATE(AB4372,6),IF(ISNUMBER(SEARCH("3",'Procytrat 100B'!D373)),EDATE(AB4372,3),DATEVALUE('Procytrat 100B'!D373))))),""))</f>
        <v/>
      </c>
      <c r="AM4372" t="str">
        <f t="shared" ca="1" si="437"/>
        <v/>
      </c>
    </row>
    <row r="4373" spans="27:39" x14ac:dyDescent="0.3">
      <c r="AA4373" t="str">
        <f>IF(COUNTA('Procytrat 100B'!A374,'Procytrat 100B'!B374,'Procytrat 100B'!C374)&gt;0,"100B","")</f>
        <v/>
      </c>
      <c r="AB4373" t="str">
        <f>IFERROR(IF(ISNUMBER('Procytrat 100B'!A374),'Procytrat 100B'!A374,DATEVALUE('Procytrat 100B'!A374)),"")</f>
        <v/>
      </c>
      <c r="AC4373" t="str">
        <f>IF(AA4373="","",'Procytrat 100B'!B374)</f>
        <v/>
      </c>
      <c r="AD4373" t="str">
        <f>IF(AA4373="","",IFERROR(1*'Procytrat 100B'!C374,IFERROR(_xludf.NUMBERVALUE('Procytrat 100B'!C374,".",","),IFERROR(_xludf.NUMBERVALUE('Procytrat 100B'!C374,",","."),0))))</f>
        <v/>
      </c>
      <c r="AE4373" t="str">
        <f>IF(AA4373="","",'Procytrat 100B'!I374)</f>
        <v/>
      </c>
      <c r="AF4373">
        <f t="shared" si="432"/>
        <v>0</v>
      </c>
      <c r="AG4373" t="str">
        <f t="shared" si="433"/>
        <v/>
      </c>
      <c r="AH4373" t="str">
        <f t="shared" si="434"/>
        <v/>
      </c>
      <c r="AI4373">
        <f t="shared" si="435"/>
        <v>0</v>
      </c>
      <c r="AJ4373">
        <f t="shared" si="436"/>
        <v>0</v>
      </c>
      <c r="AK4373">
        <v>0</v>
      </c>
      <c r="AL4373" t="str">
        <f>IF(AA4373="","",IFERROR(IF(ISNUMBER('Procytrat 100B'!D374),'Procytrat 100B'!D374,IF(ISNUMBER(SEARCH("12",'Procytrat 100B'!D374)),EDATE(AB4373,12),IF(ISNUMBER(SEARCH("6",'Procytrat 100B'!D374)),EDATE(AB4373,6),IF(ISNUMBER(SEARCH("3",'Procytrat 100B'!D374)),EDATE(AB4373,3),DATEVALUE('Procytrat 100B'!D374))))),""))</f>
        <v/>
      </c>
      <c r="AM4373" t="str">
        <f t="shared" ca="1" si="437"/>
        <v/>
      </c>
    </row>
    <row r="4374" spans="27:39" x14ac:dyDescent="0.3">
      <c r="AA4374" t="str">
        <f>IF(COUNTA('Procytrat 100B'!A375,'Procytrat 100B'!B375,'Procytrat 100B'!C375)&gt;0,"100B","")</f>
        <v/>
      </c>
      <c r="AB4374" t="str">
        <f>IFERROR(IF(ISNUMBER('Procytrat 100B'!A375),'Procytrat 100B'!A375,DATEVALUE('Procytrat 100B'!A375)),"")</f>
        <v/>
      </c>
      <c r="AC4374" t="str">
        <f>IF(AA4374="","",'Procytrat 100B'!B375)</f>
        <v/>
      </c>
      <c r="AD4374" t="str">
        <f>IF(AA4374="","",IFERROR(1*'Procytrat 100B'!C375,IFERROR(_xludf.NUMBERVALUE('Procytrat 100B'!C375,".",","),IFERROR(_xludf.NUMBERVALUE('Procytrat 100B'!C375,",","."),0))))</f>
        <v/>
      </c>
      <c r="AE4374" t="str">
        <f>IF(AA4374="","",'Procytrat 100B'!I375)</f>
        <v/>
      </c>
      <c r="AF4374">
        <f t="shared" si="432"/>
        <v>0</v>
      </c>
      <c r="AG4374" t="str">
        <f t="shared" si="433"/>
        <v/>
      </c>
      <c r="AH4374" t="str">
        <f t="shared" si="434"/>
        <v/>
      </c>
      <c r="AI4374">
        <f t="shared" si="435"/>
        <v>0</v>
      </c>
      <c r="AJ4374">
        <f t="shared" si="436"/>
        <v>0</v>
      </c>
      <c r="AK4374">
        <v>0</v>
      </c>
      <c r="AL4374" t="str">
        <f>IF(AA4374="","",IFERROR(IF(ISNUMBER('Procytrat 100B'!D375),'Procytrat 100B'!D375,IF(ISNUMBER(SEARCH("12",'Procytrat 100B'!D375)),EDATE(AB4374,12),IF(ISNUMBER(SEARCH("6",'Procytrat 100B'!D375)),EDATE(AB4374,6),IF(ISNUMBER(SEARCH("3",'Procytrat 100B'!D375)),EDATE(AB4374,3),DATEVALUE('Procytrat 100B'!D375))))),""))</f>
        <v/>
      </c>
      <c r="AM4374" t="str">
        <f t="shared" ca="1" si="437"/>
        <v/>
      </c>
    </row>
    <row r="4375" spans="27:39" x14ac:dyDescent="0.3">
      <c r="AA4375" t="str">
        <f>IF(COUNTA('Procytrat 100B'!A376,'Procytrat 100B'!B376,'Procytrat 100B'!C376)&gt;0,"100B","")</f>
        <v/>
      </c>
      <c r="AB4375" t="str">
        <f>IFERROR(IF(ISNUMBER('Procytrat 100B'!A376),'Procytrat 100B'!A376,DATEVALUE('Procytrat 100B'!A376)),"")</f>
        <v/>
      </c>
      <c r="AC4375" t="str">
        <f>IF(AA4375="","",'Procytrat 100B'!B376)</f>
        <v/>
      </c>
      <c r="AD4375" t="str">
        <f>IF(AA4375="","",IFERROR(1*'Procytrat 100B'!C376,IFERROR(_xludf.NUMBERVALUE('Procytrat 100B'!C376,".",","),IFERROR(_xludf.NUMBERVALUE('Procytrat 100B'!C376,",","."),0))))</f>
        <v/>
      </c>
      <c r="AE4375" t="str">
        <f>IF(AA4375="","",'Procytrat 100B'!I376)</f>
        <v/>
      </c>
      <c r="AF4375">
        <f t="shared" si="432"/>
        <v>0</v>
      </c>
      <c r="AG4375" t="str">
        <f t="shared" si="433"/>
        <v/>
      </c>
      <c r="AH4375" t="str">
        <f t="shared" si="434"/>
        <v/>
      </c>
      <c r="AI4375">
        <f t="shared" si="435"/>
        <v>0</v>
      </c>
      <c r="AJ4375">
        <f t="shared" si="436"/>
        <v>0</v>
      </c>
      <c r="AK4375">
        <v>0</v>
      </c>
      <c r="AL4375" t="str">
        <f>IF(AA4375="","",IFERROR(IF(ISNUMBER('Procytrat 100B'!D376),'Procytrat 100B'!D376,IF(ISNUMBER(SEARCH("12",'Procytrat 100B'!D376)),EDATE(AB4375,12),IF(ISNUMBER(SEARCH("6",'Procytrat 100B'!D376)),EDATE(AB4375,6),IF(ISNUMBER(SEARCH("3",'Procytrat 100B'!D376)),EDATE(AB4375,3),DATEVALUE('Procytrat 100B'!D376))))),""))</f>
        <v/>
      </c>
      <c r="AM4375" t="str">
        <f t="shared" ca="1" si="437"/>
        <v/>
      </c>
    </row>
    <row r="4376" spans="27:39" x14ac:dyDescent="0.3">
      <c r="AA4376" t="str">
        <f>IF(COUNTA('Procytrat 100B'!A377,'Procytrat 100B'!B377,'Procytrat 100B'!C377)&gt;0,"100B","")</f>
        <v/>
      </c>
      <c r="AB4376" t="str">
        <f>IFERROR(IF(ISNUMBER('Procytrat 100B'!A377),'Procytrat 100B'!A377,DATEVALUE('Procytrat 100B'!A377)),"")</f>
        <v/>
      </c>
      <c r="AC4376" t="str">
        <f>IF(AA4376="","",'Procytrat 100B'!B377)</f>
        <v/>
      </c>
      <c r="AD4376" t="str">
        <f>IF(AA4376="","",IFERROR(1*'Procytrat 100B'!C377,IFERROR(_xludf.NUMBERVALUE('Procytrat 100B'!C377,".",","),IFERROR(_xludf.NUMBERVALUE('Procytrat 100B'!C377,",","."),0))))</f>
        <v/>
      </c>
      <c r="AE4376" t="str">
        <f>IF(AA4376="","",'Procytrat 100B'!I377)</f>
        <v/>
      </c>
      <c r="AF4376">
        <f t="shared" si="432"/>
        <v>0</v>
      </c>
      <c r="AG4376" t="str">
        <f t="shared" si="433"/>
        <v/>
      </c>
      <c r="AH4376" t="str">
        <f t="shared" si="434"/>
        <v/>
      </c>
      <c r="AI4376">
        <f t="shared" si="435"/>
        <v>0</v>
      </c>
      <c r="AJ4376">
        <f t="shared" si="436"/>
        <v>0</v>
      </c>
      <c r="AK4376">
        <v>0</v>
      </c>
      <c r="AL4376" t="str">
        <f>IF(AA4376="","",IFERROR(IF(ISNUMBER('Procytrat 100B'!D377),'Procytrat 100B'!D377,IF(ISNUMBER(SEARCH("12",'Procytrat 100B'!D377)),EDATE(AB4376,12),IF(ISNUMBER(SEARCH("6",'Procytrat 100B'!D377)),EDATE(AB4376,6),IF(ISNUMBER(SEARCH("3",'Procytrat 100B'!D377)),EDATE(AB4376,3),DATEVALUE('Procytrat 100B'!D377))))),""))</f>
        <v/>
      </c>
      <c r="AM4376" t="str">
        <f t="shared" ca="1" si="437"/>
        <v/>
      </c>
    </row>
    <row r="4377" spans="27:39" x14ac:dyDescent="0.3">
      <c r="AA4377" t="str">
        <f>IF(COUNTA('Procytrat 100B'!A378,'Procytrat 100B'!B378,'Procytrat 100B'!C378)&gt;0,"100B","")</f>
        <v/>
      </c>
      <c r="AB4377" t="str">
        <f>IFERROR(IF(ISNUMBER('Procytrat 100B'!A378),'Procytrat 100B'!A378,DATEVALUE('Procytrat 100B'!A378)),"")</f>
        <v/>
      </c>
      <c r="AC4377" t="str">
        <f>IF(AA4377="","",'Procytrat 100B'!B378)</f>
        <v/>
      </c>
      <c r="AD4377" t="str">
        <f>IF(AA4377="","",IFERROR(1*'Procytrat 100B'!C378,IFERROR(_xludf.NUMBERVALUE('Procytrat 100B'!C378,".",","),IFERROR(_xludf.NUMBERVALUE('Procytrat 100B'!C378,",","."),0))))</f>
        <v/>
      </c>
      <c r="AE4377" t="str">
        <f>IF(AA4377="","",'Procytrat 100B'!I378)</f>
        <v/>
      </c>
      <c r="AF4377">
        <f t="shared" si="432"/>
        <v>0</v>
      </c>
      <c r="AG4377" t="str">
        <f t="shared" si="433"/>
        <v/>
      </c>
      <c r="AH4377" t="str">
        <f t="shared" si="434"/>
        <v/>
      </c>
      <c r="AI4377">
        <f t="shared" si="435"/>
        <v>0</v>
      </c>
      <c r="AJ4377">
        <f t="shared" si="436"/>
        <v>0</v>
      </c>
      <c r="AK4377">
        <v>0</v>
      </c>
      <c r="AL4377" t="str">
        <f>IF(AA4377="","",IFERROR(IF(ISNUMBER('Procytrat 100B'!D378),'Procytrat 100B'!D378,IF(ISNUMBER(SEARCH("12",'Procytrat 100B'!D378)),EDATE(AB4377,12),IF(ISNUMBER(SEARCH("6",'Procytrat 100B'!D378)),EDATE(AB4377,6),IF(ISNUMBER(SEARCH("3",'Procytrat 100B'!D378)),EDATE(AB4377,3),DATEVALUE('Procytrat 100B'!D378))))),""))</f>
        <v/>
      </c>
      <c r="AM4377" t="str">
        <f t="shared" ca="1" si="437"/>
        <v/>
      </c>
    </row>
    <row r="4378" spans="27:39" x14ac:dyDescent="0.3">
      <c r="AA4378" t="str">
        <f>IF(COUNTA('Procytrat 100B'!A379,'Procytrat 100B'!B379,'Procytrat 100B'!C379)&gt;0,"100B","")</f>
        <v/>
      </c>
      <c r="AB4378" t="str">
        <f>IFERROR(IF(ISNUMBER('Procytrat 100B'!A379),'Procytrat 100B'!A379,DATEVALUE('Procytrat 100B'!A379)),"")</f>
        <v/>
      </c>
      <c r="AC4378" t="str">
        <f>IF(AA4378="","",'Procytrat 100B'!B379)</f>
        <v/>
      </c>
      <c r="AD4378" t="str">
        <f>IF(AA4378="","",IFERROR(1*'Procytrat 100B'!C379,IFERROR(_xludf.NUMBERVALUE('Procytrat 100B'!C379,".",","),IFERROR(_xludf.NUMBERVALUE('Procytrat 100B'!C379,",","."),0))))</f>
        <v/>
      </c>
      <c r="AE4378" t="str">
        <f>IF(AA4378="","",'Procytrat 100B'!I379)</f>
        <v/>
      </c>
      <c r="AF4378">
        <f t="shared" si="432"/>
        <v>0</v>
      </c>
      <c r="AG4378" t="str">
        <f t="shared" si="433"/>
        <v/>
      </c>
      <c r="AH4378" t="str">
        <f t="shared" si="434"/>
        <v/>
      </c>
      <c r="AI4378">
        <f t="shared" si="435"/>
        <v>0</v>
      </c>
      <c r="AJ4378">
        <f t="shared" si="436"/>
        <v>0</v>
      </c>
      <c r="AK4378">
        <v>0</v>
      </c>
      <c r="AL4378" t="str">
        <f>IF(AA4378="","",IFERROR(IF(ISNUMBER('Procytrat 100B'!D379),'Procytrat 100B'!D379,IF(ISNUMBER(SEARCH("12",'Procytrat 100B'!D379)),EDATE(AB4378,12),IF(ISNUMBER(SEARCH("6",'Procytrat 100B'!D379)),EDATE(AB4378,6),IF(ISNUMBER(SEARCH("3",'Procytrat 100B'!D379)),EDATE(AB4378,3),DATEVALUE('Procytrat 100B'!D379))))),""))</f>
        <v/>
      </c>
      <c r="AM4378" t="str">
        <f t="shared" ca="1" si="437"/>
        <v/>
      </c>
    </row>
    <row r="4379" spans="27:39" x14ac:dyDescent="0.3">
      <c r="AA4379" t="str">
        <f>IF(COUNTA('Procytrat 100B'!A380,'Procytrat 100B'!B380,'Procytrat 100B'!C380)&gt;0,"100B","")</f>
        <v/>
      </c>
      <c r="AB4379" t="str">
        <f>IFERROR(IF(ISNUMBER('Procytrat 100B'!A380),'Procytrat 100B'!A380,DATEVALUE('Procytrat 100B'!A380)),"")</f>
        <v/>
      </c>
      <c r="AC4379" t="str">
        <f>IF(AA4379="","",'Procytrat 100B'!B380)</f>
        <v/>
      </c>
      <c r="AD4379" t="str">
        <f>IF(AA4379="","",IFERROR(1*'Procytrat 100B'!C380,IFERROR(_xludf.NUMBERVALUE('Procytrat 100B'!C380,".",","),IFERROR(_xludf.NUMBERVALUE('Procytrat 100B'!C380,",","."),0))))</f>
        <v/>
      </c>
      <c r="AE4379" t="str">
        <f>IF(AA4379="","",'Procytrat 100B'!I380)</f>
        <v/>
      </c>
      <c r="AF4379">
        <f t="shared" si="432"/>
        <v>0</v>
      </c>
      <c r="AG4379" t="str">
        <f t="shared" si="433"/>
        <v/>
      </c>
      <c r="AH4379" t="str">
        <f t="shared" si="434"/>
        <v/>
      </c>
      <c r="AI4379">
        <f t="shared" si="435"/>
        <v>0</v>
      </c>
      <c r="AJ4379">
        <f t="shared" si="436"/>
        <v>0</v>
      </c>
      <c r="AK4379">
        <v>0</v>
      </c>
      <c r="AL4379" t="str">
        <f>IF(AA4379="","",IFERROR(IF(ISNUMBER('Procytrat 100B'!D380),'Procytrat 100B'!D380,IF(ISNUMBER(SEARCH("12",'Procytrat 100B'!D380)),EDATE(AB4379,12),IF(ISNUMBER(SEARCH("6",'Procytrat 100B'!D380)),EDATE(AB4379,6),IF(ISNUMBER(SEARCH("3",'Procytrat 100B'!D380)),EDATE(AB4379,3),DATEVALUE('Procytrat 100B'!D380))))),""))</f>
        <v/>
      </c>
      <c r="AM4379" t="str">
        <f t="shared" ca="1" si="437"/>
        <v/>
      </c>
    </row>
    <row r="4380" spans="27:39" x14ac:dyDescent="0.3">
      <c r="AA4380" t="str">
        <f>IF(COUNTA('Procytrat 100B'!A381,'Procytrat 100B'!B381,'Procytrat 100B'!C381)&gt;0,"100B","")</f>
        <v/>
      </c>
      <c r="AB4380" t="str">
        <f>IFERROR(IF(ISNUMBER('Procytrat 100B'!A381),'Procytrat 100B'!A381,DATEVALUE('Procytrat 100B'!A381)),"")</f>
        <v/>
      </c>
      <c r="AC4380" t="str">
        <f>IF(AA4380="","",'Procytrat 100B'!B381)</f>
        <v/>
      </c>
      <c r="AD4380" t="str">
        <f>IF(AA4380="","",IFERROR(1*'Procytrat 100B'!C381,IFERROR(_xludf.NUMBERVALUE('Procytrat 100B'!C381,".",","),IFERROR(_xludf.NUMBERVALUE('Procytrat 100B'!C381,",","."),0))))</f>
        <v/>
      </c>
      <c r="AE4380" t="str">
        <f>IF(AA4380="","",'Procytrat 100B'!I381)</f>
        <v/>
      </c>
      <c r="AF4380">
        <f t="shared" si="432"/>
        <v>0</v>
      </c>
      <c r="AG4380" t="str">
        <f t="shared" si="433"/>
        <v/>
      </c>
      <c r="AH4380" t="str">
        <f t="shared" si="434"/>
        <v/>
      </c>
      <c r="AI4380">
        <f t="shared" si="435"/>
        <v>0</v>
      </c>
      <c r="AJ4380">
        <f t="shared" si="436"/>
        <v>0</v>
      </c>
      <c r="AK4380">
        <v>0</v>
      </c>
      <c r="AL4380" t="str">
        <f>IF(AA4380="","",IFERROR(IF(ISNUMBER('Procytrat 100B'!D381),'Procytrat 100B'!D381,IF(ISNUMBER(SEARCH("12",'Procytrat 100B'!D381)),EDATE(AB4380,12),IF(ISNUMBER(SEARCH("6",'Procytrat 100B'!D381)),EDATE(AB4380,6),IF(ISNUMBER(SEARCH("3",'Procytrat 100B'!D381)),EDATE(AB4380,3),DATEVALUE('Procytrat 100B'!D381))))),""))</f>
        <v/>
      </c>
      <c r="AM4380" t="str">
        <f t="shared" ca="1" si="437"/>
        <v/>
      </c>
    </row>
    <row r="4381" spans="27:39" x14ac:dyDescent="0.3">
      <c r="AA4381" t="str">
        <f>IF(COUNTA('Procytrat 100B'!A382,'Procytrat 100B'!B382,'Procytrat 100B'!C382)&gt;0,"100B","")</f>
        <v/>
      </c>
      <c r="AB4381" t="str">
        <f>IFERROR(IF(ISNUMBER('Procytrat 100B'!A382),'Procytrat 100B'!A382,DATEVALUE('Procytrat 100B'!A382)),"")</f>
        <v/>
      </c>
      <c r="AC4381" t="str">
        <f>IF(AA4381="","",'Procytrat 100B'!B382)</f>
        <v/>
      </c>
      <c r="AD4381" t="str">
        <f>IF(AA4381="","",IFERROR(1*'Procytrat 100B'!C382,IFERROR(_xludf.NUMBERVALUE('Procytrat 100B'!C382,".",","),IFERROR(_xludf.NUMBERVALUE('Procytrat 100B'!C382,",","."),0))))</f>
        <v/>
      </c>
      <c r="AE4381" t="str">
        <f>IF(AA4381="","",'Procytrat 100B'!I382)</f>
        <v/>
      </c>
      <c r="AF4381">
        <f t="shared" si="432"/>
        <v>0</v>
      </c>
      <c r="AG4381" t="str">
        <f t="shared" si="433"/>
        <v/>
      </c>
      <c r="AH4381" t="str">
        <f t="shared" si="434"/>
        <v/>
      </c>
      <c r="AI4381">
        <f t="shared" si="435"/>
        <v>0</v>
      </c>
      <c r="AJ4381">
        <f t="shared" si="436"/>
        <v>0</v>
      </c>
      <c r="AK4381">
        <v>0</v>
      </c>
      <c r="AL4381" t="str">
        <f>IF(AA4381="","",IFERROR(IF(ISNUMBER('Procytrat 100B'!D382),'Procytrat 100B'!D382,IF(ISNUMBER(SEARCH("12",'Procytrat 100B'!D382)),EDATE(AB4381,12),IF(ISNUMBER(SEARCH("6",'Procytrat 100B'!D382)),EDATE(AB4381,6),IF(ISNUMBER(SEARCH("3",'Procytrat 100B'!D382)),EDATE(AB4381,3),DATEVALUE('Procytrat 100B'!D382))))),""))</f>
        <v/>
      </c>
      <c r="AM4381" t="str">
        <f t="shared" ca="1" si="437"/>
        <v/>
      </c>
    </row>
    <row r="4382" spans="27:39" x14ac:dyDescent="0.3">
      <c r="AA4382" t="str">
        <f>IF(COUNTA('Procytrat 100B'!A383,'Procytrat 100B'!B383,'Procytrat 100B'!C383)&gt;0,"100B","")</f>
        <v/>
      </c>
      <c r="AB4382" t="str">
        <f>IFERROR(IF(ISNUMBER('Procytrat 100B'!A383),'Procytrat 100B'!A383,DATEVALUE('Procytrat 100B'!A383)),"")</f>
        <v/>
      </c>
      <c r="AC4382" t="str">
        <f>IF(AA4382="","",'Procytrat 100B'!B383)</f>
        <v/>
      </c>
      <c r="AD4382" t="str">
        <f>IF(AA4382="","",IFERROR(1*'Procytrat 100B'!C383,IFERROR(_xludf.NUMBERVALUE('Procytrat 100B'!C383,".",","),IFERROR(_xludf.NUMBERVALUE('Procytrat 100B'!C383,",","."),0))))</f>
        <v/>
      </c>
      <c r="AE4382" t="str">
        <f>IF(AA4382="","",'Procytrat 100B'!I383)</f>
        <v/>
      </c>
      <c r="AF4382">
        <f t="shared" si="432"/>
        <v>0</v>
      </c>
      <c r="AG4382" t="str">
        <f t="shared" si="433"/>
        <v/>
      </c>
      <c r="AH4382" t="str">
        <f t="shared" si="434"/>
        <v/>
      </c>
      <c r="AI4382">
        <f t="shared" si="435"/>
        <v>0</v>
      </c>
      <c r="AJ4382">
        <f t="shared" si="436"/>
        <v>0</v>
      </c>
      <c r="AK4382">
        <v>0</v>
      </c>
      <c r="AL4382" t="str">
        <f>IF(AA4382="","",IFERROR(IF(ISNUMBER('Procytrat 100B'!D383),'Procytrat 100B'!D383,IF(ISNUMBER(SEARCH("12",'Procytrat 100B'!D383)),EDATE(AB4382,12),IF(ISNUMBER(SEARCH("6",'Procytrat 100B'!D383)),EDATE(AB4382,6),IF(ISNUMBER(SEARCH("3",'Procytrat 100B'!D383)),EDATE(AB4382,3),DATEVALUE('Procytrat 100B'!D383))))),""))</f>
        <v/>
      </c>
      <c r="AM4382" t="str">
        <f t="shared" ca="1" si="437"/>
        <v/>
      </c>
    </row>
    <row r="4383" spans="27:39" x14ac:dyDescent="0.3">
      <c r="AA4383" t="str">
        <f>IF(COUNTA('Procytrat 100B'!A384,'Procytrat 100B'!B384,'Procytrat 100B'!C384)&gt;0,"100B","")</f>
        <v/>
      </c>
      <c r="AB4383" t="str">
        <f>IFERROR(IF(ISNUMBER('Procytrat 100B'!A384),'Procytrat 100B'!A384,DATEVALUE('Procytrat 100B'!A384)),"")</f>
        <v/>
      </c>
      <c r="AC4383" t="str">
        <f>IF(AA4383="","",'Procytrat 100B'!B384)</f>
        <v/>
      </c>
      <c r="AD4383" t="str">
        <f>IF(AA4383="","",IFERROR(1*'Procytrat 100B'!C384,IFERROR(_xludf.NUMBERVALUE('Procytrat 100B'!C384,".",","),IFERROR(_xludf.NUMBERVALUE('Procytrat 100B'!C384,",","."),0))))</f>
        <v/>
      </c>
      <c r="AE4383" t="str">
        <f>IF(AA4383="","",'Procytrat 100B'!I384)</f>
        <v/>
      </c>
      <c r="AF4383">
        <f t="shared" si="432"/>
        <v>0</v>
      </c>
      <c r="AG4383" t="str">
        <f t="shared" si="433"/>
        <v/>
      </c>
      <c r="AH4383" t="str">
        <f t="shared" si="434"/>
        <v/>
      </c>
      <c r="AI4383">
        <f t="shared" si="435"/>
        <v>0</v>
      </c>
      <c r="AJ4383">
        <f t="shared" si="436"/>
        <v>0</v>
      </c>
      <c r="AK4383">
        <v>0</v>
      </c>
      <c r="AL4383" t="str">
        <f>IF(AA4383="","",IFERROR(IF(ISNUMBER('Procytrat 100B'!D384),'Procytrat 100B'!D384,IF(ISNUMBER(SEARCH("12",'Procytrat 100B'!D384)),EDATE(AB4383,12),IF(ISNUMBER(SEARCH("6",'Procytrat 100B'!D384)),EDATE(AB4383,6),IF(ISNUMBER(SEARCH("3",'Procytrat 100B'!D384)),EDATE(AB4383,3),DATEVALUE('Procytrat 100B'!D384))))),""))</f>
        <v/>
      </c>
      <c r="AM4383" t="str">
        <f t="shared" ca="1" si="437"/>
        <v/>
      </c>
    </row>
    <row r="4384" spans="27:39" x14ac:dyDescent="0.3">
      <c r="AA4384" t="str">
        <f>IF(COUNTA('Procytrat 100B'!A385,'Procytrat 100B'!B385,'Procytrat 100B'!C385)&gt;0,"100B","")</f>
        <v/>
      </c>
      <c r="AB4384" t="str">
        <f>IFERROR(IF(ISNUMBER('Procytrat 100B'!A385),'Procytrat 100B'!A385,DATEVALUE('Procytrat 100B'!A385)),"")</f>
        <v/>
      </c>
      <c r="AC4384" t="str">
        <f>IF(AA4384="","",'Procytrat 100B'!B385)</f>
        <v/>
      </c>
      <c r="AD4384" t="str">
        <f>IF(AA4384="","",IFERROR(1*'Procytrat 100B'!C385,IFERROR(_xludf.NUMBERVALUE('Procytrat 100B'!C385,".",","),IFERROR(_xludf.NUMBERVALUE('Procytrat 100B'!C385,",","."),0))))</f>
        <v/>
      </c>
      <c r="AE4384" t="str">
        <f>IF(AA4384="","",'Procytrat 100B'!I385)</f>
        <v/>
      </c>
      <c r="AF4384">
        <f t="shared" si="432"/>
        <v>0</v>
      </c>
      <c r="AG4384" t="str">
        <f t="shared" si="433"/>
        <v/>
      </c>
      <c r="AH4384" t="str">
        <f t="shared" si="434"/>
        <v/>
      </c>
      <c r="AI4384">
        <f t="shared" si="435"/>
        <v>0</v>
      </c>
      <c r="AJ4384">
        <f t="shared" si="436"/>
        <v>0</v>
      </c>
      <c r="AK4384">
        <v>0</v>
      </c>
      <c r="AL4384" t="str">
        <f>IF(AA4384="","",IFERROR(IF(ISNUMBER('Procytrat 100B'!D385),'Procytrat 100B'!D385,IF(ISNUMBER(SEARCH("12",'Procytrat 100B'!D385)),EDATE(AB4384,12),IF(ISNUMBER(SEARCH("6",'Procytrat 100B'!D385)),EDATE(AB4384,6),IF(ISNUMBER(SEARCH("3",'Procytrat 100B'!D385)),EDATE(AB4384,3),DATEVALUE('Procytrat 100B'!D385))))),""))</f>
        <v/>
      </c>
      <c r="AM4384" t="str">
        <f t="shared" ca="1" si="437"/>
        <v/>
      </c>
    </row>
    <row r="4385" spans="27:39" x14ac:dyDescent="0.3">
      <c r="AA4385" t="str">
        <f>IF(COUNTA('Procytrat 100B'!A386,'Procytrat 100B'!B386,'Procytrat 100B'!C386)&gt;0,"100B","")</f>
        <v/>
      </c>
      <c r="AB4385" t="str">
        <f>IFERROR(IF(ISNUMBER('Procytrat 100B'!A386),'Procytrat 100B'!A386,DATEVALUE('Procytrat 100B'!A386)),"")</f>
        <v/>
      </c>
      <c r="AC4385" t="str">
        <f>IF(AA4385="","",'Procytrat 100B'!B386)</f>
        <v/>
      </c>
      <c r="AD4385" t="str">
        <f>IF(AA4385="","",IFERROR(1*'Procytrat 100B'!C386,IFERROR(_xludf.NUMBERVALUE('Procytrat 100B'!C386,".",","),IFERROR(_xludf.NUMBERVALUE('Procytrat 100B'!C386,",","."),0))))</f>
        <v/>
      </c>
      <c r="AE4385" t="str">
        <f>IF(AA4385="","",'Procytrat 100B'!I386)</f>
        <v/>
      </c>
      <c r="AF4385">
        <f t="shared" si="432"/>
        <v>0</v>
      </c>
      <c r="AG4385" t="str">
        <f t="shared" si="433"/>
        <v/>
      </c>
      <c r="AH4385" t="str">
        <f t="shared" si="434"/>
        <v/>
      </c>
      <c r="AI4385">
        <f t="shared" si="435"/>
        <v>0</v>
      </c>
      <c r="AJ4385">
        <f t="shared" si="436"/>
        <v>0</v>
      </c>
      <c r="AK4385">
        <v>0</v>
      </c>
      <c r="AL4385" t="str">
        <f>IF(AA4385="","",IFERROR(IF(ISNUMBER('Procytrat 100B'!D386),'Procytrat 100B'!D386,IF(ISNUMBER(SEARCH("12",'Procytrat 100B'!D386)),EDATE(AB4385,12),IF(ISNUMBER(SEARCH("6",'Procytrat 100B'!D386)),EDATE(AB4385,6),IF(ISNUMBER(SEARCH("3",'Procytrat 100B'!D386)),EDATE(AB4385,3),DATEVALUE('Procytrat 100B'!D386))))),""))</f>
        <v/>
      </c>
      <c r="AM4385" t="str">
        <f t="shared" ca="1" si="437"/>
        <v/>
      </c>
    </row>
    <row r="4386" spans="27:39" x14ac:dyDescent="0.3">
      <c r="AA4386" t="str">
        <f>IF(COUNTA('Procytrat 100B'!A387,'Procytrat 100B'!B387,'Procytrat 100B'!C387)&gt;0,"100B","")</f>
        <v/>
      </c>
      <c r="AB4386" t="str">
        <f>IFERROR(IF(ISNUMBER('Procytrat 100B'!A387),'Procytrat 100B'!A387,DATEVALUE('Procytrat 100B'!A387)),"")</f>
        <v/>
      </c>
      <c r="AC4386" t="str">
        <f>IF(AA4386="","",'Procytrat 100B'!B387)</f>
        <v/>
      </c>
      <c r="AD4386" t="str">
        <f>IF(AA4386="","",IFERROR(1*'Procytrat 100B'!C387,IFERROR(_xludf.NUMBERVALUE('Procytrat 100B'!C387,".",","),IFERROR(_xludf.NUMBERVALUE('Procytrat 100B'!C387,",","."),0))))</f>
        <v/>
      </c>
      <c r="AE4386" t="str">
        <f>IF(AA4386="","",'Procytrat 100B'!I387)</f>
        <v/>
      </c>
      <c r="AF4386">
        <f t="shared" si="432"/>
        <v>0</v>
      </c>
      <c r="AG4386" t="str">
        <f t="shared" si="433"/>
        <v/>
      </c>
      <c r="AH4386" t="str">
        <f t="shared" si="434"/>
        <v/>
      </c>
      <c r="AI4386">
        <f t="shared" si="435"/>
        <v>0</v>
      </c>
      <c r="AJ4386">
        <f t="shared" si="436"/>
        <v>0</v>
      </c>
      <c r="AK4386">
        <v>0</v>
      </c>
      <c r="AL4386" t="str">
        <f>IF(AA4386="","",IFERROR(IF(ISNUMBER('Procytrat 100B'!D387),'Procytrat 100B'!D387,IF(ISNUMBER(SEARCH("12",'Procytrat 100B'!D387)),EDATE(AB4386,12),IF(ISNUMBER(SEARCH("6",'Procytrat 100B'!D387)),EDATE(AB4386,6),IF(ISNUMBER(SEARCH("3",'Procytrat 100B'!D387)),EDATE(AB4386,3),DATEVALUE('Procytrat 100B'!D387))))),""))</f>
        <v/>
      </c>
      <c r="AM4386" t="str">
        <f t="shared" ca="1" si="437"/>
        <v/>
      </c>
    </row>
    <row r="4387" spans="27:39" x14ac:dyDescent="0.3">
      <c r="AA4387" t="str">
        <f>IF(COUNTA('Procytrat 100B'!A388,'Procytrat 100B'!B388,'Procytrat 100B'!C388)&gt;0,"100B","")</f>
        <v/>
      </c>
      <c r="AB4387" t="str">
        <f>IFERROR(IF(ISNUMBER('Procytrat 100B'!A388),'Procytrat 100B'!A388,DATEVALUE('Procytrat 100B'!A388)),"")</f>
        <v/>
      </c>
      <c r="AC4387" t="str">
        <f>IF(AA4387="","",'Procytrat 100B'!B388)</f>
        <v/>
      </c>
      <c r="AD4387" t="str">
        <f>IF(AA4387="","",IFERROR(1*'Procytrat 100B'!C388,IFERROR(_xludf.NUMBERVALUE('Procytrat 100B'!C388,".",","),IFERROR(_xludf.NUMBERVALUE('Procytrat 100B'!C388,",","."),0))))</f>
        <v/>
      </c>
      <c r="AE4387" t="str">
        <f>IF(AA4387="","",'Procytrat 100B'!I388)</f>
        <v/>
      </c>
      <c r="AF4387">
        <f t="shared" si="432"/>
        <v>0</v>
      </c>
      <c r="AG4387" t="str">
        <f t="shared" si="433"/>
        <v/>
      </c>
      <c r="AH4387" t="str">
        <f t="shared" si="434"/>
        <v/>
      </c>
      <c r="AI4387">
        <f t="shared" si="435"/>
        <v>0</v>
      </c>
      <c r="AJ4387">
        <f t="shared" si="436"/>
        <v>0</v>
      </c>
      <c r="AK4387">
        <v>0</v>
      </c>
      <c r="AL4387" t="str">
        <f>IF(AA4387="","",IFERROR(IF(ISNUMBER('Procytrat 100B'!D388),'Procytrat 100B'!D388,IF(ISNUMBER(SEARCH("12",'Procytrat 100B'!D388)),EDATE(AB4387,12),IF(ISNUMBER(SEARCH("6",'Procytrat 100B'!D388)),EDATE(AB4387,6),IF(ISNUMBER(SEARCH("3",'Procytrat 100B'!D388)),EDATE(AB4387,3),DATEVALUE('Procytrat 100B'!D388))))),""))</f>
        <v/>
      </c>
      <c r="AM4387" t="str">
        <f t="shared" ca="1" si="437"/>
        <v/>
      </c>
    </row>
    <row r="4388" spans="27:39" x14ac:dyDescent="0.3">
      <c r="AA4388" t="str">
        <f>IF(COUNTA('Procytrat 100B'!A389,'Procytrat 100B'!B389,'Procytrat 100B'!C389)&gt;0,"100B","")</f>
        <v/>
      </c>
      <c r="AB4388" t="str">
        <f>IFERROR(IF(ISNUMBER('Procytrat 100B'!A389),'Procytrat 100B'!A389,DATEVALUE('Procytrat 100B'!A389)),"")</f>
        <v/>
      </c>
      <c r="AC4388" t="str">
        <f>IF(AA4388="","",'Procytrat 100B'!B389)</f>
        <v/>
      </c>
      <c r="AD4388" t="str">
        <f>IF(AA4388="","",IFERROR(1*'Procytrat 100B'!C389,IFERROR(_xludf.NUMBERVALUE('Procytrat 100B'!C389,".",","),IFERROR(_xludf.NUMBERVALUE('Procytrat 100B'!C389,",","."),0))))</f>
        <v/>
      </c>
      <c r="AE4388" t="str">
        <f>IF(AA4388="","",'Procytrat 100B'!I389)</f>
        <v/>
      </c>
      <c r="AF4388">
        <f t="shared" si="432"/>
        <v>0</v>
      </c>
      <c r="AG4388" t="str">
        <f t="shared" si="433"/>
        <v/>
      </c>
      <c r="AH4388" t="str">
        <f t="shared" si="434"/>
        <v/>
      </c>
      <c r="AI4388">
        <f t="shared" si="435"/>
        <v>0</v>
      </c>
      <c r="AJ4388">
        <f t="shared" si="436"/>
        <v>0</v>
      </c>
      <c r="AK4388">
        <v>0</v>
      </c>
      <c r="AL4388" t="str">
        <f>IF(AA4388="","",IFERROR(IF(ISNUMBER('Procytrat 100B'!D389),'Procytrat 100B'!D389,IF(ISNUMBER(SEARCH("12",'Procytrat 100B'!D389)),EDATE(AB4388,12),IF(ISNUMBER(SEARCH("6",'Procytrat 100B'!D389)),EDATE(AB4388,6),IF(ISNUMBER(SEARCH("3",'Procytrat 100B'!D389)),EDATE(AB4388,3),DATEVALUE('Procytrat 100B'!D389))))),""))</f>
        <v/>
      </c>
      <c r="AM4388" t="str">
        <f t="shared" ca="1" si="437"/>
        <v/>
      </c>
    </row>
    <row r="4389" spans="27:39" x14ac:dyDescent="0.3">
      <c r="AA4389" t="str">
        <f>IF(COUNTA('Procytrat 100B'!A390,'Procytrat 100B'!B390,'Procytrat 100B'!C390)&gt;0,"100B","")</f>
        <v/>
      </c>
      <c r="AB4389" t="str">
        <f>IFERROR(IF(ISNUMBER('Procytrat 100B'!A390),'Procytrat 100B'!A390,DATEVALUE('Procytrat 100B'!A390)),"")</f>
        <v/>
      </c>
      <c r="AC4389" t="str">
        <f>IF(AA4389="","",'Procytrat 100B'!B390)</f>
        <v/>
      </c>
      <c r="AD4389" t="str">
        <f>IF(AA4389="","",IFERROR(1*'Procytrat 100B'!C390,IFERROR(_xludf.NUMBERVALUE('Procytrat 100B'!C390,".",","),IFERROR(_xludf.NUMBERVALUE('Procytrat 100B'!C390,",","."),0))))</f>
        <v/>
      </c>
      <c r="AE4389" t="str">
        <f>IF(AA4389="","",'Procytrat 100B'!I390)</f>
        <v/>
      </c>
      <c r="AF4389">
        <f t="shared" si="432"/>
        <v>0</v>
      </c>
      <c r="AG4389" t="str">
        <f t="shared" si="433"/>
        <v/>
      </c>
      <c r="AH4389" t="str">
        <f t="shared" si="434"/>
        <v/>
      </c>
      <c r="AI4389">
        <f t="shared" si="435"/>
        <v>0</v>
      </c>
      <c r="AJ4389">
        <f t="shared" si="436"/>
        <v>0</v>
      </c>
      <c r="AK4389">
        <v>0</v>
      </c>
      <c r="AL4389" t="str">
        <f>IF(AA4389="","",IFERROR(IF(ISNUMBER('Procytrat 100B'!D390),'Procytrat 100B'!D390,IF(ISNUMBER(SEARCH("12",'Procytrat 100B'!D390)),EDATE(AB4389,12),IF(ISNUMBER(SEARCH("6",'Procytrat 100B'!D390)),EDATE(AB4389,6),IF(ISNUMBER(SEARCH("3",'Procytrat 100B'!D390)),EDATE(AB4389,3),DATEVALUE('Procytrat 100B'!D390))))),""))</f>
        <v/>
      </c>
      <c r="AM4389" t="str">
        <f t="shared" ca="1" si="437"/>
        <v/>
      </c>
    </row>
    <row r="4390" spans="27:39" x14ac:dyDescent="0.3">
      <c r="AA4390" t="str">
        <f>IF(COUNTA('Procytrat 100B'!A391,'Procytrat 100B'!B391,'Procytrat 100B'!C391)&gt;0,"100B","")</f>
        <v/>
      </c>
      <c r="AB4390" t="str">
        <f>IFERROR(IF(ISNUMBER('Procytrat 100B'!A391),'Procytrat 100B'!A391,DATEVALUE('Procytrat 100B'!A391)),"")</f>
        <v/>
      </c>
      <c r="AC4390" t="str">
        <f>IF(AA4390="","",'Procytrat 100B'!B391)</f>
        <v/>
      </c>
      <c r="AD4390" t="str">
        <f>IF(AA4390="","",IFERROR(1*'Procytrat 100B'!C391,IFERROR(_xludf.NUMBERVALUE('Procytrat 100B'!C391,".",","),IFERROR(_xludf.NUMBERVALUE('Procytrat 100B'!C391,",","."),0))))</f>
        <v/>
      </c>
      <c r="AE4390" t="str">
        <f>IF(AA4390="","",'Procytrat 100B'!I391)</f>
        <v/>
      </c>
      <c r="AF4390">
        <f t="shared" si="432"/>
        <v>0</v>
      </c>
      <c r="AG4390" t="str">
        <f t="shared" si="433"/>
        <v/>
      </c>
      <c r="AH4390" t="str">
        <f t="shared" si="434"/>
        <v/>
      </c>
      <c r="AI4390">
        <f t="shared" si="435"/>
        <v>0</v>
      </c>
      <c r="AJ4390">
        <f t="shared" si="436"/>
        <v>0</v>
      </c>
      <c r="AK4390">
        <v>0</v>
      </c>
      <c r="AL4390" t="str">
        <f>IF(AA4390="","",IFERROR(IF(ISNUMBER('Procytrat 100B'!D391),'Procytrat 100B'!D391,IF(ISNUMBER(SEARCH("12",'Procytrat 100B'!D391)),EDATE(AB4390,12),IF(ISNUMBER(SEARCH("6",'Procytrat 100B'!D391)),EDATE(AB4390,6),IF(ISNUMBER(SEARCH("3",'Procytrat 100B'!D391)),EDATE(AB4390,3),DATEVALUE('Procytrat 100B'!D391))))),""))</f>
        <v/>
      </c>
      <c r="AM4390" t="str">
        <f t="shared" ca="1" si="437"/>
        <v/>
      </c>
    </row>
    <row r="4391" spans="27:39" x14ac:dyDescent="0.3">
      <c r="AA4391" t="str">
        <f>IF(COUNTA('Procytrat 100B'!A392,'Procytrat 100B'!B392,'Procytrat 100B'!C392)&gt;0,"100B","")</f>
        <v/>
      </c>
      <c r="AB4391" t="str">
        <f>IFERROR(IF(ISNUMBER('Procytrat 100B'!A392),'Procytrat 100B'!A392,DATEVALUE('Procytrat 100B'!A392)),"")</f>
        <v/>
      </c>
      <c r="AC4391" t="str">
        <f>IF(AA4391="","",'Procytrat 100B'!B392)</f>
        <v/>
      </c>
      <c r="AD4391" t="str">
        <f>IF(AA4391="","",IFERROR(1*'Procytrat 100B'!C392,IFERROR(_xludf.NUMBERVALUE('Procytrat 100B'!C392,".",","),IFERROR(_xludf.NUMBERVALUE('Procytrat 100B'!C392,",","."),0))))</f>
        <v/>
      </c>
      <c r="AE4391" t="str">
        <f>IF(AA4391="","",'Procytrat 100B'!I392)</f>
        <v/>
      </c>
      <c r="AF4391">
        <f t="shared" si="432"/>
        <v>0</v>
      </c>
      <c r="AG4391" t="str">
        <f t="shared" si="433"/>
        <v/>
      </c>
      <c r="AH4391" t="str">
        <f t="shared" si="434"/>
        <v/>
      </c>
      <c r="AI4391">
        <f t="shared" si="435"/>
        <v>0</v>
      </c>
      <c r="AJ4391">
        <f t="shared" si="436"/>
        <v>0</v>
      </c>
      <c r="AK4391">
        <v>0</v>
      </c>
      <c r="AL4391" t="str">
        <f>IF(AA4391="","",IFERROR(IF(ISNUMBER('Procytrat 100B'!D392),'Procytrat 100B'!D392,IF(ISNUMBER(SEARCH("12",'Procytrat 100B'!D392)),EDATE(AB4391,12),IF(ISNUMBER(SEARCH("6",'Procytrat 100B'!D392)),EDATE(AB4391,6),IF(ISNUMBER(SEARCH("3",'Procytrat 100B'!D392)),EDATE(AB4391,3),DATEVALUE('Procytrat 100B'!D392))))),""))</f>
        <v/>
      </c>
      <c r="AM4391" t="str">
        <f t="shared" ca="1" si="437"/>
        <v/>
      </c>
    </row>
    <row r="4392" spans="27:39" x14ac:dyDescent="0.3">
      <c r="AA4392" t="str">
        <f>IF(COUNTA('Procytrat 100B'!A393,'Procytrat 100B'!B393,'Procytrat 100B'!C393)&gt;0,"100B","")</f>
        <v/>
      </c>
      <c r="AB4392" t="str">
        <f>IFERROR(IF(ISNUMBER('Procytrat 100B'!A393),'Procytrat 100B'!A393,DATEVALUE('Procytrat 100B'!A393)),"")</f>
        <v/>
      </c>
      <c r="AC4392" t="str">
        <f>IF(AA4392="","",'Procytrat 100B'!B393)</f>
        <v/>
      </c>
      <c r="AD4392" t="str">
        <f>IF(AA4392="","",IFERROR(1*'Procytrat 100B'!C393,IFERROR(_xludf.NUMBERVALUE('Procytrat 100B'!C393,".",","),IFERROR(_xludf.NUMBERVALUE('Procytrat 100B'!C393,",","."),0))))</f>
        <v/>
      </c>
      <c r="AE4392" t="str">
        <f>IF(AA4392="","",'Procytrat 100B'!I393)</f>
        <v/>
      </c>
      <c r="AF4392">
        <f t="shared" si="432"/>
        <v>0</v>
      </c>
      <c r="AG4392" t="str">
        <f t="shared" si="433"/>
        <v/>
      </c>
      <c r="AH4392" t="str">
        <f t="shared" si="434"/>
        <v/>
      </c>
      <c r="AI4392">
        <f t="shared" si="435"/>
        <v>0</v>
      </c>
      <c r="AJ4392">
        <f t="shared" si="436"/>
        <v>0</v>
      </c>
      <c r="AK4392">
        <v>0</v>
      </c>
      <c r="AL4392" t="str">
        <f>IF(AA4392="","",IFERROR(IF(ISNUMBER('Procytrat 100B'!D393),'Procytrat 100B'!D393,IF(ISNUMBER(SEARCH("12",'Procytrat 100B'!D393)),EDATE(AB4392,12),IF(ISNUMBER(SEARCH("6",'Procytrat 100B'!D393)),EDATE(AB4392,6),IF(ISNUMBER(SEARCH("3",'Procytrat 100B'!D393)),EDATE(AB4392,3),DATEVALUE('Procytrat 100B'!D393))))),""))</f>
        <v/>
      </c>
      <c r="AM4392" t="str">
        <f t="shared" ca="1" si="437"/>
        <v/>
      </c>
    </row>
    <row r="4393" spans="27:39" x14ac:dyDescent="0.3">
      <c r="AA4393" t="str">
        <f>IF(COUNTA('Procytrat 100B'!A394,'Procytrat 100B'!B394,'Procytrat 100B'!C394)&gt;0,"100B","")</f>
        <v/>
      </c>
      <c r="AB4393" t="str">
        <f>IFERROR(IF(ISNUMBER('Procytrat 100B'!A394),'Procytrat 100B'!A394,DATEVALUE('Procytrat 100B'!A394)),"")</f>
        <v/>
      </c>
      <c r="AC4393" t="str">
        <f>IF(AA4393="","",'Procytrat 100B'!B394)</f>
        <v/>
      </c>
      <c r="AD4393" t="str">
        <f>IF(AA4393="","",IFERROR(1*'Procytrat 100B'!C394,IFERROR(_xludf.NUMBERVALUE('Procytrat 100B'!C394,".",","),IFERROR(_xludf.NUMBERVALUE('Procytrat 100B'!C394,",","."),0))))</f>
        <v/>
      </c>
      <c r="AE4393" t="str">
        <f>IF(AA4393="","",'Procytrat 100B'!I394)</f>
        <v/>
      </c>
      <c r="AF4393">
        <f t="shared" si="432"/>
        <v>0</v>
      </c>
      <c r="AG4393" t="str">
        <f t="shared" si="433"/>
        <v/>
      </c>
      <c r="AH4393" t="str">
        <f t="shared" si="434"/>
        <v/>
      </c>
      <c r="AI4393">
        <f t="shared" si="435"/>
        <v>0</v>
      </c>
      <c r="AJ4393">
        <f t="shared" si="436"/>
        <v>0</v>
      </c>
      <c r="AK4393">
        <v>0</v>
      </c>
      <c r="AL4393" t="str">
        <f>IF(AA4393="","",IFERROR(IF(ISNUMBER('Procytrat 100B'!D394),'Procytrat 100B'!D394,IF(ISNUMBER(SEARCH("12",'Procytrat 100B'!D394)),EDATE(AB4393,12),IF(ISNUMBER(SEARCH("6",'Procytrat 100B'!D394)),EDATE(AB4393,6),IF(ISNUMBER(SEARCH("3",'Procytrat 100B'!D394)),EDATE(AB4393,3),DATEVALUE('Procytrat 100B'!D394))))),""))</f>
        <v/>
      </c>
      <c r="AM4393" t="str">
        <f t="shared" ca="1" si="437"/>
        <v/>
      </c>
    </row>
    <row r="4394" spans="27:39" x14ac:dyDescent="0.3">
      <c r="AA4394" t="str">
        <f>IF(COUNTA('Procytrat 100B'!A395,'Procytrat 100B'!B395,'Procytrat 100B'!C395)&gt;0,"100B","")</f>
        <v/>
      </c>
      <c r="AB4394" t="str">
        <f>IFERROR(IF(ISNUMBER('Procytrat 100B'!A395),'Procytrat 100B'!A395,DATEVALUE('Procytrat 100B'!A395)),"")</f>
        <v/>
      </c>
      <c r="AC4394" t="str">
        <f>IF(AA4394="","",'Procytrat 100B'!B395)</f>
        <v/>
      </c>
      <c r="AD4394" t="str">
        <f>IF(AA4394="","",IFERROR(1*'Procytrat 100B'!C395,IFERROR(_xludf.NUMBERVALUE('Procytrat 100B'!C395,".",","),IFERROR(_xludf.NUMBERVALUE('Procytrat 100B'!C395,",","."),0))))</f>
        <v/>
      </c>
      <c r="AE4394" t="str">
        <f>IF(AA4394="","",'Procytrat 100B'!I395)</f>
        <v/>
      </c>
      <c r="AF4394">
        <f t="shared" si="432"/>
        <v>0</v>
      </c>
      <c r="AG4394" t="str">
        <f t="shared" si="433"/>
        <v/>
      </c>
      <c r="AH4394" t="str">
        <f t="shared" si="434"/>
        <v/>
      </c>
      <c r="AI4394">
        <f t="shared" si="435"/>
        <v>0</v>
      </c>
      <c r="AJ4394">
        <f t="shared" si="436"/>
        <v>0</v>
      </c>
      <c r="AK4394">
        <v>0</v>
      </c>
      <c r="AL4394" t="str">
        <f>IF(AA4394="","",IFERROR(IF(ISNUMBER('Procytrat 100B'!D395),'Procytrat 100B'!D395,IF(ISNUMBER(SEARCH("12",'Procytrat 100B'!D395)),EDATE(AB4394,12),IF(ISNUMBER(SEARCH("6",'Procytrat 100B'!D395)),EDATE(AB4394,6),IF(ISNUMBER(SEARCH("3",'Procytrat 100B'!D395)),EDATE(AB4394,3),DATEVALUE('Procytrat 100B'!D395))))),""))</f>
        <v/>
      </c>
      <c r="AM4394" t="str">
        <f t="shared" ca="1" si="437"/>
        <v/>
      </c>
    </row>
    <row r="4395" spans="27:39" x14ac:dyDescent="0.3">
      <c r="AA4395" t="str">
        <f>IF(COUNTA('Procytrat 100B'!A396,'Procytrat 100B'!B396,'Procytrat 100B'!C396)&gt;0,"100B","")</f>
        <v/>
      </c>
      <c r="AB4395" t="str">
        <f>IFERROR(IF(ISNUMBER('Procytrat 100B'!A396),'Procytrat 100B'!A396,DATEVALUE('Procytrat 100B'!A396)),"")</f>
        <v/>
      </c>
      <c r="AC4395" t="str">
        <f>IF(AA4395="","",'Procytrat 100B'!B396)</f>
        <v/>
      </c>
      <c r="AD4395" t="str">
        <f>IF(AA4395="","",IFERROR(1*'Procytrat 100B'!C396,IFERROR(_xludf.NUMBERVALUE('Procytrat 100B'!C396,".",","),IFERROR(_xludf.NUMBERVALUE('Procytrat 100B'!C396,",","."),0))))</f>
        <v/>
      </c>
      <c r="AE4395" t="str">
        <f>IF(AA4395="","",'Procytrat 100B'!I396)</f>
        <v/>
      </c>
      <c r="AF4395">
        <f t="shared" si="432"/>
        <v>0</v>
      </c>
      <c r="AG4395" t="str">
        <f t="shared" si="433"/>
        <v/>
      </c>
      <c r="AH4395" t="str">
        <f t="shared" si="434"/>
        <v/>
      </c>
      <c r="AI4395">
        <f t="shared" si="435"/>
        <v>0</v>
      </c>
      <c r="AJ4395">
        <f t="shared" si="436"/>
        <v>0</v>
      </c>
      <c r="AK4395">
        <v>0</v>
      </c>
      <c r="AL4395" t="str">
        <f>IF(AA4395="","",IFERROR(IF(ISNUMBER('Procytrat 100B'!D396),'Procytrat 100B'!D396,IF(ISNUMBER(SEARCH("12",'Procytrat 100B'!D396)),EDATE(AB4395,12),IF(ISNUMBER(SEARCH("6",'Procytrat 100B'!D396)),EDATE(AB4395,6),IF(ISNUMBER(SEARCH("3",'Procytrat 100B'!D396)),EDATE(AB4395,3),DATEVALUE('Procytrat 100B'!D396))))),""))</f>
        <v/>
      </c>
      <c r="AM4395" t="str">
        <f t="shared" ca="1" si="437"/>
        <v/>
      </c>
    </row>
    <row r="4396" spans="27:39" x14ac:dyDescent="0.3">
      <c r="AA4396" t="str">
        <f>IF(COUNTA('Procytrat 100B'!A397,'Procytrat 100B'!B397,'Procytrat 100B'!C397)&gt;0,"100B","")</f>
        <v/>
      </c>
      <c r="AB4396" t="str">
        <f>IFERROR(IF(ISNUMBER('Procytrat 100B'!A397),'Procytrat 100B'!A397,DATEVALUE('Procytrat 100B'!A397)),"")</f>
        <v/>
      </c>
      <c r="AC4396" t="str">
        <f>IF(AA4396="","",'Procytrat 100B'!B397)</f>
        <v/>
      </c>
      <c r="AD4396" t="str">
        <f>IF(AA4396="","",IFERROR(1*'Procytrat 100B'!C397,IFERROR(_xludf.NUMBERVALUE('Procytrat 100B'!C397,".",","),IFERROR(_xludf.NUMBERVALUE('Procytrat 100B'!C397,",","."),0))))</f>
        <v/>
      </c>
      <c r="AE4396" t="str">
        <f>IF(AA4396="","",'Procytrat 100B'!I397)</f>
        <v/>
      </c>
      <c r="AF4396">
        <f t="shared" si="432"/>
        <v>0</v>
      </c>
      <c r="AG4396" t="str">
        <f t="shared" si="433"/>
        <v/>
      </c>
      <c r="AH4396" t="str">
        <f t="shared" si="434"/>
        <v/>
      </c>
      <c r="AI4396">
        <f t="shared" si="435"/>
        <v>0</v>
      </c>
      <c r="AJ4396">
        <f t="shared" si="436"/>
        <v>0</v>
      </c>
      <c r="AK4396">
        <v>0</v>
      </c>
      <c r="AL4396" t="str">
        <f>IF(AA4396="","",IFERROR(IF(ISNUMBER('Procytrat 100B'!D397),'Procytrat 100B'!D397,IF(ISNUMBER(SEARCH("12",'Procytrat 100B'!D397)),EDATE(AB4396,12),IF(ISNUMBER(SEARCH("6",'Procytrat 100B'!D397)),EDATE(AB4396,6),IF(ISNUMBER(SEARCH("3",'Procytrat 100B'!D397)),EDATE(AB4396,3),DATEVALUE('Procytrat 100B'!D397))))),""))</f>
        <v/>
      </c>
      <c r="AM4396" t="str">
        <f t="shared" ca="1" si="437"/>
        <v/>
      </c>
    </row>
    <row r="4397" spans="27:39" x14ac:dyDescent="0.3">
      <c r="AA4397" t="str">
        <f>IF(COUNTA('Procytrat 100B'!A398,'Procytrat 100B'!B398,'Procytrat 100B'!C398)&gt;0,"100B","")</f>
        <v/>
      </c>
      <c r="AB4397" t="str">
        <f>IFERROR(IF(ISNUMBER('Procytrat 100B'!A398),'Procytrat 100B'!A398,DATEVALUE('Procytrat 100B'!A398)),"")</f>
        <v/>
      </c>
      <c r="AC4397" t="str">
        <f>IF(AA4397="","",'Procytrat 100B'!B398)</f>
        <v/>
      </c>
      <c r="AD4397" t="str">
        <f>IF(AA4397="","",IFERROR(1*'Procytrat 100B'!C398,IFERROR(_xludf.NUMBERVALUE('Procytrat 100B'!C398,".",","),IFERROR(_xludf.NUMBERVALUE('Procytrat 100B'!C398,",","."),0))))</f>
        <v/>
      </c>
      <c r="AE4397" t="str">
        <f>IF(AA4397="","",'Procytrat 100B'!I398)</f>
        <v/>
      </c>
      <c r="AF4397">
        <f t="shared" si="432"/>
        <v>0</v>
      </c>
      <c r="AG4397" t="str">
        <f t="shared" si="433"/>
        <v/>
      </c>
      <c r="AH4397" t="str">
        <f t="shared" si="434"/>
        <v/>
      </c>
      <c r="AI4397">
        <f t="shared" si="435"/>
        <v>0</v>
      </c>
      <c r="AJ4397">
        <f t="shared" si="436"/>
        <v>0</v>
      </c>
      <c r="AK4397">
        <v>0</v>
      </c>
      <c r="AL4397" t="str">
        <f>IF(AA4397="","",IFERROR(IF(ISNUMBER('Procytrat 100B'!D398),'Procytrat 100B'!D398,IF(ISNUMBER(SEARCH("12",'Procytrat 100B'!D398)),EDATE(AB4397,12),IF(ISNUMBER(SEARCH("6",'Procytrat 100B'!D398)),EDATE(AB4397,6),IF(ISNUMBER(SEARCH("3",'Procytrat 100B'!D398)),EDATE(AB4397,3),DATEVALUE('Procytrat 100B'!D398))))),""))</f>
        <v/>
      </c>
      <c r="AM4397" t="str">
        <f t="shared" ca="1" si="437"/>
        <v/>
      </c>
    </row>
    <row r="4398" spans="27:39" x14ac:dyDescent="0.3">
      <c r="AA4398" t="str">
        <f>IF(COUNTA('Procytrat 100B'!A399,'Procytrat 100B'!B399,'Procytrat 100B'!C399)&gt;0,"100B","")</f>
        <v/>
      </c>
      <c r="AB4398" t="str">
        <f>IFERROR(IF(ISNUMBER('Procytrat 100B'!A399),'Procytrat 100B'!A399,DATEVALUE('Procytrat 100B'!A399)),"")</f>
        <v/>
      </c>
      <c r="AC4398" t="str">
        <f>IF(AA4398="","",'Procytrat 100B'!B399)</f>
        <v/>
      </c>
      <c r="AD4398" t="str">
        <f>IF(AA4398="","",IFERROR(1*'Procytrat 100B'!C399,IFERROR(_xludf.NUMBERVALUE('Procytrat 100B'!C399,".",","),IFERROR(_xludf.NUMBERVALUE('Procytrat 100B'!C399,",","."),0))))</f>
        <v/>
      </c>
      <c r="AE4398" t="str">
        <f>IF(AA4398="","",'Procytrat 100B'!I399)</f>
        <v/>
      </c>
      <c r="AF4398">
        <f t="shared" si="432"/>
        <v>0</v>
      </c>
      <c r="AG4398" t="str">
        <f t="shared" si="433"/>
        <v/>
      </c>
      <c r="AH4398" t="str">
        <f t="shared" si="434"/>
        <v/>
      </c>
      <c r="AI4398">
        <f t="shared" si="435"/>
        <v>0</v>
      </c>
      <c r="AJ4398">
        <f t="shared" si="436"/>
        <v>0</v>
      </c>
      <c r="AK4398">
        <v>0</v>
      </c>
      <c r="AL4398" t="str">
        <f>IF(AA4398="","",IFERROR(IF(ISNUMBER('Procytrat 100B'!D399),'Procytrat 100B'!D399,IF(ISNUMBER(SEARCH("12",'Procytrat 100B'!D399)),EDATE(AB4398,12),IF(ISNUMBER(SEARCH("6",'Procytrat 100B'!D399)),EDATE(AB4398,6),IF(ISNUMBER(SEARCH("3",'Procytrat 100B'!D399)),EDATE(AB4398,3),DATEVALUE('Procytrat 100B'!D399))))),""))</f>
        <v/>
      </c>
      <c r="AM4398" t="str">
        <f t="shared" ca="1" si="437"/>
        <v/>
      </c>
    </row>
    <row r="4399" spans="27:39" x14ac:dyDescent="0.3">
      <c r="AA4399" t="str">
        <f>IF(COUNTA('Procytrat 100B'!A400,'Procytrat 100B'!B400,'Procytrat 100B'!C400)&gt;0,"100B","")</f>
        <v/>
      </c>
      <c r="AB4399" t="str">
        <f>IFERROR(IF(ISNUMBER('Procytrat 100B'!A400),'Procytrat 100B'!A400,DATEVALUE('Procytrat 100B'!A400)),"")</f>
        <v/>
      </c>
      <c r="AC4399" t="str">
        <f>IF(AA4399="","",'Procytrat 100B'!B400)</f>
        <v/>
      </c>
      <c r="AD4399" t="str">
        <f>IF(AA4399="","",IFERROR(1*'Procytrat 100B'!C400,IFERROR(_xludf.NUMBERVALUE('Procytrat 100B'!C400,".",","),IFERROR(_xludf.NUMBERVALUE('Procytrat 100B'!C400,",","."),0))))</f>
        <v/>
      </c>
      <c r="AE4399" t="str">
        <f>IF(AA4399="","",'Procytrat 100B'!I400)</f>
        <v/>
      </c>
      <c r="AF4399">
        <f t="shared" si="432"/>
        <v>0</v>
      </c>
      <c r="AG4399" t="str">
        <f t="shared" si="433"/>
        <v/>
      </c>
      <c r="AH4399" t="str">
        <f t="shared" si="434"/>
        <v/>
      </c>
      <c r="AI4399">
        <f t="shared" si="435"/>
        <v>0</v>
      </c>
      <c r="AJ4399">
        <f t="shared" si="436"/>
        <v>0</v>
      </c>
      <c r="AK4399">
        <v>0</v>
      </c>
      <c r="AL4399" t="str">
        <f>IF(AA4399="","",IFERROR(IF(ISNUMBER('Procytrat 100B'!D400),'Procytrat 100B'!D400,IF(ISNUMBER(SEARCH("12",'Procytrat 100B'!D400)),EDATE(AB4399,12),IF(ISNUMBER(SEARCH("6",'Procytrat 100B'!D400)),EDATE(AB4399,6),IF(ISNUMBER(SEARCH("3",'Procytrat 100B'!D400)),EDATE(AB4399,3),DATEVALUE('Procytrat 100B'!D400))))),""))</f>
        <v/>
      </c>
      <c r="AM4399" t="str">
        <f t="shared" ca="1" si="437"/>
        <v/>
      </c>
    </row>
    <row r="4400" spans="27:39" x14ac:dyDescent="0.3">
      <c r="AA4400" t="str">
        <f>IF(COUNTA('Procytrat 100B'!A401,'Procytrat 100B'!B401,'Procytrat 100B'!C401)&gt;0,"100B","")</f>
        <v/>
      </c>
      <c r="AB4400" t="str">
        <f>IFERROR(IF(ISNUMBER('Procytrat 100B'!A401),'Procytrat 100B'!A401,DATEVALUE('Procytrat 100B'!A401)),"")</f>
        <v/>
      </c>
      <c r="AC4400" t="str">
        <f>IF(AA4400="","",'Procytrat 100B'!B401)</f>
        <v/>
      </c>
      <c r="AD4400" t="str">
        <f>IF(AA4400="","",IFERROR(1*'Procytrat 100B'!C401,IFERROR(_xludf.NUMBERVALUE('Procytrat 100B'!C401,".",","),IFERROR(_xludf.NUMBERVALUE('Procytrat 100B'!C401,",","."),0))))</f>
        <v/>
      </c>
      <c r="AE4400" t="str">
        <f>IF(AA4400="","",'Procytrat 100B'!I401)</f>
        <v/>
      </c>
      <c r="AF4400">
        <f t="shared" si="432"/>
        <v>0</v>
      </c>
      <c r="AG4400" t="str">
        <f t="shared" si="433"/>
        <v/>
      </c>
      <c r="AH4400" t="str">
        <f t="shared" si="434"/>
        <v/>
      </c>
      <c r="AI4400">
        <f t="shared" si="435"/>
        <v>0</v>
      </c>
      <c r="AJ4400">
        <f t="shared" si="436"/>
        <v>0</v>
      </c>
      <c r="AK4400">
        <v>0</v>
      </c>
      <c r="AL4400" t="str">
        <f>IF(AA4400="","",IFERROR(IF(ISNUMBER('Procytrat 100B'!D401),'Procytrat 100B'!D401,IF(ISNUMBER(SEARCH("12",'Procytrat 100B'!D401)),EDATE(AB4400,12),IF(ISNUMBER(SEARCH("6",'Procytrat 100B'!D401)),EDATE(AB4400,6),IF(ISNUMBER(SEARCH("3",'Procytrat 100B'!D401)),EDATE(AB4400,3),DATEVALUE('Procytrat 100B'!D401))))),""))</f>
        <v/>
      </c>
      <c r="AM4400" t="str">
        <f t="shared" ca="1" si="437"/>
        <v/>
      </c>
    </row>
    <row r="4401" spans="27:39" x14ac:dyDescent="0.3">
      <c r="AA4401" t="str">
        <f>IF(COUNTA('Procytrat 100B'!A402,'Procytrat 100B'!B402,'Procytrat 100B'!C402)&gt;0,"100B","")</f>
        <v/>
      </c>
      <c r="AB4401" t="str">
        <f>IFERROR(IF(ISNUMBER('Procytrat 100B'!A402),'Procytrat 100B'!A402,DATEVALUE('Procytrat 100B'!A402)),"")</f>
        <v/>
      </c>
      <c r="AC4401" t="str">
        <f>IF(AA4401="","",'Procytrat 100B'!B402)</f>
        <v/>
      </c>
      <c r="AD4401" t="str">
        <f>IF(AA4401="","",IFERROR(1*'Procytrat 100B'!C402,IFERROR(_xludf.NUMBERVALUE('Procytrat 100B'!C402,".",","),IFERROR(_xludf.NUMBERVALUE('Procytrat 100B'!C402,",","."),0))))</f>
        <v/>
      </c>
      <c r="AE4401" t="str">
        <f>IF(AA4401="","",'Procytrat 100B'!I402)</f>
        <v/>
      </c>
      <c r="AF4401">
        <f t="shared" si="432"/>
        <v>0</v>
      </c>
      <c r="AG4401" t="str">
        <f t="shared" si="433"/>
        <v/>
      </c>
      <c r="AH4401" t="str">
        <f t="shared" si="434"/>
        <v/>
      </c>
      <c r="AI4401">
        <f t="shared" si="435"/>
        <v>0</v>
      </c>
      <c r="AJ4401">
        <f t="shared" si="436"/>
        <v>0</v>
      </c>
      <c r="AK4401">
        <v>0</v>
      </c>
      <c r="AL4401" t="str">
        <f>IF(AA4401="","",IFERROR(IF(ISNUMBER('Procytrat 100B'!D402),'Procytrat 100B'!D402,IF(ISNUMBER(SEARCH("12",'Procytrat 100B'!D402)),EDATE(AB4401,12),IF(ISNUMBER(SEARCH("6",'Procytrat 100B'!D402)),EDATE(AB4401,6),IF(ISNUMBER(SEARCH("3",'Procytrat 100B'!D402)),EDATE(AB4401,3),DATEVALUE('Procytrat 100B'!D402))))),""))</f>
        <v/>
      </c>
      <c r="AM4401" t="str">
        <f t="shared" ca="1" si="437"/>
        <v/>
      </c>
    </row>
    <row r="4402" spans="27:39" x14ac:dyDescent="0.3">
      <c r="AA4402" t="str">
        <f>IF(COUNTA('Procytrat 100B'!A403,'Procytrat 100B'!B403,'Procytrat 100B'!C403)&gt;0,"100B","")</f>
        <v/>
      </c>
      <c r="AB4402" t="str">
        <f>IFERROR(IF(ISNUMBER('Procytrat 100B'!A403),'Procytrat 100B'!A403,DATEVALUE('Procytrat 100B'!A403)),"")</f>
        <v/>
      </c>
      <c r="AC4402" t="str">
        <f>IF(AA4402="","",'Procytrat 100B'!B403)</f>
        <v/>
      </c>
      <c r="AD4402" t="str">
        <f>IF(AA4402="","",IFERROR(1*'Procytrat 100B'!C403,IFERROR(_xludf.NUMBERVALUE('Procytrat 100B'!C403,".",","),IFERROR(_xludf.NUMBERVALUE('Procytrat 100B'!C403,",","."),0))))</f>
        <v/>
      </c>
      <c r="AE4402" t="str">
        <f>IF(AA4402="","",'Procytrat 100B'!I403)</f>
        <v/>
      </c>
      <c r="AF4402">
        <f t="shared" si="432"/>
        <v>0</v>
      </c>
      <c r="AG4402" t="str">
        <f t="shared" si="433"/>
        <v/>
      </c>
      <c r="AH4402" t="str">
        <f t="shared" si="434"/>
        <v/>
      </c>
      <c r="AI4402">
        <f t="shared" si="435"/>
        <v>0</v>
      </c>
      <c r="AJ4402">
        <f t="shared" si="436"/>
        <v>0</v>
      </c>
      <c r="AK4402">
        <v>0</v>
      </c>
      <c r="AL4402" t="str">
        <f>IF(AA4402="","",IFERROR(IF(ISNUMBER('Procytrat 100B'!D403),'Procytrat 100B'!D403,IF(ISNUMBER(SEARCH("12",'Procytrat 100B'!D403)),EDATE(AB4402,12),IF(ISNUMBER(SEARCH("6",'Procytrat 100B'!D403)),EDATE(AB4402,6),IF(ISNUMBER(SEARCH("3",'Procytrat 100B'!D403)),EDATE(AB4402,3),DATEVALUE('Procytrat 100B'!D403))))),""))</f>
        <v/>
      </c>
      <c r="AM4402" t="str">
        <f t="shared" ca="1" si="437"/>
        <v/>
      </c>
    </row>
    <row r="4403" spans="27:39" x14ac:dyDescent="0.3">
      <c r="AA4403" t="str">
        <f>IF(COUNTA('Procytrat 100B'!A404,'Procytrat 100B'!B404,'Procytrat 100B'!C404)&gt;0,"100B","")</f>
        <v/>
      </c>
      <c r="AB4403" t="str">
        <f>IFERROR(IF(ISNUMBER('Procytrat 100B'!A404),'Procytrat 100B'!A404,DATEVALUE('Procytrat 100B'!A404)),"")</f>
        <v/>
      </c>
      <c r="AC4403" t="str">
        <f>IF(AA4403="","",'Procytrat 100B'!B404)</f>
        <v/>
      </c>
      <c r="AD4403" t="str">
        <f>IF(AA4403="","",IFERROR(1*'Procytrat 100B'!C404,IFERROR(_xludf.NUMBERVALUE('Procytrat 100B'!C404,".",","),IFERROR(_xludf.NUMBERVALUE('Procytrat 100B'!C404,",","."),0))))</f>
        <v/>
      </c>
      <c r="AE4403" t="str">
        <f>IF(AA4403="","",'Procytrat 100B'!I404)</f>
        <v/>
      </c>
      <c r="AF4403">
        <f t="shared" si="432"/>
        <v>0</v>
      </c>
      <c r="AG4403" t="str">
        <f t="shared" si="433"/>
        <v/>
      </c>
      <c r="AH4403" t="str">
        <f t="shared" si="434"/>
        <v/>
      </c>
      <c r="AI4403">
        <f t="shared" si="435"/>
        <v>0</v>
      </c>
      <c r="AJ4403">
        <f t="shared" si="436"/>
        <v>0</v>
      </c>
      <c r="AK4403">
        <v>0</v>
      </c>
      <c r="AL4403" t="str">
        <f>IF(AA4403="","",IFERROR(IF(ISNUMBER('Procytrat 100B'!D404),'Procytrat 100B'!D404,IF(ISNUMBER(SEARCH("12",'Procytrat 100B'!D404)),EDATE(AB4403,12),IF(ISNUMBER(SEARCH("6",'Procytrat 100B'!D404)),EDATE(AB4403,6),IF(ISNUMBER(SEARCH("3",'Procytrat 100B'!D404)),EDATE(AB4403,3),DATEVALUE('Procytrat 100B'!D404))))),""))</f>
        <v/>
      </c>
      <c r="AM4403" t="str">
        <f t="shared" ca="1" si="437"/>
        <v/>
      </c>
    </row>
    <row r="4404" spans="27:39" x14ac:dyDescent="0.3">
      <c r="AA4404" t="str">
        <f>IF(COUNTA('Procytrat 100B'!A405,'Procytrat 100B'!B405,'Procytrat 100B'!C405)&gt;0,"100B","")</f>
        <v/>
      </c>
      <c r="AB4404" t="str">
        <f>IFERROR(IF(ISNUMBER('Procytrat 100B'!A405),'Procytrat 100B'!A405,DATEVALUE('Procytrat 100B'!A405)),"")</f>
        <v/>
      </c>
      <c r="AC4404" t="str">
        <f>IF(AA4404="","",'Procytrat 100B'!B405)</f>
        <v/>
      </c>
      <c r="AD4404" t="str">
        <f>IF(AA4404="","",IFERROR(1*'Procytrat 100B'!C405,IFERROR(_xludf.NUMBERVALUE('Procytrat 100B'!C405,".",","),IFERROR(_xludf.NUMBERVALUE('Procytrat 100B'!C405,",","."),0))))</f>
        <v/>
      </c>
      <c r="AE4404" t="str">
        <f>IF(AA4404="","",'Procytrat 100B'!I405)</f>
        <v/>
      </c>
      <c r="AF4404">
        <f t="shared" si="432"/>
        <v>0</v>
      </c>
      <c r="AG4404" t="str">
        <f t="shared" si="433"/>
        <v/>
      </c>
      <c r="AH4404" t="str">
        <f t="shared" si="434"/>
        <v/>
      </c>
      <c r="AI4404">
        <f t="shared" si="435"/>
        <v>0</v>
      </c>
      <c r="AJ4404">
        <f t="shared" si="436"/>
        <v>0</v>
      </c>
      <c r="AK4404">
        <v>0</v>
      </c>
      <c r="AL4404" t="str">
        <f>IF(AA4404="","",IFERROR(IF(ISNUMBER('Procytrat 100B'!D405),'Procytrat 100B'!D405,IF(ISNUMBER(SEARCH("12",'Procytrat 100B'!D405)),EDATE(AB4404,12),IF(ISNUMBER(SEARCH("6",'Procytrat 100B'!D405)),EDATE(AB4404,6),IF(ISNUMBER(SEARCH("3",'Procytrat 100B'!D405)),EDATE(AB4404,3),DATEVALUE('Procytrat 100B'!D405))))),""))</f>
        <v/>
      </c>
      <c r="AM4404" t="str">
        <f t="shared" ca="1" si="437"/>
        <v/>
      </c>
    </row>
    <row r="4405" spans="27:39" x14ac:dyDescent="0.3">
      <c r="AA4405" t="str">
        <f>IF(COUNTA('Procytrat 100B'!A406,'Procytrat 100B'!B406,'Procytrat 100B'!C406)&gt;0,"100B","")</f>
        <v/>
      </c>
      <c r="AB4405" t="str">
        <f>IFERROR(IF(ISNUMBER('Procytrat 100B'!A406),'Procytrat 100B'!A406,DATEVALUE('Procytrat 100B'!A406)),"")</f>
        <v/>
      </c>
      <c r="AC4405" t="str">
        <f>IF(AA4405="","",'Procytrat 100B'!B406)</f>
        <v/>
      </c>
      <c r="AD4405" t="str">
        <f>IF(AA4405="","",IFERROR(1*'Procytrat 100B'!C406,IFERROR(_xludf.NUMBERVALUE('Procytrat 100B'!C406,".",","),IFERROR(_xludf.NUMBERVALUE('Procytrat 100B'!C406,",","."),0))))</f>
        <v/>
      </c>
      <c r="AE4405" t="str">
        <f>IF(AA4405="","",'Procytrat 100B'!I406)</f>
        <v/>
      </c>
      <c r="AF4405">
        <f t="shared" si="432"/>
        <v>0</v>
      </c>
      <c r="AG4405" t="str">
        <f t="shared" si="433"/>
        <v/>
      </c>
      <c r="AH4405" t="str">
        <f t="shared" si="434"/>
        <v/>
      </c>
      <c r="AI4405">
        <f t="shared" si="435"/>
        <v>0</v>
      </c>
      <c r="AJ4405">
        <f t="shared" si="436"/>
        <v>0</v>
      </c>
      <c r="AK4405">
        <v>0</v>
      </c>
      <c r="AL4405" t="str">
        <f>IF(AA4405="","",IFERROR(IF(ISNUMBER('Procytrat 100B'!D406),'Procytrat 100B'!D406,IF(ISNUMBER(SEARCH("12",'Procytrat 100B'!D406)),EDATE(AB4405,12),IF(ISNUMBER(SEARCH("6",'Procytrat 100B'!D406)),EDATE(AB4405,6),IF(ISNUMBER(SEARCH("3",'Procytrat 100B'!D406)),EDATE(AB4405,3),DATEVALUE('Procytrat 100B'!D406))))),""))</f>
        <v/>
      </c>
      <c r="AM4405" t="str">
        <f t="shared" ca="1" si="437"/>
        <v/>
      </c>
    </row>
    <row r="4406" spans="27:39" x14ac:dyDescent="0.3">
      <c r="AA4406" t="str">
        <f>IF(COUNTA('Procytrat 100B'!A407,'Procytrat 100B'!B407,'Procytrat 100B'!C407)&gt;0,"100B","")</f>
        <v/>
      </c>
      <c r="AB4406" t="str">
        <f>IFERROR(IF(ISNUMBER('Procytrat 100B'!A407),'Procytrat 100B'!A407,DATEVALUE('Procytrat 100B'!A407)),"")</f>
        <v/>
      </c>
      <c r="AC4406" t="str">
        <f>IF(AA4406="","",'Procytrat 100B'!B407)</f>
        <v/>
      </c>
      <c r="AD4406" t="str">
        <f>IF(AA4406="","",IFERROR(1*'Procytrat 100B'!C407,IFERROR(_xludf.NUMBERVALUE('Procytrat 100B'!C407,".",","),IFERROR(_xludf.NUMBERVALUE('Procytrat 100B'!C407,",","."),0))))</f>
        <v/>
      </c>
      <c r="AE4406" t="str">
        <f>IF(AA4406="","",'Procytrat 100B'!I407)</f>
        <v/>
      </c>
      <c r="AF4406">
        <f t="shared" si="432"/>
        <v>0</v>
      </c>
      <c r="AG4406" t="str">
        <f t="shared" si="433"/>
        <v/>
      </c>
      <c r="AH4406" t="str">
        <f t="shared" si="434"/>
        <v/>
      </c>
      <c r="AI4406">
        <f t="shared" si="435"/>
        <v>0</v>
      </c>
      <c r="AJ4406">
        <f t="shared" si="436"/>
        <v>0</v>
      </c>
      <c r="AK4406">
        <v>0</v>
      </c>
      <c r="AL4406" t="str">
        <f>IF(AA4406="","",IFERROR(IF(ISNUMBER('Procytrat 100B'!D407),'Procytrat 100B'!D407,IF(ISNUMBER(SEARCH("12",'Procytrat 100B'!D407)),EDATE(AB4406,12),IF(ISNUMBER(SEARCH("6",'Procytrat 100B'!D407)),EDATE(AB4406,6),IF(ISNUMBER(SEARCH("3",'Procytrat 100B'!D407)),EDATE(AB4406,3),DATEVALUE('Procytrat 100B'!D407))))),""))</f>
        <v/>
      </c>
      <c r="AM4406" t="str">
        <f t="shared" ca="1" si="437"/>
        <v/>
      </c>
    </row>
    <row r="4407" spans="27:39" x14ac:dyDescent="0.3">
      <c r="AA4407" t="str">
        <f>IF(COUNTA('Procytrat 100B'!A408,'Procytrat 100B'!B408,'Procytrat 100B'!C408)&gt;0,"100B","")</f>
        <v/>
      </c>
      <c r="AB4407" t="str">
        <f>IFERROR(IF(ISNUMBER('Procytrat 100B'!A408),'Procytrat 100B'!A408,DATEVALUE('Procytrat 100B'!A408)),"")</f>
        <v/>
      </c>
      <c r="AC4407" t="str">
        <f>IF(AA4407="","",'Procytrat 100B'!B408)</f>
        <v/>
      </c>
      <c r="AD4407" t="str">
        <f>IF(AA4407="","",IFERROR(1*'Procytrat 100B'!C408,IFERROR(_xludf.NUMBERVALUE('Procytrat 100B'!C408,".",","),IFERROR(_xludf.NUMBERVALUE('Procytrat 100B'!C408,",","."),0))))</f>
        <v/>
      </c>
      <c r="AE4407" t="str">
        <f>IF(AA4407="","",'Procytrat 100B'!I408)</f>
        <v/>
      </c>
      <c r="AF4407">
        <f t="shared" si="432"/>
        <v>0</v>
      </c>
      <c r="AG4407" t="str">
        <f t="shared" si="433"/>
        <v/>
      </c>
      <c r="AH4407" t="str">
        <f t="shared" si="434"/>
        <v/>
      </c>
      <c r="AI4407">
        <f t="shared" si="435"/>
        <v>0</v>
      </c>
      <c r="AJ4407">
        <f t="shared" si="436"/>
        <v>0</v>
      </c>
      <c r="AK4407">
        <v>0</v>
      </c>
      <c r="AL4407" t="str">
        <f>IF(AA4407="","",IFERROR(IF(ISNUMBER('Procytrat 100B'!D408),'Procytrat 100B'!D408,IF(ISNUMBER(SEARCH("12",'Procytrat 100B'!D408)),EDATE(AB4407,12),IF(ISNUMBER(SEARCH("6",'Procytrat 100B'!D408)),EDATE(AB4407,6),IF(ISNUMBER(SEARCH("3",'Procytrat 100B'!D408)),EDATE(AB4407,3),DATEVALUE('Procytrat 100B'!D408))))),""))</f>
        <v/>
      </c>
      <c r="AM4407" t="str">
        <f t="shared" ca="1" si="437"/>
        <v/>
      </c>
    </row>
    <row r="4408" spans="27:39" x14ac:dyDescent="0.3">
      <c r="AA4408" t="str">
        <f>IF(COUNTA('Procytrat 100B'!A409,'Procytrat 100B'!B409,'Procytrat 100B'!C409)&gt;0,"100B","")</f>
        <v/>
      </c>
      <c r="AB4408" t="str">
        <f>IFERROR(IF(ISNUMBER('Procytrat 100B'!A409),'Procytrat 100B'!A409,DATEVALUE('Procytrat 100B'!A409)),"")</f>
        <v/>
      </c>
      <c r="AC4408" t="str">
        <f>IF(AA4408="","",'Procytrat 100B'!B409)</f>
        <v/>
      </c>
      <c r="AD4408" t="str">
        <f>IF(AA4408="","",IFERROR(1*'Procytrat 100B'!C409,IFERROR(_xludf.NUMBERVALUE('Procytrat 100B'!C409,".",","),IFERROR(_xludf.NUMBERVALUE('Procytrat 100B'!C409,",","."),0))))</f>
        <v/>
      </c>
      <c r="AE4408" t="str">
        <f>IF(AA4408="","",'Procytrat 100B'!I409)</f>
        <v/>
      </c>
      <c r="AF4408">
        <f t="shared" si="432"/>
        <v>0</v>
      </c>
      <c r="AG4408" t="str">
        <f t="shared" si="433"/>
        <v/>
      </c>
      <c r="AH4408" t="str">
        <f t="shared" si="434"/>
        <v/>
      </c>
      <c r="AI4408">
        <f t="shared" si="435"/>
        <v>0</v>
      </c>
      <c r="AJ4408">
        <f t="shared" si="436"/>
        <v>0</v>
      </c>
      <c r="AK4408">
        <v>0</v>
      </c>
      <c r="AL4408" t="str">
        <f>IF(AA4408="","",IFERROR(IF(ISNUMBER('Procytrat 100B'!D409),'Procytrat 100B'!D409,IF(ISNUMBER(SEARCH("12",'Procytrat 100B'!D409)),EDATE(AB4408,12),IF(ISNUMBER(SEARCH("6",'Procytrat 100B'!D409)),EDATE(AB4408,6),IF(ISNUMBER(SEARCH("3",'Procytrat 100B'!D409)),EDATE(AB4408,3),DATEVALUE('Procytrat 100B'!D409))))),""))</f>
        <v/>
      </c>
      <c r="AM4408" t="str">
        <f t="shared" ca="1" si="437"/>
        <v/>
      </c>
    </row>
    <row r="4409" spans="27:39" x14ac:dyDescent="0.3">
      <c r="AA4409" t="str">
        <f>IF(COUNTA('Procytrat 100B'!A410,'Procytrat 100B'!B410,'Procytrat 100B'!C410)&gt;0,"100B","")</f>
        <v/>
      </c>
      <c r="AB4409" t="str">
        <f>IFERROR(IF(ISNUMBER('Procytrat 100B'!A410),'Procytrat 100B'!A410,DATEVALUE('Procytrat 100B'!A410)),"")</f>
        <v/>
      </c>
      <c r="AC4409" t="str">
        <f>IF(AA4409="","",'Procytrat 100B'!B410)</f>
        <v/>
      </c>
      <c r="AD4409" t="str">
        <f>IF(AA4409="","",IFERROR(1*'Procytrat 100B'!C410,IFERROR(_xludf.NUMBERVALUE('Procytrat 100B'!C410,".",","),IFERROR(_xludf.NUMBERVALUE('Procytrat 100B'!C410,",","."),0))))</f>
        <v/>
      </c>
      <c r="AE4409" t="str">
        <f>IF(AA4409="","",'Procytrat 100B'!I410)</f>
        <v/>
      </c>
      <c r="AF4409">
        <f t="shared" si="432"/>
        <v>0</v>
      </c>
      <c r="AG4409" t="str">
        <f t="shared" si="433"/>
        <v/>
      </c>
      <c r="AH4409" t="str">
        <f t="shared" si="434"/>
        <v/>
      </c>
      <c r="AI4409">
        <f t="shared" si="435"/>
        <v>0</v>
      </c>
      <c r="AJ4409">
        <f t="shared" si="436"/>
        <v>0</v>
      </c>
      <c r="AK4409">
        <v>0</v>
      </c>
      <c r="AL4409" t="str">
        <f>IF(AA4409="","",IFERROR(IF(ISNUMBER('Procytrat 100B'!D410),'Procytrat 100B'!D410,IF(ISNUMBER(SEARCH("12",'Procytrat 100B'!D410)),EDATE(AB4409,12),IF(ISNUMBER(SEARCH("6",'Procytrat 100B'!D410)),EDATE(AB4409,6),IF(ISNUMBER(SEARCH("3",'Procytrat 100B'!D410)),EDATE(AB4409,3),DATEVALUE('Procytrat 100B'!D410))))),""))</f>
        <v/>
      </c>
      <c r="AM4409" t="str">
        <f t="shared" ca="1" si="437"/>
        <v/>
      </c>
    </row>
    <row r="4410" spans="27:39" x14ac:dyDescent="0.3">
      <c r="AA4410" t="str">
        <f>IF(COUNTA('Procytrat 100B'!A411,'Procytrat 100B'!B411,'Procytrat 100B'!C411)&gt;0,"100B","")</f>
        <v/>
      </c>
      <c r="AB4410" t="str">
        <f>IFERROR(IF(ISNUMBER('Procytrat 100B'!A411),'Procytrat 100B'!A411,DATEVALUE('Procytrat 100B'!A411)),"")</f>
        <v/>
      </c>
      <c r="AC4410" t="str">
        <f>IF(AA4410="","",'Procytrat 100B'!B411)</f>
        <v/>
      </c>
      <c r="AD4410" t="str">
        <f>IF(AA4410="","",IFERROR(1*'Procytrat 100B'!C411,IFERROR(_xludf.NUMBERVALUE('Procytrat 100B'!C411,".",","),IFERROR(_xludf.NUMBERVALUE('Procytrat 100B'!C411,",","."),0))))</f>
        <v/>
      </c>
      <c r="AE4410" t="str">
        <f>IF(AA4410="","",'Procytrat 100B'!I411)</f>
        <v/>
      </c>
      <c r="AF4410">
        <f t="shared" si="432"/>
        <v>0</v>
      </c>
      <c r="AG4410" t="str">
        <f t="shared" si="433"/>
        <v/>
      </c>
      <c r="AH4410" t="str">
        <f t="shared" si="434"/>
        <v/>
      </c>
      <c r="AI4410">
        <f t="shared" si="435"/>
        <v>0</v>
      </c>
      <c r="AJ4410">
        <f t="shared" si="436"/>
        <v>0</v>
      </c>
      <c r="AK4410">
        <v>0</v>
      </c>
      <c r="AL4410" t="str">
        <f>IF(AA4410="","",IFERROR(IF(ISNUMBER('Procytrat 100B'!D411),'Procytrat 100B'!D411,IF(ISNUMBER(SEARCH("12",'Procytrat 100B'!D411)),EDATE(AB4410,12),IF(ISNUMBER(SEARCH("6",'Procytrat 100B'!D411)),EDATE(AB4410,6),IF(ISNUMBER(SEARCH("3",'Procytrat 100B'!D411)),EDATE(AB4410,3),DATEVALUE('Procytrat 100B'!D411))))),""))</f>
        <v/>
      </c>
      <c r="AM4410" t="str">
        <f t="shared" ca="1" si="437"/>
        <v/>
      </c>
    </row>
    <row r="4411" spans="27:39" x14ac:dyDescent="0.3">
      <c r="AA4411" t="str">
        <f>IF(COUNTA('Procytrat 100B'!A412,'Procytrat 100B'!B412,'Procytrat 100B'!C412)&gt;0,"100B","")</f>
        <v/>
      </c>
      <c r="AB4411" t="str">
        <f>IFERROR(IF(ISNUMBER('Procytrat 100B'!A412),'Procytrat 100B'!A412,DATEVALUE('Procytrat 100B'!A412)),"")</f>
        <v/>
      </c>
      <c r="AC4411" t="str">
        <f>IF(AA4411="","",'Procytrat 100B'!B412)</f>
        <v/>
      </c>
      <c r="AD4411" t="str">
        <f>IF(AA4411="","",IFERROR(1*'Procytrat 100B'!C412,IFERROR(_xludf.NUMBERVALUE('Procytrat 100B'!C412,".",","),IFERROR(_xludf.NUMBERVALUE('Procytrat 100B'!C412,",","."),0))))</f>
        <v/>
      </c>
      <c r="AE4411" t="str">
        <f>IF(AA4411="","",'Procytrat 100B'!I412)</f>
        <v/>
      </c>
      <c r="AF4411">
        <f t="shared" si="432"/>
        <v>0</v>
      </c>
      <c r="AG4411" t="str">
        <f t="shared" si="433"/>
        <v/>
      </c>
      <c r="AH4411" t="str">
        <f t="shared" si="434"/>
        <v/>
      </c>
      <c r="AI4411">
        <f t="shared" si="435"/>
        <v>0</v>
      </c>
      <c r="AJ4411">
        <f t="shared" si="436"/>
        <v>0</v>
      </c>
      <c r="AK4411">
        <v>0</v>
      </c>
      <c r="AL4411" t="str">
        <f>IF(AA4411="","",IFERROR(IF(ISNUMBER('Procytrat 100B'!D412),'Procytrat 100B'!D412,IF(ISNUMBER(SEARCH("12",'Procytrat 100B'!D412)),EDATE(AB4411,12),IF(ISNUMBER(SEARCH("6",'Procytrat 100B'!D412)),EDATE(AB4411,6),IF(ISNUMBER(SEARCH("3",'Procytrat 100B'!D412)),EDATE(AB4411,3),DATEVALUE('Procytrat 100B'!D412))))),""))</f>
        <v/>
      </c>
      <c r="AM4411" t="str">
        <f t="shared" ca="1" si="437"/>
        <v/>
      </c>
    </row>
    <row r="4412" spans="27:39" x14ac:dyDescent="0.3">
      <c r="AA4412" t="str">
        <f>IF(COUNTA('Procytrat 100B'!A413,'Procytrat 100B'!B413,'Procytrat 100B'!C413)&gt;0,"100B","")</f>
        <v/>
      </c>
      <c r="AB4412" t="str">
        <f>IFERROR(IF(ISNUMBER('Procytrat 100B'!A413),'Procytrat 100B'!A413,DATEVALUE('Procytrat 100B'!A413)),"")</f>
        <v/>
      </c>
      <c r="AC4412" t="str">
        <f>IF(AA4412="","",'Procytrat 100B'!B413)</f>
        <v/>
      </c>
      <c r="AD4412" t="str">
        <f>IF(AA4412="","",IFERROR(1*'Procytrat 100B'!C413,IFERROR(_xludf.NUMBERVALUE('Procytrat 100B'!C413,".",","),IFERROR(_xludf.NUMBERVALUE('Procytrat 100B'!C413,",","."),0))))</f>
        <v/>
      </c>
      <c r="AE4412" t="str">
        <f>IF(AA4412="","",'Procytrat 100B'!I413)</f>
        <v/>
      </c>
      <c r="AF4412">
        <f t="shared" si="432"/>
        <v>0</v>
      </c>
      <c r="AG4412" t="str">
        <f t="shared" si="433"/>
        <v/>
      </c>
      <c r="AH4412" t="str">
        <f t="shared" si="434"/>
        <v/>
      </c>
      <c r="AI4412">
        <f t="shared" si="435"/>
        <v>0</v>
      </c>
      <c r="AJ4412">
        <f t="shared" si="436"/>
        <v>0</v>
      </c>
      <c r="AK4412">
        <v>0</v>
      </c>
      <c r="AL4412" t="str">
        <f>IF(AA4412="","",IFERROR(IF(ISNUMBER('Procytrat 100B'!D413),'Procytrat 100B'!D413,IF(ISNUMBER(SEARCH("12",'Procytrat 100B'!D413)),EDATE(AB4412,12),IF(ISNUMBER(SEARCH("6",'Procytrat 100B'!D413)),EDATE(AB4412,6),IF(ISNUMBER(SEARCH("3",'Procytrat 100B'!D413)),EDATE(AB4412,3),DATEVALUE('Procytrat 100B'!D413))))),""))</f>
        <v/>
      </c>
      <c r="AM4412" t="str">
        <f t="shared" ca="1" si="437"/>
        <v/>
      </c>
    </row>
    <row r="4413" spans="27:39" x14ac:dyDescent="0.3">
      <c r="AA4413" t="str">
        <f>IF(COUNTA('Procytrat 100B'!A414,'Procytrat 100B'!B414,'Procytrat 100B'!C414)&gt;0,"100B","")</f>
        <v/>
      </c>
      <c r="AB4413" t="str">
        <f>IFERROR(IF(ISNUMBER('Procytrat 100B'!A414),'Procytrat 100B'!A414,DATEVALUE('Procytrat 100B'!A414)),"")</f>
        <v/>
      </c>
      <c r="AC4413" t="str">
        <f>IF(AA4413="","",'Procytrat 100B'!B414)</f>
        <v/>
      </c>
      <c r="AD4413" t="str">
        <f>IF(AA4413="","",IFERROR(1*'Procytrat 100B'!C414,IFERROR(_xludf.NUMBERVALUE('Procytrat 100B'!C414,".",","),IFERROR(_xludf.NUMBERVALUE('Procytrat 100B'!C414,",","."),0))))</f>
        <v/>
      </c>
      <c r="AE4413" t="str">
        <f>IF(AA4413="","",'Procytrat 100B'!I414)</f>
        <v/>
      </c>
      <c r="AF4413">
        <f t="shared" si="432"/>
        <v>0</v>
      </c>
      <c r="AG4413" t="str">
        <f t="shared" si="433"/>
        <v/>
      </c>
      <c r="AH4413" t="str">
        <f t="shared" si="434"/>
        <v/>
      </c>
      <c r="AI4413">
        <f t="shared" si="435"/>
        <v>0</v>
      </c>
      <c r="AJ4413">
        <f t="shared" si="436"/>
        <v>0</v>
      </c>
      <c r="AK4413">
        <v>0</v>
      </c>
      <c r="AL4413" t="str">
        <f>IF(AA4413="","",IFERROR(IF(ISNUMBER('Procytrat 100B'!D414),'Procytrat 100B'!D414,IF(ISNUMBER(SEARCH("12",'Procytrat 100B'!D414)),EDATE(AB4413,12),IF(ISNUMBER(SEARCH("6",'Procytrat 100B'!D414)),EDATE(AB4413,6),IF(ISNUMBER(SEARCH("3",'Procytrat 100B'!D414)),EDATE(AB4413,3),DATEVALUE('Procytrat 100B'!D414))))),""))</f>
        <v/>
      </c>
      <c r="AM4413" t="str">
        <f t="shared" ca="1" si="437"/>
        <v/>
      </c>
    </row>
    <row r="4414" spans="27:39" x14ac:dyDescent="0.3">
      <c r="AA4414" t="str">
        <f>IF(COUNTA('Procytrat 100B'!A415,'Procytrat 100B'!B415,'Procytrat 100B'!C415)&gt;0,"100B","")</f>
        <v/>
      </c>
      <c r="AB4414" t="str">
        <f>IFERROR(IF(ISNUMBER('Procytrat 100B'!A415),'Procytrat 100B'!A415,DATEVALUE('Procytrat 100B'!A415)),"")</f>
        <v/>
      </c>
      <c r="AC4414" t="str">
        <f>IF(AA4414="","",'Procytrat 100B'!B415)</f>
        <v/>
      </c>
      <c r="AD4414" t="str">
        <f>IF(AA4414="","",IFERROR(1*'Procytrat 100B'!C415,IFERROR(_xludf.NUMBERVALUE('Procytrat 100B'!C415,".",","),IFERROR(_xludf.NUMBERVALUE('Procytrat 100B'!C415,",","."),0))))</f>
        <v/>
      </c>
      <c r="AE4414" t="str">
        <f>IF(AA4414="","",'Procytrat 100B'!I415)</f>
        <v/>
      </c>
      <c r="AF4414">
        <f t="shared" si="432"/>
        <v>0</v>
      </c>
      <c r="AG4414" t="str">
        <f t="shared" si="433"/>
        <v/>
      </c>
      <c r="AH4414" t="str">
        <f t="shared" si="434"/>
        <v/>
      </c>
      <c r="AI4414">
        <f t="shared" si="435"/>
        <v>0</v>
      </c>
      <c r="AJ4414">
        <f t="shared" si="436"/>
        <v>0</v>
      </c>
      <c r="AK4414">
        <v>0</v>
      </c>
      <c r="AL4414" t="str">
        <f>IF(AA4414="","",IFERROR(IF(ISNUMBER('Procytrat 100B'!D415),'Procytrat 100B'!D415,IF(ISNUMBER(SEARCH("12",'Procytrat 100B'!D415)),EDATE(AB4414,12),IF(ISNUMBER(SEARCH("6",'Procytrat 100B'!D415)),EDATE(AB4414,6),IF(ISNUMBER(SEARCH("3",'Procytrat 100B'!D415)),EDATE(AB4414,3),DATEVALUE('Procytrat 100B'!D415))))),""))</f>
        <v/>
      </c>
      <c r="AM4414" t="str">
        <f t="shared" ca="1" si="437"/>
        <v/>
      </c>
    </row>
    <row r="4415" spans="27:39" x14ac:dyDescent="0.3">
      <c r="AA4415" t="str">
        <f>IF(COUNTA('Procytrat 100B'!A416,'Procytrat 100B'!B416,'Procytrat 100B'!C416)&gt;0,"100B","")</f>
        <v/>
      </c>
      <c r="AB4415" t="str">
        <f>IFERROR(IF(ISNUMBER('Procytrat 100B'!A416),'Procytrat 100B'!A416,DATEVALUE('Procytrat 100B'!A416)),"")</f>
        <v/>
      </c>
      <c r="AC4415" t="str">
        <f>IF(AA4415="","",'Procytrat 100B'!B416)</f>
        <v/>
      </c>
      <c r="AD4415" t="str">
        <f>IF(AA4415="","",IFERROR(1*'Procytrat 100B'!C416,IFERROR(_xludf.NUMBERVALUE('Procytrat 100B'!C416,".",","),IFERROR(_xludf.NUMBERVALUE('Procytrat 100B'!C416,",","."),0))))</f>
        <v/>
      </c>
      <c r="AE4415" t="str">
        <f>IF(AA4415="","",'Procytrat 100B'!I416)</f>
        <v/>
      </c>
      <c r="AF4415">
        <f t="shared" si="432"/>
        <v>0</v>
      </c>
      <c r="AG4415" t="str">
        <f t="shared" si="433"/>
        <v/>
      </c>
      <c r="AH4415" t="str">
        <f t="shared" si="434"/>
        <v/>
      </c>
      <c r="AI4415">
        <f t="shared" si="435"/>
        <v>0</v>
      </c>
      <c r="AJ4415">
        <f t="shared" si="436"/>
        <v>0</v>
      </c>
      <c r="AK4415">
        <v>0</v>
      </c>
      <c r="AL4415" t="str">
        <f>IF(AA4415="","",IFERROR(IF(ISNUMBER('Procytrat 100B'!D416),'Procytrat 100B'!D416,IF(ISNUMBER(SEARCH("12",'Procytrat 100B'!D416)),EDATE(AB4415,12),IF(ISNUMBER(SEARCH("6",'Procytrat 100B'!D416)),EDATE(AB4415,6),IF(ISNUMBER(SEARCH("3",'Procytrat 100B'!D416)),EDATE(AB4415,3),DATEVALUE('Procytrat 100B'!D416))))),""))</f>
        <v/>
      </c>
      <c r="AM4415" t="str">
        <f t="shared" ca="1" si="437"/>
        <v/>
      </c>
    </row>
    <row r="4416" spans="27:39" x14ac:dyDescent="0.3">
      <c r="AA4416" t="str">
        <f>IF(COUNTA('Procytrat 100B'!A417,'Procytrat 100B'!B417,'Procytrat 100B'!C417)&gt;0,"100B","")</f>
        <v/>
      </c>
      <c r="AB4416" t="str">
        <f>IFERROR(IF(ISNUMBER('Procytrat 100B'!A417),'Procytrat 100B'!A417,DATEVALUE('Procytrat 100B'!A417)),"")</f>
        <v/>
      </c>
      <c r="AC4416" t="str">
        <f>IF(AA4416="","",'Procytrat 100B'!B417)</f>
        <v/>
      </c>
      <c r="AD4416" t="str">
        <f>IF(AA4416="","",IFERROR(1*'Procytrat 100B'!C417,IFERROR(_xludf.NUMBERVALUE('Procytrat 100B'!C417,".",","),IFERROR(_xludf.NUMBERVALUE('Procytrat 100B'!C417,",","."),0))))</f>
        <v/>
      </c>
      <c r="AE4416" t="str">
        <f>IF(AA4416="","",'Procytrat 100B'!I417)</f>
        <v/>
      </c>
      <c r="AF4416">
        <f t="shared" si="432"/>
        <v>0</v>
      </c>
      <c r="AG4416" t="str">
        <f t="shared" si="433"/>
        <v/>
      </c>
      <c r="AH4416" t="str">
        <f t="shared" si="434"/>
        <v/>
      </c>
      <c r="AI4416">
        <f t="shared" si="435"/>
        <v>0</v>
      </c>
      <c r="AJ4416">
        <f t="shared" si="436"/>
        <v>0</v>
      </c>
      <c r="AK4416">
        <v>0</v>
      </c>
      <c r="AL4416" t="str">
        <f>IF(AA4416="","",IFERROR(IF(ISNUMBER('Procytrat 100B'!D417),'Procytrat 100B'!D417,IF(ISNUMBER(SEARCH("12",'Procytrat 100B'!D417)),EDATE(AB4416,12),IF(ISNUMBER(SEARCH("6",'Procytrat 100B'!D417)),EDATE(AB4416,6),IF(ISNUMBER(SEARCH("3",'Procytrat 100B'!D417)),EDATE(AB4416,3),DATEVALUE('Procytrat 100B'!D417))))),""))</f>
        <v/>
      </c>
      <c r="AM4416" t="str">
        <f t="shared" ca="1" si="437"/>
        <v/>
      </c>
    </row>
    <row r="4417" spans="27:39" x14ac:dyDescent="0.3">
      <c r="AA4417" t="str">
        <f>IF(COUNTA('Procytrat 100B'!A418,'Procytrat 100B'!B418,'Procytrat 100B'!C418)&gt;0,"100B","")</f>
        <v/>
      </c>
      <c r="AB4417" t="str">
        <f>IFERROR(IF(ISNUMBER('Procytrat 100B'!A418),'Procytrat 100B'!A418,DATEVALUE('Procytrat 100B'!A418)),"")</f>
        <v/>
      </c>
      <c r="AC4417" t="str">
        <f>IF(AA4417="","",'Procytrat 100B'!B418)</f>
        <v/>
      </c>
      <c r="AD4417" t="str">
        <f>IF(AA4417="","",IFERROR(1*'Procytrat 100B'!C418,IFERROR(_xludf.NUMBERVALUE('Procytrat 100B'!C418,".",","),IFERROR(_xludf.NUMBERVALUE('Procytrat 100B'!C418,",","."),0))))</f>
        <v/>
      </c>
      <c r="AE4417" t="str">
        <f>IF(AA4417="","",'Procytrat 100B'!I418)</f>
        <v/>
      </c>
      <c r="AF4417">
        <f t="shared" si="432"/>
        <v>0</v>
      </c>
      <c r="AG4417" t="str">
        <f t="shared" si="433"/>
        <v/>
      </c>
      <c r="AH4417" t="str">
        <f t="shared" si="434"/>
        <v/>
      </c>
      <c r="AI4417">
        <f t="shared" si="435"/>
        <v>0</v>
      </c>
      <c r="AJ4417">
        <f t="shared" si="436"/>
        <v>0</v>
      </c>
      <c r="AK4417">
        <v>0</v>
      </c>
      <c r="AL4417" t="str">
        <f>IF(AA4417="","",IFERROR(IF(ISNUMBER('Procytrat 100B'!D418),'Procytrat 100B'!D418,IF(ISNUMBER(SEARCH("12",'Procytrat 100B'!D418)),EDATE(AB4417,12),IF(ISNUMBER(SEARCH("6",'Procytrat 100B'!D418)),EDATE(AB4417,6),IF(ISNUMBER(SEARCH("3",'Procytrat 100B'!D418)),EDATE(AB4417,3),DATEVALUE('Procytrat 100B'!D418))))),""))</f>
        <v/>
      </c>
      <c r="AM4417" t="str">
        <f t="shared" ca="1" si="437"/>
        <v/>
      </c>
    </row>
    <row r="4418" spans="27:39" x14ac:dyDescent="0.3">
      <c r="AA4418" t="str">
        <f>IF(COUNTA('Procytrat 100B'!A419,'Procytrat 100B'!B419,'Procytrat 100B'!C419)&gt;0,"100B","")</f>
        <v/>
      </c>
      <c r="AB4418" t="str">
        <f>IFERROR(IF(ISNUMBER('Procytrat 100B'!A419),'Procytrat 100B'!A419,DATEVALUE('Procytrat 100B'!A419)),"")</f>
        <v/>
      </c>
      <c r="AC4418" t="str">
        <f>IF(AA4418="","",'Procytrat 100B'!B419)</f>
        <v/>
      </c>
      <c r="AD4418" t="str">
        <f>IF(AA4418="","",IFERROR(1*'Procytrat 100B'!C419,IFERROR(_xludf.NUMBERVALUE('Procytrat 100B'!C419,".",","),IFERROR(_xludf.NUMBERVALUE('Procytrat 100B'!C419,",","."),0))))</f>
        <v/>
      </c>
      <c r="AE4418" t="str">
        <f>IF(AA4418="","",'Procytrat 100B'!I419)</f>
        <v/>
      </c>
      <c r="AF4418">
        <f t="shared" ref="AF4418:AF4481" si="438">IF(AA4418="",0,--ISNUMBER(SEARCH("aprovado",AE4418)))</f>
        <v>0</v>
      </c>
      <c r="AG4418" t="str">
        <f t="shared" ref="AG4418:AG4481" si="439">IF(AB4418="","",YEAR(AB4418))</f>
        <v/>
      </c>
      <c r="AH4418" t="str">
        <f t="shared" ref="AH4418:AH4481" si="440">IF(AB4418="","",MONTH(AB4418))</f>
        <v/>
      </c>
      <c r="AI4418">
        <f t="shared" ref="AI4418:AI4481" si="441">IF(AB4418="",0,AB4418+ROW()/1000000)</f>
        <v>0</v>
      </c>
      <c r="AJ4418">
        <f t="shared" ref="AJ4418:AJ4481" si="442">--(AA4418&lt;&gt;"")</f>
        <v>0</v>
      </c>
      <c r="AK4418">
        <v>0</v>
      </c>
      <c r="AL4418" t="str">
        <f>IF(AA4418="","",IFERROR(IF(ISNUMBER('Procytrat 100B'!D419),'Procytrat 100B'!D419,IF(ISNUMBER(SEARCH("12",'Procytrat 100B'!D419)),EDATE(AB4418,12),IF(ISNUMBER(SEARCH("6",'Procytrat 100B'!D419)),EDATE(AB4418,6),IF(ISNUMBER(SEARCH("3",'Procytrat 100B'!D419)),EDATE(AB4418,3),DATEVALUE('Procytrat 100B'!D419))))),""))</f>
        <v/>
      </c>
      <c r="AM4418" t="str">
        <f t="shared" ref="AM4418:AM4481" ca="1" si="443">IF(AND(AJ4418=1,AL4418&lt;&gt;"",AL4418&gt;=TODAY(),AG4418=$W$3),AL4418+ROW()/1000000,"")</f>
        <v/>
      </c>
    </row>
    <row r="4419" spans="27:39" x14ac:dyDescent="0.3">
      <c r="AA4419" t="str">
        <f>IF(COUNTA('Procytrat 100B'!A420,'Procytrat 100B'!B420,'Procytrat 100B'!C420)&gt;0,"100B","")</f>
        <v/>
      </c>
      <c r="AB4419" t="str">
        <f>IFERROR(IF(ISNUMBER('Procytrat 100B'!A420),'Procytrat 100B'!A420,DATEVALUE('Procytrat 100B'!A420)),"")</f>
        <v/>
      </c>
      <c r="AC4419" t="str">
        <f>IF(AA4419="","",'Procytrat 100B'!B420)</f>
        <v/>
      </c>
      <c r="AD4419" t="str">
        <f>IF(AA4419="","",IFERROR(1*'Procytrat 100B'!C420,IFERROR(_xludf.NUMBERVALUE('Procytrat 100B'!C420,".",","),IFERROR(_xludf.NUMBERVALUE('Procytrat 100B'!C420,",","."),0))))</f>
        <v/>
      </c>
      <c r="AE4419" t="str">
        <f>IF(AA4419="","",'Procytrat 100B'!I420)</f>
        <v/>
      </c>
      <c r="AF4419">
        <f t="shared" si="438"/>
        <v>0</v>
      </c>
      <c r="AG4419" t="str">
        <f t="shared" si="439"/>
        <v/>
      </c>
      <c r="AH4419" t="str">
        <f t="shared" si="440"/>
        <v/>
      </c>
      <c r="AI4419">
        <f t="shared" si="441"/>
        <v>0</v>
      </c>
      <c r="AJ4419">
        <f t="shared" si="442"/>
        <v>0</v>
      </c>
      <c r="AK4419">
        <v>0</v>
      </c>
      <c r="AL4419" t="str">
        <f>IF(AA4419="","",IFERROR(IF(ISNUMBER('Procytrat 100B'!D420),'Procytrat 100B'!D420,IF(ISNUMBER(SEARCH("12",'Procytrat 100B'!D420)),EDATE(AB4419,12),IF(ISNUMBER(SEARCH("6",'Procytrat 100B'!D420)),EDATE(AB4419,6),IF(ISNUMBER(SEARCH("3",'Procytrat 100B'!D420)),EDATE(AB4419,3),DATEVALUE('Procytrat 100B'!D420))))),""))</f>
        <v/>
      </c>
      <c r="AM4419" t="str">
        <f t="shared" ca="1" si="443"/>
        <v/>
      </c>
    </row>
    <row r="4420" spans="27:39" x14ac:dyDescent="0.3">
      <c r="AA4420" t="str">
        <f>IF(COUNTA('Procytrat 100B'!A421,'Procytrat 100B'!B421,'Procytrat 100B'!C421)&gt;0,"100B","")</f>
        <v/>
      </c>
      <c r="AB4420" t="str">
        <f>IFERROR(IF(ISNUMBER('Procytrat 100B'!A421),'Procytrat 100B'!A421,DATEVALUE('Procytrat 100B'!A421)),"")</f>
        <v/>
      </c>
      <c r="AC4420" t="str">
        <f>IF(AA4420="","",'Procytrat 100B'!B421)</f>
        <v/>
      </c>
      <c r="AD4420" t="str">
        <f>IF(AA4420="","",IFERROR(1*'Procytrat 100B'!C421,IFERROR(_xludf.NUMBERVALUE('Procytrat 100B'!C421,".",","),IFERROR(_xludf.NUMBERVALUE('Procytrat 100B'!C421,",","."),0))))</f>
        <v/>
      </c>
      <c r="AE4420" t="str">
        <f>IF(AA4420="","",'Procytrat 100B'!I421)</f>
        <v/>
      </c>
      <c r="AF4420">
        <f t="shared" si="438"/>
        <v>0</v>
      </c>
      <c r="AG4420" t="str">
        <f t="shared" si="439"/>
        <v/>
      </c>
      <c r="AH4420" t="str">
        <f t="shared" si="440"/>
        <v/>
      </c>
      <c r="AI4420">
        <f t="shared" si="441"/>
        <v>0</v>
      </c>
      <c r="AJ4420">
        <f t="shared" si="442"/>
        <v>0</v>
      </c>
      <c r="AK4420">
        <v>0</v>
      </c>
      <c r="AL4420" t="str">
        <f>IF(AA4420="","",IFERROR(IF(ISNUMBER('Procytrat 100B'!D421),'Procytrat 100B'!D421,IF(ISNUMBER(SEARCH("12",'Procytrat 100B'!D421)),EDATE(AB4420,12),IF(ISNUMBER(SEARCH("6",'Procytrat 100B'!D421)),EDATE(AB4420,6),IF(ISNUMBER(SEARCH("3",'Procytrat 100B'!D421)),EDATE(AB4420,3),DATEVALUE('Procytrat 100B'!D421))))),""))</f>
        <v/>
      </c>
      <c r="AM4420" t="str">
        <f t="shared" ca="1" si="443"/>
        <v/>
      </c>
    </row>
    <row r="4421" spans="27:39" x14ac:dyDescent="0.3">
      <c r="AA4421" t="str">
        <f>IF(COUNTA('Procytrat 100B'!A422,'Procytrat 100B'!B422,'Procytrat 100B'!C422)&gt;0,"100B","")</f>
        <v/>
      </c>
      <c r="AB4421" t="str">
        <f>IFERROR(IF(ISNUMBER('Procytrat 100B'!A422),'Procytrat 100B'!A422,DATEVALUE('Procytrat 100B'!A422)),"")</f>
        <v/>
      </c>
      <c r="AC4421" t="str">
        <f>IF(AA4421="","",'Procytrat 100B'!B422)</f>
        <v/>
      </c>
      <c r="AD4421" t="str">
        <f>IF(AA4421="","",IFERROR(1*'Procytrat 100B'!C422,IFERROR(_xludf.NUMBERVALUE('Procytrat 100B'!C422,".",","),IFERROR(_xludf.NUMBERVALUE('Procytrat 100B'!C422,",","."),0))))</f>
        <v/>
      </c>
      <c r="AE4421" t="str">
        <f>IF(AA4421="","",'Procytrat 100B'!I422)</f>
        <v/>
      </c>
      <c r="AF4421">
        <f t="shared" si="438"/>
        <v>0</v>
      </c>
      <c r="AG4421" t="str">
        <f t="shared" si="439"/>
        <v/>
      </c>
      <c r="AH4421" t="str">
        <f t="shared" si="440"/>
        <v/>
      </c>
      <c r="AI4421">
        <f t="shared" si="441"/>
        <v>0</v>
      </c>
      <c r="AJ4421">
        <f t="shared" si="442"/>
        <v>0</v>
      </c>
      <c r="AK4421">
        <v>0</v>
      </c>
      <c r="AL4421" t="str">
        <f>IF(AA4421="","",IFERROR(IF(ISNUMBER('Procytrat 100B'!D422),'Procytrat 100B'!D422,IF(ISNUMBER(SEARCH("12",'Procytrat 100B'!D422)),EDATE(AB4421,12),IF(ISNUMBER(SEARCH("6",'Procytrat 100B'!D422)),EDATE(AB4421,6),IF(ISNUMBER(SEARCH("3",'Procytrat 100B'!D422)),EDATE(AB4421,3),DATEVALUE('Procytrat 100B'!D422))))),""))</f>
        <v/>
      </c>
      <c r="AM4421" t="str">
        <f t="shared" ca="1" si="443"/>
        <v/>
      </c>
    </row>
    <row r="4422" spans="27:39" x14ac:dyDescent="0.3">
      <c r="AA4422" t="str">
        <f>IF(COUNTA('Procytrat 100B'!A423,'Procytrat 100B'!B423,'Procytrat 100B'!C423)&gt;0,"100B","")</f>
        <v/>
      </c>
      <c r="AB4422" t="str">
        <f>IFERROR(IF(ISNUMBER('Procytrat 100B'!A423),'Procytrat 100B'!A423,DATEVALUE('Procytrat 100B'!A423)),"")</f>
        <v/>
      </c>
      <c r="AC4422" t="str">
        <f>IF(AA4422="","",'Procytrat 100B'!B423)</f>
        <v/>
      </c>
      <c r="AD4422" t="str">
        <f>IF(AA4422="","",IFERROR(1*'Procytrat 100B'!C423,IFERROR(_xludf.NUMBERVALUE('Procytrat 100B'!C423,".",","),IFERROR(_xludf.NUMBERVALUE('Procytrat 100B'!C423,",","."),0))))</f>
        <v/>
      </c>
      <c r="AE4422" t="str">
        <f>IF(AA4422="","",'Procytrat 100B'!I423)</f>
        <v/>
      </c>
      <c r="AF4422">
        <f t="shared" si="438"/>
        <v>0</v>
      </c>
      <c r="AG4422" t="str">
        <f t="shared" si="439"/>
        <v/>
      </c>
      <c r="AH4422" t="str">
        <f t="shared" si="440"/>
        <v/>
      </c>
      <c r="AI4422">
        <f t="shared" si="441"/>
        <v>0</v>
      </c>
      <c r="AJ4422">
        <f t="shared" si="442"/>
        <v>0</v>
      </c>
      <c r="AK4422">
        <v>0</v>
      </c>
      <c r="AL4422" t="str">
        <f>IF(AA4422="","",IFERROR(IF(ISNUMBER('Procytrat 100B'!D423),'Procytrat 100B'!D423,IF(ISNUMBER(SEARCH("12",'Procytrat 100B'!D423)),EDATE(AB4422,12),IF(ISNUMBER(SEARCH("6",'Procytrat 100B'!D423)),EDATE(AB4422,6),IF(ISNUMBER(SEARCH("3",'Procytrat 100B'!D423)),EDATE(AB4422,3),DATEVALUE('Procytrat 100B'!D423))))),""))</f>
        <v/>
      </c>
      <c r="AM4422" t="str">
        <f t="shared" ca="1" si="443"/>
        <v/>
      </c>
    </row>
    <row r="4423" spans="27:39" x14ac:dyDescent="0.3">
      <c r="AA4423" t="str">
        <f>IF(COUNTA('Procytrat 100B'!A424,'Procytrat 100B'!B424,'Procytrat 100B'!C424)&gt;0,"100B","")</f>
        <v/>
      </c>
      <c r="AB4423" t="str">
        <f>IFERROR(IF(ISNUMBER('Procytrat 100B'!A424),'Procytrat 100B'!A424,DATEVALUE('Procytrat 100B'!A424)),"")</f>
        <v/>
      </c>
      <c r="AC4423" t="str">
        <f>IF(AA4423="","",'Procytrat 100B'!B424)</f>
        <v/>
      </c>
      <c r="AD4423" t="str">
        <f>IF(AA4423="","",IFERROR(1*'Procytrat 100B'!C424,IFERROR(_xludf.NUMBERVALUE('Procytrat 100B'!C424,".",","),IFERROR(_xludf.NUMBERVALUE('Procytrat 100B'!C424,",","."),0))))</f>
        <v/>
      </c>
      <c r="AE4423" t="str">
        <f>IF(AA4423="","",'Procytrat 100B'!I424)</f>
        <v/>
      </c>
      <c r="AF4423">
        <f t="shared" si="438"/>
        <v>0</v>
      </c>
      <c r="AG4423" t="str">
        <f t="shared" si="439"/>
        <v/>
      </c>
      <c r="AH4423" t="str">
        <f t="shared" si="440"/>
        <v/>
      </c>
      <c r="AI4423">
        <f t="shared" si="441"/>
        <v>0</v>
      </c>
      <c r="AJ4423">
        <f t="shared" si="442"/>
        <v>0</v>
      </c>
      <c r="AK4423">
        <v>0</v>
      </c>
      <c r="AL4423" t="str">
        <f>IF(AA4423="","",IFERROR(IF(ISNUMBER('Procytrat 100B'!D424),'Procytrat 100B'!D424,IF(ISNUMBER(SEARCH("12",'Procytrat 100B'!D424)),EDATE(AB4423,12),IF(ISNUMBER(SEARCH("6",'Procytrat 100B'!D424)),EDATE(AB4423,6),IF(ISNUMBER(SEARCH("3",'Procytrat 100B'!D424)),EDATE(AB4423,3),DATEVALUE('Procytrat 100B'!D424))))),""))</f>
        <v/>
      </c>
      <c r="AM4423" t="str">
        <f t="shared" ca="1" si="443"/>
        <v/>
      </c>
    </row>
    <row r="4424" spans="27:39" x14ac:dyDescent="0.3">
      <c r="AA4424" t="str">
        <f>IF(COUNTA('Procytrat 100B'!A425,'Procytrat 100B'!B425,'Procytrat 100B'!C425)&gt;0,"100B","")</f>
        <v/>
      </c>
      <c r="AB4424" t="str">
        <f>IFERROR(IF(ISNUMBER('Procytrat 100B'!A425),'Procytrat 100B'!A425,DATEVALUE('Procytrat 100B'!A425)),"")</f>
        <v/>
      </c>
      <c r="AC4424" t="str">
        <f>IF(AA4424="","",'Procytrat 100B'!B425)</f>
        <v/>
      </c>
      <c r="AD4424" t="str">
        <f>IF(AA4424="","",IFERROR(1*'Procytrat 100B'!C425,IFERROR(_xludf.NUMBERVALUE('Procytrat 100B'!C425,".",","),IFERROR(_xludf.NUMBERVALUE('Procytrat 100B'!C425,",","."),0))))</f>
        <v/>
      </c>
      <c r="AE4424" t="str">
        <f>IF(AA4424="","",'Procytrat 100B'!I425)</f>
        <v/>
      </c>
      <c r="AF4424">
        <f t="shared" si="438"/>
        <v>0</v>
      </c>
      <c r="AG4424" t="str">
        <f t="shared" si="439"/>
        <v/>
      </c>
      <c r="AH4424" t="str">
        <f t="shared" si="440"/>
        <v/>
      </c>
      <c r="AI4424">
        <f t="shared" si="441"/>
        <v>0</v>
      </c>
      <c r="AJ4424">
        <f t="shared" si="442"/>
        <v>0</v>
      </c>
      <c r="AK4424">
        <v>0</v>
      </c>
      <c r="AL4424" t="str">
        <f>IF(AA4424="","",IFERROR(IF(ISNUMBER('Procytrat 100B'!D425),'Procytrat 100B'!D425,IF(ISNUMBER(SEARCH("12",'Procytrat 100B'!D425)),EDATE(AB4424,12),IF(ISNUMBER(SEARCH("6",'Procytrat 100B'!D425)),EDATE(AB4424,6),IF(ISNUMBER(SEARCH("3",'Procytrat 100B'!D425)),EDATE(AB4424,3),DATEVALUE('Procytrat 100B'!D425))))),""))</f>
        <v/>
      </c>
      <c r="AM4424" t="str">
        <f t="shared" ca="1" si="443"/>
        <v/>
      </c>
    </row>
    <row r="4425" spans="27:39" x14ac:dyDescent="0.3">
      <c r="AA4425" t="str">
        <f>IF(COUNTA('Procytrat 100B'!A426,'Procytrat 100B'!B426,'Procytrat 100B'!C426)&gt;0,"100B","")</f>
        <v/>
      </c>
      <c r="AB4425" t="str">
        <f>IFERROR(IF(ISNUMBER('Procytrat 100B'!A426),'Procytrat 100B'!A426,DATEVALUE('Procytrat 100B'!A426)),"")</f>
        <v/>
      </c>
      <c r="AC4425" t="str">
        <f>IF(AA4425="","",'Procytrat 100B'!B426)</f>
        <v/>
      </c>
      <c r="AD4425" t="str">
        <f>IF(AA4425="","",IFERROR(1*'Procytrat 100B'!C426,IFERROR(_xludf.NUMBERVALUE('Procytrat 100B'!C426,".",","),IFERROR(_xludf.NUMBERVALUE('Procytrat 100B'!C426,",","."),0))))</f>
        <v/>
      </c>
      <c r="AE4425" t="str">
        <f>IF(AA4425="","",'Procytrat 100B'!I426)</f>
        <v/>
      </c>
      <c r="AF4425">
        <f t="shared" si="438"/>
        <v>0</v>
      </c>
      <c r="AG4425" t="str">
        <f t="shared" si="439"/>
        <v/>
      </c>
      <c r="AH4425" t="str">
        <f t="shared" si="440"/>
        <v/>
      </c>
      <c r="AI4425">
        <f t="shared" si="441"/>
        <v>0</v>
      </c>
      <c r="AJ4425">
        <f t="shared" si="442"/>
        <v>0</v>
      </c>
      <c r="AK4425">
        <v>0</v>
      </c>
      <c r="AL4425" t="str">
        <f>IF(AA4425="","",IFERROR(IF(ISNUMBER('Procytrat 100B'!D426),'Procytrat 100B'!D426,IF(ISNUMBER(SEARCH("12",'Procytrat 100B'!D426)),EDATE(AB4425,12),IF(ISNUMBER(SEARCH("6",'Procytrat 100B'!D426)),EDATE(AB4425,6),IF(ISNUMBER(SEARCH("3",'Procytrat 100B'!D426)),EDATE(AB4425,3),DATEVALUE('Procytrat 100B'!D426))))),""))</f>
        <v/>
      </c>
      <c r="AM4425" t="str">
        <f t="shared" ca="1" si="443"/>
        <v/>
      </c>
    </row>
    <row r="4426" spans="27:39" x14ac:dyDescent="0.3">
      <c r="AA4426" t="str">
        <f>IF(COUNTA('Procytrat 100B'!A427,'Procytrat 100B'!B427,'Procytrat 100B'!C427)&gt;0,"100B","")</f>
        <v/>
      </c>
      <c r="AB4426" t="str">
        <f>IFERROR(IF(ISNUMBER('Procytrat 100B'!A427),'Procytrat 100B'!A427,DATEVALUE('Procytrat 100B'!A427)),"")</f>
        <v/>
      </c>
      <c r="AC4426" t="str">
        <f>IF(AA4426="","",'Procytrat 100B'!B427)</f>
        <v/>
      </c>
      <c r="AD4426" t="str">
        <f>IF(AA4426="","",IFERROR(1*'Procytrat 100B'!C427,IFERROR(_xludf.NUMBERVALUE('Procytrat 100B'!C427,".",","),IFERROR(_xludf.NUMBERVALUE('Procytrat 100B'!C427,",","."),0))))</f>
        <v/>
      </c>
      <c r="AE4426" t="str">
        <f>IF(AA4426="","",'Procytrat 100B'!I427)</f>
        <v/>
      </c>
      <c r="AF4426">
        <f t="shared" si="438"/>
        <v>0</v>
      </c>
      <c r="AG4426" t="str">
        <f t="shared" si="439"/>
        <v/>
      </c>
      <c r="AH4426" t="str">
        <f t="shared" si="440"/>
        <v/>
      </c>
      <c r="AI4426">
        <f t="shared" si="441"/>
        <v>0</v>
      </c>
      <c r="AJ4426">
        <f t="shared" si="442"/>
        <v>0</v>
      </c>
      <c r="AK4426">
        <v>0</v>
      </c>
      <c r="AL4426" t="str">
        <f>IF(AA4426="","",IFERROR(IF(ISNUMBER('Procytrat 100B'!D427),'Procytrat 100B'!D427,IF(ISNUMBER(SEARCH("12",'Procytrat 100B'!D427)),EDATE(AB4426,12),IF(ISNUMBER(SEARCH("6",'Procytrat 100B'!D427)),EDATE(AB4426,6),IF(ISNUMBER(SEARCH("3",'Procytrat 100B'!D427)),EDATE(AB4426,3),DATEVALUE('Procytrat 100B'!D427))))),""))</f>
        <v/>
      </c>
      <c r="AM4426" t="str">
        <f t="shared" ca="1" si="443"/>
        <v/>
      </c>
    </row>
    <row r="4427" spans="27:39" x14ac:dyDescent="0.3">
      <c r="AA4427" t="str">
        <f>IF(COUNTA('Procytrat 100B'!A428,'Procytrat 100B'!B428,'Procytrat 100B'!C428)&gt;0,"100B","")</f>
        <v/>
      </c>
      <c r="AB4427" t="str">
        <f>IFERROR(IF(ISNUMBER('Procytrat 100B'!A428),'Procytrat 100B'!A428,DATEVALUE('Procytrat 100B'!A428)),"")</f>
        <v/>
      </c>
      <c r="AC4427" t="str">
        <f>IF(AA4427="","",'Procytrat 100B'!B428)</f>
        <v/>
      </c>
      <c r="AD4427" t="str">
        <f>IF(AA4427="","",IFERROR(1*'Procytrat 100B'!C428,IFERROR(_xludf.NUMBERVALUE('Procytrat 100B'!C428,".",","),IFERROR(_xludf.NUMBERVALUE('Procytrat 100B'!C428,",","."),0))))</f>
        <v/>
      </c>
      <c r="AE4427" t="str">
        <f>IF(AA4427="","",'Procytrat 100B'!I428)</f>
        <v/>
      </c>
      <c r="AF4427">
        <f t="shared" si="438"/>
        <v>0</v>
      </c>
      <c r="AG4427" t="str">
        <f t="shared" si="439"/>
        <v/>
      </c>
      <c r="AH4427" t="str">
        <f t="shared" si="440"/>
        <v/>
      </c>
      <c r="AI4427">
        <f t="shared" si="441"/>
        <v>0</v>
      </c>
      <c r="AJ4427">
        <f t="shared" si="442"/>
        <v>0</v>
      </c>
      <c r="AK4427">
        <v>0</v>
      </c>
      <c r="AL4427" t="str">
        <f>IF(AA4427="","",IFERROR(IF(ISNUMBER('Procytrat 100B'!D428),'Procytrat 100B'!D428,IF(ISNUMBER(SEARCH("12",'Procytrat 100B'!D428)),EDATE(AB4427,12),IF(ISNUMBER(SEARCH("6",'Procytrat 100B'!D428)),EDATE(AB4427,6),IF(ISNUMBER(SEARCH("3",'Procytrat 100B'!D428)),EDATE(AB4427,3),DATEVALUE('Procytrat 100B'!D428))))),""))</f>
        <v/>
      </c>
      <c r="AM4427" t="str">
        <f t="shared" ca="1" si="443"/>
        <v/>
      </c>
    </row>
    <row r="4428" spans="27:39" x14ac:dyDescent="0.3">
      <c r="AA4428" t="str">
        <f>IF(COUNTA('Procytrat 100B'!A429,'Procytrat 100B'!B429,'Procytrat 100B'!C429)&gt;0,"100B","")</f>
        <v/>
      </c>
      <c r="AB4428" t="str">
        <f>IFERROR(IF(ISNUMBER('Procytrat 100B'!A429),'Procytrat 100B'!A429,DATEVALUE('Procytrat 100B'!A429)),"")</f>
        <v/>
      </c>
      <c r="AC4428" t="str">
        <f>IF(AA4428="","",'Procytrat 100B'!B429)</f>
        <v/>
      </c>
      <c r="AD4428" t="str">
        <f>IF(AA4428="","",IFERROR(1*'Procytrat 100B'!C429,IFERROR(_xludf.NUMBERVALUE('Procytrat 100B'!C429,".",","),IFERROR(_xludf.NUMBERVALUE('Procytrat 100B'!C429,",","."),0))))</f>
        <v/>
      </c>
      <c r="AE4428" t="str">
        <f>IF(AA4428="","",'Procytrat 100B'!I429)</f>
        <v/>
      </c>
      <c r="AF4428">
        <f t="shared" si="438"/>
        <v>0</v>
      </c>
      <c r="AG4428" t="str">
        <f t="shared" si="439"/>
        <v/>
      </c>
      <c r="AH4428" t="str">
        <f t="shared" si="440"/>
        <v/>
      </c>
      <c r="AI4428">
        <f t="shared" si="441"/>
        <v>0</v>
      </c>
      <c r="AJ4428">
        <f t="shared" si="442"/>
        <v>0</v>
      </c>
      <c r="AK4428">
        <v>0</v>
      </c>
      <c r="AL4428" t="str">
        <f>IF(AA4428="","",IFERROR(IF(ISNUMBER('Procytrat 100B'!D429),'Procytrat 100B'!D429,IF(ISNUMBER(SEARCH("12",'Procytrat 100B'!D429)),EDATE(AB4428,12),IF(ISNUMBER(SEARCH("6",'Procytrat 100B'!D429)),EDATE(AB4428,6),IF(ISNUMBER(SEARCH("3",'Procytrat 100B'!D429)),EDATE(AB4428,3),DATEVALUE('Procytrat 100B'!D429))))),""))</f>
        <v/>
      </c>
      <c r="AM4428" t="str">
        <f t="shared" ca="1" si="443"/>
        <v/>
      </c>
    </row>
    <row r="4429" spans="27:39" x14ac:dyDescent="0.3">
      <c r="AA4429" t="str">
        <f>IF(COUNTA('Procytrat 100B'!A430,'Procytrat 100B'!B430,'Procytrat 100B'!C430)&gt;0,"100B","")</f>
        <v/>
      </c>
      <c r="AB4429" t="str">
        <f>IFERROR(IF(ISNUMBER('Procytrat 100B'!A430),'Procytrat 100B'!A430,DATEVALUE('Procytrat 100B'!A430)),"")</f>
        <v/>
      </c>
      <c r="AC4429" t="str">
        <f>IF(AA4429="","",'Procytrat 100B'!B430)</f>
        <v/>
      </c>
      <c r="AD4429" t="str">
        <f>IF(AA4429="","",IFERROR(1*'Procytrat 100B'!C430,IFERROR(_xludf.NUMBERVALUE('Procytrat 100B'!C430,".",","),IFERROR(_xludf.NUMBERVALUE('Procytrat 100B'!C430,",","."),0))))</f>
        <v/>
      </c>
      <c r="AE4429" t="str">
        <f>IF(AA4429="","",'Procytrat 100B'!I430)</f>
        <v/>
      </c>
      <c r="AF4429">
        <f t="shared" si="438"/>
        <v>0</v>
      </c>
      <c r="AG4429" t="str">
        <f t="shared" si="439"/>
        <v/>
      </c>
      <c r="AH4429" t="str">
        <f t="shared" si="440"/>
        <v/>
      </c>
      <c r="AI4429">
        <f t="shared" si="441"/>
        <v>0</v>
      </c>
      <c r="AJ4429">
        <f t="shared" si="442"/>
        <v>0</v>
      </c>
      <c r="AK4429">
        <v>0</v>
      </c>
      <c r="AL4429" t="str">
        <f>IF(AA4429="","",IFERROR(IF(ISNUMBER('Procytrat 100B'!D430),'Procytrat 100B'!D430,IF(ISNUMBER(SEARCH("12",'Procytrat 100B'!D430)),EDATE(AB4429,12),IF(ISNUMBER(SEARCH("6",'Procytrat 100B'!D430)),EDATE(AB4429,6),IF(ISNUMBER(SEARCH("3",'Procytrat 100B'!D430)),EDATE(AB4429,3),DATEVALUE('Procytrat 100B'!D430))))),""))</f>
        <v/>
      </c>
      <c r="AM4429" t="str">
        <f t="shared" ca="1" si="443"/>
        <v/>
      </c>
    </row>
    <row r="4430" spans="27:39" x14ac:dyDescent="0.3">
      <c r="AA4430" t="str">
        <f>IF(COUNTA('Procytrat 100B'!A431,'Procytrat 100B'!B431,'Procytrat 100B'!C431)&gt;0,"100B","")</f>
        <v/>
      </c>
      <c r="AB4430" t="str">
        <f>IFERROR(IF(ISNUMBER('Procytrat 100B'!A431),'Procytrat 100B'!A431,DATEVALUE('Procytrat 100B'!A431)),"")</f>
        <v/>
      </c>
      <c r="AC4430" t="str">
        <f>IF(AA4430="","",'Procytrat 100B'!B431)</f>
        <v/>
      </c>
      <c r="AD4430" t="str">
        <f>IF(AA4430="","",IFERROR(1*'Procytrat 100B'!C431,IFERROR(_xludf.NUMBERVALUE('Procytrat 100B'!C431,".",","),IFERROR(_xludf.NUMBERVALUE('Procytrat 100B'!C431,",","."),0))))</f>
        <v/>
      </c>
      <c r="AE4430" t="str">
        <f>IF(AA4430="","",'Procytrat 100B'!I431)</f>
        <v/>
      </c>
      <c r="AF4430">
        <f t="shared" si="438"/>
        <v>0</v>
      </c>
      <c r="AG4430" t="str">
        <f t="shared" si="439"/>
        <v/>
      </c>
      <c r="AH4430" t="str">
        <f t="shared" si="440"/>
        <v/>
      </c>
      <c r="AI4430">
        <f t="shared" si="441"/>
        <v>0</v>
      </c>
      <c r="AJ4430">
        <f t="shared" si="442"/>
        <v>0</v>
      </c>
      <c r="AK4430">
        <v>0</v>
      </c>
      <c r="AL4430" t="str">
        <f>IF(AA4430="","",IFERROR(IF(ISNUMBER('Procytrat 100B'!D431),'Procytrat 100B'!D431,IF(ISNUMBER(SEARCH("12",'Procytrat 100B'!D431)),EDATE(AB4430,12),IF(ISNUMBER(SEARCH("6",'Procytrat 100B'!D431)),EDATE(AB4430,6),IF(ISNUMBER(SEARCH("3",'Procytrat 100B'!D431)),EDATE(AB4430,3),DATEVALUE('Procytrat 100B'!D431))))),""))</f>
        <v/>
      </c>
      <c r="AM4430" t="str">
        <f t="shared" ca="1" si="443"/>
        <v/>
      </c>
    </row>
    <row r="4431" spans="27:39" x14ac:dyDescent="0.3">
      <c r="AA4431" t="str">
        <f>IF(COUNTA('Procytrat 100B'!A432,'Procytrat 100B'!B432,'Procytrat 100B'!C432)&gt;0,"100B","")</f>
        <v/>
      </c>
      <c r="AB4431" t="str">
        <f>IFERROR(IF(ISNUMBER('Procytrat 100B'!A432),'Procytrat 100B'!A432,DATEVALUE('Procytrat 100B'!A432)),"")</f>
        <v/>
      </c>
      <c r="AC4431" t="str">
        <f>IF(AA4431="","",'Procytrat 100B'!B432)</f>
        <v/>
      </c>
      <c r="AD4431" t="str">
        <f>IF(AA4431="","",IFERROR(1*'Procytrat 100B'!C432,IFERROR(_xludf.NUMBERVALUE('Procytrat 100B'!C432,".",","),IFERROR(_xludf.NUMBERVALUE('Procytrat 100B'!C432,",","."),0))))</f>
        <v/>
      </c>
      <c r="AE4431" t="str">
        <f>IF(AA4431="","",'Procytrat 100B'!I432)</f>
        <v/>
      </c>
      <c r="AF4431">
        <f t="shared" si="438"/>
        <v>0</v>
      </c>
      <c r="AG4431" t="str">
        <f t="shared" si="439"/>
        <v/>
      </c>
      <c r="AH4431" t="str">
        <f t="shared" si="440"/>
        <v/>
      </c>
      <c r="AI4431">
        <f t="shared" si="441"/>
        <v>0</v>
      </c>
      <c r="AJ4431">
        <f t="shared" si="442"/>
        <v>0</v>
      </c>
      <c r="AK4431">
        <v>0</v>
      </c>
      <c r="AL4431" t="str">
        <f>IF(AA4431="","",IFERROR(IF(ISNUMBER('Procytrat 100B'!D432),'Procytrat 100B'!D432,IF(ISNUMBER(SEARCH("12",'Procytrat 100B'!D432)),EDATE(AB4431,12),IF(ISNUMBER(SEARCH("6",'Procytrat 100B'!D432)),EDATE(AB4431,6),IF(ISNUMBER(SEARCH("3",'Procytrat 100B'!D432)),EDATE(AB4431,3),DATEVALUE('Procytrat 100B'!D432))))),""))</f>
        <v/>
      </c>
      <c r="AM4431" t="str">
        <f t="shared" ca="1" si="443"/>
        <v/>
      </c>
    </row>
    <row r="4432" spans="27:39" x14ac:dyDescent="0.3">
      <c r="AA4432" t="str">
        <f>IF(COUNTA('Procytrat 100B'!A433,'Procytrat 100B'!B433,'Procytrat 100B'!C433)&gt;0,"100B","")</f>
        <v/>
      </c>
      <c r="AB4432" t="str">
        <f>IFERROR(IF(ISNUMBER('Procytrat 100B'!A433),'Procytrat 100B'!A433,DATEVALUE('Procytrat 100B'!A433)),"")</f>
        <v/>
      </c>
      <c r="AC4432" t="str">
        <f>IF(AA4432="","",'Procytrat 100B'!B433)</f>
        <v/>
      </c>
      <c r="AD4432" t="str">
        <f>IF(AA4432="","",IFERROR(1*'Procytrat 100B'!C433,IFERROR(_xludf.NUMBERVALUE('Procytrat 100B'!C433,".",","),IFERROR(_xludf.NUMBERVALUE('Procytrat 100B'!C433,",","."),0))))</f>
        <v/>
      </c>
      <c r="AE4432" t="str">
        <f>IF(AA4432="","",'Procytrat 100B'!I433)</f>
        <v/>
      </c>
      <c r="AF4432">
        <f t="shared" si="438"/>
        <v>0</v>
      </c>
      <c r="AG4432" t="str">
        <f t="shared" si="439"/>
        <v/>
      </c>
      <c r="AH4432" t="str">
        <f t="shared" si="440"/>
        <v/>
      </c>
      <c r="AI4432">
        <f t="shared" si="441"/>
        <v>0</v>
      </c>
      <c r="AJ4432">
        <f t="shared" si="442"/>
        <v>0</v>
      </c>
      <c r="AK4432">
        <v>0</v>
      </c>
      <c r="AL4432" t="str">
        <f>IF(AA4432="","",IFERROR(IF(ISNUMBER('Procytrat 100B'!D433),'Procytrat 100B'!D433,IF(ISNUMBER(SEARCH("12",'Procytrat 100B'!D433)),EDATE(AB4432,12),IF(ISNUMBER(SEARCH("6",'Procytrat 100B'!D433)),EDATE(AB4432,6),IF(ISNUMBER(SEARCH("3",'Procytrat 100B'!D433)),EDATE(AB4432,3),DATEVALUE('Procytrat 100B'!D433))))),""))</f>
        <v/>
      </c>
      <c r="AM4432" t="str">
        <f t="shared" ca="1" si="443"/>
        <v/>
      </c>
    </row>
    <row r="4433" spans="27:39" x14ac:dyDescent="0.3">
      <c r="AA4433" t="str">
        <f>IF(COUNTA('Procytrat 100B'!A434,'Procytrat 100B'!B434,'Procytrat 100B'!C434)&gt;0,"100B","")</f>
        <v/>
      </c>
      <c r="AB4433" t="str">
        <f>IFERROR(IF(ISNUMBER('Procytrat 100B'!A434),'Procytrat 100B'!A434,DATEVALUE('Procytrat 100B'!A434)),"")</f>
        <v/>
      </c>
      <c r="AC4433" t="str">
        <f>IF(AA4433="","",'Procytrat 100B'!B434)</f>
        <v/>
      </c>
      <c r="AD4433" t="str">
        <f>IF(AA4433="","",IFERROR(1*'Procytrat 100B'!C434,IFERROR(_xludf.NUMBERVALUE('Procytrat 100B'!C434,".",","),IFERROR(_xludf.NUMBERVALUE('Procytrat 100B'!C434,",","."),0))))</f>
        <v/>
      </c>
      <c r="AE4433" t="str">
        <f>IF(AA4433="","",'Procytrat 100B'!I434)</f>
        <v/>
      </c>
      <c r="AF4433">
        <f t="shared" si="438"/>
        <v>0</v>
      </c>
      <c r="AG4433" t="str">
        <f t="shared" si="439"/>
        <v/>
      </c>
      <c r="AH4433" t="str">
        <f t="shared" si="440"/>
        <v/>
      </c>
      <c r="AI4433">
        <f t="shared" si="441"/>
        <v>0</v>
      </c>
      <c r="AJ4433">
        <f t="shared" si="442"/>
        <v>0</v>
      </c>
      <c r="AK4433">
        <v>0</v>
      </c>
      <c r="AL4433" t="str">
        <f>IF(AA4433="","",IFERROR(IF(ISNUMBER('Procytrat 100B'!D434),'Procytrat 100B'!D434,IF(ISNUMBER(SEARCH("12",'Procytrat 100B'!D434)),EDATE(AB4433,12),IF(ISNUMBER(SEARCH("6",'Procytrat 100B'!D434)),EDATE(AB4433,6),IF(ISNUMBER(SEARCH("3",'Procytrat 100B'!D434)),EDATE(AB4433,3),DATEVALUE('Procytrat 100B'!D434))))),""))</f>
        <v/>
      </c>
      <c r="AM4433" t="str">
        <f t="shared" ca="1" si="443"/>
        <v/>
      </c>
    </row>
    <row r="4434" spans="27:39" x14ac:dyDescent="0.3">
      <c r="AA4434" t="str">
        <f>IF(COUNTA('Procytrat 100B'!A435,'Procytrat 100B'!B435,'Procytrat 100B'!C435)&gt;0,"100B","")</f>
        <v/>
      </c>
      <c r="AB4434" t="str">
        <f>IFERROR(IF(ISNUMBER('Procytrat 100B'!A435),'Procytrat 100B'!A435,DATEVALUE('Procytrat 100B'!A435)),"")</f>
        <v/>
      </c>
      <c r="AC4434" t="str">
        <f>IF(AA4434="","",'Procytrat 100B'!B435)</f>
        <v/>
      </c>
      <c r="AD4434" t="str">
        <f>IF(AA4434="","",IFERROR(1*'Procytrat 100B'!C435,IFERROR(_xludf.NUMBERVALUE('Procytrat 100B'!C435,".",","),IFERROR(_xludf.NUMBERVALUE('Procytrat 100B'!C435,",","."),0))))</f>
        <v/>
      </c>
      <c r="AE4434" t="str">
        <f>IF(AA4434="","",'Procytrat 100B'!I435)</f>
        <v/>
      </c>
      <c r="AF4434">
        <f t="shared" si="438"/>
        <v>0</v>
      </c>
      <c r="AG4434" t="str">
        <f t="shared" si="439"/>
        <v/>
      </c>
      <c r="AH4434" t="str">
        <f t="shared" si="440"/>
        <v/>
      </c>
      <c r="AI4434">
        <f t="shared" si="441"/>
        <v>0</v>
      </c>
      <c r="AJ4434">
        <f t="shared" si="442"/>
        <v>0</v>
      </c>
      <c r="AK4434">
        <v>0</v>
      </c>
      <c r="AL4434" t="str">
        <f>IF(AA4434="","",IFERROR(IF(ISNUMBER('Procytrat 100B'!D435),'Procytrat 100B'!D435,IF(ISNUMBER(SEARCH("12",'Procytrat 100B'!D435)),EDATE(AB4434,12),IF(ISNUMBER(SEARCH("6",'Procytrat 100B'!D435)),EDATE(AB4434,6),IF(ISNUMBER(SEARCH("3",'Procytrat 100B'!D435)),EDATE(AB4434,3),DATEVALUE('Procytrat 100B'!D435))))),""))</f>
        <v/>
      </c>
      <c r="AM4434" t="str">
        <f t="shared" ca="1" si="443"/>
        <v/>
      </c>
    </row>
    <row r="4435" spans="27:39" x14ac:dyDescent="0.3">
      <c r="AA4435" t="str">
        <f>IF(COUNTA('Procytrat 100B'!A436,'Procytrat 100B'!B436,'Procytrat 100B'!C436)&gt;0,"100B","")</f>
        <v/>
      </c>
      <c r="AB4435" t="str">
        <f>IFERROR(IF(ISNUMBER('Procytrat 100B'!A436),'Procytrat 100B'!A436,DATEVALUE('Procytrat 100B'!A436)),"")</f>
        <v/>
      </c>
      <c r="AC4435" t="str">
        <f>IF(AA4435="","",'Procytrat 100B'!B436)</f>
        <v/>
      </c>
      <c r="AD4435" t="str">
        <f>IF(AA4435="","",IFERROR(1*'Procytrat 100B'!C436,IFERROR(_xludf.NUMBERVALUE('Procytrat 100B'!C436,".",","),IFERROR(_xludf.NUMBERVALUE('Procytrat 100B'!C436,",","."),0))))</f>
        <v/>
      </c>
      <c r="AE4435" t="str">
        <f>IF(AA4435="","",'Procytrat 100B'!I436)</f>
        <v/>
      </c>
      <c r="AF4435">
        <f t="shared" si="438"/>
        <v>0</v>
      </c>
      <c r="AG4435" t="str">
        <f t="shared" si="439"/>
        <v/>
      </c>
      <c r="AH4435" t="str">
        <f t="shared" si="440"/>
        <v/>
      </c>
      <c r="AI4435">
        <f t="shared" si="441"/>
        <v>0</v>
      </c>
      <c r="AJ4435">
        <f t="shared" si="442"/>
        <v>0</v>
      </c>
      <c r="AK4435">
        <v>0</v>
      </c>
      <c r="AL4435" t="str">
        <f>IF(AA4435="","",IFERROR(IF(ISNUMBER('Procytrat 100B'!D436),'Procytrat 100B'!D436,IF(ISNUMBER(SEARCH("12",'Procytrat 100B'!D436)),EDATE(AB4435,12),IF(ISNUMBER(SEARCH("6",'Procytrat 100B'!D436)),EDATE(AB4435,6),IF(ISNUMBER(SEARCH("3",'Procytrat 100B'!D436)),EDATE(AB4435,3),DATEVALUE('Procytrat 100B'!D436))))),""))</f>
        <v/>
      </c>
      <c r="AM4435" t="str">
        <f t="shared" ca="1" si="443"/>
        <v/>
      </c>
    </row>
    <row r="4436" spans="27:39" x14ac:dyDescent="0.3">
      <c r="AA4436" t="str">
        <f>IF(COUNTA('Procytrat 100B'!A437,'Procytrat 100B'!B437,'Procytrat 100B'!C437)&gt;0,"100B","")</f>
        <v/>
      </c>
      <c r="AB4436" t="str">
        <f>IFERROR(IF(ISNUMBER('Procytrat 100B'!A437),'Procytrat 100B'!A437,DATEVALUE('Procytrat 100B'!A437)),"")</f>
        <v/>
      </c>
      <c r="AC4436" t="str">
        <f>IF(AA4436="","",'Procytrat 100B'!B437)</f>
        <v/>
      </c>
      <c r="AD4436" t="str">
        <f>IF(AA4436="","",IFERROR(1*'Procytrat 100B'!C437,IFERROR(_xludf.NUMBERVALUE('Procytrat 100B'!C437,".",","),IFERROR(_xludf.NUMBERVALUE('Procytrat 100B'!C437,",","."),0))))</f>
        <v/>
      </c>
      <c r="AE4436" t="str">
        <f>IF(AA4436="","",'Procytrat 100B'!I437)</f>
        <v/>
      </c>
      <c r="AF4436">
        <f t="shared" si="438"/>
        <v>0</v>
      </c>
      <c r="AG4436" t="str">
        <f t="shared" si="439"/>
        <v/>
      </c>
      <c r="AH4436" t="str">
        <f t="shared" si="440"/>
        <v/>
      </c>
      <c r="AI4436">
        <f t="shared" si="441"/>
        <v>0</v>
      </c>
      <c r="AJ4436">
        <f t="shared" si="442"/>
        <v>0</v>
      </c>
      <c r="AK4436">
        <v>0</v>
      </c>
      <c r="AL4436" t="str">
        <f>IF(AA4436="","",IFERROR(IF(ISNUMBER('Procytrat 100B'!D437),'Procytrat 100B'!D437,IF(ISNUMBER(SEARCH("12",'Procytrat 100B'!D437)),EDATE(AB4436,12),IF(ISNUMBER(SEARCH("6",'Procytrat 100B'!D437)),EDATE(AB4436,6),IF(ISNUMBER(SEARCH("3",'Procytrat 100B'!D437)),EDATE(AB4436,3),DATEVALUE('Procytrat 100B'!D437))))),""))</f>
        <v/>
      </c>
      <c r="AM4436" t="str">
        <f t="shared" ca="1" si="443"/>
        <v/>
      </c>
    </row>
    <row r="4437" spans="27:39" x14ac:dyDescent="0.3">
      <c r="AA4437" t="str">
        <f>IF(COUNTA('Procytrat 100B'!A438,'Procytrat 100B'!B438,'Procytrat 100B'!C438)&gt;0,"100B","")</f>
        <v/>
      </c>
      <c r="AB4437" t="str">
        <f>IFERROR(IF(ISNUMBER('Procytrat 100B'!A438),'Procytrat 100B'!A438,DATEVALUE('Procytrat 100B'!A438)),"")</f>
        <v/>
      </c>
      <c r="AC4437" t="str">
        <f>IF(AA4437="","",'Procytrat 100B'!B438)</f>
        <v/>
      </c>
      <c r="AD4437" t="str">
        <f>IF(AA4437="","",IFERROR(1*'Procytrat 100B'!C438,IFERROR(_xludf.NUMBERVALUE('Procytrat 100B'!C438,".",","),IFERROR(_xludf.NUMBERVALUE('Procytrat 100B'!C438,",","."),0))))</f>
        <v/>
      </c>
      <c r="AE4437" t="str">
        <f>IF(AA4437="","",'Procytrat 100B'!I438)</f>
        <v/>
      </c>
      <c r="AF4437">
        <f t="shared" si="438"/>
        <v>0</v>
      </c>
      <c r="AG4437" t="str">
        <f t="shared" si="439"/>
        <v/>
      </c>
      <c r="AH4437" t="str">
        <f t="shared" si="440"/>
        <v/>
      </c>
      <c r="AI4437">
        <f t="shared" si="441"/>
        <v>0</v>
      </c>
      <c r="AJ4437">
        <f t="shared" si="442"/>
        <v>0</v>
      </c>
      <c r="AK4437">
        <v>0</v>
      </c>
      <c r="AL4437" t="str">
        <f>IF(AA4437="","",IFERROR(IF(ISNUMBER('Procytrat 100B'!D438),'Procytrat 100B'!D438,IF(ISNUMBER(SEARCH("12",'Procytrat 100B'!D438)),EDATE(AB4437,12),IF(ISNUMBER(SEARCH("6",'Procytrat 100B'!D438)),EDATE(AB4437,6),IF(ISNUMBER(SEARCH("3",'Procytrat 100B'!D438)),EDATE(AB4437,3),DATEVALUE('Procytrat 100B'!D438))))),""))</f>
        <v/>
      </c>
      <c r="AM4437" t="str">
        <f t="shared" ca="1" si="443"/>
        <v/>
      </c>
    </row>
    <row r="4438" spans="27:39" x14ac:dyDescent="0.3">
      <c r="AA4438" t="str">
        <f>IF(COUNTA('Procytrat 100B'!A439,'Procytrat 100B'!B439,'Procytrat 100B'!C439)&gt;0,"100B","")</f>
        <v/>
      </c>
      <c r="AB4438" t="str">
        <f>IFERROR(IF(ISNUMBER('Procytrat 100B'!A439),'Procytrat 100B'!A439,DATEVALUE('Procytrat 100B'!A439)),"")</f>
        <v/>
      </c>
      <c r="AC4438" t="str">
        <f>IF(AA4438="","",'Procytrat 100B'!B439)</f>
        <v/>
      </c>
      <c r="AD4438" t="str">
        <f>IF(AA4438="","",IFERROR(1*'Procytrat 100B'!C439,IFERROR(_xludf.NUMBERVALUE('Procytrat 100B'!C439,".",","),IFERROR(_xludf.NUMBERVALUE('Procytrat 100B'!C439,",","."),0))))</f>
        <v/>
      </c>
      <c r="AE4438" t="str">
        <f>IF(AA4438="","",'Procytrat 100B'!I439)</f>
        <v/>
      </c>
      <c r="AF4438">
        <f t="shared" si="438"/>
        <v>0</v>
      </c>
      <c r="AG4438" t="str">
        <f t="shared" si="439"/>
        <v/>
      </c>
      <c r="AH4438" t="str">
        <f t="shared" si="440"/>
        <v/>
      </c>
      <c r="AI4438">
        <f t="shared" si="441"/>
        <v>0</v>
      </c>
      <c r="AJ4438">
        <f t="shared" si="442"/>
        <v>0</v>
      </c>
      <c r="AK4438">
        <v>0</v>
      </c>
      <c r="AL4438" t="str">
        <f>IF(AA4438="","",IFERROR(IF(ISNUMBER('Procytrat 100B'!D439),'Procytrat 100B'!D439,IF(ISNUMBER(SEARCH("12",'Procytrat 100B'!D439)),EDATE(AB4438,12),IF(ISNUMBER(SEARCH("6",'Procytrat 100B'!D439)),EDATE(AB4438,6),IF(ISNUMBER(SEARCH("3",'Procytrat 100B'!D439)),EDATE(AB4438,3),DATEVALUE('Procytrat 100B'!D439))))),""))</f>
        <v/>
      </c>
      <c r="AM4438" t="str">
        <f t="shared" ca="1" si="443"/>
        <v/>
      </c>
    </row>
    <row r="4439" spans="27:39" x14ac:dyDescent="0.3">
      <c r="AA4439" t="str">
        <f>IF(COUNTA('Procytrat 100B'!A440,'Procytrat 100B'!B440,'Procytrat 100B'!C440)&gt;0,"100B","")</f>
        <v/>
      </c>
      <c r="AB4439" t="str">
        <f>IFERROR(IF(ISNUMBER('Procytrat 100B'!A440),'Procytrat 100B'!A440,DATEVALUE('Procytrat 100B'!A440)),"")</f>
        <v/>
      </c>
      <c r="AC4439" t="str">
        <f>IF(AA4439="","",'Procytrat 100B'!B440)</f>
        <v/>
      </c>
      <c r="AD4439" t="str">
        <f>IF(AA4439="","",IFERROR(1*'Procytrat 100B'!C440,IFERROR(_xludf.NUMBERVALUE('Procytrat 100B'!C440,".",","),IFERROR(_xludf.NUMBERVALUE('Procytrat 100B'!C440,",","."),0))))</f>
        <v/>
      </c>
      <c r="AE4439" t="str">
        <f>IF(AA4439="","",'Procytrat 100B'!I440)</f>
        <v/>
      </c>
      <c r="AF4439">
        <f t="shared" si="438"/>
        <v>0</v>
      </c>
      <c r="AG4439" t="str">
        <f t="shared" si="439"/>
        <v/>
      </c>
      <c r="AH4439" t="str">
        <f t="shared" si="440"/>
        <v/>
      </c>
      <c r="AI4439">
        <f t="shared" si="441"/>
        <v>0</v>
      </c>
      <c r="AJ4439">
        <f t="shared" si="442"/>
        <v>0</v>
      </c>
      <c r="AK4439">
        <v>0</v>
      </c>
      <c r="AL4439" t="str">
        <f>IF(AA4439="","",IFERROR(IF(ISNUMBER('Procytrat 100B'!D440),'Procytrat 100B'!D440,IF(ISNUMBER(SEARCH("12",'Procytrat 100B'!D440)),EDATE(AB4439,12),IF(ISNUMBER(SEARCH("6",'Procytrat 100B'!D440)),EDATE(AB4439,6),IF(ISNUMBER(SEARCH("3",'Procytrat 100B'!D440)),EDATE(AB4439,3),DATEVALUE('Procytrat 100B'!D440))))),""))</f>
        <v/>
      </c>
      <c r="AM4439" t="str">
        <f t="shared" ca="1" si="443"/>
        <v/>
      </c>
    </row>
    <row r="4440" spans="27:39" x14ac:dyDescent="0.3">
      <c r="AA4440" t="str">
        <f>IF(COUNTA('Procytrat 100B'!A441,'Procytrat 100B'!B441,'Procytrat 100B'!C441)&gt;0,"100B","")</f>
        <v/>
      </c>
      <c r="AB4440" t="str">
        <f>IFERROR(IF(ISNUMBER('Procytrat 100B'!A441),'Procytrat 100B'!A441,DATEVALUE('Procytrat 100B'!A441)),"")</f>
        <v/>
      </c>
      <c r="AC4440" t="str">
        <f>IF(AA4440="","",'Procytrat 100B'!B441)</f>
        <v/>
      </c>
      <c r="AD4440" t="str">
        <f>IF(AA4440="","",IFERROR(1*'Procytrat 100B'!C441,IFERROR(_xludf.NUMBERVALUE('Procytrat 100B'!C441,".",","),IFERROR(_xludf.NUMBERVALUE('Procytrat 100B'!C441,",","."),0))))</f>
        <v/>
      </c>
      <c r="AE4440" t="str">
        <f>IF(AA4440="","",'Procytrat 100B'!I441)</f>
        <v/>
      </c>
      <c r="AF4440">
        <f t="shared" si="438"/>
        <v>0</v>
      </c>
      <c r="AG4440" t="str">
        <f t="shared" si="439"/>
        <v/>
      </c>
      <c r="AH4440" t="str">
        <f t="shared" si="440"/>
        <v/>
      </c>
      <c r="AI4440">
        <f t="shared" si="441"/>
        <v>0</v>
      </c>
      <c r="AJ4440">
        <f t="shared" si="442"/>
        <v>0</v>
      </c>
      <c r="AK4440">
        <v>0</v>
      </c>
      <c r="AL4440" t="str">
        <f>IF(AA4440="","",IFERROR(IF(ISNUMBER('Procytrat 100B'!D441),'Procytrat 100B'!D441,IF(ISNUMBER(SEARCH("12",'Procytrat 100B'!D441)),EDATE(AB4440,12),IF(ISNUMBER(SEARCH("6",'Procytrat 100B'!D441)),EDATE(AB4440,6),IF(ISNUMBER(SEARCH("3",'Procytrat 100B'!D441)),EDATE(AB4440,3),DATEVALUE('Procytrat 100B'!D441))))),""))</f>
        <v/>
      </c>
      <c r="AM4440" t="str">
        <f t="shared" ca="1" si="443"/>
        <v/>
      </c>
    </row>
    <row r="4441" spans="27:39" x14ac:dyDescent="0.3">
      <c r="AA4441" t="str">
        <f>IF(COUNTA('Procytrat 100B'!A442,'Procytrat 100B'!B442,'Procytrat 100B'!C442)&gt;0,"100B","")</f>
        <v/>
      </c>
      <c r="AB4441" t="str">
        <f>IFERROR(IF(ISNUMBER('Procytrat 100B'!A442),'Procytrat 100B'!A442,DATEVALUE('Procytrat 100B'!A442)),"")</f>
        <v/>
      </c>
      <c r="AC4441" t="str">
        <f>IF(AA4441="","",'Procytrat 100B'!B442)</f>
        <v/>
      </c>
      <c r="AD4441" t="str">
        <f>IF(AA4441="","",IFERROR(1*'Procytrat 100B'!C442,IFERROR(_xludf.NUMBERVALUE('Procytrat 100B'!C442,".",","),IFERROR(_xludf.NUMBERVALUE('Procytrat 100B'!C442,",","."),0))))</f>
        <v/>
      </c>
      <c r="AE4441" t="str">
        <f>IF(AA4441="","",'Procytrat 100B'!I442)</f>
        <v/>
      </c>
      <c r="AF4441">
        <f t="shared" si="438"/>
        <v>0</v>
      </c>
      <c r="AG4441" t="str">
        <f t="shared" si="439"/>
        <v/>
      </c>
      <c r="AH4441" t="str">
        <f t="shared" si="440"/>
        <v/>
      </c>
      <c r="AI4441">
        <f t="shared" si="441"/>
        <v>0</v>
      </c>
      <c r="AJ4441">
        <f t="shared" si="442"/>
        <v>0</v>
      </c>
      <c r="AK4441">
        <v>0</v>
      </c>
      <c r="AL4441" t="str">
        <f>IF(AA4441="","",IFERROR(IF(ISNUMBER('Procytrat 100B'!D442),'Procytrat 100B'!D442,IF(ISNUMBER(SEARCH("12",'Procytrat 100B'!D442)),EDATE(AB4441,12),IF(ISNUMBER(SEARCH("6",'Procytrat 100B'!D442)),EDATE(AB4441,6),IF(ISNUMBER(SEARCH("3",'Procytrat 100B'!D442)),EDATE(AB4441,3),DATEVALUE('Procytrat 100B'!D442))))),""))</f>
        <v/>
      </c>
      <c r="AM4441" t="str">
        <f t="shared" ca="1" si="443"/>
        <v/>
      </c>
    </row>
    <row r="4442" spans="27:39" x14ac:dyDescent="0.3">
      <c r="AA4442" t="str">
        <f>IF(COUNTA('Procytrat 100B'!A443,'Procytrat 100B'!B443,'Procytrat 100B'!C443)&gt;0,"100B","")</f>
        <v/>
      </c>
      <c r="AB4442" t="str">
        <f>IFERROR(IF(ISNUMBER('Procytrat 100B'!A443),'Procytrat 100B'!A443,DATEVALUE('Procytrat 100B'!A443)),"")</f>
        <v/>
      </c>
      <c r="AC4442" t="str">
        <f>IF(AA4442="","",'Procytrat 100B'!B443)</f>
        <v/>
      </c>
      <c r="AD4442" t="str">
        <f>IF(AA4442="","",IFERROR(1*'Procytrat 100B'!C443,IFERROR(_xludf.NUMBERVALUE('Procytrat 100B'!C443,".",","),IFERROR(_xludf.NUMBERVALUE('Procytrat 100B'!C443,",","."),0))))</f>
        <v/>
      </c>
      <c r="AE4442" t="str">
        <f>IF(AA4442="","",'Procytrat 100B'!I443)</f>
        <v/>
      </c>
      <c r="AF4442">
        <f t="shared" si="438"/>
        <v>0</v>
      </c>
      <c r="AG4442" t="str">
        <f t="shared" si="439"/>
        <v/>
      </c>
      <c r="AH4442" t="str">
        <f t="shared" si="440"/>
        <v/>
      </c>
      <c r="AI4442">
        <f t="shared" si="441"/>
        <v>0</v>
      </c>
      <c r="AJ4442">
        <f t="shared" si="442"/>
        <v>0</v>
      </c>
      <c r="AK4442">
        <v>0</v>
      </c>
      <c r="AL4442" t="str">
        <f>IF(AA4442="","",IFERROR(IF(ISNUMBER('Procytrat 100B'!D443),'Procytrat 100B'!D443,IF(ISNUMBER(SEARCH("12",'Procytrat 100B'!D443)),EDATE(AB4442,12),IF(ISNUMBER(SEARCH("6",'Procytrat 100B'!D443)),EDATE(AB4442,6),IF(ISNUMBER(SEARCH("3",'Procytrat 100B'!D443)),EDATE(AB4442,3),DATEVALUE('Procytrat 100B'!D443))))),""))</f>
        <v/>
      </c>
      <c r="AM4442" t="str">
        <f t="shared" ca="1" si="443"/>
        <v/>
      </c>
    </row>
    <row r="4443" spans="27:39" x14ac:dyDescent="0.3">
      <c r="AA4443" t="str">
        <f>IF(COUNTA('Procytrat 100B'!A444,'Procytrat 100B'!B444,'Procytrat 100B'!C444)&gt;0,"100B","")</f>
        <v/>
      </c>
      <c r="AB4443" t="str">
        <f>IFERROR(IF(ISNUMBER('Procytrat 100B'!A444),'Procytrat 100B'!A444,DATEVALUE('Procytrat 100B'!A444)),"")</f>
        <v/>
      </c>
      <c r="AC4443" t="str">
        <f>IF(AA4443="","",'Procytrat 100B'!B444)</f>
        <v/>
      </c>
      <c r="AD4443" t="str">
        <f>IF(AA4443="","",IFERROR(1*'Procytrat 100B'!C444,IFERROR(_xludf.NUMBERVALUE('Procytrat 100B'!C444,".",","),IFERROR(_xludf.NUMBERVALUE('Procytrat 100B'!C444,",","."),0))))</f>
        <v/>
      </c>
      <c r="AE4443" t="str">
        <f>IF(AA4443="","",'Procytrat 100B'!I444)</f>
        <v/>
      </c>
      <c r="AF4443">
        <f t="shared" si="438"/>
        <v>0</v>
      </c>
      <c r="AG4443" t="str">
        <f t="shared" si="439"/>
        <v/>
      </c>
      <c r="AH4443" t="str">
        <f t="shared" si="440"/>
        <v/>
      </c>
      <c r="AI4443">
        <f t="shared" si="441"/>
        <v>0</v>
      </c>
      <c r="AJ4443">
        <f t="shared" si="442"/>
        <v>0</v>
      </c>
      <c r="AK4443">
        <v>0</v>
      </c>
      <c r="AL4443" t="str">
        <f>IF(AA4443="","",IFERROR(IF(ISNUMBER('Procytrat 100B'!D444),'Procytrat 100B'!D444,IF(ISNUMBER(SEARCH("12",'Procytrat 100B'!D444)),EDATE(AB4443,12),IF(ISNUMBER(SEARCH("6",'Procytrat 100B'!D444)),EDATE(AB4443,6),IF(ISNUMBER(SEARCH("3",'Procytrat 100B'!D444)),EDATE(AB4443,3),DATEVALUE('Procytrat 100B'!D444))))),""))</f>
        <v/>
      </c>
      <c r="AM4443" t="str">
        <f t="shared" ca="1" si="443"/>
        <v/>
      </c>
    </row>
    <row r="4444" spans="27:39" x14ac:dyDescent="0.3">
      <c r="AA4444" t="str">
        <f>IF(COUNTA('Procytrat 100B'!A445,'Procytrat 100B'!B445,'Procytrat 100B'!C445)&gt;0,"100B","")</f>
        <v/>
      </c>
      <c r="AB4444" t="str">
        <f>IFERROR(IF(ISNUMBER('Procytrat 100B'!A445),'Procytrat 100B'!A445,DATEVALUE('Procytrat 100B'!A445)),"")</f>
        <v/>
      </c>
      <c r="AC4444" t="str">
        <f>IF(AA4444="","",'Procytrat 100B'!B445)</f>
        <v/>
      </c>
      <c r="AD4444" t="str">
        <f>IF(AA4444="","",IFERROR(1*'Procytrat 100B'!C445,IFERROR(_xludf.NUMBERVALUE('Procytrat 100B'!C445,".",","),IFERROR(_xludf.NUMBERVALUE('Procytrat 100B'!C445,",","."),0))))</f>
        <v/>
      </c>
      <c r="AE4444" t="str">
        <f>IF(AA4444="","",'Procytrat 100B'!I445)</f>
        <v/>
      </c>
      <c r="AF4444">
        <f t="shared" si="438"/>
        <v>0</v>
      </c>
      <c r="AG4444" t="str">
        <f t="shared" si="439"/>
        <v/>
      </c>
      <c r="AH4444" t="str">
        <f t="shared" si="440"/>
        <v/>
      </c>
      <c r="AI4444">
        <f t="shared" si="441"/>
        <v>0</v>
      </c>
      <c r="AJ4444">
        <f t="shared" si="442"/>
        <v>0</v>
      </c>
      <c r="AK4444">
        <v>0</v>
      </c>
      <c r="AL4444" t="str">
        <f>IF(AA4444="","",IFERROR(IF(ISNUMBER('Procytrat 100B'!D445),'Procytrat 100B'!D445,IF(ISNUMBER(SEARCH("12",'Procytrat 100B'!D445)),EDATE(AB4444,12),IF(ISNUMBER(SEARCH("6",'Procytrat 100B'!D445)),EDATE(AB4444,6),IF(ISNUMBER(SEARCH("3",'Procytrat 100B'!D445)),EDATE(AB4444,3),DATEVALUE('Procytrat 100B'!D445))))),""))</f>
        <v/>
      </c>
      <c r="AM4444" t="str">
        <f t="shared" ca="1" si="443"/>
        <v/>
      </c>
    </row>
    <row r="4445" spans="27:39" x14ac:dyDescent="0.3">
      <c r="AA4445" t="str">
        <f>IF(COUNTA('Procytrat 100B'!A446,'Procytrat 100B'!B446,'Procytrat 100B'!C446)&gt;0,"100B","")</f>
        <v/>
      </c>
      <c r="AB4445" t="str">
        <f>IFERROR(IF(ISNUMBER('Procytrat 100B'!A446),'Procytrat 100B'!A446,DATEVALUE('Procytrat 100B'!A446)),"")</f>
        <v/>
      </c>
      <c r="AC4445" t="str">
        <f>IF(AA4445="","",'Procytrat 100B'!B446)</f>
        <v/>
      </c>
      <c r="AD4445" t="str">
        <f>IF(AA4445="","",IFERROR(1*'Procytrat 100B'!C446,IFERROR(_xludf.NUMBERVALUE('Procytrat 100B'!C446,".",","),IFERROR(_xludf.NUMBERVALUE('Procytrat 100B'!C446,",","."),0))))</f>
        <v/>
      </c>
      <c r="AE4445" t="str">
        <f>IF(AA4445="","",'Procytrat 100B'!I446)</f>
        <v/>
      </c>
      <c r="AF4445">
        <f t="shared" si="438"/>
        <v>0</v>
      </c>
      <c r="AG4445" t="str">
        <f t="shared" si="439"/>
        <v/>
      </c>
      <c r="AH4445" t="str">
        <f t="shared" si="440"/>
        <v/>
      </c>
      <c r="AI4445">
        <f t="shared" si="441"/>
        <v>0</v>
      </c>
      <c r="AJ4445">
        <f t="shared" si="442"/>
        <v>0</v>
      </c>
      <c r="AK4445">
        <v>0</v>
      </c>
      <c r="AL4445" t="str">
        <f>IF(AA4445="","",IFERROR(IF(ISNUMBER('Procytrat 100B'!D446),'Procytrat 100B'!D446,IF(ISNUMBER(SEARCH("12",'Procytrat 100B'!D446)),EDATE(AB4445,12),IF(ISNUMBER(SEARCH("6",'Procytrat 100B'!D446)),EDATE(AB4445,6),IF(ISNUMBER(SEARCH("3",'Procytrat 100B'!D446)),EDATE(AB4445,3),DATEVALUE('Procytrat 100B'!D446))))),""))</f>
        <v/>
      </c>
      <c r="AM4445" t="str">
        <f t="shared" ca="1" si="443"/>
        <v/>
      </c>
    </row>
    <row r="4446" spans="27:39" x14ac:dyDescent="0.3">
      <c r="AA4446" t="str">
        <f>IF(COUNTA('Procytrat 100B'!A447,'Procytrat 100B'!B447,'Procytrat 100B'!C447)&gt;0,"100B","")</f>
        <v/>
      </c>
      <c r="AB4446" t="str">
        <f>IFERROR(IF(ISNUMBER('Procytrat 100B'!A447),'Procytrat 100B'!A447,DATEVALUE('Procytrat 100B'!A447)),"")</f>
        <v/>
      </c>
      <c r="AC4446" t="str">
        <f>IF(AA4446="","",'Procytrat 100B'!B447)</f>
        <v/>
      </c>
      <c r="AD4446" t="str">
        <f>IF(AA4446="","",IFERROR(1*'Procytrat 100B'!C447,IFERROR(_xludf.NUMBERVALUE('Procytrat 100B'!C447,".",","),IFERROR(_xludf.NUMBERVALUE('Procytrat 100B'!C447,",","."),0))))</f>
        <v/>
      </c>
      <c r="AE4446" t="str">
        <f>IF(AA4446="","",'Procytrat 100B'!I447)</f>
        <v/>
      </c>
      <c r="AF4446">
        <f t="shared" si="438"/>
        <v>0</v>
      </c>
      <c r="AG4446" t="str">
        <f t="shared" si="439"/>
        <v/>
      </c>
      <c r="AH4446" t="str">
        <f t="shared" si="440"/>
        <v/>
      </c>
      <c r="AI4446">
        <f t="shared" si="441"/>
        <v>0</v>
      </c>
      <c r="AJ4446">
        <f t="shared" si="442"/>
        <v>0</v>
      </c>
      <c r="AK4446">
        <v>0</v>
      </c>
      <c r="AL4446" t="str">
        <f>IF(AA4446="","",IFERROR(IF(ISNUMBER('Procytrat 100B'!D447),'Procytrat 100B'!D447,IF(ISNUMBER(SEARCH("12",'Procytrat 100B'!D447)),EDATE(AB4446,12),IF(ISNUMBER(SEARCH("6",'Procytrat 100B'!D447)),EDATE(AB4446,6),IF(ISNUMBER(SEARCH("3",'Procytrat 100B'!D447)),EDATE(AB4446,3),DATEVALUE('Procytrat 100B'!D447))))),""))</f>
        <v/>
      </c>
      <c r="AM4446" t="str">
        <f t="shared" ca="1" si="443"/>
        <v/>
      </c>
    </row>
    <row r="4447" spans="27:39" x14ac:dyDescent="0.3">
      <c r="AA4447" t="str">
        <f>IF(COUNTA('Procytrat 100B'!A448,'Procytrat 100B'!B448,'Procytrat 100B'!C448)&gt;0,"100B","")</f>
        <v/>
      </c>
      <c r="AB4447" t="str">
        <f>IFERROR(IF(ISNUMBER('Procytrat 100B'!A448),'Procytrat 100B'!A448,DATEVALUE('Procytrat 100B'!A448)),"")</f>
        <v/>
      </c>
      <c r="AC4447" t="str">
        <f>IF(AA4447="","",'Procytrat 100B'!B448)</f>
        <v/>
      </c>
      <c r="AD4447" t="str">
        <f>IF(AA4447="","",IFERROR(1*'Procytrat 100B'!C448,IFERROR(_xludf.NUMBERVALUE('Procytrat 100B'!C448,".",","),IFERROR(_xludf.NUMBERVALUE('Procytrat 100B'!C448,",","."),0))))</f>
        <v/>
      </c>
      <c r="AE4447" t="str">
        <f>IF(AA4447="","",'Procytrat 100B'!I448)</f>
        <v/>
      </c>
      <c r="AF4447">
        <f t="shared" si="438"/>
        <v>0</v>
      </c>
      <c r="AG4447" t="str">
        <f t="shared" si="439"/>
        <v/>
      </c>
      <c r="AH4447" t="str">
        <f t="shared" si="440"/>
        <v/>
      </c>
      <c r="AI4447">
        <f t="shared" si="441"/>
        <v>0</v>
      </c>
      <c r="AJ4447">
        <f t="shared" si="442"/>
        <v>0</v>
      </c>
      <c r="AK4447">
        <v>0</v>
      </c>
      <c r="AL4447" t="str">
        <f>IF(AA4447="","",IFERROR(IF(ISNUMBER('Procytrat 100B'!D448),'Procytrat 100B'!D448,IF(ISNUMBER(SEARCH("12",'Procytrat 100B'!D448)),EDATE(AB4447,12),IF(ISNUMBER(SEARCH("6",'Procytrat 100B'!D448)),EDATE(AB4447,6),IF(ISNUMBER(SEARCH("3",'Procytrat 100B'!D448)),EDATE(AB4447,3),DATEVALUE('Procytrat 100B'!D448))))),""))</f>
        <v/>
      </c>
      <c r="AM4447" t="str">
        <f t="shared" ca="1" si="443"/>
        <v/>
      </c>
    </row>
    <row r="4448" spans="27:39" x14ac:dyDescent="0.3">
      <c r="AA4448" t="str">
        <f>IF(COUNTA('Procytrat 100B'!A449,'Procytrat 100B'!B449,'Procytrat 100B'!C449)&gt;0,"100B","")</f>
        <v/>
      </c>
      <c r="AB4448" t="str">
        <f>IFERROR(IF(ISNUMBER('Procytrat 100B'!A449),'Procytrat 100B'!A449,DATEVALUE('Procytrat 100B'!A449)),"")</f>
        <v/>
      </c>
      <c r="AC4448" t="str">
        <f>IF(AA4448="","",'Procytrat 100B'!B449)</f>
        <v/>
      </c>
      <c r="AD4448" t="str">
        <f>IF(AA4448="","",IFERROR(1*'Procytrat 100B'!C449,IFERROR(_xludf.NUMBERVALUE('Procytrat 100B'!C449,".",","),IFERROR(_xludf.NUMBERVALUE('Procytrat 100B'!C449,",","."),0))))</f>
        <v/>
      </c>
      <c r="AE4448" t="str">
        <f>IF(AA4448="","",'Procytrat 100B'!I449)</f>
        <v/>
      </c>
      <c r="AF4448">
        <f t="shared" si="438"/>
        <v>0</v>
      </c>
      <c r="AG4448" t="str">
        <f t="shared" si="439"/>
        <v/>
      </c>
      <c r="AH4448" t="str">
        <f t="shared" si="440"/>
        <v/>
      </c>
      <c r="AI4448">
        <f t="shared" si="441"/>
        <v>0</v>
      </c>
      <c r="AJ4448">
        <f t="shared" si="442"/>
        <v>0</v>
      </c>
      <c r="AK4448">
        <v>0</v>
      </c>
      <c r="AL4448" t="str">
        <f>IF(AA4448="","",IFERROR(IF(ISNUMBER('Procytrat 100B'!D449),'Procytrat 100B'!D449,IF(ISNUMBER(SEARCH("12",'Procytrat 100B'!D449)),EDATE(AB4448,12),IF(ISNUMBER(SEARCH("6",'Procytrat 100B'!D449)),EDATE(AB4448,6),IF(ISNUMBER(SEARCH("3",'Procytrat 100B'!D449)),EDATE(AB4448,3),DATEVALUE('Procytrat 100B'!D449))))),""))</f>
        <v/>
      </c>
      <c r="AM4448" t="str">
        <f t="shared" ca="1" si="443"/>
        <v/>
      </c>
    </row>
    <row r="4449" spans="27:39" x14ac:dyDescent="0.3">
      <c r="AA4449" t="str">
        <f>IF(COUNTA('Procytrat 100B'!A450,'Procytrat 100B'!B450,'Procytrat 100B'!C450)&gt;0,"100B","")</f>
        <v/>
      </c>
      <c r="AB4449" t="str">
        <f>IFERROR(IF(ISNUMBER('Procytrat 100B'!A450),'Procytrat 100B'!A450,DATEVALUE('Procytrat 100B'!A450)),"")</f>
        <v/>
      </c>
      <c r="AC4449" t="str">
        <f>IF(AA4449="","",'Procytrat 100B'!B450)</f>
        <v/>
      </c>
      <c r="AD4449" t="str">
        <f>IF(AA4449="","",IFERROR(1*'Procytrat 100B'!C450,IFERROR(_xludf.NUMBERVALUE('Procytrat 100B'!C450,".",","),IFERROR(_xludf.NUMBERVALUE('Procytrat 100B'!C450,",","."),0))))</f>
        <v/>
      </c>
      <c r="AE4449" t="str">
        <f>IF(AA4449="","",'Procytrat 100B'!I450)</f>
        <v/>
      </c>
      <c r="AF4449">
        <f t="shared" si="438"/>
        <v>0</v>
      </c>
      <c r="AG4449" t="str">
        <f t="shared" si="439"/>
        <v/>
      </c>
      <c r="AH4449" t="str">
        <f t="shared" si="440"/>
        <v/>
      </c>
      <c r="AI4449">
        <f t="shared" si="441"/>
        <v>0</v>
      </c>
      <c r="AJ4449">
        <f t="shared" si="442"/>
        <v>0</v>
      </c>
      <c r="AK4449">
        <v>0</v>
      </c>
      <c r="AL4449" t="str">
        <f>IF(AA4449="","",IFERROR(IF(ISNUMBER('Procytrat 100B'!D450),'Procytrat 100B'!D450,IF(ISNUMBER(SEARCH("12",'Procytrat 100B'!D450)),EDATE(AB4449,12),IF(ISNUMBER(SEARCH("6",'Procytrat 100B'!D450)),EDATE(AB4449,6),IF(ISNUMBER(SEARCH("3",'Procytrat 100B'!D450)),EDATE(AB4449,3),DATEVALUE('Procytrat 100B'!D450))))),""))</f>
        <v/>
      </c>
      <c r="AM4449" t="str">
        <f t="shared" ca="1" si="443"/>
        <v/>
      </c>
    </row>
    <row r="4450" spans="27:39" x14ac:dyDescent="0.3">
      <c r="AA4450" t="str">
        <f>IF(COUNTA('Procytrat 100B'!A451,'Procytrat 100B'!B451,'Procytrat 100B'!C451)&gt;0,"100B","")</f>
        <v/>
      </c>
      <c r="AB4450" t="str">
        <f>IFERROR(IF(ISNUMBER('Procytrat 100B'!A451),'Procytrat 100B'!A451,DATEVALUE('Procytrat 100B'!A451)),"")</f>
        <v/>
      </c>
      <c r="AC4450" t="str">
        <f>IF(AA4450="","",'Procytrat 100B'!B451)</f>
        <v/>
      </c>
      <c r="AD4450" t="str">
        <f>IF(AA4450="","",IFERROR(1*'Procytrat 100B'!C451,IFERROR(_xludf.NUMBERVALUE('Procytrat 100B'!C451,".",","),IFERROR(_xludf.NUMBERVALUE('Procytrat 100B'!C451,",","."),0))))</f>
        <v/>
      </c>
      <c r="AE4450" t="str">
        <f>IF(AA4450="","",'Procytrat 100B'!I451)</f>
        <v/>
      </c>
      <c r="AF4450">
        <f t="shared" si="438"/>
        <v>0</v>
      </c>
      <c r="AG4450" t="str">
        <f t="shared" si="439"/>
        <v/>
      </c>
      <c r="AH4450" t="str">
        <f t="shared" si="440"/>
        <v/>
      </c>
      <c r="AI4450">
        <f t="shared" si="441"/>
        <v>0</v>
      </c>
      <c r="AJ4450">
        <f t="shared" si="442"/>
        <v>0</v>
      </c>
      <c r="AK4450">
        <v>0</v>
      </c>
      <c r="AL4450" t="str">
        <f>IF(AA4450="","",IFERROR(IF(ISNUMBER('Procytrat 100B'!D451),'Procytrat 100B'!D451,IF(ISNUMBER(SEARCH("12",'Procytrat 100B'!D451)),EDATE(AB4450,12),IF(ISNUMBER(SEARCH("6",'Procytrat 100B'!D451)),EDATE(AB4450,6),IF(ISNUMBER(SEARCH("3",'Procytrat 100B'!D451)),EDATE(AB4450,3),DATEVALUE('Procytrat 100B'!D451))))),""))</f>
        <v/>
      </c>
      <c r="AM4450" t="str">
        <f t="shared" ca="1" si="443"/>
        <v/>
      </c>
    </row>
    <row r="4451" spans="27:39" x14ac:dyDescent="0.3">
      <c r="AA4451" t="str">
        <f>IF(COUNTA('Procytrat 100B'!A452,'Procytrat 100B'!B452,'Procytrat 100B'!C452)&gt;0,"100B","")</f>
        <v/>
      </c>
      <c r="AB4451" t="str">
        <f>IFERROR(IF(ISNUMBER('Procytrat 100B'!A452),'Procytrat 100B'!A452,DATEVALUE('Procytrat 100B'!A452)),"")</f>
        <v/>
      </c>
      <c r="AC4451" t="str">
        <f>IF(AA4451="","",'Procytrat 100B'!B452)</f>
        <v/>
      </c>
      <c r="AD4451" t="str">
        <f>IF(AA4451="","",IFERROR(1*'Procytrat 100B'!C452,IFERROR(_xludf.NUMBERVALUE('Procytrat 100B'!C452,".",","),IFERROR(_xludf.NUMBERVALUE('Procytrat 100B'!C452,",","."),0))))</f>
        <v/>
      </c>
      <c r="AE4451" t="str">
        <f>IF(AA4451="","",'Procytrat 100B'!I452)</f>
        <v/>
      </c>
      <c r="AF4451">
        <f t="shared" si="438"/>
        <v>0</v>
      </c>
      <c r="AG4451" t="str">
        <f t="shared" si="439"/>
        <v/>
      </c>
      <c r="AH4451" t="str">
        <f t="shared" si="440"/>
        <v/>
      </c>
      <c r="AI4451">
        <f t="shared" si="441"/>
        <v>0</v>
      </c>
      <c r="AJ4451">
        <f t="shared" si="442"/>
        <v>0</v>
      </c>
      <c r="AK4451">
        <v>0</v>
      </c>
      <c r="AL4451" t="str">
        <f>IF(AA4451="","",IFERROR(IF(ISNUMBER('Procytrat 100B'!D452),'Procytrat 100B'!D452,IF(ISNUMBER(SEARCH("12",'Procytrat 100B'!D452)),EDATE(AB4451,12),IF(ISNUMBER(SEARCH("6",'Procytrat 100B'!D452)),EDATE(AB4451,6),IF(ISNUMBER(SEARCH("3",'Procytrat 100B'!D452)),EDATE(AB4451,3),DATEVALUE('Procytrat 100B'!D452))))),""))</f>
        <v/>
      </c>
      <c r="AM4451" t="str">
        <f t="shared" ca="1" si="443"/>
        <v/>
      </c>
    </row>
    <row r="4452" spans="27:39" x14ac:dyDescent="0.3">
      <c r="AA4452" t="str">
        <f>IF(COUNTA('Procytrat 100B'!A453,'Procytrat 100B'!B453,'Procytrat 100B'!C453)&gt;0,"100B","")</f>
        <v/>
      </c>
      <c r="AB4452" t="str">
        <f>IFERROR(IF(ISNUMBER('Procytrat 100B'!A453),'Procytrat 100B'!A453,DATEVALUE('Procytrat 100B'!A453)),"")</f>
        <v/>
      </c>
      <c r="AC4452" t="str">
        <f>IF(AA4452="","",'Procytrat 100B'!B453)</f>
        <v/>
      </c>
      <c r="AD4452" t="str">
        <f>IF(AA4452="","",IFERROR(1*'Procytrat 100B'!C453,IFERROR(_xludf.NUMBERVALUE('Procytrat 100B'!C453,".",","),IFERROR(_xludf.NUMBERVALUE('Procytrat 100B'!C453,",","."),0))))</f>
        <v/>
      </c>
      <c r="AE4452" t="str">
        <f>IF(AA4452="","",'Procytrat 100B'!I453)</f>
        <v/>
      </c>
      <c r="AF4452">
        <f t="shared" si="438"/>
        <v>0</v>
      </c>
      <c r="AG4452" t="str">
        <f t="shared" si="439"/>
        <v/>
      </c>
      <c r="AH4452" t="str">
        <f t="shared" si="440"/>
        <v/>
      </c>
      <c r="AI4452">
        <f t="shared" si="441"/>
        <v>0</v>
      </c>
      <c r="AJ4452">
        <f t="shared" si="442"/>
        <v>0</v>
      </c>
      <c r="AK4452">
        <v>0</v>
      </c>
      <c r="AL4452" t="str">
        <f>IF(AA4452="","",IFERROR(IF(ISNUMBER('Procytrat 100B'!D453),'Procytrat 100B'!D453,IF(ISNUMBER(SEARCH("12",'Procytrat 100B'!D453)),EDATE(AB4452,12),IF(ISNUMBER(SEARCH("6",'Procytrat 100B'!D453)),EDATE(AB4452,6),IF(ISNUMBER(SEARCH("3",'Procytrat 100B'!D453)),EDATE(AB4452,3),DATEVALUE('Procytrat 100B'!D453))))),""))</f>
        <v/>
      </c>
      <c r="AM4452" t="str">
        <f t="shared" ca="1" si="443"/>
        <v/>
      </c>
    </row>
    <row r="4453" spans="27:39" x14ac:dyDescent="0.3">
      <c r="AA4453" t="str">
        <f>IF(COUNTA('Procytrat 100B'!A454,'Procytrat 100B'!B454,'Procytrat 100B'!C454)&gt;0,"100B","")</f>
        <v/>
      </c>
      <c r="AB4453" t="str">
        <f>IFERROR(IF(ISNUMBER('Procytrat 100B'!A454),'Procytrat 100B'!A454,DATEVALUE('Procytrat 100B'!A454)),"")</f>
        <v/>
      </c>
      <c r="AC4453" t="str">
        <f>IF(AA4453="","",'Procytrat 100B'!B454)</f>
        <v/>
      </c>
      <c r="AD4453" t="str">
        <f>IF(AA4453="","",IFERROR(1*'Procytrat 100B'!C454,IFERROR(_xludf.NUMBERVALUE('Procytrat 100B'!C454,".",","),IFERROR(_xludf.NUMBERVALUE('Procytrat 100B'!C454,",","."),0))))</f>
        <v/>
      </c>
      <c r="AE4453" t="str">
        <f>IF(AA4453="","",'Procytrat 100B'!I454)</f>
        <v/>
      </c>
      <c r="AF4453">
        <f t="shared" si="438"/>
        <v>0</v>
      </c>
      <c r="AG4453" t="str">
        <f t="shared" si="439"/>
        <v/>
      </c>
      <c r="AH4453" t="str">
        <f t="shared" si="440"/>
        <v/>
      </c>
      <c r="AI4453">
        <f t="shared" si="441"/>
        <v>0</v>
      </c>
      <c r="AJ4453">
        <f t="shared" si="442"/>
        <v>0</v>
      </c>
      <c r="AK4453">
        <v>0</v>
      </c>
      <c r="AL4453" t="str">
        <f>IF(AA4453="","",IFERROR(IF(ISNUMBER('Procytrat 100B'!D454),'Procytrat 100B'!D454,IF(ISNUMBER(SEARCH("12",'Procytrat 100B'!D454)),EDATE(AB4453,12),IF(ISNUMBER(SEARCH("6",'Procytrat 100B'!D454)),EDATE(AB4453,6),IF(ISNUMBER(SEARCH("3",'Procytrat 100B'!D454)),EDATE(AB4453,3),DATEVALUE('Procytrat 100B'!D454))))),""))</f>
        <v/>
      </c>
      <c r="AM4453" t="str">
        <f t="shared" ca="1" si="443"/>
        <v/>
      </c>
    </row>
    <row r="4454" spans="27:39" x14ac:dyDescent="0.3">
      <c r="AA4454" t="str">
        <f>IF(COUNTA('Procytrat 100B'!A455,'Procytrat 100B'!B455,'Procytrat 100B'!C455)&gt;0,"100B","")</f>
        <v/>
      </c>
      <c r="AB4454" t="str">
        <f>IFERROR(IF(ISNUMBER('Procytrat 100B'!A455),'Procytrat 100B'!A455,DATEVALUE('Procytrat 100B'!A455)),"")</f>
        <v/>
      </c>
      <c r="AC4454" t="str">
        <f>IF(AA4454="","",'Procytrat 100B'!B455)</f>
        <v/>
      </c>
      <c r="AD4454" t="str">
        <f>IF(AA4454="","",IFERROR(1*'Procytrat 100B'!C455,IFERROR(_xludf.NUMBERVALUE('Procytrat 100B'!C455,".",","),IFERROR(_xludf.NUMBERVALUE('Procytrat 100B'!C455,",","."),0))))</f>
        <v/>
      </c>
      <c r="AE4454" t="str">
        <f>IF(AA4454="","",'Procytrat 100B'!I455)</f>
        <v/>
      </c>
      <c r="AF4454">
        <f t="shared" si="438"/>
        <v>0</v>
      </c>
      <c r="AG4454" t="str">
        <f t="shared" si="439"/>
        <v/>
      </c>
      <c r="AH4454" t="str">
        <f t="shared" si="440"/>
        <v/>
      </c>
      <c r="AI4454">
        <f t="shared" si="441"/>
        <v>0</v>
      </c>
      <c r="AJ4454">
        <f t="shared" si="442"/>
        <v>0</v>
      </c>
      <c r="AK4454">
        <v>0</v>
      </c>
      <c r="AL4454" t="str">
        <f>IF(AA4454="","",IFERROR(IF(ISNUMBER('Procytrat 100B'!D455),'Procytrat 100B'!D455,IF(ISNUMBER(SEARCH("12",'Procytrat 100B'!D455)),EDATE(AB4454,12),IF(ISNUMBER(SEARCH("6",'Procytrat 100B'!D455)),EDATE(AB4454,6),IF(ISNUMBER(SEARCH("3",'Procytrat 100B'!D455)),EDATE(AB4454,3),DATEVALUE('Procytrat 100B'!D455))))),""))</f>
        <v/>
      </c>
      <c r="AM4454" t="str">
        <f t="shared" ca="1" si="443"/>
        <v/>
      </c>
    </row>
    <row r="4455" spans="27:39" x14ac:dyDescent="0.3">
      <c r="AA4455" t="str">
        <f>IF(COUNTA('Procytrat 100B'!A456,'Procytrat 100B'!B456,'Procytrat 100B'!C456)&gt;0,"100B","")</f>
        <v/>
      </c>
      <c r="AB4455" t="str">
        <f>IFERROR(IF(ISNUMBER('Procytrat 100B'!A456),'Procytrat 100B'!A456,DATEVALUE('Procytrat 100B'!A456)),"")</f>
        <v/>
      </c>
      <c r="AC4455" t="str">
        <f>IF(AA4455="","",'Procytrat 100B'!B456)</f>
        <v/>
      </c>
      <c r="AD4455" t="str">
        <f>IF(AA4455="","",IFERROR(1*'Procytrat 100B'!C456,IFERROR(_xludf.NUMBERVALUE('Procytrat 100B'!C456,".",","),IFERROR(_xludf.NUMBERVALUE('Procytrat 100B'!C456,",","."),0))))</f>
        <v/>
      </c>
      <c r="AE4455" t="str">
        <f>IF(AA4455="","",'Procytrat 100B'!I456)</f>
        <v/>
      </c>
      <c r="AF4455">
        <f t="shared" si="438"/>
        <v>0</v>
      </c>
      <c r="AG4455" t="str">
        <f t="shared" si="439"/>
        <v/>
      </c>
      <c r="AH4455" t="str">
        <f t="shared" si="440"/>
        <v/>
      </c>
      <c r="AI4455">
        <f t="shared" si="441"/>
        <v>0</v>
      </c>
      <c r="AJ4455">
        <f t="shared" si="442"/>
        <v>0</v>
      </c>
      <c r="AK4455">
        <v>0</v>
      </c>
      <c r="AL4455" t="str">
        <f>IF(AA4455="","",IFERROR(IF(ISNUMBER('Procytrat 100B'!D456),'Procytrat 100B'!D456,IF(ISNUMBER(SEARCH("12",'Procytrat 100B'!D456)),EDATE(AB4455,12),IF(ISNUMBER(SEARCH("6",'Procytrat 100B'!D456)),EDATE(AB4455,6),IF(ISNUMBER(SEARCH("3",'Procytrat 100B'!D456)),EDATE(AB4455,3),DATEVALUE('Procytrat 100B'!D456))))),""))</f>
        <v/>
      </c>
      <c r="AM4455" t="str">
        <f t="shared" ca="1" si="443"/>
        <v/>
      </c>
    </row>
    <row r="4456" spans="27:39" x14ac:dyDescent="0.3">
      <c r="AA4456" t="str">
        <f>IF(COUNTA('Procytrat 100B'!A457,'Procytrat 100B'!B457,'Procytrat 100B'!C457)&gt;0,"100B","")</f>
        <v/>
      </c>
      <c r="AB4456" t="str">
        <f>IFERROR(IF(ISNUMBER('Procytrat 100B'!A457),'Procytrat 100B'!A457,DATEVALUE('Procytrat 100B'!A457)),"")</f>
        <v/>
      </c>
      <c r="AC4456" t="str">
        <f>IF(AA4456="","",'Procytrat 100B'!B457)</f>
        <v/>
      </c>
      <c r="AD4456" t="str">
        <f>IF(AA4456="","",IFERROR(1*'Procytrat 100B'!C457,IFERROR(_xludf.NUMBERVALUE('Procytrat 100B'!C457,".",","),IFERROR(_xludf.NUMBERVALUE('Procytrat 100B'!C457,",","."),0))))</f>
        <v/>
      </c>
      <c r="AE4456" t="str">
        <f>IF(AA4456="","",'Procytrat 100B'!I457)</f>
        <v/>
      </c>
      <c r="AF4456">
        <f t="shared" si="438"/>
        <v>0</v>
      </c>
      <c r="AG4456" t="str">
        <f t="shared" si="439"/>
        <v/>
      </c>
      <c r="AH4456" t="str">
        <f t="shared" si="440"/>
        <v/>
      </c>
      <c r="AI4456">
        <f t="shared" si="441"/>
        <v>0</v>
      </c>
      <c r="AJ4456">
        <f t="shared" si="442"/>
        <v>0</v>
      </c>
      <c r="AK4456">
        <v>0</v>
      </c>
      <c r="AL4456" t="str">
        <f>IF(AA4456="","",IFERROR(IF(ISNUMBER('Procytrat 100B'!D457),'Procytrat 100B'!D457,IF(ISNUMBER(SEARCH("12",'Procytrat 100B'!D457)),EDATE(AB4456,12),IF(ISNUMBER(SEARCH("6",'Procytrat 100B'!D457)),EDATE(AB4456,6),IF(ISNUMBER(SEARCH("3",'Procytrat 100B'!D457)),EDATE(AB4456,3),DATEVALUE('Procytrat 100B'!D457))))),""))</f>
        <v/>
      </c>
      <c r="AM4456" t="str">
        <f t="shared" ca="1" si="443"/>
        <v/>
      </c>
    </row>
    <row r="4457" spans="27:39" x14ac:dyDescent="0.3">
      <c r="AA4457" t="str">
        <f>IF(COUNTA('Procytrat 100B'!A458,'Procytrat 100B'!B458,'Procytrat 100B'!C458)&gt;0,"100B","")</f>
        <v/>
      </c>
      <c r="AB4457" t="str">
        <f>IFERROR(IF(ISNUMBER('Procytrat 100B'!A458),'Procytrat 100B'!A458,DATEVALUE('Procytrat 100B'!A458)),"")</f>
        <v/>
      </c>
      <c r="AC4457" t="str">
        <f>IF(AA4457="","",'Procytrat 100B'!B458)</f>
        <v/>
      </c>
      <c r="AD4457" t="str">
        <f>IF(AA4457="","",IFERROR(1*'Procytrat 100B'!C458,IFERROR(_xludf.NUMBERVALUE('Procytrat 100B'!C458,".",","),IFERROR(_xludf.NUMBERVALUE('Procytrat 100B'!C458,",","."),0))))</f>
        <v/>
      </c>
      <c r="AE4457" t="str">
        <f>IF(AA4457="","",'Procytrat 100B'!I458)</f>
        <v/>
      </c>
      <c r="AF4457">
        <f t="shared" si="438"/>
        <v>0</v>
      </c>
      <c r="AG4457" t="str">
        <f t="shared" si="439"/>
        <v/>
      </c>
      <c r="AH4457" t="str">
        <f t="shared" si="440"/>
        <v/>
      </c>
      <c r="AI4457">
        <f t="shared" si="441"/>
        <v>0</v>
      </c>
      <c r="AJ4457">
        <f t="shared" si="442"/>
        <v>0</v>
      </c>
      <c r="AK4457">
        <v>0</v>
      </c>
      <c r="AL4457" t="str">
        <f>IF(AA4457="","",IFERROR(IF(ISNUMBER('Procytrat 100B'!D458),'Procytrat 100B'!D458,IF(ISNUMBER(SEARCH("12",'Procytrat 100B'!D458)),EDATE(AB4457,12),IF(ISNUMBER(SEARCH("6",'Procytrat 100B'!D458)),EDATE(AB4457,6),IF(ISNUMBER(SEARCH("3",'Procytrat 100B'!D458)),EDATE(AB4457,3),DATEVALUE('Procytrat 100B'!D458))))),""))</f>
        <v/>
      </c>
      <c r="AM4457" t="str">
        <f t="shared" ca="1" si="443"/>
        <v/>
      </c>
    </row>
    <row r="4458" spans="27:39" x14ac:dyDescent="0.3">
      <c r="AA4458" t="str">
        <f>IF(COUNTA('Procytrat 100B'!A459,'Procytrat 100B'!B459,'Procytrat 100B'!C459)&gt;0,"100B","")</f>
        <v/>
      </c>
      <c r="AB4458" t="str">
        <f>IFERROR(IF(ISNUMBER('Procytrat 100B'!A459),'Procytrat 100B'!A459,DATEVALUE('Procytrat 100B'!A459)),"")</f>
        <v/>
      </c>
      <c r="AC4458" t="str">
        <f>IF(AA4458="","",'Procytrat 100B'!B459)</f>
        <v/>
      </c>
      <c r="AD4458" t="str">
        <f>IF(AA4458="","",IFERROR(1*'Procytrat 100B'!C459,IFERROR(_xludf.NUMBERVALUE('Procytrat 100B'!C459,".",","),IFERROR(_xludf.NUMBERVALUE('Procytrat 100B'!C459,",","."),0))))</f>
        <v/>
      </c>
      <c r="AE4458" t="str">
        <f>IF(AA4458="","",'Procytrat 100B'!I459)</f>
        <v/>
      </c>
      <c r="AF4458">
        <f t="shared" si="438"/>
        <v>0</v>
      </c>
      <c r="AG4458" t="str">
        <f t="shared" si="439"/>
        <v/>
      </c>
      <c r="AH4458" t="str">
        <f t="shared" si="440"/>
        <v/>
      </c>
      <c r="AI4458">
        <f t="shared" si="441"/>
        <v>0</v>
      </c>
      <c r="AJ4458">
        <f t="shared" si="442"/>
        <v>0</v>
      </c>
      <c r="AK4458">
        <v>0</v>
      </c>
      <c r="AL4458" t="str">
        <f>IF(AA4458="","",IFERROR(IF(ISNUMBER('Procytrat 100B'!D459),'Procytrat 100B'!D459,IF(ISNUMBER(SEARCH("12",'Procytrat 100B'!D459)),EDATE(AB4458,12),IF(ISNUMBER(SEARCH("6",'Procytrat 100B'!D459)),EDATE(AB4458,6),IF(ISNUMBER(SEARCH("3",'Procytrat 100B'!D459)),EDATE(AB4458,3),DATEVALUE('Procytrat 100B'!D459))))),""))</f>
        <v/>
      </c>
      <c r="AM4458" t="str">
        <f t="shared" ca="1" si="443"/>
        <v/>
      </c>
    </row>
    <row r="4459" spans="27:39" x14ac:dyDescent="0.3">
      <c r="AA4459" t="str">
        <f>IF(COUNTA('Procytrat 100B'!A460,'Procytrat 100B'!B460,'Procytrat 100B'!C460)&gt;0,"100B","")</f>
        <v/>
      </c>
      <c r="AB4459" t="str">
        <f>IFERROR(IF(ISNUMBER('Procytrat 100B'!A460),'Procytrat 100B'!A460,DATEVALUE('Procytrat 100B'!A460)),"")</f>
        <v/>
      </c>
      <c r="AC4459" t="str">
        <f>IF(AA4459="","",'Procytrat 100B'!B460)</f>
        <v/>
      </c>
      <c r="AD4459" t="str">
        <f>IF(AA4459="","",IFERROR(1*'Procytrat 100B'!C460,IFERROR(_xludf.NUMBERVALUE('Procytrat 100B'!C460,".",","),IFERROR(_xludf.NUMBERVALUE('Procytrat 100B'!C460,",","."),0))))</f>
        <v/>
      </c>
      <c r="AE4459" t="str">
        <f>IF(AA4459="","",'Procytrat 100B'!I460)</f>
        <v/>
      </c>
      <c r="AF4459">
        <f t="shared" si="438"/>
        <v>0</v>
      </c>
      <c r="AG4459" t="str">
        <f t="shared" si="439"/>
        <v/>
      </c>
      <c r="AH4459" t="str">
        <f t="shared" si="440"/>
        <v/>
      </c>
      <c r="AI4459">
        <f t="shared" si="441"/>
        <v>0</v>
      </c>
      <c r="AJ4459">
        <f t="shared" si="442"/>
        <v>0</v>
      </c>
      <c r="AK4459">
        <v>0</v>
      </c>
      <c r="AL4459" t="str">
        <f>IF(AA4459="","",IFERROR(IF(ISNUMBER('Procytrat 100B'!D460),'Procytrat 100B'!D460,IF(ISNUMBER(SEARCH("12",'Procytrat 100B'!D460)),EDATE(AB4459,12),IF(ISNUMBER(SEARCH("6",'Procytrat 100B'!D460)),EDATE(AB4459,6),IF(ISNUMBER(SEARCH("3",'Procytrat 100B'!D460)),EDATE(AB4459,3),DATEVALUE('Procytrat 100B'!D460))))),""))</f>
        <v/>
      </c>
      <c r="AM4459" t="str">
        <f t="shared" ca="1" si="443"/>
        <v/>
      </c>
    </row>
    <row r="4460" spans="27:39" x14ac:dyDescent="0.3">
      <c r="AA4460" t="str">
        <f>IF(COUNTA('Procytrat 100B'!A461,'Procytrat 100B'!B461,'Procytrat 100B'!C461)&gt;0,"100B","")</f>
        <v/>
      </c>
      <c r="AB4460" t="str">
        <f>IFERROR(IF(ISNUMBER('Procytrat 100B'!A461),'Procytrat 100B'!A461,DATEVALUE('Procytrat 100B'!A461)),"")</f>
        <v/>
      </c>
      <c r="AC4460" t="str">
        <f>IF(AA4460="","",'Procytrat 100B'!B461)</f>
        <v/>
      </c>
      <c r="AD4460" t="str">
        <f>IF(AA4460="","",IFERROR(1*'Procytrat 100B'!C461,IFERROR(_xludf.NUMBERVALUE('Procytrat 100B'!C461,".",","),IFERROR(_xludf.NUMBERVALUE('Procytrat 100B'!C461,",","."),0))))</f>
        <v/>
      </c>
      <c r="AE4460" t="str">
        <f>IF(AA4460="","",'Procytrat 100B'!I461)</f>
        <v/>
      </c>
      <c r="AF4460">
        <f t="shared" si="438"/>
        <v>0</v>
      </c>
      <c r="AG4460" t="str">
        <f t="shared" si="439"/>
        <v/>
      </c>
      <c r="AH4460" t="str">
        <f t="shared" si="440"/>
        <v/>
      </c>
      <c r="AI4460">
        <f t="shared" si="441"/>
        <v>0</v>
      </c>
      <c r="AJ4460">
        <f t="shared" si="442"/>
        <v>0</v>
      </c>
      <c r="AK4460">
        <v>0</v>
      </c>
      <c r="AL4460" t="str">
        <f>IF(AA4460="","",IFERROR(IF(ISNUMBER('Procytrat 100B'!D461),'Procytrat 100B'!D461,IF(ISNUMBER(SEARCH("12",'Procytrat 100B'!D461)),EDATE(AB4460,12),IF(ISNUMBER(SEARCH("6",'Procytrat 100B'!D461)),EDATE(AB4460,6),IF(ISNUMBER(SEARCH("3",'Procytrat 100B'!D461)),EDATE(AB4460,3),DATEVALUE('Procytrat 100B'!D461))))),""))</f>
        <v/>
      </c>
      <c r="AM4460" t="str">
        <f t="shared" ca="1" si="443"/>
        <v/>
      </c>
    </row>
    <row r="4461" spans="27:39" x14ac:dyDescent="0.3">
      <c r="AA4461" t="str">
        <f>IF(COUNTA('Procytrat 100B'!A462,'Procytrat 100B'!B462,'Procytrat 100B'!C462)&gt;0,"100B","")</f>
        <v/>
      </c>
      <c r="AB4461" t="str">
        <f>IFERROR(IF(ISNUMBER('Procytrat 100B'!A462),'Procytrat 100B'!A462,DATEVALUE('Procytrat 100B'!A462)),"")</f>
        <v/>
      </c>
      <c r="AC4461" t="str">
        <f>IF(AA4461="","",'Procytrat 100B'!B462)</f>
        <v/>
      </c>
      <c r="AD4461" t="str">
        <f>IF(AA4461="","",IFERROR(1*'Procytrat 100B'!C462,IFERROR(_xludf.NUMBERVALUE('Procytrat 100B'!C462,".",","),IFERROR(_xludf.NUMBERVALUE('Procytrat 100B'!C462,",","."),0))))</f>
        <v/>
      </c>
      <c r="AE4461" t="str">
        <f>IF(AA4461="","",'Procytrat 100B'!I462)</f>
        <v/>
      </c>
      <c r="AF4461">
        <f t="shared" si="438"/>
        <v>0</v>
      </c>
      <c r="AG4461" t="str">
        <f t="shared" si="439"/>
        <v/>
      </c>
      <c r="AH4461" t="str">
        <f t="shared" si="440"/>
        <v/>
      </c>
      <c r="AI4461">
        <f t="shared" si="441"/>
        <v>0</v>
      </c>
      <c r="AJ4461">
        <f t="shared" si="442"/>
        <v>0</v>
      </c>
      <c r="AK4461">
        <v>0</v>
      </c>
      <c r="AL4461" t="str">
        <f>IF(AA4461="","",IFERROR(IF(ISNUMBER('Procytrat 100B'!D462),'Procytrat 100B'!D462,IF(ISNUMBER(SEARCH("12",'Procytrat 100B'!D462)),EDATE(AB4461,12),IF(ISNUMBER(SEARCH("6",'Procytrat 100B'!D462)),EDATE(AB4461,6),IF(ISNUMBER(SEARCH("3",'Procytrat 100B'!D462)),EDATE(AB4461,3),DATEVALUE('Procytrat 100B'!D462))))),""))</f>
        <v/>
      </c>
      <c r="AM4461" t="str">
        <f t="shared" ca="1" si="443"/>
        <v/>
      </c>
    </row>
    <row r="4462" spans="27:39" x14ac:dyDescent="0.3">
      <c r="AA4462" t="str">
        <f>IF(COUNTA('Procytrat 100B'!A463,'Procytrat 100B'!B463,'Procytrat 100B'!C463)&gt;0,"100B","")</f>
        <v/>
      </c>
      <c r="AB4462" t="str">
        <f>IFERROR(IF(ISNUMBER('Procytrat 100B'!A463),'Procytrat 100B'!A463,DATEVALUE('Procytrat 100B'!A463)),"")</f>
        <v/>
      </c>
      <c r="AC4462" t="str">
        <f>IF(AA4462="","",'Procytrat 100B'!B463)</f>
        <v/>
      </c>
      <c r="AD4462" t="str">
        <f>IF(AA4462="","",IFERROR(1*'Procytrat 100B'!C463,IFERROR(_xludf.NUMBERVALUE('Procytrat 100B'!C463,".",","),IFERROR(_xludf.NUMBERVALUE('Procytrat 100B'!C463,",","."),0))))</f>
        <v/>
      </c>
      <c r="AE4462" t="str">
        <f>IF(AA4462="","",'Procytrat 100B'!I463)</f>
        <v/>
      </c>
      <c r="AF4462">
        <f t="shared" si="438"/>
        <v>0</v>
      </c>
      <c r="AG4462" t="str">
        <f t="shared" si="439"/>
        <v/>
      </c>
      <c r="AH4462" t="str">
        <f t="shared" si="440"/>
        <v/>
      </c>
      <c r="AI4462">
        <f t="shared" si="441"/>
        <v>0</v>
      </c>
      <c r="AJ4462">
        <f t="shared" si="442"/>
        <v>0</v>
      </c>
      <c r="AK4462">
        <v>0</v>
      </c>
      <c r="AL4462" t="str">
        <f>IF(AA4462="","",IFERROR(IF(ISNUMBER('Procytrat 100B'!D463),'Procytrat 100B'!D463,IF(ISNUMBER(SEARCH("12",'Procytrat 100B'!D463)),EDATE(AB4462,12),IF(ISNUMBER(SEARCH("6",'Procytrat 100B'!D463)),EDATE(AB4462,6),IF(ISNUMBER(SEARCH("3",'Procytrat 100B'!D463)),EDATE(AB4462,3),DATEVALUE('Procytrat 100B'!D463))))),""))</f>
        <v/>
      </c>
      <c r="AM4462" t="str">
        <f t="shared" ca="1" si="443"/>
        <v/>
      </c>
    </row>
    <row r="4463" spans="27:39" x14ac:dyDescent="0.3">
      <c r="AA4463" t="str">
        <f>IF(COUNTA('Procytrat 100B'!A464,'Procytrat 100B'!B464,'Procytrat 100B'!C464)&gt;0,"100B","")</f>
        <v/>
      </c>
      <c r="AB4463" t="str">
        <f>IFERROR(IF(ISNUMBER('Procytrat 100B'!A464),'Procytrat 100B'!A464,DATEVALUE('Procytrat 100B'!A464)),"")</f>
        <v/>
      </c>
      <c r="AC4463" t="str">
        <f>IF(AA4463="","",'Procytrat 100B'!B464)</f>
        <v/>
      </c>
      <c r="AD4463" t="str">
        <f>IF(AA4463="","",IFERROR(1*'Procytrat 100B'!C464,IFERROR(_xludf.NUMBERVALUE('Procytrat 100B'!C464,".",","),IFERROR(_xludf.NUMBERVALUE('Procytrat 100B'!C464,",","."),0))))</f>
        <v/>
      </c>
      <c r="AE4463" t="str">
        <f>IF(AA4463="","",'Procytrat 100B'!I464)</f>
        <v/>
      </c>
      <c r="AF4463">
        <f t="shared" si="438"/>
        <v>0</v>
      </c>
      <c r="AG4463" t="str">
        <f t="shared" si="439"/>
        <v/>
      </c>
      <c r="AH4463" t="str">
        <f t="shared" si="440"/>
        <v/>
      </c>
      <c r="AI4463">
        <f t="shared" si="441"/>
        <v>0</v>
      </c>
      <c r="AJ4463">
        <f t="shared" si="442"/>
        <v>0</v>
      </c>
      <c r="AK4463">
        <v>0</v>
      </c>
      <c r="AL4463" t="str">
        <f>IF(AA4463="","",IFERROR(IF(ISNUMBER('Procytrat 100B'!D464),'Procytrat 100B'!D464,IF(ISNUMBER(SEARCH("12",'Procytrat 100B'!D464)),EDATE(AB4463,12),IF(ISNUMBER(SEARCH("6",'Procytrat 100B'!D464)),EDATE(AB4463,6),IF(ISNUMBER(SEARCH("3",'Procytrat 100B'!D464)),EDATE(AB4463,3),DATEVALUE('Procytrat 100B'!D464))))),""))</f>
        <v/>
      </c>
      <c r="AM4463" t="str">
        <f t="shared" ca="1" si="443"/>
        <v/>
      </c>
    </row>
    <row r="4464" spans="27:39" x14ac:dyDescent="0.3">
      <c r="AA4464" t="str">
        <f>IF(COUNTA('Procytrat 100B'!A465,'Procytrat 100B'!B465,'Procytrat 100B'!C465)&gt;0,"100B","")</f>
        <v/>
      </c>
      <c r="AB4464" t="str">
        <f>IFERROR(IF(ISNUMBER('Procytrat 100B'!A465),'Procytrat 100B'!A465,DATEVALUE('Procytrat 100B'!A465)),"")</f>
        <v/>
      </c>
      <c r="AC4464" t="str">
        <f>IF(AA4464="","",'Procytrat 100B'!B465)</f>
        <v/>
      </c>
      <c r="AD4464" t="str">
        <f>IF(AA4464="","",IFERROR(1*'Procytrat 100B'!C465,IFERROR(_xludf.NUMBERVALUE('Procytrat 100B'!C465,".",","),IFERROR(_xludf.NUMBERVALUE('Procytrat 100B'!C465,",","."),0))))</f>
        <v/>
      </c>
      <c r="AE4464" t="str">
        <f>IF(AA4464="","",'Procytrat 100B'!I465)</f>
        <v/>
      </c>
      <c r="AF4464">
        <f t="shared" si="438"/>
        <v>0</v>
      </c>
      <c r="AG4464" t="str">
        <f t="shared" si="439"/>
        <v/>
      </c>
      <c r="AH4464" t="str">
        <f t="shared" si="440"/>
        <v/>
      </c>
      <c r="AI4464">
        <f t="shared" si="441"/>
        <v>0</v>
      </c>
      <c r="AJ4464">
        <f t="shared" si="442"/>
        <v>0</v>
      </c>
      <c r="AK4464">
        <v>0</v>
      </c>
      <c r="AL4464" t="str">
        <f>IF(AA4464="","",IFERROR(IF(ISNUMBER('Procytrat 100B'!D465),'Procytrat 100B'!D465,IF(ISNUMBER(SEARCH("12",'Procytrat 100B'!D465)),EDATE(AB4464,12),IF(ISNUMBER(SEARCH("6",'Procytrat 100B'!D465)),EDATE(AB4464,6),IF(ISNUMBER(SEARCH("3",'Procytrat 100B'!D465)),EDATE(AB4464,3),DATEVALUE('Procytrat 100B'!D465))))),""))</f>
        <v/>
      </c>
      <c r="AM4464" t="str">
        <f t="shared" ca="1" si="443"/>
        <v/>
      </c>
    </row>
    <row r="4465" spans="27:39" x14ac:dyDescent="0.3">
      <c r="AA4465" t="str">
        <f>IF(COUNTA('Procytrat 100B'!A466,'Procytrat 100B'!B466,'Procytrat 100B'!C466)&gt;0,"100B","")</f>
        <v/>
      </c>
      <c r="AB4465" t="str">
        <f>IFERROR(IF(ISNUMBER('Procytrat 100B'!A466),'Procytrat 100B'!A466,DATEVALUE('Procytrat 100B'!A466)),"")</f>
        <v/>
      </c>
      <c r="AC4465" t="str">
        <f>IF(AA4465="","",'Procytrat 100B'!B466)</f>
        <v/>
      </c>
      <c r="AD4465" t="str">
        <f>IF(AA4465="","",IFERROR(1*'Procytrat 100B'!C466,IFERROR(_xludf.NUMBERVALUE('Procytrat 100B'!C466,".",","),IFERROR(_xludf.NUMBERVALUE('Procytrat 100B'!C466,",","."),0))))</f>
        <v/>
      </c>
      <c r="AE4465" t="str">
        <f>IF(AA4465="","",'Procytrat 100B'!I466)</f>
        <v/>
      </c>
      <c r="AF4465">
        <f t="shared" si="438"/>
        <v>0</v>
      </c>
      <c r="AG4465" t="str">
        <f t="shared" si="439"/>
        <v/>
      </c>
      <c r="AH4465" t="str">
        <f t="shared" si="440"/>
        <v/>
      </c>
      <c r="AI4465">
        <f t="shared" si="441"/>
        <v>0</v>
      </c>
      <c r="AJ4465">
        <f t="shared" si="442"/>
        <v>0</v>
      </c>
      <c r="AK4465">
        <v>0</v>
      </c>
      <c r="AL4465" t="str">
        <f>IF(AA4465="","",IFERROR(IF(ISNUMBER('Procytrat 100B'!D466),'Procytrat 100B'!D466,IF(ISNUMBER(SEARCH("12",'Procytrat 100B'!D466)),EDATE(AB4465,12),IF(ISNUMBER(SEARCH("6",'Procytrat 100B'!D466)),EDATE(AB4465,6),IF(ISNUMBER(SEARCH("3",'Procytrat 100B'!D466)),EDATE(AB4465,3),DATEVALUE('Procytrat 100B'!D466))))),""))</f>
        <v/>
      </c>
      <c r="AM4465" t="str">
        <f t="shared" ca="1" si="443"/>
        <v/>
      </c>
    </row>
    <row r="4466" spans="27:39" x14ac:dyDescent="0.3">
      <c r="AA4466" t="str">
        <f>IF(COUNTA('Procytrat 100B'!A467,'Procytrat 100B'!B467,'Procytrat 100B'!C467)&gt;0,"100B","")</f>
        <v/>
      </c>
      <c r="AB4466" t="str">
        <f>IFERROR(IF(ISNUMBER('Procytrat 100B'!A467),'Procytrat 100B'!A467,DATEVALUE('Procytrat 100B'!A467)),"")</f>
        <v/>
      </c>
      <c r="AC4466" t="str">
        <f>IF(AA4466="","",'Procytrat 100B'!B467)</f>
        <v/>
      </c>
      <c r="AD4466" t="str">
        <f>IF(AA4466="","",IFERROR(1*'Procytrat 100B'!C467,IFERROR(_xludf.NUMBERVALUE('Procytrat 100B'!C467,".",","),IFERROR(_xludf.NUMBERVALUE('Procytrat 100B'!C467,",","."),0))))</f>
        <v/>
      </c>
      <c r="AE4466" t="str">
        <f>IF(AA4466="","",'Procytrat 100B'!I467)</f>
        <v/>
      </c>
      <c r="AF4466">
        <f t="shared" si="438"/>
        <v>0</v>
      </c>
      <c r="AG4466" t="str">
        <f t="shared" si="439"/>
        <v/>
      </c>
      <c r="AH4466" t="str">
        <f t="shared" si="440"/>
        <v/>
      </c>
      <c r="AI4466">
        <f t="shared" si="441"/>
        <v>0</v>
      </c>
      <c r="AJ4466">
        <f t="shared" si="442"/>
        <v>0</v>
      </c>
      <c r="AK4466">
        <v>0</v>
      </c>
      <c r="AL4466" t="str">
        <f>IF(AA4466="","",IFERROR(IF(ISNUMBER('Procytrat 100B'!D467),'Procytrat 100B'!D467,IF(ISNUMBER(SEARCH("12",'Procytrat 100B'!D467)),EDATE(AB4466,12),IF(ISNUMBER(SEARCH("6",'Procytrat 100B'!D467)),EDATE(AB4466,6),IF(ISNUMBER(SEARCH("3",'Procytrat 100B'!D467)),EDATE(AB4466,3),DATEVALUE('Procytrat 100B'!D467))))),""))</f>
        <v/>
      </c>
      <c r="AM4466" t="str">
        <f t="shared" ca="1" si="443"/>
        <v/>
      </c>
    </row>
    <row r="4467" spans="27:39" x14ac:dyDescent="0.3">
      <c r="AA4467" t="str">
        <f>IF(COUNTA('Procytrat 100B'!A468,'Procytrat 100B'!B468,'Procytrat 100B'!C468)&gt;0,"100B","")</f>
        <v/>
      </c>
      <c r="AB4467" t="str">
        <f>IFERROR(IF(ISNUMBER('Procytrat 100B'!A468),'Procytrat 100B'!A468,DATEVALUE('Procytrat 100B'!A468)),"")</f>
        <v/>
      </c>
      <c r="AC4467" t="str">
        <f>IF(AA4467="","",'Procytrat 100B'!B468)</f>
        <v/>
      </c>
      <c r="AD4467" t="str">
        <f>IF(AA4467="","",IFERROR(1*'Procytrat 100B'!C468,IFERROR(_xludf.NUMBERVALUE('Procytrat 100B'!C468,".",","),IFERROR(_xludf.NUMBERVALUE('Procytrat 100B'!C468,",","."),0))))</f>
        <v/>
      </c>
      <c r="AE4467" t="str">
        <f>IF(AA4467="","",'Procytrat 100B'!I468)</f>
        <v/>
      </c>
      <c r="AF4467">
        <f t="shared" si="438"/>
        <v>0</v>
      </c>
      <c r="AG4467" t="str">
        <f t="shared" si="439"/>
        <v/>
      </c>
      <c r="AH4467" t="str">
        <f t="shared" si="440"/>
        <v/>
      </c>
      <c r="AI4467">
        <f t="shared" si="441"/>
        <v>0</v>
      </c>
      <c r="AJ4467">
        <f t="shared" si="442"/>
        <v>0</v>
      </c>
      <c r="AK4467">
        <v>0</v>
      </c>
      <c r="AL4467" t="str">
        <f>IF(AA4467="","",IFERROR(IF(ISNUMBER('Procytrat 100B'!D468),'Procytrat 100B'!D468,IF(ISNUMBER(SEARCH("12",'Procytrat 100B'!D468)),EDATE(AB4467,12),IF(ISNUMBER(SEARCH("6",'Procytrat 100B'!D468)),EDATE(AB4467,6),IF(ISNUMBER(SEARCH("3",'Procytrat 100B'!D468)),EDATE(AB4467,3),DATEVALUE('Procytrat 100B'!D468))))),""))</f>
        <v/>
      </c>
      <c r="AM4467" t="str">
        <f t="shared" ca="1" si="443"/>
        <v/>
      </c>
    </row>
    <row r="4468" spans="27:39" x14ac:dyDescent="0.3">
      <c r="AA4468" t="str">
        <f>IF(COUNTA('Procytrat 100B'!A469,'Procytrat 100B'!B469,'Procytrat 100B'!C469)&gt;0,"100B","")</f>
        <v/>
      </c>
      <c r="AB4468" t="str">
        <f>IFERROR(IF(ISNUMBER('Procytrat 100B'!A469),'Procytrat 100B'!A469,DATEVALUE('Procytrat 100B'!A469)),"")</f>
        <v/>
      </c>
      <c r="AC4468" t="str">
        <f>IF(AA4468="","",'Procytrat 100B'!B469)</f>
        <v/>
      </c>
      <c r="AD4468" t="str">
        <f>IF(AA4468="","",IFERROR(1*'Procytrat 100B'!C469,IFERROR(_xludf.NUMBERVALUE('Procytrat 100B'!C469,".",","),IFERROR(_xludf.NUMBERVALUE('Procytrat 100B'!C469,",","."),0))))</f>
        <v/>
      </c>
      <c r="AE4468" t="str">
        <f>IF(AA4468="","",'Procytrat 100B'!I469)</f>
        <v/>
      </c>
      <c r="AF4468">
        <f t="shared" si="438"/>
        <v>0</v>
      </c>
      <c r="AG4468" t="str">
        <f t="shared" si="439"/>
        <v/>
      </c>
      <c r="AH4468" t="str">
        <f t="shared" si="440"/>
        <v/>
      </c>
      <c r="AI4468">
        <f t="shared" si="441"/>
        <v>0</v>
      </c>
      <c r="AJ4468">
        <f t="shared" si="442"/>
        <v>0</v>
      </c>
      <c r="AK4468">
        <v>0</v>
      </c>
      <c r="AL4468" t="str">
        <f>IF(AA4468="","",IFERROR(IF(ISNUMBER('Procytrat 100B'!D469),'Procytrat 100B'!D469,IF(ISNUMBER(SEARCH("12",'Procytrat 100B'!D469)),EDATE(AB4468,12),IF(ISNUMBER(SEARCH("6",'Procytrat 100B'!D469)),EDATE(AB4468,6),IF(ISNUMBER(SEARCH("3",'Procytrat 100B'!D469)),EDATE(AB4468,3),DATEVALUE('Procytrat 100B'!D469))))),""))</f>
        <v/>
      </c>
      <c r="AM4468" t="str">
        <f t="shared" ca="1" si="443"/>
        <v/>
      </c>
    </row>
    <row r="4469" spans="27:39" x14ac:dyDescent="0.3">
      <c r="AA4469" t="str">
        <f>IF(COUNTA('Procytrat 100B'!A470,'Procytrat 100B'!B470,'Procytrat 100B'!C470)&gt;0,"100B","")</f>
        <v/>
      </c>
      <c r="AB4469" t="str">
        <f>IFERROR(IF(ISNUMBER('Procytrat 100B'!A470),'Procytrat 100B'!A470,DATEVALUE('Procytrat 100B'!A470)),"")</f>
        <v/>
      </c>
      <c r="AC4469" t="str">
        <f>IF(AA4469="","",'Procytrat 100B'!B470)</f>
        <v/>
      </c>
      <c r="AD4469" t="str">
        <f>IF(AA4469="","",IFERROR(1*'Procytrat 100B'!C470,IFERROR(_xludf.NUMBERVALUE('Procytrat 100B'!C470,".",","),IFERROR(_xludf.NUMBERVALUE('Procytrat 100B'!C470,",","."),0))))</f>
        <v/>
      </c>
      <c r="AE4469" t="str">
        <f>IF(AA4469="","",'Procytrat 100B'!I470)</f>
        <v/>
      </c>
      <c r="AF4469">
        <f t="shared" si="438"/>
        <v>0</v>
      </c>
      <c r="AG4469" t="str">
        <f t="shared" si="439"/>
        <v/>
      </c>
      <c r="AH4469" t="str">
        <f t="shared" si="440"/>
        <v/>
      </c>
      <c r="AI4469">
        <f t="shared" si="441"/>
        <v>0</v>
      </c>
      <c r="AJ4469">
        <f t="shared" si="442"/>
        <v>0</v>
      </c>
      <c r="AK4469">
        <v>0</v>
      </c>
      <c r="AL4469" t="str">
        <f>IF(AA4469="","",IFERROR(IF(ISNUMBER('Procytrat 100B'!D470),'Procytrat 100B'!D470,IF(ISNUMBER(SEARCH("12",'Procytrat 100B'!D470)),EDATE(AB4469,12),IF(ISNUMBER(SEARCH("6",'Procytrat 100B'!D470)),EDATE(AB4469,6),IF(ISNUMBER(SEARCH("3",'Procytrat 100B'!D470)),EDATE(AB4469,3),DATEVALUE('Procytrat 100B'!D470))))),""))</f>
        <v/>
      </c>
      <c r="AM4469" t="str">
        <f t="shared" ca="1" si="443"/>
        <v/>
      </c>
    </row>
    <row r="4470" spans="27:39" x14ac:dyDescent="0.3">
      <c r="AA4470" t="str">
        <f>IF(COUNTA('Procytrat 100B'!A471,'Procytrat 100B'!B471,'Procytrat 100B'!C471)&gt;0,"100B","")</f>
        <v/>
      </c>
      <c r="AB4470" t="str">
        <f>IFERROR(IF(ISNUMBER('Procytrat 100B'!A471),'Procytrat 100B'!A471,DATEVALUE('Procytrat 100B'!A471)),"")</f>
        <v/>
      </c>
      <c r="AC4470" t="str">
        <f>IF(AA4470="","",'Procytrat 100B'!B471)</f>
        <v/>
      </c>
      <c r="AD4470" t="str">
        <f>IF(AA4470="","",IFERROR(1*'Procytrat 100B'!C471,IFERROR(_xludf.NUMBERVALUE('Procytrat 100B'!C471,".",","),IFERROR(_xludf.NUMBERVALUE('Procytrat 100B'!C471,",","."),0))))</f>
        <v/>
      </c>
      <c r="AE4470" t="str">
        <f>IF(AA4470="","",'Procytrat 100B'!I471)</f>
        <v/>
      </c>
      <c r="AF4470">
        <f t="shared" si="438"/>
        <v>0</v>
      </c>
      <c r="AG4470" t="str">
        <f t="shared" si="439"/>
        <v/>
      </c>
      <c r="AH4470" t="str">
        <f t="shared" si="440"/>
        <v/>
      </c>
      <c r="AI4470">
        <f t="shared" si="441"/>
        <v>0</v>
      </c>
      <c r="AJ4470">
        <f t="shared" si="442"/>
        <v>0</v>
      </c>
      <c r="AK4470">
        <v>0</v>
      </c>
      <c r="AL4470" t="str">
        <f>IF(AA4470="","",IFERROR(IF(ISNUMBER('Procytrat 100B'!D471),'Procytrat 100B'!D471,IF(ISNUMBER(SEARCH("12",'Procytrat 100B'!D471)),EDATE(AB4470,12),IF(ISNUMBER(SEARCH("6",'Procytrat 100B'!D471)),EDATE(AB4470,6),IF(ISNUMBER(SEARCH("3",'Procytrat 100B'!D471)),EDATE(AB4470,3),DATEVALUE('Procytrat 100B'!D471))))),""))</f>
        <v/>
      </c>
      <c r="AM4470" t="str">
        <f t="shared" ca="1" si="443"/>
        <v/>
      </c>
    </row>
    <row r="4471" spans="27:39" x14ac:dyDescent="0.3">
      <c r="AA4471" t="str">
        <f>IF(COUNTA('Procytrat 100B'!A472,'Procytrat 100B'!B472,'Procytrat 100B'!C472)&gt;0,"100B","")</f>
        <v/>
      </c>
      <c r="AB4471" t="str">
        <f>IFERROR(IF(ISNUMBER('Procytrat 100B'!A472),'Procytrat 100B'!A472,DATEVALUE('Procytrat 100B'!A472)),"")</f>
        <v/>
      </c>
      <c r="AC4471" t="str">
        <f>IF(AA4471="","",'Procytrat 100B'!B472)</f>
        <v/>
      </c>
      <c r="AD4471" t="str">
        <f>IF(AA4471="","",IFERROR(1*'Procytrat 100B'!C472,IFERROR(_xludf.NUMBERVALUE('Procytrat 100B'!C472,".",","),IFERROR(_xludf.NUMBERVALUE('Procytrat 100B'!C472,",","."),0))))</f>
        <v/>
      </c>
      <c r="AE4471" t="str">
        <f>IF(AA4471="","",'Procytrat 100B'!I472)</f>
        <v/>
      </c>
      <c r="AF4471">
        <f t="shared" si="438"/>
        <v>0</v>
      </c>
      <c r="AG4471" t="str">
        <f t="shared" si="439"/>
        <v/>
      </c>
      <c r="AH4471" t="str">
        <f t="shared" si="440"/>
        <v/>
      </c>
      <c r="AI4471">
        <f t="shared" si="441"/>
        <v>0</v>
      </c>
      <c r="AJ4471">
        <f t="shared" si="442"/>
        <v>0</v>
      </c>
      <c r="AK4471">
        <v>0</v>
      </c>
      <c r="AL4471" t="str">
        <f>IF(AA4471="","",IFERROR(IF(ISNUMBER('Procytrat 100B'!D472),'Procytrat 100B'!D472,IF(ISNUMBER(SEARCH("12",'Procytrat 100B'!D472)),EDATE(AB4471,12),IF(ISNUMBER(SEARCH("6",'Procytrat 100B'!D472)),EDATE(AB4471,6),IF(ISNUMBER(SEARCH("3",'Procytrat 100B'!D472)),EDATE(AB4471,3),DATEVALUE('Procytrat 100B'!D472))))),""))</f>
        <v/>
      </c>
      <c r="AM4471" t="str">
        <f t="shared" ca="1" si="443"/>
        <v/>
      </c>
    </row>
    <row r="4472" spans="27:39" x14ac:dyDescent="0.3">
      <c r="AA4472" t="str">
        <f>IF(COUNTA('Procytrat 100B'!A473,'Procytrat 100B'!B473,'Procytrat 100B'!C473)&gt;0,"100B","")</f>
        <v/>
      </c>
      <c r="AB4472" t="str">
        <f>IFERROR(IF(ISNUMBER('Procytrat 100B'!A473),'Procytrat 100B'!A473,DATEVALUE('Procytrat 100B'!A473)),"")</f>
        <v/>
      </c>
      <c r="AC4472" t="str">
        <f>IF(AA4472="","",'Procytrat 100B'!B473)</f>
        <v/>
      </c>
      <c r="AD4472" t="str">
        <f>IF(AA4472="","",IFERROR(1*'Procytrat 100B'!C473,IFERROR(_xludf.NUMBERVALUE('Procytrat 100B'!C473,".",","),IFERROR(_xludf.NUMBERVALUE('Procytrat 100B'!C473,",","."),0))))</f>
        <v/>
      </c>
      <c r="AE4472" t="str">
        <f>IF(AA4472="","",'Procytrat 100B'!I473)</f>
        <v/>
      </c>
      <c r="AF4472">
        <f t="shared" si="438"/>
        <v>0</v>
      </c>
      <c r="AG4472" t="str">
        <f t="shared" si="439"/>
        <v/>
      </c>
      <c r="AH4472" t="str">
        <f t="shared" si="440"/>
        <v/>
      </c>
      <c r="AI4472">
        <f t="shared" si="441"/>
        <v>0</v>
      </c>
      <c r="AJ4472">
        <f t="shared" si="442"/>
        <v>0</v>
      </c>
      <c r="AK4472">
        <v>0</v>
      </c>
      <c r="AL4472" t="str">
        <f>IF(AA4472="","",IFERROR(IF(ISNUMBER('Procytrat 100B'!D473),'Procytrat 100B'!D473,IF(ISNUMBER(SEARCH("12",'Procytrat 100B'!D473)),EDATE(AB4472,12),IF(ISNUMBER(SEARCH("6",'Procytrat 100B'!D473)),EDATE(AB4472,6),IF(ISNUMBER(SEARCH("3",'Procytrat 100B'!D473)),EDATE(AB4472,3),DATEVALUE('Procytrat 100B'!D473))))),""))</f>
        <v/>
      </c>
      <c r="AM4472" t="str">
        <f t="shared" ca="1" si="443"/>
        <v/>
      </c>
    </row>
    <row r="4473" spans="27:39" x14ac:dyDescent="0.3">
      <c r="AA4473" t="str">
        <f>IF(COUNTA('Procytrat 100B'!A474,'Procytrat 100B'!B474,'Procytrat 100B'!C474)&gt;0,"100B","")</f>
        <v/>
      </c>
      <c r="AB4473" t="str">
        <f>IFERROR(IF(ISNUMBER('Procytrat 100B'!A474),'Procytrat 100B'!A474,DATEVALUE('Procytrat 100B'!A474)),"")</f>
        <v/>
      </c>
      <c r="AC4473" t="str">
        <f>IF(AA4473="","",'Procytrat 100B'!B474)</f>
        <v/>
      </c>
      <c r="AD4473" t="str">
        <f>IF(AA4473="","",IFERROR(1*'Procytrat 100B'!C474,IFERROR(_xludf.NUMBERVALUE('Procytrat 100B'!C474,".",","),IFERROR(_xludf.NUMBERVALUE('Procytrat 100B'!C474,",","."),0))))</f>
        <v/>
      </c>
      <c r="AE4473" t="str">
        <f>IF(AA4473="","",'Procytrat 100B'!I474)</f>
        <v/>
      </c>
      <c r="AF4473">
        <f t="shared" si="438"/>
        <v>0</v>
      </c>
      <c r="AG4473" t="str">
        <f t="shared" si="439"/>
        <v/>
      </c>
      <c r="AH4473" t="str">
        <f t="shared" si="440"/>
        <v/>
      </c>
      <c r="AI4473">
        <f t="shared" si="441"/>
        <v>0</v>
      </c>
      <c r="AJ4473">
        <f t="shared" si="442"/>
        <v>0</v>
      </c>
      <c r="AK4473">
        <v>0</v>
      </c>
      <c r="AL4473" t="str">
        <f>IF(AA4473="","",IFERROR(IF(ISNUMBER('Procytrat 100B'!D474),'Procytrat 100B'!D474,IF(ISNUMBER(SEARCH("12",'Procytrat 100B'!D474)),EDATE(AB4473,12),IF(ISNUMBER(SEARCH("6",'Procytrat 100B'!D474)),EDATE(AB4473,6),IF(ISNUMBER(SEARCH("3",'Procytrat 100B'!D474)),EDATE(AB4473,3),DATEVALUE('Procytrat 100B'!D474))))),""))</f>
        <v/>
      </c>
      <c r="AM4473" t="str">
        <f t="shared" ca="1" si="443"/>
        <v/>
      </c>
    </row>
    <row r="4474" spans="27:39" x14ac:dyDescent="0.3">
      <c r="AA4474" t="str">
        <f>IF(COUNTA('Procytrat 100B'!A475,'Procytrat 100B'!B475,'Procytrat 100B'!C475)&gt;0,"100B","")</f>
        <v/>
      </c>
      <c r="AB4474" t="str">
        <f>IFERROR(IF(ISNUMBER('Procytrat 100B'!A475),'Procytrat 100B'!A475,DATEVALUE('Procytrat 100B'!A475)),"")</f>
        <v/>
      </c>
      <c r="AC4474" t="str">
        <f>IF(AA4474="","",'Procytrat 100B'!B475)</f>
        <v/>
      </c>
      <c r="AD4474" t="str">
        <f>IF(AA4474="","",IFERROR(1*'Procytrat 100B'!C475,IFERROR(_xludf.NUMBERVALUE('Procytrat 100B'!C475,".",","),IFERROR(_xludf.NUMBERVALUE('Procytrat 100B'!C475,",","."),0))))</f>
        <v/>
      </c>
      <c r="AE4474" t="str">
        <f>IF(AA4474="","",'Procytrat 100B'!I475)</f>
        <v/>
      </c>
      <c r="AF4474">
        <f t="shared" si="438"/>
        <v>0</v>
      </c>
      <c r="AG4474" t="str">
        <f t="shared" si="439"/>
        <v/>
      </c>
      <c r="AH4474" t="str">
        <f t="shared" si="440"/>
        <v/>
      </c>
      <c r="AI4474">
        <f t="shared" si="441"/>
        <v>0</v>
      </c>
      <c r="AJ4474">
        <f t="shared" si="442"/>
        <v>0</v>
      </c>
      <c r="AK4474">
        <v>0</v>
      </c>
      <c r="AL4474" t="str">
        <f>IF(AA4474="","",IFERROR(IF(ISNUMBER('Procytrat 100B'!D475),'Procytrat 100B'!D475,IF(ISNUMBER(SEARCH("12",'Procytrat 100B'!D475)),EDATE(AB4474,12),IF(ISNUMBER(SEARCH("6",'Procytrat 100B'!D475)),EDATE(AB4474,6),IF(ISNUMBER(SEARCH("3",'Procytrat 100B'!D475)),EDATE(AB4474,3),DATEVALUE('Procytrat 100B'!D475))))),""))</f>
        <v/>
      </c>
      <c r="AM4474" t="str">
        <f t="shared" ca="1" si="443"/>
        <v/>
      </c>
    </row>
    <row r="4475" spans="27:39" x14ac:dyDescent="0.3">
      <c r="AA4475" t="str">
        <f>IF(COUNTA('Procytrat 100B'!A476,'Procytrat 100B'!B476,'Procytrat 100B'!C476)&gt;0,"100B","")</f>
        <v/>
      </c>
      <c r="AB4475" t="str">
        <f>IFERROR(IF(ISNUMBER('Procytrat 100B'!A476),'Procytrat 100B'!A476,DATEVALUE('Procytrat 100B'!A476)),"")</f>
        <v/>
      </c>
      <c r="AC4475" t="str">
        <f>IF(AA4475="","",'Procytrat 100B'!B476)</f>
        <v/>
      </c>
      <c r="AD4475" t="str">
        <f>IF(AA4475="","",IFERROR(1*'Procytrat 100B'!C476,IFERROR(_xludf.NUMBERVALUE('Procytrat 100B'!C476,".",","),IFERROR(_xludf.NUMBERVALUE('Procytrat 100B'!C476,",","."),0))))</f>
        <v/>
      </c>
      <c r="AE4475" t="str">
        <f>IF(AA4475="","",'Procytrat 100B'!I476)</f>
        <v/>
      </c>
      <c r="AF4475">
        <f t="shared" si="438"/>
        <v>0</v>
      </c>
      <c r="AG4475" t="str">
        <f t="shared" si="439"/>
        <v/>
      </c>
      <c r="AH4475" t="str">
        <f t="shared" si="440"/>
        <v/>
      </c>
      <c r="AI4475">
        <f t="shared" si="441"/>
        <v>0</v>
      </c>
      <c r="AJ4475">
        <f t="shared" si="442"/>
        <v>0</v>
      </c>
      <c r="AK4475">
        <v>0</v>
      </c>
      <c r="AL4475" t="str">
        <f>IF(AA4475="","",IFERROR(IF(ISNUMBER('Procytrat 100B'!D476),'Procytrat 100B'!D476,IF(ISNUMBER(SEARCH("12",'Procytrat 100B'!D476)),EDATE(AB4475,12),IF(ISNUMBER(SEARCH("6",'Procytrat 100B'!D476)),EDATE(AB4475,6),IF(ISNUMBER(SEARCH("3",'Procytrat 100B'!D476)),EDATE(AB4475,3),DATEVALUE('Procytrat 100B'!D476))))),""))</f>
        <v/>
      </c>
      <c r="AM4475" t="str">
        <f t="shared" ca="1" si="443"/>
        <v/>
      </c>
    </row>
    <row r="4476" spans="27:39" x14ac:dyDescent="0.3">
      <c r="AA4476" t="str">
        <f>IF(COUNTA('Procytrat 100B'!A477,'Procytrat 100B'!B477,'Procytrat 100B'!C477)&gt;0,"100B","")</f>
        <v/>
      </c>
      <c r="AB4476" t="str">
        <f>IFERROR(IF(ISNUMBER('Procytrat 100B'!A477),'Procytrat 100B'!A477,DATEVALUE('Procytrat 100B'!A477)),"")</f>
        <v/>
      </c>
      <c r="AC4476" t="str">
        <f>IF(AA4476="","",'Procytrat 100B'!B477)</f>
        <v/>
      </c>
      <c r="AD4476" t="str">
        <f>IF(AA4476="","",IFERROR(1*'Procytrat 100B'!C477,IFERROR(_xludf.NUMBERVALUE('Procytrat 100B'!C477,".",","),IFERROR(_xludf.NUMBERVALUE('Procytrat 100B'!C477,",","."),0))))</f>
        <v/>
      </c>
      <c r="AE4476" t="str">
        <f>IF(AA4476="","",'Procytrat 100B'!I477)</f>
        <v/>
      </c>
      <c r="AF4476">
        <f t="shared" si="438"/>
        <v>0</v>
      </c>
      <c r="AG4476" t="str">
        <f t="shared" si="439"/>
        <v/>
      </c>
      <c r="AH4476" t="str">
        <f t="shared" si="440"/>
        <v/>
      </c>
      <c r="AI4476">
        <f t="shared" si="441"/>
        <v>0</v>
      </c>
      <c r="AJ4476">
        <f t="shared" si="442"/>
        <v>0</v>
      </c>
      <c r="AK4476">
        <v>0</v>
      </c>
      <c r="AL4476" t="str">
        <f>IF(AA4476="","",IFERROR(IF(ISNUMBER('Procytrat 100B'!D477),'Procytrat 100B'!D477,IF(ISNUMBER(SEARCH("12",'Procytrat 100B'!D477)),EDATE(AB4476,12),IF(ISNUMBER(SEARCH("6",'Procytrat 100B'!D477)),EDATE(AB4476,6),IF(ISNUMBER(SEARCH("3",'Procytrat 100B'!D477)),EDATE(AB4476,3),DATEVALUE('Procytrat 100B'!D477))))),""))</f>
        <v/>
      </c>
      <c r="AM4476" t="str">
        <f t="shared" ca="1" si="443"/>
        <v/>
      </c>
    </row>
    <row r="4477" spans="27:39" x14ac:dyDescent="0.3">
      <c r="AA4477" t="str">
        <f>IF(COUNTA('Procytrat 100B'!A478,'Procytrat 100B'!B478,'Procytrat 100B'!C478)&gt;0,"100B","")</f>
        <v/>
      </c>
      <c r="AB4477" t="str">
        <f>IFERROR(IF(ISNUMBER('Procytrat 100B'!A478),'Procytrat 100B'!A478,DATEVALUE('Procytrat 100B'!A478)),"")</f>
        <v/>
      </c>
      <c r="AC4477" t="str">
        <f>IF(AA4477="","",'Procytrat 100B'!B478)</f>
        <v/>
      </c>
      <c r="AD4477" t="str">
        <f>IF(AA4477="","",IFERROR(1*'Procytrat 100B'!C478,IFERROR(_xludf.NUMBERVALUE('Procytrat 100B'!C478,".",","),IFERROR(_xludf.NUMBERVALUE('Procytrat 100B'!C478,",","."),0))))</f>
        <v/>
      </c>
      <c r="AE4477" t="str">
        <f>IF(AA4477="","",'Procytrat 100B'!I478)</f>
        <v/>
      </c>
      <c r="AF4477">
        <f t="shared" si="438"/>
        <v>0</v>
      </c>
      <c r="AG4477" t="str">
        <f t="shared" si="439"/>
        <v/>
      </c>
      <c r="AH4477" t="str">
        <f t="shared" si="440"/>
        <v/>
      </c>
      <c r="AI4477">
        <f t="shared" si="441"/>
        <v>0</v>
      </c>
      <c r="AJ4477">
        <f t="shared" si="442"/>
        <v>0</v>
      </c>
      <c r="AK4477">
        <v>0</v>
      </c>
      <c r="AL4477" t="str">
        <f>IF(AA4477="","",IFERROR(IF(ISNUMBER('Procytrat 100B'!D478),'Procytrat 100B'!D478,IF(ISNUMBER(SEARCH("12",'Procytrat 100B'!D478)),EDATE(AB4477,12),IF(ISNUMBER(SEARCH("6",'Procytrat 100B'!D478)),EDATE(AB4477,6),IF(ISNUMBER(SEARCH("3",'Procytrat 100B'!D478)),EDATE(AB4477,3),DATEVALUE('Procytrat 100B'!D478))))),""))</f>
        <v/>
      </c>
      <c r="AM4477" t="str">
        <f t="shared" ca="1" si="443"/>
        <v/>
      </c>
    </row>
    <row r="4478" spans="27:39" x14ac:dyDescent="0.3">
      <c r="AA4478" t="str">
        <f>IF(COUNTA('Procytrat 100B'!A479,'Procytrat 100B'!B479,'Procytrat 100B'!C479)&gt;0,"100B","")</f>
        <v/>
      </c>
      <c r="AB4478" t="str">
        <f>IFERROR(IF(ISNUMBER('Procytrat 100B'!A479),'Procytrat 100B'!A479,DATEVALUE('Procytrat 100B'!A479)),"")</f>
        <v/>
      </c>
      <c r="AC4478" t="str">
        <f>IF(AA4478="","",'Procytrat 100B'!B479)</f>
        <v/>
      </c>
      <c r="AD4478" t="str">
        <f>IF(AA4478="","",IFERROR(1*'Procytrat 100B'!C479,IFERROR(_xludf.NUMBERVALUE('Procytrat 100B'!C479,".",","),IFERROR(_xludf.NUMBERVALUE('Procytrat 100B'!C479,",","."),0))))</f>
        <v/>
      </c>
      <c r="AE4478" t="str">
        <f>IF(AA4478="","",'Procytrat 100B'!I479)</f>
        <v/>
      </c>
      <c r="AF4478">
        <f t="shared" si="438"/>
        <v>0</v>
      </c>
      <c r="AG4478" t="str">
        <f t="shared" si="439"/>
        <v/>
      </c>
      <c r="AH4478" t="str">
        <f t="shared" si="440"/>
        <v/>
      </c>
      <c r="AI4478">
        <f t="shared" si="441"/>
        <v>0</v>
      </c>
      <c r="AJ4478">
        <f t="shared" si="442"/>
        <v>0</v>
      </c>
      <c r="AK4478">
        <v>0</v>
      </c>
      <c r="AL4478" t="str">
        <f>IF(AA4478="","",IFERROR(IF(ISNUMBER('Procytrat 100B'!D479),'Procytrat 100B'!D479,IF(ISNUMBER(SEARCH("12",'Procytrat 100B'!D479)),EDATE(AB4478,12),IF(ISNUMBER(SEARCH("6",'Procytrat 100B'!D479)),EDATE(AB4478,6),IF(ISNUMBER(SEARCH("3",'Procytrat 100B'!D479)),EDATE(AB4478,3),DATEVALUE('Procytrat 100B'!D479))))),""))</f>
        <v/>
      </c>
      <c r="AM4478" t="str">
        <f t="shared" ca="1" si="443"/>
        <v/>
      </c>
    </row>
    <row r="4479" spans="27:39" x14ac:dyDescent="0.3">
      <c r="AA4479" t="str">
        <f>IF(COUNTA('Procytrat 100B'!A480,'Procytrat 100B'!B480,'Procytrat 100B'!C480)&gt;0,"100B","")</f>
        <v/>
      </c>
      <c r="AB4479" t="str">
        <f>IFERROR(IF(ISNUMBER('Procytrat 100B'!A480),'Procytrat 100B'!A480,DATEVALUE('Procytrat 100B'!A480)),"")</f>
        <v/>
      </c>
      <c r="AC4479" t="str">
        <f>IF(AA4479="","",'Procytrat 100B'!B480)</f>
        <v/>
      </c>
      <c r="AD4479" t="str">
        <f>IF(AA4479="","",IFERROR(1*'Procytrat 100B'!C480,IFERROR(_xludf.NUMBERVALUE('Procytrat 100B'!C480,".",","),IFERROR(_xludf.NUMBERVALUE('Procytrat 100B'!C480,",","."),0))))</f>
        <v/>
      </c>
      <c r="AE4479" t="str">
        <f>IF(AA4479="","",'Procytrat 100B'!I480)</f>
        <v/>
      </c>
      <c r="AF4479">
        <f t="shared" si="438"/>
        <v>0</v>
      </c>
      <c r="AG4479" t="str">
        <f t="shared" si="439"/>
        <v/>
      </c>
      <c r="AH4479" t="str">
        <f t="shared" si="440"/>
        <v/>
      </c>
      <c r="AI4479">
        <f t="shared" si="441"/>
        <v>0</v>
      </c>
      <c r="AJ4479">
        <f t="shared" si="442"/>
        <v>0</v>
      </c>
      <c r="AK4479">
        <v>0</v>
      </c>
      <c r="AL4479" t="str">
        <f>IF(AA4479="","",IFERROR(IF(ISNUMBER('Procytrat 100B'!D480),'Procytrat 100B'!D480,IF(ISNUMBER(SEARCH("12",'Procytrat 100B'!D480)),EDATE(AB4479,12),IF(ISNUMBER(SEARCH("6",'Procytrat 100B'!D480)),EDATE(AB4479,6),IF(ISNUMBER(SEARCH("3",'Procytrat 100B'!D480)),EDATE(AB4479,3),DATEVALUE('Procytrat 100B'!D480))))),""))</f>
        <v/>
      </c>
      <c r="AM4479" t="str">
        <f t="shared" ca="1" si="443"/>
        <v/>
      </c>
    </row>
    <row r="4480" spans="27:39" x14ac:dyDescent="0.3">
      <c r="AA4480" t="str">
        <f>IF(COUNTA('Procytrat 100B'!A481,'Procytrat 100B'!B481,'Procytrat 100B'!C481)&gt;0,"100B","")</f>
        <v/>
      </c>
      <c r="AB4480" t="str">
        <f>IFERROR(IF(ISNUMBER('Procytrat 100B'!A481),'Procytrat 100B'!A481,DATEVALUE('Procytrat 100B'!A481)),"")</f>
        <v/>
      </c>
      <c r="AC4480" t="str">
        <f>IF(AA4480="","",'Procytrat 100B'!B481)</f>
        <v/>
      </c>
      <c r="AD4480" t="str">
        <f>IF(AA4480="","",IFERROR(1*'Procytrat 100B'!C481,IFERROR(_xludf.NUMBERVALUE('Procytrat 100B'!C481,".",","),IFERROR(_xludf.NUMBERVALUE('Procytrat 100B'!C481,",","."),0))))</f>
        <v/>
      </c>
      <c r="AE4480" t="str">
        <f>IF(AA4480="","",'Procytrat 100B'!I481)</f>
        <v/>
      </c>
      <c r="AF4480">
        <f t="shared" si="438"/>
        <v>0</v>
      </c>
      <c r="AG4480" t="str">
        <f t="shared" si="439"/>
        <v/>
      </c>
      <c r="AH4480" t="str">
        <f t="shared" si="440"/>
        <v/>
      </c>
      <c r="AI4480">
        <f t="shared" si="441"/>
        <v>0</v>
      </c>
      <c r="AJ4480">
        <f t="shared" si="442"/>
        <v>0</v>
      </c>
      <c r="AK4480">
        <v>0</v>
      </c>
      <c r="AL4480" t="str">
        <f>IF(AA4480="","",IFERROR(IF(ISNUMBER('Procytrat 100B'!D481),'Procytrat 100B'!D481,IF(ISNUMBER(SEARCH("12",'Procytrat 100B'!D481)),EDATE(AB4480,12),IF(ISNUMBER(SEARCH("6",'Procytrat 100B'!D481)),EDATE(AB4480,6),IF(ISNUMBER(SEARCH("3",'Procytrat 100B'!D481)),EDATE(AB4480,3),DATEVALUE('Procytrat 100B'!D481))))),""))</f>
        <v/>
      </c>
      <c r="AM4480" t="str">
        <f t="shared" ca="1" si="443"/>
        <v/>
      </c>
    </row>
    <row r="4481" spans="27:39" x14ac:dyDescent="0.3">
      <c r="AA4481" t="str">
        <f>IF(COUNTA('Procytrat 100B'!A482,'Procytrat 100B'!B482,'Procytrat 100B'!C482)&gt;0,"100B","")</f>
        <v/>
      </c>
      <c r="AB4481" t="str">
        <f>IFERROR(IF(ISNUMBER('Procytrat 100B'!A482),'Procytrat 100B'!A482,DATEVALUE('Procytrat 100B'!A482)),"")</f>
        <v/>
      </c>
      <c r="AC4481" t="str">
        <f>IF(AA4481="","",'Procytrat 100B'!B482)</f>
        <v/>
      </c>
      <c r="AD4481" t="str">
        <f>IF(AA4481="","",IFERROR(1*'Procytrat 100B'!C482,IFERROR(_xludf.NUMBERVALUE('Procytrat 100B'!C482,".",","),IFERROR(_xludf.NUMBERVALUE('Procytrat 100B'!C482,",","."),0))))</f>
        <v/>
      </c>
      <c r="AE4481" t="str">
        <f>IF(AA4481="","",'Procytrat 100B'!I482)</f>
        <v/>
      </c>
      <c r="AF4481">
        <f t="shared" si="438"/>
        <v>0</v>
      </c>
      <c r="AG4481" t="str">
        <f t="shared" si="439"/>
        <v/>
      </c>
      <c r="AH4481" t="str">
        <f t="shared" si="440"/>
        <v/>
      </c>
      <c r="AI4481">
        <f t="shared" si="441"/>
        <v>0</v>
      </c>
      <c r="AJ4481">
        <f t="shared" si="442"/>
        <v>0</v>
      </c>
      <c r="AK4481">
        <v>0</v>
      </c>
      <c r="AL4481" t="str">
        <f>IF(AA4481="","",IFERROR(IF(ISNUMBER('Procytrat 100B'!D482),'Procytrat 100B'!D482,IF(ISNUMBER(SEARCH("12",'Procytrat 100B'!D482)),EDATE(AB4481,12),IF(ISNUMBER(SEARCH("6",'Procytrat 100B'!D482)),EDATE(AB4481,6),IF(ISNUMBER(SEARCH("3",'Procytrat 100B'!D482)),EDATE(AB4481,3),DATEVALUE('Procytrat 100B'!D482))))),""))</f>
        <v/>
      </c>
      <c r="AM4481" t="str">
        <f t="shared" ca="1" si="443"/>
        <v/>
      </c>
    </row>
    <row r="4482" spans="27:39" x14ac:dyDescent="0.3">
      <c r="AA4482" t="str">
        <f>IF(COUNTA('Procytrat 100B'!A483,'Procytrat 100B'!B483,'Procytrat 100B'!C483)&gt;0,"100B","")</f>
        <v/>
      </c>
      <c r="AB4482" t="str">
        <f>IFERROR(IF(ISNUMBER('Procytrat 100B'!A483),'Procytrat 100B'!A483,DATEVALUE('Procytrat 100B'!A483)),"")</f>
        <v/>
      </c>
      <c r="AC4482" t="str">
        <f>IF(AA4482="","",'Procytrat 100B'!B483)</f>
        <v/>
      </c>
      <c r="AD4482" t="str">
        <f>IF(AA4482="","",IFERROR(1*'Procytrat 100B'!C483,IFERROR(_xludf.NUMBERVALUE('Procytrat 100B'!C483,".",","),IFERROR(_xludf.NUMBERVALUE('Procytrat 100B'!C483,",","."),0))))</f>
        <v/>
      </c>
      <c r="AE4482" t="str">
        <f>IF(AA4482="","",'Procytrat 100B'!I483)</f>
        <v/>
      </c>
      <c r="AF4482">
        <f t="shared" ref="AF4482:AF4545" si="444">IF(AA4482="",0,--ISNUMBER(SEARCH("aprovado",AE4482)))</f>
        <v>0</v>
      </c>
      <c r="AG4482" t="str">
        <f t="shared" ref="AG4482:AG4545" si="445">IF(AB4482="","",YEAR(AB4482))</f>
        <v/>
      </c>
      <c r="AH4482" t="str">
        <f t="shared" ref="AH4482:AH4545" si="446">IF(AB4482="","",MONTH(AB4482))</f>
        <v/>
      </c>
      <c r="AI4482">
        <f t="shared" ref="AI4482:AI4545" si="447">IF(AB4482="",0,AB4482+ROW()/1000000)</f>
        <v>0</v>
      </c>
      <c r="AJ4482">
        <f t="shared" ref="AJ4482:AJ4545" si="448">--(AA4482&lt;&gt;"")</f>
        <v>0</v>
      </c>
      <c r="AK4482">
        <v>0</v>
      </c>
      <c r="AL4482" t="str">
        <f>IF(AA4482="","",IFERROR(IF(ISNUMBER('Procytrat 100B'!D483),'Procytrat 100B'!D483,IF(ISNUMBER(SEARCH("12",'Procytrat 100B'!D483)),EDATE(AB4482,12),IF(ISNUMBER(SEARCH("6",'Procytrat 100B'!D483)),EDATE(AB4482,6),IF(ISNUMBER(SEARCH("3",'Procytrat 100B'!D483)),EDATE(AB4482,3),DATEVALUE('Procytrat 100B'!D483))))),""))</f>
        <v/>
      </c>
      <c r="AM4482" t="str">
        <f t="shared" ref="AM4482:AM4545" ca="1" si="449">IF(AND(AJ4482=1,AL4482&lt;&gt;"",AL4482&gt;=TODAY(),AG4482=$W$3),AL4482+ROW()/1000000,"")</f>
        <v/>
      </c>
    </row>
    <row r="4483" spans="27:39" x14ac:dyDescent="0.3">
      <c r="AA4483" t="str">
        <f>IF(COUNTA('Procytrat 100B'!A484,'Procytrat 100B'!B484,'Procytrat 100B'!C484)&gt;0,"100B","")</f>
        <v/>
      </c>
      <c r="AB4483" t="str">
        <f>IFERROR(IF(ISNUMBER('Procytrat 100B'!A484),'Procytrat 100B'!A484,DATEVALUE('Procytrat 100B'!A484)),"")</f>
        <v/>
      </c>
      <c r="AC4483" t="str">
        <f>IF(AA4483="","",'Procytrat 100B'!B484)</f>
        <v/>
      </c>
      <c r="AD4483" t="str">
        <f>IF(AA4483="","",IFERROR(1*'Procytrat 100B'!C484,IFERROR(_xludf.NUMBERVALUE('Procytrat 100B'!C484,".",","),IFERROR(_xludf.NUMBERVALUE('Procytrat 100B'!C484,",","."),0))))</f>
        <v/>
      </c>
      <c r="AE4483" t="str">
        <f>IF(AA4483="","",'Procytrat 100B'!I484)</f>
        <v/>
      </c>
      <c r="AF4483">
        <f t="shared" si="444"/>
        <v>0</v>
      </c>
      <c r="AG4483" t="str">
        <f t="shared" si="445"/>
        <v/>
      </c>
      <c r="AH4483" t="str">
        <f t="shared" si="446"/>
        <v/>
      </c>
      <c r="AI4483">
        <f t="shared" si="447"/>
        <v>0</v>
      </c>
      <c r="AJ4483">
        <f t="shared" si="448"/>
        <v>0</v>
      </c>
      <c r="AK4483">
        <v>0</v>
      </c>
      <c r="AL4483" t="str">
        <f>IF(AA4483="","",IFERROR(IF(ISNUMBER('Procytrat 100B'!D484),'Procytrat 100B'!D484,IF(ISNUMBER(SEARCH("12",'Procytrat 100B'!D484)),EDATE(AB4483,12),IF(ISNUMBER(SEARCH("6",'Procytrat 100B'!D484)),EDATE(AB4483,6),IF(ISNUMBER(SEARCH("3",'Procytrat 100B'!D484)),EDATE(AB4483,3),DATEVALUE('Procytrat 100B'!D484))))),""))</f>
        <v/>
      </c>
      <c r="AM4483" t="str">
        <f t="shared" ca="1" si="449"/>
        <v/>
      </c>
    </row>
    <row r="4484" spans="27:39" x14ac:dyDescent="0.3">
      <c r="AA4484" t="str">
        <f>IF(COUNTA('Procytrat 100B'!A485,'Procytrat 100B'!B485,'Procytrat 100B'!C485)&gt;0,"100B","")</f>
        <v/>
      </c>
      <c r="AB4484" t="str">
        <f>IFERROR(IF(ISNUMBER('Procytrat 100B'!A485),'Procytrat 100B'!A485,DATEVALUE('Procytrat 100B'!A485)),"")</f>
        <v/>
      </c>
      <c r="AC4484" t="str">
        <f>IF(AA4484="","",'Procytrat 100B'!B485)</f>
        <v/>
      </c>
      <c r="AD4484" t="str">
        <f>IF(AA4484="","",IFERROR(1*'Procytrat 100B'!C485,IFERROR(_xludf.NUMBERVALUE('Procytrat 100B'!C485,".",","),IFERROR(_xludf.NUMBERVALUE('Procytrat 100B'!C485,",","."),0))))</f>
        <v/>
      </c>
      <c r="AE4484" t="str">
        <f>IF(AA4484="","",'Procytrat 100B'!I485)</f>
        <v/>
      </c>
      <c r="AF4484">
        <f t="shared" si="444"/>
        <v>0</v>
      </c>
      <c r="AG4484" t="str">
        <f t="shared" si="445"/>
        <v/>
      </c>
      <c r="AH4484" t="str">
        <f t="shared" si="446"/>
        <v/>
      </c>
      <c r="AI4484">
        <f t="shared" si="447"/>
        <v>0</v>
      </c>
      <c r="AJ4484">
        <f t="shared" si="448"/>
        <v>0</v>
      </c>
      <c r="AK4484">
        <v>0</v>
      </c>
      <c r="AL4484" t="str">
        <f>IF(AA4484="","",IFERROR(IF(ISNUMBER('Procytrat 100B'!D485),'Procytrat 100B'!D485,IF(ISNUMBER(SEARCH("12",'Procytrat 100B'!D485)),EDATE(AB4484,12),IF(ISNUMBER(SEARCH("6",'Procytrat 100B'!D485)),EDATE(AB4484,6),IF(ISNUMBER(SEARCH("3",'Procytrat 100B'!D485)),EDATE(AB4484,3),DATEVALUE('Procytrat 100B'!D485))))),""))</f>
        <v/>
      </c>
      <c r="AM4484" t="str">
        <f t="shared" ca="1" si="449"/>
        <v/>
      </c>
    </row>
    <row r="4485" spans="27:39" x14ac:dyDescent="0.3">
      <c r="AA4485" t="str">
        <f>IF(COUNTA('Procytrat 100B'!A486,'Procytrat 100B'!B486,'Procytrat 100B'!C486)&gt;0,"100B","")</f>
        <v/>
      </c>
      <c r="AB4485" t="str">
        <f>IFERROR(IF(ISNUMBER('Procytrat 100B'!A486),'Procytrat 100B'!A486,DATEVALUE('Procytrat 100B'!A486)),"")</f>
        <v/>
      </c>
      <c r="AC4485" t="str">
        <f>IF(AA4485="","",'Procytrat 100B'!B486)</f>
        <v/>
      </c>
      <c r="AD4485" t="str">
        <f>IF(AA4485="","",IFERROR(1*'Procytrat 100B'!C486,IFERROR(_xludf.NUMBERVALUE('Procytrat 100B'!C486,".",","),IFERROR(_xludf.NUMBERVALUE('Procytrat 100B'!C486,",","."),0))))</f>
        <v/>
      </c>
      <c r="AE4485" t="str">
        <f>IF(AA4485="","",'Procytrat 100B'!I486)</f>
        <v/>
      </c>
      <c r="AF4485">
        <f t="shared" si="444"/>
        <v>0</v>
      </c>
      <c r="AG4485" t="str">
        <f t="shared" si="445"/>
        <v/>
      </c>
      <c r="AH4485" t="str">
        <f t="shared" si="446"/>
        <v/>
      </c>
      <c r="AI4485">
        <f t="shared" si="447"/>
        <v>0</v>
      </c>
      <c r="AJ4485">
        <f t="shared" si="448"/>
        <v>0</v>
      </c>
      <c r="AK4485">
        <v>0</v>
      </c>
      <c r="AL4485" t="str">
        <f>IF(AA4485="","",IFERROR(IF(ISNUMBER('Procytrat 100B'!D486),'Procytrat 100B'!D486,IF(ISNUMBER(SEARCH("12",'Procytrat 100B'!D486)),EDATE(AB4485,12),IF(ISNUMBER(SEARCH("6",'Procytrat 100B'!D486)),EDATE(AB4485,6),IF(ISNUMBER(SEARCH("3",'Procytrat 100B'!D486)),EDATE(AB4485,3),DATEVALUE('Procytrat 100B'!D486))))),""))</f>
        <v/>
      </c>
      <c r="AM4485" t="str">
        <f t="shared" ca="1" si="449"/>
        <v/>
      </c>
    </row>
    <row r="4486" spans="27:39" x14ac:dyDescent="0.3">
      <c r="AA4486" t="str">
        <f>IF(COUNTA('Procytrat 100B'!A487,'Procytrat 100B'!B487,'Procytrat 100B'!C487)&gt;0,"100B","")</f>
        <v/>
      </c>
      <c r="AB4486" t="str">
        <f>IFERROR(IF(ISNUMBER('Procytrat 100B'!A487),'Procytrat 100B'!A487,DATEVALUE('Procytrat 100B'!A487)),"")</f>
        <v/>
      </c>
      <c r="AC4486" t="str">
        <f>IF(AA4486="","",'Procytrat 100B'!B487)</f>
        <v/>
      </c>
      <c r="AD4486" t="str">
        <f>IF(AA4486="","",IFERROR(1*'Procytrat 100B'!C487,IFERROR(_xludf.NUMBERVALUE('Procytrat 100B'!C487,".",","),IFERROR(_xludf.NUMBERVALUE('Procytrat 100B'!C487,",","."),0))))</f>
        <v/>
      </c>
      <c r="AE4486" t="str">
        <f>IF(AA4486="","",'Procytrat 100B'!I487)</f>
        <v/>
      </c>
      <c r="AF4486">
        <f t="shared" si="444"/>
        <v>0</v>
      </c>
      <c r="AG4486" t="str">
        <f t="shared" si="445"/>
        <v/>
      </c>
      <c r="AH4486" t="str">
        <f t="shared" si="446"/>
        <v/>
      </c>
      <c r="AI4486">
        <f t="shared" si="447"/>
        <v>0</v>
      </c>
      <c r="AJ4486">
        <f t="shared" si="448"/>
        <v>0</v>
      </c>
      <c r="AK4486">
        <v>0</v>
      </c>
      <c r="AL4486" t="str">
        <f>IF(AA4486="","",IFERROR(IF(ISNUMBER('Procytrat 100B'!D487),'Procytrat 100B'!D487,IF(ISNUMBER(SEARCH("12",'Procytrat 100B'!D487)),EDATE(AB4486,12),IF(ISNUMBER(SEARCH("6",'Procytrat 100B'!D487)),EDATE(AB4486,6),IF(ISNUMBER(SEARCH("3",'Procytrat 100B'!D487)),EDATE(AB4486,3),DATEVALUE('Procytrat 100B'!D487))))),""))</f>
        <v/>
      </c>
      <c r="AM4486" t="str">
        <f t="shared" ca="1" si="449"/>
        <v/>
      </c>
    </row>
    <row r="4487" spans="27:39" x14ac:dyDescent="0.3">
      <c r="AA4487" t="str">
        <f>IF(COUNTA('Procytrat 100B'!A488,'Procytrat 100B'!B488,'Procytrat 100B'!C488)&gt;0,"100B","")</f>
        <v/>
      </c>
      <c r="AB4487" t="str">
        <f>IFERROR(IF(ISNUMBER('Procytrat 100B'!A488),'Procytrat 100B'!A488,DATEVALUE('Procytrat 100B'!A488)),"")</f>
        <v/>
      </c>
      <c r="AC4487" t="str">
        <f>IF(AA4487="","",'Procytrat 100B'!B488)</f>
        <v/>
      </c>
      <c r="AD4487" t="str">
        <f>IF(AA4487="","",IFERROR(1*'Procytrat 100B'!C488,IFERROR(_xludf.NUMBERVALUE('Procytrat 100B'!C488,".",","),IFERROR(_xludf.NUMBERVALUE('Procytrat 100B'!C488,",","."),0))))</f>
        <v/>
      </c>
      <c r="AE4487" t="str">
        <f>IF(AA4487="","",'Procytrat 100B'!I488)</f>
        <v/>
      </c>
      <c r="AF4487">
        <f t="shared" si="444"/>
        <v>0</v>
      </c>
      <c r="AG4487" t="str">
        <f t="shared" si="445"/>
        <v/>
      </c>
      <c r="AH4487" t="str">
        <f t="shared" si="446"/>
        <v/>
      </c>
      <c r="AI4487">
        <f t="shared" si="447"/>
        <v>0</v>
      </c>
      <c r="AJ4487">
        <f t="shared" si="448"/>
        <v>0</v>
      </c>
      <c r="AK4487">
        <v>0</v>
      </c>
      <c r="AL4487" t="str">
        <f>IF(AA4487="","",IFERROR(IF(ISNUMBER('Procytrat 100B'!D488),'Procytrat 100B'!D488,IF(ISNUMBER(SEARCH("12",'Procytrat 100B'!D488)),EDATE(AB4487,12),IF(ISNUMBER(SEARCH("6",'Procytrat 100B'!D488)),EDATE(AB4487,6),IF(ISNUMBER(SEARCH("3",'Procytrat 100B'!D488)),EDATE(AB4487,3),DATEVALUE('Procytrat 100B'!D488))))),""))</f>
        <v/>
      </c>
      <c r="AM4487" t="str">
        <f t="shared" ca="1" si="449"/>
        <v/>
      </c>
    </row>
    <row r="4488" spans="27:39" x14ac:dyDescent="0.3">
      <c r="AA4488" t="str">
        <f>IF(COUNTA('Procytrat 100B'!A489,'Procytrat 100B'!B489,'Procytrat 100B'!C489)&gt;0,"100B","")</f>
        <v/>
      </c>
      <c r="AB4488" t="str">
        <f>IFERROR(IF(ISNUMBER('Procytrat 100B'!A489),'Procytrat 100B'!A489,DATEVALUE('Procytrat 100B'!A489)),"")</f>
        <v/>
      </c>
      <c r="AC4488" t="str">
        <f>IF(AA4488="","",'Procytrat 100B'!B489)</f>
        <v/>
      </c>
      <c r="AD4488" t="str">
        <f>IF(AA4488="","",IFERROR(1*'Procytrat 100B'!C489,IFERROR(_xludf.NUMBERVALUE('Procytrat 100B'!C489,".",","),IFERROR(_xludf.NUMBERVALUE('Procytrat 100B'!C489,",","."),0))))</f>
        <v/>
      </c>
      <c r="AE4488" t="str">
        <f>IF(AA4488="","",'Procytrat 100B'!I489)</f>
        <v/>
      </c>
      <c r="AF4488">
        <f t="shared" si="444"/>
        <v>0</v>
      </c>
      <c r="AG4488" t="str">
        <f t="shared" si="445"/>
        <v/>
      </c>
      <c r="AH4488" t="str">
        <f t="shared" si="446"/>
        <v/>
      </c>
      <c r="AI4488">
        <f t="shared" si="447"/>
        <v>0</v>
      </c>
      <c r="AJ4488">
        <f t="shared" si="448"/>
        <v>0</v>
      </c>
      <c r="AK4488">
        <v>0</v>
      </c>
      <c r="AL4488" t="str">
        <f>IF(AA4488="","",IFERROR(IF(ISNUMBER('Procytrat 100B'!D489),'Procytrat 100B'!D489,IF(ISNUMBER(SEARCH("12",'Procytrat 100B'!D489)),EDATE(AB4488,12),IF(ISNUMBER(SEARCH("6",'Procytrat 100B'!D489)),EDATE(AB4488,6),IF(ISNUMBER(SEARCH("3",'Procytrat 100B'!D489)),EDATE(AB4488,3),DATEVALUE('Procytrat 100B'!D489))))),""))</f>
        <v/>
      </c>
      <c r="AM4488" t="str">
        <f t="shared" ca="1" si="449"/>
        <v/>
      </c>
    </row>
    <row r="4489" spans="27:39" x14ac:dyDescent="0.3">
      <c r="AA4489" t="str">
        <f>IF(COUNTA('Procytrat 100B'!A490,'Procytrat 100B'!B490,'Procytrat 100B'!C490)&gt;0,"100B","")</f>
        <v/>
      </c>
      <c r="AB4489" t="str">
        <f>IFERROR(IF(ISNUMBER('Procytrat 100B'!A490),'Procytrat 100B'!A490,DATEVALUE('Procytrat 100B'!A490)),"")</f>
        <v/>
      </c>
      <c r="AC4489" t="str">
        <f>IF(AA4489="","",'Procytrat 100B'!B490)</f>
        <v/>
      </c>
      <c r="AD4489" t="str">
        <f>IF(AA4489="","",IFERROR(1*'Procytrat 100B'!C490,IFERROR(_xludf.NUMBERVALUE('Procytrat 100B'!C490,".",","),IFERROR(_xludf.NUMBERVALUE('Procytrat 100B'!C490,",","."),0))))</f>
        <v/>
      </c>
      <c r="AE4489" t="str">
        <f>IF(AA4489="","",'Procytrat 100B'!I490)</f>
        <v/>
      </c>
      <c r="AF4489">
        <f t="shared" si="444"/>
        <v>0</v>
      </c>
      <c r="AG4489" t="str">
        <f t="shared" si="445"/>
        <v/>
      </c>
      <c r="AH4489" t="str">
        <f t="shared" si="446"/>
        <v/>
      </c>
      <c r="AI4489">
        <f t="shared" si="447"/>
        <v>0</v>
      </c>
      <c r="AJ4489">
        <f t="shared" si="448"/>
        <v>0</v>
      </c>
      <c r="AK4489">
        <v>0</v>
      </c>
      <c r="AL4489" t="str">
        <f>IF(AA4489="","",IFERROR(IF(ISNUMBER('Procytrat 100B'!D490),'Procytrat 100B'!D490,IF(ISNUMBER(SEARCH("12",'Procytrat 100B'!D490)),EDATE(AB4489,12),IF(ISNUMBER(SEARCH("6",'Procytrat 100B'!D490)),EDATE(AB4489,6),IF(ISNUMBER(SEARCH("3",'Procytrat 100B'!D490)),EDATE(AB4489,3),DATEVALUE('Procytrat 100B'!D490))))),""))</f>
        <v/>
      </c>
      <c r="AM4489" t="str">
        <f t="shared" ca="1" si="449"/>
        <v/>
      </c>
    </row>
    <row r="4490" spans="27:39" x14ac:dyDescent="0.3">
      <c r="AA4490" t="str">
        <f>IF(COUNTA('Procytrat 100B'!A491,'Procytrat 100B'!B491,'Procytrat 100B'!C491)&gt;0,"100B","")</f>
        <v/>
      </c>
      <c r="AB4490" t="str">
        <f>IFERROR(IF(ISNUMBER('Procytrat 100B'!A491),'Procytrat 100B'!A491,DATEVALUE('Procytrat 100B'!A491)),"")</f>
        <v/>
      </c>
      <c r="AC4490" t="str">
        <f>IF(AA4490="","",'Procytrat 100B'!B491)</f>
        <v/>
      </c>
      <c r="AD4490" t="str">
        <f>IF(AA4490="","",IFERROR(1*'Procytrat 100B'!C491,IFERROR(_xludf.NUMBERVALUE('Procytrat 100B'!C491,".",","),IFERROR(_xludf.NUMBERVALUE('Procytrat 100B'!C491,",","."),0))))</f>
        <v/>
      </c>
      <c r="AE4490" t="str">
        <f>IF(AA4490="","",'Procytrat 100B'!I491)</f>
        <v/>
      </c>
      <c r="AF4490">
        <f t="shared" si="444"/>
        <v>0</v>
      </c>
      <c r="AG4490" t="str">
        <f t="shared" si="445"/>
        <v/>
      </c>
      <c r="AH4490" t="str">
        <f t="shared" si="446"/>
        <v/>
      </c>
      <c r="AI4490">
        <f t="shared" si="447"/>
        <v>0</v>
      </c>
      <c r="AJ4490">
        <f t="shared" si="448"/>
        <v>0</v>
      </c>
      <c r="AK4490">
        <v>0</v>
      </c>
      <c r="AL4490" t="str">
        <f>IF(AA4490="","",IFERROR(IF(ISNUMBER('Procytrat 100B'!D491),'Procytrat 100B'!D491,IF(ISNUMBER(SEARCH("12",'Procytrat 100B'!D491)),EDATE(AB4490,12),IF(ISNUMBER(SEARCH("6",'Procytrat 100B'!D491)),EDATE(AB4490,6),IF(ISNUMBER(SEARCH("3",'Procytrat 100B'!D491)),EDATE(AB4490,3),DATEVALUE('Procytrat 100B'!D491))))),""))</f>
        <v/>
      </c>
      <c r="AM4490" t="str">
        <f t="shared" ca="1" si="449"/>
        <v/>
      </c>
    </row>
    <row r="4491" spans="27:39" x14ac:dyDescent="0.3">
      <c r="AA4491" t="str">
        <f>IF(COUNTA('Procytrat 100B'!A492,'Procytrat 100B'!B492,'Procytrat 100B'!C492)&gt;0,"100B","")</f>
        <v/>
      </c>
      <c r="AB4491" t="str">
        <f>IFERROR(IF(ISNUMBER('Procytrat 100B'!A492),'Procytrat 100B'!A492,DATEVALUE('Procytrat 100B'!A492)),"")</f>
        <v/>
      </c>
      <c r="AC4491" t="str">
        <f>IF(AA4491="","",'Procytrat 100B'!B492)</f>
        <v/>
      </c>
      <c r="AD4491" t="str">
        <f>IF(AA4491="","",IFERROR(1*'Procytrat 100B'!C492,IFERROR(_xludf.NUMBERVALUE('Procytrat 100B'!C492,".",","),IFERROR(_xludf.NUMBERVALUE('Procytrat 100B'!C492,",","."),0))))</f>
        <v/>
      </c>
      <c r="AE4491" t="str">
        <f>IF(AA4491="","",'Procytrat 100B'!I492)</f>
        <v/>
      </c>
      <c r="AF4491">
        <f t="shared" si="444"/>
        <v>0</v>
      </c>
      <c r="AG4491" t="str">
        <f t="shared" si="445"/>
        <v/>
      </c>
      <c r="AH4491" t="str">
        <f t="shared" si="446"/>
        <v/>
      </c>
      <c r="AI4491">
        <f t="shared" si="447"/>
        <v>0</v>
      </c>
      <c r="AJ4491">
        <f t="shared" si="448"/>
        <v>0</v>
      </c>
      <c r="AK4491">
        <v>0</v>
      </c>
      <c r="AL4491" t="str">
        <f>IF(AA4491="","",IFERROR(IF(ISNUMBER('Procytrat 100B'!D492),'Procytrat 100B'!D492,IF(ISNUMBER(SEARCH("12",'Procytrat 100B'!D492)),EDATE(AB4491,12),IF(ISNUMBER(SEARCH("6",'Procytrat 100B'!D492)),EDATE(AB4491,6),IF(ISNUMBER(SEARCH("3",'Procytrat 100B'!D492)),EDATE(AB4491,3),DATEVALUE('Procytrat 100B'!D492))))),""))</f>
        <v/>
      </c>
      <c r="AM4491" t="str">
        <f t="shared" ca="1" si="449"/>
        <v/>
      </c>
    </row>
    <row r="4492" spans="27:39" x14ac:dyDescent="0.3">
      <c r="AA4492" t="str">
        <f>IF(COUNTA('Procytrat 100B'!A493,'Procytrat 100B'!B493,'Procytrat 100B'!C493)&gt;0,"100B","")</f>
        <v/>
      </c>
      <c r="AB4492" t="str">
        <f>IFERROR(IF(ISNUMBER('Procytrat 100B'!A493),'Procytrat 100B'!A493,DATEVALUE('Procytrat 100B'!A493)),"")</f>
        <v/>
      </c>
      <c r="AC4492" t="str">
        <f>IF(AA4492="","",'Procytrat 100B'!B493)</f>
        <v/>
      </c>
      <c r="AD4492" t="str">
        <f>IF(AA4492="","",IFERROR(1*'Procytrat 100B'!C493,IFERROR(_xludf.NUMBERVALUE('Procytrat 100B'!C493,".",","),IFERROR(_xludf.NUMBERVALUE('Procytrat 100B'!C493,",","."),0))))</f>
        <v/>
      </c>
      <c r="AE4492" t="str">
        <f>IF(AA4492="","",'Procytrat 100B'!I493)</f>
        <v/>
      </c>
      <c r="AF4492">
        <f t="shared" si="444"/>
        <v>0</v>
      </c>
      <c r="AG4492" t="str">
        <f t="shared" si="445"/>
        <v/>
      </c>
      <c r="AH4492" t="str">
        <f t="shared" si="446"/>
        <v/>
      </c>
      <c r="AI4492">
        <f t="shared" si="447"/>
        <v>0</v>
      </c>
      <c r="AJ4492">
        <f t="shared" si="448"/>
        <v>0</v>
      </c>
      <c r="AK4492">
        <v>0</v>
      </c>
      <c r="AL4492" t="str">
        <f>IF(AA4492="","",IFERROR(IF(ISNUMBER('Procytrat 100B'!D493),'Procytrat 100B'!D493,IF(ISNUMBER(SEARCH("12",'Procytrat 100B'!D493)),EDATE(AB4492,12),IF(ISNUMBER(SEARCH("6",'Procytrat 100B'!D493)),EDATE(AB4492,6),IF(ISNUMBER(SEARCH("3",'Procytrat 100B'!D493)),EDATE(AB4492,3),DATEVALUE('Procytrat 100B'!D493))))),""))</f>
        <v/>
      </c>
      <c r="AM4492" t="str">
        <f t="shared" ca="1" si="449"/>
        <v/>
      </c>
    </row>
    <row r="4493" spans="27:39" x14ac:dyDescent="0.3">
      <c r="AA4493" t="str">
        <f>IF(COUNTA('Procytrat 100B'!A494,'Procytrat 100B'!B494,'Procytrat 100B'!C494)&gt;0,"100B","")</f>
        <v/>
      </c>
      <c r="AB4493" t="str">
        <f>IFERROR(IF(ISNUMBER('Procytrat 100B'!A494),'Procytrat 100B'!A494,DATEVALUE('Procytrat 100B'!A494)),"")</f>
        <v/>
      </c>
      <c r="AC4493" t="str">
        <f>IF(AA4493="","",'Procytrat 100B'!B494)</f>
        <v/>
      </c>
      <c r="AD4493" t="str">
        <f>IF(AA4493="","",IFERROR(1*'Procytrat 100B'!C494,IFERROR(_xludf.NUMBERVALUE('Procytrat 100B'!C494,".",","),IFERROR(_xludf.NUMBERVALUE('Procytrat 100B'!C494,",","."),0))))</f>
        <v/>
      </c>
      <c r="AE4493" t="str">
        <f>IF(AA4493="","",'Procytrat 100B'!I494)</f>
        <v/>
      </c>
      <c r="AF4493">
        <f t="shared" si="444"/>
        <v>0</v>
      </c>
      <c r="AG4493" t="str">
        <f t="shared" si="445"/>
        <v/>
      </c>
      <c r="AH4493" t="str">
        <f t="shared" si="446"/>
        <v/>
      </c>
      <c r="AI4493">
        <f t="shared" si="447"/>
        <v>0</v>
      </c>
      <c r="AJ4493">
        <f t="shared" si="448"/>
        <v>0</v>
      </c>
      <c r="AK4493">
        <v>0</v>
      </c>
      <c r="AL4493" t="str">
        <f>IF(AA4493="","",IFERROR(IF(ISNUMBER('Procytrat 100B'!D494),'Procytrat 100B'!D494,IF(ISNUMBER(SEARCH("12",'Procytrat 100B'!D494)),EDATE(AB4493,12),IF(ISNUMBER(SEARCH("6",'Procytrat 100B'!D494)),EDATE(AB4493,6),IF(ISNUMBER(SEARCH("3",'Procytrat 100B'!D494)),EDATE(AB4493,3),DATEVALUE('Procytrat 100B'!D494))))),""))</f>
        <v/>
      </c>
      <c r="AM4493" t="str">
        <f t="shared" ca="1" si="449"/>
        <v/>
      </c>
    </row>
    <row r="4494" spans="27:39" x14ac:dyDescent="0.3">
      <c r="AA4494" t="str">
        <f>IF(COUNTA('Procytrat 100B'!A495,'Procytrat 100B'!B495,'Procytrat 100B'!C495)&gt;0,"100B","")</f>
        <v/>
      </c>
      <c r="AB4494" t="str">
        <f>IFERROR(IF(ISNUMBER('Procytrat 100B'!A495),'Procytrat 100B'!A495,DATEVALUE('Procytrat 100B'!A495)),"")</f>
        <v/>
      </c>
      <c r="AC4494" t="str">
        <f>IF(AA4494="","",'Procytrat 100B'!B495)</f>
        <v/>
      </c>
      <c r="AD4494" t="str">
        <f>IF(AA4494="","",IFERROR(1*'Procytrat 100B'!C495,IFERROR(_xludf.NUMBERVALUE('Procytrat 100B'!C495,".",","),IFERROR(_xludf.NUMBERVALUE('Procytrat 100B'!C495,",","."),0))))</f>
        <v/>
      </c>
      <c r="AE4494" t="str">
        <f>IF(AA4494="","",'Procytrat 100B'!I495)</f>
        <v/>
      </c>
      <c r="AF4494">
        <f t="shared" si="444"/>
        <v>0</v>
      </c>
      <c r="AG4494" t="str">
        <f t="shared" si="445"/>
        <v/>
      </c>
      <c r="AH4494" t="str">
        <f t="shared" si="446"/>
        <v/>
      </c>
      <c r="AI4494">
        <f t="shared" si="447"/>
        <v>0</v>
      </c>
      <c r="AJ4494">
        <f t="shared" si="448"/>
        <v>0</v>
      </c>
      <c r="AK4494">
        <v>0</v>
      </c>
      <c r="AL4494" t="str">
        <f>IF(AA4494="","",IFERROR(IF(ISNUMBER('Procytrat 100B'!D495),'Procytrat 100B'!D495,IF(ISNUMBER(SEARCH("12",'Procytrat 100B'!D495)),EDATE(AB4494,12),IF(ISNUMBER(SEARCH("6",'Procytrat 100B'!D495)),EDATE(AB4494,6),IF(ISNUMBER(SEARCH("3",'Procytrat 100B'!D495)),EDATE(AB4494,3),DATEVALUE('Procytrat 100B'!D495))))),""))</f>
        <v/>
      </c>
      <c r="AM4494" t="str">
        <f t="shared" ca="1" si="449"/>
        <v/>
      </c>
    </row>
    <row r="4495" spans="27:39" x14ac:dyDescent="0.3">
      <c r="AA4495" t="str">
        <f>IF(COUNTA('Procytrat 100B'!A496,'Procytrat 100B'!B496,'Procytrat 100B'!C496)&gt;0,"100B","")</f>
        <v/>
      </c>
      <c r="AB4495" t="str">
        <f>IFERROR(IF(ISNUMBER('Procytrat 100B'!A496),'Procytrat 100B'!A496,DATEVALUE('Procytrat 100B'!A496)),"")</f>
        <v/>
      </c>
      <c r="AC4495" t="str">
        <f>IF(AA4495="","",'Procytrat 100B'!B496)</f>
        <v/>
      </c>
      <c r="AD4495" t="str">
        <f>IF(AA4495="","",IFERROR(1*'Procytrat 100B'!C496,IFERROR(_xludf.NUMBERVALUE('Procytrat 100B'!C496,".",","),IFERROR(_xludf.NUMBERVALUE('Procytrat 100B'!C496,",","."),0))))</f>
        <v/>
      </c>
      <c r="AE4495" t="str">
        <f>IF(AA4495="","",'Procytrat 100B'!I496)</f>
        <v/>
      </c>
      <c r="AF4495">
        <f t="shared" si="444"/>
        <v>0</v>
      </c>
      <c r="AG4495" t="str">
        <f t="shared" si="445"/>
        <v/>
      </c>
      <c r="AH4495" t="str">
        <f t="shared" si="446"/>
        <v/>
      </c>
      <c r="AI4495">
        <f t="shared" si="447"/>
        <v>0</v>
      </c>
      <c r="AJ4495">
        <f t="shared" si="448"/>
        <v>0</v>
      </c>
      <c r="AK4495">
        <v>0</v>
      </c>
      <c r="AL4495" t="str">
        <f>IF(AA4495="","",IFERROR(IF(ISNUMBER('Procytrat 100B'!D496),'Procytrat 100B'!D496,IF(ISNUMBER(SEARCH("12",'Procytrat 100B'!D496)),EDATE(AB4495,12),IF(ISNUMBER(SEARCH("6",'Procytrat 100B'!D496)),EDATE(AB4495,6),IF(ISNUMBER(SEARCH("3",'Procytrat 100B'!D496)),EDATE(AB4495,3),DATEVALUE('Procytrat 100B'!D496))))),""))</f>
        <v/>
      </c>
      <c r="AM4495" t="str">
        <f t="shared" ca="1" si="449"/>
        <v/>
      </c>
    </row>
    <row r="4496" spans="27:39" x14ac:dyDescent="0.3">
      <c r="AA4496" t="str">
        <f>IF(COUNTA('Procytrat 100B'!A497,'Procytrat 100B'!B497,'Procytrat 100B'!C497)&gt;0,"100B","")</f>
        <v/>
      </c>
      <c r="AB4496" t="str">
        <f>IFERROR(IF(ISNUMBER('Procytrat 100B'!A497),'Procytrat 100B'!A497,DATEVALUE('Procytrat 100B'!A497)),"")</f>
        <v/>
      </c>
      <c r="AC4496" t="str">
        <f>IF(AA4496="","",'Procytrat 100B'!B497)</f>
        <v/>
      </c>
      <c r="AD4496" t="str">
        <f>IF(AA4496="","",IFERROR(1*'Procytrat 100B'!C497,IFERROR(_xludf.NUMBERVALUE('Procytrat 100B'!C497,".",","),IFERROR(_xludf.NUMBERVALUE('Procytrat 100B'!C497,",","."),0))))</f>
        <v/>
      </c>
      <c r="AE4496" t="str">
        <f>IF(AA4496="","",'Procytrat 100B'!I497)</f>
        <v/>
      </c>
      <c r="AF4496">
        <f t="shared" si="444"/>
        <v>0</v>
      </c>
      <c r="AG4496" t="str">
        <f t="shared" si="445"/>
        <v/>
      </c>
      <c r="AH4496" t="str">
        <f t="shared" si="446"/>
        <v/>
      </c>
      <c r="AI4496">
        <f t="shared" si="447"/>
        <v>0</v>
      </c>
      <c r="AJ4496">
        <f t="shared" si="448"/>
        <v>0</v>
      </c>
      <c r="AK4496">
        <v>0</v>
      </c>
      <c r="AL4496" t="str">
        <f>IF(AA4496="","",IFERROR(IF(ISNUMBER('Procytrat 100B'!D497),'Procytrat 100B'!D497,IF(ISNUMBER(SEARCH("12",'Procytrat 100B'!D497)),EDATE(AB4496,12),IF(ISNUMBER(SEARCH("6",'Procytrat 100B'!D497)),EDATE(AB4496,6),IF(ISNUMBER(SEARCH("3",'Procytrat 100B'!D497)),EDATE(AB4496,3),DATEVALUE('Procytrat 100B'!D497))))),""))</f>
        <v/>
      </c>
      <c r="AM4496" t="str">
        <f t="shared" ca="1" si="449"/>
        <v/>
      </c>
    </row>
    <row r="4497" spans="27:39" x14ac:dyDescent="0.3">
      <c r="AA4497" t="str">
        <f>IF(COUNTA('Procytrat 100B'!A498,'Procytrat 100B'!B498,'Procytrat 100B'!C498)&gt;0,"100B","")</f>
        <v/>
      </c>
      <c r="AB4497" t="str">
        <f>IFERROR(IF(ISNUMBER('Procytrat 100B'!A498),'Procytrat 100B'!A498,DATEVALUE('Procytrat 100B'!A498)),"")</f>
        <v/>
      </c>
      <c r="AC4497" t="str">
        <f>IF(AA4497="","",'Procytrat 100B'!B498)</f>
        <v/>
      </c>
      <c r="AD4497" t="str">
        <f>IF(AA4497="","",IFERROR(1*'Procytrat 100B'!C498,IFERROR(_xludf.NUMBERVALUE('Procytrat 100B'!C498,".",","),IFERROR(_xludf.NUMBERVALUE('Procytrat 100B'!C498,",","."),0))))</f>
        <v/>
      </c>
      <c r="AE4497" t="str">
        <f>IF(AA4497="","",'Procytrat 100B'!I498)</f>
        <v/>
      </c>
      <c r="AF4497">
        <f t="shared" si="444"/>
        <v>0</v>
      </c>
      <c r="AG4497" t="str">
        <f t="shared" si="445"/>
        <v/>
      </c>
      <c r="AH4497" t="str">
        <f t="shared" si="446"/>
        <v/>
      </c>
      <c r="AI4497">
        <f t="shared" si="447"/>
        <v>0</v>
      </c>
      <c r="AJ4497">
        <f t="shared" si="448"/>
        <v>0</v>
      </c>
      <c r="AK4497">
        <v>0</v>
      </c>
      <c r="AL4497" t="str">
        <f>IF(AA4497="","",IFERROR(IF(ISNUMBER('Procytrat 100B'!D498),'Procytrat 100B'!D498,IF(ISNUMBER(SEARCH("12",'Procytrat 100B'!D498)),EDATE(AB4497,12),IF(ISNUMBER(SEARCH("6",'Procytrat 100B'!D498)),EDATE(AB4497,6),IF(ISNUMBER(SEARCH("3",'Procytrat 100B'!D498)),EDATE(AB4497,3),DATEVALUE('Procytrat 100B'!D498))))),""))</f>
        <v/>
      </c>
      <c r="AM4497" t="str">
        <f t="shared" ca="1" si="449"/>
        <v/>
      </c>
    </row>
    <row r="4498" spans="27:39" x14ac:dyDescent="0.3">
      <c r="AA4498" t="str">
        <f>IF(COUNTA('Procytrat 100B'!A499,'Procytrat 100B'!B499,'Procytrat 100B'!C499)&gt;0,"100B","")</f>
        <v/>
      </c>
      <c r="AB4498" t="str">
        <f>IFERROR(IF(ISNUMBER('Procytrat 100B'!A499),'Procytrat 100B'!A499,DATEVALUE('Procytrat 100B'!A499)),"")</f>
        <v/>
      </c>
      <c r="AC4498" t="str">
        <f>IF(AA4498="","",'Procytrat 100B'!B499)</f>
        <v/>
      </c>
      <c r="AD4498" t="str">
        <f>IF(AA4498="","",IFERROR(1*'Procytrat 100B'!C499,IFERROR(_xludf.NUMBERVALUE('Procytrat 100B'!C499,".",","),IFERROR(_xludf.NUMBERVALUE('Procytrat 100B'!C499,",","."),0))))</f>
        <v/>
      </c>
      <c r="AE4498" t="str">
        <f>IF(AA4498="","",'Procytrat 100B'!I499)</f>
        <v/>
      </c>
      <c r="AF4498">
        <f t="shared" si="444"/>
        <v>0</v>
      </c>
      <c r="AG4498" t="str">
        <f t="shared" si="445"/>
        <v/>
      </c>
      <c r="AH4498" t="str">
        <f t="shared" si="446"/>
        <v/>
      </c>
      <c r="AI4498">
        <f t="shared" si="447"/>
        <v>0</v>
      </c>
      <c r="AJ4498">
        <f t="shared" si="448"/>
        <v>0</v>
      </c>
      <c r="AK4498">
        <v>0</v>
      </c>
      <c r="AL4498" t="str">
        <f>IF(AA4498="","",IFERROR(IF(ISNUMBER('Procytrat 100B'!D499),'Procytrat 100B'!D499,IF(ISNUMBER(SEARCH("12",'Procytrat 100B'!D499)),EDATE(AB4498,12),IF(ISNUMBER(SEARCH("6",'Procytrat 100B'!D499)),EDATE(AB4498,6),IF(ISNUMBER(SEARCH("3",'Procytrat 100B'!D499)),EDATE(AB4498,3),DATEVALUE('Procytrat 100B'!D499))))),""))</f>
        <v/>
      </c>
      <c r="AM4498" t="str">
        <f t="shared" ca="1" si="449"/>
        <v/>
      </c>
    </row>
    <row r="4499" spans="27:39" x14ac:dyDescent="0.3">
      <c r="AA4499" t="str">
        <f>IF(COUNTA('Procytrat 100B'!A500,'Procytrat 100B'!B500,'Procytrat 100B'!C500)&gt;0,"100B","")</f>
        <v/>
      </c>
      <c r="AB4499" t="str">
        <f>IFERROR(IF(ISNUMBER('Procytrat 100B'!A500),'Procytrat 100B'!A500,DATEVALUE('Procytrat 100B'!A500)),"")</f>
        <v/>
      </c>
      <c r="AC4499" t="str">
        <f>IF(AA4499="","",'Procytrat 100B'!B500)</f>
        <v/>
      </c>
      <c r="AD4499" t="str">
        <f>IF(AA4499="","",IFERROR(1*'Procytrat 100B'!C500,IFERROR(_xludf.NUMBERVALUE('Procytrat 100B'!C500,".",","),IFERROR(_xludf.NUMBERVALUE('Procytrat 100B'!C500,",","."),0))))</f>
        <v/>
      </c>
      <c r="AE4499" t="str">
        <f>IF(AA4499="","",'Procytrat 100B'!I500)</f>
        <v/>
      </c>
      <c r="AF4499">
        <f t="shared" si="444"/>
        <v>0</v>
      </c>
      <c r="AG4499" t="str">
        <f t="shared" si="445"/>
        <v/>
      </c>
      <c r="AH4499" t="str">
        <f t="shared" si="446"/>
        <v/>
      </c>
      <c r="AI4499">
        <f t="shared" si="447"/>
        <v>0</v>
      </c>
      <c r="AJ4499">
        <f t="shared" si="448"/>
        <v>0</v>
      </c>
      <c r="AK4499">
        <v>0</v>
      </c>
      <c r="AL4499" t="str">
        <f>IF(AA4499="","",IFERROR(IF(ISNUMBER('Procytrat 100B'!D500),'Procytrat 100B'!D500,IF(ISNUMBER(SEARCH("12",'Procytrat 100B'!D500)),EDATE(AB4499,12),IF(ISNUMBER(SEARCH("6",'Procytrat 100B'!D500)),EDATE(AB4499,6),IF(ISNUMBER(SEARCH("3",'Procytrat 100B'!D500)),EDATE(AB4499,3),DATEVALUE('Procytrat 100B'!D500))))),""))</f>
        <v/>
      </c>
      <c r="AM4499" t="str">
        <f t="shared" ca="1" si="449"/>
        <v/>
      </c>
    </row>
    <row r="4500" spans="27:39" x14ac:dyDescent="0.3">
      <c r="AA4500" t="str">
        <f>IF(COUNTA('Procytrat 100B'!A501,'Procytrat 100B'!B501,'Procytrat 100B'!C501)&gt;0,"100B","")</f>
        <v/>
      </c>
      <c r="AB4500" t="str">
        <f>IFERROR(IF(ISNUMBER('Procytrat 100B'!A501),'Procytrat 100B'!A501,DATEVALUE('Procytrat 100B'!A501)),"")</f>
        <v/>
      </c>
      <c r="AC4500" t="str">
        <f>IF(AA4500="","",'Procytrat 100B'!B501)</f>
        <v/>
      </c>
      <c r="AD4500" t="str">
        <f>IF(AA4500="","",IFERROR(1*'Procytrat 100B'!C501,IFERROR(_xludf.NUMBERVALUE('Procytrat 100B'!C501,".",","),IFERROR(_xludf.NUMBERVALUE('Procytrat 100B'!C501,",","."),0))))</f>
        <v/>
      </c>
      <c r="AE4500" t="str">
        <f>IF(AA4500="","",'Procytrat 100B'!I501)</f>
        <v/>
      </c>
      <c r="AF4500">
        <f t="shared" si="444"/>
        <v>0</v>
      </c>
      <c r="AG4500" t="str">
        <f t="shared" si="445"/>
        <v/>
      </c>
      <c r="AH4500" t="str">
        <f t="shared" si="446"/>
        <v/>
      </c>
      <c r="AI4500">
        <f t="shared" si="447"/>
        <v>0</v>
      </c>
      <c r="AJ4500">
        <f t="shared" si="448"/>
        <v>0</v>
      </c>
      <c r="AK4500">
        <v>0</v>
      </c>
      <c r="AL4500" t="str">
        <f>IF(AA4500="","",IFERROR(IF(ISNUMBER('Procytrat 100B'!D501),'Procytrat 100B'!D501,IF(ISNUMBER(SEARCH("12",'Procytrat 100B'!D501)),EDATE(AB4500,12),IF(ISNUMBER(SEARCH("6",'Procytrat 100B'!D501)),EDATE(AB4500,6),IF(ISNUMBER(SEARCH("3",'Procytrat 100B'!D501)),EDATE(AB4500,3),DATEVALUE('Procytrat 100B'!D501))))),""))</f>
        <v/>
      </c>
      <c r="AM4500" t="str">
        <f t="shared" ca="1" si="449"/>
        <v/>
      </c>
    </row>
    <row r="4501" spans="27:39" x14ac:dyDescent="0.3">
      <c r="AA4501" t="str">
        <f>IF(COUNTA('Procytrat 100B'!A502,'Procytrat 100B'!B502,'Procytrat 100B'!C502)&gt;0,"100B","")</f>
        <v/>
      </c>
      <c r="AB4501" t="str">
        <f>IFERROR(IF(ISNUMBER('Procytrat 100B'!A502),'Procytrat 100B'!A502,DATEVALUE('Procytrat 100B'!A502)),"")</f>
        <v/>
      </c>
      <c r="AC4501" t="str">
        <f>IF(AA4501="","",'Procytrat 100B'!B502)</f>
        <v/>
      </c>
      <c r="AD4501" t="str">
        <f>IF(AA4501="","",IFERROR(1*'Procytrat 100B'!C502,IFERROR(_xludf.NUMBERVALUE('Procytrat 100B'!C502,".",","),IFERROR(_xludf.NUMBERVALUE('Procytrat 100B'!C502,",","."),0))))</f>
        <v/>
      </c>
      <c r="AE4501" t="str">
        <f>IF(AA4501="","",'Procytrat 100B'!I502)</f>
        <v/>
      </c>
      <c r="AF4501">
        <f t="shared" si="444"/>
        <v>0</v>
      </c>
      <c r="AG4501" t="str">
        <f t="shared" si="445"/>
        <v/>
      </c>
      <c r="AH4501" t="str">
        <f t="shared" si="446"/>
        <v/>
      </c>
      <c r="AI4501">
        <f t="shared" si="447"/>
        <v>0</v>
      </c>
      <c r="AJ4501">
        <f t="shared" si="448"/>
        <v>0</v>
      </c>
      <c r="AK4501">
        <v>0</v>
      </c>
      <c r="AL4501" t="str">
        <f>IF(AA4501="","",IFERROR(IF(ISNUMBER('Procytrat 100B'!D502),'Procytrat 100B'!D502,IF(ISNUMBER(SEARCH("12",'Procytrat 100B'!D502)),EDATE(AB4501,12),IF(ISNUMBER(SEARCH("6",'Procytrat 100B'!D502)),EDATE(AB4501,6),IF(ISNUMBER(SEARCH("3",'Procytrat 100B'!D502)),EDATE(AB4501,3),DATEVALUE('Procytrat 100B'!D502))))),""))</f>
        <v/>
      </c>
      <c r="AM4501" t="str">
        <f t="shared" ca="1" si="449"/>
        <v/>
      </c>
    </row>
    <row r="4502" spans="27:39" x14ac:dyDescent="0.3">
      <c r="AA4502" t="str">
        <f>IF(COUNTA('Procytrat 2003GP'!B4,'Procytrat 2003GP'!C4,'Procytrat 2003GP'!D4)&gt;0,"2003GP","")</f>
        <v>2003GP</v>
      </c>
      <c r="AB4502">
        <f>IFERROR(IF(ISNUMBER('Procytrat 2003GP'!B4),'Procytrat 2003GP'!B4,DATEVALUE('Procytrat 2003GP'!B4)),"")</f>
        <v>45519</v>
      </c>
      <c r="AC4502" t="str">
        <f>IF(AA4502="","",'Procytrat 2003GP'!C4)</f>
        <v>8625/24</v>
      </c>
      <c r="AD4502">
        <f>IF(AA4502="","",IFERROR(1*'Procytrat 2003GP'!D4,IFERROR(_xludf.NUMBERVALUE('Procytrat 2003GP'!D4,".",","),IFERROR(_xludf.NUMBERVALUE('Procytrat 2003GP'!D4,",","."),0))))</f>
        <v>15000</v>
      </c>
      <c r="AE4502" t="str">
        <f>IF(AA4502="","",'Procytrat 2003GP'!A4)</f>
        <v>aprovado</v>
      </c>
      <c r="AF4502">
        <f t="shared" si="444"/>
        <v>1</v>
      </c>
      <c r="AG4502">
        <f t="shared" si="445"/>
        <v>2024</v>
      </c>
      <c r="AH4502">
        <f t="shared" si="446"/>
        <v>8</v>
      </c>
      <c r="AI4502">
        <f t="shared" si="447"/>
        <v>45519.004502000003</v>
      </c>
      <c r="AJ4502">
        <f t="shared" si="448"/>
        <v>1</v>
      </c>
      <c r="AK4502">
        <v>0</v>
      </c>
      <c r="AL4502">
        <f>IF(AA4502="","",IFERROR(IF(ISNUMBER('Procytrat 2003GP'!E4),'Procytrat 2003GP'!E4,IF(ISNUMBER(SEARCH("12",'Procytrat 2003GP'!E4)),EDATE(AB4502,12),IF(ISNUMBER(SEARCH("6",'Procytrat 2003GP'!E4)),EDATE(AB4502,6),IF(ISNUMBER(SEARCH("3",'Procytrat 2003GP'!E4)),EDATE(AB4502,3),DATEVALUE('Procytrat 2003GP'!E4))))),""))</f>
        <v>45703</v>
      </c>
      <c r="AM4502" t="str">
        <f t="shared" ca="1" si="449"/>
        <v/>
      </c>
    </row>
    <row r="4503" spans="27:39" x14ac:dyDescent="0.3">
      <c r="AA4503" t="str">
        <f>IF(COUNTA('Procytrat 2003GP'!B5,'Procytrat 2003GP'!C5,'Procytrat 2003GP'!D5)&gt;0,"2003GP","")</f>
        <v>2003GP</v>
      </c>
      <c r="AB4503">
        <f>IFERROR(IF(ISNUMBER('Procytrat 2003GP'!B5),'Procytrat 2003GP'!B5,DATEVALUE('Procytrat 2003GP'!B5)),"")</f>
        <v>45541</v>
      </c>
      <c r="AC4503" t="str">
        <f>IF(AA4503="","",'Procytrat 2003GP'!C5)</f>
        <v>8665/24</v>
      </c>
      <c r="AD4503">
        <f>IF(AA4503="","",IFERROR(1*'Procytrat 2003GP'!D5,IFERROR(_xludf.NUMBERVALUE('Procytrat 2003GP'!D5,".",","),IFERROR(_xludf.NUMBERVALUE('Procytrat 2003GP'!D5,",","."),0))))</f>
        <v>15000</v>
      </c>
      <c r="AE4503" t="str">
        <f>IF(AA4503="","",'Procytrat 2003GP'!A5)</f>
        <v>aprovado</v>
      </c>
      <c r="AF4503">
        <f t="shared" si="444"/>
        <v>1</v>
      </c>
      <c r="AG4503">
        <f t="shared" si="445"/>
        <v>2024</v>
      </c>
      <c r="AH4503">
        <f t="shared" si="446"/>
        <v>9</v>
      </c>
      <c r="AI4503">
        <f t="shared" si="447"/>
        <v>45541.004502999996</v>
      </c>
      <c r="AJ4503">
        <f t="shared" si="448"/>
        <v>1</v>
      </c>
      <c r="AK4503">
        <v>0</v>
      </c>
      <c r="AL4503">
        <f>IF(AA4503="","",IFERROR(IF(ISNUMBER('Procytrat 2003GP'!E5),'Procytrat 2003GP'!E5,IF(ISNUMBER(SEARCH("12",'Procytrat 2003GP'!E5)),EDATE(AB4503,12),IF(ISNUMBER(SEARCH("6",'Procytrat 2003GP'!E5)),EDATE(AB4503,6),IF(ISNUMBER(SEARCH("3",'Procytrat 2003GP'!E5)),EDATE(AB4503,3),DATEVALUE('Procytrat 2003GP'!E5))))),""))</f>
        <v>45722</v>
      </c>
      <c r="AM4503" t="str">
        <f t="shared" ca="1" si="449"/>
        <v/>
      </c>
    </row>
    <row r="4504" spans="27:39" x14ac:dyDescent="0.3">
      <c r="AA4504" t="str">
        <f>IF(COUNTA('Procytrat 2003GP'!B6,'Procytrat 2003GP'!C6,'Procytrat 2003GP'!D6)&gt;0,"2003GP","")</f>
        <v>2003GP</v>
      </c>
      <c r="AB4504">
        <f>IFERROR(IF(ISNUMBER('Procytrat 2003GP'!B6),'Procytrat 2003GP'!B6,DATEVALUE('Procytrat 2003GP'!B6)),"")</f>
        <v>45562</v>
      </c>
      <c r="AC4504" t="str">
        <f>IF(AA4504="","",'Procytrat 2003GP'!C6)</f>
        <v>8705/24</v>
      </c>
      <c r="AD4504">
        <f>IF(AA4504="","",IFERROR(1*'Procytrat 2003GP'!D6,IFERROR(_xludf.NUMBERVALUE('Procytrat 2003GP'!D6,".",","),IFERROR(_xludf.NUMBERVALUE('Procytrat 2003GP'!D6,",","."),0))))</f>
        <v>15000</v>
      </c>
      <c r="AE4504" t="str">
        <f>IF(AA4504="","",'Procytrat 2003GP'!A6)</f>
        <v>aprovado</v>
      </c>
      <c r="AF4504">
        <f t="shared" si="444"/>
        <v>1</v>
      </c>
      <c r="AG4504">
        <f t="shared" si="445"/>
        <v>2024</v>
      </c>
      <c r="AH4504">
        <f t="shared" si="446"/>
        <v>9</v>
      </c>
      <c r="AI4504">
        <f t="shared" si="447"/>
        <v>45562.004503999997</v>
      </c>
      <c r="AJ4504">
        <f t="shared" si="448"/>
        <v>1</v>
      </c>
      <c r="AK4504">
        <v>0</v>
      </c>
      <c r="AL4504">
        <f>IF(AA4504="","",IFERROR(IF(ISNUMBER('Procytrat 2003GP'!E6),'Procytrat 2003GP'!E6,IF(ISNUMBER(SEARCH("12",'Procytrat 2003GP'!E6)),EDATE(AB4504,12),IF(ISNUMBER(SEARCH("6",'Procytrat 2003GP'!E6)),EDATE(AB4504,6),IF(ISNUMBER(SEARCH("3",'Procytrat 2003GP'!E6)),EDATE(AB4504,3),DATEVALUE('Procytrat 2003GP'!E6))))),""))</f>
        <v>45743</v>
      </c>
      <c r="AM4504" t="str">
        <f t="shared" ca="1" si="449"/>
        <v/>
      </c>
    </row>
    <row r="4505" spans="27:39" x14ac:dyDescent="0.3">
      <c r="AA4505" t="str">
        <f>IF(COUNTA('Procytrat 2003GP'!B7,'Procytrat 2003GP'!C7,'Procytrat 2003GP'!D7)&gt;0,"2003GP","")</f>
        <v>2003GP</v>
      </c>
      <c r="AB4505">
        <f>IFERROR(IF(ISNUMBER('Procytrat 2003GP'!B7),'Procytrat 2003GP'!B7,DATEVALUE('Procytrat 2003GP'!B7)),"")</f>
        <v>45580</v>
      </c>
      <c r="AC4505" t="str">
        <f>IF(AA4505="","",'Procytrat 2003GP'!C7)</f>
        <v>8746/24</v>
      </c>
      <c r="AD4505">
        <f>IF(AA4505="","",IFERROR(1*'Procytrat 2003GP'!D7,IFERROR(_xludf.NUMBERVALUE('Procytrat 2003GP'!D7,".",","),IFERROR(_xludf.NUMBERVALUE('Procytrat 2003GP'!D7,",","."),0))))</f>
        <v>23000</v>
      </c>
      <c r="AE4505" t="str">
        <f>IF(AA4505="","",'Procytrat 2003GP'!A7)</f>
        <v>aprovado</v>
      </c>
      <c r="AF4505">
        <f t="shared" si="444"/>
        <v>1</v>
      </c>
      <c r="AG4505">
        <f t="shared" si="445"/>
        <v>2024</v>
      </c>
      <c r="AH4505">
        <f t="shared" si="446"/>
        <v>10</v>
      </c>
      <c r="AI4505">
        <f t="shared" si="447"/>
        <v>45580.004504999997</v>
      </c>
      <c r="AJ4505">
        <f t="shared" si="448"/>
        <v>1</v>
      </c>
      <c r="AK4505">
        <v>0</v>
      </c>
      <c r="AL4505">
        <f>IF(AA4505="","",IFERROR(IF(ISNUMBER('Procytrat 2003GP'!E7),'Procytrat 2003GP'!E7,IF(ISNUMBER(SEARCH("12",'Procytrat 2003GP'!E7)),EDATE(AB4505,12),IF(ISNUMBER(SEARCH("6",'Procytrat 2003GP'!E7)),EDATE(AB4505,6),IF(ISNUMBER(SEARCH("3",'Procytrat 2003GP'!E7)),EDATE(AB4505,3),DATEVALUE('Procytrat 2003GP'!E7))))),""))</f>
        <v>45762</v>
      </c>
      <c r="AM4505" t="str">
        <f t="shared" ca="1" si="449"/>
        <v/>
      </c>
    </row>
    <row r="4506" spans="27:39" x14ac:dyDescent="0.3">
      <c r="AA4506" t="str">
        <f>IF(COUNTA('Procytrat 2003GP'!B8,'Procytrat 2003GP'!C8,'Procytrat 2003GP'!D8)&gt;0,"2003GP","")</f>
        <v>2003GP</v>
      </c>
      <c r="AB4506">
        <f>IFERROR(IF(ISNUMBER('Procytrat 2003GP'!B8),'Procytrat 2003GP'!B8,DATEVALUE('Procytrat 2003GP'!B8)),"")</f>
        <v>45608</v>
      </c>
      <c r="AC4506" t="str">
        <f>IF(AA4506="","",'Procytrat 2003GP'!C8)</f>
        <v>8806/24</v>
      </c>
      <c r="AD4506">
        <f>IF(AA4506="","",IFERROR(1*'Procytrat 2003GP'!D8,IFERROR(_xludf.NUMBERVALUE('Procytrat 2003GP'!D8,".",","),IFERROR(_xludf.NUMBERVALUE('Procytrat 2003GP'!D8,",","."),0))))</f>
        <v>19000</v>
      </c>
      <c r="AE4506" t="str">
        <f>IF(AA4506="","",'Procytrat 2003GP'!A8)</f>
        <v>aprovado</v>
      </c>
      <c r="AF4506">
        <f t="shared" si="444"/>
        <v>1</v>
      </c>
      <c r="AG4506">
        <f t="shared" si="445"/>
        <v>2024</v>
      </c>
      <c r="AH4506">
        <f t="shared" si="446"/>
        <v>11</v>
      </c>
      <c r="AI4506">
        <f t="shared" si="447"/>
        <v>45608.004505999997</v>
      </c>
      <c r="AJ4506">
        <f t="shared" si="448"/>
        <v>1</v>
      </c>
      <c r="AK4506">
        <v>0</v>
      </c>
      <c r="AL4506">
        <f>IF(AA4506="","",IFERROR(IF(ISNUMBER('Procytrat 2003GP'!E8),'Procytrat 2003GP'!E8,IF(ISNUMBER(SEARCH("12",'Procytrat 2003GP'!E8)),EDATE(AB4506,12),IF(ISNUMBER(SEARCH("6",'Procytrat 2003GP'!E8)),EDATE(AB4506,6),IF(ISNUMBER(SEARCH("3",'Procytrat 2003GP'!E8)),EDATE(AB4506,3),DATEVALUE('Procytrat 2003GP'!E8))))),""))</f>
        <v>45789</v>
      </c>
      <c r="AM4506" t="str">
        <f t="shared" ca="1" si="449"/>
        <v/>
      </c>
    </row>
    <row r="4507" spans="27:39" x14ac:dyDescent="0.3">
      <c r="AA4507" t="str">
        <f>IF(COUNTA('Procytrat 2003GP'!B9,'Procytrat 2003GP'!C9,'Procytrat 2003GP'!D9)&gt;0,"2003GP","")</f>
        <v>2003GP</v>
      </c>
      <c r="AB4507">
        <f>IFERROR(IF(ISNUMBER('Procytrat 2003GP'!B9),'Procytrat 2003GP'!B9,DATEVALUE('Procytrat 2003GP'!B9)),"")</f>
        <v>45624</v>
      </c>
      <c r="AC4507" t="str">
        <f>IF(AA4507="","",'Procytrat 2003GP'!C9)</f>
        <v>8847/24</v>
      </c>
      <c r="AD4507">
        <f>IF(AA4507="","",IFERROR(1*'Procytrat 2003GP'!D9,IFERROR(_xludf.NUMBERVALUE('Procytrat 2003GP'!D9,".",","),IFERROR(_xludf.NUMBERVALUE('Procytrat 2003GP'!D9,",","."),0))))</f>
        <v>19000</v>
      </c>
      <c r="AE4507" t="str">
        <f>IF(AA4507="","",'Procytrat 2003GP'!A9)</f>
        <v>aprovado</v>
      </c>
      <c r="AF4507">
        <f t="shared" si="444"/>
        <v>1</v>
      </c>
      <c r="AG4507">
        <f t="shared" si="445"/>
        <v>2024</v>
      </c>
      <c r="AH4507">
        <f t="shared" si="446"/>
        <v>11</v>
      </c>
      <c r="AI4507">
        <f t="shared" si="447"/>
        <v>45624.004506999998</v>
      </c>
      <c r="AJ4507">
        <f t="shared" si="448"/>
        <v>1</v>
      </c>
      <c r="AK4507">
        <v>0</v>
      </c>
      <c r="AL4507">
        <f>IF(AA4507="","",IFERROR(IF(ISNUMBER('Procytrat 2003GP'!E9),'Procytrat 2003GP'!E9,IF(ISNUMBER(SEARCH("12",'Procytrat 2003GP'!E9)),EDATE(AB4507,12),IF(ISNUMBER(SEARCH("6",'Procytrat 2003GP'!E9)),EDATE(AB4507,6),IF(ISNUMBER(SEARCH("3",'Procytrat 2003GP'!E9)),EDATE(AB4507,3),DATEVALUE('Procytrat 2003GP'!E9))))),""))</f>
        <v>45805</v>
      </c>
      <c r="AM4507" t="str">
        <f t="shared" ca="1" si="449"/>
        <v/>
      </c>
    </row>
    <row r="4508" spans="27:39" x14ac:dyDescent="0.3">
      <c r="AA4508" t="str">
        <f>IF(COUNTA('Procytrat 2003GP'!B10,'Procytrat 2003GP'!C10,'Procytrat 2003GP'!D10)&gt;0,"2003GP","")</f>
        <v>2003GP</v>
      </c>
      <c r="AB4508">
        <f>IFERROR(IF(ISNUMBER('Procytrat 2003GP'!B10),'Procytrat 2003GP'!B10,DATEVALUE('Procytrat 2003GP'!B10)),"")</f>
        <v>45645</v>
      </c>
      <c r="AC4508" t="str">
        <f>IF(AA4508="","",'Procytrat 2003GP'!C10)</f>
        <v>8899/24</v>
      </c>
      <c r="AD4508">
        <f>IF(AA4508="","",IFERROR(1*'Procytrat 2003GP'!D10,IFERROR(_xludf.NUMBERVALUE('Procytrat 2003GP'!D10,".",","),IFERROR(_xludf.NUMBERVALUE('Procytrat 2003GP'!D10,",","."),0))))</f>
        <v>19000</v>
      </c>
      <c r="AE4508" t="str">
        <f>IF(AA4508="","",'Procytrat 2003GP'!A10)</f>
        <v>aprovado</v>
      </c>
      <c r="AF4508">
        <f t="shared" si="444"/>
        <v>1</v>
      </c>
      <c r="AG4508">
        <f t="shared" si="445"/>
        <v>2024</v>
      </c>
      <c r="AH4508">
        <f t="shared" si="446"/>
        <v>12</v>
      </c>
      <c r="AI4508">
        <f t="shared" si="447"/>
        <v>45645.004507999998</v>
      </c>
      <c r="AJ4508">
        <f t="shared" si="448"/>
        <v>1</v>
      </c>
      <c r="AK4508">
        <v>0</v>
      </c>
      <c r="AL4508">
        <f>IF(AA4508="","",IFERROR(IF(ISNUMBER('Procytrat 2003GP'!E10),'Procytrat 2003GP'!E10,IF(ISNUMBER(SEARCH("12",'Procytrat 2003GP'!E10)),EDATE(AB4508,12),IF(ISNUMBER(SEARCH("6",'Procytrat 2003GP'!E10)),EDATE(AB4508,6),IF(ISNUMBER(SEARCH("3",'Procytrat 2003GP'!E10)),EDATE(AB4508,3),DATEVALUE('Procytrat 2003GP'!E10))))),""))</f>
        <v>45827</v>
      </c>
      <c r="AM4508" t="str">
        <f t="shared" ca="1" si="449"/>
        <v/>
      </c>
    </row>
    <row r="4509" spans="27:39" x14ac:dyDescent="0.3">
      <c r="AA4509" t="str">
        <f>IF(COUNTA('Procytrat 2003GP'!B11,'Procytrat 2003GP'!C11,'Procytrat 2003GP'!D11)&gt;0,"2003GP","")</f>
        <v>2003GP</v>
      </c>
      <c r="AB4509">
        <f>IFERROR(IF(ISNUMBER('Procytrat 2003GP'!B11),'Procytrat 2003GP'!B11,DATEVALUE('Procytrat 2003GP'!B11)),"")</f>
        <v>45671</v>
      </c>
      <c r="AC4509" t="str">
        <f>IF(AA4509="","",'Procytrat 2003GP'!C11)</f>
        <v>8933/25</v>
      </c>
      <c r="AD4509">
        <f>IF(AA4509="","",IFERROR(1*'Procytrat 2003GP'!D11,IFERROR(_xludf.NUMBERVALUE('Procytrat 2003GP'!D11,".",","),IFERROR(_xludf.NUMBERVALUE('Procytrat 2003GP'!D11,",","."),0))))</f>
        <v>19000</v>
      </c>
      <c r="AE4509" t="str">
        <f>IF(AA4509="","",'Procytrat 2003GP'!A11)</f>
        <v>aprovado</v>
      </c>
      <c r="AF4509">
        <f t="shared" si="444"/>
        <v>1</v>
      </c>
      <c r="AG4509">
        <f t="shared" si="445"/>
        <v>2025</v>
      </c>
      <c r="AH4509">
        <f t="shared" si="446"/>
        <v>1</v>
      </c>
      <c r="AI4509">
        <f t="shared" si="447"/>
        <v>45671.004508999999</v>
      </c>
      <c r="AJ4509">
        <f t="shared" si="448"/>
        <v>1</v>
      </c>
      <c r="AK4509">
        <v>0</v>
      </c>
      <c r="AL4509">
        <f>IF(AA4509="","",IFERROR(IF(ISNUMBER('Procytrat 2003GP'!E11),'Procytrat 2003GP'!E11,IF(ISNUMBER(SEARCH("12",'Procytrat 2003GP'!E11)),EDATE(AB4509,12),IF(ISNUMBER(SEARCH("6",'Procytrat 2003GP'!E11)),EDATE(AB4509,6),IF(ISNUMBER(SEARCH("3",'Procytrat 2003GP'!E11)),EDATE(AB4509,3),DATEVALUE('Procytrat 2003GP'!E11))))),""))</f>
        <v>45852</v>
      </c>
      <c r="AM4509" t="str">
        <f t="shared" ca="1" si="449"/>
        <v/>
      </c>
    </row>
    <row r="4510" spans="27:39" x14ac:dyDescent="0.3">
      <c r="AA4510" t="str">
        <f>IF(COUNTA('Procytrat 2003GP'!B12,'Procytrat 2003GP'!C12,'Procytrat 2003GP'!D12)&gt;0,"2003GP","")</f>
        <v>2003GP</v>
      </c>
      <c r="AB4510">
        <f>IFERROR(IF(ISNUMBER('Procytrat 2003GP'!B12),'Procytrat 2003GP'!B12,DATEVALUE('Procytrat 2003GP'!B12)),"")</f>
        <v>45695</v>
      </c>
      <c r="AC4510" t="str">
        <f>IF(AA4510="","",'Procytrat 2003GP'!C12)</f>
        <v>8978/25</v>
      </c>
      <c r="AD4510">
        <f>IF(AA4510="","",IFERROR(1*'Procytrat 2003GP'!D12,IFERROR(_xludf.NUMBERVALUE('Procytrat 2003GP'!D12,".",","),IFERROR(_xludf.NUMBERVALUE('Procytrat 2003GP'!D12,",","."),0))))</f>
        <v>19000</v>
      </c>
      <c r="AE4510" t="str">
        <f>IF(AA4510="","",'Procytrat 2003GP'!A12)</f>
        <v>aprovado</v>
      </c>
      <c r="AF4510">
        <f t="shared" si="444"/>
        <v>1</v>
      </c>
      <c r="AG4510">
        <f t="shared" si="445"/>
        <v>2025</v>
      </c>
      <c r="AH4510">
        <f t="shared" si="446"/>
        <v>2</v>
      </c>
      <c r="AI4510">
        <f t="shared" si="447"/>
        <v>45695.004509999999</v>
      </c>
      <c r="AJ4510">
        <f t="shared" si="448"/>
        <v>1</v>
      </c>
      <c r="AK4510">
        <v>0</v>
      </c>
      <c r="AL4510">
        <f>IF(AA4510="","",IFERROR(IF(ISNUMBER('Procytrat 2003GP'!E12),'Procytrat 2003GP'!E12,IF(ISNUMBER(SEARCH("12",'Procytrat 2003GP'!E12)),EDATE(AB4510,12),IF(ISNUMBER(SEARCH("6",'Procytrat 2003GP'!E12)),EDATE(AB4510,6),IF(ISNUMBER(SEARCH("3",'Procytrat 2003GP'!E12)),EDATE(AB4510,3),DATEVALUE('Procytrat 2003GP'!E12))))),""))</f>
        <v>45876</v>
      </c>
      <c r="AM4510" t="str">
        <f t="shared" ca="1" si="449"/>
        <v/>
      </c>
    </row>
    <row r="4511" spans="27:39" x14ac:dyDescent="0.3">
      <c r="AA4511" t="str">
        <f>IF(COUNTA('Procytrat 2003GP'!B13,'Procytrat 2003GP'!C13,'Procytrat 2003GP'!D13)&gt;0,"2003GP","")</f>
        <v>2003GP</v>
      </c>
      <c r="AB4511">
        <f>IFERROR(IF(ISNUMBER('Procytrat 2003GP'!B13),'Procytrat 2003GP'!B13,DATEVALUE('Procytrat 2003GP'!B13)),"")</f>
        <v>45715</v>
      </c>
      <c r="AC4511" t="str">
        <f>IF(AA4511="","",'Procytrat 2003GP'!C13)</f>
        <v>9014/25</v>
      </c>
      <c r="AD4511">
        <f>IF(AA4511="","",IFERROR(1*'Procytrat 2003GP'!D13,IFERROR(_xludf.NUMBERVALUE('Procytrat 2003GP'!D13,".",","),IFERROR(_xludf.NUMBERVALUE('Procytrat 2003GP'!D13,",","."),0))))</f>
        <v>19000</v>
      </c>
      <c r="AE4511" t="str">
        <f>IF(AA4511="","",'Procytrat 2003GP'!A13)</f>
        <v>aprovado</v>
      </c>
      <c r="AF4511">
        <f t="shared" si="444"/>
        <v>1</v>
      </c>
      <c r="AG4511">
        <f t="shared" si="445"/>
        <v>2025</v>
      </c>
      <c r="AH4511">
        <f t="shared" si="446"/>
        <v>2</v>
      </c>
      <c r="AI4511">
        <f t="shared" si="447"/>
        <v>45715.004510999999</v>
      </c>
      <c r="AJ4511">
        <f t="shared" si="448"/>
        <v>1</v>
      </c>
      <c r="AK4511">
        <v>0</v>
      </c>
      <c r="AL4511">
        <f>IF(AA4511="","",IFERROR(IF(ISNUMBER('Procytrat 2003GP'!E13),'Procytrat 2003GP'!E13,IF(ISNUMBER(SEARCH("12",'Procytrat 2003GP'!E13)),EDATE(AB4511,12),IF(ISNUMBER(SEARCH("6",'Procytrat 2003GP'!E13)),EDATE(AB4511,6),IF(ISNUMBER(SEARCH("3",'Procytrat 2003GP'!E13)),EDATE(AB4511,3),DATEVALUE('Procytrat 2003GP'!E13))))),""))</f>
        <v>45896</v>
      </c>
      <c r="AM4511" t="str">
        <f t="shared" ca="1" si="449"/>
        <v/>
      </c>
    </row>
    <row r="4512" spans="27:39" x14ac:dyDescent="0.3">
      <c r="AA4512" t="str">
        <f>IF(COUNTA('Procytrat 2003GP'!B14,'Procytrat 2003GP'!C14,'Procytrat 2003GP'!D14)&gt;0,"2003GP","")</f>
        <v>2003GP</v>
      </c>
      <c r="AB4512">
        <f>IFERROR(IF(ISNUMBER('Procytrat 2003GP'!B14),'Procytrat 2003GP'!B14,DATEVALUE('Procytrat 2003GP'!B14)),"")</f>
        <v>45735</v>
      </c>
      <c r="AC4512" t="str">
        <f>IF(AA4512="","",'Procytrat 2003GP'!C14)</f>
        <v>9054//25</v>
      </c>
      <c r="AD4512">
        <f>IF(AA4512="","",IFERROR(1*'Procytrat 2003GP'!D14,IFERROR(_xludf.NUMBERVALUE('Procytrat 2003GP'!D14,".",","),IFERROR(_xludf.NUMBERVALUE('Procytrat 2003GP'!D14,",","."),0))))</f>
        <v>19000</v>
      </c>
      <c r="AE4512" t="str">
        <f>IF(AA4512="","",'Procytrat 2003GP'!A14)</f>
        <v>aprovado</v>
      </c>
      <c r="AF4512">
        <f t="shared" si="444"/>
        <v>1</v>
      </c>
      <c r="AG4512">
        <f t="shared" si="445"/>
        <v>2025</v>
      </c>
      <c r="AH4512">
        <f t="shared" si="446"/>
        <v>3</v>
      </c>
      <c r="AI4512">
        <f t="shared" si="447"/>
        <v>45735.004512</v>
      </c>
      <c r="AJ4512">
        <f t="shared" si="448"/>
        <v>1</v>
      </c>
      <c r="AK4512">
        <v>0</v>
      </c>
      <c r="AL4512">
        <f>IF(AA4512="","",IFERROR(IF(ISNUMBER('Procytrat 2003GP'!E14),'Procytrat 2003GP'!E14,IF(ISNUMBER(SEARCH("12",'Procytrat 2003GP'!E14)),EDATE(AB4512,12),IF(ISNUMBER(SEARCH("6",'Procytrat 2003GP'!E14)),EDATE(AB4512,6),IF(ISNUMBER(SEARCH("3",'Procytrat 2003GP'!E14)),EDATE(AB4512,3),DATEVALUE('Procytrat 2003GP'!E14))))),""))</f>
        <v>45919</v>
      </c>
      <c r="AM4512" t="str">
        <f t="shared" ca="1" si="449"/>
        <v/>
      </c>
    </row>
    <row r="4513" spans="27:39" x14ac:dyDescent="0.3">
      <c r="AA4513" t="str">
        <f>IF(COUNTA('Procytrat 2003GP'!B15,'Procytrat 2003GP'!C15,'Procytrat 2003GP'!D15)&gt;0,"2003GP","")</f>
        <v>2003GP</v>
      </c>
      <c r="AB4513">
        <f>IFERROR(IF(ISNUMBER('Procytrat 2003GP'!B15),'Procytrat 2003GP'!B15,DATEVALUE('Procytrat 2003GP'!B15)),"")</f>
        <v>45762</v>
      </c>
      <c r="AC4513" t="str">
        <f>IF(AA4513="","",'Procytrat 2003GP'!C15)</f>
        <v>9102/25</v>
      </c>
      <c r="AD4513">
        <f>IF(AA4513="","",IFERROR(1*'Procytrat 2003GP'!D15,IFERROR(_xludf.NUMBERVALUE('Procytrat 2003GP'!D15,".",","),IFERROR(_xludf.NUMBERVALUE('Procytrat 2003GP'!D15,",","."),0))))</f>
        <v>19000</v>
      </c>
      <c r="AE4513" t="str">
        <f>IF(AA4513="","",'Procytrat 2003GP'!A15)</f>
        <v>aprovado</v>
      </c>
      <c r="AF4513">
        <f t="shared" si="444"/>
        <v>1</v>
      </c>
      <c r="AG4513">
        <f t="shared" si="445"/>
        <v>2025</v>
      </c>
      <c r="AH4513">
        <f t="shared" si="446"/>
        <v>4</v>
      </c>
      <c r="AI4513">
        <f t="shared" si="447"/>
        <v>45762.004513</v>
      </c>
      <c r="AJ4513">
        <f t="shared" si="448"/>
        <v>1</v>
      </c>
      <c r="AK4513">
        <v>0</v>
      </c>
      <c r="AL4513">
        <f>IF(AA4513="","",IFERROR(IF(ISNUMBER('Procytrat 2003GP'!E15),'Procytrat 2003GP'!E15,IF(ISNUMBER(SEARCH("12",'Procytrat 2003GP'!E15)),EDATE(AB4513,12),IF(ISNUMBER(SEARCH("6",'Procytrat 2003GP'!E15)),EDATE(AB4513,6),IF(ISNUMBER(SEARCH("3",'Procytrat 2003GP'!E15)),EDATE(AB4513,3),DATEVALUE('Procytrat 2003GP'!E15))))),""))</f>
        <v>45945</v>
      </c>
      <c r="AM4513" t="str">
        <f t="shared" ca="1" si="449"/>
        <v/>
      </c>
    </row>
    <row r="4514" spans="27:39" x14ac:dyDescent="0.3">
      <c r="AA4514" t="str">
        <f>IF(COUNTA('Procytrat 2003GP'!B16,'Procytrat 2003GP'!C16,'Procytrat 2003GP'!D16)&gt;0,"2003GP","")</f>
        <v>2003GP</v>
      </c>
      <c r="AB4514">
        <f>IFERROR(IF(ISNUMBER('Procytrat 2003GP'!B16),'Procytrat 2003GP'!B16,DATEVALUE('Procytrat 2003GP'!B16)),"")</f>
        <v>45789</v>
      </c>
      <c r="AC4514" t="str">
        <f>IF(AA4514="","",'Procytrat 2003GP'!C16)</f>
        <v>9154/25</v>
      </c>
      <c r="AD4514">
        <f>IF(AA4514="","",IFERROR(1*'Procytrat 2003GP'!D16,IFERROR(_xludf.NUMBERVALUE('Procytrat 2003GP'!D16,".",","),IFERROR(_xludf.NUMBERVALUE('Procytrat 2003GP'!D16,",","."),0))))</f>
        <v>19000</v>
      </c>
      <c r="AE4514" t="str">
        <f>IF(AA4514="","",'Procytrat 2003GP'!A16)</f>
        <v>aprovado</v>
      </c>
      <c r="AF4514">
        <f t="shared" si="444"/>
        <v>1</v>
      </c>
      <c r="AG4514">
        <f t="shared" si="445"/>
        <v>2025</v>
      </c>
      <c r="AH4514">
        <f t="shared" si="446"/>
        <v>5</v>
      </c>
      <c r="AI4514">
        <f t="shared" si="447"/>
        <v>45789.004514</v>
      </c>
      <c r="AJ4514">
        <f t="shared" si="448"/>
        <v>1</v>
      </c>
      <c r="AK4514">
        <v>0</v>
      </c>
      <c r="AL4514">
        <f>IF(AA4514="","",IFERROR(IF(ISNUMBER('Procytrat 2003GP'!E16),'Procytrat 2003GP'!E16,IF(ISNUMBER(SEARCH("12",'Procytrat 2003GP'!E16)),EDATE(AB4514,12),IF(ISNUMBER(SEARCH("6",'Procytrat 2003GP'!E16)),EDATE(AB4514,6),IF(ISNUMBER(SEARCH("3",'Procytrat 2003GP'!E16)),EDATE(AB4514,3),DATEVALUE('Procytrat 2003GP'!E16))))),""))</f>
        <v>45973</v>
      </c>
      <c r="AM4514" t="str">
        <f t="shared" ca="1" si="449"/>
        <v/>
      </c>
    </row>
    <row r="4515" spans="27:39" x14ac:dyDescent="0.3">
      <c r="AA4515" t="str">
        <f>IF(COUNTA('Procytrat 2003GP'!B17,'Procytrat 2003GP'!C17,'Procytrat 2003GP'!D17)&gt;0,"2003GP","")</f>
        <v>2003GP</v>
      </c>
      <c r="AB4515">
        <f>IFERROR(IF(ISNUMBER('Procytrat 2003GP'!B17),'Procytrat 2003GP'!B17,DATEVALUE('Procytrat 2003GP'!B17)),"")</f>
        <v>45805</v>
      </c>
      <c r="AC4515" t="str">
        <f>IF(AA4515="","",'Procytrat 2003GP'!C17)</f>
        <v>9183/25</v>
      </c>
      <c r="AD4515">
        <f>IF(AA4515="","",IFERROR(1*'Procytrat 2003GP'!D17,IFERROR(_xludf.NUMBERVALUE('Procytrat 2003GP'!D17,".",","),IFERROR(_xludf.NUMBERVALUE('Procytrat 2003GP'!D17,",","."),0))))</f>
        <v>19000</v>
      </c>
      <c r="AE4515" t="str">
        <f>IF(AA4515="","",'Procytrat 2003GP'!A17)</f>
        <v>aprovado</v>
      </c>
      <c r="AF4515">
        <f t="shared" si="444"/>
        <v>1</v>
      </c>
      <c r="AG4515">
        <f t="shared" si="445"/>
        <v>2025</v>
      </c>
      <c r="AH4515">
        <f t="shared" si="446"/>
        <v>5</v>
      </c>
      <c r="AI4515">
        <f t="shared" si="447"/>
        <v>45805.004515000001</v>
      </c>
      <c r="AJ4515">
        <f t="shared" si="448"/>
        <v>1</v>
      </c>
      <c r="AK4515">
        <v>0</v>
      </c>
      <c r="AL4515">
        <f>IF(AA4515="","",IFERROR(IF(ISNUMBER('Procytrat 2003GP'!E17),'Procytrat 2003GP'!E17,IF(ISNUMBER(SEARCH("12",'Procytrat 2003GP'!E17)),EDATE(AB4515,12),IF(ISNUMBER(SEARCH("6",'Procytrat 2003GP'!E17)),EDATE(AB4515,6),IF(ISNUMBER(SEARCH("3",'Procytrat 2003GP'!E17)),EDATE(AB4515,3),DATEVALUE('Procytrat 2003GP'!E17))))),""))</f>
        <v>45989</v>
      </c>
      <c r="AM4515" t="str">
        <f t="shared" ca="1" si="449"/>
        <v/>
      </c>
    </row>
    <row r="4516" spans="27:39" x14ac:dyDescent="0.3">
      <c r="AA4516" t="str">
        <f>IF(COUNTA('Procytrat 2003GP'!B18,'Procytrat 2003GP'!C18,'Procytrat 2003GP'!D18)&gt;0,"2003GP","")</f>
        <v>2003GP</v>
      </c>
      <c r="AB4516">
        <f>IFERROR(IF(ISNUMBER('Procytrat 2003GP'!B18),'Procytrat 2003GP'!B18,DATEVALUE('Procytrat 2003GP'!B18)),"")</f>
        <v>45832</v>
      </c>
      <c r="AC4516" t="str">
        <f>IF(AA4516="","",'Procytrat 2003GP'!C18)</f>
        <v>9234/25</v>
      </c>
      <c r="AD4516">
        <f>IF(AA4516="","",IFERROR(1*'Procytrat 2003GP'!D18,IFERROR(_xludf.NUMBERVALUE('Procytrat 2003GP'!D18,".",","),IFERROR(_xludf.NUMBERVALUE('Procytrat 2003GP'!D18,",","."),0))))</f>
        <v>19000</v>
      </c>
      <c r="AE4516" t="str">
        <f>IF(AA4516="","",'Procytrat 2003GP'!A18)</f>
        <v>aprovado</v>
      </c>
      <c r="AF4516">
        <f t="shared" si="444"/>
        <v>1</v>
      </c>
      <c r="AG4516">
        <f t="shared" si="445"/>
        <v>2025</v>
      </c>
      <c r="AH4516">
        <f t="shared" si="446"/>
        <v>6</v>
      </c>
      <c r="AI4516">
        <f t="shared" si="447"/>
        <v>45832.004516000001</v>
      </c>
      <c r="AJ4516">
        <f t="shared" si="448"/>
        <v>1</v>
      </c>
      <c r="AK4516">
        <v>0</v>
      </c>
      <c r="AL4516">
        <f>IF(AA4516="","",IFERROR(IF(ISNUMBER('Procytrat 2003GP'!E18),'Procytrat 2003GP'!E18,IF(ISNUMBER(SEARCH("12",'Procytrat 2003GP'!E18)),EDATE(AB4516,12),IF(ISNUMBER(SEARCH("6",'Procytrat 2003GP'!E18)),EDATE(AB4516,6),IF(ISNUMBER(SEARCH("3",'Procytrat 2003GP'!E18)),EDATE(AB4516,3),DATEVALUE('Procytrat 2003GP'!E18))))),""))</f>
        <v>46015</v>
      </c>
      <c r="AM4516" t="str">
        <f t="shared" ca="1" si="449"/>
        <v/>
      </c>
    </row>
    <row r="4517" spans="27:39" x14ac:dyDescent="0.3">
      <c r="AA4517" t="str">
        <f>IF(COUNTA('Procytrat 2003GP'!B19,'Procytrat 2003GP'!C19,'Procytrat 2003GP'!D19)&gt;0,"2003GP","")</f>
        <v>2003GP</v>
      </c>
      <c r="AB4517">
        <f>IFERROR(IF(ISNUMBER('Procytrat 2003GP'!B19),'Procytrat 2003GP'!B19,DATEVALUE('Procytrat 2003GP'!B19)),"")</f>
        <v>45896</v>
      </c>
      <c r="AC4517" t="str">
        <f>IF(AA4517="","",'Procytrat 2003GP'!C19)</f>
        <v>9368/25</v>
      </c>
      <c r="AD4517">
        <f>IF(AA4517="","",IFERROR(1*'Procytrat 2003GP'!D19,IFERROR(_xludf.NUMBERVALUE('Procytrat 2003GP'!D19,".",","),IFERROR(_xludf.NUMBERVALUE('Procytrat 2003GP'!D19,",","."),0))))</f>
        <v>19000</v>
      </c>
      <c r="AE4517" t="str">
        <f>IF(AA4517="","",'Procytrat 2003GP'!A19)</f>
        <v>aprovado</v>
      </c>
      <c r="AF4517">
        <f t="shared" si="444"/>
        <v>1</v>
      </c>
      <c r="AG4517">
        <f t="shared" si="445"/>
        <v>2025</v>
      </c>
      <c r="AH4517">
        <f t="shared" si="446"/>
        <v>8</v>
      </c>
      <c r="AI4517">
        <f t="shared" si="447"/>
        <v>45896.004517000001</v>
      </c>
      <c r="AJ4517">
        <f t="shared" si="448"/>
        <v>1</v>
      </c>
      <c r="AK4517">
        <v>0</v>
      </c>
      <c r="AL4517">
        <f>IF(AA4517="","",IFERROR(IF(ISNUMBER('Procytrat 2003GP'!E19),'Procytrat 2003GP'!E19,IF(ISNUMBER(SEARCH("12",'Procytrat 2003GP'!E19)),EDATE(AB4517,12),IF(ISNUMBER(SEARCH("6",'Procytrat 2003GP'!E19)),EDATE(AB4517,6),IF(ISNUMBER(SEARCH("3",'Procytrat 2003GP'!E19)),EDATE(AB4517,3),DATEVALUE('Procytrat 2003GP'!E19))))),""))</f>
        <v>46080</v>
      </c>
      <c r="AM4517" t="str">
        <f t="shared" ca="1" si="449"/>
        <v/>
      </c>
    </row>
    <row r="4518" spans="27:39" x14ac:dyDescent="0.3">
      <c r="AA4518" t="str">
        <f>IF(COUNTA('Procytrat 2003GP'!B20,'Procytrat 2003GP'!C20,'Procytrat 2003GP'!D20)&gt;0,"2003GP","")</f>
        <v>2003GP</v>
      </c>
      <c r="AB4518">
        <f>IFERROR(IF(ISNUMBER('Procytrat 2003GP'!B20),'Procytrat 2003GP'!B20,DATEVALUE('Procytrat 2003GP'!B20)),"")</f>
        <v>45931</v>
      </c>
      <c r="AC4518" t="str">
        <f>IF(AA4518="","",'Procytrat 2003GP'!C20)</f>
        <v>9443/25</v>
      </c>
      <c r="AD4518">
        <f>IF(AA4518="","",IFERROR(1*'Procytrat 2003GP'!D20,IFERROR(_xludf.NUMBERVALUE('Procytrat 2003GP'!D20,".",","),IFERROR(_xludf.NUMBERVALUE('Procytrat 2003GP'!D20,",","."),0))))</f>
        <v>18500</v>
      </c>
      <c r="AE4518" t="str">
        <f>IF(AA4518="","",'Procytrat 2003GP'!A20)</f>
        <v>aprovado</v>
      </c>
      <c r="AF4518">
        <f t="shared" si="444"/>
        <v>1</v>
      </c>
      <c r="AG4518">
        <f t="shared" si="445"/>
        <v>2025</v>
      </c>
      <c r="AH4518">
        <f t="shared" si="446"/>
        <v>10</v>
      </c>
      <c r="AI4518">
        <f t="shared" si="447"/>
        <v>45931.004518000002</v>
      </c>
      <c r="AJ4518">
        <f t="shared" si="448"/>
        <v>1</v>
      </c>
      <c r="AK4518">
        <v>0</v>
      </c>
      <c r="AL4518">
        <f>IF(AA4518="","",IFERROR(IF(ISNUMBER('Procytrat 2003GP'!E20),'Procytrat 2003GP'!E20,IF(ISNUMBER(SEARCH("12",'Procytrat 2003GP'!E20)),EDATE(AB4518,12),IF(ISNUMBER(SEARCH("6",'Procytrat 2003GP'!E20)),EDATE(AB4518,6),IF(ISNUMBER(SEARCH("3",'Procytrat 2003GP'!E20)),EDATE(AB4518,3),DATEVALUE('Procytrat 2003GP'!E20))))),""))</f>
        <v>46113</v>
      </c>
      <c r="AM4518" t="str">
        <f t="shared" ca="1" si="449"/>
        <v/>
      </c>
    </row>
    <row r="4519" spans="27:39" x14ac:dyDescent="0.3">
      <c r="AA4519" t="str">
        <f>IF(COUNTA('Procytrat 2003GP'!B21,'Procytrat 2003GP'!C21,'Procytrat 2003GP'!D21)&gt;0,"2003GP","")</f>
        <v>2003GP</v>
      </c>
      <c r="AB4519">
        <f>IFERROR(IF(ISNUMBER('Procytrat 2003GP'!B21),'Procytrat 2003GP'!B21,DATEVALUE('Procytrat 2003GP'!B21)),"")</f>
        <v>45954</v>
      </c>
      <c r="AC4519" t="str">
        <f>IF(AA4519="","",'Procytrat 2003GP'!C21)</f>
        <v>9484/25</v>
      </c>
      <c r="AD4519">
        <f>IF(AA4519="","",IFERROR(1*'Procytrat 2003GP'!D21,IFERROR(_xludf.NUMBERVALUE('Procytrat 2003GP'!D21,".",","),IFERROR(_xludf.NUMBERVALUE('Procytrat 2003GP'!D21,",","."),0))))</f>
        <v>19000</v>
      </c>
      <c r="AE4519" t="str">
        <f>IF(AA4519="","",'Procytrat 2003GP'!A21)</f>
        <v>aprovado</v>
      </c>
      <c r="AF4519">
        <f t="shared" si="444"/>
        <v>1</v>
      </c>
      <c r="AG4519">
        <f t="shared" si="445"/>
        <v>2025</v>
      </c>
      <c r="AH4519">
        <f t="shared" si="446"/>
        <v>10</v>
      </c>
      <c r="AI4519">
        <f t="shared" si="447"/>
        <v>45954.004519000002</v>
      </c>
      <c r="AJ4519">
        <f t="shared" si="448"/>
        <v>1</v>
      </c>
      <c r="AK4519">
        <v>0</v>
      </c>
      <c r="AL4519">
        <f>IF(AA4519="","",IFERROR(IF(ISNUMBER('Procytrat 2003GP'!E21),'Procytrat 2003GP'!E21,IF(ISNUMBER(SEARCH("12",'Procytrat 2003GP'!E21)),EDATE(AB4519,12),IF(ISNUMBER(SEARCH("6",'Procytrat 2003GP'!E21)),EDATE(AB4519,6),IF(ISNUMBER(SEARCH("3",'Procytrat 2003GP'!E21)),EDATE(AB4519,3),DATEVALUE('Procytrat 2003GP'!E21))))),""))</f>
        <v>46136</v>
      </c>
      <c r="AM4519" t="str">
        <f t="shared" ca="1" si="449"/>
        <v/>
      </c>
    </row>
    <row r="4520" spans="27:39" x14ac:dyDescent="0.3">
      <c r="AA4520" t="str">
        <f>IF(COUNTA('Procytrat 2003GP'!B22,'Procytrat 2003GP'!C22,'Procytrat 2003GP'!D22)&gt;0,"2003GP","")</f>
        <v>2003GP</v>
      </c>
      <c r="AB4520">
        <f>IFERROR(IF(ISNUMBER('Procytrat 2003GP'!B22),'Procytrat 2003GP'!B22,DATEVALUE('Procytrat 2003GP'!B22)),"")</f>
        <v>45978</v>
      </c>
      <c r="AC4520" t="str">
        <f>IF(AA4520="","",'Procytrat 2003GP'!C22)</f>
        <v>9545/25</v>
      </c>
      <c r="AD4520">
        <f>IF(AA4520="","",IFERROR(1*'Procytrat 2003GP'!D22,IFERROR(_xludf.NUMBERVALUE('Procytrat 2003GP'!D22,".",","),IFERROR(_xludf.NUMBERVALUE('Procytrat 2003GP'!D22,",","."),0))))</f>
        <v>17500</v>
      </c>
      <c r="AE4520" t="str">
        <f>IF(AA4520="","",'Procytrat 2003GP'!A22)</f>
        <v>aprovado</v>
      </c>
      <c r="AF4520">
        <f t="shared" si="444"/>
        <v>1</v>
      </c>
      <c r="AG4520">
        <f t="shared" si="445"/>
        <v>2025</v>
      </c>
      <c r="AH4520">
        <f t="shared" si="446"/>
        <v>11</v>
      </c>
      <c r="AI4520">
        <f t="shared" si="447"/>
        <v>45978.004520000002</v>
      </c>
      <c r="AJ4520">
        <f t="shared" si="448"/>
        <v>1</v>
      </c>
      <c r="AK4520">
        <v>0</v>
      </c>
      <c r="AL4520">
        <f>IF(AA4520="","",IFERROR(IF(ISNUMBER('Procytrat 2003GP'!E22),'Procytrat 2003GP'!E22,IF(ISNUMBER(SEARCH("12",'Procytrat 2003GP'!E22)),EDATE(AB4520,12),IF(ISNUMBER(SEARCH("6",'Procytrat 2003GP'!E22)),EDATE(AB4520,6),IF(ISNUMBER(SEARCH("3",'Procytrat 2003GP'!E22)),EDATE(AB4520,3),DATEVALUE('Procytrat 2003GP'!E22))))),""))</f>
        <v>46159</v>
      </c>
      <c r="AM4520" t="str">
        <f t="shared" ca="1" si="449"/>
        <v/>
      </c>
    </row>
    <row r="4521" spans="27:39" x14ac:dyDescent="0.3">
      <c r="AA4521" t="str">
        <f>IF(COUNTA('Procytrat 2003GP'!B23,'Procytrat 2003GP'!C23,'Procytrat 2003GP'!D23)&gt;0,"2003GP","")</f>
        <v>2003GP</v>
      </c>
      <c r="AB4521">
        <f>IFERROR(IF(ISNUMBER('Procytrat 2003GP'!B23),'Procytrat 2003GP'!B23,DATEVALUE('Procytrat 2003GP'!B23)),"")</f>
        <v>45996</v>
      </c>
      <c r="AC4521" t="str">
        <f>IF(AA4521="","",'Procytrat 2003GP'!C23)</f>
        <v>9596/25</v>
      </c>
      <c r="AD4521">
        <f>IF(AA4521="","",IFERROR(1*'Procytrat 2003GP'!D23,IFERROR(_xludf.NUMBERVALUE('Procytrat 2003GP'!D23,".",","),IFERROR(_xludf.NUMBERVALUE('Procytrat 2003GP'!D23,",","."),0))))</f>
        <v>11475</v>
      </c>
      <c r="AE4521" t="str">
        <f>IF(AA4521="","",'Procytrat 2003GP'!A23)</f>
        <v>aprovado</v>
      </c>
      <c r="AF4521">
        <f t="shared" si="444"/>
        <v>1</v>
      </c>
      <c r="AG4521">
        <f t="shared" si="445"/>
        <v>2025</v>
      </c>
      <c r="AH4521">
        <f t="shared" si="446"/>
        <v>12</v>
      </c>
      <c r="AI4521">
        <f t="shared" si="447"/>
        <v>45996.004521000003</v>
      </c>
      <c r="AJ4521">
        <f t="shared" si="448"/>
        <v>1</v>
      </c>
      <c r="AK4521">
        <v>0</v>
      </c>
      <c r="AL4521">
        <f>IF(AA4521="","",IFERROR(IF(ISNUMBER('Procytrat 2003GP'!E23),'Procytrat 2003GP'!E23,IF(ISNUMBER(SEARCH("12",'Procytrat 2003GP'!E23)),EDATE(AB4521,12),IF(ISNUMBER(SEARCH("6",'Procytrat 2003GP'!E23)),EDATE(AB4521,6),IF(ISNUMBER(SEARCH("3",'Procytrat 2003GP'!E23)),EDATE(AB4521,3),DATEVALUE('Procytrat 2003GP'!E23))))),""))</f>
        <v>46178</v>
      </c>
      <c r="AM4521" t="str">
        <f t="shared" ca="1" si="449"/>
        <v/>
      </c>
    </row>
    <row r="4522" spans="27:39" x14ac:dyDescent="0.3">
      <c r="AA4522" t="str">
        <f>IF(COUNTA('Procytrat 2003GP'!B24,'Procytrat 2003GP'!C24,'Procytrat 2003GP'!D24)&gt;0,"2003GP","")</f>
        <v>2003GP</v>
      </c>
      <c r="AB4522">
        <f>IFERROR(IF(ISNUMBER('Procytrat 2003GP'!B24),'Procytrat 2003GP'!B24,DATEVALUE('Procytrat 2003GP'!B24)),"")</f>
        <v>46007</v>
      </c>
      <c r="AC4522" t="str">
        <f>IF(AA4522="","",'Procytrat 2003GP'!C24)</f>
        <v>9610/25</v>
      </c>
      <c r="AD4522">
        <f>IF(AA4522="","",IFERROR(1*'Procytrat 2003GP'!D24,IFERROR(_xludf.NUMBERVALUE('Procytrat 2003GP'!D24,".",","),IFERROR(_xludf.NUMBERVALUE('Procytrat 2003GP'!D24,",","."),0))))</f>
        <v>18000</v>
      </c>
      <c r="AE4522" t="str">
        <f>IF(AA4522="","",'Procytrat 2003GP'!A24)</f>
        <v>aprovado</v>
      </c>
      <c r="AF4522">
        <f t="shared" si="444"/>
        <v>1</v>
      </c>
      <c r="AG4522">
        <f t="shared" si="445"/>
        <v>2025</v>
      </c>
      <c r="AH4522">
        <f t="shared" si="446"/>
        <v>12</v>
      </c>
      <c r="AI4522">
        <f t="shared" si="447"/>
        <v>46007.004522000003</v>
      </c>
      <c r="AJ4522">
        <f t="shared" si="448"/>
        <v>1</v>
      </c>
      <c r="AK4522">
        <v>0</v>
      </c>
      <c r="AL4522">
        <f>IF(AA4522="","",IFERROR(IF(ISNUMBER('Procytrat 2003GP'!E24),'Procytrat 2003GP'!E24,IF(ISNUMBER(SEARCH("12",'Procytrat 2003GP'!E24)),EDATE(AB4522,12),IF(ISNUMBER(SEARCH("6",'Procytrat 2003GP'!E24)),EDATE(AB4522,6),IF(ISNUMBER(SEARCH("3",'Procytrat 2003GP'!E24)),EDATE(AB4522,3),DATEVALUE('Procytrat 2003GP'!E24))))),""))</f>
        <v>46189</v>
      </c>
      <c r="AM4522" t="str">
        <f t="shared" ca="1" si="449"/>
        <v/>
      </c>
    </row>
    <row r="4523" spans="27:39" x14ac:dyDescent="0.3">
      <c r="AA4523" t="str">
        <f>IF(COUNTA('Procytrat 2003GP'!B25,'Procytrat 2003GP'!C25,'Procytrat 2003GP'!D25)&gt;0,"2003GP","")</f>
        <v>2003GP</v>
      </c>
      <c r="AB4523">
        <f>IFERROR(IF(ISNUMBER('Procytrat 2003GP'!B25),'Procytrat 2003GP'!B25,DATEVALUE('Procytrat 2003GP'!B25)),"")</f>
        <v>46048</v>
      </c>
      <c r="AC4523" t="str">
        <f>IF(AA4523="","",'Procytrat 2003GP'!C25)</f>
        <v>9675/26</v>
      </c>
      <c r="AD4523">
        <f>IF(AA4523="","",IFERROR(1*'Procytrat 2003GP'!D25,IFERROR(_xludf.NUMBERVALUE('Procytrat 2003GP'!D25,".",","),IFERROR(_xludf.NUMBERVALUE('Procytrat 2003GP'!D25,",","."),0))))</f>
        <v>23000</v>
      </c>
      <c r="AE4523" t="str">
        <f>IF(AA4523="","",'Procytrat 2003GP'!A25)</f>
        <v>aprovado</v>
      </c>
      <c r="AF4523">
        <f t="shared" si="444"/>
        <v>1</v>
      </c>
      <c r="AG4523">
        <f t="shared" si="445"/>
        <v>2026</v>
      </c>
      <c r="AH4523">
        <f t="shared" si="446"/>
        <v>1</v>
      </c>
      <c r="AI4523">
        <f t="shared" si="447"/>
        <v>46048.004523000003</v>
      </c>
      <c r="AJ4523">
        <f t="shared" si="448"/>
        <v>1</v>
      </c>
      <c r="AK4523">
        <v>0</v>
      </c>
      <c r="AL4523">
        <f>IF(AA4523="","",IFERROR(IF(ISNUMBER('Procytrat 2003GP'!E25),'Procytrat 2003GP'!E25,IF(ISNUMBER(SEARCH("12",'Procytrat 2003GP'!E25)),EDATE(AB4523,12),IF(ISNUMBER(SEARCH("6",'Procytrat 2003GP'!E25)),EDATE(AB4523,6),IF(ISNUMBER(SEARCH("3",'Procytrat 2003GP'!E25)),EDATE(AB4523,3),DATEVALUE('Procytrat 2003GP'!E25))))),""))</f>
        <v>46229</v>
      </c>
      <c r="AM4523" t="str">
        <f t="shared" ca="1" si="449"/>
        <v/>
      </c>
    </row>
    <row r="4524" spans="27:39" x14ac:dyDescent="0.3">
      <c r="AA4524" t="str">
        <f>IF(COUNTA('Procytrat 2003GP'!B26,'Procytrat 2003GP'!C26,'Procytrat 2003GP'!D26)&gt;0,"2003GP","")</f>
        <v>2003GP</v>
      </c>
      <c r="AB4524">
        <f>IFERROR(IF(ISNUMBER('Procytrat 2003GP'!B26),'Procytrat 2003GP'!B26,DATEVALUE('Procytrat 2003GP'!B26)),"")</f>
        <v>46072</v>
      </c>
      <c r="AC4524" t="str">
        <f>IF(AA4524="","",'Procytrat 2003GP'!C26)</f>
        <v>9719/26</v>
      </c>
      <c r="AD4524">
        <f>IF(AA4524="","",IFERROR(1*'Procytrat 2003GP'!D26,IFERROR(_xludf.NUMBERVALUE('Procytrat 2003GP'!D26,".",","),IFERROR(_xludf.NUMBERVALUE('Procytrat 2003GP'!D26,",","."),0))))</f>
        <v>23000</v>
      </c>
      <c r="AE4524" t="str">
        <f>IF(AA4524="","",'Procytrat 2003GP'!A26)</f>
        <v>aprovado</v>
      </c>
      <c r="AF4524">
        <f t="shared" si="444"/>
        <v>1</v>
      </c>
      <c r="AG4524">
        <f t="shared" si="445"/>
        <v>2026</v>
      </c>
      <c r="AH4524">
        <f t="shared" si="446"/>
        <v>2</v>
      </c>
      <c r="AI4524">
        <f t="shared" si="447"/>
        <v>46072.004524000004</v>
      </c>
      <c r="AJ4524">
        <f t="shared" si="448"/>
        <v>1</v>
      </c>
      <c r="AK4524">
        <v>0</v>
      </c>
      <c r="AL4524">
        <f>IF(AA4524="","",IFERROR(IF(ISNUMBER('Procytrat 2003GP'!E26),'Procytrat 2003GP'!E26,IF(ISNUMBER(SEARCH("12",'Procytrat 2003GP'!E26)),EDATE(AB4524,12),IF(ISNUMBER(SEARCH("6",'Procytrat 2003GP'!E26)),EDATE(AB4524,6),IF(ISNUMBER(SEARCH("3",'Procytrat 2003GP'!E26)),EDATE(AB4524,3),DATEVALUE('Procytrat 2003GP'!E26))))),""))</f>
        <v>46253</v>
      </c>
      <c r="AM4524" t="str">
        <f t="shared" ca="1" si="449"/>
        <v/>
      </c>
    </row>
    <row r="4525" spans="27:39" x14ac:dyDescent="0.3">
      <c r="AA4525" t="str">
        <f>IF(COUNTA('Procytrat 2003GP'!B27,'Procytrat 2003GP'!C27,'Procytrat 2003GP'!D27)&gt;0,"2003GP","")</f>
        <v>2003GP</v>
      </c>
      <c r="AB4525">
        <f>IFERROR(IF(ISNUMBER('Procytrat 2003GP'!B27),'Procytrat 2003GP'!B27,DATEVALUE('Procytrat 2003GP'!B27)),"")</f>
        <v>46093</v>
      </c>
      <c r="AC4525" t="str">
        <f>IF(AA4525="","",'Procytrat 2003GP'!C27)</f>
        <v>9771/26</v>
      </c>
      <c r="AD4525">
        <f>IF(AA4525="","",IFERROR(1*'Procytrat 2003GP'!D27,IFERROR(_xludf.NUMBERVALUE('Procytrat 2003GP'!D27,".",","),IFERROR(_xludf.NUMBERVALUE('Procytrat 2003GP'!D27,",","."),0))))</f>
        <v>15000</v>
      </c>
      <c r="AE4525" t="str">
        <f>IF(AA4525="","",'Procytrat 2003GP'!A27)</f>
        <v>aprovado</v>
      </c>
      <c r="AF4525">
        <f t="shared" si="444"/>
        <v>1</v>
      </c>
      <c r="AG4525">
        <f t="shared" si="445"/>
        <v>2026</v>
      </c>
      <c r="AH4525">
        <f t="shared" si="446"/>
        <v>3</v>
      </c>
      <c r="AI4525">
        <f t="shared" si="447"/>
        <v>46093.004524999997</v>
      </c>
      <c r="AJ4525">
        <f t="shared" si="448"/>
        <v>1</v>
      </c>
      <c r="AK4525">
        <v>0</v>
      </c>
      <c r="AL4525">
        <f>IF(AA4525="","",IFERROR(IF(ISNUMBER('Procytrat 2003GP'!E27),'Procytrat 2003GP'!E27,IF(ISNUMBER(SEARCH("12",'Procytrat 2003GP'!E27)),EDATE(AB4525,12),IF(ISNUMBER(SEARCH("6",'Procytrat 2003GP'!E27)),EDATE(AB4525,6),IF(ISNUMBER(SEARCH("3",'Procytrat 2003GP'!E27)),EDATE(AB4525,3),DATEVALUE('Procytrat 2003GP'!E27))))),""))</f>
        <v>46277</v>
      </c>
      <c r="AM4525" t="str">
        <f t="shared" ca="1" si="449"/>
        <v/>
      </c>
    </row>
    <row r="4526" spans="27:39" x14ac:dyDescent="0.3">
      <c r="AA4526" t="str">
        <f>IF(COUNTA('Procytrat 2003GP'!B28,'Procytrat 2003GP'!C28,'Procytrat 2003GP'!D28)&gt;0,"2003GP","")</f>
        <v>2003GP</v>
      </c>
      <c r="AB4526">
        <f>IFERROR(IF(ISNUMBER('Procytrat 2003GP'!B28),'Procytrat 2003GP'!B28,DATEVALUE('Procytrat 2003GP'!B28)),"")</f>
        <v>46125</v>
      </c>
      <c r="AC4526" t="str">
        <f>IF(AA4526="","",'Procytrat 2003GP'!C28)</f>
        <v>9840/26</v>
      </c>
      <c r="AD4526">
        <f>IF(AA4526="","",IFERROR(1*'Procytrat 2003GP'!D28,IFERROR(_xludf.NUMBERVALUE('Procytrat 2003GP'!D28,".",","),IFERROR(_xludf.NUMBERVALUE('Procytrat 2003GP'!D28,",","."),0))))</f>
        <v>15000</v>
      </c>
      <c r="AE4526" t="str">
        <f>IF(AA4526="","",'Procytrat 2003GP'!A28)</f>
        <v>aprovado</v>
      </c>
      <c r="AF4526">
        <f t="shared" si="444"/>
        <v>1</v>
      </c>
      <c r="AG4526">
        <f t="shared" si="445"/>
        <v>2026</v>
      </c>
      <c r="AH4526">
        <f t="shared" si="446"/>
        <v>4</v>
      </c>
      <c r="AI4526">
        <f t="shared" si="447"/>
        <v>46125.004525999997</v>
      </c>
      <c r="AJ4526">
        <f t="shared" si="448"/>
        <v>1</v>
      </c>
      <c r="AK4526">
        <v>0</v>
      </c>
      <c r="AL4526">
        <f>IF(AA4526="","",IFERROR(IF(ISNUMBER('Procytrat 2003GP'!E28),'Procytrat 2003GP'!E28,IF(ISNUMBER(SEARCH("12",'Procytrat 2003GP'!E28)),EDATE(AB4526,12),IF(ISNUMBER(SEARCH("6",'Procytrat 2003GP'!E28)),EDATE(AB4526,6),IF(ISNUMBER(SEARCH("3",'Procytrat 2003GP'!E28)),EDATE(AB4526,3),DATEVALUE('Procytrat 2003GP'!E28))))),""))</f>
        <v>46308</v>
      </c>
      <c r="AM4526" t="str">
        <f t="shared" ca="1" si="449"/>
        <v/>
      </c>
    </row>
    <row r="4527" spans="27:39" x14ac:dyDescent="0.3">
      <c r="AA4527" t="str">
        <f>IF(COUNTA('Procytrat 2003GP'!B29,'Procytrat 2003GP'!C29,'Procytrat 2003GP'!D29)&gt;0,"2003GP","")</f>
        <v>2003GP</v>
      </c>
      <c r="AB4527">
        <f>IFERROR(IF(ISNUMBER('Procytrat 2003GP'!B29),'Procytrat 2003GP'!B29,DATEVALUE('Procytrat 2003GP'!B29)),"")</f>
        <v>46148</v>
      </c>
      <c r="AC4527" t="str">
        <f>IF(AA4527="","",'Procytrat 2003GP'!C29)</f>
        <v>9899/26</v>
      </c>
      <c r="AD4527">
        <f>IF(AA4527="","",IFERROR(1*'Procytrat 2003GP'!D29,IFERROR(_xludf.NUMBERVALUE('Procytrat 2003GP'!D29,".",","),IFERROR(_xludf.NUMBERVALUE('Procytrat 2003GP'!D29,",","."),0))))</f>
        <v>15000</v>
      </c>
      <c r="AE4527" t="str">
        <f>IF(AA4527="","",'Procytrat 2003GP'!A29)</f>
        <v>aprovado</v>
      </c>
      <c r="AF4527">
        <f t="shared" si="444"/>
        <v>1</v>
      </c>
      <c r="AG4527">
        <f t="shared" si="445"/>
        <v>2026</v>
      </c>
      <c r="AH4527">
        <f t="shared" si="446"/>
        <v>5</v>
      </c>
      <c r="AI4527">
        <f t="shared" si="447"/>
        <v>46148.004526999997</v>
      </c>
      <c r="AJ4527">
        <f t="shared" si="448"/>
        <v>1</v>
      </c>
      <c r="AK4527">
        <v>0</v>
      </c>
      <c r="AL4527">
        <f>IF(AA4527="","",IFERROR(IF(ISNUMBER('Procytrat 2003GP'!E29),'Procytrat 2003GP'!E29,IF(ISNUMBER(SEARCH("12",'Procytrat 2003GP'!E29)),EDATE(AB4527,12),IF(ISNUMBER(SEARCH("6",'Procytrat 2003GP'!E29)),EDATE(AB4527,6),IF(ISNUMBER(SEARCH("3",'Procytrat 2003GP'!E29)),EDATE(AB4527,3),DATEVALUE('Procytrat 2003GP'!E29))))),""))</f>
        <v>46332</v>
      </c>
      <c r="AM4527" t="str">
        <f t="shared" ca="1" si="449"/>
        <v/>
      </c>
    </row>
    <row r="4528" spans="27:39" x14ac:dyDescent="0.3">
      <c r="AA4528" t="str">
        <f>IF(COUNTA('Procytrat 2003GP'!B30,'Procytrat 2003GP'!C30,'Procytrat 2003GP'!D30)&gt;0,"2003GP","")</f>
        <v/>
      </c>
      <c r="AB4528" t="str">
        <f>IFERROR(IF(ISNUMBER('Procytrat 2003GP'!B30),'Procytrat 2003GP'!B30,DATEVALUE('Procytrat 2003GP'!B30)),"")</f>
        <v/>
      </c>
      <c r="AC4528" t="str">
        <f>IF(AA4528="","",'Procytrat 2003GP'!C30)</f>
        <v/>
      </c>
      <c r="AD4528" t="str">
        <f>IF(AA4528="","",IFERROR(1*'Procytrat 2003GP'!D30,IFERROR(_xludf.NUMBERVALUE('Procytrat 2003GP'!D30,".",","),IFERROR(_xludf.NUMBERVALUE('Procytrat 2003GP'!D30,",","."),0))))</f>
        <v/>
      </c>
      <c r="AE4528" t="str">
        <f>IF(AA4528="","",'Procytrat 2003GP'!A30)</f>
        <v/>
      </c>
      <c r="AF4528">
        <f t="shared" si="444"/>
        <v>0</v>
      </c>
      <c r="AG4528" t="str">
        <f t="shared" si="445"/>
        <v/>
      </c>
      <c r="AH4528" t="str">
        <f t="shared" si="446"/>
        <v/>
      </c>
      <c r="AI4528">
        <f t="shared" si="447"/>
        <v>0</v>
      </c>
      <c r="AJ4528">
        <f t="shared" si="448"/>
        <v>0</v>
      </c>
      <c r="AK4528">
        <v>0</v>
      </c>
      <c r="AL4528" t="str">
        <f>IF(AA4528="","",IFERROR(IF(ISNUMBER('Procytrat 2003GP'!E30),'Procytrat 2003GP'!E30,IF(ISNUMBER(SEARCH("12",'Procytrat 2003GP'!E30)),EDATE(AB4528,12),IF(ISNUMBER(SEARCH("6",'Procytrat 2003GP'!E30)),EDATE(AB4528,6),IF(ISNUMBER(SEARCH("3",'Procytrat 2003GP'!E30)),EDATE(AB4528,3),DATEVALUE('Procytrat 2003GP'!E30))))),""))</f>
        <v/>
      </c>
      <c r="AM4528" t="str">
        <f t="shared" ca="1" si="449"/>
        <v/>
      </c>
    </row>
    <row r="4529" spans="27:39" x14ac:dyDescent="0.3">
      <c r="AA4529" t="str">
        <f>IF(COUNTA('Procytrat 2003GP'!B31,'Procytrat 2003GP'!C31,'Procytrat 2003GP'!D31)&gt;0,"2003GP","")</f>
        <v/>
      </c>
      <c r="AB4529" t="str">
        <f>IFERROR(IF(ISNUMBER('Procytrat 2003GP'!B31),'Procytrat 2003GP'!B31,DATEVALUE('Procytrat 2003GP'!B31)),"")</f>
        <v/>
      </c>
      <c r="AC4529" t="str">
        <f>IF(AA4529="","",'Procytrat 2003GP'!C31)</f>
        <v/>
      </c>
      <c r="AD4529" t="str">
        <f>IF(AA4529="","",IFERROR(1*'Procytrat 2003GP'!D31,IFERROR(_xludf.NUMBERVALUE('Procytrat 2003GP'!D31,".",","),IFERROR(_xludf.NUMBERVALUE('Procytrat 2003GP'!D31,",","."),0))))</f>
        <v/>
      </c>
      <c r="AE4529" t="str">
        <f>IF(AA4529="","",'Procytrat 2003GP'!A31)</f>
        <v/>
      </c>
      <c r="AF4529">
        <f t="shared" si="444"/>
        <v>0</v>
      </c>
      <c r="AG4529" t="str">
        <f t="shared" si="445"/>
        <v/>
      </c>
      <c r="AH4529" t="str">
        <f t="shared" si="446"/>
        <v/>
      </c>
      <c r="AI4529">
        <f t="shared" si="447"/>
        <v>0</v>
      </c>
      <c r="AJ4529">
        <f t="shared" si="448"/>
        <v>0</v>
      </c>
      <c r="AK4529">
        <v>0</v>
      </c>
      <c r="AL4529" t="str">
        <f>IF(AA4529="","",IFERROR(IF(ISNUMBER('Procytrat 2003GP'!E31),'Procytrat 2003GP'!E31,IF(ISNUMBER(SEARCH("12",'Procytrat 2003GP'!E31)),EDATE(AB4529,12),IF(ISNUMBER(SEARCH("6",'Procytrat 2003GP'!E31)),EDATE(AB4529,6),IF(ISNUMBER(SEARCH("3",'Procytrat 2003GP'!E31)),EDATE(AB4529,3),DATEVALUE('Procytrat 2003GP'!E31))))),""))</f>
        <v/>
      </c>
      <c r="AM4529" t="str">
        <f t="shared" ca="1" si="449"/>
        <v/>
      </c>
    </row>
    <row r="4530" spans="27:39" x14ac:dyDescent="0.3">
      <c r="AA4530" t="str">
        <f>IF(COUNTA('Procytrat 2003GP'!B32,'Procytrat 2003GP'!C32,'Procytrat 2003GP'!D32)&gt;0,"2003GP","")</f>
        <v/>
      </c>
      <c r="AB4530" t="str">
        <f>IFERROR(IF(ISNUMBER('Procytrat 2003GP'!B32),'Procytrat 2003GP'!B32,DATEVALUE('Procytrat 2003GP'!B32)),"")</f>
        <v/>
      </c>
      <c r="AC4530" t="str">
        <f>IF(AA4530="","",'Procytrat 2003GP'!C32)</f>
        <v/>
      </c>
      <c r="AD4530" t="str">
        <f>IF(AA4530="","",IFERROR(1*'Procytrat 2003GP'!D32,IFERROR(_xludf.NUMBERVALUE('Procytrat 2003GP'!D32,".",","),IFERROR(_xludf.NUMBERVALUE('Procytrat 2003GP'!D32,",","."),0))))</f>
        <v/>
      </c>
      <c r="AE4530" t="str">
        <f>IF(AA4530="","",'Procytrat 2003GP'!A32)</f>
        <v/>
      </c>
      <c r="AF4530">
        <f t="shared" si="444"/>
        <v>0</v>
      </c>
      <c r="AG4530" t="str">
        <f t="shared" si="445"/>
        <v/>
      </c>
      <c r="AH4530" t="str">
        <f t="shared" si="446"/>
        <v/>
      </c>
      <c r="AI4530">
        <f t="shared" si="447"/>
        <v>0</v>
      </c>
      <c r="AJ4530">
        <f t="shared" si="448"/>
        <v>0</v>
      </c>
      <c r="AK4530">
        <v>0</v>
      </c>
      <c r="AL4530" t="str">
        <f>IF(AA4530="","",IFERROR(IF(ISNUMBER('Procytrat 2003GP'!E32),'Procytrat 2003GP'!E32,IF(ISNUMBER(SEARCH("12",'Procytrat 2003GP'!E32)),EDATE(AB4530,12),IF(ISNUMBER(SEARCH("6",'Procytrat 2003GP'!E32)),EDATE(AB4530,6),IF(ISNUMBER(SEARCH("3",'Procytrat 2003GP'!E32)),EDATE(AB4530,3),DATEVALUE('Procytrat 2003GP'!E32))))),""))</f>
        <v/>
      </c>
      <c r="AM4530" t="str">
        <f t="shared" ca="1" si="449"/>
        <v/>
      </c>
    </row>
    <row r="4531" spans="27:39" x14ac:dyDescent="0.3">
      <c r="AA4531" t="str">
        <f>IF(COUNTA('Procytrat 2003GP'!B33,'Procytrat 2003GP'!C33,'Procytrat 2003GP'!D33)&gt;0,"2003GP","")</f>
        <v/>
      </c>
      <c r="AB4531" t="str">
        <f>IFERROR(IF(ISNUMBER('Procytrat 2003GP'!B33),'Procytrat 2003GP'!B33,DATEVALUE('Procytrat 2003GP'!B33)),"")</f>
        <v/>
      </c>
      <c r="AC4531" t="str">
        <f>IF(AA4531="","",'Procytrat 2003GP'!C33)</f>
        <v/>
      </c>
      <c r="AD4531" t="str">
        <f>IF(AA4531="","",IFERROR(1*'Procytrat 2003GP'!D33,IFERROR(_xludf.NUMBERVALUE('Procytrat 2003GP'!D33,".",","),IFERROR(_xludf.NUMBERVALUE('Procytrat 2003GP'!D33,",","."),0))))</f>
        <v/>
      </c>
      <c r="AE4531" t="str">
        <f>IF(AA4531="","",'Procytrat 2003GP'!A33)</f>
        <v/>
      </c>
      <c r="AF4531">
        <f t="shared" si="444"/>
        <v>0</v>
      </c>
      <c r="AG4531" t="str">
        <f t="shared" si="445"/>
        <v/>
      </c>
      <c r="AH4531" t="str">
        <f t="shared" si="446"/>
        <v/>
      </c>
      <c r="AI4531">
        <f t="shared" si="447"/>
        <v>0</v>
      </c>
      <c r="AJ4531">
        <f t="shared" si="448"/>
        <v>0</v>
      </c>
      <c r="AK4531">
        <v>0</v>
      </c>
      <c r="AL4531" t="str">
        <f>IF(AA4531="","",IFERROR(IF(ISNUMBER('Procytrat 2003GP'!E33),'Procytrat 2003GP'!E33,IF(ISNUMBER(SEARCH("12",'Procytrat 2003GP'!E33)),EDATE(AB4531,12),IF(ISNUMBER(SEARCH("6",'Procytrat 2003GP'!E33)),EDATE(AB4531,6),IF(ISNUMBER(SEARCH("3",'Procytrat 2003GP'!E33)),EDATE(AB4531,3),DATEVALUE('Procytrat 2003GP'!E33))))),""))</f>
        <v/>
      </c>
      <c r="AM4531" t="str">
        <f t="shared" ca="1" si="449"/>
        <v/>
      </c>
    </row>
    <row r="4532" spans="27:39" x14ac:dyDescent="0.3">
      <c r="AA4532" t="str">
        <f>IF(COUNTA('Procytrat 2003GP'!B34,'Procytrat 2003GP'!C34,'Procytrat 2003GP'!D34)&gt;0,"2003GP","")</f>
        <v/>
      </c>
      <c r="AB4532" t="str">
        <f>IFERROR(IF(ISNUMBER('Procytrat 2003GP'!B34),'Procytrat 2003GP'!B34,DATEVALUE('Procytrat 2003GP'!B34)),"")</f>
        <v/>
      </c>
      <c r="AC4532" t="str">
        <f>IF(AA4532="","",'Procytrat 2003GP'!C34)</f>
        <v/>
      </c>
      <c r="AD4532" t="str">
        <f>IF(AA4532="","",IFERROR(1*'Procytrat 2003GP'!D34,IFERROR(_xludf.NUMBERVALUE('Procytrat 2003GP'!D34,".",","),IFERROR(_xludf.NUMBERVALUE('Procytrat 2003GP'!D34,",","."),0))))</f>
        <v/>
      </c>
      <c r="AE4532" t="str">
        <f>IF(AA4532="","",'Procytrat 2003GP'!A34)</f>
        <v/>
      </c>
      <c r="AF4532">
        <f t="shared" si="444"/>
        <v>0</v>
      </c>
      <c r="AG4532" t="str">
        <f t="shared" si="445"/>
        <v/>
      </c>
      <c r="AH4532" t="str">
        <f t="shared" si="446"/>
        <v/>
      </c>
      <c r="AI4532">
        <f t="shared" si="447"/>
        <v>0</v>
      </c>
      <c r="AJ4532">
        <f t="shared" si="448"/>
        <v>0</v>
      </c>
      <c r="AK4532">
        <v>0</v>
      </c>
      <c r="AL4532" t="str">
        <f>IF(AA4532="","",IFERROR(IF(ISNUMBER('Procytrat 2003GP'!E34),'Procytrat 2003GP'!E34,IF(ISNUMBER(SEARCH("12",'Procytrat 2003GP'!E34)),EDATE(AB4532,12),IF(ISNUMBER(SEARCH("6",'Procytrat 2003GP'!E34)),EDATE(AB4532,6),IF(ISNUMBER(SEARCH("3",'Procytrat 2003GP'!E34)),EDATE(AB4532,3),DATEVALUE('Procytrat 2003GP'!E34))))),""))</f>
        <v/>
      </c>
      <c r="AM4532" t="str">
        <f t="shared" ca="1" si="449"/>
        <v/>
      </c>
    </row>
    <row r="4533" spans="27:39" x14ac:dyDescent="0.3">
      <c r="AA4533" t="str">
        <f>IF(COUNTA('Procytrat 2003GP'!B35,'Procytrat 2003GP'!C35,'Procytrat 2003GP'!D35)&gt;0,"2003GP","")</f>
        <v/>
      </c>
      <c r="AB4533" t="str">
        <f>IFERROR(IF(ISNUMBER('Procytrat 2003GP'!B35),'Procytrat 2003GP'!B35,DATEVALUE('Procytrat 2003GP'!B35)),"")</f>
        <v/>
      </c>
      <c r="AC4533" t="str">
        <f>IF(AA4533="","",'Procytrat 2003GP'!C35)</f>
        <v/>
      </c>
      <c r="AD4533" t="str">
        <f>IF(AA4533="","",IFERROR(1*'Procytrat 2003GP'!D35,IFERROR(_xludf.NUMBERVALUE('Procytrat 2003GP'!D35,".",","),IFERROR(_xludf.NUMBERVALUE('Procytrat 2003GP'!D35,",","."),0))))</f>
        <v/>
      </c>
      <c r="AE4533" t="str">
        <f>IF(AA4533="","",'Procytrat 2003GP'!A35)</f>
        <v/>
      </c>
      <c r="AF4533">
        <f t="shared" si="444"/>
        <v>0</v>
      </c>
      <c r="AG4533" t="str">
        <f t="shared" si="445"/>
        <v/>
      </c>
      <c r="AH4533" t="str">
        <f t="shared" si="446"/>
        <v/>
      </c>
      <c r="AI4533">
        <f t="shared" si="447"/>
        <v>0</v>
      </c>
      <c r="AJ4533">
        <f t="shared" si="448"/>
        <v>0</v>
      </c>
      <c r="AK4533">
        <v>0</v>
      </c>
      <c r="AL4533" t="str">
        <f>IF(AA4533="","",IFERROR(IF(ISNUMBER('Procytrat 2003GP'!E35),'Procytrat 2003GP'!E35,IF(ISNUMBER(SEARCH("12",'Procytrat 2003GP'!E35)),EDATE(AB4533,12),IF(ISNUMBER(SEARCH("6",'Procytrat 2003GP'!E35)),EDATE(AB4533,6),IF(ISNUMBER(SEARCH("3",'Procytrat 2003GP'!E35)),EDATE(AB4533,3),DATEVALUE('Procytrat 2003GP'!E35))))),""))</f>
        <v/>
      </c>
      <c r="AM4533" t="str">
        <f t="shared" ca="1" si="449"/>
        <v/>
      </c>
    </row>
    <row r="4534" spans="27:39" x14ac:dyDescent="0.3">
      <c r="AA4534" t="str">
        <f>IF(COUNTA('Procytrat 2003GP'!B36,'Procytrat 2003GP'!C36,'Procytrat 2003GP'!D36)&gt;0,"2003GP","")</f>
        <v/>
      </c>
      <c r="AB4534" t="str">
        <f>IFERROR(IF(ISNUMBER('Procytrat 2003GP'!B36),'Procytrat 2003GP'!B36,DATEVALUE('Procytrat 2003GP'!B36)),"")</f>
        <v/>
      </c>
      <c r="AC4534" t="str">
        <f>IF(AA4534="","",'Procytrat 2003GP'!C36)</f>
        <v/>
      </c>
      <c r="AD4534" t="str">
        <f>IF(AA4534="","",IFERROR(1*'Procytrat 2003GP'!D36,IFERROR(_xludf.NUMBERVALUE('Procytrat 2003GP'!D36,".",","),IFERROR(_xludf.NUMBERVALUE('Procytrat 2003GP'!D36,",","."),0))))</f>
        <v/>
      </c>
      <c r="AE4534" t="str">
        <f>IF(AA4534="","",'Procytrat 2003GP'!A36)</f>
        <v/>
      </c>
      <c r="AF4534">
        <f t="shared" si="444"/>
        <v>0</v>
      </c>
      <c r="AG4534" t="str">
        <f t="shared" si="445"/>
        <v/>
      </c>
      <c r="AH4534" t="str">
        <f t="shared" si="446"/>
        <v/>
      </c>
      <c r="AI4534">
        <f t="shared" si="447"/>
        <v>0</v>
      </c>
      <c r="AJ4534">
        <f t="shared" si="448"/>
        <v>0</v>
      </c>
      <c r="AK4534">
        <v>0</v>
      </c>
      <c r="AL4534" t="str">
        <f>IF(AA4534="","",IFERROR(IF(ISNUMBER('Procytrat 2003GP'!E36),'Procytrat 2003GP'!E36,IF(ISNUMBER(SEARCH("12",'Procytrat 2003GP'!E36)),EDATE(AB4534,12),IF(ISNUMBER(SEARCH("6",'Procytrat 2003GP'!E36)),EDATE(AB4534,6),IF(ISNUMBER(SEARCH("3",'Procytrat 2003GP'!E36)),EDATE(AB4534,3),DATEVALUE('Procytrat 2003GP'!E36))))),""))</f>
        <v/>
      </c>
      <c r="AM4534" t="str">
        <f t="shared" ca="1" si="449"/>
        <v/>
      </c>
    </row>
    <row r="4535" spans="27:39" x14ac:dyDescent="0.3">
      <c r="AA4535" t="str">
        <f>IF(COUNTA('Procytrat 2003GP'!B37,'Procytrat 2003GP'!C37,'Procytrat 2003GP'!D37)&gt;0,"2003GP","")</f>
        <v/>
      </c>
      <c r="AB4535" t="str">
        <f>IFERROR(IF(ISNUMBER('Procytrat 2003GP'!B37),'Procytrat 2003GP'!B37,DATEVALUE('Procytrat 2003GP'!B37)),"")</f>
        <v/>
      </c>
      <c r="AC4535" t="str">
        <f>IF(AA4535="","",'Procytrat 2003GP'!C37)</f>
        <v/>
      </c>
      <c r="AD4535" t="str">
        <f>IF(AA4535="","",IFERROR(1*'Procytrat 2003GP'!D37,IFERROR(_xludf.NUMBERVALUE('Procytrat 2003GP'!D37,".",","),IFERROR(_xludf.NUMBERVALUE('Procytrat 2003GP'!D37,",","."),0))))</f>
        <v/>
      </c>
      <c r="AE4535" t="str">
        <f>IF(AA4535="","",'Procytrat 2003GP'!A37)</f>
        <v/>
      </c>
      <c r="AF4535">
        <f t="shared" si="444"/>
        <v>0</v>
      </c>
      <c r="AG4535" t="str">
        <f t="shared" si="445"/>
        <v/>
      </c>
      <c r="AH4535" t="str">
        <f t="shared" si="446"/>
        <v/>
      </c>
      <c r="AI4535">
        <f t="shared" si="447"/>
        <v>0</v>
      </c>
      <c r="AJ4535">
        <f t="shared" si="448"/>
        <v>0</v>
      </c>
      <c r="AK4535">
        <v>0</v>
      </c>
      <c r="AL4535" t="str">
        <f>IF(AA4535="","",IFERROR(IF(ISNUMBER('Procytrat 2003GP'!E37),'Procytrat 2003GP'!E37,IF(ISNUMBER(SEARCH("12",'Procytrat 2003GP'!E37)),EDATE(AB4535,12),IF(ISNUMBER(SEARCH("6",'Procytrat 2003GP'!E37)),EDATE(AB4535,6),IF(ISNUMBER(SEARCH("3",'Procytrat 2003GP'!E37)),EDATE(AB4535,3),DATEVALUE('Procytrat 2003GP'!E37))))),""))</f>
        <v/>
      </c>
      <c r="AM4535" t="str">
        <f t="shared" ca="1" si="449"/>
        <v/>
      </c>
    </row>
    <row r="4536" spans="27:39" x14ac:dyDescent="0.3">
      <c r="AA4536" t="str">
        <f>IF(COUNTA('Procytrat 2003GP'!B38,'Procytrat 2003GP'!C38,'Procytrat 2003GP'!D38)&gt;0,"2003GP","")</f>
        <v/>
      </c>
      <c r="AB4536" t="str">
        <f>IFERROR(IF(ISNUMBER('Procytrat 2003GP'!B38),'Procytrat 2003GP'!B38,DATEVALUE('Procytrat 2003GP'!B38)),"")</f>
        <v/>
      </c>
      <c r="AC4536" t="str">
        <f>IF(AA4536="","",'Procytrat 2003GP'!C38)</f>
        <v/>
      </c>
      <c r="AD4536" t="str">
        <f>IF(AA4536="","",IFERROR(1*'Procytrat 2003GP'!D38,IFERROR(_xludf.NUMBERVALUE('Procytrat 2003GP'!D38,".",","),IFERROR(_xludf.NUMBERVALUE('Procytrat 2003GP'!D38,",","."),0))))</f>
        <v/>
      </c>
      <c r="AE4536" t="str">
        <f>IF(AA4536="","",'Procytrat 2003GP'!A38)</f>
        <v/>
      </c>
      <c r="AF4536">
        <f t="shared" si="444"/>
        <v>0</v>
      </c>
      <c r="AG4536" t="str">
        <f t="shared" si="445"/>
        <v/>
      </c>
      <c r="AH4536" t="str">
        <f t="shared" si="446"/>
        <v/>
      </c>
      <c r="AI4536">
        <f t="shared" si="447"/>
        <v>0</v>
      </c>
      <c r="AJ4536">
        <f t="shared" si="448"/>
        <v>0</v>
      </c>
      <c r="AK4536">
        <v>0</v>
      </c>
      <c r="AL4536" t="str">
        <f>IF(AA4536="","",IFERROR(IF(ISNUMBER('Procytrat 2003GP'!E38),'Procytrat 2003GP'!E38,IF(ISNUMBER(SEARCH("12",'Procytrat 2003GP'!E38)),EDATE(AB4536,12),IF(ISNUMBER(SEARCH("6",'Procytrat 2003GP'!E38)),EDATE(AB4536,6),IF(ISNUMBER(SEARCH("3",'Procytrat 2003GP'!E38)),EDATE(AB4536,3),DATEVALUE('Procytrat 2003GP'!E38))))),""))</f>
        <v/>
      </c>
      <c r="AM4536" t="str">
        <f t="shared" ca="1" si="449"/>
        <v/>
      </c>
    </row>
    <row r="4537" spans="27:39" x14ac:dyDescent="0.3">
      <c r="AA4537" t="str">
        <f>IF(COUNTA('Procytrat 2003GP'!B39,'Procytrat 2003GP'!C39,'Procytrat 2003GP'!D39)&gt;0,"2003GP","")</f>
        <v/>
      </c>
      <c r="AB4537" t="str">
        <f>IFERROR(IF(ISNUMBER('Procytrat 2003GP'!B39),'Procytrat 2003GP'!B39,DATEVALUE('Procytrat 2003GP'!B39)),"")</f>
        <v/>
      </c>
      <c r="AC4537" t="str">
        <f>IF(AA4537="","",'Procytrat 2003GP'!C39)</f>
        <v/>
      </c>
      <c r="AD4537" t="str">
        <f>IF(AA4537="","",IFERROR(1*'Procytrat 2003GP'!D39,IFERROR(_xludf.NUMBERVALUE('Procytrat 2003GP'!D39,".",","),IFERROR(_xludf.NUMBERVALUE('Procytrat 2003GP'!D39,",","."),0))))</f>
        <v/>
      </c>
      <c r="AE4537" t="str">
        <f>IF(AA4537="","",'Procytrat 2003GP'!A39)</f>
        <v/>
      </c>
      <c r="AF4537">
        <f t="shared" si="444"/>
        <v>0</v>
      </c>
      <c r="AG4537" t="str">
        <f t="shared" si="445"/>
        <v/>
      </c>
      <c r="AH4537" t="str">
        <f t="shared" si="446"/>
        <v/>
      </c>
      <c r="AI4537">
        <f t="shared" si="447"/>
        <v>0</v>
      </c>
      <c r="AJ4537">
        <f t="shared" si="448"/>
        <v>0</v>
      </c>
      <c r="AK4537">
        <v>0</v>
      </c>
      <c r="AL4537" t="str">
        <f>IF(AA4537="","",IFERROR(IF(ISNUMBER('Procytrat 2003GP'!E39),'Procytrat 2003GP'!E39,IF(ISNUMBER(SEARCH("12",'Procytrat 2003GP'!E39)),EDATE(AB4537,12),IF(ISNUMBER(SEARCH("6",'Procytrat 2003GP'!E39)),EDATE(AB4537,6),IF(ISNUMBER(SEARCH("3",'Procytrat 2003GP'!E39)),EDATE(AB4537,3),DATEVALUE('Procytrat 2003GP'!E39))))),""))</f>
        <v/>
      </c>
      <c r="AM4537" t="str">
        <f t="shared" ca="1" si="449"/>
        <v/>
      </c>
    </row>
    <row r="4538" spans="27:39" x14ac:dyDescent="0.3">
      <c r="AA4538" t="str">
        <f>IF(COUNTA('Procytrat 2003GP'!B40,'Procytrat 2003GP'!C40,'Procytrat 2003GP'!D40)&gt;0,"2003GP","")</f>
        <v/>
      </c>
      <c r="AB4538" t="str">
        <f>IFERROR(IF(ISNUMBER('Procytrat 2003GP'!B40),'Procytrat 2003GP'!B40,DATEVALUE('Procytrat 2003GP'!B40)),"")</f>
        <v/>
      </c>
      <c r="AC4538" t="str">
        <f>IF(AA4538="","",'Procytrat 2003GP'!C40)</f>
        <v/>
      </c>
      <c r="AD4538" t="str">
        <f>IF(AA4538="","",IFERROR(1*'Procytrat 2003GP'!D40,IFERROR(_xludf.NUMBERVALUE('Procytrat 2003GP'!D40,".",","),IFERROR(_xludf.NUMBERVALUE('Procytrat 2003GP'!D40,",","."),0))))</f>
        <v/>
      </c>
      <c r="AE4538" t="str">
        <f>IF(AA4538="","",'Procytrat 2003GP'!A40)</f>
        <v/>
      </c>
      <c r="AF4538">
        <f t="shared" si="444"/>
        <v>0</v>
      </c>
      <c r="AG4538" t="str">
        <f t="shared" si="445"/>
        <v/>
      </c>
      <c r="AH4538" t="str">
        <f t="shared" si="446"/>
        <v/>
      </c>
      <c r="AI4538">
        <f t="shared" si="447"/>
        <v>0</v>
      </c>
      <c r="AJ4538">
        <f t="shared" si="448"/>
        <v>0</v>
      </c>
      <c r="AK4538">
        <v>0</v>
      </c>
      <c r="AL4538" t="str">
        <f>IF(AA4538="","",IFERROR(IF(ISNUMBER('Procytrat 2003GP'!E40),'Procytrat 2003GP'!E40,IF(ISNUMBER(SEARCH("12",'Procytrat 2003GP'!E40)),EDATE(AB4538,12),IF(ISNUMBER(SEARCH("6",'Procytrat 2003GP'!E40)),EDATE(AB4538,6),IF(ISNUMBER(SEARCH("3",'Procytrat 2003GP'!E40)),EDATE(AB4538,3),DATEVALUE('Procytrat 2003GP'!E40))))),""))</f>
        <v/>
      </c>
      <c r="AM4538" t="str">
        <f t="shared" ca="1" si="449"/>
        <v/>
      </c>
    </row>
    <row r="4539" spans="27:39" x14ac:dyDescent="0.3">
      <c r="AA4539" t="str">
        <f>IF(COUNTA('Procytrat 2003GP'!B41,'Procytrat 2003GP'!C41,'Procytrat 2003GP'!D41)&gt;0,"2003GP","")</f>
        <v/>
      </c>
      <c r="AB4539" t="str">
        <f>IFERROR(IF(ISNUMBER('Procytrat 2003GP'!B41),'Procytrat 2003GP'!B41,DATEVALUE('Procytrat 2003GP'!B41)),"")</f>
        <v/>
      </c>
      <c r="AC4539" t="str">
        <f>IF(AA4539="","",'Procytrat 2003GP'!C41)</f>
        <v/>
      </c>
      <c r="AD4539" t="str">
        <f>IF(AA4539="","",IFERROR(1*'Procytrat 2003GP'!D41,IFERROR(_xludf.NUMBERVALUE('Procytrat 2003GP'!D41,".",","),IFERROR(_xludf.NUMBERVALUE('Procytrat 2003GP'!D41,",","."),0))))</f>
        <v/>
      </c>
      <c r="AE4539" t="str">
        <f>IF(AA4539="","",'Procytrat 2003GP'!A41)</f>
        <v/>
      </c>
      <c r="AF4539">
        <f t="shared" si="444"/>
        <v>0</v>
      </c>
      <c r="AG4539" t="str">
        <f t="shared" si="445"/>
        <v/>
      </c>
      <c r="AH4539" t="str">
        <f t="shared" si="446"/>
        <v/>
      </c>
      <c r="AI4539">
        <f t="shared" si="447"/>
        <v>0</v>
      </c>
      <c r="AJ4539">
        <f t="shared" si="448"/>
        <v>0</v>
      </c>
      <c r="AK4539">
        <v>0</v>
      </c>
      <c r="AL4539" t="str">
        <f>IF(AA4539="","",IFERROR(IF(ISNUMBER('Procytrat 2003GP'!E41),'Procytrat 2003GP'!E41,IF(ISNUMBER(SEARCH("12",'Procytrat 2003GP'!E41)),EDATE(AB4539,12),IF(ISNUMBER(SEARCH("6",'Procytrat 2003GP'!E41)),EDATE(AB4539,6),IF(ISNUMBER(SEARCH("3",'Procytrat 2003GP'!E41)),EDATE(AB4539,3),DATEVALUE('Procytrat 2003GP'!E41))))),""))</f>
        <v/>
      </c>
      <c r="AM4539" t="str">
        <f t="shared" ca="1" si="449"/>
        <v/>
      </c>
    </row>
    <row r="4540" spans="27:39" x14ac:dyDescent="0.3">
      <c r="AA4540" t="str">
        <f>IF(COUNTA('Procytrat 2003GP'!B42,'Procytrat 2003GP'!C42,'Procytrat 2003GP'!D42)&gt;0,"2003GP","")</f>
        <v/>
      </c>
      <c r="AB4540" t="str">
        <f>IFERROR(IF(ISNUMBER('Procytrat 2003GP'!B42),'Procytrat 2003GP'!B42,DATEVALUE('Procytrat 2003GP'!B42)),"")</f>
        <v/>
      </c>
      <c r="AC4540" t="str">
        <f>IF(AA4540="","",'Procytrat 2003GP'!C42)</f>
        <v/>
      </c>
      <c r="AD4540" t="str">
        <f>IF(AA4540="","",IFERROR(1*'Procytrat 2003GP'!D42,IFERROR(_xludf.NUMBERVALUE('Procytrat 2003GP'!D42,".",","),IFERROR(_xludf.NUMBERVALUE('Procytrat 2003GP'!D42,",","."),0))))</f>
        <v/>
      </c>
      <c r="AE4540" t="str">
        <f>IF(AA4540="","",'Procytrat 2003GP'!A42)</f>
        <v/>
      </c>
      <c r="AF4540">
        <f t="shared" si="444"/>
        <v>0</v>
      </c>
      <c r="AG4540" t="str">
        <f t="shared" si="445"/>
        <v/>
      </c>
      <c r="AH4540" t="str">
        <f t="shared" si="446"/>
        <v/>
      </c>
      <c r="AI4540">
        <f t="shared" si="447"/>
        <v>0</v>
      </c>
      <c r="AJ4540">
        <f t="shared" si="448"/>
        <v>0</v>
      </c>
      <c r="AK4540">
        <v>0</v>
      </c>
      <c r="AL4540" t="str">
        <f>IF(AA4540="","",IFERROR(IF(ISNUMBER('Procytrat 2003GP'!E42),'Procytrat 2003GP'!E42,IF(ISNUMBER(SEARCH("12",'Procytrat 2003GP'!E42)),EDATE(AB4540,12),IF(ISNUMBER(SEARCH("6",'Procytrat 2003GP'!E42)),EDATE(AB4540,6),IF(ISNUMBER(SEARCH("3",'Procytrat 2003GP'!E42)),EDATE(AB4540,3),DATEVALUE('Procytrat 2003GP'!E42))))),""))</f>
        <v/>
      </c>
      <c r="AM4540" t="str">
        <f t="shared" ca="1" si="449"/>
        <v/>
      </c>
    </row>
    <row r="4541" spans="27:39" x14ac:dyDescent="0.3">
      <c r="AA4541" t="str">
        <f>IF(COUNTA('Procytrat 2003GP'!B43,'Procytrat 2003GP'!C43,'Procytrat 2003GP'!D43)&gt;0,"2003GP","")</f>
        <v/>
      </c>
      <c r="AB4541" t="str">
        <f>IFERROR(IF(ISNUMBER('Procytrat 2003GP'!B43),'Procytrat 2003GP'!B43,DATEVALUE('Procytrat 2003GP'!B43)),"")</f>
        <v/>
      </c>
      <c r="AC4541" t="str">
        <f>IF(AA4541="","",'Procytrat 2003GP'!C43)</f>
        <v/>
      </c>
      <c r="AD4541" t="str">
        <f>IF(AA4541="","",IFERROR(1*'Procytrat 2003GP'!D43,IFERROR(_xludf.NUMBERVALUE('Procytrat 2003GP'!D43,".",","),IFERROR(_xludf.NUMBERVALUE('Procytrat 2003GP'!D43,",","."),0))))</f>
        <v/>
      </c>
      <c r="AE4541" t="str">
        <f>IF(AA4541="","",'Procytrat 2003GP'!A43)</f>
        <v/>
      </c>
      <c r="AF4541">
        <f t="shared" si="444"/>
        <v>0</v>
      </c>
      <c r="AG4541" t="str">
        <f t="shared" si="445"/>
        <v/>
      </c>
      <c r="AH4541" t="str">
        <f t="shared" si="446"/>
        <v/>
      </c>
      <c r="AI4541">
        <f t="shared" si="447"/>
        <v>0</v>
      </c>
      <c r="AJ4541">
        <f t="shared" si="448"/>
        <v>0</v>
      </c>
      <c r="AK4541">
        <v>0</v>
      </c>
      <c r="AL4541" t="str">
        <f>IF(AA4541="","",IFERROR(IF(ISNUMBER('Procytrat 2003GP'!E43),'Procytrat 2003GP'!E43,IF(ISNUMBER(SEARCH("12",'Procytrat 2003GP'!E43)),EDATE(AB4541,12),IF(ISNUMBER(SEARCH("6",'Procytrat 2003GP'!E43)),EDATE(AB4541,6),IF(ISNUMBER(SEARCH("3",'Procytrat 2003GP'!E43)),EDATE(AB4541,3),DATEVALUE('Procytrat 2003GP'!E43))))),""))</f>
        <v/>
      </c>
      <c r="AM4541" t="str">
        <f t="shared" ca="1" si="449"/>
        <v/>
      </c>
    </row>
    <row r="4542" spans="27:39" x14ac:dyDescent="0.3">
      <c r="AA4542" t="str">
        <f>IF(COUNTA('Procytrat 2003GP'!B44,'Procytrat 2003GP'!C44,'Procytrat 2003GP'!D44)&gt;0,"2003GP","")</f>
        <v/>
      </c>
      <c r="AB4542" t="str">
        <f>IFERROR(IF(ISNUMBER('Procytrat 2003GP'!B44),'Procytrat 2003GP'!B44,DATEVALUE('Procytrat 2003GP'!B44)),"")</f>
        <v/>
      </c>
      <c r="AC4542" t="str">
        <f>IF(AA4542="","",'Procytrat 2003GP'!C44)</f>
        <v/>
      </c>
      <c r="AD4542" t="str">
        <f>IF(AA4542="","",IFERROR(1*'Procytrat 2003GP'!D44,IFERROR(_xludf.NUMBERVALUE('Procytrat 2003GP'!D44,".",","),IFERROR(_xludf.NUMBERVALUE('Procytrat 2003GP'!D44,",","."),0))))</f>
        <v/>
      </c>
      <c r="AE4542" t="str">
        <f>IF(AA4542="","",'Procytrat 2003GP'!A44)</f>
        <v/>
      </c>
      <c r="AF4542">
        <f t="shared" si="444"/>
        <v>0</v>
      </c>
      <c r="AG4542" t="str">
        <f t="shared" si="445"/>
        <v/>
      </c>
      <c r="AH4542" t="str">
        <f t="shared" si="446"/>
        <v/>
      </c>
      <c r="AI4542">
        <f t="shared" si="447"/>
        <v>0</v>
      </c>
      <c r="AJ4542">
        <f t="shared" si="448"/>
        <v>0</v>
      </c>
      <c r="AK4542">
        <v>0</v>
      </c>
      <c r="AL4542" t="str">
        <f>IF(AA4542="","",IFERROR(IF(ISNUMBER('Procytrat 2003GP'!E44),'Procytrat 2003GP'!E44,IF(ISNUMBER(SEARCH("12",'Procytrat 2003GP'!E44)),EDATE(AB4542,12),IF(ISNUMBER(SEARCH("6",'Procytrat 2003GP'!E44)),EDATE(AB4542,6),IF(ISNUMBER(SEARCH("3",'Procytrat 2003GP'!E44)),EDATE(AB4542,3),DATEVALUE('Procytrat 2003GP'!E44))))),""))</f>
        <v/>
      </c>
      <c r="AM4542" t="str">
        <f t="shared" ca="1" si="449"/>
        <v/>
      </c>
    </row>
    <row r="4543" spans="27:39" x14ac:dyDescent="0.3">
      <c r="AA4543" t="str">
        <f>IF(COUNTA('Procytrat 2003GP'!B45,'Procytrat 2003GP'!C45,'Procytrat 2003GP'!D45)&gt;0,"2003GP","")</f>
        <v/>
      </c>
      <c r="AB4543" t="str">
        <f>IFERROR(IF(ISNUMBER('Procytrat 2003GP'!B45),'Procytrat 2003GP'!B45,DATEVALUE('Procytrat 2003GP'!B45)),"")</f>
        <v/>
      </c>
      <c r="AC4543" t="str">
        <f>IF(AA4543="","",'Procytrat 2003GP'!C45)</f>
        <v/>
      </c>
      <c r="AD4543" t="str">
        <f>IF(AA4543="","",IFERROR(1*'Procytrat 2003GP'!D45,IFERROR(_xludf.NUMBERVALUE('Procytrat 2003GP'!D45,".",","),IFERROR(_xludf.NUMBERVALUE('Procytrat 2003GP'!D45,",","."),0))))</f>
        <v/>
      </c>
      <c r="AE4543" t="str">
        <f>IF(AA4543="","",'Procytrat 2003GP'!A45)</f>
        <v/>
      </c>
      <c r="AF4543">
        <f t="shared" si="444"/>
        <v>0</v>
      </c>
      <c r="AG4543" t="str">
        <f t="shared" si="445"/>
        <v/>
      </c>
      <c r="AH4543" t="str">
        <f t="shared" si="446"/>
        <v/>
      </c>
      <c r="AI4543">
        <f t="shared" si="447"/>
        <v>0</v>
      </c>
      <c r="AJ4543">
        <f t="shared" si="448"/>
        <v>0</v>
      </c>
      <c r="AK4543">
        <v>0</v>
      </c>
      <c r="AL4543" t="str">
        <f>IF(AA4543="","",IFERROR(IF(ISNUMBER('Procytrat 2003GP'!E45),'Procytrat 2003GP'!E45,IF(ISNUMBER(SEARCH("12",'Procytrat 2003GP'!E45)),EDATE(AB4543,12),IF(ISNUMBER(SEARCH("6",'Procytrat 2003GP'!E45)),EDATE(AB4543,6),IF(ISNUMBER(SEARCH("3",'Procytrat 2003GP'!E45)),EDATE(AB4543,3),DATEVALUE('Procytrat 2003GP'!E45))))),""))</f>
        <v/>
      </c>
      <c r="AM4543" t="str">
        <f t="shared" ca="1" si="449"/>
        <v/>
      </c>
    </row>
    <row r="4544" spans="27:39" x14ac:dyDescent="0.3">
      <c r="AA4544" t="str">
        <f>IF(COUNTA('Procytrat 2003GP'!B46,'Procytrat 2003GP'!C46,'Procytrat 2003GP'!D46)&gt;0,"2003GP","")</f>
        <v/>
      </c>
      <c r="AB4544" t="str">
        <f>IFERROR(IF(ISNUMBER('Procytrat 2003GP'!B46),'Procytrat 2003GP'!B46,DATEVALUE('Procytrat 2003GP'!B46)),"")</f>
        <v/>
      </c>
      <c r="AC4544" t="str">
        <f>IF(AA4544="","",'Procytrat 2003GP'!C46)</f>
        <v/>
      </c>
      <c r="AD4544" t="str">
        <f>IF(AA4544="","",IFERROR(1*'Procytrat 2003GP'!D46,IFERROR(_xludf.NUMBERVALUE('Procytrat 2003GP'!D46,".",","),IFERROR(_xludf.NUMBERVALUE('Procytrat 2003GP'!D46,",","."),0))))</f>
        <v/>
      </c>
      <c r="AE4544" t="str">
        <f>IF(AA4544="","",'Procytrat 2003GP'!A46)</f>
        <v/>
      </c>
      <c r="AF4544">
        <f t="shared" si="444"/>
        <v>0</v>
      </c>
      <c r="AG4544" t="str">
        <f t="shared" si="445"/>
        <v/>
      </c>
      <c r="AH4544" t="str">
        <f t="shared" si="446"/>
        <v/>
      </c>
      <c r="AI4544">
        <f t="shared" si="447"/>
        <v>0</v>
      </c>
      <c r="AJ4544">
        <f t="shared" si="448"/>
        <v>0</v>
      </c>
      <c r="AK4544">
        <v>0</v>
      </c>
      <c r="AL4544" t="str">
        <f>IF(AA4544="","",IFERROR(IF(ISNUMBER('Procytrat 2003GP'!E46),'Procytrat 2003GP'!E46,IF(ISNUMBER(SEARCH("12",'Procytrat 2003GP'!E46)),EDATE(AB4544,12),IF(ISNUMBER(SEARCH("6",'Procytrat 2003GP'!E46)),EDATE(AB4544,6),IF(ISNUMBER(SEARCH("3",'Procytrat 2003GP'!E46)),EDATE(AB4544,3),DATEVALUE('Procytrat 2003GP'!E46))))),""))</f>
        <v/>
      </c>
      <c r="AM4544" t="str">
        <f t="shared" ca="1" si="449"/>
        <v/>
      </c>
    </row>
    <row r="4545" spans="27:39" x14ac:dyDescent="0.3">
      <c r="AA4545" t="str">
        <f>IF(COUNTA('Procytrat 2003GP'!B47,'Procytrat 2003GP'!C47,'Procytrat 2003GP'!D47)&gt;0,"2003GP","")</f>
        <v/>
      </c>
      <c r="AB4545" t="str">
        <f>IFERROR(IF(ISNUMBER('Procytrat 2003GP'!B47),'Procytrat 2003GP'!B47,DATEVALUE('Procytrat 2003GP'!B47)),"")</f>
        <v/>
      </c>
      <c r="AC4545" t="str">
        <f>IF(AA4545="","",'Procytrat 2003GP'!C47)</f>
        <v/>
      </c>
      <c r="AD4545" t="str">
        <f>IF(AA4545="","",IFERROR(1*'Procytrat 2003GP'!D47,IFERROR(_xludf.NUMBERVALUE('Procytrat 2003GP'!D47,".",","),IFERROR(_xludf.NUMBERVALUE('Procytrat 2003GP'!D47,",","."),0))))</f>
        <v/>
      </c>
      <c r="AE4545" t="str">
        <f>IF(AA4545="","",'Procytrat 2003GP'!A47)</f>
        <v/>
      </c>
      <c r="AF4545">
        <f t="shared" si="444"/>
        <v>0</v>
      </c>
      <c r="AG4545" t="str">
        <f t="shared" si="445"/>
        <v/>
      </c>
      <c r="AH4545" t="str">
        <f t="shared" si="446"/>
        <v/>
      </c>
      <c r="AI4545">
        <f t="shared" si="447"/>
        <v>0</v>
      </c>
      <c r="AJ4545">
        <f t="shared" si="448"/>
        <v>0</v>
      </c>
      <c r="AK4545">
        <v>0</v>
      </c>
      <c r="AL4545" t="str">
        <f>IF(AA4545="","",IFERROR(IF(ISNUMBER('Procytrat 2003GP'!E47),'Procytrat 2003GP'!E47,IF(ISNUMBER(SEARCH("12",'Procytrat 2003GP'!E47)),EDATE(AB4545,12),IF(ISNUMBER(SEARCH("6",'Procytrat 2003GP'!E47)),EDATE(AB4545,6),IF(ISNUMBER(SEARCH("3",'Procytrat 2003GP'!E47)),EDATE(AB4545,3),DATEVALUE('Procytrat 2003GP'!E47))))),""))</f>
        <v/>
      </c>
      <c r="AM4545" t="str">
        <f t="shared" ca="1" si="449"/>
        <v/>
      </c>
    </row>
    <row r="4546" spans="27:39" x14ac:dyDescent="0.3">
      <c r="AA4546" t="str">
        <f>IF(COUNTA('Procytrat 2003GP'!B48,'Procytrat 2003GP'!C48,'Procytrat 2003GP'!D48)&gt;0,"2003GP","")</f>
        <v/>
      </c>
      <c r="AB4546" t="str">
        <f>IFERROR(IF(ISNUMBER('Procytrat 2003GP'!B48),'Procytrat 2003GP'!B48,DATEVALUE('Procytrat 2003GP'!B48)),"")</f>
        <v/>
      </c>
      <c r="AC4546" t="str">
        <f>IF(AA4546="","",'Procytrat 2003GP'!C48)</f>
        <v/>
      </c>
      <c r="AD4546" t="str">
        <f>IF(AA4546="","",IFERROR(1*'Procytrat 2003GP'!D48,IFERROR(_xludf.NUMBERVALUE('Procytrat 2003GP'!D48,".",","),IFERROR(_xludf.NUMBERVALUE('Procytrat 2003GP'!D48,",","."),0))))</f>
        <v/>
      </c>
      <c r="AE4546" t="str">
        <f>IF(AA4546="","",'Procytrat 2003GP'!A48)</f>
        <v/>
      </c>
      <c r="AF4546">
        <f t="shared" ref="AF4546:AF4609" si="450">IF(AA4546="",0,--ISNUMBER(SEARCH("aprovado",AE4546)))</f>
        <v>0</v>
      </c>
      <c r="AG4546" t="str">
        <f t="shared" ref="AG4546:AG4609" si="451">IF(AB4546="","",YEAR(AB4546))</f>
        <v/>
      </c>
      <c r="AH4546" t="str">
        <f t="shared" ref="AH4546:AH4609" si="452">IF(AB4546="","",MONTH(AB4546))</f>
        <v/>
      </c>
      <c r="AI4546">
        <f t="shared" ref="AI4546:AI4609" si="453">IF(AB4546="",0,AB4546+ROW()/1000000)</f>
        <v>0</v>
      </c>
      <c r="AJ4546">
        <f t="shared" ref="AJ4546:AJ4609" si="454">--(AA4546&lt;&gt;"")</f>
        <v>0</v>
      </c>
      <c r="AK4546">
        <v>0</v>
      </c>
      <c r="AL4546" t="str">
        <f>IF(AA4546="","",IFERROR(IF(ISNUMBER('Procytrat 2003GP'!E48),'Procytrat 2003GP'!E48,IF(ISNUMBER(SEARCH("12",'Procytrat 2003GP'!E48)),EDATE(AB4546,12),IF(ISNUMBER(SEARCH("6",'Procytrat 2003GP'!E48)),EDATE(AB4546,6),IF(ISNUMBER(SEARCH("3",'Procytrat 2003GP'!E48)),EDATE(AB4546,3),DATEVALUE('Procytrat 2003GP'!E48))))),""))</f>
        <v/>
      </c>
      <c r="AM4546" t="str">
        <f t="shared" ref="AM4546:AM4609" ca="1" si="455">IF(AND(AJ4546=1,AL4546&lt;&gt;"",AL4546&gt;=TODAY(),AG4546=$W$3),AL4546+ROW()/1000000,"")</f>
        <v/>
      </c>
    </row>
    <row r="4547" spans="27:39" x14ac:dyDescent="0.3">
      <c r="AA4547" t="str">
        <f>IF(COUNTA('Procytrat 2003GP'!B49,'Procytrat 2003GP'!C49,'Procytrat 2003GP'!D49)&gt;0,"2003GP","")</f>
        <v/>
      </c>
      <c r="AB4547" t="str">
        <f>IFERROR(IF(ISNUMBER('Procytrat 2003GP'!B49),'Procytrat 2003GP'!B49,DATEVALUE('Procytrat 2003GP'!B49)),"")</f>
        <v/>
      </c>
      <c r="AC4547" t="str">
        <f>IF(AA4547="","",'Procytrat 2003GP'!C49)</f>
        <v/>
      </c>
      <c r="AD4547" t="str">
        <f>IF(AA4547="","",IFERROR(1*'Procytrat 2003GP'!D49,IFERROR(_xludf.NUMBERVALUE('Procytrat 2003GP'!D49,".",","),IFERROR(_xludf.NUMBERVALUE('Procytrat 2003GP'!D49,",","."),0))))</f>
        <v/>
      </c>
      <c r="AE4547" t="str">
        <f>IF(AA4547="","",'Procytrat 2003GP'!A49)</f>
        <v/>
      </c>
      <c r="AF4547">
        <f t="shared" si="450"/>
        <v>0</v>
      </c>
      <c r="AG4547" t="str">
        <f t="shared" si="451"/>
        <v/>
      </c>
      <c r="AH4547" t="str">
        <f t="shared" si="452"/>
        <v/>
      </c>
      <c r="AI4547">
        <f t="shared" si="453"/>
        <v>0</v>
      </c>
      <c r="AJ4547">
        <f t="shared" si="454"/>
        <v>0</v>
      </c>
      <c r="AK4547">
        <v>0</v>
      </c>
      <c r="AL4547" t="str">
        <f>IF(AA4547="","",IFERROR(IF(ISNUMBER('Procytrat 2003GP'!E49),'Procytrat 2003GP'!E49,IF(ISNUMBER(SEARCH("12",'Procytrat 2003GP'!E49)),EDATE(AB4547,12),IF(ISNUMBER(SEARCH("6",'Procytrat 2003GP'!E49)),EDATE(AB4547,6),IF(ISNUMBER(SEARCH("3",'Procytrat 2003GP'!E49)),EDATE(AB4547,3),DATEVALUE('Procytrat 2003GP'!E49))))),""))</f>
        <v/>
      </c>
      <c r="AM4547" t="str">
        <f t="shared" ca="1" si="455"/>
        <v/>
      </c>
    </row>
    <row r="4548" spans="27:39" x14ac:dyDescent="0.3">
      <c r="AA4548" t="str">
        <f>IF(COUNTA('Procytrat 2003GP'!B50,'Procytrat 2003GP'!C50,'Procytrat 2003GP'!D50)&gt;0,"2003GP","")</f>
        <v/>
      </c>
      <c r="AB4548" t="str">
        <f>IFERROR(IF(ISNUMBER('Procytrat 2003GP'!B50),'Procytrat 2003GP'!B50,DATEVALUE('Procytrat 2003GP'!B50)),"")</f>
        <v/>
      </c>
      <c r="AC4548" t="str">
        <f>IF(AA4548="","",'Procytrat 2003GP'!C50)</f>
        <v/>
      </c>
      <c r="AD4548" t="str">
        <f>IF(AA4548="","",IFERROR(1*'Procytrat 2003GP'!D50,IFERROR(_xludf.NUMBERVALUE('Procytrat 2003GP'!D50,".",","),IFERROR(_xludf.NUMBERVALUE('Procytrat 2003GP'!D50,",","."),0))))</f>
        <v/>
      </c>
      <c r="AE4548" t="str">
        <f>IF(AA4548="","",'Procytrat 2003GP'!A50)</f>
        <v/>
      </c>
      <c r="AF4548">
        <f t="shared" si="450"/>
        <v>0</v>
      </c>
      <c r="AG4548" t="str">
        <f t="shared" si="451"/>
        <v/>
      </c>
      <c r="AH4548" t="str">
        <f t="shared" si="452"/>
        <v/>
      </c>
      <c r="AI4548">
        <f t="shared" si="453"/>
        <v>0</v>
      </c>
      <c r="AJ4548">
        <f t="shared" si="454"/>
        <v>0</v>
      </c>
      <c r="AK4548">
        <v>0</v>
      </c>
      <c r="AL4548" t="str">
        <f>IF(AA4548="","",IFERROR(IF(ISNUMBER('Procytrat 2003GP'!E50),'Procytrat 2003GP'!E50,IF(ISNUMBER(SEARCH("12",'Procytrat 2003GP'!E50)),EDATE(AB4548,12),IF(ISNUMBER(SEARCH("6",'Procytrat 2003GP'!E50)),EDATE(AB4548,6),IF(ISNUMBER(SEARCH("3",'Procytrat 2003GP'!E50)),EDATE(AB4548,3),DATEVALUE('Procytrat 2003GP'!E50))))),""))</f>
        <v/>
      </c>
      <c r="AM4548" t="str">
        <f t="shared" ca="1" si="455"/>
        <v/>
      </c>
    </row>
    <row r="4549" spans="27:39" x14ac:dyDescent="0.3">
      <c r="AA4549" t="str">
        <f>IF(COUNTA('Procytrat 2003GP'!B51,'Procytrat 2003GP'!C51,'Procytrat 2003GP'!D51)&gt;0,"2003GP","")</f>
        <v/>
      </c>
      <c r="AB4549" t="str">
        <f>IFERROR(IF(ISNUMBER('Procytrat 2003GP'!B51),'Procytrat 2003GP'!B51,DATEVALUE('Procytrat 2003GP'!B51)),"")</f>
        <v/>
      </c>
      <c r="AC4549" t="str">
        <f>IF(AA4549="","",'Procytrat 2003GP'!C51)</f>
        <v/>
      </c>
      <c r="AD4549" t="str">
        <f>IF(AA4549="","",IFERROR(1*'Procytrat 2003GP'!D51,IFERROR(_xludf.NUMBERVALUE('Procytrat 2003GP'!D51,".",","),IFERROR(_xludf.NUMBERVALUE('Procytrat 2003GP'!D51,",","."),0))))</f>
        <v/>
      </c>
      <c r="AE4549" t="str">
        <f>IF(AA4549="","",'Procytrat 2003GP'!A51)</f>
        <v/>
      </c>
      <c r="AF4549">
        <f t="shared" si="450"/>
        <v>0</v>
      </c>
      <c r="AG4549" t="str">
        <f t="shared" si="451"/>
        <v/>
      </c>
      <c r="AH4549" t="str">
        <f t="shared" si="452"/>
        <v/>
      </c>
      <c r="AI4549">
        <f t="shared" si="453"/>
        <v>0</v>
      </c>
      <c r="AJ4549">
        <f t="shared" si="454"/>
        <v>0</v>
      </c>
      <c r="AK4549">
        <v>0</v>
      </c>
      <c r="AL4549" t="str">
        <f>IF(AA4549="","",IFERROR(IF(ISNUMBER('Procytrat 2003GP'!E51),'Procytrat 2003GP'!E51,IF(ISNUMBER(SEARCH("12",'Procytrat 2003GP'!E51)),EDATE(AB4549,12),IF(ISNUMBER(SEARCH("6",'Procytrat 2003GP'!E51)),EDATE(AB4549,6),IF(ISNUMBER(SEARCH("3",'Procytrat 2003GP'!E51)),EDATE(AB4549,3),DATEVALUE('Procytrat 2003GP'!E51))))),""))</f>
        <v/>
      </c>
      <c r="AM4549" t="str">
        <f t="shared" ca="1" si="455"/>
        <v/>
      </c>
    </row>
    <row r="4550" spans="27:39" x14ac:dyDescent="0.3">
      <c r="AA4550" t="str">
        <f>IF(COUNTA('Procytrat 2003GP'!B52,'Procytrat 2003GP'!C52,'Procytrat 2003GP'!D52)&gt;0,"2003GP","")</f>
        <v/>
      </c>
      <c r="AB4550" t="str">
        <f>IFERROR(IF(ISNUMBER('Procytrat 2003GP'!B52),'Procytrat 2003GP'!B52,DATEVALUE('Procytrat 2003GP'!B52)),"")</f>
        <v/>
      </c>
      <c r="AC4550" t="str">
        <f>IF(AA4550="","",'Procytrat 2003GP'!C52)</f>
        <v/>
      </c>
      <c r="AD4550" t="str">
        <f>IF(AA4550="","",IFERROR(1*'Procytrat 2003GP'!D52,IFERROR(_xludf.NUMBERVALUE('Procytrat 2003GP'!D52,".",","),IFERROR(_xludf.NUMBERVALUE('Procytrat 2003GP'!D52,",","."),0))))</f>
        <v/>
      </c>
      <c r="AE4550" t="str">
        <f>IF(AA4550="","",'Procytrat 2003GP'!A52)</f>
        <v/>
      </c>
      <c r="AF4550">
        <f t="shared" si="450"/>
        <v>0</v>
      </c>
      <c r="AG4550" t="str">
        <f t="shared" si="451"/>
        <v/>
      </c>
      <c r="AH4550" t="str">
        <f t="shared" si="452"/>
        <v/>
      </c>
      <c r="AI4550">
        <f t="shared" si="453"/>
        <v>0</v>
      </c>
      <c r="AJ4550">
        <f t="shared" si="454"/>
        <v>0</v>
      </c>
      <c r="AK4550">
        <v>0</v>
      </c>
      <c r="AL4550" t="str">
        <f>IF(AA4550="","",IFERROR(IF(ISNUMBER('Procytrat 2003GP'!E52),'Procytrat 2003GP'!E52,IF(ISNUMBER(SEARCH("12",'Procytrat 2003GP'!E52)),EDATE(AB4550,12),IF(ISNUMBER(SEARCH("6",'Procytrat 2003GP'!E52)),EDATE(AB4550,6),IF(ISNUMBER(SEARCH("3",'Procytrat 2003GP'!E52)),EDATE(AB4550,3),DATEVALUE('Procytrat 2003GP'!E52))))),""))</f>
        <v/>
      </c>
      <c r="AM4550" t="str">
        <f t="shared" ca="1" si="455"/>
        <v/>
      </c>
    </row>
    <row r="4551" spans="27:39" x14ac:dyDescent="0.3">
      <c r="AA4551" t="str">
        <f>IF(COUNTA('Procytrat 2003GP'!B53,'Procytrat 2003GP'!C53,'Procytrat 2003GP'!D53)&gt;0,"2003GP","")</f>
        <v/>
      </c>
      <c r="AB4551" t="str">
        <f>IFERROR(IF(ISNUMBER('Procytrat 2003GP'!B53),'Procytrat 2003GP'!B53,DATEVALUE('Procytrat 2003GP'!B53)),"")</f>
        <v/>
      </c>
      <c r="AC4551" t="str">
        <f>IF(AA4551="","",'Procytrat 2003GP'!C53)</f>
        <v/>
      </c>
      <c r="AD4551" t="str">
        <f>IF(AA4551="","",IFERROR(1*'Procytrat 2003GP'!D53,IFERROR(_xludf.NUMBERVALUE('Procytrat 2003GP'!D53,".",","),IFERROR(_xludf.NUMBERVALUE('Procytrat 2003GP'!D53,",","."),0))))</f>
        <v/>
      </c>
      <c r="AE4551" t="str">
        <f>IF(AA4551="","",'Procytrat 2003GP'!A53)</f>
        <v/>
      </c>
      <c r="AF4551">
        <f t="shared" si="450"/>
        <v>0</v>
      </c>
      <c r="AG4551" t="str">
        <f t="shared" si="451"/>
        <v/>
      </c>
      <c r="AH4551" t="str">
        <f t="shared" si="452"/>
        <v/>
      </c>
      <c r="AI4551">
        <f t="shared" si="453"/>
        <v>0</v>
      </c>
      <c r="AJ4551">
        <f t="shared" si="454"/>
        <v>0</v>
      </c>
      <c r="AK4551">
        <v>0</v>
      </c>
      <c r="AL4551" t="str">
        <f>IF(AA4551="","",IFERROR(IF(ISNUMBER('Procytrat 2003GP'!E53),'Procytrat 2003GP'!E53,IF(ISNUMBER(SEARCH("12",'Procytrat 2003GP'!E53)),EDATE(AB4551,12),IF(ISNUMBER(SEARCH("6",'Procytrat 2003GP'!E53)),EDATE(AB4551,6),IF(ISNUMBER(SEARCH("3",'Procytrat 2003GP'!E53)),EDATE(AB4551,3),DATEVALUE('Procytrat 2003GP'!E53))))),""))</f>
        <v/>
      </c>
      <c r="AM4551" t="str">
        <f t="shared" ca="1" si="455"/>
        <v/>
      </c>
    </row>
    <row r="4552" spans="27:39" x14ac:dyDescent="0.3">
      <c r="AA4552" t="str">
        <f>IF(COUNTA('Procytrat 2003GP'!B54,'Procytrat 2003GP'!C54,'Procytrat 2003GP'!D54)&gt;0,"2003GP","")</f>
        <v/>
      </c>
      <c r="AB4552" t="str">
        <f>IFERROR(IF(ISNUMBER('Procytrat 2003GP'!B54),'Procytrat 2003GP'!B54,DATEVALUE('Procytrat 2003GP'!B54)),"")</f>
        <v/>
      </c>
      <c r="AC4552" t="str">
        <f>IF(AA4552="","",'Procytrat 2003GP'!C54)</f>
        <v/>
      </c>
      <c r="AD4552" t="str">
        <f>IF(AA4552="","",IFERROR(1*'Procytrat 2003GP'!D54,IFERROR(_xludf.NUMBERVALUE('Procytrat 2003GP'!D54,".",","),IFERROR(_xludf.NUMBERVALUE('Procytrat 2003GP'!D54,",","."),0))))</f>
        <v/>
      </c>
      <c r="AE4552" t="str">
        <f>IF(AA4552="","",'Procytrat 2003GP'!A54)</f>
        <v/>
      </c>
      <c r="AF4552">
        <f t="shared" si="450"/>
        <v>0</v>
      </c>
      <c r="AG4552" t="str">
        <f t="shared" si="451"/>
        <v/>
      </c>
      <c r="AH4552" t="str">
        <f t="shared" si="452"/>
        <v/>
      </c>
      <c r="AI4552">
        <f t="shared" si="453"/>
        <v>0</v>
      </c>
      <c r="AJ4552">
        <f t="shared" si="454"/>
        <v>0</v>
      </c>
      <c r="AK4552">
        <v>0</v>
      </c>
      <c r="AL4552" t="str">
        <f>IF(AA4552="","",IFERROR(IF(ISNUMBER('Procytrat 2003GP'!E54),'Procytrat 2003GP'!E54,IF(ISNUMBER(SEARCH("12",'Procytrat 2003GP'!E54)),EDATE(AB4552,12),IF(ISNUMBER(SEARCH("6",'Procytrat 2003GP'!E54)),EDATE(AB4552,6),IF(ISNUMBER(SEARCH("3",'Procytrat 2003GP'!E54)),EDATE(AB4552,3),DATEVALUE('Procytrat 2003GP'!E54))))),""))</f>
        <v/>
      </c>
      <c r="AM4552" t="str">
        <f t="shared" ca="1" si="455"/>
        <v/>
      </c>
    </row>
    <row r="4553" spans="27:39" x14ac:dyDescent="0.3">
      <c r="AA4553" t="str">
        <f>IF(COUNTA('Procytrat 2003GP'!B55,'Procytrat 2003GP'!C55,'Procytrat 2003GP'!D55)&gt;0,"2003GP","")</f>
        <v/>
      </c>
      <c r="AB4553" t="str">
        <f>IFERROR(IF(ISNUMBER('Procytrat 2003GP'!B55),'Procytrat 2003GP'!B55,DATEVALUE('Procytrat 2003GP'!B55)),"")</f>
        <v/>
      </c>
      <c r="AC4553" t="str">
        <f>IF(AA4553="","",'Procytrat 2003GP'!C55)</f>
        <v/>
      </c>
      <c r="AD4553" t="str">
        <f>IF(AA4553="","",IFERROR(1*'Procytrat 2003GP'!D55,IFERROR(_xludf.NUMBERVALUE('Procytrat 2003GP'!D55,".",","),IFERROR(_xludf.NUMBERVALUE('Procytrat 2003GP'!D55,",","."),0))))</f>
        <v/>
      </c>
      <c r="AE4553" t="str">
        <f>IF(AA4553="","",'Procytrat 2003GP'!A55)</f>
        <v/>
      </c>
      <c r="AF4553">
        <f t="shared" si="450"/>
        <v>0</v>
      </c>
      <c r="AG4553" t="str">
        <f t="shared" si="451"/>
        <v/>
      </c>
      <c r="AH4553" t="str">
        <f t="shared" si="452"/>
        <v/>
      </c>
      <c r="AI4553">
        <f t="shared" si="453"/>
        <v>0</v>
      </c>
      <c r="AJ4553">
        <f t="shared" si="454"/>
        <v>0</v>
      </c>
      <c r="AK4553">
        <v>0</v>
      </c>
      <c r="AL4553" t="str">
        <f>IF(AA4553="","",IFERROR(IF(ISNUMBER('Procytrat 2003GP'!E55),'Procytrat 2003GP'!E55,IF(ISNUMBER(SEARCH("12",'Procytrat 2003GP'!E55)),EDATE(AB4553,12),IF(ISNUMBER(SEARCH("6",'Procytrat 2003GP'!E55)),EDATE(AB4553,6),IF(ISNUMBER(SEARCH("3",'Procytrat 2003GP'!E55)),EDATE(AB4553,3),DATEVALUE('Procytrat 2003GP'!E55))))),""))</f>
        <v/>
      </c>
      <c r="AM4553" t="str">
        <f t="shared" ca="1" si="455"/>
        <v/>
      </c>
    </row>
    <row r="4554" spans="27:39" x14ac:dyDescent="0.3">
      <c r="AA4554" t="str">
        <f>IF(COUNTA('Procytrat 2003GP'!B56,'Procytrat 2003GP'!C56,'Procytrat 2003GP'!D56)&gt;0,"2003GP","")</f>
        <v/>
      </c>
      <c r="AB4554" t="str">
        <f>IFERROR(IF(ISNUMBER('Procytrat 2003GP'!B56),'Procytrat 2003GP'!B56,DATEVALUE('Procytrat 2003GP'!B56)),"")</f>
        <v/>
      </c>
      <c r="AC4554" t="str">
        <f>IF(AA4554="","",'Procytrat 2003GP'!C56)</f>
        <v/>
      </c>
      <c r="AD4554" t="str">
        <f>IF(AA4554="","",IFERROR(1*'Procytrat 2003GP'!D56,IFERROR(_xludf.NUMBERVALUE('Procytrat 2003GP'!D56,".",","),IFERROR(_xludf.NUMBERVALUE('Procytrat 2003GP'!D56,",","."),0))))</f>
        <v/>
      </c>
      <c r="AE4554" t="str">
        <f>IF(AA4554="","",'Procytrat 2003GP'!A56)</f>
        <v/>
      </c>
      <c r="AF4554">
        <f t="shared" si="450"/>
        <v>0</v>
      </c>
      <c r="AG4554" t="str">
        <f t="shared" si="451"/>
        <v/>
      </c>
      <c r="AH4554" t="str">
        <f t="shared" si="452"/>
        <v/>
      </c>
      <c r="AI4554">
        <f t="shared" si="453"/>
        <v>0</v>
      </c>
      <c r="AJ4554">
        <f t="shared" si="454"/>
        <v>0</v>
      </c>
      <c r="AK4554">
        <v>0</v>
      </c>
      <c r="AL4554" t="str">
        <f>IF(AA4554="","",IFERROR(IF(ISNUMBER('Procytrat 2003GP'!E56),'Procytrat 2003GP'!E56,IF(ISNUMBER(SEARCH("12",'Procytrat 2003GP'!E56)),EDATE(AB4554,12),IF(ISNUMBER(SEARCH("6",'Procytrat 2003GP'!E56)),EDATE(AB4554,6),IF(ISNUMBER(SEARCH("3",'Procytrat 2003GP'!E56)),EDATE(AB4554,3),DATEVALUE('Procytrat 2003GP'!E56))))),""))</f>
        <v/>
      </c>
      <c r="AM4554" t="str">
        <f t="shared" ca="1" si="455"/>
        <v/>
      </c>
    </row>
    <row r="4555" spans="27:39" x14ac:dyDescent="0.3">
      <c r="AA4555" t="str">
        <f>IF(COUNTA('Procytrat 2003GP'!B57,'Procytrat 2003GP'!C57,'Procytrat 2003GP'!D57)&gt;0,"2003GP","")</f>
        <v/>
      </c>
      <c r="AB4555" t="str">
        <f>IFERROR(IF(ISNUMBER('Procytrat 2003GP'!B57),'Procytrat 2003GP'!B57,DATEVALUE('Procytrat 2003GP'!B57)),"")</f>
        <v/>
      </c>
      <c r="AC4555" t="str">
        <f>IF(AA4555="","",'Procytrat 2003GP'!C57)</f>
        <v/>
      </c>
      <c r="AD4555" t="str">
        <f>IF(AA4555="","",IFERROR(1*'Procytrat 2003GP'!D57,IFERROR(_xludf.NUMBERVALUE('Procytrat 2003GP'!D57,".",","),IFERROR(_xludf.NUMBERVALUE('Procytrat 2003GP'!D57,",","."),0))))</f>
        <v/>
      </c>
      <c r="AE4555" t="str">
        <f>IF(AA4555="","",'Procytrat 2003GP'!A57)</f>
        <v/>
      </c>
      <c r="AF4555">
        <f t="shared" si="450"/>
        <v>0</v>
      </c>
      <c r="AG4555" t="str">
        <f t="shared" si="451"/>
        <v/>
      </c>
      <c r="AH4555" t="str">
        <f t="shared" si="452"/>
        <v/>
      </c>
      <c r="AI4555">
        <f t="shared" si="453"/>
        <v>0</v>
      </c>
      <c r="AJ4555">
        <f t="shared" si="454"/>
        <v>0</v>
      </c>
      <c r="AK4555">
        <v>0</v>
      </c>
      <c r="AL4555" t="str">
        <f>IF(AA4555="","",IFERROR(IF(ISNUMBER('Procytrat 2003GP'!E57),'Procytrat 2003GP'!E57,IF(ISNUMBER(SEARCH("12",'Procytrat 2003GP'!E57)),EDATE(AB4555,12),IF(ISNUMBER(SEARCH("6",'Procytrat 2003GP'!E57)),EDATE(AB4555,6),IF(ISNUMBER(SEARCH("3",'Procytrat 2003GP'!E57)),EDATE(AB4555,3),DATEVALUE('Procytrat 2003GP'!E57))))),""))</f>
        <v/>
      </c>
      <c r="AM4555" t="str">
        <f t="shared" ca="1" si="455"/>
        <v/>
      </c>
    </row>
    <row r="4556" spans="27:39" x14ac:dyDescent="0.3">
      <c r="AA4556" t="str">
        <f>IF(COUNTA('Procytrat 2003GP'!B58,'Procytrat 2003GP'!C58,'Procytrat 2003GP'!D58)&gt;0,"2003GP","")</f>
        <v/>
      </c>
      <c r="AB4556" t="str">
        <f>IFERROR(IF(ISNUMBER('Procytrat 2003GP'!B58),'Procytrat 2003GP'!B58,DATEVALUE('Procytrat 2003GP'!B58)),"")</f>
        <v/>
      </c>
      <c r="AC4556" t="str">
        <f>IF(AA4556="","",'Procytrat 2003GP'!C58)</f>
        <v/>
      </c>
      <c r="AD4556" t="str">
        <f>IF(AA4556="","",IFERROR(1*'Procytrat 2003GP'!D58,IFERROR(_xludf.NUMBERVALUE('Procytrat 2003GP'!D58,".",","),IFERROR(_xludf.NUMBERVALUE('Procytrat 2003GP'!D58,",","."),0))))</f>
        <v/>
      </c>
      <c r="AE4556" t="str">
        <f>IF(AA4556="","",'Procytrat 2003GP'!A58)</f>
        <v/>
      </c>
      <c r="AF4556">
        <f t="shared" si="450"/>
        <v>0</v>
      </c>
      <c r="AG4556" t="str">
        <f t="shared" si="451"/>
        <v/>
      </c>
      <c r="AH4556" t="str">
        <f t="shared" si="452"/>
        <v/>
      </c>
      <c r="AI4556">
        <f t="shared" si="453"/>
        <v>0</v>
      </c>
      <c r="AJ4556">
        <f t="shared" si="454"/>
        <v>0</v>
      </c>
      <c r="AK4556">
        <v>0</v>
      </c>
      <c r="AL4556" t="str">
        <f>IF(AA4556="","",IFERROR(IF(ISNUMBER('Procytrat 2003GP'!E58),'Procytrat 2003GP'!E58,IF(ISNUMBER(SEARCH("12",'Procytrat 2003GP'!E58)),EDATE(AB4556,12),IF(ISNUMBER(SEARCH("6",'Procytrat 2003GP'!E58)),EDATE(AB4556,6),IF(ISNUMBER(SEARCH("3",'Procytrat 2003GP'!E58)),EDATE(AB4556,3),DATEVALUE('Procytrat 2003GP'!E58))))),""))</f>
        <v/>
      </c>
      <c r="AM4556" t="str">
        <f t="shared" ca="1" si="455"/>
        <v/>
      </c>
    </row>
    <row r="4557" spans="27:39" x14ac:dyDescent="0.3">
      <c r="AA4557" t="str">
        <f>IF(COUNTA('Procytrat 2003GP'!B59,'Procytrat 2003GP'!C59,'Procytrat 2003GP'!D59)&gt;0,"2003GP","")</f>
        <v/>
      </c>
      <c r="AB4557" t="str">
        <f>IFERROR(IF(ISNUMBER('Procytrat 2003GP'!B59),'Procytrat 2003GP'!B59,DATEVALUE('Procytrat 2003GP'!B59)),"")</f>
        <v/>
      </c>
      <c r="AC4557" t="str">
        <f>IF(AA4557="","",'Procytrat 2003GP'!C59)</f>
        <v/>
      </c>
      <c r="AD4557" t="str">
        <f>IF(AA4557="","",IFERROR(1*'Procytrat 2003GP'!D59,IFERROR(_xludf.NUMBERVALUE('Procytrat 2003GP'!D59,".",","),IFERROR(_xludf.NUMBERVALUE('Procytrat 2003GP'!D59,",","."),0))))</f>
        <v/>
      </c>
      <c r="AE4557" t="str">
        <f>IF(AA4557="","",'Procytrat 2003GP'!A59)</f>
        <v/>
      </c>
      <c r="AF4557">
        <f t="shared" si="450"/>
        <v>0</v>
      </c>
      <c r="AG4557" t="str">
        <f t="shared" si="451"/>
        <v/>
      </c>
      <c r="AH4557" t="str">
        <f t="shared" si="452"/>
        <v/>
      </c>
      <c r="AI4557">
        <f t="shared" si="453"/>
        <v>0</v>
      </c>
      <c r="AJ4557">
        <f t="shared" si="454"/>
        <v>0</v>
      </c>
      <c r="AK4557">
        <v>0</v>
      </c>
      <c r="AL4557" t="str">
        <f>IF(AA4557="","",IFERROR(IF(ISNUMBER('Procytrat 2003GP'!E59),'Procytrat 2003GP'!E59,IF(ISNUMBER(SEARCH("12",'Procytrat 2003GP'!E59)),EDATE(AB4557,12),IF(ISNUMBER(SEARCH("6",'Procytrat 2003GP'!E59)),EDATE(AB4557,6),IF(ISNUMBER(SEARCH("3",'Procytrat 2003GP'!E59)),EDATE(AB4557,3),DATEVALUE('Procytrat 2003GP'!E59))))),""))</f>
        <v/>
      </c>
      <c r="AM4557" t="str">
        <f t="shared" ca="1" si="455"/>
        <v/>
      </c>
    </row>
    <row r="4558" spans="27:39" x14ac:dyDescent="0.3">
      <c r="AA4558" t="str">
        <f>IF(COUNTA('Procytrat 2003GP'!B60,'Procytrat 2003GP'!C60,'Procytrat 2003GP'!D60)&gt;0,"2003GP","")</f>
        <v/>
      </c>
      <c r="AB4558" t="str">
        <f>IFERROR(IF(ISNUMBER('Procytrat 2003GP'!B60),'Procytrat 2003GP'!B60,DATEVALUE('Procytrat 2003GP'!B60)),"")</f>
        <v/>
      </c>
      <c r="AC4558" t="str">
        <f>IF(AA4558="","",'Procytrat 2003GP'!C60)</f>
        <v/>
      </c>
      <c r="AD4558" t="str">
        <f>IF(AA4558="","",IFERROR(1*'Procytrat 2003GP'!D60,IFERROR(_xludf.NUMBERVALUE('Procytrat 2003GP'!D60,".",","),IFERROR(_xludf.NUMBERVALUE('Procytrat 2003GP'!D60,",","."),0))))</f>
        <v/>
      </c>
      <c r="AE4558" t="str">
        <f>IF(AA4558="","",'Procytrat 2003GP'!A60)</f>
        <v/>
      </c>
      <c r="AF4558">
        <f t="shared" si="450"/>
        <v>0</v>
      </c>
      <c r="AG4558" t="str">
        <f t="shared" si="451"/>
        <v/>
      </c>
      <c r="AH4558" t="str">
        <f t="shared" si="452"/>
        <v/>
      </c>
      <c r="AI4558">
        <f t="shared" si="453"/>
        <v>0</v>
      </c>
      <c r="AJ4558">
        <f t="shared" si="454"/>
        <v>0</v>
      </c>
      <c r="AK4558">
        <v>0</v>
      </c>
      <c r="AL4558" t="str">
        <f>IF(AA4558="","",IFERROR(IF(ISNUMBER('Procytrat 2003GP'!E60),'Procytrat 2003GP'!E60,IF(ISNUMBER(SEARCH("12",'Procytrat 2003GP'!E60)),EDATE(AB4558,12),IF(ISNUMBER(SEARCH("6",'Procytrat 2003GP'!E60)),EDATE(AB4558,6),IF(ISNUMBER(SEARCH("3",'Procytrat 2003GP'!E60)),EDATE(AB4558,3),DATEVALUE('Procytrat 2003GP'!E60))))),""))</f>
        <v/>
      </c>
      <c r="AM4558" t="str">
        <f t="shared" ca="1" si="455"/>
        <v/>
      </c>
    </row>
    <row r="4559" spans="27:39" x14ac:dyDescent="0.3">
      <c r="AA4559" t="str">
        <f>IF(COUNTA('Procytrat 2003GP'!B61,'Procytrat 2003GP'!C61,'Procytrat 2003GP'!D61)&gt;0,"2003GP","")</f>
        <v/>
      </c>
      <c r="AB4559" t="str">
        <f>IFERROR(IF(ISNUMBER('Procytrat 2003GP'!B61),'Procytrat 2003GP'!B61,DATEVALUE('Procytrat 2003GP'!B61)),"")</f>
        <v/>
      </c>
      <c r="AC4559" t="str">
        <f>IF(AA4559="","",'Procytrat 2003GP'!C61)</f>
        <v/>
      </c>
      <c r="AD4559" t="str">
        <f>IF(AA4559="","",IFERROR(1*'Procytrat 2003GP'!D61,IFERROR(_xludf.NUMBERVALUE('Procytrat 2003GP'!D61,".",","),IFERROR(_xludf.NUMBERVALUE('Procytrat 2003GP'!D61,",","."),0))))</f>
        <v/>
      </c>
      <c r="AE4559" t="str">
        <f>IF(AA4559="","",'Procytrat 2003GP'!A61)</f>
        <v/>
      </c>
      <c r="AF4559">
        <f t="shared" si="450"/>
        <v>0</v>
      </c>
      <c r="AG4559" t="str">
        <f t="shared" si="451"/>
        <v/>
      </c>
      <c r="AH4559" t="str">
        <f t="shared" si="452"/>
        <v/>
      </c>
      <c r="AI4559">
        <f t="shared" si="453"/>
        <v>0</v>
      </c>
      <c r="AJ4559">
        <f t="shared" si="454"/>
        <v>0</v>
      </c>
      <c r="AK4559">
        <v>0</v>
      </c>
      <c r="AL4559" t="str">
        <f>IF(AA4559="","",IFERROR(IF(ISNUMBER('Procytrat 2003GP'!E61),'Procytrat 2003GP'!E61,IF(ISNUMBER(SEARCH("12",'Procytrat 2003GP'!E61)),EDATE(AB4559,12),IF(ISNUMBER(SEARCH("6",'Procytrat 2003GP'!E61)),EDATE(AB4559,6),IF(ISNUMBER(SEARCH("3",'Procytrat 2003GP'!E61)),EDATE(AB4559,3),DATEVALUE('Procytrat 2003GP'!E61))))),""))</f>
        <v/>
      </c>
      <c r="AM4559" t="str">
        <f t="shared" ca="1" si="455"/>
        <v/>
      </c>
    </row>
    <row r="4560" spans="27:39" x14ac:dyDescent="0.3">
      <c r="AA4560" t="str">
        <f>IF(COUNTA('Procytrat 2003GP'!B62,'Procytrat 2003GP'!C62,'Procytrat 2003GP'!D62)&gt;0,"2003GP","")</f>
        <v/>
      </c>
      <c r="AB4560" t="str">
        <f>IFERROR(IF(ISNUMBER('Procytrat 2003GP'!B62),'Procytrat 2003GP'!B62,DATEVALUE('Procytrat 2003GP'!B62)),"")</f>
        <v/>
      </c>
      <c r="AC4560" t="str">
        <f>IF(AA4560="","",'Procytrat 2003GP'!C62)</f>
        <v/>
      </c>
      <c r="AD4560" t="str">
        <f>IF(AA4560="","",IFERROR(1*'Procytrat 2003GP'!D62,IFERROR(_xludf.NUMBERVALUE('Procytrat 2003GP'!D62,".",","),IFERROR(_xludf.NUMBERVALUE('Procytrat 2003GP'!D62,",","."),0))))</f>
        <v/>
      </c>
      <c r="AE4560" t="str">
        <f>IF(AA4560="","",'Procytrat 2003GP'!A62)</f>
        <v/>
      </c>
      <c r="AF4560">
        <f t="shared" si="450"/>
        <v>0</v>
      </c>
      <c r="AG4560" t="str">
        <f t="shared" si="451"/>
        <v/>
      </c>
      <c r="AH4560" t="str">
        <f t="shared" si="452"/>
        <v/>
      </c>
      <c r="AI4560">
        <f t="shared" si="453"/>
        <v>0</v>
      </c>
      <c r="AJ4560">
        <f t="shared" si="454"/>
        <v>0</v>
      </c>
      <c r="AK4560">
        <v>0</v>
      </c>
      <c r="AL4560" t="str">
        <f>IF(AA4560="","",IFERROR(IF(ISNUMBER('Procytrat 2003GP'!E62),'Procytrat 2003GP'!E62,IF(ISNUMBER(SEARCH("12",'Procytrat 2003GP'!E62)),EDATE(AB4560,12),IF(ISNUMBER(SEARCH("6",'Procytrat 2003GP'!E62)),EDATE(AB4560,6),IF(ISNUMBER(SEARCH("3",'Procytrat 2003GP'!E62)),EDATE(AB4560,3),DATEVALUE('Procytrat 2003GP'!E62))))),""))</f>
        <v/>
      </c>
      <c r="AM4560" t="str">
        <f t="shared" ca="1" si="455"/>
        <v/>
      </c>
    </row>
    <row r="4561" spans="27:39" x14ac:dyDescent="0.3">
      <c r="AA4561" t="str">
        <f>IF(COUNTA('Procytrat 2003GP'!B63,'Procytrat 2003GP'!C63,'Procytrat 2003GP'!D63)&gt;0,"2003GP","")</f>
        <v/>
      </c>
      <c r="AB4561" t="str">
        <f>IFERROR(IF(ISNUMBER('Procytrat 2003GP'!B63),'Procytrat 2003GP'!B63,DATEVALUE('Procytrat 2003GP'!B63)),"")</f>
        <v/>
      </c>
      <c r="AC4561" t="str">
        <f>IF(AA4561="","",'Procytrat 2003GP'!C63)</f>
        <v/>
      </c>
      <c r="AD4561" t="str">
        <f>IF(AA4561="","",IFERROR(1*'Procytrat 2003GP'!D63,IFERROR(_xludf.NUMBERVALUE('Procytrat 2003GP'!D63,".",","),IFERROR(_xludf.NUMBERVALUE('Procytrat 2003GP'!D63,",","."),0))))</f>
        <v/>
      </c>
      <c r="AE4561" t="str">
        <f>IF(AA4561="","",'Procytrat 2003GP'!A63)</f>
        <v/>
      </c>
      <c r="AF4561">
        <f t="shared" si="450"/>
        <v>0</v>
      </c>
      <c r="AG4561" t="str">
        <f t="shared" si="451"/>
        <v/>
      </c>
      <c r="AH4561" t="str">
        <f t="shared" si="452"/>
        <v/>
      </c>
      <c r="AI4561">
        <f t="shared" si="453"/>
        <v>0</v>
      </c>
      <c r="AJ4561">
        <f t="shared" si="454"/>
        <v>0</v>
      </c>
      <c r="AK4561">
        <v>0</v>
      </c>
      <c r="AL4561" t="str">
        <f>IF(AA4561="","",IFERROR(IF(ISNUMBER('Procytrat 2003GP'!E63),'Procytrat 2003GP'!E63,IF(ISNUMBER(SEARCH("12",'Procytrat 2003GP'!E63)),EDATE(AB4561,12),IF(ISNUMBER(SEARCH("6",'Procytrat 2003GP'!E63)),EDATE(AB4561,6),IF(ISNUMBER(SEARCH("3",'Procytrat 2003GP'!E63)),EDATE(AB4561,3),DATEVALUE('Procytrat 2003GP'!E63))))),""))</f>
        <v/>
      </c>
      <c r="AM4561" t="str">
        <f t="shared" ca="1" si="455"/>
        <v/>
      </c>
    </row>
    <row r="4562" spans="27:39" x14ac:dyDescent="0.3">
      <c r="AA4562" t="str">
        <f>IF(COUNTA('Procytrat 2003GP'!B64,'Procytrat 2003GP'!C64,'Procytrat 2003GP'!D64)&gt;0,"2003GP","")</f>
        <v/>
      </c>
      <c r="AB4562" t="str">
        <f>IFERROR(IF(ISNUMBER('Procytrat 2003GP'!B64),'Procytrat 2003GP'!B64,DATEVALUE('Procytrat 2003GP'!B64)),"")</f>
        <v/>
      </c>
      <c r="AC4562" t="str">
        <f>IF(AA4562="","",'Procytrat 2003GP'!C64)</f>
        <v/>
      </c>
      <c r="AD4562" t="str">
        <f>IF(AA4562="","",IFERROR(1*'Procytrat 2003GP'!D64,IFERROR(_xludf.NUMBERVALUE('Procytrat 2003GP'!D64,".",","),IFERROR(_xludf.NUMBERVALUE('Procytrat 2003GP'!D64,",","."),0))))</f>
        <v/>
      </c>
      <c r="AE4562" t="str">
        <f>IF(AA4562="","",'Procytrat 2003GP'!A64)</f>
        <v/>
      </c>
      <c r="AF4562">
        <f t="shared" si="450"/>
        <v>0</v>
      </c>
      <c r="AG4562" t="str">
        <f t="shared" si="451"/>
        <v/>
      </c>
      <c r="AH4562" t="str">
        <f t="shared" si="452"/>
        <v/>
      </c>
      <c r="AI4562">
        <f t="shared" si="453"/>
        <v>0</v>
      </c>
      <c r="AJ4562">
        <f t="shared" si="454"/>
        <v>0</v>
      </c>
      <c r="AK4562">
        <v>0</v>
      </c>
      <c r="AL4562" t="str">
        <f>IF(AA4562="","",IFERROR(IF(ISNUMBER('Procytrat 2003GP'!E64),'Procytrat 2003GP'!E64,IF(ISNUMBER(SEARCH("12",'Procytrat 2003GP'!E64)),EDATE(AB4562,12),IF(ISNUMBER(SEARCH("6",'Procytrat 2003GP'!E64)),EDATE(AB4562,6),IF(ISNUMBER(SEARCH("3",'Procytrat 2003GP'!E64)),EDATE(AB4562,3),DATEVALUE('Procytrat 2003GP'!E64))))),""))</f>
        <v/>
      </c>
      <c r="AM4562" t="str">
        <f t="shared" ca="1" si="455"/>
        <v/>
      </c>
    </row>
    <row r="4563" spans="27:39" x14ac:dyDescent="0.3">
      <c r="AA4563" t="str">
        <f>IF(COUNTA('Procytrat 2003GP'!B65,'Procytrat 2003GP'!C65,'Procytrat 2003GP'!D65)&gt;0,"2003GP","")</f>
        <v/>
      </c>
      <c r="AB4563" t="str">
        <f>IFERROR(IF(ISNUMBER('Procytrat 2003GP'!B65),'Procytrat 2003GP'!B65,DATEVALUE('Procytrat 2003GP'!B65)),"")</f>
        <v/>
      </c>
      <c r="AC4563" t="str">
        <f>IF(AA4563="","",'Procytrat 2003GP'!C65)</f>
        <v/>
      </c>
      <c r="AD4563" t="str">
        <f>IF(AA4563="","",IFERROR(1*'Procytrat 2003GP'!D65,IFERROR(_xludf.NUMBERVALUE('Procytrat 2003GP'!D65,".",","),IFERROR(_xludf.NUMBERVALUE('Procytrat 2003GP'!D65,",","."),0))))</f>
        <v/>
      </c>
      <c r="AE4563" t="str">
        <f>IF(AA4563="","",'Procytrat 2003GP'!A65)</f>
        <v/>
      </c>
      <c r="AF4563">
        <f t="shared" si="450"/>
        <v>0</v>
      </c>
      <c r="AG4563" t="str">
        <f t="shared" si="451"/>
        <v/>
      </c>
      <c r="AH4563" t="str">
        <f t="shared" si="452"/>
        <v/>
      </c>
      <c r="AI4563">
        <f t="shared" si="453"/>
        <v>0</v>
      </c>
      <c r="AJ4563">
        <f t="shared" si="454"/>
        <v>0</v>
      </c>
      <c r="AK4563">
        <v>0</v>
      </c>
      <c r="AL4563" t="str">
        <f>IF(AA4563="","",IFERROR(IF(ISNUMBER('Procytrat 2003GP'!E65),'Procytrat 2003GP'!E65,IF(ISNUMBER(SEARCH("12",'Procytrat 2003GP'!E65)),EDATE(AB4563,12),IF(ISNUMBER(SEARCH("6",'Procytrat 2003GP'!E65)),EDATE(AB4563,6),IF(ISNUMBER(SEARCH("3",'Procytrat 2003GP'!E65)),EDATE(AB4563,3),DATEVALUE('Procytrat 2003GP'!E65))))),""))</f>
        <v/>
      </c>
      <c r="AM4563" t="str">
        <f t="shared" ca="1" si="455"/>
        <v/>
      </c>
    </row>
    <row r="4564" spans="27:39" x14ac:dyDescent="0.3">
      <c r="AA4564" t="str">
        <f>IF(COUNTA('Procytrat 2003GP'!B66,'Procytrat 2003GP'!C66,'Procytrat 2003GP'!D66)&gt;0,"2003GP","")</f>
        <v/>
      </c>
      <c r="AB4564" t="str">
        <f>IFERROR(IF(ISNUMBER('Procytrat 2003GP'!B66),'Procytrat 2003GP'!B66,DATEVALUE('Procytrat 2003GP'!B66)),"")</f>
        <v/>
      </c>
      <c r="AC4564" t="str">
        <f>IF(AA4564="","",'Procytrat 2003GP'!C66)</f>
        <v/>
      </c>
      <c r="AD4564" t="str">
        <f>IF(AA4564="","",IFERROR(1*'Procytrat 2003GP'!D66,IFERROR(_xludf.NUMBERVALUE('Procytrat 2003GP'!D66,".",","),IFERROR(_xludf.NUMBERVALUE('Procytrat 2003GP'!D66,",","."),0))))</f>
        <v/>
      </c>
      <c r="AE4564" t="str">
        <f>IF(AA4564="","",'Procytrat 2003GP'!A66)</f>
        <v/>
      </c>
      <c r="AF4564">
        <f t="shared" si="450"/>
        <v>0</v>
      </c>
      <c r="AG4564" t="str">
        <f t="shared" si="451"/>
        <v/>
      </c>
      <c r="AH4564" t="str">
        <f t="shared" si="452"/>
        <v/>
      </c>
      <c r="AI4564">
        <f t="shared" si="453"/>
        <v>0</v>
      </c>
      <c r="AJ4564">
        <f t="shared" si="454"/>
        <v>0</v>
      </c>
      <c r="AK4564">
        <v>0</v>
      </c>
      <c r="AL4564" t="str">
        <f>IF(AA4564="","",IFERROR(IF(ISNUMBER('Procytrat 2003GP'!E66),'Procytrat 2003GP'!E66,IF(ISNUMBER(SEARCH("12",'Procytrat 2003GP'!E66)),EDATE(AB4564,12),IF(ISNUMBER(SEARCH("6",'Procytrat 2003GP'!E66)),EDATE(AB4564,6),IF(ISNUMBER(SEARCH("3",'Procytrat 2003GP'!E66)),EDATE(AB4564,3),DATEVALUE('Procytrat 2003GP'!E66))))),""))</f>
        <v/>
      </c>
      <c r="AM4564" t="str">
        <f t="shared" ca="1" si="455"/>
        <v/>
      </c>
    </row>
    <row r="4565" spans="27:39" x14ac:dyDescent="0.3">
      <c r="AA4565" t="str">
        <f>IF(COUNTA('Procytrat 2003GP'!B67,'Procytrat 2003GP'!C67,'Procytrat 2003GP'!D67)&gt;0,"2003GP","")</f>
        <v/>
      </c>
      <c r="AB4565" t="str">
        <f>IFERROR(IF(ISNUMBER('Procytrat 2003GP'!B67),'Procytrat 2003GP'!B67,DATEVALUE('Procytrat 2003GP'!B67)),"")</f>
        <v/>
      </c>
      <c r="AC4565" t="str">
        <f>IF(AA4565="","",'Procytrat 2003GP'!C67)</f>
        <v/>
      </c>
      <c r="AD4565" t="str">
        <f>IF(AA4565="","",IFERROR(1*'Procytrat 2003GP'!D67,IFERROR(_xludf.NUMBERVALUE('Procytrat 2003GP'!D67,".",","),IFERROR(_xludf.NUMBERVALUE('Procytrat 2003GP'!D67,",","."),0))))</f>
        <v/>
      </c>
      <c r="AE4565" t="str">
        <f>IF(AA4565="","",'Procytrat 2003GP'!A67)</f>
        <v/>
      </c>
      <c r="AF4565">
        <f t="shared" si="450"/>
        <v>0</v>
      </c>
      <c r="AG4565" t="str">
        <f t="shared" si="451"/>
        <v/>
      </c>
      <c r="AH4565" t="str">
        <f t="shared" si="452"/>
        <v/>
      </c>
      <c r="AI4565">
        <f t="shared" si="453"/>
        <v>0</v>
      </c>
      <c r="AJ4565">
        <f t="shared" si="454"/>
        <v>0</v>
      </c>
      <c r="AK4565">
        <v>0</v>
      </c>
      <c r="AL4565" t="str">
        <f>IF(AA4565="","",IFERROR(IF(ISNUMBER('Procytrat 2003GP'!E67),'Procytrat 2003GP'!E67,IF(ISNUMBER(SEARCH("12",'Procytrat 2003GP'!E67)),EDATE(AB4565,12),IF(ISNUMBER(SEARCH("6",'Procytrat 2003GP'!E67)),EDATE(AB4565,6),IF(ISNUMBER(SEARCH("3",'Procytrat 2003GP'!E67)),EDATE(AB4565,3),DATEVALUE('Procytrat 2003GP'!E67))))),""))</f>
        <v/>
      </c>
      <c r="AM4565" t="str">
        <f t="shared" ca="1" si="455"/>
        <v/>
      </c>
    </row>
    <row r="4566" spans="27:39" x14ac:dyDescent="0.3">
      <c r="AA4566" t="str">
        <f>IF(COUNTA('Procytrat 2003GP'!B68,'Procytrat 2003GP'!C68,'Procytrat 2003GP'!D68)&gt;0,"2003GP","")</f>
        <v/>
      </c>
      <c r="AB4566" t="str">
        <f>IFERROR(IF(ISNUMBER('Procytrat 2003GP'!B68),'Procytrat 2003GP'!B68,DATEVALUE('Procytrat 2003GP'!B68)),"")</f>
        <v/>
      </c>
      <c r="AC4566" t="str">
        <f>IF(AA4566="","",'Procytrat 2003GP'!C68)</f>
        <v/>
      </c>
      <c r="AD4566" t="str">
        <f>IF(AA4566="","",IFERROR(1*'Procytrat 2003GP'!D68,IFERROR(_xludf.NUMBERVALUE('Procytrat 2003GP'!D68,".",","),IFERROR(_xludf.NUMBERVALUE('Procytrat 2003GP'!D68,",","."),0))))</f>
        <v/>
      </c>
      <c r="AE4566" t="str">
        <f>IF(AA4566="","",'Procytrat 2003GP'!A68)</f>
        <v/>
      </c>
      <c r="AF4566">
        <f t="shared" si="450"/>
        <v>0</v>
      </c>
      <c r="AG4566" t="str">
        <f t="shared" si="451"/>
        <v/>
      </c>
      <c r="AH4566" t="str">
        <f t="shared" si="452"/>
        <v/>
      </c>
      <c r="AI4566">
        <f t="shared" si="453"/>
        <v>0</v>
      </c>
      <c r="AJ4566">
        <f t="shared" si="454"/>
        <v>0</v>
      </c>
      <c r="AK4566">
        <v>0</v>
      </c>
      <c r="AL4566" t="str">
        <f>IF(AA4566="","",IFERROR(IF(ISNUMBER('Procytrat 2003GP'!E68),'Procytrat 2003GP'!E68,IF(ISNUMBER(SEARCH("12",'Procytrat 2003GP'!E68)),EDATE(AB4566,12),IF(ISNUMBER(SEARCH("6",'Procytrat 2003GP'!E68)),EDATE(AB4566,6),IF(ISNUMBER(SEARCH("3",'Procytrat 2003GP'!E68)),EDATE(AB4566,3),DATEVALUE('Procytrat 2003GP'!E68))))),""))</f>
        <v/>
      </c>
      <c r="AM4566" t="str">
        <f t="shared" ca="1" si="455"/>
        <v/>
      </c>
    </row>
    <row r="4567" spans="27:39" x14ac:dyDescent="0.3">
      <c r="AA4567" t="str">
        <f>IF(COUNTA('Procytrat 2003GP'!B69,'Procytrat 2003GP'!C69,'Procytrat 2003GP'!D69)&gt;0,"2003GP","")</f>
        <v/>
      </c>
      <c r="AB4567" t="str">
        <f>IFERROR(IF(ISNUMBER('Procytrat 2003GP'!B69),'Procytrat 2003GP'!B69,DATEVALUE('Procytrat 2003GP'!B69)),"")</f>
        <v/>
      </c>
      <c r="AC4567" t="str">
        <f>IF(AA4567="","",'Procytrat 2003GP'!C69)</f>
        <v/>
      </c>
      <c r="AD4567" t="str">
        <f>IF(AA4567="","",IFERROR(1*'Procytrat 2003GP'!D69,IFERROR(_xludf.NUMBERVALUE('Procytrat 2003GP'!D69,".",","),IFERROR(_xludf.NUMBERVALUE('Procytrat 2003GP'!D69,",","."),0))))</f>
        <v/>
      </c>
      <c r="AE4567" t="str">
        <f>IF(AA4567="","",'Procytrat 2003GP'!A69)</f>
        <v/>
      </c>
      <c r="AF4567">
        <f t="shared" si="450"/>
        <v>0</v>
      </c>
      <c r="AG4567" t="str">
        <f t="shared" si="451"/>
        <v/>
      </c>
      <c r="AH4567" t="str">
        <f t="shared" si="452"/>
        <v/>
      </c>
      <c r="AI4567">
        <f t="shared" si="453"/>
        <v>0</v>
      </c>
      <c r="AJ4567">
        <f t="shared" si="454"/>
        <v>0</v>
      </c>
      <c r="AK4567">
        <v>0</v>
      </c>
      <c r="AL4567" t="str">
        <f>IF(AA4567="","",IFERROR(IF(ISNUMBER('Procytrat 2003GP'!E69),'Procytrat 2003GP'!E69,IF(ISNUMBER(SEARCH("12",'Procytrat 2003GP'!E69)),EDATE(AB4567,12),IF(ISNUMBER(SEARCH("6",'Procytrat 2003GP'!E69)),EDATE(AB4567,6),IF(ISNUMBER(SEARCH("3",'Procytrat 2003GP'!E69)),EDATE(AB4567,3),DATEVALUE('Procytrat 2003GP'!E69))))),""))</f>
        <v/>
      </c>
      <c r="AM4567" t="str">
        <f t="shared" ca="1" si="455"/>
        <v/>
      </c>
    </row>
    <row r="4568" spans="27:39" x14ac:dyDescent="0.3">
      <c r="AA4568" t="str">
        <f>IF(COUNTA('Procytrat 2003GP'!B70,'Procytrat 2003GP'!C70,'Procytrat 2003GP'!D70)&gt;0,"2003GP","")</f>
        <v/>
      </c>
      <c r="AB4568" t="str">
        <f>IFERROR(IF(ISNUMBER('Procytrat 2003GP'!B70),'Procytrat 2003GP'!B70,DATEVALUE('Procytrat 2003GP'!B70)),"")</f>
        <v/>
      </c>
      <c r="AC4568" t="str">
        <f>IF(AA4568="","",'Procytrat 2003GP'!C70)</f>
        <v/>
      </c>
      <c r="AD4568" t="str">
        <f>IF(AA4568="","",IFERROR(1*'Procytrat 2003GP'!D70,IFERROR(_xludf.NUMBERVALUE('Procytrat 2003GP'!D70,".",","),IFERROR(_xludf.NUMBERVALUE('Procytrat 2003GP'!D70,",","."),0))))</f>
        <v/>
      </c>
      <c r="AE4568" t="str">
        <f>IF(AA4568="","",'Procytrat 2003GP'!A70)</f>
        <v/>
      </c>
      <c r="AF4568">
        <f t="shared" si="450"/>
        <v>0</v>
      </c>
      <c r="AG4568" t="str">
        <f t="shared" si="451"/>
        <v/>
      </c>
      <c r="AH4568" t="str">
        <f t="shared" si="452"/>
        <v/>
      </c>
      <c r="AI4568">
        <f t="shared" si="453"/>
        <v>0</v>
      </c>
      <c r="AJ4568">
        <f t="shared" si="454"/>
        <v>0</v>
      </c>
      <c r="AK4568">
        <v>0</v>
      </c>
      <c r="AL4568" t="str">
        <f>IF(AA4568="","",IFERROR(IF(ISNUMBER('Procytrat 2003GP'!E70),'Procytrat 2003GP'!E70,IF(ISNUMBER(SEARCH("12",'Procytrat 2003GP'!E70)),EDATE(AB4568,12),IF(ISNUMBER(SEARCH("6",'Procytrat 2003GP'!E70)),EDATE(AB4568,6),IF(ISNUMBER(SEARCH("3",'Procytrat 2003GP'!E70)),EDATE(AB4568,3),DATEVALUE('Procytrat 2003GP'!E70))))),""))</f>
        <v/>
      </c>
      <c r="AM4568" t="str">
        <f t="shared" ca="1" si="455"/>
        <v/>
      </c>
    </row>
    <row r="4569" spans="27:39" x14ac:dyDescent="0.3">
      <c r="AA4569" t="str">
        <f>IF(COUNTA('Procytrat 2003GP'!B71,'Procytrat 2003GP'!C71,'Procytrat 2003GP'!D71)&gt;0,"2003GP","")</f>
        <v/>
      </c>
      <c r="AB4569" t="str">
        <f>IFERROR(IF(ISNUMBER('Procytrat 2003GP'!B71),'Procytrat 2003GP'!B71,DATEVALUE('Procytrat 2003GP'!B71)),"")</f>
        <v/>
      </c>
      <c r="AC4569" t="str">
        <f>IF(AA4569="","",'Procytrat 2003GP'!C71)</f>
        <v/>
      </c>
      <c r="AD4569" t="str">
        <f>IF(AA4569="","",IFERROR(1*'Procytrat 2003GP'!D71,IFERROR(_xludf.NUMBERVALUE('Procytrat 2003GP'!D71,".",","),IFERROR(_xludf.NUMBERVALUE('Procytrat 2003GP'!D71,",","."),0))))</f>
        <v/>
      </c>
      <c r="AE4569" t="str">
        <f>IF(AA4569="","",'Procytrat 2003GP'!A71)</f>
        <v/>
      </c>
      <c r="AF4569">
        <f t="shared" si="450"/>
        <v>0</v>
      </c>
      <c r="AG4569" t="str">
        <f t="shared" si="451"/>
        <v/>
      </c>
      <c r="AH4569" t="str">
        <f t="shared" si="452"/>
        <v/>
      </c>
      <c r="AI4569">
        <f t="shared" si="453"/>
        <v>0</v>
      </c>
      <c r="AJ4569">
        <f t="shared" si="454"/>
        <v>0</v>
      </c>
      <c r="AK4569">
        <v>0</v>
      </c>
      <c r="AL4569" t="str">
        <f>IF(AA4569="","",IFERROR(IF(ISNUMBER('Procytrat 2003GP'!E71),'Procytrat 2003GP'!E71,IF(ISNUMBER(SEARCH("12",'Procytrat 2003GP'!E71)),EDATE(AB4569,12),IF(ISNUMBER(SEARCH("6",'Procytrat 2003GP'!E71)),EDATE(AB4569,6),IF(ISNUMBER(SEARCH("3",'Procytrat 2003GP'!E71)),EDATE(AB4569,3),DATEVALUE('Procytrat 2003GP'!E71))))),""))</f>
        <v/>
      </c>
      <c r="AM4569" t="str">
        <f t="shared" ca="1" si="455"/>
        <v/>
      </c>
    </row>
    <row r="4570" spans="27:39" x14ac:dyDescent="0.3">
      <c r="AA4570" t="str">
        <f>IF(COUNTA('Procytrat 2003GP'!B72,'Procytrat 2003GP'!C72,'Procytrat 2003GP'!D72)&gt;0,"2003GP","")</f>
        <v/>
      </c>
      <c r="AB4570" t="str">
        <f>IFERROR(IF(ISNUMBER('Procytrat 2003GP'!B72),'Procytrat 2003GP'!B72,DATEVALUE('Procytrat 2003GP'!B72)),"")</f>
        <v/>
      </c>
      <c r="AC4570" t="str">
        <f>IF(AA4570="","",'Procytrat 2003GP'!C72)</f>
        <v/>
      </c>
      <c r="AD4570" t="str">
        <f>IF(AA4570="","",IFERROR(1*'Procytrat 2003GP'!D72,IFERROR(_xludf.NUMBERVALUE('Procytrat 2003GP'!D72,".",","),IFERROR(_xludf.NUMBERVALUE('Procytrat 2003GP'!D72,",","."),0))))</f>
        <v/>
      </c>
      <c r="AE4570" t="str">
        <f>IF(AA4570="","",'Procytrat 2003GP'!A72)</f>
        <v/>
      </c>
      <c r="AF4570">
        <f t="shared" si="450"/>
        <v>0</v>
      </c>
      <c r="AG4570" t="str">
        <f t="shared" si="451"/>
        <v/>
      </c>
      <c r="AH4570" t="str">
        <f t="shared" si="452"/>
        <v/>
      </c>
      <c r="AI4570">
        <f t="shared" si="453"/>
        <v>0</v>
      </c>
      <c r="AJ4570">
        <f t="shared" si="454"/>
        <v>0</v>
      </c>
      <c r="AK4570">
        <v>0</v>
      </c>
      <c r="AL4570" t="str">
        <f>IF(AA4570="","",IFERROR(IF(ISNUMBER('Procytrat 2003GP'!E72),'Procytrat 2003GP'!E72,IF(ISNUMBER(SEARCH("12",'Procytrat 2003GP'!E72)),EDATE(AB4570,12),IF(ISNUMBER(SEARCH("6",'Procytrat 2003GP'!E72)),EDATE(AB4570,6),IF(ISNUMBER(SEARCH("3",'Procytrat 2003GP'!E72)),EDATE(AB4570,3),DATEVALUE('Procytrat 2003GP'!E72))))),""))</f>
        <v/>
      </c>
      <c r="AM4570" t="str">
        <f t="shared" ca="1" si="455"/>
        <v/>
      </c>
    </row>
    <row r="4571" spans="27:39" x14ac:dyDescent="0.3">
      <c r="AA4571" t="str">
        <f>IF(COUNTA('Procytrat 2003GP'!B73,'Procytrat 2003GP'!C73,'Procytrat 2003GP'!D73)&gt;0,"2003GP","")</f>
        <v/>
      </c>
      <c r="AB4571" t="str">
        <f>IFERROR(IF(ISNUMBER('Procytrat 2003GP'!B73),'Procytrat 2003GP'!B73,DATEVALUE('Procytrat 2003GP'!B73)),"")</f>
        <v/>
      </c>
      <c r="AC4571" t="str">
        <f>IF(AA4571="","",'Procytrat 2003GP'!C73)</f>
        <v/>
      </c>
      <c r="AD4571" t="str">
        <f>IF(AA4571="","",IFERROR(1*'Procytrat 2003GP'!D73,IFERROR(_xludf.NUMBERVALUE('Procytrat 2003GP'!D73,".",","),IFERROR(_xludf.NUMBERVALUE('Procytrat 2003GP'!D73,",","."),0))))</f>
        <v/>
      </c>
      <c r="AE4571" t="str">
        <f>IF(AA4571="","",'Procytrat 2003GP'!A73)</f>
        <v/>
      </c>
      <c r="AF4571">
        <f t="shared" si="450"/>
        <v>0</v>
      </c>
      <c r="AG4571" t="str">
        <f t="shared" si="451"/>
        <v/>
      </c>
      <c r="AH4571" t="str">
        <f t="shared" si="452"/>
        <v/>
      </c>
      <c r="AI4571">
        <f t="shared" si="453"/>
        <v>0</v>
      </c>
      <c r="AJ4571">
        <f t="shared" si="454"/>
        <v>0</v>
      </c>
      <c r="AK4571">
        <v>0</v>
      </c>
      <c r="AL4571" t="str">
        <f>IF(AA4571="","",IFERROR(IF(ISNUMBER('Procytrat 2003GP'!E73),'Procytrat 2003GP'!E73,IF(ISNUMBER(SEARCH("12",'Procytrat 2003GP'!E73)),EDATE(AB4571,12),IF(ISNUMBER(SEARCH("6",'Procytrat 2003GP'!E73)),EDATE(AB4571,6),IF(ISNUMBER(SEARCH("3",'Procytrat 2003GP'!E73)),EDATE(AB4571,3),DATEVALUE('Procytrat 2003GP'!E73))))),""))</f>
        <v/>
      </c>
      <c r="AM4571" t="str">
        <f t="shared" ca="1" si="455"/>
        <v/>
      </c>
    </row>
    <row r="4572" spans="27:39" x14ac:dyDescent="0.3">
      <c r="AA4572" t="str">
        <f>IF(COUNTA('Procytrat 2003GP'!B74,'Procytrat 2003GP'!C74,'Procytrat 2003GP'!D74)&gt;0,"2003GP","")</f>
        <v/>
      </c>
      <c r="AB4572" t="str">
        <f>IFERROR(IF(ISNUMBER('Procytrat 2003GP'!B74),'Procytrat 2003GP'!B74,DATEVALUE('Procytrat 2003GP'!B74)),"")</f>
        <v/>
      </c>
      <c r="AC4572" t="str">
        <f>IF(AA4572="","",'Procytrat 2003GP'!C74)</f>
        <v/>
      </c>
      <c r="AD4572" t="str">
        <f>IF(AA4572="","",IFERROR(1*'Procytrat 2003GP'!D74,IFERROR(_xludf.NUMBERVALUE('Procytrat 2003GP'!D74,".",","),IFERROR(_xludf.NUMBERVALUE('Procytrat 2003GP'!D74,",","."),0))))</f>
        <v/>
      </c>
      <c r="AE4572" t="str">
        <f>IF(AA4572="","",'Procytrat 2003GP'!A74)</f>
        <v/>
      </c>
      <c r="AF4572">
        <f t="shared" si="450"/>
        <v>0</v>
      </c>
      <c r="AG4572" t="str">
        <f t="shared" si="451"/>
        <v/>
      </c>
      <c r="AH4572" t="str">
        <f t="shared" si="452"/>
        <v/>
      </c>
      <c r="AI4572">
        <f t="shared" si="453"/>
        <v>0</v>
      </c>
      <c r="AJ4572">
        <f t="shared" si="454"/>
        <v>0</v>
      </c>
      <c r="AK4572">
        <v>0</v>
      </c>
      <c r="AL4572" t="str">
        <f>IF(AA4572="","",IFERROR(IF(ISNUMBER('Procytrat 2003GP'!E74),'Procytrat 2003GP'!E74,IF(ISNUMBER(SEARCH("12",'Procytrat 2003GP'!E74)),EDATE(AB4572,12),IF(ISNUMBER(SEARCH("6",'Procytrat 2003GP'!E74)),EDATE(AB4572,6),IF(ISNUMBER(SEARCH("3",'Procytrat 2003GP'!E74)),EDATE(AB4572,3),DATEVALUE('Procytrat 2003GP'!E74))))),""))</f>
        <v/>
      </c>
      <c r="AM4572" t="str">
        <f t="shared" ca="1" si="455"/>
        <v/>
      </c>
    </row>
    <row r="4573" spans="27:39" x14ac:dyDescent="0.3">
      <c r="AA4573" t="str">
        <f>IF(COUNTA('Procytrat 2003GP'!B75,'Procytrat 2003GP'!C75,'Procytrat 2003GP'!D75)&gt;0,"2003GP","")</f>
        <v/>
      </c>
      <c r="AB4573" t="str">
        <f>IFERROR(IF(ISNUMBER('Procytrat 2003GP'!B75),'Procytrat 2003GP'!B75,DATEVALUE('Procytrat 2003GP'!B75)),"")</f>
        <v/>
      </c>
      <c r="AC4573" t="str">
        <f>IF(AA4573="","",'Procytrat 2003GP'!C75)</f>
        <v/>
      </c>
      <c r="AD4573" t="str">
        <f>IF(AA4573="","",IFERROR(1*'Procytrat 2003GP'!D75,IFERROR(_xludf.NUMBERVALUE('Procytrat 2003GP'!D75,".",","),IFERROR(_xludf.NUMBERVALUE('Procytrat 2003GP'!D75,",","."),0))))</f>
        <v/>
      </c>
      <c r="AE4573" t="str">
        <f>IF(AA4573="","",'Procytrat 2003GP'!A75)</f>
        <v/>
      </c>
      <c r="AF4573">
        <f t="shared" si="450"/>
        <v>0</v>
      </c>
      <c r="AG4573" t="str">
        <f t="shared" si="451"/>
        <v/>
      </c>
      <c r="AH4573" t="str">
        <f t="shared" si="452"/>
        <v/>
      </c>
      <c r="AI4573">
        <f t="shared" si="453"/>
        <v>0</v>
      </c>
      <c r="AJ4573">
        <f t="shared" si="454"/>
        <v>0</v>
      </c>
      <c r="AK4573">
        <v>0</v>
      </c>
      <c r="AL4573" t="str">
        <f>IF(AA4573="","",IFERROR(IF(ISNUMBER('Procytrat 2003GP'!E75),'Procytrat 2003GP'!E75,IF(ISNUMBER(SEARCH("12",'Procytrat 2003GP'!E75)),EDATE(AB4573,12),IF(ISNUMBER(SEARCH("6",'Procytrat 2003GP'!E75)),EDATE(AB4573,6),IF(ISNUMBER(SEARCH("3",'Procytrat 2003GP'!E75)),EDATE(AB4573,3),DATEVALUE('Procytrat 2003GP'!E75))))),""))</f>
        <v/>
      </c>
      <c r="AM4573" t="str">
        <f t="shared" ca="1" si="455"/>
        <v/>
      </c>
    </row>
    <row r="4574" spans="27:39" x14ac:dyDescent="0.3">
      <c r="AA4574" t="str">
        <f>IF(COUNTA('Procytrat 2003GP'!B76,'Procytrat 2003GP'!C76,'Procytrat 2003GP'!D76)&gt;0,"2003GP","")</f>
        <v/>
      </c>
      <c r="AB4574" t="str">
        <f>IFERROR(IF(ISNUMBER('Procytrat 2003GP'!B76),'Procytrat 2003GP'!B76,DATEVALUE('Procytrat 2003GP'!B76)),"")</f>
        <v/>
      </c>
      <c r="AC4574" t="str">
        <f>IF(AA4574="","",'Procytrat 2003GP'!C76)</f>
        <v/>
      </c>
      <c r="AD4574" t="str">
        <f>IF(AA4574="","",IFERROR(1*'Procytrat 2003GP'!D76,IFERROR(_xludf.NUMBERVALUE('Procytrat 2003GP'!D76,".",","),IFERROR(_xludf.NUMBERVALUE('Procytrat 2003GP'!D76,",","."),0))))</f>
        <v/>
      </c>
      <c r="AE4574" t="str">
        <f>IF(AA4574="","",'Procytrat 2003GP'!A76)</f>
        <v/>
      </c>
      <c r="AF4574">
        <f t="shared" si="450"/>
        <v>0</v>
      </c>
      <c r="AG4574" t="str">
        <f t="shared" si="451"/>
        <v/>
      </c>
      <c r="AH4574" t="str">
        <f t="shared" si="452"/>
        <v/>
      </c>
      <c r="AI4574">
        <f t="shared" si="453"/>
        <v>0</v>
      </c>
      <c r="AJ4574">
        <f t="shared" si="454"/>
        <v>0</v>
      </c>
      <c r="AK4574">
        <v>0</v>
      </c>
      <c r="AL4574" t="str">
        <f>IF(AA4574="","",IFERROR(IF(ISNUMBER('Procytrat 2003GP'!E76),'Procytrat 2003GP'!E76,IF(ISNUMBER(SEARCH("12",'Procytrat 2003GP'!E76)),EDATE(AB4574,12),IF(ISNUMBER(SEARCH("6",'Procytrat 2003GP'!E76)),EDATE(AB4574,6),IF(ISNUMBER(SEARCH("3",'Procytrat 2003GP'!E76)),EDATE(AB4574,3),DATEVALUE('Procytrat 2003GP'!E76))))),""))</f>
        <v/>
      </c>
      <c r="AM4574" t="str">
        <f t="shared" ca="1" si="455"/>
        <v/>
      </c>
    </row>
    <row r="4575" spans="27:39" x14ac:dyDescent="0.3">
      <c r="AA4575" t="str">
        <f>IF(COUNTA('Procytrat 2003GP'!B77,'Procytrat 2003GP'!C77,'Procytrat 2003GP'!D77)&gt;0,"2003GP","")</f>
        <v/>
      </c>
      <c r="AB4575" t="str">
        <f>IFERROR(IF(ISNUMBER('Procytrat 2003GP'!B77),'Procytrat 2003GP'!B77,DATEVALUE('Procytrat 2003GP'!B77)),"")</f>
        <v/>
      </c>
      <c r="AC4575" t="str">
        <f>IF(AA4575="","",'Procytrat 2003GP'!C77)</f>
        <v/>
      </c>
      <c r="AD4575" t="str">
        <f>IF(AA4575="","",IFERROR(1*'Procytrat 2003GP'!D77,IFERROR(_xludf.NUMBERVALUE('Procytrat 2003GP'!D77,".",","),IFERROR(_xludf.NUMBERVALUE('Procytrat 2003GP'!D77,",","."),0))))</f>
        <v/>
      </c>
      <c r="AE4575" t="str">
        <f>IF(AA4575="","",'Procytrat 2003GP'!A77)</f>
        <v/>
      </c>
      <c r="AF4575">
        <f t="shared" si="450"/>
        <v>0</v>
      </c>
      <c r="AG4575" t="str">
        <f t="shared" si="451"/>
        <v/>
      </c>
      <c r="AH4575" t="str">
        <f t="shared" si="452"/>
        <v/>
      </c>
      <c r="AI4575">
        <f t="shared" si="453"/>
        <v>0</v>
      </c>
      <c r="AJ4575">
        <f t="shared" si="454"/>
        <v>0</v>
      </c>
      <c r="AK4575">
        <v>0</v>
      </c>
      <c r="AL4575" t="str">
        <f>IF(AA4575="","",IFERROR(IF(ISNUMBER('Procytrat 2003GP'!E77),'Procytrat 2003GP'!E77,IF(ISNUMBER(SEARCH("12",'Procytrat 2003GP'!E77)),EDATE(AB4575,12),IF(ISNUMBER(SEARCH("6",'Procytrat 2003GP'!E77)),EDATE(AB4575,6),IF(ISNUMBER(SEARCH("3",'Procytrat 2003GP'!E77)),EDATE(AB4575,3),DATEVALUE('Procytrat 2003GP'!E77))))),""))</f>
        <v/>
      </c>
      <c r="AM4575" t="str">
        <f t="shared" ca="1" si="455"/>
        <v/>
      </c>
    </row>
    <row r="4576" spans="27:39" x14ac:dyDescent="0.3">
      <c r="AA4576" t="str">
        <f>IF(COUNTA('Procytrat 2003GP'!B78,'Procytrat 2003GP'!C78,'Procytrat 2003GP'!D78)&gt;0,"2003GP","")</f>
        <v/>
      </c>
      <c r="AB4576" t="str">
        <f>IFERROR(IF(ISNUMBER('Procytrat 2003GP'!B78),'Procytrat 2003GP'!B78,DATEVALUE('Procytrat 2003GP'!B78)),"")</f>
        <v/>
      </c>
      <c r="AC4576" t="str">
        <f>IF(AA4576="","",'Procytrat 2003GP'!C78)</f>
        <v/>
      </c>
      <c r="AD4576" t="str">
        <f>IF(AA4576="","",IFERROR(1*'Procytrat 2003GP'!D78,IFERROR(_xludf.NUMBERVALUE('Procytrat 2003GP'!D78,".",","),IFERROR(_xludf.NUMBERVALUE('Procytrat 2003GP'!D78,",","."),0))))</f>
        <v/>
      </c>
      <c r="AE4576" t="str">
        <f>IF(AA4576="","",'Procytrat 2003GP'!A78)</f>
        <v/>
      </c>
      <c r="AF4576">
        <f t="shared" si="450"/>
        <v>0</v>
      </c>
      <c r="AG4576" t="str">
        <f t="shared" si="451"/>
        <v/>
      </c>
      <c r="AH4576" t="str">
        <f t="shared" si="452"/>
        <v/>
      </c>
      <c r="AI4576">
        <f t="shared" si="453"/>
        <v>0</v>
      </c>
      <c r="AJ4576">
        <f t="shared" si="454"/>
        <v>0</v>
      </c>
      <c r="AK4576">
        <v>0</v>
      </c>
      <c r="AL4576" t="str">
        <f>IF(AA4576="","",IFERROR(IF(ISNUMBER('Procytrat 2003GP'!E78),'Procytrat 2003GP'!E78,IF(ISNUMBER(SEARCH("12",'Procytrat 2003GP'!E78)),EDATE(AB4576,12),IF(ISNUMBER(SEARCH("6",'Procytrat 2003GP'!E78)),EDATE(AB4576,6),IF(ISNUMBER(SEARCH("3",'Procytrat 2003GP'!E78)),EDATE(AB4576,3),DATEVALUE('Procytrat 2003GP'!E78))))),""))</f>
        <v/>
      </c>
      <c r="AM4576" t="str">
        <f t="shared" ca="1" si="455"/>
        <v/>
      </c>
    </row>
    <row r="4577" spans="27:39" x14ac:dyDescent="0.3">
      <c r="AA4577" t="str">
        <f>IF(COUNTA('Procytrat 2003GP'!B79,'Procytrat 2003GP'!C79,'Procytrat 2003GP'!D79)&gt;0,"2003GP","")</f>
        <v/>
      </c>
      <c r="AB4577" t="str">
        <f>IFERROR(IF(ISNUMBER('Procytrat 2003GP'!B79),'Procytrat 2003GP'!B79,DATEVALUE('Procytrat 2003GP'!B79)),"")</f>
        <v/>
      </c>
      <c r="AC4577" t="str">
        <f>IF(AA4577="","",'Procytrat 2003GP'!C79)</f>
        <v/>
      </c>
      <c r="AD4577" t="str">
        <f>IF(AA4577="","",IFERROR(1*'Procytrat 2003GP'!D79,IFERROR(_xludf.NUMBERVALUE('Procytrat 2003GP'!D79,".",","),IFERROR(_xludf.NUMBERVALUE('Procytrat 2003GP'!D79,",","."),0))))</f>
        <v/>
      </c>
      <c r="AE4577" t="str">
        <f>IF(AA4577="","",'Procytrat 2003GP'!A79)</f>
        <v/>
      </c>
      <c r="AF4577">
        <f t="shared" si="450"/>
        <v>0</v>
      </c>
      <c r="AG4577" t="str">
        <f t="shared" si="451"/>
        <v/>
      </c>
      <c r="AH4577" t="str">
        <f t="shared" si="452"/>
        <v/>
      </c>
      <c r="AI4577">
        <f t="shared" si="453"/>
        <v>0</v>
      </c>
      <c r="AJ4577">
        <f t="shared" si="454"/>
        <v>0</v>
      </c>
      <c r="AK4577">
        <v>0</v>
      </c>
      <c r="AL4577" t="str">
        <f>IF(AA4577="","",IFERROR(IF(ISNUMBER('Procytrat 2003GP'!E79),'Procytrat 2003GP'!E79,IF(ISNUMBER(SEARCH("12",'Procytrat 2003GP'!E79)),EDATE(AB4577,12),IF(ISNUMBER(SEARCH("6",'Procytrat 2003GP'!E79)),EDATE(AB4577,6),IF(ISNUMBER(SEARCH("3",'Procytrat 2003GP'!E79)),EDATE(AB4577,3),DATEVALUE('Procytrat 2003GP'!E79))))),""))</f>
        <v/>
      </c>
      <c r="AM4577" t="str">
        <f t="shared" ca="1" si="455"/>
        <v/>
      </c>
    </row>
    <row r="4578" spans="27:39" x14ac:dyDescent="0.3">
      <c r="AA4578" t="str">
        <f>IF(COUNTA('Procytrat 2003GP'!B80,'Procytrat 2003GP'!C80,'Procytrat 2003GP'!D80)&gt;0,"2003GP","")</f>
        <v/>
      </c>
      <c r="AB4578" t="str">
        <f>IFERROR(IF(ISNUMBER('Procytrat 2003GP'!B80),'Procytrat 2003GP'!B80,DATEVALUE('Procytrat 2003GP'!B80)),"")</f>
        <v/>
      </c>
      <c r="AC4578" t="str">
        <f>IF(AA4578="","",'Procytrat 2003GP'!C80)</f>
        <v/>
      </c>
      <c r="AD4578" t="str">
        <f>IF(AA4578="","",IFERROR(1*'Procytrat 2003GP'!D80,IFERROR(_xludf.NUMBERVALUE('Procytrat 2003GP'!D80,".",","),IFERROR(_xludf.NUMBERVALUE('Procytrat 2003GP'!D80,",","."),0))))</f>
        <v/>
      </c>
      <c r="AE4578" t="str">
        <f>IF(AA4578="","",'Procytrat 2003GP'!A80)</f>
        <v/>
      </c>
      <c r="AF4578">
        <f t="shared" si="450"/>
        <v>0</v>
      </c>
      <c r="AG4578" t="str">
        <f t="shared" si="451"/>
        <v/>
      </c>
      <c r="AH4578" t="str">
        <f t="shared" si="452"/>
        <v/>
      </c>
      <c r="AI4578">
        <f t="shared" si="453"/>
        <v>0</v>
      </c>
      <c r="AJ4578">
        <f t="shared" si="454"/>
        <v>0</v>
      </c>
      <c r="AK4578">
        <v>0</v>
      </c>
      <c r="AL4578" t="str">
        <f>IF(AA4578="","",IFERROR(IF(ISNUMBER('Procytrat 2003GP'!E80),'Procytrat 2003GP'!E80,IF(ISNUMBER(SEARCH("12",'Procytrat 2003GP'!E80)),EDATE(AB4578,12),IF(ISNUMBER(SEARCH("6",'Procytrat 2003GP'!E80)),EDATE(AB4578,6),IF(ISNUMBER(SEARCH("3",'Procytrat 2003GP'!E80)),EDATE(AB4578,3),DATEVALUE('Procytrat 2003GP'!E80))))),""))</f>
        <v/>
      </c>
      <c r="AM4578" t="str">
        <f t="shared" ca="1" si="455"/>
        <v/>
      </c>
    </row>
    <row r="4579" spans="27:39" x14ac:dyDescent="0.3">
      <c r="AA4579" t="str">
        <f>IF(COUNTA('Procytrat 2003GP'!B81,'Procytrat 2003GP'!C81,'Procytrat 2003GP'!D81)&gt;0,"2003GP","")</f>
        <v/>
      </c>
      <c r="AB4579" t="str">
        <f>IFERROR(IF(ISNUMBER('Procytrat 2003GP'!B81),'Procytrat 2003GP'!B81,DATEVALUE('Procytrat 2003GP'!B81)),"")</f>
        <v/>
      </c>
      <c r="AC4579" t="str">
        <f>IF(AA4579="","",'Procytrat 2003GP'!C81)</f>
        <v/>
      </c>
      <c r="AD4579" t="str">
        <f>IF(AA4579="","",IFERROR(1*'Procytrat 2003GP'!D81,IFERROR(_xludf.NUMBERVALUE('Procytrat 2003GP'!D81,".",","),IFERROR(_xludf.NUMBERVALUE('Procytrat 2003GP'!D81,",","."),0))))</f>
        <v/>
      </c>
      <c r="AE4579" t="str">
        <f>IF(AA4579="","",'Procytrat 2003GP'!A81)</f>
        <v/>
      </c>
      <c r="AF4579">
        <f t="shared" si="450"/>
        <v>0</v>
      </c>
      <c r="AG4579" t="str">
        <f t="shared" si="451"/>
        <v/>
      </c>
      <c r="AH4579" t="str">
        <f t="shared" si="452"/>
        <v/>
      </c>
      <c r="AI4579">
        <f t="shared" si="453"/>
        <v>0</v>
      </c>
      <c r="AJ4579">
        <f t="shared" si="454"/>
        <v>0</v>
      </c>
      <c r="AK4579">
        <v>0</v>
      </c>
      <c r="AL4579" t="str">
        <f>IF(AA4579="","",IFERROR(IF(ISNUMBER('Procytrat 2003GP'!E81),'Procytrat 2003GP'!E81,IF(ISNUMBER(SEARCH("12",'Procytrat 2003GP'!E81)),EDATE(AB4579,12),IF(ISNUMBER(SEARCH("6",'Procytrat 2003GP'!E81)),EDATE(AB4579,6),IF(ISNUMBER(SEARCH("3",'Procytrat 2003GP'!E81)),EDATE(AB4579,3),DATEVALUE('Procytrat 2003GP'!E81))))),""))</f>
        <v/>
      </c>
      <c r="AM4579" t="str">
        <f t="shared" ca="1" si="455"/>
        <v/>
      </c>
    </row>
    <row r="4580" spans="27:39" x14ac:dyDescent="0.3">
      <c r="AA4580" t="str">
        <f>IF(COUNTA('Procytrat 2003GP'!B82,'Procytrat 2003GP'!C82,'Procytrat 2003GP'!D82)&gt;0,"2003GP","")</f>
        <v/>
      </c>
      <c r="AB4580" t="str">
        <f>IFERROR(IF(ISNUMBER('Procytrat 2003GP'!B82),'Procytrat 2003GP'!B82,DATEVALUE('Procytrat 2003GP'!B82)),"")</f>
        <v/>
      </c>
      <c r="AC4580" t="str">
        <f>IF(AA4580="","",'Procytrat 2003GP'!C82)</f>
        <v/>
      </c>
      <c r="AD4580" t="str">
        <f>IF(AA4580="","",IFERROR(1*'Procytrat 2003GP'!D82,IFERROR(_xludf.NUMBERVALUE('Procytrat 2003GP'!D82,".",","),IFERROR(_xludf.NUMBERVALUE('Procytrat 2003GP'!D82,",","."),0))))</f>
        <v/>
      </c>
      <c r="AE4580" t="str">
        <f>IF(AA4580="","",'Procytrat 2003GP'!A82)</f>
        <v/>
      </c>
      <c r="AF4580">
        <f t="shared" si="450"/>
        <v>0</v>
      </c>
      <c r="AG4580" t="str">
        <f t="shared" si="451"/>
        <v/>
      </c>
      <c r="AH4580" t="str">
        <f t="shared" si="452"/>
        <v/>
      </c>
      <c r="AI4580">
        <f t="shared" si="453"/>
        <v>0</v>
      </c>
      <c r="AJ4580">
        <f t="shared" si="454"/>
        <v>0</v>
      </c>
      <c r="AK4580">
        <v>0</v>
      </c>
      <c r="AL4580" t="str">
        <f>IF(AA4580="","",IFERROR(IF(ISNUMBER('Procytrat 2003GP'!E82),'Procytrat 2003GP'!E82,IF(ISNUMBER(SEARCH("12",'Procytrat 2003GP'!E82)),EDATE(AB4580,12),IF(ISNUMBER(SEARCH("6",'Procytrat 2003GP'!E82)),EDATE(AB4580,6),IF(ISNUMBER(SEARCH("3",'Procytrat 2003GP'!E82)),EDATE(AB4580,3),DATEVALUE('Procytrat 2003GP'!E82))))),""))</f>
        <v/>
      </c>
      <c r="AM4580" t="str">
        <f t="shared" ca="1" si="455"/>
        <v/>
      </c>
    </row>
    <row r="4581" spans="27:39" x14ac:dyDescent="0.3">
      <c r="AA4581" t="str">
        <f>IF(COUNTA('Procytrat 2003GP'!B83,'Procytrat 2003GP'!C83,'Procytrat 2003GP'!D83)&gt;0,"2003GP","")</f>
        <v/>
      </c>
      <c r="AB4581" t="str">
        <f>IFERROR(IF(ISNUMBER('Procytrat 2003GP'!B83),'Procytrat 2003GP'!B83,DATEVALUE('Procytrat 2003GP'!B83)),"")</f>
        <v/>
      </c>
      <c r="AC4581" t="str">
        <f>IF(AA4581="","",'Procytrat 2003GP'!C83)</f>
        <v/>
      </c>
      <c r="AD4581" t="str">
        <f>IF(AA4581="","",IFERROR(1*'Procytrat 2003GP'!D83,IFERROR(_xludf.NUMBERVALUE('Procytrat 2003GP'!D83,".",","),IFERROR(_xludf.NUMBERVALUE('Procytrat 2003GP'!D83,",","."),0))))</f>
        <v/>
      </c>
      <c r="AE4581" t="str">
        <f>IF(AA4581="","",'Procytrat 2003GP'!A83)</f>
        <v/>
      </c>
      <c r="AF4581">
        <f t="shared" si="450"/>
        <v>0</v>
      </c>
      <c r="AG4581" t="str">
        <f t="shared" si="451"/>
        <v/>
      </c>
      <c r="AH4581" t="str">
        <f t="shared" si="452"/>
        <v/>
      </c>
      <c r="AI4581">
        <f t="shared" si="453"/>
        <v>0</v>
      </c>
      <c r="AJ4581">
        <f t="shared" si="454"/>
        <v>0</v>
      </c>
      <c r="AK4581">
        <v>0</v>
      </c>
      <c r="AL4581" t="str">
        <f>IF(AA4581="","",IFERROR(IF(ISNUMBER('Procytrat 2003GP'!E83),'Procytrat 2003GP'!E83,IF(ISNUMBER(SEARCH("12",'Procytrat 2003GP'!E83)),EDATE(AB4581,12),IF(ISNUMBER(SEARCH("6",'Procytrat 2003GP'!E83)),EDATE(AB4581,6),IF(ISNUMBER(SEARCH("3",'Procytrat 2003GP'!E83)),EDATE(AB4581,3),DATEVALUE('Procytrat 2003GP'!E83))))),""))</f>
        <v/>
      </c>
      <c r="AM4581" t="str">
        <f t="shared" ca="1" si="455"/>
        <v/>
      </c>
    </row>
    <row r="4582" spans="27:39" x14ac:dyDescent="0.3">
      <c r="AA4582" t="str">
        <f>IF(COUNTA('Procytrat 2003GP'!B84,'Procytrat 2003GP'!C84,'Procytrat 2003GP'!D84)&gt;0,"2003GP","")</f>
        <v/>
      </c>
      <c r="AB4582" t="str">
        <f>IFERROR(IF(ISNUMBER('Procytrat 2003GP'!B84),'Procytrat 2003GP'!B84,DATEVALUE('Procytrat 2003GP'!B84)),"")</f>
        <v/>
      </c>
      <c r="AC4582" t="str">
        <f>IF(AA4582="","",'Procytrat 2003GP'!C84)</f>
        <v/>
      </c>
      <c r="AD4582" t="str">
        <f>IF(AA4582="","",IFERROR(1*'Procytrat 2003GP'!D84,IFERROR(_xludf.NUMBERVALUE('Procytrat 2003GP'!D84,".",","),IFERROR(_xludf.NUMBERVALUE('Procytrat 2003GP'!D84,",","."),0))))</f>
        <v/>
      </c>
      <c r="AE4582" t="str">
        <f>IF(AA4582="","",'Procytrat 2003GP'!A84)</f>
        <v/>
      </c>
      <c r="AF4582">
        <f t="shared" si="450"/>
        <v>0</v>
      </c>
      <c r="AG4582" t="str">
        <f t="shared" si="451"/>
        <v/>
      </c>
      <c r="AH4582" t="str">
        <f t="shared" si="452"/>
        <v/>
      </c>
      <c r="AI4582">
        <f t="shared" si="453"/>
        <v>0</v>
      </c>
      <c r="AJ4582">
        <f t="shared" si="454"/>
        <v>0</v>
      </c>
      <c r="AK4582">
        <v>0</v>
      </c>
      <c r="AL4582" t="str">
        <f>IF(AA4582="","",IFERROR(IF(ISNUMBER('Procytrat 2003GP'!E84),'Procytrat 2003GP'!E84,IF(ISNUMBER(SEARCH("12",'Procytrat 2003GP'!E84)),EDATE(AB4582,12),IF(ISNUMBER(SEARCH("6",'Procytrat 2003GP'!E84)),EDATE(AB4582,6),IF(ISNUMBER(SEARCH("3",'Procytrat 2003GP'!E84)),EDATE(AB4582,3),DATEVALUE('Procytrat 2003GP'!E84))))),""))</f>
        <v/>
      </c>
      <c r="AM4582" t="str">
        <f t="shared" ca="1" si="455"/>
        <v/>
      </c>
    </row>
    <row r="4583" spans="27:39" x14ac:dyDescent="0.3">
      <c r="AA4583" t="str">
        <f>IF(COUNTA('Procytrat 2003GP'!B85,'Procytrat 2003GP'!C85,'Procytrat 2003GP'!D85)&gt;0,"2003GP","")</f>
        <v/>
      </c>
      <c r="AB4583" t="str">
        <f>IFERROR(IF(ISNUMBER('Procytrat 2003GP'!B85),'Procytrat 2003GP'!B85,DATEVALUE('Procytrat 2003GP'!B85)),"")</f>
        <v/>
      </c>
      <c r="AC4583" t="str">
        <f>IF(AA4583="","",'Procytrat 2003GP'!C85)</f>
        <v/>
      </c>
      <c r="AD4583" t="str">
        <f>IF(AA4583="","",IFERROR(1*'Procytrat 2003GP'!D85,IFERROR(_xludf.NUMBERVALUE('Procytrat 2003GP'!D85,".",","),IFERROR(_xludf.NUMBERVALUE('Procytrat 2003GP'!D85,",","."),0))))</f>
        <v/>
      </c>
      <c r="AE4583" t="str">
        <f>IF(AA4583="","",'Procytrat 2003GP'!A85)</f>
        <v/>
      </c>
      <c r="AF4583">
        <f t="shared" si="450"/>
        <v>0</v>
      </c>
      <c r="AG4583" t="str">
        <f t="shared" si="451"/>
        <v/>
      </c>
      <c r="AH4583" t="str">
        <f t="shared" si="452"/>
        <v/>
      </c>
      <c r="AI4583">
        <f t="shared" si="453"/>
        <v>0</v>
      </c>
      <c r="AJ4583">
        <f t="shared" si="454"/>
        <v>0</v>
      </c>
      <c r="AK4583">
        <v>0</v>
      </c>
      <c r="AL4583" t="str">
        <f>IF(AA4583="","",IFERROR(IF(ISNUMBER('Procytrat 2003GP'!E85),'Procytrat 2003GP'!E85,IF(ISNUMBER(SEARCH("12",'Procytrat 2003GP'!E85)),EDATE(AB4583,12),IF(ISNUMBER(SEARCH("6",'Procytrat 2003GP'!E85)),EDATE(AB4583,6),IF(ISNUMBER(SEARCH("3",'Procytrat 2003GP'!E85)),EDATE(AB4583,3),DATEVALUE('Procytrat 2003GP'!E85))))),""))</f>
        <v/>
      </c>
      <c r="AM4583" t="str">
        <f t="shared" ca="1" si="455"/>
        <v/>
      </c>
    </row>
    <row r="4584" spans="27:39" x14ac:dyDescent="0.3">
      <c r="AA4584" t="str">
        <f>IF(COUNTA('Procytrat 2003GP'!B86,'Procytrat 2003GP'!C86,'Procytrat 2003GP'!D86)&gt;0,"2003GP","")</f>
        <v/>
      </c>
      <c r="AB4584" t="str">
        <f>IFERROR(IF(ISNUMBER('Procytrat 2003GP'!B86),'Procytrat 2003GP'!B86,DATEVALUE('Procytrat 2003GP'!B86)),"")</f>
        <v/>
      </c>
      <c r="AC4584" t="str">
        <f>IF(AA4584="","",'Procytrat 2003GP'!C86)</f>
        <v/>
      </c>
      <c r="AD4584" t="str">
        <f>IF(AA4584="","",IFERROR(1*'Procytrat 2003GP'!D86,IFERROR(_xludf.NUMBERVALUE('Procytrat 2003GP'!D86,".",","),IFERROR(_xludf.NUMBERVALUE('Procytrat 2003GP'!D86,",","."),0))))</f>
        <v/>
      </c>
      <c r="AE4584" t="str">
        <f>IF(AA4584="","",'Procytrat 2003GP'!A86)</f>
        <v/>
      </c>
      <c r="AF4584">
        <f t="shared" si="450"/>
        <v>0</v>
      </c>
      <c r="AG4584" t="str">
        <f t="shared" si="451"/>
        <v/>
      </c>
      <c r="AH4584" t="str">
        <f t="shared" si="452"/>
        <v/>
      </c>
      <c r="AI4584">
        <f t="shared" si="453"/>
        <v>0</v>
      </c>
      <c r="AJ4584">
        <f t="shared" si="454"/>
        <v>0</v>
      </c>
      <c r="AK4584">
        <v>0</v>
      </c>
      <c r="AL4584" t="str">
        <f>IF(AA4584="","",IFERROR(IF(ISNUMBER('Procytrat 2003GP'!E86),'Procytrat 2003GP'!E86,IF(ISNUMBER(SEARCH("12",'Procytrat 2003GP'!E86)),EDATE(AB4584,12),IF(ISNUMBER(SEARCH("6",'Procytrat 2003GP'!E86)),EDATE(AB4584,6),IF(ISNUMBER(SEARCH("3",'Procytrat 2003GP'!E86)),EDATE(AB4584,3),DATEVALUE('Procytrat 2003GP'!E86))))),""))</f>
        <v/>
      </c>
      <c r="AM4584" t="str">
        <f t="shared" ca="1" si="455"/>
        <v/>
      </c>
    </row>
    <row r="4585" spans="27:39" x14ac:dyDescent="0.3">
      <c r="AA4585" t="str">
        <f>IF(COUNTA('Procytrat 2003GP'!B87,'Procytrat 2003GP'!C87,'Procytrat 2003GP'!D87)&gt;0,"2003GP","")</f>
        <v/>
      </c>
      <c r="AB4585" t="str">
        <f>IFERROR(IF(ISNUMBER('Procytrat 2003GP'!B87),'Procytrat 2003GP'!B87,DATEVALUE('Procytrat 2003GP'!B87)),"")</f>
        <v/>
      </c>
      <c r="AC4585" t="str">
        <f>IF(AA4585="","",'Procytrat 2003GP'!C87)</f>
        <v/>
      </c>
      <c r="AD4585" t="str">
        <f>IF(AA4585="","",IFERROR(1*'Procytrat 2003GP'!D87,IFERROR(_xludf.NUMBERVALUE('Procytrat 2003GP'!D87,".",","),IFERROR(_xludf.NUMBERVALUE('Procytrat 2003GP'!D87,",","."),0))))</f>
        <v/>
      </c>
      <c r="AE4585" t="str">
        <f>IF(AA4585="","",'Procytrat 2003GP'!A87)</f>
        <v/>
      </c>
      <c r="AF4585">
        <f t="shared" si="450"/>
        <v>0</v>
      </c>
      <c r="AG4585" t="str">
        <f t="shared" si="451"/>
        <v/>
      </c>
      <c r="AH4585" t="str">
        <f t="shared" si="452"/>
        <v/>
      </c>
      <c r="AI4585">
        <f t="shared" si="453"/>
        <v>0</v>
      </c>
      <c r="AJ4585">
        <f t="shared" si="454"/>
        <v>0</v>
      </c>
      <c r="AK4585">
        <v>0</v>
      </c>
      <c r="AL4585" t="str">
        <f>IF(AA4585="","",IFERROR(IF(ISNUMBER('Procytrat 2003GP'!E87),'Procytrat 2003GP'!E87,IF(ISNUMBER(SEARCH("12",'Procytrat 2003GP'!E87)),EDATE(AB4585,12),IF(ISNUMBER(SEARCH("6",'Procytrat 2003GP'!E87)),EDATE(AB4585,6),IF(ISNUMBER(SEARCH("3",'Procytrat 2003GP'!E87)),EDATE(AB4585,3),DATEVALUE('Procytrat 2003GP'!E87))))),""))</f>
        <v/>
      </c>
      <c r="AM4585" t="str">
        <f t="shared" ca="1" si="455"/>
        <v/>
      </c>
    </row>
    <row r="4586" spans="27:39" x14ac:dyDescent="0.3">
      <c r="AA4586" t="str">
        <f>IF(COUNTA('Procytrat 2003GP'!B88,'Procytrat 2003GP'!C88,'Procytrat 2003GP'!D88)&gt;0,"2003GP","")</f>
        <v/>
      </c>
      <c r="AB4586" t="str">
        <f>IFERROR(IF(ISNUMBER('Procytrat 2003GP'!B88),'Procytrat 2003GP'!B88,DATEVALUE('Procytrat 2003GP'!B88)),"")</f>
        <v/>
      </c>
      <c r="AC4586" t="str">
        <f>IF(AA4586="","",'Procytrat 2003GP'!C88)</f>
        <v/>
      </c>
      <c r="AD4586" t="str">
        <f>IF(AA4586="","",IFERROR(1*'Procytrat 2003GP'!D88,IFERROR(_xludf.NUMBERVALUE('Procytrat 2003GP'!D88,".",","),IFERROR(_xludf.NUMBERVALUE('Procytrat 2003GP'!D88,",","."),0))))</f>
        <v/>
      </c>
      <c r="AE4586" t="str">
        <f>IF(AA4586="","",'Procytrat 2003GP'!A88)</f>
        <v/>
      </c>
      <c r="AF4586">
        <f t="shared" si="450"/>
        <v>0</v>
      </c>
      <c r="AG4586" t="str">
        <f t="shared" si="451"/>
        <v/>
      </c>
      <c r="AH4586" t="str">
        <f t="shared" si="452"/>
        <v/>
      </c>
      <c r="AI4586">
        <f t="shared" si="453"/>
        <v>0</v>
      </c>
      <c r="AJ4586">
        <f t="shared" si="454"/>
        <v>0</v>
      </c>
      <c r="AK4586">
        <v>0</v>
      </c>
      <c r="AL4586" t="str">
        <f>IF(AA4586="","",IFERROR(IF(ISNUMBER('Procytrat 2003GP'!E88),'Procytrat 2003GP'!E88,IF(ISNUMBER(SEARCH("12",'Procytrat 2003GP'!E88)),EDATE(AB4586,12),IF(ISNUMBER(SEARCH("6",'Procytrat 2003GP'!E88)),EDATE(AB4586,6),IF(ISNUMBER(SEARCH("3",'Procytrat 2003GP'!E88)),EDATE(AB4586,3),DATEVALUE('Procytrat 2003GP'!E88))))),""))</f>
        <v/>
      </c>
      <c r="AM4586" t="str">
        <f t="shared" ca="1" si="455"/>
        <v/>
      </c>
    </row>
    <row r="4587" spans="27:39" x14ac:dyDescent="0.3">
      <c r="AA4587" t="str">
        <f>IF(COUNTA('Procytrat 2003GP'!B89,'Procytrat 2003GP'!C89,'Procytrat 2003GP'!D89)&gt;0,"2003GP","")</f>
        <v/>
      </c>
      <c r="AB4587" t="str">
        <f>IFERROR(IF(ISNUMBER('Procytrat 2003GP'!B89),'Procytrat 2003GP'!B89,DATEVALUE('Procytrat 2003GP'!B89)),"")</f>
        <v/>
      </c>
      <c r="AC4587" t="str">
        <f>IF(AA4587="","",'Procytrat 2003GP'!C89)</f>
        <v/>
      </c>
      <c r="AD4587" t="str">
        <f>IF(AA4587="","",IFERROR(1*'Procytrat 2003GP'!D89,IFERROR(_xludf.NUMBERVALUE('Procytrat 2003GP'!D89,".",","),IFERROR(_xludf.NUMBERVALUE('Procytrat 2003GP'!D89,",","."),0))))</f>
        <v/>
      </c>
      <c r="AE4587" t="str">
        <f>IF(AA4587="","",'Procytrat 2003GP'!A89)</f>
        <v/>
      </c>
      <c r="AF4587">
        <f t="shared" si="450"/>
        <v>0</v>
      </c>
      <c r="AG4587" t="str">
        <f t="shared" si="451"/>
        <v/>
      </c>
      <c r="AH4587" t="str">
        <f t="shared" si="452"/>
        <v/>
      </c>
      <c r="AI4587">
        <f t="shared" si="453"/>
        <v>0</v>
      </c>
      <c r="AJ4587">
        <f t="shared" si="454"/>
        <v>0</v>
      </c>
      <c r="AK4587">
        <v>0</v>
      </c>
      <c r="AL4587" t="str">
        <f>IF(AA4587="","",IFERROR(IF(ISNUMBER('Procytrat 2003GP'!E89),'Procytrat 2003GP'!E89,IF(ISNUMBER(SEARCH("12",'Procytrat 2003GP'!E89)),EDATE(AB4587,12),IF(ISNUMBER(SEARCH("6",'Procytrat 2003GP'!E89)),EDATE(AB4587,6),IF(ISNUMBER(SEARCH("3",'Procytrat 2003GP'!E89)),EDATE(AB4587,3),DATEVALUE('Procytrat 2003GP'!E89))))),""))</f>
        <v/>
      </c>
      <c r="AM4587" t="str">
        <f t="shared" ca="1" si="455"/>
        <v/>
      </c>
    </row>
    <row r="4588" spans="27:39" x14ac:dyDescent="0.3">
      <c r="AA4588" t="str">
        <f>IF(COUNTA('Procytrat 2003GP'!B90,'Procytrat 2003GP'!C90,'Procytrat 2003GP'!D90)&gt;0,"2003GP","")</f>
        <v/>
      </c>
      <c r="AB4588" t="str">
        <f>IFERROR(IF(ISNUMBER('Procytrat 2003GP'!B90),'Procytrat 2003GP'!B90,DATEVALUE('Procytrat 2003GP'!B90)),"")</f>
        <v/>
      </c>
      <c r="AC4588" t="str">
        <f>IF(AA4588="","",'Procytrat 2003GP'!C90)</f>
        <v/>
      </c>
      <c r="AD4588" t="str">
        <f>IF(AA4588="","",IFERROR(1*'Procytrat 2003GP'!D90,IFERROR(_xludf.NUMBERVALUE('Procytrat 2003GP'!D90,".",","),IFERROR(_xludf.NUMBERVALUE('Procytrat 2003GP'!D90,",","."),0))))</f>
        <v/>
      </c>
      <c r="AE4588" t="str">
        <f>IF(AA4588="","",'Procytrat 2003GP'!A90)</f>
        <v/>
      </c>
      <c r="AF4588">
        <f t="shared" si="450"/>
        <v>0</v>
      </c>
      <c r="AG4588" t="str">
        <f t="shared" si="451"/>
        <v/>
      </c>
      <c r="AH4588" t="str">
        <f t="shared" si="452"/>
        <v/>
      </c>
      <c r="AI4588">
        <f t="shared" si="453"/>
        <v>0</v>
      </c>
      <c r="AJ4588">
        <f t="shared" si="454"/>
        <v>0</v>
      </c>
      <c r="AK4588">
        <v>0</v>
      </c>
      <c r="AL4588" t="str">
        <f>IF(AA4588="","",IFERROR(IF(ISNUMBER('Procytrat 2003GP'!E90),'Procytrat 2003GP'!E90,IF(ISNUMBER(SEARCH("12",'Procytrat 2003GP'!E90)),EDATE(AB4588,12),IF(ISNUMBER(SEARCH("6",'Procytrat 2003GP'!E90)),EDATE(AB4588,6),IF(ISNUMBER(SEARCH("3",'Procytrat 2003GP'!E90)),EDATE(AB4588,3),DATEVALUE('Procytrat 2003GP'!E90))))),""))</f>
        <v/>
      </c>
      <c r="AM4588" t="str">
        <f t="shared" ca="1" si="455"/>
        <v/>
      </c>
    </row>
    <row r="4589" spans="27:39" x14ac:dyDescent="0.3">
      <c r="AA4589" t="str">
        <f>IF(COUNTA('Procytrat 2003GP'!B91,'Procytrat 2003GP'!C91,'Procytrat 2003GP'!D91)&gt;0,"2003GP","")</f>
        <v/>
      </c>
      <c r="AB4589" t="str">
        <f>IFERROR(IF(ISNUMBER('Procytrat 2003GP'!B91),'Procytrat 2003GP'!B91,DATEVALUE('Procytrat 2003GP'!B91)),"")</f>
        <v/>
      </c>
      <c r="AC4589" t="str">
        <f>IF(AA4589="","",'Procytrat 2003GP'!C91)</f>
        <v/>
      </c>
      <c r="AD4589" t="str">
        <f>IF(AA4589="","",IFERROR(1*'Procytrat 2003GP'!D91,IFERROR(_xludf.NUMBERVALUE('Procytrat 2003GP'!D91,".",","),IFERROR(_xludf.NUMBERVALUE('Procytrat 2003GP'!D91,",","."),0))))</f>
        <v/>
      </c>
      <c r="AE4589" t="str">
        <f>IF(AA4589="","",'Procytrat 2003GP'!A91)</f>
        <v/>
      </c>
      <c r="AF4589">
        <f t="shared" si="450"/>
        <v>0</v>
      </c>
      <c r="AG4589" t="str">
        <f t="shared" si="451"/>
        <v/>
      </c>
      <c r="AH4589" t="str">
        <f t="shared" si="452"/>
        <v/>
      </c>
      <c r="AI4589">
        <f t="shared" si="453"/>
        <v>0</v>
      </c>
      <c r="AJ4589">
        <f t="shared" si="454"/>
        <v>0</v>
      </c>
      <c r="AK4589">
        <v>0</v>
      </c>
      <c r="AL4589" t="str">
        <f>IF(AA4589="","",IFERROR(IF(ISNUMBER('Procytrat 2003GP'!E91),'Procytrat 2003GP'!E91,IF(ISNUMBER(SEARCH("12",'Procytrat 2003GP'!E91)),EDATE(AB4589,12),IF(ISNUMBER(SEARCH("6",'Procytrat 2003GP'!E91)),EDATE(AB4589,6),IF(ISNUMBER(SEARCH("3",'Procytrat 2003GP'!E91)),EDATE(AB4589,3),DATEVALUE('Procytrat 2003GP'!E91))))),""))</f>
        <v/>
      </c>
      <c r="AM4589" t="str">
        <f t="shared" ca="1" si="455"/>
        <v/>
      </c>
    </row>
    <row r="4590" spans="27:39" x14ac:dyDescent="0.3">
      <c r="AA4590" t="str">
        <f>IF(COUNTA('Procytrat 2003GP'!B92,'Procytrat 2003GP'!C92,'Procytrat 2003GP'!D92)&gt;0,"2003GP","")</f>
        <v/>
      </c>
      <c r="AB4590" t="str">
        <f>IFERROR(IF(ISNUMBER('Procytrat 2003GP'!B92),'Procytrat 2003GP'!B92,DATEVALUE('Procytrat 2003GP'!B92)),"")</f>
        <v/>
      </c>
      <c r="AC4590" t="str">
        <f>IF(AA4590="","",'Procytrat 2003GP'!C92)</f>
        <v/>
      </c>
      <c r="AD4590" t="str">
        <f>IF(AA4590="","",IFERROR(1*'Procytrat 2003GP'!D92,IFERROR(_xludf.NUMBERVALUE('Procytrat 2003GP'!D92,".",","),IFERROR(_xludf.NUMBERVALUE('Procytrat 2003GP'!D92,",","."),0))))</f>
        <v/>
      </c>
      <c r="AE4590" t="str">
        <f>IF(AA4590="","",'Procytrat 2003GP'!A92)</f>
        <v/>
      </c>
      <c r="AF4590">
        <f t="shared" si="450"/>
        <v>0</v>
      </c>
      <c r="AG4590" t="str">
        <f t="shared" si="451"/>
        <v/>
      </c>
      <c r="AH4590" t="str">
        <f t="shared" si="452"/>
        <v/>
      </c>
      <c r="AI4590">
        <f t="shared" si="453"/>
        <v>0</v>
      </c>
      <c r="AJ4590">
        <f t="shared" si="454"/>
        <v>0</v>
      </c>
      <c r="AK4590">
        <v>0</v>
      </c>
      <c r="AL4590" t="str">
        <f>IF(AA4590="","",IFERROR(IF(ISNUMBER('Procytrat 2003GP'!E92),'Procytrat 2003GP'!E92,IF(ISNUMBER(SEARCH("12",'Procytrat 2003GP'!E92)),EDATE(AB4590,12),IF(ISNUMBER(SEARCH("6",'Procytrat 2003GP'!E92)),EDATE(AB4590,6),IF(ISNUMBER(SEARCH("3",'Procytrat 2003GP'!E92)),EDATE(AB4590,3),DATEVALUE('Procytrat 2003GP'!E92))))),""))</f>
        <v/>
      </c>
      <c r="AM4590" t="str">
        <f t="shared" ca="1" si="455"/>
        <v/>
      </c>
    </row>
    <row r="4591" spans="27:39" x14ac:dyDescent="0.3">
      <c r="AA4591" t="str">
        <f>IF(COUNTA('Procytrat 2003GP'!B93,'Procytrat 2003GP'!C93,'Procytrat 2003GP'!D93)&gt;0,"2003GP","")</f>
        <v/>
      </c>
      <c r="AB4591" t="str">
        <f>IFERROR(IF(ISNUMBER('Procytrat 2003GP'!B93),'Procytrat 2003GP'!B93,DATEVALUE('Procytrat 2003GP'!B93)),"")</f>
        <v/>
      </c>
      <c r="AC4591" t="str">
        <f>IF(AA4591="","",'Procytrat 2003GP'!C93)</f>
        <v/>
      </c>
      <c r="AD4591" t="str">
        <f>IF(AA4591="","",IFERROR(1*'Procytrat 2003GP'!D93,IFERROR(_xludf.NUMBERVALUE('Procytrat 2003GP'!D93,".",","),IFERROR(_xludf.NUMBERVALUE('Procytrat 2003GP'!D93,",","."),0))))</f>
        <v/>
      </c>
      <c r="AE4591" t="str">
        <f>IF(AA4591="","",'Procytrat 2003GP'!A93)</f>
        <v/>
      </c>
      <c r="AF4591">
        <f t="shared" si="450"/>
        <v>0</v>
      </c>
      <c r="AG4591" t="str">
        <f t="shared" si="451"/>
        <v/>
      </c>
      <c r="AH4591" t="str">
        <f t="shared" si="452"/>
        <v/>
      </c>
      <c r="AI4591">
        <f t="shared" si="453"/>
        <v>0</v>
      </c>
      <c r="AJ4591">
        <f t="shared" si="454"/>
        <v>0</v>
      </c>
      <c r="AK4591">
        <v>0</v>
      </c>
      <c r="AL4591" t="str">
        <f>IF(AA4591="","",IFERROR(IF(ISNUMBER('Procytrat 2003GP'!E93),'Procytrat 2003GP'!E93,IF(ISNUMBER(SEARCH("12",'Procytrat 2003GP'!E93)),EDATE(AB4591,12),IF(ISNUMBER(SEARCH("6",'Procytrat 2003GP'!E93)),EDATE(AB4591,6),IF(ISNUMBER(SEARCH("3",'Procytrat 2003GP'!E93)),EDATE(AB4591,3),DATEVALUE('Procytrat 2003GP'!E93))))),""))</f>
        <v/>
      </c>
      <c r="AM4591" t="str">
        <f t="shared" ca="1" si="455"/>
        <v/>
      </c>
    </row>
    <row r="4592" spans="27:39" x14ac:dyDescent="0.3">
      <c r="AA4592" t="str">
        <f>IF(COUNTA('Procytrat 2003GP'!B94,'Procytrat 2003GP'!C94,'Procytrat 2003GP'!D94)&gt;0,"2003GP","")</f>
        <v/>
      </c>
      <c r="AB4592" t="str">
        <f>IFERROR(IF(ISNUMBER('Procytrat 2003GP'!B94),'Procytrat 2003GP'!B94,DATEVALUE('Procytrat 2003GP'!B94)),"")</f>
        <v/>
      </c>
      <c r="AC4592" t="str">
        <f>IF(AA4592="","",'Procytrat 2003GP'!C94)</f>
        <v/>
      </c>
      <c r="AD4592" t="str">
        <f>IF(AA4592="","",IFERROR(1*'Procytrat 2003GP'!D94,IFERROR(_xludf.NUMBERVALUE('Procytrat 2003GP'!D94,".",","),IFERROR(_xludf.NUMBERVALUE('Procytrat 2003GP'!D94,",","."),0))))</f>
        <v/>
      </c>
      <c r="AE4592" t="str">
        <f>IF(AA4592="","",'Procytrat 2003GP'!A94)</f>
        <v/>
      </c>
      <c r="AF4592">
        <f t="shared" si="450"/>
        <v>0</v>
      </c>
      <c r="AG4592" t="str">
        <f t="shared" si="451"/>
        <v/>
      </c>
      <c r="AH4592" t="str">
        <f t="shared" si="452"/>
        <v/>
      </c>
      <c r="AI4592">
        <f t="shared" si="453"/>
        <v>0</v>
      </c>
      <c r="AJ4592">
        <f t="shared" si="454"/>
        <v>0</v>
      </c>
      <c r="AK4592">
        <v>0</v>
      </c>
      <c r="AL4592" t="str">
        <f>IF(AA4592="","",IFERROR(IF(ISNUMBER('Procytrat 2003GP'!E94),'Procytrat 2003GP'!E94,IF(ISNUMBER(SEARCH("12",'Procytrat 2003GP'!E94)),EDATE(AB4592,12),IF(ISNUMBER(SEARCH("6",'Procytrat 2003GP'!E94)),EDATE(AB4592,6),IF(ISNUMBER(SEARCH("3",'Procytrat 2003GP'!E94)),EDATE(AB4592,3),DATEVALUE('Procytrat 2003GP'!E94))))),""))</f>
        <v/>
      </c>
      <c r="AM4592" t="str">
        <f t="shared" ca="1" si="455"/>
        <v/>
      </c>
    </row>
    <row r="4593" spans="27:39" x14ac:dyDescent="0.3">
      <c r="AA4593" t="str">
        <f>IF(COUNTA('Procytrat 2003GP'!B95,'Procytrat 2003GP'!C95,'Procytrat 2003GP'!D95)&gt;0,"2003GP","")</f>
        <v/>
      </c>
      <c r="AB4593" t="str">
        <f>IFERROR(IF(ISNUMBER('Procytrat 2003GP'!B95),'Procytrat 2003GP'!B95,DATEVALUE('Procytrat 2003GP'!B95)),"")</f>
        <v/>
      </c>
      <c r="AC4593" t="str">
        <f>IF(AA4593="","",'Procytrat 2003GP'!C95)</f>
        <v/>
      </c>
      <c r="AD4593" t="str">
        <f>IF(AA4593="","",IFERROR(1*'Procytrat 2003GP'!D95,IFERROR(_xludf.NUMBERVALUE('Procytrat 2003GP'!D95,".",","),IFERROR(_xludf.NUMBERVALUE('Procytrat 2003GP'!D95,",","."),0))))</f>
        <v/>
      </c>
      <c r="AE4593" t="str">
        <f>IF(AA4593="","",'Procytrat 2003GP'!A95)</f>
        <v/>
      </c>
      <c r="AF4593">
        <f t="shared" si="450"/>
        <v>0</v>
      </c>
      <c r="AG4593" t="str">
        <f t="shared" si="451"/>
        <v/>
      </c>
      <c r="AH4593" t="str">
        <f t="shared" si="452"/>
        <v/>
      </c>
      <c r="AI4593">
        <f t="shared" si="453"/>
        <v>0</v>
      </c>
      <c r="AJ4593">
        <f t="shared" si="454"/>
        <v>0</v>
      </c>
      <c r="AK4593">
        <v>0</v>
      </c>
      <c r="AL4593" t="str">
        <f>IF(AA4593="","",IFERROR(IF(ISNUMBER('Procytrat 2003GP'!E95),'Procytrat 2003GP'!E95,IF(ISNUMBER(SEARCH("12",'Procytrat 2003GP'!E95)),EDATE(AB4593,12),IF(ISNUMBER(SEARCH("6",'Procytrat 2003GP'!E95)),EDATE(AB4593,6),IF(ISNUMBER(SEARCH("3",'Procytrat 2003GP'!E95)),EDATE(AB4593,3),DATEVALUE('Procytrat 2003GP'!E95))))),""))</f>
        <v/>
      </c>
      <c r="AM4593" t="str">
        <f t="shared" ca="1" si="455"/>
        <v/>
      </c>
    </row>
    <row r="4594" spans="27:39" x14ac:dyDescent="0.3">
      <c r="AA4594" t="str">
        <f>IF(COUNTA('Procytrat 2003GP'!B96,'Procytrat 2003GP'!C96,'Procytrat 2003GP'!D96)&gt;0,"2003GP","")</f>
        <v/>
      </c>
      <c r="AB4594" t="str">
        <f>IFERROR(IF(ISNUMBER('Procytrat 2003GP'!B96),'Procytrat 2003GP'!B96,DATEVALUE('Procytrat 2003GP'!B96)),"")</f>
        <v/>
      </c>
      <c r="AC4594" t="str">
        <f>IF(AA4594="","",'Procytrat 2003GP'!C96)</f>
        <v/>
      </c>
      <c r="AD4594" t="str">
        <f>IF(AA4594="","",IFERROR(1*'Procytrat 2003GP'!D96,IFERROR(_xludf.NUMBERVALUE('Procytrat 2003GP'!D96,".",","),IFERROR(_xludf.NUMBERVALUE('Procytrat 2003GP'!D96,",","."),0))))</f>
        <v/>
      </c>
      <c r="AE4594" t="str">
        <f>IF(AA4594="","",'Procytrat 2003GP'!A96)</f>
        <v/>
      </c>
      <c r="AF4594">
        <f t="shared" si="450"/>
        <v>0</v>
      </c>
      <c r="AG4594" t="str">
        <f t="shared" si="451"/>
        <v/>
      </c>
      <c r="AH4594" t="str">
        <f t="shared" si="452"/>
        <v/>
      </c>
      <c r="AI4594">
        <f t="shared" si="453"/>
        <v>0</v>
      </c>
      <c r="AJ4594">
        <f t="shared" si="454"/>
        <v>0</v>
      </c>
      <c r="AK4594">
        <v>0</v>
      </c>
      <c r="AL4594" t="str">
        <f>IF(AA4594="","",IFERROR(IF(ISNUMBER('Procytrat 2003GP'!E96),'Procytrat 2003GP'!E96,IF(ISNUMBER(SEARCH("12",'Procytrat 2003GP'!E96)),EDATE(AB4594,12),IF(ISNUMBER(SEARCH("6",'Procytrat 2003GP'!E96)),EDATE(AB4594,6),IF(ISNUMBER(SEARCH("3",'Procytrat 2003GP'!E96)),EDATE(AB4594,3),DATEVALUE('Procytrat 2003GP'!E96))))),""))</f>
        <v/>
      </c>
      <c r="AM4594" t="str">
        <f t="shared" ca="1" si="455"/>
        <v/>
      </c>
    </row>
    <row r="4595" spans="27:39" x14ac:dyDescent="0.3">
      <c r="AA4595" t="str">
        <f>IF(COUNTA('Procytrat 2003GP'!B97,'Procytrat 2003GP'!C97,'Procytrat 2003GP'!D97)&gt;0,"2003GP","")</f>
        <v/>
      </c>
      <c r="AB4595" t="str">
        <f>IFERROR(IF(ISNUMBER('Procytrat 2003GP'!B97),'Procytrat 2003GP'!B97,DATEVALUE('Procytrat 2003GP'!B97)),"")</f>
        <v/>
      </c>
      <c r="AC4595" t="str">
        <f>IF(AA4595="","",'Procytrat 2003GP'!C97)</f>
        <v/>
      </c>
      <c r="AD4595" t="str">
        <f>IF(AA4595="","",IFERROR(1*'Procytrat 2003GP'!D97,IFERROR(_xludf.NUMBERVALUE('Procytrat 2003GP'!D97,".",","),IFERROR(_xludf.NUMBERVALUE('Procytrat 2003GP'!D97,",","."),0))))</f>
        <v/>
      </c>
      <c r="AE4595" t="str">
        <f>IF(AA4595="","",'Procytrat 2003GP'!A97)</f>
        <v/>
      </c>
      <c r="AF4595">
        <f t="shared" si="450"/>
        <v>0</v>
      </c>
      <c r="AG4595" t="str">
        <f t="shared" si="451"/>
        <v/>
      </c>
      <c r="AH4595" t="str">
        <f t="shared" si="452"/>
        <v/>
      </c>
      <c r="AI4595">
        <f t="shared" si="453"/>
        <v>0</v>
      </c>
      <c r="AJ4595">
        <f t="shared" si="454"/>
        <v>0</v>
      </c>
      <c r="AK4595">
        <v>0</v>
      </c>
      <c r="AL4595" t="str">
        <f>IF(AA4595="","",IFERROR(IF(ISNUMBER('Procytrat 2003GP'!E97),'Procytrat 2003GP'!E97,IF(ISNUMBER(SEARCH("12",'Procytrat 2003GP'!E97)),EDATE(AB4595,12),IF(ISNUMBER(SEARCH("6",'Procytrat 2003GP'!E97)),EDATE(AB4595,6),IF(ISNUMBER(SEARCH("3",'Procytrat 2003GP'!E97)),EDATE(AB4595,3),DATEVALUE('Procytrat 2003GP'!E97))))),""))</f>
        <v/>
      </c>
      <c r="AM4595" t="str">
        <f t="shared" ca="1" si="455"/>
        <v/>
      </c>
    </row>
    <row r="4596" spans="27:39" x14ac:dyDescent="0.3">
      <c r="AA4596" t="str">
        <f>IF(COUNTA('Procytrat 2003GP'!B98,'Procytrat 2003GP'!C98,'Procytrat 2003GP'!D98)&gt;0,"2003GP","")</f>
        <v/>
      </c>
      <c r="AB4596" t="str">
        <f>IFERROR(IF(ISNUMBER('Procytrat 2003GP'!B98),'Procytrat 2003GP'!B98,DATEVALUE('Procytrat 2003GP'!B98)),"")</f>
        <v/>
      </c>
      <c r="AC4596" t="str">
        <f>IF(AA4596="","",'Procytrat 2003GP'!C98)</f>
        <v/>
      </c>
      <c r="AD4596" t="str">
        <f>IF(AA4596="","",IFERROR(1*'Procytrat 2003GP'!D98,IFERROR(_xludf.NUMBERVALUE('Procytrat 2003GP'!D98,".",","),IFERROR(_xludf.NUMBERVALUE('Procytrat 2003GP'!D98,",","."),0))))</f>
        <v/>
      </c>
      <c r="AE4596" t="str">
        <f>IF(AA4596="","",'Procytrat 2003GP'!A98)</f>
        <v/>
      </c>
      <c r="AF4596">
        <f t="shared" si="450"/>
        <v>0</v>
      </c>
      <c r="AG4596" t="str">
        <f t="shared" si="451"/>
        <v/>
      </c>
      <c r="AH4596" t="str">
        <f t="shared" si="452"/>
        <v/>
      </c>
      <c r="AI4596">
        <f t="shared" si="453"/>
        <v>0</v>
      </c>
      <c r="AJ4596">
        <f t="shared" si="454"/>
        <v>0</v>
      </c>
      <c r="AK4596">
        <v>0</v>
      </c>
      <c r="AL4596" t="str">
        <f>IF(AA4596="","",IFERROR(IF(ISNUMBER('Procytrat 2003GP'!E98),'Procytrat 2003GP'!E98,IF(ISNUMBER(SEARCH("12",'Procytrat 2003GP'!E98)),EDATE(AB4596,12),IF(ISNUMBER(SEARCH("6",'Procytrat 2003GP'!E98)),EDATE(AB4596,6),IF(ISNUMBER(SEARCH("3",'Procytrat 2003GP'!E98)),EDATE(AB4596,3),DATEVALUE('Procytrat 2003GP'!E98))))),""))</f>
        <v/>
      </c>
      <c r="AM4596" t="str">
        <f t="shared" ca="1" si="455"/>
        <v/>
      </c>
    </row>
    <row r="4597" spans="27:39" x14ac:dyDescent="0.3">
      <c r="AA4597" t="str">
        <f>IF(COUNTA('Procytrat 2003GP'!B99,'Procytrat 2003GP'!C99,'Procytrat 2003GP'!D99)&gt;0,"2003GP","")</f>
        <v/>
      </c>
      <c r="AB4597" t="str">
        <f>IFERROR(IF(ISNUMBER('Procytrat 2003GP'!B99),'Procytrat 2003GP'!B99,DATEVALUE('Procytrat 2003GP'!B99)),"")</f>
        <v/>
      </c>
      <c r="AC4597" t="str">
        <f>IF(AA4597="","",'Procytrat 2003GP'!C99)</f>
        <v/>
      </c>
      <c r="AD4597" t="str">
        <f>IF(AA4597="","",IFERROR(1*'Procytrat 2003GP'!D99,IFERROR(_xludf.NUMBERVALUE('Procytrat 2003GP'!D99,".",","),IFERROR(_xludf.NUMBERVALUE('Procytrat 2003GP'!D99,",","."),0))))</f>
        <v/>
      </c>
      <c r="AE4597" t="str">
        <f>IF(AA4597="","",'Procytrat 2003GP'!A99)</f>
        <v/>
      </c>
      <c r="AF4597">
        <f t="shared" si="450"/>
        <v>0</v>
      </c>
      <c r="AG4597" t="str">
        <f t="shared" si="451"/>
        <v/>
      </c>
      <c r="AH4597" t="str">
        <f t="shared" si="452"/>
        <v/>
      </c>
      <c r="AI4597">
        <f t="shared" si="453"/>
        <v>0</v>
      </c>
      <c r="AJ4597">
        <f t="shared" si="454"/>
        <v>0</v>
      </c>
      <c r="AK4597">
        <v>0</v>
      </c>
      <c r="AL4597" t="str">
        <f>IF(AA4597="","",IFERROR(IF(ISNUMBER('Procytrat 2003GP'!E99),'Procytrat 2003GP'!E99,IF(ISNUMBER(SEARCH("12",'Procytrat 2003GP'!E99)),EDATE(AB4597,12),IF(ISNUMBER(SEARCH("6",'Procytrat 2003GP'!E99)),EDATE(AB4597,6),IF(ISNUMBER(SEARCH("3",'Procytrat 2003GP'!E99)),EDATE(AB4597,3),DATEVALUE('Procytrat 2003GP'!E99))))),""))</f>
        <v/>
      </c>
      <c r="AM4597" t="str">
        <f t="shared" ca="1" si="455"/>
        <v/>
      </c>
    </row>
    <row r="4598" spans="27:39" x14ac:dyDescent="0.3">
      <c r="AA4598" t="str">
        <f>IF(COUNTA('Procytrat 2003GP'!B100,'Procytrat 2003GP'!C100,'Procytrat 2003GP'!D100)&gt;0,"2003GP","")</f>
        <v/>
      </c>
      <c r="AB4598" t="str">
        <f>IFERROR(IF(ISNUMBER('Procytrat 2003GP'!B100),'Procytrat 2003GP'!B100,DATEVALUE('Procytrat 2003GP'!B100)),"")</f>
        <v/>
      </c>
      <c r="AC4598" t="str">
        <f>IF(AA4598="","",'Procytrat 2003GP'!C100)</f>
        <v/>
      </c>
      <c r="AD4598" t="str">
        <f>IF(AA4598="","",IFERROR(1*'Procytrat 2003GP'!D100,IFERROR(_xludf.NUMBERVALUE('Procytrat 2003GP'!D100,".",","),IFERROR(_xludf.NUMBERVALUE('Procytrat 2003GP'!D100,",","."),0))))</f>
        <v/>
      </c>
      <c r="AE4598" t="str">
        <f>IF(AA4598="","",'Procytrat 2003GP'!A100)</f>
        <v/>
      </c>
      <c r="AF4598">
        <f t="shared" si="450"/>
        <v>0</v>
      </c>
      <c r="AG4598" t="str">
        <f t="shared" si="451"/>
        <v/>
      </c>
      <c r="AH4598" t="str">
        <f t="shared" si="452"/>
        <v/>
      </c>
      <c r="AI4598">
        <f t="shared" si="453"/>
        <v>0</v>
      </c>
      <c r="AJ4598">
        <f t="shared" si="454"/>
        <v>0</v>
      </c>
      <c r="AK4598">
        <v>0</v>
      </c>
      <c r="AL4598" t="str">
        <f>IF(AA4598="","",IFERROR(IF(ISNUMBER('Procytrat 2003GP'!E100),'Procytrat 2003GP'!E100,IF(ISNUMBER(SEARCH("12",'Procytrat 2003GP'!E100)),EDATE(AB4598,12),IF(ISNUMBER(SEARCH("6",'Procytrat 2003GP'!E100)),EDATE(AB4598,6),IF(ISNUMBER(SEARCH("3",'Procytrat 2003GP'!E100)),EDATE(AB4598,3),DATEVALUE('Procytrat 2003GP'!E100))))),""))</f>
        <v/>
      </c>
      <c r="AM4598" t="str">
        <f t="shared" ca="1" si="455"/>
        <v/>
      </c>
    </row>
    <row r="4599" spans="27:39" x14ac:dyDescent="0.3">
      <c r="AA4599" t="str">
        <f>IF(COUNTA('Procytrat 2003GP'!B101,'Procytrat 2003GP'!C101,'Procytrat 2003GP'!D101)&gt;0,"2003GP","")</f>
        <v/>
      </c>
      <c r="AB4599" t="str">
        <f>IFERROR(IF(ISNUMBER('Procytrat 2003GP'!B101),'Procytrat 2003GP'!B101,DATEVALUE('Procytrat 2003GP'!B101)),"")</f>
        <v/>
      </c>
      <c r="AC4599" t="str">
        <f>IF(AA4599="","",'Procytrat 2003GP'!C101)</f>
        <v/>
      </c>
      <c r="AD4599" t="str">
        <f>IF(AA4599="","",IFERROR(1*'Procytrat 2003GP'!D101,IFERROR(_xludf.NUMBERVALUE('Procytrat 2003GP'!D101,".",","),IFERROR(_xludf.NUMBERVALUE('Procytrat 2003GP'!D101,",","."),0))))</f>
        <v/>
      </c>
      <c r="AE4599" t="str">
        <f>IF(AA4599="","",'Procytrat 2003GP'!A101)</f>
        <v/>
      </c>
      <c r="AF4599">
        <f t="shared" si="450"/>
        <v>0</v>
      </c>
      <c r="AG4599" t="str">
        <f t="shared" si="451"/>
        <v/>
      </c>
      <c r="AH4599" t="str">
        <f t="shared" si="452"/>
        <v/>
      </c>
      <c r="AI4599">
        <f t="shared" si="453"/>
        <v>0</v>
      </c>
      <c r="AJ4599">
        <f t="shared" si="454"/>
        <v>0</v>
      </c>
      <c r="AK4599">
        <v>0</v>
      </c>
      <c r="AL4599" t="str">
        <f>IF(AA4599="","",IFERROR(IF(ISNUMBER('Procytrat 2003GP'!E101),'Procytrat 2003GP'!E101,IF(ISNUMBER(SEARCH("12",'Procytrat 2003GP'!E101)),EDATE(AB4599,12),IF(ISNUMBER(SEARCH("6",'Procytrat 2003GP'!E101)),EDATE(AB4599,6),IF(ISNUMBER(SEARCH("3",'Procytrat 2003GP'!E101)),EDATE(AB4599,3),DATEVALUE('Procytrat 2003GP'!E101))))),""))</f>
        <v/>
      </c>
      <c r="AM4599" t="str">
        <f t="shared" ca="1" si="455"/>
        <v/>
      </c>
    </row>
    <row r="4600" spans="27:39" x14ac:dyDescent="0.3">
      <c r="AA4600" t="str">
        <f>IF(COUNTA('Procytrat 2003GP'!B102,'Procytrat 2003GP'!C102,'Procytrat 2003GP'!D102)&gt;0,"2003GP","")</f>
        <v/>
      </c>
      <c r="AB4600" t="str">
        <f>IFERROR(IF(ISNUMBER('Procytrat 2003GP'!B102),'Procytrat 2003GP'!B102,DATEVALUE('Procytrat 2003GP'!B102)),"")</f>
        <v/>
      </c>
      <c r="AC4600" t="str">
        <f>IF(AA4600="","",'Procytrat 2003GP'!C102)</f>
        <v/>
      </c>
      <c r="AD4600" t="str">
        <f>IF(AA4600="","",IFERROR(1*'Procytrat 2003GP'!D102,IFERROR(_xludf.NUMBERVALUE('Procytrat 2003GP'!D102,".",","),IFERROR(_xludf.NUMBERVALUE('Procytrat 2003GP'!D102,",","."),0))))</f>
        <v/>
      </c>
      <c r="AE4600" t="str">
        <f>IF(AA4600="","",'Procytrat 2003GP'!A102)</f>
        <v/>
      </c>
      <c r="AF4600">
        <f t="shared" si="450"/>
        <v>0</v>
      </c>
      <c r="AG4600" t="str">
        <f t="shared" si="451"/>
        <v/>
      </c>
      <c r="AH4600" t="str">
        <f t="shared" si="452"/>
        <v/>
      </c>
      <c r="AI4600">
        <f t="shared" si="453"/>
        <v>0</v>
      </c>
      <c r="AJ4600">
        <f t="shared" si="454"/>
        <v>0</v>
      </c>
      <c r="AK4600">
        <v>0</v>
      </c>
      <c r="AL4600" t="str">
        <f>IF(AA4600="","",IFERROR(IF(ISNUMBER('Procytrat 2003GP'!E102),'Procytrat 2003GP'!E102,IF(ISNUMBER(SEARCH("12",'Procytrat 2003GP'!E102)),EDATE(AB4600,12),IF(ISNUMBER(SEARCH("6",'Procytrat 2003GP'!E102)),EDATE(AB4600,6),IF(ISNUMBER(SEARCH("3",'Procytrat 2003GP'!E102)),EDATE(AB4600,3),DATEVALUE('Procytrat 2003GP'!E102))))),""))</f>
        <v/>
      </c>
      <c r="AM4600" t="str">
        <f t="shared" ca="1" si="455"/>
        <v/>
      </c>
    </row>
    <row r="4601" spans="27:39" x14ac:dyDescent="0.3">
      <c r="AA4601" t="str">
        <f>IF(COUNTA('Procytrat 2003GP'!B103,'Procytrat 2003GP'!C103,'Procytrat 2003GP'!D103)&gt;0,"2003GP","")</f>
        <v/>
      </c>
      <c r="AB4601" t="str">
        <f>IFERROR(IF(ISNUMBER('Procytrat 2003GP'!B103),'Procytrat 2003GP'!B103,DATEVALUE('Procytrat 2003GP'!B103)),"")</f>
        <v/>
      </c>
      <c r="AC4601" t="str">
        <f>IF(AA4601="","",'Procytrat 2003GP'!C103)</f>
        <v/>
      </c>
      <c r="AD4601" t="str">
        <f>IF(AA4601="","",IFERROR(1*'Procytrat 2003GP'!D103,IFERROR(_xludf.NUMBERVALUE('Procytrat 2003GP'!D103,".",","),IFERROR(_xludf.NUMBERVALUE('Procytrat 2003GP'!D103,",","."),0))))</f>
        <v/>
      </c>
      <c r="AE4601" t="str">
        <f>IF(AA4601="","",'Procytrat 2003GP'!A103)</f>
        <v/>
      </c>
      <c r="AF4601">
        <f t="shared" si="450"/>
        <v>0</v>
      </c>
      <c r="AG4601" t="str">
        <f t="shared" si="451"/>
        <v/>
      </c>
      <c r="AH4601" t="str">
        <f t="shared" si="452"/>
        <v/>
      </c>
      <c r="AI4601">
        <f t="shared" si="453"/>
        <v>0</v>
      </c>
      <c r="AJ4601">
        <f t="shared" si="454"/>
        <v>0</v>
      </c>
      <c r="AK4601">
        <v>0</v>
      </c>
      <c r="AL4601" t="str">
        <f>IF(AA4601="","",IFERROR(IF(ISNUMBER('Procytrat 2003GP'!E103),'Procytrat 2003GP'!E103,IF(ISNUMBER(SEARCH("12",'Procytrat 2003GP'!E103)),EDATE(AB4601,12),IF(ISNUMBER(SEARCH("6",'Procytrat 2003GP'!E103)),EDATE(AB4601,6),IF(ISNUMBER(SEARCH("3",'Procytrat 2003GP'!E103)),EDATE(AB4601,3),DATEVALUE('Procytrat 2003GP'!E103))))),""))</f>
        <v/>
      </c>
      <c r="AM4601" t="str">
        <f t="shared" ca="1" si="455"/>
        <v/>
      </c>
    </row>
    <row r="4602" spans="27:39" x14ac:dyDescent="0.3">
      <c r="AA4602" t="str">
        <f>IF(COUNTA('Procytrat 2003GP'!B104,'Procytrat 2003GP'!C104,'Procytrat 2003GP'!D104)&gt;0,"2003GP","")</f>
        <v/>
      </c>
      <c r="AB4602" t="str">
        <f>IFERROR(IF(ISNUMBER('Procytrat 2003GP'!B104),'Procytrat 2003GP'!B104,DATEVALUE('Procytrat 2003GP'!B104)),"")</f>
        <v/>
      </c>
      <c r="AC4602" t="str">
        <f>IF(AA4602="","",'Procytrat 2003GP'!C104)</f>
        <v/>
      </c>
      <c r="AD4602" t="str">
        <f>IF(AA4602="","",IFERROR(1*'Procytrat 2003GP'!D104,IFERROR(_xludf.NUMBERVALUE('Procytrat 2003GP'!D104,".",","),IFERROR(_xludf.NUMBERVALUE('Procytrat 2003GP'!D104,",","."),0))))</f>
        <v/>
      </c>
      <c r="AE4602" t="str">
        <f>IF(AA4602="","",'Procytrat 2003GP'!A104)</f>
        <v/>
      </c>
      <c r="AF4602">
        <f t="shared" si="450"/>
        <v>0</v>
      </c>
      <c r="AG4602" t="str">
        <f t="shared" si="451"/>
        <v/>
      </c>
      <c r="AH4602" t="str">
        <f t="shared" si="452"/>
        <v/>
      </c>
      <c r="AI4602">
        <f t="shared" si="453"/>
        <v>0</v>
      </c>
      <c r="AJ4602">
        <f t="shared" si="454"/>
        <v>0</v>
      </c>
      <c r="AK4602">
        <v>0</v>
      </c>
      <c r="AL4602" t="str">
        <f>IF(AA4602="","",IFERROR(IF(ISNUMBER('Procytrat 2003GP'!E104),'Procytrat 2003GP'!E104,IF(ISNUMBER(SEARCH("12",'Procytrat 2003GP'!E104)),EDATE(AB4602,12),IF(ISNUMBER(SEARCH("6",'Procytrat 2003GP'!E104)),EDATE(AB4602,6),IF(ISNUMBER(SEARCH("3",'Procytrat 2003GP'!E104)),EDATE(AB4602,3),DATEVALUE('Procytrat 2003GP'!E104))))),""))</f>
        <v/>
      </c>
      <c r="AM4602" t="str">
        <f t="shared" ca="1" si="455"/>
        <v/>
      </c>
    </row>
    <row r="4603" spans="27:39" x14ac:dyDescent="0.3">
      <c r="AA4603" t="str">
        <f>IF(COUNTA('Procytrat 2003GP'!B105,'Procytrat 2003GP'!C105,'Procytrat 2003GP'!D105)&gt;0,"2003GP","")</f>
        <v/>
      </c>
      <c r="AB4603" t="str">
        <f>IFERROR(IF(ISNUMBER('Procytrat 2003GP'!B105),'Procytrat 2003GP'!B105,DATEVALUE('Procytrat 2003GP'!B105)),"")</f>
        <v/>
      </c>
      <c r="AC4603" t="str">
        <f>IF(AA4603="","",'Procytrat 2003GP'!C105)</f>
        <v/>
      </c>
      <c r="AD4603" t="str">
        <f>IF(AA4603="","",IFERROR(1*'Procytrat 2003GP'!D105,IFERROR(_xludf.NUMBERVALUE('Procytrat 2003GP'!D105,".",","),IFERROR(_xludf.NUMBERVALUE('Procytrat 2003GP'!D105,",","."),0))))</f>
        <v/>
      </c>
      <c r="AE4603" t="str">
        <f>IF(AA4603="","",'Procytrat 2003GP'!A105)</f>
        <v/>
      </c>
      <c r="AF4603">
        <f t="shared" si="450"/>
        <v>0</v>
      </c>
      <c r="AG4603" t="str">
        <f t="shared" si="451"/>
        <v/>
      </c>
      <c r="AH4603" t="str">
        <f t="shared" si="452"/>
        <v/>
      </c>
      <c r="AI4603">
        <f t="shared" si="453"/>
        <v>0</v>
      </c>
      <c r="AJ4603">
        <f t="shared" si="454"/>
        <v>0</v>
      </c>
      <c r="AK4603">
        <v>0</v>
      </c>
      <c r="AL4603" t="str">
        <f>IF(AA4603="","",IFERROR(IF(ISNUMBER('Procytrat 2003GP'!E105),'Procytrat 2003GP'!E105,IF(ISNUMBER(SEARCH("12",'Procytrat 2003GP'!E105)),EDATE(AB4603,12),IF(ISNUMBER(SEARCH("6",'Procytrat 2003GP'!E105)),EDATE(AB4603,6),IF(ISNUMBER(SEARCH("3",'Procytrat 2003GP'!E105)),EDATE(AB4603,3),DATEVALUE('Procytrat 2003GP'!E105))))),""))</f>
        <v/>
      </c>
      <c r="AM4603" t="str">
        <f t="shared" ca="1" si="455"/>
        <v/>
      </c>
    </row>
    <row r="4604" spans="27:39" x14ac:dyDescent="0.3">
      <c r="AA4604" t="str">
        <f>IF(COUNTA('Procytrat 2003GP'!B106,'Procytrat 2003GP'!C106,'Procytrat 2003GP'!D106)&gt;0,"2003GP","")</f>
        <v/>
      </c>
      <c r="AB4604" t="str">
        <f>IFERROR(IF(ISNUMBER('Procytrat 2003GP'!B106),'Procytrat 2003GP'!B106,DATEVALUE('Procytrat 2003GP'!B106)),"")</f>
        <v/>
      </c>
      <c r="AC4604" t="str">
        <f>IF(AA4604="","",'Procytrat 2003GP'!C106)</f>
        <v/>
      </c>
      <c r="AD4604" t="str">
        <f>IF(AA4604="","",IFERROR(1*'Procytrat 2003GP'!D106,IFERROR(_xludf.NUMBERVALUE('Procytrat 2003GP'!D106,".",","),IFERROR(_xludf.NUMBERVALUE('Procytrat 2003GP'!D106,",","."),0))))</f>
        <v/>
      </c>
      <c r="AE4604" t="str">
        <f>IF(AA4604="","",'Procytrat 2003GP'!A106)</f>
        <v/>
      </c>
      <c r="AF4604">
        <f t="shared" si="450"/>
        <v>0</v>
      </c>
      <c r="AG4604" t="str">
        <f t="shared" si="451"/>
        <v/>
      </c>
      <c r="AH4604" t="str">
        <f t="shared" si="452"/>
        <v/>
      </c>
      <c r="AI4604">
        <f t="shared" si="453"/>
        <v>0</v>
      </c>
      <c r="AJ4604">
        <f t="shared" si="454"/>
        <v>0</v>
      </c>
      <c r="AK4604">
        <v>0</v>
      </c>
      <c r="AL4604" t="str">
        <f>IF(AA4604="","",IFERROR(IF(ISNUMBER('Procytrat 2003GP'!E106),'Procytrat 2003GP'!E106,IF(ISNUMBER(SEARCH("12",'Procytrat 2003GP'!E106)),EDATE(AB4604,12),IF(ISNUMBER(SEARCH("6",'Procytrat 2003GP'!E106)),EDATE(AB4604,6),IF(ISNUMBER(SEARCH("3",'Procytrat 2003GP'!E106)),EDATE(AB4604,3),DATEVALUE('Procytrat 2003GP'!E106))))),""))</f>
        <v/>
      </c>
      <c r="AM4604" t="str">
        <f t="shared" ca="1" si="455"/>
        <v/>
      </c>
    </row>
    <row r="4605" spans="27:39" x14ac:dyDescent="0.3">
      <c r="AA4605" t="str">
        <f>IF(COUNTA('Procytrat 2003GP'!B107,'Procytrat 2003GP'!C107,'Procytrat 2003GP'!D107)&gt;0,"2003GP","")</f>
        <v/>
      </c>
      <c r="AB4605" t="str">
        <f>IFERROR(IF(ISNUMBER('Procytrat 2003GP'!B107),'Procytrat 2003GP'!B107,DATEVALUE('Procytrat 2003GP'!B107)),"")</f>
        <v/>
      </c>
      <c r="AC4605" t="str">
        <f>IF(AA4605="","",'Procytrat 2003GP'!C107)</f>
        <v/>
      </c>
      <c r="AD4605" t="str">
        <f>IF(AA4605="","",IFERROR(1*'Procytrat 2003GP'!D107,IFERROR(_xludf.NUMBERVALUE('Procytrat 2003GP'!D107,".",","),IFERROR(_xludf.NUMBERVALUE('Procytrat 2003GP'!D107,",","."),0))))</f>
        <v/>
      </c>
      <c r="AE4605" t="str">
        <f>IF(AA4605="","",'Procytrat 2003GP'!A107)</f>
        <v/>
      </c>
      <c r="AF4605">
        <f t="shared" si="450"/>
        <v>0</v>
      </c>
      <c r="AG4605" t="str">
        <f t="shared" si="451"/>
        <v/>
      </c>
      <c r="AH4605" t="str">
        <f t="shared" si="452"/>
        <v/>
      </c>
      <c r="AI4605">
        <f t="shared" si="453"/>
        <v>0</v>
      </c>
      <c r="AJ4605">
        <f t="shared" si="454"/>
        <v>0</v>
      </c>
      <c r="AK4605">
        <v>0</v>
      </c>
      <c r="AL4605" t="str">
        <f>IF(AA4605="","",IFERROR(IF(ISNUMBER('Procytrat 2003GP'!E107),'Procytrat 2003GP'!E107,IF(ISNUMBER(SEARCH("12",'Procytrat 2003GP'!E107)),EDATE(AB4605,12),IF(ISNUMBER(SEARCH("6",'Procytrat 2003GP'!E107)),EDATE(AB4605,6),IF(ISNUMBER(SEARCH("3",'Procytrat 2003GP'!E107)),EDATE(AB4605,3),DATEVALUE('Procytrat 2003GP'!E107))))),""))</f>
        <v/>
      </c>
      <c r="AM4605" t="str">
        <f t="shared" ca="1" si="455"/>
        <v/>
      </c>
    </row>
    <row r="4606" spans="27:39" x14ac:dyDescent="0.3">
      <c r="AA4606" t="str">
        <f>IF(COUNTA('Procytrat 2003GP'!B108,'Procytrat 2003GP'!C108,'Procytrat 2003GP'!D108)&gt;0,"2003GP","")</f>
        <v/>
      </c>
      <c r="AB4606" t="str">
        <f>IFERROR(IF(ISNUMBER('Procytrat 2003GP'!B108),'Procytrat 2003GP'!B108,DATEVALUE('Procytrat 2003GP'!B108)),"")</f>
        <v/>
      </c>
      <c r="AC4606" t="str">
        <f>IF(AA4606="","",'Procytrat 2003GP'!C108)</f>
        <v/>
      </c>
      <c r="AD4606" t="str">
        <f>IF(AA4606="","",IFERROR(1*'Procytrat 2003GP'!D108,IFERROR(_xludf.NUMBERVALUE('Procytrat 2003GP'!D108,".",","),IFERROR(_xludf.NUMBERVALUE('Procytrat 2003GP'!D108,",","."),0))))</f>
        <v/>
      </c>
      <c r="AE4606" t="str">
        <f>IF(AA4606="","",'Procytrat 2003GP'!A108)</f>
        <v/>
      </c>
      <c r="AF4606">
        <f t="shared" si="450"/>
        <v>0</v>
      </c>
      <c r="AG4606" t="str">
        <f t="shared" si="451"/>
        <v/>
      </c>
      <c r="AH4606" t="str">
        <f t="shared" si="452"/>
        <v/>
      </c>
      <c r="AI4606">
        <f t="shared" si="453"/>
        <v>0</v>
      </c>
      <c r="AJ4606">
        <f t="shared" si="454"/>
        <v>0</v>
      </c>
      <c r="AK4606">
        <v>0</v>
      </c>
      <c r="AL4606" t="str">
        <f>IF(AA4606="","",IFERROR(IF(ISNUMBER('Procytrat 2003GP'!E108),'Procytrat 2003GP'!E108,IF(ISNUMBER(SEARCH("12",'Procytrat 2003GP'!E108)),EDATE(AB4606,12),IF(ISNUMBER(SEARCH("6",'Procytrat 2003GP'!E108)),EDATE(AB4606,6),IF(ISNUMBER(SEARCH("3",'Procytrat 2003GP'!E108)),EDATE(AB4606,3),DATEVALUE('Procytrat 2003GP'!E108))))),""))</f>
        <v/>
      </c>
      <c r="AM4606" t="str">
        <f t="shared" ca="1" si="455"/>
        <v/>
      </c>
    </row>
    <row r="4607" spans="27:39" x14ac:dyDescent="0.3">
      <c r="AA4607" t="str">
        <f>IF(COUNTA('Procytrat 2003GP'!B109,'Procytrat 2003GP'!C109,'Procytrat 2003GP'!D109)&gt;0,"2003GP","")</f>
        <v/>
      </c>
      <c r="AB4607" t="str">
        <f>IFERROR(IF(ISNUMBER('Procytrat 2003GP'!B109),'Procytrat 2003GP'!B109,DATEVALUE('Procytrat 2003GP'!B109)),"")</f>
        <v/>
      </c>
      <c r="AC4607" t="str">
        <f>IF(AA4607="","",'Procytrat 2003GP'!C109)</f>
        <v/>
      </c>
      <c r="AD4607" t="str">
        <f>IF(AA4607="","",IFERROR(1*'Procytrat 2003GP'!D109,IFERROR(_xludf.NUMBERVALUE('Procytrat 2003GP'!D109,".",","),IFERROR(_xludf.NUMBERVALUE('Procytrat 2003GP'!D109,",","."),0))))</f>
        <v/>
      </c>
      <c r="AE4607" t="str">
        <f>IF(AA4607="","",'Procytrat 2003GP'!A109)</f>
        <v/>
      </c>
      <c r="AF4607">
        <f t="shared" si="450"/>
        <v>0</v>
      </c>
      <c r="AG4607" t="str">
        <f t="shared" si="451"/>
        <v/>
      </c>
      <c r="AH4607" t="str">
        <f t="shared" si="452"/>
        <v/>
      </c>
      <c r="AI4607">
        <f t="shared" si="453"/>
        <v>0</v>
      </c>
      <c r="AJ4607">
        <f t="shared" si="454"/>
        <v>0</v>
      </c>
      <c r="AK4607">
        <v>0</v>
      </c>
      <c r="AL4607" t="str">
        <f>IF(AA4607="","",IFERROR(IF(ISNUMBER('Procytrat 2003GP'!E109),'Procytrat 2003GP'!E109,IF(ISNUMBER(SEARCH("12",'Procytrat 2003GP'!E109)),EDATE(AB4607,12),IF(ISNUMBER(SEARCH("6",'Procytrat 2003GP'!E109)),EDATE(AB4607,6),IF(ISNUMBER(SEARCH("3",'Procytrat 2003GP'!E109)),EDATE(AB4607,3),DATEVALUE('Procytrat 2003GP'!E109))))),""))</f>
        <v/>
      </c>
      <c r="AM4607" t="str">
        <f t="shared" ca="1" si="455"/>
        <v/>
      </c>
    </row>
    <row r="4608" spans="27:39" x14ac:dyDescent="0.3">
      <c r="AA4608" t="str">
        <f>IF(COUNTA('Procytrat 2003GP'!B110,'Procytrat 2003GP'!C110,'Procytrat 2003GP'!D110)&gt;0,"2003GP","")</f>
        <v/>
      </c>
      <c r="AB4608" t="str">
        <f>IFERROR(IF(ISNUMBER('Procytrat 2003GP'!B110),'Procytrat 2003GP'!B110,DATEVALUE('Procytrat 2003GP'!B110)),"")</f>
        <v/>
      </c>
      <c r="AC4608" t="str">
        <f>IF(AA4608="","",'Procytrat 2003GP'!C110)</f>
        <v/>
      </c>
      <c r="AD4608" t="str">
        <f>IF(AA4608="","",IFERROR(1*'Procytrat 2003GP'!D110,IFERROR(_xludf.NUMBERVALUE('Procytrat 2003GP'!D110,".",","),IFERROR(_xludf.NUMBERVALUE('Procytrat 2003GP'!D110,",","."),0))))</f>
        <v/>
      </c>
      <c r="AE4608" t="str">
        <f>IF(AA4608="","",'Procytrat 2003GP'!A110)</f>
        <v/>
      </c>
      <c r="AF4608">
        <f t="shared" si="450"/>
        <v>0</v>
      </c>
      <c r="AG4608" t="str">
        <f t="shared" si="451"/>
        <v/>
      </c>
      <c r="AH4608" t="str">
        <f t="shared" si="452"/>
        <v/>
      </c>
      <c r="AI4608">
        <f t="shared" si="453"/>
        <v>0</v>
      </c>
      <c r="AJ4608">
        <f t="shared" si="454"/>
        <v>0</v>
      </c>
      <c r="AK4608">
        <v>0</v>
      </c>
      <c r="AL4608" t="str">
        <f>IF(AA4608="","",IFERROR(IF(ISNUMBER('Procytrat 2003GP'!E110),'Procytrat 2003GP'!E110,IF(ISNUMBER(SEARCH("12",'Procytrat 2003GP'!E110)),EDATE(AB4608,12),IF(ISNUMBER(SEARCH("6",'Procytrat 2003GP'!E110)),EDATE(AB4608,6),IF(ISNUMBER(SEARCH("3",'Procytrat 2003GP'!E110)),EDATE(AB4608,3),DATEVALUE('Procytrat 2003GP'!E110))))),""))</f>
        <v/>
      </c>
      <c r="AM4608" t="str">
        <f t="shared" ca="1" si="455"/>
        <v/>
      </c>
    </row>
    <row r="4609" spans="27:39" x14ac:dyDescent="0.3">
      <c r="AA4609" t="str">
        <f>IF(COUNTA('Procytrat 2003GP'!B111,'Procytrat 2003GP'!C111,'Procytrat 2003GP'!D111)&gt;0,"2003GP","")</f>
        <v/>
      </c>
      <c r="AB4609" t="str">
        <f>IFERROR(IF(ISNUMBER('Procytrat 2003GP'!B111),'Procytrat 2003GP'!B111,DATEVALUE('Procytrat 2003GP'!B111)),"")</f>
        <v/>
      </c>
      <c r="AC4609" t="str">
        <f>IF(AA4609="","",'Procytrat 2003GP'!C111)</f>
        <v/>
      </c>
      <c r="AD4609" t="str">
        <f>IF(AA4609="","",IFERROR(1*'Procytrat 2003GP'!D111,IFERROR(_xludf.NUMBERVALUE('Procytrat 2003GP'!D111,".",","),IFERROR(_xludf.NUMBERVALUE('Procytrat 2003GP'!D111,",","."),0))))</f>
        <v/>
      </c>
      <c r="AE4609" t="str">
        <f>IF(AA4609="","",'Procytrat 2003GP'!A111)</f>
        <v/>
      </c>
      <c r="AF4609">
        <f t="shared" si="450"/>
        <v>0</v>
      </c>
      <c r="AG4609" t="str">
        <f t="shared" si="451"/>
        <v/>
      </c>
      <c r="AH4609" t="str">
        <f t="shared" si="452"/>
        <v/>
      </c>
      <c r="AI4609">
        <f t="shared" si="453"/>
        <v>0</v>
      </c>
      <c r="AJ4609">
        <f t="shared" si="454"/>
        <v>0</v>
      </c>
      <c r="AK4609">
        <v>0</v>
      </c>
      <c r="AL4609" t="str">
        <f>IF(AA4609="","",IFERROR(IF(ISNUMBER('Procytrat 2003GP'!E111),'Procytrat 2003GP'!E111,IF(ISNUMBER(SEARCH("12",'Procytrat 2003GP'!E111)),EDATE(AB4609,12),IF(ISNUMBER(SEARCH("6",'Procytrat 2003GP'!E111)),EDATE(AB4609,6),IF(ISNUMBER(SEARCH("3",'Procytrat 2003GP'!E111)),EDATE(AB4609,3),DATEVALUE('Procytrat 2003GP'!E111))))),""))</f>
        <v/>
      </c>
      <c r="AM4609" t="str">
        <f t="shared" ca="1" si="455"/>
        <v/>
      </c>
    </row>
    <row r="4610" spans="27:39" x14ac:dyDescent="0.3">
      <c r="AA4610" t="str">
        <f>IF(COUNTA('Procytrat 2003GP'!B112,'Procytrat 2003GP'!C112,'Procytrat 2003GP'!D112)&gt;0,"2003GP","")</f>
        <v/>
      </c>
      <c r="AB4610" t="str">
        <f>IFERROR(IF(ISNUMBER('Procytrat 2003GP'!B112),'Procytrat 2003GP'!B112,DATEVALUE('Procytrat 2003GP'!B112)),"")</f>
        <v/>
      </c>
      <c r="AC4610" t="str">
        <f>IF(AA4610="","",'Procytrat 2003GP'!C112)</f>
        <v/>
      </c>
      <c r="AD4610" t="str">
        <f>IF(AA4610="","",IFERROR(1*'Procytrat 2003GP'!D112,IFERROR(_xludf.NUMBERVALUE('Procytrat 2003GP'!D112,".",","),IFERROR(_xludf.NUMBERVALUE('Procytrat 2003GP'!D112,",","."),0))))</f>
        <v/>
      </c>
      <c r="AE4610" t="str">
        <f>IF(AA4610="","",'Procytrat 2003GP'!A112)</f>
        <v/>
      </c>
      <c r="AF4610">
        <f t="shared" ref="AF4610:AF4673" si="456">IF(AA4610="",0,--ISNUMBER(SEARCH("aprovado",AE4610)))</f>
        <v>0</v>
      </c>
      <c r="AG4610" t="str">
        <f t="shared" ref="AG4610:AG4673" si="457">IF(AB4610="","",YEAR(AB4610))</f>
        <v/>
      </c>
      <c r="AH4610" t="str">
        <f t="shared" ref="AH4610:AH4673" si="458">IF(AB4610="","",MONTH(AB4610))</f>
        <v/>
      </c>
      <c r="AI4610">
        <f t="shared" ref="AI4610:AI4673" si="459">IF(AB4610="",0,AB4610+ROW()/1000000)</f>
        <v>0</v>
      </c>
      <c r="AJ4610">
        <f t="shared" ref="AJ4610:AJ4673" si="460">--(AA4610&lt;&gt;"")</f>
        <v>0</v>
      </c>
      <c r="AK4610">
        <v>0</v>
      </c>
      <c r="AL4610" t="str">
        <f>IF(AA4610="","",IFERROR(IF(ISNUMBER('Procytrat 2003GP'!E112),'Procytrat 2003GP'!E112,IF(ISNUMBER(SEARCH("12",'Procytrat 2003GP'!E112)),EDATE(AB4610,12),IF(ISNUMBER(SEARCH("6",'Procytrat 2003GP'!E112)),EDATE(AB4610,6),IF(ISNUMBER(SEARCH("3",'Procytrat 2003GP'!E112)),EDATE(AB4610,3),DATEVALUE('Procytrat 2003GP'!E112))))),""))</f>
        <v/>
      </c>
      <c r="AM4610" t="str">
        <f t="shared" ref="AM4610:AM4673" ca="1" si="461">IF(AND(AJ4610=1,AL4610&lt;&gt;"",AL4610&gt;=TODAY(),AG4610=$W$3),AL4610+ROW()/1000000,"")</f>
        <v/>
      </c>
    </row>
    <row r="4611" spans="27:39" x14ac:dyDescent="0.3">
      <c r="AA4611" t="str">
        <f>IF(COUNTA('Procytrat 2003GP'!B113,'Procytrat 2003GP'!C113,'Procytrat 2003GP'!D113)&gt;0,"2003GP","")</f>
        <v/>
      </c>
      <c r="AB4611" t="str">
        <f>IFERROR(IF(ISNUMBER('Procytrat 2003GP'!B113),'Procytrat 2003GP'!B113,DATEVALUE('Procytrat 2003GP'!B113)),"")</f>
        <v/>
      </c>
      <c r="AC4611" t="str">
        <f>IF(AA4611="","",'Procytrat 2003GP'!C113)</f>
        <v/>
      </c>
      <c r="AD4611" t="str">
        <f>IF(AA4611="","",IFERROR(1*'Procytrat 2003GP'!D113,IFERROR(_xludf.NUMBERVALUE('Procytrat 2003GP'!D113,".",","),IFERROR(_xludf.NUMBERVALUE('Procytrat 2003GP'!D113,",","."),0))))</f>
        <v/>
      </c>
      <c r="AE4611" t="str">
        <f>IF(AA4611="","",'Procytrat 2003GP'!A113)</f>
        <v/>
      </c>
      <c r="AF4611">
        <f t="shared" si="456"/>
        <v>0</v>
      </c>
      <c r="AG4611" t="str">
        <f t="shared" si="457"/>
        <v/>
      </c>
      <c r="AH4611" t="str">
        <f t="shared" si="458"/>
        <v/>
      </c>
      <c r="AI4611">
        <f t="shared" si="459"/>
        <v>0</v>
      </c>
      <c r="AJ4611">
        <f t="shared" si="460"/>
        <v>0</v>
      </c>
      <c r="AK4611">
        <v>0</v>
      </c>
      <c r="AL4611" t="str">
        <f>IF(AA4611="","",IFERROR(IF(ISNUMBER('Procytrat 2003GP'!E113),'Procytrat 2003GP'!E113,IF(ISNUMBER(SEARCH("12",'Procytrat 2003GP'!E113)),EDATE(AB4611,12),IF(ISNUMBER(SEARCH("6",'Procytrat 2003GP'!E113)),EDATE(AB4611,6),IF(ISNUMBER(SEARCH("3",'Procytrat 2003GP'!E113)),EDATE(AB4611,3),DATEVALUE('Procytrat 2003GP'!E113))))),""))</f>
        <v/>
      </c>
      <c r="AM4611" t="str">
        <f t="shared" ca="1" si="461"/>
        <v/>
      </c>
    </row>
    <row r="4612" spans="27:39" x14ac:dyDescent="0.3">
      <c r="AA4612" t="str">
        <f>IF(COUNTA('Procytrat 2003GP'!B114,'Procytrat 2003GP'!C114,'Procytrat 2003GP'!D114)&gt;0,"2003GP","")</f>
        <v/>
      </c>
      <c r="AB4612" t="str">
        <f>IFERROR(IF(ISNUMBER('Procytrat 2003GP'!B114),'Procytrat 2003GP'!B114,DATEVALUE('Procytrat 2003GP'!B114)),"")</f>
        <v/>
      </c>
      <c r="AC4612" t="str">
        <f>IF(AA4612="","",'Procytrat 2003GP'!C114)</f>
        <v/>
      </c>
      <c r="AD4612" t="str">
        <f>IF(AA4612="","",IFERROR(1*'Procytrat 2003GP'!D114,IFERROR(_xludf.NUMBERVALUE('Procytrat 2003GP'!D114,".",","),IFERROR(_xludf.NUMBERVALUE('Procytrat 2003GP'!D114,",","."),0))))</f>
        <v/>
      </c>
      <c r="AE4612" t="str">
        <f>IF(AA4612="","",'Procytrat 2003GP'!A114)</f>
        <v/>
      </c>
      <c r="AF4612">
        <f t="shared" si="456"/>
        <v>0</v>
      </c>
      <c r="AG4612" t="str">
        <f t="shared" si="457"/>
        <v/>
      </c>
      <c r="AH4612" t="str">
        <f t="shared" si="458"/>
        <v/>
      </c>
      <c r="AI4612">
        <f t="shared" si="459"/>
        <v>0</v>
      </c>
      <c r="AJ4612">
        <f t="shared" si="460"/>
        <v>0</v>
      </c>
      <c r="AK4612">
        <v>0</v>
      </c>
      <c r="AL4612" t="str">
        <f>IF(AA4612="","",IFERROR(IF(ISNUMBER('Procytrat 2003GP'!E114),'Procytrat 2003GP'!E114,IF(ISNUMBER(SEARCH("12",'Procytrat 2003GP'!E114)),EDATE(AB4612,12),IF(ISNUMBER(SEARCH("6",'Procytrat 2003GP'!E114)),EDATE(AB4612,6),IF(ISNUMBER(SEARCH("3",'Procytrat 2003GP'!E114)),EDATE(AB4612,3),DATEVALUE('Procytrat 2003GP'!E114))))),""))</f>
        <v/>
      </c>
      <c r="AM4612" t="str">
        <f t="shared" ca="1" si="461"/>
        <v/>
      </c>
    </row>
    <row r="4613" spans="27:39" x14ac:dyDescent="0.3">
      <c r="AA4613" t="str">
        <f>IF(COUNTA('Procytrat 2003GP'!B115,'Procytrat 2003GP'!C115,'Procytrat 2003GP'!D115)&gt;0,"2003GP","")</f>
        <v/>
      </c>
      <c r="AB4613" t="str">
        <f>IFERROR(IF(ISNUMBER('Procytrat 2003GP'!B115),'Procytrat 2003GP'!B115,DATEVALUE('Procytrat 2003GP'!B115)),"")</f>
        <v/>
      </c>
      <c r="AC4613" t="str">
        <f>IF(AA4613="","",'Procytrat 2003GP'!C115)</f>
        <v/>
      </c>
      <c r="AD4613" t="str">
        <f>IF(AA4613="","",IFERROR(1*'Procytrat 2003GP'!D115,IFERROR(_xludf.NUMBERVALUE('Procytrat 2003GP'!D115,".",","),IFERROR(_xludf.NUMBERVALUE('Procytrat 2003GP'!D115,",","."),0))))</f>
        <v/>
      </c>
      <c r="AE4613" t="str">
        <f>IF(AA4613="","",'Procytrat 2003GP'!A115)</f>
        <v/>
      </c>
      <c r="AF4613">
        <f t="shared" si="456"/>
        <v>0</v>
      </c>
      <c r="AG4613" t="str">
        <f t="shared" si="457"/>
        <v/>
      </c>
      <c r="AH4613" t="str">
        <f t="shared" si="458"/>
        <v/>
      </c>
      <c r="AI4613">
        <f t="shared" si="459"/>
        <v>0</v>
      </c>
      <c r="AJ4613">
        <f t="shared" si="460"/>
        <v>0</v>
      </c>
      <c r="AK4613">
        <v>0</v>
      </c>
      <c r="AL4613" t="str">
        <f>IF(AA4613="","",IFERROR(IF(ISNUMBER('Procytrat 2003GP'!E115),'Procytrat 2003GP'!E115,IF(ISNUMBER(SEARCH("12",'Procytrat 2003GP'!E115)),EDATE(AB4613,12),IF(ISNUMBER(SEARCH("6",'Procytrat 2003GP'!E115)),EDATE(AB4613,6),IF(ISNUMBER(SEARCH("3",'Procytrat 2003GP'!E115)),EDATE(AB4613,3),DATEVALUE('Procytrat 2003GP'!E115))))),""))</f>
        <v/>
      </c>
      <c r="AM4613" t="str">
        <f t="shared" ca="1" si="461"/>
        <v/>
      </c>
    </row>
    <row r="4614" spans="27:39" x14ac:dyDescent="0.3">
      <c r="AA4614" t="str">
        <f>IF(COUNTA('Procytrat 2003GP'!B116,'Procytrat 2003GP'!C116,'Procytrat 2003GP'!D116)&gt;0,"2003GP","")</f>
        <v/>
      </c>
      <c r="AB4614" t="str">
        <f>IFERROR(IF(ISNUMBER('Procytrat 2003GP'!B116),'Procytrat 2003GP'!B116,DATEVALUE('Procytrat 2003GP'!B116)),"")</f>
        <v/>
      </c>
      <c r="AC4614" t="str">
        <f>IF(AA4614="","",'Procytrat 2003GP'!C116)</f>
        <v/>
      </c>
      <c r="AD4614" t="str">
        <f>IF(AA4614="","",IFERROR(1*'Procytrat 2003GP'!D116,IFERROR(_xludf.NUMBERVALUE('Procytrat 2003GP'!D116,".",","),IFERROR(_xludf.NUMBERVALUE('Procytrat 2003GP'!D116,",","."),0))))</f>
        <v/>
      </c>
      <c r="AE4614" t="str">
        <f>IF(AA4614="","",'Procytrat 2003GP'!A116)</f>
        <v/>
      </c>
      <c r="AF4614">
        <f t="shared" si="456"/>
        <v>0</v>
      </c>
      <c r="AG4614" t="str">
        <f t="shared" si="457"/>
        <v/>
      </c>
      <c r="AH4614" t="str">
        <f t="shared" si="458"/>
        <v/>
      </c>
      <c r="AI4614">
        <f t="shared" si="459"/>
        <v>0</v>
      </c>
      <c r="AJ4614">
        <f t="shared" si="460"/>
        <v>0</v>
      </c>
      <c r="AK4614">
        <v>0</v>
      </c>
      <c r="AL4614" t="str">
        <f>IF(AA4614="","",IFERROR(IF(ISNUMBER('Procytrat 2003GP'!E116),'Procytrat 2003GP'!E116,IF(ISNUMBER(SEARCH("12",'Procytrat 2003GP'!E116)),EDATE(AB4614,12),IF(ISNUMBER(SEARCH("6",'Procytrat 2003GP'!E116)),EDATE(AB4614,6),IF(ISNUMBER(SEARCH("3",'Procytrat 2003GP'!E116)),EDATE(AB4614,3),DATEVALUE('Procytrat 2003GP'!E116))))),""))</f>
        <v/>
      </c>
      <c r="AM4614" t="str">
        <f t="shared" ca="1" si="461"/>
        <v/>
      </c>
    </row>
    <row r="4615" spans="27:39" x14ac:dyDescent="0.3">
      <c r="AA4615" t="str">
        <f>IF(COUNTA('Procytrat 2003GP'!B117,'Procytrat 2003GP'!C117,'Procytrat 2003GP'!D117)&gt;0,"2003GP","")</f>
        <v/>
      </c>
      <c r="AB4615" t="str">
        <f>IFERROR(IF(ISNUMBER('Procytrat 2003GP'!B117),'Procytrat 2003GP'!B117,DATEVALUE('Procytrat 2003GP'!B117)),"")</f>
        <v/>
      </c>
      <c r="AC4615" t="str">
        <f>IF(AA4615="","",'Procytrat 2003GP'!C117)</f>
        <v/>
      </c>
      <c r="AD4615" t="str">
        <f>IF(AA4615="","",IFERROR(1*'Procytrat 2003GP'!D117,IFERROR(_xludf.NUMBERVALUE('Procytrat 2003GP'!D117,".",","),IFERROR(_xludf.NUMBERVALUE('Procytrat 2003GP'!D117,",","."),0))))</f>
        <v/>
      </c>
      <c r="AE4615" t="str">
        <f>IF(AA4615="","",'Procytrat 2003GP'!A117)</f>
        <v/>
      </c>
      <c r="AF4615">
        <f t="shared" si="456"/>
        <v>0</v>
      </c>
      <c r="AG4615" t="str">
        <f t="shared" si="457"/>
        <v/>
      </c>
      <c r="AH4615" t="str">
        <f t="shared" si="458"/>
        <v/>
      </c>
      <c r="AI4615">
        <f t="shared" si="459"/>
        <v>0</v>
      </c>
      <c r="AJ4615">
        <f t="shared" si="460"/>
        <v>0</v>
      </c>
      <c r="AK4615">
        <v>0</v>
      </c>
      <c r="AL4615" t="str">
        <f>IF(AA4615="","",IFERROR(IF(ISNUMBER('Procytrat 2003GP'!E117),'Procytrat 2003GP'!E117,IF(ISNUMBER(SEARCH("12",'Procytrat 2003GP'!E117)),EDATE(AB4615,12),IF(ISNUMBER(SEARCH("6",'Procytrat 2003GP'!E117)),EDATE(AB4615,6),IF(ISNUMBER(SEARCH("3",'Procytrat 2003GP'!E117)),EDATE(AB4615,3),DATEVALUE('Procytrat 2003GP'!E117))))),""))</f>
        <v/>
      </c>
      <c r="AM4615" t="str">
        <f t="shared" ca="1" si="461"/>
        <v/>
      </c>
    </row>
    <row r="4616" spans="27:39" x14ac:dyDescent="0.3">
      <c r="AA4616" t="str">
        <f>IF(COUNTA('Procytrat 2003GP'!B118,'Procytrat 2003GP'!C118,'Procytrat 2003GP'!D118)&gt;0,"2003GP","")</f>
        <v/>
      </c>
      <c r="AB4616" t="str">
        <f>IFERROR(IF(ISNUMBER('Procytrat 2003GP'!B118),'Procytrat 2003GP'!B118,DATEVALUE('Procytrat 2003GP'!B118)),"")</f>
        <v/>
      </c>
      <c r="AC4616" t="str">
        <f>IF(AA4616="","",'Procytrat 2003GP'!C118)</f>
        <v/>
      </c>
      <c r="AD4616" t="str">
        <f>IF(AA4616="","",IFERROR(1*'Procytrat 2003GP'!D118,IFERROR(_xludf.NUMBERVALUE('Procytrat 2003GP'!D118,".",","),IFERROR(_xludf.NUMBERVALUE('Procytrat 2003GP'!D118,",","."),0))))</f>
        <v/>
      </c>
      <c r="AE4616" t="str">
        <f>IF(AA4616="","",'Procytrat 2003GP'!A118)</f>
        <v/>
      </c>
      <c r="AF4616">
        <f t="shared" si="456"/>
        <v>0</v>
      </c>
      <c r="AG4616" t="str">
        <f t="shared" si="457"/>
        <v/>
      </c>
      <c r="AH4616" t="str">
        <f t="shared" si="458"/>
        <v/>
      </c>
      <c r="AI4616">
        <f t="shared" si="459"/>
        <v>0</v>
      </c>
      <c r="AJ4616">
        <f t="shared" si="460"/>
        <v>0</v>
      </c>
      <c r="AK4616">
        <v>0</v>
      </c>
      <c r="AL4616" t="str">
        <f>IF(AA4616="","",IFERROR(IF(ISNUMBER('Procytrat 2003GP'!E118),'Procytrat 2003GP'!E118,IF(ISNUMBER(SEARCH("12",'Procytrat 2003GP'!E118)),EDATE(AB4616,12),IF(ISNUMBER(SEARCH("6",'Procytrat 2003GP'!E118)),EDATE(AB4616,6),IF(ISNUMBER(SEARCH("3",'Procytrat 2003GP'!E118)),EDATE(AB4616,3),DATEVALUE('Procytrat 2003GP'!E118))))),""))</f>
        <v/>
      </c>
      <c r="AM4616" t="str">
        <f t="shared" ca="1" si="461"/>
        <v/>
      </c>
    </row>
    <row r="4617" spans="27:39" x14ac:dyDescent="0.3">
      <c r="AA4617" t="str">
        <f>IF(COUNTA('Procytrat 2003GP'!B119,'Procytrat 2003GP'!C119,'Procytrat 2003GP'!D119)&gt;0,"2003GP","")</f>
        <v/>
      </c>
      <c r="AB4617" t="str">
        <f>IFERROR(IF(ISNUMBER('Procytrat 2003GP'!B119),'Procytrat 2003GP'!B119,DATEVALUE('Procytrat 2003GP'!B119)),"")</f>
        <v/>
      </c>
      <c r="AC4617" t="str">
        <f>IF(AA4617="","",'Procytrat 2003GP'!C119)</f>
        <v/>
      </c>
      <c r="AD4617" t="str">
        <f>IF(AA4617="","",IFERROR(1*'Procytrat 2003GP'!D119,IFERROR(_xludf.NUMBERVALUE('Procytrat 2003GP'!D119,".",","),IFERROR(_xludf.NUMBERVALUE('Procytrat 2003GP'!D119,",","."),0))))</f>
        <v/>
      </c>
      <c r="AE4617" t="str">
        <f>IF(AA4617="","",'Procytrat 2003GP'!A119)</f>
        <v/>
      </c>
      <c r="AF4617">
        <f t="shared" si="456"/>
        <v>0</v>
      </c>
      <c r="AG4617" t="str">
        <f t="shared" si="457"/>
        <v/>
      </c>
      <c r="AH4617" t="str">
        <f t="shared" si="458"/>
        <v/>
      </c>
      <c r="AI4617">
        <f t="shared" si="459"/>
        <v>0</v>
      </c>
      <c r="AJ4617">
        <f t="shared" si="460"/>
        <v>0</v>
      </c>
      <c r="AK4617">
        <v>0</v>
      </c>
      <c r="AL4617" t="str">
        <f>IF(AA4617="","",IFERROR(IF(ISNUMBER('Procytrat 2003GP'!E119),'Procytrat 2003GP'!E119,IF(ISNUMBER(SEARCH("12",'Procytrat 2003GP'!E119)),EDATE(AB4617,12),IF(ISNUMBER(SEARCH("6",'Procytrat 2003GP'!E119)),EDATE(AB4617,6),IF(ISNUMBER(SEARCH("3",'Procytrat 2003GP'!E119)),EDATE(AB4617,3),DATEVALUE('Procytrat 2003GP'!E119))))),""))</f>
        <v/>
      </c>
      <c r="AM4617" t="str">
        <f t="shared" ca="1" si="461"/>
        <v/>
      </c>
    </row>
    <row r="4618" spans="27:39" x14ac:dyDescent="0.3">
      <c r="AA4618" t="str">
        <f>IF(COUNTA('Procytrat 2003GP'!B120,'Procytrat 2003GP'!C120,'Procytrat 2003GP'!D120)&gt;0,"2003GP","")</f>
        <v/>
      </c>
      <c r="AB4618" t="str">
        <f>IFERROR(IF(ISNUMBER('Procytrat 2003GP'!B120),'Procytrat 2003GP'!B120,DATEVALUE('Procytrat 2003GP'!B120)),"")</f>
        <v/>
      </c>
      <c r="AC4618" t="str">
        <f>IF(AA4618="","",'Procytrat 2003GP'!C120)</f>
        <v/>
      </c>
      <c r="AD4618" t="str">
        <f>IF(AA4618="","",IFERROR(1*'Procytrat 2003GP'!D120,IFERROR(_xludf.NUMBERVALUE('Procytrat 2003GP'!D120,".",","),IFERROR(_xludf.NUMBERVALUE('Procytrat 2003GP'!D120,",","."),0))))</f>
        <v/>
      </c>
      <c r="AE4618" t="str">
        <f>IF(AA4618="","",'Procytrat 2003GP'!A120)</f>
        <v/>
      </c>
      <c r="AF4618">
        <f t="shared" si="456"/>
        <v>0</v>
      </c>
      <c r="AG4618" t="str">
        <f t="shared" si="457"/>
        <v/>
      </c>
      <c r="AH4618" t="str">
        <f t="shared" si="458"/>
        <v/>
      </c>
      <c r="AI4618">
        <f t="shared" si="459"/>
        <v>0</v>
      </c>
      <c r="AJ4618">
        <f t="shared" si="460"/>
        <v>0</v>
      </c>
      <c r="AK4618">
        <v>0</v>
      </c>
      <c r="AL4618" t="str">
        <f>IF(AA4618="","",IFERROR(IF(ISNUMBER('Procytrat 2003GP'!E120),'Procytrat 2003GP'!E120,IF(ISNUMBER(SEARCH("12",'Procytrat 2003GP'!E120)),EDATE(AB4618,12),IF(ISNUMBER(SEARCH("6",'Procytrat 2003GP'!E120)),EDATE(AB4618,6),IF(ISNUMBER(SEARCH("3",'Procytrat 2003GP'!E120)),EDATE(AB4618,3),DATEVALUE('Procytrat 2003GP'!E120))))),""))</f>
        <v/>
      </c>
      <c r="AM4618" t="str">
        <f t="shared" ca="1" si="461"/>
        <v/>
      </c>
    </row>
    <row r="4619" spans="27:39" x14ac:dyDescent="0.3">
      <c r="AA4619" t="str">
        <f>IF(COUNTA('Procytrat 2003GP'!B121,'Procytrat 2003GP'!C121,'Procytrat 2003GP'!D121)&gt;0,"2003GP","")</f>
        <v/>
      </c>
      <c r="AB4619" t="str">
        <f>IFERROR(IF(ISNUMBER('Procytrat 2003GP'!B121),'Procytrat 2003GP'!B121,DATEVALUE('Procytrat 2003GP'!B121)),"")</f>
        <v/>
      </c>
      <c r="AC4619" t="str">
        <f>IF(AA4619="","",'Procytrat 2003GP'!C121)</f>
        <v/>
      </c>
      <c r="AD4619" t="str">
        <f>IF(AA4619="","",IFERROR(1*'Procytrat 2003GP'!D121,IFERROR(_xludf.NUMBERVALUE('Procytrat 2003GP'!D121,".",","),IFERROR(_xludf.NUMBERVALUE('Procytrat 2003GP'!D121,",","."),0))))</f>
        <v/>
      </c>
      <c r="AE4619" t="str">
        <f>IF(AA4619="","",'Procytrat 2003GP'!A121)</f>
        <v/>
      </c>
      <c r="AF4619">
        <f t="shared" si="456"/>
        <v>0</v>
      </c>
      <c r="AG4619" t="str">
        <f t="shared" si="457"/>
        <v/>
      </c>
      <c r="AH4619" t="str">
        <f t="shared" si="458"/>
        <v/>
      </c>
      <c r="AI4619">
        <f t="shared" si="459"/>
        <v>0</v>
      </c>
      <c r="AJ4619">
        <f t="shared" si="460"/>
        <v>0</v>
      </c>
      <c r="AK4619">
        <v>0</v>
      </c>
      <c r="AL4619" t="str">
        <f>IF(AA4619="","",IFERROR(IF(ISNUMBER('Procytrat 2003GP'!E121),'Procytrat 2003GP'!E121,IF(ISNUMBER(SEARCH("12",'Procytrat 2003GP'!E121)),EDATE(AB4619,12),IF(ISNUMBER(SEARCH("6",'Procytrat 2003GP'!E121)),EDATE(AB4619,6),IF(ISNUMBER(SEARCH("3",'Procytrat 2003GP'!E121)),EDATE(AB4619,3),DATEVALUE('Procytrat 2003GP'!E121))))),""))</f>
        <v/>
      </c>
      <c r="AM4619" t="str">
        <f t="shared" ca="1" si="461"/>
        <v/>
      </c>
    </row>
    <row r="4620" spans="27:39" x14ac:dyDescent="0.3">
      <c r="AA4620" t="str">
        <f>IF(COUNTA('Procytrat 2003GP'!B122,'Procytrat 2003GP'!C122,'Procytrat 2003GP'!D122)&gt;0,"2003GP","")</f>
        <v/>
      </c>
      <c r="AB4620" t="str">
        <f>IFERROR(IF(ISNUMBER('Procytrat 2003GP'!B122),'Procytrat 2003GP'!B122,DATEVALUE('Procytrat 2003GP'!B122)),"")</f>
        <v/>
      </c>
      <c r="AC4620" t="str">
        <f>IF(AA4620="","",'Procytrat 2003GP'!C122)</f>
        <v/>
      </c>
      <c r="AD4620" t="str">
        <f>IF(AA4620="","",IFERROR(1*'Procytrat 2003GP'!D122,IFERROR(_xludf.NUMBERVALUE('Procytrat 2003GP'!D122,".",","),IFERROR(_xludf.NUMBERVALUE('Procytrat 2003GP'!D122,",","."),0))))</f>
        <v/>
      </c>
      <c r="AE4620" t="str">
        <f>IF(AA4620="","",'Procytrat 2003GP'!A122)</f>
        <v/>
      </c>
      <c r="AF4620">
        <f t="shared" si="456"/>
        <v>0</v>
      </c>
      <c r="AG4620" t="str">
        <f t="shared" si="457"/>
        <v/>
      </c>
      <c r="AH4620" t="str">
        <f t="shared" si="458"/>
        <v/>
      </c>
      <c r="AI4620">
        <f t="shared" si="459"/>
        <v>0</v>
      </c>
      <c r="AJ4620">
        <f t="shared" si="460"/>
        <v>0</v>
      </c>
      <c r="AK4620">
        <v>0</v>
      </c>
      <c r="AL4620" t="str">
        <f>IF(AA4620="","",IFERROR(IF(ISNUMBER('Procytrat 2003GP'!E122),'Procytrat 2003GP'!E122,IF(ISNUMBER(SEARCH("12",'Procytrat 2003GP'!E122)),EDATE(AB4620,12),IF(ISNUMBER(SEARCH("6",'Procytrat 2003GP'!E122)),EDATE(AB4620,6),IF(ISNUMBER(SEARCH("3",'Procytrat 2003GP'!E122)),EDATE(AB4620,3),DATEVALUE('Procytrat 2003GP'!E122))))),""))</f>
        <v/>
      </c>
      <c r="AM4620" t="str">
        <f t="shared" ca="1" si="461"/>
        <v/>
      </c>
    </row>
    <row r="4621" spans="27:39" x14ac:dyDescent="0.3">
      <c r="AA4621" t="str">
        <f>IF(COUNTA('Procytrat 2003GP'!B123,'Procytrat 2003GP'!C123,'Procytrat 2003GP'!D123)&gt;0,"2003GP","")</f>
        <v/>
      </c>
      <c r="AB4621" t="str">
        <f>IFERROR(IF(ISNUMBER('Procytrat 2003GP'!B123),'Procytrat 2003GP'!B123,DATEVALUE('Procytrat 2003GP'!B123)),"")</f>
        <v/>
      </c>
      <c r="AC4621" t="str">
        <f>IF(AA4621="","",'Procytrat 2003GP'!C123)</f>
        <v/>
      </c>
      <c r="AD4621" t="str">
        <f>IF(AA4621="","",IFERROR(1*'Procytrat 2003GP'!D123,IFERROR(_xludf.NUMBERVALUE('Procytrat 2003GP'!D123,".",","),IFERROR(_xludf.NUMBERVALUE('Procytrat 2003GP'!D123,",","."),0))))</f>
        <v/>
      </c>
      <c r="AE4621" t="str">
        <f>IF(AA4621="","",'Procytrat 2003GP'!A123)</f>
        <v/>
      </c>
      <c r="AF4621">
        <f t="shared" si="456"/>
        <v>0</v>
      </c>
      <c r="AG4621" t="str">
        <f t="shared" si="457"/>
        <v/>
      </c>
      <c r="AH4621" t="str">
        <f t="shared" si="458"/>
        <v/>
      </c>
      <c r="AI4621">
        <f t="shared" si="459"/>
        <v>0</v>
      </c>
      <c r="AJ4621">
        <f t="shared" si="460"/>
        <v>0</v>
      </c>
      <c r="AK4621">
        <v>0</v>
      </c>
      <c r="AL4621" t="str">
        <f>IF(AA4621="","",IFERROR(IF(ISNUMBER('Procytrat 2003GP'!E123),'Procytrat 2003GP'!E123,IF(ISNUMBER(SEARCH("12",'Procytrat 2003GP'!E123)),EDATE(AB4621,12),IF(ISNUMBER(SEARCH("6",'Procytrat 2003GP'!E123)),EDATE(AB4621,6),IF(ISNUMBER(SEARCH("3",'Procytrat 2003GP'!E123)),EDATE(AB4621,3),DATEVALUE('Procytrat 2003GP'!E123))))),""))</f>
        <v/>
      </c>
      <c r="AM4621" t="str">
        <f t="shared" ca="1" si="461"/>
        <v/>
      </c>
    </row>
    <row r="4622" spans="27:39" x14ac:dyDescent="0.3">
      <c r="AA4622" t="str">
        <f>IF(COUNTA('Procytrat 2003GP'!B124,'Procytrat 2003GP'!C124,'Procytrat 2003GP'!D124)&gt;0,"2003GP","")</f>
        <v/>
      </c>
      <c r="AB4622" t="str">
        <f>IFERROR(IF(ISNUMBER('Procytrat 2003GP'!B124),'Procytrat 2003GP'!B124,DATEVALUE('Procytrat 2003GP'!B124)),"")</f>
        <v/>
      </c>
      <c r="AC4622" t="str">
        <f>IF(AA4622="","",'Procytrat 2003GP'!C124)</f>
        <v/>
      </c>
      <c r="AD4622" t="str">
        <f>IF(AA4622="","",IFERROR(1*'Procytrat 2003GP'!D124,IFERROR(_xludf.NUMBERVALUE('Procytrat 2003GP'!D124,".",","),IFERROR(_xludf.NUMBERVALUE('Procytrat 2003GP'!D124,",","."),0))))</f>
        <v/>
      </c>
      <c r="AE4622" t="str">
        <f>IF(AA4622="","",'Procytrat 2003GP'!A124)</f>
        <v/>
      </c>
      <c r="AF4622">
        <f t="shared" si="456"/>
        <v>0</v>
      </c>
      <c r="AG4622" t="str">
        <f t="shared" si="457"/>
        <v/>
      </c>
      <c r="AH4622" t="str">
        <f t="shared" si="458"/>
        <v/>
      </c>
      <c r="AI4622">
        <f t="shared" si="459"/>
        <v>0</v>
      </c>
      <c r="AJ4622">
        <f t="shared" si="460"/>
        <v>0</v>
      </c>
      <c r="AK4622">
        <v>0</v>
      </c>
      <c r="AL4622" t="str">
        <f>IF(AA4622="","",IFERROR(IF(ISNUMBER('Procytrat 2003GP'!E124),'Procytrat 2003GP'!E124,IF(ISNUMBER(SEARCH("12",'Procytrat 2003GP'!E124)),EDATE(AB4622,12),IF(ISNUMBER(SEARCH("6",'Procytrat 2003GP'!E124)),EDATE(AB4622,6),IF(ISNUMBER(SEARCH("3",'Procytrat 2003GP'!E124)),EDATE(AB4622,3),DATEVALUE('Procytrat 2003GP'!E124))))),""))</f>
        <v/>
      </c>
      <c r="AM4622" t="str">
        <f t="shared" ca="1" si="461"/>
        <v/>
      </c>
    </row>
    <row r="4623" spans="27:39" x14ac:dyDescent="0.3">
      <c r="AA4623" t="str">
        <f>IF(COUNTA('Procytrat 2003GP'!B125,'Procytrat 2003GP'!C125,'Procytrat 2003GP'!D125)&gt;0,"2003GP","")</f>
        <v/>
      </c>
      <c r="AB4623" t="str">
        <f>IFERROR(IF(ISNUMBER('Procytrat 2003GP'!B125),'Procytrat 2003GP'!B125,DATEVALUE('Procytrat 2003GP'!B125)),"")</f>
        <v/>
      </c>
      <c r="AC4623" t="str">
        <f>IF(AA4623="","",'Procytrat 2003GP'!C125)</f>
        <v/>
      </c>
      <c r="AD4623" t="str">
        <f>IF(AA4623="","",IFERROR(1*'Procytrat 2003GP'!D125,IFERROR(_xludf.NUMBERVALUE('Procytrat 2003GP'!D125,".",","),IFERROR(_xludf.NUMBERVALUE('Procytrat 2003GP'!D125,",","."),0))))</f>
        <v/>
      </c>
      <c r="AE4623" t="str">
        <f>IF(AA4623="","",'Procytrat 2003GP'!A125)</f>
        <v/>
      </c>
      <c r="AF4623">
        <f t="shared" si="456"/>
        <v>0</v>
      </c>
      <c r="AG4623" t="str">
        <f t="shared" si="457"/>
        <v/>
      </c>
      <c r="AH4623" t="str">
        <f t="shared" si="458"/>
        <v/>
      </c>
      <c r="AI4623">
        <f t="shared" si="459"/>
        <v>0</v>
      </c>
      <c r="AJ4623">
        <f t="shared" si="460"/>
        <v>0</v>
      </c>
      <c r="AK4623">
        <v>0</v>
      </c>
      <c r="AL4623" t="str">
        <f>IF(AA4623="","",IFERROR(IF(ISNUMBER('Procytrat 2003GP'!E125),'Procytrat 2003GP'!E125,IF(ISNUMBER(SEARCH("12",'Procytrat 2003GP'!E125)),EDATE(AB4623,12),IF(ISNUMBER(SEARCH("6",'Procytrat 2003GP'!E125)),EDATE(AB4623,6),IF(ISNUMBER(SEARCH("3",'Procytrat 2003GP'!E125)),EDATE(AB4623,3),DATEVALUE('Procytrat 2003GP'!E125))))),""))</f>
        <v/>
      </c>
      <c r="AM4623" t="str">
        <f t="shared" ca="1" si="461"/>
        <v/>
      </c>
    </row>
    <row r="4624" spans="27:39" x14ac:dyDescent="0.3">
      <c r="AA4624" t="str">
        <f>IF(COUNTA('Procytrat 2003GP'!B126,'Procytrat 2003GP'!C126,'Procytrat 2003GP'!D126)&gt;0,"2003GP","")</f>
        <v/>
      </c>
      <c r="AB4624" t="str">
        <f>IFERROR(IF(ISNUMBER('Procytrat 2003GP'!B126),'Procytrat 2003GP'!B126,DATEVALUE('Procytrat 2003GP'!B126)),"")</f>
        <v/>
      </c>
      <c r="AC4624" t="str">
        <f>IF(AA4624="","",'Procytrat 2003GP'!C126)</f>
        <v/>
      </c>
      <c r="AD4624" t="str">
        <f>IF(AA4624="","",IFERROR(1*'Procytrat 2003GP'!D126,IFERROR(_xludf.NUMBERVALUE('Procytrat 2003GP'!D126,".",","),IFERROR(_xludf.NUMBERVALUE('Procytrat 2003GP'!D126,",","."),0))))</f>
        <v/>
      </c>
      <c r="AE4624" t="str">
        <f>IF(AA4624="","",'Procytrat 2003GP'!A126)</f>
        <v/>
      </c>
      <c r="AF4624">
        <f t="shared" si="456"/>
        <v>0</v>
      </c>
      <c r="AG4624" t="str">
        <f t="shared" si="457"/>
        <v/>
      </c>
      <c r="AH4624" t="str">
        <f t="shared" si="458"/>
        <v/>
      </c>
      <c r="AI4624">
        <f t="shared" si="459"/>
        <v>0</v>
      </c>
      <c r="AJ4624">
        <f t="shared" si="460"/>
        <v>0</v>
      </c>
      <c r="AK4624">
        <v>0</v>
      </c>
      <c r="AL4624" t="str">
        <f>IF(AA4624="","",IFERROR(IF(ISNUMBER('Procytrat 2003GP'!E126),'Procytrat 2003GP'!E126,IF(ISNUMBER(SEARCH("12",'Procytrat 2003GP'!E126)),EDATE(AB4624,12),IF(ISNUMBER(SEARCH("6",'Procytrat 2003GP'!E126)),EDATE(AB4624,6),IF(ISNUMBER(SEARCH("3",'Procytrat 2003GP'!E126)),EDATE(AB4624,3),DATEVALUE('Procytrat 2003GP'!E126))))),""))</f>
        <v/>
      </c>
      <c r="AM4624" t="str">
        <f t="shared" ca="1" si="461"/>
        <v/>
      </c>
    </row>
    <row r="4625" spans="27:39" x14ac:dyDescent="0.3">
      <c r="AA4625" t="str">
        <f>IF(COUNTA('Procytrat 2003GP'!B127,'Procytrat 2003GP'!C127,'Procytrat 2003GP'!D127)&gt;0,"2003GP","")</f>
        <v/>
      </c>
      <c r="AB4625" t="str">
        <f>IFERROR(IF(ISNUMBER('Procytrat 2003GP'!B127),'Procytrat 2003GP'!B127,DATEVALUE('Procytrat 2003GP'!B127)),"")</f>
        <v/>
      </c>
      <c r="AC4625" t="str">
        <f>IF(AA4625="","",'Procytrat 2003GP'!C127)</f>
        <v/>
      </c>
      <c r="AD4625" t="str">
        <f>IF(AA4625="","",IFERROR(1*'Procytrat 2003GP'!D127,IFERROR(_xludf.NUMBERVALUE('Procytrat 2003GP'!D127,".",","),IFERROR(_xludf.NUMBERVALUE('Procytrat 2003GP'!D127,",","."),0))))</f>
        <v/>
      </c>
      <c r="AE4625" t="str">
        <f>IF(AA4625="","",'Procytrat 2003GP'!A127)</f>
        <v/>
      </c>
      <c r="AF4625">
        <f t="shared" si="456"/>
        <v>0</v>
      </c>
      <c r="AG4625" t="str">
        <f t="shared" si="457"/>
        <v/>
      </c>
      <c r="AH4625" t="str">
        <f t="shared" si="458"/>
        <v/>
      </c>
      <c r="AI4625">
        <f t="shared" si="459"/>
        <v>0</v>
      </c>
      <c r="AJ4625">
        <f t="shared" si="460"/>
        <v>0</v>
      </c>
      <c r="AK4625">
        <v>0</v>
      </c>
      <c r="AL4625" t="str">
        <f>IF(AA4625="","",IFERROR(IF(ISNUMBER('Procytrat 2003GP'!E127),'Procytrat 2003GP'!E127,IF(ISNUMBER(SEARCH("12",'Procytrat 2003GP'!E127)),EDATE(AB4625,12),IF(ISNUMBER(SEARCH("6",'Procytrat 2003GP'!E127)),EDATE(AB4625,6),IF(ISNUMBER(SEARCH("3",'Procytrat 2003GP'!E127)),EDATE(AB4625,3),DATEVALUE('Procytrat 2003GP'!E127))))),""))</f>
        <v/>
      </c>
      <c r="AM4625" t="str">
        <f t="shared" ca="1" si="461"/>
        <v/>
      </c>
    </row>
    <row r="4626" spans="27:39" x14ac:dyDescent="0.3">
      <c r="AA4626" t="str">
        <f>IF(COUNTA('Procytrat 2003GP'!B128,'Procytrat 2003GP'!C128,'Procytrat 2003GP'!D128)&gt;0,"2003GP","")</f>
        <v/>
      </c>
      <c r="AB4626" t="str">
        <f>IFERROR(IF(ISNUMBER('Procytrat 2003GP'!B128),'Procytrat 2003GP'!B128,DATEVALUE('Procytrat 2003GP'!B128)),"")</f>
        <v/>
      </c>
      <c r="AC4626" t="str">
        <f>IF(AA4626="","",'Procytrat 2003GP'!C128)</f>
        <v/>
      </c>
      <c r="AD4626" t="str">
        <f>IF(AA4626="","",IFERROR(1*'Procytrat 2003GP'!D128,IFERROR(_xludf.NUMBERVALUE('Procytrat 2003GP'!D128,".",","),IFERROR(_xludf.NUMBERVALUE('Procytrat 2003GP'!D128,",","."),0))))</f>
        <v/>
      </c>
      <c r="AE4626" t="str">
        <f>IF(AA4626="","",'Procytrat 2003GP'!A128)</f>
        <v/>
      </c>
      <c r="AF4626">
        <f t="shared" si="456"/>
        <v>0</v>
      </c>
      <c r="AG4626" t="str">
        <f t="shared" si="457"/>
        <v/>
      </c>
      <c r="AH4626" t="str">
        <f t="shared" si="458"/>
        <v/>
      </c>
      <c r="AI4626">
        <f t="shared" si="459"/>
        <v>0</v>
      </c>
      <c r="AJ4626">
        <f t="shared" si="460"/>
        <v>0</v>
      </c>
      <c r="AK4626">
        <v>0</v>
      </c>
      <c r="AL4626" t="str">
        <f>IF(AA4626="","",IFERROR(IF(ISNUMBER('Procytrat 2003GP'!E128),'Procytrat 2003GP'!E128,IF(ISNUMBER(SEARCH("12",'Procytrat 2003GP'!E128)),EDATE(AB4626,12),IF(ISNUMBER(SEARCH("6",'Procytrat 2003GP'!E128)),EDATE(AB4626,6),IF(ISNUMBER(SEARCH("3",'Procytrat 2003GP'!E128)),EDATE(AB4626,3),DATEVALUE('Procytrat 2003GP'!E128))))),""))</f>
        <v/>
      </c>
      <c r="AM4626" t="str">
        <f t="shared" ca="1" si="461"/>
        <v/>
      </c>
    </row>
    <row r="4627" spans="27:39" x14ac:dyDescent="0.3">
      <c r="AA4627" t="str">
        <f>IF(COUNTA('Procytrat 2003GP'!B129,'Procytrat 2003GP'!C129,'Procytrat 2003GP'!D129)&gt;0,"2003GP","")</f>
        <v/>
      </c>
      <c r="AB4627" t="str">
        <f>IFERROR(IF(ISNUMBER('Procytrat 2003GP'!B129),'Procytrat 2003GP'!B129,DATEVALUE('Procytrat 2003GP'!B129)),"")</f>
        <v/>
      </c>
      <c r="AC4627" t="str">
        <f>IF(AA4627="","",'Procytrat 2003GP'!C129)</f>
        <v/>
      </c>
      <c r="AD4627" t="str">
        <f>IF(AA4627="","",IFERROR(1*'Procytrat 2003GP'!D129,IFERROR(_xludf.NUMBERVALUE('Procytrat 2003GP'!D129,".",","),IFERROR(_xludf.NUMBERVALUE('Procytrat 2003GP'!D129,",","."),0))))</f>
        <v/>
      </c>
      <c r="AE4627" t="str">
        <f>IF(AA4627="","",'Procytrat 2003GP'!A129)</f>
        <v/>
      </c>
      <c r="AF4627">
        <f t="shared" si="456"/>
        <v>0</v>
      </c>
      <c r="AG4627" t="str">
        <f t="shared" si="457"/>
        <v/>
      </c>
      <c r="AH4627" t="str">
        <f t="shared" si="458"/>
        <v/>
      </c>
      <c r="AI4627">
        <f t="shared" si="459"/>
        <v>0</v>
      </c>
      <c r="AJ4627">
        <f t="shared" si="460"/>
        <v>0</v>
      </c>
      <c r="AK4627">
        <v>0</v>
      </c>
      <c r="AL4627" t="str">
        <f>IF(AA4627="","",IFERROR(IF(ISNUMBER('Procytrat 2003GP'!E129),'Procytrat 2003GP'!E129,IF(ISNUMBER(SEARCH("12",'Procytrat 2003GP'!E129)),EDATE(AB4627,12),IF(ISNUMBER(SEARCH("6",'Procytrat 2003GP'!E129)),EDATE(AB4627,6),IF(ISNUMBER(SEARCH("3",'Procytrat 2003GP'!E129)),EDATE(AB4627,3),DATEVALUE('Procytrat 2003GP'!E129))))),""))</f>
        <v/>
      </c>
      <c r="AM4627" t="str">
        <f t="shared" ca="1" si="461"/>
        <v/>
      </c>
    </row>
    <row r="4628" spans="27:39" x14ac:dyDescent="0.3">
      <c r="AA4628" t="str">
        <f>IF(COUNTA('Procytrat 2003GP'!B130,'Procytrat 2003GP'!C130,'Procytrat 2003GP'!D130)&gt;0,"2003GP","")</f>
        <v/>
      </c>
      <c r="AB4628" t="str">
        <f>IFERROR(IF(ISNUMBER('Procytrat 2003GP'!B130),'Procytrat 2003GP'!B130,DATEVALUE('Procytrat 2003GP'!B130)),"")</f>
        <v/>
      </c>
      <c r="AC4628" t="str">
        <f>IF(AA4628="","",'Procytrat 2003GP'!C130)</f>
        <v/>
      </c>
      <c r="AD4628" t="str">
        <f>IF(AA4628="","",IFERROR(1*'Procytrat 2003GP'!D130,IFERROR(_xludf.NUMBERVALUE('Procytrat 2003GP'!D130,".",","),IFERROR(_xludf.NUMBERVALUE('Procytrat 2003GP'!D130,",","."),0))))</f>
        <v/>
      </c>
      <c r="AE4628" t="str">
        <f>IF(AA4628="","",'Procytrat 2003GP'!A130)</f>
        <v/>
      </c>
      <c r="AF4628">
        <f t="shared" si="456"/>
        <v>0</v>
      </c>
      <c r="AG4628" t="str">
        <f t="shared" si="457"/>
        <v/>
      </c>
      <c r="AH4628" t="str">
        <f t="shared" si="458"/>
        <v/>
      </c>
      <c r="AI4628">
        <f t="shared" si="459"/>
        <v>0</v>
      </c>
      <c r="AJ4628">
        <f t="shared" si="460"/>
        <v>0</v>
      </c>
      <c r="AK4628">
        <v>0</v>
      </c>
      <c r="AL4628" t="str">
        <f>IF(AA4628="","",IFERROR(IF(ISNUMBER('Procytrat 2003GP'!E130),'Procytrat 2003GP'!E130,IF(ISNUMBER(SEARCH("12",'Procytrat 2003GP'!E130)),EDATE(AB4628,12),IF(ISNUMBER(SEARCH("6",'Procytrat 2003GP'!E130)),EDATE(AB4628,6),IF(ISNUMBER(SEARCH("3",'Procytrat 2003GP'!E130)),EDATE(AB4628,3),DATEVALUE('Procytrat 2003GP'!E130))))),""))</f>
        <v/>
      </c>
      <c r="AM4628" t="str">
        <f t="shared" ca="1" si="461"/>
        <v/>
      </c>
    </row>
    <row r="4629" spans="27:39" x14ac:dyDescent="0.3">
      <c r="AA4629" t="str">
        <f>IF(COUNTA('Procytrat 2003GP'!B131,'Procytrat 2003GP'!C131,'Procytrat 2003GP'!D131)&gt;0,"2003GP","")</f>
        <v/>
      </c>
      <c r="AB4629" t="str">
        <f>IFERROR(IF(ISNUMBER('Procytrat 2003GP'!B131),'Procytrat 2003GP'!B131,DATEVALUE('Procytrat 2003GP'!B131)),"")</f>
        <v/>
      </c>
      <c r="AC4629" t="str">
        <f>IF(AA4629="","",'Procytrat 2003GP'!C131)</f>
        <v/>
      </c>
      <c r="AD4629" t="str">
        <f>IF(AA4629="","",IFERROR(1*'Procytrat 2003GP'!D131,IFERROR(_xludf.NUMBERVALUE('Procytrat 2003GP'!D131,".",","),IFERROR(_xludf.NUMBERVALUE('Procytrat 2003GP'!D131,",","."),0))))</f>
        <v/>
      </c>
      <c r="AE4629" t="str">
        <f>IF(AA4629="","",'Procytrat 2003GP'!A131)</f>
        <v/>
      </c>
      <c r="AF4629">
        <f t="shared" si="456"/>
        <v>0</v>
      </c>
      <c r="AG4629" t="str">
        <f t="shared" si="457"/>
        <v/>
      </c>
      <c r="AH4629" t="str">
        <f t="shared" si="458"/>
        <v/>
      </c>
      <c r="AI4629">
        <f t="shared" si="459"/>
        <v>0</v>
      </c>
      <c r="AJ4629">
        <f t="shared" si="460"/>
        <v>0</v>
      </c>
      <c r="AK4629">
        <v>0</v>
      </c>
      <c r="AL4629" t="str">
        <f>IF(AA4629="","",IFERROR(IF(ISNUMBER('Procytrat 2003GP'!E131),'Procytrat 2003GP'!E131,IF(ISNUMBER(SEARCH("12",'Procytrat 2003GP'!E131)),EDATE(AB4629,12),IF(ISNUMBER(SEARCH("6",'Procytrat 2003GP'!E131)),EDATE(AB4629,6),IF(ISNUMBER(SEARCH("3",'Procytrat 2003GP'!E131)),EDATE(AB4629,3),DATEVALUE('Procytrat 2003GP'!E131))))),""))</f>
        <v/>
      </c>
      <c r="AM4629" t="str">
        <f t="shared" ca="1" si="461"/>
        <v/>
      </c>
    </row>
    <row r="4630" spans="27:39" x14ac:dyDescent="0.3">
      <c r="AA4630" t="str">
        <f>IF(COUNTA('Procytrat 2003GP'!B132,'Procytrat 2003GP'!C132,'Procytrat 2003GP'!D132)&gt;0,"2003GP","")</f>
        <v/>
      </c>
      <c r="AB4630" t="str">
        <f>IFERROR(IF(ISNUMBER('Procytrat 2003GP'!B132),'Procytrat 2003GP'!B132,DATEVALUE('Procytrat 2003GP'!B132)),"")</f>
        <v/>
      </c>
      <c r="AC4630" t="str">
        <f>IF(AA4630="","",'Procytrat 2003GP'!C132)</f>
        <v/>
      </c>
      <c r="AD4630" t="str">
        <f>IF(AA4630="","",IFERROR(1*'Procytrat 2003GP'!D132,IFERROR(_xludf.NUMBERVALUE('Procytrat 2003GP'!D132,".",","),IFERROR(_xludf.NUMBERVALUE('Procytrat 2003GP'!D132,",","."),0))))</f>
        <v/>
      </c>
      <c r="AE4630" t="str">
        <f>IF(AA4630="","",'Procytrat 2003GP'!A132)</f>
        <v/>
      </c>
      <c r="AF4630">
        <f t="shared" si="456"/>
        <v>0</v>
      </c>
      <c r="AG4630" t="str">
        <f t="shared" si="457"/>
        <v/>
      </c>
      <c r="AH4630" t="str">
        <f t="shared" si="458"/>
        <v/>
      </c>
      <c r="AI4630">
        <f t="shared" si="459"/>
        <v>0</v>
      </c>
      <c r="AJ4630">
        <f t="shared" si="460"/>
        <v>0</v>
      </c>
      <c r="AK4630">
        <v>0</v>
      </c>
      <c r="AL4630" t="str">
        <f>IF(AA4630="","",IFERROR(IF(ISNUMBER('Procytrat 2003GP'!E132),'Procytrat 2003GP'!E132,IF(ISNUMBER(SEARCH("12",'Procytrat 2003GP'!E132)),EDATE(AB4630,12),IF(ISNUMBER(SEARCH("6",'Procytrat 2003GP'!E132)),EDATE(AB4630,6),IF(ISNUMBER(SEARCH("3",'Procytrat 2003GP'!E132)),EDATE(AB4630,3),DATEVALUE('Procytrat 2003GP'!E132))))),""))</f>
        <v/>
      </c>
      <c r="AM4630" t="str">
        <f t="shared" ca="1" si="461"/>
        <v/>
      </c>
    </row>
    <row r="4631" spans="27:39" x14ac:dyDescent="0.3">
      <c r="AA4631" t="str">
        <f>IF(COUNTA('Procytrat 2003GP'!B133,'Procytrat 2003GP'!C133,'Procytrat 2003GP'!D133)&gt;0,"2003GP","")</f>
        <v/>
      </c>
      <c r="AB4631" t="str">
        <f>IFERROR(IF(ISNUMBER('Procytrat 2003GP'!B133),'Procytrat 2003GP'!B133,DATEVALUE('Procytrat 2003GP'!B133)),"")</f>
        <v/>
      </c>
      <c r="AC4631" t="str">
        <f>IF(AA4631="","",'Procytrat 2003GP'!C133)</f>
        <v/>
      </c>
      <c r="AD4631" t="str">
        <f>IF(AA4631="","",IFERROR(1*'Procytrat 2003GP'!D133,IFERROR(_xludf.NUMBERVALUE('Procytrat 2003GP'!D133,".",","),IFERROR(_xludf.NUMBERVALUE('Procytrat 2003GP'!D133,",","."),0))))</f>
        <v/>
      </c>
      <c r="AE4631" t="str">
        <f>IF(AA4631="","",'Procytrat 2003GP'!A133)</f>
        <v/>
      </c>
      <c r="AF4631">
        <f t="shared" si="456"/>
        <v>0</v>
      </c>
      <c r="AG4631" t="str">
        <f t="shared" si="457"/>
        <v/>
      </c>
      <c r="AH4631" t="str">
        <f t="shared" si="458"/>
        <v/>
      </c>
      <c r="AI4631">
        <f t="shared" si="459"/>
        <v>0</v>
      </c>
      <c r="AJ4631">
        <f t="shared" si="460"/>
        <v>0</v>
      </c>
      <c r="AK4631">
        <v>0</v>
      </c>
      <c r="AL4631" t="str">
        <f>IF(AA4631="","",IFERROR(IF(ISNUMBER('Procytrat 2003GP'!E133),'Procytrat 2003GP'!E133,IF(ISNUMBER(SEARCH("12",'Procytrat 2003GP'!E133)),EDATE(AB4631,12),IF(ISNUMBER(SEARCH("6",'Procytrat 2003GP'!E133)),EDATE(AB4631,6),IF(ISNUMBER(SEARCH("3",'Procytrat 2003GP'!E133)),EDATE(AB4631,3),DATEVALUE('Procytrat 2003GP'!E133))))),""))</f>
        <v/>
      </c>
      <c r="AM4631" t="str">
        <f t="shared" ca="1" si="461"/>
        <v/>
      </c>
    </row>
    <row r="4632" spans="27:39" x14ac:dyDescent="0.3">
      <c r="AA4632" t="str">
        <f>IF(COUNTA('Procytrat 2003GP'!B134,'Procytrat 2003GP'!C134,'Procytrat 2003GP'!D134)&gt;0,"2003GP","")</f>
        <v/>
      </c>
      <c r="AB4632" t="str">
        <f>IFERROR(IF(ISNUMBER('Procytrat 2003GP'!B134),'Procytrat 2003GP'!B134,DATEVALUE('Procytrat 2003GP'!B134)),"")</f>
        <v/>
      </c>
      <c r="AC4632" t="str">
        <f>IF(AA4632="","",'Procytrat 2003GP'!C134)</f>
        <v/>
      </c>
      <c r="AD4632" t="str">
        <f>IF(AA4632="","",IFERROR(1*'Procytrat 2003GP'!D134,IFERROR(_xludf.NUMBERVALUE('Procytrat 2003GP'!D134,".",","),IFERROR(_xludf.NUMBERVALUE('Procytrat 2003GP'!D134,",","."),0))))</f>
        <v/>
      </c>
      <c r="AE4632" t="str">
        <f>IF(AA4632="","",'Procytrat 2003GP'!A134)</f>
        <v/>
      </c>
      <c r="AF4632">
        <f t="shared" si="456"/>
        <v>0</v>
      </c>
      <c r="AG4632" t="str">
        <f t="shared" si="457"/>
        <v/>
      </c>
      <c r="AH4632" t="str">
        <f t="shared" si="458"/>
        <v/>
      </c>
      <c r="AI4632">
        <f t="shared" si="459"/>
        <v>0</v>
      </c>
      <c r="AJ4632">
        <f t="shared" si="460"/>
        <v>0</v>
      </c>
      <c r="AK4632">
        <v>0</v>
      </c>
      <c r="AL4632" t="str">
        <f>IF(AA4632="","",IFERROR(IF(ISNUMBER('Procytrat 2003GP'!E134),'Procytrat 2003GP'!E134,IF(ISNUMBER(SEARCH("12",'Procytrat 2003GP'!E134)),EDATE(AB4632,12),IF(ISNUMBER(SEARCH("6",'Procytrat 2003GP'!E134)),EDATE(AB4632,6),IF(ISNUMBER(SEARCH("3",'Procytrat 2003GP'!E134)),EDATE(AB4632,3),DATEVALUE('Procytrat 2003GP'!E134))))),""))</f>
        <v/>
      </c>
      <c r="AM4632" t="str">
        <f t="shared" ca="1" si="461"/>
        <v/>
      </c>
    </row>
    <row r="4633" spans="27:39" x14ac:dyDescent="0.3">
      <c r="AA4633" t="str">
        <f>IF(COUNTA('Procytrat 2003GP'!B135,'Procytrat 2003GP'!C135,'Procytrat 2003GP'!D135)&gt;0,"2003GP","")</f>
        <v/>
      </c>
      <c r="AB4633" t="str">
        <f>IFERROR(IF(ISNUMBER('Procytrat 2003GP'!B135),'Procytrat 2003GP'!B135,DATEVALUE('Procytrat 2003GP'!B135)),"")</f>
        <v/>
      </c>
      <c r="AC4633" t="str">
        <f>IF(AA4633="","",'Procytrat 2003GP'!C135)</f>
        <v/>
      </c>
      <c r="AD4633" t="str">
        <f>IF(AA4633="","",IFERROR(1*'Procytrat 2003GP'!D135,IFERROR(_xludf.NUMBERVALUE('Procytrat 2003GP'!D135,".",","),IFERROR(_xludf.NUMBERVALUE('Procytrat 2003GP'!D135,",","."),0))))</f>
        <v/>
      </c>
      <c r="AE4633" t="str">
        <f>IF(AA4633="","",'Procytrat 2003GP'!A135)</f>
        <v/>
      </c>
      <c r="AF4633">
        <f t="shared" si="456"/>
        <v>0</v>
      </c>
      <c r="AG4633" t="str">
        <f t="shared" si="457"/>
        <v/>
      </c>
      <c r="AH4633" t="str">
        <f t="shared" si="458"/>
        <v/>
      </c>
      <c r="AI4633">
        <f t="shared" si="459"/>
        <v>0</v>
      </c>
      <c r="AJ4633">
        <f t="shared" si="460"/>
        <v>0</v>
      </c>
      <c r="AK4633">
        <v>0</v>
      </c>
      <c r="AL4633" t="str">
        <f>IF(AA4633="","",IFERROR(IF(ISNUMBER('Procytrat 2003GP'!E135),'Procytrat 2003GP'!E135,IF(ISNUMBER(SEARCH("12",'Procytrat 2003GP'!E135)),EDATE(AB4633,12),IF(ISNUMBER(SEARCH("6",'Procytrat 2003GP'!E135)),EDATE(AB4633,6),IF(ISNUMBER(SEARCH("3",'Procytrat 2003GP'!E135)),EDATE(AB4633,3),DATEVALUE('Procytrat 2003GP'!E135))))),""))</f>
        <v/>
      </c>
      <c r="AM4633" t="str">
        <f t="shared" ca="1" si="461"/>
        <v/>
      </c>
    </row>
    <row r="4634" spans="27:39" x14ac:dyDescent="0.3">
      <c r="AA4634" t="str">
        <f>IF(COUNTA('Procytrat 2003GP'!B136,'Procytrat 2003GP'!C136,'Procytrat 2003GP'!D136)&gt;0,"2003GP","")</f>
        <v/>
      </c>
      <c r="AB4634" t="str">
        <f>IFERROR(IF(ISNUMBER('Procytrat 2003GP'!B136),'Procytrat 2003GP'!B136,DATEVALUE('Procytrat 2003GP'!B136)),"")</f>
        <v/>
      </c>
      <c r="AC4634" t="str">
        <f>IF(AA4634="","",'Procytrat 2003GP'!C136)</f>
        <v/>
      </c>
      <c r="AD4634" t="str">
        <f>IF(AA4634="","",IFERROR(1*'Procytrat 2003GP'!D136,IFERROR(_xludf.NUMBERVALUE('Procytrat 2003GP'!D136,".",","),IFERROR(_xludf.NUMBERVALUE('Procytrat 2003GP'!D136,",","."),0))))</f>
        <v/>
      </c>
      <c r="AE4634" t="str">
        <f>IF(AA4634="","",'Procytrat 2003GP'!A136)</f>
        <v/>
      </c>
      <c r="AF4634">
        <f t="shared" si="456"/>
        <v>0</v>
      </c>
      <c r="AG4634" t="str">
        <f t="shared" si="457"/>
        <v/>
      </c>
      <c r="AH4634" t="str">
        <f t="shared" si="458"/>
        <v/>
      </c>
      <c r="AI4634">
        <f t="shared" si="459"/>
        <v>0</v>
      </c>
      <c r="AJ4634">
        <f t="shared" si="460"/>
        <v>0</v>
      </c>
      <c r="AK4634">
        <v>0</v>
      </c>
      <c r="AL4634" t="str">
        <f>IF(AA4634="","",IFERROR(IF(ISNUMBER('Procytrat 2003GP'!E136),'Procytrat 2003GP'!E136,IF(ISNUMBER(SEARCH("12",'Procytrat 2003GP'!E136)),EDATE(AB4634,12),IF(ISNUMBER(SEARCH("6",'Procytrat 2003GP'!E136)),EDATE(AB4634,6),IF(ISNUMBER(SEARCH("3",'Procytrat 2003GP'!E136)),EDATE(AB4634,3),DATEVALUE('Procytrat 2003GP'!E136))))),""))</f>
        <v/>
      </c>
      <c r="AM4634" t="str">
        <f t="shared" ca="1" si="461"/>
        <v/>
      </c>
    </row>
    <row r="4635" spans="27:39" x14ac:dyDescent="0.3">
      <c r="AA4635" t="str">
        <f>IF(COUNTA('Procytrat 2003GP'!B137,'Procytrat 2003GP'!C137,'Procytrat 2003GP'!D137)&gt;0,"2003GP","")</f>
        <v/>
      </c>
      <c r="AB4635" t="str">
        <f>IFERROR(IF(ISNUMBER('Procytrat 2003GP'!B137),'Procytrat 2003GP'!B137,DATEVALUE('Procytrat 2003GP'!B137)),"")</f>
        <v/>
      </c>
      <c r="AC4635" t="str">
        <f>IF(AA4635="","",'Procytrat 2003GP'!C137)</f>
        <v/>
      </c>
      <c r="AD4635" t="str">
        <f>IF(AA4635="","",IFERROR(1*'Procytrat 2003GP'!D137,IFERROR(_xludf.NUMBERVALUE('Procytrat 2003GP'!D137,".",","),IFERROR(_xludf.NUMBERVALUE('Procytrat 2003GP'!D137,",","."),0))))</f>
        <v/>
      </c>
      <c r="AE4635" t="str">
        <f>IF(AA4635="","",'Procytrat 2003GP'!A137)</f>
        <v/>
      </c>
      <c r="AF4635">
        <f t="shared" si="456"/>
        <v>0</v>
      </c>
      <c r="AG4635" t="str">
        <f t="shared" si="457"/>
        <v/>
      </c>
      <c r="AH4635" t="str">
        <f t="shared" si="458"/>
        <v/>
      </c>
      <c r="AI4635">
        <f t="shared" si="459"/>
        <v>0</v>
      </c>
      <c r="AJ4635">
        <f t="shared" si="460"/>
        <v>0</v>
      </c>
      <c r="AK4635">
        <v>0</v>
      </c>
      <c r="AL4635" t="str">
        <f>IF(AA4635="","",IFERROR(IF(ISNUMBER('Procytrat 2003GP'!E137),'Procytrat 2003GP'!E137,IF(ISNUMBER(SEARCH("12",'Procytrat 2003GP'!E137)),EDATE(AB4635,12),IF(ISNUMBER(SEARCH("6",'Procytrat 2003GP'!E137)),EDATE(AB4635,6),IF(ISNUMBER(SEARCH("3",'Procytrat 2003GP'!E137)),EDATE(AB4635,3),DATEVALUE('Procytrat 2003GP'!E137))))),""))</f>
        <v/>
      </c>
      <c r="AM4635" t="str">
        <f t="shared" ca="1" si="461"/>
        <v/>
      </c>
    </row>
    <row r="4636" spans="27:39" x14ac:dyDescent="0.3">
      <c r="AA4636" t="str">
        <f>IF(COUNTA('Procytrat 2003GP'!B138,'Procytrat 2003GP'!C138,'Procytrat 2003GP'!D138)&gt;0,"2003GP","")</f>
        <v/>
      </c>
      <c r="AB4636" t="str">
        <f>IFERROR(IF(ISNUMBER('Procytrat 2003GP'!B138),'Procytrat 2003GP'!B138,DATEVALUE('Procytrat 2003GP'!B138)),"")</f>
        <v/>
      </c>
      <c r="AC4636" t="str">
        <f>IF(AA4636="","",'Procytrat 2003GP'!C138)</f>
        <v/>
      </c>
      <c r="AD4636" t="str">
        <f>IF(AA4636="","",IFERROR(1*'Procytrat 2003GP'!D138,IFERROR(_xludf.NUMBERVALUE('Procytrat 2003GP'!D138,".",","),IFERROR(_xludf.NUMBERVALUE('Procytrat 2003GP'!D138,",","."),0))))</f>
        <v/>
      </c>
      <c r="AE4636" t="str">
        <f>IF(AA4636="","",'Procytrat 2003GP'!A138)</f>
        <v/>
      </c>
      <c r="AF4636">
        <f t="shared" si="456"/>
        <v>0</v>
      </c>
      <c r="AG4636" t="str">
        <f t="shared" si="457"/>
        <v/>
      </c>
      <c r="AH4636" t="str">
        <f t="shared" si="458"/>
        <v/>
      </c>
      <c r="AI4636">
        <f t="shared" si="459"/>
        <v>0</v>
      </c>
      <c r="AJ4636">
        <f t="shared" si="460"/>
        <v>0</v>
      </c>
      <c r="AK4636">
        <v>0</v>
      </c>
      <c r="AL4636" t="str">
        <f>IF(AA4636="","",IFERROR(IF(ISNUMBER('Procytrat 2003GP'!E138),'Procytrat 2003GP'!E138,IF(ISNUMBER(SEARCH("12",'Procytrat 2003GP'!E138)),EDATE(AB4636,12),IF(ISNUMBER(SEARCH("6",'Procytrat 2003GP'!E138)),EDATE(AB4636,6),IF(ISNUMBER(SEARCH("3",'Procytrat 2003GP'!E138)),EDATE(AB4636,3),DATEVALUE('Procytrat 2003GP'!E138))))),""))</f>
        <v/>
      </c>
      <c r="AM4636" t="str">
        <f t="shared" ca="1" si="461"/>
        <v/>
      </c>
    </row>
    <row r="4637" spans="27:39" x14ac:dyDescent="0.3">
      <c r="AA4637" t="str">
        <f>IF(COUNTA('Procytrat 2003GP'!B139,'Procytrat 2003GP'!C139,'Procytrat 2003GP'!D139)&gt;0,"2003GP","")</f>
        <v/>
      </c>
      <c r="AB4637" t="str">
        <f>IFERROR(IF(ISNUMBER('Procytrat 2003GP'!B139),'Procytrat 2003GP'!B139,DATEVALUE('Procytrat 2003GP'!B139)),"")</f>
        <v/>
      </c>
      <c r="AC4637" t="str">
        <f>IF(AA4637="","",'Procytrat 2003GP'!C139)</f>
        <v/>
      </c>
      <c r="AD4637" t="str">
        <f>IF(AA4637="","",IFERROR(1*'Procytrat 2003GP'!D139,IFERROR(_xludf.NUMBERVALUE('Procytrat 2003GP'!D139,".",","),IFERROR(_xludf.NUMBERVALUE('Procytrat 2003GP'!D139,",","."),0))))</f>
        <v/>
      </c>
      <c r="AE4637" t="str">
        <f>IF(AA4637="","",'Procytrat 2003GP'!A139)</f>
        <v/>
      </c>
      <c r="AF4637">
        <f t="shared" si="456"/>
        <v>0</v>
      </c>
      <c r="AG4637" t="str">
        <f t="shared" si="457"/>
        <v/>
      </c>
      <c r="AH4637" t="str">
        <f t="shared" si="458"/>
        <v/>
      </c>
      <c r="AI4637">
        <f t="shared" si="459"/>
        <v>0</v>
      </c>
      <c r="AJ4637">
        <f t="shared" si="460"/>
        <v>0</v>
      </c>
      <c r="AK4637">
        <v>0</v>
      </c>
      <c r="AL4637" t="str">
        <f>IF(AA4637="","",IFERROR(IF(ISNUMBER('Procytrat 2003GP'!E139),'Procytrat 2003GP'!E139,IF(ISNUMBER(SEARCH("12",'Procytrat 2003GP'!E139)),EDATE(AB4637,12),IF(ISNUMBER(SEARCH("6",'Procytrat 2003GP'!E139)),EDATE(AB4637,6),IF(ISNUMBER(SEARCH("3",'Procytrat 2003GP'!E139)),EDATE(AB4637,3),DATEVALUE('Procytrat 2003GP'!E139))))),""))</f>
        <v/>
      </c>
      <c r="AM4637" t="str">
        <f t="shared" ca="1" si="461"/>
        <v/>
      </c>
    </row>
    <row r="4638" spans="27:39" x14ac:dyDescent="0.3">
      <c r="AA4638" t="str">
        <f>IF(COUNTA('Procytrat 2003GP'!B140,'Procytrat 2003GP'!C140,'Procytrat 2003GP'!D140)&gt;0,"2003GP","")</f>
        <v/>
      </c>
      <c r="AB4638" t="str">
        <f>IFERROR(IF(ISNUMBER('Procytrat 2003GP'!B140),'Procytrat 2003GP'!B140,DATEVALUE('Procytrat 2003GP'!B140)),"")</f>
        <v/>
      </c>
      <c r="AC4638" t="str">
        <f>IF(AA4638="","",'Procytrat 2003GP'!C140)</f>
        <v/>
      </c>
      <c r="AD4638" t="str">
        <f>IF(AA4638="","",IFERROR(1*'Procytrat 2003GP'!D140,IFERROR(_xludf.NUMBERVALUE('Procytrat 2003GP'!D140,".",","),IFERROR(_xludf.NUMBERVALUE('Procytrat 2003GP'!D140,",","."),0))))</f>
        <v/>
      </c>
      <c r="AE4638" t="str">
        <f>IF(AA4638="","",'Procytrat 2003GP'!A140)</f>
        <v/>
      </c>
      <c r="AF4638">
        <f t="shared" si="456"/>
        <v>0</v>
      </c>
      <c r="AG4638" t="str">
        <f t="shared" si="457"/>
        <v/>
      </c>
      <c r="AH4638" t="str">
        <f t="shared" si="458"/>
        <v/>
      </c>
      <c r="AI4638">
        <f t="shared" si="459"/>
        <v>0</v>
      </c>
      <c r="AJ4638">
        <f t="shared" si="460"/>
        <v>0</v>
      </c>
      <c r="AK4638">
        <v>0</v>
      </c>
      <c r="AL4638" t="str">
        <f>IF(AA4638="","",IFERROR(IF(ISNUMBER('Procytrat 2003GP'!E140),'Procytrat 2003GP'!E140,IF(ISNUMBER(SEARCH("12",'Procytrat 2003GP'!E140)),EDATE(AB4638,12),IF(ISNUMBER(SEARCH("6",'Procytrat 2003GP'!E140)),EDATE(AB4638,6),IF(ISNUMBER(SEARCH("3",'Procytrat 2003GP'!E140)),EDATE(AB4638,3),DATEVALUE('Procytrat 2003GP'!E140))))),""))</f>
        <v/>
      </c>
      <c r="AM4638" t="str">
        <f t="shared" ca="1" si="461"/>
        <v/>
      </c>
    </row>
    <row r="4639" spans="27:39" x14ac:dyDescent="0.3">
      <c r="AA4639" t="str">
        <f>IF(COUNTA('Procytrat 2003GP'!B141,'Procytrat 2003GP'!C141,'Procytrat 2003GP'!D141)&gt;0,"2003GP","")</f>
        <v/>
      </c>
      <c r="AB4639" t="str">
        <f>IFERROR(IF(ISNUMBER('Procytrat 2003GP'!B141),'Procytrat 2003GP'!B141,DATEVALUE('Procytrat 2003GP'!B141)),"")</f>
        <v/>
      </c>
      <c r="AC4639" t="str">
        <f>IF(AA4639="","",'Procytrat 2003GP'!C141)</f>
        <v/>
      </c>
      <c r="AD4639" t="str">
        <f>IF(AA4639="","",IFERROR(1*'Procytrat 2003GP'!D141,IFERROR(_xludf.NUMBERVALUE('Procytrat 2003GP'!D141,".",","),IFERROR(_xludf.NUMBERVALUE('Procytrat 2003GP'!D141,",","."),0))))</f>
        <v/>
      </c>
      <c r="AE4639" t="str">
        <f>IF(AA4639="","",'Procytrat 2003GP'!A141)</f>
        <v/>
      </c>
      <c r="AF4639">
        <f t="shared" si="456"/>
        <v>0</v>
      </c>
      <c r="AG4639" t="str">
        <f t="shared" si="457"/>
        <v/>
      </c>
      <c r="AH4639" t="str">
        <f t="shared" si="458"/>
        <v/>
      </c>
      <c r="AI4639">
        <f t="shared" si="459"/>
        <v>0</v>
      </c>
      <c r="AJ4639">
        <f t="shared" si="460"/>
        <v>0</v>
      </c>
      <c r="AK4639">
        <v>0</v>
      </c>
      <c r="AL4639" t="str">
        <f>IF(AA4639="","",IFERROR(IF(ISNUMBER('Procytrat 2003GP'!E141),'Procytrat 2003GP'!E141,IF(ISNUMBER(SEARCH("12",'Procytrat 2003GP'!E141)),EDATE(AB4639,12),IF(ISNUMBER(SEARCH("6",'Procytrat 2003GP'!E141)),EDATE(AB4639,6),IF(ISNUMBER(SEARCH("3",'Procytrat 2003GP'!E141)),EDATE(AB4639,3),DATEVALUE('Procytrat 2003GP'!E141))))),""))</f>
        <v/>
      </c>
      <c r="AM4639" t="str">
        <f t="shared" ca="1" si="461"/>
        <v/>
      </c>
    </row>
    <row r="4640" spans="27:39" x14ac:dyDescent="0.3">
      <c r="AA4640" t="str">
        <f>IF(COUNTA('Procytrat 2003GP'!B142,'Procytrat 2003GP'!C142,'Procytrat 2003GP'!D142)&gt;0,"2003GP","")</f>
        <v/>
      </c>
      <c r="AB4640" t="str">
        <f>IFERROR(IF(ISNUMBER('Procytrat 2003GP'!B142),'Procytrat 2003GP'!B142,DATEVALUE('Procytrat 2003GP'!B142)),"")</f>
        <v/>
      </c>
      <c r="AC4640" t="str">
        <f>IF(AA4640="","",'Procytrat 2003GP'!C142)</f>
        <v/>
      </c>
      <c r="AD4640" t="str">
        <f>IF(AA4640="","",IFERROR(1*'Procytrat 2003GP'!D142,IFERROR(_xludf.NUMBERVALUE('Procytrat 2003GP'!D142,".",","),IFERROR(_xludf.NUMBERVALUE('Procytrat 2003GP'!D142,",","."),0))))</f>
        <v/>
      </c>
      <c r="AE4640" t="str">
        <f>IF(AA4640="","",'Procytrat 2003GP'!A142)</f>
        <v/>
      </c>
      <c r="AF4640">
        <f t="shared" si="456"/>
        <v>0</v>
      </c>
      <c r="AG4640" t="str">
        <f t="shared" si="457"/>
        <v/>
      </c>
      <c r="AH4640" t="str">
        <f t="shared" si="458"/>
        <v/>
      </c>
      <c r="AI4640">
        <f t="shared" si="459"/>
        <v>0</v>
      </c>
      <c r="AJ4640">
        <f t="shared" si="460"/>
        <v>0</v>
      </c>
      <c r="AK4640">
        <v>0</v>
      </c>
      <c r="AL4640" t="str">
        <f>IF(AA4640="","",IFERROR(IF(ISNUMBER('Procytrat 2003GP'!E142),'Procytrat 2003GP'!E142,IF(ISNUMBER(SEARCH("12",'Procytrat 2003GP'!E142)),EDATE(AB4640,12),IF(ISNUMBER(SEARCH("6",'Procytrat 2003GP'!E142)),EDATE(AB4640,6),IF(ISNUMBER(SEARCH("3",'Procytrat 2003GP'!E142)),EDATE(AB4640,3),DATEVALUE('Procytrat 2003GP'!E142))))),""))</f>
        <v/>
      </c>
      <c r="AM4640" t="str">
        <f t="shared" ca="1" si="461"/>
        <v/>
      </c>
    </row>
    <row r="4641" spans="27:39" x14ac:dyDescent="0.3">
      <c r="AA4641" t="str">
        <f>IF(COUNTA('Procytrat 2003GP'!B143,'Procytrat 2003GP'!C143,'Procytrat 2003GP'!D143)&gt;0,"2003GP","")</f>
        <v/>
      </c>
      <c r="AB4641" t="str">
        <f>IFERROR(IF(ISNUMBER('Procytrat 2003GP'!B143),'Procytrat 2003GP'!B143,DATEVALUE('Procytrat 2003GP'!B143)),"")</f>
        <v/>
      </c>
      <c r="AC4641" t="str">
        <f>IF(AA4641="","",'Procytrat 2003GP'!C143)</f>
        <v/>
      </c>
      <c r="AD4641" t="str">
        <f>IF(AA4641="","",IFERROR(1*'Procytrat 2003GP'!D143,IFERROR(_xludf.NUMBERVALUE('Procytrat 2003GP'!D143,".",","),IFERROR(_xludf.NUMBERVALUE('Procytrat 2003GP'!D143,",","."),0))))</f>
        <v/>
      </c>
      <c r="AE4641" t="str">
        <f>IF(AA4641="","",'Procytrat 2003GP'!A143)</f>
        <v/>
      </c>
      <c r="AF4641">
        <f t="shared" si="456"/>
        <v>0</v>
      </c>
      <c r="AG4641" t="str">
        <f t="shared" si="457"/>
        <v/>
      </c>
      <c r="AH4641" t="str">
        <f t="shared" si="458"/>
        <v/>
      </c>
      <c r="AI4641">
        <f t="shared" si="459"/>
        <v>0</v>
      </c>
      <c r="AJ4641">
        <f t="shared" si="460"/>
        <v>0</v>
      </c>
      <c r="AK4641">
        <v>0</v>
      </c>
      <c r="AL4641" t="str">
        <f>IF(AA4641="","",IFERROR(IF(ISNUMBER('Procytrat 2003GP'!E143),'Procytrat 2003GP'!E143,IF(ISNUMBER(SEARCH("12",'Procytrat 2003GP'!E143)),EDATE(AB4641,12),IF(ISNUMBER(SEARCH("6",'Procytrat 2003GP'!E143)),EDATE(AB4641,6),IF(ISNUMBER(SEARCH("3",'Procytrat 2003GP'!E143)),EDATE(AB4641,3),DATEVALUE('Procytrat 2003GP'!E143))))),""))</f>
        <v/>
      </c>
      <c r="AM4641" t="str">
        <f t="shared" ca="1" si="461"/>
        <v/>
      </c>
    </row>
    <row r="4642" spans="27:39" x14ac:dyDescent="0.3">
      <c r="AA4642" t="str">
        <f>IF(COUNTA('Procytrat 2003GP'!B144,'Procytrat 2003GP'!C144,'Procytrat 2003GP'!D144)&gt;0,"2003GP","")</f>
        <v/>
      </c>
      <c r="AB4642" t="str">
        <f>IFERROR(IF(ISNUMBER('Procytrat 2003GP'!B144),'Procytrat 2003GP'!B144,DATEVALUE('Procytrat 2003GP'!B144)),"")</f>
        <v/>
      </c>
      <c r="AC4642" t="str">
        <f>IF(AA4642="","",'Procytrat 2003GP'!C144)</f>
        <v/>
      </c>
      <c r="AD4642" t="str">
        <f>IF(AA4642="","",IFERROR(1*'Procytrat 2003GP'!D144,IFERROR(_xludf.NUMBERVALUE('Procytrat 2003GP'!D144,".",","),IFERROR(_xludf.NUMBERVALUE('Procytrat 2003GP'!D144,",","."),0))))</f>
        <v/>
      </c>
      <c r="AE4642" t="str">
        <f>IF(AA4642="","",'Procytrat 2003GP'!A144)</f>
        <v/>
      </c>
      <c r="AF4642">
        <f t="shared" si="456"/>
        <v>0</v>
      </c>
      <c r="AG4642" t="str">
        <f t="shared" si="457"/>
        <v/>
      </c>
      <c r="AH4642" t="str">
        <f t="shared" si="458"/>
        <v/>
      </c>
      <c r="AI4642">
        <f t="shared" si="459"/>
        <v>0</v>
      </c>
      <c r="AJ4642">
        <f t="shared" si="460"/>
        <v>0</v>
      </c>
      <c r="AK4642">
        <v>0</v>
      </c>
      <c r="AL4642" t="str">
        <f>IF(AA4642="","",IFERROR(IF(ISNUMBER('Procytrat 2003GP'!E144),'Procytrat 2003GP'!E144,IF(ISNUMBER(SEARCH("12",'Procytrat 2003GP'!E144)),EDATE(AB4642,12),IF(ISNUMBER(SEARCH("6",'Procytrat 2003GP'!E144)),EDATE(AB4642,6),IF(ISNUMBER(SEARCH("3",'Procytrat 2003GP'!E144)),EDATE(AB4642,3),DATEVALUE('Procytrat 2003GP'!E144))))),""))</f>
        <v/>
      </c>
      <c r="AM4642" t="str">
        <f t="shared" ca="1" si="461"/>
        <v/>
      </c>
    </row>
    <row r="4643" spans="27:39" x14ac:dyDescent="0.3">
      <c r="AA4643" t="str">
        <f>IF(COUNTA('Procytrat 2003GP'!B145,'Procytrat 2003GP'!C145,'Procytrat 2003GP'!D145)&gt;0,"2003GP","")</f>
        <v/>
      </c>
      <c r="AB4643" t="str">
        <f>IFERROR(IF(ISNUMBER('Procytrat 2003GP'!B145),'Procytrat 2003GP'!B145,DATEVALUE('Procytrat 2003GP'!B145)),"")</f>
        <v/>
      </c>
      <c r="AC4643" t="str">
        <f>IF(AA4643="","",'Procytrat 2003GP'!C145)</f>
        <v/>
      </c>
      <c r="AD4643" t="str">
        <f>IF(AA4643="","",IFERROR(1*'Procytrat 2003GP'!D145,IFERROR(_xludf.NUMBERVALUE('Procytrat 2003GP'!D145,".",","),IFERROR(_xludf.NUMBERVALUE('Procytrat 2003GP'!D145,",","."),0))))</f>
        <v/>
      </c>
      <c r="AE4643" t="str">
        <f>IF(AA4643="","",'Procytrat 2003GP'!A145)</f>
        <v/>
      </c>
      <c r="AF4643">
        <f t="shared" si="456"/>
        <v>0</v>
      </c>
      <c r="AG4643" t="str">
        <f t="shared" si="457"/>
        <v/>
      </c>
      <c r="AH4643" t="str">
        <f t="shared" si="458"/>
        <v/>
      </c>
      <c r="AI4643">
        <f t="shared" si="459"/>
        <v>0</v>
      </c>
      <c r="AJ4643">
        <f t="shared" si="460"/>
        <v>0</v>
      </c>
      <c r="AK4643">
        <v>0</v>
      </c>
      <c r="AL4643" t="str">
        <f>IF(AA4643="","",IFERROR(IF(ISNUMBER('Procytrat 2003GP'!E145),'Procytrat 2003GP'!E145,IF(ISNUMBER(SEARCH("12",'Procytrat 2003GP'!E145)),EDATE(AB4643,12),IF(ISNUMBER(SEARCH("6",'Procytrat 2003GP'!E145)),EDATE(AB4643,6),IF(ISNUMBER(SEARCH("3",'Procytrat 2003GP'!E145)),EDATE(AB4643,3),DATEVALUE('Procytrat 2003GP'!E145))))),""))</f>
        <v/>
      </c>
      <c r="AM4643" t="str">
        <f t="shared" ca="1" si="461"/>
        <v/>
      </c>
    </row>
    <row r="4644" spans="27:39" x14ac:dyDescent="0.3">
      <c r="AA4644" t="str">
        <f>IF(COUNTA('Procytrat 2003GP'!B146,'Procytrat 2003GP'!C146,'Procytrat 2003GP'!D146)&gt;0,"2003GP","")</f>
        <v/>
      </c>
      <c r="AB4644" t="str">
        <f>IFERROR(IF(ISNUMBER('Procytrat 2003GP'!B146),'Procytrat 2003GP'!B146,DATEVALUE('Procytrat 2003GP'!B146)),"")</f>
        <v/>
      </c>
      <c r="AC4644" t="str">
        <f>IF(AA4644="","",'Procytrat 2003GP'!C146)</f>
        <v/>
      </c>
      <c r="AD4644" t="str">
        <f>IF(AA4644="","",IFERROR(1*'Procytrat 2003GP'!D146,IFERROR(_xludf.NUMBERVALUE('Procytrat 2003GP'!D146,".",","),IFERROR(_xludf.NUMBERVALUE('Procytrat 2003GP'!D146,",","."),0))))</f>
        <v/>
      </c>
      <c r="AE4644" t="str">
        <f>IF(AA4644="","",'Procytrat 2003GP'!A146)</f>
        <v/>
      </c>
      <c r="AF4644">
        <f t="shared" si="456"/>
        <v>0</v>
      </c>
      <c r="AG4644" t="str">
        <f t="shared" si="457"/>
        <v/>
      </c>
      <c r="AH4644" t="str">
        <f t="shared" si="458"/>
        <v/>
      </c>
      <c r="AI4644">
        <f t="shared" si="459"/>
        <v>0</v>
      </c>
      <c r="AJ4644">
        <f t="shared" si="460"/>
        <v>0</v>
      </c>
      <c r="AK4644">
        <v>0</v>
      </c>
      <c r="AL4644" t="str">
        <f>IF(AA4644="","",IFERROR(IF(ISNUMBER('Procytrat 2003GP'!E146),'Procytrat 2003GP'!E146,IF(ISNUMBER(SEARCH("12",'Procytrat 2003GP'!E146)),EDATE(AB4644,12),IF(ISNUMBER(SEARCH("6",'Procytrat 2003GP'!E146)),EDATE(AB4644,6),IF(ISNUMBER(SEARCH("3",'Procytrat 2003GP'!E146)),EDATE(AB4644,3),DATEVALUE('Procytrat 2003GP'!E146))))),""))</f>
        <v/>
      </c>
      <c r="AM4644" t="str">
        <f t="shared" ca="1" si="461"/>
        <v/>
      </c>
    </row>
    <row r="4645" spans="27:39" x14ac:dyDescent="0.3">
      <c r="AA4645" t="str">
        <f>IF(COUNTA('Procytrat 2003GP'!B147,'Procytrat 2003GP'!C147,'Procytrat 2003GP'!D147)&gt;0,"2003GP","")</f>
        <v/>
      </c>
      <c r="AB4645" t="str">
        <f>IFERROR(IF(ISNUMBER('Procytrat 2003GP'!B147),'Procytrat 2003GP'!B147,DATEVALUE('Procytrat 2003GP'!B147)),"")</f>
        <v/>
      </c>
      <c r="AC4645" t="str">
        <f>IF(AA4645="","",'Procytrat 2003GP'!C147)</f>
        <v/>
      </c>
      <c r="AD4645" t="str">
        <f>IF(AA4645="","",IFERROR(1*'Procytrat 2003GP'!D147,IFERROR(_xludf.NUMBERVALUE('Procytrat 2003GP'!D147,".",","),IFERROR(_xludf.NUMBERVALUE('Procytrat 2003GP'!D147,",","."),0))))</f>
        <v/>
      </c>
      <c r="AE4645" t="str">
        <f>IF(AA4645="","",'Procytrat 2003GP'!A147)</f>
        <v/>
      </c>
      <c r="AF4645">
        <f t="shared" si="456"/>
        <v>0</v>
      </c>
      <c r="AG4645" t="str">
        <f t="shared" si="457"/>
        <v/>
      </c>
      <c r="AH4645" t="str">
        <f t="shared" si="458"/>
        <v/>
      </c>
      <c r="AI4645">
        <f t="shared" si="459"/>
        <v>0</v>
      </c>
      <c r="AJ4645">
        <f t="shared" si="460"/>
        <v>0</v>
      </c>
      <c r="AK4645">
        <v>0</v>
      </c>
      <c r="AL4645" t="str">
        <f>IF(AA4645="","",IFERROR(IF(ISNUMBER('Procytrat 2003GP'!E147),'Procytrat 2003GP'!E147,IF(ISNUMBER(SEARCH("12",'Procytrat 2003GP'!E147)),EDATE(AB4645,12),IF(ISNUMBER(SEARCH("6",'Procytrat 2003GP'!E147)),EDATE(AB4645,6),IF(ISNUMBER(SEARCH("3",'Procytrat 2003GP'!E147)),EDATE(AB4645,3),DATEVALUE('Procytrat 2003GP'!E147))))),""))</f>
        <v/>
      </c>
      <c r="AM4645" t="str">
        <f t="shared" ca="1" si="461"/>
        <v/>
      </c>
    </row>
    <row r="4646" spans="27:39" x14ac:dyDescent="0.3">
      <c r="AA4646" t="str">
        <f>IF(COUNTA('Procytrat 2003GP'!B148,'Procytrat 2003GP'!C148,'Procytrat 2003GP'!D148)&gt;0,"2003GP","")</f>
        <v/>
      </c>
      <c r="AB4646" t="str">
        <f>IFERROR(IF(ISNUMBER('Procytrat 2003GP'!B148),'Procytrat 2003GP'!B148,DATEVALUE('Procytrat 2003GP'!B148)),"")</f>
        <v/>
      </c>
      <c r="AC4646" t="str">
        <f>IF(AA4646="","",'Procytrat 2003GP'!C148)</f>
        <v/>
      </c>
      <c r="AD4646" t="str">
        <f>IF(AA4646="","",IFERROR(1*'Procytrat 2003GP'!D148,IFERROR(_xludf.NUMBERVALUE('Procytrat 2003GP'!D148,".",","),IFERROR(_xludf.NUMBERVALUE('Procytrat 2003GP'!D148,",","."),0))))</f>
        <v/>
      </c>
      <c r="AE4646" t="str">
        <f>IF(AA4646="","",'Procytrat 2003GP'!A148)</f>
        <v/>
      </c>
      <c r="AF4646">
        <f t="shared" si="456"/>
        <v>0</v>
      </c>
      <c r="AG4646" t="str">
        <f t="shared" si="457"/>
        <v/>
      </c>
      <c r="AH4646" t="str">
        <f t="shared" si="458"/>
        <v/>
      </c>
      <c r="AI4646">
        <f t="shared" si="459"/>
        <v>0</v>
      </c>
      <c r="AJ4646">
        <f t="shared" si="460"/>
        <v>0</v>
      </c>
      <c r="AK4646">
        <v>0</v>
      </c>
      <c r="AL4646" t="str">
        <f>IF(AA4646="","",IFERROR(IF(ISNUMBER('Procytrat 2003GP'!E148),'Procytrat 2003GP'!E148,IF(ISNUMBER(SEARCH("12",'Procytrat 2003GP'!E148)),EDATE(AB4646,12),IF(ISNUMBER(SEARCH("6",'Procytrat 2003GP'!E148)),EDATE(AB4646,6),IF(ISNUMBER(SEARCH("3",'Procytrat 2003GP'!E148)),EDATE(AB4646,3),DATEVALUE('Procytrat 2003GP'!E148))))),""))</f>
        <v/>
      </c>
      <c r="AM4646" t="str">
        <f t="shared" ca="1" si="461"/>
        <v/>
      </c>
    </row>
    <row r="4647" spans="27:39" x14ac:dyDescent="0.3">
      <c r="AA4647" t="str">
        <f>IF(COUNTA('Procytrat 2003GP'!B149,'Procytrat 2003GP'!C149,'Procytrat 2003GP'!D149)&gt;0,"2003GP","")</f>
        <v/>
      </c>
      <c r="AB4647" t="str">
        <f>IFERROR(IF(ISNUMBER('Procytrat 2003GP'!B149),'Procytrat 2003GP'!B149,DATEVALUE('Procytrat 2003GP'!B149)),"")</f>
        <v/>
      </c>
      <c r="AC4647" t="str">
        <f>IF(AA4647="","",'Procytrat 2003GP'!C149)</f>
        <v/>
      </c>
      <c r="AD4647" t="str">
        <f>IF(AA4647="","",IFERROR(1*'Procytrat 2003GP'!D149,IFERROR(_xludf.NUMBERVALUE('Procytrat 2003GP'!D149,".",","),IFERROR(_xludf.NUMBERVALUE('Procytrat 2003GP'!D149,",","."),0))))</f>
        <v/>
      </c>
      <c r="AE4647" t="str">
        <f>IF(AA4647="","",'Procytrat 2003GP'!A149)</f>
        <v/>
      </c>
      <c r="AF4647">
        <f t="shared" si="456"/>
        <v>0</v>
      </c>
      <c r="AG4647" t="str">
        <f t="shared" si="457"/>
        <v/>
      </c>
      <c r="AH4647" t="str">
        <f t="shared" si="458"/>
        <v/>
      </c>
      <c r="AI4647">
        <f t="shared" si="459"/>
        <v>0</v>
      </c>
      <c r="AJ4647">
        <f t="shared" si="460"/>
        <v>0</v>
      </c>
      <c r="AK4647">
        <v>0</v>
      </c>
      <c r="AL4647" t="str">
        <f>IF(AA4647="","",IFERROR(IF(ISNUMBER('Procytrat 2003GP'!E149),'Procytrat 2003GP'!E149,IF(ISNUMBER(SEARCH("12",'Procytrat 2003GP'!E149)),EDATE(AB4647,12),IF(ISNUMBER(SEARCH("6",'Procytrat 2003GP'!E149)),EDATE(AB4647,6),IF(ISNUMBER(SEARCH("3",'Procytrat 2003GP'!E149)),EDATE(AB4647,3),DATEVALUE('Procytrat 2003GP'!E149))))),""))</f>
        <v/>
      </c>
      <c r="AM4647" t="str">
        <f t="shared" ca="1" si="461"/>
        <v/>
      </c>
    </row>
    <row r="4648" spans="27:39" x14ac:dyDescent="0.3">
      <c r="AA4648" t="str">
        <f>IF(COUNTA('Procytrat 2003GP'!B150,'Procytrat 2003GP'!C150,'Procytrat 2003GP'!D150)&gt;0,"2003GP","")</f>
        <v/>
      </c>
      <c r="AB4648" t="str">
        <f>IFERROR(IF(ISNUMBER('Procytrat 2003GP'!B150),'Procytrat 2003GP'!B150,DATEVALUE('Procytrat 2003GP'!B150)),"")</f>
        <v/>
      </c>
      <c r="AC4648" t="str">
        <f>IF(AA4648="","",'Procytrat 2003GP'!C150)</f>
        <v/>
      </c>
      <c r="AD4648" t="str">
        <f>IF(AA4648="","",IFERROR(1*'Procytrat 2003GP'!D150,IFERROR(_xludf.NUMBERVALUE('Procytrat 2003GP'!D150,".",","),IFERROR(_xludf.NUMBERVALUE('Procytrat 2003GP'!D150,",","."),0))))</f>
        <v/>
      </c>
      <c r="AE4648" t="str">
        <f>IF(AA4648="","",'Procytrat 2003GP'!A150)</f>
        <v/>
      </c>
      <c r="AF4648">
        <f t="shared" si="456"/>
        <v>0</v>
      </c>
      <c r="AG4648" t="str">
        <f t="shared" si="457"/>
        <v/>
      </c>
      <c r="AH4648" t="str">
        <f t="shared" si="458"/>
        <v/>
      </c>
      <c r="AI4648">
        <f t="shared" si="459"/>
        <v>0</v>
      </c>
      <c r="AJ4648">
        <f t="shared" si="460"/>
        <v>0</v>
      </c>
      <c r="AK4648">
        <v>0</v>
      </c>
      <c r="AL4648" t="str">
        <f>IF(AA4648="","",IFERROR(IF(ISNUMBER('Procytrat 2003GP'!E150),'Procytrat 2003GP'!E150,IF(ISNUMBER(SEARCH("12",'Procytrat 2003GP'!E150)),EDATE(AB4648,12),IF(ISNUMBER(SEARCH("6",'Procytrat 2003GP'!E150)),EDATE(AB4648,6),IF(ISNUMBER(SEARCH("3",'Procytrat 2003GP'!E150)),EDATE(AB4648,3),DATEVALUE('Procytrat 2003GP'!E150))))),""))</f>
        <v/>
      </c>
      <c r="AM4648" t="str">
        <f t="shared" ca="1" si="461"/>
        <v/>
      </c>
    </row>
    <row r="4649" spans="27:39" x14ac:dyDescent="0.3">
      <c r="AA4649" t="str">
        <f>IF(COUNTA('Procytrat 2003GP'!B151,'Procytrat 2003GP'!C151,'Procytrat 2003GP'!D151)&gt;0,"2003GP","")</f>
        <v/>
      </c>
      <c r="AB4649" t="str">
        <f>IFERROR(IF(ISNUMBER('Procytrat 2003GP'!B151),'Procytrat 2003GP'!B151,DATEVALUE('Procytrat 2003GP'!B151)),"")</f>
        <v/>
      </c>
      <c r="AC4649" t="str">
        <f>IF(AA4649="","",'Procytrat 2003GP'!C151)</f>
        <v/>
      </c>
      <c r="AD4649" t="str">
        <f>IF(AA4649="","",IFERROR(1*'Procytrat 2003GP'!D151,IFERROR(_xludf.NUMBERVALUE('Procytrat 2003GP'!D151,".",","),IFERROR(_xludf.NUMBERVALUE('Procytrat 2003GP'!D151,",","."),0))))</f>
        <v/>
      </c>
      <c r="AE4649" t="str">
        <f>IF(AA4649="","",'Procytrat 2003GP'!A151)</f>
        <v/>
      </c>
      <c r="AF4649">
        <f t="shared" si="456"/>
        <v>0</v>
      </c>
      <c r="AG4649" t="str">
        <f t="shared" si="457"/>
        <v/>
      </c>
      <c r="AH4649" t="str">
        <f t="shared" si="458"/>
        <v/>
      </c>
      <c r="AI4649">
        <f t="shared" si="459"/>
        <v>0</v>
      </c>
      <c r="AJ4649">
        <f t="shared" si="460"/>
        <v>0</v>
      </c>
      <c r="AK4649">
        <v>0</v>
      </c>
      <c r="AL4649" t="str">
        <f>IF(AA4649="","",IFERROR(IF(ISNUMBER('Procytrat 2003GP'!E151),'Procytrat 2003GP'!E151,IF(ISNUMBER(SEARCH("12",'Procytrat 2003GP'!E151)),EDATE(AB4649,12),IF(ISNUMBER(SEARCH("6",'Procytrat 2003GP'!E151)),EDATE(AB4649,6),IF(ISNUMBER(SEARCH("3",'Procytrat 2003GP'!E151)),EDATE(AB4649,3),DATEVALUE('Procytrat 2003GP'!E151))))),""))</f>
        <v/>
      </c>
      <c r="AM4649" t="str">
        <f t="shared" ca="1" si="461"/>
        <v/>
      </c>
    </row>
    <row r="4650" spans="27:39" x14ac:dyDescent="0.3">
      <c r="AA4650" t="str">
        <f>IF(COUNTA('Procytrat 2003GP'!B152,'Procytrat 2003GP'!C152,'Procytrat 2003GP'!D152)&gt;0,"2003GP","")</f>
        <v/>
      </c>
      <c r="AB4650" t="str">
        <f>IFERROR(IF(ISNUMBER('Procytrat 2003GP'!B152),'Procytrat 2003GP'!B152,DATEVALUE('Procytrat 2003GP'!B152)),"")</f>
        <v/>
      </c>
      <c r="AC4650" t="str">
        <f>IF(AA4650="","",'Procytrat 2003GP'!C152)</f>
        <v/>
      </c>
      <c r="AD4650" t="str">
        <f>IF(AA4650="","",IFERROR(1*'Procytrat 2003GP'!D152,IFERROR(_xludf.NUMBERVALUE('Procytrat 2003GP'!D152,".",","),IFERROR(_xludf.NUMBERVALUE('Procytrat 2003GP'!D152,",","."),0))))</f>
        <v/>
      </c>
      <c r="AE4650" t="str">
        <f>IF(AA4650="","",'Procytrat 2003GP'!A152)</f>
        <v/>
      </c>
      <c r="AF4650">
        <f t="shared" si="456"/>
        <v>0</v>
      </c>
      <c r="AG4650" t="str">
        <f t="shared" si="457"/>
        <v/>
      </c>
      <c r="AH4650" t="str">
        <f t="shared" si="458"/>
        <v/>
      </c>
      <c r="AI4650">
        <f t="shared" si="459"/>
        <v>0</v>
      </c>
      <c r="AJ4650">
        <f t="shared" si="460"/>
        <v>0</v>
      </c>
      <c r="AK4650">
        <v>0</v>
      </c>
      <c r="AL4650" t="str">
        <f>IF(AA4650="","",IFERROR(IF(ISNUMBER('Procytrat 2003GP'!E152),'Procytrat 2003GP'!E152,IF(ISNUMBER(SEARCH("12",'Procytrat 2003GP'!E152)),EDATE(AB4650,12),IF(ISNUMBER(SEARCH("6",'Procytrat 2003GP'!E152)),EDATE(AB4650,6),IF(ISNUMBER(SEARCH("3",'Procytrat 2003GP'!E152)),EDATE(AB4650,3),DATEVALUE('Procytrat 2003GP'!E152))))),""))</f>
        <v/>
      </c>
      <c r="AM4650" t="str">
        <f t="shared" ca="1" si="461"/>
        <v/>
      </c>
    </row>
    <row r="4651" spans="27:39" x14ac:dyDescent="0.3">
      <c r="AA4651" t="str">
        <f>IF(COUNTA('Procytrat 2003GP'!B153,'Procytrat 2003GP'!C153,'Procytrat 2003GP'!D153)&gt;0,"2003GP","")</f>
        <v/>
      </c>
      <c r="AB4651" t="str">
        <f>IFERROR(IF(ISNUMBER('Procytrat 2003GP'!B153),'Procytrat 2003GP'!B153,DATEVALUE('Procytrat 2003GP'!B153)),"")</f>
        <v/>
      </c>
      <c r="AC4651" t="str">
        <f>IF(AA4651="","",'Procytrat 2003GP'!C153)</f>
        <v/>
      </c>
      <c r="AD4651" t="str">
        <f>IF(AA4651="","",IFERROR(1*'Procytrat 2003GP'!D153,IFERROR(_xludf.NUMBERVALUE('Procytrat 2003GP'!D153,".",","),IFERROR(_xludf.NUMBERVALUE('Procytrat 2003GP'!D153,",","."),0))))</f>
        <v/>
      </c>
      <c r="AE4651" t="str">
        <f>IF(AA4651="","",'Procytrat 2003GP'!A153)</f>
        <v/>
      </c>
      <c r="AF4651">
        <f t="shared" si="456"/>
        <v>0</v>
      </c>
      <c r="AG4651" t="str">
        <f t="shared" si="457"/>
        <v/>
      </c>
      <c r="AH4651" t="str">
        <f t="shared" si="458"/>
        <v/>
      </c>
      <c r="AI4651">
        <f t="shared" si="459"/>
        <v>0</v>
      </c>
      <c r="AJ4651">
        <f t="shared" si="460"/>
        <v>0</v>
      </c>
      <c r="AK4651">
        <v>0</v>
      </c>
      <c r="AL4651" t="str">
        <f>IF(AA4651="","",IFERROR(IF(ISNUMBER('Procytrat 2003GP'!E153),'Procytrat 2003GP'!E153,IF(ISNUMBER(SEARCH("12",'Procytrat 2003GP'!E153)),EDATE(AB4651,12),IF(ISNUMBER(SEARCH("6",'Procytrat 2003GP'!E153)),EDATE(AB4651,6),IF(ISNUMBER(SEARCH("3",'Procytrat 2003GP'!E153)),EDATE(AB4651,3),DATEVALUE('Procytrat 2003GP'!E153))))),""))</f>
        <v/>
      </c>
      <c r="AM4651" t="str">
        <f t="shared" ca="1" si="461"/>
        <v/>
      </c>
    </row>
    <row r="4652" spans="27:39" x14ac:dyDescent="0.3">
      <c r="AA4652" t="str">
        <f>IF(COUNTA('Procytrat 2003GP'!B154,'Procytrat 2003GP'!C154,'Procytrat 2003GP'!D154)&gt;0,"2003GP","")</f>
        <v/>
      </c>
      <c r="AB4652" t="str">
        <f>IFERROR(IF(ISNUMBER('Procytrat 2003GP'!B154),'Procytrat 2003GP'!B154,DATEVALUE('Procytrat 2003GP'!B154)),"")</f>
        <v/>
      </c>
      <c r="AC4652" t="str">
        <f>IF(AA4652="","",'Procytrat 2003GP'!C154)</f>
        <v/>
      </c>
      <c r="AD4652" t="str">
        <f>IF(AA4652="","",IFERROR(1*'Procytrat 2003GP'!D154,IFERROR(_xludf.NUMBERVALUE('Procytrat 2003GP'!D154,".",","),IFERROR(_xludf.NUMBERVALUE('Procytrat 2003GP'!D154,",","."),0))))</f>
        <v/>
      </c>
      <c r="AE4652" t="str">
        <f>IF(AA4652="","",'Procytrat 2003GP'!A154)</f>
        <v/>
      </c>
      <c r="AF4652">
        <f t="shared" si="456"/>
        <v>0</v>
      </c>
      <c r="AG4652" t="str">
        <f t="shared" si="457"/>
        <v/>
      </c>
      <c r="AH4652" t="str">
        <f t="shared" si="458"/>
        <v/>
      </c>
      <c r="AI4652">
        <f t="shared" si="459"/>
        <v>0</v>
      </c>
      <c r="AJ4652">
        <f t="shared" si="460"/>
        <v>0</v>
      </c>
      <c r="AK4652">
        <v>0</v>
      </c>
      <c r="AL4652" t="str">
        <f>IF(AA4652="","",IFERROR(IF(ISNUMBER('Procytrat 2003GP'!E154),'Procytrat 2003GP'!E154,IF(ISNUMBER(SEARCH("12",'Procytrat 2003GP'!E154)),EDATE(AB4652,12),IF(ISNUMBER(SEARCH("6",'Procytrat 2003GP'!E154)),EDATE(AB4652,6),IF(ISNUMBER(SEARCH("3",'Procytrat 2003GP'!E154)),EDATE(AB4652,3),DATEVALUE('Procytrat 2003GP'!E154))))),""))</f>
        <v/>
      </c>
      <c r="AM4652" t="str">
        <f t="shared" ca="1" si="461"/>
        <v/>
      </c>
    </row>
    <row r="4653" spans="27:39" x14ac:dyDescent="0.3">
      <c r="AA4653" t="str">
        <f>IF(COUNTA('Procytrat 2003GP'!B155,'Procytrat 2003GP'!C155,'Procytrat 2003GP'!D155)&gt;0,"2003GP","")</f>
        <v/>
      </c>
      <c r="AB4653" t="str">
        <f>IFERROR(IF(ISNUMBER('Procytrat 2003GP'!B155),'Procytrat 2003GP'!B155,DATEVALUE('Procytrat 2003GP'!B155)),"")</f>
        <v/>
      </c>
      <c r="AC4653" t="str">
        <f>IF(AA4653="","",'Procytrat 2003GP'!C155)</f>
        <v/>
      </c>
      <c r="AD4653" t="str">
        <f>IF(AA4653="","",IFERROR(1*'Procytrat 2003GP'!D155,IFERROR(_xludf.NUMBERVALUE('Procytrat 2003GP'!D155,".",","),IFERROR(_xludf.NUMBERVALUE('Procytrat 2003GP'!D155,",","."),0))))</f>
        <v/>
      </c>
      <c r="AE4653" t="str">
        <f>IF(AA4653="","",'Procytrat 2003GP'!A155)</f>
        <v/>
      </c>
      <c r="AF4653">
        <f t="shared" si="456"/>
        <v>0</v>
      </c>
      <c r="AG4653" t="str">
        <f t="shared" si="457"/>
        <v/>
      </c>
      <c r="AH4653" t="str">
        <f t="shared" si="458"/>
        <v/>
      </c>
      <c r="AI4653">
        <f t="shared" si="459"/>
        <v>0</v>
      </c>
      <c r="AJ4653">
        <f t="shared" si="460"/>
        <v>0</v>
      </c>
      <c r="AK4653">
        <v>0</v>
      </c>
      <c r="AL4653" t="str">
        <f>IF(AA4653="","",IFERROR(IF(ISNUMBER('Procytrat 2003GP'!E155),'Procytrat 2003GP'!E155,IF(ISNUMBER(SEARCH("12",'Procytrat 2003GP'!E155)),EDATE(AB4653,12),IF(ISNUMBER(SEARCH("6",'Procytrat 2003GP'!E155)),EDATE(AB4653,6),IF(ISNUMBER(SEARCH("3",'Procytrat 2003GP'!E155)),EDATE(AB4653,3),DATEVALUE('Procytrat 2003GP'!E155))))),""))</f>
        <v/>
      </c>
      <c r="AM4653" t="str">
        <f t="shared" ca="1" si="461"/>
        <v/>
      </c>
    </row>
    <row r="4654" spans="27:39" x14ac:dyDescent="0.3">
      <c r="AA4654" t="str">
        <f>IF(COUNTA('Procytrat 2003GP'!B156,'Procytrat 2003GP'!C156,'Procytrat 2003GP'!D156)&gt;0,"2003GP","")</f>
        <v/>
      </c>
      <c r="AB4654" t="str">
        <f>IFERROR(IF(ISNUMBER('Procytrat 2003GP'!B156),'Procytrat 2003GP'!B156,DATEVALUE('Procytrat 2003GP'!B156)),"")</f>
        <v/>
      </c>
      <c r="AC4654" t="str">
        <f>IF(AA4654="","",'Procytrat 2003GP'!C156)</f>
        <v/>
      </c>
      <c r="AD4654" t="str">
        <f>IF(AA4654="","",IFERROR(1*'Procytrat 2003GP'!D156,IFERROR(_xludf.NUMBERVALUE('Procytrat 2003GP'!D156,".",","),IFERROR(_xludf.NUMBERVALUE('Procytrat 2003GP'!D156,",","."),0))))</f>
        <v/>
      </c>
      <c r="AE4654" t="str">
        <f>IF(AA4654="","",'Procytrat 2003GP'!A156)</f>
        <v/>
      </c>
      <c r="AF4654">
        <f t="shared" si="456"/>
        <v>0</v>
      </c>
      <c r="AG4654" t="str">
        <f t="shared" si="457"/>
        <v/>
      </c>
      <c r="AH4654" t="str">
        <f t="shared" si="458"/>
        <v/>
      </c>
      <c r="AI4654">
        <f t="shared" si="459"/>
        <v>0</v>
      </c>
      <c r="AJ4654">
        <f t="shared" si="460"/>
        <v>0</v>
      </c>
      <c r="AK4654">
        <v>0</v>
      </c>
      <c r="AL4654" t="str">
        <f>IF(AA4654="","",IFERROR(IF(ISNUMBER('Procytrat 2003GP'!E156),'Procytrat 2003GP'!E156,IF(ISNUMBER(SEARCH("12",'Procytrat 2003GP'!E156)),EDATE(AB4654,12),IF(ISNUMBER(SEARCH("6",'Procytrat 2003GP'!E156)),EDATE(AB4654,6),IF(ISNUMBER(SEARCH("3",'Procytrat 2003GP'!E156)),EDATE(AB4654,3),DATEVALUE('Procytrat 2003GP'!E156))))),""))</f>
        <v/>
      </c>
      <c r="AM4654" t="str">
        <f t="shared" ca="1" si="461"/>
        <v/>
      </c>
    </row>
    <row r="4655" spans="27:39" x14ac:dyDescent="0.3">
      <c r="AA4655" t="str">
        <f>IF(COUNTA('Procytrat 2003GP'!B157,'Procytrat 2003GP'!C157,'Procytrat 2003GP'!D157)&gt;0,"2003GP","")</f>
        <v/>
      </c>
      <c r="AB4655" t="str">
        <f>IFERROR(IF(ISNUMBER('Procytrat 2003GP'!B157),'Procytrat 2003GP'!B157,DATEVALUE('Procytrat 2003GP'!B157)),"")</f>
        <v/>
      </c>
      <c r="AC4655" t="str">
        <f>IF(AA4655="","",'Procytrat 2003GP'!C157)</f>
        <v/>
      </c>
      <c r="AD4655" t="str">
        <f>IF(AA4655="","",IFERROR(1*'Procytrat 2003GP'!D157,IFERROR(_xludf.NUMBERVALUE('Procytrat 2003GP'!D157,".",","),IFERROR(_xludf.NUMBERVALUE('Procytrat 2003GP'!D157,",","."),0))))</f>
        <v/>
      </c>
      <c r="AE4655" t="str">
        <f>IF(AA4655="","",'Procytrat 2003GP'!A157)</f>
        <v/>
      </c>
      <c r="AF4655">
        <f t="shared" si="456"/>
        <v>0</v>
      </c>
      <c r="AG4655" t="str">
        <f t="shared" si="457"/>
        <v/>
      </c>
      <c r="AH4655" t="str">
        <f t="shared" si="458"/>
        <v/>
      </c>
      <c r="AI4655">
        <f t="shared" si="459"/>
        <v>0</v>
      </c>
      <c r="AJ4655">
        <f t="shared" si="460"/>
        <v>0</v>
      </c>
      <c r="AK4655">
        <v>0</v>
      </c>
      <c r="AL4655" t="str">
        <f>IF(AA4655="","",IFERROR(IF(ISNUMBER('Procytrat 2003GP'!E157),'Procytrat 2003GP'!E157,IF(ISNUMBER(SEARCH("12",'Procytrat 2003GP'!E157)),EDATE(AB4655,12),IF(ISNUMBER(SEARCH("6",'Procytrat 2003GP'!E157)),EDATE(AB4655,6),IF(ISNUMBER(SEARCH("3",'Procytrat 2003GP'!E157)),EDATE(AB4655,3),DATEVALUE('Procytrat 2003GP'!E157))))),""))</f>
        <v/>
      </c>
      <c r="AM4655" t="str">
        <f t="shared" ca="1" si="461"/>
        <v/>
      </c>
    </row>
    <row r="4656" spans="27:39" x14ac:dyDescent="0.3">
      <c r="AA4656" t="str">
        <f>IF(COUNTA('Procytrat 2003GP'!B158,'Procytrat 2003GP'!C158,'Procytrat 2003GP'!D158)&gt;0,"2003GP","")</f>
        <v/>
      </c>
      <c r="AB4656" t="str">
        <f>IFERROR(IF(ISNUMBER('Procytrat 2003GP'!B158),'Procytrat 2003GP'!B158,DATEVALUE('Procytrat 2003GP'!B158)),"")</f>
        <v/>
      </c>
      <c r="AC4656" t="str">
        <f>IF(AA4656="","",'Procytrat 2003GP'!C158)</f>
        <v/>
      </c>
      <c r="AD4656" t="str">
        <f>IF(AA4656="","",IFERROR(1*'Procytrat 2003GP'!D158,IFERROR(_xludf.NUMBERVALUE('Procytrat 2003GP'!D158,".",","),IFERROR(_xludf.NUMBERVALUE('Procytrat 2003GP'!D158,",","."),0))))</f>
        <v/>
      </c>
      <c r="AE4656" t="str">
        <f>IF(AA4656="","",'Procytrat 2003GP'!A158)</f>
        <v/>
      </c>
      <c r="AF4656">
        <f t="shared" si="456"/>
        <v>0</v>
      </c>
      <c r="AG4656" t="str">
        <f t="shared" si="457"/>
        <v/>
      </c>
      <c r="AH4656" t="str">
        <f t="shared" si="458"/>
        <v/>
      </c>
      <c r="AI4656">
        <f t="shared" si="459"/>
        <v>0</v>
      </c>
      <c r="AJ4656">
        <f t="shared" si="460"/>
        <v>0</v>
      </c>
      <c r="AK4656">
        <v>0</v>
      </c>
      <c r="AL4656" t="str">
        <f>IF(AA4656="","",IFERROR(IF(ISNUMBER('Procytrat 2003GP'!E158),'Procytrat 2003GP'!E158,IF(ISNUMBER(SEARCH("12",'Procytrat 2003GP'!E158)),EDATE(AB4656,12),IF(ISNUMBER(SEARCH("6",'Procytrat 2003GP'!E158)),EDATE(AB4656,6),IF(ISNUMBER(SEARCH("3",'Procytrat 2003GP'!E158)),EDATE(AB4656,3),DATEVALUE('Procytrat 2003GP'!E158))))),""))</f>
        <v/>
      </c>
      <c r="AM4656" t="str">
        <f t="shared" ca="1" si="461"/>
        <v/>
      </c>
    </row>
    <row r="4657" spans="27:39" x14ac:dyDescent="0.3">
      <c r="AA4657" t="str">
        <f>IF(COUNTA('Procytrat 2003GP'!B159,'Procytrat 2003GP'!C159,'Procytrat 2003GP'!D159)&gt;0,"2003GP","")</f>
        <v/>
      </c>
      <c r="AB4657" t="str">
        <f>IFERROR(IF(ISNUMBER('Procytrat 2003GP'!B159),'Procytrat 2003GP'!B159,DATEVALUE('Procytrat 2003GP'!B159)),"")</f>
        <v/>
      </c>
      <c r="AC4657" t="str">
        <f>IF(AA4657="","",'Procytrat 2003GP'!C159)</f>
        <v/>
      </c>
      <c r="AD4657" t="str">
        <f>IF(AA4657="","",IFERROR(1*'Procytrat 2003GP'!D159,IFERROR(_xludf.NUMBERVALUE('Procytrat 2003GP'!D159,".",","),IFERROR(_xludf.NUMBERVALUE('Procytrat 2003GP'!D159,",","."),0))))</f>
        <v/>
      </c>
      <c r="AE4657" t="str">
        <f>IF(AA4657="","",'Procytrat 2003GP'!A159)</f>
        <v/>
      </c>
      <c r="AF4657">
        <f t="shared" si="456"/>
        <v>0</v>
      </c>
      <c r="AG4657" t="str">
        <f t="shared" si="457"/>
        <v/>
      </c>
      <c r="AH4657" t="str">
        <f t="shared" si="458"/>
        <v/>
      </c>
      <c r="AI4657">
        <f t="shared" si="459"/>
        <v>0</v>
      </c>
      <c r="AJ4657">
        <f t="shared" si="460"/>
        <v>0</v>
      </c>
      <c r="AK4657">
        <v>0</v>
      </c>
      <c r="AL4657" t="str">
        <f>IF(AA4657="","",IFERROR(IF(ISNUMBER('Procytrat 2003GP'!E159),'Procytrat 2003GP'!E159,IF(ISNUMBER(SEARCH("12",'Procytrat 2003GP'!E159)),EDATE(AB4657,12),IF(ISNUMBER(SEARCH("6",'Procytrat 2003GP'!E159)),EDATE(AB4657,6),IF(ISNUMBER(SEARCH("3",'Procytrat 2003GP'!E159)),EDATE(AB4657,3),DATEVALUE('Procytrat 2003GP'!E159))))),""))</f>
        <v/>
      </c>
      <c r="AM4657" t="str">
        <f t="shared" ca="1" si="461"/>
        <v/>
      </c>
    </row>
    <row r="4658" spans="27:39" x14ac:dyDescent="0.3">
      <c r="AA4658" t="str">
        <f>IF(COUNTA('Procytrat 2003GP'!B160,'Procytrat 2003GP'!C160,'Procytrat 2003GP'!D160)&gt;0,"2003GP","")</f>
        <v/>
      </c>
      <c r="AB4658" t="str">
        <f>IFERROR(IF(ISNUMBER('Procytrat 2003GP'!B160),'Procytrat 2003GP'!B160,DATEVALUE('Procytrat 2003GP'!B160)),"")</f>
        <v/>
      </c>
      <c r="AC4658" t="str">
        <f>IF(AA4658="","",'Procytrat 2003GP'!C160)</f>
        <v/>
      </c>
      <c r="AD4658" t="str">
        <f>IF(AA4658="","",IFERROR(1*'Procytrat 2003GP'!D160,IFERROR(_xludf.NUMBERVALUE('Procytrat 2003GP'!D160,".",","),IFERROR(_xludf.NUMBERVALUE('Procytrat 2003GP'!D160,",","."),0))))</f>
        <v/>
      </c>
      <c r="AE4658" t="str">
        <f>IF(AA4658="","",'Procytrat 2003GP'!A160)</f>
        <v/>
      </c>
      <c r="AF4658">
        <f t="shared" si="456"/>
        <v>0</v>
      </c>
      <c r="AG4658" t="str">
        <f t="shared" si="457"/>
        <v/>
      </c>
      <c r="AH4658" t="str">
        <f t="shared" si="458"/>
        <v/>
      </c>
      <c r="AI4658">
        <f t="shared" si="459"/>
        <v>0</v>
      </c>
      <c r="AJ4658">
        <f t="shared" si="460"/>
        <v>0</v>
      </c>
      <c r="AK4658">
        <v>0</v>
      </c>
      <c r="AL4658" t="str">
        <f>IF(AA4658="","",IFERROR(IF(ISNUMBER('Procytrat 2003GP'!E160),'Procytrat 2003GP'!E160,IF(ISNUMBER(SEARCH("12",'Procytrat 2003GP'!E160)),EDATE(AB4658,12),IF(ISNUMBER(SEARCH("6",'Procytrat 2003GP'!E160)),EDATE(AB4658,6),IF(ISNUMBER(SEARCH("3",'Procytrat 2003GP'!E160)),EDATE(AB4658,3),DATEVALUE('Procytrat 2003GP'!E160))))),""))</f>
        <v/>
      </c>
      <c r="AM4658" t="str">
        <f t="shared" ca="1" si="461"/>
        <v/>
      </c>
    </row>
    <row r="4659" spans="27:39" x14ac:dyDescent="0.3">
      <c r="AA4659" t="str">
        <f>IF(COUNTA('Procytrat 2003GP'!B161,'Procytrat 2003GP'!C161,'Procytrat 2003GP'!D161)&gt;0,"2003GP","")</f>
        <v/>
      </c>
      <c r="AB4659" t="str">
        <f>IFERROR(IF(ISNUMBER('Procytrat 2003GP'!B161),'Procytrat 2003GP'!B161,DATEVALUE('Procytrat 2003GP'!B161)),"")</f>
        <v/>
      </c>
      <c r="AC4659" t="str">
        <f>IF(AA4659="","",'Procytrat 2003GP'!C161)</f>
        <v/>
      </c>
      <c r="AD4659" t="str">
        <f>IF(AA4659="","",IFERROR(1*'Procytrat 2003GP'!D161,IFERROR(_xludf.NUMBERVALUE('Procytrat 2003GP'!D161,".",","),IFERROR(_xludf.NUMBERVALUE('Procytrat 2003GP'!D161,",","."),0))))</f>
        <v/>
      </c>
      <c r="AE4659" t="str">
        <f>IF(AA4659="","",'Procytrat 2003GP'!A161)</f>
        <v/>
      </c>
      <c r="AF4659">
        <f t="shared" si="456"/>
        <v>0</v>
      </c>
      <c r="AG4659" t="str">
        <f t="shared" si="457"/>
        <v/>
      </c>
      <c r="AH4659" t="str">
        <f t="shared" si="458"/>
        <v/>
      </c>
      <c r="AI4659">
        <f t="shared" si="459"/>
        <v>0</v>
      </c>
      <c r="AJ4659">
        <f t="shared" si="460"/>
        <v>0</v>
      </c>
      <c r="AK4659">
        <v>0</v>
      </c>
      <c r="AL4659" t="str">
        <f>IF(AA4659="","",IFERROR(IF(ISNUMBER('Procytrat 2003GP'!E161),'Procytrat 2003GP'!E161,IF(ISNUMBER(SEARCH("12",'Procytrat 2003GP'!E161)),EDATE(AB4659,12),IF(ISNUMBER(SEARCH("6",'Procytrat 2003GP'!E161)),EDATE(AB4659,6),IF(ISNUMBER(SEARCH("3",'Procytrat 2003GP'!E161)),EDATE(AB4659,3),DATEVALUE('Procytrat 2003GP'!E161))))),""))</f>
        <v/>
      </c>
      <c r="AM4659" t="str">
        <f t="shared" ca="1" si="461"/>
        <v/>
      </c>
    </row>
    <row r="4660" spans="27:39" x14ac:dyDescent="0.3">
      <c r="AA4660" t="str">
        <f>IF(COUNTA('Procytrat 2003GP'!B162,'Procytrat 2003GP'!C162,'Procytrat 2003GP'!D162)&gt;0,"2003GP","")</f>
        <v/>
      </c>
      <c r="AB4660" t="str">
        <f>IFERROR(IF(ISNUMBER('Procytrat 2003GP'!B162),'Procytrat 2003GP'!B162,DATEVALUE('Procytrat 2003GP'!B162)),"")</f>
        <v/>
      </c>
      <c r="AC4660" t="str">
        <f>IF(AA4660="","",'Procytrat 2003GP'!C162)</f>
        <v/>
      </c>
      <c r="AD4660" t="str">
        <f>IF(AA4660="","",IFERROR(1*'Procytrat 2003GP'!D162,IFERROR(_xludf.NUMBERVALUE('Procytrat 2003GP'!D162,".",","),IFERROR(_xludf.NUMBERVALUE('Procytrat 2003GP'!D162,",","."),0))))</f>
        <v/>
      </c>
      <c r="AE4660" t="str">
        <f>IF(AA4660="","",'Procytrat 2003GP'!A162)</f>
        <v/>
      </c>
      <c r="AF4660">
        <f t="shared" si="456"/>
        <v>0</v>
      </c>
      <c r="AG4660" t="str">
        <f t="shared" si="457"/>
        <v/>
      </c>
      <c r="AH4660" t="str">
        <f t="shared" si="458"/>
        <v/>
      </c>
      <c r="AI4660">
        <f t="shared" si="459"/>
        <v>0</v>
      </c>
      <c r="AJ4660">
        <f t="shared" si="460"/>
        <v>0</v>
      </c>
      <c r="AK4660">
        <v>0</v>
      </c>
      <c r="AL4660" t="str">
        <f>IF(AA4660="","",IFERROR(IF(ISNUMBER('Procytrat 2003GP'!E162),'Procytrat 2003GP'!E162,IF(ISNUMBER(SEARCH("12",'Procytrat 2003GP'!E162)),EDATE(AB4660,12),IF(ISNUMBER(SEARCH("6",'Procytrat 2003GP'!E162)),EDATE(AB4660,6),IF(ISNUMBER(SEARCH("3",'Procytrat 2003GP'!E162)),EDATE(AB4660,3),DATEVALUE('Procytrat 2003GP'!E162))))),""))</f>
        <v/>
      </c>
      <c r="AM4660" t="str">
        <f t="shared" ca="1" si="461"/>
        <v/>
      </c>
    </row>
    <row r="4661" spans="27:39" x14ac:dyDescent="0.3">
      <c r="AA4661" t="str">
        <f>IF(COUNTA('Procytrat 2003GP'!B163,'Procytrat 2003GP'!C163,'Procytrat 2003GP'!D163)&gt;0,"2003GP","")</f>
        <v/>
      </c>
      <c r="AB4661" t="str">
        <f>IFERROR(IF(ISNUMBER('Procytrat 2003GP'!B163),'Procytrat 2003GP'!B163,DATEVALUE('Procytrat 2003GP'!B163)),"")</f>
        <v/>
      </c>
      <c r="AC4661" t="str">
        <f>IF(AA4661="","",'Procytrat 2003GP'!C163)</f>
        <v/>
      </c>
      <c r="AD4661" t="str">
        <f>IF(AA4661="","",IFERROR(1*'Procytrat 2003GP'!D163,IFERROR(_xludf.NUMBERVALUE('Procytrat 2003GP'!D163,".",","),IFERROR(_xludf.NUMBERVALUE('Procytrat 2003GP'!D163,",","."),0))))</f>
        <v/>
      </c>
      <c r="AE4661" t="str">
        <f>IF(AA4661="","",'Procytrat 2003GP'!A163)</f>
        <v/>
      </c>
      <c r="AF4661">
        <f t="shared" si="456"/>
        <v>0</v>
      </c>
      <c r="AG4661" t="str">
        <f t="shared" si="457"/>
        <v/>
      </c>
      <c r="AH4661" t="str">
        <f t="shared" si="458"/>
        <v/>
      </c>
      <c r="AI4661">
        <f t="shared" si="459"/>
        <v>0</v>
      </c>
      <c r="AJ4661">
        <f t="shared" si="460"/>
        <v>0</v>
      </c>
      <c r="AK4661">
        <v>0</v>
      </c>
      <c r="AL4661" t="str">
        <f>IF(AA4661="","",IFERROR(IF(ISNUMBER('Procytrat 2003GP'!E163),'Procytrat 2003GP'!E163,IF(ISNUMBER(SEARCH("12",'Procytrat 2003GP'!E163)),EDATE(AB4661,12),IF(ISNUMBER(SEARCH("6",'Procytrat 2003GP'!E163)),EDATE(AB4661,6),IF(ISNUMBER(SEARCH("3",'Procytrat 2003GP'!E163)),EDATE(AB4661,3),DATEVALUE('Procytrat 2003GP'!E163))))),""))</f>
        <v/>
      </c>
      <c r="AM4661" t="str">
        <f t="shared" ca="1" si="461"/>
        <v/>
      </c>
    </row>
    <row r="4662" spans="27:39" x14ac:dyDescent="0.3">
      <c r="AA4662" t="str">
        <f>IF(COUNTA('Procytrat 2003GP'!B164,'Procytrat 2003GP'!C164,'Procytrat 2003GP'!D164)&gt;0,"2003GP","")</f>
        <v/>
      </c>
      <c r="AB4662" t="str">
        <f>IFERROR(IF(ISNUMBER('Procytrat 2003GP'!B164),'Procytrat 2003GP'!B164,DATEVALUE('Procytrat 2003GP'!B164)),"")</f>
        <v/>
      </c>
      <c r="AC4662" t="str">
        <f>IF(AA4662="","",'Procytrat 2003GP'!C164)</f>
        <v/>
      </c>
      <c r="AD4662" t="str">
        <f>IF(AA4662="","",IFERROR(1*'Procytrat 2003GP'!D164,IFERROR(_xludf.NUMBERVALUE('Procytrat 2003GP'!D164,".",","),IFERROR(_xludf.NUMBERVALUE('Procytrat 2003GP'!D164,",","."),0))))</f>
        <v/>
      </c>
      <c r="AE4662" t="str">
        <f>IF(AA4662="","",'Procytrat 2003GP'!A164)</f>
        <v/>
      </c>
      <c r="AF4662">
        <f t="shared" si="456"/>
        <v>0</v>
      </c>
      <c r="AG4662" t="str">
        <f t="shared" si="457"/>
        <v/>
      </c>
      <c r="AH4662" t="str">
        <f t="shared" si="458"/>
        <v/>
      </c>
      <c r="AI4662">
        <f t="shared" si="459"/>
        <v>0</v>
      </c>
      <c r="AJ4662">
        <f t="shared" si="460"/>
        <v>0</v>
      </c>
      <c r="AK4662">
        <v>0</v>
      </c>
      <c r="AL4662" t="str">
        <f>IF(AA4662="","",IFERROR(IF(ISNUMBER('Procytrat 2003GP'!E164),'Procytrat 2003GP'!E164,IF(ISNUMBER(SEARCH("12",'Procytrat 2003GP'!E164)),EDATE(AB4662,12),IF(ISNUMBER(SEARCH("6",'Procytrat 2003GP'!E164)),EDATE(AB4662,6),IF(ISNUMBER(SEARCH("3",'Procytrat 2003GP'!E164)),EDATE(AB4662,3),DATEVALUE('Procytrat 2003GP'!E164))))),""))</f>
        <v/>
      </c>
      <c r="AM4662" t="str">
        <f t="shared" ca="1" si="461"/>
        <v/>
      </c>
    </row>
    <row r="4663" spans="27:39" x14ac:dyDescent="0.3">
      <c r="AA4663" t="str">
        <f>IF(COUNTA('Procytrat 2003GP'!B165,'Procytrat 2003GP'!C165,'Procytrat 2003GP'!D165)&gt;0,"2003GP","")</f>
        <v/>
      </c>
      <c r="AB4663" t="str">
        <f>IFERROR(IF(ISNUMBER('Procytrat 2003GP'!B165),'Procytrat 2003GP'!B165,DATEVALUE('Procytrat 2003GP'!B165)),"")</f>
        <v/>
      </c>
      <c r="AC4663" t="str">
        <f>IF(AA4663="","",'Procytrat 2003GP'!C165)</f>
        <v/>
      </c>
      <c r="AD4663" t="str">
        <f>IF(AA4663="","",IFERROR(1*'Procytrat 2003GP'!D165,IFERROR(_xludf.NUMBERVALUE('Procytrat 2003GP'!D165,".",","),IFERROR(_xludf.NUMBERVALUE('Procytrat 2003GP'!D165,",","."),0))))</f>
        <v/>
      </c>
      <c r="AE4663" t="str">
        <f>IF(AA4663="","",'Procytrat 2003GP'!A165)</f>
        <v/>
      </c>
      <c r="AF4663">
        <f t="shared" si="456"/>
        <v>0</v>
      </c>
      <c r="AG4663" t="str">
        <f t="shared" si="457"/>
        <v/>
      </c>
      <c r="AH4663" t="str">
        <f t="shared" si="458"/>
        <v/>
      </c>
      <c r="AI4663">
        <f t="shared" si="459"/>
        <v>0</v>
      </c>
      <c r="AJ4663">
        <f t="shared" si="460"/>
        <v>0</v>
      </c>
      <c r="AK4663">
        <v>0</v>
      </c>
      <c r="AL4663" t="str">
        <f>IF(AA4663="","",IFERROR(IF(ISNUMBER('Procytrat 2003GP'!E165),'Procytrat 2003GP'!E165,IF(ISNUMBER(SEARCH("12",'Procytrat 2003GP'!E165)),EDATE(AB4663,12),IF(ISNUMBER(SEARCH("6",'Procytrat 2003GP'!E165)),EDATE(AB4663,6),IF(ISNUMBER(SEARCH("3",'Procytrat 2003GP'!E165)),EDATE(AB4663,3),DATEVALUE('Procytrat 2003GP'!E165))))),""))</f>
        <v/>
      </c>
      <c r="AM4663" t="str">
        <f t="shared" ca="1" si="461"/>
        <v/>
      </c>
    </row>
    <row r="4664" spans="27:39" x14ac:dyDescent="0.3">
      <c r="AA4664" t="str">
        <f>IF(COUNTA('Procytrat 2003GP'!B166,'Procytrat 2003GP'!C166,'Procytrat 2003GP'!D166)&gt;0,"2003GP","")</f>
        <v/>
      </c>
      <c r="AB4664" t="str">
        <f>IFERROR(IF(ISNUMBER('Procytrat 2003GP'!B166),'Procytrat 2003GP'!B166,DATEVALUE('Procytrat 2003GP'!B166)),"")</f>
        <v/>
      </c>
      <c r="AC4664" t="str">
        <f>IF(AA4664="","",'Procytrat 2003GP'!C166)</f>
        <v/>
      </c>
      <c r="AD4664" t="str">
        <f>IF(AA4664="","",IFERROR(1*'Procytrat 2003GP'!D166,IFERROR(_xludf.NUMBERVALUE('Procytrat 2003GP'!D166,".",","),IFERROR(_xludf.NUMBERVALUE('Procytrat 2003GP'!D166,",","."),0))))</f>
        <v/>
      </c>
      <c r="AE4664" t="str">
        <f>IF(AA4664="","",'Procytrat 2003GP'!A166)</f>
        <v/>
      </c>
      <c r="AF4664">
        <f t="shared" si="456"/>
        <v>0</v>
      </c>
      <c r="AG4664" t="str">
        <f t="shared" si="457"/>
        <v/>
      </c>
      <c r="AH4664" t="str">
        <f t="shared" si="458"/>
        <v/>
      </c>
      <c r="AI4664">
        <f t="shared" si="459"/>
        <v>0</v>
      </c>
      <c r="AJ4664">
        <f t="shared" si="460"/>
        <v>0</v>
      </c>
      <c r="AK4664">
        <v>0</v>
      </c>
      <c r="AL4664" t="str">
        <f>IF(AA4664="","",IFERROR(IF(ISNUMBER('Procytrat 2003GP'!E166),'Procytrat 2003GP'!E166,IF(ISNUMBER(SEARCH("12",'Procytrat 2003GP'!E166)),EDATE(AB4664,12),IF(ISNUMBER(SEARCH("6",'Procytrat 2003GP'!E166)),EDATE(AB4664,6),IF(ISNUMBER(SEARCH("3",'Procytrat 2003GP'!E166)),EDATE(AB4664,3),DATEVALUE('Procytrat 2003GP'!E166))))),""))</f>
        <v/>
      </c>
      <c r="AM4664" t="str">
        <f t="shared" ca="1" si="461"/>
        <v/>
      </c>
    </row>
    <row r="4665" spans="27:39" x14ac:dyDescent="0.3">
      <c r="AA4665" t="str">
        <f>IF(COUNTA('Procytrat 2003GP'!B167,'Procytrat 2003GP'!C167,'Procytrat 2003GP'!D167)&gt;0,"2003GP","")</f>
        <v/>
      </c>
      <c r="AB4665" t="str">
        <f>IFERROR(IF(ISNUMBER('Procytrat 2003GP'!B167),'Procytrat 2003GP'!B167,DATEVALUE('Procytrat 2003GP'!B167)),"")</f>
        <v/>
      </c>
      <c r="AC4665" t="str">
        <f>IF(AA4665="","",'Procytrat 2003GP'!C167)</f>
        <v/>
      </c>
      <c r="AD4665" t="str">
        <f>IF(AA4665="","",IFERROR(1*'Procytrat 2003GP'!D167,IFERROR(_xludf.NUMBERVALUE('Procytrat 2003GP'!D167,".",","),IFERROR(_xludf.NUMBERVALUE('Procytrat 2003GP'!D167,",","."),0))))</f>
        <v/>
      </c>
      <c r="AE4665" t="str">
        <f>IF(AA4665="","",'Procytrat 2003GP'!A167)</f>
        <v/>
      </c>
      <c r="AF4665">
        <f t="shared" si="456"/>
        <v>0</v>
      </c>
      <c r="AG4665" t="str">
        <f t="shared" si="457"/>
        <v/>
      </c>
      <c r="AH4665" t="str">
        <f t="shared" si="458"/>
        <v/>
      </c>
      <c r="AI4665">
        <f t="shared" si="459"/>
        <v>0</v>
      </c>
      <c r="AJ4665">
        <f t="shared" si="460"/>
        <v>0</v>
      </c>
      <c r="AK4665">
        <v>0</v>
      </c>
      <c r="AL4665" t="str">
        <f>IF(AA4665="","",IFERROR(IF(ISNUMBER('Procytrat 2003GP'!E167),'Procytrat 2003GP'!E167,IF(ISNUMBER(SEARCH("12",'Procytrat 2003GP'!E167)),EDATE(AB4665,12),IF(ISNUMBER(SEARCH("6",'Procytrat 2003GP'!E167)),EDATE(AB4665,6),IF(ISNUMBER(SEARCH("3",'Procytrat 2003GP'!E167)),EDATE(AB4665,3),DATEVALUE('Procytrat 2003GP'!E167))))),""))</f>
        <v/>
      </c>
      <c r="AM4665" t="str">
        <f t="shared" ca="1" si="461"/>
        <v/>
      </c>
    </row>
    <row r="4666" spans="27:39" x14ac:dyDescent="0.3">
      <c r="AA4666" t="str">
        <f>IF(COUNTA('Procytrat 2003GP'!B168,'Procytrat 2003GP'!C168,'Procytrat 2003GP'!D168)&gt;0,"2003GP","")</f>
        <v/>
      </c>
      <c r="AB4666" t="str">
        <f>IFERROR(IF(ISNUMBER('Procytrat 2003GP'!B168),'Procytrat 2003GP'!B168,DATEVALUE('Procytrat 2003GP'!B168)),"")</f>
        <v/>
      </c>
      <c r="AC4666" t="str">
        <f>IF(AA4666="","",'Procytrat 2003GP'!C168)</f>
        <v/>
      </c>
      <c r="AD4666" t="str">
        <f>IF(AA4666="","",IFERROR(1*'Procytrat 2003GP'!D168,IFERROR(_xludf.NUMBERVALUE('Procytrat 2003GP'!D168,".",","),IFERROR(_xludf.NUMBERVALUE('Procytrat 2003GP'!D168,",","."),0))))</f>
        <v/>
      </c>
      <c r="AE4666" t="str">
        <f>IF(AA4666="","",'Procytrat 2003GP'!A168)</f>
        <v/>
      </c>
      <c r="AF4666">
        <f t="shared" si="456"/>
        <v>0</v>
      </c>
      <c r="AG4666" t="str">
        <f t="shared" si="457"/>
        <v/>
      </c>
      <c r="AH4666" t="str">
        <f t="shared" si="458"/>
        <v/>
      </c>
      <c r="AI4666">
        <f t="shared" si="459"/>
        <v>0</v>
      </c>
      <c r="AJ4666">
        <f t="shared" si="460"/>
        <v>0</v>
      </c>
      <c r="AK4666">
        <v>0</v>
      </c>
      <c r="AL4666" t="str">
        <f>IF(AA4666="","",IFERROR(IF(ISNUMBER('Procytrat 2003GP'!E168),'Procytrat 2003GP'!E168,IF(ISNUMBER(SEARCH("12",'Procytrat 2003GP'!E168)),EDATE(AB4666,12),IF(ISNUMBER(SEARCH("6",'Procytrat 2003GP'!E168)),EDATE(AB4666,6),IF(ISNUMBER(SEARCH("3",'Procytrat 2003GP'!E168)),EDATE(AB4666,3),DATEVALUE('Procytrat 2003GP'!E168))))),""))</f>
        <v/>
      </c>
      <c r="AM4666" t="str">
        <f t="shared" ca="1" si="461"/>
        <v/>
      </c>
    </row>
    <row r="4667" spans="27:39" x14ac:dyDescent="0.3">
      <c r="AA4667" t="str">
        <f>IF(COUNTA('Procytrat 2003GP'!B169,'Procytrat 2003GP'!C169,'Procytrat 2003GP'!D169)&gt;0,"2003GP","")</f>
        <v/>
      </c>
      <c r="AB4667" t="str">
        <f>IFERROR(IF(ISNUMBER('Procytrat 2003GP'!B169),'Procytrat 2003GP'!B169,DATEVALUE('Procytrat 2003GP'!B169)),"")</f>
        <v/>
      </c>
      <c r="AC4667" t="str">
        <f>IF(AA4667="","",'Procytrat 2003GP'!C169)</f>
        <v/>
      </c>
      <c r="AD4667" t="str">
        <f>IF(AA4667="","",IFERROR(1*'Procytrat 2003GP'!D169,IFERROR(_xludf.NUMBERVALUE('Procytrat 2003GP'!D169,".",","),IFERROR(_xludf.NUMBERVALUE('Procytrat 2003GP'!D169,",","."),0))))</f>
        <v/>
      </c>
      <c r="AE4667" t="str">
        <f>IF(AA4667="","",'Procytrat 2003GP'!A169)</f>
        <v/>
      </c>
      <c r="AF4667">
        <f t="shared" si="456"/>
        <v>0</v>
      </c>
      <c r="AG4667" t="str">
        <f t="shared" si="457"/>
        <v/>
      </c>
      <c r="AH4667" t="str">
        <f t="shared" si="458"/>
        <v/>
      </c>
      <c r="AI4667">
        <f t="shared" si="459"/>
        <v>0</v>
      </c>
      <c r="AJ4667">
        <f t="shared" si="460"/>
        <v>0</v>
      </c>
      <c r="AK4667">
        <v>0</v>
      </c>
      <c r="AL4667" t="str">
        <f>IF(AA4667="","",IFERROR(IF(ISNUMBER('Procytrat 2003GP'!E169),'Procytrat 2003GP'!E169,IF(ISNUMBER(SEARCH("12",'Procytrat 2003GP'!E169)),EDATE(AB4667,12),IF(ISNUMBER(SEARCH("6",'Procytrat 2003GP'!E169)),EDATE(AB4667,6),IF(ISNUMBER(SEARCH("3",'Procytrat 2003GP'!E169)),EDATE(AB4667,3),DATEVALUE('Procytrat 2003GP'!E169))))),""))</f>
        <v/>
      </c>
      <c r="AM4667" t="str">
        <f t="shared" ca="1" si="461"/>
        <v/>
      </c>
    </row>
    <row r="4668" spans="27:39" x14ac:dyDescent="0.3">
      <c r="AA4668" t="str">
        <f>IF(COUNTA('Procytrat 2003GP'!B170,'Procytrat 2003GP'!C170,'Procytrat 2003GP'!D170)&gt;0,"2003GP","")</f>
        <v/>
      </c>
      <c r="AB4668" t="str">
        <f>IFERROR(IF(ISNUMBER('Procytrat 2003GP'!B170),'Procytrat 2003GP'!B170,DATEVALUE('Procytrat 2003GP'!B170)),"")</f>
        <v/>
      </c>
      <c r="AC4668" t="str">
        <f>IF(AA4668="","",'Procytrat 2003GP'!C170)</f>
        <v/>
      </c>
      <c r="AD4668" t="str">
        <f>IF(AA4668="","",IFERROR(1*'Procytrat 2003GP'!D170,IFERROR(_xludf.NUMBERVALUE('Procytrat 2003GP'!D170,".",","),IFERROR(_xludf.NUMBERVALUE('Procytrat 2003GP'!D170,",","."),0))))</f>
        <v/>
      </c>
      <c r="AE4668" t="str">
        <f>IF(AA4668="","",'Procytrat 2003GP'!A170)</f>
        <v/>
      </c>
      <c r="AF4668">
        <f t="shared" si="456"/>
        <v>0</v>
      </c>
      <c r="AG4668" t="str">
        <f t="shared" si="457"/>
        <v/>
      </c>
      <c r="AH4668" t="str">
        <f t="shared" si="458"/>
        <v/>
      </c>
      <c r="AI4668">
        <f t="shared" si="459"/>
        <v>0</v>
      </c>
      <c r="AJ4668">
        <f t="shared" si="460"/>
        <v>0</v>
      </c>
      <c r="AK4668">
        <v>0</v>
      </c>
      <c r="AL4668" t="str">
        <f>IF(AA4668="","",IFERROR(IF(ISNUMBER('Procytrat 2003GP'!E170),'Procytrat 2003GP'!E170,IF(ISNUMBER(SEARCH("12",'Procytrat 2003GP'!E170)),EDATE(AB4668,12),IF(ISNUMBER(SEARCH("6",'Procytrat 2003GP'!E170)),EDATE(AB4668,6),IF(ISNUMBER(SEARCH("3",'Procytrat 2003GP'!E170)),EDATE(AB4668,3),DATEVALUE('Procytrat 2003GP'!E170))))),""))</f>
        <v/>
      </c>
      <c r="AM4668" t="str">
        <f t="shared" ca="1" si="461"/>
        <v/>
      </c>
    </row>
    <row r="4669" spans="27:39" x14ac:dyDescent="0.3">
      <c r="AA4669" t="str">
        <f>IF(COUNTA('Procytrat 2003GP'!B171,'Procytrat 2003GP'!C171,'Procytrat 2003GP'!D171)&gt;0,"2003GP","")</f>
        <v/>
      </c>
      <c r="AB4669" t="str">
        <f>IFERROR(IF(ISNUMBER('Procytrat 2003GP'!B171),'Procytrat 2003GP'!B171,DATEVALUE('Procytrat 2003GP'!B171)),"")</f>
        <v/>
      </c>
      <c r="AC4669" t="str">
        <f>IF(AA4669="","",'Procytrat 2003GP'!C171)</f>
        <v/>
      </c>
      <c r="AD4669" t="str">
        <f>IF(AA4669="","",IFERROR(1*'Procytrat 2003GP'!D171,IFERROR(_xludf.NUMBERVALUE('Procytrat 2003GP'!D171,".",","),IFERROR(_xludf.NUMBERVALUE('Procytrat 2003GP'!D171,",","."),0))))</f>
        <v/>
      </c>
      <c r="AE4669" t="str">
        <f>IF(AA4669="","",'Procytrat 2003GP'!A171)</f>
        <v/>
      </c>
      <c r="AF4669">
        <f t="shared" si="456"/>
        <v>0</v>
      </c>
      <c r="AG4669" t="str">
        <f t="shared" si="457"/>
        <v/>
      </c>
      <c r="AH4669" t="str">
        <f t="shared" si="458"/>
        <v/>
      </c>
      <c r="AI4669">
        <f t="shared" si="459"/>
        <v>0</v>
      </c>
      <c r="AJ4669">
        <f t="shared" si="460"/>
        <v>0</v>
      </c>
      <c r="AK4669">
        <v>0</v>
      </c>
      <c r="AL4669" t="str">
        <f>IF(AA4669="","",IFERROR(IF(ISNUMBER('Procytrat 2003GP'!E171),'Procytrat 2003GP'!E171,IF(ISNUMBER(SEARCH("12",'Procytrat 2003GP'!E171)),EDATE(AB4669,12),IF(ISNUMBER(SEARCH("6",'Procytrat 2003GP'!E171)),EDATE(AB4669,6),IF(ISNUMBER(SEARCH("3",'Procytrat 2003GP'!E171)),EDATE(AB4669,3),DATEVALUE('Procytrat 2003GP'!E171))))),""))</f>
        <v/>
      </c>
      <c r="AM4669" t="str">
        <f t="shared" ca="1" si="461"/>
        <v/>
      </c>
    </row>
    <row r="4670" spans="27:39" x14ac:dyDescent="0.3">
      <c r="AA4670" t="str">
        <f>IF(COUNTA('Procytrat 2003GP'!B172,'Procytrat 2003GP'!C172,'Procytrat 2003GP'!D172)&gt;0,"2003GP","")</f>
        <v/>
      </c>
      <c r="AB4670" t="str">
        <f>IFERROR(IF(ISNUMBER('Procytrat 2003GP'!B172),'Procytrat 2003GP'!B172,DATEVALUE('Procytrat 2003GP'!B172)),"")</f>
        <v/>
      </c>
      <c r="AC4670" t="str">
        <f>IF(AA4670="","",'Procytrat 2003GP'!C172)</f>
        <v/>
      </c>
      <c r="AD4670" t="str">
        <f>IF(AA4670="","",IFERROR(1*'Procytrat 2003GP'!D172,IFERROR(_xludf.NUMBERVALUE('Procytrat 2003GP'!D172,".",","),IFERROR(_xludf.NUMBERVALUE('Procytrat 2003GP'!D172,",","."),0))))</f>
        <v/>
      </c>
      <c r="AE4670" t="str">
        <f>IF(AA4670="","",'Procytrat 2003GP'!A172)</f>
        <v/>
      </c>
      <c r="AF4670">
        <f t="shared" si="456"/>
        <v>0</v>
      </c>
      <c r="AG4670" t="str">
        <f t="shared" si="457"/>
        <v/>
      </c>
      <c r="AH4670" t="str">
        <f t="shared" si="458"/>
        <v/>
      </c>
      <c r="AI4670">
        <f t="shared" si="459"/>
        <v>0</v>
      </c>
      <c r="AJ4670">
        <f t="shared" si="460"/>
        <v>0</v>
      </c>
      <c r="AK4670">
        <v>0</v>
      </c>
      <c r="AL4670" t="str">
        <f>IF(AA4670="","",IFERROR(IF(ISNUMBER('Procytrat 2003GP'!E172),'Procytrat 2003GP'!E172,IF(ISNUMBER(SEARCH("12",'Procytrat 2003GP'!E172)),EDATE(AB4670,12),IF(ISNUMBER(SEARCH("6",'Procytrat 2003GP'!E172)),EDATE(AB4670,6),IF(ISNUMBER(SEARCH("3",'Procytrat 2003GP'!E172)),EDATE(AB4670,3),DATEVALUE('Procytrat 2003GP'!E172))))),""))</f>
        <v/>
      </c>
      <c r="AM4670" t="str">
        <f t="shared" ca="1" si="461"/>
        <v/>
      </c>
    </row>
    <row r="4671" spans="27:39" x14ac:dyDescent="0.3">
      <c r="AA4671" t="str">
        <f>IF(COUNTA('Procytrat 2003GP'!B173,'Procytrat 2003GP'!C173,'Procytrat 2003GP'!D173)&gt;0,"2003GP","")</f>
        <v/>
      </c>
      <c r="AB4671" t="str">
        <f>IFERROR(IF(ISNUMBER('Procytrat 2003GP'!B173),'Procytrat 2003GP'!B173,DATEVALUE('Procytrat 2003GP'!B173)),"")</f>
        <v/>
      </c>
      <c r="AC4671" t="str">
        <f>IF(AA4671="","",'Procytrat 2003GP'!C173)</f>
        <v/>
      </c>
      <c r="AD4671" t="str">
        <f>IF(AA4671="","",IFERROR(1*'Procytrat 2003GP'!D173,IFERROR(_xludf.NUMBERVALUE('Procytrat 2003GP'!D173,".",","),IFERROR(_xludf.NUMBERVALUE('Procytrat 2003GP'!D173,",","."),0))))</f>
        <v/>
      </c>
      <c r="AE4671" t="str">
        <f>IF(AA4671="","",'Procytrat 2003GP'!A173)</f>
        <v/>
      </c>
      <c r="AF4671">
        <f t="shared" si="456"/>
        <v>0</v>
      </c>
      <c r="AG4671" t="str">
        <f t="shared" si="457"/>
        <v/>
      </c>
      <c r="AH4671" t="str">
        <f t="shared" si="458"/>
        <v/>
      </c>
      <c r="AI4671">
        <f t="shared" si="459"/>
        <v>0</v>
      </c>
      <c r="AJ4671">
        <f t="shared" si="460"/>
        <v>0</v>
      </c>
      <c r="AK4671">
        <v>0</v>
      </c>
      <c r="AL4671" t="str">
        <f>IF(AA4671="","",IFERROR(IF(ISNUMBER('Procytrat 2003GP'!E173),'Procytrat 2003GP'!E173,IF(ISNUMBER(SEARCH("12",'Procytrat 2003GP'!E173)),EDATE(AB4671,12),IF(ISNUMBER(SEARCH("6",'Procytrat 2003GP'!E173)),EDATE(AB4671,6),IF(ISNUMBER(SEARCH("3",'Procytrat 2003GP'!E173)),EDATE(AB4671,3),DATEVALUE('Procytrat 2003GP'!E173))))),""))</f>
        <v/>
      </c>
      <c r="AM4671" t="str">
        <f t="shared" ca="1" si="461"/>
        <v/>
      </c>
    </row>
    <row r="4672" spans="27:39" x14ac:dyDescent="0.3">
      <c r="AA4672" t="str">
        <f>IF(COUNTA('Procytrat 2003GP'!B174,'Procytrat 2003GP'!C174,'Procytrat 2003GP'!D174)&gt;0,"2003GP","")</f>
        <v/>
      </c>
      <c r="AB4672" t="str">
        <f>IFERROR(IF(ISNUMBER('Procytrat 2003GP'!B174),'Procytrat 2003GP'!B174,DATEVALUE('Procytrat 2003GP'!B174)),"")</f>
        <v/>
      </c>
      <c r="AC4672" t="str">
        <f>IF(AA4672="","",'Procytrat 2003GP'!C174)</f>
        <v/>
      </c>
      <c r="AD4672" t="str">
        <f>IF(AA4672="","",IFERROR(1*'Procytrat 2003GP'!D174,IFERROR(_xludf.NUMBERVALUE('Procytrat 2003GP'!D174,".",","),IFERROR(_xludf.NUMBERVALUE('Procytrat 2003GP'!D174,",","."),0))))</f>
        <v/>
      </c>
      <c r="AE4672" t="str">
        <f>IF(AA4672="","",'Procytrat 2003GP'!A174)</f>
        <v/>
      </c>
      <c r="AF4672">
        <f t="shared" si="456"/>
        <v>0</v>
      </c>
      <c r="AG4672" t="str">
        <f t="shared" si="457"/>
        <v/>
      </c>
      <c r="AH4672" t="str">
        <f t="shared" si="458"/>
        <v/>
      </c>
      <c r="AI4672">
        <f t="shared" si="459"/>
        <v>0</v>
      </c>
      <c r="AJ4672">
        <f t="shared" si="460"/>
        <v>0</v>
      </c>
      <c r="AK4672">
        <v>0</v>
      </c>
      <c r="AL4672" t="str">
        <f>IF(AA4672="","",IFERROR(IF(ISNUMBER('Procytrat 2003GP'!E174),'Procytrat 2003GP'!E174,IF(ISNUMBER(SEARCH("12",'Procytrat 2003GP'!E174)),EDATE(AB4672,12),IF(ISNUMBER(SEARCH("6",'Procytrat 2003GP'!E174)),EDATE(AB4672,6),IF(ISNUMBER(SEARCH("3",'Procytrat 2003GP'!E174)),EDATE(AB4672,3),DATEVALUE('Procytrat 2003GP'!E174))))),""))</f>
        <v/>
      </c>
      <c r="AM4672" t="str">
        <f t="shared" ca="1" si="461"/>
        <v/>
      </c>
    </row>
    <row r="4673" spans="27:39" x14ac:dyDescent="0.3">
      <c r="AA4673" t="str">
        <f>IF(COUNTA('Procytrat 2003GP'!B175,'Procytrat 2003GP'!C175,'Procytrat 2003GP'!D175)&gt;0,"2003GP","")</f>
        <v/>
      </c>
      <c r="AB4673" t="str">
        <f>IFERROR(IF(ISNUMBER('Procytrat 2003GP'!B175),'Procytrat 2003GP'!B175,DATEVALUE('Procytrat 2003GP'!B175)),"")</f>
        <v/>
      </c>
      <c r="AC4673" t="str">
        <f>IF(AA4673="","",'Procytrat 2003GP'!C175)</f>
        <v/>
      </c>
      <c r="AD4673" t="str">
        <f>IF(AA4673="","",IFERROR(1*'Procytrat 2003GP'!D175,IFERROR(_xludf.NUMBERVALUE('Procytrat 2003GP'!D175,".",","),IFERROR(_xludf.NUMBERVALUE('Procytrat 2003GP'!D175,",","."),0))))</f>
        <v/>
      </c>
      <c r="AE4673" t="str">
        <f>IF(AA4673="","",'Procytrat 2003GP'!A175)</f>
        <v/>
      </c>
      <c r="AF4673">
        <f t="shared" si="456"/>
        <v>0</v>
      </c>
      <c r="AG4673" t="str">
        <f t="shared" si="457"/>
        <v/>
      </c>
      <c r="AH4673" t="str">
        <f t="shared" si="458"/>
        <v/>
      </c>
      <c r="AI4673">
        <f t="shared" si="459"/>
        <v>0</v>
      </c>
      <c r="AJ4673">
        <f t="shared" si="460"/>
        <v>0</v>
      </c>
      <c r="AK4673">
        <v>0</v>
      </c>
      <c r="AL4673" t="str">
        <f>IF(AA4673="","",IFERROR(IF(ISNUMBER('Procytrat 2003GP'!E175),'Procytrat 2003GP'!E175,IF(ISNUMBER(SEARCH("12",'Procytrat 2003GP'!E175)),EDATE(AB4673,12),IF(ISNUMBER(SEARCH("6",'Procytrat 2003GP'!E175)),EDATE(AB4673,6),IF(ISNUMBER(SEARCH("3",'Procytrat 2003GP'!E175)),EDATE(AB4673,3),DATEVALUE('Procytrat 2003GP'!E175))))),""))</f>
        <v/>
      </c>
      <c r="AM4673" t="str">
        <f t="shared" ca="1" si="461"/>
        <v/>
      </c>
    </row>
    <row r="4674" spans="27:39" x14ac:dyDescent="0.3">
      <c r="AA4674" t="str">
        <f>IF(COUNTA('Procytrat 2003GP'!B176,'Procytrat 2003GP'!C176,'Procytrat 2003GP'!D176)&gt;0,"2003GP","")</f>
        <v/>
      </c>
      <c r="AB4674" t="str">
        <f>IFERROR(IF(ISNUMBER('Procytrat 2003GP'!B176),'Procytrat 2003GP'!B176,DATEVALUE('Procytrat 2003GP'!B176)),"")</f>
        <v/>
      </c>
      <c r="AC4674" t="str">
        <f>IF(AA4674="","",'Procytrat 2003GP'!C176)</f>
        <v/>
      </c>
      <c r="AD4674" t="str">
        <f>IF(AA4674="","",IFERROR(1*'Procytrat 2003GP'!D176,IFERROR(_xludf.NUMBERVALUE('Procytrat 2003GP'!D176,".",","),IFERROR(_xludf.NUMBERVALUE('Procytrat 2003GP'!D176,",","."),0))))</f>
        <v/>
      </c>
      <c r="AE4674" t="str">
        <f>IF(AA4674="","",'Procytrat 2003GP'!A176)</f>
        <v/>
      </c>
      <c r="AF4674">
        <f t="shared" ref="AF4674:AF4737" si="462">IF(AA4674="",0,--ISNUMBER(SEARCH("aprovado",AE4674)))</f>
        <v>0</v>
      </c>
      <c r="AG4674" t="str">
        <f t="shared" ref="AG4674:AG4737" si="463">IF(AB4674="","",YEAR(AB4674))</f>
        <v/>
      </c>
      <c r="AH4674" t="str">
        <f t="shared" ref="AH4674:AH4737" si="464">IF(AB4674="","",MONTH(AB4674))</f>
        <v/>
      </c>
      <c r="AI4674">
        <f t="shared" ref="AI4674:AI4737" si="465">IF(AB4674="",0,AB4674+ROW()/1000000)</f>
        <v>0</v>
      </c>
      <c r="AJ4674">
        <f t="shared" ref="AJ4674:AJ4737" si="466">--(AA4674&lt;&gt;"")</f>
        <v>0</v>
      </c>
      <c r="AK4674">
        <v>0</v>
      </c>
      <c r="AL4674" t="str">
        <f>IF(AA4674="","",IFERROR(IF(ISNUMBER('Procytrat 2003GP'!E176),'Procytrat 2003GP'!E176,IF(ISNUMBER(SEARCH("12",'Procytrat 2003GP'!E176)),EDATE(AB4674,12),IF(ISNUMBER(SEARCH("6",'Procytrat 2003GP'!E176)),EDATE(AB4674,6),IF(ISNUMBER(SEARCH("3",'Procytrat 2003GP'!E176)),EDATE(AB4674,3),DATEVALUE('Procytrat 2003GP'!E176))))),""))</f>
        <v/>
      </c>
      <c r="AM4674" t="str">
        <f t="shared" ref="AM4674:AM4737" ca="1" si="467">IF(AND(AJ4674=1,AL4674&lt;&gt;"",AL4674&gt;=TODAY(),AG4674=$W$3),AL4674+ROW()/1000000,"")</f>
        <v/>
      </c>
    </row>
    <row r="4675" spans="27:39" x14ac:dyDescent="0.3">
      <c r="AA4675" t="str">
        <f>IF(COUNTA('Procytrat 2003GP'!B177,'Procytrat 2003GP'!C177,'Procytrat 2003GP'!D177)&gt;0,"2003GP","")</f>
        <v/>
      </c>
      <c r="AB4675" t="str">
        <f>IFERROR(IF(ISNUMBER('Procytrat 2003GP'!B177),'Procytrat 2003GP'!B177,DATEVALUE('Procytrat 2003GP'!B177)),"")</f>
        <v/>
      </c>
      <c r="AC4675" t="str">
        <f>IF(AA4675="","",'Procytrat 2003GP'!C177)</f>
        <v/>
      </c>
      <c r="AD4675" t="str">
        <f>IF(AA4675="","",IFERROR(1*'Procytrat 2003GP'!D177,IFERROR(_xludf.NUMBERVALUE('Procytrat 2003GP'!D177,".",","),IFERROR(_xludf.NUMBERVALUE('Procytrat 2003GP'!D177,",","."),0))))</f>
        <v/>
      </c>
      <c r="AE4675" t="str">
        <f>IF(AA4675="","",'Procytrat 2003GP'!A177)</f>
        <v/>
      </c>
      <c r="AF4675">
        <f t="shared" si="462"/>
        <v>0</v>
      </c>
      <c r="AG4675" t="str">
        <f t="shared" si="463"/>
        <v/>
      </c>
      <c r="AH4675" t="str">
        <f t="shared" si="464"/>
        <v/>
      </c>
      <c r="AI4675">
        <f t="shared" si="465"/>
        <v>0</v>
      </c>
      <c r="AJ4675">
        <f t="shared" si="466"/>
        <v>0</v>
      </c>
      <c r="AK4675">
        <v>0</v>
      </c>
      <c r="AL4675" t="str">
        <f>IF(AA4675="","",IFERROR(IF(ISNUMBER('Procytrat 2003GP'!E177),'Procytrat 2003GP'!E177,IF(ISNUMBER(SEARCH("12",'Procytrat 2003GP'!E177)),EDATE(AB4675,12),IF(ISNUMBER(SEARCH("6",'Procytrat 2003GP'!E177)),EDATE(AB4675,6),IF(ISNUMBER(SEARCH("3",'Procytrat 2003GP'!E177)),EDATE(AB4675,3),DATEVALUE('Procytrat 2003GP'!E177))))),""))</f>
        <v/>
      </c>
      <c r="AM4675" t="str">
        <f t="shared" ca="1" si="467"/>
        <v/>
      </c>
    </row>
    <row r="4676" spans="27:39" x14ac:dyDescent="0.3">
      <c r="AA4676" t="str">
        <f>IF(COUNTA('Procytrat 2003GP'!B178,'Procytrat 2003GP'!C178,'Procytrat 2003GP'!D178)&gt;0,"2003GP","")</f>
        <v/>
      </c>
      <c r="AB4676" t="str">
        <f>IFERROR(IF(ISNUMBER('Procytrat 2003GP'!B178),'Procytrat 2003GP'!B178,DATEVALUE('Procytrat 2003GP'!B178)),"")</f>
        <v/>
      </c>
      <c r="AC4676" t="str">
        <f>IF(AA4676="","",'Procytrat 2003GP'!C178)</f>
        <v/>
      </c>
      <c r="AD4676" t="str">
        <f>IF(AA4676="","",IFERROR(1*'Procytrat 2003GP'!D178,IFERROR(_xludf.NUMBERVALUE('Procytrat 2003GP'!D178,".",","),IFERROR(_xludf.NUMBERVALUE('Procytrat 2003GP'!D178,",","."),0))))</f>
        <v/>
      </c>
      <c r="AE4676" t="str">
        <f>IF(AA4676="","",'Procytrat 2003GP'!A178)</f>
        <v/>
      </c>
      <c r="AF4676">
        <f t="shared" si="462"/>
        <v>0</v>
      </c>
      <c r="AG4676" t="str">
        <f t="shared" si="463"/>
        <v/>
      </c>
      <c r="AH4676" t="str">
        <f t="shared" si="464"/>
        <v/>
      </c>
      <c r="AI4676">
        <f t="shared" si="465"/>
        <v>0</v>
      </c>
      <c r="AJ4676">
        <f t="shared" si="466"/>
        <v>0</v>
      </c>
      <c r="AK4676">
        <v>0</v>
      </c>
      <c r="AL4676" t="str">
        <f>IF(AA4676="","",IFERROR(IF(ISNUMBER('Procytrat 2003GP'!E178),'Procytrat 2003GP'!E178,IF(ISNUMBER(SEARCH("12",'Procytrat 2003GP'!E178)),EDATE(AB4676,12),IF(ISNUMBER(SEARCH("6",'Procytrat 2003GP'!E178)),EDATE(AB4676,6),IF(ISNUMBER(SEARCH("3",'Procytrat 2003GP'!E178)),EDATE(AB4676,3),DATEVALUE('Procytrat 2003GP'!E178))))),""))</f>
        <v/>
      </c>
      <c r="AM4676" t="str">
        <f t="shared" ca="1" si="467"/>
        <v/>
      </c>
    </row>
    <row r="4677" spans="27:39" x14ac:dyDescent="0.3">
      <c r="AA4677" t="str">
        <f>IF(COUNTA('Procytrat 2003GP'!B179,'Procytrat 2003GP'!C179,'Procytrat 2003GP'!D179)&gt;0,"2003GP","")</f>
        <v/>
      </c>
      <c r="AB4677" t="str">
        <f>IFERROR(IF(ISNUMBER('Procytrat 2003GP'!B179),'Procytrat 2003GP'!B179,DATEVALUE('Procytrat 2003GP'!B179)),"")</f>
        <v/>
      </c>
      <c r="AC4677" t="str">
        <f>IF(AA4677="","",'Procytrat 2003GP'!C179)</f>
        <v/>
      </c>
      <c r="AD4677" t="str">
        <f>IF(AA4677="","",IFERROR(1*'Procytrat 2003GP'!D179,IFERROR(_xludf.NUMBERVALUE('Procytrat 2003GP'!D179,".",","),IFERROR(_xludf.NUMBERVALUE('Procytrat 2003GP'!D179,",","."),0))))</f>
        <v/>
      </c>
      <c r="AE4677" t="str">
        <f>IF(AA4677="","",'Procytrat 2003GP'!A179)</f>
        <v/>
      </c>
      <c r="AF4677">
        <f t="shared" si="462"/>
        <v>0</v>
      </c>
      <c r="AG4677" t="str">
        <f t="shared" si="463"/>
        <v/>
      </c>
      <c r="AH4677" t="str">
        <f t="shared" si="464"/>
        <v/>
      </c>
      <c r="AI4677">
        <f t="shared" si="465"/>
        <v>0</v>
      </c>
      <c r="AJ4677">
        <f t="shared" si="466"/>
        <v>0</v>
      </c>
      <c r="AK4677">
        <v>0</v>
      </c>
      <c r="AL4677" t="str">
        <f>IF(AA4677="","",IFERROR(IF(ISNUMBER('Procytrat 2003GP'!E179),'Procytrat 2003GP'!E179,IF(ISNUMBER(SEARCH("12",'Procytrat 2003GP'!E179)),EDATE(AB4677,12),IF(ISNUMBER(SEARCH("6",'Procytrat 2003GP'!E179)),EDATE(AB4677,6),IF(ISNUMBER(SEARCH("3",'Procytrat 2003GP'!E179)),EDATE(AB4677,3),DATEVALUE('Procytrat 2003GP'!E179))))),""))</f>
        <v/>
      </c>
      <c r="AM4677" t="str">
        <f t="shared" ca="1" si="467"/>
        <v/>
      </c>
    </row>
    <row r="4678" spans="27:39" x14ac:dyDescent="0.3">
      <c r="AA4678" t="str">
        <f>IF(COUNTA('Procytrat 2003GP'!B180,'Procytrat 2003GP'!C180,'Procytrat 2003GP'!D180)&gt;0,"2003GP","")</f>
        <v/>
      </c>
      <c r="AB4678" t="str">
        <f>IFERROR(IF(ISNUMBER('Procytrat 2003GP'!B180),'Procytrat 2003GP'!B180,DATEVALUE('Procytrat 2003GP'!B180)),"")</f>
        <v/>
      </c>
      <c r="AC4678" t="str">
        <f>IF(AA4678="","",'Procytrat 2003GP'!C180)</f>
        <v/>
      </c>
      <c r="AD4678" t="str">
        <f>IF(AA4678="","",IFERROR(1*'Procytrat 2003GP'!D180,IFERROR(_xludf.NUMBERVALUE('Procytrat 2003GP'!D180,".",","),IFERROR(_xludf.NUMBERVALUE('Procytrat 2003GP'!D180,",","."),0))))</f>
        <v/>
      </c>
      <c r="AE4678" t="str">
        <f>IF(AA4678="","",'Procytrat 2003GP'!A180)</f>
        <v/>
      </c>
      <c r="AF4678">
        <f t="shared" si="462"/>
        <v>0</v>
      </c>
      <c r="AG4678" t="str">
        <f t="shared" si="463"/>
        <v/>
      </c>
      <c r="AH4678" t="str">
        <f t="shared" si="464"/>
        <v/>
      </c>
      <c r="AI4678">
        <f t="shared" si="465"/>
        <v>0</v>
      </c>
      <c r="AJ4678">
        <f t="shared" si="466"/>
        <v>0</v>
      </c>
      <c r="AK4678">
        <v>0</v>
      </c>
      <c r="AL4678" t="str">
        <f>IF(AA4678="","",IFERROR(IF(ISNUMBER('Procytrat 2003GP'!E180),'Procytrat 2003GP'!E180,IF(ISNUMBER(SEARCH("12",'Procytrat 2003GP'!E180)),EDATE(AB4678,12),IF(ISNUMBER(SEARCH("6",'Procytrat 2003GP'!E180)),EDATE(AB4678,6),IF(ISNUMBER(SEARCH("3",'Procytrat 2003GP'!E180)),EDATE(AB4678,3),DATEVALUE('Procytrat 2003GP'!E180))))),""))</f>
        <v/>
      </c>
      <c r="AM4678" t="str">
        <f t="shared" ca="1" si="467"/>
        <v/>
      </c>
    </row>
    <row r="4679" spans="27:39" x14ac:dyDescent="0.3">
      <c r="AA4679" t="str">
        <f>IF(COUNTA('Procytrat 2003GP'!B181,'Procytrat 2003GP'!C181,'Procytrat 2003GP'!D181)&gt;0,"2003GP","")</f>
        <v/>
      </c>
      <c r="AB4679" t="str">
        <f>IFERROR(IF(ISNUMBER('Procytrat 2003GP'!B181),'Procytrat 2003GP'!B181,DATEVALUE('Procytrat 2003GP'!B181)),"")</f>
        <v/>
      </c>
      <c r="AC4679" t="str">
        <f>IF(AA4679="","",'Procytrat 2003GP'!C181)</f>
        <v/>
      </c>
      <c r="AD4679" t="str">
        <f>IF(AA4679="","",IFERROR(1*'Procytrat 2003GP'!D181,IFERROR(_xludf.NUMBERVALUE('Procytrat 2003GP'!D181,".",","),IFERROR(_xludf.NUMBERVALUE('Procytrat 2003GP'!D181,",","."),0))))</f>
        <v/>
      </c>
      <c r="AE4679" t="str">
        <f>IF(AA4679="","",'Procytrat 2003GP'!A181)</f>
        <v/>
      </c>
      <c r="AF4679">
        <f t="shared" si="462"/>
        <v>0</v>
      </c>
      <c r="AG4679" t="str">
        <f t="shared" si="463"/>
        <v/>
      </c>
      <c r="AH4679" t="str">
        <f t="shared" si="464"/>
        <v/>
      </c>
      <c r="AI4679">
        <f t="shared" si="465"/>
        <v>0</v>
      </c>
      <c r="AJ4679">
        <f t="shared" si="466"/>
        <v>0</v>
      </c>
      <c r="AK4679">
        <v>0</v>
      </c>
      <c r="AL4679" t="str">
        <f>IF(AA4679="","",IFERROR(IF(ISNUMBER('Procytrat 2003GP'!E181),'Procytrat 2003GP'!E181,IF(ISNUMBER(SEARCH("12",'Procytrat 2003GP'!E181)),EDATE(AB4679,12),IF(ISNUMBER(SEARCH("6",'Procytrat 2003GP'!E181)),EDATE(AB4679,6),IF(ISNUMBER(SEARCH("3",'Procytrat 2003GP'!E181)),EDATE(AB4679,3),DATEVALUE('Procytrat 2003GP'!E181))))),""))</f>
        <v/>
      </c>
      <c r="AM4679" t="str">
        <f t="shared" ca="1" si="467"/>
        <v/>
      </c>
    </row>
    <row r="4680" spans="27:39" x14ac:dyDescent="0.3">
      <c r="AA4680" t="str">
        <f>IF(COUNTA('Procytrat 2003GP'!B182,'Procytrat 2003GP'!C182,'Procytrat 2003GP'!D182)&gt;0,"2003GP","")</f>
        <v/>
      </c>
      <c r="AB4680" t="str">
        <f>IFERROR(IF(ISNUMBER('Procytrat 2003GP'!B182),'Procytrat 2003GP'!B182,DATEVALUE('Procytrat 2003GP'!B182)),"")</f>
        <v/>
      </c>
      <c r="AC4680" t="str">
        <f>IF(AA4680="","",'Procytrat 2003GP'!C182)</f>
        <v/>
      </c>
      <c r="AD4680" t="str">
        <f>IF(AA4680="","",IFERROR(1*'Procytrat 2003GP'!D182,IFERROR(_xludf.NUMBERVALUE('Procytrat 2003GP'!D182,".",","),IFERROR(_xludf.NUMBERVALUE('Procytrat 2003GP'!D182,",","."),0))))</f>
        <v/>
      </c>
      <c r="AE4680" t="str">
        <f>IF(AA4680="","",'Procytrat 2003GP'!A182)</f>
        <v/>
      </c>
      <c r="AF4680">
        <f t="shared" si="462"/>
        <v>0</v>
      </c>
      <c r="AG4680" t="str">
        <f t="shared" si="463"/>
        <v/>
      </c>
      <c r="AH4680" t="str">
        <f t="shared" si="464"/>
        <v/>
      </c>
      <c r="AI4680">
        <f t="shared" si="465"/>
        <v>0</v>
      </c>
      <c r="AJ4680">
        <f t="shared" si="466"/>
        <v>0</v>
      </c>
      <c r="AK4680">
        <v>0</v>
      </c>
      <c r="AL4680" t="str">
        <f>IF(AA4680="","",IFERROR(IF(ISNUMBER('Procytrat 2003GP'!E182),'Procytrat 2003GP'!E182,IF(ISNUMBER(SEARCH("12",'Procytrat 2003GP'!E182)),EDATE(AB4680,12),IF(ISNUMBER(SEARCH("6",'Procytrat 2003GP'!E182)),EDATE(AB4680,6),IF(ISNUMBER(SEARCH("3",'Procytrat 2003GP'!E182)),EDATE(AB4680,3),DATEVALUE('Procytrat 2003GP'!E182))))),""))</f>
        <v/>
      </c>
      <c r="AM4680" t="str">
        <f t="shared" ca="1" si="467"/>
        <v/>
      </c>
    </row>
    <row r="4681" spans="27:39" x14ac:dyDescent="0.3">
      <c r="AA4681" t="str">
        <f>IF(COUNTA('Procytrat 2003GP'!B183,'Procytrat 2003GP'!C183,'Procytrat 2003GP'!D183)&gt;0,"2003GP","")</f>
        <v/>
      </c>
      <c r="AB4681" t="str">
        <f>IFERROR(IF(ISNUMBER('Procytrat 2003GP'!B183),'Procytrat 2003GP'!B183,DATEVALUE('Procytrat 2003GP'!B183)),"")</f>
        <v/>
      </c>
      <c r="AC4681" t="str">
        <f>IF(AA4681="","",'Procytrat 2003GP'!C183)</f>
        <v/>
      </c>
      <c r="AD4681" t="str">
        <f>IF(AA4681="","",IFERROR(1*'Procytrat 2003GP'!D183,IFERROR(_xludf.NUMBERVALUE('Procytrat 2003GP'!D183,".",","),IFERROR(_xludf.NUMBERVALUE('Procytrat 2003GP'!D183,",","."),0))))</f>
        <v/>
      </c>
      <c r="AE4681" t="str">
        <f>IF(AA4681="","",'Procytrat 2003GP'!A183)</f>
        <v/>
      </c>
      <c r="AF4681">
        <f t="shared" si="462"/>
        <v>0</v>
      </c>
      <c r="AG4681" t="str">
        <f t="shared" si="463"/>
        <v/>
      </c>
      <c r="AH4681" t="str">
        <f t="shared" si="464"/>
        <v/>
      </c>
      <c r="AI4681">
        <f t="shared" si="465"/>
        <v>0</v>
      </c>
      <c r="AJ4681">
        <f t="shared" si="466"/>
        <v>0</v>
      </c>
      <c r="AK4681">
        <v>0</v>
      </c>
      <c r="AL4681" t="str">
        <f>IF(AA4681="","",IFERROR(IF(ISNUMBER('Procytrat 2003GP'!E183),'Procytrat 2003GP'!E183,IF(ISNUMBER(SEARCH("12",'Procytrat 2003GP'!E183)),EDATE(AB4681,12),IF(ISNUMBER(SEARCH("6",'Procytrat 2003GP'!E183)),EDATE(AB4681,6),IF(ISNUMBER(SEARCH("3",'Procytrat 2003GP'!E183)),EDATE(AB4681,3),DATEVALUE('Procytrat 2003GP'!E183))))),""))</f>
        <v/>
      </c>
      <c r="AM4681" t="str">
        <f t="shared" ca="1" si="467"/>
        <v/>
      </c>
    </row>
    <row r="4682" spans="27:39" x14ac:dyDescent="0.3">
      <c r="AA4682" t="str">
        <f>IF(COUNTA('Procytrat 2003GP'!B184,'Procytrat 2003GP'!C184,'Procytrat 2003GP'!D184)&gt;0,"2003GP","")</f>
        <v/>
      </c>
      <c r="AB4682" t="str">
        <f>IFERROR(IF(ISNUMBER('Procytrat 2003GP'!B184),'Procytrat 2003GP'!B184,DATEVALUE('Procytrat 2003GP'!B184)),"")</f>
        <v/>
      </c>
      <c r="AC4682" t="str">
        <f>IF(AA4682="","",'Procytrat 2003GP'!C184)</f>
        <v/>
      </c>
      <c r="AD4682" t="str">
        <f>IF(AA4682="","",IFERROR(1*'Procytrat 2003GP'!D184,IFERROR(_xludf.NUMBERVALUE('Procytrat 2003GP'!D184,".",","),IFERROR(_xludf.NUMBERVALUE('Procytrat 2003GP'!D184,",","."),0))))</f>
        <v/>
      </c>
      <c r="AE4682" t="str">
        <f>IF(AA4682="","",'Procytrat 2003GP'!A184)</f>
        <v/>
      </c>
      <c r="AF4682">
        <f t="shared" si="462"/>
        <v>0</v>
      </c>
      <c r="AG4682" t="str">
        <f t="shared" si="463"/>
        <v/>
      </c>
      <c r="AH4682" t="str">
        <f t="shared" si="464"/>
        <v/>
      </c>
      <c r="AI4682">
        <f t="shared" si="465"/>
        <v>0</v>
      </c>
      <c r="AJ4682">
        <f t="shared" si="466"/>
        <v>0</v>
      </c>
      <c r="AK4682">
        <v>0</v>
      </c>
      <c r="AL4682" t="str">
        <f>IF(AA4682="","",IFERROR(IF(ISNUMBER('Procytrat 2003GP'!E184),'Procytrat 2003GP'!E184,IF(ISNUMBER(SEARCH("12",'Procytrat 2003GP'!E184)),EDATE(AB4682,12),IF(ISNUMBER(SEARCH("6",'Procytrat 2003GP'!E184)),EDATE(AB4682,6),IF(ISNUMBER(SEARCH("3",'Procytrat 2003GP'!E184)),EDATE(AB4682,3),DATEVALUE('Procytrat 2003GP'!E184))))),""))</f>
        <v/>
      </c>
      <c r="AM4682" t="str">
        <f t="shared" ca="1" si="467"/>
        <v/>
      </c>
    </row>
    <row r="4683" spans="27:39" x14ac:dyDescent="0.3">
      <c r="AA4683" t="str">
        <f>IF(COUNTA('Procytrat 2003GP'!B185,'Procytrat 2003GP'!C185,'Procytrat 2003GP'!D185)&gt;0,"2003GP","")</f>
        <v/>
      </c>
      <c r="AB4683" t="str">
        <f>IFERROR(IF(ISNUMBER('Procytrat 2003GP'!B185),'Procytrat 2003GP'!B185,DATEVALUE('Procytrat 2003GP'!B185)),"")</f>
        <v/>
      </c>
      <c r="AC4683" t="str">
        <f>IF(AA4683="","",'Procytrat 2003GP'!C185)</f>
        <v/>
      </c>
      <c r="AD4683" t="str">
        <f>IF(AA4683="","",IFERROR(1*'Procytrat 2003GP'!D185,IFERROR(_xludf.NUMBERVALUE('Procytrat 2003GP'!D185,".",","),IFERROR(_xludf.NUMBERVALUE('Procytrat 2003GP'!D185,",","."),0))))</f>
        <v/>
      </c>
      <c r="AE4683" t="str">
        <f>IF(AA4683="","",'Procytrat 2003GP'!A185)</f>
        <v/>
      </c>
      <c r="AF4683">
        <f t="shared" si="462"/>
        <v>0</v>
      </c>
      <c r="AG4683" t="str">
        <f t="shared" si="463"/>
        <v/>
      </c>
      <c r="AH4683" t="str">
        <f t="shared" si="464"/>
        <v/>
      </c>
      <c r="AI4683">
        <f t="shared" si="465"/>
        <v>0</v>
      </c>
      <c r="AJ4683">
        <f t="shared" si="466"/>
        <v>0</v>
      </c>
      <c r="AK4683">
        <v>0</v>
      </c>
      <c r="AL4683" t="str">
        <f>IF(AA4683="","",IFERROR(IF(ISNUMBER('Procytrat 2003GP'!E185),'Procytrat 2003GP'!E185,IF(ISNUMBER(SEARCH("12",'Procytrat 2003GP'!E185)),EDATE(AB4683,12),IF(ISNUMBER(SEARCH("6",'Procytrat 2003GP'!E185)),EDATE(AB4683,6),IF(ISNUMBER(SEARCH("3",'Procytrat 2003GP'!E185)),EDATE(AB4683,3),DATEVALUE('Procytrat 2003GP'!E185))))),""))</f>
        <v/>
      </c>
      <c r="AM4683" t="str">
        <f t="shared" ca="1" si="467"/>
        <v/>
      </c>
    </row>
    <row r="4684" spans="27:39" x14ac:dyDescent="0.3">
      <c r="AA4684" t="str">
        <f>IF(COUNTA('Procytrat 2003GP'!B186,'Procytrat 2003GP'!C186,'Procytrat 2003GP'!D186)&gt;0,"2003GP","")</f>
        <v/>
      </c>
      <c r="AB4684" t="str">
        <f>IFERROR(IF(ISNUMBER('Procytrat 2003GP'!B186),'Procytrat 2003GP'!B186,DATEVALUE('Procytrat 2003GP'!B186)),"")</f>
        <v/>
      </c>
      <c r="AC4684" t="str">
        <f>IF(AA4684="","",'Procytrat 2003GP'!C186)</f>
        <v/>
      </c>
      <c r="AD4684" t="str">
        <f>IF(AA4684="","",IFERROR(1*'Procytrat 2003GP'!D186,IFERROR(_xludf.NUMBERVALUE('Procytrat 2003GP'!D186,".",","),IFERROR(_xludf.NUMBERVALUE('Procytrat 2003GP'!D186,",","."),0))))</f>
        <v/>
      </c>
      <c r="AE4684" t="str">
        <f>IF(AA4684="","",'Procytrat 2003GP'!A186)</f>
        <v/>
      </c>
      <c r="AF4684">
        <f t="shared" si="462"/>
        <v>0</v>
      </c>
      <c r="AG4684" t="str">
        <f t="shared" si="463"/>
        <v/>
      </c>
      <c r="AH4684" t="str">
        <f t="shared" si="464"/>
        <v/>
      </c>
      <c r="AI4684">
        <f t="shared" si="465"/>
        <v>0</v>
      </c>
      <c r="AJ4684">
        <f t="shared" si="466"/>
        <v>0</v>
      </c>
      <c r="AK4684">
        <v>0</v>
      </c>
      <c r="AL4684" t="str">
        <f>IF(AA4684="","",IFERROR(IF(ISNUMBER('Procytrat 2003GP'!E186),'Procytrat 2003GP'!E186,IF(ISNUMBER(SEARCH("12",'Procytrat 2003GP'!E186)),EDATE(AB4684,12),IF(ISNUMBER(SEARCH("6",'Procytrat 2003GP'!E186)),EDATE(AB4684,6),IF(ISNUMBER(SEARCH("3",'Procytrat 2003GP'!E186)),EDATE(AB4684,3),DATEVALUE('Procytrat 2003GP'!E186))))),""))</f>
        <v/>
      </c>
      <c r="AM4684" t="str">
        <f t="shared" ca="1" si="467"/>
        <v/>
      </c>
    </row>
    <row r="4685" spans="27:39" x14ac:dyDescent="0.3">
      <c r="AA4685" t="str">
        <f>IF(COUNTA('Procytrat 2003GP'!B187,'Procytrat 2003GP'!C187,'Procytrat 2003GP'!D187)&gt;0,"2003GP","")</f>
        <v/>
      </c>
      <c r="AB4685" t="str">
        <f>IFERROR(IF(ISNUMBER('Procytrat 2003GP'!B187),'Procytrat 2003GP'!B187,DATEVALUE('Procytrat 2003GP'!B187)),"")</f>
        <v/>
      </c>
      <c r="AC4685" t="str">
        <f>IF(AA4685="","",'Procytrat 2003GP'!C187)</f>
        <v/>
      </c>
      <c r="AD4685" t="str">
        <f>IF(AA4685="","",IFERROR(1*'Procytrat 2003GP'!D187,IFERROR(_xludf.NUMBERVALUE('Procytrat 2003GP'!D187,".",","),IFERROR(_xludf.NUMBERVALUE('Procytrat 2003GP'!D187,",","."),0))))</f>
        <v/>
      </c>
      <c r="AE4685" t="str">
        <f>IF(AA4685="","",'Procytrat 2003GP'!A187)</f>
        <v/>
      </c>
      <c r="AF4685">
        <f t="shared" si="462"/>
        <v>0</v>
      </c>
      <c r="AG4685" t="str">
        <f t="shared" si="463"/>
        <v/>
      </c>
      <c r="AH4685" t="str">
        <f t="shared" si="464"/>
        <v/>
      </c>
      <c r="AI4685">
        <f t="shared" si="465"/>
        <v>0</v>
      </c>
      <c r="AJ4685">
        <f t="shared" si="466"/>
        <v>0</v>
      </c>
      <c r="AK4685">
        <v>0</v>
      </c>
      <c r="AL4685" t="str">
        <f>IF(AA4685="","",IFERROR(IF(ISNUMBER('Procytrat 2003GP'!E187),'Procytrat 2003GP'!E187,IF(ISNUMBER(SEARCH("12",'Procytrat 2003GP'!E187)),EDATE(AB4685,12),IF(ISNUMBER(SEARCH("6",'Procytrat 2003GP'!E187)),EDATE(AB4685,6),IF(ISNUMBER(SEARCH("3",'Procytrat 2003GP'!E187)),EDATE(AB4685,3),DATEVALUE('Procytrat 2003GP'!E187))))),""))</f>
        <v/>
      </c>
      <c r="AM4685" t="str">
        <f t="shared" ca="1" si="467"/>
        <v/>
      </c>
    </row>
    <row r="4686" spans="27:39" x14ac:dyDescent="0.3">
      <c r="AA4686" t="str">
        <f>IF(COUNTA('Procytrat 2003GP'!B188,'Procytrat 2003GP'!C188,'Procytrat 2003GP'!D188)&gt;0,"2003GP","")</f>
        <v/>
      </c>
      <c r="AB4686" t="str">
        <f>IFERROR(IF(ISNUMBER('Procytrat 2003GP'!B188),'Procytrat 2003GP'!B188,DATEVALUE('Procytrat 2003GP'!B188)),"")</f>
        <v/>
      </c>
      <c r="AC4686" t="str">
        <f>IF(AA4686="","",'Procytrat 2003GP'!C188)</f>
        <v/>
      </c>
      <c r="AD4686" t="str">
        <f>IF(AA4686="","",IFERROR(1*'Procytrat 2003GP'!D188,IFERROR(_xludf.NUMBERVALUE('Procytrat 2003GP'!D188,".",","),IFERROR(_xludf.NUMBERVALUE('Procytrat 2003GP'!D188,",","."),0))))</f>
        <v/>
      </c>
      <c r="AE4686" t="str">
        <f>IF(AA4686="","",'Procytrat 2003GP'!A188)</f>
        <v/>
      </c>
      <c r="AF4686">
        <f t="shared" si="462"/>
        <v>0</v>
      </c>
      <c r="AG4686" t="str">
        <f t="shared" si="463"/>
        <v/>
      </c>
      <c r="AH4686" t="str">
        <f t="shared" si="464"/>
        <v/>
      </c>
      <c r="AI4686">
        <f t="shared" si="465"/>
        <v>0</v>
      </c>
      <c r="AJ4686">
        <f t="shared" si="466"/>
        <v>0</v>
      </c>
      <c r="AK4686">
        <v>0</v>
      </c>
      <c r="AL4686" t="str">
        <f>IF(AA4686="","",IFERROR(IF(ISNUMBER('Procytrat 2003GP'!E188),'Procytrat 2003GP'!E188,IF(ISNUMBER(SEARCH("12",'Procytrat 2003GP'!E188)),EDATE(AB4686,12),IF(ISNUMBER(SEARCH("6",'Procytrat 2003GP'!E188)),EDATE(AB4686,6),IF(ISNUMBER(SEARCH("3",'Procytrat 2003GP'!E188)),EDATE(AB4686,3),DATEVALUE('Procytrat 2003GP'!E188))))),""))</f>
        <v/>
      </c>
      <c r="AM4686" t="str">
        <f t="shared" ca="1" si="467"/>
        <v/>
      </c>
    </row>
    <row r="4687" spans="27:39" x14ac:dyDescent="0.3">
      <c r="AA4687" t="str">
        <f>IF(COUNTA('Procytrat 2003GP'!B189,'Procytrat 2003GP'!C189,'Procytrat 2003GP'!D189)&gt;0,"2003GP","")</f>
        <v/>
      </c>
      <c r="AB4687" t="str">
        <f>IFERROR(IF(ISNUMBER('Procytrat 2003GP'!B189),'Procytrat 2003GP'!B189,DATEVALUE('Procytrat 2003GP'!B189)),"")</f>
        <v/>
      </c>
      <c r="AC4687" t="str">
        <f>IF(AA4687="","",'Procytrat 2003GP'!C189)</f>
        <v/>
      </c>
      <c r="AD4687" t="str">
        <f>IF(AA4687="","",IFERROR(1*'Procytrat 2003GP'!D189,IFERROR(_xludf.NUMBERVALUE('Procytrat 2003GP'!D189,".",","),IFERROR(_xludf.NUMBERVALUE('Procytrat 2003GP'!D189,",","."),0))))</f>
        <v/>
      </c>
      <c r="AE4687" t="str">
        <f>IF(AA4687="","",'Procytrat 2003GP'!A189)</f>
        <v/>
      </c>
      <c r="AF4687">
        <f t="shared" si="462"/>
        <v>0</v>
      </c>
      <c r="AG4687" t="str">
        <f t="shared" si="463"/>
        <v/>
      </c>
      <c r="AH4687" t="str">
        <f t="shared" si="464"/>
        <v/>
      </c>
      <c r="AI4687">
        <f t="shared" si="465"/>
        <v>0</v>
      </c>
      <c r="AJ4687">
        <f t="shared" si="466"/>
        <v>0</v>
      </c>
      <c r="AK4687">
        <v>0</v>
      </c>
      <c r="AL4687" t="str">
        <f>IF(AA4687="","",IFERROR(IF(ISNUMBER('Procytrat 2003GP'!E189),'Procytrat 2003GP'!E189,IF(ISNUMBER(SEARCH("12",'Procytrat 2003GP'!E189)),EDATE(AB4687,12),IF(ISNUMBER(SEARCH("6",'Procytrat 2003GP'!E189)),EDATE(AB4687,6),IF(ISNUMBER(SEARCH("3",'Procytrat 2003GP'!E189)),EDATE(AB4687,3),DATEVALUE('Procytrat 2003GP'!E189))))),""))</f>
        <v/>
      </c>
      <c r="AM4687" t="str">
        <f t="shared" ca="1" si="467"/>
        <v/>
      </c>
    </row>
    <row r="4688" spans="27:39" x14ac:dyDescent="0.3">
      <c r="AA4688" t="str">
        <f>IF(COUNTA('Procytrat 2003GP'!B190,'Procytrat 2003GP'!C190,'Procytrat 2003GP'!D190)&gt;0,"2003GP","")</f>
        <v/>
      </c>
      <c r="AB4688" t="str">
        <f>IFERROR(IF(ISNUMBER('Procytrat 2003GP'!B190),'Procytrat 2003GP'!B190,DATEVALUE('Procytrat 2003GP'!B190)),"")</f>
        <v/>
      </c>
      <c r="AC4688" t="str">
        <f>IF(AA4688="","",'Procytrat 2003GP'!C190)</f>
        <v/>
      </c>
      <c r="AD4688" t="str">
        <f>IF(AA4688="","",IFERROR(1*'Procytrat 2003GP'!D190,IFERROR(_xludf.NUMBERVALUE('Procytrat 2003GP'!D190,".",","),IFERROR(_xludf.NUMBERVALUE('Procytrat 2003GP'!D190,",","."),0))))</f>
        <v/>
      </c>
      <c r="AE4688" t="str">
        <f>IF(AA4688="","",'Procytrat 2003GP'!A190)</f>
        <v/>
      </c>
      <c r="AF4688">
        <f t="shared" si="462"/>
        <v>0</v>
      </c>
      <c r="AG4688" t="str">
        <f t="shared" si="463"/>
        <v/>
      </c>
      <c r="AH4688" t="str">
        <f t="shared" si="464"/>
        <v/>
      </c>
      <c r="AI4688">
        <f t="shared" si="465"/>
        <v>0</v>
      </c>
      <c r="AJ4688">
        <f t="shared" si="466"/>
        <v>0</v>
      </c>
      <c r="AK4688">
        <v>0</v>
      </c>
      <c r="AL4688" t="str">
        <f>IF(AA4688="","",IFERROR(IF(ISNUMBER('Procytrat 2003GP'!E190),'Procytrat 2003GP'!E190,IF(ISNUMBER(SEARCH("12",'Procytrat 2003GP'!E190)),EDATE(AB4688,12),IF(ISNUMBER(SEARCH("6",'Procytrat 2003GP'!E190)),EDATE(AB4688,6),IF(ISNUMBER(SEARCH("3",'Procytrat 2003GP'!E190)),EDATE(AB4688,3),DATEVALUE('Procytrat 2003GP'!E190))))),""))</f>
        <v/>
      </c>
      <c r="AM4688" t="str">
        <f t="shared" ca="1" si="467"/>
        <v/>
      </c>
    </row>
    <row r="4689" spans="27:39" x14ac:dyDescent="0.3">
      <c r="AA4689" t="str">
        <f>IF(COUNTA('Procytrat 2003GP'!B191,'Procytrat 2003GP'!C191,'Procytrat 2003GP'!D191)&gt;0,"2003GP","")</f>
        <v/>
      </c>
      <c r="AB4689" t="str">
        <f>IFERROR(IF(ISNUMBER('Procytrat 2003GP'!B191),'Procytrat 2003GP'!B191,DATEVALUE('Procytrat 2003GP'!B191)),"")</f>
        <v/>
      </c>
      <c r="AC4689" t="str">
        <f>IF(AA4689="","",'Procytrat 2003GP'!C191)</f>
        <v/>
      </c>
      <c r="AD4689" t="str">
        <f>IF(AA4689="","",IFERROR(1*'Procytrat 2003GP'!D191,IFERROR(_xludf.NUMBERVALUE('Procytrat 2003GP'!D191,".",","),IFERROR(_xludf.NUMBERVALUE('Procytrat 2003GP'!D191,",","."),0))))</f>
        <v/>
      </c>
      <c r="AE4689" t="str">
        <f>IF(AA4689="","",'Procytrat 2003GP'!A191)</f>
        <v/>
      </c>
      <c r="AF4689">
        <f t="shared" si="462"/>
        <v>0</v>
      </c>
      <c r="AG4689" t="str">
        <f t="shared" si="463"/>
        <v/>
      </c>
      <c r="AH4689" t="str">
        <f t="shared" si="464"/>
        <v/>
      </c>
      <c r="AI4689">
        <f t="shared" si="465"/>
        <v>0</v>
      </c>
      <c r="AJ4689">
        <f t="shared" si="466"/>
        <v>0</v>
      </c>
      <c r="AK4689">
        <v>0</v>
      </c>
      <c r="AL4689" t="str">
        <f>IF(AA4689="","",IFERROR(IF(ISNUMBER('Procytrat 2003GP'!E191),'Procytrat 2003GP'!E191,IF(ISNUMBER(SEARCH("12",'Procytrat 2003GP'!E191)),EDATE(AB4689,12),IF(ISNUMBER(SEARCH("6",'Procytrat 2003GP'!E191)),EDATE(AB4689,6),IF(ISNUMBER(SEARCH("3",'Procytrat 2003GP'!E191)),EDATE(AB4689,3),DATEVALUE('Procytrat 2003GP'!E191))))),""))</f>
        <v/>
      </c>
      <c r="AM4689" t="str">
        <f t="shared" ca="1" si="467"/>
        <v/>
      </c>
    </row>
    <row r="4690" spans="27:39" x14ac:dyDescent="0.3">
      <c r="AA4690" t="str">
        <f>IF(COUNTA('Procytrat 2003GP'!B192,'Procytrat 2003GP'!C192,'Procytrat 2003GP'!D192)&gt;0,"2003GP","")</f>
        <v/>
      </c>
      <c r="AB4690" t="str">
        <f>IFERROR(IF(ISNUMBER('Procytrat 2003GP'!B192),'Procytrat 2003GP'!B192,DATEVALUE('Procytrat 2003GP'!B192)),"")</f>
        <v/>
      </c>
      <c r="AC4690" t="str">
        <f>IF(AA4690="","",'Procytrat 2003GP'!C192)</f>
        <v/>
      </c>
      <c r="AD4690" t="str">
        <f>IF(AA4690="","",IFERROR(1*'Procytrat 2003GP'!D192,IFERROR(_xludf.NUMBERVALUE('Procytrat 2003GP'!D192,".",","),IFERROR(_xludf.NUMBERVALUE('Procytrat 2003GP'!D192,",","."),0))))</f>
        <v/>
      </c>
      <c r="AE4690" t="str">
        <f>IF(AA4690="","",'Procytrat 2003GP'!A192)</f>
        <v/>
      </c>
      <c r="AF4690">
        <f t="shared" si="462"/>
        <v>0</v>
      </c>
      <c r="AG4690" t="str">
        <f t="shared" si="463"/>
        <v/>
      </c>
      <c r="AH4690" t="str">
        <f t="shared" si="464"/>
        <v/>
      </c>
      <c r="AI4690">
        <f t="shared" si="465"/>
        <v>0</v>
      </c>
      <c r="AJ4690">
        <f t="shared" si="466"/>
        <v>0</v>
      </c>
      <c r="AK4690">
        <v>0</v>
      </c>
      <c r="AL4690" t="str">
        <f>IF(AA4690="","",IFERROR(IF(ISNUMBER('Procytrat 2003GP'!E192),'Procytrat 2003GP'!E192,IF(ISNUMBER(SEARCH("12",'Procytrat 2003GP'!E192)),EDATE(AB4690,12),IF(ISNUMBER(SEARCH("6",'Procytrat 2003GP'!E192)),EDATE(AB4690,6),IF(ISNUMBER(SEARCH("3",'Procytrat 2003GP'!E192)),EDATE(AB4690,3),DATEVALUE('Procytrat 2003GP'!E192))))),""))</f>
        <v/>
      </c>
      <c r="AM4690" t="str">
        <f t="shared" ca="1" si="467"/>
        <v/>
      </c>
    </row>
    <row r="4691" spans="27:39" x14ac:dyDescent="0.3">
      <c r="AA4691" t="str">
        <f>IF(COUNTA('Procytrat 2003GP'!B193,'Procytrat 2003GP'!C193,'Procytrat 2003GP'!D193)&gt;0,"2003GP","")</f>
        <v/>
      </c>
      <c r="AB4691" t="str">
        <f>IFERROR(IF(ISNUMBER('Procytrat 2003GP'!B193),'Procytrat 2003GP'!B193,DATEVALUE('Procytrat 2003GP'!B193)),"")</f>
        <v/>
      </c>
      <c r="AC4691" t="str">
        <f>IF(AA4691="","",'Procytrat 2003GP'!C193)</f>
        <v/>
      </c>
      <c r="AD4691" t="str">
        <f>IF(AA4691="","",IFERROR(1*'Procytrat 2003GP'!D193,IFERROR(_xludf.NUMBERVALUE('Procytrat 2003GP'!D193,".",","),IFERROR(_xludf.NUMBERVALUE('Procytrat 2003GP'!D193,",","."),0))))</f>
        <v/>
      </c>
      <c r="AE4691" t="str">
        <f>IF(AA4691="","",'Procytrat 2003GP'!A193)</f>
        <v/>
      </c>
      <c r="AF4691">
        <f t="shared" si="462"/>
        <v>0</v>
      </c>
      <c r="AG4691" t="str">
        <f t="shared" si="463"/>
        <v/>
      </c>
      <c r="AH4691" t="str">
        <f t="shared" si="464"/>
        <v/>
      </c>
      <c r="AI4691">
        <f t="shared" si="465"/>
        <v>0</v>
      </c>
      <c r="AJ4691">
        <f t="shared" si="466"/>
        <v>0</v>
      </c>
      <c r="AK4691">
        <v>0</v>
      </c>
      <c r="AL4691" t="str">
        <f>IF(AA4691="","",IFERROR(IF(ISNUMBER('Procytrat 2003GP'!E193),'Procytrat 2003GP'!E193,IF(ISNUMBER(SEARCH("12",'Procytrat 2003GP'!E193)),EDATE(AB4691,12),IF(ISNUMBER(SEARCH("6",'Procytrat 2003GP'!E193)),EDATE(AB4691,6),IF(ISNUMBER(SEARCH("3",'Procytrat 2003GP'!E193)),EDATE(AB4691,3),DATEVALUE('Procytrat 2003GP'!E193))))),""))</f>
        <v/>
      </c>
      <c r="AM4691" t="str">
        <f t="shared" ca="1" si="467"/>
        <v/>
      </c>
    </row>
    <row r="4692" spans="27:39" x14ac:dyDescent="0.3">
      <c r="AA4692" t="str">
        <f>IF(COUNTA('Procytrat 2003GP'!B194,'Procytrat 2003GP'!C194,'Procytrat 2003GP'!D194)&gt;0,"2003GP","")</f>
        <v/>
      </c>
      <c r="AB4692" t="str">
        <f>IFERROR(IF(ISNUMBER('Procytrat 2003GP'!B194),'Procytrat 2003GP'!B194,DATEVALUE('Procytrat 2003GP'!B194)),"")</f>
        <v/>
      </c>
      <c r="AC4692" t="str">
        <f>IF(AA4692="","",'Procytrat 2003GP'!C194)</f>
        <v/>
      </c>
      <c r="AD4692" t="str">
        <f>IF(AA4692="","",IFERROR(1*'Procytrat 2003GP'!D194,IFERROR(_xludf.NUMBERVALUE('Procytrat 2003GP'!D194,".",","),IFERROR(_xludf.NUMBERVALUE('Procytrat 2003GP'!D194,",","."),0))))</f>
        <v/>
      </c>
      <c r="AE4692" t="str">
        <f>IF(AA4692="","",'Procytrat 2003GP'!A194)</f>
        <v/>
      </c>
      <c r="AF4692">
        <f t="shared" si="462"/>
        <v>0</v>
      </c>
      <c r="AG4692" t="str">
        <f t="shared" si="463"/>
        <v/>
      </c>
      <c r="AH4692" t="str">
        <f t="shared" si="464"/>
        <v/>
      </c>
      <c r="AI4692">
        <f t="shared" si="465"/>
        <v>0</v>
      </c>
      <c r="AJ4692">
        <f t="shared" si="466"/>
        <v>0</v>
      </c>
      <c r="AK4692">
        <v>0</v>
      </c>
      <c r="AL4692" t="str">
        <f>IF(AA4692="","",IFERROR(IF(ISNUMBER('Procytrat 2003GP'!E194),'Procytrat 2003GP'!E194,IF(ISNUMBER(SEARCH("12",'Procytrat 2003GP'!E194)),EDATE(AB4692,12),IF(ISNUMBER(SEARCH("6",'Procytrat 2003GP'!E194)),EDATE(AB4692,6),IF(ISNUMBER(SEARCH("3",'Procytrat 2003GP'!E194)),EDATE(AB4692,3),DATEVALUE('Procytrat 2003GP'!E194))))),""))</f>
        <v/>
      </c>
      <c r="AM4692" t="str">
        <f t="shared" ca="1" si="467"/>
        <v/>
      </c>
    </row>
    <row r="4693" spans="27:39" x14ac:dyDescent="0.3">
      <c r="AA4693" t="str">
        <f>IF(COUNTA('Procytrat 2003GP'!B195,'Procytrat 2003GP'!C195,'Procytrat 2003GP'!D195)&gt;0,"2003GP","")</f>
        <v/>
      </c>
      <c r="AB4693" t="str">
        <f>IFERROR(IF(ISNUMBER('Procytrat 2003GP'!B195),'Procytrat 2003GP'!B195,DATEVALUE('Procytrat 2003GP'!B195)),"")</f>
        <v/>
      </c>
      <c r="AC4693" t="str">
        <f>IF(AA4693="","",'Procytrat 2003GP'!C195)</f>
        <v/>
      </c>
      <c r="AD4693" t="str">
        <f>IF(AA4693="","",IFERROR(1*'Procytrat 2003GP'!D195,IFERROR(_xludf.NUMBERVALUE('Procytrat 2003GP'!D195,".",","),IFERROR(_xludf.NUMBERVALUE('Procytrat 2003GP'!D195,",","."),0))))</f>
        <v/>
      </c>
      <c r="AE4693" t="str">
        <f>IF(AA4693="","",'Procytrat 2003GP'!A195)</f>
        <v/>
      </c>
      <c r="AF4693">
        <f t="shared" si="462"/>
        <v>0</v>
      </c>
      <c r="AG4693" t="str">
        <f t="shared" si="463"/>
        <v/>
      </c>
      <c r="AH4693" t="str">
        <f t="shared" si="464"/>
        <v/>
      </c>
      <c r="AI4693">
        <f t="shared" si="465"/>
        <v>0</v>
      </c>
      <c r="AJ4693">
        <f t="shared" si="466"/>
        <v>0</v>
      </c>
      <c r="AK4693">
        <v>0</v>
      </c>
      <c r="AL4693" t="str">
        <f>IF(AA4693="","",IFERROR(IF(ISNUMBER('Procytrat 2003GP'!E195),'Procytrat 2003GP'!E195,IF(ISNUMBER(SEARCH("12",'Procytrat 2003GP'!E195)),EDATE(AB4693,12),IF(ISNUMBER(SEARCH("6",'Procytrat 2003GP'!E195)),EDATE(AB4693,6),IF(ISNUMBER(SEARCH("3",'Procytrat 2003GP'!E195)),EDATE(AB4693,3),DATEVALUE('Procytrat 2003GP'!E195))))),""))</f>
        <v/>
      </c>
      <c r="AM4693" t="str">
        <f t="shared" ca="1" si="467"/>
        <v/>
      </c>
    </row>
    <row r="4694" spans="27:39" x14ac:dyDescent="0.3">
      <c r="AA4694" t="str">
        <f>IF(COUNTA('Procytrat 2003GP'!B196,'Procytrat 2003GP'!C196,'Procytrat 2003GP'!D196)&gt;0,"2003GP","")</f>
        <v/>
      </c>
      <c r="AB4694" t="str">
        <f>IFERROR(IF(ISNUMBER('Procytrat 2003GP'!B196),'Procytrat 2003GP'!B196,DATEVALUE('Procytrat 2003GP'!B196)),"")</f>
        <v/>
      </c>
      <c r="AC4694" t="str">
        <f>IF(AA4694="","",'Procytrat 2003GP'!C196)</f>
        <v/>
      </c>
      <c r="AD4694" t="str">
        <f>IF(AA4694="","",IFERROR(1*'Procytrat 2003GP'!D196,IFERROR(_xludf.NUMBERVALUE('Procytrat 2003GP'!D196,".",","),IFERROR(_xludf.NUMBERVALUE('Procytrat 2003GP'!D196,",","."),0))))</f>
        <v/>
      </c>
      <c r="AE4694" t="str">
        <f>IF(AA4694="","",'Procytrat 2003GP'!A196)</f>
        <v/>
      </c>
      <c r="AF4694">
        <f t="shared" si="462"/>
        <v>0</v>
      </c>
      <c r="AG4694" t="str">
        <f t="shared" si="463"/>
        <v/>
      </c>
      <c r="AH4694" t="str">
        <f t="shared" si="464"/>
        <v/>
      </c>
      <c r="AI4694">
        <f t="shared" si="465"/>
        <v>0</v>
      </c>
      <c r="AJ4694">
        <f t="shared" si="466"/>
        <v>0</v>
      </c>
      <c r="AK4694">
        <v>0</v>
      </c>
      <c r="AL4694" t="str">
        <f>IF(AA4694="","",IFERROR(IF(ISNUMBER('Procytrat 2003GP'!E196),'Procytrat 2003GP'!E196,IF(ISNUMBER(SEARCH("12",'Procytrat 2003GP'!E196)),EDATE(AB4694,12),IF(ISNUMBER(SEARCH("6",'Procytrat 2003GP'!E196)),EDATE(AB4694,6),IF(ISNUMBER(SEARCH("3",'Procytrat 2003GP'!E196)),EDATE(AB4694,3),DATEVALUE('Procytrat 2003GP'!E196))))),""))</f>
        <v/>
      </c>
      <c r="AM4694" t="str">
        <f t="shared" ca="1" si="467"/>
        <v/>
      </c>
    </row>
    <row r="4695" spans="27:39" x14ac:dyDescent="0.3">
      <c r="AA4695" t="str">
        <f>IF(COUNTA('Procytrat 2003GP'!B197,'Procytrat 2003GP'!C197,'Procytrat 2003GP'!D197)&gt;0,"2003GP","")</f>
        <v/>
      </c>
      <c r="AB4695" t="str">
        <f>IFERROR(IF(ISNUMBER('Procytrat 2003GP'!B197),'Procytrat 2003GP'!B197,DATEVALUE('Procytrat 2003GP'!B197)),"")</f>
        <v/>
      </c>
      <c r="AC4695" t="str">
        <f>IF(AA4695="","",'Procytrat 2003GP'!C197)</f>
        <v/>
      </c>
      <c r="AD4695" t="str">
        <f>IF(AA4695="","",IFERROR(1*'Procytrat 2003GP'!D197,IFERROR(_xludf.NUMBERVALUE('Procytrat 2003GP'!D197,".",","),IFERROR(_xludf.NUMBERVALUE('Procytrat 2003GP'!D197,",","."),0))))</f>
        <v/>
      </c>
      <c r="AE4695" t="str">
        <f>IF(AA4695="","",'Procytrat 2003GP'!A197)</f>
        <v/>
      </c>
      <c r="AF4695">
        <f t="shared" si="462"/>
        <v>0</v>
      </c>
      <c r="AG4695" t="str">
        <f t="shared" si="463"/>
        <v/>
      </c>
      <c r="AH4695" t="str">
        <f t="shared" si="464"/>
        <v/>
      </c>
      <c r="AI4695">
        <f t="shared" si="465"/>
        <v>0</v>
      </c>
      <c r="AJ4695">
        <f t="shared" si="466"/>
        <v>0</v>
      </c>
      <c r="AK4695">
        <v>0</v>
      </c>
      <c r="AL4695" t="str">
        <f>IF(AA4695="","",IFERROR(IF(ISNUMBER('Procytrat 2003GP'!E197),'Procytrat 2003GP'!E197,IF(ISNUMBER(SEARCH("12",'Procytrat 2003GP'!E197)),EDATE(AB4695,12),IF(ISNUMBER(SEARCH("6",'Procytrat 2003GP'!E197)),EDATE(AB4695,6),IF(ISNUMBER(SEARCH("3",'Procytrat 2003GP'!E197)),EDATE(AB4695,3),DATEVALUE('Procytrat 2003GP'!E197))))),""))</f>
        <v/>
      </c>
      <c r="AM4695" t="str">
        <f t="shared" ca="1" si="467"/>
        <v/>
      </c>
    </row>
    <row r="4696" spans="27:39" x14ac:dyDescent="0.3">
      <c r="AA4696" t="str">
        <f>IF(COUNTA('Procytrat 2003GP'!B198,'Procytrat 2003GP'!C198,'Procytrat 2003GP'!D198)&gt;0,"2003GP","")</f>
        <v/>
      </c>
      <c r="AB4696" t="str">
        <f>IFERROR(IF(ISNUMBER('Procytrat 2003GP'!B198),'Procytrat 2003GP'!B198,DATEVALUE('Procytrat 2003GP'!B198)),"")</f>
        <v/>
      </c>
      <c r="AC4696" t="str">
        <f>IF(AA4696="","",'Procytrat 2003GP'!C198)</f>
        <v/>
      </c>
      <c r="AD4696" t="str">
        <f>IF(AA4696="","",IFERROR(1*'Procytrat 2003GP'!D198,IFERROR(_xludf.NUMBERVALUE('Procytrat 2003GP'!D198,".",","),IFERROR(_xludf.NUMBERVALUE('Procytrat 2003GP'!D198,",","."),0))))</f>
        <v/>
      </c>
      <c r="AE4696" t="str">
        <f>IF(AA4696="","",'Procytrat 2003GP'!A198)</f>
        <v/>
      </c>
      <c r="AF4696">
        <f t="shared" si="462"/>
        <v>0</v>
      </c>
      <c r="AG4696" t="str">
        <f t="shared" si="463"/>
        <v/>
      </c>
      <c r="AH4696" t="str">
        <f t="shared" si="464"/>
        <v/>
      </c>
      <c r="AI4696">
        <f t="shared" si="465"/>
        <v>0</v>
      </c>
      <c r="AJ4696">
        <f t="shared" si="466"/>
        <v>0</v>
      </c>
      <c r="AK4696">
        <v>0</v>
      </c>
      <c r="AL4696" t="str">
        <f>IF(AA4696="","",IFERROR(IF(ISNUMBER('Procytrat 2003GP'!E198),'Procytrat 2003GP'!E198,IF(ISNUMBER(SEARCH("12",'Procytrat 2003GP'!E198)),EDATE(AB4696,12),IF(ISNUMBER(SEARCH("6",'Procytrat 2003GP'!E198)),EDATE(AB4696,6),IF(ISNUMBER(SEARCH("3",'Procytrat 2003GP'!E198)),EDATE(AB4696,3),DATEVALUE('Procytrat 2003GP'!E198))))),""))</f>
        <v/>
      </c>
      <c r="AM4696" t="str">
        <f t="shared" ca="1" si="467"/>
        <v/>
      </c>
    </row>
    <row r="4697" spans="27:39" x14ac:dyDescent="0.3">
      <c r="AA4697" t="str">
        <f>IF(COUNTA('Procytrat 2003GP'!B199,'Procytrat 2003GP'!C199,'Procytrat 2003GP'!D199)&gt;0,"2003GP","")</f>
        <v/>
      </c>
      <c r="AB4697" t="str">
        <f>IFERROR(IF(ISNUMBER('Procytrat 2003GP'!B199),'Procytrat 2003GP'!B199,DATEVALUE('Procytrat 2003GP'!B199)),"")</f>
        <v/>
      </c>
      <c r="AC4697" t="str">
        <f>IF(AA4697="","",'Procytrat 2003GP'!C199)</f>
        <v/>
      </c>
      <c r="AD4697" t="str">
        <f>IF(AA4697="","",IFERROR(1*'Procytrat 2003GP'!D199,IFERROR(_xludf.NUMBERVALUE('Procytrat 2003GP'!D199,".",","),IFERROR(_xludf.NUMBERVALUE('Procytrat 2003GP'!D199,",","."),0))))</f>
        <v/>
      </c>
      <c r="AE4697" t="str">
        <f>IF(AA4697="","",'Procytrat 2003GP'!A199)</f>
        <v/>
      </c>
      <c r="AF4697">
        <f t="shared" si="462"/>
        <v>0</v>
      </c>
      <c r="AG4697" t="str">
        <f t="shared" si="463"/>
        <v/>
      </c>
      <c r="AH4697" t="str">
        <f t="shared" si="464"/>
        <v/>
      </c>
      <c r="AI4697">
        <f t="shared" si="465"/>
        <v>0</v>
      </c>
      <c r="AJ4697">
        <f t="shared" si="466"/>
        <v>0</v>
      </c>
      <c r="AK4697">
        <v>0</v>
      </c>
      <c r="AL4697" t="str">
        <f>IF(AA4697="","",IFERROR(IF(ISNUMBER('Procytrat 2003GP'!E199),'Procytrat 2003GP'!E199,IF(ISNUMBER(SEARCH("12",'Procytrat 2003GP'!E199)),EDATE(AB4697,12),IF(ISNUMBER(SEARCH("6",'Procytrat 2003GP'!E199)),EDATE(AB4697,6),IF(ISNUMBER(SEARCH("3",'Procytrat 2003GP'!E199)),EDATE(AB4697,3),DATEVALUE('Procytrat 2003GP'!E199))))),""))</f>
        <v/>
      </c>
      <c r="AM4697" t="str">
        <f t="shared" ca="1" si="467"/>
        <v/>
      </c>
    </row>
    <row r="4698" spans="27:39" x14ac:dyDescent="0.3">
      <c r="AA4698" t="str">
        <f>IF(COUNTA('Procytrat 2003GP'!B200,'Procytrat 2003GP'!C200,'Procytrat 2003GP'!D200)&gt;0,"2003GP","")</f>
        <v/>
      </c>
      <c r="AB4698" t="str">
        <f>IFERROR(IF(ISNUMBER('Procytrat 2003GP'!B200),'Procytrat 2003GP'!B200,DATEVALUE('Procytrat 2003GP'!B200)),"")</f>
        <v/>
      </c>
      <c r="AC4698" t="str">
        <f>IF(AA4698="","",'Procytrat 2003GP'!C200)</f>
        <v/>
      </c>
      <c r="AD4698" t="str">
        <f>IF(AA4698="","",IFERROR(1*'Procytrat 2003GP'!D200,IFERROR(_xludf.NUMBERVALUE('Procytrat 2003GP'!D200,".",","),IFERROR(_xludf.NUMBERVALUE('Procytrat 2003GP'!D200,",","."),0))))</f>
        <v/>
      </c>
      <c r="AE4698" t="str">
        <f>IF(AA4698="","",'Procytrat 2003GP'!A200)</f>
        <v/>
      </c>
      <c r="AF4698">
        <f t="shared" si="462"/>
        <v>0</v>
      </c>
      <c r="AG4698" t="str">
        <f t="shared" si="463"/>
        <v/>
      </c>
      <c r="AH4698" t="str">
        <f t="shared" si="464"/>
        <v/>
      </c>
      <c r="AI4698">
        <f t="shared" si="465"/>
        <v>0</v>
      </c>
      <c r="AJ4698">
        <f t="shared" si="466"/>
        <v>0</v>
      </c>
      <c r="AK4698">
        <v>0</v>
      </c>
      <c r="AL4698" t="str">
        <f>IF(AA4698="","",IFERROR(IF(ISNUMBER('Procytrat 2003GP'!E200),'Procytrat 2003GP'!E200,IF(ISNUMBER(SEARCH("12",'Procytrat 2003GP'!E200)),EDATE(AB4698,12),IF(ISNUMBER(SEARCH("6",'Procytrat 2003GP'!E200)),EDATE(AB4698,6),IF(ISNUMBER(SEARCH("3",'Procytrat 2003GP'!E200)),EDATE(AB4698,3),DATEVALUE('Procytrat 2003GP'!E200))))),""))</f>
        <v/>
      </c>
      <c r="AM4698" t="str">
        <f t="shared" ca="1" si="467"/>
        <v/>
      </c>
    </row>
    <row r="4699" spans="27:39" x14ac:dyDescent="0.3">
      <c r="AA4699" t="str">
        <f>IF(COUNTA('Procytrat 2003GP'!B201,'Procytrat 2003GP'!C201,'Procytrat 2003GP'!D201)&gt;0,"2003GP","")</f>
        <v/>
      </c>
      <c r="AB4699" t="str">
        <f>IFERROR(IF(ISNUMBER('Procytrat 2003GP'!B201),'Procytrat 2003GP'!B201,DATEVALUE('Procytrat 2003GP'!B201)),"")</f>
        <v/>
      </c>
      <c r="AC4699" t="str">
        <f>IF(AA4699="","",'Procytrat 2003GP'!C201)</f>
        <v/>
      </c>
      <c r="AD4699" t="str">
        <f>IF(AA4699="","",IFERROR(1*'Procytrat 2003GP'!D201,IFERROR(_xludf.NUMBERVALUE('Procytrat 2003GP'!D201,".",","),IFERROR(_xludf.NUMBERVALUE('Procytrat 2003GP'!D201,",","."),0))))</f>
        <v/>
      </c>
      <c r="AE4699" t="str">
        <f>IF(AA4699="","",'Procytrat 2003GP'!A201)</f>
        <v/>
      </c>
      <c r="AF4699">
        <f t="shared" si="462"/>
        <v>0</v>
      </c>
      <c r="AG4699" t="str">
        <f t="shared" si="463"/>
        <v/>
      </c>
      <c r="AH4699" t="str">
        <f t="shared" si="464"/>
        <v/>
      </c>
      <c r="AI4699">
        <f t="shared" si="465"/>
        <v>0</v>
      </c>
      <c r="AJ4699">
        <f t="shared" si="466"/>
        <v>0</v>
      </c>
      <c r="AK4699">
        <v>0</v>
      </c>
      <c r="AL4699" t="str">
        <f>IF(AA4699="","",IFERROR(IF(ISNUMBER('Procytrat 2003GP'!E201),'Procytrat 2003GP'!E201,IF(ISNUMBER(SEARCH("12",'Procytrat 2003GP'!E201)),EDATE(AB4699,12),IF(ISNUMBER(SEARCH("6",'Procytrat 2003GP'!E201)),EDATE(AB4699,6),IF(ISNUMBER(SEARCH("3",'Procytrat 2003GP'!E201)),EDATE(AB4699,3),DATEVALUE('Procytrat 2003GP'!E201))))),""))</f>
        <v/>
      </c>
      <c r="AM4699" t="str">
        <f t="shared" ca="1" si="467"/>
        <v/>
      </c>
    </row>
    <row r="4700" spans="27:39" x14ac:dyDescent="0.3">
      <c r="AA4700" t="str">
        <f>IF(COUNTA('Procytrat 2003GP'!B202,'Procytrat 2003GP'!C202,'Procytrat 2003GP'!D202)&gt;0,"2003GP","")</f>
        <v/>
      </c>
      <c r="AB4700" t="str">
        <f>IFERROR(IF(ISNUMBER('Procytrat 2003GP'!B202),'Procytrat 2003GP'!B202,DATEVALUE('Procytrat 2003GP'!B202)),"")</f>
        <v/>
      </c>
      <c r="AC4700" t="str">
        <f>IF(AA4700="","",'Procytrat 2003GP'!C202)</f>
        <v/>
      </c>
      <c r="AD4700" t="str">
        <f>IF(AA4700="","",IFERROR(1*'Procytrat 2003GP'!D202,IFERROR(_xludf.NUMBERVALUE('Procytrat 2003GP'!D202,".",","),IFERROR(_xludf.NUMBERVALUE('Procytrat 2003GP'!D202,",","."),0))))</f>
        <v/>
      </c>
      <c r="AE4700" t="str">
        <f>IF(AA4700="","",'Procytrat 2003GP'!A202)</f>
        <v/>
      </c>
      <c r="AF4700">
        <f t="shared" si="462"/>
        <v>0</v>
      </c>
      <c r="AG4700" t="str">
        <f t="shared" si="463"/>
        <v/>
      </c>
      <c r="AH4700" t="str">
        <f t="shared" si="464"/>
        <v/>
      </c>
      <c r="AI4700">
        <f t="shared" si="465"/>
        <v>0</v>
      </c>
      <c r="AJ4700">
        <f t="shared" si="466"/>
        <v>0</v>
      </c>
      <c r="AK4700">
        <v>0</v>
      </c>
      <c r="AL4700" t="str">
        <f>IF(AA4700="","",IFERROR(IF(ISNUMBER('Procytrat 2003GP'!E202),'Procytrat 2003GP'!E202,IF(ISNUMBER(SEARCH("12",'Procytrat 2003GP'!E202)),EDATE(AB4700,12),IF(ISNUMBER(SEARCH("6",'Procytrat 2003GP'!E202)),EDATE(AB4700,6),IF(ISNUMBER(SEARCH("3",'Procytrat 2003GP'!E202)),EDATE(AB4700,3),DATEVALUE('Procytrat 2003GP'!E202))))),""))</f>
        <v/>
      </c>
      <c r="AM4700" t="str">
        <f t="shared" ca="1" si="467"/>
        <v/>
      </c>
    </row>
    <row r="4701" spans="27:39" x14ac:dyDescent="0.3">
      <c r="AA4701" t="str">
        <f>IF(COUNTA('Procytrat 2003GP'!B203,'Procytrat 2003GP'!C203,'Procytrat 2003GP'!D203)&gt;0,"2003GP","")</f>
        <v/>
      </c>
      <c r="AB4701" t="str">
        <f>IFERROR(IF(ISNUMBER('Procytrat 2003GP'!B203),'Procytrat 2003GP'!B203,DATEVALUE('Procytrat 2003GP'!B203)),"")</f>
        <v/>
      </c>
      <c r="AC4701" t="str">
        <f>IF(AA4701="","",'Procytrat 2003GP'!C203)</f>
        <v/>
      </c>
      <c r="AD4701" t="str">
        <f>IF(AA4701="","",IFERROR(1*'Procytrat 2003GP'!D203,IFERROR(_xludf.NUMBERVALUE('Procytrat 2003GP'!D203,".",","),IFERROR(_xludf.NUMBERVALUE('Procytrat 2003GP'!D203,",","."),0))))</f>
        <v/>
      </c>
      <c r="AE4701" t="str">
        <f>IF(AA4701="","",'Procytrat 2003GP'!A203)</f>
        <v/>
      </c>
      <c r="AF4701">
        <f t="shared" si="462"/>
        <v>0</v>
      </c>
      <c r="AG4701" t="str">
        <f t="shared" si="463"/>
        <v/>
      </c>
      <c r="AH4701" t="str">
        <f t="shared" si="464"/>
        <v/>
      </c>
      <c r="AI4701">
        <f t="shared" si="465"/>
        <v>0</v>
      </c>
      <c r="AJ4701">
        <f t="shared" si="466"/>
        <v>0</v>
      </c>
      <c r="AK4701">
        <v>0</v>
      </c>
      <c r="AL4701" t="str">
        <f>IF(AA4701="","",IFERROR(IF(ISNUMBER('Procytrat 2003GP'!E203),'Procytrat 2003GP'!E203,IF(ISNUMBER(SEARCH("12",'Procytrat 2003GP'!E203)),EDATE(AB4701,12),IF(ISNUMBER(SEARCH("6",'Procytrat 2003GP'!E203)),EDATE(AB4701,6),IF(ISNUMBER(SEARCH("3",'Procytrat 2003GP'!E203)),EDATE(AB4701,3),DATEVALUE('Procytrat 2003GP'!E203))))),""))</f>
        <v/>
      </c>
      <c r="AM4701" t="str">
        <f t="shared" ca="1" si="467"/>
        <v/>
      </c>
    </row>
    <row r="4702" spans="27:39" x14ac:dyDescent="0.3">
      <c r="AA4702" t="str">
        <f>IF(COUNTA('Procytrat 2003GP'!B204,'Procytrat 2003GP'!C204,'Procytrat 2003GP'!D204)&gt;0,"2003GP","")</f>
        <v/>
      </c>
      <c r="AB4702" t="str">
        <f>IFERROR(IF(ISNUMBER('Procytrat 2003GP'!B204),'Procytrat 2003GP'!B204,DATEVALUE('Procytrat 2003GP'!B204)),"")</f>
        <v/>
      </c>
      <c r="AC4702" t="str">
        <f>IF(AA4702="","",'Procytrat 2003GP'!C204)</f>
        <v/>
      </c>
      <c r="AD4702" t="str">
        <f>IF(AA4702="","",IFERROR(1*'Procytrat 2003GP'!D204,IFERROR(_xludf.NUMBERVALUE('Procytrat 2003GP'!D204,".",","),IFERROR(_xludf.NUMBERVALUE('Procytrat 2003GP'!D204,",","."),0))))</f>
        <v/>
      </c>
      <c r="AE4702" t="str">
        <f>IF(AA4702="","",'Procytrat 2003GP'!A204)</f>
        <v/>
      </c>
      <c r="AF4702">
        <f t="shared" si="462"/>
        <v>0</v>
      </c>
      <c r="AG4702" t="str">
        <f t="shared" si="463"/>
        <v/>
      </c>
      <c r="AH4702" t="str">
        <f t="shared" si="464"/>
        <v/>
      </c>
      <c r="AI4702">
        <f t="shared" si="465"/>
        <v>0</v>
      </c>
      <c r="AJ4702">
        <f t="shared" si="466"/>
        <v>0</v>
      </c>
      <c r="AK4702">
        <v>0</v>
      </c>
      <c r="AL4702" t="str">
        <f>IF(AA4702="","",IFERROR(IF(ISNUMBER('Procytrat 2003GP'!E204),'Procytrat 2003GP'!E204,IF(ISNUMBER(SEARCH("12",'Procytrat 2003GP'!E204)),EDATE(AB4702,12),IF(ISNUMBER(SEARCH("6",'Procytrat 2003GP'!E204)),EDATE(AB4702,6),IF(ISNUMBER(SEARCH("3",'Procytrat 2003GP'!E204)),EDATE(AB4702,3),DATEVALUE('Procytrat 2003GP'!E204))))),""))</f>
        <v/>
      </c>
      <c r="AM4702" t="str">
        <f t="shared" ca="1" si="467"/>
        <v/>
      </c>
    </row>
    <row r="4703" spans="27:39" x14ac:dyDescent="0.3">
      <c r="AA4703" t="str">
        <f>IF(COUNTA('Procytrat 2003GP'!B205,'Procytrat 2003GP'!C205,'Procytrat 2003GP'!D205)&gt;0,"2003GP","")</f>
        <v/>
      </c>
      <c r="AB4703" t="str">
        <f>IFERROR(IF(ISNUMBER('Procytrat 2003GP'!B205),'Procytrat 2003GP'!B205,DATEVALUE('Procytrat 2003GP'!B205)),"")</f>
        <v/>
      </c>
      <c r="AC4703" t="str">
        <f>IF(AA4703="","",'Procytrat 2003GP'!C205)</f>
        <v/>
      </c>
      <c r="AD4703" t="str">
        <f>IF(AA4703="","",IFERROR(1*'Procytrat 2003GP'!D205,IFERROR(_xludf.NUMBERVALUE('Procytrat 2003GP'!D205,".",","),IFERROR(_xludf.NUMBERVALUE('Procytrat 2003GP'!D205,",","."),0))))</f>
        <v/>
      </c>
      <c r="AE4703" t="str">
        <f>IF(AA4703="","",'Procytrat 2003GP'!A205)</f>
        <v/>
      </c>
      <c r="AF4703">
        <f t="shared" si="462"/>
        <v>0</v>
      </c>
      <c r="AG4703" t="str">
        <f t="shared" si="463"/>
        <v/>
      </c>
      <c r="AH4703" t="str">
        <f t="shared" si="464"/>
        <v/>
      </c>
      <c r="AI4703">
        <f t="shared" si="465"/>
        <v>0</v>
      </c>
      <c r="AJ4703">
        <f t="shared" si="466"/>
        <v>0</v>
      </c>
      <c r="AK4703">
        <v>0</v>
      </c>
      <c r="AL4703" t="str">
        <f>IF(AA4703="","",IFERROR(IF(ISNUMBER('Procytrat 2003GP'!E205),'Procytrat 2003GP'!E205,IF(ISNUMBER(SEARCH("12",'Procytrat 2003GP'!E205)),EDATE(AB4703,12),IF(ISNUMBER(SEARCH("6",'Procytrat 2003GP'!E205)),EDATE(AB4703,6),IF(ISNUMBER(SEARCH("3",'Procytrat 2003GP'!E205)),EDATE(AB4703,3),DATEVALUE('Procytrat 2003GP'!E205))))),""))</f>
        <v/>
      </c>
      <c r="AM4703" t="str">
        <f t="shared" ca="1" si="467"/>
        <v/>
      </c>
    </row>
    <row r="4704" spans="27:39" x14ac:dyDescent="0.3">
      <c r="AA4704" t="str">
        <f>IF(COUNTA('Procytrat 2003GP'!B206,'Procytrat 2003GP'!C206,'Procytrat 2003GP'!D206)&gt;0,"2003GP","")</f>
        <v/>
      </c>
      <c r="AB4704" t="str">
        <f>IFERROR(IF(ISNUMBER('Procytrat 2003GP'!B206),'Procytrat 2003GP'!B206,DATEVALUE('Procytrat 2003GP'!B206)),"")</f>
        <v/>
      </c>
      <c r="AC4704" t="str">
        <f>IF(AA4704="","",'Procytrat 2003GP'!C206)</f>
        <v/>
      </c>
      <c r="AD4704" t="str">
        <f>IF(AA4704="","",IFERROR(1*'Procytrat 2003GP'!D206,IFERROR(_xludf.NUMBERVALUE('Procytrat 2003GP'!D206,".",","),IFERROR(_xludf.NUMBERVALUE('Procytrat 2003GP'!D206,",","."),0))))</f>
        <v/>
      </c>
      <c r="AE4704" t="str">
        <f>IF(AA4704="","",'Procytrat 2003GP'!A206)</f>
        <v/>
      </c>
      <c r="AF4704">
        <f t="shared" si="462"/>
        <v>0</v>
      </c>
      <c r="AG4704" t="str">
        <f t="shared" si="463"/>
        <v/>
      </c>
      <c r="AH4704" t="str">
        <f t="shared" si="464"/>
        <v/>
      </c>
      <c r="AI4704">
        <f t="shared" si="465"/>
        <v>0</v>
      </c>
      <c r="AJ4704">
        <f t="shared" si="466"/>
        <v>0</v>
      </c>
      <c r="AK4704">
        <v>0</v>
      </c>
      <c r="AL4704" t="str">
        <f>IF(AA4704="","",IFERROR(IF(ISNUMBER('Procytrat 2003GP'!E206),'Procytrat 2003GP'!E206,IF(ISNUMBER(SEARCH("12",'Procytrat 2003GP'!E206)),EDATE(AB4704,12),IF(ISNUMBER(SEARCH("6",'Procytrat 2003GP'!E206)),EDATE(AB4704,6),IF(ISNUMBER(SEARCH("3",'Procytrat 2003GP'!E206)),EDATE(AB4704,3),DATEVALUE('Procytrat 2003GP'!E206))))),""))</f>
        <v/>
      </c>
      <c r="AM4704" t="str">
        <f t="shared" ca="1" si="467"/>
        <v/>
      </c>
    </row>
    <row r="4705" spans="27:39" x14ac:dyDescent="0.3">
      <c r="AA4705" t="str">
        <f>IF(COUNTA('Procytrat 2003GP'!B207,'Procytrat 2003GP'!C207,'Procytrat 2003GP'!D207)&gt;0,"2003GP","")</f>
        <v/>
      </c>
      <c r="AB4705" t="str">
        <f>IFERROR(IF(ISNUMBER('Procytrat 2003GP'!B207),'Procytrat 2003GP'!B207,DATEVALUE('Procytrat 2003GP'!B207)),"")</f>
        <v/>
      </c>
      <c r="AC4705" t="str">
        <f>IF(AA4705="","",'Procytrat 2003GP'!C207)</f>
        <v/>
      </c>
      <c r="AD4705" t="str">
        <f>IF(AA4705="","",IFERROR(1*'Procytrat 2003GP'!D207,IFERROR(_xludf.NUMBERVALUE('Procytrat 2003GP'!D207,".",","),IFERROR(_xludf.NUMBERVALUE('Procytrat 2003GP'!D207,",","."),0))))</f>
        <v/>
      </c>
      <c r="AE4705" t="str">
        <f>IF(AA4705="","",'Procytrat 2003GP'!A207)</f>
        <v/>
      </c>
      <c r="AF4705">
        <f t="shared" si="462"/>
        <v>0</v>
      </c>
      <c r="AG4705" t="str">
        <f t="shared" si="463"/>
        <v/>
      </c>
      <c r="AH4705" t="str">
        <f t="shared" si="464"/>
        <v/>
      </c>
      <c r="AI4705">
        <f t="shared" si="465"/>
        <v>0</v>
      </c>
      <c r="AJ4705">
        <f t="shared" si="466"/>
        <v>0</v>
      </c>
      <c r="AK4705">
        <v>0</v>
      </c>
      <c r="AL4705" t="str">
        <f>IF(AA4705="","",IFERROR(IF(ISNUMBER('Procytrat 2003GP'!E207),'Procytrat 2003GP'!E207,IF(ISNUMBER(SEARCH("12",'Procytrat 2003GP'!E207)),EDATE(AB4705,12),IF(ISNUMBER(SEARCH("6",'Procytrat 2003GP'!E207)),EDATE(AB4705,6),IF(ISNUMBER(SEARCH("3",'Procytrat 2003GP'!E207)),EDATE(AB4705,3),DATEVALUE('Procytrat 2003GP'!E207))))),""))</f>
        <v/>
      </c>
      <c r="AM4705" t="str">
        <f t="shared" ca="1" si="467"/>
        <v/>
      </c>
    </row>
    <row r="4706" spans="27:39" x14ac:dyDescent="0.3">
      <c r="AA4706" t="str">
        <f>IF(COUNTA('Procytrat 2003GP'!B208,'Procytrat 2003GP'!C208,'Procytrat 2003GP'!D208)&gt;0,"2003GP","")</f>
        <v/>
      </c>
      <c r="AB4706" t="str">
        <f>IFERROR(IF(ISNUMBER('Procytrat 2003GP'!B208),'Procytrat 2003GP'!B208,DATEVALUE('Procytrat 2003GP'!B208)),"")</f>
        <v/>
      </c>
      <c r="AC4706" t="str">
        <f>IF(AA4706="","",'Procytrat 2003GP'!C208)</f>
        <v/>
      </c>
      <c r="AD4706" t="str">
        <f>IF(AA4706="","",IFERROR(1*'Procytrat 2003GP'!D208,IFERROR(_xludf.NUMBERVALUE('Procytrat 2003GP'!D208,".",","),IFERROR(_xludf.NUMBERVALUE('Procytrat 2003GP'!D208,",","."),0))))</f>
        <v/>
      </c>
      <c r="AE4706" t="str">
        <f>IF(AA4706="","",'Procytrat 2003GP'!A208)</f>
        <v/>
      </c>
      <c r="AF4706">
        <f t="shared" si="462"/>
        <v>0</v>
      </c>
      <c r="AG4706" t="str">
        <f t="shared" si="463"/>
        <v/>
      </c>
      <c r="AH4706" t="str">
        <f t="shared" si="464"/>
        <v/>
      </c>
      <c r="AI4706">
        <f t="shared" si="465"/>
        <v>0</v>
      </c>
      <c r="AJ4706">
        <f t="shared" si="466"/>
        <v>0</v>
      </c>
      <c r="AK4706">
        <v>0</v>
      </c>
      <c r="AL4706" t="str">
        <f>IF(AA4706="","",IFERROR(IF(ISNUMBER('Procytrat 2003GP'!E208),'Procytrat 2003GP'!E208,IF(ISNUMBER(SEARCH("12",'Procytrat 2003GP'!E208)),EDATE(AB4706,12),IF(ISNUMBER(SEARCH("6",'Procytrat 2003GP'!E208)),EDATE(AB4706,6),IF(ISNUMBER(SEARCH("3",'Procytrat 2003GP'!E208)),EDATE(AB4706,3),DATEVALUE('Procytrat 2003GP'!E208))))),""))</f>
        <v/>
      </c>
      <c r="AM4706" t="str">
        <f t="shared" ca="1" si="467"/>
        <v/>
      </c>
    </row>
    <row r="4707" spans="27:39" x14ac:dyDescent="0.3">
      <c r="AA4707" t="str">
        <f>IF(COUNTA('Procytrat 2003GP'!B209,'Procytrat 2003GP'!C209,'Procytrat 2003GP'!D209)&gt;0,"2003GP","")</f>
        <v/>
      </c>
      <c r="AB4707" t="str">
        <f>IFERROR(IF(ISNUMBER('Procytrat 2003GP'!B209),'Procytrat 2003GP'!B209,DATEVALUE('Procytrat 2003GP'!B209)),"")</f>
        <v/>
      </c>
      <c r="AC4707" t="str">
        <f>IF(AA4707="","",'Procytrat 2003GP'!C209)</f>
        <v/>
      </c>
      <c r="AD4707" t="str">
        <f>IF(AA4707="","",IFERROR(1*'Procytrat 2003GP'!D209,IFERROR(_xludf.NUMBERVALUE('Procytrat 2003GP'!D209,".",","),IFERROR(_xludf.NUMBERVALUE('Procytrat 2003GP'!D209,",","."),0))))</f>
        <v/>
      </c>
      <c r="AE4707" t="str">
        <f>IF(AA4707="","",'Procytrat 2003GP'!A209)</f>
        <v/>
      </c>
      <c r="AF4707">
        <f t="shared" si="462"/>
        <v>0</v>
      </c>
      <c r="AG4707" t="str">
        <f t="shared" si="463"/>
        <v/>
      </c>
      <c r="AH4707" t="str">
        <f t="shared" si="464"/>
        <v/>
      </c>
      <c r="AI4707">
        <f t="shared" si="465"/>
        <v>0</v>
      </c>
      <c r="AJ4707">
        <f t="shared" si="466"/>
        <v>0</v>
      </c>
      <c r="AK4707">
        <v>0</v>
      </c>
      <c r="AL4707" t="str">
        <f>IF(AA4707="","",IFERROR(IF(ISNUMBER('Procytrat 2003GP'!E209),'Procytrat 2003GP'!E209,IF(ISNUMBER(SEARCH("12",'Procytrat 2003GP'!E209)),EDATE(AB4707,12),IF(ISNUMBER(SEARCH("6",'Procytrat 2003GP'!E209)),EDATE(AB4707,6),IF(ISNUMBER(SEARCH("3",'Procytrat 2003GP'!E209)),EDATE(AB4707,3),DATEVALUE('Procytrat 2003GP'!E209))))),""))</f>
        <v/>
      </c>
      <c r="AM4707" t="str">
        <f t="shared" ca="1" si="467"/>
        <v/>
      </c>
    </row>
    <row r="4708" spans="27:39" x14ac:dyDescent="0.3">
      <c r="AA4708" t="str">
        <f>IF(COUNTA('Procytrat 2003GP'!B210,'Procytrat 2003GP'!C210,'Procytrat 2003GP'!D210)&gt;0,"2003GP","")</f>
        <v/>
      </c>
      <c r="AB4708" t="str">
        <f>IFERROR(IF(ISNUMBER('Procytrat 2003GP'!B210),'Procytrat 2003GP'!B210,DATEVALUE('Procytrat 2003GP'!B210)),"")</f>
        <v/>
      </c>
      <c r="AC4708" t="str">
        <f>IF(AA4708="","",'Procytrat 2003GP'!C210)</f>
        <v/>
      </c>
      <c r="AD4708" t="str">
        <f>IF(AA4708="","",IFERROR(1*'Procytrat 2003GP'!D210,IFERROR(_xludf.NUMBERVALUE('Procytrat 2003GP'!D210,".",","),IFERROR(_xludf.NUMBERVALUE('Procytrat 2003GP'!D210,",","."),0))))</f>
        <v/>
      </c>
      <c r="AE4708" t="str">
        <f>IF(AA4708="","",'Procytrat 2003GP'!A210)</f>
        <v/>
      </c>
      <c r="AF4708">
        <f t="shared" si="462"/>
        <v>0</v>
      </c>
      <c r="AG4708" t="str">
        <f t="shared" si="463"/>
        <v/>
      </c>
      <c r="AH4708" t="str">
        <f t="shared" si="464"/>
        <v/>
      </c>
      <c r="AI4708">
        <f t="shared" si="465"/>
        <v>0</v>
      </c>
      <c r="AJ4708">
        <f t="shared" si="466"/>
        <v>0</v>
      </c>
      <c r="AK4708">
        <v>0</v>
      </c>
      <c r="AL4708" t="str">
        <f>IF(AA4708="","",IFERROR(IF(ISNUMBER('Procytrat 2003GP'!E210),'Procytrat 2003GP'!E210,IF(ISNUMBER(SEARCH("12",'Procytrat 2003GP'!E210)),EDATE(AB4708,12),IF(ISNUMBER(SEARCH("6",'Procytrat 2003GP'!E210)),EDATE(AB4708,6),IF(ISNUMBER(SEARCH("3",'Procytrat 2003GP'!E210)),EDATE(AB4708,3),DATEVALUE('Procytrat 2003GP'!E210))))),""))</f>
        <v/>
      </c>
      <c r="AM4708" t="str">
        <f t="shared" ca="1" si="467"/>
        <v/>
      </c>
    </row>
    <row r="4709" spans="27:39" x14ac:dyDescent="0.3">
      <c r="AA4709" t="str">
        <f>IF(COUNTA('Procytrat 2003GP'!B211,'Procytrat 2003GP'!C211,'Procytrat 2003GP'!D211)&gt;0,"2003GP","")</f>
        <v/>
      </c>
      <c r="AB4709" t="str">
        <f>IFERROR(IF(ISNUMBER('Procytrat 2003GP'!B211),'Procytrat 2003GP'!B211,DATEVALUE('Procytrat 2003GP'!B211)),"")</f>
        <v/>
      </c>
      <c r="AC4709" t="str">
        <f>IF(AA4709="","",'Procytrat 2003GP'!C211)</f>
        <v/>
      </c>
      <c r="AD4709" t="str">
        <f>IF(AA4709="","",IFERROR(1*'Procytrat 2003GP'!D211,IFERROR(_xludf.NUMBERVALUE('Procytrat 2003GP'!D211,".",","),IFERROR(_xludf.NUMBERVALUE('Procytrat 2003GP'!D211,",","."),0))))</f>
        <v/>
      </c>
      <c r="AE4709" t="str">
        <f>IF(AA4709="","",'Procytrat 2003GP'!A211)</f>
        <v/>
      </c>
      <c r="AF4709">
        <f t="shared" si="462"/>
        <v>0</v>
      </c>
      <c r="AG4709" t="str">
        <f t="shared" si="463"/>
        <v/>
      </c>
      <c r="AH4709" t="str">
        <f t="shared" si="464"/>
        <v/>
      </c>
      <c r="AI4709">
        <f t="shared" si="465"/>
        <v>0</v>
      </c>
      <c r="AJ4709">
        <f t="shared" si="466"/>
        <v>0</v>
      </c>
      <c r="AK4709">
        <v>0</v>
      </c>
      <c r="AL4709" t="str">
        <f>IF(AA4709="","",IFERROR(IF(ISNUMBER('Procytrat 2003GP'!E211),'Procytrat 2003GP'!E211,IF(ISNUMBER(SEARCH("12",'Procytrat 2003GP'!E211)),EDATE(AB4709,12),IF(ISNUMBER(SEARCH("6",'Procytrat 2003GP'!E211)),EDATE(AB4709,6),IF(ISNUMBER(SEARCH("3",'Procytrat 2003GP'!E211)),EDATE(AB4709,3),DATEVALUE('Procytrat 2003GP'!E211))))),""))</f>
        <v/>
      </c>
      <c r="AM4709" t="str">
        <f t="shared" ca="1" si="467"/>
        <v/>
      </c>
    </row>
    <row r="4710" spans="27:39" x14ac:dyDescent="0.3">
      <c r="AA4710" t="str">
        <f>IF(COUNTA('Procytrat 2003GP'!B212,'Procytrat 2003GP'!C212,'Procytrat 2003GP'!D212)&gt;0,"2003GP","")</f>
        <v/>
      </c>
      <c r="AB4710" t="str">
        <f>IFERROR(IF(ISNUMBER('Procytrat 2003GP'!B212),'Procytrat 2003GP'!B212,DATEVALUE('Procytrat 2003GP'!B212)),"")</f>
        <v/>
      </c>
      <c r="AC4710" t="str">
        <f>IF(AA4710="","",'Procytrat 2003GP'!C212)</f>
        <v/>
      </c>
      <c r="AD4710" t="str">
        <f>IF(AA4710="","",IFERROR(1*'Procytrat 2003GP'!D212,IFERROR(_xludf.NUMBERVALUE('Procytrat 2003GP'!D212,".",","),IFERROR(_xludf.NUMBERVALUE('Procytrat 2003GP'!D212,",","."),0))))</f>
        <v/>
      </c>
      <c r="AE4710" t="str">
        <f>IF(AA4710="","",'Procytrat 2003GP'!A212)</f>
        <v/>
      </c>
      <c r="AF4710">
        <f t="shared" si="462"/>
        <v>0</v>
      </c>
      <c r="AG4710" t="str">
        <f t="shared" si="463"/>
        <v/>
      </c>
      <c r="AH4710" t="str">
        <f t="shared" si="464"/>
        <v/>
      </c>
      <c r="AI4710">
        <f t="shared" si="465"/>
        <v>0</v>
      </c>
      <c r="AJ4710">
        <f t="shared" si="466"/>
        <v>0</v>
      </c>
      <c r="AK4710">
        <v>0</v>
      </c>
      <c r="AL4710" t="str">
        <f>IF(AA4710="","",IFERROR(IF(ISNUMBER('Procytrat 2003GP'!E212),'Procytrat 2003GP'!E212,IF(ISNUMBER(SEARCH("12",'Procytrat 2003GP'!E212)),EDATE(AB4710,12),IF(ISNUMBER(SEARCH("6",'Procytrat 2003GP'!E212)),EDATE(AB4710,6),IF(ISNUMBER(SEARCH("3",'Procytrat 2003GP'!E212)),EDATE(AB4710,3),DATEVALUE('Procytrat 2003GP'!E212))))),""))</f>
        <v/>
      </c>
      <c r="AM4710" t="str">
        <f t="shared" ca="1" si="467"/>
        <v/>
      </c>
    </row>
    <row r="4711" spans="27:39" x14ac:dyDescent="0.3">
      <c r="AA4711" t="str">
        <f>IF(COUNTA('Procytrat 2003GP'!B213,'Procytrat 2003GP'!C213,'Procytrat 2003GP'!D213)&gt;0,"2003GP","")</f>
        <v/>
      </c>
      <c r="AB4711" t="str">
        <f>IFERROR(IF(ISNUMBER('Procytrat 2003GP'!B213),'Procytrat 2003GP'!B213,DATEVALUE('Procytrat 2003GP'!B213)),"")</f>
        <v/>
      </c>
      <c r="AC4711" t="str">
        <f>IF(AA4711="","",'Procytrat 2003GP'!C213)</f>
        <v/>
      </c>
      <c r="AD4711" t="str">
        <f>IF(AA4711="","",IFERROR(1*'Procytrat 2003GP'!D213,IFERROR(_xludf.NUMBERVALUE('Procytrat 2003GP'!D213,".",","),IFERROR(_xludf.NUMBERVALUE('Procytrat 2003GP'!D213,",","."),0))))</f>
        <v/>
      </c>
      <c r="AE4711" t="str">
        <f>IF(AA4711="","",'Procytrat 2003GP'!A213)</f>
        <v/>
      </c>
      <c r="AF4711">
        <f t="shared" si="462"/>
        <v>0</v>
      </c>
      <c r="AG4711" t="str">
        <f t="shared" si="463"/>
        <v/>
      </c>
      <c r="AH4711" t="str">
        <f t="shared" si="464"/>
        <v/>
      </c>
      <c r="AI4711">
        <f t="shared" si="465"/>
        <v>0</v>
      </c>
      <c r="AJ4711">
        <f t="shared" si="466"/>
        <v>0</v>
      </c>
      <c r="AK4711">
        <v>0</v>
      </c>
      <c r="AL4711" t="str">
        <f>IF(AA4711="","",IFERROR(IF(ISNUMBER('Procytrat 2003GP'!E213),'Procytrat 2003GP'!E213,IF(ISNUMBER(SEARCH("12",'Procytrat 2003GP'!E213)),EDATE(AB4711,12),IF(ISNUMBER(SEARCH("6",'Procytrat 2003GP'!E213)),EDATE(AB4711,6),IF(ISNUMBER(SEARCH("3",'Procytrat 2003GP'!E213)),EDATE(AB4711,3),DATEVALUE('Procytrat 2003GP'!E213))))),""))</f>
        <v/>
      </c>
      <c r="AM4711" t="str">
        <f t="shared" ca="1" si="467"/>
        <v/>
      </c>
    </row>
    <row r="4712" spans="27:39" x14ac:dyDescent="0.3">
      <c r="AA4712" t="str">
        <f>IF(COUNTA('Procytrat 2003GP'!B214,'Procytrat 2003GP'!C214,'Procytrat 2003GP'!D214)&gt;0,"2003GP","")</f>
        <v/>
      </c>
      <c r="AB4712" t="str">
        <f>IFERROR(IF(ISNUMBER('Procytrat 2003GP'!B214),'Procytrat 2003GP'!B214,DATEVALUE('Procytrat 2003GP'!B214)),"")</f>
        <v/>
      </c>
      <c r="AC4712" t="str">
        <f>IF(AA4712="","",'Procytrat 2003GP'!C214)</f>
        <v/>
      </c>
      <c r="AD4712" t="str">
        <f>IF(AA4712="","",IFERROR(1*'Procytrat 2003GP'!D214,IFERROR(_xludf.NUMBERVALUE('Procytrat 2003GP'!D214,".",","),IFERROR(_xludf.NUMBERVALUE('Procytrat 2003GP'!D214,",","."),0))))</f>
        <v/>
      </c>
      <c r="AE4712" t="str">
        <f>IF(AA4712="","",'Procytrat 2003GP'!A214)</f>
        <v/>
      </c>
      <c r="AF4712">
        <f t="shared" si="462"/>
        <v>0</v>
      </c>
      <c r="AG4712" t="str">
        <f t="shared" si="463"/>
        <v/>
      </c>
      <c r="AH4712" t="str">
        <f t="shared" si="464"/>
        <v/>
      </c>
      <c r="AI4712">
        <f t="shared" si="465"/>
        <v>0</v>
      </c>
      <c r="AJ4712">
        <f t="shared" si="466"/>
        <v>0</v>
      </c>
      <c r="AK4712">
        <v>0</v>
      </c>
      <c r="AL4712" t="str">
        <f>IF(AA4712="","",IFERROR(IF(ISNUMBER('Procytrat 2003GP'!E214),'Procytrat 2003GP'!E214,IF(ISNUMBER(SEARCH("12",'Procytrat 2003GP'!E214)),EDATE(AB4712,12),IF(ISNUMBER(SEARCH("6",'Procytrat 2003GP'!E214)),EDATE(AB4712,6),IF(ISNUMBER(SEARCH("3",'Procytrat 2003GP'!E214)),EDATE(AB4712,3),DATEVALUE('Procytrat 2003GP'!E214))))),""))</f>
        <v/>
      </c>
      <c r="AM4712" t="str">
        <f t="shared" ca="1" si="467"/>
        <v/>
      </c>
    </row>
    <row r="4713" spans="27:39" x14ac:dyDescent="0.3">
      <c r="AA4713" t="str">
        <f>IF(COUNTA('Procytrat 2003GP'!B215,'Procytrat 2003GP'!C215,'Procytrat 2003GP'!D215)&gt;0,"2003GP","")</f>
        <v/>
      </c>
      <c r="AB4713" t="str">
        <f>IFERROR(IF(ISNUMBER('Procytrat 2003GP'!B215),'Procytrat 2003GP'!B215,DATEVALUE('Procytrat 2003GP'!B215)),"")</f>
        <v/>
      </c>
      <c r="AC4713" t="str">
        <f>IF(AA4713="","",'Procytrat 2003GP'!C215)</f>
        <v/>
      </c>
      <c r="AD4713" t="str">
        <f>IF(AA4713="","",IFERROR(1*'Procytrat 2003GP'!D215,IFERROR(_xludf.NUMBERVALUE('Procytrat 2003GP'!D215,".",","),IFERROR(_xludf.NUMBERVALUE('Procytrat 2003GP'!D215,",","."),0))))</f>
        <v/>
      </c>
      <c r="AE4713" t="str">
        <f>IF(AA4713="","",'Procytrat 2003GP'!A215)</f>
        <v/>
      </c>
      <c r="AF4713">
        <f t="shared" si="462"/>
        <v>0</v>
      </c>
      <c r="AG4713" t="str">
        <f t="shared" si="463"/>
        <v/>
      </c>
      <c r="AH4713" t="str">
        <f t="shared" si="464"/>
        <v/>
      </c>
      <c r="AI4713">
        <f t="shared" si="465"/>
        <v>0</v>
      </c>
      <c r="AJ4713">
        <f t="shared" si="466"/>
        <v>0</v>
      </c>
      <c r="AK4713">
        <v>0</v>
      </c>
      <c r="AL4713" t="str">
        <f>IF(AA4713="","",IFERROR(IF(ISNUMBER('Procytrat 2003GP'!E215),'Procytrat 2003GP'!E215,IF(ISNUMBER(SEARCH("12",'Procytrat 2003GP'!E215)),EDATE(AB4713,12),IF(ISNUMBER(SEARCH("6",'Procytrat 2003GP'!E215)),EDATE(AB4713,6),IF(ISNUMBER(SEARCH("3",'Procytrat 2003GP'!E215)),EDATE(AB4713,3),DATEVALUE('Procytrat 2003GP'!E215))))),""))</f>
        <v/>
      </c>
      <c r="AM4713" t="str">
        <f t="shared" ca="1" si="467"/>
        <v/>
      </c>
    </row>
    <row r="4714" spans="27:39" x14ac:dyDescent="0.3">
      <c r="AA4714" t="str">
        <f>IF(COUNTA('Procytrat 2003GP'!B216,'Procytrat 2003GP'!C216,'Procytrat 2003GP'!D216)&gt;0,"2003GP","")</f>
        <v/>
      </c>
      <c r="AB4714" t="str">
        <f>IFERROR(IF(ISNUMBER('Procytrat 2003GP'!B216),'Procytrat 2003GP'!B216,DATEVALUE('Procytrat 2003GP'!B216)),"")</f>
        <v/>
      </c>
      <c r="AC4714" t="str">
        <f>IF(AA4714="","",'Procytrat 2003GP'!C216)</f>
        <v/>
      </c>
      <c r="AD4714" t="str">
        <f>IF(AA4714="","",IFERROR(1*'Procytrat 2003GP'!D216,IFERROR(_xludf.NUMBERVALUE('Procytrat 2003GP'!D216,".",","),IFERROR(_xludf.NUMBERVALUE('Procytrat 2003GP'!D216,",","."),0))))</f>
        <v/>
      </c>
      <c r="AE4714" t="str">
        <f>IF(AA4714="","",'Procytrat 2003GP'!A216)</f>
        <v/>
      </c>
      <c r="AF4714">
        <f t="shared" si="462"/>
        <v>0</v>
      </c>
      <c r="AG4714" t="str">
        <f t="shared" si="463"/>
        <v/>
      </c>
      <c r="AH4714" t="str">
        <f t="shared" si="464"/>
        <v/>
      </c>
      <c r="AI4714">
        <f t="shared" si="465"/>
        <v>0</v>
      </c>
      <c r="AJ4714">
        <f t="shared" si="466"/>
        <v>0</v>
      </c>
      <c r="AK4714">
        <v>0</v>
      </c>
      <c r="AL4714" t="str">
        <f>IF(AA4714="","",IFERROR(IF(ISNUMBER('Procytrat 2003GP'!E216),'Procytrat 2003GP'!E216,IF(ISNUMBER(SEARCH("12",'Procytrat 2003GP'!E216)),EDATE(AB4714,12),IF(ISNUMBER(SEARCH("6",'Procytrat 2003GP'!E216)),EDATE(AB4714,6),IF(ISNUMBER(SEARCH("3",'Procytrat 2003GP'!E216)),EDATE(AB4714,3),DATEVALUE('Procytrat 2003GP'!E216))))),""))</f>
        <v/>
      </c>
      <c r="AM4714" t="str">
        <f t="shared" ca="1" si="467"/>
        <v/>
      </c>
    </row>
    <row r="4715" spans="27:39" x14ac:dyDescent="0.3">
      <c r="AA4715" t="str">
        <f>IF(COUNTA('Procytrat 2003GP'!B217,'Procytrat 2003GP'!C217,'Procytrat 2003GP'!D217)&gt;0,"2003GP","")</f>
        <v/>
      </c>
      <c r="AB4715" t="str">
        <f>IFERROR(IF(ISNUMBER('Procytrat 2003GP'!B217),'Procytrat 2003GP'!B217,DATEVALUE('Procytrat 2003GP'!B217)),"")</f>
        <v/>
      </c>
      <c r="AC4715" t="str">
        <f>IF(AA4715="","",'Procytrat 2003GP'!C217)</f>
        <v/>
      </c>
      <c r="AD4715" t="str">
        <f>IF(AA4715="","",IFERROR(1*'Procytrat 2003GP'!D217,IFERROR(_xludf.NUMBERVALUE('Procytrat 2003GP'!D217,".",","),IFERROR(_xludf.NUMBERVALUE('Procytrat 2003GP'!D217,",","."),0))))</f>
        <v/>
      </c>
      <c r="AE4715" t="str">
        <f>IF(AA4715="","",'Procytrat 2003GP'!A217)</f>
        <v/>
      </c>
      <c r="AF4715">
        <f t="shared" si="462"/>
        <v>0</v>
      </c>
      <c r="AG4715" t="str">
        <f t="shared" si="463"/>
        <v/>
      </c>
      <c r="AH4715" t="str">
        <f t="shared" si="464"/>
        <v/>
      </c>
      <c r="AI4715">
        <f t="shared" si="465"/>
        <v>0</v>
      </c>
      <c r="AJ4715">
        <f t="shared" si="466"/>
        <v>0</v>
      </c>
      <c r="AK4715">
        <v>0</v>
      </c>
      <c r="AL4715" t="str">
        <f>IF(AA4715="","",IFERROR(IF(ISNUMBER('Procytrat 2003GP'!E217),'Procytrat 2003GP'!E217,IF(ISNUMBER(SEARCH("12",'Procytrat 2003GP'!E217)),EDATE(AB4715,12),IF(ISNUMBER(SEARCH("6",'Procytrat 2003GP'!E217)),EDATE(AB4715,6),IF(ISNUMBER(SEARCH("3",'Procytrat 2003GP'!E217)),EDATE(AB4715,3),DATEVALUE('Procytrat 2003GP'!E217))))),""))</f>
        <v/>
      </c>
      <c r="AM4715" t="str">
        <f t="shared" ca="1" si="467"/>
        <v/>
      </c>
    </row>
    <row r="4716" spans="27:39" x14ac:dyDescent="0.3">
      <c r="AA4716" t="str">
        <f>IF(COUNTA('Procytrat 2003GP'!B218,'Procytrat 2003GP'!C218,'Procytrat 2003GP'!D218)&gt;0,"2003GP","")</f>
        <v/>
      </c>
      <c r="AB4716" t="str">
        <f>IFERROR(IF(ISNUMBER('Procytrat 2003GP'!B218),'Procytrat 2003GP'!B218,DATEVALUE('Procytrat 2003GP'!B218)),"")</f>
        <v/>
      </c>
      <c r="AC4716" t="str">
        <f>IF(AA4716="","",'Procytrat 2003GP'!C218)</f>
        <v/>
      </c>
      <c r="AD4716" t="str">
        <f>IF(AA4716="","",IFERROR(1*'Procytrat 2003GP'!D218,IFERROR(_xludf.NUMBERVALUE('Procytrat 2003GP'!D218,".",","),IFERROR(_xludf.NUMBERVALUE('Procytrat 2003GP'!D218,",","."),0))))</f>
        <v/>
      </c>
      <c r="AE4716" t="str">
        <f>IF(AA4716="","",'Procytrat 2003GP'!A218)</f>
        <v/>
      </c>
      <c r="AF4716">
        <f t="shared" si="462"/>
        <v>0</v>
      </c>
      <c r="AG4716" t="str">
        <f t="shared" si="463"/>
        <v/>
      </c>
      <c r="AH4716" t="str">
        <f t="shared" si="464"/>
        <v/>
      </c>
      <c r="AI4716">
        <f t="shared" si="465"/>
        <v>0</v>
      </c>
      <c r="AJ4716">
        <f t="shared" si="466"/>
        <v>0</v>
      </c>
      <c r="AK4716">
        <v>0</v>
      </c>
      <c r="AL4716" t="str">
        <f>IF(AA4716="","",IFERROR(IF(ISNUMBER('Procytrat 2003GP'!E218),'Procytrat 2003GP'!E218,IF(ISNUMBER(SEARCH("12",'Procytrat 2003GP'!E218)),EDATE(AB4716,12),IF(ISNUMBER(SEARCH("6",'Procytrat 2003GP'!E218)),EDATE(AB4716,6),IF(ISNUMBER(SEARCH("3",'Procytrat 2003GP'!E218)),EDATE(AB4716,3),DATEVALUE('Procytrat 2003GP'!E218))))),""))</f>
        <v/>
      </c>
      <c r="AM4716" t="str">
        <f t="shared" ca="1" si="467"/>
        <v/>
      </c>
    </row>
    <row r="4717" spans="27:39" x14ac:dyDescent="0.3">
      <c r="AA4717" t="str">
        <f>IF(COUNTA('Procytrat 2003GP'!B219,'Procytrat 2003GP'!C219,'Procytrat 2003GP'!D219)&gt;0,"2003GP","")</f>
        <v/>
      </c>
      <c r="AB4717" t="str">
        <f>IFERROR(IF(ISNUMBER('Procytrat 2003GP'!B219),'Procytrat 2003GP'!B219,DATEVALUE('Procytrat 2003GP'!B219)),"")</f>
        <v/>
      </c>
      <c r="AC4717" t="str">
        <f>IF(AA4717="","",'Procytrat 2003GP'!C219)</f>
        <v/>
      </c>
      <c r="AD4717" t="str">
        <f>IF(AA4717="","",IFERROR(1*'Procytrat 2003GP'!D219,IFERROR(_xludf.NUMBERVALUE('Procytrat 2003GP'!D219,".",","),IFERROR(_xludf.NUMBERVALUE('Procytrat 2003GP'!D219,",","."),0))))</f>
        <v/>
      </c>
      <c r="AE4717" t="str">
        <f>IF(AA4717="","",'Procytrat 2003GP'!A219)</f>
        <v/>
      </c>
      <c r="AF4717">
        <f t="shared" si="462"/>
        <v>0</v>
      </c>
      <c r="AG4717" t="str">
        <f t="shared" si="463"/>
        <v/>
      </c>
      <c r="AH4717" t="str">
        <f t="shared" si="464"/>
        <v/>
      </c>
      <c r="AI4717">
        <f t="shared" si="465"/>
        <v>0</v>
      </c>
      <c r="AJ4717">
        <f t="shared" si="466"/>
        <v>0</v>
      </c>
      <c r="AK4717">
        <v>0</v>
      </c>
      <c r="AL4717" t="str">
        <f>IF(AA4717="","",IFERROR(IF(ISNUMBER('Procytrat 2003GP'!E219),'Procytrat 2003GP'!E219,IF(ISNUMBER(SEARCH("12",'Procytrat 2003GP'!E219)),EDATE(AB4717,12),IF(ISNUMBER(SEARCH("6",'Procytrat 2003GP'!E219)),EDATE(AB4717,6),IF(ISNUMBER(SEARCH("3",'Procytrat 2003GP'!E219)),EDATE(AB4717,3),DATEVALUE('Procytrat 2003GP'!E219))))),""))</f>
        <v/>
      </c>
      <c r="AM4717" t="str">
        <f t="shared" ca="1" si="467"/>
        <v/>
      </c>
    </row>
    <row r="4718" spans="27:39" x14ac:dyDescent="0.3">
      <c r="AA4718" t="str">
        <f>IF(COUNTA('Procytrat 2003GP'!B220,'Procytrat 2003GP'!C220,'Procytrat 2003GP'!D220)&gt;0,"2003GP","")</f>
        <v/>
      </c>
      <c r="AB4718" t="str">
        <f>IFERROR(IF(ISNUMBER('Procytrat 2003GP'!B220),'Procytrat 2003GP'!B220,DATEVALUE('Procytrat 2003GP'!B220)),"")</f>
        <v/>
      </c>
      <c r="AC4718" t="str">
        <f>IF(AA4718="","",'Procytrat 2003GP'!C220)</f>
        <v/>
      </c>
      <c r="AD4718" t="str">
        <f>IF(AA4718="","",IFERROR(1*'Procytrat 2003GP'!D220,IFERROR(_xludf.NUMBERVALUE('Procytrat 2003GP'!D220,".",","),IFERROR(_xludf.NUMBERVALUE('Procytrat 2003GP'!D220,",","."),0))))</f>
        <v/>
      </c>
      <c r="AE4718" t="str">
        <f>IF(AA4718="","",'Procytrat 2003GP'!A220)</f>
        <v/>
      </c>
      <c r="AF4718">
        <f t="shared" si="462"/>
        <v>0</v>
      </c>
      <c r="AG4718" t="str">
        <f t="shared" si="463"/>
        <v/>
      </c>
      <c r="AH4718" t="str">
        <f t="shared" si="464"/>
        <v/>
      </c>
      <c r="AI4718">
        <f t="shared" si="465"/>
        <v>0</v>
      </c>
      <c r="AJ4718">
        <f t="shared" si="466"/>
        <v>0</v>
      </c>
      <c r="AK4718">
        <v>0</v>
      </c>
      <c r="AL4718" t="str">
        <f>IF(AA4718="","",IFERROR(IF(ISNUMBER('Procytrat 2003GP'!E220),'Procytrat 2003GP'!E220,IF(ISNUMBER(SEARCH("12",'Procytrat 2003GP'!E220)),EDATE(AB4718,12),IF(ISNUMBER(SEARCH("6",'Procytrat 2003GP'!E220)),EDATE(AB4718,6),IF(ISNUMBER(SEARCH("3",'Procytrat 2003GP'!E220)),EDATE(AB4718,3),DATEVALUE('Procytrat 2003GP'!E220))))),""))</f>
        <v/>
      </c>
      <c r="AM4718" t="str">
        <f t="shared" ca="1" si="467"/>
        <v/>
      </c>
    </row>
    <row r="4719" spans="27:39" x14ac:dyDescent="0.3">
      <c r="AA4719" t="str">
        <f>IF(COUNTA('Procytrat 2003GP'!B221,'Procytrat 2003GP'!C221,'Procytrat 2003GP'!D221)&gt;0,"2003GP","")</f>
        <v/>
      </c>
      <c r="AB4719" t="str">
        <f>IFERROR(IF(ISNUMBER('Procytrat 2003GP'!B221),'Procytrat 2003GP'!B221,DATEVALUE('Procytrat 2003GP'!B221)),"")</f>
        <v/>
      </c>
      <c r="AC4719" t="str">
        <f>IF(AA4719="","",'Procytrat 2003GP'!C221)</f>
        <v/>
      </c>
      <c r="AD4719" t="str">
        <f>IF(AA4719="","",IFERROR(1*'Procytrat 2003GP'!D221,IFERROR(_xludf.NUMBERVALUE('Procytrat 2003GP'!D221,".",","),IFERROR(_xludf.NUMBERVALUE('Procytrat 2003GP'!D221,",","."),0))))</f>
        <v/>
      </c>
      <c r="AE4719" t="str">
        <f>IF(AA4719="","",'Procytrat 2003GP'!A221)</f>
        <v/>
      </c>
      <c r="AF4719">
        <f t="shared" si="462"/>
        <v>0</v>
      </c>
      <c r="AG4719" t="str">
        <f t="shared" si="463"/>
        <v/>
      </c>
      <c r="AH4719" t="str">
        <f t="shared" si="464"/>
        <v/>
      </c>
      <c r="AI4719">
        <f t="shared" si="465"/>
        <v>0</v>
      </c>
      <c r="AJ4719">
        <f t="shared" si="466"/>
        <v>0</v>
      </c>
      <c r="AK4719">
        <v>0</v>
      </c>
      <c r="AL4719" t="str">
        <f>IF(AA4719="","",IFERROR(IF(ISNUMBER('Procytrat 2003GP'!E221),'Procytrat 2003GP'!E221,IF(ISNUMBER(SEARCH("12",'Procytrat 2003GP'!E221)),EDATE(AB4719,12),IF(ISNUMBER(SEARCH("6",'Procytrat 2003GP'!E221)),EDATE(AB4719,6),IF(ISNUMBER(SEARCH("3",'Procytrat 2003GP'!E221)),EDATE(AB4719,3),DATEVALUE('Procytrat 2003GP'!E221))))),""))</f>
        <v/>
      </c>
      <c r="AM4719" t="str">
        <f t="shared" ca="1" si="467"/>
        <v/>
      </c>
    </row>
    <row r="4720" spans="27:39" x14ac:dyDescent="0.3">
      <c r="AA4720" t="str">
        <f>IF(COUNTA('Procytrat 2003GP'!B222,'Procytrat 2003GP'!C222,'Procytrat 2003GP'!D222)&gt;0,"2003GP","")</f>
        <v/>
      </c>
      <c r="AB4720" t="str">
        <f>IFERROR(IF(ISNUMBER('Procytrat 2003GP'!B222),'Procytrat 2003GP'!B222,DATEVALUE('Procytrat 2003GP'!B222)),"")</f>
        <v/>
      </c>
      <c r="AC4720" t="str">
        <f>IF(AA4720="","",'Procytrat 2003GP'!C222)</f>
        <v/>
      </c>
      <c r="AD4720" t="str">
        <f>IF(AA4720="","",IFERROR(1*'Procytrat 2003GP'!D222,IFERROR(_xludf.NUMBERVALUE('Procytrat 2003GP'!D222,".",","),IFERROR(_xludf.NUMBERVALUE('Procytrat 2003GP'!D222,",","."),0))))</f>
        <v/>
      </c>
      <c r="AE4720" t="str">
        <f>IF(AA4720="","",'Procytrat 2003GP'!A222)</f>
        <v/>
      </c>
      <c r="AF4720">
        <f t="shared" si="462"/>
        <v>0</v>
      </c>
      <c r="AG4720" t="str">
        <f t="shared" si="463"/>
        <v/>
      </c>
      <c r="AH4720" t="str">
        <f t="shared" si="464"/>
        <v/>
      </c>
      <c r="AI4720">
        <f t="shared" si="465"/>
        <v>0</v>
      </c>
      <c r="AJ4720">
        <f t="shared" si="466"/>
        <v>0</v>
      </c>
      <c r="AK4720">
        <v>0</v>
      </c>
      <c r="AL4720" t="str">
        <f>IF(AA4720="","",IFERROR(IF(ISNUMBER('Procytrat 2003GP'!E222),'Procytrat 2003GP'!E222,IF(ISNUMBER(SEARCH("12",'Procytrat 2003GP'!E222)),EDATE(AB4720,12),IF(ISNUMBER(SEARCH("6",'Procytrat 2003GP'!E222)),EDATE(AB4720,6),IF(ISNUMBER(SEARCH("3",'Procytrat 2003GP'!E222)),EDATE(AB4720,3),DATEVALUE('Procytrat 2003GP'!E222))))),""))</f>
        <v/>
      </c>
      <c r="AM4720" t="str">
        <f t="shared" ca="1" si="467"/>
        <v/>
      </c>
    </row>
    <row r="4721" spans="27:39" x14ac:dyDescent="0.3">
      <c r="AA4721" t="str">
        <f>IF(COUNTA('Procytrat 2003GP'!B223,'Procytrat 2003GP'!C223,'Procytrat 2003GP'!D223)&gt;0,"2003GP","")</f>
        <v/>
      </c>
      <c r="AB4721" t="str">
        <f>IFERROR(IF(ISNUMBER('Procytrat 2003GP'!B223),'Procytrat 2003GP'!B223,DATEVALUE('Procytrat 2003GP'!B223)),"")</f>
        <v/>
      </c>
      <c r="AC4721" t="str">
        <f>IF(AA4721="","",'Procytrat 2003GP'!C223)</f>
        <v/>
      </c>
      <c r="AD4721" t="str">
        <f>IF(AA4721="","",IFERROR(1*'Procytrat 2003GP'!D223,IFERROR(_xludf.NUMBERVALUE('Procytrat 2003GP'!D223,".",","),IFERROR(_xludf.NUMBERVALUE('Procytrat 2003GP'!D223,",","."),0))))</f>
        <v/>
      </c>
      <c r="AE4721" t="str">
        <f>IF(AA4721="","",'Procytrat 2003GP'!A223)</f>
        <v/>
      </c>
      <c r="AF4721">
        <f t="shared" si="462"/>
        <v>0</v>
      </c>
      <c r="AG4721" t="str">
        <f t="shared" si="463"/>
        <v/>
      </c>
      <c r="AH4721" t="str">
        <f t="shared" si="464"/>
        <v/>
      </c>
      <c r="AI4721">
        <f t="shared" si="465"/>
        <v>0</v>
      </c>
      <c r="AJ4721">
        <f t="shared" si="466"/>
        <v>0</v>
      </c>
      <c r="AK4721">
        <v>0</v>
      </c>
      <c r="AL4721" t="str">
        <f>IF(AA4721="","",IFERROR(IF(ISNUMBER('Procytrat 2003GP'!E223),'Procytrat 2003GP'!E223,IF(ISNUMBER(SEARCH("12",'Procytrat 2003GP'!E223)),EDATE(AB4721,12),IF(ISNUMBER(SEARCH("6",'Procytrat 2003GP'!E223)),EDATE(AB4721,6),IF(ISNUMBER(SEARCH("3",'Procytrat 2003GP'!E223)),EDATE(AB4721,3),DATEVALUE('Procytrat 2003GP'!E223))))),""))</f>
        <v/>
      </c>
      <c r="AM4721" t="str">
        <f t="shared" ca="1" si="467"/>
        <v/>
      </c>
    </row>
    <row r="4722" spans="27:39" x14ac:dyDescent="0.3">
      <c r="AA4722" t="str">
        <f>IF(COUNTA('Procytrat 2003GP'!B224,'Procytrat 2003GP'!C224,'Procytrat 2003GP'!D224)&gt;0,"2003GP","")</f>
        <v/>
      </c>
      <c r="AB4722" t="str">
        <f>IFERROR(IF(ISNUMBER('Procytrat 2003GP'!B224),'Procytrat 2003GP'!B224,DATEVALUE('Procytrat 2003GP'!B224)),"")</f>
        <v/>
      </c>
      <c r="AC4722" t="str">
        <f>IF(AA4722="","",'Procytrat 2003GP'!C224)</f>
        <v/>
      </c>
      <c r="AD4722" t="str">
        <f>IF(AA4722="","",IFERROR(1*'Procytrat 2003GP'!D224,IFERROR(_xludf.NUMBERVALUE('Procytrat 2003GP'!D224,".",","),IFERROR(_xludf.NUMBERVALUE('Procytrat 2003GP'!D224,",","."),0))))</f>
        <v/>
      </c>
      <c r="AE4722" t="str">
        <f>IF(AA4722="","",'Procytrat 2003GP'!A224)</f>
        <v/>
      </c>
      <c r="AF4722">
        <f t="shared" si="462"/>
        <v>0</v>
      </c>
      <c r="AG4722" t="str">
        <f t="shared" si="463"/>
        <v/>
      </c>
      <c r="AH4722" t="str">
        <f t="shared" si="464"/>
        <v/>
      </c>
      <c r="AI4722">
        <f t="shared" si="465"/>
        <v>0</v>
      </c>
      <c r="AJ4722">
        <f t="shared" si="466"/>
        <v>0</v>
      </c>
      <c r="AK4722">
        <v>0</v>
      </c>
      <c r="AL4722" t="str">
        <f>IF(AA4722="","",IFERROR(IF(ISNUMBER('Procytrat 2003GP'!E224),'Procytrat 2003GP'!E224,IF(ISNUMBER(SEARCH("12",'Procytrat 2003GP'!E224)),EDATE(AB4722,12),IF(ISNUMBER(SEARCH("6",'Procytrat 2003GP'!E224)),EDATE(AB4722,6),IF(ISNUMBER(SEARCH("3",'Procytrat 2003GP'!E224)),EDATE(AB4722,3),DATEVALUE('Procytrat 2003GP'!E224))))),""))</f>
        <v/>
      </c>
      <c r="AM4722" t="str">
        <f t="shared" ca="1" si="467"/>
        <v/>
      </c>
    </row>
    <row r="4723" spans="27:39" x14ac:dyDescent="0.3">
      <c r="AA4723" t="str">
        <f>IF(COUNTA('Procytrat 2003GP'!B225,'Procytrat 2003GP'!C225,'Procytrat 2003GP'!D225)&gt;0,"2003GP","")</f>
        <v/>
      </c>
      <c r="AB4723" t="str">
        <f>IFERROR(IF(ISNUMBER('Procytrat 2003GP'!B225),'Procytrat 2003GP'!B225,DATEVALUE('Procytrat 2003GP'!B225)),"")</f>
        <v/>
      </c>
      <c r="AC4723" t="str">
        <f>IF(AA4723="","",'Procytrat 2003GP'!C225)</f>
        <v/>
      </c>
      <c r="AD4723" t="str">
        <f>IF(AA4723="","",IFERROR(1*'Procytrat 2003GP'!D225,IFERROR(_xludf.NUMBERVALUE('Procytrat 2003GP'!D225,".",","),IFERROR(_xludf.NUMBERVALUE('Procytrat 2003GP'!D225,",","."),0))))</f>
        <v/>
      </c>
      <c r="AE4723" t="str">
        <f>IF(AA4723="","",'Procytrat 2003GP'!A225)</f>
        <v/>
      </c>
      <c r="AF4723">
        <f t="shared" si="462"/>
        <v>0</v>
      </c>
      <c r="AG4723" t="str">
        <f t="shared" si="463"/>
        <v/>
      </c>
      <c r="AH4723" t="str">
        <f t="shared" si="464"/>
        <v/>
      </c>
      <c r="AI4723">
        <f t="shared" si="465"/>
        <v>0</v>
      </c>
      <c r="AJ4723">
        <f t="shared" si="466"/>
        <v>0</v>
      </c>
      <c r="AK4723">
        <v>0</v>
      </c>
      <c r="AL4723" t="str">
        <f>IF(AA4723="","",IFERROR(IF(ISNUMBER('Procytrat 2003GP'!E225),'Procytrat 2003GP'!E225,IF(ISNUMBER(SEARCH("12",'Procytrat 2003GP'!E225)),EDATE(AB4723,12),IF(ISNUMBER(SEARCH("6",'Procytrat 2003GP'!E225)),EDATE(AB4723,6),IF(ISNUMBER(SEARCH("3",'Procytrat 2003GP'!E225)),EDATE(AB4723,3),DATEVALUE('Procytrat 2003GP'!E225))))),""))</f>
        <v/>
      </c>
      <c r="AM4723" t="str">
        <f t="shared" ca="1" si="467"/>
        <v/>
      </c>
    </row>
    <row r="4724" spans="27:39" x14ac:dyDescent="0.3">
      <c r="AA4724" t="str">
        <f>IF(COUNTA('Procytrat 2003GP'!B226,'Procytrat 2003GP'!C226,'Procytrat 2003GP'!D226)&gt;0,"2003GP","")</f>
        <v/>
      </c>
      <c r="AB4724" t="str">
        <f>IFERROR(IF(ISNUMBER('Procytrat 2003GP'!B226),'Procytrat 2003GP'!B226,DATEVALUE('Procytrat 2003GP'!B226)),"")</f>
        <v/>
      </c>
      <c r="AC4724" t="str">
        <f>IF(AA4724="","",'Procytrat 2003GP'!C226)</f>
        <v/>
      </c>
      <c r="AD4724" t="str">
        <f>IF(AA4724="","",IFERROR(1*'Procytrat 2003GP'!D226,IFERROR(_xludf.NUMBERVALUE('Procytrat 2003GP'!D226,".",","),IFERROR(_xludf.NUMBERVALUE('Procytrat 2003GP'!D226,",","."),0))))</f>
        <v/>
      </c>
      <c r="AE4724" t="str">
        <f>IF(AA4724="","",'Procytrat 2003GP'!A226)</f>
        <v/>
      </c>
      <c r="AF4724">
        <f t="shared" si="462"/>
        <v>0</v>
      </c>
      <c r="AG4724" t="str">
        <f t="shared" si="463"/>
        <v/>
      </c>
      <c r="AH4724" t="str">
        <f t="shared" si="464"/>
        <v/>
      </c>
      <c r="AI4724">
        <f t="shared" si="465"/>
        <v>0</v>
      </c>
      <c r="AJ4724">
        <f t="shared" si="466"/>
        <v>0</v>
      </c>
      <c r="AK4724">
        <v>0</v>
      </c>
      <c r="AL4724" t="str">
        <f>IF(AA4724="","",IFERROR(IF(ISNUMBER('Procytrat 2003GP'!E226),'Procytrat 2003GP'!E226,IF(ISNUMBER(SEARCH("12",'Procytrat 2003GP'!E226)),EDATE(AB4724,12),IF(ISNUMBER(SEARCH("6",'Procytrat 2003GP'!E226)),EDATE(AB4724,6),IF(ISNUMBER(SEARCH("3",'Procytrat 2003GP'!E226)),EDATE(AB4724,3),DATEVALUE('Procytrat 2003GP'!E226))))),""))</f>
        <v/>
      </c>
      <c r="AM4724" t="str">
        <f t="shared" ca="1" si="467"/>
        <v/>
      </c>
    </row>
    <row r="4725" spans="27:39" x14ac:dyDescent="0.3">
      <c r="AA4725" t="str">
        <f>IF(COUNTA('Procytrat 2003GP'!B227,'Procytrat 2003GP'!C227,'Procytrat 2003GP'!D227)&gt;0,"2003GP","")</f>
        <v/>
      </c>
      <c r="AB4725" t="str">
        <f>IFERROR(IF(ISNUMBER('Procytrat 2003GP'!B227),'Procytrat 2003GP'!B227,DATEVALUE('Procytrat 2003GP'!B227)),"")</f>
        <v/>
      </c>
      <c r="AC4725" t="str">
        <f>IF(AA4725="","",'Procytrat 2003GP'!C227)</f>
        <v/>
      </c>
      <c r="AD4725" t="str">
        <f>IF(AA4725="","",IFERROR(1*'Procytrat 2003GP'!D227,IFERROR(_xludf.NUMBERVALUE('Procytrat 2003GP'!D227,".",","),IFERROR(_xludf.NUMBERVALUE('Procytrat 2003GP'!D227,",","."),0))))</f>
        <v/>
      </c>
      <c r="AE4725" t="str">
        <f>IF(AA4725="","",'Procytrat 2003GP'!A227)</f>
        <v/>
      </c>
      <c r="AF4725">
        <f t="shared" si="462"/>
        <v>0</v>
      </c>
      <c r="AG4725" t="str">
        <f t="shared" si="463"/>
        <v/>
      </c>
      <c r="AH4725" t="str">
        <f t="shared" si="464"/>
        <v/>
      </c>
      <c r="AI4725">
        <f t="shared" si="465"/>
        <v>0</v>
      </c>
      <c r="AJ4725">
        <f t="shared" si="466"/>
        <v>0</v>
      </c>
      <c r="AK4725">
        <v>0</v>
      </c>
      <c r="AL4725" t="str">
        <f>IF(AA4725="","",IFERROR(IF(ISNUMBER('Procytrat 2003GP'!E227),'Procytrat 2003GP'!E227,IF(ISNUMBER(SEARCH("12",'Procytrat 2003GP'!E227)),EDATE(AB4725,12),IF(ISNUMBER(SEARCH("6",'Procytrat 2003GP'!E227)),EDATE(AB4725,6),IF(ISNUMBER(SEARCH("3",'Procytrat 2003GP'!E227)),EDATE(AB4725,3),DATEVALUE('Procytrat 2003GP'!E227))))),""))</f>
        <v/>
      </c>
      <c r="AM4725" t="str">
        <f t="shared" ca="1" si="467"/>
        <v/>
      </c>
    </row>
    <row r="4726" spans="27:39" x14ac:dyDescent="0.3">
      <c r="AA4726" t="str">
        <f>IF(COUNTA('Procytrat 2003GP'!B228,'Procytrat 2003GP'!C228,'Procytrat 2003GP'!D228)&gt;0,"2003GP","")</f>
        <v/>
      </c>
      <c r="AB4726" t="str">
        <f>IFERROR(IF(ISNUMBER('Procytrat 2003GP'!B228),'Procytrat 2003GP'!B228,DATEVALUE('Procytrat 2003GP'!B228)),"")</f>
        <v/>
      </c>
      <c r="AC4726" t="str">
        <f>IF(AA4726="","",'Procytrat 2003GP'!C228)</f>
        <v/>
      </c>
      <c r="AD4726" t="str">
        <f>IF(AA4726="","",IFERROR(1*'Procytrat 2003GP'!D228,IFERROR(_xludf.NUMBERVALUE('Procytrat 2003GP'!D228,".",","),IFERROR(_xludf.NUMBERVALUE('Procytrat 2003GP'!D228,",","."),0))))</f>
        <v/>
      </c>
      <c r="AE4726" t="str">
        <f>IF(AA4726="","",'Procytrat 2003GP'!A228)</f>
        <v/>
      </c>
      <c r="AF4726">
        <f t="shared" si="462"/>
        <v>0</v>
      </c>
      <c r="AG4726" t="str">
        <f t="shared" si="463"/>
        <v/>
      </c>
      <c r="AH4726" t="str">
        <f t="shared" si="464"/>
        <v/>
      </c>
      <c r="AI4726">
        <f t="shared" si="465"/>
        <v>0</v>
      </c>
      <c r="AJ4726">
        <f t="shared" si="466"/>
        <v>0</v>
      </c>
      <c r="AK4726">
        <v>0</v>
      </c>
      <c r="AL4726" t="str">
        <f>IF(AA4726="","",IFERROR(IF(ISNUMBER('Procytrat 2003GP'!E228),'Procytrat 2003GP'!E228,IF(ISNUMBER(SEARCH("12",'Procytrat 2003GP'!E228)),EDATE(AB4726,12),IF(ISNUMBER(SEARCH("6",'Procytrat 2003GP'!E228)),EDATE(AB4726,6),IF(ISNUMBER(SEARCH("3",'Procytrat 2003GP'!E228)),EDATE(AB4726,3),DATEVALUE('Procytrat 2003GP'!E228))))),""))</f>
        <v/>
      </c>
      <c r="AM4726" t="str">
        <f t="shared" ca="1" si="467"/>
        <v/>
      </c>
    </row>
    <row r="4727" spans="27:39" x14ac:dyDescent="0.3">
      <c r="AA4727" t="str">
        <f>IF(COUNTA('Procytrat 2003GP'!B229,'Procytrat 2003GP'!C229,'Procytrat 2003GP'!D229)&gt;0,"2003GP","")</f>
        <v/>
      </c>
      <c r="AB4727" t="str">
        <f>IFERROR(IF(ISNUMBER('Procytrat 2003GP'!B229),'Procytrat 2003GP'!B229,DATEVALUE('Procytrat 2003GP'!B229)),"")</f>
        <v/>
      </c>
      <c r="AC4727" t="str">
        <f>IF(AA4727="","",'Procytrat 2003GP'!C229)</f>
        <v/>
      </c>
      <c r="AD4727" t="str">
        <f>IF(AA4727="","",IFERROR(1*'Procytrat 2003GP'!D229,IFERROR(_xludf.NUMBERVALUE('Procytrat 2003GP'!D229,".",","),IFERROR(_xludf.NUMBERVALUE('Procytrat 2003GP'!D229,",","."),0))))</f>
        <v/>
      </c>
      <c r="AE4727" t="str">
        <f>IF(AA4727="","",'Procytrat 2003GP'!A229)</f>
        <v/>
      </c>
      <c r="AF4727">
        <f t="shared" si="462"/>
        <v>0</v>
      </c>
      <c r="AG4727" t="str">
        <f t="shared" si="463"/>
        <v/>
      </c>
      <c r="AH4727" t="str">
        <f t="shared" si="464"/>
        <v/>
      </c>
      <c r="AI4727">
        <f t="shared" si="465"/>
        <v>0</v>
      </c>
      <c r="AJ4727">
        <f t="shared" si="466"/>
        <v>0</v>
      </c>
      <c r="AK4727">
        <v>0</v>
      </c>
      <c r="AL4727" t="str">
        <f>IF(AA4727="","",IFERROR(IF(ISNUMBER('Procytrat 2003GP'!E229),'Procytrat 2003GP'!E229,IF(ISNUMBER(SEARCH("12",'Procytrat 2003GP'!E229)),EDATE(AB4727,12),IF(ISNUMBER(SEARCH("6",'Procytrat 2003GP'!E229)),EDATE(AB4727,6),IF(ISNUMBER(SEARCH("3",'Procytrat 2003GP'!E229)),EDATE(AB4727,3),DATEVALUE('Procytrat 2003GP'!E229))))),""))</f>
        <v/>
      </c>
      <c r="AM4727" t="str">
        <f t="shared" ca="1" si="467"/>
        <v/>
      </c>
    </row>
    <row r="4728" spans="27:39" x14ac:dyDescent="0.3">
      <c r="AA4728" t="str">
        <f>IF(COUNTA('Procytrat 2003GP'!B230,'Procytrat 2003GP'!C230,'Procytrat 2003GP'!D230)&gt;0,"2003GP","")</f>
        <v/>
      </c>
      <c r="AB4728" t="str">
        <f>IFERROR(IF(ISNUMBER('Procytrat 2003GP'!B230),'Procytrat 2003GP'!B230,DATEVALUE('Procytrat 2003GP'!B230)),"")</f>
        <v/>
      </c>
      <c r="AC4728" t="str">
        <f>IF(AA4728="","",'Procytrat 2003GP'!C230)</f>
        <v/>
      </c>
      <c r="AD4728" t="str">
        <f>IF(AA4728="","",IFERROR(1*'Procytrat 2003GP'!D230,IFERROR(_xludf.NUMBERVALUE('Procytrat 2003GP'!D230,".",","),IFERROR(_xludf.NUMBERVALUE('Procytrat 2003GP'!D230,",","."),0))))</f>
        <v/>
      </c>
      <c r="AE4728" t="str">
        <f>IF(AA4728="","",'Procytrat 2003GP'!A230)</f>
        <v/>
      </c>
      <c r="AF4728">
        <f t="shared" si="462"/>
        <v>0</v>
      </c>
      <c r="AG4728" t="str">
        <f t="shared" si="463"/>
        <v/>
      </c>
      <c r="AH4728" t="str">
        <f t="shared" si="464"/>
        <v/>
      </c>
      <c r="AI4728">
        <f t="shared" si="465"/>
        <v>0</v>
      </c>
      <c r="AJ4728">
        <f t="shared" si="466"/>
        <v>0</v>
      </c>
      <c r="AK4728">
        <v>0</v>
      </c>
      <c r="AL4728" t="str">
        <f>IF(AA4728="","",IFERROR(IF(ISNUMBER('Procytrat 2003GP'!E230),'Procytrat 2003GP'!E230,IF(ISNUMBER(SEARCH("12",'Procytrat 2003GP'!E230)),EDATE(AB4728,12),IF(ISNUMBER(SEARCH("6",'Procytrat 2003GP'!E230)),EDATE(AB4728,6),IF(ISNUMBER(SEARCH("3",'Procytrat 2003GP'!E230)),EDATE(AB4728,3),DATEVALUE('Procytrat 2003GP'!E230))))),""))</f>
        <v/>
      </c>
      <c r="AM4728" t="str">
        <f t="shared" ca="1" si="467"/>
        <v/>
      </c>
    </row>
    <row r="4729" spans="27:39" x14ac:dyDescent="0.3">
      <c r="AA4729" t="str">
        <f>IF(COUNTA('Procytrat 2003GP'!B231,'Procytrat 2003GP'!C231,'Procytrat 2003GP'!D231)&gt;0,"2003GP","")</f>
        <v/>
      </c>
      <c r="AB4729" t="str">
        <f>IFERROR(IF(ISNUMBER('Procytrat 2003GP'!B231),'Procytrat 2003GP'!B231,DATEVALUE('Procytrat 2003GP'!B231)),"")</f>
        <v/>
      </c>
      <c r="AC4729" t="str">
        <f>IF(AA4729="","",'Procytrat 2003GP'!C231)</f>
        <v/>
      </c>
      <c r="AD4729" t="str">
        <f>IF(AA4729="","",IFERROR(1*'Procytrat 2003GP'!D231,IFERROR(_xludf.NUMBERVALUE('Procytrat 2003GP'!D231,".",","),IFERROR(_xludf.NUMBERVALUE('Procytrat 2003GP'!D231,",","."),0))))</f>
        <v/>
      </c>
      <c r="AE4729" t="str">
        <f>IF(AA4729="","",'Procytrat 2003GP'!A231)</f>
        <v/>
      </c>
      <c r="AF4729">
        <f t="shared" si="462"/>
        <v>0</v>
      </c>
      <c r="AG4729" t="str">
        <f t="shared" si="463"/>
        <v/>
      </c>
      <c r="AH4729" t="str">
        <f t="shared" si="464"/>
        <v/>
      </c>
      <c r="AI4729">
        <f t="shared" si="465"/>
        <v>0</v>
      </c>
      <c r="AJ4729">
        <f t="shared" si="466"/>
        <v>0</v>
      </c>
      <c r="AK4729">
        <v>0</v>
      </c>
      <c r="AL4729" t="str">
        <f>IF(AA4729="","",IFERROR(IF(ISNUMBER('Procytrat 2003GP'!E231),'Procytrat 2003GP'!E231,IF(ISNUMBER(SEARCH("12",'Procytrat 2003GP'!E231)),EDATE(AB4729,12),IF(ISNUMBER(SEARCH("6",'Procytrat 2003GP'!E231)),EDATE(AB4729,6),IF(ISNUMBER(SEARCH("3",'Procytrat 2003GP'!E231)),EDATE(AB4729,3),DATEVALUE('Procytrat 2003GP'!E231))))),""))</f>
        <v/>
      </c>
      <c r="AM4729" t="str">
        <f t="shared" ca="1" si="467"/>
        <v/>
      </c>
    </row>
    <row r="4730" spans="27:39" x14ac:dyDescent="0.3">
      <c r="AA4730" t="str">
        <f>IF(COUNTA('Procytrat 2003GP'!B232,'Procytrat 2003GP'!C232,'Procytrat 2003GP'!D232)&gt;0,"2003GP","")</f>
        <v/>
      </c>
      <c r="AB4730" t="str">
        <f>IFERROR(IF(ISNUMBER('Procytrat 2003GP'!B232),'Procytrat 2003GP'!B232,DATEVALUE('Procytrat 2003GP'!B232)),"")</f>
        <v/>
      </c>
      <c r="AC4730" t="str">
        <f>IF(AA4730="","",'Procytrat 2003GP'!C232)</f>
        <v/>
      </c>
      <c r="AD4730" t="str">
        <f>IF(AA4730="","",IFERROR(1*'Procytrat 2003GP'!D232,IFERROR(_xludf.NUMBERVALUE('Procytrat 2003GP'!D232,".",","),IFERROR(_xludf.NUMBERVALUE('Procytrat 2003GP'!D232,",","."),0))))</f>
        <v/>
      </c>
      <c r="AE4730" t="str">
        <f>IF(AA4730="","",'Procytrat 2003GP'!A232)</f>
        <v/>
      </c>
      <c r="AF4730">
        <f t="shared" si="462"/>
        <v>0</v>
      </c>
      <c r="AG4730" t="str">
        <f t="shared" si="463"/>
        <v/>
      </c>
      <c r="AH4730" t="str">
        <f t="shared" si="464"/>
        <v/>
      </c>
      <c r="AI4730">
        <f t="shared" si="465"/>
        <v>0</v>
      </c>
      <c r="AJ4730">
        <f t="shared" si="466"/>
        <v>0</v>
      </c>
      <c r="AK4730">
        <v>0</v>
      </c>
      <c r="AL4730" t="str">
        <f>IF(AA4730="","",IFERROR(IF(ISNUMBER('Procytrat 2003GP'!E232),'Procytrat 2003GP'!E232,IF(ISNUMBER(SEARCH("12",'Procytrat 2003GP'!E232)),EDATE(AB4730,12),IF(ISNUMBER(SEARCH("6",'Procytrat 2003GP'!E232)),EDATE(AB4730,6),IF(ISNUMBER(SEARCH("3",'Procytrat 2003GP'!E232)),EDATE(AB4730,3),DATEVALUE('Procytrat 2003GP'!E232))))),""))</f>
        <v/>
      </c>
      <c r="AM4730" t="str">
        <f t="shared" ca="1" si="467"/>
        <v/>
      </c>
    </row>
    <row r="4731" spans="27:39" x14ac:dyDescent="0.3">
      <c r="AA4731" t="str">
        <f>IF(COUNTA('Procytrat 2003GP'!B233,'Procytrat 2003GP'!C233,'Procytrat 2003GP'!D233)&gt;0,"2003GP","")</f>
        <v/>
      </c>
      <c r="AB4731" t="str">
        <f>IFERROR(IF(ISNUMBER('Procytrat 2003GP'!B233),'Procytrat 2003GP'!B233,DATEVALUE('Procytrat 2003GP'!B233)),"")</f>
        <v/>
      </c>
      <c r="AC4731" t="str">
        <f>IF(AA4731="","",'Procytrat 2003GP'!C233)</f>
        <v/>
      </c>
      <c r="AD4731" t="str">
        <f>IF(AA4731="","",IFERROR(1*'Procytrat 2003GP'!D233,IFERROR(_xludf.NUMBERVALUE('Procytrat 2003GP'!D233,".",","),IFERROR(_xludf.NUMBERVALUE('Procytrat 2003GP'!D233,",","."),0))))</f>
        <v/>
      </c>
      <c r="AE4731" t="str">
        <f>IF(AA4731="","",'Procytrat 2003GP'!A233)</f>
        <v/>
      </c>
      <c r="AF4731">
        <f t="shared" si="462"/>
        <v>0</v>
      </c>
      <c r="AG4731" t="str">
        <f t="shared" si="463"/>
        <v/>
      </c>
      <c r="AH4731" t="str">
        <f t="shared" si="464"/>
        <v/>
      </c>
      <c r="AI4731">
        <f t="shared" si="465"/>
        <v>0</v>
      </c>
      <c r="AJ4731">
        <f t="shared" si="466"/>
        <v>0</v>
      </c>
      <c r="AK4731">
        <v>0</v>
      </c>
      <c r="AL4731" t="str">
        <f>IF(AA4731="","",IFERROR(IF(ISNUMBER('Procytrat 2003GP'!E233),'Procytrat 2003GP'!E233,IF(ISNUMBER(SEARCH("12",'Procytrat 2003GP'!E233)),EDATE(AB4731,12),IF(ISNUMBER(SEARCH("6",'Procytrat 2003GP'!E233)),EDATE(AB4731,6),IF(ISNUMBER(SEARCH("3",'Procytrat 2003GP'!E233)),EDATE(AB4731,3),DATEVALUE('Procytrat 2003GP'!E233))))),""))</f>
        <v/>
      </c>
      <c r="AM4731" t="str">
        <f t="shared" ca="1" si="467"/>
        <v/>
      </c>
    </row>
    <row r="4732" spans="27:39" x14ac:dyDescent="0.3">
      <c r="AA4732" t="str">
        <f>IF(COUNTA('Procytrat 2003GP'!B234,'Procytrat 2003GP'!C234,'Procytrat 2003GP'!D234)&gt;0,"2003GP","")</f>
        <v/>
      </c>
      <c r="AB4732" t="str">
        <f>IFERROR(IF(ISNUMBER('Procytrat 2003GP'!B234),'Procytrat 2003GP'!B234,DATEVALUE('Procytrat 2003GP'!B234)),"")</f>
        <v/>
      </c>
      <c r="AC4732" t="str">
        <f>IF(AA4732="","",'Procytrat 2003GP'!C234)</f>
        <v/>
      </c>
      <c r="AD4732" t="str">
        <f>IF(AA4732="","",IFERROR(1*'Procytrat 2003GP'!D234,IFERROR(_xludf.NUMBERVALUE('Procytrat 2003GP'!D234,".",","),IFERROR(_xludf.NUMBERVALUE('Procytrat 2003GP'!D234,",","."),0))))</f>
        <v/>
      </c>
      <c r="AE4732" t="str">
        <f>IF(AA4732="","",'Procytrat 2003GP'!A234)</f>
        <v/>
      </c>
      <c r="AF4732">
        <f t="shared" si="462"/>
        <v>0</v>
      </c>
      <c r="AG4732" t="str">
        <f t="shared" si="463"/>
        <v/>
      </c>
      <c r="AH4732" t="str">
        <f t="shared" si="464"/>
        <v/>
      </c>
      <c r="AI4732">
        <f t="shared" si="465"/>
        <v>0</v>
      </c>
      <c r="AJ4732">
        <f t="shared" si="466"/>
        <v>0</v>
      </c>
      <c r="AK4732">
        <v>0</v>
      </c>
      <c r="AL4732" t="str">
        <f>IF(AA4732="","",IFERROR(IF(ISNUMBER('Procytrat 2003GP'!E234),'Procytrat 2003GP'!E234,IF(ISNUMBER(SEARCH("12",'Procytrat 2003GP'!E234)),EDATE(AB4732,12),IF(ISNUMBER(SEARCH("6",'Procytrat 2003GP'!E234)),EDATE(AB4732,6),IF(ISNUMBER(SEARCH("3",'Procytrat 2003GP'!E234)),EDATE(AB4732,3),DATEVALUE('Procytrat 2003GP'!E234))))),""))</f>
        <v/>
      </c>
      <c r="AM4732" t="str">
        <f t="shared" ca="1" si="467"/>
        <v/>
      </c>
    </row>
    <row r="4733" spans="27:39" x14ac:dyDescent="0.3">
      <c r="AA4733" t="str">
        <f>IF(COUNTA('Procytrat 2003GP'!B235,'Procytrat 2003GP'!C235,'Procytrat 2003GP'!D235)&gt;0,"2003GP","")</f>
        <v/>
      </c>
      <c r="AB4733" t="str">
        <f>IFERROR(IF(ISNUMBER('Procytrat 2003GP'!B235),'Procytrat 2003GP'!B235,DATEVALUE('Procytrat 2003GP'!B235)),"")</f>
        <v/>
      </c>
      <c r="AC4733" t="str">
        <f>IF(AA4733="","",'Procytrat 2003GP'!C235)</f>
        <v/>
      </c>
      <c r="AD4733" t="str">
        <f>IF(AA4733="","",IFERROR(1*'Procytrat 2003GP'!D235,IFERROR(_xludf.NUMBERVALUE('Procytrat 2003GP'!D235,".",","),IFERROR(_xludf.NUMBERVALUE('Procytrat 2003GP'!D235,",","."),0))))</f>
        <v/>
      </c>
      <c r="AE4733" t="str">
        <f>IF(AA4733="","",'Procytrat 2003GP'!A235)</f>
        <v/>
      </c>
      <c r="AF4733">
        <f t="shared" si="462"/>
        <v>0</v>
      </c>
      <c r="AG4733" t="str">
        <f t="shared" si="463"/>
        <v/>
      </c>
      <c r="AH4733" t="str">
        <f t="shared" si="464"/>
        <v/>
      </c>
      <c r="AI4733">
        <f t="shared" si="465"/>
        <v>0</v>
      </c>
      <c r="AJ4733">
        <f t="shared" si="466"/>
        <v>0</v>
      </c>
      <c r="AK4733">
        <v>0</v>
      </c>
      <c r="AL4733" t="str">
        <f>IF(AA4733="","",IFERROR(IF(ISNUMBER('Procytrat 2003GP'!E235),'Procytrat 2003GP'!E235,IF(ISNUMBER(SEARCH("12",'Procytrat 2003GP'!E235)),EDATE(AB4733,12),IF(ISNUMBER(SEARCH("6",'Procytrat 2003GP'!E235)),EDATE(AB4733,6),IF(ISNUMBER(SEARCH("3",'Procytrat 2003GP'!E235)),EDATE(AB4733,3),DATEVALUE('Procytrat 2003GP'!E235))))),""))</f>
        <v/>
      </c>
      <c r="AM4733" t="str">
        <f t="shared" ca="1" si="467"/>
        <v/>
      </c>
    </row>
    <row r="4734" spans="27:39" x14ac:dyDescent="0.3">
      <c r="AA4734" t="str">
        <f>IF(COUNTA('Procytrat 2003GP'!B236,'Procytrat 2003GP'!C236,'Procytrat 2003GP'!D236)&gt;0,"2003GP","")</f>
        <v/>
      </c>
      <c r="AB4734" t="str">
        <f>IFERROR(IF(ISNUMBER('Procytrat 2003GP'!B236),'Procytrat 2003GP'!B236,DATEVALUE('Procytrat 2003GP'!B236)),"")</f>
        <v/>
      </c>
      <c r="AC4734" t="str">
        <f>IF(AA4734="","",'Procytrat 2003GP'!C236)</f>
        <v/>
      </c>
      <c r="AD4734" t="str">
        <f>IF(AA4734="","",IFERROR(1*'Procytrat 2003GP'!D236,IFERROR(_xludf.NUMBERVALUE('Procytrat 2003GP'!D236,".",","),IFERROR(_xludf.NUMBERVALUE('Procytrat 2003GP'!D236,",","."),0))))</f>
        <v/>
      </c>
      <c r="AE4734" t="str">
        <f>IF(AA4734="","",'Procytrat 2003GP'!A236)</f>
        <v/>
      </c>
      <c r="AF4734">
        <f t="shared" si="462"/>
        <v>0</v>
      </c>
      <c r="AG4734" t="str">
        <f t="shared" si="463"/>
        <v/>
      </c>
      <c r="AH4734" t="str">
        <f t="shared" si="464"/>
        <v/>
      </c>
      <c r="AI4734">
        <f t="shared" si="465"/>
        <v>0</v>
      </c>
      <c r="AJ4734">
        <f t="shared" si="466"/>
        <v>0</v>
      </c>
      <c r="AK4734">
        <v>0</v>
      </c>
      <c r="AL4734" t="str">
        <f>IF(AA4734="","",IFERROR(IF(ISNUMBER('Procytrat 2003GP'!E236),'Procytrat 2003GP'!E236,IF(ISNUMBER(SEARCH("12",'Procytrat 2003GP'!E236)),EDATE(AB4734,12),IF(ISNUMBER(SEARCH("6",'Procytrat 2003GP'!E236)),EDATE(AB4734,6),IF(ISNUMBER(SEARCH("3",'Procytrat 2003GP'!E236)),EDATE(AB4734,3),DATEVALUE('Procytrat 2003GP'!E236))))),""))</f>
        <v/>
      </c>
      <c r="AM4734" t="str">
        <f t="shared" ca="1" si="467"/>
        <v/>
      </c>
    </row>
    <row r="4735" spans="27:39" x14ac:dyDescent="0.3">
      <c r="AA4735" t="str">
        <f>IF(COUNTA('Procytrat 2003GP'!B237,'Procytrat 2003GP'!C237,'Procytrat 2003GP'!D237)&gt;0,"2003GP","")</f>
        <v/>
      </c>
      <c r="AB4735" t="str">
        <f>IFERROR(IF(ISNUMBER('Procytrat 2003GP'!B237),'Procytrat 2003GP'!B237,DATEVALUE('Procytrat 2003GP'!B237)),"")</f>
        <v/>
      </c>
      <c r="AC4735" t="str">
        <f>IF(AA4735="","",'Procytrat 2003GP'!C237)</f>
        <v/>
      </c>
      <c r="AD4735" t="str">
        <f>IF(AA4735="","",IFERROR(1*'Procytrat 2003GP'!D237,IFERROR(_xludf.NUMBERVALUE('Procytrat 2003GP'!D237,".",","),IFERROR(_xludf.NUMBERVALUE('Procytrat 2003GP'!D237,",","."),0))))</f>
        <v/>
      </c>
      <c r="AE4735" t="str">
        <f>IF(AA4735="","",'Procytrat 2003GP'!A237)</f>
        <v/>
      </c>
      <c r="AF4735">
        <f t="shared" si="462"/>
        <v>0</v>
      </c>
      <c r="AG4735" t="str">
        <f t="shared" si="463"/>
        <v/>
      </c>
      <c r="AH4735" t="str">
        <f t="shared" si="464"/>
        <v/>
      </c>
      <c r="AI4735">
        <f t="shared" si="465"/>
        <v>0</v>
      </c>
      <c r="AJ4735">
        <f t="shared" si="466"/>
        <v>0</v>
      </c>
      <c r="AK4735">
        <v>0</v>
      </c>
      <c r="AL4735" t="str">
        <f>IF(AA4735="","",IFERROR(IF(ISNUMBER('Procytrat 2003GP'!E237),'Procytrat 2003GP'!E237,IF(ISNUMBER(SEARCH("12",'Procytrat 2003GP'!E237)),EDATE(AB4735,12),IF(ISNUMBER(SEARCH("6",'Procytrat 2003GP'!E237)),EDATE(AB4735,6),IF(ISNUMBER(SEARCH("3",'Procytrat 2003GP'!E237)),EDATE(AB4735,3),DATEVALUE('Procytrat 2003GP'!E237))))),""))</f>
        <v/>
      </c>
      <c r="AM4735" t="str">
        <f t="shared" ca="1" si="467"/>
        <v/>
      </c>
    </row>
    <row r="4736" spans="27:39" x14ac:dyDescent="0.3">
      <c r="AA4736" t="str">
        <f>IF(COUNTA('Procytrat 2003GP'!B238,'Procytrat 2003GP'!C238,'Procytrat 2003GP'!D238)&gt;0,"2003GP","")</f>
        <v/>
      </c>
      <c r="AB4736" t="str">
        <f>IFERROR(IF(ISNUMBER('Procytrat 2003GP'!B238),'Procytrat 2003GP'!B238,DATEVALUE('Procytrat 2003GP'!B238)),"")</f>
        <v/>
      </c>
      <c r="AC4736" t="str">
        <f>IF(AA4736="","",'Procytrat 2003GP'!C238)</f>
        <v/>
      </c>
      <c r="AD4736" t="str">
        <f>IF(AA4736="","",IFERROR(1*'Procytrat 2003GP'!D238,IFERROR(_xludf.NUMBERVALUE('Procytrat 2003GP'!D238,".",","),IFERROR(_xludf.NUMBERVALUE('Procytrat 2003GP'!D238,",","."),0))))</f>
        <v/>
      </c>
      <c r="AE4736" t="str">
        <f>IF(AA4736="","",'Procytrat 2003GP'!A238)</f>
        <v/>
      </c>
      <c r="AF4736">
        <f t="shared" si="462"/>
        <v>0</v>
      </c>
      <c r="AG4736" t="str">
        <f t="shared" si="463"/>
        <v/>
      </c>
      <c r="AH4736" t="str">
        <f t="shared" si="464"/>
        <v/>
      </c>
      <c r="AI4736">
        <f t="shared" si="465"/>
        <v>0</v>
      </c>
      <c r="AJ4736">
        <f t="shared" si="466"/>
        <v>0</v>
      </c>
      <c r="AK4736">
        <v>0</v>
      </c>
      <c r="AL4736" t="str">
        <f>IF(AA4736="","",IFERROR(IF(ISNUMBER('Procytrat 2003GP'!E238),'Procytrat 2003GP'!E238,IF(ISNUMBER(SEARCH("12",'Procytrat 2003GP'!E238)),EDATE(AB4736,12),IF(ISNUMBER(SEARCH("6",'Procytrat 2003GP'!E238)),EDATE(AB4736,6),IF(ISNUMBER(SEARCH("3",'Procytrat 2003GP'!E238)),EDATE(AB4736,3),DATEVALUE('Procytrat 2003GP'!E238))))),""))</f>
        <v/>
      </c>
      <c r="AM4736" t="str">
        <f t="shared" ca="1" si="467"/>
        <v/>
      </c>
    </row>
    <row r="4737" spans="27:39" x14ac:dyDescent="0.3">
      <c r="AA4737" t="str">
        <f>IF(COUNTA('Procytrat 2003GP'!B239,'Procytrat 2003GP'!C239,'Procytrat 2003GP'!D239)&gt;0,"2003GP","")</f>
        <v/>
      </c>
      <c r="AB4737" t="str">
        <f>IFERROR(IF(ISNUMBER('Procytrat 2003GP'!B239),'Procytrat 2003GP'!B239,DATEVALUE('Procytrat 2003GP'!B239)),"")</f>
        <v/>
      </c>
      <c r="AC4737" t="str">
        <f>IF(AA4737="","",'Procytrat 2003GP'!C239)</f>
        <v/>
      </c>
      <c r="AD4737" t="str">
        <f>IF(AA4737="","",IFERROR(1*'Procytrat 2003GP'!D239,IFERROR(_xludf.NUMBERVALUE('Procytrat 2003GP'!D239,".",","),IFERROR(_xludf.NUMBERVALUE('Procytrat 2003GP'!D239,",","."),0))))</f>
        <v/>
      </c>
      <c r="AE4737" t="str">
        <f>IF(AA4737="","",'Procytrat 2003GP'!A239)</f>
        <v/>
      </c>
      <c r="AF4737">
        <f t="shared" si="462"/>
        <v>0</v>
      </c>
      <c r="AG4737" t="str">
        <f t="shared" si="463"/>
        <v/>
      </c>
      <c r="AH4737" t="str">
        <f t="shared" si="464"/>
        <v/>
      </c>
      <c r="AI4737">
        <f t="shared" si="465"/>
        <v>0</v>
      </c>
      <c r="AJ4737">
        <f t="shared" si="466"/>
        <v>0</v>
      </c>
      <c r="AK4737">
        <v>0</v>
      </c>
      <c r="AL4737" t="str">
        <f>IF(AA4737="","",IFERROR(IF(ISNUMBER('Procytrat 2003GP'!E239),'Procytrat 2003GP'!E239,IF(ISNUMBER(SEARCH("12",'Procytrat 2003GP'!E239)),EDATE(AB4737,12),IF(ISNUMBER(SEARCH("6",'Procytrat 2003GP'!E239)),EDATE(AB4737,6),IF(ISNUMBER(SEARCH("3",'Procytrat 2003GP'!E239)),EDATE(AB4737,3),DATEVALUE('Procytrat 2003GP'!E239))))),""))</f>
        <v/>
      </c>
      <c r="AM4737" t="str">
        <f t="shared" ca="1" si="467"/>
        <v/>
      </c>
    </row>
    <row r="4738" spans="27:39" x14ac:dyDescent="0.3">
      <c r="AA4738" t="str">
        <f>IF(COUNTA('Procytrat 2003GP'!B240,'Procytrat 2003GP'!C240,'Procytrat 2003GP'!D240)&gt;0,"2003GP","")</f>
        <v/>
      </c>
      <c r="AB4738" t="str">
        <f>IFERROR(IF(ISNUMBER('Procytrat 2003GP'!B240),'Procytrat 2003GP'!B240,DATEVALUE('Procytrat 2003GP'!B240)),"")</f>
        <v/>
      </c>
      <c r="AC4738" t="str">
        <f>IF(AA4738="","",'Procytrat 2003GP'!C240)</f>
        <v/>
      </c>
      <c r="AD4738" t="str">
        <f>IF(AA4738="","",IFERROR(1*'Procytrat 2003GP'!D240,IFERROR(_xludf.NUMBERVALUE('Procytrat 2003GP'!D240,".",","),IFERROR(_xludf.NUMBERVALUE('Procytrat 2003GP'!D240,",","."),0))))</f>
        <v/>
      </c>
      <c r="AE4738" t="str">
        <f>IF(AA4738="","",'Procytrat 2003GP'!A240)</f>
        <v/>
      </c>
      <c r="AF4738">
        <f t="shared" ref="AF4738:AF4801" si="468">IF(AA4738="",0,--ISNUMBER(SEARCH("aprovado",AE4738)))</f>
        <v>0</v>
      </c>
      <c r="AG4738" t="str">
        <f t="shared" ref="AG4738:AG4801" si="469">IF(AB4738="","",YEAR(AB4738))</f>
        <v/>
      </c>
      <c r="AH4738" t="str">
        <f t="shared" ref="AH4738:AH4801" si="470">IF(AB4738="","",MONTH(AB4738))</f>
        <v/>
      </c>
      <c r="AI4738">
        <f t="shared" ref="AI4738:AI4801" si="471">IF(AB4738="",0,AB4738+ROW()/1000000)</f>
        <v>0</v>
      </c>
      <c r="AJ4738">
        <f t="shared" ref="AJ4738:AJ4801" si="472">--(AA4738&lt;&gt;"")</f>
        <v>0</v>
      </c>
      <c r="AK4738">
        <v>0</v>
      </c>
      <c r="AL4738" t="str">
        <f>IF(AA4738="","",IFERROR(IF(ISNUMBER('Procytrat 2003GP'!E240),'Procytrat 2003GP'!E240,IF(ISNUMBER(SEARCH("12",'Procytrat 2003GP'!E240)),EDATE(AB4738,12),IF(ISNUMBER(SEARCH("6",'Procytrat 2003GP'!E240)),EDATE(AB4738,6),IF(ISNUMBER(SEARCH("3",'Procytrat 2003GP'!E240)),EDATE(AB4738,3),DATEVALUE('Procytrat 2003GP'!E240))))),""))</f>
        <v/>
      </c>
      <c r="AM4738" t="str">
        <f t="shared" ref="AM4738:AM4801" ca="1" si="473">IF(AND(AJ4738=1,AL4738&lt;&gt;"",AL4738&gt;=TODAY(),AG4738=$W$3),AL4738+ROW()/1000000,"")</f>
        <v/>
      </c>
    </row>
    <row r="4739" spans="27:39" x14ac:dyDescent="0.3">
      <c r="AA4739" t="str">
        <f>IF(COUNTA('Procytrat 2003GP'!B241,'Procytrat 2003GP'!C241,'Procytrat 2003GP'!D241)&gt;0,"2003GP","")</f>
        <v/>
      </c>
      <c r="AB4739" t="str">
        <f>IFERROR(IF(ISNUMBER('Procytrat 2003GP'!B241),'Procytrat 2003GP'!B241,DATEVALUE('Procytrat 2003GP'!B241)),"")</f>
        <v/>
      </c>
      <c r="AC4739" t="str">
        <f>IF(AA4739="","",'Procytrat 2003GP'!C241)</f>
        <v/>
      </c>
      <c r="AD4739" t="str">
        <f>IF(AA4739="","",IFERROR(1*'Procytrat 2003GP'!D241,IFERROR(_xludf.NUMBERVALUE('Procytrat 2003GP'!D241,".",","),IFERROR(_xludf.NUMBERVALUE('Procytrat 2003GP'!D241,",","."),0))))</f>
        <v/>
      </c>
      <c r="AE4739" t="str">
        <f>IF(AA4739="","",'Procytrat 2003GP'!A241)</f>
        <v/>
      </c>
      <c r="AF4739">
        <f t="shared" si="468"/>
        <v>0</v>
      </c>
      <c r="AG4739" t="str">
        <f t="shared" si="469"/>
        <v/>
      </c>
      <c r="AH4739" t="str">
        <f t="shared" si="470"/>
        <v/>
      </c>
      <c r="AI4739">
        <f t="shared" si="471"/>
        <v>0</v>
      </c>
      <c r="AJ4739">
        <f t="shared" si="472"/>
        <v>0</v>
      </c>
      <c r="AK4739">
        <v>0</v>
      </c>
      <c r="AL4739" t="str">
        <f>IF(AA4739="","",IFERROR(IF(ISNUMBER('Procytrat 2003GP'!E241),'Procytrat 2003GP'!E241,IF(ISNUMBER(SEARCH("12",'Procytrat 2003GP'!E241)),EDATE(AB4739,12),IF(ISNUMBER(SEARCH("6",'Procytrat 2003GP'!E241)),EDATE(AB4739,6),IF(ISNUMBER(SEARCH("3",'Procytrat 2003GP'!E241)),EDATE(AB4739,3),DATEVALUE('Procytrat 2003GP'!E241))))),""))</f>
        <v/>
      </c>
      <c r="AM4739" t="str">
        <f t="shared" ca="1" si="473"/>
        <v/>
      </c>
    </row>
    <row r="4740" spans="27:39" x14ac:dyDescent="0.3">
      <c r="AA4740" t="str">
        <f>IF(COUNTA('Procytrat 2003GP'!B242,'Procytrat 2003GP'!C242,'Procytrat 2003GP'!D242)&gt;0,"2003GP","")</f>
        <v/>
      </c>
      <c r="AB4740" t="str">
        <f>IFERROR(IF(ISNUMBER('Procytrat 2003GP'!B242),'Procytrat 2003GP'!B242,DATEVALUE('Procytrat 2003GP'!B242)),"")</f>
        <v/>
      </c>
      <c r="AC4740" t="str">
        <f>IF(AA4740="","",'Procytrat 2003GP'!C242)</f>
        <v/>
      </c>
      <c r="AD4740" t="str">
        <f>IF(AA4740="","",IFERROR(1*'Procytrat 2003GP'!D242,IFERROR(_xludf.NUMBERVALUE('Procytrat 2003GP'!D242,".",","),IFERROR(_xludf.NUMBERVALUE('Procytrat 2003GP'!D242,",","."),0))))</f>
        <v/>
      </c>
      <c r="AE4740" t="str">
        <f>IF(AA4740="","",'Procytrat 2003GP'!A242)</f>
        <v/>
      </c>
      <c r="AF4740">
        <f t="shared" si="468"/>
        <v>0</v>
      </c>
      <c r="AG4740" t="str">
        <f t="shared" si="469"/>
        <v/>
      </c>
      <c r="AH4740" t="str">
        <f t="shared" si="470"/>
        <v/>
      </c>
      <c r="AI4740">
        <f t="shared" si="471"/>
        <v>0</v>
      </c>
      <c r="AJ4740">
        <f t="shared" si="472"/>
        <v>0</v>
      </c>
      <c r="AK4740">
        <v>0</v>
      </c>
      <c r="AL4740" t="str">
        <f>IF(AA4740="","",IFERROR(IF(ISNUMBER('Procytrat 2003GP'!E242),'Procytrat 2003GP'!E242,IF(ISNUMBER(SEARCH("12",'Procytrat 2003GP'!E242)),EDATE(AB4740,12),IF(ISNUMBER(SEARCH("6",'Procytrat 2003GP'!E242)),EDATE(AB4740,6),IF(ISNUMBER(SEARCH("3",'Procytrat 2003GP'!E242)),EDATE(AB4740,3),DATEVALUE('Procytrat 2003GP'!E242))))),""))</f>
        <v/>
      </c>
      <c r="AM4740" t="str">
        <f t="shared" ca="1" si="473"/>
        <v/>
      </c>
    </row>
    <row r="4741" spans="27:39" x14ac:dyDescent="0.3">
      <c r="AA4741" t="str">
        <f>IF(COUNTA('Procytrat 2003GP'!B243,'Procytrat 2003GP'!C243,'Procytrat 2003GP'!D243)&gt;0,"2003GP","")</f>
        <v/>
      </c>
      <c r="AB4741" t="str">
        <f>IFERROR(IF(ISNUMBER('Procytrat 2003GP'!B243),'Procytrat 2003GP'!B243,DATEVALUE('Procytrat 2003GP'!B243)),"")</f>
        <v/>
      </c>
      <c r="AC4741" t="str">
        <f>IF(AA4741="","",'Procytrat 2003GP'!C243)</f>
        <v/>
      </c>
      <c r="AD4741" t="str">
        <f>IF(AA4741="","",IFERROR(1*'Procytrat 2003GP'!D243,IFERROR(_xludf.NUMBERVALUE('Procytrat 2003GP'!D243,".",","),IFERROR(_xludf.NUMBERVALUE('Procytrat 2003GP'!D243,",","."),0))))</f>
        <v/>
      </c>
      <c r="AE4741" t="str">
        <f>IF(AA4741="","",'Procytrat 2003GP'!A243)</f>
        <v/>
      </c>
      <c r="AF4741">
        <f t="shared" si="468"/>
        <v>0</v>
      </c>
      <c r="AG4741" t="str">
        <f t="shared" si="469"/>
        <v/>
      </c>
      <c r="AH4741" t="str">
        <f t="shared" si="470"/>
        <v/>
      </c>
      <c r="AI4741">
        <f t="shared" si="471"/>
        <v>0</v>
      </c>
      <c r="AJ4741">
        <f t="shared" si="472"/>
        <v>0</v>
      </c>
      <c r="AK4741">
        <v>0</v>
      </c>
      <c r="AL4741" t="str">
        <f>IF(AA4741="","",IFERROR(IF(ISNUMBER('Procytrat 2003GP'!E243),'Procytrat 2003GP'!E243,IF(ISNUMBER(SEARCH("12",'Procytrat 2003GP'!E243)),EDATE(AB4741,12),IF(ISNUMBER(SEARCH("6",'Procytrat 2003GP'!E243)),EDATE(AB4741,6),IF(ISNUMBER(SEARCH("3",'Procytrat 2003GP'!E243)),EDATE(AB4741,3),DATEVALUE('Procytrat 2003GP'!E243))))),""))</f>
        <v/>
      </c>
      <c r="AM4741" t="str">
        <f t="shared" ca="1" si="473"/>
        <v/>
      </c>
    </row>
    <row r="4742" spans="27:39" x14ac:dyDescent="0.3">
      <c r="AA4742" t="str">
        <f>IF(COUNTA('Procytrat 2003GP'!B244,'Procytrat 2003GP'!C244,'Procytrat 2003GP'!D244)&gt;0,"2003GP","")</f>
        <v/>
      </c>
      <c r="AB4742" t="str">
        <f>IFERROR(IF(ISNUMBER('Procytrat 2003GP'!B244),'Procytrat 2003GP'!B244,DATEVALUE('Procytrat 2003GP'!B244)),"")</f>
        <v/>
      </c>
      <c r="AC4742" t="str">
        <f>IF(AA4742="","",'Procytrat 2003GP'!C244)</f>
        <v/>
      </c>
      <c r="AD4742" t="str">
        <f>IF(AA4742="","",IFERROR(1*'Procytrat 2003GP'!D244,IFERROR(_xludf.NUMBERVALUE('Procytrat 2003GP'!D244,".",","),IFERROR(_xludf.NUMBERVALUE('Procytrat 2003GP'!D244,",","."),0))))</f>
        <v/>
      </c>
      <c r="AE4742" t="str">
        <f>IF(AA4742="","",'Procytrat 2003GP'!A244)</f>
        <v/>
      </c>
      <c r="AF4742">
        <f t="shared" si="468"/>
        <v>0</v>
      </c>
      <c r="AG4742" t="str">
        <f t="shared" si="469"/>
        <v/>
      </c>
      <c r="AH4742" t="str">
        <f t="shared" si="470"/>
        <v/>
      </c>
      <c r="AI4742">
        <f t="shared" si="471"/>
        <v>0</v>
      </c>
      <c r="AJ4742">
        <f t="shared" si="472"/>
        <v>0</v>
      </c>
      <c r="AK4742">
        <v>0</v>
      </c>
      <c r="AL4742" t="str">
        <f>IF(AA4742="","",IFERROR(IF(ISNUMBER('Procytrat 2003GP'!E244),'Procytrat 2003GP'!E244,IF(ISNUMBER(SEARCH("12",'Procytrat 2003GP'!E244)),EDATE(AB4742,12),IF(ISNUMBER(SEARCH("6",'Procytrat 2003GP'!E244)),EDATE(AB4742,6),IF(ISNUMBER(SEARCH("3",'Procytrat 2003GP'!E244)),EDATE(AB4742,3),DATEVALUE('Procytrat 2003GP'!E244))))),""))</f>
        <v/>
      </c>
      <c r="AM4742" t="str">
        <f t="shared" ca="1" si="473"/>
        <v/>
      </c>
    </row>
    <row r="4743" spans="27:39" x14ac:dyDescent="0.3">
      <c r="AA4743" t="str">
        <f>IF(COUNTA('Procytrat 2003GP'!B245,'Procytrat 2003GP'!C245,'Procytrat 2003GP'!D245)&gt;0,"2003GP","")</f>
        <v/>
      </c>
      <c r="AB4743" t="str">
        <f>IFERROR(IF(ISNUMBER('Procytrat 2003GP'!B245),'Procytrat 2003GP'!B245,DATEVALUE('Procytrat 2003GP'!B245)),"")</f>
        <v/>
      </c>
      <c r="AC4743" t="str">
        <f>IF(AA4743="","",'Procytrat 2003GP'!C245)</f>
        <v/>
      </c>
      <c r="AD4743" t="str">
        <f>IF(AA4743="","",IFERROR(1*'Procytrat 2003GP'!D245,IFERROR(_xludf.NUMBERVALUE('Procytrat 2003GP'!D245,".",","),IFERROR(_xludf.NUMBERVALUE('Procytrat 2003GP'!D245,",","."),0))))</f>
        <v/>
      </c>
      <c r="AE4743" t="str">
        <f>IF(AA4743="","",'Procytrat 2003GP'!A245)</f>
        <v/>
      </c>
      <c r="AF4743">
        <f t="shared" si="468"/>
        <v>0</v>
      </c>
      <c r="AG4743" t="str">
        <f t="shared" si="469"/>
        <v/>
      </c>
      <c r="AH4743" t="str">
        <f t="shared" si="470"/>
        <v/>
      </c>
      <c r="AI4743">
        <f t="shared" si="471"/>
        <v>0</v>
      </c>
      <c r="AJ4743">
        <f t="shared" si="472"/>
        <v>0</v>
      </c>
      <c r="AK4743">
        <v>0</v>
      </c>
      <c r="AL4743" t="str">
        <f>IF(AA4743="","",IFERROR(IF(ISNUMBER('Procytrat 2003GP'!E245),'Procytrat 2003GP'!E245,IF(ISNUMBER(SEARCH("12",'Procytrat 2003GP'!E245)),EDATE(AB4743,12),IF(ISNUMBER(SEARCH("6",'Procytrat 2003GP'!E245)),EDATE(AB4743,6),IF(ISNUMBER(SEARCH("3",'Procytrat 2003GP'!E245)),EDATE(AB4743,3),DATEVALUE('Procytrat 2003GP'!E245))))),""))</f>
        <v/>
      </c>
      <c r="AM4743" t="str">
        <f t="shared" ca="1" si="473"/>
        <v/>
      </c>
    </row>
    <row r="4744" spans="27:39" x14ac:dyDescent="0.3">
      <c r="AA4744" t="str">
        <f>IF(COUNTA('Procytrat 2003GP'!B246,'Procytrat 2003GP'!C246,'Procytrat 2003GP'!D246)&gt;0,"2003GP","")</f>
        <v/>
      </c>
      <c r="AB4744" t="str">
        <f>IFERROR(IF(ISNUMBER('Procytrat 2003GP'!B246),'Procytrat 2003GP'!B246,DATEVALUE('Procytrat 2003GP'!B246)),"")</f>
        <v/>
      </c>
      <c r="AC4744" t="str">
        <f>IF(AA4744="","",'Procytrat 2003GP'!C246)</f>
        <v/>
      </c>
      <c r="AD4744" t="str">
        <f>IF(AA4744="","",IFERROR(1*'Procytrat 2003GP'!D246,IFERROR(_xludf.NUMBERVALUE('Procytrat 2003GP'!D246,".",","),IFERROR(_xludf.NUMBERVALUE('Procytrat 2003GP'!D246,",","."),0))))</f>
        <v/>
      </c>
      <c r="AE4744" t="str">
        <f>IF(AA4744="","",'Procytrat 2003GP'!A246)</f>
        <v/>
      </c>
      <c r="AF4744">
        <f t="shared" si="468"/>
        <v>0</v>
      </c>
      <c r="AG4744" t="str">
        <f t="shared" si="469"/>
        <v/>
      </c>
      <c r="AH4744" t="str">
        <f t="shared" si="470"/>
        <v/>
      </c>
      <c r="AI4744">
        <f t="shared" si="471"/>
        <v>0</v>
      </c>
      <c r="AJ4744">
        <f t="shared" si="472"/>
        <v>0</v>
      </c>
      <c r="AK4744">
        <v>0</v>
      </c>
      <c r="AL4744" t="str">
        <f>IF(AA4744="","",IFERROR(IF(ISNUMBER('Procytrat 2003GP'!E246),'Procytrat 2003GP'!E246,IF(ISNUMBER(SEARCH("12",'Procytrat 2003GP'!E246)),EDATE(AB4744,12),IF(ISNUMBER(SEARCH("6",'Procytrat 2003GP'!E246)),EDATE(AB4744,6),IF(ISNUMBER(SEARCH("3",'Procytrat 2003GP'!E246)),EDATE(AB4744,3),DATEVALUE('Procytrat 2003GP'!E246))))),""))</f>
        <v/>
      </c>
      <c r="AM4744" t="str">
        <f t="shared" ca="1" si="473"/>
        <v/>
      </c>
    </row>
    <row r="4745" spans="27:39" x14ac:dyDescent="0.3">
      <c r="AA4745" t="str">
        <f>IF(COUNTA('Procytrat 2003GP'!B247,'Procytrat 2003GP'!C247,'Procytrat 2003GP'!D247)&gt;0,"2003GP","")</f>
        <v/>
      </c>
      <c r="AB4745" t="str">
        <f>IFERROR(IF(ISNUMBER('Procytrat 2003GP'!B247),'Procytrat 2003GP'!B247,DATEVALUE('Procytrat 2003GP'!B247)),"")</f>
        <v/>
      </c>
      <c r="AC4745" t="str">
        <f>IF(AA4745="","",'Procytrat 2003GP'!C247)</f>
        <v/>
      </c>
      <c r="AD4745" t="str">
        <f>IF(AA4745="","",IFERROR(1*'Procytrat 2003GP'!D247,IFERROR(_xludf.NUMBERVALUE('Procytrat 2003GP'!D247,".",","),IFERROR(_xludf.NUMBERVALUE('Procytrat 2003GP'!D247,",","."),0))))</f>
        <v/>
      </c>
      <c r="AE4745" t="str">
        <f>IF(AA4745="","",'Procytrat 2003GP'!A247)</f>
        <v/>
      </c>
      <c r="AF4745">
        <f t="shared" si="468"/>
        <v>0</v>
      </c>
      <c r="AG4745" t="str">
        <f t="shared" si="469"/>
        <v/>
      </c>
      <c r="AH4745" t="str">
        <f t="shared" si="470"/>
        <v/>
      </c>
      <c r="AI4745">
        <f t="shared" si="471"/>
        <v>0</v>
      </c>
      <c r="AJ4745">
        <f t="shared" si="472"/>
        <v>0</v>
      </c>
      <c r="AK4745">
        <v>0</v>
      </c>
      <c r="AL4745" t="str">
        <f>IF(AA4745="","",IFERROR(IF(ISNUMBER('Procytrat 2003GP'!E247),'Procytrat 2003GP'!E247,IF(ISNUMBER(SEARCH("12",'Procytrat 2003GP'!E247)),EDATE(AB4745,12),IF(ISNUMBER(SEARCH("6",'Procytrat 2003GP'!E247)),EDATE(AB4745,6),IF(ISNUMBER(SEARCH("3",'Procytrat 2003GP'!E247)),EDATE(AB4745,3),DATEVALUE('Procytrat 2003GP'!E247))))),""))</f>
        <v/>
      </c>
      <c r="AM4745" t="str">
        <f t="shared" ca="1" si="473"/>
        <v/>
      </c>
    </row>
    <row r="4746" spans="27:39" x14ac:dyDescent="0.3">
      <c r="AA4746" t="str">
        <f>IF(COUNTA('Procytrat 2003GP'!B248,'Procytrat 2003GP'!C248,'Procytrat 2003GP'!D248)&gt;0,"2003GP","")</f>
        <v/>
      </c>
      <c r="AB4746" t="str">
        <f>IFERROR(IF(ISNUMBER('Procytrat 2003GP'!B248),'Procytrat 2003GP'!B248,DATEVALUE('Procytrat 2003GP'!B248)),"")</f>
        <v/>
      </c>
      <c r="AC4746" t="str">
        <f>IF(AA4746="","",'Procytrat 2003GP'!C248)</f>
        <v/>
      </c>
      <c r="AD4746" t="str">
        <f>IF(AA4746="","",IFERROR(1*'Procytrat 2003GP'!D248,IFERROR(_xludf.NUMBERVALUE('Procytrat 2003GP'!D248,".",","),IFERROR(_xludf.NUMBERVALUE('Procytrat 2003GP'!D248,",","."),0))))</f>
        <v/>
      </c>
      <c r="AE4746" t="str">
        <f>IF(AA4746="","",'Procytrat 2003GP'!A248)</f>
        <v/>
      </c>
      <c r="AF4746">
        <f t="shared" si="468"/>
        <v>0</v>
      </c>
      <c r="AG4746" t="str">
        <f t="shared" si="469"/>
        <v/>
      </c>
      <c r="AH4746" t="str">
        <f t="shared" si="470"/>
        <v/>
      </c>
      <c r="AI4746">
        <f t="shared" si="471"/>
        <v>0</v>
      </c>
      <c r="AJ4746">
        <f t="shared" si="472"/>
        <v>0</v>
      </c>
      <c r="AK4746">
        <v>0</v>
      </c>
      <c r="AL4746" t="str">
        <f>IF(AA4746="","",IFERROR(IF(ISNUMBER('Procytrat 2003GP'!E248),'Procytrat 2003GP'!E248,IF(ISNUMBER(SEARCH("12",'Procytrat 2003GP'!E248)),EDATE(AB4746,12),IF(ISNUMBER(SEARCH("6",'Procytrat 2003GP'!E248)),EDATE(AB4746,6),IF(ISNUMBER(SEARCH("3",'Procytrat 2003GP'!E248)),EDATE(AB4746,3),DATEVALUE('Procytrat 2003GP'!E248))))),""))</f>
        <v/>
      </c>
      <c r="AM4746" t="str">
        <f t="shared" ca="1" si="473"/>
        <v/>
      </c>
    </row>
    <row r="4747" spans="27:39" x14ac:dyDescent="0.3">
      <c r="AA4747" t="str">
        <f>IF(COUNTA('Procytrat 2003GP'!B249,'Procytrat 2003GP'!C249,'Procytrat 2003GP'!D249)&gt;0,"2003GP","")</f>
        <v/>
      </c>
      <c r="AB4747" t="str">
        <f>IFERROR(IF(ISNUMBER('Procytrat 2003GP'!B249),'Procytrat 2003GP'!B249,DATEVALUE('Procytrat 2003GP'!B249)),"")</f>
        <v/>
      </c>
      <c r="AC4747" t="str">
        <f>IF(AA4747="","",'Procytrat 2003GP'!C249)</f>
        <v/>
      </c>
      <c r="AD4747" t="str">
        <f>IF(AA4747="","",IFERROR(1*'Procytrat 2003GP'!D249,IFERROR(_xludf.NUMBERVALUE('Procytrat 2003GP'!D249,".",","),IFERROR(_xludf.NUMBERVALUE('Procytrat 2003GP'!D249,",","."),0))))</f>
        <v/>
      </c>
      <c r="AE4747" t="str">
        <f>IF(AA4747="","",'Procytrat 2003GP'!A249)</f>
        <v/>
      </c>
      <c r="AF4747">
        <f t="shared" si="468"/>
        <v>0</v>
      </c>
      <c r="AG4747" t="str">
        <f t="shared" si="469"/>
        <v/>
      </c>
      <c r="AH4747" t="str">
        <f t="shared" si="470"/>
        <v/>
      </c>
      <c r="AI4747">
        <f t="shared" si="471"/>
        <v>0</v>
      </c>
      <c r="AJ4747">
        <f t="shared" si="472"/>
        <v>0</v>
      </c>
      <c r="AK4747">
        <v>0</v>
      </c>
      <c r="AL4747" t="str">
        <f>IF(AA4747="","",IFERROR(IF(ISNUMBER('Procytrat 2003GP'!E249),'Procytrat 2003GP'!E249,IF(ISNUMBER(SEARCH("12",'Procytrat 2003GP'!E249)),EDATE(AB4747,12),IF(ISNUMBER(SEARCH("6",'Procytrat 2003GP'!E249)),EDATE(AB4747,6),IF(ISNUMBER(SEARCH("3",'Procytrat 2003GP'!E249)),EDATE(AB4747,3),DATEVALUE('Procytrat 2003GP'!E249))))),""))</f>
        <v/>
      </c>
      <c r="AM4747" t="str">
        <f t="shared" ca="1" si="473"/>
        <v/>
      </c>
    </row>
    <row r="4748" spans="27:39" x14ac:dyDescent="0.3">
      <c r="AA4748" t="str">
        <f>IF(COUNTA('Procytrat 2003GP'!B250,'Procytrat 2003GP'!C250,'Procytrat 2003GP'!D250)&gt;0,"2003GP","")</f>
        <v/>
      </c>
      <c r="AB4748" t="str">
        <f>IFERROR(IF(ISNUMBER('Procytrat 2003GP'!B250),'Procytrat 2003GP'!B250,DATEVALUE('Procytrat 2003GP'!B250)),"")</f>
        <v/>
      </c>
      <c r="AC4748" t="str">
        <f>IF(AA4748="","",'Procytrat 2003GP'!C250)</f>
        <v/>
      </c>
      <c r="AD4748" t="str">
        <f>IF(AA4748="","",IFERROR(1*'Procytrat 2003GP'!D250,IFERROR(_xludf.NUMBERVALUE('Procytrat 2003GP'!D250,".",","),IFERROR(_xludf.NUMBERVALUE('Procytrat 2003GP'!D250,",","."),0))))</f>
        <v/>
      </c>
      <c r="AE4748" t="str">
        <f>IF(AA4748="","",'Procytrat 2003GP'!A250)</f>
        <v/>
      </c>
      <c r="AF4748">
        <f t="shared" si="468"/>
        <v>0</v>
      </c>
      <c r="AG4748" t="str">
        <f t="shared" si="469"/>
        <v/>
      </c>
      <c r="AH4748" t="str">
        <f t="shared" si="470"/>
        <v/>
      </c>
      <c r="AI4748">
        <f t="shared" si="471"/>
        <v>0</v>
      </c>
      <c r="AJ4748">
        <f t="shared" si="472"/>
        <v>0</v>
      </c>
      <c r="AK4748">
        <v>0</v>
      </c>
      <c r="AL4748" t="str">
        <f>IF(AA4748="","",IFERROR(IF(ISNUMBER('Procytrat 2003GP'!E250),'Procytrat 2003GP'!E250,IF(ISNUMBER(SEARCH("12",'Procytrat 2003GP'!E250)),EDATE(AB4748,12),IF(ISNUMBER(SEARCH("6",'Procytrat 2003GP'!E250)),EDATE(AB4748,6),IF(ISNUMBER(SEARCH("3",'Procytrat 2003GP'!E250)),EDATE(AB4748,3),DATEVALUE('Procytrat 2003GP'!E250))))),""))</f>
        <v/>
      </c>
      <c r="AM4748" t="str">
        <f t="shared" ca="1" si="473"/>
        <v/>
      </c>
    </row>
    <row r="4749" spans="27:39" x14ac:dyDescent="0.3">
      <c r="AA4749" t="str">
        <f>IF(COUNTA('Procytrat 2003GP'!B251,'Procytrat 2003GP'!C251,'Procytrat 2003GP'!D251)&gt;0,"2003GP","")</f>
        <v/>
      </c>
      <c r="AB4749" t="str">
        <f>IFERROR(IF(ISNUMBER('Procytrat 2003GP'!B251),'Procytrat 2003GP'!B251,DATEVALUE('Procytrat 2003GP'!B251)),"")</f>
        <v/>
      </c>
      <c r="AC4749" t="str">
        <f>IF(AA4749="","",'Procytrat 2003GP'!C251)</f>
        <v/>
      </c>
      <c r="AD4749" t="str">
        <f>IF(AA4749="","",IFERROR(1*'Procytrat 2003GP'!D251,IFERROR(_xludf.NUMBERVALUE('Procytrat 2003GP'!D251,".",","),IFERROR(_xludf.NUMBERVALUE('Procytrat 2003GP'!D251,",","."),0))))</f>
        <v/>
      </c>
      <c r="AE4749" t="str">
        <f>IF(AA4749="","",'Procytrat 2003GP'!A251)</f>
        <v/>
      </c>
      <c r="AF4749">
        <f t="shared" si="468"/>
        <v>0</v>
      </c>
      <c r="AG4749" t="str">
        <f t="shared" si="469"/>
        <v/>
      </c>
      <c r="AH4749" t="str">
        <f t="shared" si="470"/>
        <v/>
      </c>
      <c r="AI4749">
        <f t="shared" si="471"/>
        <v>0</v>
      </c>
      <c r="AJ4749">
        <f t="shared" si="472"/>
        <v>0</v>
      </c>
      <c r="AK4749">
        <v>0</v>
      </c>
      <c r="AL4749" t="str">
        <f>IF(AA4749="","",IFERROR(IF(ISNUMBER('Procytrat 2003GP'!E251),'Procytrat 2003GP'!E251,IF(ISNUMBER(SEARCH("12",'Procytrat 2003GP'!E251)),EDATE(AB4749,12),IF(ISNUMBER(SEARCH("6",'Procytrat 2003GP'!E251)),EDATE(AB4749,6),IF(ISNUMBER(SEARCH("3",'Procytrat 2003GP'!E251)),EDATE(AB4749,3),DATEVALUE('Procytrat 2003GP'!E251))))),""))</f>
        <v/>
      </c>
      <c r="AM4749" t="str">
        <f t="shared" ca="1" si="473"/>
        <v/>
      </c>
    </row>
    <row r="4750" spans="27:39" x14ac:dyDescent="0.3">
      <c r="AA4750" t="str">
        <f>IF(COUNTA('Procytrat 2003GP'!B252,'Procytrat 2003GP'!C252,'Procytrat 2003GP'!D252)&gt;0,"2003GP","")</f>
        <v/>
      </c>
      <c r="AB4750" t="str">
        <f>IFERROR(IF(ISNUMBER('Procytrat 2003GP'!B252),'Procytrat 2003GP'!B252,DATEVALUE('Procytrat 2003GP'!B252)),"")</f>
        <v/>
      </c>
      <c r="AC4750" t="str">
        <f>IF(AA4750="","",'Procytrat 2003GP'!C252)</f>
        <v/>
      </c>
      <c r="AD4750" t="str">
        <f>IF(AA4750="","",IFERROR(1*'Procytrat 2003GP'!D252,IFERROR(_xludf.NUMBERVALUE('Procytrat 2003GP'!D252,".",","),IFERROR(_xludf.NUMBERVALUE('Procytrat 2003GP'!D252,",","."),0))))</f>
        <v/>
      </c>
      <c r="AE4750" t="str">
        <f>IF(AA4750="","",'Procytrat 2003GP'!A252)</f>
        <v/>
      </c>
      <c r="AF4750">
        <f t="shared" si="468"/>
        <v>0</v>
      </c>
      <c r="AG4750" t="str">
        <f t="shared" si="469"/>
        <v/>
      </c>
      <c r="AH4750" t="str">
        <f t="shared" si="470"/>
        <v/>
      </c>
      <c r="AI4750">
        <f t="shared" si="471"/>
        <v>0</v>
      </c>
      <c r="AJ4750">
        <f t="shared" si="472"/>
        <v>0</v>
      </c>
      <c r="AK4750">
        <v>0</v>
      </c>
      <c r="AL4750" t="str">
        <f>IF(AA4750="","",IFERROR(IF(ISNUMBER('Procytrat 2003GP'!E252),'Procytrat 2003GP'!E252,IF(ISNUMBER(SEARCH("12",'Procytrat 2003GP'!E252)),EDATE(AB4750,12),IF(ISNUMBER(SEARCH("6",'Procytrat 2003GP'!E252)),EDATE(AB4750,6),IF(ISNUMBER(SEARCH("3",'Procytrat 2003GP'!E252)),EDATE(AB4750,3),DATEVALUE('Procytrat 2003GP'!E252))))),""))</f>
        <v/>
      </c>
      <c r="AM4750" t="str">
        <f t="shared" ca="1" si="473"/>
        <v/>
      </c>
    </row>
    <row r="4751" spans="27:39" x14ac:dyDescent="0.3">
      <c r="AA4751" t="str">
        <f>IF(COUNTA('Procytrat 2003GP'!B253,'Procytrat 2003GP'!C253,'Procytrat 2003GP'!D253)&gt;0,"2003GP","")</f>
        <v/>
      </c>
      <c r="AB4751" t="str">
        <f>IFERROR(IF(ISNUMBER('Procytrat 2003GP'!B253),'Procytrat 2003GP'!B253,DATEVALUE('Procytrat 2003GP'!B253)),"")</f>
        <v/>
      </c>
      <c r="AC4751" t="str">
        <f>IF(AA4751="","",'Procytrat 2003GP'!C253)</f>
        <v/>
      </c>
      <c r="AD4751" t="str">
        <f>IF(AA4751="","",IFERROR(1*'Procytrat 2003GP'!D253,IFERROR(_xludf.NUMBERVALUE('Procytrat 2003GP'!D253,".",","),IFERROR(_xludf.NUMBERVALUE('Procytrat 2003GP'!D253,",","."),0))))</f>
        <v/>
      </c>
      <c r="AE4751" t="str">
        <f>IF(AA4751="","",'Procytrat 2003GP'!A253)</f>
        <v/>
      </c>
      <c r="AF4751">
        <f t="shared" si="468"/>
        <v>0</v>
      </c>
      <c r="AG4751" t="str">
        <f t="shared" si="469"/>
        <v/>
      </c>
      <c r="AH4751" t="str">
        <f t="shared" si="470"/>
        <v/>
      </c>
      <c r="AI4751">
        <f t="shared" si="471"/>
        <v>0</v>
      </c>
      <c r="AJ4751">
        <f t="shared" si="472"/>
        <v>0</v>
      </c>
      <c r="AK4751">
        <v>0</v>
      </c>
      <c r="AL4751" t="str">
        <f>IF(AA4751="","",IFERROR(IF(ISNUMBER('Procytrat 2003GP'!E253),'Procytrat 2003GP'!E253,IF(ISNUMBER(SEARCH("12",'Procytrat 2003GP'!E253)),EDATE(AB4751,12),IF(ISNUMBER(SEARCH("6",'Procytrat 2003GP'!E253)),EDATE(AB4751,6),IF(ISNUMBER(SEARCH("3",'Procytrat 2003GP'!E253)),EDATE(AB4751,3),DATEVALUE('Procytrat 2003GP'!E253))))),""))</f>
        <v/>
      </c>
      <c r="AM4751" t="str">
        <f t="shared" ca="1" si="473"/>
        <v/>
      </c>
    </row>
    <row r="4752" spans="27:39" x14ac:dyDescent="0.3">
      <c r="AA4752" t="str">
        <f>IF(COUNTA('Procytrat 2003GP'!B254,'Procytrat 2003GP'!C254,'Procytrat 2003GP'!D254)&gt;0,"2003GP","")</f>
        <v/>
      </c>
      <c r="AB4752" t="str">
        <f>IFERROR(IF(ISNUMBER('Procytrat 2003GP'!B254),'Procytrat 2003GP'!B254,DATEVALUE('Procytrat 2003GP'!B254)),"")</f>
        <v/>
      </c>
      <c r="AC4752" t="str">
        <f>IF(AA4752="","",'Procytrat 2003GP'!C254)</f>
        <v/>
      </c>
      <c r="AD4752" t="str">
        <f>IF(AA4752="","",IFERROR(1*'Procytrat 2003GP'!D254,IFERROR(_xludf.NUMBERVALUE('Procytrat 2003GP'!D254,".",","),IFERROR(_xludf.NUMBERVALUE('Procytrat 2003GP'!D254,",","."),0))))</f>
        <v/>
      </c>
      <c r="AE4752" t="str">
        <f>IF(AA4752="","",'Procytrat 2003GP'!A254)</f>
        <v/>
      </c>
      <c r="AF4752">
        <f t="shared" si="468"/>
        <v>0</v>
      </c>
      <c r="AG4752" t="str">
        <f t="shared" si="469"/>
        <v/>
      </c>
      <c r="AH4752" t="str">
        <f t="shared" si="470"/>
        <v/>
      </c>
      <c r="AI4752">
        <f t="shared" si="471"/>
        <v>0</v>
      </c>
      <c r="AJ4752">
        <f t="shared" si="472"/>
        <v>0</v>
      </c>
      <c r="AK4752">
        <v>0</v>
      </c>
      <c r="AL4752" t="str">
        <f>IF(AA4752="","",IFERROR(IF(ISNUMBER('Procytrat 2003GP'!E254),'Procytrat 2003GP'!E254,IF(ISNUMBER(SEARCH("12",'Procytrat 2003GP'!E254)),EDATE(AB4752,12),IF(ISNUMBER(SEARCH("6",'Procytrat 2003GP'!E254)),EDATE(AB4752,6),IF(ISNUMBER(SEARCH("3",'Procytrat 2003GP'!E254)),EDATE(AB4752,3),DATEVALUE('Procytrat 2003GP'!E254))))),""))</f>
        <v/>
      </c>
      <c r="AM4752" t="str">
        <f t="shared" ca="1" si="473"/>
        <v/>
      </c>
    </row>
    <row r="4753" spans="27:39" x14ac:dyDescent="0.3">
      <c r="AA4753" t="str">
        <f>IF(COUNTA('Procytrat 2003GP'!B255,'Procytrat 2003GP'!C255,'Procytrat 2003GP'!D255)&gt;0,"2003GP","")</f>
        <v/>
      </c>
      <c r="AB4753" t="str">
        <f>IFERROR(IF(ISNUMBER('Procytrat 2003GP'!B255),'Procytrat 2003GP'!B255,DATEVALUE('Procytrat 2003GP'!B255)),"")</f>
        <v/>
      </c>
      <c r="AC4753" t="str">
        <f>IF(AA4753="","",'Procytrat 2003GP'!C255)</f>
        <v/>
      </c>
      <c r="AD4753" t="str">
        <f>IF(AA4753="","",IFERROR(1*'Procytrat 2003GP'!D255,IFERROR(_xludf.NUMBERVALUE('Procytrat 2003GP'!D255,".",","),IFERROR(_xludf.NUMBERVALUE('Procytrat 2003GP'!D255,",","."),0))))</f>
        <v/>
      </c>
      <c r="AE4753" t="str">
        <f>IF(AA4753="","",'Procytrat 2003GP'!A255)</f>
        <v/>
      </c>
      <c r="AF4753">
        <f t="shared" si="468"/>
        <v>0</v>
      </c>
      <c r="AG4753" t="str">
        <f t="shared" si="469"/>
        <v/>
      </c>
      <c r="AH4753" t="str">
        <f t="shared" si="470"/>
        <v/>
      </c>
      <c r="AI4753">
        <f t="shared" si="471"/>
        <v>0</v>
      </c>
      <c r="AJ4753">
        <f t="shared" si="472"/>
        <v>0</v>
      </c>
      <c r="AK4753">
        <v>0</v>
      </c>
      <c r="AL4753" t="str">
        <f>IF(AA4753="","",IFERROR(IF(ISNUMBER('Procytrat 2003GP'!E255),'Procytrat 2003GP'!E255,IF(ISNUMBER(SEARCH("12",'Procytrat 2003GP'!E255)),EDATE(AB4753,12),IF(ISNUMBER(SEARCH("6",'Procytrat 2003GP'!E255)),EDATE(AB4753,6),IF(ISNUMBER(SEARCH("3",'Procytrat 2003GP'!E255)),EDATE(AB4753,3),DATEVALUE('Procytrat 2003GP'!E255))))),""))</f>
        <v/>
      </c>
      <c r="AM4753" t="str">
        <f t="shared" ca="1" si="473"/>
        <v/>
      </c>
    </row>
    <row r="4754" spans="27:39" x14ac:dyDescent="0.3">
      <c r="AA4754" t="str">
        <f>IF(COUNTA('Procytrat 2003GP'!B256,'Procytrat 2003GP'!C256,'Procytrat 2003GP'!D256)&gt;0,"2003GP","")</f>
        <v/>
      </c>
      <c r="AB4754" t="str">
        <f>IFERROR(IF(ISNUMBER('Procytrat 2003GP'!B256),'Procytrat 2003GP'!B256,DATEVALUE('Procytrat 2003GP'!B256)),"")</f>
        <v/>
      </c>
      <c r="AC4754" t="str">
        <f>IF(AA4754="","",'Procytrat 2003GP'!C256)</f>
        <v/>
      </c>
      <c r="AD4754" t="str">
        <f>IF(AA4754="","",IFERROR(1*'Procytrat 2003GP'!D256,IFERROR(_xludf.NUMBERVALUE('Procytrat 2003GP'!D256,".",","),IFERROR(_xludf.NUMBERVALUE('Procytrat 2003GP'!D256,",","."),0))))</f>
        <v/>
      </c>
      <c r="AE4754" t="str">
        <f>IF(AA4754="","",'Procytrat 2003GP'!A256)</f>
        <v/>
      </c>
      <c r="AF4754">
        <f t="shared" si="468"/>
        <v>0</v>
      </c>
      <c r="AG4754" t="str">
        <f t="shared" si="469"/>
        <v/>
      </c>
      <c r="AH4754" t="str">
        <f t="shared" si="470"/>
        <v/>
      </c>
      <c r="AI4754">
        <f t="shared" si="471"/>
        <v>0</v>
      </c>
      <c r="AJ4754">
        <f t="shared" si="472"/>
        <v>0</v>
      </c>
      <c r="AK4754">
        <v>0</v>
      </c>
      <c r="AL4754" t="str">
        <f>IF(AA4754="","",IFERROR(IF(ISNUMBER('Procytrat 2003GP'!E256),'Procytrat 2003GP'!E256,IF(ISNUMBER(SEARCH("12",'Procytrat 2003GP'!E256)),EDATE(AB4754,12),IF(ISNUMBER(SEARCH("6",'Procytrat 2003GP'!E256)),EDATE(AB4754,6),IF(ISNUMBER(SEARCH("3",'Procytrat 2003GP'!E256)),EDATE(AB4754,3),DATEVALUE('Procytrat 2003GP'!E256))))),""))</f>
        <v/>
      </c>
      <c r="AM4754" t="str">
        <f t="shared" ca="1" si="473"/>
        <v/>
      </c>
    </row>
    <row r="4755" spans="27:39" x14ac:dyDescent="0.3">
      <c r="AA4755" t="str">
        <f>IF(COUNTA('Procytrat 2003GP'!B257,'Procytrat 2003GP'!C257,'Procytrat 2003GP'!D257)&gt;0,"2003GP","")</f>
        <v/>
      </c>
      <c r="AB4755" t="str">
        <f>IFERROR(IF(ISNUMBER('Procytrat 2003GP'!B257),'Procytrat 2003GP'!B257,DATEVALUE('Procytrat 2003GP'!B257)),"")</f>
        <v/>
      </c>
      <c r="AC4755" t="str">
        <f>IF(AA4755="","",'Procytrat 2003GP'!C257)</f>
        <v/>
      </c>
      <c r="AD4755" t="str">
        <f>IF(AA4755="","",IFERROR(1*'Procytrat 2003GP'!D257,IFERROR(_xludf.NUMBERVALUE('Procytrat 2003GP'!D257,".",","),IFERROR(_xludf.NUMBERVALUE('Procytrat 2003GP'!D257,",","."),0))))</f>
        <v/>
      </c>
      <c r="AE4755" t="str">
        <f>IF(AA4755="","",'Procytrat 2003GP'!A257)</f>
        <v/>
      </c>
      <c r="AF4755">
        <f t="shared" si="468"/>
        <v>0</v>
      </c>
      <c r="AG4755" t="str">
        <f t="shared" si="469"/>
        <v/>
      </c>
      <c r="AH4755" t="str">
        <f t="shared" si="470"/>
        <v/>
      </c>
      <c r="AI4755">
        <f t="shared" si="471"/>
        <v>0</v>
      </c>
      <c r="AJ4755">
        <f t="shared" si="472"/>
        <v>0</v>
      </c>
      <c r="AK4755">
        <v>0</v>
      </c>
      <c r="AL4755" t="str">
        <f>IF(AA4755="","",IFERROR(IF(ISNUMBER('Procytrat 2003GP'!E257),'Procytrat 2003GP'!E257,IF(ISNUMBER(SEARCH("12",'Procytrat 2003GP'!E257)),EDATE(AB4755,12),IF(ISNUMBER(SEARCH("6",'Procytrat 2003GP'!E257)),EDATE(AB4755,6),IF(ISNUMBER(SEARCH("3",'Procytrat 2003GP'!E257)),EDATE(AB4755,3),DATEVALUE('Procytrat 2003GP'!E257))))),""))</f>
        <v/>
      </c>
      <c r="AM4755" t="str">
        <f t="shared" ca="1" si="473"/>
        <v/>
      </c>
    </row>
    <row r="4756" spans="27:39" x14ac:dyDescent="0.3">
      <c r="AA4756" t="str">
        <f>IF(COUNTA('Procytrat 2003GP'!B258,'Procytrat 2003GP'!C258,'Procytrat 2003GP'!D258)&gt;0,"2003GP","")</f>
        <v/>
      </c>
      <c r="AB4756" t="str">
        <f>IFERROR(IF(ISNUMBER('Procytrat 2003GP'!B258),'Procytrat 2003GP'!B258,DATEVALUE('Procytrat 2003GP'!B258)),"")</f>
        <v/>
      </c>
      <c r="AC4756" t="str">
        <f>IF(AA4756="","",'Procytrat 2003GP'!C258)</f>
        <v/>
      </c>
      <c r="AD4756" t="str">
        <f>IF(AA4756="","",IFERROR(1*'Procytrat 2003GP'!D258,IFERROR(_xludf.NUMBERVALUE('Procytrat 2003GP'!D258,".",","),IFERROR(_xludf.NUMBERVALUE('Procytrat 2003GP'!D258,",","."),0))))</f>
        <v/>
      </c>
      <c r="AE4756" t="str">
        <f>IF(AA4756="","",'Procytrat 2003GP'!A258)</f>
        <v/>
      </c>
      <c r="AF4756">
        <f t="shared" si="468"/>
        <v>0</v>
      </c>
      <c r="AG4756" t="str">
        <f t="shared" si="469"/>
        <v/>
      </c>
      <c r="AH4756" t="str">
        <f t="shared" si="470"/>
        <v/>
      </c>
      <c r="AI4756">
        <f t="shared" si="471"/>
        <v>0</v>
      </c>
      <c r="AJ4756">
        <f t="shared" si="472"/>
        <v>0</v>
      </c>
      <c r="AK4756">
        <v>0</v>
      </c>
      <c r="AL4756" t="str">
        <f>IF(AA4756="","",IFERROR(IF(ISNUMBER('Procytrat 2003GP'!E258),'Procytrat 2003GP'!E258,IF(ISNUMBER(SEARCH("12",'Procytrat 2003GP'!E258)),EDATE(AB4756,12),IF(ISNUMBER(SEARCH("6",'Procytrat 2003GP'!E258)),EDATE(AB4756,6),IF(ISNUMBER(SEARCH("3",'Procytrat 2003GP'!E258)),EDATE(AB4756,3),DATEVALUE('Procytrat 2003GP'!E258))))),""))</f>
        <v/>
      </c>
      <c r="AM4756" t="str">
        <f t="shared" ca="1" si="473"/>
        <v/>
      </c>
    </row>
    <row r="4757" spans="27:39" x14ac:dyDescent="0.3">
      <c r="AA4757" t="str">
        <f>IF(COUNTA('Procytrat 2003GP'!B259,'Procytrat 2003GP'!C259,'Procytrat 2003GP'!D259)&gt;0,"2003GP","")</f>
        <v/>
      </c>
      <c r="AB4757" t="str">
        <f>IFERROR(IF(ISNUMBER('Procytrat 2003GP'!B259),'Procytrat 2003GP'!B259,DATEVALUE('Procytrat 2003GP'!B259)),"")</f>
        <v/>
      </c>
      <c r="AC4757" t="str">
        <f>IF(AA4757="","",'Procytrat 2003GP'!C259)</f>
        <v/>
      </c>
      <c r="AD4757" t="str">
        <f>IF(AA4757="","",IFERROR(1*'Procytrat 2003GP'!D259,IFERROR(_xludf.NUMBERVALUE('Procytrat 2003GP'!D259,".",","),IFERROR(_xludf.NUMBERVALUE('Procytrat 2003GP'!D259,",","."),0))))</f>
        <v/>
      </c>
      <c r="AE4757" t="str">
        <f>IF(AA4757="","",'Procytrat 2003GP'!A259)</f>
        <v/>
      </c>
      <c r="AF4757">
        <f t="shared" si="468"/>
        <v>0</v>
      </c>
      <c r="AG4757" t="str">
        <f t="shared" si="469"/>
        <v/>
      </c>
      <c r="AH4757" t="str">
        <f t="shared" si="470"/>
        <v/>
      </c>
      <c r="AI4757">
        <f t="shared" si="471"/>
        <v>0</v>
      </c>
      <c r="AJ4757">
        <f t="shared" si="472"/>
        <v>0</v>
      </c>
      <c r="AK4757">
        <v>0</v>
      </c>
      <c r="AL4757" t="str">
        <f>IF(AA4757="","",IFERROR(IF(ISNUMBER('Procytrat 2003GP'!E259),'Procytrat 2003GP'!E259,IF(ISNUMBER(SEARCH("12",'Procytrat 2003GP'!E259)),EDATE(AB4757,12),IF(ISNUMBER(SEARCH("6",'Procytrat 2003GP'!E259)),EDATE(AB4757,6),IF(ISNUMBER(SEARCH("3",'Procytrat 2003GP'!E259)),EDATE(AB4757,3),DATEVALUE('Procytrat 2003GP'!E259))))),""))</f>
        <v/>
      </c>
      <c r="AM4757" t="str">
        <f t="shared" ca="1" si="473"/>
        <v/>
      </c>
    </row>
    <row r="4758" spans="27:39" x14ac:dyDescent="0.3">
      <c r="AA4758" t="str">
        <f>IF(COUNTA('Procytrat 2003GP'!B260,'Procytrat 2003GP'!C260,'Procytrat 2003GP'!D260)&gt;0,"2003GP","")</f>
        <v/>
      </c>
      <c r="AB4758" t="str">
        <f>IFERROR(IF(ISNUMBER('Procytrat 2003GP'!B260),'Procytrat 2003GP'!B260,DATEVALUE('Procytrat 2003GP'!B260)),"")</f>
        <v/>
      </c>
      <c r="AC4758" t="str">
        <f>IF(AA4758="","",'Procytrat 2003GP'!C260)</f>
        <v/>
      </c>
      <c r="AD4758" t="str">
        <f>IF(AA4758="","",IFERROR(1*'Procytrat 2003GP'!D260,IFERROR(_xludf.NUMBERVALUE('Procytrat 2003GP'!D260,".",","),IFERROR(_xludf.NUMBERVALUE('Procytrat 2003GP'!D260,",","."),0))))</f>
        <v/>
      </c>
      <c r="AE4758" t="str">
        <f>IF(AA4758="","",'Procytrat 2003GP'!A260)</f>
        <v/>
      </c>
      <c r="AF4758">
        <f t="shared" si="468"/>
        <v>0</v>
      </c>
      <c r="AG4758" t="str">
        <f t="shared" si="469"/>
        <v/>
      </c>
      <c r="AH4758" t="str">
        <f t="shared" si="470"/>
        <v/>
      </c>
      <c r="AI4758">
        <f t="shared" si="471"/>
        <v>0</v>
      </c>
      <c r="AJ4758">
        <f t="shared" si="472"/>
        <v>0</v>
      </c>
      <c r="AK4758">
        <v>0</v>
      </c>
      <c r="AL4758" t="str">
        <f>IF(AA4758="","",IFERROR(IF(ISNUMBER('Procytrat 2003GP'!E260),'Procytrat 2003GP'!E260,IF(ISNUMBER(SEARCH("12",'Procytrat 2003GP'!E260)),EDATE(AB4758,12),IF(ISNUMBER(SEARCH("6",'Procytrat 2003GP'!E260)),EDATE(AB4758,6),IF(ISNUMBER(SEARCH("3",'Procytrat 2003GP'!E260)),EDATE(AB4758,3),DATEVALUE('Procytrat 2003GP'!E260))))),""))</f>
        <v/>
      </c>
      <c r="AM4758" t="str">
        <f t="shared" ca="1" si="473"/>
        <v/>
      </c>
    </row>
    <row r="4759" spans="27:39" x14ac:dyDescent="0.3">
      <c r="AA4759" t="str">
        <f>IF(COUNTA('Procytrat 2003GP'!B261,'Procytrat 2003GP'!C261,'Procytrat 2003GP'!D261)&gt;0,"2003GP","")</f>
        <v/>
      </c>
      <c r="AB4759" t="str">
        <f>IFERROR(IF(ISNUMBER('Procytrat 2003GP'!B261),'Procytrat 2003GP'!B261,DATEVALUE('Procytrat 2003GP'!B261)),"")</f>
        <v/>
      </c>
      <c r="AC4759" t="str">
        <f>IF(AA4759="","",'Procytrat 2003GP'!C261)</f>
        <v/>
      </c>
      <c r="AD4759" t="str">
        <f>IF(AA4759="","",IFERROR(1*'Procytrat 2003GP'!D261,IFERROR(_xludf.NUMBERVALUE('Procytrat 2003GP'!D261,".",","),IFERROR(_xludf.NUMBERVALUE('Procytrat 2003GP'!D261,",","."),0))))</f>
        <v/>
      </c>
      <c r="AE4759" t="str">
        <f>IF(AA4759="","",'Procytrat 2003GP'!A261)</f>
        <v/>
      </c>
      <c r="AF4759">
        <f t="shared" si="468"/>
        <v>0</v>
      </c>
      <c r="AG4759" t="str">
        <f t="shared" si="469"/>
        <v/>
      </c>
      <c r="AH4759" t="str">
        <f t="shared" si="470"/>
        <v/>
      </c>
      <c r="AI4759">
        <f t="shared" si="471"/>
        <v>0</v>
      </c>
      <c r="AJ4759">
        <f t="shared" si="472"/>
        <v>0</v>
      </c>
      <c r="AK4759">
        <v>0</v>
      </c>
      <c r="AL4759" t="str">
        <f>IF(AA4759="","",IFERROR(IF(ISNUMBER('Procytrat 2003GP'!E261),'Procytrat 2003GP'!E261,IF(ISNUMBER(SEARCH("12",'Procytrat 2003GP'!E261)),EDATE(AB4759,12),IF(ISNUMBER(SEARCH("6",'Procytrat 2003GP'!E261)),EDATE(AB4759,6),IF(ISNUMBER(SEARCH("3",'Procytrat 2003GP'!E261)),EDATE(AB4759,3),DATEVALUE('Procytrat 2003GP'!E261))))),""))</f>
        <v/>
      </c>
      <c r="AM4759" t="str">
        <f t="shared" ca="1" si="473"/>
        <v/>
      </c>
    </row>
    <row r="4760" spans="27:39" x14ac:dyDescent="0.3">
      <c r="AA4760" t="str">
        <f>IF(COUNTA('Procytrat 2003GP'!B262,'Procytrat 2003GP'!C262,'Procytrat 2003GP'!D262)&gt;0,"2003GP","")</f>
        <v/>
      </c>
      <c r="AB4760" t="str">
        <f>IFERROR(IF(ISNUMBER('Procytrat 2003GP'!B262),'Procytrat 2003GP'!B262,DATEVALUE('Procytrat 2003GP'!B262)),"")</f>
        <v/>
      </c>
      <c r="AC4760" t="str">
        <f>IF(AA4760="","",'Procytrat 2003GP'!C262)</f>
        <v/>
      </c>
      <c r="AD4760" t="str">
        <f>IF(AA4760="","",IFERROR(1*'Procytrat 2003GP'!D262,IFERROR(_xludf.NUMBERVALUE('Procytrat 2003GP'!D262,".",","),IFERROR(_xludf.NUMBERVALUE('Procytrat 2003GP'!D262,",","."),0))))</f>
        <v/>
      </c>
      <c r="AE4760" t="str">
        <f>IF(AA4760="","",'Procytrat 2003GP'!A262)</f>
        <v/>
      </c>
      <c r="AF4760">
        <f t="shared" si="468"/>
        <v>0</v>
      </c>
      <c r="AG4760" t="str">
        <f t="shared" si="469"/>
        <v/>
      </c>
      <c r="AH4760" t="str">
        <f t="shared" si="470"/>
        <v/>
      </c>
      <c r="AI4760">
        <f t="shared" si="471"/>
        <v>0</v>
      </c>
      <c r="AJ4760">
        <f t="shared" si="472"/>
        <v>0</v>
      </c>
      <c r="AK4760">
        <v>0</v>
      </c>
      <c r="AL4760" t="str">
        <f>IF(AA4760="","",IFERROR(IF(ISNUMBER('Procytrat 2003GP'!E262),'Procytrat 2003GP'!E262,IF(ISNUMBER(SEARCH("12",'Procytrat 2003GP'!E262)),EDATE(AB4760,12),IF(ISNUMBER(SEARCH("6",'Procytrat 2003GP'!E262)),EDATE(AB4760,6),IF(ISNUMBER(SEARCH("3",'Procytrat 2003GP'!E262)),EDATE(AB4760,3),DATEVALUE('Procytrat 2003GP'!E262))))),""))</f>
        <v/>
      </c>
      <c r="AM4760" t="str">
        <f t="shared" ca="1" si="473"/>
        <v/>
      </c>
    </row>
    <row r="4761" spans="27:39" x14ac:dyDescent="0.3">
      <c r="AA4761" t="str">
        <f>IF(COUNTA('Procytrat 2003GP'!B263,'Procytrat 2003GP'!C263,'Procytrat 2003GP'!D263)&gt;0,"2003GP","")</f>
        <v/>
      </c>
      <c r="AB4761" t="str">
        <f>IFERROR(IF(ISNUMBER('Procytrat 2003GP'!B263),'Procytrat 2003GP'!B263,DATEVALUE('Procytrat 2003GP'!B263)),"")</f>
        <v/>
      </c>
      <c r="AC4761" t="str">
        <f>IF(AA4761="","",'Procytrat 2003GP'!C263)</f>
        <v/>
      </c>
      <c r="AD4761" t="str">
        <f>IF(AA4761="","",IFERROR(1*'Procytrat 2003GP'!D263,IFERROR(_xludf.NUMBERVALUE('Procytrat 2003GP'!D263,".",","),IFERROR(_xludf.NUMBERVALUE('Procytrat 2003GP'!D263,",","."),0))))</f>
        <v/>
      </c>
      <c r="AE4761" t="str">
        <f>IF(AA4761="","",'Procytrat 2003GP'!A263)</f>
        <v/>
      </c>
      <c r="AF4761">
        <f t="shared" si="468"/>
        <v>0</v>
      </c>
      <c r="AG4761" t="str">
        <f t="shared" si="469"/>
        <v/>
      </c>
      <c r="AH4761" t="str">
        <f t="shared" si="470"/>
        <v/>
      </c>
      <c r="AI4761">
        <f t="shared" si="471"/>
        <v>0</v>
      </c>
      <c r="AJ4761">
        <f t="shared" si="472"/>
        <v>0</v>
      </c>
      <c r="AK4761">
        <v>0</v>
      </c>
      <c r="AL4761" t="str">
        <f>IF(AA4761="","",IFERROR(IF(ISNUMBER('Procytrat 2003GP'!E263),'Procytrat 2003GP'!E263,IF(ISNUMBER(SEARCH("12",'Procytrat 2003GP'!E263)),EDATE(AB4761,12),IF(ISNUMBER(SEARCH("6",'Procytrat 2003GP'!E263)),EDATE(AB4761,6),IF(ISNUMBER(SEARCH("3",'Procytrat 2003GP'!E263)),EDATE(AB4761,3),DATEVALUE('Procytrat 2003GP'!E263))))),""))</f>
        <v/>
      </c>
      <c r="AM4761" t="str">
        <f t="shared" ca="1" si="473"/>
        <v/>
      </c>
    </row>
    <row r="4762" spans="27:39" x14ac:dyDescent="0.3">
      <c r="AA4762" t="str">
        <f>IF(COUNTA('Procytrat 2003GP'!B264,'Procytrat 2003GP'!C264,'Procytrat 2003GP'!D264)&gt;0,"2003GP","")</f>
        <v/>
      </c>
      <c r="AB4762" t="str">
        <f>IFERROR(IF(ISNUMBER('Procytrat 2003GP'!B264),'Procytrat 2003GP'!B264,DATEVALUE('Procytrat 2003GP'!B264)),"")</f>
        <v/>
      </c>
      <c r="AC4762" t="str">
        <f>IF(AA4762="","",'Procytrat 2003GP'!C264)</f>
        <v/>
      </c>
      <c r="AD4762" t="str">
        <f>IF(AA4762="","",IFERROR(1*'Procytrat 2003GP'!D264,IFERROR(_xludf.NUMBERVALUE('Procytrat 2003GP'!D264,".",","),IFERROR(_xludf.NUMBERVALUE('Procytrat 2003GP'!D264,",","."),0))))</f>
        <v/>
      </c>
      <c r="AE4762" t="str">
        <f>IF(AA4762="","",'Procytrat 2003GP'!A264)</f>
        <v/>
      </c>
      <c r="AF4762">
        <f t="shared" si="468"/>
        <v>0</v>
      </c>
      <c r="AG4762" t="str">
        <f t="shared" si="469"/>
        <v/>
      </c>
      <c r="AH4762" t="str">
        <f t="shared" si="470"/>
        <v/>
      </c>
      <c r="AI4762">
        <f t="shared" si="471"/>
        <v>0</v>
      </c>
      <c r="AJ4762">
        <f t="shared" si="472"/>
        <v>0</v>
      </c>
      <c r="AK4762">
        <v>0</v>
      </c>
      <c r="AL4762" t="str">
        <f>IF(AA4762="","",IFERROR(IF(ISNUMBER('Procytrat 2003GP'!E264),'Procytrat 2003GP'!E264,IF(ISNUMBER(SEARCH("12",'Procytrat 2003GP'!E264)),EDATE(AB4762,12),IF(ISNUMBER(SEARCH("6",'Procytrat 2003GP'!E264)),EDATE(AB4762,6),IF(ISNUMBER(SEARCH("3",'Procytrat 2003GP'!E264)),EDATE(AB4762,3),DATEVALUE('Procytrat 2003GP'!E264))))),""))</f>
        <v/>
      </c>
      <c r="AM4762" t="str">
        <f t="shared" ca="1" si="473"/>
        <v/>
      </c>
    </row>
    <row r="4763" spans="27:39" x14ac:dyDescent="0.3">
      <c r="AA4763" t="str">
        <f>IF(COUNTA('Procytrat 2003GP'!B265,'Procytrat 2003GP'!C265,'Procytrat 2003GP'!D265)&gt;0,"2003GP","")</f>
        <v/>
      </c>
      <c r="AB4763" t="str">
        <f>IFERROR(IF(ISNUMBER('Procytrat 2003GP'!B265),'Procytrat 2003GP'!B265,DATEVALUE('Procytrat 2003GP'!B265)),"")</f>
        <v/>
      </c>
      <c r="AC4763" t="str">
        <f>IF(AA4763="","",'Procytrat 2003GP'!C265)</f>
        <v/>
      </c>
      <c r="AD4763" t="str">
        <f>IF(AA4763="","",IFERROR(1*'Procytrat 2003GP'!D265,IFERROR(_xludf.NUMBERVALUE('Procytrat 2003GP'!D265,".",","),IFERROR(_xludf.NUMBERVALUE('Procytrat 2003GP'!D265,",","."),0))))</f>
        <v/>
      </c>
      <c r="AE4763" t="str">
        <f>IF(AA4763="","",'Procytrat 2003GP'!A265)</f>
        <v/>
      </c>
      <c r="AF4763">
        <f t="shared" si="468"/>
        <v>0</v>
      </c>
      <c r="AG4763" t="str">
        <f t="shared" si="469"/>
        <v/>
      </c>
      <c r="AH4763" t="str">
        <f t="shared" si="470"/>
        <v/>
      </c>
      <c r="AI4763">
        <f t="shared" si="471"/>
        <v>0</v>
      </c>
      <c r="AJ4763">
        <f t="shared" si="472"/>
        <v>0</v>
      </c>
      <c r="AK4763">
        <v>0</v>
      </c>
      <c r="AL4763" t="str">
        <f>IF(AA4763="","",IFERROR(IF(ISNUMBER('Procytrat 2003GP'!E265),'Procytrat 2003GP'!E265,IF(ISNUMBER(SEARCH("12",'Procytrat 2003GP'!E265)),EDATE(AB4763,12),IF(ISNUMBER(SEARCH("6",'Procytrat 2003GP'!E265)),EDATE(AB4763,6),IF(ISNUMBER(SEARCH("3",'Procytrat 2003GP'!E265)),EDATE(AB4763,3),DATEVALUE('Procytrat 2003GP'!E265))))),""))</f>
        <v/>
      </c>
      <c r="AM4763" t="str">
        <f t="shared" ca="1" si="473"/>
        <v/>
      </c>
    </row>
    <row r="4764" spans="27:39" x14ac:dyDescent="0.3">
      <c r="AA4764" t="str">
        <f>IF(COUNTA('Procytrat 2003GP'!B266,'Procytrat 2003GP'!C266,'Procytrat 2003GP'!D266)&gt;0,"2003GP","")</f>
        <v/>
      </c>
      <c r="AB4764" t="str">
        <f>IFERROR(IF(ISNUMBER('Procytrat 2003GP'!B266),'Procytrat 2003GP'!B266,DATEVALUE('Procytrat 2003GP'!B266)),"")</f>
        <v/>
      </c>
      <c r="AC4764" t="str">
        <f>IF(AA4764="","",'Procytrat 2003GP'!C266)</f>
        <v/>
      </c>
      <c r="AD4764" t="str">
        <f>IF(AA4764="","",IFERROR(1*'Procytrat 2003GP'!D266,IFERROR(_xludf.NUMBERVALUE('Procytrat 2003GP'!D266,".",","),IFERROR(_xludf.NUMBERVALUE('Procytrat 2003GP'!D266,",","."),0))))</f>
        <v/>
      </c>
      <c r="AE4764" t="str">
        <f>IF(AA4764="","",'Procytrat 2003GP'!A266)</f>
        <v/>
      </c>
      <c r="AF4764">
        <f t="shared" si="468"/>
        <v>0</v>
      </c>
      <c r="AG4764" t="str">
        <f t="shared" si="469"/>
        <v/>
      </c>
      <c r="AH4764" t="str">
        <f t="shared" si="470"/>
        <v/>
      </c>
      <c r="AI4764">
        <f t="shared" si="471"/>
        <v>0</v>
      </c>
      <c r="AJ4764">
        <f t="shared" si="472"/>
        <v>0</v>
      </c>
      <c r="AK4764">
        <v>0</v>
      </c>
      <c r="AL4764" t="str">
        <f>IF(AA4764="","",IFERROR(IF(ISNUMBER('Procytrat 2003GP'!E266),'Procytrat 2003GP'!E266,IF(ISNUMBER(SEARCH("12",'Procytrat 2003GP'!E266)),EDATE(AB4764,12),IF(ISNUMBER(SEARCH("6",'Procytrat 2003GP'!E266)),EDATE(AB4764,6),IF(ISNUMBER(SEARCH("3",'Procytrat 2003GP'!E266)),EDATE(AB4764,3),DATEVALUE('Procytrat 2003GP'!E266))))),""))</f>
        <v/>
      </c>
      <c r="AM4764" t="str">
        <f t="shared" ca="1" si="473"/>
        <v/>
      </c>
    </row>
    <row r="4765" spans="27:39" x14ac:dyDescent="0.3">
      <c r="AA4765" t="str">
        <f>IF(COUNTA('Procytrat 2003GP'!B267,'Procytrat 2003GP'!C267,'Procytrat 2003GP'!D267)&gt;0,"2003GP","")</f>
        <v/>
      </c>
      <c r="AB4765" t="str">
        <f>IFERROR(IF(ISNUMBER('Procytrat 2003GP'!B267),'Procytrat 2003GP'!B267,DATEVALUE('Procytrat 2003GP'!B267)),"")</f>
        <v/>
      </c>
      <c r="AC4765" t="str">
        <f>IF(AA4765="","",'Procytrat 2003GP'!C267)</f>
        <v/>
      </c>
      <c r="AD4765" t="str">
        <f>IF(AA4765="","",IFERROR(1*'Procytrat 2003GP'!D267,IFERROR(_xludf.NUMBERVALUE('Procytrat 2003GP'!D267,".",","),IFERROR(_xludf.NUMBERVALUE('Procytrat 2003GP'!D267,",","."),0))))</f>
        <v/>
      </c>
      <c r="AE4765" t="str">
        <f>IF(AA4765="","",'Procytrat 2003GP'!A267)</f>
        <v/>
      </c>
      <c r="AF4765">
        <f t="shared" si="468"/>
        <v>0</v>
      </c>
      <c r="AG4765" t="str">
        <f t="shared" si="469"/>
        <v/>
      </c>
      <c r="AH4765" t="str">
        <f t="shared" si="470"/>
        <v/>
      </c>
      <c r="AI4765">
        <f t="shared" si="471"/>
        <v>0</v>
      </c>
      <c r="AJ4765">
        <f t="shared" si="472"/>
        <v>0</v>
      </c>
      <c r="AK4765">
        <v>0</v>
      </c>
      <c r="AL4765" t="str">
        <f>IF(AA4765="","",IFERROR(IF(ISNUMBER('Procytrat 2003GP'!E267),'Procytrat 2003GP'!E267,IF(ISNUMBER(SEARCH("12",'Procytrat 2003GP'!E267)),EDATE(AB4765,12),IF(ISNUMBER(SEARCH("6",'Procytrat 2003GP'!E267)),EDATE(AB4765,6),IF(ISNUMBER(SEARCH("3",'Procytrat 2003GP'!E267)),EDATE(AB4765,3),DATEVALUE('Procytrat 2003GP'!E267))))),""))</f>
        <v/>
      </c>
      <c r="AM4765" t="str">
        <f t="shared" ca="1" si="473"/>
        <v/>
      </c>
    </row>
    <row r="4766" spans="27:39" x14ac:dyDescent="0.3">
      <c r="AA4766" t="str">
        <f>IF(COUNTA('Procytrat 2003GP'!B268,'Procytrat 2003GP'!C268,'Procytrat 2003GP'!D268)&gt;0,"2003GP","")</f>
        <v/>
      </c>
      <c r="AB4766" t="str">
        <f>IFERROR(IF(ISNUMBER('Procytrat 2003GP'!B268),'Procytrat 2003GP'!B268,DATEVALUE('Procytrat 2003GP'!B268)),"")</f>
        <v/>
      </c>
      <c r="AC4766" t="str">
        <f>IF(AA4766="","",'Procytrat 2003GP'!C268)</f>
        <v/>
      </c>
      <c r="AD4766" t="str">
        <f>IF(AA4766="","",IFERROR(1*'Procytrat 2003GP'!D268,IFERROR(_xludf.NUMBERVALUE('Procytrat 2003GP'!D268,".",","),IFERROR(_xludf.NUMBERVALUE('Procytrat 2003GP'!D268,",","."),0))))</f>
        <v/>
      </c>
      <c r="AE4766" t="str">
        <f>IF(AA4766="","",'Procytrat 2003GP'!A268)</f>
        <v/>
      </c>
      <c r="AF4766">
        <f t="shared" si="468"/>
        <v>0</v>
      </c>
      <c r="AG4766" t="str">
        <f t="shared" si="469"/>
        <v/>
      </c>
      <c r="AH4766" t="str">
        <f t="shared" si="470"/>
        <v/>
      </c>
      <c r="AI4766">
        <f t="shared" si="471"/>
        <v>0</v>
      </c>
      <c r="AJ4766">
        <f t="shared" si="472"/>
        <v>0</v>
      </c>
      <c r="AK4766">
        <v>0</v>
      </c>
      <c r="AL4766" t="str">
        <f>IF(AA4766="","",IFERROR(IF(ISNUMBER('Procytrat 2003GP'!E268),'Procytrat 2003GP'!E268,IF(ISNUMBER(SEARCH("12",'Procytrat 2003GP'!E268)),EDATE(AB4766,12),IF(ISNUMBER(SEARCH("6",'Procytrat 2003GP'!E268)),EDATE(AB4766,6),IF(ISNUMBER(SEARCH("3",'Procytrat 2003GP'!E268)),EDATE(AB4766,3),DATEVALUE('Procytrat 2003GP'!E268))))),""))</f>
        <v/>
      </c>
      <c r="AM4766" t="str">
        <f t="shared" ca="1" si="473"/>
        <v/>
      </c>
    </row>
    <row r="4767" spans="27:39" x14ac:dyDescent="0.3">
      <c r="AA4767" t="str">
        <f>IF(COUNTA('Procytrat 2003GP'!B269,'Procytrat 2003GP'!C269,'Procytrat 2003GP'!D269)&gt;0,"2003GP","")</f>
        <v/>
      </c>
      <c r="AB4767" t="str">
        <f>IFERROR(IF(ISNUMBER('Procytrat 2003GP'!B269),'Procytrat 2003GP'!B269,DATEVALUE('Procytrat 2003GP'!B269)),"")</f>
        <v/>
      </c>
      <c r="AC4767" t="str">
        <f>IF(AA4767="","",'Procytrat 2003GP'!C269)</f>
        <v/>
      </c>
      <c r="AD4767" t="str">
        <f>IF(AA4767="","",IFERROR(1*'Procytrat 2003GP'!D269,IFERROR(_xludf.NUMBERVALUE('Procytrat 2003GP'!D269,".",","),IFERROR(_xludf.NUMBERVALUE('Procytrat 2003GP'!D269,",","."),0))))</f>
        <v/>
      </c>
      <c r="AE4767" t="str">
        <f>IF(AA4767="","",'Procytrat 2003GP'!A269)</f>
        <v/>
      </c>
      <c r="AF4767">
        <f t="shared" si="468"/>
        <v>0</v>
      </c>
      <c r="AG4767" t="str">
        <f t="shared" si="469"/>
        <v/>
      </c>
      <c r="AH4767" t="str">
        <f t="shared" si="470"/>
        <v/>
      </c>
      <c r="AI4767">
        <f t="shared" si="471"/>
        <v>0</v>
      </c>
      <c r="AJ4767">
        <f t="shared" si="472"/>
        <v>0</v>
      </c>
      <c r="AK4767">
        <v>0</v>
      </c>
      <c r="AL4767" t="str">
        <f>IF(AA4767="","",IFERROR(IF(ISNUMBER('Procytrat 2003GP'!E269),'Procytrat 2003GP'!E269,IF(ISNUMBER(SEARCH("12",'Procytrat 2003GP'!E269)),EDATE(AB4767,12),IF(ISNUMBER(SEARCH("6",'Procytrat 2003GP'!E269)),EDATE(AB4767,6),IF(ISNUMBER(SEARCH("3",'Procytrat 2003GP'!E269)),EDATE(AB4767,3),DATEVALUE('Procytrat 2003GP'!E269))))),""))</f>
        <v/>
      </c>
      <c r="AM4767" t="str">
        <f t="shared" ca="1" si="473"/>
        <v/>
      </c>
    </row>
    <row r="4768" spans="27:39" x14ac:dyDescent="0.3">
      <c r="AA4768" t="str">
        <f>IF(COUNTA('Procytrat 2003GP'!B270,'Procytrat 2003GP'!C270,'Procytrat 2003GP'!D270)&gt;0,"2003GP","")</f>
        <v/>
      </c>
      <c r="AB4768" t="str">
        <f>IFERROR(IF(ISNUMBER('Procytrat 2003GP'!B270),'Procytrat 2003GP'!B270,DATEVALUE('Procytrat 2003GP'!B270)),"")</f>
        <v/>
      </c>
      <c r="AC4768" t="str">
        <f>IF(AA4768="","",'Procytrat 2003GP'!C270)</f>
        <v/>
      </c>
      <c r="AD4768" t="str">
        <f>IF(AA4768="","",IFERROR(1*'Procytrat 2003GP'!D270,IFERROR(_xludf.NUMBERVALUE('Procytrat 2003GP'!D270,".",","),IFERROR(_xludf.NUMBERVALUE('Procytrat 2003GP'!D270,",","."),0))))</f>
        <v/>
      </c>
      <c r="AE4768" t="str">
        <f>IF(AA4768="","",'Procytrat 2003GP'!A270)</f>
        <v/>
      </c>
      <c r="AF4768">
        <f t="shared" si="468"/>
        <v>0</v>
      </c>
      <c r="AG4768" t="str">
        <f t="shared" si="469"/>
        <v/>
      </c>
      <c r="AH4768" t="str">
        <f t="shared" si="470"/>
        <v/>
      </c>
      <c r="AI4768">
        <f t="shared" si="471"/>
        <v>0</v>
      </c>
      <c r="AJ4768">
        <f t="shared" si="472"/>
        <v>0</v>
      </c>
      <c r="AK4768">
        <v>0</v>
      </c>
      <c r="AL4768" t="str">
        <f>IF(AA4768="","",IFERROR(IF(ISNUMBER('Procytrat 2003GP'!E270),'Procytrat 2003GP'!E270,IF(ISNUMBER(SEARCH("12",'Procytrat 2003GP'!E270)),EDATE(AB4768,12),IF(ISNUMBER(SEARCH("6",'Procytrat 2003GP'!E270)),EDATE(AB4768,6),IF(ISNUMBER(SEARCH("3",'Procytrat 2003GP'!E270)),EDATE(AB4768,3),DATEVALUE('Procytrat 2003GP'!E270))))),""))</f>
        <v/>
      </c>
      <c r="AM4768" t="str">
        <f t="shared" ca="1" si="473"/>
        <v/>
      </c>
    </row>
    <row r="4769" spans="27:39" x14ac:dyDescent="0.3">
      <c r="AA4769" t="str">
        <f>IF(COUNTA('Procytrat 2003GP'!B271,'Procytrat 2003GP'!C271,'Procytrat 2003GP'!D271)&gt;0,"2003GP","")</f>
        <v/>
      </c>
      <c r="AB4769" t="str">
        <f>IFERROR(IF(ISNUMBER('Procytrat 2003GP'!B271),'Procytrat 2003GP'!B271,DATEVALUE('Procytrat 2003GP'!B271)),"")</f>
        <v/>
      </c>
      <c r="AC4769" t="str">
        <f>IF(AA4769="","",'Procytrat 2003GP'!C271)</f>
        <v/>
      </c>
      <c r="AD4769" t="str">
        <f>IF(AA4769="","",IFERROR(1*'Procytrat 2003GP'!D271,IFERROR(_xludf.NUMBERVALUE('Procytrat 2003GP'!D271,".",","),IFERROR(_xludf.NUMBERVALUE('Procytrat 2003GP'!D271,",","."),0))))</f>
        <v/>
      </c>
      <c r="AE4769" t="str">
        <f>IF(AA4769="","",'Procytrat 2003GP'!A271)</f>
        <v/>
      </c>
      <c r="AF4769">
        <f t="shared" si="468"/>
        <v>0</v>
      </c>
      <c r="AG4769" t="str">
        <f t="shared" si="469"/>
        <v/>
      </c>
      <c r="AH4769" t="str">
        <f t="shared" si="470"/>
        <v/>
      </c>
      <c r="AI4769">
        <f t="shared" si="471"/>
        <v>0</v>
      </c>
      <c r="AJ4769">
        <f t="shared" si="472"/>
        <v>0</v>
      </c>
      <c r="AK4769">
        <v>0</v>
      </c>
      <c r="AL4769" t="str">
        <f>IF(AA4769="","",IFERROR(IF(ISNUMBER('Procytrat 2003GP'!E271),'Procytrat 2003GP'!E271,IF(ISNUMBER(SEARCH("12",'Procytrat 2003GP'!E271)),EDATE(AB4769,12),IF(ISNUMBER(SEARCH("6",'Procytrat 2003GP'!E271)),EDATE(AB4769,6),IF(ISNUMBER(SEARCH("3",'Procytrat 2003GP'!E271)),EDATE(AB4769,3),DATEVALUE('Procytrat 2003GP'!E271))))),""))</f>
        <v/>
      </c>
      <c r="AM4769" t="str">
        <f t="shared" ca="1" si="473"/>
        <v/>
      </c>
    </row>
    <row r="4770" spans="27:39" x14ac:dyDescent="0.3">
      <c r="AA4770" t="str">
        <f>IF(COUNTA('Procytrat 2003GP'!B272,'Procytrat 2003GP'!C272,'Procytrat 2003GP'!D272)&gt;0,"2003GP","")</f>
        <v/>
      </c>
      <c r="AB4770" t="str">
        <f>IFERROR(IF(ISNUMBER('Procytrat 2003GP'!B272),'Procytrat 2003GP'!B272,DATEVALUE('Procytrat 2003GP'!B272)),"")</f>
        <v/>
      </c>
      <c r="AC4770" t="str">
        <f>IF(AA4770="","",'Procytrat 2003GP'!C272)</f>
        <v/>
      </c>
      <c r="AD4770" t="str">
        <f>IF(AA4770="","",IFERROR(1*'Procytrat 2003GP'!D272,IFERROR(_xludf.NUMBERVALUE('Procytrat 2003GP'!D272,".",","),IFERROR(_xludf.NUMBERVALUE('Procytrat 2003GP'!D272,",","."),0))))</f>
        <v/>
      </c>
      <c r="AE4770" t="str">
        <f>IF(AA4770="","",'Procytrat 2003GP'!A272)</f>
        <v/>
      </c>
      <c r="AF4770">
        <f t="shared" si="468"/>
        <v>0</v>
      </c>
      <c r="AG4770" t="str">
        <f t="shared" si="469"/>
        <v/>
      </c>
      <c r="AH4770" t="str">
        <f t="shared" si="470"/>
        <v/>
      </c>
      <c r="AI4770">
        <f t="shared" si="471"/>
        <v>0</v>
      </c>
      <c r="AJ4770">
        <f t="shared" si="472"/>
        <v>0</v>
      </c>
      <c r="AK4770">
        <v>0</v>
      </c>
      <c r="AL4770" t="str">
        <f>IF(AA4770="","",IFERROR(IF(ISNUMBER('Procytrat 2003GP'!E272),'Procytrat 2003GP'!E272,IF(ISNUMBER(SEARCH("12",'Procytrat 2003GP'!E272)),EDATE(AB4770,12),IF(ISNUMBER(SEARCH("6",'Procytrat 2003GP'!E272)),EDATE(AB4770,6),IF(ISNUMBER(SEARCH("3",'Procytrat 2003GP'!E272)),EDATE(AB4770,3),DATEVALUE('Procytrat 2003GP'!E272))))),""))</f>
        <v/>
      </c>
      <c r="AM4770" t="str">
        <f t="shared" ca="1" si="473"/>
        <v/>
      </c>
    </row>
    <row r="4771" spans="27:39" x14ac:dyDescent="0.3">
      <c r="AA4771" t="str">
        <f>IF(COUNTA('Procytrat 2003GP'!B273,'Procytrat 2003GP'!C273,'Procytrat 2003GP'!D273)&gt;0,"2003GP","")</f>
        <v/>
      </c>
      <c r="AB4771" t="str">
        <f>IFERROR(IF(ISNUMBER('Procytrat 2003GP'!B273),'Procytrat 2003GP'!B273,DATEVALUE('Procytrat 2003GP'!B273)),"")</f>
        <v/>
      </c>
      <c r="AC4771" t="str">
        <f>IF(AA4771="","",'Procytrat 2003GP'!C273)</f>
        <v/>
      </c>
      <c r="AD4771" t="str">
        <f>IF(AA4771="","",IFERROR(1*'Procytrat 2003GP'!D273,IFERROR(_xludf.NUMBERVALUE('Procytrat 2003GP'!D273,".",","),IFERROR(_xludf.NUMBERVALUE('Procytrat 2003GP'!D273,",","."),0))))</f>
        <v/>
      </c>
      <c r="AE4771" t="str">
        <f>IF(AA4771="","",'Procytrat 2003GP'!A273)</f>
        <v/>
      </c>
      <c r="AF4771">
        <f t="shared" si="468"/>
        <v>0</v>
      </c>
      <c r="AG4771" t="str">
        <f t="shared" si="469"/>
        <v/>
      </c>
      <c r="AH4771" t="str">
        <f t="shared" si="470"/>
        <v/>
      </c>
      <c r="AI4771">
        <f t="shared" si="471"/>
        <v>0</v>
      </c>
      <c r="AJ4771">
        <f t="shared" si="472"/>
        <v>0</v>
      </c>
      <c r="AK4771">
        <v>0</v>
      </c>
      <c r="AL4771" t="str">
        <f>IF(AA4771="","",IFERROR(IF(ISNUMBER('Procytrat 2003GP'!E273),'Procytrat 2003GP'!E273,IF(ISNUMBER(SEARCH("12",'Procytrat 2003GP'!E273)),EDATE(AB4771,12),IF(ISNUMBER(SEARCH("6",'Procytrat 2003GP'!E273)),EDATE(AB4771,6),IF(ISNUMBER(SEARCH("3",'Procytrat 2003GP'!E273)),EDATE(AB4771,3),DATEVALUE('Procytrat 2003GP'!E273))))),""))</f>
        <v/>
      </c>
      <c r="AM4771" t="str">
        <f t="shared" ca="1" si="473"/>
        <v/>
      </c>
    </row>
    <row r="4772" spans="27:39" x14ac:dyDescent="0.3">
      <c r="AA4772" t="str">
        <f>IF(COUNTA('Procytrat 2003GP'!B274,'Procytrat 2003GP'!C274,'Procytrat 2003GP'!D274)&gt;0,"2003GP","")</f>
        <v/>
      </c>
      <c r="AB4772" t="str">
        <f>IFERROR(IF(ISNUMBER('Procytrat 2003GP'!B274),'Procytrat 2003GP'!B274,DATEVALUE('Procytrat 2003GP'!B274)),"")</f>
        <v/>
      </c>
      <c r="AC4772" t="str">
        <f>IF(AA4772="","",'Procytrat 2003GP'!C274)</f>
        <v/>
      </c>
      <c r="AD4772" t="str">
        <f>IF(AA4772="","",IFERROR(1*'Procytrat 2003GP'!D274,IFERROR(_xludf.NUMBERVALUE('Procytrat 2003GP'!D274,".",","),IFERROR(_xludf.NUMBERVALUE('Procytrat 2003GP'!D274,",","."),0))))</f>
        <v/>
      </c>
      <c r="AE4772" t="str">
        <f>IF(AA4772="","",'Procytrat 2003GP'!A274)</f>
        <v/>
      </c>
      <c r="AF4772">
        <f t="shared" si="468"/>
        <v>0</v>
      </c>
      <c r="AG4772" t="str">
        <f t="shared" si="469"/>
        <v/>
      </c>
      <c r="AH4772" t="str">
        <f t="shared" si="470"/>
        <v/>
      </c>
      <c r="AI4772">
        <f t="shared" si="471"/>
        <v>0</v>
      </c>
      <c r="AJ4772">
        <f t="shared" si="472"/>
        <v>0</v>
      </c>
      <c r="AK4772">
        <v>0</v>
      </c>
      <c r="AL4772" t="str">
        <f>IF(AA4772="","",IFERROR(IF(ISNUMBER('Procytrat 2003GP'!E274),'Procytrat 2003GP'!E274,IF(ISNUMBER(SEARCH("12",'Procytrat 2003GP'!E274)),EDATE(AB4772,12),IF(ISNUMBER(SEARCH("6",'Procytrat 2003GP'!E274)),EDATE(AB4772,6),IF(ISNUMBER(SEARCH("3",'Procytrat 2003GP'!E274)),EDATE(AB4772,3),DATEVALUE('Procytrat 2003GP'!E274))))),""))</f>
        <v/>
      </c>
      <c r="AM4772" t="str">
        <f t="shared" ca="1" si="473"/>
        <v/>
      </c>
    </row>
    <row r="4773" spans="27:39" x14ac:dyDescent="0.3">
      <c r="AA4773" t="str">
        <f>IF(COUNTA('Procytrat 2003GP'!B275,'Procytrat 2003GP'!C275,'Procytrat 2003GP'!D275)&gt;0,"2003GP","")</f>
        <v/>
      </c>
      <c r="AB4773" t="str">
        <f>IFERROR(IF(ISNUMBER('Procytrat 2003GP'!B275),'Procytrat 2003GP'!B275,DATEVALUE('Procytrat 2003GP'!B275)),"")</f>
        <v/>
      </c>
      <c r="AC4773" t="str">
        <f>IF(AA4773="","",'Procytrat 2003GP'!C275)</f>
        <v/>
      </c>
      <c r="AD4773" t="str">
        <f>IF(AA4773="","",IFERROR(1*'Procytrat 2003GP'!D275,IFERROR(_xludf.NUMBERVALUE('Procytrat 2003GP'!D275,".",","),IFERROR(_xludf.NUMBERVALUE('Procytrat 2003GP'!D275,",","."),0))))</f>
        <v/>
      </c>
      <c r="AE4773" t="str">
        <f>IF(AA4773="","",'Procytrat 2003GP'!A275)</f>
        <v/>
      </c>
      <c r="AF4773">
        <f t="shared" si="468"/>
        <v>0</v>
      </c>
      <c r="AG4773" t="str">
        <f t="shared" si="469"/>
        <v/>
      </c>
      <c r="AH4773" t="str">
        <f t="shared" si="470"/>
        <v/>
      </c>
      <c r="AI4773">
        <f t="shared" si="471"/>
        <v>0</v>
      </c>
      <c r="AJ4773">
        <f t="shared" si="472"/>
        <v>0</v>
      </c>
      <c r="AK4773">
        <v>0</v>
      </c>
      <c r="AL4773" t="str">
        <f>IF(AA4773="","",IFERROR(IF(ISNUMBER('Procytrat 2003GP'!E275),'Procytrat 2003GP'!E275,IF(ISNUMBER(SEARCH("12",'Procytrat 2003GP'!E275)),EDATE(AB4773,12),IF(ISNUMBER(SEARCH("6",'Procytrat 2003GP'!E275)),EDATE(AB4773,6),IF(ISNUMBER(SEARCH("3",'Procytrat 2003GP'!E275)),EDATE(AB4773,3),DATEVALUE('Procytrat 2003GP'!E275))))),""))</f>
        <v/>
      </c>
      <c r="AM4773" t="str">
        <f t="shared" ca="1" si="473"/>
        <v/>
      </c>
    </row>
    <row r="4774" spans="27:39" x14ac:dyDescent="0.3">
      <c r="AA4774" t="str">
        <f>IF(COUNTA('Procytrat 2003GP'!B276,'Procytrat 2003GP'!C276,'Procytrat 2003GP'!D276)&gt;0,"2003GP","")</f>
        <v/>
      </c>
      <c r="AB4774" t="str">
        <f>IFERROR(IF(ISNUMBER('Procytrat 2003GP'!B276),'Procytrat 2003GP'!B276,DATEVALUE('Procytrat 2003GP'!B276)),"")</f>
        <v/>
      </c>
      <c r="AC4774" t="str">
        <f>IF(AA4774="","",'Procytrat 2003GP'!C276)</f>
        <v/>
      </c>
      <c r="AD4774" t="str">
        <f>IF(AA4774="","",IFERROR(1*'Procytrat 2003GP'!D276,IFERROR(_xludf.NUMBERVALUE('Procytrat 2003GP'!D276,".",","),IFERROR(_xludf.NUMBERVALUE('Procytrat 2003GP'!D276,",","."),0))))</f>
        <v/>
      </c>
      <c r="AE4774" t="str">
        <f>IF(AA4774="","",'Procytrat 2003GP'!A276)</f>
        <v/>
      </c>
      <c r="AF4774">
        <f t="shared" si="468"/>
        <v>0</v>
      </c>
      <c r="AG4774" t="str">
        <f t="shared" si="469"/>
        <v/>
      </c>
      <c r="AH4774" t="str">
        <f t="shared" si="470"/>
        <v/>
      </c>
      <c r="AI4774">
        <f t="shared" si="471"/>
        <v>0</v>
      </c>
      <c r="AJ4774">
        <f t="shared" si="472"/>
        <v>0</v>
      </c>
      <c r="AK4774">
        <v>0</v>
      </c>
      <c r="AL4774" t="str">
        <f>IF(AA4774="","",IFERROR(IF(ISNUMBER('Procytrat 2003GP'!E276),'Procytrat 2003GP'!E276,IF(ISNUMBER(SEARCH("12",'Procytrat 2003GP'!E276)),EDATE(AB4774,12),IF(ISNUMBER(SEARCH("6",'Procytrat 2003GP'!E276)),EDATE(AB4774,6),IF(ISNUMBER(SEARCH("3",'Procytrat 2003GP'!E276)),EDATE(AB4774,3),DATEVALUE('Procytrat 2003GP'!E276))))),""))</f>
        <v/>
      </c>
      <c r="AM4774" t="str">
        <f t="shared" ca="1" si="473"/>
        <v/>
      </c>
    </row>
    <row r="4775" spans="27:39" x14ac:dyDescent="0.3">
      <c r="AA4775" t="str">
        <f>IF(COUNTA('Procytrat 2003GP'!B277,'Procytrat 2003GP'!C277,'Procytrat 2003GP'!D277)&gt;0,"2003GP","")</f>
        <v/>
      </c>
      <c r="AB4775" t="str">
        <f>IFERROR(IF(ISNUMBER('Procytrat 2003GP'!B277),'Procytrat 2003GP'!B277,DATEVALUE('Procytrat 2003GP'!B277)),"")</f>
        <v/>
      </c>
      <c r="AC4775" t="str">
        <f>IF(AA4775="","",'Procytrat 2003GP'!C277)</f>
        <v/>
      </c>
      <c r="AD4775" t="str">
        <f>IF(AA4775="","",IFERROR(1*'Procytrat 2003GP'!D277,IFERROR(_xludf.NUMBERVALUE('Procytrat 2003GP'!D277,".",","),IFERROR(_xludf.NUMBERVALUE('Procytrat 2003GP'!D277,",","."),0))))</f>
        <v/>
      </c>
      <c r="AE4775" t="str">
        <f>IF(AA4775="","",'Procytrat 2003GP'!A277)</f>
        <v/>
      </c>
      <c r="AF4775">
        <f t="shared" si="468"/>
        <v>0</v>
      </c>
      <c r="AG4775" t="str">
        <f t="shared" si="469"/>
        <v/>
      </c>
      <c r="AH4775" t="str">
        <f t="shared" si="470"/>
        <v/>
      </c>
      <c r="AI4775">
        <f t="shared" si="471"/>
        <v>0</v>
      </c>
      <c r="AJ4775">
        <f t="shared" si="472"/>
        <v>0</v>
      </c>
      <c r="AK4775">
        <v>0</v>
      </c>
      <c r="AL4775" t="str">
        <f>IF(AA4775="","",IFERROR(IF(ISNUMBER('Procytrat 2003GP'!E277),'Procytrat 2003GP'!E277,IF(ISNUMBER(SEARCH("12",'Procytrat 2003GP'!E277)),EDATE(AB4775,12),IF(ISNUMBER(SEARCH("6",'Procytrat 2003GP'!E277)),EDATE(AB4775,6),IF(ISNUMBER(SEARCH("3",'Procytrat 2003GP'!E277)),EDATE(AB4775,3),DATEVALUE('Procytrat 2003GP'!E277))))),""))</f>
        <v/>
      </c>
      <c r="AM4775" t="str">
        <f t="shared" ca="1" si="473"/>
        <v/>
      </c>
    </row>
    <row r="4776" spans="27:39" x14ac:dyDescent="0.3">
      <c r="AA4776" t="str">
        <f>IF(COUNTA('Procytrat 2003GP'!B278,'Procytrat 2003GP'!C278,'Procytrat 2003GP'!D278)&gt;0,"2003GP","")</f>
        <v/>
      </c>
      <c r="AB4776" t="str">
        <f>IFERROR(IF(ISNUMBER('Procytrat 2003GP'!B278),'Procytrat 2003GP'!B278,DATEVALUE('Procytrat 2003GP'!B278)),"")</f>
        <v/>
      </c>
      <c r="AC4776" t="str">
        <f>IF(AA4776="","",'Procytrat 2003GP'!C278)</f>
        <v/>
      </c>
      <c r="AD4776" t="str">
        <f>IF(AA4776="","",IFERROR(1*'Procytrat 2003GP'!D278,IFERROR(_xludf.NUMBERVALUE('Procytrat 2003GP'!D278,".",","),IFERROR(_xludf.NUMBERVALUE('Procytrat 2003GP'!D278,",","."),0))))</f>
        <v/>
      </c>
      <c r="AE4776" t="str">
        <f>IF(AA4776="","",'Procytrat 2003GP'!A278)</f>
        <v/>
      </c>
      <c r="AF4776">
        <f t="shared" si="468"/>
        <v>0</v>
      </c>
      <c r="AG4776" t="str">
        <f t="shared" si="469"/>
        <v/>
      </c>
      <c r="AH4776" t="str">
        <f t="shared" si="470"/>
        <v/>
      </c>
      <c r="AI4776">
        <f t="shared" si="471"/>
        <v>0</v>
      </c>
      <c r="AJ4776">
        <f t="shared" si="472"/>
        <v>0</v>
      </c>
      <c r="AK4776">
        <v>0</v>
      </c>
      <c r="AL4776" t="str">
        <f>IF(AA4776="","",IFERROR(IF(ISNUMBER('Procytrat 2003GP'!E278),'Procytrat 2003GP'!E278,IF(ISNUMBER(SEARCH("12",'Procytrat 2003GP'!E278)),EDATE(AB4776,12),IF(ISNUMBER(SEARCH("6",'Procytrat 2003GP'!E278)),EDATE(AB4776,6),IF(ISNUMBER(SEARCH("3",'Procytrat 2003GP'!E278)),EDATE(AB4776,3),DATEVALUE('Procytrat 2003GP'!E278))))),""))</f>
        <v/>
      </c>
      <c r="AM4776" t="str">
        <f t="shared" ca="1" si="473"/>
        <v/>
      </c>
    </row>
    <row r="4777" spans="27:39" x14ac:dyDescent="0.3">
      <c r="AA4777" t="str">
        <f>IF(COUNTA('Procytrat 2003GP'!B279,'Procytrat 2003GP'!C279,'Procytrat 2003GP'!D279)&gt;0,"2003GP","")</f>
        <v/>
      </c>
      <c r="AB4777" t="str">
        <f>IFERROR(IF(ISNUMBER('Procytrat 2003GP'!B279),'Procytrat 2003GP'!B279,DATEVALUE('Procytrat 2003GP'!B279)),"")</f>
        <v/>
      </c>
      <c r="AC4777" t="str">
        <f>IF(AA4777="","",'Procytrat 2003GP'!C279)</f>
        <v/>
      </c>
      <c r="AD4777" t="str">
        <f>IF(AA4777="","",IFERROR(1*'Procytrat 2003GP'!D279,IFERROR(_xludf.NUMBERVALUE('Procytrat 2003GP'!D279,".",","),IFERROR(_xludf.NUMBERVALUE('Procytrat 2003GP'!D279,",","."),0))))</f>
        <v/>
      </c>
      <c r="AE4777" t="str">
        <f>IF(AA4777="","",'Procytrat 2003GP'!A279)</f>
        <v/>
      </c>
      <c r="AF4777">
        <f t="shared" si="468"/>
        <v>0</v>
      </c>
      <c r="AG4777" t="str">
        <f t="shared" si="469"/>
        <v/>
      </c>
      <c r="AH4777" t="str">
        <f t="shared" si="470"/>
        <v/>
      </c>
      <c r="AI4777">
        <f t="shared" si="471"/>
        <v>0</v>
      </c>
      <c r="AJ4777">
        <f t="shared" si="472"/>
        <v>0</v>
      </c>
      <c r="AK4777">
        <v>0</v>
      </c>
      <c r="AL4777" t="str">
        <f>IF(AA4777="","",IFERROR(IF(ISNUMBER('Procytrat 2003GP'!E279),'Procytrat 2003GP'!E279,IF(ISNUMBER(SEARCH("12",'Procytrat 2003GP'!E279)),EDATE(AB4777,12),IF(ISNUMBER(SEARCH("6",'Procytrat 2003GP'!E279)),EDATE(AB4777,6),IF(ISNUMBER(SEARCH("3",'Procytrat 2003GP'!E279)),EDATE(AB4777,3),DATEVALUE('Procytrat 2003GP'!E279))))),""))</f>
        <v/>
      </c>
      <c r="AM4777" t="str">
        <f t="shared" ca="1" si="473"/>
        <v/>
      </c>
    </row>
    <row r="4778" spans="27:39" x14ac:dyDescent="0.3">
      <c r="AA4778" t="str">
        <f>IF(COUNTA('Procytrat 2003GP'!B280,'Procytrat 2003GP'!C280,'Procytrat 2003GP'!D280)&gt;0,"2003GP","")</f>
        <v/>
      </c>
      <c r="AB4778" t="str">
        <f>IFERROR(IF(ISNUMBER('Procytrat 2003GP'!B280),'Procytrat 2003GP'!B280,DATEVALUE('Procytrat 2003GP'!B280)),"")</f>
        <v/>
      </c>
      <c r="AC4778" t="str">
        <f>IF(AA4778="","",'Procytrat 2003GP'!C280)</f>
        <v/>
      </c>
      <c r="AD4778" t="str">
        <f>IF(AA4778="","",IFERROR(1*'Procytrat 2003GP'!D280,IFERROR(_xludf.NUMBERVALUE('Procytrat 2003GP'!D280,".",","),IFERROR(_xludf.NUMBERVALUE('Procytrat 2003GP'!D280,",","."),0))))</f>
        <v/>
      </c>
      <c r="AE4778" t="str">
        <f>IF(AA4778="","",'Procytrat 2003GP'!A280)</f>
        <v/>
      </c>
      <c r="AF4778">
        <f t="shared" si="468"/>
        <v>0</v>
      </c>
      <c r="AG4778" t="str">
        <f t="shared" si="469"/>
        <v/>
      </c>
      <c r="AH4778" t="str">
        <f t="shared" si="470"/>
        <v/>
      </c>
      <c r="AI4778">
        <f t="shared" si="471"/>
        <v>0</v>
      </c>
      <c r="AJ4778">
        <f t="shared" si="472"/>
        <v>0</v>
      </c>
      <c r="AK4778">
        <v>0</v>
      </c>
      <c r="AL4778" t="str">
        <f>IF(AA4778="","",IFERROR(IF(ISNUMBER('Procytrat 2003GP'!E280),'Procytrat 2003GP'!E280,IF(ISNUMBER(SEARCH("12",'Procytrat 2003GP'!E280)),EDATE(AB4778,12),IF(ISNUMBER(SEARCH("6",'Procytrat 2003GP'!E280)),EDATE(AB4778,6),IF(ISNUMBER(SEARCH("3",'Procytrat 2003GP'!E280)),EDATE(AB4778,3),DATEVALUE('Procytrat 2003GP'!E280))))),""))</f>
        <v/>
      </c>
      <c r="AM4778" t="str">
        <f t="shared" ca="1" si="473"/>
        <v/>
      </c>
    </row>
    <row r="4779" spans="27:39" x14ac:dyDescent="0.3">
      <c r="AA4779" t="str">
        <f>IF(COUNTA('Procytrat 2003GP'!B281,'Procytrat 2003GP'!C281,'Procytrat 2003GP'!D281)&gt;0,"2003GP","")</f>
        <v/>
      </c>
      <c r="AB4779" t="str">
        <f>IFERROR(IF(ISNUMBER('Procytrat 2003GP'!B281),'Procytrat 2003GP'!B281,DATEVALUE('Procytrat 2003GP'!B281)),"")</f>
        <v/>
      </c>
      <c r="AC4779" t="str">
        <f>IF(AA4779="","",'Procytrat 2003GP'!C281)</f>
        <v/>
      </c>
      <c r="AD4779" t="str">
        <f>IF(AA4779="","",IFERROR(1*'Procytrat 2003GP'!D281,IFERROR(_xludf.NUMBERVALUE('Procytrat 2003GP'!D281,".",","),IFERROR(_xludf.NUMBERVALUE('Procytrat 2003GP'!D281,",","."),0))))</f>
        <v/>
      </c>
      <c r="AE4779" t="str">
        <f>IF(AA4779="","",'Procytrat 2003GP'!A281)</f>
        <v/>
      </c>
      <c r="AF4779">
        <f t="shared" si="468"/>
        <v>0</v>
      </c>
      <c r="AG4779" t="str">
        <f t="shared" si="469"/>
        <v/>
      </c>
      <c r="AH4779" t="str">
        <f t="shared" si="470"/>
        <v/>
      </c>
      <c r="AI4779">
        <f t="shared" si="471"/>
        <v>0</v>
      </c>
      <c r="AJ4779">
        <f t="shared" si="472"/>
        <v>0</v>
      </c>
      <c r="AK4779">
        <v>0</v>
      </c>
      <c r="AL4779" t="str">
        <f>IF(AA4779="","",IFERROR(IF(ISNUMBER('Procytrat 2003GP'!E281),'Procytrat 2003GP'!E281,IF(ISNUMBER(SEARCH("12",'Procytrat 2003GP'!E281)),EDATE(AB4779,12),IF(ISNUMBER(SEARCH("6",'Procytrat 2003GP'!E281)),EDATE(AB4779,6),IF(ISNUMBER(SEARCH("3",'Procytrat 2003GP'!E281)),EDATE(AB4779,3),DATEVALUE('Procytrat 2003GP'!E281))))),""))</f>
        <v/>
      </c>
      <c r="AM4779" t="str">
        <f t="shared" ca="1" si="473"/>
        <v/>
      </c>
    </row>
    <row r="4780" spans="27:39" x14ac:dyDescent="0.3">
      <c r="AA4780" t="str">
        <f>IF(COUNTA('Procytrat 2003GP'!B282,'Procytrat 2003GP'!C282,'Procytrat 2003GP'!D282)&gt;0,"2003GP","")</f>
        <v/>
      </c>
      <c r="AB4780" t="str">
        <f>IFERROR(IF(ISNUMBER('Procytrat 2003GP'!B282),'Procytrat 2003GP'!B282,DATEVALUE('Procytrat 2003GP'!B282)),"")</f>
        <v/>
      </c>
      <c r="AC4780" t="str">
        <f>IF(AA4780="","",'Procytrat 2003GP'!C282)</f>
        <v/>
      </c>
      <c r="AD4780" t="str">
        <f>IF(AA4780="","",IFERROR(1*'Procytrat 2003GP'!D282,IFERROR(_xludf.NUMBERVALUE('Procytrat 2003GP'!D282,".",","),IFERROR(_xludf.NUMBERVALUE('Procytrat 2003GP'!D282,",","."),0))))</f>
        <v/>
      </c>
      <c r="AE4780" t="str">
        <f>IF(AA4780="","",'Procytrat 2003GP'!A282)</f>
        <v/>
      </c>
      <c r="AF4780">
        <f t="shared" si="468"/>
        <v>0</v>
      </c>
      <c r="AG4780" t="str">
        <f t="shared" si="469"/>
        <v/>
      </c>
      <c r="AH4780" t="str">
        <f t="shared" si="470"/>
        <v/>
      </c>
      <c r="AI4780">
        <f t="shared" si="471"/>
        <v>0</v>
      </c>
      <c r="AJ4780">
        <f t="shared" si="472"/>
        <v>0</v>
      </c>
      <c r="AK4780">
        <v>0</v>
      </c>
      <c r="AL4780" t="str">
        <f>IF(AA4780="","",IFERROR(IF(ISNUMBER('Procytrat 2003GP'!E282),'Procytrat 2003GP'!E282,IF(ISNUMBER(SEARCH("12",'Procytrat 2003GP'!E282)),EDATE(AB4780,12),IF(ISNUMBER(SEARCH("6",'Procytrat 2003GP'!E282)),EDATE(AB4780,6),IF(ISNUMBER(SEARCH("3",'Procytrat 2003GP'!E282)),EDATE(AB4780,3),DATEVALUE('Procytrat 2003GP'!E282))))),""))</f>
        <v/>
      </c>
      <c r="AM4780" t="str">
        <f t="shared" ca="1" si="473"/>
        <v/>
      </c>
    </row>
    <row r="4781" spans="27:39" x14ac:dyDescent="0.3">
      <c r="AA4781" t="str">
        <f>IF(COUNTA('Procytrat 2003GP'!B283,'Procytrat 2003GP'!C283,'Procytrat 2003GP'!D283)&gt;0,"2003GP","")</f>
        <v/>
      </c>
      <c r="AB4781" t="str">
        <f>IFERROR(IF(ISNUMBER('Procytrat 2003GP'!B283),'Procytrat 2003GP'!B283,DATEVALUE('Procytrat 2003GP'!B283)),"")</f>
        <v/>
      </c>
      <c r="AC4781" t="str">
        <f>IF(AA4781="","",'Procytrat 2003GP'!C283)</f>
        <v/>
      </c>
      <c r="AD4781" t="str">
        <f>IF(AA4781="","",IFERROR(1*'Procytrat 2003GP'!D283,IFERROR(_xludf.NUMBERVALUE('Procytrat 2003GP'!D283,".",","),IFERROR(_xludf.NUMBERVALUE('Procytrat 2003GP'!D283,",","."),0))))</f>
        <v/>
      </c>
      <c r="AE4781" t="str">
        <f>IF(AA4781="","",'Procytrat 2003GP'!A283)</f>
        <v/>
      </c>
      <c r="AF4781">
        <f t="shared" si="468"/>
        <v>0</v>
      </c>
      <c r="AG4781" t="str">
        <f t="shared" si="469"/>
        <v/>
      </c>
      <c r="AH4781" t="str">
        <f t="shared" si="470"/>
        <v/>
      </c>
      <c r="AI4781">
        <f t="shared" si="471"/>
        <v>0</v>
      </c>
      <c r="AJ4781">
        <f t="shared" si="472"/>
        <v>0</v>
      </c>
      <c r="AK4781">
        <v>0</v>
      </c>
      <c r="AL4781" t="str">
        <f>IF(AA4781="","",IFERROR(IF(ISNUMBER('Procytrat 2003GP'!E283),'Procytrat 2003GP'!E283,IF(ISNUMBER(SEARCH("12",'Procytrat 2003GP'!E283)),EDATE(AB4781,12),IF(ISNUMBER(SEARCH("6",'Procytrat 2003GP'!E283)),EDATE(AB4781,6),IF(ISNUMBER(SEARCH("3",'Procytrat 2003GP'!E283)),EDATE(AB4781,3),DATEVALUE('Procytrat 2003GP'!E283))))),""))</f>
        <v/>
      </c>
      <c r="AM4781" t="str">
        <f t="shared" ca="1" si="473"/>
        <v/>
      </c>
    </row>
    <row r="4782" spans="27:39" x14ac:dyDescent="0.3">
      <c r="AA4782" t="str">
        <f>IF(COUNTA('Procytrat 2003GP'!B284,'Procytrat 2003GP'!C284,'Procytrat 2003GP'!D284)&gt;0,"2003GP","")</f>
        <v/>
      </c>
      <c r="AB4782" t="str">
        <f>IFERROR(IF(ISNUMBER('Procytrat 2003GP'!B284),'Procytrat 2003GP'!B284,DATEVALUE('Procytrat 2003GP'!B284)),"")</f>
        <v/>
      </c>
      <c r="AC4782" t="str">
        <f>IF(AA4782="","",'Procytrat 2003GP'!C284)</f>
        <v/>
      </c>
      <c r="AD4782" t="str">
        <f>IF(AA4782="","",IFERROR(1*'Procytrat 2003GP'!D284,IFERROR(_xludf.NUMBERVALUE('Procytrat 2003GP'!D284,".",","),IFERROR(_xludf.NUMBERVALUE('Procytrat 2003GP'!D284,",","."),0))))</f>
        <v/>
      </c>
      <c r="AE4782" t="str">
        <f>IF(AA4782="","",'Procytrat 2003GP'!A284)</f>
        <v/>
      </c>
      <c r="AF4782">
        <f t="shared" si="468"/>
        <v>0</v>
      </c>
      <c r="AG4782" t="str">
        <f t="shared" si="469"/>
        <v/>
      </c>
      <c r="AH4782" t="str">
        <f t="shared" si="470"/>
        <v/>
      </c>
      <c r="AI4782">
        <f t="shared" si="471"/>
        <v>0</v>
      </c>
      <c r="AJ4782">
        <f t="shared" si="472"/>
        <v>0</v>
      </c>
      <c r="AK4782">
        <v>0</v>
      </c>
      <c r="AL4782" t="str">
        <f>IF(AA4782="","",IFERROR(IF(ISNUMBER('Procytrat 2003GP'!E284),'Procytrat 2003GP'!E284,IF(ISNUMBER(SEARCH("12",'Procytrat 2003GP'!E284)),EDATE(AB4782,12),IF(ISNUMBER(SEARCH("6",'Procytrat 2003GP'!E284)),EDATE(AB4782,6),IF(ISNUMBER(SEARCH("3",'Procytrat 2003GP'!E284)),EDATE(AB4782,3),DATEVALUE('Procytrat 2003GP'!E284))))),""))</f>
        <v/>
      </c>
      <c r="AM4782" t="str">
        <f t="shared" ca="1" si="473"/>
        <v/>
      </c>
    </row>
    <row r="4783" spans="27:39" x14ac:dyDescent="0.3">
      <c r="AA4783" t="str">
        <f>IF(COUNTA('Procytrat 2003GP'!B285,'Procytrat 2003GP'!C285,'Procytrat 2003GP'!D285)&gt;0,"2003GP","")</f>
        <v/>
      </c>
      <c r="AB4783" t="str">
        <f>IFERROR(IF(ISNUMBER('Procytrat 2003GP'!B285),'Procytrat 2003GP'!B285,DATEVALUE('Procytrat 2003GP'!B285)),"")</f>
        <v/>
      </c>
      <c r="AC4783" t="str">
        <f>IF(AA4783="","",'Procytrat 2003GP'!C285)</f>
        <v/>
      </c>
      <c r="AD4783" t="str">
        <f>IF(AA4783="","",IFERROR(1*'Procytrat 2003GP'!D285,IFERROR(_xludf.NUMBERVALUE('Procytrat 2003GP'!D285,".",","),IFERROR(_xludf.NUMBERVALUE('Procytrat 2003GP'!D285,",","."),0))))</f>
        <v/>
      </c>
      <c r="AE4783" t="str">
        <f>IF(AA4783="","",'Procytrat 2003GP'!A285)</f>
        <v/>
      </c>
      <c r="AF4783">
        <f t="shared" si="468"/>
        <v>0</v>
      </c>
      <c r="AG4783" t="str">
        <f t="shared" si="469"/>
        <v/>
      </c>
      <c r="AH4783" t="str">
        <f t="shared" si="470"/>
        <v/>
      </c>
      <c r="AI4783">
        <f t="shared" si="471"/>
        <v>0</v>
      </c>
      <c r="AJ4783">
        <f t="shared" si="472"/>
        <v>0</v>
      </c>
      <c r="AK4783">
        <v>0</v>
      </c>
      <c r="AL4783" t="str">
        <f>IF(AA4783="","",IFERROR(IF(ISNUMBER('Procytrat 2003GP'!E285),'Procytrat 2003GP'!E285,IF(ISNUMBER(SEARCH("12",'Procytrat 2003GP'!E285)),EDATE(AB4783,12),IF(ISNUMBER(SEARCH("6",'Procytrat 2003GP'!E285)),EDATE(AB4783,6),IF(ISNUMBER(SEARCH("3",'Procytrat 2003GP'!E285)),EDATE(AB4783,3),DATEVALUE('Procytrat 2003GP'!E285))))),""))</f>
        <v/>
      </c>
      <c r="AM4783" t="str">
        <f t="shared" ca="1" si="473"/>
        <v/>
      </c>
    </row>
    <row r="4784" spans="27:39" x14ac:dyDescent="0.3">
      <c r="AA4784" t="str">
        <f>IF(COUNTA('Procytrat 2003GP'!B286,'Procytrat 2003GP'!C286,'Procytrat 2003GP'!D286)&gt;0,"2003GP","")</f>
        <v/>
      </c>
      <c r="AB4784" t="str">
        <f>IFERROR(IF(ISNUMBER('Procytrat 2003GP'!B286),'Procytrat 2003GP'!B286,DATEVALUE('Procytrat 2003GP'!B286)),"")</f>
        <v/>
      </c>
      <c r="AC4784" t="str">
        <f>IF(AA4784="","",'Procytrat 2003GP'!C286)</f>
        <v/>
      </c>
      <c r="AD4784" t="str">
        <f>IF(AA4784="","",IFERROR(1*'Procytrat 2003GP'!D286,IFERROR(_xludf.NUMBERVALUE('Procytrat 2003GP'!D286,".",","),IFERROR(_xludf.NUMBERVALUE('Procytrat 2003GP'!D286,",","."),0))))</f>
        <v/>
      </c>
      <c r="AE4784" t="str">
        <f>IF(AA4784="","",'Procytrat 2003GP'!A286)</f>
        <v/>
      </c>
      <c r="AF4784">
        <f t="shared" si="468"/>
        <v>0</v>
      </c>
      <c r="AG4784" t="str">
        <f t="shared" si="469"/>
        <v/>
      </c>
      <c r="AH4784" t="str">
        <f t="shared" si="470"/>
        <v/>
      </c>
      <c r="AI4784">
        <f t="shared" si="471"/>
        <v>0</v>
      </c>
      <c r="AJ4784">
        <f t="shared" si="472"/>
        <v>0</v>
      </c>
      <c r="AK4784">
        <v>0</v>
      </c>
      <c r="AL4784" t="str">
        <f>IF(AA4784="","",IFERROR(IF(ISNUMBER('Procytrat 2003GP'!E286),'Procytrat 2003GP'!E286,IF(ISNUMBER(SEARCH("12",'Procytrat 2003GP'!E286)),EDATE(AB4784,12),IF(ISNUMBER(SEARCH("6",'Procytrat 2003GP'!E286)),EDATE(AB4784,6),IF(ISNUMBER(SEARCH("3",'Procytrat 2003GP'!E286)),EDATE(AB4784,3),DATEVALUE('Procytrat 2003GP'!E286))))),""))</f>
        <v/>
      </c>
      <c r="AM4784" t="str">
        <f t="shared" ca="1" si="473"/>
        <v/>
      </c>
    </row>
    <row r="4785" spans="27:39" x14ac:dyDescent="0.3">
      <c r="AA4785" t="str">
        <f>IF(COUNTA('Procytrat 2003GP'!B287,'Procytrat 2003GP'!C287,'Procytrat 2003GP'!D287)&gt;0,"2003GP","")</f>
        <v/>
      </c>
      <c r="AB4785" t="str">
        <f>IFERROR(IF(ISNUMBER('Procytrat 2003GP'!B287),'Procytrat 2003GP'!B287,DATEVALUE('Procytrat 2003GP'!B287)),"")</f>
        <v/>
      </c>
      <c r="AC4785" t="str">
        <f>IF(AA4785="","",'Procytrat 2003GP'!C287)</f>
        <v/>
      </c>
      <c r="AD4785" t="str">
        <f>IF(AA4785="","",IFERROR(1*'Procytrat 2003GP'!D287,IFERROR(_xludf.NUMBERVALUE('Procytrat 2003GP'!D287,".",","),IFERROR(_xludf.NUMBERVALUE('Procytrat 2003GP'!D287,",","."),0))))</f>
        <v/>
      </c>
      <c r="AE4785" t="str">
        <f>IF(AA4785="","",'Procytrat 2003GP'!A287)</f>
        <v/>
      </c>
      <c r="AF4785">
        <f t="shared" si="468"/>
        <v>0</v>
      </c>
      <c r="AG4785" t="str">
        <f t="shared" si="469"/>
        <v/>
      </c>
      <c r="AH4785" t="str">
        <f t="shared" si="470"/>
        <v/>
      </c>
      <c r="AI4785">
        <f t="shared" si="471"/>
        <v>0</v>
      </c>
      <c r="AJ4785">
        <f t="shared" si="472"/>
        <v>0</v>
      </c>
      <c r="AK4785">
        <v>0</v>
      </c>
      <c r="AL4785" t="str">
        <f>IF(AA4785="","",IFERROR(IF(ISNUMBER('Procytrat 2003GP'!E287),'Procytrat 2003GP'!E287,IF(ISNUMBER(SEARCH("12",'Procytrat 2003GP'!E287)),EDATE(AB4785,12),IF(ISNUMBER(SEARCH("6",'Procytrat 2003GP'!E287)),EDATE(AB4785,6),IF(ISNUMBER(SEARCH("3",'Procytrat 2003GP'!E287)),EDATE(AB4785,3),DATEVALUE('Procytrat 2003GP'!E287))))),""))</f>
        <v/>
      </c>
      <c r="AM4785" t="str">
        <f t="shared" ca="1" si="473"/>
        <v/>
      </c>
    </row>
    <row r="4786" spans="27:39" x14ac:dyDescent="0.3">
      <c r="AA4786" t="str">
        <f>IF(COUNTA('Procytrat 2003GP'!B288,'Procytrat 2003GP'!C288,'Procytrat 2003GP'!D288)&gt;0,"2003GP","")</f>
        <v/>
      </c>
      <c r="AB4786" t="str">
        <f>IFERROR(IF(ISNUMBER('Procytrat 2003GP'!B288),'Procytrat 2003GP'!B288,DATEVALUE('Procytrat 2003GP'!B288)),"")</f>
        <v/>
      </c>
      <c r="AC4786" t="str">
        <f>IF(AA4786="","",'Procytrat 2003GP'!C288)</f>
        <v/>
      </c>
      <c r="AD4786" t="str">
        <f>IF(AA4786="","",IFERROR(1*'Procytrat 2003GP'!D288,IFERROR(_xludf.NUMBERVALUE('Procytrat 2003GP'!D288,".",","),IFERROR(_xludf.NUMBERVALUE('Procytrat 2003GP'!D288,",","."),0))))</f>
        <v/>
      </c>
      <c r="AE4786" t="str">
        <f>IF(AA4786="","",'Procytrat 2003GP'!A288)</f>
        <v/>
      </c>
      <c r="AF4786">
        <f t="shared" si="468"/>
        <v>0</v>
      </c>
      <c r="AG4786" t="str">
        <f t="shared" si="469"/>
        <v/>
      </c>
      <c r="AH4786" t="str">
        <f t="shared" si="470"/>
        <v/>
      </c>
      <c r="AI4786">
        <f t="shared" si="471"/>
        <v>0</v>
      </c>
      <c r="AJ4786">
        <f t="shared" si="472"/>
        <v>0</v>
      </c>
      <c r="AK4786">
        <v>0</v>
      </c>
      <c r="AL4786" t="str">
        <f>IF(AA4786="","",IFERROR(IF(ISNUMBER('Procytrat 2003GP'!E288),'Procytrat 2003GP'!E288,IF(ISNUMBER(SEARCH("12",'Procytrat 2003GP'!E288)),EDATE(AB4786,12),IF(ISNUMBER(SEARCH("6",'Procytrat 2003GP'!E288)),EDATE(AB4786,6),IF(ISNUMBER(SEARCH("3",'Procytrat 2003GP'!E288)),EDATE(AB4786,3),DATEVALUE('Procytrat 2003GP'!E288))))),""))</f>
        <v/>
      </c>
      <c r="AM4786" t="str">
        <f t="shared" ca="1" si="473"/>
        <v/>
      </c>
    </row>
    <row r="4787" spans="27:39" x14ac:dyDescent="0.3">
      <c r="AA4787" t="str">
        <f>IF(COUNTA('Procytrat 2003GP'!B289,'Procytrat 2003GP'!C289,'Procytrat 2003GP'!D289)&gt;0,"2003GP","")</f>
        <v/>
      </c>
      <c r="AB4787" t="str">
        <f>IFERROR(IF(ISNUMBER('Procytrat 2003GP'!B289),'Procytrat 2003GP'!B289,DATEVALUE('Procytrat 2003GP'!B289)),"")</f>
        <v/>
      </c>
      <c r="AC4787" t="str">
        <f>IF(AA4787="","",'Procytrat 2003GP'!C289)</f>
        <v/>
      </c>
      <c r="AD4787" t="str">
        <f>IF(AA4787="","",IFERROR(1*'Procytrat 2003GP'!D289,IFERROR(_xludf.NUMBERVALUE('Procytrat 2003GP'!D289,".",","),IFERROR(_xludf.NUMBERVALUE('Procytrat 2003GP'!D289,",","."),0))))</f>
        <v/>
      </c>
      <c r="AE4787" t="str">
        <f>IF(AA4787="","",'Procytrat 2003GP'!A289)</f>
        <v/>
      </c>
      <c r="AF4787">
        <f t="shared" si="468"/>
        <v>0</v>
      </c>
      <c r="AG4787" t="str">
        <f t="shared" si="469"/>
        <v/>
      </c>
      <c r="AH4787" t="str">
        <f t="shared" si="470"/>
        <v/>
      </c>
      <c r="AI4787">
        <f t="shared" si="471"/>
        <v>0</v>
      </c>
      <c r="AJ4787">
        <f t="shared" si="472"/>
        <v>0</v>
      </c>
      <c r="AK4787">
        <v>0</v>
      </c>
      <c r="AL4787" t="str">
        <f>IF(AA4787="","",IFERROR(IF(ISNUMBER('Procytrat 2003GP'!E289),'Procytrat 2003GP'!E289,IF(ISNUMBER(SEARCH("12",'Procytrat 2003GP'!E289)),EDATE(AB4787,12),IF(ISNUMBER(SEARCH("6",'Procytrat 2003GP'!E289)),EDATE(AB4787,6),IF(ISNUMBER(SEARCH("3",'Procytrat 2003GP'!E289)),EDATE(AB4787,3),DATEVALUE('Procytrat 2003GP'!E289))))),""))</f>
        <v/>
      </c>
      <c r="AM4787" t="str">
        <f t="shared" ca="1" si="473"/>
        <v/>
      </c>
    </row>
    <row r="4788" spans="27:39" x14ac:dyDescent="0.3">
      <c r="AA4788" t="str">
        <f>IF(COUNTA('Procytrat 2003GP'!B290,'Procytrat 2003GP'!C290,'Procytrat 2003GP'!D290)&gt;0,"2003GP","")</f>
        <v/>
      </c>
      <c r="AB4788" t="str">
        <f>IFERROR(IF(ISNUMBER('Procytrat 2003GP'!B290),'Procytrat 2003GP'!B290,DATEVALUE('Procytrat 2003GP'!B290)),"")</f>
        <v/>
      </c>
      <c r="AC4788" t="str">
        <f>IF(AA4788="","",'Procytrat 2003GP'!C290)</f>
        <v/>
      </c>
      <c r="AD4788" t="str">
        <f>IF(AA4788="","",IFERROR(1*'Procytrat 2003GP'!D290,IFERROR(_xludf.NUMBERVALUE('Procytrat 2003GP'!D290,".",","),IFERROR(_xludf.NUMBERVALUE('Procytrat 2003GP'!D290,",","."),0))))</f>
        <v/>
      </c>
      <c r="AE4788" t="str">
        <f>IF(AA4788="","",'Procytrat 2003GP'!A290)</f>
        <v/>
      </c>
      <c r="AF4788">
        <f t="shared" si="468"/>
        <v>0</v>
      </c>
      <c r="AG4788" t="str">
        <f t="shared" si="469"/>
        <v/>
      </c>
      <c r="AH4788" t="str">
        <f t="shared" si="470"/>
        <v/>
      </c>
      <c r="AI4788">
        <f t="shared" si="471"/>
        <v>0</v>
      </c>
      <c r="AJ4788">
        <f t="shared" si="472"/>
        <v>0</v>
      </c>
      <c r="AK4788">
        <v>0</v>
      </c>
      <c r="AL4788" t="str">
        <f>IF(AA4788="","",IFERROR(IF(ISNUMBER('Procytrat 2003GP'!E290),'Procytrat 2003GP'!E290,IF(ISNUMBER(SEARCH("12",'Procytrat 2003GP'!E290)),EDATE(AB4788,12),IF(ISNUMBER(SEARCH("6",'Procytrat 2003GP'!E290)),EDATE(AB4788,6),IF(ISNUMBER(SEARCH("3",'Procytrat 2003GP'!E290)),EDATE(AB4788,3),DATEVALUE('Procytrat 2003GP'!E290))))),""))</f>
        <v/>
      </c>
      <c r="AM4788" t="str">
        <f t="shared" ca="1" si="473"/>
        <v/>
      </c>
    </row>
    <row r="4789" spans="27:39" x14ac:dyDescent="0.3">
      <c r="AA4789" t="str">
        <f>IF(COUNTA('Procytrat 2003GP'!B291,'Procytrat 2003GP'!C291,'Procytrat 2003GP'!D291)&gt;0,"2003GP","")</f>
        <v/>
      </c>
      <c r="AB4789" t="str">
        <f>IFERROR(IF(ISNUMBER('Procytrat 2003GP'!B291),'Procytrat 2003GP'!B291,DATEVALUE('Procytrat 2003GP'!B291)),"")</f>
        <v/>
      </c>
      <c r="AC4789" t="str">
        <f>IF(AA4789="","",'Procytrat 2003GP'!C291)</f>
        <v/>
      </c>
      <c r="AD4789" t="str">
        <f>IF(AA4789="","",IFERROR(1*'Procytrat 2003GP'!D291,IFERROR(_xludf.NUMBERVALUE('Procytrat 2003GP'!D291,".",","),IFERROR(_xludf.NUMBERVALUE('Procytrat 2003GP'!D291,",","."),0))))</f>
        <v/>
      </c>
      <c r="AE4789" t="str">
        <f>IF(AA4789="","",'Procytrat 2003GP'!A291)</f>
        <v/>
      </c>
      <c r="AF4789">
        <f t="shared" si="468"/>
        <v>0</v>
      </c>
      <c r="AG4789" t="str">
        <f t="shared" si="469"/>
        <v/>
      </c>
      <c r="AH4789" t="str">
        <f t="shared" si="470"/>
        <v/>
      </c>
      <c r="AI4789">
        <f t="shared" si="471"/>
        <v>0</v>
      </c>
      <c r="AJ4789">
        <f t="shared" si="472"/>
        <v>0</v>
      </c>
      <c r="AK4789">
        <v>0</v>
      </c>
      <c r="AL4789" t="str">
        <f>IF(AA4789="","",IFERROR(IF(ISNUMBER('Procytrat 2003GP'!E291),'Procytrat 2003GP'!E291,IF(ISNUMBER(SEARCH("12",'Procytrat 2003GP'!E291)),EDATE(AB4789,12),IF(ISNUMBER(SEARCH("6",'Procytrat 2003GP'!E291)),EDATE(AB4789,6),IF(ISNUMBER(SEARCH("3",'Procytrat 2003GP'!E291)),EDATE(AB4789,3),DATEVALUE('Procytrat 2003GP'!E291))))),""))</f>
        <v/>
      </c>
      <c r="AM4789" t="str">
        <f t="shared" ca="1" si="473"/>
        <v/>
      </c>
    </row>
    <row r="4790" spans="27:39" x14ac:dyDescent="0.3">
      <c r="AA4790" t="str">
        <f>IF(COUNTA('Procytrat 2003GP'!B292,'Procytrat 2003GP'!C292,'Procytrat 2003GP'!D292)&gt;0,"2003GP","")</f>
        <v/>
      </c>
      <c r="AB4790" t="str">
        <f>IFERROR(IF(ISNUMBER('Procytrat 2003GP'!B292),'Procytrat 2003GP'!B292,DATEVALUE('Procytrat 2003GP'!B292)),"")</f>
        <v/>
      </c>
      <c r="AC4790" t="str">
        <f>IF(AA4790="","",'Procytrat 2003GP'!C292)</f>
        <v/>
      </c>
      <c r="AD4790" t="str">
        <f>IF(AA4790="","",IFERROR(1*'Procytrat 2003GP'!D292,IFERROR(_xludf.NUMBERVALUE('Procytrat 2003GP'!D292,".",","),IFERROR(_xludf.NUMBERVALUE('Procytrat 2003GP'!D292,",","."),0))))</f>
        <v/>
      </c>
      <c r="AE4790" t="str">
        <f>IF(AA4790="","",'Procytrat 2003GP'!A292)</f>
        <v/>
      </c>
      <c r="AF4790">
        <f t="shared" si="468"/>
        <v>0</v>
      </c>
      <c r="AG4790" t="str">
        <f t="shared" si="469"/>
        <v/>
      </c>
      <c r="AH4790" t="str">
        <f t="shared" si="470"/>
        <v/>
      </c>
      <c r="AI4790">
        <f t="shared" si="471"/>
        <v>0</v>
      </c>
      <c r="AJ4790">
        <f t="shared" si="472"/>
        <v>0</v>
      </c>
      <c r="AK4790">
        <v>0</v>
      </c>
      <c r="AL4790" t="str">
        <f>IF(AA4790="","",IFERROR(IF(ISNUMBER('Procytrat 2003GP'!E292),'Procytrat 2003GP'!E292,IF(ISNUMBER(SEARCH("12",'Procytrat 2003GP'!E292)),EDATE(AB4790,12),IF(ISNUMBER(SEARCH("6",'Procytrat 2003GP'!E292)),EDATE(AB4790,6),IF(ISNUMBER(SEARCH("3",'Procytrat 2003GP'!E292)),EDATE(AB4790,3),DATEVALUE('Procytrat 2003GP'!E292))))),""))</f>
        <v/>
      </c>
      <c r="AM4790" t="str">
        <f t="shared" ca="1" si="473"/>
        <v/>
      </c>
    </row>
    <row r="4791" spans="27:39" x14ac:dyDescent="0.3">
      <c r="AA4791" t="str">
        <f>IF(COUNTA('Procytrat 2003GP'!B293,'Procytrat 2003GP'!C293,'Procytrat 2003GP'!D293)&gt;0,"2003GP","")</f>
        <v/>
      </c>
      <c r="AB4791" t="str">
        <f>IFERROR(IF(ISNUMBER('Procytrat 2003GP'!B293),'Procytrat 2003GP'!B293,DATEVALUE('Procytrat 2003GP'!B293)),"")</f>
        <v/>
      </c>
      <c r="AC4791" t="str">
        <f>IF(AA4791="","",'Procytrat 2003GP'!C293)</f>
        <v/>
      </c>
      <c r="AD4791" t="str">
        <f>IF(AA4791="","",IFERROR(1*'Procytrat 2003GP'!D293,IFERROR(_xludf.NUMBERVALUE('Procytrat 2003GP'!D293,".",","),IFERROR(_xludf.NUMBERVALUE('Procytrat 2003GP'!D293,",","."),0))))</f>
        <v/>
      </c>
      <c r="AE4791" t="str">
        <f>IF(AA4791="","",'Procytrat 2003GP'!A293)</f>
        <v/>
      </c>
      <c r="AF4791">
        <f t="shared" si="468"/>
        <v>0</v>
      </c>
      <c r="AG4791" t="str">
        <f t="shared" si="469"/>
        <v/>
      </c>
      <c r="AH4791" t="str">
        <f t="shared" si="470"/>
        <v/>
      </c>
      <c r="AI4791">
        <f t="shared" si="471"/>
        <v>0</v>
      </c>
      <c r="AJ4791">
        <f t="shared" si="472"/>
        <v>0</v>
      </c>
      <c r="AK4791">
        <v>0</v>
      </c>
      <c r="AL4791" t="str">
        <f>IF(AA4791="","",IFERROR(IF(ISNUMBER('Procytrat 2003GP'!E293),'Procytrat 2003GP'!E293,IF(ISNUMBER(SEARCH("12",'Procytrat 2003GP'!E293)),EDATE(AB4791,12),IF(ISNUMBER(SEARCH("6",'Procytrat 2003GP'!E293)),EDATE(AB4791,6),IF(ISNUMBER(SEARCH("3",'Procytrat 2003GP'!E293)),EDATE(AB4791,3),DATEVALUE('Procytrat 2003GP'!E293))))),""))</f>
        <v/>
      </c>
      <c r="AM4791" t="str">
        <f t="shared" ca="1" si="473"/>
        <v/>
      </c>
    </row>
    <row r="4792" spans="27:39" x14ac:dyDescent="0.3">
      <c r="AA4792" t="str">
        <f>IF(COUNTA('Procytrat 2003GP'!B294,'Procytrat 2003GP'!C294,'Procytrat 2003GP'!D294)&gt;0,"2003GP","")</f>
        <v/>
      </c>
      <c r="AB4792" t="str">
        <f>IFERROR(IF(ISNUMBER('Procytrat 2003GP'!B294),'Procytrat 2003GP'!B294,DATEVALUE('Procytrat 2003GP'!B294)),"")</f>
        <v/>
      </c>
      <c r="AC4792" t="str">
        <f>IF(AA4792="","",'Procytrat 2003GP'!C294)</f>
        <v/>
      </c>
      <c r="AD4792" t="str">
        <f>IF(AA4792="","",IFERROR(1*'Procytrat 2003GP'!D294,IFERROR(_xludf.NUMBERVALUE('Procytrat 2003GP'!D294,".",","),IFERROR(_xludf.NUMBERVALUE('Procytrat 2003GP'!D294,",","."),0))))</f>
        <v/>
      </c>
      <c r="AE4792" t="str">
        <f>IF(AA4792="","",'Procytrat 2003GP'!A294)</f>
        <v/>
      </c>
      <c r="AF4792">
        <f t="shared" si="468"/>
        <v>0</v>
      </c>
      <c r="AG4792" t="str">
        <f t="shared" si="469"/>
        <v/>
      </c>
      <c r="AH4792" t="str">
        <f t="shared" si="470"/>
        <v/>
      </c>
      <c r="AI4792">
        <f t="shared" si="471"/>
        <v>0</v>
      </c>
      <c r="AJ4792">
        <f t="shared" si="472"/>
        <v>0</v>
      </c>
      <c r="AK4792">
        <v>0</v>
      </c>
      <c r="AL4792" t="str">
        <f>IF(AA4792="","",IFERROR(IF(ISNUMBER('Procytrat 2003GP'!E294),'Procytrat 2003GP'!E294,IF(ISNUMBER(SEARCH("12",'Procytrat 2003GP'!E294)),EDATE(AB4792,12),IF(ISNUMBER(SEARCH("6",'Procytrat 2003GP'!E294)),EDATE(AB4792,6),IF(ISNUMBER(SEARCH("3",'Procytrat 2003GP'!E294)),EDATE(AB4792,3),DATEVALUE('Procytrat 2003GP'!E294))))),""))</f>
        <v/>
      </c>
      <c r="AM4792" t="str">
        <f t="shared" ca="1" si="473"/>
        <v/>
      </c>
    </row>
    <row r="4793" spans="27:39" x14ac:dyDescent="0.3">
      <c r="AA4793" t="str">
        <f>IF(COUNTA('Procytrat 2003GP'!B295,'Procytrat 2003GP'!C295,'Procytrat 2003GP'!D295)&gt;0,"2003GP","")</f>
        <v/>
      </c>
      <c r="AB4793" t="str">
        <f>IFERROR(IF(ISNUMBER('Procytrat 2003GP'!B295),'Procytrat 2003GP'!B295,DATEVALUE('Procytrat 2003GP'!B295)),"")</f>
        <v/>
      </c>
      <c r="AC4793" t="str">
        <f>IF(AA4793="","",'Procytrat 2003GP'!C295)</f>
        <v/>
      </c>
      <c r="AD4793" t="str">
        <f>IF(AA4793="","",IFERROR(1*'Procytrat 2003GP'!D295,IFERROR(_xludf.NUMBERVALUE('Procytrat 2003GP'!D295,".",","),IFERROR(_xludf.NUMBERVALUE('Procytrat 2003GP'!D295,",","."),0))))</f>
        <v/>
      </c>
      <c r="AE4793" t="str">
        <f>IF(AA4793="","",'Procytrat 2003GP'!A295)</f>
        <v/>
      </c>
      <c r="AF4793">
        <f t="shared" si="468"/>
        <v>0</v>
      </c>
      <c r="AG4793" t="str">
        <f t="shared" si="469"/>
        <v/>
      </c>
      <c r="AH4793" t="str">
        <f t="shared" si="470"/>
        <v/>
      </c>
      <c r="AI4793">
        <f t="shared" si="471"/>
        <v>0</v>
      </c>
      <c r="AJ4793">
        <f t="shared" si="472"/>
        <v>0</v>
      </c>
      <c r="AK4793">
        <v>0</v>
      </c>
      <c r="AL4793" t="str">
        <f>IF(AA4793="","",IFERROR(IF(ISNUMBER('Procytrat 2003GP'!E295),'Procytrat 2003GP'!E295,IF(ISNUMBER(SEARCH("12",'Procytrat 2003GP'!E295)),EDATE(AB4793,12),IF(ISNUMBER(SEARCH("6",'Procytrat 2003GP'!E295)),EDATE(AB4793,6),IF(ISNUMBER(SEARCH("3",'Procytrat 2003GP'!E295)),EDATE(AB4793,3),DATEVALUE('Procytrat 2003GP'!E295))))),""))</f>
        <v/>
      </c>
      <c r="AM4793" t="str">
        <f t="shared" ca="1" si="473"/>
        <v/>
      </c>
    </row>
    <row r="4794" spans="27:39" x14ac:dyDescent="0.3">
      <c r="AA4794" t="str">
        <f>IF(COUNTA('Procytrat 2003GP'!B296,'Procytrat 2003GP'!C296,'Procytrat 2003GP'!D296)&gt;0,"2003GP","")</f>
        <v/>
      </c>
      <c r="AB4794" t="str">
        <f>IFERROR(IF(ISNUMBER('Procytrat 2003GP'!B296),'Procytrat 2003GP'!B296,DATEVALUE('Procytrat 2003GP'!B296)),"")</f>
        <v/>
      </c>
      <c r="AC4794" t="str">
        <f>IF(AA4794="","",'Procytrat 2003GP'!C296)</f>
        <v/>
      </c>
      <c r="AD4794" t="str">
        <f>IF(AA4794="","",IFERROR(1*'Procytrat 2003GP'!D296,IFERROR(_xludf.NUMBERVALUE('Procytrat 2003GP'!D296,".",","),IFERROR(_xludf.NUMBERVALUE('Procytrat 2003GP'!D296,",","."),0))))</f>
        <v/>
      </c>
      <c r="AE4794" t="str">
        <f>IF(AA4794="","",'Procytrat 2003GP'!A296)</f>
        <v/>
      </c>
      <c r="AF4794">
        <f t="shared" si="468"/>
        <v>0</v>
      </c>
      <c r="AG4794" t="str">
        <f t="shared" si="469"/>
        <v/>
      </c>
      <c r="AH4794" t="str">
        <f t="shared" si="470"/>
        <v/>
      </c>
      <c r="AI4794">
        <f t="shared" si="471"/>
        <v>0</v>
      </c>
      <c r="AJ4794">
        <f t="shared" si="472"/>
        <v>0</v>
      </c>
      <c r="AK4794">
        <v>0</v>
      </c>
      <c r="AL4794" t="str">
        <f>IF(AA4794="","",IFERROR(IF(ISNUMBER('Procytrat 2003GP'!E296),'Procytrat 2003GP'!E296,IF(ISNUMBER(SEARCH("12",'Procytrat 2003GP'!E296)),EDATE(AB4794,12),IF(ISNUMBER(SEARCH("6",'Procytrat 2003GP'!E296)),EDATE(AB4794,6),IF(ISNUMBER(SEARCH("3",'Procytrat 2003GP'!E296)),EDATE(AB4794,3),DATEVALUE('Procytrat 2003GP'!E296))))),""))</f>
        <v/>
      </c>
      <c r="AM4794" t="str">
        <f t="shared" ca="1" si="473"/>
        <v/>
      </c>
    </row>
    <row r="4795" spans="27:39" x14ac:dyDescent="0.3">
      <c r="AA4795" t="str">
        <f>IF(COUNTA('Procytrat 2003GP'!B297,'Procytrat 2003GP'!C297,'Procytrat 2003GP'!D297)&gt;0,"2003GP","")</f>
        <v/>
      </c>
      <c r="AB4795" t="str">
        <f>IFERROR(IF(ISNUMBER('Procytrat 2003GP'!B297),'Procytrat 2003GP'!B297,DATEVALUE('Procytrat 2003GP'!B297)),"")</f>
        <v/>
      </c>
      <c r="AC4795" t="str">
        <f>IF(AA4795="","",'Procytrat 2003GP'!C297)</f>
        <v/>
      </c>
      <c r="AD4795" t="str">
        <f>IF(AA4795="","",IFERROR(1*'Procytrat 2003GP'!D297,IFERROR(_xludf.NUMBERVALUE('Procytrat 2003GP'!D297,".",","),IFERROR(_xludf.NUMBERVALUE('Procytrat 2003GP'!D297,",","."),0))))</f>
        <v/>
      </c>
      <c r="AE4795" t="str">
        <f>IF(AA4795="","",'Procytrat 2003GP'!A297)</f>
        <v/>
      </c>
      <c r="AF4795">
        <f t="shared" si="468"/>
        <v>0</v>
      </c>
      <c r="AG4795" t="str">
        <f t="shared" si="469"/>
        <v/>
      </c>
      <c r="AH4795" t="str">
        <f t="shared" si="470"/>
        <v/>
      </c>
      <c r="AI4795">
        <f t="shared" si="471"/>
        <v>0</v>
      </c>
      <c r="AJ4795">
        <f t="shared" si="472"/>
        <v>0</v>
      </c>
      <c r="AK4795">
        <v>0</v>
      </c>
      <c r="AL4795" t="str">
        <f>IF(AA4795="","",IFERROR(IF(ISNUMBER('Procytrat 2003GP'!E297),'Procytrat 2003GP'!E297,IF(ISNUMBER(SEARCH("12",'Procytrat 2003GP'!E297)),EDATE(AB4795,12),IF(ISNUMBER(SEARCH("6",'Procytrat 2003GP'!E297)),EDATE(AB4795,6),IF(ISNUMBER(SEARCH("3",'Procytrat 2003GP'!E297)),EDATE(AB4795,3),DATEVALUE('Procytrat 2003GP'!E297))))),""))</f>
        <v/>
      </c>
      <c r="AM4795" t="str">
        <f t="shared" ca="1" si="473"/>
        <v/>
      </c>
    </row>
    <row r="4796" spans="27:39" x14ac:dyDescent="0.3">
      <c r="AA4796" t="str">
        <f>IF(COUNTA('Procytrat 2003GP'!B298,'Procytrat 2003GP'!C298,'Procytrat 2003GP'!D298)&gt;0,"2003GP","")</f>
        <v/>
      </c>
      <c r="AB4796" t="str">
        <f>IFERROR(IF(ISNUMBER('Procytrat 2003GP'!B298),'Procytrat 2003GP'!B298,DATEVALUE('Procytrat 2003GP'!B298)),"")</f>
        <v/>
      </c>
      <c r="AC4796" t="str">
        <f>IF(AA4796="","",'Procytrat 2003GP'!C298)</f>
        <v/>
      </c>
      <c r="AD4796" t="str">
        <f>IF(AA4796="","",IFERROR(1*'Procytrat 2003GP'!D298,IFERROR(_xludf.NUMBERVALUE('Procytrat 2003GP'!D298,".",","),IFERROR(_xludf.NUMBERVALUE('Procytrat 2003GP'!D298,",","."),0))))</f>
        <v/>
      </c>
      <c r="AE4796" t="str">
        <f>IF(AA4796="","",'Procytrat 2003GP'!A298)</f>
        <v/>
      </c>
      <c r="AF4796">
        <f t="shared" si="468"/>
        <v>0</v>
      </c>
      <c r="AG4796" t="str">
        <f t="shared" si="469"/>
        <v/>
      </c>
      <c r="AH4796" t="str">
        <f t="shared" si="470"/>
        <v/>
      </c>
      <c r="AI4796">
        <f t="shared" si="471"/>
        <v>0</v>
      </c>
      <c r="AJ4796">
        <f t="shared" si="472"/>
        <v>0</v>
      </c>
      <c r="AK4796">
        <v>0</v>
      </c>
      <c r="AL4796" t="str">
        <f>IF(AA4796="","",IFERROR(IF(ISNUMBER('Procytrat 2003GP'!E298),'Procytrat 2003GP'!E298,IF(ISNUMBER(SEARCH("12",'Procytrat 2003GP'!E298)),EDATE(AB4796,12),IF(ISNUMBER(SEARCH("6",'Procytrat 2003GP'!E298)),EDATE(AB4796,6),IF(ISNUMBER(SEARCH("3",'Procytrat 2003GP'!E298)),EDATE(AB4796,3),DATEVALUE('Procytrat 2003GP'!E298))))),""))</f>
        <v/>
      </c>
      <c r="AM4796" t="str">
        <f t="shared" ca="1" si="473"/>
        <v/>
      </c>
    </row>
    <row r="4797" spans="27:39" x14ac:dyDescent="0.3">
      <c r="AA4797" t="str">
        <f>IF(COUNTA('Procytrat 2003GP'!B299,'Procytrat 2003GP'!C299,'Procytrat 2003GP'!D299)&gt;0,"2003GP","")</f>
        <v/>
      </c>
      <c r="AB4797" t="str">
        <f>IFERROR(IF(ISNUMBER('Procytrat 2003GP'!B299),'Procytrat 2003GP'!B299,DATEVALUE('Procytrat 2003GP'!B299)),"")</f>
        <v/>
      </c>
      <c r="AC4797" t="str">
        <f>IF(AA4797="","",'Procytrat 2003GP'!C299)</f>
        <v/>
      </c>
      <c r="AD4797" t="str">
        <f>IF(AA4797="","",IFERROR(1*'Procytrat 2003GP'!D299,IFERROR(_xludf.NUMBERVALUE('Procytrat 2003GP'!D299,".",","),IFERROR(_xludf.NUMBERVALUE('Procytrat 2003GP'!D299,",","."),0))))</f>
        <v/>
      </c>
      <c r="AE4797" t="str">
        <f>IF(AA4797="","",'Procytrat 2003GP'!A299)</f>
        <v/>
      </c>
      <c r="AF4797">
        <f t="shared" si="468"/>
        <v>0</v>
      </c>
      <c r="AG4797" t="str">
        <f t="shared" si="469"/>
        <v/>
      </c>
      <c r="AH4797" t="str">
        <f t="shared" si="470"/>
        <v/>
      </c>
      <c r="AI4797">
        <f t="shared" si="471"/>
        <v>0</v>
      </c>
      <c r="AJ4797">
        <f t="shared" si="472"/>
        <v>0</v>
      </c>
      <c r="AK4797">
        <v>0</v>
      </c>
      <c r="AL4797" t="str">
        <f>IF(AA4797="","",IFERROR(IF(ISNUMBER('Procytrat 2003GP'!E299),'Procytrat 2003GP'!E299,IF(ISNUMBER(SEARCH("12",'Procytrat 2003GP'!E299)),EDATE(AB4797,12),IF(ISNUMBER(SEARCH("6",'Procytrat 2003GP'!E299)),EDATE(AB4797,6),IF(ISNUMBER(SEARCH("3",'Procytrat 2003GP'!E299)),EDATE(AB4797,3),DATEVALUE('Procytrat 2003GP'!E299))))),""))</f>
        <v/>
      </c>
      <c r="AM4797" t="str">
        <f t="shared" ca="1" si="473"/>
        <v/>
      </c>
    </row>
    <row r="4798" spans="27:39" x14ac:dyDescent="0.3">
      <c r="AA4798" t="str">
        <f>IF(COUNTA('Procytrat 2003GP'!B300,'Procytrat 2003GP'!C300,'Procytrat 2003GP'!D300)&gt;0,"2003GP","")</f>
        <v/>
      </c>
      <c r="AB4798" t="str">
        <f>IFERROR(IF(ISNUMBER('Procytrat 2003GP'!B300),'Procytrat 2003GP'!B300,DATEVALUE('Procytrat 2003GP'!B300)),"")</f>
        <v/>
      </c>
      <c r="AC4798" t="str">
        <f>IF(AA4798="","",'Procytrat 2003GP'!C300)</f>
        <v/>
      </c>
      <c r="AD4798" t="str">
        <f>IF(AA4798="","",IFERROR(1*'Procytrat 2003GP'!D300,IFERROR(_xludf.NUMBERVALUE('Procytrat 2003GP'!D300,".",","),IFERROR(_xludf.NUMBERVALUE('Procytrat 2003GP'!D300,",","."),0))))</f>
        <v/>
      </c>
      <c r="AE4798" t="str">
        <f>IF(AA4798="","",'Procytrat 2003GP'!A300)</f>
        <v/>
      </c>
      <c r="AF4798">
        <f t="shared" si="468"/>
        <v>0</v>
      </c>
      <c r="AG4798" t="str">
        <f t="shared" si="469"/>
        <v/>
      </c>
      <c r="AH4798" t="str">
        <f t="shared" si="470"/>
        <v/>
      </c>
      <c r="AI4798">
        <f t="shared" si="471"/>
        <v>0</v>
      </c>
      <c r="AJ4798">
        <f t="shared" si="472"/>
        <v>0</v>
      </c>
      <c r="AK4798">
        <v>0</v>
      </c>
      <c r="AL4798" t="str">
        <f>IF(AA4798="","",IFERROR(IF(ISNUMBER('Procytrat 2003GP'!E300),'Procytrat 2003GP'!E300,IF(ISNUMBER(SEARCH("12",'Procytrat 2003GP'!E300)),EDATE(AB4798,12),IF(ISNUMBER(SEARCH("6",'Procytrat 2003GP'!E300)),EDATE(AB4798,6),IF(ISNUMBER(SEARCH("3",'Procytrat 2003GP'!E300)),EDATE(AB4798,3),DATEVALUE('Procytrat 2003GP'!E300))))),""))</f>
        <v/>
      </c>
      <c r="AM4798" t="str">
        <f t="shared" ca="1" si="473"/>
        <v/>
      </c>
    </row>
    <row r="4799" spans="27:39" x14ac:dyDescent="0.3">
      <c r="AA4799" t="str">
        <f>IF(COUNTA('Procytrat 2003GP'!B301,'Procytrat 2003GP'!C301,'Procytrat 2003GP'!D301)&gt;0,"2003GP","")</f>
        <v/>
      </c>
      <c r="AB4799" t="str">
        <f>IFERROR(IF(ISNUMBER('Procytrat 2003GP'!B301),'Procytrat 2003GP'!B301,DATEVALUE('Procytrat 2003GP'!B301)),"")</f>
        <v/>
      </c>
      <c r="AC4799" t="str">
        <f>IF(AA4799="","",'Procytrat 2003GP'!C301)</f>
        <v/>
      </c>
      <c r="AD4799" t="str">
        <f>IF(AA4799="","",IFERROR(1*'Procytrat 2003GP'!D301,IFERROR(_xludf.NUMBERVALUE('Procytrat 2003GP'!D301,".",","),IFERROR(_xludf.NUMBERVALUE('Procytrat 2003GP'!D301,",","."),0))))</f>
        <v/>
      </c>
      <c r="AE4799" t="str">
        <f>IF(AA4799="","",'Procytrat 2003GP'!A301)</f>
        <v/>
      </c>
      <c r="AF4799">
        <f t="shared" si="468"/>
        <v>0</v>
      </c>
      <c r="AG4799" t="str">
        <f t="shared" si="469"/>
        <v/>
      </c>
      <c r="AH4799" t="str">
        <f t="shared" si="470"/>
        <v/>
      </c>
      <c r="AI4799">
        <f t="shared" si="471"/>
        <v>0</v>
      </c>
      <c r="AJ4799">
        <f t="shared" si="472"/>
        <v>0</v>
      </c>
      <c r="AK4799">
        <v>0</v>
      </c>
      <c r="AL4799" t="str">
        <f>IF(AA4799="","",IFERROR(IF(ISNUMBER('Procytrat 2003GP'!E301),'Procytrat 2003GP'!E301,IF(ISNUMBER(SEARCH("12",'Procytrat 2003GP'!E301)),EDATE(AB4799,12),IF(ISNUMBER(SEARCH("6",'Procytrat 2003GP'!E301)),EDATE(AB4799,6),IF(ISNUMBER(SEARCH("3",'Procytrat 2003GP'!E301)),EDATE(AB4799,3),DATEVALUE('Procytrat 2003GP'!E301))))),""))</f>
        <v/>
      </c>
      <c r="AM4799" t="str">
        <f t="shared" ca="1" si="473"/>
        <v/>
      </c>
    </row>
    <row r="4800" spans="27:39" x14ac:dyDescent="0.3">
      <c r="AA4800" t="str">
        <f>IF(COUNTA('Procytrat 2003GP'!B302,'Procytrat 2003GP'!C302,'Procytrat 2003GP'!D302)&gt;0,"2003GP","")</f>
        <v/>
      </c>
      <c r="AB4800" t="str">
        <f>IFERROR(IF(ISNUMBER('Procytrat 2003GP'!B302),'Procytrat 2003GP'!B302,DATEVALUE('Procytrat 2003GP'!B302)),"")</f>
        <v/>
      </c>
      <c r="AC4800" t="str">
        <f>IF(AA4800="","",'Procytrat 2003GP'!C302)</f>
        <v/>
      </c>
      <c r="AD4800" t="str">
        <f>IF(AA4800="","",IFERROR(1*'Procytrat 2003GP'!D302,IFERROR(_xludf.NUMBERVALUE('Procytrat 2003GP'!D302,".",","),IFERROR(_xludf.NUMBERVALUE('Procytrat 2003GP'!D302,",","."),0))))</f>
        <v/>
      </c>
      <c r="AE4800" t="str">
        <f>IF(AA4800="","",'Procytrat 2003GP'!A302)</f>
        <v/>
      </c>
      <c r="AF4800">
        <f t="shared" si="468"/>
        <v>0</v>
      </c>
      <c r="AG4800" t="str">
        <f t="shared" si="469"/>
        <v/>
      </c>
      <c r="AH4800" t="str">
        <f t="shared" si="470"/>
        <v/>
      </c>
      <c r="AI4800">
        <f t="shared" si="471"/>
        <v>0</v>
      </c>
      <c r="AJ4800">
        <f t="shared" si="472"/>
        <v>0</v>
      </c>
      <c r="AK4800">
        <v>0</v>
      </c>
      <c r="AL4800" t="str">
        <f>IF(AA4800="","",IFERROR(IF(ISNUMBER('Procytrat 2003GP'!E302),'Procytrat 2003GP'!E302,IF(ISNUMBER(SEARCH("12",'Procytrat 2003GP'!E302)),EDATE(AB4800,12),IF(ISNUMBER(SEARCH("6",'Procytrat 2003GP'!E302)),EDATE(AB4800,6),IF(ISNUMBER(SEARCH("3",'Procytrat 2003GP'!E302)),EDATE(AB4800,3),DATEVALUE('Procytrat 2003GP'!E302))))),""))</f>
        <v/>
      </c>
      <c r="AM4800" t="str">
        <f t="shared" ca="1" si="473"/>
        <v/>
      </c>
    </row>
    <row r="4801" spans="27:39" x14ac:dyDescent="0.3">
      <c r="AA4801" t="str">
        <f>IF(COUNTA('Procytrat 2003GP'!B303,'Procytrat 2003GP'!C303,'Procytrat 2003GP'!D303)&gt;0,"2003GP","")</f>
        <v/>
      </c>
      <c r="AB4801" t="str">
        <f>IFERROR(IF(ISNUMBER('Procytrat 2003GP'!B303),'Procytrat 2003GP'!B303,DATEVALUE('Procytrat 2003GP'!B303)),"")</f>
        <v/>
      </c>
      <c r="AC4801" t="str">
        <f>IF(AA4801="","",'Procytrat 2003GP'!C303)</f>
        <v/>
      </c>
      <c r="AD4801" t="str">
        <f>IF(AA4801="","",IFERROR(1*'Procytrat 2003GP'!D303,IFERROR(_xludf.NUMBERVALUE('Procytrat 2003GP'!D303,".",","),IFERROR(_xludf.NUMBERVALUE('Procytrat 2003GP'!D303,",","."),0))))</f>
        <v/>
      </c>
      <c r="AE4801" t="str">
        <f>IF(AA4801="","",'Procytrat 2003GP'!A303)</f>
        <v/>
      </c>
      <c r="AF4801">
        <f t="shared" si="468"/>
        <v>0</v>
      </c>
      <c r="AG4801" t="str">
        <f t="shared" si="469"/>
        <v/>
      </c>
      <c r="AH4801" t="str">
        <f t="shared" si="470"/>
        <v/>
      </c>
      <c r="AI4801">
        <f t="shared" si="471"/>
        <v>0</v>
      </c>
      <c r="AJ4801">
        <f t="shared" si="472"/>
        <v>0</v>
      </c>
      <c r="AK4801">
        <v>0</v>
      </c>
      <c r="AL4801" t="str">
        <f>IF(AA4801="","",IFERROR(IF(ISNUMBER('Procytrat 2003GP'!E303),'Procytrat 2003GP'!E303,IF(ISNUMBER(SEARCH("12",'Procytrat 2003GP'!E303)),EDATE(AB4801,12),IF(ISNUMBER(SEARCH("6",'Procytrat 2003GP'!E303)),EDATE(AB4801,6),IF(ISNUMBER(SEARCH("3",'Procytrat 2003GP'!E303)),EDATE(AB4801,3),DATEVALUE('Procytrat 2003GP'!E303))))),""))</f>
        <v/>
      </c>
      <c r="AM4801" t="str">
        <f t="shared" ca="1" si="473"/>
        <v/>
      </c>
    </row>
    <row r="4802" spans="27:39" x14ac:dyDescent="0.3">
      <c r="AA4802" t="str">
        <f>IF(COUNTA('Procytrat 2003GP'!B304,'Procytrat 2003GP'!C304,'Procytrat 2003GP'!D304)&gt;0,"2003GP","")</f>
        <v/>
      </c>
      <c r="AB4802" t="str">
        <f>IFERROR(IF(ISNUMBER('Procytrat 2003GP'!B304),'Procytrat 2003GP'!B304,DATEVALUE('Procytrat 2003GP'!B304)),"")</f>
        <v/>
      </c>
      <c r="AC4802" t="str">
        <f>IF(AA4802="","",'Procytrat 2003GP'!C304)</f>
        <v/>
      </c>
      <c r="AD4802" t="str">
        <f>IF(AA4802="","",IFERROR(1*'Procytrat 2003GP'!D304,IFERROR(_xludf.NUMBERVALUE('Procytrat 2003GP'!D304,".",","),IFERROR(_xludf.NUMBERVALUE('Procytrat 2003GP'!D304,",","."),0))))</f>
        <v/>
      </c>
      <c r="AE4802" t="str">
        <f>IF(AA4802="","",'Procytrat 2003GP'!A304)</f>
        <v/>
      </c>
      <c r="AF4802">
        <f t="shared" ref="AF4802:AF4865" si="474">IF(AA4802="",0,--ISNUMBER(SEARCH("aprovado",AE4802)))</f>
        <v>0</v>
      </c>
      <c r="AG4802" t="str">
        <f t="shared" ref="AG4802:AG4865" si="475">IF(AB4802="","",YEAR(AB4802))</f>
        <v/>
      </c>
      <c r="AH4802" t="str">
        <f t="shared" ref="AH4802:AH4865" si="476">IF(AB4802="","",MONTH(AB4802))</f>
        <v/>
      </c>
      <c r="AI4802">
        <f t="shared" ref="AI4802:AI4865" si="477">IF(AB4802="",0,AB4802+ROW()/1000000)</f>
        <v>0</v>
      </c>
      <c r="AJ4802">
        <f t="shared" ref="AJ4802:AJ4865" si="478">--(AA4802&lt;&gt;"")</f>
        <v>0</v>
      </c>
      <c r="AK4802">
        <v>0</v>
      </c>
      <c r="AL4802" t="str">
        <f>IF(AA4802="","",IFERROR(IF(ISNUMBER('Procytrat 2003GP'!E304),'Procytrat 2003GP'!E304,IF(ISNUMBER(SEARCH("12",'Procytrat 2003GP'!E304)),EDATE(AB4802,12),IF(ISNUMBER(SEARCH("6",'Procytrat 2003GP'!E304)),EDATE(AB4802,6),IF(ISNUMBER(SEARCH("3",'Procytrat 2003GP'!E304)),EDATE(AB4802,3),DATEVALUE('Procytrat 2003GP'!E304))))),""))</f>
        <v/>
      </c>
      <c r="AM4802" t="str">
        <f t="shared" ref="AM4802:AM4865" ca="1" si="479">IF(AND(AJ4802=1,AL4802&lt;&gt;"",AL4802&gt;=TODAY(),AG4802=$W$3),AL4802+ROW()/1000000,"")</f>
        <v/>
      </c>
    </row>
    <row r="4803" spans="27:39" x14ac:dyDescent="0.3">
      <c r="AA4803" t="str">
        <f>IF(COUNTA('Procytrat 2003GP'!B305,'Procytrat 2003GP'!C305,'Procytrat 2003GP'!D305)&gt;0,"2003GP","")</f>
        <v/>
      </c>
      <c r="AB4803" t="str">
        <f>IFERROR(IF(ISNUMBER('Procytrat 2003GP'!B305),'Procytrat 2003GP'!B305,DATEVALUE('Procytrat 2003GP'!B305)),"")</f>
        <v/>
      </c>
      <c r="AC4803" t="str">
        <f>IF(AA4803="","",'Procytrat 2003GP'!C305)</f>
        <v/>
      </c>
      <c r="AD4803" t="str">
        <f>IF(AA4803="","",IFERROR(1*'Procytrat 2003GP'!D305,IFERROR(_xludf.NUMBERVALUE('Procytrat 2003GP'!D305,".",","),IFERROR(_xludf.NUMBERVALUE('Procytrat 2003GP'!D305,",","."),0))))</f>
        <v/>
      </c>
      <c r="AE4803" t="str">
        <f>IF(AA4803="","",'Procytrat 2003GP'!A305)</f>
        <v/>
      </c>
      <c r="AF4803">
        <f t="shared" si="474"/>
        <v>0</v>
      </c>
      <c r="AG4803" t="str">
        <f t="shared" si="475"/>
        <v/>
      </c>
      <c r="AH4803" t="str">
        <f t="shared" si="476"/>
        <v/>
      </c>
      <c r="AI4803">
        <f t="shared" si="477"/>
        <v>0</v>
      </c>
      <c r="AJ4803">
        <f t="shared" si="478"/>
        <v>0</v>
      </c>
      <c r="AK4803">
        <v>0</v>
      </c>
      <c r="AL4803" t="str">
        <f>IF(AA4803="","",IFERROR(IF(ISNUMBER('Procytrat 2003GP'!E305),'Procytrat 2003GP'!E305,IF(ISNUMBER(SEARCH("12",'Procytrat 2003GP'!E305)),EDATE(AB4803,12),IF(ISNUMBER(SEARCH("6",'Procytrat 2003GP'!E305)),EDATE(AB4803,6),IF(ISNUMBER(SEARCH("3",'Procytrat 2003GP'!E305)),EDATE(AB4803,3),DATEVALUE('Procytrat 2003GP'!E305))))),""))</f>
        <v/>
      </c>
      <c r="AM4803" t="str">
        <f t="shared" ca="1" si="479"/>
        <v/>
      </c>
    </row>
    <row r="4804" spans="27:39" x14ac:dyDescent="0.3">
      <c r="AA4804" t="str">
        <f>IF(COUNTA('Procytrat 2003GP'!B306,'Procytrat 2003GP'!C306,'Procytrat 2003GP'!D306)&gt;0,"2003GP","")</f>
        <v/>
      </c>
      <c r="AB4804" t="str">
        <f>IFERROR(IF(ISNUMBER('Procytrat 2003GP'!B306),'Procytrat 2003GP'!B306,DATEVALUE('Procytrat 2003GP'!B306)),"")</f>
        <v/>
      </c>
      <c r="AC4804" t="str">
        <f>IF(AA4804="","",'Procytrat 2003GP'!C306)</f>
        <v/>
      </c>
      <c r="AD4804" t="str">
        <f>IF(AA4804="","",IFERROR(1*'Procytrat 2003GP'!D306,IFERROR(_xludf.NUMBERVALUE('Procytrat 2003GP'!D306,".",","),IFERROR(_xludf.NUMBERVALUE('Procytrat 2003GP'!D306,",","."),0))))</f>
        <v/>
      </c>
      <c r="AE4804" t="str">
        <f>IF(AA4804="","",'Procytrat 2003GP'!A306)</f>
        <v/>
      </c>
      <c r="AF4804">
        <f t="shared" si="474"/>
        <v>0</v>
      </c>
      <c r="AG4804" t="str">
        <f t="shared" si="475"/>
        <v/>
      </c>
      <c r="AH4804" t="str">
        <f t="shared" si="476"/>
        <v/>
      </c>
      <c r="AI4804">
        <f t="shared" si="477"/>
        <v>0</v>
      </c>
      <c r="AJ4804">
        <f t="shared" si="478"/>
        <v>0</v>
      </c>
      <c r="AK4804">
        <v>0</v>
      </c>
      <c r="AL4804" t="str">
        <f>IF(AA4804="","",IFERROR(IF(ISNUMBER('Procytrat 2003GP'!E306),'Procytrat 2003GP'!E306,IF(ISNUMBER(SEARCH("12",'Procytrat 2003GP'!E306)),EDATE(AB4804,12),IF(ISNUMBER(SEARCH("6",'Procytrat 2003GP'!E306)),EDATE(AB4804,6),IF(ISNUMBER(SEARCH("3",'Procytrat 2003GP'!E306)),EDATE(AB4804,3),DATEVALUE('Procytrat 2003GP'!E306))))),""))</f>
        <v/>
      </c>
      <c r="AM4804" t="str">
        <f t="shared" ca="1" si="479"/>
        <v/>
      </c>
    </row>
    <row r="4805" spans="27:39" x14ac:dyDescent="0.3">
      <c r="AA4805" t="str">
        <f>IF(COUNTA('Procytrat 2003GP'!B307,'Procytrat 2003GP'!C307,'Procytrat 2003GP'!D307)&gt;0,"2003GP","")</f>
        <v/>
      </c>
      <c r="AB4805" t="str">
        <f>IFERROR(IF(ISNUMBER('Procytrat 2003GP'!B307),'Procytrat 2003GP'!B307,DATEVALUE('Procytrat 2003GP'!B307)),"")</f>
        <v/>
      </c>
      <c r="AC4805" t="str">
        <f>IF(AA4805="","",'Procytrat 2003GP'!C307)</f>
        <v/>
      </c>
      <c r="AD4805" t="str">
        <f>IF(AA4805="","",IFERROR(1*'Procytrat 2003GP'!D307,IFERROR(_xludf.NUMBERVALUE('Procytrat 2003GP'!D307,".",","),IFERROR(_xludf.NUMBERVALUE('Procytrat 2003GP'!D307,",","."),0))))</f>
        <v/>
      </c>
      <c r="AE4805" t="str">
        <f>IF(AA4805="","",'Procytrat 2003GP'!A307)</f>
        <v/>
      </c>
      <c r="AF4805">
        <f t="shared" si="474"/>
        <v>0</v>
      </c>
      <c r="AG4805" t="str">
        <f t="shared" si="475"/>
        <v/>
      </c>
      <c r="AH4805" t="str">
        <f t="shared" si="476"/>
        <v/>
      </c>
      <c r="AI4805">
        <f t="shared" si="477"/>
        <v>0</v>
      </c>
      <c r="AJ4805">
        <f t="shared" si="478"/>
        <v>0</v>
      </c>
      <c r="AK4805">
        <v>0</v>
      </c>
      <c r="AL4805" t="str">
        <f>IF(AA4805="","",IFERROR(IF(ISNUMBER('Procytrat 2003GP'!E307),'Procytrat 2003GP'!E307,IF(ISNUMBER(SEARCH("12",'Procytrat 2003GP'!E307)),EDATE(AB4805,12),IF(ISNUMBER(SEARCH("6",'Procytrat 2003GP'!E307)),EDATE(AB4805,6),IF(ISNUMBER(SEARCH("3",'Procytrat 2003GP'!E307)),EDATE(AB4805,3),DATEVALUE('Procytrat 2003GP'!E307))))),""))</f>
        <v/>
      </c>
      <c r="AM4805" t="str">
        <f t="shared" ca="1" si="479"/>
        <v/>
      </c>
    </row>
    <row r="4806" spans="27:39" x14ac:dyDescent="0.3">
      <c r="AA4806" t="str">
        <f>IF(COUNTA('Procytrat 2003GP'!B308,'Procytrat 2003GP'!C308,'Procytrat 2003GP'!D308)&gt;0,"2003GP","")</f>
        <v/>
      </c>
      <c r="AB4806" t="str">
        <f>IFERROR(IF(ISNUMBER('Procytrat 2003GP'!B308),'Procytrat 2003GP'!B308,DATEVALUE('Procytrat 2003GP'!B308)),"")</f>
        <v/>
      </c>
      <c r="AC4806" t="str">
        <f>IF(AA4806="","",'Procytrat 2003GP'!C308)</f>
        <v/>
      </c>
      <c r="AD4806" t="str">
        <f>IF(AA4806="","",IFERROR(1*'Procytrat 2003GP'!D308,IFERROR(_xludf.NUMBERVALUE('Procytrat 2003GP'!D308,".",","),IFERROR(_xludf.NUMBERVALUE('Procytrat 2003GP'!D308,",","."),0))))</f>
        <v/>
      </c>
      <c r="AE4806" t="str">
        <f>IF(AA4806="","",'Procytrat 2003GP'!A308)</f>
        <v/>
      </c>
      <c r="AF4806">
        <f t="shared" si="474"/>
        <v>0</v>
      </c>
      <c r="AG4806" t="str">
        <f t="shared" si="475"/>
        <v/>
      </c>
      <c r="AH4806" t="str">
        <f t="shared" si="476"/>
        <v/>
      </c>
      <c r="AI4806">
        <f t="shared" si="477"/>
        <v>0</v>
      </c>
      <c r="AJ4806">
        <f t="shared" si="478"/>
        <v>0</v>
      </c>
      <c r="AK4806">
        <v>0</v>
      </c>
      <c r="AL4806" t="str">
        <f>IF(AA4806="","",IFERROR(IF(ISNUMBER('Procytrat 2003GP'!E308),'Procytrat 2003GP'!E308,IF(ISNUMBER(SEARCH("12",'Procytrat 2003GP'!E308)),EDATE(AB4806,12),IF(ISNUMBER(SEARCH("6",'Procytrat 2003GP'!E308)),EDATE(AB4806,6),IF(ISNUMBER(SEARCH("3",'Procytrat 2003GP'!E308)),EDATE(AB4806,3),DATEVALUE('Procytrat 2003GP'!E308))))),""))</f>
        <v/>
      </c>
      <c r="AM4806" t="str">
        <f t="shared" ca="1" si="479"/>
        <v/>
      </c>
    </row>
    <row r="4807" spans="27:39" x14ac:dyDescent="0.3">
      <c r="AA4807" t="str">
        <f>IF(COUNTA('Procytrat 2003GP'!B309,'Procytrat 2003GP'!C309,'Procytrat 2003GP'!D309)&gt;0,"2003GP","")</f>
        <v/>
      </c>
      <c r="AB4807" t="str">
        <f>IFERROR(IF(ISNUMBER('Procytrat 2003GP'!B309),'Procytrat 2003GP'!B309,DATEVALUE('Procytrat 2003GP'!B309)),"")</f>
        <v/>
      </c>
      <c r="AC4807" t="str">
        <f>IF(AA4807="","",'Procytrat 2003GP'!C309)</f>
        <v/>
      </c>
      <c r="AD4807" t="str">
        <f>IF(AA4807="","",IFERROR(1*'Procytrat 2003GP'!D309,IFERROR(_xludf.NUMBERVALUE('Procytrat 2003GP'!D309,".",","),IFERROR(_xludf.NUMBERVALUE('Procytrat 2003GP'!D309,",","."),0))))</f>
        <v/>
      </c>
      <c r="AE4807" t="str">
        <f>IF(AA4807="","",'Procytrat 2003GP'!A309)</f>
        <v/>
      </c>
      <c r="AF4807">
        <f t="shared" si="474"/>
        <v>0</v>
      </c>
      <c r="AG4807" t="str">
        <f t="shared" si="475"/>
        <v/>
      </c>
      <c r="AH4807" t="str">
        <f t="shared" si="476"/>
        <v/>
      </c>
      <c r="AI4807">
        <f t="shared" si="477"/>
        <v>0</v>
      </c>
      <c r="AJ4807">
        <f t="shared" si="478"/>
        <v>0</v>
      </c>
      <c r="AK4807">
        <v>0</v>
      </c>
      <c r="AL4807" t="str">
        <f>IF(AA4807="","",IFERROR(IF(ISNUMBER('Procytrat 2003GP'!E309),'Procytrat 2003GP'!E309,IF(ISNUMBER(SEARCH("12",'Procytrat 2003GP'!E309)),EDATE(AB4807,12),IF(ISNUMBER(SEARCH("6",'Procytrat 2003GP'!E309)),EDATE(AB4807,6),IF(ISNUMBER(SEARCH("3",'Procytrat 2003GP'!E309)),EDATE(AB4807,3),DATEVALUE('Procytrat 2003GP'!E309))))),""))</f>
        <v/>
      </c>
      <c r="AM4807" t="str">
        <f t="shared" ca="1" si="479"/>
        <v/>
      </c>
    </row>
    <row r="4808" spans="27:39" x14ac:dyDescent="0.3">
      <c r="AA4808" t="str">
        <f>IF(COUNTA('Procytrat 2003GP'!B310,'Procytrat 2003GP'!C310,'Procytrat 2003GP'!D310)&gt;0,"2003GP","")</f>
        <v/>
      </c>
      <c r="AB4808" t="str">
        <f>IFERROR(IF(ISNUMBER('Procytrat 2003GP'!B310),'Procytrat 2003GP'!B310,DATEVALUE('Procytrat 2003GP'!B310)),"")</f>
        <v/>
      </c>
      <c r="AC4808" t="str">
        <f>IF(AA4808="","",'Procytrat 2003GP'!C310)</f>
        <v/>
      </c>
      <c r="AD4808" t="str">
        <f>IF(AA4808="","",IFERROR(1*'Procytrat 2003GP'!D310,IFERROR(_xludf.NUMBERVALUE('Procytrat 2003GP'!D310,".",","),IFERROR(_xludf.NUMBERVALUE('Procytrat 2003GP'!D310,",","."),0))))</f>
        <v/>
      </c>
      <c r="AE4808" t="str">
        <f>IF(AA4808="","",'Procytrat 2003GP'!A310)</f>
        <v/>
      </c>
      <c r="AF4808">
        <f t="shared" si="474"/>
        <v>0</v>
      </c>
      <c r="AG4808" t="str">
        <f t="shared" si="475"/>
        <v/>
      </c>
      <c r="AH4808" t="str">
        <f t="shared" si="476"/>
        <v/>
      </c>
      <c r="AI4808">
        <f t="shared" si="477"/>
        <v>0</v>
      </c>
      <c r="AJ4808">
        <f t="shared" si="478"/>
        <v>0</v>
      </c>
      <c r="AK4808">
        <v>0</v>
      </c>
      <c r="AL4808" t="str">
        <f>IF(AA4808="","",IFERROR(IF(ISNUMBER('Procytrat 2003GP'!E310),'Procytrat 2003GP'!E310,IF(ISNUMBER(SEARCH("12",'Procytrat 2003GP'!E310)),EDATE(AB4808,12),IF(ISNUMBER(SEARCH("6",'Procytrat 2003GP'!E310)),EDATE(AB4808,6),IF(ISNUMBER(SEARCH("3",'Procytrat 2003GP'!E310)),EDATE(AB4808,3),DATEVALUE('Procytrat 2003GP'!E310))))),""))</f>
        <v/>
      </c>
      <c r="AM4808" t="str">
        <f t="shared" ca="1" si="479"/>
        <v/>
      </c>
    </row>
    <row r="4809" spans="27:39" x14ac:dyDescent="0.3">
      <c r="AA4809" t="str">
        <f>IF(COUNTA('Procytrat 2003GP'!B311,'Procytrat 2003GP'!C311,'Procytrat 2003GP'!D311)&gt;0,"2003GP","")</f>
        <v/>
      </c>
      <c r="AB4809" t="str">
        <f>IFERROR(IF(ISNUMBER('Procytrat 2003GP'!B311),'Procytrat 2003GP'!B311,DATEVALUE('Procytrat 2003GP'!B311)),"")</f>
        <v/>
      </c>
      <c r="AC4809" t="str">
        <f>IF(AA4809="","",'Procytrat 2003GP'!C311)</f>
        <v/>
      </c>
      <c r="AD4809" t="str">
        <f>IF(AA4809="","",IFERROR(1*'Procytrat 2003GP'!D311,IFERROR(_xludf.NUMBERVALUE('Procytrat 2003GP'!D311,".",","),IFERROR(_xludf.NUMBERVALUE('Procytrat 2003GP'!D311,",","."),0))))</f>
        <v/>
      </c>
      <c r="AE4809" t="str">
        <f>IF(AA4809="","",'Procytrat 2003GP'!A311)</f>
        <v/>
      </c>
      <c r="AF4809">
        <f t="shared" si="474"/>
        <v>0</v>
      </c>
      <c r="AG4809" t="str">
        <f t="shared" si="475"/>
        <v/>
      </c>
      <c r="AH4809" t="str">
        <f t="shared" si="476"/>
        <v/>
      </c>
      <c r="AI4809">
        <f t="shared" si="477"/>
        <v>0</v>
      </c>
      <c r="AJ4809">
        <f t="shared" si="478"/>
        <v>0</v>
      </c>
      <c r="AK4809">
        <v>0</v>
      </c>
      <c r="AL4809" t="str">
        <f>IF(AA4809="","",IFERROR(IF(ISNUMBER('Procytrat 2003GP'!E311),'Procytrat 2003GP'!E311,IF(ISNUMBER(SEARCH("12",'Procytrat 2003GP'!E311)),EDATE(AB4809,12),IF(ISNUMBER(SEARCH("6",'Procytrat 2003GP'!E311)),EDATE(AB4809,6),IF(ISNUMBER(SEARCH("3",'Procytrat 2003GP'!E311)),EDATE(AB4809,3),DATEVALUE('Procytrat 2003GP'!E311))))),""))</f>
        <v/>
      </c>
      <c r="AM4809" t="str">
        <f t="shared" ca="1" si="479"/>
        <v/>
      </c>
    </row>
    <row r="4810" spans="27:39" x14ac:dyDescent="0.3">
      <c r="AA4810" t="str">
        <f>IF(COUNTA('Procytrat 2003GP'!B312,'Procytrat 2003GP'!C312,'Procytrat 2003GP'!D312)&gt;0,"2003GP","")</f>
        <v/>
      </c>
      <c r="AB4810" t="str">
        <f>IFERROR(IF(ISNUMBER('Procytrat 2003GP'!B312),'Procytrat 2003GP'!B312,DATEVALUE('Procytrat 2003GP'!B312)),"")</f>
        <v/>
      </c>
      <c r="AC4810" t="str">
        <f>IF(AA4810="","",'Procytrat 2003GP'!C312)</f>
        <v/>
      </c>
      <c r="AD4810" t="str">
        <f>IF(AA4810="","",IFERROR(1*'Procytrat 2003GP'!D312,IFERROR(_xludf.NUMBERVALUE('Procytrat 2003GP'!D312,".",","),IFERROR(_xludf.NUMBERVALUE('Procytrat 2003GP'!D312,",","."),0))))</f>
        <v/>
      </c>
      <c r="AE4810" t="str">
        <f>IF(AA4810="","",'Procytrat 2003GP'!A312)</f>
        <v/>
      </c>
      <c r="AF4810">
        <f t="shared" si="474"/>
        <v>0</v>
      </c>
      <c r="AG4810" t="str">
        <f t="shared" si="475"/>
        <v/>
      </c>
      <c r="AH4810" t="str">
        <f t="shared" si="476"/>
        <v/>
      </c>
      <c r="AI4810">
        <f t="shared" si="477"/>
        <v>0</v>
      </c>
      <c r="AJ4810">
        <f t="shared" si="478"/>
        <v>0</v>
      </c>
      <c r="AK4810">
        <v>0</v>
      </c>
      <c r="AL4810" t="str">
        <f>IF(AA4810="","",IFERROR(IF(ISNUMBER('Procytrat 2003GP'!E312),'Procytrat 2003GP'!E312,IF(ISNUMBER(SEARCH("12",'Procytrat 2003GP'!E312)),EDATE(AB4810,12),IF(ISNUMBER(SEARCH("6",'Procytrat 2003GP'!E312)),EDATE(AB4810,6),IF(ISNUMBER(SEARCH("3",'Procytrat 2003GP'!E312)),EDATE(AB4810,3),DATEVALUE('Procytrat 2003GP'!E312))))),""))</f>
        <v/>
      </c>
      <c r="AM4810" t="str">
        <f t="shared" ca="1" si="479"/>
        <v/>
      </c>
    </row>
    <row r="4811" spans="27:39" x14ac:dyDescent="0.3">
      <c r="AA4811" t="str">
        <f>IF(COUNTA('Procytrat 2003GP'!B313,'Procytrat 2003GP'!C313,'Procytrat 2003GP'!D313)&gt;0,"2003GP","")</f>
        <v/>
      </c>
      <c r="AB4811" t="str">
        <f>IFERROR(IF(ISNUMBER('Procytrat 2003GP'!B313),'Procytrat 2003GP'!B313,DATEVALUE('Procytrat 2003GP'!B313)),"")</f>
        <v/>
      </c>
      <c r="AC4811" t="str">
        <f>IF(AA4811="","",'Procytrat 2003GP'!C313)</f>
        <v/>
      </c>
      <c r="AD4811" t="str">
        <f>IF(AA4811="","",IFERROR(1*'Procytrat 2003GP'!D313,IFERROR(_xludf.NUMBERVALUE('Procytrat 2003GP'!D313,".",","),IFERROR(_xludf.NUMBERVALUE('Procytrat 2003GP'!D313,",","."),0))))</f>
        <v/>
      </c>
      <c r="AE4811" t="str">
        <f>IF(AA4811="","",'Procytrat 2003GP'!A313)</f>
        <v/>
      </c>
      <c r="AF4811">
        <f t="shared" si="474"/>
        <v>0</v>
      </c>
      <c r="AG4811" t="str">
        <f t="shared" si="475"/>
        <v/>
      </c>
      <c r="AH4811" t="str">
        <f t="shared" si="476"/>
        <v/>
      </c>
      <c r="AI4811">
        <f t="shared" si="477"/>
        <v>0</v>
      </c>
      <c r="AJ4811">
        <f t="shared" si="478"/>
        <v>0</v>
      </c>
      <c r="AK4811">
        <v>0</v>
      </c>
      <c r="AL4811" t="str">
        <f>IF(AA4811="","",IFERROR(IF(ISNUMBER('Procytrat 2003GP'!E313),'Procytrat 2003GP'!E313,IF(ISNUMBER(SEARCH("12",'Procytrat 2003GP'!E313)),EDATE(AB4811,12),IF(ISNUMBER(SEARCH("6",'Procytrat 2003GP'!E313)),EDATE(AB4811,6),IF(ISNUMBER(SEARCH("3",'Procytrat 2003GP'!E313)),EDATE(AB4811,3),DATEVALUE('Procytrat 2003GP'!E313))))),""))</f>
        <v/>
      </c>
      <c r="AM4811" t="str">
        <f t="shared" ca="1" si="479"/>
        <v/>
      </c>
    </row>
    <row r="4812" spans="27:39" x14ac:dyDescent="0.3">
      <c r="AA4812" t="str">
        <f>IF(COUNTA('Procytrat 2003GP'!B314,'Procytrat 2003GP'!C314,'Procytrat 2003GP'!D314)&gt;0,"2003GP","")</f>
        <v/>
      </c>
      <c r="AB4812" t="str">
        <f>IFERROR(IF(ISNUMBER('Procytrat 2003GP'!B314),'Procytrat 2003GP'!B314,DATEVALUE('Procytrat 2003GP'!B314)),"")</f>
        <v/>
      </c>
      <c r="AC4812" t="str">
        <f>IF(AA4812="","",'Procytrat 2003GP'!C314)</f>
        <v/>
      </c>
      <c r="AD4812" t="str">
        <f>IF(AA4812="","",IFERROR(1*'Procytrat 2003GP'!D314,IFERROR(_xludf.NUMBERVALUE('Procytrat 2003GP'!D314,".",","),IFERROR(_xludf.NUMBERVALUE('Procytrat 2003GP'!D314,",","."),0))))</f>
        <v/>
      </c>
      <c r="AE4812" t="str">
        <f>IF(AA4812="","",'Procytrat 2003GP'!A314)</f>
        <v/>
      </c>
      <c r="AF4812">
        <f t="shared" si="474"/>
        <v>0</v>
      </c>
      <c r="AG4812" t="str">
        <f t="shared" si="475"/>
        <v/>
      </c>
      <c r="AH4812" t="str">
        <f t="shared" si="476"/>
        <v/>
      </c>
      <c r="AI4812">
        <f t="shared" si="477"/>
        <v>0</v>
      </c>
      <c r="AJ4812">
        <f t="shared" si="478"/>
        <v>0</v>
      </c>
      <c r="AK4812">
        <v>0</v>
      </c>
      <c r="AL4812" t="str">
        <f>IF(AA4812="","",IFERROR(IF(ISNUMBER('Procytrat 2003GP'!E314),'Procytrat 2003GP'!E314,IF(ISNUMBER(SEARCH("12",'Procytrat 2003GP'!E314)),EDATE(AB4812,12),IF(ISNUMBER(SEARCH("6",'Procytrat 2003GP'!E314)),EDATE(AB4812,6),IF(ISNUMBER(SEARCH("3",'Procytrat 2003GP'!E314)),EDATE(AB4812,3),DATEVALUE('Procytrat 2003GP'!E314))))),""))</f>
        <v/>
      </c>
      <c r="AM4812" t="str">
        <f t="shared" ca="1" si="479"/>
        <v/>
      </c>
    </row>
    <row r="4813" spans="27:39" x14ac:dyDescent="0.3">
      <c r="AA4813" t="str">
        <f>IF(COUNTA('Procytrat 2003GP'!B315,'Procytrat 2003GP'!C315,'Procytrat 2003GP'!D315)&gt;0,"2003GP","")</f>
        <v/>
      </c>
      <c r="AB4813" t="str">
        <f>IFERROR(IF(ISNUMBER('Procytrat 2003GP'!B315),'Procytrat 2003GP'!B315,DATEVALUE('Procytrat 2003GP'!B315)),"")</f>
        <v/>
      </c>
      <c r="AC4813" t="str">
        <f>IF(AA4813="","",'Procytrat 2003GP'!C315)</f>
        <v/>
      </c>
      <c r="AD4813" t="str">
        <f>IF(AA4813="","",IFERROR(1*'Procytrat 2003GP'!D315,IFERROR(_xludf.NUMBERVALUE('Procytrat 2003GP'!D315,".",","),IFERROR(_xludf.NUMBERVALUE('Procytrat 2003GP'!D315,",","."),0))))</f>
        <v/>
      </c>
      <c r="AE4813" t="str">
        <f>IF(AA4813="","",'Procytrat 2003GP'!A315)</f>
        <v/>
      </c>
      <c r="AF4813">
        <f t="shared" si="474"/>
        <v>0</v>
      </c>
      <c r="AG4813" t="str">
        <f t="shared" si="475"/>
        <v/>
      </c>
      <c r="AH4813" t="str">
        <f t="shared" si="476"/>
        <v/>
      </c>
      <c r="AI4813">
        <f t="shared" si="477"/>
        <v>0</v>
      </c>
      <c r="AJ4813">
        <f t="shared" si="478"/>
        <v>0</v>
      </c>
      <c r="AK4813">
        <v>0</v>
      </c>
      <c r="AL4813" t="str">
        <f>IF(AA4813="","",IFERROR(IF(ISNUMBER('Procytrat 2003GP'!E315),'Procytrat 2003GP'!E315,IF(ISNUMBER(SEARCH("12",'Procytrat 2003GP'!E315)),EDATE(AB4813,12),IF(ISNUMBER(SEARCH("6",'Procytrat 2003GP'!E315)),EDATE(AB4813,6),IF(ISNUMBER(SEARCH("3",'Procytrat 2003GP'!E315)),EDATE(AB4813,3),DATEVALUE('Procytrat 2003GP'!E315))))),""))</f>
        <v/>
      </c>
      <c r="AM4813" t="str">
        <f t="shared" ca="1" si="479"/>
        <v/>
      </c>
    </row>
    <row r="4814" spans="27:39" x14ac:dyDescent="0.3">
      <c r="AA4814" t="str">
        <f>IF(COUNTA('Procytrat 2003GP'!B316,'Procytrat 2003GP'!C316,'Procytrat 2003GP'!D316)&gt;0,"2003GP","")</f>
        <v/>
      </c>
      <c r="AB4814" t="str">
        <f>IFERROR(IF(ISNUMBER('Procytrat 2003GP'!B316),'Procytrat 2003GP'!B316,DATEVALUE('Procytrat 2003GP'!B316)),"")</f>
        <v/>
      </c>
      <c r="AC4814" t="str">
        <f>IF(AA4814="","",'Procytrat 2003GP'!C316)</f>
        <v/>
      </c>
      <c r="AD4814" t="str">
        <f>IF(AA4814="","",IFERROR(1*'Procytrat 2003GP'!D316,IFERROR(_xludf.NUMBERVALUE('Procytrat 2003GP'!D316,".",","),IFERROR(_xludf.NUMBERVALUE('Procytrat 2003GP'!D316,",","."),0))))</f>
        <v/>
      </c>
      <c r="AE4814" t="str">
        <f>IF(AA4814="","",'Procytrat 2003GP'!A316)</f>
        <v/>
      </c>
      <c r="AF4814">
        <f t="shared" si="474"/>
        <v>0</v>
      </c>
      <c r="AG4814" t="str">
        <f t="shared" si="475"/>
        <v/>
      </c>
      <c r="AH4814" t="str">
        <f t="shared" si="476"/>
        <v/>
      </c>
      <c r="AI4814">
        <f t="shared" si="477"/>
        <v>0</v>
      </c>
      <c r="AJ4814">
        <f t="shared" si="478"/>
        <v>0</v>
      </c>
      <c r="AK4814">
        <v>0</v>
      </c>
      <c r="AL4814" t="str">
        <f>IF(AA4814="","",IFERROR(IF(ISNUMBER('Procytrat 2003GP'!E316),'Procytrat 2003GP'!E316,IF(ISNUMBER(SEARCH("12",'Procytrat 2003GP'!E316)),EDATE(AB4814,12),IF(ISNUMBER(SEARCH("6",'Procytrat 2003GP'!E316)),EDATE(AB4814,6),IF(ISNUMBER(SEARCH("3",'Procytrat 2003GP'!E316)),EDATE(AB4814,3),DATEVALUE('Procytrat 2003GP'!E316))))),""))</f>
        <v/>
      </c>
      <c r="AM4814" t="str">
        <f t="shared" ca="1" si="479"/>
        <v/>
      </c>
    </row>
    <row r="4815" spans="27:39" x14ac:dyDescent="0.3">
      <c r="AA4815" t="str">
        <f>IF(COUNTA('Procytrat 2003GP'!B317,'Procytrat 2003GP'!C317,'Procytrat 2003GP'!D317)&gt;0,"2003GP","")</f>
        <v/>
      </c>
      <c r="AB4815" t="str">
        <f>IFERROR(IF(ISNUMBER('Procytrat 2003GP'!B317),'Procytrat 2003GP'!B317,DATEVALUE('Procytrat 2003GP'!B317)),"")</f>
        <v/>
      </c>
      <c r="AC4815" t="str">
        <f>IF(AA4815="","",'Procytrat 2003GP'!C317)</f>
        <v/>
      </c>
      <c r="AD4815" t="str">
        <f>IF(AA4815="","",IFERROR(1*'Procytrat 2003GP'!D317,IFERROR(_xludf.NUMBERVALUE('Procytrat 2003GP'!D317,".",","),IFERROR(_xludf.NUMBERVALUE('Procytrat 2003GP'!D317,",","."),0))))</f>
        <v/>
      </c>
      <c r="AE4815" t="str">
        <f>IF(AA4815="","",'Procytrat 2003GP'!A317)</f>
        <v/>
      </c>
      <c r="AF4815">
        <f t="shared" si="474"/>
        <v>0</v>
      </c>
      <c r="AG4815" t="str">
        <f t="shared" si="475"/>
        <v/>
      </c>
      <c r="AH4815" t="str">
        <f t="shared" si="476"/>
        <v/>
      </c>
      <c r="AI4815">
        <f t="shared" si="477"/>
        <v>0</v>
      </c>
      <c r="AJ4815">
        <f t="shared" si="478"/>
        <v>0</v>
      </c>
      <c r="AK4815">
        <v>0</v>
      </c>
      <c r="AL4815" t="str">
        <f>IF(AA4815="","",IFERROR(IF(ISNUMBER('Procytrat 2003GP'!E317),'Procytrat 2003GP'!E317,IF(ISNUMBER(SEARCH("12",'Procytrat 2003GP'!E317)),EDATE(AB4815,12),IF(ISNUMBER(SEARCH("6",'Procytrat 2003GP'!E317)),EDATE(AB4815,6),IF(ISNUMBER(SEARCH("3",'Procytrat 2003GP'!E317)),EDATE(AB4815,3),DATEVALUE('Procytrat 2003GP'!E317))))),""))</f>
        <v/>
      </c>
      <c r="AM4815" t="str">
        <f t="shared" ca="1" si="479"/>
        <v/>
      </c>
    </row>
    <row r="4816" spans="27:39" x14ac:dyDescent="0.3">
      <c r="AA4816" t="str">
        <f>IF(COUNTA('Procytrat 2003GP'!B318,'Procytrat 2003GP'!C318,'Procytrat 2003GP'!D318)&gt;0,"2003GP","")</f>
        <v/>
      </c>
      <c r="AB4816" t="str">
        <f>IFERROR(IF(ISNUMBER('Procytrat 2003GP'!B318),'Procytrat 2003GP'!B318,DATEVALUE('Procytrat 2003GP'!B318)),"")</f>
        <v/>
      </c>
      <c r="AC4816" t="str">
        <f>IF(AA4816="","",'Procytrat 2003GP'!C318)</f>
        <v/>
      </c>
      <c r="AD4816" t="str">
        <f>IF(AA4816="","",IFERROR(1*'Procytrat 2003GP'!D318,IFERROR(_xludf.NUMBERVALUE('Procytrat 2003GP'!D318,".",","),IFERROR(_xludf.NUMBERVALUE('Procytrat 2003GP'!D318,",","."),0))))</f>
        <v/>
      </c>
      <c r="AE4816" t="str">
        <f>IF(AA4816="","",'Procytrat 2003GP'!A318)</f>
        <v/>
      </c>
      <c r="AF4816">
        <f t="shared" si="474"/>
        <v>0</v>
      </c>
      <c r="AG4816" t="str">
        <f t="shared" si="475"/>
        <v/>
      </c>
      <c r="AH4816" t="str">
        <f t="shared" si="476"/>
        <v/>
      </c>
      <c r="AI4816">
        <f t="shared" si="477"/>
        <v>0</v>
      </c>
      <c r="AJ4816">
        <f t="shared" si="478"/>
        <v>0</v>
      </c>
      <c r="AK4816">
        <v>0</v>
      </c>
      <c r="AL4816" t="str">
        <f>IF(AA4816="","",IFERROR(IF(ISNUMBER('Procytrat 2003GP'!E318),'Procytrat 2003GP'!E318,IF(ISNUMBER(SEARCH("12",'Procytrat 2003GP'!E318)),EDATE(AB4816,12),IF(ISNUMBER(SEARCH("6",'Procytrat 2003GP'!E318)),EDATE(AB4816,6),IF(ISNUMBER(SEARCH("3",'Procytrat 2003GP'!E318)),EDATE(AB4816,3),DATEVALUE('Procytrat 2003GP'!E318))))),""))</f>
        <v/>
      </c>
      <c r="AM4816" t="str">
        <f t="shared" ca="1" si="479"/>
        <v/>
      </c>
    </row>
    <row r="4817" spans="27:39" x14ac:dyDescent="0.3">
      <c r="AA4817" t="str">
        <f>IF(COUNTA('Procytrat 2003GP'!B319,'Procytrat 2003GP'!C319,'Procytrat 2003GP'!D319)&gt;0,"2003GP","")</f>
        <v/>
      </c>
      <c r="AB4817" t="str">
        <f>IFERROR(IF(ISNUMBER('Procytrat 2003GP'!B319),'Procytrat 2003GP'!B319,DATEVALUE('Procytrat 2003GP'!B319)),"")</f>
        <v/>
      </c>
      <c r="AC4817" t="str">
        <f>IF(AA4817="","",'Procytrat 2003GP'!C319)</f>
        <v/>
      </c>
      <c r="AD4817" t="str">
        <f>IF(AA4817="","",IFERROR(1*'Procytrat 2003GP'!D319,IFERROR(_xludf.NUMBERVALUE('Procytrat 2003GP'!D319,".",","),IFERROR(_xludf.NUMBERVALUE('Procytrat 2003GP'!D319,",","."),0))))</f>
        <v/>
      </c>
      <c r="AE4817" t="str">
        <f>IF(AA4817="","",'Procytrat 2003GP'!A319)</f>
        <v/>
      </c>
      <c r="AF4817">
        <f t="shared" si="474"/>
        <v>0</v>
      </c>
      <c r="AG4817" t="str">
        <f t="shared" si="475"/>
        <v/>
      </c>
      <c r="AH4817" t="str">
        <f t="shared" si="476"/>
        <v/>
      </c>
      <c r="AI4817">
        <f t="shared" si="477"/>
        <v>0</v>
      </c>
      <c r="AJ4817">
        <f t="shared" si="478"/>
        <v>0</v>
      </c>
      <c r="AK4817">
        <v>0</v>
      </c>
      <c r="AL4817" t="str">
        <f>IF(AA4817="","",IFERROR(IF(ISNUMBER('Procytrat 2003GP'!E319),'Procytrat 2003GP'!E319,IF(ISNUMBER(SEARCH("12",'Procytrat 2003GP'!E319)),EDATE(AB4817,12),IF(ISNUMBER(SEARCH("6",'Procytrat 2003GP'!E319)),EDATE(AB4817,6),IF(ISNUMBER(SEARCH("3",'Procytrat 2003GP'!E319)),EDATE(AB4817,3),DATEVALUE('Procytrat 2003GP'!E319))))),""))</f>
        <v/>
      </c>
      <c r="AM4817" t="str">
        <f t="shared" ca="1" si="479"/>
        <v/>
      </c>
    </row>
    <row r="4818" spans="27:39" x14ac:dyDescent="0.3">
      <c r="AA4818" t="str">
        <f>IF(COUNTA('Procytrat 2003GP'!B320,'Procytrat 2003GP'!C320,'Procytrat 2003GP'!D320)&gt;0,"2003GP","")</f>
        <v/>
      </c>
      <c r="AB4818" t="str">
        <f>IFERROR(IF(ISNUMBER('Procytrat 2003GP'!B320),'Procytrat 2003GP'!B320,DATEVALUE('Procytrat 2003GP'!B320)),"")</f>
        <v/>
      </c>
      <c r="AC4818" t="str">
        <f>IF(AA4818="","",'Procytrat 2003GP'!C320)</f>
        <v/>
      </c>
      <c r="AD4818" t="str">
        <f>IF(AA4818="","",IFERROR(1*'Procytrat 2003GP'!D320,IFERROR(_xludf.NUMBERVALUE('Procytrat 2003GP'!D320,".",","),IFERROR(_xludf.NUMBERVALUE('Procytrat 2003GP'!D320,",","."),0))))</f>
        <v/>
      </c>
      <c r="AE4818" t="str">
        <f>IF(AA4818="","",'Procytrat 2003GP'!A320)</f>
        <v/>
      </c>
      <c r="AF4818">
        <f t="shared" si="474"/>
        <v>0</v>
      </c>
      <c r="AG4818" t="str">
        <f t="shared" si="475"/>
        <v/>
      </c>
      <c r="AH4818" t="str">
        <f t="shared" si="476"/>
        <v/>
      </c>
      <c r="AI4818">
        <f t="shared" si="477"/>
        <v>0</v>
      </c>
      <c r="AJ4818">
        <f t="shared" si="478"/>
        <v>0</v>
      </c>
      <c r="AK4818">
        <v>0</v>
      </c>
      <c r="AL4818" t="str">
        <f>IF(AA4818="","",IFERROR(IF(ISNUMBER('Procytrat 2003GP'!E320),'Procytrat 2003GP'!E320,IF(ISNUMBER(SEARCH("12",'Procytrat 2003GP'!E320)),EDATE(AB4818,12),IF(ISNUMBER(SEARCH("6",'Procytrat 2003GP'!E320)),EDATE(AB4818,6),IF(ISNUMBER(SEARCH("3",'Procytrat 2003GP'!E320)),EDATE(AB4818,3),DATEVALUE('Procytrat 2003GP'!E320))))),""))</f>
        <v/>
      </c>
      <c r="AM4818" t="str">
        <f t="shared" ca="1" si="479"/>
        <v/>
      </c>
    </row>
    <row r="4819" spans="27:39" x14ac:dyDescent="0.3">
      <c r="AA4819" t="str">
        <f>IF(COUNTA('Procytrat 2003GP'!B321,'Procytrat 2003GP'!C321,'Procytrat 2003GP'!D321)&gt;0,"2003GP","")</f>
        <v/>
      </c>
      <c r="AB4819" t="str">
        <f>IFERROR(IF(ISNUMBER('Procytrat 2003GP'!B321),'Procytrat 2003GP'!B321,DATEVALUE('Procytrat 2003GP'!B321)),"")</f>
        <v/>
      </c>
      <c r="AC4819" t="str">
        <f>IF(AA4819="","",'Procytrat 2003GP'!C321)</f>
        <v/>
      </c>
      <c r="AD4819" t="str">
        <f>IF(AA4819="","",IFERROR(1*'Procytrat 2003GP'!D321,IFERROR(_xludf.NUMBERVALUE('Procytrat 2003GP'!D321,".",","),IFERROR(_xludf.NUMBERVALUE('Procytrat 2003GP'!D321,",","."),0))))</f>
        <v/>
      </c>
      <c r="AE4819" t="str">
        <f>IF(AA4819="","",'Procytrat 2003GP'!A321)</f>
        <v/>
      </c>
      <c r="AF4819">
        <f t="shared" si="474"/>
        <v>0</v>
      </c>
      <c r="AG4819" t="str">
        <f t="shared" si="475"/>
        <v/>
      </c>
      <c r="AH4819" t="str">
        <f t="shared" si="476"/>
        <v/>
      </c>
      <c r="AI4819">
        <f t="shared" si="477"/>
        <v>0</v>
      </c>
      <c r="AJ4819">
        <f t="shared" si="478"/>
        <v>0</v>
      </c>
      <c r="AK4819">
        <v>0</v>
      </c>
      <c r="AL4819" t="str">
        <f>IF(AA4819="","",IFERROR(IF(ISNUMBER('Procytrat 2003GP'!E321),'Procytrat 2003GP'!E321,IF(ISNUMBER(SEARCH("12",'Procytrat 2003GP'!E321)),EDATE(AB4819,12),IF(ISNUMBER(SEARCH("6",'Procytrat 2003GP'!E321)),EDATE(AB4819,6),IF(ISNUMBER(SEARCH("3",'Procytrat 2003GP'!E321)),EDATE(AB4819,3),DATEVALUE('Procytrat 2003GP'!E321))))),""))</f>
        <v/>
      </c>
      <c r="AM4819" t="str">
        <f t="shared" ca="1" si="479"/>
        <v/>
      </c>
    </row>
    <row r="4820" spans="27:39" x14ac:dyDescent="0.3">
      <c r="AA4820" t="str">
        <f>IF(COUNTA('Procytrat 2003GP'!B322,'Procytrat 2003GP'!C322,'Procytrat 2003GP'!D322)&gt;0,"2003GP","")</f>
        <v/>
      </c>
      <c r="AB4820" t="str">
        <f>IFERROR(IF(ISNUMBER('Procytrat 2003GP'!B322),'Procytrat 2003GP'!B322,DATEVALUE('Procytrat 2003GP'!B322)),"")</f>
        <v/>
      </c>
      <c r="AC4820" t="str">
        <f>IF(AA4820="","",'Procytrat 2003GP'!C322)</f>
        <v/>
      </c>
      <c r="AD4820" t="str">
        <f>IF(AA4820="","",IFERROR(1*'Procytrat 2003GP'!D322,IFERROR(_xludf.NUMBERVALUE('Procytrat 2003GP'!D322,".",","),IFERROR(_xludf.NUMBERVALUE('Procytrat 2003GP'!D322,",","."),0))))</f>
        <v/>
      </c>
      <c r="AE4820" t="str">
        <f>IF(AA4820="","",'Procytrat 2003GP'!A322)</f>
        <v/>
      </c>
      <c r="AF4820">
        <f t="shared" si="474"/>
        <v>0</v>
      </c>
      <c r="AG4820" t="str">
        <f t="shared" si="475"/>
        <v/>
      </c>
      <c r="AH4820" t="str">
        <f t="shared" si="476"/>
        <v/>
      </c>
      <c r="AI4820">
        <f t="shared" si="477"/>
        <v>0</v>
      </c>
      <c r="AJ4820">
        <f t="shared" si="478"/>
        <v>0</v>
      </c>
      <c r="AK4820">
        <v>0</v>
      </c>
      <c r="AL4820" t="str">
        <f>IF(AA4820="","",IFERROR(IF(ISNUMBER('Procytrat 2003GP'!E322),'Procytrat 2003GP'!E322,IF(ISNUMBER(SEARCH("12",'Procytrat 2003GP'!E322)),EDATE(AB4820,12),IF(ISNUMBER(SEARCH("6",'Procytrat 2003GP'!E322)),EDATE(AB4820,6),IF(ISNUMBER(SEARCH("3",'Procytrat 2003GP'!E322)),EDATE(AB4820,3),DATEVALUE('Procytrat 2003GP'!E322))))),""))</f>
        <v/>
      </c>
      <c r="AM4820" t="str">
        <f t="shared" ca="1" si="479"/>
        <v/>
      </c>
    </row>
    <row r="4821" spans="27:39" x14ac:dyDescent="0.3">
      <c r="AA4821" t="str">
        <f>IF(COUNTA('Procytrat 2003GP'!B323,'Procytrat 2003GP'!C323,'Procytrat 2003GP'!D323)&gt;0,"2003GP","")</f>
        <v/>
      </c>
      <c r="AB4821" t="str">
        <f>IFERROR(IF(ISNUMBER('Procytrat 2003GP'!B323),'Procytrat 2003GP'!B323,DATEVALUE('Procytrat 2003GP'!B323)),"")</f>
        <v/>
      </c>
      <c r="AC4821" t="str">
        <f>IF(AA4821="","",'Procytrat 2003GP'!C323)</f>
        <v/>
      </c>
      <c r="AD4821" t="str">
        <f>IF(AA4821="","",IFERROR(1*'Procytrat 2003GP'!D323,IFERROR(_xludf.NUMBERVALUE('Procytrat 2003GP'!D323,".",","),IFERROR(_xludf.NUMBERVALUE('Procytrat 2003GP'!D323,",","."),0))))</f>
        <v/>
      </c>
      <c r="AE4821" t="str">
        <f>IF(AA4821="","",'Procytrat 2003GP'!A323)</f>
        <v/>
      </c>
      <c r="AF4821">
        <f t="shared" si="474"/>
        <v>0</v>
      </c>
      <c r="AG4821" t="str">
        <f t="shared" si="475"/>
        <v/>
      </c>
      <c r="AH4821" t="str">
        <f t="shared" si="476"/>
        <v/>
      </c>
      <c r="AI4821">
        <f t="shared" si="477"/>
        <v>0</v>
      </c>
      <c r="AJ4821">
        <f t="shared" si="478"/>
        <v>0</v>
      </c>
      <c r="AK4821">
        <v>0</v>
      </c>
      <c r="AL4821" t="str">
        <f>IF(AA4821="","",IFERROR(IF(ISNUMBER('Procytrat 2003GP'!E323),'Procytrat 2003GP'!E323,IF(ISNUMBER(SEARCH("12",'Procytrat 2003GP'!E323)),EDATE(AB4821,12),IF(ISNUMBER(SEARCH("6",'Procytrat 2003GP'!E323)),EDATE(AB4821,6),IF(ISNUMBER(SEARCH("3",'Procytrat 2003GP'!E323)),EDATE(AB4821,3),DATEVALUE('Procytrat 2003GP'!E323))))),""))</f>
        <v/>
      </c>
      <c r="AM4821" t="str">
        <f t="shared" ca="1" si="479"/>
        <v/>
      </c>
    </row>
    <row r="4822" spans="27:39" x14ac:dyDescent="0.3">
      <c r="AA4822" t="str">
        <f>IF(COUNTA('Procytrat 2003GP'!B324,'Procytrat 2003GP'!C324,'Procytrat 2003GP'!D324)&gt;0,"2003GP","")</f>
        <v/>
      </c>
      <c r="AB4822" t="str">
        <f>IFERROR(IF(ISNUMBER('Procytrat 2003GP'!B324),'Procytrat 2003GP'!B324,DATEVALUE('Procytrat 2003GP'!B324)),"")</f>
        <v/>
      </c>
      <c r="AC4822" t="str">
        <f>IF(AA4822="","",'Procytrat 2003GP'!C324)</f>
        <v/>
      </c>
      <c r="AD4822" t="str">
        <f>IF(AA4822="","",IFERROR(1*'Procytrat 2003GP'!D324,IFERROR(_xludf.NUMBERVALUE('Procytrat 2003GP'!D324,".",","),IFERROR(_xludf.NUMBERVALUE('Procytrat 2003GP'!D324,",","."),0))))</f>
        <v/>
      </c>
      <c r="AE4822" t="str">
        <f>IF(AA4822="","",'Procytrat 2003GP'!A324)</f>
        <v/>
      </c>
      <c r="AF4822">
        <f t="shared" si="474"/>
        <v>0</v>
      </c>
      <c r="AG4822" t="str">
        <f t="shared" si="475"/>
        <v/>
      </c>
      <c r="AH4822" t="str">
        <f t="shared" si="476"/>
        <v/>
      </c>
      <c r="AI4822">
        <f t="shared" si="477"/>
        <v>0</v>
      </c>
      <c r="AJ4822">
        <f t="shared" si="478"/>
        <v>0</v>
      </c>
      <c r="AK4822">
        <v>0</v>
      </c>
      <c r="AL4822" t="str">
        <f>IF(AA4822="","",IFERROR(IF(ISNUMBER('Procytrat 2003GP'!E324),'Procytrat 2003GP'!E324,IF(ISNUMBER(SEARCH("12",'Procytrat 2003GP'!E324)),EDATE(AB4822,12),IF(ISNUMBER(SEARCH("6",'Procytrat 2003GP'!E324)),EDATE(AB4822,6),IF(ISNUMBER(SEARCH("3",'Procytrat 2003GP'!E324)),EDATE(AB4822,3),DATEVALUE('Procytrat 2003GP'!E324))))),""))</f>
        <v/>
      </c>
      <c r="AM4822" t="str">
        <f t="shared" ca="1" si="479"/>
        <v/>
      </c>
    </row>
    <row r="4823" spans="27:39" x14ac:dyDescent="0.3">
      <c r="AA4823" t="str">
        <f>IF(COUNTA('Procytrat 2003GP'!B325,'Procytrat 2003GP'!C325,'Procytrat 2003GP'!D325)&gt;0,"2003GP","")</f>
        <v/>
      </c>
      <c r="AB4823" t="str">
        <f>IFERROR(IF(ISNUMBER('Procytrat 2003GP'!B325),'Procytrat 2003GP'!B325,DATEVALUE('Procytrat 2003GP'!B325)),"")</f>
        <v/>
      </c>
      <c r="AC4823" t="str">
        <f>IF(AA4823="","",'Procytrat 2003GP'!C325)</f>
        <v/>
      </c>
      <c r="AD4823" t="str">
        <f>IF(AA4823="","",IFERROR(1*'Procytrat 2003GP'!D325,IFERROR(_xludf.NUMBERVALUE('Procytrat 2003GP'!D325,".",","),IFERROR(_xludf.NUMBERVALUE('Procytrat 2003GP'!D325,",","."),0))))</f>
        <v/>
      </c>
      <c r="AE4823" t="str">
        <f>IF(AA4823="","",'Procytrat 2003GP'!A325)</f>
        <v/>
      </c>
      <c r="AF4823">
        <f t="shared" si="474"/>
        <v>0</v>
      </c>
      <c r="AG4823" t="str">
        <f t="shared" si="475"/>
        <v/>
      </c>
      <c r="AH4823" t="str">
        <f t="shared" si="476"/>
        <v/>
      </c>
      <c r="AI4823">
        <f t="shared" si="477"/>
        <v>0</v>
      </c>
      <c r="AJ4823">
        <f t="shared" si="478"/>
        <v>0</v>
      </c>
      <c r="AK4823">
        <v>0</v>
      </c>
      <c r="AL4823" t="str">
        <f>IF(AA4823="","",IFERROR(IF(ISNUMBER('Procytrat 2003GP'!E325),'Procytrat 2003GP'!E325,IF(ISNUMBER(SEARCH("12",'Procytrat 2003GP'!E325)),EDATE(AB4823,12),IF(ISNUMBER(SEARCH("6",'Procytrat 2003GP'!E325)),EDATE(AB4823,6),IF(ISNUMBER(SEARCH("3",'Procytrat 2003GP'!E325)),EDATE(AB4823,3),DATEVALUE('Procytrat 2003GP'!E325))))),""))</f>
        <v/>
      </c>
      <c r="AM4823" t="str">
        <f t="shared" ca="1" si="479"/>
        <v/>
      </c>
    </row>
    <row r="4824" spans="27:39" x14ac:dyDescent="0.3">
      <c r="AA4824" t="str">
        <f>IF(COUNTA('Procytrat 2003GP'!B326,'Procytrat 2003GP'!C326,'Procytrat 2003GP'!D326)&gt;0,"2003GP","")</f>
        <v/>
      </c>
      <c r="AB4824" t="str">
        <f>IFERROR(IF(ISNUMBER('Procytrat 2003GP'!B326),'Procytrat 2003GP'!B326,DATEVALUE('Procytrat 2003GP'!B326)),"")</f>
        <v/>
      </c>
      <c r="AC4824" t="str">
        <f>IF(AA4824="","",'Procytrat 2003GP'!C326)</f>
        <v/>
      </c>
      <c r="AD4824" t="str">
        <f>IF(AA4824="","",IFERROR(1*'Procytrat 2003GP'!D326,IFERROR(_xludf.NUMBERVALUE('Procytrat 2003GP'!D326,".",","),IFERROR(_xludf.NUMBERVALUE('Procytrat 2003GP'!D326,",","."),0))))</f>
        <v/>
      </c>
      <c r="AE4824" t="str">
        <f>IF(AA4824="","",'Procytrat 2003GP'!A326)</f>
        <v/>
      </c>
      <c r="AF4824">
        <f t="shared" si="474"/>
        <v>0</v>
      </c>
      <c r="AG4824" t="str">
        <f t="shared" si="475"/>
        <v/>
      </c>
      <c r="AH4824" t="str">
        <f t="shared" si="476"/>
        <v/>
      </c>
      <c r="AI4824">
        <f t="shared" si="477"/>
        <v>0</v>
      </c>
      <c r="AJ4824">
        <f t="shared" si="478"/>
        <v>0</v>
      </c>
      <c r="AK4824">
        <v>0</v>
      </c>
      <c r="AL4824" t="str">
        <f>IF(AA4824="","",IFERROR(IF(ISNUMBER('Procytrat 2003GP'!E326),'Procytrat 2003GP'!E326,IF(ISNUMBER(SEARCH("12",'Procytrat 2003GP'!E326)),EDATE(AB4824,12),IF(ISNUMBER(SEARCH("6",'Procytrat 2003GP'!E326)),EDATE(AB4824,6),IF(ISNUMBER(SEARCH("3",'Procytrat 2003GP'!E326)),EDATE(AB4824,3),DATEVALUE('Procytrat 2003GP'!E326))))),""))</f>
        <v/>
      </c>
      <c r="AM4824" t="str">
        <f t="shared" ca="1" si="479"/>
        <v/>
      </c>
    </row>
    <row r="4825" spans="27:39" x14ac:dyDescent="0.3">
      <c r="AA4825" t="str">
        <f>IF(COUNTA('Procytrat 2003GP'!B327,'Procytrat 2003GP'!C327,'Procytrat 2003GP'!D327)&gt;0,"2003GP","")</f>
        <v/>
      </c>
      <c r="AB4825" t="str">
        <f>IFERROR(IF(ISNUMBER('Procytrat 2003GP'!B327),'Procytrat 2003GP'!B327,DATEVALUE('Procytrat 2003GP'!B327)),"")</f>
        <v/>
      </c>
      <c r="AC4825" t="str">
        <f>IF(AA4825="","",'Procytrat 2003GP'!C327)</f>
        <v/>
      </c>
      <c r="AD4825" t="str">
        <f>IF(AA4825="","",IFERROR(1*'Procytrat 2003GP'!D327,IFERROR(_xludf.NUMBERVALUE('Procytrat 2003GP'!D327,".",","),IFERROR(_xludf.NUMBERVALUE('Procytrat 2003GP'!D327,",","."),0))))</f>
        <v/>
      </c>
      <c r="AE4825" t="str">
        <f>IF(AA4825="","",'Procytrat 2003GP'!A327)</f>
        <v/>
      </c>
      <c r="AF4825">
        <f t="shared" si="474"/>
        <v>0</v>
      </c>
      <c r="AG4825" t="str">
        <f t="shared" si="475"/>
        <v/>
      </c>
      <c r="AH4825" t="str">
        <f t="shared" si="476"/>
        <v/>
      </c>
      <c r="AI4825">
        <f t="shared" si="477"/>
        <v>0</v>
      </c>
      <c r="AJ4825">
        <f t="shared" si="478"/>
        <v>0</v>
      </c>
      <c r="AK4825">
        <v>0</v>
      </c>
      <c r="AL4825" t="str">
        <f>IF(AA4825="","",IFERROR(IF(ISNUMBER('Procytrat 2003GP'!E327),'Procytrat 2003GP'!E327,IF(ISNUMBER(SEARCH("12",'Procytrat 2003GP'!E327)),EDATE(AB4825,12),IF(ISNUMBER(SEARCH("6",'Procytrat 2003GP'!E327)),EDATE(AB4825,6),IF(ISNUMBER(SEARCH("3",'Procytrat 2003GP'!E327)),EDATE(AB4825,3),DATEVALUE('Procytrat 2003GP'!E327))))),""))</f>
        <v/>
      </c>
      <c r="AM4825" t="str">
        <f t="shared" ca="1" si="479"/>
        <v/>
      </c>
    </row>
    <row r="4826" spans="27:39" x14ac:dyDescent="0.3">
      <c r="AA4826" t="str">
        <f>IF(COUNTA('Procytrat 2003GP'!B328,'Procytrat 2003GP'!C328,'Procytrat 2003GP'!D328)&gt;0,"2003GP","")</f>
        <v/>
      </c>
      <c r="AB4826" t="str">
        <f>IFERROR(IF(ISNUMBER('Procytrat 2003GP'!B328),'Procytrat 2003GP'!B328,DATEVALUE('Procytrat 2003GP'!B328)),"")</f>
        <v/>
      </c>
      <c r="AC4826" t="str">
        <f>IF(AA4826="","",'Procytrat 2003GP'!C328)</f>
        <v/>
      </c>
      <c r="AD4826" t="str">
        <f>IF(AA4826="","",IFERROR(1*'Procytrat 2003GP'!D328,IFERROR(_xludf.NUMBERVALUE('Procytrat 2003GP'!D328,".",","),IFERROR(_xludf.NUMBERVALUE('Procytrat 2003GP'!D328,",","."),0))))</f>
        <v/>
      </c>
      <c r="AE4826" t="str">
        <f>IF(AA4826="","",'Procytrat 2003GP'!A328)</f>
        <v/>
      </c>
      <c r="AF4826">
        <f t="shared" si="474"/>
        <v>0</v>
      </c>
      <c r="AG4826" t="str">
        <f t="shared" si="475"/>
        <v/>
      </c>
      <c r="AH4826" t="str">
        <f t="shared" si="476"/>
        <v/>
      </c>
      <c r="AI4826">
        <f t="shared" si="477"/>
        <v>0</v>
      </c>
      <c r="AJ4826">
        <f t="shared" si="478"/>
        <v>0</v>
      </c>
      <c r="AK4826">
        <v>0</v>
      </c>
      <c r="AL4826" t="str">
        <f>IF(AA4826="","",IFERROR(IF(ISNUMBER('Procytrat 2003GP'!E328),'Procytrat 2003GP'!E328,IF(ISNUMBER(SEARCH("12",'Procytrat 2003GP'!E328)),EDATE(AB4826,12),IF(ISNUMBER(SEARCH("6",'Procytrat 2003GP'!E328)),EDATE(AB4826,6),IF(ISNUMBER(SEARCH("3",'Procytrat 2003GP'!E328)),EDATE(AB4826,3),DATEVALUE('Procytrat 2003GP'!E328))))),""))</f>
        <v/>
      </c>
      <c r="AM4826" t="str">
        <f t="shared" ca="1" si="479"/>
        <v/>
      </c>
    </row>
    <row r="4827" spans="27:39" x14ac:dyDescent="0.3">
      <c r="AA4827" t="str">
        <f>IF(COUNTA('Procytrat 2003GP'!B329,'Procytrat 2003GP'!C329,'Procytrat 2003GP'!D329)&gt;0,"2003GP","")</f>
        <v/>
      </c>
      <c r="AB4827" t="str">
        <f>IFERROR(IF(ISNUMBER('Procytrat 2003GP'!B329),'Procytrat 2003GP'!B329,DATEVALUE('Procytrat 2003GP'!B329)),"")</f>
        <v/>
      </c>
      <c r="AC4827" t="str">
        <f>IF(AA4827="","",'Procytrat 2003GP'!C329)</f>
        <v/>
      </c>
      <c r="AD4827" t="str">
        <f>IF(AA4827="","",IFERROR(1*'Procytrat 2003GP'!D329,IFERROR(_xludf.NUMBERVALUE('Procytrat 2003GP'!D329,".",","),IFERROR(_xludf.NUMBERVALUE('Procytrat 2003GP'!D329,",","."),0))))</f>
        <v/>
      </c>
      <c r="AE4827" t="str">
        <f>IF(AA4827="","",'Procytrat 2003GP'!A329)</f>
        <v/>
      </c>
      <c r="AF4827">
        <f t="shared" si="474"/>
        <v>0</v>
      </c>
      <c r="AG4827" t="str">
        <f t="shared" si="475"/>
        <v/>
      </c>
      <c r="AH4827" t="str">
        <f t="shared" si="476"/>
        <v/>
      </c>
      <c r="AI4827">
        <f t="shared" si="477"/>
        <v>0</v>
      </c>
      <c r="AJ4827">
        <f t="shared" si="478"/>
        <v>0</v>
      </c>
      <c r="AK4827">
        <v>0</v>
      </c>
      <c r="AL4827" t="str">
        <f>IF(AA4827="","",IFERROR(IF(ISNUMBER('Procytrat 2003GP'!E329),'Procytrat 2003GP'!E329,IF(ISNUMBER(SEARCH("12",'Procytrat 2003GP'!E329)),EDATE(AB4827,12),IF(ISNUMBER(SEARCH("6",'Procytrat 2003GP'!E329)),EDATE(AB4827,6),IF(ISNUMBER(SEARCH("3",'Procytrat 2003GP'!E329)),EDATE(AB4827,3),DATEVALUE('Procytrat 2003GP'!E329))))),""))</f>
        <v/>
      </c>
      <c r="AM4827" t="str">
        <f t="shared" ca="1" si="479"/>
        <v/>
      </c>
    </row>
    <row r="4828" spans="27:39" x14ac:dyDescent="0.3">
      <c r="AA4828" t="str">
        <f>IF(COUNTA('Procytrat 2003GP'!B330,'Procytrat 2003GP'!C330,'Procytrat 2003GP'!D330)&gt;0,"2003GP","")</f>
        <v/>
      </c>
      <c r="AB4828" t="str">
        <f>IFERROR(IF(ISNUMBER('Procytrat 2003GP'!B330),'Procytrat 2003GP'!B330,DATEVALUE('Procytrat 2003GP'!B330)),"")</f>
        <v/>
      </c>
      <c r="AC4828" t="str">
        <f>IF(AA4828="","",'Procytrat 2003GP'!C330)</f>
        <v/>
      </c>
      <c r="AD4828" t="str">
        <f>IF(AA4828="","",IFERROR(1*'Procytrat 2003GP'!D330,IFERROR(_xludf.NUMBERVALUE('Procytrat 2003GP'!D330,".",","),IFERROR(_xludf.NUMBERVALUE('Procytrat 2003GP'!D330,",","."),0))))</f>
        <v/>
      </c>
      <c r="AE4828" t="str">
        <f>IF(AA4828="","",'Procytrat 2003GP'!A330)</f>
        <v/>
      </c>
      <c r="AF4828">
        <f t="shared" si="474"/>
        <v>0</v>
      </c>
      <c r="AG4828" t="str">
        <f t="shared" si="475"/>
        <v/>
      </c>
      <c r="AH4828" t="str">
        <f t="shared" si="476"/>
        <v/>
      </c>
      <c r="AI4828">
        <f t="shared" si="477"/>
        <v>0</v>
      </c>
      <c r="AJ4828">
        <f t="shared" si="478"/>
        <v>0</v>
      </c>
      <c r="AK4828">
        <v>0</v>
      </c>
      <c r="AL4828" t="str">
        <f>IF(AA4828="","",IFERROR(IF(ISNUMBER('Procytrat 2003GP'!E330),'Procytrat 2003GP'!E330,IF(ISNUMBER(SEARCH("12",'Procytrat 2003GP'!E330)),EDATE(AB4828,12),IF(ISNUMBER(SEARCH("6",'Procytrat 2003GP'!E330)),EDATE(AB4828,6),IF(ISNUMBER(SEARCH("3",'Procytrat 2003GP'!E330)),EDATE(AB4828,3),DATEVALUE('Procytrat 2003GP'!E330))))),""))</f>
        <v/>
      </c>
      <c r="AM4828" t="str">
        <f t="shared" ca="1" si="479"/>
        <v/>
      </c>
    </row>
    <row r="4829" spans="27:39" x14ac:dyDescent="0.3">
      <c r="AA4829" t="str">
        <f>IF(COUNTA('Procytrat 2003GP'!B331,'Procytrat 2003GP'!C331,'Procytrat 2003GP'!D331)&gt;0,"2003GP","")</f>
        <v/>
      </c>
      <c r="AB4829" t="str">
        <f>IFERROR(IF(ISNUMBER('Procytrat 2003GP'!B331),'Procytrat 2003GP'!B331,DATEVALUE('Procytrat 2003GP'!B331)),"")</f>
        <v/>
      </c>
      <c r="AC4829" t="str">
        <f>IF(AA4829="","",'Procytrat 2003GP'!C331)</f>
        <v/>
      </c>
      <c r="AD4829" t="str">
        <f>IF(AA4829="","",IFERROR(1*'Procytrat 2003GP'!D331,IFERROR(_xludf.NUMBERVALUE('Procytrat 2003GP'!D331,".",","),IFERROR(_xludf.NUMBERVALUE('Procytrat 2003GP'!D331,",","."),0))))</f>
        <v/>
      </c>
      <c r="AE4829" t="str">
        <f>IF(AA4829="","",'Procytrat 2003GP'!A331)</f>
        <v/>
      </c>
      <c r="AF4829">
        <f t="shared" si="474"/>
        <v>0</v>
      </c>
      <c r="AG4829" t="str">
        <f t="shared" si="475"/>
        <v/>
      </c>
      <c r="AH4829" t="str">
        <f t="shared" si="476"/>
        <v/>
      </c>
      <c r="AI4829">
        <f t="shared" si="477"/>
        <v>0</v>
      </c>
      <c r="AJ4829">
        <f t="shared" si="478"/>
        <v>0</v>
      </c>
      <c r="AK4829">
        <v>0</v>
      </c>
      <c r="AL4829" t="str">
        <f>IF(AA4829="","",IFERROR(IF(ISNUMBER('Procytrat 2003GP'!E331),'Procytrat 2003GP'!E331,IF(ISNUMBER(SEARCH("12",'Procytrat 2003GP'!E331)),EDATE(AB4829,12),IF(ISNUMBER(SEARCH("6",'Procytrat 2003GP'!E331)),EDATE(AB4829,6),IF(ISNUMBER(SEARCH("3",'Procytrat 2003GP'!E331)),EDATE(AB4829,3),DATEVALUE('Procytrat 2003GP'!E331))))),""))</f>
        <v/>
      </c>
      <c r="AM4829" t="str">
        <f t="shared" ca="1" si="479"/>
        <v/>
      </c>
    </row>
    <row r="4830" spans="27:39" x14ac:dyDescent="0.3">
      <c r="AA4830" t="str">
        <f>IF(COUNTA('Procytrat 2003GP'!B332,'Procytrat 2003GP'!C332,'Procytrat 2003GP'!D332)&gt;0,"2003GP","")</f>
        <v/>
      </c>
      <c r="AB4830" t="str">
        <f>IFERROR(IF(ISNUMBER('Procytrat 2003GP'!B332),'Procytrat 2003GP'!B332,DATEVALUE('Procytrat 2003GP'!B332)),"")</f>
        <v/>
      </c>
      <c r="AC4830" t="str">
        <f>IF(AA4830="","",'Procytrat 2003GP'!C332)</f>
        <v/>
      </c>
      <c r="AD4830" t="str">
        <f>IF(AA4830="","",IFERROR(1*'Procytrat 2003GP'!D332,IFERROR(_xludf.NUMBERVALUE('Procytrat 2003GP'!D332,".",","),IFERROR(_xludf.NUMBERVALUE('Procytrat 2003GP'!D332,",","."),0))))</f>
        <v/>
      </c>
      <c r="AE4830" t="str">
        <f>IF(AA4830="","",'Procytrat 2003GP'!A332)</f>
        <v/>
      </c>
      <c r="AF4830">
        <f t="shared" si="474"/>
        <v>0</v>
      </c>
      <c r="AG4830" t="str">
        <f t="shared" si="475"/>
        <v/>
      </c>
      <c r="AH4830" t="str">
        <f t="shared" si="476"/>
        <v/>
      </c>
      <c r="AI4830">
        <f t="shared" si="477"/>
        <v>0</v>
      </c>
      <c r="AJ4830">
        <f t="shared" si="478"/>
        <v>0</v>
      </c>
      <c r="AK4830">
        <v>0</v>
      </c>
      <c r="AL4830" t="str">
        <f>IF(AA4830="","",IFERROR(IF(ISNUMBER('Procytrat 2003GP'!E332),'Procytrat 2003GP'!E332,IF(ISNUMBER(SEARCH("12",'Procytrat 2003GP'!E332)),EDATE(AB4830,12),IF(ISNUMBER(SEARCH("6",'Procytrat 2003GP'!E332)),EDATE(AB4830,6),IF(ISNUMBER(SEARCH("3",'Procytrat 2003GP'!E332)),EDATE(AB4830,3),DATEVALUE('Procytrat 2003GP'!E332))))),""))</f>
        <v/>
      </c>
      <c r="AM4830" t="str">
        <f t="shared" ca="1" si="479"/>
        <v/>
      </c>
    </row>
    <row r="4831" spans="27:39" x14ac:dyDescent="0.3">
      <c r="AA4831" t="str">
        <f>IF(COUNTA('Procytrat 2003GP'!B333,'Procytrat 2003GP'!C333,'Procytrat 2003GP'!D333)&gt;0,"2003GP","")</f>
        <v/>
      </c>
      <c r="AB4831" t="str">
        <f>IFERROR(IF(ISNUMBER('Procytrat 2003GP'!B333),'Procytrat 2003GP'!B333,DATEVALUE('Procytrat 2003GP'!B333)),"")</f>
        <v/>
      </c>
      <c r="AC4831" t="str">
        <f>IF(AA4831="","",'Procytrat 2003GP'!C333)</f>
        <v/>
      </c>
      <c r="AD4831" t="str">
        <f>IF(AA4831="","",IFERROR(1*'Procytrat 2003GP'!D333,IFERROR(_xludf.NUMBERVALUE('Procytrat 2003GP'!D333,".",","),IFERROR(_xludf.NUMBERVALUE('Procytrat 2003GP'!D333,",","."),0))))</f>
        <v/>
      </c>
      <c r="AE4831" t="str">
        <f>IF(AA4831="","",'Procytrat 2003GP'!A333)</f>
        <v/>
      </c>
      <c r="AF4831">
        <f t="shared" si="474"/>
        <v>0</v>
      </c>
      <c r="AG4831" t="str">
        <f t="shared" si="475"/>
        <v/>
      </c>
      <c r="AH4831" t="str">
        <f t="shared" si="476"/>
        <v/>
      </c>
      <c r="AI4831">
        <f t="shared" si="477"/>
        <v>0</v>
      </c>
      <c r="AJ4831">
        <f t="shared" si="478"/>
        <v>0</v>
      </c>
      <c r="AK4831">
        <v>0</v>
      </c>
      <c r="AL4831" t="str">
        <f>IF(AA4831="","",IFERROR(IF(ISNUMBER('Procytrat 2003GP'!E333),'Procytrat 2003GP'!E333,IF(ISNUMBER(SEARCH("12",'Procytrat 2003GP'!E333)),EDATE(AB4831,12),IF(ISNUMBER(SEARCH("6",'Procytrat 2003GP'!E333)),EDATE(AB4831,6),IF(ISNUMBER(SEARCH("3",'Procytrat 2003GP'!E333)),EDATE(AB4831,3),DATEVALUE('Procytrat 2003GP'!E333))))),""))</f>
        <v/>
      </c>
      <c r="AM4831" t="str">
        <f t="shared" ca="1" si="479"/>
        <v/>
      </c>
    </row>
    <row r="4832" spans="27:39" x14ac:dyDescent="0.3">
      <c r="AA4832" t="str">
        <f>IF(COUNTA('Procytrat 2003GP'!B334,'Procytrat 2003GP'!C334,'Procytrat 2003GP'!D334)&gt;0,"2003GP","")</f>
        <v/>
      </c>
      <c r="AB4832" t="str">
        <f>IFERROR(IF(ISNUMBER('Procytrat 2003GP'!B334),'Procytrat 2003GP'!B334,DATEVALUE('Procytrat 2003GP'!B334)),"")</f>
        <v/>
      </c>
      <c r="AC4832" t="str">
        <f>IF(AA4832="","",'Procytrat 2003GP'!C334)</f>
        <v/>
      </c>
      <c r="AD4832" t="str">
        <f>IF(AA4832="","",IFERROR(1*'Procytrat 2003GP'!D334,IFERROR(_xludf.NUMBERVALUE('Procytrat 2003GP'!D334,".",","),IFERROR(_xludf.NUMBERVALUE('Procytrat 2003GP'!D334,",","."),0))))</f>
        <v/>
      </c>
      <c r="AE4832" t="str">
        <f>IF(AA4832="","",'Procytrat 2003GP'!A334)</f>
        <v/>
      </c>
      <c r="AF4832">
        <f t="shared" si="474"/>
        <v>0</v>
      </c>
      <c r="AG4832" t="str">
        <f t="shared" si="475"/>
        <v/>
      </c>
      <c r="AH4832" t="str">
        <f t="shared" si="476"/>
        <v/>
      </c>
      <c r="AI4832">
        <f t="shared" si="477"/>
        <v>0</v>
      </c>
      <c r="AJ4832">
        <f t="shared" si="478"/>
        <v>0</v>
      </c>
      <c r="AK4832">
        <v>0</v>
      </c>
      <c r="AL4832" t="str">
        <f>IF(AA4832="","",IFERROR(IF(ISNUMBER('Procytrat 2003GP'!E334),'Procytrat 2003GP'!E334,IF(ISNUMBER(SEARCH("12",'Procytrat 2003GP'!E334)),EDATE(AB4832,12),IF(ISNUMBER(SEARCH("6",'Procytrat 2003GP'!E334)),EDATE(AB4832,6),IF(ISNUMBER(SEARCH("3",'Procytrat 2003GP'!E334)),EDATE(AB4832,3),DATEVALUE('Procytrat 2003GP'!E334))))),""))</f>
        <v/>
      </c>
      <c r="AM4832" t="str">
        <f t="shared" ca="1" si="479"/>
        <v/>
      </c>
    </row>
    <row r="4833" spans="27:39" x14ac:dyDescent="0.3">
      <c r="AA4833" t="str">
        <f>IF(COUNTA('Procytrat 2003GP'!B335,'Procytrat 2003GP'!C335,'Procytrat 2003GP'!D335)&gt;0,"2003GP","")</f>
        <v/>
      </c>
      <c r="AB4833" t="str">
        <f>IFERROR(IF(ISNUMBER('Procytrat 2003GP'!B335),'Procytrat 2003GP'!B335,DATEVALUE('Procytrat 2003GP'!B335)),"")</f>
        <v/>
      </c>
      <c r="AC4833" t="str">
        <f>IF(AA4833="","",'Procytrat 2003GP'!C335)</f>
        <v/>
      </c>
      <c r="AD4833" t="str">
        <f>IF(AA4833="","",IFERROR(1*'Procytrat 2003GP'!D335,IFERROR(_xludf.NUMBERVALUE('Procytrat 2003GP'!D335,".",","),IFERROR(_xludf.NUMBERVALUE('Procytrat 2003GP'!D335,",","."),0))))</f>
        <v/>
      </c>
      <c r="AE4833" t="str">
        <f>IF(AA4833="","",'Procytrat 2003GP'!A335)</f>
        <v/>
      </c>
      <c r="AF4833">
        <f t="shared" si="474"/>
        <v>0</v>
      </c>
      <c r="AG4833" t="str">
        <f t="shared" si="475"/>
        <v/>
      </c>
      <c r="AH4833" t="str">
        <f t="shared" si="476"/>
        <v/>
      </c>
      <c r="AI4833">
        <f t="shared" si="477"/>
        <v>0</v>
      </c>
      <c r="AJ4833">
        <f t="shared" si="478"/>
        <v>0</v>
      </c>
      <c r="AK4833">
        <v>0</v>
      </c>
      <c r="AL4833" t="str">
        <f>IF(AA4833="","",IFERROR(IF(ISNUMBER('Procytrat 2003GP'!E335),'Procytrat 2003GP'!E335,IF(ISNUMBER(SEARCH("12",'Procytrat 2003GP'!E335)),EDATE(AB4833,12),IF(ISNUMBER(SEARCH("6",'Procytrat 2003GP'!E335)),EDATE(AB4833,6),IF(ISNUMBER(SEARCH("3",'Procytrat 2003GP'!E335)),EDATE(AB4833,3),DATEVALUE('Procytrat 2003GP'!E335))))),""))</f>
        <v/>
      </c>
      <c r="AM4833" t="str">
        <f t="shared" ca="1" si="479"/>
        <v/>
      </c>
    </row>
    <row r="4834" spans="27:39" x14ac:dyDescent="0.3">
      <c r="AA4834" t="str">
        <f>IF(COUNTA('Procytrat 2003GP'!B336,'Procytrat 2003GP'!C336,'Procytrat 2003GP'!D336)&gt;0,"2003GP","")</f>
        <v/>
      </c>
      <c r="AB4834" t="str">
        <f>IFERROR(IF(ISNUMBER('Procytrat 2003GP'!B336),'Procytrat 2003GP'!B336,DATEVALUE('Procytrat 2003GP'!B336)),"")</f>
        <v/>
      </c>
      <c r="AC4834" t="str">
        <f>IF(AA4834="","",'Procytrat 2003GP'!C336)</f>
        <v/>
      </c>
      <c r="AD4834" t="str">
        <f>IF(AA4834="","",IFERROR(1*'Procytrat 2003GP'!D336,IFERROR(_xludf.NUMBERVALUE('Procytrat 2003GP'!D336,".",","),IFERROR(_xludf.NUMBERVALUE('Procytrat 2003GP'!D336,",","."),0))))</f>
        <v/>
      </c>
      <c r="AE4834" t="str">
        <f>IF(AA4834="","",'Procytrat 2003GP'!A336)</f>
        <v/>
      </c>
      <c r="AF4834">
        <f t="shared" si="474"/>
        <v>0</v>
      </c>
      <c r="AG4834" t="str">
        <f t="shared" si="475"/>
        <v/>
      </c>
      <c r="AH4834" t="str">
        <f t="shared" si="476"/>
        <v/>
      </c>
      <c r="AI4834">
        <f t="shared" si="477"/>
        <v>0</v>
      </c>
      <c r="AJ4834">
        <f t="shared" si="478"/>
        <v>0</v>
      </c>
      <c r="AK4834">
        <v>0</v>
      </c>
      <c r="AL4834" t="str">
        <f>IF(AA4834="","",IFERROR(IF(ISNUMBER('Procytrat 2003GP'!E336),'Procytrat 2003GP'!E336,IF(ISNUMBER(SEARCH("12",'Procytrat 2003GP'!E336)),EDATE(AB4834,12),IF(ISNUMBER(SEARCH("6",'Procytrat 2003GP'!E336)),EDATE(AB4834,6),IF(ISNUMBER(SEARCH("3",'Procytrat 2003GP'!E336)),EDATE(AB4834,3),DATEVALUE('Procytrat 2003GP'!E336))))),""))</f>
        <v/>
      </c>
      <c r="AM4834" t="str">
        <f t="shared" ca="1" si="479"/>
        <v/>
      </c>
    </row>
    <row r="4835" spans="27:39" x14ac:dyDescent="0.3">
      <c r="AA4835" t="str">
        <f>IF(COUNTA('Procytrat 2003GP'!B337,'Procytrat 2003GP'!C337,'Procytrat 2003GP'!D337)&gt;0,"2003GP","")</f>
        <v/>
      </c>
      <c r="AB4835" t="str">
        <f>IFERROR(IF(ISNUMBER('Procytrat 2003GP'!B337),'Procytrat 2003GP'!B337,DATEVALUE('Procytrat 2003GP'!B337)),"")</f>
        <v/>
      </c>
      <c r="AC4835" t="str">
        <f>IF(AA4835="","",'Procytrat 2003GP'!C337)</f>
        <v/>
      </c>
      <c r="AD4835" t="str">
        <f>IF(AA4835="","",IFERROR(1*'Procytrat 2003GP'!D337,IFERROR(_xludf.NUMBERVALUE('Procytrat 2003GP'!D337,".",","),IFERROR(_xludf.NUMBERVALUE('Procytrat 2003GP'!D337,",","."),0))))</f>
        <v/>
      </c>
      <c r="AE4835" t="str">
        <f>IF(AA4835="","",'Procytrat 2003GP'!A337)</f>
        <v/>
      </c>
      <c r="AF4835">
        <f t="shared" si="474"/>
        <v>0</v>
      </c>
      <c r="AG4835" t="str">
        <f t="shared" si="475"/>
        <v/>
      </c>
      <c r="AH4835" t="str">
        <f t="shared" si="476"/>
        <v/>
      </c>
      <c r="AI4835">
        <f t="shared" si="477"/>
        <v>0</v>
      </c>
      <c r="AJ4835">
        <f t="shared" si="478"/>
        <v>0</v>
      </c>
      <c r="AK4835">
        <v>0</v>
      </c>
      <c r="AL4835" t="str">
        <f>IF(AA4835="","",IFERROR(IF(ISNUMBER('Procytrat 2003GP'!E337),'Procytrat 2003GP'!E337,IF(ISNUMBER(SEARCH("12",'Procytrat 2003GP'!E337)),EDATE(AB4835,12),IF(ISNUMBER(SEARCH("6",'Procytrat 2003GP'!E337)),EDATE(AB4835,6),IF(ISNUMBER(SEARCH("3",'Procytrat 2003GP'!E337)),EDATE(AB4835,3),DATEVALUE('Procytrat 2003GP'!E337))))),""))</f>
        <v/>
      </c>
      <c r="AM4835" t="str">
        <f t="shared" ca="1" si="479"/>
        <v/>
      </c>
    </row>
    <row r="4836" spans="27:39" x14ac:dyDescent="0.3">
      <c r="AA4836" t="str">
        <f>IF(COUNTA('Procytrat 2003GP'!B338,'Procytrat 2003GP'!C338,'Procytrat 2003GP'!D338)&gt;0,"2003GP","")</f>
        <v/>
      </c>
      <c r="AB4836" t="str">
        <f>IFERROR(IF(ISNUMBER('Procytrat 2003GP'!B338),'Procytrat 2003GP'!B338,DATEVALUE('Procytrat 2003GP'!B338)),"")</f>
        <v/>
      </c>
      <c r="AC4836" t="str">
        <f>IF(AA4836="","",'Procytrat 2003GP'!C338)</f>
        <v/>
      </c>
      <c r="AD4836" t="str">
        <f>IF(AA4836="","",IFERROR(1*'Procytrat 2003GP'!D338,IFERROR(_xludf.NUMBERVALUE('Procytrat 2003GP'!D338,".",","),IFERROR(_xludf.NUMBERVALUE('Procytrat 2003GP'!D338,",","."),0))))</f>
        <v/>
      </c>
      <c r="AE4836" t="str">
        <f>IF(AA4836="","",'Procytrat 2003GP'!A338)</f>
        <v/>
      </c>
      <c r="AF4836">
        <f t="shared" si="474"/>
        <v>0</v>
      </c>
      <c r="AG4836" t="str">
        <f t="shared" si="475"/>
        <v/>
      </c>
      <c r="AH4836" t="str">
        <f t="shared" si="476"/>
        <v/>
      </c>
      <c r="AI4836">
        <f t="shared" si="477"/>
        <v>0</v>
      </c>
      <c r="AJ4836">
        <f t="shared" si="478"/>
        <v>0</v>
      </c>
      <c r="AK4836">
        <v>0</v>
      </c>
      <c r="AL4836" t="str">
        <f>IF(AA4836="","",IFERROR(IF(ISNUMBER('Procytrat 2003GP'!E338),'Procytrat 2003GP'!E338,IF(ISNUMBER(SEARCH("12",'Procytrat 2003GP'!E338)),EDATE(AB4836,12),IF(ISNUMBER(SEARCH("6",'Procytrat 2003GP'!E338)),EDATE(AB4836,6),IF(ISNUMBER(SEARCH("3",'Procytrat 2003GP'!E338)),EDATE(AB4836,3),DATEVALUE('Procytrat 2003GP'!E338))))),""))</f>
        <v/>
      </c>
      <c r="AM4836" t="str">
        <f t="shared" ca="1" si="479"/>
        <v/>
      </c>
    </row>
    <row r="4837" spans="27:39" x14ac:dyDescent="0.3">
      <c r="AA4837" t="str">
        <f>IF(COUNTA('Procytrat 2003GP'!B339,'Procytrat 2003GP'!C339,'Procytrat 2003GP'!D339)&gt;0,"2003GP","")</f>
        <v/>
      </c>
      <c r="AB4837" t="str">
        <f>IFERROR(IF(ISNUMBER('Procytrat 2003GP'!B339),'Procytrat 2003GP'!B339,DATEVALUE('Procytrat 2003GP'!B339)),"")</f>
        <v/>
      </c>
      <c r="AC4837" t="str">
        <f>IF(AA4837="","",'Procytrat 2003GP'!C339)</f>
        <v/>
      </c>
      <c r="AD4837" t="str">
        <f>IF(AA4837="","",IFERROR(1*'Procytrat 2003GP'!D339,IFERROR(_xludf.NUMBERVALUE('Procytrat 2003GP'!D339,".",","),IFERROR(_xludf.NUMBERVALUE('Procytrat 2003GP'!D339,",","."),0))))</f>
        <v/>
      </c>
      <c r="AE4837" t="str">
        <f>IF(AA4837="","",'Procytrat 2003GP'!A339)</f>
        <v/>
      </c>
      <c r="AF4837">
        <f t="shared" si="474"/>
        <v>0</v>
      </c>
      <c r="AG4837" t="str">
        <f t="shared" si="475"/>
        <v/>
      </c>
      <c r="AH4837" t="str">
        <f t="shared" si="476"/>
        <v/>
      </c>
      <c r="AI4837">
        <f t="shared" si="477"/>
        <v>0</v>
      </c>
      <c r="AJ4837">
        <f t="shared" si="478"/>
        <v>0</v>
      </c>
      <c r="AK4837">
        <v>0</v>
      </c>
      <c r="AL4837" t="str">
        <f>IF(AA4837="","",IFERROR(IF(ISNUMBER('Procytrat 2003GP'!E339),'Procytrat 2003GP'!E339,IF(ISNUMBER(SEARCH("12",'Procytrat 2003GP'!E339)),EDATE(AB4837,12),IF(ISNUMBER(SEARCH("6",'Procytrat 2003GP'!E339)),EDATE(AB4837,6),IF(ISNUMBER(SEARCH("3",'Procytrat 2003GP'!E339)),EDATE(AB4837,3),DATEVALUE('Procytrat 2003GP'!E339))))),""))</f>
        <v/>
      </c>
      <c r="AM4837" t="str">
        <f t="shared" ca="1" si="479"/>
        <v/>
      </c>
    </row>
    <row r="4838" spans="27:39" x14ac:dyDescent="0.3">
      <c r="AA4838" t="str">
        <f>IF(COUNTA('Procytrat 2003GP'!B340,'Procytrat 2003GP'!C340,'Procytrat 2003GP'!D340)&gt;0,"2003GP","")</f>
        <v/>
      </c>
      <c r="AB4838" t="str">
        <f>IFERROR(IF(ISNUMBER('Procytrat 2003GP'!B340),'Procytrat 2003GP'!B340,DATEVALUE('Procytrat 2003GP'!B340)),"")</f>
        <v/>
      </c>
      <c r="AC4838" t="str">
        <f>IF(AA4838="","",'Procytrat 2003GP'!C340)</f>
        <v/>
      </c>
      <c r="AD4838" t="str">
        <f>IF(AA4838="","",IFERROR(1*'Procytrat 2003GP'!D340,IFERROR(_xludf.NUMBERVALUE('Procytrat 2003GP'!D340,".",","),IFERROR(_xludf.NUMBERVALUE('Procytrat 2003GP'!D340,",","."),0))))</f>
        <v/>
      </c>
      <c r="AE4838" t="str">
        <f>IF(AA4838="","",'Procytrat 2003GP'!A340)</f>
        <v/>
      </c>
      <c r="AF4838">
        <f t="shared" si="474"/>
        <v>0</v>
      </c>
      <c r="AG4838" t="str">
        <f t="shared" si="475"/>
        <v/>
      </c>
      <c r="AH4838" t="str">
        <f t="shared" si="476"/>
        <v/>
      </c>
      <c r="AI4838">
        <f t="shared" si="477"/>
        <v>0</v>
      </c>
      <c r="AJ4838">
        <f t="shared" si="478"/>
        <v>0</v>
      </c>
      <c r="AK4838">
        <v>0</v>
      </c>
      <c r="AL4838" t="str">
        <f>IF(AA4838="","",IFERROR(IF(ISNUMBER('Procytrat 2003GP'!E340),'Procytrat 2003GP'!E340,IF(ISNUMBER(SEARCH("12",'Procytrat 2003GP'!E340)),EDATE(AB4838,12),IF(ISNUMBER(SEARCH("6",'Procytrat 2003GP'!E340)),EDATE(AB4838,6),IF(ISNUMBER(SEARCH("3",'Procytrat 2003GP'!E340)),EDATE(AB4838,3),DATEVALUE('Procytrat 2003GP'!E340))))),""))</f>
        <v/>
      </c>
      <c r="AM4838" t="str">
        <f t="shared" ca="1" si="479"/>
        <v/>
      </c>
    </row>
    <row r="4839" spans="27:39" x14ac:dyDescent="0.3">
      <c r="AA4839" t="str">
        <f>IF(COUNTA('Procytrat 2003GP'!B341,'Procytrat 2003GP'!C341,'Procytrat 2003GP'!D341)&gt;0,"2003GP","")</f>
        <v/>
      </c>
      <c r="AB4839" t="str">
        <f>IFERROR(IF(ISNUMBER('Procytrat 2003GP'!B341),'Procytrat 2003GP'!B341,DATEVALUE('Procytrat 2003GP'!B341)),"")</f>
        <v/>
      </c>
      <c r="AC4839" t="str">
        <f>IF(AA4839="","",'Procytrat 2003GP'!C341)</f>
        <v/>
      </c>
      <c r="AD4839" t="str">
        <f>IF(AA4839="","",IFERROR(1*'Procytrat 2003GP'!D341,IFERROR(_xludf.NUMBERVALUE('Procytrat 2003GP'!D341,".",","),IFERROR(_xludf.NUMBERVALUE('Procytrat 2003GP'!D341,",","."),0))))</f>
        <v/>
      </c>
      <c r="AE4839" t="str">
        <f>IF(AA4839="","",'Procytrat 2003GP'!A341)</f>
        <v/>
      </c>
      <c r="AF4839">
        <f t="shared" si="474"/>
        <v>0</v>
      </c>
      <c r="AG4839" t="str">
        <f t="shared" si="475"/>
        <v/>
      </c>
      <c r="AH4839" t="str">
        <f t="shared" si="476"/>
        <v/>
      </c>
      <c r="AI4839">
        <f t="shared" si="477"/>
        <v>0</v>
      </c>
      <c r="AJ4839">
        <f t="shared" si="478"/>
        <v>0</v>
      </c>
      <c r="AK4839">
        <v>0</v>
      </c>
      <c r="AL4839" t="str">
        <f>IF(AA4839="","",IFERROR(IF(ISNUMBER('Procytrat 2003GP'!E341),'Procytrat 2003GP'!E341,IF(ISNUMBER(SEARCH("12",'Procytrat 2003GP'!E341)),EDATE(AB4839,12),IF(ISNUMBER(SEARCH("6",'Procytrat 2003GP'!E341)),EDATE(AB4839,6),IF(ISNUMBER(SEARCH("3",'Procytrat 2003GP'!E341)),EDATE(AB4839,3),DATEVALUE('Procytrat 2003GP'!E341))))),""))</f>
        <v/>
      </c>
      <c r="AM4839" t="str">
        <f t="shared" ca="1" si="479"/>
        <v/>
      </c>
    </row>
    <row r="4840" spans="27:39" x14ac:dyDescent="0.3">
      <c r="AA4840" t="str">
        <f>IF(COUNTA('Procytrat 2003GP'!B342,'Procytrat 2003GP'!C342,'Procytrat 2003GP'!D342)&gt;0,"2003GP","")</f>
        <v/>
      </c>
      <c r="AB4840" t="str">
        <f>IFERROR(IF(ISNUMBER('Procytrat 2003GP'!B342),'Procytrat 2003GP'!B342,DATEVALUE('Procytrat 2003GP'!B342)),"")</f>
        <v/>
      </c>
      <c r="AC4840" t="str">
        <f>IF(AA4840="","",'Procytrat 2003GP'!C342)</f>
        <v/>
      </c>
      <c r="AD4840" t="str">
        <f>IF(AA4840="","",IFERROR(1*'Procytrat 2003GP'!D342,IFERROR(_xludf.NUMBERVALUE('Procytrat 2003GP'!D342,".",","),IFERROR(_xludf.NUMBERVALUE('Procytrat 2003GP'!D342,",","."),0))))</f>
        <v/>
      </c>
      <c r="AE4840" t="str">
        <f>IF(AA4840="","",'Procytrat 2003GP'!A342)</f>
        <v/>
      </c>
      <c r="AF4840">
        <f t="shared" si="474"/>
        <v>0</v>
      </c>
      <c r="AG4840" t="str">
        <f t="shared" si="475"/>
        <v/>
      </c>
      <c r="AH4840" t="str">
        <f t="shared" si="476"/>
        <v/>
      </c>
      <c r="AI4840">
        <f t="shared" si="477"/>
        <v>0</v>
      </c>
      <c r="AJ4840">
        <f t="shared" si="478"/>
        <v>0</v>
      </c>
      <c r="AK4840">
        <v>0</v>
      </c>
      <c r="AL4840" t="str">
        <f>IF(AA4840="","",IFERROR(IF(ISNUMBER('Procytrat 2003GP'!E342),'Procytrat 2003GP'!E342,IF(ISNUMBER(SEARCH("12",'Procytrat 2003GP'!E342)),EDATE(AB4840,12),IF(ISNUMBER(SEARCH("6",'Procytrat 2003GP'!E342)),EDATE(AB4840,6),IF(ISNUMBER(SEARCH("3",'Procytrat 2003GP'!E342)),EDATE(AB4840,3),DATEVALUE('Procytrat 2003GP'!E342))))),""))</f>
        <v/>
      </c>
      <c r="AM4840" t="str">
        <f t="shared" ca="1" si="479"/>
        <v/>
      </c>
    </row>
    <row r="4841" spans="27:39" x14ac:dyDescent="0.3">
      <c r="AA4841" t="str">
        <f>IF(COUNTA('Procytrat 2003GP'!B343,'Procytrat 2003GP'!C343,'Procytrat 2003GP'!D343)&gt;0,"2003GP","")</f>
        <v/>
      </c>
      <c r="AB4841" t="str">
        <f>IFERROR(IF(ISNUMBER('Procytrat 2003GP'!B343),'Procytrat 2003GP'!B343,DATEVALUE('Procytrat 2003GP'!B343)),"")</f>
        <v/>
      </c>
      <c r="AC4841" t="str">
        <f>IF(AA4841="","",'Procytrat 2003GP'!C343)</f>
        <v/>
      </c>
      <c r="AD4841" t="str">
        <f>IF(AA4841="","",IFERROR(1*'Procytrat 2003GP'!D343,IFERROR(_xludf.NUMBERVALUE('Procytrat 2003GP'!D343,".",","),IFERROR(_xludf.NUMBERVALUE('Procytrat 2003GP'!D343,",","."),0))))</f>
        <v/>
      </c>
      <c r="AE4841" t="str">
        <f>IF(AA4841="","",'Procytrat 2003GP'!A343)</f>
        <v/>
      </c>
      <c r="AF4841">
        <f t="shared" si="474"/>
        <v>0</v>
      </c>
      <c r="AG4841" t="str">
        <f t="shared" si="475"/>
        <v/>
      </c>
      <c r="AH4841" t="str">
        <f t="shared" si="476"/>
        <v/>
      </c>
      <c r="AI4841">
        <f t="shared" si="477"/>
        <v>0</v>
      </c>
      <c r="AJ4841">
        <f t="shared" si="478"/>
        <v>0</v>
      </c>
      <c r="AK4841">
        <v>0</v>
      </c>
      <c r="AL4841" t="str">
        <f>IF(AA4841="","",IFERROR(IF(ISNUMBER('Procytrat 2003GP'!E343),'Procytrat 2003GP'!E343,IF(ISNUMBER(SEARCH("12",'Procytrat 2003GP'!E343)),EDATE(AB4841,12),IF(ISNUMBER(SEARCH("6",'Procytrat 2003GP'!E343)),EDATE(AB4841,6),IF(ISNUMBER(SEARCH("3",'Procytrat 2003GP'!E343)),EDATE(AB4841,3),DATEVALUE('Procytrat 2003GP'!E343))))),""))</f>
        <v/>
      </c>
      <c r="AM4841" t="str">
        <f t="shared" ca="1" si="479"/>
        <v/>
      </c>
    </row>
    <row r="4842" spans="27:39" x14ac:dyDescent="0.3">
      <c r="AA4842" t="str">
        <f>IF(COUNTA('Procytrat 2003GP'!B344,'Procytrat 2003GP'!C344,'Procytrat 2003GP'!D344)&gt;0,"2003GP","")</f>
        <v/>
      </c>
      <c r="AB4842" t="str">
        <f>IFERROR(IF(ISNUMBER('Procytrat 2003GP'!B344),'Procytrat 2003GP'!B344,DATEVALUE('Procytrat 2003GP'!B344)),"")</f>
        <v/>
      </c>
      <c r="AC4842" t="str">
        <f>IF(AA4842="","",'Procytrat 2003GP'!C344)</f>
        <v/>
      </c>
      <c r="AD4842" t="str">
        <f>IF(AA4842="","",IFERROR(1*'Procytrat 2003GP'!D344,IFERROR(_xludf.NUMBERVALUE('Procytrat 2003GP'!D344,".",","),IFERROR(_xludf.NUMBERVALUE('Procytrat 2003GP'!D344,",","."),0))))</f>
        <v/>
      </c>
      <c r="AE4842" t="str">
        <f>IF(AA4842="","",'Procytrat 2003GP'!A344)</f>
        <v/>
      </c>
      <c r="AF4842">
        <f t="shared" si="474"/>
        <v>0</v>
      </c>
      <c r="AG4842" t="str">
        <f t="shared" si="475"/>
        <v/>
      </c>
      <c r="AH4842" t="str">
        <f t="shared" si="476"/>
        <v/>
      </c>
      <c r="AI4842">
        <f t="shared" si="477"/>
        <v>0</v>
      </c>
      <c r="AJ4842">
        <f t="shared" si="478"/>
        <v>0</v>
      </c>
      <c r="AK4842">
        <v>0</v>
      </c>
      <c r="AL4842" t="str">
        <f>IF(AA4842="","",IFERROR(IF(ISNUMBER('Procytrat 2003GP'!E344),'Procytrat 2003GP'!E344,IF(ISNUMBER(SEARCH("12",'Procytrat 2003GP'!E344)),EDATE(AB4842,12),IF(ISNUMBER(SEARCH("6",'Procytrat 2003GP'!E344)),EDATE(AB4842,6),IF(ISNUMBER(SEARCH("3",'Procytrat 2003GP'!E344)),EDATE(AB4842,3),DATEVALUE('Procytrat 2003GP'!E344))))),""))</f>
        <v/>
      </c>
      <c r="AM4842" t="str">
        <f t="shared" ca="1" si="479"/>
        <v/>
      </c>
    </row>
    <row r="4843" spans="27:39" x14ac:dyDescent="0.3">
      <c r="AA4843" t="str">
        <f>IF(COUNTA('Procytrat 2003GP'!B345,'Procytrat 2003GP'!C345,'Procytrat 2003GP'!D345)&gt;0,"2003GP","")</f>
        <v/>
      </c>
      <c r="AB4843" t="str">
        <f>IFERROR(IF(ISNUMBER('Procytrat 2003GP'!B345),'Procytrat 2003GP'!B345,DATEVALUE('Procytrat 2003GP'!B345)),"")</f>
        <v/>
      </c>
      <c r="AC4843" t="str">
        <f>IF(AA4843="","",'Procytrat 2003GP'!C345)</f>
        <v/>
      </c>
      <c r="AD4843" t="str">
        <f>IF(AA4843="","",IFERROR(1*'Procytrat 2003GP'!D345,IFERROR(_xludf.NUMBERVALUE('Procytrat 2003GP'!D345,".",","),IFERROR(_xludf.NUMBERVALUE('Procytrat 2003GP'!D345,",","."),0))))</f>
        <v/>
      </c>
      <c r="AE4843" t="str">
        <f>IF(AA4843="","",'Procytrat 2003GP'!A345)</f>
        <v/>
      </c>
      <c r="AF4843">
        <f t="shared" si="474"/>
        <v>0</v>
      </c>
      <c r="AG4843" t="str">
        <f t="shared" si="475"/>
        <v/>
      </c>
      <c r="AH4843" t="str">
        <f t="shared" si="476"/>
        <v/>
      </c>
      <c r="AI4843">
        <f t="shared" si="477"/>
        <v>0</v>
      </c>
      <c r="AJ4843">
        <f t="shared" si="478"/>
        <v>0</v>
      </c>
      <c r="AK4843">
        <v>0</v>
      </c>
      <c r="AL4843" t="str">
        <f>IF(AA4843="","",IFERROR(IF(ISNUMBER('Procytrat 2003GP'!E345),'Procytrat 2003GP'!E345,IF(ISNUMBER(SEARCH("12",'Procytrat 2003GP'!E345)),EDATE(AB4843,12),IF(ISNUMBER(SEARCH("6",'Procytrat 2003GP'!E345)),EDATE(AB4843,6),IF(ISNUMBER(SEARCH("3",'Procytrat 2003GP'!E345)),EDATE(AB4843,3),DATEVALUE('Procytrat 2003GP'!E345))))),""))</f>
        <v/>
      </c>
      <c r="AM4843" t="str">
        <f t="shared" ca="1" si="479"/>
        <v/>
      </c>
    </row>
    <row r="4844" spans="27:39" x14ac:dyDescent="0.3">
      <c r="AA4844" t="str">
        <f>IF(COUNTA('Procytrat 2003GP'!B346,'Procytrat 2003GP'!C346,'Procytrat 2003GP'!D346)&gt;0,"2003GP","")</f>
        <v/>
      </c>
      <c r="AB4844" t="str">
        <f>IFERROR(IF(ISNUMBER('Procytrat 2003GP'!B346),'Procytrat 2003GP'!B346,DATEVALUE('Procytrat 2003GP'!B346)),"")</f>
        <v/>
      </c>
      <c r="AC4844" t="str">
        <f>IF(AA4844="","",'Procytrat 2003GP'!C346)</f>
        <v/>
      </c>
      <c r="AD4844" t="str">
        <f>IF(AA4844="","",IFERROR(1*'Procytrat 2003GP'!D346,IFERROR(_xludf.NUMBERVALUE('Procytrat 2003GP'!D346,".",","),IFERROR(_xludf.NUMBERVALUE('Procytrat 2003GP'!D346,",","."),0))))</f>
        <v/>
      </c>
      <c r="AE4844" t="str">
        <f>IF(AA4844="","",'Procytrat 2003GP'!A346)</f>
        <v/>
      </c>
      <c r="AF4844">
        <f t="shared" si="474"/>
        <v>0</v>
      </c>
      <c r="AG4844" t="str">
        <f t="shared" si="475"/>
        <v/>
      </c>
      <c r="AH4844" t="str">
        <f t="shared" si="476"/>
        <v/>
      </c>
      <c r="AI4844">
        <f t="shared" si="477"/>
        <v>0</v>
      </c>
      <c r="AJ4844">
        <f t="shared" si="478"/>
        <v>0</v>
      </c>
      <c r="AK4844">
        <v>0</v>
      </c>
      <c r="AL4844" t="str">
        <f>IF(AA4844="","",IFERROR(IF(ISNUMBER('Procytrat 2003GP'!E346),'Procytrat 2003GP'!E346,IF(ISNUMBER(SEARCH("12",'Procytrat 2003GP'!E346)),EDATE(AB4844,12),IF(ISNUMBER(SEARCH("6",'Procytrat 2003GP'!E346)),EDATE(AB4844,6),IF(ISNUMBER(SEARCH("3",'Procytrat 2003GP'!E346)),EDATE(AB4844,3),DATEVALUE('Procytrat 2003GP'!E346))))),""))</f>
        <v/>
      </c>
      <c r="AM4844" t="str">
        <f t="shared" ca="1" si="479"/>
        <v/>
      </c>
    </row>
    <row r="4845" spans="27:39" x14ac:dyDescent="0.3">
      <c r="AA4845" t="str">
        <f>IF(COUNTA('Procytrat 2003GP'!B347,'Procytrat 2003GP'!C347,'Procytrat 2003GP'!D347)&gt;0,"2003GP","")</f>
        <v/>
      </c>
      <c r="AB4845" t="str">
        <f>IFERROR(IF(ISNUMBER('Procytrat 2003GP'!B347),'Procytrat 2003GP'!B347,DATEVALUE('Procytrat 2003GP'!B347)),"")</f>
        <v/>
      </c>
      <c r="AC4845" t="str">
        <f>IF(AA4845="","",'Procytrat 2003GP'!C347)</f>
        <v/>
      </c>
      <c r="AD4845" t="str">
        <f>IF(AA4845="","",IFERROR(1*'Procytrat 2003GP'!D347,IFERROR(_xludf.NUMBERVALUE('Procytrat 2003GP'!D347,".",","),IFERROR(_xludf.NUMBERVALUE('Procytrat 2003GP'!D347,",","."),0))))</f>
        <v/>
      </c>
      <c r="AE4845" t="str">
        <f>IF(AA4845="","",'Procytrat 2003GP'!A347)</f>
        <v/>
      </c>
      <c r="AF4845">
        <f t="shared" si="474"/>
        <v>0</v>
      </c>
      <c r="AG4845" t="str">
        <f t="shared" si="475"/>
        <v/>
      </c>
      <c r="AH4845" t="str">
        <f t="shared" si="476"/>
        <v/>
      </c>
      <c r="AI4845">
        <f t="shared" si="477"/>
        <v>0</v>
      </c>
      <c r="AJ4845">
        <f t="shared" si="478"/>
        <v>0</v>
      </c>
      <c r="AK4845">
        <v>0</v>
      </c>
      <c r="AL4845" t="str">
        <f>IF(AA4845="","",IFERROR(IF(ISNUMBER('Procytrat 2003GP'!E347),'Procytrat 2003GP'!E347,IF(ISNUMBER(SEARCH("12",'Procytrat 2003GP'!E347)),EDATE(AB4845,12),IF(ISNUMBER(SEARCH("6",'Procytrat 2003GP'!E347)),EDATE(AB4845,6),IF(ISNUMBER(SEARCH("3",'Procytrat 2003GP'!E347)),EDATE(AB4845,3),DATEVALUE('Procytrat 2003GP'!E347))))),""))</f>
        <v/>
      </c>
      <c r="AM4845" t="str">
        <f t="shared" ca="1" si="479"/>
        <v/>
      </c>
    </row>
    <row r="4846" spans="27:39" x14ac:dyDescent="0.3">
      <c r="AA4846" t="str">
        <f>IF(COUNTA('Procytrat 2003GP'!B348,'Procytrat 2003GP'!C348,'Procytrat 2003GP'!D348)&gt;0,"2003GP","")</f>
        <v/>
      </c>
      <c r="AB4846" t="str">
        <f>IFERROR(IF(ISNUMBER('Procytrat 2003GP'!B348),'Procytrat 2003GP'!B348,DATEVALUE('Procytrat 2003GP'!B348)),"")</f>
        <v/>
      </c>
      <c r="AC4846" t="str">
        <f>IF(AA4846="","",'Procytrat 2003GP'!C348)</f>
        <v/>
      </c>
      <c r="AD4846" t="str">
        <f>IF(AA4846="","",IFERROR(1*'Procytrat 2003GP'!D348,IFERROR(_xludf.NUMBERVALUE('Procytrat 2003GP'!D348,".",","),IFERROR(_xludf.NUMBERVALUE('Procytrat 2003GP'!D348,",","."),0))))</f>
        <v/>
      </c>
      <c r="AE4846" t="str">
        <f>IF(AA4846="","",'Procytrat 2003GP'!A348)</f>
        <v/>
      </c>
      <c r="AF4846">
        <f t="shared" si="474"/>
        <v>0</v>
      </c>
      <c r="AG4846" t="str">
        <f t="shared" si="475"/>
        <v/>
      </c>
      <c r="AH4846" t="str">
        <f t="shared" si="476"/>
        <v/>
      </c>
      <c r="AI4846">
        <f t="shared" si="477"/>
        <v>0</v>
      </c>
      <c r="AJ4846">
        <f t="shared" si="478"/>
        <v>0</v>
      </c>
      <c r="AK4846">
        <v>0</v>
      </c>
      <c r="AL4846" t="str">
        <f>IF(AA4846="","",IFERROR(IF(ISNUMBER('Procytrat 2003GP'!E348),'Procytrat 2003GP'!E348,IF(ISNUMBER(SEARCH("12",'Procytrat 2003GP'!E348)),EDATE(AB4846,12),IF(ISNUMBER(SEARCH("6",'Procytrat 2003GP'!E348)),EDATE(AB4846,6),IF(ISNUMBER(SEARCH("3",'Procytrat 2003GP'!E348)),EDATE(AB4846,3),DATEVALUE('Procytrat 2003GP'!E348))))),""))</f>
        <v/>
      </c>
      <c r="AM4846" t="str">
        <f t="shared" ca="1" si="479"/>
        <v/>
      </c>
    </row>
    <row r="4847" spans="27:39" x14ac:dyDescent="0.3">
      <c r="AA4847" t="str">
        <f>IF(COUNTA('Procytrat 2003GP'!B349,'Procytrat 2003GP'!C349,'Procytrat 2003GP'!D349)&gt;0,"2003GP","")</f>
        <v/>
      </c>
      <c r="AB4847" t="str">
        <f>IFERROR(IF(ISNUMBER('Procytrat 2003GP'!B349),'Procytrat 2003GP'!B349,DATEVALUE('Procytrat 2003GP'!B349)),"")</f>
        <v/>
      </c>
      <c r="AC4847" t="str">
        <f>IF(AA4847="","",'Procytrat 2003GP'!C349)</f>
        <v/>
      </c>
      <c r="AD4847" t="str">
        <f>IF(AA4847="","",IFERROR(1*'Procytrat 2003GP'!D349,IFERROR(_xludf.NUMBERVALUE('Procytrat 2003GP'!D349,".",","),IFERROR(_xludf.NUMBERVALUE('Procytrat 2003GP'!D349,",","."),0))))</f>
        <v/>
      </c>
      <c r="AE4847" t="str">
        <f>IF(AA4847="","",'Procytrat 2003GP'!A349)</f>
        <v/>
      </c>
      <c r="AF4847">
        <f t="shared" si="474"/>
        <v>0</v>
      </c>
      <c r="AG4847" t="str">
        <f t="shared" si="475"/>
        <v/>
      </c>
      <c r="AH4847" t="str">
        <f t="shared" si="476"/>
        <v/>
      </c>
      <c r="AI4847">
        <f t="shared" si="477"/>
        <v>0</v>
      </c>
      <c r="AJ4847">
        <f t="shared" si="478"/>
        <v>0</v>
      </c>
      <c r="AK4847">
        <v>0</v>
      </c>
      <c r="AL4847" t="str">
        <f>IF(AA4847="","",IFERROR(IF(ISNUMBER('Procytrat 2003GP'!E349),'Procytrat 2003GP'!E349,IF(ISNUMBER(SEARCH("12",'Procytrat 2003GP'!E349)),EDATE(AB4847,12),IF(ISNUMBER(SEARCH("6",'Procytrat 2003GP'!E349)),EDATE(AB4847,6),IF(ISNUMBER(SEARCH("3",'Procytrat 2003GP'!E349)),EDATE(AB4847,3),DATEVALUE('Procytrat 2003GP'!E349))))),""))</f>
        <v/>
      </c>
      <c r="AM4847" t="str">
        <f t="shared" ca="1" si="479"/>
        <v/>
      </c>
    </row>
    <row r="4848" spans="27:39" x14ac:dyDescent="0.3">
      <c r="AA4848" t="str">
        <f>IF(COUNTA('Procytrat 2003GP'!B350,'Procytrat 2003GP'!C350,'Procytrat 2003GP'!D350)&gt;0,"2003GP","")</f>
        <v/>
      </c>
      <c r="AB4848" t="str">
        <f>IFERROR(IF(ISNUMBER('Procytrat 2003GP'!B350),'Procytrat 2003GP'!B350,DATEVALUE('Procytrat 2003GP'!B350)),"")</f>
        <v/>
      </c>
      <c r="AC4848" t="str">
        <f>IF(AA4848="","",'Procytrat 2003GP'!C350)</f>
        <v/>
      </c>
      <c r="AD4848" t="str">
        <f>IF(AA4848="","",IFERROR(1*'Procytrat 2003GP'!D350,IFERROR(_xludf.NUMBERVALUE('Procytrat 2003GP'!D350,".",","),IFERROR(_xludf.NUMBERVALUE('Procytrat 2003GP'!D350,",","."),0))))</f>
        <v/>
      </c>
      <c r="AE4848" t="str">
        <f>IF(AA4848="","",'Procytrat 2003GP'!A350)</f>
        <v/>
      </c>
      <c r="AF4848">
        <f t="shared" si="474"/>
        <v>0</v>
      </c>
      <c r="AG4848" t="str">
        <f t="shared" si="475"/>
        <v/>
      </c>
      <c r="AH4848" t="str">
        <f t="shared" si="476"/>
        <v/>
      </c>
      <c r="AI4848">
        <f t="shared" si="477"/>
        <v>0</v>
      </c>
      <c r="AJ4848">
        <f t="shared" si="478"/>
        <v>0</v>
      </c>
      <c r="AK4848">
        <v>0</v>
      </c>
      <c r="AL4848" t="str">
        <f>IF(AA4848="","",IFERROR(IF(ISNUMBER('Procytrat 2003GP'!E350),'Procytrat 2003GP'!E350,IF(ISNUMBER(SEARCH("12",'Procytrat 2003GP'!E350)),EDATE(AB4848,12),IF(ISNUMBER(SEARCH("6",'Procytrat 2003GP'!E350)),EDATE(AB4848,6),IF(ISNUMBER(SEARCH("3",'Procytrat 2003GP'!E350)),EDATE(AB4848,3),DATEVALUE('Procytrat 2003GP'!E350))))),""))</f>
        <v/>
      </c>
      <c r="AM4848" t="str">
        <f t="shared" ca="1" si="479"/>
        <v/>
      </c>
    </row>
    <row r="4849" spans="27:39" x14ac:dyDescent="0.3">
      <c r="AA4849" t="str">
        <f>IF(COUNTA('Procytrat 2003GP'!B351,'Procytrat 2003GP'!C351,'Procytrat 2003GP'!D351)&gt;0,"2003GP","")</f>
        <v/>
      </c>
      <c r="AB4849" t="str">
        <f>IFERROR(IF(ISNUMBER('Procytrat 2003GP'!B351),'Procytrat 2003GP'!B351,DATEVALUE('Procytrat 2003GP'!B351)),"")</f>
        <v/>
      </c>
      <c r="AC4849" t="str">
        <f>IF(AA4849="","",'Procytrat 2003GP'!C351)</f>
        <v/>
      </c>
      <c r="AD4849" t="str">
        <f>IF(AA4849="","",IFERROR(1*'Procytrat 2003GP'!D351,IFERROR(_xludf.NUMBERVALUE('Procytrat 2003GP'!D351,".",","),IFERROR(_xludf.NUMBERVALUE('Procytrat 2003GP'!D351,",","."),0))))</f>
        <v/>
      </c>
      <c r="AE4849" t="str">
        <f>IF(AA4849="","",'Procytrat 2003GP'!A351)</f>
        <v/>
      </c>
      <c r="AF4849">
        <f t="shared" si="474"/>
        <v>0</v>
      </c>
      <c r="AG4849" t="str">
        <f t="shared" si="475"/>
        <v/>
      </c>
      <c r="AH4849" t="str">
        <f t="shared" si="476"/>
        <v/>
      </c>
      <c r="AI4849">
        <f t="shared" si="477"/>
        <v>0</v>
      </c>
      <c r="AJ4849">
        <f t="shared" si="478"/>
        <v>0</v>
      </c>
      <c r="AK4849">
        <v>0</v>
      </c>
      <c r="AL4849" t="str">
        <f>IF(AA4849="","",IFERROR(IF(ISNUMBER('Procytrat 2003GP'!E351),'Procytrat 2003GP'!E351,IF(ISNUMBER(SEARCH("12",'Procytrat 2003GP'!E351)),EDATE(AB4849,12),IF(ISNUMBER(SEARCH("6",'Procytrat 2003GP'!E351)),EDATE(AB4849,6),IF(ISNUMBER(SEARCH("3",'Procytrat 2003GP'!E351)),EDATE(AB4849,3),DATEVALUE('Procytrat 2003GP'!E351))))),""))</f>
        <v/>
      </c>
      <c r="AM4849" t="str">
        <f t="shared" ca="1" si="479"/>
        <v/>
      </c>
    </row>
    <row r="4850" spans="27:39" x14ac:dyDescent="0.3">
      <c r="AA4850" t="str">
        <f>IF(COUNTA('Procytrat 2003GP'!B352,'Procytrat 2003GP'!C352,'Procytrat 2003GP'!D352)&gt;0,"2003GP","")</f>
        <v/>
      </c>
      <c r="AB4850" t="str">
        <f>IFERROR(IF(ISNUMBER('Procytrat 2003GP'!B352),'Procytrat 2003GP'!B352,DATEVALUE('Procytrat 2003GP'!B352)),"")</f>
        <v/>
      </c>
      <c r="AC4850" t="str">
        <f>IF(AA4850="","",'Procytrat 2003GP'!C352)</f>
        <v/>
      </c>
      <c r="AD4850" t="str">
        <f>IF(AA4850="","",IFERROR(1*'Procytrat 2003GP'!D352,IFERROR(_xludf.NUMBERVALUE('Procytrat 2003GP'!D352,".",","),IFERROR(_xludf.NUMBERVALUE('Procytrat 2003GP'!D352,",","."),0))))</f>
        <v/>
      </c>
      <c r="AE4850" t="str">
        <f>IF(AA4850="","",'Procytrat 2003GP'!A352)</f>
        <v/>
      </c>
      <c r="AF4850">
        <f t="shared" si="474"/>
        <v>0</v>
      </c>
      <c r="AG4850" t="str">
        <f t="shared" si="475"/>
        <v/>
      </c>
      <c r="AH4850" t="str">
        <f t="shared" si="476"/>
        <v/>
      </c>
      <c r="AI4850">
        <f t="shared" si="477"/>
        <v>0</v>
      </c>
      <c r="AJ4850">
        <f t="shared" si="478"/>
        <v>0</v>
      </c>
      <c r="AK4850">
        <v>0</v>
      </c>
      <c r="AL4850" t="str">
        <f>IF(AA4850="","",IFERROR(IF(ISNUMBER('Procytrat 2003GP'!E352),'Procytrat 2003GP'!E352,IF(ISNUMBER(SEARCH("12",'Procytrat 2003GP'!E352)),EDATE(AB4850,12),IF(ISNUMBER(SEARCH("6",'Procytrat 2003GP'!E352)),EDATE(AB4850,6),IF(ISNUMBER(SEARCH("3",'Procytrat 2003GP'!E352)),EDATE(AB4850,3),DATEVALUE('Procytrat 2003GP'!E352))))),""))</f>
        <v/>
      </c>
      <c r="AM4850" t="str">
        <f t="shared" ca="1" si="479"/>
        <v/>
      </c>
    </row>
    <row r="4851" spans="27:39" x14ac:dyDescent="0.3">
      <c r="AA4851" t="str">
        <f>IF(COUNTA('Procytrat 2003GP'!B353,'Procytrat 2003GP'!C353,'Procytrat 2003GP'!D353)&gt;0,"2003GP","")</f>
        <v/>
      </c>
      <c r="AB4851" t="str">
        <f>IFERROR(IF(ISNUMBER('Procytrat 2003GP'!B353),'Procytrat 2003GP'!B353,DATEVALUE('Procytrat 2003GP'!B353)),"")</f>
        <v/>
      </c>
      <c r="AC4851" t="str">
        <f>IF(AA4851="","",'Procytrat 2003GP'!C353)</f>
        <v/>
      </c>
      <c r="AD4851" t="str">
        <f>IF(AA4851="","",IFERROR(1*'Procytrat 2003GP'!D353,IFERROR(_xludf.NUMBERVALUE('Procytrat 2003GP'!D353,".",","),IFERROR(_xludf.NUMBERVALUE('Procytrat 2003GP'!D353,",","."),0))))</f>
        <v/>
      </c>
      <c r="AE4851" t="str">
        <f>IF(AA4851="","",'Procytrat 2003GP'!A353)</f>
        <v/>
      </c>
      <c r="AF4851">
        <f t="shared" si="474"/>
        <v>0</v>
      </c>
      <c r="AG4851" t="str">
        <f t="shared" si="475"/>
        <v/>
      </c>
      <c r="AH4851" t="str">
        <f t="shared" si="476"/>
        <v/>
      </c>
      <c r="AI4851">
        <f t="shared" si="477"/>
        <v>0</v>
      </c>
      <c r="AJ4851">
        <f t="shared" si="478"/>
        <v>0</v>
      </c>
      <c r="AK4851">
        <v>0</v>
      </c>
      <c r="AL4851" t="str">
        <f>IF(AA4851="","",IFERROR(IF(ISNUMBER('Procytrat 2003GP'!E353),'Procytrat 2003GP'!E353,IF(ISNUMBER(SEARCH("12",'Procytrat 2003GP'!E353)),EDATE(AB4851,12),IF(ISNUMBER(SEARCH("6",'Procytrat 2003GP'!E353)),EDATE(AB4851,6),IF(ISNUMBER(SEARCH("3",'Procytrat 2003GP'!E353)),EDATE(AB4851,3),DATEVALUE('Procytrat 2003GP'!E353))))),""))</f>
        <v/>
      </c>
      <c r="AM4851" t="str">
        <f t="shared" ca="1" si="479"/>
        <v/>
      </c>
    </row>
    <row r="4852" spans="27:39" x14ac:dyDescent="0.3">
      <c r="AA4852" t="str">
        <f>IF(COUNTA('Procytrat 2003GP'!B354,'Procytrat 2003GP'!C354,'Procytrat 2003GP'!D354)&gt;0,"2003GP","")</f>
        <v/>
      </c>
      <c r="AB4852" t="str">
        <f>IFERROR(IF(ISNUMBER('Procytrat 2003GP'!B354),'Procytrat 2003GP'!B354,DATEVALUE('Procytrat 2003GP'!B354)),"")</f>
        <v/>
      </c>
      <c r="AC4852" t="str">
        <f>IF(AA4852="","",'Procytrat 2003GP'!C354)</f>
        <v/>
      </c>
      <c r="AD4852" t="str">
        <f>IF(AA4852="","",IFERROR(1*'Procytrat 2003GP'!D354,IFERROR(_xludf.NUMBERVALUE('Procytrat 2003GP'!D354,".",","),IFERROR(_xludf.NUMBERVALUE('Procytrat 2003GP'!D354,",","."),0))))</f>
        <v/>
      </c>
      <c r="AE4852" t="str">
        <f>IF(AA4852="","",'Procytrat 2003GP'!A354)</f>
        <v/>
      </c>
      <c r="AF4852">
        <f t="shared" si="474"/>
        <v>0</v>
      </c>
      <c r="AG4852" t="str">
        <f t="shared" si="475"/>
        <v/>
      </c>
      <c r="AH4852" t="str">
        <f t="shared" si="476"/>
        <v/>
      </c>
      <c r="AI4852">
        <f t="shared" si="477"/>
        <v>0</v>
      </c>
      <c r="AJ4852">
        <f t="shared" si="478"/>
        <v>0</v>
      </c>
      <c r="AK4852">
        <v>0</v>
      </c>
      <c r="AL4852" t="str">
        <f>IF(AA4852="","",IFERROR(IF(ISNUMBER('Procytrat 2003GP'!E354),'Procytrat 2003GP'!E354,IF(ISNUMBER(SEARCH("12",'Procytrat 2003GP'!E354)),EDATE(AB4852,12),IF(ISNUMBER(SEARCH("6",'Procytrat 2003GP'!E354)),EDATE(AB4852,6),IF(ISNUMBER(SEARCH("3",'Procytrat 2003GP'!E354)),EDATE(AB4852,3),DATEVALUE('Procytrat 2003GP'!E354))))),""))</f>
        <v/>
      </c>
      <c r="AM4852" t="str">
        <f t="shared" ca="1" si="479"/>
        <v/>
      </c>
    </row>
    <row r="4853" spans="27:39" x14ac:dyDescent="0.3">
      <c r="AA4853" t="str">
        <f>IF(COUNTA('Procytrat 2003GP'!B355,'Procytrat 2003GP'!C355,'Procytrat 2003GP'!D355)&gt;0,"2003GP","")</f>
        <v/>
      </c>
      <c r="AB4853" t="str">
        <f>IFERROR(IF(ISNUMBER('Procytrat 2003GP'!B355),'Procytrat 2003GP'!B355,DATEVALUE('Procytrat 2003GP'!B355)),"")</f>
        <v/>
      </c>
      <c r="AC4853" t="str">
        <f>IF(AA4853="","",'Procytrat 2003GP'!C355)</f>
        <v/>
      </c>
      <c r="AD4853" t="str">
        <f>IF(AA4853="","",IFERROR(1*'Procytrat 2003GP'!D355,IFERROR(_xludf.NUMBERVALUE('Procytrat 2003GP'!D355,".",","),IFERROR(_xludf.NUMBERVALUE('Procytrat 2003GP'!D355,",","."),0))))</f>
        <v/>
      </c>
      <c r="AE4853" t="str">
        <f>IF(AA4853="","",'Procytrat 2003GP'!A355)</f>
        <v/>
      </c>
      <c r="AF4853">
        <f t="shared" si="474"/>
        <v>0</v>
      </c>
      <c r="AG4853" t="str">
        <f t="shared" si="475"/>
        <v/>
      </c>
      <c r="AH4853" t="str">
        <f t="shared" si="476"/>
        <v/>
      </c>
      <c r="AI4853">
        <f t="shared" si="477"/>
        <v>0</v>
      </c>
      <c r="AJ4853">
        <f t="shared" si="478"/>
        <v>0</v>
      </c>
      <c r="AK4853">
        <v>0</v>
      </c>
      <c r="AL4853" t="str">
        <f>IF(AA4853="","",IFERROR(IF(ISNUMBER('Procytrat 2003GP'!E355),'Procytrat 2003GP'!E355,IF(ISNUMBER(SEARCH("12",'Procytrat 2003GP'!E355)),EDATE(AB4853,12),IF(ISNUMBER(SEARCH("6",'Procytrat 2003GP'!E355)),EDATE(AB4853,6),IF(ISNUMBER(SEARCH("3",'Procytrat 2003GP'!E355)),EDATE(AB4853,3),DATEVALUE('Procytrat 2003GP'!E355))))),""))</f>
        <v/>
      </c>
      <c r="AM4853" t="str">
        <f t="shared" ca="1" si="479"/>
        <v/>
      </c>
    </row>
    <row r="4854" spans="27:39" x14ac:dyDescent="0.3">
      <c r="AA4854" t="str">
        <f>IF(COUNTA('Procytrat 2003GP'!B356,'Procytrat 2003GP'!C356,'Procytrat 2003GP'!D356)&gt;0,"2003GP","")</f>
        <v/>
      </c>
      <c r="AB4854" t="str">
        <f>IFERROR(IF(ISNUMBER('Procytrat 2003GP'!B356),'Procytrat 2003GP'!B356,DATEVALUE('Procytrat 2003GP'!B356)),"")</f>
        <v/>
      </c>
      <c r="AC4854" t="str">
        <f>IF(AA4854="","",'Procytrat 2003GP'!C356)</f>
        <v/>
      </c>
      <c r="AD4854" t="str">
        <f>IF(AA4854="","",IFERROR(1*'Procytrat 2003GP'!D356,IFERROR(_xludf.NUMBERVALUE('Procytrat 2003GP'!D356,".",","),IFERROR(_xludf.NUMBERVALUE('Procytrat 2003GP'!D356,",","."),0))))</f>
        <v/>
      </c>
      <c r="AE4854" t="str">
        <f>IF(AA4854="","",'Procytrat 2003GP'!A356)</f>
        <v/>
      </c>
      <c r="AF4854">
        <f t="shared" si="474"/>
        <v>0</v>
      </c>
      <c r="AG4854" t="str">
        <f t="shared" si="475"/>
        <v/>
      </c>
      <c r="AH4854" t="str">
        <f t="shared" si="476"/>
        <v/>
      </c>
      <c r="AI4854">
        <f t="shared" si="477"/>
        <v>0</v>
      </c>
      <c r="AJ4854">
        <f t="shared" si="478"/>
        <v>0</v>
      </c>
      <c r="AK4854">
        <v>0</v>
      </c>
      <c r="AL4854" t="str">
        <f>IF(AA4854="","",IFERROR(IF(ISNUMBER('Procytrat 2003GP'!E356),'Procytrat 2003GP'!E356,IF(ISNUMBER(SEARCH("12",'Procytrat 2003GP'!E356)),EDATE(AB4854,12),IF(ISNUMBER(SEARCH("6",'Procytrat 2003GP'!E356)),EDATE(AB4854,6),IF(ISNUMBER(SEARCH("3",'Procytrat 2003GP'!E356)),EDATE(AB4854,3),DATEVALUE('Procytrat 2003GP'!E356))))),""))</f>
        <v/>
      </c>
      <c r="AM4854" t="str">
        <f t="shared" ca="1" si="479"/>
        <v/>
      </c>
    </row>
    <row r="4855" spans="27:39" x14ac:dyDescent="0.3">
      <c r="AA4855" t="str">
        <f>IF(COUNTA('Procytrat 2003GP'!B357,'Procytrat 2003GP'!C357,'Procytrat 2003GP'!D357)&gt;0,"2003GP","")</f>
        <v/>
      </c>
      <c r="AB4855" t="str">
        <f>IFERROR(IF(ISNUMBER('Procytrat 2003GP'!B357),'Procytrat 2003GP'!B357,DATEVALUE('Procytrat 2003GP'!B357)),"")</f>
        <v/>
      </c>
      <c r="AC4855" t="str">
        <f>IF(AA4855="","",'Procytrat 2003GP'!C357)</f>
        <v/>
      </c>
      <c r="AD4855" t="str">
        <f>IF(AA4855="","",IFERROR(1*'Procytrat 2003GP'!D357,IFERROR(_xludf.NUMBERVALUE('Procytrat 2003GP'!D357,".",","),IFERROR(_xludf.NUMBERVALUE('Procytrat 2003GP'!D357,",","."),0))))</f>
        <v/>
      </c>
      <c r="AE4855" t="str">
        <f>IF(AA4855="","",'Procytrat 2003GP'!A357)</f>
        <v/>
      </c>
      <c r="AF4855">
        <f t="shared" si="474"/>
        <v>0</v>
      </c>
      <c r="AG4855" t="str">
        <f t="shared" si="475"/>
        <v/>
      </c>
      <c r="AH4855" t="str">
        <f t="shared" si="476"/>
        <v/>
      </c>
      <c r="AI4855">
        <f t="shared" si="477"/>
        <v>0</v>
      </c>
      <c r="AJ4855">
        <f t="shared" si="478"/>
        <v>0</v>
      </c>
      <c r="AK4855">
        <v>0</v>
      </c>
      <c r="AL4855" t="str">
        <f>IF(AA4855="","",IFERROR(IF(ISNUMBER('Procytrat 2003GP'!E357),'Procytrat 2003GP'!E357,IF(ISNUMBER(SEARCH("12",'Procytrat 2003GP'!E357)),EDATE(AB4855,12),IF(ISNUMBER(SEARCH("6",'Procytrat 2003GP'!E357)),EDATE(AB4855,6),IF(ISNUMBER(SEARCH("3",'Procytrat 2003GP'!E357)),EDATE(AB4855,3),DATEVALUE('Procytrat 2003GP'!E357))))),""))</f>
        <v/>
      </c>
      <c r="AM4855" t="str">
        <f t="shared" ca="1" si="479"/>
        <v/>
      </c>
    </row>
    <row r="4856" spans="27:39" x14ac:dyDescent="0.3">
      <c r="AA4856" t="str">
        <f>IF(COUNTA('Procytrat 2003GP'!B358,'Procytrat 2003GP'!C358,'Procytrat 2003GP'!D358)&gt;0,"2003GP","")</f>
        <v/>
      </c>
      <c r="AB4856" t="str">
        <f>IFERROR(IF(ISNUMBER('Procytrat 2003GP'!B358),'Procytrat 2003GP'!B358,DATEVALUE('Procytrat 2003GP'!B358)),"")</f>
        <v/>
      </c>
      <c r="AC4856" t="str">
        <f>IF(AA4856="","",'Procytrat 2003GP'!C358)</f>
        <v/>
      </c>
      <c r="AD4856" t="str">
        <f>IF(AA4856="","",IFERROR(1*'Procytrat 2003GP'!D358,IFERROR(_xludf.NUMBERVALUE('Procytrat 2003GP'!D358,".",","),IFERROR(_xludf.NUMBERVALUE('Procytrat 2003GP'!D358,",","."),0))))</f>
        <v/>
      </c>
      <c r="AE4856" t="str">
        <f>IF(AA4856="","",'Procytrat 2003GP'!A358)</f>
        <v/>
      </c>
      <c r="AF4856">
        <f t="shared" si="474"/>
        <v>0</v>
      </c>
      <c r="AG4856" t="str">
        <f t="shared" si="475"/>
        <v/>
      </c>
      <c r="AH4856" t="str">
        <f t="shared" si="476"/>
        <v/>
      </c>
      <c r="AI4856">
        <f t="shared" si="477"/>
        <v>0</v>
      </c>
      <c r="AJ4856">
        <f t="shared" si="478"/>
        <v>0</v>
      </c>
      <c r="AK4856">
        <v>0</v>
      </c>
      <c r="AL4856" t="str">
        <f>IF(AA4856="","",IFERROR(IF(ISNUMBER('Procytrat 2003GP'!E358),'Procytrat 2003GP'!E358,IF(ISNUMBER(SEARCH("12",'Procytrat 2003GP'!E358)),EDATE(AB4856,12),IF(ISNUMBER(SEARCH("6",'Procytrat 2003GP'!E358)),EDATE(AB4856,6),IF(ISNUMBER(SEARCH("3",'Procytrat 2003GP'!E358)),EDATE(AB4856,3),DATEVALUE('Procytrat 2003GP'!E358))))),""))</f>
        <v/>
      </c>
      <c r="AM4856" t="str">
        <f t="shared" ca="1" si="479"/>
        <v/>
      </c>
    </row>
    <row r="4857" spans="27:39" x14ac:dyDescent="0.3">
      <c r="AA4857" t="str">
        <f>IF(COUNTA('Procytrat 2003GP'!B359,'Procytrat 2003GP'!C359,'Procytrat 2003GP'!D359)&gt;0,"2003GP","")</f>
        <v/>
      </c>
      <c r="AB4857" t="str">
        <f>IFERROR(IF(ISNUMBER('Procytrat 2003GP'!B359),'Procytrat 2003GP'!B359,DATEVALUE('Procytrat 2003GP'!B359)),"")</f>
        <v/>
      </c>
      <c r="AC4857" t="str">
        <f>IF(AA4857="","",'Procytrat 2003GP'!C359)</f>
        <v/>
      </c>
      <c r="AD4857" t="str">
        <f>IF(AA4857="","",IFERROR(1*'Procytrat 2003GP'!D359,IFERROR(_xludf.NUMBERVALUE('Procytrat 2003GP'!D359,".",","),IFERROR(_xludf.NUMBERVALUE('Procytrat 2003GP'!D359,",","."),0))))</f>
        <v/>
      </c>
      <c r="AE4857" t="str">
        <f>IF(AA4857="","",'Procytrat 2003GP'!A359)</f>
        <v/>
      </c>
      <c r="AF4857">
        <f t="shared" si="474"/>
        <v>0</v>
      </c>
      <c r="AG4857" t="str">
        <f t="shared" si="475"/>
        <v/>
      </c>
      <c r="AH4857" t="str">
        <f t="shared" si="476"/>
        <v/>
      </c>
      <c r="AI4857">
        <f t="shared" si="477"/>
        <v>0</v>
      </c>
      <c r="AJ4857">
        <f t="shared" si="478"/>
        <v>0</v>
      </c>
      <c r="AK4857">
        <v>0</v>
      </c>
      <c r="AL4857" t="str">
        <f>IF(AA4857="","",IFERROR(IF(ISNUMBER('Procytrat 2003GP'!E359),'Procytrat 2003GP'!E359,IF(ISNUMBER(SEARCH("12",'Procytrat 2003GP'!E359)),EDATE(AB4857,12),IF(ISNUMBER(SEARCH("6",'Procytrat 2003GP'!E359)),EDATE(AB4857,6),IF(ISNUMBER(SEARCH("3",'Procytrat 2003GP'!E359)),EDATE(AB4857,3),DATEVALUE('Procytrat 2003GP'!E359))))),""))</f>
        <v/>
      </c>
      <c r="AM4857" t="str">
        <f t="shared" ca="1" si="479"/>
        <v/>
      </c>
    </row>
    <row r="4858" spans="27:39" x14ac:dyDescent="0.3">
      <c r="AA4858" t="str">
        <f>IF(COUNTA('Procytrat 2003GP'!B360,'Procytrat 2003GP'!C360,'Procytrat 2003GP'!D360)&gt;0,"2003GP","")</f>
        <v/>
      </c>
      <c r="AB4858" t="str">
        <f>IFERROR(IF(ISNUMBER('Procytrat 2003GP'!B360),'Procytrat 2003GP'!B360,DATEVALUE('Procytrat 2003GP'!B360)),"")</f>
        <v/>
      </c>
      <c r="AC4858" t="str">
        <f>IF(AA4858="","",'Procytrat 2003GP'!C360)</f>
        <v/>
      </c>
      <c r="AD4858" t="str">
        <f>IF(AA4858="","",IFERROR(1*'Procytrat 2003GP'!D360,IFERROR(_xludf.NUMBERVALUE('Procytrat 2003GP'!D360,".",","),IFERROR(_xludf.NUMBERVALUE('Procytrat 2003GP'!D360,",","."),0))))</f>
        <v/>
      </c>
      <c r="AE4858" t="str">
        <f>IF(AA4858="","",'Procytrat 2003GP'!A360)</f>
        <v/>
      </c>
      <c r="AF4858">
        <f t="shared" si="474"/>
        <v>0</v>
      </c>
      <c r="AG4858" t="str">
        <f t="shared" si="475"/>
        <v/>
      </c>
      <c r="AH4858" t="str">
        <f t="shared" si="476"/>
        <v/>
      </c>
      <c r="AI4858">
        <f t="shared" si="477"/>
        <v>0</v>
      </c>
      <c r="AJ4858">
        <f t="shared" si="478"/>
        <v>0</v>
      </c>
      <c r="AK4858">
        <v>0</v>
      </c>
      <c r="AL4858" t="str">
        <f>IF(AA4858="","",IFERROR(IF(ISNUMBER('Procytrat 2003GP'!E360),'Procytrat 2003GP'!E360,IF(ISNUMBER(SEARCH("12",'Procytrat 2003GP'!E360)),EDATE(AB4858,12),IF(ISNUMBER(SEARCH("6",'Procytrat 2003GP'!E360)),EDATE(AB4858,6),IF(ISNUMBER(SEARCH("3",'Procytrat 2003GP'!E360)),EDATE(AB4858,3),DATEVALUE('Procytrat 2003GP'!E360))))),""))</f>
        <v/>
      </c>
      <c r="AM4858" t="str">
        <f t="shared" ca="1" si="479"/>
        <v/>
      </c>
    </row>
    <row r="4859" spans="27:39" x14ac:dyDescent="0.3">
      <c r="AA4859" t="str">
        <f>IF(COUNTA('Procytrat 2003GP'!B361,'Procytrat 2003GP'!C361,'Procytrat 2003GP'!D361)&gt;0,"2003GP","")</f>
        <v/>
      </c>
      <c r="AB4859" t="str">
        <f>IFERROR(IF(ISNUMBER('Procytrat 2003GP'!B361),'Procytrat 2003GP'!B361,DATEVALUE('Procytrat 2003GP'!B361)),"")</f>
        <v/>
      </c>
      <c r="AC4859" t="str">
        <f>IF(AA4859="","",'Procytrat 2003GP'!C361)</f>
        <v/>
      </c>
      <c r="AD4859" t="str">
        <f>IF(AA4859="","",IFERROR(1*'Procytrat 2003GP'!D361,IFERROR(_xludf.NUMBERVALUE('Procytrat 2003GP'!D361,".",","),IFERROR(_xludf.NUMBERVALUE('Procytrat 2003GP'!D361,",","."),0))))</f>
        <v/>
      </c>
      <c r="AE4859" t="str">
        <f>IF(AA4859="","",'Procytrat 2003GP'!A361)</f>
        <v/>
      </c>
      <c r="AF4859">
        <f t="shared" si="474"/>
        <v>0</v>
      </c>
      <c r="AG4859" t="str">
        <f t="shared" si="475"/>
        <v/>
      </c>
      <c r="AH4859" t="str">
        <f t="shared" si="476"/>
        <v/>
      </c>
      <c r="AI4859">
        <f t="shared" si="477"/>
        <v>0</v>
      </c>
      <c r="AJ4859">
        <f t="shared" si="478"/>
        <v>0</v>
      </c>
      <c r="AK4859">
        <v>0</v>
      </c>
      <c r="AL4859" t="str">
        <f>IF(AA4859="","",IFERROR(IF(ISNUMBER('Procytrat 2003GP'!E361),'Procytrat 2003GP'!E361,IF(ISNUMBER(SEARCH("12",'Procytrat 2003GP'!E361)),EDATE(AB4859,12),IF(ISNUMBER(SEARCH("6",'Procytrat 2003GP'!E361)),EDATE(AB4859,6),IF(ISNUMBER(SEARCH("3",'Procytrat 2003GP'!E361)),EDATE(AB4859,3),DATEVALUE('Procytrat 2003GP'!E361))))),""))</f>
        <v/>
      </c>
      <c r="AM4859" t="str">
        <f t="shared" ca="1" si="479"/>
        <v/>
      </c>
    </row>
    <row r="4860" spans="27:39" x14ac:dyDescent="0.3">
      <c r="AA4860" t="str">
        <f>IF(COUNTA('Procytrat 2003GP'!B362,'Procytrat 2003GP'!C362,'Procytrat 2003GP'!D362)&gt;0,"2003GP","")</f>
        <v/>
      </c>
      <c r="AB4860" t="str">
        <f>IFERROR(IF(ISNUMBER('Procytrat 2003GP'!B362),'Procytrat 2003GP'!B362,DATEVALUE('Procytrat 2003GP'!B362)),"")</f>
        <v/>
      </c>
      <c r="AC4860" t="str">
        <f>IF(AA4860="","",'Procytrat 2003GP'!C362)</f>
        <v/>
      </c>
      <c r="AD4860" t="str">
        <f>IF(AA4860="","",IFERROR(1*'Procytrat 2003GP'!D362,IFERROR(_xludf.NUMBERVALUE('Procytrat 2003GP'!D362,".",","),IFERROR(_xludf.NUMBERVALUE('Procytrat 2003GP'!D362,",","."),0))))</f>
        <v/>
      </c>
      <c r="AE4860" t="str">
        <f>IF(AA4860="","",'Procytrat 2003GP'!A362)</f>
        <v/>
      </c>
      <c r="AF4860">
        <f t="shared" si="474"/>
        <v>0</v>
      </c>
      <c r="AG4860" t="str">
        <f t="shared" si="475"/>
        <v/>
      </c>
      <c r="AH4860" t="str">
        <f t="shared" si="476"/>
        <v/>
      </c>
      <c r="AI4860">
        <f t="shared" si="477"/>
        <v>0</v>
      </c>
      <c r="AJ4860">
        <f t="shared" si="478"/>
        <v>0</v>
      </c>
      <c r="AK4860">
        <v>0</v>
      </c>
      <c r="AL4860" t="str">
        <f>IF(AA4860="","",IFERROR(IF(ISNUMBER('Procytrat 2003GP'!E362),'Procytrat 2003GP'!E362,IF(ISNUMBER(SEARCH("12",'Procytrat 2003GP'!E362)),EDATE(AB4860,12),IF(ISNUMBER(SEARCH("6",'Procytrat 2003GP'!E362)),EDATE(AB4860,6),IF(ISNUMBER(SEARCH("3",'Procytrat 2003GP'!E362)),EDATE(AB4860,3),DATEVALUE('Procytrat 2003GP'!E362))))),""))</f>
        <v/>
      </c>
      <c r="AM4860" t="str">
        <f t="shared" ca="1" si="479"/>
        <v/>
      </c>
    </row>
    <row r="4861" spans="27:39" x14ac:dyDescent="0.3">
      <c r="AA4861" t="str">
        <f>IF(COUNTA('Procytrat 2003GP'!B363,'Procytrat 2003GP'!C363,'Procytrat 2003GP'!D363)&gt;0,"2003GP","")</f>
        <v/>
      </c>
      <c r="AB4861" t="str">
        <f>IFERROR(IF(ISNUMBER('Procytrat 2003GP'!B363),'Procytrat 2003GP'!B363,DATEVALUE('Procytrat 2003GP'!B363)),"")</f>
        <v/>
      </c>
      <c r="AC4861" t="str">
        <f>IF(AA4861="","",'Procytrat 2003GP'!C363)</f>
        <v/>
      </c>
      <c r="AD4861" t="str">
        <f>IF(AA4861="","",IFERROR(1*'Procytrat 2003GP'!D363,IFERROR(_xludf.NUMBERVALUE('Procytrat 2003GP'!D363,".",","),IFERROR(_xludf.NUMBERVALUE('Procytrat 2003GP'!D363,",","."),0))))</f>
        <v/>
      </c>
      <c r="AE4861" t="str">
        <f>IF(AA4861="","",'Procytrat 2003GP'!A363)</f>
        <v/>
      </c>
      <c r="AF4861">
        <f t="shared" si="474"/>
        <v>0</v>
      </c>
      <c r="AG4861" t="str">
        <f t="shared" si="475"/>
        <v/>
      </c>
      <c r="AH4861" t="str">
        <f t="shared" si="476"/>
        <v/>
      </c>
      <c r="AI4861">
        <f t="shared" si="477"/>
        <v>0</v>
      </c>
      <c r="AJ4861">
        <f t="shared" si="478"/>
        <v>0</v>
      </c>
      <c r="AK4861">
        <v>0</v>
      </c>
      <c r="AL4861" t="str">
        <f>IF(AA4861="","",IFERROR(IF(ISNUMBER('Procytrat 2003GP'!E363),'Procytrat 2003GP'!E363,IF(ISNUMBER(SEARCH("12",'Procytrat 2003GP'!E363)),EDATE(AB4861,12),IF(ISNUMBER(SEARCH("6",'Procytrat 2003GP'!E363)),EDATE(AB4861,6),IF(ISNUMBER(SEARCH("3",'Procytrat 2003GP'!E363)),EDATE(AB4861,3),DATEVALUE('Procytrat 2003GP'!E363))))),""))</f>
        <v/>
      </c>
      <c r="AM4861" t="str">
        <f t="shared" ca="1" si="479"/>
        <v/>
      </c>
    </row>
    <row r="4862" spans="27:39" x14ac:dyDescent="0.3">
      <c r="AA4862" t="str">
        <f>IF(COUNTA('Procytrat 2003GP'!B364,'Procytrat 2003GP'!C364,'Procytrat 2003GP'!D364)&gt;0,"2003GP","")</f>
        <v/>
      </c>
      <c r="AB4862" t="str">
        <f>IFERROR(IF(ISNUMBER('Procytrat 2003GP'!B364),'Procytrat 2003GP'!B364,DATEVALUE('Procytrat 2003GP'!B364)),"")</f>
        <v/>
      </c>
      <c r="AC4862" t="str">
        <f>IF(AA4862="","",'Procytrat 2003GP'!C364)</f>
        <v/>
      </c>
      <c r="AD4862" t="str">
        <f>IF(AA4862="","",IFERROR(1*'Procytrat 2003GP'!D364,IFERROR(_xludf.NUMBERVALUE('Procytrat 2003GP'!D364,".",","),IFERROR(_xludf.NUMBERVALUE('Procytrat 2003GP'!D364,",","."),0))))</f>
        <v/>
      </c>
      <c r="AE4862" t="str">
        <f>IF(AA4862="","",'Procytrat 2003GP'!A364)</f>
        <v/>
      </c>
      <c r="AF4862">
        <f t="shared" si="474"/>
        <v>0</v>
      </c>
      <c r="AG4862" t="str">
        <f t="shared" si="475"/>
        <v/>
      </c>
      <c r="AH4862" t="str">
        <f t="shared" si="476"/>
        <v/>
      </c>
      <c r="AI4862">
        <f t="shared" si="477"/>
        <v>0</v>
      </c>
      <c r="AJ4862">
        <f t="shared" si="478"/>
        <v>0</v>
      </c>
      <c r="AK4862">
        <v>0</v>
      </c>
      <c r="AL4862" t="str">
        <f>IF(AA4862="","",IFERROR(IF(ISNUMBER('Procytrat 2003GP'!E364),'Procytrat 2003GP'!E364,IF(ISNUMBER(SEARCH("12",'Procytrat 2003GP'!E364)),EDATE(AB4862,12),IF(ISNUMBER(SEARCH("6",'Procytrat 2003GP'!E364)),EDATE(AB4862,6),IF(ISNUMBER(SEARCH("3",'Procytrat 2003GP'!E364)),EDATE(AB4862,3),DATEVALUE('Procytrat 2003GP'!E364))))),""))</f>
        <v/>
      </c>
      <c r="AM4862" t="str">
        <f t="shared" ca="1" si="479"/>
        <v/>
      </c>
    </row>
    <row r="4863" spans="27:39" x14ac:dyDescent="0.3">
      <c r="AA4863" t="str">
        <f>IF(COUNTA('Procytrat 2003GP'!B365,'Procytrat 2003GP'!C365,'Procytrat 2003GP'!D365)&gt;0,"2003GP","")</f>
        <v/>
      </c>
      <c r="AB4863" t="str">
        <f>IFERROR(IF(ISNUMBER('Procytrat 2003GP'!B365),'Procytrat 2003GP'!B365,DATEVALUE('Procytrat 2003GP'!B365)),"")</f>
        <v/>
      </c>
      <c r="AC4863" t="str">
        <f>IF(AA4863="","",'Procytrat 2003GP'!C365)</f>
        <v/>
      </c>
      <c r="AD4863" t="str">
        <f>IF(AA4863="","",IFERROR(1*'Procytrat 2003GP'!D365,IFERROR(_xludf.NUMBERVALUE('Procytrat 2003GP'!D365,".",","),IFERROR(_xludf.NUMBERVALUE('Procytrat 2003GP'!D365,",","."),0))))</f>
        <v/>
      </c>
      <c r="AE4863" t="str">
        <f>IF(AA4863="","",'Procytrat 2003GP'!A365)</f>
        <v/>
      </c>
      <c r="AF4863">
        <f t="shared" si="474"/>
        <v>0</v>
      </c>
      <c r="AG4863" t="str">
        <f t="shared" si="475"/>
        <v/>
      </c>
      <c r="AH4863" t="str">
        <f t="shared" si="476"/>
        <v/>
      </c>
      <c r="AI4863">
        <f t="shared" si="477"/>
        <v>0</v>
      </c>
      <c r="AJ4863">
        <f t="shared" si="478"/>
        <v>0</v>
      </c>
      <c r="AK4863">
        <v>0</v>
      </c>
      <c r="AL4863" t="str">
        <f>IF(AA4863="","",IFERROR(IF(ISNUMBER('Procytrat 2003GP'!E365),'Procytrat 2003GP'!E365,IF(ISNUMBER(SEARCH("12",'Procytrat 2003GP'!E365)),EDATE(AB4863,12),IF(ISNUMBER(SEARCH("6",'Procytrat 2003GP'!E365)),EDATE(AB4863,6),IF(ISNUMBER(SEARCH("3",'Procytrat 2003GP'!E365)),EDATE(AB4863,3),DATEVALUE('Procytrat 2003GP'!E365))))),""))</f>
        <v/>
      </c>
      <c r="AM4863" t="str">
        <f t="shared" ca="1" si="479"/>
        <v/>
      </c>
    </row>
    <row r="4864" spans="27:39" x14ac:dyDescent="0.3">
      <c r="AA4864" t="str">
        <f>IF(COUNTA('Procytrat 2003GP'!B366,'Procytrat 2003GP'!C366,'Procytrat 2003GP'!D366)&gt;0,"2003GP","")</f>
        <v/>
      </c>
      <c r="AB4864" t="str">
        <f>IFERROR(IF(ISNUMBER('Procytrat 2003GP'!B366),'Procytrat 2003GP'!B366,DATEVALUE('Procytrat 2003GP'!B366)),"")</f>
        <v/>
      </c>
      <c r="AC4864" t="str">
        <f>IF(AA4864="","",'Procytrat 2003GP'!C366)</f>
        <v/>
      </c>
      <c r="AD4864" t="str">
        <f>IF(AA4864="","",IFERROR(1*'Procytrat 2003GP'!D366,IFERROR(_xludf.NUMBERVALUE('Procytrat 2003GP'!D366,".",","),IFERROR(_xludf.NUMBERVALUE('Procytrat 2003GP'!D366,",","."),0))))</f>
        <v/>
      </c>
      <c r="AE4864" t="str">
        <f>IF(AA4864="","",'Procytrat 2003GP'!A366)</f>
        <v/>
      </c>
      <c r="AF4864">
        <f t="shared" si="474"/>
        <v>0</v>
      </c>
      <c r="AG4864" t="str">
        <f t="shared" si="475"/>
        <v/>
      </c>
      <c r="AH4864" t="str">
        <f t="shared" si="476"/>
        <v/>
      </c>
      <c r="AI4864">
        <f t="shared" si="477"/>
        <v>0</v>
      </c>
      <c r="AJ4864">
        <f t="shared" si="478"/>
        <v>0</v>
      </c>
      <c r="AK4864">
        <v>0</v>
      </c>
      <c r="AL4864" t="str">
        <f>IF(AA4864="","",IFERROR(IF(ISNUMBER('Procytrat 2003GP'!E366),'Procytrat 2003GP'!E366,IF(ISNUMBER(SEARCH("12",'Procytrat 2003GP'!E366)),EDATE(AB4864,12),IF(ISNUMBER(SEARCH("6",'Procytrat 2003GP'!E366)),EDATE(AB4864,6),IF(ISNUMBER(SEARCH("3",'Procytrat 2003GP'!E366)),EDATE(AB4864,3),DATEVALUE('Procytrat 2003GP'!E366))))),""))</f>
        <v/>
      </c>
      <c r="AM4864" t="str">
        <f t="shared" ca="1" si="479"/>
        <v/>
      </c>
    </row>
    <row r="4865" spans="27:39" x14ac:dyDescent="0.3">
      <c r="AA4865" t="str">
        <f>IF(COUNTA('Procytrat 2003GP'!B367,'Procytrat 2003GP'!C367,'Procytrat 2003GP'!D367)&gt;0,"2003GP","")</f>
        <v/>
      </c>
      <c r="AB4865" t="str">
        <f>IFERROR(IF(ISNUMBER('Procytrat 2003GP'!B367),'Procytrat 2003GP'!B367,DATEVALUE('Procytrat 2003GP'!B367)),"")</f>
        <v/>
      </c>
      <c r="AC4865" t="str">
        <f>IF(AA4865="","",'Procytrat 2003GP'!C367)</f>
        <v/>
      </c>
      <c r="AD4865" t="str">
        <f>IF(AA4865="","",IFERROR(1*'Procytrat 2003GP'!D367,IFERROR(_xludf.NUMBERVALUE('Procytrat 2003GP'!D367,".",","),IFERROR(_xludf.NUMBERVALUE('Procytrat 2003GP'!D367,",","."),0))))</f>
        <v/>
      </c>
      <c r="AE4865" t="str">
        <f>IF(AA4865="","",'Procytrat 2003GP'!A367)</f>
        <v/>
      </c>
      <c r="AF4865">
        <f t="shared" si="474"/>
        <v>0</v>
      </c>
      <c r="AG4865" t="str">
        <f t="shared" si="475"/>
        <v/>
      </c>
      <c r="AH4865" t="str">
        <f t="shared" si="476"/>
        <v/>
      </c>
      <c r="AI4865">
        <f t="shared" si="477"/>
        <v>0</v>
      </c>
      <c r="AJ4865">
        <f t="shared" si="478"/>
        <v>0</v>
      </c>
      <c r="AK4865">
        <v>0</v>
      </c>
      <c r="AL4865" t="str">
        <f>IF(AA4865="","",IFERROR(IF(ISNUMBER('Procytrat 2003GP'!E367),'Procytrat 2003GP'!E367,IF(ISNUMBER(SEARCH("12",'Procytrat 2003GP'!E367)),EDATE(AB4865,12),IF(ISNUMBER(SEARCH("6",'Procytrat 2003GP'!E367)),EDATE(AB4865,6),IF(ISNUMBER(SEARCH("3",'Procytrat 2003GP'!E367)),EDATE(AB4865,3),DATEVALUE('Procytrat 2003GP'!E367))))),""))</f>
        <v/>
      </c>
      <c r="AM4865" t="str">
        <f t="shared" ca="1" si="479"/>
        <v/>
      </c>
    </row>
    <row r="4866" spans="27:39" x14ac:dyDescent="0.3">
      <c r="AA4866" t="str">
        <f>IF(COUNTA('Procytrat 2003GP'!B368,'Procytrat 2003GP'!C368,'Procytrat 2003GP'!D368)&gt;0,"2003GP","")</f>
        <v/>
      </c>
      <c r="AB4866" t="str">
        <f>IFERROR(IF(ISNUMBER('Procytrat 2003GP'!B368),'Procytrat 2003GP'!B368,DATEVALUE('Procytrat 2003GP'!B368)),"")</f>
        <v/>
      </c>
      <c r="AC4866" t="str">
        <f>IF(AA4866="","",'Procytrat 2003GP'!C368)</f>
        <v/>
      </c>
      <c r="AD4866" t="str">
        <f>IF(AA4866="","",IFERROR(1*'Procytrat 2003GP'!D368,IFERROR(_xludf.NUMBERVALUE('Procytrat 2003GP'!D368,".",","),IFERROR(_xludf.NUMBERVALUE('Procytrat 2003GP'!D368,",","."),0))))</f>
        <v/>
      </c>
      <c r="AE4866" t="str">
        <f>IF(AA4866="","",'Procytrat 2003GP'!A368)</f>
        <v/>
      </c>
      <c r="AF4866">
        <f t="shared" ref="AF4866:AF4929" si="480">IF(AA4866="",0,--ISNUMBER(SEARCH("aprovado",AE4866)))</f>
        <v>0</v>
      </c>
      <c r="AG4866" t="str">
        <f t="shared" ref="AG4866:AG4929" si="481">IF(AB4866="","",YEAR(AB4866))</f>
        <v/>
      </c>
      <c r="AH4866" t="str">
        <f t="shared" ref="AH4866:AH4929" si="482">IF(AB4866="","",MONTH(AB4866))</f>
        <v/>
      </c>
      <c r="AI4866">
        <f t="shared" ref="AI4866:AI4929" si="483">IF(AB4866="",0,AB4866+ROW()/1000000)</f>
        <v>0</v>
      </c>
      <c r="AJ4866">
        <f t="shared" ref="AJ4866:AJ4929" si="484">--(AA4866&lt;&gt;"")</f>
        <v>0</v>
      </c>
      <c r="AK4866">
        <v>0</v>
      </c>
      <c r="AL4866" t="str">
        <f>IF(AA4866="","",IFERROR(IF(ISNUMBER('Procytrat 2003GP'!E368),'Procytrat 2003GP'!E368,IF(ISNUMBER(SEARCH("12",'Procytrat 2003GP'!E368)),EDATE(AB4866,12),IF(ISNUMBER(SEARCH("6",'Procytrat 2003GP'!E368)),EDATE(AB4866,6),IF(ISNUMBER(SEARCH("3",'Procytrat 2003GP'!E368)),EDATE(AB4866,3),DATEVALUE('Procytrat 2003GP'!E368))))),""))</f>
        <v/>
      </c>
      <c r="AM4866" t="str">
        <f t="shared" ref="AM4866:AM4929" ca="1" si="485">IF(AND(AJ4866=1,AL4866&lt;&gt;"",AL4866&gt;=TODAY(),AG4866=$W$3),AL4866+ROW()/1000000,"")</f>
        <v/>
      </c>
    </row>
    <row r="4867" spans="27:39" x14ac:dyDescent="0.3">
      <c r="AA4867" t="str">
        <f>IF(COUNTA('Procytrat 2003GP'!B369,'Procytrat 2003GP'!C369,'Procytrat 2003GP'!D369)&gt;0,"2003GP","")</f>
        <v/>
      </c>
      <c r="AB4867" t="str">
        <f>IFERROR(IF(ISNUMBER('Procytrat 2003GP'!B369),'Procytrat 2003GP'!B369,DATEVALUE('Procytrat 2003GP'!B369)),"")</f>
        <v/>
      </c>
      <c r="AC4867" t="str">
        <f>IF(AA4867="","",'Procytrat 2003GP'!C369)</f>
        <v/>
      </c>
      <c r="AD4867" t="str">
        <f>IF(AA4867="","",IFERROR(1*'Procytrat 2003GP'!D369,IFERROR(_xludf.NUMBERVALUE('Procytrat 2003GP'!D369,".",","),IFERROR(_xludf.NUMBERVALUE('Procytrat 2003GP'!D369,",","."),0))))</f>
        <v/>
      </c>
      <c r="AE4867" t="str">
        <f>IF(AA4867="","",'Procytrat 2003GP'!A369)</f>
        <v/>
      </c>
      <c r="AF4867">
        <f t="shared" si="480"/>
        <v>0</v>
      </c>
      <c r="AG4867" t="str">
        <f t="shared" si="481"/>
        <v/>
      </c>
      <c r="AH4867" t="str">
        <f t="shared" si="482"/>
        <v/>
      </c>
      <c r="AI4867">
        <f t="shared" si="483"/>
        <v>0</v>
      </c>
      <c r="AJ4867">
        <f t="shared" si="484"/>
        <v>0</v>
      </c>
      <c r="AK4867">
        <v>0</v>
      </c>
      <c r="AL4867" t="str">
        <f>IF(AA4867="","",IFERROR(IF(ISNUMBER('Procytrat 2003GP'!E369),'Procytrat 2003GP'!E369,IF(ISNUMBER(SEARCH("12",'Procytrat 2003GP'!E369)),EDATE(AB4867,12),IF(ISNUMBER(SEARCH("6",'Procytrat 2003GP'!E369)),EDATE(AB4867,6),IF(ISNUMBER(SEARCH("3",'Procytrat 2003GP'!E369)),EDATE(AB4867,3),DATEVALUE('Procytrat 2003GP'!E369))))),""))</f>
        <v/>
      </c>
      <c r="AM4867" t="str">
        <f t="shared" ca="1" si="485"/>
        <v/>
      </c>
    </row>
    <row r="4868" spans="27:39" x14ac:dyDescent="0.3">
      <c r="AA4868" t="str">
        <f>IF(COUNTA('Procytrat 2003GP'!B370,'Procytrat 2003GP'!C370,'Procytrat 2003GP'!D370)&gt;0,"2003GP","")</f>
        <v/>
      </c>
      <c r="AB4868" t="str">
        <f>IFERROR(IF(ISNUMBER('Procytrat 2003GP'!B370),'Procytrat 2003GP'!B370,DATEVALUE('Procytrat 2003GP'!B370)),"")</f>
        <v/>
      </c>
      <c r="AC4868" t="str">
        <f>IF(AA4868="","",'Procytrat 2003GP'!C370)</f>
        <v/>
      </c>
      <c r="AD4868" t="str">
        <f>IF(AA4868="","",IFERROR(1*'Procytrat 2003GP'!D370,IFERROR(_xludf.NUMBERVALUE('Procytrat 2003GP'!D370,".",","),IFERROR(_xludf.NUMBERVALUE('Procytrat 2003GP'!D370,",","."),0))))</f>
        <v/>
      </c>
      <c r="AE4868" t="str">
        <f>IF(AA4868="","",'Procytrat 2003GP'!A370)</f>
        <v/>
      </c>
      <c r="AF4868">
        <f t="shared" si="480"/>
        <v>0</v>
      </c>
      <c r="AG4868" t="str">
        <f t="shared" si="481"/>
        <v/>
      </c>
      <c r="AH4868" t="str">
        <f t="shared" si="482"/>
        <v/>
      </c>
      <c r="AI4868">
        <f t="shared" si="483"/>
        <v>0</v>
      </c>
      <c r="AJ4868">
        <f t="shared" si="484"/>
        <v>0</v>
      </c>
      <c r="AK4868">
        <v>0</v>
      </c>
      <c r="AL4868" t="str">
        <f>IF(AA4868="","",IFERROR(IF(ISNUMBER('Procytrat 2003GP'!E370),'Procytrat 2003GP'!E370,IF(ISNUMBER(SEARCH("12",'Procytrat 2003GP'!E370)),EDATE(AB4868,12),IF(ISNUMBER(SEARCH("6",'Procytrat 2003GP'!E370)),EDATE(AB4868,6),IF(ISNUMBER(SEARCH("3",'Procytrat 2003GP'!E370)),EDATE(AB4868,3),DATEVALUE('Procytrat 2003GP'!E370))))),""))</f>
        <v/>
      </c>
      <c r="AM4868" t="str">
        <f t="shared" ca="1" si="485"/>
        <v/>
      </c>
    </row>
    <row r="4869" spans="27:39" x14ac:dyDescent="0.3">
      <c r="AA4869" t="str">
        <f>IF(COUNTA('Procytrat 2003GP'!B371,'Procytrat 2003GP'!C371,'Procytrat 2003GP'!D371)&gt;0,"2003GP","")</f>
        <v/>
      </c>
      <c r="AB4869" t="str">
        <f>IFERROR(IF(ISNUMBER('Procytrat 2003GP'!B371),'Procytrat 2003GP'!B371,DATEVALUE('Procytrat 2003GP'!B371)),"")</f>
        <v/>
      </c>
      <c r="AC4869" t="str">
        <f>IF(AA4869="","",'Procytrat 2003GP'!C371)</f>
        <v/>
      </c>
      <c r="AD4869" t="str">
        <f>IF(AA4869="","",IFERROR(1*'Procytrat 2003GP'!D371,IFERROR(_xludf.NUMBERVALUE('Procytrat 2003GP'!D371,".",","),IFERROR(_xludf.NUMBERVALUE('Procytrat 2003GP'!D371,",","."),0))))</f>
        <v/>
      </c>
      <c r="AE4869" t="str">
        <f>IF(AA4869="","",'Procytrat 2003GP'!A371)</f>
        <v/>
      </c>
      <c r="AF4869">
        <f t="shared" si="480"/>
        <v>0</v>
      </c>
      <c r="AG4869" t="str">
        <f t="shared" si="481"/>
        <v/>
      </c>
      <c r="AH4869" t="str">
        <f t="shared" si="482"/>
        <v/>
      </c>
      <c r="AI4869">
        <f t="shared" si="483"/>
        <v>0</v>
      </c>
      <c r="AJ4869">
        <f t="shared" si="484"/>
        <v>0</v>
      </c>
      <c r="AK4869">
        <v>0</v>
      </c>
      <c r="AL4869" t="str">
        <f>IF(AA4869="","",IFERROR(IF(ISNUMBER('Procytrat 2003GP'!E371),'Procytrat 2003GP'!E371,IF(ISNUMBER(SEARCH("12",'Procytrat 2003GP'!E371)),EDATE(AB4869,12),IF(ISNUMBER(SEARCH("6",'Procytrat 2003GP'!E371)),EDATE(AB4869,6),IF(ISNUMBER(SEARCH("3",'Procytrat 2003GP'!E371)),EDATE(AB4869,3),DATEVALUE('Procytrat 2003GP'!E371))))),""))</f>
        <v/>
      </c>
      <c r="AM4869" t="str">
        <f t="shared" ca="1" si="485"/>
        <v/>
      </c>
    </row>
    <row r="4870" spans="27:39" x14ac:dyDescent="0.3">
      <c r="AA4870" t="str">
        <f>IF(COUNTA('Procytrat 2003GP'!B372,'Procytrat 2003GP'!C372,'Procytrat 2003GP'!D372)&gt;0,"2003GP","")</f>
        <v/>
      </c>
      <c r="AB4870" t="str">
        <f>IFERROR(IF(ISNUMBER('Procytrat 2003GP'!B372),'Procytrat 2003GP'!B372,DATEVALUE('Procytrat 2003GP'!B372)),"")</f>
        <v/>
      </c>
      <c r="AC4870" t="str">
        <f>IF(AA4870="","",'Procytrat 2003GP'!C372)</f>
        <v/>
      </c>
      <c r="AD4870" t="str">
        <f>IF(AA4870="","",IFERROR(1*'Procytrat 2003GP'!D372,IFERROR(_xludf.NUMBERVALUE('Procytrat 2003GP'!D372,".",","),IFERROR(_xludf.NUMBERVALUE('Procytrat 2003GP'!D372,",","."),0))))</f>
        <v/>
      </c>
      <c r="AE4870" t="str">
        <f>IF(AA4870="","",'Procytrat 2003GP'!A372)</f>
        <v/>
      </c>
      <c r="AF4870">
        <f t="shared" si="480"/>
        <v>0</v>
      </c>
      <c r="AG4870" t="str">
        <f t="shared" si="481"/>
        <v/>
      </c>
      <c r="AH4870" t="str">
        <f t="shared" si="482"/>
        <v/>
      </c>
      <c r="AI4870">
        <f t="shared" si="483"/>
        <v>0</v>
      </c>
      <c r="AJ4870">
        <f t="shared" si="484"/>
        <v>0</v>
      </c>
      <c r="AK4870">
        <v>0</v>
      </c>
      <c r="AL4870" t="str">
        <f>IF(AA4870="","",IFERROR(IF(ISNUMBER('Procytrat 2003GP'!E372),'Procytrat 2003GP'!E372,IF(ISNUMBER(SEARCH("12",'Procytrat 2003GP'!E372)),EDATE(AB4870,12),IF(ISNUMBER(SEARCH("6",'Procytrat 2003GP'!E372)),EDATE(AB4870,6),IF(ISNUMBER(SEARCH("3",'Procytrat 2003GP'!E372)),EDATE(AB4870,3),DATEVALUE('Procytrat 2003GP'!E372))))),""))</f>
        <v/>
      </c>
      <c r="AM4870" t="str">
        <f t="shared" ca="1" si="485"/>
        <v/>
      </c>
    </row>
    <row r="4871" spans="27:39" x14ac:dyDescent="0.3">
      <c r="AA4871" t="str">
        <f>IF(COUNTA('Procytrat 2003GP'!B373,'Procytrat 2003GP'!C373,'Procytrat 2003GP'!D373)&gt;0,"2003GP","")</f>
        <v/>
      </c>
      <c r="AB4871" t="str">
        <f>IFERROR(IF(ISNUMBER('Procytrat 2003GP'!B373),'Procytrat 2003GP'!B373,DATEVALUE('Procytrat 2003GP'!B373)),"")</f>
        <v/>
      </c>
      <c r="AC4871" t="str">
        <f>IF(AA4871="","",'Procytrat 2003GP'!C373)</f>
        <v/>
      </c>
      <c r="AD4871" t="str">
        <f>IF(AA4871="","",IFERROR(1*'Procytrat 2003GP'!D373,IFERROR(_xludf.NUMBERVALUE('Procytrat 2003GP'!D373,".",","),IFERROR(_xludf.NUMBERVALUE('Procytrat 2003GP'!D373,",","."),0))))</f>
        <v/>
      </c>
      <c r="AE4871" t="str">
        <f>IF(AA4871="","",'Procytrat 2003GP'!A373)</f>
        <v/>
      </c>
      <c r="AF4871">
        <f t="shared" si="480"/>
        <v>0</v>
      </c>
      <c r="AG4871" t="str">
        <f t="shared" si="481"/>
        <v/>
      </c>
      <c r="AH4871" t="str">
        <f t="shared" si="482"/>
        <v/>
      </c>
      <c r="AI4871">
        <f t="shared" si="483"/>
        <v>0</v>
      </c>
      <c r="AJ4871">
        <f t="shared" si="484"/>
        <v>0</v>
      </c>
      <c r="AK4871">
        <v>0</v>
      </c>
      <c r="AL4871" t="str">
        <f>IF(AA4871="","",IFERROR(IF(ISNUMBER('Procytrat 2003GP'!E373),'Procytrat 2003GP'!E373,IF(ISNUMBER(SEARCH("12",'Procytrat 2003GP'!E373)),EDATE(AB4871,12),IF(ISNUMBER(SEARCH("6",'Procytrat 2003GP'!E373)),EDATE(AB4871,6),IF(ISNUMBER(SEARCH("3",'Procytrat 2003GP'!E373)),EDATE(AB4871,3),DATEVALUE('Procytrat 2003GP'!E373))))),""))</f>
        <v/>
      </c>
      <c r="AM4871" t="str">
        <f t="shared" ca="1" si="485"/>
        <v/>
      </c>
    </row>
    <row r="4872" spans="27:39" x14ac:dyDescent="0.3">
      <c r="AA4872" t="str">
        <f>IF(COUNTA('Procytrat 2003GP'!B374,'Procytrat 2003GP'!C374,'Procytrat 2003GP'!D374)&gt;0,"2003GP","")</f>
        <v/>
      </c>
      <c r="AB4872" t="str">
        <f>IFERROR(IF(ISNUMBER('Procytrat 2003GP'!B374),'Procytrat 2003GP'!B374,DATEVALUE('Procytrat 2003GP'!B374)),"")</f>
        <v/>
      </c>
      <c r="AC4872" t="str">
        <f>IF(AA4872="","",'Procytrat 2003GP'!C374)</f>
        <v/>
      </c>
      <c r="AD4872" t="str">
        <f>IF(AA4872="","",IFERROR(1*'Procytrat 2003GP'!D374,IFERROR(_xludf.NUMBERVALUE('Procytrat 2003GP'!D374,".",","),IFERROR(_xludf.NUMBERVALUE('Procytrat 2003GP'!D374,",","."),0))))</f>
        <v/>
      </c>
      <c r="AE4872" t="str">
        <f>IF(AA4872="","",'Procytrat 2003GP'!A374)</f>
        <v/>
      </c>
      <c r="AF4872">
        <f t="shared" si="480"/>
        <v>0</v>
      </c>
      <c r="AG4872" t="str">
        <f t="shared" si="481"/>
        <v/>
      </c>
      <c r="AH4872" t="str">
        <f t="shared" si="482"/>
        <v/>
      </c>
      <c r="AI4872">
        <f t="shared" si="483"/>
        <v>0</v>
      </c>
      <c r="AJ4872">
        <f t="shared" si="484"/>
        <v>0</v>
      </c>
      <c r="AK4872">
        <v>0</v>
      </c>
      <c r="AL4872" t="str">
        <f>IF(AA4872="","",IFERROR(IF(ISNUMBER('Procytrat 2003GP'!E374),'Procytrat 2003GP'!E374,IF(ISNUMBER(SEARCH("12",'Procytrat 2003GP'!E374)),EDATE(AB4872,12),IF(ISNUMBER(SEARCH("6",'Procytrat 2003GP'!E374)),EDATE(AB4872,6),IF(ISNUMBER(SEARCH("3",'Procytrat 2003GP'!E374)),EDATE(AB4872,3),DATEVALUE('Procytrat 2003GP'!E374))))),""))</f>
        <v/>
      </c>
      <c r="AM4872" t="str">
        <f t="shared" ca="1" si="485"/>
        <v/>
      </c>
    </row>
    <row r="4873" spans="27:39" x14ac:dyDescent="0.3">
      <c r="AA4873" t="str">
        <f>IF(COUNTA('Procytrat 2003GP'!B375,'Procytrat 2003GP'!C375,'Procytrat 2003GP'!D375)&gt;0,"2003GP","")</f>
        <v/>
      </c>
      <c r="AB4873" t="str">
        <f>IFERROR(IF(ISNUMBER('Procytrat 2003GP'!B375),'Procytrat 2003GP'!B375,DATEVALUE('Procytrat 2003GP'!B375)),"")</f>
        <v/>
      </c>
      <c r="AC4873" t="str">
        <f>IF(AA4873="","",'Procytrat 2003GP'!C375)</f>
        <v/>
      </c>
      <c r="AD4873" t="str">
        <f>IF(AA4873="","",IFERROR(1*'Procytrat 2003GP'!D375,IFERROR(_xludf.NUMBERVALUE('Procytrat 2003GP'!D375,".",","),IFERROR(_xludf.NUMBERVALUE('Procytrat 2003GP'!D375,",","."),0))))</f>
        <v/>
      </c>
      <c r="AE4873" t="str">
        <f>IF(AA4873="","",'Procytrat 2003GP'!A375)</f>
        <v/>
      </c>
      <c r="AF4873">
        <f t="shared" si="480"/>
        <v>0</v>
      </c>
      <c r="AG4873" t="str">
        <f t="shared" si="481"/>
        <v/>
      </c>
      <c r="AH4873" t="str">
        <f t="shared" si="482"/>
        <v/>
      </c>
      <c r="AI4873">
        <f t="shared" si="483"/>
        <v>0</v>
      </c>
      <c r="AJ4873">
        <f t="shared" si="484"/>
        <v>0</v>
      </c>
      <c r="AK4873">
        <v>0</v>
      </c>
      <c r="AL4873" t="str">
        <f>IF(AA4873="","",IFERROR(IF(ISNUMBER('Procytrat 2003GP'!E375),'Procytrat 2003GP'!E375,IF(ISNUMBER(SEARCH("12",'Procytrat 2003GP'!E375)),EDATE(AB4873,12),IF(ISNUMBER(SEARCH("6",'Procytrat 2003GP'!E375)),EDATE(AB4873,6),IF(ISNUMBER(SEARCH("3",'Procytrat 2003GP'!E375)),EDATE(AB4873,3),DATEVALUE('Procytrat 2003GP'!E375))))),""))</f>
        <v/>
      </c>
      <c r="AM4873" t="str">
        <f t="shared" ca="1" si="485"/>
        <v/>
      </c>
    </row>
    <row r="4874" spans="27:39" x14ac:dyDescent="0.3">
      <c r="AA4874" t="str">
        <f>IF(COUNTA('Procytrat 2003GP'!B376,'Procytrat 2003GP'!C376,'Procytrat 2003GP'!D376)&gt;0,"2003GP","")</f>
        <v/>
      </c>
      <c r="AB4874" t="str">
        <f>IFERROR(IF(ISNUMBER('Procytrat 2003GP'!B376),'Procytrat 2003GP'!B376,DATEVALUE('Procytrat 2003GP'!B376)),"")</f>
        <v/>
      </c>
      <c r="AC4874" t="str">
        <f>IF(AA4874="","",'Procytrat 2003GP'!C376)</f>
        <v/>
      </c>
      <c r="AD4874" t="str">
        <f>IF(AA4874="","",IFERROR(1*'Procytrat 2003GP'!D376,IFERROR(_xludf.NUMBERVALUE('Procytrat 2003GP'!D376,".",","),IFERROR(_xludf.NUMBERVALUE('Procytrat 2003GP'!D376,",","."),0))))</f>
        <v/>
      </c>
      <c r="AE4874" t="str">
        <f>IF(AA4874="","",'Procytrat 2003GP'!A376)</f>
        <v/>
      </c>
      <c r="AF4874">
        <f t="shared" si="480"/>
        <v>0</v>
      </c>
      <c r="AG4874" t="str">
        <f t="shared" si="481"/>
        <v/>
      </c>
      <c r="AH4874" t="str">
        <f t="shared" si="482"/>
        <v/>
      </c>
      <c r="AI4874">
        <f t="shared" si="483"/>
        <v>0</v>
      </c>
      <c r="AJ4874">
        <f t="shared" si="484"/>
        <v>0</v>
      </c>
      <c r="AK4874">
        <v>0</v>
      </c>
      <c r="AL4874" t="str">
        <f>IF(AA4874="","",IFERROR(IF(ISNUMBER('Procytrat 2003GP'!E376),'Procytrat 2003GP'!E376,IF(ISNUMBER(SEARCH("12",'Procytrat 2003GP'!E376)),EDATE(AB4874,12),IF(ISNUMBER(SEARCH("6",'Procytrat 2003GP'!E376)),EDATE(AB4874,6),IF(ISNUMBER(SEARCH("3",'Procytrat 2003GP'!E376)),EDATE(AB4874,3),DATEVALUE('Procytrat 2003GP'!E376))))),""))</f>
        <v/>
      </c>
      <c r="AM4874" t="str">
        <f t="shared" ca="1" si="485"/>
        <v/>
      </c>
    </row>
    <row r="4875" spans="27:39" x14ac:dyDescent="0.3">
      <c r="AA4875" t="str">
        <f>IF(COUNTA('Procytrat 2003GP'!B377,'Procytrat 2003GP'!C377,'Procytrat 2003GP'!D377)&gt;0,"2003GP","")</f>
        <v/>
      </c>
      <c r="AB4875" t="str">
        <f>IFERROR(IF(ISNUMBER('Procytrat 2003GP'!B377),'Procytrat 2003GP'!B377,DATEVALUE('Procytrat 2003GP'!B377)),"")</f>
        <v/>
      </c>
      <c r="AC4875" t="str">
        <f>IF(AA4875="","",'Procytrat 2003GP'!C377)</f>
        <v/>
      </c>
      <c r="AD4875" t="str">
        <f>IF(AA4875="","",IFERROR(1*'Procytrat 2003GP'!D377,IFERROR(_xludf.NUMBERVALUE('Procytrat 2003GP'!D377,".",","),IFERROR(_xludf.NUMBERVALUE('Procytrat 2003GP'!D377,",","."),0))))</f>
        <v/>
      </c>
      <c r="AE4875" t="str">
        <f>IF(AA4875="","",'Procytrat 2003GP'!A377)</f>
        <v/>
      </c>
      <c r="AF4875">
        <f t="shared" si="480"/>
        <v>0</v>
      </c>
      <c r="AG4875" t="str">
        <f t="shared" si="481"/>
        <v/>
      </c>
      <c r="AH4875" t="str">
        <f t="shared" si="482"/>
        <v/>
      </c>
      <c r="AI4875">
        <f t="shared" si="483"/>
        <v>0</v>
      </c>
      <c r="AJ4875">
        <f t="shared" si="484"/>
        <v>0</v>
      </c>
      <c r="AK4875">
        <v>0</v>
      </c>
      <c r="AL4875" t="str">
        <f>IF(AA4875="","",IFERROR(IF(ISNUMBER('Procytrat 2003GP'!E377),'Procytrat 2003GP'!E377,IF(ISNUMBER(SEARCH("12",'Procytrat 2003GP'!E377)),EDATE(AB4875,12),IF(ISNUMBER(SEARCH("6",'Procytrat 2003GP'!E377)),EDATE(AB4875,6),IF(ISNUMBER(SEARCH("3",'Procytrat 2003GP'!E377)),EDATE(AB4875,3),DATEVALUE('Procytrat 2003GP'!E377))))),""))</f>
        <v/>
      </c>
      <c r="AM4875" t="str">
        <f t="shared" ca="1" si="485"/>
        <v/>
      </c>
    </row>
    <row r="4876" spans="27:39" x14ac:dyDescent="0.3">
      <c r="AA4876" t="str">
        <f>IF(COUNTA('Procytrat 2003GP'!B378,'Procytrat 2003GP'!C378,'Procytrat 2003GP'!D378)&gt;0,"2003GP","")</f>
        <v/>
      </c>
      <c r="AB4876" t="str">
        <f>IFERROR(IF(ISNUMBER('Procytrat 2003GP'!B378),'Procytrat 2003GP'!B378,DATEVALUE('Procytrat 2003GP'!B378)),"")</f>
        <v/>
      </c>
      <c r="AC4876" t="str">
        <f>IF(AA4876="","",'Procytrat 2003GP'!C378)</f>
        <v/>
      </c>
      <c r="AD4876" t="str">
        <f>IF(AA4876="","",IFERROR(1*'Procytrat 2003GP'!D378,IFERROR(_xludf.NUMBERVALUE('Procytrat 2003GP'!D378,".",","),IFERROR(_xludf.NUMBERVALUE('Procytrat 2003GP'!D378,",","."),0))))</f>
        <v/>
      </c>
      <c r="AE4876" t="str">
        <f>IF(AA4876="","",'Procytrat 2003GP'!A378)</f>
        <v/>
      </c>
      <c r="AF4876">
        <f t="shared" si="480"/>
        <v>0</v>
      </c>
      <c r="AG4876" t="str">
        <f t="shared" si="481"/>
        <v/>
      </c>
      <c r="AH4876" t="str">
        <f t="shared" si="482"/>
        <v/>
      </c>
      <c r="AI4876">
        <f t="shared" si="483"/>
        <v>0</v>
      </c>
      <c r="AJ4876">
        <f t="shared" si="484"/>
        <v>0</v>
      </c>
      <c r="AK4876">
        <v>0</v>
      </c>
      <c r="AL4876" t="str">
        <f>IF(AA4876="","",IFERROR(IF(ISNUMBER('Procytrat 2003GP'!E378),'Procytrat 2003GP'!E378,IF(ISNUMBER(SEARCH("12",'Procytrat 2003GP'!E378)),EDATE(AB4876,12),IF(ISNUMBER(SEARCH("6",'Procytrat 2003GP'!E378)),EDATE(AB4876,6),IF(ISNUMBER(SEARCH("3",'Procytrat 2003GP'!E378)),EDATE(AB4876,3),DATEVALUE('Procytrat 2003GP'!E378))))),""))</f>
        <v/>
      </c>
      <c r="AM4876" t="str">
        <f t="shared" ca="1" si="485"/>
        <v/>
      </c>
    </row>
    <row r="4877" spans="27:39" x14ac:dyDescent="0.3">
      <c r="AA4877" t="str">
        <f>IF(COUNTA('Procytrat 2003GP'!B379,'Procytrat 2003GP'!C379,'Procytrat 2003GP'!D379)&gt;0,"2003GP","")</f>
        <v/>
      </c>
      <c r="AB4877" t="str">
        <f>IFERROR(IF(ISNUMBER('Procytrat 2003GP'!B379),'Procytrat 2003GP'!B379,DATEVALUE('Procytrat 2003GP'!B379)),"")</f>
        <v/>
      </c>
      <c r="AC4877" t="str">
        <f>IF(AA4877="","",'Procytrat 2003GP'!C379)</f>
        <v/>
      </c>
      <c r="AD4877" t="str">
        <f>IF(AA4877="","",IFERROR(1*'Procytrat 2003GP'!D379,IFERROR(_xludf.NUMBERVALUE('Procytrat 2003GP'!D379,".",","),IFERROR(_xludf.NUMBERVALUE('Procytrat 2003GP'!D379,",","."),0))))</f>
        <v/>
      </c>
      <c r="AE4877" t="str">
        <f>IF(AA4877="","",'Procytrat 2003GP'!A379)</f>
        <v/>
      </c>
      <c r="AF4877">
        <f t="shared" si="480"/>
        <v>0</v>
      </c>
      <c r="AG4877" t="str">
        <f t="shared" si="481"/>
        <v/>
      </c>
      <c r="AH4877" t="str">
        <f t="shared" si="482"/>
        <v/>
      </c>
      <c r="AI4877">
        <f t="shared" si="483"/>
        <v>0</v>
      </c>
      <c r="AJ4877">
        <f t="shared" si="484"/>
        <v>0</v>
      </c>
      <c r="AK4877">
        <v>0</v>
      </c>
      <c r="AL4877" t="str">
        <f>IF(AA4877="","",IFERROR(IF(ISNUMBER('Procytrat 2003GP'!E379),'Procytrat 2003GP'!E379,IF(ISNUMBER(SEARCH("12",'Procytrat 2003GP'!E379)),EDATE(AB4877,12),IF(ISNUMBER(SEARCH("6",'Procytrat 2003GP'!E379)),EDATE(AB4877,6),IF(ISNUMBER(SEARCH("3",'Procytrat 2003GP'!E379)),EDATE(AB4877,3),DATEVALUE('Procytrat 2003GP'!E379))))),""))</f>
        <v/>
      </c>
      <c r="AM4877" t="str">
        <f t="shared" ca="1" si="485"/>
        <v/>
      </c>
    </row>
    <row r="4878" spans="27:39" x14ac:dyDescent="0.3">
      <c r="AA4878" t="str">
        <f>IF(COUNTA('Procytrat 2003GP'!B380,'Procytrat 2003GP'!C380,'Procytrat 2003GP'!D380)&gt;0,"2003GP","")</f>
        <v/>
      </c>
      <c r="AB4878" t="str">
        <f>IFERROR(IF(ISNUMBER('Procytrat 2003GP'!B380),'Procytrat 2003GP'!B380,DATEVALUE('Procytrat 2003GP'!B380)),"")</f>
        <v/>
      </c>
      <c r="AC4878" t="str">
        <f>IF(AA4878="","",'Procytrat 2003GP'!C380)</f>
        <v/>
      </c>
      <c r="AD4878" t="str">
        <f>IF(AA4878="","",IFERROR(1*'Procytrat 2003GP'!D380,IFERROR(_xludf.NUMBERVALUE('Procytrat 2003GP'!D380,".",","),IFERROR(_xludf.NUMBERVALUE('Procytrat 2003GP'!D380,",","."),0))))</f>
        <v/>
      </c>
      <c r="AE4878" t="str">
        <f>IF(AA4878="","",'Procytrat 2003GP'!A380)</f>
        <v/>
      </c>
      <c r="AF4878">
        <f t="shared" si="480"/>
        <v>0</v>
      </c>
      <c r="AG4878" t="str">
        <f t="shared" si="481"/>
        <v/>
      </c>
      <c r="AH4878" t="str">
        <f t="shared" si="482"/>
        <v/>
      </c>
      <c r="AI4878">
        <f t="shared" si="483"/>
        <v>0</v>
      </c>
      <c r="AJ4878">
        <f t="shared" si="484"/>
        <v>0</v>
      </c>
      <c r="AK4878">
        <v>0</v>
      </c>
      <c r="AL4878" t="str">
        <f>IF(AA4878="","",IFERROR(IF(ISNUMBER('Procytrat 2003GP'!E380),'Procytrat 2003GP'!E380,IF(ISNUMBER(SEARCH("12",'Procytrat 2003GP'!E380)),EDATE(AB4878,12),IF(ISNUMBER(SEARCH("6",'Procytrat 2003GP'!E380)),EDATE(AB4878,6),IF(ISNUMBER(SEARCH("3",'Procytrat 2003GP'!E380)),EDATE(AB4878,3),DATEVALUE('Procytrat 2003GP'!E380))))),""))</f>
        <v/>
      </c>
      <c r="AM4878" t="str">
        <f t="shared" ca="1" si="485"/>
        <v/>
      </c>
    </row>
    <row r="4879" spans="27:39" x14ac:dyDescent="0.3">
      <c r="AA4879" t="str">
        <f>IF(COUNTA('Procytrat 2003GP'!B381,'Procytrat 2003GP'!C381,'Procytrat 2003GP'!D381)&gt;0,"2003GP","")</f>
        <v/>
      </c>
      <c r="AB4879" t="str">
        <f>IFERROR(IF(ISNUMBER('Procytrat 2003GP'!B381),'Procytrat 2003GP'!B381,DATEVALUE('Procytrat 2003GP'!B381)),"")</f>
        <v/>
      </c>
      <c r="AC4879" t="str">
        <f>IF(AA4879="","",'Procytrat 2003GP'!C381)</f>
        <v/>
      </c>
      <c r="AD4879" t="str">
        <f>IF(AA4879="","",IFERROR(1*'Procytrat 2003GP'!D381,IFERROR(_xludf.NUMBERVALUE('Procytrat 2003GP'!D381,".",","),IFERROR(_xludf.NUMBERVALUE('Procytrat 2003GP'!D381,",","."),0))))</f>
        <v/>
      </c>
      <c r="AE4879" t="str">
        <f>IF(AA4879="","",'Procytrat 2003GP'!A381)</f>
        <v/>
      </c>
      <c r="AF4879">
        <f t="shared" si="480"/>
        <v>0</v>
      </c>
      <c r="AG4879" t="str">
        <f t="shared" si="481"/>
        <v/>
      </c>
      <c r="AH4879" t="str">
        <f t="shared" si="482"/>
        <v/>
      </c>
      <c r="AI4879">
        <f t="shared" si="483"/>
        <v>0</v>
      </c>
      <c r="AJ4879">
        <f t="shared" si="484"/>
        <v>0</v>
      </c>
      <c r="AK4879">
        <v>0</v>
      </c>
      <c r="AL4879" t="str">
        <f>IF(AA4879="","",IFERROR(IF(ISNUMBER('Procytrat 2003GP'!E381),'Procytrat 2003GP'!E381,IF(ISNUMBER(SEARCH("12",'Procytrat 2003GP'!E381)),EDATE(AB4879,12),IF(ISNUMBER(SEARCH("6",'Procytrat 2003GP'!E381)),EDATE(AB4879,6),IF(ISNUMBER(SEARCH("3",'Procytrat 2003GP'!E381)),EDATE(AB4879,3),DATEVALUE('Procytrat 2003GP'!E381))))),""))</f>
        <v/>
      </c>
      <c r="AM4879" t="str">
        <f t="shared" ca="1" si="485"/>
        <v/>
      </c>
    </row>
    <row r="4880" spans="27:39" x14ac:dyDescent="0.3">
      <c r="AA4880" t="str">
        <f>IF(COUNTA('Procytrat 2003GP'!B382,'Procytrat 2003GP'!C382,'Procytrat 2003GP'!D382)&gt;0,"2003GP","")</f>
        <v/>
      </c>
      <c r="AB4880" t="str">
        <f>IFERROR(IF(ISNUMBER('Procytrat 2003GP'!B382),'Procytrat 2003GP'!B382,DATEVALUE('Procytrat 2003GP'!B382)),"")</f>
        <v/>
      </c>
      <c r="AC4880" t="str">
        <f>IF(AA4880="","",'Procytrat 2003GP'!C382)</f>
        <v/>
      </c>
      <c r="AD4880" t="str">
        <f>IF(AA4880="","",IFERROR(1*'Procytrat 2003GP'!D382,IFERROR(_xludf.NUMBERVALUE('Procytrat 2003GP'!D382,".",","),IFERROR(_xludf.NUMBERVALUE('Procytrat 2003GP'!D382,",","."),0))))</f>
        <v/>
      </c>
      <c r="AE4880" t="str">
        <f>IF(AA4880="","",'Procytrat 2003GP'!A382)</f>
        <v/>
      </c>
      <c r="AF4880">
        <f t="shared" si="480"/>
        <v>0</v>
      </c>
      <c r="AG4880" t="str">
        <f t="shared" si="481"/>
        <v/>
      </c>
      <c r="AH4880" t="str">
        <f t="shared" si="482"/>
        <v/>
      </c>
      <c r="AI4880">
        <f t="shared" si="483"/>
        <v>0</v>
      </c>
      <c r="AJ4880">
        <f t="shared" si="484"/>
        <v>0</v>
      </c>
      <c r="AK4880">
        <v>0</v>
      </c>
      <c r="AL4880" t="str">
        <f>IF(AA4880="","",IFERROR(IF(ISNUMBER('Procytrat 2003GP'!E382),'Procytrat 2003GP'!E382,IF(ISNUMBER(SEARCH("12",'Procytrat 2003GP'!E382)),EDATE(AB4880,12),IF(ISNUMBER(SEARCH("6",'Procytrat 2003GP'!E382)),EDATE(AB4880,6),IF(ISNUMBER(SEARCH("3",'Procytrat 2003GP'!E382)),EDATE(AB4880,3),DATEVALUE('Procytrat 2003GP'!E382))))),""))</f>
        <v/>
      </c>
      <c r="AM4880" t="str">
        <f t="shared" ca="1" si="485"/>
        <v/>
      </c>
    </row>
    <row r="4881" spans="27:39" x14ac:dyDescent="0.3">
      <c r="AA4881" t="str">
        <f>IF(COUNTA('Procytrat 2003GP'!B383,'Procytrat 2003GP'!C383,'Procytrat 2003GP'!D383)&gt;0,"2003GP","")</f>
        <v/>
      </c>
      <c r="AB4881" t="str">
        <f>IFERROR(IF(ISNUMBER('Procytrat 2003GP'!B383),'Procytrat 2003GP'!B383,DATEVALUE('Procytrat 2003GP'!B383)),"")</f>
        <v/>
      </c>
      <c r="AC4881" t="str">
        <f>IF(AA4881="","",'Procytrat 2003GP'!C383)</f>
        <v/>
      </c>
      <c r="AD4881" t="str">
        <f>IF(AA4881="","",IFERROR(1*'Procytrat 2003GP'!D383,IFERROR(_xludf.NUMBERVALUE('Procytrat 2003GP'!D383,".",","),IFERROR(_xludf.NUMBERVALUE('Procytrat 2003GP'!D383,",","."),0))))</f>
        <v/>
      </c>
      <c r="AE4881" t="str">
        <f>IF(AA4881="","",'Procytrat 2003GP'!A383)</f>
        <v/>
      </c>
      <c r="AF4881">
        <f t="shared" si="480"/>
        <v>0</v>
      </c>
      <c r="AG4881" t="str">
        <f t="shared" si="481"/>
        <v/>
      </c>
      <c r="AH4881" t="str">
        <f t="shared" si="482"/>
        <v/>
      </c>
      <c r="AI4881">
        <f t="shared" si="483"/>
        <v>0</v>
      </c>
      <c r="AJ4881">
        <f t="shared" si="484"/>
        <v>0</v>
      </c>
      <c r="AK4881">
        <v>0</v>
      </c>
      <c r="AL4881" t="str">
        <f>IF(AA4881="","",IFERROR(IF(ISNUMBER('Procytrat 2003GP'!E383),'Procytrat 2003GP'!E383,IF(ISNUMBER(SEARCH("12",'Procytrat 2003GP'!E383)),EDATE(AB4881,12),IF(ISNUMBER(SEARCH("6",'Procytrat 2003GP'!E383)),EDATE(AB4881,6),IF(ISNUMBER(SEARCH("3",'Procytrat 2003GP'!E383)),EDATE(AB4881,3),DATEVALUE('Procytrat 2003GP'!E383))))),""))</f>
        <v/>
      </c>
      <c r="AM4881" t="str">
        <f t="shared" ca="1" si="485"/>
        <v/>
      </c>
    </row>
    <row r="4882" spans="27:39" x14ac:dyDescent="0.3">
      <c r="AA4882" t="str">
        <f>IF(COUNTA('Procytrat 2003GP'!B384,'Procytrat 2003GP'!C384,'Procytrat 2003GP'!D384)&gt;0,"2003GP","")</f>
        <v/>
      </c>
      <c r="AB4882" t="str">
        <f>IFERROR(IF(ISNUMBER('Procytrat 2003GP'!B384),'Procytrat 2003GP'!B384,DATEVALUE('Procytrat 2003GP'!B384)),"")</f>
        <v/>
      </c>
      <c r="AC4882" t="str">
        <f>IF(AA4882="","",'Procytrat 2003GP'!C384)</f>
        <v/>
      </c>
      <c r="AD4882" t="str">
        <f>IF(AA4882="","",IFERROR(1*'Procytrat 2003GP'!D384,IFERROR(_xludf.NUMBERVALUE('Procytrat 2003GP'!D384,".",","),IFERROR(_xludf.NUMBERVALUE('Procytrat 2003GP'!D384,",","."),0))))</f>
        <v/>
      </c>
      <c r="AE4882" t="str">
        <f>IF(AA4882="","",'Procytrat 2003GP'!A384)</f>
        <v/>
      </c>
      <c r="AF4882">
        <f t="shared" si="480"/>
        <v>0</v>
      </c>
      <c r="AG4882" t="str">
        <f t="shared" si="481"/>
        <v/>
      </c>
      <c r="AH4882" t="str">
        <f t="shared" si="482"/>
        <v/>
      </c>
      <c r="AI4882">
        <f t="shared" si="483"/>
        <v>0</v>
      </c>
      <c r="AJ4882">
        <f t="shared" si="484"/>
        <v>0</v>
      </c>
      <c r="AK4882">
        <v>0</v>
      </c>
      <c r="AL4882" t="str">
        <f>IF(AA4882="","",IFERROR(IF(ISNUMBER('Procytrat 2003GP'!E384),'Procytrat 2003GP'!E384,IF(ISNUMBER(SEARCH("12",'Procytrat 2003GP'!E384)),EDATE(AB4882,12),IF(ISNUMBER(SEARCH("6",'Procytrat 2003GP'!E384)),EDATE(AB4882,6),IF(ISNUMBER(SEARCH("3",'Procytrat 2003GP'!E384)),EDATE(AB4882,3),DATEVALUE('Procytrat 2003GP'!E384))))),""))</f>
        <v/>
      </c>
      <c r="AM4882" t="str">
        <f t="shared" ca="1" si="485"/>
        <v/>
      </c>
    </row>
    <row r="4883" spans="27:39" x14ac:dyDescent="0.3">
      <c r="AA4883" t="str">
        <f>IF(COUNTA('Procytrat 2003GP'!B385,'Procytrat 2003GP'!C385,'Procytrat 2003GP'!D385)&gt;0,"2003GP","")</f>
        <v/>
      </c>
      <c r="AB4883" t="str">
        <f>IFERROR(IF(ISNUMBER('Procytrat 2003GP'!B385),'Procytrat 2003GP'!B385,DATEVALUE('Procytrat 2003GP'!B385)),"")</f>
        <v/>
      </c>
      <c r="AC4883" t="str">
        <f>IF(AA4883="","",'Procytrat 2003GP'!C385)</f>
        <v/>
      </c>
      <c r="AD4883" t="str">
        <f>IF(AA4883="","",IFERROR(1*'Procytrat 2003GP'!D385,IFERROR(_xludf.NUMBERVALUE('Procytrat 2003GP'!D385,".",","),IFERROR(_xludf.NUMBERVALUE('Procytrat 2003GP'!D385,",","."),0))))</f>
        <v/>
      </c>
      <c r="AE4883" t="str">
        <f>IF(AA4883="","",'Procytrat 2003GP'!A385)</f>
        <v/>
      </c>
      <c r="AF4883">
        <f t="shared" si="480"/>
        <v>0</v>
      </c>
      <c r="AG4883" t="str">
        <f t="shared" si="481"/>
        <v/>
      </c>
      <c r="AH4883" t="str">
        <f t="shared" si="482"/>
        <v/>
      </c>
      <c r="AI4883">
        <f t="shared" si="483"/>
        <v>0</v>
      </c>
      <c r="AJ4883">
        <f t="shared" si="484"/>
        <v>0</v>
      </c>
      <c r="AK4883">
        <v>0</v>
      </c>
      <c r="AL4883" t="str">
        <f>IF(AA4883="","",IFERROR(IF(ISNUMBER('Procytrat 2003GP'!E385),'Procytrat 2003GP'!E385,IF(ISNUMBER(SEARCH("12",'Procytrat 2003GP'!E385)),EDATE(AB4883,12),IF(ISNUMBER(SEARCH("6",'Procytrat 2003GP'!E385)),EDATE(AB4883,6),IF(ISNUMBER(SEARCH("3",'Procytrat 2003GP'!E385)),EDATE(AB4883,3),DATEVALUE('Procytrat 2003GP'!E385))))),""))</f>
        <v/>
      </c>
      <c r="AM4883" t="str">
        <f t="shared" ca="1" si="485"/>
        <v/>
      </c>
    </row>
    <row r="4884" spans="27:39" x14ac:dyDescent="0.3">
      <c r="AA4884" t="str">
        <f>IF(COUNTA('Procytrat 2003GP'!B386,'Procytrat 2003GP'!C386,'Procytrat 2003GP'!D386)&gt;0,"2003GP","")</f>
        <v/>
      </c>
      <c r="AB4884" t="str">
        <f>IFERROR(IF(ISNUMBER('Procytrat 2003GP'!B386),'Procytrat 2003GP'!B386,DATEVALUE('Procytrat 2003GP'!B386)),"")</f>
        <v/>
      </c>
      <c r="AC4884" t="str">
        <f>IF(AA4884="","",'Procytrat 2003GP'!C386)</f>
        <v/>
      </c>
      <c r="AD4884" t="str">
        <f>IF(AA4884="","",IFERROR(1*'Procytrat 2003GP'!D386,IFERROR(_xludf.NUMBERVALUE('Procytrat 2003GP'!D386,".",","),IFERROR(_xludf.NUMBERVALUE('Procytrat 2003GP'!D386,",","."),0))))</f>
        <v/>
      </c>
      <c r="AE4884" t="str">
        <f>IF(AA4884="","",'Procytrat 2003GP'!A386)</f>
        <v/>
      </c>
      <c r="AF4884">
        <f t="shared" si="480"/>
        <v>0</v>
      </c>
      <c r="AG4884" t="str">
        <f t="shared" si="481"/>
        <v/>
      </c>
      <c r="AH4884" t="str">
        <f t="shared" si="482"/>
        <v/>
      </c>
      <c r="AI4884">
        <f t="shared" si="483"/>
        <v>0</v>
      </c>
      <c r="AJ4884">
        <f t="shared" si="484"/>
        <v>0</v>
      </c>
      <c r="AK4884">
        <v>0</v>
      </c>
      <c r="AL4884" t="str">
        <f>IF(AA4884="","",IFERROR(IF(ISNUMBER('Procytrat 2003GP'!E386),'Procytrat 2003GP'!E386,IF(ISNUMBER(SEARCH("12",'Procytrat 2003GP'!E386)),EDATE(AB4884,12),IF(ISNUMBER(SEARCH("6",'Procytrat 2003GP'!E386)),EDATE(AB4884,6),IF(ISNUMBER(SEARCH("3",'Procytrat 2003GP'!E386)),EDATE(AB4884,3),DATEVALUE('Procytrat 2003GP'!E386))))),""))</f>
        <v/>
      </c>
      <c r="AM4884" t="str">
        <f t="shared" ca="1" si="485"/>
        <v/>
      </c>
    </row>
    <row r="4885" spans="27:39" x14ac:dyDescent="0.3">
      <c r="AA4885" t="str">
        <f>IF(COUNTA('Procytrat 2003GP'!B387,'Procytrat 2003GP'!C387,'Procytrat 2003GP'!D387)&gt;0,"2003GP","")</f>
        <v/>
      </c>
      <c r="AB4885" t="str">
        <f>IFERROR(IF(ISNUMBER('Procytrat 2003GP'!B387),'Procytrat 2003GP'!B387,DATEVALUE('Procytrat 2003GP'!B387)),"")</f>
        <v/>
      </c>
      <c r="AC4885" t="str">
        <f>IF(AA4885="","",'Procytrat 2003GP'!C387)</f>
        <v/>
      </c>
      <c r="AD4885" t="str">
        <f>IF(AA4885="","",IFERROR(1*'Procytrat 2003GP'!D387,IFERROR(_xludf.NUMBERVALUE('Procytrat 2003GP'!D387,".",","),IFERROR(_xludf.NUMBERVALUE('Procytrat 2003GP'!D387,",","."),0))))</f>
        <v/>
      </c>
      <c r="AE4885" t="str">
        <f>IF(AA4885="","",'Procytrat 2003GP'!A387)</f>
        <v/>
      </c>
      <c r="AF4885">
        <f t="shared" si="480"/>
        <v>0</v>
      </c>
      <c r="AG4885" t="str">
        <f t="shared" si="481"/>
        <v/>
      </c>
      <c r="AH4885" t="str">
        <f t="shared" si="482"/>
        <v/>
      </c>
      <c r="AI4885">
        <f t="shared" si="483"/>
        <v>0</v>
      </c>
      <c r="AJ4885">
        <f t="shared" si="484"/>
        <v>0</v>
      </c>
      <c r="AK4885">
        <v>0</v>
      </c>
      <c r="AL4885" t="str">
        <f>IF(AA4885="","",IFERROR(IF(ISNUMBER('Procytrat 2003GP'!E387),'Procytrat 2003GP'!E387,IF(ISNUMBER(SEARCH("12",'Procytrat 2003GP'!E387)),EDATE(AB4885,12),IF(ISNUMBER(SEARCH("6",'Procytrat 2003GP'!E387)),EDATE(AB4885,6),IF(ISNUMBER(SEARCH("3",'Procytrat 2003GP'!E387)),EDATE(AB4885,3),DATEVALUE('Procytrat 2003GP'!E387))))),""))</f>
        <v/>
      </c>
      <c r="AM4885" t="str">
        <f t="shared" ca="1" si="485"/>
        <v/>
      </c>
    </row>
    <row r="4886" spans="27:39" x14ac:dyDescent="0.3">
      <c r="AA4886" t="str">
        <f>IF(COUNTA('Procytrat 2003GP'!B388,'Procytrat 2003GP'!C388,'Procytrat 2003GP'!D388)&gt;0,"2003GP","")</f>
        <v/>
      </c>
      <c r="AB4886" t="str">
        <f>IFERROR(IF(ISNUMBER('Procytrat 2003GP'!B388),'Procytrat 2003GP'!B388,DATEVALUE('Procytrat 2003GP'!B388)),"")</f>
        <v/>
      </c>
      <c r="AC4886" t="str">
        <f>IF(AA4886="","",'Procytrat 2003GP'!C388)</f>
        <v/>
      </c>
      <c r="AD4886" t="str">
        <f>IF(AA4886="","",IFERROR(1*'Procytrat 2003GP'!D388,IFERROR(_xludf.NUMBERVALUE('Procytrat 2003GP'!D388,".",","),IFERROR(_xludf.NUMBERVALUE('Procytrat 2003GP'!D388,",","."),0))))</f>
        <v/>
      </c>
      <c r="AE4886" t="str">
        <f>IF(AA4886="","",'Procytrat 2003GP'!A388)</f>
        <v/>
      </c>
      <c r="AF4886">
        <f t="shared" si="480"/>
        <v>0</v>
      </c>
      <c r="AG4886" t="str">
        <f t="shared" si="481"/>
        <v/>
      </c>
      <c r="AH4886" t="str">
        <f t="shared" si="482"/>
        <v/>
      </c>
      <c r="AI4886">
        <f t="shared" si="483"/>
        <v>0</v>
      </c>
      <c r="AJ4886">
        <f t="shared" si="484"/>
        <v>0</v>
      </c>
      <c r="AK4886">
        <v>0</v>
      </c>
      <c r="AL4886" t="str">
        <f>IF(AA4886="","",IFERROR(IF(ISNUMBER('Procytrat 2003GP'!E388),'Procytrat 2003GP'!E388,IF(ISNUMBER(SEARCH("12",'Procytrat 2003GP'!E388)),EDATE(AB4886,12),IF(ISNUMBER(SEARCH("6",'Procytrat 2003GP'!E388)),EDATE(AB4886,6),IF(ISNUMBER(SEARCH("3",'Procytrat 2003GP'!E388)),EDATE(AB4886,3),DATEVALUE('Procytrat 2003GP'!E388))))),""))</f>
        <v/>
      </c>
      <c r="AM4886" t="str">
        <f t="shared" ca="1" si="485"/>
        <v/>
      </c>
    </row>
    <row r="4887" spans="27:39" x14ac:dyDescent="0.3">
      <c r="AA4887" t="str">
        <f>IF(COUNTA('Procytrat 2003GP'!B389,'Procytrat 2003GP'!C389,'Procytrat 2003GP'!D389)&gt;0,"2003GP","")</f>
        <v/>
      </c>
      <c r="AB4887" t="str">
        <f>IFERROR(IF(ISNUMBER('Procytrat 2003GP'!B389),'Procytrat 2003GP'!B389,DATEVALUE('Procytrat 2003GP'!B389)),"")</f>
        <v/>
      </c>
      <c r="AC4887" t="str">
        <f>IF(AA4887="","",'Procytrat 2003GP'!C389)</f>
        <v/>
      </c>
      <c r="AD4887" t="str">
        <f>IF(AA4887="","",IFERROR(1*'Procytrat 2003GP'!D389,IFERROR(_xludf.NUMBERVALUE('Procytrat 2003GP'!D389,".",","),IFERROR(_xludf.NUMBERVALUE('Procytrat 2003GP'!D389,",","."),0))))</f>
        <v/>
      </c>
      <c r="AE4887" t="str">
        <f>IF(AA4887="","",'Procytrat 2003GP'!A389)</f>
        <v/>
      </c>
      <c r="AF4887">
        <f t="shared" si="480"/>
        <v>0</v>
      </c>
      <c r="AG4887" t="str">
        <f t="shared" si="481"/>
        <v/>
      </c>
      <c r="AH4887" t="str">
        <f t="shared" si="482"/>
        <v/>
      </c>
      <c r="AI4887">
        <f t="shared" si="483"/>
        <v>0</v>
      </c>
      <c r="AJ4887">
        <f t="shared" si="484"/>
        <v>0</v>
      </c>
      <c r="AK4887">
        <v>0</v>
      </c>
      <c r="AL4887" t="str">
        <f>IF(AA4887="","",IFERROR(IF(ISNUMBER('Procytrat 2003GP'!E389),'Procytrat 2003GP'!E389,IF(ISNUMBER(SEARCH("12",'Procytrat 2003GP'!E389)),EDATE(AB4887,12),IF(ISNUMBER(SEARCH("6",'Procytrat 2003GP'!E389)),EDATE(AB4887,6),IF(ISNUMBER(SEARCH("3",'Procytrat 2003GP'!E389)),EDATE(AB4887,3),DATEVALUE('Procytrat 2003GP'!E389))))),""))</f>
        <v/>
      </c>
      <c r="AM4887" t="str">
        <f t="shared" ca="1" si="485"/>
        <v/>
      </c>
    </row>
    <row r="4888" spans="27:39" x14ac:dyDescent="0.3">
      <c r="AA4888" t="str">
        <f>IF(COUNTA('Procytrat 2003GP'!B390,'Procytrat 2003GP'!C390,'Procytrat 2003GP'!D390)&gt;0,"2003GP","")</f>
        <v/>
      </c>
      <c r="AB4888" t="str">
        <f>IFERROR(IF(ISNUMBER('Procytrat 2003GP'!B390),'Procytrat 2003GP'!B390,DATEVALUE('Procytrat 2003GP'!B390)),"")</f>
        <v/>
      </c>
      <c r="AC4888" t="str">
        <f>IF(AA4888="","",'Procytrat 2003GP'!C390)</f>
        <v/>
      </c>
      <c r="AD4888" t="str">
        <f>IF(AA4888="","",IFERROR(1*'Procytrat 2003GP'!D390,IFERROR(_xludf.NUMBERVALUE('Procytrat 2003GP'!D390,".",","),IFERROR(_xludf.NUMBERVALUE('Procytrat 2003GP'!D390,",","."),0))))</f>
        <v/>
      </c>
      <c r="AE4888" t="str">
        <f>IF(AA4888="","",'Procytrat 2003GP'!A390)</f>
        <v/>
      </c>
      <c r="AF4888">
        <f t="shared" si="480"/>
        <v>0</v>
      </c>
      <c r="AG4888" t="str">
        <f t="shared" si="481"/>
        <v/>
      </c>
      <c r="AH4888" t="str">
        <f t="shared" si="482"/>
        <v/>
      </c>
      <c r="AI4888">
        <f t="shared" si="483"/>
        <v>0</v>
      </c>
      <c r="AJ4888">
        <f t="shared" si="484"/>
        <v>0</v>
      </c>
      <c r="AK4888">
        <v>0</v>
      </c>
      <c r="AL4888" t="str">
        <f>IF(AA4888="","",IFERROR(IF(ISNUMBER('Procytrat 2003GP'!E390),'Procytrat 2003GP'!E390,IF(ISNUMBER(SEARCH("12",'Procytrat 2003GP'!E390)),EDATE(AB4888,12),IF(ISNUMBER(SEARCH("6",'Procytrat 2003GP'!E390)),EDATE(AB4888,6),IF(ISNUMBER(SEARCH("3",'Procytrat 2003GP'!E390)),EDATE(AB4888,3),DATEVALUE('Procytrat 2003GP'!E390))))),""))</f>
        <v/>
      </c>
      <c r="AM4888" t="str">
        <f t="shared" ca="1" si="485"/>
        <v/>
      </c>
    </row>
    <row r="4889" spans="27:39" x14ac:dyDescent="0.3">
      <c r="AA4889" t="str">
        <f>IF(COUNTA('Procytrat 2003GP'!B391,'Procytrat 2003GP'!C391,'Procytrat 2003GP'!D391)&gt;0,"2003GP","")</f>
        <v/>
      </c>
      <c r="AB4889" t="str">
        <f>IFERROR(IF(ISNUMBER('Procytrat 2003GP'!B391),'Procytrat 2003GP'!B391,DATEVALUE('Procytrat 2003GP'!B391)),"")</f>
        <v/>
      </c>
      <c r="AC4889" t="str">
        <f>IF(AA4889="","",'Procytrat 2003GP'!C391)</f>
        <v/>
      </c>
      <c r="AD4889" t="str">
        <f>IF(AA4889="","",IFERROR(1*'Procytrat 2003GP'!D391,IFERROR(_xludf.NUMBERVALUE('Procytrat 2003GP'!D391,".",","),IFERROR(_xludf.NUMBERVALUE('Procytrat 2003GP'!D391,",","."),0))))</f>
        <v/>
      </c>
      <c r="AE4889" t="str">
        <f>IF(AA4889="","",'Procytrat 2003GP'!A391)</f>
        <v/>
      </c>
      <c r="AF4889">
        <f t="shared" si="480"/>
        <v>0</v>
      </c>
      <c r="AG4889" t="str">
        <f t="shared" si="481"/>
        <v/>
      </c>
      <c r="AH4889" t="str">
        <f t="shared" si="482"/>
        <v/>
      </c>
      <c r="AI4889">
        <f t="shared" si="483"/>
        <v>0</v>
      </c>
      <c r="AJ4889">
        <f t="shared" si="484"/>
        <v>0</v>
      </c>
      <c r="AK4889">
        <v>0</v>
      </c>
      <c r="AL4889" t="str">
        <f>IF(AA4889="","",IFERROR(IF(ISNUMBER('Procytrat 2003GP'!E391),'Procytrat 2003GP'!E391,IF(ISNUMBER(SEARCH("12",'Procytrat 2003GP'!E391)),EDATE(AB4889,12),IF(ISNUMBER(SEARCH("6",'Procytrat 2003GP'!E391)),EDATE(AB4889,6),IF(ISNUMBER(SEARCH("3",'Procytrat 2003GP'!E391)),EDATE(AB4889,3),DATEVALUE('Procytrat 2003GP'!E391))))),""))</f>
        <v/>
      </c>
      <c r="AM4889" t="str">
        <f t="shared" ca="1" si="485"/>
        <v/>
      </c>
    </row>
    <row r="4890" spans="27:39" x14ac:dyDescent="0.3">
      <c r="AA4890" t="str">
        <f>IF(COUNTA('Procytrat 2003GP'!B392,'Procytrat 2003GP'!C392,'Procytrat 2003GP'!D392)&gt;0,"2003GP","")</f>
        <v/>
      </c>
      <c r="AB4890" t="str">
        <f>IFERROR(IF(ISNUMBER('Procytrat 2003GP'!B392),'Procytrat 2003GP'!B392,DATEVALUE('Procytrat 2003GP'!B392)),"")</f>
        <v/>
      </c>
      <c r="AC4890" t="str">
        <f>IF(AA4890="","",'Procytrat 2003GP'!C392)</f>
        <v/>
      </c>
      <c r="AD4890" t="str">
        <f>IF(AA4890="","",IFERROR(1*'Procytrat 2003GP'!D392,IFERROR(_xludf.NUMBERVALUE('Procytrat 2003GP'!D392,".",","),IFERROR(_xludf.NUMBERVALUE('Procytrat 2003GP'!D392,",","."),0))))</f>
        <v/>
      </c>
      <c r="AE4890" t="str">
        <f>IF(AA4890="","",'Procytrat 2003GP'!A392)</f>
        <v/>
      </c>
      <c r="AF4890">
        <f t="shared" si="480"/>
        <v>0</v>
      </c>
      <c r="AG4890" t="str">
        <f t="shared" si="481"/>
        <v/>
      </c>
      <c r="AH4890" t="str">
        <f t="shared" si="482"/>
        <v/>
      </c>
      <c r="AI4890">
        <f t="shared" si="483"/>
        <v>0</v>
      </c>
      <c r="AJ4890">
        <f t="shared" si="484"/>
        <v>0</v>
      </c>
      <c r="AK4890">
        <v>0</v>
      </c>
      <c r="AL4890" t="str">
        <f>IF(AA4890="","",IFERROR(IF(ISNUMBER('Procytrat 2003GP'!E392),'Procytrat 2003GP'!E392,IF(ISNUMBER(SEARCH("12",'Procytrat 2003GP'!E392)),EDATE(AB4890,12),IF(ISNUMBER(SEARCH("6",'Procytrat 2003GP'!E392)),EDATE(AB4890,6),IF(ISNUMBER(SEARCH("3",'Procytrat 2003GP'!E392)),EDATE(AB4890,3),DATEVALUE('Procytrat 2003GP'!E392))))),""))</f>
        <v/>
      </c>
      <c r="AM4890" t="str">
        <f t="shared" ca="1" si="485"/>
        <v/>
      </c>
    </row>
    <row r="4891" spans="27:39" x14ac:dyDescent="0.3">
      <c r="AA4891" t="str">
        <f>IF(COUNTA('Procytrat 2003GP'!B393,'Procytrat 2003GP'!C393,'Procytrat 2003GP'!D393)&gt;0,"2003GP","")</f>
        <v/>
      </c>
      <c r="AB4891" t="str">
        <f>IFERROR(IF(ISNUMBER('Procytrat 2003GP'!B393),'Procytrat 2003GP'!B393,DATEVALUE('Procytrat 2003GP'!B393)),"")</f>
        <v/>
      </c>
      <c r="AC4891" t="str">
        <f>IF(AA4891="","",'Procytrat 2003GP'!C393)</f>
        <v/>
      </c>
      <c r="AD4891" t="str">
        <f>IF(AA4891="","",IFERROR(1*'Procytrat 2003GP'!D393,IFERROR(_xludf.NUMBERVALUE('Procytrat 2003GP'!D393,".",","),IFERROR(_xludf.NUMBERVALUE('Procytrat 2003GP'!D393,",","."),0))))</f>
        <v/>
      </c>
      <c r="AE4891" t="str">
        <f>IF(AA4891="","",'Procytrat 2003GP'!A393)</f>
        <v/>
      </c>
      <c r="AF4891">
        <f t="shared" si="480"/>
        <v>0</v>
      </c>
      <c r="AG4891" t="str">
        <f t="shared" si="481"/>
        <v/>
      </c>
      <c r="AH4891" t="str">
        <f t="shared" si="482"/>
        <v/>
      </c>
      <c r="AI4891">
        <f t="shared" si="483"/>
        <v>0</v>
      </c>
      <c r="AJ4891">
        <f t="shared" si="484"/>
        <v>0</v>
      </c>
      <c r="AK4891">
        <v>0</v>
      </c>
      <c r="AL4891" t="str">
        <f>IF(AA4891="","",IFERROR(IF(ISNUMBER('Procytrat 2003GP'!E393),'Procytrat 2003GP'!E393,IF(ISNUMBER(SEARCH("12",'Procytrat 2003GP'!E393)),EDATE(AB4891,12),IF(ISNUMBER(SEARCH("6",'Procytrat 2003GP'!E393)),EDATE(AB4891,6),IF(ISNUMBER(SEARCH("3",'Procytrat 2003GP'!E393)),EDATE(AB4891,3),DATEVALUE('Procytrat 2003GP'!E393))))),""))</f>
        <v/>
      </c>
      <c r="AM4891" t="str">
        <f t="shared" ca="1" si="485"/>
        <v/>
      </c>
    </row>
    <row r="4892" spans="27:39" x14ac:dyDescent="0.3">
      <c r="AA4892" t="str">
        <f>IF(COUNTA('Procytrat 2003GP'!B394,'Procytrat 2003GP'!C394,'Procytrat 2003GP'!D394)&gt;0,"2003GP","")</f>
        <v/>
      </c>
      <c r="AB4892" t="str">
        <f>IFERROR(IF(ISNUMBER('Procytrat 2003GP'!B394),'Procytrat 2003GP'!B394,DATEVALUE('Procytrat 2003GP'!B394)),"")</f>
        <v/>
      </c>
      <c r="AC4892" t="str">
        <f>IF(AA4892="","",'Procytrat 2003GP'!C394)</f>
        <v/>
      </c>
      <c r="AD4892" t="str">
        <f>IF(AA4892="","",IFERROR(1*'Procytrat 2003GP'!D394,IFERROR(_xludf.NUMBERVALUE('Procytrat 2003GP'!D394,".",","),IFERROR(_xludf.NUMBERVALUE('Procytrat 2003GP'!D394,",","."),0))))</f>
        <v/>
      </c>
      <c r="AE4892" t="str">
        <f>IF(AA4892="","",'Procytrat 2003GP'!A394)</f>
        <v/>
      </c>
      <c r="AF4892">
        <f t="shared" si="480"/>
        <v>0</v>
      </c>
      <c r="AG4892" t="str">
        <f t="shared" si="481"/>
        <v/>
      </c>
      <c r="AH4892" t="str">
        <f t="shared" si="482"/>
        <v/>
      </c>
      <c r="AI4892">
        <f t="shared" si="483"/>
        <v>0</v>
      </c>
      <c r="AJ4892">
        <f t="shared" si="484"/>
        <v>0</v>
      </c>
      <c r="AK4892">
        <v>0</v>
      </c>
      <c r="AL4892" t="str">
        <f>IF(AA4892="","",IFERROR(IF(ISNUMBER('Procytrat 2003GP'!E394),'Procytrat 2003GP'!E394,IF(ISNUMBER(SEARCH("12",'Procytrat 2003GP'!E394)),EDATE(AB4892,12),IF(ISNUMBER(SEARCH("6",'Procytrat 2003GP'!E394)),EDATE(AB4892,6),IF(ISNUMBER(SEARCH("3",'Procytrat 2003GP'!E394)),EDATE(AB4892,3),DATEVALUE('Procytrat 2003GP'!E394))))),""))</f>
        <v/>
      </c>
      <c r="AM4892" t="str">
        <f t="shared" ca="1" si="485"/>
        <v/>
      </c>
    </row>
    <row r="4893" spans="27:39" x14ac:dyDescent="0.3">
      <c r="AA4893" t="str">
        <f>IF(COUNTA('Procytrat 2003GP'!B395,'Procytrat 2003GP'!C395,'Procytrat 2003GP'!D395)&gt;0,"2003GP","")</f>
        <v/>
      </c>
      <c r="AB4893" t="str">
        <f>IFERROR(IF(ISNUMBER('Procytrat 2003GP'!B395),'Procytrat 2003GP'!B395,DATEVALUE('Procytrat 2003GP'!B395)),"")</f>
        <v/>
      </c>
      <c r="AC4893" t="str">
        <f>IF(AA4893="","",'Procytrat 2003GP'!C395)</f>
        <v/>
      </c>
      <c r="AD4893" t="str">
        <f>IF(AA4893="","",IFERROR(1*'Procytrat 2003GP'!D395,IFERROR(_xludf.NUMBERVALUE('Procytrat 2003GP'!D395,".",","),IFERROR(_xludf.NUMBERVALUE('Procytrat 2003GP'!D395,",","."),0))))</f>
        <v/>
      </c>
      <c r="AE4893" t="str">
        <f>IF(AA4893="","",'Procytrat 2003GP'!A395)</f>
        <v/>
      </c>
      <c r="AF4893">
        <f t="shared" si="480"/>
        <v>0</v>
      </c>
      <c r="AG4893" t="str">
        <f t="shared" si="481"/>
        <v/>
      </c>
      <c r="AH4893" t="str">
        <f t="shared" si="482"/>
        <v/>
      </c>
      <c r="AI4893">
        <f t="shared" si="483"/>
        <v>0</v>
      </c>
      <c r="AJ4893">
        <f t="shared" si="484"/>
        <v>0</v>
      </c>
      <c r="AK4893">
        <v>0</v>
      </c>
      <c r="AL4893" t="str">
        <f>IF(AA4893="","",IFERROR(IF(ISNUMBER('Procytrat 2003GP'!E395),'Procytrat 2003GP'!E395,IF(ISNUMBER(SEARCH("12",'Procytrat 2003GP'!E395)),EDATE(AB4893,12),IF(ISNUMBER(SEARCH("6",'Procytrat 2003GP'!E395)),EDATE(AB4893,6),IF(ISNUMBER(SEARCH("3",'Procytrat 2003GP'!E395)),EDATE(AB4893,3),DATEVALUE('Procytrat 2003GP'!E395))))),""))</f>
        <v/>
      </c>
      <c r="AM4893" t="str">
        <f t="shared" ca="1" si="485"/>
        <v/>
      </c>
    </row>
    <row r="4894" spans="27:39" x14ac:dyDescent="0.3">
      <c r="AA4894" t="str">
        <f>IF(COUNTA('Procytrat 2003GP'!B396,'Procytrat 2003GP'!C396,'Procytrat 2003GP'!D396)&gt;0,"2003GP","")</f>
        <v/>
      </c>
      <c r="AB4894" t="str">
        <f>IFERROR(IF(ISNUMBER('Procytrat 2003GP'!B396),'Procytrat 2003GP'!B396,DATEVALUE('Procytrat 2003GP'!B396)),"")</f>
        <v/>
      </c>
      <c r="AC4894" t="str">
        <f>IF(AA4894="","",'Procytrat 2003GP'!C396)</f>
        <v/>
      </c>
      <c r="AD4894" t="str">
        <f>IF(AA4894="","",IFERROR(1*'Procytrat 2003GP'!D396,IFERROR(_xludf.NUMBERVALUE('Procytrat 2003GP'!D396,".",","),IFERROR(_xludf.NUMBERVALUE('Procytrat 2003GP'!D396,",","."),0))))</f>
        <v/>
      </c>
      <c r="AE4894" t="str">
        <f>IF(AA4894="","",'Procytrat 2003GP'!A396)</f>
        <v/>
      </c>
      <c r="AF4894">
        <f t="shared" si="480"/>
        <v>0</v>
      </c>
      <c r="AG4894" t="str">
        <f t="shared" si="481"/>
        <v/>
      </c>
      <c r="AH4894" t="str">
        <f t="shared" si="482"/>
        <v/>
      </c>
      <c r="AI4894">
        <f t="shared" si="483"/>
        <v>0</v>
      </c>
      <c r="AJ4894">
        <f t="shared" si="484"/>
        <v>0</v>
      </c>
      <c r="AK4894">
        <v>0</v>
      </c>
      <c r="AL4894" t="str">
        <f>IF(AA4894="","",IFERROR(IF(ISNUMBER('Procytrat 2003GP'!E396),'Procytrat 2003GP'!E396,IF(ISNUMBER(SEARCH("12",'Procytrat 2003GP'!E396)),EDATE(AB4894,12),IF(ISNUMBER(SEARCH("6",'Procytrat 2003GP'!E396)),EDATE(AB4894,6),IF(ISNUMBER(SEARCH("3",'Procytrat 2003GP'!E396)),EDATE(AB4894,3),DATEVALUE('Procytrat 2003GP'!E396))))),""))</f>
        <v/>
      </c>
      <c r="AM4894" t="str">
        <f t="shared" ca="1" si="485"/>
        <v/>
      </c>
    </row>
    <row r="4895" spans="27:39" x14ac:dyDescent="0.3">
      <c r="AA4895" t="str">
        <f>IF(COUNTA('Procytrat 2003GP'!B397,'Procytrat 2003GP'!C397,'Procytrat 2003GP'!D397)&gt;0,"2003GP","")</f>
        <v/>
      </c>
      <c r="AB4895" t="str">
        <f>IFERROR(IF(ISNUMBER('Procytrat 2003GP'!B397),'Procytrat 2003GP'!B397,DATEVALUE('Procytrat 2003GP'!B397)),"")</f>
        <v/>
      </c>
      <c r="AC4895" t="str">
        <f>IF(AA4895="","",'Procytrat 2003GP'!C397)</f>
        <v/>
      </c>
      <c r="AD4895" t="str">
        <f>IF(AA4895="","",IFERROR(1*'Procytrat 2003GP'!D397,IFERROR(_xludf.NUMBERVALUE('Procytrat 2003GP'!D397,".",","),IFERROR(_xludf.NUMBERVALUE('Procytrat 2003GP'!D397,",","."),0))))</f>
        <v/>
      </c>
      <c r="AE4895" t="str">
        <f>IF(AA4895="","",'Procytrat 2003GP'!A397)</f>
        <v/>
      </c>
      <c r="AF4895">
        <f t="shared" si="480"/>
        <v>0</v>
      </c>
      <c r="AG4895" t="str">
        <f t="shared" si="481"/>
        <v/>
      </c>
      <c r="AH4895" t="str">
        <f t="shared" si="482"/>
        <v/>
      </c>
      <c r="AI4895">
        <f t="shared" si="483"/>
        <v>0</v>
      </c>
      <c r="AJ4895">
        <f t="shared" si="484"/>
        <v>0</v>
      </c>
      <c r="AK4895">
        <v>0</v>
      </c>
      <c r="AL4895" t="str">
        <f>IF(AA4895="","",IFERROR(IF(ISNUMBER('Procytrat 2003GP'!E397),'Procytrat 2003GP'!E397,IF(ISNUMBER(SEARCH("12",'Procytrat 2003GP'!E397)),EDATE(AB4895,12),IF(ISNUMBER(SEARCH("6",'Procytrat 2003GP'!E397)),EDATE(AB4895,6),IF(ISNUMBER(SEARCH("3",'Procytrat 2003GP'!E397)),EDATE(AB4895,3),DATEVALUE('Procytrat 2003GP'!E397))))),""))</f>
        <v/>
      </c>
      <c r="AM4895" t="str">
        <f t="shared" ca="1" si="485"/>
        <v/>
      </c>
    </row>
    <row r="4896" spans="27:39" x14ac:dyDescent="0.3">
      <c r="AA4896" t="str">
        <f>IF(COUNTA('Procytrat 2003GP'!B398,'Procytrat 2003GP'!C398,'Procytrat 2003GP'!D398)&gt;0,"2003GP","")</f>
        <v/>
      </c>
      <c r="AB4896" t="str">
        <f>IFERROR(IF(ISNUMBER('Procytrat 2003GP'!B398),'Procytrat 2003GP'!B398,DATEVALUE('Procytrat 2003GP'!B398)),"")</f>
        <v/>
      </c>
      <c r="AC4896" t="str">
        <f>IF(AA4896="","",'Procytrat 2003GP'!C398)</f>
        <v/>
      </c>
      <c r="AD4896" t="str">
        <f>IF(AA4896="","",IFERROR(1*'Procytrat 2003GP'!D398,IFERROR(_xludf.NUMBERVALUE('Procytrat 2003GP'!D398,".",","),IFERROR(_xludf.NUMBERVALUE('Procytrat 2003GP'!D398,",","."),0))))</f>
        <v/>
      </c>
      <c r="AE4896" t="str">
        <f>IF(AA4896="","",'Procytrat 2003GP'!A398)</f>
        <v/>
      </c>
      <c r="AF4896">
        <f t="shared" si="480"/>
        <v>0</v>
      </c>
      <c r="AG4896" t="str">
        <f t="shared" si="481"/>
        <v/>
      </c>
      <c r="AH4896" t="str">
        <f t="shared" si="482"/>
        <v/>
      </c>
      <c r="AI4896">
        <f t="shared" si="483"/>
        <v>0</v>
      </c>
      <c r="AJ4896">
        <f t="shared" si="484"/>
        <v>0</v>
      </c>
      <c r="AK4896">
        <v>0</v>
      </c>
      <c r="AL4896" t="str">
        <f>IF(AA4896="","",IFERROR(IF(ISNUMBER('Procytrat 2003GP'!E398),'Procytrat 2003GP'!E398,IF(ISNUMBER(SEARCH("12",'Procytrat 2003GP'!E398)),EDATE(AB4896,12),IF(ISNUMBER(SEARCH("6",'Procytrat 2003GP'!E398)),EDATE(AB4896,6),IF(ISNUMBER(SEARCH("3",'Procytrat 2003GP'!E398)),EDATE(AB4896,3),DATEVALUE('Procytrat 2003GP'!E398))))),""))</f>
        <v/>
      </c>
      <c r="AM4896" t="str">
        <f t="shared" ca="1" si="485"/>
        <v/>
      </c>
    </row>
    <row r="4897" spans="27:39" x14ac:dyDescent="0.3">
      <c r="AA4897" t="str">
        <f>IF(COUNTA('Procytrat 2003GP'!B399,'Procytrat 2003GP'!C399,'Procytrat 2003GP'!D399)&gt;0,"2003GP","")</f>
        <v/>
      </c>
      <c r="AB4897" t="str">
        <f>IFERROR(IF(ISNUMBER('Procytrat 2003GP'!B399),'Procytrat 2003GP'!B399,DATEVALUE('Procytrat 2003GP'!B399)),"")</f>
        <v/>
      </c>
      <c r="AC4897" t="str">
        <f>IF(AA4897="","",'Procytrat 2003GP'!C399)</f>
        <v/>
      </c>
      <c r="AD4897" t="str">
        <f>IF(AA4897="","",IFERROR(1*'Procytrat 2003GP'!D399,IFERROR(_xludf.NUMBERVALUE('Procytrat 2003GP'!D399,".",","),IFERROR(_xludf.NUMBERVALUE('Procytrat 2003GP'!D399,",","."),0))))</f>
        <v/>
      </c>
      <c r="AE4897" t="str">
        <f>IF(AA4897="","",'Procytrat 2003GP'!A399)</f>
        <v/>
      </c>
      <c r="AF4897">
        <f t="shared" si="480"/>
        <v>0</v>
      </c>
      <c r="AG4897" t="str">
        <f t="shared" si="481"/>
        <v/>
      </c>
      <c r="AH4897" t="str">
        <f t="shared" si="482"/>
        <v/>
      </c>
      <c r="AI4897">
        <f t="shared" si="483"/>
        <v>0</v>
      </c>
      <c r="AJ4897">
        <f t="shared" si="484"/>
        <v>0</v>
      </c>
      <c r="AK4897">
        <v>0</v>
      </c>
      <c r="AL4897" t="str">
        <f>IF(AA4897="","",IFERROR(IF(ISNUMBER('Procytrat 2003GP'!E399),'Procytrat 2003GP'!E399,IF(ISNUMBER(SEARCH("12",'Procytrat 2003GP'!E399)),EDATE(AB4897,12),IF(ISNUMBER(SEARCH("6",'Procytrat 2003GP'!E399)),EDATE(AB4897,6),IF(ISNUMBER(SEARCH("3",'Procytrat 2003GP'!E399)),EDATE(AB4897,3),DATEVALUE('Procytrat 2003GP'!E399))))),""))</f>
        <v/>
      </c>
      <c r="AM4897" t="str">
        <f t="shared" ca="1" si="485"/>
        <v/>
      </c>
    </row>
    <row r="4898" spans="27:39" x14ac:dyDescent="0.3">
      <c r="AA4898" t="str">
        <f>IF(COUNTA('Procytrat 2003GP'!B400,'Procytrat 2003GP'!C400,'Procytrat 2003GP'!D400)&gt;0,"2003GP","")</f>
        <v/>
      </c>
      <c r="AB4898" t="str">
        <f>IFERROR(IF(ISNUMBER('Procytrat 2003GP'!B400),'Procytrat 2003GP'!B400,DATEVALUE('Procytrat 2003GP'!B400)),"")</f>
        <v/>
      </c>
      <c r="AC4898" t="str">
        <f>IF(AA4898="","",'Procytrat 2003GP'!C400)</f>
        <v/>
      </c>
      <c r="AD4898" t="str">
        <f>IF(AA4898="","",IFERROR(1*'Procytrat 2003GP'!D400,IFERROR(_xludf.NUMBERVALUE('Procytrat 2003GP'!D400,".",","),IFERROR(_xludf.NUMBERVALUE('Procytrat 2003GP'!D400,",","."),0))))</f>
        <v/>
      </c>
      <c r="AE4898" t="str">
        <f>IF(AA4898="","",'Procytrat 2003GP'!A400)</f>
        <v/>
      </c>
      <c r="AF4898">
        <f t="shared" si="480"/>
        <v>0</v>
      </c>
      <c r="AG4898" t="str">
        <f t="shared" si="481"/>
        <v/>
      </c>
      <c r="AH4898" t="str">
        <f t="shared" si="482"/>
        <v/>
      </c>
      <c r="AI4898">
        <f t="shared" si="483"/>
        <v>0</v>
      </c>
      <c r="AJ4898">
        <f t="shared" si="484"/>
        <v>0</v>
      </c>
      <c r="AK4898">
        <v>0</v>
      </c>
      <c r="AL4898" t="str">
        <f>IF(AA4898="","",IFERROR(IF(ISNUMBER('Procytrat 2003GP'!E400),'Procytrat 2003GP'!E400,IF(ISNUMBER(SEARCH("12",'Procytrat 2003GP'!E400)),EDATE(AB4898,12),IF(ISNUMBER(SEARCH("6",'Procytrat 2003GP'!E400)),EDATE(AB4898,6),IF(ISNUMBER(SEARCH("3",'Procytrat 2003GP'!E400)),EDATE(AB4898,3),DATEVALUE('Procytrat 2003GP'!E400))))),""))</f>
        <v/>
      </c>
      <c r="AM4898" t="str">
        <f t="shared" ca="1" si="485"/>
        <v/>
      </c>
    </row>
    <row r="4899" spans="27:39" x14ac:dyDescent="0.3">
      <c r="AA4899" t="str">
        <f>IF(COUNTA('Procytrat 2003GP'!B401,'Procytrat 2003GP'!C401,'Procytrat 2003GP'!D401)&gt;0,"2003GP","")</f>
        <v/>
      </c>
      <c r="AB4899" t="str">
        <f>IFERROR(IF(ISNUMBER('Procytrat 2003GP'!B401),'Procytrat 2003GP'!B401,DATEVALUE('Procytrat 2003GP'!B401)),"")</f>
        <v/>
      </c>
      <c r="AC4899" t="str">
        <f>IF(AA4899="","",'Procytrat 2003GP'!C401)</f>
        <v/>
      </c>
      <c r="AD4899" t="str">
        <f>IF(AA4899="","",IFERROR(1*'Procytrat 2003GP'!D401,IFERROR(_xludf.NUMBERVALUE('Procytrat 2003GP'!D401,".",","),IFERROR(_xludf.NUMBERVALUE('Procytrat 2003GP'!D401,",","."),0))))</f>
        <v/>
      </c>
      <c r="AE4899" t="str">
        <f>IF(AA4899="","",'Procytrat 2003GP'!A401)</f>
        <v/>
      </c>
      <c r="AF4899">
        <f t="shared" si="480"/>
        <v>0</v>
      </c>
      <c r="AG4899" t="str">
        <f t="shared" si="481"/>
        <v/>
      </c>
      <c r="AH4899" t="str">
        <f t="shared" si="482"/>
        <v/>
      </c>
      <c r="AI4899">
        <f t="shared" si="483"/>
        <v>0</v>
      </c>
      <c r="AJ4899">
        <f t="shared" si="484"/>
        <v>0</v>
      </c>
      <c r="AK4899">
        <v>0</v>
      </c>
      <c r="AL4899" t="str">
        <f>IF(AA4899="","",IFERROR(IF(ISNUMBER('Procytrat 2003GP'!E401),'Procytrat 2003GP'!E401,IF(ISNUMBER(SEARCH("12",'Procytrat 2003GP'!E401)),EDATE(AB4899,12),IF(ISNUMBER(SEARCH("6",'Procytrat 2003GP'!E401)),EDATE(AB4899,6),IF(ISNUMBER(SEARCH("3",'Procytrat 2003GP'!E401)),EDATE(AB4899,3),DATEVALUE('Procytrat 2003GP'!E401))))),""))</f>
        <v/>
      </c>
      <c r="AM4899" t="str">
        <f t="shared" ca="1" si="485"/>
        <v/>
      </c>
    </row>
    <row r="4900" spans="27:39" x14ac:dyDescent="0.3">
      <c r="AA4900" t="str">
        <f>IF(COUNTA('Procytrat 2003GP'!B402,'Procytrat 2003GP'!C402,'Procytrat 2003GP'!D402)&gt;0,"2003GP","")</f>
        <v/>
      </c>
      <c r="AB4900" t="str">
        <f>IFERROR(IF(ISNUMBER('Procytrat 2003GP'!B402),'Procytrat 2003GP'!B402,DATEVALUE('Procytrat 2003GP'!B402)),"")</f>
        <v/>
      </c>
      <c r="AC4900" t="str">
        <f>IF(AA4900="","",'Procytrat 2003GP'!C402)</f>
        <v/>
      </c>
      <c r="AD4900" t="str">
        <f>IF(AA4900="","",IFERROR(1*'Procytrat 2003GP'!D402,IFERROR(_xludf.NUMBERVALUE('Procytrat 2003GP'!D402,".",","),IFERROR(_xludf.NUMBERVALUE('Procytrat 2003GP'!D402,",","."),0))))</f>
        <v/>
      </c>
      <c r="AE4900" t="str">
        <f>IF(AA4900="","",'Procytrat 2003GP'!A402)</f>
        <v/>
      </c>
      <c r="AF4900">
        <f t="shared" si="480"/>
        <v>0</v>
      </c>
      <c r="AG4900" t="str">
        <f t="shared" si="481"/>
        <v/>
      </c>
      <c r="AH4900" t="str">
        <f t="shared" si="482"/>
        <v/>
      </c>
      <c r="AI4900">
        <f t="shared" si="483"/>
        <v>0</v>
      </c>
      <c r="AJ4900">
        <f t="shared" si="484"/>
        <v>0</v>
      </c>
      <c r="AK4900">
        <v>0</v>
      </c>
      <c r="AL4900" t="str">
        <f>IF(AA4900="","",IFERROR(IF(ISNUMBER('Procytrat 2003GP'!E402),'Procytrat 2003GP'!E402,IF(ISNUMBER(SEARCH("12",'Procytrat 2003GP'!E402)),EDATE(AB4900,12),IF(ISNUMBER(SEARCH("6",'Procytrat 2003GP'!E402)),EDATE(AB4900,6),IF(ISNUMBER(SEARCH("3",'Procytrat 2003GP'!E402)),EDATE(AB4900,3),DATEVALUE('Procytrat 2003GP'!E402))))),""))</f>
        <v/>
      </c>
      <c r="AM4900" t="str">
        <f t="shared" ca="1" si="485"/>
        <v/>
      </c>
    </row>
    <row r="4901" spans="27:39" x14ac:dyDescent="0.3">
      <c r="AA4901" t="str">
        <f>IF(COUNTA('Procytrat 2003GP'!B403,'Procytrat 2003GP'!C403,'Procytrat 2003GP'!D403)&gt;0,"2003GP","")</f>
        <v/>
      </c>
      <c r="AB4901" t="str">
        <f>IFERROR(IF(ISNUMBER('Procytrat 2003GP'!B403),'Procytrat 2003GP'!B403,DATEVALUE('Procytrat 2003GP'!B403)),"")</f>
        <v/>
      </c>
      <c r="AC4901" t="str">
        <f>IF(AA4901="","",'Procytrat 2003GP'!C403)</f>
        <v/>
      </c>
      <c r="AD4901" t="str">
        <f>IF(AA4901="","",IFERROR(1*'Procytrat 2003GP'!D403,IFERROR(_xludf.NUMBERVALUE('Procytrat 2003GP'!D403,".",","),IFERROR(_xludf.NUMBERVALUE('Procytrat 2003GP'!D403,",","."),0))))</f>
        <v/>
      </c>
      <c r="AE4901" t="str">
        <f>IF(AA4901="","",'Procytrat 2003GP'!A403)</f>
        <v/>
      </c>
      <c r="AF4901">
        <f t="shared" si="480"/>
        <v>0</v>
      </c>
      <c r="AG4901" t="str">
        <f t="shared" si="481"/>
        <v/>
      </c>
      <c r="AH4901" t="str">
        <f t="shared" si="482"/>
        <v/>
      </c>
      <c r="AI4901">
        <f t="shared" si="483"/>
        <v>0</v>
      </c>
      <c r="AJ4901">
        <f t="shared" si="484"/>
        <v>0</v>
      </c>
      <c r="AK4901">
        <v>0</v>
      </c>
      <c r="AL4901" t="str">
        <f>IF(AA4901="","",IFERROR(IF(ISNUMBER('Procytrat 2003GP'!E403),'Procytrat 2003GP'!E403,IF(ISNUMBER(SEARCH("12",'Procytrat 2003GP'!E403)),EDATE(AB4901,12),IF(ISNUMBER(SEARCH("6",'Procytrat 2003GP'!E403)),EDATE(AB4901,6),IF(ISNUMBER(SEARCH("3",'Procytrat 2003GP'!E403)),EDATE(AB4901,3),DATEVALUE('Procytrat 2003GP'!E403))))),""))</f>
        <v/>
      </c>
      <c r="AM4901" t="str">
        <f t="shared" ca="1" si="485"/>
        <v/>
      </c>
    </row>
    <row r="4902" spans="27:39" x14ac:dyDescent="0.3">
      <c r="AA4902" t="str">
        <f>IF(COUNTA('Procytrat 2003GP'!B404,'Procytrat 2003GP'!C404,'Procytrat 2003GP'!D404)&gt;0,"2003GP","")</f>
        <v/>
      </c>
      <c r="AB4902" t="str">
        <f>IFERROR(IF(ISNUMBER('Procytrat 2003GP'!B404),'Procytrat 2003GP'!B404,DATEVALUE('Procytrat 2003GP'!B404)),"")</f>
        <v/>
      </c>
      <c r="AC4902" t="str">
        <f>IF(AA4902="","",'Procytrat 2003GP'!C404)</f>
        <v/>
      </c>
      <c r="AD4902" t="str">
        <f>IF(AA4902="","",IFERROR(1*'Procytrat 2003GP'!D404,IFERROR(_xludf.NUMBERVALUE('Procytrat 2003GP'!D404,".",","),IFERROR(_xludf.NUMBERVALUE('Procytrat 2003GP'!D404,",","."),0))))</f>
        <v/>
      </c>
      <c r="AE4902" t="str">
        <f>IF(AA4902="","",'Procytrat 2003GP'!A404)</f>
        <v/>
      </c>
      <c r="AF4902">
        <f t="shared" si="480"/>
        <v>0</v>
      </c>
      <c r="AG4902" t="str">
        <f t="shared" si="481"/>
        <v/>
      </c>
      <c r="AH4902" t="str">
        <f t="shared" si="482"/>
        <v/>
      </c>
      <c r="AI4902">
        <f t="shared" si="483"/>
        <v>0</v>
      </c>
      <c r="AJ4902">
        <f t="shared" si="484"/>
        <v>0</v>
      </c>
      <c r="AK4902">
        <v>0</v>
      </c>
      <c r="AL4902" t="str">
        <f>IF(AA4902="","",IFERROR(IF(ISNUMBER('Procytrat 2003GP'!E404),'Procytrat 2003GP'!E404,IF(ISNUMBER(SEARCH("12",'Procytrat 2003GP'!E404)),EDATE(AB4902,12),IF(ISNUMBER(SEARCH("6",'Procytrat 2003GP'!E404)),EDATE(AB4902,6),IF(ISNUMBER(SEARCH("3",'Procytrat 2003GP'!E404)),EDATE(AB4902,3),DATEVALUE('Procytrat 2003GP'!E404))))),""))</f>
        <v/>
      </c>
      <c r="AM4902" t="str">
        <f t="shared" ca="1" si="485"/>
        <v/>
      </c>
    </row>
    <row r="4903" spans="27:39" x14ac:dyDescent="0.3">
      <c r="AA4903" t="str">
        <f>IF(COUNTA('Procytrat 2003GP'!B405,'Procytrat 2003GP'!C405,'Procytrat 2003GP'!D405)&gt;0,"2003GP","")</f>
        <v/>
      </c>
      <c r="AB4903" t="str">
        <f>IFERROR(IF(ISNUMBER('Procytrat 2003GP'!B405),'Procytrat 2003GP'!B405,DATEVALUE('Procytrat 2003GP'!B405)),"")</f>
        <v/>
      </c>
      <c r="AC4903" t="str">
        <f>IF(AA4903="","",'Procytrat 2003GP'!C405)</f>
        <v/>
      </c>
      <c r="AD4903" t="str">
        <f>IF(AA4903="","",IFERROR(1*'Procytrat 2003GP'!D405,IFERROR(_xludf.NUMBERVALUE('Procytrat 2003GP'!D405,".",","),IFERROR(_xludf.NUMBERVALUE('Procytrat 2003GP'!D405,",","."),0))))</f>
        <v/>
      </c>
      <c r="AE4903" t="str">
        <f>IF(AA4903="","",'Procytrat 2003GP'!A405)</f>
        <v/>
      </c>
      <c r="AF4903">
        <f t="shared" si="480"/>
        <v>0</v>
      </c>
      <c r="AG4903" t="str">
        <f t="shared" si="481"/>
        <v/>
      </c>
      <c r="AH4903" t="str">
        <f t="shared" si="482"/>
        <v/>
      </c>
      <c r="AI4903">
        <f t="shared" si="483"/>
        <v>0</v>
      </c>
      <c r="AJ4903">
        <f t="shared" si="484"/>
        <v>0</v>
      </c>
      <c r="AK4903">
        <v>0</v>
      </c>
      <c r="AL4903" t="str">
        <f>IF(AA4903="","",IFERROR(IF(ISNUMBER('Procytrat 2003GP'!E405),'Procytrat 2003GP'!E405,IF(ISNUMBER(SEARCH("12",'Procytrat 2003GP'!E405)),EDATE(AB4903,12),IF(ISNUMBER(SEARCH("6",'Procytrat 2003GP'!E405)),EDATE(AB4903,6),IF(ISNUMBER(SEARCH("3",'Procytrat 2003GP'!E405)),EDATE(AB4903,3),DATEVALUE('Procytrat 2003GP'!E405))))),""))</f>
        <v/>
      </c>
      <c r="AM4903" t="str">
        <f t="shared" ca="1" si="485"/>
        <v/>
      </c>
    </row>
    <row r="4904" spans="27:39" x14ac:dyDescent="0.3">
      <c r="AA4904" t="str">
        <f>IF(COUNTA('Procytrat 2003GP'!B406,'Procytrat 2003GP'!C406,'Procytrat 2003GP'!D406)&gt;0,"2003GP","")</f>
        <v/>
      </c>
      <c r="AB4904" t="str">
        <f>IFERROR(IF(ISNUMBER('Procytrat 2003GP'!B406),'Procytrat 2003GP'!B406,DATEVALUE('Procytrat 2003GP'!B406)),"")</f>
        <v/>
      </c>
      <c r="AC4904" t="str">
        <f>IF(AA4904="","",'Procytrat 2003GP'!C406)</f>
        <v/>
      </c>
      <c r="AD4904" t="str">
        <f>IF(AA4904="","",IFERROR(1*'Procytrat 2003GP'!D406,IFERROR(_xludf.NUMBERVALUE('Procytrat 2003GP'!D406,".",","),IFERROR(_xludf.NUMBERVALUE('Procytrat 2003GP'!D406,",","."),0))))</f>
        <v/>
      </c>
      <c r="AE4904" t="str">
        <f>IF(AA4904="","",'Procytrat 2003GP'!A406)</f>
        <v/>
      </c>
      <c r="AF4904">
        <f t="shared" si="480"/>
        <v>0</v>
      </c>
      <c r="AG4904" t="str">
        <f t="shared" si="481"/>
        <v/>
      </c>
      <c r="AH4904" t="str">
        <f t="shared" si="482"/>
        <v/>
      </c>
      <c r="AI4904">
        <f t="shared" si="483"/>
        <v>0</v>
      </c>
      <c r="AJ4904">
        <f t="shared" si="484"/>
        <v>0</v>
      </c>
      <c r="AK4904">
        <v>0</v>
      </c>
      <c r="AL4904" t="str">
        <f>IF(AA4904="","",IFERROR(IF(ISNUMBER('Procytrat 2003GP'!E406),'Procytrat 2003GP'!E406,IF(ISNUMBER(SEARCH("12",'Procytrat 2003GP'!E406)),EDATE(AB4904,12),IF(ISNUMBER(SEARCH("6",'Procytrat 2003GP'!E406)),EDATE(AB4904,6),IF(ISNUMBER(SEARCH("3",'Procytrat 2003GP'!E406)),EDATE(AB4904,3),DATEVALUE('Procytrat 2003GP'!E406))))),""))</f>
        <v/>
      </c>
      <c r="AM4904" t="str">
        <f t="shared" ca="1" si="485"/>
        <v/>
      </c>
    </row>
    <row r="4905" spans="27:39" x14ac:dyDescent="0.3">
      <c r="AA4905" t="str">
        <f>IF(COUNTA('Procytrat 2003GP'!B407,'Procytrat 2003GP'!C407,'Procytrat 2003GP'!D407)&gt;0,"2003GP","")</f>
        <v/>
      </c>
      <c r="AB4905" t="str">
        <f>IFERROR(IF(ISNUMBER('Procytrat 2003GP'!B407),'Procytrat 2003GP'!B407,DATEVALUE('Procytrat 2003GP'!B407)),"")</f>
        <v/>
      </c>
      <c r="AC4905" t="str">
        <f>IF(AA4905="","",'Procytrat 2003GP'!C407)</f>
        <v/>
      </c>
      <c r="AD4905" t="str">
        <f>IF(AA4905="","",IFERROR(1*'Procytrat 2003GP'!D407,IFERROR(_xludf.NUMBERVALUE('Procytrat 2003GP'!D407,".",","),IFERROR(_xludf.NUMBERVALUE('Procytrat 2003GP'!D407,",","."),0))))</f>
        <v/>
      </c>
      <c r="AE4905" t="str">
        <f>IF(AA4905="","",'Procytrat 2003GP'!A407)</f>
        <v/>
      </c>
      <c r="AF4905">
        <f t="shared" si="480"/>
        <v>0</v>
      </c>
      <c r="AG4905" t="str">
        <f t="shared" si="481"/>
        <v/>
      </c>
      <c r="AH4905" t="str">
        <f t="shared" si="482"/>
        <v/>
      </c>
      <c r="AI4905">
        <f t="shared" si="483"/>
        <v>0</v>
      </c>
      <c r="AJ4905">
        <f t="shared" si="484"/>
        <v>0</v>
      </c>
      <c r="AK4905">
        <v>0</v>
      </c>
      <c r="AL4905" t="str">
        <f>IF(AA4905="","",IFERROR(IF(ISNUMBER('Procytrat 2003GP'!E407),'Procytrat 2003GP'!E407,IF(ISNUMBER(SEARCH("12",'Procytrat 2003GP'!E407)),EDATE(AB4905,12),IF(ISNUMBER(SEARCH("6",'Procytrat 2003GP'!E407)),EDATE(AB4905,6),IF(ISNUMBER(SEARCH("3",'Procytrat 2003GP'!E407)),EDATE(AB4905,3),DATEVALUE('Procytrat 2003GP'!E407))))),""))</f>
        <v/>
      </c>
      <c r="AM4905" t="str">
        <f t="shared" ca="1" si="485"/>
        <v/>
      </c>
    </row>
    <row r="4906" spans="27:39" x14ac:dyDescent="0.3">
      <c r="AA4906" t="str">
        <f>IF(COUNTA('Procytrat 2003GP'!B408,'Procytrat 2003GP'!C408,'Procytrat 2003GP'!D408)&gt;0,"2003GP","")</f>
        <v/>
      </c>
      <c r="AB4906" t="str">
        <f>IFERROR(IF(ISNUMBER('Procytrat 2003GP'!B408),'Procytrat 2003GP'!B408,DATEVALUE('Procytrat 2003GP'!B408)),"")</f>
        <v/>
      </c>
      <c r="AC4906" t="str">
        <f>IF(AA4906="","",'Procytrat 2003GP'!C408)</f>
        <v/>
      </c>
      <c r="AD4906" t="str">
        <f>IF(AA4906="","",IFERROR(1*'Procytrat 2003GP'!D408,IFERROR(_xludf.NUMBERVALUE('Procytrat 2003GP'!D408,".",","),IFERROR(_xludf.NUMBERVALUE('Procytrat 2003GP'!D408,",","."),0))))</f>
        <v/>
      </c>
      <c r="AE4906" t="str">
        <f>IF(AA4906="","",'Procytrat 2003GP'!A408)</f>
        <v/>
      </c>
      <c r="AF4906">
        <f t="shared" si="480"/>
        <v>0</v>
      </c>
      <c r="AG4906" t="str">
        <f t="shared" si="481"/>
        <v/>
      </c>
      <c r="AH4906" t="str">
        <f t="shared" si="482"/>
        <v/>
      </c>
      <c r="AI4906">
        <f t="shared" si="483"/>
        <v>0</v>
      </c>
      <c r="AJ4906">
        <f t="shared" si="484"/>
        <v>0</v>
      </c>
      <c r="AK4906">
        <v>0</v>
      </c>
      <c r="AL4906" t="str">
        <f>IF(AA4906="","",IFERROR(IF(ISNUMBER('Procytrat 2003GP'!E408),'Procytrat 2003GP'!E408,IF(ISNUMBER(SEARCH("12",'Procytrat 2003GP'!E408)),EDATE(AB4906,12),IF(ISNUMBER(SEARCH("6",'Procytrat 2003GP'!E408)),EDATE(AB4906,6),IF(ISNUMBER(SEARCH("3",'Procytrat 2003GP'!E408)),EDATE(AB4906,3),DATEVALUE('Procytrat 2003GP'!E408))))),""))</f>
        <v/>
      </c>
      <c r="AM4906" t="str">
        <f t="shared" ca="1" si="485"/>
        <v/>
      </c>
    </row>
    <row r="4907" spans="27:39" x14ac:dyDescent="0.3">
      <c r="AA4907" t="str">
        <f>IF(COUNTA('Procytrat 2003GP'!B409,'Procytrat 2003GP'!C409,'Procytrat 2003GP'!D409)&gt;0,"2003GP","")</f>
        <v/>
      </c>
      <c r="AB4907" t="str">
        <f>IFERROR(IF(ISNUMBER('Procytrat 2003GP'!B409),'Procytrat 2003GP'!B409,DATEVALUE('Procytrat 2003GP'!B409)),"")</f>
        <v/>
      </c>
      <c r="AC4907" t="str">
        <f>IF(AA4907="","",'Procytrat 2003GP'!C409)</f>
        <v/>
      </c>
      <c r="AD4907" t="str">
        <f>IF(AA4907="","",IFERROR(1*'Procytrat 2003GP'!D409,IFERROR(_xludf.NUMBERVALUE('Procytrat 2003GP'!D409,".",","),IFERROR(_xludf.NUMBERVALUE('Procytrat 2003GP'!D409,",","."),0))))</f>
        <v/>
      </c>
      <c r="AE4907" t="str">
        <f>IF(AA4907="","",'Procytrat 2003GP'!A409)</f>
        <v/>
      </c>
      <c r="AF4907">
        <f t="shared" si="480"/>
        <v>0</v>
      </c>
      <c r="AG4907" t="str">
        <f t="shared" si="481"/>
        <v/>
      </c>
      <c r="AH4907" t="str">
        <f t="shared" si="482"/>
        <v/>
      </c>
      <c r="AI4907">
        <f t="shared" si="483"/>
        <v>0</v>
      </c>
      <c r="AJ4907">
        <f t="shared" si="484"/>
        <v>0</v>
      </c>
      <c r="AK4907">
        <v>0</v>
      </c>
      <c r="AL4907" t="str">
        <f>IF(AA4907="","",IFERROR(IF(ISNUMBER('Procytrat 2003GP'!E409),'Procytrat 2003GP'!E409,IF(ISNUMBER(SEARCH("12",'Procytrat 2003GP'!E409)),EDATE(AB4907,12),IF(ISNUMBER(SEARCH("6",'Procytrat 2003GP'!E409)),EDATE(AB4907,6),IF(ISNUMBER(SEARCH("3",'Procytrat 2003GP'!E409)),EDATE(AB4907,3),DATEVALUE('Procytrat 2003GP'!E409))))),""))</f>
        <v/>
      </c>
      <c r="AM4907" t="str">
        <f t="shared" ca="1" si="485"/>
        <v/>
      </c>
    </row>
    <row r="4908" spans="27:39" x14ac:dyDescent="0.3">
      <c r="AA4908" t="str">
        <f>IF(COUNTA('Procytrat 2003GP'!B410,'Procytrat 2003GP'!C410,'Procytrat 2003GP'!D410)&gt;0,"2003GP","")</f>
        <v/>
      </c>
      <c r="AB4908" t="str">
        <f>IFERROR(IF(ISNUMBER('Procytrat 2003GP'!B410),'Procytrat 2003GP'!B410,DATEVALUE('Procytrat 2003GP'!B410)),"")</f>
        <v/>
      </c>
      <c r="AC4908" t="str">
        <f>IF(AA4908="","",'Procytrat 2003GP'!C410)</f>
        <v/>
      </c>
      <c r="AD4908" t="str">
        <f>IF(AA4908="","",IFERROR(1*'Procytrat 2003GP'!D410,IFERROR(_xludf.NUMBERVALUE('Procytrat 2003GP'!D410,".",","),IFERROR(_xludf.NUMBERVALUE('Procytrat 2003GP'!D410,",","."),0))))</f>
        <v/>
      </c>
      <c r="AE4908" t="str">
        <f>IF(AA4908="","",'Procytrat 2003GP'!A410)</f>
        <v/>
      </c>
      <c r="AF4908">
        <f t="shared" si="480"/>
        <v>0</v>
      </c>
      <c r="AG4908" t="str">
        <f t="shared" si="481"/>
        <v/>
      </c>
      <c r="AH4908" t="str">
        <f t="shared" si="482"/>
        <v/>
      </c>
      <c r="AI4908">
        <f t="shared" si="483"/>
        <v>0</v>
      </c>
      <c r="AJ4908">
        <f t="shared" si="484"/>
        <v>0</v>
      </c>
      <c r="AK4908">
        <v>0</v>
      </c>
      <c r="AL4908" t="str">
        <f>IF(AA4908="","",IFERROR(IF(ISNUMBER('Procytrat 2003GP'!E410),'Procytrat 2003GP'!E410,IF(ISNUMBER(SEARCH("12",'Procytrat 2003GP'!E410)),EDATE(AB4908,12),IF(ISNUMBER(SEARCH("6",'Procytrat 2003GP'!E410)),EDATE(AB4908,6),IF(ISNUMBER(SEARCH("3",'Procytrat 2003GP'!E410)),EDATE(AB4908,3),DATEVALUE('Procytrat 2003GP'!E410))))),""))</f>
        <v/>
      </c>
      <c r="AM4908" t="str">
        <f t="shared" ca="1" si="485"/>
        <v/>
      </c>
    </row>
    <row r="4909" spans="27:39" x14ac:dyDescent="0.3">
      <c r="AA4909" t="str">
        <f>IF(COUNTA('Procytrat 2003GP'!B411,'Procytrat 2003GP'!C411,'Procytrat 2003GP'!D411)&gt;0,"2003GP","")</f>
        <v/>
      </c>
      <c r="AB4909" t="str">
        <f>IFERROR(IF(ISNUMBER('Procytrat 2003GP'!B411),'Procytrat 2003GP'!B411,DATEVALUE('Procytrat 2003GP'!B411)),"")</f>
        <v/>
      </c>
      <c r="AC4909" t="str">
        <f>IF(AA4909="","",'Procytrat 2003GP'!C411)</f>
        <v/>
      </c>
      <c r="AD4909" t="str">
        <f>IF(AA4909="","",IFERROR(1*'Procytrat 2003GP'!D411,IFERROR(_xludf.NUMBERVALUE('Procytrat 2003GP'!D411,".",","),IFERROR(_xludf.NUMBERVALUE('Procytrat 2003GP'!D411,",","."),0))))</f>
        <v/>
      </c>
      <c r="AE4909" t="str">
        <f>IF(AA4909="","",'Procytrat 2003GP'!A411)</f>
        <v/>
      </c>
      <c r="AF4909">
        <f t="shared" si="480"/>
        <v>0</v>
      </c>
      <c r="AG4909" t="str">
        <f t="shared" si="481"/>
        <v/>
      </c>
      <c r="AH4909" t="str">
        <f t="shared" si="482"/>
        <v/>
      </c>
      <c r="AI4909">
        <f t="shared" si="483"/>
        <v>0</v>
      </c>
      <c r="AJ4909">
        <f t="shared" si="484"/>
        <v>0</v>
      </c>
      <c r="AK4909">
        <v>0</v>
      </c>
      <c r="AL4909" t="str">
        <f>IF(AA4909="","",IFERROR(IF(ISNUMBER('Procytrat 2003GP'!E411),'Procytrat 2003GP'!E411,IF(ISNUMBER(SEARCH("12",'Procytrat 2003GP'!E411)),EDATE(AB4909,12),IF(ISNUMBER(SEARCH("6",'Procytrat 2003GP'!E411)),EDATE(AB4909,6),IF(ISNUMBER(SEARCH("3",'Procytrat 2003GP'!E411)),EDATE(AB4909,3),DATEVALUE('Procytrat 2003GP'!E411))))),""))</f>
        <v/>
      </c>
      <c r="AM4909" t="str">
        <f t="shared" ca="1" si="485"/>
        <v/>
      </c>
    </row>
    <row r="4910" spans="27:39" x14ac:dyDescent="0.3">
      <c r="AA4910" t="str">
        <f>IF(COUNTA('Procytrat 2003GP'!B412,'Procytrat 2003GP'!C412,'Procytrat 2003GP'!D412)&gt;0,"2003GP","")</f>
        <v/>
      </c>
      <c r="AB4910" t="str">
        <f>IFERROR(IF(ISNUMBER('Procytrat 2003GP'!B412),'Procytrat 2003GP'!B412,DATEVALUE('Procytrat 2003GP'!B412)),"")</f>
        <v/>
      </c>
      <c r="AC4910" t="str">
        <f>IF(AA4910="","",'Procytrat 2003GP'!C412)</f>
        <v/>
      </c>
      <c r="AD4910" t="str">
        <f>IF(AA4910="","",IFERROR(1*'Procytrat 2003GP'!D412,IFERROR(_xludf.NUMBERVALUE('Procytrat 2003GP'!D412,".",","),IFERROR(_xludf.NUMBERVALUE('Procytrat 2003GP'!D412,",","."),0))))</f>
        <v/>
      </c>
      <c r="AE4910" t="str">
        <f>IF(AA4910="","",'Procytrat 2003GP'!A412)</f>
        <v/>
      </c>
      <c r="AF4910">
        <f t="shared" si="480"/>
        <v>0</v>
      </c>
      <c r="AG4910" t="str">
        <f t="shared" si="481"/>
        <v/>
      </c>
      <c r="AH4910" t="str">
        <f t="shared" si="482"/>
        <v/>
      </c>
      <c r="AI4910">
        <f t="shared" si="483"/>
        <v>0</v>
      </c>
      <c r="AJ4910">
        <f t="shared" si="484"/>
        <v>0</v>
      </c>
      <c r="AK4910">
        <v>0</v>
      </c>
      <c r="AL4910" t="str">
        <f>IF(AA4910="","",IFERROR(IF(ISNUMBER('Procytrat 2003GP'!E412),'Procytrat 2003GP'!E412,IF(ISNUMBER(SEARCH("12",'Procytrat 2003GP'!E412)),EDATE(AB4910,12),IF(ISNUMBER(SEARCH("6",'Procytrat 2003GP'!E412)),EDATE(AB4910,6),IF(ISNUMBER(SEARCH("3",'Procytrat 2003GP'!E412)),EDATE(AB4910,3),DATEVALUE('Procytrat 2003GP'!E412))))),""))</f>
        <v/>
      </c>
      <c r="AM4910" t="str">
        <f t="shared" ca="1" si="485"/>
        <v/>
      </c>
    </row>
    <row r="4911" spans="27:39" x14ac:dyDescent="0.3">
      <c r="AA4911" t="str">
        <f>IF(COUNTA('Procytrat 2003GP'!B413,'Procytrat 2003GP'!C413,'Procytrat 2003GP'!D413)&gt;0,"2003GP","")</f>
        <v/>
      </c>
      <c r="AB4911" t="str">
        <f>IFERROR(IF(ISNUMBER('Procytrat 2003GP'!B413),'Procytrat 2003GP'!B413,DATEVALUE('Procytrat 2003GP'!B413)),"")</f>
        <v/>
      </c>
      <c r="AC4911" t="str">
        <f>IF(AA4911="","",'Procytrat 2003GP'!C413)</f>
        <v/>
      </c>
      <c r="AD4911" t="str">
        <f>IF(AA4911="","",IFERROR(1*'Procytrat 2003GP'!D413,IFERROR(_xludf.NUMBERVALUE('Procytrat 2003GP'!D413,".",","),IFERROR(_xludf.NUMBERVALUE('Procytrat 2003GP'!D413,",","."),0))))</f>
        <v/>
      </c>
      <c r="AE4911" t="str">
        <f>IF(AA4911="","",'Procytrat 2003GP'!A413)</f>
        <v/>
      </c>
      <c r="AF4911">
        <f t="shared" si="480"/>
        <v>0</v>
      </c>
      <c r="AG4911" t="str">
        <f t="shared" si="481"/>
        <v/>
      </c>
      <c r="AH4911" t="str">
        <f t="shared" si="482"/>
        <v/>
      </c>
      <c r="AI4911">
        <f t="shared" si="483"/>
        <v>0</v>
      </c>
      <c r="AJ4911">
        <f t="shared" si="484"/>
        <v>0</v>
      </c>
      <c r="AK4911">
        <v>0</v>
      </c>
      <c r="AL4911" t="str">
        <f>IF(AA4911="","",IFERROR(IF(ISNUMBER('Procytrat 2003GP'!E413),'Procytrat 2003GP'!E413,IF(ISNUMBER(SEARCH("12",'Procytrat 2003GP'!E413)),EDATE(AB4911,12),IF(ISNUMBER(SEARCH("6",'Procytrat 2003GP'!E413)),EDATE(AB4911,6),IF(ISNUMBER(SEARCH("3",'Procytrat 2003GP'!E413)),EDATE(AB4911,3),DATEVALUE('Procytrat 2003GP'!E413))))),""))</f>
        <v/>
      </c>
      <c r="AM4911" t="str">
        <f t="shared" ca="1" si="485"/>
        <v/>
      </c>
    </row>
    <row r="4912" spans="27:39" x14ac:dyDescent="0.3">
      <c r="AA4912" t="str">
        <f>IF(COUNTA('Procytrat 2003GP'!B414,'Procytrat 2003GP'!C414,'Procytrat 2003GP'!D414)&gt;0,"2003GP","")</f>
        <v/>
      </c>
      <c r="AB4912" t="str">
        <f>IFERROR(IF(ISNUMBER('Procytrat 2003GP'!B414),'Procytrat 2003GP'!B414,DATEVALUE('Procytrat 2003GP'!B414)),"")</f>
        <v/>
      </c>
      <c r="AC4912" t="str">
        <f>IF(AA4912="","",'Procytrat 2003GP'!C414)</f>
        <v/>
      </c>
      <c r="AD4912" t="str">
        <f>IF(AA4912="","",IFERROR(1*'Procytrat 2003GP'!D414,IFERROR(_xludf.NUMBERVALUE('Procytrat 2003GP'!D414,".",","),IFERROR(_xludf.NUMBERVALUE('Procytrat 2003GP'!D414,",","."),0))))</f>
        <v/>
      </c>
      <c r="AE4912" t="str">
        <f>IF(AA4912="","",'Procytrat 2003GP'!A414)</f>
        <v/>
      </c>
      <c r="AF4912">
        <f t="shared" si="480"/>
        <v>0</v>
      </c>
      <c r="AG4912" t="str">
        <f t="shared" si="481"/>
        <v/>
      </c>
      <c r="AH4912" t="str">
        <f t="shared" si="482"/>
        <v/>
      </c>
      <c r="AI4912">
        <f t="shared" si="483"/>
        <v>0</v>
      </c>
      <c r="AJ4912">
        <f t="shared" si="484"/>
        <v>0</v>
      </c>
      <c r="AK4912">
        <v>0</v>
      </c>
      <c r="AL4912" t="str">
        <f>IF(AA4912="","",IFERROR(IF(ISNUMBER('Procytrat 2003GP'!E414),'Procytrat 2003GP'!E414,IF(ISNUMBER(SEARCH("12",'Procytrat 2003GP'!E414)),EDATE(AB4912,12),IF(ISNUMBER(SEARCH("6",'Procytrat 2003GP'!E414)),EDATE(AB4912,6),IF(ISNUMBER(SEARCH("3",'Procytrat 2003GP'!E414)),EDATE(AB4912,3),DATEVALUE('Procytrat 2003GP'!E414))))),""))</f>
        <v/>
      </c>
      <c r="AM4912" t="str">
        <f t="shared" ca="1" si="485"/>
        <v/>
      </c>
    </row>
    <row r="4913" spans="27:39" x14ac:dyDescent="0.3">
      <c r="AA4913" t="str">
        <f>IF(COUNTA('Procytrat 2003GP'!B415,'Procytrat 2003GP'!C415,'Procytrat 2003GP'!D415)&gt;0,"2003GP","")</f>
        <v/>
      </c>
      <c r="AB4913" t="str">
        <f>IFERROR(IF(ISNUMBER('Procytrat 2003GP'!B415),'Procytrat 2003GP'!B415,DATEVALUE('Procytrat 2003GP'!B415)),"")</f>
        <v/>
      </c>
      <c r="AC4913" t="str">
        <f>IF(AA4913="","",'Procytrat 2003GP'!C415)</f>
        <v/>
      </c>
      <c r="AD4913" t="str">
        <f>IF(AA4913="","",IFERROR(1*'Procytrat 2003GP'!D415,IFERROR(_xludf.NUMBERVALUE('Procytrat 2003GP'!D415,".",","),IFERROR(_xludf.NUMBERVALUE('Procytrat 2003GP'!D415,",","."),0))))</f>
        <v/>
      </c>
      <c r="AE4913" t="str">
        <f>IF(AA4913="","",'Procytrat 2003GP'!A415)</f>
        <v/>
      </c>
      <c r="AF4913">
        <f t="shared" si="480"/>
        <v>0</v>
      </c>
      <c r="AG4913" t="str">
        <f t="shared" si="481"/>
        <v/>
      </c>
      <c r="AH4913" t="str">
        <f t="shared" si="482"/>
        <v/>
      </c>
      <c r="AI4913">
        <f t="shared" si="483"/>
        <v>0</v>
      </c>
      <c r="AJ4913">
        <f t="shared" si="484"/>
        <v>0</v>
      </c>
      <c r="AK4913">
        <v>0</v>
      </c>
      <c r="AL4913" t="str">
        <f>IF(AA4913="","",IFERROR(IF(ISNUMBER('Procytrat 2003GP'!E415),'Procytrat 2003GP'!E415,IF(ISNUMBER(SEARCH("12",'Procytrat 2003GP'!E415)),EDATE(AB4913,12),IF(ISNUMBER(SEARCH("6",'Procytrat 2003GP'!E415)),EDATE(AB4913,6),IF(ISNUMBER(SEARCH("3",'Procytrat 2003GP'!E415)),EDATE(AB4913,3),DATEVALUE('Procytrat 2003GP'!E415))))),""))</f>
        <v/>
      </c>
      <c r="AM4913" t="str">
        <f t="shared" ca="1" si="485"/>
        <v/>
      </c>
    </row>
    <row r="4914" spans="27:39" x14ac:dyDescent="0.3">
      <c r="AA4914" t="str">
        <f>IF(COUNTA('Procytrat 2003GP'!B416,'Procytrat 2003GP'!C416,'Procytrat 2003GP'!D416)&gt;0,"2003GP","")</f>
        <v/>
      </c>
      <c r="AB4914" t="str">
        <f>IFERROR(IF(ISNUMBER('Procytrat 2003GP'!B416),'Procytrat 2003GP'!B416,DATEVALUE('Procytrat 2003GP'!B416)),"")</f>
        <v/>
      </c>
      <c r="AC4914" t="str">
        <f>IF(AA4914="","",'Procytrat 2003GP'!C416)</f>
        <v/>
      </c>
      <c r="AD4914" t="str">
        <f>IF(AA4914="","",IFERROR(1*'Procytrat 2003GP'!D416,IFERROR(_xludf.NUMBERVALUE('Procytrat 2003GP'!D416,".",","),IFERROR(_xludf.NUMBERVALUE('Procytrat 2003GP'!D416,",","."),0))))</f>
        <v/>
      </c>
      <c r="AE4914" t="str">
        <f>IF(AA4914="","",'Procytrat 2003GP'!A416)</f>
        <v/>
      </c>
      <c r="AF4914">
        <f t="shared" si="480"/>
        <v>0</v>
      </c>
      <c r="AG4914" t="str">
        <f t="shared" si="481"/>
        <v/>
      </c>
      <c r="AH4914" t="str">
        <f t="shared" si="482"/>
        <v/>
      </c>
      <c r="AI4914">
        <f t="shared" si="483"/>
        <v>0</v>
      </c>
      <c r="AJ4914">
        <f t="shared" si="484"/>
        <v>0</v>
      </c>
      <c r="AK4914">
        <v>0</v>
      </c>
      <c r="AL4914" t="str">
        <f>IF(AA4914="","",IFERROR(IF(ISNUMBER('Procytrat 2003GP'!E416),'Procytrat 2003GP'!E416,IF(ISNUMBER(SEARCH("12",'Procytrat 2003GP'!E416)),EDATE(AB4914,12),IF(ISNUMBER(SEARCH("6",'Procytrat 2003GP'!E416)),EDATE(AB4914,6),IF(ISNUMBER(SEARCH("3",'Procytrat 2003GP'!E416)),EDATE(AB4914,3),DATEVALUE('Procytrat 2003GP'!E416))))),""))</f>
        <v/>
      </c>
      <c r="AM4914" t="str">
        <f t="shared" ca="1" si="485"/>
        <v/>
      </c>
    </row>
    <row r="4915" spans="27:39" x14ac:dyDescent="0.3">
      <c r="AA4915" t="str">
        <f>IF(COUNTA('Procytrat 2003GP'!B417,'Procytrat 2003GP'!C417,'Procytrat 2003GP'!D417)&gt;0,"2003GP","")</f>
        <v/>
      </c>
      <c r="AB4915" t="str">
        <f>IFERROR(IF(ISNUMBER('Procytrat 2003GP'!B417),'Procytrat 2003GP'!B417,DATEVALUE('Procytrat 2003GP'!B417)),"")</f>
        <v/>
      </c>
      <c r="AC4915" t="str">
        <f>IF(AA4915="","",'Procytrat 2003GP'!C417)</f>
        <v/>
      </c>
      <c r="AD4915" t="str">
        <f>IF(AA4915="","",IFERROR(1*'Procytrat 2003GP'!D417,IFERROR(_xludf.NUMBERVALUE('Procytrat 2003GP'!D417,".",","),IFERROR(_xludf.NUMBERVALUE('Procytrat 2003GP'!D417,",","."),0))))</f>
        <v/>
      </c>
      <c r="AE4915" t="str">
        <f>IF(AA4915="","",'Procytrat 2003GP'!A417)</f>
        <v/>
      </c>
      <c r="AF4915">
        <f t="shared" si="480"/>
        <v>0</v>
      </c>
      <c r="AG4915" t="str">
        <f t="shared" si="481"/>
        <v/>
      </c>
      <c r="AH4915" t="str">
        <f t="shared" si="482"/>
        <v/>
      </c>
      <c r="AI4915">
        <f t="shared" si="483"/>
        <v>0</v>
      </c>
      <c r="AJ4915">
        <f t="shared" si="484"/>
        <v>0</v>
      </c>
      <c r="AK4915">
        <v>0</v>
      </c>
      <c r="AL4915" t="str">
        <f>IF(AA4915="","",IFERROR(IF(ISNUMBER('Procytrat 2003GP'!E417),'Procytrat 2003GP'!E417,IF(ISNUMBER(SEARCH("12",'Procytrat 2003GP'!E417)),EDATE(AB4915,12),IF(ISNUMBER(SEARCH("6",'Procytrat 2003GP'!E417)),EDATE(AB4915,6),IF(ISNUMBER(SEARCH("3",'Procytrat 2003GP'!E417)),EDATE(AB4915,3),DATEVALUE('Procytrat 2003GP'!E417))))),""))</f>
        <v/>
      </c>
      <c r="AM4915" t="str">
        <f t="shared" ca="1" si="485"/>
        <v/>
      </c>
    </row>
    <row r="4916" spans="27:39" x14ac:dyDescent="0.3">
      <c r="AA4916" t="str">
        <f>IF(COUNTA('Procytrat 2003GP'!B418,'Procytrat 2003GP'!C418,'Procytrat 2003GP'!D418)&gt;0,"2003GP","")</f>
        <v/>
      </c>
      <c r="AB4916" t="str">
        <f>IFERROR(IF(ISNUMBER('Procytrat 2003GP'!B418),'Procytrat 2003GP'!B418,DATEVALUE('Procytrat 2003GP'!B418)),"")</f>
        <v/>
      </c>
      <c r="AC4916" t="str">
        <f>IF(AA4916="","",'Procytrat 2003GP'!C418)</f>
        <v/>
      </c>
      <c r="AD4916" t="str">
        <f>IF(AA4916="","",IFERROR(1*'Procytrat 2003GP'!D418,IFERROR(_xludf.NUMBERVALUE('Procytrat 2003GP'!D418,".",","),IFERROR(_xludf.NUMBERVALUE('Procytrat 2003GP'!D418,",","."),0))))</f>
        <v/>
      </c>
      <c r="AE4916" t="str">
        <f>IF(AA4916="","",'Procytrat 2003GP'!A418)</f>
        <v/>
      </c>
      <c r="AF4916">
        <f t="shared" si="480"/>
        <v>0</v>
      </c>
      <c r="AG4916" t="str">
        <f t="shared" si="481"/>
        <v/>
      </c>
      <c r="AH4916" t="str">
        <f t="shared" si="482"/>
        <v/>
      </c>
      <c r="AI4916">
        <f t="shared" si="483"/>
        <v>0</v>
      </c>
      <c r="AJ4916">
        <f t="shared" si="484"/>
        <v>0</v>
      </c>
      <c r="AK4916">
        <v>0</v>
      </c>
      <c r="AL4916" t="str">
        <f>IF(AA4916="","",IFERROR(IF(ISNUMBER('Procytrat 2003GP'!E418),'Procytrat 2003GP'!E418,IF(ISNUMBER(SEARCH("12",'Procytrat 2003GP'!E418)),EDATE(AB4916,12),IF(ISNUMBER(SEARCH("6",'Procytrat 2003GP'!E418)),EDATE(AB4916,6),IF(ISNUMBER(SEARCH("3",'Procytrat 2003GP'!E418)),EDATE(AB4916,3),DATEVALUE('Procytrat 2003GP'!E418))))),""))</f>
        <v/>
      </c>
      <c r="AM4916" t="str">
        <f t="shared" ca="1" si="485"/>
        <v/>
      </c>
    </row>
    <row r="4917" spans="27:39" x14ac:dyDescent="0.3">
      <c r="AA4917" t="str">
        <f>IF(COUNTA('Procytrat 2003GP'!B419,'Procytrat 2003GP'!C419,'Procytrat 2003GP'!D419)&gt;0,"2003GP","")</f>
        <v/>
      </c>
      <c r="AB4917" t="str">
        <f>IFERROR(IF(ISNUMBER('Procytrat 2003GP'!B419),'Procytrat 2003GP'!B419,DATEVALUE('Procytrat 2003GP'!B419)),"")</f>
        <v/>
      </c>
      <c r="AC4917" t="str">
        <f>IF(AA4917="","",'Procytrat 2003GP'!C419)</f>
        <v/>
      </c>
      <c r="AD4917" t="str">
        <f>IF(AA4917="","",IFERROR(1*'Procytrat 2003GP'!D419,IFERROR(_xludf.NUMBERVALUE('Procytrat 2003GP'!D419,".",","),IFERROR(_xludf.NUMBERVALUE('Procytrat 2003GP'!D419,",","."),0))))</f>
        <v/>
      </c>
      <c r="AE4917" t="str">
        <f>IF(AA4917="","",'Procytrat 2003GP'!A419)</f>
        <v/>
      </c>
      <c r="AF4917">
        <f t="shared" si="480"/>
        <v>0</v>
      </c>
      <c r="AG4917" t="str">
        <f t="shared" si="481"/>
        <v/>
      </c>
      <c r="AH4917" t="str">
        <f t="shared" si="482"/>
        <v/>
      </c>
      <c r="AI4917">
        <f t="shared" si="483"/>
        <v>0</v>
      </c>
      <c r="AJ4917">
        <f t="shared" si="484"/>
        <v>0</v>
      </c>
      <c r="AK4917">
        <v>0</v>
      </c>
      <c r="AL4917" t="str">
        <f>IF(AA4917="","",IFERROR(IF(ISNUMBER('Procytrat 2003GP'!E419),'Procytrat 2003GP'!E419,IF(ISNUMBER(SEARCH("12",'Procytrat 2003GP'!E419)),EDATE(AB4917,12),IF(ISNUMBER(SEARCH("6",'Procytrat 2003GP'!E419)),EDATE(AB4917,6),IF(ISNUMBER(SEARCH("3",'Procytrat 2003GP'!E419)),EDATE(AB4917,3),DATEVALUE('Procytrat 2003GP'!E419))))),""))</f>
        <v/>
      </c>
      <c r="AM4917" t="str">
        <f t="shared" ca="1" si="485"/>
        <v/>
      </c>
    </row>
    <row r="4918" spans="27:39" x14ac:dyDescent="0.3">
      <c r="AA4918" t="str">
        <f>IF(COUNTA('Procytrat 2003GP'!B420,'Procytrat 2003GP'!C420,'Procytrat 2003GP'!D420)&gt;0,"2003GP","")</f>
        <v/>
      </c>
      <c r="AB4918" t="str">
        <f>IFERROR(IF(ISNUMBER('Procytrat 2003GP'!B420),'Procytrat 2003GP'!B420,DATEVALUE('Procytrat 2003GP'!B420)),"")</f>
        <v/>
      </c>
      <c r="AC4918" t="str">
        <f>IF(AA4918="","",'Procytrat 2003GP'!C420)</f>
        <v/>
      </c>
      <c r="AD4918" t="str">
        <f>IF(AA4918="","",IFERROR(1*'Procytrat 2003GP'!D420,IFERROR(_xludf.NUMBERVALUE('Procytrat 2003GP'!D420,".",","),IFERROR(_xludf.NUMBERVALUE('Procytrat 2003GP'!D420,",","."),0))))</f>
        <v/>
      </c>
      <c r="AE4918" t="str">
        <f>IF(AA4918="","",'Procytrat 2003GP'!A420)</f>
        <v/>
      </c>
      <c r="AF4918">
        <f t="shared" si="480"/>
        <v>0</v>
      </c>
      <c r="AG4918" t="str">
        <f t="shared" si="481"/>
        <v/>
      </c>
      <c r="AH4918" t="str">
        <f t="shared" si="482"/>
        <v/>
      </c>
      <c r="AI4918">
        <f t="shared" si="483"/>
        <v>0</v>
      </c>
      <c r="AJ4918">
        <f t="shared" si="484"/>
        <v>0</v>
      </c>
      <c r="AK4918">
        <v>0</v>
      </c>
      <c r="AL4918" t="str">
        <f>IF(AA4918="","",IFERROR(IF(ISNUMBER('Procytrat 2003GP'!E420),'Procytrat 2003GP'!E420,IF(ISNUMBER(SEARCH("12",'Procytrat 2003GP'!E420)),EDATE(AB4918,12),IF(ISNUMBER(SEARCH("6",'Procytrat 2003GP'!E420)),EDATE(AB4918,6),IF(ISNUMBER(SEARCH("3",'Procytrat 2003GP'!E420)),EDATE(AB4918,3),DATEVALUE('Procytrat 2003GP'!E420))))),""))</f>
        <v/>
      </c>
      <c r="AM4918" t="str">
        <f t="shared" ca="1" si="485"/>
        <v/>
      </c>
    </row>
    <row r="4919" spans="27:39" x14ac:dyDescent="0.3">
      <c r="AA4919" t="str">
        <f>IF(COUNTA('Procytrat 2003GP'!B421,'Procytrat 2003GP'!C421,'Procytrat 2003GP'!D421)&gt;0,"2003GP","")</f>
        <v/>
      </c>
      <c r="AB4919" t="str">
        <f>IFERROR(IF(ISNUMBER('Procytrat 2003GP'!B421),'Procytrat 2003GP'!B421,DATEVALUE('Procytrat 2003GP'!B421)),"")</f>
        <v/>
      </c>
      <c r="AC4919" t="str">
        <f>IF(AA4919="","",'Procytrat 2003GP'!C421)</f>
        <v/>
      </c>
      <c r="AD4919" t="str">
        <f>IF(AA4919="","",IFERROR(1*'Procytrat 2003GP'!D421,IFERROR(_xludf.NUMBERVALUE('Procytrat 2003GP'!D421,".",","),IFERROR(_xludf.NUMBERVALUE('Procytrat 2003GP'!D421,",","."),0))))</f>
        <v/>
      </c>
      <c r="AE4919" t="str">
        <f>IF(AA4919="","",'Procytrat 2003GP'!A421)</f>
        <v/>
      </c>
      <c r="AF4919">
        <f t="shared" si="480"/>
        <v>0</v>
      </c>
      <c r="AG4919" t="str">
        <f t="shared" si="481"/>
        <v/>
      </c>
      <c r="AH4919" t="str">
        <f t="shared" si="482"/>
        <v/>
      </c>
      <c r="AI4919">
        <f t="shared" si="483"/>
        <v>0</v>
      </c>
      <c r="AJ4919">
        <f t="shared" si="484"/>
        <v>0</v>
      </c>
      <c r="AK4919">
        <v>0</v>
      </c>
      <c r="AL4919" t="str">
        <f>IF(AA4919="","",IFERROR(IF(ISNUMBER('Procytrat 2003GP'!E421),'Procytrat 2003GP'!E421,IF(ISNUMBER(SEARCH("12",'Procytrat 2003GP'!E421)),EDATE(AB4919,12),IF(ISNUMBER(SEARCH("6",'Procytrat 2003GP'!E421)),EDATE(AB4919,6),IF(ISNUMBER(SEARCH("3",'Procytrat 2003GP'!E421)),EDATE(AB4919,3),DATEVALUE('Procytrat 2003GP'!E421))))),""))</f>
        <v/>
      </c>
      <c r="AM4919" t="str">
        <f t="shared" ca="1" si="485"/>
        <v/>
      </c>
    </row>
    <row r="4920" spans="27:39" x14ac:dyDescent="0.3">
      <c r="AA4920" t="str">
        <f>IF(COUNTA('Procytrat 2003GP'!B422,'Procytrat 2003GP'!C422,'Procytrat 2003GP'!D422)&gt;0,"2003GP","")</f>
        <v/>
      </c>
      <c r="AB4920" t="str">
        <f>IFERROR(IF(ISNUMBER('Procytrat 2003GP'!B422),'Procytrat 2003GP'!B422,DATEVALUE('Procytrat 2003GP'!B422)),"")</f>
        <v/>
      </c>
      <c r="AC4920" t="str">
        <f>IF(AA4920="","",'Procytrat 2003GP'!C422)</f>
        <v/>
      </c>
      <c r="AD4920" t="str">
        <f>IF(AA4920="","",IFERROR(1*'Procytrat 2003GP'!D422,IFERROR(_xludf.NUMBERVALUE('Procytrat 2003GP'!D422,".",","),IFERROR(_xludf.NUMBERVALUE('Procytrat 2003GP'!D422,",","."),0))))</f>
        <v/>
      </c>
      <c r="AE4920" t="str">
        <f>IF(AA4920="","",'Procytrat 2003GP'!A422)</f>
        <v/>
      </c>
      <c r="AF4920">
        <f t="shared" si="480"/>
        <v>0</v>
      </c>
      <c r="AG4920" t="str">
        <f t="shared" si="481"/>
        <v/>
      </c>
      <c r="AH4920" t="str">
        <f t="shared" si="482"/>
        <v/>
      </c>
      <c r="AI4920">
        <f t="shared" si="483"/>
        <v>0</v>
      </c>
      <c r="AJ4920">
        <f t="shared" si="484"/>
        <v>0</v>
      </c>
      <c r="AK4920">
        <v>0</v>
      </c>
      <c r="AL4920" t="str">
        <f>IF(AA4920="","",IFERROR(IF(ISNUMBER('Procytrat 2003GP'!E422),'Procytrat 2003GP'!E422,IF(ISNUMBER(SEARCH("12",'Procytrat 2003GP'!E422)),EDATE(AB4920,12),IF(ISNUMBER(SEARCH("6",'Procytrat 2003GP'!E422)),EDATE(AB4920,6),IF(ISNUMBER(SEARCH("3",'Procytrat 2003GP'!E422)),EDATE(AB4920,3),DATEVALUE('Procytrat 2003GP'!E422))))),""))</f>
        <v/>
      </c>
      <c r="AM4920" t="str">
        <f t="shared" ca="1" si="485"/>
        <v/>
      </c>
    </row>
    <row r="4921" spans="27:39" x14ac:dyDescent="0.3">
      <c r="AA4921" t="str">
        <f>IF(COUNTA('Procytrat 2003GP'!B423,'Procytrat 2003GP'!C423,'Procytrat 2003GP'!D423)&gt;0,"2003GP","")</f>
        <v/>
      </c>
      <c r="AB4921" t="str">
        <f>IFERROR(IF(ISNUMBER('Procytrat 2003GP'!B423),'Procytrat 2003GP'!B423,DATEVALUE('Procytrat 2003GP'!B423)),"")</f>
        <v/>
      </c>
      <c r="AC4921" t="str">
        <f>IF(AA4921="","",'Procytrat 2003GP'!C423)</f>
        <v/>
      </c>
      <c r="AD4921" t="str">
        <f>IF(AA4921="","",IFERROR(1*'Procytrat 2003GP'!D423,IFERROR(_xludf.NUMBERVALUE('Procytrat 2003GP'!D423,".",","),IFERROR(_xludf.NUMBERVALUE('Procytrat 2003GP'!D423,",","."),0))))</f>
        <v/>
      </c>
      <c r="AE4921" t="str">
        <f>IF(AA4921="","",'Procytrat 2003GP'!A423)</f>
        <v/>
      </c>
      <c r="AF4921">
        <f t="shared" si="480"/>
        <v>0</v>
      </c>
      <c r="AG4921" t="str">
        <f t="shared" si="481"/>
        <v/>
      </c>
      <c r="AH4921" t="str">
        <f t="shared" si="482"/>
        <v/>
      </c>
      <c r="AI4921">
        <f t="shared" si="483"/>
        <v>0</v>
      </c>
      <c r="AJ4921">
        <f t="shared" si="484"/>
        <v>0</v>
      </c>
      <c r="AK4921">
        <v>0</v>
      </c>
      <c r="AL4921" t="str">
        <f>IF(AA4921="","",IFERROR(IF(ISNUMBER('Procytrat 2003GP'!E423),'Procytrat 2003GP'!E423,IF(ISNUMBER(SEARCH("12",'Procytrat 2003GP'!E423)),EDATE(AB4921,12),IF(ISNUMBER(SEARCH("6",'Procytrat 2003GP'!E423)),EDATE(AB4921,6),IF(ISNUMBER(SEARCH("3",'Procytrat 2003GP'!E423)),EDATE(AB4921,3),DATEVALUE('Procytrat 2003GP'!E423))))),""))</f>
        <v/>
      </c>
      <c r="AM4921" t="str">
        <f t="shared" ca="1" si="485"/>
        <v/>
      </c>
    </row>
    <row r="4922" spans="27:39" x14ac:dyDescent="0.3">
      <c r="AA4922" t="str">
        <f>IF(COUNTA('Procytrat 2003GP'!B424,'Procytrat 2003GP'!C424,'Procytrat 2003GP'!D424)&gt;0,"2003GP","")</f>
        <v/>
      </c>
      <c r="AB4922" t="str">
        <f>IFERROR(IF(ISNUMBER('Procytrat 2003GP'!B424),'Procytrat 2003GP'!B424,DATEVALUE('Procytrat 2003GP'!B424)),"")</f>
        <v/>
      </c>
      <c r="AC4922" t="str">
        <f>IF(AA4922="","",'Procytrat 2003GP'!C424)</f>
        <v/>
      </c>
      <c r="AD4922" t="str">
        <f>IF(AA4922="","",IFERROR(1*'Procytrat 2003GP'!D424,IFERROR(_xludf.NUMBERVALUE('Procytrat 2003GP'!D424,".",","),IFERROR(_xludf.NUMBERVALUE('Procytrat 2003GP'!D424,",","."),0))))</f>
        <v/>
      </c>
      <c r="AE4922" t="str">
        <f>IF(AA4922="","",'Procytrat 2003GP'!A424)</f>
        <v/>
      </c>
      <c r="AF4922">
        <f t="shared" si="480"/>
        <v>0</v>
      </c>
      <c r="AG4922" t="str">
        <f t="shared" si="481"/>
        <v/>
      </c>
      <c r="AH4922" t="str">
        <f t="shared" si="482"/>
        <v/>
      </c>
      <c r="AI4922">
        <f t="shared" si="483"/>
        <v>0</v>
      </c>
      <c r="AJ4922">
        <f t="shared" si="484"/>
        <v>0</v>
      </c>
      <c r="AK4922">
        <v>0</v>
      </c>
      <c r="AL4922" t="str">
        <f>IF(AA4922="","",IFERROR(IF(ISNUMBER('Procytrat 2003GP'!E424),'Procytrat 2003GP'!E424,IF(ISNUMBER(SEARCH("12",'Procytrat 2003GP'!E424)),EDATE(AB4922,12),IF(ISNUMBER(SEARCH("6",'Procytrat 2003GP'!E424)),EDATE(AB4922,6),IF(ISNUMBER(SEARCH("3",'Procytrat 2003GP'!E424)),EDATE(AB4922,3),DATEVALUE('Procytrat 2003GP'!E424))))),""))</f>
        <v/>
      </c>
      <c r="AM4922" t="str">
        <f t="shared" ca="1" si="485"/>
        <v/>
      </c>
    </row>
    <row r="4923" spans="27:39" x14ac:dyDescent="0.3">
      <c r="AA4923" t="str">
        <f>IF(COUNTA('Procytrat 2003GP'!B425,'Procytrat 2003GP'!C425,'Procytrat 2003GP'!D425)&gt;0,"2003GP","")</f>
        <v/>
      </c>
      <c r="AB4923" t="str">
        <f>IFERROR(IF(ISNUMBER('Procytrat 2003GP'!B425),'Procytrat 2003GP'!B425,DATEVALUE('Procytrat 2003GP'!B425)),"")</f>
        <v/>
      </c>
      <c r="AC4923" t="str">
        <f>IF(AA4923="","",'Procytrat 2003GP'!C425)</f>
        <v/>
      </c>
      <c r="AD4923" t="str">
        <f>IF(AA4923="","",IFERROR(1*'Procytrat 2003GP'!D425,IFERROR(_xludf.NUMBERVALUE('Procytrat 2003GP'!D425,".",","),IFERROR(_xludf.NUMBERVALUE('Procytrat 2003GP'!D425,",","."),0))))</f>
        <v/>
      </c>
      <c r="AE4923" t="str">
        <f>IF(AA4923="","",'Procytrat 2003GP'!A425)</f>
        <v/>
      </c>
      <c r="AF4923">
        <f t="shared" si="480"/>
        <v>0</v>
      </c>
      <c r="AG4923" t="str">
        <f t="shared" si="481"/>
        <v/>
      </c>
      <c r="AH4923" t="str">
        <f t="shared" si="482"/>
        <v/>
      </c>
      <c r="AI4923">
        <f t="shared" si="483"/>
        <v>0</v>
      </c>
      <c r="AJ4923">
        <f t="shared" si="484"/>
        <v>0</v>
      </c>
      <c r="AK4923">
        <v>0</v>
      </c>
      <c r="AL4923" t="str">
        <f>IF(AA4923="","",IFERROR(IF(ISNUMBER('Procytrat 2003GP'!E425),'Procytrat 2003GP'!E425,IF(ISNUMBER(SEARCH("12",'Procytrat 2003GP'!E425)),EDATE(AB4923,12),IF(ISNUMBER(SEARCH("6",'Procytrat 2003GP'!E425)),EDATE(AB4923,6),IF(ISNUMBER(SEARCH("3",'Procytrat 2003GP'!E425)),EDATE(AB4923,3),DATEVALUE('Procytrat 2003GP'!E425))))),""))</f>
        <v/>
      </c>
      <c r="AM4923" t="str">
        <f t="shared" ca="1" si="485"/>
        <v/>
      </c>
    </row>
    <row r="4924" spans="27:39" x14ac:dyDescent="0.3">
      <c r="AA4924" t="str">
        <f>IF(COUNTA('Procytrat 2003GP'!B426,'Procytrat 2003GP'!C426,'Procytrat 2003GP'!D426)&gt;0,"2003GP","")</f>
        <v/>
      </c>
      <c r="AB4924" t="str">
        <f>IFERROR(IF(ISNUMBER('Procytrat 2003GP'!B426),'Procytrat 2003GP'!B426,DATEVALUE('Procytrat 2003GP'!B426)),"")</f>
        <v/>
      </c>
      <c r="AC4924" t="str">
        <f>IF(AA4924="","",'Procytrat 2003GP'!C426)</f>
        <v/>
      </c>
      <c r="AD4924" t="str">
        <f>IF(AA4924="","",IFERROR(1*'Procytrat 2003GP'!D426,IFERROR(_xludf.NUMBERVALUE('Procytrat 2003GP'!D426,".",","),IFERROR(_xludf.NUMBERVALUE('Procytrat 2003GP'!D426,",","."),0))))</f>
        <v/>
      </c>
      <c r="AE4924" t="str">
        <f>IF(AA4924="","",'Procytrat 2003GP'!A426)</f>
        <v/>
      </c>
      <c r="AF4924">
        <f t="shared" si="480"/>
        <v>0</v>
      </c>
      <c r="AG4924" t="str">
        <f t="shared" si="481"/>
        <v/>
      </c>
      <c r="AH4924" t="str">
        <f t="shared" si="482"/>
        <v/>
      </c>
      <c r="AI4924">
        <f t="shared" si="483"/>
        <v>0</v>
      </c>
      <c r="AJ4924">
        <f t="shared" si="484"/>
        <v>0</v>
      </c>
      <c r="AK4924">
        <v>0</v>
      </c>
      <c r="AL4924" t="str">
        <f>IF(AA4924="","",IFERROR(IF(ISNUMBER('Procytrat 2003GP'!E426),'Procytrat 2003GP'!E426,IF(ISNUMBER(SEARCH("12",'Procytrat 2003GP'!E426)),EDATE(AB4924,12),IF(ISNUMBER(SEARCH("6",'Procytrat 2003GP'!E426)),EDATE(AB4924,6),IF(ISNUMBER(SEARCH("3",'Procytrat 2003GP'!E426)),EDATE(AB4924,3),DATEVALUE('Procytrat 2003GP'!E426))))),""))</f>
        <v/>
      </c>
      <c r="AM4924" t="str">
        <f t="shared" ca="1" si="485"/>
        <v/>
      </c>
    </row>
    <row r="4925" spans="27:39" x14ac:dyDescent="0.3">
      <c r="AA4925" t="str">
        <f>IF(COUNTA('Procytrat 2003GP'!B427,'Procytrat 2003GP'!C427,'Procytrat 2003GP'!D427)&gt;0,"2003GP","")</f>
        <v/>
      </c>
      <c r="AB4925" t="str">
        <f>IFERROR(IF(ISNUMBER('Procytrat 2003GP'!B427),'Procytrat 2003GP'!B427,DATEVALUE('Procytrat 2003GP'!B427)),"")</f>
        <v/>
      </c>
      <c r="AC4925" t="str">
        <f>IF(AA4925="","",'Procytrat 2003GP'!C427)</f>
        <v/>
      </c>
      <c r="AD4925" t="str">
        <f>IF(AA4925="","",IFERROR(1*'Procytrat 2003GP'!D427,IFERROR(_xludf.NUMBERVALUE('Procytrat 2003GP'!D427,".",","),IFERROR(_xludf.NUMBERVALUE('Procytrat 2003GP'!D427,",","."),0))))</f>
        <v/>
      </c>
      <c r="AE4925" t="str">
        <f>IF(AA4925="","",'Procytrat 2003GP'!A427)</f>
        <v/>
      </c>
      <c r="AF4925">
        <f t="shared" si="480"/>
        <v>0</v>
      </c>
      <c r="AG4925" t="str">
        <f t="shared" si="481"/>
        <v/>
      </c>
      <c r="AH4925" t="str">
        <f t="shared" si="482"/>
        <v/>
      </c>
      <c r="AI4925">
        <f t="shared" si="483"/>
        <v>0</v>
      </c>
      <c r="AJ4925">
        <f t="shared" si="484"/>
        <v>0</v>
      </c>
      <c r="AK4925">
        <v>0</v>
      </c>
      <c r="AL4925" t="str">
        <f>IF(AA4925="","",IFERROR(IF(ISNUMBER('Procytrat 2003GP'!E427),'Procytrat 2003GP'!E427,IF(ISNUMBER(SEARCH("12",'Procytrat 2003GP'!E427)),EDATE(AB4925,12),IF(ISNUMBER(SEARCH("6",'Procytrat 2003GP'!E427)),EDATE(AB4925,6),IF(ISNUMBER(SEARCH("3",'Procytrat 2003GP'!E427)),EDATE(AB4925,3),DATEVALUE('Procytrat 2003GP'!E427))))),""))</f>
        <v/>
      </c>
      <c r="AM4925" t="str">
        <f t="shared" ca="1" si="485"/>
        <v/>
      </c>
    </row>
    <row r="4926" spans="27:39" x14ac:dyDescent="0.3">
      <c r="AA4926" t="str">
        <f>IF(COUNTA('Procytrat 2003GP'!B428,'Procytrat 2003GP'!C428,'Procytrat 2003GP'!D428)&gt;0,"2003GP","")</f>
        <v/>
      </c>
      <c r="AB4926" t="str">
        <f>IFERROR(IF(ISNUMBER('Procytrat 2003GP'!B428),'Procytrat 2003GP'!B428,DATEVALUE('Procytrat 2003GP'!B428)),"")</f>
        <v/>
      </c>
      <c r="AC4926" t="str">
        <f>IF(AA4926="","",'Procytrat 2003GP'!C428)</f>
        <v/>
      </c>
      <c r="AD4926" t="str">
        <f>IF(AA4926="","",IFERROR(1*'Procytrat 2003GP'!D428,IFERROR(_xludf.NUMBERVALUE('Procytrat 2003GP'!D428,".",","),IFERROR(_xludf.NUMBERVALUE('Procytrat 2003GP'!D428,",","."),0))))</f>
        <v/>
      </c>
      <c r="AE4926" t="str">
        <f>IF(AA4926="","",'Procytrat 2003GP'!A428)</f>
        <v/>
      </c>
      <c r="AF4926">
        <f t="shared" si="480"/>
        <v>0</v>
      </c>
      <c r="AG4926" t="str">
        <f t="shared" si="481"/>
        <v/>
      </c>
      <c r="AH4926" t="str">
        <f t="shared" si="482"/>
        <v/>
      </c>
      <c r="AI4926">
        <f t="shared" si="483"/>
        <v>0</v>
      </c>
      <c r="AJ4926">
        <f t="shared" si="484"/>
        <v>0</v>
      </c>
      <c r="AK4926">
        <v>0</v>
      </c>
      <c r="AL4926" t="str">
        <f>IF(AA4926="","",IFERROR(IF(ISNUMBER('Procytrat 2003GP'!E428),'Procytrat 2003GP'!E428,IF(ISNUMBER(SEARCH("12",'Procytrat 2003GP'!E428)),EDATE(AB4926,12),IF(ISNUMBER(SEARCH("6",'Procytrat 2003GP'!E428)),EDATE(AB4926,6),IF(ISNUMBER(SEARCH("3",'Procytrat 2003GP'!E428)),EDATE(AB4926,3),DATEVALUE('Procytrat 2003GP'!E428))))),""))</f>
        <v/>
      </c>
      <c r="AM4926" t="str">
        <f t="shared" ca="1" si="485"/>
        <v/>
      </c>
    </row>
    <row r="4927" spans="27:39" x14ac:dyDescent="0.3">
      <c r="AA4927" t="str">
        <f>IF(COUNTA('Procytrat 2003GP'!B429,'Procytrat 2003GP'!C429,'Procytrat 2003GP'!D429)&gt;0,"2003GP","")</f>
        <v/>
      </c>
      <c r="AB4927" t="str">
        <f>IFERROR(IF(ISNUMBER('Procytrat 2003GP'!B429),'Procytrat 2003GP'!B429,DATEVALUE('Procytrat 2003GP'!B429)),"")</f>
        <v/>
      </c>
      <c r="AC4927" t="str">
        <f>IF(AA4927="","",'Procytrat 2003GP'!C429)</f>
        <v/>
      </c>
      <c r="AD4927" t="str">
        <f>IF(AA4927="","",IFERROR(1*'Procytrat 2003GP'!D429,IFERROR(_xludf.NUMBERVALUE('Procytrat 2003GP'!D429,".",","),IFERROR(_xludf.NUMBERVALUE('Procytrat 2003GP'!D429,",","."),0))))</f>
        <v/>
      </c>
      <c r="AE4927" t="str">
        <f>IF(AA4927="","",'Procytrat 2003GP'!A429)</f>
        <v/>
      </c>
      <c r="AF4927">
        <f t="shared" si="480"/>
        <v>0</v>
      </c>
      <c r="AG4927" t="str">
        <f t="shared" si="481"/>
        <v/>
      </c>
      <c r="AH4927" t="str">
        <f t="shared" si="482"/>
        <v/>
      </c>
      <c r="AI4927">
        <f t="shared" si="483"/>
        <v>0</v>
      </c>
      <c r="AJ4927">
        <f t="shared" si="484"/>
        <v>0</v>
      </c>
      <c r="AK4927">
        <v>0</v>
      </c>
      <c r="AL4927" t="str">
        <f>IF(AA4927="","",IFERROR(IF(ISNUMBER('Procytrat 2003GP'!E429),'Procytrat 2003GP'!E429,IF(ISNUMBER(SEARCH("12",'Procytrat 2003GP'!E429)),EDATE(AB4927,12),IF(ISNUMBER(SEARCH("6",'Procytrat 2003GP'!E429)),EDATE(AB4927,6),IF(ISNUMBER(SEARCH("3",'Procytrat 2003GP'!E429)),EDATE(AB4927,3),DATEVALUE('Procytrat 2003GP'!E429))))),""))</f>
        <v/>
      </c>
      <c r="AM4927" t="str">
        <f t="shared" ca="1" si="485"/>
        <v/>
      </c>
    </row>
    <row r="4928" spans="27:39" x14ac:dyDescent="0.3">
      <c r="AA4928" t="str">
        <f>IF(COUNTA('Procytrat 2003GP'!B430,'Procytrat 2003GP'!C430,'Procytrat 2003GP'!D430)&gt;0,"2003GP","")</f>
        <v/>
      </c>
      <c r="AB4928" t="str">
        <f>IFERROR(IF(ISNUMBER('Procytrat 2003GP'!B430),'Procytrat 2003GP'!B430,DATEVALUE('Procytrat 2003GP'!B430)),"")</f>
        <v/>
      </c>
      <c r="AC4928" t="str">
        <f>IF(AA4928="","",'Procytrat 2003GP'!C430)</f>
        <v/>
      </c>
      <c r="AD4928" t="str">
        <f>IF(AA4928="","",IFERROR(1*'Procytrat 2003GP'!D430,IFERROR(_xludf.NUMBERVALUE('Procytrat 2003GP'!D430,".",","),IFERROR(_xludf.NUMBERVALUE('Procytrat 2003GP'!D430,",","."),0))))</f>
        <v/>
      </c>
      <c r="AE4928" t="str">
        <f>IF(AA4928="","",'Procytrat 2003GP'!A430)</f>
        <v/>
      </c>
      <c r="AF4928">
        <f t="shared" si="480"/>
        <v>0</v>
      </c>
      <c r="AG4928" t="str">
        <f t="shared" si="481"/>
        <v/>
      </c>
      <c r="AH4928" t="str">
        <f t="shared" si="482"/>
        <v/>
      </c>
      <c r="AI4928">
        <f t="shared" si="483"/>
        <v>0</v>
      </c>
      <c r="AJ4928">
        <f t="shared" si="484"/>
        <v>0</v>
      </c>
      <c r="AK4928">
        <v>0</v>
      </c>
      <c r="AL4928" t="str">
        <f>IF(AA4928="","",IFERROR(IF(ISNUMBER('Procytrat 2003GP'!E430),'Procytrat 2003GP'!E430,IF(ISNUMBER(SEARCH("12",'Procytrat 2003GP'!E430)),EDATE(AB4928,12),IF(ISNUMBER(SEARCH("6",'Procytrat 2003GP'!E430)),EDATE(AB4928,6),IF(ISNUMBER(SEARCH("3",'Procytrat 2003GP'!E430)),EDATE(AB4928,3),DATEVALUE('Procytrat 2003GP'!E430))))),""))</f>
        <v/>
      </c>
      <c r="AM4928" t="str">
        <f t="shared" ca="1" si="485"/>
        <v/>
      </c>
    </row>
    <row r="4929" spans="27:39" x14ac:dyDescent="0.3">
      <c r="AA4929" t="str">
        <f>IF(COUNTA('Procytrat 2003GP'!B431,'Procytrat 2003GP'!C431,'Procytrat 2003GP'!D431)&gt;0,"2003GP","")</f>
        <v/>
      </c>
      <c r="AB4929" t="str">
        <f>IFERROR(IF(ISNUMBER('Procytrat 2003GP'!B431),'Procytrat 2003GP'!B431,DATEVALUE('Procytrat 2003GP'!B431)),"")</f>
        <v/>
      </c>
      <c r="AC4929" t="str">
        <f>IF(AA4929="","",'Procytrat 2003GP'!C431)</f>
        <v/>
      </c>
      <c r="AD4929" t="str">
        <f>IF(AA4929="","",IFERROR(1*'Procytrat 2003GP'!D431,IFERROR(_xludf.NUMBERVALUE('Procytrat 2003GP'!D431,".",","),IFERROR(_xludf.NUMBERVALUE('Procytrat 2003GP'!D431,",","."),0))))</f>
        <v/>
      </c>
      <c r="AE4929" t="str">
        <f>IF(AA4929="","",'Procytrat 2003GP'!A431)</f>
        <v/>
      </c>
      <c r="AF4929">
        <f t="shared" si="480"/>
        <v>0</v>
      </c>
      <c r="AG4929" t="str">
        <f t="shared" si="481"/>
        <v/>
      </c>
      <c r="AH4929" t="str">
        <f t="shared" si="482"/>
        <v/>
      </c>
      <c r="AI4929">
        <f t="shared" si="483"/>
        <v>0</v>
      </c>
      <c r="AJ4929">
        <f t="shared" si="484"/>
        <v>0</v>
      </c>
      <c r="AK4929">
        <v>0</v>
      </c>
      <c r="AL4929" t="str">
        <f>IF(AA4929="","",IFERROR(IF(ISNUMBER('Procytrat 2003GP'!E431),'Procytrat 2003GP'!E431,IF(ISNUMBER(SEARCH("12",'Procytrat 2003GP'!E431)),EDATE(AB4929,12),IF(ISNUMBER(SEARCH("6",'Procytrat 2003GP'!E431)),EDATE(AB4929,6),IF(ISNUMBER(SEARCH("3",'Procytrat 2003GP'!E431)),EDATE(AB4929,3),DATEVALUE('Procytrat 2003GP'!E431))))),""))</f>
        <v/>
      </c>
      <c r="AM4929" t="str">
        <f t="shared" ca="1" si="485"/>
        <v/>
      </c>
    </row>
    <row r="4930" spans="27:39" x14ac:dyDescent="0.3">
      <c r="AA4930" t="str">
        <f>IF(COUNTA('Procytrat 2003GP'!B432,'Procytrat 2003GP'!C432,'Procytrat 2003GP'!D432)&gt;0,"2003GP","")</f>
        <v/>
      </c>
      <c r="AB4930" t="str">
        <f>IFERROR(IF(ISNUMBER('Procytrat 2003GP'!B432),'Procytrat 2003GP'!B432,DATEVALUE('Procytrat 2003GP'!B432)),"")</f>
        <v/>
      </c>
      <c r="AC4930" t="str">
        <f>IF(AA4930="","",'Procytrat 2003GP'!C432)</f>
        <v/>
      </c>
      <c r="AD4930" t="str">
        <f>IF(AA4930="","",IFERROR(1*'Procytrat 2003GP'!D432,IFERROR(_xludf.NUMBERVALUE('Procytrat 2003GP'!D432,".",","),IFERROR(_xludf.NUMBERVALUE('Procytrat 2003GP'!D432,",","."),0))))</f>
        <v/>
      </c>
      <c r="AE4930" t="str">
        <f>IF(AA4930="","",'Procytrat 2003GP'!A432)</f>
        <v/>
      </c>
      <c r="AF4930">
        <f t="shared" ref="AF4930:AF4993" si="486">IF(AA4930="",0,--ISNUMBER(SEARCH("aprovado",AE4930)))</f>
        <v>0</v>
      </c>
      <c r="AG4930" t="str">
        <f t="shared" ref="AG4930:AG4993" si="487">IF(AB4930="","",YEAR(AB4930))</f>
        <v/>
      </c>
      <c r="AH4930" t="str">
        <f t="shared" ref="AH4930:AH4993" si="488">IF(AB4930="","",MONTH(AB4930))</f>
        <v/>
      </c>
      <c r="AI4930">
        <f t="shared" ref="AI4930:AI4993" si="489">IF(AB4930="",0,AB4930+ROW()/1000000)</f>
        <v>0</v>
      </c>
      <c r="AJ4930">
        <f t="shared" ref="AJ4930:AJ4993" si="490">--(AA4930&lt;&gt;"")</f>
        <v>0</v>
      </c>
      <c r="AK4930">
        <v>0</v>
      </c>
      <c r="AL4930" t="str">
        <f>IF(AA4930="","",IFERROR(IF(ISNUMBER('Procytrat 2003GP'!E432),'Procytrat 2003GP'!E432,IF(ISNUMBER(SEARCH("12",'Procytrat 2003GP'!E432)),EDATE(AB4930,12),IF(ISNUMBER(SEARCH("6",'Procytrat 2003GP'!E432)),EDATE(AB4930,6),IF(ISNUMBER(SEARCH("3",'Procytrat 2003GP'!E432)),EDATE(AB4930,3),DATEVALUE('Procytrat 2003GP'!E432))))),""))</f>
        <v/>
      </c>
      <c r="AM4930" t="str">
        <f t="shared" ref="AM4930:AM4993" ca="1" si="491">IF(AND(AJ4930=1,AL4930&lt;&gt;"",AL4930&gt;=TODAY(),AG4930=$W$3),AL4930+ROW()/1000000,"")</f>
        <v/>
      </c>
    </row>
    <row r="4931" spans="27:39" x14ac:dyDescent="0.3">
      <c r="AA4931" t="str">
        <f>IF(COUNTA('Procytrat 2003GP'!B433,'Procytrat 2003GP'!C433,'Procytrat 2003GP'!D433)&gt;0,"2003GP","")</f>
        <v/>
      </c>
      <c r="AB4931" t="str">
        <f>IFERROR(IF(ISNUMBER('Procytrat 2003GP'!B433),'Procytrat 2003GP'!B433,DATEVALUE('Procytrat 2003GP'!B433)),"")</f>
        <v/>
      </c>
      <c r="AC4931" t="str">
        <f>IF(AA4931="","",'Procytrat 2003GP'!C433)</f>
        <v/>
      </c>
      <c r="AD4931" t="str">
        <f>IF(AA4931="","",IFERROR(1*'Procytrat 2003GP'!D433,IFERROR(_xludf.NUMBERVALUE('Procytrat 2003GP'!D433,".",","),IFERROR(_xludf.NUMBERVALUE('Procytrat 2003GP'!D433,",","."),0))))</f>
        <v/>
      </c>
      <c r="AE4931" t="str">
        <f>IF(AA4931="","",'Procytrat 2003GP'!A433)</f>
        <v/>
      </c>
      <c r="AF4931">
        <f t="shared" si="486"/>
        <v>0</v>
      </c>
      <c r="AG4931" t="str">
        <f t="shared" si="487"/>
        <v/>
      </c>
      <c r="AH4931" t="str">
        <f t="shared" si="488"/>
        <v/>
      </c>
      <c r="AI4931">
        <f t="shared" si="489"/>
        <v>0</v>
      </c>
      <c r="AJ4931">
        <f t="shared" si="490"/>
        <v>0</v>
      </c>
      <c r="AK4931">
        <v>0</v>
      </c>
      <c r="AL4931" t="str">
        <f>IF(AA4931="","",IFERROR(IF(ISNUMBER('Procytrat 2003GP'!E433),'Procytrat 2003GP'!E433,IF(ISNUMBER(SEARCH("12",'Procytrat 2003GP'!E433)),EDATE(AB4931,12),IF(ISNUMBER(SEARCH("6",'Procytrat 2003GP'!E433)),EDATE(AB4931,6),IF(ISNUMBER(SEARCH("3",'Procytrat 2003GP'!E433)),EDATE(AB4931,3),DATEVALUE('Procytrat 2003GP'!E433))))),""))</f>
        <v/>
      </c>
      <c r="AM4931" t="str">
        <f t="shared" ca="1" si="491"/>
        <v/>
      </c>
    </row>
    <row r="4932" spans="27:39" x14ac:dyDescent="0.3">
      <c r="AA4932" t="str">
        <f>IF(COUNTA('Procytrat 2003GP'!B434,'Procytrat 2003GP'!C434,'Procytrat 2003GP'!D434)&gt;0,"2003GP","")</f>
        <v/>
      </c>
      <c r="AB4932" t="str">
        <f>IFERROR(IF(ISNUMBER('Procytrat 2003GP'!B434),'Procytrat 2003GP'!B434,DATEVALUE('Procytrat 2003GP'!B434)),"")</f>
        <v/>
      </c>
      <c r="AC4932" t="str">
        <f>IF(AA4932="","",'Procytrat 2003GP'!C434)</f>
        <v/>
      </c>
      <c r="AD4932" t="str">
        <f>IF(AA4932="","",IFERROR(1*'Procytrat 2003GP'!D434,IFERROR(_xludf.NUMBERVALUE('Procytrat 2003GP'!D434,".",","),IFERROR(_xludf.NUMBERVALUE('Procytrat 2003GP'!D434,",","."),0))))</f>
        <v/>
      </c>
      <c r="AE4932" t="str">
        <f>IF(AA4932="","",'Procytrat 2003GP'!A434)</f>
        <v/>
      </c>
      <c r="AF4932">
        <f t="shared" si="486"/>
        <v>0</v>
      </c>
      <c r="AG4932" t="str">
        <f t="shared" si="487"/>
        <v/>
      </c>
      <c r="AH4932" t="str">
        <f t="shared" si="488"/>
        <v/>
      </c>
      <c r="AI4932">
        <f t="shared" si="489"/>
        <v>0</v>
      </c>
      <c r="AJ4932">
        <f t="shared" si="490"/>
        <v>0</v>
      </c>
      <c r="AK4932">
        <v>0</v>
      </c>
      <c r="AL4932" t="str">
        <f>IF(AA4932="","",IFERROR(IF(ISNUMBER('Procytrat 2003GP'!E434),'Procytrat 2003GP'!E434,IF(ISNUMBER(SEARCH("12",'Procytrat 2003GP'!E434)),EDATE(AB4932,12),IF(ISNUMBER(SEARCH("6",'Procytrat 2003GP'!E434)),EDATE(AB4932,6),IF(ISNUMBER(SEARCH("3",'Procytrat 2003GP'!E434)),EDATE(AB4932,3),DATEVALUE('Procytrat 2003GP'!E434))))),""))</f>
        <v/>
      </c>
      <c r="AM4932" t="str">
        <f t="shared" ca="1" si="491"/>
        <v/>
      </c>
    </row>
    <row r="4933" spans="27:39" x14ac:dyDescent="0.3">
      <c r="AA4933" t="str">
        <f>IF(COUNTA('Procytrat 2003GP'!B435,'Procytrat 2003GP'!C435,'Procytrat 2003GP'!D435)&gt;0,"2003GP","")</f>
        <v/>
      </c>
      <c r="AB4933" t="str">
        <f>IFERROR(IF(ISNUMBER('Procytrat 2003GP'!B435),'Procytrat 2003GP'!B435,DATEVALUE('Procytrat 2003GP'!B435)),"")</f>
        <v/>
      </c>
      <c r="AC4933" t="str">
        <f>IF(AA4933="","",'Procytrat 2003GP'!C435)</f>
        <v/>
      </c>
      <c r="AD4933" t="str">
        <f>IF(AA4933="","",IFERROR(1*'Procytrat 2003GP'!D435,IFERROR(_xludf.NUMBERVALUE('Procytrat 2003GP'!D435,".",","),IFERROR(_xludf.NUMBERVALUE('Procytrat 2003GP'!D435,",","."),0))))</f>
        <v/>
      </c>
      <c r="AE4933" t="str">
        <f>IF(AA4933="","",'Procytrat 2003GP'!A435)</f>
        <v/>
      </c>
      <c r="AF4933">
        <f t="shared" si="486"/>
        <v>0</v>
      </c>
      <c r="AG4933" t="str">
        <f t="shared" si="487"/>
        <v/>
      </c>
      <c r="AH4933" t="str">
        <f t="shared" si="488"/>
        <v/>
      </c>
      <c r="AI4933">
        <f t="shared" si="489"/>
        <v>0</v>
      </c>
      <c r="AJ4933">
        <f t="shared" si="490"/>
        <v>0</v>
      </c>
      <c r="AK4933">
        <v>0</v>
      </c>
      <c r="AL4933" t="str">
        <f>IF(AA4933="","",IFERROR(IF(ISNUMBER('Procytrat 2003GP'!E435),'Procytrat 2003GP'!E435,IF(ISNUMBER(SEARCH("12",'Procytrat 2003GP'!E435)),EDATE(AB4933,12),IF(ISNUMBER(SEARCH("6",'Procytrat 2003GP'!E435)),EDATE(AB4933,6),IF(ISNUMBER(SEARCH("3",'Procytrat 2003GP'!E435)),EDATE(AB4933,3),DATEVALUE('Procytrat 2003GP'!E435))))),""))</f>
        <v/>
      </c>
      <c r="AM4933" t="str">
        <f t="shared" ca="1" si="491"/>
        <v/>
      </c>
    </row>
    <row r="4934" spans="27:39" x14ac:dyDescent="0.3">
      <c r="AA4934" t="str">
        <f>IF(COUNTA('Procytrat 2003GP'!B436,'Procytrat 2003GP'!C436,'Procytrat 2003GP'!D436)&gt;0,"2003GP","")</f>
        <v/>
      </c>
      <c r="AB4934" t="str">
        <f>IFERROR(IF(ISNUMBER('Procytrat 2003GP'!B436),'Procytrat 2003GP'!B436,DATEVALUE('Procytrat 2003GP'!B436)),"")</f>
        <v/>
      </c>
      <c r="AC4934" t="str">
        <f>IF(AA4934="","",'Procytrat 2003GP'!C436)</f>
        <v/>
      </c>
      <c r="AD4934" t="str">
        <f>IF(AA4934="","",IFERROR(1*'Procytrat 2003GP'!D436,IFERROR(_xludf.NUMBERVALUE('Procytrat 2003GP'!D436,".",","),IFERROR(_xludf.NUMBERVALUE('Procytrat 2003GP'!D436,",","."),0))))</f>
        <v/>
      </c>
      <c r="AE4934" t="str">
        <f>IF(AA4934="","",'Procytrat 2003GP'!A436)</f>
        <v/>
      </c>
      <c r="AF4934">
        <f t="shared" si="486"/>
        <v>0</v>
      </c>
      <c r="AG4934" t="str">
        <f t="shared" si="487"/>
        <v/>
      </c>
      <c r="AH4934" t="str">
        <f t="shared" si="488"/>
        <v/>
      </c>
      <c r="AI4934">
        <f t="shared" si="489"/>
        <v>0</v>
      </c>
      <c r="AJ4934">
        <f t="shared" si="490"/>
        <v>0</v>
      </c>
      <c r="AK4934">
        <v>0</v>
      </c>
      <c r="AL4934" t="str">
        <f>IF(AA4934="","",IFERROR(IF(ISNUMBER('Procytrat 2003GP'!E436),'Procytrat 2003GP'!E436,IF(ISNUMBER(SEARCH("12",'Procytrat 2003GP'!E436)),EDATE(AB4934,12),IF(ISNUMBER(SEARCH("6",'Procytrat 2003GP'!E436)),EDATE(AB4934,6),IF(ISNUMBER(SEARCH("3",'Procytrat 2003GP'!E436)),EDATE(AB4934,3),DATEVALUE('Procytrat 2003GP'!E436))))),""))</f>
        <v/>
      </c>
      <c r="AM4934" t="str">
        <f t="shared" ca="1" si="491"/>
        <v/>
      </c>
    </row>
    <row r="4935" spans="27:39" x14ac:dyDescent="0.3">
      <c r="AA4935" t="str">
        <f>IF(COUNTA('Procytrat 2003GP'!B437,'Procytrat 2003GP'!C437,'Procytrat 2003GP'!D437)&gt;0,"2003GP","")</f>
        <v/>
      </c>
      <c r="AB4935" t="str">
        <f>IFERROR(IF(ISNUMBER('Procytrat 2003GP'!B437),'Procytrat 2003GP'!B437,DATEVALUE('Procytrat 2003GP'!B437)),"")</f>
        <v/>
      </c>
      <c r="AC4935" t="str">
        <f>IF(AA4935="","",'Procytrat 2003GP'!C437)</f>
        <v/>
      </c>
      <c r="AD4935" t="str">
        <f>IF(AA4935="","",IFERROR(1*'Procytrat 2003GP'!D437,IFERROR(_xludf.NUMBERVALUE('Procytrat 2003GP'!D437,".",","),IFERROR(_xludf.NUMBERVALUE('Procytrat 2003GP'!D437,",","."),0))))</f>
        <v/>
      </c>
      <c r="AE4935" t="str">
        <f>IF(AA4935="","",'Procytrat 2003GP'!A437)</f>
        <v/>
      </c>
      <c r="AF4935">
        <f t="shared" si="486"/>
        <v>0</v>
      </c>
      <c r="AG4935" t="str">
        <f t="shared" si="487"/>
        <v/>
      </c>
      <c r="AH4935" t="str">
        <f t="shared" si="488"/>
        <v/>
      </c>
      <c r="AI4935">
        <f t="shared" si="489"/>
        <v>0</v>
      </c>
      <c r="AJ4935">
        <f t="shared" si="490"/>
        <v>0</v>
      </c>
      <c r="AK4935">
        <v>0</v>
      </c>
      <c r="AL4935" t="str">
        <f>IF(AA4935="","",IFERROR(IF(ISNUMBER('Procytrat 2003GP'!E437),'Procytrat 2003GP'!E437,IF(ISNUMBER(SEARCH("12",'Procytrat 2003GP'!E437)),EDATE(AB4935,12),IF(ISNUMBER(SEARCH("6",'Procytrat 2003GP'!E437)),EDATE(AB4935,6),IF(ISNUMBER(SEARCH("3",'Procytrat 2003GP'!E437)),EDATE(AB4935,3),DATEVALUE('Procytrat 2003GP'!E437))))),""))</f>
        <v/>
      </c>
      <c r="AM4935" t="str">
        <f t="shared" ca="1" si="491"/>
        <v/>
      </c>
    </row>
    <row r="4936" spans="27:39" x14ac:dyDescent="0.3">
      <c r="AA4936" t="str">
        <f>IF(COUNTA('Procytrat 2003GP'!B438,'Procytrat 2003GP'!C438,'Procytrat 2003GP'!D438)&gt;0,"2003GP","")</f>
        <v/>
      </c>
      <c r="AB4936" t="str">
        <f>IFERROR(IF(ISNUMBER('Procytrat 2003GP'!B438),'Procytrat 2003GP'!B438,DATEVALUE('Procytrat 2003GP'!B438)),"")</f>
        <v/>
      </c>
      <c r="AC4936" t="str">
        <f>IF(AA4936="","",'Procytrat 2003GP'!C438)</f>
        <v/>
      </c>
      <c r="AD4936" t="str">
        <f>IF(AA4936="","",IFERROR(1*'Procytrat 2003GP'!D438,IFERROR(_xludf.NUMBERVALUE('Procytrat 2003GP'!D438,".",","),IFERROR(_xludf.NUMBERVALUE('Procytrat 2003GP'!D438,",","."),0))))</f>
        <v/>
      </c>
      <c r="AE4936" t="str">
        <f>IF(AA4936="","",'Procytrat 2003GP'!A438)</f>
        <v/>
      </c>
      <c r="AF4936">
        <f t="shared" si="486"/>
        <v>0</v>
      </c>
      <c r="AG4936" t="str">
        <f t="shared" si="487"/>
        <v/>
      </c>
      <c r="AH4936" t="str">
        <f t="shared" si="488"/>
        <v/>
      </c>
      <c r="AI4936">
        <f t="shared" si="489"/>
        <v>0</v>
      </c>
      <c r="AJ4936">
        <f t="shared" si="490"/>
        <v>0</v>
      </c>
      <c r="AK4936">
        <v>0</v>
      </c>
      <c r="AL4936" t="str">
        <f>IF(AA4936="","",IFERROR(IF(ISNUMBER('Procytrat 2003GP'!E438),'Procytrat 2003GP'!E438,IF(ISNUMBER(SEARCH("12",'Procytrat 2003GP'!E438)),EDATE(AB4936,12),IF(ISNUMBER(SEARCH("6",'Procytrat 2003GP'!E438)),EDATE(AB4936,6),IF(ISNUMBER(SEARCH("3",'Procytrat 2003GP'!E438)),EDATE(AB4936,3),DATEVALUE('Procytrat 2003GP'!E438))))),""))</f>
        <v/>
      </c>
      <c r="AM4936" t="str">
        <f t="shared" ca="1" si="491"/>
        <v/>
      </c>
    </row>
    <row r="4937" spans="27:39" x14ac:dyDescent="0.3">
      <c r="AA4937" t="str">
        <f>IF(COUNTA('Procytrat 2003GP'!B439,'Procytrat 2003GP'!C439,'Procytrat 2003GP'!D439)&gt;0,"2003GP","")</f>
        <v/>
      </c>
      <c r="AB4937" t="str">
        <f>IFERROR(IF(ISNUMBER('Procytrat 2003GP'!B439),'Procytrat 2003GP'!B439,DATEVALUE('Procytrat 2003GP'!B439)),"")</f>
        <v/>
      </c>
      <c r="AC4937" t="str">
        <f>IF(AA4937="","",'Procytrat 2003GP'!C439)</f>
        <v/>
      </c>
      <c r="AD4937" t="str">
        <f>IF(AA4937="","",IFERROR(1*'Procytrat 2003GP'!D439,IFERROR(_xludf.NUMBERVALUE('Procytrat 2003GP'!D439,".",","),IFERROR(_xludf.NUMBERVALUE('Procytrat 2003GP'!D439,",","."),0))))</f>
        <v/>
      </c>
      <c r="AE4937" t="str">
        <f>IF(AA4937="","",'Procytrat 2003GP'!A439)</f>
        <v/>
      </c>
      <c r="AF4937">
        <f t="shared" si="486"/>
        <v>0</v>
      </c>
      <c r="AG4937" t="str">
        <f t="shared" si="487"/>
        <v/>
      </c>
      <c r="AH4937" t="str">
        <f t="shared" si="488"/>
        <v/>
      </c>
      <c r="AI4937">
        <f t="shared" si="489"/>
        <v>0</v>
      </c>
      <c r="AJ4937">
        <f t="shared" si="490"/>
        <v>0</v>
      </c>
      <c r="AK4937">
        <v>0</v>
      </c>
      <c r="AL4937" t="str">
        <f>IF(AA4937="","",IFERROR(IF(ISNUMBER('Procytrat 2003GP'!E439),'Procytrat 2003GP'!E439,IF(ISNUMBER(SEARCH("12",'Procytrat 2003GP'!E439)),EDATE(AB4937,12),IF(ISNUMBER(SEARCH("6",'Procytrat 2003GP'!E439)),EDATE(AB4937,6),IF(ISNUMBER(SEARCH("3",'Procytrat 2003GP'!E439)),EDATE(AB4937,3),DATEVALUE('Procytrat 2003GP'!E439))))),""))</f>
        <v/>
      </c>
      <c r="AM4937" t="str">
        <f t="shared" ca="1" si="491"/>
        <v/>
      </c>
    </row>
    <row r="4938" spans="27:39" x14ac:dyDescent="0.3">
      <c r="AA4938" t="str">
        <f>IF(COUNTA('Procytrat 2003GP'!B440,'Procytrat 2003GP'!C440,'Procytrat 2003GP'!D440)&gt;0,"2003GP","")</f>
        <v/>
      </c>
      <c r="AB4938" t="str">
        <f>IFERROR(IF(ISNUMBER('Procytrat 2003GP'!B440),'Procytrat 2003GP'!B440,DATEVALUE('Procytrat 2003GP'!B440)),"")</f>
        <v/>
      </c>
      <c r="AC4938" t="str">
        <f>IF(AA4938="","",'Procytrat 2003GP'!C440)</f>
        <v/>
      </c>
      <c r="AD4938" t="str">
        <f>IF(AA4938="","",IFERROR(1*'Procytrat 2003GP'!D440,IFERROR(_xludf.NUMBERVALUE('Procytrat 2003GP'!D440,".",","),IFERROR(_xludf.NUMBERVALUE('Procytrat 2003GP'!D440,",","."),0))))</f>
        <v/>
      </c>
      <c r="AE4938" t="str">
        <f>IF(AA4938="","",'Procytrat 2003GP'!A440)</f>
        <v/>
      </c>
      <c r="AF4938">
        <f t="shared" si="486"/>
        <v>0</v>
      </c>
      <c r="AG4938" t="str">
        <f t="shared" si="487"/>
        <v/>
      </c>
      <c r="AH4938" t="str">
        <f t="shared" si="488"/>
        <v/>
      </c>
      <c r="AI4938">
        <f t="shared" si="489"/>
        <v>0</v>
      </c>
      <c r="AJ4938">
        <f t="shared" si="490"/>
        <v>0</v>
      </c>
      <c r="AK4938">
        <v>0</v>
      </c>
      <c r="AL4938" t="str">
        <f>IF(AA4938="","",IFERROR(IF(ISNUMBER('Procytrat 2003GP'!E440),'Procytrat 2003GP'!E440,IF(ISNUMBER(SEARCH("12",'Procytrat 2003GP'!E440)),EDATE(AB4938,12),IF(ISNUMBER(SEARCH("6",'Procytrat 2003GP'!E440)),EDATE(AB4938,6),IF(ISNUMBER(SEARCH("3",'Procytrat 2003GP'!E440)),EDATE(AB4938,3),DATEVALUE('Procytrat 2003GP'!E440))))),""))</f>
        <v/>
      </c>
      <c r="AM4938" t="str">
        <f t="shared" ca="1" si="491"/>
        <v/>
      </c>
    </row>
    <row r="4939" spans="27:39" x14ac:dyDescent="0.3">
      <c r="AA4939" t="str">
        <f>IF(COUNTA('Procytrat 2003GP'!B441,'Procytrat 2003GP'!C441,'Procytrat 2003GP'!D441)&gt;0,"2003GP","")</f>
        <v/>
      </c>
      <c r="AB4939" t="str">
        <f>IFERROR(IF(ISNUMBER('Procytrat 2003GP'!B441),'Procytrat 2003GP'!B441,DATEVALUE('Procytrat 2003GP'!B441)),"")</f>
        <v/>
      </c>
      <c r="AC4939" t="str">
        <f>IF(AA4939="","",'Procytrat 2003GP'!C441)</f>
        <v/>
      </c>
      <c r="AD4939" t="str">
        <f>IF(AA4939="","",IFERROR(1*'Procytrat 2003GP'!D441,IFERROR(_xludf.NUMBERVALUE('Procytrat 2003GP'!D441,".",","),IFERROR(_xludf.NUMBERVALUE('Procytrat 2003GP'!D441,",","."),0))))</f>
        <v/>
      </c>
      <c r="AE4939" t="str">
        <f>IF(AA4939="","",'Procytrat 2003GP'!A441)</f>
        <v/>
      </c>
      <c r="AF4939">
        <f t="shared" si="486"/>
        <v>0</v>
      </c>
      <c r="AG4939" t="str">
        <f t="shared" si="487"/>
        <v/>
      </c>
      <c r="AH4939" t="str">
        <f t="shared" si="488"/>
        <v/>
      </c>
      <c r="AI4939">
        <f t="shared" si="489"/>
        <v>0</v>
      </c>
      <c r="AJ4939">
        <f t="shared" si="490"/>
        <v>0</v>
      </c>
      <c r="AK4939">
        <v>0</v>
      </c>
      <c r="AL4939" t="str">
        <f>IF(AA4939="","",IFERROR(IF(ISNUMBER('Procytrat 2003GP'!E441),'Procytrat 2003GP'!E441,IF(ISNUMBER(SEARCH("12",'Procytrat 2003GP'!E441)),EDATE(AB4939,12),IF(ISNUMBER(SEARCH("6",'Procytrat 2003GP'!E441)),EDATE(AB4939,6),IF(ISNUMBER(SEARCH("3",'Procytrat 2003GP'!E441)),EDATE(AB4939,3),DATEVALUE('Procytrat 2003GP'!E441))))),""))</f>
        <v/>
      </c>
      <c r="AM4939" t="str">
        <f t="shared" ca="1" si="491"/>
        <v/>
      </c>
    </row>
    <row r="4940" spans="27:39" x14ac:dyDescent="0.3">
      <c r="AA4940" t="str">
        <f>IF(COUNTA('Procytrat 2003GP'!B442,'Procytrat 2003GP'!C442,'Procytrat 2003GP'!D442)&gt;0,"2003GP","")</f>
        <v/>
      </c>
      <c r="AB4940" t="str">
        <f>IFERROR(IF(ISNUMBER('Procytrat 2003GP'!B442),'Procytrat 2003GP'!B442,DATEVALUE('Procytrat 2003GP'!B442)),"")</f>
        <v/>
      </c>
      <c r="AC4940" t="str">
        <f>IF(AA4940="","",'Procytrat 2003GP'!C442)</f>
        <v/>
      </c>
      <c r="AD4940" t="str">
        <f>IF(AA4940="","",IFERROR(1*'Procytrat 2003GP'!D442,IFERROR(_xludf.NUMBERVALUE('Procytrat 2003GP'!D442,".",","),IFERROR(_xludf.NUMBERVALUE('Procytrat 2003GP'!D442,",","."),0))))</f>
        <v/>
      </c>
      <c r="AE4940" t="str">
        <f>IF(AA4940="","",'Procytrat 2003GP'!A442)</f>
        <v/>
      </c>
      <c r="AF4940">
        <f t="shared" si="486"/>
        <v>0</v>
      </c>
      <c r="AG4940" t="str">
        <f t="shared" si="487"/>
        <v/>
      </c>
      <c r="AH4940" t="str">
        <f t="shared" si="488"/>
        <v/>
      </c>
      <c r="AI4940">
        <f t="shared" si="489"/>
        <v>0</v>
      </c>
      <c r="AJ4940">
        <f t="shared" si="490"/>
        <v>0</v>
      </c>
      <c r="AK4940">
        <v>0</v>
      </c>
      <c r="AL4940" t="str">
        <f>IF(AA4940="","",IFERROR(IF(ISNUMBER('Procytrat 2003GP'!E442),'Procytrat 2003GP'!E442,IF(ISNUMBER(SEARCH("12",'Procytrat 2003GP'!E442)),EDATE(AB4940,12),IF(ISNUMBER(SEARCH("6",'Procytrat 2003GP'!E442)),EDATE(AB4940,6),IF(ISNUMBER(SEARCH("3",'Procytrat 2003GP'!E442)),EDATE(AB4940,3),DATEVALUE('Procytrat 2003GP'!E442))))),""))</f>
        <v/>
      </c>
      <c r="AM4940" t="str">
        <f t="shared" ca="1" si="491"/>
        <v/>
      </c>
    </row>
    <row r="4941" spans="27:39" x14ac:dyDescent="0.3">
      <c r="AA4941" t="str">
        <f>IF(COUNTA('Procytrat 2003GP'!B443,'Procytrat 2003GP'!C443,'Procytrat 2003GP'!D443)&gt;0,"2003GP","")</f>
        <v/>
      </c>
      <c r="AB4941" t="str">
        <f>IFERROR(IF(ISNUMBER('Procytrat 2003GP'!B443),'Procytrat 2003GP'!B443,DATEVALUE('Procytrat 2003GP'!B443)),"")</f>
        <v/>
      </c>
      <c r="AC4941" t="str">
        <f>IF(AA4941="","",'Procytrat 2003GP'!C443)</f>
        <v/>
      </c>
      <c r="AD4941" t="str">
        <f>IF(AA4941="","",IFERROR(1*'Procytrat 2003GP'!D443,IFERROR(_xludf.NUMBERVALUE('Procytrat 2003GP'!D443,".",","),IFERROR(_xludf.NUMBERVALUE('Procytrat 2003GP'!D443,",","."),0))))</f>
        <v/>
      </c>
      <c r="AE4941" t="str">
        <f>IF(AA4941="","",'Procytrat 2003GP'!A443)</f>
        <v/>
      </c>
      <c r="AF4941">
        <f t="shared" si="486"/>
        <v>0</v>
      </c>
      <c r="AG4941" t="str">
        <f t="shared" si="487"/>
        <v/>
      </c>
      <c r="AH4941" t="str">
        <f t="shared" si="488"/>
        <v/>
      </c>
      <c r="AI4941">
        <f t="shared" si="489"/>
        <v>0</v>
      </c>
      <c r="AJ4941">
        <f t="shared" si="490"/>
        <v>0</v>
      </c>
      <c r="AK4941">
        <v>0</v>
      </c>
      <c r="AL4941" t="str">
        <f>IF(AA4941="","",IFERROR(IF(ISNUMBER('Procytrat 2003GP'!E443),'Procytrat 2003GP'!E443,IF(ISNUMBER(SEARCH("12",'Procytrat 2003GP'!E443)),EDATE(AB4941,12),IF(ISNUMBER(SEARCH("6",'Procytrat 2003GP'!E443)),EDATE(AB4941,6),IF(ISNUMBER(SEARCH("3",'Procytrat 2003GP'!E443)),EDATE(AB4941,3),DATEVALUE('Procytrat 2003GP'!E443))))),""))</f>
        <v/>
      </c>
      <c r="AM4941" t="str">
        <f t="shared" ca="1" si="491"/>
        <v/>
      </c>
    </row>
    <row r="4942" spans="27:39" x14ac:dyDescent="0.3">
      <c r="AA4942" t="str">
        <f>IF(COUNTA('Procytrat 2003GP'!B444,'Procytrat 2003GP'!C444,'Procytrat 2003GP'!D444)&gt;0,"2003GP","")</f>
        <v/>
      </c>
      <c r="AB4942" t="str">
        <f>IFERROR(IF(ISNUMBER('Procytrat 2003GP'!B444),'Procytrat 2003GP'!B444,DATEVALUE('Procytrat 2003GP'!B444)),"")</f>
        <v/>
      </c>
      <c r="AC4942" t="str">
        <f>IF(AA4942="","",'Procytrat 2003GP'!C444)</f>
        <v/>
      </c>
      <c r="AD4942" t="str">
        <f>IF(AA4942="","",IFERROR(1*'Procytrat 2003GP'!D444,IFERROR(_xludf.NUMBERVALUE('Procytrat 2003GP'!D444,".",","),IFERROR(_xludf.NUMBERVALUE('Procytrat 2003GP'!D444,",","."),0))))</f>
        <v/>
      </c>
      <c r="AE4942" t="str">
        <f>IF(AA4942="","",'Procytrat 2003GP'!A444)</f>
        <v/>
      </c>
      <c r="AF4942">
        <f t="shared" si="486"/>
        <v>0</v>
      </c>
      <c r="AG4942" t="str">
        <f t="shared" si="487"/>
        <v/>
      </c>
      <c r="AH4942" t="str">
        <f t="shared" si="488"/>
        <v/>
      </c>
      <c r="AI4942">
        <f t="shared" si="489"/>
        <v>0</v>
      </c>
      <c r="AJ4942">
        <f t="shared" si="490"/>
        <v>0</v>
      </c>
      <c r="AK4942">
        <v>0</v>
      </c>
      <c r="AL4942" t="str">
        <f>IF(AA4942="","",IFERROR(IF(ISNUMBER('Procytrat 2003GP'!E444),'Procytrat 2003GP'!E444,IF(ISNUMBER(SEARCH("12",'Procytrat 2003GP'!E444)),EDATE(AB4942,12),IF(ISNUMBER(SEARCH("6",'Procytrat 2003GP'!E444)),EDATE(AB4942,6),IF(ISNUMBER(SEARCH("3",'Procytrat 2003GP'!E444)),EDATE(AB4942,3),DATEVALUE('Procytrat 2003GP'!E444))))),""))</f>
        <v/>
      </c>
      <c r="AM4942" t="str">
        <f t="shared" ca="1" si="491"/>
        <v/>
      </c>
    </row>
    <row r="4943" spans="27:39" x14ac:dyDescent="0.3">
      <c r="AA4943" t="str">
        <f>IF(COUNTA('Procytrat 2003GP'!B445,'Procytrat 2003GP'!C445,'Procytrat 2003GP'!D445)&gt;0,"2003GP","")</f>
        <v/>
      </c>
      <c r="AB4943" t="str">
        <f>IFERROR(IF(ISNUMBER('Procytrat 2003GP'!B445),'Procytrat 2003GP'!B445,DATEVALUE('Procytrat 2003GP'!B445)),"")</f>
        <v/>
      </c>
      <c r="AC4943" t="str">
        <f>IF(AA4943="","",'Procytrat 2003GP'!C445)</f>
        <v/>
      </c>
      <c r="AD4943" t="str">
        <f>IF(AA4943="","",IFERROR(1*'Procytrat 2003GP'!D445,IFERROR(_xludf.NUMBERVALUE('Procytrat 2003GP'!D445,".",","),IFERROR(_xludf.NUMBERVALUE('Procytrat 2003GP'!D445,",","."),0))))</f>
        <v/>
      </c>
      <c r="AE4943" t="str">
        <f>IF(AA4943="","",'Procytrat 2003GP'!A445)</f>
        <v/>
      </c>
      <c r="AF4943">
        <f t="shared" si="486"/>
        <v>0</v>
      </c>
      <c r="AG4943" t="str">
        <f t="shared" si="487"/>
        <v/>
      </c>
      <c r="AH4943" t="str">
        <f t="shared" si="488"/>
        <v/>
      </c>
      <c r="AI4943">
        <f t="shared" si="489"/>
        <v>0</v>
      </c>
      <c r="AJ4943">
        <f t="shared" si="490"/>
        <v>0</v>
      </c>
      <c r="AK4943">
        <v>0</v>
      </c>
      <c r="AL4943" t="str">
        <f>IF(AA4943="","",IFERROR(IF(ISNUMBER('Procytrat 2003GP'!E445),'Procytrat 2003GP'!E445,IF(ISNUMBER(SEARCH("12",'Procytrat 2003GP'!E445)),EDATE(AB4943,12),IF(ISNUMBER(SEARCH("6",'Procytrat 2003GP'!E445)),EDATE(AB4943,6),IF(ISNUMBER(SEARCH("3",'Procytrat 2003GP'!E445)),EDATE(AB4943,3),DATEVALUE('Procytrat 2003GP'!E445))))),""))</f>
        <v/>
      </c>
      <c r="AM4943" t="str">
        <f t="shared" ca="1" si="491"/>
        <v/>
      </c>
    </row>
    <row r="4944" spans="27:39" x14ac:dyDescent="0.3">
      <c r="AA4944" t="str">
        <f>IF(COUNTA('Procytrat 2003GP'!B446,'Procytrat 2003GP'!C446,'Procytrat 2003GP'!D446)&gt;0,"2003GP","")</f>
        <v/>
      </c>
      <c r="AB4944" t="str">
        <f>IFERROR(IF(ISNUMBER('Procytrat 2003GP'!B446),'Procytrat 2003GP'!B446,DATEVALUE('Procytrat 2003GP'!B446)),"")</f>
        <v/>
      </c>
      <c r="AC4944" t="str">
        <f>IF(AA4944="","",'Procytrat 2003GP'!C446)</f>
        <v/>
      </c>
      <c r="AD4944" t="str">
        <f>IF(AA4944="","",IFERROR(1*'Procytrat 2003GP'!D446,IFERROR(_xludf.NUMBERVALUE('Procytrat 2003GP'!D446,".",","),IFERROR(_xludf.NUMBERVALUE('Procytrat 2003GP'!D446,",","."),0))))</f>
        <v/>
      </c>
      <c r="AE4944" t="str">
        <f>IF(AA4944="","",'Procytrat 2003GP'!A446)</f>
        <v/>
      </c>
      <c r="AF4944">
        <f t="shared" si="486"/>
        <v>0</v>
      </c>
      <c r="AG4944" t="str">
        <f t="shared" si="487"/>
        <v/>
      </c>
      <c r="AH4944" t="str">
        <f t="shared" si="488"/>
        <v/>
      </c>
      <c r="AI4944">
        <f t="shared" si="489"/>
        <v>0</v>
      </c>
      <c r="AJ4944">
        <f t="shared" si="490"/>
        <v>0</v>
      </c>
      <c r="AK4944">
        <v>0</v>
      </c>
      <c r="AL4944" t="str">
        <f>IF(AA4944="","",IFERROR(IF(ISNUMBER('Procytrat 2003GP'!E446),'Procytrat 2003GP'!E446,IF(ISNUMBER(SEARCH("12",'Procytrat 2003GP'!E446)),EDATE(AB4944,12),IF(ISNUMBER(SEARCH("6",'Procytrat 2003GP'!E446)),EDATE(AB4944,6),IF(ISNUMBER(SEARCH("3",'Procytrat 2003GP'!E446)),EDATE(AB4944,3),DATEVALUE('Procytrat 2003GP'!E446))))),""))</f>
        <v/>
      </c>
      <c r="AM4944" t="str">
        <f t="shared" ca="1" si="491"/>
        <v/>
      </c>
    </row>
    <row r="4945" spans="27:39" x14ac:dyDescent="0.3">
      <c r="AA4945" t="str">
        <f>IF(COUNTA('Procytrat 2003GP'!B447,'Procytrat 2003GP'!C447,'Procytrat 2003GP'!D447)&gt;0,"2003GP","")</f>
        <v/>
      </c>
      <c r="AB4945" t="str">
        <f>IFERROR(IF(ISNUMBER('Procytrat 2003GP'!B447),'Procytrat 2003GP'!B447,DATEVALUE('Procytrat 2003GP'!B447)),"")</f>
        <v/>
      </c>
      <c r="AC4945" t="str">
        <f>IF(AA4945="","",'Procytrat 2003GP'!C447)</f>
        <v/>
      </c>
      <c r="AD4945" t="str">
        <f>IF(AA4945="","",IFERROR(1*'Procytrat 2003GP'!D447,IFERROR(_xludf.NUMBERVALUE('Procytrat 2003GP'!D447,".",","),IFERROR(_xludf.NUMBERVALUE('Procytrat 2003GP'!D447,",","."),0))))</f>
        <v/>
      </c>
      <c r="AE4945" t="str">
        <f>IF(AA4945="","",'Procytrat 2003GP'!A447)</f>
        <v/>
      </c>
      <c r="AF4945">
        <f t="shared" si="486"/>
        <v>0</v>
      </c>
      <c r="AG4945" t="str">
        <f t="shared" si="487"/>
        <v/>
      </c>
      <c r="AH4945" t="str">
        <f t="shared" si="488"/>
        <v/>
      </c>
      <c r="AI4945">
        <f t="shared" si="489"/>
        <v>0</v>
      </c>
      <c r="AJ4945">
        <f t="shared" si="490"/>
        <v>0</v>
      </c>
      <c r="AK4945">
        <v>0</v>
      </c>
      <c r="AL4945" t="str">
        <f>IF(AA4945="","",IFERROR(IF(ISNUMBER('Procytrat 2003GP'!E447),'Procytrat 2003GP'!E447,IF(ISNUMBER(SEARCH("12",'Procytrat 2003GP'!E447)),EDATE(AB4945,12),IF(ISNUMBER(SEARCH("6",'Procytrat 2003GP'!E447)),EDATE(AB4945,6),IF(ISNUMBER(SEARCH("3",'Procytrat 2003GP'!E447)),EDATE(AB4945,3),DATEVALUE('Procytrat 2003GP'!E447))))),""))</f>
        <v/>
      </c>
      <c r="AM4945" t="str">
        <f t="shared" ca="1" si="491"/>
        <v/>
      </c>
    </row>
    <row r="4946" spans="27:39" x14ac:dyDescent="0.3">
      <c r="AA4946" t="str">
        <f>IF(COUNTA('Procytrat 2003GP'!B448,'Procytrat 2003GP'!C448,'Procytrat 2003GP'!D448)&gt;0,"2003GP","")</f>
        <v/>
      </c>
      <c r="AB4946" t="str">
        <f>IFERROR(IF(ISNUMBER('Procytrat 2003GP'!B448),'Procytrat 2003GP'!B448,DATEVALUE('Procytrat 2003GP'!B448)),"")</f>
        <v/>
      </c>
      <c r="AC4946" t="str">
        <f>IF(AA4946="","",'Procytrat 2003GP'!C448)</f>
        <v/>
      </c>
      <c r="AD4946" t="str">
        <f>IF(AA4946="","",IFERROR(1*'Procytrat 2003GP'!D448,IFERROR(_xludf.NUMBERVALUE('Procytrat 2003GP'!D448,".",","),IFERROR(_xludf.NUMBERVALUE('Procytrat 2003GP'!D448,",","."),0))))</f>
        <v/>
      </c>
      <c r="AE4946" t="str">
        <f>IF(AA4946="","",'Procytrat 2003GP'!A448)</f>
        <v/>
      </c>
      <c r="AF4946">
        <f t="shared" si="486"/>
        <v>0</v>
      </c>
      <c r="AG4946" t="str">
        <f t="shared" si="487"/>
        <v/>
      </c>
      <c r="AH4946" t="str">
        <f t="shared" si="488"/>
        <v/>
      </c>
      <c r="AI4946">
        <f t="shared" si="489"/>
        <v>0</v>
      </c>
      <c r="AJ4946">
        <f t="shared" si="490"/>
        <v>0</v>
      </c>
      <c r="AK4946">
        <v>0</v>
      </c>
      <c r="AL4946" t="str">
        <f>IF(AA4946="","",IFERROR(IF(ISNUMBER('Procytrat 2003GP'!E448),'Procytrat 2003GP'!E448,IF(ISNUMBER(SEARCH("12",'Procytrat 2003GP'!E448)),EDATE(AB4946,12),IF(ISNUMBER(SEARCH("6",'Procytrat 2003GP'!E448)),EDATE(AB4946,6),IF(ISNUMBER(SEARCH("3",'Procytrat 2003GP'!E448)),EDATE(AB4946,3),DATEVALUE('Procytrat 2003GP'!E448))))),""))</f>
        <v/>
      </c>
      <c r="AM4946" t="str">
        <f t="shared" ca="1" si="491"/>
        <v/>
      </c>
    </row>
    <row r="4947" spans="27:39" x14ac:dyDescent="0.3">
      <c r="AA4947" t="str">
        <f>IF(COUNTA('Procytrat 2003GP'!B449,'Procytrat 2003GP'!C449,'Procytrat 2003GP'!D449)&gt;0,"2003GP","")</f>
        <v/>
      </c>
      <c r="AB4947" t="str">
        <f>IFERROR(IF(ISNUMBER('Procytrat 2003GP'!B449),'Procytrat 2003GP'!B449,DATEVALUE('Procytrat 2003GP'!B449)),"")</f>
        <v/>
      </c>
      <c r="AC4947" t="str">
        <f>IF(AA4947="","",'Procytrat 2003GP'!C449)</f>
        <v/>
      </c>
      <c r="AD4947" t="str">
        <f>IF(AA4947="","",IFERROR(1*'Procytrat 2003GP'!D449,IFERROR(_xludf.NUMBERVALUE('Procytrat 2003GP'!D449,".",","),IFERROR(_xludf.NUMBERVALUE('Procytrat 2003GP'!D449,",","."),0))))</f>
        <v/>
      </c>
      <c r="AE4947" t="str">
        <f>IF(AA4947="","",'Procytrat 2003GP'!A449)</f>
        <v/>
      </c>
      <c r="AF4947">
        <f t="shared" si="486"/>
        <v>0</v>
      </c>
      <c r="AG4947" t="str">
        <f t="shared" si="487"/>
        <v/>
      </c>
      <c r="AH4947" t="str">
        <f t="shared" si="488"/>
        <v/>
      </c>
      <c r="AI4947">
        <f t="shared" si="489"/>
        <v>0</v>
      </c>
      <c r="AJ4947">
        <f t="shared" si="490"/>
        <v>0</v>
      </c>
      <c r="AK4947">
        <v>0</v>
      </c>
      <c r="AL4947" t="str">
        <f>IF(AA4947="","",IFERROR(IF(ISNUMBER('Procytrat 2003GP'!E449),'Procytrat 2003GP'!E449,IF(ISNUMBER(SEARCH("12",'Procytrat 2003GP'!E449)),EDATE(AB4947,12),IF(ISNUMBER(SEARCH("6",'Procytrat 2003GP'!E449)),EDATE(AB4947,6),IF(ISNUMBER(SEARCH("3",'Procytrat 2003GP'!E449)),EDATE(AB4947,3),DATEVALUE('Procytrat 2003GP'!E449))))),""))</f>
        <v/>
      </c>
      <c r="AM4947" t="str">
        <f t="shared" ca="1" si="491"/>
        <v/>
      </c>
    </row>
    <row r="4948" spans="27:39" x14ac:dyDescent="0.3">
      <c r="AA4948" t="str">
        <f>IF(COUNTA('Procytrat 2003GP'!B450,'Procytrat 2003GP'!C450,'Procytrat 2003GP'!D450)&gt;0,"2003GP","")</f>
        <v/>
      </c>
      <c r="AB4948" t="str">
        <f>IFERROR(IF(ISNUMBER('Procytrat 2003GP'!B450),'Procytrat 2003GP'!B450,DATEVALUE('Procytrat 2003GP'!B450)),"")</f>
        <v/>
      </c>
      <c r="AC4948" t="str">
        <f>IF(AA4948="","",'Procytrat 2003GP'!C450)</f>
        <v/>
      </c>
      <c r="AD4948" t="str">
        <f>IF(AA4948="","",IFERROR(1*'Procytrat 2003GP'!D450,IFERROR(_xludf.NUMBERVALUE('Procytrat 2003GP'!D450,".",","),IFERROR(_xludf.NUMBERVALUE('Procytrat 2003GP'!D450,",","."),0))))</f>
        <v/>
      </c>
      <c r="AE4948" t="str">
        <f>IF(AA4948="","",'Procytrat 2003GP'!A450)</f>
        <v/>
      </c>
      <c r="AF4948">
        <f t="shared" si="486"/>
        <v>0</v>
      </c>
      <c r="AG4948" t="str">
        <f t="shared" si="487"/>
        <v/>
      </c>
      <c r="AH4948" t="str">
        <f t="shared" si="488"/>
        <v/>
      </c>
      <c r="AI4948">
        <f t="shared" si="489"/>
        <v>0</v>
      </c>
      <c r="AJ4948">
        <f t="shared" si="490"/>
        <v>0</v>
      </c>
      <c r="AK4948">
        <v>0</v>
      </c>
      <c r="AL4948" t="str">
        <f>IF(AA4948="","",IFERROR(IF(ISNUMBER('Procytrat 2003GP'!E450),'Procytrat 2003GP'!E450,IF(ISNUMBER(SEARCH("12",'Procytrat 2003GP'!E450)),EDATE(AB4948,12),IF(ISNUMBER(SEARCH("6",'Procytrat 2003GP'!E450)),EDATE(AB4948,6),IF(ISNUMBER(SEARCH("3",'Procytrat 2003GP'!E450)),EDATE(AB4948,3),DATEVALUE('Procytrat 2003GP'!E450))))),""))</f>
        <v/>
      </c>
      <c r="AM4948" t="str">
        <f t="shared" ca="1" si="491"/>
        <v/>
      </c>
    </row>
    <row r="4949" spans="27:39" x14ac:dyDescent="0.3">
      <c r="AA4949" t="str">
        <f>IF(COUNTA('Procytrat 2003GP'!B451,'Procytrat 2003GP'!C451,'Procytrat 2003GP'!D451)&gt;0,"2003GP","")</f>
        <v/>
      </c>
      <c r="AB4949" t="str">
        <f>IFERROR(IF(ISNUMBER('Procytrat 2003GP'!B451),'Procytrat 2003GP'!B451,DATEVALUE('Procytrat 2003GP'!B451)),"")</f>
        <v/>
      </c>
      <c r="AC4949" t="str">
        <f>IF(AA4949="","",'Procytrat 2003GP'!C451)</f>
        <v/>
      </c>
      <c r="AD4949" t="str">
        <f>IF(AA4949="","",IFERROR(1*'Procytrat 2003GP'!D451,IFERROR(_xludf.NUMBERVALUE('Procytrat 2003GP'!D451,".",","),IFERROR(_xludf.NUMBERVALUE('Procytrat 2003GP'!D451,",","."),0))))</f>
        <v/>
      </c>
      <c r="AE4949" t="str">
        <f>IF(AA4949="","",'Procytrat 2003GP'!A451)</f>
        <v/>
      </c>
      <c r="AF4949">
        <f t="shared" si="486"/>
        <v>0</v>
      </c>
      <c r="AG4949" t="str">
        <f t="shared" si="487"/>
        <v/>
      </c>
      <c r="AH4949" t="str">
        <f t="shared" si="488"/>
        <v/>
      </c>
      <c r="AI4949">
        <f t="shared" si="489"/>
        <v>0</v>
      </c>
      <c r="AJ4949">
        <f t="shared" si="490"/>
        <v>0</v>
      </c>
      <c r="AK4949">
        <v>0</v>
      </c>
      <c r="AL4949" t="str">
        <f>IF(AA4949="","",IFERROR(IF(ISNUMBER('Procytrat 2003GP'!E451),'Procytrat 2003GP'!E451,IF(ISNUMBER(SEARCH("12",'Procytrat 2003GP'!E451)),EDATE(AB4949,12),IF(ISNUMBER(SEARCH("6",'Procytrat 2003GP'!E451)),EDATE(AB4949,6),IF(ISNUMBER(SEARCH("3",'Procytrat 2003GP'!E451)),EDATE(AB4949,3),DATEVALUE('Procytrat 2003GP'!E451))))),""))</f>
        <v/>
      </c>
      <c r="AM4949" t="str">
        <f t="shared" ca="1" si="491"/>
        <v/>
      </c>
    </row>
    <row r="4950" spans="27:39" x14ac:dyDescent="0.3">
      <c r="AA4950" t="str">
        <f>IF(COUNTA('Procytrat 2003GP'!B452,'Procytrat 2003GP'!C452,'Procytrat 2003GP'!D452)&gt;0,"2003GP","")</f>
        <v/>
      </c>
      <c r="AB4950" t="str">
        <f>IFERROR(IF(ISNUMBER('Procytrat 2003GP'!B452),'Procytrat 2003GP'!B452,DATEVALUE('Procytrat 2003GP'!B452)),"")</f>
        <v/>
      </c>
      <c r="AC4950" t="str">
        <f>IF(AA4950="","",'Procytrat 2003GP'!C452)</f>
        <v/>
      </c>
      <c r="AD4950" t="str">
        <f>IF(AA4950="","",IFERROR(1*'Procytrat 2003GP'!D452,IFERROR(_xludf.NUMBERVALUE('Procytrat 2003GP'!D452,".",","),IFERROR(_xludf.NUMBERVALUE('Procytrat 2003GP'!D452,",","."),0))))</f>
        <v/>
      </c>
      <c r="AE4950" t="str">
        <f>IF(AA4950="","",'Procytrat 2003GP'!A452)</f>
        <v/>
      </c>
      <c r="AF4950">
        <f t="shared" si="486"/>
        <v>0</v>
      </c>
      <c r="AG4950" t="str">
        <f t="shared" si="487"/>
        <v/>
      </c>
      <c r="AH4950" t="str">
        <f t="shared" si="488"/>
        <v/>
      </c>
      <c r="AI4950">
        <f t="shared" si="489"/>
        <v>0</v>
      </c>
      <c r="AJ4950">
        <f t="shared" si="490"/>
        <v>0</v>
      </c>
      <c r="AK4950">
        <v>0</v>
      </c>
      <c r="AL4950" t="str">
        <f>IF(AA4950="","",IFERROR(IF(ISNUMBER('Procytrat 2003GP'!E452),'Procytrat 2003GP'!E452,IF(ISNUMBER(SEARCH("12",'Procytrat 2003GP'!E452)),EDATE(AB4950,12),IF(ISNUMBER(SEARCH("6",'Procytrat 2003GP'!E452)),EDATE(AB4950,6),IF(ISNUMBER(SEARCH("3",'Procytrat 2003GP'!E452)),EDATE(AB4950,3),DATEVALUE('Procytrat 2003GP'!E452))))),""))</f>
        <v/>
      </c>
      <c r="AM4950" t="str">
        <f t="shared" ca="1" si="491"/>
        <v/>
      </c>
    </row>
    <row r="4951" spans="27:39" x14ac:dyDescent="0.3">
      <c r="AA4951" t="str">
        <f>IF(COUNTA('Procytrat 2003GP'!B453,'Procytrat 2003GP'!C453,'Procytrat 2003GP'!D453)&gt;0,"2003GP","")</f>
        <v/>
      </c>
      <c r="AB4951" t="str">
        <f>IFERROR(IF(ISNUMBER('Procytrat 2003GP'!B453),'Procytrat 2003GP'!B453,DATEVALUE('Procytrat 2003GP'!B453)),"")</f>
        <v/>
      </c>
      <c r="AC4951" t="str">
        <f>IF(AA4951="","",'Procytrat 2003GP'!C453)</f>
        <v/>
      </c>
      <c r="AD4951" t="str">
        <f>IF(AA4951="","",IFERROR(1*'Procytrat 2003GP'!D453,IFERROR(_xludf.NUMBERVALUE('Procytrat 2003GP'!D453,".",","),IFERROR(_xludf.NUMBERVALUE('Procytrat 2003GP'!D453,",","."),0))))</f>
        <v/>
      </c>
      <c r="AE4951" t="str">
        <f>IF(AA4951="","",'Procytrat 2003GP'!A453)</f>
        <v/>
      </c>
      <c r="AF4951">
        <f t="shared" si="486"/>
        <v>0</v>
      </c>
      <c r="AG4951" t="str">
        <f t="shared" si="487"/>
        <v/>
      </c>
      <c r="AH4951" t="str">
        <f t="shared" si="488"/>
        <v/>
      </c>
      <c r="AI4951">
        <f t="shared" si="489"/>
        <v>0</v>
      </c>
      <c r="AJ4951">
        <f t="shared" si="490"/>
        <v>0</v>
      </c>
      <c r="AK4951">
        <v>0</v>
      </c>
      <c r="AL4951" t="str">
        <f>IF(AA4951="","",IFERROR(IF(ISNUMBER('Procytrat 2003GP'!E453),'Procytrat 2003GP'!E453,IF(ISNUMBER(SEARCH("12",'Procytrat 2003GP'!E453)),EDATE(AB4951,12),IF(ISNUMBER(SEARCH("6",'Procytrat 2003GP'!E453)),EDATE(AB4951,6),IF(ISNUMBER(SEARCH("3",'Procytrat 2003GP'!E453)),EDATE(AB4951,3),DATEVALUE('Procytrat 2003GP'!E453))))),""))</f>
        <v/>
      </c>
      <c r="AM4951" t="str">
        <f t="shared" ca="1" si="491"/>
        <v/>
      </c>
    </row>
    <row r="4952" spans="27:39" x14ac:dyDescent="0.3">
      <c r="AA4952" t="str">
        <f>IF(COUNTA('Procytrat 2003GP'!B454,'Procytrat 2003GP'!C454,'Procytrat 2003GP'!D454)&gt;0,"2003GP","")</f>
        <v/>
      </c>
      <c r="AB4952" t="str">
        <f>IFERROR(IF(ISNUMBER('Procytrat 2003GP'!B454),'Procytrat 2003GP'!B454,DATEVALUE('Procytrat 2003GP'!B454)),"")</f>
        <v/>
      </c>
      <c r="AC4952" t="str">
        <f>IF(AA4952="","",'Procytrat 2003GP'!C454)</f>
        <v/>
      </c>
      <c r="AD4952" t="str">
        <f>IF(AA4952="","",IFERROR(1*'Procytrat 2003GP'!D454,IFERROR(_xludf.NUMBERVALUE('Procytrat 2003GP'!D454,".",","),IFERROR(_xludf.NUMBERVALUE('Procytrat 2003GP'!D454,",","."),0))))</f>
        <v/>
      </c>
      <c r="AE4952" t="str">
        <f>IF(AA4952="","",'Procytrat 2003GP'!A454)</f>
        <v/>
      </c>
      <c r="AF4952">
        <f t="shared" si="486"/>
        <v>0</v>
      </c>
      <c r="AG4952" t="str">
        <f t="shared" si="487"/>
        <v/>
      </c>
      <c r="AH4952" t="str">
        <f t="shared" si="488"/>
        <v/>
      </c>
      <c r="AI4952">
        <f t="shared" si="489"/>
        <v>0</v>
      </c>
      <c r="AJ4952">
        <f t="shared" si="490"/>
        <v>0</v>
      </c>
      <c r="AK4952">
        <v>0</v>
      </c>
      <c r="AL4952" t="str">
        <f>IF(AA4952="","",IFERROR(IF(ISNUMBER('Procytrat 2003GP'!E454),'Procytrat 2003GP'!E454,IF(ISNUMBER(SEARCH("12",'Procytrat 2003GP'!E454)),EDATE(AB4952,12),IF(ISNUMBER(SEARCH("6",'Procytrat 2003GP'!E454)),EDATE(AB4952,6),IF(ISNUMBER(SEARCH("3",'Procytrat 2003GP'!E454)),EDATE(AB4952,3),DATEVALUE('Procytrat 2003GP'!E454))))),""))</f>
        <v/>
      </c>
      <c r="AM4952" t="str">
        <f t="shared" ca="1" si="491"/>
        <v/>
      </c>
    </row>
    <row r="4953" spans="27:39" x14ac:dyDescent="0.3">
      <c r="AA4953" t="str">
        <f>IF(COUNTA('Procytrat 2003GP'!B455,'Procytrat 2003GP'!C455,'Procytrat 2003GP'!D455)&gt;0,"2003GP","")</f>
        <v/>
      </c>
      <c r="AB4953" t="str">
        <f>IFERROR(IF(ISNUMBER('Procytrat 2003GP'!B455),'Procytrat 2003GP'!B455,DATEVALUE('Procytrat 2003GP'!B455)),"")</f>
        <v/>
      </c>
      <c r="AC4953" t="str">
        <f>IF(AA4953="","",'Procytrat 2003GP'!C455)</f>
        <v/>
      </c>
      <c r="AD4953" t="str">
        <f>IF(AA4953="","",IFERROR(1*'Procytrat 2003GP'!D455,IFERROR(_xludf.NUMBERVALUE('Procytrat 2003GP'!D455,".",","),IFERROR(_xludf.NUMBERVALUE('Procytrat 2003GP'!D455,",","."),0))))</f>
        <v/>
      </c>
      <c r="AE4953" t="str">
        <f>IF(AA4953="","",'Procytrat 2003GP'!A455)</f>
        <v/>
      </c>
      <c r="AF4953">
        <f t="shared" si="486"/>
        <v>0</v>
      </c>
      <c r="AG4953" t="str">
        <f t="shared" si="487"/>
        <v/>
      </c>
      <c r="AH4953" t="str">
        <f t="shared" si="488"/>
        <v/>
      </c>
      <c r="AI4953">
        <f t="shared" si="489"/>
        <v>0</v>
      </c>
      <c r="AJ4953">
        <f t="shared" si="490"/>
        <v>0</v>
      </c>
      <c r="AK4953">
        <v>0</v>
      </c>
      <c r="AL4953" t="str">
        <f>IF(AA4953="","",IFERROR(IF(ISNUMBER('Procytrat 2003GP'!E455),'Procytrat 2003GP'!E455,IF(ISNUMBER(SEARCH("12",'Procytrat 2003GP'!E455)),EDATE(AB4953,12),IF(ISNUMBER(SEARCH("6",'Procytrat 2003GP'!E455)),EDATE(AB4953,6),IF(ISNUMBER(SEARCH("3",'Procytrat 2003GP'!E455)),EDATE(AB4953,3),DATEVALUE('Procytrat 2003GP'!E455))))),""))</f>
        <v/>
      </c>
      <c r="AM4953" t="str">
        <f t="shared" ca="1" si="491"/>
        <v/>
      </c>
    </row>
    <row r="4954" spans="27:39" x14ac:dyDescent="0.3">
      <c r="AA4954" t="str">
        <f>IF(COUNTA('Procytrat 2003GP'!B456,'Procytrat 2003GP'!C456,'Procytrat 2003GP'!D456)&gt;0,"2003GP","")</f>
        <v/>
      </c>
      <c r="AB4954" t="str">
        <f>IFERROR(IF(ISNUMBER('Procytrat 2003GP'!B456),'Procytrat 2003GP'!B456,DATEVALUE('Procytrat 2003GP'!B456)),"")</f>
        <v/>
      </c>
      <c r="AC4954" t="str">
        <f>IF(AA4954="","",'Procytrat 2003GP'!C456)</f>
        <v/>
      </c>
      <c r="AD4954" t="str">
        <f>IF(AA4954="","",IFERROR(1*'Procytrat 2003GP'!D456,IFERROR(_xludf.NUMBERVALUE('Procytrat 2003GP'!D456,".",","),IFERROR(_xludf.NUMBERVALUE('Procytrat 2003GP'!D456,",","."),0))))</f>
        <v/>
      </c>
      <c r="AE4954" t="str">
        <f>IF(AA4954="","",'Procytrat 2003GP'!A456)</f>
        <v/>
      </c>
      <c r="AF4954">
        <f t="shared" si="486"/>
        <v>0</v>
      </c>
      <c r="AG4954" t="str">
        <f t="shared" si="487"/>
        <v/>
      </c>
      <c r="AH4954" t="str">
        <f t="shared" si="488"/>
        <v/>
      </c>
      <c r="AI4954">
        <f t="shared" si="489"/>
        <v>0</v>
      </c>
      <c r="AJ4954">
        <f t="shared" si="490"/>
        <v>0</v>
      </c>
      <c r="AK4954">
        <v>0</v>
      </c>
      <c r="AL4954" t="str">
        <f>IF(AA4954="","",IFERROR(IF(ISNUMBER('Procytrat 2003GP'!E456),'Procytrat 2003GP'!E456,IF(ISNUMBER(SEARCH("12",'Procytrat 2003GP'!E456)),EDATE(AB4954,12),IF(ISNUMBER(SEARCH("6",'Procytrat 2003GP'!E456)),EDATE(AB4954,6),IF(ISNUMBER(SEARCH("3",'Procytrat 2003GP'!E456)),EDATE(AB4954,3),DATEVALUE('Procytrat 2003GP'!E456))))),""))</f>
        <v/>
      </c>
      <c r="AM4954" t="str">
        <f t="shared" ca="1" si="491"/>
        <v/>
      </c>
    </row>
    <row r="4955" spans="27:39" x14ac:dyDescent="0.3">
      <c r="AA4955" t="str">
        <f>IF(COUNTA('Procytrat 2003GP'!B457,'Procytrat 2003GP'!C457,'Procytrat 2003GP'!D457)&gt;0,"2003GP","")</f>
        <v/>
      </c>
      <c r="AB4955" t="str">
        <f>IFERROR(IF(ISNUMBER('Procytrat 2003GP'!B457),'Procytrat 2003GP'!B457,DATEVALUE('Procytrat 2003GP'!B457)),"")</f>
        <v/>
      </c>
      <c r="AC4955" t="str">
        <f>IF(AA4955="","",'Procytrat 2003GP'!C457)</f>
        <v/>
      </c>
      <c r="AD4955" t="str">
        <f>IF(AA4955="","",IFERROR(1*'Procytrat 2003GP'!D457,IFERROR(_xludf.NUMBERVALUE('Procytrat 2003GP'!D457,".",","),IFERROR(_xludf.NUMBERVALUE('Procytrat 2003GP'!D457,",","."),0))))</f>
        <v/>
      </c>
      <c r="AE4955" t="str">
        <f>IF(AA4955="","",'Procytrat 2003GP'!A457)</f>
        <v/>
      </c>
      <c r="AF4955">
        <f t="shared" si="486"/>
        <v>0</v>
      </c>
      <c r="AG4955" t="str">
        <f t="shared" si="487"/>
        <v/>
      </c>
      <c r="AH4955" t="str">
        <f t="shared" si="488"/>
        <v/>
      </c>
      <c r="AI4955">
        <f t="shared" si="489"/>
        <v>0</v>
      </c>
      <c r="AJ4955">
        <f t="shared" si="490"/>
        <v>0</v>
      </c>
      <c r="AK4955">
        <v>0</v>
      </c>
      <c r="AL4955" t="str">
        <f>IF(AA4955="","",IFERROR(IF(ISNUMBER('Procytrat 2003GP'!E457),'Procytrat 2003GP'!E457,IF(ISNUMBER(SEARCH("12",'Procytrat 2003GP'!E457)),EDATE(AB4955,12),IF(ISNUMBER(SEARCH("6",'Procytrat 2003GP'!E457)),EDATE(AB4955,6),IF(ISNUMBER(SEARCH("3",'Procytrat 2003GP'!E457)),EDATE(AB4955,3),DATEVALUE('Procytrat 2003GP'!E457))))),""))</f>
        <v/>
      </c>
      <c r="AM4955" t="str">
        <f t="shared" ca="1" si="491"/>
        <v/>
      </c>
    </row>
    <row r="4956" spans="27:39" x14ac:dyDescent="0.3">
      <c r="AA4956" t="str">
        <f>IF(COUNTA('Procytrat 2003GP'!B458,'Procytrat 2003GP'!C458,'Procytrat 2003GP'!D458)&gt;0,"2003GP","")</f>
        <v/>
      </c>
      <c r="AB4956" t="str">
        <f>IFERROR(IF(ISNUMBER('Procytrat 2003GP'!B458),'Procytrat 2003GP'!B458,DATEVALUE('Procytrat 2003GP'!B458)),"")</f>
        <v/>
      </c>
      <c r="AC4956" t="str">
        <f>IF(AA4956="","",'Procytrat 2003GP'!C458)</f>
        <v/>
      </c>
      <c r="AD4956" t="str">
        <f>IF(AA4956="","",IFERROR(1*'Procytrat 2003GP'!D458,IFERROR(_xludf.NUMBERVALUE('Procytrat 2003GP'!D458,".",","),IFERROR(_xludf.NUMBERVALUE('Procytrat 2003GP'!D458,",","."),0))))</f>
        <v/>
      </c>
      <c r="AE4956" t="str">
        <f>IF(AA4956="","",'Procytrat 2003GP'!A458)</f>
        <v/>
      </c>
      <c r="AF4956">
        <f t="shared" si="486"/>
        <v>0</v>
      </c>
      <c r="AG4956" t="str">
        <f t="shared" si="487"/>
        <v/>
      </c>
      <c r="AH4956" t="str">
        <f t="shared" si="488"/>
        <v/>
      </c>
      <c r="AI4956">
        <f t="shared" si="489"/>
        <v>0</v>
      </c>
      <c r="AJ4956">
        <f t="shared" si="490"/>
        <v>0</v>
      </c>
      <c r="AK4956">
        <v>0</v>
      </c>
      <c r="AL4956" t="str">
        <f>IF(AA4956="","",IFERROR(IF(ISNUMBER('Procytrat 2003GP'!E458),'Procytrat 2003GP'!E458,IF(ISNUMBER(SEARCH("12",'Procytrat 2003GP'!E458)),EDATE(AB4956,12),IF(ISNUMBER(SEARCH("6",'Procytrat 2003GP'!E458)),EDATE(AB4956,6),IF(ISNUMBER(SEARCH("3",'Procytrat 2003GP'!E458)),EDATE(AB4956,3),DATEVALUE('Procytrat 2003GP'!E458))))),""))</f>
        <v/>
      </c>
      <c r="AM4956" t="str">
        <f t="shared" ca="1" si="491"/>
        <v/>
      </c>
    </row>
    <row r="4957" spans="27:39" x14ac:dyDescent="0.3">
      <c r="AA4957" t="str">
        <f>IF(COUNTA('Procytrat 2003GP'!B459,'Procytrat 2003GP'!C459,'Procytrat 2003GP'!D459)&gt;0,"2003GP","")</f>
        <v/>
      </c>
      <c r="AB4957" t="str">
        <f>IFERROR(IF(ISNUMBER('Procytrat 2003GP'!B459),'Procytrat 2003GP'!B459,DATEVALUE('Procytrat 2003GP'!B459)),"")</f>
        <v/>
      </c>
      <c r="AC4957" t="str">
        <f>IF(AA4957="","",'Procytrat 2003GP'!C459)</f>
        <v/>
      </c>
      <c r="AD4957" t="str">
        <f>IF(AA4957="","",IFERROR(1*'Procytrat 2003GP'!D459,IFERROR(_xludf.NUMBERVALUE('Procytrat 2003GP'!D459,".",","),IFERROR(_xludf.NUMBERVALUE('Procytrat 2003GP'!D459,",","."),0))))</f>
        <v/>
      </c>
      <c r="AE4957" t="str">
        <f>IF(AA4957="","",'Procytrat 2003GP'!A459)</f>
        <v/>
      </c>
      <c r="AF4957">
        <f t="shared" si="486"/>
        <v>0</v>
      </c>
      <c r="AG4957" t="str">
        <f t="shared" si="487"/>
        <v/>
      </c>
      <c r="AH4957" t="str">
        <f t="shared" si="488"/>
        <v/>
      </c>
      <c r="AI4957">
        <f t="shared" si="489"/>
        <v>0</v>
      </c>
      <c r="AJ4957">
        <f t="shared" si="490"/>
        <v>0</v>
      </c>
      <c r="AK4957">
        <v>0</v>
      </c>
      <c r="AL4957" t="str">
        <f>IF(AA4957="","",IFERROR(IF(ISNUMBER('Procytrat 2003GP'!E459),'Procytrat 2003GP'!E459,IF(ISNUMBER(SEARCH("12",'Procytrat 2003GP'!E459)),EDATE(AB4957,12),IF(ISNUMBER(SEARCH("6",'Procytrat 2003GP'!E459)),EDATE(AB4957,6),IF(ISNUMBER(SEARCH("3",'Procytrat 2003GP'!E459)),EDATE(AB4957,3),DATEVALUE('Procytrat 2003GP'!E459))))),""))</f>
        <v/>
      </c>
      <c r="AM4957" t="str">
        <f t="shared" ca="1" si="491"/>
        <v/>
      </c>
    </row>
    <row r="4958" spans="27:39" x14ac:dyDescent="0.3">
      <c r="AA4958" t="str">
        <f>IF(COUNTA('Procytrat 2003GP'!B460,'Procytrat 2003GP'!C460,'Procytrat 2003GP'!D460)&gt;0,"2003GP","")</f>
        <v/>
      </c>
      <c r="AB4958" t="str">
        <f>IFERROR(IF(ISNUMBER('Procytrat 2003GP'!B460),'Procytrat 2003GP'!B460,DATEVALUE('Procytrat 2003GP'!B460)),"")</f>
        <v/>
      </c>
      <c r="AC4958" t="str">
        <f>IF(AA4958="","",'Procytrat 2003GP'!C460)</f>
        <v/>
      </c>
      <c r="AD4958" t="str">
        <f>IF(AA4958="","",IFERROR(1*'Procytrat 2003GP'!D460,IFERROR(_xludf.NUMBERVALUE('Procytrat 2003GP'!D460,".",","),IFERROR(_xludf.NUMBERVALUE('Procytrat 2003GP'!D460,",","."),0))))</f>
        <v/>
      </c>
      <c r="AE4958" t="str">
        <f>IF(AA4958="","",'Procytrat 2003GP'!A460)</f>
        <v/>
      </c>
      <c r="AF4958">
        <f t="shared" si="486"/>
        <v>0</v>
      </c>
      <c r="AG4958" t="str">
        <f t="shared" si="487"/>
        <v/>
      </c>
      <c r="AH4958" t="str">
        <f t="shared" si="488"/>
        <v/>
      </c>
      <c r="AI4958">
        <f t="shared" si="489"/>
        <v>0</v>
      </c>
      <c r="AJ4958">
        <f t="shared" si="490"/>
        <v>0</v>
      </c>
      <c r="AK4958">
        <v>0</v>
      </c>
      <c r="AL4958" t="str">
        <f>IF(AA4958="","",IFERROR(IF(ISNUMBER('Procytrat 2003GP'!E460),'Procytrat 2003GP'!E460,IF(ISNUMBER(SEARCH("12",'Procytrat 2003GP'!E460)),EDATE(AB4958,12),IF(ISNUMBER(SEARCH("6",'Procytrat 2003GP'!E460)),EDATE(AB4958,6),IF(ISNUMBER(SEARCH("3",'Procytrat 2003GP'!E460)),EDATE(AB4958,3),DATEVALUE('Procytrat 2003GP'!E460))))),""))</f>
        <v/>
      </c>
      <c r="AM4958" t="str">
        <f t="shared" ca="1" si="491"/>
        <v/>
      </c>
    </row>
    <row r="4959" spans="27:39" x14ac:dyDescent="0.3">
      <c r="AA4959" t="str">
        <f>IF(COUNTA('Procytrat 2003GP'!B461,'Procytrat 2003GP'!C461,'Procytrat 2003GP'!D461)&gt;0,"2003GP","")</f>
        <v/>
      </c>
      <c r="AB4959" t="str">
        <f>IFERROR(IF(ISNUMBER('Procytrat 2003GP'!B461),'Procytrat 2003GP'!B461,DATEVALUE('Procytrat 2003GP'!B461)),"")</f>
        <v/>
      </c>
      <c r="AC4959" t="str">
        <f>IF(AA4959="","",'Procytrat 2003GP'!C461)</f>
        <v/>
      </c>
      <c r="AD4959" t="str">
        <f>IF(AA4959="","",IFERROR(1*'Procytrat 2003GP'!D461,IFERROR(_xludf.NUMBERVALUE('Procytrat 2003GP'!D461,".",","),IFERROR(_xludf.NUMBERVALUE('Procytrat 2003GP'!D461,",","."),0))))</f>
        <v/>
      </c>
      <c r="AE4959" t="str">
        <f>IF(AA4959="","",'Procytrat 2003GP'!A461)</f>
        <v/>
      </c>
      <c r="AF4959">
        <f t="shared" si="486"/>
        <v>0</v>
      </c>
      <c r="AG4959" t="str">
        <f t="shared" si="487"/>
        <v/>
      </c>
      <c r="AH4959" t="str">
        <f t="shared" si="488"/>
        <v/>
      </c>
      <c r="AI4959">
        <f t="shared" si="489"/>
        <v>0</v>
      </c>
      <c r="AJ4959">
        <f t="shared" si="490"/>
        <v>0</v>
      </c>
      <c r="AK4959">
        <v>0</v>
      </c>
      <c r="AL4959" t="str">
        <f>IF(AA4959="","",IFERROR(IF(ISNUMBER('Procytrat 2003GP'!E461),'Procytrat 2003GP'!E461,IF(ISNUMBER(SEARCH("12",'Procytrat 2003GP'!E461)),EDATE(AB4959,12),IF(ISNUMBER(SEARCH("6",'Procytrat 2003GP'!E461)),EDATE(AB4959,6),IF(ISNUMBER(SEARCH("3",'Procytrat 2003GP'!E461)),EDATE(AB4959,3),DATEVALUE('Procytrat 2003GP'!E461))))),""))</f>
        <v/>
      </c>
      <c r="AM4959" t="str">
        <f t="shared" ca="1" si="491"/>
        <v/>
      </c>
    </row>
    <row r="4960" spans="27:39" x14ac:dyDescent="0.3">
      <c r="AA4960" t="str">
        <f>IF(COUNTA('Procytrat 2003GP'!B462,'Procytrat 2003GP'!C462,'Procytrat 2003GP'!D462)&gt;0,"2003GP","")</f>
        <v/>
      </c>
      <c r="AB4960" t="str">
        <f>IFERROR(IF(ISNUMBER('Procytrat 2003GP'!B462),'Procytrat 2003GP'!B462,DATEVALUE('Procytrat 2003GP'!B462)),"")</f>
        <v/>
      </c>
      <c r="AC4960" t="str">
        <f>IF(AA4960="","",'Procytrat 2003GP'!C462)</f>
        <v/>
      </c>
      <c r="AD4960" t="str">
        <f>IF(AA4960="","",IFERROR(1*'Procytrat 2003GP'!D462,IFERROR(_xludf.NUMBERVALUE('Procytrat 2003GP'!D462,".",","),IFERROR(_xludf.NUMBERVALUE('Procytrat 2003GP'!D462,",","."),0))))</f>
        <v/>
      </c>
      <c r="AE4960" t="str">
        <f>IF(AA4960="","",'Procytrat 2003GP'!A462)</f>
        <v/>
      </c>
      <c r="AF4960">
        <f t="shared" si="486"/>
        <v>0</v>
      </c>
      <c r="AG4960" t="str">
        <f t="shared" si="487"/>
        <v/>
      </c>
      <c r="AH4960" t="str">
        <f t="shared" si="488"/>
        <v/>
      </c>
      <c r="AI4960">
        <f t="shared" si="489"/>
        <v>0</v>
      </c>
      <c r="AJ4960">
        <f t="shared" si="490"/>
        <v>0</v>
      </c>
      <c r="AK4960">
        <v>0</v>
      </c>
      <c r="AL4960" t="str">
        <f>IF(AA4960="","",IFERROR(IF(ISNUMBER('Procytrat 2003GP'!E462),'Procytrat 2003GP'!E462,IF(ISNUMBER(SEARCH("12",'Procytrat 2003GP'!E462)),EDATE(AB4960,12),IF(ISNUMBER(SEARCH("6",'Procytrat 2003GP'!E462)),EDATE(AB4960,6),IF(ISNUMBER(SEARCH("3",'Procytrat 2003GP'!E462)),EDATE(AB4960,3),DATEVALUE('Procytrat 2003GP'!E462))))),""))</f>
        <v/>
      </c>
      <c r="AM4960" t="str">
        <f t="shared" ca="1" si="491"/>
        <v/>
      </c>
    </row>
    <row r="4961" spans="27:39" x14ac:dyDescent="0.3">
      <c r="AA4961" t="str">
        <f>IF(COUNTA('Procytrat 2003GP'!B463,'Procytrat 2003GP'!C463,'Procytrat 2003GP'!D463)&gt;0,"2003GP","")</f>
        <v/>
      </c>
      <c r="AB4961" t="str">
        <f>IFERROR(IF(ISNUMBER('Procytrat 2003GP'!B463),'Procytrat 2003GP'!B463,DATEVALUE('Procytrat 2003GP'!B463)),"")</f>
        <v/>
      </c>
      <c r="AC4961" t="str">
        <f>IF(AA4961="","",'Procytrat 2003GP'!C463)</f>
        <v/>
      </c>
      <c r="AD4961" t="str">
        <f>IF(AA4961="","",IFERROR(1*'Procytrat 2003GP'!D463,IFERROR(_xludf.NUMBERVALUE('Procytrat 2003GP'!D463,".",","),IFERROR(_xludf.NUMBERVALUE('Procytrat 2003GP'!D463,",","."),0))))</f>
        <v/>
      </c>
      <c r="AE4961" t="str">
        <f>IF(AA4961="","",'Procytrat 2003GP'!A463)</f>
        <v/>
      </c>
      <c r="AF4961">
        <f t="shared" si="486"/>
        <v>0</v>
      </c>
      <c r="AG4961" t="str">
        <f t="shared" si="487"/>
        <v/>
      </c>
      <c r="AH4961" t="str">
        <f t="shared" si="488"/>
        <v/>
      </c>
      <c r="AI4961">
        <f t="shared" si="489"/>
        <v>0</v>
      </c>
      <c r="AJ4961">
        <f t="shared" si="490"/>
        <v>0</v>
      </c>
      <c r="AK4961">
        <v>0</v>
      </c>
      <c r="AL4961" t="str">
        <f>IF(AA4961="","",IFERROR(IF(ISNUMBER('Procytrat 2003GP'!E463),'Procytrat 2003GP'!E463,IF(ISNUMBER(SEARCH("12",'Procytrat 2003GP'!E463)),EDATE(AB4961,12),IF(ISNUMBER(SEARCH("6",'Procytrat 2003GP'!E463)),EDATE(AB4961,6),IF(ISNUMBER(SEARCH("3",'Procytrat 2003GP'!E463)),EDATE(AB4961,3),DATEVALUE('Procytrat 2003GP'!E463))))),""))</f>
        <v/>
      </c>
      <c r="AM4961" t="str">
        <f t="shared" ca="1" si="491"/>
        <v/>
      </c>
    </row>
    <row r="4962" spans="27:39" x14ac:dyDescent="0.3">
      <c r="AA4962" t="str">
        <f>IF(COUNTA('Procytrat 2003GP'!B464,'Procytrat 2003GP'!C464,'Procytrat 2003GP'!D464)&gt;0,"2003GP","")</f>
        <v/>
      </c>
      <c r="AB4962" t="str">
        <f>IFERROR(IF(ISNUMBER('Procytrat 2003GP'!B464),'Procytrat 2003GP'!B464,DATEVALUE('Procytrat 2003GP'!B464)),"")</f>
        <v/>
      </c>
      <c r="AC4962" t="str">
        <f>IF(AA4962="","",'Procytrat 2003GP'!C464)</f>
        <v/>
      </c>
      <c r="AD4962" t="str">
        <f>IF(AA4962="","",IFERROR(1*'Procytrat 2003GP'!D464,IFERROR(_xludf.NUMBERVALUE('Procytrat 2003GP'!D464,".",","),IFERROR(_xludf.NUMBERVALUE('Procytrat 2003GP'!D464,",","."),0))))</f>
        <v/>
      </c>
      <c r="AE4962" t="str">
        <f>IF(AA4962="","",'Procytrat 2003GP'!A464)</f>
        <v/>
      </c>
      <c r="AF4962">
        <f t="shared" si="486"/>
        <v>0</v>
      </c>
      <c r="AG4962" t="str">
        <f t="shared" si="487"/>
        <v/>
      </c>
      <c r="AH4962" t="str">
        <f t="shared" si="488"/>
        <v/>
      </c>
      <c r="AI4962">
        <f t="shared" si="489"/>
        <v>0</v>
      </c>
      <c r="AJ4962">
        <f t="shared" si="490"/>
        <v>0</v>
      </c>
      <c r="AK4962">
        <v>0</v>
      </c>
      <c r="AL4962" t="str">
        <f>IF(AA4962="","",IFERROR(IF(ISNUMBER('Procytrat 2003GP'!E464),'Procytrat 2003GP'!E464,IF(ISNUMBER(SEARCH("12",'Procytrat 2003GP'!E464)),EDATE(AB4962,12),IF(ISNUMBER(SEARCH("6",'Procytrat 2003GP'!E464)),EDATE(AB4962,6),IF(ISNUMBER(SEARCH("3",'Procytrat 2003GP'!E464)),EDATE(AB4962,3),DATEVALUE('Procytrat 2003GP'!E464))))),""))</f>
        <v/>
      </c>
      <c r="AM4962" t="str">
        <f t="shared" ca="1" si="491"/>
        <v/>
      </c>
    </row>
    <row r="4963" spans="27:39" x14ac:dyDescent="0.3">
      <c r="AA4963" t="str">
        <f>IF(COUNTA('Procytrat 2003GP'!B465,'Procytrat 2003GP'!C465,'Procytrat 2003GP'!D465)&gt;0,"2003GP","")</f>
        <v/>
      </c>
      <c r="AB4963" t="str">
        <f>IFERROR(IF(ISNUMBER('Procytrat 2003GP'!B465),'Procytrat 2003GP'!B465,DATEVALUE('Procytrat 2003GP'!B465)),"")</f>
        <v/>
      </c>
      <c r="AC4963" t="str">
        <f>IF(AA4963="","",'Procytrat 2003GP'!C465)</f>
        <v/>
      </c>
      <c r="AD4963" t="str">
        <f>IF(AA4963="","",IFERROR(1*'Procytrat 2003GP'!D465,IFERROR(_xludf.NUMBERVALUE('Procytrat 2003GP'!D465,".",","),IFERROR(_xludf.NUMBERVALUE('Procytrat 2003GP'!D465,",","."),0))))</f>
        <v/>
      </c>
      <c r="AE4963" t="str">
        <f>IF(AA4963="","",'Procytrat 2003GP'!A465)</f>
        <v/>
      </c>
      <c r="AF4963">
        <f t="shared" si="486"/>
        <v>0</v>
      </c>
      <c r="AG4963" t="str">
        <f t="shared" si="487"/>
        <v/>
      </c>
      <c r="AH4963" t="str">
        <f t="shared" si="488"/>
        <v/>
      </c>
      <c r="AI4963">
        <f t="shared" si="489"/>
        <v>0</v>
      </c>
      <c r="AJ4963">
        <f t="shared" si="490"/>
        <v>0</v>
      </c>
      <c r="AK4963">
        <v>0</v>
      </c>
      <c r="AL4963" t="str">
        <f>IF(AA4963="","",IFERROR(IF(ISNUMBER('Procytrat 2003GP'!E465),'Procytrat 2003GP'!E465,IF(ISNUMBER(SEARCH("12",'Procytrat 2003GP'!E465)),EDATE(AB4963,12),IF(ISNUMBER(SEARCH("6",'Procytrat 2003GP'!E465)),EDATE(AB4963,6),IF(ISNUMBER(SEARCH("3",'Procytrat 2003GP'!E465)),EDATE(AB4963,3),DATEVALUE('Procytrat 2003GP'!E465))))),""))</f>
        <v/>
      </c>
      <c r="AM4963" t="str">
        <f t="shared" ca="1" si="491"/>
        <v/>
      </c>
    </row>
    <row r="4964" spans="27:39" x14ac:dyDescent="0.3">
      <c r="AA4964" t="str">
        <f>IF(COUNTA('Procytrat 2003GP'!B466,'Procytrat 2003GP'!C466,'Procytrat 2003GP'!D466)&gt;0,"2003GP","")</f>
        <v/>
      </c>
      <c r="AB4964" t="str">
        <f>IFERROR(IF(ISNUMBER('Procytrat 2003GP'!B466),'Procytrat 2003GP'!B466,DATEVALUE('Procytrat 2003GP'!B466)),"")</f>
        <v/>
      </c>
      <c r="AC4964" t="str">
        <f>IF(AA4964="","",'Procytrat 2003GP'!C466)</f>
        <v/>
      </c>
      <c r="AD4964" t="str">
        <f>IF(AA4964="","",IFERROR(1*'Procytrat 2003GP'!D466,IFERROR(_xludf.NUMBERVALUE('Procytrat 2003GP'!D466,".",","),IFERROR(_xludf.NUMBERVALUE('Procytrat 2003GP'!D466,",","."),0))))</f>
        <v/>
      </c>
      <c r="AE4964" t="str">
        <f>IF(AA4964="","",'Procytrat 2003GP'!A466)</f>
        <v/>
      </c>
      <c r="AF4964">
        <f t="shared" si="486"/>
        <v>0</v>
      </c>
      <c r="AG4964" t="str">
        <f t="shared" si="487"/>
        <v/>
      </c>
      <c r="AH4964" t="str">
        <f t="shared" si="488"/>
        <v/>
      </c>
      <c r="AI4964">
        <f t="shared" si="489"/>
        <v>0</v>
      </c>
      <c r="AJ4964">
        <f t="shared" si="490"/>
        <v>0</v>
      </c>
      <c r="AK4964">
        <v>0</v>
      </c>
      <c r="AL4964" t="str">
        <f>IF(AA4964="","",IFERROR(IF(ISNUMBER('Procytrat 2003GP'!E466),'Procytrat 2003GP'!E466,IF(ISNUMBER(SEARCH("12",'Procytrat 2003GP'!E466)),EDATE(AB4964,12),IF(ISNUMBER(SEARCH("6",'Procytrat 2003GP'!E466)),EDATE(AB4964,6),IF(ISNUMBER(SEARCH("3",'Procytrat 2003GP'!E466)),EDATE(AB4964,3),DATEVALUE('Procytrat 2003GP'!E466))))),""))</f>
        <v/>
      </c>
      <c r="AM4964" t="str">
        <f t="shared" ca="1" si="491"/>
        <v/>
      </c>
    </row>
    <row r="4965" spans="27:39" x14ac:dyDescent="0.3">
      <c r="AA4965" t="str">
        <f>IF(COUNTA('Procytrat 2003GP'!B467,'Procytrat 2003GP'!C467,'Procytrat 2003GP'!D467)&gt;0,"2003GP","")</f>
        <v/>
      </c>
      <c r="AB4965" t="str">
        <f>IFERROR(IF(ISNUMBER('Procytrat 2003GP'!B467),'Procytrat 2003GP'!B467,DATEVALUE('Procytrat 2003GP'!B467)),"")</f>
        <v/>
      </c>
      <c r="AC4965" t="str">
        <f>IF(AA4965="","",'Procytrat 2003GP'!C467)</f>
        <v/>
      </c>
      <c r="AD4965" t="str">
        <f>IF(AA4965="","",IFERROR(1*'Procytrat 2003GP'!D467,IFERROR(_xludf.NUMBERVALUE('Procytrat 2003GP'!D467,".",","),IFERROR(_xludf.NUMBERVALUE('Procytrat 2003GP'!D467,",","."),0))))</f>
        <v/>
      </c>
      <c r="AE4965" t="str">
        <f>IF(AA4965="","",'Procytrat 2003GP'!A467)</f>
        <v/>
      </c>
      <c r="AF4965">
        <f t="shared" si="486"/>
        <v>0</v>
      </c>
      <c r="AG4965" t="str">
        <f t="shared" si="487"/>
        <v/>
      </c>
      <c r="AH4965" t="str">
        <f t="shared" si="488"/>
        <v/>
      </c>
      <c r="AI4965">
        <f t="shared" si="489"/>
        <v>0</v>
      </c>
      <c r="AJ4965">
        <f t="shared" si="490"/>
        <v>0</v>
      </c>
      <c r="AK4965">
        <v>0</v>
      </c>
      <c r="AL4965" t="str">
        <f>IF(AA4965="","",IFERROR(IF(ISNUMBER('Procytrat 2003GP'!E467),'Procytrat 2003GP'!E467,IF(ISNUMBER(SEARCH("12",'Procytrat 2003GP'!E467)),EDATE(AB4965,12),IF(ISNUMBER(SEARCH("6",'Procytrat 2003GP'!E467)),EDATE(AB4965,6),IF(ISNUMBER(SEARCH("3",'Procytrat 2003GP'!E467)),EDATE(AB4965,3),DATEVALUE('Procytrat 2003GP'!E467))))),""))</f>
        <v/>
      </c>
      <c r="AM4965" t="str">
        <f t="shared" ca="1" si="491"/>
        <v/>
      </c>
    </row>
    <row r="4966" spans="27:39" x14ac:dyDescent="0.3">
      <c r="AA4966" t="str">
        <f>IF(COUNTA('Procytrat 2003GP'!B468,'Procytrat 2003GP'!C468,'Procytrat 2003GP'!D468)&gt;0,"2003GP","")</f>
        <v/>
      </c>
      <c r="AB4966" t="str">
        <f>IFERROR(IF(ISNUMBER('Procytrat 2003GP'!B468),'Procytrat 2003GP'!B468,DATEVALUE('Procytrat 2003GP'!B468)),"")</f>
        <v/>
      </c>
      <c r="AC4966" t="str">
        <f>IF(AA4966="","",'Procytrat 2003GP'!C468)</f>
        <v/>
      </c>
      <c r="AD4966" t="str">
        <f>IF(AA4966="","",IFERROR(1*'Procytrat 2003GP'!D468,IFERROR(_xludf.NUMBERVALUE('Procytrat 2003GP'!D468,".",","),IFERROR(_xludf.NUMBERVALUE('Procytrat 2003GP'!D468,",","."),0))))</f>
        <v/>
      </c>
      <c r="AE4966" t="str">
        <f>IF(AA4966="","",'Procytrat 2003GP'!A468)</f>
        <v/>
      </c>
      <c r="AF4966">
        <f t="shared" si="486"/>
        <v>0</v>
      </c>
      <c r="AG4966" t="str">
        <f t="shared" si="487"/>
        <v/>
      </c>
      <c r="AH4966" t="str">
        <f t="shared" si="488"/>
        <v/>
      </c>
      <c r="AI4966">
        <f t="shared" si="489"/>
        <v>0</v>
      </c>
      <c r="AJ4966">
        <f t="shared" si="490"/>
        <v>0</v>
      </c>
      <c r="AK4966">
        <v>0</v>
      </c>
      <c r="AL4966" t="str">
        <f>IF(AA4966="","",IFERROR(IF(ISNUMBER('Procytrat 2003GP'!E468),'Procytrat 2003GP'!E468,IF(ISNUMBER(SEARCH("12",'Procytrat 2003GP'!E468)),EDATE(AB4966,12),IF(ISNUMBER(SEARCH("6",'Procytrat 2003GP'!E468)),EDATE(AB4966,6),IF(ISNUMBER(SEARCH("3",'Procytrat 2003GP'!E468)),EDATE(AB4966,3),DATEVALUE('Procytrat 2003GP'!E468))))),""))</f>
        <v/>
      </c>
      <c r="AM4966" t="str">
        <f t="shared" ca="1" si="491"/>
        <v/>
      </c>
    </row>
    <row r="4967" spans="27:39" x14ac:dyDescent="0.3">
      <c r="AA4967" t="str">
        <f>IF(COUNTA('Procytrat 2003GP'!B469,'Procytrat 2003GP'!C469,'Procytrat 2003GP'!D469)&gt;0,"2003GP","")</f>
        <v/>
      </c>
      <c r="AB4967" t="str">
        <f>IFERROR(IF(ISNUMBER('Procytrat 2003GP'!B469),'Procytrat 2003GP'!B469,DATEVALUE('Procytrat 2003GP'!B469)),"")</f>
        <v/>
      </c>
      <c r="AC4967" t="str">
        <f>IF(AA4967="","",'Procytrat 2003GP'!C469)</f>
        <v/>
      </c>
      <c r="AD4967" t="str">
        <f>IF(AA4967="","",IFERROR(1*'Procytrat 2003GP'!D469,IFERROR(_xludf.NUMBERVALUE('Procytrat 2003GP'!D469,".",","),IFERROR(_xludf.NUMBERVALUE('Procytrat 2003GP'!D469,",","."),0))))</f>
        <v/>
      </c>
      <c r="AE4967" t="str">
        <f>IF(AA4967="","",'Procytrat 2003GP'!A469)</f>
        <v/>
      </c>
      <c r="AF4967">
        <f t="shared" si="486"/>
        <v>0</v>
      </c>
      <c r="AG4967" t="str">
        <f t="shared" si="487"/>
        <v/>
      </c>
      <c r="AH4967" t="str">
        <f t="shared" si="488"/>
        <v/>
      </c>
      <c r="AI4967">
        <f t="shared" si="489"/>
        <v>0</v>
      </c>
      <c r="AJ4967">
        <f t="shared" si="490"/>
        <v>0</v>
      </c>
      <c r="AK4967">
        <v>0</v>
      </c>
      <c r="AL4967" t="str">
        <f>IF(AA4967="","",IFERROR(IF(ISNUMBER('Procytrat 2003GP'!E469),'Procytrat 2003GP'!E469,IF(ISNUMBER(SEARCH("12",'Procytrat 2003GP'!E469)),EDATE(AB4967,12),IF(ISNUMBER(SEARCH("6",'Procytrat 2003GP'!E469)),EDATE(AB4967,6),IF(ISNUMBER(SEARCH("3",'Procytrat 2003GP'!E469)),EDATE(AB4967,3),DATEVALUE('Procytrat 2003GP'!E469))))),""))</f>
        <v/>
      </c>
      <c r="AM4967" t="str">
        <f t="shared" ca="1" si="491"/>
        <v/>
      </c>
    </row>
    <row r="4968" spans="27:39" x14ac:dyDescent="0.3">
      <c r="AA4968" t="str">
        <f>IF(COUNTA('Procytrat 2003GP'!B470,'Procytrat 2003GP'!C470,'Procytrat 2003GP'!D470)&gt;0,"2003GP","")</f>
        <v/>
      </c>
      <c r="AB4968" t="str">
        <f>IFERROR(IF(ISNUMBER('Procytrat 2003GP'!B470),'Procytrat 2003GP'!B470,DATEVALUE('Procytrat 2003GP'!B470)),"")</f>
        <v/>
      </c>
      <c r="AC4968" t="str">
        <f>IF(AA4968="","",'Procytrat 2003GP'!C470)</f>
        <v/>
      </c>
      <c r="AD4968" t="str">
        <f>IF(AA4968="","",IFERROR(1*'Procytrat 2003GP'!D470,IFERROR(_xludf.NUMBERVALUE('Procytrat 2003GP'!D470,".",","),IFERROR(_xludf.NUMBERVALUE('Procytrat 2003GP'!D470,",","."),0))))</f>
        <v/>
      </c>
      <c r="AE4968" t="str">
        <f>IF(AA4968="","",'Procytrat 2003GP'!A470)</f>
        <v/>
      </c>
      <c r="AF4968">
        <f t="shared" si="486"/>
        <v>0</v>
      </c>
      <c r="AG4968" t="str">
        <f t="shared" si="487"/>
        <v/>
      </c>
      <c r="AH4968" t="str">
        <f t="shared" si="488"/>
        <v/>
      </c>
      <c r="AI4968">
        <f t="shared" si="489"/>
        <v>0</v>
      </c>
      <c r="AJ4968">
        <f t="shared" si="490"/>
        <v>0</v>
      </c>
      <c r="AK4968">
        <v>0</v>
      </c>
      <c r="AL4968" t="str">
        <f>IF(AA4968="","",IFERROR(IF(ISNUMBER('Procytrat 2003GP'!E470),'Procytrat 2003GP'!E470,IF(ISNUMBER(SEARCH("12",'Procytrat 2003GP'!E470)),EDATE(AB4968,12),IF(ISNUMBER(SEARCH("6",'Procytrat 2003GP'!E470)),EDATE(AB4968,6),IF(ISNUMBER(SEARCH("3",'Procytrat 2003GP'!E470)),EDATE(AB4968,3),DATEVALUE('Procytrat 2003GP'!E470))))),""))</f>
        <v/>
      </c>
      <c r="AM4968" t="str">
        <f t="shared" ca="1" si="491"/>
        <v/>
      </c>
    </row>
    <row r="4969" spans="27:39" x14ac:dyDescent="0.3">
      <c r="AA4969" t="str">
        <f>IF(COUNTA('Procytrat 2003GP'!B471,'Procytrat 2003GP'!C471,'Procytrat 2003GP'!D471)&gt;0,"2003GP","")</f>
        <v/>
      </c>
      <c r="AB4969" t="str">
        <f>IFERROR(IF(ISNUMBER('Procytrat 2003GP'!B471),'Procytrat 2003GP'!B471,DATEVALUE('Procytrat 2003GP'!B471)),"")</f>
        <v/>
      </c>
      <c r="AC4969" t="str">
        <f>IF(AA4969="","",'Procytrat 2003GP'!C471)</f>
        <v/>
      </c>
      <c r="AD4969" t="str">
        <f>IF(AA4969="","",IFERROR(1*'Procytrat 2003GP'!D471,IFERROR(_xludf.NUMBERVALUE('Procytrat 2003GP'!D471,".",","),IFERROR(_xludf.NUMBERVALUE('Procytrat 2003GP'!D471,",","."),0))))</f>
        <v/>
      </c>
      <c r="AE4969" t="str">
        <f>IF(AA4969="","",'Procytrat 2003GP'!A471)</f>
        <v/>
      </c>
      <c r="AF4969">
        <f t="shared" si="486"/>
        <v>0</v>
      </c>
      <c r="AG4969" t="str">
        <f t="shared" si="487"/>
        <v/>
      </c>
      <c r="AH4969" t="str">
        <f t="shared" si="488"/>
        <v/>
      </c>
      <c r="AI4969">
        <f t="shared" si="489"/>
        <v>0</v>
      </c>
      <c r="AJ4969">
        <f t="shared" si="490"/>
        <v>0</v>
      </c>
      <c r="AK4969">
        <v>0</v>
      </c>
      <c r="AL4969" t="str">
        <f>IF(AA4969="","",IFERROR(IF(ISNUMBER('Procytrat 2003GP'!E471),'Procytrat 2003GP'!E471,IF(ISNUMBER(SEARCH("12",'Procytrat 2003GP'!E471)),EDATE(AB4969,12),IF(ISNUMBER(SEARCH("6",'Procytrat 2003GP'!E471)),EDATE(AB4969,6),IF(ISNUMBER(SEARCH("3",'Procytrat 2003GP'!E471)),EDATE(AB4969,3),DATEVALUE('Procytrat 2003GP'!E471))))),""))</f>
        <v/>
      </c>
      <c r="AM4969" t="str">
        <f t="shared" ca="1" si="491"/>
        <v/>
      </c>
    </row>
    <row r="4970" spans="27:39" x14ac:dyDescent="0.3">
      <c r="AA4970" t="str">
        <f>IF(COUNTA('Procytrat 2003GP'!B472,'Procytrat 2003GP'!C472,'Procytrat 2003GP'!D472)&gt;0,"2003GP","")</f>
        <v/>
      </c>
      <c r="AB4970" t="str">
        <f>IFERROR(IF(ISNUMBER('Procytrat 2003GP'!B472),'Procytrat 2003GP'!B472,DATEVALUE('Procytrat 2003GP'!B472)),"")</f>
        <v/>
      </c>
      <c r="AC4970" t="str">
        <f>IF(AA4970="","",'Procytrat 2003GP'!C472)</f>
        <v/>
      </c>
      <c r="AD4970" t="str">
        <f>IF(AA4970="","",IFERROR(1*'Procytrat 2003GP'!D472,IFERROR(_xludf.NUMBERVALUE('Procytrat 2003GP'!D472,".",","),IFERROR(_xludf.NUMBERVALUE('Procytrat 2003GP'!D472,",","."),0))))</f>
        <v/>
      </c>
      <c r="AE4970" t="str">
        <f>IF(AA4970="","",'Procytrat 2003GP'!A472)</f>
        <v/>
      </c>
      <c r="AF4970">
        <f t="shared" si="486"/>
        <v>0</v>
      </c>
      <c r="AG4970" t="str">
        <f t="shared" si="487"/>
        <v/>
      </c>
      <c r="AH4970" t="str">
        <f t="shared" si="488"/>
        <v/>
      </c>
      <c r="AI4970">
        <f t="shared" si="489"/>
        <v>0</v>
      </c>
      <c r="AJ4970">
        <f t="shared" si="490"/>
        <v>0</v>
      </c>
      <c r="AK4970">
        <v>0</v>
      </c>
      <c r="AL4970" t="str">
        <f>IF(AA4970="","",IFERROR(IF(ISNUMBER('Procytrat 2003GP'!E472),'Procytrat 2003GP'!E472,IF(ISNUMBER(SEARCH("12",'Procytrat 2003GP'!E472)),EDATE(AB4970,12),IF(ISNUMBER(SEARCH("6",'Procytrat 2003GP'!E472)),EDATE(AB4970,6),IF(ISNUMBER(SEARCH("3",'Procytrat 2003GP'!E472)),EDATE(AB4970,3),DATEVALUE('Procytrat 2003GP'!E472))))),""))</f>
        <v/>
      </c>
      <c r="AM4970" t="str">
        <f t="shared" ca="1" si="491"/>
        <v/>
      </c>
    </row>
    <row r="4971" spans="27:39" x14ac:dyDescent="0.3">
      <c r="AA4971" t="str">
        <f>IF(COUNTA('Procytrat 2003GP'!B473,'Procytrat 2003GP'!C473,'Procytrat 2003GP'!D473)&gt;0,"2003GP","")</f>
        <v/>
      </c>
      <c r="AB4971" t="str">
        <f>IFERROR(IF(ISNUMBER('Procytrat 2003GP'!B473),'Procytrat 2003GP'!B473,DATEVALUE('Procytrat 2003GP'!B473)),"")</f>
        <v/>
      </c>
      <c r="AC4971" t="str">
        <f>IF(AA4971="","",'Procytrat 2003GP'!C473)</f>
        <v/>
      </c>
      <c r="AD4971" t="str">
        <f>IF(AA4971="","",IFERROR(1*'Procytrat 2003GP'!D473,IFERROR(_xludf.NUMBERVALUE('Procytrat 2003GP'!D473,".",","),IFERROR(_xludf.NUMBERVALUE('Procytrat 2003GP'!D473,",","."),0))))</f>
        <v/>
      </c>
      <c r="AE4971" t="str">
        <f>IF(AA4971="","",'Procytrat 2003GP'!A473)</f>
        <v/>
      </c>
      <c r="AF4971">
        <f t="shared" si="486"/>
        <v>0</v>
      </c>
      <c r="AG4971" t="str">
        <f t="shared" si="487"/>
        <v/>
      </c>
      <c r="AH4971" t="str">
        <f t="shared" si="488"/>
        <v/>
      </c>
      <c r="AI4971">
        <f t="shared" si="489"/>
        <v>0</v>
      </c>
      <c r="AJ4971">
        <f t="shared" si="490"/>
        <v>0</v>
      </c>
      <c r="AK4971">
        <v>0</v>
      </c>
      <c r="AL4971" t="str">
        <f>IF(AA4971="","",IFERROR(IF(ISNUMBER('Procytrat 2003GP'!E473),'Procytrat 2003GP'!E473,IF(ISNUMBER(SEARCH("12",'Procytrat 2003GP'!E473)),EDATE(AB4971,12),IF(ISNUMBER(SEARCH("6",'Procytrat 2003GP'!E473)),EDATE(AB4971,6),IF(ISNUMBER(SEARCH("3",'Procytrat 2003GP'!E473)),EDATE(AB4971,3),DATEVALUE('Procytrat 2003GP'!E473))))),""))</f>
        <v/>
      </c>
      <c r="AM4971" t="str">
        <f t="shared" ca="1" si="491"/>
        <v/>
      </c>
    </row>
    <row r="4972" spans="27:39" x14ac:dyDescent="0.3">
      <c r="AA4972" t="str">
        <f>IF(COUNTA('Procytrat 2003GP'!B474,'Procytrat 2003GP'!C474,'Procytrat 2003GP'!D474)&gt;0,"2003GP","")</f>
        <v/>
      </c>
      <c r="AB4972" t="str">
        <f>IFERROR(IF(ISNUMBER('Procytrat 2003GP'!B474),'Procytrat 2003GP'!B474,DATEVALUE('Procytrat 2003GP'!B474)),"")</f>
        <v/>
      </c>
      <c r="AC4972" t="str">
        <f>IF(AA4972="","",'Procytrat 2003GP'!C474)</f>
        <v/>
      </c>
      <c r="AD4972" t="str">
        <f>IF(AA4972="","",IFERROR(1*'Procytrat 2003GP'!D474,IFERROR(_xludf.NUMBERVALUE('Procytrat 2003GP'!D474,".",","),IFERROR(_xludf.NUMBERVALUE('Procytrat 2003GP'!D474,",","."),0))))</f>
        <v/>
      </c>
      <c r="AE4972" t="str">
        <f>IF(AA4972="","",'Procytrat 2003GP'!A474)</f>
        <v/>
      </c>
      <c r="AF4972">
        <f t="shared" si="486"/>
        <v>0</v>
      </c>
      <c r="AG4972" t="str">
        <f t="shared" si="487"/>
        <v/>
      </c>
      <c r="AH4972" t="str">
        <f t="shared" si="488"/>
        <v/>
      </c>
      <c r="AI4972">
        <f t="shared" si="489"/>
        <v>0</v>
      </c>
      <c r="AJ4972">
        <f t="shared" si="490"/>
        <v>0</v>
      </c>
      <c r="AK4972">
        <v>0</v>
      </c>
      <c r="AL4972" t="str">
        <f>IF(AA4972="","",IFERROR(IF(ISNUMBER('Procytrat 2003GP'!E474),'Procytrat 2003GP'!E474,IF(ISNUMBER(SEARCH("12",'Procytrat 2003GP'!E474)),EDATE(AB4972,12),IF(ISNUMBER(SEARCH("6",'Procytrat 2003GP'!E474)),EDATE(AB4972,6),IF(ISNUMBER(SEARCH("3",'Procytrat 2003GP'!E474)),EDATE(AB4972,3),DATEVALUE('Procytrat 2003GP'!E474))))),""))</f>
        <v/>
      </c>
      <c r="AM4972" t="str">
        <f t="shared" ca="1" si="491"/>
        <v/>
      </c>
    </row>
    <row r="4973" spans="27:39" x14ac:dyDescent="0.3">
      <c r="AA4973" t="str">
        <f>IF(COUNTA('Procytrat 2003GP'!B475,'Procytrat 2003GP'!C475,'Procytrat 2003GP'!D475)&gt;0,"2003GP","")</f>
        <v/>
      </c>
      <c r="AB4973" t="str">
        <f>IFERROR(IF(ISNUMBER('Procytrat 2003GP'!B475),'Procytrat 2003GP'!B475,DATEVALUE('Procytrat 2003GP'!B475)),"")</f>
        <v/>
      </c>
      <c r="AC4973" t="str">
        <f>IF(AA4973="","",'Procytrat 2003GP'!C475)</f>
        <v/>
      </c>
      <c r="AD4973" t="str">
        <f>IF(AA4973="","",IFERROR(1*'Procytrat 2003GP'!D475,IFERROR(_xludf.NUMBERVALUE('Procytrat 2003GP'!D475,".",","),IFERROR(_xludf.NUMBERVALUE('Procytrat 2003GP'!D475,",","."),0))))</f>
        <v/>
      </c>
      <c r="AE4973" t="str">
        <f>IF(AA4973="","",'Procytrat 2003GP'!A475)</f>
        <v/>
      </c>
      <c r="AF4973">
        <f t="shared" si="486"/>
        <v>0</v>
      </c>
      <c r="AG4973" t="str">
        <f t="shared" si="487"/>
        <v/>
      </c>
      <c r="AH4973" t="str">
        <f t="shared" si="488"/>
        <v/>
      </c>
      <c r="AI4973">
        <f t="shared" si="489"/>
        <v>0</v>
      </c>
      <c r="AJ4973">
        <f t="shared" si="490"/>
        <v>0</v>
      </c>
      <c r="AK4973">
        <v>0</v>
      </c>
      <c r="AL4973" t="str">
        <f>IF(AA4973="","",IFERROR(IF(ISNUMBER('Procytrat 2003GP'!E475),'Procytrat 2003GP'!E475,IF(ISNUMBER(SEARCH("12",'Procytrat 2003GP'!E475)),EDATE(AB4973,12),IF(ISNUMBER(SEARCH("6",'Procytrat 2003GP'!E475)),EDATE(AB4973,6),IF(ISNUMBER(SEARCH("3",'Procytrat 2003GP'!E475)),EDATE(AB4973,3),DATEVALUE('Procytrat 2003GP'!E475))))),""))</f>
        <v/>
      </c>
      <c r="AM4973" t="str">
        <f t="shared" ca="1" si="491"/>
        <v/>
      </c>
    </row>
    <row r="4974" spans="27:39" x14ac:dyDescent="0.3">
      <c r="AA4974" t="str">
        <f>IF(COUNTA('Procytrat 2003GP'!B476,'Procytrat 2003GP'!C476,'Procytrat 2003GP'!D476)&gt;0,"2003GP","")</f>
        <v/>
      </c>
      <c r="AB4974" t="str">
        <f>IFERROR(IF(ISNUMBER('Procytrat 2003GP'!B476),'Procytrat 2003GP'!B476,DATEVALUE('Procytrat 2003GP'!B476)),"")</f>
        <v/>
      </c>
      <c r="AC4974" t="str">
        <f>IF(AA4974="","",'Procytrat 2003GP'!C476)</f>
        <v/>
      </c>
      <c r="AD4974" t="str">
        <f>IF(AA4974="","",IFERROR(1*'Procytrat 2003GP'!D476,IFERROR(_xludf.NUMBERVALUE('Procytrat 2003GP'!D476,".",","),IFERROR(_xludf.NUMBERVALUE('Procytrat 2003GP'!D476,",","."),0))))</f>
        <v/>
      </c>
      <c r="AE4974" t="str">
        <f>IF(AA4974="","",'Procytrat 2003GP'!A476)</f>
        <v/>
      </c>
      <c r="AF4974">
        <f t="shared" si="486"/>
        <v>0</v>
      </c>
      <c r="AG4974" t="str">
        <f t="shared" si="487"/>
        <v/>
      </c>
      <c r="AH4974" t="str">
        <f t="shared" si="488"/>
        <v/>
      </c>
      <c r="AI4974">
        <f t="shared" si="489"/>
        <v>0</v>
      </c>
      <c r="AJ4974">
        <f t="shared" si="490"/>
        <v>0</v>
      </c>
      <c r="AK4974">
        <v>0</v>
      </c>
      <c r="AL4974" t="str">
        <f>IF(AA4974="","",IFERROR(IF(ISNUMBER('Procytrat 2003GP'!E476),'Procytrat 2003GP'!E476,IF(ISNUMBER(SEARCH("12",'Procytrat 2003GP'!E476)),EDATE(AB4974,12),IF(ISNUMBER(SEARCH("6",'Procytrat 2003GP'!E476)),EDATE(AB4974,6),IF(ISNUMBER(SEARCH("3",'Procytrat 2003GP'!E476)),EDATE(AB4974,3),DATEVALUE('Procytrat 2003GP'!E476))))),""))</f>
        <v/>
      </c>
      <c r="AM4974" t="str">
        <f t="shared" ca="1" si="491"/>
        <v/>
      </c>
    </row>
    <row r="4975" spans="27:39" x14ac:dyDescent="0.3">
      <c r="AA4975" t="str">
        <f>IF(COUNTA('Procytrat 2003GP'!B477,'Procytrat 2003GP'!C477,'Procytrat 2003GP'!D477)&gt;0,"2003GP","")</f>
        <v/>
      </c>
      <c r="AB4975" t="str">
        <f>IFERROR(IF(ISNUMBER('Procytrat 2003GP'!B477),'Procytrat 2003GP'!B477,DATEVALUE('Procytrat 2003GP'!B477)),"")</f>
        <v/>
      </c>
      <c r="AC4975" t="str">
        <f>IF(AA4975="","",'Procytrat 2003GP'!C477)</f>
        <v/>
      </c>
      <c r="AD4975" t="str">
        <f>IF(AA4975="","",IFERROR(1*'Procytrat 2003GP'!D477,IFERROR(_xludf.NUMBERVALUE('Procytrat 2003GP'!D477,".",","),IFERROR(_xludf.NUMBERVALUE('Procytrat 2003GP'!D477,",","."),0))))</f>
        <v/>
      </c>
      <c r="AE4975" t="str">
        <f>IF(AA4975="","",'Procytrat 2003GP'!A477)</f>
        <v/>
      </c>
      <c r="AF4975">
        <f t="shared" si="486"/>
        <v>0</v>
      </c>
      <c r="AG4975" t="str">
        <f t="shared" si="487"/>
        <v/>
      </c>
      <c r="AH4975" t="str">
        <f t="shared" si="488"/>
        <v/>
      </c>
      <c r="AI4975">
        <f t="shared" si="489"/>
        <v>0</v>
      </c>
      <c r="AJ4975">
        <f t="shared" si="490"/>
        <v>0</v>
      </c>
      <c r="AK4975">
        <v>0</v>
      </c>
      <c r="AL4975" t="str">
        <f>IF(AA4975="","",IFERROR(IF(ISNUMBER('Procytrat 2003GP'!E477),'Procytrat 2003GP'!E477,IF(ISNUMBER(SEARCH("12",'Procytrat 2003GP'!E477)),EDATE(AB4975,12),IF(ISNUMBER(SEARCH("6",'Procytrat 2003GP'!E477)),EDATE(AB4975,6),IF(ISNUMBER(SEARCH("3",'Procytrat 2003GP'!E477)),EDATE(AB4975,3),DATEVALUE('Procytrat 2003GP'!E477))))),""))</f>
        <v/>
      </c>
      <c r="AM4975" t="str">
        <f t="shared" ca="1" si="491"/>
        <v/>
      </c>
    </row>
    <row r="4976" spans="27:39" x14ac:dyDescent="0.3">
      <c r="AA4976" t="str">
        <f>IF(COUNTA('Procytrat 2003GP'!B478,'Procytrat 2003GP'!C478,'Procytrat 2003GP'!D478)&gt;0,"2003GP","")</f>
        <v/>
      </c>
      <c r="AB4976" t="str">
        <f>IFERROR(IF(ISNUMBER('Procytrat 2003GP'!B478),'Procytrat 2003GP'!B478,DATEVALUE('Procytrat 2003GP'!B478)),"")</f>
        <v/>
      </c>
      <c r="AC4976" t="str">
        <f>IF(AA4976="","",'Procytrat 2003GP'!C478)</f>
        <v/>
      </c>
      <c r="AD4976" t="str">
        <f>IF(AA4976="","",IFERROR(1*'Procytrat 2003GP'!D478,IFERROR(_xludf.NUMBERVALUE('Procytrat 2003GP'!D478,".",","),IFERROR(_xludf.NUMBERVALUE('Procytrat 2003GP'!D478,",","."),0))))</f>
        <v/>
      </c>
      <c r="AE4976" t="str">
        <f>IF(AA4976="","",'Procytrat 2003GP'!A478)</f>
        <v/>
      </c>
      <c r="AF4976">
        <f t="shared" si="486"/>
        <v>0</v>
      </c>
      <c r="AG4976" t="str">
        <f t="shared" si="487"/>
        <v/>
      </c>
      <c r="AH4976" t="str">
        <f t="shared" si="488"/>
        <v/>
      </c>
      <c r="AI4976">
        <f t="shared" si="489"/>
        <v>0</v>
      </c>
      <c r="AJ4976">
        <f t="shared" si="490"/>
        <v>0</v>
      </c>
      <c r="AK4976">
        <v>0</v>
      </c>
      <c r="AL4976" t="str">
        <f>IF(AA4976="","",IFERROR(IF(ISNUMBER('Procytrat 2003GP'!E478),'Procytrat 2003GP'!E478,IF(ISNUMBER(SEARCH("12",'Procytrat 2003GP'!E478)),EDATE(AB4976,12),IF(ISNUMBER(SEARCH("6",'Procytrat 2003GP'!E478)),EDATE(AB4976,6),IF(ISNUMBER(SEARCH("3",'Procytrat 2003GP'!E478)),EDATE(AB4976,3),DATEVALUE('Procytrat 2003GP'!E478))))),""))</f>
        <v/>
      </c>
      <c r="AM4976" t="str">
        <f t="shared" ca="1" si="491"/>
        <v/>
      </c>
    </row>
    <row r="4977" spans="27:39" x14ac:dyDescent="0.3">
      <c r="AA4977" t="str">
        <f>IF(COUNTA('Procytrat 2003GP'!B479,'Procytrat 2003GP'!C479,'Procytrat 2003GP'!D479)&gt;0,"2003GP","")</f>
        <v/>
      </c>
      <c r="AB4977" t="str">
        <f>IFERROR(IF(ISNUMBER('Procytrat 2003GP'!B479),'Procytrat 2003GP'!B479,DATEVALUE('Procytrat 2003GP'!B479)),"")</f>
        <v/>
      </c>
      <c r="AC4977" t="str">
        <f>IF(AA4977="","",'Procytrat 2003GP'!C479)</f>
        <v/>
      </c>
      <c r="AD4977" t="str">
        <f>IF(AA4977="","",IFERROR(1*'Procytrat 2003GP'!D479,IFERROR(_xludf.NUMBERVALUE('Procytrat 2003GP'!D479,".",","),IFERROR(_xludf.NUMBERVALUE('Procytrat 2003GP'!D479,",","."),0))))</f>
        <v/>
      </c>
      <c r="AE4977" t="str">
        <f>IF(AA4977="","",'Procytrat 2003GP'!A479)</f>
        <v/>
      </c>
      <c r="AF4977">
        <f t="shared" si="486"/>
        <v>0</v>
      </c>
      <c r="AG4977" t="str">
        <f t="shared" si="487"/>
        <v/>
      </c>
      <c r="AH4977" t="str">
        <f t="shared" si="488"/>
        <v/>
      </c>
      <c r="AI4977">
        <f t="shared" si="489"/>
        <v>0</v>
      </c>
      <c r="AJ4977">
        <f t="shared" si="490"/>
        <v>0</v>
      </c>
      <c r="AK4977">
        <v>0</v>
      </c>
      <c r="AL4977" t="str">
        <f>IF(AA4977="","",IFERROR(IF(ISNUMBER('Procytrat 2003GP'!E479),'Procytrat 2003GP'!E479,IF(ISNUMBER(SEARCH("12",'Procytrat 2003GP'!E479)),EDATE(AB4977,12),IF(ISNUMBER(SEARCH("6",'Procytrat 2003GP'!E479)),EDATE(AB4977,6),IF(ISNUMBER(SEARCH("3",'Procytrat 2003GP'!E479)),EDATE(AB4977,3),DATEVALUE('Procytrat 2003GP'!E479))))),""))</f>
        <v/>
      </c>
      <c r="AM4977" t="str">
        <f t="shared" ca="1" si="491"/>
        <v/>
      </c>
    </row>
    <row r="4978" spans="27:39" x14ac:dyDescent="0.3">
      <c r="AA4978" t="str">
        <f>IF(COUNTA('Procytrat 2003GP'!B480,'Procytrat 2003GP'!C480,'Procytrat 2003GP'!D480)&gt;0,"2003GP","")</f>
        <v/>
      </c>
      <c r="AB4978" t="str">
        <f>IFERROR(IF(ISNUMBER('Procytrat 2003GP'!B480),'Procytrat 2003GP'!B480,DATEVALUE('Procytrat 2003GP'!B480)),"")</f>
        <v/>
      </c>
      <c r="AC4978" t="str">
        <f>IF(AA4978="","",'Procytrat 2003GP'!C480)</f>
        <v/>
      </c>
      <c r="AD4978" t="str">
        <f>IF(AA4978="","",IFERROR(1*'Procytrat 2003GP'!D480,IFERROR(_xludf.NUMBERVALUE('Procytrat 2003GP'!D480,".",","),IFERROR(_xludf.NUMBERVALUE('Procytrat 2003GP'!D480,",","."),0))))</f>
        <v/>
      </c>
      <c r="AE4978" t="str">
        <f>IF(AA4978="","",'Procytrat 2003GP'!A480)</f>
        <v/>
      </c>
      <c r="AF4978">
        <f t="shared" si="486"/>
        <v>0</v>
      </c>
      <c r="AG4978" t="str">
        <f t="shared" si="487"/>
        <v/>
      </c>
      <c r="AH4978" t="str">
        <f t="shared" si="488"/>
        <v/>
      </c>
      <c r="AI4978">
        <f t="shared" si="489"/>
        <v>0</v>
      </c>
      <c r="AJ4978">
        <f t="shared" si="490"/>
        <v>0</v>
      </c>
      <c r="AK4978">
        <v>0</v>
      </c>
      <c r="AL4978" t="str">
        <f>IF(AA4978="","",IFERROR(IF(ISNUMBER('Procytrat 2003GP'!E480),'Procytrat 2003GP'!E480,IF(ISNUMBER(SEARCH("12",'Procytrat 2003GP'!E480)),EDATE(AB4978,12),IF(ISNUMBER(SEARCH("6",'Procytrat 2003GP'!E480)),EDATE(AB4978,6),IF(ISNUMBER(SEARCH("3",'Procytrat 2003GP'!E480)),EDATE(AB4978,3),DATEVALUE('Procytrat 2003GP'!E480))))),""))</f>
        <v/>
      </c>
      <c r="AM4978" t="str">
        <f t="shared" ca="1" si="491"/>
        <v/>
      </c>
    </row>
    <row r="4979" spans="27:39" x14ac:dyDescent="0.3">
      <c r="AA4979" t="str">
        <f>IF(COUNTA('Procytrat 2003GP'!B481,'Procytrat 2003GP'!C481,'Procytrat 2003GP'!D481)&gt;0,"2003GP","")</f>
        <v/>
      </c>
      <c r="AB4979" t="str">
        <f>IFERROR(IF(ISNUMBER('Procytrat 2003GP'!B481),'Procytrat 2003GP'!B481,DATEVALUE('Procytrat 2003GP'!B481)),"")</f>
        <v/>
      </c>
      <c r="AC4979" t="str">
        <f>IF(AA4979="","",'Procytrat 2003GP'!C481)</f>
        <v/>
      </c>
      <c r="AD4979" t="str">
        <f>IF(AA4979="","",IFERROR(1*'Procytrat 2003GP'!D481,IFERROR(_xludf.NUMBERVALUE('Procytrat 2003GP'!D481,".",","),IFERROR(_xludf.NUMBERVALUE('Procytrat 2003GP'!D481,",","."),0))))</f>
        <v/>
      </c>
      <c r="AE4979" t="str">
        <f>IF(AA4979="","",'Procytrat 2003GP'!A481)</f>
        <v/>
      </c>
      <c r="AF4979">
        <f t="shared" si="486"/>
        <v>0</v>
      </c>
      <c r="AG4979" t="str">
        <f t="shared" si="487"/>
        <v/>
      </c>
      <c r="AH4979" t="str">
        <f t="shared" si="488"/>
        <v/>
      </c>
      <c r="AI4979">
        <f t="shared" si="489"/>
        <v>0</v>
      </c>
      <c r="AJ4979">
        <f t="shared" si="490"/>
        <v>0</v>
      </c>
      <c r="AK4979">
        <v>0</v>
      </c>
      <c r="AL4979" t="str">
        <f>IF(AA4979="","",IFERROR(IF(ISNUMBER('Procytrat 2003GP'!E481),'Procytrat 2003GP'!E481,IF(ISNUMBER(SEARCH("12",'Procytrat 2003GP'!E481)),EDATE(AB4979,12),IF(ISNUMBER(SEARCH("6",'Procytrat 2003GP'!E481)),EDATE(AB4979,6),IF(ISNUMBER(SEARCH("3",'Procytrat 2003GP'!E481)),EDATE(AB4979,3),DATEVALUE('Procytrat 2003GP'!E481))))),""))</f>
        <v/>
      </c>
      <c r="AM4979" t="str">
        <f t="shared" ca="1" si="491"/>
        <v/>
      </c>
    </row>
    <row r="4980" spans="27:39" x14ac:dyDescent="0.3">
      <c r="AA4980" t="str">
        <f>IF(COUNTA('Procytrat 2003GP'!B482,'Procytrat 2003GP'!C482,'Procytrat 2003GP'!D482)&gt;0,"2003GP","")</f>
        <v/>
      </c>
      <c r="AB4980" t="str">
        <f>IFERROR(IF(ISNUMBER('Procytrat 2003GP'!B482),'Procytrat 2003GP'!B482,DATEVALUE('Procytrat 2003GP'!B482)),"")</f>
        <v/>
      </c>
      <c r="AC4980" t="str">
        <f>IF(AA4980="","",'Procytrat 2003GP'!C482)</f>
        <v/>
      </c>
      <c r="AD4980" t="str">
        <f>IF(AA4980="","",IFERROR(1*'Procytrat 2003GP'!D482,IFERROR(_xludf.NUMBERVALUE('Procytrat 2003GP'!D482,".",","),IFERROR(_xludf.NUMBERVALUE('Procytrat 2003GP'!D482,",","."),0))))</f>
        <v/>
      </c>
      <c r="AE4980" t="str">
        <f>IF(AA4980="","",'Procytrat 2003GP'!A482)</f>
        <v/>
      </c>
      <c r="AF4980">
        <f t="shared" si="486"/>
        <v>0</v>
      </c>
      <c r="AG4980" t="str">
        <f t="shared" si="487"/>
        <v/>
      </c>
      <c r="AH4980" t="str">
        <f t="shared" si="488"/>
        <v/>
      </c>
      <c r="AI4980">
        <f t="shared" si="489"/>
        <v>0</v>
      </c>
      <c r="AJ4980">
        <f t="shared" si="490"/>
        <v>0</v>
      </c>
      <c r="AK4980">
        <v>0</v>
      </c>
      <c r="AL4980" t="str">
        <f>IF(AA4980="","",IFERROR(IF(ISNUMBER('Procytrat 2003GP'!E482),'Procytrat 2003GP'!E482,IF(ISNUMBER(SEARCH("12",'Procytrat 2003GP'!E482)),EDATE(AB4980,12),IF(ISNUMBER(SEARCH("6",'Procytrat 2003GP'!E482)),EDATE(AB4980,6),IF(ISNUMBER(SEARCH("3",'Procytrat 2003GP'!E482)),EDATE(AB4980,3),DATEVALUE('Procytrat 2003GP'!E482))))),""))</f>
        <v/>
      </c>
      <c r="AM4980" t="str">
        <f t="shared" ca="1" si="491"/>
        <v/>
      </c>
    </row>
    <row r="4981" spans="27:39" x14ac:dyDescent="0.3">
      <c r="AA4981" t="str">
        <f>IF(COUNTA('Procytrat 2003GP'!B483,'Procytrat 2003GP'!C483,'Procytrat 2003GP'!D483)&gt;0,"2003GP","")</f>
        <v/>
      </c>
      <c r="AB4981" t="str">
        <f>IFERROR(IF(ISNUMBER('Procytrat 2003GP'!B483),'Procytrat 2003GP'!B483,DATEVALUE('Procytrat 2003GP'!B483)),"")</f>
        <v/>
      </c>
      <c r="AC4981" t="str">
        <f>IF(AA4981="","",'Procytrat 2003GP'!C483)</f>
        <v/>
      </c>
      <c r="AD4981" t="str">
        <f>IF(AA4981="","",IFERROR(1*'Procytrat 2003GP'!D483,IFERROR(_xludf.NUMBERVALUE('Procytrat 2003GP'!D483,".",","),IFERROR(_xludf.NUMBERVALUE('Procytrat 2003GP'!D483,",","."),0))))</f>
        <v/>
      </c>
      <c r="AE4981" t="str">
        <f>IF(AA4981="","",'Procytrat 2003GP'!A483)</f>
        <v/>
      </c>
      <c r="AF4981">
        <f t="shared" si="486"/>
        <v>0</v>
      </c>
      <c r="AG4981" t="str">
        <f t="shared" si="487"/>
        <v/>
      </c>
      <c r="AH4981" t="str">
        <f t="shared" si="488"/>
        <v/>
      </c>
      <c r="AI4981">
        <f t="shared" si="489"/>
        <v>0</v>
      </c>
      <c r="AJ4981">
        <f t="shared" si="490"/>
        <v>0</v>
      </c>
      <c r="AK4981">
        <v>0</v>
      </c>
      <c r="AL4981" t="str">
        <f>IF(AA4981="","",IFERROR(IF(ISNUMBER('Procytrat 2003GP'!E483),'Procytrat 2003GP'!E483,IF(ISNUMBER(SEARCH("12",'Procytrat 2003GP'!E483)),EDATE(AB4981,12),IF(ISNUMBER(SEARCH("6",'Procytrat 2003GP'!E483)),EDATE(AB4981,6),IF(ISNUMBER(SEARCH("3",'Procytrat 2003GP'!E483)),EDATE(AB4981,3),DATEVALUE('Procytrat 2003GP'!E483))))),""))</f>
        <v/>
      </c>
      <c r="AM4981" t="str">
        <f t="shared" ca="1" si="491"/>
        <v/>
      </c>
    </row>
    <row r="4982" spans="27:39" x14ac:dyDescent="0.3">
      <c r="AA4982" t="str">
        <f>IF(COUNTA('Procytrat 2003GP'!B484,'Procytrat 2003GP'!C484,'Procytrat 2003GP'!D484)&gt;0,"2003GP","")</f>
        <v/>
      </c>
      <c r="AB4982" t="str">
        <f>IFERROR(IF(ISNUMBER('Procytrat 2003GP'!B484),'Procytrat 2003GP'!B484,DATEVALUE('Procytrat 2003GP'!B484)),"")</f>
        <v/>
      </c>
      <c r="AC4982" t="str">
        <f>IF(AA4982="","",'Procytrat 2003GP'!C484)</f>
        <v/>
      </c>
      <c r="AD4982" t="str">
        <f>IF(AA4982="","",IFERROR(1*'Procytrat 2003GP'!D484,IFERROR(_xludf.NUMBERVALUE('Procytrat 2003GP'!D484,".",","),IFERROR(_xludf.NUMBERVALUE('Procytrat 2003GP'!D484,",","."),0))))</f>
        <v/>
      </c>
      <c r="AE4982" t="str">
        <f>IF(AA4982="","",'Procytrat 2003GP'!A484)</f>
        <v/>
      </c>
      <c r="AF4982">
        <f t="shared" si="486"/>
        <v>0</v>
      </c>
      <c r="AG4982" t="str">
        <f t="shared" si="487"/>
        <v/>
      </c>
      <c r="AH4982" t="str">
        <f t="shared" si="488"/>
        <v/>
      </c>
      <c r="AI4982">
        <f t="shared" si="489"/>
        <v>0</v>
      </c>
      <c r="AJ4982">
        <f t="shared" si="490"/>
        <v>0</v>
      </c>
      <c r="AK4982">
        <v>0</v>
      </c>
      <c r="AL4982" t="str">
        <f>IF(AA4982="","",IFERROR(IF(ISNUMBER('Procytrat 2003GP'!E484),'Procytrat 2003GP'!E484,IF(ISNUMBER(SEARCH("12",'Procytrat 2003GP'!E484)),EDATE(AB4982,12),IF(ISNUMBER(SEARCH("6",'Procytrat 2003GP'!E484)),EDATE(AB4982,6),IF(ISNUMBER(SEARCH("3",'Procytrat 2003GP'!E484)),EDATE(AB4982,3),DATEVALUE('Procytrat 2003GP'!E484))))),""))</f>
        <v/>
      </c>
      <c r="AM4982" t="str">
        <f t="shared" ca="1" si="491"/>
        <v/>
      </c>
    </row>
    <row r="4983" spans="27:39" x14ac:dyDescent="0.3">
      <c r="AA4983" t="str">
        <f>IF(COUNTA('Procytrat 2003GP'!B485,'Procytrat 2003GP'!C485,'Procytrat 2003GP'!D485)&gt;0,"2003GP","")</f>
        <v/>
      </c>
      <c r="AB4983" t="str">
        <f>IFERROR(IF(ISNUMBER('Procytrat 2003GP'!B485),'Procytrat 2003GP'!B485,DATEVALUE('Procytrat 2003GP'!B485)),"")</f>
        <v/>
      </c>
      <c r="AC4983" t="str">
        <f>IF(AA4983="","",'Procytrat 2003GP'!C485)</f>
        <v/>
      </c>
      <c r="AD4983" t="str">
        <f>IF(AA4983="","",IFERROR(1*'Procytrat 2003GP'!D485,IFERROR(_xludf.NUMBERVALUE('Procytrat 2003GP'!D485,".",","),IFERROR(_xludf.NUMBERVALUE('Procytrat 2003GP'!D485,",","."),0))))</f>
        <v/>
      </c>
      <c r="AE4983" t="str">
        <f>IF(AA4983="","",'Procytrat 2003GP'!A485)</f>
        <v/>
      </c>
      <c r="AF4983">
        <f t="shared" si="486"/>
        <v>0</v>
      </c>
      <c r="AG4983" t="str">
        <f t="shared" si="487"/>
        <v/>
      </c>
      <c r="AH4983" t="str">
        <f t="shared" si="488"/>
        <v/>
      </c>
      <c r="AI4983">
        <f t="shared" si="489"/>
        <v>0</v>
      </c>
      <c r="AJ4983">
        <f t="shared" si="490"/>
        <v>0</v>
      </c>
      <c r="AK4983">
        <v>0</v>
      </c>
      <c r="AL4983" t="str">
        <f>IF(AA4983="","",IFERROR(IF(ISNUMBER('Procytrat 2003GP'!E485),'Procytrat 2003GP'!E485,IF(ISNUMBER(SEARCH("12",'Procytrat 2003GP'!E485)),EDATE(AB4983,12),IF(ISNUMBER(SEARCH("6",'Procytrat 2003GP'!E485)),EDATE(AB4983,6),IF(ISNUMBER(SEARCH("3",'Procytrat 2003GP'!E485)),EDATE(AB4983,3),DATEVALUE('Procytrat 2003GP'!E485))))),""))</f>
        <v/>
      </c>
      <c r="AM4983" t="str">
        <f t="shared" ca="1" si="491"/>
        <v/>
      </c>
    </row>
    <row r="4984" spans="27:39" x14ac:dyDescent="0.3">
      <c r="AA4984" t="str">
        <f>IF(COUNTA('Procytrat 2003GP'!B486,'Procytrat 2003GP'!C486,'Procytrat 2003GP'!D486)&gt;0,"2003GP","")</f>
        <v/>
      </c>
      <c r="AB4984" t="str">
        <f>IFERROR(IF(ISNUMBER('Procytrat 2003GP'!B486),'Procytrat 2003GP'!B486,DATEVALUE('Procytrat 2003GP'!B486)),"")</f>
        <v/>
      </c>
      <c r="AC4984" t="str">
        <f>IF(AA4984="","",'Procytrat 2003GP'!C486)</f>
        <v/>
      </c>
      <c r="AD4984" t="str">
        <f>IF(AA4984="","",IFERROR(1*'Procytrat 2003GP'!D486,IFERROR(_xludf.NUMBERVALUE('Procytrat 2003GP'!D486,".",","),IFERROR(_xludf.NUMBERVALUE('Procytrat 2003GP'!D486,",","."),0))))</f>
        <v/>
      </c>
      <c r="AE4984" t="str">
        <f>IF(AA4984="","",'Procytrat 2003GP'!A486)</f>
        <v/>
      </c>
      <c r="AF4984">
        <f t="shared" si="486"/>
        <v>0</v>
      </c>
      <c r="AG4984" t="str">
        <f t="shared" si="487"/>
        <v/>
      </c>
      <c r="AH4984" t="str">
        <f t="shared" si="488"/>
        <v/>
      </c>
      <c r="AI4984">
        <f t="shared" si="489"/>
        <v>0</v>
      </c>
      <c r="AJ4984">
        <f t="shared" si="490"/>
        <v>0</v>
      </c>
      <c r="AK4984">
        <v>0</v>
      </c>
      <c r="AL4984" t="str">
        <f>IF(AA4984="","",IFERROR(IF(ISNUMBER('Procytrat 2003GP'!E486),'Procytrat 2003GP'!E486,IF(ISNUMBER(SEARCH("12",'Procytrat 2003GP'!E486)),EDATE(AB4984,12),IF(ISNUMBER(SEARCH("6",'Procytrat 2003GP'!E486)),EDATE(AB4984,6),IF(ISNUMBER(SEARCH("3",'Procytrat 2003GP'!E486)),EDATE(AB4984,3),DATEVALUE('Procytrat 2003GP'!E486))))),""))</f>
        <v/>
      </c>
      <c r="AM4984" t="str">
        <f t="shared" ca="1" si="491"/>
        <v/>
      </c>
    </row>
    <row r="4985" spans="27:39" x14ac:dyDescent="0.3">
      <c r="AA4985" t="str">
        <f>IF(COUNTA('Procytrat 2003GP'!B487,'Procytrat 2003GP'!C487,'Procytrat 2003GP'!D487)&gt;0,"2003GP","")</f>
        <v/>
      </c>
      <c r="AB4985" t="str">
        <f>IFERROR(IF(ISNUMBER('Procytrat 2003GP'!B487),'Procytrat 2003GP'!B487,DATEVALUE('Procytrat 2003GP'!B487)),"")</f>
        <v/>
      </c>
      <c r="AC4985" t="str">
        <f>IF(AA4985="","",'Procytrat 2003GP'!C487)</f>
        <v/>
      </c>
      <c r="AD4985" t="str">
        <f>IF(AA4985="","",IFERROR(1*'Procytrat 2003GP'!D487,IFERROR(_xludf.NUMBERVALUE('Procytrat 2003GP'!D487,".",","),IFERROR(_xludf.NUMBERVALUE('Procytrat 2003GP'!D487,",","."),0))))</f>
        <v/>
      </c>
      <c r="AE4985" t="str">
        <f>IF(AA4985="","",'Procytrat 2003GP'!A487)</f>
        <v/>
      </c>
      <c r="AF4985">
        <f t="shared" si="486"/>
        <v>0</v>
      </c>
      <c r="AG4985" t="str">
        <f t="shared" si="487"/>
        <v/>
      </c>
      <c r="AH4985" t="str">
        <f t="shared" si="488"/>
        <v/>
      </c>
      <c r="AI4985">
        <f t="shared" si="489"/>
        <v>0</v>
      </c>
      <c r="AJ4985">
        <f t="shared" si="490"/>
        <v>0</v>
      </c>
      <c r="AK4985">
        <v>0</v>
      </c>
      <c r="AL4985" t="str">
        <f>IF(AA4985="","",IFERROR(IF(ISNUMBER('Procytrat 2003GP'!E487),'Procytrat 2003GP'!E487,IF(ISNUMBER(SEARCH("12",'Procytrat 2003GP'!E487)),EDATE(AB4985,12),IF(ISNUMBER(SEARCH("6",'Procytrat 2003GP'!E487)),EDATE(AB4985,6),IF(ISNUMBER(SEARCH("3",'Procytrat 2003GP'!E487)),EDATE(AB4985,3),DATEVALUE('Procytrat 2003GP'!E487))))),""))</f>
        <v/>
      </c>
      <c r="AM4985" t="str">
        <f t="shared" ca="1" si="491"/>
        <v/>
      </c>
    </row>
    <row r="4986" spans="27:39" x14ac:dyDescent="0.3">
      <c r="AA4986" t="str">
        <f>IF(COUNTA('Procytrat 2003GP'!B488,'Procytrat 2003GP'!C488,'Procytrat 2003GP'!D488)&gt;0,"2003GP","")</f>
        <v/>
      </c>
      <c r="AB4986" t="str">
        <f>IFERROR(IF(ISNUMBER('Procytrat 2003GP'!B488),'Procytrat 2003GP'!B488,DATEVALUE('Procytrat 2003GP'!B488)),"")</f>
        <v/>
      </c>
      <c r="AC4986" t="str">
        <f>IF(AA4986="","",'Procytrat 2003GP'!C488)</f>
        <v/>
      </c>
      <c r="AD4986" t="str">
        <f>IF(AA4986="","",IFERROR(1*'Procytrat 2003GP'!D488,IFERROR(_xludf.NUMBERVALUE('Procytrat 2003GP'!D488,".",","),IFERROR(_xludf.NUMBERVALUE('Procytrat 2003GP'!D488,",","."),0))))</f>
        <v/>
      </c>
      <c r="AE4986" t="str">
        <f>IF(AA4986="","",'Procytrat 2003GP'!A488)</f>
        <v/>
      </c>
      <c r="AF4986">
        <f t="shared" si="486"/>
        <v>0</v>
      </c>
      <c r="AG4986" t="str">
        <f t="shared" si="487"/>
        <v/>
      </c>
      <c r="AH4986" t="str">
        <f t="shared" si="488"/>
        <v/>
      </c>
      <c r="AI4986">
        <f t="shared" si="489"/>
        <v>0</v>
      </c>
      <c r="AJ4986">
        <f t="shared" si="490"/>
        <v>0</v>
      </c>
      <c r="AK4986">
        <v>0</v>
      </c>
      <c r="AL4986" t="str">
        <f>IF(AA4986="","",IFERROR(IF(ISNUMBER('Procytrat 2003GP'!E488),'Procytrat 2003GP'!E488,IF(ISNUMBER(SEARCH("12",'Procytrat 2003GP'!E488)),EDATE(AB4986,12),IF(ISNUMBER(SEARCH("6",'Procytrat 2003GP'!E488)),EDATE(AB4986,6),IF(ISNUMBER(SEARCH("3",'Procytrat 2003GP'!E488)),EDATE(AB4986,3),DATEVALUE('Procytrat 2003GP'!E488))))),""))</f>
        <v/>
      </c>
      <c r="AM4986" t="str">
        <f t="shared" ca="1" si="491"/>
        <v/>
      </c>
    </row>
    <row r="4987" spans="27:39" x14ac:dyDescent="0.3">
      <c r="AA4987" t="str">
        <f>IF(COUNTA('Procytrat 2003GP'!B489,'Procytrat 2003GP'!C489,'Procytrat 2003GP'!D489)&gt;0,"2003GP","")</f>
        <v/>
      </c>
      <c r="AB4987" t="str">
        <f>IFERROR(IF(ISNUMBER('Procytrat 2003GP'!B489),'Procytrat 2003GP'!B489,DATEVALUE('Procytrat 2003GP'!B489)),"")</f>
        <v/>
      </c>
      <c r="AC4987" t="str">
        <f>IF(AA4987="","",'Procytrat 2003GP'!C489)</f>
        <v/>
      </c>
      <c r="AD4987" t="str">
        <f>IF(AA4987="","",IFERROR(1*'Procytrat 2003GP'!D489,IFERROR(_xludf.NUMBERVALUE('Procytrat 2003GP'!D489,".",","),IFERROR(_xludf.NUMBERVALUE('Procytrat 2003GP'!D489,",","."),0))))</f>
        <v/>
      </c>
      <c r="AE4987" t="str">
        <f>IF(AA4987="","",'Procytrat 2003GP'!A489)</f>
        <v/>
      </c>
      <c r="AF4987">
        <f t="shared" si="486"/>
        <v>0</v>
      </c>
      <c r="AG4987" t="str">
        <f t="shared" si="487"/>
        <v/>
      </c>
      <c r="AH4987" t="str">
        <f t="shared" si="488"/>
        <v/>
      </c>
      <c r="AI4987">
        <f t="shared" si="489"/>
        <v>0</v>
      </c>
      <c r="AJ4987">
        <f t="shared" si="490"/>
        <v>0</v>
      </c>
      <c r="AK4987">
        <v>0</v>
      </c>
      <c r="AL4987" t="str">
        <f>IF(AA4987="","",IFERROR(IF(ISNUMBER('Procytrat 2003GP'!E489),'Procytrat 2003GP'!E489,IF(ISNUMBER(SEARCH("12",'Procytrat 2003GP'!E489)),EDATE(AB4987,12),IF(ISNUMBER(SEARCH("6",'Procytrat 2003GP'!E489)),EDATE(AB4987,6),IF(ISNUMBER(SEARCH("3",'Procytrat 2003GP'!E489)),EDATE(AB4987,3),DATEVALUE('Procytrat 2003GP'!E489))))),""))</f>
        <v/>
      </c>
      <c r="AM4987" t="str">
        <f t="shared" ca="1" si="491"/>
        <v/>
      </c>
    </row>
    <row r="4988" spans="27:39" x14ac:dyDescent="0.3">
      <c r="AA4988" t="str">
        <f>IF(COUNTA('Procytrat 2003GP'!B490,'Procytrat 2003GP'!C490,'Procytrat 2003GP'!D490)&gt;0,"2003GP","")</f>
        <v/>
      </c>
      <c r="AB4988" t="str">
        <f>IFERROR(IF(ISNUMBER('Procytrat 2003GP'!B490),'Procytrat 2003GP'!B490,DATEVALUE('Procytrat 2003GP'!B490)),"")</f>
        <v/>
      </c>
      <c r="AC4988" t="str">
        <f>IF(AA4988="","",'Procytrat 2003GP'!C490)</f>
        <v/>
      </c>
      <c r="AD4988" t="str">
        <f>IF(AA4988="","",IFERROR(1*'Procytrat 2003GP'!D490,IFERROR(_xludf.NUMBERVALUE('Procytrat 2003GP'!D490,".",","),IFERROR(_xludf.NUMBERVALUE('Procytrat 2003GP'!D490,",","."),0))))</f>
        <v/>
      </c>
      <c r="AE4988" t="str">
        <f>IF(AA4988="","",'Procytrat 2003GP'!A490)</f>
        <v/>
      </c>
      <c r="AF4988">
        <f t="shared" si="486"/>
        <v>0</v>
      </c>
      <c r="AG4988" t="str">
        <f t="shared" si="487"/>
        <v/>
      </c>
      <c r="AH4988" t="str">
        <f t="shared" si="488"/>
        <v/>
      </c>
      <c r="AI4988">
        <f t="shared" si="489"/>
        <v>0</v>
      </c>
      <c r="AJ4988">
        <f t="shared" si="490"/>
        <v>0</v>
      </c>
      <c r="AK4988">
        <v>0</v>
      </c>
      <c r="AL4988" t="str">
        <f>IF(AA4988="","",IFERROR(IF(ISNUMBER('Procytrat 2003GP'!E490),'Procytrat 2003GP'!E490,IF(ISNUMBER(SEARCH("12",'Procytrat 2003GP'!E490)),EDATE(AB4988,12),IF(ISNUMBER(SEARCH("6",'Procytrat 2003GP'!E490)),EDATE(AB4988,6),IF(ISNUMBER(SEARCH("3",'Procytrat 2003GP'!E490)),EDATE(AB4988,3),DATEVALUE('Procytrat 2003GP'!E490))))),""))</f>
        <v/>
      </c>
      <c r="AM4988" t="str">
        <f t="shared" ca="1" si="491"/>
        <v/>
      </c>
    </row>
    <row r="4989" spans="27:39" x14ac:dyDescent="0.3">
      <c r="AA4989" t="str">
        <f>IF(COUNTA('Procytrat 2003GP'!B491,'Procytrat 2003GP'!C491,'Procytrat 2003GP'!D491)&gt;0,"2003GP","")</f>
        <v/>
      </c>
      <c r="AB4989" t="str">
        <f>IFERROR(IF(ISNUMBER('Procytrat 2003GP'!B491),'Procytrat 2003GP'!B491,DATEVALUE('Procytrat 2003GP'!B491)),"")</f>
        <v/>
      </c>
      <c r="AC4989" t="str">
        <f>IF(AA4989="","",'Procytrat 2003GP'!C491)</f>
        <v/>
      </c>
      <c r="AD4989" t="str">
        <f>IF(AA4989="","",IFERROR(1*'Procytrat 2003GP'!D491,IFERROR(_xludf.NUMBERVALUE('Procytrat 2003GP'!D491,".",","),IFERROR(_xludf.NUMBERVALUE('Procytrat 2003GP'!D491,",","."),0))))</f>
        <v/>
      </c>
      <c r="AE4989" t="str">
        <f>IF(AA4989="","",'Procytrat 2003GP'!A491)</f>
        <v/>
      </c>
      <c r="AF4989">
        <f t="shared" si="486"/>
        <v>0</v>
      </c>
      <c r="AG4989" t="str">
        <f t="shared" si="487"/>
        <v/>
      </c>
      <c r="AH4989" t="str">
        <f t="shared" si="488"/>
        <v/>
      </c>
      <c r="AI4989">
        <f t="shared" si="489"/>
        <v>0</v>
      </c>
      <c r="AJ4989">
        <f t="shared" si="490"/>
        <v>0</v>
      </c>
      <c r="AK4989">
        <v>0</v>
      </c>
      <c r="AL4989" t="str">
        <f>IF(AA4989="","",IFERROR(IF(ISNUMBER('Procytrat 2003GP'!E491),'Procytrat 2003GP'!E491,IF(ISNUMBER(SEARCH("12",'Procytrat 2003GP'!E491)),EDATE(AB4989,12),IF(ISNUMBER(SEARCH("6",'Procytrat 2003GP'!E491)),EDATE(AB4989,6),IF(ISNUMBER(SEARCH("3",'Procytrat 2003GP'!E491)),EDATE(AB4989,3),DATEVALUE('Procytrat 2003GP'!E491))))),""))</f>
        <v/>
      </c>
      <c r="AM4989" t="str">
        <f t="shared" ca="1" si="491"/>
        <v/>
      </c>
    </row>
    <row r="4990" spans="27:39" x14ac:dyDescent="0.3">
      <c r="AA4990" t="str">
        <f>IF(COUNTA('Procytrat 2003GP'!B492,'Procytrat 2003GP'!C492,'Procytrat 2003GP'!D492)&gt;0,"2003GP","")</f>
        <v/>
      </c>
      <c r="AB4990" t="str">
        <f>IFERROR(IF(ISNUMBER('Procytrat 2003GP'!B492),'Procytrat 2003GP'!B492,DATEVALUE('Procytrat 2003GP'!B492)),"")</f>
        <v/>
      </c>
      <c r="AC4990" t="str">
        <f>IF(AA4990="","",'Procytrat 2003GP'!C492)</f>
        <v/>
      </c>
      <c r="AD4990" t="str">
        <f>IF(AA4990="","",IFERROR(1*'Procytrat 2003GP'!D492,IFERROR(_xludf.NUMBERVALUE('Procytrat 2003GP'!D492,".",","),IFERROR(_xludf.NUMBERVALUE('Procytrat 2003GP'!D492,",","."),0))))</f>
        <v/>
      </c>
      <c r="AE4990" t="str">
        <f>IF(AA4990="","",'Procytrat 2003GP'!A492)</f>
        <v/>
      </c>
      <c r="AF4990">
        <f t="shared" si="486"/>
        <v>0</v>
      </c>
      <c r="AG4990" t="str">
        <f t="shared" si="487"/>
        <v/>
      </c>
      <c r="AH4990" t="str">
        <f t="shared" si="488"/>
        <v/>
      </c>
      <c r="AI4990">
        <f t="shared" si="489"/>
        <v>0</v>
      </c>
      <c r="AJ4990">
        <f t="shared" si="490"/>
        <v>0</v>
      </c>
      <c r="AK4990">
        <v>0</v>
      </c>
      <c r="AL4990" t="str">
        <f>IF(AA4990="","",IFERROR(IF(ISNUMBER('Procytrat 2003GP'!E492),'Procytrat 2003GP'!E492,IF(ISNUMBER(SEARCH("12",'Procytrat 2003GP'!E492)),EDATE(AB4990,12),IF(ISNUMBER(SEARCH("6",'Procytrat 2003GP'!E492)),EDATE(AB4990,6),IF(ISNUMBER(SEARCH("3",'Procytrat 2003GP'!E492)),EDATE(AB4990,3),DATEVALUE('Procytrat 2003GP'!E492))))),""))</f>
        <v/>
      </c>
      <c r="AM4990" t="str">
        <f t="shared" ca="1" si="491"/>
        <v/>
      </c>
    </row>
    <row r="4991" spans="27:39" x14ac:dyDescent="0.3">
      <c r="AA4991" t="str">
        <f>IF(COUNTA('Procytrat 2003GP'!B493,'Procytrat 2003GP'!C493,'Procytrat 2003GP'!D493)&gt;0,"2003GP","")</f>
        <v/>
      </c>
      <c r="AB4991" t="str">
        <f>IFERROR(IF(ISNUMBER('Procytrat 2003GP'!B493),'Procytrat 2003GP'!B493,DATEVALUE('Procytrat 2003GP'!B493)),"")</f>
        <v/>
      </c>
      <c r="AC4991" t="str">
        <f>IF(AA4991="","",'Procytrat 2003GP'!C493)</f>
        <v/>
      </c>
      <c r="AD4991" t="str">
        <f>IF(AA4991="","",IFERROR(1*'Procytrat 2003GP'!D493,IFERROR(_xludf.NUMBERVALUE('Procytrat 2003GP'!D493,".",","),IFERROR(_xludf.NUMBERVALUE('Procytrat 2003GP'!D493,",","."),0))))</f>
        <v/>
      </c>
      <c r="AE4991" t="str">
        <f>IF(AA4991="","",'Procytrat 2003GP'!A493)</f>
        <v/>
      </c>
      <c r="AF4991">
        <f t="shared" si="486"/>
        <v>0</v>
      </c>
      <c r="AG4991" t="str">
        <f t="shared" si="487"/>
        <v/>
      </c>
      <c r="AH4991" t="str">
        <f t="shared" si="488"/>
        <v/>
      </c>
      <c r="AI4991">
        <f t="shared" si="489"/>
        <v>0</v>
      </c>
      <c r="AJ4991">
        <f t="shared" si="490"/>
        <v>0</v>
      </c>
      <c r="AK4991">
        <v>0</v>
      </c>
      <c r="AL4991" t="str">
        <f>IF(AA4991="","",IFERROR(IF(ISNUMBER('Procytrat 2003GP'!E493),'Procytrat 2003GP'!E493,IF(ISNUMBER(SEARCH("12",'Procytrat 2003GP'!E493)),EDATE(AB4991,12),IF(ISNUMBER(SEARCH("6",'Procytrat 2003GP'!E493)),EDATE(AB4991,6),IF(ISNUMBER(SEARCH("3",'Procytrat 2003GP'!E493)),EDATE(AB4991,3),DATEVALUE('Procytrat 2003GP'!E493))))),""))</f>
        <v/>
      </c>
      <c r="AM4991" t="str">
        <f t="shared" ca="1" si="491"/>
        <v/>
      </c>
    </row>
    <row r="4992" spans="27:39" x14ac:dyDescent="0.3">
      <c r="AA4992" t="str">
        <f>IF(COUNTA('Procytrat 2003GP'!B494,'Procytrat 2003GP'!C494,'Procytrat 2003GP'!D494)&gt;0,"2003GP","")</f>
        <v/>
      </c>
      <c r="AB4992" t="str">
        <f>IFERROR(IF(ISNUMBER('Procytrat 2003GP'!B494),'Procytrat 2003GP'!B494,DATEVALUE('Procytrat 2003GP'!B494)),"")</f>
        <v/>
      </c>
      <c r="AC4992" t="str">
        <f>IF(AA4992="","",'Procytrat 2003GP'!C494)</f>
        <v/>
      </c>
      <c r="AD4992" t="str">
        <f>IF(AA4992="","",IFERROR(1*'Procytrat 2003GP'!D494,IFERROR(_xludf.NUMBERVALUE('Procytrat 2003GP'!D494,".",","),IFERROR(_xludf.NUMBERVALUE('Procytrat 2003GP'!D494,",","."),0))))</f>
        <v/>
      </c>
      <c r="AE4992" t="str">
        <f>IF(AA4992="","",'Procytrat 2003GP'!A494)</f>
        <v/>
      </c>
      <c r="AF4992">
        <f t="shared" si="486"/>
        <v>0</v>
      </c>
      <c r="AG4992" t="str">
        <f t="shared" si="487"/>
        <v/>
      </c>
      <c r="AH4992" t="str">
        <f t="shared" si="488"/>
        <v/>
      </c>
      <c r="AI4992">
        <f t="shared" si="489"/>
        <v>0</v>
      </c>
      <c r="AJ4992">
        <f t="shared" si="490"/>
        <v>0</v>
      </c>
      <c r="AK4992">
        <v>0</v>
      </c>
      <c r="AL4992" t="str">
        <f>IF(AA4992="","",IFERROR(IF(ISNUMBER('Procytrat 2003GP'!E494),'Procytrat 2003GP'!E494,IF(ISNUMBER(SEARCH("12",'Procytrat 2003GP'!E494)),EDATE(AB4992,12),IF(ISNUMBER(SEARCH("6",'Procytrat 2003GP'!E494)),EDATE(AB4992,6),IF(ISNUMBER(SEARCH("3",'Procytrat 2003GP'!E494)),EDATE(AB4992,3),DATEVALUE('Procytrat 2003GP'!E494))))),""))</f>
        <v/>
      </c>
      <c r="AM4992" t="str">
        <f t="shared" ca="1" si="491"/>
        <v/>
      </c>
    </row>
    <row r="4993" spans="27:39" x14ac:dyDescent="0.3">
      <c r="AA4993" t="str">
        <f>IF(COUNTA('Procytrat 2003GP'!B495,'Procytrat 2003GP'!C495,'Procytrat 2003GP'!D495)&gt;0,"2003GP","")</f>
        <v/>
      </c>
      <c r="AB4993" t="str">
        <f>IFERROR(IF(ISNUMBER('Procytrat 2003GP'!B495),'Procytrat 2003GP'!B495,DATEVALUE('Procytrat 2003GP'!B495)),"")</f>
        <v/>
      </c>
      <c r="AC4993" t="str">
        <f>IF(AA4993="","",'Procytrat 2003GP'!C495)</f>
        <v/>
      </c>
      <c r="AD4993" t="str">
        <f>IF(AA4993="","",IFERROR(1*'Procytrat 2003GP'!D495,IFERROR(_xludf.NUMBERVALUE('Procytrat 2003GP'!D495,".",","),IFERROR(_xludf.NUMBERVALUE('Procytrat 2003GP'!D495,",","."),0))))</f>
        <v/>
      </c>
      <c r="AE4993" t="str">
        <f>IF(AA4993="","",'Procytrat 2003GP'!A495)</f>
        <v/>
      </c>
      <c r="AF4993">
        <f t="shared" si="486"/>
        <v>0</v>
      </c>
      <c r="AG4993" t="str">
        <f t="shared" si="487"/>
        <v/>
      </c>
      <c r="AH4993" t="str">
        <f t="shared" si="488"/>
        <v/>
      </c>
      <c r="AI4993">
        <f t="shared" si="489"/>
        <v>0</v>
      </c>
      <c r="AJ4993">
        <f t="shared" si="490"/>
        <v>0</v>
      </c>
      <c r="AK4993">
        <v>0</v>
      </c>
      <c r="AL4993" t="str">
        <f>IF(AA4993="","",IFERROR(IF(ISNUMBER('Procytrat 2003GP'!E495),'Procytrat 2003GP'!E495,IF(ISNUMBER(SEARCH("12",'Procytrat 2003GP'!E495)),EDATE(AB4993,12),IF(ISNUMBER(SEARCH("6",'Procytrat 2003GP'!E495)),EDATE(AB4993,6),IF(ISNUMBER(SEARCH("3",'Procytrat 2003GP'!E495)),EDATE(AB4993,3),DATEVALUE('Procytrat 2003GP'!E495))))),""))</f>
        <v/>
      </c>
      <c r="AM4993" t="str">
        <f t="shared" ca="1" si="491"/>
        <v/>
      </c>
    </row>
    <row r="4994" spans="27:39" x14ac:dyDescent="0.3">
      <c r="AA4994" t="str">
        <f>IF(COUNTA('Procytrat 2003GP'!B496,'Procytrat 2003GP'!C496,'Procytrat 2003GP'!D496)&gt;0,"2003GP","")</f>
        <v/>
      </c>
      <c r="AB4994" t="str">
        <f>IFERROR(IF(ISNUMBER('Procytrat 2003GP'!B496),'Procytrat 2003GP'!B496,DATEVALUE('Procytrat 2003GP'!B496)),"")</f>
        <v/>
      </c>
      <c r="AC4994" t="str">
        <f>IF(AA4994="","",'Procytrat 2003GP'!C496)</f>
        <v/>
      </c>
      <c r="AD4994" t="str">
        <f>IF(AA4994="","",IFERROR(1*'Procytrat 2003GP'!D496,IFERROR(_xludf.NUMBERVALUE('Procytrat 2003GP'!D496,".",","),IFERROR(_xludf.NUMBERVALUE('Procytrat 2003GP'!D496,",","."),0))))</f>
        <v/>
      </c>
      <c r="AE4994" t="str">
        <f>IF(AA4994="","",'Procytrat 2003GP'!A496)</f>
        <v/>
      </c>
      <c r="AF4994">
        <f t="shared" ref="AF4994:AF5057" si="492">IF(AA4994="",0,--ISNUMBER(SEARCH("aprovado",AE4994)))</f>
        <v>0</v>
      </c>
      <c r="AG4994" t="str">
        <f t="shared" ref="AG4994:AG5057" si="493">IF(AB4994="","",YEAR(AB4994))</f>
        <v/>
      </c>
      <c r="AH4994" t="str">
        <f t="shared" ref="AH4994:AH5057" si="494">IF(AB4994="","",MONTH(AB4994))</f>
        <v/>
      </c>
      <c r="AI4994">
        <f t="shared" ref="AI4994:AI5057" si="495">IF(AB4994="",0,AB4994+ROW()/1000000)</f>
        <v>0</v>
      </c>
      <c r="AJ4994">
        <f t="shared" ref="AJ4994:AJ5057" si="496">--(AA4994&lt;&gt;"")</f>
        <v>0</v>
      </c>
      <c r="AK4994">
        <v>0</v>
      </c>
      <c r="AL4994" t="str">
        <f>IF(AA4994="","",IFERROR(IF(ISNUMBER('Procytrat 2003GP'!E496),'Procytrat 2003GP'!E496,IF(ISNUMBER(SEARCH("12",'Procytrat 2003GP'!E496)),EDATE(AB4994,12),IF(ISNUMBER(SEARCH("6",'Procytrat 2003GP'!E496)),EDATE(AB4994,6),IF(ISNUMBER(SEARCH("3",'Procytrat 2003GP'!E496)),EDATE(AB4994,3),DATEVALUE('Procytrat 2003GP'!E496))))),""))</f>
        <v/>
      </c>
      <c r="AM4994" t="str">
        <f t="shared" ref="AM4994:AM5057" ca="1" si="497">IF(AND(AJ4994=1,AL4994&lt;&gt;"",AL4994&gt;=TODAY(),AG4994=$W$3),AL4994+ROW()/1000000,"")</f>
        <v/>
      </c>
    </row>
    <row r="4995" spans="27:39" x14ac:dyDescent="0.3">
      <c r="AA4995" t="str">
        <f>IF(COUNTA('Procytrat 2003GP'!B497,'Procytrat 2003GP'!C497,'Procytrat 2003GP'!D497)&gt;0,"2003GP","")</f>
        <v/>
      </c>
      <c r="AB4995" t="str">
        <f>IFERROR(IF(ISNUMBER('Procytrat 2003GP'!B497),'Procytrat 2003GP'!B497,DATEVALUE('Procytrat 2003GP'!B497)),"")</f>
        <v/>
      </c>
      <c r="AC4995" t="str">
        <f>IF(AA4995="","",'Procytrat 2003GP'!C497)</f>
        <v/>
      </c>
      <c r="AD4995" t="str">
        <f>IF(AA4995="","",IFERROR(1*'Procytrat 2003GP'!D497,IFERROR(_xludf.NUMBERVALUE('Procytrat 2003GP'!D497,".",","),IFERROR(_xludf.NUMBERVALUE('Procytrat 2003GP'!D497,",","."),0))))</f>
        <v/>
      </c>
      <c r="AE4995" t="str">
        <f>IF(AA4995="","",'Procytrat 2003GP'!A497)</f>
        <v/>
      </c>
      <c r="AF4995">
        <f t="shared" si="492"/>
        <v>0</v>
      </c>
      <c r="AG4995" t="str">
        <f t="shared" si="493"/>
        <v/>
      </c>
      <c r="AH4995" t="str">
        <f t="shared" si="494"/>
        <v/>
      </c>
      <c r="AI4995">
        <f t="shared" si="495"/>
        <v>0</v>
      </c>
      <c r="AJ4995">
        <f t="shared" si="496"/>
        <v>0</v>
      </c>
      <c r="AK4995">
        <v>0</v>
      </c>
      <c r="AL4995" t="str">
        <f>IF(AA4995="","",IFERROR(IF(ISNUMBER('Procytrat 2003GP'!E497),'Procytrat 2003GP'!E497,IF(ISNUMBER(SEARCH("12",'Procytrat 2003GP'!E497)),EDATE(AB4995,12),IF(ISNUMBER(SEARCH("6",'Procytrat 2003GP'!E497)),EDATE(AB4995,6),IF(ISNUMBER(SEARCH("3",'Procytrat 2003GP'!E497)),EDATE(AB4995,3),DATEVALUE('Procytrat 2003GP'!E497))))),""))</f>
        <v/>
      </c>
      <c r="AM4995" t="str">
        <f t="shared" ca="1" si="497"/>
        <v/>
      </c>
    </row>
    <row r="4996" spans="27:39" x14ac:dyDescent="0.3">
      <c r="AA4996" t="str">
        <f>IF(COUNTA('Procytrat 2003GP'!B498,'Procytrat 2003GP'!C498,'Procytrat 2003GP'!D498)&gt;0,"2003GP","")</f>
        <v/>
      </c>
      <c r="AB4996" t="str">
        <f>IFERROR(IF(ISNUMBER('Procytrat 2003GP'!B498),'Procytrat 2003GP'!B498,DATEVALUE('Procytrat 2003GP'!B498)),"")</f>
        <v/>
      </c>
      <c r="AC4996" t="str">
        <f>IF(AA4996="","",'Procytrat 2003GP'!C498)</f>
        <v/>
      </c>
      <c r="AD4996" t="str">
        <f>IF(AA4996="","",IFERROR(1*'Procytrat 2003GP'!D498,IFERROR(_xludf.NUMBERVALUE('Procytrat 2003GP'!D498,".",","),IFERROR(_xludf.NUMBERVALUE('Procytrat 2003GP'!D498,",","."),0))))</f>
        <v/>
      </c>
      <c r="AE4996" t="str">
        <f>IF(AA4996="","",'Procytrat 2003GP'!A498)</f>
        <v/>
      </c>
      <c r="AF4996">
        <f t="shared" si="492"/>
        <v>0</v>
      </c>
      <c r="AG4996" t="str">
        <f t="shared" si="493"/>
        <v/>
      </c>
      <c r="AH4996" t="str">
        <f t="shared" si="494"/>
        <v/>
      </c>
      <c r="AI4996">
        <f t="shared" si="495"/>
        <v>0</v>
      </c>
      <c r="AJ4996">
        <f t="shared" si="496"/>
        <v>0</v>
      </c>
      <c r="AK4996">
        <v>0</v>
      </c>
      <c r="AL4996" t="str">
        <f>IF(AA4996="","",IFERROR(IF(ISNUMBER('Procytrat 2003GP'!E498),'Procytrat 2003GP'!E498,IF(ISNUMBER(SEARCH("12",'Procytrat 2003GP'!E498)),EDATE(AB4996,12),IF(ISNUMBER(SEARCH("6",'Procytrat 2003GP'!E498)),EDATE(AB4996,6),IF(ISNUMBER(SEARCH("3",'Procytrat 2003GP'!E498)),EDATE(AB4996,3),DATEVALUE('Procytrat 2003GP'!E498))))),""))</f>
        <v/>
      </c>
      <c r="AM4996" t="str">
        <f t="shared" ca="1" si="497"/>
        <v/>
      </c>
    </row>
    <row r="4997" spans="27:39" x14ac:dyDescent="0.3">
      <c r="AA4997" t="str">
        <f>IF(COUNTA('Procytrat 2003GP'!B499,'Procytrat 2003GP'!C499,'Procytrat 2003GP'!D499)&gt;0,"2003GP","")</f>
        <v/>
      </c>
      <c r="AB4997" t="str">
        <f>IFERROR(IF(ISNUMBER('Procytrat 2003GP'!B499),'Procytrat 2003GP'!B499,DATEVALUE('Procytrat 2003GP'!B499)),"")</f>
        <v/>
      </c>
      <c r="AC4997" t="str">
        <f>IF(AA4997="","",'Procytrat 2003GP'!C499)</f>
        <v/>
      </c>
      <c r="AD4997" t="str">
        <f>IF(AA4997="","",IFERROR(1*'Procytrat 2003GP'!D499,IFERROR(_xludf.NUMBERVALUE('Procytrat 2003GP'!D499,".",","),IFERROR(_xludf.NUMBERVALUE('Procytrat 2003GP'!D499,",","."),0))))</f>
        <v/>
      </c>
      <c r="AE4997" t="str">
        <f>IF(AA4997="","",'Procytrat 2003GP'!A499)</f>
        <v/>
      </c>
      <c r="AF4997">
        <f t="shared" si="492"/>
        <v>0</v>
      </c>
      <c r="AG4997" t="str">
        <f t="shared" si="493"/>
        <v/>
      </c>
      <c r="AH4997" t="str">
        <f t="shared" si="494"/>
        <v/>
      </c>
      <c r="AI4997">
        <f t="shared" si="495"/>
        <v>0</v>
      </c>
      <c r="AJ4997">
        <f t="shared" si="496"/>
        <v>0</v>
      </c>
      <c r="AK4997">
        <v>0</v>
      </c>
      <c r="AL4997" t="str">
        <f>IF(AA4997="","",IFERROR(IF(ISNUMBER('Procytrat 2003GP'!E499),'Procytrat 2003GP'!E499,IF(ISNUMBER(SEARCH("12",'Procytrat 2003GP'!E499)),EDATE(AB4997,12),IF(ISNUMBER(SEARCH("6",'Procytrat 2003GP'!E499)),EDATE(AB4997,6),IF(ISNUMBER(SEARCH("3",'Procytrat 2003GP'!E499)),EDATE(AB4997,3),DATEVALUE('Procytrat 2003GP'!E499))))),""))</f>
        <v/>
      </c>
      <c r="AM4997" t="str">
        <f t="shared" ca="1" si="497"/>
        <v/>
      </c>
    </row>
    <row r="4998" spans="27:39" x14ac:dyDescent="0.3">
      <c r="AA4998" t="str">
        <f>IF(COUNTA('Procytrat 2003GP'!B500,'Procytrat 2003GP'!C500,'Procytrat 2003GP'!D500)&gt;0,"2003GP","")</f>
        <v/>
      </c>
      <c r="AB4998" t="str">
        <f>IFERROR(IF(ISNUMBER('Procytrat 2003GP'!B500),'Procytrat 2003GP'!B500,DATEVALUE('Procytrat 2003GP'!B500)),"")</f>
        <v/>
      </c>
      <c r="AC4998" t="str">
        <f>IF(AA4998="","",'Procytrat 2003GP'!C500)</f>
        <v/>
      </c>
      <c r="AD4998" t="str">
        <f>IF(AA4998="","",IFERROR(1*'Procytrat 2003GP'!D500,IFERROR(_xludf.NUMBERVALUE('Procytrat 2003GP'!D500,".",","),IFERROR(_xludf.NUMBERVALUE('Procytrat 2003GP'!D500,",","."),0))))</f>
        <v/>
      </c>
      <c r="AE4998" t="str">
        <f>IF(AA4998="","",'Procytrat 2003GP'!A500)</f>
        <v/>
      </c>
      <c r="AF4998">
        <f t="shared" si="492"/>
        <v>0</v>
      </c>
      <c r="AG4998" t="str">
        <f t="shared" si="493"/>
        <v/>
      </c>
      <c r="AH4998" t="str">
        <f t="shared" si="494"/>
        <v/>
      </c>
      <c r="AI4998">
        <f t="shared" si="495"/>
        <v>0</v>
      </c>
      <c r="AJ4998">
        <f t="shared" si="496"/>
        <v>0</v>
      </c>
      <c r="AK4998">
        <v>0</v>
      </c>
      <c r="AL4998" t="str">
        <f>IF(AA4998="","",IFERROR(IF(ISNUMBER('Procytrat 2003GP'!E500),'Procytrat 2003GP'!E500,IF(ISNUMBER(SEARCH("12",'Procytrat 2003GP'!E500)),EDATE(AB4998,12),IF(ISNUMBER(SEARCH("6",'Procytrat 2003GP'!E500)),EDATE(AB4998,6),IF(ISNUMBER(SEARCH("3",'Procytrat 2003GP'!E500)),EDATE(AB4998,3),DATEVALUE('Procytrat 2003GP'!E500))))),""))</f>
        <v/>
      </c>
      <c r="AM4998" t="str">
        <f t="shared" ca="1" si="497"/>
        <v/>
      </c>
    </row>
    <row r="4999" spans="27:39" x14ac:dyDescent="0.3">
      <c r="AA4999" t="str">
        <f>IF(COUNTA('Procytrat 2003GP'!B501,'Procytrat 2003GP'!C501,'Procytrat 2003GP'!D501)&gt;0,"2003GP","")</f>
        <v/>
      </c>
      <c r="AB4999" t="str">
        <f>IFERROR(IF(ISNUMBER('Procytrat 2003GP'!B501),'Procytrat 2003GP'!B501,DATEVALUE('Procytrat 2003GP'!B501)),"")</f>
        <v/>
      </c>
      <c r="AC4999" t="str">
        <f>IF(AA4999="","",'Procytrat 2003GP'!C501)</f>
        <v/>
      </c>
      <c r="AD4999" t="str">
        <f>IF(AA4999="","",IFERROR(1*'Procytrat 2003GP'!D501,IFERROR(_xludf.NUMBERVALUE('Procytrat 2003GP'!D501,".",","),IFERROR(_xludf.NUMBERVALUE('Procytrat 2003GP'!D501,",","."),0))))</f>
        <v/>
      </c>
      <c r="AE4999" t="str">
        <f>IF(AA4999="","",'Procytrat 2003GP'!A501)</f>
        <v/>
      </c>
      <c r="AF4999">
        <f t="shared" si="492"/>
        <v>0</v>
      </c>
      <c r="AG4999" t="str">
        <f t="shared" si="493"/>
        <v/>
      </c>
      <c r="AH4999" t="str">
        <f t="shared" si="494"/>
        <v/>
      </c>
      <c r="AI4999">
        <f t="shared" si="495"/>
        <v>0</v>
      </c>
      <c r="AJ4999">
        <f t="shared" si="496"/>
        <v>0</v>
      </c>
      <c r="AK4999">
        <v>0</v>
      </c>
      <c r="AL4999" t="str">
        <f>IF(AA4999="","",IFERROR(IF(ISNUMBER('Procytrat 2003GP'!E501),'Procytrat 2003GP'!E501,IF(ISNUMBER(SEARCH("12",'Procytrat 2003GP'!E501)),EDATE(AB4999,12),IF(ISNUMBER(SEARCH("6",'Procytrat 2003GP'!E501)),EDATE(AB4999,6),IF(ISNUMBER(SEARCH("3",'Procytrat 2003GP'!E501)),EDATE(AB4999,3),DATEVALUE('Procytrat 2003GP'!E501))))),""))</f>
        <v/>
      </c>
      <c r="AM4999" t="str">
        <f t="shared" ca="1" si="497"/>
        <v/>
      </c>
    </row>
    <row r="5000" spans="27:39" x14ac:dyDescent="0.3">
      <c r="AA5000" t="str">
        <f>IF(COUNTA('Procytrat 2003GP'!B502,'Procytrat 2003GP'!C502,'Procytrat 2003GP'!D502)&gt;0,"2003GP","")</f>
        <v/>
      </c>
      <c r="AB5000" t="str">
        <f>IFERROR(IF(ISNUMBER('Procytrat 2003GP'!B502),'Procytrat 2003GP'!B502,DATEVALUE('Procytrat 2003GP'!B502)),"")</f>
        <v/>
      </c>
      <c r="AC5000" t="str">
        <f>IF(AA5000="","",'Procytrat 2003GP'!C502)</f>
        <v/>
      </c>
      <c r="AD5000" t="str">
        <f>IF(AA5000="","",IFERROR(1*'Procytrat 2003GP'!D502,IFERROR(_xludf.NUMBERVALUE('Procytrat 2003GP'!D502,".",","),IFERROR(_xludf.NUMBERVALUE('Procytrat 2003GP'!D502,",","."),0))))</f>
        <v/>
      </c>
      <c r="AE5000" t="str">
        <f>IF(AA5000="","",'Procytrat 2003GP'!A502)</f>
        <v/>
      </c>
      <c r="AF5000">
        <f t="shared" si="492"/>
        <v>0</v>
      </c>
      <c r="AG5000" t="str">
        <f t="shared" si="493"/>
        <v/>
      </c>
      <c r="AH5000" t="str">
        <f t="shared" si="494"/>
        <v/>
      </c>
      <c r="AI5000">
        <f t="shared" si="495"/>
        <v>0</v>
      </c>
      <c r="AJ5000">
        <f t="shared" si="496"/>
        <v>0</v>
      </c>
      <c r="AK5000">
        <v>0</v>
      </c>
      <c r="AL5000" t="str">
        <f>IF(AA5000="","",IFERROR(IF(ISNUMBER('Procytrat 2003GP'!E502),'Procytrat 2003GP'!E502,IF(ISNUMBER(SEARCH("12",'Procytrat 2003GP'!E502)),EDATE(AB5000,12),IF(ISNUMBER(SEARCH("6",'Procytrat 2003GP'!E502)),EDATE(AB5000,6),IF(ISNUMBER(SEARCH("3",'Procytrat 2003GP'!E502)),EDATE(AB5000,3),DATEVALUE('Procytrat 2003GP'!E502))))),""))</f>
        <v/>
      </c>
      <c r="AM5000" t="str">
        <f t="shared" ca="1" si="497"/>
        <v/>
      </c>
    </row>
    <row r="5001" spans="27:39" x14ac:dyDescent="0.3">
      <c r="AA5001" t="str">
        <f>IF(COUNTA('Procytrat 2003GP'!B503,'Procytrat 2003GP'!C503,'Procytrat 2003GP'!D503)&gt;0,"2003GP","")</f>
        <v/>
      </c>
      <c r="AB5001" t="str">
        <f>IFERROR(IF(ISNUMBER('Procytrat 2003GP'!B503),'Procytrat 2003GP'!B503,DATEVALUE('Procytrat 2003GP'!B503)),"")</f>
        <v/>
      </c>
      <c r="AC5001" t="str">
        <f>IF(AA5001="","",'Procytrat 2003GP'!C503)</f>
        <v/>
      </c>
      <c r="AD5001" t="str">
        <f>IF(AA5001="","",IFERROR(1*'Procytrat 2003GP'!D503,IFERROR(_xludf.NUMBERVALUE('Procytrat 2003GP'!D503,".",","),IFERROR(_xludf.NUMBERVALUE('Procytrat 2003GP'!D503,",","."),0))))</f>
        <v/>
      </c>
      <c r="AE5001" t="str">
        <f>IF(AA5001="","",'Procytrat 2003GP'!A503)</f>
        <v/>
      </c>
      <c r="AF5001">
        <f t="shared" si="492"/>
        <v>0</v>
      </c>
      <c r="AG5001" t="str">
        <f t="shared" si="493"/>
        <v/>
      </c>
      <c r="AH5001" t="str">
        <f t="shared" si="494"/>
        <v/>
      </c>
      <c r="AI5001">
        <f t="shared" si="495"/>
        <v>0</v>
      </c>
      <c r="AJ5001">
        <f t="shared" si="496"/>
        <v>0</v>
      </c>
      <c r="AK5001">
        <v>0</v>
      </c>
      <c r="AL5001" t="str">
        <f>IF(AA5001="","",IFERROR(IF(ISNUMBER('Procytrat 2003GP'!E503),'Procytrat 2003GP'!E503,IF(ISNUMBER(SEARCH("12",'Procytrat 2003GP'!E503)),EDATE(AB5001,12),IF(ISNUMBER(SEARCH("6",'Procytrat 2003GP'!E503)),EDATE(AB5001,6),IF(ISNUMBER(SEARCH("3",'Procytrat 2003GP'!E503)),EDATE(AB5001,3),DATEVALUE('Procytrat 2003GP'!E503))))),""))</f>
        <v/>
      </c>
      <c r="AM5001" t="str">
        <f t="shared" ca="1" si="497"/>
        <v/>
      </c>
    </row>
    <row r="5002" spans="27:39" x14ac:dyDescent="0.3">
      <c r="AA5002" t="str">
        <f>IF(COUNTA('Procytrat 100C'!A3,'Procytrat 100C'!B3,'Procytrat 100C'!C3)&gt;0,"100C","")</f>
        <v>100C</v>
      </c>
      <c r="AB5002" t="str">
        <f>IFERROR(IF(ISNUMBER('Procytrat 100C'!A3),'Procytrat 100C'!A3,DATEVALUE('Procytrat 100C'!A3)),"")</f>
        <v/>
      </c>
      <c r="AC5002" t="str">
        <f>IF(AA5002="","",'Procytrat 100C'!B3)</f>
        <v>9245/25</v>
      </c>
      <c r="AD5002">
        <f ca="1">IF(AA5002="","",IFERROR(1*'Procytrat 100C'!C3,IFERROR(_xludf.NUMBERVALUE('Procytrat 100C'!C3,".",","),IFERROR(_xludf.NUMBERVALUE('Procytrat 100C'!C3,",","."),0))))</f>
        <v>0</v>
      </c>
      <c r="AE5002" t="str">
        <f>IF(AA5002="","",'Procytrat 100C'!K3)</f>
        <v>Aprovado</v>
      </c>
      <c r="AF5002">
        <f t="shared" si="492"/>
        <v>1</v>
      </c>
      <c r="AG5002" t="str">
        <f t="shared" si="493"/>
        <v/>
      </c>
      <c r="AH5002" t="str">
        <f t="shared" si="494"/>
        <v/>
      </c>
      <c r="AI5002">
        <f t="shared" si="495"/>
        <v>0</v>
      </c>
      <c r="AJ5002">
        <f t="shared" si="496"/>
        <v>1</v>
      </c>
      <c r="AK5002">
        <v>0</v>
      </c>
      <c r="AL5002" t="str">
        <f>IF(AA5002="","",IFERROR(IF(ISNUMBER('Procytrat 100C'!D3),'Procytrat 100C'!D3,IF(ISNUMBER(SEARCH("12",'Procytrat 100C'!D3)),EDATE(AB5002,12),IF(ISNUMBER(SEARCH("6",'Procytrat 100C'!D3)),EDATE(AB5002,6),IF(ISNUMBER(SEARCH("3",'Procytrat 100C'!D3)),EDATE(AB5002,3),DATEVALUE('Procytrat 100C'!D3))))),""))</f>
        <v/>
      </c>
      <c r="AM5002" t="str">
        <f t="shared" ca="1" si="497"/>
        <v/>
      </c>
    </row>
    <row r="5003" spans="27:39" x14ac:dyDescent="0.3">
      <c r="AA5003" t="str">
        <f>IF(COUNTA('Procytrat 100C'!A4,'Procytrat 100C'!B4,'Procytrat 100C'!C4)&gt;0,"100C","")</f>
        <v>100C</v>
      </c>
      <c r="AB5003">
        <f>IFERROR(IF(ISNUMBER('Procytrat 100C'!A4),'Procytrat 100C'!A4,DATEVALUE('Procytrat 100C'!A4)),"")</f>
        <v>45988</v>
      </c>
      <c r="AC5003" t="str">
        <f>IF(AA5003="","",'Procytrat 100C'!B4)</f>
        <v>9571/25</v>
      </c>
      <c r="AD5003">
        <f>IF(AA5003="","",IFERROR(1*'Procytrat 100C'!C4,IFERROR(_xludf.NUMBERVALUE('Procytrat 100C'!C4,".",","),IFERROR(_xludf.NUMBERVALUE('Procytrat 100C'!C4,",","."),0))))</f>
        <v>10000</v>
      </c>
      <c r="AE5003" t="str">
        <f>IF(AA5003="","",'Procytrat 100C'!K4)</f>
        <v>Aprovado</v>
      </c>
      <c r="AF5003">
        <f t="shared" si="492"/>
        <v>1</v>
      </c>
      <c r="AG5003">
        <f t="shared" si="493"/>
        <v>2025</v>
      </c>
      <c r="AH5003">
        <f t="shared" si="494"/>
        <v>11</v>
      </c>
      <c r="AI5003">
        <f t="shared" si="495"/>
        <v>45988.005002999998</v>
      </c>
      <c r="AJ5003">
        <f t="shared" si="496"/>
        <v>1</v>
      </c>
      <c r="AK5003">
        <v>0</v>
      </c>
      <c r="AL5003">
        <f>IF(AA5003="","",IFERROR(IF(ISNUMBER('Procytrat 100C'!D4),'Procytrat 100C'!D4,IF(ISNUMBER(SEARCH("12",'Procytrat 100C'!D4)),EDATE(AB5003,12),IF(ISNUMBER(SEARCH("6",'Procytrat 100C'!D4)),EDATE(AB5003,6),IF(ISNUMBER(SEARCH("3",'Procytrat 100C'!D4)),EDATE(AB5003,3),DATEVALUE('Procytrat 100C'!D4))))),""))</f>
        <v>46353</v>
      </c>
      <c r="AM5003" t="str">
        <f t="shared" ca="1" si="497"/>
        <v/>
      </c>
    </row>
    <row r="5004" spans="27:39" x14ac:dyDescent="0.3">
      <c r="AA5004" t="str">
        <f>IF(COUNTA('Procytrat 100C'!A5,'Procytrat 100C'!B5,'Procytrat 100C'!C5)&gt;0,"100C","")</f>
        <v>100C</v>
      </c>
      <c r="AB5004">
        <f>IFERROR(IF(ISNUMBER('Procytrat 100C'!A5),'Procytrat 100C'!A5,DATEVALUE('Procytrat 100C'!A5)),"")</f>
        <v>46154</v>
      </c>
      <c r="AC5004" t="str">
        <f>IF(AA5004="","",'Procytrat 100C'!B5)</f>
        <v>9909/26</v>
      </c>
      <c r="AD5004">
        <f>IF(AA5004="","",IFERROR(1*'Procytrat 100C'!C5,IFERROR(_xludf.NUMBERVALUE('Procytrat 100C'!C5,".",","),IFERROR(_xludf.NUMBERVALUE('Procytrat 100C'!C5,",","."),0))))</f>
        <v>10000</v>
      </c>
      <c r="AE5004" t="str">
        <f>IF(AA5004="","",'Procytrat 100C'!K5)</f>
        <v>Aprovado</v>
      </c>
      <c r="AF5004">
        <f t="shared" si="492"/>
        <v>1</v>
      </c>
      <c r="AG5004">
        <f t="shared" si="493"/>
        <v>2026</v>
      </c>
      <c r="AH5004">
        <f t="shared" si="494"/>
        <v>5</v>
      </c>
      <c r="AI5004">
        <f t="shared" si="495"/>
        <v>46154.005003999999</v>
      </c>
      <c r="AJ5004">
        <f t="shared" si="496"/>
        <v>1</v>
      </c>
      <c r="AK5004">
        <v>0</v>
      </c>
      <c r="AL5004">
        <f>IF(AA5004="","",IFERROR(IF(ISNUMBER('Procytrat 100C'!D5),'Procytrat 100C'!D5,IF(ISNUMBER(SEARCH("12",'Procytrat 100C'!D5)),EDATE(AB5004,12),IF(ISNUMBER(SEARCH("6",'Procytrat 100C'!D5)),EDATE(AB5004,6),IF(ISNUMBER(SEARCH("3",'Procytrat 100C'!D5)),EDATE(AB5004,3),DATEVALUE('Procytrat 100C'!D5))))),""))</f>
        <v>46519</v>
      </c>
      <c r="AM5004" t="str">
        <f t="shared" ca="1" si="497"/>
        <v/>
      </c>
    </row>
    <row r="5005" spans="27:39" x14ac:dyDescent="0.3">
      <c r="AA5005" t="str">
        <f>IF(COUNTA('Procytrat 100C'!A6,'Procytrat 100C'!B6,'Procytrat 100C'!C6)&gt;0,"100C","")</f>
        <v/>
      </c>
      <c r="AB5005" t="str">
        <f>IFERROR(IF(ISNUMBER('Procytrat 100C'!A6),'Procytrat 100C'!A6,DATEVALUE('Procytrat 100C'!A6)),"")</f>
        <v/>
      </c>
      <c r="AC5005" t="str">
        <f>IF(AA5005="","",'Procytrat 100C'!B6)</f>
        <v/>
      </c>
      <c r="AD5005" t="str">
        <f>IF(AA5005="","",IFERROR(1*'Procytrat 100C'!C6,IFERROR(_xludf.NUMBERVALUE('Procytrat 100C'!C6,".",","),IFERROR(_xludf.NUMBERVALUE('Procytrat 100C'!C6,",","."),0))))</f>
        <v/>
      </c>
      <c r="AE5005" t="str">
        <f>IF(AA5005="","",'Procytrat 100C'!K6)</f>
        <v/>
      </c>
      <c r="AF5005">
        <f t="shared" si="492"/>
        <v>0</v>
      </c>
      <c r="AG5005" t="str">
        <f t="shared" si="493"/>
        <v/>
      </c>
      <c r="AH5005" t="str">
        <f t="shared" si="494"/>
        <v/>
      </c>
      <c r="AI5005">
        <f t="shared" si="495"/>
        <v>0</v>
      </c>
      <c r="AJ5005">
        <f t="shared" si="496"/>
        <v>0</v>
      </c>
      <c r="AK5005">
        <v>0</v>
      </c>
      <c r="AL5005" t="str">
        <f>IF(AA5005="","",IFERROR(IF(ISNUMBER('Procytrat 100C'!D6),'Procytrat 100C'!D6,IF(ISNUMBER(SEARCH("12",'Procytrat 100C'!D6)),EDATE(AB5005,12),IF(ISNUMBER(SEARCH("6",'Procytrat 100C'!D6)),EDATE(AB5005,6),IF(ISNUMBER(SEARCH("3",'Procytrat 100C'!D6)),EDATE(AB5005,3),DATEVALUE('Procytrat 100C'!D6))))),""))</f>
        <v/>
      </c>
      <c r="AM5005" t="str">
        <f t="shared" ca="1" si="497"/>
        <v/>
      </c>
    </row>
    <row r="5006" spans="27:39" x14ac:dyDescent="0.3">
      <c r="AA5006" t="str">
        <f>IF(COUNTA('Procytrat 100C'!A7,'Procytrat 100C'!B7,'Procytrat 100C'!C7)&gt;0,"100C","")</f>
        <v/>
      </c>
      <c r="AB5006" t="str">
        <f>IFERROR(IF(ISNUMBER('Procytrat 100C'!A7),'Procytrat 100C'!A7,DATEVALUE('Procytrat 100C'!A7)),"")</f>
        <v/>
      </c>
      <c r="AC5006" t="str">
        <f>IF(AA5006="","",'Procytrat 100C'!B7)</f>
        <v/>
      </c>
      <c r="AD5006" t="str">
        <f>IF(AA5006="","",IFERROR(1*'Procytrat 100C'!C7,IFERROR(_xludf.NUMBERVALUE('Procytrat 100C'!C7,".",","),IFERROR(_xludf.NUMBERVALUE('Procytrat 100C'!C7,",","."),0))))</f>
        <v/>
      </c>
      <c r="AE5006" t="str">
        <f>IF(AA5006="","",'Procytrat 100C'!K7)</f>
        <v/>
      </c>
      <c r="AF5006">
        <f t="shared" si="492"/>
        <v>0</v>
      </c>
      <c r="AG5006" t="str">
        <f t="shared" si="493"/>
        <v/>
      </c>
      <c r="AH5006" t="str">
        <f t="shared" si="494"/>
        <v/>
      </c>
      <c r="AI5006">
        <f t="shared" si="495"/>
        <v>0</v>
      </c>
      <c r="AJ5006">
        <f t="shared" si="496"/>
        <v>0</v>
      </c>
      <c r="AK5006">
        <v>0</v>
      </c>
      <c r="AL5006" t="str">
        <f>IF(AA5006="","",IFERROR(IF(ISNUMBER('Procytrat 100C'!D7),'Procytrat 100C'!D7,IF(ISNUMBER(SEARCH("12",'Procytrat 100C'!D7)),EDATE(AB5006,12),IF(ISNUMBER(SEARCH("6",'Procytrat 100C'!D7)),EDATE(AB5006,6),IF(ISNUMBER(SEARCH("3",'Procytrat 100C'!D7)),EDATE(AB5006,3),DATEVALUE('Procytrat 100C'!D7))))),""))</f>
        <v/>
      </c>
      <c r="AM5006" t="str">
        <f t="shared" ca="1" si="497"/>
        <v/>
      </c>
    </row>
    <row r="5007" spans="27:39" x14ac:dyDescent="0.3">
      <c r="AA5007" t="str">
        <f>IF(COUNTA('Procytrat 100C'!A8,'Procytrat 100C'!B8,'Procytrat 100C'!C8)&gt;0,"100C","")</f>
        <v/>
      </c>
      <c r="AB5007" t="str">
        <f>IFERROR(IF(ISNUMBER('Procytrat 100C'!A8),'Procytrat 100C'!A8,DATEVALUE('Procytrat 100C'!A8)),"")</f>
        <v/>
      </c>
      <c r="AC5007" t="str">
        <f>IF(AA5007="","",'Procytrat 100C'!B8)</f>
        <v/>
      </c>
      <c r="AD5007" t="str">
        <f>IF(AA5007="","",IFERROR(1*'Procytrat 100C'!C8,IFERROR(_xludf.NUMBERVALUE('Procytrat 100C'!C8,".",","),IFERROR(_xludf.NUMBERVALUE('Procytrat 100C'!C8,",","."),0))))</f>
        <v/>
      </c>
      <c r="AE5007" t="str">
        <f>IF(AA5007="","",'Procytrat 100C'!K8)</f>
        <v/>
      </c>
      <c r="AF5007">
        <f t="shared" si="492"/>
        <v>0</v>
      </c>
      <c r="AG5007" t="str">
        <f t="shared" si="493"/>
        <v/>
      </c>
      <c r="AH5007" t="str">
        <f t="shared" si="494"/>
        <v/>
      </c>
      <c r="AI5007">
        <f t="shared" si="495"/>
        <v>0</v>
      </c>
      <c r="AJ5007">
        <f t="shared" si="496"/>
        <v>0</v>
      </c>
      <c r="AK5007">
        <v>0</v>
      </c>
      <c r="AL5007" t="str">
        <f>IF(AA5007="","",IFERROR(IF(ISNUMBER('Procytrat 100C'!D8),'Procytrat 100C'!D8,IF(ISNUMBER(SEARCH("12",'Procytrat 100C'!D8)),EDATE(AB5007,12),IF(ISNUMBER(SEARCH("6",'Procytrat 100C'!D8)),EDATE(AB5007,6),IF(ISNUMBER(SEARCH("3",'Procytrat 100C'!D8)),EDATE(AB5007,3),DATEVALUE('Procytrat 100C'!D8))))),""))</f>
        <v/>
      </c>
      <c r="AM5007" t="str">
        <f t="shared" ca="1" si="497"/>
        <v/>
      </c>
    </row>
    <row r="5008" spans="27:39" x14ac:dyDescent="0.3">
      <c r="AA5008" t="str">
        <f>IF(COUNTA('Procytrat 100C'!A9,'Procytrat 100C'!B9,'Procytrat 100C'!C9)&gt;0,"100C","")</f>
        <v/>
      </c>
      <c r="AB5008" t="str">
        <f>IFERROR(IF(ISNUMBER('Procytrat 100C'!A9),'Procytrat 100C'!A9,DATEVALUE('Procytrat 100C'!A9)),"")</f>
        <v/>
      </c>
      <c r="AC5008" t="str">
        <f>IF(AA5008="","",'Procytrat 100C'!B9)</f>
        <v/>
      </c>
      <c r="AD5008" t="str">
        <f>IF(AA5008="","",IFERROR(1*'Procytrat 100C'!C9,IFERROR(_xludf.NUMBERVALUE('Procytrat 100C'!C9,".",","),IFERROR(_xludf.NUMBERVALUE('Procytrat 100C'!C9,",","."),0))))</f>
        <v/>
      </c>
      <c r="AE5008" t="str">
        <f>IF(AA5008="","",'Procytrat 100C'!K9)</f>
        <v/>
      </c>
      <c r="AF5008">
        <f t="shared" si="492"/>
        <v>0</v>
      </c>
      <c r="AG5008" t="str">
        <f t="shared" si="493"/>
        <v/>
      </c>
      <c r="AH5008" t="str">
        <f t="shared" si="494"/>
        <v/>
      </c>
      <c r="AI5008">
        <f t="shared" si="495"/>
        <v>0</v>
      </c>
      <c r="AJ5008">
        <f t="shared" si="496"/>
        <v>0</v>
      </c>
      <c r="AK5008">
        <v>0</v>
      </c>
      <c r="AL5008" t="str">
        <f>IF(AA5008="","",IFERROR(IF(ISNUMBER('Procytrat 100C'!D9),'Procytrat 100C'!D9,IF(ISNUMBER(SEARCH("12",'Procytrat 100C'!D9)),EDATE(AB5008,12),IF(ISNUMBER(SEARCH("6",'Procytrat 100C'!D9)),EDATE(AB5008,6),IF(ISNUMBER(SEARCH("3",'Procytrat 100C'!D9)),EDATE(AB5008,3),DATEVALUE('Procytrat 100C'!D9))))),""))</f>
        <v/>
      </c>
      <c r="AM5008" t="str">
        <f t="shared" ca="1" si="497"/>
        <v/>
      </c>
    </row>
    <row r="5009" spans="27:39" x14ac:dyDescent="0.3">
      <c r="AA5009" t="str">
        <f>IF(COUNTA('Procytrat 100C'!A10,'Procytrat 100C'!B10,'Procytrat 100C'!C10)&gt;0,"100C","")</f>
        <v/>
      </c>
      <c r="AB5009" t="str">
        <f>IFERROR(IF(ISNUMBER('Procytrat 100C'!A10),'Procytrat 100C'!A10,DATEVALUE('Procytrat 100C'!A10)),"")</f>
        <v/>
      </c>
      <c r="AC5009" t="str">
        <f>IF(AA5009="","",'Procytrat 100C'!B10)</f>
        <v/>
      </c>
      <c r="AD5009" t="str">
        <f>IF(AA5009="","",IFERROR(1*'Procytrat 100C'!C10,IFERROR(_xludf.NUMBERVALUE('Procytrat 100C'!C10,".",","),IFERROR(_xludf.NUMBERVALUE('Procytrat 100C'!C10,",","."),0))))</f>
        <v/>
      </c>
      <c r="AE5009" t="str">
        <f>IF(AA5009="","",'Procytrat 100C'!K10)</f>
        <v/>
      </c>
      <c r="AF5009">
        <f t="shared" si="492"/>
        <v>0</v>
      </c>
      <c r="AG5009" t="str">
        <f t="shared" si="493"/>
        <v/>
      </c>
      <c r="AH5009" t="str">
        <f t="shared" si="494"/>
        <v/>
      </c>
      <c r="AI5009">
        <f t="shared" si="495"/>
        <v>0</v>
      </c>
      <c r="AJ5009">
        <f t="shared" si="496"/>
        <v>0</v>
      </c>
      <c r="AK5009">
        <v>0</v>
      </c>
      <c r="AL5009" t="str">
        <f>IF(AA5009="","",IFERROR(IF(ISNUMBER('Procytrat 100C'!D10),'Procytrat 100C'!D10,IF(ISNUMBER(SEARCH("12",'Procytrat 100C'!D10)),EDATE(AB5009,12),IF(ISNUMBER(SEARCH("6",'Procytrat 100C'!D10)),EDATE(AB5009,6),IF(ISNUMBER(SEARCH("3",'Procytrat 100C'!D10)),EDATE(AB5009,3),DATEVALUE('Procytrat 100C'!D10))))),""))</f>
        <v/>
      </c>
      <c r="AM5009" t="str">
        <f t="shared" ca="1" si="497"/>
        <v/>
      </c>
    </row>
    <row r="5010" spans="27:39" x14ac:dyDescent="0.3">
      <c r="AA5010" t="str">
        <f>IF(COUNTA('Procytrat 100C'!A11,'Procytrat 100C'!B11,'Procytrat 100C'!C11)&gt;0,"100C","")</f>
        <v/>
      </c>
      <c r="AB5010" t="str">
        <f>IFERROR(IF(ISNUMBER('Procytrat 100C'!A11),'Procytrat 100C'!A11,DATEVALUE('Procytrat 100C'!A11)),"")</f>
        <v/>
      </c>
      <c r="AC5010" t="str">
        <f>IF(AA5010="","",'Procytrat 100C'!B11)</f>
        <v/>
      </c>
      <c r="AD5010" t="str">
        <f>IF(AA5010="","",IFERROR(1*'Procytrat 100C'!C11,IFERROR(_xludf.NUMBERVALUE('Procytrat 100C'!C11,".",","),IFERROR(_xludf.NUMBERVALUE('Procytrat 100C'!C11,",","."),0))))</f>
        <v/>
      </c>
      <c r="AE5010" t="str">
        <f>IF(AA5010="","",'Procytrat 100C'!K11)</f>
        <v/>
      </c>
      <c r="AF5010">
        <f t="shared" si="492"/>
        <v>0</v>
      </c>
      <c r="AG5010" t="str">
        <f t="shared" si="493"/>
        <v/>
      </c>
      <c r="AH5010" t="str">
        <f t="shared" si="494"/>
        <v/>
      </c>
      <c r="AI5010">
        <f t="shared" si="495"/>
        <v>0</v>
      </c>
      <c r="AJ5010">
        <f t="shared" si="496"/>
        <v>0</v>
      </c>
      <c r="AK5010">
        <v>0</v>
      </c>
      <c r="AL5010" t="str">
        <f>IF(AA5010="","",IFERROR(IF(ISNUMBER('Procytrat 100C'!D11),'Procytrat 100C'!D11,IF(ISNUMBER(SEARCH("12",'Procytrat 100C'!D11)),EDATE(AB5010,12),IF(ISNUMBER(SEARCH("6",'Procytrat 100C'!D11)),EDATE(AB5010,6),IF(ISNUMBER(SEARCH("3",'Procytrat 100C'!D11)),EDATE(AB5010,3),DATEVALUE('Procytrat 100C'!D11))))),""))</f>
        <v/>
      </c>
      <c r="AM5010" t="str">
        <f t="shared" ca="1" si="497"/>
        <v/>
      </c>
    </row>
    <row r="5011" spans="27:39" x14ac:dyDescent="0.3">
      <c r="AA5011" t="str">
        <f>IF(COUNTA('Procytrat 100C'!A12,'Procytrat 100C'!B12,'Procytrat 100C'!C12)&gt;0,"100C","")</f>
        <v/>
      </c>
      <c r="AB5011" t="str">
        <f>IFERROR(IF(ISNUMBER('Procytrat 100C'!A12),'Procytrat 100C'!A12,DATEVALUE('Procytrat 100C'!A12)),"")</f>
        <v/>
      </c>
      <c r="AC5011" t="str">
        <f>IF(AA5011="","",'Procytrat 100C'!B12)</f>
        <v/>
      </c>
      <c r="AD5011" t="str">
        <f>IF(AA5011="","",IFERROR(1*'Procytrat 100C'!C12,IFERROR(_xludf.NUMBERVALUE('Procytrat 100C'!C12,".",","),IFERROR(_xludf.NUMBERVALUE('Procytrat 100C'!C12,",","."),0))))</f>
        <v/>
      </c>
      <c r="AE5011" t="str">
        <f>IF(AA5011="","",'Procytrat 100C'!K12)</f>
        <v/>
      </c>
      <c r="AF5011">
        <f t="shared" si="492"/>
        <v>0</v>
      </c>
      <c r="AG5011" t="str">
        <f t="shared" si="493"/>
        <v/>
      </c>
      <c r="AH5011" t="str">
        <f t="shared" si="494"/>
        <v/>
      </c>
      <c r="AI5011">
        <f t="shared" si="495"/>
        <v>0</v>
      </c>
      <c r="AJ5011">
        <f t="shared" si="496"/>
        <v>0</v>
      </c>
      <c r="AK5011">
        <v>0</v>
      </c>
      <c r="AL5011" t="str">
        <f>IF(AA5011="","",IFERROR(IF(ISNUMBER('Procytrat 100C'!D12),'Procytrat 100C'!D12,IF(ISNUMBER(SEARCH("12",'Procytrat 100C'!D12)),EDATE(AB5011,12),IF(ISNUMBER(SEARCH("6",'Procytrat 100C'!D12)),EDATE(AB5011,6),IF(ISNUMBER(SEARCH("3",'Procytrat 100C'!D12)),EDATE(AB5011,3),DATEVALUE('Procytrat 100C'!D12))))),""))</f>
        <v/>
      </c>
      <c r="AM5011" t="str">
        <f t="shared" ca="1" si="497"/>
        <v/>
      </c>
    </row>
    <row r="5012" spans="27:39" x14ac:dyDescent="0.3">
      <c r="AA5012" t="str">
        <f>IF(COUNTA('Procytrat 100C'!A13,'Procytrat 100C'!B13,'Procytrat 100C'!C13)&gt;0,"100C","")</f>
        <v/>
      </c>
      <c r="AB5012" t="str">
        <f>IFERROR(IF(ISNUMBER('Procytrat 100C'!A13),'Procytrat 100C'!A13,DATEVALUE('Procytrat 100C'!A13)),"")</f>
        <v/>
      </c>
      <c r="AC5012" t="str">
        <f>IF(AA5012="","",'Procytrat 100C'!B13)</f>
        <v/>
      </c>
      <c r="AD5012" t="str">
        <f>IF(AA5012="","",IFERROR(1*'Procytrat 100C'!C13,IFERROR(_xludf.NUMBERVALUE('Procytrat 100C'!C13,".",","),IFERROR(_xludf.NUMBERVALUE('Procytrat 100C'!C13,",","."),0))))</f>
        <v/>
      </c>
      <c r="AE5012" t="str">
        <f>IF(AA5012="","",'Procytrat 100C'!K13)</f>
        <v/>
      </c>
      <c r="AF5012">
        <f t="shared" si="492"/>
        <v>0</v>
      </c>
      <c r="AG5012" t="str">
        <f t="shared" si="493"/>
        <v/>
      </c>
      <c r="AH5012" t="str">
        <f t="shared" si="494"/>
        <v/>
      </c>
      <c r="AI5012">
        <f t="shared" si="495"/>
        <v>0</v>
      </c>
      <c r="AJ5012">
        <f t="shared" si="496"/>
        <v>0</v>
      </c>
      <c r="AK5012">
        <v>0</v>
      </c>
      <c r="AL5012" t="str">
        <f>IF(AA5012="","",IFERROR(IF(ISNUMBER('Procytrat 100C'!D13),'Procytrat 100C'!D13,IF(ISNUMBER(SEARCH("12",'Procytrat 100C'!D13)),EDATE(AB5012,12),IF(ISNUMBER(SEARCH("6",'Procytrat 100C'!D13)),EDATE(AB5012,6),IF(ISNUMBER(SEARCH("3",'Procytrat 100C'!D13)),EDATE(AB5012,3),DATEVALUE('Procytrat 100C'!D13))))),""))</f>
        <v/>
      </c>
      <c r="AM5012" t="str">
        <f t="shared" ca="1" si="497"/>
        <v/>
      </c>
    </row>
    <row r="5013" spans="27:39" x14ac:dyDescent="0.3">
      <c r="AA5013" t="str">
        <f>IF(COUNTA('Procytrat 100C'!A14,'Procytrat 100C'!B14,'Procytrat 100C'!C14)&gt;0,"100C","")</f>
        <v/>
      </c>
      <c r="AB5013" t="str">
        <f>IFERROR(IF(ISNUMBER('Procytrat 100C'!A14),'Procytrat 100C'!A14,DATEVALUE('Procytrat 100C'!A14)),"")</f>
        <v/>
      </c>
      <c r="AC5013" t="str">
        <f>IF(AA5013="","",'Procytrat 100C'!B14)</f>
        <v/>
      </c>
      <c r="AD5013" t="str">
        <f>IF(AA5013="","",IFERROR(1*'Procytrat 100C'!C14,IFERROR(_xludf.NUMBERVALUE('Procytrat 100C'!C14,".",","),IFERROR(_xludf.NUMBERVALUE('Procytrat 100C'!C14,",","."),0))))</f>
        <v/>
      </c>
      <c r="AE5013" t="str">
        <f>IF(AA5013="","",'Procytrat 100C'!K14)</f>
        <v/>
      </c>
      <c r="AF5013">
        <f t="shared" si="492"/>
        <v>0</v>
      </c>
      <c r="AG5013" t="str">
        <f t="shared" si="493"/>
        <v/>
      </c>
      <c r="AH5013" t="str">
        <f t="shared" si="494"/>
        <v/>
      </c>
      <c r="AI5013">
        <f t="shared" si="495"/>
        <v>0</v>
      </c>
      <c r="AJ5013">
        <f t="shared" si="496"/>
        <v>0</v>
      </c>
      <c r="AK5013">
        <v>0</v>
      </c>
      <c r="AL5013" t="str">
        <f>IF(AA5013="","",IFERROR(IF(ISNUMBER('Procytrat 100C'!D14),'Procytrat 100C'!D14,IF(ISNUMBER(SEARCH("12",'Procytrat 100C'!D14)),EDATE(AB5013,12),IF(ISNUMBER(SEARCH("6",'Procytrat 100C'!D14)),EDATE(AB5013,6),IF(ISNUMBER(SEARCH("3",'Procytrat 100C'!D14)),EDATE(AB5013,3),DATEVALUE('Procytrat 100C'!D14))))),""))</f>
        <v/>
      </c>
      <c r="AM5013" t="str">
        <f t="shared" ca="1" si="497"/>
        <v/>
      </c>
    </row>
    <row r="5014" spans="27:39" x14ac:dyDescent="0.3">
      <c r="AA5014" t="str">
        <f>IF(COUNTA('Procytrat 100C'!A15,'Procytrat 100C'!B15,'Procytrat 100C'!C15)&gt;0,"100C","")</f>
        <v/>
      </c>
      <c r="AB5014" t="str">
        <f>IFERROR(IF(ISNUMBER('Procytrat 100C'!A15),'Procytrat 100C'!A15,DATEVALUE('Procytrat 100C'!A15)),"")</f>
        <v/>
      </c>
      <c r="AC5014" t="str">
        <f>IF(AA5014="","",'Procytrat 100C'!B15)</f>
        <v/>
      </c>
      <c r="AD5014" t="str">
        <f>IF(AA5014="","",IFERROR(1*'Procytrat 100C'!C15,IFERROR(_xludf.NUMBERVALUE('Procytrat 100C'!C15,".",","),IFERROR(_xludf.NUMBERVALUE('Procytrat 100C'!C15,",","."),0))))</f>
        <v/>
      </c>
      <c r="AE5014" t="str">
        <f>IF(AA5014="","",'Procytrat 100C'!K15)</f>
        <v/>
      </c>
      <c r="AF5014">
        <f t="shared" si="492"/>
        <v>0</v>
      </c>
      <c r="AG5014" t="str">
        <f t="shared" si="493"/>
        <v/>
      </c>
      <c r="AH5014" t="str">
        <f t="shared" si="494"/>
        <v/>
      </c>
      <c r="AI5014">
        <f t="shared" si="495"/>
        <v>0</v>
      </c>
      <c r="AJ5014">
        <f t="shared" si="496"/>
        <v>0</v>
      </c>
      <c r="AK5014">
        <v>0</v>
      </c>
      <c r="AL5014" t="str">
        <f>IF(AA5014="","",IFERROR(IF(ISNUMBER('Procytrat 100C'!D15),'Procytrat 100C'!D15,IF(ISNUMBER(SEARCH("12",'Procytrat 100C'!D15)),EDATE(AB5014,12),IF(ISNUMBER(SEARCH("6",'Procytrat 100C'!D15)),EDATE(AB5014,6),IF(ISNUMBER(SEARCH("3",'Procytrat 100C'!D15)),EDATE(AB5014,3),DATEVALUE('Procytrat 100C'!D15))))),""))</f>
        <v/>
      </c>
      <c r="AM5014" t="str">
        <f t="shared" ca="1" si="497"/>
        <v/>
      </c>
    </row>
    <row r="5015" spans="27:39" x14ac:dyDescent="0.3">
      <c r="AA5015" t="str">
        <f>IF(COUNTA('Procytrat 100C'!A16,'Procytrat 100C'!B16,'Procytrat 100C'!C16)&gt;0,"100C","")</f>
        <v/>
      </c>
      <c r="AB5015" t="str">
        <f>IFERROR(IF(ISNUMBER('Procytrat 100C'!A16),'Procytrat 100C'!A16,DATEVALUE('Procytrat 100C'!A16)),"")</f>
        <v/>
      </c>
      <c r="AC5015" t="str">
        <f>IF(AA5015="","",'Procytrat 100C'!B16)</f>
        <v/>
      </c>
      <c r="AD5015" t="str">
        <f>IF(AA5015="","",IFERROR(1*'Procytrat 100C'!C16,IFERROR(_xludf.NUMBERVALUE('Procytrat 100C'!C16,".",","),IFERROR(_xludf.NUMBERVALUE('Procytrat 100C'!C16,",","."),0))))</f>
        <v/>
      </c>
      <c r="AE5015" t="str">
        <f>IF(AA5015="","",'Procytrat 100C'!K16)</f>
        <v/>
      </c>
      <c r="AF5015">
        <f t="shared" si="492"/>
        <v>0</v>
      </c>
      <c r="AG5015" t="str">
        <f t="shared" si="493"/>
        <v/>
      </c>
      <c r="AH5015" t="str">
        <f t="shared" si="494"/>
        <v/>
      </c>
      <c r="AI5015">
        <f t="shared" si="495"/>
        <v>0</v>
      </c>
      <c r="AJ5015">
        <f t="shared" si="496"/>
        <v>0</v>
      </c>
      <c r="AK5015">
        <v>0</v>
      </c>
      <c r="AL5015" t="str">
        <f>IF(AA5015="","",IFERROR(IF(ISNUMBER('Procytrat 100C'!D16),'Procytrat 100C'!D16,IF(ISNUMBER(SEARCH("12",'Procytrat 100C'!D16)),EDATE(AB5015,12),IF(ISNUMBER(SEARCH("6",'Procytrat 100C'!D16)),EDATE(AB5015,6),IF(ISNUMBER(SEARCH("3",'Procytrat 100C'!D16)),EDATE(AB5015,3),DATEVALUE('Procytrat 100C'!D16))))),""))</f>
        <v/>
      </c>
      <c r="AM5015" t="str">
        <f t="shared" ca="1" si="497"/>
        <v/>
      </c>
    </row>
    <row r="5016" spans="27:39" x14ac:dyDescent="0.3">
      <c r="AA5016" t="str">
        <f>IF(COUNTA('Procytrat 100C'!A17,'Procytrat 100C'!B17,'Procytrat 100C'!C17)&gt;0,"100C","")</f>
        <v/>
      </c>
      <c r="AB5016" t="str">
        <f>IFERROR(IF(ISNUMBER('Procytrat 100C'!A17),'Procytrat 100C'!A17,DATEVALUE('Procytrat 100C'!A17)),"")</f>
        <v/>
      </c>
      <c r="AC5016" t="str">
        <f>IF(AA5016="","",'Procytrat 100C'!B17)</f>
        <v/>
      </c>
      <c r="AD5016" t="str">
        <f>IF(AA5016="","",IFERROR(1*'Procytrat 100C'!C17,IFERROR(_xludf.NUMBERVALUE('Procytrat 100C'!C17,".",","),IFERROR(_xludf.NUMBERVALUE('Procytrat 100C'!C17,",","."),0))))</f>
        <v/>
      </c>
      <c r="AE5016" t="str">
        <f>IF(AA5016="","",'Procytrat 100C'!K17)</f>
        <v/>
      </c>
      <c r="AF5016">
        <f t="shared" si="492"/>
        <v>0</v>
      </c>
      <c r="AG5016" t="str">
        <f t="shared" si="493"/>
        <v/>
      </c>
      <c r="AH5016" t="str">
        <f t="shared" si="494"/>
        <v/>
      </c>
      <c r="AI5016">
        <f t="shared" si="495"/>
        <v>0</v>
      </c>
      <c r="AJ5016">
        <f t="shared" si="496"/>
        <v>0</v>
      </c>
      <c r="AK5016">
        <v>0</v>
      </c>
      <c r="AL5016" t="str">
        <f>IF(AA5016="","",IFERROR(IF(ISNUMBER('Procytrat 100C'!D17),'Procytrat 100C'!D17,IF(ISNUMBER(SEARCH("12",'Procytrat 100C'!D17)),EDATE(AB5016,12),IF(ISNUMBER(SEARCH("6",'Procytrat 100C'!D17)),EDATE(AB5016,6),IF(ISNUMBER(SEARCH("3",'Procytrat 100C'!D17)),EDATE(AB5016,3),DATEVALUE('Procytrat 100C'!D17))))),""))</f>
        <v/>
      </c>
      <c r="AM5016" t="str">
        <f t="shared" ca="1" si="497"/>
        <v/>
      </c>
    </row>
    <row r="5017" spans="27:39" x14ac:dyDescent="0.3">
      <c r="AA5017" t="str">
        <f>IF(COUNTA('Procytrat 100C'!A18,'Procytrat 100C'!B18,'Procytrat 100C'!C18)&gt;0,"100C","")</f>
        <v/>
      </c>
      <c r="AB5017" t="str">
        <f>IFERROR(IF(ISNUMBER('Procytrat 100C'!A18),'Procytrat 100C'!A18,DATEVALUE('Procytrat 100C'!A18)),"")</f>
        <v/>
      </c>
      <c r="AC5017" t="str">
        <f>IF(AA5017="","",'Procytrat 100C'!B18)</f>
        <v/>
      </c>
      <c r="AD5017" t="str">
        <f>IF(AA5017="","",IFERROR(1*'Procytrat 100C'!C18,IFERROR(_xludf.NUMBERVALUE('Procytrat 100C'!C18,".",","),IFERROR(_xludf.NUMBERVALUE('Procytrat 100C'!C18,",","."),0))))</f>
        <v/>
      </c>
      <c r="AE5017" t="str">
        <f>IF(AA5017="","",'Procytrat 100C'!K18)</f>
        <v/>
      </c>
      <c r="AF5017">
        <f t="shared" si="492"/>
        <v>0</v>
      </c>
      <c r="AG5017" t="str">
        <f t="shared" si="493"/>
        <v/>
      </c>
      <c r="AH5017" t="str">
        <f t="shared" si="494"/>
        <v/>
      </c>
      <c r="AI5017">
        <f t="shared" si="495"/>
        <v>0</v>
      </c>
      <c r="AJ5017">
        <f t="shared" si="496"/>
        <v>0</v>
      </c>
      <c r="AK5017">
        <v>0</v>
      </c>
      <c r="AL5017" t="str">
        <f>IF(AA5017="","",IFERROR(IF(ISNUMBER('Procytrat 100C'!D18),'Procytrat 100C'!D18,IF(ISNUMBER(SEARCH("12",'Procytrat 100C'!D18)),EDATE(AB5017,12),IF(ISNUMBER(SEARCH("6",'Procytrat 100C'!D18)),EDATE(AB5017,6),IF(ISNUMBER(SEARCH("3",'Procytrat 100C'!D18)),EDATE(AB5017,3),DATEVALUE('Procytrat 100C'!D18))))),""))</f>
        <v/>
      </c>
      <c r="AM5017" t="str">
        <f t="shared" ca="1" si="497"/>
        <v/>
      </c>
    </row>
    <row r="5018" spans="27:39" x14ac:dyDescent="0.3">
      <c r="AA5018" t="str">
        <f>IF(COUNTA('Procytrat 100C'!A19,'Procytrat 100C'!B19,'Procytrat 100C'!C19)&gt;0,"100C","")</f>
        <v/>
      </c>
      <c r="AB5018" t="str">
        <f>IFERROR(IF(ISNUMBER('Procytrat 100C'!A19),'Procytrat 100C'!A19,DATEVALUE('Procytrat 100C'!A19)),"")</f>
        <v/>
      </c>
      <c r="AC5018" t="str">
        <f>IF(AA5018="","",'Procytrat 100C'!B19)</f>
        <v/>
      </c>
      <c r="AD5018" t="str">
        <f>IF(AA5018="","",IFERROR(1*'Procytrat 100C'!C19,IFERROR(_xludf.NUMBERVALUE('Procytrat 100C'!C19,".",","),IFERROR(_xludf.NUMBERVALUE('Procytrat 100C'!C19,",","."),0))))</f>
        <v/>
      </c>
      <c r="AE5018" t="str">
        <f>IF(AA5018="","",'Procytrat 100C'!K19)</f>
        <v/>
      </c>
      <c r="AF5018">
        <f t="shared" si="492"/>
        <v>0</v>
      </c>
      <c r="AG5018" t="str">
        <f t="shared" si="493"/>
        <v/>
      </c>
      <c r="AH5018" t="str">
        <f t="shared" si="494"/>
        <v/>
      </c>
      <c r="AI5018">
        <f t="shared" si="495"/>
        <v>0</v>
      </c>
      <c r="AJ5018">
        <f t="shared" si="496"/>
        <v>0</v>
      </c>
      <c r="AK5018">
        <v>0</v>
      </c>
      <c r="AL5018" t="str">
        <f>IF(AA5018="","",IFERROR(IF(ISNUMBER('Procytrat 100C'!D19),'Procytrat 100C'!D19,IF(ISNUMBER(SEARCH("12",'Procytrat 100C'!D19)),EDATE(AB5018,12),IF(ISNUMBER(SEARCH("6",'Procytrat 100C'!D19)),EDATE(AB5018,6),IF(ISNUMBER(SEARCH("3",'Procytrat 100C'!D19)),EDATE(AB5018,3),DATEVALUE('Procytrat 100C'!D19))))),""))</f>
        <v/>
      </c>
      <c r="AM5018" t="str">
        <f t="shared" ca="1" si="497"/>
        <v/>
      </c>
    </row>
    <row r="5019" spans="27:39" x14ac:dyDescent="0.3">
      <c r="AA5019" t="str">
        <f>IF(COUNTA('Procytrat 100C'!A20,'Procytrat 100C'!B20,'Procytrat 100C'!C20)&gt;0,"100C","")</f>
        <v/>
      </c>
      <c r="AB5019" t="str">
        <f>IFERROR(IF(ISNUMBER('Procytrat 100C'!A20),'Procytrat 100C'!A20,DATEVALUE('Procytrat 100C'!A20)),"")</f>
        <v/>
      </c>
      <c r="AC5019" t="str">
        <f>IF(AA5019="","",'Procytrat 100C'!B20)</f>
        <v/>
      </c>
      <c r="AD5019" t="str">
        <f>IF(AA5019="","",IFERROR(1*'Procytrat 100C'!C20,IFERROR(_xludf.NUMBERVALUE('Procytrat 100C'!C20,".",","),IFERROR(_xludf.NUMBERVALUE('Procytrat 100C'!C20,",","."),0))))</f>
        <v/>
      </c>
      <c r="AE5019" t="str">
        <f>IF(AA5019="","",'Procytrat 100C'!K20)</f>
        <v/>
      </c>
      <c r="AF5019">
        <f t="shared" si="492"/>
        <v>0</v>
      </c>
      <c r="AG5019" t="str">
        <f t="shared" si="493"/>
        <v/>
      </c>
      <c r="AH5019" t="str">
        <f t="shared" si="494"/>
        <v/>
      </c>
      <c r="AI5019">
        <f t="shared" si="495"/>
        <v>0</v>
      </c>
      <c r="AJ5019">
        <f t="shared" si="496"/>
        <v>0</v>
      </c>
      <c r="AK5019">
        <v>0</v>
      </c>
      <c r="AL5019" t="str">
        <f>IF(AA5019="","",IFERROR(IF(ISNUMBER('Procytrat 100C'!D20),'Procytrat 100C'!D20,IF(ISNUMBER(SEARCH("12",'Procytrat 100C'!D20)),EDATE(AB5019,12),IF(ISNUMBER(SEARCH("6",'Procytrat 100C'!D20)),EDATE(AB5019,6),IF(ISNUMBER(SEARCH("3",'Procytrat 100C'!D20)),EDATE(AB5019,3),DATEVALUE('Procytrat 100C'!D20))))),""))</f>
        <v/>
      </c>
      <c r="AM5019" t="str">
        <f t="shared" ca="1" si="497"/>
        <v/>
      </c>
    </row>
    <row r="5020" spans="27:39" x14ac:dyDescent="0.3">
      <c r="AA5020" t="str">
        <f>IF(COUNTA('Procytrat 100C'!A21,'Procytrat 100C'!B21,'Procytrat 100C'!C21)&gt;0,"100C","")</f>
        <v/>
      </c>
      <c r="AB5020" t="str">
        <f>IFERROR(IF(ISNUMBER('Procytrat 100C'!A21),'Procytrat 100C'!A21,DATEVALUE('Procytrat 100C'!A21)),"")</f>
        <v/>
      </c>
      <c r="AC5020" t="str">
        <f>IF(AA5020="","",'Procytrat 100C'!B21)</f>
        <v/>
      </c>
      <c r="AD5020" t="str">
        <f>IF(AA5020="","",IFERROR(1*'Procytrat 100C'!C21,IFERROR(_xludf.NUMBERVALUE('Procytrat 100C'!C21,".",","),IFERROR(_xludf.NUMBERVALUE('Procytrat 100C'!C21,",","."),0))))</f>
        <v/>
      </c>
      <c r="AE5020" t="str">
        <f>IF(AA5020="","",'Procytrat 100C'!K21)</f>
        <v/>
      </c>
      <c r="AF5020">
        <f t="shared" si="492"/>
        <v>0</v>
      </c>
      <c r="AG5020" t="str">
        <f t="shared" si="493"/>
        <v/>
      </c>
      <c r="AH5020" t="str">
        <f t="shared" si="494"/>
        <v/>
      </c>
      <c r="AI5020">
        <f t="shared" si="495"/>
        <v>0</v>
      </c>
      <c r="AJ5020">
        <f t="shared" si="496"/>
        <v>0</v>
      </c>
      <c r="AK5020">
        <v>0</v>
      </c>
      <c r="AL5020" t="str">
        <f>IF(AA5020="","",IFERROR(IF(ISNUMBER('Procytrat 100C'!D21),'Procytrat 100C'!D21,IF(ISNUMBER(SEARCH("12",'Procytrat 100C'!D21)),EDATE(AB5020,12),IF(ISNUMBER(SEARCH("6",'Procytrat 100C'!D21)),EDATE(AB5020,6),IF(ISNUMBER(SEARCH("3",'Procytrat 100C'!D21)),EDATE(AB5020,3),DATEVALUE('Procytrat 100C'!D21))))),""))</f>
        <v/>
      </c>
      <c r="AM5020" t="str">
        <f t="shared" ca="1" si="497"/>
        <v/>
      </c>
    </row>
    <row r="5021" spans="27:39" x14ac:dyDescent="0.3">
      <c r="AA5021" t="str">
        <f>IF(COUNTA('Procytrat 100C'!A22,'Procytrat 100C'!B22,'Procytrat 100C'!C22)&gt;0,"100C","")</f>
        <v/>
      </c>
      <c r="AB5021" t="str">
        <f>IFERROR(IF(ISNUMBER('Procytrat 100C'!A22),'Procytrat 100C'!A22,DATEVALUE('Procytrat 100C'!A22)),"")</f>
        <v/>
      </c>
      <c r="AC5021" t="str">
        <f>IF(AA5021="","",'Procytrat 100C'!B22)</f>
        <v/>
      </c>
      <c r="AD5021" t="str">
        <f>IF(AA5021="","",IFERROR(1*'Procytrat 100C'!C22,IFERROR(_xludf.NUMBERVALUE('Procytrat 100C'!C22,".",","),IFERROR(_xludf.NUMBERVALUE('Procytrat 100C'!C22,",","."),0))))</f>
        <v/>
      </c>
      <c r="AE5021" t="str">
        <f>IF(AA5021="","",'Procytrat 100C'!K22)</f>
        <v/>
      </c>
      <c r="AF5021">
        <f t="shared" si="492"/>
        <v>0</v>
      </c>
      <c r="AG5021" t="str">
        <f t="shared" si="493"/>
        <v/>
      </c>
      <c r="AH5021" t="str">
        <f t="shared" si="494"/>
        <v/>
      </c>
      <c r="AI5021">
        <f t="shared" si="495"/>
        <v>0</v>
      </c>
      <c r="AJ5021">
        <f t="shared" si="496"/>
        <v>0</v>
      </c>
      <c r="AK5021">
        <v>0</v>
      </c>
      <c r="AL5021" t="str">
        <f>IF(AA5021="","",IFERROR(IF(ISNUMBER('Procytrat 100C'!D22),'Procytrat 100C'!D22,IF(ISNUMBER(SEARCH("12",'Procytrat 100C'!D22)),EDATE(AB5021,12),IF(ISNUMBER(SEARCH("6",'Procytrat 100C'!D22)),EDATE(AB5021,6),IF(ISNUMBER(SEARCH("3",'Procytrat 100C'!D22)),EDATE(AB5021,3),DATEVALUE('Procytrat 100C'!D22))))),""))</f>
        <v/>
      </c>
      <c r="AM5021" t="str">
        <f t="shared" ca="1" si="497"/>
        <v/>
      </c>
    </row>
    <row r="5022" spans="27:39" x14ac:dyDescent="0.3">
      <c r="AA5022" t="str">
        <f>IF(COUNTA('Procytrat 100C'!A23,'Procytrat 100C'!B23,'Procytrat 100C'!C23)&gt;0,"100C","")</f>
        <v/>
      </c>
      <c r="AB5022" t="str">
        <f>IFERROR(IF(ISNUMBER('Procytrat 100C'!A23),'Procytrat 100C'!A23,DATEVALUE('Procytrat 100C'!A23)),"")</f>
        <v/>
      </c>
      <c r="AC5022" t="str">
        <f>IF(AA5022="","",'Procytrat 100C'!B23)</f>
        <v/>
      </c>
      <c r="AD5022" t="str">
        <f>IF(AA5022="","",IFERROR(1*'Procytrat 100C'!C23,IFERROR(_xludf.NUMBERVALUE('Procytrat 100C'!C23,".",","),IFERROR(_xludf.NUMBERVALUE('Procytrat 100C'!C23,",","."),0))))</f>
        <v/>
      </c>
      <c r="AE5022" t="str">
        <f>IF(AA5022="","",'Procytrat 100C'!K23)</f>
        <v/>
      </c>
      <c r="AF5022">
        <f t="shared" si="492"/>
        <v>0</v>
      </c>
      <c r="AG5022" t="str">
        <f t="shared" si="493"/>
        <v/>
      </c>
      <c r="AH5022" t="str">
        <f t="shared" si="494"/>
        <v/>
      </c>
      <c r="AI5022">
        <f t="shared" si="495"/>
        <v>0</v>
      </c>
      <c r="AJ5022">
        <f t="shared" si="496"/>
        <v>0</v>
      </c>
      <c r="AK5022">
        <v>0</v>
      </c>
      <c r="AL5022" t="str">
        <f>IF(AA5022="","",IFERROR(IF(ISNUMBER('Procytrat 100C'!D23),'Procytrat 100C'!D23,IF(ISNUMBER(SEARCH("12",'Procytrat 100C'!D23)),EDATE(AB5022,12),IF(ISNUMBER(SEARCH("6",'Procytrat 100C'!D23)),EDATE(AB5022,6),IF(ISNUMBER(SEARCH("3",'Procytrat 100C'!D23)),EDATE(AB5022,3),DATEVALUE('Procytrat 100C'!D23))))),""))</f>
        <v/>
      </c>
      <c r="AM5022" t="str">
        <f t="shared" ca="1" si="497"/>
        <v/>
      </c>
    </row>
    <row r="5023" spans="27:39" x14ac:dyDescent="0.3">
      <c r="AA5023" t="str">
        <f>IF(COUNTA('Procytrat 100C'!A24,'Procytrat 100C'!B24,'Procytrat 100C'!C24)&gt;0,"100C","")</f>
        <v/>
      </c>
      <c r="AB5023" t="str">
        <f>IFERROR(IF(ISNUMBER('Procytrat 100C'!A24),'Procytrat 100C'!A24,DATEVALUE('Procytrat 100C'!A24)),"")</f>
        <v/>
      </c>
      <c r="AC5023" t="str">
        <f>IF(AA5023="","",'Procytrat 100C'!B24)</f>
        <v/>
      </c>
      <c r="AD5023" t="str">
        <f>IF(AA5023="","",IFERROR(1*'Procytrat 100C'!C24,IFERROR(_xludf.NUMBERVALUE('Procytrat 100C'!C24,".",","),IFERROR(_xludf.NUMBERVALUE('Procytrat 100C'!C24,",","."),0))))</f>
        <v/>
      </c>
      <c r="AE5023" t="str">
        <f>IF(AA5023="","",'Procytrat 100C'!K24)</f>
        <v/>
      </c>
      <c r="AF5023">
        <f t="shared" si="492"/>
        <v>0</v>
      </c>
      <c r="AG5023" t="str">
        <f t="shared" si="493"/>
        <v/>
      </c>
      <c r="AH5023" t="str">
        <f t="shared" si="494"/>
        <v/>
      </c>
      <c r="AI5023">
        <f t="shared" si="495"/>
        <v>0</v>
      </c>
      <c r="AJ5023">
        <f t="shared" si="496"/>
        <v>0</v>
      </c>
      <c r="AK5023">
        <v>0</v>
      </c>
      <c r="AL5023" t="str">
        <f>IF(AA5023="","",IFERROR(IF(ISNUMBER('Procytrat 100C'!D24),'Procytrat 100C'!D24,IF(ISNUMBER(SEARCH("12",'Procytrat 100C'!D24)),EDATE(AB5023,12),IF(ISNUMBER(SEARCH("6",'Procytrat 100C'!D24)),EDATE(AB5023,6),IF(ISNUMBER(SEARCH("3",'Procytrat 100C'!D24)),EDATE(AB5023,3),DATEVALUE('Procytrat 100C'!D24))))),""))</f>
        <v/>
      </c>
      <c r="AM5023" t="str">
        <f t="shared" ca="1" si="497"/>
        <v/>
      </c>
    </row>
    <row r="5024" spans="27:39" x14ac:dyDescent="0.3">
      <c r="AA5024" t="str">
        <f>IF(COUNTA('Procytrat 100C'!A25,'Procytrat 100C'!B25,'Procytrat 100C'!C25)&gt;0,"100C","")</f>
        <v/>
      </c>
      <c r="AB5024" t="str">
        <f>IFERROR(IF(ISNUMBER('Procytrat 100C'!A25),'Procytrat 100C'!A25,DATEVALUE('Procytrat 100C'!A25)),"")</f>
        <v/>
      </c>
      <c r="AC5024" t="str">
        <f>IF(AA5024="","",'Procytrat 100C'!B25)</f>
        <v/>
      </c>
      <c r="AD5024" t="str">
        <f>IF(AA5024="","",IFERROR(1*'Procytrat 100C'!C25,IFERROR(_xludf.NUMBERVALUE('Procytrat 100C'!C25,".",","),IFERROR(_xludf.NUMBERVALUE('Procytrat 100C'!C25,",","."),0))))</f>
        <v/>
      </c>
      <c r="AE5024" t="str">
        <f>IF(AA5024="","",'Procytrat 100C'!K25)</f>
        <v/>
      </c>
      <c r="AF5024">
        <f t="shared" si="492"/>
        <v>0</v>
      </c>
      <c r="AG5024" t="str">
        <f t="shared" si="493"/>
        <v/>
      </c>
      <c r="AH5024" t="str">
        <f t="shared" si="494"/>
        <v/>
      </c>
      <c r="AI5024">
        <f t="shared" si="495"/>
        <v>0</v>
      </c>
      <c r="AJ5024">
        <f t="shared" si="496"/>
        <v>0</v>
      </c>
      <c r="AK5024">
        <v>0</v>
      </c>
      <c r="AL5024" t="str">
        <f>IF(AA5024="","",IFERROR(IF(ISNUMBER('Procytrat 100C'!D25),'Procytrat 100C'!D25,IF(ISNUMBER(SEARCH("12",'Procytrat 100C'!D25)),EDATE(AB5024,12),IF(ISNUMBER(SEARCH("6",'Procytrat 100C'!D25)),EDATE(AB5024,6),IF(ISNUMBER(SEARCH("3",'Procytrat 100C'!D25)),EDATE(AB5024,3),DATEVALUE('Procytrat 100C'!D25))))),""))</f>
        <v/>
      </c>
      <c r="AM5024" t="str">
        <f t="shared" ca="1" si="497"/>
        <v/>
      </c>
    </row>
    <row r="5025" spans="27:39" x14ac:dyDescent="0.3">
      <c r="AA5025" t="str">
        <f>IF(COUNTA('Procytrat 100C'!A26,'Procytrat 100C'!B26,'Procytrat 100C'!C26)&gt;0,"100C","")</f>
        <v/>
      </c>
      <c r="AB5025" t="str">
        <f>IFERROR(IF(ISNUMBER('Procytrat 100C'!A26),'Procytrat 100C'!A26,DATEVALUE('Procytrat 100C'!A26)),"")</f>
        <v/>
      </c>
      <c r="AC5025" t="str">
        <f>IF(AA5025="","",'Procytrat 100C'!B26)</f>
        <v/>
      </c>
      <c r="AD5025" t="str">
        <f>IF(AA5025="","",IFERROR(1*'Procytrat 100C'!C26,IFERROR(_xludf.NUMBERVALUE('Procytrat 100C'!C26,".",","),IFERROR(_xludf.NUMBERVALUE('Procytrat 100C'!C26,",","."),0))))</f>
        <v/>
      </c>
      <c r="AE5025" t="str">
        <f>IF(AA5025="","",'Procytrat 100C'!K26)</f>
        <v/>
      </c>
      <c r="AF5025">
        <f t="shared" si="492"/>
        <v>0</v>
      </c>
      <c r="AG5025" t="str">
        <f t="shared" si="493"/>
        <v/>
      </c>
      <c r="AH5025" t="str">
        <f t="shared" si="494"/>
        <v/>
      </c>
      <c r="AI5025">
        <f t="shared" si="495"/>
        <v>0</v>
      </c>
      <c r="AJ5025">
        <f t="shared" si="496"/>
        <v>0</v>
      </c>
      <c r="AK5025">
        <v>0</v>
      </c>
      <c r="AL5025" t="str">
        <f>IF(AA5025="","",IFERROR(IF(ISNUMBER('Procytrat 100C'!D26),'Procytrat 100C'!D26,IF(ISNUMBER(SEARCH("12",'Procytrat 100C'!D26)),EDATE(AB5025,12),IF(ISNUMBER(SEARCH("6",'Procytrat 100C'!D26)),EDATE(AB5025,6),IF(ISNUMBER(SEARCH("3",'Procytrat 100C'!D26)),EDATE(AB5025,3),DATEVALUE('Procytrat 100C'!D26))))),""))</f>
        <v/>
      </c>
      <c r="AM5025" t="str">
        <f t="shared" ca="1" si="497"/>
        <v/>
      </c>
    </row>
    <row r="5026" spans="27:39" x14ac:dyDescent="0.3">
      <c r="AA5026" t="str">
        <f>IF(COUNTA('Procytrat 100C'!A27,'Procytrat 100C'!B27,'Procytrat 100C'!C27)&gt;0,"100C","")</f>
        <v/>
      </c>
      <c r="AB5026" t="str">
        <f>IFERROR(IF(ISNUMBER('Procytrat 100C'!A27),'Procytrat 100C'!A27,DATEVALUE('Procytrat 100C'!A27)),"")</f>
        <v/>
      </c>
      <c r="AC5026" t="str">
        <f>IF(AA5026="","",'Procytrat 100C'!B27)</f>
        <v/>
      </c>
      <c r="AD5026" t="str">
        <f>IF(AA5026="","",IFERROR(1*'Procytrat 100C'!C27,IFERROR(_xludf.NUMBERVALUE('Procytrat 100C'!C27,".",","),IFERROR(_xludf.NUMBERVALUE('Procytrat 100C'!C27,",","."),0))))</f>
        <v/>
      </c>
      <c r="AE5026" t="str">
        <f>IF(AA5026="","",'Procytrat 100C'!K27)</f>
        <v/>
      </c>
      <c r="AF5026">
        <f t="shared" si="492"/>
        <v>0</v>
      </c>
      <c r="AG5026" t="str">
        <f t="shared" si="493"/>
        <v/>
      </c>
      <c r="AH5026" t="str">
        <f t="shared" si="494"/>
        <v/>
      </c>
      <c r="AI5026">
        <f t="shared" si="495"/>
        <v>0</v>
      </c>
      <c r="AJ5026">
        <f t="shared" si="496"/>
        <v>0</v>
      </c>
      <c r="AK5026">
        <v>0</v>
      </c>
      <c r="AL5026" t="str">
        <f>IF(AA5026="","",IFERROR(IF(ISNUMBER('Procytrat 100C'!D27),'Procytrat 100C'!D27,IF(ISNUMBER(SEARCH("12",'Procytrat 100C'!D27)),EDATE(AB5026,12),IF(ISNUMBER(SEARCH("6",'Procytrat 100C'!D27)),EDATE(AB5026,6),IF(ISNUMBER(SEARCH("3",'Procytrat 100C'!D27)),EDATE(AB5026,3),DATEVALUE('Procytrat 100C'!D27))))),""))</f>
        <v/>
      </c>
      <c r="AM5026" t="str">
        <f t="shared" ca="1" si="497"/>
        <v/>
      </c>
    </row>
    <row r="5027" spans="27:39" x14ac:dyDescent="0.3">
      <c r="AA5027" t="str">
        <f>IF(COUNTA('Procytrat 100C'!A28,'Procytrat 100C'!B28,'Procytrat 100C'!C28)&gt;0,"100C","")</f>
        <v/>
      </c>
      <c r="AB5027" t="str">
        <f>IFERROR(IF(ISNUMBER('Procytrat 100C'!A28),'Procytrat 100C'!A28,DATEVALUE('Procytrat 100C'!A28)),"")</f>
        <v/>
      </c>
      <c r="AC5027" t="str">
        <f>IF(AA5027="","",'Procytrat 100C'!B28)</f>
        <v/>
      </c>
      <c r="AD5027" t="str">
        <f>IF(AA5027="","",IFERROR(1*'Procytrat 100C'!C28,IFERROR(_xludf.NUMBERVALUE('Procytrat 100C'!C28,".",","),IFERROR(_xludf.NUMBERVALUE('Procytrat 100C'!C28,",","."),0))))</f>
        <v/>
      </c>
      <c r="AE5027" t="str">
        <f>IF(AA5027="","",'Procytrat 100C'!K28)</f>
        <v/>
      </c>
      <c r="AF5027">
        <f t="shared" si="492"/>
        <v>0</v>
      </c>
      <c r="AG5027" t="str">
        <f t="shared" si="493"/>
        <v/>
      </c>
      <c r="AH5027" t="str">
        <f t="shared" si="494"/>
        <v/>
      </c>
      <c r="AI5027">
        <f t="shared" si="495"/>
        <v>0</v>
      </c>
      <c r="AJ5027">
        <f t="shared" si="496"/>
        <v>0</v>
      </c>
      <c r="AK5027">
        <v>0</v>
      </c>
      <c r="AL5027" t="str">
        <f>IF(AA5027="","",IFERROR(IF(ISNUMBER('Procytrat 100C'!D28),'Procytrat 100C'!D28,IF(ISNUMBER(SEARCH("12",'Procytrat 100C'!D28)),EDATE(AB5027,12),IF(ISNUMBER(SEARCH("6",'Procytrat 100C'!D28)),EDATE(AB5027,6),IF(ISNUMBER(SEARCH("3",'Procytrat 100C'!D28)),EDATE(AB5027,3),DATEVALUE('Procytrat 100C'!D28))))),""))</f>
        <v/>
      </c>
      <c r="AM5027" t="str">
        <f t="shared" ca="1" si="497"/>
        <v/>
      </c>
    </row>
    <row r="5028" spans="27:39" x14ac:dyDescent="0.3">
      <c r="AA5028" t="str">
        <f>IF(COUNTA('Procytrat 100C'!A29,'Procytrat 100C'!B29,'Procytrat 100C'!C29)&gt;0,"100C","")</f>
        <v/>
      </c>
      <c r="AB5028" t="str">
        <f>IFERROR(IF(ISNUMBER('Procytrat 100C'!A29),'Procytrat 100C'!A29,DATEVALUE('Procytrat 100C'!A29)),"")</f>
        <v/>
      </c>
      <c r="AC5028" t="str">
        <f>IF(AA5028="","",'Procytrat 100C'!B29)</f>
        <v/>
      </c>
      <c r="AD5028" t="str">
        <f>IF(AA5028="","",IFERROR(1*'Procytrat 100C'!C29,IFERROR(_xludf.NUMBERVALUE('Procytrat 100C'!C29,".",","),IFERROR(_xludf.NUMBERVALUE('Procytrat 100C'!C29,",","."),0))))</f>
        <v/>
      </c>
      <c r="AE5028" t="str">
        <f>IF(AA5028="","",'Procytrat 100C'!K29)</f>
        <v/>
      </c>
      <c r="AF5028">
        <f t="shared" si="492"/>
        <v>0</v>
      </c>
      <c r="AG5028" t="str">
        <f t="shared" si="493"/>
        <v/>
      </c>
      <c r="AH5028" t="str">
        <f t="shared" si="494"/>
        <v/>
      </c>
      <c r="AI5028">
        <f t="shared" si="495"/>
        <v>0</v>
      </c>
      <c r="AJ5028">
        <f t="shared" si="496"/>
        <v>0</v>
      </c>
      <c r="AK5028">
        <v>0</v>
      </c>
      <c r="AL5028" t="str">
        <f>IF(AA5028="","",IFERROR(IF(ISNUMBER('Procytrat 100C'!D29),'Procytrat 100C'!D29,IF(ISNUMBER(SEARCH("12",'Procytrat 100C'!D29)),EDATE(AB5028,12),IF(ISNUMBER(SEARCH("6",'Procytrat 100C'!D29)),EDATE(AB5028,6),IF(ISNUMBER(SEARCH("3",'Procytrat 100C'!D29)),EDATE(AB5028,3),DATEVALUE('Procytrat 100C'!D29))))),""))</f>
        <v/>
      </c>
      <c r="AM5028" t="str">
        <f t="shared" ca="1" si="497"/>
        <v/>
      </c>
    </row>
    <row r="5029" spans="27:39" x14ac:dyDescent="0.3">
      <c r="AA5029" t="str">
        <f>IF(COUNTA('Procytrat 100C'!A30,'Procytrat 100C'!B30,'Procytrat 100C'!C30)&gt;0,"100C","")</f>
        <v/>
      </c>
      <c r="AB5029" t="str">
        <f>IFERROR(IF(ISNUMBER('Procytrat 100C'!A30),'Procytrat 100C'!A30,DATEVALUE('Procytrat 100C'!A30)),"")</f>
        <v/>
      </c>
      <c r="AC5029" t="str">
        <f>IF(AA5029="","",'Procytrat 100C'!B30)</f>
        <v/>
      </c>
      <c r="AD5029" t="str">
        <f>IF(AA5029="","",IFERROR(1*'Procytrat 100C'!C30,IFERROR(_xludf.NUMBERVALUE('Procytrat 100C'!C30,".",","),IFERROR(_xludf.NUMBERVALUE('Procytrat 100C'!C30,",","."),0))))</f>
        <v/>
      </c>
      <c r="AE5029" t="str">
        <f>IF(AA5029="","",'Procytrat 100C'!K30)</f>
        <v/>
      </c>
      <c r="AF5029">
        <f t="shared" si="492"/>
        <v>0</v>
      </c>
      <c r="AG5029" t="str">
        <f t="shared" si="493"/>
        <v/>
      </c>
      <c r="AH5029" t="str">
        <f t="shared" si="494"/>
        <v/>
      </c>
      <c r="AI5029">
        <f t="shared" si="495"/>
        <v>0</v>
      </c>
      <c r="AJ5029">
        <f t="shared" si="496"/>
        <v>0</v>
      </c>
      <c r="AK5029">
        <v>0</v>
      </c>
      <c r="AL5029" t="str">
        <f>IF(AA5029="","",IFERROR(IF(ISNUMBER('Procytrat 100C'!D30),'Procytrat 100C'!D30,IF(ISNUMBER(SEARCH("12",'Procytrat 100C'!D30)),EDATE(AB5029,12),IF(ISNUMBER(SEARCH("6",'Procytrat 100C'!D30)),EDATE(AB5029,6),IF(ISNUMBER(SEARCH("3",'Procytrat 100C'!D30)),EDATE(AB5029,3),DATEVALUE('Procytrat 100C'!D30))))),""))</f>
        <v/>
      </c>
      <c r="AM5029" t="str">
        <f t="shared" ca="1" si="497"/>
        <v/>
      </c>
    </row>
    <row r="5030" spans="27:39" x14ac:dyDescent="0.3">
      <c r="AA5030" t="str">
        <f>IF(COUNTA('Procytrat 100C'!A31,'Procytrat 100C'!B31,'Procytrat 100C'!C31)&gt;0,"100C","")</f>
        <v/>
      </c>
      <c r="AB5030" t="str">
        <f>IFERROR(IF(ISNUMBER('Procytrat 100C'!A31),'Procytrat 100C'!A31,DATEVALUE('Procytrat 100C'!A31)),"")</f>
        <v/>
      </c>
      <c r="AC5030" t="str">
        <f>IF(AA5030="","",'Procytrat 100C'!B31)</f>
        <v/>
      </c>
      <c r="AD5030" t="str">
        <f>IF(AA5030="","",IFERROR(1*'Procytrat 100C'!C31,IFERROR(_xludf.NUMBERVALUE('Procytrat 100C'!C31,".",","),IFERROR(_xludf.NUMBERVALUE('Procytrat 100C'!C31,",","."),0))))</f>
        <v/>
      </c>
      <c r="AE5030" t="str">
        <f>IF(AA5030="","",'Procytrat 100C'!K31)</f>
        <v/>
      </c>
      <c r="AF5030">
        <f t="shared" si="492"/>
        <v>0</v>
      </c>
      <c r="AG5030" t="str">
        <f t="shared" si="493"/>
        <v/>
      </c>
      <c r="AH5030" t="str">
        <f t="shared" si="494"/>
        <v/>
      </c>
      <c r="AI5030">
        <f t="shared" si="495"/>
        <v>0</v>
      </c>
      <c r="AJ5030">
        <f t="shared" si="496"/>
        <v>0</v>
      </c>
      <c r="AK5030">
        <v>0</v>
      </c>
      <c r="AL5030" t="str">
        <f>IF(AA5030="","",IFERROR(IF(ISNUMBER('Procytrat 100C'!D31),'Procytrat 100C'!D31,IF(ISNUMBER(SEARCH("12",'Procytrat 100C'!D31)),EDATE(AB5030,12),IF(ISNUMBER(SEARCH("6",'Procytrat 100C'!D31)),EDATE(AB5030,6),IF(ISNUMBER(SEARCH("3",'Procytrat 100C'!D31)),EDATE(AB5030,3),DATEVALUE('Procytrat 100C'!D31))))),""))</f>
        <v/>
      </c>
      <c r="AM5030" t="str">
        <f t="shared" ca="1" si="497"/>
        <v/>
      </c>
    </row>
    <row r="5031" spans="27:39" x14ac:dyDescent="0.3">
      <c r="AA5031" t="str">
        <f>IF(COUNTA('Procytrat 100C'!A32,'Procytrat 100C'!B32,'Procytrat 100C'!C32)&gt;0,"100C","")</f>
        <v/>
      </c>
      <c r="AB5031" t="str">
        <f>IFERROR(IF(ISNUMBER('Procytrat 100C'!A32),'Procytrat 100C'!A32,DATEVALUE('Procytrat 100C'!A32)),"")</f>
        <v/>
      </c>
      <c r="AC5031" t="str">
        <f>IF(AA5031="","",'Procytrat 100C'!B32)</f>
        <v/>
      </c>
      <c r="AD5031" t="str">
        <f>IF(AA5031="","",IFERROR(1*'Procytrat 100C'!C32,IFERROR(_xludf.NUMBERVALUE('Procytrat 100C'!C32,".",","),IFERROR(_xludf.NUMBERVALUE('Procytrat 100C'!C32,",","."),0))))</f>
        <v/>
      </c>
      <c r="AE5031" t="str">
        <f>IF(AA5031="","",'Procytrat 100C'!K32)</f>
        <v/>
      </c>
      <c r="AF5031">
        <f t="shared" si="492"/>
        <v>0</v>
      </c>
      <c r="AG5031" t="str">
        <f t="shared" si="493"/>
        <v/>
      </c>
      <c r="AH5031" t="str">
        <f t="shared" si="494"/>
        <v/>
      </c>
      <c r="AI5031">
        <f t="shared" si="495"/>
        <v>0</v>
      </c>
      <c r="AJ5031">
        <f t="shared" si="496"/>
        <v>0</v>
      </c>
      <c r="AK5031">
        <v>0</v>
      </c>
      <c r="AL5031" t="str">
        <f>IF(AA5031="","",IFERROR(IF(ISNUMBER('Procytrat 100C'!D32),'Procytrat 100C'!D32,IF(ISNUMBER(SEARCH("12",'Procytrat 100C'!D32)),EDATE(AB5031,12),IF(ISNUMBER(SEARCH("6",'Procytrat 100C'!D32)),EDATE(AB5031,6),IF(ISNUMBER(SEARCH("3",'Procytrat 100C'!D32)),EDATE(AB5031,3),DATEVALUE('Procytrat 100C'!D32))))),""))</f>
        <v/>
      </c>
      <c r="AM5031" t="str">
        <f t="shared" ca="1" si="497"/>
        <v/>
      </c>
    </row>
    <row r="5032" spans="27:39" x14ac:dyDescent="0.3">
      <c r="AA5032" t="str">
        <f>IF(COUNTA('Procytrat 100C'!A33,'Procytrat 100C'!B33,'Procytrat 100C'!C33)&gt;0,"100C","")</f>
        <v/>
      </c>
      <c r="AB5032" t="str">
        <f>IFERROR(IF(ISNUMBER('Procytrat 100C'!A33),'Procytrat 100C'!A33,DATEVALUE('Procytrat 100C'!A33)),"")</f>
        <v/>
      </c>
      <c r="AC5032" t="str">
        <f>IF(AA5032="","",'Procytrat 100C'!B33)</f>
        <v/>
      </c>
      <c r="AD5032" t="str">
        <f>IF(AA5032="","",IFERROR(1*'Procytrat 100C'!C33,IFERROR(_xludf.NUMBERVALUE('Procytrat 100C'!C33,".",","),IFERROR(_xludf.NUMBERVALUE('Procytrat 100C'!C33,",","."),0))))</f>
        <v/>
      </c>
      <c r="AE5032" t="str">
        <f>IF(AA5032="","",'Procytrat 100C'!K33)</f>
        <v/>
      </c>
      <c r="AF5032">
        <f t="shared" si="492"/>
        <v>0</v>
      </c>
      <c r="AG5032" t="str">
        <f t="shared" si="493"/>
        <v/>
      </c>
      <c r="AH5032" t="str">
        <f t="shared" si="494"/>
        <v/>
      </c>
      <c r="AI5032">
        <f t="shared" si="495"/>
        <v>0</v>
      </c>
      <c r="AJ5032">
        <f t="shared" si="496"/>
        <v>0</v>
      </c>
      <c r="AK5032">
        <v>0</v>
      </c>
      <c r="AL5032" t="str">
        <f>IF(AA5032="","",IFERROR(IF(ISNUMBER('Procytrat 100C'!D33),'Procytrat 100C'!D33,IF(ISNUMBER(SEARCH("12",'Procytrat 100C'!D33)),EDATE(AB5032,12),IF(ISNUMBER(SEARCH("6",'Procytrat 100C'!D33)),EDATE(AB5032,6),IF(ISNUMBER(SEARCH("3",'Procytrat 100C'!D33)),EDATE(AB5032,3),DATEVALUE('Procytrat 100C'!D33))))),""))</f>
        <v/>
      </c>
      <c r="AM5032" t="str">
        <f t="shared" ca="1" si="497"/>
        <v/>
      </c>
    </row>
    <row r="5033" spans="27:39" x14ac:dyDescent="0.3">
      <c r="AA5033" t="str">
        <f>IF(COUNTA('Procytrat 100C'!A34,'Procytrat 100C'!B34,'Procytrat 100C'!C34)&gt;0,"100C","")</f>
        <v/>
      </c>
      <c r="AB5033" t="str">
        <f>IFERROR(IF(ISNUMBER('Procytrat 100C'!A34),'Procytrat 100C'!A34,DATEVALUE('Procytrat 100C'!A34)),"")</f>
        <v/>
      </c>
      <c r="AC5033" t="str">
        <f>IF(AA5033="","",'Procytrat 100C'!B34)</f>
        <v/>
      </c>
      <c r="AD5033" t="str">
        <f>IF(AA5033="","",IFERROR(1*'Procytrat 100C'!C34,IFERROR(_xludf.NUMBERVALUE('Procytrat 100C'!C34,".",","),IFERROR(_xludf.NUMBERVALUE('Procytrat 100C'!C34,",","."),0))))</f>
        <v/>
      </c>
      <c r="AE5033" t="str">
        <f>IF(AA5033="","",'Procytrat 100C'!K34)</f>
        <v/>
      </c>
      <c r="AF5033">
        <f t="shared" si="492"/>
        <v>0</v>
      </c>
      <c r="AG5033" t="str">
        <f t="shared" si="493"/>
        <v/>
      </c>
      <c r="AH5033" t="str">
        <f t="shared" si="494"/>
        <v/>
      </c>
      <c r="AI5033">
        <f t="shared" si="495"/>
        <v>0</v>
      </c>
      <c r="AJ5033">
        <f t="shared" si="496"/>
        <v>0</v>
      </c>
      <c r="AK5033">
        <v>0</v>
      </c>
      <c r="AL5033" t="str">
        <f>IF(AA5033="","",IFERROR(IF(ISNUMBER('Procytrat 100C'!D34),'Procytrat 100C'!D34,IF(ISNUMBER(SEARCH("12",'Procytrat 100C'!D34)),EDATE(AB5033,12),IF(ISNUMBER(SEARCH("6",'Procytrat 100C'!D34)),EDATE(AB5033,6),IF(ISNUMBER(SEARCH("3",'Procytrat 100C'!D34)),EDATE(AB5033,3),DATEVALUE('Procytrat 100C'!D34))))),""))</f>
        <v/>
      </c>
      <c r="AM5033" t="str">
        <f t="shared" ca="1" si="497"/>
        <v/>
      </c>
    </row>
    <row r="5034" spans="27:39" x14ac:dyDescent="0.3">
      <c r="AA5034" t="str">
        <f>IF(COUNTA('Procytrat 100C'!A35,'Procytrat 100C'!B35,'Procytrat 100C'!C35)&gt;0,"100C","")</f>
        <v/>
      </c>
      <c r="AB5034" t="str">
        <f>IFERROR(IF(ISNUMBER('Procytrat 100C'!A35),'Procytrat 100C'!A35,DATEVALUE('Procytrat 100C'!A35)),"")</f>
        <v/>
      </c>
      <c r="AC5034" t="str">
        <f>IF(AA5034="","",'Procytrat 100C'!B35)</f>
        <v/>
      </c>
      <c r="AD5034" t="str">
        <f>IF(AA5034="","",IFERROR(1*'Procytrat 100C'!C35,IFERROR(_xludf.NUMBERVALUE('Procytrat 100C'!C35,".",","),IFERROR(_xludf.NUMBERVALUE('Procytrat 100C'!C35,",","."),0))))</f>
        <v/>
      </c>
      <c r="AE5034" t="str">
        <f>IF(AA5034="","",'Procytrat 100C'!K35)</f>
        <v/>
      </c>
      <c r="AF5034">
        <f t="shared" si="492"/>
        <v>0</v>
      </c>
      <c r="AG5034" t="str">
        <f t="shared" si="493"/>
        <v/>
      </c>
      <c r="AH5034" t="str">
        <f t="shared" si="494"/>
        <v/>
      </c>
      <c r="AI5034">
        <f t="shared" si="495"/>
        <v>0</v>
      </c>
      <c r="AJ5034">
        <f t="shared" si="496"/>
        <v>0</v>
      </c>
      <c r="AK5034">
        <v>0</v>
      </c>
      <c r="AL5034" t="str">
        <f>IF(AA5034="","",IFERROR(IF(ISNUMBER('Procytrat 100C'!D35),'Procytrat 100C'!D35,IF(ISNUMBER(SEARCH("12",'Procytrat 100C'!D35)),EDATE(AB5034,12),IF(ISNUMBER(SEARCH("6",'Procytrat 100C'!D35)),EDATE(AB5034,6),IF(ISNUMBER(SEARCH("3",'Procytrat 100C'!D35)),EDATE(AB5034,3),DATEVALUE('Procytrat 100C'!D35))))),""))</f>
        <v/>
      </c>
      <c r="AM5034" t="str">
        <f t="shared" ca="1" si="497"/>
        <v/>
      </c>
    </row>
    <row r="5035" spans="27:39" x14ac:dyDescent="0.3">
      <c r="AA5035" t="str">
        <f>IF(COUNTA('Procytrat 100C'!A36,'Procytrat 100C'!B36,'Procytrat 100C'!C36)&gt;0,"100C","")</f>
        <v/>
      </c>
      <c r="AB5035" t="str">
        <f>IFERROR(IF(ISNUMBER('Procytrat 100C'!A36),'Procytrat 100C'!A36,DATEVALUE('Procytrat 100C'!A36)),"")</f>
        <v/>
      </c>
      <c r="AC5035" t="str">
        <f>IF(AA5035="","",'Procytrat 100C'!B36)</f>
        <v/>
      </c>
      <c r="AD5035" t="str">
        <f>IF(AA5035="","",IFERROR(1*'Procytrat 100C'!C36,IFERROR(_xludf.NUMBERVALUE('Procytrat 100C'!C36,".",","),IFERROR(_xludf.NUMBERVALUE('Procytrat 100C'!C36,",","."),0))))</f>
        <v/>
      </c>
      <c r="AE5035" t="str">
        <f>IF(AA5035="","",'Procytrat 100C'!K36)</f>
        <v/>
      </c>
      <c r="AF5035">
        <f t="shared" si="492"/>
        <v>0</v>
      </c>
      <c r="AG5035" t="str">
        <f t="shared" si="493"/>
        <v/>
      </c>
      <c r="AH5035" t="str">
        <f t="shared" si="494"/>
        <v/>
      </c>
      <c r="AI5035">
        <f t="shared" si="495"/>
        <v>0</v>
      </c>
      <c r="AJ5035">
        <f t="shared" si="496"/>
        <v>0</v>
      </c>
      <c r="AK5035">
        <v>0</v>
      </c>
      <c r="AL5035" t="str">
        <f>IF(AA5035="","",IFERROR(IF(ISNUMBER('Procytrat 100C'!D36),'Procytrat 100C'!D36,IF(ISNUMBER(SEARCH("12",'Procytrat 100C'!D36)),EDATE(AB5035,12),IF(ISNUMBER(SEARCH("6",'Procytrat 100C'!D36)),EDATE(AB5035,6),IF(ISNUMBER(SEARCH("3",'Procytrat 100C'!D36)),EDATE(AB5035,3),DATEVALUE('Procytrat 100C'!D36))))),""))</f>
        <v/>
      </c>
      <c r="AM5035" t="str">
        <f t="shared" ca="1" si="497"/>
        <v/>
      </c>
    </row>
    <row r="5036" spans="27:39" x14ac:dyDescent="0.3">
      <c r="AA5036" t="str">
        <f>IF(COUNTA('Procytrat 100C'!A37,'Procytrat 100C'!B37,'Procytrat 100C'!C37)&gt;0,"100C","")</f>
        <v/>
      </c>
      <c r="AB5036" t="str">
        <f>IFERROR(IF(ISNUMBER('Procytrat 100C'!A37),'Procytrat 100C'!A37,DATEVALUE('Procytrat 100C'!A37)),"")</f>
        <v/>
      </c>
      <c r="AC5036" t="str">
        <f>IF(AA5036="","",'Procytrat 100C'!B37)</f>
        <v/>
      </c>
      <c r="AD5036" t="str">
        <f>IF(AA5036="","",IFERROR(1*'Procytrat 100C'!C37,IFERROR(_xludf.NUMBERVALUE('Procytrat 100C'!C37,".",","),IFERROR(_xludf.NUMBERVALUE('Procytrat 100C'!C37,",","."),0))))</f>
        <v/>
      </c>
      <c r="AE5036" t="str">
        <f>IF(AA5036="","",'Procytrat 100C'!K37)</f>
        <v/>
      </c>
      <c r="AF5036">
        <f t="shared" si="492"/>
        <v>0</v>
      </c>
      <c r="AG5036" t="str">
        <f t="shared" si="493"/>
        <v/>
      </c>
      <c r="AH5036" t="str">
        <f t="shared" si="494"/>
        <v/>
      </c>
      <c r="AI5036">
        <f t="shared" si="495"/>
        <v>0</v>
      </c>
      <c r="AJ5036">
        <f t="shared" si="496"/>
        <v>0</v>
      </c>
      <c r="AK5036">
        <v>0</v>
      </c>
      <c r="AL5036" t="str">
        <f>IF(AA5036="","",IFERROR(IF(ISNUMBER('Procytrat 100C'!D37),'Procytrat 100C'!D37,IF(ISNUMBER(SEARCH("12",'Procytrat 100C'!D37)),EDATE(AB5036,12),IF(ISNUMBER(SEARCH("6",'Procytrat 100C'!D37)),EDATE(AB5036,6),IF(ISNUMBER(SEARCH("3",'Procytrat 100C'!D37)),EDATE(AB5036,3),DATEVALUE('Procytrat 100C'!D37))))),""))</f>
        <v/>
      </c>
      <c r="AM5036" t="str">
        <f t="shared" ca="1" si="497"/>
        <v/>
      </c>
    </row>
    <row r="5037" spans="27:39" x14ac:dyDescent="0.3">
      <c r="AA5037" t="str">
        <f>IF(COUNTA('Procytrat 100C'!A38,'Procytrat 100C'!B38,'Procytrat 100C'!C38)&gt;0,"100C","")</f>
        <v/>
      </c>
      <c r="AB5037" t="str">
        <f>IFERROR(IF(ISNUMBER('Procytrat 100C'!A38),'Procytrat 100C'!A38,DATEVALUE('Procytrat 100C'!A38)),"")</f>
        <v/>
      </c>
      <c r="AC5037" t="str">
        <f>IF(AA5037="","",'Procytrat 100C'!B38)</f>
        <v/>
      </c>
      <c r="AD5037" t="str">
        <f>IF(AA5037="","",IFERROR(1*'Procytrat 100C'!C38,IFERROR(_xludf.NUMBERVALUE('Procytrat 100C'!C38,".",","),IFERROR(_xludf.NUMBERVALUE('Procytrat 100C'!C38,",","."),0))))</f>
        <v/>
      </c>
      <c r="AE5037" t="str">
        <f>IF(AA5037="","",'Procytrat 100C'!K38)</f>
        <v/>
      </c>
      <c r="AF5037">
        <f t="shared" si="492"/>
        <v>0</v>
      </c>
      <c r="AG5037" t="str">
        <f t="shared" si="493"/>
        <v/>
      </c>
      <c r="AH5037" t="str">
        <f t="shared" si="494"/>
        <v/>
      </c>
      <c r="AI5037">
        <f t="shared" si="495"/>
        <v>0</v>
      </c>
      <c r="AJ5037">
        <f t="shared" si="496"/>
        <v>0</v>
      </c>
      <c r="AK5037">
        <v>0</v>
      </c>
      <c r="AL5037" t="str">
        <f>IF(AA5037="","",IFERROR(IF(ISNUMBER('Procytrat 100C'!D38),'Procytrat 100C'!D38,IF(ISNUMBER(SEARCH("12",'Procytrat 100C'!D38)),EDATE(AB5037,12),IF(ISNUMBER(SEARCH("6",'Procytrat 100C'!D38)),EDATE(AB5037,6),IF(ISNUMBER(SEARCH("3",'Procytrat 100C'!D38)),EDATE(AB5037,3),DATEVALUE('Procytrat 100C'!D38))))),""))</f>
        <v/>
      </c>
      <c r="AM5037" t="str">
        <f t="shared" ca="1" si="497"/>
        <v/>
      </c>
    </row>
    <row r="5038" spans="27:39" x14ac:dyDescent="0.3">
      <c r="AA5038" t="str">
        <f>IF(COUNTA('Procytrat 100C'!A39,'Procytrat 100C'!B39,'Procytrat 100C'!C39)&gt;0,"100C","")</f>
        <v/>
      </c>
      <c r="AB5038" t="str">
        <f>IFERROR(IF(ISNUMBER('Procytrat 100C'!A39),'Procytrat 100C'!A39,DATEVALUE('Procytrat 100C'!A39)),"")</f>
        <v/>
      </c>
      <c r="AC5038" t="str">
        <f>IF(AA5038="","",'Procytrat 100C'!B39)</f>
        <v/>
      </c>
      <c r="AD5038" t="str">
        <f>IF(AA5038="","",IFERROR(1*'Procytrat 100C'!C39,IFERROR(_xludf.NUMBERVALUE('Procytrat 100C'!C39,".",","),IFERROR(_xludf.NUMBERVALUE('Procytrat 100C'!C39,",","."),0))))</f>
        <v/>
      </c>
      <c r="AE5038" t="str">
        <f>IF(AA5038="","",'Procytrat 100C'!K39)</f>
        <v/>
      </c>
      <c r="AF5038">
        <f t="shared" si="492"/>
        <v>0</v>
      </c>
      <c r="AG5038" t="str">
        <f t="shared" si="493"/>
        <v/>
      </c>
      <c r="AH5038" t="str">
        <f t="shared" si="494"/>
        <v/>
      </c>
      <c r="AI5038">
        <f t="shared" si="495"/>
        <v>0</v>
      </c>
      <c r="AJ5038">
        <f t="shared" si="496"/>
        <v>0</v>
      </c>
      <c r="AK5038">
        <v>0</v>
      </c>
      <c r="AL5038" t="str">
        <f>IF(AA5038="","",IFERROR(IF(ISNUMBER('Procytrat 100C'!D39),'Procytrat 100C'!D39,IF(ISNUMBER(SEARCH("12",'Procytrat 100C'!D39)),EDATE(AB5038,12),IF(ISNUMBER(SEARCH("6",'Procytrat 100C'!D39)),EDATE(AB5038,6),IF(ISNUMBER(SEARCH("3",'Procytrat 100C'!D39)),EDATE(AB5038,3),DATEVALUE('Procytrat 100C'!D39))))),""))</f>
        <v/>
      </c>
      <c r="AM5038" t="str">
        <f t="shared" ca="1" si="497"/>
        <v/>
      </c>
    </row>
    <row r="5039" spans="27:39" x14ac:dyDescent="0.3">
      <c r="AA5039" t="str">
        <f>IF(COUNTA('Procytrat 100C'!A40,'Procytrat 100C'!B40,'Procytrat 100C'!C40)&gt;0,"100C","")</f>
        <v/>
      </c>
      <c r="AB5039" t="str">
        <f>IFERROR(IF(ISNUMBER('Procytrat 100C'!A40),'Procytrat 100C'!A40,DATEVALUE('Procytrat 100C'!A40)),"")</f>
        <v/>
      </c>
      <c r="AC5039" t="str">
        <f>IF(AA5039="","",'Procytrat 100C'!B40)</f>
        <v/>
      </c>
      <c r="AD5039" t="str">
        <f>IF(AA5039="","",IFERROR(1*'Procytrat 100C'!C40,IFERROR(_xludf.NUMBERVALUE('Procytrat 100C'!C40,".",","),IFERROR(_xludf.NUMBERVALUE('Procytrat 100C'!C40,",","."),0))))</f>
        <v/>
      </c>
      <c r="AE5039" t="str">
        <f>IF(AA5039="","",'Procytrat 100C'!K40)</f>
        <v/>
      </c>
      <c r="AF5039">
        <f t="shared" si="492"/>
        <v>0</v>
      </c>
      <c r="AG5039" t="str">
        <f t="shared" si="493"/>
        <v/>
      </c>
      <c r="AH5039" t="str">
        <f t="shared" si="494"/>
        <v/>
      </c>
      <c r="AI5039">
        <f t="shared" si="495"/>
        <v>0</v>
      </c>
      <c r="AJ5039">
        <f t="shared" si="496"/>
        <v>0</v>
      </c>
      <c r="AK5039">
        <v>0</v>
      </c>
      <c r="AL5039" t="str">
        <f>IF(AA5039="","",IFERROR(IF(ISNUMBER('Procytrat 100C'!D40),'Procytrat 100C'!D40,IF(ISNUMBER(SEARCH("12",'Procytrat 100C'!D40)),EDATE(AB5039,12),IF(ISNUMBER(SEARCH("6",'Procytrat 100C'!D40)),EDATE(AB5039,6),IF(ISNUMBER(SEARCH("3",'Procytrat 100C'!D40)),EDATE(AB5039,3),DATEVALUE('Procytrat 100C'!D40))))),""))</f>
        <v/>
      </c>
      <c r="AM5039" t="str">
        <f t="shared" ca="1" si="497"/>
        <v/>
      </c>
    </row>
    <row r="5040" spans="27:39" x14ac:dyDescent="0.3">
      <c r="AA5040" t="str">
        <f>IF(COUNTA('Procytrat 100C'!A41,'Procytrat 100C'!B41,'Procytrat 100C'!C41)&gt;0,"100C","")</f>
        <v/>
      </c>
      <c r="AB5040" t="str">
        <f>IFERROR(IF(ISNUMBER('Procytrat 100C'!A41),'Procytrat 100C'!A41,DATEVALUE('Procytrat 100C'!A41)),"")</f>
        <v/>
      </c>
      <c r="AC5040" t="str">
        <f>IF(AA5040="","",'Procytrat 100C'!B41)</f>
        <v/>
      </c>
      <c r="AD5040" t="str">
        <f>IF(AA5040="","",IFERROR(1*'Procytrat 100C'!C41,IFERROR(_xludf.NUMBERVALUE('Procytrat 100C'!C41,".",","),IFERROR(_xludf.NUMBERVALUE('Procytrat 100C'!C41,",","."),0))))</f>
        <v/>
      </c>
      <c r="AE5040" t="str">
        <f>IF(AA5040="","",'Procytrat 100C'!K41)</f>
        <v/>
      </c>
      <c r="AF5040">
        <f t="shared" si="492"/>
        <v>0</v>
      </c>
      <c r="AG5040" t="str">
        <f t="shared" si="493"/>
        <v/>
      </c>
      <c r="AH5040" t="str">
        <f t="shared" si="494"/>
        <v/>
      </c>
      <c r="AI5040">
        <f t="shared" si="495"/>
        <v>0</v>
      </c>
      <c r="AJ5040">
        <f t="shared" si="496"/>
        <v>0</v>
      </c>
      <c r="AK5040">
        <v>0</v>
      </c>
      <c r="AL5040" t="str">
        <f>IF(AA5040="","",IFERROR(IF(ISNUMBER('Procytrat 100C'!D41),'Procytrat 100C'!D41,IF(ISNUMBER(SEARCH("12",'Procytrat 100C'!D41)),EDATE(AB5040,12),IF(ISNUMBER(SEARCH("6",'Procytrat 100C'!D41)),EDATE(AB5040,6),IF(ISNUMBER(SEARCH("3",'Procytrat 100C'!D41)),EDATE(AB5040,3),DATEVALUE('Procytrat 100C'!D41))))),""))</f>
        <v/>
      </c>
      <c r="AM5040" t="str">
        <f t="shared" ca="1" si="497"/>
        <v/>
      </c>
    </row>
    <row r="5041" spans="27:39" x14ac:dyDescent="0.3">
      <c r="AA5041" t="str">
        <f>IF(COUNTA('Procytrat 100C'!A42,'Procytrat 100C'!B42,'Procytrat 100C'!C42)&gt;0,"100C","")</f>
        <v/>
      </c>
      <c r="AB5041" t="str">
        <f>IFERROR(IF(ISNUMBER('Procytrat 100C'!A42),'Procytrat 100C'!A42,DATEVALUE('Procytrat 100C'!A42)),"")</f>
        <v/>
      </c>
      <c r="AC5041" t="str">
        <f>IF(AA5041="","",'Procytrat 100C'!B42)</f>
        <v/>
      </c>
      <c r="AD5041" t="str">
        <f>IF(AA5041="","",IFERROR(1*'Procytrat 100C'!C42,IFERROR(_xludf.NUMBERVALUE('Procytrat 100C'!C42,".",","),IFERROR(_xludf.NUMBERVALUE('Procytrat 100C'!C42,",","."),0))))</f>
        <v/>
      </c>
      <c r="AE5041" t="str">
        <f>IF(AA5041="","",'Procytrat 100C'!K42)</f>
        <v/>
      </c>
      <c r="AF5041">
        <f t="shared" si="492"/>
        <v>0</v>
      </c>
      <c r="AG5041" t="str">
        <f t="shared" si="493"/>
        <v/>
      </c>
      <c r="AH5041" t="str">
        <f t="shared" si="494"/>
        <v/>
      </c>
      <c r="AI5041">
        <f t="shared" si="495"/>
        <v>0</v>
      </c>
      <c r="AJ5041">
        <f t="shared" si="496"/>
        <v>0</v>
      </c>
      <c r="AK5041">
        <v>0</v>
      </c>
      <c r="AL5041" t="str">
        <f>IF(AA5041="","",IFERROR(IF(ISNUMBER('Procytrat 100C'!D42),'Procytrat 100C'!D42,IF(ISNUMBER(SEARCH("12",'Procytrat 100C'!D42)),EDATE(AB5041,12),IF(ISNUMBER(SEARCH("6",'Procytrat 100C'!D42)),EDATE(AB5041,6),IF(ISNUMBER(SEARCH("3",'Procytrat 100C'!D42)),EDATE(AB5041,3),DATEVALUE('Procytrat 100C'!D42))))),""))</f>
        <v/>
      </c>
      <c r="AM5041" t="str">
        <f t="shared" ca="1" si="497"/>
        <v/>
      </c>
    </row>
    <row r="5042" spans="27:39" x14ac:dyDescent="0.3">
      <c r="AA5042" t="str">
        <f>IF(COUNTA('Procytrat 100C'!A43,'Procytrat 100C'!B43,'Procytrat 100C'!C43)&gt;0,"100C","")</f>
        <v/>
      </c>
      <c r="AB5042" t="str">
        <f>IFERROR(IF(ISNUMBER('Procytrat 100C'!A43),'Procytrat 100C'!A43,DATEVALUE('Procytrat 100C'!A43)),"")</f>
        <v/>
      </c>
      <c r="AC5042" t="str">
        <f>IF(AA5042="","",'Procytrat 100C'!B43)</f>
        <v/>
      </c>
      <c r="AD5042" t="str">
        <f>IF(AA5042="","",IFERROR(1*'Procytrat 100C'!C43,IFERROR(_xludf.NUMBERVALUE('Procytrat 100C'!C43,".",","),IFERROR(_xludf.NUMBERVALUE('Procytrat 100C'!C43,",","."),0))))</f>
        <v/>
      </c>
      <c r="AE5042" t="str">
        <f>IF(AA5042="","",'Procytrat 100C'!K43)</f>
        <v/>
      </c>
      <c r="AF5042">
        <f t="shared" si="492"/>
        <v>0</v>
      </c>
      <c r="AG5042" t="str">
        <f t="shared" si="493"/>
        <v/>
      </c>
      <c r="AH5042" t="str">
        <f t="shared" si="494"/>
        <v/>
      </c>
      <c r="AI5042">
        <f t="shared" si="495"/>
        <v>0</v>
      </c>
      <c r="AJ5042">
        <f t="shared" si="496"/>
        <v>0</v>
      </c>
      <c r="AK5042">
        <v>0</v>
      </c>
      <c r="AL5042" t="str">
        <f>IF(AA5042="","",IFERROR(IF(ISNUMBER('Procytrat 100C'!D43),'Procytrat 100C'!D43,IF(ISNUMBER(SEARCH("12",'Procytrat 100C'!D43)),EDATE(AB5042,12),IF(ISNUMBER(SEARCH("6",'Procytrat 100C'!D43)),EDATE(AB5042,6),IF(ISNUMBER(SEARCH("3",'Procytrat 100C'!D43)),EDATE(AB5042,3),DATEVALUE('Procytrat 100C'!D43))))),""))</f>
        <v/>
      </c>
      <c r="AM5042" t="str">
        <f t="shared" ca="1" si="497"/>
        <v/>
      </c>
    </row>
    <row r="5043" spans="27:39" x14ac:dyDescent="0.3">
      <c r="AA5043" t="str">
        <f>IF(COUNTA('Procytrat 100C'!A44,'Procytrat 100C'!B44,'Procytrat 100C'!C44)&gt;0,"100C","")</f>
        <v/>
      </c>
      <c r="AB5043" t="str">
        <f>IFERROR(IF(ISNUMBER('Procytrat 100C'!A44),'Procytrat 100C'!A44,DATEVALUE('Procytrat 100C'!A44)),"")</f>
        <v/>
      </c>
      <c r="AC5043" t="str">
        <f>IF(AA5043="","",'Procytrat 100C'!B44)</f>
        <v/>
      </c>
      <c r="AD5043" t="str">
        <f>IF(AA5043="","",IFERROR(1*'Procytrat 100C'!C44,IFERROR(_xludf.NUMBERVALUE('Procytrat 100C'!C44,".",","),IFERROR(_xludf.NUMBERVALUE('Procytrat 100C'!C44,",","."),0))))</f>
        <v/>
      </c>
      <c r="AE5043" t="str">
        <f>IF(AA5043="","",'Procytrat 100C'!K44)</f>
        <v/>
      </c>
      <c r="AF5043">
        <f t="shared" si="492"/>
        <v>0</v>
      </c>
      <c r="AG5043" t="str">
        <f t="shared" si="493"/>
        <v/>
      </c>
      <c r="AH5043" t="str">
        <f t="shared" si="494"/>
        <v/>
      </c>
      <c r="AI5043">
        <f t="shared" si="495"/>
        <v>0</v>
      </c>
      <c r="AJ5043">
        <f t="shared" si="496"/>
        <v>0</v>
      </c>
      <c r="AK5043">
        <v>0</v>
      </c>
      <c r="AL5043" t="str">
        <f>IF(AA5043="","",IFERROR(IF(ISNUMBER('Procytrat 100C'!D44),'Procytrat 100C'!D44,IF(ISNUMBER(SEARCH("12",'Procytrat 100C'!D44)),EDATE(AB5043,12),IF(ISNUMBER(SEARCH("6",'Procytrat 100C'!D44)),EDATE(AB5043,6),IF(ISNUMBER(SEARCH("3",'Procytrat 100C'!D44)),EDATE(AB5043,3),DATEVALUE('Procytrat 100C'!D44))))),""))</f>
        <v/>
      </c>
      <c r="AM5043" t="str">
        <f t="shared" ca="1" si="497"/>
        <v/>
      </c>
    </row>
    <row r="5044" spans="27:39" x14ac:dyDescent="0.3">
      <c r="AA5044" t="str">
        <f>IF(COUNTA('Procytrat 100C'!A45,'Procytrat 100C'!B45,'Procytrat 100C'!C45)&gt;0,"100C","")</f>
        <v/>
      </c>
      <c r="AB5044" t="str">
        <f>IFERROR(IF(ISNUMBER('Procytrat 100C'!A45),'Procytrat 100C'!A45,DATEVALUE('Procytrat 100C'!A45)),"")</f>
        <v/>
      </c>
      <c r="AC5044" t="str">
        <f>IF(AA5044="","",'Procytrat 100C'!B45)</f>
        <v/>
      </c>
      <c r="AD5044" t="str">
        <f>IF(AA5044="","",IFERROR(1*'Procytrat 100C'!C45,IFERROR(_xludf.NUMBERVALUE('Procytrat 100C'!C45,".",","),IFERROR(_xludf.NUMBERVALUE('Procytrat 100C'!C45,",","."),0))))</f>
        <v/>
      </c>
      <c r="AE5044" t="str">
        <f>IF(AA5044="","",'Procytrat 100C'!K45)</f>
        <v/>
      </c>
      <c r="AF5044">
        <f t="shared" si="492"/>
        <v>0</v>
      </c>
      <c r="AG5044" t="str">
        <f t="shared" si="493"/>
        <v/>
      </c>
      <c r="AH5044" t="str">
        <f t="shared" si="494"/>
        <v/>
      </c>
      <c r="AI5044">
        <f t="shared" si="495"/>
        <v>0</v>
      </c>
      <c r="AJ5044">
        <f t="shared" si="496"/>
        <v>0</v>
      </c>
      <c r="AK5044">
        <v>0</v>
      </c>
      <c r="AL5044" t="str">
        <f>IF(AA5044="","",IFERROR(IF(ISNUMBER('Procytrat 100C'!D45),'Procytrat 100C'!D45,IF(ISNUMBER(SEARCH("12",'Procytrat 100C'!D45)),EDATE(AB5044,12),IF(ISNUMBER(SEARCH("6",'Procytrat 100C'!D45)),EDATE(AB5044,6),IF(ISNUMBER(SEARCH("3",'Procytrat 100C'!D45)),EDATE(AB5044,3),DATEVALUE('Procytrat 100C'!D45))))),""))</f>
        <v/>
      </c>
      <c r="AM5044" t="str">
        <f t="shared" ca="1" si="497"/>
        <v/>
      </c>
    </row>
    <row r="5045" spans="27:39" x14ac:dyDescent="0.3">
      <c r="AA5045" t="str">
        <f>IF(COUNTA('Procytrat 100C'!A46,'Procytrat 100C'!B46,'Procytrat 100C'!C46)&gt;0,"100C","")</f>
        <v/>
      </c>
      <c r="AB5045" t="str">
        <f>IFERROR(IF(ISNUMBER('Procytrat 100C'!A46),'Procytrat 100C'!A46,DATEVALUE('Procytrat 100C'!A46)),"")</f>
        <v/>
      </c>
      <c r="AC5045" t="str">
        <f>IF(AA5045="","",'Procytrat 100C'!B46)</f>
        <v/>
      </c>
      <c r="AD5045" t="str">
        <f>IF(AA5045="","",IFERROR(1*'Procytrat 100C'!C46,IFERROR(_xludf.NUMBERVALUE('Procytrat 100C'!C46,".",","),IFERROR(_xludf.NUMBERVALUE('Procytrat 100C'!C46,",","."),0))))</f>
        <v/>
      </c>
      <c r="AE5045" t="str">
        <f>IF(AA5045="","",'Procytrat 100C'!K46)</f>
        <v/>
      </c>
      <c r="AF5045">
        <f t="shared" si="492"/>
        <v>0</v>
      </c>
      <c r="AG5045" t="str">
        <f t="shared" si="493"/>
        <v/>
      </c>
      <c r="AH5045" t="str">
        <f t="shared" si="494"/>
        <v/>
      </c>
      <c r="AI5045">
        <f t="shared" si="495"/>
        <v>0</v>
      </c>
      <c r="AJ5045">
        <f t="shared" si="496"/>
        <v>0</v>
      </c>
      <c r="AK5045">
        <v>0</v>
      </c>
      <c r="AL5045" t="str">
        <f>IF(AA5045="","",IFERROR(IF(ISNUMBER('Procytrat 100C'!D46),'Procytrat 100C'!D46,IF(ISNUMBER(SEARCH("12",'Procytrat 100C'!D46)),EDATE(AB5045,12),IF(ISNUMBER(SEARCH("6",'Procytrat 100C'!D46)),EDATE(AB5045,6),IF(ISNUMBER(SEARCH("3",'Procytrat 100C'!D46)),EDATE(AB5045,3),DATEVALUE('Procytrat 100C'!D46))))),""))</f>
        <v/>
      </c>
      <c r="AM5045" t="str">
        <f t="shared" ca="1" si="497"/>
        <v/>
      </c>
    </row>
    <row r="5046" spans="27:39" x14ac:dyDescent="0.3">
      <c r="AA5046" t="str">
        <f>IF(COUNTA('Procytrat 100C'!A47,'Procytrat 100C'!B47,'Procytrat 100C'!C47)&gt;0,"100C","")</f>
        <v/>
      </c>
      <c r="AB5046" t="str">
        <f>IFERROR(IF(ISNUMBER('Procytrat 100C'!A47),'Procytrat 100C'!A47,DATEVALUE('Procytrat 100C'!A47)),"")</f>
        <v/>
      </c>
      <c r="AC5046" t="str">
        <f>IF(AA5046="","",'Procytrat 100C'!B47)</f>
        <v/>
      </c>
      <c r="AD5046" t="str">
        <f>IF(AA5046="","",IFERROR(1*'Procytrat 100C'!C47,IFERROR(_xludf.NUMBERVALUE('Procytrat 100C'!C47,".",","),IFERROR(_xludf.NUMBERVALUE('Procytrat 100C'!C47,",","."),0))))</f>
        <v/>
      </c>
      <c r="AE5046" t="str">
        <f>IF(AA5046="","",'Procytrat 100C'!K47)</f>
        <v/>
      </c>
      <c r="AF5046">
        <f t="shared" si="492"/>
        <v>0</v>
      </c>
      <c r="AG5046" t="str">
        <f t="shared" si="493"/>
        <v/>
      </c>
      <c r="AH5046" t="str">
        <f t="shared" si="494"/>
        <v/>
      </c>
      <c r="AI5046">
        <f t="shared" si="495"/>
        <v>0</v>
      </c>
      <c r="AJ5046">
        <f t="shared" si="496"/>
        <v>0</v>
      </c>
      <c r="AK5046">
        <v>0</v>
      </c>
      <c r="AL5046" t="str">
        <f>IF(AA5046="","",IFERROR(IF(ISNUMBER('Procytrat 100C'!D47),'Procytrat 100C'!D47,IF(ISNUMBER(SEARCH("12",'Procytrat 100C'!D47)),EDATE(AB5046,12),IF(ISNUMBER(SEARCH("6",'Procytrat 100C'!D47)),EDATE(AB5046,6),IF(ISNUMBER(SEARCH("3",'Procytrat 100C'!D47)),EDATE(AB5046,3),DATEVALUE('Procytrat 100C'!D47))))),""))</f>
        <v/>
      </c>
      <c r="AM5046" t="str">
        <f t="shared" ca="1" si="497"/>
        <v/>
      </c>
    </row>
    <row r="5047" spans="27:39" x14ac:dyDescent="0.3">
      <c r="AA5047" t="str">
        <f>IF(COUNTA('Procytrat 100C'!A48,'Procytrat 100C'!B48,'Procytrat 100C'!C48)&gt;0,"100C","")</f>
        <v/>
      </c>
      <c r="AB5047" t="str">
        <f>IFERROR(IF(ISNUMBER('Procytrat 100C'!A48),'Procytrat 100C'!A48,DATEVALUE('Procytrat 100C'!A48)),"")</f>
        <v/>
      </c>
      <c r="AC5047" t="str">
        <f>IF(AA5047="","",'Procytrat 100C'!B48)</f>
        <v/>
      </c>
      <c r="AD5047" t="str">
        <f>IF(AA5047="","",IFERROR(1*'Procytrat 100C'!C48,IFERROR(_xludf.NUMBERVALUE('Procytrat 100C'!C48,".",","),IFERROR(_xludf.NUMBERVALUE('Procytrat 100C'!C48,",","."),0))))</f>
        <v/>
      </c>
      <c r="AE5047" t="str">
        <f>IF(AA5047="","",'Procytrat 100C'!K48)</f>
        <v/>
      </c>
      <c r="AF5047">
        <f t="shared" si="492"/>
        <v>0</v>
      </c>
      <c r="AG5047" t="str">
        <f t="shared" si="493"/>
        <v/>
      </c>
      <c r="AH5047" t="str">
        <f t="shared" si="494"/>
        <v/>
      </c>
      <c r="AI5047">
        <f t="shared" si="495"/>
        <v>0</v>
      </c>
      <c r="AJ5047">
        <f t="shared" si="496"/>
        <v>0</v>
      </c>
      <c r="AK5047">
        <v>0</v>
      </c>
      <c r="AL5047" t="str">
        <f>IF(AA5047="","",IFERROR(IF(ISNUMBER('Procytrat 100C'!D48),'Procytrat 100C'!D48,IF(ISNUMBER(SEARCH("12",'Procytrat 100C'!D48)),EDATE(AB5047,12),IF(ISNUMBER(SEARCH("6",'Procytrat 100C'!D48)),EDATE(AB5047,6),IF(ISNUMBER(SEARCH("3",'Procytrat 100C'!D48)),EDATE(AB5047,3),DATEVALUE('Procytrat 100C'!D48))))),""))</f>
        <v/>
      </c>
      <c r="AM5047" t="str">
        <f t="shared" ca="1" si="497"/>
        <v/>
      </c>
    </row>
    <row r="5048" spans="27:39" x14ac:dyDescent="0.3">
      <c r="AA5048" t="str">
        <f>IF(COUNTA('Procytrat 100C'!A49,'Procytrat 100C'!B49,'Procytrat 100C'!C49)&gt;0,"100C","")</f>
        <v/>
      </c>
      <c r="AB5048" t="str">
        <f>IFERROR(IF(ISNUMBER('Procytrat 100C'!A49),'Procytrat 100C'!A49,DATEVALUE('Procytrat 100C'!A49)),"")</f>
        <v/>
      </c>
      <c r="AC5048" t="str">
        <f>IF(AA5048="","",'Procytrat 100C'!B49)</f>
        <v/>
      </c>
      <c r="AD5048" t="str">
        <f>IF(AA5048="","",IFERROR(1*'Procytrat 100C'!C49,IFERROR(_xludf.NUMBERVALUE('Procytrat 100C'!C49,".",","),IFERROR(_xludf.NUMBERVALUE('Procytrat 100C'!C49,",","."),0))))</f>
        <v/>
      </c>
      <c r="AE5048" t="str">
        <f>IF(AA5048="","",'Procytrat 100C'!K49)</f>
        <v/>
      </c>
      <c r="AF5048">
        <f t="shared" si="492"/>
        <v>0</v>
      </c>
      <c r="AG5048" t="str">
        <f t="shared" si="493"/>
        <v/>
      </c>
      <c r="AH5048" t="str">
        <f t="shared" si="494"/>
        <v/>
      </c>
      <c r="AI5048">
        <f t="shared" si="495"/>
        <v>0</v>
      </c>
      <c r="AJ5048">
        <f t="shared" si="496"/>
        <v>0</v>
      </c>
      <c r="AK5048">
        <v>0</v>
      </c>
      <c r="AL5048" t="str">
        <f>IF(AA5048="","",IFERROR(IF(ISNUMBER('Procytrat 100C'!D49),'Procytrat 100C'!D49,IF(ISNUMBER(SEARCH("12",'Procytrat 100C'!D49)),EDATE(AB5048,12),IF(ISNUMBER(SEARCH("6",'Procytrat 100C'!D49)),EDATE(AB5048,6),IF(ISNUMBER(SEARCH("3",'Procytrat 100C'!D49)),EDATE(AB5048,3),DATEVALUE('Procytrat 100C'!D49))))),""))</f>
        <v/>
      </c>
      <c r="AM5048" t="str">
        <f t="shared" ca="1" si="497"/>
        <v/>
      </c>
    </row>
    <row r="5049" spans="27:39" x14ac:dyDescent="0.3">
      <c r="AA5049" t="str">
        <f>IF(COUNTA('Procytrat 100C'!A50,'Procytrat 100C'!B50,'Procytrat 100C'!C50)&gt;0,"100C","")</f>
        <v/>
      </c>
      <c r="AB5049" t="str">
        <f>IFERROR(IF(ISNUMBER('Procytrat 100C'!A50),'Procytrat 100C'!A50,DATEVALUE('Procytrat 100C'!A50)),"")</f>
        <v/>
      </c>
      <c r="AC5049" t="str">
        <f>IF(AA5049="","",'Procytrat 100C'!B50)</f>
        <v/>
      </c>
      <c r="AD5049" t="str">
        <f>IF(AA5049="","",IFERROR(1*'Procytrat 100C'!C50,IFERROR(_xludf.NUMBERVALUE('Procytrat 100C'!C50,".",","),IFERROR(_xludf.NUMBERVALUE('Procytrat 100C'!C50,",","."),0))))</f>
        <v/>
      </c>
      <c r="AE5049" t="str">
        <f>IF(AA5049="","",'Procytrat 100C'!K50)</f>
        <v/>
      </c>
      <c r="AF5049">
        <f t="shared" si="492"/>
        <v>0</v>
      </c>
      <c r="AG5049" t="str">
        <f t="shared" si="493"/>
        <v/>
      </c>
      <c r="AH5049" t="str">
        <f t="shared" si="494"/>
        <v/>
      </c>
      <c r="AI5049">
        <f t="shared" si="495"/>
        <v>0</v>
      </c>
      <c r="AJ5049">
        <f t="shared" si="496"/>
        <v>0</v>
      </c>
      <c r="AK5049">
        <v>0</v>
      </c>
      <c r="AL5049" t="str">
        <f>IF(AA5049="","",IFERROR(IF(ISNUMBER('Procytrat 100C'!D50),'Procytrat 100C'!D50,IF(ISNUMBER(SEARCH("12",'Procytrat 100C'!D50)),EDATE(AB5049,12),IF(ISNUMBER(SEARCH("6",'Procytrat 100C'!D50)),EDATE(AB5049,6),IF(ISNUMBER(SEARCH("3",'Procytrat 100C'!D50)),EDATE(AB5049,3),DATEVALUE('Procytrat 100C'!D50))))),""))</f>
        <v/>
      </c>
      <c r="AM5049" t="str">
        <f t="shared" ca="1" si="497"/>
        <v/>
      </c>
    </row>
    <row r="5050" spans="27:39" x14ac:dyDescent="0.3">
      <c r="AA5050" t="str">
        <f>IF(COUNTA('Procytrat 100C'!A51,'Procytrat 100C'!B51,'Procytrat 100C'!C51)&gt;0,"100C","")</f>
        <v/>
      </c>
      <c r="AB5050" t="str">
        <f>IFERROR(IF(ISNUMBER('Procytrat 100C'!A51),'Procytrat 100C'!A51,DATEVALUE('Procytrat 100C'!A51)),"")</f>
        <v/>
      </c>
      <c r="AC5050" t="str">
        <f>IF(AA5050="","",'Procytrat 100C'!B51)</f>
        <v/>
      </c>
      <c r="AD5050" t="str">
        <f>IF(AA5050="","",IFERROR(1*'Procytrat 100C'!C51,IFERROR(_xludf.NUMBERVALUE('Procytrat 100C'!C51,".",","),IFERROR(_xludf.NUMBERVALUE('Procytrat 100C'!C51,",","."),0))))</f>
        <v/>
      </c>
      <c r="AE5050" t="str">
        <f>IF(AA5050="","",'Procytrat 100C'!K51)</f>
        <v/>
      </c>
      <c r="AF5050">
        <f t="shared" si="492"/>
        <v>0</v>
      </c>
      <c r="AG5050" t="str">
        <f t="shared" si="493"/>
        <v/>
      </c>
      <c r="AH5050" t="str">
        <f t="shared" si="494"/>
        <v/>
      </c>
      <c r="AI5050">
        <f t="shared" si="495"/>
        <v>0</v>
      </c>
      <c r="AJ5050">
        <f t="shared" si="496"/>
        <v>0</v>
      </c>
      <c r="AK5050">
        <v>0</v>
      </c>
      <c r="AL5050" t="str">
        <f>IF(AA5050="","",IFERROR(IF(ISNUMBER('Procytrat 100C'!D51),'Procytrat 100C'!D51,IF(ISNUMBER(SEARCH("12",'Procytrat 100C'!D51)),EDATE(AB5050,12),IF(ISNUMBER(SEARCH("6",'Procytrat 100C'!D51)),EDATE(AB5050,6),IF(ISNUMBER(SEARCH("3",'Procytrat 100C'!D51)),EDATE(AB5050,3),DATEVALUE('Procytrat 100C'!D51))))),""))</f>
        <v/>
      </c>
      <c r="AM5050" t="str">
        <f t="shared" ca="1" si="497"/>
        <v/>
      </c>
    </row>
    <row r="5051" spans="27:39" x14ac:dyDescent="0.3">
      <c r="AA5051" t="str">
        <f>IF(COUNTA('Procytrat 100C'!A52,'Procytrat 100C'!B52,'Procytrat 100C'!C52)&gt;0,"100C","")</f>
        <v/>
      </c>
      <c r="AB5051" t="str">
        <f>IFERROR(IF(ISNUMBER('Procytrat 100C'!A52),'Procytrat 100C'!A52,DATEVALUE('Procytrat 100C'!A52)),"")</f>
        <v/>
      </c>
      <c r="AC5051" t="str">
        <f>IF(AA5051="","",'Procytrat 100C'!B52)</f>
        <v/>
      </c>
      <c r="AD5051" t="str">
        <f>IF(AA5051="","",IFERROR(1*'Procytrat 100C'!C52,IFERROR(_xludf.NUMBERVALUE('Procytrat 100C'!C52,".",","),IFERROR(_xludf.NUMBERVALUE('Procytrat 100C'!C52,",","."),0))))</f>
        <v/>
      </c>
      <c r="AE5051" t="str">
        <f>IF(AA5051="","",'Procytrat 100C'!K52)</f>
        <v/>
      </c>
      <c r="AF5051">
        <f t="shared" si="492"/>
        <v>0</v>
      </c>
      <c r="AG5051" t="str">
        <f t="shared" si="493"/>
        <v/>
      </c>
      <c r="AH5051" t="str">
        <f t="shared" si="494"/>
        <v/>
      </c>
      <c r="AI5051">
        <f t="shared" si="495"/>
        <v>0</v>
      </c>
      <c r="AJ5051">
        <f t="shared" si="496"/>
        <v>0</v>
      </c>
      <c r="AK5051">
        <v>0</v>
      </c>
      <c r="AL5051" t="str">
        <f>IF(AA5051="","",IFERROR(IF(ISNUMBER('Procytrat 100C'!D52),'Procytrat 100C'!D52,IF(ISNUMBER(SEARCH("12",'Procytrat 100C'!D52)),EDATE(AB5051,12),IF(ISNUMBER(SEARCH("6",'Procytrat 100C'!D52)),EDATE(AB5051,6),IF(ISNUMBER(SEARCH("3",'Procytrat 100C'!D52)),EDATE(AB5051,3),DATEVALUE('Procytrat 100C'!D52))))),""))</f>
        <v/>
      </c>
      <c r="AM5051" t="str">
        <f t="shared" ca="1" si="497"/>
        <v/>
      </c>
    </row>
    <row r="5052" spans="27:39" x14ac:dyDescent="0.3">
      <c r="AA5052" t="str">
        <f>IF(COUNTA('Procytrat 100C'!A53,'Procytrat 100C'!B53,'Procytrat 100C'!C53)&gt;0,"100C","")</f>
        <v/>
      </c>
      <c r="AB5052" t="str">
        <f>IFERROR(IF(ISNUMBER('Procytrat 100C'!A53),'Procytrat 100C'!A53,DATEVALUE('Procytrat 100C'!A53)),"")</f>
        <v/>
      </c>
      <c r="AC5052" t="str">
        <f>IF(AA5052="","",'Procytrat 100C'!B53)</f>
        <v/>
      </c>
      <c r="AD5052" t="str">
        <f>IF(AA5052="","",IFERROR(1*'Procytrat 100C'!C53,IFERROR(_xludf.NUMBERVALUE('Procytrat 100C'!C53,".",","),IFERROR(_xludf.NUMBERVALUE('Procytrat 100C'!C53,",","."),0))))</f>
        <v/>
      </c>
      <c r="AE5052" t="str">
        <f>IF(AA5052="","",'Procytrat 100C'!K53)</f>
        <v/>
      </c>
      <c r="AF5052">
        <f t="shared" si="492"/>
        <v>0</v>
      </c>
      <c r="AG5052" t="str">
        <f t="shared" si="493"/>
        <v/>
      </c>
      <c r="AH5052" t="str">
        <f t="shared" si="494"/>
        <v/>
      </c>
      <c r="AI5052">
        <f t="shared" si="495"/>
        <v>0</v>
      </c>
      <c r="AJ5052">
        <f t="shared" si="496"/>
        <v>0</v>
      </c>
      <c r="AK5052">
        <v>0</v>
      </c>
      <c r="AL5052" t="str">
        <f>IF(AA5052="","",IFERROR(IF(ISNUMBER('Procytrat 100C'!D53),'Procytrat 100C'!D53,IF(ISNUMBER(SEARCH("12",'Procytrat 100C'!D53)),EDATE(AB5052,12),IF(ISNUMBER(SEARCH("6",'Procytrat 100C'!D53)),EDATE(AB5052,6),IF(ISNUMBER(SEARCH("3",'Procytrat 100C'!D53)),EDATE(AB5052,3),DATEVALUE('Procytrat 100C'!D53))))),""))</f>
        <v/>
      </c>
      <c r="AM5052" t="str">
        <f t="shared" ca="1" si="497"/>
        <v/>
      </c>
    </row>
    <row r="5053" spans="27:39" x14ac:dyDescent="0.3">
      <c r="AA5053" t="str">
        <f>IF(COUNTA('Procytrat 100C'!A54,'Procytrat 100C'!B54,'Procytrat 100C'!C54)&gt;0,"100C","")</f>
        <v/>
      </c>
      <c r="AB5053" t="str">
        <f>IFERROR(IF(ISNUMBER('Procytrat 100C'!A54),'Procytrat 100C'!A54,DATEVALUE('Procytrat 100C'!A54)),"")</f>
        <v/>
      </c>
      <c r="AC5053" t="str">
        <f>IF(AA5053="","",'Procytrat 100C'!B54)</f>
        <v/>
      </c>
      <c r="AD5053" t="str">
        <f>IF(AA5053="","",IFERROR(1*'Procytrat 100C'!C54,IFERROR(_xludf.NUMBERVALUE('Procytrat 100C'!C54,".",","),IFERROR(_xludf.NUMBERVALUE('Procytrat 100C'!C54,",","."),0))))</f>
        <v/>
      </c>
      <c r="AE5053" t="str">
        <f>IF(AA5053="","",'Procytrat 100C'!K54)</f>
        <v/>
      </c>
      <c r="AF5053">
        <f t="shared" si="492"/>
        <v>0</v>
      </c>
      <c r="AG5053" t="str">
        <f t="shared" si="493"/>
        <v/>
      </c>
      <c r="AH5053" t="str">
        <f t="shared" si="494"/>
        <v/>
      </c>
      <c r="AI5053">
        <f t="shared" si="495"/>
        <v>0</v>
      </c>
      <c r="AJ5053">
        <f t="shared" si="496"/>
        <v>0</v>
      </c>
      <c r="AK5053">
        <v>0</v>
      </c>
      <c r="AL5053" t="str">
        <f>IF(AA5053="","",IFERROR(IF(ISNUMBER('Procytrat 100C'!D54),'Procytrat 100C'!D54,IF(ISNUMBER(SEARCH("12",'Procytrat 100C'!D54)),EDATE(AB5053,12),IF(ISNUMBER(SEARCH("6",'Procytrat 100C'!D54)),EDATE(AB5053,6),IF(ISNUMBER(SEARCH("3",'Procytrat 100C'!D54)),EDATE(AB5053,3),DATEVALUE('Procytrat 100C'!D54))))),""))</f>
        <v/>
      </c>
      <c r="AM5053" t="str">
        <f t="shared" ca="1" si="497"/>
        <v/>
      </c>
    </row>
    <row r="5054" spans="27:39" x14ac:dyDescent="0.3">
      <c r="AA5054" t="str">
        <f>IF(COUNTA('Procytrat 100C'!A55,'Procytrat 100C'!B55,'Procytrat 100C'!C55)&gt;0,"100C","")</f>
        <v/>
      </c>
      <c r="AB5054" t="str">
        <f>IFERROR(IF(ISNUMBER('Procytrat 100C'!A55),'Procytrat 100C'!A55,DATEVALUE('Procytrat 100C'!A55)),"")</f>
        <v/>
      </c>
      <c r="AC5054" t="str">
        <f>IF(AA5054="","",'Procytrat 100C'!B55)</f>
        <v/>
      </c>
      <c r="AD5054" t="str">
        <f>IF(AA5054="","",IFERROR(1*'Procytrat 100C'!C55,IFERROR(_xludf.NUMBERVALUE('Procytrat 100C'!C55,".",","),IFERROR(_xludf.NUMBERVALUE('Procytrat 100C'!C55,",","."),0))))</f>
        <v/>
      </c>
      <c r="AE5054" t="str">
        <f>IF(AA5054="","",'Procytrat 100C'!K55)</f>
        <v/>
      </c>
      <c r="AF5054">
        <f t="shared" si="492"/>
        <v>0</v>
      </c>
      <c r="AG5054" t="str">
        <f t="shared" si="493"/>
        <v/>
      </c>
      <c r="AH5054" t="str">
        <f t="shared" si="494"/>
        <v/>
      </c>
      <c r="AI5054">
        <f t="shared" si="495"/>
        <v>0</v>
      </c>
      <c r="AJ5054">
        <f t="shared" si="496"/>
        <v>0</v>
      </c>
      <c r="AK5054">
        <v>0</v>
      </c>
      <c r="AL5054" t="str">
        <f>IF(AA5054="","",IFERROR(IF(ISNUMBER('Procytrat 100C'!D55),'Procytrat 100C'!D55,IF(ISNUMBER(SEARCH("12",'Procytrat 100C'!D55)),EDATE(AB5054,12),IF(ISNUMBER(SEARCH("6",'Procytrat 100C'!D55)),EDATE(AB5054,6),IF(ISNUMBER(SEARCH("3",'Procytrat 100C'!D55)),EDATE(AB5054,3),DATEVALUE('Procytrat 100C'!D55))))),""))</f>
        <v/>
      </c>
      <c r="AM5054" t="str">
        <f t="shared" ca="1" si="497"/>
        <v/>
      </c>
    </row>
    <row r="5055" spans="27:39" x14ac:dyDescent="0.3">
      <c r="AA5055" t="str">
        <f>IF(COUNTA('Procytrat 100C'!A56,'Procytrat 100C'!B56,'Procytrat 100C'!C56)&gt;0,"100C","")</f>
        <v/>
      </c>
      <c r="AB5055" t="str">
        <f>IFERROR(IF(ISNUMBER('Procytrat 100C'!A56),'Procytrat 100C'!A56,DATEVALUE('Procytrat 100C'!A56)),"")</f>
        <v/>
      </c>
      <c r="AC5055" t="str">
        <f>IF(AA5055="","",'Procytrat 100C'!B56)</f>
        <v/>
      </c>
      <c r="AD5055" t="str">
        <f>IF(AA5055="","",IFERROR(1*'Procytrat 100C'!C56,IFERROR(_xludf.NUMBERVALUE('Procytrat 100C'!C56,".",","),IFERROR(_xludf.NUMBERVALUE('Procytrat 100C'!C56,",","."),0))))</f>
        <v/>
      </c>
      <c r="AE5055" t="str">
        <f>IF(AA5055="","",'Procytrat 100C'!K56)</f>
        <v/>
      </c>
      <c r="AF5055">
        <f t="shared" si="492"/>
        <v>0</v>
      </c>
      <c r="AG5055" t="str">
        <f t="shared" si="493"/>
        <v/>
      </c>
      <c r="AH5055" t="str">
        <f t="shared" si="494"/>
        <v/>
      </c>
      <c r="AI5055">
        <f t="shared" si="495"/>
        <v>0</v>
      </c>
      <c r="AJ5055">
        <f t="shared" si="496"/>
        <v>0</v>
      </c>
      <c r="AK5055">
        <v>0</v>
      </c>
      <c r="AL5055" t="str">
        <f>IF(AA5055="","",IFERROR(IF(ISNUMBER('Procytrat 100C'!D56),'Procytrat 100C'!D56,IF(ISNUMBER(SEARCH("12",'Procytrat 100C'!D56)),EDATE(AB5055,12),IF(ISNUMBER(SEARCH("6",'Procytrat 100C'!D56)),EDATE(AB5055,6),IF(ISNUMBER(SEARCH("3",'Procytrat 100C'!D56)),EDATE(AB5055,3),DATEVALUE('Procytrat 100C'!D56))))),""))</f>
        <v/>
      </c>
      <c r="AM5055" t="str">
        <f t="shared" ca="1" si="497"/>
        <v/>
      </c>
    </row>
    <row r="5056" spans="27:39" x14ac:dyDescent="0.3">
      <c r="AA5056" t="str">
        <f>IF(COUNTA('Procytrat 100C'!A57,'Procytrat 100C'!B57,'Procytrat 100C'!C57)&gt;0,"100C","")</f>
        <v/>
      </c>
      <c r="AB5056" t="str">
        <f>IFERROR(IF(ISNUMBER('Procytrat 100C'!A57),'Procytrat 100C'!A57,DATEVALUE('Procytrat 100C'!A57)),"")</f>
        <v/>
      </c>
      <c r="AC5056" t="str">
        <f>IF(AA5056="","",'Procytrat 100C'!B57)</f>
        <v/>
      </c>
      <c r="AD5056" t="str">
        <f>IF(AA5056="","",IFERROR(1*'Procytrat 100C'!C57,IFERROR(_xludf.NUMBERVALUE('Procytrat 100C'!C57,".",","),IFERROR(_xludf.NUMBERVALUE('Procytrat 100C'!C57,",","."),0))))</f>
        <v/>
      </c>
      <c r="AE5056" t="str">
        <f>IF(AA5056="","",'Procytrat 100C'!K57)</f>
        <v/>
      </c>
      <c r="AF5056">
        <f t="shared" si="492"/>
        <v>0</v>
      </c>
      <c r="AG5056" t="str">
        <f t="shared" si="493"/>
        <v/>
      </c>
      <c r="AH5056" t="str">
        <f t="shared" si="494"/>
        <v/>
      </c>
      <c r="AI5056">
        <f t="shared" si="495"/>
        <v>0</v>
      </c>
      <c r="AJ5056">
        <f t="shared" si="496"/>
        <v>0</v>
      </c>
      <c r="AK5056">
        <v>0</v>
      </c>
      <c r="AL5056" t="str">
        <f>IF(AA5056="","",IFERROR(IF(ISNUMBER('Procytrat 100C'!D57),'Procytrat 100C'!D57,IF(ISNUMBER(SEARCH("12",'Procytrat 100C'!D57)),EDATE(AB5056,12),IF(ISNUMBER(SEARCH("6",'Procytrat 100C'!D57)),EDATE(AB5056,6),IF(ISNUMBER(SEARCH("3",'Procytrat 100C'!D57)),EDATE(AB5056,3),DATEVALUE('Procytrat 100C'!D57))))),""))</f>
        <v/>
      </c>
      <c r="AM5056" t="str">
        <f t="shared" ca="1" si="497"/>
        <v/>
      </c>
    </row>
    <row r="5057" spans="27:39" x14ac:dyDescent="0.3">
      <c r="AA5057" t="str">
        <f>IF(COUNTA('Procytrat 100C'!A58,'Procytrat 100C'!B58,'Procytrat 100C'!C58)&gt;0,"100C","")</f>
        <v/>
      </c>
      <c r="AB5057" t="str">
        <f>IFERROR(IF(ISNUMBER('Procytrat 100C'!A58),'Procytrat 100C'!A58,DATEVALUE('Procytrat 100C'!A58)),"")</f>
        <v/>
      </c>
      <c r="AC5057" t="str">
        <f>IF(AA5057="","",'Procytrat 100C'!B58)</f>
        <v/>
      </c>
      <c r="AD5057" t="str">
        <f>IF(AA5057="","",IFERROR(1*'Procytrat 100C'!C58,IFERROR(_xludf.NUMBERVALUE('Procytrat 100C'!C58,".",","),IFERROR(_xludf.NUMBERVALUE('Procytrat 100C'!C58,",","."),0))))</f>
        <v/>
      </c>
      <c r="AE5057" t="str">
        <f>IF(AA5057="","",'Procytrat 100C'!K58)</f>
        <v/>
      </c>
      <c r="AF5057">
        <f t="shared" si="492"/>
        <v>0</v>
      </c>
      <c r="AG5057" t="str">
        <f t="shared" si="493"/>
        <v/>
      </c>
      <c r="AH5057" t="str">
        <f t="shared" si="494"/>
        <v/>
      </c>
      <c r="AI5057">
        <f t="shared" si="495"/>
        <v>0</v>
      </c>
      <c r="AJ5057">
        <f t="shared" si="496"/>
        <v>0</v>
      </c>
      <c r="AK5057">
        <v>0</v>
      </c>
      <c r="AL5057" t="str">
        <f>IF(AA5057="","",IFERROR(IF(ISNUMBER('Procytrat 100C'!D58),'Procytrat 100C'!D58,IF(ISNUMBER(SEARCH("12",'Procytrat 100C'!D58)),EDATE(AB5057,12),IF(ISNUMBER(SEARCH("6",'Procytrat 100C'!D58)),EDATE(AB5057,6),IF(ISNUMBER(SEARCH("3",'Procytrat 100C'!D58)),EDATE(AB5057,3),DATEVALUE('Procytrat 100C'!D58))))),""))</f>
        <v/>
      </c>
      <c r="AM5057" t="str">
        <f t="shared" ca="1" si="497"/>
        <v/>
      </c>
    </row>
    <row r="5058" spans="27:39" x14ac:dyDescent="0.3">
      <c r="AA5058" t="str">
        <f>IF(COUNTA('Procytrat 100C'!A59,'Procytrat 100C'!B59,'Procytrat 100C'!C59)&gt;0,"100C","")</f>
        <v/>
      </c>
      <c r="AB5058" t="str">
        <f>IFERROR(IF(ISNUMBER('Procytrat 100C'!A59),'Procytrat 100C'!A59,DATEVALUE('Procytrat 100C'!A59)),"")</f>
        <v/>
      </c>
      <c r="AC5058" t="str">
        <f>IF(AA5058="","",'Procytrat 100C'!B59)</f>
        <v/>
      </c>
      <c r="AD5058" t="str">
        <f>IF(AA5058="","",IFERROR(1*'Procytrat 100C'!C59,IFERROR(_xludf.NUMBERVALUE('Procytrat 100C'!C59,".",","),IFERROR(_xludf.NUMBERVALUE('Procytrat 100C'!C59,",","."),0))))</f>
        <v/>
      </c>
      <c r="AE5058" t="str">
        <f>IF(AA5058="","",'Procytrat 100C'!K59)</f>
        <v/>
      </c>
      <c r="AF5058">
        <f t="shared" ref="AF5058:AF5121" si="498">IF(AA5058="",0,--ISNUMBER(SEARCH("aprovado",AE5058)))</f>
        <v>0</v>
      </c>
      <c r="AG5058" t="str">
        <f t="shared" ref="AG5058:AG5121" si="499">IF(AB5058="","",YEAR(AB5058))</f>
        <v/>
      </c>
      <c r="AH5058" t="str">
        <f t="shared" ref="AH5058:AH5121" si="500">IF(AB5058="","",MONTH(AB5058))</f>
        <v/>
      </c>
      <c r="AI5058">
        <f t="shared" ref="AI5058:AI5121" si="501">IF(AB5058="",0,AB5058+ROW()/1000000)</f>
        <v>0</v>
      </c>
      <c r="AJ5058">
        <f t="shared" ref="AJ5058:AJ5121" si="502">--(AA5058&lt;&gt;"")</f>
        <v>0</v>
      </c>
      <c r="AK5058">
        <v>0</v>
      </c>
      <c r="AL5058" t="str">
        <f>IF(AA5058="","",IFERROR(IF(ISNUMBER('Procytrat 100C'!D59),'Procytrat 100C'!D59,IF(ISNUMBER(SEARCH("12",'Procytrat 100C'!D59)),EDATE(AB5058,12),IF(ISNUMBER(SEARCH("6",'Procytrat 100C'!D59)),EDATE(AB5058,6),IF(ISNUMBER(SEARCH("3",'Procytrat 100C'!D59)),EDATE(AB5058,3),DATEVALUE('Procytrat 100C'!D59))))),""))</f>
        <v/>
      </c>
      <c r="AM5058" t="str">
        <f t="shared" ref="AM5058:AM5121" ca="1" si="503">IF(AND(AJ5058=1,AL5058&lt;&gt;"",AL5058&gt;=TODAY(),AG5058=$W$3),AL5058+ROW()/1000000,"")</f>
        <v/>
      </c>
    </row>
    <row r="5059" spans="27:39" x14ac:dyDescent="0.3">
      <c r="AA5059" t="str">
        <f>IF(COUNTA('Procytrat 100C'!A60,'Procytrat 100C'!B60,'Procytrat 100C'!C60)&gt;0,"100C","")</f>
        <v/>
      </c>
      <c r="AB5059" t="str">
        <f>IFERROR(IF(ISNUMBER('Procytrat 100C'!A60),'Procytrat 100C'!A60,DATEVALUE('Procytrat 100C'!A60)),"")</f>
        <v/>
      </c>
      <c r="AC5059" t="str">
        <f>IF(AA5059="","",'Procytrat 100C'!B60)</f>
        <v/>
      </c>
      <c r="AD5059" t="str">
        <f>IF(AA5059="","",IFERROR(1*'Procytrat 100C'!C60,IFERROR(_xludf.NUMBERVALUE('Procytrat 100C'!C60,".",","),IFERROR(_xludf.NUMBERVALUE('Procytrat 100C'!C60,",","."),0))))</f>
        <v/>
      </c>
      <c r="AE5059" t="str">
        <f>IF(AA5059="","",'Procytrat 100C'!K60)</f>
        <v/>
      </c>
      <c r="AF5059">
        <f t="shared" si="498"/>
        <v>0</v>
      </c>
      <c r="AG5059" t="str">
        <f t="shared" si="499"/>
        <v/>
      </c>
      <c r="AH5059" t="str">
        <f t="shared" si="500"/>
        <v/>
      </c>
      <c r="AI5059">
        <f t="shared" si="501"/>
        <v>0</v>
      </c>
      <c r="AJ5059">
        <f t="shared" si="502"/>
        <v>0</v>
      </c>
      <c r="AK5059">
        <v>0</v>
      </c>
      <c r="AL5059" t="str">
        <f>IF(AA5059="","",IFERROR(IF(ISNUMBER('Procytrat 100C'!D60),'Procytrat 100C'!D60,IF(ISNUMBER(SEARCH("12",'Procytrat 100C'!D60)),EDATE(AB5059,12),IF(ISNUMBER(SEARCH("6",'Procytrat 100C'!D60)),EDATE(AB5059,6),IF(ISNUMBER(SEARCH("3",'Procytrat 100C'!D60)),EDATE(AB5059,3),DATEVALUE('Procytrat 100C'!D60))))),""))</f>
        <v/>
      </c>
      <c r="AM5059" t="str">
        <f t="shared" ca="1" si="503"/>
        <v/>
      </c>
    </row>
    <row r="5060" spans="27:39" x14ac:dyDescent="0.3">
      <c r="AA5060" t="str">
        <f>IF(COUNTA('Procytrat 100C'!A61,'Procytrat 100C'!B61,'Procytrat 100C'!C61)&gt;0,"100C","")</f>
        <v/>
      </c>
      <c r="AB5060" t="str">
        <f>IFERROR(IF(ISNUMBER('Procytrat 100C'!A61),'Procytrat 100C'!A61,DATEVALUE('Procytrat 100C'!A61)),"")</f>
        <v/>
      </c>
      <c r="AC5060" t="str">
        <f>IF(AA5060="","",'Procytrat 100C'!B61)</f>
        <v/>
      </c>
      <c r="AD5060" t="str">
        <f>IF(AA5060="","",IFERROR(1*'Procytrat 100C'!C61,IFERROR(_xludf.NUMBERVALUE('Procytrat 100C'!C61,".",","),IFERROR(_xludf.NUMBERVALUE('Procytrat 100C'!C61,",","."),0))))</f>
        <v/>
      </c>
      <c r="AE5060" t="str">
        <f>IF(AA5060="","",'Procytrat 100C'!K61)</f>
        <v/>
      </c>
      <c r="AF5060">
        <f t="shared" si="498"/>
        <v>0</v>
      </c>
      <c r="AG5060" t="str">
        <f t="shared" si="499"/>
        <v/>
      </c>
      <c r="AH5060" t="str">
        <f t="shared" si="500"/>
        <v/>
      </c>
      <c r="AI5060">
        <f t="shared" si="501"/>
        <v>0</v>
      </c>
      <c r="AJ5060">
        <f t="shared" si="502"/>
        <v>0</v>
      </c>
      <c r="AK5060">
        <v>0</v>
      </c>
      <c r="AL5060" t="str">
        <f>IF(AA5060="","",IFERROR(IF(ISNUMBER('Procytrat 100C'!D61),'Procytrat 100C'!D61,IF(ISNUMBER(SEARCH("12",'Procytrat 100C'!D61)),EDATE(AB5060,12),IF(ISNUMBER(SEARCH("6",'Procytrat 100C'!D61)),EDATE(AB5060,6),IF(ISNUMBER(SEARCH("3",'Procytrat 100C'!D61)),EDATE(AB5060,3),DATEVALUE('Procytrat 100C'!D61))))),""))</f>
        <v/>
      </c>
      <c r="AM5060" t="str">
        <f t="shared" ca="1" si="503"/>
        <v/>
      </c>
    </row>
    <row r="5061" spans="27:39" x14ac:dyDescent="0.3">
      <c r="AA5061" t="str">
        <f>IF(COUNTA('Procytrat 100C'!A62,'Procytrat 100C'!B62,'Procytrat 100C'!C62)&gt;0,"100C","")</f>
        <v/>
      </c>
      <c r="AB5061" t="str">
        <f>IFERROR(IF(ISNUMBER('Procytrat 100C'!A62),'Procytrat 100C'!A62,DATEVALUE('Procytrat 100C'!A62)),"")</f>
        <v/>
      </c>
      <c r="AC5061" t="str">
        <f>IF(AA5061="","",'Procytrat 100C'!B62)</f>
        <v/>
      </c>
      <c r="AD5061" t="str">
        <f>IF(AA5061="","",IFERROR(1*'Procytrat 100C'!C62,IFERROR(_xludf.NUMBERVALUE('Procytrat 100C'!C62,".",","),IFERROR(_xludf.NUMBERVALUE('Procytrat 100C'!C62,",","."),0))))</f>
        <v/>
      </c>
      <c r="AE5061" t="str">
        <f>IF(AA5061="","",'Procytrat 100C'!K62)</f>
        <v/>
      </c>
      <c r="AF5061">
        <f t="shared" si="498"/>
        <v>0</v>
      </c>
      <c r="AG5061" t="str">
        <f t="shared" si="499"/>
        <v/>
      </c>
      <c r="AH5061" t="str">
        <f t="shared" si="500"/>
        <v/>
      </c>
      <c r="AI5061">
        <f t="shared" si="501"/>
        <v>0</v>
      </c>
      <c r="AJ5061">
        <f t="shared" si="502"/>
        <v>0</v>
      </c>
      <c r="AK5061">
        <v>0</v>
      </c>
      <c r="AL5061" t="str">
        <f>IF(AA5061="","",IFERROR(IF(ISNUMBER('Procytrat 100C'!D62),'Procytrat 100C'!D62,IF(ISNUMBER(SEARCH("12",'Procytrat 100C'!D62)),EDATE(AB5061,12),IF(ISNUMBER(SEARCH("6",'Procytrat 100C'!D62)),EDATE(AB5061,6),IF(ISNUMBER(SEARCH("3",'Procytrat 100C'!D62)),EDATE(AB5061,3),DATEVALUE('Procytrat 100C'!D62))))),""))</f>
        <v/>
      </c>
      <c r="AM5061" t="str">
        <f t="shared" ca="1" si="503"/>
        <v/>
      </c>
    </row>
    <row r="5062" spans="27:39" x14ac:dyDescent="0.3">
      <c r="AA5062" t="str">
        <f>IF(COUNTA('Procytrat 100C'!A63,'Procytrat 100C'!B63,'Procytrat 100C'!C63)&gt;0,"100C","")</f>
        <v/>
      </c>
      <c r="AB5062" t="str">
        <f>IFERROR(IF(ISNUMBER('Procytrat 100C'!A63),'Procytrat 100C'!A63,DATEVALUE('Procytrat 100C'!A63)),"")</f>
        <v/>
      </c>
      <c r="AC5062" t="str">
        <f>IF(AA5062="","",'Procytrat 100C'!B63)</f>
        <v/>
      </c>
      <c r="AD5062" t="str">
        <f>IF(AA5062="","",IFERROR(1*'Procytrat 100C'!C63,IFERROR(_xludf.NUMBERVALUE('Procytrat 100C'!C63,".",","),IFERROR(_xludf.NUMBERVALUE('Procytrat 100C'!C63,",","."),0))))</f>
        <v/>
      </c>
      <c r="AE5062" t="str">
        <f>IF(AA5062="","",'Procytrat 100C'!K63)</f>
        <v/>
      </c>
      <c r="AF5062">
        <f t="shared" si="498"/>
        <v>0</v>
      </c>
      <c r="AG5062" t="str">
        <f t="shared" si="499"/>
        <v/>
      </c>
      <c r="AH5062" t="str">
        <f t="shared" si="500"/>
        <v/>
      </c>
      <c r="AI5062">
        <f t="shared" si="501"/>
        <v>0</v>
      </c>
      <c r="AJ5062">
        <f t="shared" si="502"/>
        <v>0</v>
      </c>
      <c r="AK5062">
        <v>0</v>
      </c>
      <c r="AL5062" t="str">
        <f>IF(AA5062="","",IFERROR(IF(ISNUMBER('Procytrat 100C'!D63),'Procytrat 100C'!D63,IF(ISNUMBER(SEARCH("12",'Procytrat 100C'!D63)),EDATE(AB5062,12),IF(ISNUMBER(SEARCH("6",'Procytrat 100C'!D63)),EDATE(AB5062,6),IF(ISNUMBER(SEARCH("3",'Procytrat 100C'!D63)),EDATE(AB5062,3),DATEVALUE('Procytrat 100C'!D63))))),""))</f>
        <v/>
      </c>
      <c r="AM5062" t="str">
        <f t="shared" ca="1" si="503"/>
        <v/>
      </c>
    </row>
    <row r="5063" spans="27:39" x14ac:dyDescent="0.3">
      <c r="AA5063" t="str">
        <f>IF(COUNTA('Procytrat 100C'!A64,'Procytrat 100C'!B64,'Procytrat 100C'!C64)&gt;0,"100C","")</f>
        <v/>
      </c>
      <c r="AB5063" t="str">
        <f>IFERROR(IF(ISNUMBER('Procytrat 100C'!A64),'Procytrat 100C'!A64,DATEVALUE('Procytrat 100C'!A64)),"")</f>
        <v/>
      </c>
      <c r="AC5063" t="str">
        <f>IF(AA5063="","",'Procytrat 100C'!B64)</f>
        <v/>
      </c>
      <c r="AD5063" t="str">
        <f>IF(AA5063="","",IFERROR(1*'Procytrat 100C'!C64,IFERROR(_xludf.NUMBERVALUE('Procytrat 100C'!C64,".",","),IFERROR(_xludf.NUMBERVALUE('Procytrat 100C'!C64,",","."),0))))</f>
        <v/>
      </c>
      <c r="AE5063" t="str">
        <f>IF(AA5063="","",'Procytrat 100C'!K64)</f>
        <v/>
      </c>
      <c r="AF5063">
        <f t="shared" si="498"/>
        <v>0</v>
      </c>
      <c r="AG5063" t="str">
        <f t="shared" si="499"/>
        <v/>
      </c>
      <c r="AH5063" t="str">
        <f t="shared" si="500"/>
        <v/>
      </c>
      <c r="AI5063">
        <f t="shared" si="501"/>
        <v>0</v>
      </c>
      <c r="AJ5063">
        <f t="shared" si="502"/>
        <v>0</v>
      </c>
      <c r="AK5063">
        <v>0</v>
      </c>
      <c r="AL5063" t="str">
        <f>IF(AA5063="","",IFERROR(IF(ISNUMBER('Procytrat 100C'!D64),'Procytrat 100C'!D64,IF(ISNUMBER(SEARCH("12",'Procytrat 100C'!D64)),EDATE(AB5063,12),IF(ISNUMBER(SEARCH("6",'Procytrat 100C'!D64)),EDATE(AB5063,6),IF(ISNUMBER(SEARCH("3",'Procytrat 100C'!D64)),EDATE(AB5063,3),DATEVALUE('Procytrat 100C'!D64))))),""))</f>
        <v/>
      </c>
      <c r="AM5063" t="str">
        <f t="shared" ca="1" si="503"/>
        <v/>
      </c>
    </row>
    <row r="5064" spans="27:39" x14ac:dyDescent="0.3">
      <c r="AA5064" t="str">
        <f>IF(COUNTA('Procytrat 100C'!A65,'Procytrat 100C'!B65,'Procytrat 100C'!C65)&gt;0,"100C","")</f>
        <v/>
      </c>
      <c r="AB5064" t="str">
        <f>IFERROR(IF(ISNUMBER('Procytrat 100C'!A65),'Procytrat 100C'!A65,DATEVALUE('Procytrat 100C'!A65)),"")</f>
        <v/>
      </c>
      <c r="AC5064" t="str">
        <f>IF(AA5064="","",'Procytrat 100C'!B65)</f>
        <v/>
      </c>
      <c r="AD5064" t="str">
        <f>IF(AA5064="","",IFERROR(1*'Procytrat 100C'!C65,IFERROR(_xludf.NUMBERVALUE('Procytrat 100C'!C65,".",","),IFERROR(_xludf.NUMBERVALUE('Procytrat 100C'!C65,",","."),0))))</f>
        <v/>
      </c>
      <c r="AE5064" t="str">
        <f>IF(AA5064="","",'Procytrat 100C'!K65)</f>
        <v/>
      </c>
      <c r="AF5064">
        <f t="shared" si="498"/>
        <v>0</v>
      </c>
      <c r="AG5064" t="str">
        <f t="shared" si="499"/>
        <v/>
      </c>
      <c r="AH5064" t="str">
        <f t="shared" si="500"/>
        <v/>
      </c>
      <c r="AI5064">
        <f t="shared" si="501"/>
        <v>0</v>
      </c>
      <c r="AJ5064">
        <f t="shared" si="502"/>
        <v>0</v>
      </c>
      <c r="AK5064">
        <v>0</v>
      </c>
      <c r="AL5064" t="str">
        <f>IF(AA5064="","",IFERROR(IF(ISNUMBER('Procytrat 100C'!D65),'Procytrat 100C'!D65,IF(ISNUMBER(SEARCH("12",'Procytrat 100C'!D65)),EDATE(AB5064,12),IF(ISNUMBER(SEARCH("6",'Procytrat 100C'!D65)),EDATE(AB5064,6),IF(ISNUMBER(SEARCH("3",'Procytrat 100C'!D65)),EDATE(AB5064,3),DATEVALUE('Procytrat 100C'!D65))))),""))</f>
        <v/>
      </c>
      <c r="AM5064" t="str">
        <f t="shared" ca="1" si="503"/>
        <v/>
      </c>
    </row>
    <row r="5065" spans="27:39" x14ac:dyDescent="0.3">
      <c r="AA5065" t="str">
        <f>IF(COUNTA('Procytrat 100C'!A66,'Procytrat 100C'!B66,'Procytrat 100C'!C66)&gt;0,"100C","")</f>
        <v/>
      </c>
      <c r="AB5065" t="str">
        <f>IFERROR(IF(ISNUMBER('Procytrat 100C'!A66),'Procytrat 100C'!A66,DATEVALUE('Procytrat 100C'!A66)),"")</f>
        <v/>
      </c>
      <c r="AC5065" t="str">
        <f>IF(AA5065="","",'Procytrat 100C'!B66)</f>
        <v/>
      </c>
      <c r="AD5065" t="str">
        <f>IF(AA5065="","",IFERROR(1*'Procytrat 100C'!C66,IFERROR(_xludf.NUMBERVALUE('Procytrat 100C'!C66,".",","),IFERROR(_xludf.NUMBERVALUE('Procytrat 100C'!C66,",","."),0))))</f>
        <v/>
      </c>
      <c r="AE5065" t="str">
        <f>IF(AA5065="","",'Procytrat 100C'!K66)</f>
        <v/>
      </c>
      <c r="AF5065">
        <f t="shared" si="498"/>
        <v>0</v>
      </c>
      <c r="AG5065" t="str">
        <f t="shared" si="499"/>
        <v/>
      </c>
      <c r="AH5065" t="str">
        <f t="shared" si="500"/>
        <v/>
      </c>
      <c r="AI5065">
        <f t="shared" si="501"/>
        <v>0</v>
      </c>
      <c r="AJ5065">
        <f t="shared" si="502"/>
        <v>0</v>
      </c>
      <c r="AK5065">
        <v>0</v>
      </c>
      <c r="AL5065" t="str">
        <f>IF(AA5065="","",IFERROR(IF(ISNUMBER('Procytrat 100C'!D66),'Procytrat 100C'!D66,IF(ISNUMBER(SEARCH("12",'Procytrat 100C'!D66)),EDATE(AB5065,12),IF(ISNUMBER(SEARCH("6",'Procytrat 100C'!D66)),EDATE(AB5065,6),IF(ISNUMBER(SEARCH("3",'Procytrat 100C'!D66)),EDATE(AB5065,3),DATEVALUE('Procytrat 100C'!D66))))),""))</f>
        <v/>
      </c>
      <c r="AM5065" t="str">
        <f t="shared" ca="1" si="503"/>
        <v/>
      </c>
    </row>
    <row r="5066" spans="27:39" x14ac:dyDescent="0.3">
      <c r="AA5066" t="str">
        <f>IF(COUNTA('Procytrat 100C'!A67,'Procytrat 100C'!B67,'Procytrat 100C'!C67)&gt;0,"100C","")</f>
        <v/>
      </c>
      <c r="AB5066" t="str">
        <f>IFERROR(IF(ISNUMBER('Procytrat 100C'!A67),'Procytrat 100C'!A67,DATEVALUE('Procytrat 100C'!A67)),"")</f>
        <v/>
      </c>
      <c r="AC5066" t="str">
        <f>IF(AA5066="","",'Procytrat 100C'!B67)</f>
        <v/>
      </c>
      <c r="AD5066" t="str">
        <f>IF(AA5066="","",IFERROR(1*'Procytrat 100C'!C67,IFERROR(_xludf.NUMBERVALUE('Procytrat 100C'!C67,".",","),IFERROR(_xludf.NUMBERVALUE('Procytrat 100C'!C67,",","."),0))))</f>
        <v/>
      </c>
      <c r="AE5066" t="str">
        <f>IF(AA5066="","",'Procytrat 100C'!K67)</f>
        <v/>
      </c>
      <c r="AF5066">
        <f t="shared" si="498"/>
        <v>0</v>
      </c>
      <c r="AG5066" t="str">
        <f t="shared" si="499"/>
        <v/>
      </c>
      <c r="AH5066" t="str">
        <f t="shared" si="500"/>
        <v/>
      </c>
      <c r="AI5066">
        <f t="shared" si="501"/>
        <v>0</v>
      </c>
      <c r="AJ5066">
        <f t="shared" si="502"/>
        <v>0</v>
      </c>
      <c r="AK5066">
        <v>0</v>
      </c>
      <c r="AL5066" t="str">
        <f>IF(AA5066="","",IFERROR(IF(ISNUMBER('Procytrat 100C'!D67),'Procytrat 100C'!D67,IF(ISNUMBER(SEARCH("12",'Procytrat 100C'!D67)),EDATE(AB5066,12),IF(ISNUMBER(SEARCH("6",'Procytrat 100C'!D67)),EDATE(AB5066,6),IF(ISNUMBER(SEARCH("3",'Procytrat 100C'!D67)),EDATE(AB5066,3),DATEVALUE('Procytrat 100C'!D67))))),""))</f>
        <v/>
      </c>
      <c r="AM5066" t="str">
        <f t="shared" ca="1" si="503"/>
        <v/>
      </c>
    </row>
    <row r="5067" spans="27:39" x14ac:dyDescent="0.3">
      <c r="AA5067" t="str">
        <f>IF(COUNTA('Procytrat 100C'!A68,'Procytrat 100C'!B68,'Procytrat 100C'!C68)&gt;0,"100C","")</f>
        <v/>
      </c>
      <c r="AB5067" t="str">
        <f>IFERROR(IF(ISNUMBER('Procytrat 100C'!A68),'Procytrat 100C'!A68,DATEVALUE('Procytrat 100C'!A68)),"")</f>
        <v/>
      </c>
      <c r="AC5067" t="str">
        <f>IF(AA5067="","",'Procytrat 100C'!B68)</f>
        <v/>
      </c>
      <c r="AD5067" t="str">
        <f>IF(AA5067="","",IFERROR(1*'Procytrat 100C'!C68,IFERROR(_xludf.NUMBERVALUE('Procytrat 100C'!C68,".",","),IFERROR(_xludf.NUMBERVALUE('Procytrat 100C'!C68,",","."),0))))</f>
        <v/>
      </c>
      <c r="AE5067" t="str">
        <f>IF(AA5067="","",'Procytrat 100C'!K68)</f>
        <v/>
      </c>
      <c r="AF5067">
        <f t="shared" si="498"/>
        <v>0</v>
      </c>
      <c r="AG5067" t="str">
        <f t="shared" si="499"/>
        <v/>
      </c>
      <c r="AH5067" t="str">
        <f t="shared" si="500"/>
        <v/>
      </c>
      <c r="AI5067">
        <f t="shared" si="501"/>
        <v>0</v>
      </c>
      <c r="AJ5067">
        <f t="shared" si="502"/>
        <v>0</v>
      </c>
      <c r="AK5067">
        <v>0</v>
      </c>
      <c r="AL5067" t="str">
        <f>IF(AA5067="","",IFERROR(IF(ISNUMBER('Procytrat 100C'!D68),'Procytrat 100C'!D68,IF(ISNUMBER(SEARCH("12",'Procytrat 100C'!D68)),EDATE(AB5067,12),IF(ISNUMBER(SEARCH("6",'Procytrat 100C'!D68)),EDATE(AB5067,6),IF(ISNUMBER(SEARCH("3",'Procytrat 100C'!D68)),EDATE(AB5067,3),DATEVALUE('Procytrat 100C'!D68))))),""))</f>
        <v/>
      </c>
      <c r="AM5067" t="str">
        <f t="shared" ca="1" si="503"/>
        <v/>
      </c>
    </row>
    <row r="5068" spans="27:39" x14ac:dyDescent="0.3">
      <c r="AA5068" t="str">
        <f>IF(COUNTA('Procytrat 100C'!A69,'Procytrat 100C'!B69,'Procytrat 100C'!C69)&gt;0,"100C","")</f>
        <v/>
      </c>
      <c r="AB5068" t="str">
        <f>IFERROR(IF(ISNUMBER('Procytrat 100C'!A69),'Procytrat 100C'!A69,DATEVALUE('Procytrat 100C'!A69)),"")</f>
        <v/>
      </c>
      <c r="AC5068" t="str">
        <f>IF(AA5068="","",'Procytrat 100C'!B69)</f>
        <v/>
      </c>
      <c r="AD5068" t="str">
        <f>IF(AA5068="","",IFERROR(1*'Procytrat 100C'!C69,IFERROR(_xludf.NUMBERVALUE('Procytrat 100C'!C69,".",","),IFERROR(_xludf.NUMBERVALUE('Procytrat 100C'!C69,",","."),0))))</f>
        <v/>
      </c>
      <c r="AE5068" t="str">
        <f>IF(AA5068="","",'Procytrat 100C'!K69)</f>
        <v/>
      </c>
      <c r="AF5068">
        <f t="shared" si="498"/>
        <v>0</v>
      </c>
      <c r="AG5068" t="str">
        <f t="shared" si="499"/>
        <v/>
      </c>
      <c r="AH5068" t="str">
        <f t="shared" si="500"/>
        <v/>
      </c>
      <c r="AI5068">
        <f t="shared" si="501"/>
        <v>0</v>
      </c>
      <c r="AJ5068">
        <f t="shared" si="502"/>
        <v>0</v>
      </c>
      <c r="AK5068">
        <v>0</v>
      </c>
      <c r="AL5068" t="str">
        <f>IF(AA5068="","",IFERROR(IF(ISNUMBER('Procytrat 100C'!D69),'Procytrat 100C'!D69,IF(ISNUMBER(SEARCH("12",'Procytrat 100C'!D69)),EDATE(AB5068,12),IF(ISNUMBER(SEARCH("6",'Procytrat 100C'!D69)),EDATE(AB5068,6),IF(ISNUMBER(SEARCH("3",'Procytrat 100C'!D69)),EDATE(AB5068,3),DATEVALUE('Procytrat 100C'!D69))))),""))</f>
        <v/>
      </c>
      <c r="AM5068" t="str">
        <f t="shared" ca="1" si="503"/>
        <v/>
      </c>
    </row>
    <row r="5069" spans="27:39" x14ac:dyDescent="0.3">
      <c r="AA5069" t="str">
        <f>IF(COUNTA('Procytrat 100C'!A70,'Procytrat 100C'!B70,'Procytrat 100C'!C70)&gt;0,"100C","")</f>
        <v/>
      </c>
      <c r="AB5069" t="str">
        <f>IFERROR(IF(ISNUMBER('Procytrat 100C'!A70),'Procytrat 100C'!A70,DATEVALUE('Procytrat 100C'!A70)),"")</f>
        <v/>
      </c>
      <c r="AC5069" t="str">
        <f>IF(AA5069="","",'Procytrat 100C'!B70)</f>
        <v/>
      </c>
      <c r="AD5069" t="str">
        <f>IF(AA5069="","",IFERROR(1*'Procytrat 100C'!C70,IFERROR(_xludf.NUMBERVALUE('Procytrat 100C'!C70,".",","),IFERROR(_xludf.NUMBERVALUE('Procytrat 100C'!C70,",","."),0))))</f>
        <v/>
      </c>
      <c r="AE5069" t="str">
        <f>IF(AA5069="","",'Procytrat 100C'!K70)</f>
        <v/>
      </c>
      <c r="AF5069">
        <f t="shared" si="498"/>
        <v>0</v>
      </c>
      <c r="AG5069" t="str">
        <f t="shared" si="499"/>
        <v/>
      </c>
      <c r="AH5069" t="str">
        <f t="shared" si="500"/>
        <v/>
      </c>
      <c r="AI5069">
        <f t="shared" si="501"/>
        <v>0</v>
      </c>
      <c r="AJ5069">
        <f t="shared" si="502"/>
        <v>0</v>
      </c>
      <c r="AK5069">
        <v>0</v>
      </c>
      <c r="AL5069" t="str">
        <f>IF(AA5069="","",IFERROR(IF(ISNUMBER('Procytrat 100C'!D70),'Procytrat 100C'!D70,IF(ISNUMBER(SEARCH("12",'Procytrat 100C'!D70)),EDATE(AB5069,12),IF(ISNUMBER(SEARCH("6",'Procytrat 100C'!D70)),EDATE(AB5069,6),IF(ISNUMBER(SEARCH("3",'Procytrat 100C'!D70)),EDATE(AB5069,3),DATEVALUE('Procytrat 100C'!D70))))),""))</f>
        <v/>
      </c>
      <c r="AM5069" t="str">
        <f t="shared" ca="1" si="503"/>
        <v/>
      </c>
    </row>
    <row r="5070" spans="27:39" x14ac:dyDescent="0.3">
      <c r="AA5070" t="str">
        <f>IF(COUNTA('Procytrat 100C'!A71,'Procytrat 100C'!B71,'Procytrat 100C'!C71)&gt;0,"100C","")</f>
        <v/>
      </c>
      <c r="AB5070" t="str">
        <f>IFERROR(IF(ISNUMBER('Procytrat 100C'!A71),'Procytrat 100C'!A71,DATEVALUE('Procytrat 100C'!A71)),"")</f>
        <v/>
      </c>
      <c r="AC5070" t="str">
        <f>IF(AA5070="","",'Procytrat 100C'!B71)</f>
        <v/>
      </c>
      <c r="AD5070" t="str">
        <f>IF(AA5070="","",IFERROR(1*'Procytrat 100C'!C71,IFERROR(_xludf.NUMBERVALUE('Procytrat 100C'!C71,".",","),IFERROR(_xludf.NUMBERVALUE('Procytrat 100C'!C71,",","."),0))))</f>
        <v/>
      </c>
      <c r="AE5070" t="str">
        <f>IF(AA5070="","",'Procytrat 100C'!K71)</f>
        <v/>
      </c>
      <c r="AF5070">
        <f t="shared" si="498"/>
        <v>0</v>
      </c>
      <c r="AG5070" t="str">
        <f t="shared" si="499"/>
        <v/>
      </c>
      <c r="AH5070" t="str">
        <f t="shared" si="500"/>
        <v/>
      </c>
      <c r="AI5070">
        <f t="shared" si="501"/>
        <v>0</v>
      </c>
      <c r="AJ5070">
        <f t="shared" si="502"/>
        <v>0</v>
      </c>
      <c r="AK5070">
        <v>0</v>
      </c>
      <c r="AL5070" t="str">
        <f>IF(AA5070="","",IFERROR(IF(ISNUMBER('Procytrat 100C'!D71),'Procytrat 100C'!D71,IF(ISNUMBER(SEARCH("12",'Procytrat 100C'!D71)),EDATE(AB5070,12),IF(ISNUMBER(SEARCH("6",'Procytrat 100C'!D71)),EDATE(AB5070,6),IF(ISNUMBER(SEARCH("3",'Procytrat 100C'!D71)),EDATE(AB5070,3),DATEVALUE('Procytrat 100C'!D71))))),""))</f>
        <v/>
      </c>
      <c r="AM5070" t="str">
        <f t="shared" ca="1" si="503"/>
        <v/>
      </c>
    </row>
    <row r="5071" spans="27:39" x14ac:dyDescent="0.3">
      <c r="AA5071" t="str">
        <f>IF(COUNTA('Procytrat 100C'!A72,'Procytrat 100C'!B72,'Procytrat 100C'!C72)&gt;0,"100C","")</f>
        <v/>
      </c>
      <c r="AB5071" t="str">
        <f>IFERROR(IF(ISNUMBER('Procytrat 100C'!A72),'Procytrat 100C'!A72,DATEVALUE('Procytrat 100C'!A72)),"")</f>
        <v/>
      </c>
      <c r="AC5071" t="str">
        <f>IF(AA5071="","",'Procytrat 100C'!B72)</f>
        <v/>
      </c>
      <c r="AD5071" t="str">
        <f>IF(AA5071="","",IFERROR(1*'Procytrat 100C'!C72,IFERROR(_xludf.NUMBERVALUE('Procytrat 100C'!C72,".",","),IFERROR(_xludf.NUMBERVALUE('Procytrat 100C'!C72,",","."),0))))</f>
        <v/>
      </c>
      <c r="AE5071" t="str">
        <f>IF(AA5071="","",'Procytrat 100C'!K72)</f>
        <v/>
      </c>
      <c r="AF5071">
        <f t="shared" si="498"/>
        <v>0</v>
      </c>
      <c r="AG5071" t="str">
        <f t="shared" si="499"/>
        <v/>
      </c>
      <c r="AH5071" t="str">
        <f t="shared" si="500"/>
        <v/>
      </c>
      <c r="AI5071">
        <f t="shared" si="501"/>
        <v>0</v>
      </c>
      <c r="AJ5071">
        <f t="shared" si="502"/>
        <v>0</v>
      </c>
      <c r="AK5071">
        <v>0</v>
      </c>
      <c r="AL5071" t="str">
        <f>IF(AA5071="","",IFERROR(IF(ISNUMBER('Procytrat 100C'!D72),'Procytrat 100C'!D72,IF(ISNUMBER(SEARCH("12",'Procytrat 100C'!D72)),EDATE(AB5071,12),IF(ISNUMBER(SEARCH("6",'Procytrat 100C'!D72)),EDATE(AB5071,6),IF(ISNUMBER(SEARCH("3",'Procytrat 100C'!D72)),EDATE(AB5071,3),DATEVALUE('Procytrat 100C'!D72))))),""))</f>
        <v/>
      </c>
      <c r="AM5071" t="str">
        <f t="shared" ca="1" si="503"/>
        <v/>
      </c>
    </row>
    <row r="5072" spans="27:39" x14ac:dyDescent="0.3">
      <c r="AA5072" t="str">
        <f>IF(COUNTA('Procytrat 100C'!A73,'Procytrat 100C'!B73,'Procytrat 100C'!C73)&gt;0,"100C","")</f>
        <v/>
      </c>
      <c r="AB5072" t="str">
        <f>IFERROR(IF(ISNUMBER('Procytrat 100C'!A73),'Procytrat 100C'!A73,DATEVALUE('Procytrat 100C'!A73)),"")</f>
        <v/>
      </c>
      <c r="AC5072" t="str">
        <f>IF(AA5072="","",'Procytrat 100C'!B73)</f>
        <v/>
      </c>
      <c r="AD5072" t="str">
        <f>IF(AA5072="","",IFERROR(1*'Procytrat 100C'!C73,IFERROR(_xludf.NUMBERVALUE('Procytrat 100C'!C73,".",","),IFERROR(_xludf.NUMBERVALUE('Procytrat 100C'!C73,",","."),0))))</f>
        <v/>
      </c>
      <c r="AE5072" t="str">
        <f>IF(AA5072="","",'Procytrat 100C'!K73)</f>
        <v/>
      </c>
      <c r="AF5072">
        <f t="shared" si="498"/>
        <v>0</v>
      </c>
      <c r="AG5072" t="str">
        <f t="shared" si="499"/>
        <v/>
      </c>
      <c r="AH5072" t="str">
        <f t="shared" si="500"/>
        <v/>
      </c>
      <c r="AI5072">
        <f t="shared" si="501"/>
        <v>0</v>
      </c>
      <c r="AJ5072">
        <f t="shared" si="502"/>
        <v>0</v>
      </c>
      <c r="AK5072">
        <v>0</v>
      </c>
      <c r="AL5072" t="str">
        <f>IF(AA5072="","",IFERROR(IF(ISNUMBER('Procytrat 100C'!D73),'Procytrat 100C'!D73,IF(ISNUMBER(SEARCH("12",'Procytrat 100C'!D73)),EDATE(AB5072,12),IF(ISNUMBER(SEARCH("6",'Procytrat 100C'!D73)),EDATE(AB5072,6),IF(ISNUMBER(SEARCH("3",'Procytrat 100C'!D73)),EDATE(AB5072,3),DATEVALUE('Procytrat 100C'!D73))))),""))</f>
        <v/>
      </c>
      <c r="AM5072" t="str">
        <f t="shared" ca="1" si="503"/>
        <v/>
      </c>
    </row>
    <row r="5073" spans="27:39" x14ac:dyDescent="0.3">
      <c r="AA5073" t="str">
        <f>IF(COUNTA('Procytrat 100C'!A74,'Procytrat 100C'!B74,'Procytrat 100C'!C74)&gt;0,"100C","")</f>
        <v/>
      </c>
      <c r="AB5073" t="str">
        <f>IFERROR(IF(ISNUMBER('Procytrat 100C'!A74),'Procytrat 100C'!A74,DATEVALUE('Procytrat 100C'!A74)),"")</f>
        <v/>
      </c>
      <c r="AC5073" t="str">
        <f>IF(AA5073="","",'Procytrat 100C'!B74)</f>
        <v/>
      </c>
      <c r="AD5073" t="str">
        <f>IF(AA5073="","",IFERROR(1*'Procytrat 100C'!C74,IFERROR(_xludf.NUMBERVALUE('Procytrat 100C'!C74,".",","),IFERROR(_xludf.NUMBERVALUE('Procytrat 100C'!C74,",","."),0))))</f>
        <v/>
      </c>
      <c r="AE5073" t="str">
        <f>IF(AA5073="","",'Procytrat 100C'!K74)</f>
        <v/>
      </c>
      <c r="AF5073">
        <f t="shared" si="498"/>
        <v>0</v>
      </c>
      <c r="AG5073" t="str">
        <f t="shared" si="499"/>
        <v/>
      </c>
      <c r="AH5073" t="str">
        <f t="shared" si="500"/>
        <v/>
      </c>
      <c r="AI5073">
        <f t="shared" si="501"/>
        <v>0</v>
      </c>
      <c r="AJ5073">
        <f t="shared" si="502"/>
        <v>0</v>
      </c>
      <c r="AK5073">
        <v>0</v>
      </c>
      <c r="AL5073" t="str">
        <f>IF(AA5073="","",IFERROR(IF(ISNUMBER('Procytrat 100C'!D74),'Procytrat 100C'!D74,IF(ISNUMBER(SEARCH("12",'Procytrat 100C'!D74)),EDATE(AB5073,12),IF(ISNUMBER(SEARCH("6",'Procytrat 100C'!D74)),EDATE(AB5073,6),IF(ISNUMBER(SEARCH("3",'Procytrat 100C'!D74)),EDATE(AB5073,3),DATEVALUE('Procytrat 100C'!D74))))),""))</f>
        <v/>
      </c>
      <c r="AM5073" t="str">
        <f t="shared" ca="1" si="503"/>
        <v/>
      </c>
    </row>
    <row r="5074" spans="27:39" x14ac:dyDescent="0.3">
      <c r="AA5074" t="str">
        <f>IF(COUNTA('Procytrat 100C'!A75,'Procytrat 100C'!B75,'Procytrat 100C'!C75)&gt;0,"100C","")</f>
        <v/>
      </c>
      <c r="AB5074" t="str">
        <f>IFERROR(IF(ISNUMBER('Procytrat 100C'!A75),'Procytrat 100C'!A75,DATEVALUE('Procytrat 100C'!A75)),"")</f>
        <v/>
      </c>
      <c r="AC5074" t="str">
        <f>IF(AA5074="","",'Procytrat 100C'!B75)</f>
        <v/>
      </c>
      <c r="AD5074" t="str">
        <f>IF(AA5074="","",IFERROR(1*'Procytrat 100C'!C75,IFERROR(_xludf.NUMBERVALUE('Procytrat 100C'!C75,".",","),IFERROR(_xludf.NUMBERVALUE('Procytrat 100C'!C75,",","."),0))))</f>
        <v/>
      </c>
      <c r="AE5074" t="str">
        <f>IF(AA5074="","",'Procytrat 100C'!K75)</f>
        <v/>
      </c>
      <c r="AF5074">
        <f t="shared" si="498"/>
        <v>0</v>
      </c>
      <c r="AG5074" t="str">
        <f t="shared" si="499"/>
        <v/>
      </c>
      <c r="AH5074" t="str">
        <f t="shared" si="500"/>
        <v/>
      </c>
      <c r="AI5074">
        <f t="shared" si="501"/>
        <v>0</v>
      </c>
      <c r="AJ5074">
        <f t="shared" si="502"/>
        <v>0</v>
      </c>
      <c r="AK5074">
        <v>0</v>
      </c>
      <c r="AL5074" t="str">
        <f>IF(AA5074="","",IFERROR(IF(ISNUMBER('Procytrat 100C'!D75),'Procytrat 100C'!D75,IF(ISNUMBER(SEARCH("12",'Procytrat 100C'!D75)),EDATE(AB5074,12),IF(ISNUMBER(SEARCH("6",'Procytrat 100C'!D75)),EDATE(AB5074,6),IF(ISNUMBER(SEARCH("3",'Procytrat 100C'!D75)),EDATE(AB5074,3),DATEVALUE('Procytrat 100C'!D75))))),""))</f>
        <v/>
      </c>
      <c r="AM5074" t="str">
        <f t="shared" ca="1" si="503"/>
        <v/>
      </c>
    </row>
    <row r="5075" spans="27:39" x14ac:dyDescent="0.3">
      <c r="AA5075" t="str">
        <f>IF(COUNTA('Procytrat 100C'!A76,'Procytrat 100C'!B76,'Procytrat 100C'!C76)&gt;0,"100C","")</f>
        <v/>
      </c>
      <c r="AB5075" t="str">
        <f>IFERROR(IF(ISNUMBER('Procytrat 100C'!A76),'Procytrat 100C'!A76,DATEVALUE('Procytrat 100C'!A76)),"")</f>
        <v/>
      </c>
      <c r="AC5075" t="str">
        <f>IF(AA5075="","",'Procytrat 100C'!B76)</f>
        <v/>
      </c>
      <c r="AD5075" t="str">
        <f>IF(AA5075="","",IFERROR(1*'Procytrat 100C'!C76,IFERROR(_xludf.NUMBERVALUE('Procytrat 100C'!C76,".",","),IFERROR(_xludf.NUMBERVALUE('Procytrat 100C'!C76,",","."),0))))</f>
        <v/>
      </c>
      <c r="AE5075" t="str">
        <f>IF(AA5075="","",'Procytrat 100C'!K76)</f>
        <v/>
      </c>
      <c r="AF5075">
        <f t="shared" si="498"/>
        <v>0</v>
      </c>
      <c r="AG5075" t="str">
        <f t="shared" si="499"/>
        <v/>
      </c>
      <c r="AH5075" t="str">
        <f t="shared" si="500"/>
        <v/>
      </c>
      <c r="AI5075">
        <f t="shared" si="501"/>
        <v>0</v>
      </c>
      <c r="AJ5075">
        <f t="shared" si="502"/>
        <v>0</v>
      </c>
      <c r="AK5075">
        <v>0</v>
      </c>
      <c r="AL5075" t="str">
        <f>IF(AA5075="","",IFERROR(IF(ISNUMBER('Procytrat 100C'!D76),'Procytrat 100C'!D76,IF(ISNUMBER(SEARCH("12",'Procytrat 100C'!D76)),EDATE(AB5075,12),IF(ISNUMBER(SEARCH("6",'Procytrat 100C'!D76)),EDATE(AB5075,6),IF(ISNUMBER(SEARCH("3",'Procytrat 100C'!D76)),EDATE(AB5075,3),DATEVALUE('Procytrat 100C'!D76))))),""))</f>
        <v/>
      </c>
      <c r="AM5075" t="str">
        <f t="shared" ca="1" si="503"/>
        <v/>
      </c>
    </row>
    <row r="5076" spans="27:39" x14ac:dyDescent="0.3">
      <c r="AA5076" t="str">
        <f>IF(COUNTA('Procytrat 100C'!A77,'Procytrat 100C'!B77,'Procytrat 100C'!C77)&gt;0,"100C","")</f>
        <v/>
      </c>
      <c r="AB5076" t="str">
        <f>IFERROR(IF(ISNUMBER('Procytrat 100C'!A77),'Procytrat 100C'!A77,DATEVALUE('Procytrat 100C'!A77)),"")</f>
        <v/>
      </c>
      <c r="AC5076" t="str">
        <f>IF(AA5076="","",'Procytrat 100C'!B77)</f>
        <v/>
      </c>
      <c r="AD5076" t="str">
        <f>IF(AA5076="","",IFERROR(1*'Procytrat 100C'!C77,IFERROR(_xludf.NUMBERVALUE('Procytrat 100C'!C77,".",","),IFERROR(_xludf.NUMBERVALUE('Procytrat 100C'!C77,",","."),0))))</f>
        <v/>
      </c>
      <c r="AE5076" t="str">
        <f>IF(AA5076="","",'Procytrat 100C'!K77)</f>
        <v/>
      </c>
      <c r="AF5076">
        <f t="shared" si="498"/>
        <v>0</v>
      </c>
      <c r="AG5076" t="str">
        <f t="shared" si="499"/>
        <v/>
      </c>
      <c r="AH5076" t="str">
        <f t="shared" si="500"/>
        <v/>
      </c>
      <c r="AI5076">
        <f t="shared" si="501"/>
        <v>0</v>
      </c>
      <c r="AJ5076">
        <f t="shared" si="502"/>
        <v>0</v>
      </c>
      <c r="AK5076">
        <v>0</v>
      </c>
      <c r="AL5076" t="str">
        <f>IF(AA5076="","",IFERROR(IF(ISNUMBER('Procytrat 100C'!D77),'Procytrat 100C'!D77,IF(ISNUMBER(SEARCH("12",'Procytrat 100C'!D77)),EDATE(AB5076,12),IF(ISNUMBER(SEARCH("6",'Procytrat 100C'!D77)),EDATE(AB5076,6),IF(ISNUMBER(SEARCH("3",'Procytrat 100C'!D77)),EDATE(AB5076,3),DATEVALUE('Procytrat 100C'!D77))))),""))</f>
        <v/>
      </c>
      <c r="AM5076" t="str">
        <f t="shared" ca="1" si="503"/>
        <v/>
      </c>
    </row>
    <row r="5077" spans="27:39" x14ac:dyDescent="0.3">
      <c r="AA5077" t="str">
        <f>IF(COUNTA('Procytrat 100C'!A78,'Procytrat 100C'!B78,'Procytrat 100C'!C78)&gt;0,"100C","")</f>
        <v/>
      </c>
      <c r="AB5077" t="str">
        <f>IFERROR(IF(ISNUMBER('Procytrat 100C'!A78),'Procytrat 100C'!A78,DATEVALUE('Procytrat 100C'!A78)),"")</f>
        <v/>
      </c>
      <c r="AC5077" t="str">
        <f>IF(AA5077="","",'Procytrat 100C'!B78)</f>
        <v/>
      </c>
      <c r="AD5077" t="str">
        <f>IF(AA5077="","",IFERROR(1*'Procytrat 100C'!C78,IFERROR(_xludf.NUMBERVALUE('Procytrat 100C'!C78,".",","),IFERROR(_xludf.NUMBERVALUE('Procytrat 100C'!C78,",","."),0))))</f>
        <v/>
      </c>
      <c r="AE5077" t="str">
        <f>IF(AA5077="","",'Procytrat 100C'!K78)</f>
        <v/>
      </c>
      <c r="AF5077">
        <f t="shared" si="498"/>
        <v>0</v>
      </c>
      <c r="AG5077" t="str">
        <f t="shared" si="499"/>
        <v/>
      </c>
      <c r="AH5077" t="str">
        <f t="shared" si="500"/>
        <v/>
      </c>
      <c r="AI5077">
        <f t="shared" si="501"/>
        <v>0</v>
      </c>
      <c r="AJ5077">
        <f t="shared" si="502"/>
        <v>0</v>
      </c>
      <c r="AK5077">
        <v>0</v>
      </c>
      <c r="AL5077" t="str">
        <f>IF(AA5077="","",IFERROR(IF(ISNUMBER('Procytrat 100C'!D78),'Procytrat 100C'!D78,IF(ISNUMBER(SEARCH("12",'Procytrat 100C'!D78)),EDATE(AB5077,12),IF(ISNUMBER(SEARCH("6",'Procytrat 100C'!D78)),EDATE(AB5077,6),IF(ISNUMBER(SEARCH("3",'Procytrat 100C'!D78)),EDATE(AB5077,3),DATEVALUE('Procytrat 100C'!D78))))),""))</f>
        <v/>
      </c>
      <c r="AM5077" t="str">
        <f t="shared" ca="1" si="503"/>
        <v/>
      </c>
    </row>
    <row r="5078" spans="27:39" x14ac:dyDescent="0.3">
      <c r="AA5078" t="str">
        <f>IF(COUNTA('Procytrat 100C'!A79,'Procytrat 100C'!B79,'Procytrat 100C'!C79)&gt;0,"100C","")</f>
        <v/>
      </c>
      <c r="AB5078" t="str">
        <f>IFERROR(IF(ISNUMBER('Procytrat 100C'!A79),'Procytrat 100C'!A79,DATEVALUE('Procytrat 100C'!A79)),"")</f>
        <v/>
      </c>
      <c r="AC5078" t="str">
        <f>IF(AA5078="","",'Procytrat 100C'!B79)</f>
        <v/>
      </c>
      <c r="AD5078" t="str">
        <f>IF(AA5078="","",IFERROR(1*'Procytrat 100C'!C79,IFERROR(_xludf.NUMBERVALUE('Procytrat 100C'!C79,".",","),IFERROR(_xludf.NUMBERVALUE('Procytrat 100C'!C79,",","."),0))))</f>
        <v/>
      </c>
      <c r="AE5078" t="str">
        <f>IF(AA5078="","",'Procytrat 100C'!K79)</f>
        <v/>
      </c>
      <c r="AF5078">
        <f t="shared" si="498"/>
        <v>0</v>
      </c>
      <c r="AG5078" t="str">
        <f t="shared" si="499"/>
        <v/>
      </c>
      <c r="AH5078" t="str">
        <f t="shared" si="500"/>
        <v/>
      </c>
      <c r="AI5078">
        <f t="shared" si="501"/>
        <v>0</v>
      </c>
      <c r="AJ5078">
        <f t="shared" si="502"/>
        <v>0</v>
      </c>
      <c r="AK5078">
        <v>0</v>
      </c>
      <c r="AL5078" t="str">
        <f>IF(AA5078="","",IFERROR(IF(ISNUMBER('Procytrat 100C'!D79),'Procytrat 100C'!D79,IF(ISNUMBER(SEARCH("12",'Procytrat 100C'!D79)),EDATE(AB5078,12),IF(ISNUMBER(SEARCH("6",'Procytrat 100C'!D79)),EDATE(AB5078,6),IF(ISNUMBER(SEARCH("3",'Procytrat 100C'!D79)),EDATE(AB5078,3),DATEVALUE('Procytrat 100C'!D79))))),""))</f>
        <v/>
      </c>
      <c r="AM5078" t="str">
        <f t="shared" ca="1" si="503"/>
        <v/>
      </c>
    </row>
    <row r="5079" spans="27:39" x14ac:dyDescent="0.3">
      <c r="AA5079" t="str">
        <f>IF(COUNTA('Procytrat 100C'!A80,'Procytrat 100C'!B80,'Procytrat 100C'!C80)&gt;0,"100C","")</f>
        <v/>
      </c>
      <c r="AB5079" t="str">
        <f>IFERROR(IF(ISNUMBER('Procytrat 100C'!A80),'Procytrat 100C'!A80,DATEVALUE('Procytrat 100C'!A80)),"")</f>
        <v/>
      </c>
      <c r="AC5079" t="str">
        <f>IF(AA5079="","",'Procytrat 100C'!B80)</f>
        <v/>
      </c>
      <c r="AD5079" t="str">
        <f>IF(AA5079="","",IFERROR(1*'Procytrat 100C'!C80,IFERROR(_xludf.NUMBERVALUE('Procytrat 100C'!C80,".",","),IFERROR(_xludf.NUMBERVALUE('Procytrat 100C'!C80,",","."),0))))</f>
        <v/>
      </c>
      <c r="AE5079" t="str">
        <f>IF(AA5079="","",'Procytrat 100C'!K80)</f>
        <v/>
      </c>
      <c r="AF5079">
        <f t="shared" si="498"/>
        <v>0</v>
      </c>
      <c r="AG5079" t="str">
        <f t="shared" si="499"/>
        <v/>
      </c>
      <c r="AH5079" t="str">
        <f t="shared" si="500"/>
        <v/>
      </c>
      <c r="AI5079">
        <f t="shared" si="501"/>
        <v>0</v>
      </c>
      <c r="AJ5079">
        <f t="shared" si="502"/>
        <v>0</v>
      </c>
      <c r="AK5079">
        <v>0</v>
      </c>
      <c r="AL5079" t="str">
        <f>IF(AA5079="","",IFERROR(IF(ISNUMBER('Procytrat 100C'!D80),'Procytrat 100C'!D80,IF(ISNUMBER(SEARCH("12",'Procytrat 100C'!D80)),EDATE(AB5079,12),IF(ISNUMBER(SEARCH("6",'Procytrat 100C'!D80)),EDATE(AB5079,6),IF(ISNUMBER(SEARCH("3",'Procytrat 100C'!D80)),EDATE(AB5079,3),DATEVALUE('Procytrat 100C'!D80))))),""))</f>
        <v/>
      </c>
      <c r="AM5079" t="str">
        <f t="shared" ca="1" si="503"/>
        <v/>
      </c>
    </row>
    <row r="5080" spans="27:39" x14ac:dyDescent="0.3">
      <c r="AA5080" t="str">
        <f>IF(COUNTA('Procytrat 100C'!A81,'Procytrat 100C'!B81,'Procytrat 100C'!C81)&gt;0,"100C","")</f>
        <v/>
      </c>
      <c r="AB5080" t="str">
        <f>IFERROR(IF(ISNUMBER('Procytrat 100C'!A81),'Procytrat 100C'!A81,DATEVALUE('Procytrat 100C'!A81)),"")</f>
        <v/>
      </c>
      <c r="AC5080" t="str">
        <f>IF(AA5080="","",'Procytrat 100C'!B81)</f>
        <v/>
      </c>
      <c r="AD5080" t="str">
        <f>IF(AA5080="","",IFERROR(1*'Procytrat 100C'!C81,IFERROR(_xludf.NUMBERVALUE('Procytrat 100C'!C81,".",","),IFERROR(_xludf.NUMBERVALUE('Procytrat 100C'!C81,",","."),0))))</f>
        <v/>
      </c>
      <c r="AE5080" t="str">
        <f>IF(AA5080="","",'Procytrat 100C'!K81)</f>
        <v/>
      </c>
      <c r="AF5080">
        <f t="shared" si="498"/>
        <v>0</v>
      </c>
      <c r="AG5080" t="str">
        <f t="shared" si="499"/>
        <v/>
      </c>
      <c r="AH5080" t="str">
        <f t="shared" si="500"/>
        <v/>
      </c>
      <c r="AI5080">
        <f t="shared" si="501"/>
        <v>0</v>
      </c>
      <c r="AJ5080">
        <f t="shared" si="502"/>
        <v>0</v>
      </c>
      <c r="AK5080">
        <v>0</v>
      </c>
      <c r="AL5080" t="str">
        <f>IF(AA5080="","",IFERROR(IF(ISNUMBER('Procytrat 100C'!D81),'Procytrat 100C'!D81,IF(ISNUMBER(SEARCH("12",'Procytrat 100C'!D81)),EDATE(AB5080,12),IF(ISNUMBER(SEARCH("6",'Procytrat 100C'!D81)),EDATE(AB5080,6),IF(ISNUMBER(SEARCH("3",'Procytrat 100C'!D81)),EDATE(AB5080,3),DATEVALUE('Procytrat 100C'!D81))))),""))</f>
        <v/>
      </c>
      <c r="AM5080" t="str">
        <f t="shared" ca="1" si="503"/>
        <v/>
      </c>
    </row>
    <row r="5081" spans="27:39" x14ac:dyDescent="0.3">
      <c r="AA5081" t="str">
        <f>IF(COUNTA('Procytrat 100C'!A82,'Procytrat 100C'!B82,'Procytrat 100C'!C82)&gt;0,"100C","")</f>
        <v/>
      </c>
      <c r="AB5081" t="str">
        <f>IFERROR(IF(ISNUMBER('Procytrat 100C'!A82),'Procytrat 100C'!A82,DATEVALUE('Procytrat 100C'!A82)),"")</f>
        <v/>
      </c>
      <c r="AC5081" t="str">
        <f>IF(AA5081="","",'Procytrat 100C'!B82)</f>
        <v/>
      </c>
      <c r="AD5081" t="str">
        <f>IF(AA5081="","",IFERROR(1*'Procytrat 100C'!C82,IFERROR(_xludf.NUMBERVALUE('Procytrat 100C'!C82,".",","),IFERROR(_xludf.NUMBERVALUE('Procytrat 100C'!C82,",","."),0))))</f>
        <v/>
      </c>
      <c r="AE5081" t="str">
        <f>IF(AA5081="","",'Procytrat 100C'!K82)</f>
        <v/>
      </c>
      <c r="AF5081">
        <f t="shared" si="498"/>
        <v>0</v>
      </c>
      <c r="AG5081" t="str">
        <f t="shared" si="499"/>
        <v/>
      </c>
      <c r="AH5081" t="str">
        <f t="shared" si="500"/>
        <v/>
      </c>
      <c r="AI5081">
        <f t="shared" si="501"/>
        <v>0</v>
      </c>
      <c r="AJ5081">
        <f t="shared" si="502"/>
        <v>0</v>
      </c>
      <c r="AK5081">
        <v>0</v>
      </c>
      <c r="AL5081" t="str">
        <f>IF(AA5081="","",IFERROR(IF(ISNUMBER('Procytrat 100C'!D82),'Procytrat 100C'!D82,IF(ISNUMBER(SEARCH("12",'Procytrat 100C'!D82)),EDATE(AB5081,12),IF(ISNUMBER(SEARCH("6",'Procytrat 100C'!D82)),EDATE(AB5081,6),IF(ISNUMBER(SEARCH("3",'Procytrat 100C'!D82)),EDATE(AB5081,3),DATEVALUE('Procytrat 100C'!D82))))),""))</f>
        <v/>
      </c>
      <c r="AM5081" t="str">
        <f t="shared" ca="1" si="503"/>
        <v/>
      </c>
    </row>
    <row r="5082" spans="27:39" x14ac:dyDescent="0.3">
      <c r="AA5082" t="str">
        <f>IF(COUNTA('Procytrat 100C'!A83,'Procytrat 100C'!B83,'Procytrat 100C'!C83)&gt;0,"100C","")</f>
        <v/>
      </c>
      <c r="AB5082" t="str">
        <f>IFERROR(IF(ISNUMBER('Procytrat 100C'!A83),'Procytrat 100C'!A83,DATEVALUE('Procytrat 100C'!A83)),"")</f>
        <v/>
      </c>
      <c r="AC5082" t="str">
        <f>IF(AA5082="","",'Procytrat 100C'!B83)</f>
        <v/>
      </c>
      <c r="AD5082" t="str">
        <f>IF(AA5082="","",IFERROR(1*'Procytrat 100C'!C83,IFERROR(_xludf.NUMBERVALUE('Procytrat 100C'!C83,".",","),IFERROR(_xludf.NUMBERVALUE('Procytrat 100C'!C83,",","."),0))))</f>
        <v/>
      </c>
      <c r="AE5082" t="str">
        <f>IF(AA5082="","",'Procytrat 100C'!K83)</f>
        <v/>
      </c>
      <c r="AF5082">
        <f t="shared" si="498"/>
        <v>0</v>
      </c>
      <c r="AG5082" t="str">
        <f t="shared" si="499"/>
        <v/>
      </c>
      <c r="AH5082" t="str">
        <f t="shared" si="500"/>
        <v/>
      </c>
      <c r="AI5082">
        <f t="shared" si="501"/>
        <v>0</v>
      </c>
      <c r="AJ5082">
        <f t="shared" si="502"/>
        <v>0</v>
      </c>
      <c r="AK5082">
        <v>0</v>
      </c>
      <c r="AL5082" t="str">
        <f>IF(AA5082="","",IFERROR(IF(ISNUMBER('Procytrat 100C'!D83),'Procytrat 100C'!D83,IF(ISNUMBER(SEARCH("12",'Procytrat 100C'!D83)),EDATE(AB5082,12),IF(ISNUMBER(SEARCH("6",'Procytrat 100C'!D83)),EDATE(AB5082,6),IF(ISNUMBER(SEARCH("3",'Procytrat 100C'!D83)),EDATE(AB5082,3),DATEVALUE('Procytrat 100C'!D83))))),""))</f>
        <v/>
      </c>
      <c r="AM5082" t="str">
        <f t="shared" ca="1" si="503"/>
        <v/>
      </c>
    </row>
    <row r="5083" spans="27:39" x14ac:dyDescent="0.3">
      <c r="AA5083" t="str">
        <f>IF(COUNTA('Procytrat 100C'!A84,'Procytrat 100C'!B84,'Procytrat 100C'!C84)&gt;0,"100C","")</f>
        <v/>
      </c>
      <c r="AB5083" t="str">
        <f>IFERROR(IF(ISNUMBER('Procytrat 100C'!A84),'Procytrat 100C'!A84,DATEVALUE('Procytrat 100C'!A84)),"")</f>
        <v/>
      </c>
      <c r="AC5083" t="str">
        <f>IF(AA5083="","",'Procytrat 100C'!B84)</f>
        <v/>
      </c>
      <c r="AD5083" t="str">
        <f>IF(AA5083="","",IFERROR(1*'Procytrat 100C'!C84,IFERROR(_xludf.NUMBERVALUE('Procytrat 100C'!C84,".",","),IFERROR(_xludf.NUMBERVALUE('Procytrat 100C'!C84,",","."),0))))</f>
        <v/>
      </c>
      <c r="AE5083" t="str">
        <f>IF(AA5083="","",'Procytrat 100C'!K84)</f>
        <v/>
      </c>
      <c r="AF5083">
        <f t="shared" si="498"/>
        <v>0</v>
      </c>
      <c r="AG5083" t="str">
        <f t="shared" si="499"/>
        <v/>
      </c>
      <c r="AH5083" t="str">
        <f t="shared" si="500"/>
        <v/>
      </c>
      <c r="AI5083">
        <f t="shared" si="501"/>
        <v>0</v>
      </c>
      <c r="AJ5083">
        <f t="shared" si="502"/>
        <v>0</v>
      </c>
      <c r="AK5083">
        <v>0</v>
      </c>
      <c r="AL5083" t="str">
        <f>IF(AA5083="","",IFERROR(IF(ISNUMBER('Procytrat 100C'!D84),'Procytrat 100C'!D84,IF(ISNUMBER(SEARCH("12",'Procytrat 100C'!D84)),EDATE(AB5083,12),IF(ISNUMBER(SEARCH("6",'Procytrat 100C'!D84)),EDATE(AB5083,6),IF(ISNUMBER(SEARCH("3",'Procytrat 100C'!D84)),EDATE(AB5083,3),DATEVALUE('Procytrat 100C'!D84))))),""))</f>
        <v/>
      </c>
      <c r="AM5083" t="str">
        <f t="shared" ca="1" si="503"/>
        <v/>
      </c>
    </row>
    <row r="5084" spans="27:39" x14ac:dyDescent="0.3">
      <c r="AA5084" t="str">
        <f>IF(COUNTA('Procytrat 100C'!A85,'Procytrat 100C'!B85,'Procytrat 100C'!C85)&gt;0,"100C","")</f>
        <v/>
      </c>
      <c r="AB5084" t="str">
        <f>IFERROR(IF(ISNUMBER('Procytrat 100C'!A85),'Procytrat 100C'!A85,DATEVALUE('Procytrat 100C'!A85)),"")</f>
        <v/>
      </c>
      <c r="AC5084" t="str">
        <f>IF(AA5084="","",'Procytrat 100C'!B85)</f>
        <v/>
      </c>
      <c r="AD5084" t="str">
        <f>IF(AA5084="","",IFERROR(1*'Procytrat 100C'!C85,IFERROR(_xludf.NUMBERVALUE('Procytrat 100C'!C85,".",","),IFERROR(_xludf.NUMBERVALUE('Procytrat 100C'!C85,",","."),0))))</f>
        <v/>
      </c>
      <c r="AE5084" t="str">
        <f>IF(AA5084="","",'Procytrat 100C'!K85)</f>
        <v/>
      </c>
      <c r="AF5084">
        <f t="shared" si="498"/>
        <v>0</v>
      </c>
      <c r="AG5084" t="str">
        <f t="shared" si="499"/>
        <v/>
      </c>
      <c r="AH5084" t="str">
        <f t="shared" si="500"/>
        <v/>
      </c>
      <c r="AI5084">
        <f t="shared" si="501"/>
        <v>0</v>
      </c>
      <c r="AJ5084">
        <f t="shared" si="502"/>
        <v>0</v>
      </c>
      <c r="AK5084">
        <v>0</v>
      </c>
      <c r="AL5084" t="str">
        <f>IF(AA5084="","",IFERROR(IF(ISNUMBER('Procytrat 100C'!D85),'Procytrat 100C'!D85,IF(ISNUMBER(SEARCH("12",'Procytrat 100C'!D85)),EDATE(AB5084,12),IF(ISNUMBER(SEARCH("6",'Procytrat 100C'!D85)),EDATE(AB5084,6),IF(ISNUMBER(SEARCH("3",'Procytrat 100C'!D85)),EDATE(AB5084,3),DATEVALUE('Procytrat 100C'!D85))))),""))</f>
        <v/>
      </c>
      <c r="AM5084" t="str">
        <f t="shared" ca="1" si="503"/>
        <v/>
      </c>
    </row>
    <row r="5085" spans="27:39" x14ac:dyDescent="0.3">
      <c r="AA5085" t="str">
        <f>IF(COUNTA('Procytrat 100C'!A86,'Procytrat 100C'!B86,'Procytrat 100C'!C86)&gt;0,"100C","")</f>
        <v/>
      </c>
      <c r="AB5085" t="str">
        <f>IFERROR(IF(ISNUMBER('Procytrat 100C'!A86),'Procytrat 100C'!A86,DATEVALUE('Procytrat 100C'!A86)),"")</f>
        <v/>
      </c>
      <c r="AC5085" t="str">
        <f>IF(AA5085="","",'Procytrat 100C'!B86)</f>
        <v/>
      </c>
      <c r="AD5085" t="str">
        <f>IF(AA5085="","",IFERROR(1*'Procytrat 100C'!C86,IFERROR(_xludf.NUMBERVALUE('Procytrat 100C'!C86,".",","),IFERROR(_xludf.NUMBERVALUE('Procytrat 100C'!C86,",","."),0))))</f>
        <v/>
      </c>
      <c r="AE5085" t="str">
        <f>IF(AA5085="","",'Procytrat 100C'!K86)</f>
        <v/>
      </c>
      <c r="AF5085">
        <f t="shared" si="498"/>
        <v>0</v>
      </c>
      <c r="AG5085" t="str">
        <f t="shared" si="499"/>
        <v/>
      </c>
      <c r="AH5085" t="str">
        <f t="shared" si="500"/>
        <v/>
      </c>
      <c r="AI5085">
        <f t="shared" si="501"/>
        <v>0</v>
      </c>
      <c r="AJ5085">
        <f t="shared" si="502"/>
        <v>0</v>
      </c>
      <c r="AK5085">
        <v>0</v>
      </c>
      <c r="AL5085" t="str">
        <f>IF(AA5085="","",IFERROR(IF(ISNUMBER('Procytrat 100C'!D86),'Procytrat 100C'!D86,IF(ISNUMBER(SEARCH("12",'Procytrat 100C'!D86)),EDATE(AB5085,12),IF(ISNUMBER(SEARCH("6",'Procytrat 100C'!D86)),EDATE(AB5085,6),IF(ISNUMBER(SEARCH("3",'Procytrat 100C'!D86)),EDATE(AB5085,3),DATEVALUE('Procytrat 100C'!D86))))),""))</f>
        <v/>
      </c>
      <c r="AM5085" t="str">
        <f t="shared" ca="1" si="503"/>
        <v/>
      </c>
    </row>
    <row r="5086" spans="27:39" x14ac:dyDescent="0.3">
      <c r="AA5086" t="str">
        <f>IF(COUNTA('Procytrat 100C'!A87,'Procytrat 100C'!B87,'Procytrat 100C'!C87)&gt;0,"100C","")</f>
        <v/>
      </c>
      <c r="AB5086" t="str">
        <f>IFERROR(IF(ISNUMBER('Procytrat 100C'!A87),'Procytrat 100C'!A87,DATEVALUE('Procytrat 100C'!A87)),"")</f>
        <v/>
      </c>
      <c r="AC5086" t="str">
        <f>IF(AA5086="","",'Procytrat 100C'!B87)</f>
        <v/>
      </c>
      <c r="AD5086" t="str">
        <f>IF(AA5086="","",IFERROR(1*'Procytrat 100C'!C87,IFERROR(_xludf.NUMBERVALUE('Procytrat 100C'!C87,".",","),IFERROR(_xludf.NUMBERVALUE('Procytrat 100C'!C87,",","."),0))))</f>
        <v/>
      </c>
      <c r="AE5086" t="str">
        <f>IF(AA5086="","",'Procytrat 100C'!K87)</f>
        <v/>
      </c>
      <c r="AF5086">
        <f t="shared" si="498"/>
        <v>0</v>
      </c>
      <c r="AG5086" t="str">
        <f t="shared" si="499"/>
        <v/>
      </c>
      <c r="AH5086" t="str">
        <f t="shared" si="500"/>
        <v/>
      </c>
      <c r="AI5086">
        <f t="shared" si="501"/>
        <v>0</v>
      </c>
      <c r="AJ5086">
        <f t="shared" si="502"/>
        <v>0</v>
      </c>
      <c r="AK5086">
        <v>0</v>
      </c>
      <c r="AL5086" t="str">
        <f>IF(AA5086="","",IFERROR(IF(ISNUMBER('Procytrat 100C'!D87),'Procytrat 100C'!D87,IF(ISNUMBER(SEARCH("12",'Procytrat 100C'!D87)),EDATE(AB5086,12),IF(ISNUMBER(SEARCH("6",'Procytrat 100C'!D87)),EDATE(AB5086,6),IF(ISNUMBER(SEARCH("3",'Procytrat 100C'!D87)),EDATE(AB5086,3),DATEVALUE('Procytrat 100C'!D87))))),""))</f>
        <v/>
      </c>
      <c r="AM5086" t="str">
        <f t="shared" ca="1" si="503"/>
        <v/>
      </c>
    </row>
    <row r="5087" spans="27:39" x14ac:dyDescent="0.3">
      <c r="AA5087" t="str">
        <f>IF(COUNTA('Procytrat 100C'!A88,'Procytrat 100C'!B88,'Procytrat 100C'!C88)&gt;0,"100C","")</f>
        <v/>
      </c>
      <c r="AB5087" t="str">
        <f>IFERROR(IF(ISNUMBER('Procytrat 100C'!A88),'Procytrat 100C'!A88,DATEVALUE('Procytrat 100C'!A88)),"")</f>
        <v/>
      </c>
      <c r="AC5087" t="str">
        <f>IF(AA5087="","",'Procytrat 100C'!B88)</f>
        <v/>
      </c>
      <c r="AD5087" t="str">
        <f>IF(AA5087="","",IFERROR(1*'Procytrat 100C'!C88,IFERROR(_xludf.NUMBERVALUE('Procytrat 100C'!C88,".",","),IFERROR(_xludf.NUMBERVALUE('Procytrat 100C'!C88,",","."),0))))</f>
        <v/>
      </c>
      <c r="AE5087" t="str">
        <f>IF(AA5087="","",'Procytrat 100C'!K88)</f>
        <v/>
      </c>
      <c r="AF5087">
        <f t="shared" si="498"/>
        <v>0</v>
      </c>
      <c r="AG5087" t="str">
        <f t="shared" si="499"/>
        <v/>
      </c>
      <c r="AH5087" t="str">
        <f t="shared" si="500"/>
        <v/>
      </c>
      <c r="AI5087">
        <f t="shared" si="501"/>
        <v>0</v>
      </c>
      <c r="AJ5087">
        <f t="shared" si="502"/>
        <v>0</v>
      </c>
      <c r="AK5087">
        <v>0</v>
      </c>
      <c r="AL5087" t="str">
        <f>IF(AA5087="","",IFERROR(IF(ISNUMBER('Procytrat 100C'!D88),'Procytrat 100C'!D88,IF(ISNUMBER(SEARCH("12",'Procytrat 100C'!D88)),EDATE(AB5087,12),IF(ISNUMBER(SEARCH("6",'Procytrat 100C'!D88)),EDATE(AB5087,6),IF(ISNUMBER(SEARCH("3",'Procytrat 100C'!D88)),EDATE(AB5087,3),DATEVALUE('Procytrat 100C'!D88))))),""))</f>
        <v/>
      </c>
      <c r="AM5087" t="str">
        <f t="shared" ca="1" si="503"/>
        <v/>
      </c>
    </row>
    <row r="5088" spans="27:39" x14ac:dyDescent="0.3">
      <c r="AA5088" t="str">
        <f>IF(COUNTA('Procytrat 100C'!A89,'Procytrat 100C'!B89,'Procytrat 100C'!C89)&gt;0,"100C","")</f>
        <v/>
      </c>
      <c r="AB5088" t="str">
        <f>IFERROR(IF(ISNUMBER('Procytrat 100C'!A89),'Procytrat 100C'!A89,DATEVALUE('Procytrat 100C'!A89)),"")</f>
        <v/>
      </c>
      <c r="AC5088" t="str">
        <f>IF(AA5088="","",'Procytrat 100C'!B89)</f>
        <v/>
      </c>
      <c r="AD5088" t="str">
        <f>IF(AA5088="","",IFERROR(1*'Procytrat 100C'!C89,IFERROR(_xludf.NUMBERVALUE('Procytrat 100C'!C89,".",","),IFERROR(_xludf.NUMBERVALUE('Procytrat 100C'!C89,",","."),0))))</f>
        <v/>
      </c>
      <c r="AE5088" t="str">
        <f>IF(AA5088="","",'Procytrat 100C'!K89)</f>
        <v/>
      </c>
      <c r="AF5088">
        <f t="shared" si="498"/>
        <v>0</v>
      </c>
      <c r="AG5088" t="str">
        <f t="shared" si="499"/>
        <v/>
      </c>
      <c r="AH5088" t="str">
        <f t="shared" si="500"/>
        <v/>
      </c>
      <c r="AI5088">
        <f t="shared" si="501"/>
        <v>0</v>
      </c>
      <c r="AJ5088">
        <f t="shared" si="502"/>
        <v>0</v>
      </c>
      <c r="AK5088">
        <v>0</v>
      </c>
      <c r="AL5088" t="str">
        <f>IF(AA5088="","",IFERROR(IF(ISNUMBER('Procytrat 100C'!D89),'Procytrat 100C'!D89,IF(ISNUMBER(SEARCH("12",'Procytrat 100C'!D89)),EDATE(AB5088,12),IF(ISNUMBER(SEARCH("6",'Procytrat 100C'!D89)),EDATE(AB5088,6),IF(ISNUMBER(SEARCH("3",'Procytrat 100C'!D89)),EDATE(AB5088,3),DATEVALUE('Procytrat 100C'!D89))))),""))</f>
        <v/>
      </c>
      <c r="AM5088" t="str">
        <f t="shared" ca="1" si="503"/>
        <v/>
      </c>
    </row>
    <row r="5089" spans="27:39" x14ac:dyDescent="0.3">
      <c r="AA5089" t="str">
        <f>IF(COUNTA('Procytrat 100C'!A90,'Procytrat 100C'!B90,'Procytrat 100C'!C90)&gt;0,"100C","")</f>
        <v/>
      </c>
      <c r="AB5089" t="str">
        <f>IFERROR(IF(ISNUMBER('Procytrat 100C'!A90),'Procytrat 100C'!A90,DATEVALUE('Procytrat 100C'!A90)),"")</f>
        <v/>
      </c>
      <c r="AC5089" t="str">
        <f>IF(AA5089="","",'Procytrat 100C'!B90)</f>
        <v/>
      </c>
      <c r="AD5089" t="str">
        <f>IF(AA5089="","",IFERROR(1*'Procytrat 100C'!C90,IFERROR(_xludf.NUMBERVALUE('Procytrat 100C'!C90,".",","),IFERROR(_xludf.NUMBERVALUE('Procytrat 100C'!C90,",","."),0))))</f>
        <v/>
      </c>
      <c r="AE5089" t="str">
        <f>IF(AA5089="","",'Procytrat 100C'!K90)</f>
        <v/>
      </c>
      <c r="AF5089">
        <f t="shared" si="498"/>
        <v>0</v>
      </c>
      <c r="AG5089" t="str">
        <f t="shared" si="499"/>
        <v/>
      </c>
      <c r="AH5089" t="str">
        <f t="shared" si="500"/>
        <v/>
      </c>
      <c r="AI5089">
        <f t="shared" si="501"/>
        <v>0</v>
      </c>
      <c r="AJ5089">
        <f t="shared" si="502"/>
        <v>0</v>
      </c>
      <c r="AK5089">
        <v>0</v>
      </c>
      <c r="AL5089" t="str">
        <f>IF(AA5089="","",IFERROR(IF(ISNUMBER('Procytrat 100C'!D90),'Procytrat 100C'!D90,IF(ISNUMBER(SEARCH("12",'Procytrat 100C'!D90)),EDATE(AB5089,12),IF(ISNUMBER(SEARCH("6",'Procytrat 100C'!D90)),EDATE(AB5089,6),IF(ISNUMBER(SEARCH("3",'Procytrat 100C'!D90)),EDATE(AB5089,3),DATEVALUE('Procytrat 100C'!D90))))),""))</f>
        <v/>
      </c>
      <c r="AM5089" t="str">
        <f t="shared" ca="1" si="503"/>
        <v/>
      </c>
    </row>
    <row r="5090" spans="27:39" x14ac:dyDescent="0.3">
      <c r="AA5090" t="str">
        <f>IF(COUNTA('Procytrat 100C'!A91,'Procytrat 100C'!B91,'Procytrat 100C'!C91)&gt;0,"100C","")</f>
        <v/>
      </c>
      <c r="AB5090" t="str">
        <f>IFERROR(IF(ISNUMBER('Procytrat 100C'!A91),'Procytrat 100C'!A91,DATEVALUE('Procytrat 100C'!A91)),"")</f>
        <v/>
      </c>
      <c r="AC5090" t="str">
        <f>IF(AA5090="","",'Procytrat 100C'!B91)</f>
        <v/>
      </c>
      <c r="AD5090" t="str">
        <f>IF(AA5090="","",IFERROR(1*'Procytrat 100C'!C91,IFERROR(_xludf.NUMBERVALUE('Procytrat 100C'!C91,".",","),IFERROR(_xludf.NUMBERVALUE('Procytrat 100C'!C91,",","."),0))))</f>
        <v/>
      </c>
      <c r="AE5090" t="str">
        <f>IF(AA5090="","",'Procytrat 100C'!K91)</f>
        <v/>
      </c>
      <c r="AF5090">
        <f t="shared" si="498"/>
        <v>0</v>
      </c>
      <c r="AG5090" t="str">
        <f t="shared" si="499"/>
        <v/>
      </c>
      <c r="AH5090" t="str">
        <f t="shared" si="500"/>
        <v/>
      </c>
      <c r="AI5090">
        <f t="shared" si="501"/>
        <v>0</v>
      </c>
      <c r="AJ5090">
        <f t="shared" si="502"/>
        <v>0</v>
      </c>
      <c r="AK5090">
        <v>0</v>
      </c>
      <c r="AL5090" t="str">
        <f>IF(AA5090="","",IFERROR(IF(ISNUMBER('Procytrat 100C'!D91),'Procytrat 100C'!D91,IF(ISNUMBER(SEARCH("12",'Procytrat 100C'!D91)),EDATE(AB5090,12),IF(ISNUMBER(SEARCH("6",'Procytrat 100C'!D91)),EDATE(AB5090,6),IF(ISNUMBER(SEARCH("3",'Procytrat 100C'!D91)),EDATE(AB5090,3),DATEVALUE('Procytrat 100C'!D91))))),""))</f>
        <v/>
      </c>
      <c r="AM5090" t="str">
        <f t="shared" ca="1" si="503"/>
        <v/>
      </c>
    </row>
    <row r="5091" spans="27:39" x14ac:dyDescent="0.3">
      <c r="AA5091" t="str">
        <f>IF(COUNTA('Procytrat 100C'!A92,'Procytrat 100C'!B92,'Procytrat 100C'!C92)&gt;0,"100C","")</f>
        <v/>
      </c>
      <c r="AB5091" t="str">
        <f>IFERROR(IF(ISNUMBER('Procytrat 100C'!A92),'Procytrat 100C'!A92,DATEVALUE('Procytrat 100C'!A92)),"")</f>
        <v/>
      </c>
      <c r="AC5091" t="str">
        <f>IF(AA5091="","",'Procytrat 100C'!B92)</f>
        <v/>
      </c>
      <c r="AD5091" t="str">
        <f>IF(AA5091="","",IFERROR(1*'Procytrat 100C'!C92,IFERROR(_xludf.NUMBERVALUE('Procytrat 100C'!C92,".",","),IFERROR(_xludf.NUMBERVALUE('Procytrat 100C'!C92,",","."),0))))</f>
        <v/>
      </c>
      <c r="AE5091" t="str">
        <f>IF(AA5091="","",'Procytrat 100C'!K92)</f>
        <v/>
      </c>
      <c r="AF5091">
        <f t="shared" si="498"/>
        <v>0</v>
      </c>
      <c r="AG5091" t="str">
        <f t="shared" si="499"/>
        <v/>
      </c>
      <c r="AH5091" t="str">
        <f t="shared" si="500"/>
        <v/>
      </c>
      <c r="AI5091">
        <f t="shared" si="501"/>
        <v>0</v>
      </c>
      <c r="AJ5091">
        <f t="shared" si="502"/>
        <v>0</v>
      </c>
      <c r="AK5091">
        <v>0</v>
      </c>
      <c r="AL5091" t="str">
        <f>IF(AA5091="","",IFERROR(IF(ISNUMBER('Procytrat 100C'!D92),'Procytrat 100C'!D92,IF(ISNUMBER(SEARCH("12",'Procytrat 100C'!D92)),EDATE(AB5091,12),IF(ISNUMBER(SEARCH("6",'Procytrat 100C'!D92)),EDATE(AB5091,6),IF(ISNUMBER(SEARCH("3",'Procytrat 100C'!D92)),EDATE(AB5091,3),DATEVALUE('Procytrat 100C'!D92))))),""))</f>
        <v/>
      </c>
      <c r="AM5091" t="str">
        <f t="shared" ca="1" si="503"/>
        <v/>
      </c>
    </row>
    <row r="5092" spans="27:39" x14ac:dyDescent="0.3">
      <c r="AA5092" t="str">
        <f>IF(COUNTA('Procytrat 100C'!A93,'Procytrat 100C'!B93,'Procytrat 100C'!C93)&gt;0,"100C","")</f>
        <v/>
      </c>
      <c r="AB5092" t="str">
        <f>IFERROR(IF(ISNUMBER('Procytrat 100C'!A93),'Procytrat 100C'!A93,DATEVALUE('Procytrat 100C'!A93)),"")</f>
        <v/>
      </c>
      <c r="AC5092" t="str">
        <f>IF(AA5092="","",'Procytrat 100C'!B93)</f>
        <v/>
      </c>
      <c r="AD5092" t="str">
        <f>IF(AA5092="","",IFERROR(1*'Procytrat 100C'!C93,IFERROR(_xludf.NUMBERVALUE('Procytrat 100C'!C93,".",","),IFERROR(_xludf.NUMBERVALUE('Procytrat 100C'!C93,",","."),0))))</f>
        <v/>
      </c>
      <c r="AE5092" t="str">
        <f>IF(AA5092="","",'Procytrat 100C'!K93)</f>
        <v/>
      </c>
      <c r="AF5092">
        <f t="shared" si="498"/>
        <v>0</v>
      </c>
      <c r="AG5092" t="str">
        <f t="shared" si="499"/>
        <v/>
      </c>
      <c r="AH5092" t="str">
        <f t="shared" si="500"/>
        <v/>
      </c>
      <c r="AI5092">
        <f t="shared" si="501"/>
        <v>0</v>
      </c>
      <c r="AJ5092">
        <f t="shared" si="502"/>
        <v>0</v>
      </c>
      <c r="AK5092">
        <v>0</v>
      </c>
      <c r="AL5092" t="str">
        <f>IF(AA5092="","",IFERROR(IF(ISNUMBER('Procytrat 100C'!D93),'Procytrat 100C'!D93,IF(ISNUMBER(SEARCH("12",'Procytrat 100C'!D93)),EDATE(AB5092,12),IF(ISNUMBER(SEARCH("6",'Procytrat 100C'!D93)),EDATE(AB5092,6),IF(ISNUMBER(SEARCH("3",'Procytrat 100C'!D93)),EDATE(AB5092,3),DATEVALUE('Procytrat 100C'!D93))))),""))</f>
        <v/>
      </c>
      <c r="AM5092" t="str">
        <f t="shared" ca="1" si="503"/>
        <v/>
      </c>
    </row>
    <row r="5093" spans="27:39" x14ac:dyDescent="0.3">
      <c r="AA5093" t="str">
        <f>IF(COUNTA('Procytrat 100C'!A94,'Procytrat 100C'!B94,'Procytrat 100C'!C94)&gt;0,"100C","")</f>
        <v/>
      </c>
      <c r="AB5093" t="str">
        <f>IFERROR(IF(ISNUMBER('Procytrat 100C'!A94),'Procytrat 100C'!A94,DATEVALUE('Procytrat 100C'!A94)),"")</f>
        <v/>
      </c>
      <c r="AC5093" t="str">
        <f>IF(AA5093="","",'Procytrat 100C'!B94)</f>
        <v/>
      </c>
      <c r="AD5093" t="str">
        <f>IF(AA5093="","",IFERROR(1*'Procytrat 100C'!C94,IFERROR(_xludf.NUMBERVALUE('Procytrat 100C'!C94,".",","),IFERROR(_xludf.NUMBERVALUE('Procytrat 100C'!C94,",","."),0))))</f>
        <v/>
      </c>
      <c r="AE5093" t="str">
        <f>IF(AA5093="","",'Procytrat 100C'!K94)</f>
        <v/>
      </c>
      <c r="AF5093">
        <f t="shared" si="498"/>
        <v>0</v>
      </c>
      <c r="AG5093" t="str">
        <f t="shared" si="499"/>
        <v/>
      </c>
      <c r="AH5093" t="str">
        <f t="shared" si="500"/>
        <v/>
      </c>
      <c r="AI5093">
        <f t="shared" si="501"/>
        <v>0</v>
      </c>
      <c r="AJ5093">
        <f t="shared" si="502"/>
        <v>0</v>
      </c>
      <c r="AK5093">
        <v>0</v>
      </c>
      <c r="AL5093" t="str">
        <f>IF(AA5093="","",IFERROR(IF(ISNUMBER('Procytrat 100C'!D94),'Procytrat 100C'!D94,IF(ISNUMBER(SEARCH("12",'Procytrat 100C'!D94)),EDATE(AB5093,12),IF(ISNUMBER(SEARCH("6",'Procytrat 100C'!D94)),EDATE(AB5093,6),IF(ISNUMBER(SEARCH("3",'Procytrat 100C'!D94)),EDATE(AB5093,3),DATEVALUE('Procytrat 100C'!D94))))),""))</f>
        <v/>
      </c>
      <c r="AM5093" t="str">
        <f t="shared" ca="1" si="503"/>
        <v/>
      </c>
    </row>
    <row r="5094" spans="27:39" x14ac:dyDescent="0.3">
      <c r="AA5094" t="str">
        <f>IF(COUNTA('Procytrat 100C'!A95,'Procytrat 100C'!B95,'Procytrat 100C'!C95)&gt;0,"100C","")</f>
        <v/>
      </c>
      <c r="AB5094" t="str">
        <f>IFERROR(IF(ISNUMBER('Procytrat 100C'!A95),'Procytrat 100C'!A95,DATEVALUE('Procytrat 100C'!A95)),"")</f>
        <v/>
      </c>
      <c r="AC5094" t="str">
        <f>IF(AA5094="","",'Procytrat 100C'!B95)</f>
        <v/>
      </c>
      <c r="AD5094" t="str">
        <f>IF(AA5094="","",IFERROR(1*'Procytrat 100C'!C95,IFERROR(_xludf.NUMBERVALUE('Procytrat 100C'!C95,".",","),IFERROR(_xludf.NUMBERVALUE('Procytrat 100C'!C95,",","."),0))))</f>
        <v/>
      </c>
      <c r="AE5094" t="str">
        <f>IF(AA5094="","",'Procytrat 100C'!K95)</f>
        <v/>
      </c>
      <c r="AF5094">
        <f t="shared" si="498"/>
        <v>0</v>
      </c>
      <c r="AG5094" t="str">
        <f t="shared" si="499"/>
        <v/>
      </c>
      <c r="AH5094" t="str">
        <f t="shared" si="500"/>
        <v/>
      </c>
      <c r="AI5094">
        <f t="shared" si="501"/>
        <v>0</v>
      </c>
      <c r="AJ5094">
        <f t="shared" si="502"/>
        <v>0</v>
      </c>
      <c r="AK5094">
        <v>0</v>
      </c>
      <c r="AL5094" t="str">
        <f>IF(AA5094="","",IFERROR(IF(ISNUMBER('Procytrat 100C'!D95),'Procytrat 100C'!D95,IF(ISNUMBER(SEARCH("12",'Procytrat 100C'!D95)),EDATE(AB5094,12),IF(ISNUMBER(SEARCH("6",'Procytrat 100C'!D95)),EDATE(AB5094,6),IF(ISNUMBER(SEARCH("3",'Procytrat 100C'!D95)),EDATE(AB5094,3),DATEVALUE('Procytrat 100C'!D95))))),""))</f>
        <v/>
      </c>
      <c r="AM5094" t="str">
        <f t="shared" ca="1" si="503"/>
        <v/>
      </c>
    </row>
    <row r="5095" spans="27:39" x14ac:dyDescent="0.3">
      <c r="AA5095" t="str">
        <f>IF(COUNTA('Procytrat 100C'!A96,'Procytrat 100C'!B96,'Procytrat 100C'!C96)&gt;0,"100C","")</f>
        <v/>
      </c>
      <c r="AB5095" t="str">
        <f>IFERROR(IF(ISNUMBER('Procytrat 100C'!A96),'Procytrat 100C'!A96,DATEVALUE('Procytrat 100C'!A96)),"")</f>
        <v/>
      </c>
      <c r="AC5095" t="str">
        <f>IF(AA5095="","",'Procytrat 100C'!B96)</f>
        <v/>
      </c>
      <c r="AD5095" t="str">
        <f>IF(AA5095="","",IFERROR(1*'Procytrat 100C'!C96,IFERROR(_xludf.NUMBERVALUE('Procytrat 100C'!C96,".",","),IFERROR(_xludf.NUMBERVALUE('Procytrat 100C'!C96,",","."),0))))</f>
        <v/>
      </c>
      <c r="AE5095" t="str">
        <f>IF(AA5095="","",'Procytrat 100C'!K96)</f>
        <v/>
      </c>
      <c r="AF5095">
        <f t="shared" si="498"/>
        <v>0</v>
      </c>
      <c r="AG5095" t="str">
        <f t="shared" si="499"/>
        <v/>
      </c>
      <c r="AH5095" t="str">
        <f t="shared" si="500"/>
        <v/>
      </c>
      <c r="AI5095">
        <f t="shared" si="501"/>
        <v>0</v>
      </c>
      <c r="AJ5095">
        <f t="shared" si="502"/>
        <v>0</v>
      </c>
      <c r="AK5095">
        <v>0</v>
      </c>
      <c r="AL5095" t="str">
        <f>IF(AA5095="","",IFERROR(IF(ISNUMBER('Procytrat 100C'!D96),'Procytrat 100C'!D96,IF(ISNUMBER(SEARCH("12",'Procytrat 100C'!D96)),EDATE(AB5095,12),IF(ISNUMBER(SEARCH("6",'Procytrat 100C'!D96)),EDATE(AB5095,6),IF(ISNUMBER(SEARCH("3",'Procytrat 100C'!D96)),EDATE(AB5095,3),DATEVALUE('Procytrat 100C'!D96))))),""))</f>
        <v/>
      </c>
      <c r="AM5095" t="str">
        <f t="shared" ca="1" si="503"/>
        <v/>
      </c>
    </row>
    <row r="5096" spans="27:39" x14ac:dyDescent="0.3">
      <c r="AA5096" t="str">
        <f>IF(COUNTA('Procytrat 100C'!A97,'Procytrat 100C'!B97,'Procytrat 100C'!C97)&gt;0,"100C","")</f>
        <v/>
      </c>
      <c r="AB5096" t="str">
        <f>IFERROR(IF(ISNUMBER('Procytrat 100C'!A97),'Procytrat 100C'!A97,DATEVALUE('Procytrat 100C'!A97)),"")</f>
        <v/>
      </c>
      <c r="AC5096" t="str">
        <f>IF(AA5096="","",'Procytrat 100C'!B97)</f>
        <v/>
      </c>
      <c r="AD5096" t="str">
        <f>IF(AA5096="","",IFERROR(1*'Procytrat 100C'!C97,IFERROR(_xludf.NUMBERVALUE('Procytrat 100C'!C97,".",","),IFERROR(_xludf.NUMBERVALUE('Procytrat 100C'!C97,",","."),0))))</f>
        <v/>
      </c>
      <c r="AE5096" t="str">
        <f>IF(AA5096="","",'Procytrat 100C'!K97)</f>
        <v/>
      </c>
      <c r="AF5096">
        <f t="shared" si="498"/>
        <v>0</v>
      </c>
      <c r="AG5096" t="str">
        <f t="shared" si="499"/>
        <v/>
      </c>
      <c r="AH5096" t="str">
        <f t="shared" si="500"/>
        <v/>
      </c>
      <c r="AI5096">
        <f t="shared" si="501"/>
        <v>0</v>
      </c>
      <c r="AJ5096">
        <f t="shared" si="502"/>
        <v>0</v>
      </c>
      <c r="AK5096">
        <v>0</v>
      </c>
      <c r="AL5096" t="str">
        <f>IF(AA5096="","",IFERROR(IF(ISNUMBER('Procytrat 100C'!D97),'Procytrat 100C'!D97,IF(ISNUMBER(SEARCH("12",'Procytrat 100C'!D97)),EDATE(AB5096,12),IF(ISNUMBER(SEARCH("6",'Procytrat 100C'!D97)),EDATE(AB5096,6),IF(ISNUMBER(SEARCH("3",'Procytrat 100C'!D97)),EDATE(AB5096,3),DATEVALUE('Procytrat 100C'!D97))))),""))</f>
        <v/>
      </c>
      <c r="AM5096" t="str">
        <f t="shared" ca="1" si="503"/>
        <v/>
      </c>
    </row>
    <row r="5097" spans="27:39" x14ac:dyDescent="0.3">
      <c r="AA5097" t="str">
        <f>IF(COUNTA('Procytrat 100C'!A98,'Procytrat 100C'!B98,'Procytrat 100C'!C98)&gt;0,"100C","")</f>
        <v/>
      </c>
      <c r="AB5097" t="str">
        <f>IFERROR(IF(ISNUMBER('Procytrat 100C'!A98),'Procytrat 100C'!A98,DATEVALUE('Procytrat 100C'!A98)),"")</f>
        <v/>
      </c>
      <c r="AC5097" t="str">
        <f>IF(AA5097="","",'Procytrat 100C'!B98)</f>
        <v/>
      </c>
      <c r="AD5097" t="str">
        <f>IF(AA5097="","",IFERROR(1*'Procytrat 100C'!C98,IFERROR(_xludf.NUMBERVALUE('Procytrat 100C'!C98,".",","),IFERROR(_xludf.NUMBERVALUE('Procytrat 100C'!C98,",","."),0))))</f>
        <v/>
      </c>
      <c r="AE5097" t="str">
        <f>IF(AA5097="","",'Procytrat 100C'!K98)</f>
        <v/>
      </c>
      <c r="AF5097">
        <f t="shared" si="498"/>
        <v>0</v>
      </c>
      <c r="AG5097" t="str">
        <f t="shared" si="499"/>
        <v/>
      </c>
      <c r="AH5097" t="str">
        <f t="shared" si="500"/>
        <v/>
      </c>
      <c r="AI5097">
        <f t="shared" si="501"/>
        <v>0</v>
      </c>
      <c r="AJ5097">
        <f t="shared" si="502"/>
        <v>0</v>
      </c>
      <c r="AK5097">
        <v>0</v>
      </c>
      <c r="AL5097" t="str">
        <f>IF(AA5097="","",IFERROR(IF(ISNUMBER('Procytrat 100C'!D98),'Procytrat 100C'!D98,IF(ISNUMBER(SEARCH("12",'Procytrat 100C'!D98)),EDATE(AB5097,12),IF(ISNUMBER(SEARCH("6",'Procytrat 100C'!D98)),EDATE(AB5097,6),IF(ISNUMBER(SEARCH("3",'Procytrat 100C'!D98)),EDATE(AB5097,3),DATEVALUE('Procytrat 100C'!D98))))),""))</f>
        <v/>
      </c>
      <c r="AM5097" t="str">
        <f t="shared" ca="1" si="503"/>
        <v/>
      </c>
    </row>
    <row r="5098" spans="27:39" x14ac:dyDescent="0.3">
      <c r="AA5098" t="str">
        <f>IF(COUNTA('Procytrat 100C'!A99,'Procytrat 100C'!B99,'Procytrat 100C'!C99)&gt;0,"100C","")</f>
        <v/>
      </c>
      <c r="AB5098" t="str">
        <f>IFERROR(IF(ISNUMBER('Procytrat 100C'!A99),'Procytrat 100C'!A99,DATEVALUE('Procytrat 100C'!A99)),"")</f>
        <v/>
      </c>
      <c r="AC5098" t="str">
        <f>IF(AA5098="","",'Procytrat 100C'!B99)</f>
        <v/>
      </c>
      <c r="AD5098" t="str">
        <f>IF(AA5098="","",IFERROR(1*'Procytrat 100C'!C99,IFERROR(_xludf.NUMBERVALUE('Procytrat 100C'!C99,".",","),IFERROR(_xludf.NUMBERVALUE('Procytrat 100C'!C99,",","."),0))))</f>
        <v/>
      </c>
      <c r="AE5098" t="str">
        <f>IF(AA5098="","",'Procytrat 100C'!K99)</f>
        <v/>
      </c>
      <c r="AF5098">
        <f t="shared" si="498"/>
        <v>0</v>
      </c>
      <c r="AG5098" t="str">
        <f t="shared" si="499"/>
        <v/>
      </c>
      <c r="AH5098" t="str">
        <f t="shared" si="500"/>
        <v/>
      </c>
      <c r="AI5098">
        <f t="shared" si="501"/>
        <v>0</v>
      </c>
      <c r="AJ5098">
        <f t="shared" si="502"/>
        <v>0</v>
      </c>
      <c r="AK5098">
        <v>0</v>
      </c>
      <c r="AL5098" t="str">
        <f>IF(AA5098="","",IFERROR(IF(ISNUMBER('Procytrat 100C'!D99),'Procytrat 100C'!D99,IF(ISNUMBER(SEARCH("12",'Procytrat 100C'!D99)),EDATE(AB5098,12),IF(ISNUMBER(SEARCH("6",'Procytrat 100C'!D99)),EDATE(AB5098,6),IF(ISNUMBER(SEARCH("3",'Procytrat 100C'!D99)),EDATE(AB5098,3),DATEVALUE('Procytrat 100C'!D99))))),""))</f>
        <v/>
      </c>
      <c r="AM5098" t="str">
        <f t="shared" ca="1" si="503"/>
        <v/>
      </c>
    </row>
    <row r="5099" spans="27:39" x14ac:dyDescent="0.3">
      <c r="AA5099" t="str">
        <f>IF(COUNTA('Procytrat 100C'!A100,'Procytrat 100C'!B100,'Procytrat 100C'!C100)&gt;0,"100C","")</f>
        <v/>
      </c>
      <c r="AB5099" t="str">
        <f>IFERROR(IF(ISNUMBER('Procytrat 100C'!A100),'Procytrat 100C'!A100,DATEVALUE('Procytrat 100C'!A100)),"")</f>
        <v/>
      </c>
      <c r="AC5099" t="str">
        <f>IF(AA5099="","",'Procytrat 100C'!B100)</f>
        <v/>
      </c>
      <c r="AD5099" t="str">
        <f>IF(AA5099="","",IFERROR(1*'Procytrat 100C'!C100,IFERROR(_xludf.NUMBERVALUE('Procytrat 100C'!C100,".",","),IFERROR(_xludf.NUMBERVALUE('Procytrat 100C'!C100,",","."),0))))</f>
        <v/>
      </c>
      <c r="AE5099" t="str">
        <f>IF(AA5099="","",'Procytrat 100C'!K100)</f>
        <v/>
      </c>
      <c r="AF5099">
        <f t="shared" si="498"/>
        <v>0</v>
      </c>
      <c r="AG5099" t="str">
        <f t="shared" si="499"/>
        <v/>
      </c>
      <c r="AH5099" t="str">
        <f t="shared" si="500"/>
        <v/>
      </c>
      <c r="AI5099">
        <f t="shared" si="501"/>
        <v>0</v>
      </c>
      <c r="AJ5099">
        <f t="shared" si="502"/>
        <v>0</v>
      </c>
      <c r="AK5099">
        <v>0</v>
      </c>
      <c r="AL5099" t="str">
        <f>IF(AA5099="","",IFERROR(IF(ISNUMBER('Procytrat 100C'!D100),'Procytrat 100C'!D100,IF(ISNUMBER(SEARCH("12",'Procytrat 100C'!D100)),EDATE(AB5099,12),IF(ISNUMBER(SEARCH("6",'Procytrat 100C'!D100)),EDATE(AB5099,6),IF(ISNUMBER(SEARCH("3",'Procytrat 100C'!D100)),EDATE(AB5099,3),DATEVALUE('Procytrat 100C'!D100))))),""))</f>
        <v/>
      </c>
      <c r="AM5099" t="str">
        <f t="shared" ca="1" si="503"/>
        <v/>
      </c>
    </row>
    <row r="5100" spans="27:39" x14ac:dyDescent="0.3">
      <c r="AA5100" t="str">
        <f>IF(COUNTA('Procytrat 100C'!A101,'Procytrat 100C'!B101,'Procytrat 100C'!C101)&gt;0,"100C","")</f>
        <v/>
      </c>
      <c r="AB5100" t="str">
        <f>IFERROR(IF(ISNUMBER('Procytrat 100C'!A101),'Procytrat 100C'!A101,DATEVALUE('Procytrat 100C'!A101)),"")</f>
        <v/>
      </c>
      <c r="AC5100" t="str">
        <f>IF(AA5100="","",'Procytrat 100C'!B101)</f>
        <v/>
      </c>
      <c r="AD5100" t="str">
        <f>IF(AA5100="","",IFERROR(1*'Procytrat 100C'!C101,IFERROR(_xludf.NUMBERVALUE('Procytrat 100C'!C101,".",","),IFERROR(_xludf.NUMBERVALUE('Procytrat 100C'!C101,",","."),0))))</f>
        <v/>
      </c>
      <c r="AE5100" t="str">
        <f>IF(AA5100="","",'Procytrat 100C'!K101)</f>
        <v/>
      </c>
      <c r="AF5100">
        <f t="shared" si="498"/>
        <v>0</v>
      </c>
      <c r="AG5100" t="str">
        <f t="shared" si="499"/>
        <v/>
      </c>
      <c r="AH5100" t="str">
        <f t="shared" si="500"/>
        <v/>
      </c>
      <c r="AI5100">
        <f t="shared" si="501"/>
        <v>0</v>
      </c>
      <c r="AJ5100">
        <f t="shared" si="502"/>
        <v>0</v>
      </c>
      <c r="AK5100">
        <v>0</v>
      </c>
      <c r="AL5100" t="str">
        <f>IF(AA5100="","",IFERROR(IF(ISNUMBER('Procytrat 100C'!D101),'Procytrat 100C'!D101,IF(ISNUMBER(SEARCH("12",'Procytrat 100C'!D101)),EDATE(AB5100,12),IF(ISNUMBER(SEARCH("6",'Procytrat 100C'!D101)),EDATE(AB5100,6),IF(ISNUMBER(SEARCH("3",'Procytrat 100C'!D101)),EDATE(AB5100,3),DATEVALUE('Procytrat 100C'!D101))))),""))</f>
        <v/>
      </c>
      <c r="AM5100" t="str">
        <f t="shared" ca="1" si="503"/>
        <v/>
      </c>
    </row>
    <row r="5101" spans="27:39" x14ac:dyDescent="0.3">
      <c r="AA5101" t="str">
        <f>IF(COUNTA('Procytrat 100C'!A102,'Procytrat 100C'!B102,'Procytrat 100C'!C102)&gt;0,"100C","")</f>
        <v/>
      </c>
      <c r="AB5101" t="str">
        <f>IFERROR(IF(ISNUMBER('Procytrat 100C'!A102),'Procytrat 100C'!A102,DATEVALUE('Procytrat 100C'!A102)),"")</f>
        <v/>
      </c>
      <c r="AC5101" t="str">
        <f>IF(AA5101="","",'Procytrat 100C'!B102)</f>
        <v/>
      </c>
      <c r="AD5101" t="str">
        <f>IF(AA5101="","",IFERROR(1*'Procytrat 100C'!C102,IFERROR(_xludf.NUMBERVALUE('Procytrat 100C'!C102,".",","),IFERROR(_xludf.NUMBERVALUE('Procytrat 100C'!C102,",","."),0))))</f>
        <v/>
      </c>
      <c r="AE5101" t="str">
        <f>IF(AA5101="","",'Procytrat 100C'!K102)</f>
        <v/>
      </c>
      <c r="AF5101">
        <f t="shared" si="498"/>
        <v>0</v>
      </c>
      <c r="AG5101" t="str">
        <f t="shared" si="499"/>
        <v/>
      </c>
      <c r="AH5101" t="str">
        <f t="shared" si="500"/>
        <v/>
      </c>
      <c r="AI5101">
        <f t="shared" si="501"/>
        <v>0</v>
      </c>
      <c r="AJ5101">
        <f t="shared" si="502"/>
        <v>0</v>
      </c>
      <c r="AK5101">
        <v>0</v>
      </c>
      <c r="AL5101" t="str">
        <f>IF(AA5101="","",IFERROR(IF(ISNUMBER('Procytrat 100C'!D102),'Procytrat 100C'!D102,IF(ISNUMBER(SEARCH("12",'Procytrat 100C'!D102)),EDATE(AB5101,12),IF(ISNUMBER(SEARCH("6",'Procytrat 100C'!D102)),EDATE(AB5101,6),IF(ISNUMBER(SEARCH("3",'Procytrat 100C'!D102)),EDATE(AB5101,3),DATEVALUE('Procytrat 100C'!D102))))),""))</f>
        <v/>
      </c>
      <c r="AM5101" t="str">
        <f t="shared" ca="1" si="503"/>
        <v/>
      </c>
    </row>
    <row r="5102" spans="27:39" x14ac:dyDescent="0.3">
      <c r="AA5102" t="str">
        <f>IF(COUNTA('Procytrat 100C'!A103,'Procytrat 100C'!B103,'Procytrat 100C'!C103)&gt;0,"100C","")</f>
        <v/>
      </c>
      <c r="AB5102" t="str">
        <f>IFERROR(IF(ISNUMBER('Procytrat 100C'!A103),'Procytrat 100C'!A103,DATEVALUE('Procytrat 100C'!A103)),"")</f>
        <v/>
      </c>
      <c r="AC5102" t="str">
        <f>IF(AA5102="","",'Procytrat 100C'!B103)</f>
        <v/>
      </c>
      <c r="AD5102" t="str">
        <f>IF(AA5102="","",IFERROR(1*'Procytrat 100C'!C103,IFERROR(_xludf.NUMBERVALUE('Procytrat 100C'!C103,".",","),IFERROR(_xludf.NUMBERVALUE('Procytrat 100C'!C103,",","."),0))))</f>
        <v/>
      </c>
      <c r="AE5102" t="str">
        <f>IF(AA5102="","",'Procytrat 100C'!K103)</f>
        <v/>
      </c>
      <c r="AF5102">
        <f t="shared" si="498"/>
        <v>0</v>
      </c>
      <c r="AG5102" t="str">
        <f t="shared" si="499"/>
        <v/>
      </c>
      <c r="AH5102" t="str">
        <f t="shared" si="500"/>
        <v/>
      </c>
      <c r="AI5102">
        <f t="shared" si="501"/>
        <v>0</v>
      </c>
      <c r="AJ5102">
        <f t="shared" si="502"/>
        <v>0</v>
      </c>
      <c r="AK5102">
        <v>0</v>
      </c>
      <c r="AL5102" t="str">
        <f>IF(AA5102="","",IFERROR(IF(ISNUMBER('Procytrat 100C'!D103),'Procytrat 100C'!D103,IF(ISNUMBER(SEARCH("12",'Procytrat 100C'!D103)),EDATE(AB5102,12),IF(ISNUMBER(SEARCH("6",'Procytrat 100C'!D103)),EDATE(AB5102,6),IF(ISNUMBER(SEARCH("3",'Procytrat 100C'!D103)),EDATE(AB5102,3),DATEVALUE('Procytrat 100C'!D103))))),""))</f>
        <v/>
      </c>
      <c r="AM5102" t="str">
        <f t="shared" ca="1" si="503"/>
        <v/>
      </c>
    </row>
    <row r="5103" spans="27:39" x14ac:dyDescent="0.3">
      <c r="AA5103" t="str">
        <f>IF(COUNTA('Procytrat 100C'!A104,'Procytrat 100C'!B104,'Procytrat 100C'!C104)&gt;0,"100C","")</f>
        <v/>
      </c>
      <c r="AB5103" t="str">
        <f>IFERROR(IF(ISNUMBER('Procytrat 100C'!A104),'Procytrat 100C'!A104,DATEVALUE('Procytrat 100C'!A104)),"")</f>
        <v/>
      </c>
      <c r="AC5103" t="str">
        <f>IF(AA5103="","",'Procytrat 100C'!B104)</f>
        <v/>
      </c>
      <c r="AD5103" t="str">
        <f>IF(AA5103="","",IFERROR(1*'Procytrat 100C'!C104,IFERROR(_xludf.NUMBERVALUE('Procytrat 100C'!C104,".",","),IFERROR(_xludf.NUMBERVALUE('Procytrat 100C'!C104,",","."),0))))</f>
        <v/>
      </c>
      <c r="AE5103" t="str">
        <f>IF(AA5103="","",'Procytrat 100C'!K104)</f>
        <v/>
      </c>
      <c r="AF5103">
        <f t="shared" si="498"/>
        <v>0</v>
      </c>
      <c r="AG5103" t="str">
        <f t="shared" si="499"/>
        <v/>
      </c>
      <c r="AH5103" t="str">
        <f t="shared" si="500"/>
        <v/>
      </c>
      <c r="AI5103">
        <f t="shared" si="501"/>
        <v>0</v>
      </c>
      <c r="AJ5103">
        <f t="shared" si="502"/>
        <v>0</v>
      </c>
      <c r="AK5103">
        <v>0</v>
      </c>
      <c r="AL5103" t="str">
        <f>IF(AA5103="","",IFERROR(IF(ISNUMBER('Procytrat 100C'!D104),'Procytrat 100C'!D104,IF(ISNUMBER(SEARCH("12",'Procytrat 100C'!D104)),EDATE(AB5103,12),IF(ISNUMBER(SEARCH("6",'Procytrat 100C'!D104)),EDATE(AB5103,6),IF(ISNUMBER(SEARCH("3",'Procytrat 100C'!D104)),EDATE(AB5103,3),DATEVALUE('Procytrat 100C'!D104))))),""))</f>
        <v/>
      </c>
      <c r="AM5103" t="str">
        <f t="shared" ca="1" si="503"/>
        <v/>
      </c>
    </row>
    <row r="5104" spans="27:39" x14ac:dyDescent="0.3">
      <c r="AA5104" t="str">
        <f>IF(COUNTA('Procytrat 100C'!A105,'Procytrat 100C'!B105,'Procytrat 100C'!C105)&gt;0,"100C","")</f>
        <v/>
      </c>
      <c r="AB5104" t="str">
        <f>IFERROR(IF(ISNUMBER('Procytrat 100C'!A105),'Procytrat 100C'!A105,DATEVALUE('Procytrat 100C'!A105)),"")</f>
        <v/>
      </c>
      <c r="AC5104" t="str">
        <f>IF(AA5104="","",'Procytrat 100C'!B105)</f>
        <v/>
      </c>
      <c r="AD5104" t="str">
        <f>IF(AA5104="","",IFERROR(1*'Procytrat 100C'!C105,IFERROR(_xludf.NUMBERVALUE('Procytrat 100C'!C105,".",","),IFERROR(_xludf.NUMBERVALUE('Procytrat 100C'!C105,",","."),0))))</f>
        <v/>
      </c>
      <c r="AE5104" t="str">
        <f>IF(AA5104="","",'Procytrat 100C'!K105)</f>
        <v/>
      </c>
      <c r="AF5104">
        <f t="shared" si="498"/>
        <v>0</v>
      </c>
      <c r="AG5104" t="str">
        <f t="shared" si="499"/>
        <v/>
      </c>
      <c r="AH5104" t="str">
        <f t="shared" si="500"/>
        <v/>
      </c>
      <c r="AI5104">
        <f t="shared" si="501"/>
        <v>0</v>
      </c>
      <c r="AJ5104">
        <f t="shared" si="502"/>
        <v>0</v>
      </c>
      <c r="AK5104">
        <v>0</v>
      </c>
      <c r="AL5104" t="str">
        <f>IF(AA5104="","",IFERROR(IF(ISNUMBER('Procytrat 100C'!D105),'Procytrat 100C'!D105,IF(ISNUMBER(SEARCH("12",'Procytrat 100C'!D105)),EDATE(AB5104,12),IF(ISNUMBER(SEARCH("6",'Procytrat 100C'!D105)),EDATE(AB5104,6),IF(ISNUMBER(SEARCH("3",'Procytrat 100C'!D105)),EDATE(AB5104,3),DATEVALUE('Procytrat 100C'!D105))))),""))</f>
        <v/>
      </c>
      <c r="AM5104" t="str">
        <f t="shared" ca="1" si="503"/>
        <v/>
      </c>
    </row>
    <row r="5105" spans="27:39" x14ac:dyDescent="0.3">
      <c r="AA5105" t="str">
        <f>IF(COUNTA('Procytrat 100C'!A106,'Procytrat 100C'!B106,'Procytrat 100C'!C106)&gt;0,"100C","")</f>
        <v/>
      </c>
      <c r="AB5105" t="str">
        <f>IFERROR(IF(ISNUMBER('Procytrat 100C'!A106),'Procytrat 100C'!A106,DATEVALUE('Procytrat 100C'!A106)),"")</f>
        <v/>
      </c>
      <c r="AC5105" t="str">
        <f>IF(AA5105="","",'Procytrat 100C'!B106)</f>
        <v/>
      </c>
      <c r="AD5105" t="str">
        <f>IF(AA5105="","",IFERROR(1*'Procytrat 100C'!C106,IFERROR(_xludf.NUMBERVALUE('Procytrat 100C'!C106,".",","),IFERROR(_xludf.NUMBERVALUE('Procytrat 100C'!C106,",","."),0))))</f>
        <v/>
      </c>
      <c r="AE5105" t="str">
        <f>IF(AA5105="","",'Procytrat 100C'!K106)</f>
        <v/>
      </c>
      <c r="AF5105">
        <f t="shared" si="498"/>
        <v>0</v>
      </c>
      <c r="AG5105" t="str">
        <f t="shared" si="499"/>
        <v/>
      </c>
      <c r="AH5105" t="str">
        <f t="shared" si="500"/>
        <v/>
      </c>
      <c r="AI5105">
        <f t="shared" si="501"/>
        <v>0</v>
      </c>
      <c r="AJ5105">
        <f t="shared" si="502"/>
        <v>0</v>
      </c>
      <c r="AK5105">
        <v>0</v>
      </c>
      <c r="AL5105" t="str">
        <f>IF(AA5105="","",IFERROR(IF(ISNUMBER('Procytrat 100C'!D106),'Procytrat 100C'!D106,IF(ISNUMBER(SEARCH("12",'Procytrat 100C'!D106)),EDATE(AB5105,12),IF(ISNUMBER(SEARCH("6",'Procytrat 100C'!D106)),EDATE(AB5105,6),IF(ISNUMBER(SEARCH("3",'Procytrat 100C'!D106)),EDATE(AB5105,3),DATEVALUE('Procytrat 100C'!D106))))),""))</f>
        <v/>
      </c>
      <c r="AM5105" t="str">
        <f t="shared" ca="1" si="503"/>
        <v/>
      </c>
    </row>
    <row r="5106" spans="27:39" x14ac:dyDescent="0.3">
      <c r="AA5106" t="str">
        <f>IF(COUNTA('Procytrat 100C'!A107,'Procytrat 100C'!B107,'Procytrat 100C'!C107)&gt;0,"100C","")</f>
        <v/>
      </c>
      <c r="AB5106" t="str">
        <f>IFERROR(IF(ISNUMBER('Procytrat 100C'!A107),'Procytrat 100C'!A107,DATEVALUE('Procytrat 100C'!A107)),"")</f>
        <v/>
      </c>
      <c r="AC5106" t="str">
        <f>IF(AA5106="","",'Procytrat 100C'!B107)</f>
        <v/>
      </c>
      <c r="AD5106" t="str">
        <f>IF(AA5106="","",IFERROR(1*'Procytrat 100C'!C107,IFERROR(_xludf.NUMBERVALUE('Procytrat 100C'!C107,".",","),IFERROR(_xludf.NUMBERVALUE('Procytrat 100C'!C107,",","."),0))))</f>
        <v/>
      </c>
      <c r="AE5106" t="str">
        <f>IF(AA5106="","",'Procytrat 100C'!K107)</f>
        <v/>
      </c>
      <c r="AF5106">
        <f t="shared" si="498"/>
        <v>0</v>
      </c>
      <c r="AG5106" t="str">
        <f t="shared" si="499"/>
        <v/>
      </c>
      <c r="AH5106" t="str">
        <f t="shared" si="500"/>
        <v/>
      </c>
      <c r="AI5106">
        <f t="shared" si="501"/>
        <v>0</v>
      </c>
      <c r="AJ5106">
        <f t="shared" si="502"/>
        <v>0</v>
      </c>
      <c r="AK5106">
        <v>0</v>
      </c>
      <c r="AL5106" t="str">
        <f>IF(AA5106="","",IFERROR(IF(ISNUMBER('Procytrat 100C'!D107),'Procytrat 100C'!D107,IF(ISNUMBER(SEARCH("12",'Procytrat 100C'!D107)),EDATE(AB5106,12),IF(ISNUMBER(SEARCH("6",'Procytrat 100C'!D107)),EDATE(AB5106,6),IF(ISNUMBER(SEARCH("3",'Procytrat 100C'!D107)),EDATE(AB5106,3),DATEVALUE('Procytrat 100C'!D107))))),""))</f>
        <v/>
      </c>
      <c r="AM5106" t="str">
        <f t="shared" ca="1" si="503"/>
        <v/>
      </c>
    </row>
    <row r="5107" spans="27:39" x14ac:dyDescent="0.3">
      <c r="AA5107" t="str">
        <f>IF(COUNTA('Procytrat 100C'!A108,'Procytrat 100C'!B108,'Procytrat 100C'!C108)&gt;0,"100C","")</f>
        <v/>
      </c>
      <c r="AB5107" t="str">
        <f>IFERROR(IF(ISNUMBER('Procytrat 100C'!A108),'Procytrat 100C'!A108,DATEVALUE('Procytrat 100C'!A108)),"")</f>
        <v/>
      </c>
      <c r="AC5107" t="str">
        <f>IF(AA5107="","",'Procytrat 100C'!B108)</f>
        <v/>
      </c>
      <c r="AD5107" t="str">
        <f>IF(AA5107="","",IFERROR(1*'Procytrat 100C'!C108,IFERROR(_xludf.NUMBERVALUE('Procytrat 100C'!C108,".",","),IFERROR(_xludf.NUMBERVALUE('Procytrat 100C'!C108,",","."),0))))</f>
        <v/>
      </c>
      <c r="AE5107" t="str">
        <f>IF(AA5107="","",'Procytrat 100C'!K108)</f>
        <v/>
      </c>
      <c r="AF5107">
        <f t="shared" si="498"/>
        <v>0</v>
      </c>
      <c r="AG5107" t="str">
        <f t="shared" si="499"/>
        <v/>
      </c>
      <c r="AH5107" t="str">
        <f t="shared" si="500"/>
        <v/>
      </c>
      <c r="AI5107">
        <f t="shared" si="501"/>
        <v>0</v>
      </c>
      <c r="AJ5107">
        <f t="shared" si="502"/>
        <v>0</v>
      </c>
      <c r="AK5107">
        <v>0</v>
      </c>
      <c r="AL5107" t="str">
        <f>IF(AA5107="","",IFERROR(IF(ISNUMBER('Procytrat 100C'!D108),'Procytrat 100C'!D108,IF(ISNUMBER(SEARCH("12",'Procytrat 100C'!D108)),EDATE(AB5107,12),IF(ISNUMBER(SEARCH("6",'Procytrat 100C'!D108)),EDATE(AB5107,6),IF(ISNUMBER(SEARCH("3",'Procytrat 100C'!D108)),EDATE(AB5107,3),DATEVALUE('Procytrat 100C'!D108))))),""))</f>
        <v/>
      </c>
      <c r="AM5107" t="str">
        <f t="shared" ca="1" si="503"/>
        <v/>
      </c>
    </row>
    <row r="5108" spans="27:39" x14ac:dyDescent="0.3">
      <c r="AA5108" t="str">
        <f>IF(COUNTA('Procytrat 100C'!A109,'Procytrat 100C'!B109,'Procytrat 100C'!C109)&gt;0,"100C","")</f>
        <v/>
      </c>
      <c r="AB5108" t="str">
        <f>IFERROR(IF(ISNUMBER('Procytrat 100C'!A109),'Procytrat 100C'!A109,DATEVALUE('Procytrat 100C'!A109)),"")</f>
        <v/>
      </c>
      <c r="AC5108" t="str">
        <f>IF(AA5108="","",'Procytrat 100C'!B109)</f>
        <v/>
      </c>
      <c r="AD5108" t="str">
        <f>IF(AA5108="","",IFERROR(1*'Procytrat 100C'!C109,IFERROR(_xludf.NUMBERVALUE('Procytrat 100C'!C109,".",","),IFERROR(_xludf.NUMBERVALUE('Procytrat 100C'!C109,",","."),0))))</f>
        <v/>
      </c>
      <c r="AE5108" t="str">
        <f>IF(AA5108="","",'Procytrat 100C'!K109)</f>
        <v/>
      </c>
      <c r="AF5108">
        <f t="shared" si="498"/>
        <v>0</v>
      </c>
      <c r="AG5108" t="str">
        <f t="shared" si="499"/>
        <v/>
      </c>
      <c r="AH5108" t="str">
        <f t="shared" si="500"/>
        <v/>
      </c>
      <c r="AI5108">
        <f t="shared" si="501"/>
        <v>0</v>
      </c>
      <c r="AJ5108">
        <f t="shared" si="502"/>
        <v>0</v>
      </c>
      <c r="AK5108">
        <v>0</v>
      </c>
      <c r="AL5108" t="str">
        <f>IF(AA5108="","",IFERROR(IF(ISNUMBER('Procytrat 100C'!D109),'Procytrat 100C'!D109,IF(ISNUMBER(SEARCH("12",'Procytrat 100C'!D109)),EDATE(AB5108,12),IF(ISNUMBER(SEARCH("6",'Procytrat 100C'!D109)),EDATE(AB5108,6),IF(ISNUMBER(SEARCH("3",'Procytrat 100C'!D109)),EDATE(AB5108,3),DATEVALUE('Procytrat 100C'!D109))))),""))</f>
        <v/>
      </c>
      <c r="AM5108" t="str">
        <f t="shared" ca="1" si="503"/>
        <v/>
      </c>
    </row>
    <row r="5109" spans="27:39" x14ac:dyDescent="0.3">
      <c r="AA5109" t="str">
        <f>IF(COUNTA('Procytrat 100C'!A110,'Procytrat 100C'!B110,'Procytrat 100C'!C110)&gt;0,"100C","")</f>
        <v/>
      </c>
      <c r="AB5109" t="str">
        <f>IFERROR(IF(ISNUMBER('Procytrat 100C'!A110),'Procytrat 100C'!A110,DATEVALUE('Procytrat 100C'!A110)),"")</f>
        <v/>
      </c>
      <c r="AC5109" t="str">
        <f>IF(AA5109="","",'Procytrat 100C'!B110)</f>
        <v/>
      </c>
      <c r="AD5109" t="str">
        <f>IF(AA5109="","",IFERROR(1*'Procytrat 100C'!C110,IFERROR(_xludf.NUMBERVALUE('Procytrat 100C'!C110,".",","),IFERROR(_xludf.NUMBERVALUE('Procytrat 100C'!C110,",","."),0))))</f>
        <v/>
      </c>
      <c r="AE5109" t="str">
        <f>IF(AA5109="","",'Procytrat 100C'!K110)</f>
        <v/>
      </c>
      <c r="AF5109">
        <f t="shared" si="498"/>
        <v>0</v>
      </c>
      <c r="AG5109" t="str">
        <f t="shared" si="499"/>
        <v/>
      </c>
      <c r="AH5109" t="str">
        <f t="shared" si="500"/>
        <v/>
      </c>
      <c r="AI5109">
        <f t="shared" si="501"/>
        <v>0</v>
      </c>
      <c r="AJ5109">
        <f t="shared" si="502"/>
        <v>0</v>
      </c>
      <c r="AK5109">
        <v>0</v>
      </c>
      <c r="AL5109" t="str">
        <f>IF(AA5109="","",IFERROR(IF(ISNUMBER('Procytrat 100C'!D110),'Procytrat 100C'!D110,IF(ISNUMBER(SEARCH("12",'Procytrat 100C'!D110)),EDATE(AB5109,12),IF(ISNUMBER(SEARCH("6",'Procytrat 100C'!D110)),EDATE(AB5109,6),IF(ISNUMBER(SEARCH("3",'Procytrat 100C'!D110)),EDATE(AB5109,3),DATEVALUE('Procytrat 100C'!D110))))),""))</f>
        <v/>
      </c>
      <c r="AM5109" t="str">
        <f t="shared" ca="1" si="503"/>
        <v/>
      </c>
    </row>
    <row r="5110" spans="27:39" x14ac:dyDescent="0.3">
      <c r="AA5110" t="str">
        <f>IF(COUNTA('Procytrat 100C'!A111,'Procytrat 100C'!B111,'Procytrat 100C'!C111)&gt;0,"100C","")</f>
        <v/>
      </c>
      <c r="AB5110" t="str">
        <f>IFERROR(IF(ISNUMBER('Procytrat 100C'!A111),'Procytrat 100C'!A111,DATEVALUE('Procytrat 100C'!A111)),"")</f>
        <v/>
      </c>
      <c r="AC5110" t="str">
        <f>IF(AA5110="","",'Procytrat 100C'!B111)</f>
        <v/>
      </c>
      <c r="AD5110" t="str">
        <f>IF(AA5110="","",IFERROR(1*'Procytrat 100C'!C111,IFERROR(_xludf.NUMBERVALUE('Procytrat 100C'!C111,".",","),IFERROR(_xludf.NUMBERVALUE('Procytrat 100C'!C111,",","."),0))))</f>
        <v/>
      </c>
      <c r="AE5110" t="str">
        <f>IF(AA5110="","",'Procytrat 100C'!K111)</f>
        <v/>
      </c>
      <c r="AF5110">
        <f t="shared" si="498"/>
        <v>0</v>
      </c>
      <c r="AG5110" t="str">
        <f t="shared" si="499"/>
        <v/>
      </c>
      <c r="AH5110" t="str">
        <f t="shared" si="500"/>
        <v/>
      </c>
      <c r="AI5110">
        <f t="shared" si="501"/>
        <v>0</v>
      </c>
      <c r="AJ5110">
        <f t="shared" si="502"/>
        <v>0</v>
      </c>
      <c r="AK5110">
        <v>0</v>
      </c>
      <c r="AL5110" t="str">
        <f>IF(AA5110="","",IFERROR(IF(ISNUMBER('Procytrat 100C'!D111),'Procytrat 100C'!D111,IF(ISNUMBER(SEARCH("12",'Procytrat 100C'!D111)),EDATE(AB5110,12),IF(ISNUMBER(SEARCH("6",'Procytrat 100C'!D111)),EDATE(AB5110,6),IF(ISNUMBER(SEARCH("3",'Procytrat 100C'!D111)),EDATE(AB5110,3),DATEVALUE('Procytrat 100C'!D111))))),""))</f>
        <v/>
      </c>
      <c r="AM5110" t="str">
        <f t="shared" ca="1" si="503"/>
        <v/>
      </c>
    </row>
    <row r="5111" spans="27:39" x14ac:dyDescent="0.3">
      <c r="AA5111" t="str">
        <f>IF(COUNTA('Procytrat 100C'!A112,'Procytrat 100C'!B112,'Procytrat 100C'!C112)&gt;0,"100C","")</f>
        <v/>
      </c>
      <c r="AB5111" t="str">
        <f>IFERROR(IF(ISNUMBER('Procytrat 100C'!A112),'Procytrat 100C'!A112,DATEVALUE('Procytrat 100C'!A112)),"")</f>
        <v/>
      </c>
      <c r="AC5111" t="str">
        <f>IF(AA5111="","",'Procytrat 100C'!B112)</f>
        <v/>
      </c>
      <c r="AD5111" t="str">
        <f>IF(AA5111="","",IFERROR(1*'Procytrat 100C'!C112,IFERROR(_xludf.NUMBERVALUE('Procytrat 100C'!C112,".",","),IFERROR(_xludf.NUMBERVALUE('Procytrat 100C'!C112,",","."),0))))</f>
        <v/>
      </c>
      <c r="AE5111" t="str">
        <f>IF(AA5111="","",'Procytrat 100C'!K112)</f>
        <v/>
      </c>
      <c r="AF5111">
        <f t="shared" si="498"/>
        <v>0</v>
      </c>
      <c r="AG5111" t="str">
        <f t="shared" si="499"/>
        <v/>
      </c>
      <c r="AH5111" t="str">
        <f t="shared" si="500"/>
        <v/>
      </c>
      <c r="AI5111">
        <f t="shared" si="501"/>
        <v>0</v>
      </c>
      <c r="AJ5111">
        <f t="shared" si="502"/>
        <v>0</v>
      </c>
      <c r="AK5111">
        <v>0</v>
      </c>
      <c r="AL5111" t="str">
        <f>IF(AA5111="","",IFERROR(IF(ISNUMBER('Procytrat 100C'!D112),'Procytrat 100C'!D112,IF(ISNUMBER(SEARCH("12",'Procytrat 100C'!D112)),EDATE(AB5111,12),IF(ISNUMBER(SEARCH("6",'Procytrat 100C'!D112)),EDATE(AB5111,6),IF(ISNUMBER(SEARCH("3",'Procytrat 100C'!D112)),EDATE(AB5111,3),DATEVALUE('Procytrat 100C'!D112))))),""))</f>
        <v/>
      </c>
      <c r="AM5111" t="str">
        <f t="shared" ca="1" si="503"/>
        <v/>
      </c>
    </row>
    <row r="5112" spans="27:39" x14ac:dyDescent="0.3">
      <c r="AA5112" t="str">
        <f>IF(COUNTA('Procytrat 100C'!A113,'Procytrat 100C'!B113,'Procytrat 100C'!C113)&gt;0,"100C","")</f>
        <v/>
      </c>
      <c r="AB5112" t="str">
        <f>IFERROR(IF(ISNUMBER('Procytrat 100C'!A113),'Procytrat 100C'!A113,DATEVALUE('Procytrat 100C'!A113)),"")</f>
        <v/>
      </c>
      <c r="AC5112" t="str">
        <f>IF(AA5112="","",'Procytrat 100C'!B113)</f>
        <v/>
      </c>
      <c r="AD5112" t="str">
        <f>IF(AA5112="","",IFERROR(1*'Procytrat 100C'!C113,IFERROR(_xludf.NUMBERVALUE('Procytrat 100C'!C113,".",","),IFERROR(_xludf.NUMBERVALUE('Procytrat 100C'!C113,",","."),0))))</f>
        <v/>
      </c>
      <c r="AE5112" t="str">
        <f>IF(AA5112="","",'Procytrat 100C'!K113)</f>
        <v/>
      </c>
      <c r="AF5112">
        <f t="shared" si="498"/>
        <v>0</v>
      </c>
      <c r="AG5112" t="str">
        <f t="shared" si="499"/>
        <v/>
      </c>
      <c r="AH5112" t="str">
        <f t="shared" si="500"/>
        <v/>
      </c>
      <c r="AI5112">
        <f t="shared" si="501"/>
        <v>0</v>
      </c>
      <c r="AJ5112">
        <f t="shared" si="502"/>
        <v>0</v>
      </c>
      <c r="AK5112">
        <v>0</v>
      </c>
      <c r="AL5112" t="str">
        <f>IF(AA5112="","",IFERROR(IF(ISNUMBER('Procytrat 100C'!D113),'Procytrat 100C'!D113,IF(ISNUMBER(SEARCH("12",'Procytrat 100C'!D113)),EDATE(AB5112,12),IF(ISNUMBER(SEARCH("6",'Procytrat 100C'!D113)),EDATE(AB5112,6),IF(ISNUMBER(SEARCH("3",'Procytrat 100C'!D113)),EDATE(AB5112,3),DATEVALUE('Procytrat 100C'!D113))))),""))</f>
        <v/>
      </c>
      <c r="AM5112" t="str">
        <f t="shared" ca="1" si="503"/>
        <v/>
      </c>
    </row>
    <row r="5113" spans="27:39" x14ac:dyDescent="0.3">
      <c r="AA5113" t="str">
        <f>IF(COUNTA('Procytrat 100C'!A114,'Procytrat 100C'!B114,'Procytrat 100C'!C114)&gt;0,"100C","")</f>
        <v/>
      </c>
      <c r="AB5113" t="str">
        <f>IFERROR(IF(ISNUMBER('Procytrat 100C'!A114),'Procytrat 100C'!A114,DATEVALUE('Procytrat 100C'!A114)),"")</f>
        <v/>
      </c>
      <c r="AC5113" t="str">
        <f>IF(AA5113="","",'Procytrat 100C'!B114)</f>
        <v/>
      </c>
      <c r="AD5113" t="str">
        <f>IF(AA5113="","",IFERROR(1*'Procytrat 100C'!C114,IFERROR(_xludf.NUMBERVALUE('Procytrat 100C'!C114,".",","),IFERROR(_xludf.NUMBERVALUE('Procytrat 100C'!C114,",","."),0))))</f>
        <v/>
      </c>
      <c r="AE5113" t="str">
        <f>IF(AA5113="","",'Procytrat 100C'!K114)</f>
        <v/>
      </c>
      <c r="AF5113">
        <f t="shared" si="498"/>
        <v>0</v>
      </c>
      <c r="AG5113" t="str">
        <f t="shared" si="499"/>
        <v/>
      </c>
      <c r="AH5113" t="str">
        <f t="shared" si="500"/>
        <v/>
      </c>
      <c r="AI5113">
        <f t="shared" si="501"/>
        <v>0</v>
      </c>
      <c r="AJ5113">
        <f t="shared" si="502"/>
        <v>0</v>
      </c>
      <c r="AK5113">
        <v>0</v>
      </c>
      <c r="AL5113" t="str">
        <f>IF(AA5113="","",IFERROR(IF(ISNUMBER('Procytrat 100C'!D114),'Procytrat 100C'!D114,IF(ISNUMBER(SEARCH("12",'Procytrat 100C'!D114)),EDATE(AB5113,12),IF(ISNUMBER(SEARCH("6",'Procytrat 100C'!D114)),EDATE(AB5113,6),IF(ISNUMBER(SEARCH("3",'Procytrat 100C'!D114)),EDATE(AB5113,3),DATEVALUE('Procytrat 100C'!D114))))),""))</f>
        <v/>
      </c>
      <c r="AM5113" t="str">
        <f t="shared" ca="1" si="503"/>
        <v/>
      </c>
    </row>
    <row r="5114" spans="27:39" x14ac:dyDescent="0.3">
      <c r="AA5114" t="str">
        <f>IF(COUNTA('Procytrat 100C'!A115,'Procytrat 100C'!B115,'Procytrat 100C'!C115)&gt;0,"100C","")</f>
        <v/>
      </c>
      <c r="AB5114" t="str">
        <f>IFERROR(IF(ISNUMBER('Procytrat 100C'!A115),'Procytrat 100C'!A115,DATEVALUE('Procytrat 100C'!A115)),"")</f>
        <v/>
      </c>
      <c r="AC5114" t="str">
        <f>IF(AA5114="","",'Procytrat 100C'!B115)</f>
        <v/>
      </c>
      <c r="AD5114" t="str">
        <f>IF(AA5114="","",IFERROR(1*'Procytrat 100C'!C115,IFERROR(_xludf.NUMBERVALUE('Procytrat 100C'!C115,".",","),IFERROR(_xludf.NUMBERVALUE('Procytrat 100C'!C115,",","."),0))))</f>
        <v/>
      </c>
      <c r="AE5114" t="str">
        <f>IF(AA5114="","",'Procytrat 100C'!K115)</f>
        <v/>
      </c>
      <c r="AF5114">
        <f t="shared" si="498"/>
        <v>0</v>
      </c>
      <c r="AG5114" t="str">
        <f t="shared" si="499"/>
        <v/>
      </c>
      <c r="AH5114" t="str">
        <f t="shared" si="500"/>
        <v/>
      </c>
      <c r="AI5114">
        <f t="shared" si="501"/>
        <v>0</v>
      </c>
      <c r="AJ5114">
        <f t="shared" si="502"/>
        <v>0</v>
      </c>
      <c r="AK5114">
        <v>0</v>
      </c>
      <c r="AL5114" t="str">
        <f>IF(AA5114="","",IFERROR(IF(ISNUMBER('Procytrat 100C'!D115),'Procytrat 100C'!D115,IF(ISNUMBER(SEARCH("12",'Procytrat 100C'!D115)),EDATE(AB5114,12),IF(ISNUMBER(SEARCH("6",'Procytrat 100C'!D115)),EDATE(AB5114,6),IF(ISNUMBER(SEARCH("3",'Procytrat 100C'!D115)),EDATE(AB5114,3),DATEVALUE('Procytrat 100C'!D115))))),""))</f>
        <v/>
      </c>
      <c r="AM5114" t="str">
        <f t="shared" ca="1" si="503"/>
        <v/>
      </c>
    </row>
    <row r="5115" spans="27:39" x14ac:dyDescent="0.3">
      <c r="AA5115" t="str">
        <f>IF(COUNTA('Procytrat 100C'!A116,'Procytrat 100C'!B116,'Procytrat 100C'!C116)&gt;0,"100C","")</f>
        <v/>
      </c>
      <c r="AB5115" t="str">
        <f>IFERROR(IF(ISNUMBER('Procytrat 100C'!A116),'Procytrat 100C'!A116,DATEVALUE('Procytrat 100C'!A116)),"")</f>
        <v/>
      </c>
      <c r="AC5115" t="str">
        <f>IF(AA5115="","",'Procytrat 100C'!B116)</f>
        <v/>
      </c>
      <c r="AD5115" t="str">
        <f>IF(AA5115="","",IFERROR(1*'Procytrat 100C'!C116,IFERROR(_xludf.NUMBERVALUE('Procytrat 100C'!C116,".",","),IFERROR(_xludf.NUMBERVALUE('Procytrat 100C'!C116,",","."),0))))</f>
        <v/>
      </c>
      <c r="AE5115" t="str">
        <f>IF(AA5115="","",'Procytrat 100C'!K116)</f>
        <v/>
      </c>
      <c r="AF5115">
        <f t="shared" si="498"/>
        <v>0</v>
      </c>
      <c r="AG5115" t="str">
        <f t="shared" si="499"/>
        <v/>
      </c>
      <c r="AH5115" t="str">
        <f t="shared" si="500"/>
        <v/>
      </c>
      <c r="AI5115">
        <f t="shared" si="501"/>
        <v>0</v>
      </c>
      <c r="AJ5115">
        <f t="shared" si="502"/>
        <v>0</v>
      </c>
      <c r="AK5115">
        <v>0</v>
      </c>
      <c r="AL5115" t="str">
        <f>IF(AA5115="","",IFERROR(IF(ISNUMBER('Procytrat 100C'!D116),'Procytrat 100C'!D116,IF(ISNUMBER(SEARCH("12",'Procytrat 100C'!D116)),EDATE(AB5115,12),IF(ISNUMBER(SEARCH("6",'Procytrat 100C'!D116)),EDATE(AB5115,6),IF(ISNUMBER(SEARCH("3",'Procytrat 100C'!D116)),EDATE(AB5115,3),DATEVALUE('Procytrat 100C'!D116))))),""))</f>
        <v/>
      </c>
      <c r="AM5115" t="str">
        <f t="shared" ca="1" si="503"/>
        <v/>
      </c>
    </row>
    <row r="5116" spans="27:39" x14ac:dyDescent="0.3">
      <c r="AA5116" t="str">
        <f>IF(COUNTA('Procytrat 100C'!A117,'Procytrat 100C'!B117,'Procytrat 100C'!C117)&gt;0,"100C","")</f>
        <v/>
      </c>
      <c r="AB5116" t="str">
        <f>IFERROR(IF(ISNUMBER('Procytrat 100C'!A117),'Procytrat 100C'!A117,DATEVALUE('Procytrat 100C'!A117)),"")</f>
        <v/>
      </c>
      <c r="AC5116" t="str">
        <f>IF(AA5116="","",'Procytrat 100C'!B117)</f>
        <v/>
      </c>
      <c r="AD5116" t="str">
        <f>IF(AA5116="","",IFERROR(1*'Procytrat 100C'!C117,IFERROR(_xludf.NUMBERVALUE('Procytrat 100C'!C117,".",","),IFERROR(_xludf.NUMBERVALUE('Procytrat 100C'!C117,",","."),0))))</f>
        <v/>
      </c>
      <c r="AE5116" t="str">
        <f>IF(AA5116="","",'Procytrat 100C'!K117)</f>
        <v/>
      </c>
      <c r="AF5116">
        <f t="shared" si="498"/>
        <v>0</v>
      </c>
      <c r="AG5116" t="str">
        <f t="shared" si="499"/>
        <v/>
      </c>
      <c r="AH5116" t="str">
        <f t="shared" si="500"/>
        <v/>
      </c>
      <c r="AI5116">
        <f t="shared" si="501"/>
        <v>0</v>
      </c>
      <c r="AJ5116">
        <f t="shared" si="502"/>
        <v>0</v>
      </c>
      <c r="AK5116">
        <v>0</v>
      </c>
      <c r="AL5116" t="str">
        <f>IF(AA5116="","",IFERROR(IF(ISNUMBER('Procytrat 100C'!D117),'Procytrat 100C'!D117,IF(ISNUMBER(SEARCH("12",'Procytrat 100C'!D117)),EDATE(AB5116,12),IF(ISNUMBER(SEARCH("6",'Procytrat 100C'!D117)),EDATE(AB5116,6),IF(ISNUMBER(SEARCH("3",'Procytrat 100C'!D117)),EDATE(AB5116,3),DATEVALUE('Procytrat 100C'!D117))))),""))</f>
        <v/>
      </c>
      <c r="AM5116" t="str">
        <f t="shared" ca="1" si="503"/>
        <v/>
      </c>
    </row>
    <row r="5117" spans="27:39" x14ac:dyDescent="0.3">
      <c r="AA5117" t="str">
        <f>IF(COUNTA('Procytrat 100C'!A118,'Procytrat 100C'!B118,'Procytrat 100C'!C118)&gt;0,"100C","")</f>
        <v/>
      </c>
      <c r="AB5117" t="str">
        <f>IFERROR(IF(ISNUMBER('Procytrat 100C'!A118),'Procytrat 100C'!A118,DATEVALUE('Procytrat 100C'!A118)),"")</f>
        <v/>
      </c>
      <c r="AC5117" t="str">
        <f>IF(AA5117="","",'Procytrat 100C'!B118)</f>
        <v/>
      </c>
      <c r="AD5117" t="str">
        <f>IF(AA5117="","",IFERROR(1*'Procytrat 100C'!C118,IFERROR(_xludf.NUMBERVALUE('Procytrat 100C'!C118,".",","),IFERROR(_xludf.NUMBERVALUE('Procytrat 100C'!C118,",","."),0))))</f>
        <v/>
      </c>
      <c r="AE5117" t="str">
        <f>IF(AA5117="","",'Procytrat 100C'!K118)</f>
        <v/>
      </c>
      <c r="AF5117">
        <f t="shared" si="498"/>
        <v>0</v>
      </c>
      <c r="AG5117" t="str">
        <f t="shared" si="499"/>
        <v/>
      </c>
      <c r="AH5117" t="str">
        <f t="shared" si="500"/>
        <v/>
      </c>
      <c r="AI5117">
        <f t="shared" si="501"/>
        <v>0</v>
      </c>
      <c r="AJ5117">
        <f t="shared" si="502"/>
        <v>0</v>
      </c>
      <c r="AK5117">
        <v>0</v>
      </c>
      <c r="AL5117" t="str">
        <f>IF(AA5117="","",IFERROR(IF(ISNUMBER('Procytrat 100C'!D118),'Procytrat 100C'!D118,IF(ISNUMBER(SEARCH("12",'Procytrat 100C'!D118)),EDATE(AB5117,12),IF(ISNUMBER(SEARCH("6",'Procytrat 100C'!D118)),EDATE(AB5117,6),IF(ISNUMBER(SEARCH("3",'Procytrat 100C'!D118)),EDATE(AB5117,3),DATEVALUE('Procytrat 100C'!D118))))),""))</f>
        <v/>
      </c>
      <c r="AM5117" t="str">
        <f t="shared" ca="1" si="503"/>
        <v/>
      </c>
    </row>
    <row r="5118" spans="27:39" x14ac:dyDescent="0.3">
      <c r="AA5118" t="str">
        <f>IF(COUNTA('Procytrat 100C'!A119,'Procytrat 100C'!B119,'Procytrat 100C'!C119)&gt;0,"100C","")</f>
        <v/>
      </c>
      <c r="AB5118" t="str">
        <f>IFERROR(IF(ISNUMBER('Procytrat 100C'!A119),'Procytrat 100C'!A119,DATEVALUE('Procytrat 100C'!A119)),"")</f>
        <v/>
      </c>
      <c r="AC5118" t="str">
        <f>IF(AA5118="","",'Procytrat 100C'!B119)</f>
        <v/>
      </c>
      <c r="AD5118" t="str">
        <f>IF(AA5118="","",IFERROR(1*'Procytrat 100C'!C119,IFERROR(_xludf.NUMBERVALUE('Procytrat 100C'!C119,".",","),IFERROR(_xludf.NUMBERVALUE('Procytrat 100C'!C119,",","."),0))))</f>
        <v/>
      </c>
      <c r="AE5118" t="str">
        <f>IF(AA5118="","",'Procytrat 100C'!K119)</f>
        <v/>
      </c>
      <c r="AF5118">
        <f t="shared" si="498"/>
        <v>0</v>
      </c>
      <c r="AG5118" t="str">
        <f t="shared" si="499"/>
        <v/>
      </c>
      <c r="AH5118" t="str">
        <f t="shared" si="500"/>
        <v/>
      </c>
      <c r="AI5118">
        <f t="shared" si="501"/>
        <v>0</v>
      </c>
      <c r="AJ5118">
        <f t="shared" si="502"/>
        <v>0</v>
      </c>
      <c r="AK5118">
        <v>0</v>
      </c>
      <c r="AL5118" t="str">
        <f>IF(AA5118="","",IFERROR(IF(ISNUMBER('Procytrat 100C'!D119),'Procytrat 100C'!D119,IF(ISNUMBER(SEARCH("12",'Procytrat 100C'!D119)),EDATE(AB5118,12),IF(ISNUMBER(SEARCH("6",'Procytrat 100C'!D119)),EDATE(AB5118,6),IF(ISNUMBER(SEARCH("3",'Procytrat 100C'!D119)),EDATE(AB5118,3),DATEVALUE('Procytrat 100C'!D119))))),""))</f>
        <v/>
      </c>
      <c r="AM5118" t="str">
        <f t="shared" ca="1" si="503"/>
        <v/>
      </c>
    </row>
    <row r="5119" spans="27:39" x14ac:dyDescent="0.3">
      <c r="AA5119" t="str">
        <f>IF(COUNTA('Procytrat 100C'!A120,'Procytrat 100C'!B120,'Procytrat 100C'!C120)&gt;0,"100C","")</f>
        <v/>
      </c>
      <c r="AB5119" t="str">
        <f>IFERROR(IF(ISNUMBER('Procytrat 100C'!A120),'Procytrat 100C'!A120,DATEVALUE('Procytrat 100C'!A120)),"")</f>
        <v/>
      </c>
      <c r="AC5119" t="str">
        <f>IF(AA5119="","",'Procytrat 100C'!B120)</f>
        <v/>
      </c>
      <c r="AD5119" t="str">
        <f>IF(AA5119="","",IFERROR(1*'Procytrat 100C'!C120,IFERROR(_xludf.NUMBERVALUE('Procytrat 100C'!C120,".",","),IFERROR(_xludf.NUMBERVALUE('Procytrat 100C'!C120,",","."),0))))</f>
        <v/>
      </c>
      <c r="AE5119" t="str">
        <f>IF(AA5119="","",'Procytrat 100C'!K120)</f>
        <v/>
      </c>
      <c r="AF5119">
        <f t="shared" si="498"/>
        <v>0</v>
      </c>
      <c r="AG5119" t="str">
        <f t="shared" si="499"/>
        <v/>
      </c>
      <c r="AH5119" t="str">
        <f t="shared" si="500"/>
        <v/>
      </c>
      <c r="AI5119">
        <f t="shared" si="501"/>
        <v>0</v>
      </c>
      <c r="AJ5119">
        <f t="shared" si="502"/>
        <v>0</v>
      </c>
      <c r="AK5119">
        <v>0</v>
      </c>
      <c r="AL5119" t="str">
        <f>IF(AA5119="","",IFERROR(IF(ISNUMBER('Procytrat 100C'!D120),'Procytrat 100C'!D120,IF(ISNUMBER(SEARCH("12",'Procytrat 100C'!D120)),EDATE(AB5119,12),IF(ISNUMBER(SEARCH("6",'Procytrat 100C'!D120)),EDATE(AB5119,6),IF(ISNUMBER(SEARCH("3",'Procytrat 100C'!D120)),EDATE(AB5119,3),DATEVALUE('Procytrat 100C'!D120))))),""))</f>
        <v/>
      </c>
      <c r="AM5119" t="str">
        <f t="shared" ca="1" si="503"/>
        <v/>
      </c>
    </row>
    <row r="5120" spans="27:39" x14ac:dyDescent="0.3">
      <c r="AA5120" t="str">
        <f>IF(COUNTA('Procytrat 100C'!A121,'Procytrat 100C'!B121,'Procytrat 100C'!C121)&gt;0,"100C","")</f>
        <v/>
      </c>
      <c r="AB5120" t="str">
        <f>IFERROR(IF(ISNUMBER('Procytrat 100C'!A121),'Procytrat 100C'!A121,DATEVALUE('Procytrat 100C'!A121)),"")</f>
        <v/>
      </c>
      <c r="AC5120" t="str">
        <f>IF(AA5120="","",'Procytrat 100C'!B121)</f>
        <v/>
      </c>
      <c r="AD5120" t="str">
        <f>IF(AA5120="","",IFERROR(1*'Procytrat 100C'!C121,IFERROR(_xludf.NUMBERVALUE('Procytrat 100C'!C121,".",","),IFERROR(_xludf.NUMBERVALUE('Procytrat 100C'!C121,",","."),0))))</f>
        <v/>
      </c>
      <c r="AE5120" t="str">
        <f>IF(AA5120="","",'Procytrat 100C'!K121)</f>
        <v/>
      </c>
      <c r="AF5120">
        <f t="shared" si="498"/>
        <v>0</v>
      </c>
      <c r="AG5120" t="str">
        <f t="shared" si="499"/>
        <v/>
      </c>
      <c r="AH5120" t="str">
        <f t="shared" si="500"/>
        <v/>
      </c>
      <c r="AI5120">
        <f t="shared" si="501"/>
        <v>0</v>
      </c>
      <c r="AJ5120">
        <f t="shared" si="502"/>
        <v>0</v>
      </c>
      <c r="AK5120">
        <v>0</v>
      </c>
      <c r="AL5120" t="str">
        <f>IF(AA5120="","",IFERROR(IF(ISNUMBER('Procytrat 100C'!D121),'Procytrat 100C'!D121,IF(ISNUMBER(SEARCH("12",'Procytrat 100C'!D121)),EDATE(AB5120,12),IF(ISNUMBER(SEARCH("6",'Procytrat 100C'!D121)),EDATE(AB5120,6),IF(ISNUMBER(SEARCH("3",'Procytrat 100C'!D121)),EDATE(AB5120,3),DATEVALUE('Procytrat 100C'!D121))))),""))</f>
        <v/>
      </c>
      <c r="AM5120" t="str">
        <f t="shared" ca="1" si="503"/>
        <v/>
      </c>
    </row>
    <row r="5121" spans="27:39" x14ac:dyDescent="0.3">
      <c r="AA5121" t="str">
        <f>IF(COUNTA('Procytrat 100C'!A122,'Procytrat 100C'!B122,'Procytrat 100C'!C122)&gt;0,"100C","")</f>
        <v/>
      </c>
      <c r="AB5121" t="str">
        <f>IFERROR(IF(ISNUMBER('Procytrat 100C'!A122),'Procytrat 100C'!A122,DATEVALUE('Procytrat 100C'!A122)),"")</f>
        <v/>
      </c>
      <c r="AC5121" t="str">
        <f>IF(AA5121="","",'Procytrat 100C'!B122)</f>
        <v/>
      </c>
      <c r="AD5121" t="str">
        <f>IF(AA5121="","",IFERROR(1*'Procytrat 100C'!C122,IFERROR(_xludf.NUMBERVALUE('Procytrat 100C'!C122,".",","),IFERROR(_xludf.NUMBERVALUE('Procytrat 100C'!C122,",","."),0))))</f>
        <v/>
      </c>
      <c r="AE5121" t="str">
        <f>IF(AA5121="","",'Procytrat 100C'!K122)</f>
        <v/>
      </c>
      <c r="AF5121">
        <f t="shared" si="498"/>
        <v>0</v>
      </c>
      <c r="AG5121" t="str">
        <f t="shared" si="499"/>
        <v/>
      </c>
      <c r="AH5121" t="str">
        <f t="shared" si="500"/>
        <v/>
      </c>
      <c r="AI5121">
        <f t="shared" si="501"/>
        <v>0</v>
      </c>
      <c r="AJ5121">
        <f t="shared" si="502"/>
        <v>0</v>
      </c>
      <c r="AK5121">
        <v>0</v>
      </c>
      <c r="AL5121" t="str">
        <f>IF(AA5121="","",IFERROR(IF(ISNUMBER('Procytrat 100C'!D122),'Procytrat 100C'!D122,IF(ISNUMBER(SEARCH("12",'Procytrat 100C'!D122)),EDATE(AB5121,12),IF(ISNUMBER(SEARCH("6",'Procytrat 100C'!D122)),EDATE(AB5121,6),IF(ISNUMBER(SEARCH("3",'Procytrat 100C'!D122)),EDATE(AB5121,3),DATEVALUE('Procytrat 100C'!D122))))),""))</f>
        <v/>
      </c>
      <c r="AM5121" t="str">
        <f t="shared" ca="1" si="503"/>
        <v/>
      </c>
    </row>
    <row r="5122" spans="27:39" x14ac:dyDescent="0.3">
      <c r="AA5122" t="str">
        <f>IF(COUNTA('Procytrat 100C'!A123,'Procytrat 100C'!B123,'Procytrat 100C'!C123)&gt;0,"100C","")</f>
        <v/>
      </c>
      <c r="AB5122" t="str">
        <f>IFERROR(IF(ISNUMBER('Procytrat 100C'!A123),'Procytrat 100C'!A123,DATEVALUE('Procytrat 100C'!A123)),"")</f>
        <v/>
      </c>
      <c r="AC5122" t="str">
        <f>IF(AA5122="","",'Procytrat 100C'!B123)</f>
        <v/>
      </c>
      <c r="AD5122" t="str">
        <f>IF(AA5122="","",IFERROR(1*'Procytrat 100C'!C123,IFERROR(_xludf.NUMBERVALUE('Procytrat 100C'!C123,".",","),IFERROR(_xludf.NUMBERVALUE('Procytrat 100C'!C123,",","."),0))))</f>
        <v/>
      </c>
      <c r="AE5122" t="str">
        <f>IF(AA5122="","",'Procytrat 100C'!K123)</f>
        <v/>
      </c>
      <c r="AF5122">
        <f t="shared" ref="AF5122:AF5185" si="504">IF(AA5122="",0,--ISNUMBER(SEARCH("aprovado",AE5122)))</f>
        <v>0</v>
      </c>
      <c r="AG5122" t="str">
        <f t="shared" ref="AG5122:AG5185" si="505">IF(AB5122="","",YEAR(AB5122))</f>
        <v/>
      </c>
      <c r="AH5122" t="str">
        <f t="shared" ref="AH5122:AH5185" si="506">IF(AB5122="","",MONTH(AB5122))</f>
        <v/>
      </c>
      <c r="AI5122">
        <f t="shared" ref="AI5122:AI5185" si="507">IF(AB5122="",0,AB5122+ROW()/1000000)</f>
        <v>0</v>
      </c>
      <c r="AJ5122">
        <f t="shared" ref="AJ5122:AJ5185" si="508">--(AA5122&lt;&gt;"")</f>
        <v>0</v>
      </c>
      <c r="AK5122">
        <v>0</v>
      </c>
      <c r="AL5122" t="str">
        <f>IF(AA5122="","",IFERROR(IF(ISNUMBER('Procytrat 100C'!D123),'Procytrat 100C'!D123,IF(ISNUMBER(SEARCH("12",'Procytrat 100C'!D123)),EDATE(AB5122,12),IF(ISNUMBER(SEARCH("6",'Procytrat 100C'!D123)),EDATE(AB5122,6),IF(ISNUMBER(SEARCH("3",'Procytrat 100C'!D123)),EDATE(AB5122,3),DATEVALUE('Procytrat 100C'!D123))))),""))</f>
        <v/>
      </c>
      <c r="AM5122" t="str">
        <f t="shared" ref="AM5122:AM5185" ca="1" si="509">IF(AND(AJ5122=1,AL5122&lt;&gt;"",AL5122&gt;=TODAY(),AG5122=$W$3),AL5122+ROW()/1000000,"")</f>
        <v/>
      </c>
    </row>
    <row r="5123" spans="27:39" x14ac:dyDescent="0.3">
      <c r="AA5123" t="str">
        <f>IF(COUNTA('Procytrat 100C'!A124,'Procytrat 100C'!B124,'Procytrat 100C'!C124)&gt;0,"100C","")</f>
        <v/>
      </c>
      <c r="AB5123" t="str">
        <f>IFERROR(IF(ISNUMBER('Procytrat 100C'!A124),'Procytrat 100C'!A124,DATEVALUE('Procytrat 100C'!A124)),"")</f>
        <v/>
      </c>
      <c r="AC5123" t="str">
        <f>IF(AA5123="","",'Procytrat 100C'!B124)</f>
        <v/>
      </c>
      <c r="AD5123" t="str">
        <f>IF(AA5123="","",IFERROR(1*'Procytrat 100C'!C124,IFERROR(_xludf.NUMBERVALUE('Procytrat 100C'!C124,".",","),IFERROR(_xludf.NUMBERVALUE('Procytrat 100C'!C124,",","."),0))))</f>
        <v/>
      </c>
      <c r="AE5123" t="str">
        <f>IF(AA5123="","",'Procytrat 100C'!K124)</f>
        <v/>
      </c>
      <c r="AF5123">
        <f t="shared" si="504"/>
        <v>0</v>
      </c>
      <c r="AG5123" t="str">
        <f t="shared" si="505"/>
        <v/>
      </c>
      <c r="AH5123" t="str">
        <f t="shared" si="506"/>
        <v/>
      </c>
      <c r="AI5123">
        <f t="shared" si="507"/>
        <v>0</v>
      </c>
      <c r="AJ5123">
        <f t="shared" si="508"/>
        <v>0</v>
      </c>
      <c r="AK5123">
        <v>0</v>
      </c>
      <c r="AL5123" t="str">
        <f>IF(AA5123="","",IFERROR(IF(ISNUMBER('Procytrat 100C'!D124),'Procytrat 100C'!D124,IF(ISNUMBER(SEARCH("12",'Procytrat 100C'!D124)),EDATE(AB5123,12),IF(ISNUMBER(SEARCH("6",'Procytrat 100C'!D124)),EDATE(AB5123,6),IF(ISNUMBER(SEARCH("3",'Procytrat 100C'!D124)),EDATE(AB5123,3),DATEVALUE('Procytrat 100C'!D124))))),""))</f>
        <v/>
      </c>
      <c r="AM5123" t="str">
        <f t="shared" ca="1" si="509"/>
        <v/>
      </c>
    </row>
    <row r="5124" spans="27:39" x14ac:dyDescent="0.3">
      <c r="AA5124" t="str">
        <f>IF(COUNTA('Procytrat 100C'!A125,'Procytrat 100C'!B125,'Procytrat 100C'!C125)&gt;0,"100C","")</f>
        <v/>
      </c>
      <c r="AB5124" t="str">
        <f>IFERROR(IF(ISNUMBER('Procytrat 100C'!A125),'Procytrat 100C'!A125,DATEVALUE('Procytrat 100C'!A125)),"")</f>
        <v/>
      </c>
      <c r="AC5124" t="str">
        <f>IF(AA5124="","",'Procytrat 100C'!B125)</f>
        <v/>
      </c>
      <c r="AD5124" t="str">
        <f>IF(AA5124="","",IFERROR(1*'Procytrat 100C'!C125,IFERROR(_xludf.NUMBERVALUE('Procytrat 100C'!C125,".",","),IFERROR(_xludf.NUMBERVALUE('Procytrat 100C'!C125,",","."),0))))</f>
        <v/>
      </c>
      <c r="AE5124" t="str">
        <f>IF(AA5124="","",'Procytrat 100C'!K125)</f>
        <v/>
      </c>
      <c r="AF5124">
        <f t="shared" si="504"/>
        <v>0</v>
      </c>
      <c r="AG5124" t="str">
        <f t="shared" si="505"/>
        <v/>
      </c>
      <c r="AH5124" t="str">
        <f t="shared" si="506"/>
        <v/>
      </c>
      <c r="AI5124">
        <f t="shared" si="507"/>
        <v>0</v>
      </c>
      <c r="AJ5124">
        <f t="shared" si="508"/>
        <v>0</v>
      </c>
      <c r="AK5124">
        <v>0</v>
      </c>
      <c r="AL5124" t="str">
        <f>IF(AA5124="","",IFERROR(IF(ISNUMBER('Procytrat 100C'!D125),'Procytrat 100C'!D125,IF(ISNUMBER(SEARCH("12",'Procytrat 100C'!D125)),EDATE(AB5124,12),IF(ISNUMBER(SEARCH("6",'Procytrat 100C'!D125)),EDATE(AB5124,6),IF(ISNUMBER(SEARCH("3",'Procytrat 100C'!D125)),EDATE(AB5124,3),DATEVALUE('Procytrat 100C'!D125))))),""))</f>
        <v/>
      </c>
      <c r="AM5124" t="str">
        <f t="shared" ca="1" si="509"/>
        <v/>
      </c>
    </row>
    <row r="5125" spans="27:39" x14ac:dyDescent="0.3">
      <c r="AA5125" t="str">
        <f>IF(COUNTA('Procytrat 100C'!A126,'Procytrat 100C'!B126,'Procytrat 100C'!C126)&gt;0,"100C","")</f>
        <v/>
      </c>
      <c r="AB5125" t="str">
        <f>IFERROR(IF(ISNUMBER('Procytrat 100C'!A126),'Procytrat 100C'!A126,DATEVALUE('Procytrat 100C'!A126)),"")</f>
        <v/>
      </c>
      <c r="AC5125" t="str">
        <f>IF(AA5125="","",'Procytrat 100C'!B126)</f>
        <v/>
      </c>
      <c r="AD5125" t="str">
        <f>IF(AA5125="","",IFERROR(1*'Procytrat 100C'!C126,IFERROR(_xludf.NUMBERVALUE('Procytrat 100C'!C126,".",","),IFERROR(_xludf.NUMBERVALUE('Procytrat 100C'!C126,",","."),0))))</f>
        <v/>
      </c>
      <c r="AE5125" t="str">
        <f>IF(AA5125="","",'Procytrat 100C'!K126)</f>
        <v/>
      </c>
      <c r="AF5125">
        <f t="shared" si="504"/>
        <v>0</v>
      </c>
      <c r="AG5125" t="str">
        <f t="shared" si="505"/>
        <v/>
      </c>
      <c r="AH5125" t="str">
        <f t="shared" si="506"/>
        <v/>
      </c>
      <c r="AI5125">
        <f t="shared" si="507"/>
        <v>0</v>
      </c>
      <c r="AJ5125">
        <f t="shared" si="508"/>
        <v>0</v>
      </c>
      <c r="AK5125">
        <v>0</v>
      </c>
      <c r="AL5125" t="str">
        <f>IF(AA5125="","",IFERROR(IF(ISNUMBER('Procytrat 100C'!D126),'Procytrat 100C'!D126,IF(ISNUMBER(SEARCH("12",'Procytrat 100C'!D126)),EDATE(AB5125,12),IF(ISNUMBER(SEARCH("6",'Procytrat 100C'!D126)),EDATE(AB5125,6),IF(ISNUMBER(SEARCH("3",'Procytrat 100C'!D126)),EDATE(AB5125,3),DATEVALUE('Procytrat 100C'!D126))))),""))</f>
        <v/>
      </c>
      <c r="AM5125" t="str">
        <f t="shared" ca="1" si="509"/>
        <v/>
      </c>
    </row>
    <row r="5126" spans="27:39" x14ac:dyDescent="0.3">
      <c r="AA5126" t="str">
        <f>IF(COUNTA('Procytrat 100C'!A127,'Procytrat 100C'!B127,'Procytrat 100C'!C127)&gt;0,"100C","")</f>
        <v/>
      </c>
      <c r="AB5126" t="str">
        <f>IFERROR(IF(ISNUMBER('Procytrat 100C'!A127),'Procytrat 100C'!A127,DATEVALUE('Procytrat 100C'!A127)),"")</f>
        <v/>
      </c>
      <c r="AC5126" t="str">
        <f>IF(AA5126="","",'Procytrat 100C'!B127)</f>
        <v/>
      </c>
      <c r="AD5126" t="str">
        <f>IF(AA5126="","",IFERROR(1*'Procytrat 100C'!C127,IFERROR(_xludf.NUMBERVALUE('Procytrat 100C'!C127,".",","),IFERROR(_xludf.NUMBERVALUE('Procytrat 100C'!C127,",","."),0))))</f>
        <v/>
      </c>
      <c r="AE5126" t="str">
        <f>IF(AA5126="","",'Procytrat 100C'!K127)</f>
        <v/>
      </c>
      <c r="AF5126">
        <f t="shared" si="504"/>
        <v>0</v>
      </c>
      <c r="AG5126" t="str">
        <f t="shared" si="505"/>
        <v/>
      </c>
      <c r="AH5126" t="str">
        <f t="shared" si="506"/>
        <v/>
      </c>
      <c r="AI5126">
        <f t="shared" si="507"/>
        <v>0</v>
      </c>
      <c r="AJ5126">
        <f t="shared" si="508"/>
        <v>0</v>
      </c>
      <c r="AK5126">
        <v>0</v>
      </c>
      <c r="AL5126" t="str">
        <f>IF(AA5126="","",IFERROR(IF(ISNUMBER('Procytrat 100C'!D127),'Procytrat 100C'!D127,IF(ISNUMBER(SEARCH("12",'Procytrat 100C'!D127)),EDATE(AB5126,12),IF(ISNUMBER(SEARCH("6",'Procytrat 100C'!D127)),EDATE(AB5126,6),IF(ISNUMBER(SEARCH("3",'Procytrat 100C'!D127)),EDATE(AB5126,3),DATEVALUE('Procytrat 100C'!D127))))),""))</f>
        <v/>
      </c>
      <c r="AM5126" t="str">
        <f t="shared" ca="1" si="509"/>
        <v/>
      </c>
    </row>
    <row r="5127" spans="27:39" x14ac:dyDescent="0.3">
      <c r="AA5127" t="str">
        <f>IF(COUNTA('Procytrat 100C'!A128,'Procytrat 100C'!B128,'Procytrat 100C'!C128)&gt;0,"100C","")</f>
        <v/>
      </c>
      <c r="AB5127" t="str">
        <f>IFERROR(IF(ISNUMBER('Procytrat 100C'!A128),'Procytrat 100C'!A128,DATEVALUE('Procytrat 100C'!A128)),"")</f>
        <v/>
      </c>
      <c r="AC5127" t="str">
        <f>IF(AA5127="","",'Procytrat 100C'!B128)</f>
        <v/>
      </c>
      <c r="AD5127" t="str">
        <f>IF(AA5127="","",IFERROR(1*'Procytrat 100C'!C128,IFERROR(_xludf.NUMBERVALUE('Procytrat 100C'!C128,".",","),IFERROR(_xludf.NUMBERVALUE('Procytrat 100C'!C128,",","."),0))))</f>
        <v/>
      </c>
      <c r="AE5127" t="str">
        <f>IF(AA5127="","",'Procytrat 100C'!K128)</f>
        <v/>
      </c>
      <c r="AF5127">
        <f t="shared" si="504"/>
        <v>0</v>
      </c>
      <c r="AG5127" t="str">
        <f t="shared" si="505"/>
        <v/>
      </c>
      <c r="AH5127" t="str">
        <f t="shared" si="506"/>
        <v/>
      </c>
      <c r="AI5127">
        <f t="shared" si="507"/>
        <v>0</v>
      </c>
      <c r="AJ5127">
        <f t="shared" si="508"/>
        <v>0</v>
      </c>
      <c r="AK5127">
        <v>0</v>
      </c>
      <c r="AL5127" t="str">
        <f>IF(AA5127="","",IFERROR(IF(ISNUMBER('Procytrat 100C'!D128),'Procytrat 100C'!D128,IF(ISNUMBER(SEARCH("12",'Procytrat 100C'!D128)),EDATE(AB5127,12),IF(ISNUMBER(SEARCH("6",'Procytrat 100C'!D128)),EDATE(AB5127,6),IF(ISNUMBER(SEARCH("3",'Procytrat 100C'!D128)),EDATE(AB5127,3),DATEVALUE('Procytrat 100C'!D128))))),""))</f>
        <v/>
      </c>
      <c r="AM5127" t="str">
        <f t="shared" ca="1" si="509"/>
        <v/>
      </c>
    </row>
    <row r="5128" spans="27:39" x14ac:dyDescent="0.3">
      <c r="AA5128" t="str">
        <f>IF(COUNTA('Procytrat 100C'!A129,'Procytrat 100C'!B129,'Procytrat 100C'!C129)&gt;0,"100C","")</f>
        <v/>
      </c>
      <c r="AB5128" t="str">
        <f>IFERROR(IF(ISNUMBER('Procytrat 100C'!A129),'Procytrat 100C'!A129,DATEVALUE('Procytrat 100C'!A129)),"")</f>
        <v/>
      </c>
      <c r="AC5128" t="str">
        <f>IF(AA5128="","",'Procytrat 100C'!B129)</f>
        <v/>
      </c>
      <c r="AD5128" t="str">
        <f>IF(AA5128="","",IFERROR(1*'Procytrat 100C'!C129,IFERROR(_xludf.NUMBERVALUE('Procytrat 100C'!C129,".",","),IFERROR(_xludf.NUMBERVALUE('Procytrat 100C'!C129,",","."),0))))</f>
        <v/>
      </c>
      <c r="AE5128" t="str">
        <f>IF(AA5128="","",'Procytrat 100C'!K129)</f>
        <v/>
      </c>
      <c r="AF5128">
        <f t="shared" si="504"/>
        <v>0</v>
      </c>
      <c r="AG5128" t="str">
        <f t="shared" si="505"/>
        <v/>
      </c>
      <c r="AH5128" t="str">
        <f t="shared" si="506"/>
        <v/>
      </c>
      <c r="AI5128">
        <f t="shared" si="507"/>
        <v>0</v>
      </c>
      <c r="AJ5128">
        <f t="shared" si="508"/>
        <v>0</v>
      </c>
      <c r="AK5128">
        <v>0</v>
      </c>
      <c r="AL5128" t="str">
        <f>IF(AA5128="","",IFERROR(IF(ISNUMBER('Procytrat 100C'!D129),'Procytrat 100C'!D129,IF(ISNUMBER(SEARCH("12",'Procytrat 100C'!D129)),EDATE(AB5128,12),IF(ISNUMBER(SEARCH("6",'Procytrat 100C'!D129)),EDATE(AB5128,6),IF(ISNUMBER(SEARCH("3",'Procytrat 100C'!D129)),EDATE(AB5128,3),DATEVALUE('Procytrat 100C'!D129))))),""))</f>
        <v/>
      </c>
      <c r="AM5128" t="str">
        <f t="shared" ca="1" si="509"/>
        <v/>
      </c>
    </row>
    <row r="5129" spans="27:39" x14ac:dyDescent="0.3">
      <c r="AA5129" t="str">
        <f>IF(COUNTA('Procytrat 100C'!A130,'Procytrat 100C'!B130,'Procytrat 100C'!C130)&gt;0,"100C","")</f>
        <v/>
      </c>
      <c r="AB5129" t="str">
        <f>IFERROR(IF(ISNUMBER('Procytrat 100C'!A130),'Procytrat 100C'!A130,DATEVALUE('Procytrat 100C'!A130)),"")</f>
        <v/>
      </c>
      <c r="AC5129" t="str">
        <f>IF(AA5129="","",'Procytrat 100C'!B130)</f>
        <v/>
      </c>
      <c r="AD5129" t="str">
        <f>IF(AA5129="","",IFERROR(1*'Procytrat 100C'!C130,IFERROR(_xludf.NUMBERVALUE('Procytrat 100C'!C130,".",","),IFERROR(_xludf.NUMBERVALUE('Procytrat 100C'!C130,",","."),0))))</f>
        <v/>
      </c>
      <c r="AE5129" t="str">
        <f>IF(AA5129="","",'Procytrat 100C'!K130)</f>
        <v/>
      </c>
      <c r="AF5129">
        <f t="shared" si="504"/>
        <v>0</v>
      </c>
      <c r="AG5129" t="str">
        <f t="shared" si="505"/>
        <v/>
      </c>
      <c r="AH5129" t="str">
        <f t="shared" si="506"/>
        <v/>
      </c>
      <c r="AI5129">
        <f t="shared" si="507"/>
        <v>0</v>
      </c>
      <c r="AJ5129">
        <f t="shared" si="508"/>
        <v>0</v>
      </c>
      <c r="AK5129">
        <v>0</v>
      </c>
      <c r="AL5129" t="str">
        <f>IF(AA5129="","",IFERROR(IF(ISNUMBER('Procytrat 100C'!D130),'Procytrat 100C'!D130,IF(ISNUMBER(SEARCH("12",'Procytrat 100C'!D130)),EDATE(AB5129,12),IF(ISNUMBER(SEARCH("6",'Procytrat 100C'!D130)),EDATE(AB5129,6),IF(ISNUMBER(SEARCH("3",'Procytrat 100C'!D130)),EDATE(AB5129,3),DATEVALUE('Procytrat 100C'!D130))))),""))</f>
        <v/>
      </c>
      <c r="AM5129" t="str">
        <f t="shared" ca="1" si="509"/>
        <v/>
      </c>
    </row>
    <row r="5130" spans="27:39" x14ac:dyDescent="0.3">
      <c r="AA5130" t="str">
        <f>IF(COUNTA('Procytrat 100C'!A131,'Procytrat 100C'!B131,'Procytrat 100C'!C131)&gt;0,"100C","")</f>
        <v/>
      </c>
      <c r="AB5130" t="str">
        <f>IFERROR(IF(ISNUMBER('Procytrat 100C'!A131),'Procytrat 100C'!A131,DATEVALUE('Procytrat 100C'!A131)),"")</f>
        <v/>
      </c>
      <c r="AC5130" t="str">
        <f>IF(AA5130="","",'Procytrat 100C'!B131)</f>
        <v/>
      </c>
      <c r="AD5130" t="str">
        <f>IF(AA5130="","",IFERROR(1*'Procytrat 100C'!C131,IFERROR(_xludf.NUMBERVALUE('Procytrat 100C'!C131,".",","),IFERROR(_xludf.NUMBERVALUE('Procytrat 100C'!C131,",","."),0))))</f>
        <v/>
      </c>
      <c r="AE5130" t="str">
        <f>IF(AA5130="","",'Procytrat 100C'!K131)</f>
        <v/>
      </c>
      <c r="AF5130">
        <f t="shared" si="504"/>
        <v>0</v>
      </c>
      <c r="AG5130" t="str">
        <f t="shared" si="505"/>
        <v/>
      </c>
      <c r="AH5130" t="str">
        <f t="shared" si="506"/>
        <v/>
      </c>
      <c r="AI5130">
        <f t="shared" si="507"/>
        <v>0</v>
      </c>
      <c r="AJ5130">
        <f t="shared" si="508"/>
        <v>0</v>
      </c>
      <c r="AK5130">
        <v>0</v>
      </c>
      <c r="AL5130" t="str">
        <f>IF(AA5130="","",IFERROR(IF(ISNUMBER('Procytrat 100C'!D131),'Procytrat 100C'!D131,IF(ISNUMBER(SEARCH("12",'Procytrat 100C'!D131)),EDATE(AB5130,12),IF(ISNUMBER(SEARCH("6",'Procytrat 100C'!D131)),EDATE(AB5130,6),IF(ISNUMBER(SEARCH("3",'Procytrat 100C'!D131)),EDATE(AB5130,3),DATEVALUE('Procytrat 100C'!D131))))),""))</f>
        <v/>
      </c>
      <c r="AM5130" t="str">
        <f t="shared" ca="1" si="509"/>
        <v/>
      </c>
    </row>
    <row r="5131" spans="27:39" x14ac:dyDescent="0.3">
      <c r="AA5131" t="str">
        <f>IF(COUNTA('Procytrat 100C'!A132,'Procytrat 100C'!B132,'Procytrat 100C'!C132)&gt;0,"100C","")</f>
        <v/>
      </c>
      <c r="AB5131" t="str">
        <f>IFERROR(IF(ISNUMBER('Procytrat 100C'!A132),'Procytrat 100C'!A132,DATEVALUE('Procytrat 100C'!A132)),"")</f>
        <v/>
      </c>
      <c r="AC5131" t="str">
        <f>IF(AA5131="","",'Procytrat 100C'!B132)</f>
        <v/>
      </c>
      <c r="AD5131" t="str">
        <f>IF(AA5131="","",IFERROR(1*'Procytrat 100C'!C132,IFERROR(_xludf.NUMBERVALUE('Procytrat 100C'!C132,".",","),IFERROR(_xludf.NUMBERVALUE('Procytrat 100C'!C132,",","."),0))))</f>
        <v/>
      </c>
      <c r="AE5131" t="str">
        <f>IF(AA5131="","",'Procytrat 100C'!K132)</f>
        <v/>
      </c>
      <c r="AF5131">
        <f t="shared" si="504"/>
        <v>0</v>
      </c>
      <c r="AG5131" t="str">
        <f t="shared" si="505"/>
        <v/>
      </c>
      <c r="AH5131" t="str">
        <f t="shared" si="506"/>
        <v/>
      </c>
      <c r="AI5131">
        <f t="shared" si="507"/>
        <v>0</v>
      </c>
      <c r="AJ5131">
        <f t="shared" si="508"/>
        <v>0</v>
      </c>
      <c r="AK5131">
        <v>0</v>
      </c>
      <c r="AL5131" t="str">
        <f>IF(AA5131="","",IFERROR(IF(ISNUMBER('Procytrat 100C'!D132),'Procytrat 100C'!D132,IF(ISNUMBER(SEARCH("12",'Procytrat 100C'!D132)),EDATE(AB5131,12),IF(ISNUMBER(SEARCH("6",'Procytrat 100C'!D132)),EDATE(AB5131,6),IF(ISNUMBER(SEARCH("3",'Procytrat 100C'!D132)),EDATE(AB5131,3),DATEVALUE('Procytrat 100C'!D132))))),""))</f>
        <v/>
      </c>
      <c r="AM5131" t="str">
        <f t="shared" ca="1" si="509"/>
        <v/>
      </c>
    </row>
    <row r="5132" spans="27:39" x14ac:dyDescent="0.3">
      <c r="AA5132" t="str">
        <f>IF(COUNTA('Procytrat 100C'!A133,'Procytrat 100C'!B133,'Procytrat 100C'!C133)&gt;0,"100C","")</f>
        <v/>
      </c>
      <c r="AB5132" t="str">
        <f>IFERROR(IF(ISNUMBER('Procytrat 100C'!A133),'Procytrat 100C'!A133,DATEVALUE('Procytrat 100C'!A133)),"")</f>
        <v/>
      </c>
      <c r="AC5132" t="str">
        <f>IF(AA5132="","",'Procytrat 100C'!B133)</f>
        <v/>
      </c>
      <c r="AD5132" t="str">
        <f>IF(AA5132="","",IFERROR(1*'Procytrat 100C'!C133,IFERROR(_xludf.NUMBERVALUE('Procytrat 100C'!C133,".",","),IFERROR(_xludf.NUMBERVALUE('Procytrat 100C'!C133,",","."),0))))</f>
        <v/>
      </c>
      <c r="AE5132" t="str">
        <f>IF(AA5132="","",'Procytrat 100C'!K133)</f>
        <v/>
      </c>
      <c r="AF5132">
        <f t="shared" si="504"/>
        <v>0</v>
      </c>
      <c r="AG5132" t="str">
        <f t="shared" si="505"/>
        <v/>
      </c>
      <c r="AH5132" t="str">
        <f t="shared" si="506"/>
        <v/>
      </c>
      <c r="AI5132">
        <f t="shared" si="507"/>
        <v>0</v>
      </c>
      <c r="AJ5132">
        <f t="shared" si="508"/>
        <v>0</v>
      </c>
      <c r="AK5132">
        <v>0</v>
      </c>
      <c r="AL5132" t="str">
        <f>IF(AA5132="","",IFERROR(IF(ISNUMBER('Procytrat 100C'!D133),'Procytrat 100C'!D133,IF(ISNUMBER(SEARCH("12",'Procytrat 100C'!D133)),EDATE(AB5132,12),IF(ISNUMBER(SEARCH("6",'Procytrat 100C'!D133)),EDATE(AB5132,6),IF(ISNUMBER(SEARCH("3",'Procytrat 100C'!D133)),EDATE(AB5132,3),DATEVALUE('Procytrat 100C'!D133))))),""))</f>
        <v/>
      </c>
      <c r="AM5132" t="str">
        <f t="shared" ca="1" si="509"/>
        <v/>
      </c>
    </row>
    <row r="5133" spans="27:39" x14ac:dyDescent="0.3">
      <c r="AA5133" t="str">
        <f>IF(COUNTA('Procytrat 100C'!A134,'Procytrat 100C'!B134,'Procytrat 100C'!C134)&gt;0,"100C","")</f>
        <v/>
      </c>
      <c r="AB5133" t="str">
        <f>IFERROR(IF(ISNUMBER('Procytrat 100C'!A134),'Procytrat 100C'!A134,DATEVALUE('Procytrat 100C'!A134)),"")</f>
        <v/>
      </c>
      <c r="AC5133" t="str">
        <f>IF(AA5133="","",'Procytrat 100C'!B134)</f>
        <v/>
      </c>
      <c r="AD5133" t="str">
        <f>IF(AA5133="","",IFERROR(1*'Procytrat 100C'!C134,IFERROR(_xludf.NUMBERVALUE('Procytrat 100C'!C134,".",","),IFERROR(_xludf.NUMBERVALUE('Procytrat 100C'!C134,",","."),0))))</f>
        <v/>
      </c>
      <c r="AE5133" t="str">
        <f>IF(AA5133="","",'Procytrat 100C'!K134)</f>
        <v/>
      </c>
      <c r="AF5133">
        <f t="shared" si="504"/>
        <v>0</v>
      </c>
      <c r="AG5133" t="str">
        <f t="shared" si="505"/>
        <v/>
      </c>
      <c r="AH5133" t="str">
        <f t="shared" si="506"/>
        <v/>
      </c>
      <c r="AI5133">
        <f t="shared" si="507"/>
        <v>0</v>
      </c>
      <c r="AJ5133">
        <f t="shared" si="508"/>
        <v>0</v>
      </c>
      <c r="AK5133">
        <v>0</v>
      </c>
      <c r="AL5133" t="str">
        <f>IF(AA5133="","",IFERROR(IF(ISNUMBER('Procytrat 100C'!D134),'Procytrat 100C'!D134,IF(ISNUMBER(SEARCH("12",'Procytrat 100C'!D134)),EDATE(AB5133,12),IF(ISNUMBER(SEARCH("6",'Procytrat 100C'!D134)),EDATE(AB5133,6),IF(ISNUMBER(SEARCH("3",'Procytrat 100C'!D134)),EDATE(AB5133,3),DATEVALUE('Procytrat 100C'!D134))))),""))</f>
        <v/>
      </c>
      <c r="AM5133" t="str">
        <f t="shared" ca="1" si="509"/>
        <v/>
      </c>
    </row>
    <row r="5134" spans="27:39" x14ac:dyDescent="0.3">
      <c r="AA5134" t="str">
        <f>IF(COUNTA('Procytrat 100C'!A135,'Procytrat 100C'!B135,'Procytrat 100C'!C135)&gt;0,"100C","")</f>
        <v/>
      </c>
      <c r="AB5134" t="str">
        <f>IFERROR(IF(ISNUMBER('Procytrat 100C'!A135),'Procytrat 100C'!A135,DATEVALUE('Procytrat 100C'!A135)),"")</f>
        <v/>
      </c>
      <c r="AC5134" t="str">
        <f>IF(AA5134="","",'Procytrat 100C'!B135)</f>
        <v/>
      </c>
      <c r="AD5134" t="str">
        <f>IF(AA5134="","",IFERROR(1*'Procytrat 100C'!C135,IFERROR(_xludf.NUMBERVALUE('Procytrat 100C'!C135,".",","),IFERROR(_xludf.NUMBERVALUE('Procytrat 100C'!C135,",","."),0))))</f>
        <v/>
      </c>
      <c r="AE5134" t="str">
        <f>IF(AA5134="","",'Procytrat 100C'!K135)</f>
        <v/>
      </c>
      <c r="AF5134">
        <f t="shared" si="504"/>
        <v>0</v>
      </c>
      <c r="AG5134" t="str">
        <f t="shared" si="505"/>
        <v/>
      </c>
      <c r="AH5134" t="str">
        <f t="shared" si="506"/>
        <v/>
      </c>
      <c r="AI5134">
        <f t="shared" si="507"/>
        <v>0</v>
      </c>
      <c r="AJ5134">
        <f t="shared" si="508"/>
        <v>0</v>
      </c>
      <c r="AK5134">
        <v>0</v>
      </c>
      <c r="AL5134" t="str">
        <f>IF(AA5134="","",IFERROR(IF(ISNUMBER('Procytrat 100C'!D135),'Procytrat 100C'!D135,IF(ISNUMBER(SEARCH("12",'Procytrat 100C'!D135)),EDATE(AB5134,12),IF(ISNUMBER(SEARCH("6",'Procytrat 100C'!D135)),EDATE(AB5134,6),IF(ISNUMBER(SEARCH("3",'Procytrat 100C'!D135)),EDATE(AB5134,3),DATEVALUE('Procytrat 100C'!D135))))),""))</f>
        <v/>
      </c>
      <c r="AM5134" t="str">
        <f t="shared" ca="1" si="509"/>
        <v/>
      </c>
    </row>
    <row r="5135" spans="27:39" x14ac:dyDescent="0.3">
      <c r="AA5135" t="str">
        <f>IF(COUNTA('Procytrat 100C'!A136,'Procytrat 100C'!B136,'Procytrat 100C'!C136)&gt;0,"100C","")</f>
        <v/>
      </c>
      <c r="AB5135" t="str">
        <f>IFERROR(IF(ISNUMBER('Procytrat 100C'!A136),'Procytrat 100C'!A136,DATEVALUE('Procytrat 100C'!A136)),"")</f>
        <v/>
      </c>
      <c r="AC5135" t="str">
        <f>IF(AA5135="","",'Procytrat 100C'!B136)</f>
        <v/>
      </c>
      <c r="AD5135" t="str">
        <f>IF(AA5135="","",IFERROR(1*'Procytrat 100C'!C136,IFERROR(_xludf.NUMBERVALUE('Procytrat 100C'!C136,".",","),IFERROR(_xludf.NUMBERVALUE('Procytrat 100C'!C136,",","."),0))))</f>
        <v/>
      </c>
      <c r="AE5135" t="str">
        <f>IF(AA5135="","",'Procytrat 100C'!K136)</f>
        <v/>
      </c>
      <c r="AF5135">
        <f t="shared" si="504"/>
        <v>0</v>
      </c>
      <c r="AG5135" t="str">
        <f t="shared" si="505"/>
        <v/>
      </c>
      <c r="AH5135" t="str">
        <f t="shared" si="506"/>
        <v/>
      </c>
      <c r="AI5135">
        <f t="shared" si="507"/>
        <v>0</v>
      </c>
      <c r="AJ5135">
        <f t="shared" si="508"/>
        <v>0</v>
      </c>
      <c r="AK5135">
        <v>0</v>
      </c>
      <c r="AL5135" t="str">
        <f>IF(AA5135="","",IFERROR(IF(ISNUMBER('Procytrat 100C'!D136),'Procytrat 100C'!D136,IF(ISNUMBER(SEARCH("12",'Procytrat 100C'!D136)),EDATE(AB5135,12),IF(ISNUMBER(SEARCH("6",'Procytrat 100C'!D136)),EDATE(AB5135,6),IF(ISNUMBER(SEARCH("3",'Procytrat 100C'!D136)),EDATE(AB5135,3),DATEVALUE('Procytrat 100C'!D136))))),""))</f>
        <v/>
      </c>
      <c r="AM5135" t="str">
        <f t="shared" ca="1" si="509"/>
        <v/>
      </c>
    </row>
    <row r="5136" spans="27:39" x14ac:dyDescent="0.3">
      <c r="AA5136" t="str">
        <f>IF(COUNTA('Procytrat 100C'!A137,'Procytrat 100C'!B137,'Procytrat 100C'!C137)&gt;0,"100C","")</f>
        <v/>
      </c>
      <c r="AB5136" t="str">
        <f>IFERROR(IF(ISNUMBER('Procytrat 100C'!A137),'Procytrat 100C'!A137,DATEVALUE('Procytrat 100C'!A137)),"")</f>
        <v/>
      </c>
      <c r="AC5136" t="str">
        <f>IF(AA5136="","",'Procytrat 100C'!B137)</f>
        <v/>
      </c>
      <c r="AD5136" t="str">
        <f>IF(AA5136="","",IFERROR(1*'Procytrat 100C'!C137,IFERROR(_xludf.NUMBERVALUE('Procytrat 100C'!C137,".",","),IFERROR(_xludf.NUMBERVALUE('Procytrat 100C'!C137,",","."),0))))</f>
        <v/>
      </c>
      <c r="AE5136" t="str">
        <f>IF(AA5136="","",'Procytrat 100C'!K137)</f>
        <v/>
      </c>
      <c r="AF5136">
        <f t="shared" si="504"/>
        <v>0</v>
      </c>
      <c r="AG5136" t="str">
        <f t="shared" si="505"/>
        <v/>
      </c>
      <c r="AH5136" t="str">
        <f t="shared" si="506"/>
        <v/>
      </c>
      <c r="AI5136">
        <f t="shared" si="507"/>
        <v>0</v>
      </c>
      <c r="AJ5136">
        <f t="shared" si="508"/>
        <v>0</v>
      </c>
      <c r="AK5136">
        <v>0</v>
      </c>
      <c r="AL5136" t="str">
        <f>IF(AA5136="","",IFERROR(IF(ISNUMBER('Procytrat 100C'!D137),'Procytrat 100C'!D137,IF(ISNUMBER(SEARCH("12",'Procytrat 100C'!D137)),EDATE(AB5136,12),IF(ISNUMBER(SEARCH("6",'Procytrat 100C'!D137)),EDATE(AB5136,6),IF(ISNUMBER(SEARCH("3",'Procytrat 100C'!D137)),EDATE(AB5136,3),DATEVALUE('Procytrat 100C'!D137))))),""))</f>
        <v/>
      </c>
      <c r="AM5136" t="str">
        <f t="shared" ca="1" si="509"/>
        <v/>
      </c>
    </row>
    <row r="5137" spans="27:39" x14ac:dyDescent="0.3">
      <c r="AA5137" t="str">
        <f>IF(COUNTA('Procytrat 100C'!A138,'Procytrat 100C'!B138,'Procytrat 100C'!C138)&gt;0,"100C","")</f>
        <v/>
      </c>
      <c r="AB5137" t="str">
        <f>IFERROR(IF(ISNUMBER('Procytrat 100C'!A138),'Procytrat 100C'!A138,DATEVALUE('Procytrat 100C'!A138)),"")</f>
        <v/>
      </c>
      <c r="AC5137" t="str">
        <f>IF(AA5137="","",'Procytrat 100C'!B138)</f>
        <v/>
      </c>
      <c r="AD5137" t="str">
        <f>IF(AA5137="","",IFERROR(1*'Procytrat 100C'!C138,IFERROR(_xludf.NUMBERVALUE('Procytrat 100C'!C138,".",","),IFERROR(_xludf.NUMBERVALUE('Procytrat 100C'!C138,",","."),0))))</f>
        <v/>
      </c>
      <c r="AE5137" t="str">
        <f>IF(AA5137="","",'Procytrat 100C'!K138)</f>
        <v/>
      </c>
      <c r="AF5137">
        <f t="shared" si="504"/>
        <v>0</v>
      </c>
      <c r="AG5137" t="str">
        <f t="shared" si="505"/>
        <v/>
      </c>
      <c r="AH5137" t="str">
        <f t="shared" si="506"/>
        <v/>
      </c>
      <c r="AI5137">
        <f t="shared" si="507"/>
        <v>0</v>
      </c>
      <c r="AJ5137">
        <f t="shared" si="508"/>
        <v>0</v>
      </c>
      <c r="AK5137">
        <v>0</v>
      </c>
      <c r="AL5137" t="str">
        <f>IF(AA5137="","",IFERROR(IF(ISNUMBER('Procytrat 100C'!D138),'Procytrat 100C'!D138,IF(ISNUMBER(SEARCH("12",'Procytrat 100C'!D138)),EDATE(AB5137,12),IF(ISNUMBER(SEARCH("6",'Procytrat 100C'!D138)),EDATE(AB5137,6),IF(ISNUMBER(SEARCH("3",'Procytrat 100C'!D138)),EDATE(AB5137,3),DATEVALUE('Procytrat 100C'!D138))))),""))</f>
        <v/>
      </c>
      <c r="AM5137" t="str">
        <f t="shared" ca="1" si="509"/>
        <v/>
      </c>
    </row>
    <row r="5138" spans="27:39" x14ac:dyDescent="0.3">
      <c r="AA5138" t="str">
        <f>IF(COUNTA('Procytrat 100C'!A139,'Procytrat 100C'!B139,'Procytrat 100C'!C139)&gt;0,"100C","")</f>
        <v/>
      </c>
      <c r="AB5138" t="str">
        <f>IFERROR(IF(ISNUMBER('Procytrat 100C'!A139),'Procytrat 100C'!A139,DATEVALUE('Procytrat 100C'!A139)),"")</f>
        <v/>
      </c>
      <c r="AC5138" t="str">
        <f>IF(AA5138="","",'Procytrat 100C'!B139)</f>
        <v/>
      </c>
      <c r="AD5138" t="str">
        <f>IF(AA5138="","",IFERROR(1*'Procytrat 100C'!C139,IFERROR(_xludf.NUMBERVALUE('Procytrat 100C'!C139,".",","),IFERROR(_xludf.NUMBERVALUE('Procytrat 100C'!C139,",","."),0))))</f>
        <v/>
      </c>
      <c r="AE5138" t="str">
        <f>IF(AA5138="","",'Procytrat 100C'!K139)</f>
        <v/>
      </c>
      <c r="AF5138">
        <f t="shared" si="504"/>
        <v>0</v>
      </c>
      <c r="AG5138" t="str">
        <f t="shared" si="505"/>
        <v/>
      </c>
      <c r="AH5138" t="str">
        <f t="shared" si="506"/>
        <v/>
      </c>
      <c r="AI5138">
        <f t="shared" si="507"/>
        <v>0</v>
      </c>
      <c r="AJ5138">
        <f t="shared" si="508"/>
        <v>0</v>
      </c>
      <c r="AK5138">
        <v>0</v>
      </c>
      <c r="AL5138" t="str">
        <f>IF(AA5138="","",IFERROR(IF(ISNUMBER('Procytrat 100C'!D139),'Procytrat 100C'!D139,IF(ISNUMBER(SEARCH("12",'Procytrat 100C'!D139)),EDATE(AB5138,12),IF(ISNUMBER(SEARCH("6",'Procytrat 100C'!D139)),EDATE(AB5138,6),IF(ISNUMBER(SEARCH("3",'Procytrat 100C'!D139)),EDATE(AB5138,3),DATEVALUE('Procytrat 100C'!D139))))),""))</f>
        <v/>
      </c>
      <c r="AM5138" t="str">
        <f t="shared" ca="1" si="509"/>
        <v/>
      </c>
    </row>
    <row r="5139" spans="27:39" x14ac:dyDescent="0.3">
      <c r="AA5139" t="str">
        <f>IF(COUNTA('Procytrat 100C'!A140,'Procytrat 100C'!B140,'Procytrat 100C'!C140)&gt;0,"100C","")</f>
        <v/>
      </c>
      <c r="AB5139" t="str">
        <f>IFERROR(IF(ISNUMBER('Procytrat 100C'!A140),'Procytrat 100C'!A140,DATEVALUE('Procytrat 100C'!A140)),"")</f>
        <v/>
      </c>
      <c r="AC5139" t="str">
        <f>IF(AA5139="","",'Procytrat 100C'!B140)</f>
        <v/>
      </c>
      <c r="AD5139" t="str">
        <f>IF(AA5139="","",IFERROR(1*'Procytrat 100C'!C140,IFERROR(_xludf.NUMBERVALUE('Procytrat 100C'!C140,".",","),IFERROR(_xludf.NUMBERVALUE('Procytrat 100C'!C140,",","."),0))))</f>
        <v/>
      </c>
      <c r="AE5139" t="str">
        <f>IF(AA5139="","",'Procytrat 100C'!K140)</f>
        <v/>
      </c>
      <c r="AF5139">
        <f t="shared" si="504"/>
        <v>0</v>
      </c>
      <c r="AG5139" t="str">
        <f t="shared" si="505"/>
        <v/>
      </c>
      <c r="AH5139" t="str">
        <f t="shared" si="506"/>
        <v/>
      </c>
      <c r="AI5139">
        <f t="shared" si="507"/>
        <v>0</v>
      </c>
      <c r="AJ5139">
        <f t="shared" si="508"/>
        <v>0</v>
      </c>
      <c r="AK5139">
        <v>0</v>
      </c>
      <c r="AL5139" t="str">
        <f>IF(AA5139="","",IFERROR(IF(ISNUMBER('Procytrat 100C'!D140),'Procytrat 100C'!D140,IF(ISNUMBER(SEARCH("12",'Procytrat 100C'!D140)),EDATE(AB5139,12),IF(ISNUMBER(SEARCH("6",'Procytrat 100C'!D140)),EDATE(AB5139,6),IF(ISNUMBER(SEARCH("3",'Procytrat 100C'!D140)),EDATE(AB5139,3),DATEVALUE('Procytrat 100C'!D140))))),""))</f>
        <v/>
      </c>
      <c r="AM5139" t="str">
        <f t="shared" ca="1" si="509"/>
        <v/>
      </c>
    </row>
    <row r="5140" spans="27:39" x14ac:dyDescent="0.3">
      <c r="AA5140" t="str">
        <f>IF(COUNTA('Procytrat 100C'!A141,'Procytrat 100C'!B141,'Procytrat 100C'!C141)&gt;0,"100C","")</f>
        <v/>
      </c>
      <c r="AB5140" t="str">
        <f>IFERROR(IF(ISNUMBER('Procytrat 100C'!A141),'Procytrat 100C'!A141,DATEVALUE('Procytrat 100C'!A141)),"")</f>
        <v/>
      </c>
      <c r="AC5140" t="str">
        <f>IF(AA5140="","",'Procytrat 100C'!B141)</f>
        <v/>
      </c>
      <c r="AD5140" t="str">
        <f>IF(AA5140="","",IFERROR(1*'Procytrat 100C'!C141,IFERROR(_xludf.NUMBERVALUE('Procytrat 100C'!C141,".",","),IFERROR(_xludf.NUMBERVALUE('Procytrat 100C'!C141,",","."),0))))</f>
        <v/>
      </c>
      <c r="AE5140" t="str">
        <f>IF(AA5140="","",'Procytrat 100C'!K141)</f>
        <v/>
      </c>
      <c r="AF5140">
        <f t="shared" si="504"/>
        <v>0</v>
      </c>
      <c r="AG5140" t="str">
        <f t="shared" si="505"/>
        <v/>
      </c>
      <c r="AH5140" t="str">
        <f t="shared" si="506"/>
        <v/>
      </c>
      <c r="AI5140">
        <f t="shared" si="507"/>
        <v>0</v>
      </c>
      <c r="AJ5140">
        <f t="shared" si="508"/>
        <v>0</v>
      </c>
      <c r="AK5140">
        <v>0</v>
      </c>
      <c r="AL5140" t="str">
        <f>IF(AA5140="","",IFERROR(IF(ISNUMBER('Procytrat 100C'!D141),'Procytrat 100C'!D141,IF(ISNUMBER(SEARCH("12",'Procytrat 100C'!D141)),EDATE(AB5140,12),IF(ISNUMBER(SEARCH("6",'Procytrat 100C'!D141)),EDATE(AB5140,6),IF(ISNUMBER(SEARCH("3",'Procytrat 100C'!D141)),EDATE(AB5140,3),DATEVALUE('Procytrat 100C'!D141))))),""))</f>
        <v/>
      </c>
      <c r="AM5140" t="str">
        <f t="shared" ca="1" si="509"/>
        <v/>
      </c>
    </row>
    <row r="5141" spans="27:39" x14ac:dyDescent="0.3">
      <c r="AA5141" t="str">
        <f>IF(COUNTA('Procytrat 100C'!A142,'Procytrat 100C'!B142,'Procytrat 100C'!C142)&gt;0,"100C","")</f>
        <v/>
      </c>
      <c r="AB5141" t="str">
        <f>IFERROR(IF(ISNUMBER('Procytrat 100C'!A142),'Procytrat 100C'!A142,DATEVALUE('Procytrat 100C'!A142)),"")</f>
        <v/>
      </c>
      <c r="AC5141" t="str">
        <f>IF(AA5141="","",'Procytrat 100C'!B142)</f>
        <v/>
      </c>
      <c r="AD5141" t="str">
        <f>IF(AA5141="","",IFERROR(1*'Procytrat 100C'!C142,IFERROR(_xludf.NUMBERVALUE('Procytrat 100C'!C142,".",","),IFERROR(_xludf.NUMBERVALUE('Procytrat 100C'!C142,",","."),0))))</f>
        <v/>
      </c>
      <c r="AE5141" t="str">
        <f>IF(AA5141="","",'Procytrat 100C'!K142)</f>
        <v/>
      </c>
      <c r="AF5141">
        <f t="shared" si="504"/>
        <v>0</v>
      </c>
      <c r="AG5141" t="str">
        <f t="shared" si="505"/>
        <v/>
      </c>
      <c r="AH5141" t="str">
        <f t="shared" si="506"/>
        <v/>
      </c>
      <c r="AI5141">
        <f t="shared" si="507"/>
        <v>0</v>
      </c>
      <c r="AJ5141">
        <f t="shared" si="508"/>
        <v>0</v>
      </c>
      <c r="AK5141">
        <v>0</v>
      </c>
      <c r="AL5141" t="str">
        <f>IF(AA5141="","",IFERROR(IF(ISNUMBER('Procytrat 100C'!D142),'Procytrat 100C'!D142,IF(ISNUMBER(SEARCH("12",'Procytrat 100C'!D142)),EDATE(AB5141,12),IF(ISNUMBER(SEARCH("6",'Procytrat 100C'!D142)),EDATE(AB5141,6),IF(ISNUMBER(SEARCH("3",'Procytrat 100C'!D142)),EDATE(AB5141,3),DATEVALUE('Procytrat 100C'!D142))))),""))</f>
        <v/>
      </c>
      <c r="AM5141" t="str">
        <f t="shared" ca="1" si="509"/>
        <v/>
      </c>
    </row>
    <row r="5142" spans="27:39" x14ac:dyDescent="0.3">
      <c r="AA5142" t="str">
        <f>IF(COUNTA('Procytrat 100C'!A143,'Procytrat 100C'!B143,'Procytrat 100C'!C143)&gt;0,"100C","")</f>
        <v/>
      </c>
      <c r="AB5142" t="str">
        <f>IFERROR(IF(ISNUMBER('Procytrat 100C'!A143),'Procytrat 100C'!A143,DATEVALUE('Procytrat 100C'!A143)),"")</f>
        <v/>
      </c>
      <c r="AC5142" t="str">
        <f>IF(AA5142="","",'Procytrat 100C'!B143)</f>
        <v/>
      </c>
      <c r="AD5142" t="str">
        <f>IF(AA5142="","",IFERROR(1*'Procytrat 100C'!C143,IFERROR(_xludf.NUMBERVALUE('Procytrat 100C'!C143,".",","),IFERROR(_xludf.NUMBERVALUE('Procytrat 100C'!C143,",","."),0))))</f>
        <v/>
      </c>
      <c r="AE5142" t="str">
        <f>IF(AA5142="","",'Procytrat 100C'!K143)</f>
        <v/>
      </c>
      <c r="AF5142">
        <f t="shared" si="504"/>
        <v>0</v>
      </c>
      <c r="AG5142" t="str">
        <f t="shared" si="505"/>
        <v/>
      </c>
      <c r="AH5142" t="str">
        <f t="shared" si="506"/>
        <v/>
      </c>
      <c r="AI5142">
        <f t="shared" si="507"/>
        <v>0</v>
      </c>
      <c r="AJ5142">
        <f t="shared" si="508"/>
        <v>0</v>
      </c>
      <c r="AK5142">
        <v>0</v>
      </c>
      <c r="AL5142" t="str">
        <f>IF(AA5142="","",IFERROR(IF(ISNUMBER('Procytrat 100C'!D143),'Procytrat 100C'!D143,IF(ISNUMBER(SEARCH("12",'Procytrat 100C'!D143)),EDATE(AB5142,12),IF(ISNUMBER(SEARCH("6",'Procytrat 100C'!D143)),EDATE(AB5142,6),IF(ISNUMBER(SEARCH("3",'Procytrat 100C'!D143)),EDATE(AB5142,3),DATEVALUE('Procytrat 100C'!D143))))),""))</f>
        <v/>
      </c>
      <c r="AM5142" t="str">
        <f t="shared" ca="1" si="509"/>
        <v/>
      </c>
    </row>
    <row r="5143" spans="27:39" x14ac:dyDescent="0.3">
      <c r="AA5143" t="str">
        <f>IF(COUNTA('Procytrat 100C'!A144,'Procytrat 100C'!B144,'Procytrat 100C'!C144)&gt;0,"100C","")</f>
        <v/>
      </c>
      <c r="AB5143" t="str">
        <f>IFERROR(IF(ISNUMBER('Procytrat 100C'!A144),'Procytrat 100C'!A144,DATEVALUE('Procytrat 100C'!A144)),"")</f>
        <v/>
      </c>
      <c r="AC5143" t="str">
        <f>IF(AA5143="","",'Procytrat 100C'!B144)</f>
        <v/>
      </c>
      <c r="AD5143" t="str">
        <f>IF(AA5143="","",IFERROR(1*'Procytrat 100C'!C144,IFERROR(_xludf.NUMBERVALUE('Procytrat 100C'!C144,".",","),IFERROR(_xludf.NUMBERVALUE('Procytrat 100C'!C144,",","."),0))))</f>
        <v/>
      </c>
      <c r="AE5143" t="str">
        <f>IF(AA5143="","",'Procytrat 100C'!K144)</f>
        <v/>
      </c>
      <c r="AF5143">
        <f t="shared" si="504"/>
        <v>0</v>
      </c>
      <c r="AG5143" t="str">
        <f t="shared" si="505"/>
        <v/>
      </c>
      <c r="AH5143" t="str">
        <f t="shared" si="506"/>
        <v/>
      </c>
      <c r="AI5143">
        <f t="shared" si="507"/>
        <v>0</v>
      </c>
      <c r="AJ5143">
        <f t="shared" si="508"/>
        <v>0</v>
      </c>
      <c r="AK5143">
        <v>0</v>
      </c>
      <c r="AL5143" t="str">
        <f>IF(AA5143="","",IFERROR(IF(ISNUMBER('Procytrat 100C'!D144),'Procytrat 100C'!D144,IF(ISNUMBER(SEARCH("12",'Procytrat 100C'!D144)),EDATE(AB5143,12),IF(ISNUMBER(SEARCH("6",'Procytrat 100C'!D144)),EDATE(AB5143,6),IF(ISNUMBER(SEARCH("3",'Procytrat 100C'!D144)),EDATE(AB5143,3),DATEVALUE('Procytrat 100C'!D144))))),""))</f>
        <v/>
      </c>
      <c r="AM5143" t="str">
        <f t="shared" ca="1" si="509"/>
        <v/>
      </c>
    </row>
    <row r="5144" spans="27:39" x14ac:dyDescent="0.3">
      <c r="AA5144" t="str">
        <f>IF(COUNTA('Procytrat 100C'!A145,'Procytrat 100C'!B145,'Procytrat 100C'!C145)&gt;0,"100C","")</f>
        <v/>
      </c>
      <c r="AB5144" t="str">
        <f>IFERROR(IF(ISNUMBER('Procytrat 100C'!A145),'Procytrat 100C'!A145,DATEVALUE('Procytrat 100C'!A145)),"")</f>
        <v/>
      </c>
      <c r="AC5144" t="str">
        <f>IF(AA5144="","",'Procytrat 100C'!B145)</f>
        <v/>
      </c>
      <c r="AD5144" t="str">
        <f>IF(AA5144="","",IFERROR(1*'Procytrat 100C'!C145,IFERROR(_xludf.NUMBERVALUE('Procytrat 100C'!C145,".",","),IFERROR(_xludf.NUMBERVALUE('Procytrat 100C'!C145,",","."),0))))</f>
        <v/>
      </c>
      <c r="AE5144" t="str">
        <f>IF(AA5144="","",'Procytrat 100C'!K145)</f>
        <v/>
      </c>
      <c r="AF5144">
        <f t="shared" si="504"/>
        <v>0</v>
      </c>
      <c r="AG5144" t="str">
        <f t="shared" si="505"/>
        <v/>
      </c>
      <c r="AH5144" t="str">
        <f t="shared" si="506"/>
        <v/>
      </c>
      <c r="AI5144">
        <f t="shared" si="507"/>
        <v>0</v>
      </c>
      <c r="AJ5144">
        <f t="shared" si="508"/>
        <v>0</v>
      </c>
      <c r="AK5144">
        <v>0</v>
      </c>
      <c r="AL5144" t="str">
        <f>IF(AA5144="","",IFERROR(IF(ISNUMBER('Procytrat 100C'!D145),'Procytrat 100C'!D145,IF(ISNUMBER(SEARCH("12",'Procytrat 100C'!D145)),EDATE(AB5144,12),IF(ISNUMBER(SEARCH("6",'Procytrat 100C'!D145)),EDATE(AB5144,6),IF(ISNUMBER(SEARCH("3",'Procytrat 100C'!D145)),EDATE(AB5144,3),DATEVALUE('Procytrat 100C'!D145))))),""))</f>
        <v/>
      </c>
      <c r="AM5144" t="str">
        <f t="shared" ca="1" si="509"/>
        <v/>
      </c>
    </row>
    <row r="5145" spans="27:39" x14ac:dyDescent="0.3">
      <c r="AA5145" t="str">
        <f>IF(COUNTA('Procytrat 100C'!A146,'Procytrat 100C'!B146,'Procytrat 100C'!C146)&gt;0,"100C","")</f>
        <v/>
      </c>
      <c r="AB5145" t="str">
        <f>IFERROR(IF(ISNUMBER('Procytrat 100C'!A146),'Procytrat 100C'!A146,DATEVALUE('Procytrat 100C'!A146)),"")</f>
        <v/>
      </c>
      <c r="AC5145" t="str">
        <f>IF(AA5145="","",'Procytrat 100C'!B146)</f>
        <v/>
      </c>
      <c r="AD5145" t="str">
        <f>IF(AA5145="","",IFERROR(1*'Procytrat 100C'!C146,IFERROR(_xludf.NUMBERVALUE('Procytrat 100C'!C146,".",","),IFERROR(_xludf.NUMBERVALUE('Procytrat 100C'!C146,",","."),0))))</f>
        <v/>
      </c>
      <c r="AE5145" t="str">
        <f>IF(AA5145="","",'Procytrat 100C'!K146)</f>
        <v/>
      </c>
      <c r="AF5145">
        <f t="shared" si="504"/>
        <v>0</v>
      </c>
      <c r="AG5145" t="str">
        <f t="shared" si="505"/>
        <v/>
      </c>
      <c r="AH5145" t="str">
        <f t="shared" si="506"/>
        <v/>
      </c>
      <c r="AI5145">
        <f t="shared" si="507"/>
        <v>0</v>
      </c>
      <c r="AJ5145">
        <f t="shared" si="508"/>
        <v>0</v>
      </c>
      <c r="AK5145">
        <v>0</v>
      </c>
      <c r="AL5145" t="str">
        <f>IF(AA5145="","",IFERROR(IF(ISNUMBER('Procytrat 100C'!D146),'Procytrat 100C'!D146,IF(ISNUMBER(SEARCH("12",'Procytrat 100C'!D146)),EDATE(AB5145,12),IF(ISNUMBER(SEARCH("6",'Procytrat 100C'!D146)),EDATE(AB5145,6),IF(ISNUMBER(SEARCH("3",'Procytrat 100C'!D146)),EDATE(AB5145,3),DATEVALUE('Procytrat 100C'!D146))))),""))</f>
        <v/>
      </c>
      <c r="AM5145" t="str">
        <f t="shared" ca="1" si="509"/>
        <v/>
      </c>
    </row>
    <row r="5146" spans="27:39" x14ac:dyDescent="0.3">
      <c r="AA5146" t="str">
        <f>IF(COUNTA('Procytrat 100C'!A147,'Procytrat 100C'!B147,'Procytrat 100C'!C147)&gt;0,"100C","")</f>
        <v/>
      </c>
      <c r="AB5146" t="str">
        <f>IFERROR(IF(ISNUMBER('Procytrat 100C'!A147),'Procytrat 100C'!A147,DATEVALUE('Procytrat 100C'!A147)),"")</f>
        <v/>
      </c>
      <c r="AC5146" t="str">
        <f>IF(AA5146="","",'Procytrat 100C'!B147)</f>
        <v/>
      </c>
      <c r="AD5146" t="str">
        <f>IF(AA5146="","",IFERROR(1*'Procytrat 100C'!C147,IFERROR(_xludf.NUMBERVALUE('Procytrat 100C'!C147,".",","),IFERROR(_xludf.NUMBERVALUE('Procytrat 100C'!C147,",","."),0))))</f>
        <v/>
      </c>
      <c r="AE5146" t="str">
        <f>IF(AA5146="","",'Procytrat 100C'!K147)</f>
        <v/>
      </c>
      <c r="AF5146">
        <f t="shared" si="504"/>
        <v>0</v>
      </c>
      <c r="AG5146" t="str">
        <f t="shared" si="505"/>
        <v/>
      </c>
      <c r="AH5146" t="str">
        <f t="shared" si="506"/>
        <v/>
      </c>
      <c r="AI5146">
        <f t="shared" si="507"/>
        <v>0</v>
      </c>
      <c r="AJ5146">
        <f t="shared" si="508"/>
        <v>0</v>
      </c>
      <c r="AK5146">
        <v>0</v>
      </c>
      <c r="AL5146" t="str">
        <f>IF(AA5146="","",IFERROR(IF(ISNUMBER('Procytrat 100C'!D147),'Procytrat 100C'!D147,IF(ISNUMBER(SEARCH("12",'Procytrat 100C'!D147)),EDATE(AB5146,12),IF(ISNUMBER(SEARCH("6",'Procytrat 100C'!D147)),EDATE(AB5146,6),IF(ISNUMBER(SEARCH("3",'Procytrat 100C'!D147)),EDATE(AB5146,3),DATEVALUE('Procytrat 100C'!D147))))),""))</f>
        <v/>
      </c>
      <c r="AM5146" t="str">
        <f t="shared" ca="1" si="509"/>
        <v/>
      </c>
    </row>
    <row r="5147" spans="27:39" x14ac:dyDescent="0.3">
      <c r="AA5147" t="str">
        <f>IF(COUNTA('Procytrat 100C'!A148,'Procytrat 100C'!B148,'Procytrat 100C'!C148)&gt;0,"100C","")</f>
        <v/>
      </c>
      <c r="AB5147" t="str">
        <f>IFERROR(IF(ISNUMBER('Procytrat 100C'!A148),'Procytrat 100C'!A148,DATEVALUE('Procytrat 100C'!A148)),"")</f>
        <v/>
      </c>
      <c r="AC5147" t="str">
        <f>IF(AA5147="","",'Procytrat 100C'!B148)</f>
        <v/>
      </c>
      <c r="AD5147" t="str">
        <f>IF(AA5147="","",IFERROR(1*'Procytrat 100C'!C148,IFERROR(_xludf.NUMBERVALUE('Procytrat 100C'!C148,".",","),IFERROR(_xludf.NUMBERVALUE('Procytrat 100C'!C148,",","."),0))))</f>
        <v/>
      </c>
      <c r="AE5147" t="str">
        <f>IF(AA5147="","",'Procytrat 100C'!K148)</f>
        <v/>
      </c>
      <c r="AF5147">
        <f t="shared" si="504"/>
        <v>0</v>
      </c>
      <c r="AG5147" t="str">
        <f t="shared" si="505"/>
        <v/>
      </c>
      <c r="AH5147" t="str">
        <f t="shared" si="506"/>
        <v/>
      </c>
      <c r="AI5147">
        <f t="shared" si="507"/>
        <v>0</v>
      </c>
      <c r="AJ5147">
        <f t="shared" si="508"/>
        <v>0</v>
      </c>
      <c r="AK5147">
        <v>0</v>
      </c>
      <c r="AL5147" t="str">
        <f>IF(AA5147="","",IFERROR(IF(ISNUMBER('Procytrat 100C'!D148),'Procytrat 100C'!D148,IF(ISNUMBER(SEARCH("12",'Procytrat 100C'!D148)),EDATE(AB5147,12),IF(ISNUMBER(SEARCH("6",'Procytrat 100C'!D148)),EDATE(AB5147,6),IF(ISNUMBER(SEARCH("3",'Procytrat 100C'!D148)),EDATE(AB5147,3),DATEVALUE('Procytrat 100C'!D148))))),""))</f>
        <v/>
      </c>
      <c r="AM5147" t="str">
        <f t="shared" ca="1" si="509"/>
        <v/>
      </c>
    </row>
    <row r="5148" spans="27:39" x14ac:dyDescent="0.3">
      <c r="AA5148" t="str">
        <f>IF(COUNTA('Procytrat 100C'!A149,'Procytrat 100C'!B149,'Procytrat 100C'!C149)&gt;0,"100C","")</f>
        <v/>
      </c>
      <c r="AB5148" t="str">
        <f>IFERROR(IF(ISNUMBER('Procytrat 100C'!A149),'Procytrat 100C'!A149,DATEVALUE('Procytrat 100C'!A149)),"")</f>
        <v/>
      </c>
      <c r="AC5148" t="str">
        <f>IF(AA5148="","",'Procytrat 100C'!B149)</f>
        <v/>
      </c>
      <c r="AD5148" t="str">
        <f>IF(AA5148="","",IFERROR(1*'Procytrat 100C'!C149,IFERROR(_xludf.NUMBERVALUE('Procytrat 100C'!C149,".",","),IFERROR(_xludf.NUMBERVALUE('Procytrat 100C'!C149,",","."),0))))</f>
        <v/>
      </c>
      <c r="AE5148" t="str">
        <f>IF(AA5148="","",'Procytrat 100C'!K149)</f>
        <v/>
      </c>
      <c r="AF5148">
        <f t="shared" si="504"/>
        <v>0</v>
      </c>
      <c r="AG5148" t="str">
        <f t="shared" si="505"/>
        <v/>
      </c>
      <c r="AH5148" t="str">
        <f t="shared" si="506"/>
        <v/>
      </c>
      <c r="AI5148">
        <f t="shared" si="507"/>
        <v>0</v>
      </c>
      <c r="AJ5148">
        <f t="shared" si="508"/>
        <v>0</v>
      </c>
      <c r="AK5148">
        <v>0</v>
      </c>
      <c r="AL5148" t="str">
        <f>IF(AA5148="","",IFERROR(IF(ISNUMBER('Procytrat 100C'!D149),'Procytrat 100C'!D149,IF(ISNUMBER(SEARCH("12",'Procytrat 100C'!D149)),EDATE(AB5148,12),IF(ISNUMBER(SEARCH("6",'Procytrat 100C'!D149)),EDATE(AB5148,6),IF(ISNUMBER(SEARCH("3",'Procytrat 100C'!D149)),EDATE(AB5148,3),DATEVALUE('Procytrat 100C'!D149))))),""))</f>
        <v/>
      </c>
      <c r="AM5148" t="str">
        <f t="shared" ca="1" si="509"/>
        <v/>
      </c>
    </row>
    <row r="5149" spans="27:39" x14ac:dyDescent="0.3">
      <c r="AA5149" t="str">
        <f>IF(COUNTA('Procytrat 100C'!A150,'Procytrat 100C'!B150,'Procytrat 100C'!C150)&gt;0,"100C","")</f>
        <v/>
      </c>
      <c r="AB5149" t="str">
        <f>IFERROR(IF(ISNUMBER('Procytrat 100C'!A150),'Procytrat 100C'!A150,DATEVALUE('Procytrat 100C'!A150)),"")</f>
        <v/>
      </c>
      <c r="AC5149" t="str">
        <f>IF(AA5149="","",'Procytrat 100C'!B150)</f>
        <v/>
      </c>
      <c r="AD5149" t="str">
        <f>IF(AA5149="","",IFERROR(1*'Procytrat 100C'!C150,IFERROR(_xludf.NUMBERVALUE('Procytrat 100C'!C150,".",","),IFERROR(_xludf.NUMBERVALUE('Procytrat 100C'!C150,",","."),0))))</f>
        <v/>
      </c>
      <c r="AE5149" t="str">
        <f>IF(AA5149="","",'Procytrat 100C'!K150)</f>
        <v/>
      </c>
      <c r="AF5149">
        <f t="shared" si="504"/>
        <v>0</v>
      </c>
      <c r="AG5149" t="str">
        <f t="shared" si="505"/>
        <v/>
      </c>
      <c r="AH5149" t="str">
        <f t="shared" si="506"/>
        <v/>
      </c>
      <c r="AI5149">
        <f t="shared" si="507"/>
        <v>0</v>
      </c>
      <c r="AJ5149">
        <f t="shared" si="508"/>
        <v>0</v>
      </c>
      <c r="AK5149">
        <v>0</v>
      </c>
      <c r="AL5149" t="str">
        <f>IF(AA5149="","",IFERROR(IF(ISNUMBER('Procytrat 100C'!D150),'Procytrat 100C'!D150,IF(ISNUMBER(SEARCH("12",'Procytrat 100C'!D150)),EDATE(AB5149,12),IF(ISNUMBER(SEARCH("6",'Procytrat 100C'!D150)),EDATE(AB5149,6),IF(ISNUMBER(SEARCH("3",'Procytrat 100C'!D150)),EDATE(AB5149,3),DATEVALUE('Procytrat 100C'!D150))))),""))</f>
        <v/>
      </c>
      <c r="AM5149" t="str">
        <f t="shared" ca="1" si="509"/>
        <v/>
      </c>
    </row>
    <row r="5150" spans="27:39" x14ac:dyDescent="0.3">
      <c r="AA5150" t="str">
        <f>IF(COUNTA('Procytrat 100C'!A151,'Procytrat 100C'!B151,'Procytrat 100C'!C151)&gt;0,"100C","")</f>
        <v/>
      </c>
      <c r="AB5150" t="str">
        <f>IFERROR(IF(ISNUMBER('Procytrat 100C'!A151),'Procytrat 100C'!A151,DATEVALUE('Procytrat 100C'!A151)),"")</f>
        <v/>
      </c>
      <c r="AC5150" t="str">
        <f>IF(AA5150="","",'Procytrat 100C'!B151)</f>
        <v/>
      </c>
      <c r="AD5150" t="str">
        <f>IF(AA5150="","",IFERROR(1*'Procytrat 100C'!C151,IFERROR(_xludf.NUMBERVALUE('Procytrat 100C'!C151,".",","),IFERROR(_xludf.NUMBERVALUE('Procytrat 100C'!C151,",","."),0))))</f>
        <v/>
      </c>
      <c r="AE5150" t="str">
        <f>IF(AA5150="","",'Procytrat 100C'!K151)</f>
        <v/>
      </c>
      <c r="AF5150">
        <f t="shared" si="504"/>
        <v>0</v>
      </c>
      <c r="AG5150" t="str">
        <f t="shared" si="505"/>
        <v/>
      </c>
      <c r="AH5150" t="str">
        <f t="shared" si="506"/>
        <v/>
      </c>
      <c r="AI5150">
        <f t="shared" si="507"/>
        <v>0</v>
      </c>
      <c r="AJ5150">
        <f t="shared" si="508"/>
        <v>0</v>
      </c>
      <c r="AK5150">
        <v>0</v>
      </c>
      <c r="AL5150" t="str">
        <f>IF(AA5150="","",IFERROR(IF(ISNUMBER('Procytrat 100C'!D151),'Procytrat 100C'!D151,IF(ISNUMBER(SEARCH("12",'Procytrat 100C'!D151)),EDATE(AB5150,12),IF(ISNUMBER(SEARCH("6",'Procytrat 100C'!D151)),EDATE(AB5150,6),IF(ISNUMBER(SEARCH("3",'Procytrat 100C'!D151)),EDATE(AB5150,3),DATEVALUE('Procytrat 100C'!D151))))),""))</f>
        <v/>
      </c>
      <c r="AM5150" t="str">
        <f t="shared" ca="1" si="509"/>
        <v/>
      </c>
    </row>
    <row r="5151" spans="27:39" x14ac:dyDescent="0.3">
      <c r="AA5151" t="str">
        <f>IF(COUNTA('Procytrat 100C'!A152,'Procytrat 100C'!B152,'Procytrat 100C'!C152)&gt;0,"100C","")</f>
        <v/>
      </c>
      <c r="AB5151" t="str">
        <f>IFERROR(IF(ISNUMBER('Procytrat 100C'!A152),'Procytrat 100C'!A152,DATEVALUE('Procytrat 100C'!A152)),"")</f>
        <v/>
      </c>
      <c r="AC5151" t="str">
        <f>IF(AA5151="","",'Procytrat 100C'!B152)</f>
        <v/>
      </c>
      <c r="AD5151" t="str">
        <f>IF(AA5151="","",IFERROR(1*'Procytrat 100C'!C152,IFERROR(_xludf.NUMBERVALUE('Procytrat 100C'!C152,".",","),IFERROR(_xludf.NUMBERVALUE('Procytrat 100C'!C152,",","."),0))))</f>
        <v/>
      </c>
      <c r="AE5151" t="str">
        <f>IF(AA5151="","",'Procytrat 100C'!K152)</f>
        <v/>
      </c>
      <c r="AF5151">
        <f t="shared" si="504"/>
        <v>0</v>
      </c>
      <c r="AG5151" t="str">
        <f t="shared" si="505"/>
        <v/>
      </c>
      <c r="AH5151" t="str">
        <f t="shared" si="506"/>
        <v/>
      </c>
      <c r="AI5151">
        <f t="shared" si="507"/>
        <v>0</v>
      </c>
      <c r="AJ5151">
        <f t="shared" si="508"/>
        <v>0</v>
      </c>
      <c r="AK5151">
        <v>0</v>
      </c>
      <c r="AL5151" t="str">
        <f>IF(AA5151="","",IFERROR(IF(ISNUMBER('Procytrat 100C'!D152),'Procytrat 100C'!D152,IF(ISNUMBER(SEARCH("12",'Procytrat 100C'!D152)),EDATE(AB5151,12),IF(ISNUMBER(SEARCH("6",'Procytrat 100C'!D152)),EDATE(AB5151,6),IF(ISNUMBER(SEARCH("3",'Procytrat 100C'!D152)),EDATE(AB5151,3),DATEVALUE('Procytrat 100C'!D152))))),""))</f>
        <v/>
      </c>
      <c r="AM5151" t="str">
        <f t="shared" ca="1" si="509"/>
        <v/>
      </c>
    </row>
    <row r="5152" spans="27:39" x14ac:dyDescent="0.3">
      <c r="AA5152" t="str">
        <f>IF(COUNTA('Procytrat 100C'!A153,'Procytrat 100C'!B153,'Procytrat 100C'!C153)&gt;0,"100C","")</f>
        <v/>
      </c>
      <c r="AB5152" t="str">
        <f>IFERROR(IF(ISNUMBER('Procytrat 100C'!A153),'Procytrat 100C'!A153,DATEVALUE('Procytrat 100C'!A153)),"")</f>
        <v/>
      </c>
      <c r="AC5152" t="str">
        <f>IF(AA5152="","",'Procytrat 100C'!B153)</f>
        <v/>
      </c>
      <c r="AD5152" t="str">
        <f>IF(AA5152="","",IFERROR(1*'Procytrat 100C'!C153,IFERROR(_xludf.NUMBERVALUE('Procytrat 100C'!C153,".",","),IFERROR(_xludf.NUMBERVALUE('Procytrat 100C'!C153,",","."),0))))</f>
        <v/>
      </c>
      <c r="AE5152" t="str">
        <f>IF(AA5152="","",'Procytrat 100C'!K153)</f>
        <v/>
      </c>
      <c r="AF5152">
        <f t="shared" si="504"/>
        <v>0</v>
      </c>
      <c r="AG5152" t="str">
        <f t="shared" si="505"/>
        <v/>
      </c>
      <c r="AH5152" t="str">
        <f t="shared" si="506"/>
        <v/>
      </c>
      <c r="AI5152">
        <f t="shared" si="507"/>
        <v>0</v>
      </c>
      <c r="AJ5152">
        <f t="shared" si="508"/>
        <v>0</v>
      </c>
      <c r="AK5152">
        <v>0</v>
      </c>
      <c r="AL5152" t="str">
        <f>IF(AA5152="","",IFERROR(IF(ISNUMBER('Procytrat 100C'!D153),'Procytrat 100C'!D153,IF(ISNUMBER(SEARCH("12",'Procytrat 100C'!D153)),EDATE(AB5152,12),IF(ISNUMBER(SEARCH("6",'Procytrat 100C'!D153)),EDATE(AB5152,6),IF(ISNUMBER(SEARCH("3",'Procytrat 100C'!D153)),EDATE(AB5152,3),DATEVALUE('Procytrat 100C'!D153))))),""))</f>
        <v/>
      </c>
      <c r="AM5152" t="str">
        <f t="shared" ca="1" si="509"/>
        <v/>
      </c>
    </row>
    <row r="5153" spans="27:39" x14ac:dyDescent="0.3">
      <c r="AA5153" t="str">
        <f>IF(COUNTA('Procytrat 100C'!A154,'Procytrat 100C'!B154,'Procytrat 100C'!C154)&gt;0,"100C","")</f>
        <v/>
      </c>
      <c r="AB5153" t="str">
        <f>IFERROR(IF(ISNUMBER('Procytrat 100C'!A154),'Procytrat 100C'!A154,DATEVALUE('Procytrat 100C'!A154)),"")</f>
        <v/>
      </c>
      <c r="AC5153" t="str">
        <f>IF(AA5153="","",'Procytrat 100C'!B154)</f>
        <v/>
      </c>
      <c r="AD5153" t="str">
        <f>IF(AA5153="","",IFERROR(1*'Procytrat 100C'!C154,IFERROR(_xludf.NUMBERVALUE('Procytrat 100C'!C154,".",","),IFERROR(_xludf.NUMBERVALUE('Procytrat 100C'!C154,",","."),0))))</f>
        <v/>
      </c>
      <c r="AE5153" t="str">
        <f>IF(AA5153="","",'Procytrat 100C'!K154)</f>
        <v/>
      </c>
      <c r="AF5153">
        <f t="shared" si="504"/>
        <v>0</v>
      </c>
      <c r="AG5153" t="str">
        <f t="shared" si="505"/>
        <v/>
      </c>
      <c r="AH5153" t="str">
        <f t="shared" si="506"/>
        <v/>
      </c>
      <c r="AI5153">
        <f t="shared" si="507"/>
        <v>0</v>
      </c>
      <c r="AJ5153">
        <f t="shared" si="508"/>
        <v>0</v>
      </c>
      <c r="AK5153">
        <v>0</v>
      </c>
      <c r="AL5153" t="str">
        <f>IF(AA5153="","",IFERROR(IF(ISNUMBER('Procytrat 100C'!D154),'Procytrat 100C'!D154,IF(ISNUMBER(SEARCH("12",'Procytrat 100C'!D154)),EDATE(AB5153,12),IF(ISNUMBER(SEARCH("6",'Procytrat 100C'!D154)),EDATE(AB5153,6),IF(ISNUMBER(SEARCH("3",'Procytrat 100C'!D154)),EDATE(AB5153,3),DATEVALUE('Procytrat 100C'!D154))))),""))</f>
        <v/>
      </c>
      <c r="AM5153" t="str">
        <f t="shared" ca="1" si="509"/>
        <v/>
      </c>
    </row>
    <row r="5154" spans="27:39" x14ac:dyDescent="0.3">
      <c r="AA5154" t="str">
        <f>IF(COUNTA('Procytrat 100C'!A155,'Procytrat 100C'!B155,'Procytrat 100C'!C155)&gt;0,"100C","")</f>
        <v/>
      </c>
      <c r="AB5154" t="str">
        <f>IFERROR(IF(ISNUMBER('Procytrat 100C'!A155),'Procytrat 100C'!A155,DATEVALUE('Procytrat 100C'!A155)),"")</f>
        <v/>
      </c>
      <c r="AC5154" t="str">
        <f>IF(AA5154="","",'Procytrat 100C'!B155)</f>
        <v/>
      </c>
      <c r="AD5154" t="str">
        <f>IF(AA5154="","",IFERROR(1*'Procytrat 100C'!C155,IFERROR(_xludf.NUMBERVALUE('Procytrat 100C'!C155,".",","),IFERROR(_xludf.NUMBERVALUE('Procytrat 100C'!C155,",","."),0))))</f>
        <v/>
      </c>
      <c r="AE5154" t="str">
        <f>IF(AA5154="","",'Procytrat 100C'!K155)</f>
        <v/>
      </c>
      <c r="AF5154">
        <f t="shared" si="504"/>
        <v>0</v>
      </c>
      <c r="AG5154" t="str">
        <f t="shared" si="505"/>
        <v/>
      </c>
      <c r="AH5154" t="str">
        <f t="shared" si="506"/>
        <v/>
      </c>
      <c r="AI5154">
        <f t="shared" si="507"/>
        <v>0</v>
      </c>
      <c r="AJ5154">
        <f t="shared" si="508"/>
        <v>0</v>
      </c>
      <c r="AK5154">
        <v>0</v>
      </c>
      <c r="AL5154" t="str">
        <f>IF(AA5154="","",IFERROR(IF(ISNUMBER('Procytrat 100C'!D155),'Procytrat 100C'!D155,IF(ISNUMBER(SEARCH("12",'Procytrat 100C'!D155)),EDATE(AB5154,12),IF(ISNUMBER(SEARCH("6",'Procytrat 100C'!D155)),EDATE(AB5154,6),IF(ISNUMBER(SEARCH("3",'Procytrat 100C'!D155)),EDATE(AB5154,3),DATEVALUE('Procytrat 100C'!D155))))),""))</f>
        <v/>
      </c>
      <c r="AM5154" t="str">
        <f t="shared" ca="1" si="509"/>
        <v/>
      </c>
    </row>
    <row r="5155" spans="27:39" x14ac:dyDescent="0.3">
      <c r="AA5155" t="str">
        <f>IF(COUNTA('Procytrat 100C'!A156,'Procytrat 100C'!B156,'Procytrat 100C'!C156)&gt;0,"100C","")</f>
        <v/>
      </c>
      <c r="AB5155" t="str">
        <f>IFERROR(IF(ISNUMBER('Procytrat 100C'!A156),'Procytrat 100C'!A156,DATEVALUE('Procytrat 100C'!A156)),"")</f>
        <v/>
      </c>
      <c r="AC5155" t="str">
        <f>IF(AA5155="","",'Procytrat 100C'!B156)</f>
        <v/>
      </c>
      <c r="AD5155" t="str">
        <f>IF(AA5155="","",IFERROR(1*'Procytrat 100C'!C156,IFERROR(_xludf.NUMBERVALUE('Procytrat 100C'!C156,".",","),IFERROR(_xludf.NUMBERVALUE('Procytrat 100C'!C156,",","."),0))))</f>
        <v/>
      </c>
      <c r="AE5155" t="str">
        <f>IF(AA5155="","",'Procytrat 100C'!K156)</f>
        <v/>
      </c>
      <c r="AF5155">
        <f t="shared" si="504"/>
        <v>0</v>
      </c>
      <c r="AG5155" t="str">
        <f t="shared" si="505"/>
        <v/>
      </c>
      <c r="AH5155" t="str">
        <f t="shared" si="506"/>
        <v/>
      </c>
      <c r="AI5155">
        <f t="shared" si="507"/>
        <v>0</v>
      </c>
      <c r="AJ5155">
        <f t="shared" si="508"/>
        <v>0</v>
      </c>
      <c r="AK5155">
        <v>0</v>
      </c>
      <c r="AL5155" t="str">
        <f>IF(AA5155="","",IFERROR(IF(ISNUMBER('Procytrat 100C'!D156),'Procytrat 100C'!D156,IF(ISNUMBER(SEARCH("12",'Procytrat 100C'!D156)),EDATE(AB5155,12),IF(ISNUMBER(SEARCH("6",'Procytrat 100C'!D156)),EDATE(AB5155,6),IF(ISNUMBER(SEARCH("3",'Procytrat 100C'!D156)),EDATE(AB5155,3),DATEVALUE('Procytrat 100C'!D156))))),""))</f>
        <v/>
      </c>
      <c r="AM5155" t="str">
        <f t="shared" ca="1" si="509"/>
        <v/>
      </c>
    </row>
    <row r="5156" spans="27:39" x14ac:dyDescent="0.3">
      <c r="AA5156" t="str">
        <f>IF(COUNTA('Procytrat 100C'!A157,'Procytrat 100C'!B157,'Procytrat 100C'!C157)&gt;0,"100C","")</f>
        <v/>
      </c>
      <c r="AB5156" t="str">
        <f>IFERROR(IF(ISNUMBER('Procytrat 100C'!A157),'Procytrat 100C'!A157,DATEVALUE('Procytrat 100C'!A157)),"")</f>
        <v/>
      </c>
      <c r="AC5156" t="str">
        <f>IF(AA5156="","",'Procytrat 100C'!B157)</f>
        <v/>
      </c>
      <c r="AD5156" t="str">
        <f>IF(AA5156="","",IFERROR(1*'Procytrat 100C'!C157,IFERROR(_xludf.NUMBERVALUE('Procytrat 100C'!C157,".",","),IFERROR(_xludf.NUMBERVALUE('Procytrat 100C'!C157,",","."),0))))</f>
        <v/>
      </c>
      <c r="AE5156" t="str">
        <f>IF(AA5156="","",'Procytrat 100C'!K157)</f>
        <v/>
      </c>
      <c r="AF5156">
        <f t="shared" si="504"/>
        <v>0</v>
      </c>
      <c r="AG5156" t="str">
        <f t="shared" si="505"/>
        <v/>
      </c>
      <c r="AH5156" t="str">
        <f t="shared" si="506"/>
        <v/>
      </c>
      <c r="AI5156">
        <f t="shared" si="507"/>
        <v>0</v>
      </c>
      <c r="AJ5156">
        <f t="shared" si="508"/>
        <v>0</v>
      </c>
      <c r="AK5156">
        <v>0</v>
      </c>
      <c r="AL5156" t="str">
        <f>IF(AA5156="","",IFERROR(IF(ISNUMBER('Procytrat 100C'!D157),'Procytrat 100C'!D157,IF(ISNUMBER(SEARCH("12",'Procytrat 100C'!D157)),EDATE(AB5156,12),IF(ISNUMBER(SEARCH("6",'Procytrat 100C'!D157)),EDATE(AB5156,6),IF(ISNUMBER(SEARCH("3",'Procytrat 100C'!D157)),EDATE(AB5156,3),DATEVALUE('Procytrat 100C'!D157))))),""))</f>
        <v/>
      </c>
      <c r="AM5156" t="str">
        <f t="shared" ca="1" si="509"/>
        <v/>
      </c>
    </row>
    <row r="5157" spans="27:39" x14ac:dyDescent="0.3">
      <c r="AA5157" t="str">
        <f>IF(COUNTA('Procytrat 100C'!A158,'Procytrat 100C'!B158,'Procytrat 100C'!C158)&gt;0,"100C","")</f>
        <v/>
      </c>
      <c r="AB5157" t="str">
        <f>IFERROR(IF(ISNUMBER('Procytrat 100C'!A158),'Procytrat 100C'!A158,DATEVALUE('Procytrat 100C'!A158)),"")</f>
        <v/>
      </c>
      <c r="AC5157" t="str">
        <f>IF(AA5157="","",'Procytrat 100C'!B158)</f>
        <v/>
      </c>
      <c r="AD5157" t="str">
        <f>IF(AA5157="","",IFERROR(1*'Procytrat 100C'!C158,IFERROR(_xludf.NUMBERVALUE('Procytrat 100C'!C158,".",","),IFERROR(_xludf.NUMBERVALUE('Procytrat 100C'!C158,",","."),0))))</f>
        <v/>
      </c>
      <c r="AE5157" t="str">
        <f>IF(AA5157="","",'Procytrat 100C'!K158)</f>
        <v/>
      </c>
      <c r="AF5157">
        <f t="shared" si="504"/>
        <v>0</v>
      </c>
      <c r="AG5157" t="str">
        <f t="shared" si="505"/>
        <v/>
      </c>
      <c r="AH5157" t="str">
        <f t="shared" si="506"/>
        <v/>
      </c>
      <c r="AI5157">
        <f t="shared" si="507"/>
        <v>0</v>
      </c>
      <c r="AJ5157">
        <f t="shared" si="508"/>
        <v>0</v>
      </c>
      <c r="AK5157">
        <v>0</v>
      </c>
      <c r="AL5157" t="str">
        <f>IF(AA5157="","",IFERROR(IF(ISNUMBER('Procytrat 100C'!D158),'Procytrat 100C'!D158,IF(ISNUMBER(SEARCH("12",'Procytrat 100C'!D158)),EDATE(AB5157,12),IF(ISNUMBER(SEARCH("6",'Procytrat 100C'!D158)),EDATE(AB5157,6),IF(ISNUMBER(SEARCH("3",'Procytrat 100C'!D158)),EDATE(AB5157,3),DATEVALUE('Procytrat 100C'!D158))))),""))</f>
        <v/>
      </c>
      <c r="AM5157" t="str">
        <f t="shared" ca="1" si="509"/>
        <v/>
      </c>
    </row>
    <row r="5158" spans="27:39" x14ac:dyDescent="0.3">
      <c r="AA5158" t="str">
        <f>IF(COUNTA('Procytrat 100C'!A159,'Procytrat 100C'!B159,'Procytrat 100C'!C159)&gt;0,"100C","")</f>
        <v/>
      </c>
      <c r="AB5158" t="str">
        <f>IFERROR(IF(ISNUMBER('Procytrat 100C'!A159),'Procytrat 100C'!A159,DATEVALUE('Procytrat 100C'!A159)),"")</f>
        <v/>
      </c>
      <c r="AC5158" t="str">
        <f>IF(AA5158="","",'Procytrat 100C'!B159)</f>
        <v/>
      </c>
      <c r="AD5158" t="str">
        <f>IF(AA5158="","",IFERROR(1*'Procytrat 100C'!C159,IFERROR(_xludf.NUMBERVALUE('Procytrat 100C'!C159,".",","),IFERROR(_xludf.NUMBERVALUE('Procytrat 100C'!C159,",","."),0))))</f>
        <v/>
      </c>
      <c r="AE5158" t="str">
        <f>IF(AA5158="","",'Procytrat 100C'!K159)</f>
        <v/>
      </c>
      <c r="AF5158">
        <f t="shared" si="504"/>
        <v>0</v>
      </c>
      <c r="AG5158" t="str">
        <f t="shared" si="505"/>
        <v/>
      </c>
      <c r="AH5158" t="str">
        <f t="shared" si="506"/>
        <v/>
      </c>
      <c r="AI5158">
        <f t="shared" si="507"/>
        <v>0</v>
      </c>
      <c r="AJ5158">
        <f t="shared" si="508"/>
        <v>0</v>
      </c>
      <c r="AK5158">
        <v>0</v>
      </c>
      <c r="AL5158" t="str">
        <f>IF(AA5158="","",IFERROR(IF(ISNUMBER('Procytrat 100C'!D159),'Procytrat 100C'!D159,IF(ISNUMBER(SEARCH("12",'Procytrat 100C'!D159)),EDATE(AB5158,12),IF(ISNUMBER(SEARCH("6",'Procytrat 100C'!D159)),EDATE(AB5158,6),IF(ISNUMBER(SEARCH("3",'Procytrat 100C'!D159)),EDATE(AB5158,3),DATEVALUE('Procytrat 100C'!D159))))),""))</f>
        <v/>
      </c>
      <c r="AM5158" t="str">
        <f t="shared" ca="1" si="509"/>
        <v/>
      </c>
    </row>
    <row r="5159" spans="27:39" x14ac:dyDescent="0.3">
      <c r="AA5159" t="str">
        <f>IF(COUNTA('Procytrat 100C'!A160,'Procytrat 100C'!B160,'Procytrat 100C'!C160)&gt;0,"100C","")</f>
        <v/>
      </c>
      <c r="AB5159" t="str">
        <f>IFERROR(IF(ISNUMBER('Procytrat 100C'!A160),'Procytrat 100C'!A160,DATEVALUE('Procytrat 100C'!A160)),"")</f>
        <v/>
      </c>
      <c r="AC5159" t="str">
        <f>IF(AA5159="","",'Procytrat 100C'!B160)</f>
        <v/>
      </c>
      <c r="AD5159" t="str">
        <f>IF(AA5159="","",IFERROR(1*'Procytrat 100C'!C160,IFERROR(_xludf.NUMBERVALUE('Procytrat 100C'!C160,".",","),IFERROR(_xludf.NUMBERVALUE('Procytrat 100C'!C160,",","."),0))))</f>
        <v/>
      </c>
      <c r="AE5159" t="str">
        <f>IF(AA5159="","",'Procytrat 100C'!K160)</f>
        <v/>
      </c>
      <c r="AF5159">
        <f t="shared" si="504"/>
        <v>0</v>
      </c>
      <c r="AG5159" t="str">
        <f t="shared" si="505"/>
        <v/>
      </c>
      <c r="AH5159" t="str">
        <f t="shared" si="506"/>
        <v/>
      </c>
      <c r="AI5159">
        <f t="shared" si="507"/>
        <v>0</v>
      </c>
      <c r="AJ5159">
        <f t="shared" si="508"/>
        <v>0</v>
      </c>
      <c r="AK5159">
        <v>0</v>
      </c>
      <c r="AL5159" t="str">
        <f>IF(AA5159="","",IFERROR(IF(ISNUMBER('Procytrat 100C'!D160),'Procytrat 100C'!D160,IF(ISNUMBER(SEARCH("12",'Procytrat 100C'!D160)),EDATE(AB5159,12),IF(ISNUMBER(SEARCH("6",'Procytrat 100C'!D160)),EDATE(AB5159,6),IF(ISNUMBER(SEARCH("3",'Procytrat 100C'!D160)),EDATE(AB5159,3),DATEVALUE('Procytrat 100C'!D160))))),""))</f>
        <v/>
      </c>
      <c r="AM5159" t="str">
        <f t="shared" ca="1" si="509"/>
        <v/>
      </c>
    </row>
    <row r="5160" spans="27:39" x14ac:dyDescent="0.3">
      <c r="AA5160" t="str">
        <f>IF(COUNTA('Procytrat 100C'!A161,'Procytrat 100C'!B161,'Procytrat 100C'!C161)&gt;0,"100C","")</f>
        <v/>
      </c>
      <c r="AB5160" t="str">
        <f>IFERROR(IF(ISNUMBER('Procytrat 100C'!A161),'Procytrat 100C'!A161,DATEVALUE('Procytrat 100C'!A161)),"")</f>
        <v/>
      </c>
      <c r="AC5160" t="str">
        <f>IF(AA5160="","",'Procytrat 100C'!B161)</f>
        <v/>
      </c>
      <c r="AD5160" t="str">
        <f>IF(AA5160="","",IFERROR(1*'Procytrat 100C'!C161,IFERROR(_xludf.NUMBERVALUE('Procytrat 100C'!C161,".",","),IFERROR(_xludf.NUMBERVALUE('Procytrat 100C'!C161,",","."),0))))</f>
        <v/>
      </c>
      <c r="AE5160" t="str">
        <f>IF(AA5160="","",'Procytrat 100C'!K161)</f>
        <v/>
      </c>
      <c r="AF5160">
        <f t="shared" si="504"/>
        <v>0</v>
      </c>
      <c r="AG5160" t="str">
        <f t="shared" si="505"/>
        <v/>
      </c>
      <c r="AH5160" t="str">
        <f t="shared" si="506"/>
        <v/>
      </c>
      <c r="AI5160">
        <f t="shared" si="507"/>
        <v>0</v>
      </c>
      <c r="AJ5160">
        <f t="shared" si="508"/>
        <v>0</v>
      </c>
      <c r="AK5160">
        <v>0</v>
      </c>
      <c r="AL5160" t="str">
        <f>IF(AA5160="","",IFERROR(IF(ISNUMBER('Procytrat 100C'!D161),'Procytrat 100C'!D161,IF(ISNUMBER(SEARCH("12",'Procytrat 100C'!D161)),EDATE(AB5160,12),IF(ISNUMBER(SEARCH("6",'Procytrat 100C'!D161)),EDATE(AB5160,6),IF(ISNUMBER(SEARCH("3",'Procytrat 100C'!D161)),EDATE(AB5160,3),DATEVALUE('Procytrat 100C'!D161))))),""))</f>
        <v/>
      </c>
      <c r="AM5160" t="str">
        <f t="shared" ca="1" si="509"/>
        <v/>
      </c>
    </row>
    <row r="5161" spans="27:39" x14ac:dyDescent="0.3">
      <c r="AA5161" t="str">
        <f>IF(COUNTA('Procytrat 100C'!A162,'Procytrat 100C'!B162,'Procytrat 100C'!C162)&gt;0,"100C","")</f>
        <v/>
      </c>
      <c r="AB5161" t="str">
        <f>IFERROR(IF(ISNUMBER('Procytrat 100C'!A162),'Procytrat 100C'!A162,DATEVALUE('Procytrat 100C'!A162)),"")</f>
        <v/>
      </c>
      <c r="AC5161" t="str">
        <f>IF(AA5161="","",'Procytrat 100C'!B162)</f>
        <v/>
      </c>
      <c r="AD5161" t="str">
        <f>IF(AA5161="","",IFERROR(1*'Procytrat 100C'!C162,IFERROR(_xludf.NUMBERVALUE('Procytrat 100C'!C162,".",","),IFERROR(_xludf.NUMBERVALUE('Procytrat 100C'!C162,",","."),0))))</f>
        <v/>
      </c>
      <c r="AE5161" t="str">
        <f>IF(AA5161="","",'Procytrat 100C'!K162)</f>
        <v/>
      </c>
      <c r="AF5161">
        <f t="shared" si="504"/>
        <v>0</v>
      </c>
      <c r="AG5161" t="str">
        <f t="shared" si="505"/>
        <v/>
      </c>
      <c r="AH5161" t="str">
        <f t="shared" si="506"/>
        <v/>
      </c>
      <c r="AI5161">
        <f t="shared" si="507"/>
        <v>0</v>
      </c>
      <c r="AJ5161">
        <f t="shared" si="508"/>
        <v>0</v>
      </c>
      <c r="AK5161">
        <v>0</v>
      </c>
      <c r="AL5161" t="str">
        <f>IF(AA5161="","",IFERROR(IF(ISNUMBER('Procytrat 100C'!D162),'Procytrat 100C'!D162,IF(ISNUMBER(SEARCH("12",'Procytrat 100C'!D162)),EDATE(AB5161,12),IF(ISNUMBER(SEARCH("6",'Procytrat 100C'!D162)),EDATE(AB5161,6),IF(ISNUMBER(SEARCH("3",'Procytrat 100C'!D162)),EDATE(AB5161,3),DATEVALUE('Procytrat 100C'!D162))))),""))</f>
        <v/>
      </c>
      <c r="AM5161" t="str">
        <f t="shared" ca="1" si="509"/>
        <v/>
      </c>
    </row>
    <row r="5162" spans="27:39" x14ac:dyDescent="0.3">
      <c r="AA5162" t="str">
        <f>IF(COUNTA('Procytrat 100C'!A163,'Procytrat 100C'!B163,'Procytrat 100C'!C163)&gt;0,"100C","")</f>
        <v/>
      </c>
      <c r="AB5162" t="str">
        <f>IFERROR(IF(ISNUMBER('Procytrat 100C'!A163),'Procytrat 100C'!A163,DATEVALUE('Procytrat 100C'!A163)),"")</f>
        <v/>
      </c>
      <c r="AC5162" t="str">
        <f>IF(AA5162="","",'Procytrat 100C'!B163)</f>
        <v/>
      </c>
      <c r="AD5162" t="str">
        <f>IF(AA5162="","",IFERROR(1*'Procytrat 100C'!C163,IFERROR(_xludf.NUMBERVALUE('Procytrat 100C'!C163,".",","),IFERROR(_xludf.NUMBERVALUE('Procytrat 100C'!C163,",","."),0))))</f>
        <v/>
      </c>
      <c r="AE5162" t="str">
        <f>IF(AA5162="","",'Procytrat 100C'!K163)</f>
        <v/>
      </c>
      <c r="AF5162">
        <f t="shared" si="504"/>
        <v>0</v>
      </c>
      <c r="AG5162" t="str">
        <f t="shared" si="505"/>
        <v/>
      </c>
      <c r="AH5162" t="str">
        <f t="shared" si="506"/>
        <v/>
      </c>
      <c r="AI5162">
        <f t="shared" si="507"/>
        <v>0</v>
      </c>
      <c r="AJ5162">
        <f t="shared" si="508"/>
        <v>0</v>
      </c>
      <c r="AK5162">
        <v>0</v>
      </c>
      <c r="AL5162" t="str">
        <f>IF(AA5162="","",IFERROR(IF(ISNUMBER('Procytrat 100C'!D163),'Procytrat 100C'!D163,IF(ISNUMBER(SEARCH("12",'Procytrat 100C'!D163)),EDATE(AB5162,12),IF(ISNUMBER(SEARCH("6",'Procytrat 100C'!D163)),EDATE(AB5162,6),IF(ISNUMBER(SEARCH("3",'Procytrat 100C'!D163)),EDATE(AB5162,3),DATEVALUE('Procytrat 100C'!D163))))),""))</f>
        <v/>
      </c>
      <c r="AM5162" t="str">
        <f t="shared" ca="1" si="509"/>
        <v/>
      </c>
    </row>
    <row r="5163" spans="27:39" x14ac:dyDescent="0.3">
      <c r="AA5163" t="str">
        <f>IF(COUNTA('Procytrat 100C'!A164,'Procytrat 100C'!B164,'Procytrat 100C'!C164)&gt;0,"100C","")</f>
        <v/>
      </c>
      <c r="AB5163" t="str">
        <f>IFERROR(IF(ISNUMBER('Procytrat 100C'!A164),'Procytrat 100C'!A164,DATEVALUE('Procytrat 100C'!A164)),"")</f>
        <v/>
      </c>
      <c r="AC5163" t="str">
        <f>IF(AA5163="","",'Procytrat 100C'!B164)</f>
        <v/>
      </c>
      <c r="AD5163" t="str">
        <f>IF(AA5163="","",IFERROR(1*'Procytrat 100C'!C164,IFERROR(_xludf.NUMBERVALUE('Procytrat 100C'!C164,".",","),IFERROR(_xludf.NUMBERVALUE('Procytrat 100C'!C164,",","."),0))))</f>
        <v/>
      </c>
      <c r="AE5163" t="str">
        <f>IF(AA5163="","",'Procytrat 100C'!K164)</f>
        <v/>
      </c>
      <c r="AF5163">
        <f t="shared" si="504"/>
        <v>0</v>
      </c>
      <c r="AG5163" t="str">
        <f t="shared" si="505"/>
        <v/>
      </c>
      <c r="AH5163" t="str">
        <f t="shared" si="506"/>
        <v/>
      </c>
      <c r="AI5163">
        <f t="shared" si="507"/>
        <v>0</v>
      </c>
      <c r="AJ5163">
        <f t="shared" si="508"/>
        <v>0</v>
      </c>
      <c r="AK5163">
        <v>0</v>
      </c>
      <c r="AL5163" t="str">
        <f>IF(AA5163="","",IFERROR(IF(ISNUMBER('Procytrat 100C'!D164),'Procytrat 100C'!D164,IF(ISNUMBER(SEARCH("12",'Procytrat 100C'!D164)),EDATE(AB5163,12),IF(ISNUMBER(SEARCH("6",'Procytrat 100C'!D164)),EDATE(AB5163,6),IF(ISNUMBER(SEARCH("3",'Procytrat 100C'!D164)),EDATE(AB5163,3),DATEVALUE('Procytrat 100C'!D164))))),""))</f>
        <v/>
      </c>
      <c r="AM5163" t="str">
        <f t="shared" ca="1" si="509"/>
        <v/>
      </c>
    </row>
    <row r="5164" spans="27:39" x14ac:dyDescent="0.3">
      <c r="AA5164" t="str">
        <f>IF(COUNTA('Procytrat 100C'!A165,'Procytrat 100C'!B165,'Procytrat 100C'!C165)&gt;0,"100C","")</f>
        <v/>
      </c>
      <c r="AB5164" t="str">
        <f>IFERROR(IF(ISNUMBER('Procytrat 100C'!A165),'Procytrat 100C'!A165,DATEVALUE('Procytrat 100C'!A165)),"")</f>
        <v/>
      </c>
      <c r="AC5164" t="str">
        <f>IF(AA5164="","",'Procytrat 100C'!B165)</f>
        <v/>
      </c>
      <c r="AD5164" t="str">
        <f>IF(AA5164="","",IFERROR(1*'Procytrat 100C'!C165,IFERROR(_xludf.NUMBERVALUE('Procytrat 100C'!C165,".",","),IFERROR(_xludf.NUMBERVALUE('Procytrat 100C'!C165,",","."),0))))</f>
        <v/>
      </c>
      <c r="AE5164" t="str">
        <f>IF(AA5164="","",'Procytrat 100C'!K165)</f>
        <v/>
      </c>
      <c r="AF5164">
        <f t="shared" si="504"/>
        <v>0</v>
      </c>
      <c r="AG5164" t="str">
        <f t="shared" si="505"/>
        <v/>
      </c>
      <c r="AH5164" t="str">
        <f t="shared" si="506"/>
        <v/>
      </c>
      <c r="AI5164">
        <f t="shared" si="507"/>
        <v>0</v>
      </c>
      <c r="AJ5164">
        <f t="shared" si="508"/>
        <v>0</v>
      </c>
      <c r="AK5164">
        <v>0</v>
      </c>
      <c r="AL5164" t="str">
        <f>IF(AA5164="","",IFERROR(IF(ISNUMBER('Procytrat 100C'!D165),'Procytrat 100C'!D165,IF(ISNUMBER(SEARCH("12",'Procytrat 100C'!D165)),EDATE(AB5164,12),IF(ISNUMBER(SEARCH("6",'Procytrat 100C'!D165)),EDATE(AB5164,6),IF(ISNUMBER(SEARCH("3",'Procytrat 100C'!D165)),EDATE(AB5164,3),DATEVALUE('Procytrat 100C'!D165))))),""))</f>
        <v/>
      </c>
      <c r="AM5164" t="str">
        <f t="shared" ca="1" si="509"/>
        <v/>
      </c>
    </row>
    <row r="5165" spans="27:39" x14ac:dyDescent="0.3">
      <c r="AA5165" t="str">
        <f>IF(COUNTA('Procytrat 100C'!A166,'Procytrat 100C'!B166,'Procytrat 100C'!C166)&gt;0,"100C","")</f>
        <v/>
      </c>
      <c r="AB5165" t="str">
        <f>IFERROR(IF(ISNUMBER('Procytrat 100C'!A166),'Procytrat 100C'!A166,DATEVALUE('Procytrat 100C'!A166)),"")</f>
        <v/>
      </c>
      <c r="AC5165" t="str">
        <f>IF(AA5165="","",'Procytrat 100C'!B166)</f>
        <v/>
      </c>
      <c r="AD5165" t="str">
        <f>IF(AA5165="","",IFERROR(1*'Procytrat 100C'!C166,IFERROR(_xludf.NUMBERVALUE('Procytrat 100C'!C166,".",","),IFERROR(_xludf.NUMBERVALUE('Procytrat 100C'!C166,",","."),0))))</f>
        <v/>
      </c>
      <c r="AE5165" t="str">
        <f>IF(AA5165="","",'Procytrat 100C'!K166)</f>
        <v/>
      </c>
      <c r="AF5165">
        <f t="shared" si="504"/>
        <v>0</v>
      </c>
      <c r="AG5165" t="str">
        <f t="shared" si="505"/>
        <v/>
      </c>
      <c r="AH5165" t="str">
        <f t="shared" si="506"/>
        <v/>
      </c>
      <c r="AI5165">
        <f t="shared" si="507"/>
        <v>0</v>
      </c>
      <c r="AJ5165">
        <f t="shared" si="508"/>
        <v>0</v>
      </c>
      <c r="AK5165">
        <v>0</v>
      </c>
      <c r="AL5165" t="str">
        <f>IF(AA5165="","",IFERROR(IF(ISNUMBER('Procytrat 100C'!D166),'Procytrat 100C'!D166,IF(ISNUMBER(SEARCH("12",'Procytrat 100C'!D166)),EDATE(AB5165,12),IF(ISNUMBER(SEARCH("6",'Procytrat 100C'!D166)),EDATE(AB5165,6),IF(ISNUMBER(SEARCH("3",'Procytrat 100C'!D166)),EDATE(AB5165,3),DATEVALUE('Procytrat 100C'!D166))))),""))</f>
        <v/>
      </c>
      <c r="AM5165" t="str">
        <f t="shared" ca="1" si="509"/>
        <v/>
      </c>
    </row>
    <row r="5166" spans="27:39" x14ac:dyDescent="0.3">
      <c r="AA5166" t="str">
        <f>IF(COUNTA('Procytrat 100C'!A167,'Procytrat 100C'!B167,'Procytrat 100C'!C167)&gt;0,"100C","")</f>
        <v/>
      </c>
      <c r="AB5166" t="str">
        <f>IFERROR(IF(ISNUMBER('Procytrat 100C'!A167),'Procytrat 100C'!A167,DATEVALUE('Procytrat 100C'!A167)),"")</f>
        <v/>
      </c>
      <c r="AC5166" t="str">
        <f>IF(AA5166="","",'Procytrat 100C'!B167)</f>
        <v/>
      </c>
      <c r="AD5166" t="str">
        <f>IF(AA5166="","",IFERROR(1*'Procytrat 100C'!C167,IFERROR(_xludf.NUMBERVALUE('Procytrat 100C'!C167,".",","),IFERROR(_xludf.NUMBERVALUE('Procytrat 100C'!C167,",","."),0))))</f>
        <v/>
      </c>
      <c r="AE5166" t="str">
        <f>IF(AA5166="","",'Procytrat 100C'!K167)</f>
        <v/>
      </c>
      <c r="AF5166">
        <f t="shared" si="504"/>
        <v>0</v>
      </c>
      <c r="AG5166" t="str">
        <f t="shared" si="505"/>
        <v/>
      </c>
      <c r="AH5166" t="str">
        <f t="shared" si="506"/>
        <v/>
      </c>
      <c r="AI5166">
        <f t="shared" si="507"/>
        <v>0</v>
      </c>
      <c r="AJ5166">
        <f t="shared" si="508"/>
        <v>0</v>
      </c>
      <c r="AK5166">
        <v>0</v>
      </c>
      <c r="AL5166" t="str">
        <f>IF(AA5166="","",IFERROR(IF(ISNUMBER('Procytrat 100C'!D167),'Procytrat 100C'!D167,IF(ISNUMBER(SEARCH("12",'Procytrat 100C'!D167)),EDATE(AB5166,12),IF(ISNUMBER(SEARCH("6",'Procytrat 100C'!D167)),EDATE(AB5166,6),IF(ISNUMBER(SEARCH("3",'Procytrat 100C'!D167)),EDATE(AB5166,3),DATEVALUE('Procytrat 100C'!D167))))),""))</f>
        <v/>
      </c>
      <c r="AM5166" t="str">
        <f t="shared" ca="1" si="509"/>
        <v/>
      </c>
    </row>
    <row r="5167" spans="27:39" x14ac:dyDescent="0.3">
      <c r="AA5167" t="str">
        <f>IF(COUNTA('Procytrat 100C'!A168,'Procytrat 100C'!B168,'Procytrat 100C'!C168)&gt;0,"100C","")</f>
        <v/>
      </c>
      <c r="AB5167" t="str">
        <f>IFERROR(IF(ISNUMBER('Procytrat 100C'!A168),'Procytrat 100C'!A168,DATEVALUE('Procytrat 100C'!A168)),"")</f>
        <v/>
      </c>
      <c r="AC5167" t="str">
        <f>IF(AA5167="","",'Procytrat 100C'!B168)</f>
        <v/>
      </c>
      <c r="AD5167" t="str">
        <f>IF(AA5167="","",IFERROR(1*'Procytrat 100C'!C168,IFERROR(_xludf.NUMBERVALUE('Procytrat 100C'!C168,".",","),IFERROR(_xludf.NUMBERVALUE('Procytrat 100C'!C168,",","."),0))))</f>
        <v/>
      </c>
      <c r="AE5167" t="str">
        <f>IF(AA5167="","",'Procytrat 100C'!K168)</f>
        <v/>
      </c>
      <c r="AF5167">
        <f t="shared" si="504"/>
        <v>0</v>
      </c>
      <c r="AG5167" t="str">
        <f t="shared" si="505"/>
        <v/>
      </c>
      <c r="AH5167" t="str">
        <f t="shared" si="506"/>
        <v/>
      </c>
      <c r="AI5167">
        <f t="shared" si="507"/>
        <v>0</v>
      </c>
      <c r="AJ5167">
        <f t="shared" si="508"/>
        <v>0</v>
      </c>
      <c r="AK5167">
        <v>0</v>
      </c>
      <c r="AL5167" t="str">
        <f>IF(AA5167="","",IFERROR(IF(ISNUMBER('Procytrat 100C'!D168),'Procytrat 100C'!D168,IF(ISNUMBER(SEARCH("12",'Procytrat 100C'!D168)),EDATE(AB5167,12),IF(ISNUMBER(SEARCH("6",'Procytrat 100C'!D168)),EDATE(AB5167,6),IF(ISNUMBER(SEARCH("3",'Procytrat 100C'!D168)),EDATE(AB5167,3),DATEVALUE('Procytrat 100C'!D168))))),""))</f>
        <v/>
      </c>
      <c r="AM5167" t="str">
        <f t="shared" ca="1" si="509"/>
        <v/>
      </c>
    </row>
    <row r="5168" spans="27:39" x14ac:dyDescent="0.3">
      <c r="AA5168" t="str">
        <f>IF(COUNTA('Procytrat 100C'!A169,'Procytrat 100C'!B169,'Procytrat 100C'!C169)&gt;0,"100C","")</f>
        <v/>
      </c>
      <c r="AB5168" t="str">
        <f>IFERROR(IF(ISNUMBER('Procytrat 100C'!A169),'Procytrat 100C'!A169,DATEVALUE('Procytrat 100C'!A169)),"")</f>
        <v/>
      </c>
      <c r="AC5168" t="str">
        <f>IF(AA5168="","",'Procytrat 100C'!B169)</f>
        <v/>
      </c>
      <c r="AD5168" t="str">
        <f>IF(AA5168="","",IFERROR(1*'Procytrat 100C'!C169,IFERROR(_xludf.NUMBERVALUE('Procytrat 100C'!C169,".",","),IFERROR(_xludf.NUMBERVALUE('Procytrat 100C'!C169,",","."),0))))</f>
        <v/>
      </c>
      <c r="AE5168" t="str">
        <f>IF(AA5168="","",'Procytrat 100C'!K169)</f>
        <v/>
      </c>
      <c r="AF5168">
        <f t="shared" si="504"/>
        <v>0</v>
      </c>
      <c r="AG5168" t="str">
        <f t="shared" si="505"/>
        <v/>
      </c>
      <c r="AH5168" t="str">
        <f t="shared" si="506"/>
        <v/>
      </c>
      <c r="AI5168">
        <f t="shared" si="507"/>
        <v>0</v>
      </c>
      <c r="AJ5168">
        <f t="shared" si="508"/>
        <v>0</v>
      </c>
      <c r="AK5168">
        <v>0</v>
      </c>
      <c r="AL5168" t="str">
        <f>IF(AA5168="","",IFERROR(IF(ISNUMBER('Procytrat 100C'!D169),'Procytrat 100C'!D169,IF(ISNUMBER(SEARCH("12",'Procytrat 100C'!D169)),EDATE(AB5168,12),IF(ISNUMBER(SEARCH("6",'Procytrat 100C'!D169)),EDATE(AB5168,6),IF(ISNUMBER(SEARCH("3",'Procytrat 100C'!D169)),EDATE(AB5168,3),DATEVALUE('Procytrat 100C'!D169))))),""))</f>
        <v/>
      </c>
      <c r="AM5168" t="str">
        <f t="shared" ca="1" si="509"/>
        <v/>
      </c>
    </row>
    <row r="5169" spans="27:39" x14ac:dyDescent="0.3">
      <c r="AA5169" t="str">
        <f>IF(COUNTA('Procytrat 100C'!A170,'Procytrat 100C'!B170,'Procytrat 100C'!C170)&gt;0,"100C","")</f>
        <v/>
      </c>
      <c r="AB5169" t="str">
        <f>IFERROR(IF(ISNUMBER('Procytrat 100C'!A170),'Procytrat 100C'!A170,DATEVALUE('Procytrat 100C'!A170)),"")</f>
        <v/>
      </c>
      <c r="AC5169" t="str">
        <f>IF(AA5169="","",'Procytrat 100C'!B170)</f>
        <v/>
      </c>
      <c r="AD5169" t="str">
        <f>IF(AA5169="","",IFERROR(1*'Procytrat 100C'!C170,IFERROR(_xludf.NUMBERVALUE('Procytrat 100C'!C170,".",","),IFERROR(_xludf.NUMBERVALUE('Procytrat 100C'!C170,",","."),0))))</f>
        <v/>
      </c>
      <c r="AE5169" t="str">
        <f>IF(AA5169="","",'Procytrat 100C'!K170)</f>
        <v/>
      </c>
      <c r="AF5169">
        <f t="shared" si="504"/>
        <v>0</v>
      </c>
      <c r="AG5169" t="str">
        <f t="shared" si="505"/>
        <v/>
      </c>
      <c r="AH5169" t="str">
        <f t="shared" si="506"/>
        <v/>
      </c>
      <c r="AI5169">
        <f t="shared" si="507"/>
        <v>0</v>
      </c>
      <c r="AJ5169">
        <f t="shared" si="508"/>
        <v>0</v>
      </c>
      <c r="AK5169">
        <v>0</v>
      </c>
      <c r="AL5169" t="str">
        <f>IF(AA5169="","",IFERROR(IF(ISNUMBER('Procytrat 100C'!D170),'Procytrat 100C'!D170,IF(ISNUMBER(SEARCH("12",'Procytrat 100C'!D170)),EDATE(AB5169,12),IF(ISNUMBER(SEARCH("6",'Procytrat 100C'!D170)),EDATE(AB5169,6),IF(ISNUMBER(SEARCH("3",'Procytrat 100C'!D170)),EDATE(AB5169,3),DATEVALUE('Procytrat 100C'!D170))))),""))</f>
        <v/>
      </c>
      <c r="AM5169" t="str">
        <f t="shared" ca="1" si="509"/>
        <v/>
      </c>
    </row>
    <row r="5170" spans="27:39" x14ac:dyDescent="0.3">
      <c r="AA5170" t="str">
        <f>IF(COUNTA('Procytrat 100C'!A171,'Procytrat 100C'!B171,'Procytrat 100C'!C171)&gt;0,"100C","")</f>
        <v/>
      </c>
      <c r="AB5170" t="str">
        <f>IFERROR(IF(ISNUMBER('Procytrat 100C'!A171),'Procytrat 100C'!A171,DATEVALUE('Procytrat 100C'!A171)),"")</f>
        <v/>
      </c>
      <c r="AC5170" t="str">
        <f>IF(AA5170="","",'Procytrat 100C'!B171)</f>
        <v/>
      </c>
      <c r="AD5170" t="str">
        <f>IF(AA5170="","",IFERROR(1*'Procytrat 100C'!C171,IFERROR(_xludf.NUMBERVALUE('Procytrat 100C'!C171,".",","),IFERROR(_xludf.NUMBERVALUE('Procytrat 100C'!C171,",","."),0))))</f>
        <v/>
      </c>
      <c r="AE5170" t="str">
        <f>IF(AA5170="","",'Procytrat 100C'!K171)</f>
        <v/>
      </c>
      <c r="AF5170">
        <f t="shared" si="504"/>
        <v>0</v>
      </c>
      <c r="AG5170" t="str">
        <f t="shared" si="505"/>
        <v/>
      </c>
      <c r="AH5170" t="str">
        <f t="shared" si="506"/>
        <v/>
      </c>
      <c r="AI5170">
        <f t="shared" si="507"/>
        <v>0</v>
      </c>
      <c r="AJ5170">
        <f t="shared" si="508"/>
        <v>0</v>
      </c>
      <c r="AK5170">
        <v>0</v>
      </c>
      <c r="AL5170" t="str">
        <f>IF(AA5170="","",IFERROR(IF(ISNUMBER('Procytrat 100C'!D171),'Procytrat 100C'!D171,IF(ISNUMBER(SEARCH("12",'Procytrat 100C'!D171)),EDATE(AB5170,12),IF(ISNUMBER(SEARCH("6",'Procytrat 100C'!D171)),EDATE(AB5170,6),IF(ISNUMBER(SEARCH("3",'Procytrat 100C'!D171)),EDATE(AB5170,3),DATEVALUE('Procytrat 100C'!D171))))),""))</f>
        <v/>
      </c>
      <c r="AM5170" t="str">
        <f t="shared" ca="1" si="509"/>
        <v/>
      </c>
    </row>
    <row r="5171" spans="27:39" x14ac:dyDescent="0.3">
      <c r="AA5171" t="str">
        <f>IF(COUNTA('Procytrat 100C'!A172,'Procytrat 100C'!B172,'Procytrat 100C'!C172)&gt;0,"100C","")</f>
        <v/>
      </c>
      <c r="AB5171" t="str">
        <f>IFERROR(IF(ISNUMBER('Procytrat 100C'!A172),'Procytrat 100C'!A172,DATEVALUE('Procytrat 100C'!A172)),"")</f>
        <v/>
      </c>
      <c r="AC5171" t="str">
        <f>IF(AA5171="","",'Procytrat 100C'!B172)</f>
        <v/>
      </c>
      <c r="AD5171" t="str">
        <f>IF(AA5171="","",IFERROR(1*'Procytrat 100C'!C172,IFERROR(_xludf.NUMBERVALUE('Procytrat 100C'!C172,".",","),IFERROR(_xludf.NUMBERVALUE('Procytrat 100C'!C172,",","."),0))))</f>
        <v/>
      </c>
      <c r="AE5171" t="str">
        <f>IF(AA5171="","",'Procytrat 100C'!K172)</f>
        <v/>
      </c>
      <c r="AF5171">
        <f t="shared" si="504"/>
        <v>0</v>
      </c>
      <c r="AG5171" t="str">
        <f t="shared" si="505"/>
        <v/>
      </c>
      <c r="AH5171" t="str">
        <f t="shared" si="506"/>
        <v/>
      </c>
      <c r="AI5171">
        <f t="shared" si="507"/>
        <v>0</v>
      </c>
      <c r="AJ5171">
        <f t="shared" si="508"/>
        <v>0</v>
      </c>
      <c r="AK5171">
        <v>0</v>
      </c>
      <c r="AL5171" t="str">
        <f>IF(AA5171="","",IFERROR(IF(ISNUMBER('Procytrat 100C'!D172),'Procytrat 100C'!D172,IF(ISNUMBER(SEARCH("12",'Procytrat 100C'!D172)),EDATE(AB5171,12),IF(ISNUMBER(SEARCH("6",'Procytrat 100C'!D172)),EDATE(AB5171,6),IF(ISNUMBER(SEARCH("3",'Procytrat 100C'!D172)),EDATE(AB5171,3),DATEVALUE('Procytrat 100C'!D172))))),""))</f>
        <v/>
      </c>
      <c r="AM5171" t="str">
        <f t="shared" ca="1" si="509"/>
        <v/>
      </c>
    </row>
    <row r="5172" spans="27:39" x14ac:dyDescent="0.3">
      <c r="AA5172" t="str">
        <f>IF(COUNTA('Procytrat 100C'!A173,'Procytrat 100C'!B173,'Procytrat 100C'!C173)&gt;0,"100C","")</f>
        <v/>
      </c>
      <c r="AB5172" t="str">
        <f>IFERROR(IF(ISNUMBER('Procytrat 100C'!A173),'Procytrat 100C'!A173,DATEVALUE('Procytrat 100C'!A173)),"")</f>
        <v/>
      </c>
      <c r="AC5172" t="str">
        <f>IF(AA5172="","",'Procytrat 100C'!B173)</f>
        <v/>
      </c>
      <c r="AD5172" t="str">
        <f>IF(AA5172="","",IFERROR(1*'Procytrat 100C'!C173,IFERROR(_xludf.NUMBERVALUE('Procytrat 100C'!C173,".",","),IFERROR(_xludf.NUMBERVALUE('Procytrat 100C'!C173,",","."),0))))</f>
        <v/>
      </c>
      <c r="AE5172" t="str">
        <f>IF(AA5172="","",'Procytrat 100C'!K173)</f>
        <v/>
      </c>
      <c r="AF5172">
        <f t="shared" si="504"/>
        <v>0</v>
      </c>
      <c r="AG5172" t="str">
        <f t="shared" si="505"/>
        <v/>
      </c>
      <c r="AH5172" t="str">
        <f t="shared" si="506"/>
        <v/>
      </c>
      <c r="AI5172">
        <f t="shared" si="507"/>
        <v>0</v>
      </c>
      <c r="AJ5172">
        <f t="shared" si="508"/>
        <v>0</v>
      </c>
      <c r="AK5172">
        <v>0</v>
      </c>
      <c r="AL5172" t="str">
        <f>IF(AA5172="","",IFERROR(IF(ISNUMBER('Procytrat 100C'!D173),'Procytrat 100C'!D173,IF(ISNUMBER(SEARCH("12",'Procytrat 100C'!D173)),EDATE(AB5172,12),IF(ISNUMBER(SEARCH("6",'Procytrat 100C'!D173)),EDATE(AB5172,6),IF(ISNUMBER(SEARCH("3",'Procytrat 100C'!D173)),EDATE(AB5172,3),DATEVALUE('Procytrat 100C'!D173))))),""))</f>
        <v/>
      </c>
      <c r="AM5172" t="str">
        <f t="shared" ca="1" si="509"/>
        <v/>
      </c>
    </row>
    <row r="5173" spans="27:39" x14ac:dyDescent="0.3">
      <c r="AA5173" t="str">
        <f>IF(COUNTA('Procytrat 100C'!A174,'Procytrat 100C'!B174,'Procytrat 100C'!C174)&gt;0,"100C","")</f>
        <v/>
      </c>
      <c r="AB5173" t="str">
        <f>IFERROR(IF(ISNUMBER('Procytrat 100C'!A174),'Procytrat 100C'!A174,DATEVALUE('Procytrat 100C'!A174)),"")</f>
        <v/>
      </c>
      <c r="AC5173" t="str">
        <f>IF(AA5173="","",'Procytrat 100C'!B174)</f>
        <v/>
      </c>
      <c r="AD5173" t="str">
        <f>IF(AA5173="","",IFERROR(1*'Procytrat 100C'!C174,IFERROR(_xludf.NUMBERVALUE('Procytrat 100C'!C174,".",","),IFERROR(_xludf.NUMBERVALUE('Procytrat 100C'!C174,",","."),0))))</f>
        <v/>
      </c>
      <c r="AE5173" t="str">
        <f>IF(AA5173="","",'Procytrat 100C'!K174)</f>
        <v/>
      </c>
      <c r="AF5173">
        <f t="shared" si="504"/>
        <v>0</v>
      </c>
      <c r="AG5173" t="str">
        <f t="shared" si="505"/>
        <v/>
      </c>
      <c r="AH5173" t="str">
        <f t="shared" si="506"/>
        <v/>
      </c>
      <c r="AI5173">
        <f t="shared" si="507"/>
        <v>0</v>
      </c>
      <c r="AJ5173">
        <f t="shared" si="508"/>
        <v>0</v>
      </c>
      <c r="AK5173">
        <v>0</v>
      </c>
      <c r="AL5173" t="str">
        <f>IF(AA5173="","",IFERROR(IF(ISNUMBER('Procytrat 100C'!D174),'Procytrat 100C'!D174,IF(ISNUMBER(SEARCH("12",'Procytrat 100C'!D174)),EDATE(AB5173,12),IF(ISNUMBER(SEARCH("6",'Procytrat 100C'!D174)),EDATE(AB5173,6),IF(ISNUMBER(SEARCH("3",'Procytrat 100C'!D174)),EDATE(AB5173,3),DATEVALUE('Procytrat 100C'!D174))))),""))</f>
        <v/>
      </c>
      <c r="AM5173" t="str">
        <f t="shared" ca="1" si="509"/>
        <v/>
      </c>
    </row>
    <row r="5174" spans="27:39" x14ac:dyDescent="0.3">
      <c r="AA5174" t="str">
        <f>IF(COUNTA('Procytrat 100C'!A175,'Procytrat 100C'!B175,'Procytrat 100C'!C175)&gt;0,"100C","")</f>
        <v/>
      </c>
      <c r="AB5174" t="str">
        <f>IFERROR(IF(ISNUMBER('Procytrat 100C'!A175),'Procytrat 100C'!A175,DATEVALUE('Procytrat 100C'!A175)),"")</f>
        <v/>
      </c>
      <c r="AC5174" t="str">
        <f>IF(AA5174="","",'Procytrat 100C'!B175)</f>
        <v/>
      </c>
      <c r="AD5174" t="str">
        <f>IF(AA5174="","",IFERROR(1*'Procytrat 100C'!C175,IFERROR(_xludf.NUMBERVALUE('Procytrat 100C'!C175,".",","),IFERROR(_xludf.NUMBERVALUE('Procytrat 100C'!C175,",","."),0))))</f>
        <v/>
      </c>
      <c r="AE5174" t="str">
        <f>IF(AA5174="","",'Procytrat 100C'!K175)</f>
        <v/>
      </c>
      <c r="AF5174">
        <f t="shared" si="504"/>
        <v>0</v>
      </c>
      <c r="AG5174" t="str">
        <f t="shared" si="505"/>
        <v/>
      </c>
      <c r="AH5174" t="str">
        <f t="shared" si="506"/>
        <v/>
      </c>
      <c r="AI5174">
        <f t="shared" si="507"/>
        <v>0</v>
      </c>
      <c r="AJ5174">
        <f t="shared" si="508"/>
        <v>0</v>
      </c>
      <c r="AK5174">
        <v>0</v>
      </c>
      <c r="AL5174" t="str">
        <f>IF(AA5174="","",IFERROR(IF(ISNUMBER('Procytrat 100C'!D175),'Procytrat 100C'!D175,IF(ISNUMBER(SEARCH("12",'Procytrat 100C'!D175)),EDATE(AB5174,12),IF(ISNUMBER(SEARCH("6",'Procytrat 100C'!D175)),EDATE(AB5174,6),IF(ISNUMBER(SEARCH("3",'Procytrat 100C'!D175)),EDATE(AB5174,3),DATEVALUE('Procytrat 100C'!D175))))),""))</f>
        <v/>
      </c>
      <c r="AM5174" t="str">
        <f t="shared" ca="1" si="509"/>
        <v/>
      </c>
    </row>
    <row r="5175" spans="27:39" x14ac:dyDescent="0.3">
      <c r="AA5175" t="str">
        <f>IF(COUNTA('Procytrat 100C'!A176,'Procytrat 100C'!B176,'Procytrat 100C'!C176)&gt;0,"100C","")</f>
        <v/>
      </c>
      <c r="AB5175" t="str">
        <f>IFERROR(IF(ISNUMBER('Procytrat 100C'!A176),'Procytrat 100C'!A176,DATEVALUE('Procytrat 100C'!A176)),"")</f>
        <v/>
      </c>
      <c r="AC5175" t="str">
        <f>IF(AA5175="","",'Procytrat 100C'!B176)</f>
        <v/>
      </c>
      <c r="AD5175" t="str">
        <f>IF(AA5175="","",IFERROR(1*'Procytrat 100C'!C176,IFERROR(_xludf.NUMBERVALUE('Procytrat 100C'!C176,".",","),IFERROR(_xludf.NUMBERVALUE('Procytrat 100C'!C176,",","."),0))))</f>
        <v/>
      </c>
      <c r="AE5175" t="str">
        <f>IF(AA5175="","",'Procytrat 100C'!K176)</f>
        <v/>
      </c>
      <c r="AF5175">
        <f t="shared" si="504"/>
        <v>0</v>
      </c>
      <c r="AG5175" t="str">
        <f t="shared" si="505"/>
        <v/>
      </c>
      <c r="AH5175" t="str">
        <f t="shared" si="506"/>
        <v/>
      </c>
      <c r="AI5175">
        <f t="shared" si="507"/>
        <v>0</v>
      </c>
      <c r="AJ5175">
        <f t="shared" si="508"/>
        <v>0</v>
      </c>
      <c r="AK5175">
        <v>0</v>
      </c>
      <c r="AL5175" t="str">
        <f>IF(AA5175="","",IFERROR(IF(ISNUMBER('Procytrat 100C'!D176),'Procytrat 100C'!D176,IF(ISNUMBER(SEARCH("12",'Procytrat 100C'!D176)),EDATE(AB5175,12),IF(ISNUMBER(SEARCH("6",'Procytrat 100C'!D176)),EDATE(AB5175,6),IF(ISNUMBER(SEARCH("3",'Procytrat 100C'!D176)),EDATE(AB5175,3),DATEVALUE('Procytrat 100C'!D176))))),""))</f>
        <v/>
      </c>
      <c r="AM5175" t="str">
        <f t="shared" ca="1" si="509"/>
        <v/>
      </c>
    </row>
    <row r="5176" spans="27:39" x14ac:dyDescent="0.3">
      <c r="AA5176" t="str">
        <f>IF(COUNTA('Procytrat 100C'!A177,'Procytrat 100C'!B177,'Procytrat 100C'!C177)&gt;0,"100C","")</f>
        <v/>
      </c>
      <c r="AB5176" t="str">
        <f>IFERROR(IF(ISNUMBER('Procytrat 100C'!A177),'Procytrat 100C'!A177,DATEVALUE('Procytrat 100C'!A177)),"")</f>
        <v/>
      </c>
      <c r="AC5176" t="str">
        <f>IF(AA5176="","",'Procytrat 100C'!B177)</f>
        <v/>
      </c>
      <c r="AD5176" t="str">
        <f>IF(AA5176="","",IFERROR(1*'Procytrat 100C'!C177,IFERROR(_xludf.NUMBERVALUE('Procytrat 100C'!C177,".",","),IFERROR(_xludf.NUMBERVALUE('Procytrat 100C'!C177,",","."),0))))</f>
        <v/>
      </c>
      <c r="AE5176" t="str">
        <f>IF(AA5176="","",'Procytrat 100C'!K177)</f>
        <v/>
      </c>
      <c r="AF5176">
        <f t="shared" si="504"/>
        <v>0</v>
      </c>
      <c r="AG5176" t="str">
        <f t="shared" si="505"/>
        <v/>
      </c>
      <c r="AH5176" t="str">
        <f t="shared" si="506"/>
        <v/>
      </c>
      <c r="AI5176">
        <f t="shared" si="507"/>
        <v>0</v>
      </c>
      <c r="AJ5176">
        <f t="shared" si="508"/>
        <v>0</v>
      </c>
      <c r="AK5176">
        <v>0</v>
      </c>
      <c r="AL5176" t="str">
        <f>IF(AA5176="","",IFERROR(IF(ISNUMBER('Procytrat 100C'!D177),'Procytrat 100C'!D177,IF(ISNUMBER(SEARCH("12",'Procytrat 100C'!D177)),EDATE(AB5176,12),IF(ISNUMBER(SEARCH("6",'Procytrat 100C'!D177)),EDATE(AB5176,6),IF(ISNUMBER(SEARCH("3",'Procytrat 100C'!D177)),EDATE(AB5176,3),DATEVALUE('Procytrat 100C'!D177))))),""))</f>
        <v/>
      </c>
      <c r="AM5176" t="str">
        <f t="shared" ca="1" si="509"/>
        <v/>
      </c>
    </row>
    <row r="5177" spans="27:39" x14ac:dyDescent="0.3">
      <c r="AA5177" t="str">
        <f>IF(COUNTA('Procytrat 100C'!A178,'Procytrat 100C'!B178,'Procytrat 100C'!C178)&gt;0,"100C","")</f>
        <v/>
      </c>
      <c r="AB5177" t="str">
        <f>IFERROR(IF(ISNUMBER('Procytrat 100C'!A178),'Procytrat 100C'!A178,DATEVALUE('Procytrat 100C'!A178)),"")</f>
        <v/>
      </c>
      <c r="AC5177" t="str">
        <f>IF(AA5177="","",'Procytrat 100C'!B178)</f>
        <v/>
      </c>
      <c r="AD5177" t="str">
        <f>IF(AA5177="","",IFERROR(1*'Procytrat 100C'!C178,IFERROR(_xludf.NUMBERVALUE('Procytrat 100C'!C178,".",","),IFERROR(_xludf.NUMBERVALUE('Procytrat 100C'!C178,",","."),0))))</f>
        <v/>
      </c>
      <c r="AE5177" t="str">
        <f>IF(AA5177="","",'Procytrat 100C'!K178)</f>
        <v/>
      </c>
      <c r="AF5177">
        <f t="shared" si="504"/>
        <v>0</v>
      </c>
      <c r="AG5177" t="str">
        <f t="shared" si="505"/>
        <v/>
      </c>
      <c r="AH5177" t="str">
        <f t="shared" si="506"/>
        <v/>
      </c>
      <c r="AI5177">
        <f t="shared" si="507"/>
        <v>0</v>
      </c>
      <c r="AJ5177">
        <f t="shared" si="508"/>
        <v>0</v>
      </c>
      <c r="AK5177">
        <v>0</v>
      </c>
      <c r="AL5177" t="str">
        <f>IF(AA5177="","",IFERROR(IF(ISNUMBER('Procytrat 100C'!D178),'Procytrat 100C'!D178,IF(ISNUMBER(SEARCH("12",'Procytrat 100C'!D178)),EDATE(AB5177,12),IF(ISNUMBER(SEARCH("6",'Procytrat 100C'!D178)),EDATE(AB5177,6),IF(ISNUMBER(SEARCH("3",'Procytrat 100C'!D178)),EDATE(AB5177,3),DATEVALUE('Procytrat 100C'!D178))))),""))</f>
        <v/>
      </c>
      <c r="AM5177" t="str">
        <f t="shared" ca="1" si="509"/>
        <v/>
      </c>
    </row>
    <row r="5178" spans="27:39" x14ac:dyDescent="0.3">
      <c r="AA5178" t="str">
        <f>IF(COUNTA('Procytrat 100C'!A179,'Procytrat 100C'!B179,'Procytrat 100C'!C179)&gt;0,"100C","")</f>
        <v/>
      </c>
      <c r="AB5178" t="str">
        <f>IFERROR(IF(ISNUMBER('Procytrat 100C'!A179),'Procytrat 100C'!A179,DATEVALUE('Procytrat 100C'!A179)),"")</f>
        <v/>
      </c>
      <c r="AC5178" t="str">
        <f>IF(AA5178="","",'Procytrat 100C'!B179)</f>
        <v/>
      </c>
      <c r="AD5178" t="str">
        <f>IF(AA5178="","",IFERROR(1*'Procytrat 100C'!C179,IFERROR(_xludf.NUMBERVALUE('Procytrat 100C'!C179,".",","),IFERROR(_xludf.NUMBERVALUE('Procytrat 100C'!C179,",","."),0))))</f>
        <v/>
      </c>
      <c r="AE5178" t="str">
        <f>IF(AA5178="","",'Procytrat 100C'!K179)</f>
        <v/>
      </c>
      <c r="AF5178">
        <f t="shared" si="504"/>
        <v>0</v>
      </c>
      <c r="AG5178" t="str">
        <f t="shared" si="505"/>
        <v/>
      </c>
      <c r="AH5178" t="str">
        <f t="shared" si="506"/>
        <v/>
      </c>
      <c r="AI5178">
        <f t="shared" si="507"/>
        <v>0</v>
      </c>
      <c r="AJ5178">
        <f t="shared" si="508"/>
        <v>0</v>
      </c>
      <c r="AK5178">
        <v>0</v>
      </c>
      <c r="AL5178" t="str">
        <f>IF(AA5178="","",IFERROR(IF(ISNUMBER('Procytrat 100C'!D179),'Procytrat 100C'!D179,IF(ISNUMBER(SEARCH("12",'Procytrat 100C'!D179)),EDATE(AB5178,12),IF(ISNUMBER(SEARCH("6",'Procytrat 100C'!D179)),EDATE(AB5178,6),IF(ISNUMBER(SEARCH("3",'Procytrat 100C'!D179)),EDATE(AB5178,3),DATEVALUE('Procytrat 100C'!D179))))),""))</f>
        <v/>
      </c>
      <c r="AM5178" t="str">
        <f t="shared" ca="1" si="509"/>
        <v/>
      </c>
    </row>
    <row r="5179" spans="27:39" x14ac:dyDescent="0.3">
      <c r="AA5179" t="str">
        <f>IF(COUNTA('Procytrat 100C'!A180,'Procytrat 100C'!B180,'Procytrat 100C'!C180)&gt;0,"100C","")</f>
        <v/>
      </c>
      <c r="AB5179" t="str">
        <f>IFERROR(IF(ISNUMBER('Procytrat 100C'!A180),'Procytrat 100C'!A180,DATEVALUE('Procytrat 100C'!A180)),"")</f>
        <v/>
      </c>
      <c r="AC5179" t="str">
        <f>IF(AA5179="","",'Procytrat 100C'!B180)</f>
        <v/>
      </c>
      <c r="AD5179" t="str">
        <f>IF(AA5179="","",IFERROR(1*'Procytrat 100C'!C180,IFERROR(_xludf.NUMBERVALUE('Procytrat 100C'!C180,".",","),IFERROR(_xludf.NUMBERVALUE('Procytrat 100C'!C180,",","."),0))))</f>
        <v/>
      </c>
      <c r="AE5179" t="str">
        <f>IF(AA5179="","",'Procytrat 100C'!K180)</f>
        <v/>
      </c>
      <c r="AF5179">
        <f t="shared" si="504"/>
        <v>0</v>
      </c>
      <c r="AG5179" t="str">
        <f t="shared" si="505"/>
        <v/>
      </c>
      <c r="AH5179" t="str">
        <f t="shared" si="506"/>
        <v/>
      </c>
      <c r="AI5179">
        <f t="shared" si="507"/>
        <v>0</v>
      </c>
      <c r="AJ5179">
        <f t="shared" si="508"/>
        <v>0</v>
      </c>
      <c r="AK5179">
        <v>0</v>
      </c>
      <c r="AL5179" t="str">
        <f>IF(AA5179="","",IFERROR(IF(ISNUMBER('Procytrat 100C'!D180),'Procytrat 100C'!D180,IF(ISNUMBER(SEARCH("12",'Procytrat 100C'!D180)),EDATE(AB5179,12),IF(ISNUMBER(SEARCH("6",'Procytrat 100C'!D180)),EDATE(AB5179,6),IF(ISNUMBER(SEARCH("3",'Procytrat 100C'!D180)),EDATE(AB5179,3),DATEVALUE('Procytrat 100C'!D180))))),""))</f>
        <v/>
      </c>
      <c r="AM5179" t="str">
        <f t="shared" ca="1" si="509"/>
        <v/>
      </c>
    </row>
    <row r="5180" spans="27:39" x14ac:dyDescent="0.3">
      <c r="AA5180" t="str">
        <f>IF(COUNTA('Procytrat 100C'!A181,'Procytrat 100C'!B181,'Procytrat 100C'!C181)&gt;0,"100C","")</f>
        <v/>
      </c>
      <c r="AB5180" t="str">
        <f>IFERROR(IF(ISNUMBER('Procytrat 100C'!A181),'Procytrat 100C'!A181,DATEVALUE('Procytrat 100C'!A181)),"")</f>
        <v/>
      </c>
      <c r="AC5180" t="str">
        <f>IF(AA5180="","",'Procytrat 100C'!B181)</f>
        <v/>
      </c>
      <c r="AD5180" t="str">
        <f>IF(AA5180="","",IFERROR(1*'Procytrat 100C'!C181,IFERROR(_xludf.NUMBERVALUE('Procytrat 100C'!C181,".",","),IFERROR(_xludf.NUMBERVALUE('Procytrat 100C'!C181,",","."),0))))</f>
        <v/>
      </c>
      <c r="AE5180" t="str">
        <f>IF(AA5180="","",'Procytrat 100C'!K181)</f>
        <v/>
      </c>
      <c r="AF5180">
        <f t="shared" si="504"/>
        <v>0</v>
      </c>
      <c r="AG5180" t="str">
        <f t="shared" si="505"/>
        <v/>
      </c>
      <c r="AH5180" t="str">
        <f t="shared" si="506"/>
        <v/>
      </c>
      <c r="AI5180">
        <f t="shared" si="507"/>
        <v>0</v>
      </c>
      <c r="AJ5180">
        <f t="shared" si="508"/>
        <v>0</v>
      </c>
      <c r="AK5180">
        <v>0</v>
      </c>
      <c r="AL5180" t="str">
        <f>IF(AA5180="","",IFERROR(IF(ISNUMBER('Procytrat 100C'!D181),'Procytrat 100C'!D181,IF(ISNUMBER(SEARCH("12",'Procytrat 100C'!D181)),EDATE(AB5180,12),IF(ISNUMBER(SEARCH("6",'Procytrat 100C'!D181)),EDATE(AB5180,6),IF(ISNUMBER(SEARCH("3",'Procytrat 100C'!D181)),EDATE(AB5180,3),DATEVALUE('Procytrat 100C'!D181))))),""))</f>
        <v/>
      </c>
      <c r="AM5180" t="str">
        <f t="shared" ca="1" si="509"/>
        <v/>
      </c>
    </row>
    <row r="5181" spans="27:39" x14ac:dyDescent="0.3">
      <c r="AA5181" t="str">
        <f>IF(COUNTA('Procytrat 100C'!A182,'Procytrat 100C'!B182,'Procytrat 100C'!C182)&gt;0,"100C","")</f>
        <v/>
      </c>
      <c r="AB5181" t="str">
        <f>IFERROR(IF(ISNUMBER('Procytrat 100C'!A182),'Procytrat 100C'!A182,DATEVALUE('Procytrat 100C'!A182)),"")</f>
        <v/>
      </c>
      <c r="AC5181" t="str">
        <f>IF(AA5181="","",'Procytrat 100C'!B182)</f>
        <v/>
      </c>
      <c r="AD5181" t="str">
        <f>IF(AA5181="","",IFERROR(1*'Procytrat 100C'!C182,IFERROR(_xludf.NUMBERVALUE('Procytrat 100C'!C182,".",","),IFERROR(_xludf.NUMBERVALUE('Procytrat 100C'!C182,",","."),0))))</f>
        <v/>
      </c>
      <c r="AE5181" t="str">
        <f>IF(AA5181="","",'Procytrat 100C'!K182)</f>
        <v/>
      </c>
      <c r="AF5181">
        <f t="shared" si="504"/>
        <v>0</v>
      </c>
      <c r="AG5181" t="str">
        <f t="shared" si="505"/>
        <v/>
      </c>
      <c r="AH5181" t="str">
        <f t="shared" si="506"/>
        <v/>
      </c>
      <c r="AI5181">
        <f t="shared" si="507"/>
        <v>0</v>
      </c>
      <c r="AJ5181">
        <f t="shared" si="508"/>
        <v>0</v>
      </c>
      <c r="AK5181">
        <v>0</v>
      </c>
      <c r="AL5181" t="str">
        <f>IF(AA5181="","",IFERROR(IF(ISNUMBER('Procytrat 100C'!D182),'Procytrat 100C'!D182,IF(ISNUMBER(SEARCH("12",'Procytrat 100C'!D182)),EDATE(AB5181,12),IF(ISNUMBER(SEARCH("6",'Procytrat 100C'!D182)),EDATE(AB5181,6),IF(ISNUMBER(SEARCH("3",'Procytrat 100C'!D182)),EDATE(AB5181,3),DATEVALUE('Procytrat 100C'!D182))))),""))</f>
        <v/>
      </c>
      <c r="AM5181" t="str">
        <f t="shared" ca="1" si="509"/>
        <v/>
      </c>
    </row>
    <row r="5182" spans="27:39" x14ac:dyDescent="0.3">
      <c r="AA5182" t="str">
        <f>IF(COUNTA('Procytrat 100C'!A183,'Procytrat 100C'!B183,'Procytrat 100C'!C183)&gt;0,"100C","")</f>
        <v/>
      </c>
      <c r="AB5182" t="str">
        <f>IFERROR(IF(ISNUMBER('Procytrat 100C'!A183),'Procytrat 100C'!A183,DATEVALUE('Procytrat 100C'!A183)),"")</f>
        <v/>
      </c>
      <c r="AC5182" t="str">
        <f>IF(AA5182="","",'Procytrat 100C'!B183)</f>
        <v/>
      </c>
      <c r="AD5182" t="str">
        <f>IF(AA5182="","",IFERROR(1*'Procytrat 100C'!C183,IFERROR(_xludf.NUMBERVALUE('Procytrat 100C'!C183,".",","),IFERROR(_xludf.NUMBERVALUE('Procytrat 100C'!C183,",","."),0))))</f>
        <v/>
      </c>
      <c r="AE5182" t="str">
        <f>IF(AA5182="","",'Procytrat 100C'!K183)</f>
        <v/>
      </c>
      <c r="AF5182">
        <f t="shared" si="504"/>
        <v>0</v>
      </c>
      <c r="AG5182" t="str">
        <f t="shared" si="505"/>
        <v/>
      </c>
      <c r="AH5182" t="str">
        <f t="shared" si="506"/>
        <v/>
      </c>
      <c r="AI5182">
        <f t="shared" si="507"/>
        <v>0</v>
      </c>
      <c r="AJ5182">
        <f t="shared" si="508"/>
        <v>0</v>
      </c>
      <c r="AK5182">
        <v>0</v>
      </c>
      <c r="AL5182" t="str">
        <f>IF(AA5182="","",IFERROR(IF(ISNUMBER('Procytrat 100C'!D183),'Procytrat 100C'!D183,IF(ISNUMBER(SEARCH("12",'Procytrat 100C'!D183)),EDATE(AB5182,12),IF(ISNUMBER(SEARCH("6",'Procytrat 100C'!D183)),EDATE(AB5182,6),IF(ISNUMBER(SEARCH("3",'Procytrat 100C'!D183)),EDATE(AB5182,3),DATEVALUE('Procytrat 100C'!D183))))),""))</f>
        <v/>
      </c>
      <c r="AM5182" t="str">
        <f t="shared" ca="1" si="509"/>
        <v/>
      </c>
    </row>
    <row r="5183" spans="27:39" x14ac:dyDescent="0.3">
      <c r="AA5183" t="str">
        <f>IF(COUNTA('Procytrat 100C'!A184,'Procytrat 100C'!B184,'Procytrat 100C'!C184)&gt;0,"100C","")</f>
        <v/>
      </c>
      <c r="AB5183" t="str">
        <f>IFERROR(IF(ISNUMBER('Procytrat 100C'!A184),'Procytrat 100C'!A184,DATEVALUE('Procytrat 100C'!A184)),"")</f>
        <v/>
      </c>
      <c r="AC5183" t="str">
        <f>IF(AA5183="","",'Procytrat 100C'!B184)</f>
        <v/>
      </c>
      <c r="AD5183" t="str">
        <f>IF(AA5183="","",IFERROR(1*'Procytrat 100C'!C184,IFERROR(_xludf.NUMBERVALUE('Procytrat 100C'!C184,".",","),IFERROR(_xludf.NUMBERVALUE('Procytrat 100C'!C184,",","."),0))))</f>
        <v/>
      </c>
      <c r="AE5183" t="str">
        <f>IF(AA5183="","",'Procytrat 100C'!K184)</f>
        <v/>
      </c>
      <c r="AF5183">
        <f t="shared" si="504"/>
        <v>0</v>
      </c>
      <c r="AG5183" t="str">
        <f t="shared" si="505"/>
        <v/>
      </c>
      <c r="AH5183" t="str">
        <f t="shared" si="506"/>
        <v/>
      </c>
      <c r="AI5183">
        <f t="shared" si="507"/>
        <v>0</v>
      </c>
      <c r="AJ5183">
        <f t="shared" si="508"/>
        <v>0</v>
      </c>
      <c r="AK5183">
        <v>0</v>
      </c>
      <c r="AL5183" t="str">
        <f>IF(AA5183="","",IFERROR(IF(ISNUMBER('Procytrat 100C'!D184),'Procytrat 100C'!D184,IF(ISNUMBER(SEARCH("12",'Procytrat 100C'!D184)),EDATE(AB5183,12),IF(ISNUMBER(SEARCH("6",'Procytrat 100C'!D184)),EDATE(AB5183,6),IF(ISNUMBER(SEARCH("3",'Procytrat 100C'!D184)),EDATE(AB5183,3),DATEVALUE('Procytrat 100C'!D184))))),""))</f>
        <v/>
      </c>
      <c r="AM5183" t="str">
        <f t="shared" ca="1" si="509"/>
        <v/>
      </c>
    </row>
    <row r="5184" spans="27:39" x14ac:dyDescent="0.3">
      <c r="AA5184" t="str">
        <f>IF(COUNTA('Procytrat 100C'!A185,'Procytrat 100C'!B185,'Procytrat 100C'!C185)&gt;0,"100C","")</f>
        <v/>
      </c>
      <c r="AB5184" t="str">
        <f>IFERROR(IF(ISNUMBER('Procytrat 100C'!A185),'Procytrat 100C'!A185,DATEVALUE('Procytrat 100C'!A185)),"")</f>
        <v/>
      </c>
      <c r="AC5184" t="str">
        <f>IF(AA5184="","",'Procytrat 100C'!B185)</f>
        <v/>
      </c>
      <c r="AD5184" t="str">
        <f>IF(AA5184="","",IFERROR(1*'Procytrat 100C'!C185,IFERROR(_xludf.NUMBERVALUE('Procytrat 100C'!C185,".",","),IFERROR(_xludf.NUMBERVALUE('Procytrat 100C'!C185,",","."),0))))</f>
        <v/>
      </c>
      <c r="AE5184" t="str">
        <f>IF(AA5184="","",'Procytrat 100C'!K185)</f>
        <v/>
      </c>
      <c r="AF5184">
        <f t="shared" si="504"/>
        <v>0</v>
      </c>
      <c r="AG5184" t="str">
        <f t="shared" si="505"/>
        <v/>
      </c>
      <c r="AH5184" t="str">
        <f t="shared" si="506"/>
        <v/>
      </c>
      <c r="AI5184">
        <f t="shared" si="507"/>
        <v>0</v>
      </c>
      <c r="AJ5184">
        <f t="shared" si="508"/>
        <v>0</v>
      </c>
      <c r="AK5184">
        <v>0</v>
      </c>
      <c r="AL5184" t="str">
        <f>IF(AA5184="","",IFERROR(IF(ISNUMBER('Procytrat 100C'!D185),'Procytrat 100C'!D185,IF(ISNUMBER(SEARCH("12",'Procytrat 100C'!D185)),EDATE(AB5184,12),IF(ISNUMBER(SEARCH("6",'Procytrat 100C'!D185)),EDATE(AB5184,6),IF(ISNUMBER(SEARCH("3",'Procytrat 100C'!D185)),EDATE(AB5184,3),DATEVALUE('Procytrat 100C'!D185))))),""))</f>
        <v/>
      </c>
      <c r="AM5184" t="str">
        <f t="shared" ca="1" si="509"/>
        <v/>
      </c>
    </row>
    <row r="5185" spans="27:39" x14ac:dyDescent="0.3">
      <c r="AA5185" t="str">
        <f>IF(COUNTA('Procytrat 100C'!A186,'Procytrat 100C'!B186,'Procytrat 100C'!C186)&gt;0,"100C","")</f>
        <v/>
      </c>
      <c r="AB5185" t="str">
        <f>IFERROR(IF(ISNUMBER('Procytrat 100C'!A186),'Procytrat 100C'!A186,DATEVALUE('Procytrat 100C'!A186)),"")</f>
        <v/>
      </c>
      <c r="AC5185" t="str">
        <f>IF(AA5185="","",'Procytrat 100C'!B186)</f>
        <v/>
      </c>
      <c r="AD5185" t="str">
        <f>IF(AA5185="","",IFERROR(1*'Procytrat 100C'!C186,IFERROR(_xludf.NUMBERVALUE('Procytrat 100C'!C186,".",","),IFERROR(_xludf.NUMBERVALUE('Procytrat 100C'!C186,",","."),0))))</f>
        <v/>
      </c>
      <c r="AE5185" t="str">
        <f>IF(AA5185="","",'Procytrat 100C'!K186)</f>
        <v/>
      </c>
      <c r="AF5185">
        <f t="shared" si="504"/>
        <v>0</v>
      </c>
      <c r="AG5185" t="str">
        <f t="shared" si="505"/>
        <v/>
      </c>
      <c r="AH5185" t="str">
        <f t="shared" si="506"/>
        <v/>
      </c>
      <c r="AI5185">
        <f t="shared" si="507"/>
        <v>0</v>
      </c>
      <c r="AJ5185">
        <f t="shared" si="508"/>
        <v>0</v>
      </c>
      <c r="AK5185">
        <v>0</v>
      </c>
      <c r="AL5185" t="str">
        <f>IF(AA5185="","",IFERROR(IF(ISNUMBER('Procytrat 100C'!D186),'Procytrat 100C'!D186,IF(ISNUMBER(SEARCH("12",'Procytrat 100C'!D186)),EDATE(AB5185,12),IF(ISNUMBER(SEARCH("6",'Procytrat 100C'!D186)),EDATE(AB5185,6),IF(ISNUMBER(SEARCH("3",'Procytrat 100C'!D186)),EDATE(AB5185,3),DATEVALUE('Procytrat 100C'!D186))))),""))</f>
        <v/>
      </c>
      <c r="AM5185" t="str">
        <f t="shared" ca="1" si="509"/>
        <v/>
      </c>
    </row>
    <row r="5186" spans="27:39" x14ac:dyDescent="0.3">
      <c r="AA5186" t="str">
        <f>IF(COUNTA('Procytrat 100C'!A187,'Procytrat 100C'!B187,'Procytrat 100C'!C187)&gt;0,"100C","")</f>
        <v/>
      </c>
      <c r="AB5186" t="str">
        <f>IFERROR(IF(ISNUMBER('Procytrat 100C'!A187),'Procytrat 100C'!A187,DATEVALUE('Procytrat 100C'!A187)),"")</f>
        <v/>
      </c>
      <c r="AC5186" t="str">
        <f>IF(AA5186="","",'Procytrat 100C'!B187)</f>
        <v/>
      </c>
      <c r="AD5186" t="str">
        <f>IF(AA5186="","",IFERROR(1*'Procytrat 100C'!C187,IFERROR(_xludf.NUMBERVALUE('Procytrat 100C'!C187,".",","),IFERROR(_xludf.NUMBERVALUE('Procytrat 100C'!C187,",","."),0))))</f>
        <v/>
      </c>
      <c r="AE5186" t="str">
        <f>IF(AA5186="","",'Procytrat 100C'!K187)</f>
        <v/>
      </c>
      <c r="AF5186">
        <f t="shared" ref="AF5186:AF5249" si="510">IF(AA5186="",0,--ISNUMBER(SEARCH("aprovado",AE5186)))</f>
        <v>0</v>
      </c>
      <c r="AG5186" t="str">
        <f t="shared" ref="AG5186:AG5249" si="511">IF(AB5186="","",YEAR(AB5186))</f>
        <v/>
      </c>
      <c r="AH5186" t="str">
        <f t="shared" ref="AH5186:AH5249" si="512">IF(AB5186="","",MONTH(AB5186))</f>
        <v/>
      </c>
      <c r="AI5186">
        <f t="shared" ref="AI5186:AI5249" si="513">IF(AB5186="",0,AB5186+ROW()/1000000)</f>
        <v>0</v>
      </c>
      <c r="AJ5186">
        <f t="shared" ref="AJ5186:AJ5249" si="514">--(AA5186&lt;&gt;"")</f>
        <v>0</v>
      </c>
      <c r="AK5186">
        <v>0</v>
      </c>
      <c r="AL5186" t="str">
        <f>IF(AA5186="","",IFERROR(IF(ISNUMBER('Procytrat 100C'!D187),'Procytrat 100C'!D187,IF(ISNUMBER(SEARCH("12",'Procytrat 100C'!D187)),EDATE(AB5186,12),IF(ISNUMBER(SEARCH("6",'Procytrat 100C'!D187)),EDATE(AB5186,6),IF(ISNUMBER(SEARCH("3",'Procytrat 100C'!D187)),EDATE(AB5186,3),DATEVALUE('Procytrat 100C'!D187))))),""))</f>
        <v/>
      </c>
      <c r="AM5186" t="str">
        <f t="shared" ref="AM5186:AM5249" ca="1" si="515">IF(AND(AJ5186=1,AL5186&lt;&gt;"",AL5186&gt;=TODAY(),AG5186=$W$3),AL5186+ROW()/1000000,"")</f>
        <v/>
      </c>
    </row>
    <row r="5187" spans="27:39" x14ac:dyDescent="0.3">
      <c r="AA5187" t="str">
        <f>IF(COUNTA('Procytrat 100C'!A188,'Procytrat 100C'!B188,'Procytrat 100C'!C188)&gt;0,"100C","")</f>
        <v/>
      </c>
      <c r="AB5187" t="str">
        <f>IFERROR(IF(ISNUMBER('Procytrat 100C'!A188),'Procytrat 100C'!A188,DATEVALUE('Procytrat 100C'!A188)),"")</f>
        <v/>
      </c>
      <c r="AC5187" t="str">
        <f>IF(AA5187="","",'Procytrat 100C'!B188)</f>
        <v/>
      </c>
      <c r="AD5187" t="str">
        <f>IF(AA5187="","",IFERROR(1*'Procytrat 100C'!C188,IFERROR(_xludf.NUMBERVALUE('Procytrat 100C'!C188,".",","),IFERROR(_xludf.NUMBERVALUE('Procytrat 100C'!C188,",","."),0))))</f>
        <v/>
      </c>
      <c r="AE5187" t="str">
        <f>IF(AA5187="","",'Procytrat 100C'!K188)</f>
        <v/>
      </c>
      <c r="AF5187">
        <f t="shared" si="510"/>
        <v>0</v>
      </c>
      <c r="AG5187" t="str">
        <f t="shared" si="511"/>
        <v/>
      </c>
      <c r="AH5187" t="str">
        <f t="shared" si="512"/>
        <v/>
      </c>
      <c r="AI5187">
        <f t="shared" si="513"/>
        <v>0</v>
      </c>
      <c r="AJ5187">
        <f t="shared" si="514"/>
        <v>0</v>
      </c>
      <c r="AK5187">
        <v>0</v>
      </c>
      <c r="AL5187" t="str">
        <f>IF(AA5187="","",IFERROR(IF(ISNUMBER('Procytrat 100C'!D188),'Procytrat 100C'!D188,IF(ISNUMBER(SEARCH("12",'Procytrat 100C'!D188)),EDATE(AB5187,12),IF(ISNUMBER(SEARCH("6",'Procytrat 100C'!D188)),EDATE(AB5187,6),IF(ISNUMBER(SEARCH("3",'Procytrat 100C'!D188)),EDATE(AB5187,3),DATEVALUE('Procytrat 100C'!D188))))),""))</f>
        <v/>
      </c>
      <c r="AM5187" t="str">
        <f t="shared" ca="1" si="515"/>
        <v/>
      </c>
    </row>
    <row r="5188" spans="27:39" x14ac:dyDescent="0.3">
      <c r="AA5188" t="str">
        <f>IF(COUNTA('Procytrat 100C'!A189,'Procytrat 100C'!B189,'Procytrat 100C'!C189)&gt;0,"100C","")</f>
        <v/>
      </c>
      <c r="AB5188" t="str">
        <f>IFERROR(IF(ISNUMBER('Procytrat 100C'!A189),'Procytrat 100C'!A189,DATEVALUE('Procytrat 100C'!A189)),"")</f>
        <v/>
      </c>
      <c r="AC5188" t="str">
        <f>IF(AA5188="","",'Procytrat 100C'!B189)</f>
        <v/>
      </c>
      <c r="AD5188" t="str">
        <f>IF(AA5188="","",IFERROR(1*'Procytrat 100C'!C189,IFERROR(_xludf.NUMBERVALUE('Procytrat 100C'!C189,".",","),IFERROR(_xludf.NUMBERVALUE('Procytrat 100C'!C189,",","."),0))))</f>
        <v/>
      </c>
      <c r="AE5188" t="str">
        <f>IF(AA5188="","",'Procytrat 100C'!K189)</f>
        <v/>
      </c>
      <c r="AF5188">
        <f t="shared" si="510"/>
        <v>0</v>
      </c>
      <c r="AG5188" t="str">
        <f t="shared" si="511"/>
        <v/>
      </c>
      <c r="AH5188" t="str">
        <f t="shared" si="512"/>
        <v/>
      </c>
      <c r="AI5188">
        <f t="shared" si="513"/>
        <v>0</v>
      </c>
      <c r="AJ5188">
        <f t="shared" si="514"/>
        <v>0</v>
      </c>
      <c r="AK5188">
        <v>0</v>
      </c>
      <c r="AL5188" t="str">
        <f>IF(AA5188="","",IFERROR(IF(ISNUMBER('Procytrat 100C'!D189),'Procytrat 100C'!D189,IF(ISNUMBER(SEARCH("12",'Procytrat 100C'!D189)),EDATE(AB5188,12),IF(ISNUMBER(SEARCH("6",'Procytrat 100C'!D189)),EDATE(AB5188,6),IF(ISNUMBER(SEARCH("3",'Procytrat 100C'!D189)),EDATE(AB5188,3),DATEVALUE('Procytrat 100C'!D189))))),""))</f>
        <v/>
      </c>
      <c r="AM5188" t="str">
        <f t="shared" ca="1" si="515"/>
        <v/>
      </c>
    </row>
    <row r="5189" spans="27:39" x14ac:dyDescent="0.3">
      <c r="AA5189" t="str">
        <f>IF(COUNTA('Procytrat 100C'!A190,'Procytrat 100C'!B190,'Procytrat 100C'!C190)&gt;0,"100C","")</f>
        <v/>
      </c>
      <c r="AB5189" t="str">
        <f>IFERROR(IF(ISNUMBER('Procytrat 100C'!A190),'Procytrat 100C'!A190,DATEVALUE('Procytrat 100C'!A190)),"")</f>
        <v/>
      </c>
      <c r="AC5189" t="str">
        <f>IF(AA5189="","",'Procytrat 100C'!B190)</f>
        <v/>
      </c>
      <c r="AD5189" t="str">
        <f>IF(AA5189="","",IFERROR(1*'Procytrat 100C'!C190,IFERROR(_xludf.NUMBERVALUE('Procytrat 100C'!C190,".",","),IFERROR(_xludf.NUMBERVALUE('Procytrat 100C'!C190,",","."),0))))</f>
        <v/>
      </c>
      <c r="AE5189" t="str">
        <f>IF(AA5189="","",'Procytrat 100C'!K190)</f>
        <v/>
      </c>
      <c r="AF5189">
        <f t="shared" si="510"/>
        <v>0</v>
      </c>
      <c r="AG5189" t="str">
        <f t="shared" si="511"/>
        <v/>
      </c>
      <c r="AH5189" t="str">
        <f t="shared" si="512"/>
        <v/>
      </c>
      <c r="AI5189">
        <f t="shared" si="513"/>
        <v>0</v>
      </c>
      <c r="AJ5189">
        <f t="shared" si="514"/>
        <v>0</v>
      </c>
      <c r="AK5189">
        <v>0</v>
      </c>
      <c r="AL5189" t="str">
        <f>IF(AA5189="","",IFERROR(IF(ISNUMBER('Procytrat 100C'!D190),'Procytrat 100C'!D190,IF(ISNUMBER(SEARCH("12",'Procytrat 100C'!D190)),EDATE(AB5189,12),IF(ISNUMBER(SEARCH("6",'Procytrat 100C'!D190)),EDATE(AB5189,6),IF(ISNUMBER(SEARCH("3",'Procytrat 100C'!D190)),EDATE(AB5189,3),DATEVALUE('Procytrat 100C'!D190))))),""))</f>
        <v/>
      </c>
      <c r="AM5189" t="str">
        <f t="shared" ca="1" si="515"/>
        <v/>
      </c>
    </row>
    <row r="5190" spans="27:39" x14ac:dyDescent="0.3">
      <c r="AA5190" t="str">
        <f>IF(COUNTA('Procytrat 100C'!A191,'Procytrat 100C'!B191,'Procytrat 100C'!C191)&gt;0,"100C","")</f>
        <v/>
      </c>
      <c r="AB5190" t="str">
        <f>IFERROR(IF(ISNUMBER('Procytrat 100C'!A191),'Procytrat 100C'!A191,DATEVALUE('Procytrat 100C'!A191)),"")</f>
        <v/>
      </c>
      <c r="AC5190" t="str">
        <f>IF(AA5190="","",'Procytrat 100C'!B191)</f>
        <v/>
      </c>
      <c r="AD5190" t="str">
        <f>IF(AA5190="","",IFERROR(1*'Procytrat 100C'!C191,IFERROR(_xludf.NUMBERVALUE('Procytrat 100C'!C191,".",","),IFERROR(_xludf.NUMBERVALUE('Procytrat 100C'!C191,",","."),0))))</f>
        <v/>
      </c>
      <c r="AE5190" t="str">
        <f>IF(AA5190="","",'Procytrat 100C'!K191)</f>
        <v/>
      </c>
      <c r="AF5190">
        <f t="shared" si="510"/>
        <v>0</v>
      </c>
      <c r="AG5190" t="str">
        <f t="shared" si="511"/>
        <v/>
      </c>
      <c r="AH5190" t="str">
        <f t="shared" si="512"/>
        <v/>
      </c>
      <c r="AI5190">
        <f t="shared" si="513"/>
        <v>0</v>
      </c>
      <c r="AJ5190">
        <f t="shared" si="514"/>
        <v>0</v>
      </c>
      <c r="AK5190">
        <v>0</v>
      </c>
      <c r="AL5190" t="str">
        <f>IF(AA5190="","",IFERROR(IF(ISNUMBER('Procytrat 100C'!D191),'Procytrat 100C'!D191,IF(ISNUMBER(SEARCH("12",'Procytrat 100C'!D191)),EDATE(AB5190,12),IF(ISNUMBER(SEARCH("6",'Procytrat 100C'!D191)),EDATE(AB5190,6),IF(ISNUMBER(SEARCH("3",'Procytrat 100C'!D191)),EDATE(AB5190,3),DATEVALUE('Procytrat 100C'!D191))))),""))</f>
        <v/>
      </c>
      <c r="AM5190" t="str">
        <f t="shared" ca="1" si="515"/>
        <v/>
      </c>
    </row>
    <row r="5191" spans="27:39" x14ac:dyDescent="0.3">
      <c r="AA5191" t="str">
        <f>IF(COUNTA('Procytrat 100C'!A192,'Procytrat 100C'!B192,'Procytrat 100C'!C192)&gt;0,"100C","")</f>
        <v/>
      </c>
      <c r="AB5191" t="str">
        <f>IFERROR(IF(ISNUMBER('Procytrat 100C'!A192),'Procytrat 100C'!A192,DATEVALUE('Procytrat 100C'!A192)),"")</f>
        <v/>
      </c>
      <c r="AC5191" t="str">
        <f>IF(AA5191="","",'Procytrat 100C'!B192)</f>
        <v/>
      </c>
      <c r="AD5191" t="str">
        <f>IF(AA5191="","",IFERROR(1*'Procytrat 100C'!C192,IFERROR(_xludf.NUMBERVALUE('Procytrat 100C'!C192,".",","),IFERROR(_xludf.NUMBERVALUE('Procytrat 100C'!C192,",","."),0))))</f>
        <v/>
      </c>
      <c r="AE5191" t="str">
        <f>IF(AA5191="","",'Procytrat 100C'!K192)</f>
        <v/>
      </c>
      <c r="AF5191">
        <f t="shared" si="510"/>
        <v>0</v>
      </c>
      <c r="AG5191" t="str">
        <f t="shared" si="511"/>
        <v/>
      </c>
      <c r="AH5191" t="str">
        <f t="shared" si="512"/>
        <v/>
      </c>
      <c r="AI5191">
        <f t="shared" si="513"/>
        <v>0</v>
      </c>
      <c r="AJ5191">
        <f t="shared" si="514"/>
        <v>0</v>
      </c>
      <c r="AK5191">
        <v>0</v>
      </c>
      <c r="AL5191" t="str">
        <f>IF(AA5191="","",IFERROR(IF(ISNUMBER('Procytrat 100C'!D192),'Procytrat 100C'!D192,IF(ISNUMBER(SEARCH("12",'Procytrat 100C'!D192)),EDATE(AB5191,12),IF(ISNUMBER(SEARCH("6",'Procytrat 100C'!D192)),EDATE(AB5191,6),IF(ISNUMBER(SEARCH("3",'Procytrat 100C'!D192)),EDATE(AB5191,3),DATEVALUE('Procytrat 100C'!D192))))),""))</f>
        <v/>
      </c>
      <c r="AM5191" t="str">
        <f t="shared" ca="1" si="515"/>
        <v/>
      </c>
    </row>
    <row r="5192" spans="27:39" x14ac:dyDescent="0.3">
      <c r="AA5192" t="str">
        <f>IF(COUNTA('Procytrat 100C'!A193,'Procytrat 100C'!B193,'Procytrat 100C'!C193)&gt;0,"100C","")</f>
        <v/>
      </c>
      <c r="AB5192" t="str">
        <f>IFERROR(IF(ISNUMBER('Procytrat 100C'!A193),'Procytrat 100C'!A193,DATEVALUE('Procytrat 100C'!A193)),"")</f>
        <v/>
      </c>
      <c r="AC5192" t="str">
        <f>IF(AA5192="","",'Procytrat 100C'!B193)</f>
        <v/>
      </c>
      <c r="AD5192" t="str">
        <f>IF(AA5192="","",IFERROR(1*'Procytrat 100C'!C193,IFERROR(_xludf.NUMBERVALUE('Procytrat 100C'!C193,".",","),IFERROR(_xludf.NUMBERVALUE('Procytrat 100C'!C193,",","."),0))))</f>
        <v/>
      </c>
      <c r="AE5192" t="str">
        <f>IF(AA5192="","",'Procytrat 100C'!K193)</f>
        <v/>
      </c>
      <c r="AF5192">
        <f t="shared" si="510"/>
        <v>0</v>
      </c>
      <c r="AG5192" t="str">
        <f t="shared" si="511"/>
        <v/>
      </c>
      <c r="AH5192" t="str">
        <f t="shared" si="512"/>
        <v/>
      </c>
      <c r="AI5192">
        <f t="shared" si="513"/>
        <v>0</v>
      </c>
      <c r="AJ5192">
        <f t="shared" si="514"/>
        <v>0</v>
      </c>
      <c r="AK5192">
        <v>0</v>
      </c>
      <c r="AL5192" t="str">
        <f>IF(AA5192="","",IFERROR(IF(ISNUMBER('Procytrat 100C'!D193),'Procytrat 100C'!D193,IF(ISNUMBER(SEARCH("12",'Procytrat 100C'!D193)),EDATE(AB5192,12),IF(ISNUMBER(SEARCH("6",'Procytrat 100C'!D193)),EDATE(AB5192,6),IF(ISNUMBER(SEARCH("3",'Procytrat 100C'!D193)),EDATE(AB5192,3),DATEVALUE('Procytrat 100C'!D193))))),""))</f>
        <v/>
      </c>
      <c r="AM5192" t="str">
        <f t="shared" ca="1" si="515"/>
        <v/>
      </c>
    </row>
    <row r="5193" spans="27:39" x14ac:dyDescent="0.3">
      <c r="AA5193" t="str">
        <f>IF(COUNTA('Procytrat 100C'!A194,'Procytrat 100C'!B194,'Procytrat 100C'!C194)&gt;0,"100C","")</f>
        <v/>
      </c>
      <c r="AB5193" t="str">
        <f>IFERROR(IF(ISNUMBER('Procytrat 100C'!A194),'Procytrat 100C'!A194,DATEVALUE('Procytrat 100C'!A194)),"")</f>
        <v/>
      </c>
      <c r="AC5193" t="str">
        <f>IF(AA5193="","",'Procytrat 100C'!B194)</f>
        <v/>
      </c>
      <c r="AD5193" t="str">
        <f>IF(AA5193="","",IFERROR(1*'Procytrat 100C'!C194,IFERROR(_xludf.NUMBERVALUE('Procytrat 100C'!C194,".",","),IFERROR(_xludf.NUMBERVALUE('Procytrat 100C'!C194,",","."),0))))</f>
        <v/>
      </c>
      <c r="AE5193" t="str">
        <f>IF(AA5193="","",'Procytrat 100C'!K194)</f>
        <v/>
      </c>
      <c r="AF5193">
        <f t="shared" si="510"/>
        <v>0</v>
      </c>
      <c r="AG5193" t="str">
        <f t="shared" si="511"/>
        <v/>
      </c>
      <c r="AH5193" t="str">
        <f t="shared" si="512"/>
        <v/>
      </c>
      <c r="AI5193">
        <f t="shared" si="513"/>
        <v>0</v>
      </c>
      <c r="AJ5193">
        <f t="shared" si="514"/>
        <v>0</v>
      </c>
      <c r="AK5193">
        <v>0</v>
      </c>
      <c r="AL5193" t="str">
        <f>IF(AA5193="","",IFERROR(IF(ISNUMBER('Procytrat 100C'!D194),'Procytrat 100C'!D194,IF(ISNUMBER(SEARCH("12",'Procytrat 100C'!D194)),EDATE(AB5193,12),IF(ISNUMBER(SEARCH("6",'Procytrat 100C'!D194)),EDATE(AB5193,6),IF(ISNUMBER(SEARCH("3",'Procytrat 100C'!D194)),EDATE(AB5193,3),DATEVALUE('Procytrat 100C'!D194))))),""))</f>
        <v/>
      </c>
      <c r="AM5193" t="str">
        <f t="shared" ca="1" si="515"/>
        <v/>
      </c>
    </row>
    <row r="5194" spans="27:39" x14ac:dyDescent="0.3">
      <c r="AA5194" t="str">
        <f>IF(COUNTA('Procytrat 100C'!A195,'Procytrat 100C'!B195,'Procytrat 100C'!C195)&gt;0,"100C","")</f>
        <v/>
      </c>
      <c r="AB5194" t="str">
        <f>IFERROR(IF(ISNUMBER('Procytrat 100C'!A195),'Procytrat 100C'!A195,DATEVALUE('Procytrat 100C'!A195)),"")</f>
        <v/>
      </c>
      <c r="AC5194" t="str">
        <f>IF(AA5194="","",'Procytrat 100C'!B195)</f>
        <v/>
      </c>
      <c r="AD5194" t="str">
        <f>IF(AA5194="","",IFERROR(1*'Procytrat 100C'!C195,IFERROR(_xludf.NUMBERVALUE('Procytrat 100C'!C195,".",","),IFERROR(_xludf.NUMBERVALUE('Procytrat 100C'!C195,",","."),0))))</f>
        <v/>
      </c>
      <c r="AE5194" t="str">
        <f>IF(AA5194="","",'Procytrat 100C'!K195)</f>
        <v/>
      </c>
      <c r="AF5194">
        <f t="shared" si="510"/>
        <v>0</v>
      </c>
      <c r="AG5194" t="str">
        <f t="shared" si="511"/>
        <v/>
      </c>
      <c r="AH5194" t="str">
        <f t="shared" si="512"/>
        <v/>
      </c>
      <c r="AI5194">
        <f t="shared" si="513"/>
        <v>0</v>
      </c>
      <c r="AJ5194">
        <f t="shared" si="514"/>
        <v>0</v>
      </c>
      <c r="AK5194">
        <v>0</v>
      </c>
      <c r="AL5194" t="str">
        <f>IF(AA5194="","",IFERROR(IF(ISNUMBER('Procytrat 100C'!D195),'Procytrat 100C'!D195,IF(ISNUMBER(SEARCH("12",'Procytrat 100C'!D195)),EDATE(AB5194,12),IF(ISNUMBER(SEARCH("6",'Procytrat 100C'!D195)),EDATE(AB5194,6),IF(ISNUMBER(SEARCH("3",'Procytrat 100C'!D195)),EDATE(AB5194,3),DATEVALUE('Procytrat 100C'!D195))))),""))</f>
        <v/>
      </c>
      <c r="AM5194" t="str">
        <f t="shared" ca="1" si="515"/>
        <v/>
      </c>
    </row>
    <row r="5195" spans="27:39" x14ac:dyDescent="0.3">
      <c r="AA5195" t="str">
        <f>IF(COUNTA('Procytrat 100C'!A196,'Procytrat 100C'!B196,'Procytrat 100C'!C196)&gt;0,"100C","")</f>
        <v/>
      </c>
      <c r="AB5195" t="str">
        <f>IFERROR(IF(ISNUMBER('Procytrat 100C'!A196),'Procytrat 100C'!A196,DATEVALUE('Procytrat 100C'!A196)),"")</f>
        <v/>
      </c>
      <c r="AC5195" t="str">
        <f>IF(AA5195="","",'Procytrat 100C'!B196)</f>
        <v/>
      </c>
      <c r="AD5195" t="str">
        <f>IF(AA5195="","",IFERROR(1*'Procytrat 100C'!C196,IFERROR(_xludf.NUMBERVALUE('Procytrat 100C'!C196,".",","),IFERROR(_xludf.NUMBERVALUE('Procytrat 100C'!C196,",","."),0))))</f>
        <v/>
      </c>
      <c r="AE5195" t="str">
        <f>IF(AA5195="","",'Procytrat 100C'!K196)</f>
        <v/>
      </c>
      <c r="AF5195">
        <f t="shared" si="510"/>
        <v>0</v>
      </c>
      <c r="AG5195" t="str">
        <f t="shared" si="511"/>
        <v/>
      </c>
      <c r="AH5195" t="str">
        <f t="shared" si="512"/>
        <v/>
      </c>
      <c r="AI5195">
        <f t="shared" si="513"/>
        <v>0</v>
      </c>
      <c r="AJ5195">
        <f t="shared" si="514"/>
        <v>0</v>
      </c>
      <c r="AK5195">
        <v>0</v>
      </c>
      <c r="AL5195" t="str">
        <f>IF(AA5195="","",IFERROR(IF(ISNUMBER('Procytrat 100C'!D196),'Procytrat 100C'!D196,IF(ISNUMBER(SEARCH("12",'Procytrat 100C'!D196)),EDATE(AB5195,12),IF(ISNUMBER(SEARCH("6",'Procytrat 100C'!D196)),EDATE(AB5195,6),IF(ISNUMBER(SEARCH("3",'Procytrat 100C'!D196)),EDATE(AB5195,3),DATEVALUE('Procytrat 100C'!D196))))),""))</f>
        <v/>
      </c>
      <c r="AM5195" t="str">
        <f t="shared" ca="1" si="515"/>
        <v/>
      </c>
    </row>
    <row r="5196" spans="27:39" x14ac:dyDescent="0.3">
      <c r="AA5196" t="str">
        <f>IF(COUNTA('Procytrat 100C'!A197,'Procytrat 100C'!B197,'Procytrat 100C'!C197)&gt;0,"100C","")</f>
        <v/>
      </c>
      <c r="AB5196" t="str">
        <f>IFERROR(IF(ISNUMBER('Procytrat 100C'!A197),'Procytrat 100C'!A197,DATEVALUE('Procytrat 100C'!A197)),"")</f>
        <v/>
      </c>
      <c r="AC5196" t="str">
        <f>IF(AA5196="","",'Procytrat 100C'!B197)</f>
        <v/>
      </c>
      <c r="AD5196" t="str">
        <f>IF(AA5196="","",IFERROR(1*'Procytrat 100C'!C197,IFERROR(_xludf.NUMBERVALUE('Procytrat 100C'!C197,".",","),IFERROR(_xludf.NUMBERVALUE('Procytrat 100C'!C197,",","."),0))))</f>
        <v/>
      </c>
      <c r="AE5196" t="str">
        <f>IF(AA5196="","",'Procytrat 100C'!K197)</f>
        <v/>
      </c>
      <c r="AF5196">
        <f t="shared" si="510"/>
        <v>0</v>
      </c>
      <c r="AG5196" t="str">
        <f t="shared" si="511"/>
        <v/>
      </c>
      <c r="AH5196" t="str">
        <f t="shared" si="512"/>
        <v/>
      </c>
      <c r="AI5196">
        <f t="shared" si="513"/>
        <v>0</v>
      </c>
      <c r="AJ5196">
        <f t="shared" si="514"/>
        <v>0</v>
      </c>
      <c r="AK5196">
        <v>0</v>
      </c>
      <c r="AL5196" t="str">
        <f>IF(AA5196="","",IFERROR(IF(ISNUMBER('Procytrat 100C'!D197),'Procytrat 100C'!D197,IF(ISNUMBER(SEARCH("12",'Procytrat 100C'!D197)),EDATE(AB5196,12),IF(ISNUMBER(SEARCH("6",'Procytrat 100C'!D197)),EDATE(AB5196,6),IF(ISNUMBER(SEARCH("3",'Procytrat 100C'!D197)),EDATE(AB5196,3),DATEVALUE('Procytrat 100C'!D197))))),""))</f>
        <v/>
      </c>
      <c r="AM5196" t="str">
        <f t="shared" ca="1" si="515"/>
        <v/>
      </c>
    </row>
    <row r="5197" spans="27:39" x14ac:dyDescent="0.3">
      <c r="AA5197" t="str">
        <f>IF(COUNTA('Procytrat 100C'!A198,'Procytrat 100C'!B198,'Procytrat 100C'!C198)&gt;0,"100C","")</f>
        <v/>
      </c>
      <c r="AB5197" t="str">
        <f>IFERROR(IF(ISNUMBER('Procytrat 100C'!A198),'Procytrat 100C'!A198,DATEVALUE('Procytrat 100C'!A198)),"")</f>
        <v/>
      </c>
      <c r="AC5197" t="str">
        <f>IF(AA5197="","",'Procytrat 100C'!B198)</f>
        <v/>
      </c>
      <c r="AD5197" t="str">
        <f>IF(AA5197="","",IFERROR(1*'Procytrat 100C'!C198,IFERROR(_xludf.NUMBERVALUE('Procytrat 100C'!C198,".",","),IFERROR(_xludf.NUMBERVALUE('Procytrat 100C'!C198,",","."),0))))</f>
        <v/>
      </c>
      <c r="AE5197" t="str">
        <f>IF(AA5197="","",'Procytrat 100C'!K198)</f>
        <v/>
      </c>
      <c r="AF5197">
        <f t="shared" si="510"/>
        <v>0</v>
      </c>
      <c r="AG5197" t="str">
        <f t="shared" si="511"/>
        <v/>
      </c>
      <c r="AH5197" t="str">
        <f t="shared" si="512"/>
        <v/>
      </c>
      <c r="AI5197">
        <f t="shared" si="513"/>
        <v>0</v>
      </c>
      <c r="AJ5197">
        <f t="shared" si="514"/>
        <v>0</v>
      </c>
      <c r="AK5197">
        <v>0</v>
      </c>
      <c r="AL5197" t="str">
        <f>IF(AA5197="","",IFERROR(IF(ISNUMBER('Procytrat 100C'!D198),'Procytrat 100C'!D198,IF(ISNUMBER(SEARCH("12",'Procytrat 100C'!D198)),EDATE(AB5197,12),IF(ISNUMBER(SEARCH("6",'Procytrat 100C'!D198)),EDATE(AB5197,6),IF(ISNUMBER(SEARCH("3",'Procytrat 100C'!D198)),EDATE(AB5197,3),DATEVALUE('Procytrat 100C'!D198))))),""))</f>
        <v/>
      </c>
      <c r="AM5197" t="str">
        <f t="shared" ca="1" si="515"/>
        <v/>
      </c>
    </row>
    <row r="5198" spans="27:39" x14ac:dyDescent="0.3">
      <c r="AA5198" t="str">
        <f>IF(COUNTA('Procytrat 100C'!A199,'Procytrat 100C'!B199,'Procytrat 100C'!C199)&gt;0,"100C","")</f>
        <v/>
      </c>
      <c r="AB5198" t="str">
        <f>IFERROR(IF(ISNUMBER('Procytrat 100C'!A199),'Procytrat 100C'!A199,DATEVALUE('Procytrat 100C'!A199)),"")</f>
        <v/>
      </c>
      <c r="AC5198" t="str">
        <f>IF(AA5198="","",'Procytrat 100C'!B199)</f>
        <v/>
      </c>
      <c r="AD5198" t="str">
        <f>IF(AA5198="","",IFERROR(1*'Procytrat 100C'!C199,IFERROR(_xludf.NUMBERVALUE('Procytrat 100C'!C199,".",","),IFERROR(_xludf.NUMBERVALUE('Procytrat 100C'!C199,",","."),0))))</f>
        <v/>
      </c>
      <c r="AE5198" t="str">
        <f>IF(AA5198="","",'Procytrat 100C'!K199)</f>
        <v/>
      </c>
      <c r="AF5198">
        <f t="shared" si="510"/>
        <v>0</v>
      </c>
      <c r="AG5198" t="str">
        <f t="shared" si="511"/>
        <v/>
      </c>
      <c r="AH5198" t="str">
        <f t="shared" si="512"/>
        <v/>
      </c>
      <c r="AI5198">
        <f t="shared" si="513"/>
        <v>0</v>
      </c>
      <c r="AJ5198">
        <f t="shared" si="514"/>
        <v>0</v>
      </c>
      <c r="AK5198">
        <v>0</v>
      </c>
      <c r="AL5198" t="str">
        <f>IF(AA5198="","",IFERROR(IF(ISNUMBER('Procytrat 100C'!D199),'Procytrat 100C'!D199,IF(ISNUMBER(SEARCH("12",'Procytrat 100C'!D199)),EDATE(AB5198,12),IF(ISNUMBER(SEARCH("6",'Procytrat 100C'!D199)),EDATE(AB5198,6),IF(ISNUMBER(SEARCH("3",'Procytrat 100C'!D199)),EDATE(AB5198,3),DATEVALUE('Procytrat 100C'!D199))))),""))</f>
        <v/>
      </c>
      <c r="AM5198" t="str">
        <f t="shared" ca="1" si="515"/>
        <v/>
      </c>
    </row>
    <row r="5199" spans="27:39" x14ac:dyDescent="0.3">
      <c r="AA5199" t="str">
        <f>IF(COUNTA('Procytrat 100C'!A200,'Procytrat 100C'!B200,'Procytrat 100C'!C200)&gt;0,"100C","")</f>
        <v/>
      </c>
      <c r="AB5199" t="str">
        <f>IFERROR(IF(ISNUMBER('Procytrat 100C'!A200),'Procytrat 100C'!A200,DATEVALUE('Procytrat 100C'!A200)),"")</f>
        <v/>
      </c>
      <c r="AC5199" t="str">
        <f>IF(AA5199="","",'Procytrat 100C'!B200)</f>
        <v/>
      </c>
      <c r="AD5199" t="str">
        <f>IF(AA5199="","",IFERROR(1*'Procytrat 100C'!C200,IFERROR(_xludf.NUMBERVALUE('Procytrat 100C'!C200,".",","),IFERROR(_xludf.NUMBERVALUE('Procytrat 100C'!C200,",","."),0))))</f>
        <v/>
      </c>
      <c r="AE5199" t="str">
        <f>IF(AA5199="","",'Procytrat 100C'!K200)</f>
        <v/>
      </c>
      <c r="AF5199">
        <f t="shared" si="510"/>
        <v>0</v>
      </c>
      <c r="AG5199" t="str">
        <f t="shared" si="511"/>
        <v/>
      </c>
      <c r="AH5199" t="str">
        <f t="shared" si="512"/>
        <v/>
      </c>
      <c r="AI5199">
        <f t="shared" si="513"/>
        <v>0</v>
      </c>
      <c r="AJ5199">
        <f t="shared" si="514"/>
        <v>0</v>
      </c>
      <c r="AK5199">
        <v>0</v>
      </c>
      <c r="AL5199" t="str">
        <f>IF(AA5199="","",IFERROR(IF(ISNUMBER('Procytrat 100C'!D200),'Procytrat 100C'!D200,IF(ISNUMBER(SEARCH("12",'Procytrat 100C'!D200)),EDATE(AB5199,12),IF(ISNUMBER(SEARCH("6",'Procytrat 100C'!D200)),EDATE(AB5199,6),IF(ISNUMBER(SEARCH("3",'Procytrat 100C'!D200)),EDATE(AB5199,3),DATEVALUE('Procytrat 100C'!D200))))),""))</f>
        <v/>
      </c>
      <c r="AM5199" t="str">
        <f t="shared" ca="1" si="515"/>
        <v/>
      </c>
    </row>
    <row r="5200" spans="27:39" x14ac:dyDescent="0.3">
      <c r="AA5200" t="str">
        <f>IF(COUNTA('Procytrat 100C'!A201,'Procytrat 100C'!B201,'Procytrat 100C'!C201)&gt;0,"100C","")</f>
        <v/>
      </c>
      <c r="AB5200" t="str">
        <f>IFERROR(IF(ISNUMBER('Procytrat 100C'!A201),'Procytrat 100C'!A201,DATEVALUE('Procytrat 100C'!A201)),"")</f>
        <v/>
      </c>
      <c r="AC5200" t="str">
        <f>IF(AA5200="","",'Procytrat 100C'!B201)</f>
        <v/>
      </c>
      <c r="AD5200" t="str">
        <f>IF(AA5200="","",IFERROR(1*'Procytrat 100C'!C201,IFERROR(_xludf.NUMBERVALUE('Procytrat 100C'!C201,".",","),IFERROR(_xludf.NUMBERVALUE('Procytrat 100C'!C201,",","."),0))))</f>
        <v/>
      </c>
      <c r="AE5200" t="str">
        <f>IF(AA5200="","",'Procytrat 100C'!K201)</f>
        <v/>
      </c>
      <c r="AF5200">
        <f t="shared" si="510"/>
        <v>0</v>
      </c>
      <c r="AG5200" t="str">
        <f t="shared" si="511"/>
        <v/>
      </c>
      <c r="AH5200" t="str">
        <f t="shared" si="512"/>
        <v/>
      </c>
      <c r="AI5200">
        <f t="shared" si="513"/>
        <v>0</v>
      </c>
      <c r="AJ5200">
        <f t="shared" si="514"/>
        <v>0</v>
      </c>
      <c r="AK5200">
        <v>0</v>
      </c>
      <c r="AL5200" t="str">
        <f>IF(AA5200="","",IFERROR(IF(ISNUMBER('Procytrat 100C'!D201),'Procytrat 100C'!D201,IF(ISNUMBER(SEARCH("12",'Procytrat 100C'!D201)),EDATE(AB5200,12),IF(ISNUMBER(SEARCH("6",'Procytrat 100C'!D201)),EDATE(AB5200,6),IF(ISNUMBER(SEARCH("3",'Procytrat 100C'!D201)),EDATE(AB5200,3),DATEVALUE('Procytrat 100C'!D201))))),""))</f>
        <v/>
      </c>
      <c r="AM5200" t="str">
        <f t="shared" ca="1" si="515"/>
        <v/>
      </c>
    </row>
    <row r="5201" spans="27:39" x14ac:dyDescent="0.3">
      <c r="AA5201" t="str">
        <f>IF(COUNTA('Procytrat 100C'!A202,'Procytrat 100C'!B202,'Procytrat 100C'!C202)&gt;0,"100C","")</f>
        <v/>
      </c>
      <c r="AB5201" t="str">
        <f>IFERROR(IF(ISNUMBER('Procytrat 100C'!A202),'Procytrat 100C'!A202,DATEVALUE('Procytrat 100C'!A202)),"")</f>
        <v/>
      </c>
      <c r="AC5201" t="str">
        <f>IF(AA5201="","",'Procytrat 100C'!B202)</f>
        <v/>
      </c>
      <c r="AD5201" t="str">
        <f>IF(AA5201="","",IFERROR(1*'Procytrat 100C'!C202,IFERROR(_xludf.NUMBERVALUE('Procytrat 100C'!C202,".",","),IFERROR(_xludf.NUMBERVALUE('Procytrat 100C'!C202,",","."),0))))</f>
        <v/>
      </c>
      <c r="AE5201" t="str">
        <f>IF(AA5201="","",'Procytrat 100C'!K202)</f>
        <v/>
      </c>
      <c r="AF5201">
        <f t="shared" si="510"/>
        <v>0</v>
      </c>
      <c r="AG5201" t="str">
        <f t="shared" si="511"/>
        <v/>
      </c>
      <c r="AH5201" t="str">
        <f t="shared" si="512"/>
        <v/>
      </c>
      <c r="AI5201">
        <f t="shared" si="513"/>
        <v>0</v>
      </c>
      <c r="AJ5201">
        <f t="shared" si="514"/>
        <v>0</v>
      </c>
      <c r="AK5201">
        <v>0</v>
      </c>
      <c r="AL5201" t="str">
        <f>IF(AA5201="","",IFERROR(IF(ISNUMBER('Procytrat 100C'!D202),'Procytrat 100C'!D202,IF(ISNUMBER(SEARCH("12",'Procytrat 100C'!D202)),EDATE(AB5201,12),IF(ISNUMBER(SEARCH("6",'Procytrat 100C'!D202)),EDATE(AB5201,6),IF(ISNUMBER(SEARCH("3",'Procytrat 100C'!D202)),EDATE(AB5201,3),DATEVALUE('Procytrat 100C'!D202))))),""))</f>
        <v/>
      </c>
      <c r="AM5201" t="str">
        <f t="shared" ca="1" si="515"/>
        <v/>
      </c>
    </row>
    <row r="5202" spans="27:39" x14ac:dyDescent="0.3">
      <c r="AA5202" t="str">
        <f>IF(COUNTA('Procytrat 100C'!A203,'Procytrat 100C'!B203,'Procytrat 100C'!C203)&gt;0,"100C","")</f>
        <v/>
      </c>
      <c r="AB5202" t="str">
        <f>IFERROR(IF(ISNUMBER('Procytrat 100C'!A203),'Procytrat 100C'!A203,DATEVALUE('Procytrat 100C'!A203)),"")</f>
        <v/>
      </c>
      <c r="AC5202" t="str">
        <f>IF(AA5202="","",'Procytrat 100C'!B203)</f>
        <v/>
      </c>
      <c r="AD5202" t="str">
        <f>IF(AA5202="","",IFERROR(1*'Procytrat 100C'!C203,IFERROR(_xludf.NUMBERVALUE('Procytrat 100C'!C203,".",","),IFERROR(_xludf.NUMBERVALUE('Procytrat 100C'!C203,",","."),0))))</f>
        <v/>
      </c>
      <c r="AE5202" t="str">
        <f>IF(AA5202="","",'Procytrat 100C'!K203)</f>
        <v/>
      </c>
      <c r="AF5202">
        <f t="shared" si="510"/>
        <v>0</v>
      </c>
      <c r="AG5202" t="str">
        <f t="shared" si="511"/>
        <v/>
      </c>
      <c r="AH5202" t="str">
        <f t="shared" si="512"/>
        <v/>
      </c>
      <c r="AI5202">
        <f t="shared" si="513"/>
        <v>0</v>
      </c>
      <c r="AJ5202">
        <f t="shared" si="514"/>
        <v>0</v>
      </c>
      <c r="AK5202">
        <v>0</v>
      </c>
      <c r="AL5202" t="str">
        <f>IF(AA5202="","",IFERROR(IF(ISNUMBER('Procytrat 100C'!D203),'Procytrat 100C'!D203,IF(ISNUMBER(SEARCH("12",'Procytrat 100C'!D203)),EDATE(AB5202,12),IF(ISNUMBER(SEARCH("6",'Procytrat 100C'!D203)),EDATE(AB5202,6),IF(ISNUMBER(SEARCH("3",'Procytrat 100C'!D203)),EDATE(AB5202,3),DATEVALUE('Procytrat 100C'!D203))))),""))</f>
        <v/>
      </c>
      <c r="AM5202" t="str">
        <f t="shared" ca="1" si="515"/>
        <v/>
      </c>
    </row>
    <row r="5203" spans="27:39" x14ac:dyDescent="0.3">
      <c r="AA5203" t="str">
        <f>IF(COUNTA('Procytrat 100C'!A204,'Procytrat 100C'!B204,'Procytrat 100C'!C204)&gt;0,"100C","")</f>
        <v/>
      </c>
      <c r="AB5203" t="str">
        <f>IFERROR(IF(ISNUMBER('Procytrat 100C'!A204),'Procytrat 100C'!A204,DATEVALUE('Procytrat 100C'!A204)),"")</f>
        <v/>
      </c>
      <c r="AC5203" t="str">
        <f>IF(AA5203="","",'Procytrat 100C'!B204)</f>
        <v/>
      </c>
      <c r="AD5203" t="str">
        <f>IF(AA5203="","",IFERROR(1*'Procytrat 100C'!C204,IFERROR(_xludf.NUMBERVALUE('Procytrat 100C'!C204,".",","),IFERROR(_xludf.NUMBERVALUE('Procytrat 100C'!C204,",","."),0))))</f>
        <v/>
      </c>
      <c r="AE5203" t="str">
        <f>IF(AA5203="","",'Procytrat 100C'!K204)</f>
        <v/>
      </c>
      <c r="AF5203">
        <f t="shared" si="510"/>
        <v>0</v>
      </c>
      <c r="AG5203" t="str">
        <f t="shared" si="511"/>
        <v/>
      </c>
      <c r="AH5203" t="str">
        <f t="shared" si="512"/>
        <v/>
      </c>
      <c r="AI5203">
        <f t="shared" si="513"/>
        <v>0</v>
      </c>
      <c r="AJ5203">
        <f t="shared" si="514"/>
        <v>0</v>
      </c>
      <c r="AK5203">
        <v>0</v>
      </c>
      <c r="AL5203" t="str">
        <f>IF(AA5203="","",IFERROR(IF(ISNUMBER('Procytrat 100C'!D204),'Procytrat 100C'!D204,IF(ISNUMBER(SEARCH("12",'Procytrat 100C'!D204)),EDATE(AB5203,12),IF(ISNUMBER(SEARCH("6",'Procytrat 100C'!D204)),EDATE(AB5203,6),IF(ISNUMBER(SEARCH("3",'Procytrat 100C'!D204)),EDATE(AB5203,3),DATEVALUE('Procytrat 100C'!D204))))),""))</f>
        <v/>
      </c>
      <c r="AM5203" t="str">
        <f t="shared" ca="1" si="515"/>
        <v/>
      </c>
    </row>
    <row r="5204" spans="27:39" x14ac:dyDescent="0.3">
      <c r="AA5204" t="str">
        <f>IF(COUNTA('Procytrat 100C'!A205,'Procytrat 100C'!B205,'Procytrat 100C'!C205)&gt;0,"100C","")</f>
        <v/>
      </c>
      <c r="AB5204" t="str">
        <f>IFERROR(IF(ISNUMBER('Procytrat 100C'!A205),'Procytrat 100C'!A205,DATEVALUE('Procytrat 100C'!A205)),"")</f>
        <v/>
      </c>
      <c r="AC5204" t="str">
        <f>IF(AA5204="","",'Procytrat 100C'!B205)</f>
        <v/>
      </c>
      <c r="AD5204" t="str">
        <f>IF(AA5204="","",IFERROR(1*'Procytrat 100C'!C205,IFERROR(_xludf.NUMBERVALUE('Procytrat 100C'!C205,".",","),IFERROR(_xludf.NUMBERVALUE('Procytrat 100C'!C205,",","."),0))))</f>
        <v/>
      </c>
      <c r="AE5204" t="str">
        <f>IF(AA5204="","",'Procytrat 100C'!K205)</f>
        <v/>
      </c>
      <c r="AF5204">
        <f t="shared" si="510"/>
        <v>0</v>
      </c>
      <c r="AG5204" t="str">
        <f t="shared" si="511"/>
        <v/>
      </c>
      <c r="AH5204" t="str">
        <f t="shared" si="512"/>
        <v/>
      </c>
      <c r="AI5204">
        <f t="shared" si="513"/>
        <v>0</v>
      </c>
      <c r="AJ5204">
        <f t="shared" si="514"/>
        <v>0</v>
      </c>
      <c r="AK5204">
        <v>0</v>
      </c>
      <c r="AL5204" t="str">
        <f>IF(AA5204="","",IFERROR(IF(ISNUMBER('Procytrat 100C'!D205),'Procytrat 100C'!D205,IF(ISNUMBER(SEARCH("12",'Procytrat 100C'!D205)),EDATE(AB5204,12),IF(ISNUMBER(SEARCH("6",'Procytrat 100C'!D205)),EDATE(AB5204,6),IF(ISNUMBER(SEARCH("3",'Procytrat 100C'!D205)),EDATE(AB5204,3),DATEVALUE('Procytrat 100C'!D205))))),""))</f>
        <v/>
      </c>
      <c r="AM5204" t="str">
        <f t="shared" ca="1" si="515"/>
        <v/>
      </c>
    </row>
    <row r="5205" spans="27:39" x14ac:dyDescent="0.3">
      <c r="AA5205" t="str">
        <f>IF(COUNTA('Procytrat 100C'!A206,'Procytrat 100C'!B206,'Procytrat 100C'!C206)&gt;0,"100C","")</f>
        <v/>
      </c>
      <c r="AB5205" t="str">
        <f>IFERROR(IF(ISNUMBER('Procytrat 100C'!A206),'Procytrat 100C'!A206,DATEVALUE('Procytrat 100C'!A206)),"")</f>
        <v/>
      </c>
      <c r="AC5205" t="str">
        <f>IF(AA5205="","",'Procytrat 100C'!B206)</f>
        <v/>
      </c>
      <c r="AD5205" t="str">
        <f>IF(AA5205="","",IFERROR(1*'Procytrat 100C'!C206,IFERROR(_xludf.NUMBERVALUE('Procytrat 100C'!C206,".",","),IFERROR(_xludf.NUMBERVALUE('Procytrat 100C'!C206,",","."),0))))</f>
        <v/>
      </c>
      <c r="AE5205" t="str">
        <f>IF(AA5205="","",'Procytrat 100C'!K206)</f>
        <v/>
      </c>
      <c r="AF5205">
        <f t="shared" si="510"/>
        <v>0</v>
      </c>
      <c r="AG5205" t="str">
        <f t="shared" si="511"/>
        <v/>
      </c>
      <c r="AH5205" t="str">
        <f t="shared" si="512"/>
        <v/>
      </c>
      <c r="AI5205">
        <f t="shared" si="513"/>
        <v>0</v>
      </c>
      <c r="AJ5205">
        <f t="shared" si="514"/>
        <v>0</v>
      </c>
      <c r="AK5205">
        <v>0</v>
      </c>
      <c r="AL5205" t="str">
        <f>IF(AA5205="","",IFERROR(IF(ISNUMBER('Procytrat 100C'!D206),'Procytrat 100C'!D206,IF(ISNUMBER(SEARCH("12",'Procytrat 100C'!D206)),EDATE(AB5205,12),IF(ISNUMBER(SEARCH("6",'Procytrat 100C'!D206)),EDATE(AB5205,6),IF(ISNUMBER(SEARCH("3",'Procytrat 100C'!D206)),EDATE(AB5205,3),DATEVALUE('Procytrat 100C'!D206))))),""))</f>
        <v/>
      </c>
      <c r="AM5205" t="str">
        <f t="shared" ca="1" si="515"/>
        <v/>
      </c>
    </row>
    <row r="5206" spans="27:39" x14ac:dyDescent="0.3">
      <c r="AA5206" t="str">
        <f>IF(COUNTA('Procytrat 100C'!A207,'Procytrat 100C'!B207,'Procytrat 100C'!C207)&gt;0,"100C","")</f>
        <v/>
      </c>
      <c r="AB5206" t="str">
        <f>IFERROR(IF(ISNUMBER('Procytrat 100C'!A207),'Procytrat 100C'!A207,DATEVALUE('Procytrat 100C'!A207)),"")</f>
        <v/>
      </c>
      <c r="AC5206" t="str">
        <f>IF(AA5206="","",'Procytrat 100C'!B207)</f>
        <v/>
      </c>
      <c r="AD5206" t="str">
        <f>IF(AA5206="","",IFERROR(1*'Procytrat 100C'!C207,IFERROR(_xludf.NUMBERVALUE('Procytrat 100C'!C207,".",","),IFERROR(_xludf.NUMBERVALUE('Procytrat 100C'!C207,",","."),0))))</f>
        <v/>
      </c>
      <c r="AE5206" t="str">
        <f>IF(AA5206="","",'Procytrat 100C'!K207)</f>
        <v/>
      </c>
      <c r="AF5206">
        <f t="shared" si="510"/>
        <v>0</v>
      </c>
      <c r="AG5206" t="str">
        <f t="shared" si="511"/>
        <v/>
      </c>
      <c r="AH5206" t="str">
        <f t="shared" si="512"/>
        <v/>
      </c>
      <c r="AI5206">
        <f t="shared" si="513"/>
        <v>0</v>
      </c>
      <c r="AJ5206">
        <f t="shared" si="514"/>
        <v>0</v>
      </c>
      <c r="AK5206">
        <v>0</v>
      </c>
      <c r="AL5206" t="str">
        <f>IF(AA5206="","",IFERROR(IF(ISNUMBER('Procytrat 100C'!D207),'Procytrat 100C'!D207,IF(ISNUMBER(SEARCH("12",'Procytrat 100C'!D207)),EDATE(AB5206,12),IF(ISNUMBER(SEARCH("6",'Procytrat 100C'!D207)),EDATE(AB5206,6),IF(ISNUMBER(SEARCH("3",'Procytrat 100C'!D207)),EDATE(AB5206,3),DATEVALUE('Procytrat 100C'!D207))))),""))</f>
        <v/>
      </c>
      <c r="AM5206" t="str">
        <f t="shared" ca="1" si="515"/>
        <v/>
      </c>
    </row>
    <row r="5207" spans="27:39" x14ac:dyDescent="0.3">
      <c r="AA5207" t="str">
        <f>IF(COUNTA('Procytrat 100C'!A208,'Procytrat 100C'!B208,'Procytrat 100C'!C208)&gt;0,"100C","")</f>
        <v/>
      </c>
      <c r="AB5207" t="str">
        <f>IFERROR(IF(ISNUMBER('Procytrat 100C'!A208),'Procytrat 100C'!A208,DATEVALUE('Procytrat 100C'!A208)),"")</f>
        <v/>
      </c>
      <c r="AC5207" t="str">
        <f>IF(AA5207="","",'Procytrat 100C'!B208)</f>
        <v/>
      </c>
      <c r="AD5207" t="str">
        <f>IF(AA5207="","",IFERROR(1*'Procytrat 100C'!C208,IFERROR(_xludf.NUMBERVALUE('Procytrat 100C'!C208,".",","),IFERROR(_xludf.NUMBERVALUE('Procytrat 100C'!C208,",","."),0))))</f>
        <v/>
      </c>
      <c r="AE5207" t="str">
        <f>IF(AA5207="","",'Procytrat 100C'!K208)</f>
        <v/>
      </c>
      <c r="AF5207">
        <f t="shared" si="510"/>
        <v>0</v>
      </c>
      <c r="AG5207" t="str">
        <f t="shared" si="511"/>
        <v/>
      </c>
      <c r="AH5207" t="str">
        <f t="shared" si="512"/>
        <v/>
      </c>
      <c r="AI5207">
        <f t="shared" si="513"/>
        <v>0</v>
      </c>
      <c r="AJ5207">
        <f t="shared" si="514"/>
        <v>0</v>
      </c>
      <c r="AK5207">
        <v>0</v>
      </c>
      <c r="AL5207" t="str">
        <f>IF(AA5207="","",IFERROR(IF(ISNUMBER('Procytrat 100C'!D208),'Procytrat 100C'!D208,IF(ISNUMBER(SEARCH("12",'Procytrat 100C'!D208)),EDATE(AB5207,12),IF(ISNUMBER(SEARCH("6",'Procytrat 100C'!D208)),EDATE(AB5207,6),IF(ISNUMBER(SEARCH("3",'Procytrat 100C'!D208)),EDATE(AB5207,3),DATEVALUE('Procytrat 100C'!D208))))),""))</f>
        <v/>
      </c>
      <c r="AM5207" t="str">
        <f t="shared" ca="1" si="515"/>
        <v/>
      </c>
    </row>
    <row r="5208" spans="27:39" x14ac:dyDescent="0.3">
      <c r="AA5208" t="str">
        <f>IF(COUNTA('Procytrat 100C'!A209,'Procytrat 100C'!B209,'Procytrat 100C'!C209)&gt;0,"100C","")</f>
        <v/>
      </c>
      <c r="AB5208" t="str">
        <f>IFERROR(IF(ISNUMBER('Procytrat 100C'!A209),'Procytrat 100C'!A209,DATEVALUE('Procytrat 100C'!A209)),"")</f>
        <v/>
      </c>
      <c r="AC5208" t="str">
        <f>IF(AA5208="","",'Procytrat 100C'!B209)</f>
        <v/>
      </c>
      <c r="AD5208" t="str">
        <f>IF(AA5208="","",IFERROR(1*'Procytrat 100C'!C209,IFERROR(_xludf.NUMBERVALUE('Procytrat 100C'!C209,".",","),IFERROR(_xludf.NUMBERVALUE('Procytrat 100C'!C209,",","."),0))))</f>
        <v/>
      </c>
      <c r="AE5208" t="str">
        <f>IF(AA5208="","",'Procytrat 100C'!K209)</f>
        <v/>
      </c>
      <c r="AF5208">
        <f t="shared" si="510"/>
        <v>0</v>
      </c>
      <c r="AG5208" t="str">
        <f t="shared" si="511"/>
        <v/>
      </c>
      <c r="AH5208" t="str">
        <f t="shared" si="512"/>
        <v/>
      </c>
      <c r="AI5208">
        <f t="shared" si="513"/>
        <v>0</v>
      </c>
      <c r="AJ5208">
        <f t="shared" si="514"/>
        <v>0</v>
      </c>
      <c r="AK5208">
        <v>0</v>
      </c>
      <c r="AL5208" t="str">
        <f>IF(AA5208="","",IFERROR(IF(ISNUMBER('Procytrat 100C'!D209),'Procytrat 100C'!D209,IF(ISNUMBER(SEARCH("12",'Procytrat 100C'!D209)),EDATE(AB5208,12),IF(ISNUMBER(SEARCH("6",'Procytrat 100C'!D209)),EDATE(AB5208,6),IF(ISNUMBER(SEARCH("3",'Procytrat 100C'!D209)),EDATE(AB5208,3),DATEVALUE('Procytrat 100C'!D209))))),""))</f>
        <v/>
      </c>
      <c r="AM5208" t="str">
        <f t="shared" ca="1" si="515"/>
        <v/>
      </c>
    </row>
    <row r="5209" spans="27:39" x14ac:dyDescent="0.3">
      <c r="AA5209" t="str">
        <f>IF(COUNTA('Procytrat 100C'!A210,'Procytrat 100C'!B210,'Procytrat 100C'!C210)&gt;0,"100C","")</f>
        <v/>
      </c>
      <c r="AB5209" t="str">
        <f>IFERROR(IF(ISNUMBER('Procytrat 100C'!A210),'Procytrat 100C'!A210,DATEVALUE('Procytrat 100C'!A210)),"")</f>
        <v/>
      </c>
      <c r="AC5209" t="str">
        <f>IF(AA5209="","",'Procytrat 100C'!B210)</f>
        <v/>
      </c>
      <c r="AD5209" t="str">
        <f>IF(AA5209="","",IFERROR(1*'Procytrat 100C'!C210,IFERROR(_xludf.NUMBERVALUE('Procytrat 100C'!C210,".",","),IFERROR(_xludf.NUMBERVALUE('Procytrat 100C'!C210,",","."),0))))</f>
        <v/>
      </c>
      <c r="AE5209" t="str">
        <f>IF(AA5209="","",'Procytrat 100C'!K210)</f>
        <v/>
      </c>
      <c r="AF5209">
        <f t="shared" si="510"/>
        <v>0</v>
      </c>
      <c r="AG5209" t="str">
        <f t="shared" si="511"/>
        <v/>
      </c>
      <c r="AH5209" t="str">
        <f t="shared" si="512"/>
        <v/>
      </c>
      <c r="AI5209">
        <f t="shared" si="513"/>
        <v>0</v>
      </c>
      <c r="AJ5209">
        <f t="shared" si="514"/>
        <v>0</v>
      </c>
      <c r="AK5209">
        <v>0</v>
      </c>
      <c r="AL5209" t="str">
        <f>IF(AA5209="","",IFERROR(IF(ISNUMBER('Procytrat 100C'!D210),'Procytrat 100C'!D210,IF(ISNUMBER(SEARCH("12",'Procytrat 100C'!D210)),EDATE(AB5209,12),IF(ISNUMBER(SEARCH("6",'Procytrat 100C'!D210)),EDATE(AB5209,6),IF(ISNUMBER(SEARCH("3",'Procytrat 100C'!D210)),EDATE(AB5209,3),DATEVALUE('Procytrat 100C'!D210))))),""))</f>
        <v/>
      </c>
      <c r="AM5209" t="str">
        <f t="shared" ca="1" si="515"/>
        <v/>
      </c>
    </row>
    <row r="5210" spans="27:39" x14ac:dyDescent="0.3">
      <c r="AA5210" t="str">
        <f>IF(COUNTA('Procytrat 100C'!A211,'Procytrat 100C'!B211,'Procytrat 100C'!C211)&gt;0,"100C","")</f>
        <v/>
      </c>
      <c r="AB5210" t="str">
        <f>IFERROR(IF(ISNUMBER('Procytrat 100C'!A211),'Procytrat 100C'!A211,DATEVALUE('Procytrat 100C'!A211)),"")</f>
        <v/>
      </c>
      <c r="AC5210" t="str">
        <f>IF(AA5210="","",'Procytrat 100C'!B211)</f>
        <v/>
      </c>
      <c r="AD5210" t="str">
        <f>IF(AA5210="","",IFERROR(1*'Procytrat 100C'!C211,IFERROR(_xludf.NUMBERVALUE('Procytrat 100C'!C211,".",","),IFERROR(_xludf.NUMBERVALUE('Procytrat 100C'!C211,",","."),0))))</f>
        <v/>
      </c>
      <c r="AE5210" t="str">
        <f>IF(AA5210="","",'Procytrat 100C'!K211)</f>
        <v/>
      </c>
      <c r="AF5210">
        <f t="shared" si="510"/>
        <v>0</v>
      </c>
      <c r="AG5210" t="str">
        <f t="shared" si="511"/>
        <v/>
      </c>
      <c r="AH5210" t="str">
        <f t="shared" si="512"/>
        <v/>
      </c>
      <c r="AI5210">
        <f t="shared" si="513"/>
        <v>0</v>
      </c>
      <c r="AJ5210">
        <f t="shared" si="514"/>
        <v>0</v>
      </c>
      <c r="AK5210">
        <v>0</v>
      </c>
      <c r="AL5210" t="str">
        <f>IF(AA5210="","",IFERROR(IF(ISNUMBER('Procytrat 100C'!D211),'Procytrat 100C'!D211,IF(ISNUMBER(SEARCH("12",'Procytrat 100C'!D211)),EDATE(AB5210,12),IF(ISNUMBER(SEARCH("6",'Procytrat 100C'!D211)),EDATE(AB5210,6),IF(ISNUMBER(SEARCH("3",'Procytrat 100C'!D211)),EDATE(AB5210,3),DATEVALUE('Procytrat 100C'!D211))))),""))</f>
        <v/>
      </c>
      <c r="AM5210" t="str">
        <f t="shared" ca="1" si="515"/>
        <v/>
      </c>
    </row>
    <row r="5211" spans="27:39" x14ac:dyDescent="0.3">
      <c r="AA5211" t="str">
        <f>IF(COUNTA('Procytrat 100C'!A212,'Procytrat 100C'!B212,'Procytrat 100C'!C212)&gt;0,"100C","")</f>
        <v/>
      </c>
      <c r="AB5211" t="str">
        <f>IFERROR(IF(ISNUMBER('Procytrat 100C'!A212),'Procytrat 100C'!A212,DATEVALUE('Procytrat 100C'!A212)),"")</f>
        <v/>
      </c>
      <c r="AC5211" t="str">
        <f>IF(AA5211="","",'Procytrat 100C'!B212)</f>
        <v/>
      </c>
      <c r="AD5211" t="str">
        <f>IF(AA5211="","",IFERROR(1*'Procytrat 100C'!C212,IFERROR(_xludf.NUMBERVALUE('Procytrat 100C'!C212,".",","),IFERROR(_xludf.NUMBERVALUE('Procytrat 100C'!C212,",","."),0))))</f>
        <v/>
      </c>
      <c r="AE5211" t="str">
        <f>IF(AA5211="","",'Procytrat 100C'!K212)</f>
        <v/>
      </c>
      <c r="AF5211">
        <f t="shared" si="510"/>
        <v>0</v>
      </c>
      <c r="AG5211" t="str">
        <f t="shared" si="511"/>
        <v/>
      </c>
      <c r="AH5211" t="str">
        <f t="shared" si="512"/>
        <v/>
      </c>
      <c r="AI5211">
        <f t="shared" si="513"/>
        <v>0</v>
      </c>
      <c r="AJ5211">
        <f t="shared" si="514"/>
        <v>0</v>
      </c>
      <c r="AK5211">
        <v>0</v>
      </c>
      <c r="AL5211" t="str">
        <f>IF(AA5211="","",IFERROR(IF(ISNUMBER('Procytrat 100C'!D212),'Procytrat 100C'!D212,IF(ISNUMBER(SEARCH("12",'Procytrat 100C'!D212)),EDATE(AB5211,12),IF(ISNUMBER(SEARCH("6",'Procytrat 100C'!D212)),EDATE(AB5211,6),IF(ISNUMBER(SEARCH("3",'Procytrat 100C'!D212)),EDATE(AB5211,3),DATEVALUE('Procytrat 100C'!D212))))),""))</f>
        <v/>
      </c>
      <c r="AM5211" t="str">
        <f t="shared" ca="1" si="515"/>
        <v/>
      </c>
    </row>
    <row r="5212" spans="27:39" x14ac:dyDescent="0.3">
      <c r="AA5212" t="str">
        <f>IF(COUNTA('Procytrat 100C'!A213,'Procytrat 100C'!B213,'Procytrat 100C'!C213)&gt;0,"100C","")</f>
        <v/>
      </c>
      <c r="AB5212" t="str">
        <f>IFERROR(IF(ISNUMBER('Procytrat 100C'!A213),'Procytrat 100C'!A213,DATEVALUE('Procytrat 100C'!A213)),"")</f>
        <v/>
      </c>
      <c r="AC5212" t="str">
        <f>IF(AA5212="","",'Procytrat 100C'!B213)</f>
        <v/>
      </c>
      <c r="AD5212" t="str">
        <f>IF(AA5212="","",IFERROR(1*'Procytrat 100C'!C213,IFERROR(_xludf.NUMBERVALUE('Procytrat 100C'!C213,".",","),IFERROR(_xludf.NUMBERVALUE('Procytrat 100C'!C213,",","."),0))))</f>
        <v/>
      </c>
      <c r="AE5212" t="str">
        <f>IF(AA5212="","",'Procytrat 100C'!K213)</f>
        <v/>
      </c>
      <c r="AF5212">
        <f t="shared" si="510"/>
        <v>0</v>
      </c>
      <c r="AG5212" t="str">
        <f t="shared" si="511"/>
        <v/>
      </c>
      <c r="AH5212" t="str">
        <f t="shared" si="512"/>
        <v/>
      </c>
      <c r="AI5212">
        <f t="shared" si="513"/>
        <v>0</v>
      </c>
      <c r="AJ5212">
        <f t="shared" si="514"/>
        <v>0</v>
      </c>
      <c r="AK5212">
        <v>0</v>
      </c>
      <c r="AL5212" t="str">
        <f>IF(AA5212="","",IFERROR(IF(ISNUMBER('Procytrat 100C'!D213),'Procytrat 100C'!D213,IF(ISNUMBER(SEARCH("12",'Procytrat 100C'!D213)),EDATE(AB5212,12),IF(ISNUMBER(SEARCH("6",'Procytrat 100C'!D213)),EDATE(AB5212,6),IF(ISNUMBER(SEARCH("3",'Procytrat 100C'!D213)),EDATE(AB5212,3),DATEVALUE('Procytrat 100C'!D213))))),""))</f>
        <v/>
      </c>
      <c r="AM5212" t="str">
        <f t="shared" ca="1" si="515"/>
        <v/>
      </c>
    </row>
    <row r="5213" spans="27:39" x14ac:dyDescent="0.3">
      <c r="AA5213" t="str">
        <f>IF(COUNTA('Procytrat 100C'!A214,'Procytrat 100C'!B214,'Procytrat 100C'!C214)&gt;0,"100C","")</f>
        <v/>
      </c>
      <c r="AB5213" t="str">
        <f>IFERROR(IF(ISNUMBER('Procytrat 100C'!A214),'Procytrat 100C'!A214,DATEVALUE('Procytrat 100C'!A214)),"")</f>
        <v/>
      </c>
      <c r="AC5213" t="str">
        <f>IF(AA5213="","",'Procytrat 100C'!B214)</f>
        <v/>
      </c>
      <c r="AD5213" t="str">
        <f>IF(AA5213="","",IFERROR(1*'Procytrat 100C'!C214,IFERROR(_xludf.NUMBERVALUE('Procytrat 100C'!C214,".",","),IFERROR(_xludf.NUMBERVALUE('Procytrat 100C'!C214,",","."),0))))</f>
        <v/>
      </c>
      <c r="AE5213" t="str">
        <f>IF(AA5213="","",'Procytrat 100C'!K214)</f>
        <v/>
      </c>
      <c r="AF5213">
        <f t="shared" si="510"/>
        <v>0</v>
      </c>
      <c r="AG5213" t="str">
        <f t="shared" si="511"/>
        <v/>
      </c>
      <c r="AH5213" t="str">
        <f t="shared" si="512"/>
        <v/>
      </c>
      <c r="AI5213">
        <f t="shared" si="513"/>
        <v>0</v>
      </c>
      <c r="AJ5213">
        <f t="shared" si="514"/>
        <v>0</v>
      </c>
      <c r="AK5213">
        <v>0</v>
      </c>
      <c r="AL5213" t="str">
        <f>IF(AA5213="","",IFERROR(IF(ISNUMBER('Procytrat 100C'!D214),'Procytrat 100C'!D214,IF(ISNUMBER(SEARCH("12",'Procytrat 100C'!D214)),EDATE(AB5213,12),IF(ISNUMBER(SEARCH("6",'Procytrat 100C'!D214)),EDATE(AB5213,6),IF(ISNUMBER(SEARCH("3",'Procytrat 100C'!D214)),EDATE(AB5213,3),DATEVALUE('Procytrat 100C'!D214))))),""))</f>
        <v/>
      </c>
      <c r="AM5213" t="str">
        <f t="shared" ca="1" si="515"/>
        <v/>
      </c>
    </row>
    <row r="5214" spans="27:39" x14ac:dyDescent="0.3">
      <c r="AA5214" t="str">
        <f>IF(COUNTA('Procytrat 100C'!A215,'Procytrat 100C'!B215,'Procytrat 100C'!C215)&gt;0,"100C","")</f>
        <v/>
      </c>
      <c r="AB5214" t="str">
        <f>IFERROR(IF(ISNUMBER('Procytrat 100C'!A215),'Procytrat 100C'!A215,DATEVALUE('Procytrat 100C'!A215)),"")</f>
        <v/>
      </c>
      <c r="AC5214" t="str">
        <f>IF(AA5214="","",'Procytrat 100C'!B215)</f>
        <v/>
      </c>
      <c r="AD5214" t="str">
        <f>IF(AA5214="","",IFERROR(1*'Procytrat 100C'!C215,IFERROR(_xludf.NUMBERVALUE('Procytrat 100C'!C215,".",","),IFERROR(_xludf.NUMBERVALUE('Procytrat 100C'!C215,",","."),0))))</f>
        <v/>
      </c>
      <c r="AE5214" t="str">
        <f>IF(AA5214="","",'Procytrat 100C'!K215)</f>
        <v/>
      </c>
      <c r="AF5214">
        <f t="shared" si="510"/>
        <v>0</v>
      </c>
      <c r="AG5214" t="str">
        <f t="shared" si="511"/>
        <v/>
      </c>
      <c r="AH5214" t="str">
        <f t="shared" si="512"/>
        <v/>
      </c>
      <c r="AI5214">
        <f t="shared" si="513"/>
        <v>0</v>
      </c>
      <c r="AJ5214">
        <f t="shared" si="514"/>
        <v>0</v>
      </c>
      <c r="AK5214">
        <v>0</v>
      </c>
      <c r="AL5214" t="str">
        <f>IF(AA5214="","",IFERROR(IF(ISNUMBER('Procytrat 100C'!D215),'Procytrat 100C'!D215,IF(ISNUMBER(SEARCH("12",'Procytrat 100C'!D215)),EDATE(AB5214,12),IF(ISNUMBER(SEARCH("6",'Procytrat 100C'!D215)),EDATE(AB5214,6),IF(ISNUMBER(SEARCH("3",'Procytrat 100C'!D215)),EDATE(AB5214,3),DATEVALUE('Procytrat 100C'!D215))))),""))</f>
        <v/>
      </c>
      <c r="AM5214" t="str">
        <f t="shared" ca="1" si="515"/>
        <v/>
      </c>
    </row>
    <row r="5215" spans="27:39" x14ac:dyDescent="0.3">
      <c r="AA5215" t="str">
        <f>IF(COUNTA('Procytrat 100C'!A216,'Procytrat 100C'!B216,'Procytrat 100C'!C216)&gt;0,"100C","")</f>
        <v/>
      </c>
      <c r="AB5215" t="str">
        <f>IFERROR(IF(ISNUMBER('Procytrat 100C'!A216),'Procytrat 100C'!A216,DATEVALUE('Procytrat 100C'!A216)),"")</f>
        <v/>
      </c>
      <c r="AC5215" t="str">
        <f>IF(AA5215="","",'Procytrat 100C'!B216)</f>
        <v/>
      </c>
      <c r="AD5215" t="str">
        <f>IF(AA5215="","",IFERROR(1*'Procytrat 100C'!C216,IFERROR(_xludf.NUMBERVALUE('Procytrat 100C'!C216,".",","),IFERROR(_xludf.NUMBERVALUE('Procytrat 100C'!C216,",","."),0))))</f>
        <v/>
      </c>
      <c r="AE5215" t="str">
        <f>IF(AA5215="","",'Procytrat 100C'!K216)</f>
        <v/>
      </c>
      <c r="AF5215">
        <f t="shared" si="510"/>
        <v>0</v>
      </c>
      <c r="AG5215" t="str">
        <f t="shared" si="511"/>
        <v/>
      </c>
      <c r="AH5215" t="str">
        <f t="shared" si="512"/>
        <v/>
      </c>
      <c r="AI5215">
        <f t="shared" si="513"/>
        <v>0</v>
      </c>
      <c r="AJ5215">
        <f t="shared" si="514"/>
        <v>0</v>
      </c>
      <c r="AK5215">
        <v>0</v>
      </c>
      <c r="AL5215" t="str">
        <f>IF(AA5215="","",IFERROR(IF(ISNUMBER('Procytrat 100C'!D216),'Procytrat 100C'!D216,IF(ISNUMBER(SEARCH("12",'Procytrat 100C'!D216)),EDATE(AB5215,12),IF(ISNUMBER(SEARCH("6",'Procytrat 100C'!D216)),EDATE(AB5215,6),IF(ISNUMBER(SEARCH("3",'Procytrat 100C'!D216)),EDATE(AB5215,3),DATEVALUE('Procytrat 100C'!D216))))),""))</f>
        <v/>
      </c>
      <c r="AM5215" t="str">
        <f t="shared" ca="1" si="515"/>
        <v/>
      </c>
    </row>
    <row r="5216" spans="27:39" x14ac:dyDescent="0.3">
      <c r="AA5216" t="str">
        <f>IF(COUNTA('Procytrat 100C'!A217,'Procytrat 100C'!B217,'Procytrat 100C'!C217)&gt;0,"100C","")</f>
        <v/>
      </c>
      <c r="AB5216" t="str">
        <f>IFERROR(IF(ISNUMBER('Procytrat 100C'!A217),'Procytrat 100C'!A217,DATEVALUE('Procytrat 100C'!A217)),"")</f>
        <v/>
      </c>
      <c r="AC5216" t="str">
        <f>IF(AA5216="","",'Procytrat 100C'!B217)</f>
        <v/>
      </c>
      <c r="AD5216" t="str">
        <f>IF(AA5216="","",IFERROR(1*'Procytrat 100C'!C217,IFERROR(_xludf.NUMBERVALUE('Procytrat 100C'!C217,".",","),IFERROR(_xludf.NUMBERVALUE('Procytrat 100C'!C217,",","."),0))))</f>
        <v/>
      </c>
      <c r="AE5216" t="str">
        <f>IF(AA5216="","",'Procytrat 100C'!K217)</f>
        <v/>
      </c>
      <c r="AF5216">
        <f t="shared" si="510"/>
        <v>0</v>
      </c>
      <c r="AG5216" t="str">
        <f t="shared" si="511"/>
        <v/>
      </c>
      <c r="AH5216" t="str">
        <f t="shared" si="512"/>
        <v/>
      </c>
      <c r="AI5216">
        <f t="shared" si="513"/>
        <v>0</v>
      </c>
      <c r="AJ5216">
        <f t="shared" si="514"/>
        <v>0</v>
      </c>
      <c r="AK5216">
        <v>0</v>
      </c>
      <c r="AL5216" t="str">
        <f>IF(AA5216="","",IFERROR(IF(ISNUMBER('Procytrat 100C'!D217),'Procytrat 100C'!D217,IF(ISNUMBER(SEARCH("12",'Procytrat 100C'!D217)),EDATE(AB5216,12),IF(ISNUMBER(SEARCH("6",'Procytrat 100C'!D217)),EDATE(AB5216,6),IF(ISNUMBER(SEARCH("3",'Procytrat 100C'!D217)),EDATE(AB5216,3),DATEVALUE('Procytrat 100C'!D217))))),""))</f>
        <v/>
      </c>
      <c r="AM5216" t="str">
        <f t="shared" ca="1" si="515"/>
        <v/>
      </c>
    </row>
    <row r="5217" spans="27:39" x14ac:dyDescent="0.3">
      <c r="AA5217" t="str">
        <f>IF(COUNTA('Procytrat 100C'!A218,'Procytrat 100C'!B218,'Procytrat 100C'!C218)&gt;0,"100C","")</f>
        <v/>
      </c>
      <c r="AB5217" t="str">
        <f>IFERROR(IF(ISNUMBER('Procytrat 100C'!A218),'Procytrat 100C'!A218,DATEVALUE('Procytrat 100C'!A218)),"")</f>
        <v/>
      </c>
      <c r="AC5217" t="str">
        <f>IF(AA5217="","",'Procytrat 100C'!B218)</f>
        <v/>
      </c>
      <c r="AD5217" t="str">
        <f>IF(AA5217="","",IFERROR(1*'Procytrat 100C'!C218,IFERROR(_xludf.NUMBERVALUE('Procytrat 100C'!C218,".",","),IFERROR(_xludf.NUMBERVALUE('Procytrat 100C'!C218,",","."),0))))</f>
        <v/>
      </c>
      <c r="AE5217" t="str">
        <f>IF(AA5217="","",'Procytrat 100C'!K218)</f>
        <v/>
      </c>
      <c r="AF5217">
        <f t="shared" si="510"/>
        <v>0</v>
      </c>
      <c r="AG5217" t="str">
        <f t="shared" si="511"/>
        <v/>
      </c>
      <c r="AH5217" t="str">
        <f t="shared" si="512"/>
        <v/>
      </c>
      <c r="AI5217">
        <f t="shared" si="513"/>
        <v>0</v>
      </c>
      <c r="AJ5217">
        <f t="shared" si="514"/>
        <v>0</v>
      </c>
      <c r="AK5217">
        <v>0</v>
      </c>
      <c r="AL5217" t="str">
        <f>IF(AA5217="","",IFERROR(IF(ISNUMBER('Procytrat 100C'!D218),'Procytrat 100C'!D218,IF(ISNUMBER(SEARCH("12",'Procytrat 100C'!D218)),EDATE(AB5217,12),IF(ISNUMBER(SEARCH("6",'Procytrat 100C'!D218)),EDATE(AB5217,6),IF(ISNUMBER(SEARCH("3",'Procytrat 100C'!D218)),EDATE(AB5217,3),DATEVALUE('Procytrat 100C'!D218))))),""))</f>
        <v/>
      </c>
      <c r="AM5217" t="str">
        <f t="shared" ca="1" si="515"/>
        <v/>
      </c>
    </row>
    <row r="5218" spans="27:39" x14ac:dyDescent="0.3">
      <c r="AA5218" t="str">
        <f>IF(COUNTA('Procytrat 100C'!A219,'Procytrat 100C'!B219,'Procytrat 100C'!C219)&gt;0,"100C","")</f>
        <v/>
      </c>
      <c r="AB5218" t="str">
        <f>IFERROR(IF(ISNUMBER('Procytrat 100C'!A219),'Procytrat 100C'!A219,DATEVALUE('Procytrat 100C'!A219)),"")</f>
        <v/>
      </c>
      <c r="AC5218" t="str">
        <f>IF(AA5218="","",'Procytrat 100C'!B219)</f>
        <v/>
      </c>
      <c r="AD5218" t="str">
        <f>IF(AA5218="","",IFERROR(1*'Procytrat 100C'!C219,IFERROR(_xludf.NUMBERVALUE('Procytrat 100C'!C219,".",","),IFERROR(_xludf.NUMBERVALUE('Procytrat 100C'!C219,",","."),0))))</f>
        <v/>
      </c>
      <c r="AE5218" t="str">
        <f>IF(AA5218="","",'Procytrat 100C'!K219)</f>
        <v/>
      </c>
      <c r="AF5218">
        <f t="shared" si="510"/>
        <v>0</v>
      </c>
      <c r="AG5218" t="str">
        <f t="shared" si="511"/>
        <v/>
      </c>
      <c r="AH5218" t="str">
        <f t="shared" si="512"/>
        <v/>
      </c>
      <c r="AI5218">
        <f t="shared" si="513"/>
        <v>0</v>
      </c>
      <c r="AJ5218">
        <f t="shared" si="514"/>
        <v>0</v>
      </c>
      <c r="AK5218">
        <v>0</v>
      </c>
      <c r="AL5218" t="str">
        <f>IF(AA5218="","",IFERROR(IF(ISNUMBER('Procytrat 100C'!D219),'Procytrat 100C'!D219,IF(ISNUMBER(SEARCH("12",'Procytrat 100C'!D219)),EDATE(AB5218,12),IF(ISNUMBER(SEARCH("6",'Procytrat 100C'!D219)),EDATE(AB5218,6),IF(ISNUMBER(SEARCH("3",'Procytrat 100C'!D219)),EDATE(AB5218,3),DATEVALUE('Procytrat 100C'!D219))))),""))</f>
        <v/>
      </c>
      <c r="AM5218" t="str">
        <f t="shared" ca="1" si="515"/>
        <v/>
      </c>
    </row>
    <row r="5219" spans="27:39" x14ac:dyDescent="0.3">
      <c r="AA5219" t="str">
        <f>IF(COUNTA('Procytrat 100C'!A220,'Procytrat 100C'!B220,'Procytrat 100C'!C220)&gt;0,"100C","")</f>
        <v/>
      </c>
      <c r="AB5219" t="str">
        <f>IFERROR(IF(ISNUMBER('Procytrat 100C'!A220),'Procytrat 100C'!A220,DATEVALUE('Procytrat 100C'!A220)),"")</f>
        <v/>
      </c>
      <c r="AC5219" t="str">
        <f>IF(AA5219="","",'Procytrat 100C'!B220)</f>
        <v/>
      </c>
      <c r="AD5219" t="str">
        <f>IF(AA5219="","",IFERROR(1*'Procytrat 100C'!C220,IFERROR(_xludf.NUMBERVALUE('Procytrat 100C'!C220,".",","),IFERROR(_xludf.NUMBERVALUE('Procytrat 100C'!C220,",","."),0))))</f>
        <v/>
      </c>
      <c r="AE5219" t="str">
        <f>IF(AA5219="","",'Procytrat 100C'!K220)</f>
        <v/>
      </c>
      <c r="AF5219">
        <f t="shared" si="510"/>
        <v>0</v>
      </c>
      <c r="AG5219" t="str">
        <f t="shared" si="511"/>
        <v/>
      </c>
      <c r="AH5219" t="str">
        <f t="shared" si="512"/>
        <v/>
      </c>
      <c r="AI5219">
        <f t="shared" si="513"/>
        <v>0</v>
      </c>
      <c r="AJ5219">
        <f t="shared" si="514"/>
        <v>0</v>
      </c>
      <c r="AK5219">
        <v>0</v>
      </c>
      <c r="AL5219" t="str">
        <f>IF(AA5219="","",IFERROR(IF(ISNUMBER('Procytrat 100C'!D220),'Procytrat 100C'!D220,IF(ISNUMBER(SEARCH("12",'Procytrat 100C'!D220)),EDATE(AB5219,12),IF(ISNUMBER(SEARCH("6",'Procytrat 100C'!D220)),EDATE(AB5219,6),IF(ISNUMBER(SEARCH("3",'Procytrat 100C'!D220)),EDATE(AB5219,3),DATEVALUE('Procytrat 100C'!D220))))),""))</f>
        <v/>
      </c>
      <c r="AM5219" t="str">
        <f t="shared" ca="1" si="515"/>
        <v/>
      </c>
    </row>
    <row r="5220" spans="27:39" x14ac:dyDescent="0.3">
      <c r="AA5220" t="str">
        <f>IF(COUNTA('Procytrat 100C'!A221,'Procytrat 100C'!B221,'Procytrat 100C'!C221)&gt;0,"100C","")</f>
        <v/>
      </c>
      <c r="AB5220" t="str">
        <f>IFERROR(IF(ISNUMBER('Procytrat 100C'!A221),'Procytrat 100C'!A221,DATEVALUE('Procytrat 100C'!A221)),"")</f>
        <v/>
      </c>
      <c r="AC5220" t="str">
        <f>IF(AA5220="","",'Procytrat 100C'!B221)</f>
        <v/>
      </c>
      <c r="AD5220" t="str">
        <f>IF(AA5220="","",IFERROR(1*'Procytrat 100C'!C221,IFERROR(_xludf.NUMBERVALUE('Procytrat 100C'!C221,".",","),IFERROR(_xludf.NUMBERVALUE('Procytrat 100C'!C221,",","."),0))))</f>
        <v/>
      </c>
      <c r="AE5220" t="str">
        <f>IF(AA5220="","",'Procytrat 100C'!K221)</f>
        <v/>
      </c>
      <c r="AF5220">
        <f t="shared" si="510"/>
        <v>0</v>
      </c>
      <c r="AG5220" t="str">
        <f t="shared" si="511"/>
        <v/>
      </c>
      <c r="AH5220" t="str">
        <f t="shared" si="512"/>
        <v/>
      </c>
      <c r="AI5220">
        <f t="shared" si="513"/>
        <v>0</v>
      </c>
      <c r="AJ5220">
        <f t="shared" si="514"/>
        <v>0</v>
      </c>
      <c r="AK5220">
        <v>0</v>
      </c>
      <c r="AL5220" t="str">
        <f>IF(AA5220="","",IFERROR(IF(ISNUMBER('Procytrat 100C'!D221),'Procytrat 100C'!D221,IF(ISNUMBER(SEARCH("12",'Procytrat 100C'!D221)),EDATE(AB5220,12),IF(ISNUMBER(SEARCH("6",'Procytrat 100C'!D221)),EDATE(AB5220,6),IF(ISNUMBER(SEARCH("3",'Procytrat 100C'!D221)),EDATE(AB5220,3),DATEVALUE('Procytrat 100C'!D221))))),""))</f>
        <v/>
      </c>
      <c r="AM5220" t="str">
        <f t="shared" ca="1" si="515"/>
        <v/>
      </c>
    </row>
    <row r="5221" spans="27:39" x14ac:dyDescent="0.3">
      <c r="AA5221" t="str">
        <f>IF(COUNTA('Procytrat 100C'!A222,'Procytrat 100C'!B222,'Procytrat 100C'!C222)&gt;0,"100C","")</f>
        <v/>
      </c>
      <c r="AB5221" t="str">
        <f>IFERROR(IF(ISNUMBER('Procytrat 100C'!A222),'Procytrat 100C'!A222,DATEVALUE('Procytrat 100C'!A222)),"")</f>
        <v/>
      </c>
      <c r="AC5221" t="str">
        <f>IF(AA5221="","",'Procytrat 100C'!B222)</f>
        <v/>
      </c>
      <c r="AD5221" t="str">
        <f>IF(AA5221="","",IFERROR(1*'Procytrat 100C'!C222,IFERROR(_xludf.NUMBERVALUE('Procytrat 100C'!C222,".",","),IFERROR(_xludf.NUMBERVALUE('Procytrat 100C'!C222,",","."),0))))</f>
        <v/>
      </c>
      <c r="AE5221" t="str">
        <f>IF(AA5221="","",'Procytrat 100C'!K222)</f>
        <v/>
      </c>
      <c r="AF5221">
        <f t="shared" si="510"/>
        <v>0</v>
      </c>
      <c r="AG5221" t="str">
        <f t="shared" si="511"/>
        <v/>
      </c>
      <c r="AH5221" t="str">
        <f t="shared" si="512"/>
        <v/>
      </c>
      <c r="AI5221">
        <f t="shared" si="513"/>
        <v>0</v>
      </c>
      <c r="AJ5221">
        <f t="shared" si="514"/>
        <v>0</v>
      </c>
      <c r="AK5221">
        <v>0</v>
      </c>
      <c r="AL5221" t="str">
        <f>IF(AA5221="","",IFERROR(IF(ISNUMBER('Procytrat 100C'!D222),'Procytrat 100C'!D222,IF(ISNUMBER(SEARCH("12",'Procytrat 100C'!D222)),EDATE(AB5221,12),IF(ISNUMBER(SEARCH("6",'Procytrat 100C'!D222)),EDATE(AB5221,6),IF(ISNUMBER(SEARCH("3",'Procytrat 100C'!D222)),EDATE(AB5221,3),DATEVALUE('Procytrat 100C'!D222))))),""))</f>
        <v/>
      </c>
      <c r="AM5221" t="str">
        <f t="shared" ca="1" si="515"/>
        <v/>
      </c>
    </row>
    <row r="5222" spans="27:39" x14ac:dyDescent="0.3">
      <c r="AA5222" t="str">
        <f>IF(COUNTA('Procytrat 100C'!A223,'Procytrat 100C'!B223,'Procytrat 100C'!C223)&gt;0,"100C","")</f>
        <v/>
      </c>
      <c r="AB5222" t="str">
        <f>IFERROR(IF(ISNUMBER('Procytrat 100C'!A223),'Procytrat 100C'!A223,DATEVALUE('Procytrat 100C'!A223)),"")</f>
        <v/>
      </c>
      <c r="AC5222" t="str">
        <f>IF(AA5222="","",'Procytrat 100C'!B223)</f>
        <v/>
      </c>
      <c r="AD5222" t="str">
        <f>IF(AA5222="","",IFERROR(1*'Procytrat 100C'!C223,IFERROR(_xludf.NUMBERVALUE('Procytrat 100C'!C223,".",","),IFERROR(_xludf.NUMBERVALUE('Procytrat 100C'!C223,",","."),0))))</f>
        <v/>
      </c>
      <c r="AE5222" t="str">
        <f>IF(AA5222="","",'Procytrat 100C'!K223)</f>
        <v/>
      </c>
      <c r="AF5222">
        <f t="shared" si="510"/>
        <v>0</v>
      </c>
      <c r="AG5222" t="str">
        <f t="shared" si="511"/>
        <v/>
      </c>
      <c r="AH5222" t="str">
        <f t="shared" si="512"/>
        <v/>
      </c>
      <c r="AI5222">
        <f t="shared" si="513"/>
        <v>0</v>
      </c>
      <c r="AJ5222">
        <f t="shared" si="514"/>
        <v>0</v>
      </c>
      <c r="AK5222">
        <v>0</v>
      </c>
      <c r="AL5222" t="str">
        <f>IF(AA5222="","",IFERROR(IF(ISNUMBER('Procytrat 100C'!D223),'Procytrat 100C'!D223,IF(ISNUMBER(SEARCH("12",'Procytrat 100C'!D223)),EDATE(AB5222,12),IF(ISNUMBER(SEARCH("6",'Procytrat 100C'!D223)),EDATE(AB5222,6),IF(ISNUMBER(SEARCH("3",'Procytrat 100C'!D223)),EDATE(AB5222,3),DATEVALUE('Procytrat 100C'!D223))))),""))</f>
        <v/>
      </c>
      <c r="AM5222" t="str">
        <f t="shared" ca="1" si="515"/>
        <v/>
      </c>
    </row>
    <row r="5223" spans="27:39" x14ac:dyDescent="0.3">
      <c r="AA5223" t="str">
        <f>IF(COUNTA('Procytrat 100C'!A224,'Procytrat 100C'!B224,'Procytrat 100C'!C224)&gt;0,"100C","")</f>
        <v/>
      </c>
      <c r="AB5223" t="str">
        <f>IFERROR(IF(ISNUMBER('Procytrat 100C'!A224),'Procytrat 100C'!A224,DATEVALUE('Procytrat 100C'!A224)),"")</f>
        <v/>
      </c>
      <c r="AC5223" t="str">
        <f>IF(AA5223="","",'Procytrat 100C'!B224)</f>
        <v/>
      </c>
      <c r="AD5223" t="str">
        <f>IF(AA5223="","",IFERROR(1*'Procytrat 100C'!C224,IFERROR(_xludf.NUMBERVALUE('Procytrat 100C'!C224,".",","),IFERROR(_xludf.NUMBERVALUE('Procytrat 100C'!C224,",","."),0))))</f>
        <v/>
      </c>
      <c r="AE5223" t="str">
        <f>IF(AA5223="","",'Procytrat 100C'!K224)</f>
        <v/>
      </c>
      <c r="AF5223">
        <f t="shared" si="510"/>
        <v>0</v>
      </c>
      <c r="AG5223" t="str">
        <f t="shared" si="511"/>
        <v/>
      </c>
      <c r="AH5223" t="str">
        <f t="shared" si="512"/>
        <v/>
      </c>
      <c r="AI5223">
        <f t="shared" si="513"/>
        <v>0</v>
      </c>
      <c r="AJ5223">
        <f t="shared" si="514"/>
        <v>0</v>
      </c>
      <c r="AK5223">
        <v>0</v>
      </c>
      <c r="AL5223" t="str">
        <f>IF(AA5223="","",IFERROR(IF(ISNUMBER('Procytrat 100C'!D224),'Procytrat 100C'!D224,IF(ISNUMBER(SEARCH("12",'Procytrat 100C'!D224)),EDATE(AB5223,12),IF(ISNUMBER(SEARCH("6",'Procytrat 100C'!D224)),EDATE(AB5223,6),IF(ISNUMBER(SEARCH("3",'Procytrat 100C'!D224)),EDATE(AB5223,3),DATEVALUE('Procytrat 100C'!D224))))),""))</f>
        <v/>
      </c>
      <c r="AM5223" t="str">
        <f t="shared" ca="1" si="515"/>
        <v/>
      </c>
    </row>
    <row r="5224" spans="27:39" x14ac:dyDescent="0.3">
      <c r="AA5224" t="str">
        <f>IF(COUNTA('Procytrat 100C'!A225,'Procytrat 100C'!B225,'Procytrat 100C'!C225)&gt;0,"100C","")</f>
        <v/>
      </c>
      <c r="AB5224" t="str">
        <f>IFERROR(IF(ISNUMBER('Procytrat 100C'!A225),'Procytrat 100C'!A225,DATEVALUE('Procytrat 100C'!A225)),"")</f>
        <v/>
      </c>
      <c r="AC5224" t="str">
        <f>IF(AA5224="","",'Procytrat 100C'!B225)</f>
        <v/>
      </c>
      <c r="AD5224" t="str">
        <f>IF(AA5224="","",IFERROR(1*'Procytrat 100C'!C225,IFERROR(_xludf.NUMBERVALUE('Procytrat 100C'!C225,".",","),IFERROR(_xludf.NUMBERVALUE('Procytrat 100C'!C225,",","."),0))))</f>
        <v/>
      </c>
      <c r="AE5224" t="str">
        <f>IF(AA5224="","",'Procytrat 100C'!K225)</f>
        <v/>
      </c>
      <c r="AF5224">
        <f t="shared" si="510"/>
        <v>0</v>
      </c>
      <c r="AG5224" t="str">
        <f t="shared" si="511"/>
        <v/>
      </c>
      <c r="AH5224" t="str">
        <f t="shared" si="512"/>
        <v/>
      </c>
      <c r="AI5224">
        <f t="shared" si="513"/>
        <v>0</v>
      </c>
      <c r="AJ5224">
        <f t="shared" si="514"/>
        <v>0</v>
      </c>
      <c r="AK5224">
        <v>0</v>
      </c>
      <c r="AL5224" t="str">
        <f>IF(AA5224="","",IFERROR(IF(ISNUMBER('Procytrat 100C'!D225),'Procytrat 100C'!D225,IF(ISNUMBER(SEARCH("12",'Procytrat 100C'!D225)),EDATE(AB5224,12),IF(ISNUMBER(SEARCH("6",'Procytrat 100C'!D225)),EDATE(AB5224,6),IF(ISNUMBER(SEARCH("3",'Procytrat 100C'!D225)),EDATE(AB5224,3),DATEVALUE('Procytrat 100C'!D225))))),""))</f>
        <v/>
      </c>
      <c r="AM5224" t="str">
        <f t="shared" ca="1" si="515"/>
        <v/>
      </c>
    </row>
    <row r="5225" spans="27:39" x14ac:dyDescent="0.3">
      <c r="AA5225" t="str">
        <f>IF(COUNTA('Procytrat 100C'!A226,'Procytrat 100C'!B226,'Procytrat 100C'!C226)&gt;0,"100C","")</f>
        <v/>
      </c>
      <c r="AB5225" t="str">
        <f>IFERROR(IF(ISNUMBER('Procytrat 100C'!A226),'Procytrat 100C'!A226,DATEVALUE('Procytrat 100C'!A226)),"")</f>
        <v/>
      </c>
      <c r="AC5225" t="str">
        <f>IF(AA5225="","",'Procytrat 100C'!B226)</f>
        <v/>
      </c>
      <c r="AD5225" t="str">
        <f>IF(AA5225="","",IFERROR(1*'Procytrat 100C'!C226,IFERROR(_xludf.NUMBERVALUE('Procytrat 100C'!C226,".",","),IFERROR(_xludf.NUMBERVALUE('Procytrat 100C'!C226,",","."),0))))</f>
        <v/>
      </c>
      <c r="AE5225" t="str">
        <f>IF(AA5225="","",'Procytrat 100C'!K226)</f>
        <v/>
      </c>
      <c r="AF5225">
        <f t="shared" si="510"/>
        <v>0</v>
      </c>
      <c r="AG5225" t="str">
        <f t="shared" si="511"/>
        <v/>
      </c>
      <c r="AH5225" t="str">
        <f t="shared" si="512"/>
        <v/>
      </c>
      <c r="AI5225">
        <f t="shared" si="513"/>
        <v>0</v>
      </c>
      <c r="AJ5225">
        <f t="shared" si="514"/>
        <v>0</v>
      </c>
      <c r="AK5225">
        <v>0</v>
      </c>
      <c r="AL5225" t="str">
        <f>IF(AA5225="","",IFERROR(IF(ISNUMBER('Procytrat 100C'!D226),'Procytrat 100C'!D226,IF(ISNUMBER(SEARCH("12",'Procytrat 100C'!D226)),EDATE(AB5225,12),IF(ISNUMBER(SEARCH("6",'Procytrat 100C'!D226)),EDATE(AB5225,6),IF(ISNUMBER(SEARCH("3",'Procytrat 100C'!D226)),EDATE(AB5225,3),DATEVALUE('Procytrat 100C'!D226))))),""))</f>
        <v/>
      </c>
      <c r="AM5225" t="str">
        <f t="shared" ca="1" si="515"/>
        <v/>
      </c>
    </row>
    <row r="5226" spans="27:39" x14ac:dyDescent="0.3">
      <c r="AA5226" t="str">
        <f>IF(COUNTA('Procytrat 100C'!A227,'Procytrat 100C'!B227,'Procytrat 100C'!C227)&gt;0,"100C","")</f>
        <v/>
      </c>
      <c r="AB5226" t="str">
        <f>IFERROR(IF(ISNUMBER('Procytrat 100C'!A227),'Procytrat 100C'!A227,DATEVALUE('Procytrat 100C'!A227)),"")</f>
        <v/>
      </c>
      <c r="AC5226" t="str">
        <f>IF(AA5226="","",'Procytrat 100C'!B227)</f>
        <v/>
      </c>
      <c r="AD5226" t="str">
        <f>IF(AA5226="","",IFERROR(1*'Procytrat 100C'!C227,IFERROR(_xludf.NUMBERVALUE('Procytrat 100C'!C227,".",","),IFERROR(_xludf.NUMBERVALUE('Procytrat 100C'!C227,",","."),0))))</f>
        <v/>
      </c>
      <c r="AE5226" t="str">
        <f>IF(AA5226="","",'Procytrat 100C'!K227)</f>
        <v/>
      </c>
      <c r="AF5226">
        <f t="shared" si="510"/>
        <v>0</v>
      </c>
      <c r="AG5226" t="str">
        <f t="shared" si="511"/>
        <v/>
      </c>
      <c r="AH5226" t="str">
        <f t="shared" si="512"/>
        <v/>
      </c>
      <c r="AI5226">
        <f t="shared" si="513"/>
        <v>0</v>
      </c>
      <c r="AJ5226">
        <f t="shared" si="514"/>
        <v>0</v>
      </c>
      <c r="AK5226">
        <v>0</v>
      </c>
      <c r="AL5226" t="str">
        <f>IF(AA5226="","",IFERROR(IF(ISNUMBER('Procytrat 100C'!D227),'Procytrat 100C'!D227,IF(ISNUMBER(SEARCH("12",'Procytrat 100C'!D227)),EDATE(AB5226,12),IF(ISNUMBER(SEARCH("6",'Procytrat 100C'!D227)),EDATE(AB5226,6),IF(ISNUMBER(SEARCH("3",'Procytrat 100C'!D227)),EDATE(AB5226,3),DATEVALUE('Procytrat 100C'!D227))))),""))</f>
        <v/>
      </c>
      <c r="AM5226" t="str">
        <f t="shared" ca="1" si="515"/>
        <v/>
      </c>
    </row>
    <row r="5227" spans="27:39" x14ac:dyDescent="0.3">
      <c r="AA5227" t="str">
        <f>IF(COUNTA('Procytrat 100C'!A228,'Procytrat 100C'!B228,'Procytrat 100C'!C228)&gt;0,"100C","")</f>
        <v/>
      </c>
      <c r="AB5227" t="str">
        <f>IFERROR(IF(ISNUMBER('Procytrat 100C'!A228),'Procytrat 100C'!A228,DATEVALUE('Procytrat 100C'!A228)),"")</f>
        <v/>
      </c>
      <c r="AC5227" t="str">
        <f>IF(AA5227="","",'Procytrat 100C'!B228)</f>
        <v/>
      </c>
      <c r="AD5227" t="str">
        <f>IF(AA5227="","",IFERROR(1*'Procytrat 100C'!C228,IFERROR(_xludf.NUMBERVALUE('Procytrat 100C'!C228,".",","),IFERROR(_xludf.NUMBERVALUE('Procytrat 100C'!C228,",","."),0))))</f>
        <v/>
      </c>
      <c r="AE5227" t="str">
        <f>IF(AA5227="","",'Procytrat 100C'!K228)</f>
        <v/>
      </c>
      <c r="AF5227">
        <f t="shared" si="510"/>
        <v>0</v>
      </c>
      <c r="AG5227" t="str">
        <f t="shared" si="511"/>
        <v/>
      </c>
      <c r="AH5227" t="str">
        <f t="shared" si="512"/>
        <v/>
      </c>
      <c r="AI5227">
        <f t="shared" si="513"/>
        <v>0</v>
      </c>
      <c r="AJ5227">
        <f t="shared" si="514"/>
        <v>0</v>
      </c>
      <c r="AK5227">
        <v>0</v>
      </c>
      <c r="AL5227" t="str">
        <f>IF(AA5227="","",IFERROR(IF(ISNUMBER('Procytrat 100C'!D228),'Procytrat 100C'!D228,IF(ISNUMBER(SEARCH("12",'Procytrat 100C'!D228)),EDATE(AB5227,12),IF(ISNUMBER(SEARCH("6",'Procytrat 100C'!D228)),EDATE(AB5227,6),IF(ISNUMBER(SEARCH("3",'Procytrat 100C'!D228)),EDATE(AB5227,3),DATEVALUE('Procytrat 100C'!D228))))),""))</f>
        <v/>
      </c>
      <c r="AM5227" t="str">
        <f t="shared" ca="1" si="515"/>
        <v/>
      </c>
    </row>
    <row r="5228" spans="27:39" x14ac:dyDescent="0.3">
      <c r="AA5228" t="str">
        <f>IF(COUNTA('Procytrat 100C'!A229,'Procytrat 100C'!B229,'Procytrat 100C'!C229)&gt;0,"100C","")</f>
        <v/>
      </c>
      <c r="AB5228" t="str">
        <f>IFERROR(IF(ISNUMBER('Procytrat 100C'!A229),'Procytrat 100C'!A229,DATEVALUE('Procytrat 100C'!A229)),"")</f>
        <v/>
      </c>
      <c r="AC5228" t="str">
        <f>IF(AA5228="","",'Procytrat 100C'!B229)</f>
        <v/>
      </c>
      <c r="AD5228" t="str">
        <f>IF(AA5228="","",IFERROR(1*'Procytrat 100C'!C229,IFERROR(_xludf.NUMBERVALUE('Procytrat 100C'!C229,".",","),IFERROR(_xludf.NUMBERVALUE('Procytrat 100C'!C229,",","."),0))))</f>
        <v/>
      </c>
      <c r="AE5228" t="str">
        <f>IF(AA5228="","",'Procytrat 100C'!K229)</f>
        <v/>
      </c>
      <c r="AF5228">
        <f t="shared" si="510"/>
        <v>0</v>
      </c>
      <c r="AG5228" t="str">
        <f t="shared" si="511"/>
        <v/>
      </c>
      <c r="AH5228" t="str">
        <f t="shared" si="512"/>
        <v/>
      </c>
      <c r="AI5228">
        <f t="shared" si="513"/>
        <v>0</v>
      </c>
      <c r="AJ5228">
        <f t="shared" si="514"/>
        <v>0</v>
      </c>
      <c r="AK5228">
        <v>0</v>
      </c>
      <c r="AL5228" t="str">
        <f>IF(AA5228="","",IFERROR(IF(ISNUMBER('Procytrat 100C'!D229),'Procytrat 100C'!D229,IF(ISNUMBER(SEARCH("12",'Procytrat 100C'!D229)),EDATE(AB5228,12),IF(ISNUMBER(SEARCH("6",'Procytrat 100C'!D229)),EDATE(AB5228,6),IF(ISNUMBER(SEARCH("3",'Procytrat 100C'!D229)),EDATE(AB5228,3),DATEVALUE('Procytrat 100C'!D229))))),""))</f>
        <v/>
      </c>
      <c r="AM5228" t="str">
        <f t="shared" ca="1" si="515"/>
        <v/>
      </c>
    </row>
    <row r="5229" spans="27:39" x14ac:dyDescent="0.3">
      <c r="AA5229" t="str">
        <f>IF(COUNTA('Procytrat 100C'!A230,'Procytrat 100C'!B230,'Procytrat 100C'!C230)&gt;0,"100C","")</f>
        <v/>
      </c>
      <c r="AB5229" t="str">
        <f>IFERROR(IF(ISNUMBER('Procytrat 100C'!A230),'Procytrat 100C'!A230,DATEVALUE('Procytrat 100C'!A230)),"")</f>
        <v/>
      </c>
      <c r="AC5229" t="str">
        <f>IF(AA5229="","",'Procytrat 100C'!B230)</f>
        <v/>
      </c>
      <c r="AD5229" t="str">
        <f>IF(AA5229="","",IFERROR(1*'Procytrat 100C'!C230,IFERROR(_xludf.NUMBERVALUE('Procytrat 100C'!C230,".",","),IFERROR(_xludf.NUMBERVALUE('Procytrat 100C'!C230,",","."),0))))</f>
        <v/>
      </c>
      <c r="AE5229" t="str">
        <f>IF(AA5229="","",'Procytrat 100C'!K230)</f>
        <v/>
      </c>
      <c r="AF5229">
        <f t="shared" si="510"/>
        <v>0</v>
      </c>
      <c r="AG5229" t="str">
        <f t="shared" si="511"/>
        <v/>
      </c>
      <c r="AH5229" t="str">
        <f t="shared" si="512"/>
        <v/>
      </c>
      <c r="AI5229">
        <f t="shared" si="513"/>
        <v>0</v>
      </c>
      <c r="AJ5229">
        <f t="shared" si="514"/>
        <v>0</v>
      </c>
      <c r="AK5229">
        <v>0</v>
      </c>
      <c r="AL5229" t="str">
        <f>IF(AA5229="","",IFERROR(IF(ISNUMBER('Procytrat 100C'!D230),'Procytrat 100C'!D230,IF(ISNUMBER(SEARCH("12",'Procytrat 100C'!D230)),EDATE(AB5229,12),IF(ISNUMBER(SEARCH("6",'Procytrat 100C'!D230)),EDATE(AB5229,6),IF(ISNUMBER(SEARCH("3",'Procytrat 100C'!D230)),EDATE(AB5229,3),DATEVALUE('Procytrat 100C'!D230))))),""))</f>
        <v/>
      </c>
      <c r="AM5229" t="str">
        <f t="shared" ca="1" si="515"/>
        <v/>
      </c>
    </row>
    <row r="5230" spans="27:39" x14ac:dyDescent="0.3">
      <c r="AA5230" t="str">
        <f>IF(COUNTA('Procytrat 100C'!A231,'Procytrat 100C'!B231,'Procytrat 100C'!C231)&gt;0,"100C","")</f>
        <v/>
      </c>
      <c r="AB5230" t="str">
        <f>IFERROR(IF(ISNUMBER('Procytrat 100C'!A231),'Procytrat 100C'!A231,DATEVALUE('Procytrat 100C'!A231)),"")</f>
        <v/>
      </c>
      <c r="AC5230" t="str">
        <f>IF(AA5230="","",'Procytrat 100C'!B231)</f>
        <v/>
      </c>
      <c r="AD5230" t="str">
        <f>IF(AA5230="","",IFERROR(1*'Procytrat 100C'!C231,IFERROR(_xludf.NUMBERVALUE('Procytrat 100C'!C231,".",","),IFERROR(_xludf.NUMBERVALUE('Procytrat 100C'!C231,",","."),0))))</f>
        <v/>
      </c>
      <c r="AE5230" t="str">
        <f>IF(AA5230="","",'Procytrat 100C'!K231)</f>
        <v/>
      </c>
      <c r="AF5230">
        <f t="shared" si="510"/>
        <v>0</v>
      </c>
      <c r="AG5230" t="str">
        <f t="shared" si="511"/>
        <v/>
      </c>
      <c r="AH5230" t="str">
        <f t="shared" si="512"/>
        <v/>
      </c>
      <c r="AI5230">
        <f t="shared" si="513"/>
        <v>0</v>
      </c>
      <c r="AJ5230">
        <f t="shared" si="514"/>
        <v>0</v>
      </c>
      <c r="AK5230">
        <v>0</v>
      </c>
      <c r="AL5230" t="str">
        <f>IF(AA5230="","",IFERROR(IF(ISNUMBER('Procytrat 100C'!D231),'Procytrat 100C'!D231,IF(ISNUMBER(SEARCH("12",'Procytrat 100C'!D231)),EDATE(AB5230,12),IF(ISNUMBER(SEARCH("6",'Procytrat 100C'!D231)),EDATE(AB5230,6),IF(ISNUMBER(SEARCH("3",'Procytrat 100C'!D231)),EDATE(AB5230,3),DATEVALUE('Procytrat 100C'!D231))))),""))</f>
        <v/>
      </c>
      <c r="AM5230" t="str">
        <f t="shared" ca="1" si="515"/>
        <v/>
      </c>
    </row>
    <row r="5231" spans="27:39" x14ac:dyDescent="0.3">
      <c r="AA5231" t="str">
        <f>IF(COUNTA('Procytrat 100C'!A232,'Procytrat 100C'!B232,'Procytrat 100C'!C232)&gt;0,"100C","")</f>
        <v/>
      </c>
      <c r="AB5231" t="str">
        <f>IFERROR(IF(ISNUMBER('Procytrat 100C'!A232),'Procytrat 100C'!A232,DATEVALUE('Procytrat 100C'!A232)),"")</f>
        <v/>
      </c>
      <c r="AC5231" t="str">
        <f>IF(AA5231="","",'Procytrat 100C'!B232)</f>
        <v/>
      </c>
      <c r="AD5231" t="str">
        <f>IF(AA5231="","",IFERROR(1*'Procytrat 100C'!C232,IFERROR(_xludf.NUMBERVALUE('Procytrat 100C'!C232,".",","),IFERROR(_xludf.NUMBERVALUE('Procytrat 100C'!C232,",","."),0))))</f>
        <v/>
      </c>
      <c r="AE5231" t="str">
        <f>IF(AA5231="","",'Procytrat 100C'!K232)</f>
        <v/>
      </c>
      <c r="AF5231">
        <f t="shared" si="510"/>
        <v>0</v>
      </c>
      <c r="AG5231" t="str">
        <f t="shared" si="511"/>
        <v/>
      </c>
      <c r="AH5231" t="str">
        <f t="shared" si="512"/>
        <v/>
      </c>
      <c r="AI5231">
        <f t="shared" si="513"/>
        <v>0</v>
      </c>
      <c r="AJ5231">
        <f t="shared" si="514"/>
        <v>0</v>
      </c>
      <c r="AK5231">
        <v>0</v>
      </c>
      <c r="AL5231" t="str">
        <f>IF(AA5231="","",IFERROR(IF(ISNUMBER('Procytrat 100C'!D232),'Procytrat 100C'!D232,IF(ISNUMBER(SEARCH("12",'Procytrat 100C'!D232)),EDATE(AB5231,12),IF(ISNUMBER(SEARCH("6",'Procytrat 100C'!D232)),EDATE(AB5231,6),IF(ISNUMBER(SEARCH("3",'Procytrat 100C'!D232)),EDATE(AB5231,3),DATEVALUE('Procytrat 100C'!D232))))),""))</f>
        <v/>
      </c>
      <c r="AM5231" t="str">
        <f t="shared" ca="1" si="515"/>
        <v/>
      </c>
    </row>
    <row r="5232" spans="27:39" x14ac:dyDescent="0.3">
      <c r="AA5232" t="str">
        <f>IF(COUNTA('Procytrat 100C'!A233,'Procytrat 100C'!B233,'Procytrat 100C'!C233)&gt;0,"100C","")</f>
        <v/>
      </c>
      <c r="AB5232" t="str">
        <f>IFERROR(IF(ISNUMBER('Procytrat 100C'!A233),'Procytrat 100C'!A233,DATEVALUE('Procytrat 100C'!A233)),"")</f>
        <v/>
      </c>
      <c r="AC5232" t="str">
        <f>IF(AA5232="","",'Procytrat 100C'!B233)</f>
        <v/>
      </c>
      <c r="AD5232" t="str">
        <f>IF(AA5232="","",IFERROR(1*'Procytrat 100C'!C233,IFERROR(_xludf.NUMBERVALUE('Procytrat 100C'!C233,".",","),IFERROR(_xludf.NUMBERVALUE('Procytrat 100C'!C233,",","."),0))))</f>
        <v/>
      </c>
      <c r="AE5232" t="str">
        <f>IF(AA5232="","",'Procytrat 100C'!K233)</f>
        <v/>
      </c>
      <c r="AF5232">
        <f t="shared" si="510"/>
        <v>0</v>
      </c>
      <c r="AG5232" t="str">
        <f t="shared" si="511"/>
        <v/>
      </c>
      <c r="AH5232" t="str">
        <f t="shared" si="512"/>
        <v/>
      </c>
      <c r="AI5232">
        <f t="shared" si="513"/>
        <v>0</v>
      </c>
      <c r="AJ5232">
        <f t="shared" si="514"/>
        <v>0</v>
      </c>
      <c r="AK5232">
        <v>0</v>
      </c>
      <c r="AL5232" t="str">
        <f>IF(AA5232="","",IFERROR(IF(ISNUMBER('Procytrat 100C'!D233),'Procytrat 100C'!D233,IF(ISNUMBER(SEARCH("12",'Procytrat 100C'!D233)),EDATE(AB5232,12),IF(ISNUMBER(SEARCH("6",'Procytrat 100C'!D233)),EDATE(AB5232,6),IF(ISNUMBER(SEARCH("3",'Procytrat 100C'!D233)),EDATE(AB5232,3),DATEVALUE('Procytrat 100C'!D233))))),""))</f>
        <v/>
      </c>
      <c r="AM5232" t="str">
        <f t="shared" ca="1" si="515"/>
        <v/>
      </c>
    </row>
    <row r="5233" spans="27:39" x14ac:dyDescent="0.3">
      <c r="AA5233" t="str">
        <f>IF(COUNTA('Procytrat 100C'!A234,'Procytrat 100C'!B234,'Procytrat 100C'!C234)&gt;0,"100C","")</f>
        <v/>
      </c>
      <c r="AB5233" t="str">
        <f>IFERROR(IF(ISNUMBER('Procytrat 100C'!A234),'Procytrat 100C'!A234,DATEVALUE('Procytrat 100C'!A234)),"")</f>
        <v/>
      </c>
      <c r="AC5233" t="str">
        <f>IF(AA5233="","",'Procytrat 100C'!B234)</f>
        <v/>
      </c>
      <c r="AD5233" t="str">
        <f>IF(AA5233="","",IFERROR(1*'Procytrat 100C'!C234,IFERROR(_xludf.NUMBERVALUE('Procytrat 100C'!C234,".",","),IFERROR(_xludf.NUMBERVALUE('Procytrat 100C'!C234,",","."),0))))</f>
        <v/>
      </c>
      <c r="AE5233" t="str">
        <f>IF(AA5233="","",'Procytrat 100C'!K234)</f>
        <v/>
      </c>
      <c r="AF5233">
        <f t="shared" si="510"/>
        <v>0</v>
      </c>
      <c r="AG5233" t="str">
        <f t="shared" si="511"/>
        <v/>
      </c>
      <c r="AH5233" t="str">
        <f t="shared" si="512"/>
        <v/>
      </c>
      <c r="AI5233">
        <f t="shared" si="513"/>
        <v>0</v>
      </c>
      <c r="AJ5233">
        <f t="shared" si="514"/>
        <v>0</v>
      </c>
      <c r="AK5233">
        <v>0</v>
      </c>
      <c r="AL5233" t="str">
        <f>IF(AA5233="","",IFERROR(IF(ISNUMBER('Procytrat 100C'!D234),'Procytrat 100C'!D234,IF(ISNUMBER(SEARCH("12",'Procytrat 100C'!D234)),EDATE(AB5233,12),IF(ISNUMBER(SEARCH("6",'Procytrat 100C'!D234)),EDATE(AB5233,6),IF(ISNUMBER(SEARCH("3",'Procytrat 100C'!D234)),EDATE(AB5233,3),DATEVALUE('Procytrat 100C'!D234))))),""))</f>
        <v/>
      </c>
      <c r="AM5233" t="str">
        <f t="shared" ca="1" si="515"/>
        <v/>
      </c>
    </row>
    <row r="5234" spans="27:39" x14ac:dyDescent="0.3">
      <c r="AA5234" t="str">
        <f>IF(COUNTA('Procytrat 100C'!A235,'Procytrat 100C'!B235,'Procytrat 100C'!C235)&gt;0,"100C","")</f>
        <v/>
      </c>
      <c r="AB5234" t="str">
        <f>IFERROR(IF(ISNUMBER('Procytrat 100C'!A235),'Procytrat 100C'!A235,DATEVALUE('Procytrat 100C'!A235)),"")</f>
        <v/>
      </c>
      <c r="AC5234" t="str">
        <f>IF(AA5234="","",'Procytrat 100C'!B235)</f>
        <v/>
      </c>
      <c r="AD5234" t="str">
        <f>IF(AA5234="","",IFERROR(1*'Procytrat 100C'!C235,IFERROR(_xludf.NUMBERVALUE('Procytrat 100C'!C235,".",","),IFERROR(_xludf.NUMBERVALUE('Procytrat 100C'!C235,",","."),0))))</f>
        <v/>
      </c>
      <c r="AE5234" t="str">
        <f>IF(AA5234="","",'Procytrat 100C'!K235)</f>
        <v/>
      </c>
      <c r="AF5234">
        <f t="shared" si="510"/>
        <v>0</v>
      </c>
      <c r="AG5234" t="str">
        <f t="shared" si="511"/>
        <v/>
      </c>
      <c r="AH5234" t="str">
        <f t="shared" si="512"/>
        <v/>
      </c>
      <c r="AI5234">
        <f t="shared" si="513"/>
        <v>0</v>
      </c>
      <c r="AJ5234">
        <f t="shared" si="514"/>
        <v>0</v>
      </c>
      <c r="AK5234">
        <v>0</v>
      </c>
      <c r="AL5234" t="str">
        <f>IF(AA5234="","",IFERROR(IF(ISNUMBER('Procytrat 100C'!D235),'Procytrat 100C'!D235,IF(ISNUMBER(SEARCH("12",'Procytrat 100C'!D235)),EDATE(AB5234,12),IF(ISNUMBER(SEARCH("6",'Procytrat 100C'!D235)),EDATE(AB5234,6),IF(ISNUMBER(SEARCH("3",'Procytrat 100C'!D235)),EDATE(AB5234,3),DATEVALUE('Procytrat 100C'!D235))))),""))</f>
        <v/>
      </c>
      <c r="AM5234" t="str">
        <f t="shared" ca="1" si="515"/>
        <v/>
      </c>
    </row>
    <row r="5235" spans="27:39" x14ac:dyDescent="0.3">
      <c r="AA5235" t="str">
        <f>IF(COUNTA('Procytrat 100C'!A236,'Procytrat 100C'!B236,'Procytrat 100C'!C236)&gt;0,"100C","")</f>
        <v/>
      </c>
      <c r="AB5235" t="str">
        <f>IFERROR(IF(ISNUMBER('Procytrat 100C'!A236),'Procytrat 100C'!A236,DATEVALUE('Procytrat 100C'!A236)),"")</f>
        <v/>
      </c>
      <c r="AC5235" t="str">
        <f>IF(AA5235="","",'Procytrat 100C'!B236)</f>
        <v/>
      </c>
      <c r="AD5235" t="str">
        <f>IF(AA5235="","",IFERROR(1*'Procytrat 100C'!C236,IFERROR(_xludf.NUMBERVALUE('Procytrat 100C'!C236,".",","),IFERROR(_xludf.NUMBERVALUE('Procytrat 100C'!C236,",","."),0))))</f>
        <v/>
      </c>
      <c r="AE5235" t="str">
        <f>IF(AA5235="","",'Procytrat 100C'!K236)</f>
        <v/>
      </c>
      <c r="AF5235">
        <f t="shared" si="510"/>
        <v>0</v>
      </c>
      <c r="AG5235" t="str">
        <f t="shared" si="511"/>
        <v/>
      </c>
      <c r="AH5235" t="str">
        <f t="shared" si="512"/>
        <v/>
      </c>
      <c r="AI5235">
        <f t="shared" si="513"/>
        <v>0</v>
      </c>
      <c r="AJ5235">
        <f t="shared" si="514"/>
        <v>0</v>
      </c>
      <c r="AK5235">
        <v>0</v>
      </c>
      <c r="AL5235" t="str">
        <f>IF(AA5235="","",IFERROR(IF(ISNUMBER('Procytrat 100C'!D236),'Procytrat 100C'!D236,IF(ISNUMBER(SEARCH("12",'Procytrat 100C'!D236)),EDATE(AB5235,12),IF(ISNUMBER(SEARCH("6",'Procytrat 100C'!D236)),EDATE(AB5235,6),IF(ISNUMBER(SEARCH("3",'Procytrat 100C'!D236)),EDATE(AB5235,3),DATEVALUE('Procytrat 100C'!D236))))),""))</f>
        <v/>
      </c>
      <c r="AM5235" t="str">
        <f t="shared" ca="1" si="515"/>
        <v/>
      </c>
    </row>
    <row r="5236" spans="27:39" x14ac:dyDescent="0.3">
      <c r="AA5236" t="str">
        <f>IF(COUNTA('Procytrat 100C'!A237,'Procytrat 100C'!B237,'Procytrat 100C'!C237)&gt;0,"100C","")</f>
        <v/>
      </c>
      <c r="AB5236" t="str">
        <f>IFERROR(IF(ISNUMBER('Procytrat 100C'!A237),'Procytrat 100C'!A237,DATEVALUE('Procytrat 100C'!A237)),"")</f>
        <v/>
      </c>
      <c r="AC5236" t="str">
        <f>IF(AA5236="","",'Procytrat 100C'!B237)</f>
        <v/>
      </c>
      <c r="AD5236" t="str">
        <f>IF(AA5236="","",IFERROR(1*'Procytrat 100C'!C237,IFERROR(_xludf.NUMBERVALUE('Procytrat 100C'!C237,".",","),IFERROR(_xludf.NUMBERVALUE('Procytrat 100C'!C237,",","."),0))))</f>
        <v/>
      </c>
      <c r="AE5236" t="str">
        <f>IF(AA5236="","",'Procytrat 100C'!K237)</f>
        <v/>
      </c>
      <c r="AF5236">
        <f t="shared" si="510"/>
        <v>0</v>
      </c>
      <c r="AG5236" t="str">
        <f t="shared" si="511"/>
        <v/>
      </c>
      <c r="AH5236" t="str">
        <f t="shared" si="512"/>
        <v/>
      </c>
      <c r="AI5236">
        <f t="shared" si="513"/>
        <v>0</v>
      </c>
      <c r="AJ5236">
        <f t="shared" si="514"/>
        <v>0</v>
      </c>
      <c r="AK5236">
        <v>0</v>
      </c>
      <c r="AL5236" t="str">
        <f>IF(AA5236="","",IFERROR(IF(ISNUMBER('Procytrat 100C'!D237),'Procytrat 100C'!D237,IF(ISNUMBER(SEARCH("12",'Procytrat 100C'!D237)),EDATE(AB5236,12),IF(ISNUMBER(SEARCH("6",'Procytrat 100C'!D237)),EDATE(AB5236,6),IF(ISNUMBER(SEARCH("3",'Procytrat 100C'!D237)),EDATE(AB5236,3),DATEVALUE('Procytrat 100C'!D237))))),""))</f>
        <v/>
      </c>
      <c r="AM5236" t="str">
        <f t="shared" ca="1" si="515"/>
        <v/>
      </c>
    </row>
    <row r="5237" spans="27:39" x14ac:dyDescent="0.3">
      <c r="AA5237" t="str">
        <f>IF(COUNTA('Procytrat 100C'!A238,'Procytrat 100C'!B238,'Procytrat 100C'!C238)&gt;0,"100C","")</f>
        <v/>
      </c>
      <c r="AB5237" t="str">
        <f>IFERROR(IF(ISNUMBER('Procytrat 100C'!A238),'Procytrat 100C'!A238,DATEVALUE('Procytrat 100C'!A238)),"")</f>
        <v/>
      </c>
      <c r="AC5237" t="str">
        <f>IF(AA5237="","",'Procytrat 100C'!B238)</f>
        <v/>
      </c>
      <c r="AD5237" t="str">
        <f>IF(AA5237="","",IFERROR(1*'Procytrat 100C'!C238,IFERROR(_xludf.NUMBERVALUE('Procytrat 100C'!C238,".",","),IFERROR(_xludf.NUMBERVALUE('Procytrat 100C'!C238,",","."),0))))</f>
        <v/>
      </c>
      <c r="AE5237" t="str">
        <f>IF(AA5237="","",'Procytrat 100C'!K238)</f>
        <v/>
      </c>
      <c r="AF5237">
        <f t="shared" si="510"/>
        <v>0</v>
      </c>
      <c r="AG5237" t="str">
        <f t="shared" si="511"/>
        <v/>
      </c>
      <c r="AH5237" t="str">
        <f t="shared" si="512"/>
        <v/>
      </c>
      <c r="AI5237">
        <f t="shared" si="513"/>
        <v>0</v>
      </c>
      <c r="AJ5237">
        <f t="shared" si="514"/>
        <v>0</v>
      </c>
      <c r="AK5237">
        <v>0</v>
      </c>
      <c r="AL5237" t="str">
        <f>IF(AA5237="","",IFERROR(IF(ISNUMBER('Procytrat 100C'!D238),'Procytrat 100C'!D238,IF(ISNUMBER(SEARCH("12",'Procytrat 100C'!D238)),EDATE(AB5237,12),IF(ISNUMBER(SEARCH("6",'Procytrat 100C'!D238)),EDATE(AB5237,6),IF(ISNUMBER(SEARCH("3",'Procytrat 100C'!D238)),EDATE(AB5237,3),DATEVALUE('Procytrat 100C'!D238))))),""))</f>
        <v/>
      </c>
      <c r="AM5237" t="str">
        <f t="shared" ca="1" si="515"/>
        <v/>
      </c>
    </row>
    <row r="5238" spans="27:39" x14ac:dyDescent="0.3">
      <c r="AA5238" t="str">
        <f>IF(COUNTA('Procytrat 100C'!A239,'Procytrat 100C'!B239,'Procytrat 100C'!C239)&gt;0,"100C","")</f>
        <v/>
      </c>
      <c r="AB5238" t="str">
        <f>IFERROR(IF(ISNUMBER('Procytrat 100C'!A239),'Procytrat 100C'!A239,DATEVALUE('Procytrat 100C'!A239)),"")</f>
        <v/>
      </c>
      <c r="AC5238" t="str">
        <f>IF(AA5238="","",'Procytrat 100C'!B239)</f>
        <v/>
      </c>
      <c r="AD5238" t="str">
        <f>IF(AA5238="","",IFERROR(1*'Procytrat 100C'!C239,IFERROR(_xludf.NUMBERVALUE('Procytrat 100C'!C239,".",","),IFERROR(_xludf.NUMBERVALUE('Procytrat 100C'!C239,",","."),0))))</f>
        <v/>
      </c>
      <c r="AE5238" t="str">
        <f>IF(AA5238="","",'Procytrat 100C'!K239)</f>
        <v/>
      </c>
      <c r="AF5238">
        <f t="shared" si="510"/>
        <v>0</v>
      </c>
      <c r="AG5238" t="str">
        <f t="shared" si="511"/>
        <v/>
      </c>
      <c r="AH5238" t="str">
        <f t="shared" si="512"/>
        <v/>
      </c>
      <c r="AI5238">
        <f t="shared" si="513"/>
        <v>0</v>
      </c>
      <c r="AJ5238">
        <f t="shared" si="514"/>
        <v>0</v>
      </c>
      <c r="AK5238">
        <v>0</v>
      </c>
      <c r="AL5238" t="str">
        <f>IF(AA5238="","",IFERROR(IF(ISNUMBER('Procytrat 100C'!D239),'Procytrat 100C'!D239,IF(ISNUMBER(SEARCH("12",'Procytrat 100C'!D239)),EDATE(AB5238,12),IF(ISNUMBER(SEARCH("6",'Procytrat 100C'!D239)),EDATE(AB5238,6),IF(ISNUMBER(SEARCH("3",'Procytrat 100C'!D239)),EDATE(AB5238,3),DATEVALUE('Procytrat 100C'!D239))))),""))</f>
        <v/>
      </c>
      <c r="AM5238" t="str">
        <f t="shared" ca="1" si="515"/>
        <v/>
      </c>
    </row>
    <row r="5239" spans="27:39" x14ac:dyDescent="0.3">
      <c r="AA5239" t="str">
        <f>IF(COUNTA('Procytrat 100C'!A240,'Procytrat 100C'!B240,'Procytrat 100C'!C240)&gt;0,"100C","")</f>
        <v/>
      </c>
      <c r="AB5239" t="str">
        <f>IFERROR(IF(ISNUMBER('Procytrat 100C'!A240),'Procytrat 100C'!A240,DATEVALUE('Procytrat 100C'!A240)),"")</f>
        <v/>
      </c>
      <c r="AC5239" t="str">
        <f>IF(AA5239="","",'Procytrat 100C'!B240)</f>
        <v/>
      </c>
      <c r="AD5239" t="str">
        <f>IF(AA5239="","",IFERROR(1*'Procytrat 100C'!C240,IFERROR(_xludf.NUMBERVALUE('Procytrat 100C'!C240,".",","),IFERROR(_xludf.NUMBERVALUE('Procytrat 100C'!C240,",","."),0))))</f>
        <v/>
      </c>
      <c r="AE5239" t="str">
        <f>IF(AA5239="","",'Procytrat 100C'!K240)</f>
        <v/>
      </c>
      <c r="AF5239">
        <f t="shared" si="510"/>
        <v>0</v>
      </c>
      <c r="AG5239" t="str">
        <f t="shared" si="511"/>
        <v/>
      </c>
      <c r="AH5239" t="str">
        <f t="shared" si="512"/>
        <v/>
      </c>
      <c r="AI5239">
        <f t="shared" si="513"/>
        <v>0</v>
      </c>
      <c r="AJ5239">
        <f t="shared" si="514"/>
        <v>0</v>
      </c>
      <c r="AK5239">
        <v>0</v>
      </c>
      <c r="AL5239" t="str">
        <f>IF(AA5239="","",IFERROR(IF(ISNUMBER('Procytrat 100C'!D240),'Procytrat 100C'!D240,IF(ISNUMBER(SEARCH("12",'Procytrat 100C'!D240)),EDATE(AB5239,12),IF(ISNUMBER(SEARCH("6",'Procytrat 100C'!D240)),EDATE(AB5239,6),IF(ISNUMBER(SEARCH("3",'Procytrat 100C'!D240)),EDATE(AB5239,3),DATEVALUE('Procytrat 100C'!D240))))),""))</f>
        <v/>
      </c>
      <c r="AM5239" t="str">
        <f t="shared" ca="1" si="515"/>
        <v/>
      </c>
    </row>
    <row r="5240" spans="27:39" x14ac:dyDescent="0.3">
      <c r="AA5240" t="str">
        <f>IF(COUNTA('Procytrat 100C'!A241,'Procytrat 100C'!B241,'Procytrat 100C'!C241)&gt;0,"100C","")</f>
        <v/>
      </c>
      <c r="AB5240" t="str">
        <f>IFERROR(IF(ISNUMBER('Procytrat 100C'!A241),'Procytrat 100C'!A241,DATEVALUE('Procytrat 100C'!A241)),"")</f>
        <v/>
      </c>
      <c r="AC5240" t="str">
        <f>IF(AA5240="","",'Procytrat 100C'!B241)</f>
        <v/>
      </c>
      <c r="AD5240" t="str">
        <f>IF(AA5240="","",IFERROR(1*'Procytrat 100C'!C241,IFERROR(_xludf.NUMBERVALUE('Procytrat 100C'!C241,".",","),IFERROR(_xludf.NUMBERVALUE('Procytrat 100C'!C241,",","."),0))))</f>
        <v/>
      </c>
      <c r="AE5240" t="str">
        <f>IF(AA5240="","",'Procytrat 100C'!K241)</f>
        <v/>
      </c>
      <c r="AF5240">
        <f t="shared" si="510"/>
        <v>0</v>
      </c>
      <c r="AG5240" t="str">
        <f t="shared" si="511"/>
        <v/>
      </c>
      <c r="AH5240" t="str">
        <f t="shared" si="512"/>
        <v/>
      </c>
      <c r="AI5240">
        <f t="shared" si="513"/>
        <v>0</v>
      </c>
      <c r="AJ5240">
        <f t="shared" si="514"/>
        <v>0</v>
      </c>
      <c r="AK5240">
        <v>0</v>
      </c>
      <c r="AL5240" t="str">
        <f>IF(AA5240="","",IFERROR(IF(ISNUMBER('Procytrat 100C'!D241),'Procytrat 100C'!D241,IF(ISNUMBER(SEARCH("12",'Procytrat 100C'!D241)),EDATE(AB5240,12),IF(ISNUMBER(SEARCH("6",'Procytrat 100C'!D241)),EDATE(AB5240,6),IF(ISNUMBER(SEARCH("3",'Procytrat 100C'!D241)),EDATE(AB5240,3),DATEVALUE('Procytrat 100C'!D241))))),""))</f>
        <v/>
      </c>
      <c r="AM5240" t="str">
        <f t="shared" ca="1" si="515"/>
        <v/>
      </c>
    </row>
    <row r="5241" spans="27:39" x14ac:dyDescent="0.3">
      <c r="AA5241" t="str">
        <f>IF(COUNTA('Procytrat 100C'!A242,'Procytrat 100C'!B242,'Procytrat 100C'!C242)&gt;0,"100C","")</f>
        <v/>
      </c>
      <c r="AB5241" t="str">
        <f>IFERROR(IF(ISNUMBER('Procytrat 100C'!A242),'Procytrat 100C'!A242,DATEVALUE('Procytrat 100C'!A242)),"")</f>
        <v/>
      </c>
      <c r="AC5241" t="str">
        <f>IF(AA5241="","",'Procytrat 100C'!B242)</f>
        <v/>
      </c>
      <c r="AD5241" t="str">
        <f>IF(AA5241="","",IFERROR(1*'Procytrat 100C'!C242,IFERROR(_xludf.NUMBERVALUE('Procytrat 100C'!C242,".",","),IFERROR(_xludf.NUMBERVALUE('Procytrat 100C'!C242,",","."),0))))</f>
        <v/>
      </c>
      <c r="AE5241" t="str">
        <f>IF(AA5241="","",'Procytrat 100C'!K242)</f>
        <v/>
      </c>
      <c r="AF5241">
        <f t="shared" si="510"/>
        <v>0</v>
      </c>
      <c r="AG5241" t="str">
        <f t="shared" si="511"/>
        <v/>
      </c>
      <c r="AH5241" t="str">
        <f t="shared" si="512"/>
        <v/>
      </c>
      <c r="AI5241">
        <f t="shared" si="513"/>
        <v>0</v>
      </c>
      <c r="AJ5241">
        <f t="shared" si="514"/>
        <v>0</v>
      </c>
      <c r="AK5241">
        <v>0</v>
      </c>
      <c r="AL5241" t="str">
        <f>IF(AA5241="","",IFERROR(IF(ISNUMBER('Procytrat 100C'!D242),'Procytrat 100C'!D242,IF(ISNUMBER(SEARCH("12",'Procytrat 100C'!D242)),EDATE(AB5241,12),IF(ISNUMBER(SEARCH("6",'Procytrat 100C'!D242)),EDATE(AB5241,6),IF(ISNUMBER(SEARCH("3",'Procytrat 100C'!D242)),EDATE(AB5241,3),DATEVALUE('Procytrat 100C'!D242))))),""))</f>
        <v/>
      </c>
      <c r="AM5241" t="str">
        <f t="shared" ca="1" si="515"/>
        <v/>
      </c>
    </row>
    <row r="5242" spans="27:39" x14ac:dyDescent="0.3">
      <c r="AA5242" t="str">
        <f>IF(COUNTA('Procytrat 100C'!A243,'Procytrat 100C'!B243,'Procytrat 100C'!C243)&gt;0,"100C","")</f>
        <v/>
      </c>
      <c r="AB5242" t="str">
        <f>IFERROR(IF(ISNUMBER('Procytrat 100C'!A243),'Procytrat 100C'!A243,DATEVALUE('Procytrat 100C'!A243)),"")</f>
        <v/>
      </c>
      <c r="AC5242" t="str">
        <f>IF(AA5242="","",'Procytrat 100C'!B243)</f>
        <v/>
      </c>
      <c r="AD5242" t="str">
        <f>IF(AA5242="","",IFERROR(1*'Procytrat 100C'!C243,IFERROR(_xludf.NUMBERVALUE('Procytrat 100C'!C243,".",","),IFERROR(_xludf.NUMBERVALUE('Procytrat 100C'!C243,",","."),0))))</f>
        <v/>
      </c>
      <c r="AE5242" t="str">
        <f>IF(AA5242="","",'Procytrat 100C'!K243)</f>
        <v/>
      </c>
      <c r="AF5242">
        <f t="shared" si="510"/>
        <v>0</v>
      </c>
      <c r="AG5242" t="str">
        <f t="shared" si="511"/>
        <v/>
      </c>
      <c r="AH5242" t="str">
        <f t="shared" si="512"/>
        <v/>
      </c>
      <c r="AI5242">
        <f t="shared" si="513"/>
        <v>0</v>
      </c>
      <c r="AJ5242">
        <f t="shared" si="514"/>
        <v>0</v>
      </c>
      <c r="AK5242">
        <v>0</v>
      </c>
      <c r="AL5242" t="str">
        <f>IF(AA5242="","",IFERROR(IF(ISNUMBER('Procytrat 100C'!D243),'Procytrat 100C'!D243,IF(ISNUMBER(SEARCH("12",'Procytrat 100C'!D243)),EDATE(AB5242,12),IF(ISNUMBER(SEARCH("6",'Procytrat 100C'!D243)),EDATE(AB5242,6),IF(ISNUMBER(SEARCH("3",'Procytrat 100C'!D243)),EDATE(AB5242,3),DATEVALUE('Procytrat 100C'!D243))))),""))</f>
        <v/>
      </c>
      <c r="AM5242" t="str">
        <f t="shared" ca="1" si="515"/>
        <v/>
      </c>
    </row>
    <row r="5243" spans="27:39" x14ac:dyDescent="0.3">
      <c r="AA5243" t="str">
        <f>IF(COUNTA('Procytrat 100C'!A244,'Procytrat 100C'!B244,'Procytrat 100C'!C244)&gt;0,"100C","")</f>
        <v/>
      </c>
      <c r="AB5243" t="str">
        <f>IFERROR(IF(ISNUMBER('Procytrat 100C'!A244),'Procytrat 100C'!A244,DATEVALUE('Procytrat 100C'!A244)),"")</f>
        <v/>
      </c>
      <c r="AC5243" t="str">
        <f>IF(AA5243="","",'Procytrat 100C'!B244)</f>
        <v/>
      </c>
      <c r="AD5243" t="str">
        <f>IF(AA5243="","",IFERROR(1*'Procytrat 100C'!C244,IFERROR(_xludf.NUMBERVALUE('Procytrat 100C'!C244,".",","),IFERROR(_xludf.NUMBERVALUE('Procytrat 100C'!C244,",","."),0))))</f>
        <v/>
      </c>
      <c r="AE5243" t="str">
        <f>IF(AA5243="","",'Procytrat 100C'!K244)</f>
        <v/>
      </c>
      <c r="AF5243">
        <f t="shared" si="510"/>
        <v>0</v>
      </c>
      <c r="AG5243" t="str">
        <f t="shared" si="511"/>
        <v/>
      </c>
      <c r="AH5243" t="str">
        <f t="shared" si="512"/>
        <v/>
      </c>
      <c r="AI5243">
        <f t="shared" si="513"/>
        <v>0</v>
      </c>
      <c r="AJ5243">
        <f t="shared" si="514"/>
        <v>0</v>
      </c>
      <c r="AK5243">
        <v>0</v>
      </c>
      <c r="AL5243" t="str">
        <f>IF(AA5243="","",IFERROR(IF(ISNUMBER('Procytrat 100C'!D244),'Procytrat 100C'!D244,IF(ISNUMBER(SEARCH("12",'Procytrat 100C'!D244)),EDATE(AB5243,12),IF(ISNUMBER(SEARCH("6",'Procytrat 100C'!D244)),EDATE(AB5243,6),IF(ISNUMBER(SEARCH("3",'Procytrat 100C'!D244)),EDATE(AB5243,3),DATEVALUE('Procytrat 100C'!D244))))),""))</f>
        <v/>
      </c>
      <c r="AM5243" t="str">
        <f t="shared" ca="1" si="515"/>
        <v/>
      </c>
    </row>
    <row r="5244" spans="27:39" x14ac:dyDescent="0.3">
      <c r="AA5244" t="str">
        <f>IF(COUNTA('Procytrat 100C'!A245,'Procytrat 100C'!B245,'Procytrat 100C'!C245)&gt;0,"100C","")</f>
        <v/>
      </c>
      <c r="AB5244" t="str">
        <f>IFERROR(IF(ISNUMBER('Procytrat 100C'!A245),'Procytrat 100C'!A245,DATEVALUE('Procytrat 100C'!A245)),"")</f>
        <v/>
      </c>
      <c r="AC5244" t="str">
        <f>IF(AA5244="","",'Procytrat 100C'!B245)</f>
        <v/>
      </c>
      <c r="AD5244" t="str">
        <f>IF(AA5244="","",IFERROR(1*'Procytrat 100C'!C245,IFERROR(_xludf.NUMBERVALUE('Procytrat 100C'!C245,".",","),IFERROR(_xludf.NUMBERVALUE('Procytrat 100C'!C245,",","."),0))))</f>
        <v/>
      </c>
      <c r="AE5244" t="str">
        <f>IF(AA5244="","",'Procytrat 100C'!K245)</f>
        <v/>
      </c>
      <c r="AF5244">
        <f t="shared" si="510"/>
        <v>0</v>
      </c>
      <c r="AG5244" t="str">
        <f t="shared" si="511"/>
        <v/>
      </c>
      <c r="AH5244" t="str">
        <f t="shared" si="512"/>
        <v/>
      </c>
      <c r="AI5244">
        <f t="shared" si="513"/>
        <v>0</v>
      </c>
      <c r="AJ5244">
        <f t="shared" si="514"/>
        <v>0</v>
      </c>
      <c r="AK5244">
        <v>0</v>
      </c>
      <c r="AL5244" t="str">
        <f>IF(AA5244="","",IFERROR(IF(ISNUMBER('Procytrat 100C'!D245),'Procytrat 100C'!D245,IF(ISNUMBER(SEARCH("12",'Procytrat 100C'!D245)),EDATE(AB5244,12),IF(ISNUMBER(SEARCH("6",'Procytrat 100C'!D245)),EDATE(AB5244,6),IF(ISNUMBER(SEARCH("3",'Procytrat 100C'!D245)),EDATE(AB5244,3),DATEVALUE('Procytrat 100C'!D245))))),""))</f>
        <v/>
      </c>
      <c r="AM5244" t="str">
        <f t="shared" ca="1" si="515"/>
        <v/>
      </c>
    </row>
    <row r="5245" spans="27:39" x14ac:dyDescent="0.3">
      <c r="AA5245" t="str">
        <f>IF(COUNTA('Procytrat 100C'!A246,'Procytrat 100C'!B246,'Procytrat 100C'!C246)&gt;0,"100C","")</f>
        <v/>
      </c>
      <c r="AB5245" t="str">
        <f>IFERROR(IF(ISNUMBER('Procytrat 100C'!A246),'Procytrat 100C'!A246,DATEVALUE('Procytrat 100C'!A246)),"")</f>
        <v/>
      </c>
      <c r="AC5245" t="str">
        <f>IF(AA5245="","",'Procytrat 100C'!B246)</f>
        <v/>
      </c>
      <c r="AD5245" t="str">
        <f>IF(AA5245="","",IFERROR(1*'Procytrat 100C'!C246,IFERROR(_xludf.NUMBERVALUE('Procytrat 100C'!C246,".",","),IFERROR(_xludf.NUMBERVALUE('Procytrat 100C'!C246,",","."),0))))</f>
        <v/>
      </c>
      <c r="AE5245" t="str">
        <f>IF(AA5245="","",'Procytrat 100C'!K246)</f>
        <v/>
      </c>
      <c r="AF5245">
        <f t="shared" si="510"/>
        <v>0</v>
      </c>
      <c r="AG5245" t="str">
        <f t="shared" si="511"/>
        <v/>
      </c>
      <c r="AH5245" t="str">
        <f t="shared" si="512"/>
        <v/>
      </c>
      <c r="AI5245">
        <f t="shared" si="513"/>
        <v>0</v>
      </c>
      <c r="AJ5245">
        <f t="shared" si="514"/>
        <v>0</v>
      </c>
      <c r="AK5245">
        <v>0</v>
      </c>
      <c r="AL5245" t="str">
        <f>IF(AA5245="","",IFERROR(IF(ISNUMBER('Procytrat 100C'!D246),'Procytrat 100C'!D246,IF(ISNUMBER(SEARCH("12",'Procytrat 100C'!D246)),EDATE(AB5245,12),IF(ISNUMBER(SEARCH("6",'Procytrat 100C'!D246)),EDATE(AB5245,6),IF(ISNUMBER(SEARCH("3",'Procytrat 100C'!D246)),EDATE(AB5245,3),DATEVALUE('Procytrat 100C'!D246))))),""))</f>
        <v/>
      </c>
      <c r="AM5245" t="str">
        <f t="shared" ca="1" si="515"/>
        <v/>
      </c>
    </row>
    <row r="5246" spans="27:39" x14ac:dyDescent="0.3">
      <c r="AA5246" t="str">
        <f>IF(COUNTA('Procytrat 100C'!A247,'Procytrat 100C'!B247,'Procytrat 100C'!C247)&gt;0,"100C","")</f>
        <v/>
      </c>
      <c r="AB5246" t="str">
        <f>IFERROR(IF(ISNUMBER('Procytrat 100C'!A247),'Procytrat 100C'!A247,DATEVALUE('Procytrat 100C'!A247)),"")</f>
        <v/>
      </c>
      <c r="AC5246" t="str">
        <f>IF(AA5246="","",'Procytrat 100C'!B247)</f>
        <v/>
      </c>
      <c r="AD5246" t="str">
        <f>IF(AA5246="","",IFERROR(1*'Procytrat 100C'!C247,IFERROR(_xludf.NUMBERVALUE('Procytrat 100C'!C247,".",","),IFERROR(_xludf.NUMBERVALUE('Procytrat 100C'!C247,",","."),0))))</f>
        <v/>
      </c>
      <c r="AE5246" t="str">
        <f>IF(AA5246="","",'Procytrat 100C'!K247)</f>
        <v/>
      </c>
      <c r="AF5246">
        <f t="shared" si="510"/>
        <v>0</v>
      </c>
      <c r="AG5246" t="str">
        <f t="shared" si="511"/>
        <v/>
      </c>
      <c r="AH5246" t="str">
        <f t="shared" si="512"/>
        <v/>
      </c>
      <c r="AI5246">
        <f t="shared" si="513"/>
        <v>0</v>
      </c>
      <c r="AJ5246">
        <f t="shared" si="514"/>
        <v>0</v>
      </c>
      <c r="AK5246">
        <v>0</v>
      </c>
      <c r="AL5246" t="str">
        <f>IF(AA5246="","",IFERROR(IF(ISNUMBER('Procytrat 100C'!D247),'Procytrat 100C'!D247,IF(ISNUMBER(SEARCH("12",'Procytrat 100C'!D247)),EDATE(AB5246,12),IF(ISNUMBER(SEARCH("6",'Procytrat 100C'!D247)),EDATE(AB5246,6),IF(ISNUMBER(SEARCH("3",'Procytrat 100C'!D247)),EDATE(AB5246,3),DATEVALUE('Procytrat 100C'!D247))))),""))</f>
        <v/>
      </c>
      <c r="AM5246" t="str">
        <f t="shared" ca="1" si="515"/>
        <v/>
      </c>
    </row>
    <row r="5247" spans="27:39" x14ac:dyDescent="0.3">
      <c r="AA5247" t="str">
        <f>IF(COUNTA('Procytrat 100C'!A248,'Procytrat 100C'!B248,'Procytrat 100C'!C248)&gt;0,"100C","")</f>
        <v/>
      </c>
      <c r="AB5247" t="str">
        <f>IFERROR(IF(ISNUMBER('Procytrat 100C'!A248),'Procytrat 100C'!A248,DATEVALUE('Procytrat 100C'!A248)),"")</f>
        <v/>
      </c>
      <c r="AC5247" t="str">
        <f>IF(AA5247="","",'Procytrat 100C'!B248)</f>
        <v/>
      </c>
      <c r="AD5247" t="str">
        <f>IF(AA5247="","",IFERROR(1*'Procytrat 100C'!C248,IFERROR(_xludf.NUMBERVALUE('Procytrat 100C'!C248,".",","),IFERROR(_xludf.NUMBERVALUE('Procytrat 100C'!C248,",","."),0))))</f>
        <v/>
      </c>
      <c r="AE5247" t="str">
        <f>IF(AA5247="","",'Procytrat 100C'!K248)</f>
        <v/>
      </c>
      <c r="AF5247">
        <f t="shared" si="510"/>
        <v>0</v>
      </c>
      <c r="AG5247" t="str">
        <f t="shared" si="511"/>
        <v/>
      </c>
      <c r="AH5247" t="str">
        <f t="shared" si="512"/>
        <v/>
      </c>
      <c r="AI5247">
        <f t="shared" si="513"/>
        <v>0</v>
      </c>
      <c r="AJ5247">
        <f t="shared" si="514"/>
        <v>0</v>
      </c>
      <c r="AK5247">
        <v>0</v>
      </c>
      <c r="AL5247" t="str">
        <f>IF(AA5247="","",IFERROR(IF(ISNUMBER('Procytrat 100C'!D248),'Procytrat 100C'!D248,IF(ISNUMBER(SEARCH("12",'Procytrat 100C'!D248)),EDATE(AB5247,12),IF(ISNUMBER(SEARCH("6",'Procytrat 100C'!D248)),EDATE(AB5247,6),IF(ISNUMBER(SEARCH("3",'Procytrat 100C'!D248)),EDATE(AB5247,3),DATEVALUE('Procytrat 100C'!D248))))),""))</f>
        <v/>
      </c>
      <c r="AM5247" t="str">
        <f t="shared" ca="1" si="515"/>
        <v/>
      </c>
    </row>
    <row r="5248" spans="27:39" x14ac:dyDescent="0.3">
      <c r="AA5248" t="str">
        <f>IF(COUNTA('Procytrat 100C'!A249,'Procytrat 100C'!B249,'Procytrat 100C'!C249)&gt;0,"100C","")</f>
        <v/>
      </c>
      <c r="AB5248" t="str">
        <f>IFERROR(IF(ISNUMBER('Procytrat 100C'!A249),'Procytrat 100C'!A249,DATEVALUE('Procytrat 100C'!A249)),"")</f>
        <v/>
      </c>
      <c r="AC5248" t="str">
        <f>IF(AA5248="","",'Procytrat 100C'!B249)</f>
        <v/>
      </c>
      <c r="AD5248" t="str">
        <f>IF(AA5248="","",IFERROR(1*'Procytrat 100C'!C249,IFERROR(_xludf.NUMBERVALUE('Procytrat 100C'!C249,".",","),IFERROR(_xludf.NUMBERVALUE('Procytrat 100C'!C249,",","."),0))))</f>
        <v/>
      </c>
      <c r="AE5248" t="str">
        <f>IF(AA5248="","",'Procytrat 100C'!K249)</f>
        <v/>
      </c>
      <c r="AF5248">
        <f t="shared" si="510"/>
        <v>0</v>
      </c>
      <c r="AG5248" t="str">
        <f t="shared" si="511"/>
        <v/>
      </c>
      <c r="AH5248" t="str">
        <f t="shared" si="512"/>
        <v/>
      </c>
      <c r="AI5248">
        <f t="shared" si="513"/>
        <v>0</v>
      </c>
      <c r="AJ5248">
        <f t="shared" si="514"/>
        <v>0</v>
      </c>
      <c r="AK5248">
        <v>0</v>
      </c>
      <c r="AL5248" t="str">
        <f>IF(AA5248="","",IFERROR(IF(ISNUMBER('Procytrat 100C'!D249),'Procytrat 100C'!D249,IF(ISNUMBER(SEARCH("12",'Procytrat 100C'!D249)),EDATE(AB5248,12),IF(ISNUMBER(SEARCH("6",'Procytrat 100C'!D249)),EDATE(AB5248,6),IF(ISNUMBER(SEARCH("3",'Procytrat 100C'!D249)),EDATE(AB5248,3),DATEVALUE('Procytrat 100C'!D249))))),""))</f>
        <v/>
      </c>
      <c r="AM5248" t="str">
        <f t="shared" ca="1" si="515"/>
        <v/>
      </c>
    </row>
    <row r="5249" spans="27:39" x14ac:dyDescent="0.3">
      <c r="AA5249" t="str">
        <f>IF(COUNTA('Procytrat 100C'!A250,'Procytrat 100C'!B250,'Procytrat 100C'!C250)&gt;0,"100C","")</f>
        <v/>
      </c>
      <c r="AB5249" t="str">
        <f>IFERROR(IF(ISNUMBER('Procytrat 100C'!A250),'Procytrat 100C'!A250,DATEVALUE('Procytrat 100C'!A250)),"")</f>
        <v/>
      </c>
      <c r="AC5249" t="str">
        <f>IF(AA5249="","",'Procytrat 100C'!B250)</f>
        <v/>
      </c>
      <c r="AD5249" t="str">
        <f>IF(AA5249="","",IFERROR(1*'Procytrat 100C'!C250,IFERROR(_xludf.NUMBERVALUE('Procytrat 100C'!C250,".",","),IFERROR(_xludf.NUMBERVALUE('Procytrat 100C'!C250,",","."),0))))</f>
        <v/>
      </c>
      <c r="AE5249" t="str">
        <f>IF(AA5249="","",'Procytrat 100C'!K250)</f>
        <v/>
      </c>
      <c r="AF5249">
        <f t="shared" si="510"/>
        <v>0</v>
      </c>
      <c r="AG5249" t="str">
        <f t="shared" si="511"/>
        <v/>
      </c>
      <c r="AH5249" t="str">
        <f t="shared" si="512"/>
        <v/>
      </c>
      <c r="AI5249">
        <f t="shared" si="513"/>
        <v>0</v>
      </c>
      <c r="AJ5249">
        <f t="shared" si="514"/>
        <v>0</v>
      </c>
      <c r="AK5249">
        <v>0</v>
      </c>
      <c r="AL5249" t="str">
        <f>IF(AA5249="","",IFERROR(IF(ISNUMBER('Procytrat 100C'!D250),'Procytrat 100C'!D250,IF(ISNUMBER(SEARCH("12",'Procytrat 100C'!D250)),EDATE(AB5249,12),IF(ISNUMBER(SEARCH("6",'Procytrat 100C'!D250)),EDATE(AB5249,6),IF(ISNUMBER(SEARCH("3",'Procytrat 100C'!D250)),EDATE(AB5249,3),DATEVALUE('Procytrat 100C'!D250))))),""))</f>
        <v/>
      </c>
      <c r="AM5249" t="str">
        <f t="shared" ca="1" si="515"/>
        <v/>
      </c>
    </row>
    <row r="5250" spans="27:39" x14ac:dyDescent="0.3">
      <c r="AA5250" t="str">
        <f>IF(COUNTA('Procytrat 100C'!A251,'Procytrat 100C'!B251,'Procytrat 100C'!C251)&gt;0,"100C","")</f>
        <v/>
      </c>
      <c r="AB5250" t="str">
        <f>IFERROR(IF(ISNUMBER('Procytrat 100C'!A251),'Procytrat 100C'!A251,DATEVALUE('Procytrat 100C'!A251)),"")</f>
        <v/>
      </c>
      <c r="AC5250" t="str">
        <f>IF(AA5250="","",'Procytrat 100C'!B251)</f>
        <v/>
      </c>
      <c r="AD5250" t="str">
        <f>IF(AA5250="","",IFERROR(1*'Procytrat 100C'!C251,IFERROR(_xludf.NUMBERVALUE('Procytrat 100C'!C251,".",","),IFERROR(_xludf.NUMBERVALUE('Procytrat 100C'!C251,",","."),0))))</f>
        <v/>
      </c>
      <c r="AE5250" t="str">
        <f>IF(AA5250="","",'Procytrat 100C'!K251)</f>
        <v/>
      </c>
      <c r="AF5250">
        <f t="shared" ref="AF5250:AF5313" si="516">IF(AA5250="",0,--ISNUMBER(SEARCH("aprovado",AE5250)))</f>
        <v>0</v>
      </c>
      <c r="AG5250" t="str">
        <f t="shared" ref="AG5250:AG5313" si="517">IF(AB5250="","",YEAR(AB5250))</f>
        <v/>
      </c>
      <c r="AH5250" t="str">
        <f t="shared" ref="AH5250:AH5313" si="518">IF(AB5250="","",MONTH(AB5250))</f>
        <v/>
      </c>
      <c r="AI5250">
        <f t="shared" ref="AI5250:AI5313" si="519">IF(AB5250="",0,AB5250+ROW()/1000000)</f>
        <v>0</v>
      </c>
      <c r="AJ5250">
        <f t="shared" ref="AJ5250:AJ5313" si="520">--(AA5250&lt;&gt;"")</f>
        <v>0</v>
      </c>
      <c r="AK5250">
        <v>0</v>
      </c>
      <c r="AL5250" t="str">
        <f>IF(AA5250="","",IFERROR(IF(ISNUMBER('Procytrat 100C'!D251),'Procytrat 100C'!D251,IF(ISNUMBER(SEARCH("12",'Procytrat 100C'!D251)),EDATE(AB5250,12),IF(ISNUMBER(SEARCH("6",'Procytrat 100C'!D251)),EDATE(AB5250,6),IF(ISNUMBER(SEARCH("3",'Procytrat 100C'!D251)),EDATE(AB5250,3),DATEVALUE('Procytrat 100C'!D251))))),""))</f>
        <v/>
      </c>
      <c r="AM5250" t="str">
        <f t="shared" ref="AM5250:AM5313" ca="1" si="521">IF(AND(AJ5250=1,AL5250&lt;&gt;"",AL5250&gt;=TODAY(),AG5250=$W$3),AL5250+ROW()/1000000,"")</f>
        <v/>
      </c>
    </row>
    <row r="5251" spans="27:39" x14ac:dyDescent="0.3">
      <c r="AA5251" t="str">
        <f>IF(COUNTA('Procytrat 100C'!A252,'Procytrat 100C'!B252,'Procytrat 100C'!C252)&gt;0,"100C","")</f>
        <v/>
      </c>
      <c r="AB5251" t="str">
        <f>IFERROR(IF(ISNUMBER('Procytrat 100C'!A252),'Procytrat 100C'!A252,DATEVALUE('Procytrat 100C'!A252)),"")</f>
        <v/>
      </c>
      <c r="AC5251" t="str">
        <f>IF(AA5251="","",'Procytrat 100C'!B252)</f>
        <v/>
      </c>
      <c r="AD5251" t="str">
        <f>IF(AA5251="","",IFERROR(1*'Procytrat 100C'!C252,IFERROR(_xludf.NUMBERVALUE('Procytrat 100C'!C252,".",","),IFERROR(_xludf.NUMBERVALUE('Procytrat 100C'!C252,",","."),0))))</f>
        <v/>
      </c>
      <c r="AE5251" t="str">
        <f>IF(AA5251="","",'Procytrat 100C'!K252)</f>
        <v/>
      </c>
      <c r="AF5251">
        <f t="shared" si="516"/>
        <v>0</v>
      </c>
      <c r="AG5251" t="str">
        <f t="shared" si="517"/>
        <v/>
      </c>
      <c r="AH5251" t="str">
        <f t="shared" si="518"/>
        <v/>
      </c>
      <c r="AI5251">
        <f t="shared" si="519"/>
        <v>0</v>
      </c>
      <c r="AJ5251">
        <f t="shared" si="520"/>
        <v>0</v>
      </c>
      <c r="AK5251">
        <v>0</v>
      </c>
      <c r="AL5251" t="str">
        <f>IF(AA5251="","",IFERROR(IF(ISNUMBER('Procytrat 100C'!D252),'Procytrat 100C'!D252,IF(ISNUMBER(SEARCH("12",'Procytrat 100C'!D252)),EDATE(AB5251,12),IF(ISNUMBER(SEARCH("6",'Procytrat 100C'!D252)),EDATE(AB5251,6),IF(ISNUMBER(SEARCH("3",'Procytrat 100C'!D252)),EDATE(AB5251,3),DATEVALUE('Procytrat 100C'!D252))))),""))</f>
        <v/>
      </c>
      <c r="AM5251" t="str">
        <f t="shared" ca="1" si="521"/>
        <v/>
      </c>
    </row>
    <row r="5252" spans="27:39" x14ac:dyDescent="0.3">
      <c r="AA5252" t="str">
        <f>IF(COUNTA('Procytrat 100C'!A253,'Procytrat 100C'!B253,'Procytrat 100C'!C253)&gt;0,"100C","")</f>
        <v/>
      </c>
      <c r="AB5252" t="str">
        <f>IFERROR(IF(ISNUMBER('Procytrat 100C'!A253),'Procytrat 100C'!A253,DATEVALUE('Procytrat 100C'!A253)),"")</f>
        <v/>
      </c>
      <c r="AC5252" t="str">
        <f>IF(AA5252="","",'Procytrat 100C'!B253)</f>
        <v/>
      </c>
      <c r="AD5252" t="str">
        <f>IF(AA5252="","",IFERROR(1*'Procytrat 100C'!C253,IFERROR(_xludf.NUMBERVALUE('Procytrat 100C'!C253,".",","),IFERROR(_xludf.NUMBERVALUE('Procytrat 100C'!C253,",","."),0))))</f>
        <v/>
      </c>
      <c r="AE5252" t="str">
        <f>IF(AA5252="","",'Procytrat 100C'!K253)</f>
        <v/>
      </c>
      <c r="AF5252">
        <f t="shared" si="516"/>
        <v>0</v>
      </c>
      <c r="AG5252" t="str">
        <f t="shared" si="517"/>
        <v/>
      </c>
      <c r="AH5252" t="str">
        <f t="shared" si="518"/>
        <v/>
      </c>
      <c r="AI5252">
        <f t="shared" si="519"/>
        <v>0</v>
      </c>
      <c r="AJ5252">
        <f t="shared" si="520"/>
        <v>0</v>
      </c>
      <c r="AK5252">
        <v>0</v>
      </c>
      <c r="AL5252" t="str">
        <f>IF(AA5252="","",IFERROR(IF(ISNUMBER('Procytrat 100C'!D253),'Procytrat 100C'!D253,IF(ISNUMBER(SEARCH("12",'Procytrat 100C'!D253)),EDATE(AB5252,12),IF(ISNUMBER(SEARCH("6",'Procytrat 100C'!D253)),EDATE(AB5252,6),IF(ISNUMBER(SEARCH("3",'Procytrat 100C'!D253)),EDATE(AB5252,3),DATEVALUE('Procytrat 100C'!D253))))),""))</f>
        <v/>
      </c>
      <c r="AM5252" t="str">
        <f t="shared" ca="1" si="521"/>
        <v/>
      </c>
    </row>
    <row r="5253" spans="27:39" x14ac:dyDescent="0.3">
      <c r="AA5253" t="str">
        <f>IF(COUNTA('Procytrat 100C'!A254,'Procytrat 100C'!B254,'Procytrat 100C'!C254)&gt;0,"100C","")</f>
        <v/>
      </c>
      <c r="AB5253" t="str">
        <f>IFERROR(IF(ISNUMBER('Procytrat 100C'!A254),'Procytrat 100C'!A254,DATEVALUE('Procytrat 100C'!A254)),"")</f>
        <v/>
      </c>
      <c r="AC5253" t="str">
        <f>IF(AA5253="","",'Procytrat 100C'!B254)</f>
        <v/>
      </c>
      <c r="AD5253" t="str">
        <f>IF(AA5253="","",IFERROR(1*'Procytrat 100C'!C254,IFERROR(_xludf.NUMBERVALUE('Procytrat 100C'!C254,".",","),IFERROR(_xludf.NUMBERVALUE('Procytrat 100C'!C254,",","."),0))))</f>
        <v/>
      </c>
      <c r="AE5253" t="str">
        <f>IF(AA5253="","",'Procytrat 100C'!K254)</f>
        <v/>
      </c>
      <c r="AF5253">
        <f t="shared" si="516"/>
        <v>0</v>
      </c>
      <c r="AG5253" t="str">
        <f t="shared" si="517"/>
        <v/>
      </c>
      <c r="AH5253" t="str">
        <f t="shared" si="518"/>
        <v/>
      </c>
      <c r="AI5253">
        <f t="shared" si="519"/>
        <v>0</v>
      </c>
      <c r="AJ5253">
        <f t="shared" si="520"/>
        <v>0</v>
      </c>
      <c r="AK5253">
        <v>0</v>
      </c>
      <c r="AL5253" t="str">
        <f>IF(AA5253="","",IFERROR(IF(ISNUMBER('Procytrat 100C'!D254),'Procytrat 100C'!D254,IF(ISNUMBER(SEARCH("12",'Procytrat 100C'!D254)),EDATE(AB5253,12),IF(ISNUMBER(SEARCH("6",'Procytrat 100C'!D254)),EDATE(AB5253,6),IF(ISNUMBER(SEARCH("3",'Procytrat 100C'!D254)),EDATE(AB5253,3),DATEVALUE('Procytrat 100C'!D254))))),""))</f>
        <v/>
      </c>
      <c r="AM5253" t="str">
        <f t="shared" ca="1" si="521"/>
        <v/>
      </c>
    </row>
    <row r="5254" spans="27:39" x14ac:dyDescent="0.3">
      <c r="AA5254" t="str">
        <f>IF(COUNTA('Procytrat 100C'!A255,'Procytrat 100C'!B255,'Procytrat 100C'!C255)&gt;0,"100C","")</f>
        <v/>
      </c>
      <c r="AB5254" t="str">
        <f>IFERROR(IF(ISNUMBER('Procytrat 100C'!A255),'Procytrat 100C'!A255,DATEVALUE('Procytrat 100C'!A255)),"")</f>
        <v/>
      </c>
      <c r="AC5254" t="str">
        <f>IF(AA5254="","",'Procytrat 100C'!B255)</f>
        <v/>
      </c>
      <c r="AD5254" t="str">
        <f>IF(AA5254="","",IFERROR(1*'Procytrat 100C'!C255,IFERROR(_xludf.NUMBERVALUE('Procytrat 100C'!C255,".",","),IFERROR(_xludf.NUMBERVALUE('Procytrat 100C'!C255,",","."),0))))</f>
        <v/>
      </c>
      <c r="AE5254" t="str">
        <f>IF(AA5254="","",'Procytrat 100C'!K255)</f>
        <v/>
      </c>
      <c r="AF5254">
        <f t="shared" si="516"/>
        <v>0</v>
      </c>
      <c r="AG5254" t="str">
        <f t="shared" si="517"/>
        <v/>
      </c>
      <c r="AH5254" t="str">
        <f t="shared" si="518"/>
        <v/>
      </c>
      <c r="AI5254">
        <f t="shared" si="519"/>
        <v>0</v>
      </c>
      <c r="AJ5254">
        <f t="shared" si="520"/>
        <v>0</v>
      </c>
      <c r="AK5254">
        <v>0</v>
      </c>
      <c r="AL5254" t="str">
        <f>IF(AA5254="","",IFERROR(IF(ISNUMBER('Procytrat 100C'!D255),'Procytrat 100C'!D255,IF(ISNUMBER(SEARCH("12",'Procytrat 100C'!D255)),EDATE(AB5254,12),IF(ISNUMBER(SEARCH("6",'Procytrat 100C'!D255)),EDATE(AB5254,6),IF(ISNUMBER(SEARCH("3",'Procytrat 100C'!D255)),EDATE(AB5254,3),DATEVALUE('Procytrat 100C'!D255))))),""))</f>
        <v/>
      </c>
      <c r="AM5254" t="str">
        <f t="shared" ca="1" si="521"/>
        <v/>
      </c>
    </row>
    <row r="5255" spans="27:39" x14ac:dyDescent="0.3">
      <c r="AA5255" t="str">
        <f>IF(COUNTA('Procytrat 100C'!A256,'Procytrat 100C'!B256,'Procytrat 100C'!C256)&gt;0,"100C","")</f>
        <v/>
      </c>
      <c r="AB5255" t="str">
        <f>IFERROR(IF(ISNUMBER('Procytrat 100C'!A256),'Procytrat 100C'!A256,DATEVALUE('Procytrat 100C'!A256)),"")</f>
        <v/>
      </c>
      <c r="AC5255" t="str">
        <f>IF(AA5255="","",'Procytrat 100C'!B256)</f>
        <v/>
      </c>
      <c r="AD5255" t="str">
        <f>IF(AA5255="","",IFERROR(1*'Procytrat 100C'!C256,IFERROR(_xludf.NUMBERVALUE('Procytrat 100C'!C256,".",","),IFERROR(_xludf.NUMBERVALUE('Procytrat 100C'!C256,",","."),0))))</f>
        <v/>
      </c>
      <c r="AE5255" t="str">
        <f>IF(AA5255="","",'Procytrat 100C'!K256)</f>
        <v/>
      </c>
      <c r="AF5255">
        <f t="shared" si="516"/>
        <v>0</v>
      </c>
      <c r="AG5255" t="str">
        <f t="shared" si="517"/>
        <v/>
      </c>
      <c r="AH5255" t="str">
        <f t="shared" si="518"/>
        <v/>
      </c>
      <c r="AI5255">
        <f t="shared" si="519"/>
        <v>0</v>
      </c>
      <c r="AJ5255">
        <f t="shared" si="520"/>
        <v>0</v>
      </c>
      <c r="AK5255">
        <v>0</v>
      </c>
      <c r="AL5255" t="str">
        <f>IF(AA5255="","",IFERROR(IF(ISNUMBER('Procytrat 100C'!D256),'Procytrat 100C'!D256,IF(ISNUMBER(SEARCH("12",'Procytrat 100C'!D256)),EDATE(AB5255,12),IF(ISNUMBER(SEARCH("6",'Procytrat 100C'!D256)),EDATE(AB5255,6),IF(ISNUMBER(SEARCH("3",'Procytrat 100C'!D256)),EDATE(AB5255,3),DATEVALUE('Procytrat 100C'!D256))))),""))</f>
        <v/>
      </c>
      <c r="AM5255" t="str">
        <f t="shared" ca="1" si="521"/>
        <v/>
      </c>
    </row>
    <row r="5256" spans="27:39" x14ac:dyDescent="0.3">
      <c r="AA5256" t="str">
        <f>IF(COUNTA('Procytrat 100C'!A257,'Procytrat 100C'!B257,'Procytrat 100C'!C257)&gt;0,"100C","")</f>
        <v/>
      </c>
      <c r="AB5256" t="str">
        <f>IFERROR(IF(ISNUMBER('Procytrat 100C'!A257),'Procytrat 100C'!A257,DATEVALUE('Procytrat 100C'!A257)),"")</f>
        <v/>
      </c>
      <c r="AC5256" t="str">
        <f>IF(AA5256="","",'Procytrat 100C'!B257)</f>
        <v/>
      </c>
      <c r="AD5256" t="str">
        <f>IF(AA5256="","",IFERROR(1*'Procytrat 100C'!C257,IFERROR(_xludf.NUMBERVALUE('Procytrat 100C'!C257,".",","),IFERROR(_xludf.NUMBERVALUE('Procytrat 100C'!C257,",","."),0))))</f>
        <v/>
      </c>
      <c r="AE5256" t="str">
        <f>IF(AA5256="","",'Procytrat 100C'!K257)</f>
        <v/>
      </c>
      <c r="AF5256">
        <f t="shared" si="516"/>
        <v>0</v>
      </c>
      <c r="AG5256" t="str">
        <f t="shared" si="517"/>
        <v/>
      </c>
      <c r="AH5256" t="str">
        <f t="shared" si="518"/>
        <v/>
      </c>
      <c r="AI5256">
        <f t="shared" si="519"/>
        <v>0</v>
      </c>
      <c r="AJ5256">
        <f t="shared" si="520"/>
        <v>0</v>
      </c>
      <c r="AK5256">
        <v>0</v>
      </c>
      <c r="AL5256" t="str">
        <f>IF(AA5256="","",IFERROR(IF(ISNUMBER('Procytrat 100C'!D257),'Procytrat 100C'!D257,IF(ISNUMBER(SEARCH("12",'Procytrat 100C'!D257)),EDATE(AB5256,12),IF(ISNUMBER(SEARCH("6",'Procytrat 100C'!D257)),EDATE(AB5256,6),IF(ISNUMBER(SEARCH("3",'Procytrat 100C'!D257)),EDATE(AB5256,3),DATEVALUE('Procytrat 100C'!D257))))),""))</f>
        <v/>
      </c>
      <c r="AM5256" t="str">
        <f t="shared" ca="1" si="521"/>
        <v/>
      </c>
    </row>
    <row r="5257" spans="27:39" x14ac:dyDescent="0.3">
      <c r="AA5257" t="str">
        <f>IF(COUNTA('Procytrat 100C'!A258,'Procytrat 100C'!B258,'Procytrat 100C'!C258)&gt;0,"100C","")</f>
        <v/>
      </c>
      <c r="AB5257" t="str">
        <f>IFERROR(IF(ISNUMBER('Procytrat 100C'!A258),'Procytrat 100C'!A258,DATEVALUE('Procytrat 100C'!A258)),"")</f>
        <v/>
      </c>
      <c r="AC5257" t="str">
        <f>IF(AA5257="","",'Procytrat 100C'!B258)</f>
        <v/>
      </c>
      <c r="AD5257" t="str">
        <f>IF(AA5257="","",IFERROR(1*'Procytrat 100C'!C258,IFERROR(_xludf.NUMBERVALUE('Procytrat 100C'!C258,".",","),IFERROR(_xludf.NUMBERVALUE('Procytrat 100C'!C258,",","."),0))))</f>
        <v/>
      </c>
      <c r="AE5257" t="str">
        <f>IF(AA5257="","",'Procytrat 100C'!K258)</f>
        <v/>
      </c>
      <c r="AF5257">
        <f t="shared" si="516"/>
        <v>0</v>
      </c>
      <c r="AG5257" t="str">
        <f t="shared" si="517"/>
        <v/>
      </c>
      <c r="AH5257" t="str">
        <f t="shared" si="518"/>
        <v/>
      </c>
      <c r="AI5257">
        <f t="shared" si="519"/>
        <v>0</v>
      </c>
      <c r="AJ5257">
        <f t="shared" si="520"/>
        <v>0</v>
      </c>
      <c r="AK5257">
        <v>0</v>
      </c>
      <c r="AL5257" t="str">
        <f>IF(AA5257="","",IFERROR(IF(ISNUMBER('Procytrat 100C'!D258),'Procytrat 100C'!D258,IF(ISNUMBER(SEARCH("12",'Procytrat 100C'!D258)),EDATE(AB5257,12),IF(ISNUMBER(SEARCH("6",'Procytrat 100C'!D258)),EDATE(AB5257,6),IF(ISNUMBER(SEARCH("3",'Procytrat 100C'!D258)),EDATE(AB5257,3),DATEVALUE('Procytrat 100C'!D258))))),""))</f>
        <v/>
      </c>
      <c r="AM5257" t="str">
        <f t="shared" ca="1" si="521"/>
        <v/>
      </c>
    </row>
    <row r="5258" spans="27:39" x14ac:dyDescent="0.3">
      <c r="AA5258" t="str">
        <f>IF(COUNTA('Procytrat 100C'!A259,'Procytrat 100C'!B259,'Procytrat 100C'!C259)&gt;0,"100C","")</f>
        <v/>
      </c>
      <c r="AB5258" t="str">
        <f>IFERROR(IF(ISNUMBER('Procytrat 100C'!A259),'Procytrat 100C'!A259,DATEVALUE('Procytrat 100C'!A259)),"")</f>
        <v/>
      </c>
      <c r="AC5258" t="str">
        <f>IF(AA5258="","",'Procytrat 100C'!B259)</f>
        <v/>
      </c>
      <c r="AD5258" t="str">
        <f>IF(AA5258="","",IFERROR(1*'Procytrat 100C'!C259,IFERROR(_xludf.NUMBERVALUE('Procytrat 100C'!C259,".",","),IFERROR(_xludf.NUMBERVALUE('Procytrat 100C'!C259,",","."),0))))</f>
        <v/>
      </c>
      <c r="AE5258" t="str">
        <f>IF(AA5258="","",'Procytrat 100C'!K259)</f>
        <v/>
      </c>
      <c r="AF5258">
        <f t="shared" si="516"/>
        <v>0</v>
      </c>
      <c r="AG5258" t="str">
        <f t="shared" si="517"/>
        <v/>
      </c>
      <c r="AH5258" t="str">
        <f t="shared" si="518"/>
        <v/>
      </c>
      <c r="AI5258">
        <f t="shared" si="519"/>
        <v>0</v>
      </c>
      <c r="AJ5258">
        <f t="shared" si="520"/>
        <v>0</v>
      </c>
      <c r="AK5258">
        <v>0</v>
      </c>
      <c r="AL5258" t="str">
        <f>IF(AA5258="","",IFERROR(IF(ISNUMBER('Procytrat 100C'!D259),'Procytrat 100C'!D259,IF(ISNUMBER(SEARCH("12",'Procytrat 100C'!D259)),EDATE(AB5258,12),IF(ISNUMBER(SEARCH("6",'Procytrat 100C'!D259)),EDATE(AB5258,6),IF(ISNUMBER(SEARCH("3",'Procytrat 100C'!D259)),EDATE(AB5258,3),DATEVALUE('Procytrat 100C'!D259))))),""))</f>
        <v/>
      </c>
      <c r="AM5258" t="str">
        <f t="shared" ca="1" si="521"/>
        <v/>
      </c>
    </row>
    <row r="5259" spans="27:39" x14ac:dyDescent="0.3">
      <c r="AA5259" t="str">
        <f>IF(COUNTA('Procytrat 100C'!A260,'Procytrat 100C'!B260,'Procytrat 100C'!C260)&gt;0,"100C","")</f>
        <v/>
      </c>
      <c r="AB5259" t="str">
        <f>IFERROR(IF(ISNUMBER('Procytrat 100C'!A260),'Procytrat 100C'!A260,DATEVALUE('Procytrat 100C'!A260)),"")</f>
        <v/>
      </c>
      <c r="AC5259" t="str">
        <f>IF(AA5259="","",'Procytrat 100C'!B260)</f>
        <v/>
      </c>
      <c r="AD5259" t="str">
        <f>IF(AA5259="","",IFERROR(1*'Procytrat 100C'!C260,IFERROR(_xludf.NUMBERVALUE('Procytrat 100C'!C260,".",","),IFERROR(_xludf.NUMBERVALUE('Procytrat 100C'!C260,",","."),0))))</f>
        <v/>
      </c>
      <c r="AE5259" t="str">
        <f>IF(AA5259="","",'Procytrat 100C'!K260)</f>
        <v/>
      </c>
      <c r="AF5259">
        <f t="shared" si="516"/>
        <v>0</v>
      </c>
      <c r="AG5259" t="str">
        <f t="shared" si="517"/>
        <v/>
      </c>
      <c r="AH5259" t="str">
        <f t="shared" si="518"/>
        <v/>
      </c>
      <c r="AI5259">
        <f t="shared" si="519"/>
        <v>0</v>
      </c>
      <c r="AJ5259">
        <f t="shared" si="520"/>
        <v>0</v>
      </c>
      <c r="AK5259">
        <v>0</v>
      </c>
      <c r="AL5259" t="str">
        <f>IF(AA5259="","",IFERROR(IF(ISNUMBER('Procytrat 100C'!D260),'Procytrat 100C'!D260,IF(ISNUMBER(SEARCH("12",'Procytrat 100C'!D260)),EDATE(AB5259,12),IF(ISNUMBER(SEARCH("6",'Procytrat 100C'!D260)),EDATE(AB5259,6),IF(ISNUMBER(SEARCH("3",'Procytrat 100C'!D260)),EDATE(AB5259,3),DATEVALUE('Procytrat 100C'!D260))))),""))</f>
        <v/>
      </c>
      <c r="AM5259" t="str">
        <f t="shared" ca="1" si="521"/>
        <v/>
      </c>
    </row>
    <row r="5260" spans="27:39" x14ac:dyDescent="0.3">
      <c r="AA5260" t="str">
        <f>IF(COUNTA('Procytrat 100C'!A261,'Procytrat 100C'!B261,'Procytrat 100C'!C261)&gt;0,"100C","")</f>
        <v/>
      </c>
      <c r="AB5260" t="str">
        <f>IFERROR(IF(ISNUMBER('Procytrat 100C'!A261),'Procytrat 100C'!A261,DATEVALUE('Procytrat 100C'!A261)),"")</f>
        <v/>
      </c>
      <c r="AC5260" t="str">
        <f>IF(AA5260="","",'Procytrat 100C'!B261)</f>
        <v/>
      </c>
      <c r="AD5260" t="str">
        <f>IF(AA5260="","",IFERROR(1*'Procytrat 100C'!C261,IFERROR(_xludf.NUMBERVALUE('Procytrat 100C'!C261,".",","),IFERROR(_xludf.NUMBERVALUE('Procytrat 100C'!C261,",","."),0))))</f>
        <v/>
      </c>
      <c r="AE5260" t="str">
        <f>IF(AA5260="","",'Procytrat 100C'!K261)</f>
        <v/>
      </c>
      <c r="AF5260">
        <f t="shared" si="516"/>
        <v>0</v>
      </c>
      <c r="AG5260" t="str">
        <f t="shared" si="517"/>
        <v/>
      </c>
      <c r="AH5260" t="str">
        <f t="shared" si="518"/>
        <v/>
      </c>
      <c r="AI5260">
        <f t="shared" si="519"/>
        <v>0</v>
      </c>
      <c r="AJ5260">
        <f t="shared" si="520"/>
        <v>0</v>
      </c>
      <c r="AK5260">
        <v>0</v>
      </c>
      <c r="AL5260" t="str">
        <f>IF(AA5260="","",IFERROR(IF(ISNUMBER('Procytrat 100C'!D261),'Procytrat 100C'!D261,IF(ISNUMBER(SEARCH("12",'Procytrat 100C'!D261)),EDATE(AB5260,12),IF(ISNUMBER(SEARCH("6",'Procytrat 100C'!D261)),EDATE(AB5260,6),IF(ISNUMBER(SEARCH("3",'Procytrat 100C'!D261)),EDATE(AB5260,3),DATEVALUE('Procytrat 100C'!D261))))),""))</f>
        <v/>
      </c>
      <c r="AM5260" t="str">
        <f t="shared" ca="1" si="521"/>
        <v/>
      </c>
    </row>
    <row r="5261" spans="27:39" x14ac:dyDescent="0.3">
      <c r="AA5261" t="str">
        <f>IF(COUNTA('Procytrat 100C'!A262,'Procytrat 100C'!B262,'Procytrat 100C'!C262)&gt;0,"100C","")</f>
        <v/>
      </c>
      <c r="AB5261" t="str">
        <f>IFERROR(IF(ISNUMBER('Procytrat 100C'!A262),'Procytrat 100C'!A262,DATEVALUE('Procytrat 100C'!A262)),"")</f>
        <v/>
      </c>
      <c r="AC5261" t="str">
        <f>IF(AA5261="","",'Procytrat 100C'!B262)</f>
        <v/>
      </c>
      <c r="AD5261" t="str">
        <f>IF(AA5261="","",IFERROR(1*'Procytrat 100C'!C262,IFERROR(_xludf.NUMBERVALUE('Procytrat 100C'!C262,".",","),IFERROR(_xludf.NUMBERVALUE('Procytrat 100C'!C262,",","."),0))))</f>
        <v/>
      </c>
      <c r="AE5261" t="str">
        <f>IF(AA5261="","",'Procytrat 100C'!K262)</f>
        <v/>
      </c>
      <c r="AF5261">
        <f t="shared" si="516"/>
        <v>0</v>
      </c>
      <c r="AG5261" t="str">
        <f t="shared" si="517"/>
        <v/>
      </c>
      <c r="AH5261" t="str">
        <f t="shared" si="518"/>
        <v/>
      </c>
      <c r="AI5261">
        <f t="shared" si="519"/>
        <v>0</v>
      </c>
      <c r="AJ5261">
        <f t="shared" si="520"/>
        <v>0</v>
      </c>
      <c r="AK5261">
        <v>0</v>
      </c>
      <c r="AL5261" t="str">
        <f>IF(AA5261="","",IFERROR(IF(ISNUMBER('Procytrat 100C'!D262),'Procytrat 100C'!D262,IF(ISNUMBER(SEARCH("12",'Procytrat 100C'!D262)),EDATE(AB5261,12),IF(ISNUMBER(SEARCH("6",'Procytrat 100C'!D262)),EDATE(AB5261,6),IF(ISNUMBER(SEARCH("3",'Procytrat 100C'!D262)),EDATE(AB5261,3),DATEVALUE('Procytrat 100C'!D262))))),""))</f>
        <v/>
      </c>
      <c r="AM5261" t="str">
        <f t="shared" ca="1" si="521"/>
        <v/>
      </c>
    </row>
    <row r="5262" spans="27:39" x14ac:dyDescent="0.3">
      <c r="AA5262" t="str">
        <f>IF(COUNTA('Procytrat 100C'!A263,'Procytrat 100C'!B263,'Procytrat 100C'!C263)&gt;0,"100C","")</f>
        <v/>
      </c>
      <c r="AB5262" t="str">
        <f>IFERROR(IF(ISNUMBER('Procytrat 100C'!A263),'Procytrat 100C'!A263,DATEVALUE('Procytrat 100C'!A263)),"")</f>
        <v/>
      </c>
      <c r="AC5262" t="str">
        <f>IF(AA5262="","",'Procytrat 100C'!B263)</f>
        <v/>
      </c>
      <c r="AD5262" t="str">
        <f>IF(AA5262="","",IFERROR(1*'Procytrat 100C'!C263,IFERROR(_xludf.NUMBERVALUE('Procytrat 100C'!C263,".",","),IFERROR(_xludf.NUMBERVALUE('Procytrat 100C'!C263,",","."),0))))</f>
        <v/>
      </c>
      <c r="AE5262" t="str">
        <f>IF(AA5262="","",'Procytrat 100C'!K263)</f>
        <v/>
      </c>
      <c r="AF5262">
        <f t="shared" si="516"/>
        <v>0</v>
      </c>
      <c r="AG5262" t="str">
        <f t="shared" si="517"/>
        <v/>
      </c>
      <c r="AH5262" t="str">
        <f t="shared" si="518"/>
        <v/>
      </c>
      <c r="AI5262">
        <f t="shared" si="519"/>
        <v>0</v>
      </c>
      <c r="AJ5262">
        <f t="shared" si="520"/>
        <v>0</v>
      </c>
      <c r="AK5262">
        <v>0</v>
      </c>
      <c r="AL5262" t="str">
        <f>IF(AA5262="","",IFERROR(IF(ISNUMBER('Procytrat 100C'!D263),'Procytrat 100C'!D263,IF(ISNUMBER(SEARCH("12",'Procytrat 100C'!D263)),EDATE(AB5262,12),IF(ISNUMBER(SEARCH("6",'Procytrat 100C'!D263)),EDATE(AB5262,6),IF(ISNUMBER(SEARCH("3",'Procytrat 100C'!D263)),EDATE(AB5262,3),DATEVALUE('Procytrat 100C'!D263))))),""))</f>
        <v/>
      </c>
      <c r="AM5262" t="str">
        <f t="shared" ca="1" si="521"/>
        <v/>
      </c>
    </row>
    <row r="5263" spans="27:39" x14ac:dyDescent="0.3">
      <c r="AA5263" t="str">
        <f>IF(COUNTA('Procytrat 100C'!A264,'Procytrat 100C'!B264,'Procytrat 100C'!C264)&gt;0,"100C","")</f>
        <v/>
      </c>
      <c r="AB5263" t="str">
        <f>IFERROR(IF(ISNUMBER('Procytrat 100C'!A264),'Procytrat 100C'!A264,DATEVALUE('Procytrat 100C'!A264)),"")</f>
        <v/>
      </c>
      <c r="AC5263" t="str">
        <f>IF(AA5263="","",'Procytrat 100C'!B264)</f>
        <v/>
      </c>
      <c r="AD5263" t="str">
        <f>IF(AA5263="","",IFERROR(1*'Procytrat 100C'!C264,IFERROR(_xludf.NUMBERVALUE('Procytrat 100C'!C264,".",","),IFERROR(_xludf.NUMBERVALUE('Procytrat 100C'!C264,",","."),0))))</f>
        <v/>
      </c>
      <c r="AE5263" t="str">
        <f>IF(AA5263="","",'Procytrat 100C'!K264)</f>
        <v/>
      </c>
      <c r="AF5263">
        <f t="shared" si="516"/>
        <v>0</v>
      </c>
      <c r="AG5263" t="str">
        <f t="shared" si="517"/>
        <v/>
      </c>
      <c r="AH5263" t="str">
        <f t="shared" si="518"/>
        <v/>
      </c>
      <c r="AI5263">
        <f t="shared" si="519"/>
        <v>0</v>
      </c>
      <c r="AJ5263">
        <f t="shared" si="520"/>
        <v>0</v>
      </c>
      <c r="AK5263">
        <v>0</v>
      </c>
      <c r="AL5263" t="str">
        <f>IF(AA5263="","",IFERROR(IF(ISNUMBER('Procytrat 100C'!D264),'Procytrat 100C'!D264,IF(ISNUMBER(SEARCH("12",'Procytrat 100C'!D264)),EDATE(AB5263,12),IF(ISNUMBER(SEARCH("6",'Procytrat 100C'!D264)),EDATE(AB5263,6),IF(ISNUMBER(SEARCH("3",'Procytrat 100C'!D264)),EDATE(AB5263,3),DATEVALUE('Procytrat 100C'!D264))))),""))</f>
        <v/>
      </c>
      <c r="AM5263" t="str">
        <f t="shared" ca="1" si="521"/>
        <v/>
      </c>
    </row>
    <row r="5264" spans="27:39" x14ac:dyDescent="0.3">
      <c r="AA5264" t="str">
        <f>IF(COUNTA('Procytrat 100C'!A265,'Procytrat 100C'!B265,'Procytrat 100C'!C265)&gt;0,"100C","")</f>
        <v/>
      </c>
      <c r="AB5264" t="str">
        <f>IFERROR(IF(ISNUMBER('Procytrat 100C'!A265),'Procytrat 100C'!A265,DATEVALUE('Procytrat 100C'!A265)),"")</f>
        <v/>
      </c>
      <c r="AC5264" t="str">
        <f>IF(AA5264="","",'Procytrat 100C'!B265)</f>
        <v/>
      </c>
      <c r="AD5264" t="str">
        <f>IF(AA5264="","",IFERROR(1*'Procytrat 100C'!C265,IFERROR(_xludf.NUMBERVALUE('Procytrat 100C'!C265,".",","),IFERROR(_xludf.NUMBERVALUE('Procytrat 100C'!C265,",","."),0))))</f>
        <v/>
      </c>
      <c r="AE5264" t="str">
        <f>IF(AA5264="","",'Procytrat 100C'!K265)</f>
        <v/>
      </c>
      <c r="AF5264">
        <f t="shared" si="516"/>
        <v>0</v>
      </c>
      <c r="AG5264" t="str">
        <f t="shared" si="517"/>
        <v/>
      </c>
      <c r="AH5264" t="str">
        <f t="shared" si="518"/>
        <v/>
      </c>
      <c r="AI5264">
        <f t="shared" si="519"/>
        <v>0</v>
      </c>
      <c r="AJ5264">
        <f t="shared" si="520"/>
        <v>0</v>
      </c>
      <c r="AK5264">
        <v>0</v>
      </c>
      <c r="AL5264" t="str">
        <f>IF(AA5264="","",IFERROR(IF(ISNUMBER('Procytrat 100C'!D265),'Procytrat 100C'!D265,IF(ISNUMBER(SEARCH("12",'Procytrat 100C'!D265)),EDATE(AB5264,12),IF(ISNUMBER(SEARCH("6",'Procytrat 100C'!D265)),EDATE(AB5264,6),IF(ISNUMBER(SEARCH("3",'Procytrat 100C'!D265)),EDATE(AB5264,3),DATEVALUE('Procytrat 100C'!D265))))),""))</f>
        <v/>
      </c>
      <c r="AM5264" t="str">
        <f t="shared" ca="1" si="521"/>
        <v/>
      </c>
    </row>
    <row r="5265" spans="27:39" x14ac:dyDescent="0.3">
      <c r="AA5265" t="str">
        <f>IF(COUNTA('Procytrat 100C'!A266,'Procytrat 100C'!B266,'Procytrat 100C'!C266)&gt;0,"100C","")</f>
        <v/>
      </c>
      <c r="AB5265" t="str">
        <f>IFERROR(IF(ISNUMBER('Procytrat 100C'!A266),'Procytrat 100C'!A266,DATEVALUE('Procytrat 100C'!A266)),"")</f>
        <v/>
      </c>
      <c r="AC5265" t="str">
        <f>IF(AA5265="","",'Procytrat 100C'!B266)</f>
        <v/>
      </c>
      <c r="AD5265" t="str">
        <f>IF(AA5265="","",IFERROR(1*'Procytrat 100C'!C266,IFERROR(_xludf.NUMBERVALUE('Procytrat 100C'!C266,".",","),IFERROR(_xludf.NUMBERVALUE('Procytrat 100C'!C266,",","."),0))))</f>
        <v/>
      </c>
      <c r="AE5265" t="str">
        <f>IF(AA5265="","",'Procytrat 100C'!K266)</f>
        <v/>
      </c>
      <c r="AF5265">
        <f t="shared" si="516"/>
        <v>0</v>
      </c>
      <c r="AG5265" t="str">
        <f t="shared" si="517"/>
        <v/>
      </c>
      <c r="AH5265" t="str">
        <f t="shared" si="518"/>
        <v/>
      </c>
      <c r="AI5265">
        <f t="shared" si="519"/>
        <v>0</v>
      </c>
      <c r="AJ5265">
        <f t="shared" si="520"/>
        <v>0</v>
      </c>
      <c r="AK5265">
        <v>0</v>
      </c>
      <c r="AL5265" t="str">
        <f>IF(AA5265="","",IFERROR(IF(ISNUMBER('Procytrat 100C'!D266),'Procytrat 100C'!D266,IF(ISNUMBER(SEARCH("12",'Procytrat 100C'!D266)),EDATE(AB5265,12),IF(ISNUMBER(SEARCH("6",'Procytrat 100C'!D266)),EDATE(AB5265,6),IF(ISNUMBER(SEARCH("3",'Procytrat 100C'!D266)),EDATE(AB5265,3),DATEVALUE('Procytrat 100C'!D266))))),""))</f>
        <v/>
      </c>
      <c r="AM5265" t="str">
        <f t="shared" ca="1" si="521"/>
        <v/>
      </c>
    </row>
    <row r="5266" spans="27:39" x14ac:dyDescent="0.3">
      <c r="AA5266" t="str">
        <f>IF(COUNTA('Procytrat 100C'!A267,'Procytrat 100C'!B267,'Procytrat 100C'!C267)&gt;0,"100C","")</f>
        <v/>
      </c>
      <c r="AB5266" t="str">
        <f>IFERROR(IF(ISNUMBER('Procytrat 100C'!A267),'Procytrat 100C'!A267,DATEVALUE('Procytrat 100C'!A267)),"")</f>
        <v/>
      </c>
      <c r="AC5266" t="str">
        <f>IF(AA5266="","",'Procytrat 100C'!B267)</f>
        <v/>
      </c>
      <c r="AD5266" t="str">
        <f>IF(AA5266="","",IFERROR(1*'Procytrat 100C'!C267,IFERROR(_xludf.NUMBERVALUE('Procytrat 100C'!C267,".",","),IFERROR(_xludf.NUMBERVALUE('Procytrat 100C'!C267,",","."),0))))</f>
        <v/>
      </c>
      <c r="AE5266" t="str">
        <f>IF(AA5266="","",'Procytrat 100C'!K267)</f>
        <v/>
      </c>
      <c r="AF5266">
        <f t="shared" si="516"/>
        <v>0</v>
      </c>
      <c r="AG5266" t="str">
        <f t="shared" si="517"/>
        <v/>
      </c>
      <c r="AH5266" t="str">
        <f t="shared" si="518"/>
        <v/>
      </c>
      <c r="AI5266">
        <f t="shared" si="519"/>
        <v>0</v>
      </c>
      <c r="AJ5266">
        <f t="shared" si="520"/>
        <v>0</v>
      </c>
      <c r="AK5266">
        <v>0</v>
      </c>
      <c r="AL5266" t="str">
        <f>IF(AA5266="","",IFERROR(IF(ISNUMBER('Procytrat 100C'!D267),'Procytrat 100C'!D267,IF(ISNUMBER(SEARCH("12",'Procytrat 100C'!D267)),EDATE(AB5266,12),IF(ISNUMBER(SEARCH("6",'Procytrat 100C'!D267)),EDATE(AB5266,6),IF(ISNUMBER(SEARCH("3",'Procytrat 100C'!D267)),EDATE(AB5266,3),DATEVALUE('Procytrat 100C'!D267))))),""))</f>
        <v/>
      </c>
      <c r="AM5266" t="str">
        <f t="shared" ca="1" si="521"/>
        <v/>
      </c>
    </row>
    <row r="5267" spans="27:39" x14ac:dyDescent="0.3">
      <c r="AA5267" t="str">
        <f>IF(COUNTA('Procytrat 100C'!A268,'Procytrat 100C'!B268,'Procytrat 100C'!C268)&gt;0,"100C","")</f>
        <v/>
      </c>
      <c r="AB5267" t="str">
        <f>IFERROR(IF(ISNUMBER('Procytrat 100C'!A268),'Procytrat 100C'!A268,DATEVALUE('Procytrat 100C'!A268)),"")</f>
        <v/>
      </c>
      <c r="AC5267" t="str">
        <f>IF(AA5267="","",'Procytrat 100C'!B268)</f>
        <v/>
      </c>
      <c r="AD5267" t="str">
        <f>IF(AA5267="","",IFERROR(1*'Procytrat 100C'!C268,IFERROR(_xludf.NUMBERVALUE('Procytrat 100C'!C268,".",","),IFERROR(_xludf.NUMBERVALUE('Procytrat 100C'!C268,",","."),0))))</f>
        <v/>
      </c>
      <c r="AE5267" t="str">
        <f>IF(AA5267="","",'Procytrat 100C'!K268)</f>
        <v/>
      </c>
      <c r="AF5267">
        <f t="shared" si="516"/>
        <v>0</v>
      </c>
      <c r="AG5267" t="str">
        <f t="shared" si="517"/>
        <v/>
      </c>
      <c r="AH5267" t="str">
        <f t="shared" si="518"/>
        <v/>
      </c>
      <c r="AI5267">
        <f t="shared" si="519"/>
        <v>0</v>
      </c>
      <c r="AJ5267">
        <f t="shared" si="520"/>
        <v>0</v>
      </c>
      <c r="AK5267">
        <v>0</v>
      </c>
      <c r="AL5267" t="str">
        <f>IF(AA5267="","",IFERROR(IF(ISNUMBER('Procytrat 100C'!D268),'Procytrat 100C'!D268,IF(ISNUMBER(SEARCH("12",'Procytrat 100C'!D268)),EDATE(AB5267,12),IF(ISNUMBER(SEARCH("6",'Procytrat 100C'!D268)),EDATE(AB5267,6),IF(ISNUMBER(SEARCH("3",'Procytrat 100C'!D268)),EDATE(AB5267,3),DATEVALUE('Procytrat 100C'!D268))))),""))</f>
        <v/>
      </c>
      <c r="AM5267" t="str">
        <f t="shared" ca="1" si="521"/>
        <v/>
      </c>
    </row>
    <row r="5268" spans="27:39" x14ac:dyDescent="0.3">
      <c r="AA5268" t="str">
        <f>IF(COUNTA('Procytrat 100C'!A269,'Procytrat 100C'!B269,'Procytrat 100C'!C269)&gt;0,"100C","")</f>
        <v/>
      </c>
      <c r="AB5268" t="str">
        <f>IFERROR(IF(ISNUMBER('Procytrat 100C'!A269),'Procytrat 100C'!A269,DATEVALUE('Procytrat 100C'!A269)),"")</f>
        <v/>
      </c>
      <c r="AC5268" t="str">
        <f>IF(AA5268="","",'Procytrat 100C'!B269)</f>
        <v/>
      </c>
      <c r="AD5268" t="str">
        <f>IF(AA5268="","",IFERROR(1*'Procytrat 100C'!C269,IFERROR(_xludf.NUMBERVALUE('Procytrat 100C'!C269,".",","),IFERROR(_xludf.NUMBERVALUE('Procytrat 100C'!C269,",","."),0))))</f>
        <v/>
      </c>
      <c r="AE5268" t="str">
        <f>IF(AA5268="","",'Procytrat 100C'!K269)</f>
        <v/>
      </c>
      <c r="AF5268">
        <f t="shared" si="516"/>
        <v>0</v>
      </c>
      <c r="AG5268" t="str">
        <f t="shared" si="517"/>
        <v/>
      </c>
      <c r="AH5268" t="str">
        <f t="shared" si="518"/>
        <v/>
      </c>
      <c r="AI5268">
        <f t="shared" si="519"/>
        <v>0</v>
      </c>
      <c r="AJ5268">
        <f t="shared" si="520"/>
        <v>0</v>
      </c>
      <c r="AK5268">
        <v>0</v>
      </c>
      <c r="AL5268" t="str">
        <f>IF(AA5268="","",IFERROR(IF(ISNUMBER('Procytrat 100C'!D269),'Procytrat 100C'!D269,IF(ISNUMBER(SEARCH("12",'Procytrat 100C'!D269)),EDATE(AB5268,12),IF(ISNUMBER(SEARCH("6",'Procytrat 100C'!D269)),EDATE(AB5268,6),IF(ISNUMBER(SEARCH("3",'Procytrat 100C'!D269)),EDATE(AB5268,3),DATEVALUE('Procytrat 100C'!D269))))),""))</f>
        <v/>
      </c>
      <c r="AM5268" t="str">
        <f t="shared" ca="1" si="521"/>
        <v/>
      </c>
    </row>
    <row r="5269" spans="27:39" x14ac:dyDescent="0.3">
      <c r="AA5269" t="str">
        <f>IF(COUNTA('Procytrat 100C'!A270,'Procytrat 100C'!B270,'Procytrat 100C'!C270)&gt;0,"100C","")</f>
        <v/>
      </c>
      <c r="AB5269" t="str">
        <f>IFERROR(IF(ISNUMBER('Procytrat 100C'!A270),'Procytrat 100C'!A270,DATEVALUE('Procytrat 100C'!A270)),"")</f>
        <v/>
      </c>
      <c r="AC5269" t="str">
        <f>IF(AA5269="","",'Procytrat 100C'!B270)</f>
        <v/>
      </c>
      <c r="AD5269" t="str">
        <f>IF(AA5269="","",IFERROR(1*'Procytrat 100C'!C270,IFERROR(_xludf.NUMBERVALUE('Procytrat 100C'!C270,".",","),IFERROR(_xludf.NUMBERVALUE('Procytrat 100C'!C270,",","."),0))))</f>
        <v/>
      </c>
      <c r="AE5269" t="str">
        <f>IF(AA5269="","",'Procytrat 100C'!K270)</f>
        <v/>
      </c>
      <c r="AF5269">
        <f t="shared" si="516"/>
        <v>0</v>
      </c>
      <c r="AG5269" t="str">
        <f t="shared" si="517"/>
        <v/>
      </c>
      <c r="AH5269" t="str">
        <f t="shared" si="518"/>
        <v/>
      </c>
      <c r="AI5269">
        <f t="shared" si="519"/>
        <v>0</v>
      </c>
      <c r="AJ5269">
        <f t="shared" si="520"/>
        <v>0</v>
      </c>
      <c r="AK5269">
        <v>0</v>
      </c>
      <c r="AL5269" t="str">
        <f>IF(AA5269="","",IFERROR(IF(ISNUMBER('Procytrat 100C'!D270),'Procytrat 100C'!D270,IF(ISNUMBER(SEARCH("12",'Procytrat 100C'!D270)),EDATE(AB5269,12),IF(ISNUMBER(SEARCH("6",'Procytrat 100C'!D270)),EDATE(AB5269,6),IF(ISNUMBER(SEARCH("3",'Procytrat 100C'!D270)),EDATE(AB5269,3),DATEVALUE('Procytrat 100C'!D270))))),""))</f>
        <v/>
      </c>
      <c r="AM5269" t="str">
        <f t="shared" ca="1" si="521"/>
        <v/>
      </c>
    </row>
    <row r="5270" spans="27:39" x14ac:dyDescent="0.3">
      <c r="AA5270" t="str">
        <f>IF(COUNTA('Procytrat 100C'!A271,'Procytrat 100C'!B271,'Procytrat 100C'!C271)&gt;0,"100C","")</f>
        <v/>
      </c>
      <c r="AB5270" t="str">
        <f>IFERROR(IF(ISNUMBER('Procytrat 100C'!A271),'Procytrat 100C'!A271,DATEVALUE('Procytrat 100C'!A271)),"")</f>
        <v/>
      </c>
      <c r="AC5270" t="str">
        <f>IF(AA5270="","",'Procytrat 100C'!B271)</f>
        <v/>
      </c>
      <c r="AD5270" t="str">
        <f>IF(AA5270="","",IFERROR(1*'Procytrat 100C'!C271,IFERROR(_xludf.NUMBERVALUE('Procytrat 100C'!C271,".",","),IFERROR(_xludf.NUMBERVALUE('Procytrat 100C'!C271,",","."),0))))</f>
        <v/>
      </c>
      <c r="AE5270" t="str">
        <f>IF(AA5270="","",'Procytrat 100C'!K271)</f>
        <v/>
      </c>
      <c r="AF5270">
        <f t="shared" si="516"/>
        <v>0</v>
      </c>
      <c r="AG5270" t="str">
        <f t="shared" si="517"/>
        <v/>
      </c>
      <c r="AH5270" t="str">
        <f t="shared" si="518"/>
        <v/>
      </c>
      <c r="AI5270">
        <f t="shared" si="519"/>
        <v>0</v>
      </c>
      <c r="AJ5270">
        <f t="shared" si="520"/>
        <v>0</v>
      </c>
      <c r="AK5270">
        <v>0</v>
      </c>
      <c r="AL5270" t="str">
        <f>IF(AA5270="","",IFERROR(IF(ISNUMBER('Procytrat 100C'!D271),'Procytrat 100C'!D271,IF(ISNUMBER(SEARCH("12",'Procytrat 100C'!D271)),EDATE(AB5270,12),IF(ISNUMBER(SEARCH("6",'Procytrat 100C'!D271)),EDATE(AB5270,6),IF(ISNUMBER(SEARCH("3",'Procytrat 100C'!D271)),EDATE(AB5270,3),DATEVALUE('Procytrat 100C'!D271))))),""))</f>
        <v/>
      </c>
      <c r="AM5270" t="str">
        <f t="shared" ca="1" si="521"/>
        <v/>
      </c>
    </row>
    <row r="5271" spans="27:39" x14ac:dyDescent="0.3">
      <c r="AA5271" t="str">
        <f>IF(COUNTA('Procytrat 100C'!A272,'Procytrat 100C'!B272,'Procytrat 100C'!C272)&gt;0,"100C","")</f>
        <v/>
      </c>
      <c r="AB5271" t="str">
        <f>IFERROR(IF(ISNUMBER('Procytrat 100C'!A272),'Procytrat 100C'!A272,DATEVALUE('Procytrat 100C'!A272)),"")</f>
        <v/>
      </c>
      <c r="AC5271" t="str">
        <f>IF(AA5271="","",'Procytrat 100C'!B272)</f>
        <v/>
      </c>
      <c r="AD5271" t="str">
        <f>IF(AA5271="","",IFERROR(1*'Procytrat 100C'!C272,IFERROR(_xludf.NUMBERVALUE('Procytrat 100C'!C272,".",","),IFERROR(_xludf.NUMBERVALUE('Procytrat 100C'!C272,",","."),0))))</f>
        <v/>
      </c>
      <c r="AE5271" t="str">
        <f>IF(AA5271="","",'Procytrat 100C'!K272)</f>
        <v/>
      </c>
      <c r="AF5271">
        <f t="shared" si="516"/>
        <v>0</v>
      </c>
      <c r="AG5271" t="str">
        <f t="shared" si="517"/>
        <v/>
      </c>
      <c r="AH5271" t="str">
        <f t="shared" si="518"/>
        <v/>
      </c>
      <c r="AI5271">
        <f t="shared" si="519"/>
        <v>0</v>
      </c>
      <c r="AJ5271">
        <f t="shared" si="520"/>
        <v>0</v>
      </c>
      <c r="AK5271">
        <v>0</v>
      </c>
      <c r="AL5271" t="str">
        <f>IF(AA5271="","",IFERROR(IF(ISNUMBER('Procytrat 100C'!D272),'Procytrat 100C'!D272,IF(ISNUMBER(SEARCH("12",'Procytrat 100C'!D272)),EDATE(AB5271,12),IF(ISNUMBER(SEARCH("6",'Procytrat 100C'!D272)),EDATE(AB5271,6),IF(ISNUMBER(SEARCH("3",'Procytrat 100C'!D272)),EDATE(AB5271,3),DATEVALUE('Procytrat 100C'!D272))))),""))</f>
        <v/>
      </c>
      <c r="AM5271" t="str">
        <f t="shared" ca="1" si="521"/>
        <v/>
      </c>
    </row>
    <row r="5272" spans="27:39" x14ac:dyDescent="0.3">
      <c r="AA5272" t="str">
        <f>IF(COUNTA('Procytrat 100C'!A273,'Procytrat 100C'!B273,'Procytrat 100C'!C273)&gt;0,"100C","")</f>
        <v/>
      </c>
      <c r="AB5272" t="str">
        <f>IFERROR(IF(ISNUMBER('Procytrat 100C'!A273),'Procytrat 100C'!A273,DATEVALUE('Procytrat 100C'!A273)),"")</f>
        <v/>
      </c>
      <c r="AC5272" t="str">
        <f>IF(AA5272="","",'Procytrat 100C'!B273)</f>
        <v/>
      </c>
      <c r="AD5272" t="str">
        <f>IF(AA5272="","",IFERROR(1*'Procytrat 100C'!C273,IFERROR(_xludf.NUMBERVALUE('Procytrat 100C'!C273,".",","),IFERROR(_xludf.NUMBERVALUE('Procytrat 100C'!C273,",","."),0))))</f>
        <v/>
      </c>
      <c r="AE5272" t="str">
        <f>IF(AA5272="","",'Procytrat 100C'!K273)</f>
        <v/>
      </c>
      <c r="AF5272">
        <f t="shared" si="516"/>
        <v>0</v>
      </c>
      <c r="AG5272" t="str">
        <f t="shared" si="517"/>
        <v/>
      </c>
      <c r="AH5272" t="str">
        <f t="shared" si="518"/>
        <v/>
      </c>
      <c r="AI5272">
        <f t="shared" si="519"/>
        <v>0</v>
      </c>
      <c r="AJ5272">
        <f t="shared" si="520"/>
        <v>0</v>
      </c>
      <c r="AK5272">
        <v>0</v>
      </c>
      <c r="AL5272" t="str">
        <f>IF(AA5272="","",IFERROR(IF(ISNUMBER('Procytrat 100C'!D273),'Procytrat 100C'!D273,IF(ISNUMBER(SEARCH("12",'Procytrat 100C'!D273)),EDATE(AB5272,12),IF(ISNUMBER(SEARCH("6",'Procytrat 100C'!D273)),EDATE(AB5272,6),IF(ISNUMBER(SEARCH("3",'Procytrat 100C'!D273)),EDATE(AB5272,3),DATEVALUE('Procytrat 100C'!D273))))),""))</f>
        <v/>
      </c>
      <c r="AM5272" t="str">
        <f t="shared" ca="1" si="521"/>
        <v/>
      </c>
    </row>
    <row r="5273" spans="27:39" x14ac:dyDescent="0.3">
      <c r="AA5273" t="str">
        <f>IF(COUNTA('Procytrat 100C'!A274,'Procytrat 100C'!B274,'Procytrat 100C'!C274)&gt;0,"100C","")</f>
        <v/>
      </c>
      <c r="AB5273" t="str">
        <f>IFERROR(IF(ISNUMBER('Procytrat 100C'!A274),'Procytrat 100C'!A274,DATEVALUE('Procytrat 100C'!A274)),"")</f>
        <v/>
      </c>
      <c r="AC5273" t="str">
        <f>IF(AA5273="","",'Procytrat 100C'!B274)</f>
        <v/>
      </c>
      <c r="AD5273" t="str">
        <f>IF(AA5273="","",IFERROR(1*'Procytrat 100C'!C274,IFERROR(_xludf.NUMBERVALUE('Procytrat 100C'!C274,".",","),IFERROR(_xludf.NUMBERVALUE('Procytrat 100C'!C274,",","."),0))))</f>
        <v/>
      </c>
      <c r="AE5273" t="str">
        <f>IF(AA5273="","",'Procytrat 100C'!K274)</f>
        <v/>
      </c>
      <c r="AF5273">
        <f t="shared" si="516"/>
        <v>0</v>
      </c>
      <c r="AG5273" t="str">
        <f t="shared" si="517"/>
        <v/>
      </c>
      <c r="AH5273" t="str">
        <f t="shared" si="518"/>
        <v/>
      </c>
      <c r="AI5273">
        <f t="shared" si="519"/>
        <v>0</v>
      </c>
      <c r="AJ5273">
        <f t="shared" si="520"/>
        <v>0</v>
      </c>
      <c r="AK5273">
        <v>0</v>
      </c>
      <c r="AL5273" t="str">
        <f>IF(AA5273="","",IFERROR(IF(ISNUMBER('Procytrat 100C'!D274),'Procytrat 100C'!D274,IF(ISNUMBER(SEARCH("12",'Procytrat 100C'!D274)),EDATE(AB5273,12),IF(ISNUMBER(SEARCH("6",'Procytrat 100C'!D274)),EDATE(AB5273,6),IF(ISNUMBER(SEARCH("3",'Procytrat 100C'!D274)),EDATE(AB5273,3),DATEVALUE('Procytrat 100C'!D274))))),""))</f>
        <v/>
      </c>
      <c r="AM5273" t="str">
        <f t="shared" ca="1" si="521"/>
        <v/>
      </c>
    </row>
    <row r="5274" spans="27:39" x14ac:dyDescent="0.3">
      <c r="AA5274" t="str">
        <f>IF(COUNTA('Procytrat 100C'!A275,'Procytrat 100C'!B275,'Procytrat 100C'!C275)&gt;0,"100C","")</f>
        <v/>
      </c>
      <c r="AB5274" t="str">
        <f>IFERROR(IF(ISNUMBER('Procytrat 100C'!A275),'Procytrat 100C'!A275,DATEVALUE('Procytrat 100C'!A275)),"")</f>
        <v/>
      </c>
      <c r="AC5274" t="str">
        <f>IF(AA5274="","",'Procytrat 100C'!B275)</f>
        <v/>
      </c>
      <c r="AD5274" t="str">
        <f>IF(AA5274="","",IFERROR(1*'Procytrat 100C'!C275,IFERROR(_xludf.NUMBERVALUE('Procytrat 100C'!C275,".",","),IFERROR(_xludf.NUMBERVALUE('Procytrat 100C'!C275,",","."),0))))</f>
        <v/>
      </c>
      <c r="AE5274" t="str">
        <f>IF(AA5274="","",'Procytrat 100C'!K275)</f>
        <v/>
      </c>
      <c r="AF5274">
        <f t="shared" si="516"/>
        <v>0</v>
      </c>
      <c r="AG5274" t="str">
        <f t="shared" si="517"/>
        <v/>
      </c>
      <c r="AH5274" t="str">
        <f t="shared" si="518"/>
        <v/>
      </c>
      <c r="AI5274">
        <f t="shared" si="519"/>
        <v>0</v>
      </c>
      <c r="AJ5274">
        <f t="shared" si="520"/>
        <v>0</v>
      </c>
      <c r="AK5274">
        <v>0</v>
      </c>
      <c r="AL5274" t="str">
        <f>IF(AA5274="","",IFERROR(IF(ISNUMBER('Procytrat 100C'!D275),'Procytrat 100C'!D275,IF(ISNUMBER(SEARCH("12",'Procytrat 100C'!D275)),EDATE(AB5274,12),IF(ISNUMBER(SEARCH("6",'Procytrat 100C'!D275)),EDATE(AB5274,6),IF(ISNUMBER(SEARCH("3",'Procytrat 100C'!D275)),EDATE(AB5274,3),DATEVALUE('Procytrat 100C'!D275))))),""))</f>
        <v/>
      </c>
      <c r="AM5274" t="str">
        <f t="shared" ca="1" si="521"/>
        <v/>
      </c>
    </row>
    <row r="5275" spans="27:39" x14ac:dyDescent="0.3">
      <c r="AA5275" t="str">
        <f>IF(COUNTA('Procytrat 100C'!A276,'Procytrat 100C'!B276,'Procytrat 100C'!C276)&gt;0,"100C","")</f>
        <v/>
      </c>
      <c r="AB5275" t="str">
        <f>IFERROR(IF(ISNUMBER('Procytrat 100C'!A276),'Procytrat 100C'!A276,DATEVALUE('Procytrat 100C'!A276)),"")</f>
        <v/>
      </c>
      <c r="AC5275" t="str">
        <f>IF(AA5275="","",'Procytrat 100C'!B276)</f>
        <v/>
      </c>
      <c r="AD5275" t="str">
        <f>IF(AA5275="","",IFERROR(1*'Procytrat 100C'!C276,IFERROR(_xludf.NUMBERVALUE('Procytrat 100C'!C276,".",","),IFERROR(_xludf.NUMBERVALUE('Procytrat 100C'!C276,",","."),0))))</f>
        <v/>
      </c>
      <c r="AE5275" t="str">
        <f>IF(AA5275="","",'Procytrat 100C'!K276)</f>
        <v/>
      </c>
      <c r="AF5275">
        <f t="shared" si="516"/>
        <v>0</v>
      </c>
      <c r="AG5275" t="str">
        <f t="shared" si="517"/>
        <v/>
      </c>
      <c r="AH5275" t="str">
        <f t="shared" si="518"/>
        <v/>
      </c>
      <c r="AI5275">
        <f t="shared" si="519"/>
        <v>0</v>
      </c>
      <c r="AJ5275">
        <f t="shared" si="520"/>
        <v>0</v>
      </c>
      <c r="AK5275">
        <v>0</v>
      </c>
      <c r="AL5275" t="str">
        <f>IF(AA5275="","",IFERROR(IF(ISNUMBER('Procytrat 100C'!D276),'Procytrat 100C'!D276,IF(ISNUMBER(SEARCH("12",'Procytrat 100C'!D276)),EDATE(AB5275,12),IF(ISNUMBER(SEARCH("6",'Procytrat 100C'!D276)),EDATE(AB5275,6),IF(ISNUMBER(SEARCH("3",'Procytrat 100C'!D276)),EDATE(AB5275,3),DATEVALUE('Procytrat 100C'!D276))))),""))</f>
        <v/>
      </c>
      <c r="AM5275" t="str">
        <f t="shared" ca="1" si="521"/>
        <v/>
      </c>
    </row>
    <row r="5276" spans="27:39" x14ac:dyDescent="0.3">
      <c r="AA5276" t="str">
        <f>IF(COUNTA('Procytrat 100C'!A277,'Procytrat 100C'!B277,'Procytrat 100C'!C277)&gt;0,"100C","")</f>
        <v/>
      </c>
      <c r="AB5276" t="str">
        <f>IFERROR(IF(ISNUMBER('Procytrat 100C'!A277),'Procytrat 100C'!A277,DATEVALUE('Procytrat 100C'!A277)),"")</f>
        <v/>
      </c>
      <c r="AC5276" t="str">
        <f>IF(AA5276="","",'Procytrat 100C'!B277)</f>
        <v/>
      </c>
      <c r="AD5276" t="str">
        <f>IF(AA5276="","",IFERROR(1*'Procytrat 100C'!C277,IFERROR(_xludf.NUMBERVALUE('Procytrat 100C'!C277,".",","),IFERROR(_xludf.NUMBERVALUE('Procytrat 100C'!C277,",","."),0))))</f>
        <v/>
      </c>
      <c r="AE5276" t="str">
        <f>IF(AA5276="","",'Procytrat 100C'!K277)</f>
        <v/>
      </c>
      <c r="AF5276">
        <f t="shared" si="516"/>
        <v>0</v>
      </c>
      <c r="AG5276" t="str">
        <f t="shared" si="517"/>
        <v/>
      </c>
      <c r="AH5276" t="str">
        <f t="shared" si="518"/>
        <v/>
      </c>
      <c r="AI5276">
        <f t="shared" si="519"/>
        <v>0</v>
      </c>
      <c r="AJ5276">
        <f t="shared" si="520"/>
        <v>0</v>
      </c>
      <c r="AK5276">
        <v>0</v>
      </c>
      <c r="AL5276" t="str">
        <f>IF(AA5276="","",IFERROR(IF(ISNUMBER('Procytrat 100C'!D277),'Procytrat 100C'!D277,IF(ISNUMBER(SEARCH("12",'Procytrat 100C'!D277)),EDATE(AB5276,12),IF(ISNUMBER(SEARCH("6",'Procytrat 100C'!D277)),EDATE(AB5276,6),IF(ISNUMBER(SEARCH("3",'Procytrat 100C'!D277)),EDATE(AB5276,3),DATEVALUE('Procytrat 100C'!D277))))),""))</f>
        <v/>
      </c>
      <c r="AM5276" t="str">
        <f t="shared" ca="1" si="521"/>
        <v/>
      </c>
    </row>
    <row r="5277" spans="27:39" x14ac:dyDescent="0.3">
      <c r="AA5277" t="str">
        <f>IF(COUNTA('Procytrat 100C'!A278,'Procytrat 100C'!B278,'Procytrat 100C'!C278)&gt;0,"100C","")</f>
        <v/>
      </c>
      <c r="AB5277" t="str">
        <f>IFERROR(IF(ISNUMBER('Procytrat 100C'!A278),'Procytrat 100C'!A278,DATEVALUE('Procytrat 100C'!A278)),"")</f>
        <v/>
      </c>
      <c r="AC5277" t="str">
        <f>IF(AA5277="","",'Procytrat 100C'!B278)</f>
        <v/>
      </c>
      <c r="AD5277" t="str">
        <f>IF(AA5277="","",IFERROR(1*'Procytrat 100C'!C278,IFERROR(_xludf.NUMBERVALUE('Procytrat 100C'!C278,".",","),IFERROR(_xludf.NUMBERVALUE('Procytrat 100C'!C278,",","."),0))))</f>
        <v/>
      </c>
      <c r="AE5277" t="str">
        <f>IF(AA5277="","",'Procytrat 100C'!K278)</f>
        <v/>
      </c>
      <c r="AF5277">
        <f t="shared" si="516"/>
        <v>0</v>
      </c>
      <c r="AG5277" t="str">
        <f t="shared" si="517"/>
        <v/>
      </c>
      <c r="AH5277" t="str">
        <f t="shared" si="518"/>
        <v/>
      </c>
      <c r="AI5277">
        <f t="shared" si="519"/>
        <v>0</v>
      </c>
      <c r="AJ5277">
        <f t="shared" si="520"/>
        <v>0</v>
      </c>
      <c r="AK5277">
        <v>0</v>
      </c>
      <c r="AL5277" t="str">
        <f>IF(AA5277="","",IFERROR(IF(ISNUMBER('Procytrat 100C'!D278),'Procytrat 100C'!D278,IF(ISNUMBER(SEARCH("12",'Procytrat 100C'!D278)),EDATE(AB5277,12),IF(ISNUMBER(SEARCH("6",'Procytrat 100C'!D278)),EDATE(AB5277,6),IF(ISNUMBER(SEARCH("3",'Procytrat 100C'!D278)),EDATE(AB5277,3),DATEVALUE('Procytrat 100C'!D278))))),""))</f>
        <v/>
      </c>
      <c r="AM5277" t="str">
        <f t="shared" ca="1" si="521"/>
        <v/>
      </c>
    </row>
    <row r="5278" spans="27:39" x14ac:dyDescent="0.3">
      <c r="AA5278" t="str">
        <f>IF(COUNTA('Procytrat 100C'!A279,'Procytrat 100C'!B279,'Procytrat 100C'!C279)&gt;0,"100C","")</f>
        <v/>
      </c>
      <c r="AB5278" t="str">
        <f>IFERROR(IF(ISNUMBER('Procytrat 100C'!A279),'Procytrat 100C'!A279,DATEVALUE('Procytrat 100C'!A279)),"")</f>
        <v/>
      </c>
      <c r="AC5278" t="str">
        <f>IF(AA5278="","",'Procytrat 100C'!B279)</f>
        <v/>
      </c>
      <c r="AD5278" t="str">
        <f>IF(AA5278="","",IFERROR(1*'Procytrat 100C'!C279,IFERROR(_xludf.NUMBERVALUE('Procytrat 100C'!C279,".",","),IFERROR(_xludf.NUMBERVALUE('Procytrat 100C'!C279,",","."),0))))</f>
        <v/>
      </c>
      <c r="AE5278" t="str">
        <f>IF(AA5278="","",'Procytrat 100C'!K279)</f>
        <v/>
      </c>
      <c r="AF5278">
        <f t="shared" si="516"/>
        <v>0</v>
      </c>
      <c r="AG5278" t="str">
        <f t="shared" si="517"/>
        <v/>
      </c>
      <c r="AH5278" t="str">
        <f t="shared" si="518"/>
        <v/>
      </c>
      <c r="AI5278">
        <f t="shared" si="519"/>
        <v>0</v>
      </c>
      <c r="AJ5278">
        <f t="shared" si="520"/>
        <v>0</v>
      </c>
      <c r="AK5278">
        <v>0</v>
      </c>
      <c r="AL5278" t="str">
        <f>IF(AA5278="","",IFERROR(IF(ISNUMBER('Procytrat 100C'!D279),'Procytrat 100C'!D279,IF(ISNUMBER(SEARCH("12",'Procytrat 100C'!D279)),EDATE(AB5278,12),IF(ISNUMBER(SEARCH("6",'Procytrat 100C'!D279)),EDATE(AB5278,6),IF(ISNUMBER(SEARCH("3",'Procytrat 100C'!D279)),EDATE(AB5278,3),DATEVALUE('Procytrat 100C'!D279))))),""))</f>
        <v/>
      </c>
      <c r="AM5278" t="str">
        <f t="shared" ca="1" si="521"/>
        <v/>
      </c>
    </row>
    <row r="5279" spans="27:39" x14ac:dyDescent="0.3">
      <c r="AA5279" t="str">
        <f>IF(COUNTA('Procytrat 100C'!A280,'Procytrat 100C'!B280,'Procytrat 100C'!C280)&gt;0,"100C","")</f>
        <v/>
      </c>
      <c r="AB5279" t="str">
        <f>IFERROR(IF(ISNUMBER('Procytrat 100C'!A280),'Procytrat 100C'!A280,DATEVALUE('Procytrat 100C'!A280)),"")</f>
        <v/>
      </c>
      <c r="AC5279" t="str">
        <f>IF(AA5279="","",'Procytrat 100C'!B280)</f>
        <v/>
      </c>
      <c r="AD5279" t="str">
        <f>IF(AA5279="","",IFERROR(1*'Procytrat 100C'!C280,IFERROR(_xludf.NUMBERVALUE('Procytrat 100C'!C280,".",","),IFERROR(_xludf.NUMBERVALUE('Procytrat 100C'!C280,",","."),0))))</f>
        <v/>
      </c>
      <c r="AE5279" t="str">
        <f>IF(AA5279="","",'Procytrat 100C'!K280)</f>
        <v/>
      </c>
      <c r="AF5279">
        <f t="shared" si="516"/>
        <v>0</v>
      </c>
      <c r="AG5279" t="str">
        <f t="shared" si="517"/>
        <v/>
      </c>
      <c r="AH5279" t="str">
        <f t="shared" si="518"/>
        <v/>
      </c>
      <c r="AI5279">
        <f t="shared" si="519"/>
        <v>0</v>
      </c>
      <c r="AJ5279">
        <f t="shared" si="520"/>
        <v>0</v>
      </c>
      <c r="AK5279">
        <v>0</v>
      </c>
      <c r="AL5279" t="str">
        <f>IF(AA5279="","",IFERROR(IF(ISNUMBER('Procytrat 100C'!D280),'Procytrat 100C'!D280,IF(ISNUMBER(SEARCH("12",'Procytrat 100C'!D280)),EDATE(AB5279,12),IF(ISNUMBER(SEARCH("6",'Procytrat 100C'!D280)),EDATE(AB5279,6),IF(ISNUMBER(SEARCH("3",'Procytrat 100C'!D280)),EDATE(AB5279,3),DATEVALUE('Procytrat 100C'!D280))))),""))</f>
        <v/>
      </c>
      <c r="AM5279" t="str">
        <f t="shared" ca="1" si="521"/>
        <v/>
      </c>
    </row>
    <row r="5280" spans="27:39" x14ac:dyDescent="0.3">
      <c r="AA5280" t="str">
        <f>IF(COUNTA('Procytrat 100C'!A281,'Procytrat 100C'!B281,'Procytrat 100C'!C281)&gt;0,"100C","")</f>
        <v/>
      </c>
      <c r="AB5280" t="str">
        <f>IFERROR(IF(ISNUMBER('Procytrat 100C'!A281),'Procytrat 100C'!A281,DATEVALUE('Procytrat 100C'!A281)),"")</f>
        <v/>
      </c>
      <c r="AC5280" t="str">
        <f>IF(AA5280="","",'Procytrat 100C'!B281)</f>
        <v/>
      </c>
      <c r="AD5280" t="str">
        <f>IF(AA5280="","",IFERROR(1*'Procytrat 100C'!C281,IFERROR(_xludf.NUMBERVALUE('Procytrat 100C'!C281,".",","),IFERROR(_xludf.NUMBERVALUE('Procytrat 100C'!C281,",","."),0))))</f>
        <v/>
      </c>
      <c r="AE5280" t="str">
        <f>IF(AA5280="","",'Procytrat 100C'!K281)</f>
        <v/>
      </c>
      <c r="AF5280">
        <f t="shared" si="516"/>
        <v>0</v>
      </c>
      <c r="AG5280" t="str">
        <f t="shared" si="517"/>
        <v/>
      </c>
      <c r="AH5280" t="str">
        <f t="shared" si="518"/>
        <v/>
      </c>
      <c r="AI5280">
        <f t="shared" si="519"/>
        <v>0</v>
      </c>
      <c r="AJ5280">
        <f t="shared" si="520"/>
        <v>0</v>
      </c>
      <c r="AK5280">
        <v>0</v>
      </c>
      <c r="AL5280" t="str">
        <f>IF(AA5280="","",IFERROR(IF(ISNUMBER('Procytrat 100C'!D281),'Procytrat 100C'!D281,IF(ISNUMBER(SEARCH("12",'Procytrat 100C'!D281)),EDATE(AB5280,12),IF(ISNUMBER(SEARCH("6",'Procytrat 100C'!D281)),EDATE(AB5280,6),IF(ISNUMBER(SEARCH("3",'Procytrat 100C'!D281)),EDATE(AB5280,3),DATEVALUE('Procytrat 100C'!D281))))),""))</f>
        <v/>
      </c>
      <c r="AM5280" t="str">
        <f t="shared" ca="1" si="521"/>
        <v/>
      </c>
    </row>
    <row r="5281" spans="27:39" x14ac:dyDescent="0.3">
      <c r="AA5281" t="str">
        <f>IF(COUNTA('Procytrat 100C'!A282,'Procytrat 100C'!B282,'Procytrat 100C'!C282)&gt;0,"100C","")</f>
        <v/>
      </c>
      <c r="AB5281" t="str">
        <f>IFERROR(IF(ISNUMBER('Procytrat 100C'!A282),'Procytrat 100C'!A282,DATEVALUE('Procytrat 100C'!A282)),"")</f>
        <v/>
      </c>
      <c r="AC5281" t="str">
        <f>IF(AA5281="","",'Procytrat 100C'!B282)</f>
        <v/>
      </c>
      <c r="AD5281" t="str">
        <f>IF(AA5281="","",IFERROR(1*'Procytrat 100C'!C282,IFERROR(_xludf.NUMBERVALUE('Procytrat 100C'!C282,".",","),IFERROR(_xludf.NUMBERVALUE('Procytrat 100C'!C282,",","."),0))))</f>
        <v/>
      </c>
      <c r="AE5281" t="str">
        <f>IF(AA5281="","",'Procytrat 100C'!K282)</f>
        <v/>
      </c>
      <c r="AF5281">
        <f t="shared" si="516"/>
        <v>0</v>
      </c>
      <c r="AG5281" t="str">
        <f t="shared" si="517"/>
        <v/>
      </c>
      <c r="AH5281" t="str">
        <f t="shared" si="518"/>
        <v/>
      </c>
      <c r="AI5281">
        <f t="shared" si="519"/>
        <v>0</v>
      </c>
      <c r="AJ5281">
        <f t="shared" si="520"/>
        <v>0</v>
      </c>
      <c r="AK5281">
        <v>0</v>
      </c>
      <c r="AL5281" t="str">
        <f>IF(AA5281="","",IFERROR(IF(ISNUMBER('Procytrat 100C'!D282),'Procytrat 100C'!D282,IF(ISNUMBER(SEARCH("12",'Procytrat 100C'!D282)),EDATE(AB5281,12),IF(ISNUMBER(SEARCH("6",'Procytrat 100C'!D282)),EDATE(AB5281,6),IF(ISNUMBER(SEARCH("3",'Procytrat 100C'!D282)),EDATE(AB5281,3),DATEVALUE('Procytrat 100C'!D282))))),""))</f>
        <v/>
      </c>
      <c r="AM5281" t="str">
        <f t="shared" ca="1" si="521"/>
        <v/>
      </c>
    </row>
    <row r="5282" spans="27:39" x14ac:dyDescent="0.3">
      <c r="AA5282" t="str">
        <f>IF(COUNTA('Procytrat 100C'!A283,'Procytrat 100C'!B283,'Procytrat 100C'!C283)&gt;0,"100C","")</f>
        <v/>
      </c>
      <c r="AB5282" t="str">
        <f>IFERROR(IF(ISNUMBER('Procytrat 100C'!A283),'Procytrat 100C'!A283,DATEVALUE('Procytrat 100C'!A283)),"")</f>
        <v/>
      </c>
      <c r="AC5282" t="str">
        <f>IF(AA5282="","",'Procytrat 100C'!B283)</f>
        <v/>
      </c>
      <c r="AD5282" t="str">
        <f>IF(AA5282="","",IFERROR(1*'Procytrat 100C'!C283,IFERROR(_xludf.NUMBERVALUE('Procytrat 100C'!C283,".",","),IFERROR(_xludf.NUMBERVALUE('Procytrat 100C'!C283,",","."),0))))</f>
        <v/>
      </c>
      <c r="AE5282" t="str">
        <f>IF(AA5282="","",'Procytrat 100C'!K283)</f>
        <v/>
      </c>
      <c r="AF5282">
        <f t="shared" si="516"/>
        <v>0</v>
      </c>
      <c r="AG5282" t="str">
        <f t="shared" si="517"/>
        <v/>
      </c>
      <c r="AH5282" t="str">
        <f t="shared" si="518"/>
        <v/>
      </c>
      <c r="AI5282">
        <f t="shared" si="519"/>
        <v>0</v>
      </c>
      <c r="AJ5282">
        <f t="shared" si="520"/>
        <v>0</v>
      </c>
      <c r="AK5282">
        <v>0</v>
      </c>
      <c r="AL5282" t="str">
        <f>IF(AA5282="","",IFERROR(IF(ISNUMBER('Procytrat 100C'!D283),'Procytrat 100C'!D283,IF(ISNUMBER(SEARCH("12",'Procytrat 100C'!D283)),EDATE(AB5282,12),IF(ISNUMBER(SEARCH("6",'Procytrat 100C'!D283)),EDATE(AB5282,6),IF(ISNUMBER(SEARCH("3",'Procytrat 100C'!D283)),EDATE(AB5282,3),DATEVALUE('Procytrat 100C'!D283))))),""))</f>
        <v/>
      </c>
      <c r="AM5282" t="str">
        <f t="shared" ca="1" si="521"/>
        <v/>
      </c>
    </row>
    <row r="5283" spans="27:39" x14ac:dyDescent="0.3">
      <c r="AA5283" t="str">
        <f>IF(COUNTA('Procytrat 100C'!A284,'Procytrat 100C'!B284,'Procytrat 100C'!C284)&gt;0,"100C","")</f>
        <v/>
      </c>
      <c r="AB5283" t="str">
        <f>IFERROR(IF(ISNUMBER('Procytrat 100C'!A284),'Procytrat 100C'!A284,DATEVALUE('Procytrat 100C'!A284)),"")</f>
        <v/>
      </c>
      <c r="AC5283" t="str">
        <f>IF(AA5283="","",'Procytrat 100C'!B284)</f>
        <v/>
      </c>
      <c r="AD5283" t="str">
        <f>IF(AA5283="","",IFERROR(1*'Procytrat 100C'!C284,IFERROR(_xludf.NUMBERVALUE('Procytrat 100C'!C284,".",","),IFERROR(_xludf.NUMBERVALUE('Procytrat 100C'!C284,",","."),0))))</f>
        <v/>
      </c>
      <c r="AE5283" t="str">
        <f>IF(AA5283="","",'Procytrat 100C'!K284)</f>
        <v/>
      </c>
      <c r="AF5283">
        <f t="shared" si="516"/>
        <v>0</v>
      </c>
      <c r="AG5283" t="str">
        <f t="shared" si="517"/>
        <v/>
      </c>
      <c r="AH5283" t="str">
        <f t="shared" si="518"/>
        <v/>
      </c>
      <c r="AI5283">
        <f t="shared" si="519"/>
        <v>0</v>
      </c>
      <c r="AJ5283">
        <f t="shared" si="520"/>
        <v>0</v>
      </c>
      <c r="AK5283">
        <v>0</v>
      </c>
      <c r="AL5283" t="str">
        <f>IF(AA5283="","",IFERROR(IF(ISNUMBER('Procytrat 100C'!D284),'Procytrat 100C'!D284,IF(ISNUMBER(SEARCH("12",'Procytrat 100C'!D284)),EDATE(AB5283,12),IF(ISNUMBER(SEARCH("6",'Procytrat 100C'!D284)),EDATE(AB5283,6),IF(ISNUMBER(SEARCH("3",'Procytrat 100C'!D284)),EDATE(AB5283,3),DATEVALUE('Procytrat 100C'!D284))))),""))</f>
        <v/>
      </c>
      <c r="AM5283" t="str">
        <f t="shared" ca="1" si="521"/>
        <v/>
      </c>
    </row>
    <row r="5284" spans="27:39" x14ac:dyDescent="0.3">
      <c r="AA5284" t="str">
        <f>IF(COUNTA('Procytrat 100C'!A285,'Procytrat 100C'!B285,'Procytrat 100C'!C285)&gt;0,"100C","")</f>
        <v/>
      </c>
      <c r="AB5284" t="str">
        <f>IFERROR(IF(ISNUMBER('Procytrat 100C'!A285),'Procytrat 100C'!A285,DATEVALUE('Procytrat 100C'!A285)),"")</f>
        <v/>
      </c>
      <c r="AC5284" t="str">
        <f>IF(AA5284="","",'Procytrat 100C'!B285)</f>
        <v/>
      </c>
      <c r="AD5284" t="str">
        <f>IF(AA5284="","",IFERROR(1*'Procytrat 100C'!C285,IFERROR(_xludf.NUMBERVALUE('Procytrat 100C'!C285,".",","),IFERROR(_xludf.NUMBERVALUE('Procytrat 100C'!C285,",","."),0))))</f>
        <v/>
      </c>
      <c r="AE5284" t="str">
        <f>IF(AA5284="","",'Procytrat 100C'!K285)</f>
        <v/>
      </c>
      <c r="AF5284">
        <f t="shared" si="516"/>
        <v>0</v>
      </c>
      <c r="AG5284" t="str">
        <f t="shared" si="517"/>
        <v/>
      </c>
      <c r="AH5284" t="str">
        <f t="shared" si="518"/>
        <v/>
      </c>
      <c r="AI5284">
        <f t="shared" si="519"/>
        <v>0</v>
      </c>
      <c r="AJ5284">
        <f t="shared" si="520"/>
        <v>0</v>
      </c>
      <c r="AK5284">
        <v>0</v>
      </c>
      <c r="AL5284" t="str">
        <f>IF(AA5284="","",IFERROR(IF(ISNUMBER('Procytrat 100C'!D285),'Procytrat 100C'!D285,IF(ISNUMBER(SEARCH("12",'Procytrat 100C'!D285)),EDATE(AB5284,12),IF(ISNUMBER(SEARCH("6",'Procytrat 100C'!D285)),EDATE(AB5284,6),IF(ISNUMBER(SEARCH("3",'Procytrat 100C'!D285)),EDATE(AB5284,3),DATEVALUE('Procytrat 100C'!D285))))),""))</f>
        <v/>
      </c>
      <c r="AM5284" t="str">
        <f t="shared" ca="1" si="521"/>
        <v/>
      </c>
    </row>
    <row r="5285" spans="27:39" x14ac:dyDescent="0.3">
      <c r="AA5285" t="str">
        <f>IF(COUNTA('Procytrat 100C'!A286,'Procytrat 100C'!B286,'Procytrat 100C'!C286)&gt;0,"100C","")</f>
        <v/>
      </c>
      <c r="AB5285" t="str">
        <f>IFERROR(IF(ISNUMBER('Procytrat 100C'!A286),'Procytrat 100C'!A286,DATEVALUE('Procytrat 100C'!A286)),"")</f>
        <v/>
      </c>
      <c r="AC5285" t="str">
        <f>IF(AA5285="","",'Procytrat 100C'!B286)</f>
        <v/>
      </c>
      <c r="AD5285" t="str">
        <f>IF(AA5285="","",IFERROR(1*'Procytrat 100C'!C286,IFERROR(_xludf.NUMBERVALUE('Procytrat 100C'!C286,".",","),IFERROR(_xludf.NUMBERVALUE('Procytrat 100C'!C286,",","."),0))))</f>
        <v/>
      </c>
      <c r="AE5285" t="str">
        <f>IF(AA5285="","",'Procytrat 100C'!K286)</f>
        <v/>
      </c>
      <c r="AF5285">
        <f t="shared" si="516"/>
        <v>0</v>
      </c>
      <c r="AG5285" t="str">
        <f t="shared" si="517"/>
        <v/>
      </c>
      <c r="AH5285" t="str">
        <f t="shared" si="518"/>
        <v/>
      </c>
      <c r="AI5285">
        <f t="shared" si="519"/>
        <v>0</v>
      </c>
      <c r="AJ5285">
        <f t="shared" si="520"/>
        <v>0</v>
      </c>
      <c r="AK5285">
        <v>0</v>
      </c>
      <c r="AL5285" t="str">
        <f>IF(AA5285="","",IFERROR(IF(ISNUMBER('Procytrat 100C'!D286),'Procytrat 100C'!D286,IF(ISNUMBER(SEARCH("12",'Procytrat 100C'!D286)),EDATE(AB5285,12),IF(ISNUMBER(SEARCH("6",'Procytrat 100C'!D286)),EDATE(AB5285,6),IF(ISNUMBER(SEARCH("3",'Procytrat 100C'!D286)),EDATE(AB5285,3),DATEVALUE('Procytrat 100C'!D286))))),""))</f>
        <v/>
      </c>
      <c r="AM5285" t="str">
        <f t="shared" ca="1" si="521"/>
        <v/>
      </c>
    </row>
    <row r="5286" spans="27:39" x14ac:dyDescent="0.3">
      <c r="AA5286" t="str">
        <f>IF(COUNTA('Procytrat 100C'!A287,'Procytrat 100C'!B287,'Procytrat 100C'!C287)&gt;0,"100C","")</f>
        <v/>
      </c>
      <c r="AB5286" t="str">
        <f>IFERROR(IF(ISNUMBER('Procytrat 100C'!A287),'Procytrat 100C'!A287,DATEVALUE('Procytrat 100C'!A287)),"")</f>
        <v/>
      </c>
      <c r="AC5286" t="str">
        <f>IF(AA5286="","",'Procytrat 100C'!B287)</f>
        <v/>
      </c>
      <c r="AD5286" t="str">
        <f>IF(AA5286="","",IFERROR(1*'Procytrat 100C'!C287,IFERROR(_xludf.NUMBERVALUE('Procytrat 100C'!C287,".",","),IFERROR(_xludf.NUMBERVALUE('Procytrat 100C'!C287,",","."),0))))</f>
        <v/>
      </c>
      <c r="AE5286" t="str">
        <f>IF(AA5286="","",'Procytrat 100C'!K287)</f>
        <v/>
      </c>
      <c r="AF5286">
        <f t="shared" si="516"/>
        <v>0</v>
      </c>
      <c r="AG5286" t="str">
        <f t="shared" si="517"/>
        <v/>
      </c>
      <c r="AH5286" t="str">
        <f t="shared" si="518"/>
        <v/>
      </c>
      <c r="AI5286">
        <f t="shared" si="519"/>
        <v>0</v>
      </c>
      <c r="AJ5286">
        <f t="shared" si="520"/>
        <v>0</v>
      </c>
      <c r="AK5286">
        <v>0</v>
      </c>
      <c r="AL5286" t="str">
        <f>IF(AA5286="","",IFERROR(IF(ISNUMBER('Procytrat 100C'!D287),'Procytrat 100C'!D287,IF(ISNUMBER(SEARCH("12",'Procytrat 100C'!D287)),EDATE(AB5286,12),IF(ISNUMBER(SEARCH("6",'Procytrat 100C'!D287)),EDATE(AB5286,6),IF(ISNUMBER(SEARCH("3",'Procytrat 100C'!D287)),EDATE(AB5286,3),DATEVALUE('Procytrat 100C'!D287))))),""))</f>
        <v/>
      </c>
      <c r="AM5286" t="str">
        <f t="shared" ca="1" si="521"/>
        <v/>
      </c>
    </row>
    <row r="5287" spans="27:39" x14ac:dyDescent="0.3">
      <c r="AA5287" t="str">
        <f>IF(COUNTA('Procytrat 100C'!A288,'Procytrat 100C'!B288,'Procytrat 100C'!C288)&gt;0,"100C","")</f>
        <v/>
      </c>
      <c r="AB5287" t="str">
        <f>IFERROR(IF(ISNUMBER('Procytrat 100C'!A288),'Procytrat 100C'!A288,DATEVALUE('Procytrat 100C'!A288)),"")</f>
        <v/>
      </c>
      <c r="AC5287" t="str">
        <f>IF(AA5287="","",'Procytrat 100C'!B288)</f>
        <v/>
      </c>
      <c r="AD5287" t="str">
        <f>IF(AA5287="","",IFERROR(1*'Procytrat 100C'!C288,IFERROR(_xludf.NUMBERVALUE('Procytrat 100C'!C288,".",","),IFERROR(_xludf.NUMBERVALUE('Procytrat 100C'!C288,",","."),0))))</f>
        <v/>
      </c>
      <c r="AE5287" t="str">
        <f>IF(AA5287="","",'Procytrat 100C'!K288)</f>
        <v/>
      </c>
      <c r="AF5287">
        <f t="shared" si="516"/>
        <v>0</v>
      </c>
      <c r="AG5287" t="str">
        <f t="shared" si="517"/>
        <v/>
      </c>
      <c r="AH5287" t="str">
        <f t="shared" si="518"/>
        <v/>
      </c>
      <c r="AI5287">
        <f t="shared" si="519"/>
        <v>0</v>
      </c>
      <c r="AJ5287">
        <f t="shared" si="520"/>
        <v>0</v>
      </c>
      <c r="AK5287">
        <v>0</v>
      </c>
      <c r="AL5287" t="str">
        <f>IF(AA5287="","",IFERROR(IF(ISNUMBER('Procytrat 100C'!D288),'Procytrat 100C'!D288,IF(ISNUMBER(SEARCH("12",'Procytrat 100C'!D288)),EDATE(AB5287,12),IF(ISNUMBER(SEARCH("6",'Procytrat 100C'!D288)),EDATE(AB5287,6),IF(ISNUMBER(SEARCH("3",'Procytrat 100C'!D288)),EDATE(AB5287,3),DATEVALUE('Procytrat 100C'!D288))))),""))</f>
        <v/>
      </c>
      <c r="AM5287" t="str">
        <f t="shared" ca="1" si="521"/>
        <v/>
      </c>
    </row>
    <row r="5288" spans="27:39" x14ac:dyDescent="0.3">
      <c r="AA5288" t="str">
        <f>IF(COUNTA('Procytrat 100C'!A289,'Procytrat 100C'!B289,'Procytrat 100C'!C289)&gt;0,"100C","")</f>
        <v/>
      </c>
      <c r="AB5288" t="str">
        <f>IFERROR(IF(ISNUMBER('Procytrat 100C'!A289),'Procytrat 100C'!A289,DATEVALUE('Procytrat 100C'!A289)),"")</f>
        <v/>
      </c>
      <c r="AC5288" t="str">
        <f>IF(AA5288="","",'Procytrat 100C'!B289)</f>
        <v/>
      </c>
      <c r="AD5288" t="str">
        <f>IF(AA5288="","",IFERROR(1*'Procytrat 100C'!C289,IFERROR(_xludf.NUMBERVALUE('Procytrat 100C'!C289,".",","),IFERROR(_xludf.NUMBERVALUE('Procytrat 100C'!C289,",","."),0))))</f>
        <v/>
      </c>
      <c r="AE5288" t="str">
        <f>IF(AA5288="","",'Procytrat 100C'!K289)</f>
        <v/>
      </c>
      <c r="AF5288">
        <f t="shared" si="516"/>
        <v>0</v>
      </c>
      <c r="AG5288" t="str">
        <f t="shared" si="517"/>
        <v/>
      </c>
      <c r="AH5288" t="str">
        <f t="shared" si="518"/>
        <v/>
      </c>
      <c r="AI5288">
        <f t="shared" si="519"/>
        <v>0</v>
      </c>
      <c r="AJ5288">
        <f t="shared" si="520"/>
        <v>0</v>
      </c>
      <c r="AK5288">
        <v>0</v>
      </c>
      <c r="AL5288" t="str">
        <f>IF(AA5288="","",IFERROR(IF(ISNUMBER('Procytrat 100C'!D289),'Procytrat 100C'!D289,IF(ISNUMBER(SEARCH("12",'Procytrat 100C'!D289)),EDATE(AB5288,12),IF(ISNUMBER(SEARCH("6",'Procytrat 100C'!D289)),EDATE(AB5288,6),IF(ISNUMBER(SEARCH("3",'Procytrat 100C'!D289)),EDATE(AB5288,3),DATEVALUE('Procytrat 100C'!D289))))),""))</f>
        <v/>
      </c>
      <c r="AM5288" t="str">
        <f t="shared" ca="1" si="521"/>
        <v/>
      </c>
    </row>
    <row r="5289" spans="27:39" x14ac:dyDescent="0.3">
      <c r="AA5289" t="str">
        <f>IF(COUNTA('Procytrat 100C'!A290,'Procytrat 100C'!B290,'Procytrat 100C'!C290)&gt;0,"100C","")</f>
        <v/>
      </c>
      <c r="AB5289" t="str">
        <f>IFERROR(IF(ISNUMBER('Procytrat 100C'!A290),'Procytrat 100C'!A290,DATEVALUE('Procytrat 100C'!A290)),"")</f>
        <v/>
      </c>
      <c r="AC5289" t="str">
        <f>IF(AA5289="","",'Procytrat 100C'!B290)</f>
        <v/>
      </c>
      <c r="AD5289" t="str">
        <f>IF(AA5289="","",IFERROR(1*'Procytrat 100C'!C290,IFERROR(_xludf.NUMBERVALUE('Procytrat 100C'!C290,".",","),IFERROR(_xludf.NUMBERVALUE('Procytrat 100C'!C290,",","."),0))))</f>
        <v/>
      </c>
      <c r="AE5289" t="str">
        <f>IF(AA5289="","",'Procytrat 100C'!K290)</f>
        <v/>
      </c>
      <c r="AF5289">
        <f t="shared" si="516"/>
        <v>0</v>
      </c>
      <c r="AG5289" t="str">
        <f t="shared" si="517"/>
        <v/>
      </c>
      <c r="AH5289" t="str">
        <f t="shared" si="518"/>
        <v/>
      </c>
      <c r="AI5289">
        <f t="shared" si="519"/>
        <v>0</v>
      </c>
      <c r="AJ5289">
        <f t="shared" si="520"/>
        <v>0</v>
      </c>
      <c r="AK5289">
        <v>0</v>
      </c>
      <c r="AL5289" t="str">
        <f>IF(AA5289="","",IFERROR(IF(ISNUMBER('Procytrat 100C'!D290),'Procytrat 100C'!D290,IF(ISNUMBER(SEARCH("12",'Procytrat 100C'!D290)),EDATE(AB5289,12),IF(ISNUMBER(SEARCH("6",'Procytrat 100C'!D290)),EDATE(AB5289,6),IF(ISNUMBER(SEARCH("3",'Procytrat 100C'!D290)),EDATE(AB5289,3),DATEVALUE('Procytrat 100C'!D290))))),""))</f>
        <v/>
      </c>
      <c r="AM5289" t="str">
        <f t="shared" ca="1" si="521"/>
        <v/>
      </c>
    </row>
    <row r="5290" spans="27:39" x14ac:dyDescent="0.3">
      <c r="AA5290" t="str">
        <f>IF(COUNTA('Procytrat 100C'!A291,'Procytrat 100C'!B291,'Procytrat 100C'!C291)&gt;0,"100C","")</f>
        <v/>
      </c>
      <c r="AB5290" t="str">
        <f>IFERROR(IF(ISNUMBER('Procytrat 100C'!A291),'Procytrat 100C'!A291,DATEVALUE('Procytrat 100C'!A291)),"")</f>
        <v/>
      </c>
      <c r="AC5290" t="str">
        <f>IF(AA5290="","",'Procytrat 100C'!B291)</f>
        <v/>
      </c>
      <c r="AD5290" t="str">
        <f>IF(AA5290="","",IFERROR(1*'Procytrat 100C'!C291,IFERROR(_xludf.NUMBERVALUE('Procytrat 100C'!C291,".",","),IFERROR(_xludf.NUMBERVALUE('Procytrat 100C'!C291,",","."),0))))</f>
        <v/>
      </c>
      <c r="AE5290" t="str">
        <f>IF(AA5290="","",'Procytrat 100C'!K291)</f>
        <v/>
      </c>
      <c r="AF5290">
        <f t="shared" si="516"/>
        <v>0</v>
      </c>
      <c r="AG5290" t="str">
        <f t="shared" si="517"/>
        <v/>
      </c>
      <c r="AH5290" t="str">
        <f t="shared" si="518"/>
        <v/>
      </c>
      <c r="AI5290">
        <f t="shared" si="519"/>
        <v>0</v>
      </c>
      <c r="AJ5290">
        <f t="shared" si="520"/>
        <v>0</v>
      </c>
      <c r="AK5290">
        <v>0</v>
      </c>
      <c r="AL5290" t="str">
        <f>IF(AA5290="","",IFERROR(IF(ISNUMBER('Procytrat 100C'!D291),'Procytrat 100C'!D291,IF(ISNUMBER(SEARCH("12",'Procytrat 100C'!D291)),EDATE(AB5290,12),IF(ISNUMBER(SEARCH("6",'Procytrat 100C'!D291)),EDATE(AB5290,6),IF(ISNUMBER(SEARCH("3",'Procytrat 100C'!D291)),EDATE(AB5290,3),DATEVALUE('Procytrat 100C'!D291))))),""))</f>
        <v/>
      </c>
      <c r="AM5290" t="str">
        <f t="shared" ca="1" si="521"/>
        <v/>
      </c>
    </row>
    <row r="5291" spans="27:39" x14ac:dyDescent="0.3">
      <c r="AA5291" t="str">
        <f>IF(COUNTA('Procytrat 100C'!A292,'Procytrat 100C'!B292,'Procytrat 100C'!C292)&gt;0,"100C","")</f>
        <v/>
      </c>
      <c r="AB5291" t="str">
        <f>IFERROR(IF(ISNUMBER('Procytrat 100C'!A292),'Procytrat 100C'!A292,DATEVALUE('Procytrat 100C'!A292)),"")</f>
        <v/>
      </c>
      <c r="AC5291" t="str">
        <f>IF(AA5291="","",'Procytrat 100C'!B292)</f>
        <v/>
      </c>
      <c r="AD5291" t="str">
        <f>IF(AA5291="","",IFERROR(1*'Procytrat 100C'!C292,IFERROR(_xludf.NUMBERVALUE('Procytrat 100C'!C292,".",","),IFERROR(_xludf.NUMBERVALUE('Procytrat 100C'!C292,",","."),0))))</f>
        <v/>
      </c>
      <c r="AE5291" t="str">
        <f>IF(AA5291="","",'Procytrat 100C'!K292)</f>
        <v/>
      </c>
      <c r="AF5291">
        <f t="shared" si="516"/>
        <v>0</v>
      </c>
      <c r="AG5291" t="str">
        <f t="shared" si="517"/>
        <v/>
      </c>
      <c r="AH5291" t="str">
        <f t="shared" si="518"/>
        <v/>
      </c>
      <c r="AI5291">
        <f t="shared" si="519"/>
        <v>0</v>
      </c>
      <c r="AJ5291">
        <f t="shared" si="520"/>
        <v>0</v>
      </c>
      <c r="AK5291">
        <v>0</v>
      </c>
      <c r="AL5291" t="str">
        <f>IF(AA5291="","",IFERROR(IF(ISNUMBER('Procytrat 100C'!D292),'Procytrat 100C'!D292,IF(ISNUMBER(SEARCH("12",'Procytrat 100C'!D292)),EDATE(AB5291,12),IF(ISNUMBER(SEARCH("6",'Procytrat 100C'!D292)),EDATE(AB5291,6),IF(ISNUMBER(SEARCH("3",'Procytrat 100C'!D292)),EDATE(AB5291,3),DATEVALUE('Procytrat 100C'!D292))))),""))</f>
        <v/>
      </c>
      <c r="AM5291" t="str">
        <f t="shared" ca="1" si="521"/>
        <v/>
      </c>
    </row>
    <row r="5292" spans="27:39" x14ac:dyDescent="0.3">
      <c r="AA5292" t="str">
        <f>IF(COUNTA('Procytrat 100C'!A293,'Procytrat 100C'!B293,'Procytrat 100C'!C293)&gt;0,"100C","")</f>
        <v/>
      </c>
      <c r="AB5292" t="str">
        <f>IFERROR(IF(ISNUMBER('Procytrat 100C'!A293),'Procytrat 100C'!A293,DATEVALUE('Procytrat 100C'!A293)),"")</f>
        <v/>
      </c>
      <c r="AC5292" t="str">
        <f>IF(AA5292="","",'Procytrat 100C'!B293)</f>
        <v/>
      </c>
      <c r="AD5292" t="str">
        <f>IF(AA5292="","",IFERROR(1*'Procytrat 100C'!C293,IFERROR(_xludf.NUMBERVALUE('Procytrat 100C'!C293,".",","),IFERROR(_xludf.NUMBERVALUE('Procytrat 100C'!C293,",","."),0))))</f>
        <v/>
      </c>
      <c r="AE5292" t="str">
        <f>IF(AA5292="","",'Procytrat 100C'!K293)</f>
        <v/>
      </c>
      <c r="AF5292">
        <f t="shared" si="516"/>
        <v>0</v>
      </c>
      <c r="AG5292" t="str">
        <f t="shared" si="517"/>
        <v/>
      </c>
      <c r="AH5292" t="str">
        <f t="shared" si="518"/>
        <v/>
      </c>
      <c r="AI5292">
        <f t="shared" si="519"/>
        <v>0</v>
      </c>
      <c r="AJ5292">
        <f t="shared" si="520"/>
        <v>0</v>
      </c>
      <c r="AK5292">
        <v>0</v>
      </c>
      <c r="AL5292" t="str">
        <f>IF(AA5292="","",IFERROR(IF(ISNUMBER('Procytrat 100C'!D293),'Procytrat 100C'!D293,IF(ISNUMBER(SEARCH("12",'Procytrat 100C'!D293)),EDATE(AB5292,12),IF(ISNUMBER(SEARCH("6",'Procytrat 100C'!D293)),EDATE(AB5292,6),IF(ISNUMBER(SEARCH("3",'Procytrat 100C'!D293)),EDATE(AB5292,3),DATEVALUE('Procytrat 100C'!D293))))),""))</f>
        <v/>
      </c>
      <c r="AM5292" t="str">
        <f t="shared" ca="1" si="521"/>
        <v/>
      </c>
    </row>
    <row r="5293" spans="27:39" x14ac:dyDescent="0.3">
      <c r="AA5293" t="str">
        <f>IF(COUNTA('Procytrat 100C'!A294,'Procytrat 100C'!B294,'Procytrat 100C'!C294)&gt;0,"100C","")</f>
        <v/>
      </c>
      <c r="AB5293" t="str">
        <f>IFERROR(IF(ISNUMBER('Procytrat 100C'!A294),'Procytrat 100C'!A294,DATEVALUE('Procytrat 100C'!A294)),"")</f>
        <v/>
      </c>
      <c r="AC5293" t="str">
        <f>IF(AA5293="","",'Procytrat 100C'!B294)</f>
        <v/>
      </c>
      <c r="AD5293" t="str">
        <f>IF(AA5293="","",IFERROR(1*'Procytrat 100C'!C294,IFERROR(_xludf.NUMBERVALUE('Procytrat 100C'!C294,".",","),IFERROR(_xludf.NUMBERVALUE('Procytrat 100C'!C294,",","."),0))))</f>
        <v/>
      </c>
      <c r="AE5293" t="str">
        <f>IF(AA5293="","",'Procytrat 100C'!K294)</f>
        <v/>
      </c>
      <c r="AF5293">
        <f t="shared" si="516"/>
        <v>0</v>
      </c>
      <c r="AG5293" t="str">
        <f t="shared" si="517"/>
        <v/>
      </c>
      <c r="AH5293" t="str">
        <f t="shared" si="518"/>
        <v/>
      </c>
      <c r="AI5293">
        <f t="shared" si="519"/>
        <v>0</v>
      </c>
      <c r="AJ5293">
        <f t="shared" si="520"/>
        <v>0</v>
      </c>
      <c r="AK5293">
        <v>0</v>
      </c>
      <c r="AL5293" t="str">
        <f>IF(AA5293="","",IFERROR(IF(ISNUMBER('Procytrat 100C'!D294),'Procytrat 100C'!D294,IF(ISNUMBER(SEARCH("12",'Procytrat 100C'!D294)),EDATE(AB5293,12),IF(ISNUMBER(SEARCH("6",'Procytrat 100C'!D294)),EDATE(AB5293,6),IF(ISNUMBER(SEARCH("3",'Procytrat 100C'!D294)),EDATE(AB5293,3),DATEVALUE('Procytrat 100C'!D294))))),""))</f>
        <v/>
      </c>
      <c r="AM5293" t="str">
        <f t="shared" ca="1" si="521"/>
        <v/>
      </c>
    </row>
    <row r="5294" spans="27:39" x14ac:dyDescent="0.3">
      <c r="AA5294" t="str">
        <f>IF(COUNTA('Procytrat 100C'!A295,'Procytrat 100C'!B295,'Procytrat 100C'!C295)&gt;0,"100C","")</f>
        <v/>
      </c>
      <c r="AB5294" t="str">
        <f>IFERROR(IF(ISNUMBER('Procytrat 100C'!A295),'Procytrat 100C'!A295,DATEVALUE('Procytrat 100C'!A295)),"")</f>
        <v/>
      </c>
      <c r="AC5294" t="str">
        <f>IF(AA5294="","",'Procytrat 100C'!B295)</f>
        <v/>
      </c>
      <c r="AD5294" t="str">
        <f>IF(AA5294="","",IFERROR(1*'Procytrat 100C'!C295,IFERROR(_xludf.NUMBERVALUE('Procytrat 100C'!C295,".",","),IFERROR(_xludf.NUMBERVALUE('Procytrat 100C'!C295,",","."),0))))</f>
        <v/>
      </c>
      <c r="AE5294" t="str">
        <f>IF(AA5294="","",'Procytrat 100C'!K295)</f>
        <v/>
      </c>
      <c r="AF5294">
        <f t="shared" si="516"/>
        <v>0</v>
      </c>
      <c r="AG5294" t="str">
        <f t="shared" si="517"/>
        <v/>
      </c>
      <c r="AH5294" t="str">
        <f t="shared" si="518"/>
        <v/>
      </c>
      <c r="AI5294">
        <f t="shared" si="519"/>
        <v>0</v>
      </c>
      <c r="AJ5294">
        <f t="shared" si="520"/>
        <v>0</v>
      </c>
      <c r="AK5294">
        <v>0</v>
      </c>
      <c r="AL5294" t="str">
        <f>IF(AA5294="","",IFERROR(IF(ISNUMBER('Procytrat 100C'!D295),'Procytrat 100C'!D295,IF(ISNUMBER(SEARCH("12",'Procytrat 100C'!D295)),EDATE(AB5294,12),IF(ISNUMBER(SEARCH("6",'Procytrat 100C'!D295)),EDATE(AB5294,6),IF(ISNUMBER(SEARCH("3",'Procytrat 100C'!D295)),EDATE(AB5294,3),DATEVALUE('Procytrat 100C'!D295))))),""))</f>
        <v/>
      </c>
      <c r="AM5294" t="str">
        <f t="shared" ca="1" si="521"/>
        <v/>
      </c>
    </row>
    <row r="5295" spans="27:39" x14ac:dyDescent="0.3">
      <c r="AA5295" t="str">
        <f>IF(COUNTA('Procytrat 100C'!A296,'Procytrat 100C'!B296,'Procytrat 100C'!C296)&gt;0,"100C","")</f>
        <v/>
      </c>
      <c r="AB5295" t="str">
        <f>IFERROR(IF(ISNUMBER('Procytrat 100C'!A296),'Procytrat 100C'!A296,DATEVALUE('Procytrat 100C'!A296)),"")</f>
        <v/>
      </c>
      <c r="AC5295" t="str">
        <f>IF(AA5295="","",'Procytrat 100C'!B296)</f>
        <v/>
      </c>
      <c r="AD5295" t="str">
        <f>IF(AA5295="","",IFERROR(1*'Procytrat 100C'!C296,IFERROR(_xludf.NUMBERVALUE('Procytrat 100C'!C296,".",","),IFERROR(_xludf.NUMBERVALUE('Procytrat 100C'!C296,",","."),0))))</f>
        <v/>
      </c>
      <c r="AE5295" t="str">
        <f>IF(AA5295="","",'Procytrat 100C'!K296)</f>
        <v/>
      </c>
      <c r="AF5295">
        <f t="shared" si="516"/>
        <v>0</v>
      </c>
      <c r="AG5295" t="str">
        <f t="shared" si="517"/>
        <v/>
      </c>
      <c r="AH5295" t="str">
        <f t="shared" si="518"/>
        <v/>
      </c>
      <c r="AI5295">
        <f t="shared" si="519"/>
        <v>0</v>
      </c>
      <c r="AJ5295">
        <f t="shared" si="520"/>
        <v>0</v>
      </c>
      <c r="AK5295">
        <v>0</v>
      </c>
      <c r="AL5295" t="str">
        <f>IF(AA5295="","",IFERROR(IF(ISNUMBER('Procytrat 100C'!D296),'Procytrat 100C'!D296,IF(ISNUMBER(SEARCH("12",'Procytrat 100C'!D296)),EDATE(AB5295,12),IF(ISNUMBER(SEARCH("6",'Procytrat 100C'!D296)),EDATE(AB5295,6),IF(ISNUMBER(SEARCH("3",'Procytrat 100C'!D296)),EDATE(AB5295,3),DATEVALUE('Procytrat 100C'!D296))))),""))</f>
        <v/>
      </c>
      <c r="AM5295" t="str">
        <f t="shared" ca="1" si="521"/>
        <v/>
      </c>
    </row>
    <row r="5296" spans="27:39" x14ac:dyDescent="0.3">
      <c r="AA5296" t="str">
        <f>IF(COUNTA('Procytrat 100C'!A297,'Procytrat 100C'!B297,'Procytrat 100C'!C297)&gt;0,"100C","")</f>
        <v/>
      </c>
      <c r="AB5296" t="str">
        <f>IFERROR(IF(ISNUMBER('Procytrat 100C'!A297),'Procytrat 100C'!A297,DATEVALUE('Procytrat 100C'!A297)),"")</f>
        <v/>
      </c>
      <c r="AC5296" t="str">
        <f>IF(AA5296="","",'Procytrat 100C'!B297)</f>
        <v/>
      </c>
      <c r="AD5296" t="str">
        <f>IF(AA5296="","",IFERROR(1*'Procytrat 100C'!C297,IFERROR(_xludf.NUMBERVALUE('Procytrat 100C'!C297,".",","),IFERROR(_xludf.NUMBERVALUE('Procytrat 100C'!C297,",","."),0))))</f>
        <v/>
      </c>
      <c r="AE5296" t="str">
        <f>IF(AA5296="","",'Procytrat 100C'!K297)</f>
        <v/>
      </c>
      <c r="AF5296">
        <f t="shared" si="516"/>
        <v>0</v>
      </c>
      <c r="AG5296" t="str">
        <f t="shared" si="517"/>
        <v/>
      </c>
      <c r="AH5296" t="str">
        <f t="shared" si="518"/>
        <v/>
      </c>
      <c r="AI5296">
        <f t="shared" si="519"/>
        <v>0</v>
      </c>
      <c r="AJ5296">
        <f t="shared" si="520"/>
        <v>0</v>
      </c>
      <c r="AK5296">
        <v>0</v>
      </c>
      <c r="AL5296" t="str">
        <f>IF(AA5296="","",IFERROR(IF(ISNUMBER('Procytrat 100C'!D297),'Procytrat 100C'!D297,IF(ISNUMBER(SEARCH("12",'Procytrat 100C'!D297)),EDATE(AB5296,12),IF(ISNUMBER(SEARCH("6",'Procytrat 100C'!D297)),EDATE(AB5296,6),IF(ISNUMBER(SEARCH("3",'Procytrat 100C'!D297)),EDATE(AB5296,3),DATEVALUE('Procytrat 100C'!D297))))),""))</f>
        <v/>
      </c>
      <c r="AM5296" t="str">
        <f t="shared" ca="1" si="521"/>
        <v/>
      </c>
    </row>
    <row r="5297" spans="27:39" x14ac:dyDescent="0.3">
      <c r="AA5297" t="str">
        <f>IF(COUNTA('Procytrat 100C'!A298,'Procytrat 100C'!B298,'Procytrat 100C'!C298)&gt;0,"100C","")</f>
        <v/>
      </c>
      <c r="AB5297" t="str">
        <f>IFERROR(IF(ISNUMBER('Procytrat 100C'!A298),'Procytrat 100C'!A298,DATEVALUE('Procytrat 100C'!A298)),"")</f>
        <v/>
      </c>
      <c r="AC5297" t="str">
        <f>IF(AA5297="","",'Procytrat 100C'!B298)</f>
        <v/>
      </c>
      <c r="AD5297" t="str">
        <f>IF(AA5297="","",IFERROR(1*'Procytrat 100C'!C298,IFERROR(_xludf.NUMBERVALUE('Procytrat 100C'!C298,".",","),IFERROR(_xludf.NUMBERVALUE('Procytrat 100C'!C298,",","."),0))))</f>
        <v/>
      </c>
      <c r="AE5297" t="str">
        <f>IF(AA5297="","",'Procytrat 100C'!K298)</f>
        <v/>
      </c>
      <c r="AF5297">
        <f t="shared" si="516"/>
        <v>0</v>
      </c>
      <c r="AG5297" t="str">
        <f t="shared" si="517"/>
        <v/>
      </c>
      <c r="AH5297" t="str">
        <f t="shared" si="518"/>
        <v/>
      </c>
      <c r="AI5297">
        <f t="shared" si="519"/>
        <v>0</v>
      </c>
      <c r="AJ5297">
        <f t="shared" si="520"/>
        <v>0</v>
      </c>
      <c r="AK5297">
        <v>0</v>
      </c>
      <c r="AL5297" t="str">
        <f>IF(AA5297="","",IFERROR(IF(ISNUMBER('Procytrat 100C'!D298),'Procytrat 100C'!D298,IF(ISNUMBER(SEARCH("12",'Procytrat 100C'!D298)),EDATE(AB5297,12),IF(ISNUMBER(SEARCH("6",'Procytrat 100C'!D298)),EDATE(AB5297,6),IF(ISNUMBER(SEARCH("3",'Procytrat 100C'!D298)),EDATE(AB5297,3),DATEVALUE('Procytrat 100C'!D298))))),""))</f>
        <v/>
      </c>
      <c r="AM5297" t="str">
        <f t="shared" ca="1" si="521"/>
        <v/>
      </c>
    </row>
    <row r="5298" spans="27:39" x14ac:dyDescent="0.3">
      <c r="AA5298" t="str">
        <f>IF(COUNTA('Procytrat 100C'!A299,'Procytrat 100C'!B299,'Procytrat 100C'!C299)&gt;0,"100C","")</f>
        <v/>
      </c>
      <c r="AB5298" t="str">
        <f>IFERROR(IF(ISNUMBER('Procytrat 100C'!A299),'Procytrat 100C'!A299,DATEVALUE('Procytrat 100C'!A299)),"")</f>
        <v/>
      </c>
      <c r="AC5298" t="str">
        <f>IF(AA5298="","",'Procytrat 100C'!B299)</f>
        <v/>
      </c>
      <c r="AD5298" t="str">
        <f>IF(AA5298="","",IFERROR(1*'Procytrat 100C'!C299,IFERROR(_xludf.NUMBERVALUE('Procytrat 100C'!C299,".",","),IFERROR(_xludf.NUMBERVALUE('Procytrat 100C'!C299,",","."),0))))</f>
        <v/>
      </c>
      <c r="AE5298" t="str">
        <f>IF(AA5298="","",'Procytrat 100C'!K299)</f>
        <v/>
      </c>
      <c r="AF5298">
        <f t="shared" si="516"/>
        <v>0</v>
      </c>
      <c r="AG5298" t="str">
        <f t="shared" si="517"/>
        <v/>
      </c>
      <c r="AH5298" t="str">
        <f t="shared" si="518"/>
        <v/>
      </c>
      <c r="AI5298">
        <f t="shared" si="519"/>
        <v>0</v>
      </c>
      <c r="AJ5298">
        <f t="shared" si="520"/>
        <v>0</v>
      </c>
      <c r="AK5298">
        <v>0</v>
      </c>
      <c r="AL5298" t="str">
        <f>IF(AA5298="","",IFERROR(IF(ISNUMBER('Procytrat 100C'!D299),'Procytrat 100C'!D299,IF(ISNUMBER(SEARCH("12",'Procytrat 100C'!D299)),EDATE(AB5298,12),IF(ISNUMBER(SEARCH("6",'Procytrat 100C'!D299)),EDATE(AB5298,6),IF(ISNUMBER(SEARCH("3",'Procytrat 100C'!D299)),EDATE(AB5298,3),DATEVALUE('Procytrat 100C'!D299))))),""))</f>
        <v/>
      </c>
      <c r="AM5298" t="str">
        <f t="shared" ca="1" si="521"/>
        <v/>
      </c>
    </row>
    <row r="5299" spans="27:39" x14ac:dyDescent="0.3">
      <c r="AA5299" t="str">
        <f>IF(COUNTA('Procytrat 100C'!A300,'Procytrat 100C'!B300,'Procytrat 100C'!C300)&gt;0,"100C","")</f>
        <v/>
      </c>
      <c r="AB5299" t="str">
        <f>IFERROR(IF(ISNUMBER('Procytrat 100C'!A300),'Procytrat 100C'!A300,DATEVALUE('Procytrat 100C'!A300)),"")</f>
        <v/>
      </c>
      <c r="AC5299" t="str">
        <f>IF(AA5299="","",'Procytrat 100C'!B300)</f>
        <v/>
      </c>
      <c r="AD5299" t="str">
        <f>IF(AA5299="","",IFERROR(1*'Procytrat 100C'!C300,IFERROR(_xludf.NUMBERVALUE('Procytrat 100C'!C300,".",","),IFERROR(_xludf.NUMBERVALUE('Procytrat 100C'!C300,",","."),0))))</f>
        <v/>
      </c>
      <c r="AE5299" t="str">
        <f>IF(AA5299="","",'Procytrat 100C'!K300)</f>
        <v/>
      </c>
      <c r="AF5299">
        <f t="shared" si="516"/>
        <v>0</v>
      </c>
      <c r="AG5299" t="str">
        <f t="shared" si="517"/>
        <v/>
      </c>
      <c r="AH5299" t="str">
        <f t="shared" si="518"/>
        <v/>
      </c>
      <c r="AI5299">
        <f t="shared" si="519"/>
        <v>0</v>
      </c>
      <c r="AJ5299">
        <f t="shared" si="520"/>
        <v>0</v>
      </c>
      <c r="AK5299">
        <v>0</v>
      </c>
      <c r="AL5299" t="str">
        <f>IF(AA5299="","",IFERROR(IF(ISNUMBER('Procytrat 100C'!D300),'Procytrat 100C'!D300,IF(ISNUMBER(SEARCH("12",'Procytrat 100C'!D300)),EDATE(AB5299,12),IF(ISNUMBER(SEARCH("6",'Procytrat 100C'!D300)),EDATE(AB5299,6),IF(ISNUMBER(SEARCH("3",'Procytrat 100C'!D300)),EDATE(AB5299,3),DATEVALUE('Procytrat 100C'!D300))))),""))</f>
        <v/>
      </c>
      <c r="AM5299" t="str">
        <f t="shared" ca="1" si="521"/>
        <v/>
      </c>
    </row>
    <row r="5300" spans="27:39" x14ac:dyDescent="0.3">
      <c r="AA5300" t="str">
        <f>IF(COUNTA('Procytrat 100C'!A301,'Procytrat 100C'!B301,'Procytrat 100C'!C301)&gt;0,"100C","")</f>
        <v/>
      </c>
      <c r="AB5300" t="str">
        <f>IFERROR(IF(ISNUMBER('Procytrat 100C'!A301),'Procytrat 100C'!A301,DATEVALUE('Procytrat 100C'!A301)),"")</f>
        <v/>
      </c>
      <c r="AC5300" t="str">
        <f>IF(AA5300="","",'Procytrat 100C'!B301)</f>
        <v/>
      </c>
      <c r="AD5300" t="str">
        <f>IF(AA5300="","",IFERROR(1*'Procytrat 100C'!C301,IFERROR(_xludf.NUMBERVALUE('Procytrat 100C'!C301,".",","),IFERROR(_xludf.NUMBERVALUE('Procytrat 100C'!C301,",","."),0))))</f>
        <v/>
      </c>
      <c r="AE5300" t="str">
        <f>IF(AA5300="","",'Procytrat 100C'!K301)</f>
        <v/>
      </c>
      <c r="AF5300">
        <f t="shared" si="516"/>
        <v>0</v>
      </c>
      <c r="AG5300" t="str">
        <f t="shared" si="517"/>
        <v/>
      </c>
      <c r="AH5300" t="str">
        <f t="shared" si="518"/>
        <v/>
      </c>
      <c r="AI5300">
        <f t="shared" si="519"/>
        <v>0</v>
      </c>
      <c r="AJ5300">
        <f t="shared" si="520"/>
        <v>0</v>
      </c>
      <c r="AK5300">
        <v>0</v>
      </c>
      <c r="AL5300" t="str">
        <f>IF(AA5300="","",IFERROR(IF(ISNUMBER('Procytrat 100C'!D301),'Procytrat 100C'!D301,IF(ISNUMBER(SEARCH("12",'Procytrat 100C'!D301)),EDATE(AB5300,12),IF(ISNUMBER(SEARCH("6",'Procytrat 100C'!D301)),EDATE(AB5300,6),IF(ISNUMBER(SEARCH("3",'Procytrat 100C'!D301)),EDATE(AB5300,3),DATEVALUE('Procytrat 100C'!D301))))),""))</f>
        <v/>
      </c>
      <c r="AM5300" t="str">
        <f t="shared" ca="1" si="521"/>
        <v/>
      </c>
    </row>
    <row r="5301" spans="27:39" x14ac:dyDescent="0.3">
      <c r="AA5301" t="str">
        <f>IF(COUNTA('Procytrat 100C'!A302,'Procytrat 100C'!B302,'Procytrat 100C'!C302)&gt;0,"100C","")</f>
        <v/>
      </c>
      <c r="AB5301" t="str">
        <f>IFERROR(IF(ISNUMBER('Procytrat 100C'!A302),'Procytrat 100C'!A302,DATEVALUE('Procytrat 100C'!A302)),"")</f>
        <v/>
      </c>
      <c r="AC5301" t="str">
        <f>IF(AA5301="","",'Procytrat 100C'!B302)</f>
        <v/>
      </c>
      <c r="AD5301" t="str">
        <f>IF(AA5301="","",IFERROR(1*'Procytrat 100C'!C302,IFERROR(_xludf.NUMBERVALUE('Procytrat 100C'!C302,".",","),IFERROR(_xludf.NUMBERVALUE('Procytrat 100C'!C302,",","."),0))))</f>
        <v/>
      </c>
      <c r="AE5301" t="str">
        <f>IF(AA5301="","",'Procytrat 100C'!K302)</f>
        <v/>
      </c>
      <c r="AF5301">
        <f t="shared" si="516"/>
        <v>0</v>
      </c>
      <c r="AG5301" t="str">
        <f t="shared" si="517"/>
        <v/>
      </c>
      <c r="AH5301" t="str">
        <f t="shared" si="518"/>
        <v/>
      </c>
      <c r="AI5301">
        <f t="shared" si="519"/>
        <v>0</v>
      </c>
      <c r="AJ5301">
        <f t="shared" si="520"/>
        <v>0</v>
      </c>
      <c r="AK5301">
        <v>0</v>
      </c>
      <c r="AL5301" t="str">
        <f>IF(AA5301="","",IFERROR(IF(ISNUMBER('Procytrat 100C'!D302),'Procytrat 100C'!D302,IF(ISNUMBER(SEARCH("12",'Procytrat 100C'!D302)),EDATE(AB5301,12),IF(ISNUMBER(SEARCH("6",'Procytrat 100C'!D302)),EDATE(AB5301,6),IF(ISNUMBER(SEARCH("3",'Procytrat 100C'!D302)),EDATE(AB5301,3),DATEVALUE('Procytrat 100C'!D302))))),""))</f>
        <v/>
      </c>
      <c r="AM5301" t="str">
        <f t="shared" ca="1" si="521"/>
        <v/>
      </c>
    </row>
    <row r="5302" spans="27:39" x14ac:dyDescent="0.3">
      <c r="AA5302" t="str">
        <f>IF(COUNTA('Procytrat 100C'!A303,'Procytrat 100C'!B303,'Procytrat 100C'!C303)&gt;0,"100C","")</f>
        <v/>
      </c>
      <c r="AB5302" t="str">
        <f>IFERROR(IF(ISNUMBER('Procytrat 100C'!A303),'Procytrat 100C'!A303,DATEVALUE('Procytrat 100C'!A303)),"")</f>
        <v/>
      </c>
      <c r="AC5302" t="str">
        <f>IF(AA5302="","",'Procytrat 100C'!B303)</f>
        <v/>
      </c>
      <c r="AD5302" t="str">
        <f>IF(AA5302="","",IFERROR(1*'Procytrat 100C'!C303,IFERROR(_xludf.NUMBERVALUE('Procytrat 100C'!C303,".",","),IFERROR(_xludf.NUMBERVALUE('Procytrat 100C'!C303,",","."),0))))</f>
        <v/>
      </c>
      <c r="AE5302" t="str">
        <f>IF(AA5302="","",'Procytrat 100C'!K303)</f>
        <v/>
      </c>
      <c r="AF5302">
        <f t="shared" si="516"/>
        <v>0</v>
      </c>
      <c r="AG5302" t="str">
        <f t="shared" si="517"/>
        <v/>
      </c>
      <c r="AH5302" t="str">
        <f t="shared" si="518"/>
        <v/>
      </c>
      <c r="AI5302">
        <f t="shared" si="519"/>
        <v>0</v>
      </c>
      <c r="AJ5302">
        <f t="shared" si="520"/>
        <v>0</v>
      </c>
      <c r="AK5302">
        <v>0</v>
      </c>
      <c r="AL5302" t="str">
        <f>IF(AA5302="","",IFERROR(IF(ISNUMBER('Procytrat 100C'!D303),'Procytrat 100C'!D303,IF(ISNUMBER(SEARCH("12",'Procytrat 100C'!D303)),EDATE(AB5302,12),IF(ISNUMBER(SEARCH("6",'Procytrat 100C'!D303)),EDATE(AB5302,6),IF(ISNUMBER(SEARCH("3",'Procytrat 100C'!D303)),EDATE(AB5302,3),DATEVALUE('Procytrat 100C'!D303))))),""))</f>
        <v/>
      </c>
      <c r="AM5302" t="str">
        <f t="shared" ca="1" si="521"/>
        <v/>
      </c>
    </row>
    <row r="5303" spans="27:39" x14ac:dyDescent="0.3">
      <c r="AA5303" t="str">
        <f>IF(COUNTA('Procytrat 100C'!A304,'Procytrat 100C'!B304,'Procytrat 100C'!C304)&gt;0,"100C","")</f>
        <v/>
      </c>
      <c r="AB5303" t="str">
        <f>IFERROR(IF(ISNUMBER('Procytrat 100C'!A304),'Procytrat 100C'!A304,DATEVALUE('Procytrat 100C'!A304)),"")</f>
        <v/>
      </c>
      <c r="AC5303" t="str">
        <f>IF(AA5303="","",'Procytrat 100C'!B304)</f>
        <v/>
      </c>
      <c r="AD5303" t="str">
        <f>IF(AA5303="","",IFERROR(1*'Procytrat 100C'!C304,IFERROR(_xludf.NUMBERVALUE('Procytrat 100C'!C304,".",","),IFERROR(_xludf.NUMBERVALUE('Procytrat 100C'!C304,",","."),0))))</f>
        <v/>
      </c>
      <c r="AE5303" t="str">
        <f>IF(AA5303="","",'Procytrat 100C'!K304)</f>
        <v/>
      </c>
      <c r="AF5303">
        <f t="shared" si="516"/>
        <v>0</v>
      </c>
      <c r="AG5303" t="str">
        <f t="shared" si="517"/>
        <v/>
      </c>
      <c r="AH5303" t="str">
        <f t="shared" si="518"/>
        <v/>
      </c>
      <c r="AI5303">
        <f t="shared" si="519"/>
        <v>0</v>
      </c>
      <c r="AJ5303">
        <f t="shared" si="520"/>
        <v>0</v>
      </c>
      <c r="AK5303">
        <v>0</v>
      </c>
      <c r="AL5303" t="str">
        <f>IF(AA5303="","",IFERROR(IF(ISNUMBER('Procytrat 100C'!D304),'Procytrat 100C'!D304,IF(ISNUMBER(SEARCH("12",'Procytrat 100C'!D304)),EDATE(AB5303,12),IF(ISNUMBER(SEARCH("6",'Procytrat 100C'!D304)),EDATE(AB5303,6),IF(ISNUMBER(SEARCH("3",'Procytrat 100C'!D304)),EDATE(AB5303,3),DATEVALUE('Procytrat 100C'!D304))))),""))</f>
        <v/>
      </c>
      <c r="AM5303" t="str">
        <f t="shared" ca="1" si="521"/>
        <v/>
      </c>
    </row>
    <row r="5304" spans="27:39" x14ac:dyDescent="0.3">
      <c r="AA5304" t="str">
        <f>IF(COUNTA('Procytrat 100C'!A305,'Procytrat 100C'!B305,'Procytrat 100C'!C305)&gt;0,"100C","")</f>
        <v/>
      </c>
      <c r="AB5304" t="str">
        <f>IFERROR(IF(ISNUMBER('Procytrat 100C'!A305),'Procytrat 100C'!A305,DATEVALUE('Procytrat 100C'!A305)),"")</f>
        <v/>
      </c>
      <c r="AC5304" t="str">
        <f>IF(AA5304="","",'Procytrat 100C'!B305)</f>
        <v/>
      </c>
      <c r="AD5304" t="str">
        <f>IF(AA5304="","",IFERROR(1*'Procytrat 100C'!C305,IFERROR(_xludf.NUMBERVALUE('Procytrat 100C'!C305,".",","),IFERROR(_xludf.NUMBERVALUE('Procytrat 100C'!C305,",","."),0))))</f>
        <v/>
      </c>
      <c r="AE5304" t="str">
        <f>IF(AA5304="","",'Procytrat 100C'!K305)</f>
        <v/>
      </c>
      <c r="AF5304">
        <f t="shared" si="516"/>
        <v>0</v>
      </c>
      <c r="AG5304" t="str">
        <f t="shared" si="517"/>
        <v/>
      </c>
      <c r="AH5304" t="str">
        <f t="shared" si="518"/>
        <v/>
      </c>
      <c r="AI5304">
        <f t="shared" si="519"/>
        <v>0</v>
      </c>
      <c r="AJ5304">
        <f t="shared" si="520"/>
        <v>0</v>
      </c>
      <c r="AK5304">
        <v>0</v>
      </c>
      <c r="AL5304" t="str">
        <f>IF(AA5304="","",IFERROR(IF(ISNUMBER('Procytrat 100C'!D305),'Procytrat 100C'!D305,IF(ISNUMBER(SEARCH("12",'Procytrat 100C'!D305)),EDATE(AB5304,12),IF(ISNUMBER(SEARCH("6",'Procytrat 100C'!D305)),EDATE(AB5304,6),IF(ISNUMBER(SEARCH("3",'Procytrat 100C'!D305)),EDATE(AB5304,3),DATEVALUE('Procytrat 100C'!D305))))),""))</f>
        <v/>
      </c>
      <c r="AM5304" t="str">
        <f t="shared" ca="1" si="521"/>
        <v/>
      </c>
    </row>
    <row r="5305" spans="27:39" x14ac:dyDescent="0.3">
      <c r="AA5305" t="str">
        <f>IF(COUNTA('Procytrat 100C'!A306,'Procytrat 100C'!B306,'Procytrat 100C'!C306)&gt;0,"100C","")</f>
        <v/>
      </c>
      <c r="AB5305" t="str">
        <f>IFERROR(IF(ISNUMBER('Procytrat 100C'!A306),'Procytrat 100C'!A306,DATEVALUE('Procytrat 100C'!A306)),"")</f>
        <v/>
      </c>
      <c r="AC5305" t="str">
        <f>IF(AA5305="","",'Procytrat 100C'!B306)</f>
        <v/>
      </c>
      <c r="AD5305" t="str">
        <f>IF(AA5305="","",IFERROR(1*'Procytrat 100C'!C306,IFERROR(_xludf.NUMBERVALUE('Procytrat 100C'!C306,".",","),IFERROR(_xludf.NUMBERVALUE('Procytrat 100C'!C306,",","."),0))))</f>
        <v/>
      </c>
      <c r="AE5305" t="str">
        <f>IF(AA5305="","",'Procytrat 100C'!K306)</f>
        <v/>
      </c>
      <c r="AF5305">
        <f t="shared" si="516"/>
        <v>0</v>
      </c>
      <c r="AG5305" t="str">
        <f t="shared" si="517"/>
        <v/>
      </c>
      <c r="AH5305" t="str">
        <f t="shared" si="518"/>
        <v/>
      </c>
      <c r="AI5305">
        <f t="shared" si="519"/>
        <v>0</v>
      </c>
      <c r="AJ5305">
        <f t="shared" si="520"/>
        <v>0</v>
      </c>
      <c r="AK5305">
        <v>0</v>
      </c>
      <c r="AL5305" t="str">
        <f>IF(AA5305="","",IFERROR(IF(ISNUMBER('Procytrat 100C'!D306),'Procytrat 100C'!D306,IF(ISNUMBER(SEARCH("12",'Procytrat 100C'!D306)),EDATE(AB5305,12),IF(ISNUMBER(SEARCH("6",'Procytrat 100C'!D306)),EDATE(AB5305,6),IF(ISNUMBER(SEARCH("3",'Procytrat 100C'!D306)),EDATE(AB5305,3),DATEVALUE('Procytrat 100C'!D306))))),""))</f>
        <v/>
      </c>
      <c r="AM5305" t="str">
        <f t="shared" ca="1" si="521"/>
        <v/>
      </c>
    </row>
    <row r="5306" spans="27:39" x14ac:dyDescent="0.3">
      <c r="AA5306" t="str">
        <f>IF(COUNTA('Procytrat 100C'!A307,'Procytrat 100C'!B307,'Procytrat 100C'!C307)&gt;0,"100C","")</f>
        <v/>
      </c>
      <c r="AB5306" t="str">
        <f>IFERROR(IF(ISNUMBER('Procytrat 100C'!A307),'Procytrat 100C'!A307,DATEVALUE('Procytrat 100C'!A307)),"")</f>
        <v/>
      </c>
      <c r="AC5306" t="str">
        <f>IF(AA5306="","",'Procytrat 100C'!B307)</f>
        <v/>
      </c>
      <c r="AD5306" t="str">
        <f>IF(AA5306="","",IFERROR(1*'Procytrat 100C'!C307,IFERROR(_xludf.NUMBERVALUE('Procytrat 100C'!C307,".",","),IFERROR(_xludf.NUMBERVALUE('Procytrat 100C'!C307,",","."),0))))</f>
        <v/>
      </c>
      <c r="AE5306" t="str">
        <f>IF(AA5306="","",'Procytrat 100C'!K307)</f>
        <v/>
      </c>
      <c r="AF5306">
        <f t="shared" si="516"/>
        <v>0</v>
      </c>
      <c r="AG5306" t="str">
        <f t="shared" si="517"/>
        <v/>
      </c>
      <c r="AH5306" t="str">
        <f t="shared" si="518"/>
        <v/>
      </c>
      <c r="AI5306">
        <f t="shared" si="519"/>
        <v>0</v>
      </c>
      <c r="AJ5306">
        <f t="shared" si="520"/>
        <v>0</v>
      </c>
      <c r="AK5306">
        <v>0</v>
      </c>
      <c r="AL5306" t="str">
        <f>IF(AA5306="","",IFERROR(IF(ISNUMBER('Procytrat 100C'!D307),'Procytrat 100C'!D307,IF(ISNUMBER(SEARCH("12",'Procytrat 100C'!D307)),EDATE(AB5306,12),IF(ISNUMBER(SEARCH("6",'Procytrat 100C'!D307)),EDATE(AB5306,6),IF(ISNUMBER(SEARCH("3",'Procytrat 100C'!D307)),EDATE(AB5306,3),DATEVALUE('Procytrat 100C'!D307))))),""))</f>
        <v/>
      </c>
      <c r="AM5306" t="str">
        <f t="shared" ca="1" si="521"/>
        <v/>
      </c>
    </row>
    <row r="5307" spans="27:39" x14ac:dyDescent="0.3">
      <c r="AA5307" t="str">
        <f>IF(COUNTA('Procytrat 100C'!A308,'Procytrat 100C'!B308,'Procytrat 100C'!C308)&gt;0,"100C","")</f>
        <v/>
      </c>
      <c r="AB5307" t="str">
        <f>IFERROR(IF(ISNUMBER('Procytrat 100C'!A308),'Procytrat 100C'!A308,DATEVALUE('Procytrat 100C'!A308)),"")</f>
        <v/>
      </c>
      <c r="AC5307" t="str">
        <f>IF(AA5307="","",'Procytrat 100C'!B308)</f>
        <v/>
      </c>
      <c r="AD5307" t="str">
        <f>IF(AA5307="","",IFERROR(1*'Procytrat 100C'!C308,IFERROR(_xludf.NUMBERVALUE('Procytrat 100C'!C308,".",","),IFERROR(_xludf.NUMBERVALUE('Procytrat 100C'!C308,",","."),0))))</f>
        <v/>
      </c>
      <c r="AE5307" t="str">
        <f>IF(AA5307="","",'Procytrat 100C'!K308)</f>
        <v/>
      </c>
      <c r="AF5307">
        <f t="shared" si="516"/>
        <v>0</v>
      </c>
      <c r="AG5307" t="str">
        <f t="shared" si="517"/>
        <v/>
      </c>
      <c r="AH5307" t="str">
        <f t="shared" si="518"/>
        <v/>
      </c>
      <c r="AI5307">
        <f t="shared" si="519"/>
        <v>0</v>
      </c>
      <c r="AJ5307">
        <f t="shared" si="520"/>
        <v>0</v>
      </c>
      <c r="AK5307">
        <v>0</v>
      </c>
      <c r="AL5307" t="str">
        <f>IF(AA5307="","",IFERROR(IF(ISNUMBER('Procytrat 100C'!D308),'Procytrat 100C'!D308,IF(ISNUMBER(SEARCH("12",'Procytrat 100C'!D308)),EDATE(AB5307,12),IF(ISNUMBER(SEARCH("6",'Procytrat 100C'!D308)),EDATE(AB5307,6),IF(ISNUMBER(SEARCH("3",'Procytrat 100C'!D308)),EDATE(AB5307,3),DATEVALUE('Procytrat 100C'!D308))))),""))</f>
        <v/>
      </c>
      <c r="AM5307" t="str">
        <f t="shared" ca="1" si="521"/>
        <v/>
      </c>
    </row>
    <row r="5308" spans="27:39" x14ac:dyDescent="0.3">
      <c r="AA5308" t="str">
        <f>IF(COUNTA('Procytrat 100C'!A309,'Procytrat 100C'!B309,'Procytrat 100C'!C309)&gt;0,"100C","")</f>
        <v/>
      </c>
      <c r="AB5308" t="str">
        <f>IFERROR(IF(ISNUMBER('Procytrat 100C'!A309),'Procytrat 100C'!A309,DATEVALUE('Procytrat 100C'!A309)),"")</f>
        <v/>
      </c>
      <c r="AC5308" t="str">
        <f>IF(AA5308="","",'Procytrat 100C'!B309)</f>
        <v/>
      </c>
      <c r="AD5308" t="str">
        <f>IF(AA5308="","",IFERROR(1*'Procytrat 100C'!C309,IFERROR(_xludf.NUMBERVALUE('Procytrat 100C'!C309,".",","),IFERROR(_xludf.NUMBERVALUE('Procytrat 100C'!C309,",","."),0))))</f>
        <v/>
      </c>
      <c r="AE5308" t="str">
        <f>IF(AA5308="","",'Procytrat 100C'!K309)</f>
        <v/>
      </c>
      <c r="AF5308">
        <f t="shared" si="516"/>
        <v>0</v>
      </c>
      <c r="AG5308" t="str">
        <f t="shared" si="517"/>
        <v/>
      </c>
      <c r="AH5308" t="str">
        <f t="shared" si="518"/>
        <v/>
      </c>
      <c r="AI5308">
        <f t="shared" si="519"/>
        <v>0</v>
      </c>
      <c r="AJ5308">
        <f t="shared" si="520"/>
        <v>0</v>
      </c>
      <c r="AK5308">
        <v>0</v>
      </c>
      <c r="AL5308" t="str">
        <f>IF(AA5308="","",IFERROR(IF(ISNUMBER('Procytrat 100C'!D309),'Procytrat 100C'!D309,IF(ISNUMBER(SEARCH("12",'Procytrat 100C'!D309)),EDATE(AB5308,12),IF(ISNUMBER(SEARCH("6",'Procytrat 100C'!D309)),EDATE(AB5308,6),IF(ISNUMBER(SEARCH("3",'Procytrat 100C'!D309)),EDATE(AB5308,3),DATEVALUE('Procytrat 100C'!D309))))),""))</f>
        <v/>
      </c>
      <c r="AM5308" t="str">
        <f t="shared" ca="1" si="521"/>
        <v/>
      </c>
    </row>
    <row r="5309" spans="27:39" x14ac:dyDescent="0.3">
      <c r="AA5309" t="str">
        <f>IF(COUNTA('Procytrat 100C'!A310,'Procytrat 100C'!B310,'Procytrat 100C'!C310)&gt;0,"100C","")</f>
        <v/>
      </c>
      <c r="AB5309" t="str">
        <f>IFERROR(IF(ISNUMBER('Procytrat 100C'!A310),'Procytrat 100C'!A310,DATEVALUE('Procytrat 100C'!A310)),"")</f>
        <v/>
      </c>
      <c r="AC5309" t="str">
        <f>IF(AA5309="","",'Procytrat 100C'!B310)</f>
        <v/>
      </c>
      <c r="AD5309" t="str">
        <f>IF(AA5309="","",IFERROR(1*'Procytrat 100C'!C310,IFERROR(_xludf.NUMBERVALUE('Procytrat 100C'!C310,".",","),IFERROR(_xludf.NUMBERVALUE('Procytrat 100C'!C310,",","."),0))))</f>
        <v/>
      </c>
      <c r="AE5309" t="str">
        <f>IF(AA5309="","",'Procytrat 100C'!K310)</f>
        <v/>
      </c>
      <c r="AF5309">
        <f t="shared" si="516"/>
        <v>0</v>
      </c>
      <c r="AG5309" t="str">
        <f t="shared" si="517"/>
        <v/>
      </c>
      <c r="AH5309" t="str">
        <f t="shared" si="518"/>
        <v/>
      </c>
      <c r="AI5309">
        <f t="shared" si="519"/>
        <v>0</v>
      </c>
      <c r="AJ5309">
        <f t="shared" si="520"/>
        <v>0</v>
      </c>
      <c r="AK5309">
        <v>0</v>
      </c>
      <c r="AL5309" t="str">
        <f>IF(AA5309="","",IFERROR(IF(ISNUMBER('Procytrat 100C'!D310),'Procytrat 100C'!D310,IF(ISNUMBER(SEARCH("12",'Procytrat 100C'!D310)),EDATE(AB5309,12),IF(ISNUMBER(SEARCH("6",'Procytrat 100C'!D310)),EDATE(AB5309,6),IF(ISNUMBER(SEARCH("3",'Procytrat 100C'!D310)),EDATE(AB5309,3),DATEVALUE('Procytrat 100C'!D310))))),""))</f>
        <v/>
      </c>
      <c r="AM5309" t="str">
        <f t="shared" ca="1" si="521"/>
        <v/>
      </c>
    </row>
    <row r="5310" spans="27:39" x14ac:dyDescent="0.3">
      <c r="AA5310" t="str">
        <f>IF(COUNTA('Procytrat 100C'!A311,'Procytrat 100C'!B311,'Procytrat 100C'!C311)&gt;0,"100C","")</f>
        <v/>
      </c>
      <c r="AB5310" t="str">
        <f>IFERROR(IF(ISNUMBER('Procytrat 100C'!A311),'Procytrat 100C'!A311,DATEVALUE('Procytrat 100C'!A311)),"")</f>
        <v/>
      </c>
      <c r="AC5310" t="str">
        <f>IF(AA5310="","",'Procytrat 100C'!B311)</f>
        <v/>
      </c>
      <c r="AD5310" t="str">
        <f>IF(AA5310="","",IFERROR(1*'Procytrat 100C'!C311,IFERROR(_xludf.NUMBERVALUE('Procytrat 100C'!C311,".",","),IFERROR(_xludf.NUMBERVALUE('Procytrat 100C'!C311,",","."),0))))</f>
        <v/>
      </c>
      <c r="AE5310" t="str">
        <f>IF(AA5310="","",'Procytrat 100C'!K311)</f>
        <v/>
      </c>
      <c r="AF5310">
        <f t="shared" si="516"/>
        <v>0</v>
      </c>
      <c r="AG5310" t="str">
        <f t="shared" si="517"/>
        <v/>
      </c>
      <c r="AH5310" t="str">
        <f t="shared" si="518"/>
        <v/>
      </c>
      <c r="AI5310">
        <f t="shared" si="519"/>
        <v>0</v>
      </c>
      <c r="AJ5310">
        <f t="shared" si="520"/>
        <v>0</v>
      </c>
      <c r="AK5310">
        <v>0</v>
      </c>
      <c r="AL5310" t="str">
        <f>IF(AA5310="","",IFERROR(IF(ISNUMBER('Procytrat 100C'!D311),'Procytrat 100C'!D311,IF(ISNUMBER(SEARCH("12",'Procytrat 100C'!D311)),EDATE(AB5310,12),IF(ISNUMBER(SEARCH("6",'Procytrat 100C'!D311)),EDATE(AB5310,6),IF(ISNUMBER(SEARCH("3",'Procytrat 100C'!D311)),EDATE(AB5310,3),DATEVALUE('Procytrat 100C'!D311))))),""))</f>
        <v/>
      </c>
      <c r="AM5310" t="str">
        <f t="shared" ca="1" si="521"/>
        <v/>
      </c>
    </row>
    <row r="5311" spans="27:39" x14ac:dyDescent="0.3">
      <c r="AA5311" t="str">
        <f>IF(COUNTA('Procytrat 100C'!A312,'Procytrat 100C'!B312,'Procytrat 100C'!C312)&gt;0,"100C","")</f>
        <v/>
      </c>
      <c r="AB5311" t="str">
        <f>IFERROR(IF(ISNUMBER('Procytrat 100C'!A312),'Procytrat 100C'!A312,DATEVALUE('Procytrat 100C'!A312)),"")</f>
        <v/>
      </c>
      <c r="AC5311" t="str">
        <f>IF(AA5311="","",'Procytrat 100C'!B312)</f>
        <v/>
      </c>
      <c r="AD5311" t="str">
        <f>IF(AA5311="","",IFERROR(1*'Procytrat 100C'!C312,IFERROR(_xludf.NUMBERVALUE('Procytrat 100C'!C312,".",","),IFERROR(_xludf.NUMBERVALUE('Procytrat 100C'!C312,",","."),0))))</f>
        <v/>
      </c>
      <c r="AE5311" t="str">
        <f>IF(AA5311="","",'Procytrat 100C'!K312)</f>
        <v/>
      </c>
      <c r="AF5311">
        <f t="shared" si="516"/>
        <v>0</v>
      </c>
      <c r="AG5311" t="str">
        <f t="shared" si="517"/>
        <v/>
      </c>
      <c r="AH5311" t="str">
        <f t="shared" si="518"/>
        <v/>
      </c>
      <c r="AI5311">
        <f t="shared" si="519"/>
        <v>0</v>
      </c>
      <c r="AJ5311">
        <f t="shared" si="520"/>
        <v>0</v>
      </c>
      <c r="AK5311">
        <v>0</v>
      </c>
      <c r="AL5311" t="str">
        <f>IF(AA5311="","",IFERROR(IF(ISNUMBER('Procytrat 100C'!D312),'Procytrat 100C'!D312,IF(ISNUMBER(SEARCH("12",'Procytrat 100C'!D312)),EDATE(AB5311,12),IF(ISNUMBER(SEARCH("6",'Procytrat 100C'!D312)),EDATE(AB5311,6),IF(ISNUMBER(SEARCH("3",'Procytrat 100C'!D312)),EDATE(AB5311,3),DATEVALUE('Procytrat 100C'!D312))))),""))</f>
        <v/>
      </c>
      <c r="AM5311" t="str">
        <f t="shared" ca="1" si="521"/>
        <v/>
      </c>
    </row>
    <row r="5312" spans="27:39" x14ac:dyDescent="0.3">
      <c r="AA5312" t="str">
        <f>IF(COUNTA('Procytrat 100C'!A313,'Procytrat 100C'!B313,'Procytrat 100C'!C313)&gt;0,"100C","")</f>
        <v/>
      </c>
      <c r="AB5312" t="str">
        <f>IFERROR(IF(ISNUMBER('Procytrat 100C'!A313),'Procytrat 100C'!A313,DATEVALUE('Procytrat 100C'!A313)),"")</f>
        <v/>
      </c>
      <c r="AC5312" t="str">
        <f>IF(AA5312="","",'Procytrat 100C'!B313)</f>
        <v/>
      </c>
      <c r="AD5312" t="str">
        <f>IF(AA5312="","",IFERROR(1*'Procytrat 100C'!C313,IFERROR(_xludf.NUMBERVALUE('Procytrat 100C'!C313,".",","),IFERROR(_xludf.NUMBERVALUE('Procytrat 100C'!C313,",","."),0))))</f>
        <v/>
      </c>
      <c r="AE5312" t="str">
        <f>IF(AA5312="","",'Procytrat 100C'!K313)</f>
        <v/>
      </c>
      <c r="AF5312">
        <f t="shared" si="516"/>
        <v>0</v>
      </c>
      <c r="AG5312" t="str">
        <f t="shared" si="517"/>
        <v/>
      </c>
      <c r="AH5312" t="str">
        <f t="shared" si="518"/>
        <v/>
      </c>
      <c r="AI5312">
        <f t="shared" si="519"/>
        <v>0</v>
      </c>
      <c r="AJ5312">
        <f t="shared" si="520"/>
        <v>0</v>
      </c>
      <c r="AK5312">
        <v>0</v>
      </c>
      <c r="AL5312" t="str">
        <f>IF(AA5312="","",IFERROR(IF(ISNUMBER('Procytrat 100C'!D313),'Procytrat 100C'!D313,IF(ISNUMBER(SEARCH("12",'Procytrat 100C'!D313)),EDATE(AB5312,12),IF(ISNUMBER(SEARCH("6",'Procytrat 100C'!D313)),EDATE(AB5312,6),IF(ISNUMBER(SEARCH("3",'Procytrat 100C'!D313)),EDATE(AB5312,3),DATEVALUE('Procytrat 100C'!D313))))),""))</f>
        <v/>
      </c>
      <c r="AM5312" t="str">
        <f t="shared" ca="1" si="521"/>
        <v/>
      </c>
    </row>
    <row r="5313" spans="27:39" x14ac:dyDescent="0.3">
      <c r="AA5313" t="str">
        <f>IF(COUNTA('Procytrat 100C'!A314,'Procytrat 100C'!B314,'Procytrat 100C'!C314)&gt;0,"100C","")</f>
        <v/>
      </c>
      <c r="AB5313" t="str">
        <f>IFERROR(IF(ISNUMBER('Procytrat 100C'!A314),'Procytrat 100C'!A314,DATEVALUE('Procytrat 100C'!A314)),"")</f>
        <v/>
      </c>
      <c r="AC5313" t="str">
        <f>IF(AA5313="","",'Procytrat 100C'!B314)</f>
        <v/>
      </c>
      <c r="AD5313" t="str">
        <f>IF(AA5313="","",IFERROR(1*'Procytrat 100C'!C314,IFERROR(_xludf.NUMBERVALUE('Procytrat 100C'!C314,".",","),IFERROR(_xludf.NUMBERVALUE('Procytrat 100C'!C314,",","."),0))))</f>
        <v/>
      </c>
      <c r="AE5313" t="str">
        <f>IF(AA5313="","",'Procytrat 100C'!K314)</f>
        <v/>
      </c>
      <c r="AF5313">
        <f t="shared" si="516"/>
        <v>0</v>
      </c>
      <c r="AG5313" t="str">
        <f t="shared" si="517"/>
        <v/>
      </c>
      <c r="AH5313" t="str">
        <f t="shared" si="518"/>
        <v/>
      </c>
      <c r="AI5313">
        <f t="shared" si="519"/>
        <v>0</v>
      </c>
      <c r="AJ5313">
        <f t="shared" si="520"/>
        <v>0</v>
      </c>
      <c r="AK5313">
        <v>0</v>
      </c>
      <c r="AL5313" t="str">
        <f>IF(AA5313="","",IFERROR(IF(ISNUMBER('Procytrat 100C'!D314),'Procytrat 100C'!D314,IF(ISNUMBER(SEARCH("12",'Procytrat 100C'!D314)),EDATE(AB5313,12),IF(ISNUMBER(SEARCH("6",'Procytrat 100C'!D314)),EDATE(AB5313,6),IF(ISNUMBER(SEARCH("3",'Procytrat 100C'!D314)),EDATE(AB5313,3),DATEVALUE('Procytrat 100C'!D314))))),""))</f>
        <v/>
      </c>
      <c r="AM5313" t="str">
        <f t="shared" ca="1" si="521"/>
        <v/>
      </c>
    </row>
    <row r="5314" spans="27:39" x14ac:dyDescent="0.3">
      <c r="AA5314" t="str">
        <f>IF(COUNTA('Procytrat 100C'!A315,'Procytrat 100C'!B315,'Procytrat 100C'!C315)&gt;0,"100C","")</f>
        <v/>
      </c>
      <c r="AB5314" t="str">
        <f>IFERROR(IF(ISNUMBER('Procytrat 100C'!A315),'Procytrat 100C'!A315,DATEVALUE('Procytrat 100C'!A315)),"")</f>
        <v/>
      </c>
      <c r="AC5314" t="str">
        <f>IF(AA5314="","",'Procytrat 100C'!B315)</f>
        <v/>
      </c>
      <c r="AD5314" t="str">
        <f>IF(AA5314="","",IFERROR(1*'Procytrat 100C'!C315,IFERROR(_xludf.NUMBERVALUE('Procytrat 100C'!C315,".",","),IFERROR(_xludf.NUMBERVALUE('Procytrat 100C'!C315,",","."),0))))</f>
        <v/>
      </c>
      <c r="AE5314" t="str">
        <f>IF(AA5314="","",'Procytrat 100C'!K315)</f>
        <v/>
      </c>
      <c r="AF5314">
        <f t="shared" ref="AF5314:AF5377" si="522">IF(AA5314="",0,--ISNUMBER(SEARCH("aprovado",AE5314)))</f>
        <v>0</v>
      </c>
      <c r="AG5314" t="str">
        <f t="shared" ref="AG5314:AG5377" si="523">IF(AB5314="","",YEAR(AB5314))</f>
        <v/>
      </c>
      <c r="AH5314" t="str">
        <f t="shared" ref="AH5314:AH5377" si="524">IF(AB5314="","",MONTH(AB5314))</f>
        <v/>
      </c>
      <c r="AI5314">
        <f t="shared" ref="AI5314:AI5377" si="525">IF(AB5314="",0,AB5314+ROW()/1000000)</f>
        <v>0</v>
      </c>
      <c r="AJ5314">
        <f t="shared" ref="AJ5314:AJ5377" si="526">--(AA5314&lt;&gt;"")</f>
        <v>0</v>
      </c>
      <c r="AK5314">
        <v>0</v>
      </c>
      <c r="AL5314" t="str">
        <f>IF(AA5314="","",IFERROR(IF(ISNUMBER('Procytrat 100C'!D315),'Procytrat 100C'!D315,IF(ISNUMBER(SEARCH("12",'Procytrat 100C'!D315)),EDATE(AB5314,12),IF(ISNUMBER(SEARCH("6",'Procytrat 100C'!D315)),EDATE(AB5314,6),IF(ISNUMBER(SEARCH("3",'Procytrat 100C'!D315)),EDATE(AB5314,3),DATEVALUE('Procytrat 100C'!D315))))),""))</f>
        <v/>
      </c>
      <c r="AM5314" t="str">
        <f t="shared" ref="AM5314:AM5377" ca="1" si="527">IF(AND(AJ5314=1,AL5314&lt;&gt;"",AL5314&gt;=TODAY(),AG5314=$W$3),AL5314+ROW()/1000000,"")</f>
        <v/>
      </c>
    </row>
    <row r="5315" spans="27:39" x14ac:dyDescent="0.3">
      <c r="AA5315" t="str">
        <f>IF(COUNTA('Procytrat 100C'!A316,'Procytrat 100C'!B316,'Procytrat 100C'!C316)&gt;0,"100C","")</f>
        <v/>
      </c>
      <c r="AB5315" t="str">
        <f>IFERROR(IF(ISNUMBER('Procytrat 100C'!A316),'Procytrat 100C'!A316,DATEVALUE('Procytrat 100C'!A316)),"")</f>
        <v/>
      </c>
      <c r="AC5315" t="str">
        <f>IF(AA5315="","",'Procytrat 100C'!B316)</f>
        <v/>
      </c>
      <c r="AD5315" t="str">
        <f>IF(AA5315="","",IFERROR(1*'Procytrat 100C'!C316,IFERROR(_xludf.NUMBERVALUE('Procytrat 100C'!C316,".",","),IFERROR(_xludf.NUMBERVALUE('Procytrat 100C'!C316,",","."),0))))</f>
        <v/>
      </c>
      <c r="AE5315" t="str">
        <f>IF(AA5315="","",'Procytrat 100C'!K316)</f>
        <v/>
      </c>
      <c r="AF5315">
        <f t="shared" si="522"/>
        <v>0</v>
      </c>
      <c r="AG5315" t="str">
        <f t="shared" si="523"/>
        <v/>
      </c>
      <c r="AH5315" t="str">
        <f t="shared" si="524"/>
        <v/>
      </c>
      <c r="AI5315">
        <f t="shared" si="525"/>
        <v>0</v>
      </c>
      <c r="AJ5315">
        <f t="shared" si="526"/>
        <v>0</v>
      </c>
      <c r="AK5315">
        <v>0</v>
      </c>
      <c r="AL5315" t="str">
        <f>IF(AA5315="","",IFERROR(IF(ISNUMBER('Procytrat 100C'!D316),'Procytrat 100C'!D316,IF(ISNUMBER(SEARCH("12",'Procytrat 100C'!D316)),EDATE(AB5315,12),IF(ISNUMBER(SEARCH("6",'Procytrat 100C'!D316)),EDATE(AB5315,6),IF(ISNUMBER(SEARCH("3",'Procytrat 100C'!D316)),EDATE(AB5315,3),DATEVALUE('Procytrat 100C'!D316))))),""))</f>
        <v/>
      </c>
      <c r="AM5315" t="str">
        <f t="shared" ca="1" si="527"/>
        <v/>
      </c>
    </row>
    <row r="5316" spans="27:39" x14ac:dyDescent="0.3">
      <c r="AA5316" t="str">
        <f>IF(COUNTA('Procytrat 100C'!A317,'Procytrat 100C'!B317,'Procytrat 100C'!C317)&gt;0,"100C","")</f>
        <v/>
      </c>
      <c r="AB5316" t="str">
        <f>IFERROR(IF(ISNUMBER('Procytrat 100C'!A317),'Procytrat 100C'!A317,DATEVALUE('Procytrat 100C'!A317)),"")</f>
        <v/>
      </c>
      <c r="AC5316" t="str">
        <f>IF(AA5316="","",'Procytrat 100C'!B317)</f>
        <v/>
      </c>
      <c r="AD5316" t="str">
        <f>IF(AA5316="","",IFERROR(1*'Procytrat 100C'!C317,IFERROR(_xludf.NUMBERVALUE('Procytrat 100C'!C317,".",","),IFERROR(_xludf.NUMBERVALUE('Procytrat 100C'!C317,",","."),0))))</f>
        <v/>
      </c>
      <c r="AE5316" t="str">
        <f>IF(AA5316="","",'Procytrat 100C'!K317)</f>
        <v/>
      </c>
      <c r="AF5316">
        <f t="shared" si="522"/>
        <v>0</v>
      </c>
      <c r="AG5316" t="str">
        <f t="shared" si="523"/>
        <v/>
      </c>
      <c r="AH5316" t="str">
        <f t="shared" si="524"/>
        <v/>
      </c>
      <c r="AI5316">
        <f t="shared" si="525"/>
        <v>0</v>
      </c>
      <c r="AJ5316">
        <f t="shared" si="526"/>
        <v>0</v>
      </c>
      <c r="AK5316">
        <v>0</v>
      </c>
      <c r="AL5316" t="str">
        <f>IF(AA5316="","",IFERROR(IF(ISNUMBER('Procytrat 100C'!D317),'Procytrat 100C'!D317,IF(ISNUMBER(SEARCH("12",'Procytrat 100C'!D317)),EDATE(AB5316,12),IF(ISNUMBER(SEARCH("6",'Procytrat 100C'!D317)),EDATE(AB5316,6),IF(ISNUMBER(SEARCH("3",'Procytrat 100C'!D317)),EDATE(AB5316,3),DATEVALUE('Procytrat 100C'!D317))))),""))</f>
        <v/>
      </c>
      <c r="AM5316" t="str">
        <f t="shared" ca="1" si="527"/>
        <v/>
      </c>
    </row>
    <row r="5317" spans="27:39" x14ac:dyDescent="0.3">
      <c r="AA5317" t="str">
        <f>IF(COUNTA('Procytrat 100C'!A318,'Procytrat 100C'!B318,'Procytrat 100C'!C318)&gt;0,"100C","")</f>
        <v/>
      </c>
      <c r="AB5317" t="str">
        <f>IFERROR(IF(ISNUMBER('Procytrat 100C'!A318),'Procytrat 100C'!A318,DATEVALUE('Procytrat 100C'!A318)),"")</f>
        <v/>
      </c>
      <c r="AC5317" t="str">
        <f>IF(AA5317="","",'Procytrat 100C'!B318)</f>
        <v/>
      </c>
      <c r="AD5317" t="str">
        <f>IF(AA5317="","",IFERROR(1*'Procytrat 100C'!C318,IFERROR(_xludf.NUMBERVALUE('Procytrat 100C'!C318,".",","),IFERROR(_xludf.NUMBERVALUE('Procytrat 100C'!C318,",","."),0))))</f>
        <v/>
      </c>
      <c r="AE5317" t="str">
        <f>IF(AA5317="","",'Procytrat 100C'!K318)</f>
        <v/>
      </c>
      <c r="AF5317">
        <f t="shared" si="522"/>
        <v>0</v>
      </c>
      <c r="AG5317" t="str">
        <f t="shared" si="523"/>
        <v/>
      </c>
      <c r="AH5317" t="str">
        <f t="shared" si="524"/>
        <v/>
      </c>
      <c r="AI5317">
        <f t="shared" si="525"/>
        <v>0</v>
      </c>
      <c r="AJ5317">
        <f t="shared" si="526"/>
        <v>0</v>
      </c>
      <c r="AK5317">
        <v>0</v>
      </c>
      <c r="AL5317" t="str">
        <f>IF(AA5317="","",IFERROR(IF(ISNUMBER('Procytrat 100C'!D318),'Procytrat 100C'!D318,IF(ISNUMBER(SEARCH("12",'Procytrat 100C'!D318)),EDATE(AB5317,12),IF(ISNUMBER(SEARCH("6",'Procytrat 100C'!D318)),EDATE(AB5317,6),IF(ISNUMBER(SEARCH("3",'Procytrat 100C'!D318)),EDATE(AB5317,3),DATEVALUE('Procytrat 100C'!D318))))),""))</f>
        <v/>
      </c>
      <c r="AM5317" t="str">
        <f t="shared" ca="1" si="527"/>
        <v/>
      </c>
    </row>
    <row r="5318" spans="27:39" x14ac:dyDescent="0.3">
      <c r="AA5318" t="str">
        <f>IF(COUNTA('Procytrat 100C'!A319,'Procytrat 100C'!B319,'Procytrat 100C'!C319)&gt;0,"100C","")</f>
        <v/>
      </c>
      <c r="AB5318" t="str">
        <f>IFERROR(IF(ISNUMBER('Procytrat 100C'!A319),'Procytrat 100C'!A319,DATEVALUE('Procytrat 100C'!A319)),"")</f>
        <v/>
      </c>
      <c r="AC5318" t="str">
        <f>IF(AA5318="","",'Procytrat 100C'!B319)</f>
        <v/>
      </c>
      <c r="AD5318" t="str">
        <f>IF(AA5318="","",IFERROR(1*'Procytrat 100C'!C319,IFERROR(_xludf.NUMBERVALUE('Procytrat 100C'!C319,".",","),IFERROR(_xludf.NUMBERVALUE('Procytrat 100C'!C319,",","."),0))))</f>
        <v/>
      </c>
      <c r="AE5318" t="str">
        <f>IF(AA5318="","",'Procytrat 100C'!K319)</f>
        <v/>
      </c>
      <c r="AF5318">
        <f t="shared" si="522"/>
        <v>0</v>
      </c>
      <c r="AG5318" t="str">
        <f t="shared" si="523"/>
        <v/>
      </c>
      <c r="AH5318" t="str">
        <f t="shared" si="524"/>
        <v/>
      </c>
      <c r="AI5318">
        <f t="shared" si="525"/>
        <v>0</v>
      </c>
      <c r="AJ5318">
        <f t="shared" si="526"/>
        <v>0</v>
      </c>
      <c r="AK5318">
        <v>0</v>
      </c>
      <c r="AL5318" t="str">
        <f>IF(AA5318="","",IFERROR(IF(ISNUMBER('Procytrat 100C'!D319),'Procytrat 100C'!D319,IF(ISNUMBER(SEARCH("12",'Procytrat 100C'!D319)),EDATE(AB5318,12),IF(ISNUMBER(SEARCH("6",'Procytrat 100C'!D319)),EDATE(AB5318,6),IF(ISNUMBER(SEARCH("3",'Procytrat 100C'!D319)),EDATE(AB5318,3),DATEVALUE('Procytrat 100C'!D319))))),""))</f>
        <v/>
      </c>
      <c r="AM5318" t="str">
        <f t="shared" ca="1" si="527"/>
        <v/>
      </c>
    </row>
    <row r="5319" spans="27:39" x14ac:dyDescent="0.3">
      <c r="AA5319" t="str">
        <f>IF(COUNTA('Procytrat 100C'!A320,'Procytrat 100C'!B320,'Procytrat 100C'!C320)&gt;0,"100C","")</f>
        <v/>
      </c>
      <c r="AB5319" t="str">
        <f>IFERROR(IF(ISNUMBER('Procytrat 100C'!A320),'Procytrat 100C'!A320,DATEVALUE('Procytrat 100C'!A320)),"")</f>
        <v/>
      </c>
      <c r="AC5319" t="str">
        <f>IF(AA5319="","",'Procytrat 100C'!B320)</f>
        <v/>
      </c>
      <c r="AD5319" t="str">
        <f>IF(AA5319="","",IFERROR(1*'Procytrat 100C'!C320,IFERROR(_xludf.NUMBERVALUE('Procytrat 100C'!C320,".",","),IFERROR(_xludf.NUMBERVALUE('Procytrat 100C'!C320,",","."),0))))</f>
        <v/>
      </c>
      <c r="AE5319" t="str">
        <f>IF(AA5319="","",'Procytrat 100C'!K320)</f>
        <v/>
      </c>
      <c r="AF5319">
        <f t="shared" si="522"/>
        <v>0</v>
      </c>
      <c r="AG5319" t="str">
        <f t="shared" si="523"/>
        <v/>
      </c>
      <c r="AH5319" t="str">
        <f t="shared" si="524"/>
        <v/>
      </c>
      <c r="AI5319">
        <f t="shared" si="525"/>
        <v>0</v>
      </c>
      <c r="AJ5319">
        <f t="shared" si="526"/>
        <v>0</v>
      </c>
      <c r="AK5319">
        <v>0</v>
      </c>
      <c r="AL5319" t="str">
        <f>IF(AA5319="","",IFERROR(IF(ISNUMBER('Procytrat 100C'!D320),'Procytrat 100C'!D320,IF(ISNUMBER(SEARCH("12",'Procytrat 100C'!D320)),EDATE(AB5319,12),IF(ISNUMBER(SEARCH("6",'Procytrat 100C'!D320)),EDATE(AB5319,6),IF(ISNUMBER(SEARCH("3",'Procytrat 100C'!D320)),EDATE(AB5319,3),DATEVALUE('Procytrat 100C'!D320))))),""))</f>
        <v/>
      </c>
      <c r="AM5319" t="str">
        <f t="shared" ca="1" si="527"/>
        <v/>
      </c>
    </row>
    <row r="5320" spans="27:39" x14ac:dyDescent="0.3">
      <c r="AA5320" t="str">
        <f>IF(COUNTA('Procytrat 100C'!A321,'Procytrat 100C'!B321,'Procytrat 100C'!C321)&gt;0,"100C","")</f>
        <v/>
      </c>
      <c r="AB5320" t="str">
        <f>IFERROR(IF(ISNUMBER('Procytrat 100C'!A321),'Procytrat 100C'!A321,DATEVALUE('Procytrat 100C'!A321)),"")</f>
        <v/>
      </c>
      <c r="AC5320" t="str">
        <f>IF(AA5320="","",'Procytrat 100C'!B321)</f>
        <v/>
      </c>
      <c r="AD5320" t="str">
        <f>IF(AA5320="","",IFERROR(1*'Procytrat 100C'!C321,IFERROR(_xludf.NUMBERVALUE('Procytrat 100C'!C321,".",","),IFERROR(_xludf.NUMBERVALUE('Procytrat 100C'!C321,",","."),0))))</f>
        <v/>
      </c>
      <c r="AE5320" t="str">
        <f>IF(AA5320="","",'Procytrat 100C'!K321)</f>
        <v/>
      </c>
      <c r="AF5320">
        <f t="shared" si="522"/>
        <v>0</v>
      </c>
      <c r="AG5320" t="str">
        <f t="shared" si="523"/>
        <v/>
      </c>
      <c r="AH5320" t="str">
        <f t="shared" si="524"/>
        <v/>
      </c>
      <c r="AI5320">
        <f t="shared" si="525"/>
        <v>0</v>
      </c>
      <c r="AJ5320">
        <f t="shared" si="526"/>
        <v>0</v>
      </c>
      <c r="AK5320">
        <v>0</v>
      </c>
      <c r="AL5320" t="str">
        <f>IF(AA5320="","",IFERROR(IF(ISNUMBER('Procytrat 100C'!D321),'Procytrat 100C'!D321,IF(ISNUMBER(SEARCH("12",'Procytrat 100C'!D321)),EDATE(AB5320,12),IF(ISNUMBER(SEARCH("6",'Procytrat 100C'!D321)),EDATE(AB5320,6),IF(ISNUMBER(SEARCH("3",'Procytrat 100C'!D321)),EDATE(AB5320,3),DATEVALUE('Procytrat 100C'!D321))))),""))</f>
        <v/>
      </c>
      <c r="AM5320" t="str">
        <f t="shared" ca="1" si="527"/>
        <v/>
      </c>
    </row>
    <row r="5321" spans="27:39" x14ac:dyDescent="0.3">
      <c r="AA5321" t="str">
        <f>IF(COUNTA('Procytrat 100C'!A322,'Procytrat 100C'!B322,'Procytrat 100C'!C322)&gt;0,"100C","")</f>
        <v/>
      </c>
      <c r="AB5321" t="str">
        <f>IFERROR(IF(ISNUMBER('Procytrat 100C'!A322),'Procytrat 100C'!A322,DATEVALUE('Procytrat 100C'!A322)),"")</f>
        <v/>
      </c>
      <c r="AC5321" t="str">
        <f>IF(AA5321="","",'Procytrat 100C'!B322)</f>
        <v/>
      </c>
      <c r="AD5321" t="str">
        <f>IF(AA5321="","",IFERROR(1*'Procytrat 100C'!C322,IFERROR(_xludf.NUMBERVALUE('Procytrat 100C'!C322,".",","),IFERROR(_xludf.NUMBERVALUE('Procytrat 100C'!C322,",","."),0))))</f>
        <v/>
      </c>
      <c r="AE5321" t="str">
        <f>IF(AA5321="","",'Procytrat 100C'!K322)</f>
        <v/>
      </c>
      <c r="AF5321">
        <f t="shared" si="522"/>
        <v>0</v>
      </c>
      <c r="AG5321" t="str">
        <f t="shared" si="523"/>
        <v/>
      </c>
      <c r="AH5321" t="str">
        <f t="shared" si="524"/>
        <v/>
      </c>
      <c r="AI5321">
        <f t="shared" si="525"/>
        <v>0</v>
      </c>
      <c r="AJ5321">
        <f t="shared" si="526"/>
        <v>0</v>
      </c>
      <c r="AK5321">
        <v>0</v>
      </c>
      <c r="AL5321" t="str">
        <f>IF(AA5321="","",IFERROR(IF(ISNUMBER('Procytrat 100C'!D322),'Procytrat 100C'!D322,IF(ISNUMBER(SEARCH("12",'Procytrat 100C'!D322)),EDATE(AB5321,12),IF(ISNUMBER(SEARCH("6",'Procytrat 100C'!D322)),EDATE(AB5321,6),IF(ISNUMBER(SEARCH("3",'Procytrat 100C'!D322)),EDATE(AB5321,3),DATEVALUE('Procytrat 100C'!D322))))),""))</f>
        <v/>
      </c>
      <c r="AM5321" t="str">
        <f t="shared" ca="1" si="527"/>
        <v/>
      </c>
    </row>
    <row r="5322" spans="27:39" x14ac:dyDescent="0.3">
      <c r="AA5322" t="str">
        <f>IF(COUNTA('Procytrat 100C'!A323,'Procytrat 100C'!B323,'Procytrat 100C'!C323)&gt;0,"100C","")</f>
        <v/>
      </c>
      <c r="AB5322" t="str">
        <f>IFERROR(IF(ISNUMBER('Procytrat 100C'!A323),'Procytrat 100C'!A323,DATEVALUE('Procytrat 100C'!A323)),"")</f>
        <v/>
      </c>
      <c r="AC5322" t="str">
        <f>IF(AA5322="","",'Procytrat 100C'!B323)</f>
        <v/>
      </c>
      <c r="AD5322" t="str">
        <f>IF(AA5322="","",IFERROR(1*'Procytrat 100C'!C323,IFERROR(_xludf.NUMBERVALUE('Procytrat 100C'!C323,".",","),IFERROR(_xludf.NUMBERVALUE('Procytrat 100C'!C323,",","."),0))))</f>
        <v/>
      </c>
      <c r="AE5322" t="str">
        <f>IF(AA5322="","",'Procytrat 100C'!K323)</f>
        <v/>
      </c>
      <c r="AF5322">
        <f t="shared" si="522"/>
        <v>0</v>
      </c>
      <c r="AG5322" t="str">
        <f t="shared" si="523"/>
        <v/>
      </c>
      <c r="AH5322" t="str">
        <f t="shared" si="524"/>
        <v/>
      </c>
      <c r="AI5322">
        <f t="shared" si="525"/>
        <v>0</v>
      </c>
      <c r="AJ5322">
        <f t="shared" si="526"/>
        <v>0</v>
      </c>
      <c r="AK5322">
        <v>0</v>
      </c>
      <c r="AL5322" t="str">
        <f>IF(AA5322="","",IFERROR(IF(ISNUMBER('Procytrat 100C'!D323),'Procytrat 100C'!D323,IF(ISNUMBER(SEARCH("12",'Procytrat 100C'!D323)),EDATE(AB5322,12),IF(ISNUMBER(SEARCH("6",'Procytrat 100C'!D323)),EDATE(AB5322,6),IF(ISNUMBER(SEARCH("3",'Procytrat 100C'!D323)),EDATE(AB5322,3),DATEVALUE('Procytrat 100C'!D323))))),""))</f>
        <v/>
      </c>
      <c r="AM5322" t="str">
        <f t="shared" ca="1" si="527"/>
        <v/>
      </c>
    </row>
    <row r="5323" spans="27:39" x14ac:dyDescent="0.3">
      <c r="AA5323" t="str">
        <f>IF(COUNTA('Procytrat 100C'!A324,'Procytrat 100C'!B324,'Procytrat 100C'!C324)&gt;0,"100C","")</f>
        <v/>
      </c>
      <c r="AB5323" t="str">
        <f>IFERROR(IF(ISNUMBER('Procytrat 100C'!A324),'Procytrat 100C'!A324,DATEVALUE('Procytrat 100C'!A324)),"")</f>
        <v/>
      </c>
      <c r="AC5323" t="str">
        <f>IF(AA5323="","",'Procytrat 100C'!B324)</f>
        <v/>
      </c>
      <c r="AD5323" t="str">
        <f>IF(AA5323="","",IFERROR(1*'Procytrat 100C'!C324,IFERROR(_xludf.NUMBERVALUE('Procytrat 100C'!C324,".",","),IFERROR(_xludf.NUMBERVALUE('Procytrat 100C'!C324,",","."),0))))</f>
        <v/>
      </c>
      <c r="AE5323" t="str">
        <f>IF(AA5323="","",'Procytrat 100C'!K324)</f>
        <v/>
      </c>
      <c r="AF5323">
        <f t="shared" si="522"/>
        <v>0</v>
      </c>
      <c r="AG5323" t="str">
        <f t="shared" si="523"/>
        <v/>
      </c>
      <c r="AH5323" t="str">
        <f t="shared" si="524"/>
        <v/>
      </c>
      <c r="AI5323">
        <f t="shared" si="525"/>
        <v>0</v>
      </c>
      <c r="AJ5323">
        <f t="shared" si="526"/>
        <v>0</v>
      </c>
      <c r="AK5323">
        <v>0</v>
      </c>
      <c r="AL5323" t="str">
        <f>IF(AA5323="","",IFERROR(IF(ISNUMBER('Procytrat 100C'!D324),'Procytrat 100C'!D324,IF(ISNUMBER(SEARCH("12",'Procytrat 100C'!D324)),EDATE(AB5323,12),IF(ISNUMBER(SEARCH("6",'Procytrat 100C'!D324)),EDATE(AB5323,6),IF(ISNUMBER(SEARCH("3",'Procytrat 100C'!D324)),EDATE(AB5323,3),DATEVALUE('Procytrat 100C'!D324))))),""))</f>
        <v/>
      </c>
      <c r="AM5323" t="str">
        <f t="shared" ca="1" si="527"/>
        <v/>
      </c>
    </row>
    <row r="5324" spans="27:39" x14ac:dyDescent="0.3">
      <c r="AA5324" t="str">
        <f>IF(COUNTA('Procytrat 100C'!A325,'Procytrat 100C'!B325,'Procytrat 100C'!C325)&gt;0,"100C","")</f>
        <v/>
      </c>
      <c r="AB5324" t="str">
        <f>IFERROR(IF(ISNUMBER('Procytrat 100C'!A325),'Procytrat 100C'!A325,DATEVALUE('Procytrat 100C'!A325)),"")</f>
        <v/>
      </c>
      <c r="AC5324" t="str">
        <f>IF(AA5324="","",'Procytrat 100C'!B325)</f>
        <v/>
      </c>
      <c r="AD5324" t="str">
        <f>IF(AA5324="","",IFERROR(1*'Procytrat 100C'!C325,IFERROR(_xludf.NUMBERVALUE('Procytrat 100C'!C325,".",","),IFERROR(_xludf.NUMBERVALUE('Procytrat 100C'!C325,",","."),0))))</f>
        <v/>
      </c>
      <c r="AE5324" t="str">
        <f>IF(AA5324="","",'Procytrat 100C'!K325)</f>
        <v/>
      </c>
      <c r="AF5324">
        <f t="shared" si="522"/>
        <v>0</v>
      </c>
      <c r="AG5324" t="str">
        <f t="shared" si="523"/>
        <v/>
      </c>
      <c r="AH5324" t="str">
        <f t="shared" si="524"/>
        <v/>
      </c>
      <c r="AI5324">
        <f t="shared" si="525"/>
        <v>0</v>
      </c>
      <c r="AJ5324">
        <f t="shared" si="526"/>
        <v>0</v>
      </c>
      <c r="AK5324">
        <v>0</v>
      </c>
      <c r="AL5324" t="str">
        <f>IF(AA5324="","",IFERROR(IF(ISNUMBER('Procytrat 100C'!D325),'Procytrat 100C'!D325,IF(ISNUMBER(SEARCH("12",'Procytrat 100C'!D325)),EDATE(AB5324,12),IF(ISNUMBER(SEARCH("6",'Procytrat 100C'!D325)),EDATE(AB5324,6),IF(ISNUMBER(SEARCH("3",'Procytrat 100C'!D325)),EDATE(AB5324,3),DATEVALUE('Procytrat 100C'!D325))))),""))</f>
        <v/>
      </c>
      <c r="AM5324" t="str">
        <f t="shared" ca="1" si="527"/>
        <v/>
      </c>
    </row>
    <row r="5325" spans="27:39" x14ac:dyDescent="0.3">
      <c r="AA5325" t="str">
        <f>IF(COUNTA('Procytrat 100C'!A326,'Procytrat 100C'!B326,'Procytrat 100C'!C326)&gt;0,"100C","")</f>
        <v/>
      </c>
      <c r="AB5325" t="str">
        <f>IFERROR(IF(ISNUMBER('Procytrat 100C'!A326),'Procytrat 100C'!A326,DATEVALUE('Procytrat 100C'!A326)),"")</f>
        <v/>
      </c>
      <c r="AC5325" t="str">
        <f>IF(AA5325="","",'Procytrat 100C'!B326)</f>
        <v/>
      </c>
      <c r="AD5325" t="str">
        <f>IF(AA5325="","",IFERROR(1*'Procytrat 100C'!C326,IFERROR(_xludf.NUMBERVALUE('Procytrat 100C'!C326,".",","),IFERROR(_xludf.NUMBERVALUE('Procytrat 100C'!C326,",","."),0))))</f>
        <v/>
      </c>
      <c r="AE5325" t="str">
        <f>IF(AA5325="","",'Procytrat 100C'!K326)</f>
        <v/>
      </c>
      <c r="AF5325">
        <f t="shared" si="522"/>
        <v>0</v>
      </c>
      <c r="AG5325" t="str">
        <f t="shared" si="523"/>
        <v/>
      </c>
      <c r="AH5325" t="str">
        <f t="shared" si="524"/>
        <v/>
      </c>
      <c r="AI5325">
        <f t="shared" si="525"/>
        <v>0</v>
      </c>
      <c r="AJ5325">
        <f t="shared" si="526"/>
        <v>0</v>
      </c>
      <c r="AK5325">
        <v>0</v>
      </c>
      <c r="AL5325" t="str">
        <f>IF(AA5325="","",IFERROR(IF(ISNUMBER('Procytrat 100C'!D326),'Procytrat 100C'!D326,IF(ISNUMBER(SEARCH("12",'Procytrat 100C'!D326)),EDATE(AB5325,12),IF(ISNUMBER(SEARCH("6",'Procytrat 100C'!D326)),EDATE(AB5325,6),IF(ISNUMBER(SEARCH("3",'Procytrat 100C'!D326)),EDATE(AB5325,3),DATEVALUE('Procytrat 100C'!D326))))),""))</f>
        <v/>
      </c>
      <c r="AM5325" t="str">
        <f t="shared" ca="1" si="527"/>
        <v/>
      </c>
    </row>
    <row r="5326" spans="27:39" x14ac:dyDescent="0.3">
      <c r="AA5326" t="str">
        <f>IF(COUNTA('Procytrat 100C'!A327,'Procytrat 100C'!B327,'Procytrat 100C'!C327)&gt;0,"100C","")</f>
        <v/>
      </c>
      <c r="AB5326" t="str">
        <f>IFERROR(IF(ISNUMBER('Procytrat 100C'!A327),'Procytrat 100C'!A327,DATEVALUE('Procytrat 100C'!A327)),"")</f>
        <v/>
      </c>
      <c r="AC5326" t="str">
        <f>IF(AA5326="","",'Procytrat 100C'!B327)</f>
        <v/>
      </c>
      <c r="AD5326" t="str">
        <f>IF(AA5326="","",IFERROR(1*'Procytrat 100C'!C327,IFERROR(_xludf.NUMBERVALUE('Procytrat 100C'!C327,".",","),IFERROR(_xludf.NUMBERVALUE('Procytrat 100C'!C327,",","."),0))))</f>
        <v/>
      </c>
      <c r="AE5326" t="str">
        <f>IF(AA5326="","",'Procytrat 100C'!K327)</f>
        <v/>
      </c>
      <c r="AF5326">
        <f t="shared" si="522"/>
        <v>0</v>
      </c>
      <c r="AG5326" t="str">
        <f t="shared" si="523"/>
        <v/>
      </c>
      <c r="AH5326" t="str">
        <f t="shared" si="524"/>
        <v/>
      </c>
      <c r="AI5326">
        <f t="shared" si="525"/>
        <v>0</v>
      </c>
      <c r="AJ5326">
        <f t="shared" si="526"/>
        <v>0</v>
      </c>
      <c r="AK5326">
        <v>0</v>
      </c>
      <c r="AL5326" t="str">
        <f>IF(AA5326="","",IFERROR(IF(ISNUMBER('Procytrat 100C'!D327),'Procytrat 100C'!D327,IF(ISNUMBER(SEARCH("12",'Procytrat 100C'!D327)),EDATE(AB5326,12),IF(ISNUMBER(SEARCH("6",'Procytrat 100C'!D327)),EDATE(AB5326,6),IF(ISNUMBER(SEARCH("3",'Procytrat 100C'!D327)),EDATE(AB5326,3),DATEVALUE('Procytrat 100C'!D327))))),""))</f>
        <v/>
      </c>
      <c r="AM5326" t="str">
        <f t="shared" ca="1" si="527"/>
        <v/>
      </c>
    </row>
    <row r="5327" spans="27:39" x14ac:dyDescent="0.3">
      <c r="AA5327" t="str">
        <f>IF(COUNTA('Procytrat 100C'!A328,'Procytrat 100C'!B328,'Procytrat 100C'!C328)&gt;0,"100C","")</f>
        <v/>
      </c>
      <c r="AB5327" t="str">
        <f>IFERROR(IF(ISNUMBER('Procytrat 100C'!A328),'Procytrat 100C'!A328,DATEVALUE('Procytrat 100C'!A328)),"")</f>
        <v/>
      </c>
      <c r="AC5327" t="str">
        <f>IF(AA5327="","",'Procytrat 100C'!B328)</f>
        <v/>
      </c>
      <c r="AD5327" t="str">
        <f>IF(AA5327="","",IFERROR(1*'Procytrat 100C'!C328,IFERROR(_xludf.NUMBERVALUE('Procytrat 100C'!C328,".",","),IFERROR(_xludf.NUMBERVALUE('Procytrat 100C'!C328,",","."),0))))</f>
        <v/>
      </c>
      <c r="AE5327" t="str">
        <f>IF(AA5327="","",'Procytrat 100C'!K328)</f>
        <v/>
      </c>
      <c r="AF5327">
        <f t="shared" si="522"/>
        <v>0</v>
      </c>
      <c r="AG5327" t="str">
        <f t="shared" si="523"/>
        <v/>
      </c>
      <c r="AH5327" t="str">
        <f t="shared" si="524"/>
        <v/>
      </c>
      <c r="AI5327">
        <f t="shared" si="525"/>
        <v>0</v>
      </c>
      <c r="AJ5327">
        <f t="shared" si="526"/>
        <v>0</v>
      </c>
      <c r="AK5327">
        <v>0</v>
      </c>
      <c r="AL5327" t="str">
        <f>IF(AA5327="","",IFERROR(IF(ISNUMBER('Procytrat 100C'!D328),'Procytrat 100C'!D328,IF(ISNUMBER(SEARCH("12",'Procytrat 100C'!D328)),EDATE(AB5327,12),IF(ISNUMBER(SEARCH("6",'Procytrat 100C'!D328)),EDATE(AB5327,6),IF(ISNUMBER(SEARCH("3",'Procytrat 100C'!D328)),EDATE(AB5327,3),DATEVALUE('Procytrat 100C'!D328))))),""))</f>
        <v/>
      </c>
      <c r="AM5327" t="str">
        <f t="shared" ca="1" si="527"/>
        <v/>
      </c>
    </row>
    <row r="5328" spans="27:39" x14ac:dyDescent="0.3">
      <c r="AA5328" t="str">
        <f>IF(COUNTA('Procytrat 100C'!A329,'Procytrat 100C'!B329,'Procytrat 100C'!C329)&gt;0,"100C","")</f>
        <v/>
      </c>
      <c r="AB5328" t="str">
        <f>IFERROR(IF(ISNUMBER('Procytrat 100C'!A329),'Procytrat 100C'!A329,DATEVALUE('Procytrat 100C'!A329)),"")</f>
        <v/>
      </c>
      <c r="AC5328" t="str">
        <f>IF(AA5328="","",'Procytrat 100C'!B329)</f>
        <v/>
      </c>
      <c r="AD5328" t="str">
        <f>IF(AA5328="","",IFERROR(1*'Procytrat 100C'!C329,IFERROR(_xludf.NUMBERVALUE('Procytrat 100C'!C329,".",","),IFERROR(_xludf.NUMBERVALUE('Procytrat 100C'!C329,",","."),0))))</f>
        <v/>
      </c>
      <c r="AE5328" t="str">
        <f>IF(AA5328="","",'Procytrat 100C'!K329)</f>
        <v/>
      </c>
      <c r="AF5328">
        <f t="shared" si="522"/>
        <v>0</v>
      </c>
      <c r="AG5328" t="str">
        <f t="shared" si="523"/>
        <v/>
      </c>
      <c r="AH5328" t="str">
        <f t="shared" si="524"/>
        <v/>
      </c>
      <c r="AI5328">
        <f t="shared" si="525"/>
        <v>0</v>
      </c>
      <c r="AJ5328">
        <f t="shared" si="526"/>
        <v>0</v>
      </c>
      <c r="AK5328">
        <v>0</v>
      </c>
      <c r="AL5328" t="str">
        <f>IF(AA5328="","",IFERROR(IF(ISNUMBER('Procytrat 100C'!D329),'Procytrat 100C'!D329,IF(ISNUMBER(SEARCH("12",'Procytrat 100C'!D329)),EDATE(AB5328,12),IF(ISNUMBER(SEARCH("6",'Procytrat 100C'!D329)),EDATE(AB5328,6),IF(ISNUMBER(SEARCH("3",'Procytrat 100C'!D329)),EDATE(AB5328,3),DATEVALUE('Procytrat 100C'!D329))))),""))</f>
        <v/>
      </c>
      <c r="AM5328" t="str">
        <f t="shared" ca="1" si="527"/>
        <v/>
      </c>
    </row>
    <row r="5329" spans="27:39" x14ac:dyDescent="0.3">
      <c r="AA5329" t="str">
        <f>IF(COUNTA('Procytrat 100C'!A330,'Procytrat 100C'!B330,'Procytrat 100C'!C330)&gt;0,"100C","")</f>
        <v/>
      </c>
      <c r="AB5329" t="str">
        <f>IFERROR(IF(ISNUMBER('Procytrat 100C'!A330),'Procytrat 100C'!A330,DATEVALUE('Procytrat 100C'!A330)),"")</f>
        <v/>
      </c>
      <c r="AC5329" t="str">
        <f>IF(AA5329="","",'Procytrat 100C'!B330)</f>
        <v/>
      </c>
      <c r="AD5329" t="str">
        <f>IF(AA5329="","",IFERROR(1*'Procytrat 100C'!C330,IFERROR(_xludf.NUMBERVALUE('Procytrat 100C'!C330,".",","),IFERROR(_xludf.NUMBERVALUE('Procytrat 100C'!C330,",","."),0))))</f>
        <v/>
      </c>
      <c r="AE5329" t="str">
        <f>IF(AA5329="","",'Procytrat 100C'!K330)</f>
        <v/>
      </c>
      <c r="AF5329">
        <f t="shared" si="522"/>
        <v>0</v>
      </c>
      <c r="AG5329" t="str">
        <f t="shared" si="523"/>
        <v/>
      </c>
      <c r="AH5329" t="str">
        <f t="shared" si="524"/>
        <v/>
      </c>
      <c r="AI5329">
        <f t="shared" si="525"/>
        <v>0</v>
      </c>
      <c r="AJ5329">
        <f t="shared" si="526"/>
        <v>0</v>
      </c>
      <c r="AK5329">
        <v>0</v>
      </c>
      <c r="AL5329" t="str">
        <f>IF(AA5329="","",IFERROR(IF(ISNUMBER('Procytrat 100C'!D330),'Procytrat 100C'!D330,IF(ISNUMBER(SEARCH("12",'Procytrat 100C'!D330)),EDATE(AB5329,12),IF(ISNUMBER(SEARCH("6",'Procytrat 100C'!D330)),EDATE(AB5329,6),IF(ISNUMBER(SEARCH("3",'Procytrat 100C'!D330)),EDATE(AB5329,3),DATEVALUE('Procytrat 100C'!D330))))),""))</f>
        <v/>
      </c>
      <c r="AM5329" t="str">
        <f t="shared" ca="1" si="527"/>
        <v/>
      </c>
    </row>
    <row r="5330" spans="27:39" x14ac:dyDescent="0.3">
      <c r="AA5330" t="str">
        <f>IF(COUNTA('Procytrat 100C'!A331,'Procytrat 100C'!B331,'Procytrat 100C'!C331)&gt;0,"100C","")</f>
        <v/>
      </c>
      <c r="AB5330" t="str">
        <f>IFERROR(IF(ISNUMBER('Procytrat 100C'!A331),'Procytrat 100C'!A331,DATEVALUE('Procytrat 100C'!A331)),"")</f>
        <v/>
      </c>
      <c r="AC5330" t="str">
        <f>IF(AA5330="","",'Procytrat 100C'!B331)</f>
        <v/>
      </c>
      <c r="AD5330" t="str">
        <f>IF(AA5330="","",IFERROR(1*'Procytrat 100C'!C331,IFERROR(_xludf.NUMBERVALUE('Procytrat 100C'!C331,".",","),IFERROR(_xludf.NUMBERVALUE('Procytrat 100C'!C331,",","."),0))))</f>
        <v/>
      </c>
      <c r="AE5330" t="str">
        <f>IF(AA5330="","",'Procytrat 100C'!K331)</f>
        <v/>
      </c>
      <c r="AF5330">
        <f t="shared" si="522"/>
        <v>0</v>
      </c>
      <c r="AG5330" t="str">
        <f t="shared" si="523"/>
        <v/>
      </c>
      <c r="AH5330" t="str">
        <f t="shared" si="524"/>
        <v/>
      </c>
      <c r="AI5330">
        <f t="shared" si="525"/>
        <v>0</v>
      </c>
      <c r="AJ5330">
        <f t="shared" si="526"/>
        <v>0</v>
      </c>
      <c r="AK5330">
        <v>0</v>
      </c>
      <c r="AL5330" t="str">
        <f>IF(AA5330="","",IFERROR(IF(ISNUMBER('Procytrat 100C'!D331),'Procytrat 100C'!D331,IF(ISNUMBER(SEARCH("12",'Procytrat 100C'!D331)),EDATE(AB5330,12),IF(ISNUMBER(SEARCH("6",'Procytrat 100C'!D331)),EDATE(AB5330,6),IF(ISNUMBER(SEARCH("3",'Procytrat 100C'!D331)),EDATE(AB5330,3),DATEVALUE('Procytrat 100C'!D331))))),""))</f>
        <v/>
      </c>
      <c r="AM5330" t="str">
        <f t="shared" ca="1" si="527"/>
        <v/>
      </c>
    </row>
    <row r="5331" spans="27:39" x14ac:dyDescent="0.3">
      <c r="AA5331" t="str">
        <f>IF(COUNTA('Procytrat 100C'!A332,'Procytrat 100C'!B332,'Procytrat 100C'!C332)&gt;0,"100C","")</f>
        <v/>
      </c>
      <c r="AB5331" t="str">
        <f>IFERROR(IF(ISNUMBER('Procytrat 100C'!A332),'Procytrat 100C'!A332,DATEVALUE('Procytrat 100C'!A332)),"")</f>
        <v/>
      </c>
      <c r="AC5331" t="str">
        <f>IF(AA5331="","",'Procytrat 100C'!B332)</f>
        <v/>
      </c>
      <c r="AD5331" t="str">
        <f>IF(AA5331="","",IFERROR(1*'Procytrat 100C'!C332,IFERROR(_xludf.NUMBERVALUE('Procytrat 100C'!C332,".",","),IFERROR(_xludf.NUMBERVALUE('Procytrat 100C'!C332,",","."),0))))</f>
        <v/>
      </c>
      <c r="AE5331" t="str">
        <f>IF(AA5331="","",'Procytrat 100C'!K332)</f>
        <v/>
      </c>
      <c r="AF5331">
        <f t="shared" si="522"/>
        <v>0</v>
      </c>
      <c r="AG5331" t="str">
        <f t="shared" si="523"/>
        <v/>
      </c>
      <c r="AH5331" t="str">
        <f t="shared" si="524"/>
        <v/>
      </c>
      <c r="AI5331">
        <f t="shared" si="525"/>
        <v>0</v>
      </c>
      <c r="AJ5331">
        <f t="shared" si="526"/>
        <v>0</v>
      </c>
      <c r="AK5331">
        <v>0</v>
      </c>
      <c r="AL5331" t="str">
        <f>IF(AA5331="","",IFERROR(IF(ISNUMBER('Procytrat 100C'!D332),'Procytrat 100C'!D332,IF(ISNUMBER(SEARCH("12",'Procytrat 100C'!D332)),EDATE(AB5331,12),IF(ISNUMBER(SEARCH("6",'Procytrat 100C'!D332)),EDATE(AB5331,6),IF(ISNUMBER(SEARCH("3",'Procytrat 100C'!D332)),EDATE(AB5331,3),DATEVALUE('Procytrat 100C'!D332))))),""))</f>
        <v/>
      </c>
      <c r="AM5331" t="str">
        <f t="shared" ca="1" si="527"/>
        <v/>
      </c>
    </row>
    <row r="5332" spans="27:39" x14ac:dyDescent="0.3">
      <c r="AA5332" t="str">
        <f>IF(COUNTA('Procytrat 100C'!A333,'Procytrat 100C'!B333,'Procytrat 100C'!C333)&gt;0,"100C","")</f>
        <v/>
      </c>
      <c r="AB5332" t="str">
        <f>IFERROR(IF(ISNUMBER('Procytrat 100C'!A333),'Procytrat 100C'!A333,DATEVALUE('Procytrat 100C'!A333)),"")</f>
        <v/>
      </c>
      <c r="AC5332" t="str">
        <f>IF(AA5332="","",'Procytrat 100C'!B333)</f>
        <v/>
      </c>
      <c r="AD5332" t="str">
        <f>IF(AA5332="","",IFERROR(1*'Procytrat 100C'!C333,IFERROR(_xludf.NUMBERVALUE('Procytrat 100C'!C333,".",","),IFERROR(_xludf.NUMBERVALUE('Procytrat 100C'!C333,",","."),0))))</f>
        <v/>
      </c>
      <c r="AE5332" t="str">
        <f>IF(AA5332="","",'Procytrat 100C'!K333)</f>
        <v/>
      </c>
      <c r="AF5332">
        <f t="shared" si="522"/>
        <v>0</v>
      </c>
      <c r="AG5332" t="str">
        <f t="shared" si="523"/>
        <v/>
      </c>
      <c r="AH5332" t="str">
        <f t="shared" si="524"/>
        <v/>
      </c>
      <c r="AI5332">
        <f t="shared" si="525"/>
        <v>0</v>
      </c>
      <c r="AJ5332">
        <f t="shared" si="526"/>
        <v>0</v>
      </c>
      <c r="AK5332">
        <v>0</v>
      </c>
      <c r="AL5332" t="str">
        <f>IF(AA5332="","",IFERROR(IF(ISNUMBER('Procytrat 100C'!D333),'Procytrat 100C'!D333,IF(ISNUMBER(SEARCH("12",'Procytrat 100C'!D333)),EDATE(AB5332,12),IF(ISNUMBER(SEARCH("6",'Procytrat 100C'!D333)),EDATE(AB5332,6),IF(ISNUMBER(SEARCH("3",'Procytrat 100C'!D333)),EDATE(AB5332,3),DATEVALUE('Procytrat 100C'!D333))))),""))</f>
        <v/>
      </c>
      <c r="AM5332" t="str">
        <f t="shared" ca="1" si="527"/>
        <v/>
      </c>
    </row>
    <row r="5333" spans="27:39" x14ac:dyDescent="0.3">
      <c r="AA5333" t="str">
        <f>IF(COUNTA('Procytrat 100C'!A334,'Procytrat 100C'!B334,'Procytrat 100C'!C334)&gt;0,"100C","")</f>
        <v/>
      </c>
      <c r="AB5333" t="str">
        <f>IFERROR(IF(ISNUMBER('Procytrat 100C'!A334),'Procytrat 100C'!A334,DATEVALUE('Procytrat 100C'!A334)),"")</f>
        <v/>
      </c>
      <c r="AC5333" t="str">
        <f>IF(AA5333="","",'Procytrat 100C'!B334)</f>
        <v/>
      </c>
      <c r="AD5333" t="str">
        <f>IF(AA5333="","",IFERROR(1*'Procytrat 100C'!C334,IFERROR(_xludf.NUMBERVALUE('Procytrat 100C'!C334,".",","),IFERROR(_xludf.NUMBERVALUE('Procytrat 100C'!C334,",","."),0))))</f>
        <v/>
      </c>
      <c r="AE5333" t="str">
        <f>IF(AA5333="","",'Procytrat 100C'!K334)</f>
        <v/>
      </c>
      <c r="AF5333">
        <f t="shared" si="522"/>
        <v>0</v>
      </c>
      <c r="AG5333" t="str">
        <f t="shared" si="523"/>
        <v/>
      </c>
      <c r="AH5333" t="str">
        <f t="shared" si="524"/>
        <v/>
      </c>
      <c r="AI5333">
        <f t="shared" si="525"/>
        <v>0</v>
      </c>
      <c r="AJ5333">
        <f t="shared" si="526"/>
        <v>0</v>
      </c>
      <c r="AK5333">
        <v>0</v>
      </c>
      <c r="AL5333" t="str">
        <f>IF(AA5333="","",IFERROR(IF(ISNUMBER('Procytrat 100C'!D334),'Procytrat 100C'!D334,IF(ISNUMBER(SEARCH("12",'Procytrat 100C'!D334)),EDATE(AB5333,12),IF(ISNUMBER(SEARCH("6",'Procytrat 100C'!D334)),EDATE(AB5333,6),IF(ISNUMBER(SEARCH("3",'Procytrat 100C'!D334)),EDATE(AB5333,3),DATEVALUE('Procytrat 100C'!D334))))),""))</f>
        <v/>
      </c>
      <c r="AM5333" t="str">
        <f t="shared" ca="1" si="527"/>
        <v/>
      </c>
    </row>
    <row r="5334" spans="27:39" x14ac:dyDescent="0.3">
      <c r="AA5334" t="str">
        <f>IF(COUNTA('Procytrat 100C'!A335,'Procytrat 100C'!B335,'Procytrat 100C'!C335)&gt;0,"100C","")</f>
        <v/>
      </c>
      <c r="AB5334" t="str">
        <f>IFERROR(IF(ISNUMBER('Procytrat 100C'!A335),'Procytrat 100C'!A335,DATEVALUE('Procytrat 100C'!A335)),"")</f>
        <v/>
      </c>
      <c r="AC5334" t="str">
        <f>IF(AA5334="","",'Procytrat 100C'!B335)</f>
        <v/>
      </c>
      <c r="AD5334" t="str">
        <f>IF(AA5334="","",IFERROR(1*'Procytrat 100C'!C335,IFERROR(_xludf.NUMBERVALUE('Procytrat 100C'!C335,".",","),IFERROR(_xludf.NUMBERVALUE('Procytrat 100C'!C335,",","."),0))))</f>
        <v/>
      </c>
      <c r="AE5334" t="str">
        <f>IF(AA5334="","",'Procytrat 100C'!K335)</f>
        <v/>
      </c>
      <c r="AF5334">
        <f t="shared" si="522"/>
        <v>0</v>
      </c>
      <c r="AG5334" t="str">
        <f t="shared" si="523"/>
        <v/>
      </c>
      <c r="AH5334" t="str">
        <f t="shared" si="524"/>
        <v/>
      </c>
      <c r="AI5334">
        <f t="shared" si="525"/>
        <v>0</v>
      </c>
      <c r="AJ5334">
        <f t="shared" si="526"/>
        <v>0</v>
      </c>
      <c r="AK5334">
        <v>0</v>
      </c>
      <c r="AL5334" t="str">
        <f>IF(AA5334="","",IFERROR(IF(ISNUMBER('Procytrat 100C'!D335),'Procytrat 100C'!D335,IF(ISNUMBER(SEARCH("12",'Procytrat 100C'!D335)),EDATE(AB5334,12),IF(ISNUMBER(SEARCH("6",'Procytrat 100C'!D335)),EDATE(AB5334,6),IF(ISNUMBER(SEARCH("3",'Procytrat 100C'!D335)),EDATE(AB5334,3),DATEVALUE('Procytrat 100C'!D335))))),""))</f>
        <v/>
      </c>
      <c r="AM5334" t="str">
        <f t="shared" ca="1" si="527"/>
        <v/>
      </c>
    </row>
    <row r="5335" spans="27:39" x14ac:dyDescent="0.3">
      <c r="AA5335" t="str">
        <f>IF(COUNTA('Procytrat 100C'!A336,'Procytrat 100C'!B336,'Procytrat 100C'!C336)&gt;0,"100C","")</f>
        <v/>
      </c>
      <c r="AB5335" t="str">
        <f>IFERROR(IF(ISNUMBER('Procytrat 100C'!A336),'Procytrat 100C'!A336,DATEVALUE('Procytrat 100C'!A336)),"")</f>
        <v/>
      </c>
      <c r="AC5335" t="str">
        <f>IF(AA5335="","",'Procytrat 100C'!B336)</f>
        <v/>
      </c>
      <c r="AD5335" t="str">
        <f>IF(AA5335="","",IFERROR(1*'Procytrat 100C'!C336,IFERROR(_xludf.NUMBERVALUE('Procytrat 100C'!C336,".",","),IFERROR(_xludf.NUMBERVALUE('Procytrat 100C'!C336,",","."),0))))</f>
        <v/>
      </c>
      <c r="AE5335" t="str">
        <f>IF(AA5335="","",'Procytrat 100C'!K336)</f>
        <v/>
      </c>
      <c r="AF5335">
        <f t="shared" si="522"/>
        <v>0</v>
      </c>
      <c r="AG5335" t="str">
        <f t="shared" si="523"/>
        <v/>
      </c>
      <c r="AH5335" t="str">
        <f t="shared" si="524"/>
        <v/>
      </c>
      <c r="AI5335">
        <f t="shared" si="525"/>
        <v>0</v>
      </c>
      <c r="AJ5335">
        <f t="shared" si="526"/>
        <v>0</v>
      </c>
      <c r="AK5335">
        <v>0</v>
      </c>
      <c r="AL5335" t="str">
        <f>IF(AA5335="","",IFERROR(IF(ISNUMBER('Procytrat 100C'!D336),'Procytrat 100C'!D336,IF(ISNUMBER(SEARCH("12",'Procytrat 100C'!D336)),EDATE(AB5335,12),IF(ISNUMBER(SEARCH("6",'Procytrat 100C'!D336)),EDATE(AB5335,6),IF(ISNUMBER(SEARCH("3",'Procytrat 100C'!D336)),EDATE(AB5335,3),DATEVALUE('Procytrat 100C'!D336))))),""))</f>
        <v/>
      </c>
      <c r="AM5335" t="str">
        <f t="shared" ca="1" si="527"/>
        <v/>
      </c>
    </row>
    <row r="5336" spans="27:39" x14ac:dyDescent="0.3">
      <c r="AA5336" t="str">
        <f>IF(COUNTA('Procytrat 100C'!A337,'Procytrat 100C'!B337,'Procytrat 100C'!C337)&gt;0,"100C","")</f>
        <v/>
      </c>
      <c r="AB5336" t="str">
        <f>IFERROR(IF(ISNUMBER('Procytrat 100C'!A337),'Procytrat 100C'!A337,DATEVALUE('Procytrat 100C'!A337)),"")</f>
        <v/>
      </c>
      <c r="AC5336" t="str">
        <f>IF(AA5336="","",'Procytrat 100C'!B337)</f>
        <v/>
      </c>
      <c r="AD5336" t="str">
        <f>IF(AA5336="","",IFERROR(1*'Procytrat 100C'!C337,IFERROR(_xludf.NUMBERVALUE('Procytrat 100C'!C337,".",","),IFERROR(_xludf.NUMBERVALUE('Procytrat 100C'!C337,",","."),0))))</f>
        <v/>
      </c>
      <c r="AE5336" t="str">
        <f>IF(AA5336="","",'Procytrat 100C'!K337)</f>
        <v/>
      </c>
      <c r="AF5336">
        <f t="shared" si="522"/>
        <v>0</v>
      </c>
      <c r="AG5336" t="str">
        <f t="shared" si="523"/>
        <v/>
      </c>
      <c r="AH5336" t="str">
        <f t="shared" si="524"/>
        <v/>
      </c>
      <c r="AI5336">
        <f t="shared" si="525"/>
        <v>0</v>
      </c>
      <c r="AJ5336">
        <f t="shared" si="526"/>
        <v>0</v>
      </c>
      <c r="AK5336">
        <v>0</v>
      </c>
      <c r="AL5336" t="str">
        <f>IF(AA5336="","",IFERROR(IF(ISNUMBER('Procytrat 100C'!D337),'Procytrat 100C'!D337,IF(ISNUMBER(SEARCH("12",'Procytrat 100C'!D337)),EDATE(AB5336,12),IF(ISNUMBER(SEARCH("6",'Procytrat 100C'!D337)),EDATE(AB5336,6),IF(ISNUMBER(SEARCH("3",'Procytrat 100C'!D337)),EDATE(AB5336,3),DATEVALUE('Procytrat 100C'!D337))))),""))</f>
        <v/>
      </c>
      <c r="AM5336" t="str">
        <f t="shared" ca="1" si="527"/>
        <v/>
      </c>
    </row>
    <row r="5337" spans="27:39" x14ac:dyDescent="0.3">
      <c r="AA5337" t="str">
        <f>IF(COUNTA('Procytrat 100C'!A338,'Procytrat 100C'!B338,'Procytrat 100C'!C338)&gt;0,"100C","")</f>
        <v/>
      </c>
      <c r="AB5337" t="str">
        <f>IFERROR(IF(ISNUMBER('Procytrat 100C'!A338),'Procytrat 100C'!A338,DATEVALUE('Procytrat 100C'!A338)),"")</f>
        <v/>
      </c>
      <c r="AC5337" t="str">
        <f>IF(AA5337="","",'Procytrat 100C'!B338)</f>
        <v/>
      </c>
      <c r="AD5337" t="str">
        <f>IF(AA5337="","",IFERROR(1*'Procytrat 100C'!C338,IFERROR(_xludf.NUMBERVALUE('Procytrat 100C'!C338,".",","),IFERROR(_xludf.NUMBERVALUE('Procytrat 100C'!C338,",","."),0))))</f>
        <v/>
      </c>
      <c r="AE5337" t="str">
        <f>IF(AA5337="","",'Procytrat 100C'!K338)</f>
        <v/>
      </c>
      <c r="AF5337">
        <f t="shared" si="522"/>
        <v>0</v>
      </c>
      <c r="AG5337" t="str">
        <f t="shared" si="523"/>
        <v/>
      </c>
      <c r="AH5337" t="str">
        <f t="shared" si="524"/>
        <v/>
      </c>
      <c r="AI5337">
        <f t="shared" si="525"/>
        <v>0</v>
      </c>
      <c r="AJ5337">
        <f t="shared" si="526"/>
        <v>0</v>
      </c>
      <c r="AK5337">
        <v>0</v>
      </c>
      <c r="AL5337" t="str">
        <f>IF(AA5337="","",IFERROR(IF(ISNUMBER('Procytrat 100C'!D338),'Procytrat 100C'!D338,IF(ISNUMBER(SEARCH("12",'Procytrat 100C'!D338)),EDATE(AB5337,12),IF(ISNUMBER(SEARCH("6",'Procytrat 100C'!D338)),EDATE(AB5337,6),IF(ISNUMBER(SEARCH("3",'Procytrat 100C'!D338)),EDATE(AB5337,3),DATEVALUE('Procytrat 100C'!D338))))),""))</f>
        <v/>
      </c>
      <c r="AM5337" t="str">
        <f t="shared" ca="1" si="527"/>
        <v/>
      </c>
    </row>
    <row r="5338" spans="27:39" x14ac:dyDescent="0.3">
      <c r="AA5338" t="str">
        <f>IF(COUNTA('Procytrat 100C'!A339,'Procytrat 100C'!B339,'Procytrat 100C'!C339)&gt;0,"100C","")</f>
        <v/>
      </c>
      <c r="AB5338" t="str">
        <f>IFERROR(IF(ISNUMBER('Procytrat 100C'!A339),'Procytrat 100C'!A339,DATEVALUE('Procytrat 100C'!A339)),"")</f>
        <v/>
      </c>
      <c r="AC5338" t="str">
        <f>IF(AA5338="","",'Procytrat 100C'!B339)</f>
        <v/>
      </c>
      <c r="AD5338" t="str">
        <f>IF(AA5338="","",IFERROR(1*'Procytrat 100C'!C339,IFERROR(_xludf.NUMBERVALUE('Procytrat 100C'!C339,".",","),IFERROR(_xludf.NUMBERVALUE('Procytrat 100C'!C339,",","."),0))))</f>
        <v/>
      </c>
      <c r="AE5338" t="str">
        <f>IF(AA5338="","",'Procytrat 100C'!K339)</f>
        <v/>
      </c>
      <c r="AF5338">
        <f t="shared" si="522"/>
        <v>0</v>
      </c>
      <c r="AG5338" t="str">
        <f t="shared" si="523"/>
        <v/>
      </c>
      <c r="AH5338" t="str">
        <f t="shared" si="524"/>
        <v/>
      </c>
      <c r="AI5338">
        <f t="shared" si="525"/>
        <v>0</v>
      </c>
      <c r="AJ5338">
        <f t="shared" si="526"/>
        <v>0</v>
      </c>
      <c r="AK5338">
        <v>0</v>
      </c>
      <c r="AL5338" t="str">
        <f>IF(AA5338="","",IFERROR(IF(ISNUMBER('Procytrat 100C'!D339),'Procytrat 100C'!D339,IF(ISNUMBER(SEARCH("12",'Procytrat 100C'!D339)),EDATE(AB5338,12),IF(ISNUMBER(SEARCH("6",'Procytrat 100C'!D339)),EDATE(AB5338,6),IF(ISNUMBER(SEARCH("3",'Procytrat 100C'!D339)),EDATE(AB5338,3),DATEVALUE('Procytrat 100C'!D339))))),""))</f>
        <v/>
      </c>
      <c r="AM5338" t="str">
        <f t="shared" ca="1" si="527"/>
        <v/>
      </c>
    </row>
    <row r="5339" spans="27:39" x14ac:dyDescent="0.3">
      <c r="AA5339" t="str">
        <f>IF(COUNTA('Procytrat 100C'!A340,'Procytrat 100C'!B340,'Procytrat 100C'!C340)&gt;0,"100C","")</f>
        <v/>
      </c>
      <c r="AB5339" t="str">
        <f>IFERROR(IF(ISNUMBER('Procytrat 100C'!A340),'Procytrat 100C'!A340,DATEVALUE('Procytrat 100C'!A340)),"")</f>
        <v/>
      </c>
      <c r="AC5339" t="str">
        <f>IF(AA5339="","",'Procytrat 100C'!B340)</f>
        <v/>
      </c>
      <c r="AD5339" t="str">
        <f>IF(AA5339="","",IFERROR(1*'Procytrat 100C'!C340,IFERROR(_xludf.NUMBERVALUE('Procytrat 100C'!C340,".",","),IFERROR(_xludf.NUMBERVALUE('Procytrat 100C'!C340,",","."),0))))</f>
        <v/>
      </c>
      <c r="AE5339" t="str">
        <f>IF(AA5339="","",'Procytrat 100C'!K340)</f>
        <v/>
      </c>
      <c r="AF5339">
        <f t="shared" si="522"/>
        <v>0</v>
      </c>
      <c r="AG5339" t="str">
        <f t="shared" si="523"/>
        <v/>
      </c>
      <c r="AH5339" t="str">
        <f t="shared" si="524"/>
        <v/>
      </c>
      <c r="AI5339">
        <f t="shared" si="525"/>
        <v>0</v>
      </c>
      <c r="AJ5339">
        <f t="shared" si="526"/>
        <v>0</v>
      </c>
      <c r="AK5339">
        <v>0</v>
      </c>
      <c r="AL5339" t="str">
        <f>IF(AA5339="","",IFERROR(IF(ISNUMBER('Procytrat 100C'!D340),'Procytrat 100C'!D340,IF(ISNUMBER(SEARCH("12",'Procytrat 100C'!D340)),EDATE(AB5339,12),IF(ISNUMBER(SEARCH("6",'Procytrat 100C'!D340)),EDATE(AB5339,6),IF(ISNUMBER(SEARCH("3",'Procytrat 100C'!D340)),EDATE(AB5339,3),DATEVALUE('Procytrat 100C'!D340))))),""))</f>
        <v/>
      </c>
      <c r="AM5339" t="str">
        <f t="shared" ca="1" si="527"/>
        <v/>
      </c>
    </row>
    <row r="5340" spans="27:39" x14ac:dyDescent="0.3">
      <c r="AA5340" t="str">
        <f>IF(COUNTA('Procytrat 100C'!A341,'Procytrat 100C'!B341,'Procytrat 100C'!C341)&gt;0,"100C","")</f>
        <v/>
      </c>
      <c r="AB5340" t="str">
        <f>IFERROR(IF(ISNUMBER('Procytrat 100C'!A341),'Procytrat 100C'!A341,DATEVALUE('Procytrat 100C'!A341)),"")</f>
        <v/>
      </c>
      <c r="AC5340" t="str">
        <f>IF(AA5340="","",'Procytrat 100C'!B341)</f>
        <v/>
      </c>
      <c r="AD5340" t="str">
        <f>IF(AA5340="","",IFERROR(1*'Procytrat 100C'!C341,IFERROR(_xludf.NUMBERVALUE('Procytrat 100C'!C341,".",","),IFERROR(_xludf.NUMBERVALUE('Procytrat 100C'!C341,",","."),0))))</f>
        <v/>
      </c>
      <c r="AE5340" t="str">
        <f>IF(AA5340="","",'Procytrat 100C'!K341)</f>
        <v/>
      </c>
      <c r="AF5340">
        <f t="shared" si="522"/>
        <v>0</v>
      </c>
      <c r="AG5340" t="str">
        <f t="shared" si="523"/>
        <v/>
      </c>
      <c r="AH5340" t="str">
        <f t="shared" si="524"/>
        <v/>
      </c>
      <c r="AI5340">
        <f t="shared" si="525"/>
        <v>0</v>
      </c>
      <c r="AJ5340">
        <f t="shared" si="526"/>
        <v>0</v>
      </c>
      <c r="AK5340">
        <v>0</v>
      </c>
      <c r="AL5340" t="str">
        <f>IF(AA5340="","",IFERROR(IF(ISNUMBER('Procytrat 100C'!D341),'Procytrat 100C'!D341,IF(ISNUMBER(SEARCH("12",'Procytrat 100C'!D341)),EDATE(AB5340,12),IF(ISNUMBER(SEARCH("6",'Procytrat 100C'!D341)),EDATE(AB5340,6),IF(ISNUMBER(SEARCH("3",'Procytrat 100C'!D341)),EDATE(AB5340,3),DATEVALUE('Procytrat 100C'!D341))))),""))</f>
        <v/>
      </c>
      <c r="AM5340" t="str">
        <f t="shared" ca="1" si="527"/>
        <v/>
      </c>
    </row>
    <row r="5341" spans="27:39" x14ac:dyDescent="0.3">
      <c r="AA5341" t="str">
        <f>IF(COUNTA('Procytrat 100C'!A342,'Procytrat 100C'!B342,'Procytrat 100C'!C342)&gt;0,"100C","")</f>
        <v/>
      </c>
      <c r="AB5341" t="str">
        <f>IFERROR(IF(ISNUMBER('Procytrat 100C'!A342),'Procytrat 100C'!A342,DATEVALUE('Procytrat 100C'!A342)),"")</f>
        <v/>
      </c>
      <c r="AC5341" t="str">
        <f>IF(AA5341="","",'Procytrat 100C'!B342)</f>
        <v/>
      </c>
      <c r="AD5341" t="str">
        <f>IF(AA5341="","",IFERROR(1*'Procytrat 100C'!C342,IFERROR(_xludf.NUMBERVALUE('Procytrat 100C'!C342,".",","),IFERROR(_xludf.NUMBERVALUE('Procytrat 100C'!C342,",","."),0))))</f>
        <v/>
      </c>
      <c r="AE5341" t="str">
        <f>IF(AA5341="","",'Procytrat 100C'!K342)</f>
        <v/>
      </c>
      <c r="AF5341">
        <f t="shared" si="522"/>
        <v>0</v>
      </c>
      <c r="AG5341" t="str">
        <f t="shared" si="523"/>
        <v/>
      </c>
      <c r="AH5341" t="str">
        <f t="shared" si="524"/>
        <v/>
      </c>
      <c r="AI5341">
        <f t="shared" si="525"/>
        <v>0</v>
      </c>
      <c r="AJ5341">
        <f t="shared" si="526"/>
        <v>0</v>
      </c>
      <c r="AK5341">
        <v>0</v>
      </c>
      <c r="AL5341" t="str">
        <f>IF(AA5341="","",IFERROR(IF(ISNUMBER('Procytrat 100C'!D342),'Procytrat 100C'!D342,IF(ISNUMBER(SEARCH("12",'Procytrat 100C'!D342)),EDATE(AB5341,12),IF(ISNUMBER(SEARCH("6",'Procytrat 100C'!D342)),EDATE(AB5341,6),IF(ISNUMBER(SEARCH("3",'Procytrat 100C'!D342)),EDATE(AB5341,3),DATEVALUE('Procytrat 100C'!D342))))),""))</f>
        <v/>
      </c>
      <c r="AM5341" t="str">
        <f t="shared" ca="1" si="527"/>
        <v/>
      </c>
    </row>
    <row r="5342" spans="27:39" x14ac:dyDescent="0.3">
      <c r="AA5342" t="str">
        <f>IF(COUNTA('Procytrat 100C'!A343,'Procytrat 100C'!B343,'Procytrat 100C'!C343)&gt;0,"100C","")</f>
        <v/>
      </c>
      <c r="AB5342" t="str">
        <f>IFERROR(IF(ISNUMBER('Procytrat 100C'!A343),'Procytrat 100C'!A343,DATEVALUE('Procytrat 100C'!A343)),"")</f>
        <v/>
      </c>
      <c r="AC5342" t="str">
        <f>IF(AA5342="","",'Procytrat 100C'!B343)</f>
        <v/>
      </c>
      <c r="AD5342" t="str">
        <f>IF(AA5342="","",IFERROR(1*'Procytrat 100C'!C343,IFERROR(_xludf.NUMBERVALUE('Procytrat 100C'!C343,".",","),IFERROR(_xludf.NUMBERVALUE('Procytrat 100C'!C343,",","."),0))))</f>
        <v/>
      </c>
      <c r="AE5342" t="str">
        <f>IF(AA5342="","",'Procytrat 100C'!K343)</f>
        <v/>
      </c>
      <c r="AF5342">
        <f t="shared" si="522"/>
        <v>0</v>
      </c>
      <c r="AG5342" t="str">
        <f t="shared" si="523"/>
        <v/>
      </c>
      <c r="AH5342" t="str">
        <f t="shared" si="524"/>
        <v/>
      </c>
      <c r="AI5342">
        <f t="shared" si="525"/>
        <v>0</v>
      </c>
      <c r="AJ5342">
        <f t="shared" si="526"/>
        <v>0</v>
      </c>
      <c r="AK5342">
        <v>0</v>
      </c>
      <c r="AL5342" t="str">
        <f>IF(AA5342="","",IFERROR(IF(ISNUMBER('Procytrat 100C'!D343),'Procytrat 100C'!D343,IF(ISNUMBER(SEARCH("12",'Procytrat 100C'!D343)),EDATE(AB5342,12),IF(ISNUMBER(SEARCH("6",'Procytrat 100C'!D343)),EDATE(AB5342,6),IF(ISNUMBER(SEARCH("3",'Procytrat 100C'!D343)),EDATE(AB5342,3),DATEVALUE('Procytrat 100C'!D343))))),""))</f>
        <v/>
      </c>
      <c r="AM5342" t="str">
        <f t="shared" ca="1" si="527"/>
        <v/>
      </c>
    </row>
    <row r="5343" spans="27:39" x14ac:dyDescent="0.3">
      <c r="AA5343" t="str">
        <f>IF(COUNTA('Procytrat 100C'!A344,'Procytrat 100C'!B344,'Procytrat 100C'!C344)&gt;0,"100C","")</f>
        <v/>
      </c>
      <c r="AB5343" t="str">
        <f>IFERROR(IF(ISNUMBER('Procytrat 100C'!A344),'Procytrat 100C'!A344,DATEVALUE('Procytrat 100C'!A344)),"")</f>
        <v/>
      </c>
      <c r="AC5343" t="str">
        <f>IF(AA5343="","",'Procytrat 100C'!B344)</f>
        <v/>
      </c>
      <c r="AD5343" t="str">
        <f>IF(AA5343="","",IFERROR(1*'Procytrat 100C'!C344,IFERROR(_xludf.NUMBERVALUE('Procytrat 100C'!C344,".",","),IFERROR(_xludf.NUMBERVALUE('Procytrat 100C'!C344,",","."),0))))</f>
        <v/>
      </c>
      <c r="AE5343" t="str">
        <f>IF(AA5343="","",'Procytrat 100C'!K344)</f>
        <v/>
      </c>
      <c r="AF5343">
        <f t="shared" si="522"/>
        <v>0</v>
      </c>
      <c r="AG5343" t="str">
        <f t="shared" si="523"/>
        <v/>
      </c>
      <c r="AH5343" t="str">
        <f t="shared" si="524"/>
        <v/>
      </c>
      <c r="AI5343">
        <f t="shared" si="525"/>
        <v>0</v>
      </c>
      <c r="AJ5343">
        <f t="shared" si="526"/>
        <v>0</v>
      </c>
      <c r="AK5343">
        <v>0</v>
      </c>
      <c r="AL5343" t="str">
        <f>IF(AA5343="","",IFERROR(IF(ISNUMBER('Procytrat 100C'!D344),'Procytrat 100C'!D344,IF(ISNUMBER(SEARCH("12",'Procytrat 100C'!D344)),EDATE(AB5343,12),IF(ISNUMBER(SEARCH("6",'Procytrat 100C'!D344)),EDATE(AB5343,6),IF(ISNUMBER(SEARCH("3",'Procytrat 100C'!D344)),EDATE(AB5343,3),DATEVALUE('Procytrat 100C'!D344))))),""))</f>
        <v/>
      </c>
      <c r="AM5343" t="str">
        <f t="shared" ca="1" si="527"/>
        <v/>
      </c>
    </row>
    <row r="5344" spans="27:39" x14ac:dyDescent="0.3">
      <c r="AA5344" t="str">
        <f>IF(COUNTA('Procytrat 100C'!A345,'Procytrat 100C'!B345,'Procytrat 100C'!C345)&gt;0,"100C","")</f>
        <v/>
      </c>
      <c r="AB5344" t="str">
        <f>IFERROR(IF(ISNUMBER('Procytrat 100C'!A345),'Procytrat 100C'!A345,DATEVALUE('Procytrat 100C'!A345)),"")</f>
        <v/>
      </c>
      <c r="AC5344" t="str">
        <f>IF(AA5344="","",'Procytrat 100C'!B345)</f>
        <v/>
      </c>
      <c r="AD5344" t="str">
        <f>IF(AA5344="","",IFERROR(1*'Procytrat 100C'!C345,IFERROR(_xludf.NUMBERVALUE('Procytrat 100C'!C345,".",","),IFERROR(_xludf.NUMBERVALUE('Procytrat 100C'!C345,",","."),0))))</f>
        <v/>
      </c>
      <c r="AE5344" t="str">
        <f>IF(AA5344="","",'Procytrat 100C'!K345)</f>
        <v/>
      </c>
      <c r="AF5344">
        <f t="shared" si="522"/>
        <v>0</v>
      </c>
      <c r="AG5344" t="str">
        <f t="shared" si="523"/>
        <v/>
      </c>
      <c r="AH5344" t="str">
        <f t="shared" si="524"/>
        <v/>
      </c>
      <c r="AI5344">
        <f t="shared" si="525"/>
        <v>0</v>
      </c>
      <c r="AJ5344">
        <f t="shared" si="526"/>
        <v>0</v>
      </c>
      <c r="AK5344">
        <v>0</v>
      </c>
      <c r="AL5344" t="str">
        <f>IF(AA5344="","",IFERROR(IF(ISNUMBER('Procytrat 100C'!D345),'Procytrat 100C'!D345,IF(ISNUMBER(SEARCH("12",'Procytrat 100C'!D345)),EDATE(AB5344,12),IF(ISNUMBER(SEARCH("6",'Procytrat 100C'!D345)),EDATE(AB5344,6),IF(ISNUMBER(SEARCH("3",'Procytrat 100C'!D345)),EDATE(AB5344,3),DATEVALUE('Procytrat 100C'!D345))))),""))</f>
        <v/>
      </c>
      <c r="AM5344" t="str">
        <f t="shared" ca="1" si="527"/>
        <v/>
      </c>
    </row>
    <row r="5345" spans="27:39" x14ac:dyDescent="0.3">
      <c r="AA5345" t="str">
        <f>IF(COUNTA('Procytrat 100C'!A346,'Procytrat 100C'!B346,'Procytrat 100C'!C346)&gt;0,"100C","")</f>
        <v/>
      </c>
      <c r="AB5345" t="str">
        <f>IFERROR(IF(ISNUMBER('Procytrat 100C'!A346),'Procytrat 100C'!A346,DATEVALUE('Procytrat 100C'!A346)),"")</f>
        <v/>
      </c>
      <c r="AC5345" t="str">
        <f>IF(AA5345="","",'Procytrat 100C'!B346)</f>
        <v/>
      </c>
      <c r="AD5345" t="str">
        <f>IF(AA5345="","",IFERROR(1*'Procytrat 100C'!C346,IFERROR(_xludf.NUMBERVALUE('Procytrat 100C'!C346,".",","),IFERROR(_xludf.NUMBERVALUE('Procytrat 100C'!C346,",","."),0))))</f>
        <v/>
      </c>
      <c r="AE5345" t="str">
        <f>IF(AA5345="","",'Procytrat 100C'!K346)</f>
        <v/>
      </c>
      <c r="AF5345">
        <f t="shared" si="522"/>
        <v>0</v>
      </c>
      <c r="AG5345" t="str">
        <f t="shared" si="523"/>
        <v/>
      </c>
      <c r="AH5345" t="str">
        <f t="shared" si="524"/>
        <v/>
      </c>
      <c r="AI5345">
        <f t="shared" si="525"/>
        <v>0</v>
      </c>
      <c r="AJ5345">
        <f t="shared" si="526"/>
        <v>0</v>
      </c>
      <c r="AK5345">
        <v>0</v>
      </c>
      <c r="AL5345" t="str">
        <f>IF(AA5345="","",IFERROR(IF(ISNUMBER('Procytrat 100C'!D346),'Procytrat 100C'!D346,IF(ISNUMBER(SEARCH("12",'Procytrat 100C'!D346)),EDATE(AB5345,12),IF(ISNUMBER(SEARCH("6",'Procytrat 100C'!D346)),EDATE(AB5345,6),IF(ISNUMBER(SEARCH("3",'Procytrat 100C'!D346)),EDATE(AB5345,3),DATEVALUE('Procytrat 100C'!D346))))),""))</f>
        <v/>
      </c>
      <c r="AM5345" t="str">
        <f t="shared" ca="1" si="527"/>
        <v/>
      </c>
    </row>
    <row r="5346" spans="27:39" x14ac:dyDescent="0.3">
      <c r="AA5346" t="str">
        <f>IF(COUNTA('Procytrat 100C'!A347,'Procytrat 100C'!B347,'Procytrat 100C'!C347)&gt;0,"100C","")</f>
        <v/>
      </c>
      <c r="AB5346" t="str">
        <f>IFERROR(IF(ISNUMBER('Procytrat 100C'!A347),'Procytrat 100C'!A347,DATEVALUE('Procytrat 100C'!A347)),"")</f>
        <v/>
      </c>
      <c r="AC5346" t="str">
        <f>IF(AA5346="","",'Procytrat 100C'!B347)</f>
        <v/>
      </c>
      <c r="AD5346" t="str">
        <f>IF(AA5346="","",IFERROR(1*'Procytrat 100C'!C347,IFERROR(_xludf.NUMBERVALUE('Procytrat 100C'!C347,".",","),IFERROR(_xludf.NUMBERVALUE('Procytrat 100C'!C347,",","."),0))))</f>
        <v/>
      </c>
      <c r="AE5346" t="str">
        <f>IF(AA5346="","",'Procytrat 100C'!K347)</f>
        <v/>
      </c>
      <c r="AF5346">
        <f t="shared" si="522"/>
        <v>0</v>
      </c>
      <c r="AG5346" t="str">
        <f t="shared" si="523"/>
        <v/>
      </c>
      <c r="AH5346" t="str">
        <f t="shared" si="524"/>
        <v/>
      </c>
      <c r="AI5346">
        <f t="shared" si="525"/>
        <v>0</v>
      </c>
      <c r="AJ5346">
        <f t="shared" si="526"/>
        <v>0</v>
      </c>
      <c r="AK5346">
        <v>0</v>
      </c>
      <c r="AL5346" t="str">
        <f>IF(AA5346="","",IFERROR(IF(ISNUMBER('Procytrat 100C'!D347),'Procytrat 100C'!D347,IF(ISNUMBER(SEARCH("12",'Procytrat 100C'!D347)),EDATE(AB5346,12),IF(ISNUMBER(SEARCH("6",'Procytrat 100C'!D347)),EDATE(AB5346,6),IF(ISNUMBER(SEARCH("3",'Procytrat 100C'!D347)),EDATE(AB5346,3),DATEVALUE('Procytrat 100C'!D347))))),""))</f>
        <v/>
      </c>
      <c r="AM5346" t="str">
        <f t="shared" ca="1" si="527"/>
        <v/>
      </c>
    </row>
    <row r="5347" spans="27:39" x14ac:dyDescent="0.3">
      <c r="AA5347" t="str">
        <f>IF(COUNTA('Procytrat 100C'!A348,'Procytrat 100C'!B348,'Procytrat 100C'!C348)&gt;0,"100C","")</f>
        <v/>
      </c>
      <c r="AB5347" t="str">
        <f>IFERROR(IF(ISNUMBER('Procytrat 100C'!A348),'Procytrat 100C'!A348,DATEVALUE('Procytrat 100C'!A348)),"")</f>
        <v/>
      </c>
      <c r="AC5347" t="str">
        <f>IF(AA5347="","",'Procytrat 100C'!B348)</f>
        <v/>
      </c>
      <c r="AD5347" t="str">
        <f>IF(AA5347="","",IFERROR(1*'Procytrat 100C'!C348,IFERROR(_xludf.NUMBERVALUE('Procytrat 100C'!C348,".",","),IFERROR(_xludf.NUMBERVALUE('Procytrat 100C'!C348,",","."),0))))</f>
        <v/>
      </c>
      <c r="AE5347" t="str">
        <f>IF(AA5347="","",'Procytrat 100C'!K348)</f>
        <v/>
      </c>
      <c r="AF5347">
        <f t="shared" si="522"/>
        <v>0</v>
      </c>
      <c r="AG5347" t="str">
        <f t="shared" si="523"/>
        <v/>
      </c>
      <c r="AH5347" t="str">
        <f t="shared" si="524"/>
        <v/>
      </c>
      <c r="AI5347">
        <f t="shared" si="525"/>
        <v>0</v>
      </c>
      <c r="AJ5347">
        <f t="shared" si="526"/>
        <v>0</v>
      </c>
      <c r="AK5347">
        <v>0</v>
      </c>
      <c r="AL5347" t="str">
        <f>IF(AA5347="","",IFERROR(IF(ISNUMBER('Procytrat 100C'!D348),'Procytrat 100C'!D348,IF(ISNUMBER(SEARCH("12",'Procytrat 100C'!D348)),EDATE(AB5347,12),IF(ISNUMBER(SEARCH("6",'Procytrat 100C'!D348)),EDATE(AB5347,6),IF(ISNUMBER(SEARCH("3",'Procytrat 100C'!D348)),EDATE(AB5347,3),DATEVALUE('Procytrat 100C'!D348))))),""))</f>
        <v/>
      </c>
      <c r="AM5347" t="str">
        <f t="shared" ca="1" si="527"/>
        <v/>
      </c>
    </row>
    <row r="5348" spans="27:39" x14ac:dyDescent="0.3">
      <c r="AA5348" t="str">
        <f>IF(COUNTA('Procytrat 100C'!A349,'Procytrat 100C'!B349,'Procytrat 100C'!C349)&gt;0,"100C","")</f>
        <v/>
      </c>
      <c r="AB5348" t="str">
        <f>IFERROR(IF(ISNUMBER('Procytrat 100C'!A349),'Procytrat 100C'!A349,DATEVALUE('Procytrat 100C'!A349)),"")</f>
        <v/>
      </c>
      <c r="AC5348" t="str">
        <f>IF(AA5348="","",'Procytrat 100C'!B349)</f>
        <v/>
      </c>
      <c r="AD5348" t="str">
        <f>IF(AA5348="","",IFERROR(1*'Procytrat 100C'!C349,IFERROR(_xludf.NUMBERVALUE('Procytrat 100C'!C349,".",","),IFERROR(_xludf.NUMBERVALUE('Procytrat 100C'!C349,",","."),0))))</f>
        <v/>
      </c>
      <c r="AE5348" t="str">
        <f>IF(AA5348="","",'Procytrat 100C'!K349)</f>
        <v/>
      </c>
      <c r="AF5348">
        <f t="shared" si="522"/>
        <v>0</v>
      </c>
      <c r="AG5348" t="str">
        <f t="shared" si="523"/>
        <v/>
      </c>
      <c r="AH5348" t="str">
        <f t="shared" si="524"/>
        <v/>
      </c>
      <c r="AI5348">
        <f t="shared" si="525"/>
        <v>0</v>
      </c>
      <c r="AJ5348">
        <f t="shared" si="526"/>
        <v>0</v>
      </c>
      <c r="AK5348">
        <v>0</v>
      </c>
      <c r="AL5348" t="str">
        <f>IF(AA5348="","",IFERROR(IF(ISNUMBER('Procytrat 100C'!D349),'Procytrat 100C'!D349,IF(ISNUMBER(SEARCH("12",'Procytrat 100C'!D349)),EDATE(AB5348,12),IF(ISNUMBER(SEARCH("6",'Procytrat 100C'!D349)),EDATE(AB5348,6),IF(ISNUMBER(SEARCH("3",'Procytrat 100C'!D349)),EDATE(AB5348,3),DATEVALUE('Procytrat 100C'!D349))))),""))</f>
        <v/>
      </c>
      <c r="AM5348" t="str">
        <f t="shared" ca="1" si="527"/>
        <v/>
      </c>
    </row>
    <row r="5349" spans="27:39" x14ac:dyDescent="0.3">
      <c r="AA5349" t="str">
        <f>IF(COUNTA('Procytrat 100C'!A350,'Procytrat 100C'!B350,'Procytrat 100C'!C350)&gt;0,"100C","")</f>
        <v/>
      </c>
      <c r="AB5349" t="str">
        <f>IFERROR(IF(ISNUMBER('Procytrat 100C'!A350),'Procytrat 100C'!A350,DATEVALUE('Procytrat 100C'!A350)),"")</f>
        <v/>
      </c>
      <c r="AC5349" t="str">
        <f>IF(AA5349="","",'Procytrat 100C'!B350)</f>
        <v/>
      </c>
      <c r="AD5349" t="str">
        <f>IF(AA5349="","",IFERROR(1*'Procytrat 100C'!C350,IFERROR(_xludf.NUMBERVALUE('Procytrat 100C'!C350,".",","),IFERROR(_xludf.NUMBERVALUE('Procytrat 100C'!C350,",","."),0))))</f>
        <v/>
      </c>
      <c r="AE5349" t="str">
        <f>IF(AA5349="","",'Procytrat 100C'!K350)</f>
        <v/>
      </c>
      <c r="AF5349">
        <f t="shared" si="522"/>
        <v>0</v>
      </c>
      <c r="AG5349" t="str">
        <f t="shared" si="523"/>
        <v/>
      </c>
      <c r="AH5349" t="str">
        <f t="shared" si="524"/>
        <v/>
      </c>
      <c r="AI5349">
        <f t="shared" si="525"/>
        <v>0</v>
      </c>
      <c r="AJ5349">
        <f t="shared" si="526"/>
        <v>0</v>
      </c>
      <c r="AK5349">
        <v>0</v>
      </c>
      <c r="AL5349" t="str">
        <f>IF(AA5349="","",IFERROR(IF(ISNUMBER('Procytrat 100C'!D350),'Procytrat 100C'!D350,IF(ISNUMBER(SEARCH("12",'Procytrat 100C'!D350)),EDATE(AB5349,12),IF(ISNUMBER(SEARCH("6",'Procytrat 100C'!D350)),EDATE(AB5349,6),IF(ISNUMBER(SEARCH("3",'Procytrat 100C'!D350)),EDATE(AB5349,3),DATEVALUE('Procytrat 100C'!D350))))),""))</f>
        <v/>
      </c>
      <c r="AM5349" t="str">
        <f t="shared" ca="1" si="527"/>
        <v/>
      </c>
    </row>
    <row r="5350" spans="27:39" x14ac:dyDescent="0.3">
      <c r="AA5350" t="str">
        <f>IF(COUNTA('Procytrat 100C'!A351,'Procytrat 100C'!B351,'Procytrat 100C'!C351)&gt;0,"100C","")</f>
        <v/>
      </c>
      <c r="AB5350" t="str">
        <f>IFERROR(IF(ISNUMBER('Procytrat 100C'!A351),'Procytrat 100C'!A351,DATEVALUE('Procytrat 100C'!A351)),"")</f>
        <v/>
      </c>
      <c r="AC5350" t="str">
        <f>IF(AA5350="","",'Procytrat 100C'!B351)</f>
        <v/>
      </c>
      <c r="AD5350" t="str">
        <f>IF(AA5350="","",IFERROR(1*'Procytrat 100C'!C351,IFERROR(_xludf.NUMBERVALUE('Procytrat 100C'!C351,".",","),IFERROR(_xludf.NUMBERVALUE('Procytrat 100C'!C351,",","."),0))))</f>
        <v/>
      </c>
      <c r="AE5350" t="str">
        <f>IF(AA5350="","",'Procytrat 100C'!K351)</f>
        <v/>
      </c>
      <c r="AF5350">
        <f t="shared" si="522"/>
        <v>0</v>
      </c>
      <c r="AG5350" t="str">
        <f t="shared" si="523"/>
        <v/>
      </c>
      <c r="AH5350" t="str">
        <f t="shared" si="524"/>
        <v/>
      </c>
      <c r="AI5350">
        <f t="shared" si="525"/>
        <v>0</v>
      </c>
      <c r="AJ5350">
        <f t="shared" si="526"/>
        <v>0</v>
      </c>
      <c r="AK5350">
        <v>0</v>
      </c>
      <c r="AL5350" t="str">
        <f>IF(AA5350="","",IFERROR(IF(ISNUMBER('Procytrat 100C'!D351),'Procytrat 100C'!D351,IF(ISNUMBER(SEARCH("12",'Procytrat 100C'!D351)),EDATE(AB5350,12),IF(ISNUMBER(SEARCH("6",'Procytrat 100C'!D351)),EDATE(AB5350,6),IF(ISNUMBER(SEARCH("3",'Procytrat 100C'!D351)),EDATE(AB5350,3),DATEVALUE('Procytrat 100C'!D351))))),""))</f>
        <v/>
      </c>
      <c r="AM5350" t="str">
        <f t="shared" ca="1" si="527"/>
        <v/>
      </c>
    </row>
    <row r="5351" spans="27:39" x14ac:dyDescent="0.3">
      <c r="AA5351" t="str">
        <f>IF(COUNTA('Procytrat 100C'!A352,'Procytrat 100C'!B352,'Procytrat 100C'!C352)&gt;0,"100C","")</f>
        <v/>
      </c>
      <c r="AB5351" t="str">
        <f>IFERROR(IF(ISNUMBER('Procytrat 100C'!A352),'Procytrat 100C'!A352,DATEVALUE('Procytrat 100C'!A352)),"")</f>
        <v/>
      </c>
      <c r="AC5351" t="str">
        <f>IF(AA5351="","",'Procytrat 100C'!B352)</f>
        <v/>
      </c>
      <c r="AD5351" t="str">
        <f>IF(AA5351="","",IFERROR(1*'Procytrat 100C'!C352,IFERROR(_xludf.NUMBERVALUE('Procytrat 100C'!C352,".",","),IFERROR(_xludf.NUMBERVALUE('Procytrat 100C'!C352,",","."),0))))</f>
        <v/>
      </c>
      <c r="AE5351" t="str">
        <f>IF(AA5351="","",'Procytrat 100C'!K352)</f>
        <v/>
      </c>
      <c r="AF5351">
        <f t="shared" si="522"/>
        <v>0</v>
      </c>
      <c r="AG5351" t="str">
        <f t="shared" si="523"/>
        <v/>
      </c>
      <c r="AH5351" t="str">
        <f t="shared" si="524"/>
        <v/>
      </c>
      <c r="AI5351">
        <f t="shared" si="525"/>
        <v>0</v>
      </c>
      <c r="AJ5351">
        <f t="shared" si="526"/>
        <v>0</v>
      </c>
      <c r="AK5351">
        <v>0</v>
      </c>
      <c r="AL5351" t="str">
        <f>IF(AA5351="","",IFERROR(IF(ISNUMBER('Procytrat 100C'!D352),'Procytrat 100C'!D352,IF(ISNUMBER(SEARCH("12",'Procytrat 100C'!D352)),EDATE(AB5351,12),IF(ISNUMBER(SEARCH("6",'Procytrat 100C'!D352)),EDATE(AB5351,6),IF(ISNUMBER(SEARCH("3",'Procytrat 100C'!D352)),EDATE(AB5351,3),DATEVALUE('Procytrat 100C'!D352))))),""))</f>
        <v/>
      </c>
      <c r="AM5351" t="str">
        <f t="shared" ca="1" si="527"/>
        <v/>
      </c>
    </row>
    <row r="5352" spans="27:39" x14ac:dyDescent="0.3">
      <c r="AA5352" t="str">
        <f>IF(COUNTA('Procytrat 100C'!A353,'Procytrat 100C'!B353,'Procytrat 100C'!C353)&gt;0,"100C","")</f>
        <v/>
      </c>
      <c r="AB5352" t="str">
        <f>IFERROR(IF(ISNUMBER('Procytrat 100C'!A353),'Procytrat 100C'!A353,DATEVALUE('Procytrat 100C'!A353)),"")</f>
        <v/>
      </c>
      <c r="AC5352" t="str">
        <f>IF(AA5352="","",'Procytrat 100C'!B353)</f>
        <v/>
      </c>
      <c r="AD5352" t="str">
        <f>IF(AA5352="","",IFERROR(1*'Procytrat 100C'!C353,IFERROR(_xludf.NUMBERVALUE('Procytrat 100C'!C353,".",","),IFERROR(_xludf.NUMBERVALUE('Procytrat 100C'!C353,",","."),0))))</f>
        <v/>
      </c>
      <c r="AE5352" t="str">
        <f>IF(AA5352="","",'Procytrat 100C'!K353)</f>
        <v/>
      </c>
      <c r="AF5352">
        <f t="shared" si="522"/>
        <v>0</v>
      </c>
      <c r="AG5352" t="str">
        <f t="shared" si="523"/>
        <v/>
      </c>
      <c r="AH5352" t="str">
        <f t="shared" si="524"/>
        <v/>
      </c>
      <c r="AI5352">
        <f t="shared" si="525"/>
        <v>0</v>
      </c>
      <c r="AJ5352">
        <f t="shared" si="526"/>
        <v>0</v>
      </c>
      <c r="AK5352">
        <v>0</v>
      </c>
      <c r="AL5352" t="str">
        <f>IF(AA5352="","",IFERROR(IF(ISNUMBER('Procytrat 100C'!D353),'Procytrat 100C'!D353,IF(ISNUMBER(SEARCH("12",'Procytrat 100C'!D353)),EDATE(AB5352,12),IF(ISNUMBER(SEARCH("6",'Procytrat 100C'!D353)),EDATE(AB5352,6),IF(ISNUMBER(SEARCH("3",'Procytrat 100C'!D353)),EDATE(AB5352,3),DATEVALUE('Procytrat 100C'!D353))))),""))</f>
        <v/>
      </c>
      <c r="AM5352" t="str">
        <f t="shared" ca="1" si="527"/>
        <v/>
      </c>
    </row>
    <row r="5353" spans="27:39" x14ac:dyDescent="0.3">
      <c r="AA5353" t="str">
        <f>IF(COUNTA('Procytrat 100C'!A354,'Procytrat 100C'!B354,'Procytrat 100C'!C354)&gt;0,"100C","")</f>
        <v/>
      </c>
      <c r="AB5353" t="str">
        <f>IFERROR(IF(ISNUMBER('Procytrat 100C'!A354),'Procytrat 100C'!A354,DATEVALUE('Procytrat 100C'!A354)),"")</f>
        <v/>
      </c>
      <c r="AC5353" t="str">
        <f>IF(AA5353="","",'Procytrat 100C'!B354)</f>
        <v/>
      </c>
      <c r="AD5353" t="str">
        <f>IF(AA5353="","",IFERROR(1*'Procytrat 100C'!C354,IFERROR(_xludf.NUMBERVALUE('Procytrat 100C'!C354,".",","),IFERROR(_xludf.NUMBERVALUE('Procytrat 100C'!C354,",","."),0))))</f>
        <v/>
      </c>
      <c r="AE5353" t="str">
        <f>IF(AA5353="","",'Procytrat 100C'!K354)</f>
        <v/>
      </c>
      <c r="AF5353">
        <f t="shared" si="522"/>
        <v>0</v>
      </c>
      <c r="AG5353" t="str">
        <f t="shared" si="523"/>
        <v/>
      </c>
      <c r="AH5353" t="str">
        <f t="shared" si="524"/>
        <v/>
      </c>
      <c r="AI5353">
        <f t="shared" si="525"/>
        <v>0</v>
      </c>
      <c r="AJ5353">
        <f t="shared" si="526"/>
        <v>0</v>
      </c>
      <c r="AK5353">
        <v>0</v>
      </c>
      <c r="AL5353" t="str">
        <f>IF(AA5353="","",IFERROR(IF(ISNUMBER('Procytrat 100C'!D354),'Procytrat 100C'!D354,IF(ISNUMBER(SEARCH("12",'Procytrat 100C'!D354)),EDATE(AB5353,12),IF(ISNUMBER(SEARCH("6",'Procytrat 100C'!D354)),EDATE(AB5353,6),IF(ISNUMBER(SEARCH("3",'Procytrat 100C'!D354)),EDATE(AB5353,3),DATEVALUE('Procytrat 100C'!D354))))),""))</f>
        <v/>
      </c>
      <c r="AM5353" t="str">
        <f t="shared" ca="1" si="527"/>
        <v/>
      </c>
    </row>
    <row r="5354" spans="27:39" x14ac:dyDescent="0.3">
      <c r="AA5354" t="str">
        <f>IF(COUNTA('Procytrat 100C'!A355,'Procytrat 100C'!B355,'Procytrat 100C'!C355)&gt;0,"100C","")</f>
        <v/>
      </c>
      <c r="AB5354" t="str">
        <f>IFERROR(IF(ISNUMBER('Procytrat 100C'!A355),'Procytrat 100C'!A355,DATEVALUE('Procytrat 100C'!A355)),"")</f>
        <v/>
      </c>
      <c r="AC5354" t="str">
        <f>IF(AA5354="","",'Procytrat 100C'!B355)</f>
        <v/>
      </c>
      <c r="AD5354" t="str">
        <f>IF(AA5354="","",IFERROR(1*'Procytrat 100C'!C355,IFERROR(_xludf.NUMBERVALUE('Procytrat 100C'!C355,".",","),IFERROR(_xludf.NUMBERVALUE('Procytrat 100C'!C355,",","."),0))))</f>
        <v/>
      </c>
      <c r="AE5354" t="str">
        <f>IF(AA5354="","",'Procytrat 100C'!K355)</f>
        <v/>
      </c>
      <c r="AF5354">
        <f t="shared" si="522"/>
        <v>0</v>
      </c>
      <c r="AG5354" t="str">
        <f t="shared" si="523"/>
        <v/>
      </c>
      <c r="AH5354" t="str">
        <f t="shared" si="524"/>
        <v/>
      </c>
      <c r="AI5354">
        <f t="shared" si="525"/>
        <v>0</v>
      </c>
      <c r="AJ5354">
        <f t="shared" si="526"/>
        <v>0</v>
      </c>
      <c r="AK5354">
        <v>0</v>
      </c>
      <c r="AL5354" t="str">
        <f>IF(AA5354="","",IFERROR(IF(ISNUMBER('Procytrat 100C'!D355),'Procytrat 100C'!D355,IF(ISNUMBER(SEARCH("12",'Procytrat 100C'!D355)),EDATE(AB5354,12),IF(ISNUMBER(SEARCH("6",'Procytrat 100C'!D355)),EDATE(AB5354,6),IF(ISNUMBER(SEARCH("3",'Procytrat 100C'!D355)),EDATE(AB5354,3),DATEVALUE('Procytrat 100C'!D355))))),""))</f>
        <v/>
      </c>
      <c r="AM5354" t="str">
        <f t="shared" ca="1" si="527"/>
        <v/>
      </c>
    </row>
    <row r="5355" spans="27:39" x14ac:dyDescent="0.3">
      <c r="AA5355" t="str">
        <f>IF(COUNTA('Procytrat 100C'!A356,'Procytrat 100C'!B356,'Procytrat 100C'!C356)&gt;0,"100C","")</f>
        <v/>
      </c>
      <c r="AB5355" t="str">
        <f>IFERROR(IF(ISNUMBER('Procytrat 100C'!A356),'Procytrat 100C'!A356,DATEVALUE('Procytrat 100C'!A356)),"")</f>
        <v/>
      </c>
      <c r="AC5355" t="str">
        <f>IF(AA5355="","",'Procytrat 100C'!B356)</f>
        <v/>
      </c>
      <c r="AD5355" t="str">
        <f>IF(AA5355="","",IFERROR(1*'Procytrat 100C'!C356,IFERROR(_xludf.NUMBERVALUE('Procytrat 100C'!C356,".",","),IFERROR(_xludf.NUMBERVALUE('Procytrat 100C'!C356,",","."),0))))</f>
        <v/>
      </c>
      <c r="AE5355" t="str">
        <f>IF(AA5355="","",'Procytrat 100C'!K356)</f>
        <v/>
      </c>
      <c r="AF5355">
        <f t="shared" si="522"/>
        <v>0</v>
      </c>
      <c r="AG5355" t="str">
        <f t="shared" si="523"/>
        <v/>
      </c>
      <c r="AH5355" t="str">
        <f t="shared" si="524"/>
        <v/>
      </c>
      <c r="AI5355">
        <f t="shared" si="525"/>
        <v>0</v>
      </c>
      <c r="AJ5355">
        <f t="shared" si="526"/>
        <v>0</v>
      </c>
      <c r="AK5355">
        <v>0</v>
      </c>
      <c r="AL5355" t="str">
        <f>IF(AA5355="","",IFERROR(IF(ISNUMBER('Procytrat 100C'!D356),'Procytrat 100C'!D356,IF(ISNUMBER(SEARCH("12",'Procytrat 100C'!D356)),EDATE(AB5355,12),IF(ISNUMBER(SEARCH("6",'Procytrat 100C'!D356)),EDATE(AB5355,6),IF(ISNUMBER(SEARCH("3",'Procytrat 100C'!D356)),EDATE(AB5355,3),DATEVALUE('Procytrat 100C'!D356))))),""))</f>
        <v/>
      </c>
      <c r="AM5355" t="str">
        <f t="shared" ca="1" si="527"/>
        <v/>
      </c>
    </row>
    <row r="5356" spans="27:39" x14ac:dyDescent="0.3">
      <c r="AA5356" t="str">
        <f>IF(COUNTA('Procytrat 100C'!A357,'Procytrat 100C'!B357,'Procytrat 100C'!C357)&gt;0,"100C","")</f>
        <v/>
      </c>
      <c r="AB5356" t="str">
        <f>IFERROR(IF(ISNUMBER('Procytrat 100C'!A357),'Procytrat 100C'!A357,DATEVALUE('Procytrat 100C'!A357)),"")</f>
        <v/>
      </c>
      <c r="AC5356" t="str">
        <f>IF(AA5356="","",'Procytrat 100C'!B357)</f>
        <v/>
      </c>
      <c r="AD5356" t="str">
        <f>IF(AA5356="","",IFERROR(1*'Procytrat 100C'!C357,IFERROR(_xludf.NUMBERVALUE('Procytrat 100C'!C357,".",","),IFERROR(_xludf.NUMBERVALUE('Procytrat 100C'!C357,",","."),0))))</f>
        <v/>
      </c>
      <c r="AE5356" t="str">
        <f>IF(AA5356="","",'Procytrat 100C'!K357)</f>
        <v/>
      </c>
      <c r="AF5356">
        <f t="shared" si="522"/>
        <v>0</v>
      </c>
      <c r="AG5356" t="str">
        <f t="shared" si="523"/>
        <v/>
      </c>
      <c r="AH5356" t="str">
        <f t="shared" si="524"/>
        <v/>
      </c>
      <c r="AI5356">
        <f t="shared" si="525"/>
        <v>0</v>
      </c>
      <c r="AJ5356">
        <f t="shared" si="526"/>
        <v>0</v>
      </c>
      <c r="AK5356">
        <v>0</v>
      </c>
      <c r="AL5356" t="str">
        <f>IF(AA5356="","",IFERROR(IF(ISNUMBER('Procytrat 100C'!D357),'Procytrat 100C'!D357,IF(ISNUMBER(SEARCH("12",'Procytrat 100C'!D357)),EDATE(AB5356,12),IF(ISNUMBER(SEARCH("6",'Procytrat 100C'!D357)),EDATE(AB5356,6),IF(ISNUMBER(SEARCH("3",'Procytrat 100C'!D357)),EDATE(AB5356,3),DATEVALUE('Procytrat 100C'!D357))))),""))</f>
        <v/>
      </c>
      <c r="AM5356" t="str">
        <f t="shared" ca="1" si="527"/>
        <v/>
      </c>
    </row>
    <row r="5357" spans="27:39" x14ac:dyDescent="0.3">
      <c r="AA5357" t="str">
        <f>IF(COUNTA('Procytrat 100C'!A358,'Procytrat 100C'!B358,'Procytrat 100C'!C358)&gt;0,"100C","")</f>
        <v/>
      </c>
      <c r="AB5357" t="str">
        <f>IFERROR(IF(ISNUMBER('Procytrat 100C'!A358),'Procytrat 100C'!A358,DATEVALUE('Procytrat 100C'!A358)),"")</f>
        <v/>
      </c>
      <c r="AC5357" t="str">
        <f>IF(AA5357="","",'Procytrat 100C'!B358)</f>
        <v/>
      </c>
      <c r="AD5357" t="str">
        <f>IF(AA5357="","",IFERROR(1*'Procytrat 100C'!C358,IFERROR(_xludf.NUMBERVALUE('Procytrat 100C'!C358,".",","),IFERROR(_xludf.NUMBERVALUE('Procytrat 100C'!C358,",","."),0))))</f>
        <v/>
      </c>
      <c r="AE5357" t="str">
        <f>IF(AA5357="","",'Procytrat 100C'!K358)</f>
        <v/>
      </c>
      <c r="AF5357">
        <f t="shared" si="522"/>
        <v>0</v>
      </c>
      <c r="AG5357" t="str">
        <f t="shared" si="523"/>
        <v/>
      </c>
      <c r="AH5357" t="str">
        <f t="shared" si="524"/>
        <v/>
      </c>
      <c r="AI5357">
        <f t="shared" si="525"/>
        <v>0</v>
      </c>
      <c r="AJ5357">
        <f t="shared" si="526"/>
        <v>0</v>
      </c>
      <c r="AK5357">
        <v>0</v>
      </c>
      <c r="AL5357" t="str">
        <f>IF(AA5357="","",IFERROR(IF(ISNUMBER('Procytrat 100C'!D358),'Procytrat 100C'!D358,IF(ISNUMBER(SEARCH("12",'Procytrat 100C'!D358)),EDATE(AB5357,12),IF(ISNUMBER(SEARCH("6",'Procytrat 100C'!D358)),EDATE(AB5357,6),IF(ISNUMBER(SEARCH("3",'Procytrat 100C'!D358)),EDATE(AB5357,3),DATEVALUE('Procytrat 100C'!D358))))),""))</f>
        <v/>
      </c>
      <c r="AM5357" t="str">
        <f t="shared" ca="1" si="527"/>
        <v/>
      </c>
    </row>
    <row r="5358" spans="27:39" x14ac:dyDescent="0.3">
      <c r="AA5358" t="str">
        <f>IF(COUNTA('Procytrat 100C'!A359,'Procytrat 100C'!B359,'Procytrat 100C'!C359)&gt;0,"100C","")</f>
        <v/>
      </c>
      <c r="AB5358" t="str">
        <f>IFERROR(IF(ISNUMBER('Procytrat 100C'!A359),'Procytrat 100C'!A359,DATEVALUE('Procytrat 100C'!A359)),"")</f>
        <v/>
      </c>
      <c r="AC5358" t="str">
        <f>IF(AA5358="","",'Procytrat 100C'!B359)</f>
        <v/>
      </c>
      <c r="AD5358" t="str">
        <f>IF(AA5358="","",IFERROR(1*'Procytrat 100C'!C359,IFERROR(_xludf.NUMBERVALUE('Procytrat 100C'!C359,".",","),IFERROR(_xludf.NUMBERVALUE('Procytrat 100C'!C359,",","."),0))))</f>
        <v/>
      </c>
      <c r="AE5358" t="str">
        <f>IF(AA5358="","",'Procytrat 100C'!K359)</f>
        <v/>
      </c>
      <c r="AF5358">
        <f t="shared" si="522"/>
        <v>0</v>
      </c>
      <c r="AG5358" t="str">
        <f t="shared" si="523"/>
        <v/>
      </c>
      <c r="AH5358" t="str">
        <f t="shared" si="524"/>
        <v/>
      </c>
      <c r="AI5358">
        <f t="shared" si="525"/>
        <v>0</v>
      </c>
      <c r="AJ5358">
        <f t="shared" si="526"/>
        <v>0</v>
      </c>
      <c r="AK5358">
        <v>0</v>
      </c>
      <c r="AL5358" t="str">
        <f>IF(AA5358="","",IFERROR(IF(ISNUMBER('Procytrat 100C'!D359),'Procytrat 100C'!D359,IF(ISNUMBER(SEARCH("12",'Procytrat 100C'!D359)),EDATE(AB5358,12),IF(ISNUMBER(SEARCH("6",'Procytrat 100C'!D359)),EDATE(AB5358,6),IF(ISNUMBER(SEARCH("3",'Procytrat 100C'!D359)),EDATE(AB5358,3),DATEVALUE('Procytrat 100C'!D359))))),""))</f>
        <v/>
      </c>
      <c r="AM5358" t="str">
        <f t="shared" ca="1" si="527"/>
        <v/>
      </c>
    </row>
    <row r="5359" spans="27:39" x14ac:dyDescent="0.3">
      <c r="AA5359" t="str">
        <f>IF(COUNTA('Procytrat 100C'!A360,'Procytrat 100C'!B360,'Procytrat 100C'!C360)&gt;0,"100C","")</f>
        <v/>
      </c>
      <c r="AB5359" t="str">
        <f>IFERROR(IF(ISNUMBER('Procytrat 100C'!A360),'Procytrat 100C'!A360,DATEVALUE('Procytrat 100C'!A360)),"")</f>
        <v/>
      </c>
      <c r="AC5359" t="str">
        <f>IF(AA5359="","",'Procytrat 100C'!B360)</f>
        <v/>
      </c>
      <c r="AD5359" t="str">
        <f>IF(AA5359="","",IFERROR(1*'Procytrat 100C'!C360,IFERROR(_xludf.NUMBERVALUE('Procytrat 100C'!C360,".",","),IFERROR(_xludf.NUMBERVALUE('Procytrat 100C'!C360,",","."),0))))</f>
        <v/>
      </c>
      <c r="AE5359" t="str">
        <f>IF(AA5359="","",'Procytrat 100C'!K360)</f>
        <v/>
      </c>
      <c r="AF5359">
        <f t="shared" si="522"/>
        <v>0</v>
      </c>
      <c r="AG5359" t="str">
        <f t="shared" si="523"/>
        <v/>
      </c>
      <c r="AH5359" t="str">
        <f t="shared" si="524"/>
        <v/>
      </c>
      <c r="AI5359">
        <f t="shared" si="525"/>
        <v>0</v>
      </c>
      <c r="AJ5359">
        <f t="shared" si="526"/>
        <v>0</v>
      </c>
      <c r="AK5359">
        <v>0</v>
      </c>
      <c r="AL5359" t="str">
        <f>IF(AA5359="","",IFERROR(IF(ISNUMBER('Procytrat 100C'!D360),'Procytrat 100C'!D360,IF(ISNUMBER(SEARCH("12",'Procytrat 100C'!D360)),EDATE(AB5359,12),IF(ISNUMBER(SEARCH("6",'Procytrat 100C'!D360)),EDATE(AB5359,6),IF(ISNUMBER(SEARCH("3",'Procytrat 100C'!D360)),EDATE(AB5359,3),DATEVALUE('Procytrat 100C'!D360))))),""))</f>
        <v/>
      </c>
      <c r="AM5359" t="str">
        <f t="shared" ca="1" si="527"/>
        <v/>
      </c>
    </row>
    <row r="5360" spans="27:39" x14ac:dyDescent="0.3">
      <c r="AA5360" t="str">
        <f>IF(COUNTA('Procytrat 100C'!A361,'Procytrat 100C'!B361,'Procytrat 100C'!C361)&gt;0,"100C","")</f>
        <v/>
      </c>
      <c r="AB5360" t="str">
        <f>IFERROR(IF(ISNUMBER('Procytrat 100C'!A361),'Procytrat 100C'!A361,DATEVALUE('Procytrat 100C'!A361)),"")</f>
        <v/>
      </c>
      <c r="AC5360" t="str">
        <f>IF(AA5360="","",'Procytrat 100C'!B361)</f>
        <v/>
      </c>
      <c r="AD5360" t="str">
        <f>IF(AA5360="","",IFERROR(1*'Procytrat 100C'!C361,IFERROR(_xludf.NUMBERVALUE('Procytrat 100C'!C361,".",","),IFERROR(_xludf.NUMBERVALUE('Procytrat 100C'!C361,",","."),0))))</f>
        <v/>
      </c>
      <c r="AE5360" t="str">
        <f>IF(AA5360="","",'Procytrat 100C'!K361)</f>
        <v/>
      </c>
      <c r="AF5360">
        <f t="shared" si="522"/>
        <v>0</v>
      </c>
      <c r="AG5360" t="str">
        <f t="shared" si="523"/>
        <v/>
      </c>
      <c r="AH5360" t="str">
        <f t="shared" si="524"/>
        <v/>
      </c>
      <c r="AI5360">
        <f t="shared" si="525"/>
        <v>0</v>
      </c>
      <c r="AJ5360">
        <f t="shared" si="526"/>
        <v>0</v>
      </c>
      <c r="AK5360">
        <v>0</v>
      </c>
      <c r="AL5360" t="str">
        <f>IF(AA5360="","",IFERROR(IF(ISNUMBER('Procytrat 100C'!D361),'Procytrat 100C'!D361,IF(ISNUMBER(SEARCH("12",'Procytrat 100C'!D361)),EDATE(AB5360,12),IF(ISNUMBER(SEARCH("6",'Procytrat 100C'!D361)),EDATE(AB5360,6),IF(ISNUMBER(SEARCH("3",'Procytrat 100C'!D361)),EDATE(AB5360,3),DATEVALUE('Procytrat 100C'!D361))))),""))</f>
        <v/>
      </c>
      <c r="AM5360" t="str">
        <f t="shared" ca="1" si="527"/>
        <v/>
      </c>
    </row>
    <row r="5361" spans="27:39" x14ac:dyDescent="0.3">
      <c r="AA5361" t="str">
        <f>IF(COUNTA('Procytrat 100C'!A362,'Procytrat 100C'!B362,'Procytrat 100C'!C362)&gt;0,"100C","")</f>
        <v/>
      </c>
      <c r="AB5361" t="str">
        <f>IFERROR(IF(ISNUMBER('Procytrat 100C'!A362),'Procytrat 100C'!A362,DATEVALUE('Procytrat 100C'!A362)),"")</f>
        <v/>
      </c>
      <c r="AC5361" t="str">
        <f>IF(AA5361="","",'Procytrat 100C'!B362)</f>
        <v/>
      </c>
      <c r="AD5361" t="str">
        <f>IF(AA5361="","",IFERROR(1*'Procytrat 100C'!C362,IFERROR(_xludf.NUMBERVALUE('Procytrat 100C'!C362,".",","),IFERROR(_xludf.NUMBERVALUE('Procytrat 100C'!C362,",","."),0))))</f>
        <v/>
      </c>
      <c r="AE5361" t="str">
        <f>IF(AA5361="","",'Procytrat 100C'!K362)</f>
        <v/>
      </c>
      <c r="AF5361">
        <f t="shared" si="522"/>
        <v>0</v>
      </c>
      <c r="AG5361" t="str">
        <f t="shared" si="523"/>
        <v/>
      </c>
      <c r="AH5361" t="str">
        <f t="shared" si="524"/>
        <v/>
      </c>
      <c r="AI5361">
        <f t="shared" si="525"/>
        <v>0</v>
      </c>
      <c r="AJ5361">
        <f t="shared" si="526"/>
        <v>0</v>
      </c>
      <c r="AK5361">
        <v>0</v>
      </c>
      <c r="AL5361" t="str">
        <f>IF(AA5361="","",IFERROR(IF(ISNUMBER('Procytrat 100C'!D362),'Procytrat 100C'!D362,IF(ISNUMBER(SEARCH("12",'Procytrat 100C'!D362)),EDATE(AB5361,12),IF(ISNUMBER(SEARCH("6",'Procytrat 100C'!D362)),EDATE(AB5361,6),IF(ISNUMBER(SEARCH("3",'Procytrat 100C'!D362)),EDATE(AB5361,3),DATEVALUE('Procytrat 100C'!D362))))),""))</f>
        <v/>
      </c>
      <c r="AM5361" t="str">
        <f t="shared" ca="1" si="527"/>
        <v/>
      </c>
    </row>
    <row r="5362" spans="27:39" x14ac:dyDescent="0.3">
      <c r="AA5362" t="str">
        <f>IF(COUNTA('Procytrat 100C'!A363,'Procytrat 100C'!B363,'Procytrat 100C'!C363)&gt;0,"100C","")</f>
        <v/>
      </c>
      <c r="AB5362" t="str">
        <f>IFERROR(IF(ISNUMBER('Procytrat 100C'!A363),'Procytrat 100C'!A363,DATEVALUE('Procytrat 100C'!A363)),"")</f>
        <v/>
      </c>
      <c r="AC5362" t="str">
        <f>IF(AA5362="","",'Procytrat 100C'!B363)</f>
        <v/>
      </c>
      <c r="AD5362" t="str">
        <f>IF(AA5362="","",IFERROR(1*'Procytrat 100C'!C363,IFERROR(_xludf.NUMBERVALUE('Procytrat 100C'!C363,".",","),IFERROR(_xludf.NUMBERVALUE('Procytrat 100C'!C363,",","."),0))))</f>
        <v/>
      </c>
      <c r="AE5362" t="str">
        <f>IF(AA5362="","",'Procytrat 100C'!K363)</f>
        <v/>
      </c>
      <c r="AF5362">
        <f t="shared" si="522"/>
        <v>0</v>
      </c>
      <c r="AG5362" t="str">
        <f t="shared" si="523"/>
        <v/>
      </c>
      <c r="AH5362" t="str">
        <f t="shared" si="524"/>
        <v/>
      </c>
      <c r="AI5362">
        <f t="shared" si="525"/>
        <v>0</v>
      </c>
      <c r="AJ5362">
        <f t="shared" si="526"/>
        <v>0</v>
      </c>
      <c r="AK5362">
        <v>0</v>
      </c>
      <c r="AL5362" t="str">
        <f>IF(AA5362="","",IFERROR(IF(ISNUMBER('Procytrat 100C'!D363),'Procytrat 100C'!D363,IF(ISNUMBER(SEARCH("12",'Procytrat 100C'!D363)),EDATE(AB5362,12),IF(ISNUMBER(SEARCH("6",'Procytrat 100C'!D363)),EDATE(AB5362,6),IF(ISNUMBER(SEARCH("3",'Procytrat 100C'!D363)),EDATE(AB5362,3),DATEVALUE('Procytrat 100C'!D363))))),""))</f>
        <v/>
      </c>
      <c r="AM5362" t="str">
        <f t="shared" ca="1" si="527"/>
        <v/>
      </c>
    </row>
    <row r="5363" spans="27:39" x14ac:dyDescent="0.3">
      <c r="AA5363" t="str">
        <f>IF(COUNTA('Procytrat 100C'!A364,'Procytrat 100C'!B364,'Procytrat 100C'!C364)&gt;0,"100C","")</f>
        <v/>
      </c>
      <c r="AB5363" t="str">
        <f>IFERROR(IF(ISNUMBER('Procytrat 100C'!A364),'Procytrat 100C'!A364,DATEVALUE('Procytrat 100C'!A364)),"")</f>
        <v/>
      </c>
      <c r="AC5363" t="str">
        <f>IF(AA5363="","",'Procytrat 100C'!B364)</f>
        <v/>
      </c>
      <c r="AD5363" t="str">
        <f>IF(AA5363="","",IFERROR(1*'Procytrat 100C'!C364,IFERROR(_xludf.NUMBERVALUE('Procytrat 100C'!C364,".",","),IFERROR(_xludf.NUMBERVALUE('Procytrat 100C'!C364,",","."),0))))</f>
        <v/>
      </c>
      <c r="AE5363" t="str">
        <f>IF(AA5363="","",'Procytrat 100C'!K364)</f>
        <v/>
      </c>
      <c r="AF5363">
        <f t="shared" si="522"/>
        <v>0</v>
      </c>
      <c r="AG5363" t="str">
        <f t="shared" si="523"/>
        <v/>
      </c>
      <c r="AH5363" t="str">
        <f t="shared" si="524"/>
        <v/>
      </c>
      <c r="AI5363">
        <f t="shared" si="525"/>
        <v>0</v>
      </c>
      <c r="AJ5363">
        <f t="shared" si="526"/>
        <v>0</v>
      </c>
      <c r="AK5363">
        <v>0</v>
      </c>
      <c r="AL5363" t="str">
        <f>IF(AA5363="","",IFERROR(IF(ISNUMBER('Procytrat 100C'!D364),'Procytrat 100C'!D364,IF(ISNUMBER(SEARCH("12",'Procytrat 100C'!D364)),EDATE(AB5363,12),IF(ISNUMBER(SEARCH("6",'Procytrat 100C'!D364)),EDATE(AB5363,6),IF(ISNUMBER(SEARCH("3",'Procytrat 100C'!D364)),EDATE(AB5363,3),DATEVALUE('Procytrat 100C'!D364))))),""))</f>
        <v/>
      </c>
      <c r="AM5363" t="str">
        <f t="shared" ca="1" si="527"/>
        <v/>
      </c>
    </row>
    <row r="5364" spans="27:39" x14ac:dyDescent="0.3">
      <c r="AA5364" t="str">
        <f>IF(COUNTA('Procytrat 100C'!A365,'Procytrat 100C'!B365,'Procytrat 100C'!C365)&gt;0,"100C","")</f>
        <v/>
      </c>
      <c r="AB5364" t="str">
        <f>IFERROR(IF(ISNUMBER('Procytrat 100C'!A365),'Procytrat 100C'!A365,DATEVALUE('Procytrat 100C'!A365)),"")</f>
        <v/>
      </c>
      <c r="AC5364" t="str">
        <f>IF(AA5364="","",'Procytrat 100C'!B365)</f>
        <v/>
      </c>
      <c r="AD5364" t="str">
        <f>IF(AA5364="","",IFERROR(1*'Procytrat 100C'!C365,IFERROR(_xludf.NUMBERVALUE('Procytrat 100C'!C365,".",","),IFERROR(_xludf.NUMBERVALUE('Procytrat 100C'!C365,",","."),0))))</f>
        <v/>
      </c>
      <c r="AE5364" t="str">
        <f>IF(AA5364="","",'Procytrat 100C'!K365)</f>
        <v/>
      </c>
      <c r="AF5364">
        <f t="shared" si="522"/>
        <v>0</v>
      </c>
      <c r="AG5364" t="str">
        <f t="shared" si="523"/>
        <v/>
      </c>
      <c r="AH5364" t="str">
        <f t="shared" si="524"/>
        <v/>
      </c>
      <c r="AI5364">
        <f t="shared" si="525"/>
        <v>0</v>
      </c>
      <c r="AJ5364">
        <f t="shared" si="526"/>
        <v>0</v>
      </c>
      <c r="AK5364">
        <v>0</v>
      </c>
      <c r="AL5364" t="str">
        <f>IF(AA5364="","",IFERROR(IF(ISNUMBER('Procytrat 100C'!D365),'Procytrat 100C'!D365,IF(ISNUMBER(SEARCH("12",'Procytrat 100C'!D365)),EDATE(AB5364,12),IF(ISNUMBER(SEARCH("6",'Procytrat 100C'!D365)),EDATE(AB5364,6),IF(ISNUMBER(SEARCH("3",'Procytrat 100C'!D365)),EDATE(AB5364,3),DATEVALUE('Procytrat 100C'!D365))))),""))</f>
        <v/>
      </c>
      <c r="AM5364" t="str">
        <f t="shared" ca="1" si="527"/>
        <v/>
      </c>
    </row>
    <row r="5365" spans="27:39" x14ac:dyDescent="0.3">
      <c r="AA5365" t="str">
        <f>IF(COUNTA('Procytrat 100C'!A366,'Procytrat 100C'!B366,'Procytrat 100C'!C366)&gt;0,"100C","")</f>
        <v/>
      </c>
      <c r="AB5365" t="str">
        <f>IFERROR(IF(ISNUMBER('Procytrat 100C'!A366),'Procytrat 100C'!A366,DATEVALUE('Procytrat 100C'!A366)),"")</f>
        <v/>
      </c>
      <c r="AC5365" t="str">
        <f>IF(AA5365="","",'Procytrat 100C'!B366)</f>
        <v/>
      </c>
      <c r="AD5365" t="str">
        <f>IF(AA5365="","",IFERROR(1*'Procytrat 100C'!C366,IFERROR(_xludf.NUMBERVALUE('Procytrat 100C'!C366,".",","),IFERROR(_xludf.NUMBERVALUE('Procytrat 100C'!C366,",","."),0))))</f>
        <v/>
      </c>
      <c r="AE5365" t="str">
        <f>IF(AA5365="","",'Procytrat 100C'!K366)</f>
        <v/>
      </c>
      <c r="AF5365">
        <f t="shared" si="522"/>
        <v>0</v>
      </c>
      <c r="AG5365" t="str">
        <f t="shared" si="523"/>
        <v/>
      </c>
      <c r="AH5365" t="str">
        <f t="shared" si="524"/>
        <v/>
      </c>
      <c r="AI5365">
        <f t="shared" si="525"/>
        <v>0</v>
      </c>
      <c r="AJ5365">
        <f t="shared" si="526"/>
        <v>0</v>
      </c>
      <c r="AK5365">
        <v>0</v>
      </c>
      <c r="AL5365" t="str">
        <f>IF(AA5365="","",IFERROR(IF(ISNUMBER('Procytrat 100C'!D366),'Procytrat 100C'!D366,IF(ISNUMBER(SEARCH("12",'Procytrat 100C'!D366)),EDATE(AB5365,12),IF(ISNUMBER(SEARCH("6",'Procytrat 100C'!D366)),EDATE(AB5365,6),IF(ISNUMBER(SEARCH("3",'Procytrat 100C'!D366)),EDATE(AB5365,3),DATEVALUE('Procytrat 100C'!D366))))),""))</f>
        <v/>
      </c>
      <c r="AM5365" t="str">
        <f t="shared" ca="1" si="527"/>
        <v/>
      </c>
    </row>
    <row r="5366" spans="27:39" x14ac:dyDescent="0.3">
      <c r="AA5366" t="str">
        <f>IF(COUNTA('Procytrat 100C'!A367,'Procytrat 100C'!B367,'Procytrat 100C'!C367)&gt;0,"100C","")</f>
        <v/>
      </c>
      <c r="AB5366" t="str">
        <f>IFERROR(IF(ISNUMBER('Procytrat 100C'!A367),'Procytrat 100C'!A367,DATEVALUE('Procytrat 100C'!A367)),"")</f>
        <v/>
      </c>
      <c r="AC5366" t="str">
        <f>IF(AA5366="","",'Procytrat 100C'!B367)</f>
        <v/>
      </c>
      <c r="AD5366" t="str">
        <f>IF(AA5366="","",IFERROR(1*'Procytrat 100C'!C367,IFERROR(_xludf.NUMBERVALUE('Procytrat 100C'!C367,".",","),IFERROR(_xludf.NUMBERVALUE('Procytrat 100C'!C367,",","."),0))))</f>
        <v/>
      </c>
      <c r="AE5366" t="str">
        <f>IF(AA5366="","",'Procytrat 100C'!K367)</f>
        <v/>
      </c>
      <c r="AF5366">
        <f t="shared" si="522"/>
        <v>0</v>
      </c>
      <c r="AG5366" t="str">
        <f t="shared" si="523"/>
        <v/>
      </c>
      <c r="AH5366" t="str">
        <f t="shared" si="524"/>
        <v/>
      </c>
      <c r="AI5366">
        <f t="shared" si="525"/>
        <v>0</v>
      </c>
      <c r="AJ5366">
        <f t="shared" si="526"/>
        <v>0</v>
      </c>
      <c r="AK5366">
        <v>0</v>
      </c>
      <c r="AL5366" t="str">
        <f>IF(AA5366="","",IFERROR(IF(ISNUMBER('Procytrat 100C'!D367),'Procytrat 100C'!D367,IF(ISNUMBER(SEARCH("12",'Procytrat 100C'!D367)),EDATE(AB5366,12),IF(ISNUMBER(SEARCH("6",'Procytrat 100C'!D367)),EDATE(AB5366,6),IF(ISNUMBER(SEARCH("3",'Procytrat 100C'!D367)),EDATE(AB5366,3),DATEVALUE('Procytrat 100C'!D367))))),""))</f>
        <v/>
      </c>
      <c r="AM5366" t="str">
        <f t="shared" ca="1" si="527"/>
        <v/>
      </c>
    </row>
    <row r="5367" spans="27:39" x14ac:dyDescent="0.3">
      <c r="AA5367" t="str">
        <f>IF(COUNTA('Procytrat 100C'!A368,'Procytrat 100C'!B368,'Procytrat 100C'!C368)&gt;0,"100C","")</f>
        <v/>
      </c>
      <c r="AB5367" t="str">
        <f>IFERROR(IF(ISNUMBER('Procytrat 100C'!A368),'Procytrat 100C'!A368,DATEVALUE('Procytrat 100C'!A368)),"")</f>
        <v/>
      </c>
      <c r="AC5367" t="str">
        <f>IF(AA5367="","",'Procytrat 100C'!B368)</f>
        <v/>
      </c>
      <c r="AD5367" t="str">
        <f>IF(AA5367="","",IFERROR(1*'Procytrat 100C'!C368,IFERROR(_xludf.NUMBERVALUE('Procytrat 100C'!C368,".",","),IFERROR(_xludf.NUMBERVALUE('Procytrat 100C'!C368,",","."),0))))</f>
        <v/>
      </c>
      <c r="AE5367" t="str">
        <f>IF(AA5367="","",'Procytrat 100C'!K368)</f>
        <v/>
      </c>
      <c r="AF5367">
        <f t="shared" si="522"/>
        <v>0</v>
      </c>
      <c r="AG5367" t="str">
        <f t="shared" si="523"/>
        <v/>
      </c>
      <c r="AH5367" t="str">
        <f t="shared" si="524"/>
        <v/>
      </c>
      <c r="AI5367">
        <f t="shared" si="525"/>
        <v>0</v>
      </c>
      <c r="AJ5367">
        <f t="shared" si="526"/>
        <v>0</v>
      </c>
      <c r="AK5367">
        <v>0</v>
      </c>
      <c r="AL5367" t="str">
        <f>IF(AA5367="","",IFERROR(IF(ISNUMBER('Procytrat 100C'!D368),'Procytrat 100C'!D368,IF(ISNUMBER(SEARCH("12",'Procytrat 100C'!D368)),EDATE(AB5367,12),IF(ISNUMBER(SEARCH("6",'Procytrat 100C'!D368)),EDATE(AB5367,6),IF(ISNUMBER(SEARCH("3",'Procytrat 100C'!D368)),EDATE(AB5367,3),DATEVALUE('Procytrat 100C'!D368))))),""))</f>
        <v/>
      </c>
      <c r="AM5367" t="str">
        <f t="shared" ca="1" si="527"/>
        <v/>
      </c>
    </row>
    <row r="5368" spans="27:39" x14ac:dyDescent="0.3">
      <c r="AA5368" t="str">
        <f>IF(COUNTA('Procytrat 100C'!A369,'Procytrat 100C'!B369,'Procytrat 100C'!C369)&gt;0,"100C","")</f>
        <v/>
      </c>
      <c r="AB5368" t="str">
        <f>IFERROR(IF(ISNUMBER('Procytrat 100C'!A369),'Procytrat 100C'!A369,DATEVALUE('Procytrat 100C'!A369)),"")</f>
        <v/>
      </c>
      <c r="AC5368" t="str">
        <f>IF(AA5368="","",'Procytrat 100C'!B369)</f>
        <v/>
      </c>
      <c r="AD5368" t="str">
        <f>IF(AA5368="","",IFERROR(1*'Procytrat 100C'!C369,IFERROR(_xludf.NUMBERVALUE('Procytrat 100C'!C369,".",","),IFERROR(_xludf.NUMBERVALUE('Procytrat 100C'!C369,",","."),0))))</f>
        <v/>
      </c>
      <c r="AE5368" t="str">
        <f>IF(AA5368="","",'Procytrat 100C'!K369)</f>
        <v/>
      </c>
      <c r="AF5368">
        <f t="shared" si="522"/>
        <v>0</v>
      </c>
      <c r="AG5368" t="str">
        <f t="shared" si="523"/>
        <v/>
      </c>
      <c r="AH5368" t="str">
        <f t="shared" si="524"/>
        <v/>
      </c>
      <c r="AI5368">
        <f t="shared" si="525"/>
        <v>0</v>
      </c>
      <c r="AJ5368">
        <f t="shared" si="526"/>
        <v>0</v>
      </c>
      <c r="AK5368">
        <v>0</v>
      </c>
      <c r="AL5368" t="str">
        <f>IF(AA5368="","",IFERROR(IF(ISNUMBER('Procytrat 100C'!D369),'Procytrat 100C'!D369,IF(ISNUMBER(SEARCH("12",'Procytrat 100C'!D369)),EDATE(AB5368,12),IF(ISNUMBER(SEARCH("6",'Procytrat 100C'!D369)),EDATE(AB5368,6),IF(ISNUMBER(SEARCH("3",'Procytrat 100C'!D369)),EDATE(AB5368,3),DATEVALUE('Procytrat 100C'!D369))))),""))</f>
        <v/>
      </c>
      <c r="AM5368" t="str">
        <f t="shared" ca="1" si="527"/>
        <v/>
      </c>
    </row>
    <row r="5369" spans="27:39" x14ac:dyDescent="0.3">
      <c r="AA5369" t="str">
        <f>IF(COUNTA('Procytrat 100C'!A370,'Procytrat 100C'!B370,'Procytrat 100C'!C370)&gt;0,"100C","")</f>
        <v/>
      </c>
      <c r="AB5369" t="str">
        <f>IFERROR(IF(ISNUMBER('Procytrat 100C'!A370),'Procytrat 100C'!A370,DATEVALUE('Procytrat 100C'!A370)),"")</f>
        <v/>
      </c>
      <c r="AC5369" t="str">
        <f>IF(AA5369="","",'Procytrat 100C'!B370)</f>
        <v/>
      </c>
      <c r="AD5369" t="str">
        <f>IF(AA5369="","",IFERROR(1*'Procytrat 100C'!C370,IFERROR(_xludf.NUMBERVALUE('Procytrat 100C'!C370,".",","),IFERROR(_xludf.NUMBERVALUE('Procytrat 100C'!C370,",","."),0))))</f>
        <v/>
      </c>
      <c r="AE5369" t="str">
        <f>IF(AA5369="","",'Procytrat 100C'!K370)</f>
        <v/>
      </c>
      <c r="AF5369">
        <f t="shared" si="522"/>
        <v>0</v>
      </c>
      <c r="AG5369" t="str">
        <f t="shared" si="523"/>
        <v/>
      </c>
      <c r="AH5369" t="str">
        <f t="shared" si="524"/>
        <v/>
      </c>
      <c r="AI5369">
        <f t="shared" si="525"/>
        <v>0</v>
      </c>
      <c r="AJ5369">
        <f t="shared" si="526"/>
        <v>0</v>
      </c>
      <c r="AK5369">
        <v>0</v>
      </c>
      <c r="AL5369" t="str">
        <f>IF(AA5369="","",IFERROR(IF(ISNUMBER('Procytrat 100C'!D370),'Procytrat 100C'!D370,IF(ISNUMBER(SEARCH("12",'Procytrat 100C'!D370)),EDATE(AB5369,12),IF(ISNUMBER(SEARCH("6",'Procytrat 100C'!D370)),EDATE(AB5369,6),IF(ISNUMBER(SEARCH("3",'Procytrat 100C'!D370)),EDATE(AB5369,3),DATEVALUE('Procytrat 100C'!D370))))),""))</f>
        <v/>
      </c>
      <c r="AM5369" t="str">
        <f t="shared" ca="1" si="527"/>
        <v/>
      </c>
    </row>
    <row r="5370" spans="27:39" x14ac:dyDescent="0.3">
      <c r="AA5370" t="str">
        <f>IF(COUNTA('Procytrat 100C'!A371,'Procytrat 100C'!B371,'Procytrat 100C'!C371)&gt;0,"100C","")</f>
        <v/>
      </c>
      <c r="AB5370" t="str">
        <f>IFERROR(IF(ISNUMBER('Procytrat 100C'!A371),'Procytrat 100C'!A371,DATEVALUE('Procytrat 100C'!A371)),"")</f>
        <v/>
      </c>
      <c r="AC5370" t="str">
        <f>IF(AA5370="","",'Procytrat 100C'!B371)</f>
        <v/>
      </c>
      <c r="AD5370" t="str">
        <f>IF(AA5370="","",IFERROR(1*'Procytrat 100C'!C371,IFERROR(_xludf.NUMBERVALUE('Procytrat 100C'!C371,".",","),IFERROR(_xludf.NUMBERVALUE('Procytrat 100C'!C371,",","."),0))))</f>
        <v/>
      </c>
      <c r="AE5370" t="str">
        <f>IF(AA5370="","",'Procytrat 100C'!K371)</f>
        <v/>
      </c>
      <c r="AF5370">
        <f t="shared" si="522"/>
        <v>0</v>
      </c>
      <c r="AG5370" t="str">
        <f t="shared" si="523"/>
        <v/>
      </c>
      <c r="AH5370" t="str">
        <f t="shared" si="524"/>
        <v/>
      </c>
      <c r="AI5370">
        <f t="shared" si="525"/>
        <v>0</v>
      </c>
      <c r="AJ5370">
        <f t="shared" si="526"/>
        <v>0</v>
      </c>
      <c r="AK5370">
        <v>0</v>
      </c>
      <c r="AL5370" t="str">
        <f>IF(AA5370="","",IFERROR(IF(ISNUMBER('Procytrat 100C'!D371),'Procytrat 100C'!D371,IF(ISNUMBER(SEARCH("12",'Procytrat 100C'!D371)),EDATE(AB5370,12),IF(ISNUMBER(SEARCH("6",'Procytrat 100C'!D371)),EDATE(AB5370,6),IF(ISNUMBER(SEARCH("3",'Procytrat 100C'!D371)),EDATE(AB5370,3),DATEVALUE('Procytrat 100C'!D371))))),""))</f>
        <v/>
      </c>
      <c r="AM5370" t="str">
        <f t="shared" ca="1" si="527"/>
        <v/>
      </c>
    </row>
    <row r="5371" spans="27:39" x14ac:dyDescent="0.3">
      <c r="AA5371" t="str">
        <f>IF(COUNTA('Procytrat 100C'!A372,'Procytrat 100C'!B372,'Procytrat 100C'!C372)&gt;0,"100C","")</f>
        <v/>
      </c>
      <c r="AB5371" t="str">
        <f>IFERROR(IF(ISNUMBER('Procytrat 100C'!A372),'Procytrat 100C'!A372,DATEVALUE('Procytrat 100C'!A372)),"")</f>
        <v/>
      </c>
      <c r="AC5371" t="str">
        <f>IF(AA5371="","",'Procytrat 100C'!B372)</f>
        <v/>
      </c>
      <c r="AD5371" t="str">
        <f>IF(AA5371="","",IFERROR(1*'Procytrat 100C'!C372,IFERROR(_xludf.NUMBERVALUE('Procytrat 100C'!C372,".",","),IFERROR(_xludf.NUMBERVALUE('Procytrat 100C'!C372,",","."),0))))</f>
        <v/>
      </c>
      <c r="AE5371" t="str">
        <f>IF(AA5371="","",'Procytrat 100C'!K372)</f>
        <v/>
      </c>
      <c r="AF5371">
        <f t="shared" si="522"/>
        <v>0</v>
      </c>
      <c r="AG5371" t="str">
        <f t="shared" si="523"/>
        <v/>
      </c>
      <c r="AH5371" t="str">
        <f t="shared" si="524"/>
        <v/>
      </c>
      <c r="AI5371">
        <f t="shared" si="525"/>
        <v>0</v>
      </c>
      <c r="AJ5371">
        <f t="shared" si="526"/>
        <v>0</v>
      </c>
      <c r="AK5371">
        <v>0</v>
      </c>
      <c r="AL5371" t="str">
        <f>IF(AA5371="","",IFERROR(IF(ISNUMBER('Procytrat 100C'!D372),'Procytrat 100C'!D372,IF(ISNUMBER(SEARCH("12",'Procytrat 100C'!D372)),EDATE(AB5371,12),IF(ISNUMBER(SEARCH("6",'Procytrat 100C'!D372)),EDATE(AB5371,6),IF(ISNUMBER(SEARCH("3",'Procytrat 100C'!D372)),EDATE(AB5371,3),DATEVALUE('Procytrat 100C'!D372))))),""))</f>
        <v/>
      </c>
      <c r="AM5371" t="str">
        <f t="shared" ca="1" si="527"/>
        <v/>
      </c>
    </row>
    <row r="5372" spans="27:39" x14ac:dyDescent="0.3">
      <c r="AA5372" t="str">
        <f>IF(COUNTA('Procytrat 100C'!A373,'Procytrat 100C'!B373,'Procytrat 100C'!C373)&gt;0,"100C","")</f>
        <v/>
      </c>
      <c r="AB5372" t="str">
        <f>IFERROR(IF(ISNUMBER('Procytrat 100C'!A373),'Procytrat 100C'!A373,DATEVALUE('Procytrat 100C'!A373)),"")</f>
        <v/>
      </c>
      <c r="AC5372" t="str">
        <f>IF(AA5372="","",'Procytrat 100C'!B373)</f>
        <v/>
      </c>
      <c r="AD5372" t="str">
        <f>IF(AA5372="","",IFERROR(1*'Procytrat 100C'!C373,IFERROR(_xludf.NUMBERVALUE('Procytrat 100C'!C373,".",","),IFERROR(_xludf.NUMBERVALUE('Procytrat 100C'!C373,",","."),0))))</f>
        <v/>
      </c>
      <c r="AE5372" t="str">
        <f>IF(AA5372="","",'Procytrat 100C'!K373)</f>
        <v/>
      </c>
      <c r="AF5372">
        <f t="shared" si="522"/>
        <v>0</v>
      </c>
      <c r="AG5372" t="str">
        <f t="shared" si="523"/>
        <v/>
      </c>
      <c r="AH5372" t="str">
        <f t="shared" si="524"/>
        <v/>
      </c>
      <c r="AI5372">
        <f t="shared" si="525"/>
        <v>0</v>
      </c>
      <c r="AJ5372">
        <f t="shared" si="526"/>
        <v>0</v>
      </c>
      <c r="AK5372">
        <v>0</v>
      </c>
      <c r="AL5372" t="str">
        <f>IF(AA5372="","",IFERROR(IF(ISNUMBER('Procytrat 100C'!D373),'Procytrat 100C'!D373,IF(ISNUMBER(SEARCH("12",'Procytrat 100C'!D373)),EDATE(AB5372,12),IF(ISNUMBER(SEARCH("6",'Procytrat 100C'!D373)),EDATE(AB5372,6),IF(ISNUMBER(SEARCH("3",'Procytrat 100C'!D373)),EDATE(AB5372,3),DATEVALUE('Procytrat 100C'!D373))))),""))</f>
        <v/>
      </c>
      <c r="AM5372" t="str">
        <f t="shared" ca="1" si="527"/>
        <v/>
      </c>
    </row>
    <row r="5373" spans="27:39" x14ac:dyDescent="0.3">
      <c r="AA5373" t="str">
        <f>IF(COUNTA('Procytrat 100C'!A374,'Procytrat 100C'!B374,'Procytrat 100C'!C374)&gt;0,"100C","")</f>
        <v/>
      </c>
      <c r="AB5373" t="str">
        <f>IFERROR(IF(ISNUMBER('Procytrat 100C'!A374),'Procytrat 100C'!A374,DATEVALUE('Procytrat 100C'!A374)),"")</f>
        <v/>
      </c>
      <c r="AC5373" t="str">
        <f>IF(AA5373="","",'Procytrat 100C'!B374)</f>
        <v/>
      </c>
      <c r="AD5373" t="str">
        <f>IF(AA5373="","",IFERROR(1*'Procytrat 100C'!C374,IFERROR(_xludf.NUMBERVALUE('Procytrat 100C'!C374,".",","),IFERROR(_xludf.NUMBERVALUE('Procytrat 100C'!C374,",","."),0))))</f>
        <v/>
      </c>
      <c r="AE5373" t="str">
        <f>IF(AA5373="","",'Procytrat 100C'!K374)</f>
        <v/>
      </c>
      <c r="AF5373">
        <f t="shared" si="522"/>
        <v>0</v>
      </c>
      <c r="AG5373" t="str">
        <f t="shared" si="523"/>
        <v/>
      </c>
      <c r="AH5373" t="str">
        <f t="shared" si="524"/>
        <v/>
      </c>
      <c r="AI5373">
        <f t="shared" si="525"/>
        <v>0</v>
      </c>
      <c r="AJ5373">
        <f t="shared" si="526"/>
        <v>0</v>
      </c>
      <c r="AK5373">
        <v>0</v>
      </c>
      <c r="AL5373" t="str">
        <f>IF(AA5373="","",IFERROR(IF(ISNUMBER('Procytrat 100C'!D374),'Procytrat 100C'!D374,IF(ISNUMBER(SEARCH("12",'Procytrat 100C'!D374)),EDATE(AB5373,12),IF(ISNUMBER(SEARCH("6",'Procytrat 100C'!D374)),EDATE(AB5373,6),IF(ISNUMBER(SEARCH("3",'Procytrat 100C'!D374)),EDATE(AB5373,3),DATEVALUE('Procytrat 100C'!D374))))),""))</f>
        <v/>
      </c>
      <c r="AM5373" t="str">
        <f t="shared" ca="1" si="527"/>
        <v/>
      </c>
    </row>
    <row r="5374" spans="27:39" x14ac:dyDescent="0.3">
      <c r="AA5374" t="str">
        <f>IF(COUNTA('Procytrat 100C'!A375,'Procytrat 100C'!B375,'Procytrat 100C'!C375)&gt;0,"100C","")</f>
        <v/>
      </c>
      <c r="AB5374" t="str">
        <f>IFERROR(IF(ISNUMBER('Procytrat 100C'!A375),'Procytrat 100C'!A375,DATEVALUE('Procytrat 100C'!A375)),"")</f>
        <v/>
      </c>
      <c r="AC5374" t="str">
        <f>IF(AA5374="","",'Procytrat 100C'!B375)</f>
        <v/>
      </c>
      <c r="AD5374" t="str">
        <f>IF(AA5374="","",IFERROR(1*'Procytrat 100C'!C375,IFERROR(_xludf.NUMBERVALUE('Procytrat 100C'!C375,".",","),IFERROR(_xludf.NUMBERVALUE('Procytrat 100C'!C375,",","."),0))))</f>
        <v/>
      </c>
      <c r="AE5374" t="str">
        <f>IF(AA5374="","",'Procytrat 100C'!K375)</f>
        <v/>
      </c>
      <c r="AF5374">
        <f t="shared" si="522"/>
        <v>0</v>
      </c>
      <c r="AG5374" t="str">
        <f t="shared" si="523"/>
        <v/>
      </c>
      <c r="AH5374" t="str">
        <f t="shared" si="524"/>
        <v/>
      </c>
      <c r="AI5374">
        <f t="shared" si="525"/>
        <v>0</v>
      </c>
      <c r="AJ5374">
        <f t="shared" si="526"/>
        <v>0</v>
      </c>
      <c r="AK5374">
        <v>0</v>
      </c>
      <c r="AL5374" t="str">
        <f>IF(AA5374="","",IFERROR(IF(ISNUMBER('Procytrat 100C'!D375),'Procytrat 100C'!D375,IF(ISNUMBER(SEARCH("12",'Procytrat 100C'!D375)),EDATE(AB5374,12),IF(ISNUMBER(SEARCH("6",'Procytrat 100C'!D375)),EDATE(AB5374,6),IF(ISNUMBER(SEARCH("3",'Procytrat 100C'!D375)),EDATE(AB5374,3),DATEVALUE('Procytrat 100C'!D375))))),""))</f>
        <v/>
      </c>
      <c r="AM5374" t="str">
        <f t="shared" ca="1" si="527"/>
        <v/>
      </c>
    </row>
    <row r="5375" spans="27:39" x14ac:dyDescent="0.3">
      <c r="AA5375" t="str">
        <f>IF(COUNTA('Procytrat 100C'!A376,'Procytrat 100C'!B376,'Procytrat 100C'!C376)&gt;0,"100C","")</f>
        <v/>
      </c>
      <c r="AB5375" t="str">
        <f>IFERROR(IF(ISNUMBER('Procytrat 100C'!A376),'Procytrat 100C'!A376,DATEVALUE('Procytrat 100C'!A376)),"")</f>
        <v/>
      </c>
      <c r="AC5375" t="str">
        <f>IF(AA5375="","",'Procytrat 100C'!B376)</f>
        <v/>
      </c>
      <c r="AD5375" t="str">
        <f>IF(AA5375="","",IFERROR(1*'Procytrat 100C'!C376,IFERROR(_xludf.NUMBERVALUE('Procytrat 100C'!C376,".",","),IFERROR(_xludf.NUMBERVALUE('Procytrat 100C'!C376,",","."),0))))</f>
        <v/>
      </c>
      <c r="AE5375" t="str">
        <f>IF(AA5375="","",'Procytrat 100C'!K376)</f>
        <v/>
      </c>
      <c r="AF5375">
        <f t="shared" si="522"/>
        <v>0</v>
      </c>
      <c r="AG5375" t="str">
        <f t="shared" si="523"/>
        <v/>
      </c>
      <c r="AH5375" t="str">
        <f t="shared" si="524"/>
        <v/>
      </c>
      <c r="AI5375">
        <f t="shared" si="525"/>
        <v>0</v>
      </c>
      <c r="AJ5375">
        <f t="shared" si="526"/>
        <v>0</v>
      </c>
      <c r="AK5375">
        <v>0</v>
      </c>
      <c r="AL5375" t="str">
        <f>IF(AA5375="","",IFERROR(IF(ISNUMBER('Procytrat 100C'!D376),'Procytrat 100C'!D376,IF(ISNUMBER(SEARCH("12",'Procytrat 100C'!D376)),EDATE(AB5375,12),IF(ISNUMBER(SEARCH("6",'Procytrat 100C'!D376)),EDATE(AB5375,6),IF(ISNUMBER(SEARCH("3",'Procytrat 100C'!D376)),EDATE(AB5375,3),DATEVALUE('Procytrat 100C'!D376))))),""))</f>
        <v/>
      </c>
      <c r="AM5375" t="str">
        <f t="shared" ca="1" si="527"/>
        <v/>
      </c>
    </row>
    <row r="5376" spans="27:39" x14ac:dyDescent="0.3">
      <c r="AA5376" t="str">
        <f>IF(COUNTA('Procytrat 100C'!A377,'Procytrat 100C'!B377,'Procytrat 100C'!C377)&gt;0,"100C","")</f>
        <v/>
      </c>
      <c r="AB5376" t="str">
        <f>IFERROR(IF(ISNUMBER('Procytrat 100C'!A377),'Procytrat 100C'!A377,DATEVALUE('Procytrat 100C'!A377)),"")</f>
        <v/>
      </c>
      <c r="AC5376" t="str">
        <f>IF(AA5376="","",'Procytrat 100C'!B377)</f>
        <v/>
      </c>
      <c r="AD5376" t="str">
        <f>IF(AA5376="","",IFERROR(1*'Procytrat 100C'!C377,IFERROR(_xludf.NUMBERVALUE('Procytrat 100C'!C377,".",","),IFERROR(_xludf.NUMBERVALUE('Procytrat 100C'!C377,",","."),0))))</f>
        <v/>
      </c>
      <c r="AE5376" t="str">
        <f>IF(AA5376="","",'Procytrat 100C'!K377)</f>
        <v/>
      </c>
      <c r="AF5376">
        <f t="shared" si="522"/>
        <v>0</v>
      </c>
      <c r="AG5376" t="str">
        <f t="shared" si="523"/>
        <v/>
      </c>
      <c r="AH5376" t="str">
        <f t="shared" si="524"/>
        <v/>
      </c>
      <c r="AI5376">
        <f t="shared" si="525"/>
        <v>0</v>
      </c>
      <c r="AJ5376">
        <f t="shared" si="526"/>
        <v>0</v>
      </c>
      <c r="AK5376">
        <v>0</v>
      </c>
      <c r="AL5376" t="str">
        <f>IF(AA5376="","",IFERROR(IF(ISNUMBER('Procytrat 100C'!D377),'Procytrat 100C'!D377,IF(ISNUMBER(SEARCH("12",'Procytrat 100C'!D377)),EDATE(AB5376,12),IF(ISNUMBER(SEARCH("6",'Procytrat 100C'!D377)),EDATE(AB5376,6),IF(ISNUMBER(SEARCH("3",'Procytrat 100C'!D377)),EDATE(AB5376,3),DATEVALUE('Procytrat 100C'!D377))))),""))</f>
        <v/>
      </c>
      <c r="AM5376" t="str">
        <f t="shared" ca="1" si="527"/>
        <v/>
      </c>
    </row>
    <row r="5377" spans="27:39" x14ac:dyDescent="0.3">
      <c r="AA5377" t="str">
        <f>IF(COUNTA('Procytrat 100C'!A378,'Procytrat 100C'!B378,'Procytrat 100C'!C378)&gt;0,"100C","")</f>
        <v/>
      </c>
      <c r="AB5377" t="str">
        <f>IFERROR(IF(ISNUMBER('Procytrat 100C'!A378),'Procytrat 100C'!A378,DATEVALUE('Procytrat 100C'!A378)),"")</f>
        <v/>
      </c>
      <c r="AC5377" t="str">
        <f>IF(AA5377="","",'Procytrat 100C'!B378)</f>
        <v/>
      </c>
      <c r="AD5377" t="str">
        <f>IF(AA5377="","",IFERROR(1*'Procytrat 100C'!C378,IFERROR(_xludf.NUMBERVALUE('Procytrat 100C'!C378,".",","),IFERROR(_xludf.NUMBERVALUE('Procytrat 100C'!C378,",","."),0))))</f>
        <v/>
      </c>
      <c r="AE5377" t="str">
        <f>IF(AA5377="","",'Procytrat 100C'!K378)</f>
        <v/>
      </c>
      <c r="AF5377">
        <f t="shared" si="522"/>
        <v>0</v>
      </c>
      <c r="AG5377" t="str">
        <f t="shared" si="523"/>
        <v/>
      </c>
      <c r="AH5377" t="str">
        <f t="shared" si="524"/>
        <v/>
      </c>
      <c r="AI5377">
        <f t="shared" si="525"/>
        <v>0</v>
      </c>
      <c r="AJ5377">
        <f t="shared" si="526"/>
        <v>0</v>
      </c>
      <c r="AK5377">
        <v>0</v>
      </c>
      <c r="AL5377" t="str">
        <f>IF(AA5377="","",IFERROR(IF(ISNUMBER('Procytrat 100C'!D378),'Procytrat 100C'!D378,IF(ISNUMBER(SEARCH("12",'Procytrat 100C'!D378)),EDATE(AB5377,12),IF(ISNUMBER(SEARCH("6",'Procytrat 100C'!D378)),EDATE(AB5377,6),IF(ISNUMBER(SEARCH("3",'Procytrat 100C'!D378)),EDATE(AB5377,3),DATEVALUE('Procytrat 100C'!D378))))),""))</f>
        <v/>
      </c>
      <c r="AM5377" t="str">
        <f t="shared" ca="1" si="527"/>
        <v/>
      </c>
    </row>
    <row r="5378" spans="27:39" x14ac:dyDescent="0.3">
      <c r="AA5378" t="str">
        <f>IF(COUNTA('Procytrat 100C'!A379,'Procytrat 100C'!B379,'Procytrat 100C'!C379)&gt;0,"100C","")</f>
        <v/>
      </c>
      <c r="AB5378" t="str">
        <f>IFERROR(IF(ISNUMBER('Procytrat 100C'!A379),'Procytrat 100C'!A379,DATEVALUE('Procytrat 100C'!A379)),"")</f>
        <v/>
      </c>
      <c r="AC5378" t="str">
        <f>IF(AA5378="","",'Procytrat 100C'!B379)</f>
        <v/>
      </c>
      <c r="AD5378" t="str">
        <f>IF(AA5378="","",IFERROR(1*'Procytrat 100C'!C379,IFERROR(_xludf.NUMBERVALUE('Procytrat 100C'!C379,".",","),IFERROR(_xludf.NUMBERVALUE('Procytrat 100C'!C379,",","."),0))))</f>
        <v/>
      </c>
      <c r="AE5378" t="str">
        <f>IF(AA5378="","",'Procytrat 100C'!K379)</f>
        <v/>
      </c>
      <c r="AF5378">
        <f t="shared" ref="AF5378:AF5441" si="528">IF(AA5378="",0,--ISNUMBER(SEARCH("aprovado",AE5378)))</f>
        <v>0</v>
      </c>
      <c r="AG5378" t="str">
        <f t="shared" ref="AG5378:AG5441" si="529">IF(AB5378="","",YEAR(AB5378))</f>
        <v/>
      </c>
      <c r="AH5378" t="str">
        <f t="shared" ref="AH5378:AH5441" si="530">IF(AB5378="","",MONTH(AB5378))</f>
        <v/>
      </c>
      <c r="AI5378">
        <f t="shared" ref="AI5378:AI5441" si="531">IF(AB5378="",0,AB5378+ROW()/1000000)</f>
        <v>0</v>
      </c>
      <c r="AJ5378">
        <f t="shared" ref="AJ5378:AJ5441" si="532">--(AA5378&lt;&gt;"")</f>
        <v>0</v>
      </c>
      <c r="AK5378">
        <v>0</v>
      </c>
      <c r="AL5378" t="str">
        <f>IF(AA5378="","",IFERROR(IF(ISNUMBER('Procytrat 100C'!D379),'Procytrat 100C'!D379,IF(ISNUMBER(SEARCH("12",'Procytrat 100C'!D379)),EDATE(AB5378,12),IF(ISNUMBER(SEARCH("6",'Procytrat 100C'!D379)),EDATE(AB5378,6),IF(ISNUMBER(SEARCH("3",'Procytrat 100C'!D379)),EDATE(AB5378,3),DATEVALUE('Procytrat 100C'!D379))))),""))</f>
        <v/>
      </c>
      <c r="AM5378" t="str">
        <f t="shared" ref="AM5378:AM5441" ca="1" si="533">IF(AND(AJ5378=1,AL5378&lt;&gt;"",AL5378&gt;=TODAY(),AG5378=$W$3),AL5378+ROW()/1000000,"")</f>
        <v/>
      </c>
    </row>
    <row r="5379" spans="27:39" x14ac:dyDescent="0.3">
      <c r="AA5379" t="str">
        <f>IF(COUNTA('Procytrat 100C'!A380,'Procytrat 100C'!B380,'Procytrat 100C'!C380)&gt;0,"100C","")</f>
        <v/>
      </c>
      <c r="AB5379" t="str">
        <f>IFERROR(IF(ISNUMBER('Procytrat 100C'!A380),'Procytrat 100C'!A380,DATEVALUE('Procytrat 100C'!A380)),"")</f>
        <v/>
      </c>
      <c r="AC5379" t="str">
        <f>IF(AA5379="","",'Procytrat 100C'!B380)</f>
        <v/>
      </c>
      <c r="AD5379" t="str">
        <f>IF(AA5379="","",IFERROR(1*'Procytrat 100C'!C380,IFERROR(_xludf.NUMBERVALUE('Procytrat 100C'!C380,".",","),IFERROR(_xludf.NUMBERVALUE('Procytrat 100C'!C380,",","."),0))))</f>
        <v/>
      </c>
      <c r="AE5379" t="str">
        <f>IF(AA5379="","",'Procytrat 100C'!K380)</f>
        <v/>
      </c>
      <c r="AF5379">
        <f t="shared" si="528"/>
        <v>0</v>
      </c>
      <c r="AG5379" t="str">
        <f t="shared" si="529"/>
        <v/>
      </c>
      <c r="AH5379" t="str">
        <f t="shared" si="530"/>
        <v/>
      </c>
      <c r="AI5379">
        <f t="shared" si="531"/>
        <v>0</v>
      </c>
      <c r="AJ5379">
        <f t="shared" si="532"/>
        <v>0</v>
      </c>
      <c r="AK5379">
        <v>0</v>
      </c>
      <c r="AL5379" t="str">
        <f>IF(AA5379="","",IFERROR(IF(ISNUMBER('Procytrat 100C'!D380),'Procytrat 100C'!D380,IF(ISNUMBER(SEARCH("12",'Procytrat 100C'!D380)),EDATE(AB5379,12),IF(ISNUMBER(SEARCH("6",'Procytrat 100C'!D380)),EDATE(AB5379,6),IF(ISNUMBER(SEARCH("3",'Procytrat 100C'!D380)),EDATE(AB5379,3),DATEVALUE('Procytrat 100C'!D380))))),""))</f>
        <v/>
      </c>
      <c r="AM5379" t="str">
        <f t="shared" ca="1" si="533"/>
        <v/>
      </c>
    </row>
    <row r="5380" spans="27:39" x14ac:dyDescent="0.3">
      <c r="AA5380" t="str">
        <f>IF(COUNTA('Procytrat 100C'!A381,'Procytrat 100C'!B381,'Procytrat 100C'!C381)&gt;0,"100C","")</f>
        <v/>
      </c>
      <c r="AB5380" t="str">
        <f>IFERROR(IF(ISNUMBER('Procytrat 100C'!A381),'Procytrat 100C'!A381,DATEVALUE('Procytrat 100C'!A381)),"")</f>
        <v/>
      </c>
      <c r="AC5380" t="str">
        <f>IF(AA5380="","",'Procytrat 100C'!B381)</f>
        <v/>
      </c>
      <c r="AD5380" t="str">
        <f>IF(AA5380="","",IFERROR(1*'Procytrat 100C'!C381,IFERROR(_xludf.NUMBERVALUE('Procytrat 100C'!C381,".",","),IFERROR(_xludf.NUMBERVALUE('Procytrat 100C'!C381,",","."),0))))</f>
        <v/>
      </c>
      <c r="AE5380" t="str">
        <f>IF(AA5380="","",'Procytrat 100C'!K381)</f>
        <v/>
      </c>
      <c r="AF5380">
        <f t="shared" si="528"/>
        <v>0</v>
      </c>
      <c r="AG5380" t="str">
        <f t="shared" si="529"/>
        <v/>
      </c>
      <c r="AH5380" t="str">
        <f t="shared" si="530"/>
        <v/>
      </c>
      <c r="AI5380">
        <f t="shared" si="531"/>
        <v>0</v>
      </c>
      <c r="AJ5380">
        <f t="shared" si="532"/>
        <v>0</v>
      </c>
      <c r="AK5380">
        <v>0</v>
      </c>
      <c r="AL5380" t="str">
        <f>IF(AA5380="","",IFERROR(IF(ISNUMBER('Procytrat 100C'!D381),'Procytrat 100C'!D381,IF(ISNUMBER(SEARCH("12",'Procytrat 100C'!D381)),EDATE(AB5380,12),IF(ISNUMBER(SEARCH("6",'Procytrat 100C'!D381)),EDATE(AB5380,6),IF(ISNUMBER(SEARCH("3",'Procytrat 100C'!D381)),EDATE(AB5380,3),DATEVALUE('Procytrat 100C'!D381))))),""))</f>
        <v/>
      </c>
      <c r="AM5380" t="str">
        <f t="shared" ca="1" si="533"/>
        <v/>
      </c>
    </row>
    <row r="5381" spans="27:39" x14ac:dyDescent="0.3">
      <c r="AA5381" t="str">
        <f>IF(COUNTA('Procytrat 100C'!A382,'Procytrat 100C'!B382,'Procytrat 100C'!C382)&gt;0,"100C","")</f>
        <v/>
      </c>
      <c r="AB5381" t="str">
        <f>IFERROR(IF(ISNUMBER('Procytrat 100C'!A382),'Procytrat 100C'!A382,DATEVALUE('Procytrat 100C'!A382)),"")</f>
        <v/>
      </c>
      <c r="AC5381" t="str">
        <f>IF(AA5381="","",'Procytrat 100C'!B382)</f>
        <v/>
      </c>
      <c r="AD5381" t="str">
        <f>IF(AA5381="","",IFERROR(1*'Procytrat 100C'!C382,IFERROR(_xludf.NUMBERVALUE('Procytrat 100C'!C382,".",","),IFERROR(_xludf.NUMBERVALUE('Procytrat 100C'!C382,",","."),0))))</f>
        <v/>
      </c>
      <c r="AE5381" t="str">
        <f>IF(AA5381="","",'Procytrat 100C'!K382)</f>
        <v/>
      </c>
      <c r="AF5381">
        <f t="shared" si="528"/>
        <v>0</v>
      </c>
      <c r="AG5381" t="str">
        <f t="shared" si="529"/>
        <v/>
      </c>
      <c r="AH5381" t="str">
        <f t="shared" si="530"/>
        <v/>
      </c>
      <c r="AI5381">
        <f t="shared" si="531"/>
        <v>0</v>
      </c>
      <c r="AJ5381">
        <f t="shared" si="532"/>
        <v>0</v>
      </c>
      <c r="AK5381">
        <v>0</v>
      </c>
      <c r="AL5381" t="str">
        <f>IF(AA5381="","",IFERROR(IF(ISNUMBER('Procytrat 100C'!D382),'Procytrat 100C'!D382,IF(ISNUMBER(SEARCH("12",'Procytrat 100C'!D382)),EDATE(AB5381,12),IF(ISNUMBER(SEARCH("6",'Procytrat 100C'!D382)),EDATE(AB5381,6),IF(ISNUMBER(SEARCH("3",'Procytrat 100C'!D382)),EDATE(AB5381,3),DATEVALUE('Procytrat 100C'!D382))))),""))</f>
        <v/>
      </c>
      <c r="AM5381" t="str">
        <f t="shared" ca="1" si="533"/>
        <v/>
      </c>
    </row>
    <row r="5382" spans="27:39" x14ac:dyDescent="0.3">
      <c r="AA5382" t="str">
        <f>IF(COUNTA('Procytrat 100C'!A383,'Procytrat 100C'!B383,'Procytrat 100C'!C383)&gt;0,"100C","")</f>
        <v/>
      </c>
      <c r="AB5382" t="str">
        <f>IFERROR(IF(ISNUMBER('Procytrat 100C'!A383),'Procytrat 100C'!A383,DATEVALUE('Procytrat 100C'!A383)),"")</f>
        <v/>
      </c>
      <c r="AC5382" t="str">
        <f>IF(AA5382="","",'Procytrat 100C'!B383)</f>
        <v/>
      </c>
      <c r="AD5382" t="str">
        <f>IF(AA5382="","",IFERROR(1*'Procytrat 100C'!C383,IFERROR(_xludf.NUMBERVALUE('Procytrat 100C'!C383,".",","),IFERROR(_xludf.NUMBERVALUE('Procytrat 100C'!C383,",","."),0))))</f>
        <v/>
      </c>
      <c r="AE5382" t="str">
        <f>IF(AA5382="","",'Procytrat 100C'!K383)</f>
        <v/>
      </c>
      <c r="AF5382">
        <f t="shared" si="528"/>
        <v>0</v>
      </c>
      <c r="AG5382" t="str">
        <f t="shared" si="529"/>
        <v/>
      </c>
      <c r="AH5382" t="str">
        <f t="shared" si="530"/>
        <v/>
      </c>
      <c r="AI5382">
        <f t="shared" si="531"/>
        <v>0</v>
      </c>
      <c r="AJ5382">
        <f t="shared" si="532"/>
        <v>0</v>
      </c>
      <c r="AK5382">
        <v>0</v>
      </c>
      <c r="AL5382" t="str">
        <f>IF(AA5382="","",IFERROR(IF(ISNUMBER('Procytrat 100C'!D383),'Procytrat 100C'!D383,IF(ISNUMBER(SEARCH("12",'Procytrat 100C'!D383)),EDATE(AB5382,12),IF(ISNUMBER(SEARCH("6",'Procytrat 100C'!D383)),EDATE(AB5382,6),IF(ISNUMBER(SEARCH("3",'Procytrat 100C'!D383)),EDATE(AB5382,3),DATEVALUE('Procytrat 100C'!D383))))),""))</f>
        <v/>
      </c>
      <c r="AM5382" t="str">
        <f t="shared" ca="1" si="533"/>
        <v/>
      </c>
    </row>
    <row r="5383" spans="27:39" x14ac:dyDescent="0.3">
      <c r="AA5383" t="str">
        <f>IF(COUNTA('Procytrat 100C'!A384,'Procytrat 100C'!B384,'Procytrat 100C'!C384)&gt;0,"100C","")</f>
        <v/>
      </c>
      <c r="AB5383" t="str">
        <f>IFERROR(IF(ISNUMBER('Procytrat 100C'!A384),'Procytrat 100C'!A384,DATEVALUE('Procytrat 100C'!A384)),"")</f>
        <v/>
      </c>
      <c r="AC5383" t="str">
        <f>IF(AA5383="","",'Procytrat 100C'!B384)</f>
        <v/>
      </c>
      <c r="AD5383" t="str">
        <f>IF(AA5383="","",IFERROR(1*'Procytrat 100C'!C384,IFERROR(_xludf.NUMBERVALUE('Procytrat 100C'!C384,".",","),IFERROR(_xludf.NUMBERVALUE('Procytrat 100C'!C384,",","."),0))))</f>
        <v/>
      </c>
      <c r="AE5383" t="str">
        <f>IF(AA5383="","",'Procytrat 100C'!K384)</f>
        <v/>
      </c>
      <c r="AF5383">
        <f t="shared" si="528"/>
        <v>0</v>
      </c>
      <c r="AG5383" t="str">
        <f t="shared" si="529"/>
        <v/>
      </c>
      <c r="AH5383" t="str">
        <f t="shared" si="530"/>
        <v/>
      </c>
      <c r="AI5383">
        <f t="shared" si="531"/>
        <v>0</v>
      </c>
      <c r="AJ5383">
        <f t="shared" si="532"/>
        <v>0</v>
      </c>
      <c r="AK5383">
        <v>0</v>
      </c>
      <c r="AL5383" t="str">
        <f>IF(AA5383="","",IFERROR(IF(ISNUMBER('Procytrat 100C'!D384),'Procytrat 100C'!D384,IF(ISNUMBER(SEARCH("12",'Procytrat 100C'!D384)),EDATE(AB5383,12),IF(ISNUMBER(SEARCH("6",'Procytrat 100C'!D384)),EDATE(AB5383,6),IF(ISNUMBER(SEARCH("3",'Procytrat 100C'!D384)),EDATE(AB5383,3),DATEVALUE('Procytrat 100C'!D384))))),""))</f>
        <v/>
      </c>
      <c r="AM5383" t="str">
        <f t="shared" ca="1" si="533"/>
        <v/>
      </c>
    </row>
    <row r="5384" spans="27:39" x14ac:dyDescent="0.3">
      <c r="AA5384" t="str">
        <f>IF(COUNTA('Procytrat 100C'!A385,'Procytrat 100C'!B385,'Procytrat 100C'!C385)&gt;0,"100C","")</f>
        <v/>
      </c>
      <c r="AB5384" t="str">
        <f>IFERROR(IF(ISNUMBER('Procytrat 100C'!A385),'Procytrat 100C'!A385,DATEVALUE('Procytrat 100C'!A385)),"")</f>
        <v/>
      </c>
      <c r="AC5384" t="str">
        <f>IF(AA5384="","",'Procytrat 100C'!B385)</f>
        <v/>
      </c>
      <c r="AD5384" t="str">
        <f>IF(AA5384="","",IFERROR(1*'Procytrat 100C'!C385,IFERROR(_xludf.NUMBERVALUE('Procytrat 100C'!C385,".",","),IFERROR(_xludf.NUMBERVALUE('Procytrat 100C'!C385,",","."),0))))</f>
        <v/>
      </c>
      <c r="AE5384" t="str">
        <f>IF(AA5384="","",'Procytrat 100C'!K385)</f>
        <v/>
      </c>
      <c r="AF5384">
        <f t="shared" si="528"/>
        <v>0</v>
      </c>
      <c r="AG5384" t="str">
        <f t="shared" si="529"/>
        <v/>
      </c>
      <c r="AH5384" t="str">
        <f t="shared" si="530"/>
        <v/>
      </c>
      <c r="AI5384">
        <f t="shared" si="531"/>
        <v>0</v>
      </c>
      <c r="AJ5384">
        <f t="shared" si="532"/>
        <v>0</v>
      </c>
      <c r="AK5384">
        <v>0</v>
      </c>
      <c r="AL5384" t="str">
        <f>IF(AA5384="","",IFERROR(IF(ISNUMBER('Procytrat 100C'!D385),'Procytrat 100C'!D385,IF(ISNUMBER(SEARCH("12",'Procytrat 100C'!D385)),EDATE(AB5384,12),IF(ISNUMBER(SEARCH("6",'Procytrat 100C'!D385)),EDATE(AB5384,6),IF(ISNUMBER(SEARCH("3",'Procytrat 100C'!D385)),EDATE(AB5384,3),DATEVALUE('Procytrat 100C'!D385))))),""))</f>
        <v/>
      </c>
      <c r="AM5384" t="str">
        <f t="shared" ca="1" si="533"/>
        <v/>
      </c>
    </row>
    <row r="5385" spans="27:39" x14ac:dyDescent="0.3">
      <c r="AA5385" t="str">
        <f>IF(COUNTA('Procytrat 100C'!A386,'Procytrat 100C'!B386,'Procytrat 100C'!C386)&gt;0,"100C","")</f>
        <v/>
      </c>
      <c r="AB5385" t="str">
        <f>IFERROR(IF(ISNUMBER('Procytrat 100C'!A386),'Procytrat 100C'!A386,DATEVALUE('Procytrat 100C'!A386)),"")</f>
        <v/>
      </c>
      <c r="AC5385" t="str">
        <f>IF(AA5385="","",'Procytrat 100C'!B386)</f>
        <v/>
      </c>
      <c r="AD5385" t="str">
        <f>IF(AA5385="","",IFERROR(1*'Procytrat 100C'!C386,IFERROR(_xludf.NUMBERVALUE('Procytrat 100C'!C386,".",","),IFERROR(_xludf.NUMBERVALUE('Procytrat 100C'!C386,",","."),0))))</f>
        <v/>
      </c>
      <c r="AE5385" t="str">
        <f>IF(AA5385="","",'Procytrat 100C'!K386)</f>
        <v/>
      </c>
      <c r="AF5385">
        <f t="shared" si="528"/>
        <v>0</v>
      </c>
      <c r="AG5385" t="str">
        <f t="shared" si="529"/>
        <v/>
      </c>
      <c r="AH5385" t="str">
        <f t="shared" si="530"/>
        <v/>
      </c>
      <c r="AI5385">
        <f t="shared" si="531"/>
        <v>0</v>
      </c>
      <c r="AJ5385">
        <f t="shared" si="532"/>
        <v>0</v>
      </c>
      <c r="AK5385">
        <v>0</v>
      </c>
      <c r="AL5385" t="str">
        <f>IF(AA5385="","",IFERROR(IF(ISNUMBER('Procytrat 100C'!D386),'Procytrat 100C'!D386,IF(ISNUMBER(SEARCH("12",'Procytrat 100C'!D386)),EDATE(AB5385,12),IF(ISNUMBER(SEARCH("6",'Procytrat 100C'!D386)),EDATE(AB5385,6),IF(ISNUMBER(SEARCH("3",'Procytrat 100C'!D386)),EDATE(AB5385,3),DATEVALUE('Procytrat 100C'!D386))))),""))</f>
        <v/>
      </c>
      <c r="AM5385" t="str">
        <f t="shared" ca="1" si="533"/>
        <v/>
      </c>
    </row>
    <row r="5386" spans="27:39" x14ac:dyDescent="0.3">
      <c r="AA5386" t="str">
        <f>IF(COUNTA('Procytrat 100C'!A387,'Procytrat 100C'!B387,'Procytrat 100C'!C387)&gt;0,"100C","")</f>
        <v/>
      </c>
      <c r="AB5386" t="str">
        <f>IFERROR(IF(ISNUMBER('Procytrat 100C'!A387),'Procytrat 100C'!A387,DATEVALUE('Procytrat 100C'!A387)),"")</f>
        <v/>
      </c>
      <c r="AC5386" t="str">
        <f>IF(AA5386="","",'Procytrat 100C'!B387)</f>
        <v/>
      </c>
      <c r="AD5386" t="str">
        <f>IF(AA5386="","",IFERROR(1*'Procytrat 100C'!C387,IFERROR(_xludf.NUMBERVALUE('Procytrat 100C'!C387,".",","),IFERROR(_xludf.NUMBERVALUE('Procytrat 100C'!C387,",","."),0))))</f>
        <v/>
      </c>
      <c r="AE5386" t="str">
        <f>IF(AA5386="","",'Procytrat 100C'!K387)</f>
        <v/>
      </c>
      <c r="AF5386">
        <f t="shared" si="528"/>
        <v>0</v>
      </c>
      <c r="AG5386" t="str">
        <f t="shared" si="529"/>
        <v/>
      </c>
      <c r="AH5386" t="str">
        <f t="shared" si="530"/>
        <v/>
      </c>
      <c r="AI5386">
        <f t="shared" si="531"/>
        <v>0</v>
      </c>
      <c r="AJ5386">
        <f t="shared" si="532"/>
        <v>0</v>
      </c>
      <c r="AK5386">
        <v>0</v>
      </c>
      <c r="AL5386" t="str">
        <f>IF(AA5386="","",IFERROR(IF(ISNUMBER('Procytrat 100C'!D387),'Procytrat 100C'!D387,IF(ISNUMBER(SEARCH("12",'Procytrat 100C'!D387)),EDATE(AB5386,12),IF(ISNUMBER(SEARCH("6",'Procytrat 100C'!D387)),EDATE(AB5386,6),IF(ISNUMBER(SEARCH("3",'Procytrat 100C'!D387)),EDATE(AB5386,3),DATEVALUE('Procytrat 100C'!D387))))),""))</f>
        <v/>
      </c>
      <c r="AM5386" t="str">
        <f t="shared" ca="1" si="533"/>
        <v/>
      </c>
    </row>
    <row r="5387" spans="27:39" x14ac:dyDescent="0.3">
      <c r="AA5387" t="str">
        <f>IF(COUNTA('Procytrat 100C'!A388,'Procytrat 100C'!B388,'Procytrat 100C'!C388)&gt;0,"100C","")</f>
        <v/>
      </c>
      <c r="AB5387" t="str">
        <f>IFERROR(IF(ISNUMBER('Procytrat 100C'!A388),'Procytrat 100C'!A388,DATEVALUE('Procytrat 100C'!A388)),"")</f>
        <v/>
      </c>
      <c r="AC5387" t="str">
        <f>IF(AA5387="","",'Procytrat 100C'!B388)</f>
        <v/>
      </c>
      <c r="AD5387" t="str">
        <f>IF(AA5387="","",IFERROR(1*'Procytrat 100C'!C388,IFERROR(_xludf.NUMBERVALUE('Procytrat 100C'!C388,".",","),IFERROR(_xludf.NUMBERVALUE('Procytrat 100C'!C388,",","."),0))))</f>
        <v/>
      </c>
      <c r="AE5387" t="str">
        <f>IF(AA5387="","",'Procytrat 100C'!K388)</f>
        <v/>
      </c>
      <c r="AF5387">
        <f t="shared" si="528"/>
        <v>0</v>
      </c>
      <c r="AG5387" t="str">
        <f t="shared" si="529"/>
        <v/>
      </c>
      <c r="AH5387" t="str">
        <f t="shared" si="530"/>
        <v/>
      </c>
      <c r="AI5387">
        <f t="shared" si="531"/>
        <v>0</v>
      </c>
      <c r="AJ5387">
        <f t="shared" si="532"/>
        <v>0</v>
      </c>
      <c r="AK5387">
        <v>0</v>
      </c>
      <c r="AL5387" t="str">
        <f>IF(AA5387="","",IFERROR(IF(ISNUMBER('Procytrat 100C'!D388),'Procytrat 100C'!D388,IF(ISNUMBER(SEARCH("12",'Procytrat 100C'!D388)),EDATE(AB5387,12),IF(ISNUMBER(SEARCH("6",'Procytrat 100C'!D388)),EDATE(AB5387,6),IF(ISNUMBER(SEARCH("3",'Procytrat 100C'!D388)),EDATE(AB5387,3),DATEVALUE('Procytrat 100C'!D388))))),""))</f>
        <v/>
      </c>
      <c r="AM5387" t="str">
        <f t="shared" ca="1" si="533"/>
        <v/>
      </c>
    </row>
    <row r="5388" spans="27:39" x14ac:dyDescent="0.3">
      <c r="AA5388" t="str">
        <f>IF(COUNTA('Procytrat 100C'!A389,'Procytrat 100C'!B389,'Procytrat 100C'!C389)&gt;0,"100C","")</f>
        <v/>
      </c>
      <c r="AB5388" t="str">
        <f>IFERROR(IF(ISNUMBER('Procytrat 100C'!A389),'Procytrat 100C'!A389,DATEVALUE('Procytrat 100C'!A389)),"")</f>
        <v/>
      </c>
      <c r="AC5388" t="str">
        <f>IF(AA5388="","",'Procytrat 100C'!B389)</f>
        <v/>
      </c>
      <c r="AD5388" t="str">
        <f>IF(AA5388="","",IFERROR(1*'Procytrat 100C'!C389,IFERROR(_xludf.NUMBERVALUE('Procytrat 100C'!C389,".",","),IFERROR(_xludf.NUMBERVALUE('Procytrat 100C'!C389,",","."),0))))</f>
        <v/>
      </c>
      <c r="AE5388" t="str">
        <f>IF(AA5388="","",'Procytrat 100C'!K389)</f>
        <v/>
      </c>
      <c r="AF5388">
        <f t="shared" si="528"/>
        <v>0</v>
      </c>
      <c r="AG5388" t="str">
        <f t="shared" si="529"/>
        <v/>
      </c>
      <c r="AH5388" t="str">
        <f t="shared" si="530"/>
        <v/>
      </c>
      <c r="AI5388">
        <f t="shared" si="531"/>
        <v>0</v>
      </c>
      <c r="AJ5388">
        <f t="shared" si="532"/>
        <v>0</v>
      </c>
      <c r="AK5388">
        <v>0</v>
      </c>
      <c r="AL5388" t="str">
        <f>IF(AA5388="","",IFERROR(IF(ISNUMBER('Procytrat 100C'!D389),'Procytrat 100C'!D389,IF(ISNUMBER(SEARCH("12",'Procytrat 100C'!D389)),EDATE(AB5388,12),IF(ISNUMBER(SEARCH("6",'Procytrat 100C'!D389)),EDATE(AB5388,6),IF(ISNUMBER(SEARCH("3",'Procytrat 100C'!D389)),EDATE(AB5388,3),DATEVALUE('Procytrat 100C'!D389))))),""))</f>
        <v/>
      </c>
      <c r="AM5388" t="str">
        <f t="shared" ca="1" si="533"/>
        <v/>
      </c>
    </row>
    <row r="5389" spans="27:39" x14ac:dyDescent="0.3">
      <c r="AA5389" t="str">
        <f>IF(COUNTA('Procytrat 100C'!A390,'Procytrat 100C'!B390,'Procytrat 100C'!C390)&gt;0,"100C","")</f>
        <v/>
      </c>
      <c r="AB5389" t="str">
        <f>IFERROR(IF(ISNUMBER('Procytrat 100C'!A390),'Procytrat 100C'!A390,DATEVALUE('Procytrat 100C'!A390)),"")</f>
        <v/>
      </c>
      <c r="AC5389" t="str">
        <f>IF(AA5389="","",'Procytrat 100C'!B390)</f>
        <v/>
      </c>
      <c r="AD5389" t="str">
        <f>IF(AA5389="","",IFERROR(1*'Procytrat 100C'!C390,IFERROR(_xludf.NUMBERVALUE('Procytrat 100C'!C390,".",","),IFERROR(_xludf.NUMBERVALUE('Procytrat 100C'!C390,",","."),0))))</f>
        <v/>
      </c>
      <c r="AE5389" t="str">
        <f>IF(AA5389="","",'Procytrat 100C'!K390)</f>
        <v/>
      </c>
      <c r="AF5389">
        <f t="shared" si="528"/>
        <v>0</v>
      </c>
      <c r="AG5389" t="str">
        <f t="shared" si="529"/>
        <v/>
      </c>
      <c r="AH5389" t="str">
        <f t="shared" si="530"/>
        <v/>
      </c>
      <c r="AI5389">
        <f t="shared" si="531"/>
        <v>0</v>
      </c>
      <c r="AJ5389">
        <f t="shared" si="532"/>
        <v>0</v>
      </c>
      <c r="AK5389">
        <v>0</v>
      </c>
      <c r="AL5389" t="str">
        <f>IF(AA5389="","",IFERROR(IF(ISNUMBER('Procytrat 100C'!D390),'Procytrat 100C'!D390,IF(ISNUMBER(SEARCH("12",'Procytrat 100C'!D390)),EDATE(AB5389,12),IF(ISNUMBER(SEARCH("6",'Procytrat 100C'!D390)),EDATE(AB5389,6),IF(ISNUMBER(SEARCH("3",'Procytrat 100C'!D390)),EDATE(AB5389,3),DATEVALUE('Procytrat 100C'!D390))))),""))</f>
        <v/>
      </c>
      <c r="AM5389" t="str">
        <f t="shared" ca="1" si="533"/>
        <v/>
      </c>
    </row>
    <row r="5390" spans="27:39" x14ac:dyDescent="0.3">
      <c r="AA5390" t="str">
        <f>IF(COUNTA('Procytrat 100C'!A391,'Procytrat 100C'!B391,'Procytrat 100C'!C391)&gt;0,"100C","")</f>
        <v/>
      </c>
      <c r="AB5390" t="str">
        <f>IFERROR(IF(ISNUMBER('Procytrat 100C'!A391),'Procytrat 100C'!A391,DATEVALUE('Procytrat 100C'!A391)),"")</f>
        <v/>
      </c>
      <c r="AC5390" t="str">
        <f>IF(AA5390="","",'Procytrat 100C'!B391)</f>
        <v/>
      </c>
      <c r="AD5390" t="str">
        <f>IF(AA5390="","",IFERROR(1*'Procytrat 100C'!C391,IFERROR(_xludf.NUMBERVALUE('Procytrat 100C'!C391,".",","),IFERROR(_xludf.NUMBERVALUE('Procytrat 100C'!C391,",","."),0))))</f>
        <v/>
      </c>
      <c r="AE5390" t="str">
        <f>IF(AA5390="","",'Procytrat 100C'!K391)</f>
        <v/>
      </c>
      <c r="AF5390">
        <f t="shared" si="528"/>
        <v>0</v>
      </c>
      <c r="AG5390" t="str">
        <f t="shared" si="529"/>
        <v/>
      </c>
      <c r="AH5390" t="str">
        <f t="shared" si="530"/>
        <v/>
      </c>
      <c r="AI5390">
        <f t="shared" si="531"/>
        <v>0</v>
      </c>
      <c r="AJ5390">
        <f t="shared" si="532"/>
        <v>0</v>
      </c>
      <c r="AK5390">
        <v>0</v>
      </c>
      <c r="AL5390" t="str">
        <f>IF(AA5390="","",IFERROR(IF(ISNUMBER('Procytrat 100C'!D391),'Procytrat 100C'!D391,IF(ISNUMBER(SEARCH("12",'Procytrat 100C'!D391)),EDATE(AB5390,12),IF(ISNUMBER(SEARCH("6",'Procytrat 100C'!D391)),EDATE(AB5390,6),IF(ISNUMBER(SEARCH("3",'Procytrat 100C'!D391)),EDATE(AB5390,3),DATEVALUE('Procytrat 100C'!D391))))),""))</f>
        <v/>
      </c>
      <c r="AM5390" t="str">
        <f t="shared" ca="1" si="533"/>
        <v/>
      </c>
    </row>
    <row r="5391" spans="27:39" x14ac:dyDescent="0.3">
      <c r="AA5391" t="str">
        <f>IF(COUNTA('Procytrat 100C'!A392,'Procytrat 100C'!B392,'Procytrat 100C'!C392)&gt;0,"100C","")</f>
        <v/>
      </c>
      <c r="AB5391" t="str">
        <f>IFERROR(IF(ISNUMBER('Procytrat 100C'!A392),'Procytrat 100C'!A392,DATEVALUE('Procytrat 100C'!A392)),"")</f>
        <v/>
      </c>
      <c r="AC5391" t="str">
        <f>IF(AA5391="","",'Procytrat 100C'!B392)</f>
        <v/>
      </c>
      <c r="AD5391" t="str">
        <f>IF(AA5391="","",IFERROR(1*'Procytrat 100C'!C392,IFERROR(_xludf.NUMBERVALUE('Procytrat 100C'!C392,".",","),IFERROR(_xludf.NUMBERVALUE('Procytrat 100C'!C392,",","."),0))))</f>
        <v/>
      </c>
      <c r="AE5391" t="str">
        <f>IF(AA5391="","",'Procytrat 100C'!K392)</f>
        <v/>
      </c>
      <c r="AF5391">
        <f t="shared" si="528"/>
        <v>0</v>
      </c>
      <c r="AG5391" t="str">
        <f t="shared" si="529"/>
        <v/>
      </c>
      <c r="AH5391" t="str">
        <f t="shared" si="530"/>
        <v/>
      </c>
      <c r="AI5391">
        <f t="shared" si="531"/>
        <v>0</v>
      </c>
      <c r="AJ5391">
        <f t="shared" si="532"/>
        <v>0</v>
      </c>
      <c r="AK5391">
        <v>0</v>
      </c>
      <c r="AL5391" t="str">
        <f>IF(AA5391="","",IFERROR(IF(ISNUMBER('Procytrat 100C'!D392),'Procytrat 100C'!D392,IF(ISNUMBER(SEARCH("12",'Procytrat 100C'!D392)),EDATE(AB5391,12),IF(ISNUMBER(SEARCH("6",'Procytrat 100C'!D392)),EDATE(AB5391,6),IF(ISNUMBER(SEARCH("3",'Procytrat 100C'!D392)),EDATE(AB5391,3),DATEVALUE('Procytrat 100C'!D392))))),""))</f>
        <v/>
      </c>
      <c r="AM5391" t="str">
        <f t="shared" ca="1" si="533"/>
        <v/>
      </c>
    </row>
    <row r="5392" spans="27:39" x14ac:dyDescent="0.3">
      <c r="AA5392" t="str">
        <f>IF(COUNTA('Procytrat 100C'!A393,'Procytrat 100C'!B393,'Procytrat 100C'!C393)&gt;0,"100C","")</f>
        <v/>
      </c>
      <c r="AB5392" t="str">
        <f>IFERROR(IF(ISNUMBER('Procytrat 100C'!A393),'Procytrat 100C'!A393,DATEVALUE('Procytrat 100C'!A393)),"")</f>
        <v/>
      </c>
      <c r="AC5392" t="str">
        <f>IF(AA5392="","",'Procytrat 100C'!B393)</f>
        <v/>
      </c>
      <c r="AD5392" t="str">
        <f>IF(AA5392="","",IFERROR(1*'Procytrat 100C'!C393,IFERROR(_xludf.NUMBERVALUE('Procytrat 100C'!C393,".",","),IFERROR(_xludf.NUMBERVALUE('Procytrat 100C'!C393,",","."),0))))</f>
        <v/>
      </c>
      <c r="AE5392" t="str">
        <f>IF(AA5392="","",'Procytrat 100C'!K393)</f>
        <v/>
      </c>
      <c r="AF5392">
        <f t="shared" si="528"/>
        <v>0</v>
      </c>
      <c r="AG5392" t="str">
        <f t="shared" si="529"/>
        <v/>
      </c>
      <c r="AH5392" t="str">
        <f t="shared" si="530"/>
        <v/>
      </c>
      <c r="AI5392">
        <f t="shared" si="531"/>
        <v>0</v>
      </c>
      <c r="AJ5392">
        <f t="shared" si="532"/>
        <v>0</v>
      </c>
      <c r="AK5392">
        <v>0</v>
      </c>
      <c r="AL5392" t="str">
        <f>IF(AA5392="","",IFERROR(IF(ISNUMBER('Procytrat 100C'!D393),'Procytrat 100C'!D393,IF(ISNUMBER(SEARCH("12",'Procytrat 100C'!D393)),EDATE(AB5392,12),IF(ISNUMBER(SEARCH("6",'Procytrat 100C'!D393)),EDATE(AB5392,6),IF(ISNUMBER(SEARCH("3",'Procytrat 100C'!D393)),EDATE(AB5392,3),DATEVALUE('Procytrat 100C'!D393))))),""))</f>
        <v/>
      </c>
      <c r="AM5392" t="str">
        <f t="shared" ca="1" si="533"/>
        <v/>
      </c>
    </row>
    <row r="5393" spans="27:39" x14ac:dyDescent="0.3">
      <c r="AA5393" t="str">
        <f>IF(COUNTA('Procytrat 100C'!A394,'Procytrat 100C'!B394,'Procytrat 100C'!C394)&gt;0,"100C","")</f>
        <v/>
      </c>
      <c r="AB5393" t="str">
        <f>IFERROR(IF(ISNUMBER('Procytrat 100C'!A394),'Procytrat 100C'!A394,DATEVALUE('Procytrat 100C'!A394)),"")</f>
        <v/>
      </c>
      <c r="AC5393" t="str">
        <f>IF(AA5393="","",'Procytrat 100C'!B394)</f>
        <v/>
      </c>
      <c r="AD5393" t="str">
        <f>IF(AA5393="","",IFERROR(1*'Procytrat 100C'!C394,IFERROR(_xludf.NUMBERVALUE('Procytrat 100C'!C394,".",","),IFERROR(_xludf.NUMBERVALUE('Procytrat 100C'!C394,",","."),0))))</f>
        <v/>
      </c>
      <c r="AE5393" t="str">
        <f>IF(AA5393="","",'Procytrat 100C'!K394)</f>
        <v/>
      </c>
      <c r="AF5393">
        <f t="shared" si="528"/>
        <v>0</v>
      </c>
      <c r="AG5393" t="str">
        <f t="shared" si="529"/>
        <v/>
      </c>
      <c r="AH5393" t="str">
        <f t="shared" si="530"/>
        <v/>
      </c>
      <c r="AI5393">
        <f t="shared" si="531"/>
        <v>0</v>
      </c>
      <c r="AJ5393">
        <f t="shared" si="532"/>
        <v>0</v>
      </c>
      <c r="AK5393">
        <v>0</v>
      </c>
      <c r="AL5393" t="str">
        <f>IF(AA5393="","",IFERROR(IF(ISNUMBER('Procytrat 100C'!D394),'Procytrat 100C'!D394,IF(ISNUMBER(SEARCH("12",'Procytrat 100C'!D394)),EDATE(AB5393,12),IF(ISNUMBER(SEARCH("6",'Procytrat 100C'!D394)),EDATE(AB5393,6),IF(ISNUMBER(SEARCH("3",'Procytrat 100C'!D394)),EDATE(AB5393,3),DATEVALUE('Procytrat 100C'!D394))))),""))</f>
        <v/>
      </c>
      <c r="AM5393" t="str">
        <f t="shared" ca="1" si="533"/>
        <v/>
      </c>
    </row>
    <row r="5394" spans="27:39" x14ac:dyDescent="0.3">
      <c r="AA5394" t="str">
        <f>IF(COUNTA('Procytrat 100C'!A395,'Procytrat 100C'!B395,'Procytrat 100C'!C395)&gt;0,"100C","")</f>
        <v/>
      </c>
      <c r="AB5394" t="str">
        <f>IFERROR(IF(ISNUMBER('Procytrat 100C'!A395),'Procytrat 100C'!A395,DATEVALUE('Procytrat 100C'!A395)),"")</f>
        <v/>
      </c>
      <c r="AC5394" t="str">
        <f>IF(AA5394="","",'Procytrat 100C'!B395)</f>
        <v/>
      </c>
      <c r="AD5394" t="str">
        <f>IF(AA5394="","",IFERROR(1*'Procytrat 100C'!C395,IFERROR(_xludf.NUMBERVALUE('Procytrat 100C'!C395,".",","),IFERROR(_xludf.NUMBERVALUE('Procytrat 100C'!C395,",","."),0))))</f>
        <v/>
      </c>
      <c r="AE5394" t="str">
        <f>IF(AA5394="","",'Procytrat 100C'!K395)</f>
        <v/>
      </c>
      <c r="AF5394">
        <f t="shared" si="528"/>
        <v>0</v>
      </c>
      <c r="AG5394" t="str">
        <f t="shared" si="529"/>
        <v/>
      </c>
      <c r="AH5394" t="str">
        <f t="shared" si="530"/>
        <v/>
      </c>
      <c r="AI5394">
        <f t="shared" si="531"/>
        <v>0</v>
      </c>
      <c r="AJ5394">
        <f t="shared" si="532"/>
        <v>0</v>
      </c>
      <c r="AK5394">
        <v>0</v>
      </c>
      <c r="AL5394" t="str">
        <f>IF(AA5394="","",IFERROR(IF(ISNUMBER('Procytrat 100C'!D395),'Procytrat 100C'!D395,IF(ISNUMBER(SEARCH("12",'Procytrat 100C'!D395)),EDATE(AB5394,12),IF(ISNUMBER(SEARCH("6",'Procytrat 100C'!D395)),EDATE(AB5394,6),IF(ISNUMBER(SEARCH("3",'Procytrat 100C'!D395)),EDATE(AB5394,3),DATEVALUE('Procytrat 100C'!D395))))),""))</f>
        <v/>
      </c>
      <c r="AM5394" t="str">
        <f t="shared" ca="1" si="533"/>
        <v/>
      </c>
    </row>
    <row r="5395" spans="27:39" x14ac:dyDescent="0.3">
      <c r="AA5395" t="str">
        <f>IF(COUNTA('Procytrat 100C'!A396,'Procytrat 100C'!B396,'Procytrat 100C'!C396)&gt;0,"100C","")</f>
        <v/>
      </c>
      <c r="AB5395" t="str">
        <f>IFERROR(IF(ISNUMBER('Procytrat 100C'!A396),'Procytrat 100C'!A396,DATEVALUE('Procytrat 100C'!A396)),"")</f>
        <v/>
      </c>
      <c r="AC5395" t="str">
        <f>IF(AA5395="","",'Procytrat 100C'!B396)</f>
        <v/>
      </c>
      <c r="AD5395" t="str">
        <f>IF(AA5395="","",IFERROR(1*'Procytrat 100C'!C396,IFERROR(_xludf.NUMBERVALUE('Procytrat 100C'!C396,".",","),IFERROR(_xludf.NUMBERVALUE('Procytrat 100C'!C396,",","."),0))))</f>
        <v/>
      </c>
      <c r="AE5395" t="str">
        <f>IF(AA5395="","",'Procytrat 100C'!K396)</f>
        <v/>
      </c>
      <c r="AF5395">
        <f t="shared" si="528"/>
        <v>0</v>
      </c>
      <c r="AG5395" t="str">
        <f t="shared" si="529"/>
        <v/>
      </c>
      <c r="AH5395" t="str">
        <f t="shared" si="530"/>
        <v/>
      </c>
      <c r="AI5395">
        <f t="shared" si="531"/>
        <v>0</v>
      </c>
      <c r="AJ5395">
        <f t="shared" si="532"/>
        <v>0</v>
      </c>
      <c r="AK5395">
        <v>0</v>
      </c>
      <c r="AL5395" t="str">
        <f>IF(AA5395="","",IFERROR(IF(ISNUMBER('Procytrat 100C'!D396),'Procytrat 100C'!D396,IF(ISNUMBER(SEARCH("12",'Procytrat 100C'!D396)),EDATE(AB5395,12),IF(ISNUMBER(SEARCH("6",'Procytrat 100C'!D396)),EDATE(AB5395,6),IF(ISNUMBER(SEARCH("3",'Procytrat 100C'!D396)),EDATE(AB5395,3),DATEVALUE('Procytrat 100C'!D396))))),""))</f>
        <v/>
      </c>
      <c r="AM5395" t="str">
        <f t="shared" ca="1" si="533"/>
        <v/>
      </c>
    </row>
    <row r="5396" spans="27:39" x14ac:dyDescent="0.3">
      <c r="AA5396" t="str">
        <f>IF(COUNTA('Procytrat 100C'!A397,'Procytrat 100C'!B397,'Procytrat 100C'!C397)&gt;0,"100C","")</f>
        <v/>
      </c>
      <c r="AB5396" t="str">
        <f>IFERROR(IF(ISNUMBER('Procytrat 100C'!A397),'Procytrat 100C'!A397,DATEVALUE('Procytrat 100C'!A397)),"")</f>
        <v/>
      </c>
      <c r="AC5396" t="str">
        <f>IF(AA5396="","",'Procytrat 100C'!B397)</f>
        <v/>
      </c>
      <c r="AD5396" t="str">
        <f>IF(AA5396="","",IFERROR(1*'Procytrat 100C'!C397,IFERROR(_xludf.NUMBERVALUE('Procytrat 100C'!C397,".",","),IFERROR(_xludf.NUMBERVALUE('Procytrat 100C'!C397,",","."),0))))</f>
        <v/>
      </c>
      <c r="AE5396" t="str">
        <f>IF(AA5396="","",'Procytrat 100C'!K397)</f>
        <v/>
      </c>
      <c r="AF5396">
        <f t="shared" si="528"/>
        <v>0</v>
      </c>
      <c r="AG5396" t="str">
        <f t="shared" si="529"/>
        <v/>
      </c>
      <c r="AH5396" t="str">
        <f t="shared" si="530"/>
        <v/>
      </c>
      <c r="AI5396">
        <f t="shared" si="531"/>
        <v>0</v>
      </c>
      <c r="AJ5396">
        <f t="shared" si="532"/>
        <v>0</v>
      </c>
      <c r="AK5396">
        <v>0</v>
      </c>
      <c r="AL5396" t="str">
        <f>IF(AA5396="","",IFERROR(IF(ISNUMBER('Procytrat 100C'!D397),'Procytrat 100C'!D397,IF(ISNUMBER(SEARCH("12",'Procytrat 100C'!D397)),EDATE(AB5396,12),IF(ISNUMBER(SEARCH("6",'Procytrat 100C'!D397)),EDATE(AB5396,6),IF(ISNUMBER(SEARCH("3",'Procytrat 100C'!D397)),EDATE(AB5396,3),DATEVALUE('Procytrat 100C'!D397))))),""))</f>
        <v/>
      </c>
      <c r="AM5396" t="str">
        <f t="shared" ca="1" si="533"/>
        <v/>
      </c>
    </row>
    <row r="5397" spans="27:39" x14ac:dyDescent="0.3">
      <c r="AA5397" t="str">
        <f>IF(COUNTA('Procytrat 100C'!A398,'Procytrat 100C'!B398,'Procytrat 100C'!C398)&gt;0,"100C","")</f>
        <v/>
      </c>
      <c r="AB5397" t="str">
        <f>IFERROR(IF(ISNUMBER('Procytrat 100C'!A398),'Procytrat 100C'!A398,DATEVALUE('Procytrat 100C'!A398)),"")</f>
        <v/>
      </c>
      <c r="AC5397" t="str">
        <f>IF(AA5397="","",'Procytrat 100C'!B398)</f>
        <v/>
      </c>
      <c r="AD5397" t="str">
        <f>IF(AA5397="","",IFERROR(1*'Procytrat 100C'!C398,IFERROR(_xludf.NUMBERVALUE('Procytrat 100C'!C398,".",","),IFERROR(_xludf.NUMBERVALUE('Procytrat 100C'!C398,",","."),0))))</f>
        <v/>
      </c>
      <c r="AE5397" t="str">
        <f>IF(AA5397="","",'Procytrat 100C'!K398)</f>
        <v/>
      </c>
      <c r="AF5397">
        <f t="shared" si="528"/>
        <v>0</v>
      </c>
      <c r="AG5397" t="str">
        <f t="shared" si="529"/>
        <v/>
      </c>
      <c r="AH5397" t="str">
        <f t="shared" si="530"/>
        <v/>
      </c>
      <c r="AI5397">
        <f t="shared" si="531"/>
        <v>0</v>
      </c>
      <c r="AJ5397">
        <f t="shared" si="532"/>
        <v>0</v>
      </c>
      <c r="AK5397">
        <v>0</v>
      </c>
      <c r="AL5397" t="str">
        <f>IF(AA5397="","",IFERROR(IF(ISNUMBER('Procytrat 100C'!D398),'Procytrat 100C'!D398,IF(ISNUMBER(SEARCH("12",'Procytrat 100C'!D398)),EDATE(AB5397,12),IF(ISNUMBER(SEARCH("6",'Procytrat 100C'!D398)),EDATE(AB5397,6),IF(ISNUMBER(SEARCH("3",'Procytrat 100C'!D398)),EDATE(AB5397,3),DATEVALUE('Procytrat 100C'!D398))))),""))</f>
        <v/>
      </c>
      <c r="AM5397" t="str">
        <f t="shared" ca="1" si="533"/>
        <v/>
      </c>
    </row>
    <row r="5398" spans="27:39" x14ac:dyDescent="0.3">
      <c r="AA5398" t="str">
        <f>IF(COUNTA('Procytrat 100C'!A399,'Procytrat 100C'!B399,'Procytrat 100C'!C399)&gt;0,"100C","")</f>
        <v/>
      </c>
      <c r="AB5398" t="str">
        <f>IFERROR(IF(ISNUMBER('Procytrat 100C'!A399),'Procytrat 100C'!A399,DATEVALUE('Procytrat 100C'!A399)),"")</f>
        <v/>
      </c>
      <c r="AC5398" t="str">
        <f>IF(AA5398="","",'Procytrat 100C'!B399)</f>
        <v/>
      </c>
      <c r="AD5398" t="str">
        <f>IF(AA5398="","",IFERROR(1*'Procytrat 100C'!C399,IFERROR(_xludf.NUMBERVALUE('Procytrat 100C'!C399,".",","),IFERROR(_xludf.NUMBERVALUE('Procytrat 100C'!C399,",","."),0))))</f>
        <v/>
      </c>
      <c r="AE5398" t="str">
        <f>IF(AA5398="","",'Procytrat 100C'!K399)</f>
        <v/>
      </c>
      <c r="AF5398">
        <f t="shared" si="528"/>
        <v>0</v>
      </c>
      <c r="AG5398" t="str">
        <f t="shared" si="529"/>
        <v/>
      </c>
      <c r="AH5398" t="str">
        <f t="shared" si="530"/>
        <v/>
      </c>
      <c r="AI5398">
        <f t="shared" si="531"/>
        <v>0</v>
      </c>
      <c r="AJ5398">
        <f t="shared" si="532"/>
        <v>0</v>
      </c>
      <c r="AK5398">
        <v>0</v>
      </c>
      <c r="AL5398" t="str">
        <f>IF(AA5398="","",IFERROR(IF(ISNUMBER('Procytrat 100C'!D399),'Procytrat 100C'!D399,IF(ISNUMBER(SEARCH("12",'Procytrat 100C'!D399)),EDATE(AB5398,12),IF(ISNUMBER(SEARCH("6",'Procytrat 100C'!D399)),EDATE(AB5398,6),IF(ISNUMBER(SEARCH("3",'Procytrat 100C'!D399)),EDATE(AB5398,3),DATEVALUE('Procytrat 100C'!D399))))),""))</f>
        <v/>
      </c>
      <c r="AM5398" t="str">
        <f t="shared" ca="1" si="533"/>
        <v/>
      </c>
    </row>
    <row r="5399" spans="27:39" x14ac:dyDescent="0.3">
      <c r="AA5399" t="str">
        <f>IF(COUNTA('Procytrat 100C'!A400,'Procytrat 100C'!B400,'Procytrat 100C'!C400)&gt;0,"100C","")</f>
        <v/>
      </c>
      <c r="AB5399" t="str">
        <f>IFERROR(IF(ISNUMBER('Procytrat 100C'!A400),'Procytrat 100C'!A400,DATEVALUE('Procytrat 100C'!A400)),"")</f>
        <v/>
      </c>
      <c r="AC5399" t="str">
        <f>IF(AA5399="","",'Procytrat 100C'!B400)</f>
        <v/>
      </c>
      <c r="AD5399" t="str">
        <f>IF(AA5399="","",IFERROR(1*'Procytrat 100C'!C400,IFERROR(_xludf.NUMBERVALUE('Procytrat 100C'!C400,".",","),IFERROR(_xludf.NUMBERVALUE('Procytrat 100C'!C400,",","."),0))))</f>
        <v/>
      </c>
      <c r="AE5399" t="str">
        <f>IF(AA5399="","",'Procytrat 100C'!K400)</f>
        <v/>
      </c>
      <c r="AF5399">
        <f t="shared" si="528"/>
        <v>0</v>
      </c>
      <c r="AG5399" t="str">
        <f t="shared" si="529"/>
        <v/>
      </c>
      <c r="AH5399" t="str">
        <f t="shared" si="530"/>
        <v/>
      </c>
      <c r="AI5399">
        <f t="shared" si="531"/>
        <v>0</v>
      </c>
      <c r="AJ5399">
        <f t="shared" si="532"/>
        <v>0</v>
      </c>
      <c r="AK5399">
        <v>0</v>
      </c>
      <c r="AL5399" t="str">
        <f>IF(AA5399="","",IFERROR(IF(ISNUMBER('Procytrat 100C'!D400),'Procytrat 100C'!D400,IF(ISNUMBER(SEARCH("12",'Procytrat 100C'!D400)),EDATE(AB5399,12),IF(ISNUMBER(SEARCH("6",'Procytrat 100C'!D400)),EDATE(AB5399,6),IF(ISNUMBER(SEARCH("3",'Procytrat 100C'!D400)),EDATE(AB5399,3),DATEVALUE('Procytrat 100C'!D400))))),""))</f>
        <v/>
      </c>
      <c r="AM5399" t="str">
        <f t="shared" ca="1" si="533"/>
        <v/>
      </c>
    </row>
    <row r="5400" spans="27:39" x14ac:dyDescent="0.3">
      <c r="AA5400" t="str">
        <f>IF(COUNTA('Procytrat 100C'!A401,'Procytrat 100C'!B401,'Procytrat 100C'!C401)&gt;0,"100C","")</f>
        <v/>
      </c>
      <c r="AB5400" t="str">
        <f>IFERROR(IF(ISNUMBER('Procytrat 100C'!A401),'Procytrat 100C'!A401,DATEVALUE('Procytrat 100C'!A401)),"")</f>
        <v/>
      </c>
      <c r="AC5400" t="str">
        <f>IF(AA5400="","",'Procytrat 100C'!B401)</f>
        <v/>
      </c>
      <c r="AD5400" t="str">
        <f>IF(AA5400="","",IFERROR(1*'Procytrat 100C'!C401,IFERROR(_xludf.NUMBERVALUE('Procytrat 100C'!C401,".",","),IFERROR(_xludf.NUMBERVALUE('Procytrat 100C'!C401,",","."),0))))</f>
        <v/>
      </c>
      <c r="AE5400" t="str">
        <f>IF(AA5400="","",'Procytrat 100C'!K401)</f>
        <v/>
      </c>
      <c r="AF5400">
        <f t="shared" si="528"/>
        <v>0</v>
      </c>
      <c r="AG5400" t="str">
        <f t="shared" si="529"/>
        <v/>
      </c>
      <c r="AH5400" t="str">
        <f t="shared" si="530"/>
        <v/>
      </c>
      <c r="AI5400">
        <f t="shared" si="531"/>
        <v>0</v>
      </c>
      <c r="AJ5400">
        <f t="shared" si="532"/>
        <v>0</v>
      </c>
      <c r="AK5400">
        <v>0</v>
      </c>
      <c r="AL5400" t="str">
        <f>IF(AA5400="","",IFERROR(IF(ISNUMBER('Procytrat 100C'!D401),'Procytrat 100C'!D401,IF(ISNUMBER(SEARCH("12",'Procytrat 100C'!D401)),EDATE(AB5400,12),IF(ISNUMBER(SEARCH("6",'Procytrat 100C'!D401)),EDATE(AB5400,6),IF(ISNUMBER(SEARCH("3",'Procytrat 100C'!D401)),EDATE(AB5400,3),DATEVALUE('Procytrat 100C'!D401))))),""))</f>
        <v/>
      </c>
      <c r="AM5400" t="str">
        <f t="shared" ca="1" si="533"/>
        <v/>
      </c>
    </row>
    <row r="5401" spans="27:39" x14ac:dyDescent="0.3">
      <c r="AA5401" t="str">
        <f>IF(COUNTA('Procytrat 100C'!A402,'Procytrat 100C'!B402,'Procytrat 100C'!C402)&gt;0,"100C","")</f>
        <v/>
      </c>
      <c r="AB5401" t="str">
        <f>IFERROR(IF(ISNUMBER('Procytrat 100C'!A402),'Procytrat 100C'!A402,DATEVALUE('Procytrat 100C'!A402)),"")</f>
        <v/>
      </c>
      <c r="AC5401" t="str">
        <f>IF(AA5401="","",'Procytrat 100C'!B402)</f>
        <v/>
      </c>
      <c r="AD5401" t="str">
        <f>IF(AA5401="","",IFERROR(1*'Procytrat 100C'!C402,IFERROR(_xludf.NUMBERVALUE('Procytrat 100C'!C402,".",","),IFERROR(_xludf.NUMBERVALUE('Procytrat 100C'!C402,",","."),0))))</f>
        <v/>
      </c>
      <c r="AE5401" t="str">
        <f>IF(AA5401="","",'Procytrat 100C'!K402)</f>
        <v/>
      </c>
      <c r="AF5401">
        <f t="shared" si="528"/>
        <v>0</v>
      </c>
      <c r="AG5401" t="str">
        <f t="shared" si="529"/>
        <v/>
      </c>
      <c r="AH5401" t="str">
        <f t="shared" si="530"/>
        <v/>
      </c>
      <c r="AI5401">
        <f t="shared" si="531"/>
        <v>0</v>
      </c>
      <c r="AJ5401">
        <f t="shared" si="532"/>
        <v>0</v>
      </c>
      <c r="AK5401">
        <v>0</v>
      </c>
      <c r="AL5401" t="str">
        <f>IF(AA5401="","",IFERROR(IF(ISNUMBER('Procytrat 100C'!D402),'Procytrat 100C'!D402,IF(ISNUMBER(SEARCH("12",'Procytrat 100C'!D402)),EDATE(AB5401,12),IF(ISNUMBER(SEARCH("6",'Procytrat 100C'!D402)),EDATE(AB5401,6),IF(ISNUMBER(SEARCH("3",'Procytrat 100C'!D402)),EDATE(AB5401,3),DATEVALUE('Procytrat 100C'!D402))))),""))</f>
        <v/>
      </c>
      <c r="AM5401" t="str">
        <f t="shared" ca="1" si="533"/>
        <v/>
      </c>
    </row>
    <row r="5402" spans="27:39" x14ac:dyDescent="0.3">
      <c r="AA5402" t="str">
        <f>IF(COUNTA('Procytrat 100C'!A403,'Procytrat 100C'!B403,'Procytrat 100C'!C403)&gt;0,"100C","")</f>
        <v/>
      </c>
      <c r="AB5402" t="str">
        <f>IFERROR(IF(ISNUMBER('Procytrat 100C'!A403),'Procytrat 100C'!A403,DATEVALUE('Procytrat 100C'!A403)),"")</f>
        <v/>
      </c>
      <c r="AC5402" t="str">
        <f>IF(AA5402="","",'Procytrat 100C'!B403)</f>
        <v/>
      </c>
      <c r="AD5402" t="str">
        <f>IF(AA5402="","",IFERROR(1*'Procytrat 100C'!C403,IFERROR(_xludf.NUMBERVALUE('Procytrat 100C'!C403,".",","),IFERROR(_xludf.NUMBERVALUE('Procytrat 100C'!C403,",","."),0))))</f>
        <v/>
      </c>
      <c r="AE5402" t="str">
        <f>IF(AA5402="","",'Procytrat 100C'!K403)</f>
        <v/>
      </c>
      <c r="AF5402">
        <f t="shared" si="528"/>
        <v>0</v>
      </c>
      <c r="AG5402" t="str">
        <f t="shared" si="529"/>
        <v/>
      </c>
      <c r="AH5402" t="str">
        <f t="shared" si="530"/>
        <v/>
      </c>
      <c r="AI5402">
        <f t="shared" si="531"/>
        <v>0</v>
      </c>
      <c r="AJ5402">
        <f t="shared" si="532"/>
        <v>0</v>
      </c>
      <c r="AK5402">
        <v>0</v>
      </c>
      <c r="AL5402" t="str">
        <f>IF(AA5402="","",IFERROR(IF(ISNUMBER('Procytrat 100C'!D403),'Procytrat 100C'!D403,IF(ISNUMBER(SEARCH("12",'Procytrat 100C'!D403)),EDATE(AB5402,12),IF(ISNUMBER(SEARCH("6",'Procytrat 100C'!D403)),EDATE(AB5402,6),IF(ISNUMBER(SEARCH("3",'Procytrat 100C'!D403)),EDATE(AB5402,3),DATEVALUE('Procytrat 100C'!D403))))),""))</f>
        <v/>
      </c>
      <c r="AM5402" t="str">
        <f t="shared" ca="1" si="533"/>
        <v/>
      </c>
    </row>
    <row r="5403" spans="27:39" x14ac:dyDescent="0.3">
      <c r="AA5403" t="str">
        <f>IF(COUNTA('Procytrat 100C'!A404,'Procytrat 100C'!B404,'Procytrat 100C'!C404)&gt;0,"100C","")</f>
        <v/>
      </c>
      <c r="AB5403" t="str">
        <f>IFERROR(IF(ISNUMBER('Procytrat 100C'!A404),'Procytrat 100C'!A404,DATEVALUE('Procytrat 100C'!A404)),"")</f>
        <v/>
      </c>
      <c r="AC5403" t="str">
        <f>IF(AA5403="","",'Procytrat 100C'!B404)</f>
        <v/>
      </c>
      <c r="AD5403" t="str">
        <f>IF(AA5403="","",IFERROR(1*'Procytrat 100C'!C404,IFERROR(_xludf.NUMBERVALUE('Procytrat 100C'!C404,".",","),IFERROR(_xludf.NUMBERVALUE('Procytrat 100C'!C404,",","."),0))))</f>
        <v/>
      </c>
      <c r="AE5403" t="str">
        <f>IF(AA5403="","",'Procytrat 100C'!K404)</f>
        <v/>
      </c>
      <c r="AF5403">
        <f t="shared" si="528"/>
        <v>0</v>
      </c>
      <c r="AG5403" t="str">
        <f t="shared" si="529"/>
        <v/>
      </c>
      <c r="AH5403" t="str">
        <f t="shared" si="530"/>
        <v/>
      </c>
      <c r="AI5403">
        <f t="shared" si="531"/>
        <v>0</v>
      </c>
      <c r="AJ5403">
        <f t="shared" si="532"/>
        <v>0</v>
      </c>
      <c r="AK5403">
        <v>0</v>
      </c>
      <c r="AL5403" t="str">
        <f>IF(AA5403="","",IFERROR(IF(ISNUMBER('Procytrat 100C'!D404),'Procytrat 100C'!D404,IF(ISNUMBER(SEARCH("12",'Procytrat 100C'!D404)),EDATE(AB5403,12),IF(ISNUMBER(SEARCH("6",'Procytrat 100C'!D404)),EDATE(AB5403,6),IF(ISNUMBER(SEARCH("3",'Procytrat 100C'!D404)),EDATE(AB5403,3),DATEVALUE('Procytrat 100C'!D404))))),""))</f>
        <v/>
      </c>
      <c r="AM5403" t="str">
        <f t="shared" ca="1" si="533"/>
        <v/>
      </c>
    </row>
    <row r="5404" spans="27:39" x14ac:dyDescent="0.3">
      <c r="AA5404" t="str">
        <f>IF(COUNTA('Procytrat 100C'!A405,'Procytrat 100C'!B405,'Procytrat 100C'!C405)&gt;0,"100C","")</f>
        <v/>
      </c>
      <c r="AB5404" t="str">
        <f>IFERROR(IF(ISNUMBER('Procytrat 100C'!A405),'Procytrat 100C'!A405,DATEVALUE('Procytrat 100C'!A405)),"")</f>
        <v/>
      </c>
      <c r="AC5404" t="str">
        <f>IF(AA5404="","",'Procytrat 100C'!B405)</f>
        <v/>
      </c>
      <c r="AD5404" t="str">
        <f>IF(AA5404="","",IFERROR(1*'Procytrat 100C'!C405,IFERROR(_xludf.NUMBERVALUE('Procytrat 100C'!C405,".",","),IFERROR(_xludf.NUMBERVALUE('Procytrat 100C'!C405,",","."),0))))</f>
        <v/>
      </c>
      <c r="AE5404" t="str">
        <f>IF(AA5404="","",'Procytrat 100C'!K405)</f>
        <v/>
      </c>
      <c r="AF5404">
        <f t="shared" si="528"/>
        <v>0</v>
      </c>
      <c r="AG5404" t="str">
        <f t="shared" si="529"/>
        <v/>
      </c>
      <c r="AH5404" t="str">
        <f t="shared" si="530"/>
        <v/>
      </c>
      <c r="AI5404">
        <f t="shared" si="531"/>
        <v>0</v>
      </c>
      <c r="AJ5404">
        <f t="shared" si="532"/>
        <v>0</v>
      </c>
      <c r="AK5404">
        <v>0</v>
      </c>
      <c r="AL5404" t="str">
        <f>IF(AA5404="","",IFERROR(IF(ISNUMBER('Procytrat 100C'!D405),'Procytrat 100C'!D405,IF(ISNUMBER(SEARCH("12",'Procytrat 100C'!D405)),EDATE(AB5404,12),IF(ISNUMBER(SEARCH("6",'Procytrat 100C'!D405)),EDATE(AB5404,6),IF(ISNUMBER(SEARCH("3",'Procytrat 100C'!D405)),EDATE(AB5404,3),DATEVALUE('Procytrat 100C'!D405))))),""))</f>
        <v/>
      </c>
      <c r="AM5404" t="str">
        <f t="shared" ca="1" si="533"/>
        <v/>
      </c>
    </row>
    <row r="5405" spans="27:39" x14ac:dyDescent="0.3">
      <c r="AA5405" t="str">
        <f>IF(COUNTA('Procytrat 100C'!A406,'Procytrat 100C'!B406,'Procytrat 100C'!C406)&gt;0,"100C","")</f>
        <v/>
      </c>
      <c r="AB5405" t="str">
        <f>IFERROR(IF(ISNUMBER('Procytrat 100C'!A406),'Procytrat 100C'!A406,DATEVALUE('Procytrat 100C'!A406)),"")</f>
        <v/>
      </c>
      <c r="AC5405" t="str">
        <f>IF(AA5405="","",'Procytrat 100C'!B406)</f>
        <v/>
      </c>
      <c r="AD5405" t="str">
        <f>IF(AA5405="","",IFERROR(1*'Procytrat 100C'!C406,IFERROR(_xludf.NUMBERVALUE('Procytrat 100C'!C406,".",","),IFERROR(_xludf.NUMBERVALUE('Procytrat 100C'!C406,",","."),0))))</f>
        <v/>
      </c>
      <c r="AE5405" t="str">
        <f>IF(AA5405="","",'Procytrat 100C'!K406)</f>
        <v/>
      </c>
      <c r="AF5405">
        <f t="shared" si="528"/>
        <v>0</v>
      </c>
      <c r="AG5405" t="str">
        <f t="shared" si="529"/>
        <v/>
      </c>
      <c r="AH5405" t="str">
        <f t="shared" si="530"/>
        <v/>
      </c>
      <c r="AI5405">
        <f t="shared" si="531"/>
        <v>0</v>
      </c>
      <c r="AJ5405">
        <f t="shared" si="532"/>
        <v>0</v>
      </c>
      <c r="AK5405">
        <v>0</v>
      </c>
      <c r="AL5405" t="str">
        <f>IF(AA5405="","",IFERROR(IF(ISNUMBER('Procytrat 100C'!D406),'Procytrat 100C'!D406,IF(ISNUMBER(SEARCH("12",'Procytrat 100C'!D406)),EDATE(AB5405,12),IF(ISNUMBER(SEARCH("6",'Procytrat 100C'!D406)),EDATE(AB5405,6),IF(ISNUMBER(SEARCH("3",'Procytrat 100C'!D406)),EDATE(AB5405,3),DATEVALUE('Procytrat 100C'!D406))))),""))</f>
        <v/>
      </c>
      <c r="AM5405" t="str">
        <f t="shared" ca="1" si="533"/>
        <v/>
      </c>
    </row>
    <row r="5406" spans="27:39" x14ac:dyDescent="0.3">
      <c r="AA5406" t="str">
        <f>IF(COUNTA('Procytrat 100C'!A407,'Procytrat 100C'!B407,'Procytrat 100C'!C407)&gt;0,"100C","")</f>
        <v/>
      </c>
      <c r="AB5406" t="str">
        <f>IFERROR(IF(ISNUMBER('Procytrat 100C'!A407),'Procytrat 100C'!A407,DATEVALUE('Procytrat 100C'!A407)),"")</f>
        <v/>
      </c>
      <c r="AC5406" t="str">
        <f>IF(AA5406="","",'Procytrat 100C'!B407)</f>
        <v/>
      </c>
      <c r="AD5406" t="str">
        <f>IF(AA5406="","",IFERROR(1*'Procytrat 100C'!C407,IFERROR(_xludf.NUMBERVALUE('Procytrat 100C'!C407,".",","),IFERROR(_xludf.NUMBERVALUE('Procytrat 100C'!C407,",","."),0))))</f>
        <v/>
      </c>
      <c r="AE5406" t="str">
        <f>IF(AA5406="","",'Procytrat 100C'!K407)</f>
        <v/>
      </c>
      <c r="AF5406">
        <f t="shared" si="528"/>
        <v>0</v>
      </c>
      <c r="AG5406" t="str">
        <f t="shared" si="529"/>
        <v/>
      </c>
      <c r="AH5406" t="str">
        <f t="shared" si="530"/>
        <v/>
      </c>
      <c r="AI5406">
        <f t="shared" si="531"/>
        <v>0</v>
      </c>
      <c r="AJ5406">
        <f t="shared" si="532"/>
        <v>0</v>
      </c>
      <c r="AK5406">
        <v>0</v>
      </c>
      <c r="AL5406" t="str">
        <f>IF(AA5406="","",IFERROR(IF(ISNUMBER('Procytrat 100C'!D407),'Procytrat 100C'!D407,IF(ISNUMBER(SEARCH("12",'Procytrat 100C'!D407)),EDATE(AB5406,12),IF(ISNUMBER(SEARCH("6",'Procytrat 100C'!D407)),EDATE(AB5406,6),IF(ISNUMBER(SEARCH("3",'Procytrat 100C'!D407)),EDATE(AB5406,3),DATEVALUE('Procytrat 100C'!D407))))),""))</f>
        <v/>
      </c>
      <c r="AM5406" t="str">
        <f t="shared" ca="1" si="533"/>
        <v/>
      </c>
    </row>
    <row r="5407" spans="27:39" x14ac:dyDescent="0.3">
      <c r="AA5407" t="str">
        <f>IF(COUNTA('Procytrat 100C'!A408,'Procytrat 100C'!B408,'Procytrat 100C'!C408)&gt;0,"100C","")</f>
        <v/>
      </c>
      <c r="AB5407" t="str">
        <f>IFERROR(IF(ISNUMBER('Procytrat 100C'!A408),'Procytrat 100C'!A408,DATEVALUE('Procytrat 100C'!A408)),"")</f>
        <v/>
      </c>
      <c r="AC5407" t="str">
        <f>IF(AA5407="","",'Procytrat 100C'!B408)</f>
        <v/>
      </c>
      <c r="AD5407" t="str">
        <f>IF(AA5407="","",IFERROR(1*'Procytrat 100C'!C408,IFERROR(_xludf.NUMBERVALUE('Procytrat 100C'!C408,".",","),IFERROR(_xludf.NUMBERVALUE('Procytrat 100C'!C408,",","."),0))))</f>
        <v/>
      </c>
      <c r="AE5407" t="str">
        <f>IF(AA5407="","",'Procytrat 100C'!K408)</f>
        <v/>
      </c>
      <c r="AF5407">
        <f t="shared" si="528"/>
        <v>0</v>
      </c>
      <c r="AG5407" t="str">
        <f t="shared" si="529"/>
        <v/>
      </c>
      <c r="AH5407" t="str">
        <f t="shared" si="530"/>
        <v/>
      </c>
      <c r="AI5407">
        <f t="shared" si="531"/>
        <v>0</v>
      </c>
      <c r="AJ5407">
        <f t="shared" si="532"/>
        <v>0</v>
      </c>
      <c r="AK5407">
        <v>0</v>
      </c>
      <c r="AL5407" t="str">
        <f>IF(AA5407="","",IFERROR(IF(ISNUMBER('Procytrat 100C'!D408),'Procytrat 100C'!D408,IF(ISNUMBER(SEARCH("12",'Procytrat 100C'!D408)),EDATE(AB5407,12),IF(ISNUMBER(SEARCH("6",'Procytrat 100C'!D408)),EDATE(AB5407,6),IF(ISNUMBER(SEARCH("3",'Procytrat 100C'!D408)),EDATE(AB5407,3),DATEVALUE('Procytrat 100C'!D408))))),""))</f>
        <v/>
      </c>
      <c r="AM5407" t="str">
        <f t="shared" ca="1" si="533"/>
        <v/>
      </c>
    </row>
    <row r="5408" spans="27:39" x14ac:dyDescent="0.3">
      <c r="AA5408" t="str">
        <f>IF(COUNTA('Procytrat 100C'!A409,'Procytrat 100C'!B409,'Procytrat 100C'!C409)&gt;0,"100C","")</f>
        <v/>
      </c>
      <c r="AB5408" t="str">
        <f>IFERROR(IF(ISNUMBER('Procytrat 100C'!A409),'Procytrat 100C'!A409,DATEVALUE('Procytrat 100C'!A409)),"")</f>
        <v/>
      </c>
      <c r="AC5408" t="str">
        <f>IF(AA5408="","",'Procytrat 100C'!B409)</f>
        <v/>
      </c>
      <c r="AD5408" t="str">
        <f>IF(AA5408="","",IFERROR(1*'Procytrat 100C'!C409,IFERROR(_xludf.NUMBERVALUE('Procytrat 100C'!C409,".",","),IFERROR(_xludf.NUMBERVALUE('Procytrat 100C'!C409,",","."),0))))</f>
        <v/>
      </c>
      <c r="AE5408" t="str">
        <f>IF(AA5408="","",'Procytrat 100C'!K409)</f>
        <v/>
      </c>
      <c r="AF5408">
        <f t="shared" si="528"/>
        <v>0</v>
      </c>
      <c r="AG5408" t="str">
        <f t="shared" si="529"/>
        <v/>
      </c>
      <c r="AH5408" t="str">
        <f t="shared" si="530"/>
        <v/>
      </c>
      <c r="AI5408">
        <f t="shared" si="531"/>
        <v>0</v>
      </c>
      <c r="AJ5408">
        <f t="shared" si="532"/>
        <v>0</v>
      </c>
      <c r="AK5408">
        <v>0</v>
      </c>
      <c r="AL5408" t="str">
        <f>IF(AA5408="","",IFERROR(IF(ISNUMBER('Procytrat 100C'!D409),'Procytrat 100C'!D409,IF(ISNUMBER(SEARCH("12",'Procytrat 100C'!D409)),EDATE(AB5408,12),IF(ISNUMBER(SEARCH("6",'Procytrat 100C'!D409)),EDATE(AB5408,6),IF(ISNUMBER(SEARCH("3",'Procytrat 100C'!D409)),EDATE(AB5408,3),DATEVALUE('Procytrat 100C'!D409))))),""))</f>
        <v/>
      </c>
      <c r="AM5408" t="str">
        <f t="shared" ca="1" si="533"/>
        <v/>
      </c>
    </row>
    <row r="5409" spans="27:39" x14ac:dyDescent="0.3">
      <c r="AA5409" t="str">
        <f>IF(COUNTA('Procytrat 100C'!A410,'Procytrat 100C'!B410,'Procytrat 100C'!C410)&gt;0,"100C","")</f>
        <v/>
      </c>
      <c r="AB5409" t="str">
        <f>IFERROR(IF(ISNUMBER('Procytrat 100C'!A410),'Procytrat 100C'!A410,DATEVALUE('Procytrat 100C'!A410)),"")</f>
        <v/>
      </c>
      <c r="AC5409" t="str">
        <f>IF(AA5409="","",'Procytrat 100C'!B410)</f>
        <v/>
      </c>
      <c r="AD5409" t="str">
        <f>IF(AA5409="","",IFERROR(1*'Procytrat 100C'!C410,IFERROR(_xludf.NUMBERVALUE('Procytrat 100C'!C410,".",","),IFERROR(_xludf.NUMBERVALUE('Procytrat 100C'!C410,",","."),0))))</f>
        <v/>
      </c>
      <c r="AE5409" t="str">
        <f>IF(AA5409="","",'Procytrat 100C'!K410)</f>
        <v/>
      </c>
      <c r="AF5409">
        <f t="shared" si="528"/>
        <v>0</v>
      </c>
      <c r="AG5409" t="str">
        <f t="shared" si="529"/>
        <v/>
      </c>
      <c r="AH5409" t="str">
        <f t="shared" si="530"/>
        <v/>
      </c>
      <c r="AI5409">
        <f t="shared" si="531"/>
        <v>0</v>
      </c>
      <c r="AJ5409">
        <f t="shared" si="532"/>
        <v>0</v>
      </c>
      <c r="AK5409">
        <v>0</v>
      </c>
      <c r="AL5409" t="str">
        <f>IF(AA5409="","",IFERROR(IF(ISNUMBER('Procytrat 100C'!D410),'Procytrat 100C'!D410,IF(ISNUMBER(SEARCH("12",'Procytrat 100C'!D410)),EDATE(AB5409,12),IF(ISNUMBER(SEARCH("6",'Procytrat 100C'!D410)),EDATE(AB5409,6),IF(ISNUMBER(SEARCH("3",'Procytrat 100C'!D410)),EDATE(AB5409,3),DATEVALUE('Procytrat 100C'!D410))))),""))</f>
        <v/>
      </c>
      <c r="AM5409" t="str">
        <f t="shared" ca="1" si="533"/>
        <v/>
      </c>
    </row>
    <row r="5410" spans="27:39" x14ac:dyDescent="0.3">
      <c r="AA5410" t="str">
        <f>IF(COUNTA('Procytrat 100C'!A411,'Procytrat 100C'!B411,'Procytrat 100C'!C411)&gt;0,"100C","")</f>
        <v/>
      </c>
      <c r="AB5410" t="str">
        <f>IFERROR(IF(ISNUMBER('Procytrat 100C'!A411),'Procytrat 100C'!A411,DATEVALUE('Procytrat 100C'!A411)),"")</f>
        <v/>
      </c>
      <c r="AC5410" t="str">
        <f>IF(AA5410="","",'Procytrat 100C'!B411)</f>
        <v/>
      </c>
      <c r="AD5410" t="str">
        <f>IF(AA5410="","",IFERROR(1*'Procytrat 100C'!C411,IFERROR(_xludf.NUMBERVALUE('Procytrat 100C'!C411,".",","),IFERROR(_xludf.NUMBERVALUE('Procytrat 100C'!C411,",","."),0))))</f>
        <v/>
      </c>
      <c r="AE5410" t="str">
        <f>IF(AA5410="","",'Procytrat 100C'!K411)</f>
        <v/>
      </c>
      <c r="AF5410">
        <f t="shared" si="528"/>
        <v>0</v>
      </c>
      <c r="AG5410" t="str">
        <f t="shared" si="529"/>
        <v/>
      </c>
      <c r="AH5410" t="str">
        <f t="shared" si="530"/>
        <v/>
      </c>
      <c r="AI5410">
        <f t="shared" si="531"/>
        <v>0</v>
      </c>
      <c r="AJ5410">
        <f t="shared" si="532"/>
        <v>0</v>
      </c>
      <c r="AK5410">
        <v>0</v>
      </c>
      <c r="AL5410" t="str">
        <f>IF(AA5410="","",IFERROR(IF(ISNUMBER('Procytrat 100C'!D411),'Procytrat 100C'!D411,IF(ISNUMBER(SEARCH("12",'Procytrat 100C'!D411)),EDATE(AB5410,12),IF(ISNUMBER(SEARCH("6",'Procytrat 100C'!D411)),EDATE(AB5410,6),IF(ISNUMBER(SEARCH("3",'Procytrat 100C'!D411)),EDATE(AB5410,3),DATEVALUE('Procytrat 100C'!D411))))),""))</f>
        <v/>
      </c>
      <c r="AM5410" t="str">
        <f t="shared" ca="1" si="533"/>
        <v/>
      </c>
    </row>
    <row r="5411" spans="27:39" x14ac:dyDescent="0.3">
      <c r="AA5411" t="str">
        <f>IF(COUNTA('Procytrat 100C'!A412,'Procytrat 100C'!B412,'Procytrat 100C'!C412)&gt;0,"100C","")</f>
        <v/>
      </c>
      <c r="AB5411" t="str">
        <f>IFERROR(IF(ISNUMBER('Procytrat 100C'!A412),'Procytrat 100C'!A412,DATEVALUE('Procytrat 100C'!A412)),"")</f>
        <v/>
      </c>
      <c r="AC5411" t="str">
        <f>IF(AA5411="","",'Procytrat 100C'!B412)</f>
        <v/>
      </c>
      <c r="AD5411" t="str">
        <f>IF(AA5411="","",IFERROR(1*'Procytrat 100C'!C412,IFERROR(_xludf.NUMBERVALUE('Procytrat 100C'!C412,".",","),IFERROR(_xludf.NUMBERVALUE('Procytrat 100C'!C412,",","."),0))))</f>
        <v/>
      </c>
      <c r="AE5411" t="str">
        <f>IF(AA5411="","",'Procytrat 100C'!K412)</f>
        <v/>
      </c>
      <c r="AF5411">
        <f t="shared" si="528"/>
        <v>0</v>
      </c>
      <c r="AG5411" t="str">
        <f t="shared" si="529"/>
        <v/>
      </c>
      <c r="AH5411" t="str">
        <f t="shared" si="530"/>
        <v/>
      </c>
      <c r="AI5411">
        <f t="shared" si="531"/>
        <v>0</v>
      </c>
      <c r="AJ5411">
        <f t="shared" si="532"/>
        <v>0</v>
      </c>
      <c r="AK5411">
        <v>0</v>
      </c>
      <c r="AL5411" t="str">
        <f>IF(AA5411="","",IFERROR(IF(ISNUMBER('Procytrat 100C'!D412),'Procytrat 100C'!D412,IF(ISNUMBER(SEARCH("12",'Procytrat 100C'!D412)),EDATE(AB5411,12),IF(ISNUMBER(SEARCH("6",'Procytrat 100C'!D412)),EDATE(AB5411,6),IF(ISNUMBER(SEARCH("3",'Procytrat 100C'!D412)),EDATE(AB5411,3),DATEVALUE('Procytrat 100C'!D412))))),""))</f>
        <v/>
      </c>
      <c r="AM5411" t="str">
        <f t="shared" ca="1" si="533"/>
        <v/>
      </c>
    </row>
    <row r="5412" spans="27:39" x14ac:dyDescent="0.3">
      <c r="AA5412" t="str">
        <f>IF(COUNTA('Procytrat 100C'!A413,'Procytrat 100C'!B413,'Procytrat 100C'!C413)&gt;0,"100C","")</f>
        <v/>
      </c>
      <c r="AB5412" t="str">
        <f>IFERROR(IF(ISNUMBER('Procytrat 100C'!A413),'Procytrat 100C'!A413,DATEVALUE('Procytrat 100C'!A413)),"")</f>
        <v/>
      </c>
      <c r="AC5412" t="str">
        <f>IF(AA5412="","",'Procytrat 100C'!B413)</f>
        <v/>
      </c>
      <c r="AD5412" t="str">
        <f>IF(AA5412="","",IFERROR(1*'Procytrat 100C'!C413,IFERROR(_xludf.NUMBERVALUE('Procytrat 100C'!C413,".",","),IFERROR(_xludf.NUMBERVALUE('Procytrat 100C'!C413,",","."),0))))</f>
        <v/>
      </c>
      <c r="AE5412" t="str">
        <f>IF(AA5412="","",'Procytrat 100C'!K413)</f>
        <v/>
      </c>
      <c r="AF5412">
        <f t="shared" si="528"/>
        <v>0</v>
      </c>
      <c r="AG5412" t="str">
        <f t="shared" si="529"/>
        <v/>
      </c>
      <c r="AH5412" t="str">
        <f t="shared" si="530"/>
        <v/>
      </c>
      <c r="AI5412">
        <f t="shared" si="531"/>
        <v>0</v>
      </c>
      <c r="AJ5412">
        <f t="shared" si="532"/>
        <v>0</v>
      </c>
      <c r="AK5412">
        <v>0</v>
      </c>
      <c r="AL5412" t="str">
        <f>IF(AA5412="","",IFERROR(IF(ISNUMBER('Procytrat 100C'!D413),'Procytrat 100C'!D413,IF(ISNUMBER(SEARCH("12",'Procytrat 100C'!D413)),EDATE(AB5412,12),IF(ISNUMBER(SEARCH("6",'Procytrat 100C'!D413)),EDATE(AB5412,6),IF(ISNUMBER(SEARCH("3",'Procytrat 100C'!D413)),EDATE(AB5412,3),DATEVALUE('Procytrat 100C'!D413))))),""))</f>
        <v/>
      </c>
      <c r="AM5412" t="str">
        <f t="shared" ca="1" si="533"/>
        <v/>
      </c>
    </row>
    <row r="5413" spans="27:39" x14ac:dyDescent="0.3">
      <c r="AA5413" t="str">
        <f>IF(COUNTA('Procytrat 100C'!A414,'Procytrat 100C'!B414,'Procytrat 100C'!C414)&gt;0,"100C","")</f>
        <v/>
      </c>
      <c r="AB5413" t="str">
        <f>IFERROR(IF(ISNUMBER('Procytrat 100C'!A414),'Procytrat 100C'!A414,DATEVALUE('Procytrat 100C'!A414)),"")</f>
        <v/>
      </c>
      <c r="AC5413" t="str">
        <f>IF(AA5413="","",'Procytrat 100C'!B414)</f>
        <v/>
      </c>
      <c r="AD5413" t="str">
        <f>IF(AA5413="","",IFERROR(1*'Procytrat 100C'!C414,IFERROR(_xludf.NUMBERVALUE('Procytrat 100C'!C414,".",","),IFERROR(_xludf.NUMBERVALUE('Procytrat 100C'!C414,",","."),0))))</f>
        <v/>
      </c>
      <c r="AE5413" t="str">
        <f>IF(AA5413="","",'Procytrat 100C'!K414)</f>
        <v/>
      </c>
      <c r="AF5413">
        <f t="shared" si="528"/>
        <v>0</v>
      </c>
      <c r="AG5413" t="str">
        <f t="shared" si="529"/>
        <v/>
      </c>
      <c r="AH5413" t="str">
        <f t="shared" si="530"/>
        <v/>
      </c>
      <c r="AI5413">
        <f t="shared" si="531"/>
        <v>0</v>
      </c>
      <c r="AJ5413">
        <f t="shared" si="532"/>
        <v>0</v>
      </c>
      <c r="AK5413">
        <v>0</v>
      </c>
      <c r="AL5413" t="str">
        <f>IF(AA5413="","",IFERROR(IF(ISNUMBER('Procytrat 100C'!D414),'Procytrat 100C'!D414,IF(ISNUMBER(SEARCH("12",'Procytrat 100C'!D414)),EDATE(AB5413,12),IF(ISNUMBER(SEARCH("6",'Procytrat 100C'!D414)),EDATE(AB5413,6),IF(ISNUMBER(SEARCH("3",'Procytrat 100C'!D414)),EDATE(AB5413,3),DATEVALUE('Procytrat 100C'!D414))))),""))</f>
        <v/>
      </c>
      <c r="AM5413" t="str">
        <f t="shared" ca="1" si="533"/>
        <v/>
      </c>
    </row>
    <row r="5414" spans="27:39" x14ac:dyDescent="0.3">
      <c r="AA5414" t="str">
        <f>IF(COUNTA('Procytrat 100C'!A415,'Procytrat 100C'!B415,'Procytrat 100C'!C415)&gt;0,"100C","")</f>
        <v/>
      </c>
      <c r="AB5414" t="str">
        <f>IFERROR(IF(ISNUMBER('Procytrat 100C'!A415),'Procytrat 100C'!A415,DATEVALUE('Procytrat 100C'!A415)),"")</f>
        <v/>
      </c>
      <c r="AC5414" t="str">
        <f>IF(AA5414="","",'Procytrat 100C'!B415)</f>
        <v/>
      </c>
      <c r="AD5414" t="str">
        <f>IF(AA5414="","",IFERROR(1*'Procytrat 100C'!C415,IFERROR(_xludf.NUMBERVALUE('Procytrat 100C'!C415,".",","),IFERROR(_xludf.NUMBERVALUE('Procytrat 100C'!C415,",","."),0))))</f>
        <v/>
      </c>
      <c r="AE5414" t="str">
        <f>IF(AA5414="","",'Procytrat 100C'!K415)</f>
        <v/>
      </c>
      <c r="AF5414">
        <f t="shared" si="528"/>
        <v>0</v>
      </c>
      <c r="AG5414" t="str">
        <f t="shared" si="529"/>
        <v/>
      </c>
      <c r="AH5414" t="str">
        <f t="shared" si="530"/>
        <v/>
      </c>
      <c r="AI5414">
        <f t="shared" si="531"/>
        <v>0</v>
      </c>
      <c r="AJ5414">
        <f t="shared" si="532"/>
        <v>0</v>
      </c>
      <c r="AK5414">
        <v>0</v>
      </c>
      <c r="AL5414" t="str">
        <f>IF(AA5414="","",IFERROR(IF(ISNUMBER('Procytrat 100C'!D415),'Procytrat 100C'!D415,IF(ISNUMBER(SEARCH("12",'Procytrat 100C'!D415)),EDATE(AB5414,12),IF(ISNUMBER(SEARCH("6",'Procytrat 100C'!D415)),EDATE(AB5414,6),IF(ISNUMBER(SEARCH("3",'Procytrat 100C'!D415)),EDATE(AB5414,3),DATEVALUE('Procytrat 100C'!D415))))),""))</f>
        <v/>
      </c>
      <c r="AM5414" t="str">
        <f t="shared" ca="1" si="533"/>
        <v/>
      </c>
    </row>
    <row r="5415" spans="27:39" x14ac:dyDescent="0.3">
      <c r="AA5415" t="str">
        <f>IF(COUNTA('Procytrat 100C'!A416,'Procytrat 100C'!B416,'Procytrat 100C'!C416)&gt;0,"100C","")</f>
        <v/>
      </c>
      <c r="AB5415" t="str">
        <f>IFERROR(IF(ISNUMBER('Procytrat 100C'!A416),'Procytrat 100C'!A416,DATEVALUE('Procytrat 100C'!A416)),"")</f>
        <v/>
      </c>
      <c r="AC5415" t="str">
        <f>IF(AA5415="","",'Procytrat 100C'!B416)</f>
        <v/>
      </c>
      <c r="AD5415" t="str">
        <f>IF(AA5415="","",IFERROR(1*'Procytrat 100C'!C416,IFERROR(_xludf.NUMBERVALUE('Procytrat 100C'!C416,".",","),IFERROR(_xludf.NUMBERVALUE('Procytrat 100C'!C416,",","."),0))))</f>
        <v/>
      </c>
      <c r="AE5415" t="str">
        <f>IF(AA5415="","",'Procytrat 100C'!K416)</f>
        <v/>
      </c>
      <c r="AF5415">
        <f t="shared" si="528"/>
        <v>0</v>
      </c>
      <c r="AG5415" t="str">
        <f t="shared" si="529"/>
        <v/>
      </c>
      <c r="AH5415" t="str">
        <f t="shared" si="530"/>
        <v/>
      </c>
      <c r="AI5415">
        <f t="shared" si="531"/>
        <v>0</v>
      </c>
      <c r="AJ5415">
        <f t="shared" si="532"/>
        <v>0</v>
      </c>
      <c r="AK5415">
        <v>0</v>
      </c>
      <c r="AL5415" t="str">
        <f>IF(AA5415="","",IFERROR(IF(ISNUMBER('Procytrat 100C'!D416),'Procytrat 100C'!D416,IF(ISNUMBER(SEARCH("12",'Procytrat 100C'!D416)),EDATE(AB5415,12),IF(ISNUMBER(SEARCH("6",'Procytrat 100C'!D416)),EDATE(AB5415,6),IF(ISNUMBER(SEARCH("3",'Procytrat 100C'!D416)),EDATE(AB5415,3),DATEVALUE('Procytrat 100C'!D416))))),""))</f>
        <v/>
      </c>
      <c r="AM5415" t="str">
        <f t="shared" ca="1" si="533"/>
        <v/>
      </c>
    </row>
    <row r="5416" spans="27:39" x14ac:dyDescent="0.3">
      <c r="AA5416" t="str">
        <f>IF(COUNTA('Procytrat 100C'!A417,'Procytrat 100C'!B417,'Procytrat 100C'!C417)&gt;0,"100C","")</f>
        <v/>
      </c>
      <c r="AB5416" t="str">
        <f>IFERROR(IF(ISNUMBER('Procytrat 100C'!A417),'Procytrat 100C'!A417,DATEVALUE('Procytrat 100C'!A417)),"")</f>
        <v/>
      </c>
      <c r="AC5416" t="str">
        <f>IF(AA5416="","",'Procytrat 100C'!B417)</f>
        <v/>
      </c>
      <c r="AD5416" t="str">
        <f>IF(AA5416="","",IFERROR(1*'Procytrat 100C'!C417,IFERROR(_xludf.NUMBERVALUE('Procytrat 100C'!C417,".",","),IFERROR(_xludf.NUMBERVALUE('Procytrat 100C'!C417,",","."),0))))</f>
        <v/>
      </c>
      <c r="AE5416" t="str">
        <f>IF(AA5416="","",'Procytrat 100C'!K417)</f>
        <v/>
      </c>
      <c r="AF5416">
        <f t="shared" si="528"/>
        <v>0</v>
      </c>
      <c r="AG5416" t="str">
        <f t="shared" si="529"/>
        <v/>
      </c>
      <c r="AH5416" t="str">
        <f t="shared" si="530"/>
        <v/>
      </c>
      <c r="AI5416">
        <f t="shared" si="531"/>
        <v>0</v>
      </c>
      <c r="AJ5416">
        <f t="shared" si="532"/>
        <v>0</v>
      </c>
      <c r="AK5416">
        <v>0</v>
      </c>
      <c r="AL5416" t="str">
        <f>IF(AA5416="","",IFERROR(IF(ISNUMBER('Procytrat 100C'!D417),'Procytrat 100C'!D417,IF(ISNUMBER(SEARCH("12",'Procytrat 100C'!D417)),EDATE(AB5416,12),IF(ISNUMBER(SEARCH("6",'Procytrat 100C'!D417)),EDATE(AB5416,6),IF(ISNUMBER(SEARCH("3",'Procytrat 100C'!D417)),EDATE(AB5416,3),DATEVALUE('Procytrat 100C'!D417))))),""))</f>
        <v/>
      </c>
      <c r="AM5416" t="str">
        <f t="shared" ca="1" si="533"/>
        <v/>
      </c>
    </row>
    <row r="5417" spans="27:39" x14ac:dyDescent="0.3">
      <c r="AA5417" t="str">
        <f>IF(COUNTA('Procytrat 100C'!A418,'Procytrat 100C'!B418,'Procytrat 100C'!C418)&gt;0,"100C","")</f>
        <v/>
      </c>
      <c r="AB5417" t="str">
        <f>IFERROR(IF(ISNUMBER('Procytrat 100C'!A418),'Procytrat 100C'!A418,DATEVALUE('Procytrat 100C'!A418)),"")</f>
        <v/>
      </c>
      <c r="AC5417" t="str">
        <f>IF(AA5417="","",'Procytrat 100C'!B418)</f>
        <v/>
      </c>
      <c r="AD5417" t="str">
        <f>IF(AA5417="","",IFERROR(1*'Procytrat 100C'!C418,IFERROR(_xludf.NUMBERVALUE('Procytrat 100C'!C418,".",","),IFERROR(_xludf.NUMBERVALUE('Procytrat 100C'!C418,",","."),0))))</f>
        <v/>
      </c>
      <c r="AE5417" t="str">
        <f>IF(AA5417="","",'Procytrat 100C'!K418)</f>
        <v/>
      </c>
      <c r="AF5417">
        <f t="shared" si="528"/>
        <v>0</v>
      </c>
      <c r="AG5417" t="str">
        <f t="shared" si="529"/>
        <v/>
      </c>
      <c r="AH5417" t="str">
        <f t="shared" si="530"/>
        <v/>
      </c>
      <c r="AI5417">
        <f t="shared" si="531"/>
        <v>0</v>
      </c>
      <c r="AJ5417">
        <f t="shared" si="532"/>
        <v>0</v>
      </c>
      <c r="AK5417">
        <v>0</v>
      </c>
      <c r="AL5417" t="str">
        <f>IF(AA5417="","",IFERROR(IF(ISNUMBER('Procytrat 100C'!D418),'Procytrat 100C'!D418,IF(ISNUMBER(SEARCH("12",'Procytrat 100C'!D418)),EDATE(AB5417,12),IF(ISNUMBER(SEARCH("6",'Procytrat 100C'!D418)),EDATE(AB5417,6),IF(ISNUMBER(SEARCH("3",'Procytrat 100C'!D418)),EDATE(AB5417,3),DATEVALUE('Procytrat 100C'!D418))))),""))</f>
        <v/>
      </c>
      <c r="AM5417" t="str">
        <f t="shared" ca="1" si="533"/>
        <v/>
      </c>
    </row>
    <row r="5418" spans="27:39" x14ac:dyDescent="0.3">
      <c r="AA5418" t="str">
        <f>IF(COUNTA('Procytrat 100C'!A419,'Procytrat 100C'!B419,'Procytrat 100C'!C419)&gt;0,"100C","")</f>
        <v/>
      </c>
      <c r="AB5418" t="str">
        <f>IFERROR(IF(ISNUMBER('Procytrat 100C'!A419),'Procytrat 100C'!A419,DATEVALUE('Procytrat 100C'!A419)),"")</f>
        <v/>
      </c>
      <c r="AC5418" t="str">
        <f>IF(AA5418="","",'Procytrat 100C'!B419)</f>
        <v/>
      </c>
      <c r="AD5418" t="str">
        <f>IF(AA5418="","",IFERROR(1*'Procytrat 100C'!C419,IFERROR(_xludf.NUMBERVALUE('Procytrat 100C'!C419,".",","),IFERROR(_xludf.NUMBERVALUE('Procytrat 100C'!C419,",","."),0))))</f>
        <v/>
      </c>
      <c r="AE5418" t="str">
        <f>IF(AA5418="","",'Procytrat 100C'!K419)</f>
        <v/>
      </c>
      <c r="AF5418">
        <f t="shared" si="528"/>
        <v>0</v>
      </c>
      <c r="AG5418" t="str">
        <f t="shared" si="529"/>
        <v/>
      </c>
      <c r="AH5418" t="str">
        <f t="shared" si="530"/>
        <v/>
      </c>
      <c r="AI5418">
        <f t="shared" si="531"/>
        <v>0</v>
      </c>
      <c r="AJ5418">
        <f t="shared" si="532"/>
        <v>0</v>
      </c>
      <c r="AK5418">
        <v>0</v>
      </c>
      <c r="AL5418" t="str">
        <f>IF(AA5418="","",IFERROR(IF(ISNUMBER('Procytrat 100C'!D419),'Procytrat 100C'!D419,IF(ISNUMBER(SEARCH("12",'Procytrat 100C'!D419)),EDATE(AB5418,12),IF(ISNUMBER(SEARCH("6",'Procytrat 100C'!D419)),EDATE(AB5418,6),IF(ISNUMBER(SEARCH("3",'Procytrat 100C'!D419)),EDATE(AB5418,3),DATEVALUE('Procytrat 100C'!D419))))),""))</f>
        <v/>
      </c>
      <c r="AM5418" t="str">
        <f t="shared" ca="1" si="533"/>
        <v/>
      </c>
    </row>
    <row r="5419" spans="27:39" x14ac:dyDescent="0.3">
      <c r="AA5419" t="str">
        <f>IF(COUNTA('Procytrat 100C'!A420,'Procytrat 100C'!B420,'Procytrat 100C'!C420)&gt;0,"100C","")</f>
        <v/>
      </c>
      <c r="AB5419" t="str">
        <f>IFERROR(IF(ISNUMBER('Procytrat 100C'!A420),'Procytrat 100C'!A420,DATEVALUE('Procytrat 100C'!A420)),"")</f>
        <v/>
      </c>
      <c r="AC5419" t="str">
        <f>IF(AA5419="","",'Procytrat 100C'!B420)</f>
        <v/>
      </c>
      <c r="AD5419" t="str">
        <f>IF(AA5419="","",IFERROR(1*'Procytrat 100C'!C420,IFERROR(_xludf.NUMBERVALUE('Procytrat 100C'!C420,".",","),IFERROR(_xludf.NUMBERVALUE('Procytrat 100C'!C420,",","."),0))))</f>
        <v/>
      </c>
      <c r="AE5419" t="str">
        <f>IF(AA5419="","",'Procytrat 100C'!K420)</f>
        <v/>
      </c>
      <c r="AF5419">
        <f t="shared" si="528"/>
        <v>0</v>
      </c>
      <c r="AG5419" t="str">
        <f t="shared" si="529"/>
        <v/>
      </c>
      <c r="AH5419" t="str">
        <f t="shared" si="530"/>
        <v/>
      </c>
      <c r="AI5419">
        <f t="shared" si="531"/>
        <v>0</v>
      </c>
      <c r="AJ5419">
        <f t="shared" si="532"/>
        <v>0</v>
      </c>
      <c r="AK5419">
        <v>0</v>
      </c>
      <c r="AL5419" t="str">
        <f>IF(AA5419="","",IFERROR(IF(ISNUMBER('Procytrat 100C'!D420),'Procytrat 100C'!D420,IF(ISNUMBER(SEARCH("12",'Procytrat 100C'!D420)),EDATE(AB5419,12),IF(ISNUMBER(SEARCH("6",'Procytrat 100C'!D420)),EDATE(AB5419,6),IF(ISNUMBER(SEARCH("3",'Procytrat 100C'!D420)),EDATE(AB5419,3),DATEVALUE('Procytrat 100C'!D420))))),""))</f>
        <v/>
      </c>
      <c r="AM5419" t="str">
        <f t="shared" ca="1" si="533"/>
        <v/>
      </c>
    </row>
    <row r="5420" spans="27:39" x14ac:dyDescent="0.3">
      <c r="AA5420" t="str">
        <f>IF(COUNTA('Procytrat 100C'!A421,'Procytrat 100C'!B421,'Procytrat 100C'!C421)&gt;0,"100C","")</f>
        <v/>
      </c>
      <c r="AB5420" t="str">
        <f>IFERROR(IF(ISNUMBER('Procytrat 100C'!A421),'Procytrat 100C'!A421,DATEVALUE('Procytrat 100C'!A421)),"")</f>
        <v/>
      </c>
      <c r="AC5420" t="str">
        <f>IF(AA5420="","",'Procytrat 100C'!B421)</f>
        <v/>
      </c>
      <c r="AD5420" t="str">
        <f>IF(AA5420="","",IFERROR(1*'Procytrat 100C'!C421,IFERROR(_xludf.NUMBERVALUE('Procytrat 100C'!C421,".",","),IFERROR(_xludf.NUMBERVALUE('Procytrat 100C'!C421,",","."),0))))</f>
        <v/>
      </c>
      <c r="AE5420" t="str">
        <f>IF(AA5420="","",'Procytrat 100C'!K421)</f>
        <v/>
      </c>
      <c r="AF5420">
        <f t="shared" si="528"/>
        <v>0</v>
      </c>
      <c r="AG5420" t="str">
        <f t="shared" si="529"/>
        <v/>
      </c>
      <c r="AH5420" t="str">
        <f t="shared" si="530"/>
        <v/>
      </c>
      <c r="AI5420">
        <f t="shared" si="531"/>
        <v>0</v>
      </c>
      <c r="AJ5420">
        <f t="shared" si="532"/>
        <v>0</v>
      </c>
      <c r="AK5420">
        <v>0</v>
      </c>
      <c r="AL5420" t="str">
        <f>IF(AA5420="","",IFERROR(IF(ISNUMBER('Procytrat 100C'!D421),'Procytrat 100C'!D421,IF(ISNUMBER(SEARCH("12",'Procytrat 100C'!D421)),EDATE(AB5420,12),IF(ISNUMBER(SEARCH("6",'Procytrat 100C'!D421)),EDATE(AB5420,6),IF(ISNUMBER(SEARCH("3",'Procytrat 100C'!D421)),EDATE(AB5420,3),DATEVALUE('Procytrat 100C'!D421))))),""))</f>
        <v/>
      </c>
      <c r="AM5420" t="str">
        <f t="shared" ca="1" si="533"/>
        <v/>
      </c>
    </row>
    <row r="5421" spans="27:39" x14ac:dyDescent="0.3">
      <c r="AA5421" t="str">
        <f>IF(COUNTA('Procytrat 100C'!A422,'Procytrat 100C'!B422,'Procytrat 100C'!C422)&gt;0,"100C","")</f>
        <v/>
      </c>
      <c r="AB5421" t="str">
        <f>IFERROR(IF(ISNUMBER('Procytrat 100C'!A422),'Procytrat 100C'!A422,DATEVALUE('Procytrat 100C'!A422)),"")</f>
        <v/>
      </c>
      <c r="AC5421" t="str">
        <f>IF(AA5421="","",'Procytrat 100C'!B422)</f>
        <v/>
      </c>
      <c r="AD5421" t="str">
        <f>IF(AA5421="","",IFERROR(1*'Procytrat 100C'!C422,IFERROR(_xludf.NUMBERVALUE('Procytrat 100C'!C422,".",","),IFERROR(_xludf.NUMBERVALUE('Procytrat 100C'!C422,",","."),0))))</f>
        <v/>
      </c>
      <c r="AE5421" t="str">
        <f>IF(AA5421="","",'Procytrat 100C'!K422)</f>
        <v/>
      </c>
      <c r="AF5421">
        <f t="shared" si="528"/>
        <v>0</v>
      </c>
      <c r="AG5421" t="str">
        <f t="shared" si="529"/>
        <v/>
      </c>
      <c r="AH5421" t="str">
        <f t="shared" si="530"/>
        <v/>
      </c>
      <c r="AI5421">
        <f t="shared" si="531"/>
        <v>0</v>
      </c>
      <c r="AJ5421">
        <f t="shared" si="532"/>
        <v>0</v>
      </c>
      <c r="AK5421">
        <v>0</v>
      </c>
      <c r="AL5421" t="str">
        <f>IF(AA5421="","",IFERROR(IF(ISNUMBER('Procytrat 100C'!D422),'Procytrat 100C'!D422,IF(ISNUMBER(SEARCH("12",'Procytrat 100C'!D422)),EDATE(AB5421,12),IF(ISNUMBER(SEARCH("6",'Procytrat 100C'!D422)),EDATE(AB5421,6),IF(ISNUMBER(SEARCH("3",'Procytrat 100C'!D422)),EDATE(AB5421,3),DATEVALUE('Procytrat 100C'!D422))))),""))</f>
        <v/>
      </c>
      <c r="AM5421" t="str">
        <f t="shared" ca="1" si="533"/>
        <v/>
      </c>
    </row>
    <row r="5422" spans="27:39" x14ac:dyDescent="0.3">
      <c r="AA5422" t="str">
        <f>IF(COUNTA('Procytrat 100C'!A423,'Procytrat 100C'!B423,'Procytrat 100C'!C423)&gt;0,"100C","")</f>
        <v/>
      </c>
      <c r="AB5422" t="str">
        <f>IFERROR(IF(ISNUMBER('Procytrat 100C'!A423),'Procytrat 100C'!A423,DATEVALUE('Procytrat 100C'!A423)),"")</f>
        <v/>
      </c>
      <c r="AC5422" t="str">
        <f>IF(AA5422="","",'Procytrat 100C'!B423)</f>
        <v/>
      </c>
      <c r="AD5422" t="str">
        <f>IF(AA5422="","",IFERROR(1*'Procytrat 100C'!C423,IFERROR(_xludf.NUMBERVALUE('Procytrat 100C'!C423,".",","),IFERROR(_xludf.NUMBERVALUE('Procytrat 100C'!C423,",","."),0))))</f>
        <v/>
      </c>
      <c r="AE5422" t="str">
        <f>IF(AA5422="","",'Procytrat 100C'!K423)</f>
        <v/>
      </c>
      <c r="AF5422">
        <f t="shared" si="528"/>
        <v>0</v>
      </c>
      <c r="AG5422" t="str">
        <f t="shared" si="529"/>
        <v/>
      </c>
      <c r="AH5422" t="str">
        <f t="shared" si="530"/>
        <v/>
      </c>
      <c r="AI5422">
        <f t="shared" si="531"/>
        <v>0</v>
      </c>
      <c r="AJ5422">
        <f t="shared" si="532"/>
        <v>0</v>
      </c>
      <c r="AK5422">
        <v>0</v>
      </c>
      <c r="AL5422" t="str">
        <f>IF(AA5422="","",IFERROR(IF(ISNUMBER('Procytrat 100C'!D423),'Procytrat 100C'!D423,IF(ISNUMBER(SEARCH("12",'Procytrat 100C'!D423)),EDATE(AB5422,12),IF(ISNUMBER(SEARCH("6",'Procytrat 100C'!D423)),EDATE(AB5422,6),IF(ISNUMBER(SEARCH("3",'Procytrat 100C'!D423)),EDATE(AB5422,3),DATEVALUE('Procytrat 100C'!D423))))),""))</f>
        <v/>
      </c>
      <c r="AM5422" t="str">
        <f t="shared" ca="1" si="533"/>
        <v/>
      </c>
    </row>
    <row r="5423" spans="27:39" x14ac:dyDescent="0.3">
      <c r="AA5423" t="str">
        <f>IF(COUNTA('Procytrat 100C'!A424,'Procytrat 100C'!B424,'Procytrat 100C'!C424)&gt;0,"100C","")</f>
        <v/>
      </c>
      <c r="AB5423" t="str">
        <f>IFERROR(IF(ISNUMBER('Procytrat 100C'!A424),'Procytrat 100C'!A424,DATEVALUE('Procytrat 100C'!A424)),"")</f>
        <v/>
      </c>
      <c r="AC5423" t="str">
        <f>IF(AA5423="","",'Procytrat 100C'!B424)</f>
        <v/>
      </c>
      <c r="AD5423" t="str">
        <f>IF(AA5423="","",IFERROR(1*'Procytrat 100C'!C424,IFERROR(_xludf.NUMBERVALUE('Procytrat 100C'!C424,".",","),IFERROR(_xludf.NUMBERVALUE('Procytrat 100C'!C424,",","."),0))))</f>
        <v/>
      </c>
      <c r="AE5423" t="str">
        <f>IF(AA5423="","",'Procytrat 100C'!K424)</f>
        <v/>
      </c>
      <c r="AF5423">
        <f t="shared" si="528"/>
        <v>0</v>
      </c>
      <c r="AG5423" t="str">
        <f t="shared" si="529"/>
        <v/>
      </c>
      <c r="AH5423" t="str">
        <f t="shared" si="530"/>
        <v/>
      </c>
      <c r="AI5423">
        <f t="shared" si="531"/>
        <v>0</v>
      </c>
      <c r="AJ5423">
        <f t="shared" si="532"/>
        <v>0</v>
      </c>
      <c r="AK5423">
        <v>0</v>
      </c>
      <c r="AL5423" t="str">
        <f>IF(AA5423="","",IFERROR(IF(ISNUMBER('Procytrat 100C'!D424),'Procytrat 100C'!D424,IF(ISNUMBER(SEARCH("12",'Procytrat 100C'!D424)),EDATE(AB5423,12),IF(ISNUMBER(SEARCH("6",'Procytrat 100C'!D424)),EDATE(AB5423,6),IF(ISNUMBER(SEARCH("3",'Procytrat 100C'!D424)),EDATE(AB5423,3),DATEVALUE('Procytrat 100C'!D424))))),""))</f>
        <v/>
      </c>
      <c r="AM5423" t="str">
        <f t="shared" ca="1" si="533"/>
        <v/>
      </c>
    </row>
    <row r="5424" spans="27:39" x14ac:dyDescent="0.3">
      <c r="AA5424" t="str">
        <f>IF(COUNTA('Procytrat 100C'!A425,'Procytrat 100C'!B425,'Procytrat 100C'!C425)&gt;0,"100C","")</f>
        <v/>
      </c>
      <c r="AB5424" t="str">
        <f>IFERROR(IF(ISNUMBER('Procytrat 100C'!A425),'Procytrat 100C'!A425,DATEVALUE('Procytrat 100C'!A425)),"")</f>
        <v/>
      </c>
      <c r="AC5424" t="str">
        <f>IF(AA5424="","",'Procytrat 100C'!B425)</f>
        <v/>
      </c>
      <c r="AD5424" t="str">
        <f>IF(AA5424="","",IFERROR(1*'Procytrat 100C'!C425,IFERROR(_xludf.NUMBERVALUE('Procytrat 100C'!C425,".",","),IFERROR(_xludf.NUMBERVALUE('Procytrat 100C'!C425,",","."),0))))</f>
        <v/>
      </c>
      <c r="AE5424" t="str">
        <f>IF(AA5424="","",'Procytrat 100C'!K425)</f>
        <v/>
      </c>
      <c r="AF5424">
        <f t="shared" si="528"/>
        <v>0</v>
      </c>
      <c r="AG5424" t="str">
        <f t="shared" si="529"/>
        <v/>
      </c>
      <c r="AH5424" t="str">
        <f t="shared" si="530"/>
        <v/>
      </c>
      <c r="AI5424">
        <f t="shared" si="531"/>
        <v>0</v>
      </c>
      <c r="AJ5424">
        <f t="shared" si="532"/>
        <v>0</v>
      </c>
      <c r="AK5424">
        <v>0</v>
      </c>
      <c r="AL5424" t="str">
        <f>IF(AA5424="","",IFERROR(IF(ISNUMBER('Procytrat 100C'!D425),'Procytrat 100C'!D425,IF(ISNUMBER(SEARCH("12",'Procytrat 100C'!D425)),EDATE(AB5424,12),IF(ISNUMBER(SEARCH("6",'Procytrat 100C'!D425)),EDATE(AB5424,6),IF(ISNUMBER(SEARCH("3",'Procytrat 100C'!D425)),EDATE(AB5424,3),DATEVALUE('Procytrat 100C'!D425))))),""))</f>
        <v/>
      </c>
      <c r="AM5424" t="str">
        <f t="shared" ca="1" si="533"/>
        <v/>
      </c>
    </row>
    <row r="5425" spans="27:39" x14ac:dyDescent="0.3">
      <c r="AA5425" t="str">
        <f>IF(COUNTA('Procytrat 100C'!A426,'Procytrat 100C'!B426,'Procytrat 100C'!C426)&gt;0,"100C","")</f>
        <v/>
      </c>
      <c r="AB5425" t="str">
        <f>IFERROR(IF(ISNUMBER('Procytrat 100C'!A426),'Procytrat 100C'!A426,DATEVALUE('Procytrat 100C'!A426)),"")</f>
        <v/>
      </c>
      <c r="AC5425" t="str">
        <f>IF(AA5425="","",'Procytrat 100C'!B426)</f>
        <v/>
      </c>
      <c r="AD5425" t="str">
        <f>IF(AA5425="","",IFERROR(1*'Procytrat 100C'!C426,IFERROR(_xludf.NUMBERVALUE('Procytrat 100C'!C426,".",","),IFERROR(_xludf.NUMBERVALUE('Procytrat 100C'!C426,",","."),0))))</f>
        <v/>
      </c>
      <c r="AE5425" t="str">
        <f>IF(AA5425="","",'Procytrat 100C'!K426)</f>
        <v/>
      </c>
      <c r="AF5425">
        <f t="shared" si="528"/>
        <v>0</v>
      </c>
      <c r="AG5425" t="str">
        <f t="shared" si="529"/>
        <v/>
      </c>
      <c r="AH5425" t="str">
        <f t="shared" si="530"/>
        <v/>
      </c>
      <c r="AI5425">
        <f t="shared" si="531"/>
        <v>0</v>
      </c>
      <c r="AJ5425">
        <f t="shared" si="532"/>
        <v>0</v>
      </c>
      <c r="AK5425">
        <v>0</v>
      </c>
      <c r="AL5425" t="str">
        <f>IF(AA5425="","",IFERROR(IF(ISNUMBER('Procytrat 100C'!D426),'Procytrat 100C'!D426,IF(ISNUMBER(SEARCH("12",'Procytrat 100C'!D426)),EDATE(AB5425,12),IF(ISNUMBER(SEARCH("6",'Procytrat 100C'!D426)),EDATE(AB5425,6),IF(ISNUMBER(SEARCH("3",'Procytrat 100C'!D426)),EDATE(AB5425,3),DATEVALUE('Procytrat 100C'!D426))))),""))</f>
        <v/>
      </c>
      <c r="AM5425" t="str">
        <f t="shared" ca="1" si="533"/>
        <v/>
      </c>
    </row>
    <row r="5426" spans="27:39" x14ac:dyDescent="0.3">
      <c r="AA5426" t="str">
        <f>IF(COUNTA('Procytrat 100C'!A427,'Procytrat 100C'!B427,'Procytrat 100C'!C427)&gt;0,"100C","")</f>
        <v/>
      </c>
      <c r="AB5426" t="str">
        <f>IFERROR(IF(ISNUMBER('Procytrat 100C'!A427),'Procytrat 100C'!A427,DATEVALUE('Procytrat 100C'!A427)),"")</f>
        <v/>
      </c>
      <c r="AC5426" t="str">
        <f>IF(AA5426="","",'Procytrat 100C'!B427)</f>
        <v/>
      </c>
      <c r="AD5426" t="str">
        <f>IF(AA5426="","",IFERROR(1*'Procytrat 100C'!C427,IFERROR(_xludf.NUMBERVALUE('Procytrat 100C'!C427,".",","),IFERROR(_xludf.NUMBERVALUE('Procytrat 100C'!C427,",","."),0))))</f>
        <v/>
      </c>
      <c r="AE5426" t="str">
        <f>IF(AA5426="","",'Procytrat 100C'!K427)</f>
        <v/>
      </c>
      <c r="AF5426">
        <f t="shared" si="528"/>
        <v>0</v>
      </c>
      <c r="AG5426" t="str">
        <f t="shared" si="529"/>
        <v/>
      </c>
      <c r="AH5426" t="str">
        <f t="shared" si="530"/>
        <v/>
      </c>
      <c r="AI5426">
        <f t="shared" si="531"/>
        <v>0</v>
      </c>
      <c r="AJ5426">
        <f t="shared" si="532"/>
        <v>0</v>
      </c>
      <c r="AK5426">
        <v>0</v>
      </c>
      <c r="AL5426" t="str">
        <f>IF(AA5426="","",IFERROR(IF(ISNUMBER('Procytrat 100C'!D427),'Procytrat 100C'!D427,IF(ISNUMBER(SEARCH("12",'Procytrat 100C'!D427)),EDATE(AB5426,12),IF(ISNUMBER(SEARCH("6",'Procytrat 100C'!D427)),EDATE(AB5426,6),IF(ISNUMBER(SEARCH("3",'Procytrat 100C'!D427)),EDATE(AB5426,3),DATEVALUE('Procytrat 100C'!D427))))),""))</f>
        <v/>
      </c>
      <c r="AM5426" t="str">
        <f t="shared" ca="1" si="533"/>
        <v/>
      </c>
    </row>
    <row r="5427" spans="27:39" x14ac:dyDescent="0.3">
      <c r="AA5427" t="str">
        <f>IF(COUNTA('Procytrat 100C'!A428,'Procytrat 100C'!B428,'Procytrat 100C'!C428)&gt;0,"100C","")</f>
        <v/>
      </c>
      <c r="AB5427" t="str">
        <f>IFERROR(IF(ISNUMBER('Procytrat 100C'!A428),'Procytrat 100C'!A428,DATEVALUE('Procytrat 100C'!A428)),"")</f>
        <v/>
      </c>
      <c r="AC5427" t="str">
        <f>IF(AA5427="","",'Procytrat 100C'!B428)</f>
        <v/>
      </c>
      <c r="AD5427" t="str">
        <f>IF(AA5427="","",IFERROR(1*'Procytrat 100C'!C428,IFERROR(_xludf.NUMBERVALUE('Procytrat 100C'!C428,".",","),IFERROR(_xludf.NUMBERVALUE('Procytrat 100C'!C428,",","."),0))))</f>
        <v/>
      </c>
      <c r="AE5427" t="str">
        <f>IF(AA5427="","",'Procytrat 100C'!K428)</f>
        <v/>
      </c>
      <c r="AF5427">
        <f t="shared" si="528"/>
        <v>0</v>
      </c>
      <c r="AG5427" t="str">
        <f t="shared" si="529"/>
        <v/>
      </c>
      <c r="AH5427" t="str">
        <f t="shared" si="530"/>
        <v/>
      </c>
      <c r="AI5427">
        <f t="shared" si="531"/>
        <v>0</v>
      </c>
      <c r="AJ5427">
        <f t="shared" si="532"/>
        <v>0</v>
      </c>
      <c r="AK5427">
        <v>0</v>
      </c>
      <c r="AL5427" t="str">
        <f>IF(AA5427="","",IFERROR(IF(ISNUMBER('Procytrat 100C'!D428),'Procytrat 100C'!D428,IF(ISNUMBER(SEARCH("12",'Procytrat 100C'!D428)),EDATE(AB5427,12),IF(ISNUMBER(SEARCH("6",'Procytrat 100C'!D428)),EDATE(AB5427,6),IF(ISNUMBER(SEARCH("3",'Procytrat 100C'!D428)),EDATE(AB5427,3),DATEVALUE('Procytrat 100C'!D428))))),""))</f>
        <v/>
      </c>
      <c r="AM5427" t="str">
        <f t="shared" ca="1" si="533"/>
        <v/>
      </c>
    </row>
    <row r="5428" spans="27:39" x14ac:dyDescent="0.3">
      <c r="AA5428" t="str">
        <f>IF(COUNTA('Procytrat 100C'!A429,'Procytrat 100C'!B429,'Procytrat 100C'!C429)&gt;0,"100C","")</f>
        <v/>
      </c>
      <c r="AB5428" t="str">
        <f>IFERROR(IF(ISNUMBER('Procytrat 100C'!A429),'Procytrat 100C'!A429,DATEVALUE('Procytrat 100C'!A429)),"")</f>
        <v/>
      </c>
      <c r="AC5428" t="str">
        <f>IF(AA5428="","",'Procytrat 100C'!B429)</f>
        <v/>
      </c>
      <c r="AD5428" t="str">
        <f>IF(AA5428="","",IFERROR(1*'Procytrat 100C'!C429,IFERROR(_xludf.NUMBERVALUE('Procytrat 100C'!C429,".",","),IFERROR(_xludf.NUMBERVALUE('Procytrat 100C'!C429,",","."),0))))</f>
        <v/>
      </c>
      <c r="AE5428" t="str">
        <f>IF(AA5428="","",'Procytrat 100C'!K429)</f>
        <v/>
      </c>
      <c r="AF5428">
        <f t="shared" si="528"/>
        <v>0</v>
      </c>
      <c r="AG5428" t="str">
        <f t="shared" si="529"/>
        <v/>
      </c>
      <c r="AH5428" t="str">
        <f t="shared" si="530"/>
        <v/>
      </c>
      <c r="AI5428">
        <f t="shared" si="531"/>
        <v>0</v>
      </c>
      <c r="AJ5428">
        <f t="shared" si="532"/>
        <v>0</v>
      </c>
      <c r="AK5428">
        <v>0</v>
      </c>
      <c r="AL5428" t="str">
        <f>IF(AA5428="","",IFERROR(IF(ISNUMBER('Procytrat 100C'!D429),'Procytrat 100C'!D429,IF(ISNUMBER(SEARCH("12",'Procytrat 100C'!D429)),EDATE(AB5428,12),IF(ISNUMBER(SEARCH("6",'Procytrat 100C'!D429)),EDATE(AB5428,6),IF(ISNUMBER(SEARCH("3",'Procytrat 100C'!D429)),EDATE(AB5428,3),DATEVALUE('Procytrat 100C'!D429))))),""))</f>
        <v/>
      </c>
      <c r="AM5428" t="str">
        <f t="shared" ca="1" si="533"/>
        <v/>
      </c>
    </row>
    <row r="5429" spans="27:39" x14ac:dyDescent="0.3">
      <c r="AA5429" t="str">
        <f>IF(COUNTA('Procytrat 100C'!A430,'Procytrat 100C'!B430,'Procytrat 100C'!C430)&gt;0,"100C","")</f>
        <v/>
      </c>
      <c r="AB5429" t="str">
        <f>IFERROR(IF(ISNUMBER('Procytrat 100C'!A430),'Procytrat 100C'!A430,DATEVALUE('Procytrat 100C'!A430)),"")</f>
        <v/>
      </c>
      <c r="AC5429" t="str">
        <f>IF(AA5429="","",'Procytrat 100C'!B430)</f>
        <v/>
      </c>
      <c r="AD5429" t="str">
        <f>IF(AA5429="","",IFERROR(1*'Procytrat 100C'!C430,IFERROR(_xludf.NUMBERVALUE('Procytrat 100C'!C430,".",","),IFERROR(_xludf.NUMBERVALUE('Procytrat 100C'!C430,",","."),0))))</f>
        <v/>
      </c>
      <c r="AE5429" t="str">
        <f>IF(AA5429="","",'Procytrat 100C'!K430)</f>
        <v/>
      </c>
      <c r="AF5429">
        <f t="shared" si="528"/>
        <v>0</v>
      </c>
      <c r="AG5429" t="str">
        <f t="shared" si="529"/>
        <v/>
      </c>
      <c r="AH5429" t="str">
        <f t="shared" si="530"/>
        <v/>
      </c>
      <c r="AI5429">
        <f t="shared" si="531"/>
        <v>0</v>
      </c>
      <c r="AJ5429">
        <f t="shared" si="532"/>
        <v>0</v>
      </c>
      <c r="AK5429">
        <v>0</v>
      </c>
      <c r="AL5429" t="str">
        <f>IF(AA5429="","",IFERROR(IF(ISNUMBER('Procytrat 100C'!D430),'Procytrat 100C'!D430,IF(ISNUMBER(SEARCH("12",'Procytrat 100C'!D430)),EDATE(AB5429,12),IF(ISNUMBER(SEARCH("6",'Procytrat 100C'!D430)),EDATE(AB5429,6),IF(ISNUMBER(SEARCH("3",'Procytrat 100C'!D430)),EDATE(AB5429,3),DATEVALUE('Procytrat 100C'!D430))))),""))</f>
        <v/>
      </c>
      <c r="AM5429" t="str">
        <f t="shared" ca="1" si="533"/>
        <v/>
      </c>
    </row>
    <row r="5430" spans="27:39" x14ac:dyDescent="0.3">
      <c r="AA5430" t="str">
        <f>IF(COUNTA('Procytrat 100C'!A431,'Procytrat 100C'!B431,'Procytrat 100C'!C431)&gt;0,"100C","")</f>
        <v/>
      </c>
      <c r="AB5430" t="str">
        <f>IFERROR(IF(ISNUMBER('Procytrat 100C'!A431),'Procytrat 100C'!A431,DATEVALUE('Procytrat 100C'!A431)),"")</f>
        <v/>
      </c>
      <c r="AC5430" t="str">
        <f>IF(AA5430="","",'Procytrat 100C'!B431)</f>
        <v/>
      </c>
      <c r="AD5430" t="str">
        <f>IF(AA5430="","",IFERROR(1*'Procytrat 100C'!C431,IFERROR(_xludf.NUMBERVALUE('Procytrat 100C'!C431,".",","),IFERROR(_xludf.NUMBERVALUE('Procytrat 100C'!C431,",","."),0))))</f>
        <v/>
      </c>
      <c r="AE5430" t="str">
        <f>IF(AA5430="","",'Procytrat 100C'!K431)</f>
        <v/>
      </c>
      <c r="AF5430">
        <f t="shared" si="528"/>
        <v>0</v>
      </c>
      <c r="AG5430" t="str">
        <f t="shared" si="529"/>
        <v/>
      </c>
      <c r="AH5430" t="str">
        <f t="shared" si="530"/>
        <v/>
      </c>
      <c r="AI5430">
        <f t="shared" si="531"/>
        <v>0</v>
      </c>
      <c r="AJ5430">
        <f t="shared" si="532"/>
        <v>0</v>
      </c>
      <c r="AK5430">
        <v>0</v>
      </c>
      <c r="AL5430" t="str">
        <f>IF(AA5430="","",IFERROR(IF(ISNUMBER('Procytrat 100C'!D431),'Procytrat 100C'!D431,IF(ISNUMBER(SEARCH("12",'Procytrat 100C'!D431)),EDATE(AB5430,12),IF(ISNUMBER(SEARCH("6",'Procytrat 100C'!D431)),EDATE(AB5430,6),IF(ISNUMBER(SEARCH("3",'Procytrat 100C'!D431)),EDATE(AB5430,3),DATEVALUE('Procytrat 100C'!D431))))),""))</f>
        <v/>
      </c>
      <c r="AM5430" t="str">
        <f t="shared" ca="1" si="533"/>
        <v/>
      </c>
    </row>
    <row r="5431" spans="27:39" x14ac:dyDescent="0.3">
      <c r="AA5431" t="str">
        <f>IF(COUNTA('Procytrat 100C'!A432,'Procytrat 100C'!B432,'Procytrat 100C'!C432)&gt;0,"100C","")</f>
        <v/>
      </c>
      <c r="AB5431" t="str">
        <f>IFERROR(IF(ISNUMBER('Procytrat 100C'!A432),'Procytrat 100C'!A432,DATEVALUE('Procytrat 100C'!A432)),"")</f>
        <v/>
      </c>
      <c r="AC5431" t="str">
        <f>IF(AA5431="","",'Procytrat 100C'!B432)</f>
        <v/>
      </c>
      <c r="AD5431" t="str">
        <f>IF(AA5431="","",IFERROR(1*'Procytrat 100C'!C432,IFERROR(_xludf.NUMBERVALUE('Procytrat 100C'!C432,".",","),IFERROR(_xludf.NUMBERVALUE('Procytrat 100C'!C432,",","."),0))))</f>
        <v/>
      </c>
      <c r="AE5431" t="str">
        <f>IF(AA5431="","",'Procytrat 100C'!K432)</f>
        <v/>
      </c>
      <c r="AF5431">
        <f t="shared" si="528"/>
        <v>0</v>
      </c>
      <c r="AG5431" t="str">
        <f t="shared" si="529"/>
        <v/>
      </c>
      <c r="AH5431" t="str">
        <f t="shared" si="530"/>
        <v/>
      </c>
      <c r="AI5431">
        <f t="shared" si="531"/>
        <v>0</v>
      </c>
      <c r="AJ5431">
        <f t="shared" si="532"/>
        <v>0</v>
      </c>
      <c r="AK5431">
        <v>0</v>
      </c>
      <c r="AL5431" t="str">
        <f>IF(AA5431="","",IFERROR(IF(ISNUMBER('Procytrat 100C'!D432),'Procytrat 100C'!D432,IF(ISNUMBER(SEARCH("12",'Procytrat 100C'!D432)),EDATE(AB5431,12),IF(ISNUMBER(SEARCH("6",'Procytrat 100C'!D432)),EDATE(AB5431,6),IF(ISNUMBER(SEARCH("3",'Procytrat 100C'!D432)),EDATE(AB5431,3),DATEVALUE('Procytrat 100C'!D432))))),""))</f>
        <v/>
      </c>
      <c r="AM5431" t="str">
        <f t="shared" ca="1" si="533"/>
        <v/>
      </c>
    </row>
    <row r="5432" spans="27:39" x14ac:dyDescent="0.3">
      <c r="AA5432" t="str">
        <f>IF(COUNTA('Procytrat 100C'!A433,'Procytrat 100C'!B433,'Procytrat 100C'!C433)&gt;0,"100C","")</f>
        <v/>
      </c>
      <c r="AB5432" t="str">
        <f>IFERROR(IF(ISNUMBER('Procytrat 100C'!A433),'Procytrat 100C'!A433,DATEVALUE('Procytrat 100C'!A433)),"")</f>
        <v/>
      </c>
      <c r="AC5432" t="str">
        <f>IF(AA5432="","",'Procytrat 100C'!B433)</f>
        <v/>
      </c>
      <c r="AD5432" t="str">
        <f>IF(AA5432="","",IFERROR(1*'Procytrat 100C'!C433,IFERROR(_xludf.NUMBERVALUE('Procytrat 100C'!C433,".",","),IFERROR(_xludf.NUMBERVALUE('Procytrat 100C'!C433,",","."),0))))</f>
        <v/>
      </c>
      <c r="AE5432" t="str">
        <f>IF(AA5432="","",'Procytrat 100C'!K433)</f>
        <v/>
      </c>
      <c r="AF5432">
        <f t="shared" si="528"/>
        <v>0</v>
      </c>
      <c r="AG5432" t="str">
        <f t="shared" si="529"/>
        <v/>
      </c>
      <c r="AH5432" t="str">
        <f t="shared" si="530"/>
        <v/>
      </c>
      <c r="AI5432">
        <f t="shared" si="531"/>
        <v>0</v>
      </c>
      <c r="AJ5432">
        <f t="shared" si="532"/>
        <v>0</v>
      </c>
      <c r="AK5432">
        <v>0</v>
      </c>
      <c r="AL5432" t="str">
        <f>IF(AA5432="","",IFERROR(IF(ISNUMBER('Procytrat 100C'!D433),'Procytrat 100C'!D433,IF(ISNUMBER(SEARCH("12",'Procytrat 100C'!D433)),EDATE(AB5432,12),IF(ISNUMBER(SEARCH("6",'Procytrat 100C'!D433)),EDATE(AB5432,6),IF(ISNUMBER(SEARCH("3",'Procytrat 100C'!D433)),EDATE(AB5432,3),DATEVALUE('Procytrat 100C'!D433))))),""))</f>
        <v/>
      </c>
      <c r="AM5432" t="str">
        <f t="shared" ca="1" si="533"/>
        <v/>
      </c>
    </row>
    <row r="5433" spans="27:39" x14ac:dyDescent="0.3">
      <c r="AA5433" t="str">
        <f>IF(COUNTA('Procytrat 100C'!A434,'Procytrat 100C'!B434,'Procytrat 100C'!C434)&gt;0,"100C","")</f>
        <v/>
      </c>
      <c r="AB5433" t="str">
        <f>IFERROR(IF(ISNUMBER('Procytrat 100C'!A434),'Procytrat 100C'!A434,DATEVALUE('Procytrat 100C'!A434)),"")</f>
        <v/>
      </c>
      <c r="AC5433" t="str">
        <f>IF(AA5433="","",'Procytrat 100C'!B434)</f>
        <v/>
      </c>
      <c r="AD5433" t="str">
        <f>IF(AA5433="","",IFERROR(1*'Procytrat 100C'!C434,IFERROR(_xludf.NUMBERVALUE('Procytrat 100C'!C434,".",","),IFERROR(_xludf.NUMBERVALUE('Procytrat 100C'!C434,",","."),0))))</f>
        <v/>
      </c>
      <c r="AE5433" t="str">
        <f>IF(AA5433="","",'Procytrat 100C'!K434)</f>
        <v/>
      </c>
      <c r="AF5433">
        <f t="shared" si="528"/>
        <v>0</v>
      </c>
      <c r="AG5433" t="str">
        <f t="shared" si="529"/>
        <v/>
      </c>
      <c r="AH5433" t="str">
        <f t="shared" si="530"/>
        <v/>
      </c>
      <c r="AI5433">
        <f t="shared" si="531"/>
        <v>0</v>
      </c>
      <c r="AJ5433">
        <f t="shared" si="532"/>
        <v>0</v>
      </c>
      <c r="AK5433">
        <v>0</v>
      </c>
      <c r="AL5433" t="str">
        <f>IF(AA5433="","",IFERROR(IF(ISNUMBER('Procytrat 100C'!D434),'Procytrat 100C'!D434,IF(ISNUMBER(SEARCH("12",'Procytrat 100C'!D434)),EDATE(AB5433,12),IF(ISNUMBER(SEARCH("6",'Procytrat 100C'!D434)),EDATE(AB5433,6),IF(ISNUMBER(SEARCH("3",'Procytrat 100C'!D434)),EDATE(AB5433,3),DATEVALUE('Procytrat 100C'!D434))))),""))</f>
        <v/>
      </c>
      <c r="AM5433" t="str">
        <f t="shared" ca="1" si="533"/>
        <v/>
      </c>
    </row>
    <row r="5434" spans="27:39" x14ac:dyDescent="0.3">
      <c r="AA5434" t="str">
        <f>IF(COUNTA('Procytrat 100C'!A435,'Procytrat 100C'!B435,'Procytrat 100C'!C435)&gt;0,"100C","")</f>
        <v/>
      </c>
      <c r="AB5434" t="str">
        <f>IFERROR(IF(ISNUMBER('Procytrat 100C'!A435),'Procytrat 100C'!A435,DATEVALUE('Procytrat 100C'!A435)),"")</f>
        <v/>
      </c>
      <c r="AC5434" t="str">
        <f>IF(AA5434="","",'Procytrat 100C'!B435)</f>
        <v/>
      </c>
      <c r="AD5434" t="str">
        <f>IF(AA5434="","",IFERROR(1*'Procytrat 100C'!C435,IFERROR(_xludf.NUMBERVALUE('Procytrat 100C'!C435,".",","),IFERROR(_xludf.NUMBERVALUE('Procytrat 100C'!C435,",","."),0))))</f>
        <v/>
      </c>
      <c r="AE5434" t="str">
        <f>IF(AA5434="","",'Procytrat 100C'!K435)</f>
        <v/>
      </c>
      <c r="AF5434">
        <f t="shared" si="528"/>
        <v>0</v>
      </c>
      <c r="AG5434" t="str">
        <f t="shared" si="529"/>
        <v/>
      </c>
      <c r="AH5434" t="str">
        <f t="shared" si="530"/>
        <v/>
      </c>
      <c r="AI5434">
        <f t="shared" si="531"/>
        <v>0</v>
      </c>
      <c r="AJ5434">
        <f t="shared" si="532"/>
        <v>0</v>
      </c>
      <c r="AK5434">
        <v>0</v>
      </c>
      <c r="AL5434" t="str">
        <f>IF(AA5434="","",IFERROR(IF(ISNUMBER('Procytrat 100C'!D435),'Procytrat 100C'!D435,IF(ISNUMBER(SEARCH("12",'Procytrat 100C'!D435)),EDATE(AB5434,12),IF(ISNUMBER(SEARCH("6",'Procytrat 100C'!D435)),EDATE(AB5434,6),IF(ISNUMBER(SEARCH("3",'Procytrat 100C'!D435)),EDATE(AB5434,3),DATEVALUE('Procytrat 100C'!D435))))),""))</f>
        <v/>
      </c>
      <c r="AM5434" t="str">
        <f t="shared" ca="1" si="533"/>
        <v/>
      </c>
    </row>
    <row r="5435" spans="27:39" x14ac:dyDescent="0.3">
      <c r="AA5435" t="str">
        <f>IF(COUNTA('Procytrat 100C'!A436,'Procytrat 100C'!B436,'Procytrat 100C'!C436)&gt;0,"100C","")</f>
        <v/>
      </c>
      <c r="AB5435" t="str">
        <f>IFERROR(IF(ISNUMBER('Procytrat 100C'!A436),'Procytrat 100C'!A436,DATEVALUE('Procytrat 100C'!A436)),"")</f>
        <v/>
      </c>
      <c r="AC5435" t="str">
        <f>IF(AA5435="","",'Procytrat 100C'!B436)</f>
        <v/>
      </c>
      <c r="AD5435" t="str">
        <f>IF(AA5435="","",IFERROR(1*'Procytrat 100C'!C436,IFERROR(_xludf.NUMBERVALUE('Procytrat 100C'!C436,".",","),IFERROR(_xludf.NUMBERVALUE('Procytrat 100C'!C436,",","."),0))))</f>
        <v/>
      </c>
      <c r="AE5435" t="str">
        <f>IF(AA5435="","",'Procytrat 100C'!K436)</f>
        <v/>
      </c>
      <c r="AF5435">
        <f t="shared" si="528"/>
        <v>0</v>
      </c>
      <c r="AG5435" t="str">
        <f t="shared" si="529"/>
        <v/>
      </c>
      <c r="AH5435" t="str">
        <f t="shared" si="530"/>
        <v/>
      </c>
      <c r="AI5435">
        <f t="shared" si="531"/>
        <v>0</v>
      </c>
      <c r="AJ5435">
        <f t="shared" si="532"/>
        <v>0</v>
      </c>
      <c r="AK5435">
        <v>0</v>
      </c>
      <c r="AL5435" t="str">
        <f>IF(AA5435="","",IFERROR(IF(ISNUMBER('Procytrat 100C'!D436),'Procytrat 100C'!D436,IF(ISNUMBER(SEARCH("12",'Procytrat 100C'!D436)),EDATE(AB5435,12),IF(ISNUMBER(SEARCH("6",'Procytrat 100C'!D436)),EDATE(AB5435,6),IF(ISNUMBER(SEARCH("3",'Procytrat 100C'!D436)),EDATE(AB5435,3),DATEVALUE('Procytrat 100C'!D436))))),""))</f>
        <v/>
      </c>
      <c r="AM5435" t="str">
        <f t="shared" ca="1" si="533"/>
        <v/>
      </c>
    </row>
    <row r="5436" spans="27:39" x14ac:dyDescent="0.3">
      <c r="AA5436" t="str">
        <f>IF(COUNTA('Procytrat 100C'!A437,'Procytrat 100C'!B437,'Procytrat 100C'!C437)&gt;0,"100C","")</f>
        <v/>
      </c>
      <c r="AB5436" t="str">
        <f>IFERROR(IF(ISNUMBER('Procytrat 100C'!A437),'Procytrat 100C'!A437,DATEVALUE('Procytrat 100C'!A437)),"")</f>
        <v/>
      </c>
      <c r="AC5436" t="str">
        <f>IF(AA5436="","",'Procytrat 100C'!B437)</f>
        <v/>
      </c>
      <c r="AD5436" t="str">
        <f>IF(AA5436="","",IFERROR(1*'Procytrat 100C'!C437,IFERROR(_xludf.NUMBERVALUE('Procytrat 100C'!C437,".",","),IFERROR(_xludf.NUMBERVALUE('Procytrat 100C'!C437,",","."),0))))</f>
        <v/>
      </c>
      <c r="AE5436" t="str">
        <f>IF(AA5436="","",'Procytrat 100C'!K437)</f>
        <v/>
      </c>
      <c r="AF5436">
        <f t="shared" si="528"/>
        <v>0</v>
      </c>
      <c r="AG5436" t="str">
        <f t="shared" si="529"/>
        <v/>
      </c>
      <c r="AH5436" t="str">
        <f t="shared" si="530"/>
        <v/>
      </c>
      <c r="AI5436">
        <f t="shared" si="531"/>
        <v>0</v>
      </c>
      <c r="AJ5436">
        <f t="shared" si="532"/>
        <v>0</v>
      </c>
      <c r="AK5436">
        <v>0</v>
      </c>
      <c r="AL5436" t="str">
        <f>IF(AA5436="","",IFERROR(IF(ISNUMBER('Procytrat 100C'!D437),'Procytrat 100C'!D437,IF(ISNUMBER(SEARCH("12",'Procytrat 100C'!D437)),EDATE(AB5436,12),IF(ISNUMBER(SEARCH("6",'Procytrat 100C'!D437)),EDATE(AB5436,6),IF(ISNUMBER(SEARCH("3",'Procytrat 100C'!D437)),EDATE(AB5436,3),DATEVALUE('Procytrat 100C'!D437))))),""))</f>
        <v/>
      </c>
      <c r="AM5436" t="str">
        <f t="shared" ca="1" si="533"/>
        <v/>
      </c>
    </row>
    <row r="5437" spans="27:39" x14ac:dyDescent="0.3">
      <c r="AA5437" t="str">
        <f>IF(COUNTA('Procytrat 100C'!A438,'Procytrat 100C'!B438,'Procytrat 100C'!C438)&gt;0,"100C","")</f>
        <v/>
      </c>
      <c r="AB5437" t="str">
        <f>IFERROR(IF(ISNUMBER('Procytrat 100C'!A438),'Procytrat 100C'!A438,DATEVALUE('Procytrat 100C'!A438)),"")</f>
        <v/>
      </c>
      <c r="AC5437" t="str">
        <f>IF(AA5437="","",'Procytrat 100C'!B438)</f>
        <v/>
      </c>
      <c r="AD5437" t="str">
        <f>IF(AA5437="","",IFERROR(1*'Procytrat 100C'!C438,IFERROR(_xludf.NUMBERVALUE('Procytrat 100C'!C438,".",","),IFERROR(_xludf.NUMBERVALUE('Procytrat 100C'!C438,",","."),0))))</f>
        <v/>
      </c>
      <c r="AE5437" t="str">
        <f>IF(AA5437="","",'Procytrat 100C'!K438)</f>
        <v/>
      </c>
      <c r="AF5437">
        <f t="shared" si="528"/>
        <v>0</v>
      </c>
      <c r="AG5437" t="str">
        <f t="shared" si="529"/>
        <v/>
      </c>
      <c r="AH5437" t="str">
        <f t="shared" si="530"/>
        <v/>
      </c>
      <c r="AI5437">
        <f t="shared" si="531"/>
        <v>0</v>
      </c>
      <c r="AJ5437">
        <f t="shared" si="532"/>
        <v>0</v>
      </c>
      <c r="AK5437">
        <v>0</v>
      </c>
      <c r="AL5437" t="str">
        <f>IF(AA5437="","",IFERROR(IF(ISNUMBER('Procytrat 100C'!D438),'Procytrat 100C'!D438,IF(ISNUMBER(SEARCH("12",'Procytrat 100C'!D438)),EDATE(AB5437,12),IF(ISNUMBER(SEARCH("6",'Procytrat 100C'!D438)),EDATE(AB5437,6),IF(ISNUMBER(SEARCH("3",'Procytrat 100C'!D438)),EDATE(AB5437,3),DATEVALUE('Procytrat 100C'!D438))))),""))</f>
        <v/>
      </c>
      <c r="AM5437" t="str">
        <f t="shared" ca="1" si="533"/>
        <v/>
      </c>
    </row>
    <row r="5438" spans="27:39" x14ac:dyDescent="0.3">
      <c r="AA5438" t="str">
        <f>IF(COUNTA('Procytrat 100C'!A439,'Procytrat 100C'!B439,'Procytrat 100C'!C439)&gt;0,"100C","")</f>
        <v/>
      </c>
      <c r="AB5438" t="str">
        <f>IFERROR(IF(ISNUMBER('Procytrat 100C'!A439),'Procytrat 100C'!A439,DATEVALUE('Procytrat 100C'!A439)),"")</f>
        <v/>
      </c>
      <c r="AC5438" t="str">
        <f>IF(AA5438="","",'Procytrat 100C'!B439)</f>
        <v/>
      </c>
      <c r="AD5438" t="str">
        <f>IF(AA5438="","",IFERROR(1*'Procytrat 100C'!C439,IFERROR(_xludf.NUMBERVALUE('Procytrat 100C'!C439,".",","),IFERROR(_xludf.NUMBERVALUE('Procytrat 100C'!C439,",","."),0))))</f>
        <v/>
      </c>
      <c r="AE5438" t="str">
        <f>IF(AA5438="","",'Procytrat 100C'!K439)</f>
        <v/>
      </c>
      <c r="AF5438">
        <f t="shared" si="528"/>
        <v>0</v>
      </c>
      <c r="AG5438" t="str">
        <f t="shared" si="529"/>
        <v/>
      </c>
      <c r="AH5438" t="str">
        <f t="shared" si="530"/>
        <v/>
      </c>
      <c r="AI5438">
        <f t="shared" si="531"/>
        <v>0</v>
      </c>
      <c r="AJ5438">
        <f t="shared" si="532"/>
        <v>0</v>
      </c>
      <c r="AK5438">
        <v>0</v>
      </c>
      <c r="AL5438" t="str">
        <f>IF(AA5438="","",IFERROR(IF(ISNUMBER('Procytrat 100C'!D439),'Procytrat 100C'!D439,IF(ISNUMBER(SEARCH("12",'Procytrat 100C'!D439)),EDATE(AB5438,12),IF(ISNUMBER(SEARCH("6",'Procytrat 100C'!D439)),EDATE(AB5438,6),IF(ISNUMBER(SEARCH("3",'Procytrat 100C'!D439)),EDATE(AB5438,3),DATEVALUE('Procytrat 100C'!D439))))),""))</f>
        <v/>
      </c>
      <c r="AM5438" t="str">
        <f t="shared" ca="1" si="533"/>
        <v/>
      </c>
    </row>
    <row r="5439" spans="27:39" x14ac:dyDescent="0.3">
      <c r="AA5439" t="str">
        <f>IF(COUNTA('Procytrat 100C'!A440,'Procytrat 100C'!B440,'Procytrat 100C'!C440)&gt;0,"100C","")</f>
        <v/>
      </c>
      <c r="AB5439" t="str">
        <f>IFERROR(IF(ISNUMBER('Procytrat 100C'!A440),'Procytrat 100C'!A440,DATEVALUE('Procytrat 100C'!A440)),"")</f>
        <v/>
      </c>
      <c r="AC5439" t="str">
        <f>IF(AA5439="","",'Procytrat 100C'!B440)</f>
        <v/>
      </c>
      <c r="AD5439" t="str">
        <f>IF(AA5439="","",IFERROR(1*'Procytrat 100C'!C440,IFERROR(_xludf.NUMBERVALUE('Procytrat 100C'!C440,".",","),IFERROR(_xludf.NUMBERVALUE('Procytrat 100C'!C440,",","."),0))))</f>
        <v/>
      </c>
      <c r="AE5439" t="str">
        <f>IF(AA5439="","",'Procytrat 100C'!K440)</f>
        <v/>
      </c>
      <c r="AF5439">
        <f t="shared" si="528"/>
        <v>0</v>
      </c>
      <c r="AG5439" t="str">
        <f t="shared" si="529"/>
        <v/>
      </c>
      <c r="AH5439" t="str">
        <f t="shared" si="530"/>
        <v/>
      </c>
      <c r="AI5439">
        <f t="shared" si="531"/>
        <v>0</v>
      </c>
      <c r="AJ5439">
        <f t="shared" si="532"/>
        <v>0</v>
      </c>
      <c r="AK5439">
        <v>0</v>
      </c>
      <c r="AL5439" t="str">
        <f>IF(AA5439="","",IFERROR(IF(ISNUMBER('Procytrat 100C'!D440),'Procytrat 100C'!D440,IF(ISNUMBER(SEARCH("12",'Procytrat 100C'!D440)),EDATE(AB5439,12),IF(ISNUMBER(SEARCH("6",'Procytrat 100C'!D440)),EDATE(AB5439,6),IF(ISNUMBER(SEARCH("3",'Procytrat 100C'!D440)),EDATE(AB5439,3),DATEVALUE('Procytrat 100C'!D440))))),""))</f>
        <v/>
      </c>
      <c r="AM5439" t="str">
        <f t="shared" ca="1" si="533"/>
        <v/>
      </c>
    </row>
    <row r="5440" spans="27:39" x14ac:dyDescent="0.3">
      <c r="AA5440" t="str">
        <f>IF(COUNTA('Procytrat 100C'!A441,'Procytrat 100C'!B441,'Procytrat 100C'!C441)&gt;0,"100C","")</f>
        <v/>
      </c>
      <c r="AB5440" t="str">
        <f>IFERROR(IF(ISNUMBER('Procytrat 100C'!A441),'Procytrat 100C'!A441,DATEVALUE('Procytrat 100C'!A441)),"")</f>
        <v/>
      </c>
      <c r="AC5440" t="str">
        <f>IF(AA5440="","",'Procytrat 100C'!B441)</f>
        <v/>
      </c>
      <c r="AD5440" t="str">
        <f>IF(AA5440="","",IFERROR(1*'Procytrat 100C'!C441,IFERROR(_xludf.NUMBERVALUE('Procytrat 100C'!C441,".",","),IFERROR(_xludf.NUMBERVALUE('Procytrat 100C'!C441,",","."),0))))</f>
        <v/>
      </c>
      <c r="AE5440" t="str">
        <f>IF(AA5440="","",'Procytrat 100C'!K441)</f>
        <v/>
      </c>
      <c r="AF5440">
        <f t="shared" si="528"/>
        <v>0</v>
      </c>
      <c r="AG5440" t="str">
        <f t="shared" si="529"/>
        <v/>
      </c>
      <c r="AH5440" t="str">
        <f t="shared" si="530"/>
        <v/>
      </c>
      <c r="AI5440">
        <f t="shared" si="531"/>
        <v>0</v>
      </c>
      <c r="AJ5440">
        <f t="shared" si="532"/>
        <v>0</v>
      </c>
      <c r="AK5440">
        <v>0</v>
      </c>
      <c r="AL5440" t="str">
        <f>IF(AA5440="","",IFERROR(IF(ISNUMBER('Procytrat 100C'!D441),'Procytrat 100C'!D441,IF(ISNUMBER(SEARCH("12",'Procytrat 100C'!D441)),EDATE(AB5440,12),IF(ISNUMBER(SEARCH("6",'Procytrat 100C'!D441)),EDATE(AB5440,6),IF(ISNUMBER(SEARCH("3",'Procytrat 100C'!D441)),EDATE(AB5440,3),DATEVALUE('Procytrat 100C'!D441))))),""))</f>
        <v/>
      </c>
      <c r="AM5440" t="str">
        <f t="shared" ca="1" si="533"/>
        <v/>
      </c>
    </row>
    <row r="5441" spans="27:39" x14ac:dyDescent="0.3">
      <c r="AA5441" t="str">
        <f>IF(COUNTA('Procytrat 100C'!A442,'Procytrat 100C'!B442,'Procytrat 100C'!C442)&gt;0,"100C","")</f>
        <v/>
      </c>
      <c r="AB5441" t="str">
        <f>IFERROR(IF(ISNUMBER('Procytrat 100C'!A442),'Procytrat 100C'!A442,DATEVALUE('Procytrat 100C'!A442)),"")</f>
        <v/>
      </c>
      <c r="AC5441" t="str">
        <f>IF(AA5441="","",'Procytrat 100C'!B442)</f>
        <v/>
      </c>
      <c r="AD5441" t="str">
        <f>IF(AA5441="","",IFERROR(1*'Procytrat 100C'!C442,IFERROR(_xludf.NUMBERVALUE('Procytrat 100C'!C442,".",","),IFERROR(_xludf.NUMBERVALUE('Procytrat 100C'!C442,",","."),0))))</f>
        <v/>
      </c>
      <c r="AE5441" t="str">
        <f>IF(AA5441="","",'Procytrat 100C'!K442)</f>
        <v/>
      </c>
      <c r="AF5441">
        <f t="shared" si="528"/>
        <v>0</v>
      </c>
      <c r="AG5441" t="str">
        <f t="shared" si="529"/>
        <v/>
      </c>
      <c r="AH5441" t="str">
        <f t="shared" si="530"/>
        <v/>
      </c>
      <c r="AI5441">
        <f t="shared" si="531"/>
        <v>0</v>
      </c>
      <c r="AJ5441">
        <f t="shared" si="532"/>
        <v>0</v>
      </c>
      <c r="AK5441">
        <v>0</v>
      </c>
      <c r="AL5441" t="str">
        <f>IF(AA5441="","",IFERROR(IF(ISNUMBER('Procytrat 100C'!D442),'Procytrat 100C'!D442,IF(ISNUMBER(SEARCH("12",'Procytrat 100C'!D442)),EDATE(AB5441,12),IF(ISNUMBER(SEARCH("6",'Procytrat 100C'!D442)),EDATE(AB5441,6),IF(ISNUMBER(SEARCH("3",'Procytrat 100C'!D442)),EDATE(AB5441,3),DATEVALUE('Procytrat 100C'!D442))))),""))</f>
        <v/>
      </c>
      <c r="AM5441" t="str">
        <f t="shared" ca="1" si="533"/>
        <v/>
      </c>
    </row>
    <row r="5442" spans="27:39" x14ac:dyDescent="0.3">
      <c r="AA5442" t="str">
        <f>IF(COUNTA('Procytrat 100C'!A443,'Procytrat 100C'!B443,'Procytrat 100C'!C443)&gt;0,"100C","")</f>
        <v/>
      </c>
      <c r="AB5442" t="str">
        <f>IFERROR(IF(ISNUMBER('Procytrat 100C'!A443),'Procytrat 100C'!A443,DATEVALUE('Procytrat 100C'!A443)),"")</f>
        <v/>
      </c>
      <c r="AC5442" t="str">
        <f>IF(AA5442="","",'Procytrat 100C'!B443)</f>
        <v/>
      </c>
      <c r="AD5442" t="str">
        <f>IF(AA5442="","",IFERROR(1*'Procytrat 100C'!C443,IFERROR(_xludf.NUMBERVALUE('Procytrat 100C'!C443,".",","),IFERROR(_xludf.NUMBERVALUE('Procytrat 100C'!C443,",","."),0))))</f>
        <v/>
      </c>
      <c r="AE5442" t="str">
        <f>IF(AA5442="","",'Procytrat 100C'!K443)</f>
        <v/>
      </c>
      <c r="AF5442">
        <f t="shared" ref="AF5442:AF5505" si="534">IF(AA5442="",0,--ISNUMBER(SEARCH("aprovado",AE5442)))</f>
        <v>0</v>
      </c>
      <c r="AG5442" t="str">
        <f t="shared" ref="AG5442:AG5505" si="535">IF(AB5442="","",YEAR(AB5442))</f>
        <v/>
      </c>
      <c r="AH5442" t="str">
        <f t="shared" ref="AH5442:AH5505" si="536">IF(AB5442="","",MONTH(AB5442))</f>
        <v/>
      </c>
      <c r="AI5442">
        <f t="shared" ref="AI5442:AI5505" si="537">IF(AB5442="",0,AB5442+ROW()/1000000)</f>
        <v>0</v>
      </c>
      <c r="AJ5442">
        <f t="shared" ref="AJ5442:AJ5505" si="538">--(AA5442&lt;&gt;"")</f>
        <v>0</v>
      </c>
      <c r="AK5442">
        <v>0</v>
      </c>
      <c r="AL5442" t="str">
        <f>IF(AA5442="","",IFERROR(IF(ISNUMBER('Procytrat 100C'!D443),'Procytrat 100C'!D443,IF(ISNUMBER(SEARCH("12",'Procytrat 100C'!D443)),EDATE(AB5442,12),IF(ISNUMBER(SEARCH("6",'Procytrat 100C'!D443)),EDATE(AB5442,6),IF(ISNUMBER(SEARCH("3",'Procytrat 100C'!D443)),EDATE(AB5442,3),DATEVALUE('Procytrat 100C'!D443))))),""))</f>
        <v/>
      </c>
      <c r="AM5442" t="str">
        <f t="shared" ref="AM5442:AM5505" ca="1" si="539">IF(AND(AJ5442=1,AL5442&lt;&gt;"",AL5442&gt;=TODAY(),AG5442=$W$3),AL5442+ROW()/1000000,"")</f>
        <v/>
      </c>
    </row>
    <row r="5443" spans="27:39" x14ac:dyDescent="0.3">
      <c r="AA5443" t="str">
        <f>IF(COUNTA('Procytrat 100C'!A444,'Procytrat 100C'!B444,'Procytrat 100C'!C444)&gt;0,"100C","")</f>
        <v/>
      </c>
      <c r="AB5443" t="str">
        <f>IFERROR(IF(ISNUMBER('Procytrat 100C'!A444),'Procytrat 100C'!A444,DATEVALUE('Procytrat 100C'!A444)),"")</f>
        <v/>
      </c>
      <c r="AC5443" t="str">
        <f>IF(AA5443="","",'Procytrat 100C'!B444)</f>
        <v/>
      </c>
      <c r="AD5443" t="str">
        <f>IF(AA5443="","",IFERROR(1*'Procytrat 100C'!C444,IFERROR(_xludf.NUMBERVALUE('Procytrat 100C'!C444,".",","),IFERROR(_xludf.NUMBERVALUE('Procytrat 100C'!C444,",","."),0))))</f>
        <v/>
      </c>
      <c r="AE5443" t="str">
        <f>IF(AA5443="","",'Procytrat 100C'!K444)</f>
        <v/>
      </c>
      <c r="AF5443">
        <f t="shared" si="534"/>
        <v>0</v>
      </c>
      <c r="AG5443" t="str">
        <f t="shared" si="535"/>
        <v/>
      </c>
      <c r="AH5443" t="str">
        <f t="shared" si="536"/>
        <v/>
      </c>
      <c r="AI5443">
        <f t="shared" si="537"/>
        <v>0</v>
      </c>
      <c r="AJ5443">
        <f t="shared" si="538"/>
        <v>0</v>
      </c>
      <c r="AK5443">
        <v>0</v>
      </c>
      <c r="AL5443" t="str">
        <f>IF(AA5443="","",IFERROR(IF(ISNUMBER('Procytrat 100C'!D444),'Procytrat 100C'!D444,IF(ISNUMBER(SEARCH("12",'Procytrat 100C'!D444)),EDATE(AB5443,12),IF(ISNUMBER(SEARCH("6",'Procytrat 100C'!D444)),EDATE(AB5443,6),IF(ISNUMBER(SEARCH("3",'Procytrat 100C'!D444)),EDATE(AB5443,3),DATEVALUE('Procytrat 100C'!D444))))),""))</f>
        <v/>
      </c>
      <c r="AM5443" t="str">
        <f t="shared" ca="1" si="539"/>
        <v/>
      </c>
    </row>
    <row r="5444" spans="27:39" x14ac:dyDescent="0.3">
      <c r="AA5444" t="str">
        <f>IF(COUNTA('Procytrat 100C'!A445,'Procytrat 100C'!B445,'Procytrat 100C'!C445)&gt;0,"100C","")</f>
        <v/>
      </c>
      <c r="AB5444" t="str">
        <f>IFERROR(IF(ISNUMBER('Procytrat 100C'!A445),'Procytrat 100C'!A445,DATEVALUE('Procytrat 100C'!A445)),"")</f>
        <v/>
      </c>
      <c r="AC5444" t="str">
        <f>IF(AA5444="","",'Procytrat 100C'!B445)</f>
        <v/>
      </c>
      <c r="AD5444" t="str">
        <f>IF(AA5444="","",IFERROR(1*'Procytrat 100C'!C445,IFERROR(_xludf.NUMBERVALUE('Procytrat 100C'!C445,".",","),IFERROR(_xludf.NUMBERVALUE('Procytrat 100C'!C445,",","."),0))))</f>
        <v/>
      </c>
      <c r="AE5444" t="str">
        <f>IF(AA5444="","",'Procytrat 100C'!K445)</f>
        <v/>
      </c>
      <c r="AF5444">
        <f t="shared" si="534"/>
        <v>0</v>
      </c>
      <c r="AG5444" t="str">
        <f t="shared" si="535"/>
        <v/>
      </c>
      <c r="AH5444" t="str">
        <f t="shared" si="536"/>
        <v/>
      </c>
      <c r="AI5444">
        <f t="shared" si="537"/>
        <v>0</v>
      </c>
      <c r="AJ5444">
        <f t="shared" si="538"/>
        <v>0</v>
      </c>
      <c r="AK5444">
        <v>0</v>
      </c>
      <c r="AL5444" t="str">
        <f>IF(AA5444="","",IFERROR(IF(ISNUMBER('Procytrat 100C'!D445),'Procytrat 100C'!D445,IF(ISNUMBER(SEARCH("12",'Procytrat 100C'!D445)),EDATE(AB5444,12),IF(ISNUMBER(SEARCH("6",'Procytrat 100C'!D445)),EDATE(AB5444,6),IF(ISNUMBER(SEARCH("3",'Procytrat 100C'!D445)),EDATE(AB5444,3),DATEVALUE('Procytrat 100C'!D445))))),""))</f>
        <v/>
      </c>
      <c r="AM5444" t="str">
        <f t="shared" ca="1" si="539"/>
        <v/>
      </c>
    </row>
    <row r="5445" spans="27:39" x14ac:dyDescent="0.3">
      <c r="AA5445" t="str">
        <f>IF(COUNTA('Procytrat 100C'!A446,'Procytrat 100C'!B446,'Procytrat 100C'!C446)&gt;0,"100C","")</f>
        <v/>
      </c>
      <c r="AB5445" t="str">
        <f>IFERROR(IF(ISNUMBER('Procytrat 100C'!A446),'Procytrat 100C'!A446,DATEVALUE('Procytrat 100C'!A446)),"")</f>
        <v/>
      </c>
      <c r="AC5445" t="str">
        <f>IF(AA5445="","",'Procytrat 100C'!B446)</f>
        <v/>
      </c>
      <c r="AD5445" t="str">
        <f>IF(AA5445="","",IFERROR(1*'Procytrat 100C'!C446,IFERROR(_xludf.NUMBERVALUE('Procytrat 100C'!C446,".",","),IFERROR(_xludf.NUMBERVALUE('Procytrat 100C'!C446,",","."),0))))</f>
        <v/>
      </c>
      <c r="AE5445" t="str">
        <f>IF(AA5445="","",'Procytrat 100C'!K446)</f>
        <v/>
      </c>
      <c r="AF5445">
        <f t="shared" si="534"/>
        <v>0</v>
      </c>
      <c r="AG5445" t="str">
        <f t="shared" si="535"/>
        <v/>
      </c>
      <c r="AH5445" t="str">
        <f t="shared" si="536"/>
        <v/>
      </c>
      <c r="AI5445">
        <f t="shared" si="537"/>
        <v>0</v>
      </c>
      <c r="AJ5445">
        <f t="shared" si="538"/>
        <v>0</v>
      </c>
      <c r="AK5445">
        <v>0</v>
      </c>
      <c r="AL5445" t="str">
        <f>IF(AA5445="","",IFERROR(IF(ISNUMBER('Procytrat 100C'!D446),'Procytrat 100C'!D446,IF(ISNUMBER(SEARCH("12",'Procytrat 100C'!D446)),EDATE(AB5445,12),IF(ISNUMBER(SEARCH("6",'Procytrat 100C'!D446)),EDATE(AB5445,6),IF(ISNUMBER(SEARCH("3",'Procytrat 100C'!D446)),EDATE(AB5445,3),DATEVALUE('Procytrat 100C'!D446))))),""))</f>
        <v/>
      </c>
      <c r="AM5445" t="str">
        <f t="shared" ca="1" si="539"/>
        <v/>
      </c>
    </row>
    <row r="5446" spans="27:39" x14ac:dyDescent="0.3">
      <c r="AA5446" t="str">
        <f>IF(COUNTA('Procytrat 100C'!A447,'Procytrat 100C'!B447,'Procytrat 100C'!C447)&gt;0,"100C","")</f>
        <v/>
      </c>
      <c r="AB5446" t="str">
        <f>IFERROR(IF(ISNUMBER('Procytrat 100C'!A447),'Procytrat 100C'!A447,DATEVALUE('Procytrat 100C'!A447)),"")</f>
        <v/>
      </c>
      <c r="AC5446" t="str">
        <f>IF(AA5446="","",'Procytrat 100C'!B447)</f>
        <v/>
      </c>
      <c r="AD5446" t="str">
        <f>IF(AA5446="","",IFERROR(1*'Procytrat 100C'!C447,IFERROR(_xludf.NUMBERVALUE('Procytrat 100C'!C447,".",","),IFERROR(_xludf.NUMBERVALUE('Procytrat 100C'!C447,",","."),0))))</f>
        <v/>
      </c>
      <c r="AE5446" t="str">
        <f>IF(AA5446="","",'Procytrat 100C'!K447)</f>
        <v/>
      </c>
      <c r="AF5446">
        <f t="shared" si="534"/>
        <v>0</v>
      </c>
      <c r="AG5446" t="str">
        <f t="shared" si="535"/>
        <v/>
      </c>
      <c r="AH5446" t="str">
        <f t="shared" si="536"/>
        <v/>
      </c>
      <c r="AI5446">
        <f t="shared" si="537"/>
        <v>0</v>
      </c>
      <c r="AJ5446">
        <f t="shared" si="538"/>
        <v>0</v>
      </c>
      <c r="AK5446">
        <v>0</v>
      </c>
      <c r="AL5446" t="str">
        <f>IF(AA5446="","",IFERROR(IF(ISNUMBER('Procytrat 100C'!D447),'Procytrat 100C'!D447,IF(ISNUMBER(SEARCH("12",'Procytrat 100C'!D447)),EDATE(AB5446,12),IF(ISNUMBER(SEARCH("6",'Procytrat 100C'!D447)),EDATE(AB5446,6),IF(ISNUMBER(SEARCH("3",'Procytrat 100C'!D447)),EDATE(AB5446,3),DATEVALUE('Procytrat 100C'!D447))))),""))</f>
        <v/>
      </c>
      <c r="AM5446" t="str">
        <f t="shared" ca="1" si="539"/>
        <v/>
      </c>
    </row>
    <row r="5447" spans="27:39" x14ac:dyDescent="0.3">
      <c r="AA5447" t="str">
        <f>IF(COUNTA('Procytrat 100C'!A448,'Procytrat 100C'!B448,'Procytrat 100C'!C448)&gt;0,"100C","")</f>
        <v/>
      </c>
      <c r="AB5447" t="str">
        <f>IFERROR(IF(ISNUMBER('Procytrat 100C'!A448),'Procytrat 100C'!A448,DATEVALUE('Procytrat 100C'!A448)),"")</f>
        <v/>
      </c>
      <c r="AC5447" t="str">
        <f>IF(AA5447="","",'Procytrat 100C'!B448)</f>
        <v/>
      </c>
      <c r="AD5447" t="str">
        <f>IF(AA5447="","",IFERROR(1*'Procytrat 100C'!C448,IFERROR(_xludf.NUMBERVALUE('Procytrat 100C'!C448,".",","),IFERROR(_xludf.NUMBERVALUE('Procytrat 100C'!C448,",","."),0))))</f>
        <v/>
      </c>
      <c r="AE5447" t="str">
        <f>IF(AA5447="","",'Procytrat 100C'!K448)</f>
        <v/>
      </c>
      <c r="AF5447">
        <f t="shared" si="534"/>
        <v>0</v>
      </c>
      <c r="AG5447" t="str">
        <f t="shared" si="535"/>
        <v/>
      </c>
      <c r="AH5447" t="str">
        <f t="shared" si="536"/>
        <v/>
      </c>
      <c r="AI5447">
        <f t="shared" si="537"/>
        <v>0</v>
      </c>
      <c r="AJ5447">
        <f t="shared" si="538"/>
        <v>0</v>
      </c>
      <c r="AK5447">
        <v>0</v>
      </c>
      <c r="AL5447" t="str">
        <f>IF(AA5447="","",IFERROR(IF(ISNUMBER('Procytrat 100C'!D448),'Procytrat 100C'!D448,IF(ISNUMBER(SEARCH("12",'Procytrat 100C'!D448)),EDATE(AB5447,12),IF(ISNUMBER(SEARCH("6",'Procytrat 100C'!D448)),EDATE(AB5447,6),IF(ISNUMBER(SEARCH("3",'Procytrat 100C'!D448)),EDATE(AB5447,3),DATEVALUE('Procytrat 100C'!D448))))),""))</f>
        <v/>
      </c>
      <c r="AM5447" t="str">
        <f t="shared" ca="1" si="539"/>
        <v/>
      </c>
    </row>
    <row r="5448" spans="27:39" x14ac:dyDescent="0.3">
      <c r="AA5448" t="str">
        <f>IF(COUNTA('Procytrat 100C'!A449,'Procytrat 100C'!B449,'Procytrat 100C'!C449)&gt;0,"100C","")</f>
        <v/>
      </c>
      <c r="AB5448" t="str">
        <f>IFERROR(IF(ISNUMBER('Procytrat 100C'!A449),'Procytrat 100C'!A449,DATEVALUE('Procytrat 100C'!A449)),"")</f>
        <v/>
      </c>
      <c r="AC5448" t="str">
        <f>IF(AA5448="","",'Procytrat 100C'!B449)</f>
        <v/>
      </c>
      <c r="AD5448" t="str">
        <f>IF(AA5448="","",IFERROR(1*'Procytrat 100C'!C449,IFERROR(_xludf.NUMBERVALUE('Procytrat 100C'!C449,".",","),IFERROR(_xludf.NUMBERVALUE('Procytrat 100C'!C449,",","."),0))))</f>
        <v/>
      </c>
      <c r="AE5448" t="str">
        <f>IF(AA5448="","",'Procytrat 100C'!K449)</f>
        <v/>
      </c>
      <c r="AF5448">
        <f t="shared" si="534"/>
        <v>0</v>
      </c>
      <c r="AG5448" t="str">
        <f t="shared" si="535"/>
        <v/>
      </c>
      <c r="AH5448" t="str">
        <f t="shared" si="536"/>
        <v/>
      </c>
      <c r="AI5448">
        <f t="shared" si="537"/>
        <v>0</v>
      </c>
      <c r="AJ5448">
        <f t="shared" si="538"/>
        <v>0</v>
      </c>
      <c r="AK5448">
        <v>0</v>
      </c>
      <c r="AL5448" t="str">
        <f>IF(AA5448="","",IFERROR(IF(ISNUMBER('Procytrat 100C'!D449),'Procytrat 100C'!D449,IF(ISNUMBER(SEARCH("12",'Procytrat 100C'!D449)),EDATE(AB5448,12),IF(ISNUMBER(SEARCH("6",'Procytrat 100C'!D449)),EDATE(AB5448,6),IF(ISNUMBER(SEARCH("3",'Procytrat 100C'!D449)),EDATE(AB5448,3),DATEVALUE('Procytrat 100C'!D449))))),""))</f>
        <v/>
      </c>
      <c r="AM5448" t="str">
        <f t="shared" ca="1" si="539"/>
        <v/>
      </c>
    </row>
    <row r="5449" spans="27:39" x14ac:dyDescent="0.3">
      <c r="AA5449" t="str">
        <f>IF(COUNTA('Procytrat 100C'!A450,'Procytrat 100C'!B450,'Procytrat 100C'!C450)&gt;0,"100C","")</f>
        <v/>
      </c>
      <c r="AB5449" t="str">
        <f>IFERROR(IF(ISNUMBER('Procytrat 100C'!A450),'Procytrat 100C'!A450,DATEVALUE('Procytrat 100C'!A450)),"")</f>
        <v/>
      </c>
      <c r="AC5449" t="str">
        <f>IF(AA5449="","",'Procytrat 100C'!B450)</f>
        <v/>
      </c>
      <c r="AD5449" t="str">
        <f>IF(AA5449="","",IFERROR(1*'Procytrat 100C'!C450,IFERROR(_xludf.NUMBERVALUE('Procytrat 100C'!C450,".",","),IFERROR(_xludf.NUMBERVALUE('Procytrat 100C'!C450,",","."),0))))</f>
        <v/>
      </c>
      <c r="AE5449" t="str">
        <f>IF(AA5449="","",'Procytrat 100C'!K450)</f>
        <v/>
      </c>
      <c r="AF5449">
        <f t="shared" si="534"/>
        <v>0</v>
      </c>
      <c r="AG5449" t="str">
        <f t="shared" si="535"/>
        <v/>
      </c>
      <c r="AH5449" t="str">
        <f t="shared" si="536"/>
        <v/>
      </c>
      <c r="AI5449">
        <f t="shared" si="537"/>
        <v>0</v>
      </c>
      <c r="AJ5449">
        <f t="shared" si="538"/>
        <v>0</v>
      </c>
      <c r="AK5449">
        <v>0</v>
      </c>
      <c r="AL5449" t="str">
        <f>IF(AA5449="","",IFERROR(IF(ISNUMBER('Procytrat 100C'!D450),'Procytrat 100C'!D450,IF(ISNUMBER(SEARCH("12",'Procytrat 100C'!D450)),EDATE(AB5449,12),IF(ISNUMBER(SEARCH("6",'Procytrat 100C'!D450)),EDATE(AB5449,6),IF(ISNUMBER(SEARCH("3",'Procytrat 100C'!D450)),EDATE(AB5449,3),DATEVALUE('Procytrat 100C'!D450))))),""))</f>
        <v/>
      </c>
      <c r="AM5449" t="str">
        <f t="shared" ca="1" si="539"/>
        <v/>
      </c>
    </row>
    <row r="5450" spans="27:39" x14ac:dyDescent="0.3">
      <c r="AA5450" t="str">
        <f>IF(COUNTA('Procytrat 100C'!A451,'Procytrat 100C'!B451,'Procytrat 100C'!C451)&gt;0,"100C","")</f>
        <v/>
      </c>
      <c r="AB5450" t="str">
        <f>IFERROR(IF(ISNUMBER('Procytrat 100C'!A451),'Procytrat 100C'!A451,DATEVALUE('Procytrat 100C'!A451)),"")</f>
        <v/>
      </c>
      <c r="AC5450" t="str">
        <f>IF(AA5450="","",'Procytrat 100C'!B451)</f>
        <v/>
      </c>
      <c r="AD5450" t="str">
        <f>IF(AA5450="","",IFERROR(1*'Procytrat 100C'!C451,IFERROR(_xludf.NUMBERVALUE('Procytrat 100C'!C451,".",","),IFERROR(_xludf.NUMBERVALUE('Procytrat 100C'!C451,",","."),0))))</f>
        <v/>
      </c>
      <c r="AE5450" t="str">
        <f>IF(AA5450="","",'Procytrat 100C'!K451)</f>
        <v/>
      </c>
      <c r="AF5450">
        <f t="shared" si="534"/>
        <v>0</v>
      </c>
      <c r="AG5450" t="str">
        <f t="shared" si="535"/>
        <v/>
      </c>
      <c r="AH5450" t="str">
        <f t="shared" si="536"/>
        <v/>
      </c>
      <c r="AI5450">
        <f t="shared" si="537"/>
        <v>0</v>
      </c>
      <c r="AJ5450">
        <f t="shared" si="538"/>
        <v>0</v>
      </c>
      <c r="AK5450">
        <v>0</v>
      </c>
      <c r="AL5450" t="str">
        <f>IF(AA5450="","",IFERROR(IF(ISNUMBER('Procytrat 100C'!D451),'Procytrat 100C'!D451,IF(ISNUMBER(SEARCH("12",'Procytrat 100C'!D451)),EDATE(AB5450,12),IF(ISNUMBER(SEARCH("6",'Procytrat 100C'!D451)),EDATE(AB5450,6),IF(ISNUMBER(SEARCH("3",'Procytrat 100C'!D451)),EDATE(AB5450,3),DATEVALUE('Procytrat 100C'!D451))))),""))</f>
        <v/>
      </c>
      <c r="AM5450" t="str">
        <f t="shared" ca="1" si="539"/>
        <v/>
      </c>
    </row>
    <row r="5451" spans="27:39" x14ac:dyDescent="0.3">
      <c r="AA5451" t="str">
        <f>IF(COUNTA('Procytrat 100C'!A452,'Procytrat 100C'!B452,'Procytrat 100C'!C452)&gt;0,"100C","")</f>
        <v/>
      </c>
      <c r="AB5451" t="str">
        <f>IFERROR(IF(ISNUMBER('Procytrat 100C'!A452),'Procytrat 100C'!A452,DATEVALUE('Procytrat 100C'!A452)),"")</f>
        <v/>
      </c>
      <c r="AC5451" t="str">
        <f>IF(AA5451="","",'Procytrat 100C'!B452)</f>
        <v/>
      </c>
      <c r="AD5451" t="str">
        <f>IF(AA5451="","",IFERROR(1*'Procytrat 100C'!C452,IFERROR(_xludf.NUMBERVALUE('Procytrat 100C'!C452,".",","),IFERROR(_xludf.NUMBERVALUE('Procytrat 100C'!C452,",","."),0))))</f>
        <v/>
      </c>
      <c r="AE5451" t="str">
        <f>IF(AA5451="","",'Procytrat 100C'!K452)</f>
        <v/>
      </c>
      <c r="AF5451">
        <f t="shared" si="534"/>
        <v>0</v>
      </c>
      <c r="AG5451" t="str">
        <f t="shared" si="535"/>
        <v/>
      </c>
      <c r="AH5451" t="str">
        <f t="shared" si="536"/>
        <v/>
      </c>
      <c r="AI5451">
        <f t="shared" si="537"/>
        <v>0</v>
      </c>
      <c r="AJ5451">
        <f t="shared" si="538"/>
        <v>0</v>
      </c>
      <c r="AK5451">
        <v>0</v>
      </c>
      <c r="AL5451" t="str">
        <f>IF(AA5451="","",IFERROR(IF(ISNUMBER('Procytrat 100C'!D452),'Procytrat 100C'!D452,IF(ISNUMBER(SEARCH("12",'Procytrat 100C'!D452)),EDATE(AB5451,12),IF(ISNUMBER(SEARCH("6",'Procytrat 100C'!D452)),EDATE(AB5451,6),IF(ISNUMBER(SEARCH("3",'Procytrat 100C'!D452)),EDATE(AB5451,3),DATEVALUE('Procytrat 100C'!D452))))),""))</f>
        <v/>
      </c>
      <c r="AM5451" t="str">
        <f t="shared" ca="1" si="539"/>
        <v/>
      </c>
    </row>
    <row r="5452" spans="27:39" x14ac:dyDescent="0.3">
      <c r="AA5452" t="str">
        <f>IF(COUNTA('Procytrat 100C'!A453,'Procytrat 100C'!B453,'Procytrat 100C'!C453)&gt;0,"100C","")</f>
        <v/>
      </c>
      <c r="AB5452" t="str">
        <f>IFERROR(IF(ISNUMBER('Procytrat 100C'!A453),'Procytrat 100C'!A453,DATEVALUE('Procytrat 100C'!A453)),"")</f>
        <v/>
      </c>
      <c r="AC5452" t="str">
        <f>IF(AA5452="","",'Procytrat 100C'!B453)</f>
        <v/>
      </c>
      <c r="AD5452" t="str">
        <f>IF(AA5452="","",IFERROR(1*'Procytrat 100C'!C453,IFERROR(_xludf.NUMBERVALUE('Procytrat 100C'!C453,".",","),IFERROR(_xludf.NUMBERVALUE('Procytrat 100C'!C453,",","."),0))))</f>
        <v/>
      </c>
      <c r="AE5452" t="str">
        <f>IF(AA5452="","",'Procytrat 100C'!K453)</f>
        <v/>
      </c>
      <c r="AF5452">
        <f t="shared" si="534"/>
        <v>0</v>
      </c>
      <c r="AG5452" t="str">
        <f t="shared" si="535"/>
        <v/>
      </c>
      <c r="AH5452" t="str">
        <f t="shared" si="536"/>
        <v/>
      </c>
      <c r="AI5452">
        <f t="shared" si="537"/>
        <v>0</v>
      </c>
      <c r="AJ5452">
        <f t="shared" si="538"/>
        <v>0</v>
      </c>
      <c r="AK5452">
        <v>0</v>
      </c>
      <c r="AL5452" t="str">
        <f>IF(AA5452="","",IFERROR(IF(ISNUMBER('Procytrat 100C'!D453),'Procytrat 100C'!D453,IF(ISNUMBER(SEARCH("12",'Procytrat 100C'!D453)),EDATE(AB5452,12),IF(ISNUMBER(SEARCH("6",'Procytrat 100C'!D453)),EDATE(AB5452,6),IF(ISNUMBER(SEARCH("3",'Procytrat 100C'!D453)),EDATE(AB5452,3),DATEVALUE('Procytrat 100C'!D453))))),""))</f>
        <v/>
      </c>
      <c r="AM5452" t="str">
        <f t="shared" ca="1" si="539"/>
        <v/>
      </c>
    </row>
    <row r="5453" spans="27:39" x14ac:dyDescent="0.3">
      <c r="AA5453" t="str">
        <f>IF(COUNTA('Procytrat 100C'!A454,'Procytrat 100C'!B454,'Procytrat 100C'!C454)&gt;0,"100C","")</f>
        <v/>
      </c>
      <c r="AB5453" t="str">
        <f>IFERROR(IF(ISNUMBER('Procytrat 100C'!A454),'Procytrat 100C'!A454,DATEVALUE('Procytrat 100C'!A454)),"")</f>
        <v/>
      </c>
      <c r="AC5453" t="str">
        <f>IF(AA5453="","",'Procytrat 100C'!B454)</f>
        <v/>
      </c>
      <c r="AD5453" t="str">
        <f>IF(AA5453="","",IFERROR(1*'Procytrat 100C'!C454,IFERROR(_xludf.NUMBERVALUE('Procytrat 100C'!C454,".",","),IFERROR(_xludf.NUMBERVALUE('Procytrat 100C'!C454,",","."),0))))</f>
        <v/>
      </c>
      <c r="AE5453" t="str">
        <f>IF(AA5453="","",'Procytrat 100C'!K454)</f>
        <v/>
      </c>
      <c r="AF5453">
        <f t="shared" si="534"/>
        <v>0</v>
      </c>
      <c r="AG5453" t="str">
        <f t="shared" si="535"/>
        <v/>
      </c>
      <c r="AH5453" t="str">
        <f t="shared" si="536"/>
        <v/>
      </c>
      <c r="AI5453">
        <f t="shared" si="537"/>
        <v>0</v>
      </c>
      <c r="AJ5453">
        <f t="shared" si="538"/>
        <v>0</v>
      </c>
      <c r="AK5453">
        <v>0</v>
      </c>
      <c r="AL5453" t="str">
        <f>IF(AA5453="","",IFERROR(IF(ISNUMBER('Procytrat 100C'!D454),'Procytrat 100C'!D454,IF(ISNUMBER(SEARCH("12",'Procytrat 100C'!D454)),EDATE(AB5453,12),IF(ISNUMBER(SEARCH("6",'Procytrat 100C'!D454)),EDATE(AB5453,6),IF(ISNUMBER(SEARCH("3",'Procytrat 100C'!D454)),EDATE(AB5453,3),DATEVALUE('Procytrat 100C'!D454))))),""))</f>
        <v/>
      </c>
      <c r="AM5453" t="str">
        <f t="shared" ca="1" si="539"/>
        <v/>
      </c>
    </row>
    <row r="5454" spans="27:39" x14ac:dyDescent="0.3">
      <c r="AA5454" t="str">
        <f>IF(COUNTA('Procytrat 100C'!A455,'Procytrat 100C'!B455,'Procytrat 100C'!C455)&gt;0,"100C","")</f>
        <v/>
      </c>
      <c r="AB5454" t="str">
        <f>IFERROR(IF(ISNUMBER('Procytrat 100C'!A455),'Procytrat 100C'!A455,DATEVALUE('Procytrat 100C'!A455)),"")</f>
        <v/>
      </c>
      <c r="AC5454" t="str">
        <f>IF(AA5454="","",'Procytrat 100C'!B455)</f>
        <v/>
      </c>
      <c r="AD5454" t="str">
        <f>IF(AA5454="","",IFERROR(1*'Procytrat 100C'!C455,IFERROR(_xludf.NUMBERVALUE('Procytrat 100C'!C455,".",","),IFERROR(_xludf.NUMBERVALUE('Procytrat 100C'!C455,",","."),0))))</f>
        <v/>
      </c>
      <c r="AE5454" t="str">
        <f>IF(AA5454="","",'Procytrat 100C'!K455)</f>
        <v/>
      </c>
      <c r="AF5454">
        <f t="shared" si="534"/>
        <v>0</v>
      </c>
      <c r="AG5454" t="str">
        <f t="shared" si="535"/>
        <v/>
      </c>
      <c r="AH5454" t="str">
        <f t="shared" si="536"/>
        <v/>
      </c>
      <c r="AI5454">
        <f t="shared" si="537"/>
        <v>0</v>
      </c>
      <c r="AJ5454">
        <f t="shared" si="538"/>
        <v>0</v>
      </c>
      <c r="AK5454">
        <v>0</v>
      </c>
      <c r="AL5454" t="str">
        <f>IF(AA5454="","",IFERROR(IF(ISNUMBER('Procytrat 100C'!D455),'Procytrat 100C'!D455,IF(ISNUMBER(SEARCH("12",'Procytrat 100C'!D455)),EDATE(AB5454,12),IF(ISNUMBER(SEARCH("6",'Procytrat 100C'!D455)),EDATE(AB5454,6),IF(ISNUMBER(SEARCH("3",'Procytrat 100C'!D455)),EDATE(AB5454,3),DATEVALUE('Procytrat 100C'!D455))))),""))</f>
        <v/>
      </c>
      <c r="AM5454" t="str">
        <f t="shared" ca="1" si="539"/>
        <v/>
      </c>
    </row>
    <row r="5455" spans="27:39" x14ac:dyDescent="0.3">
      <c r="AA5455" t="str">
        <f>IF(COUNTA('Procytrat 100C'!A456,'Procytrat 100C'!B456,'Procytrat 100C'!C456)&gt;0,"100C","")</f>
        <v/>
      </c>
      <c r="AB5455" t="str">
        <f>IFERROR(IF(ISNUMBER('Procytrat 100C'!A456),'Procytrat 100C'!A456,DATEVALUE('Procytrat 100C'!A456)),"")</f>
        <v/>
      </c>
      <c r="AC5455" t="str">
        <f>IF(AA5455="","",'Procytrat 100C'!B456)</f>
        <v/>
      </c>
      <c r="AD5455" t="str">
        <f>IF(AA5455="","",IFERROR(1*'Procytrat 100C'!C456,IFERROR(_xludf.NUMBERVALUE('Procytrat 100C'!C456,".",","),IFERROR(_xludf.NUMBERVALUE('Procytrat 100C'!C456,",","."),0))))</f>
        <v/>
      </c>
      <c r="AE5455" t="str">
        <f>IF(AA5455="","",'Procytrat 100C'!K456)</f>
        <v/>
      </c>
      <c r="AF5455">
        <f t="shared" si="534"/>
        <v>0</v>
      </c>
      <c r="AG5455" t="str">
        <f t="shared" si="535"/>
        <v/>
      </c>
      <c r="AH5455" t="str">
        <f t="shared" si="536"/>
        <v/>
      </c>
      <c r="AI5455">
        <f t="shared" si="537"/>
        <v>0</v>
      </c>
      <c r="AJ5455">
        <f t="shared" si="538"/>
        <v>0</v>
      </c>
      <c r="AK5455">
        <v>0</v>
      </c>
      <c r="AL5455" t="str">
        <f>IF(AA5455="","",IFERROR(IF(ISNUMBER('Procytrat 100C'!D456),'Procytrat 100C'!D456,IF(ISNUMBER(SEARCH("12",'Procytrat 100C'!D456)),EDATE(AB5455,12),IF(ISNUMBER(SEARCH("6",'Procytrat 100C'!D456)),EDATE(AB5455,6),IF(ISNUMBER(SEARCH("3",'Procytrat 100C'!D456)),EDATE(AB5455,3),DATEVALUE('Procytrat 100C'!D456))))),""))</f>
        <v/>
      </c>
      <c r="AM5455" t="str">
        <f t="shared" ca="1" si="539"/>
        <v/>
      </c>
    </row>
    <row r="5456" spans="27:39" x14ac:dyDescent="0.3">
      <c r="AA5456" t="str">
        <f>IF(COUNTA('Procytrat 100C'!A457,'Procytrat 100C'!B457,'Procytrat 100C'!C457)&gt;0,"100C","")</f>
        <v/>
      </c>
      <c r="AB5456" t="str">
        <f>IFERROR(IF(ISNUMBER('Procytrat 100C'!A457),'Procytrat 100C'!A457,DATEVALUE('Procytrat 100C'!A457)),"")</f>
        <v/>
      </c>
      <c r="AC5456" t="str">
        <f>IF(AA5456="","",'Procytrat 100C'!B457)</f>
        <v/>
      </c>
      <c r="AD5456" t="str">
        <f>IF(AA5456="","",IFERROR(1*'Procytrat 100C'!C457,IFERROR(_xludf.NUMBERVALUE('Procytrat 100C'!C457,".",","),IFERROR(_xludf.NUMBERVALUE('Procytrat 100C'!C457,",","."),0))))</f>
        <v/>
      </c>
      <c r="AE5456" t="str">
        <f>IF(AA5456="","",'Procytrat 100C'!K457)</f>
        <v/>
      </c>
      <c r="AF5456">
        <f t="shared" si="534"/>
        <v>0</v>
      </c>
      <c r="AG5456" t="str">
        <f t="shared" si="535"/>
        <v/>
      </c>
      <c r="AH5456" t="str">
        <f t="shared" si="536"/>
        <v/>
      </c>
      <c r="AI5456">
        <f t="shared" si="537"/>
        <v>0</v>
      </c>
      <c r="AJ5456">
        <f t="shared" si="538"/>
        <v>0</v>
      </c>
      <c r="AK5456">
        <v>0</v>
      </c>
      <c r="AL5456" t="str">
        <f>IF(AA5456="","",IFERROR(IF(ISNUMBER('Procytrat 100C'!D457),'Procytrat 100C'!D457,IF(ISNUMBER(SEARCH("12",'Procytrat 100C'!D457)),EDATE(AB5456,12),IF(ISNUMBER(SEARCH("6",'Procytrat 100C'!D457)),EDATE(AB5456,6),IF(ISNUMBER(SEARCH("3",'Procytrat 100C'!D457)),EDATE(AB5456,3),DATEVALUE('Procytrat 100C'!D457))))),""))</f>
        <v/>
      </c>
      <c r="AM5456" t="str">
        <f t="shared" ca="1" si="539"/>
        <v/>
      </c>
    </row>
    <row r="5457" spans="27:39" x14ac:dyDescent="0.3">
      <c r="AA5457" t="str">
        <f>IF(COUNTA('Procytrat 100C'!A458,'Procytrat 100C'!B458,'Procytrat 100C'!C458)&gt;0,"100C","")</f>
        <v/>
      </c>
      <c r="AB5457" t="str">
        <f>IFERROR(IF(ISNUMBER('Procytrat 100C'!A458),'Procytrat 100C'!A458,DATEVALUE('Procytrat 100C'!A458)),"")</f>
        <v/>
      </c>
      <c r="AC5457" t="str">
        <f>IF(AA5457="","",'Procytrat 100C'!B458)</f>
        <v/>
      </c>
      <c r="AD5457" t="str">
        <f>IF(AA5457="","",IFERROR(1*'Procytrat 100C'!C458,IFERROR(_xludf.NUMBERVALUE('Procytrat 100C'!C458,".",","),IFERROR(_xludf.NUMBERVALUE('Procytrat 100C'!C458,",","."),0))))</f>
        <v/>
      </c>
      <c r="AE5457" t="str">
        <f>IF(AA5457="","",'Procytrat 100C'!K458)</f>
        <v/>
      </c>
      <c r="AF5457">
        <f t="shared" si="534"/>
        <v>0</v>
      </c>
      <c r="AG5457" t="str">
        <f t="shared" si="535"/>
        <v/>
      </c>
      <c r="AH5457" t="str">
        <f t="shared" si="536"/>
        <v/>
      </c>
      <c r="AI5457">
        <f t="shared" si="537"/>
        <v>0</v>
      </c>
      <c r="AJ5457">
        <f t="shared" si="538"/>
        <v>0</v>
      </c>
      <c r="AK5457">
        <v>0</v>
      </c>
      <c r="AL5457" t="str">
        <f>IF(AA5457="","",IFERROR(IF(ISNUMBER('Procytrat 100C'!D458),'Procytrat 100C'!D458,IF(ISNUMBER(SEARCH("12",'Procytrat 100C'!D458)),EDATE(AB5457,12),IF(ISNUMBER(SEARCH("6",'Procytrat 100C'!D458)),EDATE(AB5457,6),IF(ISNUMBER(SEARCH("3",'Procytrat 100C'!D458)),EDATE(AB5457,3),DATEVALUE('Procytrat 100C'!D458))))),""))</f>
        <v/>
      </c>
      <c r="AM5457" t="str">
        <f t="shared" ca="1" si="539"/>
        <v/>
      </c>
    </row>
    <row r="5458" spans="27:39" x14ac:dyDescent="0.3">
      <c r="AA5458" t="str">
        <f>IF(COUNTA('Procytrat 100C'!A459,'Procytrat 100C'!B459,'Procytrat 100C'!C459)&gt;0,"100C","")</f>
        <v/>
      </c>
      <c r="AB5458" t="str">
        <f>IFERROR(IF(ISNUMBER('Procytrat 100C'!A459),'Procytrat 100C'!A459,DATEVALUE('Procytrat 100C'!A459)),"")</f>
        <v/>
      </c>
      <c r="AC5458" t="str">
        <f>IF(AA5458="","",'Procytrat 100C'!B459)</f>
        <v/>
      </c>
      <c r="AD5458" t="str">
        <f>IF(AA5458="","",IFERROR(1*'Procytrat 100C'!C459,IFERROR(_xludf.NUMBERVALUE('Procytrat 100C'!C459,".",","),IFERROR(_xludf.NUMBERVALUE('Procytrat 100C'!C459,",","."),0))))</f>
        <v/>
      </c>
      <c r="AE5458" t="str">
        <f>IF(AA5458="","",'Procytrat 100C'!K459)</f>
        <v/>
      </c>
      <c r="AF5458">
        <f t="shared" si="534"/>
        <v>0</v>
      </c>
      <c r="AG5458" t="str">
        <f t="shared" si="535"/>
        <v/>
      </c>
      <c r="AH5458" t="str">
        <f t="shared" si="536"/>
        <v/>
      </c>
      <c r="AI5458">
        <f t="shared" si="537"/>
        <v>0</v>
      </c>
      <c r="AJ5458">
        <f t="shared" si="538"/>
        <v>0</v>
      </c>
      <c r="AK5458">
        <v>0</v>
      </c>
      <c r="AL5458" t="str">
        <f>IF(AA5458="","",IFERROR(IF(ISNUMBER('Procytrat 100C'!D459),'Procytrat 100C'!D459,IF(ISNUMBER(SEARCH("12",'Procytrat 100C'!D459)),EDATE(AB5458,12),IF(ISNUMBER(SEARCH("6",'Procytrat 100C'!D459)),EDATE(AB5458,6),IF(ISNUMBER(SEARCH("3",'Procytrat 100C'!D459)),EDATE(AB5458,3),DATEVALUE('Procytrat 100C'!D459))))),""))</f>
        <v/>
      </c>
      <c r="AM5458" t="str">
        <f t="shared" ca="1" si="539"/>
        <v/>
      </c>
    </row>
    <row r="5459" spans="27:39" x14ac:dyDescent="0.3">
      <c r="AA5459" t="str">
        <f>IF(COUNTA('Procytrat 100C'!A460,'Procytrat 100C'!B460,'Procytrat 100C'!C460)&gt;0,"100C","")</f>
        <v/>
      </c>
      <c r="AB5459" t="str">
        <f>IFERROR(IF(ISNUMBER('Procytrat 100C'!A460),'Procytrat 100C'!A460,DATEVALUE('Procytrat 100C'!A460)),"")</f>
        <v/>
      </c>
      <c r="AC5459" t="str">
        <f>IF(AA5459="","",'Procytrat 100C'!B460)</f>
        <v/>
      </c>
      <c r="AD5459" t="str">
        <f>IF(AA5459="","",IFERROR(1*'Procytrat 100C'!C460,IFERROR(_xludf.NUMBERVALUE('Procytrat 100C'!C460,".",","),IFERROR(_xludf.NUMBERVALUE('Procytrat 100C'!C460,",","."),0))))</f>
        <v/>
      </c>
      <c r="AE5459" t="str">
        <f>IF(AA5459="","",'Procytrat 100C'!K460)</f>
        <v/>
      </c>
      <c r="AF5459">
        <f t="shared" si="534"/>
        <v>0</v>
      </c>
      <c r="AG5459" t="str">
        <f t="shared" si="535"/>
        <v/>
      </c>
      <c r="AH5459" t="str">
        <f t="shared" si="536"/>
        <v/>
      </c>
      <c r="AI5459">
        <f t="shared" si="537"/>
        <v>0</v>
      </c>
      <c r="AJ5459">
        <f t="shared" si="538"/>
        <v>0</v>
      </c>
      <c r="AK5459">
        <v>0</v>
      </c>
      <c r="AL5459" t="str">
        <f>IF(AA5459="","",IFERROR(IF(ISNUMBER('Procytrat 100C'!D460),'Procytrat 100C'!D460,IF(ISNUMBER(SEARCH("12",'Procytrat 100C'!D460)),EDATE(AB5459,12),IF(ISNUMBER(SEARCH("6",'Procytrat 100C'!D460)),EDATE(AB5459,6),IF(ISNUMBER(SEARCH("3",'Procytrat 100C'!D460)),EDATE(AB5459,3),DATEVALUE('Procytrat 100C'!D460))))),""))</f>
        <v/>
      </c>
      <c r="AM5459" t="str">
        <f t="shared" ca="1" si="539"/>
        <v/>
      </c>
    </row>
    <row r="5460" spans="27:39" x14ac:dyDescent="0.3">
      <c r="AA5460" t="str">
        <f>IF(COUNTA('Procytrat 100C'!A461,'Procytrat 100C'!B461,'Procytrat 100C'!C461)&gt;0,"100C","")</f>
        <v/>
      </c>
      <c r="AB5460" t="str">
        <f>IFERROR(IF(ISNUMBER('Procytrat 100C'!A461),'Procytrat 100C'!A461,DATEVALUE('Procytrat 100C'!A461)),"")</f>
        <v/>
      </c>
      <c r="AC5460" t="str">
        <f>IF(AA5460="","",'Procytrat 100C'!B461)</f>
        <v/>
      </c>
      <c r="AD5460" t="str">
        <f>IF(AA5460="","",IFERROR(1*'Procytrat 100C'!C461,IFERROR(_xludf.NUMBERVALUE('Procytrat 100C'!C461,".",","),IFERROR(_xludf.NUMBERVALUE('Procytrat 100C'!C461,",","."),0))))</f>
        <v/>
      </c>
      <c r="AE5460" t="str">
        <f>IF(AA5460="","",'Procytrat 100C'!K461)</f>
        <v/>
      </c>
      <c r="AF5460">
        <f t="shared" si="534"/>
        <v>0</v>
      </c>
      <c r="AG5460" t="str">
        <f t="shared" si="535"/>
        <v/>
      </c>
      <c r="AH5460" t="str">
        <f t="shared" si="536"/>
        <v/>
      </c>
      <c r="AI5460">
        <f t="shared" si="537"/>
        <v>0</v>
      </c>
      <c r="AJ5460">
        <f t="shared" si="538"/>
        <v>0</v>
      </c>
      <c r="AK5460">
        <v>0</v>
      </c>
      <c r="AL5460" t="str">
        <f>IF(AA5460="","",IFERROR(IF(ISNUMBER('Procytrat 100C'!D461),'Procytrat 100C'!D461,IF(ISNUMBER(SEARCH("12",'Procytrat 100C'!D461)),EDATE(AB5460,12),IF(ISNUMBER(SEARCH("6",'Procytrat 100C'!D461)),EDATE(AB5460,6),IF(ISNUMBER(SEARCH("3",'Procytrat 100C'!D461)),EDATE(AB5460,3),DATEVALUE('Procytrat 100C'!D461))))),""))</f>
        <v/>
      </c>
      <c r="AM5460" t="str">
        <f t="shared" ca="1" si="539"/>
        <v/>
      </c>
    </row>
    <row r="5461" spans="27:39" x14ac:dyDescent="0.3">
      <c r="AA5461" t="str">
        <f>IF(COUNTA('Procytrat 100C'!A462,'Procytrat 100C'!B462,'Procytrat 100C'!C462)&gt;0,"100C","")</f>
        <v/>
      </c>
      <c r="AB5461" t="str">
        <f>IFERROR(IF(ISNUMBER('Procytrat 100C'!A462),'Procytrat 100C'!A462,DATEVALUE('Procytrat 100C'!A462)),"")</f>
        <v/>
      </c>
      <c r="AC5461" t="str">
        <f>IF(AA5461="","",'Procytrat 100C'!B462)</f>
        <v/>
      </c>
      <c r="AD5461" t="str">
        <f>IF(AA5461="","",IFERROR(1*'Procytrat 100C'!C462,IFERROR(_xludf.NUMBERVALUE('Procytrat 100C'!C462,".",","),IFERROR(_xludf.NUMBERVALUE('Procytrat 100C'!C462,",","."),0))))</f>
        <v/>
      </c>
      <c r="AE5461" t="str">
        <f>IF(AA5461="","",'Procytrat 100C'!K462)</f>
        <v/>
      </c>
      <c r="AF5461">
        <f t="shared" si="534"/>
        <v>0</v>
      </c>
      <c r="AG5461" t="str">
        <f t="shared" si="535"/>
        <v/>
      </c>
      <c r="AH5461" t="str">
        <f t="shared" si="536"/>
        <v/>
      </c>
      <c r="AI5461">
        <f t="shared" si="537"/>
        <v>0</v>
      </c>
      <c r="AJ5461">
        <f t="shared" si="538"/>
        <v>0</v>
      </c>
      <c r="AK5461">
        <v>0</v>
      </c>
      <c r="AL5461" t="str">
        <f>IF(AA5461="","",IFERROR(IF(ISNUMBER('Procytrat 100C'!D462),'Procytrat 100C'!D462,IF(ISNUMBER(SEARCH("12",'Procytrat 100C'!D462)),EDATE(AB5461,12),IF(ISNUMBER(SEARCH("6",'Procytrat 100C'!D462)),EDATE(AB5461,6),IF(ISNUMBER(SEARCH("3",'Procytrat 100C'!D462)),EDATE(AB5461,3),DATEVALUE('Procytrat 100C'!D462))))),""))</f>
        <v/>
      </c>
      <c r="AM5461" t="str">
        <f t="shared" ca="1" si="539"/>
        <v/>
      </c>
    </row>
    <row r="5462" spans="27:39" x14ac:dyDescent="0.3">
      <c r="AA5462" t="str">
        <f>IF(COUNTA('Procytrat 100C'!A463,'Procytrat 100C'!B463,'Procytrat 100C'!C463)&gt;0,"100C","")</f>
        <v/>
      </c>
      <c r="AB5462" t="str">
        <f>IFERROR(IF(ISNUMBER('Procytrat 100C'!A463),'Procytrat 100C'!A463,DATEVALUE('Procytrat 100C'!A463)),"")</f>
        <v/>
      </c>
      <c r="AC5462" t="str">
        <f>IF(AA5462="","",'Procytrat 100C'!B463)</f>
        <v/>
      </c>
      <c r="AD5462" t="str">
        <f>IF(AA5462="","",IFERROR(1*'Procytrat 100C'!C463,IFERROR(_xludf.NUMBERVALUE('Procytrat 100C'!C463,".",","),IFERROR(_xludf.NUMBERVALUE('Procytrat 100C'!C463,",","."),0))))</f>
        <v/>
      </c>
      <c r="AE5462" t="str">
        <f>IF(AA5462="","",'Procytrat 100C'!K463)</f>
        <v/>
      </c>
      <c r="AF5462">
        <f t="shared" si="534"/>
        <v>0</v>
      </c>
      <c r="AG5462" t="str">
        <f t="shared" si="535"/>
        <v/>
      </c>
      <c r="AH5462" t="str">
        <f t="shared" si="536"/>
        <v/>
      </c>
      <c r="AI5462">
        <f t="shared" si="537"/>
        <v>0</v>
      </c>
      <c r="AJ5462">
        <f t="shared" si="538"/>
        <v>0</v>
      </c>
      <c r="AK5462">
        <v>0</v>
      </c>
      <c r="AL5462" t="str">
        <f>IF(AA5462="","",IFERROR(IF(ISNUMBER('Procytrat 100C'!D463),'Procytrat 100C'!D463,IF(ISNUMBER(SEARCH("12",'Procytrat 100C'!D463)),EDATE(AB5462,12),IF(ISNUMBER(SEARCH("6",'Procytrat 100C'!D463)),EDATE(AB5462,6),IF(ISNUMBER(SEARCH("3",'Procytrat 100C'!D463)),EDATE(AB5462,3),DATEVALUE('Procytrat 100C'!D463))))),""))</f>
        <v/>
      </c>
      <c r="AM5462" t="str">
        <f t="shared" ca="1" si="539"/>
        <v/>
      </c>
    </row>
    <row r="5463" spans="27:39" x14ac:dyDescent="0.3">
      <c r="AA5463" t="str">
        <f>IF(COUNTA('Procytrat 100C'!A464,'Procytrat 100C'!B464,'Procytrat 100C'!C464)&gt;0,"100C","")</f>
        <v/>
      </c>
      <c r="AB5463" t="str">
        <f>IFERROR(IF(ISNUMBER('Procytrat 100C'!A464),'Procytrat 100C'!A464,DATEVALUE('Procytrat 100C'!A464)),"")</f>
        <v/>
      </c>
      <c r="AC5463" t="str">
        <f>IF(AA5463="","",'Procytrat 100C'!B464)</f>
        <v/>
      </c>
      <c r="AD5463" t="str">
        <f>IF(AA5463="","",IFERROR(1*'Procytrat 100C'!C464,IFERROR(_xludf.NUMBERVALUE('Procytrat 100C'!C464,".",","),IFERROR(_xludf.NUMBERVALUE('Procytrat 100C'!C464,",","."),0))))</f>
        <v/>
      </c>
      <c r="AE5463" t="str">
        <f>IF(AA5463="","",'Procytrat 100C'!K464)</f>
        <v/>
      </c>
      <c r="AF5463">
        <f t="shared" si="534"/>
        <v>0</v>
      </c>
      <c r="AG5463" t="str">
        <f t="shared" si="535"/>
        <v/>
      </c>
      <c r="AH5463" t="str">
        <f t="shared" si="536"/>
        <v/>
      </c>
      <c r="AI5463">
        <f t="shared" si="537"/>
        <v>0</v>
      </c>
      <c r="AJ5463">
        <f t="shared" si="538"/>
        <v>0</v>
      </c>
      <c r="AK5463">
        <v>0</v>
      </c>
      <c r="AL5463" t="str">
        <f>IF(AA5463="","",IFERROR(IF(ISNUMBER('Procytrat 100C'!D464),'Procytrat 100C'!D464,IF(ISNUMBER(SEARCH("12",'Procytrat 100C'!D464)),EDATE(AB5463,12),IF(ISNUMBER(SEARCH("6",'Procytrat 100C'!D464)),EDATE(AB5463,6),IF(ISNUMBER(SEARCH("3",'Procytrat 100C'!D464)),EDATE(AB5463,3),DATEVALUE('Procytrat 100C'!D464))))),""))</f>
        <v/>
      </c>
      <c r="AM5463" t="str">
        <f t="shared" ca="1" si="539"/>
        <v/>
      </c>
    </row>
    <row r="5464" spans="27:39" x14ac:dyDescent="0.3">
      <c r="AA5464" t="str">
        <f>IF(COUNTA('Procytrat 100C'!A465,'Procytrat 100C'!B465,'Procytrat 100C'!C465)&gt;0,"100C","")</f>
        <v/>
      </c>
      <c r="AB5464" t="str">
        <f>IFERROR(IF(ISNUMBER('Procytrat 100C'!A465),'Procytrat 100C'!A465,DATEVALUE('Procytrat 100C'!A465)),"")</f>
        <v/>
      </c>
      <c r="AC5464" t="str">
        <f>IF(AA5464="","",'Procytrat 100C'!B465)</f>
        <v/>
      </c>
      <c r="AD5464" t="str">
        <f>IF(AA5464="","",IFERROR(1*'Procytrat 100C'!C465,IFERROR(_xludf.NUMBERVALUE('Procytrat 100C'!C465,".",","),IFERROR(_xludf.NUMBERVALUE('Procytrat 100C'!C465,",","."),0))))</f>
        <v/>
      </c>
      <c r="AE5464" t="str">
        <f>IF(AA5464="","",'Procytrat 100C'!K465)</f>
        <v/>
      </c>
      <c r="AF5464">
        <f t="shared" si="534"/>
        <v>0</v>
      </c>
      <c r="AG5464" t="str">
        <f t="shared" si="535"/>
        <v/>
      </c>
      <c r="AH5464" t="str">
        <f t="shared" si="536"/>
        <v/>
      </c>
      <c r="AI5464">
        <f t="shared" si="537"/>
        <v>0</v>
      </c>
      <c r="AJ5464">
        <f t="shared" si="538"/>
        <v>0</v>
      </c>
      <c r="AK5464">
        <v>0</v>
      </c>
      <c r="AL5464" t="str">
        <f>IF(AA5464="","",IFERROR(IF(ISNUMBER('Procytrat 100C'!D465),'Procytrat 100C'!D465,IF(ISNUMBER(SEARCH("12",'Procytrat 100C'!D465)),EDATE(AB5464,12),IF(ISNUMBER(SEARCH("6",'Procytrat 100C'!D465)),EDATE(AB5464,6),IF(ISNUMBER(SEARCH("3",'Procytrat 100C'!D465)),EDATE(AB5464,3),DATEVALUE('Procytrat 100C'!D465))))),""))</f>
        <v/>
      </c>
      <c r="AM5464" t="str">
        <f t="shared" ca="1" si="539"/>
        <v/>
      </c>
    </row>
    <row r="5465" spans="27:39" x14ac:dyDescent="0.3">
      <c r="AA5465" t="str">
        <f>IF(COUNTA('Procytrat 100C'!A466,'Procytrat 100C'!B466,'Procytrat 100C'!C466)&gt;0,"100C","")</f>
        <v/>
      </c>
      <c r="AB5465" t="str">
        <f>IFERROR(IF(ISNUMBER('Procytrat 100C'!A466),'Procytrat 100C'!A466,DATEVALUE('Procytrat 100C'!A466)),"")</f>
        <v/>
      </c>
      <c r="AC5465" t="str">
        <f>IF(AA5465="","",'Procytrat 100C'!B466)</f>
        <v/>
      </c>
      <c r="AD5465" t="str">
        <f>IF(AA5465="","",IFERROR(1*'Procytrat 100C'!C466,IFERROR(_xludf.NUMBERVALUE('Procytrat 100C'!C466,".",","),IFERROR(_xludf.NUMBERVALUE('Procytrat 100C'!C466,",","."),0))))</f>
        <v/>
      </c>
      <c r="AE5465" t="str">
        <f>IF(AA5465="","",'Procytrat 100C'!K466)</f>
        <v/>
      </c>
      <c r="AF5465">
        <f t="shared" si="534"/>
        <v>0</v>
      </c>
      <c r="AG5465" t="str">
        <f t="shared" si="535"/>
        <v/>
      </c>
      <c r="AH5465" t="str">
        <f t="shared" si="536"/>
        <v/>
      </c>
      <c r="AI5465">
        <f t="shared" si="537"/>
        <v>0</v>
      </c>
      <c r="AJ5465">
        <f t="shared" si="538"/>
        <v>0</v>
      </c>
      <c r="AK5465">
        <v>0</v>
      </c>
      <c r="AL5465" t="str">
        <f>IF(AA5465="","",IFERROR(IF(ISNUMBER('Procytrat 100C'!D466),'Procytrat 100C'!D466,IF(ISNUMBER(SEARCH("12",'Procytrat 100C'!D466)),EDATE(AB5465,12),IF(ISNUMBER(SEARCH("6",'Procytrat 100C'!D466)),EDATE(AB5465,6),IF(ISNUMBER(SEARCH("3",'Procytrat 100C'!D466)),EDATE(AB5465,3),DATEVALUE('Procytrat 100C'!D466))))),""))</f>
        <v/>
      </c>
      <c r="AM5465" t="str">
        <f t="shared" ca="1" si="539"/>
        <v/>
      </c>
    </row>
    <row r="5466" spans="27:39" x14ac:dyDescent="0.3">
      <c r="AA5466" t="str">
        <f>IF(COUNTA('Procytrat 100C'!A467,'Procytrat 100C'!B467,'Procytrat 100C'!C467)&gt;0,"100C","")</f>
        <v/>
      </c>
      <c r="AB5466" t="str">
        <f>IFERROR(IF(ISNUMBER('Procytrat 100C'!A467),'Procytrat 100C'!A467,DATEVALUE('Procytrat 100C'!A467)),"")</f>
        <v/>
      </c>
      <c r="AC5466" t="str">
        <f>IF(AA5466="","",'Procytrat 100C'!B467)</f>
        <v/>
      </c>
      <c r="AD5466" t="str">
        <f>IF(AA5466="","",IFERROR(1*'Procytrat 100C'!C467,IFERROR(_xludf.NUMBERVALUE('Procytrat 100C'!C467,".",","),IFERROR(_xludf.NUMBERVALUE('Procytrat 100C'!C467,",","."),0))))</f>
        <v/>
      </c>
      <c r="AE5466" t="str">
        <f>IF(AA5466="","",'Procytrat 100C'!K467)</f>
        <v/>
      </c>
      <c r="AF5466">
        <f t="shared" si="534"/>
        <v>0</v>
      </c>
      <c r="AG5466" t="str">
        <f t="shared" si="535"/>
        <v/>
      </c>
      <c r="AH5466" t="str">
        <f t="shared" si="536"/>
        <v/>
      </c>
      <c r="AI5466">
        <f t="shared" si="537"/>
        <v>0</v>
      </c>
      <c r="AJ5466">
        <f t="shared" si="538"/>
        <v>0</v>
      </c>
      <c r="AK5466">
        <v>0</v>
      </c>
      <c r="AL5466" t="str">
        <f>IF(AA5466="","",IFERROR(IF(ISNUMBER('Procytrat 100C'!D467),'Procytrat 100C'!D467,IF(ISNUMBER(SEARCH("12",'Procytrat 100C'!D467)),EDATE(AB5466,12),IF(ISNUMBER(SEARCH("6",'Procytrat 100C'!D467)),EDATE(AB5466,6),IF(ISNUMBER(SEARCH("3",'Procytrat 100C'!D467)),EDATE(AB5466,3),DATEVALUE('Procytrat 100C'!D467))))),""))</f>
        <v/>
      </c>
      <c r="AM5466" t="str">
        <f t="shared" ca="1" si="539"/>
        <v/>
      </c>
    </row>
    <row r="5467" spans="27:39" x14ac:dyDescent="0.3">
      <c r="AA5467" t="str">
        <f>IF(COUNTA('Procytrat 100C'!A468,'Procytrat 100C'!B468,'Procytrat 100C'!C468)&gt;0,"100C","")</f>
        <v/>
      </c>
      <c r="AB5467" t="str">
        <f>IFERROR(IF(ISNUMBER('Procytrat 100C'!A468),'Procytrat 100C'!A468,DATEVALUE('Procytrat 100C'!A468)),"")</f>
        <v/>
      </c>
      <c r="AC5467" t="str">
        <f>IF(AA5467="","",'Procytrat 100C'!B468)</f>
        <v/>
      </c>
      <c r="AD5467" t="str">
        <f>IF(AA5467="","",IFERROR(1*'Procytrat 100C'!C468,IFERROR(_xludf.NUMBERVALUE('Procytrat 100C'!C468,".",","),IFERROR(_xludf.NUMBERVALUE('Procytrat 100C'!C468,",","."),0))))</f>
        <v/>
      </c>
      <c r="AE5467" t="str">
        <f>IF(AA5467="","",'Procytrat 100C'!K468)</f>
        <v/>
      </c>
      <c r="AF5467">
        <f t="shared" si="534"/>
        <v>0</v>
      </c>
      <c r="AG5467" t="str">
        <f t="shared" si="535"/>
        <v/>
      </c>
      <c r="AH5467" t="str">
        <f t="shared" si="536"/>
        <v/>
      </c>
      <c r="AI5467">
        <f t="shared" si="537"/>
        <v>0</v>
      </c>
      <c r="AJ5467">
        <f t="shared" si="538"/>
        <v>0</v>
      </c>
      <c r="AK5467">
        <v>0</v>
      </c>
      <c r="AL5467" t="str">
        <f>IF(AA5467="","",IFERROR(IF(ISNUMBER('Procytrat 100C'!D468),'Procytrat 100C'!D468,IF(ISNUMBER(SEARCH("12",'Procytrat 100C'!D468)),EDATE(AB5467,12),IF(ISNUMBER(SEARCH("6",'Procytrat 100C'!D468)),EDATE(AB5467,6),IF(ISNUMBER(SEARCH("3",'Procytrat 100C'!D468)),EDATE(AB5467,3),DATEVALUE('Procytrat 100C'!D468))))),""))</f>
        <v/>
      </c>
      <c r="AM5467" t="str">
        <f t="shared" ca="1" si="539"/>
        <v/>
      </c>
    </row>
    <row r="5468" spans="27:39" x14ac:dyDescent="0.3">
      <c r="AA5468" t="str">
        <f>IF(COUNTA('Procytrat 100C'!A469,'Procytrat 100C'!B469,'Procytrat 100C'!C469)&gt;0,"100C","")</f>
        <v/>
      </c>
      <c r="AB5468" t="str">
        <f>IFERROR(IF(ISNUMBER('Procytrat 100C'!A469),'Procytrat 100C'!A469,DATEVALUE('Procytrat 100C'!A469)),"")</f>
        <v/>
      </c>
      <c r="AC5468" t="str">
        <f>IF(AA5468="","",'Procytrat 100C'!B469)</f>
        <v/>
      </c>
      <c r="AD5468" t="str">
        <f>IF(AA5468="","",IFERROR(1*'Procytrat 100C'!C469,IFERROR(_xludf.NUMBERVALUE('Procytrat 100C'!C469,".",","),IFERROR(_xludf.NUMBERVALUE('Procytrat 100C'!C469,",","."),0))))</f>
        <v/>
      </c>
      <c r="AE5468" t="str">
        <f>IF(AA5468="","",'Procytrat 100C'!K469)</f>
        <v/>
      </c>
      <c r="AF5468">
        <f t="shared" si="534"/>
        <v>0</v>
      </c>
      <c r="AG5468" t="str">
        <f t="shared" si="535"/>
        <v/>
      </c>
      <c r="AH5468" t="str">
        <f t="shared" si="536"/>
        <v/>
      </c>
      <c r="AI5468">
        <f t="shared" si="537"/>
        <v>0</v>
      </c>
      <c r="AJ5468">
        <f t="shared" si="538"/>
        <v>0</v>
      </c>
      <c r="AK5468">
        <v>0</v>
      </c>
      <c r="AL5468" t="str">
        <f>IF(AA5468="","",IFERROR(IF(ISNUMBER('Procytrat 100C'!D469),'Procytrat 100C'!D469,IF(ISNUMBER(SEARCH("12",'Procytrat 100C'!D469)),EDATE(AB5468,12),IF(ISNUMBER(SEARCH("6",'Procytrat 100C'!D469)),EDATE(AB5468,6),IF(ISNUMBER(SEARCH("3",'Procytrat 100C'!D469)),EDATE(AB5468,3),DATEVALUE('Procytrat 100C'!D469))))),""))</f>
        <v/>
      </c>
      <c r="AM5468" t="str">
        <f t="shared" ca="1" si="539"/>
        <v/>
      </c>
    </row>
    <row r="5469" spans="27:39" x14ac:dyDescent="0.3">
      <c r="AA5469" t="str">
        <f>IF(COUNTA('Procytrat 100C'!A470,'Procytrat 100C'!B470,'Procytrat 100C'!C470)&gt;0,"100C","")</f>
        <v/>
      </c>
      <c r="AB5469" t="str">
        <f>IFERROR(IF(ISNUMBER('Procytrat 100C'!A470),'Procytrat 100C'!A470,DATEVALUE('Procytrat 100C'!A470)),"")</f>
        <v/>
      </c>
      <c r="AC5469" t="str">
        <f>IF(AA5469="","",'Procytrat 100C'!B470)</f>
        <v/>
      </c>
      <c r="AD5469" t="str">
        <f>IF(AA5469="","",IFERROR(1*'Procytrat 100C'!C470,IFERROR(_xludf.NUMBERVALUE('Procytrat 100C'!C470,".",","),IFERROR(_xludf.NUMBERVALUE('Procytrat 100C'!C470,",","."),0))))</f>
        <v/>
      </c>
      <c r="AE5469" t="str">
        <f>IF(AA5469="","",'Procytrat 100C'!K470)</f>
        <v/>
      </c>
      <c r="AF5469">
        <f t="shared" si="534"/>
        <v>0</v>
      </c>
      <c r="AG5469" t="str">
        <f t="shared" si="535"/>
        <v/>
      </c>
      <c r="AH5469" t="str">
        <f t="shared" si="536"/>
        <v/>
      </c>
      <c r="AI5469">
        <f t="shared" si="537"/>
        <v>0</v>
      </c>
      <c r="AJ5469">
        <f t="shared" si="538"/>
        <v>0</v>
      </c>
      <c r="AK5469">
        <v>0</v>
      </c>
      <c r="AL5469" t="str">
        <f>IF(AA5469="","",IFERROR(IF(ISNUMBER('Procytrat 100C'!D470),'Procytrat 100C'!D470,IF(ISNUMBER(SEARCH("12",'Procytrat 100C'!D470)),EDATE(AB5469,12),IF(ISNUMBER(SEARCH("6",'Procytrat 100C'!D470)),EDATE(AB5469,6),IF(ISNUMBER(SEARCH("3",'Procytrat 100C'!D470)),EDATE(AB5469,3),DATEVALUE('Procytrat 100C'!D470))))),""))</f>
        <v/>
      </c>
      <c r="AM5469" t="str">
        <f t="shared" ca="1" si="539"/>
        <v/>
      </c>
    </row>
    <row r="5470" spans="27:39" x14ac:dyDescent="0.3">
      <c r="AA5470" t="str">
        <f>IF(COUNTA('Procytrat 100C'!A471,'Procytrat 100C'!B471,'Procytrat 100C'!C471)&gt;0,"100C","")</f>
        <v/>
      </c>
      <c r="AB5470" t="str">
        <f>IFERROR(IF(ISNUMBER('Procytrat 100C'!A471),'Procytrat 100C'!A471,DATEVALUE('Procytrat 100C'!A471)),"")</f>
        <v/>
      </c>
      <c r="AC5470" t="str">
        <f>IF(AA5470="","",'Procytrat 100C'!B471)</f>
        <v/>
      </c>
      <c r="AD5470" t="str">
        <f>IF(AA5470="","",IFERROR(1*'Procytrat 100C'!C471,IFERROR(_xludf.NUMBERVALUE('Procytrat 100C'!C471,".",","),IFERROR(_xludf.NUMBERVALUE('Procytrat 100C'!C471,",","."),0))))</f>
        <v/>
      </c>
      <c r="AE5470" t="str">
        <f>IF(AA5470="","",'Procytrat 100C'!K471)</f>
        <v/>
      </c>
      <c r="AF5470">
        <f t="shared" si="534"/>
        <v>0</v>
      </c>
      <c r="AG5470" t="str">
        <f t="shared" si="535"/>
        <v/>
      </c>
      <c r="AH5470" t="str">
        <f t="shared" si="536"/>
        <v/>
      </c>
      <c r="AI5470">
        <f t="shared" si="537"/>
        <v>0</v>
      </c>
      <c r="AJ5470">
        <f t="shared" si="538"/>
        <v>0</v>
      </c>
      <c r="AK5470">
        <v>0</v>
      </c>
      <c r="AL5470" t="str">
        <f>IF(AA5470="","",IFERROR(IF(ISNUMBER('Procytrat 100C'!D471),'Procytrat 100C'!D471,IF(ISNUMBER(SEARCH("12",'Procytrat 100C'!D471)),EDATE(AB5470,12),IF(ISNUMBER(SEARCH("6",'Procytrat 100C'!D471)),EDATE(AB5470,6),IF(ISNUMBER(SEARCH("3",'Procytrat 100C'!D471)),EDATE(AB5470,3),DATEVALUE('Procytrat 100C'!D471))))),""))</f>
        <v/>
      </c>
      <c r="AM5470" t="str">
        <f t="shared" ca="1" si="539"/>
        <v/>
      </c>
    </row>
    <row r="5471" spans="27:39" x14ac:dyDescent="0.3">
      <c r="AA5471" t="str">
        <f>IF(COUNTA('Procytrat 100C'!A472,'Procytrat 100C'!B472,'Procytrat 100C'!C472)&gt;0,"100C","")</f>
        <v/>
      </c>
      <c r="AB5471" t="str">
        <f>IFERROR(IF(ISNUMBER('Procytrat 100C'!A472),'Procytrat 100C'!A472,DATEVALUE('Procytrat 100C'!A472)),"")</f>
        <v/>
      </c>
      <c r="AC5471" t="str">
        <f>IF(AA5471="","",'Procytrat 100C'!B472)</f>
        <v/>
      </c>
      <c r="AD5471" t="str">
        <f>IF(AA5471="","",IFERROR(1*'Procytrat 100C'!C472,IFERROR(_xludf.NUMBERVALUE('Procytrat 100C'!C472,".",","),IFERROR(_xludf.NUMBERVALUE('Procytrat 100C'!C472,",","."),0))))</f>
        <v/>
      </c>
      <c r="AE5471" t="str">
        <f>IF(AA5471="","",'Procytrat 100C'!K472)</f>
        <v/>
      </c>
      <c r="AF5471">
        <f t="shared" si="534"/>
        <v>0</v>
      </c>
      <c r="AG5471" t="str">
        <f t="shared" si="535"/>
        <v/>
      </c>
      <c r="AH5471" t="str">
        <f t="shared" si="536"/>
        <v/>
      </c>
      <c r="AI5471">
        <f t="shared" si="537"/>
        <v>0</v>
      </c>
      <c r="AJ5471">
        <f t="shared" si="538"/>
        <v>0</v>
      </c>
      <c r="AK5471">
        <v>0</v>
      </c>
      <c r="AL5471" t="str">
        <f>IF(AA5471="","",IFERROR(IF(ISNUMBER('Procytrat 100C'!D472),'Procytrat 100C'!D472,IF(ISNUMBER(SEARCH("12",'Procytrat 100C'!D472)),EDATE(AB5471,12),IF(ISNUMBER(SEARCH("6",'Procytrat 100C'!D472)),EDATE(AB5471,6),IF(ISNUMBER(SEARCH("3",'Procytrat 100C'!D472)),EDATE(AB5471,3),DATEVALUE('Procytrat 100C'!D472))))),""))</f>
        <v/>
      </c>
      <c r="AM5471" t="str">
        <f t="shared" ca="1" si="539"/>
        <v/>
      </c>
    </row>
    <row r="5472" spans="27:39" x14ac:dyDescent="0.3">
      <c r="AA5472" t="str">
        <f>IF(COUNTA('Procytrat 100C'!A473,'Procytrat 100C'!B473,'Procytrat 100C'!C473)&gt;0,"100C","")</f>
        <v/>
      </c>
      <c r="AB5472" t="str">
        <f>IFERROR(IF(ISNUMBER('Procytrat 100C'!A473),'Procytrat 100C'!A473,DATEVALUE('Procytrat 100C'!A473)),"")</f>
        <v/>
      </c>
      <c r="AC5472" t="str">
        <f>IF(AA5472="","",'Procytrat 100C'!B473)</f>
        <v/>
      </c>
      <c r="AD5472" t="str">
        <f>IF(AA5472="","",IFERROR(1*'Procytrat 100C'!C473,IFERROR(_xludf.NUMBERVALUE('Procytrat 100C'!C473,".",","),IFERROR(_xludf.NUMBERVALUE('Procytrat 100C'!C473,",","."),0))))</f>
        <v/>
      </c>
      <c r="AE5472" t="str">
        <f>IF(AA5472="","",'Procytrat 100C'!K473)</f>
        <v/>
      </c>
      <c r="AF5472">
        <f t="shared" si="534"/>
        <v>0</v>
      </c>
      <c r="AG5472" t="str">
        <f t="shared" si="535"/>
        <v/>
      </c>
      <c r="AH5472" t="str">
        <f t="shared" si="536"/>
        <v/>
      </c>
      <c r="AI5472">
        <f t="shared" si="537"/>
        <v>0</v>
      </c>
      <c r="AJ5472">
        <f t="shared" si="538"/>
        <v>0</v>
      </c>
      <c r="AK5472">
        <v>0</v>
      </c>
      <c r="AL5472" t="str">
        <f>IF(AA5472="","",IFERROR(IF(ISNUMBER('Procytrat 100C'!D473),'Procytrat 100C'!D473,IF(ISNUMBER(SEARCH("12",'Procytrat 100C'!D473)),EDATE(AB5472,12),IF(ISNUMBER(SEARCH("6",'Procytrat 100C'!D473)),EDATE(AB5472,6),IF(ISNUMBER(SEARCH("3",'Procytrat 100C'!D473)),EDATE(AB5472,3),DATEVALUE('Procytrat 100C'!D473))))),""))</f>
        <v/>
      </c>
      <c r="AM5472" t="str">
        <f t="shared" ca="1" si="539"/>
        <v/>
      </c>
    </row>
    <row r="5473" spans="27:39" x14ac:dyDescent="0.3">
      <c r="AA5473" t="str">
        <f>IF(COUNTA('Procytrat 100C'!A474,'Procytrat 100C'!B474,'Procytrat 100C'!C474)&gt;0,"100C","")</f>
        <v/>
      </c>
      <c r="AB5473" t="str">
        <f>IFERROR(IF(ISNUMBER('Procytrat 100C'!A474),'Procytrat 100C'!A474,DATEVALUE('Procytrat 100C'!A474)),"")</f>
        <v/>
      </c>
      <c r="AC5473" t="str">
        <f>IF(AA5473="","",'Procytrat 100C'!B474)</f>
        <v/>
      </c>
      <c r="AD5473" t="str">
        <f>IF(AA5473="","",IFERROR(1*'Procytrat 100C'!C474,IFERROR(_xludf.NUMBERVALUE('Procytrat 100C'!C474,".",","),IFERROR(_xludf.NUMBERVALUE('Procytrat 100C'!C474,",","."),0))))</f>
        <v/>
      </c>
      <c r="AE5473" t="str">
        <f>IF(AA5473="","",'Procytrat 100C'!K474)</f>
        <v/>
      </c>
      <c r="AF5473">
        <f t="shared" si="534"/>
        <v>0</v>
      </c>
      <c r="AG5473" t="str">
        <f t="shared" si="535"/>
        <v/>
      </c>
      <c r="AH5473" t="str">
        <f t="shared" si="536"/>
        <v/>
      </c>
      <c r="AI5473">
        <f t="shared" si="537"/>
        <v>0</v>
      </c>
      <c r="AJ5473">
        <f t="shared" si="538"/>
        <v>0</v>
      </c>
      <c r="AK5473">
        <v>0</v>
      </c>
      <c r="AL5473" t="str">
        <f>IF(AA5473="","",IFERROR(IF(ISNUMBER('Procytrat 100C'!D474),'Procytrat 100C'!D474,IF(ISNUMBER(SEARCH("12",'Procytrat 100C'!D474)),EDATE(AB5473,12),IF(ISNUMBER(SEARCH("6",'Procytrat 100C'!D474)),EDATE(AB5473,6),IF(ISNUMBER(SEARCH("3",'Procytrat 100C'!D474)),EDATE(AB5473,3),DATEVALUE('Procytrat 100C'!D474))))),""))</f>
        <v/>
      </c>
      <c r="AM5473" t="str">
        <f t="shared" ca="1" si="539"/>
        <v/>
      </c>
    </row>
    <row r="5474" spans="27:39" x14ac:dyDescent="0.3">
      <c r="AA5474" t="str">
        <f>IF(COUNTA('Procytrat 100C'!A475,'Procytrat 100C'!B475,'Procytrat 100C'!C475)&gt;0,"100C","")</f>
        <v/>
      </c>
      <c r="AB5474" t="str">
        <f>IFERROR(IF(ISNUMBER('Procytrat 100C'!A475),'Procytrat 100C'!A475,DATEVALUE('Procytrat 100C'!A475)),"")</f>
        <v/>
      </c>
      <c r="AC5474" t="str">
        <f>IF(AA5474="","",'Procytrat 100C'!B475)</f>
        <v/>
      </c>
      <c r="AD5474" t="str">
        <f>IF(AA5474="","",IFERROR(1*'Procytrat 100C'!C475,IFERROR(_xludf.NUMBERVALUE('Procytrat 100C'!C475,".",","),IFERROR(_xludf.NUMBERVALUE('Procytrat 100C'!C475,",","."),0))))</f>
        <v/>
      </c>
      <c r="AE5474" t="str">
        <f>IF(AA5474="","",'Procytrat 100C'!K475)</f>
        <v/>
      </c>
      <c r="AF5474">
        <f t="shared" si="534"/>
        <v>0</v>
      </c>
      <c r="AG5474" t="str">
        <f t="shared" si="535"/>
        <v/>
      </c>
      <c r="AH5474" t="str">
        <f t="shared" si="536"/>
        <v/>
      </c>
      <c r="AI5474">
        <f t="shared" si="537"/>
        <v>0</v>
      </c>
      <c r="AJ5474">
        <f t="shared" si="538"/>
        <v>0</v>
      </c>
      <c r="AK5474">
        <v>0</v>
      </c>
      <c r="AL5474" t="str">
        <f>IF(AA5474="","",IFERROR(IF(ISNUMBER('Procytrat 100C'!D475),'Procytrat 100C'!D475,IF(ISNUMBER(SEARCH("12",'Procytrat 100C'!D475)),EDATE(AB5474,12),IF(ISNUMBER(SEARCH("6",'Procytrat 100C'!D475)),EDATE(AB5474,6),IF(ISNUMBER(SEARCH("3",'Procytrat 100C'!D475)),EDATE(AB5474,3),DATEVALUE('Procytrat 100C'!D475))))),""))</f>
        <v/>
      </c>
      <c r="AM5474" t="str">
        <f t="shared" ca="1" si="539"/>
        <v/>
      </c>
    </row>
    <row r="5475" spans="27:39" x14ac:dyDescent="0.3">
      <c r="AA5475" t="str">
        <f>IF(COUNTA('Procytrat 100C'!A476,'Procytrat 100C'!B476,'Procytrat 100C'!C476)&gt;0,"100C","")</f>
        <v/>
      </c>
      <c r="AB5475" t="str">
        <f>IFERROR(IF(ISNUMBER('Procytrat 100C'!A476),'Procytrat 100C'!A476,DATEVALUE('Procytrat 100C'!A476)),"")</f>
        <v/>
      </c>
      <c r="AC5475" t="str">
        <f>IF(AA5475="","",'Procytrat 100C'!B476)</f>
        <v/>
      </c>
      <c r="AD5475" t="str">
        <f>IF(AA5475="","",IFERROR(1*'Procytrat 100C'!C476,IFERROR(_xludf.NUMBERVALUE('Procytrat 100C'!C476,".",","),IFERROR(_xludf.NUMBERVALUE('Procytrat 100C'!C476,",","."),0))))</f>
        <v/>
      </c>
      <c r="AE5475" t="str">
        <f>IF(AA5475="","",'Procytrat 100C'!K476)</f>
        <v/>
      </c>
      <c r="AF5475">
        <f t="shared" si="534"/>
        <v>0</v>
      </c>
      <c r="AG5475" t="str">
        <f t="shared" si="535"/>
        <v/>
      </c>
      <c r="AH5475" t="str">
        <f t="shared" si="536"/>
        <v/>
      </c>
      <c r="AI5475">
        <f t="shared" si="537"/>
        <v>0</v>
      </c>
      <c r="AJ5475">
        <f t="shared" si="538"/>
        <v>0</v>
      </c>
      <c r="AK5475">
        <v>0</v>
      </c>
      <c r="AL5475" t="str">
        <f>IF(AA5475="","",IFERROR(IF(ISNUMBER('Procytrat 100C'!D476),'Procytrat 100C'!D476,IF(ISNUMBER(SEARCH("12",'Procytrat 100C'!D476)),EDATE(AB5475,12),IF(ISNUMBER(SEARCH("6",'Procytrat 100C'!D476)),EDATE(AB5475,6),IF(ISNUMBER(SEARCH("3",'Procytrat 100C'!D476)),EDATE(AB5475,3),DATEVALUE('Procytrat 100C'!D476))))),""))</f>
        <v/>
      </c>
      <c r="AM5475" t="str">
        <f t="shared" ca="1" si="539"/>
        <v/>
      </c>
    </row>
    <row r="5476" spans="27:39" x14ac:dyDescent="0.3">
      <c r="AA5476" t="str">
        <f>IF(COUNTA('Procytrat 100C'!A477,'Procytrat 100C'!B477,'Procytrat 100C'!C477)&gt;0,"100C","")</f>
        <v/>
      </c>
      <c r="AB5476" t="str">
        <f>IFERROR(IF(ISNUMBER('Procytrat 100C'!A477),'Procytrat 100C'!A477,DATEVALUE('Procytrat 100C'!A477)),"")</f>
        <v/>
      </c>
      <c r="AC5476" t="str">
        <f>IF(AA5476="","",'Procytrat 100C'!B477)</f>
        <v/>
      </c>
      <c r="AD5476" t="str">
        <f>IF(AA5476="","",IFERROR(1*'Procytrat 100C'!C477,IFERROR(_xludf.NUMBERVALUE('Procytrat 100C'!C477,".",","),IFERROR(_xludf.NUMBERVALUE('Procytrat 100C'!C477,",","."),0))))</f>
        <v/>
      </c>
      <c r="AE5476" t="str">
        <f>IF(AA5476="","",'Procytrat 100C'!K477)</f>
        <v/>
      </c>
      <c r="AF5476">
        <f t="shared" si="534"/>
        <v>0</v>
      </c>
      <c r="AG5476" t="str">
        <f t="shared" si="535"/>
        <v/>
      </c>
      <c r="AH5476" t="str">
        <f t="shared" si="536"/>
        <v/>
      </c>
      <c r="AI5476">
        <f t="shared" si="537"/>
        <v>0</v>
      </c>
      <c r="AJ5476">
        <f t="shared" si="538"/>
        <v>0</v>
      </c>
      <c r="AK5476">
        <v>0</v>
      </c>
      <c r="AL5476" t="str">
        <f>IF(AA5476="","",IFERROR(IF(ISNUMBER('Procytrat 100C'!D477),'Procytrat 100C'!D477,IF(ISNUMBER(SEARCH("12",'Procytrat 100C'!D477)),EDATE(AB5476,12),IF(ISNUMBER(SEARCH("6",'Procytrat 100C'!D477)),EDATE(AB5476,6),IF(ISNUMBER(SEARCH("3",'Procytrat 100C'!D477)),EDATE(AB5476,3),DATEVALUE('Procytrat 100C'!D477))))),""))</f>
        <v/>
      </c>
      <c r="AM5476" t="str">
        <f t="shared" ca="1" si="539"/>
        <v/>
      </c>
    </row>
    <row r="5477" spans="27:39" x14ac:dyDescent="0.3">
      <c r="AA5477" t="str">
        <f>IF(COUNTA('Procytrat 100C'!A478,'Procytrat 100C'!B478,'Procytrat 100C'!C478)&gt;0,"100C","")</f>
        <v/>
      </c>
      <c r="AB5477" t="str">
        <f>IFERROR(IF(ISNUMBER('Procytrat 100C'!A478),'Procytrat 100C'!A478,DATEVALUE('Procytrat 100C'!A478)),"")</f>
        <v/>
      </c>
      <c r="AC5477" t="str">
        <f>IF(AA5477="","",'Procytrat 100C'!B478)</f>
        <v/>
      </c>
      <c r="AD5477" t="str">
        <f>IF(AA5477="","",IFERROR(1*'Procytrat 100C'!C478,IFERROR(_xludf.NUMBERVALUE('Procytrat 100C'!C478,".",","),IFERROR(_xludf.NUMBERVALUE('Procytrat 100C'!C478,",","."),0))))</f>
        <v/>
      </c>
      <c r="AE5477" t="str">
        <f>IF(AA5477="","",'Procytrat 100C'!K478)</f>
        <v/>
      </c>
      <c r="AF5477">
        <f t="shared" si="534"/>
        <v>0</v>
      </c>
      <c r="AG5477" t="str">
        <f t="shared" si="535"/>
        <v/>
      </c>
      <c r="AH5477" t="str">
        <f t="shared" si="536"/>
        <v/>
      </c>
      <c r="AI5477">
        <f t="shared" si="537"/>
        <v>0</v>
      </c>
      <c r="AJ5477">
        <f t="shared" si="538"/>
        <v>0</v>
      </c>
      <c r="AK5477">
        <v>0</v>
      </c>
      <c r="AL5477" t="str">
        <f>IF(AA5477="","",IFERROR(IF(ISNUMBER('Procytrat 100C'!D478),'Procytrat 100C'!D478,IF(ISNUMBER(SEARCH("12",'Procytrat 100C'!D478)),EDATE(AB5477,12),IF(ISNUMBER(SEARCH("6",'Procytrat 100C'!D478)),EDATE(AB5477,6),IF(ISNUMBER(SEARCH("3",'Procytrat 100C'!D478)),EDATE(AB5477,3),DATEVALUE('Procytrat 100C'!D478))))),""))</f>
        <v/>
      </c>
      <c r="AM5477" t="str">
        <f t="shared" ca="1" si="539"/>
        <v/>
      </c>
    </row>
    <row r="5478" spans="27:39" x14ac:dyDescent="0.3">
      <c r="AA5478" t="str">
        <f>IF(COUNTA('Procytrat 100C'!A479,'Procytrat 100C'!B479,'Procytrat 100C'!C479)&gt;0,"100C","")</f>
        <v/>
      </c>
      <c r="AB5478" t="str">
        <f>IFERROR(IF(ISNUMBER('Procytrat 100C'!A479),'Procytrat 100C'!A479,DATEVALUE('Procytrat 100C'!A479)),"")</f>
        <v/>
      </c>
      <c r="AC5478" t="str">
        <f>IF(AA5478="","",'Procytrat 100C'!B479)</f>
        <v/>
      </c>
      <c r="AD5478" t="str">
        <f>IF(AA5478="","",IFERROR(1*'Procytrat 100C'!C479,IFERROR(_xludf.NUMBERVALUE('Procytrat 100C'!C479,".",","),IFERROR(_xludf.NUMBERVALUE('Procytrat 100C'!C479,",","."),0))))</f>
        <v/>
      </c>
      <c r="AE5478" t="str">
        <f>IF(AA5478="","",'Procytrat 100C'!K479)</f>
        <v/>
      </c>
      <c r="AF5478">
        <f t="shared" si="534"/>
        <v>0</v>
      </c>
      <c r="AG5478" t="str">
        <f t="shared" si="535"/>
        <v/>
      </c>
      <c r="AH5478" t="str">
        <f t="shared" si="536"/>
        <v/>
      </c>
      <c r="AI5478">
        <f t="shared" si="537"/>
        <v>0</v>
      </c>
      <c r="AJ5478">
        <f t="shared" si="538"/>
        <v>0</v>
      </c>
      <c r="AK5478">
        <v>0</v>
      </c>
      <c r="AL5478" t="str">
        <f>IF(AA5478="","",IFERROR(IF(ISNUMBER('Procytrat 100C'!D479),'Procytrat 100C'!D479,IF(ISNUMBER(SEARCH("12",'Procytrat 100C'!D479)),EDATE(AB5478,12),IF(ISNUMBER(SEARCH("6",'Procytrat 100C'!D479)),EDATE(AB5478,6),IF(ISNUMBER(SEARCH("3",'Procytrat 100C'!D479)),EDATE(AB5478,3),DATEVALUE('Procytrat 100C'!D479))))),""))</f>
        <v/>
      </c>
      <c r="AM5478" t="str">
        <f t="shared" ca="1" si="539"/>
        <v/>
      </c>
    </row>
    <row r="5479" spans="27:39" x14ac:dyDescent="0.3">
      <c r="AA5479" t="str">
        <f>IF(COUNTA('Procytrat 100C'!A480,'Procytrat 100C'!B480,'Procytrat 100C'!C480)&gt;0,"100C","")</f>
        <v/>
      </c>
      <c r="AB5479" t="str">
        <f>IFERROR(IF(ISNUMBER('Procytrat 100C'!A480),'Procytrat 100C'!A480,DATEVALUE('Procytrat 100C'!A480)),"")</f>
        <v/>
      </c>
      <c r="AC5479" t="str">
        <f>IF(AA5479="","",'Procytrat 100C'!B480)</f>
        <v/>
      </c>
      <c r="AD5479" t="str">
        <f>IF(AA5479="","",IFERROR(1*'Procytrat 100C'!C480,IFERROR(_xludf.NUMBERVALUE('Procytrat 100C'!C480,".",","),IFERROR(_xludf.NUMBERVALUE('Procytrat 100C'!C480,",","."),0))))</f>
        <v/>
      </c>
      <c r="AE5479" t="str">
        <f>IF(AA5479="","",'Procytrat 100C'!K480)</f>
        <v/>
      </c>
      <c r="AF5479">
        <f t="shared" si="534"/>
        <v>0</v>
      </c>
      <c r="AG5479" t="str">
        <f t="shared" si="535"/>
        <v/>
      </c>
      <c r="AH5479" t="str">
        <f t="shared" si="536"/>
        <v/>
      </c>
      <c r="AI5479">
        <f t="shared" si="537"/>
        <v>0</v>
      </c>
      <c r="AJ5479">
        <f t="shared" si="538"/>
        <v>0</v>
      </c>
      <c r="AK5479">
        <v>0</v>
      </c>
      <c r="AL5479" t="str">
        <f>IF(AA5479="","",IFERROR(IF(ISNUMBER('Procytrat 100C'!D480),'Procytrat 100C'!D480,IF(ISNUMBER(SEARCH("12",'Procytrat 100C'!D480)),EDATE(AB5479,12),IF(ISNUMBER(SEARCH("6",'Procytrat 100C'!D480)),EDATE(AB5479,6),IF(ISNUMBER(SEARCH("3",'Procytrat 100C'!D480)),EDATE(AB5479,3),DATEVALUE('Procytrat 100C'!D480))))),""))</f>
        <v/>
      </c>
      <c r="AM5479" t="str">
        <f t="shared" ca="1" si="539"/>
        <v/>
      </c>
    </row>
    <row r="5480" spans="27:39" x14ac:dyDescent="0.3">
      <c r="AA5480" t="str">
        <f>IF(COUNTA('Procytrat 100C'!A481,'Procytrat 100C'!B481,'Procytrat 100C'!C481)&gt;0,"100C","")</f>
        <v/>
      </c>
      <c r="AB5480" t="str">
        <f>IFERROR(IF(ISNUMBER('Procytrat 100C'!A481),'Procytrat 100C'!A481,DATEVALUE('Procytrat 100C'!A481)),"")</f>
        <v/>
      </c>
      <c r="AC5480" t="str">
        <f>IF(AA5480="","",'Procytrat 100C'!B481)</f>
        <v/>
      </c>
      <c r="AD5480" t="str">
        <f>IF(AA5480="","",IFERROR(1*'Procytrat 100C'!C481,IFERROR(_xludf.NUMBERVALUE('Procytrat 100C'!C481,".",","),IFERROR(_xludf.NUMBERVALUE('Procytrat 100C'!C481,",","."),0))))</f>
        <v/>
      </c>
      <c r="AE5480" t="str">
        <f>IF(AA5480="","",'Procytrat 100C'!K481)</f>
        <v/>
      </c>
      <c r="AF5480">
        <f t="shared" si="534"/>
        <v>0</v>
      </c>
      <c r="AG5480" t="str">
        <f t="shared" si="535"/>
        <v/>
      </c>
      <c r="AH5480" t="str">
        <f t="shared" si="536"/>
        <v/>
      </c>
      <c r="AI5480">
        <f t="shared" si="537"/>
        <v>0</v>
      </c>
      <c r="AJ5480">
        <f t="shared" si="538"/>
        <v>0</v>
      </c>
      <c r="AK5480">
        <v>0</v>
      </c>
      <c r="AL5480" t="str">
        <f>IF(AA5480="","",IFERROR(IF(ISNUMBER('Procytrat 100C'!D481),'Procytrat 100C'!D481,IF(ISNUMBER(SEARCH("12",'Procytrat 100C'!D481)),EDATE(AB5480,12),IF(ISNUMBER(SEARCH("6",'Procytrat 100C'!D481)),EDATE(AB5480,6),IF(ISNUMBER(SEARCH("3",'Procytrat 100C'!D481)),EDATE(AB5480,3),DATEVALUE('Procytrat 100C'!D481))))),""))</f>
        <v/>
      </c>
      <c r="AM5480" t="str">
        <f t="shared" ca="1" si="539"/>
        <v/>
      </c>
    </row>
    <row r="5481" spans="27:39" x14ac:dyDescent="0.3">
      <c r="AA5481" t="str">
        <f>IF(COUNTA('Procytrat 100C'!A482,'Procytrat 100C'!B482,'Procytrat 100C'!C482)&gt;0,"100C","")</f>
        <v/>
      </c>
      <c r="AB5481" t="str">
        <f>IFERROR(IF(ISNUMBER('Procytrat 100C'!A482),'Procytrat 100C'!A482,DATEVALUE('Procytrat 100C'!A482)),"")</f>
        <v/>
      </c>
      <c r="AC5481" t="str">
        <f>IF(AA5481="","",'Procytrat 100C'!B482)</f>
        <v/>
      </c>
      <c r="AD5481" t="str">
        <f>IF(AA5481="","",IFERROR(1*'Procytrat 100C'!C482,IFERROR(_xludf.NUMBERVALUE('Procytrat 100C'!C482,".",","),IFERROR(_xludf.NUMBERVALUE('Procytrat 100C'!C482,",","."),0))))</f>
        <v/>
      </c>
      <c r="AE5481" t="str">
        <f>IF(AA5481="","",'Procytrat 100C'!K482)</f>
        <v/>
      </c>
      <c r="AF5481">
        <f t="shared" si="534"/>
        <v>0</v>
      </c>
      <c r="AG5481" t="str">
        <f t="shared" si="535"/>
        <v/>
      </c>
      <c r="AH5481" t="str">
        <f t="shared" si="536"/>
        <v/>
      </c>
      <c r="AI5481">
        <f t="shared" si="537"/>
        <v>0</v>
      </c>
      <c r="AJ5481">
        <f t="shared" si="538"/>
        <v>0</v>
      </c>
      <c r="AK5481">
        <v>0</v>
      </c>
      <c r="AL5481" t="str">
        <f>IF(AA5481="","",IFERROR(IF(ISNUMBER('Procytrat 100C'!D482),'Procytrat 100C'!D482,IF(ISNUMBER(SEARCH("12",'Procytrat 100C'!D482)),EDATE(AB5481,12),IF(ISNUMBER(SEARCH("6",'Procytrat 100C'!D482)),EDATE(AB5481,6),IF(ISNUMBER(SEARCH("3",'Procytrat 100C'!D482)),EDATE(AB5481,3),DATEVALUE('Procytrat 100C'!D482))))),""))</f>
        <v/>
      </c>
      <c r="AM5481" t="str">
        <f t="shared" ca="1" si="539"/>
        <v/>
      </c>
    </row>
    <row r="5482" spans="27:39" x14ac:dyDescent="0.3">
      <c r="AA5482" t="str">
        <f>IF(COUNTA('Procytrat 100C'!A483,'Procytrat 100C'!B483,'Procytrat 100C'!C483)&gt;0,"100C","")</f>
        <v/>
      </c>
      <c r="AB5482" t="str">
        <f>IFERROR(IF(ISNUMBER('Procytrat 100C'!A483),'Procytrat 100C'!A483,DATEVALUE('Procytrat 100C'!A483)),"")</f>
        <v/>
      </c>
      <c r="AC5482" t="str">
        <f>IF(AA5482="","",'Procytrat 100C'!B483)</f>
        <v/>
      </c>
      <c r="AD5482" t="str">
        <f>IF(AA5482="","",IFERROR(1*'Procytrat 100C'!C483,IFERROR(_xludf.NUMBERVALUE('Procytrat 100C'!C483,".",","),IFERROR(_xludf.NUMBERVALUE('Procytrat 100C'!C483,",","."),0))))</f>
        <v/>
      </c>
      <c r="AE5482" t="str">
        <f>IF(AA5482="","",'Procytrat 100C'!K483)</f>
        <v/>
      </c>
      <c r="AF5482">
        <f t="shared" si="534"/>
        <v>0</v>
      </c>
      <c r="AG5482" t="str">
        <f t="shared" si="535"/>
        <v/>
      </c>
      <c r="AH5482" t="str">
        <f t="shared" si="536"/>
        <v/>
      </c>
      <c r="AI5482">
        <f t="shared" si="537"/>
        <v>0</v>
      </c>
      <c r="AJ5482">
        <f t="shared" si="538"/>
        <v>0</v>
      </c>
      <c r="AK5482">
        <v>0</v>
      </c>
      <c r="AL5482" t="str">
        <f>IF(AA5482="","",IFERROR(IF(ISNUMBER('Procytrat 100C'!D483),'Procytrat 100C'!D483,IF(ISNUMBER(SEARCH("12",'Procytrat 100C'!D483)),EDATE(AB5482,12),IF(ISNUMBER(SEARCH("6",'Procytrat 100C'!D483)),EDATE(AB5482,6),IF(ISNUMBER(SEARCH("3",'Procytrat 100C'!D483)),EDATE(AB5482,3),DATEVALUE('Procytrat 100C'!D483))))),""))</f>
        <v/>
      </c>
      <c r="AM5482" t="str">
        <f t="shared" ca="1" si="539"/>
        <v/>
      </c>
    </row>
    <row r="5483" spans="27:39" x14ac:dyDescent="0.3">
      <c r="AA5483" t="str">
        <f>IF(COUNTA('Procytrat 100C'!A484,'Procytrat 100C'!B484,'Procytrat 100C'!C484)&gt;0,"100C","")</f>
        <v/>
      </c>
      <c r="AB5483" t="str">
        <f>IFERROR(IF(ISNUMBER('Procytrat 100C'!A484),'Procytrat 100C'!A484,DATEVALUE('Procytrat 100C'!A484)),"")</f>
        <v/>
      </c>
      <c r="AC5483" t="str">
        <f>IF(AA5483="","",'Procytrat 100C'!B484)</f>
        <v/>
      </c>
      <c r="AD5483" t="str">
        <f>IF(AA5483="","",IFERROR(1*'Procytrat 100C'!C484,IFERROR(_xludf.NUMBERVALUE('Procytrat 100C'!C484,".",","),IFERROR(_xludf.NUMBERVALUE('Procytrat 100C'!C484,",","."),0))))</f>
        <v/>
      </c>
      <c r="AE5483" t="str">
        <f>IF(AA5483="","",'Procytrat 100C'!K484)</f>
        <v/>
      </c>
      <c r="AF5483">
        <f t="shared" si="534"/>
        <v>0</v>
      </c>
      <c r="AG5483" t="str">
        <f t="shared" si="535"/>
        <v/>
      </c>
      <c r="AH5483" t="str">
        <f t="shared" si="536"/>
        <v/>
      </c>
      <c r="AI5483">
        <f t="shared" si="537"/>
        <v>0</v>
      </c>
      <c r="AJ5483">
        <f t="shared" si="538"/>
        <v>0</v>
      </c>
      <c r="AK5483">
        <v>0</v>
      </c>
      <c r="AL5483" t="str">
        <f>IF(AA5483="","",IFERROR(IF(ISNUMBER('Procytrat 100C'!D484),'Procytrat 100C'!D484,IF(ISNUMBER(SEARCH("12",'Procytrat 100C'!D484)),EDATE(AB5483,12),IF(ISNUMBER(SEARCH("6",'Procytrat 100C'!D484)),EDATE(AB5483,6),IF(ISNUMBER(SEARCH("3",'Procytrat 100C'!D484)),EDATE(AB5483,3),DATEVALUE('Procytrat 100C'!D484))))),""))</f>
        <v/>
      </c>
      <c r="AM5483" t="str">
        <f t="shared" ca="1" si="539"/>
        <v/>
      </c>
    </row>
    <row r="5484" spans="27:39" x14ac:dyDescent="0.3">
      <c r="AA5484" t="str">
        <f>IF(COUNTA('Procytrat 100C'!A485,'Procytrat 100C'!B485,'Procytrat 100C'!C485)&gt;0,"100C","")</f>
        <v/>
      </c>
      <c r="AB5484" t="str">
        <f>IFERROR(IF(ISNUMBER('Procytrat 100C'!A485),'Procytrat 100C'!A485,DATEVALUE('Procytrat 100C'!A485)),"")</f>
        <v/>
      </c>
      <c r="AC5484" t="str">
        <f>IF(AA5484="","",'Procytrat 100C'!B485)</f>
        <v/>
      </c>
      <c r="AD5484" t="str">
        <f>IF(AA5484="","",IFERROR(1*'Procytrat 100C'!C485,IFERROR(_xludf.NUMBERVALUE('Procytrat 100C'!C485,".",","),IFERROR(_xludf.NUMBERVALUE('Procytrat 100C'!C485,",","."),0))))</f>
        <v/>
      </c>
      <c r="AE5484" t="str">
        <f>IF(AA5484="","",'Procytrat 100C'!K485)</f>
        <v/>
      </c>
      <c r="AF5484">
        <f t="shared" si="534"/>
        <v>0</v>
      </c>
      <c r="AG5484" t="str">
        <f t="shared" si="535"/>
        <v/>
      </c>
      <c r="AH5484" t="str">
        <f t="shared" si="536"/>
        <v/>
      </c>
      <c r="AI5484">
        <f t="shared" si="537"/>
        <v>0</v>
      </c>
      <c r="AJ5484">
        <f t="shared" si="538"/>
        <v>0</v>
      </c>
      <c r="AK5484">
        <v>0</v>
      </c>
      <c r="AL5484" t="str">
        <f>IF(AA5484="","",IFERROR(IF(ISNUMBER('Procytrat 100C'!D485),'Procytrat 100C'!D485,IF(ISNUMBER(SEARCH("12",'Procytrat 100C'!D485)),EDATE(AB5484,12),IF(ISNUMBER(SEARCH("6",'Procytrat 100C'!D485)),EDATE(AB5484,6),IF(ISNUMBER(SEARCH("3",'Procytrat 100C'!D485)),EDATE(AB5484,3),DATEVALUE('Procytrat 100C'!D485))))),""))</f>
        <v/>
      </c>
      <c r="AM5484" t="str">
        <f t="shared" ca="1" si="539"/>
        <v/>
      </c>
    </row>
    <row r="5485" spans="27:39" x14ac:dyDescent="0.3">
      <c r="AA5485" t="str">
        <f>IF(COUNTA('Procytrat 100C'!A486,'Procytrat 100C'!B486,'Procytrat 100C'!C486)&gt;0,"100C","")</f>
        <v/>
      </c>
      <c r="AB5485" t="str">
        <f>IFERROR(IF(ISNUMBER('Procytrat 100C'!A486),'Procytrat 100C'!A486,DATEVALUE('Procytrat 100C'!A486)),"")</f>
        <v/>
      </c>
      <c r="AC5485" t="str">
        <f>IF(AA5485="","",'Procytrat 100C'!B486)</f>
        <v/>
      </c>
      <c r="AD5485" t="str">
        <f>IF(AA5485="","",IFERROR(1*'Procytrat 100C'!C486,IFERROR(_xludf.NUMBERVALUE('Procytrat 100C'!C486,".",","),IFERROR(_xludf.NUMBERVALUE('Procytrat 100C'!C486,",","."),0))))</f>
        <v/>
      </c>
      <c r="AE5485" t="str">
        <f>IF(AA5485="","",'Procytrat 100C'!K486)</f>
        <v/>
      </c>
      <c r="AF5485">
        <f t="shared" si="534"/>
        <v>0</v>
      </c>
      <c r="AG5485" t="str">
        <f t="shared" si="535"/>
        <v/>
      </c>
      <c r="AH5485" t="str">
        <f t="shared" si="536"/>
        <v/>
      </c>
      <c r="AI5485">
        <f t="shared" si="537"/>
        <v>0</v>
      </c>
      <c r="AJ5485">
        <f t="shared" si="538"/>
        <v>0</v>
      </c>
      <c r="AK5485">
        <v>0</v>
      </c>
      <c r="AL5485" t="str">
        <f>IF(AA5485="","",IFERROR(IF(ISNUMBER('Procytrat 100C'!D486),'Procytrat 100C'!D486,IF(ISNUMBER(SEARCH("12",'Procytrat 100C'!D486)),EDATE(AB5485,12),IF(ISNUMBER(SEARCH("6",'Procytrat 100C'!D486)),EDATE(AB5485,6),IF(ISNUMBER(SEARCH("3",'Procytrat 100C'!D486)),EDATE(AB5485,3),DATEVALUE('Procytrat 100C'!D486))))),""))</f>
        <v/>
      </c>
      <c r="AM5485" t="str">
        <f t="shared" ca="1" si="539"/>
        <v/>
      </c>
    </row>
    <row r="5486" spans="27:39" x14ac:dyDescent="0.3">
      <c r="AA5486" t="str">
        <f>IF(COUNTA('Procytrat 100C'!A487,'Procytrat 100C'!B487,'Procytrat 100C'!C487)&gt;0,"100C","")</f>
        <v/>
      </c>
      <c r="AB5486" t="str">
        <f>IFERROR(IF(ISNUMBER('Procytrat 100C'!A487),'Procytrat 100C'!A487,DATEVALUE('Procytrat 100C'!A487)),"")</f>
        <v/>
      </c>
      <c r="AC5486" t="str">
        <f>IF(AA5486="","",'Procytrat 100C'!B487)</f>
        <v/>
      </c>
      <c r="AD5486" t="str">
        <f>IF(AA5486="","",IFERROR(1*'Procytrat 100C'!C487,IFERROR(_xludf.NUMBERVALUE('Procytrat 100C'!C487,".",","),IFERROR(_xludf.NUMBERVALUE('Procytrat 100C'!C487,",","."),0))))</f>
        <v/>
      </c>
      <c r="AE5486" t="str">
        <f>IF(AA5486="","",'Procytrat 100C'!K487)</f>
        <v/>
      </c>
      <c r="AF5486">
        <f t="shared" si="534"/>
        <v>0</v>
      </c>
      <c r="AG5486" t="str">
        <f t="shared" si="535"/>
        <v/>
      </c>
      <c r="AH5486" t="str">
        <f t="shared" si="536"/>
        <v/>
      </c>
      <c r="AI5486">
        <f t="shared" si="537"/>
        <v>0</v>
      </c>
      <c r="AJ5486">
        <f t="shared" si="538"/>
        <v>0</v>
      </c>
      <c r="AK5486">
        <v>0</v>
      </c>
      <c r="AL5486" t="str">
        <f>IF(AA5486="","",IFERROR(IF(ISNUMBER('Procytrat 100C'!D487),'Procytrat 100C'!D487,IF(ISNUMBER(SEARCH("12",'Procytrat 100C'!D487)),EDATE(AB5486,12),IF(ISNUMBER(SEARCH("6",'Procytrat 100C'!D487)),EDATE(AB5486,6),IF(ISNUMBER(SEARCH("3",'Procytrat 100C'!D487)),EDATE(AB5486,3),DATEVALUE('Procytrat 100C'!D487))))),""))</f>
        <v/>
      </c>
      <c r="AM5486" t="str">
        <f t="shared" ca="1" si="539"/>
        <v/>
      </c>
    </row>
    <row r="5487" spans="27:39" x14ac:dyDescent="0.3">
      <c r="AA5487" t="str">
        <f>IF(COUNTA('Procytrat 100C'!A488,'Procytrat 100C'!B488,'Procytrat 100C'!C488)&gt;0,"100C","")</f>
        <v/>
      </c>
      <c r="AB5487" t="str">
        <f>IFERROR(IF(ISNUMBER('Procytrat 100C'!A488),'Procytrat 100C'!A488,DATEVALUE('Procytrat 100C'!A488)),"")</f>
        <v/>
      </c>
      <c r="AC5487" t="str">
        <f>IF(AA5487="","",'Procytrat 100C'!B488)</f>
        <v/>
      </c>
      <c r="AD5487" t="str">
        <f>IF(AA5487="","",IFERROR(1*'Procytrat 100C'!C488,IFERROR(_xludf.NUMBERVALUE('Procytrat 100C'!C488,".",","),IFERROR(_xludf.NUMBERVALUE('Procytrat 100C'!C488,",","."),0))))</f>
        <v/>
      </c>
      <c r="AE5487" t="str">
        <f>IF(AA5487="","",'Procytrat 100C'!K488)</f>
        <v/>
      </c>
      <c r="AF5487">
        <f t="shared" si="534"/>
        <v>0</v>
      </c>
      <c r="AG5487" t="str">
        <f t="shared" si="535"/>
        <v/>
      </c>
      <c r="AH5487" t="str">
        <f t="shared" si="536"/>
        <v/>
      </c>
      <c r="AI5487">
        <f t="shared" si="537"/>
        <v>0</v>
      </c>
      <c r="AJ5487">
        <f t="shared" si="538"/>
        <v>0</v>
      </c>
      <c r="AK5487">
        <v>0</v>
      </c>
      <c r="AL5487" t="str">
        <f>IF(AA5487="","",IFERROR(IF(ISNUMBER('Procytrat 100C'!D488),'Procytrat 100C'!D488,IF(ISNUMBER(SEARCH("12",'Procytrat 100C'!D488)),EDATE(AB5487,12),IF(ISNUMBER(SEARCH("6",'Procytrat 100C'!D488)),EDATE(AB5487,6),IF(ISNUMBER(SEARCH("3",'Procytrat 100C'!D488)),EDATE(AB5487,3),DATEVALUE('Procytrat 100C'!D488))))),""))</f>
        <v/>
      </c>
      <c r="AM5487" t="str">
        <f t="shared" ca="1" si="539"/>
        <v/>
      </c>
    </row>
    <row r="5488" spans="27:39" x14ac:dyDescent="0.3">
      <c r="AA5488" t="str">
        <f>IF(COUNTA('Procytrat 100C'!A489,'Procytrat 100C'!B489,'Procytrat 100C'!C489)&gt;0,"100C","")</f>
        <v/>
      </c>
      <c r="AB5488" t="str">
        <f>IFERROR(IF(ISNUMBER('Procytrat 100C'!A489),'Procytrat 100C'!A489,DATEVALUE('Procytrat 100C'!A489)),"")</f>
        <v/>
      </c>
      <c r="AC5488" t="str">
        <f>IF(AA5488="","",'Procytrat 100C'!B489)</f>
        <v/>
      </c>
      <c r="AD5488" t="str">
        <f>IF(AA5488="","",IFERROR(1*'Procytrat 100C'!C489,IFERROR(_xludf.NUMBERVALUE('Procytrat 100C'!C489,".",","),IFERROR(_xludf.NUMBERVALUE('Procytrat 100C'!C489,",","."),0))))</f>
        <v/>
      </c>
      <c r="AE5488" t="str">
        <f>IF(AA5488="","",'Procytrat 100C'!K489)</f>
        <v/>
      </c>
      <c r="AF5488">
        <f t="shared" si="534"/>
        <v>0</v>
      </c>
      <c r="AG5488" t="str">
        <f t="shared" si="535"/>
        <v/>
      </c>
      <c r="AH5488" t="str">
        <f t="shared" si="536"/>
        <v/>
      </c>
      <c r="AI5488">
        <f t="shared" si="537"/>
        <v>0</v>
      </c>
      <c r="AJ5488">
        <f t="shared" si="538"/>
        <v>0</v>
      </c>
      <c r="AK5488">
        <v>0</v>
      </c>
      <c r="AL5488" t="str">
        <f>IF(AA5488="","",IFERROR(IF(ISNUMBER('Procytrat 100C'!D489),'Procytrat 100C'!D489,IF(ISNUMBER(SEARCH("12",'Procytrat 100C'!D489)),EDATE(AB5488,12),IF(ISNUMBER(SEARCH("6",'Procytrat 100C'!D489)),EDATE(AB5488,6),IF(ISNUMBER(SEARCH("3",'Procytrat 100C'!D489)),EDATE(AB5488,3),DATEVALUE('Procytrat 100C'!D489))))),""))</f>
        <v/>
      </c>
      <c r="AM5488" t="str">
        <f t="shared" ca="1" si="539"/>
        <v/>
      </c>
    </row>
    <row r="5489" spans="27:39" x14ac:dyDescent="0.3">
      <c r="AA5489" t="str">
        <f>IF(COUNTA('Procytrat 100C'!A490,'Procytrat 100C'!B490,'Procytrat 100C'!C490)&gt;0,"100C","")</f>
        <v/>
      </c>
      <c r="AB5489" t="str">
        <f>IFERROR(IF(ISNUMBER('Procytrat 100C'!A490),'Procytrat 100C'!A490,DATEVALUE('Procytrat 100C'!A490)),"")</f>
        <v/>
      </c>
      <c r="AC5489" t="str">
        <f>IF(AA5489="","",'Procytrat 100C'!B490)</f>
        <v/>
      </c>
      <c r="AD5489" t="str">
        <f>IF(AA5489="","",IFERROR(1*'Procytrat 100C'!C490,IFERROR(_xludf.NUMBERVALUE('Procytrat 100C'!C490,".",","),IFERROR(_xludf.NUMBERVALUE('Procytrat 100C'!C490,",","."),0))))</f>
        <v/>
      </c>
      <c r="AE5489" t="str">
        <f>IF(AA5489="","",'Procytrat 100C'!K490)</f>
        <v/>
      </c>
      <c r="AF5489">
        <f t="shared" si="534"/>
        <v>0</v>
      </c>
      <c r="AG5489" t="str">
        <f t="shared" si="535"/>
        <v/>
      </c>
      <c r="AH5489" t="str">
        <f t="shared" si="536"/>
        <v/>
      </c>
      <c r="AI5489">
        <f t="shared" si="537"/>
        <v>0</v>
      </c>
      <c r="AJ5489">
        <f t="shared" si="538"/>
        <v>0</v>
      </c>
      <c r="AK5489">
        <v>0</v>
      </c>
      <c r="AL5489" t="str">
        <f>IF(AA5489="","",IFERROR(IF(ISNUMBER('Procytrat 100C'!D490),'Procytrat 100C'!D490,IF(ISNUMBER(SEARCH("12",'Procytrat 100C'!D490)),EDATE(AB5489,12),IF(ISNUMBER(SEARCH("6",'Procytrat 100C'!D490)),EDATE(AB5489,6),IF(ISNUMBER(SEARCH("3",'Procytrat 100C'!D490)),EDATE(AB5489,3),DATEVALUE('Procytrat 100C'!D490))))),""))</f>
        <v/>
      </c>
      <c r="AM5489" t="str">
        <f t="shared" ca="1" si="539"/>
        <v/>
      </c>
    </row>
    <row r="5490" spans="27:39" x14ac:dyDescent="0.3">
      <c r="AA5490" t="str">
        <f>IF(COUNTA('Procytrat 100C'!A491,'Procytrat 100C'!B491,'Procytrat 100C'!C491)&gt;0,"100C","")</f>
        <v/>
      </c>
      <c r="AB5490" t="str">
        <f>IFERROR(IF(ISNUMBER('Procytrat 100C'!A491),'Procytrat 100C'!A491,DATEVALUE('Procytrat 100C'!A491)),"")</f>
        <v/>
      </c>
      <c r="AC5490" t="str">
        <f>IF(AA5490="","",'Procytrat 100C'!B491)</f>
        <v/>
      </c>
      <c r="AD5490" t="str">
        <f>IF(AA5490="","",IFERROR(1*'Procytrat 100C'!C491,IFERROR(_xludf.NUMBERVALUE('Procytrat 100C'!C491,".",","),IFERROR(_xludf.NUMBERVALUE('Procytrat 100C'!C491,",","."),0))))</f>
        <v/>
      </c>
      <c r="AE5490" t="str">
        <f>IF(AA5490="","",'Procytrat 100C'!K491)</f>
        <v/>
      </c>
      <c r="AF5490">
        <f t="shared" si="534"/>
        <v>0</v>
      </c>
      <c r="AG5490" t="str">
        <f t="shared" si="535"/>
        <v/>
      </c>
      <c r="AH5490" t="str">
        <f t="shared" si="536"/>
        <v/>
      </c>
      <c r="AI5490">
        <f t="shared" si="537"/>
        <v>0</v>
      </c>
      <c r="AJ5490">
        <f t="shared" si="538"/>
        <v>0</v>
      </c>
      <c r="AK5490">
        <v>0</v>
      </c>
      <c r="AL5490" t="str">
        <f>IF(AA5490="","",IFERROR(IF(ISNUMBER('Procytrat 100C'!D491),'Procytrat 100C'!D491,IF(ISNUMBER(SEARCH("12",'Procytrat 100C'!D491)),EDATE(AB5490,12),IF(ISNUMBER(SEARCH("6",'Procytrat 100C'!D491)),EDATE(AB5490,6),IF(ISNUMBER(SEARCH("3",'Procytrat 100C'!D491)),EDATE(AB5490,3),DATEVALUE('Procytrat 100C'!D491))))),""))</f>
        <v/>
      </c>
      <c r="AM5490" t="str">
        <f t="shared" ca="1" si="539"/>
        <v/>
      </c>
    </row>
    <row r="5491" spans="27:39" x14ac:dyDescent="0.3">
      <c r="AA5491" t="str">
        <f>IF(COUNTA('Procytrat 100C'!A492,'Procytrat 100C'!B492,'Procytrat 100C'!C492)&gt;0,"100C","")</f>
        <v/>
      </c>
      <c r="AB5491" t="str">
        <f>IFERROR(IF(ISNUMBER('Procytrat 100C'!A492),'Procytrat 100C'!A492,DATEVALUE('Procytrat 100C'!A492)),"")</f>
        <v/>
      </c>
      <c r="AC5491" t="str">
        <f>IF(AA5491="","",'Procytrat 100C'!B492)</f>
        <v/>
      </c>
      <c r="AD5491" t="str">
        <f>IF(AA5491="","",IFERROR(1*'Procytrat 100C'!C492,IFERROR(_xludf.NUMBERVALUE('Procytrat 100C'!C492,".",","),IFERROR(_xludf.NUMBERVALUE('Procytrat 100C'!C492,",","."),0))))</f>
        <v/>
      </c>
      <c r="AE5491" t="str">
        <f>IF(AA5491="","",'Procytrat 100C'!K492)</f>
        <v/>
      </c>
      <c r="AF5491">
        <f t="shared" si="534"/>
        <v>0</v>
      </c>
      <c r="AG5491" t="str">
        <f t="shared" si="535"/>
        <v/>
      </c>
      <c r="AH5491" t="str">
        <f t="shared" si="536"/>
        <v/>
      </c>
      <c r="AI5491">
        <f t="shared" si="537"/>
        <v>0</v>
      </c>
      <c r="AJ5491">
        <f t="shared" si="538"/>
        <v>0</v>
      </c>
      <c r="AK5491">
        <v>0</v>
      </c>
      <c r="AL5491" t="str">
        <f>IF(AA5491="","",IFERROR(IF(ISNUMBER('Procytrat 100C'!D492),'Procytrat 100C'!D492,IF(ISNUMBER(SEARCH("12",'Procytrat 100C'!D492)),EDATE(AB5491,12),IF(ISNUMBER(SEARCH("6",'Procytrat 100C'!D492)),EDATE(AB5491,6),IF(ISNUMBER(SEARCH("3",'Procytrat 100C'!D492)),EDATE(AB5491,3),DATEVALUE('Procytrat 100C'!D492))))),""))</f>
        <v/>
      </c>
      <c r="AM5491" t="str">
        <f t="shared" ca="1" si="539"/>
        <v/>
      </c>
    </row>
    <row r="5492" spans="27:39" x14ac:dyDescent="0.3">
      <c r="AA5492" t="str">
        <f>IF(COUNTA('Procytrat 100C'!A493,'Procytrat 100C'!B493,'Procytrat 100C'!C493)&gt;0,"100C","")</f>
        <v/>
      </c>
      <c r="AB5492" t="str">
        <f>IFERROR(IF(ISNUMBER('Procytrat 100C'!A493),'Procytrat 100C'!A493,DATEVALUE('Procytrat 100C'!A493)),"")</f>
        <v/>
      </c>
      <c r="AC5492" t="str">
        <f>IF(AA5492="","",'Procytrat 100C'!B493)</f>
        <v/>
      </c>
      <c r="AD5492" t="str">
        <f>IF(AA5492="","",IFERROR(1*'Procytrat 100C'!C493,IFERROR(_xludf.NUMBERVALUE('Procytrat 100C'!C493,".",","),IFERROR(_xludf.NUMBERVALUE('Procytrat 100C'!C493,",","."),0))))</f>
        <v/>
      </c>
      <c r="AE5492" t="str">
        <f>IF(AA5492="","",'Procytrat 100C'!K493)</f>
        <v/>
      </c>
      <c r="AF5492">
        <f t="shared" si="534"/>
        <v>0</v>
      </c>
      <c r="AG5492" t="str">
        <f t="shared" si="535"/>
        <v/>
      </c>
      <c r="AH5492" t="str">
        <f t="shared" si="536"/>
        <v/>
      </c>
      <c r="AI5492">
        <f t="shared" si="537"/>
        <v>0</v>
      </c>
      <c r="AJ5492">
        <f t="shared" si="538"/>
        <v>0</v>
      </c>
      <c r="AK5492">
        <v>0</v>
      </c>
      <c r="AL5492" t="str">
        <f>IF(AA5492="","",IFERROR(IF(ISNUMBER('Procytrat 100C'!D493),'Procytrat 100C'!D493,IF(ISNUMBER(SEARCH("12",'Procytrat 100C'!D493)),EDATE(AB5492,12),IF(ISNUMBER(SEARCH("6",'Procytrat 100C'!D493)),EDATE(AB5492,6),IF(ISNUMBER(SEARCH("3",'Procytrat 100C'!D493)),EDATE(AB5492,3),DATEVALUE('Procytrat 100C'!D493))))),""))</f>
        <v/>
      </c>
      <c r="AM5492" t="str">
        <f t="shared" ca="1" si="539"/>
        <v/>
      </c>
    </row>
    <row r="5493" spans="27:39" x14ac:dyDescent="0.3">
      <c r="AA5493" t="str">
        <f>IF(COUNTA('Procytrat 100C'!A494,'Procytrat 100C'!B494,'Procytrat 100C'!C494)&gt;0,"100C","")</f>
        <v/>
      </c>
      <c r="AB5493" t="str">
        <f>IFERROR(IF(ISNUMBER('Procytrat 100C'!A494),'Procytrat 100C'!A494,DATEVALUE('Procytrat 100C'!A494)),"")</f>
        <v/>
      </c>
      <c r="AC5493" t="str">
        <f>IF(AA5493="","",'Procytrat 100C'!B494)</f>
        <v/>
      </c>
      <c r="AD5493" t="str">
        <f>IF(AA5493="","",IFERROR(1*'Procytrat 100C'!C494,IFERROR(_xludf.NUMBERVALUE('Procytrat 100C'!C494,".",","),IFERROR(_xludf.NUMBERVALUE('Procytrat 100C'!C494,",","."),0))))</f>
        <v/>
      </c>
      <c r="AE5493" t="str">
        <f>IF(AA5493="","",'Procytrat 100C'!K494)</f>
        <v/>
      </c>
      <c r="AF5493">
        <f t="shared" si="534"/>
        <v>0</v>
      </c>
      <c r="AG5493" t="str">
        <f t="shared" si="535"/>
        <v/>
      </c>
      <c r="AH5493" t="str">
        <f t="shared" si="536"/>
        <v/>
      </c>
      <c r="AI5493">
        <f t="shared" si="537"/>
        <v>0</v>
      </c>
      <c r="AJ5493">
        <f t="shared" si="538"/>
        <v>0</v>
      </c>
      <c r="AK5493">
        <v>0</v>
      </c>
      <c r="AL5493" t="str">
        <f>IF(AA5493="","",IFERROR(IF(ISNUMBER('Procytrat 100C'!D494),'Procytrat 100C'!D494,IF(ISNUMBER(SEARCH("12",'Procytrat 100C'!D494)),EDATE(AB5493,12),IF(ISNUMBER(SEARCH("6",'Procytrat 100C'!D494)),EDATE(AB5493,6),IF(ISNUMBER(SEARCH("3",'Procytrat 100C'!D494)),EDATE(AB5493,3),DATEVALUE('Procytrat 100C'!D494))))),""))</f>
        <v/>
      </c>
      <c r="AM5493" t="str">
        <f t="shared" ca="1" si="539"/>
        <v/>
      </c>
    </row>
    <row r="5494" spans="27:39" x14ac:dyDescent="0.3">
      <c r="AA5494" t="str">
        <f>IF(COUNTA('Procytrat 100C'!A495,'Procytrat 100C'!B495,'Procytrat 100C'!C495)&gt;0,"100C","")</f>
        <v/>
      </c>
      <c r="AB5494" t="str">
        <f>IFERROR(IF(ISNUMBER('Procytrat 100C'!A495),'Procytrat 100C'!A495,DATEVALUE('Procytrat 100C'!A495)),"")</f>
        <v/>
      </c>
      <c r="AC5494" t="str">
        <f>IF(AA5494="","",'Procytrat 100C'!B495)</f>
        <v/>
      </c>
      <c r="AD5494" t="str">
        <f>IF(AA5494="","",IFERROR(1*'Procytrat 100C'!C495,IFERROR(_xludf.NUMBERVALUE('Procytrat 100C'!C495,".",","),IFERROR(_xludf.NUMBERVALUE('Procytrat 100C'!C495,",","."),0))))</f>
        <v/>
      </c>
      <c r="AE5494" t="str">
        <f>IF(AA5494="","",'Procytrat 100C'!K495)</f>
        <v/>
      </c>
      <c r="AF5494">
        <f t="shared" si="534"/>
        <v>0</v>
      </c>
      <c r="AG5494" t="str">
        <f t="shared" si="535"/>
        <v/>
      </c>
      <c r="AH5494" t="str">
        <f t="shared" si="536"/>
        <v/>
      </c>
      <c r="AI5494">
        <f t="shared" si="537"/>
        <v>0</v>
      </c>
      <c r="AJ5494">
        <f t="shared" si="538"/>
        <v>0</v>
      </c>
      <c r="AK5494">
        <v>0</v>
      </c>
      <c r="AL5494" t="str">
        <f>IF(AA5494="","",IFERROR(IF(ISNUMBER('Procytrat 100C'!D495),'Procytrat 100C'!D495,IF(ISNUMBER(SEARCH("12",'Procytrat 100C'!D495)),EDATE(AB5494,12),IF(ISNUMBER(SEARCH("6",'Procytrat 100C'!D495)),EDATE(AB5494,6),IF(ISNUMBER(SEARCH("3",'Procytrat 100C'!D495)),EDATE(AB5494,3),DATEVALUE('Procytrat 100C'!D495))))),""))</f>
        <v/>
      </c>
      <c r="AM5494" t="str">
        <f t="shared" ca="1" si="539"/>
        <v/>
      </c>
    </row>
    <row r="5495" spans="27:39" x14ac:dyDescent="0.3">
      <c r="AA5495" t="str">
        <f>IF(COUNTA('Procytrat 100C'!A496,'Procytrat 100C'!B496,'Procytrat 100C'!C496)&gt;0,"100C","")</f>
        <v/>
      </c>
      <c r="AB5495" t="str">
        <f>IFERROR(IF(ISNUMBER('Procytrat 100C'!A496),'Procytrat 100C'!A496,DATEVALUE('Procytrat 100C'!A496)),"")</f>
        <v/>
      </c>
      <c r="AC5495" t="str">
        <f>IF(AA5495="","",'Procytrat 100C'!B496)</f>
        <v/>
      </c>
      <c r="AD5495" t="str">
        <f>IF(AA5495="","",IFERROR(1*'Procytrat 100C'!C496,IFERROR(_xludf.NUMBERVALUE('Procytrat 100C'!C496,".",","),IFERROR(_xludf.NUMBERVALUE('Procytrat 100C'!C496,",","."),0))))</f>
        <v/>
      </c>
      <c r="AE5495" t="str">
        <f>IF(AA5495="","",'Procytrat 100C'!K496)</f>
        <v/>
      </c>
      <c r="AF5495">
        <f t="shared" si="534"/>
        <v>0</v>
      </c>
      <c r="AG5495" t="str">
        <f t="shared" si="535"/>
        <v/>
      </c>
      <c r="AH5495" t="str">
        <f t="shared" si="536"/>
        <v/>
      </c>
      <c r="AI5495">
        <f t="shared" si="537"/>
        <v>0</v>
      </c>
      <c r="AJ5495">
        <f t="shared" si="538"/>
        <v>0</v>
      </c>
      <c r="AK5495">
        <v>0</v>
      </c>
      <c r="AL5495" t="str">
        <f>IF(AA5495="","",IFERROR(IF(ISNUMBER('Procytrat 100C'!D496),'Procytrat 100C'!D496,IF(ISNUMBER(SEARCH("12",'Procytrat 100C'!D496)),EDATE(AB5495,12),IF(ISNUMBER(SEARCH("6",'Procytrat 100C'!D496)),EDATE(AB5495,6),IF(ISNUMBER(SEARCH("3",'Procytrat 100C'!D496)),EDATE(AB5495,3),DATEVALUE('Procytrat 100C'!D496))))),""))</f>
        <v/>
      </c>
      <c r="AM5495" t="str">
        <f t="shared" ca="1" si="539"/>
        <v/>
      </c>
    </row>
    <row r="5496" spans="27:39" x14ac:dyDescent="0.3">
      <c r="AA5496" t="str">
        <f>IF(COUNTA('Procytrat 100C'!A497,'Procytrat 100C'!B497,'Procytrat 100C'!C497)&gt;0,"100C","")</f>
        <v/>
      </c>
      <c r="AB5496" t="str">
        <f>IFERROR(IF(ISNUMBER('Procytrat 100C'!A497),'Procytrat 100C'!A497,DATEVALUE('Procytrat 100C'!A497)),"")</f>
        <v/>
      </c>
      <c r="AC5496" t="str">
        <f>IF(AA5496="","",'Procytrat 100C'!B497)</f>
        <v/>
      </c>
      <c r="AD5496" t="str">
        <f>IF(AA5496="","",IFERROR(1*'Procytrat 100C'!C497,IFERROR(_xludf.NUMBERVALUE('Procytrat 100C'!C497,".",","),IFERROR(_xludf.NUMBERVALUE('Procytrat 100C'!C497,",","."),0))))</f>
        <v/>
      </c>
      <c r="AE5496" t="str">
        <f>IF(AA5496="","",'Procytrat 100C'!K497)</f>
        <v/>
      </c>
      <c r="AF5496">
        <f t="shared" si="534"/>
        <v>0</v>
      </c>
      <c r="AG5496" t="str">
        <f t="shared" si="535"/>
        <v/>
      </c>
      <c r="AH5496" t="str">
        <f t="shared" si="536"/>
        <v/>
      </c>
      <c r="AI5496">
        <f t="shared" si="537"/>
        <v>0</v>
      </c>
      <c r="AJ5496">
        <f t="shared" si="538"/>
        <v>0</v>
      </c>
      <c r="AK5496">
        <v>0</v>
      </c>
      <c r="AL5496" t="str">
        <f>IF(AA5496="","",IFERROR(IF(ISNUMBER('Procytrat 100C'!D497),'Procytrat 100C'!D497,IF(ISNUMBER(SEARCH("12",'Procytrat 100C'!D497)),EDATE(AB5496,12),IF(ISNUMBER(SEARCH("6",'Procytrat 100C'!D497)),EDATE(AB5496,6),IF(ISNUMBER(SEARCH("3",'Procytrat 100C'!D497)),EDATE(AB5496,3),DATEVALUE('Procytrat 100C'!D497))))),""))</f>
        <v/>
      </c>
      <c r="AM5496" t="str">
        <f t="shared" ca="1" si="539"/>
        <v/>
      </c>
    </row>
    <row r="5497" spans="27:39" x14ac:dyDescent="0.3">
      <c r="AA5497" t="str">
        <f>IF(COUNTA('Procytrat 100C'!A498,'Procytrat 100C'!B498,'Procytrat 100C'!C498)&gt;0,"100C","")</f>
        <v/>
      </c>
      <c r="AB5497" t="str">
        <f>IFERROR(IF(ISNUMBER('Procytrat 100C'!A498),'Procytrat 100C'!A498,DATEVALUE('Procytrat 100C'!A498)),"")</f>
        <v/>
      </c>
      <c r="AC5497" t="str">
        <f>IF(AA5497="","",'Procytrat 100C'!B498)</f>
        <v/>
      </c>
      <c r="AD5497" t="str">
        <f>IF(AA5497="","",IFERROR(1*'Procytrat 100C'!C498,IFERROR(_xludf.NUMBERVALUE('Procytrat 100C'!C498,".",","),IFERROR(_xludf.NUMBERVALUE('Procytrat 100C'!C498,",","."),0))))</f>
        <v/>
      </c>
      <c r="AE5497" t="str">
        <f>IF(AA5497="","",'Procytrat 100C'!K498)</f>
        <v/>
      </c>
      <c r="AF5497">
        <f t="shared" si="534"/>
        <v>0</v>
      </c>
      <c r="AG5497" t="str">
        <f t="shared" si="535"/>
        <v/>
      </c>
      <c r="AH5497" t="str">
        <f t="shared" si="536"/>
        <v/>
      </c>
      <c r="AI5497">
        <f t="shared" si="537"/>
        <v>0</v>
      </c>
      <c r="AJ5497">
        <f t="shared" si="538"/>
        <v>0</v>
      </c>
      <c r="AK5497">
        <v>0</v>
      </c>
      <c r="AL5497" t="str">
        <f>IF(AA5497="","",IFERROR(IF(ISNUMBER('Procytrat 100C'!D498),'Procytrat 100C'!D498,IF(ISNUMBER(SEARCH("12",'Procytrat 100C'!D498)),EDATE(AB5497,12),IF(ISNUMBER(SEARCH("6",'Procytrat 100C'!D498)),EDATE(AB5497,6),IF(ISNUMBER(SEARCH("3",'Procytrat 100C'!D498)),EDATE(AB5497,3),DATEVALUE('Procytrat 100C'!D498))))),""))</f>
        <v/>
      </c>
      <c r="AM5497" t="str">
        <f t="shared" ca="1" si="539"/>
        <v/>
      </c>
    </row>
    <row r="5498" spans="27:39" x14ac:dyDescent="0.3">
      <c r="AA5498" t="str">
        <f>IF(COUNTA('Procytrat 100C'!A499,'Procytrat 100C'!B499,'Procytrat 100C'!C499)&gt;0,"100C","")</f>
        <v/>
      </c>
      <c r="AB5498" t="str">
        <f>IFERROR(IF(ISNUMBER('Procytrat 100C'!A499),'Procytrat 100C'!A499,DATEVALUE('Procytrat 100C'!A499)),"")</f>
        <v/>
      </c>
      <c r="AC5498" t="str">
        <f>IF(AA5498="","",'Procytrat 100C'!B499)</f>
        <v/>
      </c>
      <c r="AD5498" t="str">
        <f>IF(AA5498="","",IFERROR(1*'Procytrat 100C'!C499,IFERROR(_xludf.NUMBERVALUE('Procytrat 100C'!C499,".",","),IFERROR(_xludf.NUMBERVALUE('Procytrat 100C'!C499,",","."),0))))</f>
        <v/>
      </c>
      <c r="AE5498" t="str">
        <f>IF(AA5498="","",'Procytrat 100C'!K499)</f>
        <v/>
      </c>
      <c r="AF5498">
        <f t="shared" si="534"/>
        <v>0</v>
      </c>
      <c r="AG5498" t="str">
        <f t="shared" si="535"/>
        <v/>
      </c>
      <c r="AH5498" t="str">
        <f t="shared" si="536"/>
        <v/>
      </c>
      <c r="AI5498">
        <f t="shared" si="537"/>
        <v>0</v>
      </c>
      <c r="AJ5498">
        <f t="shared" si="538"/>
        <v>0</v>
      </c>
      <c r="AK5498">
        <v>0</v>
      </c>
      <c r="AL5498" t="str">
        <f>IF(AA5498="","",IFERROR(IF(ISNUMBER('Procytrat 100C'!D499),'Procytrat 100C'!D499,IF(ISNUMBER(SEARCH("12",'Procytrat 100C'!D499)),EDATE(AB5498,12),IF(ISNUMBER(SEARCH("6",'Procytrat 100C'!D499)),EDATE(AB5498,6),IF(ISNUMBER(SEARCH("3",'Procytrat 100C'!D499)),EDATE(AB5498,3),DATEVALUE('Procytrat 100C'!D499))))),""))</f>
        <v/>
      </c>
      <c r="AM5498" t="str">
        <f t="shared" ca="1" si="539"/>
        <v/>
      </c>
    </row>
    <row r="5499" spans="27:39" x14ac:dyDescent="0.3">
      <c r="AA5499" t="str">
        <f>IF(COUNTA('Procytrat 100C'!A500,'Procytrat 100C'!B500,'Procytrat 100C'!C500)&gt;0,"100C","")</f>
        <v/>
      </c>
      <c r="AB5499" t="str">
        <f>IFERROR(IF(ISNUMBER('Procytrat 100C'!A500),'Procytrat 100C'!A500,DATEVALUE('Procytrat 100C'!A500)),"")</f>
        <v/>
      </c>
      <c r="AC5499" t="str">
        <f>IF(AA5499="","",'Procytrat 100C'!B500)</f>
        <v/>
      </c>
      <c r="AD5499" t="str">
        <f>IF(AA5499="","",IFERROR(1*'Procytrat 100C'!C500,IFERROR(_xludf.NUMBERVALUE('Procytrat 100C'!C500,".",","),IFERROR(_xludf.NUMBERVALUE('Procytrat 100C'!C500,",","."),0))))</f>
        <v/>
      </c>
      <c r="AE5499" t="str">
        <f>IF(AA5499="","",'Procytrat 100C'!K500)</f>
        <v/>
      </c>
      <c r="AF5499">
        <f t="shared" si="534"/>
        <v>0</v>
      </c>
      <c r="AG5499" t="str">
        <f t="shared" si="535"/>
        <v/>
      </c>
      <c r="AH5499" t="str">
        <f t="shared" si="536"/>
        <v/>
      </c>
      <c r="AI5499">
        <f t="shared" si="537"/>
        <v>0</v>
      </c>
      <c r="AJ5499">
        <f t="shared" si="538"/>
        <v>0</v>
      </c>
      <c r="AK5499">
        <v>0</v>
      </c>
      <c r="AL5499" t="str">
        <f>IF(AA5499="","",IFERROR(IF(ISNUMBER('Procytrat 100C'!D500),'Procytrat 100C'!D500,IF(ISNUMBER(SEARCH("12",'Procytrat 100C'!D500)),EDATE(AB5499,12),IF(ISNUMBER(SEARCH("6",'Procytrat 100C'!D500)),EDATE(AB5499,6),IF(ISNUMBER(SEARCH("3",'Procytrat 100C'!D500)),EDATE(AB5499,3),DATEVALUE('Procytrat 100C'!D500))))),""))</f>
        <v/>
      </c>
      <c r="AM5499" t="str">
        <f t="shared" ca="1" si="539"/>
        <v/>
      </c>
    </row>
    <row r="5500" spans="27:39" x14ac:dyDescent="0.3">
      <c r="AA5500" t="str">
        <f>IF(COUNTA('Procytrat 100C'!A501,'Procytrat 100C'!B501,'Procytrat 100C'!C501)&gt;0,"100C","")</f>
        <v/>
      </c>
      <c r="AB5500" t="str">
        <f>IFERROR(IF(ISNUMBER('Procytrat 100C'!A501),'Procytrat 100C'!A501,DATEVALUE('Procytrat 100C'!A501)),"")</f>
        <v/>
      </c>
      <c r="AC5500" t="str">
        <f>IF(AA5500="","",'Procytrat 100C'!B501)</f>
        <v/>
      </c>
      <c r="AD5500" t="str">
        <f>IF(AA5500="","",IFERROR(1*'Procytrat 100C'!C501,IFERROR(_xludf.NUMBERVALUE('Procytrat 100C'!C501,".",","),IFERROR(_xludf.NUMBERVALUE('Procytrat 100C'!C501,",","."),0))))</f>
        <v/>
      </c>
      <c r="AE5500" t="str">
        <f>IF(AA5500="","",'Procytrat 100C'!K501)</f>
        <v/>
      </c>
      <c r="AF5500">
        <f t="shared" si="534"/>
        <v>0</v>
      </c>
      <c r="AG5500" t="str">
        <f t="shared" si="535"/>
        <v/>
      </c>
      <c r="AH5500" t="str">
        <f t="shared" si="536"/>
        <v/>
      </c>
      <c r="AI5500">
        <f t="shared" si="537"/>
        <v>0</v>
      </c>
      <c r="AJ5500">
        <f t="shared" si="538"/>
        <v>0</v>
      </c>
      <c r="AK5500">
        <v>0</v>
      </c>
      <c r="AL5500" t="str">
        <f>IF(AA5500="","",IFERROR(IF(ISNUMBER('Procytrat 100C'!D501),'Procytrat 100C'!D501,IF(ISNUMBER(SEARCH("12",'Procytrat 100C'!D501)),EDATE(AB5500,12),IF(ISNUMBER(SEARCH("6",'Procytrat 100C'!D501)),EDATE(AB5500,6),IF(ISNUMBER(SEARCH("3",'Procytrat 100C'!D501)),EDATE(AB5500,3),DATEVALUE('Procytrat 100C'!D501))))),""))</f>
        <v/>
      </c>
      <c r="AM5500" t="str">
        <f t="shared" ca="1" si="539"/>
        <v/>
      </c>
    </row>
    <row r="5501" spans="27:39" x14ac:dyDescent="0.3">
      <c r="AA5501" t="str">
        <f>IF(COUNTA('Procytrat 100C'!A502,'Procytrat 100C'!B502,'Procytrat 100C'!C502)&gt;0,"100C","")</f>
        <v/>
      </c>
      <c r="AB5501" t="str">
        <f>IFERROR(IF(ISNUMBER('Procytrat 100C'!A502),'Procytrat 100C'!A502,DATEVALUE('Procytrat 100C'!A502)),"")</f>
        <v/>
      </c>
      <c r="AC5501" t="str">
        <f>IF(AA5501="","",'Procytrat 100C'!B502)</f>
        <v/>
      </c>
      <c r="AD5501" t="str">
        <f>IF(AA5501="","",IFERROR(1*'Procytrat 100C'!C502,IFERROR(_xludf.NUMBERVALUE('Procytrat 100C'!C502,".",","),IFERROR(_xludf.NUMBERVALUE('Procytrat 100C'!C502,",","."),0))))</f>
        <v/>
      </c>
      <c r="AE5501" t="str">
        <f>IF(AA5501="","",'Procytrat 100C'!K502)</f>
        <v/>
      </c>
      <c r="AF5501">
        <f t="shared" si="534"/>
        <v>0</v>
      </c>
      <c r="AG5501" t="str">
        <f t="shared" si="535"/>
        <v/>
      </c>
      <c r="AH5501" t="str">
        <f t="shared" si="536"/>
        <v/>
      </c>
      <c r="AI5501">
        <f t="shared" si="537"/>
        <v>0</v>
      </c>
      <c r="AJ5501">
        <f t="shared" si="538"/>
        <v>0</v>
      </c>
      <c r="AK5501">
        <v>0</v>
      </c>
      <c r="AL5501" t="str">
        <f>IF(AA5501="","",IFERROR(IF(ISNUMBER('Procytrat 100C'!D502),'Procytrat 100C'!D502,IF(ISNUMBER(SEARCH("12",'Procytrat 100C'!D502)),EDATE(AB5501,12),IF(ISNUMBER(SEARCH("6",'Procytrat 100C'!D502)),EDATE(AB5501,6),IF(ISNUMBER(SEARCH("3",'Procytrat 100C'!D502)),EDATE(AB5501,3),DATEVALUE('Procytrat 100C'!D502))))),""))</f>
        <v/>
      </c>
      <c r="AM5501" t="str">
        <f t="shared" ca="1" si="539"/>
        <v/>
      </c>
    </row>
    <row r="5502" spans="27:39" x14ac:dyDescent="0.3">
      <c r="AA5502" t="str">
        <f>IF(COUNTA('Procytrat 120'!A3,'Procytrat 120'!B3,'Procytrat 120'!C3)&gt;0,"120","")</f>
        <v>120</v>
      </c>
      <c r="AB5502">
        <f>IFERROR(IF(ISNUMBER('Procytrat 120'!A3),'Procytrat 120'!A3,DATEVALUE('Procytrat 120'!A3)),"")</f>
        <v>45294</v>
      </c>
      <c r="AC5502" t="str">
        <f>IF(AA5502="","",'Procytrat 120'!B3)</f>
        <v>8123/24</v>
      </c>
      <c r="AD5502">
        <f>IF(AA5502="","",IFERROR(1*'Procytrat 120'!C3,IFERROR(_xludf.NUMBERVALUE('Procytrat 120'!C3,".",","),IFERROR(_xludf.NUMBERVALUE('Procytrat 120'!C3,",","."),0))))</f>
        <v>12000</v>
      </c>
      <c r="AE5502" t="str">
        <f>IF(AA5502="","",'Procytrat 120'!K3)</f>
        <v>Aprovado</v>
      </c>
      <c r="AF5502">
        <f t="shared" si="534"/>
        <v>1</v>
      </c>
      <c r="AG5502">
        <f t="shared" si="535"/>
        <v>2024</v>
      </c>
      <c r="AH5502">
        <f t="shared" si="536"/>
        <v>1</v>
      </c>
      <c r="AI5502">
        <f t="shared" si="537"/>
        <v>45294.005502</v>
      </c>
      <c r="AJ5502">
        <f t="shared" si="538"/>
        <v>1</v>
      </c>
      <c r="AK5502">
        <v>0</v>
      </c>
      <c r="AL5502">
        <f>IF(AA5502="","",IFERROR(IF(ISNUMBER('Procytrat 120'!D3),'Procytrat 120'!D3,IF(ISNUMBER(SEARCH("12",'Procytrat 120'!D3)),EDATE(AB5502,12),IF(ISNUMBER(SEARCH("6",'Procytrat 120'!D3)),EDATE(AB5502,6),IF(ISNUMBER(SEARCH("3",'Procytrat 120'!D3)),EDATE(AB5502,3),DATEVALUE('Procytrat 120'!D3))))),""))</f>
        <v>45476</v>
      </c>
      <c r="AM5502" t="str">
        <f t="shared" ca="1" si="539"/>
        <v/>
      </c>
    </row>
    <row r="5503" spans="27:39" x14ac:dyDescent="0.3">
      <c r="AA5503" t="str">
        <f>IF(COUNTA('Procytrat 120'!A4,'Procytrat 120'!B4,'Procytrat 120'!C4)&gt;0,"120","")</f>
        <v>120</v>
      </c>
      <c r="AB5503">
        <f>IFERROR(IF(ISNUMBER('Procytrat 120'!A4),'Procytrat 120'!A4,DATEVALUE('Procytrat 120'!A4)),"")</f>
        <v>45315</v>
      </c>
      <c r="AC5503" t="str">
        <f>IF(AA5503="","",'Procytrat 120'!B4)</f>
        <v>8173/24</v>
      </c>
      <c r="AD5503">
        <f>IF(AA5503="","",IFERROR(1*'Procytrat 120'!C4,IFERROR(_xludf.NUMBERVALUE('Procytrat 120'!C4,".",","),IFERROR(_xludf.NUMBERVALUE('Procytrat 120'!C4,",","."),0))))</f>
        <v>13000</v>
      </c>
      <c r="AE5503" t="str">
        <f>IF(AA5503="","",'Procytrat 120'!K4)</f>
        <v>Aprovado</v>
      </c>
      <c r="AF5503">
        <f t="shared" si="534"/>
        <v>1</v>
      </c>
      <c r="AG5503">
        <f t="shared" si="535"/>
        <v>2024</v>
      </c>
      <c r="AH5503">
        <f t="shared" si="536"/>
        <v>1</v>
      </c>
      <c r="AI5503">
        <f t="shared" si="537"/>
        <v>45315.005503</v>
      </c>
      <c r="AJ5503">
        <f t="shared" si="538"/>
        <v>1</v>
      </c>
      <c r="AK5503">
        <v>0</v>
      </c>
      <c r="AL5503">
        <f>IF(AA5503="","",IFERROR(IF(ISNUMBER('Procytrat 120'!D4),'Procytrat 120'!D4,IF(ISNUMBER(SEARCH("12",'Procytrat 120'!D4)),EDATE(AB5503,12),IF(ISNUMBER(SEARCH("6",'Procytrat 120'!D4)),EDATE(AB5503,6),IF(ISNUMBER(SEARCH("3",'Procytrat 120'!D4)),EDATE(AB5503,3),DATEVALUE('Procytrat 120'!D4))))),""))</f>
        <v>45497</v>
      </c>
      <c r="AM5503" t="str">
        <f t="shared" ca="1" si="539"/>
        <v/>
      </c>
    </row>
    <row r="5504" spans="27:39" x14ac:dyDescent="0.3">
      <c r="AA5504" t="str">
        <f>IF(COUNTA('Procytrat 120'!A5,'Procytrat 120'!B5,'Procytrat 120'!C5)&gt;0,"120","")</f>
        <v>120</v>
      </c>
      <c r="AB5504">
        <f>IFERROR(IF(ISNUMBER('Procytrat 120'!A5),'Procytrat 120'!A5,DATEVALUE('Procytrat 120'!A5)),"")</f>
        <v>45331</v>
      </c>
      <c r="AC5504" t="str">
        <f>IF(AA5504="","",'Procytrat 120'!B5)</f>
        <v>8211/24</v>
      </c>
      <c r="AD5504">
        <f>IF(AA5504="","",IFERROR(1*'Procytrat 120'!C5,IFERROR(_xludf.NUMBERVALUE('Procytrat 120'!C5,".",","),IFERROR(_xludf.NUMBERVALUE('Procytrat 120'!C5,",","."),0))))</f>
        <v>1300</v>
      </c>
      <c r="AE5504" t="str">
        <f>IF(AA5504="","",'Procytrat 120'!K5)</f>
        <v>Aprovado</v>
      </c>
      <c r="AF5504">
        <f t="shared" si="534"/>
        <v>1</v>
      </c>
      <c r="AG5504">
        <f t="shared" si="535"/>
        <v>2024</v>
      </c>
      <c r="AH5504">
        <f t="shared" si="536"/>
        <v>2</v>
      </c>
      <c r="AI5504">
        <f t="shared" si="537"/>
        <v>45331.005504000001</v>
      </c>
      <c r="AJ5504">
        <f t="shared" si="538"/>
        <v>1</v>
      </c>
      <c r="AK5504">
        <v>0</v>
      </c>
      <c r="AL5504">
        <f>IF(AA5504="","",IFERROR(IF(ISNUMBER('Procytrat 120'!D5),'Procytrat 120'!D5,IF(ISNUMBER(SEARCH("12",'Procytrat 120'!D5)),EDATE(AB5504,12),IF(ISNUMBER(SEARCH("6",'Procytrat 120'!D5)),EDATE(AB5504,6),IF(ISNUMBER(SEARCH("3",'Procytrat 120'!D5)),EDATE(AB5504,3),DATEVALUE('Procytrat 120'!D5))))),""))</f>
        <v>45513</v>
      </c>
      <c r="AM5504" t="str">
        <f t="shared" ca="1" si="539"/>
        <v/>
      </c>
    </row>
    <row r="5505" spans="27:39" x14ac:dyDescent="0.3">
      <c r="AA5505" t="str">
        <f>IF(COUNTA('Procytrat 120'!A6,'Procytrat 120'!B6,'Procytrat 120'!C6)&gt;0,"120","")</f>
        <v>120</v>
      </c>
      <c r="AB5505">
        <f>IFERROR(IF(ISNUMBER('Procytrat 120'!A6),'Procytrat 120'!A6,DATEVALUE('Procytrat 120'!A6)),"")</f>
        <v>45343</v>
      </c>
      <c r="AC5505" t="str">
        <f>IF(AA5505="","",'Procytrat 120'!B6)</f>
        <v>8229/24</v>
      </c>
      <c r="AD5505">
        <f>IF(AA5505="","",IFERROR(1*'Procytrat 120'!C6,IFERROR(_xludf.NUMBERVALUE('Procytrat 120'!C6,".",","),IFERROR(_xludf.NUMBERVALUE('Procytrat 120'!C6,",","."),0))))</f>
        <v>13000</v>
      </c>
      <c r="AE5505" t="str">
        <f>IF(AA5505="","",'Procytrat 120'!K6)</f>
        <v>Aprovado</v>
      </c>
      <c r="AF5505">
        <f t="shared" si="534"/>
        <v>1</v>
      </c>
      <c r="AG5505">
        <f t="shared" si="535"/>
        <v>2024</v>
      </c>
      <c r="AH5505">
        <f t="shared" si="536"/>
        <v>2</v>
      </c>
      <c r="AI5505">
        <f t="shared" si="537"/>
        <v>45343.005505000001</v>
      </c>
      <c r="AJ5505">
        <f t="shared" si="538"/>
        <v>1</v>
      </c>
      <c r="AK5505">
        <v>0</v>
      </c>
      <c r="AL5505">
        <f>IF(AA5505="","",IFERROR(IF(ISNUMBER('Procytrat 120'!D6),'Procytrat 120'!D6,IF(ISNUMBER(SEARCH("12",'Procytrat 120'!D6)),EDATE(AB5505,12),IF(ISNUMBER(SEARCH("6",'Procytrat 120'!D6)),EDATE(AB5505,6),IF(ISNUMBER(SEARCH("3",'Procytrat 120'!D6)),EDATE(AB5505,3),DATEVALUE('Procytrat 120'!D6))))),""))</f>
        <v>45525</v>
      </c>
      <c r="AM5505" t="str">
        <f t="shared" ca="1" si="539"/>
        <v/>
      </c>
    </row>
    <row r="5506" spans="27:39" x14ac:dyDescent="0.3">
      <c r="AA5506" t="str">
        <f>IF(COUNTA('Procytrat 120'!A7,'Procytrat 120'!B7,'Procytrat 120'!C7)&gt;0,"120","")</f>
        <v>120</v>
      </c>
      <c r="AB5506">
        <f>IFERROR(IF(ISNUMBER('Procytrat 120'!A7),'Procytrat 120'!A7,DATEVALUE('Procytrat 120'!A7)),"")</f>
        <v>45356</v>
      </c>
      <c r="AC5506" t="str">
        <f>IF(AA5506="","",'Procytrat 120'!B7)</f>
        <v>8251/24</v>
      </c>
      <c r="AD5506">
        <f>IF(AA5506="","",IFERROR(1*'Procytrat 120'!C7,IFERROR(_xludf.NUMBERVALUE('Procytrat 120'!C7,".",","),IFERROR(_xludf.NUMBERVALUE('Procytrat 120'!C7,",","."),0))))</f>
        <v>12000</v>
      </c>
      <c r="AE5506" t="str">
        <f>IF(AA5506="","",'Procytrat 120'!K7)</f>
        <v>Aprovado</v>
      </c>
      <c r="AF5506">
        <f t="shared" ref="AF5506:AF5569" si="540">IF(AA5506="",0,--ISNUMBER(SEARCH("aprovado",AE5506)))</f>
        <v>1</v>
      </c>
      <c r="AG5506">
        <f t="shared" ref="AG5506:AG5569" si="541">IF(AB5506="","",YEAR(AB5506))</f>
        <v>2024</v>
      </c>
      <c r="AH5506">
        <f t="shared" ref="AH5506:AH5569" si="542">IF(AB5506="","",MONTH(AB5506))</f>
        <v>3</v>
      </c>
      <c r="AI5506">
        <f t="shared" ref="AI5506:AI5569" si="543">IF(AB5506="",0,AB5506+ROW()/1000000)</f>
        <v>45356.005506000001</v>
      </c>
      <c r="AJ5506">
        <f t="shared" ref="AJ5506:AJ5569" si="544">--(AA5506&lt;&gt;"")</f>
        <v>1</v>
      </c>
      <c r="AK5506">
        <v>0</v>
      </c>
      <c r="AL5506">
        <f>IF(AA5506="","",IFERROR(IF(ISNUMBER('Procytrat 120'!D7),'Procytrat 120'!D7,IF(ISNUMBER(SEARCH("12",'Procytrat 120'!D7)),EDATE(AB5506,12),IF(ISNUMBER(SEARCH("6",'Procytrat 120'!D7)),EDATE(AB5506,6),IF(ISNUMBER(SEARCH("3",'Procytrat 120'!D7)),EDATE(AB5506,3),DATEVALUE('Procytrat 120'!D7))))),""))</f>
        <v>45540</v>
      </c>
      <c r="AM5506" t="str">
        <f t="shared" ref="AM5506:AM5569" ca="1" si="545">IF(AND(AJ5506=1,AL5506&lt;&gt;"",AL5506&gt;=TODAY(),AG5506=$W$3),AL5506+ROW()/1000000,"")</f>
        <v/>
      </c>
    </row>
    <row r="5507" spans="27:39" x14ac:dyDescent="0.3">
      <c r="AA5507" t="str">
        <f>IF(COUNTA('Procytrat 120'!A8,'Procytrat 120'!B8,'Procytrat 120'!C8)&gt;0,"120","")</f>
        <v>120</v>
      </c>
      <c r="AB5507">
        <f>IFERROR(IF(ISNUMBER('Procytrat 120'!A8),'Procytrat 120'!A8,DATEVALUE('Procytrat 120'!A8)),"")</f>
        <v>45371</v>
      </c>
      <c r="AC5507" t="str">
        <f>IF(AA5507="","",'Procytrat 120'!B8)</f>
        <v>8279/24</v>
      </c>
      <c r="AD5507">
        <f>IF(AA5507="","",IFERROR(1*'Procytrat 120'!C8,IFERROR(_xludf.NUMBERVALUE('Procytrat 120'!C8,".",","),IFERROR(_xludf.NUMBERVALUE('Procytrat 120'!C8,",","."),0))))</f>
        <v>13000</v>
      </c>
      <c r="AE5507" t="str">
        <f>IF(AA5507="","",'Procytrat 120'!K8)</f>
        <v>Aprovado</v>
      </c>
      <c r="AF5507">
        <f t="shared" si="540"/>
        <v>1</v>
      </c>
      <c r="AG5507">
        <f t="shared" si="541"/>
        <v>2024</v>
      </c>
      <c r="AH5507">
        <f t="shared" si="542"/>
        <v>3</v>
      </c>
      <c r="AI5507">
        <f t="shared" si="543"/>
        <v>45371.005507000002</v>
      </c>
      <c r="AJ5507">
        <f t="shared" si="544"/>
        <v>1</v>
      </c>
      <c r="AK5507">
        <v>0</v>
      </c>
      <c r="AL5507">
        <f>IF(AA5507="","",IFERROR(IF(ISNUMBER('Procytrat 120'!D8),'Procytrat 120'!D8,IF(ISNUMBER(SEARCH("12",'Procytrat 120'!D8)),EDATE(AB5507,12),IF(ISNUMBER(SEARCH("6",'Procytrat 120'!D8)),EDATE(AB5507,6),IF(ISNUMBER(SEARCH("3",'Procytrat 120'!D8)),EDATE(AB5507,3),DATEVALUE('Procytrat 120'!D8))))),""))</f>
        <v>45555</v>
      </c>
      <c r="AM5507" t="str">
        <f t="shared" ca="1" si="545"/>
        <v/>
      </c>
    </row>
    <row r="5508" spans="27:39" x14ac:dyDescent="0.3">
      <c r="AA5508" t="str">
        <f>IF(COUNTA('Procytrat 120'!A9,'Procytrat 120'!B9,'Procytrat 120'!C9)&gt;0,"120","")</f>
        <v>120</v>
      </c>
      <c r="AB5508">
        <f>IFERROR(IF(ISNUMBER('Procytrat 120'!A9),'Procytrat 120'!A9,DATEVALUE('Procytrat 120'!A9)),"")</f>
        <v>45418</v>
      </c>
      <c r="AC5508" t="str">
        <f>IF(AA5508="","",'Procytrat 120'!B9)</f>
        <v>8382/24</v>
      </c>
      <c r="AD5508">
        <f>IF(AA5508="","",IFERROR(1*'Procytrat 120'!C9,IFERROR(_xludf.NUMBERVALUE('Procytrat 120'!C9,".",","),IFERROR(_xludf.NUMBERVALUE('Procytrat 120'!C9,",","."),0))))</f>
        <v>13000</v>
      </c>
      <c r="AE5508" t="str">
        <f>IF(AA5508="","",'Procytrat 120'!K9)</f>
        <v>Aprovado</v>
      </c>
      <c r="AF5508">
        <f t="shared" si="540"/>
        <v>1</v>
      </c>
      <c r="AG5508">
        <f t="shared" si="541"/>
        <v>2024</v>
      </c>
      <c r="AH5508">
        <f t="shared" si="542"/>
        <v>5</v>
      </c>
      <c r="AI5508">
        <f t="shared" si="543"/>
        <v>45418.005508000002</v>
      </c>
      <c r="AJ5508">
        <f t="shared" si="544"/>
        <v>1</v>
      </c>
      <c r="AK5508">
        <v>0</v>
      </c>
      <c r="AL5508">
        <f>IF(AA5508="","",IFERROR(IF(ISNUMBER('Procytrat 120'!D9),'Procytrat 120'!D9,IF(ISNUMBER(SEARCH("12",'Procytrat 120'!D9)),EDATE(AB5508,12),IF(ISNUMBER(SEARCH("6",'Procytrat 120'!D9)),EDATE(AB5508,6),IF(ISNUMBER(SEARCH("3",'Procytrat 120'!D9)),EDATE(AB5508,3),DATEVALUE('Procytrat 120'!D9))))),""))</f>
        <v>45602</v>
      </c>
      <c r="AM5508" t="str">
        <f t="shared" ca="1" si="545"/>
        <v/>
      </c>
    </row>
    <row r="5509" spans="27:39" x14ac:dyDescent="0.3">
      <c r="AA5509" t="str">
        <f>IF(COUNTA('Procytrat 120'!A10,'Procytrat 120'!B10,'Procytrat 120'!C10)&gt;0,"120","")</f>
        <v>120</v>
      </c>
      <c r="AB5509">
        <f>IFERROR(IF(ISNUMBER('Procytrat 120'!A10),'Procytrat 120'!A10,DATEVALUE('Procytrat 120'!A10)),"")</f>
        <v>45421</v>
      </c>
      <c r="AC5509" t="str">
        <f>IF(AA5509="","",'Procytrat 120'!B10)</f>
        <v>8382/24</v>
      </c>
      <c r="AD5509">
        <f>IF(AA5509="","",IFERROR(1*'Procytrat 120'!C10,IFERROR(_xludf.NUMBERVALUE('Procytrat 120'!C10,".",","),IFERROR(_xludf.NUMBERVALUE('Procytrat 120'!C10,",","."),0))))</f>
        <v>15000</v>
      </c>
      <c r="AE5509" t="str">
        <f>IF(AA5509="","",'Procytrat 120'!K10)</f>
        <v>Aprovado</v>
      </c>
      <c r="AF5509">
        <f t="shared" si="540"/>
        <v>1</v>
      </c>
      <c r="AG5509">
        <f t="shared" si="541"/>
        <v>2024</v>
      </c>
      <c r="AH5509">
        <f t="shared" si="542"/>
        <v>5</v>
      </c>
      <c r="AI5509">
        <f t="shared" si="543"/>
        <v>45421.005509000002</v>
      </c>
      <c r="AJ5509">
        <f t="shared" si="544"/>
        <v>1</v>
      </c>
      <c r="AK5509">
        <v>0</v>
      </c>
      <c r="AL5509">
        <f>IF(AA5509="","",IFERROR(IF(ISNUMBER('Procytrat 120'!D10),'Procytrat 120'!D10,IF(ISNUMBER(SEARCH("12",'Procytrat 120'!D10)),EDATE(AB5509,12),IF(ISNUMBER(SEARCH("6",'Procytrat 120'!D10)),EDATE(AB5509,6),IF(ISNUMBER(SEARCH("3",'Procytrat 120'!D10)),EDATE(AB5509,3),DATEVALUE('Procytrat 120'!D10))))),""))</f>
        <v>45605</v>
      </c>
      <c r="AM5509" t="str">
        <f t="shared" ca="1" si="545"/>
        <v/>
      </c>
    </row>
    <row r="5510" spans="27:39" x14ac:dyDescent="0.3">
      <c r="AA5510" t="str">
        <f>IF(COUNTA('Procytrat 120'!A11,'Procytrat 120'!B11,'Procytrat 120'!C11)&gt;0,"120","")</f>
        <v>120</v>
      </c>
      <c r="AB5510">
        <f>IFERROR(IF(ISNUMBER('Procytrat 120'!A11),'Procytrat 120'!A11,DATEVALUE('Procytrat 120'!A11)),"")</f>
        <v>45874</v>
      </c>
      <c r="AC5510" t="str">
        <f>IF(AA5510="","",'Procytrat 120'!B11)</f>
        <v>9325/25</v>
      </c>
      <c r="AD5510">
        <f>IF(AA5510="","",IFERROR(1*'Procytrat 120'!C11,IFERROR(_xludf.NUMBERVALUE('Procytrat 120'!C11,".",","),IFERROR(_xludf.NUMBERVALUE('Procytrat 120'!C11,",","."),0))))</f>
        <v>12320</v>
      </c>
      <c r="AE5510" t="str">
        <f>IF(AA5510="","",'Procytrat 120'!K11)</f>
        <v>Aprovado</v>
      </c>
      <c r="AF5510">
        <f t="shared" si="540"/>
        <v>1</v>
      </c>
      <c r="AG5510">
        <f t="shared" si="541"/>
        <v>2025</v>
      </c>
      <c r="AH5510">
        <f t="shared" si="542"/>
        <v>8</v>
      </c>
      <c r="AI5510">
        <f t="shared" si="543"/>
        <v>45874.005510000003</v>
      </c>
      <c r="AJ5510">
        <f t="shared" si="544"/>
        <v>1</v>
      </c>
      <c r="AK5510">
        <v>0</v>
      </c>
      <c r="AL5510">
        <f>IF(AA5510="","",IFERROR(IF(ISNUMBER('Procytrat 120'!D11),'Procytrat 120'!D11,IF(ISNUMBER(SEARCH("12",'Procytrat 120'!D11)),EDATE(AB5510,12),IF(ISNUMBER(SEARCH("6",'Procytrat 120'!D11)),EDATE(AB5510,6),IF(ISNUMBER(SEARCH("3",'Procytrat 120'!D11)),EDATE(AB5510,3),DATEVALUE('Procytrat 120'!D11))))),""))</f>
        <v>46058</v>
      </c>
      <c r="AM5510" t="str">
        <f t="shared" ca="1" si="545"/>
        <v/>
      </c>
    </row>
    <row r="5511" spans="27:39" x14ac:dyDescent="0.3">
      <c r="AA5511" t="str">
        <f>IF(COUNTA('Procytrat 120'!A12,'Procytrat 120'!B12,'Procytrat 120'!C12)&gt;0,"120","")</f>
        <v>120</v>
      </c>
      <c r="AB5511">
        <f>IFERROR(IF(ISNUMBER('Procytrat 120'!A12),'Procytrat 120'!A12,DATEVALUE('Procytrat 120'!A12)),"")</f>
        <v>45905</v>
      </c>
      <c r="AC5511" t="str">
        <f>IF(AA5511="","",'Procytrat 120'!B12)</f>
        <v>9387/25</v>
      </c>
      <c r="AD5511">
        <f>IF(AA5511="","",IFERROR(1*'Procytrat 120'!C12,IFERROR(_xludf.NUMBERVALUE('Procytrat 120'!C12,".",","),IFERROR(_xludf.NUMBERVALUE('Procytrat 120'!C12,",","."),0))))</f>
        <v>15000</v>
      </c>
      <c r="AE5511" t="str">
        <f>IF(AA5511="","",'Procytrat 120'!K12)</f>
        <v>Aprovado</v>
      </c>
      <c r="AF5511">
        <f t="shared" si="540"/>
        <v>1</v>
      </c>
      <c r="AG5511">
        <f t="shared" si="541"/>
        <v>2025</v>
      </c>
      <c r="AH5511">
        <f t="shared" si="542"/>
        <v>9</v>
      </c>
      <c r="AI5511">
        <f t="shared" si="543"/>
        <v>45905.005511000003</v>
      </c>
      <c r="AJ5511">
        <f t="shared" si="544"/>
        <v>1</v>
      </c>
      <c r="AK5511">
        <v>0</v>
      </c>
      <c r="AL5511">
        <f>IF(AA5511="","",IFERROR(IF(ISNUMBER('Procytrat 120'!D12),'Procytrat 120'!D12,IF(ISNUMBER(SEARCH("12",'Procytrat 120'!D12)),EDATE(AB5511,12),IF(ISNUMBER(SEARCH("6",'Procytrat 120'!D12)),EDATE(AB5511,6),IF(ISNUMBER(SEARCH("3",'Procytrat 120'!D12)),EDATE(AB5511,3),DATEVALUE('Procytrat 120'!D12))))),""))</f>
        <v>46086</v>
      </c>
      <c r="AM5511" t="str">
        <f t="shared" ca="1" si="545"/>
        <v/>
      </c>
    </row>
    <row r="5512" spans="27:39" x14ac:dyDescent="0.3">
      <c r="AA5512" t="str">
        <f>IF(COUNTA('Procytrat 120'!A13,'Procytrat 120'!B13,'Procytrat 120'!C13)&gt;0,"120","")</f>
        <v>120</v>
      </c>
      <c r="AB5512">
        <f>IFERROR(IF(ISNUMBER('Procytrat 120'!A13),'Procytrat 120'!A13,DATEVALUE('Procytrat 120'!A13)),"")</f>
        <v>45952</v>
      </c>
      <c r="AC5512" t="str">
        <f>IF(AA5512="","",'Procytrat 120'!B13)</f>
        <v>9480/25</v>
      </c>
      <c r="AD5512">
        <f>IF(AA5512="","",IFERROR(1*'Procytrat 120'!C13,IFERROR(_xludf.NUMBERVALUE('Procytrat 120'!C13,".",","),IFERROR(_xludf.NUMBERVALUE('Procytrat 120'!C13,",","."),0))))</f>
        <v>15000</v>
      </c>
      <c r="AE5512" t="str">
        <f>IF(AA5512="","",'Procytrat 120'!K13)</f>
        <v>Aprovado</v>
      </c>
      <c r="AF5512">
        <f t="shared" si="540"/>
        <v>1</v>
      </c>
      <c r="AG5512">
        <f t="shared" si="541"/>
        <v>2025</v>
      </c>
      <c r="AH5512">
        <f t="shared" si="542"/>
        <v>10</v>
      </c>
      <c r="AI5512">
        <f t="shared" si="543"/>
        <v>45952.005512000003</v>
      </c>
      <c r="AJ5512">
        <f t="shared" si="544"/>
        <v>1</v>
      </c>
      <c r="AK5512">
        <v>0</v>
      </c>
      <c r="AL5512">
        <f>IF(AA5512="","",IFERROR(IF(ISNUMBER('Procytrat 120'!D13),'Procytrat 120'!D13,IF(ISNUMBER(SEARCH("12",'Procytrat 120'!D13)),EDATE(AB5512,12),IF(ISNUMBER(SEARCH("6",'Procytrat 120'!D13)),EDATE(AB5512,6),IF(ISNUMBER(SEARCH("3",'Procytrat 120'!D13)),EDATE(AB5512,3),DATEVALUE('Procytrat 120'!D13))))),""))</f>
        <v>46134</v>
      </c>
      <c r="AM5512" t="str">
        <f t="shared" ca="1" si="545"/>
        <v/>
      </c>
    </row>
    <row r="5513" spans="27:39" x14ac:dyDescent="0.3">
      <c r="AA5513" t="str">
        <f>IF(COUNTA('Procytrat 120'!A14,'Procytrat 120'!B14,'Procytrat 120'!C14)&gt;0,"120","")</f>
        <v>120</v>
      </c>
      <c r="AB5513">
        <f>IFERROR(IF(ISNUMBER('Procytrat 120'!A14),'Procytrat 120'!A14,DATEVALUE('Procytrat 120'!A14)),"")</f>
        <v>45973</v>
      </c>
      <c r="AC5513" t="str">
        <f>IF(AA5513="","",'Procytrat 120'!B14)</f>
        <v>9532/25</v>
      </c>
      <c r="AD5513">
        <f>IF(AA5513="","",IFERROR(1*'Procytrat 120'!C14,IFERROR(_xludf.NUMBERVALUE('Procytrat 120'!C14,".",","),IFERROR(_xludf.NUMBERVALUE('Procytrat 120'!C14,",","."),0))))</f>
        <v>15000</v>
      </c>
      <c r="AE5513" t="str">
        <f>IF(AA5513="","",'Procytrat 120'!K14)</f>
        <v>Aprovado</v>
      </c>
      <c r="AF5513">
        <f t="shared" si="540"/>
        <v>1</v>
      </c>
      <c r="AG5513">
        <f t="shared" si="541"/>
        <v>2025</v>
      </c>
      <c r="AH5513">
        <f t="shared" si="542"/>
        <v>11</v>
      </c>
      <c r="AI5513">
        <f t="shared" si="543"/>
        <v>45973.005512999996</v>
      </c>
      <c r="AJ5513">
        <f t="shared" si="544"/>
        <v>1</v>
      </c>
      <c r="AK5513">
        <v>0</v>
      </c>
      <c r="AL5513">
        <f>IF(AA5513="","",IFERROR(IF(ISNUMBER('Procytrat 120'!D14),'Procytrat 120'!D14,IF(ISNUMBER(SEARCH("12",'Procytrat 120'!D14)),EDATE(AB5513,12),IF(ISNUMBER(SEARCH("6",'Procytrat 120'!D14)),EDATE(AB5513,6),IF(ISNUMBER(SEARCH("3",'Procytrat 120'!D14)),EDATE(AB5513,3),DATEVALUE('Procytrat 120'!D14))))),""))</f>
        <v>46154</v>
      </c>
      <c r="AM5513" t="str">
        <f t="shared" ca="1" si="545"/>
        <v/>
      </c>
    </row>
    <row r="5514" spans="27:39" x14ac:dyDescent="0.3">
      <c r="AA5514" t="str">
        <f>IF(COUNTA('Procytrat 120'!A15,'Procytrat 120'!B15,'Procytrat 120'!C15)&gt;0,"120","")</f>
        <v>120</v>
      </c>
      <c r="AB5514">
        <f>IFERROR(IF(ISNUMBER('Procytrat 120'!A15),'Procytrat 120'!A15,DATEVALUE('Procytrat 120'!A15)),"")</f>
        <v>45992</v>
      </c>
      <c r="AC5514" t="str">
        <f>IF(AA5514="","",'Procytrat 120'!B15)</f>
        <v>9577/25</v>
      </c>
      <c r="AD5514">
        <f>IF(AA5514="","",IFERROR(1*'Procytrat 120'!C15,IFERROR(_xludf.NUMBERVALUE('Procytrat 120'!C15,".",","),IFERROR(_xludf.NUMBERVALUE('Procytrat 120'!C15,",","."),0))))</f>
        <v>15000</v>
      </c>
      <c r="AE5514" t="str">
        <f>IF(AA5514="","",'Procytrat 120'!K15)</f>
        <v>Aprovado</v>
      </c>
      <c r="AF5514">
        <f t="shared" si="540"/>
        <v>1</v>
      </c>
      <c r="AG5514">
        <f t="shared" si="541"/>
        <v>2025</v>
      </c>
      <c r="AH5514">
        <f t="shared" si="542"/>
        <v>12</v>
      </c>
      <c r="AI5514">
        <f t="shared" si="543"/>
        <v>45992.005513999997</v>
      </c>
      <c r="AJ5514">
        <f t="shared" si="544"/>
        <v>1</v>
      </c>
      <c r="AK5514">
        <v>0</v>
      </c>
      <c r="AL5514">
        <f>IF(AA5514="","",IFERROR(IF(ISNUMBER('Procytrat 120'!D15),'Procytrat 120'!D15,IF(ISNUMBER(SEARCH("12",'Procytrat 120'!D15)),EDATE(AB5514,12),IF(ISNUMBER(SEARCH("6",'Procytrat 120'!D15)),EDATE(AB5514,6),IF(ISNUMBER(SEARCH("3",'Procytrat 120'!D15)),EDATE(AB5514,3),DATEVALUE('Procytrat 120'!D15))))),""))</f>
        <v>46174</v>
      </c>
      <c r="AM5514" t="str">
        <f t="shared" ca="1" si="545"/>
        <v/>
      </c>
    </row>
    <row r="5515" spans="27:39" x14ac:dyDescent="0.3">
      <c r="AA5515" t="str">
        <f>IF(COUNTA('Procytrat 120'!A16,'Procytrat 120'!B16,'Procytrat 120'!C16)&gt;0,"120","")</f>
        <v>120</v>
      </c>
      <c r="AB5515">
        <f>IFERROR(IF(ISNUMBER('Procytrat 120'!A16),'Procytrat 120'!A16,DATEVALUE('Procytrat 120'!A16)),"")</f>
        <v>46006</v>
      </c>
      <c r="AC5515" t="str">
        <f>IF(AA5515="","",'Procytrat 120'!B16)</f>
        <v>9606/25</v>
      </c>
      <c r="AD5515">
        <f>IF(AA5515="","",IFERROR(1*'Procytrat 120'!C16,IFERROR(_xludf.NUMBERVALUE('Procytrat 120'!C16,".",","),IFERROR(_xludf.NUMBERVALUE('Procytrat 120'!C16,",","."),0))))</f>
        <v>15000</v>
      </c>
      <c r="AE5515" t="str">
        <f>IF(AA5515="","",'Procytrat 120'!K16)</f>
        <v>Aprovado</v>
      </c>
      <c r="AF5515">
        <f t="shared" si="540"/>
        <v>1</v>
      </c>
      <c r="AG5515">
        <f t="shared" si="541"/>
        <v>2025</v>
      </c>
      <c r="AH5515">
        <f t="shared" si="542"/>
        <v>12</v>
      </c>
      <c r="AI5515">
        <f t="shared" si="543"/>
        <v>46006.005514999997</v>
      </c>
      <c r="AJ5515">
        <f t="shared" si="544"/>
        <v>1</v>
      </c>
      <c r="AK5515">
        <v>0</v>
      </c>
      <c r="AL5515">
        <f>IF(AA5515="","",IFERROR(IF(ISNUMBER('Procytrat 120'!D16),'Procytrat 120'!D16,IF(ISNUMBER(SEARCH("12",'Procytrat 120'!D16)),EDATE(AB5515,12),IF(ISNUMBER(SEARCH("6",'Procytrat 120'!D16)),EDATE(AB5515,6),IF(ISNUMBER(SEARCH("3",'Procytrat 120'!D16)),EDATE(AB5515,3),DATEVALUE('Procytrat 120'!D16))))),""))</f>
        <v>46188</v>
      </c>
      <c r="AM5515" t="str">
        <f t="shared" ca="1" si="545"/>
        <v/>
      </c>
    </row>
    <row r="5516" spans="27:39" x14ac:dyDescent="0.3">
      <c r="AA5516" t="str">
        <f>IF(COUNTA('Procytrat 120'!A17,'Procytrat 120'!B17,'Procytrat 120'!C17)&gt;0,"120","")</f>
        <v>120</v>
      </c>
      <c r="AB5516">
        <f>IFERROR(IF(ISNUMBER('Procytrat 120'!A17),'Procytrat 120'!A17,DATEVALUE('Procytrat 120'!A17)),"")</f>
        <v>46030</v>
      </c>
      <c r="AC5516" t="str">
        <f>IF(AA5516="","",'Procytrat 120'!B17)</f>
        <v>9636/26</v>
      </c>
      <c r="AD5516">
        <f>IF(AA5516="","",IFERROR(1*'Procytrat 120'!C17,IFERROR(_xludf.NUMBERVALUE('Procytrat 120'!C17,".",","),IFERROR(_xludf.NUMBERVALUE('Procytrat 120'!C17,",","."),0))))</f>
        <v>15000</v>
      </c>
      <c r="AE5516" t="str">
        <f>IF(AA5516="","",'Procytrat 120'!K17)</f>
        <v>Aprovado</v>
      </c>
      <c r="AF5516">
        <f t="shared" si="540"/>
        <v>1</v>
      </c>
      <c r="AG5516">
        <f t="shared" si="541"/>
        <v>2026</v>
      </c>
      <c r="AH5516">
        <f t="shared" si="542"/>
        <v>1</v>
      </c>
      <c r="AI5516">
        <f t="shared" si="543"/>
        <v>46030.005515999997</v>
      </c>
      <c r="AJ5516">
        <f t="shared" si="544"/>
        <v>1</v>
      </c>
      <c r="AK5516">
        <v>0</v>
      </c>
      <c r="AL5516">
        <f>IF(AA5516="","",IFERROR(IF(ISNUMBER('Procytrat 120'!D17),'Procytrat 120'!D17,IF(ISNUMBER(SEARCH("12",'Procytrat 120'!D17)),EDATE(AB5516,12),IF(ISNUMBER(SEARCH("6",'Procytrat 120'!D17)),EDATE(AB5516,6),IF(ISNUMBER(SEARCH("3",'Procytrat 120'!D17)),EDATE(AB5516,3),DATEVALUE('Procytrat 120'!D17))))),""))</f>
        <v>46211</v>
      </c>
      <c r="AM5516" t="str">
        <f t="shared" ca="1" si="545"/>
        <v/>
      </c>
    </row>
    <row r="5517" spans="27:39" x14ac:dyDescent="0.3">
      <c r="AA5517" t="str">
        <f>IF(COUNTA('Procytrat 120'!A18,'Procytrat 120'!B18,'Procytrat 120'!C18)&gt;0,"120","")</f>
        <v>120</v>
      </c>
      <c r="AB5517">
        <f>IFERROR(IF(ISNUMBER('Procytrat 120'!A18),'Procytrat 120'!A18,DATEVALUE('Procytrat 120'!A18)),"")</f>
        <v>46056</v>
      </c>
      <c r="AC5517" t="str">
        <f>IF(AA5517="","",'Procytrat 120'!B18)</f>
        <v>9694/26</v>
      </c>
      <c r="AD5517">
        <f>IF(AA5517="","",IFERROR(1*'Procytrat 120'!C18,IFERROR(_xludf.NUMBERVALUE('Procytrat 120'!C18,".",","),IFERROR(_xludf.NUMBERVALUE('Procytrat 120'!C18,",","."),0))))</f>
        <v>15000</v>
      </c>
      <c r="AE5517" t="str">
        <f>IF(AA5517="","",'Procytrat 120'!K18)</f>
        <v>Aprovado</v>
      </c>
      <c r="AF5517">
        <f t="shared" si="540"/>
        <v>1</v>
      </c>
      <c r="AG5517">
        <f t="shared" si="541"/>
        <v>2026</v>
      </c>
      <c r="AH5517">
        <f t="shared" si="542"/>
        <v>2</v>
      </c>
      <c r="AI5517">
        <f t="shared" si="543"/>
        <v>46056.005516999998</v>
      </c>
      <c r="AJ5517">
        <f t="shared" si="544"/>
        <v>1</v>
      </c>
      <c r="AK5517">
        <v>0</v>
      </c>
      <c r="AL5517">
        <f>IF(AA5517="","",IFERROR(IF(ISNUMBER('Procytrat 120'!D18),'Procytrat 120'!D18,IF(ISNUMBER(SEARCH("12",'Procytrat 120'!D18)),EDATE(AB5517,12),IF(ISNUMBER(SEARCH("6",'Procytrat 120'!D18)),EDATE(AB5517,6),IF(ISNUMBER(SEARCH("3",'Procytrat 120'!D18)),EDATE(AB5517,3),DATEVALUE('Procytrat 120'!D18))))),""))</f>
        <v>46237</v>
      </c>
      <c r="AM5517" t="str">
        <f t="shared" ca="1" si="545"/>
        <v/>
      </c>
    </row>
    <row r="5518" spans="27:39" x14ac:dyDescent="0.3">
      <c r="AA5518" t="str">
        <f>IF(COUNTA('Procytrat 120'!A19,'Procytrat 120'!B19,'Procytrat 120'!C19)&gt;0,"120","")</f>
        <v>120</v>
      </c>
      <c r="AB5518">
        <f>IFERROR(IF(ISNUMBER('Procytrat 120'!A19),'Procytrat 120'!A19,DATEVALUE('Procytrat 120'!A19)),"")</f>
        <v>46090</v>
      </c>
      <c r="AC5518" t="str">
        <f>IF(AA5518="","",'Procytrat 120'!B19)</f>
        <v>9759/26</v>
      </c>
      <c r="AD5518">
        <f>IF(AA5518="","",IFERROR(1*'Procytrat 120'!C19,IFERROR(_xludf.NUMBERVALUE('Procytrat 120'!C19,".",","),IFERROR(_xludf.NUMBERVALUE('Procytrat 120'!C19,",","."),0))))</f>
        <v>13000</v>
      </c>
      <c r="AE5518" t="str">
        <f>IF(AA5518="","",'Procytrat 120'!K19)</f>
        <v>Aprovado</v>
      </c>
      <c r="AF5518">
        <f t="shared" si="540"/>
        <v>1</v>
      </c>
      <c r="AG5518">
        <f t="shared" si="541"/>
        <v>2026</v>
      </c>
      <c r="AH5518">
        <f t="shared" si="542"/>
        <v>3</v>
      </c>
      <c r="AI5518">
        <f t="shared" si="543"/>
        <v>46090.005517999998</v>
      </c>
      <c r="AJ5518">
        <f t="shared" si="544"/>
        <v>1</v>
      </c>
      <c r="AK5518">
        <v>0</v>
      </c>
      <c r="AL5518">
        <f>IF(AA5518="","",IFERROR(IF(ISNUMBER('Procytrat 120'!D19),'Procytrat 120'!D19,IF(ISNUMBER(SEARCH("12",'Procytrat 120'!D19)),EDATE(AB5518,12),IF(ISNUMBER(SEARCH("6",'Procytrat 120'!D19)),EDATE(AB5518,6),IF(ISNUMBER(SEARCH("3",'Procytrat 120'!D19)),EDATE(AB5518,3),DATEVALUE('Procytrat 120'!D19))))),""))</f>
        <v>46274</v>
      </c>
      <c r="AM5518" t="str">
        <f t="shared" ca="1" si="545"/>
        <v/>
      </c>
    </row>
    <row r="5519" spans="27:39" x14ac:dyDescent="0.3">
      <c r="AA5519" t="str">
        <f>IF(COUNTA('Procytrat 120'!A20,'Procytrat 120'!B20,'Procytrat 120'!C20)&gt;0,"120","")</f>
        <v>120</v>
      </c>
      <c r="AB5519">
        <f>IFERROR(IF(ISNUMBER('Procytrat 120'!A20),'Procytrat 120'!A20,DATEVALUE('Procytrat 120'!A20)),"")</f>
        <v>46139</v>
      </c>
      <c r="AC5519" t="str">
        <f>IF(AA5519="","",'Procytrat 120'!B20)</f>
        <v>9874/26</v>
      </c>
      <c r="AD5519">
        <f>IF(AA5519="","",IFERROR(1*'Procytrat 120'!C20,IFERROR(_xludf.NUMBERVALUE('Procytrat 120'!C20,".",","),IFERROR(_xludf.NUMBERVALUE('Procytrat 120'!C20,",","."),0))))</f>
        <v>13000</v>
      </c>
      <c r="AE5519" t="str">
        <f>IF(AA5519="","",'Procytrat 120'!K20)</f>
        <v>Aprovado</v>
      </c>
      <c r="AF5519">
        <f t="shared" si="540"/>
        <v>1</v>
      </c>
      <c r="AG5519">
        <f t="shared" si="541"/>
        <v>2026</v>
      </c>
      <c r="AH5519">
        <f t="shared" si="542"/>
        <v>4</v>
      </c>
      <c r="AI5519">
        <f t="shared" si="543"/>
        <v>46139.005518999998</v>
      </c>
      <c r="AJ5519">
        <f t="shared" si="544"/>
        <v>1</v>
      </c>
      <c r="AK5519">
        <v>0</v>
      </c>
      <c r="AL5519">
        <f>IF(AA5519="","",IFERROR(IF(ISNUMBER('Procytrat 120'!D20),'Procytrat 120'!D20,IF(ISNUMBER(SEARCH("12",'Procytrat 120'!D20)),EDATE(AB5519,12),IF(ISNUMBER(SEARCH("6",'Procytrat 120'!D20)),EDATE(AB5519,6),IF(ISNUMBER(SEARCH("3",'Procytrat 120'!D20)),EDATE(AB5519,3),DATEVALUE('Procytrat 120'!D20))))),""))</f>
        <v>46322</v>
      </c>
      <c r="AM5519" t="str">
        <f t="shared" ca="1" si="545"/>
        <v/>
      </c>
    </row>
    <row r="5520" spans="27:39" x14ac:dyDescent="0.3">
      <c r="AA5520" t="str">
        <f>IF(COUNTA('Procytrat 120'!A21,'Procytrat 120'!B21,'Procytrat 120'!C21)&gt;0,"120","")</f>
        <v>120</v>
      </c>
      <c r="AB5520">
        <f>IFERROR(IF(ISNUMBER('Procytrat 120'!A21),'Procytrat 120'!A21,DATEVALUE('Procytrat 120'!A21)),"")</f>
        <v>46162</v>
      </c>
      <c r="AC5520" t="str">
        <f>IF(AA5520="","",'Procytrat 120'!B21)</f>
        <v>9922/26</v>
      </c>
      <c r="AD5520">
        <f>IF(AA5520="","",IFERROR(1*'Procytrat 120'!C21,IFERROR(_xludf.NUMBERVALUE('Procytrat 120'!C21,".",","),IFERROR(_xludf.NUMBERVALUE('Procytrat 120'!C21,",","."),0))))</f>
        <v>14670</v>
      </c>
      <c r="AE5520" t="str">
        <f>IF(AA5520="","",'Procytrat 120'!K21)</f>
        <v>Aprovado</v>
      </c>
      <c r="AF5520">
        <f t="shared" si="540"/>
        <v>1</v>
      </c>
      <c r="AG5520">
        <f t="shared" si="541"/>
        <v>2026</v>
      </c>
      <c r="AH5520">
        <f t="shared" si="542"/>
        <v>5</v>
      </c>
      <c r="AI5520">
        <f t="shared" si="543"/>
        <v>46162.005519999999</v>
      </c>
      <c r="AJ5520">
        <f t="shared" si="544"/>
        <v>1</v>
      </c>
      <c r="AK5520">
        <v>0</v>
      </c>
      <c r="AL5520">
        <f>IF(AA5520="","",IFERROR(IF(ISNUMBER('Procytrat 120'!D21),'Procytrat 120'!D21,IF(ISNUMBER(SEARCH("12",'Procytrat 120'!D21)),EDATE(AB5520,12),IF(ISNUMBER(SEARCH("6",'Procytrat 120'!D21)),EDATE(AB5520,6),IF(ISNUMBER(SEARCH("3",'Procytrat 120'!D21)),EDATE(AB5520,3),DATEVALUE('Procytrat 120'!D21))))),""))</f>
        <v>46346</v>
      </c>
      <c r="AM5520" t="str">
        <f t="shared" ca="1" si="545"/>
        <v/>
      </c>
    </row>
    <row r="5521" spans="27:39" x14ac:dyDescent="0.3">
      <c r="AA5521" t="str">
        <f>IF(COUNTA('Procytrat 120'!A22,'Procytrat 120'!B22,'Procytrat 120'!C22)&gt;0,"120","")</f>
        <v/>
      </c>
      <c r="AB5521" t="str">
        <f>IFERROR(IF(ISNUMBER('Procytrat 120'!A22),'Procytrat 120'!A22,DATEVALUE('Procytrat 120'!A22)),"")</f>
        <v/>
      </c>
      <c r="AC5521" t="str">
        <f>IF(AA5521="","",'Procytrat 120'!B22)</f>
        <v/>
      </c>
      <c r="AD5521" t="str">
        <f>IF(AA5521="","",IFERROR(1*'Procytrat 120'!C22,IFERROR(_xludf.NUMBERVALUE('Procytrat 120'!C22,".",","),IFERROR(_xludf.NUMBERVALUE('Procytrat 120'!C22,",","."),0))))</f>
        <v/>
      </c>
      <c r="AE5521" t="str">
        <f>IF(AA5521="","",'Procytrat 120'!K22)</f>
        <v/>
      </c>
      <c r="AF5521">
        <f t="shared" si="540"/>
        <v>0</v>
      </c>
      <c r="AG5521" t="str">
        <f t="shared" si="541"/>
        <v/>
      </c>
      <c r="AH5521" t="str">
        <f t="shared" si="542"/>
        <v/>
      </c>
      <c r="AI5521">
        <f t="shared" si="543"/>
        <v>0</v>
      </c>
      <c r="AJ5521">
        <f t="shared" si="544"/>
        <v>0</v>
      </c>
      <c r="AK5521">
        <v>0</v>
      </c>
      <c r="AL5521" t="str">
        <f>IF(AA5521="","",IFERROR(IF(ISNUMBER('Procytrat 120'!D22),'Procytrat 120'!D22,IF(ISNUMBER(SEARCH("12",'Procytrat 120'!D22)),EDATE(AB5521,12),IF(ISNUMBER(SEARCH("6",'Procytrat 120'!D22)),EDATE(AB5521,6),IF(ISNUMBER(SEARCH("3",'Procytrat 120'!D22)),EDATE(AB5521,3),DATEVALUE('Procytrat 120'!D22))))),""))</f>
        <v/>
      </c>
      <c r="AM5521" t="str">
        <f t="shared" ca="1" si="545"/>
        <v/>
      </c>
    </row>
    <row r="5522" spans="27:39" x14ac:dyDescent="0.3">
      <c r="AA5522" t="str">
        <f>IF(COUNTA('Procytrat 120'!A23,'Procytrat 120'!B23,'Procytrat 120'!C23)&gt;0,"120","")</f>
        <v/>
      </c>
      <c r="AB5522" t="str">
        <f>IFERROR(IF(ISNUMBER('Procytrat 120'!A23),'Procytrat 120'!A23,DATEVALUE('Procytrat 120'!A23)),"")</f>
        <v/>
      </c>
      <c r="AC5522" t="str">
        <f>IF(AA5522="","",'Procytrat 120'!B23)</f>
        <v/>
      </c>
      <c r="AD5522" t="str">
        <f>IF(AA5522="","",IFERROR(1*'Procytrat 120'!C23,IFERROR(_xludf.NUMBERVALUE('Procytrat 120'!C23,".",","),IFERROR(_xludf.NUMBERVALUE('Procytrat 120'!C23,",","."),0))))</f>
        <v/>
      </c>
      <c r="AE5522" t="str">
        <f>IF(AA5522="","",'Procytrat 120'!K23)</f>
        <v/>
      </c>
      <c r="AF5522">
        <f t="shared" si="540"/>
        <v>0</v>
      </c>
      <c r="AG5522" t="str">
        <f t="shared" si="541"/>
        <v/>
      </c>
      <c r="AH5522" t="str">
        <f t="shared" si="542"/>
        <v/>
      </c>
      <c r="AI5522">
        <f t="shared" si="543"/>
        <v>0</v>
      </c>
      <c r="AJ5522">
        <f t="shared" si="544"/>
        <v>0</v>
      </c>
      <c r="AK5522">
        <v>0</v>
      </c>
      <c r="AL5522" t="str">
        <f>IF(AA5522="","",IFERROR(IF(ISNUMBER('Procytrat 120'!D23),'Procytrat 120'!D23,IF(ISNUMBER(SEARCH("12",'Procytrat 120'!D23)),EDATE(AB5522,12),IF(ISNUMBER(SEARCH("6",'Procytrat 120'!D23)),EDATE(AB5522,6),IF(ISNUMBER(SEARCH("3",'Procytrat 120'!D23)),EDATE(AB5522,3),DATEVALUE('Procytrat 120'!D23))))),""))</f>
        <v/>
      </c>
      <c r="AM5522" t="str">
        <f t="shared" ca="1" si="545"/>
        <v/>
      </c>
    </row>
    <row r="5523" spans="27:39" x14ac:dyDescent="0.3">
      <c r="AA5523" t="str">
        <f>IF(COUNTA('Procytrat 120'!A24,'Procytrat 120'!B24,'Procytrat 120'!C24)&gt;0,"120","")</f>
        <v/>
      </c>
      <c r="AB5523" t="str">
        <f>IFERROR(IF(ISNUMBER('Procytrat 120'!A24),'Procytrat 120'!A24,DATEVALUE('Procytrat 120'!A24)),"")</f>
        <v/>
      </c>
      <c r="AC5523" t="str">
        <f>IF(AA5523="","",'Procytrat 120'!B24)</f>
        <v/>
      </c>
      <c r="AD5523" t="str">
        <f>IF(AA5523="","",IFERROR(1*'Procytrat 120'!C24,IFERROR(_xludf.NUMBERVALUE('Procytrat 120'!C24,".",","),IFERROR(_xludf.NUMBERVALUE('Procytrat 120'!C24,",","."),0))))</f>
        <v/>
      </c>
      <c r="AE5523" t="str">
        <f>IF(AA5523="","",'Procytrat 120'!K24)</f>
        <v/>
      </c>
      <c r="AF5523">
        <f t="shared" si="540"/>
        <v>0</v>
      </c>
      <c r="AG5523" t="str">
        <f t="shared" si="541"/>
        <v/>
      </c>
      <c r="AH5523" t="str">
        <f t="shared" si="542"/>
        <v/>
      </c>
      <c r="AI5523">
        <f t="shared" si="543"/>
        <v>0</v>
      </c>
      <c r="AJ5523">
        <f t="shared" si="544"/>
        <v>0</v>
      </c>
      <c r="AK5523">
        <v>0</v>
      </c>
      <c r="AL5523" t="str">
        <f>IF(AA5523="","",IFERROR(IF(ISNUMBER('Procytrat 120'!D24),'Procytrat 120'!D24,IF(ISNUMBER(SEARCH("12",'Procytrat 120'!D24)),EDATE(AB5523,12),IF(ISNUMBER(SEARCH("6",'Procytrat 120'!D24)),EDATE(AB5523,6),IF(ISNUMBER(SEARCH("3",'Procytrat 120'!D24)),EDATE(AB5523,3),DATEVALUE('Procytrat 120'!D24))))),""))</f>
        <v/>
      </c>
      <c r="AM5523" t="str">
        <f t="shared" ca="1" si="545"/>
        <v/>
      </c>
    </row>
    <row r="5524" spans="27:39" x14ac:dyDescent="0.3">
      <c r="AA5524" t="str">
        <f>IF(COUNTA('Procytrat 120'!A25,'Procytrat 120'!B25,'Procytrat 120'!C25)&gt;0,"120","")</f>
        <v/>
      </c>
      <c r="AB5524" t="str">
        <f>IFERROR(IF(ISNUMBER('Procytrat 120'!A25),'Procytrat 120'!A25,DATEVALUE('Procytrat 120'!A25)),"")</f>
        <v/>
      </c>
      <c r="AC5524" t="str">
        <f>IF(AA5524="","",'Procytrat 120'!B25)</f>
        <v/>
      </c>
      <c r="AD5524" t="str">
        <f>IF(AA5524="","",IFERROR(1*'Procytrat 120'!C25,IFERROR(_xludf.NUMBERVALUE('Procytrat 120'!C25,".",","),IFERROR(_xludf.NUMBERVALUE('Procytrat 120'!C25,",","."),0))))</f>
        <v/>
      </c>
      <c r="AE5524" t="str">
        <f>IF(AA5524="","",'Procytrat 120'!K25)</f>
        <v/>
      </c>
      <c r="AF5524">
        <f t="shared" si="540"/>
        <v>0</v>
      </c>
      <c r="AG5524" t="str">
        <f t="shared" si="541"/>
        <v/>
      </c>
      <c r="AH5524" t="str">
        <f t="shared" si="542"/>
        <v/>
      </c>
      <c r="AI5524">
        <f t="shared" si="543"/>
        <v>0</v>
      </c>
      <c r="AJ5524">
        <f t="shared" si="544"/>
        <v>0</v>
      </c>
      <c r="AK5524">
        <v>0</v>
      </c>
      <c r="AL5524" t="str">
        <f>IF(AA5524="","",IFERROR(IF(ISNUMBER('Procytrat 120'!D25),'Procytrat 120'!D25,IF(ISNUMBER(SEARCH("12",'Procytrat 120'!D25)),EDATE(AB5524,12),IF(ISNUMBER(SEARCH("6",'Procytrat 120'!D25)),EDATE(AB5524,6),IF(ISNUMBER(SEARCH("3",'Procytrat 120'!D25)),EDATE(AB5524,3),DATEVALUE('Procytrat 120'!D25))))),""))</f>
        <v/>
      </c>
      <c r="AM5524" t="str">
        <f t="shared" ca="1" si="545"/>
        <v/>
      </c>
    </row>
    <row r="5525" spans="27:39" x14ac:dyDescent="0.3">
      <c r="AA5525" t="str">
        <f>IF(COUNTA('Procytrat 120'!A26,'Procytrat 120'!B26,'Procytrat 120'!C26)&gt;0,"120","")</f>
        <v/>
      </c>
      <c r="AB5525" t="str">
        <f>IFERROR(IF(ISNUMBER('Procytrat 120'!A26),'Procytrat 120'!A26,DATEVALUE('Procytrat 120'!A26)),"")</f>
        <v/>
      </c>
      <c r="AC5525" t="str">
        <f>IF(AA5525="","",'Procytrat 120'!B26)</f>
        <v/>
      </c>
      <c r="AD5525" t="str">
        <f>IF(AA5525="","",IFERROR(1*'Procytrat 120'!C26,IFERROR(_xludf.NUMBERVALUE('Procytrat 120'!C26,".",","),IFERROR(_xludf.NUMBERVALUE('Procytrat 120'!C26,",","."),0))))</f>
        <v/>
      </c>
      <c r="AE5525" t="str">
        <f>IF(AA5525="","",'Procytrat 120'!K26)</f>
        <v/>
      </c>
      <c r="AF5525">
        <f t="shared" si="540"/>
        <v>0</v>
      </c>
      <c r="AG5525" t="str">
        <f t="shared" si="541"/>
        <v/>
      </c>
      <c r="AH5525" t="str">
        <f t="shared" si="542"/>
        <v/>
      </c>
      <c r="AI5525">
        <f t="shared" si="543"/>
        <v>0</v>
      </c>
      <c r="AJ5525">
        <f t="shared" si="544"/>
        <v>0</v>
      </c>
      <c r="AK5525">
        <v>0</v>
      </c>
      <c r="AL5525" t="str">
        <f>IF(AA5525="","",IFERROR(IF(ISNUMBER('Procytrat 120'!D26),'Procytrat 120'!D26,IF(ISNUMBER(SEARCH("12",'Procytrat 120'!D26)),EDATE(AB5525,12),IF(ISNUMBER(SEARCH("6",'Procytrat 120'!D26)),EDATE(AB5525,6),IF(ISNUMBER(SEARCH("3",'Procytrat 120'!D26)),EDATE(AB5525,3),DATEVALUE('Procytrat 120'!D26))))),""))</f>
        <v/>
      </c>
      <c r="AM5525" t="str">
        <f t="shared" ca="1" si="545"/>
        <v/>
      </c>
    </row>
    <row r="5526" spans="27:39" x14ac:dyDescent="0.3">
      <c r="AA5526" t="str">
        <f>IF(COUNTA('Procytrat 120'!A27,'Procytrat 120'!B27,'Procytrat 120'!C27)&gt;0,"120","")</f>
        <v/>
      </c>
      <c r="AB5526" t="str">
        <f>IFERROR(IF(ISNUMBER('Procytrat 120'!A27),'Procytrat 120'!A27,DATEVALUE('Procytrat 120'!A27)),"")</f>
        <v/>
      </c>
      <c r="AC5526" t="str">
        <f>IF(AA5526="","",'Procytrat 120'!B27)</f>
        <v/>
      </c>
      <c r="AD5526" t="str">
        <f>IF(AA5526="","",IFERROR(1*'Procytrat 120'!C27,IFERROR(_xludf.NUMBERVALUE('Procytrat 120'!C27,".",","),IFERROR(_xludf.NUMBERVALUE('Procytrat 120'!C27,",","."),0))))</f>
        <v/>
      </c>
      <c r="AE5526" t="str">
        <f>IF(AA5526="","",'Procytrat 120'!K27)</f>
        <v/>
      </c>
      <c r="AF5526">
        <f t="shared" si="540"/>
        <v>0</v>
      </c>
      <c r="AG5526" t="str">
        <f t="shared" si="541"/>
        <v/>
      </c>
      <c r="AH5526" t="str">
        <f t="shared" si="542"/>
        <v/>
      </c>
      <c r="AI5526">
        <f t="shared" si="543"/>
        <v>0</v>
      </c>
      <c r="AJ5526">
        <f t="shared" si="544"/>
        <v>0</v>
      </c>
      <c r="AK5526">
        <v>0</v>
      </c>
      <c r="AL5526" t="str">
        <f>IF(AA5526="","",IFERROR(IF(ISNUMBER('Procytrat 120'!D27),'Procytrat 120'!D27,IF(ISNUMBER(SEARCH("12",'Procytrat 120'!D27)),EDATE(AB5526,12),IF(ISNUMBER(SEARCH("6",'Procytrat 120'!D27)),EDATE(AB5526,6),IF(ISNUMBER(SEARCH("3",'Procytrat 120'!D27)),EDATE(AB5526,3),DATEVALUE('Procytrat 120'!D27))))),""))</f>
        <v/>
      </c>
      <c r="AM5526" t="str">
        <f t="shared" ca="1" si="545"/>
        <v/>
      </c>
    </row>
    <row r="5527" spans="27:39" x14ac:dyDescent="0.3">
      <c r="AA5527" t="str">
        <f>IF(COUNTA('Procytrat 120'!A28,'Procytrat 120'!B28,'Procytrat 120'!C28)&gt;0,"120","")</f>
        <v/>
      </c>
      <c r="AB5527" t="str">
        <f>IFERROR(IF(ISNUMBER('Procytrat 120'!A28),'Procytrat 120'!A28,DATEVALUE('Procytrat 120'!A28)),"")</f>
        <v/>
      </c>
      <c r="AC5527" t="str">
        <f>IF(AA5527="","",'Procytrat 120'!B28)</f>
        <v/>
      </c>
      <c r="AD5527" t="str">
        <f>IF(AA5527="","",IFERROR(1*'Procytrat 120'!C28,IFERROR(_xludf.NUMBERVALUE('Procytrat 120'!C28,".",","),IFERROR(_xludf.NUMBERVALUE('Procytrat 120'!C28,",","."),0))))</f>
        <v/>
      </c>
      <c r="AE5527" t="str">
        <f>IF(AA5527="","",'Procytrat 120'!K28)</f>
        <v/>
      </c>
      <c r="AF5527">
        <f t="shared" si="540"/>
        <v>0</v>
      </c>
      <c r="AG5527" t="str">
        <f t="shared" si="541"/>
        <v/>
      </c>
      <c r="AH5527" t="str">
        <f t="shared" si="542"/>
        <v/>
      </c>
      <c r="AI5527">
        <f t="shared" si="543"/>
        <v>0</v>
      </c>
      <c r="AJ5527">
        <f t="shared" si="544"/>
        <v>0</v>
      </c>
      <c r="AK5527">
        <v>0</v>
      </c>
      <c r="AL5527" t="str">
        <f>IF(AA5527="","",IFERROR(IF(ISNUMBER('Procytrat 120'!D28),'Procytrat 120'!D28,IF(ISNUMBER(SEARCH("12",'Procytrat 120'!D28)),EDATE(AB5527,12),IF(ISNUMBER(SEARCH("6",'Procytrat 120'!D28)),EDATE(AB5527,6),IF(ISNUMBER(SEARCH("3",'Procytrat 120'!D28)),EDATE(AB5527,3),DATEVALUE('Procytrat 120'!D28))))),""))</f>
        <v/>
      </c>
      <c r="AM5527" t="str">
        <f t="shared" ca="1" si="545"/>
        <v/>
      </c>
    </row>
    <row r="5528" spans="27:39" x14ac:dyDescent="0.3">
      <c r="AA5528" t="str">
        <f>IF(COUNTA('Procytrat 120'!A29,'Procytrat 120'!B29,'Procytrat 120'!C29)&gt;0,"120","")</f>
        <v/>
      </c>
      <c r="AB5528" t="str">
        <f>IFERROR(IF(ISNUMBER('Procytrat 120'!A29),'Procytrat 120'!A29,DATEVALUE('Procytrat 120'!A29)),"")</f>
        <v/>
      </c>
      <c r="AC5528" t="str">
        <f>IF(AA5528="","",'Procytrat 120'!B29)</f>
        <v/>
      </c>
      <c r="AD5528" t="str">
        <f>IF(AA5528="","",IFERROR(1*'Procytrat 120'!C29,IFERROR(_xludf.NUMBERVALUE('Procytrat 120'!C29,".",","),IFERROR(_xludf.NUMBERVALUE('Procytrat 120'!C29,",","."),0))))</f>
        <v/>
      </c>
      <c r="AE5528" t="str">
        <f>IF(AA5528="","",'Procytrat 120'!K29)</f>
        <v/>
      </c>
      <c r="AF5528">
        <f t="shared" si="540"/>
        <v>0</v>
      </c>
      <c r="AG5528" t="str">
        <f t="shared" si="541"/>
        <v/>
      </c>
      <c r="AH5528" t="str">
        <f t="shared" si="542"/>
        <v/>
      </c>
      <c r="AI5528">
        <f t="shared" si="543"/>
        <v>0</v>
      </c>
      <c r="AJ5528">
        <f t="shared" si="544"/>
        <v>0</v>
      </c>
      <c r="AK5528">
        <v>0</v>
      </c>
      <c r="AL5528" t="str">
        <f>IF(AA5528="","",IFERROR(IF(ISNUMBER('Procytrat 120'!D29),'Procytrat 120'!D29,IF(ISNUMBER(SEARCH("12",'Procytrat 120'!D29)),EDATE(AB5528,12),IF(ISNUMBER(SEARCH("6",'Procytrat 120'!D29)),EDATE(AB5528,6),IF(ISNUMBER(SEARCH("3",'Procytrat 120'!D29)),EDATE(AB5528,3),DATEVALUE('Procytrat 120'!D29))))),""))</f>
        <v/>
      </c>
      <c r="AM5528" t="str">
        <f t="shared" ca="1" si="545"/>
        <v/>
      </c>
    </row>
    <row r="5529" spans="27:39" x14ac:dyDescent="0.3">
      <c r="AA5529" t="str">
        <f>IF(COUNTA('Procytrat 120'!A30,'Procytrat 120'!B30,'Procytrat 120'!C30)&gt;0,"120","")</f>
        <v/>
      </c>
      <c r="AB5529" t="str">
        <f>IFERROR(IF(ISNUMBER('Procytrat 120'!A30),'Procytrat 120'!A30,DATEVALUE('Procytrat 120'!A30)),"")</f>
        <v/>
      </c>
      <c r="AC5529" t="str">
        <f>IF(AA5529="","",'Procytrat 120'!B30)</f>
        <v/>
      </c>
      <c r="AD5529" t="str">
        <f>IF(AA5529="","",IFERROR(1*'Procytrat 120'!C30,IFERROR(_xludf.NUMBERVALUE('Procytrat 120'!C30,".",","),IFERROR(_xludf.NUMBERVALUE('Procytrat 120'!C30,",","."),0))))</f>
        <v/>
      </c>
      <c r="AE5529" t="str">
        <f>IF(AA5529="","",'Procytrat 120'!K30)</f>
        <v/>
      </c>
      <c r="AF5529">
        <f t="shared" si="540"/>
        <v>0</v>
      </c>
      <c r="AG5529" t="str">
        <f t="shared" si="541"/>
        <v/>
      </c>
      <c r="AH5529" t="str">
        <f t="shared" si="542"/>
        <v/>
      </c>
      <c r="AI5529">
        <f t="shared" si="543"/>
        <v>0</v>
      </c>
      <c r="AJ5529">
        <f t="shared" si="544"/>
        <v>0</v>
      </c>
      <c r="AK5529">
        <v>0</v>
      </c>
      <c r="AL5529" t="str">
        <f>IF(AA5529="","",IFERROR(IF(ISNUMBER('Procytrat 120'!D30),'Procytrat 120'!D30,IF(ISNUMBER(SEARCH("12",'Procytrat 120'!D30)),EDATE(AB5529,12),IF(ISNUMBER(SEARCH("6",'Procytrat 120'!D30)),EDATE(AB5529,6),IF(ISNUMBER(SEARCH("3",'Procytrat 120'!D30)),EDATE(AB5529,3),DATEVALUE('Procytrat 120'!D30))))),""))</f>
        <v/>
      </c>
      <c r="AM5529" t="str">
        <f t="shared" ca="1" si="545"/>
        <v/>
      </c>
    </row>
    <row r="5530" spans="27:39" x14ac:dyDescent="0.3">
      <c r="AA5530" t="str">
        <f>IF(COUNTA('Procytrat 120'!A31,'Procytrat 120'!B31,'Procytrat 120'!C31)&gt;0,"120","")</f>
        <v/>
      </c>
      <c r="AB5530" t="str">
        <f>IFERROR(IF(ISNUMBER('Procytrat 120'!A31),'Procytrat 120'!A31,DATEVALUE('Procytrat 120'!A31)),"")</f>
        <v/>
      </c>
      <c r="AC5530" t="str">
        <f>IF(AA5530="","",'Procytrat 120'!B31)</f>
        <v/>
      </c>
      <c r="AD5530" t="str">
        <f>IF(AA5530="","",IFERROR(1*'Procytrat 120'!C31,IFERROR(_xludf.NUMBERVALUE('Procytrat 120'!C31,".",","),IFERROR(_xludf.NUMBERVALUE('Procytrat 120'!C31,",","."),0))))</f>
        <v/>
      </c>
      <c r="AE5530" t="str">
        <f>IF(AA5530="","",'Procytrat 120'!K31)</f>
        <v/>
      </c>
      <c r="AF5530">
        <f t="shared" si="540"/>
        <v>0</v>
      </c>
      <c r="AG5530" t="str">
        <f t="shared" si="541"/>
        <v/>
      </c>
      <c r="AH5530" t="str">
        <f t="shared" si="542"/>
        <v/>
      </c>
      <c r="AI5530">
        <f t="shared" si="543"/>
        <v>0</v>
      </c>
      <c r="AJ5530">
        <f t="shared" si="544"/>
        <v>0</v>
      </c>
      <c r="AK5530">
        <v>0</v>
      </c>
      <c r="AL5530" t="str">
        <f>IF(AA5530="","",IFERROR(IF(ISNUMBER('Procytrat 120'!D31),'Procytrat 120'!D31,IF(ISNUMBER(SEARCH("12",'Procytrat 120'!D31)),EDATE(AB5530,12),IF(ISNUMBER(SEARCH("6",'Procytrat 120'!D31)),EDATE(AB5530,6),IF(ISNUMBER(SEARCH("3",'Procytrat 120'!D31)),EDATE(AB5530,3),DATEVALUE('Procytrat 120'!D31))))),""))</f>
        <v/>
      </c>
      <c r="AM5530" t="str">
        <f t="shared" ca="1" si="545"/>
        <v/>
      </c>
    </row>
    <row r="5531" spans="27:39" x14ac:dyDescent="0.3">
      <c r="AA5531" t="str">
        <f>IF(COUNTA('Procytrat 120'!A32,'Procytrat 120'!B32,'Procytrat 120'!C32)&gt;0,"120","")</f>
        <v/>
      </c>
      <c r="AB5531" t="str">
        <f>IFERROR(IF(ISNUMBER('Procytrat 120'!A32),'Procytrat 120'!A32,DATEVALUE('Procytrat 120'!A32)),"")</f>
        <v/>
      </c>
      <c r="AC5531" t="str">
        <f>IF(AA5531="","",'Procytrat 120'!B32)</f>
        <v/>
      </c>
      <c r="AD5531" t="str">
        <f>IF(AA5531="","",IFERROR(1*'Procytrat 120'!C32,IFERROR(_xludf.NUMBERVALUE('Procytrat 120'!C32,".",","),IFERROR(_xludf.NUMBERVALUE('Procytrat 120'!C32,",","."),0))))</f>
        <v/>
      </c>
      <c r="AE5531" t="str">
        <f>IF(AA5531="","",'Procytrat 120'!K32)</f>
        <v/>
      </c>
      <c r="AF5531">
        <f t="shared" si="540"/>
        <v>0</v>
      </c>
      <c r="AG5531" t="str">
        <f t="shared" si="541"/>
        <v/>
      </c>
      <c r="AH5531" t="str">
        <f t="shared" si="542"/>
        <v/>
      </c>
      <c r="AI5531">
        <f t="shared" si="543"/>
        <v>0</v>
      </c>
      <c r="AJ5531">
        <f t="shared" si="544"/>
        <v>0</v>
      </c>
      <c r="AK5531">
        <v>0</v>
      </c>
      <c r="AL5531" t="str">
        <f>IF(AA5531="","",IFERROR(IF(ISNUMBER('Procytrat 120'!D32),'Procytrat 120'!D32,IF(ISNUMBER(SEARCH("12",'Procytrat 120'!D32)),EDATE(AB5531,12),IF(ISNUMBER(SEARCH("6",'Procytrat 120'!D32)),EDATE(AB5531,6),IF(ISNUMBER(SEARCH("3",'Procytrat 120'!D32)),EDATE(AB5531,3),DATEVALUE('Procytrat 120'!D32))))),""))</f>
        <v/>
      </c>
      <c r="AM5531" t="str">
        <f t="shared" ca="1" si="545"/>
        <v/>
      </c>
    </row>
    <row r="5532" spans="27:39" x14ac:dyDescent="0.3">
      <c r="AA5532" t="str">
        <f>IF(COUNTA('Procytrat 120'!A33,'Procytrat 120'!B33,'Procytrat 120'!C33)&gt;0,"120","")</f>
        <v/>
      </c>
      <c r="AB5532" t="str">
        <f>IFERROR(IF(ISNUMBER('Procytrat 120'!A33),'Procytrat 120'!A33,DATEVALUE('Procytrat 120'!A33)),"")</f>
        <v/>
      </c>
      <c r="AC5532" t="str">
        <f>IF(AA5532="","",'Procytrat 120'!B33)</f>
        <v/>
      </c>
      <c r="AD5532" t="str">
        <f>IF(AA5532="","",IFERROR(1*'Procytrat 120'!C33,IFERROR(_xludf.NUMBERVALUE('Procytrat 120'!C33,".",","),IFERROR(_xludf.NUMBERVALUE('Procytrat 120'!C33,",","."),0))))</f>
        <v/>
      </c>
      <c r="AE5532" t="str">
        <f>IF(AA5532="","",'Procytrat 120'!K33)</f>
        <v/>
      </c>
      <c r="AF5532">
        <f t="shared" si="540"/>
        <v>0</v>
      </c>
      <c r="AG5532" t="str">
        <f t="shared" si="541"/>
        <v/>
      </c>
      <c r="AH5532" t="str">
        <f t="shared" si="542"/>
        <v/>
      </c>
      <c r="AI5532">
        <f t="shared" si="543"/>
        <v>0</v>
      </c>
      <c r="AJ5532">
        <f t="shared" si="544"/>
        <v>0</v>
      </c>
      <c r="AK5532">
        <v>0</v>
      </c>
      <c r="AL5532" t="str">
        <f>IF(AA5532="","",IFERROR(IF(ISNUMBER('Procytrat 120'!D33),'Procytrat 120'!D33,IF(ISNUMBER(SEARCH("12",'Procytrat 120'!D33)),EDATE(AB5532,12),IF(ISNUMBER(SEARCH("6",'Procytrat 120'!D33)),EDATE(AB5532,6),IF(ISNUMBER(SEARCH("3",'Procytrat 120'!D33)),EDATE(AB5532,3),DATEVALUE('Procytrat 120'!D33))))),""))</f>
        <v/>
      </c>
      <c r="AM5532" t="str">
        <f t="shared" ca="1" si="545"/>
        <v/>
      </c>
    </row>
    <row r="5533" spans="27:39" x14ac:dyDescent="0.3">
      <c r="AA5533" t="str">
        <f>IF(COUNTA('Procytrat 120'!A34,'Procytrat 120'!B34,'Procytrat 120'!C34)&gt;0,"120","")</f>
        <v/>
      </c>
      <c r="AB5533" t="str">
        <f>IFERROR(IF(ISNUMBER('Procytrat 120'!A34),'Procytrat 120'!A34,DATEVALUE('Procytrat 120'!A34)),"")</f>
        <v/>
      </c>
      <c r="AC5533" t="str">
        <f>IF(AA5533="","",'Procytrat 120'!B34)</f>
        <v/>
      </c>
      <c r="AD5533" t="str">
        <f>IF(AA5533="","",IFERROR(1*'Procytrat 120'!C34,IFERROR(_xludf.NUMBERVALUE('Procytrat 120'!C34,".",","),IFERROR(_xludf.NUMBERVALUE('Procytrat 120'!C34,",","."),0))))</f>
        <v/>
      </c>
      <c r="AE5533" t="str">
        <f>IF(AA5533="","",'Procytrat 120'!K34)</f>
        <v/>
      </c>
      <c r="AF5533">
        <f t="shared" si="540"/>
        <v>0</v>
      </c>
      <c r="AG5533" t="str">
        <f t="shared" si="541"/>
        <v/>
      </c>
      <c r="AH5533" t="str">
        <f t="shared" si="542"/>
        <v/>
      </c>
      <c r="AI5533">
        <f t="shared" si="543"/>
        <v>0</v>
      </c>
      <c r="AJ5533">
        <f t="shared" si="544"/>
        <v>0</v>
      </c>
      <c r="AK5533">
        <v>0</v>
      </c>
      <c r="AL5533" t="str">
        <f>IF(AA5533="","",IFERROR(IF(ISNUMBER('Procytrat 120'!D34),'Procytrat 120'!D34,IF(ISNUMBER(SEARCH("12",'Procytrat 120'!D34)),EDATE(AB5533,12),IF(ISNUMBER(SEARCH("6",'Procytrat 120'!D34)),EDATE(AB5533,6),IF(ISNUMBER(SEARCH("3",'Procytrat 120'!D34)),EDATE(AB5533,3),DATEVALUE('Procytrat 120'!D34))))),""))</f>
        <v/>
      </c>
      <c r="AM5533" t="str">
        <f t="shared" ca="1" si="545"/>
        <v/>
      </c>
    </row>
    <row r="5534" spans="27:39" x14ac:dyDescent="0.3">
      <c r="AA5534" t="str">
        <f>IF(COUNTA('Procytrat 120'!A35,'Procytrat 120'!B35,'Procytrat 120'!C35)&gt;0,"120","")</f>
        <v/>
      </c>
      <c r="AB5534" t="str">
        <f>IFERROR(IF(ISNUMBER('Procytrat 120'!A35),'Procytrat 120'!A35,DATEVALUE('Procytrat 120'!A35)),"")</f>
        <v/>
      </c>
      <c r="AC5534" t="str">
        <f>IF(AA5534="","",'Procytrat 120'!B35)</f>
        <v/>
      </c>
      <c r="AD5534" t="str">
        <f>IF(AA5534="","",IFERROR(1*'Procytrat 120'!C35,IFERROR(_xludf.NUMBERVALUE('Procytrat 120'!C35,".",","),IFERROR(_xludf.NUMBERVALUE('Procytrat 120'!C35,",","."),0))))</f>
        <v/>
      </c>
      <c r="AE5534" t="str">
        <f>IF(AA5534="","",'Procytrat 120'!K35)</f>
        <v/>
      </c>
      <c r="AF5534">
        <f t="shared" si="540"/>
        <v>0</v>
      </c>
      <c r="AG5534" t="str">
        <f t="shared" si="541"/>
        <v/>
      </c>
      <c r="AH5534" t="str">
        <f t="shared" si="542"/>
        <v/>
      </c>
      <c r="AI5534">
        <f t="shared" si="543"/>
        <v>0</v>
      </c>
      <c r="AJ5534">
        <f t="shared" si="544"/>
        <v>0</v>
      </c>
      <c r="AK5534">
        <v>0</v>
      </c>
      <c r="AL5534" t="str">
        <f>IF(AA5534="","",IFERROR(IF(ISNUMBER('Procytrat 120'!D35),'Procytrat 120'!D35,IF(ISNUMBER(SEARCH("12",'Procytrat 120'!D35)),EDATE(AB5534,12),IF(ISNUMBER(SEARCH("6",'Procytrat 120'!D35)),EDATE(AB5534,6),IF(ISNUMBER(SEARCH("3",'Procytrat 120'!D35)),EDATE(AB5534,3),DATEVALUE('Procytrat 120'!D35))))),""))</f>
        <v/>
      </c>
      <c r="AM5534" t="str">
        <f t="shared" ca="1" si="545"/>
        <v/>
      </c>
    </row>
    <row r="5535" spans="27:39" x14ac:dyDescent="0.3">
      <c r="AA5535" t="str">
        <f>IF(COUNTA('Procytrat 120'!A36,'Procytrat 120'!B36,'Procytrat 120'!C36)&gt;0,"120","")</f>
        <v/>
      </c>
      <c r="AB5535" t="str">
        <f>IFERROR(IF(ISNUMBER('Procytrat 120'!A36),'Procytrat 120'!A36,DATEVALUE('Procytrat 120'!A36)),"")</f>
        <v/>
      </c>
      <c r="AC5535" t="str">
        <f>IF(AA5535="","",'Procytrat 120'!B36)</f>
        <v/>
      </c>
      <c r="AD5535" t="str">
        <f>IF(AA5535="","",IFERROR(1*'Procytrat 120'!C36,IFERROR(_xludf.NUMBERVALUE('Procytrat 120'!C36,".",","),IFERROR(_xludf.NUMBERVALUE('Procytrat 120'!C36,",","."),0))))</f>
        <v/>
      </c>
      <c r="AE5535" t="str">
        <f>IF(AA5535="","",'Procytrat 120'!K36)</f>
        <v/>
      </c>
      <c r="AF5535">
        <f t="shared" si="540"/>
        <v>0</v>
      </c>
      <c r="AG5535" t="str">
        <f t="shared" si="541"/>
        <v/>
      </c>
      <c r="AH5535" t="str">
        <f t="shared" si="542"/>
        <v/>
      </c>
      <c r="AI5535">
        <f t="shared" si="543"/>
        <v>0</v>
      </c>
      <c r="AJ5535">
        <f t="shared" si="544"/>
        <v>0</v>
      </c>
      <c r="AK5535">
        <v>0</v>
      </c>
      <c r="AL5535" t="str">
        <f>IF(AA5535="","",IFERROR(IF(ISNUMBER('Procytrat 120'!D36),'Procytrat 120'!D36,IF(ISNUMBER(SEARCH("12",'Procytrat 120'!D36)),EDATE(AB5535,12),IF(ISNUMBER(SEARCH("6",'Procytrat 120'!D36)),EDATE(AB5535,6),IF(ISNUMBER(SEARCH("3",'Procytrat 120'!D36)),EDATE(AB5535,3),DATEVALUE('Procytrat 120'!D36))))),""))</f>
        <v/>
      </c>
      <c r="AM5535" t="str">
        <f t="shared" ca="1" si="545"/>
        <v/>
      </c>
    </row>
    <row r="5536" spans="27:39" x14ac:dyDescent="0.3">
      <c r="AA5536" t="str">
        <f>IF(COUNTA('Procytrat 120'!A37,'Procytrat 120'!B37,'Procytrat 120'!C37)&gt;0,"120","")</f>
        <v/>
      </c>
      <c r="AB5536" t="str">
        <f>IFERROR(IF(ISNUMBER('Procytrat 120'!A37),'Procytrat 120'!A37,DATEVALUE('Procytrat 120'!A37)),"")</f>
        <v/>
      </c>
      <c r="AC5536" t="str">
        <f>IF(AA5536="","",'Procytrat 120'!B37)</f>
        <v/>
      </c>
      <c r="AD5536" t="str">
        <f>IF(AA5536="","",IFERROR(1*'Procytrat 120'!C37,IFERROR(_xludf.NUMBERVALUE('Procytrat 120'!C37,".",","),IFERROR(_xludf.NUMBERVALUE('Procytrat 120'!C37,",","."),0))))</f>
        <v/>
      </c>
      <c r="AE5536" t="str">
        <f>IF(AA5536="","",'Procytrat 120'!K37)</f>
        <v/>
      </c>
      <c r="AF5536">
        <f t="shared" si="540"/>
        <v>0</v>
      </c>
      <c r="AG5536" t="str">
        <f t="shared" si="541"/>
        <v/>
      </c>
      <c r="AH5536" t="str">
        <f t="shared" si="542"/>
        <v/>
      </c>
      <c r="AI5536">
        <f t="shared" si="543"/>
        <v>0</v>
      </c>
      <c r="AJ5536">
        <f t="shared" si="544"/>
        <v>0</v>
      </c>
      <c r="AK5536">
        <v>0</v>
      </c>
      <c r="AL5536" t="str">
        <f>IF(AA5536="","",IFERROR(IF(ISNUMBER('Procytrat 120'!D37),'Procytrat 120'!D37,IF(ISNUMBER(SEARCH("12",'Procytrat 120'!D37)),EDATE(AB5536,12),IF(ISNUMBER(SEARCH("6",'Procytrat 120'!D37)),EDATE(AB5536,6),IF(ISNUMBER(SEARCH("3",'Procytrat 120'!D37)),EDATE(AB5536,3),DATEVALUE('Procytrat 120'!D37))))),""))</f>
        <v/>
      </c>
      <c r="AM5536" t="str">
        <f t="shared" ca="1" si="545"/>
        <v/>
      </c>
    </row>
    <row r="5537" spans="27:39" x14ac:dyDescent="0.3">
      <c r="AA5537" t="str">
        <f>IF(COUNTA('Procytrat 120'!A38,'Procytrat 120'!B38,'Procytrat 120'!C38)&gt;0,"120","")</f>
        <v/>
      </c>
      <c r="AB5537" t="str">
        <f>IFERROR(IF(ISNUMBER('Procytrat 120'!A38),'Procytrat 120'!A38,DATEVALUE('Procytrat 120'!A38)),"")</f>
        <v/>
      </c>
      <c r="AC5537" t="str">
        <f>IF(AA5537="","",'Procytrat 120'!B38)</f>
        <v/>
      </c>
      <c r="AD5537" t="str">
        <f>IF(AA5537="","",IFERROR(1*'Procytrat 120'!C38,IFERROR(_xludf.NUMBERVALUE('Procytrat 120'!C38,".",","),IFERROR(_xludf.NUMBERVALUE('Procytrat 120'!C38,",","."),0))))</f>
        <v/>
      </c>
      <c r="AE5537" t="str">
        <f>IF(AA5537="","",'Procytrat 120'!K38)</f>
        <v/>
      </c>
      <c r="AF5537">
        <f t="shared" si="540"/>
        <v>0</v>
      </c>
      <c r="AG5537" t="str">
        <f t="shared" si="541"/>
        <v/>
      </c>
      <c r="AH5537" t="str">
        <f t="shared" si="542"/>
        <v/>
      </c>
      <c r="AI5537">
        <f t="shared" si="543"/>
        <v>0</v>
      </c>
      <c r="AJ5537">
        <f t="shared" si="544"/>
        <v>0</v>
      </c>
      <c r="AK5537">
        <v>0</v>
      </c>
      <c r="AL5537" t="str">
        <f>IF(AA5537="","",IFERROR(IF(ISNUMBER('Procytrat 120'!D38),'Procytrat 120'!D38,IF(ISNUMBER(SEARCH("12",'Procytrat 120'!D38)),EDATE(AB5537,12),IF(ISNUMBER(SEARCH("6",'Procytrat 120'!D38)),EDATE(AB5537,6),IF(ISNUMBER(SEARCH("3",'Procytrat 120'!D38)),EDATE(AB5537,3),DATEVALUE('Procytrat 120'!D38))))),""))</f>
        <v/>
      </c>
      <c r="AM5537" t="str">
        <f t="shared" ca="1" si="545"/>
        <v/>
      </c>
    </row>
    <row r="5538" spans="27:39" x14ac:dyDescent="0.3">
      <c r="AA5538" t="str">
        <f>IF(COUNTA('Procytrat 120'!A39,'Procytrat 120'!B39,'Procytrat 120'!C39)&gt;0,"120","")</f>
        <v/>
      </c>
      <c r="AB5538" t="str">
        <f>IFERROR(IF(ISNUMBER('Procytrat 120'!A39),'Procytrat 120'!A39,DATEVALUE('Procytrat 120'!A39)),"")</f>
        <v/>
      </c>
      <c r="AC5538" t="str">
        <f>IF(AA5538="","",'Procytrat 120'!B39)</f>
        <v/>
      </c>
      <c r="AD5538" t="str">
        <f>IF(AA5538="","",IFERROR(1*'Procytrat 120'!C39,IFERROR(_xludf.NUMBERVALUE('Procytrat 120'!C39,".",","),IFERROR(_xludf.NUMBERVALUE('Procytrat 120'!C39,",","."),0))))</f>
        <v/>
      </c>
      <c r="AE5538" t="str">
        <f>IF(AA5538="","",'Procytrat 120'!K39)</f>
        <v/>
      </c>
      <c r="AF5538">
        <f t="shared" si="540"/>
        <v>0</v>
      </c>
      <c r="AG5538" t="str">
        <f t="shared" si="541"/>
        <v/>
      </c>
      <c r="AH5538" t="str">
        <f t="shared" si="542"/>
        <v/>
      </c>
      <c r="AI5538">
        <f t="shared" si="543"/>
        <v>0</v>
      </c>
      <c r="AJ5538">
        <f t="shared" si="544"/>
        <v>0</v>
      </c>
      <c r="AK5538">
        <v>0</v>
      </c>
      <c r="AL5538" t="str">
        <f>IF(AA5538="","",IFERROR(IF(ISNUMBER('Procytrat 120'!D39),'Procytrat 120'!D39,IF(ISNUMBER(SEARCH("12",'Procytrat 120'!D39)),EDATE(AB5538,12),IF(ISNUMBER(SEARCH("6",'Procytrat 120'!D39)),EDATE(AB5538,6),IF(ISNUMBER(SEARCH("3",'Procytrat 120'!D39)),EDATE(AB5538,3),DATEVALUE('Procytrat 120'!D39))))),""))</f>
        <v/>
      </c>
      <c r="AM5538" t="str">
        <f t="shared" ca="1" si="545"/>
        <v/>
      </c>
    </row>
    <row r="5539" spans="27:39" x14ac:dyDescent="0.3">
      <c r="AA5539" t="str">
        <f>IF(COUNTA('Procytrat 120'!A40,'Procytrat 120'!B40,'Procytrat 120'!C40)&gt;0,"120","")</f>
        <v/>
      </c>
      <c r="AB5539" t="str">
        <f>IFERROR(IF(ISNUMBER('Procytrat 120'!A40),'Procytrat 120'!A40,DATEVALUE('Procytrat 120'!A40)),"")</f>
        <v/>
      </c>
      <c r="AC5539" t="str">
        <f>IF(AA5539="","",'Procytrat 120'!B40)</f>
        <v/>
      </c>
      <c r="AD5539" t="str">
        <f>IF(AA5539="","",IFERROR(1*'Procytrat 120'!C40,IFERROR(_xludf.NUMBERVALUE('Procytrat 120'!C40,".",","),IFERROR(_xludf.NUMBERVALUE('Procytrat 120'!C40,",","."),0))))</f>
        <v/>
      </c>
      <c r="AE5539" t="str">
        <f>IF(AA5539="","",'Procytrat 120'!K40)</f>
        <v/>
      </c>
      <c r="AF5539">
        <f t="shared" si="540"/>
        <v>0</v>
      </c>
      <c r="AG5539" t="str">
        <f t="shared" si="541"/>
        <v/>
      </c>
      <c r="AH5539" t="str">
        <f t="shared" si="542"/>
        <v/>
      </c>
      <c r="AI5539">
        <f t="shared" si="543"/>
        <v>0</v>
      </c>
      <c r="AJ5539">
        <f t="shared" si="544"/>
        <v>0</v>
      </c>
      <c r="AK5539">
        <v>0</v>
      </c>
      <c r="AL5539" t="str">
        <f>IF(AA5539="","",IFERROR(IF(ISNUMBER('Procytrat 120'!D40),'Procytrat 120'!D40,IF(ISNUMBER(SEARCH("12",'Procytrat 120'!D40)),EDATE(AB5539,12),IF(ISNUMBER(SEARCH("6",'Procytrat 120'!D40)),EDATE(AB5539,6),IF(ISNUMBER(SEARCH("3",'Procytrat 120'!D40)),EDATE(AB5539,3),DATEVALUE('Procytrat 120'!D40))))),""))</f>
        <v/>
      </c>
      <c r="AM5539" t="str">
        <f t="shared" ca="1" si="545"/>
        <v/>
      </c>
    </row>
    <row r="5540" spans="27:39" x14ac:dyDescent="0.3">
      <c r="AA5540" t="str">
        <f>IF(COUNTA('Procytrat 120'!A41,'Procytrat 120'!B41,'Procytrat 120'!C41)&gt;0,"120","")</f>
        <v/>
      </c>
      <c r="AB5540" t="str">
        <f>IFERROR(IF(ISNUMBER('Procytrat 120'!A41),'Procytrat 120'!A41,DATEVALUE('Procytrat 120'!A41)),"")</f>
        <v/>
      </c>
      <c r="AC5540" t="str">
        <f>IF(AA5540="","",'Procytrat 120'!B41)</f>
        <v/>
      </c>
      <c r="AD5540" t="str">
        <f>IF(AA5540="","",IFERROR(1*'Procytrat 120'!C41,IFERROR(_xludf.NUMBERVALUE('Procytrat 120'!C41,".",","),IFERROR(_xludf.NUMBERVALUE('Procytrat 120'!C41,",","."),0))))</f>
        <v/>
      </c>
      <c r="AE5540" t="str">
        <f>IF(AA5540="","",'Procytrat 120'!K41)</f>
        <v/>
      </c>
      <c r="AF5540">
        <f t="shared" si="540"/>
        <v>0</v>
      </c>
      <c r="AG5540" t="str">
        <f t="shared" si="541"/>
        <v/>
      </c>
      <c r="AH5540" t="str">
        <f t="shared" si="542"/>
        <v/>
      </c>
      <c r="AI5540">
        <f t="shared" si="543"/>
        <v>0</v>
      </c>
      <c r="AJ5540">
        <f t="shared" si="544"/>
        <v>0</v>
      </c>
      <c r="AK5540">
        <v>0</v>
      </c>
      <c r="AL5540" t="str">
        <f>IF(AA5540="","",IFERROR(IF(ISNUMBER('Procytrat 120'!D41),'Procytrat 120'!D41,IF(ISNUMBER(SEARCH("12",'Procytrat 120'!D41)),EDATE(AB5540,12),IF(ISNUMBER(SEARCH("6",'Procytrat 120'!D41)),EDATE(AB5540,6),IF(ISNUMBER(SEARCH("3",'Procytrat 120'!D41)),EDATE(AB5540,3),DATEVALUE('Procytrat 120'!D41))))),""))</f>
        <v/>
      </c>
      <c r="AM5540" t="str">
        <f t="shared" ca="1" si="545"/>
        <v/>
      </c>
    </row>
    <row r="5541" spans="27:39" x14ac:dyDescent="0.3">
      <c r="AA5541" t="str">
        <f>IF(COUNTA('Procytrat 120'!A42,'Procytrat 120'!B42,'Procytrat 120'!C42)&gt;0,"120","")</f>
        <v/>
      </c>
      <c r="AB5541" t="str">
        <f>IFERROR(IF(ISNUMBER('Procytrat 120'!A42),'Procytrat 120'!A42,DATEVALUE('Procytrat 120'!A42)),"")</f>
        <v/>
      </c>
      <c r="AC5541" t="str">
        <f>IF(AA5541="","",'Procytrat 120'!B42)</f>
        <v/>
      </c>
      <c r="AD5541" t="str">
        <f>IF(AA5541="","",IFERROR(1*'Procytrat 120'!C42,IFERROR(_xludf.NUMBERVALUE('Procytrat 120'!C42,".",","),IFERROR(_xludf.NUMBERVALUE('Procytrat 120'!C42,",","."),0))))</f>
        <v/>
      </c>
      <c r="AE5541" t="str">
        <f>IF(AA5541="","",'Procytrat 120'!K42)</f>
        <v/>
      </c>
      <c r="AF5541">
        <f t="shared" si="540"/>
        <v>0</v>
      </c>
      <c r="AG5541" t="str">
        <f t="shared" si="541"/>
        <v/>
      </c>
      <c r="AH5541" t="str">
        <f t="shared" si="542"/>
        <v/>
      </c>
      <c r="AI5541">
        <f t="shared" si="543"/>
        <v>0</v>
      </c>
      <c r="AJ5541">
        <f t="shared" si="544"/>
        <v>0</v>
      </c>
      <c r="AK5541">
        <v>0</v>
      </c>
      <c r="AL5541" t="str">
        <f>IF(AA5541="","",IFERROR(IF(ISNUMBER('Procytrat 120'!D42),'Procytrat 120'!D42,IF(ISNUMBER(SEARCH("12",'Procytrat 120'!D42)),EDATE(AB5541,12),IF(ISNUMBER(SEARCH("6",'Procytrat 120'!D42)),EDATE(AB5541,6),IF(ISNUMBER(SEARCH("3",'Procytrat 120'!D42)),EDATE(AB5541,3),DATEVALUE('Procytrat 120'!D42))))),""))</f>
        <v/>
      </c>
      <c r="AM5541" t="str">
        <f t="shared" ca="1" si="545"/>
        <v/>
      </c>
    </row>
    <row r="5542" spans="27:39" x14ac:dyDescent="0.3">
      <c r="AA5542" t="str">
        <f>IF(COUNTA('Procytrat 120'!A43,'Procytrat 120'!B43,'Procytrat 120'!C43)&gt;0,"120","")</f>
        <v/>
      </c>
      <c r="AB5542" t="str">
        <f>IFERROR(IF(ISNUMBER('Procytrat 120'!A43),'Procytrat 120'!A43,DATEVALUE('Procytrat 120'!A43)),"")</f>
        <v/>
      </c>
      <c r="AC5542" t="str">
        <f>IF(AA5542="","",'Procytrat 120'!B43)</f>
        <v/>
      </c>
      <c r="AD5542" t="str">
        <f>IF(AA5542="","",IFERROR(1*'Procytrat 120'!C43,IFERROR(_xludf.NUMBERVALUE('Procytrat 120'!C43,".",","),IFERROR(_xludf.NUMBERVALUE('Procytrat 120'!C43,",","."),0))))</f>
        <v/>
      </c>
      <c r="AE5542" t="str">
        <f>IF(AA5542="","",'Procytrat 120'!K43)</f>
        <v/>
      </c>
      <c r="AF5542">
        <f t="shared" si="540"/>
        <v>0</v>
      </c>
      <c r="AG5542" t="str">
        <f t="shared" si="541"/>
        <v/>
      </c>
      <c r="AH5542" t="str">
        <f t="shared" si="542"/>
        <v/>
      </c>
      <c r="AI5542">
        <f t="shared" si="543"/>
        <v>0</v>
      </c>
      <c r="AJ5542">
        <f t="shared" si="544"/>
        <v>0</v>
      </c>
      <c r="AK5542">
        <v>0</v>
      </c>
      <c r="AL5542" t="str">
        <f>IF(AA5542="","",IFERROR(IF(ISNUMBER('Procytrat 120'!D43),'Procytrat 120'!D43,IF(ISNUMBER(SEARCH("12",'Procytrat 120'!D43)),EDATE(AB5542,12),IF(ISNUMBER(SEARCH("6",'Procytrat 120'!D43)),EDATE(AB5542,6),IF(ISNUMBER(SEARCH("3",'Procytrat 120'!D43)),EDATE(AB5542,3),DATEVALUE('Procytrat 120'!D43))))),""))</f>
        <v/>
      </c>
      <c r="AM5542" t="str">
        <f t="shared" ca="1" si="545"/>
        <v/>
      </c>
    </row>
    <row r="5543" spans="27:39" x14ac:dyDescent="0.3">
      <c r="AA5543" t="str">
        <f>IF(COUNTA('Procytrat 120'!A44,'Procytrat 120'!B44,'Procytrat 120'!C44)&gt;0,"120","")</f>
        <v/>
      </c>
      <c r="AB5543" t="str">
        <f>IFERROR(IF(ISNUMBER('Procytrat 120'!A44),'Procytrat 120'!A44,DATEVALUE('Procytrat 120'!A44)),"")</f>
        <v/>
      </c>
      <c r="AC5543" t="str">
        <f>IF(AA5543="","",'Procytrat 120'!B44)</f>
        <v/>
      </c>
      <c r="AD5543" t="str">
        <f>IF(AA5543="","",IFERROR(1*'Procytrat 120'!C44,IFERROR(_xludf.NUMBERVALUE('Procytrat 120'!C44,".",","),IFERROR(_xludf.NUMBERVALUE('Procytrat 120'!C44,",","."),0))))</f>
        <v/>
      </c>
      <c r="AE5543" t="str">
        <f>IF(AA5543="","",'Procytrat 120'!K44)</f>
        <v/>
      </c>
      <c r="AF5543">
        <f t="shared" si="540"/>
        <v>0</v>
      </c>
      <c r="AG5543" t="str">
        <f t="shared" si="541"/>
        <v/>
      </c>
      <c r="AH5543" t="str">
        <f t="shared" si="542"/>
        <v/>
      </c>
      <c r="AI5543">
        <f t="shared" si="543"/>
        <v>0</v>
      </c>
      <c r="AJ5543">
        <f t="shared" si="544"/>
        <v>0</v>
      </c>
      <c r="AK5543">
        <v>0</v>
      </c>
      <c r="AL5543" t="str">
        <f>IF(AA5543="","",IFERROR(IF(ISNUMBER('Procytrat 120'!D44),'Procytrat 120'!D44,IF(ISNUMBER(SEARCH("12",'Procytrat 120'!D44)),EDATE(AB5543,12),IF(ISNUMBER(SEARCH("6",'Procytrat 120'!D44)),EDATE(AB5543,6),IF(ISNUMBER(SEARCH("3",'Procytrat 120'!D44)),EDATE(AB5543,3),DATEVALUE('Procytrat 120'!D44))))),""))</f>
        <v/>
      </c>
      <c r="AM5543" t="str">
        <f t="shared" ca="1" si="545"/>
        <v/>
      </c>
    </row>
    <row r="5544" spans="27:39" x14ac:dyDescent="0.3">
      <c r="AA5544" t="str">
        <f>IF(COUNTA('Procytrat 120'!A45,'Procytrat 120'!B45,'Procytrat 120'!C45)&gt;0,"120","")</f>
        <v/>
      </c>
      <c r="AB5544" t="str">
        <f>IFERROR(IF(ISNUMBER('Procytrat 120'!A45),'Procytrat 120'!A45,DATEVALUE('Procytrat 120'!A45)),"")</f>
        <v/>
      </c>
      <c r="AC5544" t="str">
        <f>IF(AA5544="","",'Procytrat 120'!B45)</f>
        <v/>
      </c>
      <c r="AD5544" t="str">
        <f>IF(AA5544="","",IFERROR(1*'Procytrat 120'!C45,IFERROR(_xludf.NUMBERVALUE('Procytrat 120'!C45,".",","),IFERROR(_xludf.NUMBERVALUE('Procytrat 120'!C45,",","."),0))))</f>
        <v/>
      </c>
      <c r="AE5544" t="str">
        <f>IF(AA5544="","",'Procytrat 120'!K45)</f>
        <v/>
      </c>
      <c r="AF5544">
        <f t="shared" si="540"/>
        <v>0</v>
      </c>
      <c r="AG5544" t="str">
        <f t="shared" si="541"/>
        <v/>
      </c>
      <c r="AH5544" t="str">
        <f t="shared" si="542"/>
        <v/>
      </c>
      <c r="AI5544">
        <f t="shared" si="543"/>
        <v>0</v>
      </c>
      <c r="AJ5544">
        <f t="shared" si="544"/>
        <v>0</v>
      </c>
      <c r="AK5544">
        <v>0</v>
      </c>
      <c r="AL5544" t="str">
        <f>IF(AA5544="","",IFERROR(IF(ISNUMBER('Procytrat 120'!D45),'Procytrat 120'!D45,IF(ISNUMBER(SEARCH("12",'Procytrat 120'!D45)),EDATE(AB5544,12),IF(ISNUMBER(SEARCH("6",'Procytrat 120'!D45)),EDATE(AB5544,6),IF(ISNUMBER(SEARCH("3",'Procytrat 120'!D45)),EDATE(AB5544,3),DATEVALUE('Procytrat 120'!D45))))),""))</f>
        <v/>
      </c>
      <c r="AM5544" t="str">
        <f t="shared" ca="1" si="545"/>
        <v/>
      </c>
    </row>
    <row r="5545" spans="27:39" x14ac:dyDescent="0.3">
      <c r="AA5545" t="str">
        <f>IF(COUNTA('Procytrat 120'!A46,'Procytrat 120'!B46,'Procytrat 120'!C46)&gt;0,"120","")</f>
        <v/>
      </c>
      <c r="AB5545" t="str">
        <f>IFERROR(IF(ISNUMBER('Procytrat 120'!A46),'Procytrat 120'!A46,DATEVALUE('Procytrat 120'!A46)),"")</f>
        <v/>
      </c>
      <c r="AC5545" t="str">
        <f>IF(AA5545="","",'Procytrat 120'!B46)</f>
        <v/>
      </c>
      <c r="AD5545" t="str">
        <f>IF(AA5545="","",IFERROR(1*'Procytrat 120'!C46,IFERROR(_xludf.NUMBERVALUE('Procytrat 120'!C46,".",","),IFERROR(_xludf.NUMBERVALUE('Procytrat 120'!C46,",","."),0))))</f>
        <v/>
      </c>
      <c r="AE5545" t="str">
        <f>IF(AA5545="","",'Procytrat 120'!K46)</f>
        <v/>
      </c>
      <c r="AF5545">
        <f t="shared" si="540"/>
        <v>0</v>
      </c>
      <c r="AG5545" t="str">
        <f t="shared" si="541"/>
        <v/>
      </c>
      <c r="AH5545" t="str">
        <f t="shared" si="542"/>
        <v/>
      </c>
      <c r="AI5545">
        <f t="shared" si="543"/>
        <v>0</v>
      </c>
      <c r="AJ5545">
        <f t="shared" si="544"/>
        <v>0</v>
      </c>
      <c r="AK5545">
        <v>0</v>
      </c>
      <c r="AL5545" t="str">
        <f>IF(AA5545="","",IFERROR(IF(ISNUMBER('Procytrat 120'!D46),'Procytrat 120'!D46,IF(ISNUMBER(SEARCH("12",'Procytrat 120'!D46)),EDATE(AB5545,12),IF(ISNUMBER(SEARCH("6",'Procytrat 120'!D46)),EDATE(AB5545,6),IF(ISNUMBER(SEARCH("3",'Procytrat 120'!D46)),EDATE(AB5545,3),DATEVALUE('Procytrat 120'!D46))))),""))</f>
        <v/>
      </c>
      <c r="AM5545" t="str">
        <f t="shared" ca="1" si="545"/>
        <v/>
      </c>
    </row>
    <row r="5546" spans="27:39" x14ac:dyDescent="0.3">
      <c r="AA5546" t="str">
        <f>IF(COUNTA('Procytrat 120'!A47,'Procytrat 120'!B47,'Procytrat 120'!C47)&gt;0,"120","")</f>
        <v/>
      </c>
      <c r="AB5546" t="str">
        <f>IFERROR(IF(ISNUMBER('Procytrat 120'!A47),'Procytrat 120'!A47,DATEVALUE('Procytrat 120'!A47)),"")</f>
        <v/>
      </c>
      <c r="AC5546" t="str">
        <f>IF(AA5546="","",'Procytrat 120'!B47)</f>
        <v/>
      </c>
      <c r="AD5546" t="str">
        <f>IF(AA5546="","",IFERROR(1*'Procytrat 120'!C47,IFERROR(_xludf.NUMBERVALUE('Procytrat 120'!C47,".",","),IFERROR(_xludf.NUMBERVALUE('Procytrat 120'!C47,",","."),0))))</f>
        <v/>
      </c>
      <c r="AE5546" t="str">
        <f>IF(AA5546="","",'Procytrat 120'!K47)</f>
        <v/>
      </c>
      <c r="AF5546">
        <f t="shared" si="540"/>
        <v>0</v>
      </c>
      <c r="AG5546" t="str">
        <f t="shared" si="541"/>
        <v/>
      </c>
      <c r="AH5546" t="str">
        <f t="shared" si="542"/>
        <v/>
      </c>
      <c r="AI5546">
        <f t="shared" si="543"/>
        <v>0</v>
      </c>
      <c r="AJ5546">
        <f t="shared" si="544"/>
        <v>0</v>
      </c>
      <c r="AK5546">
        <v>0</v>
      </c>
      <c r="AL5546" t="str">
        <f>IF(AA5546="","",IFERROR(IF(ISNUMBER('Procytrat 120'!D47),'Procytrat 120'!D47,IF(ISNUMBER(SEARCH("12",'Procytrat 120'!D47)),EDATE(AB5546,12),IF(ISNUMBER(SEARCH("6",'Procytrat 120'!D47)),EDATE(AB5546,6),IF(ISNUMBER(SEARCH("3",'Procytrat 120'!D47)),EDATE(AB5546,3),DATEVALUE('Procytrat 120'!D47))))),""))</f>
        <v/>
      </c>
      <c r="AM5546" t="str">
        <f t="shared" ca="1" si="545"/>
        <v/>
      </c>
    </row>
    <row r="5547" spans="27:39" x14ac:dyDescent="0.3">
      <c r="AA5547" t="str">
        <f>IF(COUNTA('Procytrat 120'!A48,'Procytrat 120'!B48,'Procytrat 120'!C48)&gt;0,"120","")</f>
        <v/>
      </c>
      <c r="AB5547" t="str">
        <f>IFERROR(IF(ISNUMBER('Procytrat 120'!A48),'Procytrat 120'!A48,DATEVALUE('Procytrat 120'!A48)),"")</f>
        <v/>
      </c>
      <c r="AC5547" t="str">
        <f>IF(AA5547="","",'Procytrat 120'!B48)</f>
        <v/>
      </c>
      <c r="AD5547" t="str">
        <f>IF(AA5547="","",IFERROR(1*'Procytrat 120'!C48,IFERROR(_xludf.NUMBERVALUE('Procytrat 120'!C48,".",","),IFERROR(_xludf.NUMBERVALUE('Procytrat 120'!C48,",","."),0))))</f>
        <v/>
      </c>
      <c r="AE5547" t="str">
        <f>IF(AA5547="","",'Procytrat 120'!K48)</f>
        <v/>
      </c>
      <c r="AF5547">
        <f t="shared" si="540"/>
        <v>0</v>
      </c>
      <c r="AG5547" t="str">
        <f t="shared" si="541"/>
        <v/>
      </c>
      <c r="AH5547" t="str">
        <f t="shared" si="542"/>
        <v/>
      </c>
      <c r="AI5547">
        <f t="shared" si="543"/>
        <v>0</v>
      </c>
      <c r="AJ5547">
        <f t="shared" si="544"/>
        <v>0</v>
      </c>
      <c r="AK5547">
        <v>0</v>
      </c>
      <c r="AL5547" t="str">
        <f>IF(AA5547="","",IFERROR(IF(ISNUMBER('Procytrat 120'!D48),'Procytrat 120'!D48,IF(ISNUMBER(SEARCH("12",'Procytrat 120'!D48)),EDATE(AB5547,12),IF(ISNUMBER(SEARCH("6",'Procytrat 120'!D48)),EDATE(AB5547,6),IF(ISNUMBER(SEARCH("3",'Procytrat 120'!D48)),EDATE(AB5547,3),DATEVALUE('Procytrat 120'!D48))))),""))</f>
        <v/>
      </c>
      <c r="AM5547" t="str">
        <f t="shared" ca="1" si="545"/>
        <v/>
      </c>
    </row>
    <row r="5548" spans="27:39" x14ac:dyDescent="0.3">
      <c r="AA5548" t="str">
        <f>IF(COUNTA('Procytrat 120'!A49,'Procytrat 120'!B49,'Procytrat 120'!C49)&gt;0,"120","")</f>
        <v/>
      </c>
      <c r="AB5548" t="str">
        <f>IFERROR(IF(ISNUMBER('Procytrat 120'!A49),'Procytrat 120'!A49,DATEVALUE('Procytrat 120'!A49)),"")</f>
        <v/>
      </c>
      <c r="AC5548" t="str">
        <f>IF(AA5548="","",'Procytrat 120'!B49)</f>
        <v/>
      </c>
      <c r="AD5548" t="str">
        <f>IF(AA5548="","",IFERROR(1*'Procytrat 120'!C49,IFERROR(_xludf.NUMBERVALUE('Procytrat 120'!C49,".",","),IFERROR(_xludf.NUMBERVALUE('Procytrat 120'!C49,",","."),0))))</f>
        <v/>
      </c>
      <c r="AE5548" t="str">
        <f>IF(AA5548="","",'Procytrat 120'!K49)</f>
        <v/>
      </c>
      <c r="AF5548">
        <f t="shared" si="540"/>
        <v>0</v>
      </c>
      <c r="AG5548" t="str">
        <f t="shared" si="541"/>
        <v/>
      </c>
      <c r="AH5548" t="str">
        <f t="shared" si="542"/>
        <v/>
      </c>
      <c r="AI5548">
        <f t="shared" si="543"/>
        <v>0</v>
      </c>
      <c r="AJ5548">
        <f t="shared" si="544"/>
        <v>0</v>
      </c>
      <c r="AK5548">
        <v>0</v>
      </c>
      <c r="AL5548" t="str">
        <f>IF(AA5548="","",IFERROR(IF(ISNUMBER('Procytrat 120'!D49),'Procytrat 120'!D49,IF(ISNUMBER(SEARCH("12",'Procytrat 120'!D49)),EDATE(AB5548,12),IF(ISNUMBER(SEARCH("6",'Procytrat 120'!D49)),EDATE(AB5548,6),IF(ISNUMBER(SEARCH("3",'Procytrat 120'!D49)),EDATE(AB5548,3),DATEVALUE('Procytrat 120'!D49))))),""))</f>
        <v/>
      </c>
      <c r="AM5548" t="str">
        <f t="shared" ca="1" si="545"/>
        <v/>
      </c>
    </row>
    <row r="5549" spans="27:39" x14ac:dyDescent="0.3">
      <c r="AA5549" t="str">
        <f>IF(COUNTA('Procytrat 120'!A50,'Procytrat 120'!B50,'Procytrat 120'!C50)&gt;0,"120","")</f>
        <v/>
      </c>
      <c r="AB5549" t="str">
        <f>IFERROR(IF(ISNUMBER('Procytrat 120'!A50),'Procytrat 120'!A50,DATEVALUE('Procytrat 120'!A50)),"")</f>
        <v/>
      </c>
      <c r="AC5549" t="str">
        <f>IF(AA5549="","",'Procytrat 120'!B50)</f>
        <v/>
      </c>
      <c r="AD5549" t="str">
        <f>IF(AA5549="","",IFERROR(1*'Procytrat 120'!C50,IFERROR(_xludf.NUMBERVALUE('Procytrat 120'!C50,".",","),IFERROR(_xludf.NUMBERVALUE('Procytrat 120'!C50,",","."),0))))</f>
        <v/>
      </c>
      <c r="AE5549" t="str">
        <f>IF(AA5549="","",'Procytrat 120'!K50)</f>
        <v/>
      </c>
      <c r="AF5549">
        <f t="shared" si="540"/>
        <v>0</v>
      </c>
      <c r="AG5549" t="str">
        <f t="shared" si="541"/>
        <v/>
      </c>
      <c r="AH5549" t="str">
        <f t="shared" si="542"/>
        <v/>
      </c>
      <c r="AI5549">
        <f t="shared" si="543"/>
        <v>0</v>
      </c>
      <c r="AJ5549">
        <f t="shared" si="544"/>
        <v>0</v>
      </c>
      <c r="AK5549">
        <v>0</v>
      </c>
      <c r="AL5549" t="str">
        <f>IF(AA5549="","",IFERROR(IF(ISNUMBER('Procytrat 120'!D50),'Procytrat 120'!D50,IF(ISNUMBER(SEARCH("12",'Procytrat 120'!D50)),EDATE(AB5549,12),IF(ISNUMBER(SEARCH("6",'Procytrat 120'!D50)),EDATE(AB5549,6),IF(ISNUMBER(SEARCH("3",'Procytrat 120'!D50)),EDATE(AB5549,3),DATEVALUE('Procytrat 120'!D50))))),""))</f>
        <v/>
      </c>
      <c r="AM5549" t="str">
        <f t="shared" ca="1" si="545"/>
        <v/>
      </c>
    </row>
    <row r="5550" spans="27:39" x14ac:dyDescent="0.3">
      <c r="AA5550" t="str">
        <f>IF(COUNTA('Procytrat 120'!A51,'Procytrat 120'!B51,'Procytrat 120'!C51)&gt;0,"120","")</f>
        <v/>
      </c>
      <c r="AB5550" t="str">
        <f>IFERROR(IF(ISNUMBER('Procytrat 120'!A51),'Procytrat 120'!A51,DATEVALUE('Procytrat 120'!A51)),"")</f>
        <v/>
      </c>
      <c r="AC5550" t="str">
        <f>IF(AA5550="","",'Procytrat 120'!B51)</f>
        <v/>
      </c>
      <c r="AD5550" t="str">
        <f>IF(AA5550="","",IFERROR(1*'Procytrat 120'!C51,IFERROR(_xludf.NUMBERVALUE('Procytrat 120'!C51,".",","),IFERROR(_xludf.NUMBERVALUE('Procytrat 120'!C51,",","."),0))))</f>
        <v/>
      </c>
      <c r="AE5550" t="str">
        <f>IF(AA5550="","",'Procytrat 120'!K51)</f>
        <v/>
      </c>
      <c r="AF5550">
        <f t="shared" si="540"/>
        <v>0</v>
      </c>
      <c r="AG5550" t="str">
        <f t="shared" si="541"/>
        <v/>
      </c>
      <c r="AH5550" t="str">
        <f t="shared" si="542"/>
        <v/>
      </c>
      <c r="AI5550">
        <f t="shared" si="543"/>
        <v>0</v>
      </c>
      <c r="AJ5550">
        <f t="shared" si="544"/>
        <v>0</v>
      </c>
      <c r="AK5550">
        <v>0</v>
      </c>
      <c r="AL5550" t="str">
        <f>IF(AA5550="","",IFERROR(IF(ISNUMBER('Procytrat 120'!D51),'Procytrat 120'!D51,IF(ISNUMBER(SEARCH("12",'Procytrat 120'!D51)),EDATE(AB5550,12),IF(ISNUMBER(SEARCH("6",'Procytrat 120'!D51)),EDATE(AB5550,6),IF(ISNUMBER(SEARCH("3",'Procytrat 120'!D51)),EDATE(AB5550,3),DATEVALUE('Procytrat 120'!D51))))),""))</f>
        <v/>
      </c>
      <c r="AM5550" t="str">
        <f t="shared" ca="1" si="545"/>
        <v/>
      </c>
    </row>
    <row r="5551" spans="27:39" x14ac:dyDescent="0.3">
      <c r="AA5551" t="str">
        <f>IF(COUNTA('Procytrat 120'!A52,'Procytrat 120'!B52,'Procytrat 120'!C52)&gt;0,"120","")</f>
        <v/>
      </c>
      <c r="AB5551" t="str">
        <f>IFERROR(IF(ISNUMBER('Procytrat 120'!A52),'Procytrat 120'!A52,DATEVALUE('Procytrat 120'!A52)),"")</f>
        <v/>
      </c>
      <c r="AC5551" t="str">
        <f>IF(AA5551="","",'Procytrat 120'!B52)</f>
        <v/>
      </c>
      <c r="AD5551" t="str">
        <f>IF(AA5551="","",IFERROR(1*'Procytrat 120'!C52,IFERROR(_xludf.NUMBERVALUE('Procytrat 120'!C52,".",","),IFERROR(_xludf.NUMBERVALUE('Procytrat 120'!C52,",","."),0))))</f>
        <v/>
      </c>
      <c r="AE5551" t="str">
        <f>IF(AA5551="","",'Procytrat 120'!K52)</f>
        <v/>
      </c>
      <c r="AF5551">
        <f t="shared" si="540"/>
        <v>0</v>
      </c>
      <c r="AG5551" t="str">
        <f t="shared" si="541"/>
        <v/>
      </c>
      <c r="AH5551" t="str">
        <f t="shared" si="542"/>
        <v/>
      </c>
      <c r="AI5551">
        <f t="shared" si="543"/>
        <v>0</v>
      </c>
      <c r="AJ5551">
        <f t="shared" si="544"/>
        <v>0</v>
      </c>
      <c r="AK5551">
        <v>0</v>
      </c>
      <c r="AL5551" t="str">
        <f>IF(AA5551="","",IFERROR(IF(ISNUMBER('Procytrat 120'!D52),'Procytrat 120'!D52,IF(ISNUMBER(SEARCH("12",'Procytrat 120'!D52)),EDATE(AB5551,12),IF(ISNUMBER(SEARCH("6",'Procytrat 120'!D52)),EDATE(AB5551,6),IF(ISNUMBER(SEARCH("3",'Procytrat 120'!D52)),EDATE(AB5551,3),DATEVALUE('Procytrat 120'!D52))))),""))</f>
        <v/>
      </c>
      <c r="AM5551" t="str">
        <f t="shared" ca="1" si="545"/>
        <v/>
      </c>
    </row>
    <row r="5552" spans="27:39" x14ac:dyDescent="0.3">
      <c r="AA5552" t="str">
        <f>IF(COUNTA('Procytrat 120'!A53,'Procytrat 120'!B53,'Procytrat 120'!C53)&gt;0,"120","")</f>
        <v/>
      </c>
      <c r="AB5552" t="str">
        <f>IFERROR(IF(ISNUMBER('Procytrat 120'!A53),'Procytrat 120'!A53,DATEVALUE('Procytrat 120'!A53)),"")</f>
        <v/>
      </c>
      <c r="AC5552" t="str">
        <f>IF(AA5552="","",'Procytrat 120'!B53)</f>
        <v/>
      </c>
      <c r="AD5552" t="str">
        <f>IF(AA5552="","",IFERROR(1*'Procytrat 120'!C53,IFERROR(_xludf.NUMBERVALUE('Procytrat 120'!C53,".",","),IFERROR(_xludf.NUMBERVALUE('Procytrat 120'!C53,",","."),0))))</f>
        <v/>
      </c>
      <c r="AE5552" t="str">
        <f>IF(AA5552="","",'Procytrat 120'!K53)</f>
        <v/>
      </c>
      <c r="AF5552">
        <f t="shared" si="540"/>
        <v>0</v>
      </c>
      <c r="AG5552" t="str">
        <f t="shared" si="541"/>
        <v/>
      </c>
      <c r="AH5552" t="str">
        <f t="shared" si="542"/>
        <v/>
      </c>
      <c r="AI5552">
        <f t="shared" si="543"/>
        <v>0</v>
      </c>
      <c r="AJ5552">
        <f t="shared" si="544"/>
        <v>0</v>
      </c>
      <c r="AK5552">
        <v>0</v>
      </c>
      <c r="AL5552" t="str">
        <f>IF(AA5552="","",IFERROR(IF(ISNUMBER('Procytrat 120'!D53),'Procytrat 120'!D53,IF(ISNUMBER(SEARCH("12",'Procytrat 120'!D53)),EDATE(AB5552,12),IF(ISNUMBER(SEARCH("6",'Procytrat 120'!D53)),EDATE(AB5552,6),IF(ISNUMBER(SEARCH("3",'Procytrat 120'!D53)),EDATE(AB5552,3),DATEVALUE('Procytrat 120'!D53))))),""))</f>
        <v/>
      </c>
      <c r="AM5552" t="str">
        <f t="shared" ca="1" si="545"/>
        <v/>
      </c>
    </row>
    <row r="5553" spans="27:39" x14ac:dyDescent="0.3">
      <c r="AA5553" t="str">
        <f>IF(COUNTA('Procytrat 120'!A54,'Procytrat 120'!B54,'Procytrat 120'!C54)&gt;0,"120","")</f>
        <v/>
      </c>
      <c r="AB5553" t="str">
        <f>IFERROR(IF(ISNUMBER('Procytrat 120'!A54),'Procytrat 120'!A54,DATEVALUE('Procytrat 120'!A54)),"")</f>
        <v/>
      </c>
      <c r="AC5553" t="str">
        <f>IF(AA5553="","",'Procytrat 120'!B54)</f>
        <v/>
      </c>
      <c r="AD5553" t="str">
        <f>IF(AA5553="","",IFERROR(1*'Procytrat 120'!C54,IFERROR(_xludf.NUMBERVALUE('Procytrat 120'!C54,".",","),IFERROR(_xludf.NUMBERVALUE('Procytrat 120'!C54,",","."),0))))</f>
        <v/>
      </c>
      <c r="AE5553" t="str">
        <f>IF(AA5553="","",'Procytrat 120'!K54)</f>
        <v/>
      </c>
      <c r="AF5553">
        <f t="shared" si="540"/>
        <v>0</v>
      </c>
      <c r="AG5553" t="str">
        <f t="shared" si="541"/>
        <v/>
      </c>
      <c r="AH5553" t="str">
        <f t="shared" si="542"/>
        <v/>
      </c>
      <c r="AI5553">
        <f t="shared" si="543"/>
        <v>0</v>
      </c>
      <c r="AJ5553">
        <f t="shared" si="544"/>
        <v>0</v>
      </c>
      <c r="AK5553">
        <v>0</v>
      </c>
      <c r="AL5553" t="str">
        <f>IF(AA5553="","",IFERROR(IF(ISNUMBER('Procytrat 120'!D54),'Procytrat 120'!D54,IF(ISNUMBER(SEARCH("12",'Procytrat 120'!D54)),EDATE(AB5553,12),IF(ISNUMBER(SEARCH("6",'Procytrat 120'!D54)),EDATE(AB5553,6),IF(ISNUMBER(SEARCH("3",'Procytrat 120'!D54)),EDATE(AB5553,3),DATEVALUE('Procytrat 120'!D54))))),""))</f>
        <v/>
      </c>
      <c r="AM5553" t="str">
        <f t="shared" ca="1" si="545"/>
        <v/>
      </c>
    </row>
    <row r="5554" spans="27:39" x14ac:dyDescent="0.3">
      <c r="AA5554" t="str">
        <f>IF(COUNTA('Procytrat 120'!A55,'Procytrat 120'!B55,'Procytrat 120'!C55)&gt;0,"120","")</f>
        <v/>
      </c>
      <c r="AB5554" t="str">
        <f>IFERROR(IF(ISNUMBER('Procytrat 120'!A55),'Procytrat 120'!A55,DATEVALUE('Procytrat 120'!A55)),"")</f>
        <v/>
      </c>
      <c r="AC5554" t="str">
        <f>IF(AA5554="","",'Procytrat 120'!B55)</f>
        <v/>
      </c>
      <c r="AD5554" t="str">
        <f>IF(AA5554="","",IFERROR(1*'Procytrat 120'!C55,IFERROR(_xludf.NUMBERVALUE('Procytrat 120'!C55,".",","),IFERROR(_xludf.NUMBERVALUE('Procytrat 120'!C55,",","."),0))))</f>
        <v/>
      </c>
      <c r="AE5554" t="str">
        <f>IF(AA5554="","",'Procytrat 120'!K55)</f>
        <v/>
      </c>
      <c r="AF5554">
        <f t="shared" si="540"/>
        <v>0</v>
      </c>
      <c r="AG5554" t="str">
        <f t="shared" si="541"/>
        <v/>
      </c>
      <c r="AH5554" t="str">
        <f t="shared" si="542"/>
        <v/>
      </c>
      <c r="AI5554">
        <f t="shared" si="543"/>
        <v>0</v>
      </c>
      <c r="AJ5554">
        <f t="shared" si="544"/>
        <v>0</v>
      </c>
      <c r="AK5554">
        <v>0</v>
      </c>
      <c r="AL5554" t="str">
        <f>IF(AA5554="","",IFERROR(IF(ISNUMBER('Procytrat 120'!D55),'Procytrat 120'!D55,IF(ISNUMBER(SEARCH("12",'Procytrat 120'!D55)),EDATE(AB5554,12),IF(ISNUMBER(SEARCH("6",'Procytrat 120'!D55)),EDATE(AB5554,6),IF(ISNUMBER(SEARCH("3",'Procytrat 120'!D55)),EDATE(AB5554,3),DATEVALUE('Procytrat 120'!D55))))),""))</f>
        <v/>
      </c>
      <c r="AM5554" t="str">
        <f t="shared" ca="1" si="545"/>
        <v/>
      </c>
    </row>
    <row r="5555" spans="27:39" x14ac:dyDescent="0.3">
      <c r="AA5555" t="str">
        <f>IF(COUNTA('Procytrat 120'!A56,'Procytrat 120'!B56,'Procytrat 120'!C56)&gt;0,"120","")</f>
        <v/>
      </c>
      <c r="AB5555" t="str">
        <f>IFERROR(IF(ISNUMBER('Procytrat 120'!A56),'Procytrat 120'!A56,DATEVALUE('Procytrat 120'!A56)),"")</f>
        <v/>
      </c>
      <c r="AC5555" t="str">
        <f>IF(AA5555="","",'Procytrat 120'!B56)</f>
        <v/>
      </c>
      <c r="AD5555" t="str">
        <f>IF(AA5555="","",IFERROR(1*'Procytrat 120'!C56,IFERROR(_xludf.NUMBERVALUE('Procytrat 120'!C56,".",","),IFERROR(_xludf.NUMBERVALUE('Procytrat 120'!C56,",","."),0))))</f>
        <v/>
      </c>
      <c r="AE5555" t="str">
        <f>IF(AA5555="","",'Procytrat 120'!K56)</f>
        <v/>
      </c>
      <c r="AF5555">
        <f t="shared" si="540"/>
        <v>0</v>
      </c>
      <c r="AG5555" t="str">
        <f t="shared" si="541"/>
        <v/>
      </c>
      <c r="AH5555" t="str">
        <f t="shared" si="542"/>
        <v/>
      </c>
      <c r="AI5555">
        <f t="shared" si="543"/>
        <v>0</v>
      </c>
      <c r="AJ5555">
        <f t="shared" si="544"/>
        <v>0</v>
      </c>
      <c r="AK5555">
        <v>0</v>
      </c>
      <c r="AL5555" t="str">
        <f>IF(AA5555="","",IFERROR(IF(ISNUMBER('Procytrat 120'!D56),'Procytrat 120'!D56,IF(ISNUMBER(SEARCH("12",'Procytrat 120'!D56)),EDATE(AB5555,12),IF(ISNUMBER(SEARCH("6",'Procytrat 120'!D56)),EDATE(AB5555,6),IF(ISNUMBER(SEARCH("3",'Procytrat 120'!D56)),EDATE(AB5555,3),DATEVALUE('Procytrat 120'!D56))))),""))</f>
        <v/>
      </c>
      <c r="AM5555" t="str">
        <f t="shared" ca="1" si="545"/>
        <v/>
      </c>
    </row>
    <row r="5556" spans="27:39" x14ac:dyDescent="0.3">
      <c r="AA5556" t="str">
        <f>IF(COUNTA('Procytrat 120'!A57,'Procytrat 120'!B57,'Procytrat 120'!C57)&gt;0,"120","")</f>
        <v/>
      </c>
      <c r="AB5556" t="str">
        <f>IFERROR(IF(ISNUMBER('Procytrat 120'!A57),'Procytrat 120'!A57,DATEVALUE('Procytrat 120'!A57)),"")</f>
        <v/>
      </c>
      <c r="AC5556" t="str">
        <f>IF(AA5556="","",'Procytrat 120'!B57)</f>
        <v/>
      </c>
      <c r="AD5556" t="str">
        <f>IF(AA5556="","",IFERROR(1*'Procytrat 120'!C57,IFERROR(_xludf.NUMBERVALUE('Procytrat 120'!C57,".",","),IFERROR(_xludf.NUMBERVALUE('Procytrat 120'!C57,",","."),0))))</f>
        <v/>
      </c>
      <c r="AE5556" t="str">
        <f>IF(AA5556="","",'Procytrat 120'!K57)</f>
        <v/>
      </c>
      <c r="AF5556">
        <f t="shared" si="540"/>
        <v>0</v>
      </c>
      <c r="AG5556" t="str">
        <f t="shared" si="541"/>
        <v/>
      </c>
      <c r="AH5556" t="str">
        <f t="shared" si="542"/>
        <v/>
      </c>
      <c r="AI5556">
        <f t="shared" si="543"/>
        <v>0</v>
      </c>
      <c r="AJ5556">
        <f t="shared" si="544"/>
        <v>0</v>
      </c>
      <c r="AK5556">
        <v>0</v>
      </c>
      <c r="AL5556" t="str">
        <f>IF(AA5556="","",IFERROR(IF(ISNUMBER('Procytrat 120'!D57),'Procytrat 120'!D57,IF(ISNUMBER(SEARCH("12",'Procytrat 120'!D57)),EDATE(AB5556,12),IF(ISNUMBER(SEARCH("6",'Procytrat 120'!D57)),EDATE(AB5556,6),IF(ISNUMBER(SEARCH("3",'Procytrat 120'!D57)),EDATE(AB5556,3),DATEVALUE('Procytrat 120'!D57))))),""))</f>
        <v/>
      </c>
      <c r="AM5556" t="str">
        <f t="shared" ca="1" si="545"/>
        <v/>
      </c>
    </row>
    <row r="5557" spans="27:39" x14ac:dyDescent="0.3">
      <c r="AA5557" t="str">
        <f>IF(COUNTA('Procytrat 120'!A58,'Procytrat 120'!B58,'Procytrat 120'!C58)&gt;0,"120","")</f>
        <v/>
      </c>
      <c r="AB5557" t="str">
        <f>IFERROR(IF(ISNUMBER('Procytrat 120'!A58),'Procytrat 120'!A58,DATEVALUE('Procytrat 120'!A58)),"")</f>
        <v/>
      </c>
      <c r="AC5557" t="str">
        <f>IF(AA5557="","",'Procytrat 120'!B58)</f>
        <v/>
      </c>
      <c r="AD5557" t="str">
        <f>IF(AA5557="","",IFERROR(1*'Procytrat 120'!C58,IFERROR(_xludf.NUMBERVALUE('Procytrat 120'!C58,".",","),IFERROR(_xludf.NUMBERVALUE('Procytrat 120'!C58,",","."),0))))</f>
        <v/>
      </c>
      <c r="AE5557" t="str">
        <f>IF(AA5557="","",'Procytrat 120'!K58)</f>
        <v/>
      </c>
      <c r="AF5557">
        <f t="shared" si="540"/>
        <v>0</v>
      </c>
      <c r="AG5557" t="str">
        <f t="shared" si="541"/>
        <v/>
      </c>
      <c r="AH5557" t="str">
        <f t="shared" si="542"/>
        <v/>
      </c>
      <c r="AI5557">
        <f t="shared" si="543"/>
        <v>0</v>
      </c>
      <c r="AJ5557">
        <f t="shared" si="544"/>
        <v>0</v>
      </c>
      <c r="AK5557">
        <v>0</v>
      </c>
      <c r="AL5557" t="str">
        <f>IF(AA5557="","",IFERROR(IF(ISNUMBER('Procytrat 120'!D58),'Procytrat 120'!D58,IF(ISNUMBER(SEARCH("12",'Procytrat 120'!D58)),EDATE(AB5557,12),IF(ISNUMBER(SEARCH("6",'Procytrat 120'!D58)),EDATE(AB5557,6),IF(ISNUMBER(SEARCH("3",'Procytrat 120'!D58)),EDATE(AB5557,3),DATEVALUE('Procytrat 120'!D58))))),""))</f>
        <v/>
      </c>
      <c r="AM5557" t="str">
        <f t="shared" ca="1" si="545"/>
        <v/>
      </c>
    </row>
    <row r="5558" spans="27:39" x14ac:dyDescent="0.3">
      <c r="AA5558" t="str">
        <f>IF(COUNTA('Procytrat 120'!A59,'Procytrat 120'!B59,'Procytrat 120'!C59)&gt;0,"120","")</f>
        <v/>
      </c>
      <c r="AB5558" t="str">
        <f>IFERROR(IF(ISNUMBER('Procytrat 120'!A59),'Procytrat 120'!A59,DATEVALUE('Procytrat 120'!A59)),"")</f>
        <v/>
      </c>
      <c r="AC5558" t="str">
        <f>IF(AA5558="","",'Procytrat 120'!B59)</f>
        <v/>
      </c>
      <c r="AD5558" t="str">
        <f>IF(AA5558="","",IFERROR(1*'Procytrat 120'!C59,IFERROR(_xludf.NUMBERVALUE('Procytrat 120'!C59,".",","),IFERROR(_xludf.NUMBERVALUE('Procytrat 120'!C59,",","."),0))))</f>
        <v/>
      </c>
      <c r="AE5558" t="str">
        <f>IF(AA5558="","",'Procytrat 120'!K59)</f>
        <v/>
      </c>
      <c r="AF5558">
        <f t="shared" si="540"/>
        <v>0</v>
      </c>
      <c r="AG5558" t="str">
        <f t="shared" si="541"/>
        <v/>
      </c>
      <c r="AH5558" t="str">
        <f t="shared" si="542"/>
        <v/>
      </c>
      <c r="AI5558">
        <f t="shared" si="543"/>
        <v>0</v>
      </c>
      <c r="AJ5558">
        <f t="shared" si="544"/>
        <v>0</v>
      </c>
      <c r="AK5558">
        <v>0</v>
      </c>
      <c r="AL5558" t="str">
        <f>IF(AA5558="","",IFERROR(IF(ISNUMBER('Procytrat 120'!D59),'Procytrat 120'!D59,IF(ISNUMBER(SEARCH("12",'Procytrat 120'!D59)),EDATE(AB5558,12),IF(ISNUMBER(SEARCH("6",'Procytrat 120'!D59)),EDATE(AB5558,6),IF(ISNUMBER(SEARCH("3",'Procytrat 120'!D59)),EDATE(AB5558,3),DATEVALUE('Procytrat 120'!D59))))),""))</f>
        <v/>
      </c>
      <c r="AM5558" t="str">
        <f t="shared" ca="1" si="545"/>
        <v/>
      </c>
    </row>
    <row r="5559" spans="27:39" x14ac:dyDescent="0.3">
      <c r="AA5559" t="str">
        <f>IF(COUNTA('Procytrat 120'!A60,'Procytrat 120'!B60,'Procytrat 120'!C60)&gt;0,"120","")</f>
        <v/>
      </c>
      <c r="AB5559" t="str">
        <f>IFERROR(IF(ISNUMBER('Procytrat 120'!A60),'Procytrat 120'!A60,DATEVALUE('Procytrat 120'!A60)),"")</f>
        <v/>
      </c>
      <c r="AC5559" t="str">
        <f>IF(AA5559="","",'Procytrat 120'!B60)</f>
        <v/>
      </c>
      <c r="AD5559" t="str">
        <f>IF(AA5559="","",IFERROR(1*'Procytrat 120'!C60,IFERROR(_xludf.NUMBERVALUE('Procytrat 120'!C60,".",","),IFERROR(_xludf.NUMBERVALUE('Procytrat 120'!C60,",","."),0))))</f>
        <v/>
      </c>
      <c r="AE5559" t="str">
        <f>IF(AA5559="","",'Procytrat 120'!K60)</f>
        <v/>
      </c>
      <c r="AF5559">
        <f t="shared" si="540"/>
        <v>0</v>
      </c>
      <c r="AG5559" t="str">
        <f t="shared" si="541"/>
        <v/>
      </c>
      <c r="AH5559" t="str">
        <f t="shared" si="542"/>
        <v/>
      </c>
      <c r="AI5559">
        <f t="shared" si="543"/>
        <v>0</v>
      </c>
      <c r="AJ5559">
        <f t="shared" si="544"/>
        <v>0</v>
      </c>
      <c r="AK5559">
        <v>0</v>
      </c>
      <c r="AL5559" t="str">
        <f>IF(AA5559="","",IFERROR(IF(ISNUMBER('Procytrat 120'!D60),'Procytrat 120'!D60,IF(ISNUMBER(SEARCH("12",'Procytrat 120'!D60)),EDATE(AB5559,12),IF(ISNUMBER(SEARCH("6",'Procytrat 120'!D60)),EDATE(AB5559,6),IF(ISNUMBER(SEARCH("3",'Procytrat 120'!D60)),EDATE(AB5559,3),DATEVALUE('Procytrat 120'!D60))))),""))</f>
        <v/>
      </c>
      <c r="AM5559" t="str">
        <f t="shared" ca="1" si="545"/>
        <v/>
      </c>
    </row>
    <row r="5560" spans="27:39" x14ac:dyDescent="0.3">
      <c r="AA5560" t="str">
        <f>IF(COUNTA('Procytrat 120'!A61,'Procytrat 120'!B61,'Procytrat 120'!C61)&gt;0,"120","")</f>
        <v/>
      </c>
      <c r="AB5560" t="str">
        <f>IFERROR(IF(ISNUMBER('Procytrat 120'!A61),'Procytrat 120'!A61,DATEVALUE('Procytrat 120'!A61)),"")</f>
        <v/>
      </c>
      <c r="AC5560" t="str">
        <f>IF(AA5560="","",'Procytrat 120'!B61)</f>
        <v/>
      </c>
      <c r="AD5560" t="str">
        <f>IF(AA5560="","",IFERROR(1*'Procytrat 120'!C61,IFERROR(_xludf.NUMBERVALUE('Procytrat 120'!C61,".",","),IFERROR(_xludf.NUMBERVALUE('Procytrat 120'!C61,",","."),0))))</f>
        <v/>
      </c>
      <c r="AE5560" t="str">
        <f>IF(AA5560="","",'Procytrat 120'!K61)</f>
        <v/>
      </c>
      <c r="AF5560">
        <f t="shared" si="540"/>
        <v>0</v>
      </c>
      <c r="AG5560" t="str">
        <f t="shared" si="541"/>
        <v/>
      </c>
      <c r="AH5560" t="str">
        <f t="shared" si="542"/>
        <v/>
      </c>
      <c r="AI5560">
        <f t="shared" si="543"/>
        <v>0</v>
      </c>
      <c r="AJ5560">
        <f t="shared" si="544"/>
        <v>0</v>
      </c>
      <c r="AK5560">
        <v>0</v>
      </c>
      <c r="AL5560" t="str">
        <f>IF(AA5560="","",IFERROR(IF(ISNUMBER('Procytrat 120'!D61),'Procytrat 120'!D61,IF(ISNUMBER(SEARCH("12",'Procytrat 120'!D61)),EDATE(AB5560,12),IF(ISNUMBER(SEARCH("6",'Procytrat 120'!D61)),EDATE(AB5560,6),IF(ISNUMBER(SEARCH("3",'Procytrat 120'!D61)),EDATE(AB5560,3),DATEVALUE('Procytrat 120'!D61))))),""))</f>
        <v/>
      </c>
      <c r="AM5560" t="str">
        <f t="shared" ca="1" si="545"/>
        <v/>
      </c>
    </row>
    <row r="5561" spans="27:39" x14ac:dyDescent="0.3">
      <c r="AA5561" t="str">
        <f>IF(COUNTA('Procytrat 120'!A62,'Procytrat 120'!B62,'Procytrat 120'!C62)&gt;0,"120","")</f>
        <v/>
      </c>
      <c r="AB5561" t="str">
        <f>IFERROR(IF(ISNUMBER('Procytrat 120'!A62),'Procytrat 120'!A62,DATEVALUE('Procytrat 120'!A62)),"")</f>
        <v/>
      </c>
      <c r="AC5561" t="str">
        <f>IF(AA5561="","",'Procytrat 120'!B62)</f>
        <v/>
      </c>
      <c r="AD5561" t="str">
        <f>IF(AA5561="","",IFERROR(1*'Procytrat 120'!C62,IFERROR(_xludf.NUMBERVALUE('Procytrat 120'!C62,".",","),IFERROR(_xludf.NUMBERVALUE('Procytrat 120'!C62,",","."),0))))</f>
        <v/>
      </c>
      <c r="AE5561" t="str">
        <f>IF(AA5561="","",'Procytrat 120'!K62)</f>
        <v/>
      </c>
      <c r="AF5561">
        <f t="shared" si="540"/>
        <v>0</v>
      </c>
      <c r="AG5561" t="str">
        <f t="shared" si="541"/>
        <v/>
      </c>
      <c r="AH5561" t="str">
        <f t="shared" si="542"/>
        <v/>
      </c>
      <c r="AI5561">
        <f t="shared" si="543"/>
        <v>0</v>
      </c>
      <c r="AJ5561">
        <f t="shared" si="544"/>
        <v>0</v>
      </c>
      <c r="AK5561">
        <v>0</v>
      </c>
      <c r="AL5561" t="str">
        <f>IF(AA5561="","",IFERROR(IF(ISNUMBER('Procytrat 120'!D62),'Procytrat 120'!D62,IF(ISNUMBER(SEARCH("12",'Procytrat 120'!D62)),EDATE(AB5561,12),IF(ISNUMBER(SEARCH("6",'Procytrat 120'!D62)),EDATE(AB5561,6),IF(ISNUMBER(SEARCH("3",'Procytrat 120'!D62)),EDATE(AB5561,3),DATEVALUE('Procytrat 120'!D62))))),""))</f>
        <v/>
      </c>
      <c r="AM5561" t="str">
        <f t="shared" ca="1" si="545"/>
        <v/>
      </c>
    </row>
    <row r="5562" spans="27:39" x14ac:dyDescent="0.3">
      <c r="AA5562" t="str">
        <f>IF(COUNTA('Procytrat 120'!A63,'Procytrat 120'!B63,'Procytrat 120'!C63)&gt;0,"120","")</f>
        <v/>
      </c>
      <c r="AB5562" t="str">
        <f>IFERROR(IF(ISNUMBER('Procytrat 120'!A63),'Procytrat 120'!A63,DATEVALUE('Procytrat 120'!A63)),"")</f>
        <v/>
      </c>
      <c r="AC5562" t="str">
        <f>IF(AA5562="","",'Procytrat 120'!B63)</f>
        <v/>
      </c>
      <c r="AD5562" t="str">
        <f>IF(AA5562="","",IFERROR(1*'Procytrat 120'!C63,IFERROR(_xludf.NUMBERVALUE('Procytrat 120'!C63,".",","),IFERROR(_xludf.NUMBERVALUE('Procytrat 120'!C63,",","."),0))))</f>
        <v/>
      </c>
      <c r="AE5562" t="str">
        <f>IF(AA5562="","",'Procytrat 120'!K63)</f>
        <v/>
      </c>
      <c r="AF5562">
        <f t="shared" si="540"/>
        <v>0</v>
      </c>
      <c r="AG5562" t="str">
        <f t="shared" si="541"/>
        <v/>
      </c>
      <c r="AH5562" t="str">
        <f t="shared" si="542"/>
        <v/>
      </c>
      <c r="AI5562">
        <f t="shared" si="543"/>
        <v>0</v>
      </c>
      <c r="AJ5562">
        <f t="shared" si="544"/>
        <v>0</v>
      </c>
      <c r="AK5562">
        <v>0</v>
      </c>
      <c r="AL5562" t="str">
        <f>IF(AA5562="","",IFERROR(IF(ISNUMBER('Procytrat 120'!D63),'Procytrat 120'!D63,IF(ISNUMBER(SEARCH("12",'Procytrat 120'!D63)),EDATE(AB5562,12),IF(ISNUMBER(SEARCH("6",'Procytrat 120'!D63)),EDATE(AB5562,6),IF(ISNUMBER(SEARCH("3",'Procytrat 120'!D63)),EDATE(AB5562,3),DATEVALUE('Procytrat 120'!D63))))),""))</f>
        <v/>
      </c>
      <c r="AM5562" t="str">
        <f t="shared" ca="1" si="545"/>
        <v/>
      </c>
    </row>
    <row r="5563" spans="27:39" x14ac:dyDescent="0.3">
      <c r="AA5563" t="str">
        <f>IF(COUNTA('Procytrat 120'!A64,'Procytrat 120'!B64,'Procytrat 120'!C64)&gt;0,"120","")</f>
        <v/>
      </c>
      <c r="AB5563" t="str">
        <f>IFERROR(IF(ISNUMBER('Procytrat 120'!A64),'Procytrat 120'!A64,DATEVALUE('Procytrat 120'!A64)),"")</f>
        <v/>
      </c>
      <c r="AC5563" t="str">
        <f>IF(AA5563="","",'Procytrat 120'!B64)</f>
        <v/>
      </c>
      <c r="AD5563" t="str">
        <f>IF(AA5563="","",IFERROR(1*'Procytrat 120'!C64,IFERROR(_xludf.NUMBERVALUE('Procytrat 120'!C64,".",","),IFERROR(_xludf.NUMBERVALUE('Procytrat 120'!C64,",","."),0))))</f>
        <v/>
      </c>
      <c r="AE5563" t="str">
        <f>IF(AA5563="","",'Procytrat 120'!K64)</f>
        <v/>
      </c>
      <c r="AF5563">
        <f t="shared" si="540"/>
        <v>0</v>
      </c>
      <c r="AG5563" t="str">
        <f t="shared" si="541"/>
        <v/>
      </c>
      <c r="AH5563" t="str">
        <f t="shared" si="542"/>
        <v/>
      </c>
      <c r="AI5563">
        <f t="shared" si="543"/>
        <v>0</v>
      </c>
      <c r="AJ5563">
        <f t="shared" si="544"/>
        <v>0</v>
      </c>
      <c r="AK5563">
        <v>0</v>
      </c>
      <c r="AL5563" t="str">
        <f>IF(AA5563="","",IFERROR(IF(ISNUMBER('Procytrat 120'!D64),'Procytrat 120'!D64,IF(ISNUMBER(SEARCH("12",'Procytrat 120'!D64)),EDATE(AB5563,12),IF(ISNUMBER(SEARCH("6",'Procytrat 120'!D64)),EDATE(AB5563,6),IF(ISNUMBER(SEARCH("3",'Procytrat 120'!D64)),EDATE(AB5563,3),DATEVALUE('Procytrat 120'!D64))))),""))</f>
        <v/>
      </c>
      <c r="AM5563" t="str">
        <f t="shared" ca="1" si="545"/>
        <v/>
      </c>
    </row>
    <row r="5564" spans="27:39" x14ac:dyDescent="0.3">
      <c r="AA5564" t="str">
        <f>IF(COUNTA('Procytrat 120'!A65,'Procytrat 120'!B65,'Procytrat 120'!C65)&gt;0,"120","")</f>
        <v/>
      </c>
      <c r="AB5564" t="str">
        <f>IFERROR(IF(ISNUMBER('Procytrat 120'!A65),'Procytrat 120'!A65,DATEVALUE('Procytrat 120'!A65)),"")</f>
        <v/>
      </c>
      <c r="AC5564" t="str">
        <f>IF(AA5564="","",'Procytrat 120'!B65)</f>
        <v/>
      </c>
      <c r="AD5564" t="str">
        <f>IF(AA5564="","",IFERROR(1*'Procytrat 120'!C65,IFERROR(_xludf.NUMBERVALUE('Procytrat 120'!C65,".",","),IFERROR(_xludf.NUMBERVALUE('Procytrat 120'!C65,",","."),0))))</f>
        <v/>
      </c>
      <c r="AE5564" t="str">
        <f>IF(AA5564="","",'Procytrat 120'!K65)</f>
        <v/>
      </c>
      <c r="AF5564">
        <f t="shared" si="540"/>
        <v>0</v>
      </c>
      <c r="AG5564" t="str">
        <f t="shared" si="541"/>
        <v/>
      </c>
      <c r="AH5564" t="str">
        <f t="shared" si="542"/>
        <v/>
      </c>
      <c r="AI5564">
        <f t="shared" si="543"/>
        <v>0</v>
      </c>
      <c r="AJ5564">
        <f t="shared" si="544"/>
        <v>0</v>
      </c>
      <c r="AK5564">
        <v>0</v>
      </c>
      <c r="AL5564" t="str">
        <f>IF(AA5564="","",IFERROR(IF(ISNUMBER('Procytrat 120'!D65),'Procytrat 120'!D65,IF(ISNUMBER(SEARCH("12",'Procytrat 120'!D65)),EDATE(AB5564,12),IF(ISNUMBER(SEARCH("6",'Procytrat 120'!D65)),EDATE(AB5564,6),IF(ISNUMBER(SEARCH("3",'Procytrat 120'!D65)),EDATE(AB5564,3),DATEVALUE('Procytrat 120'!D65))))),""))</f>
        <v/>
      </c>
      <c r="AM5564" t="str">
        <f t="shared" ca="1" si="545"/>
        <v/>
      </c>
    </row>
    <row r="5565" spans="27:39" x14ac:dyDescent="0.3">
      <c r="AA5565" t="str">
        <f>IF(COUNTA('Procytrat 120'!A66,'Procytrat 120'!B66,'Procytrat 120'!C66)&gt;0,"120","")</f>
        <v/>
      </c>
      <c r="AB5565" t="str">
        <f>IFERROR(IF(ISNUMBER('Procytrat 120'!A66),'Procytrat 120'!A66,DATEVALUE('Procytrat 120'!A66)),"")</f>
        <v/>
      </c>
      <c r="AC5565" t="str">
        <f>IF(AA5565="","",'Procytrat 120'!B66)</f>
        <v/>
      </c>
      <c r="AD5565" t="str">
        <f>IF(AA5565="","",IFERROR(1*'Procytrat 120'!C66,IFERROR(_xludf.NUMBERVALUE('Procytrat 120'!C66,".",","),IFERROR(_xludf.NUMBERVALUE('Procytrat 120'!C66,",","."),0))))</f>
        <v/>
      </c>
      <c r="AE5565" t="str">
        <f>IF(AA5565="","",'Procytrat 120'!K66)</f>
        <v/>
      </c>
      <c r="AF5565">
        <f t="shared" si="540"/>
        <v>0</v>
      </c>
      <c r="AG5565" t="str">
        <f t="shared" si="541"/>
        <v/>
      </c>
      <c r="AH5565" t="str">
        <f t="shared" si="542"/>
        <v/>
      </c>
      <c r="AI5565">
        <f t="shared" si="543"/>
        <v>0</v>
      </c>
      <c r="AJ5565">
        <f t="shared" si="544"/>
        <v>0</v>
      </c>
      <c r="AK5565">
        <v>0</v>
      </c>
      <c r="AL5565" t="str">
        <f>IF(AA5565="","",IFERROR(IF(ISNUMBER('Procytrat 120'!D66),'Procytrat 120'!D66,IF(ISNUMBER(SEARCH("12",'Procytrat 120'!D66)),EDATE(AB5565,12),IF(ISNUMBER(SEARCH("6",'Procytrat 120'!D66)),EDATE(AB5565,6),IF(ISNUMBER(SEARCH("3",'Procytrat 120'!D66)),EDATE(AB5565,3),DATEVALUE('Procytrat 120'!D66))))),""))</f>
        <v/>
      </c>
      <c r="AM5565" t="str">
        <f t="shared" ca="1" si="545"/>
        <v/>
      </c>
    </row>
    <row r="5566" spans="27:39" x14ac:dyDescent="0.3">
      <c r="AA5566" t="str">
        <f>IF(COUNTA('Procytrat 120'!A67,'Procytrat 120'!B67,'Procytrat 120'!C67)&gt;0,"120","")</f>
        <v/>
      </c>
      <c r="AB5566" t="str">
        <f>IFERROR(IF(ISNUMBER('Procytrat 120'!A67),'Procytrat 120'!A67,DATEVALUE('Procytrat 120'!A67)),"")</f>
        <v/>
      </c>
      <c r="AC5566" t="str">
        <f>IF(AA5566="","",'Procytrat 120'!B67)</f>
        <v/>
      </c>
      <c r="AD5566" t="str">
        <f>IF(AA5566="","",IFERROR(1*'Procytrat 120'!C67,IFERROR(_xludf.NUMBERVALUE('Procytrat 120'!C67,".",","),IFERROR(_xludf.NUMBERVALUE('Procytrat 120'!C67,",","."),0))))</f>
        <v/>
      </c>
      <c r="AE5566" t="str">
        <f>IF(AA5566="","",'Procytrat 120'!K67)</f>
        <v/>
      </c>
      <c r="AF5566">
        <f t="shared" si="540"/>
        <v>0</v>
      </c>
      <c r="AG5566" t="str">
        <f t="shared" si="541"/>
        <v/>
      </c>
      <c r="AH5566" t="str">
        <f t="shared" si="542"/>
        <v/>
      </c>
      <c r="AI5566">
        <f t="shared" si="543"/>
        <v>0</v>
      </c>
      <c r="AJ5566">
        <f t="shared" si="544"/>
        <v>0</v>
      </c>
      <c r="AK5566">
        <v>0</v>
      </c>
      <c r="AL5566" t="str">
        <f>IF(AA5566="","",IFERROR(IF(ISNUMBER('Procytrat 120'!D67),'Procytrat 120'!D67,IF(ISNUMBER(SEARCH("12",'Procytrat 120'!D67)),EDATE(AB5566,12),IF(ISNUMBER(SEARCH("6",'Procytrat 120'!D67)),EDATE(AB5566,6),IF(ISNUMBER(SEARCH("3",'Procytrat 120'!D67)),EDATE(AB5566,3),DATEVALUE('Procytrat 120'!D67))))),""))</f>
        <v/>
      </c>
      <c r="AM5566" t="str">
        <f t="shared" ca="1" si="545"/>
        <v/>
      </c>
    </row>
    <row r="5567" spans="27:39" x14ac:dyDescent="0.3">
      <c r="AA5567" t="str">
        <f>IF(COUNTA('Procytrat 120'!A68,'Procytrat 120'!B68,'Procytrat 120'!C68)&gt;0,"120","")</f>
        <v/>
      </c>
      <c r="AB5567" t="str">
        <f>IFERROR(IF(ISNUMBER('Procytrat 120'!A68),'Procytrat 120'!A68,DATEVALUE('Procytrat 120'!A68)),"")</f>
        <v/>
      </c>
      <c r="AC5567" t="str">
        <f>IF(AA5567="","",'Procytrat 120'!B68)</f>
        <v/>
      </c>
      <c r="AD5567" t="str">
        <f>IF(AA5567="","",IFERROR(1*'Procytrat 120'!C68,IFERROR(_xludf.NUMBERVALUE('Procytrat 120'!C68,".",","),IFERROR(_xludf.NUMBERVALUE('Procytrat 120'!C68,",","."),0))))</f>
        <v/>
      </c>
      <c r="AE5567" t="str">
        <f>IF(AA5567="","",'Procytrat 120'!K68)</f>
        <v/>
      </c>
      <c r="AF5567">
        <f t="shared" si="540"/>
        <v>0</v>
      </c>
      <c r="AG5567" t="str">
        <f t="shared" si="541"/>
        <v/>
      </c>
      <c r="AH5567" t="str">
        <f t="shared" si="542"/>
        <v/>
      </c>
      <c r="AI5567">
        <f t="shared" si="543"/>
        <v>0</v>
      </c>
      <c r="AJ5567">
        <f t="shared" si="544"/>
        <v>0</v>
      </c>
      <c r="AK5567">
        <v>0</v>
      </c>
      <c r="AL5567" t="str">
        <f>IF(AA5567="","",IFERROR(IF(ISNUMBER('Procytrat 120'!D68),'Procytrat 120'!D68,IF(ISNUMBER(SEARCH("12",'Procytrat 120'!D68)),EDATE(AB5567,12),IF(ISNUMBER(SEARCH("6",'Procytrat 120'!D68)),EDATE(AB5567,6),IF(ISNUMBER(SEARCH("3",'Procytrat 120'!D68)),EDATE(AB5567,3),DATEVALUE('Procytrat 120'!D68))))),""))</f>
        <v/>
      </c>
      <c r="AM5567" t="str">
        <f t="shared" ca="1" si="545"/>
        <v/>
      </c>
    </row>
    <row r="5568" spans="27:39" x14ac:dyDescent="0.3">
      <c r="AA5568" t="str">
        <f>IF(COUNTA('Procytrat 120'!A69,'Procytrat 120'!B69,'Procytrat 120'!C69)&gt;0,"120","")</f>
        <v/>
      </c>
      <c r="AB5568" t="str">
        <f>IFERROR(IF(ISNUMBER('Procytrat 120'!A69),'Procytrat 120'!A69,DATEVALUE('Procytrat 120'!A69)),"")</f>
        <v/>
      </c>
      <c r="AC5568" t="str">
        <f>IF(AA5568="","",'Procytrat 120'!B69)</f>
        <v/>
      </c>
      <c r="AD5568" t="str">
        <f>IF(AA5568="","",IFERROR(1*'Procytrat 120'!C69,IFERROR(_xludf.NUMBERVALUE('Procytrat 120'!C69,".",","),IFERROR(_xludf.NUMBERVALUE('Procytrat 120'!C69,",","."),0))))</f>
        <v/>
      </c>
      <c r="AE5568" t="str">
        <f>IF(AA5568="","",'Procytrat 120'!K69)</f>
        <v/>
      </c>
      <c r="AF5568">
        <f t="shared" si="540"/>
        <v>0</v>
      </c>
      <c r="AG5568" t="str">
        <f t="shared" si="541"/>
        <v/>
      </c>
      <c r="AH5568" t="str">
        <f t="shared" si="542"/>
        <v/>
      </c>
      <c r="AI5568">
        <f t="shared" si="543"/>
        <v>0</v>
      </c>
      <c r="AJ5568">
        <f t="shared" si="544"/>
        <v>0</v>
      </c>
      <c r="AK5568">
        <v>0</v>
      </c>
      <c r="AL5568" t="str">
        <f>IF(AA5568="","",IFERROR(IF(ISNUMBER('Procytrat 120'!D69),'Procytrat 120'!D69,IF(ISNUMBER(SEARCH("12",'Procytrat 120'!D69)),EDATE(AB5568,12),IF(ISNUMBER(SEARCH("6",'Procytrat 120'!D69)),EDATE(AB5568,6),IF(ISNUMBER(SEARCH("3",'Procytrat 120'!D69)),EDATE(AB5568,3),DATEVALUE('Procytrat 120'!D69))))),""))</f>
        <v/>
      </c>
      <c r="AM5568" t="str">
        <f t="shared" ca="1" si="545"/>
        <v/>
      </c>
    </row>
    <row r="5569" spans="27:39" x14ac:dyDescent="0.3">
      <c r="AA5569" t="str">
        <f>IF(COUNTA('Procytrat 120'!A70,'Procytrat 120'!B70,'Procytrat 120'!C70)&gt;0,"120","")</f>
        <v/>
      </c>
      <c r="AB5569" t="str">
        <f>IFERROR(IF(ISNUMBER('Procytrat 120'!A70),'Procytrat 120'!A70,DATEVALUE('Procytrat 120'!A70)),"")</f>
        <v/>
      </c>
      <c r="AC5569" t="str">
        <f>IF(AA5569="","",'Procytrat 120'!B70)</f>
        <v/>
      </c>
      <c r="AD5569" t="str">
        <f>IF(AA5569="","",IFERROR(1*'Procytrat 120'!C70,IFERROR(_xludf.NUMBERVALUE('Procytrat 120'!C70,".",","),IFERROR(_xludf.NUMBERVALUE('Procytrat 120'!C70,",","."),0))))</f>
        <v/>
      </c>
      <c r="AE5569" t="str">
        <f>IF(AA5569="","",'Procytrat 120'!K70)</f>
        <v/>
      </c>
      <c r="AF5569">
        <f t="shared" si="540"/>
        <v>0</v>
      </c>
      <c r="AG5569" t="str">
        <f t="shared" si="541"/>
        <v/>
      </c>
      <c r="AH5569" t="str">
        <f t="shared" si="542"/>
        <v/>
      </c>
      <c r="AI5569">
        <f t="shared" si="543"/>
        <v>0</v>
      </c>
      <c r="AJ5569">
        <f t="shared" si="544"/>
        <v>0</v>
      </c>
      <c r="AK5569">
        <v>0</v>
      </c>
      <c r="AL5569" t="str">
        <f>IF(AA5569="","",IFERROR(IF(ISNUMBER('Procytrat 120'!D70),'Procytrat 120'!D70,IF(ISNUMBER(SEARCH("12",'Procytrat 120'!D70)),EDATE(AB5569,12),IF(ISNUMBER(SEARCH("6",'Procytrat 120'!D70)),EDATE(AB5569,6),IF(ISNUMBER(SEARCH("3",'Procytrat 120'!D70)),EDATE(AB5569,3),DATEVALUE('Procytrat 120'!D70))))),""))</f>
        <v/>
      </c>
      <c r="AM5569" t="str">
        <f t="shared" ca="1" si="545"/>
        <v/>
      </c>
    </row>
    <row r="5570" spans="27:39" x14ac:dyDescent="0.3">
      <c r="AA5570" t="str">
        <f>IF(COUNTA('Procytrat 120'!A71,'Procytrat 120'!B71,'Procytrat 120'!C71)&gt;0,"120","")</f>
        <v/>
      </c>
      <c r="AB5570" t="str">
        <f>IFERROR(IF(ISNUMBER('Procytrat 120'!A71),'Procytrat 120'!A71,DATEVALUE('Procytrat 120'!A71)),"")</f>
        <v/>
      </c>
      <c r="AC5570" t="str">
        <f>IF(AA5570="","",'Procytrat 120'!B71)</f>
        <v/>
      </c>
      <c r="AD5570" t="str">
        <f>IF(AA5570="","",IFERROR(1*'Procytrat 120'!C71,IFERROR(_xludf.NUMBERVALUE('Procytrat 120'!C71,".",","),IFERROR(_xludf.NUMBERVALUE('Procytrat 120'!C71,",","."),0))))</f>
        <v/>
      </c>
      <c r="AE5570" t="str">
        <f>IF(AA5570="","",'Procytrat 120'!K71)</f>
        <v/>
      </c>
      <c r="AF5570">
        <f t="shared" ref="AF5570:AF5633" si="546">IF(AA5570="",0,--ISNUMBER(SEARCH("aprovado",AE5570)))</f>
        <v>0</v>
      </c>
      <c r="AG5570" t="str">
        <f t="shared" ref="AG5570:AG5633" si="547">IF(AB5570="","",YEAR(AB5570))</f>
        <v/>
      </c>
      <c r="AH5570" t="str">
        <f t="shared" ref="AH5570:AH5633" si="548">IF(AB5570="","",MONTH(AB5570))</f>
        <v/>
      </c>
      <c r="AI5570">
        <f t="shared" ref="AI5570:AI5633" si="549">IF(AB5570="",0,AB5570+ROW()/1000000)</f>
        <v>0</v>
      </c>
      <c r="AJ5570">
        <f t="shared" ref="AJ5570:AJ5633" si="550">--(AA5570&lt;&gt;"")</f>
        <v>0</v>
      </c>
      <c r="AK5570">
        <v>0</v>
      </c>
      <c r="AL5570" t="str">
        <f>IF(AA5570="","",IFERROR(IF(ISNUMBER('Procytrat 120'!D71),'Procytrat 120'!D71,IF(ISNUMBER(SEARCH("12",'Procytrat 120'!D71)),EDATE(AB5570,12),IF(ISNUMBER(SEARCH("6",'Procytrat 120'!D71)),EDATE(AB5570,6),IF(ISNUMBER(SEARCH("3",'Procytrat 120'!D71)),EDATE(AB5570,3),DATEVALUE('Procytrat 120'!D71))))),""))</f>
        <v/>
      </c>
      <c r="AM5570" t="str">
        <f t="shared" ref="AM5570:AM5633" ca="1" si="551">IF(AND(AJ5570=1,AL5570&lt;&gt;"",AL5570&gt;=TODAY(),AG5570=$W$3),AL5570+ROW()/1000000,"")</f>
        <v/>
      </c>
    </row>
    <row r="5571" spans="27:39" x14ac:dyDescent="0.3">
      <c r="AA5571" t="str">
        <f>IF(COUNTA('Procytrat 120'!A72,'Procytrat 120'!B72,'Procytrat 120'!C72)&gt;0,"120","")</f>
        <v/>
      </c>
      <c r="AB5571" t="str">
        <f>IFERROR(IF(ISNUMBER('Procytrat 120'!A72),'Procytrat 120'!A72,DATEVALUE('Procytrat 120'!A72)),"")</f>
        <v/>
      </c>
      <c r="AC5571" t="str">
        <f>IF(AA5571="","",'Procytrat 120'!B72)</f>
        <v/>
      </c>
      <c r="AD5571" t="str">
        <f>IF(AA5571="","",IFERROR(1*'Procytrat 120'!C72,IFERROR(_xludf.NUMBERVALUE('Procytrat 120'!C72,".",","),IFERROR(_xludf.NUMBERVALUE('Procytrat 120'!C72,",","."),0))))</f>
        <v/>
      </c>
      <c r="AE5571" t="str">
        <f>IF(AA5571="","",'Procytrat 120'!K72)</f>
        <v/>
      </c>
      <c r="AF5571">
        <f t="shared" si="546"/>
        <v>0</v>
      </c>
      <c r="AG5571" t="str">
        <f t="shared" si="547"/>
        <v/>
      </c>
      <c r="AH5571" t="str">
        <f t="shared" si="548"/>
        <v/>
      </c>
      <c r="AI5571">
        <f t="shared" si="549"/>
        <v>0</v>
      </c>
      <c r="AJ5571">
        <f t="shared" si="550"/>
        <v>0</v>
      </c>
      <c r="AK5571">
        <v>0</v>
      </c>
      <c r="AL5571" t="str">
        <f>IF(AA5571="","",IFERROR(IF(ISNUMBER('Procytrat 120'!D72),'Procytrat 120'!D72,IF(ISNUMBER(SEARCH("12",'Procytrat 120'!D72)),EDATE(AB5571,12),IF(ISNUMBER(SEARCH("6",'Procytrat 120'!D72)),EDATE(AB5571,6),IF(ISNUMBER(SEARCH("3",'Procytrat 120'!D72)),EDATE(AB5571,3),DATEVALUE('Procytrat 120'!D72))))),""))</f>
        <v/>
      </c>
      <c r="AM5571" t="str">
        <f t="shared" ca="1" si="551"/>
        <v/>
      </c>
    </row>
    <row r="5572" spans="27:39" x14ac:dyDescent="0.3">
      <c r="AA5572" t="str">
        <f>IF(COUNTA('Procytrat 120'!A73,'Procytrat 120'!B73,'Procytrat 120'!C73)&gt;0,"120","")</f>
        <v/>
      </c>
      <c r="AB5572" t="str">
        <f>IFERROR(IF(ISNUMBER('Procytrat 120'!A73),'Procytrat 120'!A73,DATEVALUE('Procytrat 120'!A73)),"")</f>
        <v/>
      </c>
      <c r="AC5572" t="str">
        <f>IF(AA5572="","",'Procytrat 120'!B73)</f>
        <v/>
      </c>
      <c r="AD5572" t="str">
        <f>IF(AA5572="","",IFERROR(1*'Procytrat 120'!C73,IFERROR(_xludf.NUMBERVALUE('Procytrat 120'!C73,".",","),IFERROR(_xludf.NUMBERVALUE('Procytrat 120'!C73,",","."),0))))</f>
        <v/>
      </c>
      <c r="AE5572" t="str">
        <f>IF(AA5572="","",'Procytrat 120'!K73)</f>
        <v/>
      </c>
      <c r="AF5572">
        <f t="shared" si="546"/>
        <v>0</v>
      </c>
      <c r="AG5572" t="str">
        <f t="shared" si="547"/>
        <v/>
      </c>
      <c r="AH5572" t="str">
        <f t="shared" si="548"/>
        <v/>
      </c>
      <c r="AI5572">
        <f t="shared" si="549"/>
        <v>0</v>
      </c>
      <c r="AJ5572">
        <f t="shared" si="550"/>
        <v>0</v>
      </c>
      <c r="AK5572">
        <v>0</v>
      </c>
      <c r="AL5572" t="str">
        <f>IF(AA5572="","",IFERROR(IF(ISNUMBER('Procytrat 120'!D73),'Procytrat 120'!D73,IF(ISNUMBER(SEARCH("12",'Procytrat 120'!D73)),EDATE(AB5572,12),IF(ISNUMBER(SEARCH("6",'Procytrat 120'!D73)),EDATE(AB5572,6),IF(ISNUMBER(SEARCH("3",'Procytrat 120'!D73)),EDATE(AB5572,3),DATEVALUE('Procytrat 120'!D73))))),""))</f>
        <v/>
      </c>
      <c r="AM5572" t="str">
        <f t="shared" ca="1" si="551"/>
        <v/>
      </c>
    </row>
    <row r="5573" spans="27:39" x14ac:dyDescent="0.3">
      <c r="AA5573" t="str">
        <f>IF(COUNTA('Procytrat 120'!A74,'Procytrat 120'!B74,'Procytrat 120'!C74)&gt;0,"120","")</f>
        <v/>
      </c>
      <c r="AB5573" t="str">
        <f>IFERROR(IF(ISNUMBER('Procytrat 120'!A74),'Procytrat 120'!A74,DATEVALUE('Procytrat 120'!A74)),"")</f>
        <v/>
      </c>
      <c r="AC5573" t="str">
        <f>IF(AA5573="","",'Procytrat 120'!B74)</f>
        <v/>
      </c>
      <c r="AD5573" t="str">
        <f>IF(AA5573="","",IFERROR(1*'Procytrat 120'!C74,IFERROR(_xludf.NUMBERVALUE('Procytrat 120'!C74,".",","),IFERROR(_xludf.NUMBERVALUE('Procytrat 120'!C74,",","."),0))))</f>
        <v/>
      </c>
      <c r="AE5573" t="str">
        <f>IF(AA5573="","",'Procytrat 120'!K74)</f>
        <v/>
      </c>
      <c r="AF5573">
        <f t="shared" si="546"/>
        <v>0</v>
      </c>
      <c r="AG5573" t="str">
        <f t="shared" si="547"/>
        <v/>
      </c>
      <c r="AH5573" t="str">
        <f t="shared" si="548"/>
        <v/>
      </c>
      <c r="AI5573">
        <f t="shared" si="549"/>
        <v>0</v>
      </c>
      <c r="AJ5573">
        <f t="shared" si="550"/>
        <v>0</v>
      </c>
      <c r="AK5573">
        <v>0</v>
      </c>
      <c r="AL5573" t="str">
        <f>IF(AA5573="","",IFERROR(IF(ISNUMBER('Procytrat 120'!D74),'Procytrat 120'!D74,IF(ISNUMBER(SEARCH("12",'Procytrat 120'!D74)),EDATE(AB5573,12),IF(ISNUMBER(SEARCH("6",'Procytrat 120'!D74)),EDATE(AB5573,6),IF(ISNUMBER(SEARCH("3",'Procytrat 120'!D74)),EDATE(AB5573,3),DATEVALUE('Procytrat 120'!D74))))),""))</f>
        <v/>
      </c>
      <c r="AM5573" t="str">
        <f t="shared" ca="1" si="551"/>
        <v/>
      </c>
    </row>
    <row r="5574" spans="27:39" x14ac:dyDescent="0.3">
      <c r="AA5574" t="str">
        <f>IF(COUNTA('Procytrat 120'!A75,'Procytrat 120'!B75,'Procytrat 120'!C75)&gt;0,"120","")</f>
        <v/>
      </c>
      <c r="AB5574" t="str">
        <f>IFERROR(IF(ISNUMBER('Procytrat 120'!A75),'Procytrat 120'!A75,DATEVALUE('Procytrat 120'!A75)),"")</f>
        <v/>
      </c>
      <c r="AC5574" t="str">
        <f>IF(AA5574="","",'Procytrat 120'!B75)</f>
        <v/>
      </c>
      <c r="AD5574" t="str">
        <f>IF(AA5574="","",IFERROR(1*'Procytrat 120'!C75,IFERROR(_xludf.NUMBERVALUE('Procytrat 120'!C75,".",","),IFERROR(_xludf.NUMBERVALUE('Procytrat 120'!C75,",","."),0))))</f>
        <v/>
      </c>
      <c r="AE5574" t="str">
        <f>IF(AA5574="","",'Procytrat 120'!K75)</f>
        <v/>
      </c>
      <c r="AF5574">
        <f t="shared" si="546"/>
        <v>0</v>
      </c>
      <c r="AG5574" t="str">
        <f t="shared" si="547"/>
        <v/>
      </c>
      <c r="AH5574" t="str">
        <f t="shared" si="548"/>
        <v/>
      </c>
      <c r="AI5574">
        <f t="shared" si="549"/>
        <v>0</v>
      </c>
      <c r="AJ5574">
        <f t="shared" si="550"/>
        <v>0</v>
      </c>
      <c r="AK5574">
        <v>0</v>
      </c>
      <c r="AL5574" t="str">
        <f>IF(AA5574="","",IFERROR(IF(ISNUMBER('Procytrat 120'!D75),'Procytrat 120'!D75,IF(ISNUMBER(SEARCH("12",'Procytrat 120'!D75)),EDATE(AB5574,12),IF(ISNUMBER(SEARCH("6",'Procytrat 120'!D75)),EDATE(AB5574,6),IF(ISNUMBER(SEARCH("3",'Procytrat 120'!D75)),EDATE(AB5574,3),DATEVALUE('Procytrat 120'!D75))))),""))</f>
        <v/>
      </c>
      <c r="AM5574" t="str">
        <f t="shared" ca="1" si="551"/>
        <v/>
      </c>
    </row>
    <row r="5575" spans="27:39" x14ac:dyDescent="0.3">
      <c r="AA5575" t="str">
        <f>IF(COUNTA('Procytrat 120'!A76,'Procytrat 120'!B76,'Procytrat 120'!C76)&gt;0,"120","")</f>
        <v/>
      </c>
      <c r="AB5575" t="str">
        <f>IFERROR(IF(ISNUMBER('Procytrat 120'!A76),'Procytrat 120'!A76,DATEVALUE('Procytrat 120'!A76)),"")</f>
        <v/>
      </c>
      <c r="AC5575" t="str">
        <f>IF(AA5575="","",'Procytrat 120'!B76)</f>
        <v/>
      </c>
      <c r="AD5575" t="str">
        <f>IF(AA5575="","",IFERROR(1*'Procytrat 120'!C76,IFERROR(_xludf.NUMBERVALUE('Procytrat 120'!C76,".",","),IFERROR(_xludf.NUMBERVALUE('Procytrat 120'!C76,",","."),0))))</f>
        <v/>
      </c>
      <c r="AE5575" t="str">
        <f>IF(AA5575="","",'Procytrat 120'!K76)</f>
        <v/>
      </c>
      <c r="AF5575">
        <f t="shared" si="546"/>
        <v>0</v>
      </c>
      <c r="AG5575" t="str">
        <f t="shared" si="547"/>
        <v/>
      </c>
      <c r="AH5575" t="str">
        <f t="shared" si="548"/>
        <v/>
      </c>
      <c r="AI5575">
        <f t="shared" si="549"/>
        <v>0</v>
      </c>
      <c r="AJ5575">
        <f t="shared" si="550"/>
        <v>0</v>
      </c>
      <c r="AK5575">
        <v>0</v>
      </c>
      <c r="AL5575" t="str">
        <f>IF(AA5575="","",IFERROR(IF(ISNUMBER('Procytrat 120'!D76),'Procytrat 120'!D76,IF(ISNUMBER(SEARCH("12",'Procytrat 120'!D76)),EDATE(AB5575,12),IF(ISNUMBER(SEARCH("6",'Procytrat 120'!D76)),EDATE(AB5575,6),IF(ISNUMBER(SEARCH("3",'Procytrat 120'!D76)),EDATE(AB5575,3),DATEVALUE('Procytrat 120'!D76))))),""))</f>
        <v/>
      </c>
      <c r="AM5575" t="str">
        <f t="shared" ca="1" si="551"/>
        <v/>
      </c>
    </row>
    <row r="5576" spans="27:39" x14ac:dyDescent="0.3">
      <c r="AA5576" t="str">
        <f>IF(COUNTA('Procytrat 120'!A77,'Procytrat 120'!B77,'Procytrat 120'!C77)&gt;0,"120","")</f>
        <v/>
      </c>
      <c r="AB5576" t="str">
        <f>IFERROR(IF(ISNUMBER('Procytrat 120'!A77),'Procytrat 120'!A77,DATEVALUE('Procytrat 120'!A77)),"")</f>
        <v/>
      </c>
      <c r="AC5576" t="str">
        <f>IF(AA5576="","",'Procytrat 120'!B77)</f>
        <v/>
      </c>
      <c r="AD5576" t="str">
        <f>IF(AA5576="","",IFERROR(1*'Procytrat 120'!C77,IFERROR(_xludf.NUMBERVALUE('Procytrat 120'!C77,".",","),IFERROR(_xludf.NUMBERVALUE('Procytrat 120'!C77,",","."),0))))</f>
        <v/>
      </c>
      <c r="AE5576" t="str">
        <f>IF(AA5576="","",'Procytrat 120'!K77)</f>
        <v/>
      </c>
      <c r="AF5576">
        <f t="shared" si="546"/>
        <v>0</v>
      </c>
      <c r="AG5576" t="str">
        <f t="shared" si="547"/>
        <v/>
      </c>
      <c r="AH5576" t="str">
        <f t="shared" si="548"/>
        <v/>
      </c>
      <c r="AI5576">
        <f t="shared" si="549"/>
        <v>0</v>
      </c>
      <c r="AJ5576">
        <f t="shared" si="550"/>
        <v>0</v>
      </c>
      <c r="AK5576">
        <v>0</v>
      </c>
      <c r="AL5576" t="str">
        <f>IF(AA5576="","",IFERROR(IF(ISNUMBER('Procytrat 120'!D77),'Procytrat 120'!D77,IF(ISNUMBER(SEARCH("12",'Procytrat 120'!D77)),EDATE(AB5576,12),IF(ISNUMBER(SEARCH("6",'Procytrat 120'!D77)),EDATE(AB5576,6),IF(ISNUMBER(SEARCH("3",'Procytrat 120'!D77)),EDATE(AB5576,3),DATEVALUE('Procytrat 120'!D77))))),""))</f>
        <v/>
      </c>
      <c r="AM5576" t="str">
        <f t="shared" ca="1" si="551"/>
        <v/>
      </c>
    </row>
    <row r="5577" spans="27:39" x14ac:dyDescent="0.3">
      <c r="AA5577" t="str">
        <f>IF(COUNTA('Procytrat 120'!A78,'Procytrat 120'!B78,'Procytrat 120'!C78)&gt;0,"120","")</f>
        <v/>
      </c>
      <c r="AB5577" t="str">
        <f>IFERROR(IF(ISNUMBER('Procytrat 120'!A78),'Procytrat 120'!A78,DATEVALUE('Procytrat 120'!A78)),"")</f>
        <v/>
      </c>
      <c r="AC5577" t="str">
        <f>IF(AA5577="","",'Procytrat 120'!B78)</f>
        <v/>
      </c>
      <c r="AD5577" t="str">
        <f>IF(AA5577="","",IFERROR(1*'Procytrat 120'!C78,IFERROR(_xludf.NUMBERVALUE('Procytrat 120'!C78,".",","),IFERROR(_xludf.NUMBERVALUE('Procytrat 120'!C78,",","."),0))))</f>
        <v/>
      </c>
      <c r="AE5577" t="str">
        <f>IF(AA5577="","",'Procytrat 120'!K78)</f>
        <v/>
      </c>
      <c r="AF5577">
        <f t="shared" si="546"/>
        <v>0</v>
      </c>
      <c r="AG5577" t="str">
        <f t="shared" si="547"/>
        <v/>
      </c>
      <c r="AH5577" t="str">
        <f t="shared" si="548"/>
        <v/>
      </c>
      <c r="AI5577">
        <f t="shared" si="549"/>
        <v>0</v>
      </c>
      <c r="AJ5577">
        <f t="shared" si="550"/>
        <v>0</v>
      </c>
      <c r="AK5577">
        <v>0</v>
      </c>
      <c r="AL5577" t="str">
        <f>IF(AA5577="","",IFERROR(IF(ISNUMBER('Procytrat 120'!D78),'Procytrat 120'!D78,IF(ISNUMBER(SEARCH("12",'Procytrat 120'!D78)),EDATE(AB5577,12),IF(ISNUMBER(SEARCH("6",'Procytrat 120'!D78)),EDATE(AB5577,6),IF(ISNUMBER(SEARCH("3",'Procytrat 120'!D78)),EDATE(AB5577,3),DATEVALUE('Procytrat 120'!D78))))),""))</f>
        <v/>
      </c>
      <c r="AM5577" t="str">
        <f t="shared" ca="1" si="551"/>
        <v/>
      </c>
    </row>
    <row r="5578" spans="27:39" x14ac:dyDescent="0.3">
      <c r="AA5578" t="str">
        <f>IF(COUNTA('Procytrat 120'!A79,'Procytrat 120'!B79,'Procytrat 120'!C79)&gt;0,"120","")</f>
        <v/>
      </c>
      <c r="AB5578" t="str">
        <f>IFERROR(IF(ISNUMBER('Procytrat 120'!A79),'Procytrat 120'!A79,DATEVALUE('Procytrat 120'!A79)),"")</f>
        <v/>
      </c>
      <c r="AC5578" t="str">
        <f>IF(AA5578="","",'Procytrat 120'!B79)</f>
        <v/>
      </c>
      <c r="AD5578" t="str">
        <f>IF(AA5578="","",IFERROR(1*'Procytrat 120'!C79,IFERROR(_xludf.NUMBERVALUE('Procytrat 120'!C79,".",","),IFERROR(_xludf.NUMBERVALUE('Procytrat 120'!C79,",","."),0))))</f>
        <v/>
      </c>
      <c r="AE5578" t="str">
        <f>IF(AA5578="","",'Procytrat 120'!K79)</f>
        <v/>
      </c>
      <c r="AF5578">
        <f t="shared" si="546"/>
        <v>0</v>
      </c>
      <c r="AG5578" t="str">
        <f t="shared" si="547"/>
        <v/>
      </c>
      <c r="AH5578" t="str">
        <f t="shared" si="548"/>
        <v/>
      </c>
      <c r="AI5578">
        <f t="shared" si="549"/>
        <v>0</v>
      </c>
      <c r="AJ5578">
        <f t="shared" si="550"/>
        <v>0</v>
      </c>
      <c r="AK5578">
        <v>0</v>
      </c>
      <c r="AL5578" t="str">
        <f>IF(AA5578="","",IFERROR(IF(ISNUMBER('Procytrat 120'!D79),'Procytrat 120'!D79,IF(ISNUMBER(SEARCH("12",'Procytrat 120'!D79)),EDATE(AB5578,12),IF(ISNUMBER(SEARCH("6",'Procytrat 120'!D79)),EDATE(AB5578,6),IF(ISNUMBER(SEARCH("3",'Procytrat 120'!D79)),EDATE(AB5578,3),DATEVALUE('Procytrat 120'!D79))))),""))</f>
        <v/>
      </c>
      <c r="AM5578" t="str">
        <f t="shared" ca="1" si="551"/>
        <v/>
      </c>
    </row>
    <row r="5579" spans="27:39" x14ac:dyDescent="0.3">
      <c r="AA5579" t="str">
        <f>IF(COUNTA('Procytrat 120'!A80,'Procytrat 120'!B80,'Procytrat 120'!C80)&gt;0,"120","")</f>
        <v/>
      </c>
      <c r="AB5579" t="str">
        <f>IFERROR(IF(ISNUMBER('Procytrat 120'!A80),'Procytrat 120'!A80,DATEVALUE('Procytrat 120'!A80)),"")</f>
        <v/>
      </c>
      <c r="AC5579" t="str">
        <f>IF(AA5579="","",'Procytrat 120'!B80)</f>
        <v/>
      </c>
      <c r="AD5579" t="str">
        <f>IF(AA5579="","",IFERROR(1*'Procytrat 120'!C80,IFERROR(_xludf.NUMBERVALUE('Procytrat 120'!C80,".",","),IFERROR(_xludf.NUMBERVALUE('Procytrat 120'!C80,",","."),0))))</f>
        <v/>
      </c>
      <c r="AE5579" t="str">
        <f>IF(AA5579="","",'Procytrat 120'!K80)</f>
        <v/>
      </c>
      <c r="AF5579">
        <f t="shared" si="546"/>
        <v>0</v>
      </c>
      <c r="AG5579" t="str">
        <f t="shared" si="547"/>
        <v/>
      </c>
      <c r="AH5579" t="str">
        <f t="shared" si="548"/>
        <v/>
      </c>
      <c r="AI5579">
        <f t="shared" si="549"/>
        <v>0</v>
      </c>
      <c r="AJ5579">
        <f t="shared" si="550"/>
        <v>0</v>
      </c>
      <c r="AK5579">
        <v>0</v>
      </c>
      <c r="AL5579" t="str">
        <f>IF(AA5579="","",IFERROR(IF(ISNUMBER('Procytrat 120'!D80),'Procytrat 120'!D80,IF(ISNUMBER(SEARCH("12",'Procytrat 120'!D80)),EDATE(AB5579,12),IF(ISNUMBER(SEARCH("6",'Procytrat 120'!D80)),EDATE(AB5579,6),IF(ISNUMBER(SEARCH("3",'Procytrat 120'!D80)),EDATE(AB5579,3),DATEVALUE('Procytrat 120'!D80))))),""))</f>
        <v/>
      </c>
      <c r="AM5579" t="str">
        <f t="shared" ca="1" si="551"/>
        <v/>
      </c>
    </row>
    <row r="5580" spans="27:39" x14ac:dyDescent="0.3">
      <c r="AA5580" t="str">
        <f>IF(COUNTA('Procytrat 120'!A81,'Procytrat 120'!B81,'Procytrat 120'!C81)&gt;0,"120","")</f>
        <v/>
      </c>
      <c r="AB5580" t="str">
        <f>IFERROR(IF(ISNUMBER('Procytrat 120'!A81),'Procytrat 120'!A81,DATEVALUE('Procytrat 120'!A81)),"")</f>
        <v/>
      </c>
      <c r="AC5580" t="str">
        <f>IF(AA5580="","",'Procytrat 120'!B81)</f>
        <v/>
      </c>
      <c r="AD5580" t="str">
        <f>IF(AA5580="","",IFERROR(1*'Procytrat 120'!C81,IFERROR(_xludf.NUMBERVALUE('Procytrat 120'!C81,".",","),IFERROR(_xludf.NUMBERVALUE('Procytrat 120'!C81,",","."),0))))</f>
        <v/>
      </c>
      <c r="AE5580" t="str">
        <f>IF(AA5580="","",'Procytrat 120'!K81)</f>
        <v/>
      </c>
      <c r="AF5580">
        <f t="shared" si="546"/>
        <v>0</v>
      </c>
      <c r="AG5580" t="str">
        <f t="shared" si="547"/>
        <v/>
      </c>
      <c r="AH5580" t="str">
        <f t="shared" si="548"/>
        <v/>
      </c>
      <c r="AI5580">
        <f t="shared" si="549"/>
        <v>0</v>
      </c>
      <c r="AJ5580">
        <f t="shared" si="550"/>
        <v>0</v>
      </c>
      <c r="AK5580">
        <v>0</v>
      </c>
      <c r="AL5580" t="str">
        <f>IF(AA5580="","",IFERROR(IF(ISNUMBER('Procytrat 120'!D81),'Procytrat 120'!D81,IF(ISNUMBER(SEARCH("12",'Procytrat 120'!D81)),EDATE(AB5580,12),IF(ISNUMBER(SEARCH("6",'Procytrat 120'!D81)),EDATE(AB5580,6),IF(ISNUMBER(SEARCH("3",'Procytrat 120'!D81)),EDATE(AB5580,3),DATEVALUE('Procytrat 120'!D81))))),""))</f>
        <v/>
      </c>
      <c r="AM5580" t="str">
        <f t="shared" ca="1" si="551"/>
        <v/>
      </c>
    </row>
    <row r="5581" spans="27:39" x14ac:dyDescent="0.3">
      <c r="AA5581" t="str">
        <f>IF(COUNTA('Procytrat 120'!A82,'Procytrat 120'!B82,'Procytrat 120'!C82)&gt;0,"120","")</f>
        <v/>
      </c>
      <c r="AB5581" t="str">
        <f>IFERROR(IF(ISNUMBER('Procytrat 120'!A82),'Procytrat 120'!A82,DATEVALUE('Procytrat 120'!A82)),"")</f>
        <v/>
      </c>
      <c r="AC5581" t="str">
        <f>IF(AA5581="","",'Procytrat 120'!B82)</f>
        <v/>
      </c>
      <c r="AD5581" t="str">
        <f>IF(AA5581="","",IFERROR(1*'Procytrat 120'!C82,IFERROR(_xludf.NUMBERVALUE('Procytrat 120'!C82,".",","),IFERROR(_xludf.NUMBERVALUE('Procytrat 120'!C82,",","."),0))))</f>
        <v/>
      </c>
      <c r="AE5581" t="str">
        <f>IF(AA5581="","",'Procytrat 120'!K82)</f>
        <v/>
      </c>
      <c r="AF5581">
        <f t="shared" si="546"/>
        <v>0</v>
      </c>
      <c r="AG5581" t="str">
        <f t="shared" si="547"/>
        <v/>
      </c>
      <c r="AH5581" t="str">
        <f t="shared" si="548"/>
        <v/>
      </c>
      <c r="AI5581">
        <f t="shared" si="549"/>
        <v>0</v>
      </c>
      <c r="AJ5581">
        <f t="shared" si="550"/>
        <v>0</v>
      </c>
      <c r="AK5581">
        <v>0</v>
      </c>
      <c r="AL5581" t="str">
        <f>IF(AA5581="","",IFERROR(IF(ISNUMBER('Procytrat 120'!D82),'Procytrat 120'!D82,IF(ISNUMBER(SEARCH("12",'Procytrat 120'!D82)),EDATE(AB5581,12),IF(ISNUMBER(SEARCH("6",'Procytrat 120'!D82)),EDATE(AB5581,6),IF(ISNUMBER(SEARCH("3",'Procytrat 120'!D82)),EDATE(AB5581,3),DATEVALUE('Procytrat 120'!D82))))),""))</f>
        <v/>
      </c>
      <c r="AM5581" t="str">
        <f t="shared" ca="1" si="551"/>
        <v/>
      </c>
    </row>
    <row r="5582" spans="27:39" x14ac:dyDescent="0.3">
      <c r="AA5582" t="str">
        <f>IF(COUNTA('Procytrat 120'!A83,'Procytrat 120'!B83,'Procytrat 120'!C83)&gt;0,"120","")</f>
        <v/>
      </c>
      <c r="AB5582" t="str">
        <f>IFERROR(IF(ISNUMBER('Procytrat 120'!A83),'Procytrat 120'!A83,DATEVALUE('Procytrat 120'!A83)),"")</f>
        <v/>
      </c>
      <c r="AC5582" t="str">
        <f>IF(AA5582="","",'Procytrat 120'!B83)</f>
        <v/>
      </c>
      <c r="AD5582" t="str">
        <f>IF(AA5582="","",IFERROR(1*'Procytrat 120'!C83,IFERROR(_xludf.NUMBERVALUE('Procytrat 120'!C83,".",","),IFERROR(_xludf.NUMBERVALUE('Procytrat 120'!C83,",","."),0))))</f>
        <v/>
      </c>
      <c r="AE5582" t="str">
        <f>IF(AA5582="","",'Procytrat 120'!K83)</f>
        <v/>
      </c>
      <c r="AF5582">
        <f t="shared" si="546"/>
        <v>0</v>
      </c>
      <c r="AG5582" t="str">
        <f t="shared" si="547"/>
        <v/>
      </c>
      <c r="AH5582" t="str">
        <f t="shared" si="548"/>
        <v/>
      </c>
      <c r="AI5582">
        <f t="shared" si="549"/>
        <v>0</v>
      </c>
      <c r="AJ5582">
        <f t="shared" si="550"/>
        <v>0</v>
      </c>
      <c r="AK5582">
        <v>0</v>
      </c>
      <c r="AL5582" t="str">
        <f>IF(AA5582="","",IFERROR(IF(ISNUMBER('Procytrat 120'!D83),'Procytrat 120'!D83,IF(ISNUMBER(SEARCH("12",'Procytrat 120'!D83)),EDATE(AB5582,12),IF(ISNUMBER(SEARCH("6",'Procytrat 120'!D83)),EDATE(AB5582,6),IF(ISNUMBER(SEARCH("3",'Procytrat 120'!D83)),EDATE(AB5582,3),DATEVALUE('Procytrat 120'!D83))))),""))</f>
        <v/>
      </c>
      <c r="AM5582" t="str">
        <f t="shared" ca="1" si="551"/>
        <v/>
      </c>
    </row>
    <row r="5583" spans="27:39" x14ac:dyDescent="0.3">
      <c r="AA5583" t="str">
        <f>IF(COUNTA('Procytrat 120'!A84,'Procytrat 120'!B84,'Procytrat 120'!C84)&gt;0,"120","")</f>
        <v/>
      </c>
      <c r="AB5583" t="str">
        <f>IFERROR(IF(ISNUMBER('Procytrat 120'!A84),'Procytrat 120'!A84,DATEVALUE('Procytrat 120'!A84)),"")</f>
        <v/>
      </c>
      <c r="AC5583" t="str">
        <f>IF(AA5583="","",'Procytrat 120'!B84)</f>
        <v/>
      </c>
      <c r="AD5583" t="str">
        <f>IF(AA5583="","",IFERROR(1*'Procytrat 120'!C84,IFERROR(_xludf.NUMBERVALUE('Procytrat 120'!C84,".",","),IFERROR(_xludf.NUMBERVALUE('Procytrat 120'!C84,",","."),0))))</f>
        <v/>
      </c>
      <c r="AE5583" t="str">
        <f>IF(AA5583="","",'Procytrat 120'!K84)</f>
        <v/>
      </c>
      <c r="AF5583">
        <f t="shared" si="546"/>
        <v>0</v>
      </c>
      <c r="AG5583" t="str">
        <f t="shared" si="547"/>
        <v/>
      </c>
      <c r="AH5583" t="str">
        <f t="shared" si="548"/>
        <v/>
      </c>
      <c r="AI5583">
        <f t="shared" si="549"/>
        <v>0</v>
      </c>
      <c r="AJ5583">
        <f t="shared" si="550"/>
        <v>0</v>
      </c>
      <c r="AK5583">
        <v>0</v>
      </c>
      <c r="AL5583" t="str">
        <f>IF(AA5583="","",IFERROR(IF(ISNUMBER('Procytrat 120'!D84),'Procytrat 120'!D84,IF(ISNUMBER(SEARCH("12",'Procytrat 120'!D84)),EDATE(AB5583,12),IF(ISNUMBER(SEARCH("6",'Procytrat 120'!D84)),EDATE(AB5583,6),IF(ISNUMBER(SEARCH("3",'Procytrat 120'!D84)),EDATE(AB5583,3),DATEVALUE('Procytrat 120'!D84))))),""))</f>
        <v/>
      </c>
      <c r="AM5583" t="str">
        <f t="shared" ca="1" si="551"/>
        <v/>
      </c>
    </row>
    <row r="5584" spans="27:39" x14ac:dyDescent="0.3">
      <c r="AA5584" t="str">
        <f>IF(COUNTA('Procytrat 120'!A85,'Procytrat 120'!B85,'Procytrat 120'!C85)&gt;0,"120","")</f>
        <v/>
      </c>
      <c r="AB5584" t="str">
        <f>IFERROR(IF(ISNUMBER('Procytrat 120'!A85),'Procytrat 120'!A85,DATEVALUE('Procytrat 120'!A85)),"")</f>
        <v/>
      </c>
      <c r="AC5584" t="str">
        <f>IF(AA5584="","",'Procytrat 120'!B85)</f>
        <v/>
      </c>
      <c r="AD5584" t="str">
        <f>IF(AA5584="","",IFERROR(1*'Procytrat 120'!C85,IFERROR(_xludf.NUMBERVALUE('Procytrat 120'!C85,".",","),IFERROR(_xludf.NUMBERVALUE('Procytrat 120'!C85,",","."),0))))</f>
        <v/>
      </c>
      <c r="AE5584" t="str">
        <f>IF(AA5584="","",'Procytrat 120'!K85)</f>
        <v/>
      </c>
      <c r="AF5584">
        <f t="shared" si="546"/>
        <v>0</v>
      </c>
      <c r="AG5584" t="str">
        <f t="shared" si="547"/>
        <v/>
      </c>
      <c r="AH5584" t="str">
        <f t="shared" si="548"/>
        <v/>
      </c>
      <c r="AI5584">
        <f t="shared" si="549"/>
        <v>0</v>
      </c>
      <c r="AJ5584">
        <f t="shared" si="550"/>
        <v>0</v>
      </c>
      <c r="AK5584">
        <v>0</v>
      </c>
      <c r="AL5584" t="str">
        <f>IF(AA5584="","",IFERROR(IF(ISNUMBER('Procytrat 120'!D85),'Procytrat 120'!D85,IF(ISNUMBER(SEARCH("12",'Procytrat 120'!D85)),EDATE(AB5584,12),IF(ISNUMBER(SEARCH("6",'Procytrat 120'!D85)),EDATE(AB5584,6),IF(ISNUMBER(SEARCH("3",'Procytrat 120'!D85)),EDATE(AB5584,3),DATEVALUE('Procytrat 120'!D85))))),""))</f>
        <v/>
      </c>
      <c r="AM5584" t="str">
        <f t="shared" ca="1" si="551"/>
        <v/>
      </c>
    </row>
    <row r="5585" spans="27:39" x14ac:dyDescent="0.3">
      <c r="AA5585" t="str">
        <f>IF(COUNTA('Procytrat 120'!A86,'Procytrat 120'!B86,'Procytrat 120'!C86)&gt;0,"120","")</f>
        <v/>
      </c>
      <c r="AB5585" t="str">
        <f>IFERROR(IF(ISNUMBER('Procytrat 120'!A86),'Procytrat 120'!A86,DATEVALUE('Procytrat 120'!A86)),"")</f>
        <v/>
      </c>
      <c r="AC5585" t="str">
        <f>IF(AA5585="","",'Procytrat 120'!B86)</f>
        <v/>
      </c>
      <c r="AD5585" t="str">
        <f>IF(AA5585="","",IFERROR(1*'Procytrat 120'!C86,IFERROR(_xludf.NUMBERVALUE('Procytrat 120'!C86,".",","),IFERROR(_xludf.NUMBERVALUE('Procytrat 120'!C86,",","."),0))))</f>
        <v/>
      </c>
      <c r="AE5585" t="str">
        <f>IF(AA5585="","",'Procytrat 120'!K86)</f>
        <v/>
      </c>
      <c r="AF5585">
        <f t="shared" si="546"/>
        <v>0</v>
      </c>
      <c r="AG5585" t="str">
        <f t="shared" si="547"/>
        <v/>
      </c>
      <c r="AH5585" t="str">
        <f t="shared" si="548"/>
        <v/>
      </c>
      <c r="AI5585">
        <f t="shared" si="549"/>
        <v>0</v>
      </c>
      <c r="AJ5585">
        <f t="shared" si="550"/>
        <v>0</v>
      </c>
      <c r="AK5585">
        <v>0</v>
      </c>
      <c r="AL5585" t="str">
        <f>IF(AA5585="","",IFERROR(IF(ISNUMBER('Procytrat 120'!D86),'Procytrat 120'!D86,IF(ISNUMBER(SEARCH("12",'Procytrat 120'!D86)),EDATE(AB5585,12),IF(ISNUMBER(SEARCH("6",'Procytrat 120'!D86)),EDATE(AB5585,6),IF(ISNUMBER(SEARCH("3",'Procytrat 120'!D86)),EDATE(AB5585,3),DATEVALUE('Procytrat 120'!D86))))),""))</f>
        <v/>
      </c>
      <c r="AM5585" t="str">
        <f t="shared" ca="1" si="551"/>
        <v/>
      </c>
    </row>
    <row r="5586" spans="27:39" x14ac:dyDescent="0.3">
      <c r="AA5586" t="str">
        <f>IF(COUNTA('Procytrat 120'!A87,'Procytrat 120'!B87,'Procytrat 120'!C87)&gt;0,"120","")</f>
        <v/>
      </c>
      <c r="AB5586" t="str">
        <f>IFERROR(IF(ISNUMBER('Procytrat 120'!A87),'Procytrat 120'!A87,DATEVALUE('Procytrat 120'!A87)),"")</f>
        <v/>
      </c>
      <c r="AC5586" t="str">
        <f>IF(AA5586="","",'Procytrat 120'!B87)</f>
        <v/>
      </c>
      <c r="AD5586" t="str">
        <f>IF(AA5586="","",IFERROR(1*'Procytrat 120'!C87,IFERROR(_xludf.NUMBERVALUE('Procytrat 120'!C87,".",","),IFERROR(_xludf.NUMBERVALUE('Procytrat 120'!C87,",","."),0))))</f>
        <v/>
      </c>
      <c r="AE5586" t="str">
        <f>IF(AA5586="","",'Procytrat 120'!K87)</f>
        <v/>
      </c>
      <c r="AF5586">
        <f t="shared" si="546"/>
        <v>0</v>
      </c>
      <c r="AG5586" t="str">
        <f t="shared" si="547"/>
        <v/>
      </c>
      <c r="AH5586" t="str">
        <f t="shared" si="548"/>
        <v/>
      </c>
      <c r="AI5586">
        <f t="shared" si="549"/>
        <v>0</v>
      </c>
      <c r="AJ5586">
        <f t="shared" si="550"/>
        <v>0</v>
      </c>
      <c r="AK5586">
        <v>0</v>
      </c>
      <c r="AL5586" t="str">
        <f>IF(AA5586="","",IFERROR(IF(ISNUMBER('Procytrat 120'!D87),'Procytrat 120'!D87,IF(ISNUMBER(SEARCH("12",'Procytrat 120'!D87)),EDATE(AB5586,12),IF(ISNUMBER(SEARCH("6",'Procytrat 120'!D87)),EDATE(AB5586,6),IF(ISNUMBER(SEARCH("3",'Procytrat 120'!D87)),EDATE(AB5586,3),DATEVALUE('Procytrat 120'!D87))))),""))</f>
        <v/>
      </c>
      <c r="AM5586" t="str">
        <f t="shared" ca="1" si="551"/>
        <v/>
      </c>
    </row>
    <row r="5587" spans="27:39" x14ac:dyDescent="0.3">
      <c r="AA5587" t="str">
        <f>IF(COUNTA('Procytrat 120'!A88,'Procytrat 120'!B88,'Procytrat 120'!C88)&gt;0,"120","")</f>
        <v/>
      </c>
      <c r="AB5587" t="str">
        <f>IFERROR(IF(ISNUMBER('Procytrat 120'!A88),'Procytrat 120'!A88,DATEVALUE('Procytrat 120'!A88)),"")</f>
        <v/>
      </c>
      <c r="AC5587" t="str">
        <f>IF(AA5587="","",'Procytrat 120'!B88)</f>
        <v/>
      </c>
      <c r="AD5587" t="str">
        <f>IF(AA5587="","",IFERROR(1*'Procytrat 120'!C88,IFERROR(_xludf.NUMBERVALUE('Procytrat 120'!C88,".",","),IFERROR(_xludf.NUMBERVALUE('Procytrat 120'!C88,",","."),0))))</f>
        <v/>
      </c>
      <c r="AE5587" t="str">
        <f>IF(AA5587="","",'Procytrat 120'!K88)</f>
        <v/>
      </c>
      <c r="AF5587">
        <f t="shared" si="546"/>
        <v>0</v>
      </c>
      <c r="AG5587" t="str">
        <f t="shared" si="547"/>
        <v/>
      </c>
      <c r="AH5587" t="str">
        <f t="shared" si="548"/>
        <v/>
      </c>
      <c r="AI5587">
        <f t="shared" si="549"/>
        <v>0</v>
      </c>
      <c r="AJ5587">
        <f t="shared" si="550"/>
        <v>0</v>
      </c>
      <c r="AK5587">
        <v>0</v>
      </c>
      <c r="AL5587" t="str">
        <f>IF(AA5587="","",IFERROR(IF(ISNUMBER('Procytrat 120'!D88),'Procytrat 120'!D88,IF(ISNUMBER(SEARCH("12",'Procytrat 120'!D88)),EDATE(AB5587,12),IF(ISNUMBER(SEARCH("6",'Procytrat 120'!D88)),EDATE(AB5587,6),IF(ISNUMBER(SEARCH("3",'Procytrat 120'!D88)),EDATE(AB5587,3),DATEVALUE('Procytrat 120'!D88))))),""))</f>
        <v/>
      </c>
      <c r="AM5587" t="str">
        <f t="shared" ca="1" si="551"/>
        <v/>
      </c>
    </row>
    <row r="5588" spans="27:39" x14ac:dyDescent="0.3">
      <c r="AA5588" t="str">
        <f>IF(COUNTA('Procytrat 120'!A89,'Procytrat 120'!B89,'Procytrat 120'!C89)&gt;0,"120","")</f>
        <v/>
      </c>
      <c r="AB5588" t="str">
        <f>IFERROR(IF(ISNUMBER('Procytrat 120'!A89),'Procytrat 120'!A89,DATEVALUE('Procytrat 120'!A89)),"")</f>
        <v/>
      </c>
      <c r="AC5588" t="str">
        <f>IF(AA5588="","",'Procytrat 120'!B89)</f>
        <v/>
      </c>
      <c r="AD5588" t="str">
        <f>IF(AA5588="","",IFERROR(1*'Procytrat 120'!C89,IFERROR(_xludf.NUMBERVALUE('Procytrat 120'!C89,".",","),IFERROR(_xludf.NUMBERVALUE('Procytrat 120'!C89,",","."),0))))</f>
        <v/>
      </c>
      <c r="AE5588" t="str">
        <f>IF(AA5588="","",'Procytrat 120'!K89)</f>
        <v/>
      </c>
      <c r="AF5588">
        <f t="shared" si="546"/>
        <v>0</v>
      </c>
      <c r="AG5588" t="str">
        <f t="shared" si="547"/>
        <v/>
      </c>
      <c r="AH5588" t="str">
        <f t="shared" si="548"/>
        <v/>
      </c>
      <c r="AI5588">
        <f t="shared" si="549"/>
        <v>0</v>
      </c>
      <c r="AJ5588">
        <f t="shared" si="550"/>
        <v>0</v>
      </c>
      <c r="AK5588">
        <v>0</v>
      </c>
      <c r="AL5588" t="str">
        <f>IF(AA5588="","",IFERROR(IF(ISNUMBER('Procytrat 120'!D89),'Procytrat 120'!D89,IF(ISNUMBER(SEARCH("12",'Procytrat 120'!D89)),EDATE(AB5588,12),IF(ISNUMBER(SEARCH("6",'Procytrat 120'!D89)),EDATE(AB5588,6),IF(ISNUMBER(SEARCH("3",'Procytrat 120'!D89)),EDATE(AB5588,3),DATEVALUE('Procytrat 120'!D89))))),""))</f>
        <v/>
      </c>
      <c r="AM5588" t="str">
        <f t="shared" ca="1" si="551"/>
        <v/>
      </c>
    </row>
    <row r="5589" spans="27:39" x14ac:dyDescent="0.3">
      <c r="AA5589" t="str">
        <f>IF(COUNTA('Procytrat 120'!A90,'Procytrat 120'!B90,'Procytrat 120'!C90)&gt;0,"120","")</f>
        <v/>
      </c>
      <c r="AB5589" t="str">
        <f>IFERROR(IF(ISNUMBER('Procytrat 120'!A90),'Procytrat 120'!A90,DATEVALUE('Procytrat 120'!A90)),"")</f>
        <v/>
      </c>
      <c r="AC5589" t="str">
        <f>IF(AA5589="","",'Procytrat 120'!B90)</f>
        <v/>
      </c>
      <c r="AD5589" t="str">
        <f>IF(AA5589="","",IFERROR(1*'Procytrat 120'!C90,IFERROR(_xludf.NUMBERVALUE('Procytrat 120'!C90,".",","),IFERROR(_xludf.NUMBERVALUE('Procytrat 120'!C90,",","."),0))))</f>
        <v/>
      </c>
      <c r="AE5589" t="str">
        <f>IF(AA5589="","",'Procytrat 120'!K90)</f>
        <v/>
      </c>
      <c r="AF5589">
        <f t="shared" si="546"/>
        <v>0</v>
      </c>
      <c r="AG5589" t="str">
        <f t="shared" si="547"/>
        <v/>
      </c>
      <c r="AH5589" t="str">
        <f t="shared" si="548"/>
        <v/>
      </c>
      <c r="AI5589">
        <f t="shared" si="549"/>
        <v>0</v>
      </c>
      <c r="AJ5589">
        <f t="shared" si="550"/>
        <v>0</v>
      </c>
      <c r="AK5589">
        <v>0</v>
      </c>
      <c r="AL5589" t="str">
        <f>IF(AA5589="","",IFERROR(IF(ISNUMBER('Procytrat 120'!D90),'Procytrat 120'!D90,IF(ISNUMBER(SEARCH("12",'Procytrat 120'!D90)),EDATE(AB5589,12),IF(ISNUMBER(SEARCH("6",'Procytrat 120'!D90)),EDATE(AB5589,6),IF(ISNUMBER(SEARCH("3",'Procytrat 120'!D90)),EDATE(AB5589,3),DATEVALUE('Procytrat 120'!D90))))),""))</f>
        <v/>
      </c>
      <c r="AM5589" t="str">
        <f t="shared" ca="1" si="551"/>
        <v/>
      </c>
    </row>
    <row r="5590" spans="27:39" x14ac:dyDescent="0.3">
      <c r="AA5590" t="str">
        <f>IF(COUNTA('Procytrat 120'!A91,'Procytrat 120'!B91,'Procytrat 120'!C91)&gt;0,"120","")</f>
        <v/>
      </c>
      <c r="AB5590" t="str">
        <f>IFERROR(IF(ISNUMBER('Procytrat 120'!A91),'Procytrat 120'!A91,DATEVALUE('Procytrat 120'!A91)),"")</f>
        <v/>
      </c>
      <c r="AC5590" t="str">
        <f>IF(AA5590="","",'Procytrat 120'!B91)</f>
        <v/>
      </c>
      <c r="AD5590" t="str">
        <f>IF(AA5590="","",IFERROR(1*'Procytrat 120'!C91,IFERROR(_xludf.NUMBERVALUE('Procytrat 120'!C91,".",","),IFERROR(_xludf.NUMBERVALUE('Procytrat 120'!C91,",","."),0))))</f>
        <v/>
      </c>
      <c r="AE5590" t="str">
        <f>IF(AA5590="","",'Procytrat 120'!K91)</f>
        <v/>
      </c>
      <c r="AF5590">
        <f t="shared" si="546"/>
        <v>0</v>
      </c>
      <c r="AG5590" t="str">
        <f t="shared" si="547"/>
        <v/>
      </c>
      <c r="AH5590" t="str">
        <f t="shared" si="548"/>
        <v/>
      </c>
      <c r="AI5590">
        <f t="shared" si="549"/>
        <v>0</v>
      </c>
      <c r="AJ5590">
        <f t="shared" si="550"/>
        <v>0</v>
      </c>
      <c r="AK5590">
        <v>0</v>
      </c>
      <c r="AL5590" t="str">
        <f>IF(AA5590="","",IFERROR(IF(ISNUMBER('Procytrat 120'!D91),'Procytrat 120'!D91,IF(ISNUMBER(SEARCH("12",'Procytrat 120'!D91)),EDATE(AB5590,12),IF(ISNUMBER(SEARCH("6",'Procytrat 120'!D91)),EDATE(AB5590,6),IF(ISNUMBER(SEARCH("3",'Procytrat 120'!D91)),EDATE(AB5590,3),DATEVALUE('Procytrat 120'!D91))))),""))</f>
        <v/>
      </c>
      <c r="AM5590" t="str">
        <f t="shared" ca="1" si="551"/>
        <v/>
      </c>
    </row>
    <row r="5591" spans="27:39" x14ac:dyDescent="0.3">
      <c r="AA5591" t="str">
        <f>IF(COUNTA('Procytrat 120'!A92,'Procytrat 120'!B92,'Procytrat 120'!C92)&gt;0,"120","")</f>
        <v/>
      </c>
      <c r="AB5591" t="str">
        <f>IFERROR(IF(ISNUMBER('Procytrat 120'!A92),'Procytrat 120'!A92,DATEVALUE('Procytrat 120'!A92)),"")</f>
        <v/>
      </c>
      <c r="AC5591" t="str">
        <f>IF(AA5591="","",'Procytrat 120'!B92)</f>
        <v/>
      </c>
      <c r="AD5591" t="str">
        <f>IF(AA5591="","",IFERROR(1*'Procytrat 120'!C92,IFERROR(_xludf.NUMBERVALUE('Procytrat 120'!C92,".",","),IFERROR(_xludf.NUMBERVALUE('Procytrat 120'!C92,",","."),0))))</f>
        <v/>
      </c>
      <c r="AE5591" t="str">
        <f>IF(AA5591="","",'Procytrat 120'!K92)</f>
        <v/>
      </c>
      <c r="AF5591">
        <f t="shared" si="546"/>
        <v>0</v>
      </c>
      <c r="AG5591" t="str">
        <f t="shared" si="547"/>
        <v/>
      </c>
      <c r="AH5591" t="str">
        <f t="shared" si="548"/>
        <v/>
      </c>
      <c r="AI5591">
        <f t="shared" si="549"/>
        <v>0</v>
      </c>
      <c r="AJ5591">
        <f t="shared" si="550"/>
        <v>0</v>
      </c>
      <c r="AK5591">
        <v>0</v>
      </c>
      <c r="AL5591" t="str">
        <f>IF(AA5591="","",IFERROR(IF(ISNUMBER('Procytrat 120'!D92),'Procytrat 120'!D92,IF(ISNUMBER(SEARCH("12",'Procytrat 120'!D92)),EDATE(AB5591,12),IF(ISNUMBER(SEARCH("6",'Procytrat 120'!D92)),EDATE(AB5591,6),IF(ISNUMBER(SEARCH("3",'Procytrat 120'!D92)),EDATE(AB5591,3),DATEVALUE('Procytrat 120'!D92))))),""))</f>
        <v/>
      </c>
      <c r="AM5591" t="str">
        <f t="shared" ca="1" si="551"/>
        <v/>
      </c>
    </row>
    <row r="5592" spans="27:39" x14ac:dyDescent="0.3">
      <c r="AA5592" t="str">
        <f>IF(COUNTA('Procytrat 120'!A93,'Procytrat 120'!B93,'Procytrat 120'!C93)&gt;0,"120","")</f>
        <v/>
      </c>
      <c r="AB5592" t="str">
        <f>IFERROR(IF(ISNUMBER('Procytrat 120'!A93),'Procytrat 120'!A93,DATEVALUE('Procytrat 120'!A93)),"")</f>
        <v/>
      </c>
      <c r="AC5592" t="str">
        <f>IF(AA5592="","",'Procytrat 120'!B93)</f>
        <v/>
      </c>
      <c r="AD5592" t="str">
        <f>IF(AA5592="","",IFERROR(1*'Procytrat 120'!C93,IFERROR(_xludf.NUMBERVALUE('Procytrat 120'!C93,".",","),IFERROR(_xludf.NUMBERVALUE('Procytrat 120'!C93,",","."),0))))</f>
        <v/>
      </c>
      <c r="AE5592" t="str">
        <f>IF(AA5592="","",'Procytrat 120'!K93)</f>
        <v/>
      </c>
      <c r="AF5592">
        <f t="shared" si="546"/>
        <v>0</v>
      </c>
      <c r="AG5592" t="str">
        <f t="shared" si="547"/>
        <v/>
      </c>
      <c r="AH5592" t="str">
        <f t="shared" si="548"/>
        <v/>
      </c>
      <c r="AI5592">
        <f t="shared" si="549"/>
        <v>0</v>
      </c>
      <c r="AJ5592">
        <f t="shared" si="550"/>
        <v>0</v>
      </c>
      <c r="AK5592">
        <v>0</v>
      </c>
      <c r="AL5592" t="str">
        <f>IF(AA5592="","",IFERROR(IF(ISNUMBER('Procytrat 120'!D93),'Procytrat 120'!D93,IF(ISNUMBER(SEARCH("12",'Procytrat 120'!D93)),EDATE(AB5592,12),IF(ISNUMBER(SEARCH("6",'Procytrat 120'!D93)),EDATE(AB5592,6),IF(ISNUMBER(SEARCH("3",'Procytrat 120'!D93)),EDATE(AB5592,3),DATEVALUE('Procytrat 120'!D93))))),""))</f>
        <v/>
      </c>
      <c r="AM5592" t="str">
        <f t="shared" ca="1" si="551"/>
        <v/>
      </c>
    </row>
    <row r="5593" spans="27:39" x14ac:dyDescent="0.3">
      <c r="AA5593" t="str">
        <f>IF(COUNTA('Procytrat 120'!A94,'Procytrat 120'!B94,'Procytrat 120'!C94)&gt;0,"120","")</f>
        <v/>
      </c>
      <c r="AB5593" t="str">
        <f>IFERROR(IF(ISNUMBER('Procytrat 120'!A94),'Procytrat 120'!A94,DATEVALUE('Procytrat 120'!A94)),"")</f>
        <v/>
      </c>
      <c r="AC5593" t="str">
        <f>IF(AA5593="","",'Procytrat 120'!B94)</f>
        <v/>
      </c>
      <c r="AD5593" t="str">
        <f>IF(AA5593="","",IFERROR(1*'Procytrat 120'!C94,IFERROR(_xludf.NUMBERVALUE('Procytrat 120'!C94,".",","),IFERROR(_xludf.NUMBERVALUE('Procytrat 120'!C94,",","."),0))))</f>
        <v/>
      </c>
      <c r="AE5593" t="str">
        <f>IF(AA5593="","",'Procytrat 120'!K94)</f>
        <v/>
      </c>
      <c r="AF5593">
        <f t="shared" si="546"/>
        <v>0</v>
      </c>
      <c r="AG5593" t="str">
        <f t="shared" si="547"/>
        <v/>
      </c>
      <c r="AH5593" t="str">
        <f t="shared" si="548"/>
        <v/>
      </c>
      <c r="AI5593">
        <f t="shared" si="549"/>
        <v>0</v>
      </c>
      <c r="AJ5593">
        <f t="shared" si="550"/>
        <v>0</v>
      </c>
      <c r="AK5593">
        <v>0</v>
      </c>
      <c r="AL5593" t="str">
        <f>IF(AA5593="","",IFERROR(IF(ISNUMBER('Procytrat 120'!D94),'Procytrat 120'!D94,IF(ISNUMBER(SEARCH("12",'Procytrat 120'!D94)),EDATE(AB5593,12),IF(ISNUMBER(SEARCH("6",'Procytrat 120'!D94)),EDATE(AB5593,6),IF(ISNUMBER(SEARCH("3",'Procytrat 120'!D94)),EDATE(AB5593,3),DATEVALUE('Procytrat 120'!D94))))),""))</f>
        <v/>
      </c>
      <c r="AM5593" t="str">
        <f t="shared" ca="1" si="551"/>
        <v/>
      </c>
    </row>
    <row r="5594" spans="27:39" x14ac:dyDescent="0.3">
      <c r="AA5594" t="str">
        <f>IF(COUNTA('Procytrat 120'!A95,'Procytrat 120'!B95,'Procytrat 120'!C95)&gt;0,"120","")</f>
        <v/>
      </c>
      <c r="AB5594" t="str">
        <f>IFERROR(IF(ISNUMBER('Procytrat 120'!A95),'Procytrat 120'!A95,DATEVALUE('Procytrat 120'!A95)),"")</f>
        <v/>
      </c>
      <c r="AC5594" t="str">
        <f>IF(AA5594="","",'Procytrat 120'!B95)</f>
        <v/>
      </c>
      <c r="AD5594" t="str">
        <f>IF(AA5594="","",IFERROR(1*'Procytrat 120'!C95,IFERROR(_xludf.NUMBERVALUE('Procytrat 120'!C95,".",","),IFERROR(_xludf.NUMBERVALUE('Procytrat 120'!C95,",","."),0))))</f>
        <v/>
      </c>
      <c r="AE5594" t="str">
        <f>IF(AA5594="","",'Procytrat 120'!K95)</f>
        <v/>
      </c>
      <c r="AF5594">
        <f t="shared" si="546"/>
        <v>0</v>
      </c>
      <c r="AG5594" t="str">
        <f t="shared" si="547"/>
        <v/>
      </c>
      <c r="AH5594" t="str">
        <f t="shared" si="548"/>
        <v/>
      </c>
      <c r="AI5594">
        <f t="shared" si="549"/>
        <v>0</v>
      </c>
      <c r="AJ5594">
        <f t="shared" si="550"/>
        <v>0</v>
      </c>
      <c r="AK5594">
        <v>0</v>
      </c>
      <c r="AL5594" t="str">
        <f>IF(AA5594="","",IFERROR(IF(ISNUMBER('Procytrat 120'!D95),'Procytrat 120'!D95,IF(ISNUMBER(SEARCH("12",'Procytrat 120'!D95)),EDATE(AB5594,12),IF(ISNUMBER(SEARCH("6",'Procytrat 120'!D95)),EDATE(AB5594,6),IF(ISNUMBER(SEARCH("3",'Procytrat 120'!D95)),EDATE(AB5594,3),DATEVALUE('Procytrat 120'!D95))))),""))</f>
        <v/>
      </c>
      <c r="AM5594" t="str">
        <f t="shared" ca="1" si="551"/>
        <v/>
      </c>
    </row>
    <row r="5595" spans="27:39" x14ac:dyDescent="0.3">
      <c r="AA5595" t="str">
        <f>IF(COUNTA('Procytrat 120'!A96,'Procytrat 120'!B96,'Procytrat 120'!C96)&gt;0,"120","")</f>
        <v/>
      </c>
      <c r="AB5595" t="str">
        <f>IFERROR(IF(ISNUMBER('Procytrat 120'!A96),'Procytrat 120'!A96,DATEVALUE('Procytrat 120'!A96)),"")</f>
        <v/>
      </c>
      <c r="AC5595" t="str">
        <f>IF(AA5595="","",'Procytrat 120'!B96)</f>
        <v/>
      </c>
      <c r="AD5595" t="str">
        <f>IF(AA5595="","",IFERROR(1*'Procytrat 120'!C96,IFERROR(_xludf.NUMBERVALUE('Procytrat 120'!C96,".",","),IFERROR(_xludf.NUMBERVALUE('Procytrat 120'!C96,",","."),0))))</f>
        <v/>
      </c>
      <c r="AE5595" t="str">
        <f>IF(AA5595="","",'Procytrat 120'!K96)</f>
        <v/>
      </c>
      <c r="AF5595">
        <f t="shared" si="546"/>
        <v>0</v>
      </c>
      <c r="AG5595" t="str">
        <f t="shared" si="547"/>
        <v/>
      </c>
      <c r="AH5595" t="str">
        <f t="shared" si="548"/>
        <v/>
      </c>
      <c r="AI5595">
        <f t="shared" si="549"/>
        <v>0</v>
      </c>
      <c r="AJ5595">
        <f t="shared" si="550"/>
        <v>0</v>
      </c>
      <c r="AK5595">
        <v>0</v>
      </c>
      <c r="AL5595" t="str">
        <f>IF(AA5595="","",IFERROR(IF(ISNUMBER('Procytrat 120'!D96),'Procytrat 120'!D96,IF(ISNUMBER(SEARCH("12",'Procytrat 120'!D96)),EDATE(AB5595,12),IF(ISNUMBER(SEARCH("6",'Procytrat 120'!D96)),EDATE(AB5595,6),IF(ISNUMBER(SEARCH("3",'Procytrat 120'!D96)),EDATE(AB5595,3),DATEVALUE('Procytrat 120'!D96))))),""))</f>
        <v/>
      </c>
      <c r="AM5595" t="str">
        <f t="shared" ca="1" si="551"/>
        <v/>
      </c>
    </row>
    <row r="5596" spans="27:39" x14ac:dyDescent="0.3">
      <c r="AA5596" t="str">
        <f>IF(COUNTA('Procytrat 120'!A97,'Procytrat 120'!B97,'Procytrat 120'!C97)&gt;0,"120","")</f>
        <v/>
      </c>
      <c r="AB5596" t="str">
        <f>IFERROR(IF(ISNUMBER('Procytrat 120'!A97),'Procytrat 120'!A97,DATEVALUE('Procytrat 120'!A97)),"")</f>
        <v/>
      </c>
      <c r="AC5596" t="str">
        <f>IF(AA5596="","",'Procytrat 120'!B97)</f>
        <v/>
      </c>
      <c r="AD5596" t="str">
        <f>IF(AA5596="","",IFERROR(1*'Procytrat 120'!C97,IFERROR(_xludf.NUMBERVALUE('Procytrat 120'!C97,".",","),IFERROR(_xludf.NUMBERVALUE('Procytrat 120'!C97,",","."),0))))</f>
        <v/>
      </c>
      <c r="AE5596" t="str">
        <f>IF(AA5596="","",'Procytrat 120'!K97)</f>
        <v/>
      </c>
      <c r="AF5596">
        <f t="shared" si="546"/>
        <v>0</v>
      </c>
      <c r="AG5596" t="str">
        <f t="shared" si="547"/>
        <v/>
      </c>
      <c r="AH5596" t="str">
        <f t="shared" si="548"/>
        <v/>
      </c>
      <c r="AI5596">
        <f t="shared" si="549"/>
        <v>0</v>
      </c>
      <c r="AJ5596">
        <f t="shared" si="550"/>
        <v>0</v>
      </c>
      <c r="AK5596">
        <v>0</v>
      </c>
      <c r="AL5596" t="str">
        <f>IF(AA5596="","",IFERROR(IF(ISNUMBER('Procytrat 120'!D97),'Procytrat 120'!D97,IF(ISNUMBER(SEARCH("12",'Procytrat 120'!D97)),EDATE(AB5596,12),IF(ISNUMBER(SEARCH("6",'Procytrat 120'!D97)),EDATE(AB5596,6),IF(ISNUMBER(SEARCH("3",'Procytrat 120'!D97)),EDATE(AB5596,3),DATEVALUE('Procytrat 120'!D97))))),""))</f>
        <v/>
      </c>
      <c r="AM5596" t="str">
        <f t="shared" ca="1" si="551"/>
        <v/>
      </c>
    </row>
    <row r="5597" spans="27:39" x14ac:dyDescent="0.3">
      <c r="AA5597" t="str">
        <f>IF(COUNTA('Procytrat 120'!A98,'Procytrat 120'!B98,'Procytrat 120'!C98)&gt;0,"120","")</f>
        <v/>
      </c>
      <c r="AB5597" t="str">
        <f>IFERROR(IF(ISNUMBER('Procytrat 120'!A98),'Procytrat 120'!A98,DATEVALUE('Procytrat 120'!A98)),"")</f>
        <v/>
      </c>
      <c r="AC5597" t="str">
        <f>IF(AA5597="","",'Procytrat 120'!B98)</f>
        <v/>
      </c>
      <c r="AD5597" t="str">
        <f>IF(AA5597="","",IFERROR(1*'Procytrat 120'!C98,IFERROR(_xludf.NUMBERVALUE('Procytrat 120'!C98,".",","),IFERROR(_xludf.NUMBERVALUE('Procytrat 120'!C98,",","."),0))))</f>
        <v/>
      </c>
      <c r="AE5597" t="str">
        <f>IF(AA5597="","",'Procytrat 120'!K98)</f>
        <v/>
      </c>
      <c r="AF5597">
        <f t="shared" si="546"/>
        <v>0</v>
      </c>
      <c r="AG5597" t="str">
        <f t="shared" si="547"/>
        <v/>
      </c>
      <c r="AH5597" t="str">
        <f t="shared" si="548"/>
        <v/>
      </c>
      <c r="AI5597">
        <f t="shared" si="549"/>
        <v>0</v>
      </c>
      <c r="AJ5597">
        <f t="shared" si="550"/>
        <v>0</v>
      </c>
      <c r="AK5597">
        <v>0</v>
      </c>
      <c r="AL5597" t="str">
        <f>IF(AA5597="","",IFERROR(IF(ISNUMBER('Procytrat 120'!D98),'Procytrat 120'!D98,IF(ISNUMBER(SEARCH("12",'Procytrat 120'!D98)),EDATE(AB5597,12),IF(ISNUMBER(SEARCH("6",'Procytrat 120'!D98)),EDATE(AB5597,6),IF(ISNUMBER(SEARCH("3",'Procytrat 120'!D98)),EDATE(AB5597,3),DATEVALUE('Procytrat 120'!D98))))),""))</f>
        <v/>
      </c>
      <c r="AM5597" t="str">
        <f t="shared" ca="1" si="551"/>
        <v/>
      </c>
    </row>
    <row r="5598" spans="27:39" x14ac:dyDescent="0.3">
      <c r="AA5598" t="str">
        <f>IF(COUNTA('Procytrat 120'!A99,'Procytrat 120'!B99,'Procytrat 120'!C99)&gt;0,"120","")</f>
        <v/>
      </c>
      <c r="AB5598" t="str">
        <f>IFERROR(IF(ISNUMBER('Procytrat 120'!A99),'Procytrat 120'!A99,DATEVALUE('Procytrat 120'!A99)),"")</f>
        <v/>
      </c>
      <c r="AC5598" t="str">
        <f>IF(AA5598="","",'Procytrat 120'!B99)</f>
        <v/>
      </c>
      <c r="AD5598" t="str">
        <f>IF(AA5598="","",IFERROR(1*'Procytrat 120'!C99,IFERROR(_xludf.NUMBERVALUE('Procytrat 120'!C99,".",","),IFERROR(_xludf.NUMBERVALUE('Procytrat 120'!C99,",","."),0))))</f>
        <v/>
      </c>
      <c r="AE5598" t="str">
        <f>IF(AA5598="","",'Procytrat 120'!K99)</f>
        <v/>
      </c>
      <c r="AF5598">
        <f t="shared" si="546"/>
        <v>0</v>
      </c>
      <c r="AG5598" t="str">
        <f t="shared" si="547"/>
        <v/>
      </c>
      <c r="AH5598" t="str">
        <f t="shared" si="548"/>
        <v/>
      </c>
      <c r="AI5598">
        <f t="shared" si="549"/>
        <v>0</v>
      </c>
      <c r="AJ5598">
        <f t="shared" si="550"/>
        <v>0</v>
      </c>
      <c r="AK5598">
        <v>0</v>
      </c>
      <c r="AL5598" t="str">
        <f>IF(AA5598="","",IFERROR(IF(ISNUMBER('Procytrat 120'!D99),'Procytrat 120'!D99,IF(ISNUMBER(SEARCH("12",'Procytrat 120'!D99)),EDATE(AB5598,12),IF(ISNUMBER(SEARCH("6",'Procytrat 120'!D99)),EDATE(AB5598,6),IF(ISNUMBER(SEARCH("3",'Procytrat 120'!D99)),EDATE(AB5598,3),DATEVALUE('Procytrat 120'!D99))))),""))</f>
        <v/>
      </c>
      <c r="AM5598" t="str">
        <f t="shared" ca="1" si="551"/>
        <v/>
      </c>
    </row>
    <row r="5599" spans="27:39" x14ac:dyDescent="0.3">
      <c r="AA5599" t="str">
        <f>IF(COUNTA('Procytrat 120'!A100,'Procytrat 120'!B100,'Procytrat 120'!C100)&gt;0,"120","")</f>
        <v/>
      </c>
      <c r="AB5599" t="str">
        <f>IFERROR(IF(ISNUMBER('Procytrat 120'!A100),'Procytrat 120'!A100,DATEVALUE('Procytrat 120'!A100)),"")</f>
        <v/>
      </c>
      <c r="AC5599" t="str">
        <f>IF(AA5599="","",'Procytrat 120'!B100)</f>
        <v/>
      </c>
      <c r="AD5599" t="str">
        <f>IF(AA5599="","",IFERROR(1*'Procytrat 120'!C100,IFERROR(_xludf.NUMBERVALUE('Procytrat 120'!C100,".",","),IFERROR(_xludf.NUMBERVALUE('Procytrat 120'!C100,",","."),0))))</f>
        <v/>
      </c>
      <c r="AE5599" t="str">
        <f>IF(AA5599="","",'Procytrat 120'!K100)</f>
        <v/>
      </c>
      <c r="AF5599">
        <f t="shared" si="546"/>
        <v>0</v>
      </c>
      <c r="AG5599" t="str">
        <f t="shared" si="547"/>
        <v/>
      </c>
      <c r="AH5599" t="str">
        <f t="shared" si="548"/>
        <v/>
      </c>
      <c r="AI5599">
        <f t="shared" si="549"/>
        <v>0</v>
      </c>
      <c r="AJ5599">
        <f t="shared" si="550"/>
        <v>0</v>
      </c>
      <c r="AK5599">
        <v>0</v>
      </c>
      <c r="AL5599" t="str">
        <f>IF(AA5599="","",IFERROR(IF(ISNUMBER('Procytrat 120'!D100),'Procytrat 120'!D100,IF(ISNUMBER(SEARCH("12",'Procytrat 120'!D100)),EDATE(AB5599,12),IF(ISNUMBER(SEARCH("6",'Procytrat 120'!D100)),EDATE(AB5599,6),IF(ISNUMBER(SEARCH("3",'Procytrat 120'!D100)),EDATE(AB5599,3),DATEVALUE('Procytrat 120'!D100))))),""))</f>
        <v/>
      </c>
      <c r="AM5599" t="str">
        <f t="shared" ca="1" si="551"/>
        <v/>
      </c>
    </row>
    <row r="5600" spans="27:39" x14ac:dyDescent="0.3">
      <c r="AA5600" t="str">
        <f>IF(COUNTA('Procytrat 120'!A101,'Procytrat 120'!B101,'Procytrat 120'!C101)&gt;0,"120","")</f>
        <v/>
      </c>
      <c r="AB5600" t="str">
        <f>IFERROR(IF(ISNUMBER('Procytrat 120'!A101),'Procytrat 120'!A101,DATEVALUE('Procytrat 120'!A101)),"")</f>
        <v/>
      </c>
      <c r="AC5600" t="str">
        <f>IF(AA5600="","",'Procytrat 120'!B101)</f>
        <v/>
      </c>
      <c r="AD5600" t="str">
        <f>IF(AA5600="","",IFERROR(1*'Procytrat 120'!C101,IFERROR(_xludf.NUMBERVALUE('Procytrat 120'!C101,".",","),IFERROR(_xludf.NUMBERVALUE('Procytrat 120'!C101,",","."),0))))</f>
        <v/>
      </c>
      <c r="AE5600" t="str">
        <f>IF(AA5600="","",'Procytrat 120'!K101)</f>
        <v/>
      </c>
      <c r="AF5600">
        <f t="shared" si="546"/>
        <v>0</v>
      </c>
      <c r="AG5600" t="str">
        <f t="shared" si="547"/>
        <v/>
      </c>
      <c r="AH5600" t="str">
        <f t="shared" si="548"/>
        <v/>
      </c>
      <c r="AI5600">
        <f t="shared" si="549"/>
        <v>0</v>
      </c>
      <c r="AJ5600">
        <f t="shared" si="550"/>
        <v>0</v>
      </c>
      <c r="AK5600">
        <v>0</v>
      </c>
      <c r="AL5600" t="str">
        <f>IF(AA5600="","",IFERROR(IF(ISNUMBER('Procytrat 120'!D101),'Procytrat 120'!D101,IF(ISNUMBER(SEARCH("12",'Procytrat 120'!D101)),EDATE(AB5600,12),IF(ISNUMBER(SEARCH("6",'Procytrat 120'!D101)),EDATE(AB5600,6),IF(ISNUMBER(SEARCH("3",'Procytrat 120'!D101)),EDATE(AB5600,3),DATEVALUE('Procytrat 120'!D101))))),""))</f>
        <v/>
      </c>
      <c r="AM5600" t="str">
        <f t="shared" ca="1" si="551"/>
        <v/>
      </c>
    </row>
    <row r="5601" spans="27:39" x14ac:dyDescent="0.3">
      <c r="AA5601" t="str">
        <f>IF(COUNTA('Procytrat 120'!A102,'Procytrat 120'!B102,'Procytrat 120'!C102)&gt;0,"120","")</f>
        <v/>
      </c>
      <c r="AB5601" t="str">
        <f>IFERROR(IF(ISNUMBER('Procytrat 120'!A102),'Procytrat 120'!A102,DATEVALUE('Procytrat 120'!A102)),"")</f>
        <v/>
      </c>
      <c r="AC5601" t="str">
        <f>IF(AA5601="","",'Procytrat 120'!B102)</f>
        <v/>
      </c>
      <c r="AD5601" t="str">
        <f>IF(AA5601="","",IFERROR(1*'Procytrat 120'!C102,IFERROR(_xludf.NUMBERVALUE('Procytrat 120'!C102,".",","),IFERROR(_xludf.NUMBERVALUE('Procytrat 120'!C102,",","."),0))))</f>
        <v/>
      </c>
      <c r="AE5601" t="str">
        <f>IF(AA5601="","",'Procytrat 120'!K102)</f>
        <v/>
      </c>
      <c r="AF5601">
        <f t="shared" si="546"/>
        <v>0</v>
      </c>
      <c r="AG5601" t="str">
        <f t="shared" si="547"/>
        <v/>
      </c>
      <c r="AH5601" t="str">
        <f t="shared" si="548"/>
        <v/>
      </c>
      <c r="AI5601">
        <f t="shared" si="549"/>
        <v>0</v>
      </c>
      <c r="AJ5601">
        <f t="shared" si="550"/>
        <v>0</v>
      </c>
      <c r="AK5601">
        <v>0</v>
      </c>
      <c r="AL5601" t="str">
        <f>IF(AA5601="","",IFERROR(IF(ISNUMBER('Procytrat 120'!D102),'Procytrat 120'!D102,IF(ISNUMBER(SEARCH("12",'Procytrat 120'!D102)),EDATE(AB5601,12),IF(ISNUMBER(SEARCH("6",'Procytrat 120'!D102)),EDATE(AB5601,6),IF(ISNUMBER(SEARCH("3",'Procytrat 120'!D102)),EDATE(AB5601,3),DATEVALUE('Procytrat 120'!D102))))),""))</f>
        <v/>
      </c>
      <c r="AM5601" t="str">
        <f t="shared" ca="1" si="551"/>
        <v/>
      </c>
    </row>
    <row r="5602" spans="27:39" x14ac:dyDescent="0.3">
      <c r="AA5602" t="str">
        <f>IF(COUNTA('Procytrat 120'!A103,'Procytrat 120'!B103,'Procytrat 120'!C103)&gt;0,"120","")</f>
        <v/>
      </c>
      <c r="AB5602" t="str">
        <f>IFERROR(IF(ISNUMBER('Procytrat 120'!A103),'Procytrat 120'!A103,DATEVALUE('Procytrat 120'!A103)),"")</f>
        <v/>
      </c>
      <c r="AC5602" t="str">
        <f>IF(AA5602="","",'Procytrat 120'!B103)</f>
        <v/>
      </c>
      <c r="AD5602" t="str">
        <f>IF(AA5602="","",IFERROR(1*'Procytrat 120'!C103,IFERROR(_xludf.NUMBERVALUE('Procytrat 120'!C103,".",","),IFERROR(_xludf.NUMBERVALUE('Procytrat 120'!C103,",","."),0))))</f>
        <v/>
      </c>
      <c r="AE5602" t="str">
        <f>IF(AA5602="","",'Procytrat 120'!K103)</f>
        <v/>
      </c>
      <c r="AF5602">
        <f t="shared" si="546"/>
        <v>0</v>
      </c>
      <c r="AG5602" t="str">
        <f t="shared" si="547"/>
        <v/>
      </c>
      <c r="AH5602" t="str">
        <f t="shared" si="548"/>
        <v/>
      </c>
      <c r="AI5602">
        <f t="shared" si="549"/>
        <v>0</v>
      </c>
      <c r="AJ5602">
        <f t="shared" si="550"/>
        <v>0</v>
      </c>
      <c r="AK5602">
        <v>0</v>
      </c>
      <c r="AL5602" t="str">
        <f>IF(AA5602="","",IFERROR(IF(ISNUMBER('Procytrat 120'!D103),'Procytrat 120'!D103,IF(ISNUMBER(SEARCH("12",'Procytrat 120'!D103)),EDATE(AB5602,12),IF(ISNUMBER(SEARCH("6",'Procytrat 120'!D103)),EDATE(AB5602,6),IF(ISNUMBER(SEARCH("3",'Procytrat 120'!D103)),EDATE(AB5602,3),DATEVALUE('Procytrat 120'!D103))))),""))</f>
        <v/>
      </c>
      <c r="AM5602" t="str">
        <f t="shared" ca="1" si="551"/>
        <v/>
      </c>
    </row>
    <row r="5603" spans="27:39" x14ac:dyDescent="0.3">
      <c r="AA5603" t="str">
        <f>IF(COUNTA('Procytrat 120'!A104,'Procytrat 120'!B104,'Procytrat 120'!C104)&gt;0,"120","")</f>
        <v/>
      </c>
      <c r="AB5603" t="str">
        <f>IFERROR(IF(ISNUMBER('Procytrat 120'!A104),'Procytrat 120'!A104,DATEVALUE('Procytrat 120'!A104)),"")</f>
        <v/>
      </c>
      <c r="AC5603" t="str">
        <f>IF(AA5603="","",'Procytrat 120'!B104)</f>
        <v/>
      </c>
      <c r="AD5603" t="str">
        <f>IF(AA5603="","",IFERROR(1*'Procytrat 120'!C104,IFERROR(_xludf.NUMBERVALUE('Procytrat 120'!C104,".",","),IFERROR(_xludf.NUMBERVALUE('Procytrat 120'!C104,",","."),0))))</f>
        <v/>
      </c>
      <c r="AE5603" t="str">
        <f>IF(AA5603="","",'Procytrat 120'!K104)</f>
        <v/>
      </c>
      <c r="AF5603">
        <f t="shared" si="546"/>
        <v>0</v>
      </c>
      <c r="AG5603" t="str">
        <f t="shared" si="547"/>
        <v/>
      </c>
      <c r="AH5603" t="str">
        <f t="shared" si="548"/>
        <v/>
      </c>
      <c r="AI5603">
        <f t="shared" si="549"/>
        <v>0</v>
      </c>
      <c r="AJ5603">
        <f t="shared" si="550"/>
        <v>0</v>
      </c>
      <c r="AK5603">
        <v>0</v>
      </c>
      <c r="AL5603" t="str">
        <f>IF(AA5603="","",IFERROR(IF(ISNUMBER('Procytrat 120'!D104),'Procytrat 120'!D104,IF(ISNUMBER(SEARCH("12",'Procytrat 120'!D104)),EDATE(AB5603,12),IF(ISNUMBER(SEARCH("6",'Procytrat 120'!D104)),EDATE(AB5603,6),IF(ISNUMBER(SEARCH("3",'Procytrat 120'!D104)),EDATE(AB5603,3),DATEVALUE('Procytrat 120'!D104))))),""))</f>
        <v/>
      </c>
      <c r="AM5603" t="str">
        <f t="shared" ca="1" si="551"/>
        <v/>
      </c>
    </row>
    <row r="5604" spans="27:39" x14ac:dyDescent="0.3">
      <c r="AA5604" t="str">
        <f>IF(COUNTA('Procytrat 120'!A105,'Procytrat 120'!B105,'Procytrat 120'!C105)&gt;0,"120","")</f>
        <v/>
      </c>
      <c r="AB5604" t="str">
        <f>IFERROR(IF(ISNUMBER('Procytrat 120'!A105),'Procytrat 120'!A105,DATEVALUE('Procytrat 120'!A105)),"")</f>
        <v/>
      </c>
      <c r="AC5604" t="str">
        <f>IF(AA5604="","",'Procytrat 120'!B105)</f>
        <v/>
      </c>
      <c r="AD5604" t="str">
        <f>IF(AA5604="","",IFERROR(1*'Procytrat 120'!C105,IFERROR(_xludf.NUMBERVALUE('Procytrat 120'!C105,".",","),IFERROR(_xludf.NUMBERVALUE('Procytrat 120'!C105,",","."),0))))</f>
        <v/>
      </c>
      <c r="AE5604" t="str">
        <f>IF(AA5604="","",'Procytrat 120'!K105)</f>
        <v/>
      </c>
      <c r="AF5604">
        <f t="shared" si="546"/>
        <v>0</v>
      </c>
      <c r="AG5604" t="str">
        <f t="shared" si="547"/>
        <v/>
      </c>
      <c r="AH5604" t="str">
        <f t="shared" si="548"/>
        <v/>
      </c>
      <c r="AI5604">
        <f t="shared" si="549"/>
        <v>0</v>
      </c>
      <c r="AJ5604">
        <f t="shared" si="550"/>
        <v>0</v>
      </c>
      <c r="AK5604">
        <v>0</v>
      </c>
      <c r="AL5604" t="str">
        <f>IF(AA5604="","",IFERROR(IF(ISNUMBER('Procytrat 120'!D105),'Procytrat 120'!D105,IF(ISNUMBER(SEARCH("12",'Procytrat 120'!D105)),EDATE(AB5604,12),IF(ISNUMBER(SEARCH("6",'Procytrat 120'!D105)),EDATE(AB5604,6),IF(ISNUMBER(SEARCH("3",'Procytrat 120'!D105)),EDATE(AB5604,3),DATEVALUE('Procytrat 120'!D105))))),""))</f>
        <v/>
      </c>
      <c r="AM5604" t="str">
        <f t="shared" ca="1" si="551"/>
        <v/>
      </c>
    </row>
    <row r="5605" spans="27:39" x14ac:dyDescent="0.3">
      <c r="AA5605" t="str">
        <f>IF(COUNTA('Procytrat 120'!A106,'Procytrat 120'!B106,'Procytrat 120'!C106)&gt;0,"120","")</f>
        <v/>
      </c>
      <c r="AB5605" t="str">
        <f>IFERROR(IF(ISNUMBER('Procytrat 120'!A106),'Procytrat 120'!A106,DATEVALUE('Procytrat 120'!A106)),"")</f>
        <v/>
      </c>
      <c r="AC5605" t="str">
        <f>IF(AA5605="","",'Procytrat 120'!B106)</f>
        <v/>
      </c>
      <c r="AD5605" t="str">
        <f>IF(AA5605="","",IFERROR(1*'Procytrat 120'!C106,IFERROR(_xludf.NUMBERVALUE('Procytrat 120'!C106,".",","),IFERROR(_xludf.NUMBERVALUE('Procytrat 120'!C106,",","."),0))))</f>
        <v/>
      </c>
      <c r="AE5605" t="str">
        <f>IF(AA5605="","",'Procytrat 120'!K106)</f>
        <v/>
      </c>
      <c r="AF5605">
        <f t="shared" si="546"/>
        <v>0</v>
      </c>
      <c r="AG5605" t="str">
        <f t="shared" si="547"/>
        <v/>
      </c>
      <c r="AH5605" t="str">
        <f t="shared" si="548"/>
        <v/>
      </c>
      <c r="AI5605">
        <f t="shared" si="549"/>
        <v>0</v>
      </c>
      <c r="AJ5605">
        <f t="shared" si="550"/>
        <v>0</v>
      </c>
      <c r="AK5605">
        <v>0</v>
      </c>
      <c r="AL5605" t="str">
        <f>IF(AA5605="","",IFERROR(IF(ISNUMBER('Procytrat 120'!D106),'Procytrat 120'!D106,IF(ISNUMBER(SEARCH("12",'Procytrat 120'!D106)),EDATE(AB5605,12),IF(ISNUMBER(SEARCH("6",'Procytrat 120'!D106)),EDATE(AB5605,6),IF(ISNUMBER(SEARCH("3",'Procytrat 120'!D106)),EDATE(AB5605,3),DATEVALUE('Procytrat 120'!D106))))),""))</f>
        <v/>
      </c>
      <c r="AM5605" t="str">
        <f t="shared" ca="1" si="551"/>
        <v/>
      </c>
    </row>
    <row r="5606" spans="27:39" x14ac:dyDescent="0.3">
      <c r="AA5606" t="str">
        <f>IF(COUNTA('Procytrat 120'!A107,'Procytrat 120'!B107,'Procytrat 120'!C107)&gt;0,"120","")</f>
        <v/>
      </c>
      <c r="AB5606" t="str">
        <f>IFERROR(IF(ISNUMBER('Procytrat 120'!A107),'Procytrat 120'!A107,DATEVALUE('Procytrat 120'!A107)),"")</f>
        <v/>
      </c>
      <c r="AC5606" t="str">
        <f>IF(AA5606="","",'Procytrat 120'!B107)</f>
        <v/>
      </c>
      <c r="AD5606" t="str">
        <f>IF(AA5606="","",IFERROR(1*'Procytrat 120'!C107,IFERROR(_xludf.NUMBERVALUE('Procytrat 120'!C107,".",","),IFERROR(_xludf.NUMBERVALUE('Procytrat 120'!C107,",","."),0))))</f>
        <v/>
      </c>
      <c r="AE5606" t="str">
        <f>IF(AA5606="","",'Procytrat 120'!K107)</f>
        <v/>
      </c>
      <c r="AF5606">
        <f t="shared" si="546"/>
        <v>0</v>
      </c>
      <c r="AG5606" t="str">
        <f t="shared" si="547"/>
        <v/>
      </c>
      <c r="AH5606" t="str">
        <f t="shared" si="548"/>
        <v/>
      </c>
      <c r="AI5606">
        <f t="shared" si="549"/>
        <v>0</v>
      </c>
      <c r="AJ5606">
        <f t="shared" si="550"/>
        <v>0</v>
      </c>
      <c r="AK5606">
        <v>0</v>
      </c>
      <c r="AL5606" t="str">
        <f>IF(AA5606="","",IFERROR(IF(ISNUMBER('Procytrat 120'!D107),'Procytrat 120'!D107,IF(ISNUMBER(SEARCH("12",'Procytrat 120'!D107)),EDATE(AB5606,12),IF(ISNUMBER(SEARCH("6",'Procytrat 120'!D107)),EDATE(AB5606,6),IF(ISNUMBER(SEARCH("3",'Procytrat 120'!D107)),EDATE(AB5606,3),DATEVALUE('Procytrat 120'!D107))))),""))</f>
        <v/>
      </c>
      <c r="AM5606" t="str">
        <f t="shared" ca="1" si="551"/>
        <v/>
      </c>
    </row>
    <row r="5607" spans="27:39" x14ac:dyDescent="0.3">
      <c r="AA5607" t="str">
        <f>IF(COUNTA('Procytrat 120'!A108,'Procytrat 120'!B108,'Procytrat 120'!C108)&gt;0,"120","")</f>
        <v/>
      </c>
      <c r="AB5607" t="str">
        <f>IFERROR(IF(ISNUMBER('Procytrat 120'!A108),'Procytrat 120'!A108,DATEVALUE('Procytrat 120'!A108)),"")</f>
        <v/>
      </c>
      <c r="AC5607" t="str">
        <f>IF(AA5607="","",'Procytrat 120'!B108)</f>
        <v/>
      </c>
      <c r="AD5607" t="str">
        <f>IF(AA5607="","",IFERROR(1*'Procytrat 120'!C108,IFERROR(_xludf.NUMBERVALUE('Procytrat 120'!C108,".",","),IFERROR(_xludf.NUMBERVALUE('Procytrat 120'!C108,",","."),0))))</f>
        <v/>
      </c>
      <c r="AE5607" t="str">
        <f>IF(AA5607="","",'Procytrat 120'!K108)</f>
        <v/>
      </c>
      <c r="AF5607">
        <f t="shared" si="546"/>
        <v>0</v>
      </c>
      <c r="AG5607" t="str">
        <f t="shared" si="547"/>
        <v/>
      </c>
      <c r="AH5607" t="str">
        <f t="shared" si="548"/>
        <v/>
      </c>
      <c r="AI5607">
        <f t="shared" si="549"/>
        <v>0</v>
      </c>
      <c r="AJ5607">
        <f t="shared" si="550"/>
        <v>0</v>
      </c>
      <c r="AK5607">
        <v>0</v>
      </c>
      <c r="AL5607" t="str">
        <f>IF(AA5607="","",IFERROR(IF(ISNUMBER('Procytrat 120'!D108),'Procytrat 120'!D108,IF(ISNUMBER(SEARCH("12",'Procytrat 120'!D108)),EDATE(AB5607,12),IF(ISNUMBER(SEARCH("6",'Procytrat 120'!D108)),EDATE(AB5607,6),IF(ISNUMBER(SEARCH("3",'Procytrat 120'!D108)),EDATE(AB5607,3),DATEVALUE('Procytrat 120'!D108))))),""))</f>
        <v/>
      </c>
      <c r="AM5607" t="str">
        <f t="shared" ca="1" si="551"/>
        <v/>
      </c>
    </row>
    <row r="5608" spans="27:39" x14ac:dyDescent="0.3">
      <c r="AA5608" t="str">
        <f>IF(COUNTA('Procytrat 120'!A109,'Procytrat 120'!B109,'Procytrat 120'!C109)&gt;0,"120","")</f>
        <v/>
      </c>
      <c r="AB5608" t="str">
        <f>IFERROR(IF(ISNUMBER('Procytrat 120'!A109),'Procytrat 120'!A109,DATEVALUE('Procytrat 120'!A109)),"")</f>
        <v/>
      </c>
      <c r="AC5608" t="str">
        <f>IF(AA5608="","",'Procytrat 120'!B109)</f>
        <v/>
      </c>
      <c r="AD5608" t="str">
        <f>IF(AA5608="","",IFERROR(1*'Procytrat 120'!C109,IFERROR(_xludf.NUMBERVALUE('Procytrat 120'!C109,".",","),IFERROR(_xludf.NUMBERVALUE('Procytrat 120'!C109,",","."),0))))</f>
        <v/>
      </c>
      <c r="AE5608" t="str">
        <f>IF(AA5608="","",'Procytrat 120'!K109)</f>
        <v/>
      </c>
      <c r="AF5608">
        <f t="shared" si="546"/>
        <v>0</v>
      </c>
      <c r="AG5608" t="str">
        <f t="shared" si="547"/>
        <v/>
      </c>
      <c r="AH5608" t="str">
        <f t="shared" si="548"/>
        <v/>
      </c>
      <c r="AI5608">
        <f t="shared" si="549"/>
        <v>0</v>
      </c>
      <c r="AJ5608">
        <f t="shared" si="550"/>
        <v>0</v>
      </c>
      <c r="AK5608">
        <v>0</v>
      </c>
      <c r="AL5608" t="str">
        <f>IF(AA5608="","",IFERROR(IF(ISNUMBER('Procytrat 120'!D109),'Procytrat 120'!D109,IF(ISNUMBER(SEARCH("12",'Procytrat 120'!D109)),EDATE(AB5608,12),IF(ISNUMBER(SEARCH("6",'Procytrat 120'!D109)),EDATE(AB5608,6),IF(ISNUMBER(SEARCH("3",'Procytrat 120'!D109)),EDATE(AB5608,3),DATEVALUE('Procytrat 120'!D109))))),""))</f>
        <v/>
      </c>
      <c r="AM5608" t="str">
        <f t="shared" ca="1" si="551"/>
        <v/>
      </c>
    </row>
    <row r="5609" spans="27:39" x14ac:dyDescent="0.3">
      <c r="AA5609" t="str">
        <f>IF(COUNTA('Procytrat 120'!A110,'Procytrat 120'!B110,'Procytrat 120'!C110)&gt;0,"120","")</f>
        <v/>
      </c>
      <c r="AB5609" t="str">
        <f>IFERROR(IF(ISNUMBER('Procytrat 120'!A110),'Procytrat 120'!A110,DATEVALUE('Procytrat 120'!A110)),"")</f>
        <v/>
      </c>
      <c r="AC5609" t="str">
        <f>IF(AA5609="","",'Procytrat 120'!B110)</f>
        <v/>
      </c>
      <c r="AD5609" t="str">
        <f>IF(AA5609="","",IFERROR(1*'Procytrat 120'!C110,IFERROR(_xludf.NUMBERVALUE('Procytrat 120'!C110,".",","),IFERROR(_xludf.NUMBERVALUE('Procytrat 120'!C110,",","."),0))))</f>
        <v/>
      </c>
      <c r="AE5609" t="str">
        <f>IF(AA5609="","",'Procytrat 120'!K110)</f>
        <v/>
      </c>
      <c r="AF5609">
        <f t="shared" si="546"/>
        <v>0</v>
      </c>
      <c r="AG5609" t="str">
        <f t="shared" si="547"/>
        <v/>
      </c>
      <c r="AH5609" t="str">
        <f t="shared" si="548"/>
        <v/>
      </c>
      <c r="AI5609">
        <f t="shared" si="549"/>
        <v>0</v>
      </c>
      <c r="AJ5609">
        <f t="shared" si="550"/>
        <v>0</v>
      </c>
      <c r="AK5609">
        <v>0</v>
      </c>
      <c r="AL5609" t="str">
        <f>IF(AA5609="","",IFERROR(IF(ISNUMBER('Procytrat 120'!D110),'Procytrat 120'!D110,IF(ISNUMBER(SEARCH("12",'Procytrat 120'!D110)),EDATE(AB5609,12),IF(ISNUMBER(SEARCH("6",'Procytrat 120'!D110)),EDATE(AB5609,6),IF(ISNUMBER(SEARCH("3",'Procytrat 120'!D110)),EDATE(AB5609,3),DATEVALUE('Procytrat 120'!D110))))),""))</f>
        <v/>
      </c>
      <c r="AM5609" t="str">
        <f t="shared" ca="1" si="551"/>
        <v/>
      </c>
    </row>
    <row r="5610" spans="27:39" x14ac:dyDescent="0.3">
      <c r="AA5610" t="str">
        <f>IF(COUNTA('Procytrat 120'!A111,'Procytrat 120'!B111,'Procytrat 120'!C111)&gt;0,"120","")</f>
        <v/>
      </c>
      <c r="AB5610" t="str">
        <f>IFERROR(IF(ISNUMBER('Procytrat 120'!A111),'Procytrat 120'!A111,DATEVALUE('Procytrat 120'!A111)),"")</f>
        <v/>
      </c>
      <c r="AC5610" t="str">
        <f>IF(AA5610="","",'Procytrat 120'!B111)</f>
        <v/>
      </c>
      <c r="AD5610" t="str">
        <f>IF(AA5610="","",IFERROR(1*'Procytrat 120'!C111,IFERROR(_xludf.NUMBERVALUE('Procytrat 120'!C111,".",","),IFERROR(_xludf.NUMBERVALUE('Procytrat 120'!C111,",","."),0))))</f>
        <v/>
      </c>
      <c r="AE5610" t="str">
        <f>IF(AA5610="","",'Procytrat 120'!K111)</f>
        <v/>
      </c>
      <c r="AF5610">
        <f t="shared" si="546"/>
        <v>0</v>
      </c>
      <c r="AG5610" t="str">
        <f t="shared" si="547"/>
        <v/>
      </c>
      <c r="AH5610" t="str">
        <f t="shared" si="548"/>
        <v/>
      </c>
      <c r="AI5610">
        <f t="shared" si="549"/>
        <v>0</v>
      </c>
      <c r="AJ5610">
        <f t="shared" si="550"/>
        <v>0</v>
      </c>
      <c r="AK5610">
        <v>0</v>
      </c>
      <c r="AL5610" t="str">
        <f>IF(AA5610="","",IFERROR(IF(ISNUMBER('Procytrat 120'!D111),'Procytrat 120'!D111,IF(ISNUMBER(SEARCH("12",'Procytrat 120'!D111)),EDATE(AB5610,12),IF(ISNUMBER(SEARCH("6",'Procytrat 120'!D111)),EDATE(AB5610,6),IF(ISNUMBER(SEARCH("3",'Procytrat 120'!D111)),EDATE(AB5610,3),DATEVALUE('Procytrat 120'!D111))))),""))</f>
        <v/>
      </c>
      <c r="AM5610" t="str">
        <f t="shared" ca="1" si="551"/>
        <v/>
      </c>
    </row>
    <row r="5611" spans="27:39" x14ac:dyDescent="0.3">
      <c r="AA5611" t="str">
        <f>IF(COUNTA('Procytrat 120'!A112,'Procytrat 120'!B112,'Procytrat 120'!C112)&gt;0,"120","")</f>
        <v/>
      </c>
      <c r="AB5611" t="str">
        <f>IFERROR(IF(ISNUMBER('Procytrat 120'!A112),'Procytrat 120'!A112,DATEVALUE('Procytrat 120'!A112)),"")</f>
        <v/>
      </c>
      <c r="AC5611" t="str">
        <f>IF(AA5611="","",'Procytrat 120'!B112)</f>
        <v/>
      </c>
      <c r="AD5611" t="str">
        <f>IF(AA5611="","",IFERROR(1*'Procytrat 120'!C112,IFERROR(_xludf.NUMBERVALUE('Procytrat 120'!C112,".",","),IFERROR(_xludf.NUMBERVALUE('Procytrat 120'!C112,",","."),0))))</f>
        <v/>
      </c>
      <c r="AE5611" t="str">
        <f>IF(AA5611="","",'Procytrat 120'!K112)</f>
        <v/>
      </c>
      <c r="AF5611">
        <f t="shared" si="546"/>
        <v>0</v>
      </c>
      <c r="AG5611" t="str">
        <f t="shared" si="547"/>
        <v/>
      </c>
      <c r="AH5611" t="str">
        <f t="shared" si="548"/>
        <v/>
      </c>
      <c r="AI5611">
        <f t="shared" si="549"/>
        <v>0</v>
      </c>
      <c r="AJ5611">
        <f t="shared" si="550"/>
        <v>0</v>
      </c>
      <c r="AK5611">
        <v>0</v>
      </c>
      <c r="AL5611" t="str">
        <f>IF(AA5611="","",IFERROR(IF(ISNUMBER('Procytrat 120'!D112),'Procytrat 120'!D112,IF(ISNUMBER(SEARCH("12",'Procytrat 120'!D112)),EDATE(AB5611,12),IF(ISNUMBER(SEARCH("6",'Procytrat 120'!D112)),EDATE(AB5611,6),IF(ISNUMBER(SEARCH("3",'Procytrat 120'!D112)),EDATE(AB5611,3),DATEVALUE('Procytrat 120'!D112))))),""))</f>
        <v/>
      </c>
      <c r="AM5611" t="str">
        <f t="shared" ca="1" si="551"/>
        <v/>
      </c>
    </row>
    <row r="5612" spans="27:39" x14ac:dyDescent="0.3">
      <c r="AA5612" t="str">
        <f>IF(COUNTA('Procytrat 120'!A113,'Procytrat 120'!B113,'Procytrat 120'!C113)&gt;0,"120","")</f>
        <v/>
      </c>
      <c r="AB5612" t="str">
        <f>IFERROR(IF(ISNUMBER('Procytrat 120'!A113),'Procytrat 120'!A113,DATEVALUE('Procytrat 120'!A113)),"")</f>
        <v/>
      </c>
      <c r="AC5612" t="str">
        <f>IF(AA5612="","",'Procytrat 120'!B113)</f>
        <v/>
      </c>
      <c r="AD5612" t="str">
        <f>IF(AA5612="","",IFERROR(1*'Procytrat 120'!C113,IFERROR(_xludf.NUMBERVALUE('Procytrat 120'!C113,".",","),IFERROR(_xludf.NUMBERVALUE('Procytrat 120'!C113,",","."),0))))</f>
        <v/>
      </c>
      <c r="AE5612" t="str">
        <f>IF(AA5612="","",'Procytrat 120'!K113)</f>
        <v/>
      </c>
      <c r="AF5612">
        <f t="shared" si="546"/>
        <v>0</v>
      </c>
      <c r="AG5612" t="str">
        <f t="shared" si="547"/>
        <v/>
      </c>
      <c r="AH5612" t="str">
        <f t="shared" si="548"/>
        <v/>
      </c>
      <c r="AI5612">
        <f t="shared" si="549"/>
        <v>0</v>
      </c>
      <c r="AJ5612">
        <f t="shared" si="550"/>
        <v>0</v>
      </c>
      <c r="AK5612">
        <v>0</v>
      </c>
      <c r="AL5612" t="str">
        <f>IF(AA5612="","",IFERROR(IF(ISNUMBER('Procytrat 120'!D113),'Procytrat 120'!D113,IF(ISNUMBER(SEARCH("12",'Procytrat 120'!D113)),EDATE(AB5612,12),IF(ISNUMBER(SEARCH("6",'Procytrat 120'!D113)),EDATE(AB5612,6),IF(ISNUMBER(SEARCH("3",'Procytrat 120'!D113)),EDATE(AB5612,3),DATEVALUE('Procytrat 120'!D113))))),""))</f>
        <v/>
      </c>
      <c r="AM5612" t="str">
        <f t="shared" ca="1" si="551"/>
        <v/>
      </c>
    </row>
    <row r="5613" spans="27:39" x14ac:dyDescent="0.3">
      <c r="AA5613" t="str">
        <f>IF(COUNTA('Procytrat 120'!A114,'Procytrat 120'!B114,'Procytrat 120'!C114)&gt;0,"120","")</f>
        <v/>
      </c>
      <c r="AB5613" t="str">
        <f>IFERROR(IF(ISNUMBER('Procytrat 120'!A114),'Procytrat 120'!A114,DATEVALUE('Procytrat 120'!A114)),"")</f>
        <v/>
      </c>
      <c r="AC5613" t="str">
        <f>IF(AA5613="","",'Procytrat 120'!B114)</f>
        <v/>
      </c>
      <c r="AD5613" t="str">
        <f>IF(AA5613="","",IFERROR(1*'Procytrat 120'!C114,IFERROR(_xludf.NUMBERVALUE('Procytrat 120'!C114,".",","),IFERROR(_xludf.NUMBERVALUE('Procytrat 120'!C114,",","."),0))))</f>
        <v/>
      </c>
      <c r="AE5613" t="str">
        <f>IF(AA5613="","",'Procytrat 120'!K114)</f>
        <v/>
      </c>
      <c r="AF5613">
        <f t="shared" si="546"/>
        <v>0</v>
      </c>
      <c r="AG5613" t="str">
        <f t="shared" si="547"/>
        <v/>
      </c>
      <c r="AH5613" t="str">
        <f t="shared" si="548"/>
        <v/>
      </c>
      <c r="AI5613">
        <f t="shared" si="549"/>
        <v>0</v>
      </c>
      <c r="AJ5613">
        <f t="shared" si="550"/>
        <v>0</v>
      </c>
      <c r="AK5613">
        <v>0</v>
      </c>
      <c r="AL5613" t="str">
        <f>IF(AA5613="","",IFERROR(IF(ISNUMBER('Procytrat 120'!D114),'Procytrat 120'!D114,IF(ISNUMBER(SEARCH("12",'Procytrat 120'!D114)),EDATE(AB5613,12),IF(ISNUMBER(SEARCH("6",'Procytrat 120'!D114)),EDATE(AB5613,6),IF(ISNUMBER(SEARCH("3",'Procytrat 120'!D114)),EDATE(AB5613,3),DATEVALUE('Procytrat 120'!D114))))),""))</f>
        <v/>
      </c>
      <c r="AM5613" t="str">
        <f t="shared" ca="1" si="551"/>
        <v/>
      </c>
    </row>
    <row r="5614" spans="27:39" x14ac:dyDescent="0.3">
      <c r="AA5614" t="str">
        <f>IF(COUNTA('Procytrat 120'!A115,'Procytrat 120'!B115,'Procytrat 120'!C115)&gt;0,"120","")</f>
        <v/>
      </c>
      <c r="AB5614" t="str">
        <f>IFERROR(IF(ISNUMBER('Procytrat 120'!A115),'Procytrat 120'!A115,DATEVALUE('Procytrat 120'!A115)),"")</f>
        <v/>
      </c>
      <c r="AC5614" t="str">
        <f>IF(AA5614="","",'Procytrat 120'!B115)</f>
        <v/>
      </c>
      <c r="AD5614" t="str">
        <f>IF(AA5614="","",IFERROR(1*'Procytrat 120'!C115,IFERROR(_xludf.NUMBERVALUE('Procytrat 120'!C115,".",","),IFERROR(_xludf.NUMBERVALUE('Procytrat 120'!C115,",","."),0))))</f>
        <v/>
      </c>
      <c r="AE5614" t="str">
        <f>IF(AA5614="","",'Procytrat 120'!K115)</f>
        <v/>
      </c>
      <c r="AF5614">
        <f t="shared" si="546"/>
        <v>0</v>
      </c>
      <c r="AG5614" t="str">
        <f t="shared" si="547"/>
        <v/>
      </c>
      <c r="AH5614" t="str">
        <f t="shared" si="548"/>
        <v/>
      </c>
      <c r="AI5614">
        <f t="shared" si="549"/>
        <v>0</v>
      </c>
      <c r="AJ5614">
        <f t="shared" si="550"/>
        <v>0</v>
      </c>
      <c r="AK5614">
        <v>0</v>
      </c>
      <c r="AL5614" t="str">
        <f>IF(AA5614="","",IFERROR(IF(ISNUMBER('Procytrat 120'!D115),'Procytrat 120'!D115,IF(ISNUMBER(SEARCH("12",'Procytrat 120'!D115)),EDATE(AB5614,12),IF(ISNUMBER(SEARCH("6",'Procytrat 120'!D115)),EDATE(AB5614,6),IF(ISNUMBER(SEARCH("3",'Procytrat 120'!D115)),EDATE(AB5614,3),DATEVALUE('Procytrat 120'!D115))))),""))</f>
        <v/>
      </c>
      <c r="AM5614" t="str">
        <f t="shared" ca="1" si="551"/>
        <v/>
      </c>
    </row>
    <row r="5615" spans="27:39" x14ac:dyDescent="0.3">
      <c r="AA5615" t="str">
        <f>IF(COUNTA('Procytrat 120'!A116,'Procytrat 120'!B116,'Procytrat 120'!C116)&gt;0,"120","")</f>
        <v/>
      </c>
      <c r="AB5615" t="str">
        <f>IFERROR(IF(ISNUMBER('Procytrat 120'!A116),'Procytrat 120'!A116,DATEVALUE('Procytrat 120'!A116)),"")</f>
        <v/>
      </c>
      <c r="AC5615" t="str">
        <f>IF(AA5615="","",'Procytrat 120'!B116)</f>
        <v/>
      </c>
      <c r="AD5615" t="str">
        <f>IF(AA5615="","",IFERROR(1*'Procytrat 120'!C116,IFERROR(_xludf.NUMBERVALUE('Procytrat 120'!C116,".",","),IFERROR(_xludf.NUMBERVALUE('Procytrat 120'!C116,",","."),0))))</f>
        <v/>
      </c>
      <c r="AE5615" t="str">
        <f>IF(AA5615="","",'Procytrat 120'!K116)</f>
        <v/>
      </c>
      <c r="AF5615">
        <f t="shared" si="546"/>
        <v>0</v>
      </c>
      <c r="AG5615" t="str">
        <f t="shared" si="547"/>
        <v/>
      </c>
      <c r="AH5615" t="str">
        <f t="shared" si="548"/>
        <v/>
      </c>
      <c r="AI5615">
        <f t="shared" si="549"/>
        <v>0</v>
      </c>
      <c r="AJ5615">
        <f t="shared" si="550"/>
        <v>0</v>
      </c>
      <c r="AK5615">
        <v>0</v>
      </c>
      <c r="AL5615" t="str">
        <f>IF(AA5615="","",IFERROR(IF(ISNUMBER('Procytrat 120'!D116),'Procytrat 120'!D116,IF(ISNUMBER(SEARCH("12",'Procytrat 120'!D116)),EDATE(AB5615,12),IF(ISNUMBER(SEARCH("6",'Procytrat 120'!D116)),EDATE(AB5615,6),IF(ISNUMBER(SEARCH("3",'Procytrat 120'!D116)),EDATE(AB5615,3),DATEVALUE('Procytrat 120'!D116))))),""))</f>
        <v/>
      </c>
      <c r="AM5615" t="str">
        <f t="shared" ca="1" si="551"/>
        <v/>
      </c>
    </row>
    <row r="5616" spans="27:39" x14ac:dyDescent="0.3">
      <c r="AA5616" t="str">
        <f>IF(COUNTA('Procytrat 120'!A117,'Procytrat 120'!B117,'Procytrat 120'!C117)&gt;0,"120","")</f>
        <v/>
      </c>
      <c r="AB5616" t="str">
        <f>IFERROR(IF(ISNUMBER('Procytrat 120'!A117),'Procytrat 120'!A117,DATEVALUE('Procytrat 120'!A117)),"")</f>
        <v/>
      </c>
      <c r="AC5616" t="str">
        <f>IF(AA5616="","",'Procytrat 120'!B117)</f>
        <v/>
      </c>
      <c r="AD5616" t="str">
        <f>IF(AA5616="","",IFERROR(1*'Procytrat 120'!C117,IFERROR(_xludf.NUMBERVALUE('Procytrat 120'!C117,".",","),IFERROR(_xludf.NUMBERVALUE('Procytrat 120'!C117,",","."),0))))</f>
        <v/>
      </c>
      <c r="AE5616" t="str">
        <f>IF(AA5616="","",'Procytrat 120'!K117)</f>
        <v/>
      </c>
      <c r="AF5616">
        <f t="shared" si="546"/>
        <v>0</v>
      </c>
      <c r="AG5616" t="str">
        <f t="shared" si="547"/>
        <v/>
      </c>
      <c r="AH5616" t="str">
        <f t="shared" si="548"/>
        <v/>
      </c>
      <c r="AI5616">
        <f t="shared" si="549"/>
        <v>0</v>
      </c>
      <c r="AJ5616">
        <f t="shared" si="550"/>
        <v>0</v>
      </c>
      <c r="AK5616">
        <v>0</v>
      </c>
      <c r="AL5616" t="str">
        <f>IF(AA5616="","",IFERROR(IF(ISNUMBER('Procytrat 120'!D117),'Procytrat 120'!D117,IF(ISNUMBER(SEARCH("12",'Procytrat 120'!D117)),EDATE(AB5616,12),IF(ISNUMBER(SEARCH("6",'Procytrat 120'!D117)),EDATE(AB5616,6),IF(ISNUMBER(SEARCH("3",'Procytrat 120'!D117)),EDATE(AB5616,3),DATEVALUE('Procytrat 120'!D117))))),""))</f>
        <v/>
      </c>
      <c r="AM5616" t="str">
        <f t="shared" ca="1" si="551"/>
        <v/>
      </c>
    </row>
    <row r="5617" spans="27:39" x14ac:dyDescent="0.3">
      <c r="AA5617" t="str">
        <f>IF(COUNTA('Procytrat 120'!A118,'Procytrat 120'!B118,'Procytrat 120'!C118)&gt;0,"120","")</f>
        <v/>
      </c>
      <c r="AB5617" t="str">
        <f>IFERROR(IF(ISNUMBER('Procytrat 120'!A118),'Procytrat 120'!A118,DATEVALUE('Procytrat 120'!A118)),"")</f>
        <v/>
      </c>
      <c r="AC5617" t="str">
        <f>IF(AA5617="","",'Procytrat 120'!B118)</f>
        <v/>
      </c>
      <c r="AD5617" t="str">
        <f>IF(AA5617="","",IFERROR(1*'Procytrat 120'!C118,IFERROR(_xludf.NUMBERVALUE('Procytrat 120'!C118,".",","),IFERROR(_xludf.NUMBERVALUE('Procytrat 120'!C118,",","."),0))))</f>
        <v/>
      </c>
      <c r="AE5617" t="str">
        <f>IF(AA5617="","",'Procytrat 120'!K118)</f>
        <v/>
      </c>
      <c r="AF5617">
        <f t="shared" si="546"/>
        <v>0</v>
      </c>
      <c r="AG5617" t="str">
        <f t="shared" si="547"/>
        <v/>
      </c>
      <c r="AH5617" t="str">
        <f t="shared" si="548"/>
        <v/>
      </c>
      <c r="AI5617">
        <f t="shared" si="549"/>
        <v>0</v>
      </c>
      <c r="AJ5617">
        <f t="shared" si="550"/>
        <v>0</v>
      </c>
      <c r="AK5617">
        <v>0</v>
      </c>
      <c r="AL5617" t="str">
        <f>IF(AA5617="","",IFERROR(IF(ISNUMBER('Procytrat 120'!D118),'Procytrat 120'!D118,IF(ISNUMBER(SEARCH("12",'Procytrat 120'!D118)),EDATE(AB5617,12),IF(ISNUMBER(SEARCH("6",'Procytrat 120'!D118)),EDATE(AB5617,6),IF(ISNUMBER(SEARCH("3",'Procytrat 120'!D118)),EDATE(AB5617,3),DATEVALUE('Procytrat 120'!D118))))),""))</f>
        <v/>
      </c>
      <c r="AM5617" t="str">
        <f t="shared" ca="1" si="551"/>
        <v/>
      </c>
    </row>
    <row r="5618" spans="27:39" x14ac:dyDescent="0.3">
      <c r="AA5618" t="str">
        <f>IF(COUNTA('Procytrat 120'!A119,'Procytrat 120'!B119,'Procytrat 120'!C119)&gt;0,"120","")</f>
        <v/>
      </c>
      <c r="AB5618" t="str">
        <f>IFERROR(IF(ISNUMBER('Procytrat 120'!A119),'Procytrat 120'!A119,DATEVALUE('Procytrat 120'!A119)),"")</f>
        <v/>
      </c>
      <c r="AC5618" t="str">
        <f>IF(AA5618="","",'Procytrat 120'!B119)</f>
        <v/>
      </c>
      <c r="AD5618" t="str">
        <f>IF(AA5618="","",IFERROR(1*'Procytrat 120'!C119,IFERROR(_xludf.NUMBERVALUE('Procytrat 120'!C119,".",","),IFERROR(_xludf.NUMBERVALUE('Procytrat 120'!C119,",","."),0))))</f>
        <v/>
      </c>
      <c r="AE5618" t="str">
        <f>IF(AA5618="","",'Procytrat 120'!K119)</f>
        <v/>
      </c>
      <c r="AF5618">
        <f t="shared" si="546"/>
        <v>0</v>
      </c>
      <c r="AG5618" t="str">
        <f t="shared" si="547"/>
        <v/>
      </c>
      <c r="AH5618" t="str">
        <f t="shared" si="548"/>
        <v/>
      </c>
      <c r="AI5618">
        <f t="shared" si="549"/>
        <v>0</v>
      </c>
      <c r="AJ5618">
        <f t="shared" si="550"/>
        <v>0</v>
      </c>
      <c r="AK5618">
        <v>0</v>
      </c>
      <c r="AL5618" t="str">
        <f>IF(AA5618="","",IFERROR(IF(ISNUMBER('Procytrat 120'!D119),'Procytrat 120'!D119,IF(ISNUMBER(SEARCH("12",'Procytrat 120'!D119)),EDATE(AB5618,12),IF(ISNUMBER(SEARCH("6",'Procytrat 120'!D119)),EDATE(AB5618,6),IF(ISNUMBER(SEARCH("3",'Procytrat 120'!D119)),EDATE(AB5618,3),DATEVALUE('Procytrat 120'!D119))))),""))</f>
        <v/>
      </c>
      <c r="AM5618" t="str">
        <f t="shared" ca="1" si="551"/>
        <v/>
      </c>
    </row>
    <row r="5619" spans="27:39" x14ac:dyDescent="0.3">
      <c r="AA5619" t="str">
        <f>IF(COUNTA('Procytrat 120'!A120,'Procytrat 120'!B120,'Procytrat 120'!C120)&gt;0,"120","")</f>
        <v/>
      </c>
      <c r="AB5619" t="str">
        <f>IFERROR(IF(ISNUMBER('Procytrat 120'!A120),'Procytrat 120'!A120,DATEVALUE('Procytrat 120'!A120)),"")</f>
        <v/>
      </c>
      <c r="AC5619" t="str">
        <f>IF(AA5619="","",'Procytrat 120'!B120)</f>
        <v/>
      </c>
      <c r="AD5619" t="str">
        <f>IF(AA5619="","",IFERROR(1*'Procytrat 120'!C120,IFERROR(_xludf.NUMBERVALUE('Procytrat 120'!C120,".",","),IFERROR(_xludf.NUMBERVALUE('Procytrat 120'!C120,",","."),0))))</f>
        <v/>
      </c>
      <c r="AE5619" t="str">
        <f>IF(AA5619="","",'Procytrat 120'!K120)</f>
        <v/>
      </c>
      <c r="AF5619">
        <f t="shared" si="546"/>
        <v>0</v>
      </c>
      <c r="AG5619" t="str">
        <f t="shared" si="547"/>
        <v/>
      </c>
      <c r="AH5619" t="str">
        <f t="shared" si="548"/>
        <v/>
      </c>
      <c r="AI5619">
        <f t="shared" si="549"/>
        <v>0</v>
      </c>
      <c r="AJ5619">
        <f t="shared" si="550"/>
        <v>0</v>
      </c>
      <c r="AK5619">
        <v>0</v>
      </c>
      <c r="AL5619" t="str">
        <f>IF(AA5619="","",IFERROR(IF(ISNUMBER('Procytrat 120'!D120),'Procytrat 120'!D120,IF(ISNUMBER(SEARCH("12",'Procytrat 120'!D120)),EDATE(AB5619,12),IF(ISNUMBER(SEARCH("6",'Procytrat 120'!D120)),EDATE(AB5619,6),IF(ISNUMBER(SEARCH("3",'Procytrat 120'!D120)),EDATE(AB5619,3),DATEVALUE('Procytrat 120'!D120))))),""))</f>
        <v/>
      </c>
      <c r="AM5619" t="str">
        <f t="shared" ca="1" si="551"/>
        <v/>
      </c>
    </row>
    <row r="5620" spans="27:39" x14ac:dyDescent="0.3">
      <c r="AA5620" t="str">
        <f>IF(COUNTA('Procytrat 120'!A121,'Procytrat 120'!B121,'Procytrat 120'!C121)&gt;0,"120","")</f>
        <v/>
      </c>
      <c r="AB5620" t="str">
        <f>IFERROR(IF(ISNUMBER('Procytrat 120'!A121),'Procytrat 120'!A121,DATEVALUE('Procytrat 120'!A121)),"")</f>
        <v/>
      </c>
      <c r="AC5620" t="str">
        <f>IF(AA5620="","",'Procytrat 120'!B121)</f>
        <v/>
      </c>
      <c r="AD5620" t="str">
        <f>IF(AA5620="","",IFERROR(1*'Procytrat 120'!C121,IFERROR(_xludf.NUMBERVALUE('Procytrat 120'!C121,".",","),IFERROR(_xludf.NUMBERVALUE('Procytrat 120'!C121,",","."),0))))</f>
        <v/>
      </c>
      <c r="AE5620" t="str">
        <f>IF(AA5620="","",'Procytrat 120'!K121)</f>
        <v/>
      </c>
      <c r="AF5620">
        <f t="shared" si="546"/>
        <v>0</v>
      </c>
      <c r="AG5620" t="str">
        <f t="shared" si="547"/>
        <v/>
      </c>
      <c r="AH5620" t="str">
        <f t="shared" si="548"/>
        <v/>
      </c>
      <c r="AI5620">
        <f t="shared" si="549"/>
        <v>0</v>
      </c>
      <c r="AJ5620">
        <f t="shared" si="550"/>
        <v>0</v>
      </c>
      <c r="AK5620">
        <v>0</v>
      </c>
      <c r="AL5620" t="str">
        <f>IF(AA5620="","",IFERROR(IF(ISNUMBER('Procytrat 120'!D121),'Procytrat 120'!D121,IF(ISNUMBER(SEARCH("12",'Procytrat 120'!D121)),EDATE(AB5620,12),IF(ISNUMBER(SEARCH("6",'Procytrat 120'!D121)),EDATE(AB5620,6),IF(ISNUMBER(SEARCH("3",'Procytrat 120'!D121)),EDATE(AB5620,3),DATEVALUE('Procytrat 120'!D121))))),""))</f>
        <v/>
      </c>
      <c r="AM5620" t="str">
        <f t="shared" ca="1" si="551"/>
        <v/>
      </c>
    </row>
    <row r="5621" spans="27:39" x14ac:dyDescent="0.3">
      <c r="AA5621" t="str">
        <f>IF(COUNTA('Procytrat 120'!A122,'Procytrat 120'!B122,'Procytrat 120'!C122)&gt;0,"120","")</f>
        <v/>
      </c>
      <c r="AB5621" t="str">
        <f>IFERROR(IF(ISNUMBER('Procytrat 120'!A122),'Procytrat 120'!A122,DATEVALUE('Procytrat 120'!A122)),"")</f>
        <v/>
      </c>
      <c r="AC5621" t="str">
        <f>IF(AA5621="","",'Procytrat 120'!B122)</f>
        <v/>
      </c>
      <c r="AD5621" t="str">
        <f>IF(AA5621="","",IFERROR(1*'Procytrat 120'!C122,IFERROR(_xludf.NUMBERVALUE('Procytrat 120'!C122,".",","),IFERROR(_xludf.NUMBERVALUE('Procytrat 120'!C122,",","."),0))))</f>
        <v/>
      </c>
      <c r="AE5621" t="str">
        <f>IF(AA5621="","",'Procytrat 120'!K122)</f>
        <v/>
      </c>
      <c r="AF5621">
        <f t="shared" si="546"/>
        <v>0</v>
      </c>
      <c r="AG5621" t="str">
        <f t="shared" si="547"/>
        <v/>
      </c>
      <c r="AH5621" t="str">
        <f t="shared" si="548"/>
        <v/>
      </c>
      <c r="AI5621">
        <f t="shared" si="549"/>
        <v>0</v>
      </c>
      <c r="AJ5621">
        <f t="shared" si="550"/>
        <v>0</v>
      </c>
      <c r="AK5621">
        <v>0</v>
      </c>
      <c r="AL5621" t="str">
        <f>IF(AA5621="","",IFERROR(IF(ISNUMBER('Procytrat 120'!D122),'Procytrat 120'!D122,IF(ISNUMBER(SEARCH("12",'Procytrat 120'!D122)),EDATE(AB5621,12),IF(ISNUMBER(SEARCH("6",'Procytrat 120'!D122)),EDATE(AB5621,6),IF(ISNUMBER(SEARCH("3",'Procytrat 120'!D122)),EDATE(AB5621,3),DATEVALUE('Procytrat 120'!D122))))),""))</f>
        <v/>
      </c>
      <c r="AM5621" t="str">
        <f t="shared" ca="1" si="551"/>
        <v/>
      </c>
    </row>
    <row r="5622" spans="27:39" x14ac:dyDescent="0.3">
      <c r="AA5622" t="str">
        <f>IF(COUNTA('Procytrat 120'!A123,'Procytrat 120'!B123,'Procytrat 120'!C123)&gt;0,"120","")</f>
        <v/>
      </c>
      <c r="AB5622" t="str">
        <f>IFERROR(IF(ISNUMBER('Procytrat 120'!A123),'Procytrat 120'!A123,DATEVALUE('Procytrat 120'!A123)),"")</f>
        <v/>
      </c>
      <c r="AC5622" t="str">
        <f>IF(AA5622="","",'Procytrat 120'!B123)</f>
        <v/>
      </c>
      <c r="AD5622" t="str">
        <f>IF(AA5622="","",IFERROR(1*'Procytrat 120'!C123,IFERROR(_xludf.NUMBERVALUE('Procytrat 120'!C123,".",","),IFERROR(_xludf.NUMBERVALUE('Procytrat 120'!C123,",","."),0))))</f>
        <v/>
      </c>
      <c r="AE5622" t="str">
        <f>IF(AA5622="","",'Procytrat 120'!K123)</f>
        <v/>
      </c>
      <c r="AF5622">
        <f t="shared" si="546"/>
        <v>0</v>
      </c>
      <c r="AG5622" t="str">
        <f t="shared" si="547"/>
        <v/>
      </c>
      <c r="AH5622" t="str">
        <f t="shared" si="548"/>
        <v/>
      </c>
      <c r="AI5622">
        <f t="shared" si="549"/>
        <v>0</v>
      </c>
      <c r="AJ5622">
        <f t="shared" si="550"/>
        <v>0</v>
      </c>
      <c r="AK5622">
        <v>0</v>
      </c>
      <c r="AL5622" t="str">
        <f>IF(AA5622="","",IFERROR(IF(ISNUMBER('Procytrat 120'!D123),'Procytrat 120'!D123,IF(ISNUMBER(SEARCH("12",'Procytrat 120'!D123)),EDATE(AB5622,12),IF(ISNUMBER(SEARCH("6",'Procytrat 120'!D123)),EDATE(AB5622,6),IF(ISNUMBER(SEARCH("3",'Procytrat 120'!D123)),EDATE(AB5622,3),DATEVALUE('Procytrat 120'!D123))))),""))</f>
        <v/>
      </c>
      <c r="AM5622" t="str">
        <f t="shared" ca="1" si="551"/>
        <v/>
      </c>
    </row>
    <row r="5623" spans="27:39" x14ac:dyDescent="0.3">
      <c r="AA5623" t="str">
        <f>IF(COUNTA('Procytrat 120'!A124,'Procytrat 120'!B124,'Procytrat 120'!C124)&gt;0,"120","")</f>
        <v/>
      </c>
      <c r="AB5623" t="str">
        <f>IFERROR(IF(ISNUMBER('Procytrat 120'!A124),'Procytrat 120'!A124,DATEVALUE('Procytrat 120'!A124)),"")</f>
        <v/>
      </c>
      <c r="AC5623" t="str">
        <f>IF(AA5623="","",'Procytrat 120'!B124)</f>
        <v/>
      </c>
      <c r="AD5623" t="str">
        <f>IF(AA5623="","",IFERROR(1*'Procytrat 120'!C124,IFERROR(_xludf.NUMBERVALUE('Procytrat 120'!C124,".",","),IFERROR(_xludf.NUMBERVALUE('Procytrat 120'!C124,",","."),0))))</f>
        <v/>
      </c>
      <c r="AE5623" t="str">
        <f>IF(AA5623="","",'Procytrat 120'!K124)</f>
        <v/>
      </c>
      <c r="AF5623">
        <f t="shared" si="546"/>
        <v>0</v>
      </c>
      <c r="AG5623" t="str">
        <f t="shared" si="547"/>
        <v/>
      </c>
      <c r="AH5623" t="str">
        <f t="shared" si="548"/>
        <v/>
      </c>
      <c r="AI5623">
        <f t="shared" si="549"/>
        <v>0</v>
      </c>
      <c r="AJ5623">
        <f t="shared" si="550"/>
        <v>0</v>
      </c>
      <c r="AK5623">
        <v>0</v>
      </c>
      <c r="AL5623" t="str">
        <f>IF(AA5623="","",IFERROR(IF(ISNUMBER('Procytrat 120'!D124),'Procytrat 120'!D124,IF(ISNUMBER(SEARCH("12",'Procytrat 120'!D124)),EDATE(AB5623,12),IF(ISNUMBER(SEARCH("6",'Procytrat 120'!D124)),EDATE(AB5623,6),IF(ISNUMBER(SEARCH("3",'Procytrat 120'!D124)),EDATE(AB5623,3),DATEVALUE('Procytrat 120'!D124))))),""))</f>
        <v/>
      </c>
      <c r="AM5623" t="str">
        <f t="shared" ca="1" si="551"/>
        <v/>
      </c>
    </row>
    <row r="5624" spans="27:39" x14ac:dyDescent="0.3">
      <c r="AA5624" t="str">
        <f>IF(COUNTA('Procytrat 120'!A125,'Procytrat 120'!B125,'Procytrat 120'!C125)&gt;0,"120","")</f>
        <v/>
      </c>
      <c r="AB5624" t="str">
        <f>IFERROR(IF(ISNUMBER('Procytrat 120'!A125),'Procytrat 120'!A125,DATEVALUE('Procytrat 120'!A125)),"")</f>
        <v/>
      </c>
      <c r="AC5624" t="str">
        <f>IF(AA5624="","",'Procytrat 120'!B125)</f>
        <v/>
      </c>
      <c r="AD5624" t="str">
        <f>IF(AA5624="","",IFERROR(1*'Procytrat 120'!C125,IFERROR(_xludf.NUMBERVALUE('Procytrat 120'!C125,".",","),IFERROR(_xludf.NUMBERVALUE('Procytrat 120'!C125,",","."),0))))</f>
        <v/>
      </c>
      <c r="AE5624" t="str">
        <f>IF(AA5624="","",'Procytrat 120'!K125)</f>
        <v/>
      </c>
      <c r="AF5624">
        <f t="shared" si="546"/>
        <v>0</v>
      </c>
      <c r="AG5624" t="str">
        <f t="shared" si="547"/>
        <v/>
      </c>
      <c r="AH5624" t="str">
        <f t="shared" si="548"/>
        <v/>
      </c>
      <c r="AI5624">
        <f t="shared" si="549"/>
        <v>0</v>
      </c>
      <c r="AJ5624">
        <f t="shared" si="550"/>
        <v>0</v>
      </c>
      <c r="AK5624">
        <v>0</v>
      </c>
      <c r="AL5624" t="str">
        <f>IF(AA5624="","",IFERROR(IF(ISNUMBER('Procytrat 120'!D125),'Procytrat 120'!D125,IF(ISNUMBER(SEARCH("12",'Procytrat 120'!D125)),EDATE(AB5624,12),IF(ISNUMBER(SEARCH("6",'Procytrat 120'!D125)),EDATE(AB5624,6),IF(ISNUMBER(SEARCH("3",'Procytrat 120'!D125)),EDATE(AB5624,3),DATEVALUE('Procytrat 120'!D125))))),""))</f>
        <v/>
      </c>
      <c r="AM5624" t="str">
        <f t="shared" ca="1" si="551"/>
        <v/>
      </c>
    </row>
    <row r="5625" spans="27:39" x14ac:dyDescent="0.3">
      <c r="AA5625" t="str">
        <f>IF(COUNTA('Procytrat 120'!A126,'Procytrat 120'!B126,'Procytrat 120'!C126)&gt;0,"120","")</f>
        <v/>
      </c>
      <c r="AB5625" t="str">
        <f>IFERROR(IF(ISNUMBER('Procytrat 120'!A126),'Procytrat 120'!A126,DATEVALUE('Procytrat 120'!A126)),"")</f>
        <v/>
      </c>
      <c r="AC5625" t="str">
        <f>IF(AA5625="","",'Procytrat 120'!B126)</f>
        <v/>
      </c>
      <c r="AD5625" t="str">
        <f>IF(AA5625="","",IFERROR(1*'Procytrat 120'!C126,IFERROR(_xludf.NUMBERVALUE('Procytrat 120'!C126,".",","),IFERROR(_xludf.NUMBERVALUE('Procytrat 120'!C126,",","."),0))))</f>
        <v/>
      </c>
      <c r="AE5625" t="str">
        <f>IF(AA5625="","",'Procytrat 120'!K126)</f>
        <v/>
      </c>
      <c r="AF5625">
        <f t="shared" si="546"/>
        <v>0</v>
      </c>
      <c r="AG5625" t="str">
        <f t="shared" si="547"/>
        <v/>
      </c>
      <c r="AH5625" t="str">
        <f t="shared" si="548"/>
        <v/>
      </c>
      <c r="AI5625">
        <f t="shared" si="549"/>
        <v>0</v>
      </c>
      <c r="AJ5625">
        <f t="shared" si="550"/>
        <v>0</v>
      </c>
      <c r="AK5625">
        <v>0</v>
      </c>
      <c r="AL5625" t="str">
        <f>IF(AA5625="","",IFERROR(IF(ISNUMBER('Procytrat 120'!D126),'Procytrat 120'!D126,IF(ISNUMBER(SEARCH("12",'Procytrat 120'!D126)),EDATE(AB5625,12),IF(ISNUMBER(SEARCH("6",'Procytrat 120'!D126)),EDATE(AB5625,6),IF(ISNUMBER(SEARCH("3",'Procytrat 120'!D126)),EDATE(AB5625,3),DATEVALUE('Procytrat 120'!D126))))),""))</f>
        <v/>
      </c>
      <c r="AM5625" t="str">
        <f t="shared" ca="1" si="551"/>
        <v/>
      </c>
    </row>
    <row r="5626" spans="27:39" x14ac:dyDescent="0.3">
      <c r="AA5626" t="str">
        <f>IF(COUNTA('Procytrat 120'!A127,'Procytrat 120'!B127,'Procytrat 120'!C127)&gt;0,"120","")</f>
        <v/>
      </c>
      <c r="AB5626" t="str">
        <f>IFERROR(IF(ISNUMBER('Procytrat 120'!A127),'Procytrat 120'!A127,DATEVALUE('Procytrat 120'!A127)),"")</f>
        <v/>
      </c>
      <c r="AC5626" t="str">
        <f>IF(AA5626="","",'Procytrat 120'!B127)</f>
        <v/>
      </c>
      <c r="AD5626" t="str">
        <f>IF(AA5626="","",IFERROR(1*'Procytrat 120'!C127,IFERROR(_xludf.NUMBERVALUE('Procytrat 120'!C127,".",","),IFERROR(_xludf.NUMBERVALUE('Procytrat 120'!C127,",","."),0))))</f>
        <v/>
      </c>
      <c r="AE5626" t="str">
        <f>IF(AA5626="","",'Procytrat 120'!K127)</f>
        <v/>
      </c>
      <c r="AF5626">
        <f t="shared" si="546"/>
        <v>0</v>
      </c>
      <c r="AG5626" t="str">
        <f t="shared" si="547"/>
        <v/>
      </c>
      <c r="AH5626" t="str">
        <f t="shared" si="548"/>
        <v/>
      </c>
      <c r="AI5626">
        <f t="shared" si="549"/>
        <v>0</v>
      </c>
      <c r="AJ5626">
        <f t="shared" si="550"/>
        <v>0</v>
      </c>
      <c r="AK5626">
        <v>0</v>
      </c>
      <c r="AL5626" t="str">
        <f>IF(AA5626="","",IFERROR(IF(ISNUMBER('Procytrat 120'!D127),'Procytrat 120'!D127,IF(ISNUMBER(SEARCH("12",'Procytrat 120'!D127)),EDATE(AB5626,12),IF(ISNUMBER(SEARCH("6",'Procytrat 120'!D127)),EDATE(AB5626,6),IF(ISNUMBER(SEARCH("3",'Procytrat 120'!D127)),EDATE(AB5626,3),DATEVALUE('Procytrat 120'!D127))))),""))</f>
        <v/>
      </c>
      <c r="AM5626" t="str">
        <f t="shared" ca="1" si="551"/>
        <v/>
      </c>
    </row>
    <row r="5627" spans="27:39" x14ac:dyDescent="0.3">
      <c r="AA5627" t="str">
        <f>IF(COUNTA('Procytrat 120'!A128,'Procytrat 120'!B128,'Procytrat 120'!C128)&gt;0,"120","")</f>
        <v/>
      </c>
      <c r="AB5627" t="str">
        <f>IFERROR(IF(ISNUMBER('Procytrat 120'!A128),'Procytrat 120'!A128,DATEVALUE('Procytrat 120'!A128)),"")</f>
        <v/>
      </c>
      <c r="AC5627" t="str">
        <f>IF(AA5627="","",'Procytrat 120'!B128)</f>
        <v/>
      </c>
      <c r="AD5627" t="str">
        <f>IF(AA5627="","",IFERROR(1*'Procytrat 120'!C128,IFERROR(_xludf.NUMBERVALUE('Procytrat 120'!C128,".",","),IFERROR(_xludf.NUMBERVALUE('Procytrat 120'!C128,",","."),0))))</f>
        <v/>
      </c>
      <c r="AE5627" t="str">
        <f>IF(AA5627="","",'Procytrat 120'!K128)</f>
        <v/>
      </c>
      <c r="AF5627">
        <f t="shared" si="546"/>
        <v>0</v>
      </c>
      <c r="AG5627" t="str">
        <f t="shared" si="547"/>
        <v/>
      </c>
      <c r="AH5627" t="str">
        <f t="shared" si="548"/>
        <v/>
      </c>
      <c r="AI5627">
        <f t="shared" si="549"/>
        <v>0</v>
      </c>
      <c r="AJ5627">
        <f t="shared" si="550"/>
        <v>0</v>
      </c>
      <c r="AK5627">
        <v>0</v>
      </c>
      <c r="AL5627" t="str">
        <f>IF(AA5627="","",IFERROR(IF(ISNUMBER('Procytrat 120'!D128),'Procytrat 120'!D128,IF(ISNUMBER(SEARCH("12",'Procytrat 120'!D128)),EDATE(AB5627,12),IF(ISNUMBER(SEARCH("6",'Procytrat 120'!D128)),EDATE(AB5627,6),IF(ISNUMBER(SEARCH("3",'Procytrat 120'!D128)),EDATE(AB5627,3),DATEVALUE('Procytrat 120'!D128))))),""))</f>
        <v/>
      </c>
      <c r="AM5627" t="str">
        <f t="shared" ca="1" si="551"/>
        <v/>
      </c>
    </row>
    <row r="5628" spans="27:39" x14ac:dyDescent="0.3">
      <c r="AA5628" t="str">
        <f>IF(COUNTA('Procytrat 120'!A129,'Procytrat 120'!B129,'Procytrat 120'!C129)&gt;0,"120","")</f>
        <v/>
      </c>
      <c r="AB5628" t="str">
        <f>IFERROR(IF(ISNUMBER('Procytrat 120'!A129),'Procytrat 120'!A129,DATEVALUE('Procytrat 120'!A129)),"")</f>
        <v/>
      </c>
      <c r="AC5628" t="str">
        <f>IF(AA5628="","",'Procytrat 120'!B129)</f>
        <v/>
      </c>
      <c r="AD5628" t="str">
        <f>IF(AA5628="","",IFERROR(1*'Procytrat 120'!C129,IFERROR(_xludf.NUMBERVALUE('Procytrat 120'!C129,".",","),IFERROR(_xludf.NUMBERVALUE('Procytrat 120'!C129,",","."),0))))</f>
        <v/>
      </c>
      <c r="AE5628" t="str">
        <f>IF(AA5628="","",'Procytrat 120'!K129)</f>
        <v/>
      </c>
      <c r="AF5628">
        <f t="shared" si="546"/>
        <v>0</v>
      </c>
      <c r="AG5628" t="str">
        <f t="shared" si="547"/>
        <v/>
      </c>
      <c r="AH5628" t="str">
        <f t="shared" si="548"/>
        <v/>
      </c>
      <c r="AI5628">
        <f t="shared" si="549"/>
        <v>0</v>
      </c>
      <c r="AJ5628">
        <f t="shared" si="550"/>
        <v>0</v>
      </c>
      <c r="AK5628">
        <v>0</v>
      </c>
      <c r="AL5628" t="str">
        <f>IF(AA5628="","",IFERROR(IF(ISNUMBER('Procytrat 120'!D129),'Procytrat 120'!D129,IF(ISNUMBER(SEARCH("12",'Procytrat 120'!D129)),EDATE(AB5628,12),IF(ISNUMBER(SEARCH("6",'Procytrat 120'!D129)),EDATE(AB5628,6),IF(ISNUMBER(SEARCH("3",'Procytrat 120'!D129)),EDATE(AB5628,3),DATEVALUE('Procytrat 120'!D129))))),""))</f>
        <v/>
      </c>
      <c r="AM5628" t="str">
        <f t="shared" ca="1" si="551"/>
        <v/>
      </c>
    </row>
    <row r="5629" spans="27:39" x14ac:dyDescent="0.3">
      <c r="AA5629" t="str">
        <f>IF(COUNTA('Procytrat 120'!A130,'Procytrat 120'!B130,'Procytrat 120'!C130)&gt;0,"120","")</f>
        <v/>
      </c>
      <c r="AB5629" t="str">
        <f>IFERROR(IF(ISNUMBER('Procytrat 120'!A130),'Procytrat 120'!A130,DATEVALUE('Procytrat 120'!A130)),"")</f>
        <v/>
      </c>
      <c r="AC5629" t="str">
        <f>IF(AA5629="","",'Procytrat 120'!B130)</f>
        <v/>
      </c>
      <c r="AD5629" t="str">
        <f>IF(AA5629="","",IFERROR(1*'Procytrat 120'!C130,IFERROR(_xludf.NUMBERVALUE('Procytrat 120'!C130,".",","),IFERROR(_xludf.NUMBERVALUE('Procytrat 120'!C130,",","."),0))))</f>
        <v/>
      </c>
      <c r="AE5629" t="str">
        <f>IF(AA5629="","",'Procytrat 120'!K130)</f>
        <v/>
      </c>
      <c r="AF5629">
        <f t="shared" si="546"/>
        <v>0</v>
      </c>
      <c r="AG5629" t="str">
        <f t="shared" si="547"/>
        <v/>
      </c>
      <c r="AH5629" t="str">
        <f t="shared" si="548"/>
        <v/>
      </c>
      <c r="AI5629">
        <f t="shared" si="549"/>
        <v>0</v>
      </c>
      <c r="AJ5629">
        <f t="shared" si="550"/>
        <v>0</v>
      </c>
      <c r="AK5629">
        <v>0</v>
      </c>
      <c r="AL5629" t="str">
        <f>IF(AA5629="","",IFERROR(IF(ISNUMBER('Procytrat 120'!D130),'Procytrat 120'!D130,IF(ISNUMBER(SEARCH("12",'Procytrat 120'!D130)),EDATE(AB5629,12),IF(ISNUMBER(SEARCH("6",'Procytrat 120'!D130)),EDATE(AB5629,6),IF(ISNUMBER(SEARCH("3",'Procytrat 120'!D130)),EDATE(AB5629,3),DATEVALUE('Procytrat 120'!D130))))),""))</f>
        <v/>
      </c>
      <c r="AM5629" t="str">
        <f t="shared" ca="1" si="551"/>
        <v/>
      </c>
    </row>
    <row r="5630" spans="27:39" x14ac:dyDescent="0.3">
      <c r="AA5630" t="str">
        <f>IF(COUNTA('Procytrat 120'!A131,'Procytrat 120'!B131,'Procytrat 120'!C131)&gt;0,"120","")</f>
        <v/>
      </c>
      <c r="AB5630" t="str">
        <f>IFERROR(IF(ISNUMBER('Procytrat 120'!A131),'Procytrat 120'!A131,DATEVALUE('Procytrat 120'!A131)),"")</f>
        <v/>
      </c>
      <c r="AC5630" t="str">
        <f>IF(AA5630="","",'Procytrat 120'!B131)</f>
        <v/>
      </c>
      <c r="AD5630" t="str">
        <f>IF(AA5630="","",IFERROR(1*'Procytrat 120'!C131,IFERROR(_xludf.NUMBERVALUE('Procytrat 120'!C131,".",","),IFERROR(_xludf.NUMBERVALUE('Procytrat 120'!C131,",","."),0))))</f>
        <v/>
      </c>
      <c r="AE5630" t="str">
        <f>IF(AA5630="","",'Procytrat 120'!K131)</f>
        <v/>
      </c>
      <c r="AF5630">
        <f t="shared" si="546"/>
        <v>0</v>
      </c>
      <c r="AG5630" t="str">
        <f t="shared" si="547"/>
        <v/>
      </c>
      <c r="AH5630" t="str">
        <f t="shared" si="548"/>
        <v/>
      </c>
      <c r="AI5630">
        <f t="shared" si="549"/>
        <v>0</v>
      </c>
      <c r="AJ5630">
        <f t="shared" si="550"/>
        <v>0</v>
      </c>
      <c r="AK5630">
        <v>0</v>
      </c>
      <c r="AL5630" t="str">
        <f>IF(AA5630="","",IFERROR(IF(ISNUMBER('Procytrat 120'!D131),'Procytrat 120'!D131,IF(ISNUMBER(SEARCH("12",'Procytrat 120'!D131)),EDATE(AB5630,12),IF(ISNUMBER(SEARCH("6",'Procytrat 120'!D131)),EDATE(AB5630,6),IF(ISNUMBER(SEARCH("3",'Procytrat 120'!D131)),EDATE(AB5630,3),DATEVALUE('Procytrat 120'!D131))))),""))</f>
        <v/>
      </c>
      <c r="AM5630" t="str">
        <f t="shared" ca="1" si="551"/>
        <v/>
      </c>
    </row>
    <row r="5631" spans="27:39" x14ac:dyDescent="0.3">
      <c r="AA5631" t="str">
        <f>IF(COUNTA('Procytrat 120'!A132,'Procytrat 120'!B132,'Procytrat 120'!C132)&gt;0,"120","")</f>
        <v/>
      </c>
      <c r="AB5631" t="str">
        <f>IFERROR(IF(ISNUMBER('Procytrat 120'!A132),'Procytrat 120'!A132,DATEVALUE('Procytrat 120'!A132)),"")</f>
        <v/>
      </c>
      <c r="AC5631" t="str">
        <f>IF(AA5631="","",'Procytrat 120'!B132)</f>
        <v/>
      </c>
      <c r="AD5631" t="str">
        <f>IF(AA5631="","",IFERROR(1*'Procytrat 120'!C132,IFERROR(_xludf.NUMBERVALUE('Procytrat 120'!C132,".",","),IFERROR(_xludf.NUMBERVALUE('Procytrat 120'!C132,",","."),0))))</f>
        <v/>
      </c>
      <c r="AE5631" t="str">
        <f>IF(AA5631="","",'Procytrat 120'!K132)</f>
        <v/>
      </c>
      <c r="AF5631">
        <f t="shared" si="546"/>
        <v>0</v>
      </c>
      <c r="AG5631" t="str">
        <f t="shared" si="547"/>
        <v/>
      </c>
      <c r="AH5631" t="str">
        <f t="shared" si="548"/>
        <v/>
      </c>
      <c r="AI5631">
        <f t="shared" si="549"/>
        <v>0</v>
      </c>
      <c r="AJ5631">
        <f t="shared" si="550"/>
        <v>0</v>
      </c>
      <c r="AK5631">
        <v>0</v>
      </c>
      <c r="AL5631" t="str">
        <f>IF(AA5631="","",IFERROR(IF(ISNUMBER('Procytrat 120'!D132),'Procytrat 120'!D132,IF(ISNUMBER(SEARCH("12",'Procytrat 120'!D132)),EDATE(AB5631,12),IF(ISNUMBER(SEARCH("6",'Procytrat 120'!D132)),EDATE(AB5631,6),IF(ISNUMBER(SEARCH("3",'Procytrat 120'!D132)),EDATE(AB5631,3),DATEVALUE('Procytrat 120'!D132))))),""))</f>
        <v/>
      </c>
      <c r="AM5631" t="str">
        <f t="shared" ca="1" si="551"/>
        <v/>
      </c>
    </row>
    <row r="5632" spans="27:39" x14ac:dyDescent="0.3">
      <c r="AA5632" t="str">
        <f>IF(COUNTA('Procytrat 120'!A133,'Procytrat 120'!B133,'Procytrat 120'!C133)&gt;0,"120","")</f>
        <v/>
      </c>
      <c r="AB5632" t="str">
        <f>IFERROR(IF(ISNUMBER('Procytrat 120'!A133),'Procytrat 120'!A133,DATEVALUE('Procytrat 120'!A133)),"")</f>
        <v/>
      </c>
      <c r="AC5632" t="str">
        <f>IF(AA5632="","",'Procytrat 120'!B133)</f>
        <v/>
      </c>
      <c r="AD5632" t="str">
        <f>IF(AA5632="","",IFERROR(1*'Procytrat 120'!C133,IFERROR(_xludf.NUMBERVALUE('Procytrat 120'!C133,".",","),IFERROR(_xludf.NUMBERVALUE('Procytrat 120'!C133,",","."),0))))</f>
        <v/>
      </c>
      <c r="AE5632" t="str">
        <f>IF(AA5632="","",'Procytrat 120'!K133)</f>
        <v/>
      </c>
      <c r="AF5632">
        <f t="shared" si="546"/>
        <v>0</v>
      </c>
      <c r="AG5632" t="str">
        <f t="shared" si="547"/>
        <v/>
      </c>
      <c r="AH5632" t="str">
        <f t="shared" si="548"/>
        <v/>
      </c>
      <c r="AI5632">
        <f t="shared" si="549"/>
        <v>0</v>
      </c>
      <c r="AJ5632">
        <f t="shared" si="550"/>
        <v>0</v>
      </c>
      <c r="AK5632">
        <v>0</v>
      </c>
      <c r="AL5632" t="str">
        <f>IF(AA5632="","",IFERROR(IF(ISNUMBER('Procytrat 120'!D133),'Procytrat 120'!D133,IF(ISNUMBER(SEARCH("12",'Procytrat 120'!D133)),EDATE(AB5632,12),IF(ISNUMBER(SEARCH("6",'Procytrat 120'!D133)),EDATE(AB5632,6),IF(ISNUMBER(SEARCH("3",'Procytrat 120'!D133)),EDATE(AB5632,3),DATEVALUE('Procytrat 120'!D133))))),""))</f>
        <v/>
      </c>
      <c r="AM5632" t="str">
        <f t="shared" ca="1" si="551"/>
        <v/>
      </c>
    </row>
    <row r="5633" spans="27:39" x14ac:dyDescent="0.3">
      <c r="AA5633" t="str">
        <f>IF(COUNTA('Procytrat 120'!A134,'Procytrat 120'!B134,'Procytrat 120'!C134)&gt;0,"120","")</f>
        <v/>
      </c>
      <c r="AB5633" t="str">
        <f>IFERROR(IF(ISNUMBER('Procytrat 120'!A134),'Procytrat 120'!A134,DATEVALUE('Procytrat 120'!A134)),"")</f>
        <v/>
      </c>
      <c r="AC5633" t="str">
        <f>IF(AA5633="","",'Procytrat 120'!B134)</f>
        <v/>
      </c>
      <c r="AD5633" t="str">
        <f>IF(AA5633="","",IFERROR(1*'Procytrat 120'!C134,IFERROR(_xludf.NUMBERVALUE('Procytrat 120'!C134,".",","),IFERROR(_xludf.NUMBERVALUE('Procytrat 120'!C134,",","."),0))))</f>
        <v/>
      </c>
      <c r="AE5633" t="str">
        <f>IF(AA5633="","",'Procytrat 120'!K134)</f>
        <v/>
      </c>
      <c r="AF5633">
        <f t="shared" si="546"/>
        <v>0</v>
      </c>
      <c r="AG5633" t="str">
        <f t="shared" si="547"/>
        <v/>
      </c>
      <c r="AH5633" t="str">
        <f t="shared" si="548"/>
        <v/>
      </c>
      <c r="AI5633">
        <f t="shared" si="549"/>
        <v>0</v>
      </c>
      <c r="AJ5633">
        <f t="shared" si="550"/>
        <v>0</v>
      </c>
      <c r="AK5633">
        <v>0</v>
      </c>
      <c r="AL5633" t="str">
        <f>IF(AA5633="","",IFERROR(IF(ISNUMBER('Procytrat 120'!D134),'Procytrat 120'!D134,IF(ISNUMBER(SEARCH("12",'Procytrat 120'!D134)),EDATE(AB5633,12),IF(ISNUMBER(SEARCH("6",'Procytrat 120'!D134)),EDATE(AB5633,6),IF(ISNUMBER(SEARCH("3",'Procytrat 120'!D134)),EDATE(AB5633,3),DATEVALUE('Procytrat 120'!D134))))),""))</f>
        <v/>
      </c>
      <c r="AM5633" t="str">
        <f t="shared" ca="1" si="551"/>
        <v/>
      </c>
    </row>
    <row r="5634" spans="27:39" x14ac:dyDescent="0.3">
      <c r="AA5634" t="str">
        <f>IF(COUNTA('Procytrat 120'!A135,'Procytrat 120'!B135,'Procytrat 120'!C135)&gt;0,"120","")</f>
        <v/>
      </c>
      <c r="AB5634" t="str">
        <f>IFERROR(IF(ISNUMBER('Procytrat 120'!A135),'Procytrat 120'!A135,DATEVALUE('Procytrat 120'!A135)),"")</f>
        <v/>
      </c>
      <c r="AC5634" t="str">
        <f>IF(AA5634="","",'Procytrat 120'!B135)</f>
        <v/>
      </c>
      <c r="AD5634" t="str">
        <f>IF(AA5634="","",IFERROR(1*'Procytrat 120'!C135,IFERROR(_xludf.NUMBERVALUE('Procytrat 120'!C135,".",","),IFERROR(_xludf.NUMBERVALUE('Procytrat 120'!C135,",","."),0))))</f>
        <v/>
      </c>
      <c r="AE5634" t="str">
        <f>IF(AA5634="","",'Procytrat 120'!K135)</f>
        <v/>
      </c>
      <c r="AF5634">
        <f t="shared" ref="AF5634:AF5697" si="552">IF(AA5634="",0,--ISNUMBER(SEARCH("aprovado",AE5634)))</f>
        <v>0</v>
      </c>
      <c r="AG5634" t="str">
        <f t="shared" ref="AG5634:AG5697" si="553">IF(AB5634="","",YEAR(AB5634))</f>
        <v/>
      </c>
      <c r="AH5634" t="str">
        <f t="shared" ref="AH5634:AH5697" si="554">IF(AB5634="","",MONTH(AB5634))</f>
        <v/>
      </c>
      <c r="AI5634">
        <f t="shared" ref="AI5634:AI5697" si="555">IF(AB5634="",0,AB5634+ROW()/1000000)</f>
        <v>0</v>
      </c>
      <c r="AJ5634">
        <f t="shared" ref="AJ5634:AJ5697" si="556">--(AA5634&lt;&gt;"")</f>
        <v>0</v>
      </c>
      <c r="AK5634">
        <v>0</v>
      </c>
      <c r="AL5634" t="str">
        <f>IF(AA5634="","",IFERROR(IF(ISNUMBER('Procytrat 120'!D135),'Procytrat 120'!D135,IF(ISNUMBER(SEARCH("12",'Procytrat 120'!D135)),EDATE(AB5634,12),IF(ISNUMBER(SEARCH("6",'Procytrat 120'!D135)),EDATE(AB5634,6),IF(ISNUMBER(SEARCH("3",'Procytrat 120'!D135)),EDATE(AB5634,3),DATEVALUE('Procytrat 120'!D135))))),""))</f>
        <v/>
      </c>
      <c r="AM5634" t="str">
        <f t="shared" ref="AM5634:AM5697" ca="1" si="557">IF(AND(AJ5634=1,AL5634&lt;&gt;"",AL5634&gt;=TODAY(),AG5634=$W$3),AL5634+ROW()/1000000,"")</f>
        <v/>
      </c>
    </row>
    <row r="5635" spans="27:39" x14ac:dyDescent="0.3">
      <c r="AA5635" t="str">
        <f>IF(COUNTA('Procytrat 120'!A136,'Procytrat 120'!B136,'Procytrat 120'!C136)&gt;0,"120","")</f>
        <v/>
      </c>
      <c r="AB5635" t="str">
        <f>IFERROR(IF(ISNUMBER('Procytrat 120'!A136),'Procytrat 120'!A136,DATEVALUE('Procytrat 120'!A136)),"")</f>
        <v/>
      </c>
      <c r="AC5635" t="str">
        <f>IF(AA5635="","",'Procytrat 120'!B136)</f>
        <v/>
      </c>
      <c r="AD5635" t="str">
        <f>IF(AA5635="","",IFERROR(1*'Procytrat 120'!C136,IFERROR(_xludf.NUMBERVALUE('Procytrat 120'!C136,".",","),IFERROR(_xludf.NUMBERVALUE('Procytrat 120'!C136,",","."),0))))</f>
        <v/>
      </c>
      <c r="AE5635" t="str">
        <f>IF(AA5635="","",'Procytrat 120'!K136)</f>
        <v/>
      </c>
      <c r="AF5635">
        <f t="shared" si="552"/>
        <v>0</v>
      </c>
      <c r="AG5635" t="str">
        <f t="shared" si="553"/>
        <v/>
      </c>
      <c r="AH5635" t="str">
        <f t="shared" si="554"/>
        <v/>
      </c>
      <c r="AI5635">
        <f t="shared" si="555"/>
        <v>0</v>
      </c>
      <c r="AJ5635">
        <f t="shared" si="556"/>
        <v>0</v>
      </c>
      <c r="AK5635">
        <v>0</v>
      </c>
      <c r="AL5635" t="str">
        <f>IF(AA5635="","",IFERROR(IF(ISNUMBER('Procytrat 120'!D136),'Procytrat 120'!D136,IF(ISNUMBER(SEARCH("12",'Procytrat 120'!D136)),EDATE(AB5635,12),IF(ISNUMBER(SEARCH("6",'Procytrat 120'!D136)),EDATE(AB5635,6),IF(ISNUMBER(SEARCH("3",'Procytrat 120'!D136)),EDATE(AB5635,3),DATEVALUE('Procytrat 120'!D136))))),""))</f>
        <v/>
      </c>
      <c r="AM5635" t="str">
        <f t="shared" ca="1" si="557"/>
        <v/>
      </c>
    </row>
    <row r="5636" spans="27:39" x14ac:dyDescent="0.3">
      <c r="AA5636" t="str">
        <f>IF(COUNTA('Procytrat 120'!A137,'Procytrat 120'!B137,'Procytrat 120'!C137)&gt;0,"120","")</f>
        <v/>
      </c>
      <c r="AB5636" t="str">
        <f>IFERROR(IF(ISNUMBER('Procytrat 120'!A137),'Procytrat 120'!A137,DATEVALUE('Procytrat 120'!A137)),"")</f>
        <v/>
      </c>
      <c r="AC5636" t="str">
        <f>IF(AA5636="","",'Procytrat 120'!B137)</f>
        <v/>
      </c>
      <c r="AD5636" t="str">
        <f>IF(AA5636="","",IFERROR(1*'Procytrat 120'!C137,IFERROR(_xludf.NUMBERVALUE('Procytrat 120'!C137,".",","),IFERROR(_xludf.NUMBERVALUE('Procytrat 120'!C137,",","."),0))))</f>
        <v/>
      </c>
      <c r="AE5636" t="str">
        <f>IF(AA5636="","",'Procytrat 120'!K137)</f>
        <v/>
      </c>
      <c r="AF5636">
        <f t="shared" si="552"/>
        <v>0</v>
      </c>
      <c r="AG5636" t="str">
        <f t="shared" si="553"/>
        <v/>
      </c>
      <c r="AH5636" t="str">
        <f t="shared" si="554"/>
        <v/>
      </c>
      <c r="AI5636">
        <f t="shared" si="555"/>
        <v>0</v>
      </c>
      <c r="AJ5636">
        <f t="shared" si="556"/>
        <v>0</v>
      </c>
      <c r="AK5636">
        <v>0</v>
      </c>
      <c r="AL5636" t="str">
        <f>IF(AA5636="","",IFERROR(IF(ISNUMBER('Procytrat 120'!D137),'Procytrat 120'!D137,IF(ISNUMBER(SEARCH("12",'Procytrat 120'!D137)),EDATE(AB5636,12),IF(ISNUMBER(SEARCH("6",'Procytrat 120'!D137)),EDATE(AB5636,6),IF(ISNUMBER(SEARCH("3",'Procytrat 120'!D137)),EDATE(AB5636,3),DATEVALUE('Procytrat 120'!D137))))),""))</f>
        <v/>
      </c>
      <c r="AM5636" t="str">
        <f t="shared" ca="1" si="557"/>
        <v/>
      </c>
    </row>
    <row r="5637" spans="27:39" x14ac:dyDescent="0.3">
      <c r="AA5637" t="str">
        <f>IF(COUNTA('Procytrat 120'!A138,'Procytrat 120'!B138,'Procytrat 120'!C138)&gt;0,"120","")</f>
        <v/>
      </c>
      <c r="AB5637" t="str">
        <f>IFERROR(IF(ISNUMBER('Procytrat 120'!A138),'Procytrat 120'!A138,DATEVALUE('Procytrat 120'!A138)),"")</f>
        <v/>
      </c>
      <c r="AC5637" t="str">
        <f>IF(AA5637="","",'Procytrat 120'!B138)</f>
        <v/>
      </c>
      <c r="AD5637" t="str">
        <f>IF(AA5637="","",IFERROR(1*'Procytrat 120'!C138,IFERROR(_xludf.NUMBERVALUE('Procytrat 120'!C138,".",","),IFERROR(_xludf.NUMBERVALUE('Procytrat 120'!C138,",","."),0))))</f>
        <v/>
      </c>
      <c r="AE5637" t="str">
        <f>IF(AA5637="","",'Procytrat 120'!K138)</f>
        <v/>
      </c>
      <c r="AF5637">
        <f t="shared" si="552"/>
        <v>0</v>
      </c>
      <c r="AG5637" t="str">
        <f t="shared" si="553"/>
        <v/>
      </c>
      <c r="AH5637" t="str">
        <f t="shared" si="554"/>
        <v/>
      </c>
      <c r="AI5637">
        <f t="shared" si="555"/>
        <v>0</v>
      </c>
      <c r="AJ5637">
        <f t="shared" si="556"/>
        <v>0</v>
      </c>
      <c r="AK5637">
        <v>0</v>
      </c>
      <c r="AL5637" t="str">
        <f>IF(AA5637="","",IFERROR(IF(ISNUMBER('Procytrat 120'!D138),'Procytrat 120'!D138,IF(ISNUMBER(SEARCH("12",'Procytrat 120'!D138)),EDATE(AB5637,12),IF(ISNUMBER(SEARCH("6",'Procytrat 120'!D138)),EDATE(AB5637,6),IF(ISNUMBER(SEARCH("3",'Procytrat 120'!D138)),EDATE(AB5637,3),DATEVALUE('Procytrat 120'!D138))))),""))</f>
        <v/>
      </c>
      <c r="AM5637" t="str">
        <f t="shared" ca="1" si="557"/>
        <v/>
      </c>
    </row>
    <row r="5638" spans="27:39" x14ac:dyDescent="0.3">
      <c r="AA5638" t="str">
        <f>IF(COUNTA('Procytrat 120'!A139,'Procytrat 120'!B139,'Procytrat 120'!C139)&gt;0,"120","")</f>
        <v/>
      </c>
      <c r="AB5638" t="str">
        <f>IFERROR(IF(ISNUMBER('Procytrat 120'!A139),'Procytrat 120'!A139,DATEVALUE('Procytrat 120'!A139)),"")</f>
        <v/>
      </c>
      <c r="AC5638" t="str">
        <f>IF(AA5638="","",'Procytrat 120'!B139)</f>
        <v/>
      </c>
      <c r="AD5638" t="str">
        <f>IF(AA5638="","",IFERROR(1*'Procytrat 120'!C139,IFERROR(_xludf.NUMBERVALUE('Procytrat 120'!C139,".",","),IFERROR(_xludf.NUMBERVALUE('Procytrat 120'!C139,",","."),0))))</f>
        <v/>
      </c>
      <c r="AE5638" t="str">
        <f>IF(AA5638="","",'Procytrat 120'!K139)</f>
        <v/>
      </c>
      <c r="AF5638">
        <f t="shared" si="552"/>
        <v>0</v>
      </c>
      <c r="AG5638" t="str">
        <f t="shared" si="553"/>
        <v/>
      </c>
      <c r="AH5638" t="str">
        <f t="shared" si="554"/>
        <v/>
      </c>
      <c r="AI5638">
        <f t="shared" si="555"/>
        <v>0</v>
      </c>
      <c r="AJ5638">
        <f t="shared" si="556"/>
        <v>0</v>
      </c>
      <c r="AK5638">
        <v>0</v>
      </c>
      <c r="AL5638" t="str">
        <f>IF(AA5638="","",IFERROR(IF(ISNUMBER('Procytrat 120'!D139),'Procytrat 120'!D139,IF(ISNUMBER(SEARCH("12",'Procytrat 120'!D139)),EDATE(AB5638,12),IF(ISNUMBER(SEARCH("6",'Procytrat 120'!D139)),EDATE(AB5638,6),IF(ISNUMBER(SEARCH("3",'Procytrat 120'!D139)),EDATE(AB5638,3),DATEVALUE('Procytrat 120'!D139))))),""))</f>
        <v/>
      </c>
      <c r="AM5638" t="str">
        <f t="shared" ca="1" si="557"/>
        <v/>
      </c>
    </row>
    <row r="5639" spans="27:39" x14ac:dyDescent="0.3">
      <c r="AA5639" t="str">
        <f>IF(COUNTA('Procytrat 120'!A140,'Procytrat 120'!B140,'Procytrat 120'!C140)&gt;0,"120","")</f>
        <v/>
      </c>
      <c r="AB5639" t="str">
        <f>IFERROR(IF(ISNUMBER('Procytrat 120'!A140),'Procytrat 120'!A140,DATEVALUE('Procytrat 120'!A140)),"")</f>
        <v/>
      </c>
      <c r="AC5639" t="str">
        <f>IF(AA5639="","",'Procytrat 120'!B140)</f>
        <v/>
      </c>
      <c r="AD5639" t="str">
        <f>IF(AA5639="","",IFERROR(1*'Procytrat 120'!C140,IFERROR(_xludf.NUMBERVALUE('Procytrat 120'!C140,".",","),IFERROR(_xludf.NUMBERVALUE('Procytrat 120'!C140,",","."),0))))</f>
        <v/>
      </c>
      <c r="AE5639" t="str">
        <f>IF(AA5639="","",'Procytrat 120'!K140)</f>
        <v/>
      </c>
      <c r="AF5639">
        <f t="shared" si="552"/>
        <v>0</v>
      </c>
      <c r="AG5639" t="str">
        <f t="shared" si="553"/>
        <v/>
      </c>
      <c r="AH5639" t="str">
        <f t="shared" si="554"/>
        <v/>
      </c>
      <c r="AI5639">
        <f t="shared" si="555"/>
        <v>0</v>
      </c>
      <c r="AJ5639">
        <f t="shared" si="556"/>
        <v>0</v>
      </c>
      <c r="AK5639">
        <v>0</v>
      </c>
      <c r="AL5639" t="str">
        <f>IF(AA5639="","",IFERROR(IF(ISNUMBER('Procytrat 120'!D140),'Procytrat 120'!D140,IF(ISNUMBER(SEARCH("12",'Procytrat 120'!D140)),EDATE(AB5639,12),IF(ISNUMBER(SEARCH("6",'Procytrat 120'!D140)),EDATE(AB5639,6),IF(ISNUMBER(SEARCH("3",'Procytrat 120'!D140)),EDATE(AB5639,3),DATEVALUE('Procytrat 120'!D140))))),""))</f>
        <v/>
      </c>
      <c r="AM5639" t="str">
        <f t="shared" ca="1" si="557"/>
        <v/>
      </c>
    </row>
    <row r="5640" spans="27:39" x14ac:dyDescent="0.3">
      <c r="AA5640" t="str">
        <f>IF(COUNTA('Procytrat 120'!A141,'Procytrat 120'!B141,'Procytrat 120'!C141)&gt;0,"120","")</f>
        <v/>
      </c>
      <c r="AB5640" t="str">
        <f>IFERROR(IF(ISNUMBER('Procytrat 120'!A141),'Procytrat 120'!A141,DATEVALUE('Procytrat 120'!A141)),"")</f>
        <v/>
      </c>
      <c r="AC5640" t="str">
        <f>IF(AA5640="","",'Procytrat 120'!B141)</f>
        <v/>
      </c>
      <c r="AD5640" t="str">
        <f>IF(AA5640="","",IFERROR(1*'Procytrat 120'!C141,IFERROR(_xludf.NUMBERVALUE('Procytrat 120'!C141,".",","),IFERROR(_xludf.NUMBERVALUE('Procytrat 120'!C141,",","."),0))))</f>
        <v/>
      </c>
      <c r="AE5640" t="str">
        <f>IF(AA5640="","",'Procytrat 120'!K141)</f>
        <v/>
      </c>
      <c r="AF5640">
        <f t="shared" si="552"/>
        <v>0</v>
      </c>
      <c r="AG5640" t="str">
        <f t="shared" si="553"/>
        <v/>
      </c>
      <c r="AH5640" t="str">
        <f t="shared" si="554"/>
        <v/>
      </c>
      <c r="AI5640">
        <f t="shared" si="555"/>
        <v>0</v>
      </c>
      <c r="AJ5640">
        <f t="shared" si="556"/>
        <v>0</v>
      </c>
      <c r="AK5640">
        <v>0</v>
      </c>
      <c r="AL5640" t="str">
        <f>IF(AA5640="","",IFERROR(IF(ISNUMBER('Procytrat 120'!D141),'Procytrat 120'!D141,IF(ISNUMBER(SEARCH("12",'Procytrat 120'!D141)),EDATE(AB5640,12),IF(ISNUMBER(SEARCH("6",'Procytrat 120'!D141)),EDATE(AB5640,6),IF(ISNUMBER(SEARCH("3",'Procytrat 120'!D141)),EDATE(AB5640,3),DATEVALUE('Procytrat 120'!D141))))),""))</f>
        <v/>
      </c>
      <c r="AM5640" t="str">
        <f t="shared" ca="1" si="557"/>
        <v/>
      </c>
    </row>
    <row r="5641" spans="27:39" x14ac:dyDescent="0.3">
      <c r="AA5641" t="str">
        <f>IF(COUNTA('Procytrat 120'!A142,'Procytrat 120'!B142,'Procytrat 120'!C142)&gt;0,"120","")</f>
        <v/>
      </c>
      <c r="AB5641" t="str">
        <f>IFERROR(IF(ISNUMBER('Procytrat 120'!A142),'Procytrat 120'!A142,DATEVALUE('Procytrat 120'!A142)),"")</f>
        <v/>
      </c>
      <c r="AC5641" t="str">
        <f>IF(AA5641="","",'Procytrat 120'!B142)</f>
        <v/>
      </c>
      <c r="AD5641" t="str">
        <f>IF(AA5641="","",IFERROR(1*'Procytrat 120'!C142,IFERROR(_xludf.NUMBERVALUE('Procytrat 120'!C142,".",","),IFERROR(_xludf.NUMBERVALUE('Procytrat 120'!C142,",","."),0))))</f>
        <v/>
      </c>
      <c r="AE5641" t="str">
        <f>IF(AA5641="","",'Procytrat 120'!K142)</f>
        <v/>
      </c>
      <c r="AF5641">
        <f t="shared" si="552"/>
        <v>0</v>
      </c>
      <c r="AG5641" t="str">
        <f t="shared" si="553"/>
        <v/>
      </c>
      <c r="AH5641" t="str">
        <f t="shared" si="554"/>
        <v/>
      </c>
      <c r="AI5641">
        <f t="shared" si="555"/>
        <v>0</v>
      </c>
      <c r="AJ5641">
        <f t="shared" si="556"/>
        <v>0</v>
      </c>
      <c r="AK5641">
        <v>0</v>
      </c>
      <c r="AL5641" t="str">
        <f>IF(AA5641="","",IFERROR(IF(ISNUMBER('Procytrat 120'!D142),'Procytrat 120'!D142,IF(ISNUMBER(SEARCH("12",'Procytrat 120'!D142)),EDATE(AB5641,12),IF(ISNUMBER(SEARCH("6",'Procytrat 120'!D142)),EDATE(AB5641,6),IF(ISNUMBER(SEARCH("3",'Procytrat 120'!D142)),EDATE(AB5641,3),DATEVALUE('Procytrat 120'!D142))))),""))</f>
        <v/>
      </c>
      <c r="AM5641" t="str">
        <f t="shared" ca="1" si="557"/>
        <v/>
      </c>
    </row>
    <row r="5642" spans="27:39" x14ac:dyDescent="0.3">
      <c r="AA5642" t="str">
        <f>IF(COUNTA('Procytrat 120'!A143,'Procytrat 120'!B143,'Procytrat 120'!C143)&gt;0,"120","")</f>
        <v/>
      </c>
      <c r="AB5642" t="str">
        <f>IFERROR(IF(ISNUMBER('Procytrat 120'!A143),'Procytrat 120'!A143,DATEVALUE('Procytrat 120'!A143)),"")</f>
        <v/>
      </c>
      <c r="AC5642" t="str">
        <f>IF(AA5642="","",'Procytrat 120'!B143)</f>
        <v/>
      </c>
      <c r="AD5642" t="str">
        <f>IF(AA5642="","",IFERROR(1*'Procytrat 120'!C143,IFERROR(_xludf.NUMBERVALUE('Procytrat 120'!C143,".",","),IFERROR(_xludf.NUMBERVALUE('Procytrat 120'!C143,",","."),0))))</f>
        <v/>
      </c>
      <c r="AE5642" t="str">
        <f>IF(AA5642="","",'Procytrat 120'!K143)</f>
        <v/>
      </c>
      <c r="AF5642">
        <f t="shared" si="552"/>
        <v>0</v>
      </c>
      <c r="AG5642" t="str">
        <f t="shared" si="553"/>
        <v/>
      </c>
      <c r="AH5642" t="str">
        <f t="shared" si="554"/>
        <v/>
      </c>
      <c r="AI5642">
        <f t="shared" si="555"/>
        <v>0</v>
      </c>
      <c r="AJ5642">
        <f t="shared" si="556"/>
        <v>0</v>
      </c>
      <c r="AK5642">
        <v>0</v>
      </c>
      <c r="AL5642" t="str">
        <f>IF(AA5642="","",IFERROR(IF(ISNUMBER('Procytrat 120'!D143),'Procytrat 120'!D143,IF(ISNUMBER(SEARCH("12",'Procytrat 120'!D143)),EDATE(AB5642,12),IF(ISNUMBER(SEARCH("6",'Procytrat 120'!D143)),EDATE(AB5642,6),IF(ISNUMBER(SEARCH("3",'Procytrat 120'!D143)),EDATE(AB5642,3),DATEVALUE('Procytrat 120'!D143))))),""))</f>
        <v/>
      </c>
      <c r="AM5642" t="str">
        <f t="shared" ca="1" si="557"/>
        <v/>
      </c>
    </row>
    <row r="5643" spans="27:39" x14ac:dyDescent="0.3">
      <c r="AA5643" t="str">
        <f>IF(COUNTA('Procytrat 120'!A144,'Procytrat 120'!B144,'Procytrat 120'!C144)&gt;0,"120","")</f>
        <v/>
      </c>
      <c r="AB5643" t="str">
        <f>IFERROR(IF(ISNUMBER('Procytrat 120'!A144),'Procytrat 120'!A144,DATEVALUE('Procytrat 120'!A144)),"")</f>
        <v/>
      </c>
      <c r="AC5643" t="str">
        <f>IF(AA5643="","",'Procytrat 120'!B144)</f>
        <v/>
      </c>
      <c r="AD5643" t="str">
        <f>IF(AA5643="","",IFERROR(1*'Procytrat 120'!C144,IFERROR(_xludf.NUMBERVALUE('Procytrat 120'!C144,".",","),IFERROR(_xludf.NUMBERVALUE('Procytrat 120'!C144,",","."),0))))</f>
        <v/>
      </c>
      <c r="AE5643" t="str">
        <f>IF(AA5643="","",'Procytrat 120'!K144)</f>
        <v/>
      </c>
      <c r="AF5643">
        <f t="shared" si="552"/>
        <v>0</v>
      </c>
      <c r="AG5643" t="str">
        <f t="shared" si="553"/>
        <v/>
      </c>
      <c r="AH5643" t="str">
        <f t="shared" si="554"/>
        <v/>
      </c>
      <c r="AI5643">
        <f t="shared" si="555"/>
        <v>0</v>
      </c>
      <c r="AJ5643">
        <f t="shared" si="556"/>
        <v>0</v>
      </c>
      <c r="AK5643">
        <v>0</v>
      </c>
      <c r="AL5643" t="str">
        <f>IF(AA5643="","",IFERROR(IF(ISNUMBER('Procytrat 120'!D144),'Procytrat 120'!D144,IF(ISNUMBER(SEARCH("12",'Procytrat 120'!D144)),EDATE(AB5643,12),IF(ISNUMBER(SEARCH("6",'Procytrat 120'!D144)),EDATE(AB5643,6),IF(ISNUMBER(SEARCH("3",'Procytrat 120'!D144)),EDATE(AB5643,3),DATEVALUE('Procytrat 120'!D144))))),""))</f>
        <v/>
      </c>
      <c r="AM5643" t="str">
        <f t="shared" ca="1" si="557"/>
        <v/>
      </c>
    </row>
    <row r="5644" spans="27:39" x14ac:dyDescent="0.3">
      <c r="AA5644" t="str">
        <f>IF(COUNTA('Procytrat 120'!A145,'Procytrat 120'!B145,'Procytrat 120'!C145)&gt;0,"120","")</f>
        <v/>
      </c>
      <c r="AB5644" t="str">
        <f>IFERROR(IF(ISNUMBER('Procytrat 120'!A145),'Procytrat 120'!A145,DATEVALUE('Procytrat 120'!A145)),"")</f>
        <v/>
      </c>
      <c r="AC5644" t="str">
        <f>IF(AA5644="","",'Procytrat 120'!B145)</f>
        <v/>
      </c>
      <c r="AD5644" t="str">
        <f>IF(AA5644="","",IFERROR(1*'Procytrat 120'!C145,IFERROR(_xludf.NUMBERVALUE('Procytrat 120'!C145,".",","),IFERROR(_xludf.NUMBERVALUE('Procytrat 120'!C145,",","."),0))))</f>
        <v/>
      </c>
      <c r="AE5644" t="str">
        <f>IF(AA5644="","",'Procytrat 120'!K145)</f>
        <v/>
      </c>
      <c r="AF5644">
        <f t="shared" si="552"/>
        <v>0</v>
      </c>
      <c r="AG5644" t="str">
        <f t="shared" si="553"/>
        <v/>
      </c>
      <c r="AH5644" t="str">
        <f t="shared" si="554"/>
        <v/>
      </c>
      <c r="AI5644">
        <f t="shared" si="555"/>
        <v>0</v>
      </c>
      <c r="AJ5644">
        <f t="shared" si="556"/>
        <v>0</v>
      </c>
      <c r="AK5644">
        <v>0</v>
      </c>
      <c r="AL5644" t="str">
        <f>IF(AA5644="","",IFERROR(IF(ISNUMBER('Procytrat 120'!D145),'Procytrat 120'!D145,IF(ISNUMBER(SEARCH("12",'Procytrat 120'!D145)),EDATE(AB5644,12),IF(ISNUMBER(SEARCH("6",'Procytrat 120'!D145)),EDATE(AB5644,6),IF(ISNUMBER(SEARCH("3",'Procytrat 120'!D145)),EDATE(AB5644,3),DATEVALUE('Procytrat 120'!D145))))),""))</f>
        <v/>
      </c>
      <c r="AM5644" t="str">
        <f t="shared" ca="1" si="557"/>
        <v/>
      </c>
    </row>
    <row r="5645" spans="27:39" x14ac:dyDescent="0.3">
      <c r="AA5645" t="str">
        <f>IF(COUNTA('Procytrat 120'!A146,'Procytrat 120'!B146,'Procytrat 120'!C146)&gt;0,"120","")</f>
        <v/>
      </c>
      <c r="AB5645" t="str">
        <f>IFERROR(IF(ISNUMBER('Procytrat 120'!A146),'Procytrat 120'!A146,DATEVALUE('Procytrat 120'!A146)),"")</f>
        <v/>
      </c>
      <c r="AC5645" t="str">
        <f>IF(AA5645="","",'Procytrat 120'!B146)</f>
        <v/>
      </c>
      <c r="AD5645" t="str">
        <f>IF(AA5645="","",IFERROR(1*'Procytrat 120'!C146,IFERROR(_xludf.NUMBERVALUE('Procytrat 120'!C146,".",","),IFERROR(_xludf.NUMBERVALUE('Procytrat 120'!C146,",","."),0))))</f>
        <v/>
      </c>
      <c r="AE5645" t="str">
        <f>IF(AA5645="","",'Procytrat 120'!K146)</f>
        <v/>
      </c>
      <c r="AF5645">
        <f t="shared" si="552"/>
        <v>0</v>
      </c>
      <c r="AG5645" t="str">
        <f t="shared" si="553"/>
        <v/>
      </c>
      <c r="AH5645" t="str">
        <f t="shared" si="554"/>
        <v/>
      </c>
      <c r="AI5645">
        <f t="shared" si="555"/>
        <v>0</v>
      </c>
      <c r="AJ5645">
        <f t="shared" si="556"/>
        <v>0</v>
      </c>
      <c r="AK5645">
        <v>0</v>
      </c>
      <c r="AL5645" t="str">
        <f>IF(AA5645="","",IFERROR(IF(ISNUMBER('Procytrat 120'!D146),'Procytrat 120'!D146,IF(ISNUMBER(SEARCH("12",'Procytrat 120'!D146)),EDATE(AB5645,12),IF(ISNUMBER(SEARCH("6",'Procytrat 120'!D146)),EDATE(AB5645,6),IF(ISNUMBER(SEARCH("3",'Procytrat 120'!D146)),EDATE(AB5645,3),DATEVALUE('Procytrat 120'!D146))))),""))</f>
        <v/>
      </c>
      <c r="AM5645" t="str">
        <f t="shared" ca="1" si="557"/>
        <v/>
      </c>
    </row>
    <row r="5646" spans="27:39" x14ac:dyDescent="0.3">
      <c r="AA5646" t="str">
        <f>IF(COUNTA('Procytrat 120'!A147,'Procytrat 120'!B147,'Procytrat 120'!C147)&gt;0,"120","")</f>
        <v/>
      </c>
      <c r="AB5646" t="str">
        <f>IFERROR(IF(ISNUMBER('Procytrat 120'!A147),'Procytrat 120'!A147,DATEVALUE('Procytrat 120'!A147)),"")</f>
        <v/>
      </c>
      <c r="AC5646" t="str">
        <f>IF(AA5646="","",'Procytrat 120'!B147)</f>
        <v/>
      </c>
      <c r="AD5646" t="str">
        <f>IF(AA5646="","",IFERROR(1*'Procytrat 120'!C147,IFERROR(_xludf.NUMBERVALUE('Procytrat 120'!C147,".",","),IFERROR(_xludf.NUMBERVALUE('Procytrat 120'!C147,",","."),0))))</f>
        <v/>
      </c>
      <c r="AE5646" t="str">
        <f>IF(AA5646="","",'Procytrat 120'!K147)</f>
        <v/>
      </c>
      <c r="AF5646">
        <f t="shared" si="552"/>
        <v>0</v>
      </c>
      <c r="AG5646" t="str">
        <f t="shared" si="553"/>
        <v/>
      </c>
      <c r="AH5646" t="str">
        <f t="shared" si="554"/>
        <v/>
      </c>
      <c r="AI5646">
        <f t="shared" si="555"/>
        <v>0</v>
      </c>
      <c r="AJ5646">
        <f t="shared" si="556"/>
        <v>0</v>
      </c>
      <c r="AK5646">
        <v>0</v>
      </c>
      <c r="AL5646" t="str">
        <f>IF(AA5646="","",IFERROR(IF(ISNUMBER('Procytrat 120'!D147),'Procytrat 120'!D147,IF(ISNUMBER(SEARCH("12",'Procytrat 120'!D147)),EDATE(AB5646,12),IF(ISNUMBER(SEARCH("6",'Procytrat 120'!D147)),EDATE(AB5646,6),IF(ISNUMBER(SEARCH("3",'Procytrat 120'!D147)),EDATE(AB5646,3),DATEVALUE('Procytrat 120'!D147))))),""))</f>
        <v/>
      </c>
      <c r="AM5646" t="str">
        <f t="shared" ca="1" si="557"/>
        <v/>
      </c>
    </row>
    <row r="5647" spans="27:39" x14ac:dyDescent="0.3">
      <c r="AA5647" t="str">
        <f>IF(COUNTA('Procytrat 120'!A148,'Procytrat 120'!B148,'Procytrat 120'!C148)&gt;0,"120","")</f>
        <v/>
      </c>
      <c r="AB5647" t="str">
        <f>IFERROR(IF(ISNUMBER('Procytrat 120'!A148),'Procytrat 120'!A148,DATEVALUE('Procytrat 120'!A148)),"")</f>
        <v/>
      </c>
      <c r="AC5647" t="str">
        <f>IF(AA5647="","",'Procytrat 120'!B148)</f>
        <v/>
      </c>
      <c r="AD5647" t="str">
        <f>IF(AA5647="","",IFERROR(1*'Procytrat 120'!C148,IFERROR(_xludf.NUMBERVALUE('Procytrat 120'!C148,".",","),IFERROR(_xludf.NUMBERVALUE('Procytrat 120'!C148,",","."),0))))</f>
        <v/>
      </c>
      <c r="AE5647" t="str">
        <f>IF(AA5647="","",'Procytrat 120'!K148)</f>
        <v/>
      </c>
      <c r="AF5647">
        <f t="shared" si="552"/>
        <v>0</v>
      </c>
      <c r="AG5647" t="str">
        <f t="shared" si="553"/>
        <v/>
      </c>
      <c r="AH5647" t="str">
        <f t="shared" si="554"/>
        <v/>
      </c>
      <c r="AI5647">
        <f t="shared" si="555"/>
        <v>0</v>
      </c>
      <c r="AJ5647">
        <f t="shared" si="556"/>
        <v>0</v>
      </c>
      <c r="AK5647">
        <v>0</v>
      </c>
      <c r="AL5647" t="str">
        <f>IF(AA5647="","",IFERROR(IF(ISNUMBER('Procytrat 120'!D148),'Procytrat 120'!D148,IF(ISNUMBER(SEARCH("12",'Procytrat 120'!D148)),EDATE(AB5647,12),IF(ISNUMBER(SEARCH("6",'Procytrat 120'!D148)),EDATE(AB5647,6),IF(ISNUMBER(SEARCH("3",'Procytrat 120'!D148)),EDATE(AB5647,3),DATEVALUE('Procytrat 120'!D148))))),""))</f>
        <v/>
      </c>
      <c r="AM5647" t="str">
        <f t="shared" ca="1" si="557"/>
        <v/>
      </c>
    </row>
    <row r="5648" spans="27:39" x14ac:dyDescent="0.3">
      <c r="AA5648" t="str">
        <f>IF(COUNTA('Procytrat 120'!A149,'Procytrat 120'!B149,'Procytrat 120'!C149)&gt;0,"120","")</f>
        <v/>
      </c>
      <c r="AB5648" t="str">
        <f>IFERROR(IF(ISNUMBER('Procytrat 120'!A149),'Procytrat 120'!A149,DATEVALUE('Procytrat 120'!A149)),"")</f>
        <v/>
      </c>
      <c r="AC5648" t="str">
        <f>IF(AA5648="","",'Procytrat 120'!B149)</f>
        <v/>
      </c>
      <c r="AD5648" t="str">
        <f>IF(AA5648="","",IFERROR(1*'Procytrat 120'!C149,IFERROR(_xludf.NUMBERVALUE('Procytrat 120'!C149,".",","),IFERROR(_xludf.NUMBERVALUE('Procytrat 120'!C149,",","."),0))))</f>
        <v/>
      </c>
      <c r="AE5648" t="str">
        <f>IF(AA5648="","",'Procytrat 120'!K149)</f>
        <v/>
      </c>
      <c r="AF5648">
        <f t="shared" si="552"/>
        <v>0</v>
      </c>
      <c r="AG5648" t="str">
        <f t="shared" si="553"/>
        <v/>
      </c>
      <c r="AH5648" t="str">
        <f t="shared" si="554"/>
        <v/>
      </c>
      <c r="AI5648">
        <f t="shared" si="555"/>
        <v>0</v>
      </c>
      <c r="AJ5648">
        <f t="shared" si="556"/>
        <v>0</v>
      </c>
      <c r="AK5648">
        <v>0</v>
      </c>
      <c r="AL5648" t="str">
        <f>IF(AA5648="","",IFERROR(IF(ISNUMBER('Procytrat 120'!D149),'Procytrat 120'!D149,IF(ISNUMBER(SEARCH("12",'Procytrat 120'!D149)),EDATE(AB5648,12),IF(ISNUMBER(SEARCH("6",'Procytrat 120'!D149)),EDATE(AB5648,6),IF(ISNUMBER(SEARCH("3",'Procytrat 120'!D149)),EDATE(AB5648,3),DATEVALUE('Procytrat 120'!D149))))),""))</f>
        <v/>
      </c>
      <c r="AM5648" t="str">
        <f t="shared" ca="1" si="557"/>
        <v/>
      </c>
    </row>
    <row r="5649" spans="27:39" x14ac:dyDescent="0.3">
      <c r="AA5649" t="str">
        <f>IF(COUNTA('Procytrat 120'!A150,'Procytrat 120'!B150,'Procytrat 120'!C150)&gt;0,"120","")</f>
        <v/>
      </c>
      <c r="AB5649" t="str">
        <f>IFERROR(IF(ISNUMBER('Procytrat 120'!A150),'Procytrat 120'!A150,DATEVALUE('Procytrat 120'!A150)),"")</f>
        <v/>
      </c>
      <c r="AC5649" t="str">
        <f>IF(AA5649="","",'Procytrat 120'!B150)</f>
        <v/>
      </c>
      <c r="AD5649" t="str">
        <f>IF(AA5649="","",IFERROR(1*'Procytrat 120'!C150,IFERROR(_xludf.NUMBERVALUE('Procytrat 120'!C150,".",","),IFERROR(_xludf.NUMBERVALUE('Procytrat 120'!C150,",","."),0))))</f>
        <v/>
      </c>
      <c r="AE5649" t="str">
        <f>IF(AA5649="","",'Procytrat 120'!K150)</f>
        <v/>
      </c>
      <c r="AF5649">
        <f t="shared" si="552"/>
        <v>0</v>
      </c>
      <c r="AG5649" t="str">
        <f t="shared" si="553"/>
        <v/>
      </c>
      <c r="AH5649" t="str">
        <f t="shared" si="554"/>
        <v/>
      </c>
      <c r="AI5649">
        <f t="shared" si="555"/>
        <v>0</v>
      </c>
      <c r="AJ5649">
        <f t="shared" si="556"/>
        <v>0</v>
      </c>
      <c r="AK5649">
        <v>0</v>
      </c>
      <c r="AL5649" t="str">
        <f>IF(AA5649="","",IFERROR(IF(ISNUMBER('Procytrat 120'!D150),'Procytrat 120'!D150,IF(ISNUMBER(SEARCH("12",'Procytrat 120'!D150)),EDATE(AB5649,12),IF(ISNUMBER(SEARCH("6",'Procytrat 120'!D150)),EDATE(AB5649,6),IF(ISNUMBER(SEARCH("3",'Procytrat 120'!D150)),EDATE(AB5649,3),DATEVALUE('Procytrat 120'!D150))))),""))</f>
        <v/>
      </c>
      <c r="AM5649" t="str">
        <f t="shared" ca="1" si="557"/>
        <v/>
      </c>
    </row>
    <row r="5650" spans="27:39" x14ac:dyDescent="0.3">
      <c r="AA5650" t="str">
        <f>IF(COUNTA('Procytrat 120'!A151,'Procytrat 120'!B151,'Procytrat 120'!C151)&gt;0,"120","")</f>
        <v/>
      </c>
      <c r="AB5650" t="str">
        <f>IFERROR(IF(ISNUMBER('Procytrat 120'!A151),'Procytrat 120'!A151,DATEVALUE('Procytrat 120'!A151)),"")</f>
        <v/>
      </c>
      <c r="AC5650" t="str">
        <f>IF(AA5650="","",'Procytrat 120'!B151)</f>
        <v/>
      </c>
      <c r="AD5650" t="str">
        <f>IF(AA5650="","",IFERROR(1*'Procytrat 120'!C151,IFERROR(_xludf.NUMBERVALUE('Procytrat 120'!C151,".",","),IFERROR(_xludf.NUMBERVALUE('Procytrat 120'!C151,",","."),0))))</f>
        <v/>
      </c>
      <c r="AE5650" t="str">
        <f>IF(AA5650="","",'Procytrat 120'!K151)</f>
        <v/>
      </c>
      <c r="AF5650">
        <f t="shared" si="552"/>
        <v>0</v>
      </c>
      <c r="AG5650" t="str">
        <f t="shared" si="553"/>
        <v/>
      </c>
      <c r="AH5650" t="str">
        <f t="shared" si="554"/>
        <v/>
      </c>
      <c r="AI5650">
        <f t="shared" si="555"/>
        <v>0</v>
      </c>
      <c r="AJ5650">
        <f t="shared" si="556"/>
        <v>0</v>
      </c>
      <c r="AK5650">
        <v>0</v>
      </c>
      <c r="AL5650" t="str">
        <f>IF(AA5650="","",IFERROR(IF(ISNUMBER('Procytrat 120'!D151),'Procytrat 120'!D151,IF(ISNUMBER(SEARCH("12",'Procytrat 120'!D151)),EDATE(AB5650,12),IF(ISNUMBER(SEARCH("6",'Procytrat 120'!D151)),EDATE(AB5650,6),IF(ISNUMBER(SEARCH("3",'Procytrat 120'!D151)),EDATE(AB5650,3),DATEVALUE('Procytrat 120'!D151))))),""))</f>
        <v/>
      </c>
      <c r="AM5650" t="str">
        <f t="shared" ca="1" si="557"/>
        <v/>
      </c>
    </row>
    <row r="5651" spans="27:39" x14ac:dyDescent="0.3">
      <c r="AA5651" t="str">
        <f>IF(COUNTA('Procytrat 120'!A152,'Procytrat 120'!B152,'Procytrat 120'!C152)&gt;0,"120","")</f>
        <v/>
      </c>
      <c r="AB5651" t="str">
        <f>IFERROR(IF(ISNUMBER('Procytrat 120'!A152),'Procytrat 120'!A152,DATEVALUE('Procytrat 120'!A152)),"")</f>
        <v/>
      </c>
      <c r="AC5651" t="str">
        <f>IF(AA5651="","",'Procytrat 120'!B152)</f>
        <v/>
      </c>
      <c r="AD5651" t="str">
        <f>IF(AA5651="","",IFERROR(1*'Procytrat 120'!C152,IFERROR(_xludf.NUMBERVALUE('Procytrat 120'!C152,".",","),IFERROR(_xludf.NUMBERVALUE('Procytrat 120'!C152,",","."),0))))</f>
        <v/>
      </c>
      <c r="AE5651" t="str">
        <f>IF(AA5651="","",'Procytrat 120'!K152)</f>
        <v/>
      </c>
      <c r="AF5651">
        <f t="shared" si="552"/>
        <v>0</v>
      </c>
      <c r="AG5651" t="str">
        <f t="shared" si="553"/>
        <v/>
      </c>
      <c r="AH5651" t="str">
        <f t="shared" si="554"/>
        <v/>
      </c>
      <c r="AI5651">
        <f t="shared" si="555"/>
        <v>0</v>
      </c>
      <c r="AJ5651">
        <f t="shared" si="556"/>
        <v>0</v>
      </c>
      <c r="AK5651">
        <v>0</v>
      </c>
      <c r="AL5651" t="str">
        <f>IF(AA5651="","",IFERROR(IF(ISNUMBER('Procytrat 120'!D152),'Procytrat 120'!D152,IF(ISNUMBER(SEARCH("12",'Procytrat 120'!D152)),EDATE(AB5651,12),IF(ISNUMBER(SEARCH("6",'Procytrat 120'!D152)),EDATE(AB5651,6),IF(ISNUMBER(SEARCH("3",'Procytrat 120'!D152)),EDATE(AB5651,3),DATEVALUE('Procytrat 120'!D152))))),""))</f>
        <v/>
      </c>
      <c r="AM5651" t="str">
        <f t="shared" ca="1" si="557"/>
        <v/>
      </c>
    </row>
    <row r="5652" spans="27:39" x14ac:dyDescent="0.3">
      <c r="AA5652" t="str">
        <f>IF(COUNTA('Procytrat 120'!A153,'Procytrat 120'!B153,'Procytrat 120'!C153)&gt;0,"120","")</f>
        <v/>
      </c>
      <c r="AB5652" t="str">
        <f>IFERROR(IF(ISNUMBER('Procytrat 120'!A153),'Procytrat 120'!A153,DATEVALUE('Procytrat 120'!A153)),"")</f>
        <v/>
      </c>
      <c r="AC5652" t="str">
        <f>IF(AA5652="","",'Procytrat 120'!B153)</f>
        <v/>
      </c>
      <c r="AD5652" t="str">
        <f>IF(AA5652="","",IFERROR(1*'Procytrat 120'!C153,IFERROR(_xludf.NUMBERVALUE('Procytrat 120'!C153,".",","),IFERROR(_xludf.NUMBERVALUE('Procytrat 120'!C153,",","."),0))))</f>
        <v/>
      </c>
      <c r="AE5652" t="str">
        <f>IF(AA5652="","",'Procytrat 120'!K153)</f>
        <v/>
      </c>
      <c r="AF5652">
        <f t="shared" si="552"/>
        <v>0</v>
      </c>
      <c r="AG5652" t="str">
        <f t="shared" si="553"/>
        <v/>
      </c>
      <c r="AH5652" t="str">
        <f t="shared" si="554"/>
        <v/>
      </c>
      <c r="AI5652">
        <f t="shared" si="555"/>
        <v>0</v>
      </c>
      <c r="AJ5652">
        <f t="shared" si="556"/>
        <v>0</v>
      </c>
      <c r="AK5652">
        <v>0</v>
      </c>
      <c r="AL5652" t="str">
        <f>IF(AA5652="","",IFERROR(IF(ISNUMBER('Procytrat 120'!D153),'Procytrat 120'!D153,IF(ISNUMBER(SEARCH("12",'Procytrat 120'!D153)),EDATE(AB5652,12),IF(ISNUMBER(SEARCH("6",'Procytrat 120'!D153)),EDATE(AB5652,6),IF(ISNUMBER(SEARCH("3",'Procytrat 120'!D153)),EDATE(AB5652,3),DATEVALUE('Procytrat 120'!D153))))),""))</f>
        <v/>
      </c>
      <c r="AM5652" t="str">
        <f t="shared" ca="1" si="557"/>
        <v/>
      </c>
    </row>
    <row r="5653" spans="27:39" x14ac:dyDescent="0.3">
      <c r="AA5653" t="str">
        <f>IF(COUNTA('Procytrat 120'!A154,'Procytrat 120'!B154,'Procytrat 120'!C154)&gt;0,"120","")</f>
        <v/>
      </c>
      <c r="AB5653" t="str">
        <f>IFERROR(IF(ISNUMBER('Procytrat 120'!A154),'Procytrat 120'!A154,DATEVALUE('Procytrat 120'!A154)),"")</f>
        <v/>
      </c>
      <c r="AC5653" t="str">
        <f>IF(AA5653="","",'Procytrat 120'!B154)</f>
        <v/>
      </c>
      <c r="AD5653" t="str">
        <f>IF(AA5653="","",IFERROR(1*'Procytrat 120'!C154,IFERROR(_xludf.NUMBERVALUE('Procytrat 120'!C154,".",","),IFERROR(_xludf.NUMBERVALUE('Procytrat 120'!C154,",","."),0))))</f>
        <v/>
      </c>
      <c r="AE5653" t="str">
        <f>IF(AA5653="","",'Procytrat 120'!K154)</f>
        <v/>
      </c>
      <c r="AF5653">
        <f t="shared" si="552"/>
        <v>0</v>
      </c>
      <c r="AG5653" t="str">
        <f t="shared" si="553"/>
        <v/>
      </c>
      <c r="AH5653" t="str">
        <f t="shared" si="554"/>
        <v/>
      </c>
      <c r="AI5653">
        <f t="shared" si="555"/>
        <v>0</v>
      </c>
      <c r="AJ5653">
        <f t="shared" si="556"/>
        <v>0</v>
      </c>
      <c r="AK5653">
        <v>0</v>
      </c>
      <c r="AL5653" t="str">
        <f>IF(AA5653="","",IFERROR(IF(ISNUMBER('Procytrat 120'!D154),'Procytrat 120'!D154,IF(ISNUMBER(SEARCH("12",'Procytrat 120'!D154)),EDATE(AB5653,12),IF(ISNUMBER(SEARCH("6",'Procytrat 120'!D154)),EDATE(AB5653,6),IF(ISNUMBER(SEARCH("3",'Procytrat 120'!D154)),EDATE(AB5653,3),DATEVALUE('Procytrat 120'!D154))))),""))</f>
        <v/>
      </c>
      <c r="AM5653" t="str">
        <f t="shared" ca="1" si="557"/>
        <v/>
      </c>
    </row>
    <row r="5654" spans="27:39" x14ac:dyDescent="0.3">
      <c r="AA5654" t="str">
        <f>IF(COUNTA('Procytrat 120'!A155,'Procytrat 120'!B155,'Procytrat 120'!C155)&gt;0,"120","")</f>
        <v/>
      </c>
      <c r="AB5654" t="str">
        <f>IFERROR(IF(ISNUMBER('Procytrat 120'!A155),'Procytrat 120'!A155,DATEVALUE('Procytrat 120'!A155)),"")</f>
        <v/>
      </c>
      <c r="AC5654" t="str">
        <f>IF(AA5654="","",'Procytrat 120'!B155)</f>
        <v/>
      </c>
      <c r="AD5654" t="str">
        <f>IF(AA5654="","",IFERROR(1*'Procytrat 120'!C155,IFERROR(_xludf.NUMBERVALUE('Procytrat 120'!C155,".",","),IFERROR(_xludf.NUMBERVALUE('Procytrat 120'!C155,",","."),0))))</f>
        <v/>
      </c>
      <c r="AE5654" t="str">
        <f>IF(AA5654="","",'Procytrat 120'!K155)</f>
        <v/>
      </c>
      <c r="AF5654">
        <f t="shared" si="552"/>
        <v>0</v>
      </c>
      <c r="AG5654" t="str">
        <f t="shared" si="553"/>
        <v/>
      </c>
      <c r="AH5654" t="str">
        <f t="shared" si="554"/>
        <v/>
      </c>
      <c r="AI5654">
        <f t="shared" si="555"/>
        <v>0</v>
      </c>
      <c r="AJ5654">
        <f t="shared" si="556"/>
        <v>0</v>
      </c>
      <c r="AK5654">
        <v>0</v>
      </c>
      <c r="AL5654" t="str">
        <f>IF(AA5654="","",IFERROR(IF(ISNUMBER('Procytrat 120'!D155),'Procytrat 120'!D155,IF(ISNUMBER(SEARCH("12",'Procytrat 120'!D155)),EDATE(AB5654,12),IF(ISNUMBER(SEARCH("6",'Procytrat 120'!D155)),EDATE(AB5654,6),IF(ISNUMBER(SEARCH("3",'Procytrat 120'!D155)),EDATE(AB5654,3),DATEVALUE('Procytrat 120'!D155))))),""))</f>
        <v/>
      </c>
      <c r="AM5654" t="str">
        <f t="shared" ca="1" si="557"/>
        <v/>
      </c>
    </row>
    <row r="5655" spans="27:39" x14ac:dyDescent="0.3">
      <c r="AA5655" t="str">
        <f>IF(COUNTA('Procytrat 120'!A156,'Procytrat 120'!B156,'Procytrat 120'!C156)&gt;0,"120","")</f>
        <v/>
      </c>
      <c r="AB5655" t="str">
        <f>IFERROR(IF(ISNUMBER('Procytrat 120'!A156),'Procytrat 120'!A156,DATEVALUE('Procytrat 120'!A156)),"")</f>
        <v/>
      </c>
      <c r="AC5655" t="str">
        <f>IF(AA5655="","",'Procytrat 120'!B156)</f>
        <v/>
      </c>
      <c r="AD5655" t="str">
        <f>IF(AA5655="","",IFERROR(1*'Procytrat 120'!C156,IFERROR(_xludf.NUMBERVALUE('Procytrat 120'!C156,".",","),IFERROR(_xludf.NUMBERVALUE('Procytrat 120'!C156,",","."),0))))</f>
        <v/>
      </c>
      <c r="AE5655" t="str">
        <f>IF(AA5655="","",'Procytrat 120'!K156)</f>
        <v/>
      </c>
      <c r="AF5655">
        <f t="shared" si="552"/>
        <v>0</v>
      </c>
      <c r="AG5655" t="str">
        <f t="shared" si="553"/>
        <v/>
      </c>
      <c r="AH5655" t="str">
        <f t="shared" si="554"/>
        <v/>
      </c>
      <c r="AI5655">
        <f t="shared" si="555"/>
        <v>0</v>
      </c>
      <c r="AJ5655">
        <f t="shared" si="556"/>
        <v>0</v>
      </c>
      <c r="AK5655">
        <v>0</v>
      </c>
      <c r="AL5655" t="str">
        <f>IF(AA5655="","",IFERROR(IF(ISNUMBER('Procytrat 120'!D156),'Procytrat 120'!D156,IF(ISNUMBER(SEARCH("12",'Procytrat 120'!D156)),EDATE(AB5655,12),IF(ISNUMBER(SEARCH("6",'Procytrat 120'!D156)),EDATE(AB5655,6),IF(ISNUMBER(SEARCH("3",'Procytrat 120'!D156)),EDATE(AB5655,3),DATEVALUE('Procytrat 120'!D156))))),""))</f>
        <v/>
      </c>
      <c r="AM5655" t="str">
        <f t="shared" ca="1" si="557"/>
        <v/>
      </c>
    </row>
    <row r="5656" spans="27:39" x14ac:dyDescent="0.3">
      <c r="AA5656" t="str">
        <f>IF(COUNTA('Procytrat 120'!A157,'Procytrat 120'!B157,'Procytrat 120'!C157)&gt;0,"120","")</f>
        <v/>
      </c>
      <c r="AB5656" t="str">
        <f>IFERROR(IF(ISNUMBER('Procytrat 120'!A157),'Procytrat 120'!A157,DATEVALUE('Procytrat 120'!A157)),"")</f>
        <v/>
      </c>
      <c r="AC5656" t="str">
        <f>IF(AA5656="","",'Procytrat 120'!B157)</f>
        <v/>
      </c>
      <c r="AD5656" t="str">
        <f>IF(AA5656="","",IFERROR(1*'Procytrat 120'!C157,IFERROR(_xludf.NUMBERVALUE('Procytrat 120'!C157,".",","),IFERROR(_xludf.NUMBERVALUE('Procytrat 120'!C157,",","."),0))))</f>
        <v/>
      </c>
      <c r="AE5656" t="str">
        <f>IF(AA5656="","",'Procytrat 120'!K157)</f>
        <v/>
      </c>
      <c r="AF5656">
        <f t="shared" si="552"/>
        <v>0</v>
      </c>
      <c r="AG5656" t="str">
        <f t="shared" si="553"/>
        <v/>
      </c>
      <c r="AH5656" t="str">
        <f t="shared" si="554"/>
        <v/>
      </c>
      <c r="AI5656">
        <f t="shared" si="555"/>
        <v>0</v>
      </c>
      <c r="AJ5656">
        <f t="shared" si="556"/>
        <v>0</v>
      </c>
      <c r="AK5656">
        <v>0</v>
      </c>
      <c r="AL5656" t="str">
        <f>IF(AA5656="","",IFERROR(IF(ISNUMBER('Procytrat 120'!D157),'Procytrat 120'!D157,IF(ISNUMBER(SEARCH("12",'Procytrat 120'!D157)),EDATE(AB5656,12),IF(ISNUMBER(SEARCH("6",'Procytrat 120'!D157)),EDATE(AB5656,6),IF(ISNUMBER(SEARCH("3",'Procytrat 120'!D157)),EDATE(AB5656,3),DATEVALUE('Procytrat 120'!D157))))),""))</f>
        <v/>
      </c>
      <c r="AM5656" t="str">
        <f t="shared" ca="1" si="557"/>
        <v/>
      </c>
    </row>
    <row r="5657" spans="27:39" x14ac:dyDescent="0.3">
      <c r="AA5657" t="str">
        <f>IF(COUNTA('Procytrat 120'!A158,'Procytrat 120'!B158,'Procytrat 120'!C158)&gt;0,"120","")</f>
        <v/>
      </c>
      <c r="AB5657" t="str">
        <f>IFERROR(IF(ISNUMBER('Procytrat 120'!A158),'Procytrat 120'!A158,DATEVALUE('Procytrat 120'!A158)),"")</f>
        <v/>
      </c>
      <c r="AC5657" t="str">
        <f>IF(AA5657="","",'Procytrat 120'!B158)</f>
        <v/>
      </c>
      <c r="AD5657" t="str">
        <f>IF(AA5657="","",IFERROR(1*'Procytrat 120'!C158,IFERROR(_xludf.NUMBERVALUE('Procytrat 120'!C158,".",","),IFERROR(_xludf.NUMBERVALUE('Procytrat 120'!C158,",","."),0))))</f>
        <v/>
      </c>
      <c r="AE5657" t="str">
        <f>IF(AA5657="","",'Procytrat 120'!K158)</f>
        <v/>
      </c>
      <c r="AF5657">
        <f t="shared" si="552"/>
        <v>0</v>
      </c>
      <c r="AG5657" t="str">
        <f t="shared" si="553"/>
        <v/>
      </c>
      <c r="AH5657" t="str">
        <f t="shared" si="554"/>
        <v/>
      </c>
      <c r="AI5657">
        <f t="shared" si="555"/>
        <v>0</v>
      </c>
      <c r="AJ5657">
        <f t="shared" si="556"/>
        <v>0</v>
      </c>
      <c r="AK5657">
        <v>0</v>
      </c>
      <c r="AL5657" t="str">
        <f>IF(AA5657="","",IFERROR(IF(ISNUMBER('Procytrat 120'!D158),'Procytrat 120'!D158,IF(ISNUMBER(SEARCH("12",'Procytrat 120'!D158)),EDATE(AB5657,12),IF(ISNUMBER(SEARCH("6",'Procytrat 120'!D158)),EDATE(AB5657,6),IF(ISNUMBER(SEARCH("3",'Procytrat 120'!D158)),EDATE(AB5657,3),DATEVALUE('Procytrat 120'!D158))))),""))</f>
        <v/>
      </c>
      <c r="AM5657" t="str">
        <f t="shared" ca="1" si="557"/>
        <v/>
      </c>
    </row>
    <row r="5658" spans="27:39" x14ac:dyDescent="0.3">
      <c r="AA5658" t="str">
        <f>IF(COUNTA('Procytrat 120'!A159,'Procytrat 120'!B159,'Procytrat 120'!C159)&gt;0,"120","")</f>
        <v/>
      </c>
      <c r="AB5658" t="str">
        <f>IFERROR(IF(ISNUMBER('Procytrat 120'!A159),'Procytrat 120'!A159,DATEVALUE('Procytrat 120'!A159)),"")</f>
        <v/>
      </c>
      <c r="AC5658" t="str">
        <f>IF(AA5658="","",'Procytrat 120'!B159)</f>
        <v/>
      </c>
      <c r="AD5658" t="str">
        <f>IF(AA5658="","",IFERROR(1*'Procytrat 120'!C159,IFERROR(_xludf.NUMBERVALUE('Procytrat 120'!C159,".",","),IFERROR(_xludf.NUMBERVALUE('Procytrat 120'!C159,",","."),0))))</f>
        <v/>
      </c>
      <c r="AE5658" t="str">
        <f>IF(AA5658="","",'Procytrat 120'!K159)</f>
        <v/>
      </c>
      <c r="AF5658">
        <f t="shared" si="552"/>
        <v>0</v>
      </c>
      <c r="AG5658" t="str">
        <f t="shared" si="553"/>
        <v/>
      </c>
      <c r="AH5658" t="str">
        <f t="shared" si="554"/>
        <v/>
      </c>
      <c r="AI5658">
        <f t="shared" si="555"/>
        <v>0</v>
      </c>
      <c r="AJ5658">
        <f t="shared" si="556"/>
        <v>0</v>
      </c>
      <c r="AK5658">
        <v>0</v>
      </c>
      <c r="AL5658" t="str">
        <f>IF(AA5658="","",IFERROR(IF(ISNUMBER('Procytrat 120'!D159),'Procytrat 120'!D159,IF(ISNUMBER(SEARCH("12",'Procytrat 120'!D159)),EDATE(AB5658,12),IF(ISNUMBER(SEARCH("6",'Procytrat 120'!D159)),EDATE(AB5658,6),IF(ISNUMBER(SEARCH("3",'Procytrat 120'!D159)),EDATE(AB5658,3),DATEVALUE('Procytrat 120'!D159))))),""))</f>
        <v/>
      </c>
      <c r="AM5658" t="str">
        <f t="shared" ca="1" si="557"/>
        <v/>
      </c>
    </row>
    <row r="5659" spans="27:39" x14ac:dyDescent="0.3">
      <c r="AA5659" t="str">
        <f>IF(COUNTA('Procytrat 120'!A160,'Procytrat 120'!B160,'Procytrat 120'!C160)&gt;0,"120","")</f>
        <v/>
      </c>
      <c r="AB5659" t="str">
        <f>IFERROR(IF(ISNUMBER('Procytrat 120'!A160),'Procytrat 120'!A160,DATEVALUE('Procytrat 120'!A160)),"")</f>
        <v/>
      </c>
      <c r="AC5659" t="str">
        <f>IF(AA5659="","",'Procytrat 120'!B160)</f>
        <v/>
      </c>
      <c r="AD5659" t="str">
        <f>IF(AA5659="","",IFERROR(1*'Procytrat 120'!C160,IFERROR(_xludf.NUMBERVALUE('Procytrat 120'!C160,".",","),IFERROR(_xludf.NUMBERVALUE('Procytrat 120'!C160,",","."),0))))</f>
        <v/>
      </c>
      <c r="AE5659" t="str">
        <f>IF(AA5659="","",'Procytrat 120'!K160)</f>
        <v/>
      </c>
      <c r="AF5659">
        <f t="shared" si="552"/>
        <v>0</v>
      </c>
      <c r="AG5659" t="str">
        <f t="shared" si="553"/>
        <v/>
      </c>
      <c r="AH5659" t="str">
        <f t="shared" si="554"/>
        <v/>
      </c>
      <c r="AI5659">
        <f t="shared" si="555"/>
        <v>0</v>
      </c>
      <c r="AJ5659">
        <f t="shared" si="556"/>
        <v>0</v>
      </c>
      <c r="AK5659">
        <v>0</v>
      </c>
      <c r="AL5659" t="str">
        <f>IF(AA5659="","",IFERROR(IF(ISNUMBER('Procytrat 120'!D160),'Procytrat 120'!D160,IF(ISNUMBER(SEARCH("12",'Procytrat 120'!D160)),EDATE(AB5659,12),IF(ISNUMBER(SEARCH("6",'Procytrat 120'!D160)),EDATE(AB5659,6),IF(ISNUMBER(SEARCH("3",'Procytrat 120'!D160)),EDATE(AB5659,3),DATEVALUE('Procytrat 120'!D160))))),""))</f>
        <v/>
      </c>
      <c r="AM5659" t="str">
        <f t="shared" ca="1" si="557"/>
        <v/>
      </c>
    </row>
    <row r="5660" spans="27:39" x14ac:dyDescent="0.3">
      <c r="AA5660" t="str">
        <f>IF(COUNTA('Procytrat 120'!A161,'Procytrat 120'!B161,'Procytrat 120'!C161)&gt;0,"120","")</f>
        <v/>
      </c>
      <c r="AB5660" t="str">
        <f>IFERROR(IF(ISNUMBER('Procytrat 120'!A161),'Procytrat 120'!A161,DATEVALUE('Procytrat 120'!A161)),"")</f>
        <v/>
      </c>
      <c r="AC5660" t="str">
        <f>IF(AA5660="","",'Procytrat 120'!B161)</f>
        <v/>
      </c>
      <c r="AD5660" t="str">
        <f>IF(AA5660="","",IFERROR(1*'Procytrat 120'!C161,IFERROR(_xludf.NUMBERVALUE('Procytrat 120'!C161,".",","),IFERROR(_xludf.NUMBERVALUE('Procytrat 120'!C161,",","."),0))))</f>
        <v/>
      </c>
      <c r="AE5660" t="str">
        <f>IF(AA5660="","",'Procytrat 120'!K161)</f>
        <v/>
      </c>
      <c r="AF5660">
        <f t="shared" si="552"/>
        <v>0</v>
      </c>
      <c r="AG5660" t="str">
        <f t="shared" si="553"/>
        <v/>
      </c>
      <c r="AH5660" t="str">
        <f t="shared" si="554"/>
        <v/>
      </c>
      <c r="AI5660">
        <f t="shared" si="555"/>
        <v>0</v>
      </c>
      <c r="AJ5660">
        <f t="shared" si="556"/>
        <v>0</v>
      </c>
      <c r="AK5660">
        <v>0</v>
      </c>
      <c r="AL5660" t="str">
        <f>IF(AA5660="","",IFERROR(IF(ISNUMBER('Procytrat 120'!D161),'Procytrat 120'!D161,IF(ISNUMBER(SEARCH("12",'Procytrat 120'!D161)),EDATE(AB5660,12),IF(ISNUMBER(SEARCH("6",'Procytrat 120'!D161)),EDATE(AB5660,6),IF(ISNUMBER(SEARCH("3",'Procytrat 120'!D161)),EDATE(AB5660,3),DATEVALUE('Procytrat 120'!D161))))),""))</f>
        <v/>
      </c>
      <c r="AM5660" t="str">
        <f t="shared" ca="1" si="557"/>
        <v/>
      </c>
    </row>
    <row r="5661" spans="27:39" x14ac:dyDescent="0.3">
      <c r="AA5661" t="str">
        <f>IF(COUNTA('Procytrat 120'!A162,'Procytrat 120'!B162,'Procytrat 120'!C162)&gt;0,"120","")</f>
        <v/>
      </c>
      <c r="AB5661" t="str">
        <f>IFERROR(IF(ISNUMBER('Procytrat 120'!A162),'Procytrat 120'!A162,DATEVALUE('Procytrat 120'!A162)),"")</f>
        <v/>
      </c>
      <c r="AC5661" t="str">
        <f>IF(AA5661="","",'Procytrat 120'!B162)</f>
        <v/>
      </c>
      <c r="AD5661" t="str">
        <f>IF(AA5661="","",IFERROR(1*'Procytrat 120'!C162,IFERROR(_xludf.NUMBERVALUE('Procytrat 120'!C162,".",","),IFERROR(_xludf.NUMBERVALUE('Procytrat 120'!C162,",","."),0))))</f>
        <v/>
      </c>
      <c r="AE5661" t="str">
        <f>IF(AA5661="","",'Procytrat 120'!K162)</f>
        <v/>
      </c>
      <c r="AF5661">
        <f t="shared" si="552"/>
        <v>0</v>
      </c>
      <c r="AG5661" t="str">
        <f t="shared" si="553"/>
        <v/>
      </c>
      <c r="AH5661" t="str">
        <f t="shared" si="554"/>
        <v/>
      </c>
      <c r="AI5661">
        <f t="shared" si="555"/>
        <v>0</v>
      </c>
      <c r="AJ5661">
        <f t="shared" si="556"/>
        <v>0</v>
      </c>
      <c r="AK5661">
        <v>0</v>
      </c>
      <c r="AL5661" t="str">
        <f>IF(AA5661="","",IFERROR(IF(ISNUMBER('Procytrat 120'!D162),'Procytrat 120'!D162,IF(ISNUMBER(SEARCH("12",'Procytrat 120'!D162)),EDATE(AB5661,12),IF(ISNUMBER(SEARCH("6",'Procytrat 120'!D162)),EDATE(AB5661,6),IF(ISNUMBER(SEARCH("3",'Procytrat 120'!D162)),EDATE(AB5661,3),DATEVALUE('Procytrat 120'!D162))))),""))</f>
        <v/>
      </c>
      <c r="AM5661" t="str">
        <f t="shared" ca="1" si="557"/>
        <v/>
      </c>
    </row>
    <row r="5662" spans="27:39" x14ac:dyDescent="0.3">
      <c r="AA5662" t="str">
        <f>IF(COUNTA('Procytrat 120'!A163,'Procytrat 120'!B163,'Procytrat 120'!C163)&gt;0,"120","")</f>
        <v/>
      </c>
      <c r="AB5662" t="str">
        <f>IFERROR(IF(ISNUMBER('Procytrat 120'!A163),'Procytrat 120'!A163,DATEVALUE('Procytrat 120'!A163)),"")</f>
        <v/>
      </c>
      <c r="AC5662" t="str">
        <f>IF(AA5662="","",'Procytrat 120'!B163)</f>
        <v/>
      </c>
      <c r="AD5662" t="str">
        <f>IF(AA5662="","",IFERROR(1*'Procytrat 120'!C163,IFERROR(_xludf.NUMBERVALUE('Procytrat 120'!C163,".",","),IFERROR(_xludf.NUMBERVALUE('Procytrat 120'!C163,",","."),0))))</f>
        <v/>
      </c>
      <c r="AE5662" t="str">
        <f>IF(AA5662="","",'Procytrat 120'!K163)</f>
        <v/>
      </c>
      <c r="AF5662">
        <f t="shared" si="552"/>
        <v>0</v>
      </c>
      <c r="AG5662" t="str">
        <f t="shared" si="553"/>
        <v/>
      </c>
      <c r="AH5662" t="str">
        <f t="shared" si="554"/>
        <v/>
      </c>
      <c r="AI5662">
        <f t="shared" si="555"/>
        <v>0</v>
      </c>
      <c r="AJ5662">
        <f t="shared" si="556"/>
        <v>0</v>
      </c>
      <c r="AK5662">
        <v>0</v>
      </c>
      <c r="AL5662" t="str">
        <f>IF(AA5662="","",IFERROR(IF(ISNUMBER('Procytrat 120'!D163),'Procytrat 120'!D163,IF(ISNUMBER(SEARCH("12",'Procytrat 120'!D163)),EDATE(AB5662,12),IF(ISNUMBER(SEARCH("6",'Procytrat 120'!D163)),EDATE(AB5662,6),IF(ISNUMBER(SEARCH("3",'Procytrat 120'!D163)),EDATE(AB5662,3),DATEVALUE('Procytrat 120'!D163))))),""))</f>
        <v/>
      </c>
      <c r="AM5662" t="str">
        <f t="shared" ca="1" si="557"/>
        <v/>
      </c>
    </row>
    <row r="5663" spans="27:39" x14ac:dyDescent="0.3">
      <c r="AA5663" t="str">
        <f>IF(COUNTA('Procytrat 120'!A164,'Procytrat 120'!B164,'Procytrat 120'!C164)&gt;0,"120","")</f>
        <v/>
      </c>
      <c r="AB5663" t="str">
        <f>IFERROR(IF(ISNUMBER('Procytrat 120'!A164),'Procytrat 120'!A164,DATEVALUE('Procytrat 120'!A164)),"")</f>
        <v/>
      </c>
      <c r="AC5663" t="str">
        <f>IF(AA5663="","",'Procytrat 120'!B164)</f>
        <v/>
      </c>
      <c r="AD5663" t="str">
        <f>IF(AA5663="","",IFERROR(1*'Procytrat 120'!C164,IFERROR(_xludf.NUMBERVALUE('Procytrat 120'!C164,".",","),IFERROR(_xludf.NUMBERVALUE('Procytrat 120'!C164,",","."),0))))</f>
        <v/>
      </c>
      <c r="AE5663" t="str">
        <f>IF(AA5663="","",'Procytrat 120'!K164)</f>
        <v/>
      </c>
      <c r="AF5663">
        <f t="shared" si="552"/>
        <v>0</v>
      </c>
      <c r="AG5663" t="str">
        <f t="shared" si="553"/>
        <v/>
      </c>
      <c r="AH5663" t="str">
        <f t="shared" si="554"/>
        <v/>
      </c>
      <c r="AI5663">
        <f t="shared" si="555"/>
        <v>0</v>
      </c>
      <c r="AJ5663">
        <f t="shared" si="556"/>
        <v>0</v>
      </c>
      <c r="AK5663">
        <v>0</v>
      </c>
      <c r="AL5663" t="str">
        <f>IF(AA5663="","",IFERROR(IF(ISNUMBER('Procytrat 120'!D164),'Procytrat 120'!D164,IF(ISNUMBER(SEARCH("12",'Procytrat 120'!D164)),EDATE(AB5663,12),IF(ISNUMBER(SEARCH("6",'Procytrat 120'!D164)),EDATE(AB5663,6),IF(ISNUMBER(SEARCH("3",'Procytrat 120'!D164)),EDATE(AB5663,3),DATEVALUE('Procytrat 120'!D164))))),""))</f>
        <v/>
      </c>
      <c r="AM5663" t="str">
        <f t="shared" ca="1" si="557"/>
        <v/>
      </c>
    </row>
    <row r="5664" spans="27:39" x14ac:dyDescent="0.3">
      <c r="AA5664" t="str">
        <f>IF(COUNTA('Procytrat 120'!A165,'Procytrat 120'!B165,'Procytrat 120'!C165)&gt;0,"120","")</f>
        <v/>
      </c>
      <c r="AB5664" t="str">
        <f>IFERROR(IF(ISNUMBER('Procytrat 120'!A165),'Procytrat 120'!A165,DATEVALUE('Procytrat 120'!A165)),"")</f>
        <v/>
      </c>
      <c r="AC5664" t="str">
        <f>IF(AA5664="","",'Procytrat 120'!B165)</f>
        <v/>
      </c>
      <c r="AD5664" t="str">
        <f>IF(AA5664="","",IFERROR(1*'Procytrat 120'!C165,IFERROR(_xludf.NUMBERVALUE('Procytrat 120'!C165,".",","),IFERROR(_xludf.NUMBERVALUE('Procytrat 120'!C165,",","."),0))))</f>
        <v/>
      </c>
      <c r="AE5664" t="str">
        <f>IF(AA5664="","",'Procytrat 120'!K165)</f>
        <v/>
      </c>
      <c r="AF5664">
        <f t="shared" si="552"/>
        <v>0</v>
      </c>
      <c r="AG5664" t="str">
        <f t="shared" si="553"/>
        <v/>
      </c>
      <c r="AH5664" t="str">
        <f t="shared" si="554"/>
        <v/>
      </c>
      <c r="AI5664">
        <f t="shared" si="555"/>
        <v>0</v>
      </c>
      <c r="AJ5664">
        <f t="shared" si="556"/>
        <v>0</v>
      </c>
      <c r="AK5664">
        <v>0</v>
      </c>
      <c r="AL5664" t="str">
        <f>IF(AA5664="","",IFERROR(IF(ISNUMBER('Procytrat 120'!D165),'Procytrat 120'!D165,IF(ISNUMBER(SEARCH("12",'Procytrat 120'!D165)),EDATE(AB5664,12),IF(ISNUMBER(SEARCH("6",'Procytrat 120'!D165)),EDATE(AB5664,6),IF(ISNUMBER(SEARCH("3",'Procytrat 120'!D165)),EDATE(AB5664,3),DATEVALUE('Procytrat 120'!D165))))),""))</f>
        <v/>
      </c>
      <c r="AM5664" t="str">
        <f t="shared" ca="1" si="557"/>
        <v/>
      </c>
    </row>
    <row r="5665" spans="27:39" x14ac:dyDescent="0.3">
      <c r="AA5665" t="str">
        <f>IF(COUNTA('Procytrat 120'!A166,'Procytrat 120'!B166,'Procytrat 120'!C166)&gt;0,"120","")</f>
        <v/>
      </c>
      <c r="AB5665" t="str">
        <f>IFERROR(IF(ISNUMBER('Procytrat 120'!A166),'Procytrat 120'!A166,DATEVALUE('Procytrat 120'!A166)),"")</f>
        <v/>
      </c>
      <c r="AC5665" t="str">
        <f>IF(AA5665="","",'Procytrat 120'!B166)</f>
        <v/>
      </c>
      <c r="AD5665" t="str">
        <f>IF(AA5665="","",IFERROR(1*'Procytrat 120'!C166,IFERROR(_xludf.NUMBERVALUE('Procytrat 120'!C166,".",","),IFERROR(_xludf.NUMBERVALUE('Procytrat 120'!C166,",","."),0))))</f>
        <v/>
      </c>
      <c r="AE5665" t="str">
        <f>IF(AA5665="","",'Procytrat 120'!K166)</f>
        <v/>
      </c>
      <c r="AF5665">
        <f t="shared" si="552"/>
        <v>0</v>
      </c>
      <c r="AG5665" t="str">
        <f t="shared" si="553"/>
        <v/>
      </c>
      <c r="AH5665" t="str">
        <f t="shared" si="554"/>
        <v/>
      </c>
      <c r="AI5665">
        <f t="shared" si="555"/>
        <v>0</v>
      </c>
      <c r="AJ5665">
        <f t="shared" si="556"/>
        <v>0</v>
      </c>
      <c r="AK5665">
        <v>0</v>
      </c>
      <c r="AL5665" t="str">
        <f>IF(AA5665="","",IFERROR(IF(ISNUMBER('Procytrat 120'!D166),'Procytrat 120'!D166,IF(ISNUMBER(SEARCH("12",'Procytrat 120'!D166)),EDATE(AB5665,12),IF(ISNUMBER(SEARCH("6",'Procytrat 120'!D166)),EDATE(AB5665,6),IF(ISNUMBER(SEARCH("3",'Procytrat 120'!D166)),EDATE(AB5665,3),DATEVALUE('Procytrat 120'!D166))))),""))</f>
        <v/>
      </c>
      <c r="AM5665" t="str">
        <f t="shared" ca="1" si="557"/>
        <v/>
      </c>
    </row>
    <row r="5666" spans="27:39" x14ac:dyDescent="0.3">
      <c r="AA5666" t="str">
        <f>IF(COUNTA('Procytrat 120'!A167,'Procytrat 120'!B167,'Procytrat 120'!C167)&gt;0,"120","")</f>
        <v/>
      </c>
      <c r="AB5666" t="str">
        <f>IFERROR(IF(ISNUMBER('Procytrat 120'!A167),'Procytrat 120'!A167,DATEVALUE('Procytrat 120'!A167)),"")</f>
        <v/>
      </c>
      <c r="AC5666" t="str">
        <f>IF(AA5666="","",'Procytrat 120'!B167)</f>
        <v/>
      </c>
      <c r="AD5666" t="str">
        <f>IF(AA5666="","",IFERROR(1*'Procytrat 120'!C167,IFERROR(_xludf.NUMBERVALUE('Procytrat 120'!C167,".",","),IFERROR(_xludf.NUMBERVALUE('Procytrat 120'!C167,",","."),0))))</f>
        <v/>
      </c>
      <c r="AE5666" t="str">
        <f>IF(AA5666="","",'Procytrat 120'!K167)</f>
        <v/>
      </c>
      <c r="AF5666">
        <f t="shared" si="552"/>
        <v>0</v>
      </c>
      <c r="AG5666" t="str">
        <f t="shared" si="553"/>
        <v/>
      </c>
      <c r="AH5666" t="str">
        <f t="shared" si="554"/>
        <v/>
      </c>
      <c r="AI5666">
        <f t="shared" si="555"/>
        <v>0</v>
      </c>
      <c r="AJ5666">
        <f t="shared" si="556"/>
        <v>0</v>
      </c>
      <c r="AK5666">
        <v>0</v>
      </c>
      <c r="AL5666" t="str">
        <f>IF(AA5666="","",IFERROR(IF(ISNUMBER('Procytrat 120'!D167),'Procytrat 120'!D167,IF(ISNUMBER(SEARCH("12",'Procytrat 120'!D167)),EDATE(AB5666,12),IF(ISNUMBER(SEARCH("6",'Procytrat 120'!D167)),EDATE(AB5666,6),IF(ISNUMBER(SEARCH("3",'Procytrat 120'!D167)),EDATE(AB5666,3),DATEVALUE('Procytrat 120'!D167))))),""))</f>
        <v/>
      </c>
      <c r="AM5666" t="str">
        <f t="shared" ca="1" si="557"/>
        <v/>
      </c>
    </row>
    <row r="5667" spans="27:39" x14ac:dyDescent="0.3">
      <c r="AA5667" t="str">
        <f>IF(COUNTA('Procytrat 120'!A168,'Procytrat 120'!B168,'Procytrat 120'!C168)&gt;0,"120","")</f>
        <v/>
      </c>
      <c r="AB5667" t="str">
        <f>IFERROR(IF(ISNUMBER('Procytrat 120'!A168),'Procytrat 120'!A168,DATEVALUE('Procytrat 120'!A168)),"")</f>
        <v/>
      </c>
      <c r="AC5667" t="str">
        <f>IF(AA5667="","",'Procytrat 120'!B168)</f>
        <v/>
      </c>
      <c r="AD5667" t="str">
        <f>IF(AA5667="","",IFERROR(1*'Procytrat 120'!C168,IFERROR(_xludf.NUMBERVALUE('Procytrat 120'!C168,".",","),IFERROR(_xludf.NUMBERVALUE('Procytrat 120'!C168,",","."),0))))</f>
        <v/>
      </c>
      <c r="AE5667" t="str">
        <f>IF(AA5667="","",'Procytrat 120'!K168)</f>
        <v/>
      </c>
      <c r="AF5667">
        <f t="shared" si="552"/>
        <v>0</v>
      </c>
      <c r="AG5667" t="str">
        <f t="shared" si="553"/>
        <v/>
      </c>
      <c r="AH5667" t="str">
        <f t="shared" si="554"/>
        <v/>
      </c>
      <c r="AI5667">
        <f t="shared" si="555"/>
        <v>0</v>
      </c>
      <c r="AJ5667">
        <f t="shared" si="556"/>
        <v>0</v>
      </c>
      <c r="AK5667">
        <v>0</v>
      </c>
      <c r="AL5667" t="str">
        <f>IF(AA5667="","",IFERROR(IF(ISNUMBER('Procytrat 120'!D168),'Procytrat 120'!D168,IF(ISNUMBER(SEARCH("12",'Procytrat 120'!D168)),EDATE(AB5667,12),IF(ISNUMBER(SEARCH("6",'Procytrat 120'!D168)),EDATE(AB5667,6),IF(ISNUMBER(SEARCH("3",'Procytrat 120'!D168)),EDATE(AB5667,3),DATEVALUE('Procytrat 120'!D168))))),""))</f>
        <v/>
      </c>
      <c r="AM5667" t="str">
        <f t="shared" ca="1" si="557"/>
        <v/>
      </c>
    </row>
    <row r="5668" spans="27:39" x14ac:dyDescent="0.3">
      <c r="AA5668" t="str">
        <f>IF(COUNTA('Procytrat 120'!A169,'Procytrat 120'!B169,'Procytrat 120'!C169)&gt;0,"120","")</f>
        <v/>
      </c>
      <c r="AB5668" t="str">
        <f>IFERROR(IF(ISNUMBER('Procytrat 120'!A169),'Procytrat 120'!A169,DATEVALUE('Procytrat 120'!A169)),"")</f>
        <v/>
      </c>
      <c r="AC5668" t="str">
        <f>IF(AA5668="","",'Procytrat 120'!B169)</f>
        <v/>
      </c>
      <c r="AD5668" t="str">
        <f>IF(AA5668="","",IFERROR(1*'Procytrat 120'!C169,IFERROR(_xludf.NUMBERVALUE('Procytrat 120'!C169,".",","),IFERROR(_xludf.NUMBERVALUE('Procytrat 120'!C169,",","."),0))))</f>
        <v/>
      </c>
      <c r="AE5668" t="str">
        <f>IF(AA5668="","",'Procytrat 120'!K169)</f>
        <v/>
      </c>
      <c r="AF5668">
        <f t="shared" si="552"/>
        <v>0</v>
      </c>
      <c r="AG5668" t="str">
        <f t="shared" si="553"/>
        <v/>
      </c>
      <c r="AH5668" t="str">
        <f t="shared" si="554"/>
        <v/>
      </c>
      <c r="AI5668">
        <f t="shared" si="555"/>
        <v>0</v>
      </c>
      <c r="AJ5668">
        <f t="shared" si="556"/>
        <v>0</v>
      </c>
      <c r="AK5668">
        <v>0</v>
      </c>
      <c r="AL5668" t="str">
        <f>IF(AA5668="","",IFERROR(IF(ISNUMBER('Procytrat 120'!D169),'Procytrat 120'!D169,IF(ISNUMBER(SEARCH("12",'Procytrat 120'!D169)),EDATE(AB5668,12),IF(ISNUMBER(SEARCH("6",'Procytrat 120'!D169)),EDATE(AB5668,6),IF(ISNUMBER(SEARCH("3",'Procytrat 120'!D169)),EDATE(AB5668,3),DATEVALUE('Procytrat 120'!D169))))),""))</f>
        <v/>
      </c>
      <c r="AM5668" t="str">
        <f t="shared" ca="1" si="557"/>
        <v/>
      </c>
    </row>
    <row r="5669" spans="27:39" x14ac:dyDescent="0.3">
      <c r="AA5669" t="str">
        <f>IF(COUNTA('Procytrat 120'!A170,'Procytrat 120'!B170,'Procytrat 120'!C170)&gt;0,"120","")</f>
        <v/>
      </c>
      <c r="AB5669" t="str">
        <f>IFERROR(IF(ISNUMBER('Procytrat 120'!A170),'Procytrat 120'!A170,DATEVALUE('Procytrat 120'!A170)),"")</f>
        <v/>
      </c>
      <c r="AC5669" t="str">
        <f>IF(AA5669="","",'Procytrat 120'!B170)</f>
        <v/>
      </c>
      <c r="AD5669" t="str">
        <f>IF(AA5669="","",IFERROR(1*'Procytrat 120'!C170,IFERROR(_xludf.NUMBERVALUE('Procytrat 120'!C170,".",","),IFERROR(_xludf.NUMBERVALUE('Procytrat 120'!C170,",","."),0))))</f>
        <v/>
      </c>
      <c r="AE5669" t="str">
        <f>IF(AA5669="","",'Procytrat 120'!K170)</f>
        <v/>
      </c>
      <c r="AF5669">
        <f t="shared" si="552"/>
        <v>0</v>
      </c>
      <c r="AG5669" t="str">
        <f t="shared" si="553"/>
        <v/>
      </c>
      <c r="AH5669" t="str">
        <f t="shared" si="554"/>
        <v/>
      </c>
      <c r="AI5669">
        <f t="shared" si="555"/>
        <v>0</v>
      </c>
      <c r="AJ5669">
        <f t="shared" si="556"/>
        <v>0</v>
      </c>
      <c r="AK5669">
        <v>0</v>
      </c>
      <c r="AL5669" t="str">
        <f>IF(AA5669="","",IFERROR(IF(ISNUMBER('Procytrat 120'!D170),'Procytrat 120'!D170,IF(ISNUMBER(SEARCH("12",'Procytrat 120'!D170)),EDATE(AB5669,12),IF(ISNUMBER(SEARCH("6",'Procytrat 120'!D170)),EDATE(AB5669,6),IF(ISNUMBER(SEARCH("3",'Procytrat 120'!D170)),EDATE(AB5669,3),DATEVALUE('Procytrat 120'!D170))))),""))</f>
        <v/>
      </c>
      <c r="AM5669" t="str">
        <f t="shared" ca="1" si="557"/>
        <v/>
      </c>
    </row>
    <row r="5670" spans="27:39" x14ac:dyDescent="0.3">
      <c r="AA5670" t="str">
        <f>IF(COUNTA('Procytrat 120'!A171,'Procytrat 120'!B171,'Procytrat 120'!C171)&gt;0,"120","")</f>
        <v/>
      </c>
      <c r="AB5670" t="str">
        <f>IFERROR(IF(ISNUMBER('Procytrat 120'!A171),'Procytrat 120'!A171,DATEVALUE('Procytrat 120'!A171)),"")</f>
        <v/>
      </c>
      <c r="AC5670" t="str">
        <f>IF(AA5670="","",'Procytrat 120'!B171)</f>
        <v/>
      </c>
      <c r="AD5670" t="str">
        <f>IF(AA5670="","",IFERROR(1*'Procytrat 120'!C171,IFERROR(_xludf.NUMBERVALUE('Procytrat 120'!C171,".",","),IFERROR(_xludf.NUMBERVALUE('Procytrat 120'!C171,",","."),0))))</f>
        <v/>
      </c>
      <c r="AE5670" t="str">
        <f>IF(AA5670="","",'Procytrat 120'!K171)</f>
        <v/>
      </c>
      <c r="AF5670">
        <f t="shared" si="552"/>
        <v>0</v>
      </c>
      <c r="AG5670" t="str">
        <f t="shared" si="553"/>
        <v/>
      </c>
      <c r="AH5670" t="str">
        <f t="shared" si="554"/>
        <v/>
      </c>
      <c r="AI5670">
        <f t="shared" si="555"/>
        <v>0</v>
      </c>
      <c r="AJ5670">
        <f t="shared" si="556"/>
        <v>0</v>
      </c>
      <c r="AK5670">
        <v>0</v>
      </c>
      <c r="AL5670" t="str">
        <f>IF(AA5670="","",IFERROR(IF(ISNUMBER('Procytrat 120'!D171),'Procytrat 120'!D171,IF(ISNUMBER(SEARCH("12",'Procytrat 120'!D171)),EDATE(AB5670,12),IF(ISNUMBER(SEARCH("6",'Procytrat 120'!D171)),EDATE(AB5670,6),IF(ISNUMBER(SEARCH("3",'Procytrat 120'!D171)),EDATE(AB5670,3),DATEVALUE('Procytrat 120'!D171))))),""))</f>
        <v/>
      </c>
      <c r="AM5670" t="str">
        <f t="shared" ca="1" si="557"/>
        <v/>
      </c>
    </row>
    <row r="5671" spans="27:39" x14ac:dyDescent="0.3">
      <c r="AA5671" t="str">
        <f>IF(COUNTA('Procytrat 120'!A172,'Procytrat 120'!B172,'Procytrat 120'!C172)&gt;0,"120","")</f>
        <v/>
      </c>
      <c r="AB5671" t="str">
        <f>IFERROR(IF(ISNUMBER('Procytrat 120'!A172),'Procytrat 120'!A172,DATEVALUE('Procytrat 120'!A172)),"")</f>
        <v/>
      </c>
      <c r="AC5671" t="str">
        <f>IF(AA5671="","",'Procytrat 120'!B172)</f>
        <v/>
      </c>
      <c r="AD5671" t="str">
        <f>IF(AA5671="","",IFERROR(1*'Procytrat 120'!C172,IFERROR(_xludf.NUMBERVALUE('Procytrat 120'!C172,".",","),IFERROR(_xludf.NUMBERVALUE('Procytrat 120'!C172,",","."),0))))</f>
        <v/>
      </c>
      <c r="AE5671" t="str">
        <f>IF(AA5671="","",'Procytrat 120'!K172)</f>
        <v/>
      </c>
      <c r="AF5671">
        <f t="shared" si="552"/>
        <v>0</v>
      </c>
      <c r="AG5671" t="str">
        <f t="shared" si="553"/>
        <v/>
      </c>
      <c r="AH5671" t="str">
        <f t="shared" si="554"/>
        <v/>
      </c>
      <c r="AI5671">
        <f t="shared" si="555"/>
        <v>0</v>
      </c>
      <c r="AJ5671">
        <f t="shared" si="556"/>
        <v>0</v>
      </c>
      <c r="AK5671">
        <v>0</v>
      </c>
      <c r="AL5671" t="str">
        <f>IF(AA5671="","",IFERROR(IF(ISNUMBER('Procytrat 120'!D172),'Procytrat 120'!D172,IF(ISNUMBER(SEARCH("12",'Procytrat 120'!D172)),EDATE(AB5671,12),IF(ISNUMBER(SEARCH("6",'Procytrat 120'!D172)),EDATE(AB5671,6),IF(ISNUMBER(SEARCH("3",'Procytrat 120'!D172)),EDATE(AB5671,3),DATEVALUE('Procytrat 120'!D172))))),""))</f>
        <v/>
      </c>
      <c r="AM5671" t="str">
        <f t="shared" ca="1" si="557"/>
        <v/>
      </c>
    </row>
    <row r="5672" spans="27:39" x14ac:dyDescent="0.3">
      <c r="AA5672" t="str">
        <f>IF(COUNTA('Procytrat 120'!A173,'Procytrat 120'!B173,'Procytrat 120'!C173)&gt;0,"120","")</f>
        <v/>
      </c>
      <c r="AB5672" t="str">
        <f>IFERROR(IF(ISNUMBER('Procytrat 120'!A173),'Procytrat 120'!A173,DATEVALUE('Procytrat 120'!A173)),"")</f>
        <v/>
      </c>
      <c r="AC5672" t="str">
        <f>IF(AA5672="","",'Procytrat 120'!B173)</f>
        <v/>
      </c>
      <c r="AD5672" t="str">
        <f>IF(AA5672="","",IFERROR(1*'Procytrat 120'!C173,IFERROR(_xludf.NUMBERVALUE('Procytrat 120'!C173,".",","),IFERROR(_xludf.NUMBERVALUE('Procytrat 120'!C173,",","."),0))))</f>
        <v/>
      </c>
      <c r="AE5672" t="str">
        <f>IF(AA5672="","",'Procytrat 120'!K173)</f>
        <v/>
      </c>
      <c r="AF5672">
        <f t="shared" si="552"/>
        <v>0</v>
      </c>
      <c r="AG5672" t="str">
        <f t="shared" si="553"/>
        <v/>
      </c>
      <c r="AH5672" t="str">
        <f t="shared" si="554"/>
        <v/>
      </c>
      <c r="AI5672">
        <f t="shared" si="555"/>
        <v>0</v>
      </c>
      <c r="AJ5672">
        <f t="shared" si="556"/>
        <v>0</v>
      </c>
      <c r="AK5672">
        <v>0</v>
      </c>
      <c r="AL5672" t="str">
        <f>IF(AA5672="","",IFERROR(IF(ISNUMBER('Procytrat 120'!D173),'Procytrat 120'!D173,IF(ISNUMBER(SEARCH("12",'Procytrat 120'!D173)),EDATE(AB5672,12),IF(ISNUMBER(SEARCH("6",'Procytrat 120'!D173)),EDATE(AB5672,6),IF(ISNUMBER(SEARCH("3",'Procytrat 120'!D173)),EDATE(AB5672,3),DATEVALUE('Procytrat 120'!D173))))),""))</f>
        <v/>
      </c>
      <c r="AM5672" t="str">
        <f t="shared" ca="1" si="557"/>
        <v/>
      </c>
    </row>
    <row r="5673" spans="27:39" x14ac:dyDescent="0.3">
      <c r="AA5673" t="str">
        <f>IF(COUNTA('Procytrat 120'!A174,'Procytrat 120'!B174,'Procytrat 120'!C174)&gt;0,"120","")</f>
        <v/>
      </c>
      <c r="AB5673" t="str">
        <f>IFERROR(IF(ISNUMBER('Procytrat 120'!A174),'Procytrat 120'!A174,DATEVALUE('Procytrat 120'!A174)),"")</f>
        <v/>
      </c>
      <c r="AC5673" t="str">
        <f>IF(AA5673="","",'Procytrat 120'!B174)</f>
        <v/>
      </c>
      <c r="AD5673" t="str">
        <f>IF(AA5673="","",IFERROR(1*'Procytrat 120'!C174,IFERROR(_xludf.NUMBERVALUE('Procytrat 120'!C174,".",","),IFERROR(_xludf.NUMBERVALUE('Procytrat 120'!C174,",","."),0))))</f>
        <v/>
      </c>
      <c r="AE5673" t="str">
        <f>IF(AA5673="","",'Procytrat 120'!K174)</f>
        <v/>
      </c>
      <c r="AF5673">
        <f t="shared" si="552"/>
        <v>0</v>
      </c>
      <c r="AG5673" t="str">
        <f t="shared" si="553"/>
        <v/>
      </c>
      <c r="AH5673" t="str">
        <f t="shared" si="554"/>
        <v/>
      </c>
      <c r="AI5673">
        <f t="shared" si="555"/>
        <v>0</v>
      </c>
      <c r="AJ5673">
        <f t="shared" si="556"/>
        <v>0</v>
      </c>
      <c r="AK5673">
        <v>0</v>
      </c>
      <c r="AL5673" t="str">
        <f>IF(AA5673="","",IFERROR(IF(ISNUMBER('Procytrat 120'!D174),'Procytrat 120'!D174,IF(ISNUMBER(SEARCH("12",'Procytrat 120'!D174)),EDATE(AB5673,12),IF(ISNUMBER(SEARCH("6",'Procytrat 120'!D174)),EDATE(AB5673,6),IF(ISNUMBER(SEARCH("3",'Procytrat 120'!D174)),EDATE(AB5673,3),DATEVALUE('Procytrat 120'!D174))))),""))</f>
        <v/>
      </c>
      <c r="AM5673" t="str">
        <f t="shared" ca="1" si="557"/>
        <v/>
      </c>
    </row>
    <row r="5674" spans="27:39" x14ac:dyDescent="0.3">
      <c r="AA5674" t="str">
        <f>IF(COUNTA('Procytrat 120'!A175,'Procytrat 120'!B175,'Procytrat 120'!C175)&gt;0,"120","")</f>
        <v/>
      </c>
      <c r="AB5674" t="str">
        <f>IFERROR(IF(ISNUMBER('Procytrat 120'!A175),'Procytrat 120'!A175,DATEVALUE('Procytrat 120'!A175)),"")</f>
        <v/>
      </c>
      <c r="AC5674" t="str">
        <f>IF(AA5674="","",'Procytrat 120'!B175)</f>
        <v/>
      </c>
      <c r="AD5674" t="str">
        <f>IF(AA5674="","",IFERROR(1*'Procytrat 120'!C175,IFERROR(_xludf.NUMBERVALUE('Procytrat 120'!C175,".",","),IFERROR(_xludf.NUMBERVALUE('Procytrat 120'!C175,",","."),0))))</f>
        <v/>
      </c>
      <c r="AE5674" t="str">
        <f>IF(AA5674="","",'Procytrat 120'!K175)</f>
        <v/>
      </c>
      <c r="AF5674">
        <f t="shared" si="552"/>
        <v>0</v>
      </c>
      <c r="AG5674" t="str">
        <f t="shared" si="553"/>
        <v/>
      </c>
      <c r="AH5674" t="str">
        <f t="shared" si="554"/>
        <v/>
      </c>
      <c r="AI5674">
        <f t="shared" si="555"/>
        <v>0</v>
      </c>
      <c r="AJ5674">
        <f t="shared" si="556"/>
        <v>0</v>
      </c>
      <c r="AK5674">
        <v>0</v>
      </c>
      <c r="AL5674" t="str">
        <f>IF(AA5674="","",IFERROR(IF(ISNUMBER('Procytrat 120'!D175),'Procytrat 120'!D175,IF(ISNUMBER(SEARCH("12",'Procytrat 120'!D175)),EDATE(AB5674,12),IF(ISNUMBER(SEARCH("6",'Procytrat 120'!D175)),EDATE(AB5674,6),IF(ISNUMBER(SEARCH("3",'Procytrat 120'!D175)),EDATE(AB5674,3),DATEVALUE('Procytrat 120'!D175))))),""))</f>
        <v/>
      </c>
      <c r="AM5674" t="str">
        <f t="shared" ca="1" si="557"/>
        <v/>
      </c>
    </row>
    <row r="5675" spans="27:39" x14ac:dyDescent="0.3">
      <c r="AA5675" t="str">
        <f>IF(COUNTA('Procytrat 120'!A176,'Procytrat 120'!B176,'Procytrat 120'!C176)&gt;0,"120","")</f>
        <v/>
      </c>
      <c r="AB5675" t="str">
        <f>IFERROR(IF(ISNUMBER('Procytrat 120'!A176),'Procytrat 120'!A176,DATEVALUE('Procytrat 120'!A176)),"")</f>
        <v/>
      </c>
      <c r="AC5675" t="str">
        <f>IF(AA5675="","",'Procytrat 120'!B176)</f>
        <v/>
      </c>
      <c r="AD5675" t="str">
        <f>IF(AA5675="","",IFERROR(1*'Procytrat 120'!C176,IFERROR(_xludf.NUMBERVALUE('Procytrat 120'!C176,".",","),IFERROR(_xludf.NUMBERVALUE('Procytrat 120'!C176,",","."),0))))</f>
        <v/>
      </c>
      <c r="AE5675" t="str">
        <f>IF(AA5675="","",'Procytrat 120'!K176)</f>
        <v/>
      </c>
      <c r="AF5675">
        <f t="shared" si="552"/>
        <v>0</v>
      </c>
      <c r="AG5675" t="str">
        <f t="shared" si="553"/>
        <v/>
      </c>
      <c r="AH5675" t="str">
        <f t="shared" si="554"/>
        <v/>
      </c>
      <c r="AI5675">
        <f t="shared" si="555"/>
        <v>0</v>
      </c>
      <c r="AJ5675">
        <f t="shared" si="556"/>
        <v>0</v>
      </c>
      <c r="AK5675">
        <v>0</v>
      </c>
      <c r="AL5675" t="str">
        <f>IF(AA5675="","",IFERROR(IF(ISNUMBER('Procytrat 120'!D176),'Procytrat 120'!D176,IF(ISNUMBER(SEARCH("12",'Procytrat 120'!D176)),EDATE(AB5675,12),IF(ISNUMBER(SEARCH("6",'Procytrat 120'!D176)),EDATE(AB5675,6),IF(ISNUMBER(SEARCH("3",'Procytrat 120'!D176)),EDATE(AB5675,3),DATEVALUE('Procytrat 120'!D176))))),""))</f>
        <v/>
      </c>
      <c r="AM5675" t="str">
        <f t="shared" ca="1" si="557"/>
        <v/>
      </c>
    </row>
    <row r="5676" spans="27:39" x14ac:dyDescent="0.3">
      <c r="AA5676" t="str">
        <f>IF(COUNTA('Procytrat 120'!A177,'Procytrat 120'!B177,'Procytrat 120'!C177)&gt;0,"120","")</f>
        <v/>
      </c>
      <c r="AB5676" t="str">
        <f>IFERROR(IF(ISNUMBER('Procytrat 120'!A177),'Procytrat 120'!A177,DATEVALUE('Procytrat 120'!A177)),"")</f>
        <v/>
      </c>
      <c r="AC5676" t="str">
        <f>IF(AA5676="","",'Procytrat 120'!B177)</f>
        <v/>
      </c>
      <c r="AD5676" t="str">
        <f>IF(AA5676="","",IFERROR(1*'Procytrat 120'!C177,IFERROR(_xludf.NUMBERVALUE('Procytrat 120'!C177,".",","),IFERROR(_xludf.NUMBERVALUE('Procytrat 120'!C177,",","."),0))))</f>
        <v/>
      </c>
      <c r="AE5676" t="str">
        <f>IF(AA5676="","",'Procytrat 120'!K177)</f>
        <v/>
      </c>
      <c r="AF5676">
        <f t="shared" si="552"/>
        <v>0</v>
      </c>
      <c r="AG5676" t="str">
        <f t="shared" si="553"/>
        <v/>
      </c>
      <c r="AH5676" t="str">
        <f t="shared" si="554"/>
        <v/>
      </c>
      <c r="AI5676">
        <f t="shared" si="555"/>
        <v>0</v>
      </c>
      <c r="AJ5676">
        <f t="shared" si="556"/>
        <v>0</v>
      </c>
      <c r="AK5676">
        <v>0</v>
      </c>
      <c r="AL5676" t="str">
        <f>IF(AA5676="","",IFERROR(IF(ISNUMBER('Procytrat 120'!D177),'Procytrat 120'!D177,IF(ISNUMBER(SEARCH("12",'Procytrat 120'!D177)),EDATE(AB5676,12),IF(ISNUMBER(SEARCH("6",'Procytrat 120'!D177)),EDATE(AB5676,6),IF(ISNUMBER(SEARCH("3",'Procytrat 120'!D177)),EDATE(AB5676,3),DATEVALUE('Procytrat 120'!D177))))),""))</f>
        <v/>
      </c>
      <c r="AM5676" t="str">
        <f t="shared" ca="1" si="557"/>
        <v/>
      </c>
    </row>
    <row r="5677" spans="27:39" x14ac:dyDescent="0.3">
      <c r="AA5677" t="str">
        <f>IF(COUNTA('Procytrat 120'!A178,'Procytrat 120'!B178,'Procytrat 120'!C178)&gt;0,"120","")</f>
        <v/>
      </c>
      <c r="AB5677" t="str">
        <f>IFERROR(IF(ISNUMBER('Procytrat 120'!A178),'Procytrat 120'!A178,DATEVALUE('Procytrat 120'!A178)),"")</f>
        <v/>
      </c>
      <c r="AC5677" t="str">
        <f>IF(AA5677="","",'Procytrat 120'!B178)</f>
        <v/>
      </c>
      <c r="AD5677" t="str">
        <f>IF(AA5677="","",IFERROR(1*'Procytrat 120'!C178,IFERROR(_xludf.NUMBERVALUE('Procytrat 120'!C178,".",","),IFERROR(_xludf.NUMBERVALUE('Procytrat 120'!C178,",","."),0))))</f>
        <v/>
      </c>
      <c r="AE5677" t="str">
        <f>IF(AA5677="","",'Procytrat 120'!K178)</f>
        <v/>
      </c>
      <c r="AF5677">
        <f t="shared" si="552"/>
        <v>0</v>
      </c>
      <c r="AG5677" t="str">
        <f t="shared" si="553"/>
        <v/>
      </c>
      <c r="AH5677" t="str">
        <f t="shared" si="554"/>
        <v/>
      </c>
      <c r="AI5677">
        <f t="shared" si="555"/>
        <v>0</v>
      </c>
      <c r="AJ5677">
        <f t="shared" si="556"/>
        <v>0</v>
      </c>
      <c r="AK5677">
        <v>0</v>
      </c>
      <c r="AL5677" t="str">
        <f>IF(AA5677="","",IFERROR(IF(ISNUMBER('Procytrat 120'!D178),'Procytrat 120'!D178,IF(ISNUMBER(SEARCH("12",'Procytrat 120'!D178)),EDATE(AB5677,12),IF(ISNUMBER(SEARCH("6",'Procytrat 120'!D178)),EDATE(AB5677,6),IF(ISNUMBER(SEARCH("3",'Procytrat 120'!D178)),EDATE(AB5677,3),DATEVALUE('Procytrat 120'!D178))))),""))</f>
        <v/>
      </c>
      <c r="AM5677" t="str">
        <f t="shared" ca="1" si="557"/>
        <v/>
      </c>
    </row>
    <row r="5678" spans="27:39" x14ac:dyDescent="0.3">
      <c r="AA5678" t="str">
        <f>IF(COUNTA('Procytrat 120'!A179,'Procytrat 120'!B179,'Procytrat 120'!C179)&gt;0,"120","")</f>
        <v/>
      </c>
      <c r="AB5678" t="str">
        <f>IFERROR(IF(ISNUMBER('Procytrat 120'!A179),'Procytrat 120'!A179,DATEVALUE('Procytrat 120'!A179)),"")</f>
        <v/>
      </c>
      <c r="AC5678" t="str">
        <f>IF(AA5678="","",'Procytrat 120'!B179)</f>
        <v/>
      </c>
      <c r="AD5678" t="str">
        <f>IF(AA5678="","",IFERROR(1*'Procytrat 120'!C179,IFERROR(_xludf.NUMBERVALUE('Procytrat 120'!C179,".",","),IFERROR(_xludf.NUMBERVALUE('Procytrat 120'!C179,",","."),0))))</f>
        <v/>
      </c>
      <c r="AE5678" t="str">
        <f>IF(AA5678="","",'Procytrat 120'!K179)</f>
        <v/>
      </c>
      <c r="AF5678">
        <f t="shared" si="552"/>
        <v>0</v>
      </c>
      <c r="AG5678" t="str">
        <f t="shared" si="553"/>
        <v/>
      </c>
      <c r="AH5678" t="str">
        <f t="shared" si="554"/>
        <v/>
      </c>
      <c r="AI5678">
        <f t="shared" si="555"/>
        <v>0</v>
      </c>
      <c r="AJ5678">
        <f t="shared" si="556"/>
        <v>0</v>
      </c>
      <c r="AK5678">
        <v>0</v>
      </c>
      <c r="AL5678" t="str">
        <f>IF(AA5678="","",IFERROR(IF(ISNUMBER('Procytrat 120'!D179),'Procytrat 120'!D179,IF(ISNUMBER(SEARCH("12",'Procytrat 120'!D179)),EDATE(AB5678,12),IF(ISNUMBER(SEARCH("6",'Procytrat 120'!D179)),EDATE(AB5678,6),IF(ISNUMBER(SEARCH("3",'Procytrat 120'!D179)),EDATE(AB5678,3),DATEVALUE('Procytrat 120'!D179))))),""))</f>
        <v/>
      </c>
      <c r="AM5678" t="str">
        <f t="shared" ca="1" si="557"/>
        <v/>
      </c>
    </row>
    <row r="5679" spans="27:39" x14ac:dyDescent="0.3">
      <c r="AA5679" t="str">
        <f>IF(COUNTA('Procytrat 120'!A180,'Procytrat 120'!B180,'Procytrat 120'!C180)&gt;0,"120","")</f>
        <v/>
      </c>
      <c r="AB5679" t="str">
        <f>IFERROR(IF(ISNUMBER('Procytrat 120'!A180),'Procytrat 120'!A180,DATEVALUE('Procytrat 120'!A180)),"")</f>
        <v/>
      </c>
      <c r="AC5679" t="str">
        <f>IF(AA5679="","",'Procytrat 120'!B180)</f>
        <v/>
      </c>
      <c r="AD5679" t="str">
        <f>IF(AA5679="","",IFERROR(1*'Procytrat 120'!C180,IFERROR(_xludf.NUMBERVALUE('Procytrat 120'!C180,".",","),IFERROR(_xludf.NUMBERVALUE('Procytrat 120'!C180,",","."),0))))</f>
        <v/>
      </c>
      <c r="AE5679" t="str">
        <f>IF(AA5679="","",'Procytrat 120'!K180)</f>
        <v/>
      </c>
      <c r="AF5679">
        <f t="shared" si="552"/>
        <v>0</v>
      </c>
      <c r="AG5679" t="str">
        <f t="shared" si="553"/>
        <v/>
      </c>
      <c r="AH5679" t="str">
        <f t="shared" si="554"/>
        <v/>
      </c>
      <c r="AI5679">
        <f t="shared" si="555"/>
        <v>0</v>
      </c>
      <c r="AJ5679">
        <f t="shared" si="556"/>
        <v>0</v>
      </c>
      <c r="AK5679">
        <v>0</v>
      </c>
      <c r="AL5679" t="str">
        <f>IF(AA5679="","",IFERROR(IF(ISNUMBER('Procytrat 120'!D180),'Procytrat 120'!D180,IF(ISNUMBER(SEARCH("12",'Procytrat 120'!D180)),EDATE(AB5679,12),IF(ISNUMBER(SEARCH("6",'Procytrat 120'!D180)),EDATE(AB5679,6),IF(ISNUMBER(SEARCH("3",'Procytrat 120'!D180)),EDATE(AB5679,3),DATEVALUE('Procytrat 120'!D180))))),""))</f>
        <v/>
      </c>
      <c r="AM5679" t="str">
        <f t="shared" ca="1" si="557"/>
        <v/>
      </c>
    </row>
    <row r="5680" spans="27:39" x14ac:dyDescent="0.3">
      <c r="AA5680" t="str">
        <f>IF(COUNTA('Procytrat 120'!A181,'Procytrat 120'!B181,'Procytrat 120'!C181)&gt;0,"120","")</f>
        <v/>
      </c>
      <c r="AB5680" t="str">
        <f>IFERROR(IF(ISNUMBER('Procytrat 120'!A181),'Procytrat 120'!A181,DATEVALUE('Procytrat 120'!A181)),"")</f>
        <v/>
      </c>
      <c r="AC5680" t="str">
        <f>IF(AA5680="","",'Procytrat 120'!B181)</f>
        <v/>
      </c>
      <c r="AD5680" t="str">
        <f>IF(AA5680="","",IFERROR(1*'Procytrat 120'!C181,IFERROR(_xludf.NUMBERVALUE('Procytrat 120'!C181,".",","),IFERROR(_xludf.NUMBERVALUE('Procytrat 120'!C181,",","."),0))))</f>
        <v/>
      </c>
      <c r="AE5680" t="str">
        <f>IF(AA5680="","",'Procytrat 120'!K181)</f>
        <v/>
      </c>
      <c r="AF5680">
        <f t="shared" si="552"/>
        <v>0</v>
      </c>
      <c r="AG5680" t="str">
        <f t="shared" si="553"/>
        <v/>
      </c>
      <c r="AH5680" t="str">
        <f t="shared" si="554"/>
        <v/>
      </c>
      <c r="AI5680">
        <f t="shared" si="555"/>
        <v>0</v>
      </c>
      <c r="AJ5680">
        <f t="shared" si="556"/>
        <v>0</v>
      </c>
      <c r="AK5680">
        <v>0</v>
      </c>
      <c r="AL5680" t="str">
        <f>IF(AA5680="","",IFERROR(IF(ISNUMBER('Procytrat 120'!D181),'Procytrat 120'!D181,IF(ISNUMBER(SEARCH("12",'Procytrat 120'!D181)),EDATE(AB5680,12),IF(ISNUMBER(SEARCH("6",'Procytrat 120'!D181)),EDATE(AB5680,6),IF(ISNUMBER(SEARCH("3",'Procytrat 120'!D181)),EDATE(AB5680,3),DATEVALUE('Procytrat 120'!D181))))),""))</f>
        <v/>
      </c>
      <c r="AM5680" t="str">
        <f t="shared" ca="1" si="557"/>
        <v/>
      </c>
    </row>
    <row r="5681" spans="27:39" x14ac:dyDescent="0.3">
      <c r="AA5681" t="str">
        <f>IF(COUNTA('Procytrat 120'!A182,'Procytrat 120'!B182,'Procytrat 120'!C182)&gt;0,"120","")</f>
        <v/>
      </c>
      <c r="AB5681" t="str">
        <f>IFERROR(IF(ISNUMBER('Procytrat 120'!A182),'Procytrat 120'!A182,DATEVALUE('Procytrat 120'!A182)),"")</f>
        <v/>
      </c>
      <c r="AC5681" t="str">
        <f>IF(AA5681="","",'Procytrat 120'!B182)</f>
        <v/>
      </c>
      <c r="AD5681" t="str">
        <f>IF(AA5681="","",IFERROR(1*'Procytrat 120'!C182,IFERROR(_xludf.NUMBERVALUE('Procytrat 120'!C182,".",","),IFERROR(_xludf.NUMBERVALUE('Procytrat 120'!C182,",","."),0))))</f>
        <v/>
      </c>
      <c r="AE5681" t="str">
        <f>IF(AA5681="","",'Procytrat 120'!K182)</f>
        <v/>
      </c>
      <c r="AF5681">
        <f t="shared" si="552"/>
        <v>0</v>
      </c>
      <c r="AG5681" t="str">
        <f t="shared" si="553"/>
        <v/>
      </c>
      <c r="AH5681" t="str">
        <f t="shared" si="554"/>
        <v/>
      </c>
      <c r="AI5681">
        <f t="shared" si="555"/>
        <v>0</v>
      </c>
      <c r="AJ5681">
        <f t="shared" si="556"/>
        <v>0</v>
      </c>
      <c r="AK5681">
        <v>0</v>
      </c>
      <c r="AL5681" t="str">
        <f>IF(AA5681="","",IFERROR(IF(ISNUMBER('Procytrat 120'!D182),'Procytrat 120'!D182,IF(ISNUMBER(SEARCH("12",'Procytrat 120'!D182)),EDATE(AB5681,12),IF(ISNUMBER(SEARCH("6",'Procytrat 120'!D182)),EDATE(AB5681,6),IF(ISNUMBER(SEARCH("3",'Procytrat 120'!D182)),EDATE(AB5681,3),DATEVALUE('Procytrat 120'!D182))))),""))</f>
        <v/>
      </c>
      <c r="AM5681" t="str">
        <f t="shared" ca="1" si="557"/>
        <v/>
      </c>
    </row>
    <row r="5682" spans="27:39" x14ac:dyDescent="0.3">
      <c r="AA5682" t="str">
        <f>IF(COUNTA('Procytrat 120'!A183,'Procytrat 120'!B183,'Procytrat 120'!C183)&gt;0,"120","")</f>
        <v/>
      </c>
      <c r="AB5682" t="str">
        <f>IFERROR(IF(ISNUMBER('Procytrat 120'!A183),'Procytrat 120'!A183,DATEVALUE('Procytrat 120'!A183)),"")</f>
        <v/>
      </c>
      <c r="AC5682" t="str">
        <f>IF(AA5682="","",'Procytrat 120'!B183)</f>
        <v/>
      </c>
      <c r="AD5682" t="str">
        <f>IF(AA5682="","",IFERROR(1*'Procytrat 120'!C183,IFERROR(_xludf.NUMBERVALUE('Procytrat 120'!C183,".",","),IFERROR(_xludf.NUMBERVALUE('Procytrat 120'!C183,",","."),0))))</f>
        <v/>
      </c>
      <c r="AE5682" t="str">
        <f>IF(AA5682="","",'Procytrat 120'!K183)</f>
        <v/>
      </c>
      <c r="AF5682">
        <f t="shared" si="552"/>
        <v>0</v>
      </c>
      <c r="AG5682" t="str">
        <f t="shared" si="553"/>
        <v/>
      </c>
      <c r="AH5682" t="str">
        <f t="shared" si="554"/>
        <v/>
      </c>
      <c r="AI5682">
        <f t="shared" si="555"/>
        <v>0</v>
      </c>
      <c r="AJ5682">
        <f t="shared" si="556"/>
        <v>0</v>
      </c>
      <c r="AK5682">
        <v>0</v>
      </c>
      <c r="AL5682" t="str">
        <f>IF(AA5682="","",IFERROR(IF(ISNUMBER('Procytrat 120'!D183),'Procytrat 120'!D183,IF(ISNUMBER(SEARCH("12",'Procytrat 120'!D183)),EDATE(AB5682,12),IF(ISNUMBER(SEARCH("6",'Procytrat 120'!D183)),EDATE(AB5682,6),IF(ISNUMBER(SEARCH("3",'Procytrat 120'!D183)),EDATE(AB5682,3),DATEVALUE('Procytrat 120'!D183))))),""))</f>
        <v/>
      </c>
      <c r="AM5682" t="str">
        <f t="shared" ca="1" si="557"/>
        <v/>
      </c>
    </row>
    <row r="5683" spans="27:39" x14ac:dyDescent="0.3">
      <c r="AA5683" t="str">
        <f>IF(COUNTA('Procytrat 120'!A184,'Procytrat 120'!B184,'Procytrat 120'!C184)&gt;0,"120","")</f>
        <v/>
      </c>
      <c r="AB5683" t="str">
        <f>IFERROR(IF(ISNUMBER('Procytrat 120'!A184),'Procytrat 120'!A184,DATEVALUE('Procytrat 120'!A184)),"")</f>
        <v/>
      </c>
      <c r="AC5683" t="str">
        <f>IF(AA5683="","",'Procytrat 120'!B184)</f>
        <v/>
      </c>
      <c r="AD5683" t="str">
        <f>IF(AA5683="","",IFERROR(1*'Procytrat 120'!C184,IFERROR(_xludf.NUMBERVALUE('Procytrat 120'!C184,".",","),IFERROR(_xludf.NUMBERVALUE('Procytrat 120'!C184,",","."),0))))</f>
        <v/>
      </c>
      <c r="AE5683" t="str">
        <f>IF(AA5683="","",'Procytrat 120'!K184)</f>
        <v/>
      </c>
      <c r="AF5683">
        <f t="shared" si="552"/>
        <v>0</v>
      </c>
      <c r="AG5683" t="str">
        <f t="shared" si="553"/>
        <v/>
      </c>
      <c r="AH5683" t="str">
        <f t="shared" si="554"/>
        <v/>
      </c>
      <c r="AI5683">
        <f t="shared" si="555"/>
        <v>0</v>
      </c>
      <c r="AJ5683">
        <f t="shared" si="556"/>
        <v>0</v>
      </c>
      <c r="AK5683">
        <v>0</v>
      </c>
      <c r="AL5683" t="str">
        <f>IF(AA5683="","",IFERROR(IF(ISNUMBER('Procytrat 120'!D184),'Procytrat 120'!D184,IF(ISNUMBER(SEARCH("12",'Procytrat 120'!D184)),EDATE(AB5683,12),IF(ISNUMBER(SEARCH("6",'Procytrat 120'!D184)),EDATE(AB5683,6),IF(ISNUMBER(SEARCH("3",'Procytrat 120'!D184)),EDATE(AB5683,3),DATEVALUE('Procytrat 120'!D184))))),""))</f>
        <v/>
      </c>
      <c r="AM5683" t="str">
        <f t="shared" ca="1" si="557"/>
        <v/>
      </c>
    </row>
    <row r="5684" spans="27:39" x14ac:dyDescent="0.3">
      <c r="AA5684" t="str">
        <f>IF(COUNTA('Procytrat 120'!A185,'Procytrat 120'!B185,'Procytrat 120'!C185)&gt;0,"120","")</f>
        <v/>
      </c>
      <c r="AB5684" t="str">
        <f>IFERROR(IF(ISNUMBER('Procytrat 120'!A185),'Procytrat 120'!A185,DATEVALUE('Procytrat 120'!A185)),"")</f>
        <v/>
      </c>
      <c r="AC5684" t="str">
        <f>IF(AA5684="","",'Procytrat 120'!B185)</f>
        <v/>
      </c>
      <c r="AD5684" t="str">
        <f>IF(AA5684="","",IFERROR(1*'Procytrat 120'!C185,IFERROR(_xludf.NUMBERVALUE('Procytrat 120'!C185,".",","),IFERROR(_xludf.NUMBERVALUE('Procytrat 120'!C185,",","."),0))))</f>
        <v/>
      </c>
      <c r="AE5684" t="str">
        <f>IF(AA5684="","",'Procytrat 120'!K185)</f>
        <v/>
      </c>
      <c r="AF5684">
        <f t="shared" si="552"/>
        <v>0</v>
      </c>
      <c r="AG5684" t="str">
        <f t="shared" si="553"/>
        <v/>
      </c>
      <c r="AH5684" t="str">
        <f t="shared" si="554"/>
        <v/>
      </c>
      <c r="AI5684">
        <f t="shared" si="555"/>
        <v>0</v>
      </c>
      <c r="AJ5684">
        <f t="shared" si="556"/>
        <v>0</v>
      </c>
      <c r="AK5684">
        <v>0</v>
      </c>
      <c r="AL5684" t="str">
        <f>IF(AA5684="","",IFERROR(IF(ISNUMBER('Procytrat 120'!D185),'Procytrat 120'!D185,IF(ISNUMBER(SEARCH("12",'Procytrat 120'!D185)),EDATE(AB5684,12),IF(ISNUMBER(SEARCH("6",'Procytrat 120'!D185)),EDATE(AB5684,6),IF(ISNUMBER(SEARCH("3",'Procytrat 120'!D185)),EDATE(AB5684,3),DATEVALUE('Procytrat 120'!D185))))),""))</f>
        <v/>
      </c>
      <c r="AM5684" t="str">
        <f t="shared" ca="1" si="557"/>
        <v/>
      </c>
    </row>
    <row r="5685" spans="27:39" x14ac:dyDescent="0.3">
      <c r="AA5685" t="str">
        <f>IF(COUNTA('Procytrat 120'!A186,'Procytrat 120'!B186,'Procytrat 120'!C186)&gt;0,"120","")</f>
        <v/>
      </c>
      <c r="AB5685" t="str">
        <f>IFERROR(IF(ISNUMBER('Procytrat 120'!A186),'Procytrat 120'!A186,DATEVALUE('Procytrat 120'!A186)),"")</f>
        <v/>
      </c>
      <c r="AC5685" t="str">
        <f>IF(AA5685="","",'Procytrat 120'!B186)</f>
        <v/>
      </c>
      <c r="AD5685" t="str">
        <f>IF(AA5685="","",IFERROR(1*'Procytrat 120'!C186,IFERROR(_xludf.NUMBERVALUE('Procytrat 120'!C186,".",","),IFERROR(_xludf.NUMBERVALUE('Procytrat 120'!C186,",","."),0))))</f>
        <v/>
      </c>
      <c r="AE5685" t="str">
        <f>IF(AA5685="","",'Procytrat 120'!K186)</f>
        <v/>
      </c>
      <c r="AF5685">
        <f t="shared" si="552"/>
        <v>0</v>
      </c>
      <c r="AG5685" t="str">
        <f t="shared" si="553"/>
        <v/>
      </c>
      <c r="AH5685" t="str">
        <f t="shared" si="554"/>
        <v/>
      </c>
      <c r="AI5685">
        <f t="shared" si="555"/>
        <v>0</v>
      </c>
      <c r="AJ5685">
        <f t="shared" si="556"/>
        <v>0</v>
      </c>
      <c r="AK5685">
        <v>0</v>
      </c>
      <c r="AL5685" t="str">
        <f>IF(AA5685="","",IFERROR(IF(ISNUMBER('Procytrat 120'!D186),'Procytrat 120'!D186,IF(ISNUMBER(SEARCH("12",'Procytrat 120'!D186)),EDATE(AB5685,12),IF(ISNUMBER(SEARCH("6",'Procytrat 120'!D186)),EDATE(AB5685,6),IF(ISNUMBER(SEARCH("3",'Procytrat 120'!D186)),EDATE(AB5685,3),DATEVALUE('Procytrat 120'!D186))))),""))</f>
        <v/>
      </c>
      <c r="AM5685" t="str">
        <f t="shared" ca="1" si="557"/>
        <v/>
      </c>
    </row>
    <row r="5686" spans="27:39" x14ac:dyDescent="0.3">
      <c r="AA5686" t="str">
        <f>IF(COUNTA('Procytrat 120'!A187,'Procytrat 120'!B187,'Procytrat 120'!C187)&gt;0,"120","")</f>
        <v/>
      </c>
      <c r="AB5686" t="str">
        <f>IFERROR(IF(ISNUMBER('Procytrat 120'!A187),'Procytrat 120'!A187,DATEVALUE('Procytrat 120'!A187)),"")</f>
        <v/>
      </c>
      <c r="AC5686" t="str">
        <f>IF(AA5686="","",'Procytrat 120'!B187)</f>
        <v/>
      </c>
      <c r="AD5686" t="str">
        <f>IF(AA5686="","",IFERROR(1*'Procytrat 120'!C187,IFERROR(_xludf.NUMBERVALUE('Procytrat 120'!C187,".",","),IFERROR(_xludf.NUMBERVALUE('Procytrat 120'!C187,",","."),0))))</f>
        <v/>
      </c>
      <c r="AE5686" t="str">
        <f>IF(AA5686="","",'Procytrat 120'!K187)</f>
        <v/>
      </c>
      <c r="AF5686">
        <f t="shared" si="552"/>
        <v>0</v>
      </c>
      <c r="AG5686" t="str">
        <f t="shared" si="553"/>
        <v/>
      </c>
      <c r="AH5686" t="str">
        <f t="shared" si="554"/>
        <v/>
      </c>
      <c r="AI5686">
        <f t="shared" si="555"/>
        <v>0</v>
      </c>
      <c r="AJ5686">
        <f t="shared" si="556"/>
        <v>0</v>
      </c>
      <c r="AK5686">
        <v>0</v>
      </c>
      <c r="AL5686" t="str">
        <f>IF(AA5686="","",IFERROR(IF(ISNUMBER('Procytrat 120'!D187),'Procytrat 120'!D187,IF(ISNUMBER(SEARCH("12",'Procytrat 120'!D187)),EDATE(AB5686,12),IF(ISNUMBER(SEARCH("6",'Procytrat 120'!D187)),EDATE(AB5686,6),IF(ISNUMBER(SEARCH("3",'Procytrat 120'!D187)),EDATE(AB5686,3),DATEVALUE('Procytrat 120'!D187))))),""))</f>
        <v/>
      </c>
      <c r="AM5686" t="str">
        <f t="shared" ca="1" si="557"/>
        <v/>
      </c>
    </row>
    <row r="5687" spans="27:39" x14ac:dyDescent="0.3">
      <c r="AA5687" t="str">
        <f>IF(COUNTA('Procytrat 120'!A188,'Procytrat 120'!B188,'Procytrat 120'!C188)&gt;0,"120","")</f>
        <v/>
      </c>
      <c r="AB5687" t="str">
        <f>IFERROR(IF(ISNUMBER('Procytrat 120'!A188),'Procytrat 120'!A188,DATEVALUE('Procytrat 120'!A188)),"")</f>
        <v/>
      </c>
      <c r="AC5687" t="str">
        <f>IF(AA5687="","",'Procytrat 120'!B188)</f>
        <v/>
      </c>
      <c r="AD5687" t="str">
        <f>IF(AA5687="","",IFERROR(1*'Procytrat 120'!C188,IFERROR(_xludf.NUMBERVALUE('Procytrat 120'!C188,".",","),IFERROR(_xludf.NUMBERVALUE('Procytrat 120'!C188,",","."),0))))</f>
        <v/>
      </c>
      <c r="AE5687" t="str">
        <f>IF(AA5687="","",'Procytrat 120'!K188)</f>
        <v/>
      </c>
      <c r="AF5687">
        <f t="shared" si="552"/>
        <v>0</v>
      </c>
      <c r="AG5687" t="str">
        <f t="shared" si="553"/>
        <v/>
      </c>
      <c r="AH5687" t="str">
        <f t="shared" si="554"/>
        <v/>
      </c>
      <c r="AI5687">
        <f t="shared" si="555"/>
        <v>0</v>
      </c>
      <c r="AJ5687">
        <f t="shared" si="556"/>
        <v>0</v>
      </c>
      <c r="AK5687">
        <v>0</v>
      </c>
      <c r="AL5687" t="str">
        <f>IF(AA5687="","",IFERROR(IF(ISNUMBER('Procytrat 120'!D188),'Procytrat 120'!D188,IF(ISNUMBER(SEARCH("12",'Procytrat 120'!D188)),EDATE(AB5687,12),IF(ISNUMBER(SEARCH("6",'Procytrat 120'!D188)),EDATE(AB5687,6),IF(ISNUMBER(SEARCH("3",'Procytrat 120'!D188)),EDATE(AB5687,3),DATEVALUE('Procytrat 120'!D188))))),""))</f>
        <v/>
      </c>
      <c r="AM5687" t="str">
        <f t="shared" ca="1" si="557"/>
        <v/>
      </c>
    </row>
    <row r="5688" spans="27:39" x14ac:dyDescent="0.3">
      <c r="AA5688" t="str">
        <f>IF(COUNTA('Procytrat 120'!A189,'Procytrat 120'!B189,'Procytrat 120'!C189)&gt;0,"120","")</f>
        <v/>
      </c>
      <c r="AB5688" t="str">
        <f>IFERROR(IF(ISNUMBER('Procytrat 120'!A189),'Procytrat 120'!A189,DATEVALUE('Procytrat 120'!A189)),"")</f>
        <v/>
      </c>
      <c r="AC5688" t="str">
        <f>IF(AA5688="","",'Procytrat 120'!B189)</f>
        <v/>
      </c>
      <c r="AD5688" t="str">
        <f>IF(AA5688="","",IFERROR(1*'Procytrat 120'!C189,IFERROR(_xludf.NUMBERVALUE('Procytrat 120'!C189,".",","),IFERROR(_xludf.NUMBERVALUE('Procytrat 120'!C189,",","."),0))))</f>
        <v/>
      </c>
      <c r="AE5688" t="str">
        <f>IF(AA5688="","",'Procytrat 120'!K189)</f>
        <v/>
      </c>
      <c r="AF5688">
        <f t="shared" si="552"/>
        <v>0</v>
      </c>
      <c r="AG5688" t="str">
        <f t="shared" si="553"/>
        <v/>
      </c>
      <c r="AH5688" t="str">
        <f t="shared" si="554"/>
        <v/>
      </c>
      <c r="AI5688">
        <f t="shared" si="555"/>
        <v>0</v>
      </c>
      <c r="AJ5688">
        <f t="shared" si="556"/>
        <v>0</v>
      </c>
      <c r="AK5688">
        <v>0</v>
      </c>
      <c r="AL5688" t="str">
        <f>IF(AA5688="","",IFERROR(IF(ISNUMBER('Procytrat 120'!D189),'Procytrat 120'!D189,IF(ISNUMBER(SEARCH("12",'Procytrat 120'!D189)),EDATE(AB5688,12),IF(ISNUMBER(SEARCH("6",'Procytrat 120'!D189)),EDATE(AB5688,6),IF(ISNUMBER(SEARCH("3",'Procytrat 120'!D189)),EDATE(AB5688,3),DATEVALUE('Procytrat 120'!D189))))),""))</f>
        <v/>
      </c>
      <c r="AM5688" t="str">
        <f t="shared" ca="1" si="557"/>
        <v/>
      </c>
    </row>
    <row r="5689" spans="27:39" x14ac:dyDescent="0.3">
      <c r="AA5689" t="str">
        <f>IF(COUNTA('Procytrat 120'!A190,'Procytrat 120'!B190,'Procytrat 120'!C190)&gt;0,"120","")</f>
        <v/>
      </c>
      <c r="AB5689" t="str">
        <f>IFERROR(IF(ISNUMBER('Procytrat 120'!A190),'Procytrat 120'!A190,DATEVALUE('Procytrat 120'!A190)),"")</f>
        <v/>
      </c>
      <c r="AC5689" t="str">
        <f>IF(AA5689="","",'Procytrat 120'!B190)</f>
        <v/>
      </c>
      <c r="AD5689" t="str">
        <f>IF(AA5689="","",IFERROR(1*'Procytrat 120'!C190,IFERROR(_xludf.NUMBERVALUE('Procytrat 120'!C190,".",","),IFERROR(_xludf.NUMBERVALUE('Procytrat 120'!C190,",","."),0))))</f>
        <v/>
      </c>
      <c r="AE5689" t="str">
        <f>IF(AA5689="","",'Procytrat 120'!K190)</f>
        <v/>
      </c>
      <c r="AF5689">
        <f t="shared" si="552"/>
        <v>0</v>
      </c>
      <c r="AG5689" t="str">
        <f t="shared" si="553"/>
        <v/>
      </c>
      <c r="AH5689" t="str">
        <f t="shared" si="554"/>
        <v/>
      </c>
      <c r="AI5689">
        <f t="shared" si="555"/>
        <v>0</v>
      </c>
      <c r="AJ5689">
        <f t="shared" si="556"/>
        <v>0</v>
      </c>
      <c r="AK5689">
        <v>0</v>
      </c>
      <c r="AL5689" t="str">
        <f>IF(AA5689="","",IFERROR(IF(ISNUMBER('Procytrat 120'!D190),'Procytrat 120'!D190,IF(ISNUMBER(SEARCH("12",'Procytrat 120'!D190)),EDATE(AB5689,12),IF(ISNUMBER(SEARCH("6",'Procytrat 120'!D190)),EDATE(AB5689,6),IF(ISNUMBER(SEARCH("3",'Procytrat 120'!D190)),EDATE(AB5689,3),DATEVALUE('Procytrat 120'!D190))))),""))</f>
        <v/>
      </c>
      <c r="AM5689" t="str">
        <f t="shared" ca="1" si="557"/>
        <v/>
      </c>
    </row>
    <row r="5690" spans="27:39" x14ac:dyDescent="0.3">
      <c r="AA5690" t="str">
        <f>IF(COUNTA('Procytrat 120'!A191,'Procytrat 120'!B191,'Procytrat 120'!C191)&gt;0,"120","")</f>
        <v/>
      </c>
      <c r="AB5690" t="str">
        <f>IFERROR(IF(ISNUMBER('Procytrat 120'!A191),'Procytrat 120'!A191,DATEVALUE('Procytrat 120'!A191)),"")</f>
        <v/>
      </c>
      <c r="AC5690" t="str">
        <f>IF(AA5690="","",'Procytrat 120'!B191)</f>
        <v/>
      </c>
      <c r="AD5690" t="str">
        <f>IF(AA5690="","",IFERROR(1*'Procytrat 120'!C191,IFERROR(_xludf.NUMBERVALUE('Procytrat 120'!C191,".",","),IFERROR(_xludf.NUMBERVALUE('Procytrat 120'!C191,",","."),0))))</f>
        <v/>
      </c>
      <c r="AE5690" t="str">
        <f>IF(AA5690="","",'Procytrat 120'!K191)</f>
        <v/>
      </c>
      <c r="AF5690">
        <f t="shared" si="552"/>
        <v>0</v>
      </c>
      <c r="AG5690" t="str">
        <f t="shared" si="553"/>
        <v/>
      </c>
      <c r="AH5690" t="str">
        <f t="shared" si="554"/>
        <v/>
      </c>
      <c r="AI5690">
        <f t="shared" si="555"/>
        <v>0</v>
      </c>
      <c r="AJ5690">
        <f t="shared" si="556"/>
        <v>0</v>
      </c>
      <c r="AK5690">
        <v>0</v>
      </c>
      <c r="AL5690" t="str">
        <f>IF(AA5690="","",IFERROR(IF(ISNUMBER('Procytrat 120'!D191),'Procytrat 120'!D191,IF(ISNUMBER(SEARCH("12",'Procytrat 120'!D191)),EDATE(AB5690,12),IF(ISNUMBER(SEARCH("6",'Procytrat 120'!D191)),EDATE(AB5690,6),IF(ISNUMBER(SEARCH("3",'Procytrat 120'!D191)),EDATE(AB5690,3),DATEVALUE('Procytrat 120'!D191))))),""))</f>
        <v/>
      </c>
      <c r="AM5690" t="str">
        <f t="shared" ca="1" si="557"/>
        <v/>
      </c>
    </row>
    <row r="5691" spans="27:39" x14ac:dyDescent="0.3">
      <c r="AA5691" t="str">
        <f>IF(COUNTA('Procytrat 120'!A192,'Procytrat 120'!B192,'Procytrat 120'!C192)&gt;0,"120","")</f>
        <v/>
      </c>
      <c r="AB5691" t="str">
        <f>IFERROR(IF(ISNUMBER('Procytrat 120'!A192),'Procytrat 120'!A192,DATEVALUE('Procytrat 120'!A192)),"")</f>
        <v/>
      </c>
      <c r="AC5691" t="str">
        <f>IF(AA5691="","",'Procytrat 120'!B192)</f>
        <v/>
      </c>
      <c r="AD5691" t="str">
        <f>IF(AA5691="","",IFERROR(1*'Procytrat 120'!C192,IFERROR(_xludf.NUMBERVALUE('Procytrat 120'!C192,".",","),IFERROR(_xludf.NUMBERVALUE('Procytrat 120'!C192,",","."),0))))</f>
        <v/>
      </c>
      <c r="AE5691" t="str">
        <f>IF(AA5691="","",'Procytrat 120'!K192)</f>
        <v/>
      </c>
      <c r="AF5691">
        <f t="shared" si="552"/>
        <v>0</v>
      </c>
      <c r="AG5691" t="str">
        <f t="shared" si="553"/>
        <v/>
      </c>
      <c r="AH5691" t="str">
        <f t="shared" si="554"/>
        <v/>
      </c>
      <c r="AI5691">
        <f t="shared" si="555"/>
        <v>0</v>
      </c>
      <c r="AJ5691">
        <f t="shared" si="556"/>
        <v>0</v>
      </c>
      <c r="AK5691">
        <v>0</v>
      </c>
      <c r="AL5691" t="str">
        <f>IF(AA5691="","",IFERROR(IF(ISNUMBER('Procytrat 120'!D192),'Procytrat 120'!D192,IF(ISNUMBER(SEARCH("12",'Procytrat 120'!D192)),EDATE(AB5691,12),IF(ISNUMBER(SEARCH("6",'Procytrat 120'!D192)),EDATE(AB5691,6),IF(ISNUMBER(SEARCH("3",'Procytrat 120'!D192)),EDATE(AB5691,3),DATEVALUE('Procytrat 120'!D192))))),""))</f>
        <v/>
      </c>
      <c r="AM5691" t="str">
        <f t="shared" ca="1" si="557"/>
        <v/>
      </c>
    </row>
    <row r="5692" spans="27:39" x14ac:dyDescent="0.3">
      <c r="AA5692" t="str">
        <f>IF(COUNTA('Procytrat 120'!A193,'Procytrat 120'!B193,'Procytrat 120'!C193)&gt;0,"120","")</f>
        <v/>
      </c>
      <c r="AB5692" t="str">
        <f>IFERROR(IF(ISNUMBER('Procytrat 120'!A193),'Procytrat 120'!A193,DATEVALUE('Procytrat 120'!A193)),"")</f>
        <v/>
      </c>
      <c r="AC5692" t="str">
        <f>IF(AA5692="","",'Procytrat 120'!B193)</f>
        <v/>
      </c>
      <c r="AD5692" t="str">
        <f>IF(AA5692="","",IFERROR(1*'Procytrat 120'!C193,IFERROR(_xludf.NUMBERVALUE('Procytrat 120'!C193,".",","),IFERROR(_xludf.NUMBERVALUE('Procytrat 120'!C193,",","."),0))))</f>
        <v/>
      </c>
      <c r="AE5692" t="str">
        <f>IF(AA5692="","",'Procytrat 120'!K193)</f>
        <v/>
      </c>
      <c r="AF5692">
        <f t="shared" si="552"/>
        <v>0</v>
      </c>
      <c r="AG5692" t="str">
        <f t="shared" si="553"/>
        <v/>
      </c>
      <c r="AH5692" t="str">
        <f t="shared" si="554"/>
        <v/>
      </c>
      <c r="AI5692">
        <f t="shared" si="555"/>
        <v>0</v>
      </c>
      <c r="AJ5692">
        <f t="shared" si="556"/>
        <v>0</v>
      </c>
      <c r="AK5692">
        <v>0</v>
      </c>
      <c r="AL5692" t="str">
        <f>IF(AA5692="","",IFERROR(IF(ISNUMBER('Procytrat 120'!D193),'Procytrat 120'!D193,IF(ISNUMBER(SEARCH("12",'Procytrat 120'!D193)),EDATE(AB5692,12),IF(ISNUMBER(SEARCH("6",'Procytrat 120'!D193)),EDATE(AB5692,6),IF(ISNUMBER(SEARCH("3",'Procytrat 120'!D193)),EDATE(AB5692,3),DATEVALUE('Procytrat 120'!D193))))),""))</f>
        <v/>
      </c>
      <c r="AM5692" t="str">
        <f t="shared" ca="1" si="557"/>
        <v/>
      </c>
    </row>
    <row r="5693" spans="27:39" x14ac:dyDescent="0.3">
      <c r="AA5693" t="str">
        <f>IF(COUNTA('Procytrat 120'!A194,'Procytrat 120'!B194,'Procytrat 120'!C194)&gt;0,"120","")</f>
        <v/>
      </c>
      <c r="AB5693" t="str">
        <f>IFERROR(IF(ISNUMBER('Procytrat 120'!A194),'Procytrat 120'!A194,DATEVALUE('Procytrat 120'!A194)),"")</f>
        <v/>
      </c>
      <c r="AC5693" t="str">
        <f>IF(AA5693="","",'Procytrat 120'!B194)</f>
        <v/>
      </c>
      <c r="AD5693" t="str">
        <f>IF(AA5693="","",IFERROR(1*'Procytrat 120'!C194,IFERROR(_xludf.NUMBERVALUE('Procytrat 120'!C194,".",","),IFERROR(_xludf.NUMBERVALUE('Procytrat 120'!C194,",","."),0))))</f>
        <v/>
      </c>
      <c r="AE5693" t="str">
        <f>IF(AA5693="","",'Procytrat 120'!K194)</f>
        <v/>
      </c>
      <c r="AF5693">
        <f t="shared" si="552"/>
        <v>0</v>
      </c>
      <c r="AG5693" t="str">
        <f t="shared" si="553"/>
        <v/>
      </c>
      <c r="AH5693" t="str">
        <f t="shared" si="554"/>
        <v/>
      </c>
      <c r="AI5693">
        <f t="shared" si="555"/>
        <v>0</v>
      </c>
      <c r="AJ5693">
        <f t="shared" si="556"/>
        <v>0</v>
      </c>
      <c r="AK5693">
        <v>0</v>
      </c>
      <c r="AL5693" t="str">
        <f>IF(AA5693="","",IFERROR(IF(ISNUMBER('Procytrat 120'!D194),'Procytrat 120'!D194,IF(ISNUMBER(SEARCH("12",'Procytrat 120'!D194)),EDATE(AB5693,12),IF(ISNUMBER(SEARCH("6",'Procytrat 120'!D194)),EDATE(AB5693,6),IF(ISNUMBER(SEARCH("3",'Procytrat 120'!D194)),EDATE(AB5693,3),DATEVALUE('Procytrat 120'!D194))))),""))</f>
        <v/>
      </c>
      <c r="AM5693" t="str">
        <f t="shared" ca="1" si="557"/>
        <v/>
      </c>
    </row>
    <row r="5694" spans="27:39" x14ac:dyDescent="0.3">
      <c r="AA5694" t="str">
        <f>IF(COUNTA('Procytrat 120'!A195,'Procytrat 120'!B195,'Procytrat 120'!C195)&gt;0,"120","")</f>
        <v/>
      </c>
      <c r="AB5694" t="str">
        <f>IFERROR(IF(ISNUMBER('Procytrat 120'!A195),'Procytrat 120'!A195,DATEVALUE('Procytrat 120'!A195)),"")</f>
        <v/>
      </c>
      <c r="AC5694" t="str">
        <f>IF(AA5694="","",'Procytrat 120'!B195)</f>
        <v/>
      </c>
      <c r="AD5694" t="str">
        <f>IF(AA5694="","",IFERROR(1*'Procytrat 120'!C195,IFERROR(_xludf.NUMBERVALUE('Procytrat 120'!C195,".",","),IFERROR(_xludf.NUMBERVALUE('Procytrat 120'!C195,",","."),0))))</f>
        <v/>
      </c>
      <c r="AE5694" t="str">
        <f>IF(AA5694="","",'Procytrat 120'!K195)</f>
        <v/>
      </c>
      <c r="AF5694">
        <f t="shared" si="552"/>
        <v>0</v>
      </c>
      <c r="AG5694" t="str">
        <f t="shared" si="553"/>
        <v/>
      </c>
      <c r="AH5694" t="str">
        <f t="shared" si="554"/>
        <v/>
      </c>
      <c r="AI5694">
        <f t="shared" si="555"/>
        <v>0</v>
      </c>
      <c r="AJ5694">
        <f t="shared" si="556"/>
        <v>0</v>
      </c>
      <c r="AK5694">
        <v>0</v>
      </c>
      <c r="AL5694" t="str">
        <f>IF(AA5694="","",IFERROR(IF(ISNUMBER('Procytrat 120'!D195),'Procytrat 120'!D195,IF(ISNUMBER(SEARCH("12",'Procytrat 120'!D195)),EDATE(AB5694,12),IF(ISNUMBER(SEARCH("6",'Procytrat 120'!D195)),EDATE(AB5694,6),IF(ISNUMBER(SEARCH("3",'Procytrat 120'!D195)),EDATE(AB5694,3),DATEVALUE('Procytrat 120'!D195))))),""))</f>
        <v/>
      </c>
      <c r="AM5694" t="str">
        <f t="shared" ca="1" si="557"/>
        <v/>
      </c>
    </row>
    <row r="5695" spans="27:39" x14ac:dyDescent="0.3">
      <c r="AA5695" t="str">
        <f>IF(COUNTA('Procytrat 120'!A196,'Procytrat 120'!B196,'Procytrat 120'!C196)&gt;0,"120","")</f>
        <v/>
      </c>
      <c r="AB5695" t="str">
        <f>IFERROR(IF(ISNUMBER('Procytrat 120'!A196),'Procytrat 120'!A196,DATEVALUE('Procytrat 120'!A196)),"")</f>
        <v/>
      </c>
      <c r="AC5695" t="str">
        <f>IF(AA5695="","",'Procytrat 120'!B196)</f>
        <v/>
      </c>
      <c r="AD5695" t="str">
        <f>IF(AA5695="","",IFERROR(1*'Procytrat 120'!C196,IFERROR(_xludf.NUMBERVALUE('Procytrat 120'!C196,".",","),IFERROR(_xludf.NUMBERVALUE('Procytrat 120'!C196,",","."),0))))</f>
        <v/>
      </c>
      <c r="AE5695" t="str">
        <f>IF(AA5695="","",'Procytrat 120'!K196)</f>
        <v/>
      </c>
      <c r="AF5695">
        <f t="shared" si="552"/>
        <v>0</v>
      </c>
      <c r="AG5695" t="str">
        <f t="shared" si="553"/>
        <v/>
      </c>
      <c r="AH5695" t="str">
        <f t="shared" si="554"/>
        <v/>
      </c>
      <c r="AI5695">
        <f t="shared" si="555"/>
        <v>0</v>
      </c>
      <c r="AJ5695">
        <f t="shared" si="556"/>
        <v>0</v>
      </c>
      <c r="AK5695">
        <v>0</v>
      </c>
      <c r="AL5695" t="str">
        <f>IF(AA5695="","",IFERROR(IF(ISNUMBER('Procytrat 120'!D196),'Procytrat 120'!D196,IF(ISNUMBER(SEARCH("12",'Procytrat 120'!D196)),EDATE(AB5695,12),IF(ISNUMBER(SEARCH("6",'Procytrat 120'!D196)),EDATE(AB5695,6),IF(ISNUMBER(SEARCH("3",'Procytrat 120'!D196)),EDATE(AB5695,3),DATEVALUE('Procytrat 120'!D196))))),""))</f>
        <v/>
      </c>
      <c r="AM5695" t="str">
        <f t="shared" ca="1" si="557"/>
        <v/>
      </c>
    </row>
    <row r="5696" spans="27:39" x14ac:dyDescent="0.3">
      <c r="AA5696" t="str">
        <f>IF(COUNTA('Procytrat 120'!A197,'Procytrat 120'!B197,'Procytrat 120'!C197)&gt;0,"120","")</f>
        <v/>
      </c>
      <c r="AB5696" t="str">
        <f>IFERROR(IF(ISNUMBER('Procytrat 120'!A197),'Procytrat 120'!A197,DATEVALUE('Procytrat 120'!A197)),"")</f>
        <v/>
      </c>
      <c r="AC5696" t="str">
        <f>IF(AA5696="","",'Procytrat 120'!B197)</f>
        <v/>
      </c>
      <c r="AD5696" t="str">
        <f>IF(AA5696="","",IFERROR(1*'Procytrat 120'!C197,IFERROR(_xludf.NUMBERVALUE('Procytrat 120'!C197,".",","),IFERROR(_xludf.NUMBERVALUE('Procytrat 120'!C197,",","."),0))))</f>
        <v/>
      </c>
      <c r="AE5696" t="str">
        <f>IF(AA5696="","",'Procytrat 120'!K197)</f>
        <v/>
      </c>
      <c r="AF5696">
        <f t="shared" si="552"/>
        <v>0</v>
      </c>
      <c r="AG5696" t="str">
        <f t="shared" si="553"/>
        <v/>
      </c>
      <c r="AH5696" t="str">
        <f t="shared" si="554"/>
        <v/>
      </c>
      <c r="AI5696">
        <f t="shared" si="555"/>
        <v>0</v>
      </c>
      <c r="AJ5696">
        <f t="shared" si="556"/>
        <v>0</v>
      </c>
      <c r="AK5696">
        <v>0</v>
      </c>
      <c r="AL5696" t="str">
        <f>IF(AA5696="","",IFERROR(IF(ISNUMBER('Procytrat 120'!D197),'Procytrat 120'!D197,IF(ISNUMBER(SEARCH("12",'Procytrat 120'!D197)),EDATE(AB5696,12),IF(ISNUMBER(SEARCH("6",'Procytrat 120'!D197)),EDATE(AB5696,6),IF(ISNUMBER(SEARCH("3",'Procytrat 120'!D197)),EDATE(AB5696,3),DATEVALUE('Procytrat 120'!D197))))),""))</f>
        <v/>
      </c>
      <c r="AM5696" t="str">
        <f t="shared" ca="1" si="557"/>
        <v/>
      </c>
    </row>
    <row r="5697" spans="27:39" x14ac:dyDescent="0.3">
      <c r="AA5697" t="str">
        <f>IF(COUNTA('Procytrat 120'!A198,'Procytrat 120'!B198,'Procytrat 120'!C198)&gt;0,"120","")</f>
        <v/>
      </c>
      <c r="AB5697" t="str">
        <f>IFERROR(IF(ISNUMBER('Procytrat 120'!A198),'Procytrat 120'!A198,DATEVALUE('Procytrat 120'!A198)),"")</f>
        <v/>
      </c>
      <c r="AC5697" t="str">
        <f>IF(AA5697="","",'Procytrat 120'!B198)</f>
        <v/>
      </c>
      <c r="AD5697" t="str">
        <f>IF(AA5697="","",IFERROR(1*'Procytrat 120'!C198,IFERROR(_xludf.NUMBERVALUE('Procytrat 120'!C198,".",","),IFERROR(_xludf.NUMBERVALUE('Procytrat 120'!C198,",","."),0))))</f>
        <v/>
      </c>
      <c r="AE5697" t="str">
        <f>IF(AA5697="","",'Procytrat 120'!K198)</f>
        <v/>
      </c>
      <c r="AF5697">
        <f t="shared" si="552"/>
        <v>0</v>
      </c>
      <c r="AG5697" t="str">
        <f t="shared" si="553"/>
        <v/>
      </c>
      <c r="AH5697" t="str">
        <f t="shared" si="554"/>
        <v/>
      </c>
      <c r="AI5697">
        <f t="shared" si="555"/>
        <v>0</v>
      </c>
      <c r="AJ5697">
        <f t="shared" si="556"/>
        <v>0</v>
      </c>
      <c r="AK5697">
        <v>0</v>
      </c>
      <c r="AL5697" t="str">
        <f>IF(AA5697="","",IFERROR(IF(ISNUMBER('Procytrat 120'!D198),'Procytrat 120'!D198,IF(ISNUMBER(SEARCH("12",'Procytrat 120'!D198)),EDATE(AB5697,12),IF(ISNUMBER(SEARCH("6",'Procytrat 120'!D198)),EDATE(AB5697,6),IF(ISNUMBER(SEARCH("3",'Procytrat 120'!D198)),EDATE(AB5697,3),DATEVALUE('Procytrat 120'!D198))))),""))</f>
        <v/>
      </c>
      <c r="AM5697" t="str">
        <f t="shared" ca="1" si="557"/>
        <v/>
      </c>
    </row>
    <row r="5698" spans="27:39" x14ac:dyDescent="0.3">
      <c r="AA5698" t="str">
        <f>IF(COUNTA('Procytrat 120'!A199,'Procytrat 120'!B199,'Procytrat 120'!C199)&gt;0,"120","")</f>
        <v/>
      </c>
      <c r="AB5698" t="str">
        <f>IFERROR(IF(ISNUMBER('Procytrat 120'!A199),'Procytrat 120'!A199,DATEVALUE('Procytrat 120'!A199)),"")</f>
        <v/>
      </c>
      <c r="AC5698" t="str">
        <f>IF(AA5698="","",'Procytrat 120'!B199)</f>
        <v/>
      </c>
      <c r="AD5698" t="str">
        <f>IF(AA5698="","",IFERROR(1*'Procytrat 120'!C199,IFERROR(_xludf.NUMBERVALUE('Procytrat 120'!C199,".",","),IFERROR(_xludf.NUMBERVALUE('Procytrat 120'!C199,",","."),0))))</f>
        <v/>
      </c>
      <c r="AE5698" t="str">
        <f>IF(AA5698="","",'Procytrat 120'!K199)</f>
        <v/>
      </c>
      <c r="AF5698">
        <f t="shared" ref="AF5698:AF5761" si="558">IF(AA5698="",0,--ISNUMBER(SEARCH("aprovado",AE5698)))</f>
        <v>0</v>
      </c>
      <c r="AG5698" t="str">
        <f t="shared" ref="AG5698:AG5761" si="559">IF(AB5698="","",YEAR(AB5698))</f>
        <v/>
      </c>
      <c r="AH5698" t="str">
        <f t="shared" ref="AH5698:AH5761" si="560">IF(AB5698="","",MONTH(AB5698))</f>
        <v/>
      </c>
      <c r="AI5698">
        <f t="shared" ref="AI5698:AI5761" si="561">IF(AB5698="",0,AB5698+ROW()/1000000)</f>
        <v>0</v>
      </c>
      <c r="AJ5698">
        <f t="shared" ref="AJ5698:AJ5761" si="562">--(AA5698&lt;&gt;"")</f>
        <v>0</v>
      </c>
      <c r="AK5698">
        <v>0</v>
      </c>
      <c r="AL5698" t="str">
        <f>IF(AA5698="","",IFERROR(IF(ISNUMBER('Procytrat 120'!D199),'Procytrat 120'!D199,IF(ISNUMBER(SEARCH("12",'Procytrat 120'!D199)),EDATE(AB5698,12),IF(ISNUMBER(SEARCH("6",'Procytrat 120'!D199)),EDATE(AB5698,6),IF(ISNUMBER(SEARCH("3",'Procytrat 120'!D199)),EDATE(AB5698,3),DATEVALUE('Procytrat 120'!D199))))),""))</f>
        <v/>
      </c>
      <c r="AM5698" t="str">
        <f t="shared" ref="AM5698:AM5761" ca="1" si="563">IF(AND(AJ5698=1,AL5698&lt;&gt;"",AL5698&gt;=TODAY(),AG5698=$W$3),AL5698+ROW()/1000000,"")</f>
        <v/>
      </c>
    </row>
    <row r="5699" spans="27:39" x14ac:dyDescent="0.3">
      <c r="AA5699" t="str">
        <f>IF(COUNTA('Procytrat 120'!A200,'Procytrat 120'!B200,'Procytrat 120'!C200)&gt;0,"120","")</f>
        <v/>
      </c>
      <c r="AB5699" t="str">
        <f>IFERROR(IF(ISNUMBER('Procytrat 120'!A200),'Procytrat 120'!A200,DATEVALUE('Procytrat 120'!A200)),"")</f>
        <v/>
      </c>
      <c r="AC5699" t="str">
        <f>IF(AA5699="","",'Procytrat 120'!B200)</f>
        <v/>
      </c>
      <c r="AD5699" t="str">
        <f>IF(AA5699="","",IFERROR(1*'Procytrat 120'!C200,IFERROR(_xludf.NUMBERVALUE('Procytrat 120'!C200,".",","),IFERROR(_xludf.NUMBERVALUE('Procytrat 120'!C200,",","."),0))))</f>
        <v/>
      </c>
      <c r="AE5699" t="str">
        <f>IF(AA5699="","",'Procytrat 120'!K200)</f>
        <v/>
      </c>
      <c r="AF5699">
        <f t="shared" si="558"/>
        <v>0</v>
      </c>
      <c r="AG5699" t="str">
        <f t="shared" si="559"/>
        <v/>
      </c>
      <c r="AH5699" t="str">
        <f t="shared" si="560"/>
        <v/>
      </c>
      <c r="AI5699">
        <f t="shared" si="561"/>
        <v>0</v>
      </c>
      <c r="AJ5699">
        <f t="shared" si="562"/>
        <v>0</v>
      </c>
      <c r="AK5699">
        <v>0</v>
      </c>
      <c r="AL5699" t="str">
        <f>IF(AA5699="","",IFERROR(IF(ISNUMBER('Procytrat 120'!D200),'Procytrat 120'!D200,IF(ISNUMBER(SEARCH("12",'Procytrat 120'!D200)),EDATE(AB5699,12),IF(ISNUMBER(SEARCH("6",'Procytrat 120'!D200)),EDATE(AB5699,6),IF(ISNUMBER(SEARCH("3",'Procytrat 120'!D200)),EDATE(AB5699,3),DATEVALUE('Procytrat 120'!D200))))),""))</f>
        <v/>
      </c>
      <c r="AM5699" t="str">
        <f t="shared" ca="1" si="563"/>
        <v/>
      </c>
    </row>
    <row r="5700" spans="27:39" x14ac:dyDescent="0.3">
      <c r="AA5700" t="str">
        <f>IF(COUNTA('Procytrat 120'!A201,'Procytrat 120'!B201,'Procytrat 120'!C201)&gt;0,"120","")</f>
        <v/>
      </c>
      <c r="AB5700" t="str">
        <f>IFERROR(IF(ISNUMBER('Procytrat 120'!A201),'Procytrat 120'!A201,DATEVALUE('Procytrat 120'!A201)),"")</f>
        <v/>
      </c>
      <c r="AC5700" t="str">
        <f>IF(AA5700="","",'Procytrat 120'!B201)</f>
        <v/>
      </c>
      <c r="AD5700" t="str">
        <f>IF(AA5700="","",IFERROR(1*'Procytrat 120'!C201,IFERROR(_xludf.NUMBERVALUE('Procytrat 120'!C201,".",","),IFERROR(_xludf.NUMBERVALUE('Procytrat 120'!C201,",","."),0))))</f>
        <v/>
      </c>
      <c r="AE5700" t="str">
        <f>IF(AA5700="","",'Procytrat 120'!K201)</f>
        <v/>
      </c>
      <c r="AF5700">
        <f t="shared" si="558"/>
        <v>0</v>
      </c>
      <c r="AG5700" t="str">
        <f t="shared" si="559"/>
        <v/>
      </c>
      <c r="AH5700" t="str">
        <f t="shared" si="560"/>
        <v/>
      </c>
      <c r="AI5700">
        <f t="shared" si="561"/>
        <v>0</v>
      </c>
      <c r="AJ5700">
        <f t="shared" si="562"/>
        <v>0</v>
      </c>
      <c r="AK5700">
        <v>0</v>
      </c>
      <c r="AL5700" t="str">
        <f>IF(AA5700="","",IFERROR(IF(ISNUMBER('Procytrat 120'!D201),'Procytrat 120'!D201,IF(ISNUMBER(SEARCH("12",'Procytrat 120'!D201)),EDATE(AB5700,12),IF(ISNUMBER(SEARCH("6",'Procytrat 120'!D201)),EDATE(AB5700,6),IF(ISNUMBER(SEARCH("3",'Procytrat 120'!D201)),EDATE(AB5700,3),DATEVALUE('Procytrat 120'!D201))))),""))</f>
        <v/>
      </c>
      <c r="AM5700" t="str">
        <f t="shared" ca="1" si="563"/>
        <v/>
      </c>
    </row>
    <row r="5701" spans="27:39" x14ac:dyDescent="0.3">
      <c r="AA5701" t="str">
        <f>IF(COUNTA('Procytrat 120'!A202,'Procytrat 120'!B202,'Procytrat 120'!C202)&gt;0,"120","")</f>
        <v/>
      </c>
      <c r="AB5701" t="str">
        <f>IFERROR(IF(ISNUMBER('Procytrat 120'!A202),'Procytrat 120'!A202,DATEVALUE('Procytrat 120'!A202)),"")</f>
        <v/>
      </c>
      <c r="AC5701" t="str">
        <f>IF(AA5701="","",'Procytrat 120'!B202)</f>
        <v/>
      </c>
      <c r="AD5701" t="str">
        <f>IF(AA5701="","",IFERROR(1*'Procytrat 120'!C202,IFERROR(_xludf.NUMBERVALUE('Procytrat 120'!C202,".",","),IFERROR(_xludf.NUMBERVALUE('Procytrat 120'!C202,",","."),0))))</f>
        <v/>
      </c>
      <c r="AE5701" t="str">
        <f>IF(AA5701="","",'Procytrat 120'!K202)</f>
        <v/>
      </c>
      <c r="AF5701">
        <f t="shared" si="558"/>
        <v>0</v>
      </c>
      <c r="AG5701" t="str">
        <f t="shared" si="559"/>
        <v/>
      </c>
      <c r="AH5701" t="str">
        <f t="shared" si="560"/>
        <v/>
      </c>
      <c r="AI5701">
        <f t="shared" si="561"/>
        <v>0</v>
      </c>
      <c r="AJ5701">
        <f t="shared" si="562"/>
        <v>0</v>
      </c>
      <c r="AK5701">
        <v>0</v>
      </c>
      <c r="AL5701" t="str">
        <f>IF(AA5701="","",IFERROR(IF(ISNUMBER('Procytrat 120'!D202),'Procytrat 120'!D202,IF(ISNUMBER(SEARCH("12",'Procytrat 120'!D202)),EDATE(AB5701,12),IF(ISNUMBER(SEARCH("6",'Procytrat 120'!D202)),EDATE(AB5701,6),IF(ISNUMBER(SEARCH("3",'Procytrat 120'!D202)),EDATE(AB5701,3),DATEVALUE('Procytrat 120'!D202))))),""))</f>
        <v/>
      </c>
      <c r="AM5701" t="str">
        <f t="shared" ca="1" si="563"/>
        <v/>
      </c>
    </row>
    <row r="5702" spans="27:39" x14ac:dyDescent="0.3">
      <c r="AA5702" t="str">
        <f>IF(COUNTA('Procytrat 120'!A203,'Procytrat 120'!B203,'Procytrat 120'!C203)&gt;0,"120","")</f>
        <v/>
      </c>
      <c r="AB5702" t="str">
        <f>IFERROR(IF(ISNUMBER('Procytrat 120'!A203),'Procytrat 120'!A203,DATEVALUE('Procytrat 120'!A203)),"")</f>
        <v/>
      </c>
      <c r="AC5702" t="str">
        <f>IF(AA5702="","",'Procytrat 120'!B203)</f>
        <v/>
      </c>
      <c r="AD5702" t="str">
        <f>IF(AA5702="","",IFERROR(1*'Procytrat 120'!C203,IFERROR(_xludf.NUMBERVALUE('Procytrat 120'!C203,".",","),IFERROR(_xludf.NUMBERVALUE('Procytrat 120'!C203,",","."),0))))</f>
        <v/>
      </c>
      <c r="AE5702" t="str">
        <f>IF(AA5702="","",'Procytrat 120'!K203)</f>
        <v/>
      </c>
      <c r="AF5702">
        <f t="shared" si="558"/>
        <v>0</v>
      </c>
      <c r="AG5702" t="str">
        <f t="shared" si="559"/>
        <v/>
      </c>
      <c r="AH5702" t="str">
        <f t="shared" si="560"/>
        <v/>
      </c>
      <c r="AI5702">
        <f t="shared" si="561"/>
        <v>0</v>
      </c>
      <c r="AJ5702">
        <f t="shared" si="562"/>
        <v>0</v>
      </c>
      <c r="AK5702">
        <v>0</v>
      </c>
      <c r="AL5702" t="str">
        <f>IF(AA5702="","",IFERROR(IF(ISNUMBER('Procytrat 120'!D203),'Procytrat 120'!D203,IF(ISNUMBER(SEARCH("12",'Procytrat 120'!D203)),EDATE(AB5702,12),IF(ISNUMBER(SEARCH("6",'Procytrat 120'!D203)),EDATE(AB5702,6),IF(ISNUMBER(SEARCH("3",'Procytrat 120'!D203)),EDATE(AB5702,3),DATEVALUE('Procytrat 120'!D203))))),""))</f>
        <v/>
      </c>
      <c r="AM5702" t="str">
        <f t="shared" ca="1" si="563"/>
        <v/>
      </c>
    </row>
    <row r="5703" spans="27:39" x14ac:dyDescent="0.3">
      <c r="AA5703" t="str">
        <f>IF(COUNTA('Procytrat 120'!A204,'Procytrat 120'!B204,'Procytrat 120'!C204)&gt;0,"120","")</f>
        <v/>
      </c>
      <c r="AB5703" t="str">
        <f>IFERROR(IF(ISNUMBER('Procytrat 120'!A204),'Procytrat 120'!A204,DATEVALUE('Procytrat 120'!A204)),"")</f>
        <v/>
      </c>
      <c r="AC5703" t="str">
        <f>IF(AA5703="","",'Procytrat 120'!B204)</f>
        <v/>
      </c>
      <c r="AD5703" t="str">
        <f>IF(AA5703="","",IFERROR(1*'Procytrat 120'!C204,IFERROR(_xludf.NUMBERVALUE('Procytrat 120'!C204,".",","),IFERROR(_xludf.NUMBERVALUE('Procytrat 120'!C204,",","."),0))))</f>
        <v/>
      </c>
      <c r="AE5703" t="str">
        <f>IF(AA5703="","",'Procytrat 120'!K204)</f>
        <v/>
      </c>
      <c r="AF5703">
        <f t="shared" si="558"/>
        <v>0</v>
      </c>
      <c r="AG5703" t="str">
        <f t="shared" si="559"/>
        <v/>
      </c>
      <c r="AH5703" t="str">
        <f t="shared" si="560"/>
        <v/>
      </c>
      <c r="AI5703">
        <f t="shared" si="561"/>
        <v>0</v>
      </c>
      <c r="AJ5703">
        <f t="shared" si="562"/>
        <v>0</v>
      </c>
      <c r="AK5703">
        <v>0</v>
      </c>
      <c r="AL5703" t="str">
        <f>IF(AA5703="","",IFERROR(IF(ISNUMBER('Procytrat 120'!D204),'Procytrat 120'!D204,IF(ISNUMBER(SEARCH("12",'Procytrat 120'!D204)),EDATE(AB5703,12),IF(ISNUMBER(SEARCH("6",'Procytrat 120'!D204)),EDATE(AB5703,6),IF(ISNUMBER(SEARCH("3",'Procytrat 120'!D204)),EDATE(AB5703,3),DATEVALUE('Procytrat 120'!D204))))),""))</f>
        <v/>
      </c>
      <c r="AM5703" t="str">
        <f t="shared" ca="1" si="563"/>
        <v/>
      </c>
    </row>
    <row r="5704" spans="27:39" x14ac:dyDescent="0.3">
      <c r="AA5704" t="str">
        <f>IF(COUNTA('Procytrat 120'!A205,'Procytrat 120'!B205,'Procytrat 120'!C205)&gt;0,"120","")</f>
        <v/>
      </c>
      <c r="AB5704" t="str">
        <f>IFERROR(IF(ISNUMBER('Procytrat 120'!A205),'Procytrat 120'!A205,DATEVALUE('Procytrat 120'!A205)),"")</f>
        <v/>
      </c>
      <c r="AC5704" t="str">
        <f>IF(AA5704="","",'Procytrat 120'!B205)</f>
        <v/>
      </c>
      <c r="AD5704" t="str">
        <f>IF(AA5704="","",IFERROR(1*'Procytrat 120'!C205,IFERROR(_xludf.NUMBERVALUE('Procytrat 120'!C205,".",","),IFERROR(_xludf.NUMBERVALUE('Procytrat 120'!C205,",","."),0))))</f>
        <v/>
      </c>
      <c r="AE5704" t="str">
        <f>IF(AA5704="","",'Procytrat 120'!K205)</f>
        <v/>
      </c>
      <c r="AF5704">
        <f t="shared" si="558"/>
        <v>0</v>
      </c>
      <c r="AG5704" t="str">
        <f t="shared" si="559"/>
        <v/>
      </c>
      <c r="AH5704" t="str">
        <f t="shared" si="560"/>
        <v/>
      </c>
      <c r="AI5704">
        <f t="shared" si="561"/>
        <v>0</v>
      </c>
      <c r="AJ5704">
        <f t="shared" si="562"/>
        <v>0</v>
      </c>
      <c r="AK5704">
        <v>0</v>
      </c>
      <c r="AL5704" t="str">
        <f>IF(AA5704="","",IFERROR(IF(ISNUMBER('Procytrat 120'!D205),'Procytrat 120'!D205,IF(ISNUMBER(SEARCH("12",'Procytrat 120'!D205)),EDATE(AB5704,12),IF(ISNUMBER(SEARCH("6",'Procytrat 120'!D205)),EDATE(AB5704,6),IF(ISNUMBER(SEARCH("3",'Procytrat 120'!D205)),EDATE(AB5704,3),DATEVALUE('Procytrat 120'!D205))))),""))</f>
        <v/>
      </c>
      <c r="AM5704" t="str">
        <f t="shared" ca="1" si="563"/>
        <v/>
      </c>
    </row>
    <row r="5705" spans="27:39" x14ac:dyDescent="0.3">
      <c r="AA5705" t="str">
        <f>IF(COUNTA('Procytrat 120'!A206,'Procytrat 120'!B206,'Procytrat 120'!C206)&gt;0,"120","")</f>
        <v/>
      </c>
      <c r="AB5705" t="str">
        <f>IFERROR(IF(ISNUMBER('Procytrat 120'!A206),'Procytrat 120'!A206,DATEVALUE('Procytrat 120'!A206)),"")</f>
        <v/>
      </c>
      <c r="AC5705" t="str">
        <f>IF(AA5705="","",'Procytrat 120'!B206)</f>
        <v/>
      </c>
      <c r="AD5705" t="str">
        <f>IF(AA5705="","",IFERROR(1*'Procytrat 120'!C206,IFERROR(_xludf.NUMBERVALUE('Procytrat 120'!C206,".",","),IFERROR(_xludf.NUMBERVALUE('Procytrat 120'!C206,",","."),0))))</f>
        <v/>
      </c>
      <c r="AE5705" t="str">
        <f>IF(AA5705="","",'Procytrat 120'!K206)</f>
        <v/>
      </c>
      <c r="AF5705">
        <f t="shared" si="558"/>
        <v>0</v>
      </c>
      <c r="AG5705" t="str">
        <f t="shared" si="559"/>
        <v/>
      </c>
      <c r="AH5705" t="str">
        <f t="shared" si="560"/>
        <v/>
      </c>
      <c r="AI5705">
        <f t="shared" si="561"/>
        <v>0</v>
      </c>
      <c r="AJ5705">
        <f t="shared" si="562"/>
        <v>0</v>
      </c>
      <c r="AK5705">
        <v>0</v>
      </c>
      <c r="AL5705" t="str">
        <f>IF(AA5705="","",IFERROR(IF(ISNUMBER('Procytrat 120'!D206),'Procytrat 120'!D206,IF(ISNUMBER(SEARCH("12",'Procytrat 120'!D206)),EDATE(AB5705,12),IF(ISNUMBER(SEARCH("6",'Procytrat 120'!D206)),EDATE(AB5705,6),IF(ISNUMBER(SEARCH("3",'Procytrat 120'!D206)),EDATE(AB5705,3),DATEVALUE('Procytrat 120'!D206))))),""))</f>
        <v/>
      </c>
      <c r="AM5705" t="str">
        <f t="shared" ca="1" si="563"/>
        <v/>
      </c>
    </row>
    <row r="5706" spans="27:39" x14ac:dyDescent="0.3">
      <c r="AA5706" t="str">
        <f>IF(COUNTA('Procytrat 120'!A207,'Procytrat 120'!B207,'Procytrat 120'!C207)&gt;0,"120","")</f>
        <v/>
      </c>
      <c r="AB5706" t="str">
        <f>IFERROR(IF(ISNUMBER('Procytrat 120'!A207),'Procytrat 120'!A207,DATEVALUE('Procytrat 120'!A207)),"")</f>
        <v/>
      </c>
      <c r="AC5706" t="str">
        <f>IF(AA5706="","",'Procytrat 120'!B207)</f>
        <v/>
      </c>
      <c r="AD5706" t="str">
        <f>IF(AA5706="","",IFERROR(1*'Procytrat 120'!C207,IFERROR(_xludf.NUMBERVALUE('Procytrat 120'!C207,".",","),IFERROR(_xludf.NUMBERVALUE('Procytrat 120'!C207,",","."),0))))</f>
        <v/>
      </c>
      <c r="AE5706" t="str">
        <f>IF(AA5706="","",'Procytrat 120'!K207)</f>
        <v/>
      </c>
      <c r="AF5706">
        <f t="shared" si="558"/>
        <v>0</v>
      </c>
      <c r="AG5706" t="str">
        <f t="shared" si="559"/>
        <v/>
      </c>
      <c r="AH5706" t="str">
        <f t="shared" si="560"/>
        <v/>
      </c>
      <c r="AI5706">
        <f t="shared" si="561"/>
        <v>0</v>
      </c>
      <c r="AJ5706">
        <f t="shared" si="562"/>
        <v>0</v>
      </c>
      <c r="AK5706">
        <v>0</v>
      </c>
      <c r="AL5706" t="str">
        <f>IF(AA5706="","",IFERROR(IF(ISNUMBER('Procytrat 120'!D207),'Procytrat 120'!D207,IF(ISNUMBER(SEARCH("12",'Procytrat 120'!D207)),EDATE(AB5706,12),IF(ISNUMBER(SEARCH("6",'Procytrat 120'!D207)),EDATE(AB5706,6),IF(ISNUMBER(SEARCH("3",'Procytrat 120'!D207)),EDATE(AB5706,3),DATEVALUE('Procytrat 120'!D207))))),""))</f>
        <v/>
      </c>
      <c r="AM5706" t="str">
        <f t="shared" ca="1" si="563"/>
        <v/>
      </c>
    </row>
    <row r="5707" spans="27:39" x14ac:dyDescent="0.3">
      <c r="AA5707" t="str">
        <f>IF(COUNTA('Procytrat 120'!A208,'Procytrat 120'!B208,'Procytrat 120'!C208)&gt;0,"120","")</f>
        <v/>
      </c>
      <c r="AB5707" t="str">
        <f>IFERROR(IF(ISNUMBER('Procytrat 120'!A208),'Procytrat 120'!A208,DATEVALUE('Procytrat 120'!A208)),"")</f>
        <v/>
      </c>
      <c r="AC5707" t="str">
        <f>IF(AA5707="","",'Procytrat 120'!B208)</f>
        <v/>
      </c>
      <c r="AD5707" t="str">
        <f>IF(AA5707="","",IFERROR(1*'Procytrat 120'!C208,IFERROR(_xludf.NUMBERVALUE('Procytrat 120'!C208,".",","),IFERROR(_xludf.NUMBERVALUE('Procytrat 120'!C208,",","."),0))))</f>
        <v/>
      </c>
      <c r="AE5707" t="str">
        <f>IF(AA5707="","",'Procytrat 120'!K208)</f>
        <v/>
      </c>
      <c r="AF5707">
        <f t="shared" si="558"/>
        <v>0</v>
      </c>
      <c r="AG5707" t="str">
        <f t="shared" si="559"/>
        <v/>
      </c>
      <c r="AH5707" t="str">
        <f t="shared" si="560"/>
        <v/>
      </c>
      <c r="AI5707">
        <f t="shared" si="561"/>
        <v>0</v>
      </c>
      <c r="AJ5707">
        <f t="shared" si="562"/>
        <v>0</v>
      </c>
      <c r="AK5707">
        <v>0</v>
      </c>
      <c r="AL5707" t="str">
        <f>IF(AA5707="","",IFERROR(IF(ISNUMBER('Procytrat 120'!D208),'Procytrat 120'!D208,IF(ISNUMBER(SEARCH("12",'Procytrat 120'!D208)),EDATE(AB5707,12),IF(ISNUMBER(SEARCH("6",'Procytrat 120'!D208)),EDATE(AB5707,6),IF(ISNUMBER(SEARCH("3",'Procytrat 120'!D208)),EDATE(AB5707,3),DATEVALUE('Procytrat 120'!D208))))),""))</f>
        <v/>
      </c>
      <c r="AM5707" t="str">
        <f t="shared" ca="1" si="563"/>
        <v/>
      </c>
    </row>
    <row r="5708" spans="27:39" x14ac:dyDescent="0.3">
      <c r="AA5708" t="str">
        <f>IF(COUNTA('Procytrat 120'!A209,'Procytrat 120'!B209,'Procytrat 120'!C209)&gt;0,"120","")</f>
        <v/>
      </c>
      <c r="AB5708" t="str">
        <f>IFERROR(IF(ISNUMBER('Procytrat 120'!A209),'Procytrat 120'!A209,DATEVALUE('Procytrat 120'!A209)),"")</f>
        <v/>
      </c>
      <c r="AC5708" t="str">
        <f>IF(AA5708="","",'Procytrat 120'!B209)</f>
        <v/>
      </c>
      <c r="AD5708" t="str">
        <f>IF(AA5708="","",IFERROR(1*'Procytrat 120'!C209,IFERROR(_xludf.NUMBERVALUE('Procytrat 120'!C209,".",","),IFERROR(_xludf.NUMBERVALUE('Procytrat 120'!C209,",","."),0))))</f>
        <v/>
      </c>
      <c r="AE5708" t="str">
        <f>IF(AA5708="","",'Procytrat 120'!K209)</f>
        <v/>
      </c>
      <c r="AF5708">
        <f t="shared" si="558"/>
        <v>0</v>
      </c>
      <c r="AG5708" t="str">
        <f t="shared" si="559"/>
        <v/>
      </c>
      <c r="AH5708" t="str">
        <f t="shared" si="560"/>
        <v/>
      </c>
      <c r="AI5708">
        <f t="shared" si="561"/>
        <v>0</v>
      </c>
      <c r="AJ5708">
        <f t="shared" si="562"/>
        <v>0</v>
      </c>
      <c r="AK5708">
        <v>0</v>
      </c>
      <c r="AL5708" t="str">
        <f>IF(AA5708="","",IFERROR(IF(ISNUMBER('Procytrat 120'!D209),'Procytrat 120'!D209,IF(ISNUMBER(SEARCH("12",'Procytrat 120'!D209)),EDATE(AB5708,12),IF(ISNUMBER(SEARCH("6",'Procytrat 120'!D209)),EDATE(AB5708,6),IF(ISNUMBER(SEARCH("3",'Procytrat 120'!D209)),EDATE(AB5708,3),DATEVALUE('Procytrat 120'!D209))))),""))</f>
        <v/>
      </c>
      <c r="AM5708" t="str">
        <f t="shared" ca="1" si="563"/>
        <v/>
      </c>
    </row>
    <row r="5709" spans="27:39" x14ac:dyDescent="0.3">
      <c r="AA5709" t="str">
        <f>IF(COUNTA('Procytrat 120'!A210,'Procytrat 120'!B210,'Procytrat 120'!C210)&gt;0,"120","")</f>
        <v/>
      </c>
      <c r="AB5709" t="str">
        <f>IFERROR(IF(ISNUMBER('Procytrat 120'!A210),'Procytrat 120'!A210,DATEVALUE('Procytrat 120'!A210)),"")</f>
        <v/>
      </c>
      <c r="AC5709" t="str">
        <f>IF(AA5709="","",'Procytrat 120'!B210)</f>
        <v/>
      </c>
      <c r="AD5709" t="str">
        <f>IF(AA5709="","",IFERROR(1*'Procytrat 120'!C210,IFERROR(_xludf.NUMBERVALUE('Procytrat 120'!C210,".",","),IFERROR(_xludf.NUMBERVALUE('Procytrat 120'!C210,",","."),0))))</f>
        <v/>
      </c>
      <c r="AE5709" t="str">
        <f>IF(AA5709="","",'Procytrat 120'!K210)</f>
        <v/>
      </c>
      <c r="AF5709">
        <f t="shared" si="558"/>
        <v>0</v>
      </c>
      <c r="AG5709" t="str">
        <f t="shared" si="559"/>
        <v/>
      </c>
      <c r="AH5709" t="str">
        <f t="shared" si="560"/>
        <v/>
      </c>
      <c r="AI5709">
        <f t="shared" si="561"/>
        <v>0</v>
      </c>
      <c r="AJ5709">
        <f t="shared" si="562"/>
        <v>0</v>
      </c>
      <c r="AK5709">
        <v>0</v>
      </c>
      <c r="AL5709" t="str">
        <f>IF(AA5709="","",IFERROR(IF(ISNUMBER('Procytrat 120'!D210),'Procytrat 120'!D210,IF(ISNUMBER(SEARCH("12",'Procytrat 120'!D210)),EDATE(AB5709,12),IF(ISNUMBER(SEARCH("6",'Procytrat 120'!D210)),EDATE(AB5709,6),IF(ISNUMBER(SEARCH("3",'Procytrat 120'!D210)),EDATE(AB5709,3),DATEVALUE('Procytrat 120'!D210))))),""))</f>
        <v/>
      </c>
      <c r="AM5709" t="str">
        <f t="shared" ca="1" si="563"/>
        <v/>
      </c>
    </row>
    <row r="5710" spans="27:39" x14ac:dyDescent="0.3">
      <c r="AA5710" t="str">
        <f>IF(COUNTA('Procytrat 120'!A211,'Procytrat 120'!B211,'Procytrat 120'!C211)&gt;0,"120","")</f>
        <v/>
      </c>
      <c r="AB5710" t="str">
        <f>IFERROR(IF(ISNUMBER('Procytrat 120'!A211),'Procytrat 120'!A211,DATEVALUE('Procytrat 120'!A211)),"")</f>
        <v/>
      </c>
      <c r="AC5710" t="str">
        <f>IF(AA5710="","",'Procytrat 120'!B211)</f>
        <v/>
      </c>
      <c r="AD5710" t="str">
        <f>IF(AA5710="","",IFERROR(1*'Procytrat 120'!C211,IFERROR(_xludf.NUMBERVALUE('Procytrat 120'!C211,".",","),IFERROR(_xludf.NUMBERVALUE('Procytrat 120'!C211,",","."),0))))</f>
        <v/>
      </c>
      <c r="AE5710" t="str">
        <f>IF(AA5710="","",'Procytrat 120'!K211)</f>
        <v/>
      </c>
      <c r="AF5710">
        <f t="shared" si="558"/>
        <v>0</v>
      </c>
      <c r="AG5710" t="str">
        <f t="shared" si="559"/>
        <v/>
      </c>
      <c r="AH5710" t="str">
        <f t="shared" si="560"/>
        <v/>
      </c>
      <c r="AI5710">
        <f t="shared" si="561"/>
        <v>0</v>
      </c>
      <c r="AJ5710">
        <f t="shared" si="562"/>
        <v>0</v>
      </c>
      <c r="AK5710">
        <v>0</v>
      </c>
      <c r="AL5710" t="str">
        <f>IF(AA5710="","",IFERROR(IF(ISNUMBER('Procytrat 120'!D211),'Procytrat 120'!D211,IF(ISNUMBER(SEARCH("12",'Procytrat 120'!D211)),EDATE(AB5710,12),IF(ISNUMBER(SEARCH("6",'Procytrat 120'!D211)),EDATE(AB5710,6),IF(ISNUMBER(SEARCH("3",'Procytrat 120'!D211)),EDATE(AB5710,3),DATEVALUE('Procytrat 120'!D211))))),""))</f>
        <v/>
      </c>
      <c r="AM5710" t="str">
        <f t="shared" ca="1" si="563"/>
        <v/>
      </c>
    </row>
    <row r="5711" spans="27:39" x14ac:dyDescent="0.3">
      <c r="AA5711" t="str">
        <f>IF(COUNTA('Procytrat 120'!A212,'Procytrat 120'!B212,'Procytrat 120'!C212)&gt;0,"120","")</f>
        <v/>
      </c>
      <c r="AB5711" t="str">
        <f>IFERROR(IF(ISNUMBER('Procytrat 120'!A212),'Procytrat 120'!A212,DATEVALUE('Procytrat 120'!A212)),"")</f>
        <v/>
      </c>
      <c r="AC5711" t="str">
        <f>IF(AA5711="","",'Procytrat 120'!B212)</f>
        <v/>
      </c>
      <c r="AD5711" t="str">
        <f>IF(AA5711="","",IFERROR(1*'Procytrat 120'!C212,IFERROR(_xludf.NUMBERVALUE('Procytrat 120'!C212,".",","),IFERROR(_xludf.NUMBERVALUE('Procytrat 120'!C212,",","."),0))))</f>
        <v/>
      </c>
      <c r="AE5711" t="str">
        <f>IF(AA5711="","",'Procytrat 120'!K212)</f>
        <v/>
      </c>
      <c r="AF5711">
        <f t="shared" si="558"/>
        <v>0</v>
      </c>
      <c r="AG5711" t="str">
        <f t="shared" si="559"/>
        <v/>
      </c>
      <c r="AH5711" t="str">
        <f t="shared" si="560"/>
        <v/>
      </c>
      <c r="AI5711">
        <f t="shared" si="561"/>
        <v>0</v>
      </c>
      <c r="AJ5711">
        <f t="shared" si="562"/>
        <v>0</v>
      </c>
      <c r="AK5711">
        <v>0</v>
      </c>
      <c r="AL5711" t="str">
        <f>IF(AA5711="","",IFERROR(IF(ISNUMBER('Procytrat 120'!D212),'Procytrat 120'!D212,IF(ISNUMBER(SEARCH("12",'Procytrat 120'!D212)),EDATE(AB5711,12),IF(ISNUMBER(SEARCH("6",'Procytrat 120'!D212)),EDATE(AB5711,6),IF(ISNUMBER(SEARCH("3",'Procytrat 120'!D212)),EDATE(AB5711,3),DATEVALUE('Procytrat 120'!D212))))),""))</f>
        <v/>
      </c>
      <c r="AM5711" t="str">
        <f t="shared" ca="1" si="563"/>
        <v/>
      </c>
    </row>
    <row r="5712" spans="27:39" x14ac:dyDescent="0.3">
      <c r="AA5712" t="str">
        <f>IF(COUNTA('Procytrat 120'!A213,'Procytrat 120'!B213,'Procytrat 120'!C213)&gt;0,"120","")</f>
        <v/>
      </c>
      <c r="AB5712" t="str">
        <f>IFERROR(IF(ISNUMBER('Procytrat 120'!A213),'Procytrat 120'!A213,DATEVALUE('Procytrat 120'!A213)),"")</f>
        <v/>
      </c>
      <c r="AC5712" t="str">
        <f>IF(AA5712="","",'Procytrat 120'!B213)</f>
        <v/>
      </c>
      <c r="AD5712" t="str">
        <f>IF(AA5712="","",IFERROR(1*'Procytrat 120'!C213,IFERROR(_xludf.NUMBERVALUE('Procytrat 120'!C213,".",","),IFERROR(_xludf.NUMBERVALUE('Procytrat 120'!C213,",","."),0))))</f>
        <v/>
      </c>
      <c r="AE5712" t="str">
        <f>IF(AA5712="","",'Procytrat 120'!K213)</f>
        <v/>
      </c>
      <c r="AF5712">
        <f t="shared" si="558"/>
        <v>0</v>
      </c>
      <c r="AG5712" t="str">
        <f t="shared" si="559"/>
        <v/>
      </c>
      <c r="AH5712" t="str">
        <f t="shared" si="560"/>
        <v/>
      </c>
      <c r="AI5712">
        <f t="shared" si="561"/>
        <v>0</v>
      </c>
      <c r="AJ5712">
        <f t="shared" si="562"/>
        <v>0</v>
      </c>
      <c r="AK5712">
        <v>0</v>
      </c>
      <c r="AL5712" t="str">
        <f>IF(AA5712="","",IFERROR(IF(ISNUMBER('Procytrat 120'!D213),'Procytrat 120'!D213,IF(ISNUMBER(SEARCH("12",'Procytrat 120'!D213)),EDATE(AB5712,12),IF(ISNUMBER(SEARCH("6",'Procytrat 120'!D213)),EDATE(AB5712,6),IF(ISNUMBER(SEARCH("3",'Procytrat 120'!D213)),EDATE(AB5712,3),DATEVALUE('Procytrat 120'!D213))))),""))</f>
        <v/>
      </c>
      <c r="AM5712" t="str">
        <f t="shared" ca="1" si="563"/>
        <v/>
      </c>
    </row>
    <row r="5713" spans="27:39" x14ac:dyDescent="0.3">
      <c r="AA5713" t="str">
        <f>IF(COUNTA('Procytrat 120'!A214,'Procytrat 120'!B214,'Procytrat 120'!C214)&gt;0,"120","")</f>
        <v/>
      </c>
      <c r="AB5713" t="str">
        <f>IFERROR(IF(ISNUMBER('Procytrat 120'!A214),'Procytrat 120'!A214,DATEVALUE('Procytrat 120'!A214)),"")</f>
        <v/>
      </c>
      <c r="AC5713" t="str">
        <f>IF(AA5713="","",'Procytrat 120'!B214)</f>
        <v/>
      </c>
      <c r="AD5713" t="str">
        <f>IF(AA5713="","",IFERROR(1*'Procytrat 120'!C214,IFERROR(_xludf.NUMBERVALUE('Procytrat 120'!C214,".",","),IFERROR(_xludf.NUMBERVALUE('Procytrat 120'!C214,",","."),0))))</f>
        <v/>
      </c>
      <c r="AE5713" t="str">
        <f>IF(AA5713="","",'Procytrat 120'!K214)</f>
        <v/>
      </c>
      <c r="AF5713">
        <f t="shared" si="558"/>
        <v>0</v>
      </c>
      <c r="AG5713" t="str">
        <f t="shared" si="559"/>
        <v/>
      </c>
      <c r="AH5713" t="str">
        <f t="shared" si="560"/>
        <v/>
      </c>
      <c r="AI5713">
        <f t="shared" si="561"/>
        <v>0</v>
      </c>
      <c r="AJ5713">
        <f t="shared" si="562"/>
        <v>0</v>
      </c>
      <c r="AK5713">
        <v>0</v>
      </c>
      <c r="AL5713" t="str">
        <f>IF(AA5713="","",IFERROR(IF(ISNUMBER('Procytrat 120'!D214),'Procytrat 120'!D214,IF(ISNUMBER(SEARCH("12",'Procytrat 120'!D214)),EDATE(AB5713,12),IF(ISNUMBER(SEARCH("6",'Procytrat 120'!D214)),EDATE(AB5713,6),IF(ISNUMBER(SEARCH("3",'Procytrat 120'!D214)),EDATE(AB5713,3),DATEVALUE('Procytrat 120'!D214))))),""))</f>
        <v/>
      </c>
      <c r="AM5713" t="str">
        <f t="shared" ca="1" si="563"/>
        <v/>
      </c>
    </row>
    <row r="5714" spans="27:39" x14ac:dyDescent="0.3">
      <c r="AA5714" t="str">
        <f>IF(COUNTA('Procytrat 120'!A215,'Procytrat 120'!B215,'Procytrat 120'!C215)&gt;0,"120","")</f>
        <v/>
      </c>
      <c r="AB5714" t="str">
        <f>IFERROR(IF(ISNUMBER('Procytrat 120'!A215),'Procytrat 120'!A215,DATEVALUE('Procytrat 120'!A215)),"")</f>
        <v/>
      </c>
      <c r="AC5714" t="str">
        <f>IF(AA5714="","",'Procytrat 120'!B215)</f>
        <v/>
      </c>
      <c r="AD5714" t="str">
        <f>IF(AA5714="","",IFERROR(1*'Procytrat 120'!C215,IFERROR(_xludf.NUMBERVALUE('Procytrat 120'!C215,".",","),IFERROR(_xludf.NUMBERVALUE('Procytrat 120'!C215,",","."),0))))</f>
        <v/>
      </c>
      <c r="AE5714" t="str">
        <f>IF(AA5714="","",'Procytrat 120'!K215)</f>
        <v/>
      </c>
      <c r="AF5714">
        <f t="shared" si="558"/>
        <v>0</v>
      </c>
      <c r="AG5714" t="str">
        <f t="shared" si="559"/>
        <v/>
      </c>
      <c r="AH5714" t="str">
        <f t="shared" si="560"/>
        <v/>
      </c>
      <c r="AI5714">
        <f t="shared" si="561"/>
        <v>0</v>
      </c>
      <c r="AJ5714">
        <f t="shared" si="562"/>
        <v>0</v>
      </c>
      <c r="AK5714">
        <v>0</v>
      </c>
      <c r="AL5714" t="str">
        <f>IF(AA5714="","",IFERROR(IF(ISNUMBER('Procytrat 120'!D215),'Procytrat 120'!D215,IF(ISNUMBER(SEARCH("12",'Procytrat 120'!D215)),EDATE(AB5714,12),IF(ISNUMBER(SEARCH("6",'Procytrat 120'!D215)),EDATE(AB5714,6),IF(ISNUMBER(SEARCH("3",'Procytrat 120'!D215)),EDATE(AB5714,3),DATEVALUE('Procytrat 120'!D215))))),""))</f>
        <v/>
      </c>
      <c r="AM5714" t="str">
        <f t="shared" ca="1" si="563"/>
        <v/>
      </c>
    </row>
    <row r="5715" spans="27:39" x14ac:dyDescent="0.3">
      <c r="AA5715" t="str">
        <f>IF(COUNTA('Procytrat 120'!A216,'Procytrat 120'!B216,'Procytrat 120'!C216)&gt;0,"120","")</f>
        <v/>
      </c>
      <c r="AB5715" t="str">
        <f>IFERROR(IF(ISNUMBER('Procytrat 120'!A216),'Procytrat 120'!A216,DATEVALUE('Procytrat 120'!A216)),"")</f>
        <v/>
      </c>
      <c r="AC5715" t="str">
        <f>IF(AA5715="","",'Procytrat 120'!B216)</f>
        <v/>
      </c>
      <c r="AD5715" t="str">
        <f>IF(AA5715="","",IFERROR(1*'Procytrat 120'!C216,IFERROR(_xludf.NUMBERVALUE('Procytrat 120'!C216,".",","),IFERROR(_xludf.NUMBERVALUE('Procytrat 120'!C216,",","."),0))))</f>
        <v/>
      </c>
      <c r="AE5715" t="str">
        <f>IF(AA5715="","",'Procytrat 120'!K216)</f>
        <v/>
      </c>
      <c r="AF5715">
        <f t="shared" si="558"/>
        <v>0</v>
      </c>
      <c r="AG5715" t="str">
        <f t="shared" si="559"/>
        <v/>
      </c>
      <c r="AH5715" t="str">
        <f t="shared" si="560"/>
        <v/>
      </c>
      <c r="AI5715">
        <f t="shared" si="561"/>
        <v>0</v>
      </c>
      <c r="AJ5715">
        <f t="shared" si="562"/>
        <v>0</v>
      </c>
      <c r="AK5715">
        <v>0</v>
      </c>
      <c r="AL5715" t="str">
        <f>IF(AA5715="","",IFERROR(IF(ISNUMBER('Procytrat 120'!D216),'Procytrat 120'!D216,IF(ISNUMBER(SEARCH("12",'Procytrat 120'!D216)),EDATE(AB5715,12),IF(ISNUMBER(SEARCH("6",'Procytrat 120'!D216)),EDATE(AB5715,6),IF(ISNUMBER(SEARCH("3",'Procytrat 120'!D216)),EDATE(AB5715,3),DATEVALUE('Procytrat 120'!D216))))),""))</f>
        <v/>
      </c>
      <c r="AM5715" t="str">
        <f t="shared" ca="1" si="563"/>
        <v/>
      </c>
    </row>
    <row r="5716" spans="27:39" x14ac:dyDescent="0.3">
      <c r="AA5716" t="str">
        <f>IF(COUNTA('Procytrat 120'!A217,'Procytrat 120'!B217,'Procytrat 120'!C217)&gt;0,"120","")</f>
        <v/>
      </c>
      <c r="AB5716" t="str">
        <f>IFERROR(IF(ISNUMBER('Procytrat 120'!A217),'Procytrat 120'!A217,DATEVALUE('Procytrat 120'!A217)),"")</f>
        <v/>
      </c>
      <c r="AC5716" t="str">
        <f>IF(AA5716="","",'Procytrat 120'!B217)</f>
        <v/>
      </c>
      <c r="AD5716" t="str">
        <f>IF(AA5716="","",IFERROR(1*'Procytrat 120'!C217,IFERROR(_xludf.NUMBERVALUE('Procytrat 120'!C217,".",","),IFERROR(_xludf.NUMBERVALUE('Procytrat 120'!C217,",","."),0))))</f>
        <v/>
      </c>
      <c r="AE5716" t="str">
        <f>IF(AA5716="","",'Procytrat 120'!K217)</f>
        <v/>
      </c>
      <c r="AF5716">
        <f t="shared" si="558"/>
        <v>0</v>
      </c>
      <c r="AG5716" t="str">
        <f t="shared" si="559"/>
        <v/>
      </c>
      <c r="AH5716" t="str">
        <f t="shared" si="560"/>
        <v/>
      </c>
      <c r="AI5716">
        <f t="shared" si="561"/>
        <v>0</v>
      </c>
      <c r="AJ5716">
        <f t="shared" si="562"/>
        <v>0</v>
      </c>
      <c r="AK5716">
        <v>0</v>
      </c>
      <c r="AL5716" t="str">
        <f>IF(AA5716="","",IFERROR(IF(ISNUMBER('Procytrat 120'!D217),'Procytrat 120'!D217,IF(ISNUMBER(SEARCH("12",'Procytrat 120'!D217)),EDATE(AB5716,12),IF(ISNUMBER(SEARCH("6",'Procytrat 120'!D217)),EDATE(AB5716,6),IF(ISNUMBER(SEARCH("3",'Procytrat 120'!D217)),EDATE(AB5716,3),DATEVALUE('Procytrat 120'!D217))))),""))</f>
        <v/>
      </c>
      <c r="AM5716" t="str">
        <f t="shared" ca="1" si="563"/>
        <v/>
      </c>
    </row>
    <row r="5717" spans="27:39" x14ac:dyDescent="0.3">
      <c r="AA5717" t="str">
        <f>IF(COUNTA('Procytrat 120'!A218,'Procytrat 120'!B218,'Procytrat 120'!C218)&gt;0,"120","")</f>
        <v/>
      </c>
      <c r="AB5717" t="str">
        <f>IFERROR(IF(ISNUMBER('Procytrat 120'!A218),'Procytrat 120'!A218,DATEVALUE('Procytrat 120'!A218)),"")</f>
        <v/>
      </c>
      <c r="AC5717" t="str">
        <f>IF(AA5717="","",'Procytrat 120'!B218)</f>
        <v/>
      </c>
      <c r="AD5717" t="str">
        <f>IF(AA5717="","",IFERROR(1*'Procytrat 120'!C218,IFERROR(_xludf.NUMBERVALUE('Procytrat 120'!C218,".",","),IFERROR(_xludf.NUMBERVALUE('Procytrat 120'!C218,",","."),0))))</f>
        <v/>
      </c>
      <c r="AE5717" t="str">
        <f>IF(AA5717="","",'Procytrat 120'!K218)</f>
        <v/>
      </c>
      <c r="AF5717">
        <f t="shared" si="558"/>
        <v>0</v>
      </c>
      <c r="AG5717" t="str">
        <f t="shared" si="559"/>
        <v/>
      </c>
      <c r="AH5717" t="str">
        <f t="shared" si="560"/>
        <v/>
      </c>
      <c r="AI5717">
        <f t="shared" si="561"/>
        <v>0</v>
      </c>
      <c r="AJ5717">
        <f t="shared" si="562"/>
        <v>0</v>
      </c>
      <c r="AK5717">
        <v>0</v>
      </c>
      <c r="AL5717" t="str">
        <f>IF(AA5717="","",IFERROR(IF(ISNUMBER('Procytrat 120'!D218),'Procytrat 120'!D218,IF(ISNUMBER(SEARCH("12",'Procytrat 120'!D218)),EDATE(AB5717,12),IF(ISNUMBER(SEARCH("6",'Procytrat 120'!D218)),EDATE(AB5717,6),IF(ISNUMBER(SEARCH("3",'Procytrat 120'!D218)),EDATE(AB5717,3),DATEVALUE('Procytrat 120'!D218))))),""))</f>
        <v/>
      </c>
      <c r="AM5717" t="str">
        <f t="shared" ca="1" si="563"/>
        <v/>
      </c>
    </row>
    <row r="5718" spans="27:39" x14ac:dyDescent="0.3">
      <c r="AA5718" t="str">
        <f>IF(COUNTA('Procytrat 120'!A219,'Procytrat 120'!B219,'Procytrat 120'!C219)&gt;0,"120","")</f>
        <v/>
      </c>
      <c r="AB5718" t="str">
        <f>IFERROR(IF(ISNUMBER('Procytrat 120'!A219),'Procytrat 120'!A219,DATEVALUE('Procytrat 120'!A219)),"")</f>
        <v/>
      </c>
      <c r="AC5718" t="str">
        <f>IF(AA5718="","",'Procytrat 120'!B219)</f>
        <v/>
      </c>
      <c r="AD5718" t="str">
        <f>IF(AA5718="","",IFERROR(1*'Procytrat 120'!C219,IFERROR(_xludf.NUMBERVALUE('Procytrat 120'!C219,".",","),IFERROR(_xludf.NUMBERVALUE('Procytrat 120'!C219,",","."),0))))</f>
        <v/>
      </c>
      <c r="AE5718" t="str">
        <f>IF(AA5718="","",'Procytrat 120'!K219)</f>
        <v/>
      </c>
      <c r="AF5718">
        <f t="shared" si="558"/>
        <v>0</v>
      </c>
      <c r="AG5718" t="str">
        <f t="shared" si="559"/>
        <v/>
      </c>
      <c r="AH5718" t="str">
        <f t="shared" si="560"/>
        <v/>
      </c>
      <c r="AI5718">
        <f t="shared" si="561"/>
        <v>0</v>
      </c>
      <c r="AJ5718">
        <f t="shared" si="562"/>
        <v>0</v>
      </c>
      <c r="AK5718">
        <v>0</v>
      </c>
      <c r="AL5718" t="str">
        <f>IF(AA5718="","",IFERROR(IF(ISNUMBER('Procytrat 120'!D219),'Procytrat 120'!D219,IF(ISNUMBER(SEARCH("12",'Procytrat 120'!D219)),EDATE(AB5718,12),IF(ISNUMBER(SEARCH("6",'Procytrat 120'!D219)),EDATE(AB5718,6),IF(ISNUMBER(SEARCH("3",'Procytrat 120'!D219)),EDATE(AB5718,3),DATEVALUE('Procytrat 120'!D219))))),""))</f>
        <v/>
      </c>
      <c r="AM5718" t="str">
        <f t="shared" ca="1" si="563"/>
        <v/>
      </c>
    </row>
    <row r="5719" spans="27:39" x14ac:dyDescent="0.3">
      <c r="AA5719" t="str">
        <f>IF(COUNTA('Procytrat 120'!A220,'Procytrat 120'!B220,'Procytrat 120'!C220)&gt;0,"120","")</f>
        <v/>
      </c>
      <c r="AB5719" t="str">
        <f>IFERROR(IF(ISNUMBER('Procytrat 120'!A220),'Procytrat 120'!A220,DATEVALUE('Procytrat 120'!A220)),"")</f>
        <v/>
      </c>
      <c r="AC5719" t="str">
        <f>IF(AA5719="","",'Procytrat 120'!B220)</f>
        <v/>
      </c>
      <c r="AD5719" t="str">
        <f>IF(AA5719="","",IFERROR(1*'Procytrat 120'!C220,IFERROR(_xludf.NUMBERVALUE('Procytrat 120'!C220,".",","),IFERROR(_xludf.NUMBERVALUE('Procytrat 120'!C220,",","."),0))))</f>
        <v/>
      </c>
      <c r="AE5719" t="str">
        <f>IF(AA5719="","",'Procytrat 120'!K220)</f>
        <v/>
      </c>
      <c r="AF5719">
        <f t="shared" si="558"/>
        <v>0</v>
      </c>
      <c r="AG5719" t="str">
        <f t="shared" si="559"/>
        <v/>
      </c>
      <c r="AH5719" t="str">
        <f t="shared" si="560"/>
        <v/>
      </c>
      <c r="AI5719">
        <f t="shared" si="561"/>
        <v>0</v>
      </c>
      <c r="AJ5719">
        <f t="shared" si="562"/>
        <v>0</v>
      </c>
      <c r="AK5719">
        <v>0</v>
      </c>
      <c r="AL5719" t="str">
        <f>IF(AA5719="","",IFERROR(IF(ISNUMBER('Procytrat 120'!D220),'Procytrat 120'!D220,IF(ISNUMBER(SEARCH("12",'Procytrat 120'!D220)),EDATE(AB5719,12),IF(ISNUMBER(SEARCH("6",'Procytrat 120'!D220)),EDATE(AB5719,6),IF(ISNUMBER(SEARCH("3",'Procytrat 120'!D220)),EDATE(AB5719,3),DATEVALUE('Procytrat 120'!D220))))),""))</f>
        <v/>
      </c>
      <c r="AM5719" t="str">
        <f t="shared" ca="1" si="563"/>
        <v/>
      </c>
    </row>
    <row r="5720" spans="27:39" x14ac:dyDescent="0.3">
      <c r="AA5720" t="str">
        <f>IF(COUNTA('Procytrat 120'!A221,'Procytrat 120'!B221,'Procytrat 120'!C221)&gt;0,"120","")</f>
        <v/>
      </c>
      <c r="AB5720" t="str">
        <f>IFERROR(IF(ISNUMBER('Procytrat 120'!A221),'Procytrat 120'!A221,DATEVALUE('Procytrat 120'!A221)),"")</f>
        <v/>
      </c>
      <c r="AC5720" t="str">
        <f>IF(AA5720="","",'Procytrat 120'!B221)</f>
        <v/>
      </c>
      <c r="AD5720" t="str">
        <f>IF(AA5720="","",IFERROR(1*'Procytrat 120'!C221,IFERROR(_xludf.NUMBERVALUE('Procytrat 120'!C221,".",","),IFERROR(_xludf.NUMBERVALUE('Procytrat 120'!C221,",","."),0))))</f>
        <v/>
      </c>
      <c r="AE5720" t="str">
        <f>IF(AA5720="","",'Procytrat 120'!K221)</f>
        <v/>
      </c>
      <c r="AF5720">
        <f t="shared" si="558"/>
        <v>0</v>
      </c>
      <c r="AG5720" t="str">
        <f t="shared" si="559"/>
        <v/>
      </c>
      <c r="AH5720" t="str">
        <f t="shared" si="560"/>
        <v/>
      </c>
      <c r="AI5720">
        <f t="shared" si="561"/>
        <v>0</v>
      </c>
      <c r="AJ5720">
        <f t="shared" si="562"/>
        <v>0</v>
      </c>
      <c r="AK5720">
        <v>0</v>
      </c>
      <c r="AL5720" t="str">
        <f>IF(AA5720="","",IFERROR(IF(ISNUMBER('Procytrat 120'!D221),'Procytrat 120'!D221,IF(ISNUMBER(SEARCH("12",'Procytrat 120'!D221)),EDATE(AB5720,12),IF(ISNUMBER(SEARCH("6",'Procytrat 120'!D221)),EDATE(AB5720,6),IF(ISNUMBER(SEARCH("3",'Procytrat 120'!D221)),EDATE(AB5720,3),DATEVALUE('Procytrat 120'!D221))))),""))</f>
        <v/>
      </c>
      <c r="AM5720" t="str">
        <f t="shared" ca="1" si="563"/>
        <v/>
      </c>
    </row>
    <row r="5721" spans="27:39" x14ac:dyDescent="0.3">
      <c r="AA5721" t="str">
        <f>IF(COUNTA('Procytrat 120'!A222,'Procytrat 120'!B222,'Procytrat 120'!C222)&gt;0,"120","")</f>
        <v/>
      </c>
      <c r="AB5721" t="str">
        <f>IFERROR(IF(ISNUMBER('Procytrat 120'!A222),'Procytrat 120'!A222,DATEVALUE('Procytrat 120'!A222)),"")</f>
        <v/>
      </c>
      <c r="AC5721" t="str">
        <f>IF(AA5721="","",'Procytrat 120'!B222)</f>
        <v/>
      </c>
      <c r="AD5721" t="str">
        <f>IF(AA5721="","",IFERROR(1*'Procytrat 120'!C222,IFERROR(_xludf.NUMBERVALUE('Procytrat 120'!C222,".",","),IFERROR(_xludf.NUMBERVALUE('Procytrat 120'!C222,",","."),0))))</f>
        <v/>
      </c>
      <c r="AE5721" t="str">
        <f>IF(AA5721="","",'Procytrat 120'!K222)</f>
        <v/>
      </c>
      <c r="AF5721">
        <f t="shared" si="558"/>
        <v>0</v>
      </c>
      <c r="AG5721" t="str">
        <f t="shared" si="559"/>
        <v/>
      </c>
      <c r="AH5721" t="str">
        <f t="shared" si="560"/>
        <v/>
      </c>
      <c r="AI5721">
        <f t="shared" si="561"/>
        <v>0</v>
      </c>
      <c r="AJ5721">
        <f t="shared" si="562"/>
        <v>0</v>
      </c>
      <c r="AK5721">
        <v>0</v>
      </c>
      <c r="AL5721" t="str">
        <f>IF(AA5721="","",IFERROR(IF(ISNUMBER('Procytrat 120'!D222),'Procytrat 120'!D222,IF(ISNUMBER(SEARCH("12",'Procytrat 120'!D222)),EDATE(AB5721,12),IF(ISNUMBER(SEARCH("6",'Procytrat 120'!D222)),EDATE(AB5721,6),IF(ISNUMBER(SEARCH("3",'Procytrat 120'!D222)),EDATE(AB5721,3),DATEVALUE('Procytrat 120'!D222))))),""))</f>
        <v/>
      </c>
      <c r="AM5721" t="str">
        <f t="shared" ca="1" si="563"/>
        <v/>
      </c>
    </row>
    <row r="5722" spans="27:39" x14ac:dyDescent="0.3">
      <c r="AA5722" t="str">
        <f>IF(COUNTA('Procytrat 120'!A223,'Procytrat 120'!B223,'Procytrat 120'!C223)&gt;0,"120","")</f>
        <v/>
      </c>
      <c r="AB5722" t="str">
        <f>IFERROR(IF(ISNUMBER('Procytrat 120'!A223),'Procytrat 120'!A223,DATEVALUE('Procytrat 120'!A223)),"")</f>
        <v/>
      </c>
      <c r="AC5722" t="str">
        <f>IF(AA5722="","",'Procytrat 120'!B223)</f>
        <v/>
      </c>
      <c r="AD5722" t="str">
        <f>IF(AA5722="","",IFERROR(1*'Procytrat 120'!C223,IFERROR(_xludf.NUMBERVALUE('Procytrat 120'!C223,".",","),IFERROR(_xludf.NUMBERVALUE('Procytrat 120'!C223,",","."),0))))</f>
        <v/>
      </c>
      <c r="AE5722" t="str">
        <f>IF(AA5722="","",'Procytrat 120'!K223)</f>
        <v/>
      </c>
      <c r="AF5722">
        <f t="shared" si="558"/>
        <v>0</v>
      </c>
      <c r="AG5722" t="str">
        <f t="shared" si="559"/>
        <v/>
      </c>
      <c r="AH5722" t="str">
        <f t="shared" si="560"/>
        <v/>
      </c>
      <c r="AI5722">
        <f t="shared" si="561"/>
        <v>0</v>
      </c>
      <c r="AJ5722">
        <f t="shared" si="562"/>
        <v>0</v>
      </c>
      <c r="AK5722">
        <v>0</v>
      </c>
      <c r="AL5722" t="str">
        <f>IF(AA5722="","",IFERROR(IF(ISNUMBER('Procytrat 120'!D223),'Procytrat 120'!D223,IF(ISNUMBER(SEARCH("12",'Procytrat 120'!D223)),EDATE(AB5722,12),IF(ISNUMBER(SEARCH("6",'Procytrat 120'!D223)),EDATE(AB5722,6),IF(ISNUMBER(SEARCH("3",'Procytrat 120'!D223)),EDATE(AB5722,3),DATEVALUE('Procytrat 120'!D223))))),""))</f>
        <v/>
      </c>
      <c r="AM5722" t="str">
        <f t="shared" ca="1" si="563"/>
        <v/>
      </c>
    </row>
    <row r="5723" spans="27:39" x14ac:dyDescent="0.3">
      <c r="AA5723" t="str">
        <f>IF(COUNTA('Procytrat 120'!A224,'Procytrat 120'!B224,'Procytrat 120'!C224)&gt;0,"120","")</f>
        <v/>
      </c>
      <c r="AB5723" t="str">
        <f>IFERROR(IF(ISNUMBER('Procytrat 120'!A224),'Procytrat 120'!A224,DATEVALUE('Procytrat 120'!A224)),"")</f>
        <v/>
      </c>
      <c r="AC5723" t="str">
        <f>IF(AA5723="","",'Procytrat 120'!B224)</f>
        <v/>
      </c>
      <c r="AD5723" t="str">
        <f>IF(AA5723="","",IFERROR(1*'Procytrat 120'!C224,IFERROR(_xludf.NUMBERVALUE('Procytrat 120'!C224,".",","),IFERROR(_xludf.NUMBERVALUE('Procytrat 120'!C224,",","."),0))))</f>
        <v/>
      </c>
      <c r="AE5723" t="str">
        <f>IF(AA5723="","",'Procytrat 120'!K224)</f>
        <v/>
      </c>
      <c r="AF5723">
        <f t="shared" si="558"/>
        <v>0</v>
      </c>
      <c r="AG5723" t="str">
        <f t="shared" si="559"/>
        <v/>
      </c>
      <c r="AH5723" t="str">
        <f t="shared" si="560"/>
        <v/>
      </c>
      <c r="AI5723">
        <f t="shared" si="561"/>
        <v>0</v>
      </c>
      <c r="AJ5723">
        <f t="shared" si="562"/>
        <v>0</v>
      </c>
      <c r="AK5723">
        <v>0</v>
      </c>
      <c r="AL5723" t="str">
        <f>IF(AA5723="","",IFERROR(IF(ISNUMBER('Procytrat 120'!D224),'Procytrat 120'!D224,IF(ISNUMBER(SEARCH("12",'Procytrat 120'!D224)),EDATE(AB5723,12),IF(ISNUMBER(SEARCH("6",'Procytrat 120'!D224)),EDATE(AB5723,6),IF(ISNUMBER(SEARCH("3",'Procytrat 120'!D224)),EDATE(AB5723,3),DATEVALUE('Procytrat 120'!D224))))),""))</f>
        <v/>
      </c>
      <c r="AM5723" t="str">
        <f t="shared" ca="1" si="563"/>
        <v/>
      </c>
    </row>
    <row r="5724" spans="27:39" x14ac:dyDescent="0.3">
      <c r="AA5724" t="str">
        <f>IF(COUNTA('Procytrat 120'!A225,'Procytrat 120'!B225,'Procytrat 120'!C225)&gt;0,"120","")</f>
        <v/>
      </c>
      <c r="AB5724" t="str">
        <f>IFERROR(IF(ISNUMBER('Procytrat 120'!A225),'Procytrat 120'!A225,DATEVALUE('Procytrat 120'!A225)),"")</f>
        <v/>
      </c>
      <c r="AC5724" t="str">
        <f>IF(AA5724="","",'Procytrat 120'!B225)</f>
        <v/>
      </c>
      <c r="AD5724" t="str">
        <f>IF(AA5724="","",IFERROR(1*'Procytrat 120'!C225,IFERROR(_xludf.NUMBERVALUE('Procytrat 120'!C225,".",","),IFERROR(_xludf.NUMBERVALUE('Procytrat 120'!C225,",","."),0))))</f>
        <v/>
      </c>
      <c r="AE5724" t="str">
        <f>IF(AA5724="","",'Procytrat 120'!K225)</f>
        <v/>
      </c>
      <c r="AF5724">
        <f t="shared" si="558"/>
        <v>0</v>
      </c>
      <c r="AG5724" t="str">
        <f t="shared" si="559"/>
        <v/>
      </c>
      <c r="AH5724" t="str">
        <f t="shared" si="560"/>
        <v/>
      </c>
      <c r="AI5724">
        <f t="shared" si="561"/>
        <v>0</v>
      </c>
      <c r="AJ5724">
        <f t="shared" si="562"/>
        <v>0</v>
      </c>
      <c r="AK5724">
        <v>0</v>
      </c>
      <c r="AL5724" t="str">
        <f>IF(AA5724="","",IFERROR(IF(ISNUMBER('Procytrat 120'!D225),'Procytrat 120'!D225,IF(ISNUMBER(SEARCH("12",'Procytrat 120'!D225)),EDATE(AB5724,12),IF(ISNUMBER(SEARCH("6",'Procytrat 120'!D225)),EDATE(AB5724,6),IF(ISNUMBER(SEARCH("3",'Procytrat 120'!D225)),EDATE(AB5724,3),DATEVALUE('Procytrat 120'!D225))))),""))</f>
        <v/>
      </c>
      <c r="AM5724" t="str">
        <f t="shared" ca="1" si="563"/>
        <v/>
      </c>
    </row>
    <row r="5725" spans="27:39" x14ac:dyDescent="0.3">
      <c r="AA5725" t="str">
        <f>IF(COUNTA('Procytrat 120'!A226,'Procytrat 120'!B226,'Procytrat 120'!C226)&gt;0,"120","")</f>
        <v/>
      </c>
      <c r="AB5725" t="str">
        <f>IFERROR(IF(ISNUMBER('Procytrat 120'!A226),'Procytrat 120'!A226,DATEVALUE('Procytrat 120'!A226)),"")</f>
        <v/>
      </c>
      <c r="AC5725" t="str">
        <f>IF(AA5725="","",'Procytrat 120'!B226)</f>
        <v/>
      </c>
      <c r="AD5725" t="str">
        <f>IF(AA5725="","",IFERROR(1*'Procytrat 120'!C226,IFERROR(_xludf.NUMBERVALUE('Procytrat 120'!C226,".",","),IFERROR(_xludf.NUMBERVALUE('Procytrat 120'!C226,",","."),0))))</f>
        <v/>
      </c>
      <c r="AE5725" t="str">
        <f>IF(AA5725="","",'Procytrat 120'!K226)</f>
        <v/>
      </c>
      <c r="AF5725">
        <f t="shared" si="558"/>
        <v>0</v>
      </c>
      <c r="AG5725" t="str">
        <f t="shared" si="559"/>
        <v/>
      </c>
      <c r="AH5725" t="str">
        <f t="shared" si="560"/>
        <v/>
      </c>
      <c r="AI5725">
        <f t="shared" si="561"/>
        <v>0</v>
      </c>
      <c r="AJ5725">
        <f t="shared" si="562"/>
        <v>0</v>
      </c>
      <c r="AK5725">
        <v>0</v>
      </c>
      <c r="AL5725" t="str">
        <f>IF(AA5725="","",IFERROR(IF(ISNUMBER('Procytrat 120'!D226),'Procytrat 120'!D226,IF(ISNUMBER(SEARCH("12",'Procytrat 120'!D226)),EDATE(AB5725,12),IF(ISNUMBER(SEARCH("6",'Procytrat 120'!D226)),EDATE(AB5725,6),IF(ISNUMBER(SEARCH("3",'Procytrat 120'!D226)),EDATE(AB5725,3),DATEVALUE('Procytrat 120'!D226))))),""))</f>
        <v/>
      </c>
      <c r="AM5725" t="str">
        <f t="shared" ca="1" si="563"/>
        <v/>
      </c>
    </row>
    <row r="5726" spans="27:39" x14ac:dyDescent="0.3">
      <c r="AA5726" t="str">
        <f>IF(COUNTA('Procytrat 120'!A227,'Procytrat 120'!B227,'Procytrat 120'!C227)&gt;0,"120","")</f>
        <v/>
      </c>
      <c r="AB5726" t="str">
        <f>IFERROR(IF(ISNUMBER('Procytrat 120'!A227),'Procytrat 120'!A227,DATEVALUE('Procytrat 120'!A227)),"")</f>
        <v/>
      </c>
      <c r="AC5726" t="str">
        <f>IF(AA5726="","",'Procytrat 120'!B227)</f>
        <v/>
      </c>
      <c r="AD5726" t="str">
        <f>IF(AA5726="","",IFERROR(1*'Procytrat 120'!C227,IFERROR(_xludf.NUMBERVALUE('Procytrat 120'!C227,".",","),IFERROR(_xludf.NUMBERVALUE('Procytrat 120'!C227,",","."),0))))</f>
        <v/>
      </c>
      <c r="AE5726" t="str">
        <f>IF(AA5726="","",'Procytrat 120'!K227)</f>
        <v/>
      </c>
      <c r="AF5726">
        <f t="shared" si="558"/>
        <v>0</v>
      </c>
      <c r="AG5726" t="str">
        <f t="shared" si="559"/>
        <v/>
      </c>
      <c r="AH5726" t="str">
        <f t="shared" si="560"/>
        <v/>
      </c>
      <c r="AI5726">
        <f t="shared" si="561"/>
        <v>0</v>
      </c>
      <c r="AJ5726">
        <f t="shared" si="562"/>
        <v>0</v>
      </c>
      <c r="AK5726">
        <v>0</v>
      </c>
      <c r="AL5726" t="str">
        <f>IF(AA5726="","",IFERROR(IF(ISNUMBER('Procytrat 120'!D227),'Procytrat 120'!D227,IF(ISNUMBER(SEARCH("12",'Procytrat 120'!D227)),EDATE(AB5726,12),IF(ISNUMBER(SEARCH("6",'Procytrat 120'!D227)),EDATE(AB5726,6),IF(ISNUMBER(SEARCH("3",'Procytrat 120'!D227)),EDATE(AB5726,3),DATEVALUE('Procytrat 120'!D227))))),""))</f>
        <v/>
      </c>
      <c r="AM5726" t="str">
        <f t="shared" ca="1" si="563"/>
        <v/>
      </c>
    </row>
    <row r="5727" spans="27:39" x14ac:dyDescent="0.3">
      <c r="AA5727" t="str">
        <f>IF(COUNTA('Procytrat 120'!A228,'Procytrat 120'!B228,'Procytrat 120'!C228)&gt;0,"120","")</f>
        <v/>
      </c>
      <c r="AB5727" t="str">
        <f>IFERROR(IF(ISNUMBER('Procytrat 120'!A228),'Procytrat 120'!A228,DATEVALUE('Procytrat 120'!A228)),"")</f>
        <v/>
      </c>
      <c r="AC5727" t="str">
        <f>IF(AA5727="","",'Procytrat 120'!B228)</f>
        <v/>
      </c>
      <c r="AD5727" t="str">
        <f>IF(AA5727="","",IFERROR(1*'Procytrat 120'!C228,IFERROR(_xludf.NUMBERVALUE('Procytrat 120'!C228,".",","),IFERROR(_xludf.NUMBERVALUE('Procytrat 120'!C228,",","."),0))))</f>
        <v/>
      </c>
      <c r="AE5727" t="str">
        <f>IF(AA5727="","",'Procytrat 120'!K228)</f>
        <v/>
      </c>
      <c r="AF5727">
        <f t="shared" si="558"/>
        <v>0</v>
      </c>
      <c r="AG5727" t="str">
        <f t="shared" si="559"/>
        <v/>
      </c>
      <c r="AH5727" t="str">
        <f t="shared" si="560"/>
        <v/>
      </c>
      <c r="AI5727">
        <f t="shared" si="561"/>
        <v>0</v>
      </c>
      <c r="AJ5727">
        <f t="shared" si="562"/>
        <v>0</v>
      </c>
      <c r="AK5727">
        <v>0</v>
      </c>
      <c r="AL5727" t="str">
        <f>IF(AA5727="","",IFERROR(IF(ISNUMBER('Procytrat 120'!D228),'Procytrat 120'!D228,IF(ISNUMBER(SEARCH("12",'Procytrat 120'!D228)),EDATE(AB5727,12),IF(ISNUMBER(SEARCH("6",'Procytrat 120'!D228)),EDATE(AB5727,6),IF(ISNUMBER(SEARCH("3",'Procytrat 120'!D228)),EDATE(AB5727,3),DATEVALUE('Procytrat 120'!D228))))),""))</f>
        <v/>
      </c>
      <c r="AM5727" t="str">
        <f t="shared" ca="1" si="563"/>
        <v/>
      </c>
    </row>
    <row r="5728" spans="27:39" x14ac:dyDescent="0.3">
      <c r="AA5728" t="str">
        <f>IF(COUNTA('Procytrat 120'!A229,'Procytrat 120'!B229,'Procytrat 120'!C229)&gt;0,"120","")</f>
        <v/>
      </c>
      <c r="AB5728" t="str">
        <f>IFERROR(IF(ISNUMBER('Procytrat 120'!A229),'Procytrat 120'!A229,DATEVALUE('Procytrat 120'!A229)),"")</f>
        <v/>
      </c>
      <c r="AC5728" t="str">
        <f>IF(AA5728="","",'Procytrat 120'!B229)</f>
        <v/>
      </c>
      <c r="AD5728" t="str">
        <f>IF(AA5728="","",IFERROR(1*'Procytrat 120'!C229,IFERROR(_xludf.NUMBERVALUE('Procytrat 120'!C229,".",","),IFERROR(_xludf.NUMBERVALUE('Procytrat 120'!C229,",","."),0))))</f>
        <v/>
      </c>
      <c r="AE5728" t="str">
        <f>IF(AA5728="","",'Procytrat 120'!K229)</f>
        <v/>
      </c>
      <c r="AF5728">
        <f t="shared" si="558"/>
        <v>0</v>
      </c>
      <c r="AG5728" t="str">
        <f t="shared" si="559"/>
        <v/>
      </c>
      <c r="AH5728" t="str">
        <f t="shared" si="560"/>
        <v/>
      </c>
      <c r="AI5728">
        <f t="shared" si="561"/>
        <v>0</v>
      </c>
      <c r="AJ5728">
        <f t="shared" si="562"/>
        <v>0</v>
      </c>
      <c r="AK5728">
        <v>0</v>
      </c>
      <c r="AL5728" t="str">
        <f>IF(AA5728="","",IFERROR(IF(ISNUMBER('Procytrat 120'!D229),'Procytrat 120'!D229,IF(ISNUMBER(SEARCH("12",'Procytrat 120'!D229)),EDATE(AB5728,12),IF(ISNUMBER(SEARCH("6",'Procytrat 120'!D229)),EDATE(AB5728,6),IF(ISNUMBER(SEARCH("3",'Procytrat 120'!D229)),EDATE(AB5728,3),DATEVALUE('Procytrat 120'!D229))))),""))</f>
        <v/>
      </c>
      <c r="AM5728" t="str">
        <f t="shared" ca="1" si="563"/>
        <v/>
      </c>
    </row>
    <row r="5729" spans="27:39" x14ac:dyDescent="0.3">
      <c r="AA5729" t="str">
        <f>IF(COUNTA('Procytrat 120'!A230,'Procytrat 120'!B230,'Procytrat 120'!C230)&gt;0,"120","")</f>
        <v/>
      </c>
      <c r="AB5729" t="str">
        <f>IFERROR(IF(ISNUMBER('Procytrat 120'!A230),'Procytrat 120'!A230,DATEVALUE('Procytrat 120'!A230)),"")</f>
        <v/>
      </c>
      <c r="AC5729" t="str">
        <f>IF(AA5729="","",'Procytrat 120'!B230)</f>
        <v/>
      </c>
      <c r="AD5729" t="str">
        <f>IF(AA5729="","",IFERROR(1*'Procytrat 120'!C230,IFERROR(_xludf.NUMBERVALUE('Procytrat 120'!C230,".",","),IFERROR(_xludf.NUMBERVALUE('Procytrat 120'!C230,",","."),0))))</f>
        <v/>
      </c>
      <c r="AE5729" t="str">
        <f>IF(AA5729="","",'Procytrat 120'!K230)</f>
        <v/>
      </c>
      <c r="AF5729">
        <f t="shared" si="558"/>
        <v>0</v>
      </c>
      <c r="AG5729" t="str">
        <f t="shared" si="559"/>
        <v/>
      </c>
      <c r="AH5729" t="str">
        <f t="shared" si="560"/>
        <v/>
      </c>
      <c r="AI5729">
        <f t="shared" si="561"/>
        <v>0</v>
      </c>
      <c r="AJ5729">
        <f t="shared" si="562"/>
        <v>0</v>
      </c>
      <c r="AK5729">
        <v>0</v>
      </c>
      <c r="AL5729" t="str">
        <f>IF(AA5729="","",IFERROR(IF(ISNUMBER('Procytrat 120'!D230),'Procytrat 120'!D230,IF(ISNUMBER(SEARCH("12",'Procytrat 120'!D230)),EDATE(AB5729,12),IF(ISNUMBER(SEARCH("6",'Procytrat 120'!D230)),EDATE(AB5729,6),IF(ISNUMBER(SEARCH("3",'Procytrat 120'!D230)),EDATE(AB5729,3),DATEVALUE('Procytrat 120'!D230))))),""))</f>
        <v/>
      </c>
      <c r="AM5729" t="str">
        <f t="shared" ca="1" si="563"/>
        <v/>
      </c>
    </row>
    <row r="5730" spans="27:39" x14ac:dyDescent="0.3">
      <c r="AA5730" t="str">
        <f>IF(COUNTA('Procytrat 120'!A231,'Procytrat 120'!B231,'Procytrat 120'!C231)&gt;0,"120","")</f>
        <v/>
      </c>
      <c r="AB5730" t="str">
        <f>IFERROR(IF(ISNUMBER('Procytrat 120'!A231),'Procytrat 120'!A231,DATEVALUE('Procytrat 120'!A231)),"")</f>
        <v/>
      </c>
      <c r="AC5730" t="str">
        <f>IF(AA5730="","",'Procytrat 120'!B231)</f>
        <v/>
      </c>
      <c r="AD5730" t="str">
        <f>IF(AA5730="","",IFERROR(1*'Procytrat 120'!C231,IFERROR(_xludf.NUMBERVALUE('Procytrat 120'!C231,".",","),IFERROR(_xludf.NUMBERVALUE('Procytrat 120'!C231,",","."),0))))</f>
        <v/>
      </c>
      <c r="AE5730" t="str">
        <f>IF(AA5730="","",'Procytrat 120'!K231)</f>
        <v/>
      </c>
      <c r="AF5730">
        <f t="shared" si="558"/>
        <v>0</v>
      </c>
      <c r="AG5730" t="str">
        <f t="shared" si="559"/>
        <v/>
      </c>
      <c r="AH5730" t="str">
        <f t="shared" si="560"/>
        <v/>
      </c>
      <c r="AI5730">
        <f t="shared" si="561"/>
        <v>0</v>
      </c>
      <c r="AJ5730">
        <f t="shared" si="562"/>
        <v>0</v>
      </c>
      <c r="AK5730">
        <v>0</v>
      </c>
      <c r="AL5730" t="str">
        <f>IF(AA5730="","",IFERROR(IF(ISNUMBER('Procytrat 120'!D231),'Procytrat 120'!D231,IF(ISNUMBER(SEARCH("12",'Procytrat 120'!D231)),EDATE(AB5730,12),IF(ISNUMBER(SEARCH("6",'Procytrat 120'!D231)),EDATE(AB5730,6),IF(ISNUMBER(SEARCH("3",'Procytrat 120'!D231)),EDATE(AB5730,3),DATEVALUE('Procytrat 120'!D231))))),""))</f>
        <v/>
      </c>
      <c r="AM5730" t="str">
        <f t="shared" ca="1" si="563"/>
        <v/>
      </c>
    </row>
    <row r="5731" spans="27:39" x14ac:dyDescent="0.3">
      <c r="AA5731" t="str">
        <f>IF(COUNTA('Procytrat 120'!A232,'Procytrat 120'!B232,'Procytrat 120'!C232)&gt;0,"120","")</f>
        <v/>
      </c>
      <c r="AB5731" t="str">
        <f>IFERROR(IF(ISNUMBER('Procytrat 120'!A232),'Procytrat 120'!A232,DATEVALUE('Procytrat 120'!A232)),"")</f>
        <v/>
      </c>
      <c r="AC5731" t="str">
        <f>IF(AA5731="","",'Procytrat 120'!B232)</f>
        <v/>
      </c>
      <c r="AD5731" t="str">
        <f>IF(AA5731="","",IFERROR(1*'Procytrat 120'!C232,IFERROR(_xludf.NUMBERVALUE('Procytrat 120'!C232,".",","),IFERROR(_xludf.NUMBERVALUE('Procytrat 120'!C232,",","."),0))))</f>
        <v/>
      </c>
      <c r="AE5731" t="str">
        <f>IF(AA5731="","",'Procytrat 120'!K232)</f>
        <v/>
      </c>
      <c r="AF5731">
        <f t="shared" si="558"/>
        <v>0</v>
      </c>
      <c r="AG5731" t="str">
        <f t="shared" si="559"/>
        <v/>
      </c>
      <c r="AH5731" t="str">
        <f t="shared" si="560"/>
        <v/>
      </c>
      <c r="AI5731">
        <f t="shared" si="561"/>
        <v>0</v>
      </c>
      <c r="AJ5731">
        <f t="shared" si="562"/>
        <v>0</v>
      </c>
      <c r="AK5731">
        <v>0</v>
      </c>
      <c r="AL5731" t="str">
        <f>IF(AA5731="","",IFERROR(IF(ISNUMBER('Procytrat 120'!D232),'Procytrat 120'!D232,IF(ISNUMBER(SEARCH("12",'Procytrat 120'!D232)),EDATE(AB5731,12),IF(ISNUMBER(SEARCH("6",'Procytrat 120'!D232)),EDATE(AB5731,6),IF(ISNUMBER(SEARCH("3",'Procytrat 120'!D232)),EDATE(AB5731,3),DATEVALUE('Procytrat 120'!D232))))),""))</f>
        <v/>
      </c>
      <c r="AM5731" t="str">
        <f t="shared" ca="1" si="563"/>
        <v/>
      </c>
    </row>
    <row r="5732" spans="27:39" x14ac:dyDescent="0.3">
      <c r="AA5732" t="str">
        <f>IF(COUNTA('Procytrat 120'!A233,'Procytrat 120'!B233,'Procytrat 120'!C233)&gt;0,"120","")</f>
        <v/>
      </c>
      <c r="AB5732" t="str">
        <f>IFERROR(IF(ISNUMBER('Procytrat 120'!A233),'Procytrat 120'!A233,DATEVALUE('Procytrat 120'!A233)),"")</f>
        <v/>
      </c>
      <c r="AC5732" t="str">
        <f>IF(AA5732="","",'Procytrat 120'!B233)</f>
        <v/>
      </c>
      <c r="AD5732" t="str">
        <f>IF(AA5732="","",IFERROR(1*'Procytrat 120'!C233,IFERROR(_xludf.NUMBERVALUE('Procytrat 120'!C233,".",","),IFERROR(_xludf.NUMBERVALUE('Procytrat 120'!C233,",","."),0))))</f>
        <v/>
      </c>
      <c r="AE5732" t="str">
        <f>IF(AA5732="","",'Procytrat 120'!K233)</f>
        <v/>
      </c>
      <c r="AF5732">
        <f t="shared" si="558"/>
        <v>0</v>
      </c>
      <c r="AG5732" t="str">
        <f t="shared" si="559"/>
        <v/>
      </c>
      <c r="AH5732" t="str">
        <f t="shared" si="560"/>
        <v/>
      </c>
      <c r="AI5732">
        <f t="shared" si="561"/>
        <v>0</v>
      </c>
      <c r="AJ5732">
        <f t="shared" si="562"/>
        <v>0</v>
      </c>
      <c r="AK5732">
        <v>0</v>
      </c>
      <c r="AL5732" t="str">
        <f>IF(AA5732="","",IFERROR(IF(ISNUMBER('Procytrat 120'!D233),'Procytrat 120'!D233,IF(ISNUMBER(SEARCH("12",'Procytrat 120'!D233)),EDATE(AB5732,12),IF(ISNUMBER(SEARCH("6",'Procytrat 120'!D233)),EDATE(AB5732,6),IF(ISNUMBER(SEARCH("3",'Procytrat 120'!D233)),EDATE(AB5732,3),DATEVALUE('Procytrat 120'!D233))))),""))</f>
        <v/>
      </c>
      <c r="AM5732" t="str">
        <f t="shared" ca="1" si="563"/>
        <v/>
      </c>
    </row>
    <row r="5733" spans="27:39" x14ac:dyDescent="0.3">
      <c r="AA5733" t="str">
        <f>IF(COUNTA('Procytrat 120'!A234,'Procytrat 120'!B234,'Procytrat 120'!C234)&gt;0,"120","")</f>
        <v/>
      </c>
      <c r="AB5733" t="str">
        <f>IFERROR(IF(ISNUMBER('Procytrat 120'!A234),'Procytrat 120'!A234,DATEVALUE('Procytrat 120'!A234)),"")</f>
        <v/>
      </c>
      <c r="AC5733" t="str">
        <f>IF(AA5733="","",'Procytrat 120'!B234)</f>
        <v/>
      </c>
      <c r="AD5733" t="str">
        <f>IF(AA5733="","",IFERROR(1*'Procytrat 120'!C234,IFERROR(_xludf.NUMBERVALUE('Procytrat 120'!C234,".",","),IFERROR(_xludf.NUMBERVALUE('Procytrat 120'!C234,",","."),0))))</f>
        <v/>
      </c>
      <c r="AE5733" t="str">
        <f>IF(AA5733="","",'Procytrat 120'!K234)</f>
        <v/>
      </c>
      <c r="AF5733">
        <f t="shared" si="558"/>
        <v>0</v>
      </c>
      <c r="AG5733" t="str">
        <f t="shared" si="559"/>
        <v/>
      </c>
      <c r="AH5733" t="str">
        <f t="shared" si="560"/>
        <v/>
      </c>
      <c r="AI5733">
        <f t="shared" si="561"/>
        <v>0</v>
      </c>
      <c r="AJ5733">
        <f t="shared" si="562"/>
        <v>0</v>
      </c>
      <c r="AK5733">
        <v>0</v>
      </c>
      <c r="AL5733" t="str">
        <f>IF(AA5733="","",IFERROR(IF(ISNUMBER('Procytrat 120'!D234),'Procytrat 120'!D234,IF(ISNUMBER(SEARCH("12",'Procytrat 120'!D234)),EDATE(AB5733,12),IF(ISNUMBER(SEARCH("6",'Procytrat 120'!D234)),EDATE(AB5733,6),IF(ISNUMBER(SEARCH("3",'Procytrat 120'!D234)),EDATE(AB5733,3),DATEVALUE('Procytrat 120'!D234))))),""))</f>
        <v/>
      </c>
      <c r="AM5733" t="str">
        <f t="shared" ca="1" si="563"/>
        <v/>
      </c>
    </row>
    <row r="5734" spans="27:39" x14ac:dyDescent="0.3">
      <c r="AA5734" t="str">
        <f>IF(COUNTA('Procytrat 120'!A235,'Procytrat 120'!B235,'Procytrat 120'!C235)&gt;0,"120","")</f>
        <v/>
      </c>
      <c r="AB5734" t="str">
        <f>IFERROR(IF(ISNUMBER('Procytrat 120'!A235),'Procytrat 120'!A235,DATEVALUE('Procytrat 120'!A235)),"")</f>
        <v/>
      </c>
      <c r="AC5734" t="str">
        <f>IF(AA5734="","",'Procytrat 120'!B235)</f>
        <v/>
      </c>
      <c r="AD5734" t="str">
        <f>IF(AA5734="","",IFERROR(1*'Procytrat 120'!C235,IFERROR(_xludf.NUMBERVALUE('Procytrat 120'!C235,".",","),IFERROR(_xludf.NUMBERVALUE('Procytrat 120'!C235,",","."),0))))</f>
        <v/>
      </c>
      <c r="AE5734" t="str">
        <f>IF(AA5734="","",'Procytrat 120'!K235)</f>
        <v/>
      </c>
      <c r="AF5734">
        <f t="shared" si="558"/>
        <v>0</v>
      </c>
      <c r="AG5734" t="str">
        <f t="shared" si="559"/>
        <v/>
      </c>
      <c r="AH5734" t="str">
        <f t="shared" si="560"/>
        <v/>
      </c>
      <c r="AI5734">
        <f t="shared" si="561"/>
        <v>0</v>
      </c>
      <c r="AJ5734">
        <f t="shared" si="562"/>
        <v>0</v>
      </c>
      <c r="AK5734">
        <v>0</v>
      </c>
      <c r="AL5734" t="str">
        <f>IF(AA5734="","",IFERROR(IF(ISNUMBER('Procytrat 120'!D235),'Procytrat 120'!D235,IF(ISNUMBER(SEARCH("12",'Procytrat 120'!D235)),EDATE(AB5734,12),IF(ISNUMBER(SEARCH("6",'Procytrat 120'!D235)),EDATE(AB5734,6),IF(ISNUMBER(SEARCH("3",'Procytrat 120'!D235)),EDATE(AB5734,3),DATEVALUE('Procytrat 120'!D235))))),""))</f>
        <v/>
      </c>
      <c r="AM5734" t="str">
        <f t="shared" ca="1" si="563"/>
        <v/>
      </c>
    </row>
    <row r="5735" spans="27:39" x14ac:dyDescent="0.3">
      <c r="AA5735" t="str">
        <f>IF(COUNTA('Procytrat 120'!A236,'Procytrat 120'!B236,'Procytrat 120'!C236)&gt;0,"120","")</f>
        <v/>
      </c>
      <c r="AB5735" t="str">
        <f>IFERROR(IF(ISNUMBER('Procytrat 120'!A236),'Procytrat 120'!A236,DATEVALUE('Procytrat 120'!A236)),"")</f>
        <v/>
      </c>
      <c r="AC5735" t="str">
        <f>IF(AA5735="","",'Procytrat 120'!B236)</f>
        <v/>
      </c>
      <c r="AD5735" t="str">
        <f>IF(AA5735="","",IFERROR(1*'Procytrat 120'!C236,IFERROR(_xludf.NUMBERVALUE('Procytrat 120'!C236,".",","),IFERROR(_xludf.NUMBERVALUE('Procytrat 120'!C236,",","."),0))))</f>
        <v/>
      </c>
      <c r="AE5735" t="str">
        <f>IF(AA5735="","",'Procytrat 120'!K236)</f>
        <v/>
      </c>
      <c r="AF5735">
        <f t="shared" si="558"/>
        <v>0</v>
      </c>
      <c r="AG5735" t="str">
        <f t="shared" si="559"/>
        <v/>
      </c>
      <c r="AH5735" t="str">
        <f t="shared" si="560"/>
        <v/>
      </c>
      <c r="AI5735">
        <f t="shared" si="561"/>
        <v>0</v>
      </c>
      <c r="AJ5735">
        <f t="shared" si="562"/>
        <v>0</v>
      </c>
      <c r="AK5735">
        <v>0</v>
      </c>
      <c r="AL5735" t="str">
        <f>IF(AA5735="","",IFERROR(IF(ISNUMBER('Procytrat 120'!D236),'Procytrat 120'!D236,IF(ISNUMBER(SEARCH("12",'Procytrat 120'!D236)),EDATE(AB5735,12),IF(ISNUMBER(SEARCH("6",'Procytrat 120'!D236)),EDATE(AB5735,6),IF(ISNUMBER(SEARCH("3",'Procytrat 120'!D236)),EDATE(AB5735,3),DATEVALUE('Procytrat 120'!D236))))),""))</f>
        <v/>
      </c>
      <c r="AM5735" t="str">
        <f t="shared" ca="1" si="563"/>
        <v/>
      </c>
    </row>
    <row r="5736" spans="27:39" x14ac:dyDescent="0.3">
      <c r="AA5736" t="str">
        <f>IF(COUNTA('Procytrat 120'!A237,'Procytrat 120'!B237,'Procytrat 120'!C237)&gt;0,"120","")</f>
        <v/>
      </c>
      <c r="AB5736" t="str">
        <f>IFERROR(IF(ISNUMBER('Procytrat 120'!A237),'Procytrat 120'!A237,DATEVALUE('Procytrat 120'!A237)),"")</f>
        <v/>
      </c>
      <c r="AC5736" t="str">
        <f>IF(AA5736="","",'Procytrat 120'!B237)</f>
        <v/>
      </c>
      <c r="AD5736" t="str">
        <f>IF(AA5736="","",IFERROR(1*'Procytrat 120'!C237,IFERROR(_xludf.NUMBERVALUE('Procytrat 120'!C237,".",","),IFERROR(_xludf.NUMBERVALUE('Procytrat 120'!C237,",","."),0))))</f>
        <v/>
      </c>
      <c r="AE5736" t="str">
        <f>IF(AA5736="","",'Procytrat 120'!K237)</f>
        <v/>
      </c>
      <c r="AF5736">
        <f t="shared" si="558"/>
        <v>0</v>
      </c>
      <c r="AG5736" t="str">
        <f t="shared" si="559"/>
        <v/>
      </c>
      <c r="AH5736" t="str">
        <f t="shared" si="560"/>
        <v/>
      </c>
      <c r="AI5736">
        <f t="shared" si="561"/>
        <v>0</v>
      </c>
      <c r="AJ5736">
        <f t="shared" si="562"/>
        <v>0</v>
      </c>
      <c r="AK5736">
        <v>0</v>
      </c>
      <c r="AL5736" t="str">
        <f>IF(AA5736="","",IFERROR(IF(ISNUMBER('Procytrat 120'!D237),'Procytrat 120'!D237,IF(ISNUMBER(SEARCH("12",'Procytrat 120'!D237)),EDATE(AB5736,12),IF(ISNUMBER(SEARCH("6",'Procytrat 120'!D237)),EDATE(AB5736,6),IF(ISNUMBER(SEARCH("3",'Procytrat 120'!D237)),EDATE(AB5736,3),DATEVALUE('Procytrat 120'!D237))))),""))</f>
        <v/>
      </c>
      <c r="AM5736" t="str">
        <f t="shared" ca="1" si="563"/>
        <v/>
      </c>
    </row>
    <row r="5737" spans="27:39" x14ac:dyDescent="0.3">
      <c r="AA5737" t="str">
        <f>IF(COUNTA('Procytrat 120'!A238,'Procytrat 120'!B238,'Procytrat 120'!C238)&gt;0,"120","")</f>
        <v/>
      </c>
      <c r="AB5737" t="str">
        <f>IFERROR(IF(ISNUMBER('Procytrat 120'!A238),'Procytrat 120'!A238,DATEVALUE('Procytrat 120'!A238)),"")</f>
        <v/>
      </c>
      <c r="AC5737" t="str">
        <f>IF(AA5737="","",'Procytrat 120'!B238)</f>
        <v/>
      </c>
      <c r="AD5737" t="str">
        <f>IF(AA5737="","",IFERROR(1*'Procytrat 120'!C238,IFERROR(_xludf.NUMBERVALUE('Procytrat 120'!C238,".",","),IFERROR(_xludf.NUMBERVALUE('Procytrat 120'!C238,",","."),0))))</f>
        <v/>
      </c>
      <c r="AE5737" t="str">
        <f>IF(AA5737="","",'Procytrat 120'!K238)</f>
        <v/>
      </c>
      <c r="AF5737">
        <f t="shared" si="558"/>
        <v>0</v>
      </c>
      <c r="AG5737" t="str">
        <f t="shared" si="559"/>
        <v/>
      </c>
      <c r="AH5737" t="str">
        <f t="shared" si="560"/>
        <v/>
      </c>
      <c r="AI5737">
        <f t="shared" si="561"/>
        <v>0</v>
      </c>
      <c r="AJ5737">
        <f t="shared" si="562"/>
        <v>0</v>
      </c>
      <c r="AK5737">
        <v>0</v>
      </c>
      <c r="AL5737" t="str">
        <f>IF(AA5737="","",IFERROR(IF(ISNUMBER('Procytrat 120'!D238),'Procytrat 120'!D238,IF(ISNUMBER(SEARCH("12",'Procytrat 120'!D238)),EDATE(AB5737,12),IF(ISNUMBER(SEARCH("6",'Procytrat 120'!D238)),EDATE(AB5737,6),IF(ISNUMBER(SEARCH("3",'Procytrat 120'!D238)),EDATE(AB5737,3),DATEVALUE('Procytrat 120'!D238))))),""))</f>
        <v/>
      </c>
      <c r="AM5737" t="str">
        <f t="shared" ca="1" si="563"/>
        <v/>
      </c>
    </row>
    <row r="5738" spans="27:39" x14ac:dyDescent="0.3">
      <c r="AA5738" t="str">
        <f>IF(COUNTA('Procytrat 120'!A239,'Procytrat 120'!B239,'Procytrat 120'!C239)&gt;0,"120","")</f>
        <v/>
      </c>
      <c r="AB5738" t="str">
        <f>IFERROR(IF(ISNUMBER('Procytrat 120'!A239),'Procytrat 120'!A239,DATEVALUE('Procytrat 120'!A239)),"")</f>
        <v/>
      </c>
      <c r="AC5738" t="str">
        <f>IF(AA5738="","",'Procytrat 120'!B239)</f>
        <v/>
      </c>
      <c r="AD5738" t="str">
        <f>IF(AA5738="","",IFERROR(1*'Procytrat 120'!C239,IFERROR(_xludf.NUMBERVALUE('Procytrat 120'!C239,".",","),IFERROR(_xludf.NUMBERVALUE('Procytrat 120'!C239,",","."),0))))</f>
        <v/>
      </c>
      <c r="AE5738" t="str">
        <f>IF(AA5738="","",'Procytrat 120'!K239)</f>
        <v/>
      </c>
      <c r="AF5738">
        <f t="shared" si="558"/>
        <v>0</v>
      </c>
      <c r="AG5738" t="str">
        <f t="shared" si="559"/>
        <v/>
      </c>
      <c r="AH5738" t="str">
        <f t="shared" si="560"/>
        <v/>
      </c>
      <c r="AI5738">
        <f t="shared" si="561"/>
        <v>0</v>
      </c>
      <c r="AJ5738">
        <f t="shared" si="562"/>
        <v>0</v>
      </c>
      <c r="AK5738">
        <v>0</v>
      </c>
      <c r="AL5738" t="str">
        <f>IF(AA5738="","",IFERROR(IF(ISNUMBER('Procytrat 120'!D239),'Procytrat 120'!D239,IF(ISNUMBER(SEARCH("12",'Procytrat 120'!D239)),EDATE(AB5738,12),IF(ISNUMBER(SEARCH("6",'Procytrat 120'!D239)),EDATE(AB5738,6),IF(ISNUMBER(SEARCH("3",'Procytrat 120'!D239)),EDATE(AB5738,3),DATEVALUE('Procytrat 120'!D239))))),""))</f>
        <v/>
      </c>
      <c r="AM5738" t="str">
        <f t="shared" ca="1" si="563"/>
        <v/>
      </c>
    </row>
    <row r="5739" spans="27:39" x14ac:dyDescent="0.3">
      <c r="AA5739" t="str">
        <f>IF(COUNTA('Procytrat 120'!A240,'Procytrat 120'!B240,'Procytrat 120'!C240)&gt;0,"120","")</f>
        <v/>
      </c>
      <c r="AB5739" t="str">
        <f>IFERROR(IF(ISNUMBER('Procytrat 120'!A240),'Procytrat 120'!A240,DATEVALUE('Procytrat 120'!A240)),"")</f>
        <v/>
      </c>
      <c r="AC5739" t="str">
        <f>IF(AA5739="","",'Procytrat 120'!B240)</f>
        <v/>
      </c>
      <c r="AD5739" t="str">
        <f>IF(AA5739="","",IFERROR(1*'Procytrat 120'!C240,IFERROR(_xludf.NUMBERVALUE('Procytrat 120'!C240,".",","),IFERROR(_xludf.NUMBERVALUE('Procytrat 120'!C240,",","."),0))))</f>
        <v/>
      </c>
      <c r="AE5739" t="str">
        <f>IF(AA5739="","",'Procytrat 120'!K240)</f>
        <v/>
      </c>
      <c r="AF5739">
        <f t="shared" si="558"/>
        <v>0</v>
      </c>
      <c r="AG5739" t="str">
        <f t="shared" si="559"/>
        <v/>
      </c>
      <c r="AH5739" t="str">
        <f t="shared" si="560"/>
        <v/>
      </c>
      <c r="AI5739">
        <f t="shared" si="561"/>
        <v>0</v>
      </c>
      <c r="AJ5739">
        <f t="shared" si="562"/>
        <v>0</v>
      </c>
      <c r="AK5739">
        <v>0</v>
      </c>
      <c r="AL5739" t="str">
        <f>IF(AA5739="","",IFERROR(IF(ISNUMBER('Procytrat 120'!D240),'Procytrat 120'!D240,IF(ISNUMBER(SEARCH("12",'Procytrat 120'!D240)),EDATE(AB5739,12),IF(ISNUMBER(SEARCH("6",'Procytrat 120'!D240)),EDATE(AB5739,6),IF(ISNUMBER(SEARCH("3",'Procytrat 120'!D240)),EDATE(AB5739,3),DATEVALUE('Procytrat 120'!D240))))),""))</f>
        <v/>
      </c>
      <c r="AM5739" t="str">
        <f t="shared" ca="1" si="563"/>
        <v/>
      </c>
    </row>
    <row r="5740" spans="27:39" x14ac:dyDescent="0.3">
      <c r="AA5740" t="str">
        <f>IF(COUNTA('Procytrat 120'!A241,'Procytrat 120'!B241,'Procytrat 120'!C241)&gt;0,"120","")</f>
        <v/>
      </c>
      <c r="AB5740" t="str">
        <f>IFERROR(IF(ISNUMBER('Procytrat 120'!A241),'Procytrat 120'!A241,DATEVALUE('Procytrat 120'!A241)),"")</f>
        <v/>
      </c>
      <c r="AC5740" t="str">
        <f>IF(AA5740="","",'Procytrat 120'!B241)</f>
        <v/>
      </c>
      <c r="AD5740" t="str">
        <f>IF(AA5740="","",IFERROR(1*'Procytrat 120'!C241,IFERROR(_xludf.NUMBERVALUE('Procytrat 120'!C241,".",","),IFERROR(_xludf.NUMBERVALUE('Procytrat 120'!C241,",","."),0))))</f>
        <v/>
      </c>
      <c r="AE5740" t="str">
        <f>IF(AA5740="","",'Procytrat 120'!K241)</f>
        <v/>
      </c>
      <c r="AF5740">
        <f t="shared" si="558"/>
        <v>0</v>
      </c>
      <c r="AG5740" t="str">
        <f t="shared" si="559"/>
        <v/>
      </c>
      <c r="AH5740" t="str">
        <f t="shared" si="560"/>
        <v/>
      </c>
      <c r="AI5740">
        <f t="shared" si="561"/>
        <v>0</v>
      </c>
      <c r="AJ5740">
        <f t="shared" si="562"/>
        <v>0</v>
      </c>
      <c r="AK5740">
        <v>0</v>
      </c>
      <c r="AL5740" t="str">
        <f>IF(AA5740="","",IFERROR(IF(ISNUMBER('Procytrat 120'!D241),'Procytrat 120'!D241,IF(ISNUMBER(SEARCH("12",'Procytrat 120'!D241)),EDATE(AB5740,12),IF(ISNUMBER(SEARCH("6",'Procytrat 120'!D241)),EDATE(AB5740,6),IF(ISNUMBER(SEARCH("3",'Procytrat 120'!D241)),EDATE(AB5740,3),DATEVALUE('Procytrat 120'!D241))))),""))</f>
        <v/>
      </c>
      <c r="AM5740" t="str">
        <f t="shared" ca="1" si="563"/>
        <v/>
      </c>
    </row>
    <row r="5741" spans="27:39" x14ac:dyDescent="0.3">
      <c r="AA5741" t="str">
        <f>IF(COUNTA('Procytrat 120'!A242,'Procytrat 120'!B242,'Procytrat 120'!C242)&gt;0,"120","")</f>
        <v/>
      </c>
      <c r="AB5741" t="str">
        <f>IFERROR(IF(ISNUMBER('Procytrat 120'!A242),'Procytrat 120'!A242,DATEVALUE('Procytrat 120'!A242)),"")</f>
        <v/>
      </c>
      <c r="AC5741" t="str">
        <f>IF(AA5741="","",'Procytrat 120'!B242)</f>
        <v/>
      </c>
      <c r="AD5741" t="str">
        <f>IF(AA5741="","",IFERROR(1*'Procytrat 120'!C242,IFERROR(_xludf.NUMBERVALUE('Procytrat 120'!C242,".",","),IFERROR(_xludf.NUMBERVALUE('Procytrat 120'!C242,",","."),0))))</f>
        <v/>
      </c>
      <c r="AE5741" t="str">
        <f>IF(AA5741="","",'Procytrat 120'!K242)</f>
        <v/>
      </c>
      <c r="AF5741">
        <f t="shared" si="558"/>
        <v>0</v>
      </c>
      <c r="AG5741" t="str">
        <f t="shared" si="559"/>
        <v/>
      </c>
      <c r="AH5741" t="str">
        <f t="shared" si="560"/>
        <v/>
      </c>
      <c r="AI5741">
        <f t="shared" si="561"/>
        <v>0</v>
      </c>
      <c r="AJ5741">
        <f t="shared" si="562"/>
        <v>0</v>
      </c>
      <c r="AK5741">
        <v>0</v>
      </c>
      <c r="AL5741" t="str">
        <f>IF(AA5741="","",IFERROR(IF(ISNUMBER('Procytrat 120'!D242),'Procytrat 120'!D242,IF(ISNUMBER(SEARCH("12",'Procytrat 120'!D242)),EDATE(AB5741,12),IF(ISNUMBER(SEARCH("6",'Procytrat 120'!D242)),EDATE(AB5741,6),IF(ISNUMBER(SEARCH("3",'Procytrat 120'!D242)),EDATE(AB5741,3),DATEVALUE('Procytrat 120'!D242))))),""))</f>
        <v/>
      </c>
      <c r="AM5741" t="str">
        <f t="shared" ca="1" si="563"/>
        <v/>
      </c>
    </row>
    <row r="5742" spans="27:39" x14ac:dyDescent="0.3">
      <c r="AA5742" t="str">
        <f>IF(COUNTA('Procytrat 120'!A243,'Procytrat 120'!B243,'Procytrat 120'!C243)&gt;0,"120","")</f>
        <v/>
      </c>
      <c r="AB5742" t="str">
        <f>IFERROR(IF(ISNUMBER('Procytrat 120'!A243),'Procytrat 120'!A243,DATEVALUE('Procytrat 120'!A243)),"")</f>
        <v/>
      </c>
      <c r="AC5742" t="str">
        <f>IF(AA5742="","",'Procytrat 120'!B243)</f>
        <v/>
      </c>
      <c r="AD5742" t="str">
        <f>IF(AA5742="","",IFERROR(1*'Procytrat 120'!C243,IFERROR(_xludf.NUMBERVALUE('Procytrat 120'!C243,".",","),IFERROR(_xludf.NUMBERVALUE('Procytrat 120'!C243,",","."),0))))</f>
        <v/>
      </c>
      <c r="AE5742" t="str">
        <f>IF(AA5742="","",'Procytrat 120'!K243)</f>
        <v/>
      </c>
      <c r="AF5742">
        <f t="shared" si="558"/>
        <v>0</v>
      </c>
      <c r="AG5742" t="str">
        <f t="shared" si="559"/>
        <v/>
      </c>
      <c r="AH5742" t="str">
        <f t="shared" si="560"/>
        <v/>
      </c>
      <c r="AI5742">
        <f t="shared" si="561"/>
        <v>0</v>
      </c>
      <c r="AJ5742">
        <f t="shared" si="562"/>
        <v>0</v>
      </c>
      <c r="AK5742">
        <v>0</v>
      </c>
      <c r="AL5742" t="str">
        <f>IF(AA5742="","",IFERROR(IF(ISNUMBER('Procytrat 120'!D243),'Procytrat 120'!D243,IF(ISNUMBER(SEARCH("12",'Procytrat 120'!D243)),EDATE(AB5742,12),IF(ISNUMBER(SEARCH("6",'Procytrat 120'!D243)),EDATE(AB5742,6),IF(ISNUMBER(SEARCH("3",'Procytrat 120'!D243)),EDATE(AB5742,3),DATEVALUE('Procytrat 120'!D243))))),""))</f>
        <v/>
      </c>
      <c r="AM5742" t="str">
        <f t="shared" ca="1" si="563"/>
        <v/>
      </c>
    </row>
    <row r="5743" spans="27:39" x14ac:dyDescent="0.3">
      <c r="AA5743" t="str">
        <f>IF(COUNTA('Procytrat 120'!A244,'Procytrat 120'!B244,'Procytrat 120'!C244)&gt;0,"120","")</f>
        <v/>
      </c>
      <c r="AB5743" t="str">
        <f>IFERROR(IF(ISNUMBER('Procytrat 120'!A244),'Procytrat 120'!A244,DATEVALUE('Procytrat 120'!A244)),"")</f>
        <v/>
      </c>
      <c r="AC5743" t="str">
        <f>IF(AA5743="","",'Procytrat 120'!B244)</f>
        <v/>
      </c>
      <c r="AD5743" t="str">
        <f>IF(AA5743="","",IFERROR(1*'Procytrat 120'!C244,IFERROR(_xludf.NUMBERVALUE('Procytrat 120'!C244,".",","),IFERROR(_xludf.NUMBERVALUE('Procytrat 120'!C244,",","."),0))))</f>
        <v/>
      </c>
      <c r="AE5743" t="str">
        <f>IF(AA5743="","",'Procytrat 120'!K244)</f>
        <v/>
      </c>
      <c r="AF5743">
        <f t="shared" si="558"/>
        <v>0</v>
      </c>
      <c r="AG5743" t="str">
        <f t="shared" si="559"/>
        <v/>
      </c>
      <c r="AH5743" t="str">
        <f t="shared" si="560"/>
        <v/>
      </c>
      <c r="AI5743">
        <f t="shared" si="561"/>
        <v>0</v>
      </c>
      <c r="AJ5743">
        <f t="shared" si="562"/>
        <v>0</v>
      </c>
      <c r="AK5743">
        <v>0</v>
      </c>
      <c r="AL5743" t="str">
        <f>IF(AA5743="","",IFERROR(IF(ISNUMBER('Procytrat 120'!D244),'Procytrat 120'!D244,IF(ISNUMBER(SEARCH("12",'Procytrat 120'!D244)),EDATE(AB5743,12),IF(ISNUMBER(SEARCH("6",'Procytrat 120'!D244)),EDATE(AB5743,6),IF(ISNUMBER(SEARCH("3",'Procytrat 120'!D244)),EDATE(AB5743,3),DATEVALUE('Procytrat 120'!D244))))),""))</f>
        <v/>
      </c>
      <c r="AM5743" t="str">
        <f t="shared" ca="1" si="563"/>
        <v/>
      </c>
    </row>
    <row r="5744" spans="27:39" x14ac:dyDescent="0.3">
      <c r="AA5744" t="str">
        <f>IF(COUNTA('Procytrat 120'!A245,'Procytrat 120'!B245,'Procytrat 120'!C245)&gt;0,"120","")</f>
        <v/>
      </c>
      <c r="AB5744" t="str">
        <f>IFERROR(IF(ISNUMBER('Procytrat 120'!A245),'Procytrat 120'!A245,DATEVALUE('Procytrat 120'!A245)),"")</f>
        <v/>
      </c>
      <c r="AC5744" t="str">
        <f>IF(AA5744="","",'Procytrat 120'!B245)</f>
        <v/>
      </c>
      <c r="AD5744" t="str">
        <f>IF(AA5744="","",IFERROR(1*'Procytrat 120'!C245,IFERROR(_xludf.NUMBERVALUE('Procytrat 120'!C245,".",","),IFERROR(_xludf.NUMBERVALUE('Procytrat 120'!C245,",","."),0))))</f>
        <v/>
      </c>
      <c r="AE5744" t="str">
        <f>IF(AA5744="","",'Procytrat 120'!K245)</f>
        <v/>
      </c>
      <c r="AF5744">
        <f t="shared" si="558"/>
        <v>0</v>
      </c>
      <c r="AG5744" t="str">
        <f t="shared" si="559"/>
        <v/>
      </c>
      <c r="AH5744" t="str">
        <f t="shared" si="560"/>
        <v/>
      </c>
      <c r="AI5744">
        <f t="shared" si="561"/>
        <v>0</v>
      </c>
      <c r="AJ5744">
        <f t="shared" si="562"/>
        <v>0</v>
      </c>
      <c r="AK5744">
        <v>0</v>
      </c>
      <c r="AL5744" t="str">
        <f>IF(AA5744="","",IFERROR(IF(ISNUMBER('Procytrat 120'!D245),'Procytrat 120'!D245,IF(ISNUMBER(SEARCH("12",'Procytrat 120'!D245)),EDATE(AB5744,12),IF(ISNUMBER(SEARCH("6",'Procytrat 120'!D245)),EDATE(AB5744,6),IF(ISNUMBER(SEARCH("3",'Procytrat 120'!D245)),EDATE(AB5744,3),DATEVALUE('Procytrat 120'!D245))))),""))</f>
        <v/>
      </c>
      <c r="AM5744" t="str">
        <f t="shared" ca="1" si="563"/>
        <v/>
      </c>
    </row>
    <row r="5745" spans="27:39" x14ac:dyDescent="0.3">
      <c r="AA5745" t="str">
        <f>IF(COUNTA('Procytrat 120'!A246,'Procytrat 120'!B246,'Procytrat 120'!C246)&gt;0,"120","")</f>
        <v/>
      </c>
      <c r="AB5745" t="str">
        <f>IFERROR(IF(ISNUMBER('Procytrat 120'!A246),'Procytrat 120'!A246,DATEVALUE('Procytrat 120'!A246)),"")</f>
        <v/>
      </c>
      <c r="AC5745" t="str">
        <f>IF(AA5745="","",'Procytrat 120'!B246)</f>
        <v/>
      </c>
      <c r="AD5745" t="str">
        <f>IF(AA5745="","",IFERROR(1*'Procytrat 120'!C246,IFERROR(_xludf.NUMBERVALUE('Procytrat 120'!C246,".",","),IFERROR(_xludf.NUMBERVALUE('Procytrat 120'!C246,",","."),0))))</f>
        <v/>
      </c>
      <c r="AE5745" t="str">
        <f>IF(AA5745="","",'Procytrat 120'!K246)</f>
        <v/>
      </c>
      <c r="AF5745">
        <f t="shared" si="558"/>
        <v>0</v>
      </c>
      <c r="AG5745" t="str">
        <f t="shared" si="559"/>
        <v/>
      </c>
      <c r="AH5745" t="str">
        <f t="shared" si="560"/>
        <v/>
      </c>
      <c r="AI5745">
        <f t="shared" si="561"/>
        <v>0</v>
      </c>
      <c r="AJ5745">
        <f t="shared" si="562"/>
        <v>0</v>
      </c>
      <c r="AK5745">
        <v>0</v>
      </c>
      <c r="AL5745" t="str">
        <f>IF(AA5745="","",IFERROR(IF(ISNUMBER('Procytrat 120'!D246),'Procytrat 120'!D246,IF(ISNUMBER(SEARCH("12",'Procytrat 120'!D246)),EDATE(AB5745,12),IF(ISNUMBER(SEARCH("6",'Procytrat 120'!D246)),EDATE(AB5745,6),IF(ISNUMBER(SEARCH("3",'Procytrat 120'!D246)),EDATE(AB5745,3),DATEVALUE('Procytrat 120'!D246))))),""))</f>
        <v/>
      </c>
      <c r="AM5745" t="str">
        <f t="shared" ca="1" si="563"/>
        <v/>
      </c>
    </row>
    <row r="5746" spans="27:39" x14ac:dyDescent="0.3">
      <c r="AA5746" t="str">
        <f>IF(COUNTA('Procytrat 120'!A247,'Procytrat 120'!B247,'Procytrat 120'!C247)&gt;0,"120","")</f>
        <v/>
      </c>
      <c r="AB5746" t="str">
        <f>IFERROR(IF(ISNUMBER('Procytrat 120'!A247),'Procytrat 120'!A247,DATEVALUE('Procytrat 120'!A247)),"")</f>
        <v/>
      </c>
      <c r="AC5746" t="str">
        <f>IF(AA5746="","",'Procytrat 120'!B247)</f>
        <v/>
      </c>
      <c r="AD5746" t="str">
        <f>IF(AA5746="","",IFERROR(1*'Procytrat 120'!C247,IFERROR(_xludf.NUMBERVALUE('Procytrat 120'!C247,".",","),IFERROR(_xludf.NUMBERVALUE('Procytrat 120'!C247,",","."),0))))</f>
        <v/>
      </c>
      <c r="AE5746" t="str">
        <f>IF(AA5746="","",'Procytrat 120'!K247)</f>
        <v/>
      </c>
      <c r="AF5746">
        <f t="shared" si="558"/>
        <v>0</v>
      </c>
      <c r="AG5746" t="str">
        <f t="shared" si="559"/>
        <v/>
      </c>
      <c r="AH5746" t="str">
        <f t="shared" si="560"/>
        <v/>
      </c>
      <c r="AI5746">
        <f t="shared" si="561"/>
        <v>0</v>
      </c>
      <c r="AJ5746">
        <f t="shared" si="562"/>
        <v>0</v>
      </c>
      <c r="AK5746">
        <v>0</v>
      </c>
      <c r="AL5746" t="str">
        <f>IF(AA5746="","",IFERROR(IF(ISNUMBER('Procytrat 120'!D247),'Procytrat 120'!D247,IF(ISNUMBER(SEARCH("12",'Procytrat 120'!D247)),EDATE(AB5746,12),IF(ISNUMBER(SEARCH("6",'Procytrat 120'!D247)),EDATE(AB5746,6),IF(ISNUMBER(SEARCH("3",'Procytrat 120'!D247)),EDATE(AB5746,3),DATEVALUE('Procytrat 120'!D247))))),""))</f>
        <v/>
      </c>
      <c r="AM5746" t="str">
        <f t="shared" ca="1" si="563"/>
        <v/>
      </c>
    </row>
    <row r="5747" spans="27:39" x14ac:dyDescent="0.3">
      <c r="AA5747" t="str">
        <f>IF(COUNTA('Procytrat 120'!A248,'Procytrat 120'!B248,'Procytrat 120'!C248)&gt;0,"120","")</f>
        <v/>
      </c>
      <c r="AB5747" t="str">
        <f>IFERROR(IF(ISNUMBER('Procytrat 120'!A248),'Procytrat 120'!A248,DATEVALUE('Procytrat 120'!A248)),"")</f>
        <v/>
      </c>
      <c r="AC5747" t="str">
        <f>IF(AA5747="","",'Procytrat 120'!B248)</f>
        <v/>
      </c>
      <c r="AD5747" t="str">
        <f>IF(AA5747="","",IFERROR(1*'Procytrat 120'!C248,IFERROR(_xludf.NUMBERVALUE('Procytrat 120'!C248,".",","),IFERROR(_xludf.NUMBERVALUE('Procytrat 120'!C248,",","."),0))))</f>
        <v/>
      </c>
      <c r="AE5747" t="str">
        <f>IF(AA5747="","",'Procytrat 120'!K248)</f>
        <v/>
      </c>
      <c r="AF5747">
        <f t="shared" si="558"/>
        <v>0</v>
      </c>
      <c r="AG5747" t="str">
        <f t="shared" si="559"/>
        <v/>
      </c>
      <c r="AH5747" t="str">
        <f t="shared" si="560"/>
        <v/>
      </c>
      <c r="AI5747">
        <f t="shared" si="561"/>
        <v>0</v>
      </c>
      <c r="AJ5747">
        <f t="shared" si="562"/>
        <v>0</v>
      </c>
      <c r="AK5747">
        <v>0</v>
      </c>
      <c r="AL5747" t="str">
        <f>IF(AA5747="","",IFERROR(IF(ISNUMBER('Procytrat 120'!D248),'Procytrat 120'!D248,IF(ISNUMBER(SEARCH("12",'Procytrat 120'!D248)),EDATE(AB5747,12),IF(ISNUMBER(SEARCH("6",'Procytrat 120'!D248)),EDATE(AB5747,6),IF(ISNUMBER(SEARCH("3",'Procytrat 120'!D248)),EDATE(AB5747,3),DATEVALUE('Procytrat 120'!D248))))),""))</f>
        <v/>
      </c>
      <c r="AM5747" t="str">
        <f t="shared" ca="1" si="563"/>
        <v/>
      </c>
    </row>
    <row r="5748" spans="27:39" x14ac:dyDescent="0.3">
      <c r="AA5748" t="str">
        <f>IF(COUNTA('Procytrat 120'!A249,'Procytrat 120'!B249,'Procytrat 120'!C249)&gt;0,"120","")</f>
        <v/>
      </c>
      <c r="AB5748" t="str">
        <f>IFERROR(IF(ISNUMBER('Procytrat 120'!A249),'Procytrat 120'!A249,DATEVALUE('Procytrat 120'!A249)),"")</f>
        <v/>
      </c>
      <c r="AC5748" t="str">
        <f>IF(AA5748="","",'Procytrat 120'!B249)</f>
        <v/>
      </c>
      <c r="AD5748" t="str">
        <f>IF(AA5748="","",IFERROR(1*'Procytrat 120'!C249,IFERROR(_xludf.NUMBERVALUE('Procytrat 120'!C249,".",","),IFERROR(_xludf.NUMBERVALUE('Procytrat 120'!C249,",","."),0))))</f>
        <v/>
      </c>
      <c r="AE5748" t="str">
        <f>IF(AA5748="","",'Procytrat 120'!K249)</f>
        <v/>
      </c>
      <c r="AF5748">
        <f t="shared" si="558"/>
        <v>0</v>
      </c>
      <c r="AG5748" t="str">
        <f t="shared" si="559"/>
        <v/>
      </c>
      <c r="AH5748" t="str">
        <f t="shared" si="560"/>
        <v/>
      </c>
      <c r="AI5748">
        <f t="shared" si="561"/>
        <v>0</v>
      </c>
      <c r="AJ5748">
        <f t="shared" si="562"/>
        <v>0</v>
      </c>
      <c r="AK5748">
        <v>0</v>
      </c>
      <c r="AL5748" t="str">
        <f>IF(AA5748="","",IFERROR(IF(ISNUMBER('Procytrat 120'!D249),'Procytrat 120'!D249,IF(ISNUMBER(SEARCH("12",'Procytrat 120'!D249)),EDATE(AB5748,12),IF(ISNUMBER(SEARCH("6",'Procytrat 120'!D249)),EDATE(AB5748,6),IF(ISNUMBER(SEARCH("3",'Procytrat 120'!D249)),EDATE(AB5748,3),DATEVALUE('Procytrat 120'!D249))))),""))</f>
        <v/>
      </c>
      <c r="AM5748" t="str">
        <f t="shared" ca="1" si="563"/>
        <v/>
      </c>
    </row>
    <row r="5749" spans="27:39" x14ac:dyDescent="0.3">
      <c r="AA5749" t="str">
        <f>IF(COUNTA('Procytrat 120'!A250,'Procytrat 120'!B250,'Procytrat 120'!C250)&gt;0,"120","")</f>
        <v/>
      </c>
      <c r="AB5749" t="str">
        <f>IFERROR(IF(ISNUMBER('Procytrat 120'!A250),'Procytrat 120'!A250,DATEVALUE('Procytrat 120'!A250)),"")</f>
        <v/>
      </c>
      <c r="AC5749" t="str">
        <f>IF(AA5749="","",'Procytrat 120'!B250)</f>
        <v/>
      </c>
      <c r="AD5749" t="str">
        <f>IF(AA5749="","",IFERROR(1*'Procytrat 120'!C250,IFERROR(_xludf.NUMBERVALUE('Procytrat 120'!C250,".",","),IFERROR(_xludf.NUMBERVALUE('Procytrat 120'!C250,",","."),0))))</f>
        <v/>
      </c>
      <c r="AE5749" t="str">
        <f>IF(AA5749="","",'Procytrat 120'!K250)</f>
        <v/>
      </c>
      <c r="AF5749">
        <f t="shared" si="558"/>
        <v>0</v>
      </c>
      <c r="AG5749" t="str">
        <f t="shared" si="559"/>
        <v/>
      </c>
      <c r="AH5749" t="str">
        <f t="shared" si="560"/>
        <v/>
      </c>
      <c r="AI5749">
        <f t="shared" si="561"/>
        <v>0</v>
      </c>
      <c r="AJ5749">
        <f t="shared" si="562"/>
        <v>0</v>
      </c>
      <c r="AK5749">
        <v>0</v>
      </c>
      <c r="AL5749" t="str">
        <f>IF(AA5749="","",IFERROR(IF(ISNUMBER('Procytrat 120'!D250),'Procytrat 120'!D250,IF(ISNUMBER(SEARCH("12",'Procytrat 120'!D250)),EDATE(AB5749,12),IF(ISNUMBER(SEARCH("6",'Procytrat 120'!D250)),EDATE(AB5749,6),IF(ISNUMBER(SEARCH("3",'Procytrat 120'!D250)),EDATE(AB5749,3),DATEVALUE('Procytrat 120'!D250))))),""))</f>
        <v/>
      </c>
      <c r="AM5749" t="str">
        <f t="shared" ca="1" si="563"/>
        <v/>
      </c>
    </row>
    <row r="5750" spans="27:39" x14ac:dyDescent="0.3">
      <c r="AA5750" t="str">
        <f>IF(COUNTA('Procytrat 120'!A251,'Procytrat 120'!B251,'Procytrat 120'!C251)&gt;0,"120","")</f>
        <v/>
      </c>
      <c r="AB5750" t="str">
        <f>IFERROR(IF(ISNUMBER('Procytrat 120'!A251),'Procytrat 120'!A251,DATEVALUE('Procytrat 120'!A251)),"")</f>
        <v/>
      </c>
      <c r="AC5750" t="str">
        <f>IF(AA5750="","",'Procytrat 120'!B251)</f>
        <v/>
      </c>
      <c r="AD5750" t="str">
        <f>IF(AA5750="","",IFERROR(1*'Procytrat 120'!C251,IFERROR(_xludf.NUMBERVALUE('Procytrat 120'!C251,".",","),IFERROR(_xludf.NUMBERVALUE('Procytrat 120'!C251,",","."),0))))</f>
        <v/>
      </c>
      <c r="AE5750" t="str">
        <f>IF(AA5750="","",'Procytrat 120'!K251)</f>
        <v/>
      </c>
      <c r="AF5750">
        <f t="shared" si="558"/>
        <v>0</v>
      </c>
      <c r="AG5750" t="str">
        <f t="shared" si="559"/>
        <v/>
      </c>
      <c r="AH5750" t="str">
        <f t="shared" si="560"/>
        <v/>
      </c>
      <c r="AI5750">
        <f t="shared" si="561"/>
        <v>0</v>
      </c>
      <c r="AJ5750">
        <f t="shared" si="562"/>
        <v>0</v>
      </c>
      <c r="AK5750">
        <v>0</v>
      </c>
      <c r="AL5750" t="str">
        <f>IF(AA5750="","",IFERROR(IF(ISNUMBER('Procytrat 120'!D251),'Procytrat 120'!D251,IF(ISNUMBER(SEARCH("12",'Procytrat 120'!D251)),EDATE(AB5750,12),IF(ISNUMBER(SEARCH("6",'Procytrat 120'!D251)),EDATE(AB5750,6),IF(ISNUMBER(SEARCH("3",'Procytrat 120'!D251)),EDATE(AB5750,3),DATEVALUE('Procytrat 120'!D251))))),""))</f>
        <v/>
      </c>
      <c r="AM5750" t="str">
        <f t="shared" ca="1" si="563"/>
        <v/>
      </c>
    </row>
    <row r="5751" spans="27:39" x14ac:dyDescent="0.3">
      <c r="AA5751" t="str">
        <f>IF(COUNTA('Procytrat 120'!A252,'Procytrat 120'!B252,'Procytrat 120'!C252)&gt;0,"120","")</f>
        <v/>
      </c>
      <c r="AB5751" t="str">
        <f>IFERROR(IF(ISNUMBER('Procytrat 120'!A252),'Procytrat 120'!A252,DATEVALUE('Procytrat 120'!A252)),"")</f>
        <v/>
      </c>
      <c r="AC5751" t="str">
        <f>IF(AA5751="","",'Procytrat 120'!B252)</f>
        <v/>
      </c>
      <c r="AD5751" t="str">
        <f>IF(AA5751="","",IFERROR(1*'Procytrat 120'!C252,IFERROR(_xludf.NUMBERVALUE('Procytrat 120'!C252,".",","),IFERROR(_xludf.NUMBERVALUE('Procytrat 120'!C252,",","."),0))))</f>
        <v/>
      </c>
      <c r="AE5751" t="str">
        <f>IF(AA5751="","",'Procytrat 120'!K252)</f>
        <v/>
      </c>
      <c r="AF5751">
        <f t="shared" si="558"/>
        <v>0</v>
      </c>
      <c r="AG5751" t="str">
        <f t="shared" si="559"/>
        <v/>
      </c>
      <c r="AH5751" t="str">
        <f t="shared" si="560"/>
        <v/>
      </c>
      <c r="AI5751">
        <f t="shared" si="561"/>
        <v>0</v>
      </c>
      <c r="AJ5751">
        <f t="shared" si="562"/>
        <v>0</v>
      </c>
      <c r="AK5751">
        <v>0</v>
      </c>
      <c r="AL5751" t="str">
        <f>IF(AA5751="","",IFERROR(IF(ISNUMBER('Procytrat 120'!D252),'Procytrat 120'!D252,IF(ISNUMBER(SEARCH("12",'Procytrat 120'!D252)),EDATE(AB5751,12),IF(ISNUMBER(SEARCH("6",'Procytrat 120'!D252)),EDATE(AB5751,6),IF(ISNUMBER(SEARCH("3",'Procytrat 120'!D252)),EDATE(AB5751,3),DATEVALUE('Procytrat 120'!D252))))),""))</f>
        <v/>
      </c>
      <c r="AM5751" t="str">
        <f t="shared" ca="1" si="563"/>
        <v/>
      </c>
    </row>
    <row r="5752" spans="27:39" x14ac:dyDescent="0.3">
      <c r="AA5752" t="str">
        <f>IF(COUNTA('Procytrat 120'!A253,'Procytrat 120'!B253,'Procytrat 120'!C253)&gt;0,"120","")</f>
        <v/>
      </c>
      <c r="AB5752" t="str">
        <f>IFERROR(IF(ISNUMBER('Procytrat 120'!A253),'Procytrat 120'!A253,DATEVALUE('Procytrat 120'!A253)),"")</f>
        <v/>
      </c>
      <c r="AC5752" t="str">
        <f>IF(AA5752="","",'Procytrat 120'!B253)</f>
        <v/>
      </c>
      <c r="AD5752" t="str">
        <f>IF(AA5752="","",IFERROR(1*'Procytrat 120'!C253,IFERROR(_xludf.NUMBERVALUE('Procytrat 120'!C253,".",","),IFERROR(_xludf.NUMBERVALUE('Procytrat 120'!C253,",","."),0))))</f>
        <v/>
      </c>
      <c r="AE5752" t="str">
        <f>IF(AA5752="","",'Procytrat 120'!K253)</f>
        <v/>
      </c>
      <c r="AF5752">
        <f t="shared" si="558"/>
        <v>0</v>
      </c>
      <c r="AG5752" t="str">
        <f t="shared" si="559"/>
        <v/>
      </c>
      <c r="AH5752" t="str">
        <f t="shared" si="560"/>
        <v/>
      </c>
      <c r="AI5752">
        <f t="shared" si="561"/>
        <v>0</v>
      </c>
      <c r="AJ5752">
        <f t="shared" si="562"/>
        <v>0</v>
      </c>
      <c r="AK5752">
        <v>0</v>
      </c>
      <c r="AL5752" t="str">
        <f>IF(AA5752="","",IFERROR(IF(ISNUMBER('Procytrat 120'!D253),'Procytrat 120'!D253,IF(ISNUMBER(SEARCH("12",'Procytrat 120'!D253)),EDATE(AB5752,12),IF(ISNUMBER(SEARCH("6",'Procytrat 120'!D253)),EDATE(AB5752,6),IF(ISNUMBER(SEARCH("3",'Procytrat 120'!D253)),EDATE(AB5752,3),DATEVALUE('Procytrat 120'!D253))))),""))</f>
        <v/>
      </c>
      <c r="AM5752" t="str">
        <f t="shared" ca="1" si="563"/>
        <v/>
      </c>
    </row>
    <row r="5753" spans="27:39" x14ac:dyDescent="0.3">
      <c r="AA5753" t="str">
        <f>IF(COUNTA('Procytrat 120'!A254,'Procytrat 120'!B254,'Procytrat 120'!C254)&gt;0,"120","")</f>
        <v/>
      </c>
      <c r="AB5753" t="str">
        <f>IFERROR(IF(ISNUMBER('Procytrat 120'!A254),'Procytrat 120'!A254,DATEVALUE('Procytrat 120'!A254)),"")</f>
        <v/>
      </c>
      <c r="AC5753" t="str">
        <f>IF(AA5753="","",'Procytrat 120'!B254)</f>
        <v/>
      </c>
      <c r="AD5753" t="str">
        <f>IF(AA5753="","",IFERROR(1*'Procytrat 120'!C254,IFERROR(_xludf.NUMBERVALUE('Procytrat 120'!C254,".",","),IFERROR(_xludf.NUMBERVALUE('Procytrat 120'!C254,",","."),0))))</f>
        <v/>
      </c>
      <c r="AE5753" t="str">
        <f>IF(AA5753="","",'Procytrat 120'!K254)</f>
        <v/>
      </c>
      <c r="AF5753">
        <f t="shared" si="558"/>
        <v>0</v>
      </c>
      <c r="AG5753" t="str">
        <f t="shared" si="559"/>
        <v/>
      </c>
      <c r="AH5753" t="str">
        <f t="shared" si="560"/>
        <v/>
      </c>
      <c r="AI5753">
        <f t="shared" si="561"/>
        <v>0</v>
      </c>
      <c r="AJ5753">
        <f t="shared" si="562"/>
        <v>0</v>
      </c>
      <c r="AK5753">
        <v>0</v>
      </c>
      <c r="AL5753" t="str">
        <f>IF(AA5753="","",IFERROR(IF(ISNUMBER('Procytrat 120'!D254),'Procytrat 120'!D254,IF(ISNUMBER(SEARCH("12",'Procytrat 120'!D254)),EDATE(AB5753,12),IF(ISNUMBER(SEARCH("6",'Procytrat 120'!D254)),EDATE(AB5753,6),IF(ISNUMBER(SEARCH("3",'Procytrat 120'!D254)),EDATE(AB5753,3),DATEVALUE('Procytrat 120'!D254))))),""))</f>
        <v/>
      </c>
      <c r="AM5753" t="str">
        <f t="shared" ca="1" si="563"/>
        <v/>
      </c>
    </row>
    <row r="5754" spans="27:39" x14ac:dyDescent="0.3">
      <c r="AA5754" t="str">
        <f>IF(COUNTA('Procytrat 120'!A255,'Procytrat 120'!B255,'Procytrat 120'!C255)&gt;0,"120","")</f>
        <v/>
      </c>
      <c r="AB5754" t="str">
        <f>IFERROR(IF(ISNUMBER('Procytrat 120'!A255),'Procytrat 120'!A255,DATEVALUE('Procytrat 120'!A255)),"")</f>
        <v/>
      </c>
      <c r="AC5754" t="str">
        <f>IF(AA5754="","",'Procytrat 120'!B255)</f>
        <v/>
      </c>
      <c r="AD5754" t="str">
        <f>IF(AA5754="","",IFERROR(1*'Procytrat 120'!C255,IFERROR(_xludf.NUMBERVALUE('Procytrat 120'!C255,".",","),IFERROR(_xludf.NUMBERVALUE('Procytrat 120'!C255,",","."),0))))</f>
        <v/>
      </c>
      <c r="AE5754" t="str">
        <f>IF(AA5754="","",'Procytrat 120'!K255)</f>
        <v/>
      </c>
      <c r="AF5754">
        <f t="shared" si="558"/>
        <v>0</v>
      </c>
      <c r="AG5754" t="str">
        <f t="shared" si="559"/>
        <v/>
      </c>
      <c r="AH5754" t="str">
        <f t="shared" si="560"/>
        <v/>
      </c>
      <c r="AI5754">
        <f t="shared" si="561"/>
        <v>0</v>
      </c>
      <c r="AJ5754">
        <f t="shared" si="562"/>
        <v>0</v>
      </c>
      <c r="AK5754">
        <v>0</v>
      </c>
      <c r="AL5754" t="str">
        <f>IF(AA5754="","",IFERROR(IF(ISNUMBER('Procytrat 120'!D255),'Procytrat 120'!D255,IF(ISNUMBER(SEARCH("12",'Procytrat 120'!D255)),EDATE(AB5754,12),IF(ISNUMBER(SEARCH("6",'Procytrat 120'!D255)),EDATE(AB5754,6),IF(ISNUMBER(SEARCH("3",'Procytrat 120'!D255)),EDATE(AB5754,3),DATEVALUE('Procytrat 120'!D255))))),""))</f>
        <v/>
      </c>
      <c r="AM5754" t="str">
        <f t="shared" ca="1" si="563"/>
        <v/>
      </c>
    </row>
    <row r="5755" spans="27:39" x14ac:dyDescent="0.3">
      <c r="AA5755" t="str">
        <f>IF(COUNTA('Procytrat 120'!A256,'Procytrat 120'!B256,'Procytrat 120'!C256)&gt;0,"120","")</f>
        <v/>
      </c>
      <c r="AB5755" t="str">
        <f>IFERROR(IF(ISNUMBER('Procytrat 120'!A256),'Procytrat 120'!A256,DATEVALUE('Procytrat 120'!A256)),"")</f>
        <v/>
      </c>
      <c r="AC5755" t="str">
        <f>IF(AA5755="","",'Procytrat 120'!B256)</f>
        <v/>
      </c>
      <c r="AD5755" t="str">
        <f>IF(AA5755="","",IFERROR(1*'Procytrat 120'!C256,IFERROR(_xludf.NUMBERVALUE('Procytrat 120'!C256,".",","),IFERROR(_xludf.NUMBERVALUE('Procytrat 120'!C256,",","."),0))))</f>
        <v/>
      </c>
      <c r="AE5755" t="str">
        <f>IF(AA5755="","",'Procytrat 120'!K256)</f>
        <v/>
      </c>
      <c r="AF5755">
        <f t="shared" si="558"/>
        <v>0</v>
      </c>
      <c r="AG5755" t="str">
        <f t="shared" si="559"/>
        <v/>
      </c>
      <c r="AH5755" t="str">
        <f t="shared" si="560"/>
        <v/>
      </c>
      <c r="AI5755">
        <f t="shared" si="561"/>
        <v>0</v>
      </c>
      <c r="AJ5755">
        <f t="shared" si="562"/>
        <v>0</v>
      </c>
      <c r="AK5755">
        <v>0</v>
      </c>
      <c r="AL5755" t="str">
        <f>IF(AA5755="","",IFERROR(IF(ISNUMBER('Procytrat 120'!D256),'Procytrat 120'!D256,IF(ISNUMBER(SEARCH("12",'Procytrat 120'!D256)),EDATE(AB5755,12),IF(ISNUMBER(SEARCH("6",'Procytrat 120'!D256)),EDATE(AB5755,6),IF(ISNUMBER(SEARCH("3",'Procytrat 120'!D256)),EDATE(AB5755,3),DATEVALUE('Procytrat 120'!D256))))),""))</f>
        <v/>
      </c>
      <c r="AM5755" t="str">
        <f t="shared" ca="1" si="563"/>
        <v/>
      </c>
    </row>
    <row r="5756" spans="27:39" x14ac:dyDescent="0.3">
      <c r="AA5756" t="str">
        <f>IF(COUNTA('Procytrat 120'!A257,'Procytrat 120'!B257,'Procytrat 120'!C257)&gt;0,"120","")</f>
        <v/>
      </c>
      <c r="AB5756" t="str">
        <f>IFERROR(IF(ISNUMBER('Procytrat 120'!A257),'Procytrat 120'!A257,DATEVALUE('Procytrat 120'!A257)),"")</f>
        <v/>
      </c>
      <c r="AC5756" t="str">
        <f>IF(AA5756="","",'Procytrat 120'!B257)</f>
        <v/>
      </c>
      <c r="AD5756" t="str">
        <f>IF(AA5756="","",IFERROR(1*'Procytrat 120'!C257,IFERROR(_xludf.NUMBERVALUE('Procytrat 120'!C257,".",","),IFERROR(_xludf.NUMBERVALUE('Procytrat 120'!C257,",","."),0))))</f>
        <v/>
      </c>
      <c r="AE5756" t="str">
        <f>IF(AA5756="","",'Procytrat 120'!K257)</f>
        <v/>
      </c>
      <c r="AF5756">
        <f t="shared" si="558"/>
        <v>0</v>
      </c>
      <c r="AG5756" t="str">
        <f t="shared" si="559"/>
        <v/>
      </c>
      <c r="AH5756" t="str">
        <f t="shared" si="560"/>
        <v/>
      </c>
      <c r="AI5756">
        <f t="shared" si="561"/>
        <v>0</v>
      </c>
      <c r="AJ5756">
        <f t="shared" si="562"/>
        <v>0</v>
      </c>
      <c r="AK5756">
        <v>0</v>
      </c>
      <c r="AL5756" t="str">
        <f>IF(AA5756="","",IFERROR(IF(ISNUMBER('Procytrat 120'!D257),'Procytrat 120'!D257,IF(ISNUMBER(SEARCH("12",'Procytrat 120'!D257)),EDATE(AB5756,12),IF(ISNUMBER(SEARCH("6",'Procytrat 120'!D257)),EDATE(AB5756,6),IF(ISNUMBER(SEARCH("3",'Procytrat 120'!D257)),EDATE(AB5756,3),DATEVALUE('Procytrat 120'!D257))))),""))</f>
        <v/>
      </c>
      <c r="AM5756" t="str">
        <f t="shared" ca="1" si="563"/>
        <v/>
      </c>
    </row>
    <row r="5757" spans="27:39" x14ac:dyDescent="0.3">
      <c r="AA5757" t="str">
        <f>IF(COUNTA('Procytrat 120'!A258,'Procytrat 120'!B258,'Procytrat 120'!C258)&gt;0,"120","")</f>
        <v/>
      </c>
      <c r="AB5757" t="str">
        <f>IFERROR(IF(ISNUMBER('Procytrat 120'!A258),'Procytrat 120'!A258,DATEVALUE('Procytrat 120'!A258)),"")</f>
        <v/>
      </c>
      <c r="AC5757" t="str">
        <f>IF(AA5757="","",'Procytrat 120'!B258)</f>
        <v/>
      </c>
      <c r="AD5757" t="str">
        <f>IF(AA5757="","",IFERROR(1*'Procytrat 120'!C258,IFERROR(_xludf.NUMBERVALUE('Procytrat 120'!C258,".",","),IFERROR(_xludf.NUMBERVALUE('Procytrat 120'!C258,",","."),0))))</f>
        <v/>
      </c>
      <c r="AE5757" t="str">
        <f>IF(AA5757="","",'Procytrat 120'!K258)</f>
        <v/>
      </c>
      <c r="AF5757">
        <f t="shared" si="558"/>
        <v>0</v>
      </c>
      <c r="AG5757" t="str">
        <f t="shared" si="559"/>
        <v/>
      </c>
      <c r="AH5757" t="str">
        <f t="shared" si="560"/>
        <v/>
      </c>
      <c r="AI5757">
        <f t="shared" si="561"/>
        <v>0</v>
      </c>
      <c r="AJ5757">
        <f t="shared" si="562"/>
        <v>0</v>
      </c>
      <c r="AK5757">
        <v>0</v>
      </c>
      <c r="AL5757" t="str">
        <f>IF(AA5757="","",IFERROR(IF(ISNUMBER('Procytrat 120'!D258),'Procytrat 120'!D258,IF(ISNUMBER(SEARCH("12",'Procytrat 120'!D258)),EDATE(AB5757,12),IF(ISNUMBER(SEARCH("6",'Procytrat 120'!D258)),EDATE(AB5757,6),IF(ISNUMBER(SEARCH("3",'Procytrat 120'!D258)),EDATE(AB5757,3),DATEVALUE('Procytrat 120'!D258))))),""))</f>
        <v/>
      </c>
      <c r="AM5757" t="str">
        <f t="shared" ca="1" si="563"/>
        <v/>
      </c>
    </row>
    <row r="5758" spans="27:39" x14ac:dyDescent="0.3">
      <c r="AA5758" t="str">
        <f>IF(COUNTA('Procytrat 120'!A259,'Procytrat 120'!B259,'Procytrat 120'!C259)&gt;0,"120","")</f>
        <v/>
      </c>
      <c r="AB5758" t="str">
        <f>IFERROR(IF(ISNUMBER('Procytrat 120'!A259),'Procytrat 120'!A259,DATEVALUE('Procytrat 120'!A259)),"")</f>
        <v/>
      </c>
      <c r="AC5758" t="str">
        <f>IF(AA5758="","",'Procytrat 120'!B259)</f>
        <v/>
      </c>
      <c r="AD5758" t="str">
        <f>IF(AA5758="","",IFERROR(1*'Procytrat 120'!C259,IFERROR(_xludf.NUMBERVALUE('Procytrat 120'!C259,".",","),IFERROR(_xludf.NUMBERVALUE('Procytrat 120'!C259,",","."),0))))</f>
        <v/>
      </c>
      <c r="AE5758" t="str">
        <f>IF(AA5758="","",'Procytrat 120'!K259)</f>
        <v/>
      </c>
      <c r="AF5758">
        <f t="shared" si="558"/>
        <v>0</v>
      </c>
      <c r="AG5758" t="str">
        <f t="shared" si="559"/>
        <v/>
      </c>
      <c r="AH5758" t="str">
        <f t="shared" si="560"/>
        <v/>
      </c>
      <c r="AI5758">
        <f t="shared" si="561"/>
        <v>0</v>
      </c>
      <c r="AJ5758">
        <f t="shared" si="562"/>
        <v>0</v>
      </c>
      <c r="AK5758">
        <v>0</v>
      </c>
      <c r="AL5758" t="str">
        <f>IF(AA5758="","",IFERROR(IF(ISNUMBER('Procytrat 120'!D259),'Procytrat 120'!D259,IF(ISNUMBER(SEARCH("12",'Procytrat 120'!D259)),EDATE(AB5758,12),IF(ISNUMBER(SEARCH("6",'Procytrat 120'!D259)),EDATE(AB5758,6),IF(ISNUMBER(SEARCH("3",'Procytrat 120'!D259)),EDATE(AB5758,3),DATEVALUE('Procytrat 120'!D259))))),""))</f>
        <v/>
      </c>
      <c r="AM5758" t="str">
        <f t="shared" ca="1" si="563"/>
        <v/>
      </c>
    </row>
    <row r="5759" spans="27:39" x14ac:dyDescent="0.3">
      <c r="AA5759" t="str">
        <f>IF(COUNTA('Procytrat 120'!A260,'Procytrat 120'!B260,'Procytrat 120'!C260)&gt;0,"120","")</f>
        <v/>
      </c>
      <c r="AB5759" t="str">
        <f>IFERROR(IF(ISNUMBER('Procytrat 120'!A260),'Procytrat 120'!A260,DATEVALUE('Procytrat 120'!A260)),"")</f>
        <v/>
      </c>
      <c r="AC5759" t="str">
        <f>IF(AA5759="","",'Procytrat 120'!B260)</f>
        <v/>
      </c>
      <c r="AD5759" t="str">
        <f>IF(AA5759="","",IFERROR(1*'Procytrat 120'!C260,IFERROR(_xludf.NUMBERVALUE('Procytrat 120'!C260,".",","),IFERROR(_xludf.NUMBERVALUE('Procytrat 120'!C260,",","."),0))))</f>
        <v/>
      </c>
      <c r="AE5759" t="str">
        <f>IF(AA5759="","",'Procytrat 120'!K260)</f>
        <v/>
      </c>
      <c r="AF5759">
        <f t="shared" si="558"/>
        <v>0</v>
      </c>
      <c r="AG5759" t="str">
        <f t="shared" si="559"/>
        <v/>
      </c>
      <c r="AH5759" t="str">
        <f t="shared" si="560"/>
        <v/>
      </c>
      <c r="AI5759">
        <f t="shared" si="561"/>
        <v>0</v>
      </c>
      <c r="AJ5759">
        <f t="shared" si="562"/>
        <v>0</v>
      </c>
      <c r="AK5759">
        <v>0</v>
      </c>
      <c r="AL5759" t="str">
        <f>IF(AA5759="","",IFERROR(IF(ISNUMBER('Procytrat 120'!D260),'Procytrat 120'!D260,IF(ISNUMBER(SEARCH("12",'Procytrat 120'!D260)),EDATE(AB5759,12),IF(ISNUMBER(SEARCH("6",'Procytrat 120'!D260)),EDATE(AB5759,6),IF(ISNUMBER(SEARCH("3",'Procytrat 120'!D260)),EDATE(AB5759,3),DATEVALUE('Procytrat 120'!D260))))),""))</f>
        <v/>
      </c>
      <c r="AM5759" t="str">
        <f t="shared" ca="1" si="563"/>
        <v/>
      </c>
    </row>
    <row r="5760" spans="27:39" x14ac:dyDescent="0.3">
      <c r="AA5760" t="str">
        <f>IF(COUNTA('Procytrat 120'!A261,'Procytrat 120'!B261,'Procytrat 120'!C261)&gt;0,"120","")</f>
        <v/>
      </c>
      <c r="AB5760" t="str">
        <f>IFERROR(IF(ISNUMBER('Procytrat 120'!A261),'Procytrat 120'!A261,DATEVALUE('Procytrat 120'!A261)),"")</f>
        <v/>
      </c>
      <c r="AC5760" t="str">
        <f>IF(AA5760="","",'Procytrat 120'!B261)</f>
        <v/>
      </c>
      <c r="AD5760" t="str">
        <f>IF(AA5760="","",IFERROR(1*'Procytrat 120'!C261,IFERROR(_xludf.NUMBERVALUE('Procytrat 120'!C261,".",","),IFERROR(_xludf.NUMBERVALUE('Procytrat 120'!C261,",","."),0))))</f>
        <v/>
      </c>
      <c r="AE5760" t="str">
        <f>IF(AA5760="","",'Procytrat 120'!K261)</f>
        <v/>
      </c>
      <c r="AF5760">
        <f t="shared" si="558"/>
        <v>0</v>
      </c>
      <c r="AG5760" t="str">
        <f t="shared" si="559"/>
        <v/>
      </c>
      <c r="AH5760" t="str">
        <f t="shared" si="560"/>
        <v/>
      </c>
      <c r="AI5760">
        <f t="shared" si="561"/>
        <v>0</v>
      </c>
      <c r="AJ5760">
        <f t="shared" si="562"/>
        <v>0</v>
      </c>
      <c r="AK5760">
        <v>0</v>
      </c>
      <c r="AL5760" t="str">
        <f>IF(AA5760="","",IFERROR(IF(ISNUMBER('Procytrat 120'!D261),'Procytrat 120'!D261,IF(ISNUMBER(SEARCH("12",'Procytrat 120'!D261)),EDATE(AB5760,12),IF(ISNUMBER(SEARCH("6",'Procytrat 120'!D261)),EDATE(AB5760,6),IF(ISNUMBER(SEARCH("3",'Procytrat 120'!D261)),EDATE(AB5760,3),DATEVALUE('Procytrat 120'!D261))))),""))</f>
        <v/>
      </c>
      <c r="AM5760" t="str">
        <f t="shared" ca="1" si="563"/>
        <v/>
      </c>
    </row>
    <row r="5761" spans="27:39" x14ac:dyDescent="0.3">
      <c r="AA5761" t="str">
        <f>IF(COUNTA('Procytrat 120'!A262,'Procytrat 120'!B262,'Procytrat 120'!C262)&gt;0,"120","")</f>
        <v/>
      </c>
      <c r="AB5761" t="str">
        <f>IFERROR(IF(ISNUMBER('Procytrat 120'!A262),'Procytrat 120'!A262,DATEVALUE('Procytrat 120'!A262)),"")</f>
        <v/>
      </c>
      <c r="AC5761" t="str">
        <f>IF(AA5761="","",'Procytrat 120'!B262)</f>
        <v/>
      </c>
      <c r="AD5761" t="str">
        <f>IF(AA5761="","",IFERROR(1*'Procytrat 120'!C262,IFERROR(_xludf.NUMBERVALUE('Procytrat 120'!C262,".",","),IFERROR(_xludf.NUMBERVALUE('Procytrat 120'!C262,",","."),0))))</f>
        <v/>
      </c>
      <c r="AE5761" t="str">
        <f>IF(AA5761="","",'Procytrat 120'!K262)</f>
        <v/>
      </c>
      <c r="AF5761">
        <f t="shared" si="558"/>
        <v>0</v>
      </c>
      <c r="AG5761" t="str">
        <f t="shared" si="559"/>
        <v/>
      </c>
      <c r="AH5761" t="str">
        <f t="shared" si="560"/>
        <v/>
      </c>
      <c r="AI5761">
        <f t="shared" si="561"/>
        <v>0</v>
      </c>
      <c r="AJ5761">
        <f t="shared" si="562"/>
        <v>0</v>
      </c>
      <c r="AK5761">
        <v>0</v>
      </c>
      <c r="AL5761" t="str">
        <f>IF(AA5761="","",IFERROR(IF(ISNUMBER('Procytrat 120'!D262),'Procytrat 120'!D262,IF(ISNUMBER(SEARCH("12",'Procytrat 120'!D262)),EDATE(AB5761,12),IF(ISNUMBER(SEARCH("6",'Procytrat 120'!D262)),EDATE(AB5761,6),IF(ISNUMBER(SEARCH("3",'Procytrat 120'!D262)),EDATE(AB5761,3),DATEVALUE('Procytrat 120'!D262))))),""))</f>
        <v/>
      </c>
      <c r="AM5761" t="str">
        <f t="shared" ca="1" si="563"/>
        <v/>
      </c>
    </row>
    <row r="5762" spans="27:39" x14ac:dyDescent="0.3">
      <c r="AA5762" t="str">
        <f>IF(COUNTA('Procytrat 120'!A263,'Procytrat 120'!B263,'Procytrat 120'!C263)&gt;0,"120","")</f>
        <v/>
      </c>
      <c r="AB5762" t="str">
        <f>IFERROR(IF(ISNUMBER('Procytrat 120'!A263),'Procytrat 120'!A263,DATEVALUE('Procytrat 120'!A263)),"")</f>
        <v/>
      </c>
      <c r="AC5762" t="str">
        <f>IF(AA5762="","",'Procytrat 120'!B263)</f>
        <v/>
      </c>
      <c r="AD5762" t="str">
        <f>IF(AA5762="","",IFERROR(1*'Procytrat 120'!C263,IFERROR(_xludf.NUMBERVALUE('Procytrat 120'!C263,".",","),IFERROR(_xludf.NUMBERVALUE('Procytrat 120'!C263,",","."),0))))</f>
        <v/>
      </c>
      <c r="AE5762" t="str">
        <f>IF(AA5762="","",'Procytrat 120'!K263)</f>
        <v/>
      </c>
      <c r="AF5762">
        <f t="shared" ref="AF5762:AF5825" si="564">IF(AA5762="",0,--ISNUMBER(SEARCH("aprovado",AE5762)))</f>
        <v>0</v>
      </c>
      <c r="AG5762" t="str">
        <f t="shared" ref="AG5762:AG5825" si="565">IF(AB5762="","",YEAR(AB5762))</f>
        <v/>
      </c>
      <c r="AH5762" t="str">
        <f t="shared" ref="AH5762:AH5825" si="566">IF(AB5762="","",MONTH(AB5762))</f>
        <v/>
      </c>
      <c r="AI5762">
        <f t="shared" ref="AI5762:AI5825" si="567">IF(AB5762="",0,AB5762+ROW()/1000000)</f>
        <v>0</v>
      </c>
      <c r="AJ5762">
        <f t="shared" ref="AJ5762:AJ5825" si="568">--(AA5762&lt;&gt;"")</f>
        <v>0</v>
      </c>
      <c r="AK5762">
        <v>0</v>
      </c>
      <c r="AL5762" t="str">
        <f>IF(AA5762="","",IFERROR(IF(ISNUMBER('Procytrat 120'!D263),'Procytrat 120'!D263,IF(ISNUMBER(SEARCH("12",'Procytrat 120'!D263)),EDATE(AB5762,12),IF(ISNUMBER(SEARCH("6",'Procytrat 120'!D263)),EDATE(AB5762,6),IF(ISNUMBER(SEARCH("3",'Procytrat 120'!D263)),EDATE(AB5762,3),DATEVALUE('Procytrat 120'!D263))))),""))</f>
        <v/>
      </c>
      <c r="AM5762" t="str">
        <f t="shared" ref="AM5762:AM5825" ca="1" si="569">IF(AND(AJ5762=1,AL5762&lt;&gt;"",AL5762&gt;=TODAY(),AG5762=$W$3),AL5762+ROW()/1000000,"")</f>
        <v/>
      </c>
    </row>
    <row r="5763" spans="27:39" x14ac:dyDescent="0.3">
      <c r="AA5763" t="str">
        <f>IF(COUNTA('Procytrat 120'!A264,'Procytrat 120'!B264,'Procytrat 120'!C264)&gt;0,"120","")</f>
        <v/>
      </c>
      <c r="AB5763" t="str">
        <f>IFERROR(IF(ISNUMBER('Procytrat 120'!A264),'Procytrat 120'!A264,DATEVALUE('Procytrat 120'!A264)),"")</f>
        <v/>
      </c>
      <c r="AC5763" t="str">
        <f>IF(AA5763="","",'Procytrat 120'!B264)</f>
        <v/>
      </c>
      <c r="AD5763" t="str">
        <f>IF(AA5763="","",IFERROR(1*'Procytrat 120'!C264,IFERROR(_xludf.NUMBERVALUE('Procytrat 120'!C264,".",","),IFERROR(_xludf.NUMBERVALUE('Procytrat 120'!C264,",","."),0))))</f>
        <v/>
      </c>
      <c r="AE5763" t="str">
        <f>IF(AA5763="","",'Procytrat 120'!K264)</f>
        <v/>
      </c>
      <c r="AF5763">
        <f t="shared" si="564"/>
        <v>0</v>
      </c>
      <c r="AG5763" t="str">
        <f t="shared" si="565"/>
        <v/>
      </c>
      <c r="AH5763" t="str">
        <f t="shared" si="566"/>
        <v/>
      </c>
      <c r="AI5763">
        <f t="shared" si="567"/>
        <v>0</v>
      </c>
      <c r="AJ5763">
        <f t="shared" si="568"/>
        <v>0</v>
      </c>
      <c r="AK5763">
        <v>0</v>
      </c>
      <c r="AL5763" t="str">
        <f>IF(AA5763="","",IFERROR(IF(ISNUMBER('Procytrat 120'!D264),'Procytrat 120'!D264,IF(ISNUMBER(SEARCH("12",'Procytrat 120'!D264)),EDATE(AB5763,12),IF(ISNUMBER(SEARCH("6",'Procytrat 120'!D264)),EDATE(AB5763,6),IF(ISNUMBER(SEARCH("3",'Procytrat 120'!D264)),EDATE(AB5763,3),DATEVALUE('Procytrat 120'!D264))))),""))</f>
        <v/>
      </c>
      <c r="AM5763" t="str">
        <f t="shared" ca="1" si="569"/>
        <v/>
      </c>
    </row>
    <row r="5764" spans="27:39" x14ac:dyDescent="0.3">
      <c r="AA5764" t="str">
        <f>IF(COUNTA('Procytrat 120'!A265,'Procytrat 120'!B265,'Procytrat 120'!C265)&gt;0,"120","")</f>
        <v/>
      </c>
      <c r="AB5764" t="str">
        <f>IFERROR(IF(ISNUMBER('Procytrat 120'!A265),'Procytrat 120'!A265,DATEVALUE('Procytrat 120'!A265)),"")</f>
        <v/>
      </c>
      <c r="AC5764" t="str">
        <f>IF(AA5764="","",'Procytrat 120'!B265)</f>
        <v/>
      </c>
      <c r="AD5764" t="str">
        <f>IF(AA5764="","",IFERROR(1*'Procytrat 120'!C265,IFERROR(_xludf.NUMBERVALUE('Procytrat 120'!C265,".",","),IFERROR(_xludf.NUMBERVALUE('Procytrat 120'!C265,",","."),0))))</f>
        <v/>
      </c>
      <c r="AE5764" t="str">
        <f>IF(AA5764="","",'Procytrat 120'!K265)</f>
        <v/>
      </c>
      <c r="AF5764">
        <f t="shared" si="564"/>
        <v>0</v>
      </c>
      <c r="AG5764" t="str">
        <f t="shared" si="565"/>
        <v/>
      </c>
      <c r="AH5764" t="str">
        <f t="shared" si="566"/>
        <v/>
      </c>
      <c r="AI5764">
        <f t="shared" si="567"/>
        <v>0</v>
      </c>
      <c r="AJ5764">
        <f t="shared" si="568"/>
        <v>0</v>
      </c>
      <c r="AK5764">
        <v>0</v>
      </c>
      <c r="AL5764" t="str">
        <f>IF(AA5764="","",IFERROR(IF(ISNUMBER('Procytrat 120'!D265),'Procytrat 120'!D265,IF(ISNUMBER(SEARCH("12",'Procytrat 120'!D265)),EDATE(AB5764,12),IF(ISNUMBER(SEARCH("6",'Procytrat 120'!D265)),EDATE(AB5764,6),IF(ISNUMBER(SEARCH("3",'Procytrat 120'!D265)),EDATE(AB5764,3),DATEVALUE('Procytrat 120'!D265))))),""))</f>
        <v/>
      </c>
      <c r="AM5764" t="str">
        <f t="shared" ca="1" si="569"/>
        <v/>
      </c>
    </row>
    <row r="5765" spans="27:39" x14ac:dyDescent="0.3">
      <c r="AA5765" t="str">
        <f>IF(COUNTA('Procytrat 120'!A266,'Procytrat 120'!B266,'Procytrat 120'!C266)&gt;0,"120","")</f>
        <v/>
      </c>
      <c r="AB5765" t="str">
        <f>IFERROR(IF(ISNUMBER('Procytrat 120'!A266),'Procytrat 120'!A266,DATEVALUE('Procytrat 120'!A266)),"")</f>
        <v/>
      </c>
      <c r="AC5765" t="str">
        <f>IF(AA5765="","",'Procytrat 120'!B266)</f>
        <v/>
      </c>
      <c r="AD5765" t="str">
        <f>IF(AA5765="","",IFERROR(1*'Procytrat 120'!C266,IFERROR(_xludf.NUMBERVALUE('Procytrat 120'!C266,".",","),IFERROR(_xludf.NUMBERVALUE('Procytrat 120'!C266,",","."),0))))</f>
        <v/>
      </c>
      <c r="AE5765" t="str">
        <f>IF(AA5765="","",'Procytrat 120'!K266)</f>
        <v/>
      </c>
      <c r="AF5765">
        <f t="shared" si="564"/>
        <v>0</v>
      </c>
      <c r="AG5765" t="str">
        <f t="shared" si="565"/>
        <v/>
      </c>
      <c r="AH5765" t="str">
        <f t="shared" si="566"/>
        <v/>
      </c>
      <c r="AI5765">
        <f t="shared" si="567"/>
        <v>0</v>
      </c>
      <c r="AJ5765">
        <f t="shared" si="568"/>
        <v>0</v>
      </c>
      <c r="AK5765">
        <v>0</v>
      </c>
      <c r="AL5765" t="str">
        <f>IF(AA5765="","",IFERROR(IF(ISNUMBER('Procytrat 120'!D266),'Procytrat 120'!D266,IF(ISNUMBER(SEARCH("12",'Procytrat 120'!D266)),EDATE(AB5765,12),IF(ISNUMBER(SEARCH("6",'Procytrat 120'!D266)),EDATE(AB5765,6),IF(ISNUMBER(SEARCH("3",'Procytrat 120'!D266)),EDATE(AB5765,3),DATEVALUE('Procytrat 120'!D266))))),""))</f>
        <v/>
      </c>
      <c r="AM5765" t="str">
        <f t="shared" ca="1" si="569"/>
        <v/>
      </c>
    </row>
    <row r="5766" spans="27:39" x14ac:dyDescent="0.3">
      <c r="AA5766" t="str">
        <f>IF(COUNTA('Procytrat 120'!A267,'Procytrat 120'!B267,'Procytrat 120'!C267)&gt;0,"120","")</f>
        <v/>
      </c>
      <c r="AB5766" t="str">
        <f>IFERROR(IF(ISNUMBER('Procytrat 120'!A267),'Procytrat 120'!A267,DATEVALUE('Procytrat 120'!A267)),"")</f>
        <v/>
      </c>
      <c r="AC5766" t="str">
        <f>IF(AA5766="","",'Procytrat 120'!B267)</f>
        <v/>
      </c>
      <c r="AD5766" t="str">
        <f>IF(AA5766="","",IFERROR(1*'Procytrat 120'!C267,IFERROR(_xludf.NUMBERVALUE('Procytrat 120'!C267,".",","),IFERROR(_xludf.NUMBERVALUE('Procytrat 120'!C267,",","."),0))))</f>
        <v/>
      </c>
      <c r="AE5766" t="str">
        <f>IF(AA5766="","",'Procytrat 120'!K267)</f>
        <v/>
      </c>
      <c r="AF5766">
        <f t="shared" si="564"/>
        <v>0</v>
      </c>
      <c r="AG5766" t="str">
        <f t="shared" si="565"/>
        <v/>
      </c>
      <c r="AH5766" t="str">
        <f t="shared" si="566"/>
        <v/>
      </c>
      <c r="AI5766">
        <f t="shared" si="567"/>
        <v>0</v>
      </c>
      <c r="AJ5766">
        <f t="shared" si="568"/>
        <v>0</v>
      </c>
      <c r="AK5766">
        <v>0</v>
      </c>
      <c r="AL5766" t="str">
        <f>IF(AA5766="","",IFERROR(IF(ISNUMBER('Procytrat 120'!D267),'Procytrat 120'!D267,IF(ISNUMBER(SEARCH("12",'Procytrat 120'!D267)),EDATE(AB5766,12),IF(ISNUMBER(SEARCH("6",'Procytrat 120'!D267)),EDATE(AB5766,6),IF(ISNUMBER(SEARCH("3",'Procytrat 120'!D267)),EDATE(AB5766,3),DATEVALUE('Procytrat 120'!D267))))),""))</f>
        <v/>
      </c>
      <c r="AM5766" t="str">
        <f t="shared" ca="1" si="569"/>
        <v/>
      </c>
    </row>
    <row r="5767" spans="27:39" x14ac:dyDescent="0.3">
      <c r="AA5767" t="str">
        <f>IF(COUNTA('Procytrat 120'!A268,'Procytrat 120'!B268,'Procytrat 120'!C268)&gt;0,"120","")</f>
        <v/>
      </c>
      <c r="AB5767" t="str">
        <f>IFERROR(IF(ISNUMBER('Procytrat 120'!A268),'Procytrat 120'!A268,DATEVALUE('Procytrat 120'!A268)),"")</f>
        <v/>
      </c>
      <c r="AC5767" t="str">
        <f>IF(AA5767="","",'Procytrat 120'!B268)</f>
        <v/>
      </c>
      <c r="AD5767" t="str">
        <f>IF(AA5767="","",IFERROR(1*'Procytrat 120'!C268,IFERROR(_xludf.NUMBERVALUE('Procytrat 120'!C268,".",","),IFERROR(_xludf.NUMBERVALUE('Procytrat 120'!C268,",","."),0))))</f>
        <v/>
      </c>
      <c r="AE5767" t="str">
        <f>IF(AA5767="","",'Procytrat 120'!K268)</f>
        <v/>
      </c>
      <c r="AF5767">
        <f t="shared" si="564"/>
        <v>0</v>
      </c>
      <c r="AG5767" t="str">
        <f t="shared" si="565"/>
        <v/>
      </c>
      <c r="AH5767" t="str">
        <f t="shared" si="566"/>
        <v/>
      </c>
      <c r="AI5767">
        <f t="shared" si="567"/>
        <v>0</v>
      </c>
      <c r="AJ5767">
        <f t="shared" si="568"/>
        <v>0</v>
      </c>
      <c r="AK5767">
        <v>0</v>
      </c>
      <c r="AL5767" t="str">
        <f>IF(AA5767="","",IFERROR(IF(ISNUMBER('Procytrat 120'!D268),'Procytrat 120'!D268,IF(ISNUMBER(SEARCH("12",'Procytrat 120'!D268)),EDATE(AB5767,12),IF(ISNUMBER(SEARCH("6",'Procytrat 120'!D268)),EDATE(AB5767,6),IF(ISNUMBER(SEARCH("3",'Procytrat 120'!D268)),EDATE(AB5767,3),DATEVALUE('Procytrat 120'!D268))))),""))</f>
        <v/>
      </c>
      <c r="AM5767" t="str">
        <f t="shared" ca="1" si="569"/>
        <v/>
      </c>
    </row>
    <row r="5768" spans="27:39" x14ac:dyDescent="0.3">
      <c r="AA5768" t="str">
        <f>IF(COUNTA('Procytrat 120'!A269,'Procytrat 120'!B269,'Procytrat 120'!C269)&gt;0,"120","")</f>
        <v/>
      </c>
      <c r="AB5768" t="str">
        <f>IFERROR(IF(ISNUMBER('Procytrat 120'!A269),'Procytrat 120'!A269,DATEVALUE('Procytrat 120'!A269)),"")</f>
        <v/>
      </c>
      <c r="AC5768" t="str">
        <f>IF(AA5768="","",'Procytrat 120'!B269)</f>
        <v/>
      </c>
      <c r="AD5768" t="str">
        <f>IF(AA5768="","",IFERROR(1*'Procytrat 120'!C269,IFERROR(_xludf.NUMBERVALUE('Procytrat 120'!C269,".",","),IFERROR(_xludf.NUMBERVALUE('Procytrat 120'!C269,",","."),0))))</f>
        <v/>
      </c>
      <c r="AE5768" t="str">
        <f>IF(AA5768="","",'Procytrat 120'!K269)</f>
        <v/>
      </c>
      <c r="AF5768">
        <f t="shared" si="564"/>
        <v>0</v>
      </c>
      <c r="AG5768" t="str">
        <f t="shared" si="565"/>
        <v/>
      </c>
      <c r="AH5768" t="str">
        <f t="shared" si="566"/>
        <v/>
      </c>
      <c r="AI5768">
        <f t="shared" si="567"/>
        <v>0</v>
      </c>
      <c r="AJ5768">
        <f t="shared" si="568"/>
        <v>0</v>
      </c>
      <c r="AK5768">
        <v>0</v>
      </c>
      <c r="AL5768" t="str">
        <f>IF(AA5768="","",IFERROR(IF(ISNUMBER('Procytrat 120'!D269),'Procytrat 120'!D269,IF(ISNUMBER(SEARCH("12",'Procytrat 120'!D269)),EDATE(AB5768,12),IF(ISNUMBER(SEARCH("6",'Procytrat 120'!D269)),EDATE(AB5768,6),IF(ISNUMBER(SEARCH("3",'Procytrat 120'!D269)),EDATE(AB5768,3),DATEVALUE('Procytrat 120'!D269))))),""))</f>
        <v/>
      </c>
      <c r="AM5768" t="str">
        <f t="shared" ca="1" si="569"/>
        <v/>
      </c>
    </row>
    <row r="5769" spans="27:39" x14ac:dyDescent="0.3">
      <c r="AA5769" t="str">
        <f>IF(COUNTA('Procytrat 120'!A270,'Procytrat 120'!B270,'Procytrat 120'!C270)&gt;0,"120","")</f>
        <v/>
      </c>
      <c r="AB5769" t="str">
        <f>IFERROR(IF(ISNUMBER('Procytrat 120'!A270),'Procytrat 120'!A270,DATEVALUE('Procytrat 120'!A270)),"")</f>
        <v/>
      </c>
      <c r="AC5769" t="str">
        <f>IF(AA5769="","",'Procytrat 120'!B270)</f>
        <v/>
      </c>
      <c r="AD5769" t="str">
        <f>IF(AA5769="","",IFERROR(1*'Procytrat 120'!C270,IFERROR(_xludf.NUMBERVALUE('Procytrat 120'!C270,".",","),IFERROR(_xludf.NUMBERVALUE('Procytrat 120'!C270,",","."),0))))</f>
        <v/>
      </c>
      <c r="AE5769" t="str">
        <f>IF(AA5769="","",'Procytrat 120'!K270)</f>
        <v/>
      </c>
      <c r="AF5769">
        <f t="shared" si="564"/>
        <v>0</v>
      </c>
      <c r="AG5769" t="str">
        <f t="shared" si="565"/>
        <v/>
      </c>
      <c r="AH5769" t="str">
        <f t="shared" si="566"/>
        <v/>
      </c>
      <c r="AI5769">
        <f t="shared" si="567"/>
        <v>0</v>
      </c>
      <c r="AJ5769">
        <f t="shared" si="568"/>
        <v>0</v>
      </c>
      <c r="AK5769">
        <v>0</v>
      </c>
      <c r="AL5769" t="str">
        <f>IF(AA5769="","",IFERROR(IF(ISNUMBER('Procytrat 120'!D270),'Procytrat 120'!D270,IF(ISNUMBER(SEARCH("12",'Procytrat 120'!D270)),EDATE(AB5769,12),IF(ISNUMBER(SEARCH("6",'Procytrat 120'!D270)),EDATE(AB5769,6),IF(ISNUMBER(SEARCH("3",'Procytrat 120'!D270)),EDATE(AB5769,3),DATEVALUE('Procytrat 120'!D270))))),""))</f>
        <v/>
      </c>
      <c r="AM5769" t="str">
        <f t="shared" ca="1" si="569"/>
        <v/>
      </c>
    </row>
    <row r="5770" spans="27:39" x14ac:dyDescent="0.3">
      <c r="AA5770" t="str">
        <f>IF(COUNTA('Procytrat 120'!A271,'Procytrat 120'!B271,'Procytrat 120'!C271)&gt;0,"120","")</f>
        <v/>
      </c>
      <c r="AB5770" t="str">
        <f>IFERROR(IF(ISNUMBER('Procytrat 120'!A271),'Procytrat 120'!A271,DATEVALUE('Procytrat 120'!A271)),"")</f>
        <v/>
      </c>
      <c r="AC5770" t="str">
        <f>IF(AA5770="","",'Procytrat 120'!B271)</f>
        <v/>
      </c>
      <c r="AD5770" t="str">
        <f>IF(AA5770="","",IFERROR(1*'Procytrat 120'!C271,IFERROR(_xludf.NUMBERVALUE('Procytrat 120'!C271,".",","),IFERROR(_xludf.NUMBERVALUE('Procytrat 120'!C271,",","."),0))))</f>
        <v/>
      </c>
      <c r="AE5770" t="str">
        <f>IF(AA5770="","",'Procytrat 120'!K271)</f>
        <v/>
      </c>
      <c r="AF5770">
        <f t="shared" si="564"/>
        <v>0</v>
      </c>
      <c r="AG5770" t="str">
        <f t="shared" si="565"/>
        <v/>
      </c>
      <c r="AH5770" t="str">
        <f t="shared" si="566"/>
        <v/>
      </c>
      <c r="AI5770">
        <f t="shared" si="567"/>
        <v>0</v>
      </c>
      <c r="AJ5770">
        <f t="shared" si="568"/>
        <v>0</v>
      </c>
      <c r="AK5770">
        <v>0</v>
      </c>
      <c r="AL5770" t="str">
        <f>IF(AA5770="","",IFERROR(IF(ISNUMBER('Procytrat 120'!D271),'Procytrat 120'!D271,IF(ISNUMBER(SEARCH("12",'Procytrat 120'!D271)),EDATE(AB5770,12),IF(ISNUMBER(SEARCH("6",'Procytrat 120'!D271)),EDATE(AB5770,6),IF(ISNUMBER(SEARCH("3",'Procytrat 120'!D271)),EDATE(AB5770,3),DATEVALUE('Procytrat 120'!D271))))),""))</f>
        <v/>
      </c>
      <c r="AM5770" t="str">
        <f t="shared" ca="1" si="569"/>
        <v/>
      </c>
    </row>
    <row r="5771" spans="27:39" x14ac:dyDescent="0.3">
      <c r="AA5771" t="str">
        <f>IF(COUNTA('Procytrat 120'!A272,'Procytrat 120'!B272,'Procytrat 120'!C272)&gt;0,"120","")</f>
        <v/>
      </c>
      <c r="AB5771" t="str">
        <f>IFERROR(IF(ISNUMBER('Procytrat 120'!A272),'Procytrat 120'!A272,DATEVALUE('Procytrat 120'!A272)),"")</f>
        <v/>
      </c>
      <c r="AC5771" t="str">
        <f>IF(AA5771="","",'Procytrat 120'!B272)</f>
        <v/>
      </c>
      <c r="AD5771" t="str">
        <f>IF(AA5771="","",IFERROR(1*'Procytrat 120'!C272,IFERROR(_xludf.NUMBERVALUE('Procytrat 120'!C272,".",","),IFERROR(_xludf.NUMBERVALUE('Procytrat 120'!C272,",","."),0))))</f>
        <v/>
      </c>
      <c r="AE5771" t="str">
        <f>IF(AA5771="","",'Procytrat 120'!K272)</f>
        <v/>
      </c>
      <c r="AF5771">
        <f t="shared" si="564"/>
        <v>0</v>
      </c>
      <c r="AG5771" t="str">
        <f t="shared" si="565"/>
        <v/>
      </c>
      <c r="AH5771" t="str">
        <f t="shared" si="566"/>
        <v/>
      </c>
      <c r="AI5771">
        <f t="shared" si="567"/>
        <v>0</v>
      </c>
      <c r="AJ5771">
        <f t="shared" si="568"/>
        <v>0</v>
      </c>
      <c r="AK5771">
        <v>0</v>
      </c>
      <c r="AL5771" t="str">
        <f>IF(AA5771="","",IFERROR(IF(ISNUMBER('Procytrat 120'!D272),'Procytrat 120'!D272,IF(ISNUMBER(SEARCH("12",'Procytrat 120'!D272)),EDATE(AB5771,12),IF(ISNUMBER(SEARCH("6",'Procytrat 120'!D272)),EDATE(AB5771,6),IF(ISNUMBER(SEARCH("3",'Procytrat 120'!D272)),EDATE(AB5771,3),DATEVALUE('Procytrat 120'!D272))))),""))</f>
        <v/>
      </c>
      <c r="AM5771" t="str">
        <f t="shared" ca="1" si="569"/>
        <v/>
      </c>
    </row>
    <row r="5772" spans="27:39" x14ac:dyDescent="0.3">
      <c r="AA5772" t="str">
        <f>IF(COUNTA('Procytrat 120'!A273,'Procytrat 120'!B273,'Procytrat 120'!C273)&gt;0,"120","")</f>
        <v/>
      </c>
      <c r="AB5772" t="str">
        <f>IFERROR(IF(ISNUMBER('Procytrat 120'!A273),'Procytrat 120'!A273,DATEVALUE('Procytrat 120'!A273)),"")</f>
        <v/>
      </c>
      <c r="AC5772" t="str">
        <f>IF(AA5772="","",'Procytrat 120'!B273)</f>
        <v/>
      </c>
      <c r="AD5772" t="str">
        <f>IF(AA5772="","",IFERROR(1*'Procytrat 120'!C273,IFERROR(_xludf.NUMBERVALUE('Procytrat 120'!C273,".",","),IFERROR(_xludf.NUMBERVALUE('Procytrat 120'!C273,",","."),0))))</f>
        <v/>
      </c>
      <c r="AE5772" t="str">
        <f>IF(AA5772="","",'Procytrat 120'!K273)</f>
        <v/>
      </c>
      <c r="AF5772">
        <f t="shared" si="564"/>
        <v>0</v>
      </c>
      <c r="AG5772" t="str">
        <f t="shared" si="565"/>
        <v/>
      </c>
      <c r="AH5772" t="str">
        <f t="shared" si="566"/>
        <v/>
      </c>
      <c r="AI5772">
        <f t="shared" si="567"/>
        <v>0</v>
      </c>
      <c r="AJ5772">
        <f t="shared" si="568"/>
        <v>0</v>
      </c>
      <c r="AK5772">
        <v>0</v>
      </c>
      <c r="AL5772" t="str">
        <f>IF(AA5772="","",IFERROR(IF(ISNUMBER('Procytrat 120'!D273),'Procytrat 120'!D273,IF(ISNUMBER(SEARCH("12",'Procytrat 120'!D273)),EDATE(AB5772,12),IF(ISNUMBER(SEARCH("6",'Procytrat 120'!D273)),EDATE(AB5772,6),IF(ISNUMBER(SEARCH("3",'Procytrat 120'!D273)),EDATE(AB5772,3),DATEVALUE('Procytrat 120'!D273))))),""))</f>
        <v/>
      </c>
      <c r="AM5772" t="str">
        <f t="shared" ca="1" si="569"/>
        <v/>
      </c>
    </row>
    <row r="5773" spans="27:39" x14ac:dyDescent="0.3">
      <c r="AA5773" t="str">
        <f>IF(COUNTA('Procytrat 120'!A274,'Procytrat 120'!B274,'Procytrat 120'!C274)&gt;0,"120","")</f>
        <v/>
      </c>
      <c r="AB5773" t="str">
        <f>IFERROR(IF(ISNUMBER('Procytrat 120'!A274),'Procytrat 120'!A274,DATEVALUE('Procytrat 120'!A274)),"")</f>
        <v/>
      </c>
      <c r="AC5773" t="str">
        <f>IF(AA5773="","",'Procytrat 120'!B274)</f>
        <v/>
      </c>
      <c r="AD5773" t="str">
        <f>IF(AA5773="","",IFERROR(1*'Procytrat 120'!C274,IFERROR(_xludf.NUMBERVALUE('Procytrat 120'!C274,".",","),IFERROR(_xludf.NUMBERVALUE('Procytrat 120'!C274,",","."),0))))</f>
        <v/>
      </c>
      <c r="AE5773" t="str">
        <f>IF(AA5773="","",'Procytrat 120'!K274)</f>
        <v/>
      </c>
      <c r="AF5773">
        <f t="shared" si="564"/>
        <v>0</v>
      </c>
      <c r="AG5773" t="str">
        <f t="shared" si="565"/>
        <v/>
      </c>
      <c r="AH5773" t="str">
        <f t="shared" si="566"/>
        <v/>
      </c>
      <c r="AI5773">
        <f t="shared" si="567"/>
        <v>0</v>
      </c>
      <c r="AJ5773">
        <f t="shared" si="568"/>
        <v>0</v>
      </c>
      <c r="AK5773">
        <v>0</v>
      </c>
      <c r="AL5773" t="str">
        <f>IF(AA5773="","",IFERROR(IF(ISNUMBER('Procytrat 120'!D274),'Procytrat 120'!D274,IF(ISNUMBER(SEARCH("12",'Procytrat 120'!D274)),EDATE(AB5773,12),IF(ISNUMBER(SEARCH("6",'Procytrat 120'!D274)),EDATE(AB5773,6),IF(ISNUMBER(SEARCH("3",'Procytrat 120'!D274)),EDATE(AB5773,3),DATEVALUE('Procytrat 120'!D274))))),""))</f>
        <v/>
      </c>
      <c r="AM5773" t="str">
        <f t="shared" ca="1" si="569"/>
        <v/>
      </c>
    </row>
    <row r="5774" spans="27:39" x14ac:dyDescent="0.3">
      <c r="AA5774" t="str">
        <f>IF(COUNTA('Procytrat 120'!A275,'Procytrat 120'!B275,'Procytrat 120'!C275)&gt;0,"120","")</f>
        <v/>
      </c>
      <c r="AB5774" t="str">
        <f>IFERROR(IF(ISNUMBER('Procytrat 120'!A275),'Procytrat 120'!A275,DATEVALUE('Procytrat 120'!A275)),"")</f>
        <v/>
      </c>
      <c r="AC5774" t="str">
        <f>IF(AA5774="","",'Procytrat 120'!B275)</f>
        <v/>
      </c>
      <c r="AD5774" t="str">
        <f>IF(AA5774="","",IFERROR(1*'Procytrat 120'!C275,IFERROR(_xludf.NUMBERVALUE('Procytrat 120'!C275,".",","),IFERROR(_xludf.NUMBERVALUE('Procytrat 120'!C275,",","."),0))))</f>
        <v/>
      </c>
      <c r="AE5774" t="str">
        <f>IF(AA5774="","",'Procytrat 120'!K275)</f>
        <v/>
      </c>
      <c r="AF5774">
        <f t="shared" si="564"/>
        <v>0</v>
      </c>
      <c r="AG5774" t="str">
        <f t="shared" si="565"/>
        <v/>
      </c>
      <c r="AH5774" t="str">
        <f t="shared" si="566"/>
        <v/>
      </c>
      <c r="AI5774">
        <f t="shared" si="567"/>
        <v>0</v>
      </c>
      <c r="AJ5774">
        <f t="shared" si="568"/>
        <v>0</v>
      </c>
      <c r="AK5774">
        <v>0</v>
      </c>
      <c r="AL5774" t="str">
        <f>IF(AA5774="","",IFERROR(IF(ISNUMBER('Procytrat 120'!D275),'Procytrat 120'!D275,IF(ISNUMBER(SEARCH("12",'Procytrat 120'!D275)),EDATE(AB5774,12),IF(ISNUMBER(SEARCH("6",'Procytrat 120'!D275)),EDATE(AB5774,6),IF(ISNUMBER(SEARCH("3",'Procytrat 120'!D275)),EDATE(AB5774,3),DATEVALUE('Procytrat 120'!D275))))),""))</f>
        <v/>
      </c>
      <c r="AM5774" t="str">
        <f t="shared" ca="1" si="569"/>
        <v/>
      </c>
    </row>
    <row r="5775" spans="27:39" x14ac:dyDescent="0.3">
      <c r="AA5775" t="str">
        <f>IF(COUNTA('Procytrat 120'!A276,'Procytrat 120'!B276,'Procytrat 120'!C276)&gt;0,"120","")</f>
        <v/>
      </c>
      <c r="AB5775" t="str">
        <f>IFERROR(IF(ISNUMBER('Procytrat 120'!A276),'Procytrat 120'!A276,DATEVALUE('Procytrat 120'!A276)),"")</f>
        <v/>
      </c>
      <c r="AC5775" t="str">
        <f>IF(AA5775="","",'Procytrat 120'!B276)</f>
        <v/>
      </c>
      <c r="AD5775" t="str">
        <f>IF(AA5775="","",IFERROR(1*'Procytrat 120'!C276,IFERROR(_xludf.NUMBERVALUE('Procytrat 120'!C276,".",","),IFERROR(_xludf.NUMBERVALUE('Procytrat 120'!C276,",","."),0))))</f>
        <v/>
      </c>
      <c r="AE5775" t="str">
        <f>IF(AA5775="","",'Procytrat 120'!K276)</f>
        <v/>
      </c>
      <c r="AF5775">
        <f t="shared" si="564"/>
        <v>0</v>
      </c>
      <c r="AG5775" t="str">
        <f t="shared" si="565"/>
        <v/>
      </c>
      <c r="AH5775" t="str">
        <f t="shared" si="566"/>
        <v/>
      </c>
      <c r="AI5775">
        <f t="shared" si="567"/>
        <v>0</v>
      </c>
      <c r="AJ5775">
        <f t="shared" si="568"/>
        <v>0</v>
      </c>
      <c r="AK5775">
        <v>0</v>
      </c>
      <c r="AL5775" t="str">
        <f>IF(AA5775="","",IFERROR(IF(ISNUMBER('Procytrat 120'!D276),'Procytrat 120'!D276,IF(ISNUMBER(SEARCH("12",'Procytrat 120'!D276)),EDATE(AB5775,12),IF(ISNUMBER(SEARCH("6",'Procytrat 120'!D276)),EDATE(AB5775,6),IF(ISNUMBER(SEARCH("3",'Procytrat 120'!D276)),EDATE(AB5775,3),DATEVALUE('Procytrat 120'!D276))))),""))</f>
        <v/>
      </c>
      <c r="AM5775" t="str">
        <f t="shared" ca="1" si="569"/>
        <v/>
      </c>
    </row>
    <row r="5776" spans="27:39" x14ac:dyDescent="0.3">
      <c r="AA5776" t="str">
        <f>IF(COUNTA('Procytrat 120'!A277,'Procytrat 120'!B277,'Procytrat 120'!C277)&gt;0,"120","")</f>
        <v/>
      </c>
      <c r="AB5776" t="str">
        <f>IFERROR(IF(ISNUMBER('Procytrat 120'!A277),'Procytrat 120'!A277,DATEVALUE('Procytrat 120'!A277)),"")</f>
        <v/>
      </c>
      <c r="AC5776" t="str">
        <f>IF(AA5776="","",'Procytrat 120'!B277)</f>
        <v/>
      </c>
      <c r="AD5776" t="str">
        <f>IF(AA5776="","",IFERROR(1*'Procytrat 120'!C277,IFERROR(_xludf.NUMBERVALUE('Procytrat 120'!C277,".",","),IFERROR(_xludf.NUMBERVALUE('Procytrat 120'!C277,",","."),0))))</f>
        <v/>
      </c>
      <c r="AE5776" t="str">
        <f>IF(AA5776="","",'Procytrat 120'!K277)</f>
        <v/>
      </c>
      <c r="AF5776">
        <f t="shared" si="564"/>
        <v>0</v>
      </c>
      <c r="AG5776" t="str">
        <f t="shared" si="565"/>
        <v/>
      </c>
      <c r="AH5776" t="str">
        <f t="shared" si="566"/>
        <v/>
      </c>
      <c r="AI5776">
        <f t="shared" si="567"/>
        <v>0</v>
      </c>
      <c r="AJ5776">
        <f t="shared" si="568"/>
        <v>0</v>
      </c>
      <c r="AK5776">
        <v>0</v>
      </c>
      <c r="AL5776" t="str">
        <f>IF(AA5776="","",IFERROR(IF(ISNUMBER('Procytrat 120'!D277),'Procytrat 120'!D277,IF(ISNUMBER(SEARCH("12",'Procytrat 120'!D277)),EDATE(AB5776,12),IF(ISNUMBER(SEARCH("6",'Procytrat 120'!D277)),EDATE(AB5776,6),IF(ISNUMBER(SEARCH("3",'Procytrat 120'!D277)),EDATE(AB5776,3),DATEVALUE('Procytrat 120'!D277))))),""))</f>
        <v/>
      </c>
      <c r="AM5776" t="str">
        <f t="shared" ca="1" si="569"/>
        <v/>
      </c>
    </row>
    <row r="5777" spans="27:39" x14ac:dyDescent="0.3">
      <c r="AA5777" t="str">
        <f>IF(COUNTA('Procytrat 120'!A278,'Procytrat 120'!B278,'Procytrat 120'!C278)&gt;0,"120","")</f>
        <v/>
      </c>
      <c r="AB5777" t="str">
        <f>IFERROR(IF(ISNUMBER('Procytrat 120'!A278),'Procytrat 120'!A278,DATEVALUE('Procytrat 120'!A278)),"")</f>
        <v/>
      </c>
      <c r="AC5777" t="str">
        <f>IF(AA5777="","",'Procytrat 120'!B278)</f>
        <v/>
      </c>
      <c r="AD5777" t="str">
        <f>IF(AA5777="","",IFERROR(1*'Procytrat 120'!C278,IFERROR(_xludf.NUMBERVALUE('Procytrat 120'!C278,".",","),IFERROR(_xludf.NUMBERVALUE('Procytrat 120'!C278,",","."),0))))</f>
        <v/>
      </c>
      <c r="AE5777" t="str">
        <f>IF(AA5777="","",'Procytrat 120'!K278)</f>
        <v/>
      </c>
      <c r="AF5777">
        <f t="shared" si="564"/>
        <v>0</v>
      </c>
      <c r="AG5777" t="str">
        <f t="shared" si="565"/>
        <v/>
      </c>
      <c r="AH5777" t="str">
        <f t="shared" si="566"/>
        <v/>
      </c>
      <c r="AI5777">
        <f t="shared" si="567"/>
        <v>0</v>
      </c>
      <c r="AJ5777">
        <f t="shared" si="568"/>
        <v>0</v>
      </c>
      <c r="AK5777">
        <v>0</v>
      </c>
      <c r="AL5777" t="str">
        <f>IF(AA5777="","",IFERROR(IF(ISNUMBER('Procytrat 120'!D278),'Procytrat 120'!D278,IF(ISNUMBER(SEARCH("12",'Procytrat 120'!D278)),EDATE(AB5777,12),IF(ISNUMBER(SEARCH("6",'Procytrat 120'!D278)),EDATE(AB5777,6),IF(ISNUMBER(SEARCH("3",'Procytrat 120'!D278)),EDATE(AB5777,3),DATEVALUE('Procytrat 120'!D278))))),""))</f>
        <v/>
      </c>
      <c r="AM5777" t="str">
        <f t="shared" ca="1" si="569"/>
        <v/>
      </c>
    </row>
    <row r="5778" spans="27:39" x14ac:dyDescent="0.3">
      <c r="AA5778" t="str">
        <f>IF(COUNTA('Procytrat 120'!A279,'Procytrat 120'!B279,'Procytrat 120'!C279)&gt;0,"120","")</f>
        <v/>
      </c>
      <c r="AB5778" t="str">
        <f>IFERROR(IF(ISNUMBER('Procytrat 120'!A279),'Procytrat 120'!A279,DATEVALUE('Procytrat 120'!A279)),"")</f>
        <v/>
      </c>
      <c r="AC5778" t="str">
        <f>IF(AA5778="","",'Procytrat 120'!B279)</f>
        <v/>
      </c>
      <c r="AD5778" t="str">
        <f>IF(AA5778="","",IFERROR(1*'Procytrat 120'!C279,IFERROR(_xludf.NUMBERVALUE('Procytrat 120'!C279,".",","),IFERROR(_xludf.NUMBERVALUE('Procytrat 120'!C279,",","."),0))))</f>
        <v/>
      </c>
      <c r="AE5778" t="str">
        <f>IF(AA5778="","",'Procytrat 120'!K279)</f>
        <v/>
      </c>
      <c r="AF5778">
        <f t="shared" si="564"/>
        <v>0</v>
      </c>
      <c r="AG5778" t="str">
        <f t="shared" si="565"/>
        <v/>
      </c>
      <c r="AH5778" t="str">
        <f t="shared" si="566"/>
        <v/>
      </c>
      <c r="AI5778">
        <f t="shared" si="567"/>
        <v>0</v>
      </c>
      <c r="AJ5778">
        <f t="shared" si="568"/>
        <v>0</v>
      </c>
      <c r="AK5778">
        <v>0</v>
      </c>
      <c r="AL5778" t="str">
        <f>IF(AA5778="","",IFERROR(IF(ISNUMBER('Procytrat 120'!D279),'Procytrat 120'!D279,IF(ISNUMBER(SEARCH("12",'Procytrat 120'!D279)),EDATE(AB5778,12),IF(ISNUMBER(SEARCH("6",'Procytrat 120'!D279)),EDATE(AB5778,6),IF(ISNUMBER(SEARCH("3",'Procytrat 120'!D279)),EDATE(AB5778,3),DATEVALUE('Procytrat 120'!D279))))),""))</f>
        <v/>
      </c>
      <c r="AM5778" t="str">
        <f t="shared" ca="1" si="569"/>
        <v/>
      </c>
    </row>
    <row r="5779" spans="27:39" x14ac:dyDescent="0.3">
      <c r="AA5779" t="str">
        <f>IF(COUNTA('Procytrat 120'!A280,'Procytrat 120'!B280,'Procytrat 120'!C280)&gt;0,"120","")</f>
        <v/>
      </c>
      <c r="AB5779" t="str">
        <f>IFERROR(IF(ISNUMBER('Procytrat 120'!A280),'Procytrat 120'!A280,DATEVALUE('Procytrat 120'!A280)),"")</f>
        <v/>
      </c>
      <c r="AC5779" t="str">
        <f>IF(AA5779="","",'Procytrat 120'!B280)</f>
        <v/>
      </c>
      <c r="AD5779" t="str">
        <f>IF(AA5779="","",IFERROR(1*'Procytrat 120'!C280,IFERROR(_xludf.NUMBERVALUE('Procytrat 120'!C280,".",","),IFERROR(_xludf.NUMBERVALUE('Procytrat 120'!C280,",","."),0))))</f>
        <v/>
      </c>
      <c r="AE5779" t="str">
        <f>IF(AA5779="","",'Procytrat 120'!K280)</f>
        <v/>
      </c>
      <c r="AF5779">
        <f t="shared" si="564"/>
        <v>0</v>
      </c>
      <c r="AG5779" t="str">
        <f t="shared" si="565"/>
        <v/>
      </c>
      <c r="AH5779" t="str">
        <f t="shared" si="566"/>
        <v/>
      </c>
      <c r="AI5779">
        <f t="shared" si="567"/>
        <v>0</v>
      </c>
      <c r="AJ5779">
        <f t="shared" si="568"/>
        <v>0</v>
      </c>
      <c r="AK5779">
        <v>0</v>
      </c>
      <c r="AL5779" t="str">
        <f>IF(AA5779="","",IFERROR(IF(ISNUMBER('Procytrat 120'!D280),'Procytrat 120'!D280,IF(ISNUMBER(SEARCH("12",'Procytrat 120'!D280)),EDATE(AB5779,12),IF(ISNUMBER(SEARCH("6",'Procytrat 120'!D280)),EDATE(AB5779,6),IF(ISNUMBER(SEARCH("3",'Procytrat 120'!D280)),EDATE(AB5779,3),DATEVALUE('Procytrat 120'!D280))))),""))</f>
        <v/>
      </c>
      <c r="AM5779" t="str">
        <f t="shared" ca="1" si="569"/>
        <v/>
      </c>
    </row>
    <row r="5780" spans="27:39" x14ac:dyDescent="0.3">
      <c r="AA5780" t="str">
        <f>IF(COUNTA('Procytrat 120'!A281,'Procytrat 120'!B281,'Procytrat 120'!C281)&gt;0,"120","")</f>
        <v/>
      </c>
      <c r="AB5780" t="str">
        <f>IFERROR(IF(ISNUMBER('Procytrat 120'!A281),'Procytrat 120'!A281,DATEVALUE('Procytrat 120'!A281)),"")</f>
        <v/>
      </c>
      <c r="AC5780" t="str">
        <f>IF(AA5780="","",'Procytrat 120'!B281)</f>
        <v/>
      </c>
      <c r="AD5780" t="str">
        <f>IF(AA5780="","",IFERROR(1*'Procytrat 120'!C281,IFERROR(_xludf.NUMBERVALUE('Procytrat 120'!C281,".",","),IFERROR(_xludf.NUMBERVALUE('Procytrat 120'!C281,",","."),0))))</f>
        <v/>
      </c>
      <c r="AE5780" t="str">
        <f>IF(AA5780="","",'Procytrat 120'!K281)</f>
        <v/>
      </c>
      <c r="AF5780">
        <f t="shared" si="564"/>
        <v>0</v>
      </c>
      <c r="AG5780" t="str">
        <f t="shared" si="565"/>
        <v/>
      </c>
      <c r="AH5780" t="str">
        <f t="shared" si="566"/>
        <v/>
      </c>
      <c r="AI5780">
        <f t="shared" si="567"/>
        <v>0</v>
      </c>
      <c r="AJ5780">
        <f t="shared" si="568"/>
        <v>0</v>
      </c>
      <c r="AK5780">
        <v>0</v>
      </c>
      <c r="AL5780" t="str">
        <f>IF(AA5780="","",IFERROR(IF(ISNUMBER('Procytrat 120'!D281),'Procytrat 120'!D281,IF(ISNUMBER(SEARCH("12",'Procytrat 120'!D281)),EDATE(AB5780,12),IF(ISNUMBER(SEARCH("6",'Procytrat 120'!D281)),EDATE(AB5780,6),IF(ISNUMBER(SEARCH("3",'Procytrat 120'!D281)),EDATE(AB5780,3),DATEVALUE('Procytrat 120'!D281))))),""))</f>
        <v/>
      </c>
      <c r="AM5780" t="str">
        <f t="shared" ca="1" si="569"/>
        <v/>
      </c>
    </row>
    <row r="5781" spans="27:39" x14ac:dyDescent="0.3">
      <c r="AA5781" t="str">
        <f>IF(COUNTA('Procytrat 120'!A282,'Procytrat 120'!B282,'Procytrat 120'!C282)&gt;0,"120","")</f>
        <v/>
      </c>
      <c r="AB5781" t="str">
        <f>IFERROR(IF(ISNUMBER('Procytrat 120'!A282),'Procytrat 120'!A282,DATEVALUE('Procytrat 120'!A282)),"")</f>
        <v/>
      </c>
      <c r="AC5781" t="str">
        <f>IF(AA5781="","",'Procytrat 120'!B282)</f>
        <v/>
      </c>
      <c r="AD5781" t="str">
        <f>IF(AA5781="","",IFERROR(1*'Procytrat 120'!C282,IFERROR(_xludf.NUMBERVALUE('Procytrat 120'!C282,".",","),IFERROR(_xludf.NUMBERVALUE('Procytrat 120'!C282,",","."),0))))</f>
        <v/>
      </c>
      <c r="AE5781" t="str">
        <f>IF(AA5781="","",'Procytrat 120'!K282)</f>
        <v/>
      </c>
      <c r="AF5781">
        <f t="shared" si="564"/>
        <v>0</v>
      </c>
      <c r="AG5781" t="str">
        <f t="shared" si="565"/>
        <v/>
      </c>
      <c r="AH5781" t="str">
        <f t="shared" si="566"/>
        <v/>
      </c>
      <c r="AI5781">
        <f t="shared" si="567"/>
        <v>0</v>
      </c>
      <c r="AJ5781">
        <f t="shared" si="568"/>
        <v>0</v>
      </c>
      <c r="AK5781">
        <v>0</v>
      </c>
      <c r="AL5781" t="str">
        <f>IF(AA5781="","",IFERROR(IF(ISNUMBER('Procytrat 120'!D282),'Procytrat 120'!D282,IF(ISNUMBER(SEARCH("12",'Procytrat 120'!D282)),EDATE(AB5781,12),IF(ISNUMBER(SEARCH("6",'Procytrat 120'!D282)),EDATE(AB5781,6),IF(ISNUMBER(SEARCH("3",'Procytrat 120'!D282)),EDATE(AB5781,3),DATEVALUE('Procytrat 120'!D282))))),""))</f>
        <v/>
      </c>
      <c r="AM5781" t="str">
        <f t="shared" ca="1" si="569"/>
        <v/>
      </c>
    </row>
    <row r="5782" spans="27:39" x14ac:dyDescent="0.3">
      <c r="AA5782" t="str">
        <f>IF(COUNTA('Procytrat 120'!A283,'Procytrat 120'!B283,'Procytrat 120'!C283)&gt;0,"120","")</f>
        <v/>
      </c>
      <c r="AB5782" t="str">
        <f>IFERROR(IF(ISNUMBER('Procytrat 120'!A283),'Procytrat 120'!A283,DATEVALUE('Procytrat 120'!A283)),"")</f>
        <v/>
      </c>
      <c r="AC5782" t="str">
        <f>IF(AA5782="","",'Procytrat 120'!B283)</f>
        <v/>
      </c>
      <c r="AD5782" t="str">
        <f>IF(AA5782="","",IFERROR(1*'Procytrat 120'!C283,IFERROR(_xludf.NUMBERVALUE('Procytrat 120'!C283,".",","),IFERROR(_xludf.NUMBERVALUE('Procytrat 120'!C283,",","."),0))))</f>
        <v/>
      </c>
      <c r="AE5782" t="str">
        <f>IF(AA5782="","",'Procytrat 120'!K283)</f>
        <v/>
      </c>
      <c r="AF5782">
        <f t="shared" si="564"/>
        <v>0</v>
      </c>
      <c r="AG5782" t="str">
        <f t="shared" si="565"/>
        <v/>
      </c>
      <c r="AH5782" t="str">
        <f t="shared" si="566"/>
        <v/>
      </c>
      <c r="AI5782">
        <f t="shared" si="567"/>
        <v>0</v>
      </c>
      <c r="AJ5782">
        <f t="shared" si="568"/>
        <v>0</v>
      </c>
      <c r="AK5782">
        <v>0</v>
      </c>
      <c r="AL5782" t="str">
        <f>IF(AA5782="","",IFERROR(IF(ISNUMBER('Procytrat 120'!D283),'Procytrat 120'!D283,IF(ISNUMBER(SEARCH("12",'Procytrat 120'!D283)),EDATE(AB5782,12),IF(ISNUMBER(SEARCH("6",'Procytrat 120'!D283)),EDATE(AB5782,6),IF(ISNUMBER(SEARCH("3",'Procytrat 120'!D283)),EDATE(AB5782,3),DATEVALUE('Procytrat 120'!D283))))),""))</f>
        <v/>
      </c>
      <c r="AM5782" t="str">
        <f t="shared" ca="1" si="569"/>
        <v/>
      </c>
    </row>
    <row r="5783" spans="27:39" x14ac:dyDescent="0.3">
      <c r="AA5783" t="str">
        <f>IF(COUNTA('Procytrat 120'!A284,'Procytrat 120'!B284,'Procytrat 120'!C284)&gt;0,"120","")</f>
        <v/>
      </c>
      <c r="AB5783" t="str">
        <f>IFERROR(IF(ISNUMBER('Procytrat 120'!A284),'Procytrat 120'!A284,DATEVALUE('Procytrat 120'!A284)),"")</f>
        <v/>
      </c>
      <c r="AC5783" t="str">
        <f>IF(AA5783="","",'Procytrat 120'!B284)</f>
        <v/>
      </c>
      <c r="AD5783" t="str">
        <f>IF(AA5783="","",IFERROR(1*'Procytrat 120'!C284,IFERROR(_xludf.NUMBERVALUE('Procytrat 120'!C284,".",","),IFERROR(_xludf.NUMBERVALUE('Procytrat 120'!C284,",","."),0))))</f>
        <v/>
      </c>
      <c r="AE5783" t="str">
        <f>IF(AA5783="","",'Procytrat 120'!K284)</f>
        <v/>
      </c>
      <c r="AF5783">
        <f t="shared" si="564"/>
        <v>0</v>
      </c>
      <c r="AG5783" t="str">
        <f t="shared" si="565"/>
        <v/>
      </c>
      <c r="AH5783" t="str">
        <f t="shared" si="566"/>
        <v/>
      </c>
      <c r="AI5783">
        <f t="shared" si="567"/>
        <v>0</v>
      </c>
      <c r="AJ5783">
        <f t="shared" si="568"/>
        <v>0</v>
      </c>
      <c r="AK5783">
        <v>0</v>
      </c>
      <c r="AL5783" t="str">
        <f>IF(AA5783="","",IFERROR(IF(ISNUMBER('Procytrat 120'!D284),'Procytrat 120'!D284,IF(ISNUMBER(SEARCH("12",'Procytrat 120'!D284)),EDATE(AB5783,12),IF(ISNUMBER(SEARCH("6",'Procytrat 120'!D284)),EDATE(AB5783,6),IF(ISNUMBER(SEARCH("3",'Procytrat 120'!D284)),EDATE(AB5783,3),DATEVALUE('Procytrat 120'!D284))))),""))</f>
        <v/>
      </c>
      <c r="AM5783" t="str">
        <f t="shared" ca="1" si="569"/>
        <v/>
      </c>
    </row>
    <row r="5784" spans="27:39" x14ac:dyDescent="0.3">
      <c r="AA5784" t="str">
        <f>IF(COUNTA('Procytrat 120'!A285,'Procytrat 120'!B285,'Procytrat 120'!C285)&gt;0,"120","")</f>
        <v/>
      </c>
      <c r="AB5784" t="str">
        <f>IFERROR(IF(ISNUMBER('Procytrat 120'!A285),'Procytrat 120'!A285,DATEVALUE('Procytrat 120'!A285)),"")</f>
        <v/>
      </c>
      <c r="AC5784" t="str">
        <f>IF(AA5784="","",'Procytrat 120'!B285)</f>
        <v/>
      </c>
      <c r="AD5784" t="str">
        <f>IF(AA5784="","",IFERROR(1*'Procytrat 120'!C285,IFERROR(_xludf.NUMBERVALUE('Procytrat 120'!C285,".",","),IFERROR(_xludf.NUMBERVALUE('Procytrat 120'!C285,",","."),0))))</f>
        <v/>
      </c>
      <c r="AE5784" t="str">
        <f>IF(AA5784="","",'Procytrat 120'!K285)</f>
        <v/>
      </c>
      <c r="AF5784">
        <f t="shared" si="564"/>
        <v>0</v>
      </c>
      <c r="AG5784" t="str">
        <f t="shared" si="565"/>
        <v/>
      </c>
      <c r="AH5784" t="str">
        <f t="shared" si="566"/>
        <v/>
      </c>
      <c r="AI5784">
        <f t="shared" si="567"/>
        <v>0</v>
      </c>
      <c r="AJ5784">
        <f t="shared" si="568"/>
        <v>0</v>
      </c>
      <c r="AK5784">
        <v>0</v>
      </c>
      <c r="AL5784" t="str">
        <f>IF(AA5784="","",IFERROR(IF(ISNUMBER('Procytrat 120'!D285),'Procytrat 120'!D285,IF(ISNUMBER(SEARCH("12",'Procytrat 120'!D285)),EDATE(AB5784,12),IF(ISNUMBER(SEARCH("6",'Procytrat 120'!D285)),EDATE(AB5784,6),IF(ISNUMBER(SEARCH("3",'Procytrat 120'!D285)),EDATE(AB5784,3),DATEVALUE('Procytrat 120'!D285))))),""))</f>
        <v/>
      </c>
      <c r="AM5784" t="str">
        <f t="shared" ca="1" si="569"/>
        <v/>
      </c>
    </row>
    <row r="5785" spans="27:39" x14ac:dyDescent="0.3">
      <c r="AA5785" t="str">
        <f>IF(COUNTA('Procytrat 120'!A286,'Procytrat 120'!B286,'Procytrat 120'!C286)&gt;0,"120","")</f>
        <v/>
      </c>
      <c r="AB5785" t="str">
        <f>IFERROR(IF(ISNUMBER('Procytrat 120'!A286),'Procytrat 120'!A286,DATEVALUE('Procytrat 120'!A286)),"")</f>
        <v/>
      </c>
      <c r="AC5785" t="str">
        <f>IF(AA5785="","",'Procytrat 120'!B286)</f>
        <v/>
      </c>
      <c r="AD5785" t="str">
        <f>IF(AA5785="","",IFERROR(1*'Procytrat 120'!C286,IFERROR(_xludf.NUMBERVALUE('Procytrat 120'!C286,".",","),IFERROR(_xludf.NUMBERVALUE('Procytrat 120'!C286,",","."),0))))</f>
        <v/>
      </c>
      <c r="AE5785" t="str">
        <f>IF(AA5785="","",'Procytrat 120'!K286)</f>
        <v/>
      </c>
      <c r="AF5785">
        <f t="shared" si="564"/>
        <v>0</v>
      </c>
      <c r="AG5785" t="str">
        <f t="shared" si="565"/>
        <v/>
      </c>
      <c r="AH5785" t="str">
        <f t="shared" si="566"/>
        <v/>
      </c>
      <c r="AI5785">
        <f t="shared" si="567"/>
        <v>0</v>
      </c>
      <c r="AJ5785">
        <f t="shared" si="568"/>
        <v>0</v>
      </c>
      <c r="AK5785">
        <v>0</v>
      </c>
      <c r="AL5785" t="str">
        <f>IF(AA5785="","",IFERROR(IF(ISNUMBER('Procytrat 120'!D286),'Procytrat 120'!D286,IF(ISNUMBER(SEARCH("12",'Procytrat 120'!D286)),EDATE(AB5785,12),IF(ISNUMBER(SEARCH("6",'Procytrat 120'!D286)),EDATE(AB5785,6),IF(ISNUMBER(SEARCH("3",'Procytrat 120'!D286)),EDATE(AB5785,3),DATEVALUE('Procytrat 120'!D286))))),""))</f>
        <v/>
      </c>
      <c r="AM5785" t="str">
        <f t="shared" ca="1" si="569"/>
        <v/>
      </c>
    </row>
    <row r="5786" spans="27:39" x14ac:dyDescent="0.3">
      <c r="AA5786" t="str">
        <f>IF(COUNTA('Procytrat 120'!A287,'Procytrat 120'!B287,'Procytrat 120'!C287)&gt;0,"120","")</f>
        <v/>
      </c>
      <c r="AB5786" t="str">
        <f>IFERROR(IF(ISNUMBER('Procytrat 120'!A287),'Procytrat 120'!A287,DATEVALUE('Procytrat 120'!A287)),"")</f>
        <v/>
      </c>
      <c r="AC5786" t="str">
        <f>IF(AA5786="","",'Procytrat 120'!B287)</f>
        <v/>
      </c>
      <c r="AD5786" t="str">
        <f>IF(AA5786="","",IFERROR(1*'Procytrat 120'!C287,IFERROR(_xludf.NUMBERVALUE('Procytrat 120'!C287,".",","),IFERROR(_xludf.NUMBERVALUE('Procytrat 120'!C287,",","."),0))))</f>
        <v/>
      </c>
      <c r="AE5786" t="str">
        <f>IF(AA5786="","",'Procytrat 120'!K287)</f>
        <v/>
      </c>
      <c r="AF5786">
        <f t="shared" si="564"/>
        <v>0</v>
      </c>
      <c r="AG5786" t="str">
        <f t="shared" si="565"/>
        <v/>
      </c>
      <c r="AH5786" t="str">
        <f t="shared" si="566"/>
        <v/>
      </c>
      <c r="AI5786">
        <f t="shared" si="567"/>
        <v>0</v>
      </c>
      <c r="AJ5786">
        <f t="shared" si="568"/>
        <v>0</v>
      </c>
      <c r="AK5786">
        <v>0</v>
      </c>
      <c r="AL5786" t="str">
        <f>IF(AA5786="","",IFERROR(IF(ISNUMBER('Procytrat 120'!D287),'Procytrat 120'!D287,IF(ISNUMBER(SEARCH("12",'Procytrat 120'!D287)),EDATE(AB5786,12),IF(ISNUMBER(SEARCH("6",'Procytrat 120'!D287)),EDATE(AB5786,6),IF(ISNUMBER(SEARCH("3",'Procytrat 120'!D287)),EDATE(AB5786,3),DATEVALUE('Procytrat 120'!D287))))),""))</f>
        <v/>
      </c>
      <c r="AM5786" t="str">
        <f t="shared" ca="1" si="569"/>
        <v/>
      </c>
    </row>
    <row r="5787" spans="27:39" x14ac:dyDescent="0.3">
      <c r="AA5787" t="str">
        <f>IF(COUNTA('Procytrat 120'!A288,'Procytrat 120'!B288,'Procytrat 120'!C288)&gt;0,"120","")</f>
        <v/>
      </c>
      <c r="AB5787" t="str">
        <f>IFERROR(IF(ISNUMBER('Procytrat 120'!A288),'Procytrat 120'!A288,DATEVALUE('Procytrat 120'!A288)),"")</f>
        <v/>
      </c>
      <c r="AC5787" t="str">
        <f>IF(AA5787="","",'Procytrat 120'!B288)</f>
        <v/>
      </c>
      <c r="AD5787" t="str">
        <f>IF(AA5787="","",IFERROR(1*'Procytrat 120'!C288,IFERROR(_xludf.NUMBERVALUE('Procytrat 120'!C288,".",","),IFERROR(_xludf.NUMBERVALUE('Procytrat 120'!C288,",","."),0))))</f>
        <v/>
      </c>
      <c r="AE5787" t="str">
        <f>IF(AA5787="","",'Procytrat 120'!K288)</f>
        <v/>
      </c>
      <c r="AF5787">
        <f t="shared" si="564"/>
        <v>0</v>
      </c>
      <c r="AG5787" t="str">
        <f t="shared" si="565"/>
        <v/>
      </c>
      <c r="AH5787" t="str">
        <f t="shared" si="566"/>
        <v/>
      </c>
      <c r="AI5787">
        <f t="shared" si="567"/>
        <v>0</v>
      </c>
      <c r="AJ5787">
        <f t="shared" si="568"/>
        <v>0</v>
      </c>
      <c r="AK5787">
        <v>0</v>
      </c>
      <c r="AL5787" t="str">
        <f>IF(AA5787="","",IFERROR(IF(ISNUMBER('Procytrat 120'!D288),'Procytrat 120'!D288,IF(ISNUMBER(SEARCH("12",'Procytrat 120'!D288)),EDATE(AB5787,12),IF(ISNUMBER(SEARCH("6",'Procytrat 120'!D288)),EDATE(AB5787,6),IF(ISNUMBER(SEARCH("3",'Procytrat 120'!D288)),EDATE(AB5787,3),DATEVALUE('Procytrat 120'!D288))))),""))</f>
        <v/>
      </c>
      <c r="AM5787" t="str">
        <f t="shared" ca="1" si="569"/>
        <v/>
      </c>
    </row>
    <row r="5788" spans="27:39" x14ac:dyDescent="0.3">
      <c r="AA5788" t="str">
        <f>IF(COUNTA('Procytrat 120'!A289,'Procytrat 120'!B289,'Procytrat 120'!C289)&gt;0,"120","")</f>
        <v/>
      </c>
      <c r="AB5788" t="str">
        <f>IFERROR(IF(ISNUMBER('Procytrat 120'!A289),'Procytrat 120'!A289,DATEVALUE('Procytrat 120'!A289)),"")</f>
        <v/>
      </c>
      <c r="AC5788" t="str">
        <f>IF(AA5788="","",'Procytrat 120'!B289)</f>
        <v/>
      </c>
      <c r="AD5788" t="str">
        <f>IF(AA5788="","",IFERROR(1*'Procytrat 120'!C289,IFERROR(_xludf.NUMBERVALUE('Procytrat 120'!C289,".",","),IFERROR(_xludf.NUMBERVALUE('Procytrat 120'!C289,",","."),0))))</f>
        <v/>
      </c>
      <c r="AE5788" t="str">
        <f>IF(AA5788="","",'Procytrat 120'!K289)</f>
        <v/>
      </c>
      <c r="AF5788">
        <f t="shared" si="564"/>
        <v>0</v>
      </c>
      <c r="AG5788" t="str">
        <f t="shared" si="565"/>
        <v/>
      </c>
      <c r="AH5788" t="str">
        <f t="shared" si="566"/>
        <v/>
      </c>
      <c r="AI5788">
        <f t="shared" si="567"/>
        <v>0</v>
      </c>
      <c r="AJ5788">
        <f t="shared" si="568"/>
        <v>0</v>
      </c>
      <c r="AK5788">
        <v>0</v>
      </c>
      <c r="AL5788" t="str">
        <f>IF(AA5788="","",IFERROR(IF(ISNUMBER('Procytrat 120'!D289),'Procytrat 120'!D289,IF(ISNUMBER(SEARCH("12",'Procytrat 120'!D289)),EDATE(AB5788,12),IF(ISNUMBER(SEARCH("6",'Procytrat 120'!D289)),EDATE(AB5788,6),IF(ISNUMBER(SEARCH("3",'Procytrat 120'!D289)),EDATE(AB5788,3),DATEVALUE('Procytrat 120'!D289))))),""))</f>
        <v/>
      </c>
      <c r="AM5788" t="str">
        <f t="shared" ca="1" si="569"/>
        <v/>
      </c>
    </row>
    <row r="5789" spans="27:39" x14ac:dyDescent="0.3">
      <c r="AA5789" t="str">
        <f>IF(COUNTA('Procytrat 120'!A290,'Procytrat 120'!B290,'Procytrat 120'!C290)&gt;0,"120","")</f>
        <v/>
      </c>
      <c r="AB5789" t="str">
        <f>IFERROR(IF(ISNUMBER('Procytrat 120'!A290),'Procytrat 120'!A290,DATEVALUE('Procytrat 120'!A290)),"")</f>
        <v/>
      </c>
      <c r="AC5789" t="str">
        <f>IF(AA5789="","",'Procytrat 120'!B290)</f>
        <v/>
      </c>
      <c r="AD5789" t="str">
        <f>IF(AA5789="","",IFERROR(1*'Procytrat 120'!C290,IFERROR(_xludf.NUMBERVALUE('Procytrat 120'!C290,".",","),IFERROR(_xludf.NUMBERVALUE('Procytrat 120'!C290,",","."),0))))</f>
        <v/>
      </c>
      <c r="AE5789" t="str">
        <f>IF(AA5789="","",'Procytrat 120'!K290)</f>
        <v/>
      </c>
      <c r="AF5789">
        <f t="shared" si="564"/>
        <v>0</v>
      </c>
      <c r="AG5789" t="str">
        <f t="shared" si="565"/>
        <v/>
      </c>
      <c r="AH5789" t="str">
        <f t="shared" si="566"/>
        <v/>
      </c>
      <c r="AI5789">
        <f t="shared" si="567"/>
        <v>0</v>
      </c>
      <c r="AJ5789">
        <f t="shared" si="568"/>
        <v>0</v>
      </c>
      <c r="AK5789">
        <v>0</v>
      </c>
      <c r="AL5789" t="str">
        <f>IF(AA5789="","",IFERROR(IF(ISNUMBER('Procytrat 120'!D290),'Procytrat 120'!D290,IF(ISNUMBER(SEARCH("12",'Procytrat 120'!D290)),EDATE(AB5789,12),IF(ISNUMBER(SEARCH("6",'Procytrat 120'!D290)),EDATE(AB5789,6),IF(ISNUMBER(SEARCH("3",'Procytrat 120'!D290)),EDATE(AB5789,3),DATEVALUE('Procytrat 120'!D290))))),""))</f>
        <v/>
      </c>
      <c r="AM5789" t="str">
        <f t="shared" ca="1" si="569"/>
        <v/>
      </c>
    </row>
    <row r="5790" spans="27:39" x14ac:dyDescent="0.3">
      <c r="AA5790" t="str">
        <f>IF(COUNTA('Procytrat 120'!A291,'Procytrat 120'!B291,'Procytrat 120'!C291)&gt;0,"120","")</f>
        <v/>
      </c>
      <c r="AB5790" t="str">
        <f>IFERROR(IF(ISNUMBER('Procytrat 120'!A291),'Procytrat 120'!A291,DATEVALUE('Procytrat 120'!A291)),"")</f>
        <v/>
      </c>
      <c r="AC5790" t="str">
        <f>IF(AA5790="","",'Procytrat 120'!B291)</f>
        <v/>
      </c>
      <c r="AD5790" t="str">
        <f>IF(AA5790="","",IFERROR(1*'Procytrat 120'!C291,IFERROR(_xludf.NUMBERVALUE('Procytrat 120'!C291,".",","),IFERROR(_xludf.NUMBERVALUE('Procytrat 120'!C291,",","."),0))))</f>
        <v/>
      </c>
      <c r="AE5790" t="str">
        <f>IF(AA5790="","",'Procytrat 120'!K291)</f>
        <v/>
      </c>
      <c r="AF5790">
        <f t="shared" si="564"/>
        <v>0</v>
      </c>
      <c r="AG5790" t="str">
        <f t="shared" si="565"/>
        <v/>
      </c>
      <c r="AH5790" t="str">
        <f t="shared" si="566"/>
        <v/>
      </c>
      <c r="AI5790">
        <f t="shared" si="567"/>
        <v>0</v>
      </c>
      <c r="AJ5790">
        <f t="shared" si="568"/>
        <v>0</v>
      </c>
      <c r="AK5790">
        <v>0</v>
      </c>
      <c r="AL5790" t="str">
        <f>IF(AA5790="","",IFERROR(IF(ISNUMBER('Procytrat 120'!D291),'Procytrat 120'!D291,IF(ISNUMBER(SEARCH("12",'Procytrat 120'!D291)),EDATE(AB5790,12),IF(ISNUMBER(SEARCH("6",'Procytrat 120'!D291)),EDATE(AB5790,6),IF(ISNUMBER(SEARCH("3",'Procytrat 120'!D291)),EDATE(AB5790,3),DATEVALUE('Procytrat 120'!D291))))),""))</f>
        <v/>
      </c>
      <c r="AM5790" t="str">
        <f t="shared" ca="1" si="569"/>
        <v/>
      </c>
    </row>
    <row r="5791" spans="27:39" x14ac:dyDescent="0.3">
      <c r="AA5791" t="str">
        <f>IF(COUNTA('Procytrat 120'!A292,'Procytrat 120'!B292,'Procytrat 120'!C292)&gt;0,"120","")</f>
        <v/>
      </c>
      <c r="AB5791" t="str">
        <f>IFERROR(IF(ISNUMBER('Procytrat 120'!A292),'Procytrat 120'!A292,DATEVALUE('Procytrat 120'!A292)),"")</f>
        <v/>
      </c>
      <c r="AC5791" t="str">
        <f>IF(AA5791="","",'Procytrat 120'!B292)</f>
        <v/>
      </c>
      <c r="AD5791" t="str">
        <f>IF(AA5791="","",IFERROR(1*'Procytrat 120'!C292,IFERROR(_xludf.NUMBERVALUE('Procytrat 120'!C292,".",","),IFERROR(_xludf.NUMBERVALUE('Procytrat 120'!C292,",","."),0))))</f>
        <v/>
      </c>
      <c r="AE5791" t="str">
        <f>IF(AA5791="","",'Procytrat 120'!K292)</f>
        <v/>
      </c>
      <c r="AF5791">
        <f t="shared" si="564"/>
        <v>0</v>
      </c>
      <c r="AG5791" t="str">
        <f t="shared" si="565"/>
        <v/>
      </c>
      <c r="AH5791" t="str">
        <f t="shared" si="566"/>
        <v/>
      </c>
      <c r="AI5791">
        <f t="shared" si="567"/>
        <v>0</v>
      </c>
      <c r="AJ5791">
        <f t="shared" si="568"/>
        <v>0</v>
      </c>
      <c r="AK5791">
        <v>0</v>
      </c>
      <c r="AL5791" t="str">
        <f>IF(AA5791="","",IFERROR(IF(ISNUMBER('Procytrat 120'!D292),'Procytrat 120'!D292,IF(ISNUMBER(SEARCH("12",'Procytrat 120'!D292)),EDATE(AB5791,12),IF(ISNUMBER(SEARCH("6",'Procytrat 120'!D292)),EDATE(AB5791,6),IF(ISNUMBER(SEARCH("3",'Procytrat 120'!D292)),EDATE(AB5791,3),DATEVALUE('Procytrat 120'!D292))))),""))</f>
        <v/>
      </c>
      <c r="AM5791" t="str">
        <f t="shared" ca="1" si="569"/>
        <v/>
      </c>
    </row>
    <row r="5792" spans="27:39" x14ac:dyDescent="0.3">
      <c r="AA5792" t="str">
        <f>IF(COUNTA('Procytrat 120'!A293,'Procytrat 120'!B293,'Procytrat 120'!C293)&gt;0,"120","")</f>
        <v/>
      </c>
      <c r="AB5792" t="str">
        <f>IFERROR(IF(ISNUMBER('Procytrat 120'!A293),'Procytrat 120'!A293,DATEVALUE('Procytrat 120'!A293)),"")</f>
        <v/>
      </c>
      <c r="AC5792" t="str">
        <f>IF(AA5792="","",'Procytrat 120'!B293)</f>
        <v/>
      </c>
      <c r="AD5792" t="str">
        <f>IF(AA5792="","",IFERROR(1*'Procytrat 120'!C293,IFERROR(_xludf.NUMBERVALUE('Procytrat 120'!C293,".",","),IFERROR(_xludf.NUMBERVALUE('Procytrat 120'!C293,",","."),0))))</f>
        <v/>
      </c>
      <c r="AE5792" t="str">
        <f>IF(AA5792="","",'Procytrat 120'!K293)</f>
        <v/>
      </c>
      <c r="AF5792">
        <f t="shared" si="564"/>
        <v>0</v>
      </c>
      <c r="AG5792" t="str">
        <f t="shared" si="565"/>
        <v/>
      </c>
      <c r="AH5792" t="str">
        <f t="shared" si="566"/>
        <v/>
      </c>
      <c r="AI5792">
        <f t="shared" si="567"/>
        <v>0</v>
      </c>
      <c r="AJ5792">
        <f t="shared" si="568"/>
        <v>0</v>
      </c>
      <c r="AK5792">
        <v>0</v>
      </c>
      <c r="AL5792" t="str">
        <f>IF(AA5792="","",IFERROR(IF(ISNUMBER('Procytrat 120'!D293),'Procytrat 120'!D293,IF(ISNUMBER(SEARCH("12",'Procytrat 120'!D293)),EDATE(AB5792,12),IF(ISNUMBER(SEARCH("6",'Procytrat 120'!D293)),EDATE(AB5792,6),IF(ISNUMBER(SEARCH("3",'Procytrat 120'!D293)),EDATE(AB5792,3),DATEVALUE('Procytrat 120'!D293))))),""))</f>
        <v/>
      </c>
      <c r="AM5792" t="str">
        <f t="shared" ca="1" si="569"/>
        <v/>
      </c>
    </row>
    <row r="5793" spans="27:39" x14ac:dyDescent="0.3">
      <c r="AA5793" t="str">
        <f>IF(COUNTA('Procytrat 120'!A294,'Procytrat 120'!B294,'Procytrat 120'!C294)&gt;0,"120","")</f>
        <v/>
      </c>
      <c r="AB5793" t="str">
        <f>IFERROR(IF(ISNUMBER('Procytrat 120'!A294),'Procytrat 120'!A294,DATEVALUE('Procytrat 120'!A294)),"")</f>
        <v/>
      </c>
      <c r="AC5793" t="str">
        <f>IF(AA5793="","",'Procytrat 120'!B294)</f>
        <v/>
      </c>
      <c r="AD5793" t="str">
        <f>IF(AA5793="","",IFERROR(1*'Procytrat 120'!C294,IFERROR(_xludf.NUMBERVALUE('Procytrat 120'!C294,".",","),IFERROR(_xludf.NUMBERVALUE('Procytrat 120'!C294,",","."),0))))</f>
        <v/>
      </c>
      <c r="AE5793" t="str">
        <f>IF(AA5793="","",'Procytrat 120'!K294)</f>
        <v/>
      </c>
      <c r="AF5793">
        <f t="shared" si="564"/>
        <v>0</v>
      </c>
      <c r="AG5793" t="str">
        <f t="shared" si="565"/>
        <v/>
      </c>
      <c r="AH5793" t="str">
        <f t="shared" si="566"/>
        <v/>
      </c>
      <c r="AI5793">
        <f t="shared" si="567"/>
        <v>0</v>
      </c>
      <c r="AJ5793">
        <f t="shared" si="568"/>
        <v>0</v>
      </c>
      <c r="AK5793">
        <v>0</v>
      </c>
      <c r="AL5793" t="str">
        <f>IF(AA5793="","",IFERROR(IF(ISNUMBER('Procytrat 120'!D294),'Procytrat 120'!D294,IF(ISNUMBER(SEARCH("12",'Procytrat 120'!D294)),EDATE(AB5793,12),IF(ISNUMBER(SEARCH("6",'Procytrat 120'!D294)),EDATE(AB5793,6),IF(ISNUMBER(SEARCH("3",'Procytrat 120'!D294)),EDATE(AB5793,3),DATEVALUE('Procytrat 120'!D294))))),""))</f>
        <v/>
      </c>
      <c r="AM5793" t="str">
        <f t="shared" ca="1" si="569"/>
        <v/>
      </c>
    </row>
    <row r="5794" spans="27:39" x14ac:dyDescent="0.3">
      <c r="AA5794" t="str">
        <f>IF(COUNTA('Procytrat 120'!A295,'Procytrat 120'!B295,'Procytrat 120'!C295)&gt;0,"120","")</f>
        <v/>
      </c>
      <c r="AB5794" t="str">
        <f>IFERROR(IF(ISNUMBER('Procytrat 120'!A295),'Procytrat 120'!A295,DATEVALUE('Procytrat 120'!A295)),"")</f>
        <v/>
      </c>
      <c r="AC5794" t="str">
        <f>IF(AA5794="","",'Procytrat 120'!B295)</f>
        <v/>
      </c>
      <c r="AD5794" t="str">
        <f>IF(AA5794="","",IFERROR(1*'Procytrat 120'!C295,IFERROR(_xludf.NUMBERVALUE('Procytrat 120'!C295,".",","),IFERROR(_xludf.NUMBERVALUE('Procytrat 120'!C295,",","."),0))))</f>
        <v/>
      </c>
      <c r="AE5794" t="str">
        <f>IF(AA5794="","",'Procytrat 120'!K295)</f>
        <v/>
      </c>
      <c r="AF5794">
        <f t="shared" si="564"/>
        <v>0</v>
      </c>
      <c r="AG5794" t="str">
        <f t="shared" si="565"/>
        <v/>
      </c>
      <c r="AH5794" t="str">
        <f t="shared" si="566"/>
        <v/>
      </c>
      <c r="AI5794">
        <f t="shared" si="567"/>
        <v>0</v>
      </c>
      <c r="AJ5794">
        <f t="shared" si="568"/>
        <v>0</v>
      </c>
      <c r="AK5794">
        <v>0</v>
      </c>
      <c r="AL5794" t="str">
        <f>IF(AA5794="","",IFERROR(IF(ISNUMBER('Procytrat 120'!D295),'Procytrat 120'!D295,IF(ISNUMBER(SEARCH("12",'Procytrat 120'!D295)),EDATE(AB5794,12),IF(ISNUMBER(SEARCH("6",'Procytrat 120'!D295)),EDATE(AB5794,6),IF(ISNUMBER(SEARCH("3",'Procytrat 120'!D295)),EDATE(AB5794,3),DATEVALUE('Procytrat 120'!D295))))),""))</f>
        <v/>
      </c>
      <c r="AM5794" t="str">
        <f t="shared" ca="1" si="569"/>
        <v/>
      </c>
    </row>
    <row r="5795" spans="27:39" x14ac:dyDescent="0.3">
      <c r="AA5795" t="str">
        <f>IF(COUNTA('Procytrat 120'!A296,'Procytrat 120'!B296,'Procytrat 120'!C296)&gt;0,"120","")</f>
        <v/>
      </c>
      <c r="AB5795" t="str">
        <f>IFERROR(IF(ISNUMBER('Procytrat 120'!A296),'Procytrat 120'!A296,DATEVALUE('Procytrat 120'!A296)),"")</f>
        <v/>
      </c>
      <c r="AC5795" t="str">
        <f>IF(AA5795="","",'Procytrat 120'!B296)</f>
        <v/>
      </c>
      <c r="AD5795" t="str">
        <f>IF(AA5795="","",IFERROR(1*'Procytrat 120'!C296,IFERROR(_xludf.NUMBERVALUE('Procytrat 120'!C296,".",","),IFERROR(_xludf.NUMBERVALUE('Procytrat 120'!C296,",","."),0))))</f>
        <v/>
      </c>
      <c r="AE5795" t="str">
        <f>IF(AA5795="","",'Procytrat 120'!K296)</f>
        <v/>
      </c>
      <c r="AF5795">
        <f t="shared" si="564"/>
        <v>0</v>
      </c>
      <c r="AG5795" t="str">
        <f t="shared" si="565"/>
        <v/>
      </c>
      <c r="AH5795" t="str">
        <f t="shared" si="566"/>
        <v/>
      </c>
      <c r="AI5795">
        <f t="shared" si="567"/>
        <v>0</v>
      </c>
      <c r="AJ5795">
        <f t="shared" si="568"/>
        <v>0</v>
      </c>
      <c r="AK5795">
        <v>0</v>
      </c>
      <c r="AL5795" t="str">
        <f>IF(AA5795="","",IFERROR(IF(ISNUMBER('Procytrat 120'!D296),'Procytrat 120'!D296,IF(ISNUMBER(SEARCH("12",'Procytrat 120'!D296)),EDATE(AB5795,12),IF(ISNUMBER(SEARCH("6",'Procytrat 120'!D296)),EDATE(AB5795,6),IF(ISNUMBER(SEARCH("3",'Procytrat 120'!D296)),EDATE(AB5795,3),DATEVALUE('Procytrat 120'!D296))))),""))</f>
        <v/>
      </c>
      <c r="AM5795" t="str">
        <f t="shared" ca="1" si="569"/>
        <v/>
      </c>
    </row>
    <row r="5796" spans="27:39" x14ac:dyDescent="0.3">
      <c r="AA5796" t="str">
        <f>IF(COUNTA('Procytrat 120'!A297,'Procytrat 120'!B297,'Procytrat 120'!C297)&gt;0,"120","")</f>
        <v/>
      </c>
      <c r="AB5796" t="str">
        <f>IFERROR(IF(ISNUMBER('Procytrat 120'!A297),'Procytrat 120'!A297,DATEVALUE('Procytrat 120'!A297)),"")</f>
        <v/>
      </c>
      <c r="AC5796" t="str">
        <f>IF(AA5796="","",'Procytrat 120'!B297)</f>
        <v/>
      </c>
      <c r="AD5796" t="str">
        <f>IF(AA5796="","",IFERROR(1*'Procytrat 120'!C297,IFERROR(_xludf.NUMBERVALUE('Procytrat 120'!C297,".",","),IFERROR(_xludf.NUMBERVALUE('Procytrat 120'!C297,",","."),0))))</f>
        <v/>
      </c>
      <c r="AE5796" t="str">
        <f>IF(AA5796="","",'Procytrat 120'!K297)</f>
        <v/>
      </c>
      <c r="AF5796">
        <f t="shared" si="564"/>
        <v>0</v>
      </c>
      <c r="AG5796" t="str">
        <f t="shared" si="565"/>
        <v/>
      </c>
      <c r="AH5796" t="str">
        <f t="shared" si="566"/>
        <v/>
      </c>
      <c r="AI5796">
        <f t="shared" si="567"/>
        <v>0</v>
      </c>
      <c r="AJ5796">
        <f t="shared" si="568"/>
        <v>0</v>
      </c>
      <c r="AK5796">
        <v>0</v>
      </c>
      <c r="AL5796" t="str">
        <f>IF(AA5796="","",IFERROR(IF(ISNUMBER('Procytrat 120'!D297),'Procytrat 120'!D297,IF(ISNUMBER(SEARCH("12",'Procytrat 120'!D297)),EDATE(AB5796,12),IF(ISNUMBER(SEARCH("6",'Procytrat 120'!D297)),EDATE(AB5796,6),IF(ISNUMBER(SEARCH("3",'Procytrat 120'!D297)),EDATE(AB5796,3),DATEVALUE('Procytrat 120'!D297))))),""))</f>
        <v/>
      </c>
      <c r="AM5796" t="str">
        <f t="shared" ca="1" si="569"/>
        <v/>
      </c>
    </row>
    <row r="5797" spans="27:39" x14ac:dyDescent="0.3">
      <c r="AA5797" t="str">
        <f>IF(COUNTA('Procytrat 120'!A298,'Procytrat 120'!B298,'Procytrat 120'!C298)&gt;0,"120","")</f>
        <v/>
      </c>
      <c r="AB5797" t="str">
        <f>IFERROR(IF(ISNUMBER('Procytrat 120'!A298),'Procytrat 120'!A298,DATEVALUE('Procytrat 120'!A298)),"")</f>
        <v/>
      </c>
      <c r="AC5797" t="str">
        <f>IF(AA5797="","",'Procytrat 120'!B298)</f>
        <v/>
      </c>
      <c r="AD5797" t="str">
        <f>IF(AA5797="","",IFERROR(1*'Procytrat 120'!C298,IFERROR(_xludf.NUMBERVALUE('Procytrat 120'!C298,".",","),IFERROR(_xludf.NUMBERVALUE('Procytrat 120'!C298,",","."),0))))</f>
        <v/>
      </c>
      <c r="AE5797" t="str">
        <f>IF(AA5797="","",'Procytrat 120'!K298)</f>
        <v/>
      </c>
      <c r="AF5797">
        <f t="shared" si="564"/>
        <v>0</v>
      </c>
      <c r="AG5797" t="str">
        <f t="shared" si="565"/>
        <v/>
      </c>
      <c r="AH5797" t="str">
        <f t="shared" si="566"/>
        <v/>
      </c>
      <c r="AI5797">
        <f t="shared" si="567"/>
        <v>0</v>
      </c>
      <c r="AJ5797">
        <f t="shared" si="568"/>
        <v>0</v>
      </c>
      <c r="AK5797">
        <v>0</v>
      </c>
      <c r="AL5797" t="str">
        <f>IF(AA5797="","",IFERROR(IF(ISNUMBER('Procytrat 120'!D298),'Procytrat 120'!D298,IF(ISNUMBER(SEARCH("12",'Procytrat 120'!D298)),EDATE(AB5797,12),IF(ISNUMBER(SEARCH("6",'Procytrat 120'!D298)),EDATE(AB5797,6),IF(ISNUMBER(SEARCH("3",'Procytrat 120'!D298)),EDATE(AB5797,3),DATEVALUE('Procytrat 120'!D298))))),""))</f>
        <v/>
      </c>
      <c r="AM5797" t="str">
        <f t="shared" ca="1" si="569"/>
        <v/>
      </c>
    </row>
    <row r="5798" spans="27:39" x14ac:dyDescent="0.3">
      <c r="AA5798" t="str">
        <f>IF(COUNTA('Procytrat 120'!A299,'Procytrat 120'!B299,'Procytrat 120'!C299)&gt;0,"120","")</f>
        <v/>
      </c>
      <c r="AB5798" t="str">
        <f>IFERROR(IF(ISNUMBER('Procytrat 120'!A299),'Procytrat 120'!A299,DATEVALUE('Procytrat 120'!A299)),"")</f>
        <v/>
      </c>
      <c r="AC5798" t="str">
        <f>IF(AA5798="","",'Procytrat 120'!B299)</f>
        <v/>
      </c>
      <c r="AD5798" t="str">
        <f>IF(AA5798="","",IFERROR(1*'Procytrat 120'!C299,IFERROR(_xludf.NUMBERVALUE('Procytrat 120'!C299,".",","),IFERROR(_xludf.NUMBERVALUE('Procytrat 120'!C299,",","."),0))))</f>
        <v/>
      </c>
      <c r="AE5798" t="str">
        <f>IF(AA5798="","",'Procytrat 120'!K299)</f>
        <v/>
      </c>
      <c r="AF5798">
        <f t="shared" si="564"/>
        <v>0</v>
      </c>
      <c r="AG5798" t="str">
        <f t="shared" si="565"/>
        <v/>
      </c>
      <c r="AH5798" t="str">
        <f t="shared" si="566"/>
        <v/>
      </c>
      <c r="AI5798">
        <f t="shared" si="567"/>
        <v>0</v>
      </c>
      <c r="AJ5798">
        <f t="shared" si="568"/>
        <v>0</v>
      </c>
      <c r="AK5798">
        <v>0</v>
      </c>
      <c r="AL5798" t="str">
        <f>IF(AA5798="","",IFERROR(IF(ISNUMBER('Procytrat 120'!D299),'Procytrat 120'!D299,IF(ISNUMBER(SEARCH("12",'Procytrat 120'!D299)),EDATE(AB5798,12),IF(ISNUMBER(SEARCH("6",'Procytrat 120'!D299)),EDATE(AB5798,6),IF(ISNUMBER(SEARCH("3",'Procytrat 120'!D299)),EDATE(AB5798,3),DATEVALUE('Procytrat 120'!D299))))),""))</f>
        <v/>
      </c>
      <c r="AM5798" t="str">
        <f t="shared" ca="1" si="569"/>
        <v/>
      </c>
    </row>
    <row r="5799" spans="27:39" x14ac:dyDescent="0.3">
      <c r="AA5799" t="str">
        <f>IF(COUNTA('Procytrat 120'!A300,'Procytrat 120'!B300,'Procytrat 120'!C300)&gt;0,"120","")</f>
        <v/>
      </c>
      <c r="AB5799" t="str">
        <f>IFERROR(IF(ISNUMBER('Procytrat 120'!A300),'Procytrat 120'!A300,DATEVALUE('Procytrat 120'!A300)),"")</f>
        <v/>
      </c>
      <c r="AC5799" t="str">
        <f>IF(AA5799="","",'Procytrat 120'!B300)</f>
        <v/>
      </c>
      <c r="AD5799" t="str">
        <f>IF(AA5799="","",IFERROR(1*'Procytrat 120'!C300,IFERROR(_xludf.NUMBERVALUE('Procytrat 120'!C300,".",","),IFERROR(_xludf.NUMBERVALUE('Procytrat 120'!C300,",","."),0))))</f>
        <v/>
      </c>
      <c r="AE5799" t="str">
        <f>IF(AA5799="","",'Procytrat 120'!K300)</f>
        <v/>
      </c>
      <c r="AF5799">
        <f t="shared" si="564"/>
        <v>0</v>
      </c>
      <c r="AG5799" t="str">
        <f t="shared" si="565"/>
        <v/>
      </c>
      <c r="AH5799" t="str">
        <f t="shared" si="566"/>
        <v/>
      </c>
      <c r="AI5799">
        <f t="shared" si="567"/>
        <v>0</v>
      </c>
      <c r="AJ5799">
        <f t="shared" si="568"/>
        <v>0</v>
      </c>
      <c r="AK5799">
        <v>0</v>
      </c>
      <c r="AL5799" t="str">
        <f>IF(AA5799="","",IFERROR(IF(ISNUMBER('Procytrat 120'!D300),'Procytrat 120'!D300,IF(ISNUMBER(SEARCH("12",'Procytrat 120'!D300)),EDATE(AB5799,12),IF(ISNUMBER(SEARCH("6",'Procytrat 120'!D300)),EDATE(AB5799,6),IF(ISNUMBER(SEARCH("3",'Procytrat 120'!D300)),EDATE(AB5799,3),DATEVALUE('Procytrat 120'!D300))))),""))</f>
        <v/>
      </c>
      <c r="AM5799" t="str">
        <f t="shared" ca="1" si="569"/>
        <v/>
      </c>
    </row>
    <row r="5800" spans="27:39" x14ac:dyDescent="0.3">
      <c r="AA5800" t="str">
        <f>IF(COUNTA('Procytrat 120'!A301,'Procytrat 120'!B301,'Procytrat 120'!C301)&gt;0,"120","")</f>
        <v/>
      </c>
      <c r="AB5800" t="str">
        <f>IFERROR(IF(ISNUMBER('Procytrat 120'!A301),'Procytrat 120'!A301,DATEVALUE('Procytrat 120'!A301)),"")</f>
        <v/>
      </c>
      <c r="AC5800" t="str">
        <f>IF(AA5800="","",'Procytrat 120'!B301)</f>
        <v/>
      </c>
      <c r="AD5800" t="str">
        <f>IF(AA5800="","",IFERROR(1*'Procytrat 120'!C301,IFERROR(_xludf.NUMBERVALUE('Procytrat 120'!C301,".",","),IFERROR(_xludf.NUMBERVALUE('Procytrat 120'!C301,",","."),0))))</f>
        <v/>
      </c>
      <c r="AE5800" t="str">
        <f>IF(AA5800="","",'Procytrat 120'!K301)</f>
        <v/>
      </c>
      <c r="AF5800">
        <f t="shared" si="564"/>
        <v>0</v>
      </c>
      <c r="AG5800" t="str">
        <f t="shared" si="565"/>
        <v/>
      </c>
      <c r="AH5800" t="str">
        <f t="shared" si="566"/>
        <v/>
      </c>
      <c r="AI5800">
        <f t="shared" si="567"/>
        <v>0</v>
      </c>
      <c r="AJ5800">
        <f t="shared" si="568"/>
        <v>0</v>
      </c>
      <c r="AK5800">
        <v>0</v>
      </c>
      <c r="AL5800" t="str">
        <f>IF(AA5800="","",IFERROR(IF(ISNUMBER('Procytrat 120'!D301),'Procytrat 120'!D301,IF(ISNUMBER(SEARCH("12",'Procytrat 120'!D301)),EDATE(AB5800,12),IF(ISNUMBER(SEARCH("6",'Procytrat 120'!D301)),EDATE(AB5800,6),IF(ISNUMBER(SEARCH("3",'Procytrat 120'!D301)),EDATE(AB5800,3),DATEVALUE('Procytrat 120'!D301))))),""))</f>
        <v/>
      </c>
      <c r="AM5800" t="str">
        <f t="shared" ca="1" si="569"/>
        <v/>
      </c>
    </row>
    <row r="5801" spans="27:39" x14ac:dyDescent="0.3">
      <c r="AA5801" t="str">
        <f>IF(COUNTA('Procytrat 120'!A302,'Procytrat 120'!B302,'Procytrat 120'!C302)&gt;0,"120","")</f>
        <v/>
      </c>
      <c r="AB5801" t="str">
        <f>IFERROR(IF(ISNUMBER('Procytrat 120'!A302),'Procytrat 120'!A302,DATEVALUE('Procytrat 120'!A302)),"")</f>
        <v/>
      </c>
      <c r="AC5801" t="str">
        <f>IF(AA5801="","",'Procytrat 120'!B302)</f>
        <v/>
      </c>
      <c r="AD5801" t="str">
        <f>IF(AA5801="","",IFERROR(1*'Procytrat 120'!C302,IFERROR(_xludf.NUMBERVALUE('Procytrat 120'!C302,".",","),IFERROR(_xludf.NUMBERVALUE('Procytrat 120'!C302,",","."),0))))</f>
        <v/>
      </c>
      <c r="AE5801" t="str">
        <f>IF(AA5801="","",'Procytrat 120'!K302)</f>
        <v/>
      </c>
      <c r="AF5801">
        <f t="shared" si="564"/>
        <v>0</v>
      </c>
      <c r="AG5801" t="str">
        <f t="shared" si="565"/>
        <v/>
      </c>
      <c r="AH5801" t="str">
        <f t="shared" si="566"/>
        <v/>
      </c>
      <c r="AI5801">
        <f t="shared" si="567"/>
        <v>0</v>
      </c>
      <c r="AJ5801">
        <f t="shared" si="568"/>
        <v>0</v>
      </c>
      <c r="AK5801">
        <v>0</v>
      </c>
      <c r="AL5801" t="str">
        <f>IF(AA5801="","",IFERROR(IF(ISNUMBER('Procytrat 120'!D302),'Procytrat 120'!D302,IF(ISNUMBER(SEARCH("12",'Procytrat 120'!D302)),EDATE(AB5801,12),IF(ISNUMBER(SEARCH("6",'Procytrat 120'!D302)),EDATE(AB5801,6),IF(ISNUMBER(SEARCH("3",'Procytrat 120'!D302)),EDATE(AB5801,3),DATEVALUE('Procytrat 120'!D302))))),""))</f>
        <v/>
      </c>
      <c r="AM5801" t="str">
        <f t="shared" ca="1" si="569"/>
        <v/>
      </c>
    </row>
    <row r="5802" spans="27:39" x14ac:dyDescent="0.3">
      <c r="AA5802" t="str">
        <f>IF(COUNTA('Procytrat 120'!A303,'Procytrat 120'!B303,'Procytrat 120'!C303)&gt;0,"120","")</f>
        <v/>
      </c>
      <c r="AB5802" t="str">
        <f>IFERROR(IF(ISNUMBER('Procytrat 120'!A303),'Procytrat 120'!A303,DATEVALUE('Procytrat 120'!A303)),"")</f>
        <v/>
      </c>
      <c r="AC5802" t="str">
        <f>IF(AA5802="","",'Procytrat 120'!B303)</f>
        <v/>
      </c>
      <c r="AD5802" t="str">
        <f>IF(AA5802="","",IFERROR(1*'Procytrat 120'!C303,IFERROR(_xludf.NUMBERVALUE('Procytrat 120'!C303,".",","),IFERROR(_xludf.NUMBERVALUE('Procytrat 120'!C303,",","."),0))))</f>
        <v/>
      </c>
      <c r="AE5802" t="str">
        <f>IF(AA5802="","",'Procytrat 120'!K303)</f>
        <v/>
      </c>
      <c r="AF5802">
        <f t="shared" si="564"/>
        <v>0</v>
      </c>
      <c r="AG5802" t="str">
        <f t="shared" si="565"/>
        <v/>
      </c>
      <c r="AH5802" t="str">
        <f t="shared" si="566"/>
        <v/>
      </c>
      <c r="AI5802">
        <f t="shared" si="567"/>
        <v>0</v>
      </c>
      <c r="AJ5802">
        <f t="shared" si="568"/>
        <v>0</v>
      </c>
      <c r="AK5802">
        <v>0</v>
      </c>
      <c r="AL5802" t="str">
        <f>IF(AA5802="","",IFERROR(IF(ISNUMBER('Procytrat 120'!D303),'Procytrat 120'!D303,IF(ISNUMBER(SEARCH("12",'Procytrat 120'!D303)),EDATE(AB5802,12),IF(ISNUMBER(SEARCH("6",'Procytrat 120'!D303)),EDATE(AB5802,6),IF(ISNUMBER(SEARCH("3",'Procytrat 120'!D303)),EDATE(AB5802,3),DATEVALUE('Procytrat 120'!D303))))),""))</f>
        <v/>
      </c>
      <c r="AM5802" t="str">
        <f t="shared" ca="1" si="569"/>
        <v/>
      </c>
    </row>
    <row r="5803" spans="27:39" x14ac:dyDescent="0.3">
      <c r="AA5803" t="str">
        <f>IF(COUNTA('Procytrat 120'!A304,'Procytrat 120'!B304,'Procytrat 120'!C304)&gt;0,"120","")</f>
        <v/>
      </c>
      <c r="AB5803" t="str">
        <f>IFERROR(IF(ISNUMBER('Procytrat 120'!A304),'Procytrat 120'!A304,DATEVALUE('Procytrat 120'!A304)),"")</f>
        <v/>
      </c>
      <c r="AC5803" t="str">
        <f>IF(AA5803="","",'Procytrat 120'!B304)</f>
        <v/>
      </c>
      <c r="AD5803" t="str">
        <f>IF(AA5803="","",IFERROR(1*'Procytrat 120'!C304,IFERROR(_xludf.NUMBERVALUE('Procytrat 120'!C304,".",","),IFERROR(_xludf.NUMBERVALUE('Procytrat 120'!C304,",","."),0))))</f>
        <v/>
      </c>
      <c r="AE5803" t="str">
        <f>IF(AA5803="","",'Procytrat 120'!K304)</f>
        <v/>
      </c>
      <c r="AF5803">
        <f t="shared" si="564"/>
        <v>0</v>
      </c>
      <c r="AG5803" t="str">
        <f t="shared" si="565"/>
        <v/>
      </c>
      <c r="AH5803" t="str">
        <f t="shared" si="566"/>
        <v/>
      </c>
      <c r="AI5803">
        <f t="shared" si="567"/>
        <v>0</v>
      </c>
      <c r="AJ5803">
        <f t="shared" si="568"/>
        <v>0</v>
      </c>
      <c r="AK5803">
        <v>0</v>
      </c>
      <c r="AL5803" t="str">
        <f>IF(AA5803="","",IFERROR(IF(ISNUMBER('Procytrat 120'!D304),'Procytrat 120'!D304,IF(ISNUMBER(SEARCH("12",'Procytrat 120'!D304)),EDATE(AB5803,12),IF(ISNUMBER(SEARCH("6",'Procytrat 120'!D304)),EDATE(AB5803,6),IF(ISNUMBER(SEARCH("3",'Procytrat 120'!D304)),EDATE(AB5803,3),DATEVALUE('Procytrat 120'!D304))))),""))</f>
        <v/>
      </c>
      <c r="AM5803" t="str">
        <f t="shared" ca="1" si="569"/>
        <v/>
      </c>
    </row>
    <row r="5804" spans="27:39" x14ac:dyDescent="0.3">
      <c r="AA5804" t="str">
        <f>IF(COUNTA('Procytrat 120'!A305,'Procytrat 120'!B305,'Procytrat 120'!C305)&gt;0,"120","")</f>
        <v/>
      </c>
      <c r="AB5804" t="str">
        <f>IFERROR(IF(ISNUMBER('Procytrat 120'!A305),'Procytrat 120'!A305,DATEVALUE('Procytrat 120'!A305)),"")</f>
        <v/>
      </c>
      <c r="AC5804" t="str">
        <f>IF(AA5804="","",'Procytrat 120'!B305)</f>
        <v/>
      </c>
      <c r="AD5804" t="str">
        <f>IF(AA5804="","",IFERROR(1*'Procytrat 120'!C305,IFERROR(_xludf.NUMBERVALUE('Procytrat 120'!C305,".",","),IFERROR(_xludf.NUMBERVALUE('Procytrat 120'!C305,",","."),0))))</f>
        <v/>
      </c>
      <c r="AE5804" t="str">
        <f>IF(AA5804="","",'Procytrat 120'!K305)</f>
        <v/>
      </c>
      <c r="AF5804">
        <f t="shared" si="564"/>
        <v>0</v>
      </c>
      <c r="AG5804" t="str">
        <f t="shared" si="565"/>
        <v/>
      </c>
      <c r="AH5804" t="str">
        <f t="shared" si="566"/>
        <v/>
      </c>
      <c r="AI5804">
        <f t="shared" si="567"/>
        <v>0</v>
      </c>
      <c r="AJ5804">
        <f t="shared" si="568"/>
        <v>0</v>
      </c>
      <c r="AK5804">
        <v>0</v>
      </c>
      <c r="AL5804" t="str">
        <f>IF(AA5804="","",IFERROR(IF(ISNUMBER('Procytrat 120'!D305),'Procytrat 120'!D305,IF(ISNUMBER(SEARCH("12",'Procytrat 120'!D305)),EDATE(AB5804,12),IF(ISNUMBER(SEARCH("6",'Procytrat 120'!D305)),EDATE(AB5804,6),IF(ISNUMBER(SEARCH("3",'Procytrat 120'!D305)),EDATE(AB5804,3),DATEVALUE('Procytrat 120'!D305))))),""))</f>
        <v/>
      </c>
      <c r="AM5804" t="str">
        <f t="shared" ca="1" si="569"/>
        <v/>
      </c>
    </row>
    <row r="5805" spans="27:39" x14ac:dyDescent="0.3">
      <c r="AA5805" t="str">
        <f>IF(COUNTA('Procytrat 120'!A306,'Procytrat 120'!B306,'Procytrat 120'!C306)&gt;0,"120","")</f>
        <v/>
      </c>
      <c r="AB5805" t="str">
        <f>IFERROR(IF(ISNUMBER('Procytrat 120'!A306),'Procytrat 120'!A306,DATEVALUE('Procytrat 120'!A306)),"")</f>
        <v/>
      </c>
      <c r="AC5805" t="str">
        <f>IF(AA5805="","",'Procytrat 120'!B306)</f>
        <v/>
      </c>
      <c r="AD5805" t="str">
        <f>IF(AA5805="","",IFERROR(1*'Procytrat 120'!C306,IFERROR(_xludf.NUMBERVALUE('Procytrat 120'!C306,".",","),IFERROR(_xludf.NUMBERVALUE('Procytrat 120'!C306,",","."),0))))</f>
        <v/>
      </c>
      <c r="AE5805" t="str">
        <f>IF(AA5805="","",'Procytrat 120'!K306)</f>
        <v/>
      </c>
      <c r="AF5805">
        <f t="shared" si="564"/>
        <v>0</v>
      </c>
      <c r="AG5805" t="str">
        <f t="shared" si="565"/>
        <v/>
      </c>
      <c r="AH5805" t="str">
        <f t="shared" si="566"/>
        <v/>
      </c>
      <c r="AI5805">
        <f t="shared" si="567"/>
        <v>0</v>
      </c>
      <c r="AJ5805">
        <f t="shared" si="568"/>
        <v>0</v>
      </c>
      <c r="AK5805">
        <v>0</v>
      </c>
      <c r="AL5805" t="str">
        <f>IF(AA5805="","",IFERROR(IF(ISNUMBER('Procytrat 120'!D306),'Procytrat 120'!D306,IF(ISNUMBER(SEARCH("12",'Procytrat 120'!D306)),EDATE(AB5805,12),IF(ISNUMBER(SEARCH("6",'Procytrat 120'!D306)),EDATE(AB5805,6),IF(ISNUMBER(SEARCH("3",'Procytrat 120'!D306)),EDATE(AB5805,3),DATEVALUE('Procytrat 120'!D306))))),""))</f>
        <v/>
      </c>
      <c r="AM5805" t="str">
        <f t="shared" ca="1" si="569"/>
        <v/>
      </c>
    </row>
    <row r="5806" spans="27:39" x14ac:dyDescent="0.3">
      <c r="AA5806" t="str">
        <f>IF(COUNTA('Procytrat 120'!A307,'Procytrat 120'!B307,'Procytrat 120'!C307)&gt;0,"120","")</f>
        <v/>
      </c>
      <c r="AB5806" t="str">
        <f>IFERROR(IF(ISNUMBER('Procytrat 120'!A307),'Procytrat 120'!A307,DATEVALUE('Procytrat 120'!A307)),"")</f>
        <v/>
      </c>
      <c r="AC5806" t="str">
        <f>IF(AA5806="","",'Procytrat 120'!B307)</f>
        <v/>
      </c>
      <c r="AD5806" t="str">
        <f>IF(AA5806="","",IFERROR(1*'Procytrat 120'!C307,IFERROR(_xludf.NUMBERVALUE('Procytrat 120'!C307,".",","),IFERROR(_xludf.NUMBERVALUE('Procytrat 120'!C307,",","."),0))))</f>
        <v/>
      </c>
      <c r="AE5806" t="str">
        <f>IF(AA5806="","",'Procytrat 120'!K307)</f>
        <v/>
      </c>
      <c r="AF5806">
        <f t="shared" si="564"/>
        <v>0</v>
      </c>
      <c r="AG5806" t="str">
        <f t="shared" si="565"/>
        <v/>
      </c>
      <c r="AH5806" t="str">
        <f t="shared" si="566"/>
        <v/>
      </c>
      <c r="AI5806">
        <f t="shared" si="567"/>
        <v>0</v>
      </c>
      <c r="AJ5806">
        <f t="shared" si="568"/>
        <v>0</v>
      </c>
      <c r="AK5806">
        <v>0</v>
      </c>
      <c r="AL5806" t="str">
        <f>IF(AA5806="","",IFERROR(IF(ISNUMBER('Procytrat 120'!D307),'Procytrat 120'!D307,IF(ISNUMBER(SEARCH("12",'Procytrat 120'!D307)),EDATE(AB5806,12),IF(ISNUMBER(SEARCH("6",'Procytrat 120'!D307)),EDATE(AB5806,6),IF(ISNUMBER(SEARCH("3",'Procytrat 120'!D307)),EDATE(AB5806,3),DATEVALUE('Procytrat 120'!D307))))),""))</f>
        <v/>
      </c>
      <c r="AM5806" t="str">
        <f t="shared" ca="1" si="569"/>
        <v/>
      </c>
    </row>
    <row r="5807" spans="27:39" x14ac:dyDescent="0.3">
      <c r="AA5807" t="str">
        <f>IF(COUNTA('Procytrat 120'!A308,'Procytrat 120'!B308,'Procytrat 120'!C308)&gt;0,"120","")</f>
        <v/>
      </c>
      <c r="AB5807" t="str">
        <f>IFERROR(IF(ISNUMBER('Procytrat 120'!A308),'Procytrat 120'!A308,DATEVALUE('Procytrat 120'!A308)),"")</f>
        <v/>
      </c>
      <c r="AC5807" t="str">
        <f>IF(AA5807="","",'Procytrat 120'!B308)</f>
        <v/>
      </c>
      <c r="AD5807" t="str">
        <f>IF(AA5807="","",IFERROR(1*'Procytrat 120'!C308,IFERROR(_xludf.NUMBERVALUE('Procytrat 120'!C308,".",","),IFERROR(_xludf.NUMBERVALUE('Procytrat 120'!C308,",","."),0))))</f>
        <v/>
      </c>
      <c r="AE5807" t="str">
        <f>IF(AA5807="","",'Procytrat 120'!K308)</f>
        <v/>
      </c>
      <c r="AF5807">
        <f t="shared" si="564"/>
        <v>0</v>
      </c>
      <c r="AG5807" t="str">
        <f t="shared" si="565"/>
        <v/>
      </c>
      <c r="AH5807" t="str">
        <f t="shared" si="566"/>
        <v/>
      </c>
      <c r="AI5807">
        <f t="shared" si="567"/>
        <v>0</v>
      </c>
      <c r="AJ5807">
        <f t="shared" si="568"/>
        <v>0</v>
      </c>
      <c r="AK5807">
        <v>0</v>
      </c>
      <c r="AL5807" t="str">
        <f>IF(AA5807="","",IFERROR(IF(ISNUMBER('Procytrat 120'!D308),'Procytrat 120'!D308,IF(ISNUMBER(SEARCH("12",'Procytrat 120'!D308)),EDATE(AB5807,12),IF(ISNUMBER(SEARCH("6",'Procytrat 120'!D308)),EDATE(AB5807,6),IF(ISNUMBER(SEARCH("3",'Procytrat 120'!D308)),EDATE(AB5807,3),DATEVALUE('Procytrat 120'!D308))))),""))</f>
        <v/>
      </c>
      <c r="AM5807" t="str">
        <f t="shared" ca="1" si="569"/>
        <v/>
      </c>
    </row>
    <row r="5808" spans="27:39" x14ac:dyDescent="0.3">
      <c r="AA5808" t="str">
        <f>IF(COUNTA('Procytrat 120'!A309,'Procytrat 120'!B309,'Procytrat 120'!C309)&gt;0,"120","")</f>
        <v/>
      </c>
      <c r="AB5808" t="str">
        <f>IFERROR(IF(ISNUMBER('Procytrat 120'!A309),'Procytrat 120'!A309,DATEVALUE('Procytrat 120'!A309)),"")</f>
        <v/>
      </c>
      <c r="AC5808" t="str">
        <f>IF(AA5808="","",'Procytrat 120'!B309)</f>
        <v/>
      </c>
      <c r="AD5808" t="str">
        <f>IF(AA5808="","",IFERROR(1*'Procytrat 120'!C309,IFERROR(_xludf.NUMBERVALUE('Procytrat 120'!C309,".",","),IFERROR(_xludf.NUMBERVALUE('Procytrat 120'!C309,",","."),0))))</f>
        <v/>
      </c>
      <c r="AE5808" t="str">
        <f>IF(AA5808="","",'Procytrat 120'!K309)</f>
        <v/>
      </c>
      <c r="AF5808">
        <f t="shared" si="564"/>
        <v>0</v>
      </c>
      <c r="AG5808" t="str">
        <f t="shared" si="565"/>
        <v/>
      </c>
      <c r="AH5808" t="str">
        <f t="shared" si="566"/>
        <v/>
      </c>
      <c r="AI5808">
        <f t="shared" si="567"/>
        <v>0</v>
      </c>
      <c r="AJ5808">
        <f t="shared" si="568"/>
        <v>0</v>
      </c>
      <c r="AK5808">
        <v>0</v>
      </c>
      <c r="AL5808" t="str">
        <f>IF(AA5808="","",IFERROR(IF(ISNUMBER('Procytrat 120'!D309),'Procytrat 120'!D309,IF(ISNUMBER(SEARCH("12",'Procytrat 120'!D309)),EDATE(AB5808,12),IF(ISNUMBER(SEARCH("6",'Procytrat 120'!D309)),EDATE(AB5808,6),IF(ISNUMBER(SEARCH("3",'Procytrat 120'!D309)),EDATE(AB5808,3),DATEVALUE('Procytrat 120'!D309))))),""))</f>
        <v/>
      </c>
      <c r="AM5808" t="str">
        <f t="shared" ca="1" si="569"/>
        <v/>
      </c>
    </row>
    <row r="5809" spans="27:39" x14ac:dyDescent="0.3">
      <c r="AA5809" t="str">
        <f>IF(COUNTA('Procytrat 120'!A310,'Procytrat 120'!B310,'Procytrat 120'!C310)&gt;0,"120","")</f>
        <v/>
      </c>
      <c r="AB5809" t="str">
        <f>IFERROR(IF(ISNUMBER('Procytrat 120'!A310),'Procytrat 120'!A310,DATEVALUE('Procytrat 120'!A310)),"")</f>
        <v/>
      </c>
      <c r="AC5809" t="str">
        <f>IF(AA5809="","",'Procytrat 120'!B310)</f>
        <v/>
      </c>
      <c r="AD5809" t="str">
        <f>IF(AA5809="","",IFERROR(1*'Procytrat 120'!C310,IFERROR(_xludf.NUMBERVALUE('Procytrat 120'!C310,".",","),IFERROR(_xludf.NUMBERVALUE('Procytrat 120'!C310,",","."),0))))</f>
        <v/>
      </c>
      <c r="AE5809" t="str">
        <f>IF(AA5809="","",'Procytrat 120'!K310)</f>
        <v/>
      </c>
      <c r="AF5809">
        <f t="shared" si="564"/>
        <v>0</v>
      </c>
      <c r="AG5809" t="str">
        <f t="shared" si="565"/>
        <v/>
      </c>
      <c r="AH5809" t="str">
        <f t="shared" si="566"/>
        <v/>
      </c>
      <c r="AI5809">
        <f t="shared" si="567"/>
        <v>0</v>
      </c>
      <c r="AJ5809">
        <f t="shared" si="568"/>
        <v>0</v>
      </c>
      <c r="AK5809">
        <v>0</v>
      </c>
      <c r="AL5809" t="str">
        <f>IF(AA5809="","",IFERROR(IF(ISNUMBER('Procytrat 120'!D310),'Procytrat 120'!D310,IF(ISNUMBER(SEARCH("12",'Procytrat 120'!D310)),EDATE(AB5809,12),IF(ISNUMBER(SEARCH("6",'Procytrat 120'!D310)),EDATE(AB5809,6),IF(ISNUMBER(SEARCH("3",'Procytrat 120'!D310)),EDATE(AB5809,3),DATEVALUE('Procytrat 120'!D310))))),""))</f>
        <v/>
      </c>
      <c r="AM5809" t="str">
        <f t="shared" ca="1" si="569"/>
        <v/>
      </c>
    </row>
    <row r="5810" spans="27:39" x14ac:dyDescent="0.3">
      <c r="AA5810" t="str">
        <f>IF(COUNTA('Procytrat 120'!A311,'Procytrat 120'!B311,'Procytrat 120'!C311)&gt;0,"120","")</f>
        <v/>
      </c>
      <c r="AB5810" t="str">
        <f>IFERROR(IF(ISNUMBER('Procytrat 120'!A311),'Procytrat 120'!A311,DATEVALUE('Procytrat 120'!A311)),"")</f>
        <v/>
      </c>
      <c r="AC5810" t="str">
        <f>IF(AA5810="","",'Procytrat 120'!B311)</f>
        <v/>
      </c>
      <c r="AD5810" t="str">
        <f>IF(AA5810="","",IFERROR(1*'Procytrat 120'!C311,IFERROR(_xludf.NUMBERVALUE('Procytrat 120'!C311,".",","),IFERROR(_xludf.NUMBERVALUE('Procytrat 120'!C311,",","."),0))))</f>
        <v/>
      </c>
      <c r="AE5810" t="str">
        <f>IF(AA5810="","",'Procytrat 120'!K311)</f>
        <v/>
      </c>
      <c r="AF5810">
        <f t="shared" si="564"/>
        <v>0</v>
      </c>
      <c r="AG5810" t="str">
        <f t="shared" si="565"/>
        <v/>
      </c>
      <c r="AH5810" t="str">
        <f t="shared" si="566"/>
        <v/>
      </c>
      <c r="AI5810">
        <f t="shared" si="567"/>
        <v>0</v>
      </c>
      <c r="AJ5810">
        <f t="shared" si="568"/>
        <v>0</v>
      </c>
      <c r="AK5810">
        <v>0</v>
      </c>
      <c r="AL5810" t="str">
        <f>IF(AA5810="","",IFERROR(IF(ISNUMBER('Procytrat 120'!D311),'Procytrat 120'!D311,IF(ISNUMBER(SEARCH("12",'Procytrat 120'!D311)),EDATE(AB5810,12),IF(ISNUMBER(SEARCH("6",'Procytrat 120'!D311)),EDATE(AB5810,6),IF(ISNUMBER(SEARCH("3",'Procytrat 120'!D311)),EDATE(AB5810,3),DATEVALUE('Procytrat 120'!D311))))),""))</f>
        <v/>
      </c>
      <c r="AM5810" t="str">
        <f t="shared" ca="1" si="569"/>
        <v/>
      </c>
    </row>
    <row r="5811" spans="27:39" x14ac:dyDescent="0.3">
      <c r="AA5811" t="str">
        <f>IF(COUNTA('Procytrat 120'!A312,'Procytrat 120'!B312,'Procytrat 120'!C312)&gt;0,"120","")</f>
        <v/>
      </c>
      <c r="AB5811" t="str">
        <f>IFERROR(IF(ISNUMBER('Procytrat 120'!A312),'Procytrat 120'!A312,DATEVALUE('Procytrat 120'!A312)),"")</f>
        <v/>
      </c>
      <c r="AC5811" t="str">
        <f>IF(AA5811="","",'Procytrat 120'!B312)</f>
        <v/>
      </c>
      <c r="AD5811" t="str">
        <f>IF(AA5811="","",IFERROR(1*'Procytrat 120'!C312,IFERROR(_xludf.NUMBERVALUE('Procytrat 120'!C312,".",","),IFERROR(_xludf.NUMBERVALUE('Procytrat 120'!C312,",","."),0))))</f>
        <v/>
      </c>
      <c r="AE5811" t="str">
        <f>IF(AA5811="","",'Procytrat 120'!K312)</f>
        <v/>
      </c>
      <c r="AF5811">
        <f t="shared" si="564"/>
        <v>0</v>
      </c>
      <c r="AG5811" t="str">
        <f t="shared" si="565"/>
        <v/>
      </c>
      <c r="AH5811" t="str">
        <f t="shared" si="566"/>
        <v/>
      </c>
      <c r="AI5811">
        <f t="shared" si="567"/>
        <v>0</v>
      </c>
      <c r="AJ5811">
        <f t="shared" si="568"/>
        <v>0</v>
      </c>
      <c r="AK5811">
        <v>0</v>
      </c>
      <c r="AL5811" t="str">
        <f>IF(AA5811="","",IFERROR(IF(ISNUMBER('Procytrat 120'!D312),'Procytrat 120'!D312,IF(ISNUMBER(SEARCH("12",'Procytrat 120'!D312)),EDATE(AB5811,12),IF(ISNUMBER(SEARCH("6",'Procytrat 120'!D312)),EDATE(AB5811,6),IF(ISNUMBER(SEARCH("3",'Procytrat 120'!D312)),EDATE(AB5811,3),DATEVALUE('Procytrat 120'!D312))))),""))</f>
        <v/>
      </c>
      <c r="AM5811" t="str">
        <f t="shared" ca="1" si="569"/>
        <v/>
      </c>
    </row>
    <row r="5812" spans="27:39" x14ac:dyDescent="0.3">
      <c r="AA5812" t="str">
        <f>IF(COUNTA('Procytrat 120'!A313,'Procytrat 120'!B313,'Procytrat 120'!C313)&gt;0,"120","")</f>
        <v/>
      </c>
      <c r="AB5812" t="str">
        <f>IFERROR(IF(ISNUMBER('Procytrat 120'!A313),'Procytrat 120'!A313,DATEVALUE('Procytrat 120'!A313)),"")</f>
        <v/>
      </c>
      <c r="AC5812" t="str">
        <f>IF(AA5812="","",'Procytrat 120'!B313)</f>
        <v/>
      </c>
      <c r="AD5812" t="str">
        <f>IF(AA5812="","",IFERROR(1*'Procytrat 120'!C313,IFERROR(_xludf.NUMBERVALUE('Procytrat 120'!C313,".",","),IFERROR(_xludf.NUMBERVALUE('Procytrat 120'!C313,",","."),0))))</f>
        <v/>
      </c>
      <c r="AE5812" t="str">
        <f>IF(AA5812="","",'Procytrat 120'!K313)</f>
        <v/>
      </c>
      <c r="AF5812">
        <f t="shared" si="564"/>
        <v>0</v>
      </c>
      <c r="AG5812" t="str">
        <f t="shared" si="565"/>
        <v/>
      </c>
      <c r="AH5812" t="str">
        <f t="shared" si="566"/>
        <v/>
      </c>
      <c r="AI5812">
        <f t="shared" si="567"/>
        <v>0</v>
      </c>
      <c r="AJ5812">
        <f t="shared" si="568"/>
        <v>0</v>
      </c>
      <c r="AK5812">
        <v>0</v>
      </c>
      <c r="AL5812" t="str">
        <f>IF(AA5812="","",IFERROR(IF(ISNUMBER('Procytrat 120'!D313),'Procytrat 120'!D313,IF(ISNUMBER(SEARCH("12",'Procytrat 120'!D313)),EDATE(AB5812,12),IF(ISNUMBER(SEARCH("6",'Procytrat 120'!D313)),EDATE(AB5812,6),IF(ISNUMBER(SEARCH("3",'Procytrat 120'!D313)),EDATE(AB5812,3),DATEVALUE('Procytrat 120'!D313))))),""))</f>
        <v/>
      </c>
      <c r="AM5812" t="str">
        <f t="shared" ca="1" si="569"/>
        <v/>
      </c>
    </row>
    <row r="5813" spans="27:39" x14ac:dyDescent="0.3">
      <c r="AA5813" t="str">
        <f>IF(COUNTA('Procytrat 120'!A314,'Procytrat 120'!B314,'Procytrat 120'!C314)&gt;0,"120","")</f>
        <v/>
      </c>
      <c r="AB5813" t="str">
        <f>IFERROR(IF(ISNUMBER('Procytrat 120'!A314),'Procytrat 120'!A314,DATEVALUE('Procytrat 120'!A314)),"")</f>
        <v/>
      </c>
      <c r="AC5813" t="str">
        <f>IF(AA5813="","",'Procytrat 120'!B314)</f>
        <v/>
      </c>
      <c r="AD5813" t="str">
        <f>IF(AA5813="","",IFERROR(1*'Procytrat 120'!C314,IFERROR(_xludf.NUMBERVALUE('Procytrat 120'!C314,".",","),IFERROR(_xludf.NUMBERVALUE('Procytrat 120'!C314,",","."),0))))</f>
        <v/>
      </c>
      <c r="AE5813" t="str">
        <f>IF(AA5813="","",'Procytrat 120'!K314)</f>
        <v/>
      </c>
      <c r="AF5813">
        <f t="shared" si="564"/>
        <v>0</v>
      </c>
      <c r="AG5813" t="str">
        <f t="shared" si="565"/>
        <v/>
      </c>
      <c r="AH5813" t="str">
        <f t="shared" si="566"/>
        <v/>
      </c>
      <c r="AI5813">
        <f t="shared" si="567"/>
        <v>0</v>
      </c>
      <c r="AJ5813">
        <f t="shared" si="568"/>
        <v>0</v>
      </c>
      <c r="AK5813">
        <v>0</v>
      </c>
      <c r="AL5813" t="str">
        <f>IF(AA5813="","",IFERROR(IF(ISNUMBER('Procytrat 120'!D314),'Procytrat 120'!D314,IF(ISNUMBER(SEARCH("12",'Procytrat 120'!D314)),EDATE(AB5813,12),IF(ISNUMBER(SEARCH("6",'Procytrat 120'!D314)),EDATE(AB5813,6),IF(ISNUMBER(SEARCH("3",'Procytrat 120'!D314)),EDATE(AB5813,3),DATEVALUE('Procytrat 120'!D314))))),""))</f>
        <v/>
      </c>
      <c r="AM5813" t="str">
        <f t="shared" ca="1" si="569"/>
        <v/>
      </c>
    </row>
    <row r="5814" spans="27:39" x14ac:dyDescent="0.3">
      <c r="AA5814" t="str">
        <f>IF(COUNTA('Procytrat 120'!A315,'Procytrat 120'!B315,'Procytrat 120'!C315)&gt;0,"120","")</f>
        <v/>
      </c>
      <c r="AB5814" t="str">
        <f>IFERROR(IF(ISNUMBER('Procytrat 120'!A315),'Procytrat 120'!A315,DATEVALUE('Procytrat 120'!A315)),"")</f>
        <v/>
      </c>
      <c r="AC5814" t="str">
        <f>IF(AA5814="","",'Procytrat 120'!B315)</f>
        <v/>
      </c>
      <c r="AD5814" t="str">
        <f>IF(AA5814="","",IFERROR(1*'Procytrat 120'!C315,IFERROR(_xludf.NUMBERVALUE('Procytrat 120'!C315,".",","),IFERROR(_xludf.NUMBERVALUE('Procytrat 120'!C315,",","."),0))))</f>
        <v/>
      </c>
      <c r="AE5814" t="str">
        <f>IF(AA5814="","",'Procytrat 120'!K315)</f>
        <v/>
      </c>
      <c r="AF5814">
        <f t="shared" si="564"/>
        <v>0</v>
      </c>
      <c r="AG5814" t="str">
        <f t="shared" si="565"/>
        <v/>
      </c>
      <c r="AH5814" t="str">
        <f t="shared" si="566"/>
        <v/>
      </c>
      <c r="AI5814">
        <f t="shared" si="567"/>
        <v>0</v>
      </c>
      <c r="AJ5814">
        <f t="shared" si="568"/>
        <v>0</v>
      </c>
      <c r="AK5814">
        <v>0</v>
      </c>
      <c r="AL5814" t="str">
        <f>IF(AA5814="","",IFERROR(IF(ISNUMBER('Procytrat 120'!D315),'Procytrat 120'!D315,IF(ISNUMBER(SEARCH("12",'Procytrat 120'!D315)),EDATE(AB5814,12),IF(ISNUMBER(SEARCH("6",'Procytrat 120'!D315)),EDATE(AB5814,6),IF(ISNUMBER(SEARCH("3",'Procytrat 120'!D315)),EDATE(AB5814,3),DATEVALUE('Procytrat 120'!D315))))),""))</f>
        <v/>
      </c>
      <c r="AM5814" t="str">
        <f t="shared" ca="1" si="569"/>
        <v/>
      </c>
    </row>
    <row r="5815" spans="27:39" x14ac:dyDescent="0.3">
      <c r="AA5815" t="str">
        <f>IF(COUNTA('Procytrat 120'!A316,'Procytrat 120'!B316,'Procytrat 120'!C316)&gt;0,"120","")</f>
        <v/>
      </c>
      <c r="AB5815" t="str">
        <f>IFERROR(IF(ISNUMBER('Procytrat 120'!A316),'Procytrat 120'!A316,DATEVALUE('Procytrat 120'!A316)),"")</f>
        <v/>
      </c>
      <c r="AC5815" t="str">
        <f>IF(AA5815="","",'Procytrat 120'!B316)</f>
        <v/>
      </c>
      <c r="AD5815" t="str">
        <f>IF(AA5815="","",IFERROR(1*'Procytrat 120'!C316,IFERROR(_xludf.NUMBERVALUE('Procytrat 120'!C316,".",","),IFERROR(_xludf.NUMBERVALUE('Procytrat 120'!C316,",","."),0))))</f>
        <v/>
      </c>
      <c r="AE5815" t="str">
        <f>IF(AA5815="","",'Procytrat 120'!K316)</f>
        <v/>
      </c>
      <c r="AF5815">
        <f t="shared" si="564"/>
        <v>0</v>
      </c>
      <c r="AG5815" t="str">
        <f t="shared" si="565"/>
        <v/>
      </c>
      <c r="AH5815" t="str">
        <f t="shared" si="566"/>
        <v/>
      </c>
      <c r="AI5815">
        <f t="shared" si="567"/>
        <v>0</v>
      </c>
      <c r="AJ5815">
        <f t="shared" si="568"/>
        <v>0</v>
      </c>
      <c r="AK5815">
        <v>0</v>
      </c>
      <c r="AL5815" t="str">
        <f>IF(AA5815="","",IFERROR(IF(ISNUMBER('Procytrat 120'!D316),'Procytrat 120'!D316,IF(ISNUMBER(SEARCH("12",'Procytrat 120'!D316)),EDATE(AB5815,12),IF(ISNUMBER(SEARCH("6",'Procytrat 120'!D316)),EDATE(AB5815,6),IF(ISNUMBER(SEARCH("3",'Procytrat 120'!D316)),EDATE(AB5815,3),DATEVALUE('Procytrat 120'!D316))))),""))</f>
        <v/>
      </c>
      <c r="AM5815" t="str">
        <f t="shared" ca="1" si="569"/>
        <v/>
      </c>
    </row>
    <row r="5816" spans="27:39" x14ac:dyDescent="0.3">
      <c r="AA5816" t="str">
        <f>IF(COUNTA('Procytrat 120'!A317,'Procytrat 120'!B317,'Procytrat 120'!C317)&gt;0,"120","")</f>
        <v/>
      </c>
      <c r="AB5816" t="str">
        <f>IFERROR(IF(ISNUMBER('Procytrat 120'!A317),'Procytrat 120'!A317,DATEVALUE('Procytrat 120'!A317)),"")</f>
        <v/>
      </c>
      <c r="AC5816" t="str">
        <f>IF(AA5816="","",'Procytrat 120'!B317)</f>
        <v/>
      </c>
      <c r="AD5816" t="str">
        <f>IF(AA5816="","",IFERROR(1*'Procytrat 120'!C317,IFERROR(_xludf.NUMBERVALUE('Procytrat 120'!C317,".",","),IFERROR(_xludf.NUMBERVALUE('Procytrat 120'!C317,",","."),0))))</f>
        <v/>
      </c>
      <c r="AE5816" t="str">
        <f>IF(AA5816="","",'Procytrat 120'!K317)</f>
        <v/>
      </c>
      <c r="AF5816">
        <f t="shared" si="564"/>
        <v>0</v>
      </c>
      <c r="AG5816" t="str">
        <f t="shared" si="565"/>
        <v/>
      </c>
      <c r="AH5816" t="str">
        <f t="shared" si="566"/>
        <v/>
      </c>
      <c r="AI5816">
        <f t="shared" si="567"/>
        <v>0</v>
      </c>
      <c r="AJ5816">
        <f t="shared" si="568"/>
        <v>0</v>
      </c>
      <c r="AK5816">
        <v>0</v>
      </c>
      <c r="AL5816" t="str">
        <f>IF(AA5816="","",IFERROR(IF(ISNUMBER('Procytrat 120'!D317),'Procytrat 120'!D317,IF(ISNUMBER(SEARCH("12",'Procytrat 120'!D317)),EDATE(AB5816,12),IF(ISNUMBER(SEARCH("6",'Procytrat 120'!D317)),EDATE(AB5816,6),IF(ISNUMBER(SEARCH("3",'Procytrat 120'!D317)),EDATE(AB5816,3),DATEVALUE('Procytrat 120'!D317))))),""))</f>
        <v/>
      </c>
      <c r="AM5816" t="str">
        <f t="shared" ca="1" si="569"/>
        <v/>
      </c>
    </row>
    <row r="5817" spans="27:39" x14ac:dyDescent="0.3">
      <c r="AA5817" t="str">
        <f>IF(COUNTA('Procytrat 120'!A318,'Procytrat 120'!B318,'Procytrat 120'!C318)&gt;0,"120","")</f>
        <v/>
      </c>
      <c r="AB5817" t="str">
        <f>IFERROR(IF(ISNUMBER('Procytrat 120'!A318),'Procytrat 120'!A318,DATEVALUE('Procytrat 120'!A318)),"")</f>
        <v/>
      </c>
      <c r="AC5817" t="str">
        <f>IF(AA5817="","",'Procytrat 120'!B318)</f>
        <v/>
      </c>
      <c r="AD5817" t="str">
        <f>IF(AA5817="","",IFERROR(1*'Procytrat 120'!C318,IFERROR(_xludf.NUMBERVALUE('Procytrat 120'!C318,".",","),IFERROR(_xludf.NUMBERVALUE('Procytrat 120'!C318,",","."),0))))</f>
        <v/>
      </c>
      <c r="AE5817" t="str">
        <f>IF(AA5817="","",'Procytrat 120'!K318)</f>
        <v/>
      </c>
      <c r="AF5817">
        <f t="shared" si="564"/>
        <v>0</v>
      </c>
      <c r="AG5817" t="str">
        <f t="shared" si="565"/>
        <v/>
      </c>
      <c r="AH5817" t="str">
        <f t="shared" si="566"/>
        <v/>
      </c>
      <c r="AI5817">
        <f t="shared" si="567"/>
        <v>0</v>
      </c>
      <c r="AJ5817">
        <f t="shared" si="568"/>
        <v>0</v>
      </c>
      <c r="AK5817">
        <v>0</v>
      </c>
      <c r="AL5817" t="str">
        <f>IF(AA5817="","",IFERROR(IF(ISNUMBER('Procytrat 120'!D318),'Procytrat 120'!D318,IF(ISNUMBER(SEARCH("12",'Procytrat 120'!D318)),EDATE(AB5817,12),IF(ISNUMBER(SEARCH("6",'Procytrat 120'!D318)),EDATE(AB5817,6),IF(ISNUMBER(SEARCH("3",'Procytrat 120'!D318)),EDATE(AB5817,3),DATEVALUE('Procytrat 120'!D318))))),""))</f>
        <v/>
      </c>
      <c r="AM5817" t="str">
        <f t="shared" ca="1" si="569"/>
        <v/>
      </c>
    </row>
    <row r="5818" spans="27:39" x14ac:dyDescent="0.3">
      <c r="AA5818" t="str">
        <f>IF(COUNTA('Procytrat 120'!A319,'Procytrat 120'!B319,'Procytrat 120'!C319)&gt;0,"120","")</f>
        <v/>
      </c>
      <c r="AB5818" t="str">
        <f>IFERROR(IF(ISNUMBER('Procytrat 120'!A319),'Procytrat 120'!A319,DATEVALUE('Procytrat 120'!A319)),"")</f>
        <v/>
      </c>
      <c r="AC5818" t="str">
        <f>IF(AA5818="","",'Procytrat 120'!B319)</f>
        <v/>
      </c>
      <c r="AD5818" t="str">
        <f>IF(AA5818="","",IFERROR(1*'Procytrat 120'!C319,IFERROR(_xludf.NUMBERVALUE('Procytrat 120'!C319,".",","),IFERROR(_xludf.NUMBERVALUE('Procytrat 120'!C319,",","."),0))))</f>
        <v/>
      </c>
      <c r="AE5818" t="str">
        <f>IF(AA5818="","",'Procytrat 120'!K319)</f>
        <v/>
      </c>
      <c r="AF5818">
        <f t="shared" si="564"/>
        <v>0</v>
      </c>
      <c r="AG5818" t="str">
        <f t="shared" si="565"/>
        <v/>
      </c>
      <c r="AH5818" t="str">
        <f t="shared" si="566"/>
        <v/>
      </c>
      <c r="AI5818">
        <f t="shared" si="567"/>
        <v>0</v>
      </c>
      <c r="AJ5818">
        <f t="shared" si="568"/>
        <v>0</v>
      </c>
      <c r="AK5818">
        <v>0</v>
      </c>
      <c r="AL5818" t="str">
        <f>IF(AA5818="","",IFERROR(IF(ISNUMBER('Procytrat 120'!D319),'Procytrat 120'!D319,IF(ISNUMBER(SEARCH("12",'Procytrat 120'!D319)),EDATE(AB5818,12),IF(ISNUMBER(SEARCH("6",'Procytrat 120'!D319)),EDATE(AB5818,6),IF(ISNUMBER(SEARCH("3",'Procytrat 120'!D319)),EDATE(AB5818,3),DATEVALUE('Procytrat 120'!D319))))),""))</f>
        <v/>
      </c>
      <c r="AM5818" t="str">
        <f t="shared" ca="1" si="569"/>
        <v/>
      </c>
    </row>
    <row r="5819" spans="27:39" x14ac:dyDescent="0.3">
      <c r="AA5819" t="str">
        <f>IF(COUNTA('Procytrat 120'!A320,'Procytrat 120'!B320,'Procytrat 120'!C320)&gt;0,"120","")</f>
        <v/>
      </c>
      <c r="AB5819" t="str">
        <f>IFERROR(IF(ISNUMBER('Procytrat 120'!A320),'Procytrat 120'!A320,DATEVALUE('Procytrat 120'!A320)),"")</f>
        <v/>
      </c>
      <c r="AC5819" t="str">
        <f>IF(AA5819="","",'Procytrat 120'!B320)</f>
        <v/>
      </c>
      <c r="AD5819" t="str">
        <f>IF(AA5819="","",IFERROR(1*'Procytrat 120'!C320,IFERROR(_xludf.NUMBERVALUE('Procytrat 120'!C320,".",","),IFERROR(_xludf.NUMBERVALUE('Procytrat 120'!C320,",","."),0))))</f>
        <v/>
      </c>
      <c r="AE5819" t="str">
        <f>IF(AA5819="","",'Procytrat 120'!K320)</f>
        <v/>
      </c>
      <c r="AF5819">
        <f t="shared" si="564"/>
        <v>0</v>
      </c>
      <c r="AG5819" t="str">
        <f t="shared" si="565"/>
        <v/>
      </c>
      <c r="AH5819" t="str">
        <f t="shared" si="566"/>
        <v/>
      </c>
      <c r="AI5819">
        <f t="shared" si="567"/>
        <v>0</v>
      </c>
      <c r="AJ5819">
        <f t="shared" si="568"/>
        <v>0</v>
      </c>
      <c r="AK5819">
        <v>0</v>
      </c>
      <c r="AL5819" t="str">
        <f>IF(AA5819="","",IFERROR(IF(ISNUMBER('Procytrat 120'!D320),'Procytrat 120'!D320,IF(ISNUMBER(SEARCH("12",'Procytrat 120'!D320)),EDATE(AB5819,12),IF(ISNUMBER(SEARCH("6",'Procytrat 120'!D320)),EDATE(AB5819,6),IF(ISNUMBER(SEARCH("3",'Procytrat 120'!D320)),EDATE(AB5819,3),DATEVALUE('Procytrat 120'!D320))))),""))</f>
        <v/>
      </c>
      <c r="AM5819" t="str">
        <f t="shared" ca="1" si="569"/>
        <v/>
      </c>
    </row>
    <row r="5820" spans="27:39" x14ac:dyDescent="0.3">
      <c r="AA5820" t="str">
        <f>IF(COUNTA('Procytrat 120'!A321,'Procytrat 120'!B321,'Procytrat 120'!C321)&gt;0,"120","")</f>
        <v/>
      </c>
      <c r="AB5820" t="str">
        <f>IFERROR(IF(ISNUMBER('Procytrat 120'!A321),'Procytrat 120'!A321,DATEVALUE('Procytrat 120'!A321)),"")</f>
        <v/>
      </c>
      <c r="AC5820" t="str">
        <f>IF(AA5820="","",'Procytrat 120'!B321)</f>
        <v/>
      </c>
      <c r="AD5820" t="str">
        <f>IF(AA5820="","",IFERROR(1*'Procytrat 120'!C321,IFERROR(_xludf.NUMBERVALUE('Procytrat 120'!C321,".",","),IFERROR(_xludf.NUMBERVALUE('Procytrat 120'!C321,",","."),0))))</f>
        <v/>
      </c>
      <c r="AE5820" t="str">
        <f>IF(AA5820="","",'Procytrat 120'!K321)</f>
        <v/>
      </c>
      <c r="AF5820">
        <f t="shared" si="564"/>
        <v>0</v>
      </c>
      <c r="AG5820" t="str">
        <f t="shared" si="565"/>
        <v/>
      </c>
      <c r="AH5820" t="str">
        <f t="shared" si="566"/>
        <v/>
      </c>
      <c r="AI5820">
        <f t="shared" si="567"/>
        <v>0</v>
      </c>
      <c r="AJ5820">
        <f t="shared" si="568"/>
        <v>0</v>
      </c>
      <c r="AK5820">
        <v>0</v>
      </c>
      <c r="AL5820" t="str">
        <f>IF(AA5820="","",IFERROR(IF(ISNUMBER('Procytrat 120'!D321),'Procytrat 120'!D321,IF(ISNUMBER(SEARCH("12",'Procytrat 120'!D321)),EDATE(AB5820,12),IF(ISNUMBER(SEARCH("6",'Procytrat 120'!D321)),EDATE(AB5820,6),IF(ISNUMBER(SEARCH("3",'Procytrat 120'!D321)),EDATE(AB5820,3),DATEVALUE('Procytrat 120'!D321))))),""))</f>
        <v/>
      </c>
      <c r="AM5820" t="str">
        <f t="shared" ca="1" si="569"/>
        <v/>
      </c>
    </row>
    <row r="5821" spans="27:39" x14ac:dyDescent="0.3">
      <c r="AA5821" t="str">
        <f>IF(COUNTA('Procytrat 120'!A322,'Procytrat 120'!B322,'Procytrat 120'!C322)&gt;0,"120","")</f>
        <v/>
      </c>
      <c r="AB5821" t="str">
        <f>IFERROR(IF(ISNUMBER('Procytrat 120'!A322),'Procytrat 120'!A322,DATEVALUE('Procytrat 120'!A322)),"")</f>
        <v/>
      </c>
      <c r="AC5821" t="str">
        <f>IF(AA5821="","",'Procytrat 120'!B322)</f>
        <v/>
      </c>
      <c r="AD5821" t="str">
        <f>IF(AA5821="","",IFERROR(1*'Procytrat 120'!C322,IFERROR(_xludf.NUMBERVALUE('Procytrat 120'!C322,".",","),IFERROR(_xludf.NUMBERVALUE('Procytrat 120'!C322,",","."),0))))</f>
        <v/>
      </c>
      <c r="AE5821" t="str">
        <f>IF(AA5821="","",'Procytrat 120'!K322)</f>
        <v/>
      </c>
      <c r="AF5821">
        <f t="shared" si="564"/>
        <v>0</v>
      </c>
      <c r="AG5821" t="str">
        <f t="shared" si="565"/>
        <v/>
      </c>
      <c r="AH5821" t="str">
        <f t="shared" si="566"/>
        <v/>
      </c>
      <c r="AI5821">
        <f t="shared" si="567"/>
        <v>0</v>
      </c>
      <c r="AJ5821">
        <f t="shared" si="568"/>
        <v>0</v>
      </c>
      <c r="AK5821">
        <v>0</v>
      </c>
      <c r="AL5821" t="str">
        <f>IF(AA5821="","",IFERROR(IF(ISNUMBER('Procytrat 120'!D322),'Procytrat 120'!D322,IF(ISNUMBER(SEARCH("12",'Procytrat 120'!D322)),EDATE(AB5821,12),IF(ISNUMBER(SEARCH("6",'Procytrat 120'!D322)),EDATE(AB5821,6),IF(ISNUMBER(SEARCH("3",'Procytrat 120'!D322)),EDATE(AB5821,3),DATEVALUE('Procytrat 120'!D322))))),""))</f>
        <v/>
      </c>
      <c r="AM5821" t="str">
        <f t="shared" ca="1" si="569"/>
        <v/>
      </c>
    </row>
    <row r="5822" spans="27:39" x14ac:dyDescent="0.3">
      <c r="AA5822" t="str">
        <f>IF(COUNTA('Procytrat 120'!A323,'Procytrat 120'!B323,'Procytrat 120'!C323)&gt;0,"120","")</f>
        <v/>
      </c>
      <c r="AB5822" t="str">
        <f>IFERROR(IF(ISNUMBER('Procytrat 120'!A323),'Procytrat 120'!A323,DATEVALUE('Procytrat 120'!A323)),"")</f>
        <v/>
      </c>
      <c r="AC5822" t="str">
        <f>IF(AA5822="","",'Procytrat 120'!B323)</f>
        <v/>
      </c>
      <c r="AD5822" t="str">
        <f>IF(AA5822="","",IFERROR(1*'Procytrat 120'!C323,IFERROR(_xludf.NUMBERVALUE('Procytrat 120'!C323,".",","),IFERROR(_xludf.NUMBERVALUE('Procytrat 120'!C323,",","."),0))))</f>
        <v/>
      </c>
      <c r="AE5822" t="str">
        <f>IF(AA5822="","",'Procytrat 120'!K323)</f>
        <v/>
      </c>
      <c r="AF5822">
        <f t="shared" si="564"/>
        <v>0</v>
      </c>
      <c r="AG5822" t="str">
        <f t="shared" si="565"/>
        <v/>
      </c>
      <c r="AH5822" t="str">
        <f t="shared" si="566"/>
        <v/>
      </c>
      <c r="AI5822">
        <f t="shared" si="567"/>
        <v>0</v>
      </c>
      <c r="AJ5822">
        <f t="shared" si="568"/>
        <v>0</v>
      </c>
      <c r="AK5822">
        <v>0</v>
      </c>
      <c r="AL5822" t="str">
        <f>IF(AA5822="","",IFERROR(IF(ISNUMBER('Procytrat 120'!D323),'Procytrat 120'!D323,IF(ISNUMBER(SEARCH("12",'Procytrat 120'!D323)),EDATE(AB5822,12),IF(ISNUMBER(SEARCH("6",'Procytrat 120'!D323)),EDATE(AB5822,6),IF(ISNUMBER(SEARCH("3",'Procytrat 120'!D323)),EDATE(AB5822,3),DATEVALUE('Procytrat 120'!D323))))),""))</f>
        <v/>
      </c>
      <c r="AM5822" t="str">
        <f t="shared" ca="1" si="569"/>
        <v/>
      </c>
    </row>
    <row r="5823" spans="27:39" x14ac:dyDescent="0.3">
      <c r="AA5823" t="str">
        <f>IF(COUNTA('Procytrat 120'!A324,'Procytrat 120'!B324,'Procytrat 120'!C324)&gt;0,"120","")</f>
        <v/>
      </c>
      <c r="AB5823" t="str">
        <f>IFERROR(IF(ISNUMBER('Procytrat 120'!A324),'Procytrat 120'!A324,DATEVALUE('Procytrat 120'!A324)),"")</f>
        <v/>
      </c>
      <c r="AC5823" t="str">
        <f>IF(AA5823="","",'Procytrat 120'!B324)</f>
        <v/>
      </c>
      <c r="AD5823" t="str">
        <f>IF(AA5823="","",IFERROR(1*'Procytrat 120'!C324,IFERROR(_xludf.NUMBERVALUE('Procytrat 120'!C324,".",","),IFERROR(_xludf.NUMBERVALUE('Procytrat 120'!C324,",","."),0))))</f>
        <v/>
      </c>
      <c r="AE5823" t="str">
        <f>IF(AA5823="","",'Procytrat 120'!K324)</f>
        <v/>
      </c>
      <c r="AF5823">
        <f t="shared" si="564"/>
        <v>0</v>
      </c>
      <c r="AG5823" t="str">
        <f t="shared" si="565"/>
        <v/>
      </c>
      <c r="AH5823" t="str">
        <f t="shared" si="566"/>
        <v/>
      </c>
      <c r="AI5823">
        <f t="shared" si="567"/>
        <v>0</v>
      </c>
      <c r="AJ5823">
        <f t="shared" si="568"/>
        <v>0</v>
      </c>
      <c r="AK5823">
        <v>0</v>
      </c>
      <c r="AL5823" t="str">
        <f>IF(AA5823="","",IFERROR(IF(ISNUMBER('Procytrat 120'!D324),'Procytrat 120'!D324,IF(ISNUMBER(SEARCH("12",'Procytrat 120'!D324)),EDATE(AB5823,12),IF(ISNUMBER(SEARCH("6",'Procytrat 120'!D324)),EDATE(AB5823,6),IF(ISNUMBER(SEARCH("3",'Procytrat 120'!D324)),EDATE(AB5823,3),DATEVALUE('Procytrat 120'!D324))))),""))</f>
        <v/>
      </c>
      <c r="AM5823" t="str">
        <f t="shared" ca="1" si="569"/>
        <v/>
      </c>
    </row>
    <row r="5824" spans="27:39" x14ac:dyDescent="0.3">
      <c r="AA5824" t="str">
        <f>IF(COUNTA('Procytrat 120'!A325,'Procytrat 120'!B325,'Procytrat 120'!C325)&gt;0,"120","")</f>
        <v/>
      </c>
      <c r="AB5824" t="str">
        <f>IFERROR(IF(ISNUMBER('Procytrat 120'!A325),'Procytrat 120'!A325,DATEVALUE('Procytrat 120'!A325)),"")</f>
        <v/>
      </c>
      <c r="AC5824" t="str">
        <f>IF(AA5824="","",'Procytrat 120'!B325)</f>
        <v/>
      </c>
      <c r="AD5824" t="str">
        <f>IF(AA5824="","",IFERROR(1*'Procytrat 120'!C325,IFERROR(_xludf.NUMBERVALUE('Procytrat 120'!C325,".",","),IFERROR(_xludf.NUMBERVALUE('Procytrat 120'!C325,",","."),0))))</f>
        <v/>
      </c>
      <c r="AE5824" t="str">
        <f>IF(AA5824="","",'Procytrat 120'!K325)</f>
        <v/>
      </c>
      <c r="AF5824">
        <f t="shared" si="564"/>
        <v>0</v>
      </c>
      <c r="AG5824" t="str">
        <f t="shared" si="565"/>
        <v/>
      </c>
      <c r="AH5824" t="str">
        <f t="shared" si="566"/>
        <v/>
      </c>
      <c r="AI5824">
        <f t="shared" si="567"/>
        <v>0</v>
      </c>
      <c r="AJ5824">
        <f t="shared" si="568"/>
        <v>0</v>
      </c>
      <c r="AK5824">
        <v>0</v>
      </c>
      <c r="AL5824" t="str">
        <f>IF(AA5824="","",IFERROR(IF(ISNUMBER('Procytrat 120'!D325),'Procytrat 120'!D325,IF(ISNUMBER(SEARCH("12",'Procytrat 120'!D325)),EDATE(AB5824,12),IF(ISNUMBER(SEARCH("6",'Procytrat 120'!D325)),EDATE(AB5824,6),IF(ISNUMBER(SEARCH("3",'Procytrat 120'!D325)),EDATE(AB5824,3),DATEVALUE('Procytrat 120'!D325))))),""))</f>
        <v/>
      </c>
      <c r="AM5824" t="str">
        <f t="shared" ca="1" si="569"/>
        <v/>
      </c>
    </row>
    <row r="5825" spans="27:39" x14ac:dyDescent="0.3">
      <c r="AA5825" t="str">
        <f>IF(COUNTA('Procytrat 120'!A326,'Procytrat 120'!B326,'Procytrat 120'!C326)&gt;0,"120","")</f>
        <v/>
      </c>
      <c r="AB5825" t="str">
        <f>IFERROR(IF(ISNUMBER('Procytrat 120'!A326),'Procytrat 120'!A326,DATEVALUE('Procytrat 120'!A326)),"")</f>
        <v/>
      </c>
      <c r="AC5825" t="str">
        <f>IF(AA5825="","",'Procytrat 120'!B326)</f>
        <v/>
      </c>
      <c r="AD5825" t="str">
        <f>IF(AA5825="","",IFERROR(1*'Procytrat 120'!C326,IFERROR(_xludf.NUMBERVALUE('Procytrat 120'!C326,".",","),IFERROR(_xludf.NUMBERVALUE('Procytrat 120'!C326,",","."),0))))</f>
        <v/>
      </c>
      <c r="AE5825" t="str">
        <f>IF(AA5825="","",'Procytrat 120'!K326)</f>
        <v/>
      </c>
      <c r="AF5825">
        <f t="shared" si="564"/>
        <v>0</v>
      </c>
      <c r="AG5825" t="str">
        <f t="shared" si="565"/>
        <v/>
      </c>
      <c r="AH5825" t="str">
        <f t="shared" si="566"/>
        <v/>
      </c>
      <c r="AI5825">
        <f t="shared" si="567"/>
        <v>0</v>
      </c>
      <c r="AJ5825">
        <f t="shared" si="568"/>
        <v>0</v>
      </c>
      <c r="AK5825">
        <v>0</v>
      </c>
      <c r="AL5825" t="str">
        <f>IF(AA5825="","",IFERROR(IF(ISNUMBER('Procytrat 120'!D326),'Procytrat 120'!D326,IF(ISNUMBER(SEARCH("12",'Procytrat 120'!D326)),EDATE(AB5825,12),IF(ISNUMBER(SEARCH("6",'Procytrat 120'!D326)),EDATE(AB5825,6),IF(ISNUMBER(SEARCH("3",'Procytrat 120'!D326)),EDATE(AB5825,3),DATEVALUE('Procytrat 120'!D326))))),""))</f>
        <v/>
      </c>
      <c r="AM5825" t="str">
        <f t="shared" ca="1" si="569"/>
        <v/>
      </c>
    </row>
    <row r="5826" spans="27:39" x14ac:dyDescent="0.3">
      <c r="AA5826" t="str">
        <f>IF(COUNTA('Procytrat 120'!A327,'Procytrat 120'!B327,'Procytrat 120'!C327)&gt;0,"120","")</f>
        <v/>
      </c>
      <c r="AB5826" t="str">
        <f>IFERROR(IF(ISNUMBER('Procytrat 120'!A327),'Procytrat 120'!A327,DATEVALUE('Procytrat 120'!A327)),"")</f>
        <v/>
      </c>
      <c r="AC5826" t="str">
        <f>IF(AA5826="","",'Procytrat 120'!B327)</f>
        <v/>
      </c>
      <c r="AD5826" t="str">
        <f>IF(AA5826="","",IFERROR(1*'Procytrat 120'!C327,IFERROR(_xludf.NUMBERVALUE('Procytrat 120'!C327,".",","),IFERROR(_xludf.NUMBERVALUE('Procytrat 120'!C327,",","."),0))))</f>
        <v/>
      </c>
      <c r="AE5826" t="str">
        <f>IF(AA5826="","",'Procytrat 120'!K327)</f>
        <v/>
      </c>
      <c r="AF5826">
        <f t="shared" ref="AF5826:AF5889" si="570">IF(AA5826="",0,--ISNUMBER(SEARCH("aprovado",AE5826)))</f>
        <v>0</v>
      </c>
      <c r="AG5826" t="str">
        <f t="shared" ref="AG5826:AG5889" si="571">IF(AB5826="","",YEAR(AB5826))</f>
        <v/>
      </c>
      <c r="AH5826" t="str">
        <f t="shared" ref="AH5826:AH5889" si="572">IF(AB5826="","",MONTH(AB5826))</f>
        <v/>
      </c>
      <c r="AI5826">
        <f t="shared" ref="AI5826:AI5889" si="573">IF(AB5826="",0,AB5826+ROW()/1000000)</f>
        <v>0</v>
      </c>
      <c r="AJ5826">
        <f t="shared" ref="AJ5826:AJ5889" si="574">--(AA5826&lt;&gt;"")</f>
        <v>0</v>
      </c>
      <c r="AK5826">
        <v>0</v>
      </c>
      <c r="AL5826" t="str">
        <f>IF(AA5826="","",IFERROR(IF(ISNUMBER('Procytrat 120'!D327),'Procytrat 120'!D327,IF(ISNUMBER(SEARCH("12",'Procytrat 120'!D327)),EDATE(AB5826,12),IF(ISNUMBER(SEARCH("6",'Procytrat 120'!D327)),EDATE(AB5826,6),IF(ISNUMBER(SEARCH("3",'Procytrat 120'!D327)),EDATE(AB5826,3),DATEVALUE('Procytrat 120'!D327))))),""))</f>
        <v/>
      </c>
      <c r="AM5826" t="str">
        <f t="shared" ref="AM5826:AM5889" ca="1" si="575">IF(AND(AJ5826=1,AL5826&lt;&gt;"",AL5826&gt;=TODAY(),AG5826=$W$3),AL5826+ROW()/1000000,"")</f>
        <v/>
      </c>
    </row>
    <row r="5827" spans="27:39" x14ac:dyDescent="0.3">
      <c r="AA5827" t="str">
        <f>IF(COUNTA('Procytrat 120'!A328,'Procytrat 120'!B328,'Procytrat 120'!C328)&gt;0,"120","")</f>
        <v/>
      </c>
      <c r="AB5827" t="str">
        <f>IFERROR(IF(ISNUMBER('Procytrat 120'!A328),'Procytrat 120'!A328,DATEVALUE('Procytrat 120'!A328)),"")</f>
        <v/>
      </c>
      <c r="AC5827" t="str">
        <f>IF(AA5827="","",'Procytrat 120'!B328)</f>
        <v/>
      </c>
      <c r="AD5827" t="str">
        <f>IF(AA5827="","",IFERROR(1*'Procytrat 120'!C328,IFERROR(_xludf.NUMBERVALUE('Procytrat 120'!C328,".",","),IFERROR(_xludf.NUMBERVALUE('Procytrat 120'!C328,",","."),0))))</f>
        <v/>
      </c>
      <c r="AE5827" t="str">
        <f>IF(AA5827="","",'Procytrat 120'!K328)</f>
        <v/>
      </c>
      <c r="AF5827">
        <f t="shared" si="570"/>
        <v>0</v>
      </c>
      <c r="AG5827" t="str">
        <f t="shared" si="571"/>
        <v/>
      </c>
      <c r="AH5827" t="str">
        <f t="shared" si="572"/>
        <v/>
      </c>
      <c r="AI5827">
        <f t="shared" si="573"/>
        <v>0</v>
      </c>
      <c r="AJ5827">
        <f t="shared" si="574"/>
        <v>0</v>
      </c>
      <c r="AK5827">
        <v>0</v>
      </c>
      <c r="AL5827" t="str">
        <f>IF(AA5827="","",IFERROR(IF(ISNUMBER('Procytrat 120'!D328),'Procytrat 120'!D328,IF(ISNUMBER(SEARCH("12",'Procytrat 120'!D328)),EDATE(AB5827,12),IF(ISNUMBER(SEARCH("6",'Procytrat 120'!D328)),EDATE(AB5827,6),IF(ISNUMBER(SEARCH("3",'Procytrat 120'!D328)),EDATE(AB5827,3),DATEVALUE('Procytrat 120'!D328))))),""))</f>
        <v/>
      </c>
      <c r="AM5827" t="str">
        <f t="shared" ca="1" si="575"/>
        <v/>
      </c>
    </row>
    <row r="5828" spans="27:39" x14ac:dyDescent="0.3">
      <c r="AA5828" t="str">
        <f>IF(COUNTA('Procytrat 120'!A329,'Procytrat 120'!B329,'Procytrat 120'!C329)&gt;0,"120","")</f>
        <v/>
      </c>
      <c r="AB5828" t="str">
        <f>IFERROR(IF(ISNUMBER('Procytrat 120'!A329),'Procytrat 120'!A329,DATEVALUE('Procytrat 120'!A329)),"")</f>
        <v/>
      </c>
      <c r="AC5828" t="str">
        <f>IF(AA5828="","",'Procytrat 120'!B329)</f>
        <v/>
      </c>
      <c r="AD5828" t="str">
        <f>IF(AA5828="","",IFERROR(1*'Procytrat 120'!C329,IFERROR(_xludf.NUMBERVALUE('Procytrat 120'!C329,".",","),IFERROR(_xludf.NUMBERVALUE('Procytrat 120'!C329,",","."),0))))</f>
        <v/>
      </c>
      <c r="AE5828" t="str">
        <f>IF(AA5828="","",'Procytrat 120'!K329)</f>
        <v/>
      </c>
      <c r="AF5828">
        <f t="shared" si="570"/>
        <v>0</v>
      </c>
      <c r="AG5828" t="str">
        <f t="shared" si="571"/>
        <v/>
      </c>
      <c r="AH5828" t="str">
        <f t="shared" si="572"/>
        <v/>
      </c>
      <c r="AI5828">
        <f t="shared" si="573"/>
        <v>0</v>
      </c>
      <c r="AJ5828">
        <f t="shared" si="574"/>
        <v>0</v>
      </c>
      <c r="AK5828">
        <v>0</v>
      </c>
      <c r="AL5828" t="str">
        <f>IF(AA5828="","",IFERROR(IF(ISNUMBER('Procytrat 120'!D329),'Procytrat 120'!D329,IF(ISNUMBER(SEARCH("12",'Procytrat 120'!D329)),EDATE(AB5828,12),IF(ISNUMBER(SEARCH("6",'Procytrat 120'!D329)),EDATE(AB5828,6),IF(ISNUMBER(SEARCH("3",'Procytrat 120'!D329)),EDATE(AB5828,3),DATEVALUE('Procytrat 120'!D329))))),""))</f>
        <v/>
      </c>
      <c r="AM5828" t="str">
        <f t="shared" ca="1" si="575"/>
        <v/>
      </c>
    </row>
    <row r="5829" spans="27:39" x14ac:dyDescent="0.3">
      <c r="AA5829" t="str">
        <f>IF(COUNTA('Procytrat 120'!A330,'Procytrat 120'!B330,'Procytrat 120'!C330)&gt;0,"120","")</f>
        <v/>
      </c>
      <c r="AB5829" t="str">
        <f>IFERROR(IF(ISNUMBER('Procytrat 120'!A330),'Procytrat 120'!A330,DATEVALUE('Procytrat 120'!A330)),"")</f>
        <v/>
      </c>
      <c r="AC5829" t="str">
        <f>IF(AA5829="","",'Procytrat 120'!B330)</f>
        <v/>
      </c>
      <c r="AD5829" t="str">
        <f>IF(AA5829="","",IFERROR(1*'Procytrat 120'!C330,IFERROR(_xludf.NUMBERVALUE('Procytrat 120'!C330,".",","),IFERROR(_xludf.NUMBERVALUE('Procytrat 120'!C330,",","."),0))))</f>
        <v/>
      </c>
      <c r="AE5829" t="str">
        <f>IF(AA5829="","",'Procytrat 120'!K330)</f>
        <v/>
      </c>
      <c r="AF5829">
        <f t="shared" si="570"/>
        <v>0</v>
      </c>
      <c r="AG5829" t="str">
        <f t="shared" si="571"/>
        <v/>
      </c>
      <c r="AH5829" t="str">
        <f t="shared" si="572"/>
        <v/>
      </c>
      <c r="AI5829">
        <f t="shared" si="573"/>
        <v>0</v>
      </c>
      <c r="AJ5829">
        <f t="shared" si="574"/>
        <v>0</v>
      </c>
      <c r="AK5829">
        <v>0</v>
      </c>
      <c r="AL5829" t="str">
        <f>IF(AA5829="","",IFERROR(IF(ISNUMBER('Procytrat 120'!D330),'Procytrat 120'!D330,IF(ISNUMBER(SEARCH("12",'Procytrat 120'!D330)),EDATE(AB5829,12),IF(ISNUMBER(SEARCH("6",'Procytrat 120'!D330)),EDATE(AB5829,6),IF(ISNUMBER(SEARCH("3",'Procytrat 120'!D330)),EDATE(AB5829,3),DATEVALUE('Procytrat 120'!D330))))),""))</f>
        <v/>
      </c>
      <c r="AM5829" t="str">
        <f t="shared" ca="1" si="575"/>
        <v/>
      </c>
    </row>
    <row r="5830" spans="27:39" x14ac:dyDescent="0.3">
      <c r="AA5830" t="str">
        <f>IF(COUNTA('Procytrat 120'!A331,'Procytrat 120'!B331,'Procytrat 120'!C331)&gt;0,"120","")</f>
        <v/>
      </c>
      <c r="AB5830" t="str">
        <f>IFERROR(IF(ISNUMBER('Procytrat 120'!A331),'Procytrat 120'!A331,DATEVALUE('Procytrat 120'!A331)),"")</f>
        <v/>
      </c>
      <c r="AC5830" t="str">
        <f>IF(AA5830="","",'Procytrat 120'!B331)</f>
        <v/>
      </c>
      <c r="AD5830" t="str">
        <f>IF(AA5830="","",IFERROR(1*'Procytrat 120'!C331,IFERROR(_xludf.NUMBERVALUE('Procytrat 120'!C331,".",","),IFERROR(_xludf.NUMBERVALUE('Procytrat 120'!C331,",","."),0))))</f>
        <v/>
      </c>
      <c r="AE5830" t="str">
        <f>IF(AA5830="","",'Procytrat 120'!K331)</f>
        <v/>
      </c>
      <c r="AF5830">
        <f t="shared" si="570"/>
        <v>0</v>
      </c>
      <c r="AG5830" t="str">
        <f t="shared" si="571"/>
        <v/>
      </c>
      <c r="AH5830" t="str">
        <f t="shared" si="572"/>
        <v/>
      </c>
      <c r="AI5830">
        <f t="shared" si="573"/>
        <v>0</v>
      </c>
      <c r="AJ5830">
        <f t="shared" si="574"/>
        <v>0</v>
      </c>
      <c r="AK5830">
        <v>0</v>
      </c>
      <c r="AL5830" t="str">
        <f>IF(AA5830="","",IFERROR(IF(ISNUMBER('Procytrat 120'!D331),'Procytrat 120'!D331,IF(ISNUMBER(SEARCH("12",'Procytrat 120'!D331)),EDATE(AB5830,12),IF(ISNUMBER(SEARCH("6",'Procytrat 120'!D331)),EDATE(AB5830,6),IF(ISNUMBER(SEARCH("3",'Procytrat 120'!D331)),EDATE(AB5830,3),DATEVALUE('Procytrat 120'!D331))))),""))</f>
        <v/>
      </c>
      <c r="AM5830" t="str">
        <f t="shared" ca="1" si="575"/>
        <v/>
      </c>
    </row>
    <row r="5831" spans="27:39" x14ac:dyDescent="0.3">
      <c r="AA5831" t="str">
        <f>IF(COUNTA('Procytrat 120'!A332,'Procytrat 120'!B332,'Procytrat 120'!C332)&gt;0,"120","")</f>
        <v/>
      </c>
      <c r="AB5831" t="str">
        <f>IFERROR(IF(ISNUMBER('Procytrat 120'!A332),'Procytrat 120'!A332,DATEVALUE('Procytrat 120'!A332)),"")</f>
        <v/>
      </c>
      <c r="AC5831" t="str">
        <f>IF(AA5831="","",'Procytrat 120'!B332)</f>
        <v/>
      </c>
      <c r="AD5831" t="str">
        <f>IF(AA5831="","",IFERROR(1*'Procytrat 120'!C332,IFERROR(_xludf.NUMBERVALUE('Procytrat 120'!C332,".",","),IFERROR(_xludf.NUMBERVALUE('Procytrat 120'!C332,",","."),0))))</f>
        <v/>
      </c>
      <c r="AE5831" t="str">
        <f>IF(AA5831="","",'Procytrat 120'!K332)</f>
        <v/>
      </c>
      <c r="AF5831">
        <f t="shared" si="570"/>
        <v>0</v>
      </c>
      <c r="AG5831" t="str">
        <f t="shared" si="571"/>
        <v/>
      </c>
      <c r="AH5831" t="str">
        <f t="shared" si="572"/>
        <v/>
      </c>
      <c r="AI5831">
        <f t="shared" si="573"/>
        <v>0</v>
      </c>
      <c r="AJ5831">
        <f t="shared" si="574"/>
        <v>0</v>
      </c>
      <c r="AK5831">
        <v>0</v>
      </c>
      <c r="AL5831" t="str">
        <f>IF(AA5831="","",IFERROR(IF(ISNUMBER('Procytrat 120'!D332),'Procytrat 120'!D332,IF(ISNUMBER(SEARCH("12",'Procytrat 120'!D332)),EDATE(AB5831,12),IF(ISNUMBER(SEARCH("6",'Procytrat 120'!D332)),EDATE(AB5831,6),IF(ISNUMBER(SEARCH("3",'Procytrat 120'!D332)),EDATE(AB5831,3),DATEVALUE('Procytrat 120'!D332))))),""))</f>
        <v/>
      </c>
      <c r="AM5831" t="str">
        <f t="shared" ca="1" si="575"/>
        <v/>
      </c>
    </row>
    <row r="5832" spans="27:39" x14ac:dyDescent="0.3">
      <c r="AA5832" t="str">
        <f>IF(COUNTA('Procytrat 120'!A333,'Procytrat 120'!B333,'Procytrat 120'!C333)&gt;0,"120","")</f>
        <v/>
      </c>
      <c r="AB5832" t="str">
        <f>IFERROR(IF(ISNUMBER('Procytrat 120'!A333),'Procytrat 120'!A333,DATEVALUE('Procytrat 120'!A333)),"")</f>
        <v/>
      </c>
      <c r="AC5832" t="str">
        <f>IF(AA5832="","",'Procytrat 120'!B333)</f>
        <v/>
      </c>
      <c r="AD5832" t="str">
        <f>IF(AA5832="","",IFERROR(1*'Procytrat 120'!C333,IFERROR(_xludf.NUMBERVALUE('Procytrat 120'!C333,".",","),IFERROR(_xludf.NUMBERVALUE('Procytrat 120'!C333,",","."),0))))</f>
        <v/>
      </c>
      <c r="AE5832" t="str">
        <f>IF(AA5832="","",'Procytrat 120'!K333)</f>
        <v/>
      </c>
      <c r="AF5832">
        <f t="shared" si="570"/>
        <v>0</v>
      </c>
      <c r="AG5832" t="str">
        <f t="shared" si="571"/>
        <v/>
      </c>
      <c r="AH5832" t="str">
        <f t="shared" si="572"/>
        <v/>
      </c>
      <c r="AI5832">
        <f t="shared" si="573"/>
        <v>0</v>
      </c>
      <c r="AJ5832">
        <f t="shared" si="574"/>
        <v>0</v>
      </c>
      <c r="AK5832">
        <v>0</v>
      </c>
      <c r="AL5832" t="str">
        <f>IF(AA5832="","",IFERROR(IF(ISNUMBER('Procytrat 120'!D333),'Procytrat 120'!D333,IF(ISNUMBER(SEARCH("12",'Procytrat 120'!D333)),EDATE(AB5832,12),IF(ISNUMBER(SEARCH("6",'Procytrat 120'!D333)),EDATE(AB5832,6),IF(ISNUMBER(SEARCH("3",'Procytrat 120'!D333)),EDATE(AB5832,3),DATEVALUE('Procytrat 120'!D333))))),""))</f>
        <v/>
      </c>
      <c r="AM5832" t="str">
        <f t="shared" ca="1" si="575"/>
        <v/>
      </c>
    </row>
    <row r="5833" spans="27:39" x14ac:dyDescent="0.3">
      <c r="AA5833" t="str">
        <f>IF(COUNTA('Procytrat 120'!A334,'Procytrat 120'!B334,'Procytrat 120'!C334)&gt;0,"120","")</f>
        <v/>
      </c>
      <c r="AB5833" t="str">
        <f>IFERROR(IF(ISNUMBER('Procytrat 120'!A334),'Procytrat 120'!A334,DATEVALUE('Procytrat 120'!A334)),"")</f>
        <v/>
      </c>
      <c r="AC5833" t="str">
        <f>IF(AA5833="","",'Procytrat 120'!B334)</f>
        <v/>
      </c>
      <c r="AD5833" t="str">
        <f>IF(AA5833="","",IFERROR(1*'Procytrat 120'!C334,IFERROR(_xludf.NUMBERVALUE('Procytrat 120'!C334,".",","),IFERROR(_xludf.NUMBERVALUE('Procytrat 120'!C334,",","."),0))))</f>
        <v/>
      </c>
      <c r="AE5833" t="str">
        <f>IF(AA5833="","",'Procytrat 120'!K334)</f>
        <v/>
      </c>
      <c r="AF5833">
        <f t="shared" si="570"/>
        <v>0</v>
      </c>
      <c r="AG5833" t="str">
        <f t="shared" si="571"/>
        <v/>
      </c>
      <c r="AH5833" t="str">
        <f t="shared" si="572"/>
        <v/>
      </c>
      <c r="AI5833">
        <f t="shared" si="573"/>
        <v>0</v>
      </c>
      <c r="AJ5833">
        <f t="shared" si="574"/>
        <v>0</v>
      </c>
      <c r="AK5833">
        <v>0</v>
      </c>
      <c r="AL5833" t="str">
        <f>IF(AA5833="","",IFERROR(IF(ISNUMBER('Procytrat 120'!D334),'Procytrat 120'!D334,IF(ISNUMBER(SEARCH("12",'Procytrat 120'!D334)),EDATE(AB5833,12),IF(ISNUMBER(SEARCH("6",'Procytrat 120'!D334)),EDATE(AB5833,6),IF(ISNUMBER(SEARCH("3",'Procytrat 120'!D334)),EDATE(AB5833,3),DATEVALUE('Procytrat 120'!D334))))),""))</f>
        <v/>
      </c>
      <c r="AM5833" t="str">
        <f t="shared" ca="1" si="575"/>
        <v/>
      </c>
    </row>
    <row r="5834" spans="27:39" x14ac:dyDescent="0.3">
      <c r="AA5834" t="str">
        <f>IF(COUNTA('Procytrat 120'!A335,'Procytrat 120'!B335,'Procytrat 120'!C335)&gt;0,"120","")</f>
        <v/>
      </c>
      <c r="AB5834" t="str">
        <f>IFERROR(IF(ISNUMBER('Procytrat 120'!A335),'Procytrat 120'!A335,DATEVALUE('Procytrat 120'!A335)),"")</f>
        <v/>
      </c>
      <c r="AC5834" t="str">
        <f>IF(AA5834="","",'Procytrat 120'!B335)</f>
        <v/>
      </c>
      <c r="AD5834" t="str">
        <f>IF(AA5834="","",IFERROR(1*'Procytrat 120'!C335,IFERROR(_xludf.NUMBERVALUE('Procytrat 120'!C335,".",","),IFERROR(_xludf.NUMBERVALUE('Procytrat 120'!C335,",","."),0))))</f>
        <v/>
      </c>
      <c r="AE5834" t="str">
        <f>IF(AA5834="","",'Procytrat 120'!K335)</f>
        <v/>
      </c>
      <c r="AF5834">
        <f t="shared" si="570"/>
        <v>0</v>
      </c>
      <c r="AG5834" t="str">
        <f t="shared" si="571"/>
        <v/>
      </c>
      <c r="AH5834" t="str">
        <f t="shared" si="572"/>
        <v/>
      </c>
      <c r="AI5834">
        <f t="shared" si="573"/>
        <v>0</v>
      </c>
      <c r="AJ5834">
        <f t="shared" si="574"/>
        <v>0</v>
      </c>
      <c r="AK5834">
        <v>0</v>
      </c>
      <c r="AL5834" t="str">
        <f>IF(AA5834="","",IFERROR(IF(ISNUMBER('Procytrat 120'!D335),'Procytrat 120'!D335,IF(ISNUMBER(SEARCH("12",'Procytrat 120'!D335)),EDATE(AB5834,12),IF(ISNUMBER(SEARCH("6",'Procytrat 120'!D335)),EDATE(AB5834,6),IF(ISNUMBER(SEARCH("3",'Procytrat 120'!D335)),EDATE(AB5834,3),DATEVALUE('Procytrat 120'!D335))))),""))</f>
        <v/>
      </c>
      <c r="AM5834" t="str">
        <f t="shared" ca="1" si="575"/>
        <v/>
      </c>
    </row>
    <row r="5835" spans="27:39" x14ac:dyDescent="0.3">
      <c r="AA5835" t="str">
        <f>IF(COUNTA('Procytrat 120'!A336,'Procytrat 120'!B336,'Procytrat 120'!C336)&gt;0,"120","")</f>
        <v/>
      </c>
      <c r="AB5835" t="str">
        <f>IFERROR(IF(ISNUMBER('Procytrat 120'!A336),'Procytrat 120'!A336,DATEVALUE('Procytrat 120'!A336)),"")</f>
        <v/>
      </c>
      <c r="AC5835" t="str">
        <f>IF(AA5835="","",'Procytrat 120'!B336)</f>
        <v/>
      </c>
      <c r="AD5835" t="str">
        <f>IF(AA5835="","",IFERROR(1*'Procytrat 120'!C336,IFERROR(_xludf.NUMBERVALUE('Procytrat 120'!C336,".",","),IFERROR(_xludf.NUMBERVALUE('Procytrat 120'!C336,",","."),0))))</f>
        <v/>
      </c>
      <c r="AE5835" t="str">
        <f>IF(AA5835="","",'Procytrat 120'!K336)</f>
        <v/>
      </c>
      <c r="AF5835">
        <f t="shared" si="570"/>
        <v>0</v>
      </c>
      <c r="AG5835" t="str">
        <f t="shared" si="571"/>
        <v/>
      </c>
      <c r="AH5835" t="str">
        <f t="shared" si="572"/>
        <v/>
      </c>
      <c r="AI5835">
        <f t="shared" si="573"/>
        <v>0</v>
      </c>
      <c r="AJ5835">
        <f t="shared" si="574"/>
        <v>0</v>
      </c>
      <c r="AK5835">
        <v>0</v>
      </c>
      <c r="AL5835" t="str">
        <f>IF(AA5835="","",IFERROR(IF(ISNUMBER('Procytrat 120'!D336),'Procytrat 120'!D336,IF(ISNUMBER(SEARCH("12",'Procytrat 120'!D336)),EDATE(AB5835,12),IF(ISNUMBER(SEARCH("6",'Procytrat 120'!D336)),EDATE(AB5835,6),IF(ISNUMBER(SEARCH("3",'Procytrat 120'!D336)),EDATE(AB5835,3),DATEVALUE('Procytrat 120'!D336))))),""))</f>
        <v/>
      </c>
      <c r="AM5835" t="str">
        <f t="shared" ca="1" si="575"/>
        <v/>
      </c>
    </row>
    <row r="5836" spans="27:39" x14ac:dyDescent="0.3">
      <c r="AA5836" t="str">
        <f>IF(COUNTA('Procytrat 120'!A337,'Procytrat 120'!B337,'Procytrat 120'!C337)&gt;0,"120","")</f>
        <v/>
      </c>
      <c r="AB5836" t="str">
        <f>IFERROR(IF(ISNUMBER('Procytrat 120'!A337),'Procytrat 120'!A337,DATEVALUE('Procytrat 120'!A337)),"")</f>
        <v/>
      </c>
      <c r="AC5836" t="str">
        <f>IF(AA5836="","",'Procytrat 120'!B337)</f>
        <v/>
      </c>
      <c r="AD5836" t="str">
        <f>IF(AA5836="","",IFERROR(1*'Procytrat 120'!C337,IFERROR(_xludf.NUMBERVALUE('Procytrat 120'!C337,".",","),IFERROR(_xludf.NUMBERVALUE('Procytrat 120'!C337,",","."),0))))</f>
        <v/>
      </c>
      <c r="AE5836" t="str">
        <f>IF(AA5836="","",'Procytrat 120'!K337)</f>
        <v/>
      </c>
      <c r="AF5836">
        <f t="shared" si="570"/>
        <v>0</v>
      </c>
      <c r="AG5836" t="str">
        <f t="shared" si="571"/>
        <v/>
      </c>
      <c r="AH5836" t="str">
        <f t="shared" si="572"/>
        <v/>
      </c>
      <c r="AI5836">
        <f t="shared" si="573"/>
        <v>0</v>
      </c>
      <c r="AJ5836">
        <f t="shared" si="574"/>
        <v>0</v>
      </c>
      <c r="AK5836">
        <v>0</v>
      </c>
      <c r="AL5836" t="str">
        <f>IF(AA5836="","",IFERROR(IF(ISNUMBER('Procytrat 120'!D337),'Procytrat 120'!D337,IF(ISNUMBER(SEARCH("12",'Procytrat 120'!D337)),EDATE(AB5836,12),IF(ISNUMBER(SEARCH("6",'Procytrat 120'!D337)),EDATE(AB5836,6),IF(ISNUMBER(SEARCH("3",'Procytrat 120'!D337)),EDATE(AB5836,3),DATEVALUE('Procytrat 120'!D337))))),""))</f>
        <v/>
      </c>
      <c r="AM5836" t="str">
        <f t="shared" ca="1" si="575"/>
        <v/>
      </c>
    </row>
    <row r="5837" spans="27:39" x14ac:dyDescent="0.3">
      <c r="AA5837" t="str">
        <f>IF(COUNTA('Procytrat 120'!A338,'Procytrat 120'!B338,'Procytrat 120'!C338)&gt;0,"120","")</f>
        <v/>
      </c>
      <c r="AB5837" t="str">
        <f>IFERROR(IF(ISNUMBER('Procytrat 120'!A338),'Procytrat 120'!A338,DATEVALUE('Procytrat 120'!A338)),"")</f>
        <v/>
      </c>
      <c r="AC5837" t="str">
        <f>IF(AA5837="","",'Procytrat 120'!B338)</f>
        <v/>
      </c>
      <c r="AD5837" t="str">
        <f>IF(AA5837="","",IFERROR(1*'Procytrat 120'!C338,IFERROR(_xludf.NUMBERVALUE('Procytrat 120'!C338,".",","),IFERROR(_xludf.NUMBERVALUE('Procytrat 120'!C338,",","."),0))))</f>
        <v/>
      </c>
      <c r="AE5837" t="str">
        <f>IF(AA5837="","",'Procytrat 120'!K338)</f>
        <v/>
      </c>
      <c r="AF5837">
        <f t="shared" si="570"/>
        <v>0</v>
      </c>
      <c r="AG5837" t="str">
        <f t="shared" si="571"/>
        <v/>
      </c>
      <c r="AH5837" t="str">
        <f t="shared" si="572"/>
        <v/>
      </c>
      <c r="AI5837">
        <f t="shared" si="573"/>
        <v>0</v>
      </c>
      <c r="AJ5837">
        <f t="shared" si="574"/>
        <v>0</v>
      </c>
      <c r="AK5837">
        <v>0</v>
      </c>
      <c r="AL5837" t="str">
        <f>IF(AA5837="","",IFERROR(IF(ISNUMBER('Procytrat 120'!D338),'Procytrat 120'!D338,IF(ISNUMBER(SEARCH("12",'Procytrat 120'!D338)),EDATE(AB5837,12),IF(ISNUMBER(SEARCH("6",'Procytrat 120'!D338)),EDATE(AB5837,6),IF(ISNUMBER(SEARCH("3",'Procytrat 120'!D338)),EDATE(AB5837,3),DATEVALUE('Procytrat 120'!D338))))),""))</f>
        <v/>
      </c>
      <c r="AM5837" t="str">
        <f t="shared" ca="1" si="575"/>
        <v/>
      </c>
    </row>
    <row r="5838" spans="27:39" x14ac:dyDescent="0.3">
      <c r="AA5838" t="str">
        <f>IF(COUNTA('Procytrat 120'!A339,'Procytrat 120'!B339,'Procytrat 120'!C339)&gt;0,"120","")</f>
        <v/>
      </c>
      <c r="AB5838" t="str">
        <f>IFERROR(IF(ISNUMBER('Procytrat 120'!A339),'Procytrat 120'!A339,DATEVALUE('Procytrat 120'!A339)),"")</f>
        <v/>
      </c>
      <c r="AC5838" t="str">
        <f>IF(AA5838="","",'Procytrat 120'!B339)</f>
        <v/>
      </c>
      <c r="AD5838" t="str">
        <f>IF(AA5838="","",IFERROR(1*'Procytrat 120'!C339,IFERROR(_xludf.NUMBERVALUE('Procytrat 120'!C339,".",","),IFERROR(_xludf.NUMBERVALUE('Procytrat 120'!C339,",","."),0))))</f>
        <v/>
      </c>
      <c r="AE5838" t="str">
        <f>IF(AA5838="","",'Procytrat 120'!K339)</f>
        <v/>
      </c>
      <c r="AF5838">
        <f t="shared" si="570"/>
        <v>0</v>
      </c>
      <c r="AG5838" t="str">
        <f t="shared" si="571"/>
        <v/>
      </c>
      <c r="AH5838" t="str">
        <f t="shared" si="572"/>
        <v/>
      </c>
      <c r="AI5838">
        <f t="shared" si="573"/>
        <v>0</v>
      </c>
      <c r="AJ5838">
        <f t="shared" si="574"/>
        <v>0</v>
      </c>
      <c r="AK5838">
        <v>0</v>
      </c>
      <c r="AL5838" t="str">
        <f>IF(AA5838="","",IFERROR(IF(ISNUMBER('Procytrat 120'!D339),'Procytrat 120'!D339,IF(ISNUMBER(SEARCH("12",'Procytrat 120'!D339)),EDATE(AB5838,12),IF(ISNUMBER(SEARCH("6",'Procytrat 120'!D339)),EDATE(AB5838,6),IF(ISNUMBER(SEARCH("3",'Procytrat 120'!D339)),EDATE(AB5838,3),DATEVALUE('Procytrat 120'!D339))))),""))</f>
        <v/>
      </c>
      <c r="AM5838" t="str">
        <f t="shared" ca="1" si="575"/>
        <v/>
      </c>
    </row>
    <row r="5839" spans="27:39" x14ac:dyDescent="0.3">
      <c r="AA5839" t="str">
        <f>IF(COUNTA('Procytrat 120'!A340,'Procytrat 120'!B340,'Procytrat 120'!C340)&gt;0,"120","")</f>
        <v/>
      </c>
      <c r="AB5839" t="str">
        <f>IFERROR(IF(ISNUMBER('Procytrat 120'!A340),'Procytrat 120'!A340,DATEVALUE('Procytrat 120'!A340)),"")</f>
        <v/>
      </c>
      <c r="AC5839" t="str">
        <f>IF(AA5839="","",'Procytrat 120'!B340)</f>
        <v/>
      </c>
      <c r="AD5839" t="str">
        <f>IF(AA5839="","",IFERROR(1*'Procytrat 120'!C340,IFERROR(_xludf.NUMBERVALUE('Procytrat 120'!C340,".",","),IFERROR(_xludf.NUMBERVALUE('Procytrat 120'!C340,",","."),0))))</f>
        <v/>
      </c>
      <c r="AE5839" t="str">
        <f>IF(AA5839="","",'Procytrat 120'!K340)</f>
        <v/>
      </c>
      <c r="AF5839">
        <f t="shared" si="570"/>
        <v>0</v>
      </c>
      <c r="AG5839" t="str">
        <f t="shared" si="571"/>
        <v/>
      </c>
      <c r="AH5839" t="str">
        <f t="shared" si="572"/>
        <v/>
      </c>
      <c r="AI5839">
        <f t="shared" si="573"/>
        <v>0</v>
      </c>
      <c r="AJ5839">
        <f t="shared" si="574"/>
        <v>0</v>
      </c>
      <c r="AK5839">
        <v>0</v>
      </c>
      <c r="AL5839" t="str">
        <f>IF(AA5839="","",IFERROR(IF(ISNUMBER('Procytrat 120'!D340),'Procytrat 120'!D340,IF(ISNUMBER(SEARCH("12",'Procytrat 120'!D340)),EDATE(AB5839,12),IF(ISNUMBER(SEARCH("6",'Procytrat 120'!D340)),EDATE(AB5839,6),IF(ISNUMBER(SEARCH("3",'Procytrat 120'!D340)),EDATE(AB5839,3),DATEVALUE('Procytrat 120'!D340))))),""))</f>
        <v/>
      </c>
      <c r="AM5839" t="str">
        <f t="shared" ca="1" si="575"/>
        <v/>
      </c>
    </row>
    <row r="5840" spans="27:39" x14ac:dyDescent="0.3">
      <c r="AA5840" t="str">
        <f>IF(COUNTA('Procytrat 120'!A341,'Procytrat 120'!B341,'Procytrat 120'!C341)&gt;0,"120","")</f>
        <v/>
      </c>
      <c r="AB5840" t="str">
        <f>IFERROR(IF(ISNUMBER('Procytrat 120'!A341),'Procytrat 120'!A341,DATEVALUE('Procytrat 120'!A341)),"")</f>
        <v/>
      </c>
      <c r="AC5840" t="str">
        <f>IF(AA5840="","",'Procytrat 120'!B341)</f>
        <v/>
      </c>
      <c r="AD5840" t="str">
        <f>IF(AA5840="","",IFERROR(1*'Procytrat 120'!C341,IFERROR(_xludf.NUMBERVALUE('Procytrat 120'!C341,".",","),IFERROR(_xludf.NUMBERVALUE('Procytrat 120'!C341,",","."),0))))</f>
        <v/>
      </c>
      <c r="AE5840" t="str">
        <f>IF(AA5840="","",'Procytrat 120'!K341)</f>
        <v/>
      </c>
      <c r="AF5840">
        <f t="shared" si="570"/>
        <v>0</v>
      </c>
      <c r="AG5840" t="str">
        <f t="shared" si="571"/>
        <v/>
      </c>
      <c r="AH5840" t="str">
        <f t="shared" si="572"/>
        <v/>
      </c>
      <c r="AI5840">
        <f t="shared" si="573"/>
        <v>0</v>
      </c>
      <c r="AJ5840">
        <f t="shared" si="574"/>
        <v>0</v>
      </c>
      <c r="AK5840">
        <v>0</v>
      </c>
      <c r="AL5840" t="str">
        <f>IF(AA5840="","",IFERROR(IF(ISNUMBER('Procytrat 120'!D341),'Procytrat 120'!D341,IF(ISNUMBER(SEARCH("12",'Procytrat 120'!D341)),EDATE(AB5840,12),IF(ISNUMBER(SEARCH("6",'Procytrat 120'!D341)),EDATE(AB5840,6),IF(ISNUMBER(SEARCH("3",'Procytrat 120'!D341)),EDATE(AB5840,3),DATEVALUE('Procytrat 120'!D341))))),""))</f>
        <v/>
      </c>
      <c r="AM5840" t="str">
        <f t="shared" ca="1" si="575"/>
        <v/>
      </c>
    </row>
    <row r="5841" spans="27:39" x14ac:dyDescent="0.3">
      <c r="AA5841" t="str">
        <f>IF(COUNTA('Procytrat 120'!A342,'Procytrat 120'!B342,'Procytrat 120'!C342)&gt;0,"120","")</f>
        <v/>
      </c>
      <c r="AB5841" t="str">
        <f>IFERROR(IF(ISNUMBER('Procytrat 120'!A342),'Procytrat 120'!A342,DATEVALUE('Procytrat 120'!A342)),"")</f>
        <v/>
      </c>
      <c r="AC5841" t="str">
        <f>IF(AA5841="","",'Procytrat 120'!B342)</f>
        <v/>
      </c>
      <c r="AD5841" t="str">
        <f>IF(AA5841="","",IFERROR(1*'Procytrat 120'!C342,IFERROR(_xludf.NUMBERVALUE('Procytrat 120'!C342,".",","),IFERROR(_xludf.NUMBERVALUE('Procytrat 120'!C342,",","."),0))))</f>
        <v/>
      </c>
      <c r="AE5841" t="str">
        <f>IF(AA5841="","",'Procytrat 120'!K342)</f>
        <v/>
      </c>
      <c r="AF5841">
        <f t="shared" si="570"/>
        <v>0</v>
      </c>
      <c r="AG5841" t="str">
        <f t="shared" si="571"/>
        <v/>
      </c>
      <c r="AH5841" t="str">
        <f t="shared" si="572"/>
        <v/>
      </c>
      <c r="AI5841">
        <f t="shared" si="573"/>
        <v>0</v>
      </c>
      <c r="AJ5841">
        <f t="shared" si="574"/>
        <v>0</v>
      </c>
      <c r="AK5841">
        <v>0</v>
      </c>
      <c r="AL5841" t="str">
        <f>IF(AA5841="","",IFERROR(IF(ISNUMBER('Procytrat 120'!D342),'Procytrat 120'!D342,IF(ISNUMBER(SEARCH("12",'Procytrat 120'!D342)),EDATE(AB5841,12),IF(ISNUMBER(SEARCH("6",'Procytrat 120'!D342)),EDATE(AB5841,6),IF(ISNUMBER(SEARCH("3",'Procytrat 120'!D342)),EDATE(AB5841,3),DATEVALUE('Procytrat 120'!D342))))),""))</f>
        <v/>
      </c>
      <c r="AM5841" t="str">
        <f t="shared" ca="1" si="575"/>
        <v/>
      </c>
    </row>
    <row r="5842" spans="27:39" x14ac:dyDescent="0.3">
      <c r="AA5842" t="str">
        <f>IF(COUNTA('Procytrat 120'!A343,'Procytrat 120'!B343,'Procytrat 120'!C343)&gt;0,"120","")</f>
        <v/>
      </c>
      <c r="AB5842" t="str">
        <f>IFERROR(IF(ISNUMBER('Procytrat 120'!A343),'Procytrat 120'!A343,DATEVALUE('Procytrat 120'!A343)),"")</f>
        <v/>
      </c>
      <c r="AC5842" t="str">
        <f>IF(AA5842="","",'Procytrat 120'!B343)</f>
        <v/>
      </c>
      <c r="AD5842" t="str">
        <f>IF(AA5842="","",IFERROR(1*'Procytrat 120'!C343,IFERROR(_xludf.NUMBERVALUE('Procytrat 120'!C343,".",","),IFERROR(_xludf.NUMBERVALUE('Procytrat 120'!C343,",","."),0))))</f>
        <v/>
      </c>
      <c r="AE5842" t="str">
        <f>IF(AA5842="","",'Procytrat 120'!K343)</f>
        <v/>
      </c>
      <c r="AF5842">
        <f t="shared" si="570"/>
        <v>0</v>
      </c>
      <c r="AG5842" t="str">
        <f t="shared" si="571"/>
        <v/>
      </c>
      <c r="AH5842" t="str">
        <f t="shared" si="572"/>
        <v/>
      </c>
      <c r="AI5842">
        <f t="shared" si="573"/>
        <v>0</v>
      </c>
      <c r="AJ5842">
        <f t="shared" si="574"/>
        <v>0</v>
      </c>
      <c r="AK5842">
        <v>0</v>
      </c>
      <c r="AL5842" t="str">
        <f>IF(AA5842="","",IFERROR(IF(ISNUMBER('Procytrat 120'!D343),'Procytrat 120'!D343,IF(ISNUMBER(SEARCH("12",'Procytrat 120'!D343)),EDATE(AB5842,12),IF(ISNUMBER(SEARCH("6",'Procytrat 120'!D343)),EDATE(AB5842,6),IF(ISNUMBER(SEARCH("3",'Procytrat 120'!D343)),EDATE(AB5842,3),DATEVALUE('Procytrat 120'!D343))))),""))</f>
        <v/>
      </c>
      <c r="AM5842" t="str">
        <f t="shared" ca="1" si="575"/>
        <v/>
      </c>
    </row>
    <row r="5843" spans="27:39" x14ac:dyDescent="0.3">
      <c r="AA5843" t="str">
        <f>IF(COUNTA('Procytrat 120'!A344,'Procytrat 120'!B344,'Procytrat 120'!C344)&gt;0,"120","")</f>
        <v/>
      </c>
      <c r="AB5843" t="str">
        <f>IFERROR(IF(ISNUMBER('Procytrat 120'!A344),'Procytrat 120'!A344,DATEVALUE('Procytrat 120'!A344)),"")</f>
        <v/>
      </c>
      <c r="AC5843" t="str">
        <f>IF(AA5843="","",'Procytrat 120'!B344)</f>
        <v/>
      </c>
      <c r="AD5843" t="str">
        <f>IF(AA5843="","",IFERROR(1*'Procytrat 120'!C344,IFERROR(_xludf.NUMBERVALUE('Procytrat 120'!C344,".",","),IFERROR(_xludf.NUMBERVALUE('Procytrat 120'!C344,",","."),0))))</f>
        <v/>
      </c>
      <c r="AE5843" t="str">
        <f>IF(AA5843="","",'Procytrat 120'!K344)</f>
        <v/>
      </c>
      <c r="AF5843">
        <f t="shared" si="570"/>
        <v>0</v>
      </c>
      <c r="AG5843" t="str">
        <f t="shared" si="571"/>
        <v/>
      </c>
      <c r="AH5843" t="str">
        <f t="shared" si="572"/>
        <v/>
      </c>
      <c r="AI5843">
        <f t="shared" si="573"/>
        <v>0</v>
      </c>
      <c r="AJ5843">
        <f t="shared" si="574"/>
        <v>0</v>
      </c>
      <c r="AK5843">
        <v>0</v>
      </c>
      <c r="AL5843" t="str">
        <f>IF(AA5843="","",IFERROR(IF(ISNUMBER('Procytrat 120'!D344),'Procytrat 120'!D344,IF(ISNUMBER(SEARCH("12",'Procytrat 120'!D344)),EDATE(AB5843,12),IF(ISNUMBER(SEARCH("6",'Procytrat 120'!D344)),EDATE(AB5843,6),IF(ISNUMBER(SEARCH("3",'Procytrat 120'!D344)),EDATE(AB5843,3),DATEVALUE('Procytrat 120'!D344))))),""))</f>
        <v/>
      </c>
      <c r="AM5843" t="str">
        <f t="shared" ca="1" si="575"/>
        <v/>
      </c>
    </row>
    <row r="5844" spans="27:39" x14ac:dyDescent="0.3">
      <c r="AA5844" t="str">
        <f>IF(COUNTA('Procytrat 120'!A345,'Procytrat 120'!B345,'Procytrat 120'!C345)&gt;0,"120","")</f>
        <v/>
      </c>
      <c r="AB5844" t="str">
        <f>IFERROR(IF(ISNUMBER('Procytrat 120'!A345),'Procytrat 120'!A345,DATEVALUE('Procytrat 120'!A345)),"")</f>
        <v/>
      </c>
      <c r="AC5844" t="str">
        <f>IF(AA5844="","",'Procytrat 120'!B345)</f>
        <v/>
      </c>
      <c r="AD5844" t="str">
        <f>IF(AA5844="","",IFERROR(1*'Procytrat 120'!C345,IFERROR(_xludf.NUMBERVALUE('Procytrat 120'!C345,".",","),IFERROR(_xludf.NUMBERVALUE('Procytrat 120'!C345,",","."),0))))</f>
        <v/>
      </c>
      <c r="AE5844" t="str">
        <f>IF(AA5844="","",'Procytrat 120'!K345)</f>
        <v/>
      </c>
      <c r="AF5844">
        <f t="shared" si="570"/>
        <v>0</v>
      </c>
      <c r="AG5844" t="str">
        <f t="shared" si="571"/>
        <v/>
      </c>
      <c r="AH5844" t="str">
        <f t="shared" si="572"/>
        <v/>
      </c>
      <c r="AI5844">
        <f t="shared" si="573"/>
        <v>0</v>
      </c>
      <c r="AJ5844">
        <f t="shared" si="574"/>
        <v>0</v>
      </c>
      <c r="AK5844">
        <v>0</v>
      </c>
      <c r="AL5844" t="str">
        <f>IF(AA5844="","",IFERROR(IF(ISNUMBER('Procytrat 120'!D345),'Procytrat 120'!D345,IF(ISNUMBER(SEARCH("12",'Procytrat 120'!D345)),EDATE(AB5844,12),IF(ISNUMBER(SEARCH("6",'Procytrat 120'!D345)),EDATE(AB5844,6),IF(ISNUMBER(SEARCH("3",'Procytrat 120'!D345)),EDATE(AB5844,3),DATEVALUE('Procytrat 120'!D345))))),""))</f>
        <v/>
      </c>
      <c r="AM5844" t="str">
        <f t="shared" ca="1" si="575"/>
        <v/>
      </c>
    </row>
    <row r="5845" spans="27:39" x14ac:dyDescent="0.3">
      <c r="AA5845" t="str">
        <f>IF(COUNTA('Procytrat 120'!A346,'Procytrat 120'!B346,'Procytrat 120'!C346)&gt;0,"120","")</f>
        <v/>
      </c>
      <c r="AB5845" t="str">
        <f>IFERROR(IF(ISNUMBER('Procytrat 120'!A346),'Procytrat 120'!A346,DATEVALUE('Procytrat 120'!A346)),"")</f>
        <v/>
      </c>
      <c r="AC5845" t="str">
        <f>IF(AA5845="","",'Procytrat 120'!B346)</f>
        <v/>
      </c>
      <c r="AD5845" t="str">
        <f>IF(AA5845="","",IFERROR(1*'Procytrat 120'!C346,IFERROR(_xludf.NUMBERVALUE('Procytrat 120'!C346,".",","),IFERROR(_xludf.NUMBERVALUE('Procytrat 120'!C346,",","."),0))))</f>
        <v/>
      </c>
      <c r="AE5845" t="str">
        <f>IF(AA5845="","",'Procytrat 120'!K346)</f>
        <v/>
      </c>
      <c r="AF5845">
        <f t="shared" si="570"/>
        <v>0</v>
      </c>
      <c r="AG5845" t="str">
        <f t="shared" si="571"/>
        <v/>
      </c>
      <c r="AH5845" t="str">
        <f t="shared" si="572"/>
        <v/>
      </c>
      <c r="AI5845">
        <f t="shared" si="573"/>
        <v>0</v>
      </c>
      <c r="AJ5845">
        <f t="shared" si="574"/>
        <v>0</v>
      </c>
      <c r="AK5845">
        <v>0</v>
      </c>
      <c r="AL5845" t="str">
        <f>IF(AA5845="","",IFERROR(IF(ISNUMBER('Procytrat 120'!D346),'Procytrat 120'!D346,IF(ISNUMBER(SEARCH("12",'Procytrat 120'!D346)),EDATE(AB5845,12),IF(ISNUMBER(SEARCH("6",'Procytrat 120'!D346)),EDATE(AB5845,6),IF(ISNUMBER(SEARCH("3",'Procytrat 120'!D346)),EDATE(AB5845,3),DATEVALUE('Procytrat 120'!D346))))),""))</f>
        <v/>
      </c>
      <c r="AM5845" t="str">
        <f t="shared" ca="1" si="575"/>
        <v/>
      </c>
    </row>
    <row r="5846" spans="27:39" x14ac:dyDescent="0.3">
      <c r="AA5846" t="str">
        <f>IF(COUNTA('Procytrat 120'!A347,'Procytrat 120'!B347,'Procytrat 120'!C347)&gt;0,"120","")</f>
        <v/>
      </c>
      <c r="AB5846" t="str">
        <f>IFERROR(IF(ISNUMBER('Procytrat 120'!A347),'Procytrat 120'!A347,DATEVALUE('Procytrat 120'!A347)),"")</f>
        <v/>
      </c>
      <c r="AC5846" t="str">
        <f>IF(AA5846="","",'Procytrat 120'!B347)</f>
        <v/>
      </c>
      <c r="AD5846" t="str">
        <f>IF(AA5846="","",IFERROR(1*'Procytrat 120'!C347,IFERROR(_xludf.NUMBERVALUE('Procytrat 120'!C347,".",","),IFERROR(_xludf.NUMBERVALUE('Procytrat 120'!C347,",","."),0))))</f>
        <v/>
      </c>
      <c r="AE5846" t="str">
        <f>IF(AA5846="","",'Procytrat 120'!K347)</f>
        <v/>
      </c>
      <c r="AF5846">
        <f t="shared" si="570"/>
        <v>0</v>
      </c>
      <c r="AG5846" t="str">
        <f t="shared" si="571"/>
        <v/>
      </c>
      <c r="AH5846" t="str">
        <f t="shared" si="572"/>
        <v/>
      </c>
      <c r="AI5846">
        <f t="shared" si="573"/>
        <v>0</v>
      </c>
      <c r="AJ5846">
        <f t="shared" si="574"/>
        <v>0</v>
      </c>
      <c r="AK5846">
        <v>0</v>
      </c>
      <c r="AL5846" t="str">
        <f>IF(AA5846="","",IFERROR(IF(ISNUMBER('Procytrat 120'!D347),'Procytrat 120'!D347,IF(ISNUMBER(SEARCH("12",'Procytrat 120'!D347)),EDATE(AB5846,12),IF(ISNUMBER(SEARCH("6",'Procytrat 120'!D347)),EDATE(AB5846,6),IF(ISNUMBER(SEARCH("3",'Procytrat 120'!D347)),EDATE(AB5846,3),DATEVALUE('Procytrat 120'!D347))))),""))</f>
        <v/>
      </c>
      <c r="AM5846" t="str">
        <f t="shared" ca="1" si="575"/>
        <v/>
      </c>
    </row>
    <row r="5847" spans="27:39" x14ac:dyDescent="0.3">
      <c r="AA5847" t="str">
        <f>IF(COUNTA('Procytrat 120'!A348,'Procytrat 120'!B348,'Procytrat 120'!C348)&gt;0,"120","")</f>
        <v/>
      </c>
      <c r="AB5847" t="str">
        <f>IFERROR(IF(ISNUMBER('Procytrat 120'!A348),'Procytrat 120'!A348,DATEVALUE('Procytrat 120'!A348)),"")</f>
        <v/>
      </c>
      <c r="AC5847" t="str">
        <f>IF(AA5847="","",'Procytrat 120'!B348)</f>
        <v/>
      </c>
      <c r="AD5847" t="str">
        <f>IF(AA5847="","",IFERROR(1*'Procytrat 120'!C348,IFERROR(_xludf.NUMBERVALUE('Procytrat 120'!C348,".",","),IFERROR(_xludf.NUMBERVALUE('Procytrat 120'!C348,",","."),0))))</f>
        <v/>
      </c>
      <c r="AE5847" t="str">
        <f>IF(AA5847="","",'Procytrat 120'!K348)</f>
        <v/>
      </c>
      <c r="AF5847">
        <f t="shared" si="570"/>
        <v>0</v>
      </c>
      <c r="AG5847" t="str">
        <f t="shared" si="571"/>
        <v/>
      </c>
      <c r="AH5847" t="str">
        <f t="shared" si="572"/>
        <v/>
      </c>
      <c r="AI5847">
        <f t="shared" si="573"/>
        <v>0</v>
      </c>
      <c r="AJ5847">
        <f t="shared" si="574"/>
        <v>0</v>
      </c>
      <c r="AK5847">
        <v>0</v>
      </c>
      <c r="AL5847" t="str">
        <f>IF(AA5847="","",IFERROR(IF(ISNUMBER('Procytrat 120'!D348),'Procytrat 120'!D348,IF(ISNUMBER(SEARCH("12",'Procytrat 120'!D348)),EDATE(AB5847,12),IF(ISNUMBER(SEARCH("6",'Procytrat 120'!D348)),EDATE(AB5847,6),IF(ISNUMBER(SEARCH("3",'Procytrat 120'!D348)),EDATE(AB5847,3),DATEVALUE('Procytrat 120'!D348))))),""))</f>
        <v/>
      </c>
      <c r="AM5847" t="str">
        <f t="shared" ca="1" si="575"/>
        <v/>
      </c>
    </row>
    <row r="5848" spans="27:39" x14ac:dyDescent="0.3">
      <c r="AA5848" t="str">
        <f>IF(COUNTA('Procytrat 120'!A349,'Procytrat 120'!B349,'Procytrat 120'!C349)&gt;0,"120","")</f>
        <v/>
      </c>
      <c r="AB5848" t="str">
        <f>IFERROR(IF(ISNUMBER('Procytrat 120'!A349),'Procytrat 120'!A349,DATEVALUE('Procytrat 120'!A349)),"")</f>
        <v/>
      </c>
      <c r="AC5848" t="str">
        <f>IF(AA5848="","",'Procytrat 120'!B349)</f>
        <v/>
      </c>
      <c r="AD5848" t="str">
        <f>IF(AA5848="","",IFERROR(1*'Procytrat 120'!C349,IFERROR(_xludf.NUMBERVALUE('Procytrat 120'!C349,".",","),IFERROR(_xludf.NUMBERVALUE('Procytrat 120'!C349,",","."),0))))</f>
        <v/>
      </c>
      <c r="AE5848" t="str">
        <f>IF(AA5848="","",'Procytrat 120'!K349)</f>
        <v/>
      </c>
      <c r="AF5848">
        <f t="shared" si="570"/>
        <v>0</v>
      </c>
      <c r="AG5848" t="str">
        <f t="shared" si="571"/>
        <v/>
      </c>
      <c r="AH5848" t="str">
        <f t="shared" si="572"/>
        <v/>
      </c>
      <c r="AI5848">
        <f t="shared" si="573"/>
        <v>0</v>
      </c>
      <c r="AJ5848">
        <f t="shared" si="574"/>
        <v>0</v>
      </c>
      <c r="AK5848">
        <v>0</v>
      </c>
      <c r="AL5848" t="str">
        <f>IF(AA5848="","",IFERROR(IF(ISNUMBER('Procytrat 120'!D349),'Procytrat 120'!D349,IF(ISNUMBER(SEARCH("12",'Procytrat 120'!D349)),EDATE(AB5848,12),IF(ISNUMBER(SEARCH("6",'Procytrat 120'!D349)),EDATE(AB5848,6),IF(ISNUMBER(SEARCH("3",'Procytrat 120'!D349)),EDATE(AB5848,3),DATEVALUE('Procytrat 120'!D349))))),""))</f>
        <v/>
      </c>
      <c r="AM5848" t="str">
        <f t="shared" ca="1" si="575"/>
        <v/>
      </c>
    </row>
    <row r="5849" spans="27:39" x14ac:dyDescent="0.3">
      <c r="AA5849" t="str">
        <f>IF(COUNTA('Procytrat 120'!A350,'Procytrat 120'!B350,'Procytrat 120'!C350)&gt;0,"120","")</f>
        <v/>
      </c>
      <c r="AB5849" t="str">
        <f>IFERROR(IF(ISNUMBER('Procytrat 120'!A350),'Procytrat 120'!A350,DATEVALUE('Procytrat 120'!A350)),"")</f>
        <v/>
      </c>
      <c r="AC5849" t="str">
        <f>IF(AA5849="","",'Procytrat 120'!B350)</f>
        <v/>
      </c>
      <c r="AD5849" t="str">
        <f>IF(AA5849="","",IFERROR(1*'Procytrat 120'!C350,IFERROR(_xludf.NUMBERVALUE('Procytrat 120'!C350,".",","),IFERROR(_xludf.NUMBERVALUE('Procytrat 120'!C350,",","."),0))))</f>
        <v/>
      </c>
      <c r="AE5849" t="str">
        <f>IF(AA5849="","",'Procytrat 120'!K350)</f>
        <v/>
      </c>
      <c r="AF5849">
        <f t="shared" si="570"/>
        <v>0</v>
      </c>
      <c r="AG5849" t="str">
        <f t="shared" si="571"/>
        <v/>
      </c>
      <c r="AH5849" t="str">
        <f t="shared" si="572"/>
        <v/>
      </c>
      <c r="AI5849">
        <f t="shared" si="573"/>
        <v>0</v>
      </c>
      <c r="AJ5849">
        <f t="shared" si="574"/>
        <v>0</v>
      </c>
      <c r="AK5849">
        <v>0</v>
      </c>
      <c r="AL5849" t="str">
        <f>IF(AA5849="","",IFERROR(IF(ISNUMBER('Procytrat 120'!D350),'Procytrat 120'!D350,IF(ISNUMBER(SEARCH("12",'Procytrat 120'!D350)),EDATE(AB5849,12),IF(ISNUMBER(SEARCH("6",'Procytrat 120'!D350)),EDATE(AB5849,6),IF(ISNUMBER(SEARCH("3",'Procytrat 120'!D350)),EDATE(AB5849,3),DATEVALUE('Procytrat 120'!D350))))),""))</f>
        <v/>
      </c>
      <c r="AM5849" t="str">
        <f t="shared" ca="1" si="575"/>
        <v/>
      </c>
    </row>
    <row r="5850" spans="27:39" x14ac:dyDescent="0.3">
      <c r="AA5850" t="str">
        <f>IF(COUNTA('Procytrat 120'!A351,'Procytrat 120'!B351,'Procytrat 120'!C351)&gt;0,"120","")</f>
        <v/>
      </c>
      <c r="AB5850" t="str">
        <f>IFERROR(IF(ISNUMBER('Procytrat 120'!A351),'Procytrat 120'!A351,DATEVALUE('Procytrat 120'!A351)),"")</f>
        <v/>
      </c>
      <c r="AC5850" t="str">
        <f>IF(AA5850="","",'Procytrat 120'!B351)</f>
        <v/>
      </c>
      <c r="AD5850" t="str">
        <f>IF(AA5850="","",IFERROR(1*'Procytrat 120'!C351,IFERROR(_xludf.NUMBERVALUE('Procytrat 120'!C351,".",","),IFERROR(_xludf.NUMBERVALUE('Procytrat 120'!C351,",","."),0))))</f>
        <v/>
      </c>
      <c r="AE5850" t="str">
        <f>IF(AA5850="","",'Procytrat 120'!K351)</f>
        <v/>
      </c>
      <c r="AF5850">
        <f t="shared" si="570"/>
        <v>0</v>
      </c>
      <c r="AG5850" t="str">
        <f t="shared" si="571"/>
        <v/>
      </c>
      <c r="AH5850" t="str">
        <f t="shared" si="572"/>
        <v/>
      </c>
      <c r="AI5850">
        <f t="shared" si="573"/>
        <v>0</v>
      </c>
      <c r="AJ5850">
        <f t="shared" si="574"/>
        <v>0</v>
      </c>
      <c r="AK5850">
        <v>0</v>
      </c>
      <c r="AL5850" t="str">
        <f>IF(AA5850="","",IFERROR(IF(ISNUMBER('Procytrat 120'!D351),'Procytrat 120'!D351,IF(ISNUMBER(SEARCH("12",'Procytrat 120'!D351)),EDATE(AB5850,12),IF(ISNUMBER(SEARCH("6",'Procytrat 120'!D351)),EDATE(AB5850,6),IF(ISNUMBER(SEARCH("3",'Procytrat 120'!D351)),EDATE(AB5850,3),DATEVALUE('Procytrat 120'!D351))))),""))</f>
        <v/>
      </c>
      <c r="AM5850" t="str">
        <f t="shared" ca="1" si="575"/>
        <v/>
      </c>
    </row>
    <row r="5851" spans="27:39" x14ac:dyDescent="0.3">
      <c r="AA5851" t="str">
        <f>IF(COUNTA('Procytrat 120'!A352,'Procytrat 120'!B352,'Procytrat 120'!C352)&gt;0,"120","")</f>
        <v/>
      </c>
      <c r="AB5851" t="str">
        <f>IFERROR(IF(ISNUMBER('Procytrat 120'!A352),'Procytrat 120'!A352,DATEVALUE('Procytrat 120'!A352)),"")</f>
        <v/>
      </c>
      <c r="AC5851" t="str">
        <f>IF(AA5851="","",'Procytrat 120'!B352)</f>
        <v/>
      </c>
      <c r="AD5851" t="str">
        <f>IF(AA5851="","",IFERROR(1*'Procytrat 120'!C352,IFERROR(_xludf.NUMBERVALUE('Procytrat 120'!C352,".",","),IFERROR(_xludf.NUMBERVALUE('Procytrat 120'!C352,",","."),0))))</f>
        <v/>
      </c>
      <c r="AE5851" t="str">
        <f>IF(AA5851="","",'Procytrat 120'!K352)</f>
        <v/>
      </c>
      <c r="AF5851">
        <f t="shared" si="570"/>
        <v>0</v>
      </c>
      <c r="AG5851" t="str">
        <f t="shared" si="571"/>
        <v/>
      </c>
      <c r="AH5851" t="str">
        <f t="shared" si="572"/>
        <v/>
      </c>
      <c r="AI5851">
        <f t="shared" si="573"/>
        <v>0</v>
      </c>
      <c r="AJ5851">
        <f t="shared" si="574"/>
        <v>0</v>
      </c>
      <c r="AK5851">
        <v>0</v>
      </c>
      <c r="AL5851" t="str">
        <f>IF(AA5851="","",IFERROR(IF(ISNUMBER('Procytrat 120'!D352),'Procytrat 120'!D352,IF(ISNUMBER(SEARCH("12",'Procytrat 120'!D352)),EDATE(AB5851,12),IF(ISNUMBER(SEARCH("6",'Procytrat 120'!D352)),EDATE(AB5851,6),IF(ISNUMBER(SEARCH("3",'Procytrat 120'!D352)),EDATE(AB5851,3),DATEVALUE('Procytrat 120'!D352))))),""))</f>
        <v/>
      </c>
      <c r="AM5851" t="str">
        <f t="shared" ca="1" si="575"/>
        <v/>
      </c>
    </row>
    <row r="5852" spans="27:39" x14ac:dyDescent="0.3">
      <c r="AA5852" t="str">
        <f>IF(COUNTA('Procytrat 120'!A353,'Procytrat 120'!B353,'Procytrat 120'!C353)&gt;0,"120","")</f>
        <v/>
      </c>
      <c r="AB5852" t="str">
        <f>IFERROR(IF(ISNUMBER('Procytrat 120'!A353),'Procytrat 120'!A353,DATEVALUE('Procytrat 120'!A353)),"")</f>
        <v/>
      </c>
      <c r="AC5852" t="str">
        <f>IF(AA5852="","",'Procytrat 120'!B353)</f>
        <v/>
      </c>
      <c r="AD5852" t="str">
        <f>IF(AA5852="","",IFERROR(1*'Procytrat 120'!C353,IFERROR(_xludf.NUMBERVALUE('Procytrat 120'!C353,".",","),IFERROR(_xludf.NUMBERVALUE('Procytrat 120'!C353,",","."),0))))</f>
        <v/>
      </c>
      <c r="AE5852" t="str">
        <f>IF(AA5852="","",'Procytrat 120'!K353)</f>
        <v/>
      </c>
      <c r="AF5852">
        <f t="shared" si="570"/>
        <v>0</v>
      </c>
      <c r="AG5852" t="str">
        <f t="shared" si="571"/>
        <v/>
      </c>
      <c r="AH5852" t="str">
        <f t="shared" si="572"/>
        <v/>
      </c>
      <c r="AI5852">
        <f t="shared" si="573"/>
        <v>0</v>
      </c>
      <c r="AJ5852">
        <f t="shared" si="574"/>
        <v>0</v>
      </c>
      <c r="AK5852">
        <v>0</v>
      </c>
      <c r="AL5852" t="str">
        <f>IF(AA5852="","",IFERROR(IF(ISNUMBER('Procytrat 120'!D353),'Procytrat 120'!D353,IF(ISNUMBER(SEARCH("12",'Procytrat 120'!D353)),EDATE(AB5852,12),IF(ISNUMBER(SEARCH("6",'Procytrat 120'!D353)),EDATE(AB5852,6),IF(ISNUMBER(SEARCH("3",'Procytrat 120'!D353)),EDATE(AB5852,3),DATEVALUE('Procytrat 120'!D353))))),""))</f>
        <v/>
      </c>
      <c r="AM5852" t="str">
        <f t="shared" ca="1" si="575"/>
        <v/>
      </c>
    </row>
    <row r="5853" spans="27:39" x14ac:dyDescent="0.3">
      <c r="AA5853" t="str">
        <f>IF(COUNTA('Procytrat 120'!A354,'Procytrat 120'!B354,'Procytrat 120'!C354)&gt;0,"120","")</f>
        <v/>
      </c>
      <c r="AB5853" t="str">
        <f>IFERROR(IF(ISNUMBER('Procytrat 120'!A354),'Procytrat 120'!A354,DATEVALUE('Procytrat 120'!A354)),"")</f>
        <v/>
      </c>
      <c r="AC5853" t="str">
        <f>IF(AA5853="","",'Procytrat 120'!B354)</f>
        <v/>
      </c>
      <c r="AD5853" t="str">
        <f>IF(AA5853="","",IFERROR(1*'Procytrat 120'!C354,IFERROR(_xludf.NUMBERVALUE('Procytrat 120'!C354,".",","),IFERROR(_xludf.NUMBERVALUE('Procytrat 120'!C354,",","."),0))))</f>
        <v/>
      </c>
      <c r="AE5853" t="str">
        <f>IF(AA5853="","",'Procytrat 120'!K354)</f>
        <v/>
      </c>
      <c r="AF5853">
        <f t="shared" si="570"/>
        <v>0</v>
      </c>
      <c r="AG5853" t="str">
        <f t="shared" si="571"/>
        <v/>
      </c>
      <c r="AH5853" t="str">
        <f t="shared" si="572"/>
        <v/>
      </c>
      <c r="AI5853">
        <f t="shared" si="573"/>
        <v>0</v>
      </c>
      <c r="AJ5853">
        <f t="shared" si="574"/>
        <v>0</v>
      </c>
      <c r="AK5853">
        <v>0</v>
      </c>
      <c r="AL5853" t="str">
        <f>IF(AA5853="","",IFERROR(IF(ISNUMBER('Procytrat 120'!D354),'Procytrat 120'!D354,IF(ISNUMBER(SEARCH("12",'Procytrat 120'!D354)),EDATE(AB5853,12),IF(ISNUMBER(SEARCH("6",'Procytrat 120'!D354)),EDATE(AB5853,6),IF(ISNUMBER(SEARCH("3",'Procytrat 120'!D354)),EDATE(AB5853,3),DATEVALUE('Procytrat 120'!D354))))),""))</f>
        <v/>
      </c>
      <c r="AM5853" t="str">
        <f t="shared" ca="1" si="575"/>
        <v/>
      </c>
    </row>
    <row r="5854" spans="27:39" x14ac:dyDescent="0.3">
      <c r="AA5854" t="str">
        <f>IF(COUNTA('Procytrat 120'!A355,'Procytrat 120'!B355,'Procytrat 120'!C355)&gt;0,"120","")</f>
        <v/>
      </c>
      <c r="AB5854" t="str">
        <f>IFERROR(IF(ISNUMBER('Procytrat 120'!A355),'Procytrat 120'!A355,DATEVALUE('Procytrat 120'!A355)),"")</f>
        <v/>
      </c>
      <c r="AC5854" t="str">
        <f>IF(AA5854="","",'Procytrat 120'!B355)</f>
        <v/>
      </c>
      <c r="AD5854" t="str">
        <f>IF(AA5854="","",IFERROR(1*'Procytrat 120'!C355,IFERROR(_xludf.NUMBERVALUE('Procytrat 120'!C355,".",","),IFERROR(_xludf.NUMBERVALUE('Procytrat 120'!C355,",","."),0))))</f>
        <v/>
      </c>
      <c r="AE5854" t="str">
        <f>IF(AA5854="","",'Procytrat 120'!K355)</f>
        <v/>
      </c>
      <c r="AF5854">
        <f t="shared" si="570"/>
        <v>0</v>
      </c>
      <c r="AG5854" t="str">
        <f t="shared" si="571"/>
        <v/>
      </c>
      <c r="AH5854" t="str">
        <f t="shared" si="572"/>
        <v/>
      </c>
      <c r="AI5854">
        <f t="shared" si="573"/>
        <v>0</v>
      </c>
      <c r="AJ5854">
        <f t="shared" si="574"/>
        <v>0</v>
      </c>
      <c r="AK5854">
        <v>0</v>
      </c>
      <c r="AL5854" t="str">
        <f>IF(AA5854="","",IFERROR(IF(ISNUMBER('Procytrat 120'!D355),'Procytrat 120'!D355,IF(ISNUMBER(SEARCH("12",'Procytrat 120'!D355)),EDATE(AB5854,12),IF(ISNUMBER(SEARCH("6",'Procytrat 120'!D355)),EDATE(AB5854,6),IF(ISNUMBER(SEARCH("3",'Procytrat 120'!D355)),EDATE(AB5854,3),DATEVALUE('Procytrat 120'!D355))))),""))</f>
        <v/>
      </c>
      <c r="AM5854" t="str">
        <f t="shared" ca="1" si="575"/>
        <v/>
      </c>
    </row>
    <row r="5855" spans="27:39" x14ac:dyDescent="0.3">
      <c r="AA5855" t="str">
        <f>IF(COUNTA('Procytrat 120'!A356,'Procytrat 120'!B356,'Procytrat 120'!C356)&gt;0,"120","")</f>
        <v/>
      </c>
      <c r="AB5855" t="str">
        <f>IFERROR(IF(ISNUMBER('Procytrat 120'!A356),'Procytrat 120'!A356,DATEVALUE('Procytrat 120'!A356)),"")</f>
        <v/>
      </c>
      <c r="AC5855" t="str">
        <f>IF(AA5855="","",'Procytrat 120'!B356)</f>
        <v/>
      </c>
      <c r="AD5855" t="str">
        <f>IF(AA5855="","",IFERROR(1*'Procytrat 120'!C356,IFERROR(_xludf.NUMBERVALUE('Procytrat 120'!C356,".",","),IFERROR(_xludf.NUMBERVALUE('Procytrat 120'!C356,",","."),0))))</f>
        <v/>
      </c>
      <c r="AE5855" t="str">
        <f>IF(AA5855="","",'Procytrat 120'!K356)</f>
        <v/>
      </c>
      <c r="AF5855">
        <f t="shared" si="570"/>
        <v>0</v>
      </c>
      <c r="AG5855" t="str">
        <f t="shared" si="571"/>
        <v/>
      </c>
      <c r="AH5855" t="str">
        <f t="shared" si="572"/>
        <v/>
      </c>
      <c r="AI5855">
        <f t="shared" si="573"/>
        <v>0</v>
      </c>
      <c r="AJ5855">
        <f t="shared" si="574"/>
        <v>0</v>
      </c>
      <c r="AK5855">
        <v>0</v>
      </c>
      <c r="AL5855" t="str">
        <f>IF(AA5855="","",IFERROR(IF(ISNUMBER('Procytrat 120'!D356),'Procytrat 120'!D356,IF(ISNUMBER(SEARCH("12",'Procytrat 120'!D356)),EDATE(AB5855,12),IF(ISNUMBER(SEARCH("6",'Procytrat 120'!D356)),EDATE(AB5855,6),IF(ISNUMBER(SEARCH("3",'Procytrat 120'!D356)),EDATE(AB5855,3),DATEVALUE('Procytrat 120'!D356))))),""))</f>
        <v/>
      </c>
      <c r="AM5855" t="str">
        <f t="shared" ca="1" si="575"/>
        <v/>
      </c>
    </row>
    <row r="5856" spans="27:39" x14ac:dyDescent="0.3">
      <c r="AA5856" t="str">
        <f>IF(COUNTA('Procytrat 120'!A357,'Procytrat 120'!B357,'Procytrat 120'!C357)&gt;0,"120","")</f>
        <v/>
      </c>
      <c r="AB5856" t="str">
        <f>IFERROR(IF(ISNUMBER('Procytrat 120'!A357),'Procytrat 120'!A357,DATEVALUE('Procytrat 120'!A357)),"")</f>
        <v/>
      </c>
      <c r="AC5856" t="str">
        <f>IF(AA5856="","",'Procytrat 120'!B357)</f>
        <v/>
      </c>
      <c r="AD5856" t="str">
        <f>IF(AA5856="","",IFERROR(1*'Procytrat 120'!C357,IFERROR(_xludf.NUMBERVALUE('Procytrat 120'!C357,".",","),IFERROR(_xludf.NUMBERVALUE('Procytrat 120'!C357,",","."),0))))</f>
        <v/>
      </c>
      <c r="AE5856" t="str">
        <f>IF(AA5856="","",'Procytrat 120'!K357)</f>
        <v/>
      </c>
      <c r="AF5856">
        <f t="shared" si="570"/>
        <v>0</v>
      </c>
      <c r="AG5856" t="str">
        <f t="shared" si="571"/>
        <v/>
      </c>
      <c r="AH5856" t="str">
        <f t="shared" si="572"/>
        <v/>
      </c>
      <c r="AI5856">
        <f t="shared" si="573"/>
        <v>0</v>
      </c>
      <c r="AJ5856">
        <f t="shared" si="574"/>
        <v>0</v>
      </c>
      <c r="AK5856">
        <v>0</v>
      </c>
      <c r="AL5856" t="str">
        <f>IF(AA5856="","",IFERROR(IF(ISNUMBER('Procytrat 120'!D357),'Procytrat 120'!D357,IF(ISNUMBER(SEARCH("12",'Procytrat 120'!D357)),EDATE(AB5856,12),IF(ISNUMBER(SEARCH("6",'Procytrat 120'!D357)),EDATE(AB5856,6),IF(ISNUMBER(SEARCH("3",'Procytrat 120'!D357)),EDATE(AB5856,3),DATEVALUE('Procytrat 120'!D357))))),""))</f>
        <v/>
      </c>
      <c r="AM5856" t="str">
        <f t="shared" ca="1" si="575"/>
        <v/>
      </c>
    </row>
    <row r="5857" spans="27:39" x14ac:dyDescent="0.3">
      <c r="AA5857" t="str">
        <f>IF(COUNTA('Procytrat 120'!A358,'Procytrat 120'!B358,'Procytrat 120'!C358)&gt;0,"120","")</f>
        <v/>
      </c>
      <c r="AB5857" t="str">
        <f>IFERROR(IF(ISNUMBER('Procytrat 120'!A358),'Procytrat 120'!A358,DATEVALUE('Procytrat 120'!A358)),"")</f>
        <v/>
      </c>
      <c r="AC5857" t="str">
        <f>IF(AA5857="","",'Procytrat 120'!B358)</f>
        <v/>
      </c>
      <c r="AD5857" t="str">
        <f>IF(AA5857="","",IFERROR(1*'Procytrat 120'!C358,IFERROR(_xludf.NUMBERVALUE('Procytrat 120'!C358,".",","),IFERROR(_xludf.NUMBERVALUE('Procytrat 120'!C358,",","."),0))))</f>
        <v/>
      </c>
      <c r="AE5857" t="str">
        <f>IF(AA5857="","",'Procytrat 120'!K358)</f>
        <v/>
      </c>
      <c r="AF5857">
        <f t="shared" si="570"/>
        <v>0</v>
      </c>
      <c r="AG5857" t="str">
        <f t="shared" si="571"/>
        <v/>
      </c>
      <c r="AH5857" t="str">
        <f t="shared" si="572"/>
        <v/>
      </c>
      <c r="AI5857">
        <f t="shared" si="573"/>
        <v>0</v>
      </c>
      <c r="AJ5857">
        <f t="shared" si="574"/>
        <v>0</v>
      </c>
      <c r="AK5857">
        <v>0</v>
      </c>
      <c r="AL5857" t="str">
        <f>IF(AA5857="","",IFERROR(IF(ISNUMBER('Procytrat 120'!D358),'Procytrat 120'!D358,IF(ISNUMBER(SEARCH("12",'Procytrat 120'!D358)),EDATE(AB5857,12),IF(ISNUMBER(SEARCH("6",'Procytrat 120'!D358)),EDATE(AB5857,6),IF(ISNUMBER(SEARCH("3",'Procytrat 120'!D358)),EDATE(AB5857,3),DATEVALUE('Procytrat 120'!D358))))),""))</f>
        <v/>
      </c>
      <c r="AM5857" t="str">
        <f t="shared" ca="1" si="575"/>
        <v/>
      </c>
    </row>
    <row r="5858" spans="27:39" x14ac:dyDescent="0.3">
      <c r="AA5858" t="str">
        <f>IF(COUNTA('Procytrat 120'!A359,'Procytrat 120'!B359,'Procytrat 120'!C359)&gt;0,"120","")</f>
        <v/>
      </c>
      <c r="AB5858" t="str">
        <f>IFERROR(IF(ISNUMBER('Procytrat 120'!A359),'Procytrat 120'!A359,DATEVALUE('Procytrat 120'!A359)),"")</f>
        <v/>
      </c>
      <c r="AC5858" t="str">
        <f>IF(AA5858="","",'Procytrat 120'!B359)</f>
        <v/>
      </c>
      <c r="AD5858" t="str">
        <f>IF(AA5858="","",IFERROR(1*'Procytrat 120'!C359,IFERROR(_xludf.NUMBERVALUE('Procytrat 120'!C359,".",","),IFERROR(_xludf.NUMBERVALUE('Procytrat 120'!C359,",","."),0))))</f>
        <v/>
      </c>
      <c r="AE5858" t="str">
        <f>IF(AA5858="","",'Procytrat 120'!K359)</f>
        <v/>
      </c>
      <c r="AF5858">
        <f t="shared" si="570"/>
        <v>0</v>
      </c>
      <c r="AG5858" t="str">
        <f t="shared" si="571"/>
        <v/>
      </c>
      <c r="AH5858" t="str">
        <f t="shared" si="572"/>
        <v/>
      </c>
      <c r="AI5858">
        <f t="shared" si="573"/>
        <v>0</v>
      </c>
      <c r="AJ5858">
        <f t="shared" si="574"/>
        <v>0</v>
      </c>
      <c r="AK5858">
        <v>0</v>
      </c>
      <c r="AL5858" t="str">
        <f>IF(AA5858="","",IFERROR(IF(ISNUMBER('Procytrat 120'!D359),'Procytrat 120'!D359,IF(ISNUMBER(SEARCH("12",'Procytrat 120'!D359)),EDATE(AB5858,12),IF(ISNUMBER(SEARCH("6",'Procytrat 120'!D359)),EDATE(AB5858,6),IF(ISNUMBER(SEARCH("3",'Procytrat 120'!D359)),EDATE(AB5858,3),DATEVALUE('Procytrat 120'!D359))))),""))</f>
        <v/>
      </c>
      <c r="AM5858" t="str">
        <f t="shared" ca="1" si="575"/>
        <v/>
      </c>
    </row>
    <row r="5859" spans="27:39" x14ac:dyDescent="0.3">
      <c r="AA5859" t="str">
        <f>IF(COUNTA('Procytrat 120'!A360,'Procytrat 120'!B360,'Procytrat 120'!C360)&gt;0,"120","")</f>
        <v/>
      </c>
      <c r="AB5859" t="str">
        <f>IFERROR(IF(ISNUMBER('Procytrat 120'!A360),'Procytrat 120'!A360,DATEVALUE('Procytrat 120'!A360)),"")</f>
        <v/>
      </c>
      <c r="AC5859" t="str">
        <f>IF(AA5859="","",'Procytrat 120'!B360)</f>
        <v/>
      </c>
      <c r="AD5859" t="str">
        <f>IF(AA5859="","",IFERROR(1*'Procytrat 120'!C360,IFERROR(_xludf.NUMBERVALUE('Procytrat 120'!C360,".",","),IFERROR(_xludf.NUMBERVALUE('Procytrat 120'!C360,",","."),0))))</f>
        <v/>
      </c>
      <c r="AE5859" t="str">
        <f>IF(AA5859="","",'Procytrat 120'!K360)</f>
        <v/>
      </c>
      <c r="AF5859">
        <f t="shared" si="570"/>
        <v>0</v>
      </c>
      <c r="AG5859" t="str">
        <f t="shared" si="571"/>
        <v/>
      </c>
      <c r="AH5859" t="str">
        <f t="shared" si="572"/>
        <v/>
      </c>
      <c r="AI5859">
        <f t="shared" si="573"/>
        <v>0</v>
      </c>
      <c r="AJ5859">
        <f t="shared" si="574"/>
        <v>0</v>
      </c>
      <c r="AK5859">
        <v>0</v>
      </c>
      <c r="AL5859" t="str">
        <f>IF(AA5859="","",IFERROR(IF(ISNUMBER('Procytrat 120'!D360),'Procytrat 120'!D360,IF(ISNUMBER(SEARCH("12",'Procytrat 120'!D360)),EDATE(AB5859,12),IF(ISNUMBER(SEARCH("6",'Procytrat 120'!D360)),EDATE(AB5859,6),IF(ISNUMBER(SEARCH("3",'Procytrat 120'!D360)),EDATE(AB5859,3),DATEVALUE('Procytrat 120'!D360))))),""))</f>
        <v/>
      </c>
      <c r="AM5859" t="str">
        <f t="shared" ca="1" si="575"/>
        <v/>
      </c>
    </row>
    <row r="5860" spans="27:39" x14ac:dyDescent="0.3">
      <c r="AA5860" t="str">
        <f>IF(COUNTA('Procytrat 120'!A361,'Procytrat 120'!B361,'Procytrat 120'!C361)&gt;0,"120","")</f>
        <v/>
      </c>
      <c r="AB5860" t="str">
        <f>IFERROR(IF(ISNUMBER('Procytrat 120'!A361),'Procytrat 120'!A361,DATEVALUE('Procytrat 120'!A361)),"")</f>
        <v/>
      </c>
      <c r="AC5860" t="str">
        <f>IF(AA5860="","",'Procytrat 120'!B361)</f>
        <v/>
      </c>
      <c r="AD5860" t="str">
        <f>IF(AA5860="","",IFERROR(1*'Procytrat 120'!C361,IFERROR(_xludf.NUMBERVALUE('Procytrat 120'!C361,".",","),IFERROR(_xludf.NUMBERVALUE('Procytrat 120'!C361,",","."),0))))</f>
        <v/>
      </c>
      <c r="AE5860" t="str">
        <f>IF(AA5860="","",'Procytrat 120'!K361)</f>
        <v/>
      </c>
      <c r="AF5860">
        <f t="shared" si="570"/>
        <v>0</v>
      </c>
      <c r="AG5860" t="str">
        <f t="shared" si="571"/>
        <v/>
      </c>
      <c r="AH5860" t="str">
        <f t="shared" si="572"/>
        <v/>
      </c>
      <c r="AI5860">
        <f t="shared" si="573"/>
        <v>0</v>
      </c>
      <c r="AJ5860">
        <f t="shared" si="574"/>
        <v>0</v>
      </c>
      <c r="AK5860">
        <v>0</v>
      </c>
      <c r="AL5860" t="str">
        <f>IF(AA5860="","",IFERROR(IF(ISNUMBER('Procytrat 120'!D361),'Procytrat 120'!D361,IF(ISNUMBER(SEARCH("12",'Procytrat 120'!D361)),EDATE(AB5860,12),IF(ISNUMBER(SEARCH("6",'Procytrat 120'!D361)),EDATE(AB5860,6),IF(ISNUMBER(SEARCH("3",'Procytrat 120'!D361)),EDATE(AB5860,3),DATEVALUE('Procytrat 120'!D361))))),""))</f>
        <v/>
      </c>
      <c r="AM5860" t="str">
        <f t="shared" ca="1" si="575"/>
        <v/>
      </c>
    </row>
    <row r="5861" spans="27:39" x14ac:dyDescent="0.3">
      <c r="AA5861" t="str">
        <f>IF(COUNTA('Procytrat 120'!A362,'Procytrat 120'!B362,'Procytrat 120'!C362)&gt;0,"120","")</f>
        <v/>
      </c>
      <c r="AB5861" t="str">
        <f>IFERROR(IF(ISNUMBER('Procytrat 120'!A362),'Procytrat 120'!A362,DATEVALUE('Procytrat 120'!A362)),"")</f>
        <v/>
      </c>
      <c r="AC5861" t="str">
        <f>IF(AA5861="","",'Procytrat 120'!B362)</f>
        <v/>
      </c>
      <c r="AD5861" t="str">
        <f>IF(AA5861="","",IFERROR(1*'Procytrat 120'!C362,IFERROR(_xludf.NUMBERVALUE('Procytrat 120'!C362,".",","),IFERROR(_xludf.NUMBERVALUE('Procytrat 120'!C362,",","."),0))))</f>
        <v/>
      </c>
      <c r="AE5861" t="str">
        <f>IF(AA5861="","",'Procytrat 120'!K362)</f>
        <v/>
      </c>
      <c r="AF5861">
        <f t="shared" si="570"/>
        <v>0</v>
      </c>
      <c r="AG5861" t="str">
        <f t="shared" si="571"/>
        <v/>
      </c>
      <c r="AH5861" t="str">
        <f t="shared" si="572"/>
        <v/>
      </c>
      <c r="AI5861">
        <f t="shared" si="573"/>
        <v>0</v>
      </c>
      <c r="AJ5861">
        <f t="shared" si="574"/>
        <v>0</v>
      </c>
      <c r="AK5861">
        <v>0</v>
      </c>
      <c r="AL5861" t="str">
        <f>IF(AA5861="","",IFERROR(IF(ISNUMBER('Procytrat 120'!D362),'Procytrat 120'!D362,IF(ISNUMBER(SEARCH("12",'Procytrat 120'!D362)),EDATE(AB5861,12),IF(ISNUMBER(SEARCH("6",'Procytrat 120'!D362)),EDATE(AB5861,6),IF(ISNUMBER(SEARCH("3",'Procytrat 120'!D362)),EDATE(AB5861,3),DATEVALUE('Procytrat 120'!D362))))),""))</f>
        <v/>
      </c>
      <c r="AM5861" t="str">
        <f t="shared" ca="1" si="575"/>
        <v/>
      </c>
    </row>
    <row r="5862" spans="27:39" x14ac:dyDescent="0.3">
      <c r="AA5862" t="str">
        <f>IF(COUNTA('Procytrat 120'!A363,'Procytrat 120'!B363,'Procytrat 120'!C363)&gt;0,"120","")</f>
        <v/>
      </c>
      <c r="AB5862" t="str">
        <f>IFERROR(IF(ISNUMBER('Procytrat 120'!A363),'Procytrat 120'!A363,DATEVALUE('Procytrat 120'!A363)),"")</f>
        <v/>
      </c>
      <c r="AC5862" t="str">
        <f>IF(AA5862="","",'Procytrat 120'!B363)</f>
        <v/>
      </c>
      <c r="AD5862" t="str">
        <f>IF(AA5862="","",IFERROR(1*'Procytrat 120'!C363,IFERROR(_xludf.NUMBERVALUE('Procytrat 120'!C363,".",","),IFERROR(_xludf.NUMBERVALUE('Procytrat 120'!C363,",","."),0))))</f>
        <v/>
      </c>
      <c r="AE5862" t="str">
        <f>IF(AA5862="","",'Procytrat 120'!K363)</f>
        <v/>
      </c>
      <c r="AF5862">
        <f t="shared" si="570"/>
        <v>0</v>
      </c>
      <c r="AG5862" t="str">
        <f t="shared" si="571"/>
        <v/>
      </c>
      <c r="AH5862" t="str">
        <f t="shared" si="572"/>
        <v/>
      </c>
      <c r="AI5862">
        <f t="shared" si="573"/>
        <v>0</v>
      </c>
      <c r="AJ5862">
        <f t="shared" si="574"/>
        <v>0</v>
      </c>
      <c r="AK5862">
        <v>0</v>
      </c>
      <c r="AL5862" t="str">
        <f>IF(AA5862="","",IFERROR(IF(ISNUMBER('Procytrat 120'!D363),'Procytrat 120'!D363,IF(ISNUMBER(SEARCH("12",'Procytrat 120'!D363)),EDATE(AB5862,12),IF(ISNUMBER(SEARCH("6",'Procytrat 120'!D363)),EDATE(AB5862,6),IF(ISNUMBER(SEARCH("3",'Procytrat 120'!D363)),EDATE(AB5862,3),DATEVALUE('Procytrat 120'!D363))))),""))</f>
        <v/>
      </c>
      <c r="AM5862" t="str">
        <f t="shared" ca="1" si="575"/>
        <v/>
      </c>
    </row>
    <row r="5863" spans="27:39" x14ac:dyDescent="0.3">
      <c r="AA5863" t="str">
        <f>IF(COUNTA('Procytrat 120'!A364,'Procytrat 120'!B364,'Procytrat 120'!C364)&gt;0,"120","")</f>
        <v/>
      </c>
      <c r="AB5863" t="str">
        <f>IFERROR(IF(ISNUMBER('Procytrat 120'!A364),'Procytrat 120'!A364,DATEVALUE('Procytrat 120'!A364)),"")</f>
        <v/>
      </c>
      <c r="AC5863" t="str">
        <f>IF(AA5863="","",'Procytrat 120'!B364)</f>
        <v/>
      </c>
      <c r="AD5863" t="str">
        <f>IF(AA5863="","",IFERROR(1*'Procytrat 120'!C364,IFERROR(_xludf.NUMBERVALUE('Procytrat 120'!C364,".",","),IFERROR(_xludf.NUMBERVALUE('Procytrat 120'!C364,",","."),0))))</f>
        <v/>
      </c>
      <c r="AE5863" t="str">
        <f>IF(AA5863="","",'Procytrat 120'!K364)</f>
        <v/>
      </c>
      <c r="AF5863">
        <f t="shared" si="570"/>
        <v>0</v>
      </c>
      <c r="AG5863" t="str">
        <f t="shared" si="571"/>
        <v/>
      </c>
      <c r="AH5863" t="str">
        <f t="shared" si="572"/>
        <v/>
      </c>
      <c r="AI5863">
        <f t="shared" si="573"/>
        <v>0</v>
      </c>
      <c r="AJ5863">
        <f t="shared" si="574"/>
        <v>0</v>
      </c>
      <c r="AK5863">
        <v>0</v>
      </c>
      <c r="AL5863" t="str">
        <f>IF(AA5863="","",IFERROR(IF(ISNUMBER('Procytrat 120'!D364),'Procytrat 120'!D364,IF(ISNUMBER(SEARCH("12",'Procytrat 120'!D364)),EDATE(AB5863,12),IF(ISNUMBER(SEARCH("6",'Procytrat 120'!D364)),EDATE(AB5863,6),IF(ISNUMBER(SEARCH("3",'Procytrat 120'!D364)),EDATE(AB5863,3),DATEVALUE('Procytrat 120'!D364))))),""))</f>
        <v/>
      </c>
      <c r="AM5863" t="str">
        <f t="shared" ca="1" si="575"/>
        <v/>
      </c>
    </row>
    <row r="5864" spans="27:39" x14ac:dyDescent="0.3">
      <c r="AA5864" t="str">
        <f>IF(COUNTA('Procytrat 120'!A365,'Procytrat 120'!B365,'Procytrat 120'!C365)&gt;0,"120","")</f>
        <v/>
      </c>
      <c r="AB5864" t="str">
        <f>IFERROR(IF(ISNUMBER('Procytrat 120'!A365),'Procytrat 120'!A365,DATEVALUE('Procytrat 120'!A365)),"")</f>
        <v/>
      </c>
      <c r="AC5864" t="str">
        <f>IF(AA5864="","",'Procytrat 120'!B365)</f>
        <v/>
      </c>
      <c r="AD5864" t="str">
        <f>IF(AA5864="","",IFERROR(1*'Procytrat 120'!C365,IFERROR(_xludf.NUMBERVALUE('Procytrat 120'!C365,".",","),IFERROR(_xludf.NUMBERVALUE('Procytrat 120'!C365,",","."),0))))</f>
        <v/>
      </c>
      <c r="AE5864" t="str">
        <f>IF(AA5864="","",'Procytrat 120'!K365)</f>
        <v/>
      </c>
      <c r="AF5864">
        <f t="shared" si="570"/>
        <v>0</v>
      </c>
      <c r="AG5864" t="str">
        <f t="shared" si="571"/>
        <v/>
      </c>
      <c r="AH5864" t="str">
        <f t="shared" si="572"/>
        <v/>
      </c>
      <c r="AI5864">
        <f t="shared" si="573"/>
        <v>0</v>
      </c>
      <c r="AJ5864">
        <f t="shared" si="574"/>
        <v>0</v>
      </c>
      <c r="AK5864">
        <v>0</v>
      </c>
      <c r="AL5864" t="str">
        <f>IF(AA5864="","",IFERROR(IF(ISNUMBER('Procytrat 120'!D365),'Procytrat 120'!D365,IF(ISNUMBER(SEARCH("12",'Procytrat 120'!D365)),EDATE(AB5864,12),IF(ISNUMBER(SEARCH("6",'Procytrat 120'!D365)),EDATE(AB5864,6),IF(ISNUMBER(SEARCH("3",'Procytrat 120'!D365)),EDATE(AB5864,3),DATEVALUE('Procytrat 120'!D365))))),""))</f>
        <v/>
      </c>
      <c r="AM5864" t="str">
        <f t="shared" ca="1" si="575"/>
        <v/>
      </c>
    </row>
    <row r="5865" spans="27:39" x14ac:dyDescent="0.3">
      <c r="AA5865" t="str">
        <f>IF(COUNTA('Procytrat 120'!A366,'Procytrat 120'!B366,'Procytrat 120'!C366)&gt;0,"120","")</f>
        <v/>
      </c>
      <c r="AB5865" t="str">
        <f>IFERROR(IF(ISNUMBER('Procytrat 120'!A366),'Procytrat 120'!A366,DATEVALUE('Procytrat 120'!A366)),"")</f>
        <v/>
      </c>
      <c r="AC5865" t="str">
        <f>IF(AA5865="","",'Procytrat 120'!B366)</f>
        <v/>
      </c>
      <c r="AD5865" t="str">
        <f>IF(AA5865="","",IFERROR(1*'Procytrat 120'!C366,IFERROR(_xludf.NUMBERVALUE('Procytrat 120'!C366,".",","),IFERROR(_xludf.NUMBERVALUE('Procytrat 120'!C366,",","."),0))))</f>
        <v/>
      </c>
      <c r="AE5865" t="str">
        <f>IF(AA5865="","",'Procytrat 120'!K366)</f>
        <v/>
      </c>
      <c r="AF5865">
        <f t="shared" si="570"/>
        <v>0</v>
      </c>
      <c r="AG5865" t="str">
        <f t="shared" si="571"/>
        <v/>
      </c>
      <c r="AH5865" t="str">
        <f t="shared" si="572"/>
        <v/>
      </c>
      <c r="AI5865">
        <f t="shared" si="573"/>
        <v>0</v>
      </c>
      <c r="AJ5865">
        <f t="shared" si="574"/>
        <v>0</v>
      </c>
      <c r="AK5865">
        <v>0</v>
      </c>
      <c r="AL5865" t="str">
        <f>IF(AA5865="","",IFERROR(IF(ISNUMBER('Procytrat 120'!D366),'Procytrat 120'!D366,IF(ISNUMBER(SEARCH("12",'Procytrat 120'!D366)),EDATE(AB5865,12),IF(ISNUMBER(SEARCH("6",'Procytrat 120'!D366)),EDATE(AB5865,6),IF(ISNUMBER(SEARCH("3",'Procytrat 120'!D366)),EDATE(AB5865,3),DATEVALUE('Procytrat 120'!D366))))),""))</f>
        <v/>
      </c>
      <c r="AM5865" t="str">
        <f t="shared" ca="1" si="575"/>
        <v/>
      </c>
    </row>
    <row r="5866" spans="27:39" x14ac:dyDescent="0.3">
      <c r="AA5866" t="str">
        <f>IF(COUNTA('Procytrat 120'!A367,'Procytrat 120'!B367,'Procytrat 120'!C367)&gt;0,"120","")</f>
        <v/>
      </c>
      <c r="AB5866" t="str">
        <f>IFERROR(IF(ISNUMBER('Procytrat 120'!A367),'Procytrat 120'!A367,DATEVALUE('Procytrat 120'!A367)),"")</f>
        <v/>
      </c>
      <c r="AC5866" t="str">
        <f>IF(AA5866="","",'Procytrat 120'!B367)</f>
        <v/>
      </c>
      <c r="AD5866" t="str">
        <f>IF(AA5866="","",IFERROR(1*'Procytrat 120'!C367,IFERROR(_xludf.NUMBERVALUE('Procytrat 120'!C367,".",","),IFERROR(_xludf.NUMBERVALUE('Procytrat 120'!C367,",","."),0))))</f>
        <v/>
      </c>
      <c r="AE5866" t="str">
        <f>IF(AA5866="","",'Procytrat 120'!K367)</f>
        <v/>
      </c>
      <c r="AF5866">
        <f t="shared" si="570"/>
        <v>0</v>
      </c>
      <c r="AG5866" t="str">
        <f t="shared" si="571"/>
        <v/>
      </c>
      <c r="AH5866" t="str">
        <f t="shared" si="572"/>
        <v/>
      </c>
      <c r="AI5866">
        <f t="shared" si="573"/>
        <v>0</v>
      </c>
      <c r="AJ5866">
        <f t="shared" si="574"/>
        <v>0</v>
      </c>
      <c r="AK5866">
        <v>0</v>
      </c>
      <c r="AL5866" t="str">
        <f>IF(AA5866="","",IFERROR(IF(ISNUMBER('Procytrat 120'!D367),'Procytrat 120'!D367,IF(ISNUMBER(SEARCH("12",'Procytrat 120'!D367)),EDATE(AB5866,12),IF(ISNUMBER(SEARCH("6",'Procytrat 120'!D367)),EDATE(AB5866,6),IF(ISNUMBER(SEARCH("3",'Procytrat 120'!D367)),EDATE(AB5866,3),DATEVALUE('Procytrat 120'!D367))))),""))</f>
        <v/>
      </c>
      <c r="AM5866" t="str">
        <f t="shared" ca="1" si="575"/>
        <v/>
      </c>
    </row>
    <row r="5867" spans="27:39" x14ac:dyDescent="0.3">
      <c r="AA5867" t="str">
        <f>IF(COUNTA('Procytrat 120'!A368,'Procytrat 120'!B368,'Procytrat 120'!C368)&gt;0,"120","")</f>
        <v/>
      </c>
      <c r="AB5867" t="str">
        <f>IFERROR(IF(ISNUMBER('Procytrat 120'!A368),'Procytrat 120'!A368,DATEVALUE('Procytrat 120'!A368)),"")</f>
        <v/>
      </c>
      <c r="AC5867" t="str">
        <f>IF(AA5867="","",'Procytrat 120'!B368)</f>
        <v/>
      </c>
      <c r="AD5867" t="str">
        <f>IF(AA5867="","",IFERROR(1*'Procytrat 120'!C368,IFERROR(_xludf.NUMBERVALUE('Procytrat 120'!C368,".",","),IFERROR(_xludf.NUMBERVALUE('Procytrat 120'!C368,",","."),0))))</f>
        <v/>
      </c>
      <c r="AE5867" t="str">
        <f>IF(AA5867="","",'Procytrat 120'!K368)</f>
        <v/>
      </c>
      <c r="AF5867">
        <f t="shared" si="570"/>
        <v>0</v>
      </c>
      <c r="AG5867" t="str">
        <f t="shared" si="571"/>
        <v/>
      </c>
      <c r="AH5867" t="str">
        <f t="shared" si="572"/>
        <v/>
      </c>
      <c r="AI5867">
        <f t="shared" si="573"/>
        <v>0</v>
      </c>
      <c r="AJ5867">
        <f t="shared" si="574"/>
        <v>0</v>
      </c>
      <c r="AK5867">
        <v>0</v>
      </c>
      <c r="AL5867" t="str">
        <f>IF(AA5867="","",IFERROR(IF(ISNUMBER('Procytrat 120'!D368),'Procytrat 120'!D368,IF(ISNUMBER(SEARCH("12",'Procytrat 120'!D368)),EDATE(AB5867,12),IF(ISNUMBER(SEARCH("6",'Procytrat 120'!D368)),EDATE(AB5867,6),IF(ISNUMBER(SEARCH("3",'Procytrat 120'!D368)),EDATE(AB5867,3),DATEVALUE('Procytrat 120'!D368))))),""))</f>
        <v/>
      </c>
      <c r="AM5867" t="str">
        <f t="shared" ca="1" si="575"/>
        <v/>
      </c>
    </row>
    <row r="5868" spans="27:39" x14ac:dyDescent="0.3">
      <c r="AA5868" t="str">
        <f>IF(COUNTA('Procytrat 120'!A369,'Procytrat 120'!B369,'Procytrat 120'!C369)&gt;0,"120","")</f>
        <v/>
      </c>
      <c r="AB5868" t="str">
        <f>IFERROR(IF(ISNUMBER('Procytrat 120'!A369),'Procytrat 120'!A369,DATEVALUE('Procytrat 120'!A369)),"")</f>
        <v/>
      </c>
      <c r="AC5868" t="str">
        <f>IF(AA5868="","",'Procytrat 120'!B369)</f>
        <v/>
      </c>
      <c r="AD5868" t="str">
        <f>IF(AA5868="","",IFERROR(1*'Procytrat 120'!C369,IFERROR(_xludf.NUMBERVALUE('Procytrat 120'!C369,".",","),IFERROR(_xludf.NUMBERVALUE('Procytrat 120'!C369,",","."),0))))</f>
        <v/>
      </c>
      <c r="AE5868" t="str">
        <f>IF(AA5868="","",'Procytrat 120'!K369)</f>
        <v/>
      </c>
      <c r="AF5868">
        <f t="shared" si="570"/>
        <v>0</v>
      </c>
      <c r="AG5868" t="str">
        <f t="shared" si="571"/>
        <v/>
      </c>
      <c r="AH5868" t="str">
        <f t="shared" si="572"/>
        <v/>
      </c>
      <c r="AI5868">
        <f t="shared" si="573"/>
        <v>0</v>
      </c>
      <c r="AJ5868">
        <f t="shared" si="574"/>
        <v>0</v>
      </c>
      <c r="AK5868">
        <v>0</v>
      </c>
      <c r="AL5868" t="str">
        <f>IF(AA5868="","",IFERROR(IF(ISNUMBER('Procytrat 120'!D369),'Procytrat 120'!D369,IF(ISNUMBER(SEARCH("12",'Procytrat 120'!D369)),EDATE(AB5868,12),IF(ISNUMBER(SEARCH("6",'Procytrat 120'!D369)),EDATE(AB5868,6),IF(ISNUMBER(SEARCH("3",'Procytrat 120'!D369)),EDATE(AB5868,3),DATEVALUE('Procytrat 120'!D369))))),""))</f>
        <v/>
      </c>
      <c r="AM5868" t="str">
        <f t="shared" ca="1" si="575"/>
        <v/>
      </c>
    </row>
    <row r="5869" spans="27:39" x14ac:dyDescent="0.3">
      <c r="AA5869" t="str">
        <f>IF(COUNTA('Procytrat 120'!A370,'Procytrat 120'!B370,'Procytrat 120'!C370)&gt;0,"120","")</f>
        <v/>
      </c>
      <c r="AB5869" t="str">
        <f>IFERROR(IF(ISNUMBER('Procytrat 120'!A370),'Procytrat 120'!A370,DATEVALUE('Procytrat 120'!A370)),"")</f>
        <v/>
      </c>
      <c r="AC5869" t="str">
        <f>IF(AA5869="","",'Procytrat 120'!B370)</f>
        <v/>
      </c>
      <c r="AD5869" t="str">
        <f>IF(AA5869="","",IFERROR(1*'Procytrat 120'!C370,IFERROR(_xludf.NUMBERVALUE('Procytrat 120'!C370,".",","),IFERROR(_xludf.NUMBERVALUE('Procytrat 120'!C370,",","."),0))))</f>
        <v/>
      </c>
      <c r="AE5869" t="str">
        <f>IF(AA5869="","",'Procytrat 120'!K370)</f>
        <v/>
      </c>
      <c r="AF5869">
        <f t="shared" si="570"/>
        <v>0</v>
      </c>
      <c r="AG5869" t="str">
        <f t="shared" si="571"/>
        <v/>
      </c>
      <c r="AH5869" t="str">
        <f t="shared" si="572"/>
        <v/>
      </c>
      <c r="AI5869">
        <f t="shared" si="573"/>
        <v>0</v>
      </c>
      <c r="AJ5869">
        <f t="shared" si="574"/>
        <v>0</v>
      </c>
      <c r="AK5869">
        <v>0</v>
      </c>
      <c r="AL5869" t="str">
        <f>IF(AA5869="","",IFERROR(IF(ISNUMBER('Procytrat 120'!D370),'Procytrat 120'!D370,IF(ISNUMBER(SEARCH("12",'Procytrat 120'!D370)),EDATE(AB5869,12),IF(ISNUMBER(SEARCH("6",'Procytrat 120'!D370)),EDATE(AB5869,6),IF(ISNUMBER(SEARCH("3",'Procytrat 120'!D370)),EDATE(AB5869,3),DATEVALUE('Procytrat 120'!D370))))),""))</f>
        <v/>
      </c>
      <c r="AM5869" t="str">
        <f t="shared" ca="1" si="575"/>
        <v/>
      </c>
    </row>
    <row r="5870" spans="27:39" x14ac:dyDescent="0.3">
      <c r="AA5870" t="str">
        <f>IF(COUNTA('Procytrat 120'!A371,'Procytrat 120'!B371,'Procytrat 120'!C371)&gt;0,"120","")</f>
        <v/>
      </c>
      <c r="AB5870" t="str">
        <f>IFERROR(IF(ISNUMBER('Procytrat 120'!A371),'Procytrat 120'!A371,DATEVALUE('Procytrat 120'!A371)),"")</f>
        <v/>
      </c>
      <c r="AC5870" t="str">
        <f>IF(AA5870="","",'Procytrat 120'!B371)</f>
        <v/>
      </c>
      <c r="AD5870" t="str">
        <f>IF(AA5870="","",IFERROR(1*'Procytrat 120'!C371,IFERROR(_xludf.NUMBERVALUE('Procytrat 120'!C371,".",","),IFERROR(_xludf.NUMBERVALUE('Procytrat 120'!C371,",","."),0))))</f>
        <v/>
      </c>
      <c r="AE5870" t="str">
        <f>IF(AA5870="","",'Procytrat 120'!K371)</f>
        <v/>
      </c>
      <c r="AF5870">
        <f t="shared" si="570"/>
        <v>0</v>
      </c>
      <c r="AG5870" t="str">
        <f t="shared" si="571"/>
        <v/>
      </c>
      <c r="AH5870" t="str">
        <f t="shared" si="572"/>
        <v/>
      </c>
      <c r="AI5870">
        <f t="shared" si="573"/>
        <v>0</v>
      </c>
      <c r="AJ5870">
        <f t="shared" si="574"/>
        <v>0</v>
      </c>
      <c r="AK5870">
        <v>0</v>
      </c>
      <c r="AL5870" t="str">
        <f>IF(AA5870="","",IFERROR(IF(ISNUMBER('Procytrat 120'!D371),'Procytrat 120'!D371,IF(ISNUMBER(SEARCH("12",'Procytrat 120'!D371)),EDATE(AB5870,12),IF(ISNUMBER(SEARCH("6",'Procytrat 120'!D371)),EDATE(AB5870,6),IF(ISNUMBER(SEARCH("3",'Procytrat 120'!D371)),EDATE(AB5870,3),DATEVALUE('Procytrat 120'!D371))))),""))</f>
        <v/>
      </c>
      <c r="AM5870" t="str">
        <f t="shared" ca="1" si="575"/>
        <v/>
      </c>
    </row>
    <row r="5871" spans="27:39" x14ac:dyDescent="0.3">
      <c r="AA5871" t="str">
        <f>IF(COUNTA('Procytrat 120'!A372,'Procytrat 120'!B372,'Procytrat 120'!C372)&gt;0,"120","")</f>
        <v/>
      </c>
      <c r="AB5871" t="str">
        <f>IFERROR(IF(ISNUMBER('Procytrat 120'!A372),'Procytrat 120'!A372,DATEVALUE('Procytrat 120'!A372)),"")</f>
        <v/>
      </c>
      <c r="AC5871" t="str">
        <f>IF(AA5871="","",'Procytrat 120'!B372)</f>
        <v/>
      </c>
      <c r="AD5871" t="str">
        <f>IF(AA5871="","",IFERROR(1*'Procytrat 120'!C372,IFERROR(_xludf.NUMBERVALUE('Procytrat 120'!C372,".",","),IFERROR(_xludf.NUMBERVALUE('Procytrat 120'!C372,",","."),0))))</f>
        <v/>
      </c>
      <c r="AE5871" t="str">
        <f>IF(AA5871="","",'Procytrat 120'!K372)</f>
        <v/>
      </c>
      <c r="AF5871">
        <f t="shared" si="570"/>
        <v>0</v>
      </c>
      <c r="AG5871" t="str">
        <f t="shared" si="571"/>
        <v/>
      </c>
      <c r="AH5871" t="str">
        <f t="shared" si="572"/>
        <v/>
      </c>
      <c r="AI5871">
        <f t="shared" si="573"/>
        <v>0</v>
      </c>
      <c r="AJ5871">
        <f t="shared" si="574"/>
        <v>0</v>
      </c>
      <c r="AK5871">
        <v>0</v>
      </c>
      <c r="AL5871" t="str">
        <f>IF(AA5871="","",IFERROR(IF(ISNUMBER('Procytrat 120'!D372),'Procytrat 120'!D372,IF(ISNUMBER(SEARCH("12",'Procytrat 120'!D372)),EDATE(AB5871,12),IF(ISNUMBER(SEARCH("6",'Procytrat 120'!D372)),EDATE(AB5871,6),IF(ISNUMBER(SEARCH("3",'Procytrat 120'!D372)),EDATE(AB5871,3),DATEVALUE('Procytrat 120'!D372))))),""))</f>
        <v/>
      </c>
      <c r="AM5871" t="str">
        <f t="shared" ca="1" si="575"/>
        <v/>
      </c>
    </row>
    <row r="5872" spans="27:39" x14ac:dyDescent="0.3">
      <c r="AA5872" t="str">
        <f>IF(COUNTA('Procytrat 120'!A373,'Procytrat 120'!B373,'Procytrat 120'!C373)&gt;0,"120","")</f>
        <v/>
      </c>
      <c r="AB5872" t="str">
        <f>IFERROR(IF(ISNUMBER('Procytrat 120'!A373),'Procytrat 120'!A373,DATEVALUE('Procytrat 120'!A373)),"")</f>
        <v/>
      </c>
      <c r="AC5872" t="str">
        <f>IF(AA5872="","",'Procytrat 120'!B373)</f>
        <v/>
      </c>
      <c r="AD5872" t="str">
        <f>IF(AA5872="","",IFERROR(1*'Procytrat 120'!C373,IFERROR(_xludf.NUMBERVALUE('Procytrat 120'!C373,".",","),IFERROR(_xludf.NUMBERVALUE('Procytrat 120'!C373,",","."),0))))</f>
        <v/>
      </c>
      <c r="AE5872" t="str">
        <f>IF(AA5872="","",'Procytrat 120'!K373)</f>
        <v/>
      </c>
      <c r="AF5872">
        <f t="shared" si="570"/>
        <v>0</v>
      </c>
      <c r="AG5872" t="str">
        <f t="shared" si="571"/>
        <v/>
      </c>
      <c r="AH5872" t="str">
        <f t="shared" si="572"/>
        <v/>
      </c>
      <c r="AI5872">
        <f t="shared" si="573"/>
        <v>0</v>
      </c>
      <c r="AJ5872">
        <f t="shared" si="574"/>
        <v>0</v>
      </c>
      <c r="AK5872">
        <v>0</v>
      </c>
      <c r="AL5872" t="str">
        <f>IF(AA5872="","",IFERROR(IF(ISNUMBER('Procytrat 120'!D373),'Procytrat 120'!D373,IF(ISNUMBER(SEARCH("12",'Procytrat 120'!D373)),EDATE(AB5872,12),IF(ISNUMBER(SEARCH("6",'Procytrat 120'!D373)),EDATE(AB5872,6),IF(ISNUMBER(SEARCH("3",'Procytrat 120'!D373)),EDATE(AB5872,3),DATEVALUE('Procytrat 120'!D373))))),""))</f>
        <v/>
      </c>
      <c r="AM5872" t="str">
        <f t="shared" ca="1" si="575"/>
        <v/>
      </c>
    </row>
    <row r="5873" spans="27:39" x14ac:dyDescent="0.3">
      <c r="AA5873" t="str">
        <f>IF(COUNTA('Procytrat 120'!A374,'Procytrat 120'!B374,'Procytrat 120'!C374)&gt;0,"120","")</f>
        <v/>
      </c>
      <c r="AB5873" t="str">
        <f>IFERROR(IF(ISNUMBER('Procytrat 120'!A374),'Procytrat 120'!A374,DATEVALUE('Procytrat 120'!A374)),"")</f>
        <v/>
      </c>
      <c r="AC5873" t="str">
        <f>IF(AA5873="","",'Procytrat 120'!B374)</f>
        <v/>
      </c>
      <c r="AD5873" t="str">
        <f>IF(AA5873="","",IFERROR(1*'Procytrat 120'!C374,IFERROR(_xludf.NUMBERVALUE('Procytrat 120'!C374,".",","),IFERROR(_xludf.NUMBERVALUE('Procytrat 120'!C374,",","."),0))))</f>
        <v/>
      </c>
      <c r="AE5873" t="str">
        <f>IF(AA5873="","",'Procytrat 120'!K374)</f>
        <v/>
      </c>
      <c r="AF5873">
        <f t="shared" si="570"/>
        <v>0</v>
      </c>
      <c r="AG5873" t="str">
        <f t="shared" si="571"/>
        <v/>
      </c>
      <c r="AH5873" t="str">
        <f t="shared" si="572"/>
        <v/>
      </c>
      <c r="AI5873">
        <f t="shared" si="573"/>
        <v>0</v>
      </c>
      <c r="AJ5873">
        <f t="shared" si="574"/>
        <v>0</v>
      </c>
      <c r="AK5873">
        <v>0</v>
      </c>
      <c r="AL5873" t="str">
        <f>IF(AA5873="","",IFERROR(IF(ISNUMBER('Procytrat 120'!D374),'Procytrat 120'!D374,IF(ISNUMBER(SEARCH("12",'Procytrat 120'!D374)),EDATE(AB5873,12),IF(ISNUMBER(SEARCH("6",'Procytrat 120'!D374)),EDATE(AB5873,6),IF(ISNUMBER(SEARCH("3",'Procytrat 120'!D374)),EDATE(AB5873,3),DATEVALUE('Procytrat 120'!D374))))),""))</f>
        <v/>
      </c>
      <c r="AM5873" t="str">
        <f t="shared" ca="1" si="575"/>
        <v/>
      </c>
    </row>
    <row r="5874" spans="27:39" x14ac:dyDescent="0.3">
      <c r="AA5874" t="str">
        <f>IF(COUNTA('Procytrat 120'!A375,'Procytrat 120'!B375,'Procytrat 120'!C375)&gt;0,"120","")</f>
        <v/>
      </c>
      <c r="AB5874" t="str">
        <f>IFERROR(IF(ISNUMBER('Procytrat 120'!A375),'Procytrat 120'!A375,DATEVALUE('Procytrat 120'!A375)),"")</f>
        <v/>
      </c>
      <c r="AC5874" t="str">
        <f>IF(AA5874="","",'Procytrat 120'!B375)</f>
        <v/>
      </c>
      <c r="AD5874" t="str">
        <f>IF(AA5874="","",IFERROR(1*'Procytrat 120'!C375,IFERROR(_xludf.NUMBERVALUE('Procytrat 120'!C375,".",","),IFERROR(_xludf.NUMBERVALUE('Procytrat 120'!C375,",","."),0))))</f>
        <v/>
      </c>
      <c r="AE5874" t="str">
        <f>IF(AA5874="","",'Procytrat 120'!K375)</f>
        <v/>
      </c>
      <c r="AF5874">
        <f t="shared" si="570"/>
        <v>0</v>
      </c>
      <c r="AG5874" t="str">
        <f t="shared" si="571"/>
        <v/>
      </c>
      <c r="AH5874" t="str">
        <f t="shared" si="572"/>
        <v/>
      </c>
      <c r="AI5874">
        <f t="shared" si="573"/>
        <v>0</v>
      </c>
      <c r="AJ5874">
        <f t="shared" si="574"/>
        <v>0</v>
      </c>
      <c r="AK5874">
        <v>0</v>
      </c>
      <c r="AL5874" t="str">
        <f>IF(AA5874="","",IFERROR(IF(ISNUMBER('Procytrat 120'!D375),'Procytrat 120'!D375,IF(ISNUMBER(SEARCH("12",'Procytrat 120'!D375)),EDATE(AB5874,12),IF(ISNUMBER(SEARCH("6",'Procytrat 120'!D375)),EDATE(AB5874,6),IF(ISNUMBER(SEARCH("3",'Procytrat 120'!D375)),EDATE(AB5874,3),DATEVALUE('Procytrat 120'!D375))))),""))</f>
        <v/>
      </c>
      <c r="AM5874" t="str">
        <f t="shared" ca="1" si="575"/>
        <v/>
      </c>
    </row>
    <row r="5875" spans="27:39" x14ac:dyDescent="0.3">
      <c r="AA5875" t="str">
        <f>IF(COUNTA('Procytrat 120'!A376,'Procytrat 120'!B376,'Procytrat 120'!C376)&gt;0,"120","")</f>
        <v/>
      </c>
      <c r="AB5875" t="str">
        <f>IFERROR(IF(ISNUMBER('Procytrat 120'!A376),'Procytrat 120'!A376,DATEVALUE('Procytrat 120'!A376)),"")</f>
        <v/>
      </c>
      <c r="AC5875" t="str">
        <f>IF(AA5875="","",'Procytrat 120'!B376)</f>
        <v/>
      </c>
      <c r="AD5875" t="str">
        <f>IF(AA5875="","",IFERROR(1*'Procytrat 120'!C376,IFERROR(_xludf.NUMBERVALUE('Procytrat 120'!C376,".",","),IFERROR(_xludf.NUMBERVALUE('Procytrat 120'!C376,",","."),0))))</f>
        <v/>
      </c>
      <c r="AE5875" t="str">
        <f>IF(AA5875="","",'Procytrat 120'!K376)</f>
        <v/>
      </c>
      <c r="AF5875">
        <f t="shared" si="570"/>
        <v>0</v>
      </c>
      <c r="AG5875" t="str">
        <f t="shared" si="571"/>
        <v/>
      </c>
      <c r="AH5875" t="str">
        <f t="shared" si="572"/>
        <v/>
      </c>
      <c r="AI5875">
        <f t="shared" si="573"/>
        <v>0</v>
      </c>
      <c r="AJ5875">
        <f t="shared" si="574"/>
        <v>0</v>
      </c>
      <c r="AK5875">
        <v>0</v>
      </c>
      <c r="AL5875" t="str">
        <f>IF(AA5875="","",IFERROR(IF(ISNUMBER('Procytrat 120'!D376),'Procytrat 120'!D376,IF(ISNUMBER(SEARCH("12",'Procytrat 120'!D376)),EDATE(AB5875,12),IF(ISNUMBER(SEARCH("6",'Procytrat 120'!D376)),EDATE(AB5875,6),IF(ISNUMBER(SEARCH("3",'Procytrat 120'!D376)),EDATE(AB5875,3),DATEVALUE('Procytrat 120'!D376))))),""))</f>
        <v/>
      </c>
      <c r="AM5875" t="str">
        <f t="shared" ca="1" si="575"/>
        <v/>
      </c>
    </row>
    <row r="5876" spans="27:39" x14ac:dyDescent="0.3">
      <c r="AA5876" t="str">
        <f>IF(COUNTA('Procytrat 120'!A377,'Procytrat 120'!B377,'Procytrat 120'!C377)&gt;0,"120","")</f>
        <v/>
      </c>
      <c r="AB5876" t="str">
        <f>IFERROR(IF(ISNUMBER('Procytrat 120'!A377),'Procytrat 120'!A377,DATEVALUE('Procytrat 120'!A377)),"")</f>
        <v/>
      </c>
      <c r="AC5876" t="str">
        <f>IF(AA5876="","",'Procytrat 120'!B377)</f>
        <v/>
      </c>
      <c r="AD5876" t="str">
        <f>IF(AA5876="","",IFERROR(1*'Procytrat 120'!C377,IFERROR(_xludf.NUMBERVALUE('Procytrat 120'!C377,".",","),IFERROR(_xludf.NUMBERVALUE('Procytrat 120'!C377,",","."),0))))</f>
        <v/>
      </c>
      <c r="AE5876" t="str">
        <f>IF(AA5876="","",'Procytrat 120'!K377)</f>
        <v/>
      </c>
      <c r="AF5876">
        <f t="shared" si="570"/>
        <v>0</v>
      </c>
      <c r="AG5876" t="str">
        <f t="shared" si="571"/>
        <v/>
      </c>
      <c r="AH5876" t="str">
        <f t="shared" si="572"/>
        <v/>
      </c>
      <c r="AI5876">
        <f t="shared" si="573"/>
        <v>0</v>
      </c>
      <c r="AJ5876">
        <f t="shared" si="574"/>
        <v>0</v>
      </c>
      <c r="AK5876">
        <v>0</v>
      </c>
      <c r="AL5876" t="str">
        <f>IF(AA5876="","",IFERROR(IF(ISNUMBER('Procytrat 120'!D377),'Procytrat 120'!D377,IF(ISNUMBER(SEARCH("12",'Procytrat 120'!D377)),EDATE(AB5876,12),IF(ISNUMBER(SEARCH("6",'Procytrat 120'!D377)),EDATE(AB5876,6),IF(ISNUMBER(SEARCH("3",'Procytrat 120'!D377)),EDATE(AB5876,3),DATEVALUE('Procytrat 120'!D377))))),""))</f>
        <v/>
      </c>
      <c r="AM5876" t="str">
        <f t="shared" ca="1" si="575"/>
        <v/>
      </c>
    </row>
    <row r="5877" spans="27:39" x14ac:dyDescent="0.3">
      <c r="AA5877" t="str">
        <f>IF(COUNTA('Procytrat 120'!A378,'Procytrat 120'!B378,'Procytrat 120'!C378)&gt;0,"120","")</f>
        <v/>
      </c>
      <c r="AB5877" t="str">
        <f>IFERROR(IF(ISNUMBER('Procytrat 120'!A378),'Procytrat 120'!A378,DATEVALUE('Procytrat 120'!A378)),"")</f>
        <v/>
      </c>
      <c r="AC5877" t="str">
        <f>IF(AA5877="","",'Procytrat 120'!B378)</f>
        <v/>
      </c>
      <c r="AD5877" t="str">
        <f>IF(AA5877="","",IFERROR(1*'Procytrat 120'!C378,IFERROR(_xludf.NUMBERVALUE('Procytrat 120'!C378,".",","),IFERROR(_xludf.NUMBERVALUE('Procytrat 120'!C378,",","."),0))))</f>
        <v/>
      </c>
      <c r="AE5877" t="str">
        <f>IF(AA5877="","",'Procytrat 120'!K378)</f>
        <v/>
      </c>
      <c r="AF5877">
        <f t="shared" si="570"/>
        <v>0</v>
      </c>
      <c r="AG5877" t="str">
        <f t="shared" si="571"/>
        <v/>
      </c>
      <c r="AH5877" t="str">
        <f t="shared" si="572"/>
        <v/>
      </c>
      <c r="AI5877">
        <f t="shared" si="573"/>
        <v>0</v>
      </c>
      <c r="AJ5877">
        <f t="shared" si="574"/>
        <v>0</v>
      </c>
      <c r="AK5877">
        <v>0</v>
      </c>
      <c r="AL5877" t="str">
        <f>IF(AA5877="","",IFERROR(IF(ISNUMBER('Procytrat 120'!D378),'Procytrat 120'!D378,IF(ISNUMBER(SEARCH("12",'Procytrat 120'!D378)),EDATE(AB5877,12),IF(ISNUMBER(SEARCH("6",'Procytrat 120'!D378)),EDATE(AB5877,6),IF(ISNUMBER(SEARCH("3",'Procytrat 120'!D378)),EDATE(AB5877,3),DATEVALUE('Procytrat 120'!D378))))),""))</f>
        <v/>
      </c>
      <c r="AM5877" t="str">
        <f t="shared" ca="1" si="575"/>
        <v/>
      </c>
    </row>
    <row r="5878" spans="27:39" x14ac:dyDescent="0.3">
      <c r="AA5878" t="str">
        <f>IF(COUNTA('Procytrat 120'!A379,'Procytrat 120'!B379,'Procytrat 120'!C379)&gt;0,"120","")</f>
        <v/>
      </c>
      <c r="AB5878" t="str">
        <f>IFERROR(IF(ISNUMBER('Procytrat 120'!A379),'Procytrat 120'!A379,DATEVALUE('Procytrat 120'!A379)),"")</f>
        <v/>
      </c>
      <c r="AC5878" t="str">
        <f>IF(AA5878="","",'Procytrat 120'!B379)</f>
        <v/>
      </c>
      <c r="AD5878" t="str">
        <f>IF(AA5878="","",IFERROR(1*'Procytrat 120'!C379,IFERROR(_xludf.NUMBERVALUE('Procytrat 120'!C379,".",","),IFERROR(_xludf.NUMBERVALUE('Procytrat 120'!C379,",","."),0))))</f>
        <v/>
      </c>
      <c r="AE5878" t="str">
        <f>IF(AA5878="","",'Procytrat 120'!K379)</f>
        <v/>
      </c>
      <c r="AF5878">
        <f t="shared" si="570"/>
        <v>0</v>
      </c>
      <c r="AG5878" t="str">
        <f t="shared" si="571"/>
        <v/>
      </c>
      <c r="AH5878" t="str">
        <f t="shared" si="572"/>
        <v/>
      </c>
      <c r="AI5878">
        <f t="shared" si="573"/>
        <v>0</v>
      </c>
      <c r="AJ5878">
        <f t="shared" si="574"/>
        <v>0</v>
      </c>
      <c r="AK5878">
        <v>0</v>
      </c>
      <c r="AL5878" t="str">
        <f>IF(AA5878="","",IFERROR(IF(ISNUMBER('Procytrat 120'!D379),'Procytrat 120'!D379,IF(ISNUMBER(SEARCH("12",'Procytrat 120'!D379)),EDATE(AB5878,12),IF(ISNUMBER(SEARCH("6",'Procytrat 120'!D379)),EDATE(AB5878,6),IF(ISNUMBER(SEARCH("3",'Procytrat 120'!D379)),EDATE(AB5878,3),DATEVALUE('Procytrat 120'!D379))))),""))</f>
        <v/>
      </c>
      <c r="AM5878" t="str">
        <f t="shared" ca="1" si="575"/>
        <v/>
      </c>
    </row>
    <row r="5879" spans="27:39" x14ac:dyDescent="0.3">
      <c r="AA5879" t="str">
        <f>IF(COUNTA('Procytrat 120'!A380,'Procytrat 120'!B380,'Procytrat 120'!C380)&gt;0,"120","")</f>
        <v/>
      </c>
      <c r="AB5879" t="str">
        <f>IFERROR(IF(ISNUMBER('Procytrat 120'!A380),'Procytrat 120'!A380,DATEVALUE('Procytrat 120'!A380)),"")</f>
        <v/>
      </c>
      <c r="AC5879" t="str">
        <f>IF(AA5879="","",'Procytrat 120'!B380)</f>
        <v/>
      </c>
      <c r="AD5879" t="str">
        <f>IF(AA5879="","",IFERROR(1*'Procytrat 120'!C380,IFERROR(_xludf.NUMBERVALUE('Procytrat 120'!C380,".",","),IFERROR(_xludf.NUMBERVALUE('Procytrat 120'!C380,",","."),0))))</f>
        <v/>
      </c>
      <c r="AE5879" t="str">
        <f>IF(AA5879="","",'Procytrat 120'!K380)</f>
        <v/>
      </c>
      <c r="AF5879">
        <f t="shared" si="570"/>
        <v>0</v>
      </c>
      <c r="AG5879" t="str">
        <f t="shared" si="571"/>
        <v/>
      </c>
      <c r="AH5879" t="str">
        <f t="shared" si="572"/>
        <v/>
      </c>
      <c r="AI5879">
        <f t="shared" si="573"/>
        <v>0</v>
      </c>
      <c r="AJ5879">
        <f t="shared" si="574"/>
        <v>0</v>
      </c>
      <c r="AK5879">
        <v>0</v>
      </c>
      <c r="AL5879" t="str">
        <f>IF(AA5879="","",IFERROR(IF(ISNUMBER('Procytrat 120'!D380),'Procytrat 120'!D380,IF(ISNUMBER(SEARCH("12",'Procytrat 120'!D380)),EDATE(AB5879,12),IF(ISNUMBER(SEARCH("6",'Procytrat 120'!D380)),EDATE(AB5879,6),IF(ISNUMBER(SEARCH("3",'Procytrat 120'!D380)),EDATE(AB5879,3),DATEVALUE('Procytrat 120'!D380))))),""))</f>
        <v/>
      </c>
      <c r="AM5879" t="str">
        <f t="shared" ca="1" si="575"/>
        <v/>
      </c>
    </row>
    <row r="5880" spans="27:39" x14ac:dyDescent="0.3">
      <c r="AA5880" t="str">
        <f>IF(COUNTA('Procytrat 120'!A381,'Procytrat 120'!B381,'Procytrat 120'!C381)&gt;0,"120","")</f>
        <v/>
      </c>
      <c r="AB5880" t="str">
        <f>IFERROR(IF(ISNUMBER('Procytrat 120'!A381),'Procytrat 120'!A381,DATEVALUE('Procytrat 120'!A381)),"")</f>
        <v/>
      </c>
      <c r="AC5880" t="str">
        <f>IF(AA5880="","",'Procytrat 120'!B381)</f>
        <v/>
      </c>
      <c r="AD5880" t="str">
        <f>IF(AA5880="","",IFERROR(1*'Procytrat 120'!C381,IFERROR(_xludf.NUMBERVALUE('Procytrat 120'!C381,".",","),IFERROR(_xludf.NUMBERVALUE('Procytrat 120'!C381,",","."),0))))</f>
        <v/>
      </c>
      <c r="AE5880" t="str">
        <f>IF(AA5880="","",'Procytrat 120'!K381)</f>
        <v/>
      </c>
      <c r="AF5880">
        <f t="shared" si="570"/>
        <v>0</v>
      </c>
      <c r="AG5880" t="str">
        <f t="shared" si="571"/>
        <v/>
      </c>
      <c r="AH5880" t="str">
        <f t="shared" si="572"/>
        <v/>
      </c>
      <c r="AI5880">
        <f t="shared" si="573"/>
        <v>0</v>
      </c>
      <c r="AJ5880">
        <f t="shared" si="574"/>
        <v>0</v>
      </c>
      <c r="AK5880">
        <v>0</v>
      </c>
      <c r="AL5880" t="str">
        <f>IF(AA5880="","",IFERROR(IF(ISNUMBER('Procytrat 120'!D381),'Procytrat 120'!D381,IF(ISNUMBER(SEARCH("12",'Procytrat 120'!D381)),EDATE(AB5880,12),IF(ISNUMBER(SEARCH("6",'Procytrat 120'!D381)),EDATE(AB5880,6),IF(ISNUMBER(SEARCH("3",'Procytrat 120'!D381)),EDATE(AB5880,3),DATEVALUE('Procytrat 120'!D381))))),""))</f>
        <v/>
      </c>
      <c r="AM5880" t="str">
        <f t="shared" ca="1" si="575"/>
        <v/>
      </c>
    </row>
    <row r="5881" spans="27:39" x14ac:dyDescent="0.3">
      <c r="AA5881" t="str">
        <f>IF(COUNTA('Procytrat 120'!A382,'Procytrat 120'!B382,'Procytrat 120'!C382)&gt;0,"120","")</f>
        <v/>
      </c>
      <c r="AB5881" t="str">
        <f>IFERROR(IF(ISNUMBER('Procytrat 120'!A382),'Procytrat 120'!A382,DATEVALUE('Procytrat 120'!A382)),"")</f>
        <v/>
      </c>
      <c r="AC5881" t="str">
        <f>IF(AA5881="","",'Procytrat 120'!B382)</f>
        <v/>
      </c>
      <c r="AD5881" t="str">
        <f>IF(AA5881="","",IFERROR(1*'Procytrat 120'!C382,IFERROR(_xludf.NUMBERVALUE('Procytrat 120'!C382,".",","),IFERROR(_xludf.NUMBERVALUE('Procytrat 120'!C382,",","."),0))))</f>
        <v/>
      </c>
      <c r="AE5881" t="str">
        <f>IF(AA5881="","",'Procytrat 120'!K382)</f>
        <v/>
      </c>
      <c r="AF5881">
        <f t="shared" si="570"/>
        <v>0</v>
      </c>
      <c r="AG5881" t="str">
        <f t="shared" si="571"/>
        <v/>
      </c>
      <c r="AH5881" t="str">
        <f t="shared" si="572"/>
        <v/>
      </c>
      <c r="AI5881">
        <f t="shared" si="573"/>
        <v>0</v>
      </c>
      <c r="AJ5881">
        <f t="shared" si="574"/>
        <v>0</v>
      </c>
      <c r="AK5881">
        <v>0</v>
      </c>
      <c r="AL5881" t="str">
        <f>IF(AA5881="","",IFERROR(IF(ISNUMBER('Procytrat 120'!D382),'Procytrat 120'!D382,IF(ISNUMBER(SEARCH("12",'Procytrat 120'!D382)),EDATE(AB5881,12),IF(ISNUMBER(SEARCH("6",'Procytrat 120'!D382)),EDATE(AB5881,6),IF(ISNUMBER(SEARCH("3",'Procytrat 120'!D382)),EDATE(AB5881,3),DATEVALUE('Procytrat 120'!D382))))),""))</f>
        <v/>
      </c>
      <c r="AM5881" t="str">
        <f t="shared" ca="1" si="575"/>
        <v/>
      </c>
    </row>
    <row r="5882" spans="27:39" x14ac:dyDescent="0.3">
      <c r="AA5882" t="str">
        <f>IF(COUNTA('Procytrat 120'!A383,'Procytrat 120'!B383,'Procytrat 120'!C383)&gt;0,"120","")</f>
        <v/>
      </c>
      <c r="AB5882" t="str">
        <f>IFERROR(IF(ISNUMBER('Procytrat 120'!A383),'Procytrat 120'!A383,DATEVALUE('Procytrat 120'!A383)),"")</f>
        <v/>
      </c>
      <c r="AC5882" t="str">
        <f>IF(AA5882="","",'Procytrat 120'!B383)</f>
        <v/>
      </c>
      <c r="AD5882" t="str">
        <f>IF(AA5882="","",IFERROR(1*'Procytrat 120'!C383,IFERROR(_xludf.NUMBERVALUE('Procytrat 120'!C383,".",","),IFERROR(_xludf.NUMBERVALUE('Procytrat 120'!C383,",","."),0))))</f>
        <v/>
      </c>
      <c r="AE5882" t="str">
        <f>IF(AA5882="","",'Procytrat 120'!K383)</f>
        <v/>
      </c>
      <c r="AF5882">
        <f t="shared" si="570"/>
        <v>0</v>
      </c>
      <c r="AG5882" t="str">
        <f t="shared" si="571"/>
        <v/>
      </c>
      <c r="AH5882" t="str">
        <f t="shared" si="572"/>
        <v/>
      </c>
      <c r="AI5882">
        <f t="shared" si="573"/>
        <v>0</v>
      </c>
      <c r="AJ5882">
        <f t="shared" si="574"/>
        <v>0</v>
      </c>
      <c r="AK5882">
        <v>0</v>
      </c>
      <c r="AL5882" t="str">
        <f>IF(AA5882="","",IFERROR(IF(ISNUMBER('Procytrat 120'!D383),'Procytrat 120'!D383,IF(ISNUMBER(SEARCH("12",'Procytrat 120'!D383)),EDATE(AB5882,12),IF(ISNUMBER(SEARCH("6",'Procytrat 120'!D383)),EDATE(AB5882,6),IF(ISNUMBER(SEARCH("3",'Procytrat 120'!D383)),EDATE(AB5882,3),DATEVALUE('Procytrat 120'!D383))))),""))</f>
        <v/>
      </c>
      <c r="AM5882" t="str">
        <f t="shared" ca="1" si="575"/>
        <v/>
      </c>
    </row>
    <row r="5883" spans="27:39" x14ac:dyDescent="0.3">
      <c r="AA5883" t="str">
        <f>IF(COUNTA('Procytrat 120'!A384,'Procytrat 120'!B384,'Procytrat 120'!C384)&gt;0,"120","")</f>
        <v/>
      </c>
      <c r="AB5883" t="str">
        <f>IFERROR(IF(ISNUMBER('Procytrat 120'!A384),'Procytrat 120'!A384,DATEVALUE('Procytrat 120'!A384)),"")</f>
        <v/>
      </c>
      <c r="AC5883" t="str">
        <f>IF(AA5883="","",'Procytrat 120'!B384)</f>
        <v/>
      </c>
      <c r="AD5883" t="str">
        <f>IF(AA5883="","",IFERROR(1*'Procytrat 120'!C384,IFERROR(_xludf.NUMBERVALUE('Procytrat 120'!C384,".",","),IFERROR(_xludf.NUMBERVALUE('Procytrat 120'!C384,",","."),0))))</f>
        <v/>
      </c>
      <c r="AE5883" t="str">
        <f>IF(AA5883="","",'Procytrat 120'!K384)</f>
        <v/>
      </c>
      <c r="AF5883">
        <f t="shared" si="570"/>
        <v>0</v>
      </c>
      <c r="AG5883" t="str">
        <f t="shared" si="571"/>
        <v/>
      </c>
      <c r="AH5883" t="str">
        <f t="shared" si="572"/>
        <v/>
      </c>
      <c r="AI5883">
        <f t="shared" si="573"/>
        <v>0</v>
      </c>
      <c r="AJ5883">
        <f t="shared" si="574"/>
        <v>0</v>
      </c>
      <c r="AK5883">
        <v>0</v>
      </c>
      <c r="AL5883" t="str">
        <f>IF(AA5883="","",IFERROR(IF(ISNUMBER('Procytrat 120'!D384),'Procytrat 120'!D384,IF(ISNUMBER(SEARCH("12",'Procytrat 120'!D384)),EDATE(AB5883,12),IF(ISNUMBER(SEARCH("6",'Procytrat 120'!D384)),EDATE(AB5883,6),IF(ISNUMBER(SEARCH("3",'Procytrat 120'!D384)),EDATE(AB5883,3),DATEVALUE('Procytrat 120'!D384))))),""))</f>
        <v/>
      </c>
      <c r="AM5883" t="str">
        <f t="shared" ca="1" si="575"/>
        <v/>
      </c>
    </row>
    <row r="5884" spans="27:39" x14ac:dyDescent="0.3">
      <c r="AA5884" t="str">
        <f>IF(COUNTA('Procytrat 120'!A385,'Procytrat 120'!B385,'Procytrat 120'!C385)&gt;0,"120","")</f>
        <v/>
      </c>
      <c r="AB5884" t="str">
        <f>IFERROR(IF(ISNUMBER('Procytrat 120'!A385),'Procytrat 120'!A385,DATEVALUE('Procytrat 120'!A385)),"")</f>
        <v/>
      </c>
      <c r="AC5884" t="str">
        <f>IF(AA5884="","",'Procytrat 120'!B385)</f>
        <v/>
      </c>
      <c r="AD5884" t="str">
        <f>IF(AA5884="","",IFERROR(1*'Procytrat 120'!C385,IFERROR(_xludf.NUMBERVALUE('Procytrat 120'!C385,".",","),IFERROR(_xludf.NUMBERVALUE('Procytrat 120'!C385,",","."),0))))</f>
        <v/>
      </c>
      <c r="AE5884" t="str">
        <f>IF(AA5884="","",'Procytrat 120'!K385)</f>
        <v/>
      </c>
      <c r="AF5884">
        <f t="shared" si="570"/>
        <v>0</v>
      </c>
      <c r="AG5884" t="str">
        <f t="shared" si="571"/>
        <v/>
      </c>
      <c r="AH5884" t="str">
        <f t="shared" si="572"/>
        <v/>
      </c>
      <c r="AI5884">
        <f t="shared" si="573"/>
        <v>0</v>
      </c>
      <c r="AJ5884">
        <f t="shared" si="574"/>
        <v>0</v>
      </c>
      <c r="AK5884">
        <v>0</v>
      </c>
      <c r="AL5884" t="str">
        <f>IF(AA5884="","",IFERROR(IF(ISNUMBER('Procytrat 120'!D385),'Procytrat 120'!D385,IF(ISNUMBER(SEARCH("12",'Procytrat 120'!D385)),EDATE(AB5884,12),IF(ISNUMBER(SEARCH("6",'Procytrat 120'!D385)),EDATE(AB5884,6),IF(ISNUMBER(SEARCH("3",'Procytrat 120'!D385)),EDATE(AB5884,3),DATEVALUE('Procytrat 120'!D385))))),""))</f>
        <v/>
      </c>
      <c r="AM5884" t="str">
        <f t="shared" ca="1" si="575"/>
        <v/>
      </c>
    </row>
    <row r="5885" spans="27:39" x14ac:dyDescent="0.3">
      <c r="AA5885" t="str">
        <f>IF(COUNTA('Procytrat 120'!A386,'Procytrat 120'!B386,'Procytrat 120'!C386)&gt;0,"120","")</f>
        <v/>
      </c>
      <c r="AB5885" t="str">
        <f>IFERROR(IF(ISNUMBER('Procytrat 120'!A386),'Procytrat 120'!A386,DATEVALUE('Procytrat 120'!A386)),"")</f>
        <v/>
      </c>
      <c r="AC5885" t="str">
        <f>IF(AA5885="","",'Procytrat 120'!B386)</f>
        <v/>
      </c>
      <c r="AD5885" t="str">
        <f>IF(AA5885="","",IFERROR(1*'Procytrat 120'!C386,IFERROR(_xludf.NUMBERVALUE('Procytrat 120'!C386,".",","),IFERROR(_xludf.NUMBERVALUE('Procytrat 120'!C386,",","."),0))))</f>
        <v/>
      </c>
      <c r="AE5885" t="str">
        <f>IF(AA5885="","",'Procytrat 120'!K386)</f>
        <v/>
      </c>
      <c r="AF5885">
        <f t="shared" si="570"/>
        <v>0</v>
      </c>
      <c r="AG5885" t="str">
        <f t="shared" si="571"/>
        <v/>
      </c>
      <c r="AH5885" t="str">
        <f t="shared" si="572"/>
        <v/>
      </c>
      <c r="AI5885">
        <f t="shared" si="573"/>
        <v>0</v>
      </c>
      <c r="AJ5885">
        <f t="shared" si="574"/>
        <v>0</v>
      </c>
      <c r="AK5885">
        <v>0</v>
      </c>
      <c r="AL5885" t="str">
        <f>IF(AA5885="","",IFERROR(IF(ISNUMBER('Procytrat 120'!D386),'Procytrat 120'!D386,IF(ISNUMBER(SEARCH("12",'Procytrat 120'!D386)),EDATE(AB5885,12),IF(ISNUMBER(SEARCH("6",'Procytrat 120'!D386)),EDATE(AB5885,6),IF(ISNUMBER(SEARCH("3",'Procytrat 120'!D386)),EDATE(AB5885,3),DATEVALUE('Procytrat 120'!D386))))),""))</f>
        <v/>
      </c>
      <c r="AM5885" t="str">
        <f t="shared" ca="1" si="575"/>
        <v/>
      </c>
    </row>
    <row r="5886" spans="27:39" x14ac:dyDescent="0.3">
      <c r="AA5886" t="str">
        <f>IF(COUNTA('Procytrat 120'!A387,'Procytrat 120'!B387,'Procytrat 120'!C387)&gt;0,"120","")</f>
        <v/>
      </c>
      <c r="AB5886" t="str">
        <f>IFERROR(IF(ISNUMBER('Procytrat 120'!A387),'Procytrat 120'!A387,DATEVALUE('Procytrat 120'!A387)),"")</f>
        <v/>
      </c>
      <c r="AC5886" t="str">
        <f>IF(AA5886="","",'Procytrat 120'!B387)</f>
        <v/>
      </c>
      <c r="AD5886" t="str">
        <f>IF(AA5886="","",IFERROR(1*'Procytrat 120'!C387,IFERROR(_xludf.NUMBERVALUE('Procytrat 120'!C387,".",","),IFERROR(_xludf.NUMBERVALUE('Procytrat 120'!C387,",","."),0))))</f>
        <v/>
      </c>
      <c r="AE5886" t="str">
        <f>IF(AA5886="","",'Procytrat 120'!K387)</f>
        <v/>
      </c>
      <c r="AF5886">
        <f t="shared" si="570"/>
        <v>0</v>
      </c>
      <c r="AG5886" t="str">
        <f t="shared" si="571"/>
        <v/>
      </c>
      <c r="AH5886" t="str">
        <f t="shared" si="572"/>
        <v/>
      </c>
      <c r="AI5886">
        <f t="shared" si="573"/>
        <v>0</v>
      </c>
      <c r="AJ5886">
        <f t="shared" si="574"/>
        <v>0</v>
      </c>
      <c r="AK5886">
        <v>0</v>
      </c>
      <c r="AL5886" t="str">
        <f>IF(AA5886="","",IFERROR(IF(ISNUMBER('Procytrat 120'!D387),'Procytrat 120'!D387,IF(ISNUMBER(SEARCH("12",'Procytrat 120'!D387)),EDATE(AB5886,12),IF(ISNUMBER(SEARCH("6",'Procytrat 120'!D387)),EDATE(AB5886,6),IF(ISNUMBER(SEARCH("3",'Procytrat 120'!D387)),EDATE(AB5886,3),DATEVALUE('Procytrat 120'!D387))))),""))</f>
        <v/>
      </c>
      <c r="AM5886" t="str">
        <f t="shared" ca="1" si="575"/>
        <v/>
      </c>
    </row>
    <row r="5887" spans="27:39" x14ac:dyDescent="0.3">
      <c r="AA5887" t="str">
        <f>IF(COUNTA('Procytrat 120'!A388,'Procytrat 120'!B388,'Procytrat 120'!C388)&gt;0,"120","")</f>
        <v/>
      </c>
      <c r="AB5887" t="str">
        <f>IFERROR(IF(ISNUMBER('Procytrat 120'!A388),'Procytrat 120'!A388,DATEVALUE('Procytrat 120'!A388)),"")</f>
        <v/>
      </c>
      <c r="AC5887" t="str">
        <f>IF(AA5887="","",'Procytrat 120'!B388)</f>
        <v/>
      </c>
      <c r="AD5887" t="str">
        <f>IF(AA5887="","",IFERROR(1*'Procytrat 120'!C388,IFERROR(_xludf.NUMBERVALUE('Procytrat 120'!C388,".",","),IFERROR(_xludf.NUMBERVALUE('Procytrat 120'!C388,",","."),0))))</f>
        <v/>
      </c>
      <c r="AE5887" t="str">
        <f>IF(AA5887="","",'Procytrat 120'!K388)</f>
        <v/>
      </c>
      <c r="AF5887">
        <f t="shared" si="570"/>
        <v>0</v>
      </c>
      <c r="AG5887" t="str">
        <f t="shared" si="571"/>
        <v/>
      </c>
      <c r="AH5887" t="str">
        <f t="shared" si="572"/>
        <v/>
      </c>
      <c r="AI5887">
        <f t="shared" si="573"/>
        <v>0</v>
      </c>
      <c r="AJ5887">
        <f t="shared" si="574"/>
        <v>0</v>
      </c>
      <c r="AK5887">
        <v>0</v>
      </c>
      <c r="AL5887" t="str">
        <f>IF(AA5887="","",IFERROR(IF(ISNUMBER('Procytrat 120'!D388),'Procytrat 120'!D388,IF(ISNUMBER(SEARCH("12",'Procytrat 120'!D388)),EDATE(AB5887,12),IF(ISNUMBER(SEARCH("6",'Procytrat 120'!D388)),EDATE(AB5887,6),IF(ISNUMBER(SEARCH("3",'Procytrat 120'!D388)),EDATE(AB5887,3),DATEVALUE('Procytrat 120'!D388))))),""))</f>
        <v/>
      </c>
      <c r="AM5887" t="str">
        <f t="shared" ca="1" si="575"/>
        <v/>
      </c>
    </row>
    <row r="5888" spans="27:39" x14ac:dyDescent="0.3">
      <c r="AA5888" t="str">
        <f>IF(COUNTA('Procytrat 120'!A389,'Procytrat 120'!B389,'Procytrat 120'!C389)&gt;0,"120","")</f>
        <v/>
      </c>
      <c r="AB5888" t="str">
        <f>IFERROR(IF(ISNUMBER('Procytrat 120'!A389),'Procytrat 120'!A389,DATEVALUE('Procytrat 120'!A389)),"")</f>
        <v/>
      </c>
      <c r="AC5888" t="str">
        <f>IF(AA5888="","",'Procytrat 120'!B389)</f>
        <v/>
      </c>
      <c r="AD5888" t="str">
        <f>IF(AA5888="","",IFERROR(1*'Procytrat 120'!C389,IFERROR(_xludf.NUMBERVALUE('Procytrat 120'!C389,".",","),IFERROR(_xludf.NUMBERVALUE('Procytrat 120'!C389,",","."),0))))</f>
        <v/>
      </c>
      <c r="AE5888" t="str">
        <f>IF(AA5888="","",'Procytrat 120'!K389)</f>
        <v/>
      </c>
      <c r="AF5888">
        <f t="shared" si="570"/>
        <v>0</v>
      </c>
      <c r="AG5888" t="str">
        <f t="shared" si="571"/>
        <v/>
      </c>
      <c r="AH5888" t="str">
        <f t="shared" si="572"/>
        <v/>
      </c>
      <c r="AI5888">
        <f t="shared" si="573"/>
        <v>0</v>
      </c>
      <c r="AJ5888">
        <f t="shared" si="574"/>
        <v>0</v>
      </c>
      <c r="AK5888">
        <v>0</v>
      </c>
      <c r="AL5888" t="str">
        <f>IF(AA5888="","",IFERROR(IF(ISNUMBER('Procytrat 120'!D389),'Procytrat 120'!D389,IF(ISNUMBER(SEARCH("12",'Procytrat 120'!D389)),EDATE(AB5888,12),IF(ISNUMBER(SEARCH("6",'Procytrat 120'!D389)),EDATE(AB5888,6),IF(ISNUMBER(SEARCH("3",'Procytrat 120'!D389)),EDATE(AB5888,3),DATEVALUE('Procytrat 120'!D389))))),""))</f>
        <v/>
      </c>
      <c r="AM5888" t="str">
        <f t="shared" ca="1" si="575"/>
        <v/>
      </c>
    </row>
    <row r="5889" spans="27:39" x14ac:dyDescent="0.3">
      <c r="AA5889" t="str">
        <f>IF(COUNTA('Procytrat 120'!A390,'Procytrat 120'!B390,'Procytrat 120'!C390)&gt;0,"120","")</f>
        <v/>
      </c>
      <c r="AB5889" t="str">
        <f>IFERROR(IF(ISNUMBER('Procytrat 120'!A390),'Procytrat 120'!A390,DATEVALUE('Procytrat 120'!A390)),"")</f>
        <v/>
      </c>
      <c r="AC5889" t="str">
        <f>IF(AA5889="","",'Procytrat 120'!B390)</f>
        <v/>
      </c>
      <c r="AD5889" t="str">
        <f>IF(AA5889="","",IFERROR(1*'Procytrat 120'!C390,IFERROR(_xludf.NUMBERVALUE('Procytrat 120'!C390,".",","),IFERROR(_xludf.NUMBERVALUE('Procytrat 120'!C390,",","."),0))))</f>
        <v/>
      </c>
      <c r="AE5889" t="str">
        <f>IF(AA5889="","",'Procytrat 120'!K390)</f>
        <v/>
      </c>
      <c r="AF5889">
        <f t="shared" si="570"/>
        <v>0</v>
      </c>
      <c r="AG5889" t="str">
        <f t="shared" si="571"/>
        <v/>
      </c>
      <c r="AH5889" t="str">
        <f t="shared" si="572"/>
        <v/>
      </c>
      <c r="AI5889">
        <f t="shared" si="573"/>
        <v>0</v>
      </c>
      <c r="AJ5889">
        <f t="shared" si="574"/>
        <v>0</v>
      </c>
      <c r="AK5889">
        <v>0</v>
      </c>
      <c r="AL5889" t="str">
        <f>IF(AA5889="","",IFERROR(IF(ISNUMBER('Procytrat 120'!D390),'Procytrat 120'!D390,IF(ISNUMBER(SEARCH("12",'Procytrat 120'!D390)),EDATE(AB5889,12),IF(ISNUMBER(SEARCH("6",'Procytrat 120'!D390)),EDATE(AB5889,6),IF(ISNUMBER(SEARCH("3",'Procytrat 120'!D390)),EDATE(AB5889,3),DATEVALUE('Procytrat 120'!D390))))),""))</f>
        <v/>
      </c>
      <c r="AM5889" t="str">
        <f t="shared" ca="1" si="575"/>
        <v/>
      </c>
    </row>
    <row r="5890" spans="27:39" x14ac:dyDescent="0.3">
      <c r="AA5890" t="str">
        <f>IF(COUNTA('Procytrat 120'!A391,'Procytrat 120'!B391,'Procytrat 120'!C391)&gt;0,"120","")</f>
        <v/>
      </c>
      <c r="AB5890" t="str">
        <f>IFERROR(IF(ISNUMBER('Procytrat 120'!A391),'Procytrat 120'!A391,DATEVALUE('Procytrat 120'!A391)),"")</f>
        <v/>
      </c>
      <c r="AC5890" t="str">
        <f>IF(AA5890="","",'Procytrat 120'!B391)</f>
        <v/>
      </c>
      <c r="AD5890" t="str">
        <f>IF(AA5890="","",IFERROR(1*'Procytrat 120'!C391,IFERROR(_xludf.NUMBERVALUE('Procytrat 120'!C391,".",","),IFERROR(_xludf.NUMBERVALUE('Procytrat 120'!C391,",","."),0))))</f>
        <v/>
      </c>
      <c r="AE5890" t="str">
        <f>IF(AA5890="","",'Procytrat 120'!K391)</f>
        <v/>
      </c>
      <c r="AF5890">
        <f t="shared" ref="AF5890:AF5953" si="576">IF(AA5890="",0,--ISNUMBER(SEARCH("aprovado",AE5890)))</f>
        <v>0</v>
      </c>
      <c r="AG5890" t="str">
        <f t="shared" ref="AG5890:AG5953" si="577">IF(AB5890="","",YEAR(AB5890))</f>
        <v/>
      </c>
      <c r="AH5890" t="str">
        <f t="shared" ref="AH5890:AH5953" si="578">IF(AB5890="","",MONTH(AB5890))</f>
        <v/>
      </c>
      <c r="AI5890">
        <f t="shared" ref="AI5890:AI5953" si="579">IF(AB5890="",0,AB5890+ROW()/1000000)</f>
        <v>0</v>
      </c>
      <c r="AJ5890">
        <f t="shared" ref="AJ5890:AJ5953" si="580">--(AA5890&lt;&gt;"")</f>
        <v>0</v>
      </c>
      <c r="AK5890">
        <v>0</v>
      </c>
      <c r="AL5890" t="str">
        <f>IF(AA5890="","",IFERROR(IF(ISNUMBER('Procytrat 120'!D391),'Procytrat 120'!D391,IF(ISNUMBER(SEARCH("12",'Procytrat 120'!D391)),EDATE(AB5890,12),IF(ISNUMBER(SEARCH("6",'Procytrat 120'!D391)),EDATE(AB5890,6),IF(ISNUMBER(SEARCH("3",'Procytrat 120'!D391)),EDATE(AB5890,3),DATEVALUE('Procytrat 120'!D391))))),""))</f>
        <v/>
      </c>
      <c r="AM5890" t="str">
        <f t="shared" ref="AM5890:AM5953" ca="1" si="581">IF(AND(AJ5890=1,AL5890&lt;&gt;"",AL5890&gt;=TODAY(),AG5890=$W$3),AL5890+ROW()/1000000,"")</f>
        <v/>
      </c>
    </row>
    <row r="5891" spans="27:39" x14ac:dyDescent="0.3">
      <c r="AA5891" t="str">
        <f>IF(COUNTA('Procytrat 120'!A392,'Procytrat 120'!B392,'Procytrat 120'!C392)&gt;0,"120","")</f>
        <v/>
      </c>
      <c r="AB5891" t="str">
        <f>IFERROR(IF(ISNUMBER('Procytrat 120'!A392),'Procytrat 120'!A392,DATEVALUE('Procytrat 120'!A392)),"")</f>
        <v/>
      </c>
      <c r="AC5891" t="str">
        <f>IF(AA5891="","",'Procytrat 120'!B392)</f>
        <v/>
      </c>
      <c r="AD5891" t="str">
        <f>IF(AA5891="","",IFERROR(1*'Procytrat 120'!C392,IFERROR(_xludf.NUMBERVALUE('Procytrat 120'!C392,".",","),IFERROR(_xludf.NUMBERVALUE('Procytrat 120'!C392,",","."),0))))</f>
        <v/>
      </c>
      <c r="AE5891" t="str">
        <f>IF(AA5891="","",'Procytrat 120'!K392)</f>
        <v/>
      </c>
      <c r="AF5891">
        <f t="shared" si="576"/>
        <v>0</v>
      </c>
      <c r="AG5891" t="str">
        <f t="shared" si="577"/>
        <v/>
      </c>
      <c r="AH5891" t="str">
        <f t="shared" si="578"/>
        <v/>
      </c>
      <c r="AI5891">
        <f t="shared" si="579"/>
        <v>0</v>
      </c>
      <c r="AJ5891">
        <f t="shared" si="580"/>
        <v>0</v>
      </c>
      <c r="AK5891">
        <v>0</v>
      </c>
      <c r="AL5891" t="str">
        <f>IF(AA5891="","",IFERROR(IF(ISNUMBER('Procytrat 120'!D392),'Procytrat 120'!D392,IF(ISNUMBER(SEARCH("12",'Procytrat 120'!D392)),EDATE(AB5891,12),IF(ISNUMBER(SEARCH("6",'Procytrat 120'!D392)),EDATE(AB5891,6),IF(ISNUMBER(SEARCH("3",'Procytrat 120'!D392)),EDATE(AB5891,3),DATEVALUE('Procytrat 120'!D392))))),""))</f>
        <v/>
      </c>
      <c r="AM5891" t="str">
        <f t="shared" ca="1" si="581"/>
        <v/>
      </c>
    </row>
    <row r="5892" spans="27:39" x14ac:dyDescent="0.3">
      <c r="AA5892" t="str">
        <f>IF(COUNTA('Procytrat 120'!A393,'Procytrat 120'!B393,'Procytrat 120'!C393)&gt;0,"120","")</f>
        <v/>
      </c>
      <c r="AB5892" t="str">
        <f>IFERROR(IF(ISNUMBER('Procytrat 120'!A393),'Procytrat 120'!A393,DATEVALUE('Procytrat 120'!A393)),"")</f>
        <v/>
      </c>
      <c r="AC5892" t="str">
        <f>IF(AA5892="","",'Procytrat 120'!B393)</f>
        <v/>
      </c>
      <c r="AD5892" t="str">
        <f>IF(AA5892="","",IFERROR(1*'Procytrat 120'!C393,IFERROR(_xludf.NUMBERVALUE('Procytrat 120'!C393,".",","),IFERROR(_xludf.NUMBERVALUE('Procytrat 120'!C393,",","."),0))))</f>
        <v/>
      </c>
      <c r="AE5892" t="str">
        <f>IF(AA5892="","",'Procytrat 120'!K393)</f>
        <v/>
      </c>
      <c r="AF5892">
        <f t="shared" si="576"/>
        <v>0</v>
      </c>
      <c r="AG5892" t="str">
        <f t="shared" si="577"/>
        <v/>
      </c>
      <c r="AH5892" t="str">
        <f t="shared" si="578"/>
        <v/>
      </c>
      <c r="AI5892">
        <f t="shared" si="579"/>
        <v>0</v>
      </c>
      <c r="AJ5892">
        <f t="shared" si="580"/>
        <v>0</v>
      </c>
      <c r="AK5892">
        <v>0</v>
      </c>
      <c r="AL5892" t="str">
        <f>IF(AA5892="","",IFERROR(IF(ISNUMBER('Procytrat 120'!D393),'Procytrat 120'!D393,IF(ISNUMBER(SEARCH("12",'Procytrat 120'!D393)),EDATE(AB5892,12),IF(ISNUMBER(SEARCH("6",'Procytrat 120'!D393)),EDATE(AB5892,6),IF(ISNUMBER(SEARCH("3",'Procytrat 120'!D393)),EDATE(AB5892,3),DATEVALUE('Procytrat 120'!D393))))),""))</f>
        <v/>
      </c>
      <c r="AM5892" t="str">
        <f t="shared" ca="1" si="581"/>
        <v/>
      </c>
    </row>
    <row r="5893" spans="27:39" x14ac:dyDescent="0.3">
      <c r="AA5893" t="str">
        <f>IF(COUNTA('Procytrat 120'!A394,'Procytrat 120'!B394,'Procytrat 120'!C394)&gt;0,"120","")</f>
        <v/>
      </c>
      <c r="AB5893" t="str">
        <f>IFERROR(IF(ISNUMBER('Procytrat 120'!A394),'Procytrat 120'!A394,DATEVALUE('Procytrat 120'!A394)),"")</f>
        <v/>
      </c>
      <c r="AC5893" t="str">
        <f>IF(AA5893="","",'Procytrat 120'!B394)</f>
        <v/>
      </c>
      <c r="AD5893" t="str">
        <f>IF(AA5893="","",IFERROR(1*'Procytrat 120'!C394,IFERROR(_xludf.NUMBERVALUE('Procytrat 120'!C394,".",","),IFERROR(_xludf.NUMBERVALUE('Procytrat 120'!C394,",","."),0))))</f>
        <v/>
      </c>
      <c r="AE5893" t="str">
        <f>IF(AA5893="","",'Procytrat 120'!K394)</f>
        <v/>
      </c>
      <c r="AF5893">
        <f t="shared" si="576"/>
        <v>0</v>
      </c>
      <c r="AG5893" t="str">
        <f t="shared" si="577"/>
        <v/>
      </c>
      <c r="AH5893" t="str">
        <f t="shared" si="578"/>
        <v/>
      </c>
      <c r="AI5893">
        <f t="shared" si="579"/>
        <v>0</v>
      </c>
      <c r="AJ5893">
        <f t="shared" si="580"/>
        <v>0</v>
      </c>
      <c r="AK5893">
        <v>0</v>
      </c>
      <c r="AL5893" t="str">
        <f>IF(AA5893="","",IFERROR(IF(ISNUMBER('Procytrat 120'!D394),'Procytrat 120'!D394,IF(ISNUMBER(SEARCH("12",'Procytrat 120'!D394)),EDATE(AB5893,12),IF(ISNUMBER(SEARCH("6",'Procytrat 120'!D394)),EDATE(AB5893,6),IF(ISNUMBER(SEARCH("3",'Procytrat 120'!D394)),EDATE(AB5893,3),DATEVALUE('Procytrat 120'!D394))))),""))</f>
        <v/>
      </c>
      <c r="AM5893" t="str">
        <f t="shared" ca="1" si="581"/>
        <v/>
      </c>
    </row>
    <row r="5894" spans="27:39" x14ac:dyDescent="0.3">
      <c r="AA5894" t="str">
        <f>IF(COUNTA('Procytrat 120'!A395,'Procytrat 120'!B395,'Procytrat 120'!C395)&gt;0,"120","")</f>
        <v/>
      </c>
      <c r="AB5894" t="str">
        <f>IFERROR(IF(ISNUMBER('Procytrat 120'!A395),'Procytrat 120'!A395,DATEVALUE('Procytrat 120'!A395)),"")</f>
        <v/>
      </c>
      <c r="AC5894" t="str">
        <f>IF(AA5894="","",'Procytrat 120'!B395)</f>
        <v/>
      </c>
      <c r="AD5894" t="str">
        <f>IF(AA5894="","",IFERROR(1*'Procytrat 120'!C395,IFERROR(_xludf.NUMBERVALUE('Procytrat 120'!C395,".",","),IFERROR(_xludf.NUMBERVALUE('Procytrat 120'!C395,",","."),0))))</f>
        <v/>
      </c>
      <c r="AE5894" t="str">
        <f>IF(AA5894="","",'Procytrat 120'!K395)</f>
        <v/>
      </c>
      <c r="AF5894">
        <f t="shared" si="576"/>
        <v>0</v>
      </c>
      <c r="AG5894" t="str">
        <f t="shared" si="577"/>
        <v/>
      </c>
      <c r="AH5894" t="str">
        <f t="shared" si="578"/>
        <v/>
      </c>
      <c r="AI5894">
        <f t="shared" si="579"/>
        <v>0</v>
      </c>
      <c r="AJ5894">
        <f t="shared" si="580"/>
        <v>0</v>
      </c>
      <c r="AK5894">
        <v>0</v>
      </c>
      <c r="AL5894" t="str">
        <f>IF(AA5894="","",IFERROR(IF(ISNUMBER('Procytrat 120'!D395),'Procytrat 120'!D395,IF(ISNUMBER(SEARCH("12",'Procytrat 120'!D395)),EDATE(AB5894,12),IF(ISNUMBER(SEARCH("6",'Procytrat 120'!D395)),EDATE(AB5894,6),IF(ISNUMBER(SEARCH("3",'Procytrat 120'!D395)),EDATE(AB5894,3),DATEVALUE('Procytrat 120'!D395))))),""))</f>
        <v/>
      </c>
      <c r="AM5894" t="str">
        <f t="shared" ca="1" si="581"/>
        <v/>
      </c>
    </row>
    <row r="5895" spans="27:39" x14ac:dyDescent="0.3">
      <c r="AA5895" t="str">
        <f>IF(COUNTA('Procytrat 120'!A396,'Procytrat 120'!B396,'Procytrat 120'!C396)&gt;0,"120","")</f>
        <v/>
      </c>
      <c r="AB5895" t="str">
        <f>IFERROR(IF(ISNUMBER('Procytrat 120'!A396),'Procytrat 120'!A396,DATEVALUE('Procytrat 120'!A396)),"")</f>
        <v/>
      </c>
      <c r="AC5895" t="str">
        <f>IF(AA5895="","",'Procytrat 120'!B396)</f>
        <v/>
      </c>
      <c r="AD5895" t="str">
        <f>IF(AA5895="","",IFERROR(1*'Procytrat 120'!C396,IFERROR(_xludf.NUMBERVALUE('Procytrat 120'!C396,".",","),IFERROR(_xludf.NUMBERVALUE('Procytrat 120'!C396,",","."),0))))</f>
        <v/>
      </c>
      <c r="AE5895" t="str">
        <f>IF(AA5895="","",'Procytrat 120'!K396)</f>
        <v/>
      </c>
      <c r="AF5895">
        <f t="shared" si="576"/>
        <v>0</v>
      </c>
      <c r="AG5895" t="str">
        <f t="shared" si="577"/>
        <v/>
      </c>
      <c r="AH5895" t="str">
        <f t="shared" si="578"/>
        <v/>
      </c>
      <c r="AI5895">
        <f t="shared" si="579"/>
        <v>0</v>
      </c>
      <c r="AJ5895">
        <f t="shared" si="580"/>
        <v>0</v>
      </c>
      <c r="AK5895">
        <v>0</v>
      </c>
      <c r="AL5895" t="str">
        <f>IF(AA5895="","",IFERROR(IF(ISNUMBER('Procytrat 120'!D396),'Procytrat 120'!D396,IF(ISNUMBER(SEARCH("12",'Procytrat 120'!D396)),EDATE(AB5895,12),IF(ISNUMBER(SEARCH("6",'Procytrat 120'!D396)),EDATE(AB5895,6),IF(ISNUMBER(SEARCH("3",'Procytrat 120'!D396)),EDATE(AB5895,3),DATEVALUE('Procytrat 120'!D396))))),""))</f>
        <v/>
      </c>
      <c r="AM5895" t="str">
        <f t="shared" ca="1" si="581"/>
        <v/>
      </c>
    </row>
    <row r="5896" spans="27:39" x14ac:dyDescent="0.3">
      <c r="AA5896" t="str">
        <f>IF(COUNTA('Procytrat 120'!A397,'Procytrat 120'!B397,'Procytrat 120'!C397)&gt;0,"120","")</f>
        <v/>
      </c>
      <c r="AB5896" t="str">
        <f>IFERROR(IF(ISNUMBER('Procytrat 120'!A397),'Procytrat 120'!A397,DATEVALUE('Procytrat 120'!A397)),"")</f>
        <v/>
      </c>
      <c r="AC5896" t="str">
        <f>IF(AA5896="","",'Procytrat 120'!B397)</f>
        <v/>
      </c>
      <c r="AD5896" t="str">
        <f>IF(AA5896="","",IFERROR(1*'Procytrat 120'!C397,IFERROR(_xludf.NUMBERVALUE('Procytrat 120'!C397,".",","),IFERROR(_xludf.NUMBERVALUE('Procytrat 120'!C397,",","."),0))))</f>
        <v/>
      </c>
      <c r="AE5896" t="str">
        <f>IF(AA5896="","",'Procytrat 120'!K397)</f>
        <v/>
      </c>
      <c r="AF5896">
        <f t="shared" si="576"/>
        <v>0</v>
      </c>
      <c r="AG5896" t="str">
        <f t="shared" si="577"/>
        <v/>
      </c>
      <c r="AH5896" t="str">
        <f t="shared" si="578"/>
        <v/>
      </c>
      <c r="AI5896">
        <f t="shared" si="579"/>
        <v>0</v>
      </c>
      <c r="AJ5896">
        <f t="shared" si="580"/>
        <v>0</v>
      </c>
      <c r="AK5896">
        <v>0</v>
      </c>
      <c r="AL5896" t="str">
        <f>IF(AA5896="","",IFERROR(IF(ISNUMBER('Procytrat 120'!D397),'Procytrat 120'!D397,IF(ISNUMBER(SEARCH("12",'Procytrat 120'!D397)),EDATE(AB5896,12),IF(ISNUMBER(SEARCH("6",'Procytrat 120'!D397)),EDATE(AB5896,6),IF(ISNUMBER(SEARCH("3",'Procytrat 120'!D397)),EDATE(AB5896,3),DATEVALUE('Procytrat 120'!D397))))),""))</f>
        <v/>
      </c>
      <c r="AM5896" t="str">
        <f t="shared" ca="1" si="581"/>
        <v/>
      </c>
    </row>
    <row r="5897" spans="27:39" x14ac:dyDescent="0.3">
      <c r="AA5897" t="str">
        <f>IF(COUNTA('Procytrat 120'!A398,'Procytrat 120'!B398,'Procytrat 120'!C398)&gt;0,"120","")</f>
        <v/>
      </c>
      <c r="AB5897" t="str">
        <f>IFERROR(IF(ISNUMBER('Procytrat 120'!A398),'Procytrat 120'!A398,DATEVALUE('Procytrat 120'!A398)),"")</f>
        <v/>
      </c>
      <c r="AC5897" t="str">
        <f>IF(AA5897="","",'Procytrat 120'!B398)</f>
        <v/>
      </c>
      <c r="AD5897" t="str">
        <f>IF(AA5897="","",IFERROR(1*'Procytrat 120'!C398,IFERROR(_xludf.NUMBERVALUE('Procytrat 120'!C398,".",","),IFERROR(_xludf.NUMBERVALUE('Procytrat 120'!C398,",","."),0))))</f>
        <v/>
      </c>
      <c r="AE5897" t="str">
        <f>IF(AA5897="","",'Procytrat 120'!K398)</f>
        <v/>
      </c>
      <c r="AF5897">
        <f t="shared" si="576"/>
        <v>0</v>
      </c>
      <c r="AG5897" t="str">
        <f t="shared" si="577"/>
        <v/>
      </c>
      <c r="AH5897" t="str">
        <f t="shared" si="578"/>
        <v/>
      </c>
      <c r="AI5897">
        <f t="shared" si="579"/>
        <v>0</v>
      </c>
      <c r="AJ5897">
        <f t="shared" si="580"/>
        <v>0</v>
      </c>
      <c r="AK5897">
        <v>0</v>
      </c>
      <c r="AL5897" t="str">
        <f>IF(AA5897="","",IFERROR(IF(ISNUMBER('Procytrat 120'!D398),'Procytrat 120'!D398,IF(ISNUMBER(SEARCH("12",'Procytrat 120'!D398)),EDATE(AB5897,12),IF(ISNUMBER(SEARCH("6",'Procytrat 120'!D398)),EDATE(AB5897,6),IF(ISNUMBER(SEARCH("3",'Procytrat 120'!D398)),EDATE(AB5897,3),DATEVALUE('Procytrat 120'!D398))))),""))</f>
        <v/>
      </c>
      <c r="AM5897" t="str">
        <f t="shared" ca="1" si="581"/>
        <v/>
      </c>
    </row>
    <row r="5898" spans="27:39" x14ac:dyDescent="0.3">
      <c r="AA5898" t="str">
        <f>IF(COUNTA('Procytrat 120'!A399,'Procytrat 120'!B399,'Procytrat 120'!C399)&gt;0,"120","")</f>
        <v/>
      </c>
      <c r="AB5898" t="str">
        <f>IFERROR(IF(ISNUMBER('Procytrat 120'!A399),'Procytrat 120'!A399,DATEVALUE('Procytrat 120'!A399)),"")</f>
        <v/>
      </c>
      <c r="AC5898" t="str">
        <f>IF(AA5898="","",'Procytrat 120'!B399)</f>
        <v/>
      </c>
      <c r="AD5898" t="str">
        <f>IF(AA5898="","",IFERROR(1*'Procytrat 120'!C399,IFERROR(_xludf.NUMBERVALUE('Procytrat 120'!C399,".",","),IFERROR(_xludf.NUMBERVALUE('Procytrat 120'!C399,",","."),0))))</f>
        <v/>
      </c>
      <c r="AE5898" t="str">
        <f>IF(AA5898="","",'Procytrat 120'!K399)</f>
        <v/>
      </c>
      <c r="AF5898">
        <f t="shared" si="576"/>
        <v>0</v>
      </c>
      <c r="AG5898" t="str">
        <f t="shared" si="577"/>
        <v/>
      </c>
      <c r="AH5898" t="str">
        <f t="shared" si="578"/>
        <v/>
      </c>
      <c r="AI5898">
        <f t="shared" si="579"/>
        <v>0</v>
      </c>
      <c r="AJ5898">
        <f t="shared" si="580"/>
        <v>0</v>
      </c>
      <c r="AK5898">
        <v>0</v>
      </c>
      <c r="AL5898" t="str">
        <f>IF(AA5898="","",IFERROR(IF(ISNUMBER('Procytrat 120'!D399),'Procytrat 120'!D399,IF(ISNUMBER(SEARCH("12",'Procytrat 120'!D399)),EDATE(AB5898,12),IF(ISNUMBER(SEARCH("6",'Procytrat 120'!D399)),EDATE(AB5898,6),IF(ISNUMBER(SEARCH("3",'Procytrat 120'!D399)),EDATE(AB5898,3),DATEVALUE('Procytrat 120'!D399))))),""))</f>
        <v/>
      </c>
      <c r="AM5898" t="str">
        <f t="shared" ca="1" si="581"/>
        <v/>
      </c>
    </row>
    <row r="5899" spans="27:39" x14ac:dyDescent="0.3">
      <c r="AA5899" t="str">
        <f>IF(COUNTA('Procytrat 120'!A400,'Procytrat 120'!B400,'Procytrat 120'!C400)&gt;0,"120","")</f>
        <v/>
      </c>
      <c r="AB5899" t="str">
        <f>IFERROR(IF(ISNUMBER('Procytrat 120'!A400),'Procytrat 120'!A400,DATEVALUE('Procytrat 120'!A400)),"")</f>
        <v/>
      </c>
      <c r="AC5899" t="str">
        <f>IF(AA5899="","",'Procytrat 120'!B400)</f>
        <v/>
      </c>
      <c r="AD5899" t="str">
        <f>IF(AA5899="","",IFERROR(1*'Procytrat 120'!C400,IFERROR(_xludf.NUMBERVALUE('Procytrat 120'!C400,".",","),IFERROR(_xludf.NUMBERVALUE('Procytrat 120'!C400,",","."),0))))</f>
        <v/>
      </c>
      <c r="AE5899" t="str">
        <f>IF(AA5899="","",'Procytrat 120'!K400)</f>
        <v/>
      </c>
      <c r="AF5899">
        <f t="shared" si="576"/>
        <v>0</v>
      </c>
      <c r="AG5899" t="str">
        <f t="shared" si="577"/>
        <v/>
      </c>
      <c r="AH5899" t="str">
        <f t="shared" si="578"/>
        <v/>
      </c>
      <c r="AI5899">
        <f t="shared" si="579"/>
        <v>0</v>
      </c>
      <c r="AJ5899">
        <f t="shared" si="580"/>
        <v>0</v>
      </c>
      <c r="AK5899">
        <v>0</v>
      </c>
      <c r="AL5899" t="str">
        <f>IF(AA5899="","",IFERROR(IF(ISNUMBER('Procytrat 120'!D400),'Procytrat 120'!D400,IF(ISNUMBER(SEARCH("12",'Procytrat 120'!D400)),EDATE(AB5899,12),IF(ISNUMBER(SEARCH("6",'Procytrat 120'!D400)),EDATE(AB5899,6),IF(ISNUMBER(SEARCH("3",'Procytrat 120'!D400)),EDATE(AB5899,3),DATEVALUE('Procytrat 120'!D400))))),""))</f>
        <v/>
      </c>
      <c r="AM5899" t="str">
        <f t="shared" ca="1" si="581"/>
        <v/>
      </c>
    </row>
    <row r="5900" spans="27:39" x14ac:dyDescent="0.3">
      <c r="AA5900" t="str">
        <f>IF(COUNTA('Procytrat 120'!A401,'Procytrat 120'!B401,'Procytrat 120'!C401)&gt;0,"120","")</f>
        <v/>
      </c>
      <c r="AB5900" t="str">
        <f>IFERROR(IF(ISNUMBER('Procytrat 120'!A401),'Procytrat 120'!A401,DATEVALUE('Procytrat 120'!A401)),"")</f>
        <v/>
      </c>
      <c r="AC5900" t="str">
        <f>IF(AA5900="","",'Procytrat 120'!B401)</f>
        <v/>
      </c>
      <c r="AD5900" t="str">
        <f>IF(AA5900="","",IFERROR(1*'Procytrat 120'!C401,IFERROR(_xludf.NUMBERVALUE('Procytrat 120'!C401,".",","),IFERROR(_xludf.NUMBERVALUE('Procytrat 120'!C401,",","."),0))))</f>
        <v/>
      </c>
      <c r="AE5900" t="str">
        <f>IF(AA5900="","",'Procytrat 120'!K401)</f>
        <v/>
      </c>
      <c r="AF5900">
        <f t="shared" si="576"/>
        <v>0</v>
      </c>
      <c r="AG5900" t="str">
        <f t="shared" si="577"/>
        <v/>
      </c>
      <c r="AH5900" t="str">
        <f t="shared" si="578"/>
        <v/>
      </c>
      <c r="AI5900">
        <f t="shared" si="579"/>
        <v>0</v>
      </c>
      <c r="AJ5900">
        <f t="shared" si="580"/>
        <v>0</v>
      </c>
      <c r="AK5900">
        <v>0</v>
      </c>
      <c r="AL5900" t="str">
        <f>IF(AA5900="","",IFERROR(IF(ISNUMBER('Procytrat 120'!D401),'Procytrat 120'!D401,IF(ISNUMBER(SEARCH("12",'Procytrat 120'!D401)),EDATE(AB5900,12),IF(ISNUMBER(SEARCH("6",'Procytrat 120'!D401)),EDATE(AB5900,6),IF(ISNUMBER(SEARCH("3",'Procytrat 120'!D401)),EDATE(AB5900,3),DATEVALUE('Procytrat 120'!D401))))),""))</f>
        <v/>
      </c>
      <c r="AM5900" t="str">
        <f t="shared" ca="1" si="581"/>
        <v/>
      </c>
    </row>
    <row r="5901" spans="27:39" x14ac:dyDescent="0.3">
      <c r="AA5901" t="str">
        <f>IF(COUNTA('Procytrat 120'!A402,'Procytrat 120'!B402,'Procytrat 120'!C402)&gt;0,"120","")</f>
        <v/>
      </c>
      <c r="AB5901" t="str">
        <f>IFERROR(IF(ISNUMBER('Procytrat 120'!A402),'Procytrat 120'!A402,DATEVALUE('Procytrat 120'!A402)),"")</f>
        <v/>
      </c>
      <c r="AC5901" t="str">
        <f>IF(AA5901="","",'Procytrat 120'!B402)</f>
        <v/>
      </c>
      <c r="AD5901" t="str">
        <f>IF(AA5901="","",IFERROR(1*'Procytrat 120'!C402,IFERROR(_xludf.NUMBERVALUE('Procytrat 120'!C402,".",","),IFERROR(_xludf.NUMBERVALUE('Procytrat 120'!C402,",","."),0))))</f>
        <v/>
      </c>
      <c r="AE5901" t="str">
        <f>IF(AA5901="","",'Procytrat 120'!K402)</f>
        <v/>
      </c>
      <c r="AF5901">
        <f t="shared" si="576"/>
        <v>0</v>
      </c>
      <c r="AG5901" t="str">
        <f t="shared" si="577"/>
        <v/>
      </c>
      <c r="AH5901" t="str">
        <f t="shared" si="578"/>
        <v/>
      </c>
      <c r="AI5901">
        <f t="shared" si="579"/>
        <v>0</v>
      </c>
      <c r="AJ5901">
        <f t="shared" si="580"/>
        <v>0</v>
      </c>
      <c r="AK5901">
        <v>0</v>
      </c>
      <c r="AL5901" t="str">
        <f>IF(AA5901="","",IFERROR(IF(ISNUMBER('Procytrat 120'!D402),'Procytrat 120'!D402,IF(ISNUMBER(SEARCH("12",'Procytrat 120'!D402)),EDATE(AB5901,12),IF(ISNUMBER(SEARCH("6",'Procytrat 120'!D402)),EDATE(AB5901,6),IF(ISNUMBER(SEARCH("3",'Procytrat 120'!D402)),EDATE(AB5901,3),DATEVALUE('Procytrat 120'!D402))))),""))</f>
        <v/>
      </c>
      <c r="AM5901" t="str">
        <f t="shared" ca="1" si="581"/>
        <v/>
      </c>
    </row>
    <row r="5902" spans="27:39" x14ac:dyDescent="0.3">
      <c r="AA5902" t="str">
        <f>IF(COUNTA('Procytrat 120'!A403,'Procytrat 120'!B403,'Procytrat 120'!C403)&gt;0,"120","")</f>
        <v/>
      </c>
      <c r="AB5902" t="str">
        <f>IFERROR(IF(ISNUMBER('Procytrat 120'!A403),'Procytrat 120'!A403,DATEVALUE('Procytrat 120'!A403)),"")</f>
        <v/>
      </c>
      <c r="AC5902" t="str">
        <f>IF(AA5902="","",'Procytrat 120'!B403)</f>
        <v/>
      </c>
      <c r="AD5902" t="str">
        <f>IF(AA5902="","",IFERROR(1*'Procytrat 120'!C403,IFERROR(_xludf.NUMBERVALUE('Procytrat 120'!C403,".",","),IFERROR(_xludf.NUMBERVALUE('Procytrat 120'!C403,",","."),0))))</f>
        <v/>
      </c>
      <c r="AE5902" t="str">
        <f>IF(AA5902="","",'Procytrat 120'!K403)</f>
        <v/>
      </c>
      <c r="AF5902">
        <f t="shared" si="576"/>
        <v>0</v>
      </c>
      <c r="AG5902" t="str">
        <f t="shared" si="577"/>
        <v/>
      </c>
      <c r="AH5902" t="str">
        <f t="shared" si="578"/>
        <v/>
      </c>
      <c r="AI5902">
        <f t="shared" si="579"/>
        <v>0</v>
      </c>
      <c r="AJ5902">
        <f t="shared" si="580"/>
        <v>0</v>
      </c>
      <c r="AK5902">
        <v>0</v>
      </c>
      <c r="AL5902" t="str">
        <f>IF(AA5902="","",IFERROR(IF(ISNUMBER('Procytrat 120'!D403),'Procytrat 120'!D403,IF(ISNUMBER(SEARCH("12",'Procytrat 120'!D403)),EDATE(AB5902,12),IF(ISNUMBER(SEARCH("6",'Procytrat 120'!D403)),EDATE(AB5902,6),IF(ISNUMBER(SEARCH("3",'Procytrat 120'!D403)),EDATE(AB5902,3),DATEVALUE('Procytrat 120'!D403))))),""))</f>
        <v/>
      </c>
      <c r="AM5902" t="str">
        <f t="shared" ca="1" si="581"/>
        <v/>
      </c>
    </row>
    <row r="5903" spans="27:39" x14ac:dyDescent="0.3">
      <c r="AA5903" t="str">
        <f>IF(COUNTA('Procytrat 120'!A404,'Procytrat 120'!B404,'Procytrat 120'!C404)&gt;0,"120","")</f>
        <v/>
      </c>
      <c r="AB5903" t="str">
        <f>IFERROR(IF(ISNUMBER('Procytrat 120'!A404),'Procytrat 120'!A404,DATEVALUE('Procytrat 120'!A404)),"")</f>
        <v/>
      </c>
      <c r="AC5903" t="str">
        <f>IF(AA5903="","",'Procytrat 120'!B404)</f>
        <v/>
      </c>
      <c r="AD5903" t="str">
        <f>IF(AA5903="","",IFERROR(1*'Procytrat 120'!C404,IFERROR(_xludf.NUMBERVALUE('Procytrat 120'!C404,".",","),IFERROR(_xludf.NUMBERVALUE('Procytrat 120'!C404,",","."),0))))</f>
        <v/>
      </c>
      <c r="AE5903" t="str">
        <f>IF(AA5903="","",'Procytrat 120'!K404)</f>
        <v/>
      </c>
      <c r="AF5903">
        <f t="shared" si="576"/>
        <v>0</v>
      </c>
      <c r="AG5903" t="str">
        <f t="shared" si="577"/>
        <v/>
      </c>
      <c r="AH5903" t="str">
        <f t="shared" si="578"/>
        <v/>
      </c>
      <c r="AI5903">
        <f t="shared" si="579"/>
        <v>0</v>
      </c>
      <c r="AJ5903">
        <f t="shared" si="580"/>
        <v>0</v>
      </c>
      <c r="AK5903">
        <v>0</v>
      </c>
      <c r="AL5903" t="str">
        <f>IF(AA5903="","",IFERROR(IF(ISNUMBER('Procytrat 120'!D404),'Procytrat 120'!D404,IF(ISNUMBER(SEARCH("12",'Procytrat 120'!D404)),EDATE(AB5903,12),IF(ISNUMBER(SEARCH("6",'Procytrat 120'!D404)),EDATE(AB5903,6),IF(ISNUMBER(SEARCH("3",'Procytrat 120'!D404)),EDATE(AB5903,3),DATEVALUE('Procytrat 120'!D404))))),""))</f>
        <v/>
      </c>
      <c r="AM5903" t="str">
        <f t="shared" ca="1" si="581"/>
        <v/>
      </c>
    </row>
    <row r="5904" spans="27:39" x14ac:dyDescent="0.3">
      <c r="AA5904" t="str">
        <f>IF(COUNTA('Procytrat 120'!A405,'Procytrat 120'!B405,'Procytrat 120'!C405)&gt;0,"120","")</f>
        <v/>
      </c>
      <c r="AB5904" t="str">
        <f>IFERROR(IF(ISNUMBER('Procytrat 120'!A405),'Procytrat 120'!A405,DATEVALUE('Procytrat 120'!A405)),"")</f>
        <v/>
      </c>
      <c r="AC5904" t="str">
        <f>IF(AA5904="","",'Procytrat 120'!B405)</f>
        <v/>
      </c>
      <c r="AD5904" t="str">
        <f>IF(AA5904="","",IFERROR(1*'Procytrat 120'!C405,IFERROR(_xludf.NUMBERVALUE('Procytrat 120'!C405,".",","),IFERROR(_xludf.NUMBERVALUE('Procytrat 120'!C405,",","."),0))))</f>
        <v/>
      </c>
      <c r="AE5904" t="str">
        <f>IF(AA5904="","",'Procytrat 120'!K405)</f>
        <v/>
      </c>
      <c r="AF5904">
        <f t="shared" si="576"/>
        <v>0</v>
      </c>
      <c r="AG5904" t="str">
        <f t="shared" si="577"/>
        <v/>
      </c>
      <c r="AH5904" t="str">
        <f t="shared" si="578"/>
        <v/>
      </c>
      <c r="AI5904">
        <f t="shared" si="579"/>
        <v>0</v>
      </c>
      <c r="AJ5904">
        <f t="shared" si="580"/>
        <v>0</v>
      </c>
      <c r="AK5904">
        <v>0</v>
      </c>
      <c r="AL5904" t="str">
        <f>IF(AA5904="","",IFERROR(IF(ISNUMBER('Procytrat 120'!D405),'Procytrat 120'!D405,IF(ISNUMBER(SEARCH("12",'Procytrat 120'!D405)),EDATE(AB5904,12),IF(ISNUMBER(SEARCH("6",'Procytrat 120'!D405)),EDATE(AB5904,6),IF(ISNUMBER(SEARCH("3",'Procytrat 120'!D405)),EDATE(AB5904,3),DATEVALUE('Procytrat 120'!D405))))),""))</f>
        <v/>
      </c>
      <c r="AM5904" t="str">
        <f t="shared" ca="1" si="581"/>
        <v/>
      </c>
    </row>
    <row r="5905" spans="27:39" x14ac:dyDescent="0.3">
      <c r="AA5905" t="str">
        <f>IF(COUNTA('Procytrat 120'!A406,'Procytrat 120'!B406,'Procytrat 120'!C406)&gt;0,"120","")</f>
        <v/>
      </c>
      <c r="AB5905" t="str">
        <f>IFERROR(IF(ISNUMBER('Procytrat 120'!A406),'Procytrat 120'!A406,DATEVALUE('Procytrat 120'!A406)),"")</f>
        <v/>
      </c>
      <c r="AC5905" t="str">
        <f>IF(AA5905="","",'Procytrat 120'!B406)</f>
        <v/>
      </c>
      <c r="AD5905" t="str">
        <f>IF(AA5905="","",IFERROR(1*'Procytrat 120'!C406,IFERROR(_xludf.NUMBERVALUE('Procytrat 120'!C406,".",","),IFERROR(_xludf.NUMBERVALUE('Procytrat 120'!C406,",","."),0))))</f>
        <v/>
      </c>
      <c r="AE5905" t="str">
        <f>IF(AA5905="","",'Procytrat 120'!K406)</f>
        <v/>
      </c>
      <c r="AF5905">
        <f t="shared" si="576"/>
        <v>0</v>
      </c>
      <c r="AG5905" t="str">
        <f t="shared" si="577"/>
        <v/>
      </c>
      <c r="AH5905" t="str">
        <f t="shared" si="578"/>
        <v/>
      </c>
      <c r="AI5905">
        <f t="shared" si="579"/>
        <v>0</v>
      </c>
      <c r="AJ5905">
        <f t="shared" si="580"/>
        <v>0</v>
      </c>
      <c r="AK5905">
        <v>0</v>
      </c>
      <c r="AL5905" t="str">
        <f>IF(AA5905="","",IFERROR(IF(ISNUMBER('Procytrat 120'!D406),'Procytrat 120'!D406,IF(ISNUMBER(SEARCH("12",'Procytrat 120'!D406)),EDATE(AB5905,12),IF(ISNUMBER(SEARCH("6",'Procytrat 120'!D406)),EDATE(AB5905,6),IF(ISNUMBER(SEARCH("3",'Procytrat 120'!D406)),EDATE(AB5905,3),DATEVALUE('Procytrat 120'!D406))))),""))</f>
        <v/>
      </c>
      <c r="AM5905" t="str">
        <f t="shared" ca="1" si="581"/>
        <v/>
      </c>
    </row>
    <row r="5906" spans="27:39" x14ac:dyDescent="0.3">
      <c r="AA5906" t="str">
        <f>IF(COUNTA('Procytrat 120'!A407,'Procytrat 120'!B407,'Procytrat 120'!C407)&gt;0,"120","")</f>
        <v/>
      </c>
      <c r="AB5906" t="str">
        <f>IFERROR(IF(ISNUMBER('Procytrat 120'!A407),'Procytrat 120'!A407,DATEVALUE('Procytrat 120'!A407)),"")</f>
        <v/>
      </c>
      <c r="AC5906" t="str">
        <f>IF(AA5906="","",'Procytrat 120'!B407)</f>
        <v/>
      </c>
      <c r="AD5906" t="str">
        <f>IF(AA5906="","",IFERROR(1*'Procytrat 120'!C407,IFERROR(_xludf.NUMBERVALUE('Procytrat 120'!C407,".",","),IFERROR(_xludf.NUMBERVALUE('Procytrat 120'!C407,",","."),0))))</f>
        <v/>
      </c>
      <c r="AE5906" t="str">
        <f>IF(AA5906="","",'Procytrat 120'!K407)</f>
        <v/>
      </c>
      <c r="AF5906">
        <f t="shared" si="576"/>
        <v>0</v>
      </c>
      <c r="AG5906" t="str">
        <f t="shared" si="577"/>
        <v/>
      </c>
      <c r="AH5906" t="str">
        <f t="shared" si="578"/>
        <v/>
      </c>
      <c r="AI5906">
        <f t="shared" si="579"/>
        <v>0</v>
      </c>
      <c r="AJ5906">
        <f t="shared" si="580"/>
        <v>0</v>
      </c>
      <c r="AK5906">
        <v>0</v>
      </c>
      <c r="AL5906" t="str">
        <f>IF(AA5906="","",IFERROR(IF(ISNUMBER('Procytrat 120'!D407),'Procytrat 120'!D407,IF(ISNUMBER(SEARCH("12",'Procytrat 120'!D407)),EDATE(AB5906,12),IF(ISNUMBER(SEARCH("6",'Procytrat 120'!D407)),EDATE(AB5906,6),IF(ISNUMBER(SEARCH("3",'Procytrat 120'!D407)),EDATE(AB5906,3),DATEVALUE('Procytrat 120'!D407))))),""))</f>
        <v/>
      </c>
      <c r="AM5906" t="str">
        <f t="shared" ca="1" si="581"/>
        <v/>
      </c>
    </row>
    <row r="5907" spans="27:39" x14ac:dyDescent="0.3">
      <c r="AA5907" t="str">
        <f>IF(COUNTA('Procytrat 120'!A408,'Procytrat 120'!B408,'Procytrat 120'!C408)&gt;0,"120","")</f>
        <v/>
      </c>
      <c r="AB5907" t="str">
        <f>IFERROR(IF(ISNUMBER('Procytrat 120'!A408),'Procytrat 120'!A408,DATEVALUE('Procytrat 120'!A408)),"")</f>
        <v/>
      </c>
      <c r="AC5907" t="str">
        <f>IF(AA5907="","",'Procytrat 120'!B408)</f>
        <v/>
      </c>
      <c r="AD5907" t="str">
        <f>IF(AA5907="","",IFERROR(1*'Procytrat 120'!C408,IFERROR(_xludf.NUMBERVALUE('Procytrat 120'!C408,".",","),IFERROR(_xludf.NUMBERVALUE('Procytrat 120'!C408,",","."),0))))</f>
        <v/>
      </c>
      <c r="AE5907" t="str">
        <f>IF(AA5907="","",'Procytrat 120'!K408)</f>
        <v/>
      </c>
      <c r="AF5907">
        <f t="shared" si="576"/>
        <v>0</v>
      </c>
      <c r="AG5907" t="str">
        <f t="shared" si="577"/>
        <v/>
      </c>
      <c r="AH5907" t="str">
        <f t="shared" si="578"/>
        <v/>
      </c>
      <c r="AI5907">
        <f t="shared" si="579"/>
        <v>0</v>
      </c>
      <c r="AJ5907">
        <f t="shared" si="580"/>
        <v>0</v>
      </c>
      <c r="AK5907">
        <v>0</v>
      </c>
      <c r="AL5907" t="str">
        <f>IF(AA5907="","",IFERROR(IF(ISNUMBER('Procytrat 120'!D408),'Procytrat 120'!D408,IF(ISNUMBER(SEARCH("12",'Procytrat 120'!D408)),EDATE(AB5907,12),IF(ISNUMBER(SEARCH("6",'Procytrat 120'!D408)),EDATE(AB5907,6),IF(ISNUMBER(SEARCH("3",'Procytrat 120'!D408)),EDATE(AB5907,3),DATEVALUE('Procytrat 120'!D408))))),""))</f>
        <v/>
      </c>
      <c r="AM5907" t="str">
        <f t="shared" ca="1" si="581"/>
        <v/>
      </c>
    </row>
    <row r="5908" spans="27:39" x14ac:dyDescent="0.3">
      <c r="AA5908" t="str">
        <f>IF(COUNTA('Procytrat 120'!A409,'Procytrat 120'!B409,'Procytrat 120'!C409)&gt;0,"120","")</f>
        <v/>
      </c>
      <c r="AB5908" t="str">
        <f>IFERROR(IF(ISNUMBER('Procytrat 120'!A409),'Procytrat 120'!A409,DATEVALUE('Procytrat 120'!A409)),"")</f>
        <v/>
      </c>
      <c r="AC5908" t="str">
        <f>IF(AA5908="","",'Procytrat 120'!B409)</f>
        <v/>
      </c>
      <c r="AD5908" t="str">
        <f>IF(AA5908="","",IFERROR(1*'Procytrat 120'!C409,IFERROR(_xludf.NUMBERVALUE('Procytrat 120'!C409,".",","),IFERROR(_xludf.NUMBERVALUE('Procytrat 120'!C409,",","."),0))))</f>
        <v/>
      </c>
      <c r="AE5908" t="str">
        <f>IF(AA5908="","",'Procytrat 120'!K409)</f>
        <v/>
      </c>
      <c r="AF5908">
        <f t="shared" si="576"/>
        <v>0</v>
      </c>
      <c r="AG5908" t="str">
        <f t="shared" si="577"/>
        <v/>
      </c>
      <c r="AH5908" t="str">
        <f t="shared" si="578"/>
        <v/>
      </c>
      <c r="AI5908">
        <f t="shared" si="579"/>
        <v>0</v>
      </c>
      <c r="AJ5908">
        <f t="shared" si="580"/>
        <v>0</v>
      </c>
      <c r="AK5908">
        <v>0</v>
      </c>
      <c r="AL5908" t="str">
        <f>IF(AA5908="","",IFERROR(IF(ISNUMBER('Procytrat 120'!D409),'Procytrat 120'!D409,IF(ISNUMBER(SEARCH("12",'Procytrat 120'!D409)),EDATE(AB5908,12),IF(ISNUMBER(SEARCH("6",'Procytrat 120'!D409)),EDATE(AB5908,6),IF(ISNUMBER(SEARCH("3",'Procytrat 120'!D409)),EDATE(AB5908,3),DATEVALUE('Procytrat 120'!D409))))),""))</f>
        <v/>
      </c>
      <c r="AM5908" t="str">
        <f t="shared" ca="1" si="581"/>
        <v/>
      </c>
    </row>
    <row r="5909" spans="27:39" x14ac:dyDescent="0.3">
      <c r="AA5909" t="str">
        <f>IF(COUNTA('Procytrat 120'!A410,'Procytrat 120'!B410,'Procytrat 120'!C410)&gt;0,"120","")</f>
        <v/>
      </c>
      <c r="AB5909" t="str">
        <f>IFERROR(IF(ISNUMBER('Procytrat 120'!A410),'Procytrat 120'!A410,DATEVALUE('Procytrat 120'!A410)),"")</f>
        <v/>
      </c>
      <c r="AC5909" t="str">
        <f>IF(AA5909="","",'Procytrat 120'!B410)</f>
        <v/>
      </c>
      <c r="AD5909" t="str">
        <f>IF(AA5909="","",IFERROR(1*'Procytrat 120'!C410,IFERROR(_xludf.NUMBERVALUE('Procytrat 120'!C410,".",","),IFERROR(_xludf.NUMBERVALUE('Procytrat 120'!C410,",","."),0))))</f>
        <v/>
      </c>
      <c r="AE5909" t="str">
        <f>IF(AA5909="","",'Procytrat 120'!K410)</f>
        <v/>
      </c>
      <c r="AF5909">
        <f t="shared" si="576"/>
        <v>0</v>
      </c>
      <c r="AG5909" t="str">
        <f t="shared" si="577"/>
        <v/>
      </c>
      <c r="AH5909" t="str">
        <f t="shared" si="578"/>
        <v/>
      </c>
      <c r="AI5909">
        <f t="shared" si="579"/>
        <v>0</v>
      </c>
      <c r="AJ5909">
        <f t="shared" si="580"/>
        <v>0</v>
      </c>
      <c r="AK5909">
        <v>0</v>
      </c>
      <c r="AL5909" t="str">
        <f>IF(AA5909="","",IFERROR(IF(ISNUMBER('Procytrat 120'!D410),'Procytrat 120'!D410,IF(ISNUMBER(SEARCH("12",'Procytrat 120'!D410)),EDATE(AB5909,12),IF(ISNUMBER(SEARCH("6",'Procytrat 120'!D410)),EDATE(AB5909,6),IF(ISNUMBER(SEARCH("3",'Procytrat 120'!D410)),EDATE(AB5909,3),DATEVALUE('Procytrat 120'!D410))))),""))</f>
        <v/>
      </c>
      <c r="AM5909" t="str">
        <f t="shared" ca="1" si="581"/>
        <v/>
      </c>
    </row>
    <row r="5910" spans="27:39" x14ac:dyDescent="0.3">
      <c r="AA5910" t="str">
        <f>IF(COUNTA('Procytrat 120'!A411,'Procytrat 120'!B411,'Procytrat 120'!C411)&gt;0,"120","")</f>
        <v/>
      </c>
      <c r="AB5910" t="str">
        <f>IFERROR(IF(ISNUMBER('Procytrat 120'!A411),'Procytrat 120'!A411,DATEVALUE('Procytrat 120'!A411)),"")</f>
        <v/>
      </c>
      <c r="AC5910" t="str">
        <f>IF(AA5910="","",'Procytrat 120'!B411)</f>
        <v/>
      </c>
      <c r="AD5910" t="str">
        <f>IF(AA5910="","",IFERROR(1*'Procytrat 120'!C411,IFERROR(_xludf.NUMBERVALUE('Procytrat 120'!C411,".",","),IFERROR(_xludf.NUMBERVALUE('Procytrat 120'!C411,",","."),0))))</f>
        <v/>
      </c>
      <c r="AE5910" t="str">
        <f>IF(AA5910="","",'Procytrat 120'!K411)</f>
        <v/>
      </c>
      <c r="AF5910">
        <f t="shared" si="576"/>
        <v>0</v>
      </c>
      <c r="AG5910" t="str">
        <f t="shared" si="577"/>
        <v/>
      </c>
      <c r="AH5910" t="str">
        <f t="shared" si="578"/>
        <v/>
      </c>
      <c r="AI5910">
        <f t="shared" si="579"/>
        <v>0</v>
      </c>
      <c r="AJ5910">
        <f t="shared" si="580"/>
        <v>0</v>
      </c>
      <c r="AK5910">
        <v>0</v>
      </c>
      <c r="AL5910" t="str">
        <f>IF(AA5910="","",IFERROR(IF(ISNUMBER('Procytrat 120'!D411),'Procytrat 120'!D411,IF(ISNUMBER(SEARCH("12",'Procytrat 120'!D411)),EDATE(AB5910,12),IF(ISNUMBER(SEARCH("6",'Procytrat 120'!D411)),EDATE(AB5910,6),IF(ISNUMBER(SEARCH("3",'Procytrat 120'!D411)),EDATE(AB5910,3),DATEVALUE('Procytrat 120'!D411))))),""))</f>
        <v/>
      </c>
      <c r="AM5910" t="str">
        <f t="shared" ca="1" si="581"/>
        <v/>
      </c>
    </row>
    <row r="5911" spans="27:39" x14ac:dyDescent="0.3">
      <c r="AA5911" t="str">
        <f>IF(COUNTA('Procytrat 120'!A412,'Procytrat 120'!B412,'Procytrat 120'!C412)&gt;0,"120","")</f>
        <v/>
      </c>
      <c r="AB5911" t="str">
        <f>IFERROR(IF(ISNUMBER('Procytrat 120'!A412),'Procytrat 120'!A412,DATEVALUE('Procytrat 120'!A412)),"")</f>
        <v/>
      </c>
      <c r="AC5911" t="str">
        <f>IF(AA5911="","",'Procytrat 120'!B412)</f>
        <v/>
      </c>
      <c r="AD5911" t="str">
        <f>IF(AA5911="","",IFERROR(1*'Procytrat 120'!C412,IFERROR(_xludf.NUMBERVALUE('Procytrat 120'!C412,".",","),IFERROR(_xludf.NUMBERVALUE('Procytrat 120'!C412,",","."),0))))</f>
        <v/>
      </c>
      <c r="AE5911" t="str">
        <f>IF(AA5911="","",'Procytrat 120'!K412)</f>
        <v/>
      </c>
      <c r="AF5911">
        <f t="shared" si="576"/>
        <v>0</v>
      </c>
      <c r="AG5911" t="str">
        <f t="shared" si="577"/>
        <v/>
      </c>
      <c r="AH5911" t="str">
        <f t="shared" si="578"/>
        <v/>
      </c>
      <c r="AI5911">
        <f t="shared" si="579"/>
        <v>0</v>
      </c>
      <c r="AJ5911">
        <f t="shared" si="580"/>
        <v>0</v>
      </c>
      <c r="AK5911">
        <v>0</v>
      </c>
      <c r="AL5911" t="str">
        <f>IF(AA5911="","",IFERROR(IF(ISNUMBER('Procytrat 120'!D412),'Procytrat 120'!D412,IF(ISNUMBER(SEARCH("12",'Procytrat 120'!D412)),EDATE(AB5911,12),IF(ISNUMBER(SEARCH("6",'Procytrat 120'!D412)),EDATE(AB5911,6),IF(ISNUMBER(SEARCH("3",'Procytrat 120'!D412)),EDATE(AB5911,3),DATEVALUE('Procytrat 120'!D412))))),""))</f>
        <v/>
      </c>
      <c r="AM5911" t="str">
        <f t="shared" ca="1" si="581"/>
        <v/>
      </c>
    </row>
    <row r="5912" spans="27:39" x14ac:dyDescent="0.3">
      <c r="AA5912" t="str">
        <f>IF(COUNTA('Procytrat 120'!A413,'Procytrat 120'!B413,'Procytrat 120'!C413)&gt;0,"120","")</f>
        <v/>
      </c>
      <c r="AB5912" t="str">
        <f>IFERROR(IF(ISNUMBER('Procytrat 120'!A413),'Procytrat 120'!A413,DATEVALUE('Procytrat 120'!A413)),"")</f>
        <v/>
      </c>
      <c r="AC5912" t="str">
        <f>IF(AA5912="","",'Procytrat 120'!B413)</f>
        <v/>
      </c>
      <c r="AD5912" t="str">
        <f>IF(AA5912="","",IFERROR(1*'Procytrat 120'!C413,IFERROR(_xludf.NUMBERVALUE('Procytrat 120'!C413,".",","),IFERROR(_xludf.NUMBERVALUE('Procytrat 120'!C413,",","."),0))))</f>
        <v/>
      </c>
      <c r="AE5912" t="str">
        <f>IF(AA5912="","",'Procytrat 120'!K413)</f>
        <v/>
      </c>
      <c r="AF5912">
        <f t="shared" si="576"/>
        <v>0</v>
      </c>
      <c r="AG5912" t="str">
        <f t="shared" si="577"/>
        <v/>
      </c>
      <c r="AH5912" t="str">
        <f t="shared" si="578"/>
        <v/>
      </c>
      <c r="AI5912">
        <f t="shared" si="579"/>
        <v>0</v>
      </c>
      <c r="AJ5912">
        <f t="shared" si="580"/>
        <v>0</v>
      </c>
      <c r="AK5912">
        <v>0</v>
      </c>
      <c r="AL5912" t="str">
        <f>IF(AA5912="","",IFERROR(IF(ISNUMBER('Procytrat 120'!D413),'Procytrat 120'!D413,IF(ISNUMBER(SEARCH("12",'Procytrat 120'!D413)),EDATE(AB5912,12),IF(ISNUMBER(SEARCH("6",'Procytrat 120'!D413)),EDATE(AB5912,6),IF(ISNUMBER(SEARCH("3",'Procytrat 120'!D413)),EDATE(AB5912,3),DATEVALUE('Procytrat 120'!D413))))),""))</f>
        <v/>
      </c>
      <c r="AM5912" t="str">
        <f t="shared" ca="1" si="581"/>
        <v/>
      </c>
    </row>
    <row r="5913" spans="27:39" x14ac:dyDescent="0.3">
      <c r="AA5913" t="str">
        <f>IF(COUNTA('Procytrat 120'!A414,'Procytrat 120'!B414,'Procytrat 120'!C414)&gt;0,"120","")</f>
        <v/>
      </c>
      <c r="AB5913" t="str">
        <f>IFERROR(IF(ISNUMBER('Procytrat 120'!A414),'Procytrat 120'!A414,DATEVALUE('Procytrat 120'!A414)),"")</f>
        <v/>
      </c>
      <c r="AC5913" t="str">
        <f>IF(AA5913="","",'Procytrat 120'!B414)</f>
        <v/>
      </c>
      <c r="AD5913" t="str">
        <f>IF(AA5913="","",IFERROR(1*'Procytrat 120'!C414,IFERROR(_xludf.NUMBERVALUE('Procytrat 120'!C414,".",","),IFERROR(_xludf.NUMBERVALUE('Procytrat 120'!C414,",","."),0))))</f>
        <v/>
      </c>
      <c r="AE5913" t="str">
        <f>IF(AA5913="","",'Procytrat 120'!K414)</f>
        <v/>
      </c>
      <c r="AF5913">
        <f t="shared" si="576"/>
        <v>0</v>
      </c>
      <c r="AG5913" t="str">
        <f t="shared" si="577"/>
        <v/>
      </c>
      <c r="AH5913" t="str">
        <f t="shared" si="578"/>
        <v/>
      </c>
      <c r="AI5913">
        <f t="shared" si="579"/>
        <v>0</v>
      </c>
      <c r="AJ5913">
        <f t="shared" si="580"/>
        <v>0</v>
      </c>
      <c r="AK5913">
        <v>0</v>
      </c>
      <c r="AL5913" t="str">
        <f>IF(AA5913="","",IFERROR(IF(ISNUMBER('Procytrat 120'!D414),'Procytrat 120'!D414,IF(ISNUMBER(SEARCH("12",'Procytrat 120'!D414)),EDATE(AB5913,12),IF(ISNUMBER(SEARCH("6",'Procytrat 120'!D414)),EDATE(AB5913,6),IF(ISNUMBER(SEARCH("3",'Procytrat 120'!D414)),EDATE(AB5913,3),DATEVALUE('Procytrat 120'!D414))))),""))</f>
        <v/>
      </c>
      <c r="AM5913" t="str">
        <f t="shared" ca="1" si="581"/>
        <v/>
      </c>
    </row>
    <row r="5914" spans="27:39" x14ac:dyDescent="0.3">
      <c r="AA5914" t="str">
        <f>IF(COUNTA('Procytrat 120'!A415,'Procytrat 120'!B415,'Procytrat 120'!C415)&gt;0,"120","")</f>
        <v/>
      </c>
      <c r="AB5914" t="str">
        <f>IFERROR(IF(ISNUMBER('Procytrat 120'!A415),'Procytrat 120'!A415,DATEVALUE('Procytrat 120'!A415)),"")</f>
        <v/>
      </c>
      <c r="AC5914" t="str">
        <f>IF(AA5914="","",'Procytrat 120'!B415)</f>
        <v/>
      </c>
      <c r="AD5914" t="str">
        <f>IF(AA5914="","",IFERROR(1*'Procytrat 120'!C415,IFERROR(_xludf.NUMBERVALUE('Procytrat 120'!C415,".",","),IFERROR(_xludf.NUMBERVALUE('Procytrat 120'!C415,",","."),0))))</f>
        <v/>
      </c>
      <c r="AE5914" t="str">
        <f>IF(AA5914="","",'Procytrat 120'!K415)</f>
        <v/>
      </c>
      <c r="AF5914">
        <f t="shared" si="576"/>
        <v>0</v>
      </c>
      <c r="AG5914" t="str">
        <f t="shared" si="577"/>
        <v/>
      </c>
      <c r="AH5914" t="str">
        <f t="shared" si="578"/>
        <v/>
      </c>
      <c r="AI5914">
        <f t="shared" si="579"/>
        <v>0</v>
      </c>
      <c r="AJ5914">
        <f t="shared" si="580"/>
        <v>0</v>
      </c>
      <c r="AK5914">
        <v>0</v>
      </c>
      <c r="AL5914" t="str">
        <f>IF(AA5914="","",IFERROR(IF(ISNUMBER('Procytrat 120'!D415),'Procytrat 120'!D415,IF(ISNUMBER(SEARCH("12",'Procytrat 120'!D415)),EDATE(AB5914,12),IF(ISNUMBER(SEARCH("6",'Procytrat 120'!D415)),EDATE(AB5914,6),IF(ISNUMBER(SEARCH("3",'Procytrat 120'!D415)),EDATE(AB5914,3),DATEVALUE('Procytrat 120'!D415))))),""))</f>
        <v/>
      </c>
      <c r="AM5914" t="str">
        <f t="shared" ca="1" si="581"/>
        <v/>
      </c>
    </row>
    <row r="5915" spans="27:39" x14ac:dyDescent="0.3">
      <c r="AA5915" t="str">
        <f>IF(COUNTA('Procytrat 120'!A416,'Procytrat 120'!B416,'Procytrat 120'!C416)&gt;0,"120","")</f>
        <v/>
      </c>
      <c r="AB5915" t="str">
        <f>IFERROR(IF(ISNUMBER('Procytrat 120'!A416),'Procytrat 120'!A416,DATEVALUE('Procytrat 120'!A416)),"")</f>
        <v/>
      </c>
      <c r="AC5915" t="str">
        <f>IF(AA5915="","",'Procytrat 120'!B416)</f>
        <v/>
      </c>
      <c r="AD5915" t="str">
        <f>IF(AA5915="","",IFERROR(1*'Procytrat 120'!C416,IFERROR(_xludf.NUMBERVALUE('Procytrat 120'!C416,".",","),IFERROR(_xludf.NUMBERVALUE('Procytrat 120'!C416,",","."),0))))</f>
        <v/>
      </c>
      <c r="AE5915" t="str">
        <f>IF(AA5915="","",'Procytrat 120'!K416)</f>
        <v/>
      </c>
      <c r="AF5915">
        <f t="shared" si="576"/>
        <v>0</v>
      </c>
      <c r="AG5915" t="str">
        <f t="shared" si="577"/>
        <v/>
      </c>
      <c r="AH5915" t="str">
        <f t="shared" si="578"/>
        <v/>
      </c>
      <c r="AI5915">
        <f t="shared" si="579"/>
        <v>0</v>
      </c>
      <c r="AJ5915">
        <f t="shared" si="580"/>
        <v>0</v>
      </c>
      <c r="AK5915">
        <v>0</v>
      </c>
      <c r="AL5915" t="str">
        <f>IF(AA5915="","",IFERROR(IF(ISNUMBER('Procytrat 120'!D416),'Procytrat 120'!D416,IF(ISNUMBER(SEARCH("12",'Procytrat 120'!D416)),EDATE(AB5915,12),IF(ISNUMBER(SEARCH("6",'Procytrat 120'!D416)),EDATE(AB5915,6),IF(ISNUMBER(SEARCH("3",'Procytrat 120'!D416)),EDATE(AB5915,3),DATEVALUE('Procytrat 120'!D416))))),""))</f>
        <v/>
      </c>
      <c r="AM5915" t="str">
        <f t="shared" ca="1" si="581"/>
        <v/>
      </c>
    </row>
    <row r="5916" spans="27:39" x14ac:dyDescent="0.3">
      <c r="AA5916" t="str">
        <f>IF(COUNTA('Procytrat 120'!A417,'Procytrat 120'!B417,'Procytrat 120'!C417)&gt;0,"120","")</f>
        <v/>
      </c>
      <c r="AB5916" t="str">
        <f>IFERROR(IF(ISNUMBER('Procytrat 120'!A417),'Procytrat 120'!A417,DATEVALUE('Procytrat 120'!A417)),"")</f>
        <v/>
      </c>
      <c r="AC5916" t="str">
        <f>IF(AA5916="","",'Procytrat 120'!B417)</f>
        <v/>
      </c>
      <c r="AD5916" t="str">
        <f>IF(AA5916="","",IFERROR(1*'Procytrat 120'!C417,IFERROR(_xludf.NUMBERVALUE('Procytrat 120'!C417,".",","),IFERROR(_xludf.NUMBERVALUE('Procytrat 120'!C417,",","."),0))))</f>
        <v/>
      </c>
      <c r="AE5916" t="str">
        <f>IF(AA5916="","",'Procytrat 120'!K417)</f>
        <v/>
      </c>
      <c r="AF5916">
        <f t="shared" si="576"/>
        <v>0</v>
      </c>
      <c r="AG5916" t="str">
        <f t="shared" si="577"/>
        <v/>
      </c>
      <c r="AH5916" t="str">
        <f t="shared" si="578"/>
        <v/>
      </c>
      <c r="AI5916">
        <f t="shared" si="579"/>
        <v>0</v>
      </c>
      <c r="AJ5916">
        <f t="shared" si="580"/>
        <v>0</v>
      </c>
      <c r="AK5916">
        <v>0</v>
      </c>
      <c r="AL5916" t="str">
        <f>IF(AA5916="","",IFERROR(IF(ISNUMBER('Procytrat 120'!D417),'Procytrat 120'!D417,IF(ISNUMBER(SEARCH("12",'Procytrat 120'!D417)),EDATE(AB5916,12),IF(ISNUMBER(SEARCH("6",'Procytrat 120'!D417)),EDATE(AB5916,6),IF(ISNUMBER(SEARCH("3",'Procytrat 120'!D417)),EDATE(AB5916,3),DATEVALUE('Procytrat 120'!D417))))),""))</f>
        <v/>
      </c>
      <c r="AM5916" t="str">
        <f t="shared" ca="1" si="581"/>
        <v/>
      </c>
    </row>
    <row r="5917" spans="27:39" x14ac:dyDescent="0.3">
      <c r="AA5917" t="str">
        <f>IF(COUNTA('Procytrat 120'!A418,'Procytrat 120'!B418,'Procytrat 120'!C418)&gt;0,"120","")</f>
        <v/>
      </c>
      <c r="AB5917" t="str">
        <f>IFERROR(IF(ISNUMBER('Procytrat 120'!A418),'Procytrat 120'!A418,DATEVALUE('Procytrat 120'!A418)),"")</f>
        <v/>
      </c>
      <c r="AC5917" t="str">
        <f>IF(AA5917="","",'Procytrat 120'!B418)</f>
        <v/>
      </c>
      <c r="AD5917" t="str">
        <f>IF(AA5917="","",IFERROR(1*'Procytrat 120'!C418,IFERROR(_xludf.NUMBERVALUE('Procytrat 120'!C418,".",","),IFERROR(_xludf.NUMBERVALUE('Procytrat 120'!C418,",","."),0))))</f>
        <v/>
      </c>
      <c r="AE5917" t="str">
        <f>IF(AA5917="","",'Procytrat 120'!K418)</f>
        <v/>
      </c>
      <c r="AF5917">
        <f t="shared" si="576"/>
        <v>0</v>
      </c>
      <c r="AG5917" t="str">
        <f t="shared" si="577"/>
        <v/>
      </c>
      <c r="AH5917" t="str">
        <f t="shared" si="578"/>
        <v/>
      </c>
      <c r="AI5917">
        <f t="shared" si="579"/>
        <v>0</v>
      </c>
      <c r="AJ5917">
        <f t="shared" si="580"/>
        <v>0</v>
      </c>
      <c r="AK5917">
        <v>0</v>
      </c>
      <c r="AL5917" t="str">
        <f>IF(AA5917="","",IFERROR(IF(ISNUMBER('Procytrat 120'!D418),'Procytrat 120'!D418,IF(ISNUMBER(SEARCH("12",'Procytrat 120'!D418)),EDATE(AB5917,12),IF(ISNUMBER(SEARCH("6",'Procytrat 120'!D418)),EDATE(AB5917,6),IF(ISNUMBER(SEARCH("3",'Procytrat 120'!D418)),EDATE(AB5917,3),DATEVALUE('Procytrat 120'!D418))))),""))</f>
        <v/>
      </c>
      <c r="AM5917" t="str">
        <f t="shared" ca="1" si="581"/>
        <v/>
      </c>
    </row>
    <row r="5918" spans="27:39" x14ac:dyDescent="0.3">
      <c r="AA5918" t="str">
        <f>IF(COUNTA('Procytrat 120'!A419,'Procytrat 120'!B419,'Procytrat 120'!C419)&gt;0,"120","")</f>
        <v/>
      </c>
      <c r="AB5918" t="str">
        <f>IFERROR(IF(ISNUMBER('Procytrat 120'!A419),'Procytrat 120'!A419,DATEVALUE('Procytrat 120'!A419)),"")</f>
        <v/>
      </c>
      <c r="AC5918" t="str">
        <f>IF(AA5918="","",'Procytrat 120'!B419)</f>
        <v/>
      </c>
      <c r="AD5918" t="str">
        <f>IF(AA5918="","",IFERROR(1*'Procytrat 120'!C419,IFERROR(_xludf.NUMBERVALUE('Procytrat 120'!C419,".",","),IFERROR(_xludf.NUMBERVALUE('Procytrat 120'!C419,",","."),0))))</f>
        <v/>
      </c>
      <c r="AE5918" t="str">
        <f>IF(AA5918="","",'Procytrat 120'!K419)</f>
        <v/>
      </c>
      <c r="AF5918">
        <f t="shared" si="576"/>
        <v>0</v>
      </c>
      <c r="AG5918" t="str">
        <f t="shared" si="577"/>
        <v/>
      </c>
      <c r="AH5918" t="str">
        <f t="shared" si="578"/>
        <v/>
      </c>
      <c r="AI5918">
        <f t="shared" si="579"/>
        <v>0</v>
      </c>
      <c r="AJ5918">
        <f t="shared" si="580"/>
        <v>0</v>
      </c>
      <c r="AK5918">
        <v>0</v>
      </c>
      <c r="AL5918" t="str">
        <f>IF(AA5918="","",IFERROR(IF(ISNUMBER('Procytrat 120'!D419),'Procytrat 120'!D419,IF(ISNUMBER(SEARCH("12",'Procytrat 120'!D419)),EDATE(AB5918,12),IF(ISNUMBER(SEARCH("6",'Procytrat 120'!D419)),EDATE(AB5918,6),IF(ISNUMBER(SEARCH("3",'Procytrat 120'!D419)),EDATE(AB5918,3),DATEVALUE('Procytrat 120'!D419))))),""))</f>
        <v/>
      </c>
      <c r="AM5918" t="str">
        <f t="shared" ca="1" si="581"/>
        <v/>
      </c>
    </row>
    <row r="5919" spans="27:39" x14ac:dyDescent="0.3">
      <c r="AA5919" t="str">
        <f>IF(COUNTA('Procytrat 120'!A420,'Procytrat 120'!B420,'Procytrat 120'!C420)&gt;0,"120","")</f>
        <v/>
      </c>
      <c r="AB5919" t="str">
        <f>IFERROR(IF(ISNUMBER('Procytrat 120'!A420),'Procytrat 120'!A420,DATEVALUE('Procytrat 120'!A420)),"")</f>
        <v/>
      </c>
      <c r="AC5919" t="str">
        <f>IF(AA5919="","",'Procytrat 120'!B420)</f>
        <v/>
      </c>
      <c r="AD5919" t="str">
        <f>IF(AA5919="","",IFERROR(1*'Procytrat 120'!C420,IFERROR(_xludf.NUMBERVALUE('Procytrat 120'!C420,".",","),IFERROR(_xludf.NUMBERVALUE('Procytrat 120'!C420,",","."),0))))</f>
        <v/>
      </c>
      <c r="AE5919" t="str">
        <f>IF(AA5919="","",'Procytrat 120'!K420)</f>
        <v/>
      </c>
      <c r="AF5919">
        <f t="shared" si="576"/>
        <v>0</v>
      </c>
      <c r="AG5919" t="str">
        <f t="shared" si="577"/>
        <v/>
      </c>
      <c r="AH5919" t="str">
        <f t="shared" si="578"/>
        <v/>
      </c>
      <c r="AI5919">
        <f t="shared" si="579"/>
        <v>0</v>
      </c>
      <c r="AJ5919">
        <f t="shared" si="580"/>
        <v>0</v>
      </c>
      <c r="AK5919">
        <v>0</v>
      </c>
      <c r="AL5919" t="str">
        <f>IF(AA5919="","",IFERROR(IF(ISNUMBER('Procytrat 120'!D420),'Procytrat 120'!D420,IF(ISNUMBER(SEARCH("12",'Procytrat 120'!D420)),EDATE(AB5919,12),IF(ISNUMBER(SEARCH("6",'Procytrat 120'!D420)),EDATE(AB5919,6),IF(ISNUMBER(SEARCH("3",'Procytrat 120'!D420)),EDATE(AB5919,3),DATEVALUE('Procytrat 120'!D420))))),""))</f>
        <v/>
      </c>
      <c r="AM5919" t="str">
        <f t="shared" ca="1" si="581"/>
        <v/>
      </c>
    </row>
    <row r="5920" spans="27:39" x14ac:dyDescent="0.3">
      <c r="AA5920" t="str">
        <f>IF(COUNTA('Procytrat 120'!A421,'Procytrat 120'!B421,'Procytrat 120'!C421)&gt;0,"120","")</f>
        <v/>
      </c>
      <c r="AB5920" t="str">
        <f>IFERROR(IF(ISNUMBER('Procytrat 120'!A421),'Procytrat 120'!A421,DATEVALUE('Procytrat 120'!A421)),"")</f>
        <v/>
      </c>
      <c r="AC5920" t="str">
        <f>IF(AA5920="","",'Procytrat 120'!B421)</f>
        <v/>
      </c>
      <c r="AD5920" t="str">
        <f>IF(AA5920="","",IFERROR(1*'Procytrat 120'!C421,IFERROR(_xludf.NUMBERVALUE('Procytrat 120'!C421,".",","),IFERROR(_xludf.NUMBERVALUE('Procytrat 120'!C421,",","."),0))))</f>
        <v/>
      </c>
      <c r="AE5920" t="str">
        <f>IF(AA5920="","",'Procytrat 120'!K421)</f>
        <v/>
      </c>
      <c r="AF5920">
        <f t="shared" si="576"/>
        <v>0</v>
      </c>
      <c r="AG5920" t="str">
        <f t="shared" si="577"/>
        <v/>
      </c>
      <c r="AH5920" t="str">
        <f t="shared" si="578"/>
        <v/>
      </c>
      <c r="AI5920">
        <f t="shared" si="579"/>
        <v>0</v>
      </c>
      <c r="AJ5920">
        <f t="shared" si="580"/>
        <v>0</v>
      </c>
      <c r="AK5920">
        <v>0</v>
      </c>
      <c r="AL5920" t="str">
        <f>IF(AA5920="","",IFERROR(IF(ISNUMBER('Procytrat 120'!D421),'Procytrat 120'!D421,IF(ISNUMBER(SEARCH("12",'Procytrat 120'!D421)),EDATE(AB5920,12),IF(ISNUMBER(SEARCH("6",'Procytrat 120'!D421)),EDATE(AB5920,6),IF(ISNUMBER(SEARCH("3",'Procytrat 120'!D421)),EDATE(AB5920,3),DATEVALUE('Procytrat 120'!D421))))),""))</f>
        <v/>
      </c>
      <c r="AM5920" t="str">
        <f t="shared" ca="1" si="581"/>
        <v/>
      </c>
    </row>
    <row r="5921" spans="27:39" x14ac:dyDescent="0.3">
      <c r="AA5921" t="str">
        <f>IF(COUNTA('Procytrat 120'!A422,'Procytrat 120'!B422,'Procytrat 120'!C422)&gt;0,"120","")</f>
        <v/>
      </c>
      <c r="AB5921" t="str">
        <f>IFERROR(IF(ISNUMBER('Procytrat 120'!A422),'Procytrat 120'!A422,DATEVALUE('Procytrat 120'!A422)),"")</f>
        <v/>
      </c>
      <c r="AC5921" t="str">
        <f>IF(AA5921="","",'Procytrat 120'!B422)</f>
        <v/>
      </c>
      <c r="AD5921" t="str">
        <f>IF(AA5921="","",IFERROR(1*'Procytrat 120'!C422,IFERROR(_xludf.NUMBERVALUE('Procytrat 120'!C422,".",","),IFERROR(_xludf.NUMBERVALUE('Procytrat 120'!C422,",","."),0))))</f>
        <v/>
      </c>
      <c r="AE5921" t="str">
        <f>IF(AA5921="","",'Procytrat 120'!K422)</f>
        <v/>
      </c>
      <c r="AF5921">
        <f t="shared" si="576"/>
        <v>0</v>
      </c>
      <c r="AG5921" t="str">
        <f t="shared" si="577"/>
        <v/>
      </c>
      <c r="AH5921" t="str">
        <f t="shared" si="578"/>
        <v/>
      </c>
      <c r="AI5921">
        <f t="shared" si="579"/>
        <v>0</v>
      </c>
      <c r="AJ5921">
        <f t="shared" si="580"/>
        <v>0</v>
      </c>
      <c r="AK5921">
        <v>0</v>
      </c>
      <c r="AL5921" t="str">
        <f>IF(AA5921="","",IFERROR(IF(ISNUMBER('Procytrat 120'!D422),'Procytrat 120'!D422,IF(ISNUMBER(SEARCH("12",'Procytrat 120'!D422)),EDATE(AB5921,12),IF(ISNUMBER(SEARCH("6",'Procytrat 120'!D422)),EDATE(AB5921,6),IF(ISNUMBER(SEARCH("3",'Procytrat 120'!D422)),EDATE(AB5921,3),DATEVALUE('Procytrat 120'!D422))))),""))</f>
        <v/>
      </c>
      <c r="AM5921" t="str">
        <f t="shared" ca="1" si="581"/>
        <v/>
      </c>
    </row>
    <row r="5922" spans="27:39" x14ac:dyDescent="0.3">
      <c r="AA5922" t="str">
        <f>IF(COUNTA('Procytrat 120'!A423,'Procytrat 120'!B423,'Procytrat 120'!C423)&gt;0,"120","")</f>
        <v/>
      </c>
      <c r="AB5922" t="str">
        <f>IFERROR(IF(ISNUMBER('Procytrat 120'!A423),'Procytrat 120'!A423,DATEVALUE('Procytrat 120'!A423)),"")</f>
        <v/>
      </c>
      <c r="AC5922" t="str">
        <f>IF(AA5922="","",'Procytrat 120'!B423)</f>
        <v/>
      </c>
      <c r="AD5922" t="str">
        <f>IF(AA5922="","",IFERROR(1*'Procytrat 120'!C423,IFERROR(_xludf.NUMBERVALUE('Procytrat 120'!C423,".",","),IFERROR(_xludf.NUMBERVALUE('Procytrat 120'!C423,",","."),0))))</f>
        <v/>
      </c>
      <c r="AE5922" t="str">
        <f>IF(AA5922="","",'Procytrat 120'!K423)</f>
        <v/>
      </c>
      <c r="AF5922">
        <f t="shared" si="576"/>
        <v>0</v>
      </c>
      <c r="AG5922" t="str">
        <f t="shared" si="577"/>
        <v/>
      </c>
      <c r="AH5922" t="str">
        <f t="shared" si="578"/>
        <v/>
      </c>
      <c r="AI5922">
        <f t="shared" si="579"/>
        <v>0</v>
      </c>
      <c r="AJ5922">
        <f t="shared" si="580"/>
        <v>0</v>
      </c>
      <c r="AK5922">
        <v>0</v>
      </c>
      <c r="AL5922" t="str">
        <f>IF(AA5922="","",IFERROR(IF(ISNUMBER('Procytrat 120'!D423),'Procytrat 120'!D423,IF(ISNUMBER(SEARCH("12",'Procytrat 120'!D423)),EDATE(AB5922,12),IF(ISNUMBER(SEARCH("6",'Procytrat 120'!D423)),EDATE(AB5922,6),IF(ISNUMBER(SEARCH("3",'Procytrat 120'!D423)),EDATE(AB5922,3),DATEVALUE('Procytrat 120'!D423))))),""))</f>
        <v/>
      </c>
      <c r="AM5922" t="str">
        <f t="shared" ca="1" si="581"/>
        <v/>
      </c>
    </row>
    <row r="5923" spans="27:39" x14ac:dyDescent="0.3">
      <c r="AA5923" t="str">
        <f>IF(COUNTA('Procytrat 120'!A424,'Procytrat 120'!B424,'Procytrat 120'!C424)&gt;0,"120","")</f>
        <v/>
      </c>
      <c r="AB5923" t="str">
        <f>IFERROR(IF(ISNUMBER('Procytrat 120'!A424),'Procytrat 120'!A424,DATEVALUE('Procytrat 120'!A424)),"")</f>
        <v/>
      </c>
      <c r="AC5923" t="str">
        <f>IF(AA5923="","",'Procytrat 120'!B424)</f>
        <v/>
      </c>
      <c r="AD5923" t="str">
        <f>IF(AA5923="","",IFERROR(1*'Procytrat 120'!C424,IFERROR(_xludf.NUMBERVALUE('Procytrat 120'!C424,".",","),IFERROR(_xludf.NUMBERVALUE('Procytrat 120'!C424,",","."),0))))</f>
        <v/>
      </c>
      <c r="AE5923" t="str">
        <f>IF(AA5923="","",'Procytrat 120'!K424)</f>
        <v/>
      </c>
      <c r="AF5923">
        <f t="shared" si="576"/>
        <v>0</v>
      </c>
      <c r="AG5923" t="str">
        <f t="shared" si="577"/>
        <v/>
      </c>
      <c r="AH5923" t="str">
        <f t="shared" si="578"/>
        <v/>
      </c>
      <c r="AI5923">
        <f t="shared" si="579"/>
        <v>0</v>
      </c>
      <c r="AJ5923">
        <f t="shared" si="580"/>
        <v>0</v>
      </c>
      <c r="AK5923">
        <v>0</v>
      </c>
      <c r="AL5923" t="str">
        <f>IF(AA5923="","",IFERROR(IF(ISNUMBER('Procytrat 120'!D424),'Procytrat 120'!D424,IF(ISNUMBER(SEARCH("12",'Procytrat 120'!D424)),EDATE(AB5923,12),IF(ISNUMBER(SEARCH("6",'Procytrat 120'!D424)),EDATE(AB5923,6),IF(ISNUMBER(SEARCH("3",'Procytrat 120'!D424)),EDATE(AB5923,3),DATEVALUE('Procytrat 120'!D424))))),""))</f>
        <v/>
      </c>
      <c r="AM5923" t="str">
        <f t="shared" ca="1" si="581"/>
        <v/>
      </c>
    </row>
    <row r="5924" spans="27:39" x14ac:dyDescent="0.3">
      <c r="AA5924" t="str">
        <f>IF(COUNTA('Procytrat 120'!A425,'Procytrat 120'!B425,'Procytrat 120'!C425)&gt;0,"120","")</f>
        <v/>
      </c>
      <c r="AB5924" t="str">
        <f>IFERROR(IF(ISNUMBER('Procytrat 120'!A425),'Procytrat 120'!A425,DATEVALUE('Procytrat 120'!A425)),"")</f>
        <v/>
      </c>
      <c r="AC5924" t="str">
        <f>IF(AA5924="","",'Procytrat 120'!B425)</f>
        <v/>
      </c>
      <c r="AD5924" t="str">
        <f>IF(AA5924="","",IFERROR(1*'Procytrat 120'!C425,IFERROR(_xludf.NUMBERVALUE('Procytrat 120'!C425,".",","),IFERROR(_xludf.NUMBERVALUE('Procytrat 120'!C425,",","."),0))))</f>
        <v/>
      </c>
      <c r="AE5924" t="str">
        <f>IF(AA5924="","",'Procytrat 120'!K425)</f>
        <v/>
      </c>
      <c r="AF5924">
        <f t="shared" si="576"/>
        <v>0</v>
      </c>
      <c r="AG5924" t="str">
        <f t="shared" si="577"/>
        <v/>
      </c>
      <c r="AH5924" t="str">
        <f t="shared" si="578"/>
        <v/>
      </c>
      <c r="AI5924">
        <f t="shared" si="579"/>
        <v>0</v>
      </c>
      <c r="AJ5924">
        <f t="shared" si="580"/>
        <v>0</v>
      </c>
      <c r="AK5924">
        <v>0</v>
      </c>
      <c r="AL5924" t="str">
        <f>IF(AA5924="","",IFERROR(IF(ISNUMBER('Procytrat 120'!D425),'Procytrat 120'!D425,IF(ISNUMBER(SEARCH("12",'Procytrat 120'!D425)),EDATE(AB5924,12),IF(ISNUMBER(SEARCH("6",'Procytrat 120'!D425)),EDATE(AB5924,6),IF(ISNUMBER(SEARCH("3",'Procytrat 120'!D425)),EDATE(AB5924,3),DATEVALUE('Procytrat 120'!D425))))),""))</f>
        <v/>
      </c>
      <c r="AM5924" t="str">
        <f t="shared" ca="1" si="581"/>
        <v/>
      </c>
    </row>
    <row r="5925" spans="27:39" x14ac:dyDescent="0.3">
      <c r="AA5925" t="str">
        <f>IF(COUNTA('Procytrat 120'!A426,'Procytrat 120'!B426,'Procytrat 120'!C426)&gt;0,"120","")</f>
        <v/>
      </c>
      <c r="AB5925" t="str">
        <f>IFERROR(IF(ISNUMBER('Procytrat 120'!A426),'Procytrat 120'!A426,DATEVALUE('Procytrat 120'!A426)),"")</f>
        <v/>
      </c>
      <c r="AC5925" t="str">
        <f>IF(AA5925="","",'Procytrat 120'!B426)</f>
        <v/>
      </c>
      <c r="AD5925" t="str">
        <f>IF(AA5925="","",IFERROR(1*'Procytrat 120'!C426,IFERROR(_xludf.NUMBERVALUE('Procytrat 120'!C426,".",","),IFERROR(_xludf.NUMBERVALUE('Procytrat 120'!C426,",","."),0))))</f>
        <v/>
      </c>
      <c r="AE5925" t="str">
        <f>IF(AA5925="","",'Procytrat 120'!K426)</f>
        <v/>
      </c>
      <c r="AF5925">
        <f t="shared" si="576"/>
        <v>0</v>
      </c>
      <c r="AG5925" t="str">
        <f t="shared" si="577"/>
        <v/>
      </c>
      <c r="AH5925" t="str">
        <f t="shared" si="578"/>
        <v/>
      </c>
      <c r="AI5925">
        <f t="shared" si="579"/>
        <v>0</v>
      </c>
      <c r="AJ5925">
        <f t="shared" si="580"/>
        <v>0</v>
      </c>
      <c r="AK5925">
        <v>0</v>
      </c>
      <c r="AL5925" t="str">
        <f>IF(AA5925="","",IFERROR(IF(ISNUMBER('Procytrat 120'!D426),'Procytrat 120'!D426,IF(ISNUMBER(SEARCH("12",'Procytrat 120'!D426)),EDATE(AB5925,12),IF(ISNUMBER(SEARCH("6",'Procytrat 120'!D426)),EDATE(AB5925,6),IF(ISNUMBER(SEARCH("3",'Procytrat 120'!D426)),EDATE(AB5925,3),DATEVALUE('Procytrat 120'!D426))))),""))</f>
        <v/>
      </c>
      <c r="AM5925" t="str">
        <f t="shared" ca="1" si="581"/>
        <v/>
      </c>
    </row>
    <row r="5926" spans="27:39" x14ac:dyDescent="0.3">
      <c r="AA5926" t="str">
        <f>IF(COUNTA('Procytrat 120'!A427,'Procytrat 120'!B427,'Procytrat 120'!C427)&gt;0,"120","")</f>
        <v/>
      </c>
      <c r="AB5926" t="str">
        <f>IFERROR(IF(ISNUMBER('Procytrat 120'!A427),'Procytrat 120'!A427,DATEVALUE('Procytrat 120'!A427)),"")</f>
        <v/>
      </c>
      <c r="AC5926" t="str">
        <f>IF(AA5926="","",'Procytrat 120'!B427)</f>
        <v/>
      </c>
      <c r="AD5926" t="str">
        <f>IF(AA5926="","",IFERROR(1*'Procytrat 120'!C427,IFERROR(_xludf.NUMBERVALUE('Procytrat 120'!C427,".",","),IFERROR(_xludf.NUMBERVALUE('Procytrat 120'!C427,",","."),0))))</f>
        <v/>
      </c>
      <c r="AE5926" t="str">
        <f>IF(AA5926="","",'Procytrat 120'!K427)</f>
        <v/>
      </c>
      <c r="AF5926">
        <f t="shared" si="576"/>
        <v>0</v>
      </c>
      <c r="AG5926" t="str">
        <f t="shared" si="577"/>
        <v/>
      </c>
      <c r="AH5926" t="str">
        <f t="shared" si="578"/>
        <v/>
      </c>
      <c r="AI5926">
        <f t="shared" si="579"/>
        <v>0</v>
      </c>
      <c r="AJ5926">
        <f t="shared" si="580"/>
        <v>0</v>
      </c>
      <c r="AK5926">
        <v>0</v>
      </c>
      <c r="AL5926" t="str">
        <f>IF(AA5926="","",IFERROR(IF(ISNUMBER('Procytrat 120'!D427),'Procytrat 120'!D427,IF(ISNUMBER(SEARCH("12",'Procytrat 120'!D427)),EDATE(AB5926,12),IF(ISNUMBER(SEARCH("6",'Procytrat 120'!D427)),EDATE(AB5926,6),IF(ISNUMBER(SEARCH("3",'Procytrat 120'!D427)),EDATE(AB5926,3),DATEVALUE('Procytrat 120'!D427))))),""))</f>
        <v/>
      </c>
      <c r="AM5926" t="str">
        <f t="shared" ca="1" si="581"/>
        <v/>
      </c>
    </row>
    <row r="5927" spans="27:39" x14ac:dyDescent="0.3">
      <c r="AA5927" t="str">
        <f>IF(COUNTA('Procytrat 120'!A428,'Procytrat 120'!B428,'Procytrat 120'!C428)&gt;0,"120","")</f>
        <v/>
      </c>
      <c r="AB5927" t="str">
        <f>IFERROR(IF(ISNUMBER('Procytrat 120'!A428),'Procytrat 120'!A428,DATEVALUE('Procytrat 120'!A428)),"")</f>
        <v/>
      </c>
      <c r="AC5927" t="str">
        <f>IF(AA5927="","",'Procytrat 120'!B428)</f>
        <v/>
      </c>
      <c r="AD5927" t="str">
        <f>IF(AA5927="","",IFERROR(1*'Procytrat 120'!C428,IFERROR(_xludf.NUMBERVALUE('Procytrat 120'!C428,".",","),IFERROR(_xludf.NUMBERVALUE('Procytrat 120'!C428,",","."),0))))</f>
        <v/>
      </c>
      <c r="AE5927" t="str">
        <f>IF(AA5927="","",'Procytrat 120'!K428)</f>
        <v/>
      </c>
      <c r="AF5927">
        <f t="shared" si="576"/>
        <v>0</v>
      </c>
      <c r="AG5927" t="str">
        <f t="shared" si="577"/>
        <v/>
      </c>
      <c r="AH5927" t="str">
        <f t="shared" si="578"/>
        <v/>
      </c>
      <c r="AI5927">
        <f t="shared" si="579"/>
        <v>0</v>
      </c>
      <c r="AJ5927">
        <f t="shared" si="580"/>
        <v>0</v>
      </c>
      <c r="AK5927">
        <v>0</v>
      </c>
      <c r="AL5927" t="str">
        <f>IF(AA5927="","",IFERROR(IF(ISNUMBER('Procytrat 120'!D428),'Procytrat 120'!D428,IF(ISNUMBER(SEARCH("12",'Procytrat 120'!D428)),EDATE(AB5927,12),IF(ISNUMBER(SEARCH("6",'Procytrat 120'!D428)),EDATE(AB5927,6),IF(ISNUMBER(SEARCH("3",'Procytrat 120'!D428)),EDATE(AB5927,3),DATEVALUE('Procytrat 120'!D428))))),""))</f>
        <v/>
      </c>
      <c r="AM5927" t="str">
        <f t="shared" ca="1" si="581"/>
        <v/>
      </c>
    </row>
    <row r="5928" spans="27:39" x14ac:dyDescent="0.3">
      <c r="AA5928" t="str">
        <f>IF(COUNTA('Procytrat 120'!A429,'Procytrat 120'!B429,'Procytrat 120'!C429)&gt;0,"120","")</f>
        <v/>
      </c>
      <c r="AB5928" t="str">
        <f>IFERROR(IF(ISNUMBER('Procytrat 120'!A429),'Procytrat 120'!A429,DATEVALUE('Procytrat 120'!A429)),"")</f>
        <v/>
      </c>
      <c r="AC5928" t="str">
        <f>IF(AA5928="","",'Procytrat 120'!B429)</f>
        <v/>
      </c>
      <c r="AD5928" t="str">
        <f>IF(AA5928="","",IFERROR(1*'Procytrat 120'!C429,IFERROR(_xludf.NUMBERVALUE('Procytrat 120'!C429,".",","),IFERROR(_xludf.NUMBERVALUE('Procytrat 120'!C429,",","."),0))))</f>
        <v/>
      </c>
      <c r="AE5928" t="str">
        <f>IF(AA5928="","",'Procytrat 120'!K429)</f>
        <v/>
      </c>
      <c r="AF5928">
        <f t="shared" si="576"/>
        <v>0</v>
      </c>
      <c r="AG5928" t="str">
        <f t="shared" si="577"/>
        <v/>
      </c>
      <c r="AH5928" t="str">
        <f t="shared" si="578"/>
        <v/>
      </c>
      <c r="AI5928">
        <f t="shared" si="579"/>
        <v>0</v>
      </c>
      <c r="AJ5928">
        <f t="shared" si="580"/>
        <v>0</v>
      </c>
      <c r="AK5928">
        <v>0</v>
      </c>
      <c r="AL5928" t="str">
        <f>IF(AA5928="","",IFERROR(IF(ISNUMBER('Procytrat 120'!D429),'Procytrat 120'!D429,IF(ISNUMBER(SEARCH("12",'Procytrat 120'!D429)),EDATE(AB5928,12),IF(ISNUMBER(SEARCH("6",'Procytrat 120'!D429)),EDATE(AB5928,6),IF(ISNUMBER(SEARCH("3",'Procytrat 120'!D429)),EDATE(AB5928,3),DATEVALUE('Procytrat 120'!D429))))),""))</f>
        <v/>
      </c>
      <c r="AM5928" t="str">
        <f t="shared" ca="1" si="581"/>
        <v/>
      </c>
    </row>
    <row r="5929" spans="27:39" x14ac:dyDescent="0.3">
      <c r="AA5929" t="str">
        <f>IF(COUNTA('Procytrat 120'!A430,'Procytrat 120'!B430,'Procytrat 120'!C430)&gt;0,"120","")</f>
        <v/>
      </c>
      <c r="AB5929" t="str">
        <f>IFERROR(IF(ISNUMBER('Procytrat 120'!A430),'Procytrat 120'!A430,DATEVALUE('Procytrat 120'!A430)),"")</f>
        <v/>
      </c>
      <c r="AC5929" t="str">
        <f>IF(AA5929="","",'Procytrat 120'!B430)</f>
        <v/>
      </c>
      <c r="AD5929" t="str">
        <f>IF(AA5929="","",IFERROR(1*'Procytrat 120'!C430,IFERROR(_xludf.NUMBERVALUE('Procytrat 120'!C430,".",","),IFERROR(_xludf.NUMBERVALUE('Procytrat 120'!C430,",","."),0))))</f>
        <v/>
      </c>
      <c r="AE5929" t="str">
        <f>IF(AA5929="","",'Procytrat 120'!K430)</f>
        <v/>
      </c>
      <c r="AF5929">
        <f t="shared" si="576"/>
        <v>0</v>
      </c>
      <c r="AG5929" t="str">
        <f t="shared" si="577"/>
        <v/>
      </c>
      <c r="AH5929" t="str">
        <f t="shared" si="578"/>
        <v/>
      </c>
      <c r="AI5929">
        <f t="shared" si="579"/>
        <v>0</v>
      </c>
      <c r="AJ5929">
        <f t="shared" si="580"/>
        <v>0</v>
      </c>
      <c r="AK5929">
        <v>0</v>
      </c>
      <c r="AL5929" t="str">
        <f>IF(AA5929="","",IFERROR(IF(ISNUMBER('Procytrat 120'!D430),'Procytrat 120'!D430,IF(ISNUMBER(SEARCH("12",'Procytrat 120'!D430)),EDATE(AB5929,12),IF(ISNUMBER(SEARCH("6",'Procytrat 120'!D430)),EDATE(AB5929,6),IF(ISNUMBER(SEARCH("3",'Procytrat 120'!D430)),EDATE(AB5929,3),DATEVALUE('Procytrat 120'!D430))))),""))</f>
        <v/>
      </c>
      <c r="AM5929" t="str">
        <f t="shared" ca="1" si="581"/>
        <v/>
      </c>
    </row>
    <row r="5930" spans="27:39" x14ac:dyDescent="0.3">
      <c r="AA5930" t="str">
        <f>IF(COUNTA('Procytrat 120'!A431,'Procytrat 120'!B431,'Procytrat 120'!C431)&gt;0,"120","")</f>
        <v/>
      </c>
      <c r="AB5930" t="str">
        <f>IFERROR(IF(ISNUMBER('Procytrat 120'!A431),'Procytrat 120'!A431,DATEVALUE('Procytrat 120'!A431)),"")</f>
        <v/>
      </c>
      <c r="AC5930" t="str">
        <f>IF(AA5930="","",'Procytrat 120'!B431)</f>
        <v/>
      </c>
      <c r="AD5930" t="str">
        <f>IF(AA5930="","",IFERROR(1*'Procytrat 120'!C431,IFERROR(_xludf.NUMBERVALUE('Procytrat 120'!C431,".",","),IFERROR(_xludf.NUMBERVALUE('Procytrat 120'!C431,",","."),0))))</f>
        <v/>
      </c>
      <c r="AE5930" t="str">
        <f>IF(AA5930="","",'Procytrat 120'!K431)</f>
        <v/>
      </c>
      <c r="AF5930">
        <f t="shared" si="576"/>
        <v>0</v>
      </c>
      <c r="AG5930" t="str">
        <f t="shared" si="577"/>
        <v/>
      </c>
      <c r="AH5930" t="str">
        <f t="shared" si="578"/>
        <v/>
      </c>
      <c r="AI5930">
        <f t="shared" si="579"/>
        <v>0</v>
      </c>
      <c r="AJ5930">
        <f t="shared" si="580"/>
        <v>0</v>
      </c>
      <c r="AK5930">
        <v>0</v>
      </c>
      <c r="AL5930" t="str">
        <f>IF(AA5930="","",IFERROR(IF(ISNUMBER('Procytrat 120'!D431),'Procytrat 120'!D431,IF(ISNUMBER(SEARCH("12",'Procytrat 120'!D431)),EDATE(AB5930,12),IF(ISNUMBER(SEARCH("6",'Procytrat 120'!D431)),EDATE(AB5930,6),IF(ISNUMBER(SEARCH("3",'Procytrat 120'!D431)),EDATE(AB5930,3),DATEVALUE('Procytrat 120'!D431))))),""))</f>
        <v/>
      </c>
      <c r="AM5930" t="str">
        <f t="shared" ca="1" si="581"/>
        <v/>
      </c>
    </row>
    <row r="5931" spans="27:39" x14ac:dyDescent="0.3">
      <c r="AA5931" t="str">
        <f>IF(COUNTA('Procytrat 120'!A432,'Procytrat 120'!B432,'Procytrat 120'!C432)&gt;0,"120","")</f>
        <v/>
      </c>
      <c r="AB5931" t="str">
        <f>IFERROR(IF(ISNUMBER('Procytrat 120'!A432),'Procytrat 120'!A432,DATEVALUE('Procytrat 120'!A432)),"")</f>
        <v/>
      </c>
      <c r="AC5931" t="str">
        <f>IF(AA5931="","",'Procytrat 120'!B432)</f>
        <v/>
      </c>
      <c r="AD5931" t="str">
        <f>IF(AA5931="","",IFERROR(1*'Procytrat 120'!C432,IFERROR(_xludf.NUMBERVALUE('Procytrat 120'!C432,".",","),IFERROR(_xludf.NUMBERVALUE('Procytrat 120'!C432,",","."),0))))</f>
        <v/>
      </c>
      <c r="AE5931" t="str">
        <f>IF(AA5931="","",'Procytrat 120'!K432)</f>
        <v/>
      </c>
      <c r="AF5931">
        <f t="shared" si="576"/>
        <v>0</v>
      </c>
      <c r="AG5931" t="str">
        <f t="shared" si="577"/>
        <v/>
      </c>
      <c r="AH5931" t="str">
        <f t="shared" si="578"/>
        <v/>
      </c>
      <c r="AI5931">
        <f t="shared" si="579"/>
        <v>0</v>
      </c>
      <c r="AJ5931">
        <f t="shared" si="580"/>
        <v>0</v>
      </c>
      <c r="AK5931">
        <v>0</v>
      </c>
      <c r="AL5931" t="str">
        <f>IF(AA5931="","",IFERROR(IF(ISNUMBER('Procytrat 120'!D432),'Procytrat 120'!D432,IF(ISNUMBER(SEARCH("12",'Procytrat 120'!D432)),EDATE(AB5931,12),IF(ISNUMBER(SEARCH("6",'Procytrat 120'!D432)),EDATE(AB5931,6),IF(ISNUMBER(SEARCH("3",'Procytrat 120'!D432)),EDATE(AB5931,3),DATEVALUE('Procytrat 120'!D432))))),""))</f>
        <v/>
      </c>
      <c r="AM5931" t="str">
        <f t="shared" ca="1" si="581"/>
        <v/>
      </c>
    </row>
    <row r="5932" spans="27:39" x14ac:dyDescent="0.3">
      <c r="AA5932" t="str">
        <f>IF(COUNTA('Procytrat 120'!A433,'Procytrat 120'!B433,'Procytrat 120'!C433)&gt;0,"120","")</f>
        <v/>
      </c>
      <c r="AB5932" t="str">
        <f>IFERROR(IF(ISNUMBER('Procytrat 120'!A433),'Procytrat 120'!A433,DATEVALUE('Procytrat 120'!A433)),"")</f>
        <v/>
      </c>
      <c r="AC5932" t="str">
        <f>IF(AA5932="","",'Procytrat 120'!B433)</f>
        <v/>
      </c>
      <c r="AD5932" t="str">
        <f>IF(AA5932="","",IFERROR(1*'Procytrat 120'!C433,IFERROR(_xludf.NUMBERVALUE('Procytrat 120'!C433,".",","),IFERROR(_xludf.NUMBERVALUE('Procytrat 120'!C433,",","."),0))))</f>
        <v/>
      </c>
      <c r="AE5932" t="str">
        <f>IF(AA5932="","",'Procytrat 120'!K433)</f>
        <v/>
      </c>
      <c r="AF5932">
        <f t="shared" si="576"/>
        <v>0</v>
      </c>
      <c r="AG5932" t="str">
        <f t="shared" si="577"/>
        <v/>
      </c>
      <c r="AH5932" t="str">
        <f t="shared" si="578"/>
        <v/>
      </c>
      <c r="AI5932">
        <f t="shared" si="579"/>
        <v>0</v>
      </c>
      <c r="AJ5932">
        <f t="shared" si="580"/>
        <v>0</v>
      </c>
      <c r="AK5932">
        <v>0</v>
      </c>
      <c r="AL5932" t="str">
        <f>IF(AA5932="","",IFERROR(IF(ISNUMBER('Procytrat 120'!D433),'Procytrat 120'!D433,IF(ISNUMBER(SEARCH("12",'Procytrat 120'!D433)),EDATE(AB5932,12),IF(ISNUMBER(SEARCH("6",'Procytrat 120'!D433)),EDATE(AB5932,6),IF(ISNUMBER(SEARCH("3",'Procytrat 120'!D433)),EDATE(AB5932,3),DATEVALUE('Procytrat 120'!D433))))),""))</f>
        <v/>
      </c>
      <c r="AM5932" t="str">
        <f t="shared" ca="1" si="581"/>
        <v/>
      </c>
    </row>
    <row r="5933" spans="27:39" x14ac:dyDescent="0.3">
      <c r="AA5933" t="str">
        <f>IF(COUNTA('Procytrat 120'!A434,'Procytrat 120'!B434,'Procytrat 120'!C434)&gt;0,"120","")</f>
        <v/>
      </c>
      <c r="AB5933" t="str">
        <f>IFERROR(IF(ISNUMBER('Procytrat 120'!A434),'Procytrat 120'!A434,DATEVALUE('Procytrat 120'!A434)),"")</f>
        <v/>
      </c>
      <c r="AC5933" t="str">
        <f>IF(AA5933="","",'Procytrat 120'!B434)</f>
        <v/>
      </c>
      <c r="AD5933" t="str">
        <f>IF(AA5933="","",IFERROR(1*'Procytrat 120'!C434,IFERROR(_xludf.NUMBERVALUE('Procytrat 120'!C434,".",","),IFERROR(_xludf.NUMBERVALUE('Procytrat 120'!C434,",","."),0))))</f>
        <v/>
      </c>
      <c r="AE5933" t="str">
        <f>IF(AA5933="","",'Procytrat 120'!K434)</f>
        <v/>
      </c>
      <c r="AF5933">
        <f t="shared" si="576"/>
        <v>0</v>
      </c>
      <c r="AG5933" t="str">
        <f t="shared" si="577"/>
        <v/>
      </c>
      <c r="AH5933" t="str">
        <f t="shared" si="578"/>
        <v/>
      </c>
      <c r="AI5933">
        <f t="shared" si="579"/>
        <v>0</v>
      </c>
      <c r="AJ5933">
        <f t="shared" si="580"/>
        <v>0</v>
      </c>
      <c r="AK5933">
        <v>0</v>
      </c>
      <c r="AL5933" t="str">
        <f>IF(AA5933="","",IFERROR(IF(ISNUMBER('Procytrat 120'!D434),'Procytrat 120'!D434,IF(ISNUMBER(SEARCH("12",'Procytrat 120'!D434)),EDATE(AB5933,12),IF(ISNUMBER(SEARCH("6",'Procytrat 120'!D434)),EDATE(AB5933,6),IF(ISNUMBER(SEARCH("3",'Procytrat 120'!D434)),EDATE(AB5933,3),DATEVALUE('Procytrat 120'!D434))))),""))</f>
        <v/>
      </c>
      <c r="AM5933" t="str">
        <f t="shared" ca="1" si="581"/>
        <v/>
      </c>
    </row>
    <row r="5934" spans="27:39" x14ac:dyDescent="0.3">
      <c r="AA5934" t="str">
        <f>IF(COUNTA('Procytrat 120'!A435,'Procytrat 120'!B435,'Procytrat 120'!C435)&gt;0,"120","")</f>
        <v/>
      </c>
      <c r="AB5934" t="str">
        <f>IFERROR(IF(ISNUMBER('Procytrat 120'!A435),'Procytrat 120'!A435,DATEVALUE('Procytrat 120'!A435)),"")</f>
        <v/>
      </c>
      <c r="AC5934" t="str">
        <f>IF(AA5934="","",'Procytrat 120'!B435)</f>
        <v/>
      </c>
      <c r="AD5934" t="str">
        <f>IF(AA5934="","",IFERROR(1*'Procytrat 120'!C435,IFERROR(_xludf.NUMBERVALUE('Procytrat 120'!C435,".",","),IFERROR(_xludf.NUMBERVALUE('Procytrat 120'!C435,",","."),0))))</f>
        <v/>
      </c>
      <c r="AE5934" t="str">
        <f>IF(AA5934="","",'Procytrat 120'!K435)</f>
        <v/>
      </c>
      <c r="AF5934">
        <f t="shared" si="576"/>
        <v>0</v>
      </c>
      <c r="AG5934" t="str">
        <f t="shared" si="577"/>
        <v/>
      </c>
      <c r="AH5934" t="str">
        <f t="shared" si="578"/>
        <v/>
      </c>
      <c r="AI5934">
        <f t="shared" si="579"/>
        <v>0</v>
      </c>
      <c r="AJ5934">
        <f t="shared" si="580"/>
        <v>0</v>
      </c>
      <c r="AK5934">
        <v>0</v>
      </c>
      <c r="AL5934" t="str">
        <f>IF(AA5934="","",IFERROR(IF(ISNUMBER('Procytrat 120'!D435),'Procytrat 120'!D435,IF(ISNUMBER(SEARCH("12",'Procytrat 120'!D435)),EDATE(AB5934,12),IF(ISNUMBER(SEARCH("6",'Procytrat 120'!D435)),EDATE(AB5934,6),IF(ISNUMBER(SEARCH("3",'Procytrat 120'!D435)),EDATE(AB5934,3),DATEVALUE('Procytrat 120'!D435))))),""))</f>
        <v/>
      </c>
      <c r="AM5934" t="str">
        <f t="shared" ca="1" si="581"/>
        <v/>
      </c>
    </row>
    <row r="5935" spans="27:39" x14ac:dyDescent="0.3">
      <c r="AA5935" t="str">
        <f>IF(COUNTA('Procytrat 120'!A436,'Procytrat 120'!B436,'Procytrat 120'!C436)&gt;0,"120","")</f>
        <v/>
      </c>
      <c r="AB5935" t="str">
        <f>IFERROR(IF(ISNUMBER('Procytrat 120'!A436),'Procytrat 120'!A436,DATEVALUE('Procytrat 120'!A436)),"")</f>
        <v/>
      </c>
      <c r="AC5935" t="str">
        <f>IF(AA5935="","",'Procytrat 120'!B436)</f>
        <v/>
      </c>
      <c r="AD5935" t="str">
        <f>IF(AA5935="","",IFERROR(1*'Procytrat 120'!C436,IFERROR(_xludf.NUMBERVALUE('Procytrat 120'!C436,".",","),IFERROR(_xludf.NUMBERVALUE('Procytrat 120'!C436,",","."),0))))</f>
        <v/>
      </c>
      <c r="AE5935" t="str">
        <f>IF(AA5935="","",'Procytrat 120'!K436)</f>
        <v/>
      </c>
      <c r="AF5935">
        <f t="shared" si="576"/>
        <v>0</v>
      </c>
      <c r="AG5935" t="str">
        <f t="shared" si="577"/>
        <v/>
      </c>
      <c r="AH5935" t="str">
        <f t="shared" si="578"/>
        <v/>
      </c>
      <c r="AI5935">
        <f t="shared" si="579"/>
        <v>0</v>
      </c>
      <c r="AJ5935">
        <f t="shared" si="580"/>
        <v>0</v>
      </c>
      <c r="AK5935">
        <v>0</v>
      </c>
      <c r="AL5935" t="str">
        <f>IF(AA5935="","",IFERROR(IF(ISNUMBER('Procytrat 120'!D436),'Procytrat 120'!D436,IF(ISNUMBER(SEARCH("12",'Procytrat 120'!D436)),EDATE(AB5935,12),IF(ISNUMBER(SEARCH("6",'Procytrat 120'!D436)),EDATE(AB5935,6),IF(ISNUMBER(SEARCH("3",'Procytrat 120'!D436)),EDATE(AB5935,3),DATEVALUE('Procytrat 120'!D436))))),""))</f>
        <v/>
      </c>
      <c r="AM5935" t="str">
        <f t="shared" ca="1" si="581"/>
        <v/>
      </c>
    </row>
    <row r="5936" spans="27:39" x14ac:dyDescent="0.3">
      <c r="AA5936" t="str">
        <f>IF(COUNTA('Procytrat 120'!A437,'Procytrat 120'!B437,'Procytrat 120'!C437)&gt;0,"120","")</f>
        <v/>
      </c>
      <c r="AB5936" t="str">
        <f>IFERROR(IF(ISNUMBER('Procytrat 120'!A437),'Procytrat 120'!A437,DATEVALUE('Procytrat 120'!A437)),"")</f>
        <v/>
      </c>
      <c r="AC5936" t="str">
        <f>IF(AA5936="","",'Procytrat 120'!B437)</f>
        <v/>
      </c>
      <c r="AD5936" t="str">
        <f>IF(AA5936="","",IFERROR(1*'Procytrat 120'!C437,IFERROR(_xludf.NUMBERVALUE('Procytrat 120'!C437,".",","),IFERROR(_xludf.NUMBERVALUE('Procytrat 120'!C437,",","."),0))))</f>
        <v/>
      </c>
      <c r="AE5936" t="str">
        <f>IF(AA5936="","",'Procytrat 120'!K437)</f>
        <v/>
      </c>
      <c r="AF5936">
        <f t="shared" si="576"/>
        <v>0</v>
      </c>
      <c r="AG5936" t="str">
        <f t="shared" si="577"/>
        <v/>
      </c>
      <c r="AH5936" t="str">
        <f t="shared" si="578"/>
        <v/>
      </c>
      <c r="AI5936">
        <f t="shared" si="579"/>
        <v>0</v>
      </c>
      <c r="AJ5936">
        <f t="shared" si="580"/>
        <v>0</v>
      </c>
      <c r="AK5936">
        <v>0</v>
      </c>
      <c r="AL5936" t="str">
        <f>IF(AA5936="","",IFERROR(IF(ISNUMBER('Procytrat 120'!D437),'Procytrat 120'!D437,IF(ISNUMBER(SEARCH("12",'Procytrat 120'!D437)),EDATE(AB5936,12),IF(ISNUMBER(SEARCH("6",'Procytrat 120'!D437)),EDATE(AB5936,6),IF(ISNUMBER(SEARCH("3",'Procytrat 120'!D437)),EDATE(AB5936,3),DATEVALUE('Procytrat 120'!D437))))),""))</f>
        <v/>
      </c>
      <c r="AM5936" t="str">
        <f t="shared" ca="1" si="581"/>
        <v/>
      </c>
    </row>
    <row r="5937" spans="27:39" x14ac:dyDescent="0.3">
      <c r="AA5937" t="str">
        <f>IF(COUNTA('Procytrat 120'!A438,'Procytrat 120'!B438,'Procytrat 120'!C438)&gt;0,"120","")</f>
        <v/>
      </c>
      <c r="AB5937" t="str">
        <f>IFERROR(IF(ISNUMBER('Procytrat 120'!A438),'Procytrat 120'!A438,DATEVALUE('Procytrat 120'!A438)),"")</f>
        <v/>
      </c>
      <c r="AC5937" t="str">
        <f>IF(AA5937="","",'Procytrat 120'!B438)</f>
        <v/>
      </c>
      <c r="AD5937" t="str">
        <f>IF(AA5937="","",IFERROR(1*'Procytrat 120'!C438,IFERROR(_xludf.NUMBERVALUE('Procytrat 120'!C438,".",","),IFERROR(_xludf.NUMBERVALUE('Procytrat 120'!C438,",","."),0))))</f>
        <v/>
      </c>
      <c r="AE5937" t="str">
        <f>IF(AA5937="","",'Procytrat 120'!K438)</f>
        <v/>
      </c>
      <c r="AF5937">
        <f t="shared" si="576"/>
        <v>0</v>
      </c>
      <c r="AG5937" t="str">
        <f t="shared" si="577"/>
        <v/>
      </c>
      <c r="AH5937" t="str">
        <f t="shared" si="578"/>
        <v/>
      </c>
      <c r="AI5937">
        <f t="shared" si="579"/>
        <v>0</v>
      </c>
      <c r="AJ5937">
        <f t="shared" si="580"/>
        <v>0</v>
      </c>
      <c r="AK5937">
        <v>0</v>
      </c>
      <c r="AL5937" t="str">
        <f>IF(AA5937="","",IFERROR(IF(ISNUMBER('Procytrat 120'!D438),'Procytrat 120'!D438,IF(ISNUMBER(SEARCH("12",'Procytrat 120'!D438)),EDATE(AB5937,12),IF(ISNUMBER(SEARCH("6",'Procytrat 120'!D438)),EDATE(AB5937,6),IF(ISNUMBER(SEARCH("3",'Procytrat 120'!D438)),EDATE(AB5937,3),DATEVALUE('Procytrat 120'!D438))))),""))</f>
        <v/>
      </c>
      <c r="AM5937" t="str">
        <f t="shared" ca="1" si="581"/>
        <v/>
      </c>
    </row>
    <row r="5938" spans="27:39" x14ac:dyDescent="0.3">
      <c r="AA5938" t="str">
        <f>IF(COUNTA('Procytrat 120'!A439,'Procytrat 120'!B439,'Procytrat 120'!C439)&gt;0,"120","")</f>
        <v/>
      </c>
      <c r="AB5938" t="str">
        <f>IFERROR(IF(ISNUMBER('Procytrat 120'!A439),'Procytrat 120'!A439,DATEVALUE('Procytrat 120'!A439)),"")</f>
        <v/>
      </c>
      <c r="AC5938" t="str">
        <f>IF(AA5938="","",'Procytrat 120'!B439)</f>
        <v/>
      </c>
      <c r="AD5938" t="str">
        <f>IF(AA5938="","",IFERROR(1*'Procytrat 120'!C439,IFERROR(_xludf.NUMBERVALUE('Procytrat 120'!C439,".",","),IFERROR(_xludf.NUMBERVALUE('Procytrat 120'!C439,",","."),0))))</f>
        <v/>
      </c>
      <c r="AE5938" t="str">
        <f>IF(AA5938="","",'Procytrat 120'!K439)</f>
        <v/>
      </c>
      <c r="AF5938">
        <f t="shared" si="576"/>
        <v>0</v>
      </c>
      <c r="AG5938" t="str">
        <f t="shared" si="577"/>
        <v/>
      </c>
      <c r="AH5938" t="str">
        <f t="shared" si="578"/>
        <v/>
      </c>
      <c r="AI5938">
        <f t="shared" si="579"/>
        <v>0</v>
      </c>
      <c r="AJ5938">
        <f t="shared" si="580"/>
        <v>0</v>
      </c>
      <c r="AK5938">
        <v>0</v>
      </c>
      <c r="AL5938" t="str">
        <f>IF(AA5938="","",IFERROR(IF(ISNUMBER('Procytrat 120'!D439),'Procytrat 120'!D439,IF(ISNUMBER(SEARCH("12",'Procytrat 120'!D439)),EDATE(AB5938,12),IF(ISNUMBER(SEARCH("6",'Procytrat 120'!D439)),EDATE(AB5938,6),IF(ISNUMBER(SEARCH("3",'Procytrat 120'!D439)),EDATE(AB5938,3),DATEVALUE('Procytrat 120'!D439))))),""))</f>
        <v/>
      </c>
      <c r="AM5938" t="str">
        <f t="shared" ca="1" si="581"/>
        <v/>
      </c>
    </row>
    <row r="5939" spans="27:39" x14ac:dyDescent="0.3">
      <c r="AA5939" t="str">
        <f>IF(COUNTA('Procytrat 120'!A440,'Procytrat 120'!B440,'Procytrat 120'!C440)&gt;0,"120","")</f>
        <v/>
      </c>
      <c r="AB5939" t="str">
        <f>IFERROR(IF(ISNUMBER('Procytrat 120'!A440),'Procytrat 120'!A440,DATEVALUE('Procytrat 120'!A440)),"")</f>
        <v/>
      </c>
      <c r="AC5939" t="str">
        <f>IF(AA5939="","",'Procytrat 120'!B440)</f>
        <v/>
      </c>
      <c r="AD5939" t="str">
        <f>IF(AA5939="","",IFERROR(1*'Procytrat 120'!C440,IFERROR(_xludf.NUMBERVALUE('Procytrat 120'!C440,".",","),IFERROR(_xludf.NUMBERVALUE('Procytrat 120'!C440,",","."),0))))</f>
        <v/>
      </c>
      <c r="AE5939" t="str">
        <f>IF(AA5939="","",'Procytrat 120'!K440)</f>
        <v/>
      </c>
      <c r="AF5939">
        <f t="shared" si="576"/>
        <v>0</v>
      </c>
      <c r="AG5939" t="str">
        <f t="shared" si="577"/>
        <v/>
      </c>
      <c r="AH5939" t="str">
        <f t="shared" si="578"/>
        <v/>
      </c>
      <c r="AI5939">
        <f t="shared" si="579"/>
        <v>0</v>
      </c>
      <c r="AJ5939">
        <f t="shared" si="580"/>
        <v>0</v>
      </c>
      <c r="AK5939">
        <v>0</v>
      </c>
      <c r="AL5939" t="str">
        <f>IF(AA5939="","",IFERROR(IF(ISNUMBER('Procytrat 120'!D440),'Procytrat 120'!D440,IF(ISNUMBER(SEARCH("12",'Procytrat 120'!D440)),EDATE(AB5939,12),IF(ISNUMBER(SEARCH("6",'Procytrat 120'!D440)),EDATE(AB5939,6),IF(ISNUMBER(SEARCH("3",'Procytrat 120'!D440)),EDATE(AB5939,3),DATEVALUE('Procytrat 120'!D440))))),""))</f>
        <v/>
      </c>
      <c r="AM5939" t="str">
        <f t="shared" ca="1" si="581"/>
        <v/>
      </c>
    </row>
    <row r="5940" spans="27:39" x14ac:dyDescent="0.3">
      <c r="AA5940" t="str">
        <f>IF(COUNTA('Procytrat 120'!A441,'Procytrat 120'!B441,'Procytrat 120'!C441)&gt;0,"120","")</f>
        <v/>
      </c>
      <c r="AB5940" t="str">
        <f>IFERROR(IF(ISNUMBER('Procytrat 120'!A441),'Procytrat 120'!A441,DATEVALUE('Procytrat 120'!A441)),"")</f>
        <v/>
      </c>
      <c r="AC5940" t="str">
        <f>IF(AA5940="","",'Procytrat 120'!B441)</f>
        <v/>
      </c>
      <c r="AD5940" t="str">
        <f>IF(AA5940="","",IFERROR(1*'Procytrat 120'!C441,IFERROR(_xludf.NUMBERVALUE('Procytrat 120'!C441,".",","),IFERROR(_xludf.NUMBERVALUE('Procytrat 120'!C441,",","."),0))))</f>
        <v/>
      </c>
      <c r="AE5940" t="str">
        <f>IF(AA5940="","",'Procytrat 120'!K441)</f>
        <v/>
      </c>
      <c r="AF5940">
        <f t="shared" si="576"/>
        <v>0</v>
      </c>
      <c r="AG5940" t="str">
        <f t="shared" si="577"/>
        <v/>
      </c>
      <c r="AH5940" t="str">
        <f t="shared" si="578"/>
        <v/>
      </c>
      <c r="AI5940">
        <f t="shared" si="579"/>
        <v>0</v>
      </c>
      <c r="AJ5940">
        <f t="shared" si="580"/>
        <v>0</v>
      </c>
      <c r="AK5940">
        <v>0</v>
      </c>
      <c r="AL5940" t="str">
        <f>IF(AA5940="","",IFERROR(IF(ISNUMBER('Procytrat 120'!D441),'Procytrat 120'!D441,IF(ISNUMBER(SEARCH("12",'Procytrat 120'!D441)),EDATE(AB5940,12),IF(ISNUMBER(SEARCH("6",'Procytrat 120'!D441)),EDATE(AB5940,6),IF(ISNUMBER(SEARCH("3",'Procytrat 120'!D441)),EDATE(AB5940,3),DATEVALUE('Procytrat 120'!D441))))),""))</f>
        <v/>
      </c>
      <c r="AM5940" t="str">
        <f t="shared" ca="1" si="581"/>
        <v/>
      </c>
    </row>
    <row r="5941" spans="27:39" x14ac:dyDescent="0.3">
      <c r="AA5941" t="str">
        <f>IF(COUNTA('Procytrat 120'!A442,'Procytrat 120'!B442,'Procytrat 120'!C442)&gt;0,"120","")</f>
        <v/>
      </c>
      <c r="AB5941" t="str">
        <f>IFERROR(IF(ISNUMBER('Procytrat 120'!A442),'Procytrat 120'!A442,DATEVALUE('Procytrat 120'!A442)),"")</f>
        <v/>
      </c>
      <c r="AC5941" t="str">
        <f>IF(AA5941="","",'Procytrat 120'!B442)</f>
        <v/>
      </c>
      <c r="AD5941" t="str">
        <f>IF(AA5941="","",IFERROR(1*'Procytrat 120'!C442,IFERROR(_xludf.NUMBERVALUE('Procytrat 120'!C442,".",","),IFERROR(_xludf.NUMBERVALUE('Procytrat 120'!C442,",","."),0))))</f>
        <v/>
      </c>
      <c r="AE5941" t="str">
        <f>IF(AA5941="","",'Procytrat 120'!K442)</f>
        <v/>
      </c>
      <c r="AF5941">
        <f t="shared" si="576"/>
        <v>0</v>
      </c>
      <c r="AG5941" t="str">
        <f t="shared" si="577"/>
        <v/>
      </c>
      <c r="AH5941" t="str">
        <f t="shared" si="578"/>
        <v/>
      </c>
      <c r="AI5941">
        <f t="shared" si="579"/>
        <v>0</v>
      </c>
      <c r="AJ5941">
        <f t="shared" si="580"/>
        <v>0</v>
      </c>
      <c r="AK5941">
        <v>0</v>
      </c>
      <c r="AL5941" t="str">
        <f>IF(AA5941="","",IFERROR(IF(ISNUMBER('Procytrat 120'!D442),'Procytrat 120'!D442,IF(ISNUMBER(SEARCH("12",'Procytrat 120'!D442)),EDATE(AB5941,12),IF(ISNUMBER(SEARCH("6",'Procytrat 120'!D442)),EDATE(AB5941,6),IF(ISNUMBER(SEARCH("3",'Procytrat 120'!D442)),EDATE(AB5941,3),DATEVALUE('Procytrat 120'!D442))))),""))</f>
        <v/>
      </c>
      <c r="AM5941" t="str">
        <f t="shared" ca="1" si="581"/>
        <v/>
      </c>
    </row>
    <row r="5942" spans="27:39" x14ac:dyDescent="0.3">
      <c r="AA5942" t="str">
        <f>IF(COUNTA('Procytrat 120'!A443,'Procytrat 120'!B443,'Procytrat 120'!C443)&gt;0,"120","")</f>
        <v/>
      </c>
      <c r="AB5942" t="str">
        <f>IFERROR(IF(ISNUMBER('Procytrat 120'!A443),'Procytrat 120'!A443,DATEVALUE('Procytrat 120'!A443)),"")</f>
        <v/>
      </c>
      <c r="AC5942" t="str">
        <f>IF(AA5942="","",'Procytrat 120'!B443)</f>
        <v/>
      </c>
      <c r="AD5942" t="str">
        <f>IF(AA5942="","",IFERROR(1*'Procytrat 120'!C443,IFERROR(_xludf.NUMBERVALUE('Procytrat 120'!C443,".",","),IFERROR(_xludf.NUMBERVALUE('Procytrat 120'!C443,",","."),0))))</f>
        <v/>
      </c>
      <c r="AE5942" t="str">
        <f>IF(AA5942="","",'Procytrat 120'!K443)</f>
        <v/>
      </c>
      <c r="AF5942">
        <f t="shared" si="576"/>
        <v>0</v>
      </c>
      <c r="AG5942" t="str">
        <f t="shared" si="577"/>
        <v/>
      </c>
      <c r="AH5942" t="str">
        <f t="shared" si="578"/>
        <v/>
      </c>
      <c r="AI5942">
        <f t="shared" si="579"/>
        <v>0</v>
      </c>
      <c r="AJ5942">
        <f t="shared" si="580"/>
        <v>0</v>
      </c>
      <c r="AK5942">
        <v>0</v>
      </c>
      <c r="AL5942" t="str">
        <f>IF(AA5942="","",IFERROR(IF(ISNUMBER('Procytrat 120'!D443),'Procytrat 120'!D443,IF(ISNUMBER(SEARCH("12",'Procytrat 120'!D443)),EDATE(AB5942,12),IF(ISNUMBER(SEARCH("6",'Procytrat 120'!D443)),EDATE(AB5942,6),IF(ISNUMBER(SEARCH("3",'Procytrat 120'!D443)),EDATE(AB5942,3),DATEVALUE('Procytrat 120'!D443))))),""))</f>
        <v/>
      </c>
      <c r="AM5942" t="str">
        <f t="shared" ca="1" si="581"/>
        <v/>
      </c>
    </row>
    <row r="5943" spans="27:39" x14ac:dyDescent="0.3">
      <c r="AA5943" t="str">
        <f>IF(COUNTA('Procytrat 120'!A444,'Procytrat 120'!B444,'Procytrat 120'!C444)&gt;0,"120","")</f>
        <v/>
      </c>
      <c r="AB5943" t="str">
        <f>IFERROR(IF(ISNUMBER('Procytrat 120'!A444),'Procytrat 120'!A444,DATEVALUE('Procytrat 120'!A444)),"")</f>
        <v/>
      </c>
      <c r="AC5943" t="str">
        <f>IF(AA5943="","",'Procytrat 120'!B444)</f>
        <v/>
      </c>
      <c r="AD5943" t="str">
        <f>IF(AA5943="","",IFERROR(1*'Procytrat 120'!C444,IFERROR(_xludf.NUMBERVALUE('Procytrat 120'!C444,".",","),IFERROR(_xludf.NUMBERVALUE('Procytrat 120'!C444,",","."),0))))</f>
        <v/>
      </c>
      <c r="AE5943" t="str">
        <f>IF(AA5943="","",'Procytrat 120'!K444)</f>
        <v/>
      </c>
      <c r="AF5943">
        <f t="shared" si="576"/>
        <v>0</v>
      </c>
      <c r="AG5943" t="str">
        <f t="shared" si="577"/>
        <v/>
      </c>
      <c r="AH5943" t="str">
        <f t="shared" si="578"/>
        <v/>
      </c>
      <c r="AI5943">
        <f t="shared" si="579"/>
        <v>0</v>
      </c>
      <c r="AJ5943">
        <f t="shared" si="580"/>
        <v>0</v>
      </c>
      <c r="AK5943">
        <v>0</v>
      </c>
      <c r="AL5943" t="str">
        <f>IF(AA5943="","",IFERROR(IF(ISNUMBER('Procytrat 120'!D444),'Procytrat 120'!D444,IF(ISNUMBER(SEARCH("12",'Procytrat 120'!D444)),EDATE(AB5943,12),IF(ISNUMBER(SEARCH("6",'Procytrat 120'!D444)),EDATE(AB5943,6),IF(ISNUMBER(SEARCH("3",'Procytrat 120'!D444)),EDATE(AB5943,3),DATEVALUE('Procytrat 120'!D444))))),""))</f>
        <v/>
      </c>
      <c r="AM5943" t="str">
        <f t="shared" ca="1" si="581"/>
        <v/>
      </c>
    </row>
    <row r="5944" spans="27:39" x14ac:dyDescent="0.3">
      <c r="AA5944" t="str">
        <f>IF(COUNTA('Procytrat 120'!A445,'Procytrat 120'!B445,'Procytrat 120'!C445)&gt;0,"120","")</f>
        <v/>
      </c>
      <c r="AB5944" t="str">
        <f>IFERROR(IF(ISNUMBER('Procytrat 120'!A445),'Procytrat 120'!A445,DATEVALUE('Procytrat 120'!A445)),"")</f>
        <v/>
      </c>
      <c r="AC5944" t="str">
        <f>IF(AA5944="","",'Procytrat 120'!B445)</f>
        <v/>
      </c>
      <c r="AD5944" t="str">
        <f>IF(AA5944="","",IFERROR(1*'Procytrat 120'!C445,IFERROR(_xludf.NUMBERVALUE('Procytrat 120'!C445,".",","),IFERROR(_xludf.NUMBERVALUE('Procytrat 120'!C445,",","."),0))))</f>
        <v/>
      </c>
      <c r="AE5944" t="str">
        <f>IF(AA5944="","",'Procytrat 120'!K445)</f>
        <v/>
      </c>
      <c r="AF5944">
        <f t="shared" si="576"/>
        <v>0</v>
      </c>
      <c r="AG5944" t="str">
        <f t="shared" si="577"/>
        <v/>
      </c>
      <c r="AH5944" t="str">
        <f t="shared" si="578"/>
        <v/>
      </c>
      <c r="AI5944">
        <f t="shared" si="579"/>
        <v>0</v>
      </c>
      <c r="AJ5944">
        <f t="shared" si="580"/>
        <v>0</v>
      </c>
      <c r="AK5944">
        <v>0</v>
      </c>
      <c r="AL5944" t="str">
        <f>IF(AA5944="","",IFERROR(IF(ISNUMBER('Procytrat 120'!D445),'Procytrat 120'!D445,IF(ISNUMBER(SEARCH("12",'Procytrat 120'!D445)),EDATE(AB5944,12),IF(ISNUMBER(SEARCH("6",'Procytrat 120'!D445)),EDATE(AB5944,6),IF(ISNUMBER(SEARCH("3",'Procytrat 120'!D445)),EDATE(AB5944,3),DATEVALUE('Procytrat 120'!D445))))),""))</f>
        <v/>
      </c>
      <c r="AM5944" t="str">
        <f t="shared" ca="1" si="581"/>
        <v/>
      </c>
    </row>
    <row r="5945" spans="27:39" x14ac:dyDescent="0.3">
      <c r="AA5945" t="str">
        <f>IF(COUNTA('Procytrat 120'!A446,'Procytrat 120'!B446,'Procytrat 120'!C446)&gt;0,"120","")</f>
        <v/>
      </c>
      <c r="AB5945" t="str">
        <f>IFERROR(IF(ISNUMBER('Procytrat 120'!A446),'Procytrat 120'!A446,DATEVALUE('Procytrat 120'!A446)),"")</f>
        <v/>
      </c>
      <c r="AC5945" t="str">
        <f>IF(AA5945="","",'Procytrat 120'!B446)</f>
        <v/>
      </c>
      <c r="AD5945" t="str">
        <f>IF(AA5945="","",IFERROR(1*'Procytrat 120'!C446,IFERROR(_xludf.NUMBERVALUE('Procytrat 120'!C446,".",","),IFERROR(_xludf.NUMBERVALUE('Procytrat 120'!C446,",","."),0))))</f>
        <v/>
      </c>
      <c r="AE5945" t="str">
        <f>IF(AA5945="","",'Procytrat 120'!K446)</f>
        <v/>
      </c>
      <c r="AF5945">
        <f t="shared" si="576"/>
        <v>0</v>
      </c>
      <c r="AG5945" t="str">
        <f t="shared" si="577"/>
        <v/>
      </c>
      <c r="AH5945" t="str">
        <f t="shared" si="578"/>
        <v/>
      </c>
      <c r="AI5945">
        <f t="shared" si="579"/>
        <v>0</v>
      </c>
      <c r="AJ5945">
        <f t="shared" si="580"/>
        <v>0</v>
      </c>
      <c r="AK5945">
        <v>0</v>
      </c>
      <c r="AL5945" t="str">
        <f>IF(AA5945="","",IFERROR(IF(ISNUMBER('Procytrat 120'!D446),'Procytrat 120'!D446,IF(ISNUMBER(SEARCH("12",'Procytrat 120'!D446)),EDATE(AB5945,12),IF(ISNUMBER(SEARCH("6",'Procytrat 120'!D446)),EDATE(AB5945,6),IF(ISNUMBER(SEARCH("3",'Procytrat 120'!D446)),EDATE(AB5945,3),DATEVALUE('Procytrat 120'!D446))))),""))</f>
        <v/>
      </c>
      <c r="AM5945" t="str">
        <f t="shared" ca="1" si="581"/>
        <v/>
      </c>
    </row>
    <row r="5946" spans="27:39" x14ac:dyDescent="0.3">
      <c r="AA5946" t="str">
        <f>IF(COUNTA('Procytrat 120'!A447,'Procytrat 120'!B447,'Procytrat 120'!C447)&gt;0,"120","")</f>
        <v/>
      </c>
      <c r="AB5946" t="str">
        <f>IFERROR(IF(ISNUMBER('Procytrat 120'!A447),'Procytrat 120'!A447,DATEVALUE('Procytrat 120'!A447)),"")</f>
        <v/>
      </c>
      <c r="AC5946" t="str">
        <f>IF(AA5946="","",'Procytrat 120'!B447)</f>
        <v/>
      </c>
      <c r="AD5946" t="str">
        <f>IF(AA5946="","",IFERROR(1*'Procytrat 120'!C447,IFERROR(_xludf.NUMBERVALUE('Procytrat 120'!C447,".",","),IFERROR(_xludf.NUMBERVALUE('Procytrat 120'!C447,",","."),0))))</f>
        <v/>
      </c>
      <c r="AE5946" t="str">
        <f>IF(AA5946="","",'Procytrat 120'!K447)</f>
        <v/>
      </c>
      <c r="AF5946">
        <f t="shared" si="576"/>
        <v>0</v>
      </c>
      <c r="AG5946" t="str">
        <f t="shared" si="577"/>
        <v/>
      </c>
      <c r="AH5946" t="str">
        <f t="shared" si="578"/>
        <v/>
      </c>
      <c r="AI5946">
        <f t="shared" si="579"/>
        <v>0</v>
      </c>
      <c r="AJ5946">
        <f t="shared" si="580"/>
        <v>0</v>
      </c>
      <c r="AK5946">
        <v>0</v>
      </c>
      <c r="AL5946" t="str">
        <f>IF(AA5946="","",IFERROR(IF(ISNUMBER('Procytrat 120'!D447),'Procytrat 120'!D447,IF(ISNUMBER(SEARCH("12",'Procytrat 120'!D447)),EDATE(AB5946,12),IF(ISNUMBER(SEARCH("6",'Procytrat 120'!D447)),EDATE(AB5946,6),IF(ISNUMBER(SEARCH("3",'Procytrat 120'!D447)),EDATE(AB5946,3),DATEVALUE('Procytrat 120'!D447))))),""))</f>
        <v/>
      </c>
      <c r="AM5946" t="str">
        <f t="shared" ca="1" si="581"/>
        <v/>
      </c>
    </row>
    <row r="5947" spans="27:39" x14ac:dyDescent="0.3">
      <c r="AA5947" t="str">
        <f>IF(COUNTA('Procytrat 120'!A448,'Procytrat 120'!B448,'Procytrat 120'!C448)&gt;0,"120","")</f>
        <v/>
      </c>
      <c r="AB5947" t="str">
        <f>IFERROR(IF(ISNUMBER('Procytrat 120'!A448),'Procytrat 120'!A448,DATEVALUE('Procytrat 120'!A448)),"")</f>
        <v/>
      </c>
      <c r="AC5947" t="str">
        <f>IF(AA5947="","",'Procytrat 120'!B448)</f>
        <v/>
      </c>
      <c r="AD5947" t="str">
        <f>IF(AA5947="","",IFERROR(1*'Procytrat 120'!C448,IFERROR(_xludf.NUMBERVALUE('Procytrat 120'!C448,".",","),IFERROR(_xludf.NUMBERVALUE('Procytrat 120'!C448,",","."),0))))</f>
        <v/>
      </c>
      <c r="AE5947" t="str">
        <f>IF(AA5947="","",'Procytrat 120'!K448)</f>
        <v/>
      </c>
      <c r="AF5947">
        <f t="shared" si="576"/>
        <v>0</v>
      </c>
      <c r="AG5947" t="str">
        <f t="shared" si="577"/>
        <v/>
      </c>
      <c r="AH5947" t="str">
        <f t="shared" si="578"/>
        <v/>
      </c>
      <c r="AI5947">
        <f t="shared" si="579"/>
        <v>0</v>
      </c>
      <c r="AJ5947">
        <f t="shared" si="580"/>
        <v>0</v>
      </c>
      <c r="AK5947">
        <v>0</v>
      </c>
      <c r="AL5947" t="str">
        <f>IF(AA5947="","",IFERROR(IF(ISNUMBER('Procytrat 120'!D448),'Procytrat 120'!D448,IF(ISNUMBER(SEARCH("12",'Procytrat 120'!D448)),EDATE(AB5947,12),IF(ISNUMBER(SEARCH("6",'Procytrat 120'!D448)),EDATE(AB5947,6),IF(ISNUMBER(SEARCH("3",'Procytrat 120'!D448)),EDATE(AB5947,3),DATEVALUE('Procytrat 120'!D448))))),""))</f>
        <v/>
      </c>
      <c r="AM5947" t="str">
        <f t="shared" ca="1" si="581"/>
        <v/>
      </c>
    </row>
    <row r="5948" spans="27:39" x14ac:dyDescent="0.3">
      <c r="AA5948" t="str">
        <f>IF(COUNTA('Procytrat 120'!A449,'Procytrat 120'!B449,'Procytrat 120'!C449)&gt;0,"120","")</f>
        <v/>
      </c>
      <c r="AB5948" t="str">
        <f>IFERROR(IF(ISNUMBER('Procytrat 120'!A449),'Procytrat 120'!A449,DATEVALUE('Procytrat 120'!A449)),"")</f>
        <v/>
      </c>
      <c r="AC5948" t="str">
        <f>IF(AA5948="","",'Procytrat 120'!B449)</f>
        <v/>
      </c>
      <c r="AD5948" t="str">
        <f>IF(AA5948="","",IFERROR(1*'Procytrat 120'!C449,IFERROR(_xludf.NUMBERVALUE('Procytrat 120'!C449,".",","),IFERROR(_xludf.NUMBERVALUE('Procytrat 120'!C449,",","."),0))))</f>
        <v/>
      </c>
      <c r="AE5948" t="str">
        <f>IF(AA5948="","",'Procytrat 120'!K449)</f>
        <v/>
      </c>
      <c r="AF5948">
        <f t="shared" si="576"/>
        <v>0</v>
      </c>
      <c r="AG5948" t="str">
        <f t="shared" si="577"/>
        <v/>
      </c>
      <c r="AH5948" t="str">
        <f t="shared" si="578"/>
        <v/>
      </c>
      <c r="AI5948">
        <f t="shared" si="579"/>
        <v>0</v>
      </c>
      <c r="AJ5948">
        <f t="shared" si="580"/>
        <v>0</v>
      </c>
      <c r="AK5948">
        <v>0</v>
      </c>
      <c r="AL5948" t="str">
        <f>IF(AA5948="","",IFERROR(IF(ISNUMBER('Procytrat 120'!D449),'Procytrat 120'!D449,IF(ISNUMBER(SEARCH("12",'Procytrat 120'!D449)),EDATE(AB5948,12),IF(ISNUMBER(SEARCH("6",'Procytrat 120'!D449)),EDATE(AB5948,6),IF(ISNUMBER(SEARCH("3",'Procytrat 120'!D449)),EDATE(AB5948,3),DATEVALUE('Procytrat 120'!D449))))),""))</f>
        <v/>
      </c>
      <c r="AM5948" t="str">
        <f t="shared" ca="1" si="581"/>
        <v/>
      </c>
    </row>
    <row r="5949" spans="27:39" x14ac:dyDescent="0.3">
      <c r="AA5949" t="str">
        <f>IF(COUNTA('Procytrat 120'!A450,'Procytrat 120'!B450,'Procytrat 120'!C450)&gt;0,"120","")</f>
        <v/>
      </c>
      <c r="AB5949" t="str">
        <f>IFERROR(IF(ISNUMBER('Procytrat 120'!A450),'Procytrat 120'!A450,DATEVALUE('Procytrat 120'!A450)),"")</f>
        <v/>
      </c>
      <c r="AC5949" t="str">
        <f>IF(AA5949="","",'Procytrat 120'!B450)</f>
        <v/>
      </c>
      <c r="AD5949" t="str">
        <f>IF(AA5949="","",IFERROR(1*'Procytrat 120'!C450,IFERROR(_xludf.NUMBERVALUE('Procytrat 120'!C450,".",","),IFERROR(_xludf.NUMBERVALUE('Procytrat 120'!C450,",","."),0))))</f>
        <v/>
      </c>
      <c r="AE5949" t="str">
        <f>IF(AA5949="","",'Procytrat 120'!K450)</f>
        <v/>
      </c>
      <c r="AF5949">
        <f t="shared" si="576"/>
        <v>0</v>
      </c>
      <c r="AG5949" t="str">
        <f t="shared" si="577"/>
        <v/>
      </c>
      <c r="AH5949" t="str">
        <f t="shared" si="578"/>
        <v/>
      </c>
      <c r="AI5949">
        <f t="shared" si="579"/>
        <v>0</v>
      </c>
      <c r="AJ5949">
        <f t="shared" si="580"/>
        <v>0</v>
      </c>
      <c r="AK5949">
        <v>0</v>
      </c>
      <c r="AL5949" t="str">
        <f>IF(AA5949="","",IFERROR(IF(ISNUMBER('Procytrat 120'!D450),'Procytrat 120'!D450,IF(ISNUMBER(SEARCH("12",'Procytrat 120'!D450)),EDATE(AB5949,12),IF(ISNUMBER(SEARCH("6",'Procytrat 120'!D450)),EDATE(AB5949,6),IF(ISNUMBER(SEARCH("3",'Procytrat 120'!D450)),EDATE(AB5949,3),DATEVALUE('Procytrat 120'!D450))))),""))</f>
        <v/>
      </c>
      <c r="AM5949" t="str">
        <f t="shared" ca="1" si="581"/>
        <v/>
      </c>
    </row>
    <row r="5950" spans="27:39" x14ac:dyDescent="0.3">
      <c r="AA5950" t="str">
        <f>IF(COUNTA('Procytrat 120'!A451,'Procytrat 120'!B451,'Procytrat 120'!C451)&gt;0,"120","")</f>
        <v/>
      </c>
      <c r="AB5950" t="str">
        <f>IFERROR(IF(ISNUMBER('Procytrat 120'!A451),'Procytrat 120'!A451,DATEVALUE('Procytrat 120'!A451)),"")</f>
        <v/>
      </c>
      <c r="AC5950" t="str">
        <f>IF(AA5950="","",'Procytrat 120'!B451)</f>
        <v/>
      </c>
      <c r="AD5950" t="str">
        <f>IF(AA5950="","",IFERROR(1*'Procytrat 120'!C451,IFERROR(_xludf.NUMBERVALUE('Procytrat 120'!C451,".",","),IFERROR(_xludf.NUMBERVALUE('Procytrat 120'!C451,",","."),0))))</f>
        <v/>
      </c>
      <c r="AE5950" t="str">
        <f>IF(AA5950="","",'Procytrat 120'!K451)</f>
        <v/>
      </c>
      <c r="AF5950">
        <f t="shared" si="576"/>
        <v>0</v>
      </c>
      <c r="AG5950" t="str">
        <f t="shared" si="577"/>
        <v/>
      </c>
      <c r="AH5950" t="str">
        <f t="shared" si="578"/>
        <v/>
      </c>
      <c r="AI5950">
        <f t="shared" si="579"/>
        <v>0</v>
      </c>
      <c r="AJ5950">
        <f t="shared" si="580"/>
        <v>0</v>
      </c>
      <c r="AK5950">
        <v>0</v>
      </c>
      <c r="AL5950" t="str">
        <f>IF(AA5950="","",IFERROR(IF(ISNUMBER('Procytrat 120'!D451),'Procytrat 120'!D451,IF(ISNUMBER(SEARCH("12",'Procytrat 120'!D451)),EDATE(AB5950,12),IF(ISNUMBER(SEARCH("6",'Procytrat 120'!D451)),EDATE(AB5950,6),IF(ISNUMBER(SEARCH("3",'Procytrat 120'!D451)),EDATE(AB5950,3),DATEVALUE('Procytrat 120'!D451))))),""))</f>
        <v/>
      </c>
      <c r="AM5950" t="str">
        <f t="shared" ca="1" si="581"/>
        <v/>
      </c>
    </row>
    <row r="5951" spans="27:39" x14ac:dyDescent="0.3">
      <c r="AA5951" t="str">
        <f>IF(COUNTA('Procytrat 120'!A452,'Procytrat 120'!B452,'Procytrat 120'!C452)&gt;0,"120","")</f>
        <v/>
      </c>
      <c r="AB5951" t="str">
        <f>IFERROR(IF(ISNUMBER('Procytrat 120'!A452),'Procytrat 120'!A452,DATEVALUE('Procytrat 120'!A452)),"")</f>
        <v/>
      </c>
      <c r="AC5951" t="str">
        <f>IF(AA5951="","",'Procytrat 120'!B452)</f>
        <v/>
      </c>
      <c r="AD5951" t="str">
        <f>IF(AA5951="","",IFERROR(1*'Procytrat 120'!C452,IFERROR(_xludf.NUMBERVALUE('Procytrat 120'!C452,".",","),IFERROR(_xludf.NUMBERVALUE('Procytrat 120'!C452,",","."),0))))</f>
        <v/>
      </c>
      <c r="AE5951" t="str">
        <f>IF(AA5951="","",'Procytrat 120'!K452)</f>
        <v/>
      </c>
      <c r="AF5951">
        <f t="shared" si="576"/>
        <v>0</v>
      </c>
      <c r="AG5951" t="str">
        <f t="shared" si="577"/>
        <v/>
      </c>
      <c r="AH5951" t="str">
        <f t="shared" si="578"/>
        <v/>
      </c>
      <c r="AI5951">
        <f t="shared" si="579"/>
        <v>0</v>
      </c>
      <c r="AJ5951">
        <f t="shared" si="580"/>
        <v>0</v>
      </c>
      <c r="AK5951">
        <v>0</v>
      </c>
      <c r="AL5951" t="str">
        <f>IF(AA5951="","",IFERROR(IF(ISNUMBER('Procytrat 120'!D452),'Procytrat 120'!D452,IF(ISNUMBER(SEARCH("12",'Procytrat 120'!D452)),EDATE(AB5951,12),IF(ISNUMBER(SEARCH("6",'Procytrat 120'!D452)),EDATE(AB5951,6),IF(ISNUMBER(SEARCH("3",'Procytrat 120'!D452)),EDATE(AB5951,3),DATEVALUE('Procytrat 120'!D452))))),""))</f>
        <v/>
      </c>
      <c r="AM5951" t="str">
        <f t="shared" ca="1" si="581"/>
        <v/>
      </c>
    </row>
    <row r="5952" spans="27:39" x14ac:dyDescent="0.3">
      <c r="AA5952" t="str">
        <f>IF(COUNTA('Procytrat 120'!A453,'Procytrat 120'!B453,'Procytrat 120'!C453)&gt;0,"120","")</f>
        <v/>
      </c>
      <c r="AB5952" t="str">
        <f>IFERROR(IF(ISNUMBER('Procytrat 120'!A453),'Procytrat 120'!A453,DATEVALUE('Procytrat 120'!A453)),"")</f>
        <v/>
      </c>
      <c r="AC5952" t="str">
        <f>IF(AA5952="","",'Procytrat 120'!B453)</f>
        <v/>
      </c>
      <c r="AD5952" t="str">
        <f>IF(AA5952="","",IFERROR(1*'Procytrat 120'!C453,IFERROR(_xludf.NUMBERVALUE('Procytrat 120'!C453,".",","),IFERROR(_xludf.NUMBERVALUE('Procytrat 120'!C453,",","."),0))))</f>
        <v/>
      </c>
      <c r="AE5952" t="str">
        <f>IF(AA5952="","",'Procytrat 120'!K453)</f>
        <v/>
      </c>
      <c r="AF5952">
        <f t="shared" si="576"/>
        <v>0</v>
      </c>
      <c r="AG5952" t="str">
        <f t="shared" si="577"/>
        <v/>
      </c>
      <c r="AH5952" t="str">
        <f t="shared" si="578"/>
        <v/>
      </c>
      <c r="AI5952">
        <f t="shared" si="579"/>
        <v>0</v>
      </c>
      <c r="AJ5952">
        <f t="shared" si="580"/>
        <v>0</v>
      </c>
      <c r="AK5952">
        <v>0</v>
      </c>
      <c r="AL5952" t="str">
        <f>IF(AA5952="","",IFERROR(IF(ISNUMBER('Procytrat 120'!D453),'Procytrat 120'!D453,IF(ISNUMBER(SEARCH("12",'Procytrat 120'!D453)),EDATE(AB5952,12),IF(ISNUMBER(SEARCH("6",'Procytrat 120'!D453)),EDATE(AB5952,6),IF(ISNUMBER(SEARCH("3",'Procytrat 120'!D453)),EDATE(AB5952,3),DATEVALUE('Procytrat 120'!D453))))),""))</f>
        <v/>
      </c>
      <c r="AM5952" t="str">
        <f t="shared" ca="1" si="581"/>
        <v/>
      </c>
    </row>
    <row r="5953" spans="27:39" x14ac:dyDescent="0.3">
      <c r="AA5953" t="str">
        <f>IF(COUNTA('Procytrat 120'!A454,'Procytrat 120'!B454,'Procytrat 120'!C454)&gt;0,"120","")</f>
        <v/>
      </c>
      <c r="AB5953" t="str">
        <f>IFERROR(IF(ISNUMBER('Procytrat 120'!A454),'Procytrat 120'!A454,DATEVALUE('Procytrat 120'!A454)),"")</f>
        <v/>
      </c>
      <c r="AC5953" t="str">
        <f>IF(AA5953="","",'Procytrat 120'!B454)</f>
        <v/>
      </c>
      <c r="AD5953" t="str">
        <f>IF(AA5953="","",IFERROR(1*'Procytrat 120'!C454,IFERROR(_xludf.NUMBERVALUE('Procytrat 120'!C454,".",","),IFERROR(_xludf.NUMBERVALUE('Procytrat 120'!C454,",","."),0))))</f>
        <v/>
      </c>
      <c r="AE5953" t="str">
        <f>IF(AA5953="","",'Procytrat 120'!K454)</f>
        <v/>
      </c>
      <c r="AF5953">
        <f t="shared" si="576"/>
        <v>0</v>
      </c>
      <c r="AG5953" t="str">
        <f t="shared" si="577"/>
        <v/>
      </c>
      <c r="AH5953" t="str">
        <f t="shared" si="578"/>
        <v/>
      </c>
      <c r="AI5953">
        <f t="shared" si="579"/>
        <v>0</v>
      </c>
      <c r="AJ5953">
        <f t="shared" si="580"/>
        <v>0</v>
      </c>
      <c r="AK5953">
        <v>0</v>
      </c>
      <c r="AL5953" t="str">
        <f>IF(AA5953="","",IFERROR(IF(ISNUMBER('Procytrat 120'!D454),'Procytrat 120'!D454,IF(ISNUMBER(SEARCH("12",'Procytrat 120'!D454)),EDATE(AB5953,12),IF(ISNUMBER(SEARCH("6",'Procytrat 120'!D454)),EDATE(AB5953,6),IF(ISNUMBER(SEARCH("3",'Procytrat 120'!D454)),EDATE(AB5953,3),DATEVALUE('Procytrat 120'!D454))))),""))</f>
        <v/>
      </c>
      <c r="AM5953" t="str">
        <f t="shared" ca="1" si="581"/>
        <v/>
      </c>
    </row>
    <row r="5954" spans="27:39" x14ac:dyDescent="0.3">
      <c r="AA5954" t="str">
        <f>IF(COUNTA('Procytrat 120'!A455,'Procytrat 120'!B455,'Procytrat 120'!C455)&gt;0,"120","")</f>
        <v/>
      </c>
      <c r="AB5954" t="str">
        <f>IFERROR(IF(ISNUMBER('Procytrat 120'!A455),'Procytrat 120'!A455,DATEVALUE('Procytrat 120'!A455)),"")</f>
        <v/>
      </c>
      <c r="AC5954" t="str">
        <f>IF(AA5954="","",'Procytrat 120'!B455)</f>
        <v/>
      </c>
      <c r="AD5954" t="str">
        <f>IF(AA5954="","",IFERROR(1*'Procytrat 120'!C455,IFERROR(_xludf.NUMBERVALUE('Procytrat 120'!C455,".",","),IFERROR(_xludf.NUMBERVALUE('Procytrat 120'!C455,",","."),0))))</f>
        <v/>
      </c>
      <c r="AE5954" t="str">
        <f>IF(AA5954="","",'Procytrat 120'!K455)</f>
        <v/>
      </c>
      <c r="AF5954">
        <f t="shared" ref="AF5954:AF6017" si="582">IF(AA5954="",0,--ISNUMBER(SEARCH("aprovado",AE5954)))</f>
        <v>0</v>
      </c>
      <c r="AG5954" t="str">
        <f t="shared" ref="AG5954:AG6017" si="583">IF(AB5954="","",YEAR(AB5954))</f>
        <v/>
      </c>
      <c r="AH5954" t="str">
        <f t="shared" ref="AH5954:AH6017" si="584">IF(AB5954="","",MONTH(AB5954))</f>
        <v/>
      </c>
      <c r="AI5954">
        <f t="shared" ref="AI5954:AI6017" si="585">IF(AB5954="",0,AB5954+ROW()/1000000)</f>
        <v>0</v>
      </c>
      <c r="AJ5954">
        <f t="shared" ref="AJ5954:AJ6017" si="586">--(AA5954&lt;&gt;"")</f>
        <v>0</v>
      </c>
      <c r="AK5954">
        <v>0</v>
      </c>
      <c r="AL5954" t="str">
        <f>IF(AA5954="","",IFERROR(IF(ISNUMBER('Procytrat 120'!D455),'Procytrat 120'!D455,IF(ISNUMBER(SEARCH("12",'Procytrat 120'!D455)),EDATE(AB5954,12),IF(ISNUMBER(SEARCH("6",'Procytrat 120'!D455)),EDATE(AB5954,6),IF(ISNUMBER(SEARCH("3",'Procytrat 120'!D455)),EDATE(AB5954,3),DATEVALUE('Procytrat 120'!D455))))),""))</f>
        <v/>
      </c>
      <c r="AM5954" t="str">
        <f t="shared" ref="AM5954:AM6017" ca="1" si="587">IF(AND(AJ5954=1,AL5954&lt;&gt;"",AL5954&gt;=TODAY(),AG5954=$W$3),AL5954+ROW()/1000000,"")</f>
        <v/>
      </c>
    </row>
    <row r="5955" spans="27:39" x14ac:dyDescent="0.3">
      <c r="AA5955" t="str">
        <f>IF(COUNTA('Procytrat 120'!A456,'Procytrat 120'!B456,'Procytrat 120'!C456)&gt;0,"120","")</f>
        <v/>
      </c>
      <c r="AB5955" t="str">
        <f>IFERROR(IF(ISNUMBER('Procytrat 120'!A456),'Procytrat 120'!A456,DATEVALUE('Procytrat 120'!A456)),"")</f>
        <v/>
      </c>
      <c r="AC5955" t="str">
        <f>IF(AA5955="","",'Procytrat 120'!B456)</f>
        <v/>
      </c>
      <c r="AD5955" t="str">
        <f>IF(AA5955="","",IFERROR(1*'Procytrat 120'!C456,IFERROR(_xludf.NUMBERVALUE('Procytrat 120'!C456,".",","),IFERROR(_xludf.NUMBERVALUE('Procytrat 120'!C456,",","."),0))))</f>
        <v/>
      </c>
      <c r="AE5955" t="str">
        <f>IF(AA5955="","",'Procytrat 120'!K456)</f>
        <v/>
      </c>
      <c r="AF5955">
        <f t="shared" si="582"/>
        <v>0</v>
      </c>
      <c r="AG5955" t="str">
        <f t="shared" si="583"/>
        <v/>
      </c>
      <c r="AH5955" t="str">
        <f t="shared" si="584"/>
        <v/>
      </c>
      <c r="AI5955">
        <f t="shared" si="585"/>
        <v>0</v>
      </c>
      <c r="AJ5955">
        <f t="shared" si="586"/>
        <v>0</v>
      </c>
      <c r="AK5955">
        <v>0</v>
      </c>
      <c r="AL5955" t="str">
        <f>IF(AA5955="","",IFERROR(IF(ISNUMBER('Procytrat 120'!D456),'Procytrat 120'!D456,IF(ISNUMBER(SEARCH("12",'Procytrat 120'!D456)),EDATE(AB5955,12),IF(ISNUMBER(SEARCH("6",'Procytrat 120'!D456)),EDATE(AB5955,6),IF(ISNUMBER(SEARCH("3",'Procytrat 120'!D456)),EDATE(AB5955,3),DATEVALUE('Procytrat 120'!D456))))),""))</f>
        <v/>
      </c>
      <c r="AM5955" t="str">
        <f t="shared" ca="1" si="587"/>
        <v/>
      </c>
    </row>
    <row r="5956" spans="27:39" x14ac:dyDescent="0.3">
      <c r="AA5956" t="str">
        <f>IF(COUNTA('Procytrat 120'!A457,'Procytrat 120'!B457,'Procytrat 120'!C457)&gt;0,"120","")</f>
        <v/>
      </c>
      <c r="AB5956" t="str">
        <f>IFERROR(IF(ISNUMBER('Procytrat 120'!A457),'Procytrat 120'!A457,DATEVALUE('Procytrat 120'!A457)),"")</f>
        <v/>
      </c>
      <c r="AC5956" t="str">
        <f>IF(AA5956="","",'Procytrat 120'!B457)</f>
        <v/>
      </c>
      <c r="AD5956" t="str">
        <f>IF(AA5956="","",IFERROR(1*'Procytrat 120'!C457,IFERROR(_xludf.NUMBERVALUE('Procytrat 120'!C457,".",","),IFERROR(_xludf.NUMBERVALUE('Procytrat 120'!C457,",","."),0))))</f>
        <v/>
      </c>
      <c r="AE5956" t="str">
        <f>IF(AA5956="","",'Procytrat 120'!K457)</f>
        <v/>
      </c>
      <c r="AF5956">
        <f t="shared" si="582"/>
        <v>0</v>
      </c>
      <c r="AG5956" t="str">
        <f t="shared" si="583"/>
        <v/>
      </c>
      <c r="AH5956" t="str">
        <f t="shared" si="584"/>
        <v/>
      </c>
      <c r="AI5956">
        <f t="shared" si="585"/>
        <v>0</v>
      </c>
      <c r="AJ5956">
        <f t="shared" si="586"/>
        <v>0</v>
      </c>
      <c r="AK5956">
        <v>0</v>
      </c>
      <c r="AL5956" t="str">
        <f>IF(AA5956="","",IFERROR(IF(ISNUMBER('Procytrat 120'!D457),'Procytrat 120'!D457,IF(ISNUMBER(SEARCH("12",'Procytrat 120'!D457)),EDATE(AB5956,12),IF(ISNUMBER(SEARCH("6",'Procytrat 120'!D457)),EDATE(AB5956,6),IF(ISNUMBER(SEARCH("3",'Procytrat 120'!D457)),EDATE(AB5956,3),DATEVALUE('Procytrat 120'!D457))))),""))</f>
        <v/>
      </c>
      <c r="AM5956" t="str">
        <f t="shared" ca="1" si="587"/>
        <v/>
      </c>
    </row>
    <row r="5957" spans="27:39" x14ac:dyDescent="0.3">
      <c r="AA5957" t="str">
        <f>IF(COUNTA('Procytrat 120'!A458,'Procytrat 120'!B458,'Procytrat 120'!C458)&gt;0,"120","")</f>
        <v/>
      </c>
      <c r="AB5957" t="str">
        <f>IFERROR(IF(ISNUMBER('Procytrat 120'!A458),'Procytrat 120'!A458,DATEVALUE('Procytrat 120'!A458)),"")</f>
        <v/>
      </c>
      <c r="AC5957" t="str">
        <f>IF(AA5957="","",'Procytrat 120'!B458)</f>
        <v/>
      </c>
      <c r="AD5957" t="str">
        <f>IF(AA5957="","",IFERROR(1*'Procytrat 120'!C458,IFERROR(_xludf.NUMBERVALUE('Procytrat 120'!C458,".",","),IFERROR(_xludf.NUMBERVALUE('Procytrat 120'!C458,",","."),0))))</f>
        <v/>
      </c>
      <c r="AE5957" t="str">
        <f>IF(AA5957="","",'Procytrat 120'!K458)</f>
        <v/>
      </c>
      <c r="AF5957">
        <f t="shared" si="582"/>
        <v>0</v>
      </c>
      <c r="AG5957" t="str">
        <f t="shared" si="583"/>
        <v/>
      </c>
      <c r="AH5957" t="str">
        <f t="shared" si="584"/>
        <v/>
      </c>
      <c r="AI5957">
        <f t="shared" si="585"/>
        <v>0</v>
      </c>
      <c r="AJ5957">
        <f t="shared" si="586"/>
        <v>0</v>
      </c>
      <c r="AK5957">
        <v>0</v>
      </c>
      <c r="AL5957" t="str">
        <f>IF(AA5957="","",IFERROR(IF(ISNUMBER('Procytrat 120'!D458),'Procytrat 120'!D458,IF(ISNUMBER(SEARCH("12",'Procytrat 120'!D458)),EDATE(AB5957,12),IF(ISNUMBER(SEARCH("6",'Procytrat 120'!D458)),EDATE(AB5957,6),IF(ISNUMBER(SEARCH("3",'Procytrat 120'!D458)),EDATE(AB5957,3),DATEVALUE('Procytrat 120'!D458))))),""))</f>
        <v/>
      </c>
      <c r="AM5957" t="str">
        <f t="shared" ca="1" si="587"/>
        <v/>
      </c>
    </row>
    <row r="5958" spans="27:39" x14ac:dyDescent="0.3">
      <c r="AA5958" t="str">
        <f>IF(COUNTA('Procytrat 120'!A459,'Procytrat 120'!B459,'Procytrat 120'!C459)&gt;0,"120","")</f>
        <v/>
      </c>
      <c r="AB5958" t="str">
        <f>IFERROR(IF(ISNUMBER('Procytrat 120'!A459),'Procytrat 120'!A459,DATEVALUE('Procytrat 120'!A459)),"")</f>
        <v/>
      </c>
      <c r="AC5958" t="str">
        <f>IF(AA5958="","",'Procytrat 120'!B459)</f>
        <v/>
      </c>
      <c r="AD5958" t="str">
        <f>IF(AA5958="","",IFERROR(1*'Procytrat 120'!C459,IFERROR(_xludf.NUMBERVALUE('Procytrat 120'!C459,".",","),IFERROR(_xludf.NUMBERVALUE('Procytrat 120'!C459,",","."),0))))</f>
        <v/>
      </c>
      <c r="AE5958" t="str">
        <f>IF(AA5958="","",'Procytrat 120'!K459)</f>
        <v/>
      </c>
      <c r="AF5958">
        <f t="shared" si="582"/>
        <v>0</v>
      </c>
      <c r="AG5958" t="str">
        <f t="shared" si="583"/>
        <v/>
      </c>
      <c r="AH5958" t="str">
        <f t="shared" si="584"/>
        <v/>
      </c>
      <c r="AI5958">
        <f t="shared" si="585"/>
        <v>0</v>
      </c>
      <c r="AJ5958">
        <f t="shared" si="586"/>
        <v>0</v>
      </c>
      <c r="AK5958">
        <v>0</v>
      </c>
      <c r="AL5958" t="str">
        <f>IF(AA5958="","",IFERROR(IF(ISNUMBER('Procytrat 120'!D459),'Procytrat 120'!D459,IF(ISNUMBER(SEARCH("12",'Procytrat 120'!D459)),EDATE(AB5958,12),IF(ISNUMBER(SEARCH("6",'Procytrat 120'!D459)),EDATE(AB5958,6),IF(ISNUMBER(SEARCH("3",'Procytrat 120'!D459)),EDATE(AB5958,3),DATEVALUE('Procytrat 120'!D459))))),""))</f>
        <v/>
      </c>
      <c r="AM5958" t="str">
        <f t="shared" ca="1" si="587"/>
        <v/>
      </c>
    </row>
    <row r="5959" spans="27:39" x14ac:dyDescent="0.3">
      <c r="AA5959" t="str">
        <f>IF(COUNTA('Procytrat 120'!A460,'Procytrat 120'!B460,'Procytrat 120'!C460)&gt;0,"120","")</f>
        <v/>
      </c>
      <c r="AB5959" t="str">
        <f>IFERROR(IF(ISNUMBER('Procytrat 120'!A460),'Procytrat 120'!A460,DATEVALUE('Procytrat 120'!A460)),"")</f>
        <v/>
      </c>
      <c r="AC5959" t="str">
        <f>IF(AA5959="","",'Procytrat 120'!B460)</f>
        <v/>
      </c>
      <c r="AD5959" t="str">
        <f>IF(AA5959="","",IFERROR(1*'Procytrat 120'!C460,IFERROR(_xludf.NUMBERVALUE('Procytrat 120'!C460,".",","),IFERROR(_xludf.NUMBERVALUE('Procytrat 120'!C460,",","."),0))))</f>
        <v/>
      </c>
      <c r="AE5959" t="str">
        <f>IF(AA5959="","",'Procytrat 120'!K460)</f>
        <v/>
      </c>
      <c r="AF5959">
        <f t="shared" si="582"/>
        <v>0</v>
      </c>
      <c r="AG5959" t="str">
        <f t="shared" si="583"/>
        <v/>
      </c>
      <c r="AH5959" t="str">
        <f t="shared" si="584"/>
        <v/>
      </c>
      <c r="AI5959">
        <f t="shared" si="585"/>
        <v>0</v>
      </c>
      <c r="AJ5959">
        <f t="shared" si="586"/>
        <v>0</v>
      </c>
      <c r="AK5959">
        <v>0</v>
      </c>
      <c r="AL5959" t="str">
        <f>IF(AA5959="","",IFERROR(IF(ISNUMBER('Procytrat 120'!D460),'Procytrat 120'!D460,IF(ISNUMBER(SEARCH("12",'Procytrat 120'!D460)),EDATE(AB5959,12),IF(ISNUMBER(SEARCH("6",'Procytrat 120'!D460)),EDATE(AB5959,6),IF(ISNUMBER(SEARCH("3",'Procytrat 120'!D460)),EDATE(AB5959,3),DATEVALUE('Procytrat 120'!D460))))),""))</f>
        <v/>
      </c>
      <c r="AM5959" t="str">
        <f t="shared" ca="1" si="587"/>
        <v/>
      </c>
    </row>
    <row r="5960" spans="27:39" x14ac:dyDescent="0.3">
      <c r="AA5960" t="str">
        <f>IF(COUNTA('Procytrat 120'!A461,'Procytrat 120'!B461,'Procytrat 120'!C461)&gt;0,"120","")</f>
        <v/>
      </c>
      <c r="AB5960" t="str">
        <f>IFERROR(IF(ISNUMBER('Procytrat 120'!A461),'Procytrat 120'!A461,DATEVALUE('Procytrat 120'!A461)),"")</f>
        <v/>
      </c>
      <c r="AC5960" t="str">
        <f>IF(AA5960="","",'Procytrat 120'!B461)</f>
        <v/>
      </c>
      <c r="AD5960" t="str">
        <f>IF(AA5960="","",IFERROR(1*'Procytrat 120'!C461,IFERROR(_xludf.NUMBERVALUE('Procytrat 120'!C461,".",","),IFERROR(_xludf.NUMBERVALUE('Procytrat 120'!C461,",","."),0))))</f>
        <v/>
      </c>
      <c r="AE5960" t="str">
        <f>IF(AA5960="","",'Procytrat 120'!K461)</f>
        <v/>
      </c>
      <c r="AF5960">
        <f t="shared" si="582"/>
        <v>0</v>
      </c>
      <c r="AG5960" t="str">
        <f t="shared" si="583"/>
        <v/>
      </c>
      <c r="AH5960" t="str">
        <f t="shared" si="584"/>
        <v/>
      </c>
      <c r="AI5960">
        <f t="shared" si="585"/>
        <v>0</v>
      </c>
      <c r="AJ5960">
        <f t="shared" si="586"/>
        <v>0</v>
      </c>
      <c r="AK5960">
        <v>0</v>
      </c>
      <c r="AL5960" t="str">
        <f>IF(AA5960="","",IFERROR(IF(ISNUMBER('Procytrat 120'!D461),'Procytrat 120'!D461,IF(ISNUMBER(SEARCH("12",'Procytrat 120'!D461)),EDATE(AB5960,12),IF(ISNUMBER(SEARCH("6",'Procytrat 120'!D461)),EDATE(AB5960,6),IF(ISNUMBER(SEARCH("3",'Procytrat 120'!D461)),EDATE(AB5960,3),DATEVALUE('Procytrat 120'!D461))))),""))</f>
        <v/>
      </c>
      <c r="AM5960" t="str">
        <f t="shared" ca="1" si="587"/>
        <v/>
      </c>
    </row>
    <row r="5961" spans="27:39" x14ac:dyDescent="0.3">
      <c r="AA5961" t="str">
        <f>IF(COUNTA('Procytrat 120'!A462,'Procytrat 120'!B462,'Procytrat 120'!C462)&gt;0,"120","")</f>
        <v/>
      </c>
      <c r="AB5961" t="str">
        <f>IFERROR(IF(ISNUMBER('Procytrat 120'!A462),'Procytrat 120'!A462,DATEVALUE('Procytrat 120'!A462)),"")</f>
        <v/>
      </c>
      <c r="AC5961" t="str">
        <f>IF(AA5961="","",'Procytrat 120'!B462)</f>
        <v/>
      </c>
      <c r="AD5961" t="str">
        <f>IF(AA5961="","",IFERROR(1*'Procytrat 120'!C462,IFERROR(_xludf.NUMBERVALUE('Procytrat 120'!C462,".",","),IFERROR(_xludf.NUMBERVALUE('Procytrat 120'!C462,",","."),0))))</f>
        <v/>
      </c>
      <c r="AE5961" t="str">
        <f>IF(AA5961="","",'Procytrat 120'!K462)</f>
        <v/>
      </c>
      <c r="AF5961">
        <f t="shared" si="582"/>
        <v>0</v>
      </c>
      <c r="AG5961" t="str">
        <f t="shared" si="583"/>
        <v/>
      </c>
      <c r="AH5961" t="str">
        <f t="shared" si="584"/>
        <v/>
      </c>
      <c r="AI5961">
        <f t="shared" si="585"/>
        <v>0</v>
      </c>
      <c r="AJ5961">
        <f t="shared" si="586"/>
        <v>0</v>
      </c>
      <c r="AK5961">
        <v>0</v>
      </c>
      <c r="AL5961" t="str">
        <f>IF(AA5961="","",IFERROR(IF(ISNUMBER('Procytrat 120'!D462),'Procytrat 120'!D462,IF(ISNUMBER(SEARCH("12",'Procytrat 120'!D462)),EDATE(AB5961,12),IF(ISNUMBER(SEARCH("6",'Procytrat 120'!D462)),EDATE(AB5961,6),IF(ISNUMBER(SEARCH("3",'Procytrat 120'!D462)),EDATE(AB5961,3),DATEVALUE('Procytrat 120'!D462))))),""))</f>
        <v/>
      </c>
      <c r="AM5961" t="str">
        <f t="shared" ca="1" si="587"/>
        <v/>
      </c>
    </row>
    <row r="5962" spans="27:39" x14ac:dyDescent="0.3">
      <c r="AA5962" t="str">
        <f>IF(COUNTA('Procytrat 120'!A463,'Procytrat 120'!B463,'Procytrat 120'!C463)&gt;0,"120","")</f>
        <v/>
      </c>
      <c r="AB5962" t="str">
        <f>IFERROR(IF(ISNUMBER('Procytrat 120'!A463),'Procytrat 120'!A463,DATEVALUE('Procytrat 120'!A463)),"")</f>
        <v/>
      </c>
      <c r="AC5962" t="str">
        <f>IF(AA5962="","",'Procytrat 120'!B463)</f>
        <v/>
      </c>
      <c r="AD5962" t="str">
        <f>IF(AA5962="","",IFERROR(1*'Procytrat 120'!C463,IFERROR(_xludf.NUMBERVALUE('Procytrat 120'!C463,".",","),IFERROR(_xludf.NUMBERVALUE('Procytrat 120'!C463,",","."),0))))</f>
        <v/>
      </c>
      <c r="AE5962" t="str">
        <f>IF(AA5962="","",'Procytrat 120'!K463)</f>
        <v/>
      </c>
      <c r="AF5962">
        <f t="shared" si="582"/>
        <v>0</v>
      </c>
      <c r="AG5962" t="str">
        <f t="shared" si="583"/>
        <v/>
      </c>
      <c r="AH5962" t="str">
        <f t="shared" si="584"/>
        <v/>
      </c>
      <c r="AI5962">
        <f t="shared" si="585"/>
        <v>0</v>
      </c>
      <c r="AJ5962">
        <f t="shared" si="586"/>
        <v>0</v>
      </c>
      <c r="AK5962">
        <v>0</v>
      </c>
      <c r="AL5962" t="str">
        <f>IF(AA5962="","",IFERROR(IF(ISNUMBER('Procytrat 120'!D463),'Procytrat 120'!D463,IF(ISNUMBER(SEARCH("12",'Procytrat 120'!D463)),EDATE(AB5962,12),IF(ISNUMBER(SEARCH("6",'Procytrat 120'!D463)),EDATE(AB5962,6),IF(ISNUMBER(SEARCH("3",'Procytrat 120'!D463)),EDATE(AB5962,3),DATEVALUE('Procytrat 120'!D463))))),""))</f>
        <v/>
      </c>
      <c r="AM5962" t="str">
        <f t="shared" ca="1" si="587"/>
        <v/>
      </c>
    </row>
    <row r="5963" spans="27:39" x14ac:dyDescent="0.3">
      <c r="AA5963" t="str">
        <f>IF(COUNTA('Procytrat 120'!A464,'Procytrat 120'!B464,'Procytrat 120'!C464)&gt;0,"120","")</f>
        <v/>
      </c>
      <c r="AB5963" t="str">
        <f>IFERROR(IF(ISNUMBER('Procytrat 120'!A464),'Procytrat 120'!A464,DATEVALUE('Procytrat 120'!A464)),"")</f>
        <v/>
      </c>
      <c r="AC5963" t="str">
        <f>IF(AA5963="","",'Procytrat 120'!B464)</f>
        <v/>
      </c>
      <c r="AD5963" t="str">
        <f>IF(AA5963="","",IFERROR(1*'Procytrat 120'!C464,IFERROR(_xludf.NUMBERVALUE('Procytrat 120'!C464,".",","),IFERROR(_xludf.NUMBERVALUE('Procytrat 120'!C464,",","."),0))))</f>
        <v/>
      </c>
      <c r="AE5963" t="str">
        <f>IF(AA5963="","",'Procytrat 120'!K464)</f>
        <v/>
      </c>
      <c r="AF5963">
        <f t="shared" si="582"/>
        <v>0</v>
      </c>
      <c r="AG5963" t="str">
        <f t="shared" si="583"/>
        <v/>
      </c>
      <c r="AH5963" t="str">
        <f t="shared" si="584"/>
        <v/>
      </c>
      <c r="AI5963">
        <f t="shared" si="585"/>
        <v>0</v>
      </c>
      <c r="AJ5963">
        <f t="shared" si="586"/>
        <v>0</v>
      </c>
      <c r="AK5963">
        <v>0</v>
      </c>
      <c r="AL5963" t="str">
        <f>IF(AA5963="","",IFERROR(IF(ISNUMBER('Procytrat 120'!D464),'Procytrat 120'!D464,IF(ISNUMBER(SEARCH("12",'Procytrat 120'!D464)),EDATE(AB5963,12),IF(ISNUMBER(SEARCH("6",'Procytrat 120'!D464)),EDATE(AB5963,6),IF(ISNUMBER(SEARCH("3",'Procytrat 120'!D464)),EDATE(AB5963,3),DATEVALUE('Procytrat 120'!D464))))),""))</f>
        <v/>
      </c>
      <c r="AM5963" t="str">
        <f t="shared" ca="1" si="587"/>
        <v/>
      </c>
    </row>
    <row r="5964" spans="27:39" x14ac:dyDescent="0.3">
      <c r="AA5964" t="str">
        <f>IF(COUNTA('Procytrat 120'!A465,'Procytrat 120'!B465,'Procytrat 120'!C465)&gt;0,"120","")</f>
        <v/>
      </c>
      <c r="AB5964" t="str">
        <f>IFERROR(IF(ISNUMBER('Procytrat 120'!A465),'Procytrat 120'!A465,DATEVALUE('Procytrat 120'!A465)),"")</f>
        <v/>
      </c>
      <c r="AC5964" t="str">
        <f>IF(AA5964="","",'Procytrat 120'!B465)</f>
        <v/>
      </c>
      <c r="AD5964" t="str">
        <f>IF(AA5964="","",IFERROR(1*'Procytrat 120'!C465,IFERROR(_xludf.NUMBERVALUE('Procytrat 120'!C465,".",","),IFERROR(_xludf.NUMBERVALUE('Procytrat 120'!C465,",","."),0))))</f>
        <v/>
      </c>
      <c r="AE5964" t="str">
        <f>IF(AA5964="","",'Procytrat 120'!K465)</f>
        <v/>
      </c>
      <c r="AF5964">
        <f t="shared" si="582"/>
        <v>0</v>
      </c>
      <c r="AG5964" t="str">
        <f t="shared" si="583"/>
        <v/>
      </c>
      <c r="AH5964" t="str">
        <f t="shared" si="584"/>
        <v/>
      </c>
      <c r="AI5964">
        <f t="shared" si="585"/>
        <v>0</v>
      </c>
      <c r="AJ5964">
        <f t="shared" si="586"/>
        <v>0</v>
      </c>
      <c r="AK5964">
        <v>0</v>
      </c>
      <c r="AL5964" t="str">
        <f>IF(AA5964="","",IFERROR(IF(ISNUMBER('Procytrat 120'!D465),'Procytrat 120'!D465,IF(ISNUMBER(SEARCH("12",'Procytrat 120'!D465)),EDATE(AB5964,12),IF(ISNUMBER(SEARCH("6",'Procytrat 120'!D465)),EDATE(AB5964,6),IF(ISNUMBER(SEARCH("3",'Procytrat 120'!D465)),EDATE(AB5964,3),DATEVALUE('Procytrat 120'!D465))))),""))</f>
        <v/>
      </c>
      <c r="AM5964" t="str">
        <f t="shared" ca="1" si="587"/>
        <v/>
      </c>
    </row>
    <row r="5965" spans="27:39" x14ac:dyDescent="0.3">
      <c r="AA5965" t="str">
        <f>IF(COUNTA('Procytrat 120'!A466,'Procytrat 120'!B466,'Procytrat 120'!C466)&gt;0,"120","")</f>
        <v/>
      </c>
      <c r="AB5965" t="str">
        <f>IFERROR(IF(ISNUMBER('Procytrat 120'!A466),'Procytrat 120'!A466,DATEVALUE('Procytrat 120'!A466)),"")</f>
        <v/>
      </c>
      <c r="AC5965" t="str">
        <f>IF(AA5965="","",'Procytrat 120'!B466)</f>
        <v/>
      </c>
      <c r="AD5965" t="str">
        <f>IF(AA5965="","",IFERROR(1*'Procytrat 120'!C466,IFERROR(_xludf.NUMBERVALUE('Procytrat 120'!C466,".",","),IFERROR(_xludf.NUMBERVALUE('Procytrat 120'!C466,",","."),0))))</f>
        <v/>
      </c>
      <c r="AE5965" t="str">
        <f>IF(AA5965="","",'Procytrat 120'!K466)</f>
        <v/>
      </c>
      <c r="AF5965">
        <f t="shared" si="582"/>
        <v>0</v>
      </c>
      <c r="AG5965" t="str">
        <f t="shared" si="583"/>
        <v/>
      </c>
      <c r="AH5965" t="str">
        <f t="shared" si="584"/>
        <v/>
      </c>
      <c r="AI5965">
        <f t="shared" si="585"/>
        <v>0</v>
      </c>
      <c r="AJ5965">
        <f t="shared" si="586"/>
        <v>0</v>
      </c>
      <c r="AK5965">
        <v>0</v>
      </c>
      <c r="AL5965" t="str">
        <f>IF(AA5965="","",IFERROR(IF(ISNUMBER('Procytrat 120'!D466),'Procytrat 120'!D466,IF(ISNUMBER(SEARCH("12",'Procytrat 120'!D466)),EDATE(AB5965,12),IF(ISNUMBER(SEARCH("6",'Procytrat 120'!D466)),EDATE(AB5965,6),IF(ISNUMBER(SEARCH("3",'Procytrat 120'!D466)),EDATE(AB5965,3),DATEVALUE('Procytrat 120'!D466))))),""))</f>
        <v/>
      </c>
      <c r="AM5965" t="str">
        <f t="shared" ca="1" si="587"/>
        <v/>
      </c>
    </row>
    <row r="5966" spans="27:39" x14ac:dyDescent="0.3">
      <c r="AA5966" t="str">
        <f>IF(COUNTA('Procytrat 120'!A467,'Procytrat 120'!B467,'Procytrat 120'!C467)&gt;0,"120","")</f>
        <v/>
      </c>
      <c r="AB5966" t="str">
        <f>IFERROR(IF(ISNUMBER('Procytrat 120'!A467),'Procytrat 120'!A467,DATEVALUE('Procytrat 120'!A467)),"")</f>
        <v/>
      </c>
      <c r="AC5966" t="str">
        <f>IF(AA5966="","",'Procytrat 120'!B467)</f>
        <v/>
      </c>
      <c r="AD5966" t="str">
        <f>IF(AA5966="","",IFERROR(1*'Procytrat 120'!C467,IFERROR(_xludf.NUMBERVALUE('Procytrat 120'!C467,".",","),IFERROR(_xludf.NUMBERVALUE('Procytrat 120'!C467,",","."),0))))</f>
        <v/>
      </c>
      <c r="AE5966" t="str">
        <f>IF(AA5966="","",'Procytrat 120'!K467)</f>
        <v/>
      </c>
      <c r="AF5966">
        <f t="shared" si="582"/>
        <v>0</v>
      </c>
      <c r="AG5966" t="str">
        <f t="shared" si="583"/>
        <v/>
      </c>
      <c r="AH5966" t="str">
        <f t="shared" si="584"/>
        <v/>
      </c>
      <c r="AI5966">
        <f t="shared" si="585"/>
        <v>0</v>
      </c>
      <c r="AJ5966">
        <f t="shared" si="586"/>
        <v>0</v>
      </c>
      <c r="AK5966">
        <v>0</v>
      </c>
      <c r="AL5966" t="str">
        <f>IF(AA5966="","",IFERROR(IF(ISNUMBER('Procytrat 120'!D467),'Procytrat 120'!D467,IF(ISNUMBER(SEARCH("12",'Procytrat 120'!D467)),EDATE(AB5966,12),IF(ISNUMBER(SEARCH("6",'Procytrat 120'!D467)),EDATE(AB5966,6),IF(ISNUMBER(SEARCH("3",'Procytrat 120'!D467)),EDATE(AB5966,3),DATEVALUE('Procytrat 120'!D467))))),""))</f>
        <v/>
      </c>
      <c r="AM5966" t="str">
        <f t="shared" ca="1" si="587"/>
        <v/>
      </c>
    </row>
    <row r="5967" spans="27:39" x14ac:dyDescent="0.3">
      <c r="AA5967" t="str">
        <f>IF(COUNTA('Procytrat 120'!A468,'Procytrat 120'!B468,'Procytrat 120'!C468)&gt;0,"120","")</f>
        <v/>
      </c>
      <c r="AB5967" t="str">
        <f>IFERROR(IF(ISNUMBER('Procytrat 120'!A468),'Procytrat 120'!A468,DATEVALUE('Procytrat 120'!A468)),"")</f>
        <v/>
      </c>
      <c r="AC5967" t="str">
        <f>IF(AA5967="","",'Procytrat 120'!B468)</f>
        <v/>
      </c>
      <c r="AD5967" t="str">
        <f>IF(AA5967="","",IFERROR(1*'Procytrat 120'!C468,IFERROR(_xludf.NUMBERVALUE('Procytrat 120'!C468,".",","),IFERROR(_xludf.NUMBERVALUE('Procytrat 120'!C468,",","."),0))))</f>
        <v/>
      </c>
      <c r="AE5967" t="str">
        <f>IF(AA5967="","",'Procytrat 120'!K468)</f>
        <v/>
      </c>
      <c r="AF5967">
        <f t="shared" si="582"/>
        <v>0</v>
      </c>
      <c r="AG5967" t="str">
        <f t="shared" si="583"/>
        <v/>
      </c>
      <c r="AH5967" t="str">
        <f t="shared" si="584"/>
        <v/>
      </c>
      <c r="AI5967">
        <f t="shared" si="585"/>
        <v>0</v>
      </c>
      <c r="AJ5967">
        <f t="shared" si="586"/>
        <v>0</v>
      </c>
      <c r="AK5967">
        <v>0</v>
      </c>
      <c r="AL5967" t="str">
        <f>IF(AA5967="","",IFERROR(IF(ISNUMBER('Procytrat 120'!D468),'Procytrat 120'!D468,IF(ISNUMBER(SEARCH("12",'Procytrat 120'!D468)),EDATE(AB5967,12),IF(ISNUMBER(SEARCH("6",'Procytrat 120'!D468)),EDATE(AB5967,6),IF(ISNUMBER(SEARCH("3",'Procytrat 120'!D468)),EDATE(AB5967,3),DATEVALUE('Procytrat 120'!D468))))),""))</f>
        <v/>
      </c>
      <c r="AM5967" t="str">
        <f t="shared" ca="1" si="587"/>
        <v/>
      </c>
    </row>
    <row r="5968" spans="27:39" x14ac:dyDescent="0.3">
      <c r="AA5968" t="str">
        <f>IF(COUNTA('Procytrat 120'!A469,'Procytrat 120'!B469,'Procytrat 120'!C469)&gt;0,"120","")</f>
        <v/>
      </c>
      <c r="AB5968" t="str">
        <f>IFERROR(IF(ISNUMBER('Procytrat 120'!A469),'Procytrat 120'!A469,DATEVALUE('Procytrat 120'!A469)),"")</f>
        <v/>
      </c>
      <c r="AC5968" t="str">
        <f>IF(AA5968="","",'Procytrat 120'!B469)</f>
        <v/>
      </c>
      <c r="AD5968" t="str">
        <f>IF(AA5968="","",IFERROR(1*'Procytrat 120'!C469,IFERROR(_xludf.NUMBERVALUE('Procytrat 120'!C469,".",","),IFERROR(_xludf.NUMBERVALUE('Procytrat 120'!C469,",","."),0))))</f>
        <v/>
      </c>
      <c r="AE5968" t="str">
        <f>IF(AA5968="","",'Procytrat 120'!K469)</f>
        <v/>
      </c>
      <c r="AF5968">
        <f t="shared" si="582"/>
        <v>0</v>
      </c>
      <c r="AG5968" t="str">
        <f t="shared" si="583"/>
        <v/>
      </c>
      <c r="AH5968" t="str">
        <f t="shared" si="584"/>
        <v/>
      </c>
      <c r="AI5968">
        <f t="shared" si="585"/>
        <v>0</v>
      </c>
      <c r="AJ5968">
        <f t="shared" si="586"/>
        <v>0</v>
      </c>
      <c r="AK5968">
        <v>0</v>
      </c>
      <c r="AL5968" t="str">
        <f>IF(AA5968="","",IFERROR(IF(ISNUMBER('Procytrat 120'!D469),'Procytrat 120'!D469,IF(ISNUMBER(SEARCH("12",'Procytrat 120'!D469)),EDATE(AB5968,12),IF(ISNUMBER(SEARCH("6",'Procytrat 120'!D469)),EDATE(AB5968,6),IF(ISNUMBER(SEARCH("3",'Procytrat 120'!D469)),EDATE(AB5968,3),DATEVALUE('Procytrat 120'!D469))))),""))</f>
        <v/>
      </c>
      <c r="AM5968" t="str">
        <f t="shared" ca="1" si="587"/>
        <v/>
      </c>
    </row>
    <row r="5969" spans="27:39" x14ac:dyDescent="0.3">
      <c r="AA5969" t="str">
        <f>IF(COUNTA('Procytrat 120'!A470,'Procytrat 120'!B470,'Procytrat 120'!C470)&gt;0,"120","")</f>
        <v/>
      </c>
      <c r="AB5969" t="str">
        <f>IFERROR(IF(ISNUMBER('Procytrat 120'!A470),'Procytrat 120'!A470,DATEVALUE('Procytrat 120'!A470)),"")</f>
        <v/>
      </c>
      <c r="AC5969" t="str">
        <f>IF(AA5969="","",'Procytrat 120'!B470)</f>
        <v/>
      </c>
      <c r="AD5969" t="str">
        <f>IF(AA5969="","",IFERROR(1*'Procytrat 120'!C470,IFERROR(_xludf.NUMBERVALUE('Procytrat 120'!C470,".",","),IFERROR(_xludf.NUMBERVALUE('Procytrat 120'!C470,",","."),0))))</f>
        <v/>
      </c>
      <c r="AE5969" t="str">
        <f>IF(AA5969="","",'Procytrat 120'!K470)</f>
        <v/>
      </c>
      <c r="AF5969">
        <f t="shared" si="582"/>
        <v>0</v>
      </c>
      <c r="AG5969" t="str">
        <f t="shared" si="583"/>
        <v/>
      </c>
      <c r="AH5969" t="str">
        <f t="shared" si="584"/>
        <v/>
      </c>
      <c r="AI5969">
        <f t="shared" si="585"/>
        <v>0</v>
      </c>
      <c r="AJ5969">
        <f t="shared" si="586"/>
        <v>0</v>
      </c>
      <c r="AK5969">
        <v>0</v>
      </c>
      <c r="AL5969" t="str">
        <f>IF(AA5969="","",IFERROR(IF(ISNUMBER('Procytrat 120'!D470),'Procytrat 120'!D470,IF(ISNUMBER(SEARCH("12",'Procytrat 120'!D470)),EDATE(AB5969,12),IF(ISNUMBER(SEARCH("6",'Procytrat 120'!D470)),EDATE(AB5969,6),IF(ISNUMBER(SEARCH("3",'Procytrat 120'!D470)),EDATE(AB5969,3),DATEVALUE('Procytrat 120'!D470))))),""))</f>
        <v/>
      </c>
      <c r="AM5969" t="str">
        <f t="shared" ca="1" si="587"/>
        <v/>
      </c>
    </row>
    <row r="5970" spans="27:39" x14ac:dyDescent="0.3">
      <c r="AA5970" t="str">
        <f>IF(COUNTA('Procytrat 120'!A471,'Procytrat 120'!B471,'Procytrat 120'!C471)&gt;0,"120","")</f>
        <v/>
      </c>
      <c r="AB5970" t="str">
        <f>IFERROR(IF(ISNUMBER('Procytrat 120'!A471),'Procytrat 120'!A471,DATEVALUE('Procytrat 120'!A471)),"")</f>
        <v/>
      </c>
      <c r="AC5970" t="str">
        <f>IF(AA5970="","",'Procytrat 120'!B471)</f>
        <v/>
      </c>
      <c r="AD5970" t="str">
        <f>IF(AA5970="","",IFERROR(1*'Procytrat 120'!C471,IFERROR(_xludf.NUMBERVALUE('Procytrat 120'!C471,".",","),IFERROR(_xludf.NUMBERVALUE('Procytrat 120'!C471,",","."),0))))</f>
        <v/>
      </c>
      <c r="AE5970" t="str">
        <f>IF(AA5970="","",'Procytrat 120'!K471)</f>
        <v/>
      </c>
      <c r="AF5970">
        <f t="shared" si="582"/>
        <v>0</v>
      </c>
      <c r="AG5970" t="str">
        <f t="shared" si="583"/>
        <v/>
      </c>
      <c r="AH5970" t="str">
        <f t="shared" si="584"/>
        <v/>
      </c>
      <c r="AI5970">
        <f t="shared" si="585"/>
        <v>0</v>
      </c>
      <c r="AJ5970">
        <f t="shared" si="586"/>
        <v>0</v>
      </c>
      <c r="AK5970">
        <v>0</v>
      </c>
      <c r="AL5970" t="str">
        <f>IF(AA5970="","",IFERROR(IF(ISNUMBER('Procytrat 120'!D471),'Procytrat 120'!D471,IF(ISNUMBER(SEARCH("12",'Procytrat 120'!D471)),EDATE(AB5970,12),IF(ISNUMBER(SEARCH("6",'Procytrat 120'!D471)),EDATE(AB5970,6),IF(ISNUMBER(SEARCH("3",'Procytrat 120'!D471)),EDATE(AB5970,3),DATEVALUE('Procytrat 120'!D471))))),""))</f>
        <v/>
      </c>
      <c r="AM5970" t="str">
        <f t="shared" ca="1" si="587"/>
        <v/>
      </c>
    </row>
    <row r="5971" spans="27:39" x14ac:dyDescent="0.3">
      <c r="AA5971" t="str">
        <f>IF(COUNTA('Procytrat 120'!A472,'Procytrat 120'!B472,'Procytrat 120'!C472)&gt;0,"120","")</f>
        <v/>
      </c>
      <c r="AB5971" t="str">
        <f>IFERROR(IF(ISNUMBER('Procytrat 120'!A472),'Procytrat 120'!A472,DATEVALUE('Procytrat 120'!A472)),"")</f>
        <v/>
      </c>
      <c r="AC5971" t="str">
        <f>IF(AA5971="","",'Procytrat 120'!B472)</f>
        <v/>
      </c>
      <c r="AD5971" t="str">
        <f>IF(AA5971="","",IFERROR(1*'Procytrat 120'!C472,IFERROR(_xludf.NUMBERVALUE('Procytrat 120'!C472,".",","),IFERROR(_xludf.NUMBERVALUE('Procytrat 120'!C472,",","."),0))))</f>
        <v/>
      </c>
      <c r="AE5971" t="str">
        <f>IF(AA5971="","",'Procytrat 120'!K472)</f>
        <v/>
      </c>
      <c r="AF5971">
        <f t="shared" si="582"/>
        <v>0</v>
      </c>
      <c r="AG5971" t="str">
        <f t="shared" si="583"/>
        <v/>
      </c>
      <c r="AH5971" t="str">
        <f t="shared" si="584"/>
        <v/>
      </c>
      <c r="AI5971">
        <f t="shared" si="585"/>
        <v>0</v>
      </c>
      <c r="AJ5971">
        <f t="shared" si="586"/>
        <v>0</v>
      </c>
      <c r="AK5971">
        <v>0</v>
      </c>
      <c r="AL5971" t="str">
        <f>IF(AA5971="","",IFERROR(IF(ISNUMBER('Procytrat 120'!D472),'Procytrat 120'!D472,IF(ISNUMBER(SEARCH("12",'Procytrat 120'!D472)),EDATE(AB5971,12),IF(ISNUMBER(SEARCH("6",'Procytrat 120'!D472)),EDATE(AB5971,6),IF(ISNUMBER(SEARCH("3",'Procytrat 120'!D472)),EDATE(AB5971,3),DATEVALUE('Procytrat 120'!D472))))),""))</f>
        <v/>
      </c>
      <c r="AM5971" t="str">
        <f t="shared" ca="1" si="587"/>
        <v/>
      </c>
    </row>
    <row r="5972" spans="27:39" x14ac:dyDescent="0.3">
      <c r="AA5972" t="str">
        <f>IF(COUNTA('Procytrat 120'!A473,'Procytrat 120'!B473,'Procytrat 120'!C473)&gt;0,"120","")</f>
        <v/>
      </c>
      <c r="AB5972" t="str">
        <f>IFERROR(IF(ISNUMBER('Procytrat 120'!A473),'Procytrat 120'!A473,DATEVALUE('Procytrat 120'!A473)),"")</f>
        <v/>
      </c>
      <c r="AC5972" t="str">
        <f>IF(AA5972="","",'Procytrat 120'!B473)</f>
        <v/>
      </c>
      <c r="AD5972" t="str">
        <f>IF(AA5972="","",IFERROR(1*'Procytrat 120'!C473,IFERROR(_xludf.NUMBERVALUE('Procytrat 120'!C473,".",","),IFERROR(_xludf.NUMBERVALUE('Procytrat 120'!C473,",","."),0))))</f>
        <v/>
      </c>
      <c r="AE5972" t="str">
        <f>IF(AA5972="","",'Procytrat 120'!K473)</f>
        <v/>
      </c>
      <c r="AF5972">
        <f t="shared" si="582"/>
        <v>0</v>
      </c>
      <c r="AG5972" t="str">
        <f t="shared" si="583"/>
        <v/>
      </c>
      <c r="AH5972" t="str">
        <f t="shared" si="584"/>
        <v/>
      </c>
      <c r="AI5972">
        <f t="shared" si="585"/>
        <v>0</v>
      </c>
      <c r="AJ5972">
        <f t="shared" si="586"/>
        <v>0</v>
      </c>
      <c r="AK5972">
        <v>0</v>
      </c>
      <c r="AL5972" t="str">
        <f>IF(AA5972="","",IFERROR(IF(ISNUMBER('Procytrat 120'!D473),'Procytrat 120'!D473,IF(ISNUMBER(SEARCH("12",'Procytrat 120'!D473)),EDATE(AB5972,12),IF(ISNUMBER(SEARCH("6",'Procytrat 120'!D473)),EDATE(AB5972,6),IF(ISNUMBER(SEARCH("3",'Procytrat 120'!D473)),EDATE(AB5972,3),DATEVALUE('Procytrat 120'!D473))))),""))</f>
        <v/>
      </c>
      <c r="AM5972" t="str">
        <f t="shared" ca="1" si="587"/>
        <v/>
      </c>
    </row>
    <row r="5973" spans="27:39" x14ac:dyDescent="0.3">
      <c r="AA5973" t="str">
        <f>IF(COUNTA('Procytrat 120'!A474,'Procytrat 120'!B474,'Procytrat 120'!C474)&gt;0,"120","")</f>
        <v/>
      </c>
      <c r="AB5973" t="str">
        <f>IFERROR(IF(ISNUMBER('Procytrat 120'!A474),'Procytrat 120'!A474,DATEVALUE('Procytrat 120'!A474)),"")</f>
        <v/>
      </c>
      <c r="AC5973" t="str">
        <f>IF(AA5973="","",'Procytrat 120'!B474)</f>
        <v/>
      </c>
      <c r="AD5973" t="str">
        <f>IF(AA5973="","",IFERROR(1*'Procytrat 120'!C474,IFERROR(_xludf.NUMBERVALUE('Procytrat 120'!C474,".",","),IFERROR(_xludf.NUMBERVALUE('Procytrat 120'!C474,",","."),0))))</f>
        <v/>
      </c>
      <c r="AE5973" t="str">
        <f>IF(AA5973="","",'Procytrat 120'!K474)</f>
        <v/>
      </c>
      <c r="AF5973">
        <f t="shared" si="582"/>
        <v>0</v>
      </c>
      <c r="AG5973" t="str">
        <f t="shared" si="583"/>
        <v/>
      </c>
      <c r="AH5973" t="str">
        <f t="shared" si="584"/>
        <v/>
      </c>
      <c r="AI5973">
        <f t="shared" si="585"/>
        <v>0</v>
      </c>
      <c r="AJ5973">
        <f t="shared" si="586"/>
        <v>0</v>
      </c>
      <c r="AK5973">
        <v>0</v>
      </c>
      <c r="AL5973" t="str">
        <f>IF(AA5973="","",IFERROR(IF(ISNUMBER('Procytrat 120'!D474),'Procytrat 120'!D474,IF(ISNUMBER(SEARCH("12",'Procytrat 120'!D474)),EDATE(AB5973,12),IF(ISNUMBER(SEARCH("6",'Procytrat 120'!D474)),EDATE(AB5973,6),IF(ISNUMBER(SEARCH("3",'Procytrat 120'!D474)),EDATE(AB5973,3),DATEVALUE('Procytrat 120'!D474))))),""))</f>
        <v/>
      </c>
      <c r="AM5973" t="str">
        <f t="shared" ca="1" si="587"/>
        <v/>
      </c>
    </row>
    <row r="5974" spans="27:39" x14ac:dyDescent="0.3">
      <c r="AA5974" t="str">
        <f>IF(COUNTA('Procytrat 120'!A475,'Procytrat 120'!B475,'Procytrat 120'!C475)&gt;0,"120","")</f>
        <v/>
      </c>
      <c r="AB5974" t="str">
        <f>IFERROR(IF(ISNUMBER('Procytrat 120'!A475),'Procytrat 120'!A475,DATEVALUE('Procytrat 120'!A475)),"")</f>
        <v/>
      </c>
      <c r="AC5974" t="str">
        <f>IF(AA5974="","",'Procytrat 120'!B475)</f>
        <v/>
      </c>
      <c r="AD5974" t="str">
        <f>IF(AA5974="","",IFERROR(1*'Procytrat 120'!C475,IFERROR(_xludf.NUMBERVALUE('Procytrat 120'!C475,".",","),IFERROR(_xludf.NUMBERVALUE('Procytrat 120'!C475,",","."),0))))</f>
        <v/>
      </c>
      <c r="AE5974" t="str">
        <f>IF(AA5974="","",'Procytrat 120'!K475)</f>
        <v/>
      </c>
      <c r="AF5974">
        <f t="shared" si="582"/>
        <v>0</v>
      </c>
      <c r="AG5974" t="str">
        <f t="shared" si="583"/>
        <v/>
      </c>
      <c r="AH5974" t="str">
        <f t="shared" si="584"/>
        <v/>
      </c>
      <c r="AI5974">
        <f t="shared" si="585"/>
        <v>0</v>
      </c>
      <c r="AJ5974">
        <f t="shared" si="586"/>
        <v>0</v>
      </c>
      <c r="AK5974">
        <v>0</v>
      </c>
      <c r="AL5974" t="str">
        <f>IF(AA5974="","",IFERROR(IF(ISNUMBER('Procytrat 120'!D475),'Procytrat 120'!D475,IF(ISNUMBER(SEARCH("12",'Procytrat 120'!D475)),EDATE(AB5974,12),IF(ISNUMBER(SEARCH("6",'Procytrat 120'!D475)),EDATE(AB5974,6),IF(ISNUMBER(SEARCH("3",'Procytrat 120'!D475)),EDATE(AB5974,3),DATEVALUE('Procytrat 120'!D475))))),""))</f>
        <v/>
      </c>
      <c r="AM5974" t="str">
        <f t="shared" ca="1" si="587"/>
        <v/>
      </c>
    </row>
    <row r="5975" spans="27:39" x14ac:dyDescent="0.3">
      <c r="AA5975" t="str">
        <f>IF(COUNTA('Procytrat 120'!A476,'Procytrat 120'!B476,'Procytrat 120'!C476)&gt;0,"120","")</f>
        <v/>
      </c>
      <c r="AB5975" t="str">
        <f>IFERROR(IF(ISNUMBER('Procytrat 120'!A476),'Procytrat 120'!A476,DATEVALUE('Procytrat 120'!A476)),"")</f>
        <v/>
      </c>
      <c r="AC5975" t="str">
        <f>IF(AA5975="","",'Procytrat 120'!B476)</f>
        <v/>
      </c>
      <c r="AD5975" t="str">
        <f>IF(AA5975="","",IFERROR(1*'Procytrat 120'!C476,IFERROR(_xludf.NUMBERVALUE('Procytrat 120'!C476,".",","),IFERROR(_xludf.NUMBERVALUE('Procytrat 120'!C476,",","."),0))))</f>
        <v/>
      </c>
      <c r="AE5975" t="str">
        <f>IF(AA5975="","",'Procytrat 120'!K476)</f>
        <v/>
      </c>
      <c r="AF5975">
        <f t="shared" si="582"/>
        <v>0</v>
      </c>
      <c r="AG5975" t="str">
        <f t="shared" si="583"/>
        <v/>
      </c>
      <c r="AH5975" t="str">
        <f t="shared" si="584"/>
        <v/>
      </c>
      <c r="AI5975">
        <f t="shared" si="585"/>
        <v>0</v>
      </c>
      <c r="AJ5975">
        <f t="shared" si="586"/>
        <v>0</v>
      </c>
      <c r="AK5975">
        <v>0</v>
      </c>
      <c r="AL5975" t="str">
        <f>IF(AA5975="","",IFERROR(IF(ISNUMBER('Procytrat 120'!D476),'Procytrat 120'!D476,IF(ISNUMBER(SEARCH("12",'Procytrat 120'!D476)),EDATE(AB5975,12),IF(ISNUMBER(SEARCH("6",'Procytrat 120'!D476)),EDATE(AB5975,6),IF(ISNUMBER(SEARCH("3",'Procytrat 120'!D476)),EDATE(AB5975,3),DATEVALUE('Procytrat 120'!D476))))),""))</f>
        <v/>
      </c>
      <c r="AM5975" t="str">
        <f t="shared" ca="1" si="587"/>
        <v/>
      </c>
    </row>
    <row r="5976" spans="27:39" x14ac:dyDescent="0.3">
      <c r="AA5976" t="str">
        <f>IF(COUNTA('Procytrat 120'!A477,'Procytrat 120'!B477,'Procytrat 120'!C477)&gt;0,"120","")</f>
        <v/>
      </c>
      <c r="AB5976" t="str">
        <f>IFERROR(IF(ISNUMBER('Procytrat 120'!A477),'Procytrat 120'!A477,DATEVALUE('Procytrat 120'!A477)),"")</f>
        <v/>
      </c>
      <c r="AC5976" t="str">
        <f>IF(AA5976="","",'Procytrat 120'!B477)</f>
        <v/>
      </c>
      <c r="AD5976" t="str">
        <f>IF(AA5976="","",IFERROR(1*'Procytrat 120'!C477,IFERROR(_xludf.NUMBERVALUE('Procytrat 120'!C477,".",","),IFERROR(_xludf.NUMBERVALUE('Procytrat 120'!C477,",","."),0))))</f>
        <v/>
      </c>
      <c r="AE5976" t="str">
        <f>IF(AA5976="","",'Procytrat 120'!K477)</f>
        <v/>
      </c>
      <c r="AF5976">
        <f t="shared" si="582"/>
        <v>0</v>
      </c>
      <c r="AG5976" t="str">
        <f t="shared" si="583"/>
        <v/>
      </c>
      <c r="AH5976" t="str">
        <f t="shared" si="584"/>
        <v/>
      </c>
      <c r="AI5976">
        <f t="shared" si="585"/>
        <v>0</v>
      </c>
      <c r="AJ5976">
        <f t="shared" si="586"/>
        <v>0</v>
      </c>
      <c r="AK5976">
        <v>0</v>
      </c>
      <c r="AL5976" t="str">
        <f>IF(AA5976="","",IFERROR(IF(ISNUMBER('Procytrat 120'!D477),'Procytrat 120'!D477,IF(ISNUMBER(SEARCH("12",'Procytrat 120'!D477)),EDATE(AB5976,12),IF(ISNUMBER(SEARCH("6",'Procytrat 120'!D477)),EDATE(AB5976,6),IF(ISNUMBER(SEARCH("3",'Procytrat 120'!D477)),EDATE(AB5976,3),DATEVALUE('Procytrat 120'!D477))))),""))</f>
        <v/>
      </c>
      <c r="AM5976" t="str">
        <f t="shared" ca="1" si="587"/>
        <v/>
      </c>
    </row>
    <row r="5977" spans="27:39" x14ac:dyDescent="0.3">
      <c r="AA5977" t="str">
        <f>IF(COUNTA('Procytrat 120'!A478,'Procytrat 120'!B478,'Procytrat 120'!C478)&gt;0,"120","")</f>
        <v/>
      </c>
      <c r="AB5977" t="str">
        <f>IFERROR(IF(ISNUMBER('Procytrat 120'!A478),'Procytrat 120'!A478,DATEVALUE('Procytrat 120'!A478)),"")</f>
        <v/>
      </c>
      <c r="AC5977" t="str">
        <f>IF(AA5977="","",'Procytrat 120'!B478)</f>
        <v/>
      </c>
      <c r="AD5977" t="str">
        <f>IF(AA5977="","",IFERROR(1*'Procytrat 120'!C478,IFERROR(_xludf.NUMBERVALUE('Procytrat 120'!C478,".",","),IFERROR(_xludf.NUMBERVALUE('Procytrat 120'!C478,",","."),0))))</f>
        <v/>
      </c>
      <c r="AE5977" t="str">
        <f>IF(AA5977="","",'Procytrat 120'!K478)</f>
        <v/>
      </c>
      <c r="AF5977">
        <f t="shared" si="582"/>
        <v>0</v>
      </c>
      <c r="AG5977" t="str">
        <f t="shared" si="583"/>
        <v/>
      </c>
      <c r="AH5977" t="str">
        <f t="shared" si="584"/>
        <v/>
      </c>
      <c r="AI5977">
        <f t="shared" si="585"/>
        <v>0</v>
      </c>
      <c r="AJ5977">
        <f t="shared" si="586"/>
        <v>0</v>
      </c>
      <c r="AK5977">
        <v>0</v>
      </c>
      <c r="AL5977" t="str">
        <f>IF(AA5977="","",IFERROR(IF(ISNUMBER('Procytrat 120'!D478),'Procytrat 120'!D478,IF(ISNUMBER(SEARCH("12",'Procytrat 120'!D478)),EDATE(AB5977,12),IF(ISNUMBER(SEARCH("6",'Procytrat 120'!D478)),EDATE(AB5977,6),IF(ISNUMBER(SEARCH("3",'Procytrat 120'!D478)),EDATE(AB5977,3),DATEVALUE('Procytrat 120'!D478))))),""))</f>
        <v/>
      </c>
      <c r="AM5977" t="str">
        <f t="shared" ca="1" si="587"/>
        <v/>
      </c>
    </row>
    <row r="5978" spans="27:39" x14ac:dyDescent="0.3">
      <c r="AA5978" t="str">
        <f>IF(COUNTA('Procytrat 120'!A479,'Procytrat 120'!B479,'Procytrat 120'!C479)&gt;0,"120","")</f>
        <v/>
      </c>
      <c r="AB5978" t="str">
        <f>IFERROR(IF(ISNUMBER('Procytrat 120'!A479),'Procytrat 120'!A479,DATEVALUE('Procytrat 120'!A479)),"")</f>
        <v/>
      </c>
      <c r="AC5978" t="str">
        <f>IF(AA5978="","",'Procytrat 120'!B479)</f>
        <v/>
      </c>
      <c r="AD5978" t="str">
        <f>IF(AA5978="","",IFERROR(1*'Procytrat 120'!C479,IFERROR(_xludf.NUMBERVALUE('Procytrat 120'!C479,".",","),IFERROR(_xludf.NUMBERVALUE('Procytrat 120'!C479,",","."),0))))</f>
        <v/>
      </c>
      <c r="AE5978" t="str">
        <f>IF(AA5978="","",'Procytrat 120'!K479)</f>
        <v/>
      </c>
      <c r="AF5978">
        <f t="shared" si="582"/>
        <v>0</v>
      </c>
      <c r="AG5978" t="str">
        <f t="shared" si="583"/>
        <v/>
      </c>
      <c r="AH5978" t="str">
        <f t="shared" si="584"/>
        <v/>
      </c>
      <c r="AI5978">
        <f t="shared" si="585"/>
        <v>0</v>
      </c>
      <c r="AJ5978">
        <f t="shared" si="586"/>
        <v>0</v>
      </c>
      <c r="AK5978">
        <v>0</v>
      </c>
      <c r="AL5978" t="str">
        <f>IF(AA5978="","",IFERROR(IF(ISNUMBER('Procytrat 120'!D479),'Procytrat 120'!D479,IF(ISNUMBER(SEARCH("12",'Procytrat 120'!D479)),EDATE(AB5978,12),IF(ISNUMBER(SEARCH("6",'Procytrat 120'!D479)),EDATE(AB5978,6),IF(ISNUMBER(SEARCH("3",'Procytrat 120'!D479)),EDATE(AB5978,3),DATEVALUE('Procytrat 120'!D479))))),""))</f>
        <v/>
      </c>
      <c r="AM5978" t="str">
        <f t="shared" ca="1" si="587"/>
        <v/>
      </c>
    </row>
    <row r="5979" spans="27:39" x14ac:dyDescent="0.3">
      <c r="AA5979" t="str">
        <f>IF(COUNTA('Procytrat 120'!A480,'Procytrat 120'!B480,'Procytrat 120'!C480)&gt;0,"120","")</f>
        <v/>
      </c>
      <c r="AB5979" t="str">
        <f>IFERROR(IF(ISNUMBER('Procytrat 120'!A480),'Procytrat 120'!A480,DATEVALUE('Procytrat 120'!A480)),"")</f>
        <v/>
      </c>
      <c r="AC5979" t="str">
        <f>IF(AA5979="","",'Procytrat 120'!B480)</f>
        <v/>
      </c>
      <c r="AD5979" t="str">
        <f>IF(AA5979="","",IFERROR(1*'Procytrat 120'!C480,IFERROR(_xludf.NUMBERVALUE('Procytrat 120'!C480,".",","),IFERROR(_xludf.NUMBERVALUE('Procytrat 120'!C480,",","."),0))))</f>
        <v/>
      </c>
      <c r="AE5979" t="str">
        <f>IF(AA5979="","",'Procytrat 120'!K480)</f>
        <v/>
      </c>
      <c r="AF5979">
        <f t="shared" si="582"/>
        <v>0</v>
      </c>
      <c r="AG5979" t="str">
        <f t="shared" si="583"/>
        <v/>
      </c>
      <c r="AH5979" t="str">
        <f t="shared" si="584"/>
        <v/>
      </c>
      <c r="AI5979">
        <f t="shared" si="585"/>
        <v>0</v>
      </c>
      <c r="AJ5979">
        <f t="shared" si="586"/>
        <v>0</v>
      </c>
      <c r="AK5979">
        <v>0</v>
      </c>
      <c r="AL5979" t="str">
        <f>IF(AA5979="","",IFERROR(IF(ISNUMBER('Procytrat 120'!D480),'Procytrat 120'!D480,IF(ISNUMBER(SEARCH("12",'Procytrat 120'!D480)),EDATE(AB5979,12),IF(ISNUMBER(SEARCH("6",'Procytrat 120'!D480)),EDATE(AB5979,6),IF(ISNUMBER(SEARCH("3",'Procytrat 120'!D480)),EDATE(AB5979,3),DATEVALUE('Procytrat 120'!D480))))),""))</f>
        <v/>
      </c>
      <c r="AM5979" t="str">
        <f t="shared" ca="1" si="587"/>
        <v/>
      </c>
    </row>
    <row r="5980" spans="27:39" x14ac:dyDescent="0.3">
      <c r="AA5980" t="str">
        <f>IF(COUNTA('Procytrat 120'!A481,'Procytrat 120'!B481,'Procytrat 120'!C481)&gt;0,"120","")</f>
        <v/>
      </c>
      <c r="AB5980" t="str">
        <f>IFERROR(IF(ISNUMBER('Procytrat 120'!A481),'Procytrat 120'!A481,DATEVALUE('Procytrat 120'!A481)),"")</f>
        <v/>
      </c>
      <c r="AC5980" t="str">
        <f>IF(AA5980="","",'Procytrat 120'!B481)</f>
        <v/>
      </c>
      <c r="AD5980" t="str">
        <f>IF(AA5980="","",IFERROR(1*'Procytrat 120'!C481,IFERROR(_xludf.NUMBERVALUE('Procytrat 120'!C481,".",","),IFERROR(_xludf.NUMBERVALUE('Procytrat 120'!C481,",","."),0))))</f>
        <v/>
      </c>
      <c r="AE5980" t="str">
        <f>IF(AA5980="","",'Procytrat 120'!K481)</f>
        <v/>
      </c>
      <c r="AF5980">
        <f t="shared" si="582"/>
        <v>0</v>
      </c>
      <c r="AG5980" t="str">
        <f t="shared" si="583"/>
        <v/>
      </c>
      <c r="AH5980" t="str">
        <f t="shared" si="584"/>
        <v/>
      </c>
      <c r="AI5980">
        <f t="shared" si="585"/>
        <v>0</v>
      </c>
      <c r="AJ5980">
        <f t="shared" si="586"/>
        <v>0</v>
      </c>
      <c r="AK5980">
        <v>0</v>
      </c>
      <c r="AL5980" t="str">
        <f>IF(AA5980="","",IFERROR(IF(ISNUMBER('Procytrat 120'!D481),'Procytrat 120'!D481,IF(ISNUMBER(SEARCH("12",'Procytrat 120'!D481)),EDATE(AB5980,12),IF(ISNUMBER(SEARCH("6",'Procytrat 120'!D481)),EDATE(AB5980,6),IF(ISNUMBER(SEARCH("3",'Procytrat 120'!D481)),EDATE(AB5980,3),DATEVALUE('Procytrat 120'!D481))))),""))</f>
        <v/>
      </c>
      <c r="AM5980" t="str">
        <f t="shared" ca="1" si="587"/>
        <v/>
      </c>
    </row>
    <row r="5981" spans="27:39" x14ac:dyDescent="0.3">
      <c r="AA5981" t="str">
        <f>IF(COUNTA('Procytrat 120'!A482,'Procytrat 120'!B482,'Procytrat 120'!C482)&gt;0,"120","")</f>
        <v/>
      </c>
      <c r="AB5981" t="str">
        <f>IFERROR(IF(ISNUMBER('Procytrat 120'!A482),'Procytrat 120'!A482,DATEVALUE('Procytrat 120'!A482)),"")</f>
        <v/>
      </c>
      <c r="AC5981" t="str">
        <f>IF(AA5981="","",'Procytrat 120'!B482)</f>
        <v/>
      </c>
      <c r="AD5981" t="str">
        <f>IF(AA5981="","",IFERROR(1*'Procytrat 120'!C482,IFERROR(_xludf.NUMBERVALUE('Procytrat 120'!C482,".",","),IFERROR(_xludf.NUMBERVALUE('Procytrat 120'!C482,",","."),0))))</f>
        <v/>
      </c>
      <c r="AE5981" t="str">
        <f>IF(AA5981="","",'Procytrat 120'!K482)</f>
        <v/>
      </c>
      <c r="AF5981">
        <f t="shared" si="582"/>
        <v>0</v>
      </c>
      <c r="AG5981" t="str">
        <f t="shared" si="583"/>
        <v/>
      </c>
      <c r="AH5981" t="str">
        <f t="shared" si="584"/>
        <v/>
      </c>
      <c r="AI5981">
        <f t="shared" si="585"/>
        <v>0</v>
      </c>
      <c r="AJ5981">
        <f t="shared" si="586"/>
        <v>0</v>
      </c>
      <c r="AK5981">
        <v>0</v>
      </c>
      <c r="AL5981" t="str">
        <f>IF(AA5981="","",IFERROR(IF(ISNUMBER('Procytrat 120'!D482),'Procytrat 120'!D482,IF(ISNUMBER(SEARCH("12",'Procytrat 120'!D482)),EDATE(AB5981,12),IF(ISNUMBER(SEARCH("6",'Procytrat 120'!D482)),EDATE(AB5981,6),IF(ISNUMBER(SEARCH("3",'Procytrat 120'!D482)),EDATE(AB5981,3),DATEVALUE('Procytrat 120'!D482))))),""))</f>
        <v/>
      </c>
      <c r="AM5981" t="str">
        <f t="shared" ca="1" si="587"/>
        <v/>
      </c>
    </row>
    <row r="5982" spans="27:39" x14ac:dyDescent="0.3">
      <c r="AA5982" t="str">
        <f>IF(COUNTA('Procytrat 120'!A483,'Procytrat 120'!B483,'Procytrat 120'!C483)&gt;0,"120","")</f>
        <v/>
      </c>
      <c r="AB5982" t="str">
        <f>IFERROR(IF(ISNUMBER('Procytrat 120'!A483),'Procytrat 120'!A483,DATEVALUE('Procytrat 120'!A483)),"")</f>
        <v/>
      </c>
      <c r="AC5982" t="str">
        <f>IF(AA5982="","",'Procytrat 120'!B483)</f>
        <v/>
      </c>
      <c r="AD5982" t="str">
        <f>IF(AA5982="","",IFERROR(1*'Procytrat 120'!C483,IFERROR(_xludf.NUMBERVALUE('Procytrat 120'!C483,".",","),IFERROR(_xludf.NUMBERVALUE('Procytrat 120'!C483,",","."),0))))</f>
        <v/>
      </c>
      <c r="AE5982" t="str">
        <f>IF(AA5982="","",'Procytrat 120'!K483)</f>
        <v/>
      </c>
      <c r="AF5982">
        <f t="shared" si="582"/>
        <v>0</v>
      </c>
      <c r="AG5982" t="str">
        <f t="shared" si="583"/>
        <v/>
      </c>
      <c r="AH5982" t="str">
        <f t="shared" si="584"/>
        <v/>
      </c>
      <c r="AI5982">
        <f t="shared" si="585"/>
        <v>0</v>
      </c>
      <c r="AJ5982">
        <f t="shared" si="586"/>
        <v>0</v>
      </c>
      <c r="AK5982">
        <v>0</v>
      </c>
      <c r="AL5982" t="str">
        <f>IF(AA5982="","",IFERROR(IF(ISNUMBER('Procytrat 120'!D483),'Procytrat 120'!D483,IF(ISNUMBER(SEARCH("12",'Procytrat 120'!D483)),EDATE(AB5982,12),IF(ISNUMBER(SEARCH("6",'Procytrat 120'!D483)),EDATE(AB5982,6),IF(ISNUMBER(SEARCH("3",'Procytrat 120'!D483)),EDATE(AB5982,3),DATEVALUE('Procytrat 120'!D483))))),""))</f>
        <v/>
      </c>
      <c r="AM5982" t="str">
        <f t="shared" ca="1" si="587"/>
        <v/>
      </c>
    </row>
    <row r="5983" spans="27:39" x14ac:dyDescent="0.3">
      <c r="AA5983" t="str">
        <f>IF(COUNTA('Procytrat 120'!A484,'Procytrat 120'!B484,'Procytrat 120'!C484)&gt;0,"120","")</f>
        <v/>
      </c>
      <c r="AB5983" t="str">
        <f>IFERROR(IF(ISNUMBER('Procytrat 120'!A484),'Procytrat 120'!A484,DATEVALUE('Procytrat 120'!A484)),"")</f>
        <v/>
      </c>
      <c r="AC5983" t="str">
        <f>IF(AA5983="","",'Procytrat 120'!B484)</f>
        <v/>
      </c>
      <c r="AD5983" t="str">
        <f>IF(AA5983="","",IFERROR(1*'Procytrat 120'!C484,IFERROR(_xludf.NUMBERVALUE('Procytrat 120'!C484,".",","),IFERROR(_xludf.NUMBERVALUE('Procytrat 120'!C484,",","."),0))))</f>
        <v/>
      </c>
      <c r="AE5983" t="str">
        <f>IF(AA5983="","",'Procytrat 120'!K484)</f>
        <v/>
      </c>
      <c r="AF5983">
        <f t="shared" si="582"/>
        <v>0</v>
      </c>
      <c r="AG5983" t="str">
        <f t="shared" si="583"/>
        <v/>
      </c>
      <c r="AH5983" t="str">
        <f t="shared" si="584"/>
        <v/>
      </c>
      <c r="AI5983">
        <f t="shared" si="585"/>
        <v>0</v>
      </c>
      <c r="AJ5983">
        <f t="shared" si="586"/>
        <v>0</v>
      </c>
      <c r="AK5983">
        <v>0</v>
      </c>
      <c r="AL5983" t="str">
        <f>IF(AA5983="","",IFERROR(IF(ISNUMBER('Procytrat 120'!D484),'Procytrat 120'!D484,IF(ISNUMBER(SEARCH("12",'Procytrat 120'!D484)),EDATE(AB5983,12),IF(ISNUMBER(SEARCH("6",'Procytrat 120'!D484)),EDATE(AB5983,6),IF(ISNUMBER(SEARCH("3",'Procytrat 120'!D484)),EDATE(AB5983,3),DATEVALUE('Procytrat 120'!D484))))),""))</f>
        <v/>
      </c>
      <c r="AM5983" t="str">
        <f t="shared" ca="1" si="587"/>
        <v/>
      </c>
    </row>
    <row r="5984" spans="27:39" x14ac:dyDescent="0.3">
      <c r="AA5984" t="str">
        <f>IF(COUNTA('Procytrat 120'!A485,'Procytrat 120'!B485,'Procytrat 120'!C485)&gt;0,"120","")</f>
        <v/>
      </c>
      <c r="AB5984" t="str">
        <f>IFERROR(IF(ISNUMBER('Procytrat 120'!A485),'Procytrat 120'!A485,DATEVALUE('Procytrat 120'!A485)),"")</f>
        <v/>
      </c>
      <c r="AC5984" t="str">
        <f>IF(AA5984="","",'Procytrat 120'!B485)</f>
        <v/>
      </c>
      <c r="AD5984" t="str">
        <f>IF(AA5984="","",IFERROR(1*'Procytrat 120'!C485,IFERROR(_xludf.NUMBERVALUE('Procytrat 120'!C485,".",","),IFERROR(_xludf.NUMBERVALUE('Procytrat 120'!C485,",","."),0))))</f>
        <v/>
      </c>
      <c r="AE5984" t="str">
        <f>IF(AA5984="","",'Procytrat 120'!K485)</f>
        <v/>
      </c>
      <c r="AF5984">
        <f t="shared" si="582"/>
        <v>0</v>
      </c>
      <c r="AG5984" t="str">
        <f t="shared" si="583"/>
        <v/>
      </c>
      <c r="AH5984" t="str">
        <f t="shared" si="584"/>
        <v/>
      </c>
      <c r="AI5984">
        <f t="shared" si="585"/>
        <v>0</v>
      </c>
      <c r="AJ5984">
        <f t="shared" si="586"/>
        <v>0</v>
      </c>
      <c r="AK5984">
        <v>0</v>
      </c>
      <c r="AL5984" t="str">
        <f>IF(AA5984="","",IFERROR(IF(ISNUMBER('Procytrat 120'!D485),'Procytrat 120'!D485,IF(ISNUMBER(SEARCH("12",'Procytrat 120'!D485)),EDATE(AB5984,12),IF(ISNUMBER(SEARCH("6",'Procytrat 120'!D485)),EDATE(AB5984,6),IF(ISNUMBER(SEARCH("3",'Procytrat 120'!D485)),EDATE(AB5984,3),DATEVALUE('Procytrat 120'!D485))))),""))</f>
        <v/>
      </c>
      <c r="AM5984" t="str">
        <f t="shared" ca="1" si="587"/>
        <v/>
      </c>
    </row>
    <row r="5985" spans="27:39" x14ac:dyDescent="0.3">
      <c r="AA5985" t="str">
        <f>IF(COUNTA('Procytrat 120'!A486,'Procytrat 120'!B486,'Procytrat 120'!C486)&gt;0,"120","")</f>
        <v/>
      </c>
      <c r="AB5985" t="str">
        <f>IFERROR(IF(ISNUMBER('Procytrat 120'!A486),'Procytrat 120'!A486,DATEVALUE('Procytrat 120'!A486)),"")</f>
        <v/>
      </c>
      <c r="AC5985" t="str">
        <f>IF(AA5985="","",'Procytrat 120'!B486)</f>
        <v/>
      </c>
      <c r="AD5985" t="str">
        <f>IF(AA5985="","",IFERROR(1*'Procytrat 120'!C486,IFERROR(_xludf.NUMBERVALUE('Procytrat 120'!C486,".",","),IFERROR(_xludf.NUMBERVALUE('Procytrat 120'!C486,",","."),0))))</f>
        <v/>
      </c>
      <c r="AE5985" t="str">
        <f>IF(AA5985="","",'Procytrat 120'!K486)</f>
        <v/>
      </c>
      <c r="AF5985">
        <f t="shared" si="582"/>
        <v>0</v>
      </c>
      <c r="AG5985" t="str">
        <f t="shared" si="583"/>
        <v/>
      </c>
      <c r="AH5985" t="str">
        <f t="shared" si="584"/>
        <v/>
      </c>
      <c r="AI5985">
        <f t="shared" si="585"/>
        <v>0</v>
      </c>
      <c r="AJ5985">
        <f t="shared" si="586"/>
        <v>0</v>
      </c>
      <c r="AK5985">
        <v>0</v>
      </c>
      <c r="AL5985" t="str">
        <f>IF(AA5985="","",IFERROR(IF(ISNUMBER('Procytrat 120'!D486),'Procytrat 120'!D486,IF(ISNUMBER(SEARCH("12",'Procytrat 120'!D486)),EDATE(AB5985,12),IF(ISNUMBER(SEARCH("6",'Procytrat 120'!D486)),EDATE(AB5985,6),IF(ISNUMBER(SEARCH("3",'Procytrat 120'!D486)),EDATE(AB5985,3),DATEVALUE('Procytrat 120'!D486))))),""))</f>
        <v/>
      </c>
      <c r="AM5985" t="str">
        <f t="shared" ca="1" si="587"/>
        <v/>
      </c>
    </row>
    <row r="5986" spans="27:39" x14ac:dyDescent="0.3">
      <c r="AA5986" t="str">
        <f>IF(COUNTA('Procytrat 120'!A487,'Procytrat 120'!B487,'Procytrat 120'!C487)&gt;0,"120","")</f>
        <v/>
      </c>
      <c r="AB5986" t="str">
        <f>IFERROR(IF(ISNUMBER('Procytrat 120'!A487),'Procytrat 120'!A487,DATEVALUE('Procytrat 120'!A487)),"")</f>
        <v/>
      </c>
      <c r="AC5986" t="str">
        <f>IF(AA5986="","",'Procytrat 120'!B487)</f>
        <v/>
      </c>
      <c r="AD5986" t="str">
        <f>IF(AA5986="","",IFERROR(1*'Procytrat 120'!C487,IFERROR(_xludf.NUMBERVALUE('Procytrat 120'!C487,".",","),IFERROR(_xludf.NUMBERVALUE('Procytrat 120'!C487,",","."),0))))</f>
        <v/>
      </c>
      <c r="AE5986" t="str">
        <f>IF(AA5986="","",'Procytrat 120'!K487)</f>
        <v/>
      </c>
      <c r="AF5986">
        <f t="shared" si="582"/>
        <v>0</v>
      </c>
      <c r="AG5986" t="str">
        <f t="shared" si="583"/>
        <v/>
      </c>
      <c r="AH5986" t="str">
        <f t="shared" si="584"/>
        <v/>
      </c>
      <c r="AI5986">
        <f t="shared" si="585"/>
        <v>0</v>
      </c>
      <c r="AJ5986">
        <f t="shared" si="586"/>
        <v>0</v>
      </c>
      <c r="AK5986">
        <v>0</v>
      </c>
      <c r="AL5986" t="str">
        <f>IF(AA5986="","",IFERROR(IF(ISNUMBER('Procytrat 120'!D487),'Procytrat 120'!D487,IF(ISNUMBER(SEARCH("12",'Procytrat 120'!D487)),EDATE(AB5986,12),IF(ISNUMBER(SEARCH("6",'Procytrat 120'!D487)),EDATE(AB5986,6),IF(ISNUMBER(SEARCH("3",'Procytrat 120'!D487)),EDATE(AB5986,3),DATEVALUE('Procytrat 120'!D487))))),""))</f>
        <v/>
      </c>
      <c r="AM5986" t="str">
        <f t="shared" ca="1" si="587"/>
        <v/>
      </c>
    </row>
    <row r="5987" spans="27:39" x14ac:dyDescent="0.3">
      <c r="AA5987" t="str">
        <f>IF(COUNTA('Procytrat 120'!A488,'Procytrat 120'!B488,'Procytrat 120'!C488)&gt;0,"120","")</f>
        <v/>
      </c>
      <c r="AB5987" t="str">
        <f>IFERROR(IF(ISNUMBER('Procytrat 120'!A488),'Procytrat 120'!A488,DATEVALUE('Procytrat 120'!A488)),"")</f>
        <v/>
      </c>
      <c r="AC5987" t="str">
        <f>IF(AA5987="","",'Procytrat 120'!B488)</f>
        <v/>
      </c>
      <c r="AD5987" t="str">
        <f>IF(AA5987="","",IFERROR(1*'Procytrat 120'!C488,IFERROR(_xludf.NUMBERVALUE('Procytrat 120'!C488,".",","),IFERROR(_xludf.NUMBERVALUE('Procytrat 120'!C488,",","."),0))))</f>
        <v/>
      </c>
      <c r="AE5987" t="str">
        <f>IF(AA5987="","",'Procytrat 120'!K488)</f>
        <v/>
      </c>
      <c r="AF5987">
        <f t="shared" si="582"/>
        <v>0</v>
      </c>
      <c r="AG5987" t="str">
        <f t="shared" si="583"/>
        <v/>
      </c>
      <c r="AH5987" t="str">
        <f t="shared" si="584"/>
        <v/>
      </c>
      <c r="AI5987">
        <f t="shared" si="585"/>
        <v>0</v>
      </c>
      <c r="AJ5987">
        <f t="shared" si="586"/>
        <v>0</v>
      </c>
      <c r="AK5987">
        <v>0</v>
      </c>
      <c r="AL5987" t="str">
        <f>IF(AA5987="","",IFERROR(IF(ISNUMBER('Procytrat 120'!D488),'Procytrat 120'!D488,IF(ISNUMBER(SEARCH("12",'Procytrat 120'!D488)),EDATE(AB5987,12),IF(ISNUMBER(SEARCH("6",'Procytrat 120'!D488)),EDATE(AB5987,6),IF(ISNUMBER(SEARCH("3",'Procytrat 120'!D488)),EDATE(AB5987,3),DATEVALUE('Procytrat 120'!D488))))),""))</f>
        <v/>
      </c>
      <c r="AM5987" t="str">
        <f t="shared" ca="1" si="587"/>
        <v/>
      </c>
    </row>
    <row r="5988" spans="27:39" x14ac:dyDescent="0.3">
      <c r="AA5988" t="str">
        <f>IF(COUNTA('Procytrat 120'!A489,'Procytrat 120'!B489,'Procytrat 120'!C489)&gt;0,"120","")</f>
        <v/>
      </c>
      <c r="AB5988" t="str">
        <f>IFERROR(IF(ISNUMBER('Procytrat 120'!A489),'Procytrat 120'!A489,DATEVALUE('Procytrat 120'!A489)),"")</f>
        <v/>
      </c>
      <c r="AC5988" t="str">
        <f>IF(AA5988="","",'Procytrat 120'!B489)</f>
        <v/>
      </c>
      <c r="AD5988" t="str">
        <f>IF(AA5988="","",IFERROR(1*'Procytrat 120'!C489,IFERROR(_xludf.NUMBERVALUE('Procytrat 120'!C489,".",","),IFERROR(_xludf.NUMBERVALUE('Procytrat 120'!C489,",","."),0))))</f>
        <v/>
      </c>
      <c r="AE5988" t="str">
        <f>IF(AA5988="","",'Procytrat 120'!K489)</f>
        <v/>
      </c>
      <c r="AF5988">
        <f t="shared" si="582"/>
        <v>0</v>
      </c>
      <c r="AG5988" t="str">
        <f t="shared" si="583"/>
        <v/>
      </c>
      <c r="AH5988" t="str">
        <f t="shared" si="584"/>
        <v/>
      </c>
      <c r="AI5988">
        <f t="shared" si="585"/>
        <v>0</v>
      </c>
      <c r="AJ5988">
        <f t="shared" si="586"/>
        <v>0</v>
      </c>
      <c r="AK5988">
        <v>0</v>
      </c>
      <c r="AL5988" t="str">
        <f>IF(AA5988="","",IFERROR(IF(ISNUMBER('Procytrat 120'!D489),'Procytrat 120'!D489,IF(ISNUMBER(SEARCH("12",'Procytrat 120'!D489)),EDATE(AB5988,12),IF(ISNUMBER(SEARCH("6",'Procytrat 120'!D489)),EDATE(AB5988,6),IF(ISNUMBER(SEARCH("3",'Procytrat 120'!D489)),EDATE(AB5988,3),DATEVALUE('Procytrat 120'!D489))))),""))</f>
        <v/>
      </c>
      <c r="AM5988" t="str">
        <f t="shared" ca="1" si="587"/>
        <v/>
      </c>
    </row>
    <row r="5989" spans="27:39" x14ac:dyDescent="0.3">
      <c r="AA5989" t="str">
        <f>IF(COUNTA('Procytrat 120'!A490,'Procytrat 120'!B490,'Procytrat 120'!C490)&gt;0,"120","")</f>
        <v/>
      </c>
      <c r="AB5989" t="str">
        <f>IFERROR(IF(ISNUMBER('Procytrat 120'!A490),'Procytrat 120'!A490,DATEVALUE('Procytrat 120'!A490)),"")</f>
        <v/>
      </c>
      <c r="AC5989" t="str">
        <f>IF(AA5989="","",'Procytrat 120'!B490)</f>
        <v/>
      </c>
      <c r="AD5989" t="str">
        <f>IF(AA5989="","",IFERROR(1*'Procytrat 120'!C490,IFERROR(_xludf.NUMBERVALUE('Procytrat 120'!C490,".",","),IFERROR(_xludf.NUMBERVALUE('Procytrat 120'!C490,",","."),0))))</f>
        <v/>
      </c>
      <c r="AE5989" t="str">
        <f>IF(AA5989="","",'Procytrat 120'!K490)</f>
        <v/>
      </c>
      <c r="AF5989">
        <f t="shared" si="582"/>
        <v>0</v>
      </c>
      <c r="AG5989" t="str">
        <f t="shared" si="583"/>
        <v/>
      </c>
      <c r="AH5989" t="str">
        <f t="shared" si="584"/>
        <v/>
      </c>
      <c r="AI5989">
        <f t="shared" si="585"/>
        <v>0</v>
      </c>
      <c r="AJ5989">
        <f t="shared" si="586"/>
        <v>0</v>
      </c>
      <c r="AK5989">
        <v>0</v>
      </c>
      <c r="AL5989" t="str">
        <f>IF(AA5989="","",IFERROR(IF(ISNUMBER('Procytrat 120'!D490),'Procytrat 120'!D490,IF(ISNUMBER(SEARCH("12",'Procytrat 120'!D490)),EDATE(AB5989,12),IF(ISNUMBER(SEARCH("6",'Procytrat 120'!D490)),EDATE(AB5989,6),IF(ISNUMBER(SEARCH("3",'Procytrat 120'!D490)),EDATE(AB5989,3),DATEVALUE('Procytrat 120'!D490))))),""))</f>
        <v/>
      </c>
      <c r="AM5989" t="str">
        <f t="shared" ca="1" si="587"/>
        <v/>
      </c>
    </row>
    <row r="5990" spans="27:39" x14ac:dyDescent="0.3">
      <c r="AA5990" t="str">
        <f>IF(COUNTA('Procytrat 120'!A491,'Procytrat 120'!B491,'Procytrat 120'!C491)&gt;0,"120","")</f>
        <v/>
      </c>
      <c r="AB5990" t="str">
        <f>IFERROR(IF(ISNUMBER('Procytrat 120'!A491),'Procytrat 120'!A491,DATEVALUE('Procytrat 120'!A491)),"")</f>
        <v/>
      </c>
      <c r="AC5990" t="str">
        <f>IF(AA5990="","",'Procytrat 120'!B491)</f>
        <v/>
      </c>
      <c r="AD5990" t="str">
        <f>IF(AA5990="","",IFERROR(1*'Procytrat 120'!C491,IFERROR(_xludf.NUMBERVALUE('Procytrat 120'!C491,".",","),IFERROR(_xludf.NUMBERVALUE('Procytrat 120'!C491,",","."),0))))</f>
        <v/>
      </c>
      <c r="AE5990" t="str">
        <f>IF(AA5990="","",'Procytrat 120'!K491)</f>
        <v/>
      </c>
      <c r="AF5990">
        <f t="shared" si="582"/>
        <v>0</v>
      </c>
      <c r="AG5990" t="str">
        <f t="shared" si="583"/>
        <v/>
      </c>
      <c r="AH5990" t="str">
        <f t="shared" si="584"/>
        <v/>
      </c>
      <c r="AI5990">
        <f t="shared" si="585"/>
        <v>0</v>
      </c>
      <c r="AJ5990">
        <f t="shared" si="586"/>
        <v>0</v>
      </c>
      <c r="AK5990">
        <v>0</v>
      </c>
      <c r="AL5990" t="str">
        <f>IF(AA5990="","",IFERROR(IF(ISNUMBER('Procytrat 120'!D491),'Procytrat 120'!D491,IF(ISNUMBER(SEARCH("12",'Procytrat 120'!D491)),EDATE(AB5990,12),IF(ISNUMBER(SEARCH("6",'Procytrat 120'!D491)),EDATE(AB5990,6),IF(ISNUMBER(SEARCH("3",'Procytrat 120'!D491)),EDATE(AB5990,3),DATEVALUE('Procytrat 120'!D491))))),""))</f>
        <v/>
      </c>
      <c r="AM5990" t="str">
        <f t="shared" ca="1" si="587"/>
        <v/>
      </c>
    </row>
    <row r="5991" spans="27:39" x14ac:dyDescent="0.3">
      <c r="AA5991" t="str">
        <f>IF(COUNTA('Procytrat 120'!A492,'Procytrat 120'!B492,'Procytrat 120'!C492)&gt;0,"120","")</f>
        <v/>
      </c>
      <c r="AB5991" t="str">
        <f>IFERROR(IF(ISNUMBER('Procytrat 120'!A492),'Procytrat 120'!A492,DATEVALUE('Procytrat 120'!A492)),"")</f>
        <v/>
      </c>
      <c r="AC5991" t="str">
        <f>IF(AA5991="","",'Procytrat 120'!B492)</f>
        <v/>
      </c>
      <c r="AD5991" t="str">
        <f>IF(AA5991="","",IFERROR(1*'Procytrat 120'!C492,IFERROR(_xludf.NUMBERVALUE('Procytrat 120'!C492,".",","),IFERROR(_xludf.NUMBERVALUE('Procytrat 120'!C492,",","."),0))))</f>
        <v/>
      </c>
      <c r="AE5991" t="str">
        <f>IF(AA5991="","",'Procytrat 120'!K492)</f>
        <v/>
      </c>
      <c r="AF5991">
        <f t="shared" si="582"/>
        <v>0</v>
      </c>
      <c r="AG5991" t="str">
        <f t="shared" si="583"/>
        <v/>
      </c>
      <c r="AH5991" t="str">
        <f t="shared" si="584"/>
        <v/>
      </c>
      <c r="AI5991">
        <f t="shared" si="585"/>
        <v>0</v>
      </c>
      <c r="AJ5991">
        <f t="shared" si="586"/>
        <v>0</v>
      </c>
      <c r="AK5991">
        <v>0</v>
      </c>
      <c r="AL5991" t="str">
        <f>IF(AA5991="","",IFERROR(IF(ISNUMBER('Procytrat 120'!D492),'Procytrat 120'!D492,IF(ISNUMBER(SEARCH("12",'Procytrat 120'!D492)),EDATE(AB5991,12),IF(ISNUMBER(SEARCH("6",'Procytrat 120'!D492)),EDATE(AB5991,6),IF(ISNUMBER(SEARCH("3",'Procytrat 120'!D492)),EDATE(AB5991,3),DATEVALUE('Procytrat 120'!D492))))),""))</f>
        <v/>
      </c>
      <c r="AM5991" t="str">
        <f t="shared" ca="1" si="587"/>
        <v/>
      </c>
    </row>
    <row r="5992" spans="27:39" x14ac:dyDescent="0.3">
      <c r="AA5992" t="str">
        <f>IF(COUNTA('Procytrat 120'!A493,'Procytrat 120'!B493,'Procytrat 120'!C493)&gt;0,"120","")</f>
        <v/>
      </c>
      <c r="AB5992" t="str">
        <f>IFERROR(IF(ISNUMBER('Procytrat 120'!A493),'Procytrat 120'!A493,DATEVALUE('Procytrat 120'!A493)),"")</f>
        <v/>
      </c>
      <c r="AC5992" t="str">
        <f>IF(AA5992="","",'Procytrat 120'!B493)</f>
        <v/>
      </c>
      <c r="AD5992" t="str">
        <f>IF(AA5992="","",IFERROR(1*'Procytrat 120'!C493,IFERROR(_xludf.NUMBERVALUE('Procytrat 120'!C493,".",","),IFERROR(_xludf.NUMBERVALUE('Procytrat 120'!C493,",","."),0))))</f>
        <v/>
      </c>
      <c r="AE5992" t="str">
        <f>IF(AA5992="","",'Procytrat 120'!K493)</f>
        <v/>
      </c>
      <c r="AF5992">
        <f t="shared" si="582"/>
        <v>0</v>
      </c>
      <c r="AG5992" t="str">
        <f t="shared" si="583"/>
        <v/>
      </c>
      <c r="AH5992" t="str">
        <f t="shared" si="584"/>
        <v/>
      </c>
      <c r="AI5992">
        <f t="shared" si="585"/>
        <v>0</v>
      </c>
      <c r="AJ5992">
        <f t="shared" si="586"/>
        <v>0</v>
      </c>
      <c r="AK5992">
        <v>0</v>
      </c>
      <c r="AL5992" t="str">
        <f>IF(AA5992="","",IFERROR(IF(ISNUMBER('Procytrat 120'!D493),'Procytrat 120'!D493,IF(ISNUMBER(SEARCH("12",'Procytrat 120'!D493)),EDATE(AB5992,12),IF(ISNUMBER(SEARCH("6",'Procytrat 120'!D493)),EDATE(AB5992,6),IF(ISNUMBER(SEARCH("3",'Procytrat 120'!D493)),EDATE(AB5992,3),DATEVALUE('Procytrat 120'!D493))))),""))</f>
        <v/>
      </c>
      <c r="AM5992" t="str">
        <f t="shared" ca="1" si="587"/>
        <v/>
      </c>
    </row>
    <row r="5993" spans="27:39" x14ac:dyDescent="0.3">
      <c r="AA5993" t="str">
        <f>IF(COUNTA('Procytrat 120'!A494,'Procytrat 120'!B494,'Procytrat 120'!C494)&gt;0,"120","")</f>
        <v/>
      </c>
      <c r="AB5993" t="str">
        <f>IFERROR(IF(ISNUMBER('Procytrat 120'!A494),'Procytrat 120'!A494,DATEVALUE('Procytrat 120'!A494)),"")</f>
        <v/>
      </c>
      <c r="AC5993" t="str">
        <f>IF(AA5993="","",'Procytrat 120'!B494)</f>
        <v/>
      </c>
      <c r="AD5993" t="str">
        <f>IF(AA5993="","",IFERROR(1*'Procytrat 120'!C494,IFERROR(_xludf.NUMBERVALUE('Procytrat 120'!C494,".",","),IFERROR(_xludf.NUMBERVALUE('Procytrat 120'!C494,",","."),0))))</f>
        <v/>
      </c>
      <c r="AE5993" t="str">
        <f>IF(AA5993="","",'Procytrat 120'!K494)</f>
        <v/>
      </c>
      <c r="AF5993">
        <f t="shared" si="582"/>
        <v>0</v>
      </c>
      <c r="AG5993" t="str">
        <f t="shared" si="583"/>
        <v/>
      </c>
      <c r="AH5993" t="str">
        <f t="shared" si="584"/>
        <v/>
      </c>
      <c r="AI5993">
        <f t="shared" si="585"/>
        <v>0</v>
      </c>
      <c r="AJ5993">
        <f t="shared" si="586"/>
        <v>0</v>
      </c>
      <c r="AK5993">
        <v>0</v>
      </c>
      <c r="AL5993" t="str">
        <f>IF(AA5993="","",IFERROR(IF(ISNUMBER('Procytrat 120'!D494),'Procytrat 120'!D494,IF(ISNUMBER(SEARCH("12",'Procytrat 120'!D494)),EDATE(AB5993,12),IF(ISNUMBER(SEARCH("6",'Procytrat 120'!D494)),EDATE(AB5993,6),IF(ISNUMBER(SEARCH("3",'Procytrat 120'!D494)),EDATE(AB5993,3),DATEVALUE('Procytrat 120'!D494))))),""))</f>
        <v/>
      </c>
      <c r="AM5993" t="str">
        <f t="shared" ca="1" si="587"/>
        <v/>
      </c>
    </row>
    <row r="5994" spans="27:39" x14ac:dyDescent="0.3">
      <c r="AA5994" t="str">
        <f>IF(COUNTA('Procytrat 120'!A495,'Procytrat 120'!B495,'Procytrat 120'!C495)&gt;0,"120","")</f>
        <v/>
      </c>
      <c r="AB5994" t="str">
        <f>IFERROR(IF(ISNUMBER('Procytrat 120'!A495),'Procytrat 120'!A495,DATEVALUE('Procytrat 120'!A495)),"")</f>
        <v/>
      </c>
      <c r="AC5994" t="str">
        <f>IF(AA5994="","",'Procytrat 120'!B495)</f>
        <v/>
      </c>
      <c r="AD5994" t="str">
        <f>IF(AA5994="","",IFERROR(1*'Procytrat 120'!C495,IFERROR(_xludf.NUMBERVALUE('Procytrat 120'!C495,".",","),IFERROR(_xludf.NUMBERVALUE('Procytrat 120'!C495,",","."),0))))</f>
        <v/>
      </c>
      <c r="AE5994" t="str">
        <f>IF(AA5994="","",'Procytrat 120'!K495)</f>
        <v/>
      </c>
      <c r="AF5994">
        <f t="shared" si="582"/>
        <v>0</v>
      </c>
      <c r="AG5994" t="str">
        <f t="shared" si="583"/>
        <v/>
      </c>
      <c r="AH5994" t="str">
        <f t="shared" si="584"/>
        <v/>
      </c>
      <c r="AI5994">
        <f t="shared" si="585"/>
        <v>0</v>
      </c>
      <c r="AJ5994">
        <f t="shared" si="586"/>
        <v>0</v>
      </c>
      <c r="AK5994">
        <v>0</v>
      </c>
      <c r="AL5994" t="str">
        <f>IF(AA5994="","",IFERROR(IF(ISNUMBER('Procytrat 120'!D495),'Procytrat 120'!D495,IF(ISNUMBER(SEARCH("12",'Procytrat 120'!D495)),EDATE(AB5994,12),IF(ISNUMBER(SEARCH("6",'Procytrat 120'!D495)),EDATE(AB5994,6),IF(ISNUMBER(SEARCH("3",'Procytrat 120'!D495)),EDATE(AB5994,3),DATEVALUE('Procytrat 120'!D495))))),""))</f>
        <v/>
      </c>
      <c r="AM5994" t="str">
        <f t="shared" ca="1" si="587"/>
        <v/>
      </c>
    </row>
    <row r="5995" spans="27:39" x14ac:dyDescent="0.3">
      <c r="AA5995" t="str">
        <f>IF(COUNTA('Procytrat 120'!A496,'Procytrat 120'!B496,'Procytrat 120'!C496)&gt;0,"120","")</f>
        <v/>
      </c>
      <c r="AB5995" t="str">
        <f>IFERROR(IF(ISNUMBER('Procytrat 120'!A496),'Procytrat 120'!A496,DATEVALUE('Procytrat 120'!A496)),"")</f>
        <v/>
      </c>
      <c r="AC5995" t="str">
        <f>IF(AA5995="","",'Procytrat 120'!B496)</f>
        <v/>
      </c>
      <c r="AD5995" t="str">
        <f>IF(AA5995="","",IFERROR(1*'Procytrat 120'!C496,IFERROR(_xludf.NUMBERVALUE('Procytrat 120'!C496,".",","),IFERROR(_xludf.NUMBERVALUE('Procytrat 120'!C496,",","."),0))))</f>
        <v/>
      </c>
      <c r="AE5995" t="str">
        <f>IF(AA5995="","",'Procytrat 120'!K496)</f>
        <v/>
      </c>
      <c r="AF5995">
        <f t="shared" si="582"/>
        <v>0</v>
      </c>
      <c r="AG5995" t="str">
        <f t="shared" si="583"/>
        <v/>
      </c>
      <c r="AH5995" t="str">
        <f t="shared" si="584"/>
        <v/>
      </c>
      <c r="AI5995">
        <f t="shared" si="585"/>
        <v>0</v>
      </c>
      <c r="AJ5995">
        <f t="shared" si="586"/>
        <v>0</v>
      </c>
      <c r="AK5995">
        <v>0</v>
      </c>
      <c r="AL5995" t="str">
        <f>IF(AA5995="","",IFERROR(IF(ISNUMBER('Procytrat 120'!D496),'Procytrat 120'!D496,IF(ISNUMBER(SEARCH("12",'Procytrat 120'!D496)),EDATE(AB5995,12),IF(ISNUMBER(SEARCH("6",'Procytrat 120'!D496)),EDATE(AB5995,6),IF(ISNUMBER(SEARCH("3",'Procytrat 120'!D496)),EDATE(AB5995,3),DATEVALUE('Procytrat 120'!D496))))),""))</f>
        <v/>
      </c>
      <c r="AM5995" t="str">
        <f t="shared" ca="1" si="587"/>
        <v/>
      </c>
    </row>
    <row r="5996" spans="27:39" x14ac:dyDescent="0.3">
      <c r="AA5996" t="str">
        <f>IF(COUNTA('Procytrat 120'!A497,'Procytrat 120'!B497,'Procytrat 120'!C497)&gt;0,"120","")</f>
        <v/>
      </c>
      <c r="AB5996" t="str">
        <f>IFERROR(IF(ISNUMBER('Procytrat 120'!A497),'Procytrat 120'!A497,DATEVALUE('Procytrat 120'!A497)),"")</f>
        <v/>
      </c>
      <c r="AC5996" t="str">
        <f>IF(AA5996="","",'Procytrat 120'!B497)</f>
        <v/>
      </c>
      <c r="AD5996" t="str">
        <f>IF(AA5996="","",IFERROR(1*'Procytrat 120'!C497,IFERROR(_xludf.NUMBERVALUE('Procytrat 120'!C497,".",","),IFERROR(_xludf.NUMBERVALUE('Procytrat 120'!C497,",","."),0))))</f>
        <v/>
      </c>
      <c r="AE5996" t="str">
        <f>IF(AA5996="","",'Procytrat 120'!K497)</f>
        <v/>
      </c>
      <c r="AF5996">
        <f t="shared" si="582"/>
        <v>0</v>
      </c>
      <c r="AG5996" t="str">
        <f t="shared" si="583"/>
        <v/>
      </c>
      <c r="AH5996" t="str">
        <f t="shared" si="584"/>
        <v/>
      </c>
      <c r="AI5996">
        <f t="shared" si="585"/>
        <v>0</v>
      </c>
      <c r="AJ5996">
        <f t="shared" si="586"/>
        <v>0</v>
      </c>
      <c r="AK5996">
        <v>0</v>
      </c>
      <c r="AL5996" t="str">
        <f>IF(AA5996="","",IFERROR(IF(ISNUMBER('Procytrat 120'!D497),'Procytrat 120'!D497,IF(ISNUMBER(SEARCH("12",'Procytrat 120'!D497)),EDATE(AB5996,12),IF(ISNUMBER(SEARCH("6",'Procytrat 120'!D497)),EDATE(AB5996,6),IF(ISNUMBER(SEARCH("3",'Procytrat 120'!D497)),EDATE(AB5996,3),DATEVALUE('Procytrat 120'!D497))))),""))</f>
        <v/>
      </c>
      <c r="AM5996" t="str">
        <f t="shared" ca="1" si="587"/>
        <v/>
      </c>
    </row>
    <row r="5997" spans="27:39" x14ac:dyDescent="0.3">
      <c r="AA5997" t="str">
        <f>IF(COUNTA('Procytrat 120'!A498,'Procytrat 120'!B498,'Procytrat 120'!C498)&gt;0,"120","")</f>
        <v/>
      </c>
      <c r="AB5997" t="str">
        <f>IFERROR(IF(ISNUMBER('Procytrat 120'!A498),'Procytrat 120'!A498,DATEVALUE('Procytrat 120'!A498)),"")</f>
        <v/>
      </c>
      <c r="AC5997" t="str">
        <f>IF(AA5997="","",'Procytrat 120'!B498)</f>
        <v/>
      </c>
      <c r="AD5997" t="str">
        <f>IF(AA5997="","",IFERROR(1*'Procytrat 120'!C498,IFERROR(_xludf.NUMBERVALUE('Procytrat 120'!C498,".",","),IFERROR(_xludf.NUMBERVALUE('Procytrat 120'!C498,",","."),0))))</f>
        <v/>
      </c>
      <c r="AE5997" t="str">
        <f>IF(AA5997="","",'Procytrat 120'!K498)</f>
        <v/>
      </c>
      <c r="AF5997">
        <f t="shared" si="582"/>
        <v>0</v>
      </c>
      <c r="AG5997" t="str">
        <f t="shared" si="583"/>
        <v/>
      </c>
      <c r="AH5997" t="str">
        <f t="shared" si="584"/>
        <v/>
      </c>
      <c r="AI5997">
        <f t="shared" si="585"/>
        <v>0</v>
      </c>
      <c r="AJ5997">
        <f t="shared" si="586"/>
        <v>0</v>
      </c>
      <c r="AK5997">
        <v>0</v>
      </c>
      <c r="AL5997" t="str">
        <f>IF(AA5997="","",IFERROR(IF(ISNUMBER('Procytrat 120'!D498),'Procytrat 120'!D498,IF(ISNUMBER(SEARCH("12",'Procytrat 120'!D498)),EDATE(AB5997,12),IF(ISNUMBER(SEARCH("6",'Procytrat 120'!D498)),EDATE(AB5997,6),IF(ISNUMBER(SEARCH("3",'Procytrat 120'!D498)),EDATE(AB5997,3),DATEVALUE('Procytrat 120'!D498))))),""))</f>
        <v/>
      </c>
      <c r="AM5997" t="str">
        <f t="shared" ca="1" si="587"/>
        <v/>
      </c>
    </row>
    <row r="5998" spans="27:39" x14ac:dyDescent="0.3">
      <c r="AA5998" t="str">
        <f>IF(COUNTA('Procytrat 120'!A499,'Procytrat 120'!B499,'Procytrat 120'!C499)&gt;0,"120","")</f>
        <v/>
      </c>
      <c r="AB5998" t="str">
        <f>IFERROR(IF(ISNUMBER('Procytrat 120'!A499),'Procytrat 120'!A499,DATEVALUE('Procytrat 120'!A499)),"")</f>
        <v/>
      </c>
      <c r="AC5998" t="str">
        <f>IF(AA5998="","",'Procytrat 120'!B499)</f>
        <v/>
      </c>
      <c r="AD5998" t="str">
        <f>IF(AA5998="","",IFERROR(1*'Procytrat 120'!C499,IFERROR(_xludf.NUMBERVALUE('Procytrat 120'!C499,".",","),IFERROR(_xludf.NUMBERVALUE('Procytrat 120'!C499,",","."),0))))</f>
        <v/>
      </c>
      <c r="AE5998" t="str">
        <f>IF(AA5998="","",'Procytrat 120'!K499)</f>
        <v/>
      </c>
      <c r="AF5998">
        <f t="shared" si="582"/>
        <v>0</v>
      </c>
      <c r="AG5998" t="str">
        <f t="shared" si="583"/>
        <v/>
      </c>
      <c r="AH5998" t="str">
        <f t="shared" si="584"/>
        <v/>
      </c>
      <c r="AI5998">
        <f t="shared" si="585"/>
        <v>0</v>
      </c>
      <c r="AJ5998">
        <f t="shared" si="586"/>
        <v>0</v>
      </c>
      <c r="AK5998">
        <v>0</v>
      </c>
      <c r="AL5998" t="str">
        <f>IF(AA5998="","",IFERROR(IF(ISNUMBER('Procytrat 120'!D499),'Procytrat 120'!D499,IF(ISNUMBER(SEARCH("12",'Procytrat 120'!D499)),EDATE(AB5998,12),IF(ISNUMBER(SEARCH("6",'Procytrat 120'!D499)),EDATE(AB5998,6),IF(ISNUMBER(SEARCH("3",'Procytrat 120'!D499)),EDATE(AB5998,3),DATEVALUE('Procytrat 120'!D499))))),""))</f>
        <v/>
      </c>
      <c r="AM5998" t="str">
        <f t="shared" ca="1" si="587"/>
        <v/>
      </c>
    </row>
    <row r="5999" spans="27:39" x14ac:dyDescent="0.3">
      <c r="AA5999" t="str">
        <f>IF(COUNTA('Procytrat 120'!A500,'Procytrat 120'!B500,'Procytrat 120'!C500)&gt;0,"120","")</f>
        <v/>
      </c>
      <c r="AB5999" t="str">
        <f>IFERROR(IF(ISNUMBER('Procytrat 120'!A500),'Procytrat 120'!A500,DATEVALUE('Procytrat 120'!A500)),"")</f>
        <v/>
      </c>
      <c r="AC5999" t="str">
        <f>IF(AA5999="","",'Procytrat 120'!B500)</f>
        <v/>
      </c>
      <c r="AD5999" t="str">
        <f>IF(AA5999="","",IFERROR(1*'Procytrat 120'!C500,IFERROR(_xludf.NUMBERVALUE('Procytrat 120'!C500,".",","),IFERROR(_xludf.NUMBERVALUE('Procytrat 120'!C500,",","."),0))))</f>
        <v/>
      </c>
      <c r="AE5999" t="str">
        <f>IF(AA5999="","",'Procytrat 120'!K500)</f>
        <v/>
      </c>
      <c r="AF5999">
        <f t="shared" si="582"/>
        <v>0</v>
      </c>
      <c r="AG5999" t="str">
        <f t="shared" si="583"/>
        <v/>
      </c>
      <c r="AH5999" t="str">
        <f t="shared" si="584"/>
        <v/>
      </c>
      <c r="AI5999">
        <f t="shared" si="585"/>
        <v>0</v>
      </c>
      <c r="AJ5999">
        <f t="shared" si="586"/>
        <v>0</v>
      </c>
      <c r="AK5999">
        <v>0</v>
      </c>
      <c r="AL5999" t="str">
        <f>IF(AA5999="","",IFERROR(IF(ISNUMBER('Procytrat 120'!D500),'Procytrat 120'!D500,IF(ISNUMBER(SEARCH("12",'Procytrat 120'!D500)),EDATE(AB5999,12),IF(ISNUMBER(SEARCH("6",'Procytrat 120'!D500)),EDATE(AB5999,6),IF(ISNUMBER(SEARCH("3",'Procytrat 120'!D500)),EDATE(AB5999,3),DATEVALUE('Procytrat 120'!D500))))),""))</f>
        <v/>
      </c>
      <c r="AM5999" t="str">
        <f t="shared" ca="1" si="587"/>
        <v/>
      </c>
    </row>
    <row r="6000" spans="27:39" x14ac:dyDescent="0.3">
      <c r="AA6000" t="str">
        <f>IF(COUNTA('Procytrat 120'!A501,'Procytrat 120'!B501,'Procytrat 120'!C501)&gt;0,"120","")</f>
        <v/>
      </c>
      <c r="AB6000" t="str">
        <f>IFERROR(IF(ISNUMBER('Procytrat 120'!A501),'Procytrat 120'!A501,DATEVALUE('Procytrat 120'!A501)),"")</f>
        <v/>
      </c>
      <c r="AC6000" t="str">
        <f>IF(AA6000="","",'Procytrat 120'!B501)</f>
        <v/>
      </c>
      <c r="AD6000" t="str">
        <f>IF(AA6000="","",IFERROR(1*'Procytrat 120'!C501,IFERROR(_xludf.NUMBERVALUE('Procytrat 120'!C501,".",","),IFERROR(_xludf.NUMBERVALUE('Procytrat 120'!C501,",","."),0))))</f>
        <v/>
      </c>
      <c r="AE6000" t="str">
        <f>IF(AA6000="","",'Procytrat 120'!K501)</f>
        <v/>
      </c>
      <c r="AF6000">
        <f t="shared" si="582"/>
        <v>0</v>
      </c>
      <c r="AG6000" t="str">
        <f t="shared" si="583"/>
        <v/>
      </c>
      <c r="AH6000" t="str">
        <f t="shared" si="584"/>
        <v/>
      </c>
      <c r="AI6000">
        <f t="shared" si="585"/>
        <v>0</v>
      </c>
      <c r="AJ6000">
        <f t="shared" si="586"/>
        <v>0</v>
      </c>
      <c r="AK6000">
        <v>0</v>
      </c>
      <c r="AL6000" t="str">
        <f>IF(AA6000="","",IFERROR(IF(ISNUMBER('Procytrat 120'!D501),'Procytrat 120'!D501,IF(ISNUMBER(SEARCH("12",'Procytrat 120'!D501)),EDATE(AB6000,12),IF(ISNUMBER(SEARCH("6",'Procytrat 120'!D501)),EDATE(AB6000,6),IF(ISNUMBER(SEARCH("3",'Procytrat 120'!D501)),EDATE(AB6000,3),DATEVALUE('Procytrat 120'!D501))))),""))</f>
        <v/>
      </c>
      <c r="AM6000" t="str">
        <f t="shared" ca="1" si="587"/>
        <v/>
      </c>
    </row>
    <row r="6001" spans="27:39" x14ac:dyDescent="0.3">
      <c r="AA6001" t="str">
        <f>IF(COUNTA('Procytrat 120'!A502,'Procytrat 120'!B502,'Procytrat 120'!C502)&gt;0,"120","")</f>
        <v/>
      </c>
      <c r="AB6001" t="str">
        <f>IFERROR(IF(ISNUMBER('Procytrat 120'!A502),'Procytrat 120'!A502,DATEVALUE('Procytrat 120'!A502)),"")</f>
        <v/>
      </c>
      <c r="AC6001" t="str">
        <f>IF(AA6001="","",'Procytrat 120'!B502)</f>
        <v/>
      </c>
      <c r="AD6001" t="str">
        <f>IF(AA6001="","",IFERROR(1*'Procytrat 120'!C502,IFERROR(_xludf.NUMBERVALUE('Procytrat 120'!C502,".",","),IFERROR(_xludf.NUMBERVALUE('Procytrat 120'!C502,",","."),0))))</f>
        <v/>
      </c>
      <c r="AE6001" t="str">
        <f>IF(AA6001="","",'Procytrat 120'!K502)</f>
        <v/>
      </c>
      <c r="AF6001">
        <f t="shared" si="582"/>
        <v>0</v>
      </c>
      <c r="AG6001" t="str">
        <f t="shared" si="583"/>
        <v/>
      </c>
      <c r="AH6001" t="str">
        <f t="shared" si="584"/>
        <v/>
      </c>
      <c r="AI6001">
        <f t="shared" si="585"/>
        <v>0</v>
      </c>
      <c r="AJ6001">
        <f t="shared" si="586"/>
        <v>0</v>
      </c>
      <c r="AK6001">
        <v>0</v>
      </c>
      <c r="AL6001" t="str">
        <f>IF(AA6001="","",IFERROR(IF(ISNUMBER('Procytrat 120'!D502),'Procytrat 120'!D502,IF(ISNUMBER(SEARCH("12",'Procytrat 120'!D502)),EDATE(AB6001,12),IF(ISNUMBER(SEARCH("6",'Procytrat 120'!D502)),EDATE(AB6001,6),IF(ISNUMBER(SEARCH("3",'Procytrat 120'!D502)),EDATE(AB6001,3),DATEVALUE('Procytrat 120'!D502))))),""))</f>
        <v/>
      </c>
      <c r="AM6001" t="str">
        <f t="shared" ca="1" si="587"/>
        <v/>
      </c>
    </row>
    <row r="6002" spans="27:39" x14ac:dyDescent="0.3">
      <c r="AA6002" t="str">
        <f>IF(COUNTA('Procytrat 180'!A3,'Procytrat 180'!B3,'Procytrat 180'!C3)&gt;0,"180","")</f>
        <v>180</v>
      </c>
      <c r="AB6002">
        <f>IFERROR(IF(ISNUMBER('Procytrat 180'!A3),'Procytrat 180'!A3,DATEVALUE('Procytrat 180'!A3)),"")</f>
        <v>45770</v>
      </c>
      <c r="AC6002" t="str">
        <f>IF(AA6002="","",'Procytrat 180'!B3)</f>
        <v>9116/25</v>
      </c>
      <c r="AD6002">
        <f>IF(AA6002="","",IFERROR(1*'Procytrat 180'!C3,IFERROR(_xludf.NUMBERVALUE('Procytrat 180'!C3,".",","),IFERROR(_xludf.NUMBERVALUE('Procytrat 180'!C3,",","."),0))))</f>
        <v>16000</v>
      </c>
      <c r="AE6002" t="str">
        <f>IF(AA6002="","",'Procytrat 180'!L3)</f>
        <v>Aprovado</v>
      </c>
      <c r="AF6002">
        <f t="shared" si="582"/>
        <v>1</v>
      </c>
      <c r="AG6002">
        <f t="shared" si="583"/>
        <v>2025</v>
      </c>
      <c r="AH6002">
        <f t="shared" si="584"/>
        <v>4</v>
      </c>
      <c r="AI6002">
        <f t="shared" si="585"/>
        <v>45770.006002000002</v>
      </c>
      <c r="AJ6002">
        <f t="shared" si="586"/>
        <v>1</v>
      </c>
      <c r="AK6002">
        <v>0</v>
      </c>
      <c r="AL6002">
        <f>IF(AA6002="","",IFERROR(IF(ISNUMBER('Procytrat 180'!D3),'Procytrat 180'!D3,IF(ISNUMBER(SEARCH("12",'Procytrat 180'!D3)),EDATE(AB6002,12),IF(ISNUMBER(SEARCH("6",'Procytrat 180'!D3)),EDATE(AB6002,6),IF(ISNUMBER(SEARCH("3",'Procytrat 180'!D3)),EDATE(AB6002,3),DATEVALUE('Procytrat 180'!D3))))),""))</f>
        <v>45953</v>
      </c>
      <c r="AM6002" t="str">
        <f t="shared" ca="1" si="587"/>
        <v/>
      </c>
    </row>
    <row r="6003" spans="27:39" x14ac:dyDescent="0.3">
      <c r="AA6003" t="str">
        <f>IF(COUNTA('Procytrat 180'!A4,'Procytrat 180'!B4,'Procytrat 180'!C4)&gt;0,"180","")</f>
        <v>180</v>
      </c>
      <c r="AB6003">
        <f>IFERROR(IF(ISNUMBER('Procytrat 180'!A4),'Procytrat 180'!A4,DATEVALUE('Procytrat 180'!A4)),"")</f>
        <v>45803</v>
      </c>
      <c r="AC6003" t="str">
        <f>IF(AA6003="","",'Procytrat 180'!B4)</f>
        <v>9182/25</v>
      </c>
      <c r="AD6003">
        <f>IF(AA6003="","",IFERROR(1*'Procytrat 180'!C4,IFERROR(_xludf.NUMBERVALUE('Procytrat 180'!C4,".",","),IFERROR(_xludf.NUMBERVALUE('Procytrat 180'!C4,",","."),0))))</f>
        <v>16000</v>
      </c>
      <c r="AE6003" t="str">
        <f>IF(AA6003="","",'Procytrat 180'!L4)</f>
        <v>Aprovado</v>
      </c>
      <c r="AF6003">
        <f t="shared" si="582"/>
        <v>1</v>
      </c>
      <c r="AG6003">
        <f t="shared" si="583"/>
        <v>2025</v>
      </c>
      <c r="AH6003">
        <f t="shared" si="584"/>
        <v>5</v>
      </c>
      <c r="AI6003">
        <f t="shared" si="585"/>
        <v>45803.006003000002</v>
      </c>
      <c r="AJ6003">
        <f t="shared" si="586"/>
        <v>1</v>
      </c>
      <c r="AK6003">
        <v>0</v>
      </c>
      <c r="AL6003">
        <f>IF(AA6003="","",IFERROR(IF(ISNUMBER('Procytrat 180'!D4),'Procytrat 180'!D4,IF(ISNUMBER(SEARCH("12",'Procytrat 180'!D4)),EDATE(AB6003,12),IF(ISNUMBER(SEARCH("6",'Procytrat 180'!D4)),EDATE(AB6003,6),IF(ISNUMBER(SEARCH("3",'Procytrat 180'!D4)),EDATE(AB6003,3),DATEVALUE('Procytrat 180'!D4))))),""))</f>
        <v>45987</v>
      </c>
      <c r="AM6003" t="str">
        <f t="shared" ca="1" si="587"/>
        <v/>
      </c>
    </row>
    <row r="6004" spans="27:39" x14ac:dyDescent="0.3">
      <c r="AA6004" t="str">
        <f>IF(COUNTA('Procytrat 180'!A5,'Procytrat 180'!B5,'Procytrat 180'!C5)&gt;0,"180","")</f>
        <v>180</v>
      </c>
      <c r="AB6004">
        <f>IFERROR(IF(ISNUMBER('Procytrat 180'!A5),'Procytrat 180'!A5,DATEVALUE('Procytrat 180'!A5)),"")</f>
        <v>45911</v>
      </c>
      <c r="AC6004" t="str">
        <f>IF(AA6004="","",'Procytrat 180'!B5)</f>
        <v>9404/25</v>
      </c>
      <c r="AD6004">
        <f>IF(AA6004="","",IFERROR(1*'Procytrat 180'!C5,IFERROR(_xludf.NUMBERVALUE('Procytrat 180'!C5,".",","),IFERROR(_xludf.NUMBERVALUE('Procytrat 180'!C5,",","."),0))))</f>
        <v>600</v>
      </c>
      <c r="AE6004" t="str">
        <f>IF(AA6004="","",'Procytrat 180'!L5)</f>
        <v>Aprovado</v>
      </c>
      <c r="AF6004">
        <f t="shared" si="582"/>
        <v>1</v>
      </c>
      <c r="AG6004">
        <f t="shared" si="583"/>
        <v>2025</v>
      </c>
      <c r="AH6004">
        <f t="shared" si="584"/>
        <v>9</v>
      </c>
      <c r="AI6004">
        <f t="shared" si="585"/>
        <v>45911.006004000003</v>
      </c>
      <c r="AJ6004">
        <f t="shared" si="586"/>
        <v>1</v>
      </c>
      <c r="AK6004">
        <v>0</v>
      </c>
      <c r="AL6004">
        <f>IF(AA6004="","",IFERROR(IF(ISNUMBER('Procytrat 180'!D5),'Procytrat 180'!D5,IF(ISNUMBER(SEARCH("12",'Procytrat 180'!D5)),EDATE(AB6004,12),IF(ISNUMBER(SEARCH("6",'Procytrat 180'!D5)),EDATE(AB6004,6),IF(ISNUMBER(SEARCH("3",'Procytrat 180'!D5)),EDATE(AB6004,3),DATEVALUE('Procytrat 180'!D5))))),""))</f>
        <v>46092</v>
      </c>
      <c r="AM6004" t="str">
        <f t="shared" ca="1" si="587"/>
        <v/>
      </c>
    </row>
    <row r="6005" spans="27:39" x14ac:dyDescent="0.3">
      <c r="AA6005" t="str">
        <f>IF(COUNTA('Procytrat 180'!A6,'Procytrat 180'!B6,'Procytrat 180'!C6)&gt;0,"180","")</f>
        <v>180</v>
      </c>
      <c r="AB6005">
        <f>IFERROR(IF(ISNUMBER('Procytrat 180'!A6),'Procytrat 180'!A6,DATEVALUE('Procytrat 180'!A6)),"")</f>
        <v>45918</v>
      </c>
      <c r="AC6005" t="str">
        <f>IF(AA6005="","",'Procytrat 180'!B6)</f>
        <v>9417/25</v>
      </c>
      <c r="AD6005">
        <f>IF(AA6005="","",IFERROR(1*'Procytrat 180'!C6,IFERROR(_xludf.NUMBERVALUE('Procytrat 180'!C6,".",","),IFERROR(_xludf.NUMBERVALUE('Procytrat 180'!C6,",","."),0))))</f>
        <v>1020</v>
      </c>
      <c r="AE6005" t="str">
        <f>IF(AA6005="","",'Procytrat 180'!L6)</f>
        <v>Aprovado</v>
      </c>
      <c r="AF6005">
        <f t="shared" si="582"/>
        <v>1</v>
      </c>
      <c r="AG6005">
        <f t="shared" si="583"/>
        <v>2025</v>
      </c>
      <c r="AH6005">
        <f t="shared" si="584"/>
        <v>9</v>
      </c>
      <c r="AI6005">
        <f t="shared" si="585"/>
        <v>45918.006005000003</v>
      </c>
      <c r="AJ6005">
        <f t="shared" si="586"/>
        <v>1</v>
      </c>
      <c r="AK6005">
        <v>0</v>
      </c>
      <c r="AL6005">
        <f>IF(AA6005="","",IFERROR(IF(ISNUMBER('Procytrat 180'!D6),'Procytrat 180'!D6,IF(ISNUMBER(SEARCH("12",'Procytrat 180'!D6)),EDATE(AB6005,12),IF(ISNUMBER(SEARCH("6",'Procytrat 180'!D6)),EDATE(AB6005,6),IF(ISNUMBER(SEARCH("3",'Procytrat 180'!D6)),EDATE(AB6005,3),DATEVALUE('Procytrat 180'!D6))))),""))</f>
        <v>46099</v>
      </c>
      <c r="AM6005" t="str">
        <f t="shared" ca="1" si="587"/>
        <v/>
      </c>
    </row>
    <row r="6006" spans="27:39" x14ac:dyDescent="0.3">
      <c r="AA6006" t="str">
        <f>IF(COUNTA('Procytrat 180'!A7,'Procytrat 180'!B7,'Procytrat 180'!C7)&gt;0,"180","")</f>
        <v>180</v>
      </c>
      <c r="AB6006">
        <f>IFERROR(IF(ISNUMBER('Procytrat 180'!A7),'Procytrat 180'!A7,DATEVALUE('Procytrat 180'!A7)),"")</f>
        <v>45919</v>
      </c>
      <c r="AC6006" t="str">
        <f>IF(AA6006="","",'Procytrat 180'!B7)</f>
        <v>9429/25</v>
      </c>
      <c r="AD6006">
        <f>IF(AA6006="","",IFERROR(1*'Procytrat 180'!C7,IFERROR(_xludf.NUMBERVALUE('Procytrat 180'!C7,".",","),IFERROR(_xludf.NUMBERVALUE('Procytrat 180'!C7,",","."),0))))</f>
        <v>2800</v>
      </c>
      <c r="AE6006" t="str">
        <f>IF(AA6006="","",'Procytrat 180'!L7)</f>
        <v>Aprovado</v>
      </c>
      <c r="AF6006">
        <f t="shared" si="582"/>
        <v>1</v>
      </c>
      <c r="AG6006">
        <f t="shared" si="583"/>
        <v>2025</v>
      </c>
      <c r="AH6006">
        <f t="shared" si="584"/>
        <v>9</v>
      </c>
      <c r="AI6006">
        <f t="shared" si="585"/>
        <v>45919.006006000003</v>
      </c>
      <c r="AJ6006">
        <f t="shared" si="586"/>
        <v>1</v>
      </c>
      <c r="AK6006">
        <v>0</v>
      </c>
      <c r="AL6006">
        <f>IF(AA6006="","",IFERROR(IF(ISNUMBER('Procytrat 180'!D7),'Procytrat 180'!D7,IF(ISNUMBER(SEARCH("12",'Procytrat 180'!D7)),EDATE(AB6006,12),IF(ISNUMBER(SEARCH("6",'Procytrat 180'!D7)),EDATE(AB6006,6),IF(ISNUMBER(SEARCH("3",'Procytrat 180'!D7)),EDATE(AB6006,3),DATEVALUE('Procytrat 180'!D7))))),""))</f>
        <v>46100</v>
      </c>
      <c r="AM6006" t="str">
        <f t="shared" ca="1" si="587"/>
        <v/>
      </c>
    </row>
    <row r="6007" spans="27:39" x14ac:dyDescent="0.3">
      <c r="AA6007" t="str">
        <f>IF(COUNTA('Procytrat 180'!A8,'Procytrat 180'!B8,'Procytrat 180'!C8)&gt;0,"180","")</f>
        <v>180</v>
      </c>
      <c r="AB6007">
        <f>IFERROR(IF(ISNUMBER('Procytrat 180'!A8),'Procytrat 180'!A8,DATEVALUE('Procytrat 180'!A8)),"")</f>
        <v>45943</v>
      </c>
      <c r="AC6007" t="str">
        <f>IF(AA6007="","",'Procytrat 180'!B8)</f>
        <v>9466/25</v>
      </c>
      <c r="AD6007">
        <f>IF(AA6007="","",IFERROR(1*'Procytrat 180'!C8,IFERROR(_xludf.NUMBERVALUE('Procytrat 180'!C8,".",","),IFERROR(_xludf.NUMBERVALUE('Procytrat 180'!C8,",","."),0))))</f>
        <v>18000</v>
      </c>
      <c r="AE6007" t="str">
        <f>IF(AA6007="","",'Procytrat 180'!L8)</f>
        <v>Aprovado</v>
      </c>
      <c r="AF6007">
        <f t="shared" si="582"/>
        <v>1</v>
      </c>
      <c r="AG6007">
        <f t="shared" si="583"/>
        <v>2025</v>
      </c>
      <c r="AH6007">
        <f t="shared" si="584"/>
        <v>10</v>
      </c>
      <c r="AI6007">
        <f t="shared" si="585"/>
        <v>45943.006007000004</v>
      </c>
      <c r="AJ6007">
        <f t="shared" si="586"/>
        <v>1</v>
      </c>
      <c r="AK6007">
        <v>0</v>
      </c>
      <c r="AL6007">
        <f>IF(AA6007="","",IFERROR(IF(ISNUMBER('Procytrat 180'!D8),'Procytrat 180'!D8,IF(ISNUMBER(SEARCH("12",'Procytrat 180'!D8)),EDATE(AB6007,12),IF(ISNUMBER(SEARCH("6",'Procytrat 180'!D8)),EDATE(AB6007,6),IF(ISNUMBER(SEARCH("3",'Procytrat 180'!D8)),EDATE(AB6007,3),DATEVALUE('Procytrat 180'!D8))))),""))</f>
        <v>46125</v>
      </c>
      <c r="AM6007" t="str">
        <f t="shared" ca="1" si="587"/>
        <v/>
      </c>
    </row>
    <row r="6008" spans="27:39" x14ac:dyDescent="0.3">
      <c r="AA6008" t="str">
        <f>IF(COUNTA('Procytrat 180'!A9,'Procytrat 180'!B9,'Procytrat 180'!C9)&gt;0,"180","")</f>
        <v>180</v>
      </c>
      <c r="AB6008">
        <f>IFERROR(IF(ISNUMBER('Procytrat 180'!A9),'Procytrat 180'!A9,DATEVALUE('Procytrat 180'!A9)),"")</f>
        <v>45967</v>
      </c>
      <c r="AC6008" t="str">
        <f>IF(AA6008="","",'Procytrat 180'!B9)</f>
        <v>9525/25</v>
      </c>
      <c r="AD6008">
        <f>IF(AA6008="","",IFERROR(1*'Procytrat 180'!C9,IFERROR(_xludf.NUMBERVALUE('Procytrat 180'!C9,".",","),IFERROR(_xludf.NUMBERVALUE('Procytrat 180'!C9,",","."),0))))</f>
        <v>960</v>
      </c>
      <c r="AE6008" t="str">
        <f>IF(AA6008="","",'Procytrat 180'!L9)</f>
        <v>Aprovado</v>
      </c>
      <c r="AF6008">
        <f t="shared" si="582"/>
        <v>1</v>
      </c>
      <c r="AG6008">
        <f t="shared" si="583"/>
        <v>2025</v>
      </c>
      <c r="AH6008">
        <f t="shared" si="584"/>
        <v>11</v>
      </c>
      <c r="AI6008">
        <f t="shared" si="585"/>
        <v>45967.006007999997</v>
      </c>
      <c r="AJ6008">
        <f t="shared" si="586"/>
        <v>1</v>
      </c>
      <c r="AK6008">
        <v>0</v>
      </c>
      <c r="AL6008">
        <f>IF(AA6008="","",IFERROR(IF(ISNUMBER('Procytrat 180'!D9),'Procytrat 180'!D9,IF(ISNUMBER(SEARCH("12",'Procytrat 180'!D9)),EDATE(AB6008,12),IF(ISNUMBER(SEARCH("6",'Procytrat 180'!D9)),EDATE(AB6008,6),IF(ISNUMBER(SEARCH("3",'Procytrat 180'!D9)),EDATE(AB6008,3),DATEVALUE('Procytrat 180'!D9))))),""))</f>
        <v>46148</v>
      </c>
      <c r="AM6008" t="str">
        <f t="shared" ca="1" si="587"/>
        <v/>
      </c>
    </row>
    <row r="6009" spans="27:39" x14ac:dyDescent="0.3">
      <c r="AA6009" t="str">
        <f>IF(COUNTA('Procytrat 180'!A10,'Procytrat 180'!B10,'Procytrat 180'!C10)&gt;0,"180","")</f>
        <v>180</v>
      </c>
      <c r="AB6009">
        <f>IFERROR(IF(ISNUMBER('Procytrat 180'!A10),'Procytrat 180'!A10,DATEVALUE('Procytrat 180'!A10)),"")</f>
        <v>46003</v>
      </c>
      <c r="AC6009" t="str">
        <f>IF(AA6009="","",'Procytrat 180'!B10)</f>
        <v>9607/25</v>
      </c>
      <c r="AD6009">
        <f>IF(AA6009="","",IFERROR(1*'Procytrat 180'!C10,IFERROR(_xludf.NUMBERVALUE('Procytrat 180'!C10,".",","),IFERROR(_xludf.NUMBERVALUE('Procytrat 180'!C10,",","."),0))))</f>
        <v>18960</v>
      </c>
      <c r="AE6009" t="str">
        <f>IF(AA6009="","",'Procytrat 180'!L10)</f>
        <v>Aprovado</v>
      </c>
      <c r="AF6009">
        <f t="shared" si="582"/>
        <v>1</v>
      </c>
      <c r="AG6009">
        <f t="shared" si="583"/>
        <v>2025</v>
      </c>
      <c r="AH6009">
        <f t="shared" si="584"/>
        <v>12</v>
      </c>
      <c r="AI6009">
        <f t="shared" si="585"/>
        <v>46003.006008999997</v>
      </c>
      <c r="AJ6009">
        <f t="shared" si="586"/>
        <v>1</v>
      </c>
      <c r="AK6009">
        <v>0</v>
      </c>
      <c r="AL6009">
        <f>IF(AA6009="","",IFERROR(IF(ISNUMBER('Procytrat 180'!D10),'Procytrat 180'!D10,IF(ISNUMBER(SEARCH("12",'Procytrat 180'!D10)),EDATE(AB6009,12),IF(ISNUMBER(SEARCH("6",'Procytrat 180'!D10)),EDATE(AB6009,6),IF(ISNUMBER(SEARCH("3",'Procytrat 180'!D10)),EDATE(AB6009,3),DATEVALUE('Procytrat 180'!D10))))),""))</f>
        <v>46185</v>
      </c>
      <c r="AM6009" t="str">
        <f t="shared" ca="1" si="587"/>
        <v/>
      </c>
    </row>
    <row r="6010" spans="27:39" x14ac:dyDescent="0.3">
      <c r="AA6010" t="str">
        <f>IF(COUNTA('Procytrat 180'!A11,'Procytrat 180'!B11,'Procytrat 180'!C11)&gt;0,"180","")</f>
        <v>180</v>
      </c>
      <c r="AB6010">
        <f>IFERROR(IF(ISNUMBER('Procytrat 180'!A11),'Procytrat 180'!A11,DATEVALUE('Procytrat 180'!A11)),"")</f>
        <v>46113</v>
      </c>
      <c r="AC6010">
        <f>IF(AA6010="","",'Procytrat 180'!B11)</f>
        <v>0</v>
      </c>
      <c r="AD6010">
        <f ca="1">IF(AA6010="","",IFERROR(1*'Procytrat 180'!C11,IFERROR(_xludf.NUMBERVALUE('Procytrat 180'!C11,".",","),IFERROR(_xludf.NUMBERVALUE('Procytrat 180'!C11,",","."),0))))</f>
        <v>0</v>
      </c>
      <c r="AE6010" t="str">
        <f>IF(AA6010="","",'Procytrat 180'!L11)</f>
        <v>Aprovado</v>
      </c>
      <c r="AF6010">
        <f t="shared" si="582"/>
        <v>1</v>
      </c>
      <c r="AG6010">
        <f t="shared" si="583"/>
        <v>2026</v>
      </c>
      <c r="AH6010">
        <f t="shared" si="584"/>
        <v>4</v>
      </c>
      <c r="AI6010">
        <f t="shared" si="585"/>
        <v>46113.006009999997</v>
      </c>
      <c r="AJ6010">
        <f t="shared" si="586"/>
        <v>1</v>
      </c>
      <c r="AK6010">
        <v>0</v>
      </c>
      <c r="AL6010">
        <f>IF(AA6010="","",IFERROR(IF(ISNUMBER('Procytrat 180'!D11),'Procytrat 180'!D11,IF(ISNUMBER(SEARCH("12",'Procytrat 180'!D11)),EDATE(AB6010,12),IF(ISNUMBER(SEARCH("6",'Procytrat 180'!D11)),EDATE(AB6010,6),IF(ISNUMBER(SEARCH("3",'Procytrat 180'!D11)),EDATE(AB6010,3),DATEVALUE('Procytrat 180'!D11))))),""))</f>
        <v>46296</v>
      </c>
      <c r="AM6010" t="str">
        <f t="shared" ca="1" si="587"/>
        <v/>
      </c>
    </row>
    <row r="6011" spans="27:39" x14ac:dyDescent="0.3">
      <c r="AA6011" t="str">
        <f>IF(COUNTA('Procytrat 180'!A12,'Procytrat 180'!B12,'Procytrat 180'!C12)&gt;0,"180","")</f>
        <v/>
      </c>
      <c r="AB6011" t="str">
        <f>IFERROR(IF(ISNUMBER('Procytrat 180'!A12),'Procytrat 180'!A12,DATEVALUE('Procytrat 180'!A12)),"")</f>
        <v/>
      </c>
      <c r="AC6011" t="str">
        <f>IF(AA6011="","",'Procytrat 180'!B12)</f>
        <v/>
      </c>
      <c r="AD6011" t="str">
        <f>IF(AA6011="","",IFERROR(1*'Procytrat 180'!C12,IFERROR(_xludf.NUMBERVALUE('Procytrat 180'!C12,".",","),IFERROR(_xludf.NUMBERVALUE('Procytrat 180'!C12,",","."),0))))</f>
        <v/>
      </c>
      <c r="AE6011" t="str">
        <f>IF(AA6011="","",'Procytrat 180'!L12)</f>
        <v/>
      </c>
      <c r="AF6011">
        <f t="shared" si="582"/>
        <v>0</v>
      </c>
      <c r="AG6011" t="str">
        <f t="shared" si="583"/>
        <v/>
      </c>
      <c r="AH6011" t="str">
        <f t="shared" si="584"/>
        <v/>
      </c>
      <c r="AI6011">
        <f t="shared" si="585"/>
        <v>0</v>
      </c>
      <c r="AJ6011">
        <f t="shared" si="586"/>
        <v>0</v>
      </c>
      <c r="AK6011">
        <v>0</v>
      </c>
      <c r="AL6011" t="str">
        <f>IF(AA6011="","",IFERROR(IF(ISNUMBER('Procytrat 180'!D12),'Procytrat 180'!D12,IF(ISNUMBER(SEARCH("12",'Procytrat 180'!D12)),EDATE(AB6011,12),IF(ISNUMBER(SEARCH("6",'Procytrat 180'!D12)),EDATE(AB6011,6),IF(ISNUMBER(SEARCH("3",'Procytrat 180'!D12)),EDATE(AB6011,3),DATEVALUE('Procytrat 180'!D12))))),""))</f>
        <v/>
      </c>
      <c r="AM6011" t="str">
        <f t="shared" ca="1" si="587"/>
        <v/>
      </c>
    </row>
    <row r="6012" spans="27:39" x14ac:dyDescent="0.3">
      <c r="AA6012" t="str">
        <f>IF(COUNTA('Procytrat 180'!A13,'Procytrat 180'!B13,'Procytrat 180'!C13)&gt;0,"180","")</f>
        <v/>
      </c>
      <c r="AB6012" t="str">
        <f>IFERROR(IF(ISNUMBER('Procytrat 180'!A13),'Procytrat 180'!A13,DATEVALUE('Procytrat 180'!A13)),"")</f>
        <v/>
      </c>
      <c r="AC6012" t="str">
        <f>IF(AA6012="","",'Procytrat 180'!B13)</f>
        <v/>
      </c>
      <c r="AD6012" t="str">
        <f>IF(AA6012="","",IFERROR(1*'Procytrat 180'!C13,IFERROR(_xludf.NUMBERVALUE('Procytrat 180'!C13,".",","),IFERROR(_xludf.NUMBERVALUE('Procytrat 180'!C13,",","."),0))))</f>
        <v/>
      </c>
      <c r="AE6012" t="str">
        <f>IF(AA6012="","",'Procytrat 180'!L13)</f>
        <v/>
      </c>
      <c r="AF6012">
        <f t="shared" si="582"/>
        <v>0</v>
      </c>
      <c r="AG6012" t="str">
        <f t="shared" si="583"/>
        <v/>
      </c>
      <c r="AH6012" t="str">
        <f t="shared" si="584"/>
        <v/>
      </c>
      <c r="AI6012">
        <f t="shared" si="585"/>
        <v>0</v>
      </c>
      <c r="AJ6012">
        <f t="shared" si="586"/>
        <v>0</v>
      </c>
      <c r="AK6012">
        <v>0</v>
      </c>
      <c r="AL6012" t="str">
        <f>IF(AA6012="","",IFERROR(IF(ISNUMBER('Procytrat 180'!D13),'Procytrat 180'!D13,IF(ISNUMBER(SEARCH("12",'Procytrat 180'!D13)),EDATE(AB6012,12),IF(ISNUMBER(SEARCH("6",'Procytrat 180'!D13)),EDATE(AB6012,6),IF(ISNUMBER(SEARCH("3",'Procytrat 180'!D13)),EDATE(AB6012,3),DATEVALUE('Procytrat 180'!D13))))),""))</f>
        <v/>
      </c>
      <c r="AM6012" t="str">
        <f t="shared" ca="1" si="587"/>
        <v/>
      </c>
    </row>
    <row r="6013" spans="27:39" x14ac:dyDescent="0.3">
      <c r="AA6013" t="str">
        <f>IF(COUNTA('Procytrat 180'!A14,'Procytrat 180'!B14,'Procytrat 180'!C14)&gt;0,"180","")</f>
        <v/>
      </c>
      <c r="AB6013" t="str">
        <f>IFERROR(IF(ISNUMBER('Procytrat 180'!A14),'Procytrat 180'!A14,DATEVALUE('Procytrat 180'!A14)),"")</f>
        <v/>
      </c>
      <c r="AC6013" t="str">
        <f>IF(AA6013="","",'Procytrat 180'!B14)</f>
        <v/>
      </c>
      <c r="AD6013" t="str">
        <f>IF(AA6013="","",IFERROR(1*'Procytrat 180'!C14,IFERROR(_xludf.NUMBERVALUE('Procytrat 180'!C14,".",","),IFERROR(_xludf.NUMBERVALUE('Procytrat 180'!C14,",","."),0))))</f>
        <v/>
      </c>
      <c r="AE6013" t="str">
        <f>IF(AA6013="","",'Procytrat 180'!L14)</f>
        <v/>
      </c>
      <c r="AF6013">
        <f t="shared" si="582"/>
        <v>0</v>
      </c>
      <c r="AG6013" t="str">
        <f t="shared" si="583"/>
        <v/>
      </c>
      <c r="AH6013" t="str">
        <f t="shared" si="584"/>
        <v/>
      </c>
      <c r="AI6013">
        <f t="shared" si="585"/>
        <v>0</v>
      </c>
      <c r="AJ6013">
        <f t="shared" si="586"/>
        <v>0</v>
      </c>
      <c r="AK6013">
        <v>0</v>
      </c>
      <c r="AL6013" t="str">
        <f>IF(AA6013="","",IFERROR(IF(ISNUMBER('Procytrat 180'!D14),'Procytrat 180'!D14,IF(ISNUMBER(SEARCH("12",'Procytrat 180'!D14)),EDATE(AB6013,12),IF(ISNUMBER(SEARCH("6",'Procytrat 180'!D14)),EDATE(AB6013,6),IF(ISNUMBER(SEARCH("3",'Procytrat 180'!D14)),EDATE(AB6013,3),DATEVALUE('Procytrat 180'!D14))))),""))</f>
        <v/>
      </c>
      <c r="AM6013" t="str">
        <f t="shared" ca="1" si="587"/>
        <v/>
      </c>
    </row>
    <row r="6014" spans="27:39" x14ac:dyDescent="0.3">
      <c r="AA6014" t="str">
        <f>IF(COUNTA('Procytrat 180'!A15,'Procytrat 180'!B15,'Procytrat 180'!C15)&gt;0,"180","")</f>
        <v/>
      </c>
      <c r="AB6014" t="str">
        <f>IFERROR(IF(ISNUMBER('Procytrat 180'!A15),'Procytrat 180'!A15,DATEVALUE('Procytrat 180'!A15)),"")</f>
        <v/>
      </c>
      <c r="AC6014" t="str">
        <f>IF(AA6014="","",'Procytrat 180'!B15)</f>
        <v/>
      </c>
      <c r="AD6014" t="str">
        <f>IF(AA6014="","",IFERROR(1*'Procytrat 180'!C15,IFERROR(_xludf.NUMBERVALUE('Procytrat 180'!C15,".",","),IFERROR(_xludf.NUMBERVALUE('Procytrat 180'!C15,",","."),0))))</f>
        <v/>
      </c>
      <c r="AE6014" t="str">
        <f>IF(AA6014="","",'Procytrat 180'!L15)</f>
        <v/>
      </c>
      <c r="AF6014">
        <f t="shared" si="582"/>
        <v>0</v>
      </c>
      <c r="AG6014" t="str">
        <f t="shared" si="583"/>
        <v/>
      </c>
      <c r="AH6014" t="str">
        <f t="shared" si="584"/>
        <v/>
      </c>
      <c r="AI6014">
        <f t="shared" si="585"/>
        <v>0</v>
      </c>
      <c r="AJ6014">
        <f t="shared" si="586"/>
        <v>0</v>
      </c>
      <c r="AK6014">
        <v>0</v>
      </c>
      <c r="AL6014" t="str">
        <f>IF(AA6014="","",IFERROR(IF(ISNUMBER('Procytrat 180'!D15),'Procytrat 180'!D15,IF(ISNUMBER(SEARCH("12",'Procytrat 180'!D15)),EDATE(AB6014,12),IF(ISNUMBER(SEARCH("6",'Procytrat 180'!D15)),EDATE(AB6014,6),IF(ISNUMBER(SEARCH("3",'Procytrat 180'!D15)),EDATE(AB6014,3),DATEVALUE('Procytrat 180'!D15))))),""))</f>
        <v/>
      </c>
      <c r="AM6014" t="str">
        <f t="shared" ca="1" si="587"/>
        <v/>
      </c>
    </row>
    <row r="6015" spans="27:39" x14ac:dyDescent="0.3">
      <c r="AA6015" t="str">
        <f>IF(COUNTA('Procytrat 180'!A16,'Procytrat 180'!B16,'Procytrat 180'!C16)&gt;0,"180","")</f>
        <v/>
      </c>
      <c r="AB6015" t="str">
        <f>IFERROR(IF(ISNUMBER('Procytrat 180'!A16),'Procytrat 180'!A16,DATEVALUE('Procytrat 180'!A16)),"")</f>
        <v/>
      </c>
      <c r="AC6015" t="str">
        <f>IF(AA6015="","",'Procytrat 180'!B16)</f>
        <v/>
      </c>
      <c r="AD6015" t="str">
        <f>IF(AA6015="","",IFERROR(1*'Procytrat 180'!C16,IFERROR(_xludf.NUMBERVALUE('Procytrat 180'!C16,".",","),IFERROR(_xludf.NUMBERVALUE('Procytrat 180'!C16,",","."),0))))</f>
        <v/>
      </c>
      <c r="AE6015" t="str">
        <f>IF(AA6015="","",'Procytrat 180'!L16)</f>
        <v/>
      </c>
      <c r="AF6015">
        <f t="shared" si="582"/>
        <v>0</v>
      </c>
      <c r="AG6015" t="str">
        <f t="shared" si="583"/>
        <v/>
      </c>
      <c r="AH6015" t="str">
        <f t="shared" si="584"/>
        <v/>
      </c>
      <c r="AI6015">
        <f t="shared" si="585"/>
        <v>0</v>
      </c>
      <c r="AJ6015">
        <f t="shared" si="586"/>
        <v>0</v>
      </c>
      <c r="AK6015">
        <v>0</v>
      </c>
      <c r="AL6015" t="str">
        <f>IF(AA6015="","",IFERROR(IF(ISNUMBER('Procytrat 180'!D16),'Procytrat 180'!D16,IF(ISNUMBER(SEARCH("12",'Procytrat 180'!D16)),EDATE(AB6015,12),IF(ISNUMBER(SEARCH("6",'Procytrat 180'!D16)),EDATE(AB6015,6),IF(ISNUMBER(SEARCH("3",'Procytrat 180'!D16)),EDATE(AB6015,3),DATEVALUE('Procytrat 180'!D16))))),""))</f>
        <v/>
      </c>
      <c r="AM6015" t="str">
        <f t="shared" ca="1" si="587"/>
        <v/>
      </c>
    </row>
    <row r="6016" spans="27:39" x14ac:dyDescent="0.3">
      <c r="AA6016" t="str">
        <f>IF(COUNTA('Procytrat 180'!A17,'Procytrat 180'!B17,'Procytrat 180'!C17)&gt;0,"180","")</f>
        <v/>
      </c>
      <c r="AB6016" t="str">
        <f>IFERROR(IF(ISNUMBER('Procytrat 180'!A17),'Procytrat 180'!A17,DATEVALUE('Procytrat 180'!A17)),"")</f>
        <v/>
      </c>
      <c r="AC6016" t="str">
        <f>IF(AA6016="","",'Procytrat 180'!B17)</f>
        <v/>
      </c>
      <c r="AD6016" t="str">
        <f>IF(AA6016="","",IFERROR(1*'Procytrat 180'!C17,IFERROR(_xludf.NUMBERVALUE('Procytrat 180'!C17,".",","),IFERROR(_xludf.NUMBERVALUE('Procytrat 180'!C17,",","."),0))))</f>
        <v/>
      </c>
      <c r="AE6016" t="str">
        <f>IF(AA6016="","",'Procytrat 180'!L17)</f>
        <v/>
      </c>
      <c r="AF6016">
        <f t="shared" si="582"/>
        <v>0</v>
      </c>
      <c r="AG6016" t="str">
        <f t="shared" si="583"/>
        <v/>
      </c>
      <c r="AH6016" t="str">
        <f t="shared" si="584"/>
        <v/>
      </c>
      <c r="AI6016">
        <f t="shared" si="585"/>
        <v>0</v>
      </c>
      <c r="AJ6016">
        <f t="shared" si="586"/>
        <v>0</v>
      </c>
      <c r="AK6016">
        <v>0</v>
      </c>
      <c r="AL6016" t="str">
        <f>IF(AA6016="","",IFERROR(IF(ISNUMBER('Procytrat 180'!D17),'Procytrat 180'!D17,IF(ISNUMBER(SEARCH("12",'Procytrat 180'!D17)),EDATE(AB6016,12),IF(ISNUMBER(SEARCH("6",'Procytrat 180'!D17)),EDATE(AB6016,6),IF(ISNUMBER(SEARCH("3",'Procytrat 180'!D17)),EDATE(AB6016,3),DATEVALUE('Procytrat 180'!D17))))),""))</f>
        <v/>
      </c>
      <c r="AM6016" t="str">
        <f t="shared" ca="1" si="587"/>
        <v/>
      </c>
    </row>
    <row r="6017" spans="27:39" x14ac:dyDescent="0.3">
      <c r="AA6017" t="str">
        <f>IF(COUNTA('Procytrat 180'!A18,'Procytrat 180'!B18,'Procytrat 180'!C18)&gt;0,"180","")</f>
        <v/>
      </c>
      <c r="AB6017" t="str">
        <f>IFERROR(IF(ISNUMBER('Procytrat 180'!A18),'Procytrat 180'!A18,DATEVALUE('Procytrat 180'!A18)),"")</f>
        <v/>
      </c>
      <c r="AC6017" t="str">
        <f>IF(AA6017="","",'Procytrat 180'!B18)</f>
        <v/>
      </c>
      <c r="AD6017" t="str">
        <f>IF(AA6017="","",IFERROR(1*'Procytrat 180'!C18,IFERROR(_xludf.NUMBERVALUE('Procytrat 180'!C18,".",","),IFERROR(_xludf.NUMBERVALUE('Procytrat 180'!C18,",","."),0))))</f>
        <v/>
      </c>
      <c r="AE6017" t="str">
        <f>IF(AA6017="","",'Procytrat 180'!L18)</f>
        <v/>
      </c>
      <c r="AF6017">
        <f t="shared" si="582"/>
        <v>0</v>
      </c>
      <c r="AG6017" t="str">
        <f t="shared" si="583"/>
        <v/>
      </c>
      <c r="AH6017" t="str">
        <f t="shared" si="584"/>
        <v/>
      </c>
      <c r="AI6017">
        <f t="shared" si="585"/>
        <v>0</v>
      </c>
      <c r="AJ6017">
        <f t="shared" si="586"/>
        <v>0</v>
      </c>
      <c r="AK6017">
        <v>0</v>
      </c>
      <c r="AL6017" t="str">
        <f>IF(AA6017="","",IFERROR(IF(ISNUMBER('Procytrat 180'!D18),'Procytrat 180'!D18,IF(ISNUMBER(SEARCH("12",'Procytrat 180'!D18)),EDATE(AB6017,12),IF(ISNUMBER(SEARCH("6",'Procytrat 180'!D18)),EDATE(AB6017,6),IF(ISNUMBER(SEARCH("3",'Procytrat 180'!D18)),EDATE(AB6017,3),DATEVALUE('Procytrat 180'!D18))))),""))</f>
        <v/>
      </c>
      <c r="AM6017" t="str">
        <f t="shared" ca="1" si="587"/>
        <v/>
      </c>
    </row>
    <row r="6018" spans="27:39" x14ac:dyDescent="0.3">
      <c r="AA6018" t="str">
        <f>IF(COUNTA('Procytrat 180'!A19,'Procytrat 180'!B19,'Procytrat 180'!C19)&gt;0,"180","")</f>
        <v/>
      </c>
      <c r="AB6018" t="str">
        <f>IFERROR(IF(ISNUMBER('Procytrat 180'!A19),'Procytrat 180'!A19,DATEVALUE('Procytrat 180'!A19)),"")</f>
        <v/>
      </c>
      <c r="AC6018" t="str">
        <f>IF(AA6018="","",'Procytrat 180'!B19)</f>
        <v/>
      </c>
      <c r="AD6018" t="str">
        <f>IF(AA6018="","",IFERROR(1*'Procytrat 180'!C19,IFERROR(_xludf.NUMBERVALUE('Procytrat 180'!C19,".",","),IFERROR(_xludf.NUMBERVALUE('Procytrat 180'!C19,",","."),0))))</f>
        <v/>
      </c>
      <c r="AE6018" t="str">
        <f>IF(AA6018="","",'Procytrat 180'!L19)</f>
        <v/>
      </c>
      <c r="AF6018">
        <f t="shared" ref="AF6018:AF6081" si="588">IF(AA6018="",0,--ISNUMBER(SEARCH("aprovado",AE6018)))</f>
        <v>0</v>
      </c>
      <c r="AG6018" t="str">
        <f t="shared" ref="AG6018:AG6081" si="589">IF(AB6018="","",YEAR(AB6018))</f>
        <v/>
      </c>
      <c r="AH6018" t="str">
        <f t="shared" ref="AH6018:AH6081" si="590">IF(AB6018="","",MONTH(AB6018))</f>
        <v/>
      </c>
      <c r="AI6018">
        <f t="shared" ref="AI6018:AI6081" si="591">IF(AB6018="",0,AB6018+ROW()/1000000)</f>
        <v>0</v>
      </c>
      <c r="AJ6018">
        <f t="shared" ref="AJ6018:AJ6081" si="592">--(AA6018&lt;&gt;"")</f>
        <v>0</v>
      </c>
      <c r="AK6018">
        <v>0</v>
      </c>
      <c r="AL6018" t="str">
        <f>IF(AA6018="","",IFERROR(IF(ISNUMBER('Procytrat 180'!D19),'Procytrat 180'!D19,IF(ISNUMBER(SEARCH("12",'Procytrat 180'!D19)),EDATE(AB6018,12),IF(ISNUMBER(SEARCH("6",'Procytrat 180'!D19)),EDATE(AB6018,6),IF(ISNUMBER(SEARCH("3",'Procytrat 180'!D19)),EDATE(AB6018,3),DATEVALUE('Procytrat 180'!D19))))),""))</f>
        <v/>
      </c>
      <c r="AM6018" t="str">
        <f t="shared" ref="AM6018:AM6081" ca="1" si="593">IF(AND(AJ6018=1,AL6018&lt;&gt;"",AL6018&gt;=TODAY(),AG6018=$W$3),AL6018+ROW()/1000000,"")</f>
        <v/>
      </c>
    </row>
    <row r="6019" spans="27:39" x14ac:dyDescent="0.3">
      <c r="AA6019" t="str">
        <f>IF(COUNTA('Procytrat 180'!A20,'Procytrat 180'!B20,'Procytrat 180'!C20)&gt;0,"180","")</f>
        <v/>
      </c>
      <c r="AB6019" t="str">
        <f>IFERROR(IF(ISNUMBER('Procytrat 180'!A20),'Procytrat 180'!A20,DATEVALUE('Procytrat 180'!A20)),"")</f>
        <v/>
      </c>
      <c r="AC6019" t="str">
        <f>IF(AA6019="","",'Procytrat 180'!B20)</f>
        <v/>
      </c>
      <c r="AD6019" t="str">
        <f>IF(AA6019="","",IFERROR(1*'Procytrat 180'!C20,IFERROR(_xludf.NUMBERVALUE('Procytrat 180'!C20,".",","),IFERROR(_xludf.NUMBERVALUE('Procytrat 180'!C20,",","."),0))))</f>
        <v/>
      </c>
      <c r="AE6019" t="str">
        <f>IF(AA6019="","",'Procytrat 180'!L20)</f>
        <v/>
      </c>
      <c r="AF6019">
        <f t="shared" si="588"/>
        <v>0</v>
      </c>
      <c r="AG6019" t="str">
        <f t="shared" si="589"/>
        <v/>
      </c>
      <c r="AH6019" t="str">
        <f t="shared" si="590"/>
        <v/>
      </c>
      <c r="AI6019">
        <f t="shared" si="591"/>
        <v>0</v>
      </c>
      <c r="AJ6019">
        <f t="shared" si="592"/>
        <v>0</v>
      </c>
      <c r="AK6019">
        <v>0</v>
      </c>
      <c r="AL6019" t="str">
        <f>IF(AA6019="","",IFERROR(IF(ISNUMBER('Procytrat 180'!D20),'Procytrat 180'!D20,IF(ISNUMBER(SEARCH("12",'Procytrat 180'!D20)),EDATE(AB6019,12),IF(ISNUMBER(SEARCH("6",'Procytrat 180'!D20)),EDATE(AB6019,6),IF(ISNUMBER(SEARCH("3",'Procytrat 180'!D20)),EDATE(AB6019,3),DATEVALUE('Procytrat 180'!D20))))),""))</f>
        <v/>
      </c>
      <c r="AM6019" t="str">
        <f t="shared" ca="1" si="593"/>
        <v/>
      </c>
    </row>
    <row r="6020" spans="27:39" x14ac:dyDescent="0.3">
      <c r="AA6020" t="str">
        <f>IF(COUNTA('Procytrat 180'!A21,'Procytrat 180'!B21,'Procytrat 180'!C21)&gt;0,"180","")</f>
        <v/>
      </c>
      <c r="AB6020" t="str">
        <f>IFERROR(IF(ISNUMBER('Procytrat 180'!A21),'Procytrat 180'!A21,DATEVALUE('Procytrat 180'!A21)),"")</f>
        <v/>
      </c>
      <c r="AC6020" t="str">
        <f>IF(AA6020="","",'Procytrat 180'!B21)</f>
        <v/>
      </c>
      <c r="AD6020" t="str">
        <f>IF(AA6020="","",IFERROR(1*'Procytrat 180'!C21,IFERROR(_xludf.NUMBERVALUE('Procytrat 180'!C21,".",","),IFERROR(_xludf.NUMBERVALUE('Procytrat 180'!C21,",","."),0))))</f>
        <v/>
      </c>
      <c r="AE6020" t="str">
        <f>IF(AA6020="","",'Procytrat 180'!L21)</f>
        <v/>
      </c>
      <c r="AF6020">
        <f t="shared" si="588"/>
        <v>0</v>
      </c>
      <c r="AG6020" t="str">
        <f t="shared" si="589"/>
        <v/>
      </c>
      <c r="AH6020" t="str">
        <f t="shared" si="590"/>
        <v/>
      </c>
      <c r="AI6020">
        <f t="shared" si="591"/>
        <v>0</v>
      </c>
      <c r="AJ6020">
        <f t="shared" si="592"/>
        <v>0</v>
      </c>
      <c r="AK6020">
        <v>0</v>
      </c>
      <c r="AL6020" t="str">
        <f>IF(AA6020="","",IFERROR(IF(ISNUMBER('Procytrat 180'!D21),'Procytrat 180'!D21,IF(ISNUMBER(SEARCH("12",'Procytrat 180'!D21)),EDATE(AB6020,12),IF(ISNUMBER(SEARCH("6",'Procytrat 180'!D21)),EDATE(AB6020,6),IF(ISNUMBER(SEARCH("3",'Procytrat 180'!D21)),EDATE(AB6020,3),DATEVALUE('Procytrat 180'!D21))))),""))</f>
        <v/>
      </c>
      <c r="AM6020" t="str">
        <f t="shared" ca="1" si="593"/>
        <v/>
      </c>
    </row>
    <row r="6021" spans="27:39" x14ac:dyDescent="0.3">
      <c r="AA6021" t="str">
        <f>IF(COUNTA('Procytrat 180'!A22,'Procytrat 180'!B22,'Procytrat 180'!C22)&gt;0,"180","")</f>
        <v/>
      </c>
      <c r="AB6021" t="str">
        <f>IFERROR(IF(ISNUMBER('Procytrat 180'!A22),'Procytrat 180'!A22,DATEVALUE('Procytrat 180'!A22)),"")</f>
        <v/>
      </c>
      <c r="AC6021" t="str">
        <f>IF(AA6021="","",'Procytrat 180'!B22)</f>
        <v/>
      </c>
      <c r="AD6021" t="str">
        <f>IF(AA6021="","",IFERROR(1*'Procytrat 180'!C22,IFERROR(_xludf.NUMBERVALUE('Procytrat 180'!C22,".",","),IFERROR(_xludf.NUMBERVALUE('Procytrat 180'!C22,",","."),0))))</f>
        <v/>
      </c>
      <c r="AE6021" t="str">
        <f>IF(AA6021="","",'Procytrat 180'!L22)</f>
        <v/>
      </c>
      <c r="AF6021">
        <f t="shared" si="588"/>
        <v>0</v>
      </c>
      <c r="AG6021" t="str">
        <f t="shared" si="589"/>
        <v/>
      </c>
      <c r="AH6021" t="str">
        <f t="shared" si="590"/>
        <v/>
      </c>
      <c r="AI6021">
        <f t="shared" si="591"/>
        <v>0</v>
      </c>
      <c r="AJ6021">
        <f t="shared" si="592"/>
        <v>0</v>
      </c>
      <c r="AK6021">
        <v>0</v>
      </c>
      <c r="AL6021" t="str">
        <f>IF(AA6021="","",IFERROR(IF(ISNUMBER('Procytrat 180'!D22),'Procytrat 180'!D22,IF(ISNUMBER(SEARCH("12",'Procytrat 180'!D22)),EDATE(AB6021,12),IF(ISNUMBER(SEARCH("6",'Procytrat 180'!D22)),EDATE(AB6021,6),IF(ISNUMBER(SEARCH("3",'Procytrat 180'!D22)),EDATE(AB6021,3),DATEVALUE('Procytrat 180'!D22))))),""))</f>
        <v/>
      </c>
      <c r="AM6021" t="str">
        <f t="shared" ca="1" si="593"/>
        <v/>
      </c>
    </row>
    <row r="6022" spans="27:39" x14ac:dyDescent="0.3">
      <c r="AA6022" t="str">
        <f>IF(COUNTA('Procytrat 180'!A23,'Procytrat 180'!B23,'Procytrat 180'!C23)&gt;0,"180","")</f>
        <v/>
      </c>
      <c r="AB6022" t="str">
        <f>IFERROR(IF(ISNUMBER('Procytrat 180'!A23),'Procytrat 180'!A23,DATEVALUE('Procytrat 180'!A23)),"")</f>
        <v/>
      </c>
      <c r="AC6022" t="str">
        <f>IF(AA6022="","",'Procytrat 180'!B23)</f>
        <v/>
      </c>
      <c r="AD6022" t="str">
        <f>IF(AA6022="","",IFERROR(1*'Procytrat 180'!C23,IFERROR(_xludf.NUMBERVALUE('Procytrat 180'!C23,".",","),IFERROR(_xludf.NUMBERVALUE('Procytrat 180'!C23,",","."),0))))</f>
        <v/>
      </c>
      <c r="AE6022" t="str">
        <f>IF(AA6022="","",'Procytrat 180'!L23)</f>
        <v/>
      </c>
      <c r="AF6022">
        <f t="shared" si="588"/>
        <v>0</v>
      </c>
      <c r="AG6022" t="str">
        <f t="shared" si="589"/>
        <v/>
      </c>
      <c r="AH6022" t="str">
        <f t="shared" si="590"/>
        <v/>
      </c>
      <c r="AI6022">
        <f t="shared" si="591"/>
        <v>0</v>
      </c>
      <c r="AJ6022">
        <f t="shared" si="592"/>
        <v>0</v>
      </c>
      <c r="AK6022">
        <v>0</v>
      </c>
      <c r="AL6022" t="str">
        <f>IF(AA6022="","",IFERROR(IF(ISNUMBER('Procytrat 180'!D23),'Procytrat 180'!D23,IF(ISNUMBER(SEARCH("12",'Procytrat 180'!D23)),EDATE(AB6022,12),IF(ISNUMBER(SEARCH("6",'Procytrat 180'!D23)),EDATE(AB6022,6),IF(ISNUMBER(SEARCH("3",'Procytrat 180'!D23)),EDATE(AB6022,3),DATEVALUE('Procytrat 180'!D23))))),""))</f>
        <v/>
      </c>
      <c r="AM6022" t="str">
        <f t="shared" ca="1" si="593"/>
        <v/>
      </c>
    </row>
    <row r="6023" spans="27:39" x14ac:dyDescent="0.3">
      <c r="AA6023" t="str">
        <f>IF(COUNTA('Procytrat 180'!A24,'Procytrat 180'!B24,'Procytrat 180'!C24)&gt;0,"180","")</f>
        <v/>
      </c>
      <c r="AB6023" t="str">
        <f>IFERROR(IF(ISNUMBER('Procytrat 180'!A24),'Procytrat 180'!A24,DATEVALUE('Procytrat 180'!A24)),"")</f>
        <v/>
      </c>
      <c r="AC6023" t="str">
        <f>IF(AA6023="","",'Procytrat 180'!B24)</f>
        <v/>
      </c>
      <c r="AD6023" t="str">
        <f>IF(AA6023="","",IFERROR(1*'Procytrat 180'!C24,IFERROR(_xludf.NUMBERVALUE('Procytrat 180'!C24,".",","),IFERROR(_xludf.NUMBERVALUE('Procytrat 180'!C24,",","."),0))))</f>
        <v/>
      </c>
      <c r="AE6023" t="str">
        <f>IF(AA6023="","",'Procytrat 180'!L24)</f>
        <v/>
      </c>
      <c r="AF6023">
        <f t="shared" si="588"/>
        <v>0</v>
      </c>
      <c r="AG6023" t="str">
        <f t="shared" si="589"/>
        <v/>
      </c>
      <c r="AH6023" t="str">
        <f t="shared" si="590"/>
        <v/>
      </c>
      <c r="AI6023">
        <f t="shared" si="591"/>
        <v>0</v>
      </c>
      <c r="AJ6023">
        <f t="shared" si="592"/>
        <v>0</v>
      </c>
      <c r="AK6023">
        <v>0</v>
      </c>
      <c r="AL6023" t="str">
        <f>IF(AA6023="","",IFERROR(IF(ISNUMBER('Procytrat 180'!D24),'Procytrat 180'!D24,IF(ISNUMBER(SEARCH("12",'Procytrat 180'!D24)),EDATE(AB6023,12),IF(ISNUMBER(SEARCH("6",'Procytrat 180'!D24)),EDATE(AB6023,6),IF(ISNUMBER(SEARCH("3",'Procytrat 180'!D24)),EDATE(AB6023,3),DATEVALUE('Procytrat 180'!D24))))),""))</f>
        <v/>
      </c>
      <c r="AM6023" t="str">
        <f t="shared" ca="1" si="593"/>
        <v/>
      </c>
    </row>
    <row r="6024" spans="27:39" x14ac:dyDescent="0.3">
      <c r="AA6024" t="str">
        <f>IF(COUNTA('Procytrat 180'!A25,'Procytrat 180'!B25,'Procytrat 180'!C25)&gt;0,"180","")</f>
        <v/>
      </c>
      <c r="AB6024" t="str">
        <f>IFERROR(IF(ISNUMBER('Procytrat 180'!A25),'Procytrat 180'!A25,DATEVALUE('Procytrat 180'!A25)),"")</f>
        <v/>
      </c>
      <c r="AC6024" t="str">
        <f>IF(AA6024="","",'Procytrat 180'!B25)</f>
        <v/>
      </c>
      <c r="AD6024" t="str">
        <f>IF(AA6024="","",IFERROR(1*'Procytrat 180'!C25,IFERROR(_xludf.NUMBERVALUE('Procytrat 180'!C25,".",","),IFERROR(_xludf.NUMBERVALUE('Procytrat 180'!C25,",","."),0))))</f>
        <v/>
      </c>
      <c r="AE6024" t="str">
        <f>IF(AA6024="","",'Procytrat 180'!L25)</f>
        <v/>
      </c>
      <c r="AF6024">
        <f t="shared" si="588"/>
        <v>0</v>
      </c>
      <c r="AG6024" t="str">
        <f t="shared" si="589"/>
        <v/>
      </c>
      <c r="AH6024" t="str">
        <f t="shared" si="590"/>
        <v/>
      </c>
      <c r="AI6024">
        <f t="shared" si="591"/>
        <v>0</v>
      </c>
      <c r="AJ6024">
        <f t="shared" si="592"/>
        <v>0</v>
      </c>
      <c r="AK6024">
        <v>0</v>
      </c>
      <c r="AL6024" t="str">
        <f>IF(AA6024="","",IFERROR(IF(ISNUMBER('Procytrat 180'!D25),'Procytrat 180'!D25,IF(ISNUMBER(SEARCH("12",'Procytrat 180'!D25)),EDATE(AB6024,12),IF(ISNUMBER(SEARCH("6",'Procytrat 180'!D25)),EDATE(AB6024,6),IF(ISNUMBER(SEARCH("3",'Procytrat 180'!D25)),EDATE(AB6024,3),DATEVALUE('Procytrat 180'!D25))))),""))</f>
        <v/>
      </c>
      <c r="AM6024" t="str">
        <f t="shared" ca="1" si="593"/>
        <v/>
      </c>
    </row>
    <row r="6025" spans="27:39" x14ac:dyDescent="0.3">
      <c r="AA6025" t="str">
        <f>IF(COUNTA('Procytrat 180'!A26,'Procytrat 180'!B26,'Procytrat 180'!C26)&gt;0,"180","")</f>
        <v/>
      </c>
      <c r="AB6025" t="str">
        <f>IFERROR(IF(ISNUMBER('Procytrat 180'!A26),'Procytrat 180'!A26,DATEVALUE('Procytrat 180'!A26)),"")</f>
        <v/>
      </c>
      <c r="AC6025" t="str">
        <f>IF(AA6025="","",'Procytrat 180'!B26)</f>
        <v/>
      </c>
      <c r="AD6025" t="str">
        <f>IF(AA6025="","",IFERROR(1*'Procytrat 180'!C26,IFERROR(_xludf.NUMBERVALUE('Procytrat 180'!C26,".",","),IFERROR(_xludf.NUMBERVALUE('Procytrat 180'!C26,",","."),0))))</f>
        <v/>
      </c>
      <c r="AE6025" t="str">
        <f>IF(AA6025="","",'Procytrat 180'!L26)</f>
        <v/>
      </c>
      <c r="AF6025">
        <f t="shared" si="588"/>
        <v>0</v>
      </c>
      <c r="AG6025" t="str">
        <f t="shared" si="589"/>
        <v/>
      </c>
      <c r="AH6025" t="str">
        <f t="shared" si="590"/>
        <v/>
      </c>
      <c r="AI6025">
        <f t="shared" si="591"/>
        <v>0</v>
      </c>
      <c r="AJ6025">
        <f t="shared" si="592"/>
        <v>0</v>
      </c>
      <c r="AK6025">
        <v>0</v>
      </c>
      <c r="AL6025" t="str">
        <f>IF(AA6025="","",IFERROR(IF(ISNUMBER('Procytrat 180'!D26),'Procytrat 180'!D26,IF(ISNUMBER(SEARCH("12",'Procytrat 180'!D26)),EDATE(AB6025,12),IF(ISNUMBER(SEARCH("6",'Procytrat 180'!D26)),EDATE(AB6025,6),IF(ISNUMBER(SEARCH("3",'Procytrat 180'!D26)),EDATE(AB6025,3),DATEVALUE('Procytrat 180'!D26))))),""))</f>
        <v/>
      </c>
      <c r="AM6025" t="str">
        <f t="shared" ca="1" si="593"/>
        <v/>
      </c>
    </row>
    <row r="6026" spans="27:39" x14ac:dyDescent="0.3">
      <c r="AA6026" t="str">
        <f>IF(COUNTA('Procytrat 180'!A27,'Procytrat 180'!B27,'Procytrat 180'!C27)&gt;0,"180","")</f>
        <v/>
      </c>
      <c r="AB6026" t="str">
        <f>IFERROR(IF(ISNUMBER('Procytrat 180'!A27),'Procytrat 180'!A27,DATEVALUE('Procytrat 180'!A27)),"")</f>
        <v/>
      </c>
      <c r="AC6026" t="str">
        <f>IF(AA6026="","",'Procytrat 180'!B27)</f>
        <v/>
      </c>
      <c r="AD6026" t="str">
        <f>IF(AA6026="","",IFERROR(1*'Procytrat 180'!C27,IFERROR(_xludf.NUMBERVALUE('Procytrat 180'!C27,".",","),IFERROR(_xludf.NUMBERVALUE('Procytrat 180'!C27,",","."),0))))</f>
        <v/>
      </c>
      <c r="AE6026" t="str">
        <f>IF(AA6026="","",'Procytrat 180'!L27)</f>
        <v/>
      </c>
      <c r="AF6026">
        <f t="shared" si="588"/>
        <v>0</v>
      </c>
      <c r="AG6026" t="str">
        <f t="shared" si="589"/>
        <v/>
      </c>
      <c r="AH6026" t="str">
        <f t="shared" si="590"/>
        <v/>
      </c>
      <c r="AI6026">
        <f t="shared" si="591"/>
        <v>0</v>
      </c>
      <c r="AJ6026">
        <f t="shared" si="592"/>
        <v>0</v>
      </c>
      <c r="AK6026">
        <v>0</v>
      </c>
      <c r="AL6026" t="str">
        <f>IF(AA6026="","",IFERROR(IF(ISNUMBER('Procytrat 180'!D27),'Procytrat 180'!D27,IF(ISNUMBER(SEARCH("12",'Procytrat 180'!D27)),EDATE(AB6026,12),IF(ISNUMBER(SEARCH("6",'Procytrat 180'!D27)),EDATE(AB6026,6),IF(ISNUMBER(SEARCH("3",'Procytrat 180'!D27)),EDATE(AB6026,3),DATEVALUE('Procytrat 180'!D27))))),""))</f>
        <v/>
      </c>
      <c r="AM6026" t="str">
        <f t="shared" ca="1" si="593"/>
        <v/>
      </c>
    </row>
    <row r="6027" spans="27:39" x14ac:dyDescent="0.3">
      <c r="AA6027" t="str">
        <f>IF(COUNTA('Procytrat 180'!A28,'Procytrat 180'!B28,'Procytrat 180'!C28)&gt;0,"180","")</f>
        <v/>
      </c>
      <c r="AB6027" t="str">
        <f>IFERROR(IF(ISNUMBER('Procytrat 180'!A28),'Procytrat 180'!A28,DATEVALUE('Procytrat 180'!A28)),"")</f>
        <v/>
      </c>
      <c r="AC6027" t="str">
        <f>IF(AA6027="","",'Procytrat 180'!B28)</f>
        <v/>
      </c>
      <c r="AD6027" t="str">
        <f>IF(AA6027="","",IFERROR(1*'Procytrat 180'!C28,IFERROR(_xludf.NUMBERVALUE('Procytrat 180'!C28,".",","),IFERROR(_xludf.NUMBERVALUE('Procytrat 180'!C28,",","."),0))))</f>
        <v/>
      </c>
      <c r="AE6027" t="str">
        <f>IF(AA6027="","",'Procytrat 180'!L28)</f>
        <v/>
      </c>
      <c r="AF6027">
        <f t="shared" si="588"/>
        <v>0</v>
      </c>
      <c r="AG6027" t="str">
        <f t="shared" si="589"/>
        <v/>
      </c>
      <c r="AH6027" t="str">
        <f t="shared" si="590"/>
        <v/>
      </c>
      <c r="AI6027">
        <f t="shared" si="591"/>
        <v>0</v>
      </c>
      <c r="AJ6027">
        <f t="shared" si="592"/>
        <v>0</v>
      </c>
      <c r="AK6027">
        <v>0</v>
      </c>
      <c r="AL6027" t="str">
        <f>IF(AA6027="","",IFERROR(IF(ISNUMBER('Procytrat 180'!D28),'Procytrat 180'!D28,IF(ISNUMBER(SEARCH("12",'Procytrat 180'!D28)),EDATE(AB6027,12),IF(ISNUMBER(SEARCH("6",'Procytrat 180'!D28)),EDATE(AB6027,6),IF(ISNUMBER(SEARCH("3",'Procytrat 180'!D28)),EDATE(AB6027,3),DATEVALUE('Procytrat 180'!D28))))),""))</f>
        <v/>
      </c>
      <c r="AM6027" t="str">
        <f t="shared" ca="1" si="593"/>
        <v/>
      </c>
    </row>
    <row r="6028" spans="27:39" x14ac:dyDescent="0.3">
      <c r="AA6028" t="str">
        <f>IF(COUNTA('Procytrat 180'!A29,'Procytrat 180'!B29,'Procytrat 180'!C29)&gt;0,"180","")</f>
        <v/>
      </c>
      <c r="AB6028" t="str">
        <f>IFERROR(IF(ISNUMBER('Procytrat 180'!A29),'Procytrat 180'!A29,DATEVALUE('Procytrat 180'!A29)),"")</f>
        <v/>
      </c>
      <c r="AC6028" t="str">
        <f>IF(AA6028="","",'Procytrat 180'!B29)</f>
        <v/>
      </c>
      <c r="AD6028" t="str">
        <f>IF(AA6028="","",IFERROR(1*'Procytrat 180'!C29,IFERROR(_xludf.NUMBERVALUE('Procytrat 180'!C29,".",","),IFERROR(_xludf.NUMBERVALUE('Procytrat 180'!C29,",","."),0))))</f>
        <v/>
      </c>
      <c r="AE6028" t="str">
        <f>IF(AA6028="","",'Procytrat 180'!L29)</f>
        <v/>
      </c>
      <c r="AF6028">
        <f t="shared" si="588"/>
        <v>0</v>
      </c>
      <c r="AG6028" t="str">
        <f t="shared" si="589"/>
        <v/>
      </c>
      <c r="AH6028" t="str">
        <f t="shared" si="590"/>
        <v/>
      </c>
      <c r="AI6028">
        <f t="shared" si="591"/>
        <v>0</v>
      </c>
      <c r="AJ6028">
        <f t="shared" si="592"/>
        <v>0</v>
      </c>
      <c r="AK6028">
        <v>0</v>
      </c>
      <c r="AL6028" t="str">
        <f>IF(AA6028="","",IFERROR(IF(ISNUMBER('Procytrat 180'!D29),'Procytrat 180'!D29,IF(ISNUMBER(SEARCH("12",'Procytrat 180'!D29)),EDATE(AB6028,12),IF(ISNUMBER(SEARCH("6",'Procytrat 180'!D29)),EDATE(AB6028,6),IF(ISNUMBER(SEARCH("3",'Procytrat 180'!D29)),EDATE(AB6028,3),DATEVALUE('Procytrat 180'!D29))))),""))</f>
        <v/>
      </c>
      <c r="AM6028" t="str">
        <f t="shared" ca="1" si="593"/>
        <v/>
      </c>
    </row>
    <row r="6029" spans="27:39" x14ac:dyDescent="0.3">
      <c r="AA6029" t="str">
        <f>IF(COUNTA('Procytrat 180'!A30,'Procytrat 180'!B30,'Procytrat 180'!C30)&gt;0,"180","")</f>
        <v/>
      </c>
      <c r="AB6029" t="str">
        <f>IFERROR(IF(ISNUMBER('Procytrat 180'!A30),'Procytrat 180'!A30,DATEVALUE('Procytrat 180'!A30)),"")</f>
        <v/>
      </c>
      <c r="AC6029" t="str">
        <f>IF(AA6029="","",'Procytrat 180'!B30)</f>
        <v/>
      </c>
      <c r="AD6029" t="str">
        <f>IF(AA6029="","",IFERROR(1*'Procytrat 180'!C30,IFERROR(_xludf.NUMBERVALUE('Procytrat 180'!C30,".",","),IFERROR(_xludf.NUMBERVALUE('Procytrat 180'!C30,",","."),0))))</f>
        <v/>
      </c>
      <c r="AE6029" t="str">
        <f>IF(AA6029="","",'Procytrat 180'!L30)</f>
        <v/>
      </c>
      <c r="AF6029">
        <f t="shared" si="588"/>
        <v>0</v>
      </c>
      <c r="AG6029" t="str">
        <f t="shared" si="589"/>
        <v/>
      </c>
      <c r="AH6029" t="str">
        <f t="shared" si="590"/>
        <v/>
      </c>
      <c r="AI6029">
        <f t="shared" si="591"/>
        <v>0</v>
      </c>
      <c r="AJ6029">
        <f t="shared" si="592"/>
        <v>0</v>
      </c>
      <c r="AK6029">
        <v>0</v>
      </c>
      <c r="AL6029" t="str">
        <f>IF(AA6029="","",IFERROR(IF(ISNUMBER('Procytrat 180'!D30),'Procytrat 180'!D30,IF(ISNUMBER(SEARCH("12",'Procytrat 180'!D30)),EDATE(AB6029,12),IF(ISNUMBER(SEARCH("6",'Procytrat 180'!D30)),EDATE(AB6029,6),IF(ISNUMBER(SEARCH("3",'Procytrat 180'!D30)),EDATE(AB6029,3),DATEVALUE('Procytrat 180'!D30))))),""))</f>
        <v/>
      </c>
      <c r="AM6029" t="str">
        <f t="shared" ca="1" si="593"/>
        <v/>
      </c>
    </row>
    <row r="6030" spans="27:39" x14ac:dyDescent="0.3">
      <c r="AA6030" t="str">
        <f>IF(COUNTA('Procytrat 180'!A31,'Procytrat 180'!B31,'Procytrat 180'!C31)&gt;0,"180","")</f>
        <v/>
      </c>
      <c r="AB6030" t="str">
        <f>IFERROR(IF(ISNUMBER('Procytrat 180'!A31),'Procytrat 180'!A31,DATEVALUE('Procytrat 180'!A31)),"")</f>
        <v/>
      </c>
      <c r="AC6030" t="str">
        <f>IF(AA6030="","",'Procytrat 180'!B31)</f>
        <v/>
      </c>
      <c r="AD6030" t="str">
        <f>IF(AA6030="","",IFERROR(1*'Procytrat 180'!C31,IFERROR(_xludf.NUMBERVALUE('Procytrat 180'!C31,".",","),IFERROR(_xludf.NUMBERVALUE('Procytrat 180'!C31,",","."),0))))</f>
        <v/>
      </c>
      <c r="AE6030" t="str">
        <f>IF(AA6030="","",'Procytrat 180'!L31)</f>
        <v/>
      </c>
      <c r="AF6030">
        <f t="shared" si="588"/>
        <v>0</v>
      </c>
      <c r="AG6030" t="str">
        <f t="shared" si="589"/>
        <v/>
      </c>
      <c r="AH6030" t="str">
        <f t="shared" si="590"/>
        <v/>
      </c>
      <c r="AI6030">
        <f t="shared" si="591"/>
        <v>0</v>
      </c>
      <c r="AJ6030">
        <f t="shared" si="592"/>
        <v>0</v>
      </c>
      <c r="AK6030">
        <v>0</v>
      </c>
      <c r="AL6030" t="str">
        <f>IF(AA6030="","",IFERROR(IF(ISNUMBER('Procytrat 180'!D31),'Procytrat 180'!D31,IF(ISNUMBER(SEARCH("12",'Procytrat 180'!D31)),EDATE(AB6030,12),IF(ISNUMBER(SEARCH("6",'Procytrat 180'!D31)),EDATE(AB6030,6),IF(ISNUMBER(SEARCH("3",'Procytrat 180'!D31)),EDATE(AB6030,3),DATEVALUE('Procytrat 180'!D31))))),""))</f>
        <v/>
      </c>
      <c r="AM6030" t="str">
        <f t="shared" ca="1" si="593"/>
        <v/>
      </c>
    </row>
    <row r="6031" spans="27:39" x14ac:dyDescent="0.3">
      <c r="AA6031" t="str">
        <f>IF(COUNTA('Procytrat 180'!A32,'Procytrat 180'!B32,'Procytrat 180'!C32)&gt;0,"180","")</f>
        <v/>
      </c>
      <c r="AB6031" t="str">
        <f>IFERROR(IF(ISNUMBER('Procytrat 180'!A32),'Procytrat 180'!A32,DATEVALUE('Procytrat 180'!A32)),"")</f>
        <v/>
      </c>
      <c r="AC6031" t="str">
        <f>IF(AA6031="","",'Procytrat 180'!B32)</f>
        <v/>
      </c>
      <c r="AD6031" t="str">
        <f>IF(AA6031="","",IFERROR(1*'Procytrat 180'!C32,IFERROR(_xludf.NUMBERVALUE('Procytrat 180'!C32,".",","),IFERROR(_xludf.NUMBERVALUE('Procytrat 180'!C32,",","."),0))))</f>
        <v/>
      </c>
      <c r="AE6031" t="str">
        <f>IF(AA6031="","",'Procytrat 180'!L32)</f>
        <v/>
      </c>
      <c r="AF6031">
        <f t="shared" si="588"/>
        <v>0</v>
      </c>
      <c r="AG6031" t="str">
        <f t="shared" si="589"/>
        <v/>
      </c>
      <c r="AH6031" t="str">
        <f t="shared" si="590"/>
        <v/>
      </c>
      <c r="AI6031">
        <f t="shared" si="591"/>
        <v>0</v>
      </c>
      <c r="AJ6031">
        <f t="shared" si="592"/>
        <v>0</v>
      </c>
      <c r="AK6031">
        <v>0</v>
      </c>
      <c r="AL6031" t="str">
        <f>IF(AA6031="","",IFERROR(IF(ISNUMBER('Procytrat 180'!D32),'Procytrat 180'!D32,IF(ISNUMBER(SEARCH("12",'Procytrat 180'!D32)),EDATE(AB6031,12),IF(ISNUMBER(SEARCH("6",'Procytrat 180'!D32)),EDATE(AB6031,6),IF(ISNUMBER(SEARCH("3",'Procytrat 180'!D32)),EDATE(AB6031,3),DATEVALUE('Procytrat 180'!D32))))),""))</f>
        <v/>
      </c>
      <c r="AM6031" t="str">
        <f t="shared" ca="1" si="593"/>
        <v/>
      </c>
    </row>
    <row r="6032" spans="27:39" x14ac:dyDescent="0.3">
      <c r="AA6032" t="str">
        <f>IF(COUNTA('Procytrat 180'!A33,'Procytrat 180'!B33,'Procytrat 180'!C33)&gt;0,"180","")</f>
        <v/>
      </c>
      <c r="AB6032" t="str">
        <f>IFERROR(IF(ISNUMBER('Procytrat 180'!A33),'Procytrat 180'!A33,DATEVALUE('Procytrat 180'!A33)),"")</f>
        <v/>
      </c>
      <c r="AC6032" t="str">
        <f>IF(AA6032="","",'Procytrat 180'!B33)</f>
        <v/>
      </c>
      <c r="AD6032" t="str">
        <f>IF(AA6032="","",IFERROR(1*'Procytrat 180'!C33,IFERROR(_xludf.NUMBERVALUE('Procytrat 180'!C33,".",","),IFERROR(_xludf.NUMBERVALUE('Procytrat 180'!C33,",","."),0))))</f>
        <v/>
      </c>
      <c r="AE6032" t="str">
        <f>IF(AA6032="","",'Procytrat 180'!L33)</f>
        <v/>
      </c>
      <c r="AF6032">
        <f t="shared" si="588"/>
        <v>0</v>
      </c>
      <c r="AG6032" t="str">
        <f t="shared" si="589"/>
        <v/>
      </c>
      <c r="AH6032" t="str">
        <f t="shared" si="590"/>
        <v/>
      </c>
      <c r="AI6032">
        <f t="shared" si="591"/>
        <v>0</v>
      </c>
      <c r="AJ6032">
        <f t="shared" si="592"/>
        <v>0</v>
      </c>
      <c r="AK6032">
        <v>0</v>
      </c>
      <c r="AL6032" t="str">
        <f>IF(AA6032="","",IFERROR(IF(ISNUMBER('Procytrat 180'!D33),'Procytrat 180'!D33,IF(ISNUMBER(SEARCH("12",'Procytrat 180'!D33)),EDATE(AB6032,12),IF(ISNUMBER(SEARCH("6",'Procytrat 180'!D33)),EDATE(AB6032,6),IF(ISNUMBER(SEARCH("3",'Procytrat 180'!D33)),EDATE(AB6032,3),DATEVALUE('Procytrat 180'!D33))))),""))</f>
        <v/>
      </c>
      <c r="AM6032" t="str">
        <f t="shared" ca="1" si="593"/>
        <v/>
      </c>
    </row>
    <row r="6033" spans="27:39" x14ac:dyDescent="0.3">
      <c r="AA6033" t="str">
        <f>IF(COUNTA('Procytrat 180'!A34,'Procytrat 180'!B34,'Procytrat 180'!C34)&gt;0,"180","")</f>
        <v/>
      </c>
      <c r="AB6033" t="str">
        <f>IFERROR(IF(ISNUMBER('Procytrat 180'!A34),'Procytrat 180'!A34,DATEVALUE('Procytrat 180'!A34)),"")</f>
        <v/>
      </c>
      <c r="AC6033" t="str">
        <f>IF(AA6033="","",'Procytrat 180'!B34)</f>
        <v/>
      </c>
      <c r="AD6033" t="str">
        <f>IF(AA6033="","",IFERROR(1*'Procytrat 180'!C34,IFERROR(_xludf.NUMBERVALUE('Procytrat 180'!C34,".",","),IFERROR(_xludf.NUMBERVALUE('Procytrat 180'!C34,",","."),0))))</f>
        <v/>
      </c>
      <c r="AE6033" t="str">
        <f>IF(AA6033="","",'Procytrat 180'!L34)</f>
        <v/>
      </c>
      <c r="AF6033">
        <f t="shared" si="588"/>
        <v>0</v>
      </c>
      <c r="AG6033" t="str">
        <f t="shared" si="589"/>
        <v/>
      </c>
      <c r="AH6033" t="str">
        <f t="shared" si="590"/>
        <v/>
      </c>
      <c r="AI6033">
        <f t="shared" si="591"/>
        <v>0</v>
      </c>
      <c r="AJ6033">
        <f t="shared" si="592"/>
        <v>0</v>
      </c>
      <c r="AK6033">
        <v>0</v>
      </c>
      <c r="AL6033" t="str">
        <f>IF(AA6033="","",IFERROR(IF(ISNUMBER('Procytrat 180'!D34),'Procytrat 180'!D34,IF(ISNUMBER(SEARCH("12",'Procytrat 180'!D34)),EDATE(AB6033,12),IF(ISNUMBER(SEARCH("6",'Procytrat 180'!D34)),EDATE(AB6033,6),IF(ISNUMBER(SEARCH("3",'Procytrat 180'!D34)),EDATE(AB6033,3),DATEVALUE('Procytrat 180'!D34))))),""))</f>
        <v/>
      </c>
      <c r="AM6033" t="str">
        <f t="shared" ca="1" si="593"/>
        <v/>
      </c>
    </row>
    <row r="6034" spans="27:39" x14ac:dyDescent="0.3">
      <c r="AA6034" t="str">
        <f>IF(COUNTA('Procytrat 180'!A35,'Procytrat 180'!B35,'Procytrat 180'!C35)&gt;0,"180","")</f>
        <v/>
      </c>
      <c r="AB6034" t="str">
        <f>IFERROR(IF(ISNUMBER('Procytrat 180'!A35),'Procytrat 180'!A35,DATEVALUE('Procytrat 180'!A35)),"")</f>
        <v/>
      </c>
      <c r="AC6034" t="str">
        <f>IF(AA6034="","",'Procytrat 180'!B35)</f>
        <v/>
      </c>
      <c r="AD6034" t="str">
        <f>IF(AA6034="","",IFERROR(1*'Procytrat 180'!C35,IFERROR(_xludf.NUMBERVALUE('Procytrat 180'!C35,".",","),IFERROR(_xludf.NUMBERVALUE('Procytrat 180'!C35,",","."),0))))</f>
        <v/>
      </c>
      <c r="AE6034" t="str">
        <f>IF(AA6034="","",'Procytrat 180'!L35)</f>
        <v/>
      </c>
      <c r="AF6034">
        <f t="shared" si="588"/>
        <v>0</v>
      </c>
      <c r="AG6034" t="str">
        <f t="shared" si="589"/>
        <v/>
      </c>
      <c r="AH6034" t="str">
        <f t="shared" si="590"/>
        <v/>
      </c>
      <c r="AI6034">
        <f t="shared" si="591"/>
        <v>0</v>
      </c>
      <c r="AJ6034">
        <f t="shared" si="592"/>
        <v>0</v>
      </c>
      <c r="AK6034">
        <v>0</v>
      </c>
      <c r="AL6034" t="str">
        <f>IF(AA6034="","",IFERROR(IF(ISNUMBER('Procytrat 180'!D35),'Procytrat 180'!D35,IF(ISNUMBER(SEARCH("12",'Procytrat 180'!D35)),EDATE(AB6034,12),IF(ISNUMBER(SEARCH("6",'Procytrat 180'!D35)),EDATE(AB6034,6),IF(ISNUMBER(SEARCH("3",'Procytrat 180'!D35)),EDATE(AB6034,3),DATEVALUE('Procytrat 180'!D35))))),""))</f>
        <v/>
      </c>
      <c r="AM6034" t="str">
        <f t="shared" ca="1" si="593"/>
        <v/>
      </c>
    </row>
    <row r="6035" spans="27:39" x14ac:dyDescent="0.3">
      <c r="AA6035" t="str">
        <f>IF(COUNTA('Procytrat 180'!A36,'Procytrat 180'!B36,'Procytrat 180'!C36)&gt;0,"180","")</f>
        <v/>
      </c>
      <c r="AB6035" t="str">
        <f>IFERROR(IF(ISNUMBER('Procytrat 180'!A36),'Procytrat 180'!A36,DATEVALUE('Procytrat 180'!A36)),"")</f>
        <v/>
      </c>
      <c r="AC6035" t="str">
        <f>IF(AA6035="","",'Procytrat 180'!B36)</f>
        <v/>
      </c>
      <c r="AD6035" t="str">
        <f>IF(AA6035="","",IFERROR(1*'Procytrat 180'!C36,IFERROR(_xludf.NUMBERVALUE('Procytrat 180'!C36,".",","),IFERROR(_xludf.NUMBERVALUE('Procytrat 180'!C36,",","."),0))))</f>
        <v/>
      </c>
      <c r="AE6035" t="str">
        <f>IF(AA6035="","",'Procytrat 180'!L36)</f>
        <v/>
      </c>
      <c r="AF6035">
        <f t="shared" si="588"/>
        <v>0</v>
      </c>
      <c r="AG6035" t="str">
        <f t="shared" si="589"/>
        <v/>
      </c>
      <c r="AH6035" t="str">
        <f t="shared" si="590"/>
        <v/>
      </c>
      <c r="AI6035">
        <f t="shared" si="591"/>
        <v>0</v>
      </c>
      <c r="AJ6035">
        <f t="shared" si="592"/>
        <v>0</v>
      </c>
      <c r="AK6035">
        <v>0</v>
      </c>
      <c r="AL6035" t="str">
        <f>IF(AA6035="","",IFERROR(IF(ISNUMBER('Procytrat 180'!D36),'Procytrat 180'!D36,IF(ISNUMBER(SEARCH("12",'Procytrat 180'!D36)),EDATE(AB6035,12),IF(ISNUMBER(SEARCH("6",'Procytrat 180'!D36)),EDATE(AB6035,6),IF(ISNUMBER(SEARCH("3",'Procytrat 180'!D36)),EDATE(AB6035,3),DATEVALUE('Procytrat 180'!D36))))),""))</f>
        <v/>
      </c>
      <c r="AM6035" t="str">
        <f t="shared" ca="1" si="593"/>
        <v/>
      </c>
    </row>
    <row r="6036" spans="27:39" x14ac:dyDescent="0.3">
      <c r="AA6036" t="str">
        <f>IF(COUNTA('Procytrat 180'!A37,'Procytrat 180'!B37,'Procytrat 180'!C37)&gt;0,"180","")</f>
        <v/>
      </c>
      <c r="AB6036" t="str">
        <f>IFERROR(IF(ISNUMBER('Procytrat 180'!A37),'Procytrat 180'!A37,DATEVALUE('Procytrat 180'!A37)),"")</f>
        <v/>
      </c>
      <c r="AC6036" t="str">
        <f>IF(AA6036="","",'Procytrat 180'!B37)</f>
        <v/>
      </c>
      <c r="AD6036" t="str">
        <f>IF(AA6036="","",IFERROR(1*'Procytrat 180'!C37,IFERROR(_xludf.NUMBERVALUE('Procytrat 180'!C37,".",","),IFERROR(_xludf.NUMBERVALUE('Procytrat 180'!C37,",","."),0))))</f>
        <v/>
      </c>
      <c r="AE6036" t="str">
        <f>IF(AA6036="","",'Procytrat 180'!L37)</f>
        <v/>
      </c>
      <c r="AF6036">
        <f t="shared" si="588"/>
        <v>0</v>
      </c>
      <c r="AG6036" t="str">
        <f t="shared" si="589"/>
        <v/>
      </c>
      <c r="AH6036" t="str">
        <f t="shared" si="590"/>
        <v/>
      </c>
      <c r="AI6036">
        <f t="shared" si="591"/>
        <v>0</v>
      </c>
      <c r="AJ6036">
        <f t="shared" si="592"/>
        <v>0</v>
      </c>
      <c r="AK6036">
        <v>0</v>
      </c>
      <c r="AL6036" t="str">
        <f>IF(AA6036="","",IFERROR(IF(ISNUMBER('Procytrat 180'!D37),'Procytrat 180'!D37,IF(ISNUMBER(SEARCH("12",'Procytrat 180'!D37)),EDATE(AB6036,12),IF(ISNUMBER(SEARCH("6",'Procytrat 180'!D37)),EDATE(AB6036,6),IF(ISNUMBER(SEARCH("3",'Procytrat 180'!D37)),EDATE(AB6036,3),DATEVALUE('Procytrat 180'!D37))))),""))</f>
        <v/>
      </c>
      <c r="AM6036" t="str">
        <f t="shared" ca="1" si="593"/>
        <v/>
      </c>
    </row>
    <row r="6037" spans="27:39" x14ac:dyDescent="0.3">
      <c r="AA6037" t="str">
        <f>IF(COUNTA('Procytrat 180'!A38,'Procytrat 180'!B38,'Procytrat 180'!C38)&gt;0,"180","")</f>
        <v/>
      </c>
      <c r="AB6037" t="str">
        <f>IFERROR(IF(ISNUMBER('Procytrat 180'!A38),'Procytrat 180'!A38,DATEVALUE('Procytrat 180'!A38)),"")</f>
        <v/>
      </c>
      <c r="AC6037" t="str">
        <f>IF(AA6037="","",'Procytrat 180'!B38)</f>
        <v/>
      </c>
      <c r="AD6037" t="str">
        <f>IF(AA6037="","",IFERROR(1*'Procytrat 180'!C38,IFERROR(_xludf.NUMBERVALUE('Procytrat 180'!C38,".",","),IFERROR(_xludf.NUMBERVALUE('Procytrat 180'!C38,",","."),0))))</f>
        <v/>
      </c>
      <c r="AE6037" t="str">
        <f>IF(AA6037="","",'Procytrat 180'!L38)</f>
        <v/>
      </c>
      <c r="AF6037">
        <f t="shared" si="588"/>
        <v>0</v>
      </c>
      <c r="AG6037" t="str">
        <f t="shared" si="589"/>
        <v/>
      </c>
      <c r="AH6037" t="str">
        <f t="shared" si="590"/>
        <v/>
      </c>
      <c r="AI6037">
        <f t="shared" si="591"/>
        <v>0</v>
      </c>
      <c r="AJ6037">
        <f t="shared" si="592"/>
        <v>0</v>
      </c>
      <c r="AK6037">
        <v>0</v>
      </c>
      <c r="AL6037" t="str">
        <f>IF(AA6037="","",IFERROR(IF(ISNUMBER('Procytrat 180'!D38),'Procytrat 180'!D38,IF(ISNUMBER(SEARCH("12",'Procytrat 180'!D38)),EDATE(AB6037,12),IF(ISNUMBER(SEARCH("6",'Procytrat 180'!D38)),EDATE(AB6037,6),IF(ISNUMBER(SEARCH("3",'Procytrat 180'!D38)),EDATE(AB6037,3),DATEVALUE('Procytrat 180'!D38))))),""))</f>
        <v/>
      </c>
      <c r="AM6037" t="str">
        <f t="shared" ca="1" si="593"/>
        <v/>
      </c>
    </row>
    <row r="6038" spans="27:39" x14ac:dyDescent="0.3">
      <c r="AA6038" t="str">
        <f>IF(COUNTA('Procytrat 180'!A39,'Procytrat 180'!B39,'Procytrat 180'!C39)&gt;0,"180","")</f>
        <v/>
      </c>
      <c r="AB6038" t="str">
        <f>IFERROR(IF(ISNUMBER('Procytrat 180'!A39),'Procytrat 180'!A39,DATEVALUE('Procytrat 180'!A39)),"")</f>
        <v/>
      </c>
      <c r="AC6038" t="str">
        <f>IF(AA6038="","",'Procytrat 180'!B39)</f>
        <v/>
      </c>
      <c r="AD6038" t="str">
        <f>IF(AA6038="","",IFERROR(1*'Procytrat 180'!C39,IFERROR(_xludf.NUMBERVALUE('Procytrat 180'!C39,".",","),IFERROR(_xludf.NUMBERVALUE('Procytrat 180'!C39,",","."),0))))</f>
        <v/>
      </c>
      <c r="AE6038" t="str">
        <f>IF(AA6038="","",'Procytrat 180'!L39)</f>
        <v/>
      </c>
      <c r="AF6038">
        <f t="shared" si="588"/>
        <v>0</v>
      </c>
      <c r="AG6038" t="str">
        <f t="shared" si="589"/>
        <v/>
      </c>
      <c r="AH6038" t="str">
        <f t="shared" si="590"/>
        <v/>
      </c>
      <c r="AI6038">
        <f t="shared" si="591"/>
        <v>0</v>
      </c>
      <c r="AJ6038">
        <f t="shared" si="592"/>
        <v>0</v>
      </c>
      <c r="AK6038">
        <v>0</v>
      </c>
      <c r="AL6038" t="str">
        <f>IF(AA6038="","",IFERROR(IF(ISNUMBER('Procytrat 180'!D39),'Procytrat 180'!D39,IF(ISNUMBER(SEARCH("12",'Procytrat 180'!D39)),EDATE(AB6038,12),IF(ISNUMBER(SEARCH("6",'Procytrat 180'!D39)),EDATE(AB6038,6),IF(ISNUMBER(SEARCH("3",'Procytrat 180'!D39)),EDATE(AB6038,3),DATEVALUE('Procytrat 180'!D39))))),""))</f>
        <v/>
      </c>
      <c r="AM6038" t="str">
        <f t="shared" ca="1" si="593"/>
        <v/>
      </c>
    </row>
    <row r="6039" spans="27:39" x14ac:dyDescent="0.3">
      <c r="AA6039" t="str">
        <f>IF(COUNTA('Procytrat 180'!A40,'Procytrat 180'!B40,'Procytrat 180'!C40)&gt;0,"180","")</f>
        <v/>
      </c>
      <c r="AB6039" t="str">
        <f>IFERROR(IF(ISNUMBER('Procytrat 180'!A40),'Procytrat 180'!A40,DATEVALUE('Procytrat 180'!A40)),"")</f>
        <v/>
      </c>
      <c r="AC6039" t="str">
        <f>IF(AA6039="","",'Procytrat 180'!B40)</f>
        <v/>
      </c>
      <c r="AD6039" t="str">
        <f>IF(AA6039="","",IFERROR(1*'Procytrat 180'!C40,IFERROR(_xludf.NUMBERVALUE('Procytrat 180'!C40,".",","),IFERROR(_xludf.NUMBERVALUE('Procytrat 180'!C40,",","."),0))))</f>
        <v/>
      </c>
      <c r="AE6039" t="str">
        <f>IF(AA6039="","",'Procytrat 180'!L40)</f>
        <v/>
      </c>
      <c r="AF6039">
        <f t="shared" si="588"/>
        <v>0</v>
      </c>
      <c r="AG6039" t="str">
        <f t="shared" si="589"/>
        <v/>
      </c>
      <c r="AH6039" t="str">
        <f t="shared" si="590"/>
        <v/>
      </c>
      <c r="AI6039">
        <f t="shared" si="591"/>
        <v>0</v>
      </c>
      <c r="AJ6039">
        <f t="shared" si="592"/>
        <v>0</v>
      </c>
      <c r="AK6039">
        <v>0</v>
      </c>
      <c r="AL6039" t="str">
        <f>IF(AA6039="","",IFERROR(IF(ISNUMBER('Procytrat 180'!D40),'Procytrat 180'!D40,IF(ISNUMBER(SEARCH("12",'Procytrat 180'!D40)),EDATE(AB6039,12),IF(ISNUMBER(SEARCH("6",'Procytrat 180'!D40)),EDATE(AB6039,6),IF(ISNUMBER(SEARCH("3",'Procytrat 180'!D40)),EDATE(AB6039,3),DATEVALUE('Procytrat 180'!D40))))),""))</f>
        <v/>
      </c>
      <c r="AM6039" t="str">
        <f t="shared" ca="1" si="593"/>
        <v/>
      </c>
    </row>
    <row r="6040" spans="27:39" x14ac:dyDescent="0.3">
      <c r="AA6040" t="str">
        <f>IF(COUNTA('Procytrat 180'!A41,'Procytrat 180'!B41,'Procytrat 180'!C41)&gt;0,"180","")</f>
        <v/>
      </c>
      <c r="AB6040" t="str">
        <f>IFERROR(IF(ISNUMBER('Procytrat 180'!A41),'Procytrat 180'!A41,DATEVALUE('Procytrat 180'!A41)),"")</f>
        <v/>
      </c>
      <c r="AC6040" t="str">
        <f>IF(AA6040="","",'Procytrat 180'!B41)</f>
        <v/>
      </c>
      <c r="AD6040" t="str">
        <f>IF(AA6040="","",IFERROR(1*'Procytrat 180'!C41,IFERROR(_xludf.NUMBERVALUE('Procytrat 180'!C41,".",","),IFERROR(_xludf.NUMBERVALUE('Procytrat 180'!C41,",","."),0))))</f>
        <v/>
      </c>
      <c r="AE6040" t="str">
        <f>IF(AA6040="","",'Procytrat 180'!L41)</f>
        <v/>
      </c>
      <c r="AF6040">
        <f t="shared" si="588"/>
        <v>0</v>
      </c>
      <c r="AG6040" t="str">
        <f t="shared" si="589"/>
        <v/>
      </c>
      <c r="AH6040" t="str">
        <f t="shared" si="590"/>
        <v/>
      </c>
      <c r="AI6040">
        <f t="shared" si="591"/>
        <v>0</v>
      </c>
      <c r="AJ6040">
        <f t="shared" si="592"/>
        <v>0</v>
      </c>
      <c r="AK6040">
        <v>0</v>
      </c>
      <c r="AL6040" t="str">
        <f>IF(AA6040="","",IFERROR(IF(ISNUMBER('Procytrat 180'!D41),'Procytrat 180'!D41,IF(ISNUMBER(SEARCH("12",'Procytrat 180'!D41)),EDATE(AB6040,12),IF(ISNUMBER(SEARCH("6",'Procytrat 180'!D41)),EDATE(AB6040,6),IF(ISNUMBER(SEARCH("3",'Procytrat 180'!D41)),EDATE(AB6040,3),DATEVALUE('Procytrat 180'!D41))))),""))</f>
        <v/>
      </c>
      <c r="AM6040" t="str">
        <f t="shared" ca="1" si="593"/>
        <v/>
      </c>
    </row>
    <row r="6041" spans="27:39" x14ac:dyDescent="0.3">
      <c r="AA6041" t="str">
        <f>IF(COUNTA('Procytrat 180'!A42,'Procytrat 180'!B42,'Procytrat 180'!C42)&gt;0,"180","")</f>
        <v/>
      </c>
      <c r="AB6041" t="str">
        <f>IFERROR(IF(ISNUMBER('Procytrat 180'!A42),'Procytrat 180'!A42,DATEVALUE('Procytrat 180'!A42)),"")</f>
        <v/>
      </c>
      <c r="AC6041" t="str">
        <f>IF(AA6041="","",'Procytrat 180'!B42)</f>
        <v/>
      </c>
      <c r="AD6041" t="str">
        <f>IF(AA6041="","",IFERROR(1*'Procytrat 180'!C42,IFERROR(_xludf.NUMBERVALUE('Procytrat 180'!C42,".",","),IFERROR(_xludf.NUMBERVALUE('Procytrat 180'!C42,",","."),0))))</f>
        <v/>
      </c>
      <c r="AE6041" t="str">
        <f>IF(AA6041="","",'Procytrat 180'!L42)</f>
        <v/>
      </c>
      <c r="AF6041">
        <f t="shared" si="588"/>
        <v>0</v>
      </c>
      <c r="AG6041" t="str">
        <f t="shared" si="589"/>
        <v/>
      </c>
      <c r="AH6041" t="str">
        <f t="shared" si="590"/>
        <v/>
      </c>
      <c r="AI6041">
        <f t="shared" si="591"/>
        <v>0</v>
      </c>
      <c r="AJ6041">
        <f t="shared" si="592"/>
        <v>0</v>
      </c>
      <c r="AK6041">
        <v>0</v>
      </c>
      <c r="AL6041" t="str">
        <f>IF(AA6041="","",IFERROR(IF(ISNUMBER('Procytrat 180'!D42),'Procytrat 180'!D42,IF(ISNUMBER(SEARCH("12",'Procytrat 180'!D42)),EDATE(AB6041,12),IF(ISNUMBER(SEARCH("6",'Procytrat 180'!D42)),EDATE(AB6041,6),IF(ISNUMBER(SEARCH("3",'Procytrat 180'!D42)),EDATE(AB6041,3),DATEVALUE('Procytrat 180'!D42))))),""))</f>
        <v/>
      </c>
      <c r="AM6041" t="str">
        <f t="shared" ca="1" si="593"/>
        <v/>
      </c>
    </row>
    <row r="6042" spans="27:39" x14ac:dyDescent="0.3">
      <c r="AA6042" t="str">
        <f>IF(COUNTA('Procytrat 180'!A43,'Procytrat 180'!B43,'Procytrat 180'!C43)&gt;0,"180","")</f>
        <v/>
      </c>
      <c r="AB6042" t="str">
        <f>IFERROR(IF(ISNUMBER('Procytrat 180'!A43),'Procytrat 180'!A43,DATEVALUE('Procytrat 180'!A43)),"")</f>
        <v/>
      </c>
      <c r="AC6042" t="str">
        <f>IF(AA6042="","",'Procytrat 180'!B43)</f>
        <v/>
      </c>
      <c r="AD6042" t="str">
        <f>IF(AA6042="","",IFERROR(1*'Procytrat 180'!C43,IFERROR(_xludf.NUMBERVALUE('Procytrat 180'!C43,".",","),IFERROR(_xludf.NUMBERVALUE('Procytrat 180'!C43,",","."),0))))</f>
        <v/>
      </c>
      <c r="AE6042" t="str">
        <f>IF(AA6042="","",'Procytrat 180'!L43)</f>
        <v/>
      </c>
      <c r="AF6042">
        <f t="shared" si="588"/>
        <v>0</v>
      </c>
      <c r="AG6042" t="str">
        <f t="shared" si="589"/>
        <v/>
      </c>
      <c r="AH6042" t="str">
        <f t="shared" si="590"/>
        <v/>
      </c>
      <c r="AI6042">
        <f t="shared" si="591"/>
        <v>0</v>
      </c>
      <c r="AJ6042">
        <f t="shared" si="592"/>
        <v>0</v>
      </c>
      <c r="AK6042">
        <v>0</v>
      </c>
      <c r="AL6042" t="str">
        <f>IF(AA6042="","",IFERROR(IF(ISNUMBER('Procytrat 180'!D43),'Procytrat 180'!D43,IF(ISNUMBER(SEARCH("12",'Procytrat 180'!D43)),EDATE(AB6042,12),IF(ISNUMBER(SEARCH("6",'Procytrat 180'!D43)),EDATE(AB6042,6),IF(ISNUMBER(SEARCH("3",'Procytrat 180'!D43)),EDATE(AB6042,3),DATEVALUE('Procytrat 180'!D43))))),""))</f>
        <v/>
      </c>
      <c r="AM6042" t="str">
        <f t="shared" ca="1" si="593"/>
        <v/>
      </c>
    </row>
    <row r="6043" spans="27:39" x14ac:dyDescent="0.3">
      <c r="AA6043" t="str">
        <f>IF(COUNTA('Procytrat 180'!A44,'Procytrat 180'!B44,'Procytrat 180'!C44)&gt;0,"180","")</f>
        <v/>
      </c>
      <c r="AB6043" t="str">
        <f>IFERROR(IF(ISNUMBER('Procytrat 180'!A44),'Procytrat 180'!A44,DATEVALUE('Procytrat 180'!A44)),"")</f>
        <v/>
      </c>
      <c r="AC6043" t="str">
        <f>IF(AA6043="","",'Procytrat 180'!B44)</f>
        <v/>
      </c>
      <c r="AD6043" t="str">
        <f>IF(AA6043="","",IFERROR(1*'Procytrat 180'!C44,IFERROR(_xludf.NUMBERVALUE('Procytrat 180'!C44,".",","),IFERROR(_xludf.NUMBERVALUE('Procytrat 180'!C44,",","."),0))))</f>
        <v/>
      </c>
      <c r="AE6043" t="str">
        <f>IF(AA6043="","",'Procytrat 180'!L44)</f>
        <v/>
      </c>
      <c r="AF6043">
        <f t="shared" si="588"/>
        <v>0</v>
      </c>
      <c r="AG6043" t="str">
        <f t="shared" si="589"/>
        <v/>
      </c>
      <c r="AH6043" t="str">
        <f t="shared" si="590"/>
        <v/>
      </c>
      <c r="AI6043">
        <f t="shared" si="591"/>
        <v>0</v>
      </c>
      <c r="AJ6043">
        <f t="shared" si="592"/>
        <v>0</v>
      </c>
      <c r="AK6043">
        <v>0</v>
      </c>
      <c r="AL6043" t="str">
        <f>IF(AA6043="","",IFERROR(IF(ISNUMBER('Procytrat 180'!D44),'Procytrat 180'!D44,IF(ISNUMBER(SEARCH("12",'Procytrat 180'!D44)),EDATE(AB6043,12),IF(ISNUMBER(SEARCH("6",'Procytrat 180'!D44)),EDATE(AB6043,6),IF(ISNUMBER(SEARCH("3",'Procytrat 180'!D44)),EDATE(AB6043,3),DATEVALUE('Procytrat 180'!D44))))),""))</f>
        <v/>
      </c>
      <c r="AM6043" t="str">
        <f t="shared" ca="1" si="593"/>
        <v/>
      </c>
    </row>
    <row r="6044" spans="27:39" x14ac:dyDescent="0.3">
      <c r="AA6044" t="str">
        <f>IF(COUNTA('Procytrat 180'!A45,'Procytrat 180'!B45,'Procytrat 180'!C45)&gt;0,"180","")</f>
        <v/>
      </c>
      <c r="AB6044" t="str">
        <f>IFERROR(IF(ISNUMBER('Procytrat 180'!A45),'Procytrat 180'!A45,DATEVALUE('Procytrat 180'!A45)),"")</f>
        <v/>
      </c>
      <c r="AC6044" t="str">
        <f>IF(AA6044="","",'Procytrat 180'!B45)</f>
        <v/>
      </c>
      <c r="AD6044" t="str">
        <f>IF(AA6044="","",IFERROR(1*'Procytrat 180'!C45,IFERROR(_xludf.NUMBERVALUE('Procytrat 180'!C45,".",","),IFERROR(_xludf.NUMBERVALUE('Procytrat 180'!C45,",","."),0))))</f>
        <v/>
      </c>
      <c r="AE6044" t="str">
        <f>IF(AA6044="","",'Procytrat 180'!L45)</f>
        <v/>
      </c>
      <c r="AF6044">
        <f t="shared" si="588"/>
        <v>0</v>
      </c>
      <c r="AG6044" t="str">
        <f t="shared" si="589"/>
        <v/>
      </c>
      <c r="AH6044" t="str">
        <f t="shared" si="590"/>
        <v/>
      </c>
      <c r="AI6044">
        <f t="shared" si="591"/>
        <v>0</v>
      </c>
      <c r="AJ6044">
        <f t="shared" si="592"/>
        <v>0</v>
      </c>
      <c r="AK6044">
        <v>0</v>
      </c>
      <c r="AL6044" t="str">
        <f>IF(AA6044="","",IFERROR(IF(ISNUMBER('Procytrat 180'!D45),'Procytrat 180'!D45,IF(ISNUMBER(SEARCH("12",'Procytrat 180'!D45)),EDATE(AB6044,12),IF(ISNUMBER(SEARCH("6",'Procytrat 180'!D45)),EDATE(AB6044,6),IF(ISNUMBER(SEARCH("3",'Procytrat 180'!D45)),EDATE(AB6044,3),DATEVALUE('Procytrat 180'!D45))))),""))</f>
        <v/>
      </c>
      <c r="AM6044" t="str">
        <f t="shared" ca="1" si="593"/>
        <v/>
      </c>
    </row>
    <row r="6045" spans="27:39" x14ac:dyDescent="0.3">
      <c r="AA6045" t="str">
        <f>IF(COUNTA('Procytrat 180'!A46,'Procytrat 180'!B46,'Procytrat 180'!C46)&gt;0,"180","")</f>
        <v/>
      </c>
      <c r="AB6045" t="str">
        <f>IFERROR(IF(ISNUMBER('Procytrat 180'!A46),'Procytrat 180'!A46,DATEVALUE('Procytrat 180'!A46)),"")</f>
        <v/>
      </c>
      <c r="AC6045" t="str">
        <f>IF(AA6045="","",'Procytrat 180'!B46)</f>
        <v/>
      </c>
      <c r="AD6045" t="str">
        <f>IF(AA6045="","",IFERROR(1*'Procytrat 180'!C46,IFERROR(_xludf.NUMBERVALUE('Procytrat 180'!C46,".",","),IFERROR(_xludf.NUMBERVALUE('Procytrat 180'!C46,",","."),0))))</f>
        <v/>
      </c>
      <c r="AE6045" t="str">
        <f>IF(AA6045="","",'Procytrat 180'!L46)</f>
        <v/>
      </c>
      <c r="AF6045">
        <f t="shared" si="588"/>
        <v>0</v>
      </c>
      <c r="AG6045" t="str">
        <f t="shared" si="589"/>
        <v/>
      </c>
      <c r="AH6045" t="str">
        <f t="shared" si="590"/>
        <v/>
      </c>
      <c r="AI6045">
        <f t="shared" si="591"/>
        <v>0</v>
      </c>
      <c r="AJ6045">
        <f t="shared" si="592"/>
        <v>0</v>
      </c>
      <c r="AK6045">
        <v>0</v>
      </c>
      <c r="AL6045" t="str">
        <f>IF(AA6045="","",IFERROR(IF(ISNUMBER('Procytrat 180'!D46),'Procytrat 180'!D46,IF(ISNUMBER(SEARCH("12",'Procytrat 180'!D46)),EDATE(AB6045,12),IF(ISNUMBER(SEARCH("6",'Procytrat 180'!D46)),EDATE(AB6045,6),IF(ISNUMBER(SEARCH("3",'Procytrat 180'!D46)),EDATE(AB6045,3),DATEVALUE('Procytrat 180'!D46))))),""))</f>
        <v/>
      </c>
      <c r="AM6045" t="str">
        <f t="shared" ca="1" si="593"/>
        <v/>
      </c>
    </row>
    <row r="6046" spans="27:39" x14ac:dyDescent="0.3">
      <c r="AA6046" t="str">
        <f>IF(COUNTA('Procytrat 180'!A47,'Procytrat 180'!B47,'Procytrat 180'!C47)&gt;0,"180","")</f>
        <v/>
      </c>
      <c r="AB6046" t="str">
        <f>IFERROR(IF(ISNUMBER('Procytrat 180'!A47),'Procytrat 180'!A47,DATEVALUE('Procytrat 180'!A47)),"")</f>
        <v/>
      </c>
      <c r="AC6046" t="str">
        <f>IF(AA6046="","",'Procytrat 180'!B47)</f>
        <v/>
      </c>
      <c r="AD6046" t="str">
        <f>IF(AA6046="","",IFERROR(1*'Procytrat 180'!C47,IFERROR(_xludf.NUMBERVALUE('Procytrat 180'!C47,".",","),IFERROR(_xludf.NUMBERVALUE('Procytrat 180'!C47,",","."),0))))</f>
        <v/>
      </c>
      <c r="AE6046" t="str">
        <f>IF(AA6046="","",'Procytrat 180'!L47)</f>
        <v/>
      </c>
      <c r="AF6046">
        <f t="shared" si="588"/>
        <v>0</v>
      </c>
      <c r="AG6046" t="str">
        <f t="shared" si="589"/>
        <v/>
      </c>
      <c r="AH6046" t="str">
        <f t="shared" si="590"/>
        <v/>
      </c>
      <c r="AI6046">
        <f t="shared" si="591"/>
        <v>0</v>
      </c>
      <c r="AJ6046">
        <f t="shared" si="592"/>
        <v>0</v>
      </c>
      <c r="AK6046">
        <v>0</v>
      </c>
      <c r="AL6046" t="str">
        <f>IF(AA6046="","",IFERROR(IF(ISNUMBER('Procytrat 180'!D47),'Procytrat 180'!D47,IF(ISNUMBER(SEARCH("12",'Procytrat 180'!D47)),EDATE(AB6046,12),IF(ISNUMBER(SEARCH("6",'Procytrat 180'!D47)),EDATE(AB6046,6),IF(ISNUMBER(SEARCH("3",'Procytrat 180'!D47)),EDATE(AB6046,3),DATEVALUE('Procytrat 180'!D47))))),""))</f>
        <v/>
      </c>
      <c r="AM6046" t="str">
        <f t="shared" ca="1" si="593"/>
        <v/>
      </c>
    </row>
    <row r="6047" spans="27:39" x14ac:dyDescent="0.3">
      <c r="AA6047" t="str">
        <f>IF(COUNTA('Procytrat 180'!A48,'Procytrat 180'!B48,'Procytrat 180'!C48)&gt;0,"180","")</f>
        <v/>
      </c>
      <c r="AB6047" t="str">
        <f>IFERROR(IF(ISNUMBER('Procytrat 180'!A48),'Procytrat 180'!A48,DATEVALUE('Procytrat 180'!A48)),"")</f>
        <v/>
      </c>
      <c r="AC6047" t="str">
        <f>IF(AA6047="","",'Procytrat 180'!B48)</f>
        <v/>
      </c>
      <c r="AD6047" t="str">
        <f>IF(AA6047="","",IFERROR(1*'Procytrat 180'!C48,IFERROR(_xludf.NUMBERVALUE('Procytrat 180'!C48,".",","),IFERROR(_xludf.NUMBERVALUE('Procytrat 180'!C48,",","."),0))))</f>
        <v/>
      </c>
      <c r="AE6047" t="str">
        <f>IF(AA6047="","",'Procytrat 180'!L48)</f>
        <v/>
      </c>
      <c r="AF6047">
        <f t="shared" si="588"/>
        <v>0</v>
      </c>
      <c r="AG6047" t="str">
        <f t="shared" si="589"/>
        <v/>
      </c>
      <c r="AH6047" t="str">
        <f t="shared" si="590"/>
        <v/>
      </c>
      <c r="AI6047">
        <f t="shared" si="591"/>
        <v>0</v>
      </c>
      <c r="AJ6047">
        <f t="shared" si="592"/>
        <v>0</v>
      </c>
      <c r="AK6047">
        <v>0</v>
      </c>
      <c r="AL6047" t="str">
        <f>IF(AA6047="","",IFERROR(IF(ISNUMBER('Procytrat 180'!D48),'Procytrat 180'!D48,IF(ISNUMBER(SEARCH("12",'Procytrat 180'!D48)),EDATE(AB6047,12),IF(ISNUMBER(SEARCH("6",'Procytrat 180'!D48)),EDATE(AB6047,6),IF(ISNUMBER(SEARCH("3",'Procytrat 180'!D48)),EDATE(AB6047,3),DATEVALUE('Procytrat 180'!D48))))),""))</f>
        <v/>
      </c>
      <c r="AM6047" t="str">
        <f t="shared" ca="1" si="593"/>
        <v/>
      </c>
    </row>
    <row r="6048" spans="27:39" x14ac:dyDescent="0.3">
      <c r="AA6048" t="str">
        <f>IF(COUNTA('Procytrat 180'!A49,'Procytrat 180'!B49,'Procytrat 180'!C49)&gt;0,"180","")</f>
        <v/>
      </c>
      <c r="AB6048" t="str">
        <f>IFERROR(IF(ISNUMBER('Procytrat 180'!A49),'Procytrat 180'!A49,DATEVALUE('Procytrat 180'!A49)),"")</f>
        <v/>
      </c>
      <c r="AC6048" t="str">
        <f>IF(AA6048="","",'Procytrat 180'!B49)</f>
        <v/>
      </c>
      <c r="AD6048" t="str">
        <f>IF(AA6048="","",IFERROR(1*'Procytrat 180'!C49,IFERROR(_xludf.NUMBERVALUE('Procytrat 180'!C49,".",","),IFERROR(_xludf.NUMBERVALUE('Procytrat 180'!C49,",","."),0))))</f>
        <v/>
      </c>
      <c r="AE6048" t="str">
        <f>IF(AA6048="","",'Procytrat 180'!L49)</f>
        <v/>
      </c>
      <c r="AF6048">
        <f t="shared" si="588"/>
        <v>0</v>
      </c>
      <c r="AG6048" t="str">
        <f t="shared" si="589"/>
        <v/>
      </c>
      <c r="AH6048" t="str">
        <f t="shared" si="590"/>
        <v/>
      </c>
      <c r="AI6048">
        <f t="shared" si="591"/>
        <v>0</v>
      </c>
      <c r="AJ6048">
        <f t="shared" si="592"/>
        <v>0</v>
      </c>
      <c r="AK6048">
        <v>0</v>
      </c>
      <c r="AL6048" t="str">
        <f>IF(AA6048="","",IFERROR(IF(ISNUMBER('Procytrat 180'!D49),'Procytrat 180'!D49,IF(ISNUMBER(SEARCH("12",'Procytrat 180'!D49)),EDATE(AB6048,12),IF(ISNUMBER(SEARCH("6",'Procytrat 180'!D49)),EDATE(AB6048,6),IF(ISNUMBER(SEARCH("3",'Procytrat 180'!D49)),EDATE(AB6048,3),DATEVALUE('Procytrat 180'!D49))))),""))</f>
        <v/>
      </c>
      <c r="AM6048" t="str">
        <f t="shared" ca="1" si="593"/>
        <v/>
      </c>
    </row>
    <row r="6049" spans="27:39" x14ac:dyDescent="0.3">
      <c r="AA6049" t="str">
        <f>IF(COUNTA('Procytrat 180'!A50,'Procytrat 180'!B50,'Procytrat 180'!C50)&gt;0,"180","")</f>
        <v/>
      </c>
      <c r="AB6049" t="str">
        <f>IFERROR(IF(ISNUMBER('Procytrat 180'!A50),'Procytrat 180'!A50,DATEVALUE('Procytrat 180'!A50)),"")</f>
        <v/>
      </c>
      <c r="AC6049" t="str">
        <f>IF(AA6049="","",'Procytrat 180'!B50)</f>
        <v/>
      </c>
      <c r="AD6049" t="str">
        <f>IF(AA6049="","",IFERROR(1*'Procytrat 180'!C50,IFERROR(_xludf.NUMBERVALUE('Procytrat 180'!C50,".",","),IFERROR(_xludf.NUMBERVALUE('Procytrat 180'!C50,",","."),0))))</f>
        <v/>
      </c>
      <c r="AE6049" t="str">
        <f>IF(AA6049="","",'Procytrat 180'!L50)</f>
        <v/>
      </c>
      <c r="AF6049">
        <f t="shared" si="588"/>
        <v>0</v>
      </c>
      <c r="AG6049" t="str">
        <f t="shared" si="589"/>
        <v/>
      </c>
      <c r="AH6049" t="str">
        <f t="shared" si="590"/>
        <v/>
      </c>
      <c r="AI6049">
        <f t="shared" si="591"/>
        <v>0</v>
      </c>
      <c r="AJ6049">
        <f t="shared" si="592"/>
        <v>0</v>
      </c>
      <c r="AK6049">
        <v>0</v>
      </c>
      <c r="AL6049" t="str">
        <f>IF(AA6049="","",IFERROR(IF(ISNUMBER('Procytrat 180'!D50),'Procytrat 180'!D50,IF(ISNUMBER(SEARCH("12",'Procytrat 180'!D50)),EDATE(AB6049,12),IF(ISNUMBER(SEARCH("6",'Procytrat 180'!D50)),EDATE(AB6049,6),IF(ISNUMBER(SEARCH("3",'Procytrat 180'!D50)),EDATE(AB6049,3),DATEVALUE('Procytrat 180'!D50))))),""))</f>
        <v/>
      </c>
      <c r="AM6049" t="str">
        <f t="shared" ca="1" si="593"/>
        <v/>
      </c>
    </row>
    <row r="6050" spans="27:39" x14ac:dyDescent="0.3">
      <c r="AA6050" t="str">
        <f>IF(COUNTA('Procytrat 180'!A51,'Procytrat 180'!B51,'Procytrat 180'!C51)&gt;0,"180","")</f>
        <v/>
      </c>
      <c r="AB6050" t="str">
        <f>IFERROR(IF(ISNUMBER('Procytrat 180'!A51),'Procytrat 180'!A51,DATEVALUE('Procytrat 180'!A51)),"")</f>
        <v/>
      </c>
      <c r="AC6050" t="str">
        <f>IF(AA6050="","",'Procytrat 180'!B51)</f>
        <v/>
      </c>
      <c r="AD6050" t="str">
        <f>IF(AA6050="","",IFERROR(1*'Procytrat 180'!C51,IFERROR(_xludf.NUMBERVALUE('Procytrat 180'!C51,".",","),IFERROR(_xludf.NUMBERVALUE('Procytrat 180'!C51,",","."),0))))</f>
        <v/>
      </c>
      <c r="AE6050" t="str">
        <f>IF(AA6050="","",'Procytrat 180'!L51)</f>
        <v/>
      </c>
      <c r="AF6050">
        <f t="shared" si="588"/>
        <v>0</v>
      </c>
      <c r="AG6050" t="str">
        <f t="shared" si="589"/>
        <v/>
      </c>
      <c r="AH6050" t="str">
        <f t="shared" si="590"/>
        <v/>
      </c>
      <c r="AI6050">
        <f t="shared" si="591"/>
        <v>0</v>
      </c>
      <c r="AJ6050">
        <f t="shared" si="592"/>
        <v>0</v>
      </c>
      <c r="AK6050">
        <v>0</v>
      </c>
      <c r="AL6050" t="str">
        <f>IF(AA6050="","",IFERROR(IF(ISNUMBER('Procytrat 180'!D51),'Procytrat 180'!D51,IF(ISNUMBER(SEARCH("12",'Procytrat 180'!D51)),EDATE(AB6050,12),IF(ISNUMBER(SEARCH("6",'Procytrat 180'!D51)),EDATE(AB6050,6),IF(ISNUMBER(SEARCH("3",'Procytrat 180'!D51)),EDATE(AB6050,3),DATEVALUE('Procytrat 180'!D51))))),""))</f>
        <v/>
      </c>
      <c r="AM6050" t="str">
        <f t="shared" ca="1" si="593"/>
        <v/>
      </c>
    </row>
    <row r="6051" spans="27:39" x14ac:dyDescent="0.3">
      <c r="AA6051" t="str">
        <f>IF(COUNTA('Procytrat 180'!A52,'Procytrat 180'!B52,'Procytrat 180'!C52)&gt;0,"180","")</f>
        <v/>
      </c>
      <c r="AB6051" t="str">
        <f>IFERROR(IF(ISNUMBER('Procytrat 180'!A52),'Procytrat 180'!A52,DATEVALUE('Procytrat 180'!A52)),"")</f>
        <v/>
      </c>
      <c r="AC6051" t="str">
        <f>IF(AA6051="","",'Procytrat 180'!B52)</f>
        <v/>
      </c>
      <c r="AD6051" t="str">
        <f>IF(AA6051="","",IFERROR(1*'Procytrat 180'!C52,IFERROR(_xludf.NUMBERVALUE('Procytrat 180'!C52,".",","),IFERROR(_xludf.NUMBERVALUE('Procytrat 180'!C52,",","."),0))))</f>
        <v/>
      </c>
      <c r="AE6051" t="str">
        <f>IF(AA6051="","",'Procytrat 180'!L52)</f>
        <v/>
      </c>
      <c r="AF6051">
        <f t="shared" si="588"/>
        <v>0</v>
      </c>
      <c r="AG6051" t="str">
        <f t="shared" si="589"/>
        <v/>
      </c>
      <c r="AH6051" t="str">
        <f t="shared" si="590"/>
        <v/>
      </c>
      <c r="AI6051">
        <f t="shared" si="591"/>
        <v>0</v>
      </c>
      <c r="AJ6051">
        <f t="shared" si="592"/>
        <v>0</v>
      </c>
      <c r="AK6051">
        <v>0</v>
      </c>
      <c r="AL6051" t="str">
        <f>IF(AA6051="","",IFERROR(IF(ISNUMBER('Procytrat 180'!D52),'Procytrat 180'!D52,IF(ISNUMBER(SEARCH("12",'Procytrat 180'!D52)),EDATE(AB6051,12),IF(ISNUMBER(SEARCH("6",'Procytrat 180'!D52)),EDATE(AB6051,6),IF(ISNUMBER(SEARCH("3",'Procytrat 180'!D52)),EDATE(AB6051,3),DATEVALUE('Procytrat 180'!D52))))),""))</f>
        <v/>
      </c>
      <c r="AM6051" t="str">
        <f t="shared" ca="1" si="593"/>
        <v/>
      </c>
    </row>
    <row r="6052" spans="27:39" x14ac:dyDescent="0.3">
      <c r="AA6052" t="str">
        <f>IF(COUNTA('Procytrat 180'!A53,'Procytrat 180'!B53,'Procytrat 180'!C53)&gt;0,"180","")</f>
        <v/>
      </c>
      <c r="AB6052" t="str">
        <f>IFERROR(IF(ISNUMBER('Procytrat 180'!A53),'Procytrat 180'!A53,DATEVALUE('Procytrat 180'!A53)),"")</f>
        <v/>
      </c>
      <c r="AC6052" t="str">
        <f>IF(AA6052="","",'Procytrat 180'!B53)</f>
        <v/>
      </c>
      <c r="AD6052" t="str">
        <f>IF(AA6052="","",IFERROR(1*'Procytrat 180'!C53,IFERROR(_xludf.NUMBERVALUE('Procytrat 180'!C53,".",","),IFERROR(_xludf.NUMBERVALUE('Procytrat 180'!C53,",","."),0))))</f>
        <v/>
      </c>
      <c r="AE6052" t="str">
        <f>IF(AA6052="","",'Procytrat 180'!L53)</f>
        <v/>
      </c>
      <c r="AF6052">
        <f t="shared" si="588"/>
        <v>0</v>
      </c>
      <c r="AG6052" t="str">
        <f t="shared" si="589"/>
        <v/>
      </c>
      <c r="AH6052" t="str">
        <f t="shared" si="590"/>
        <v/>
      </c>
      <c r="AI6052">
        <f t="shared" si="591"/>
        <v>0</v>
      </c>
      <c r="AJ6052">
        <f t="shared" si="592"/>
        <v>0</v>
      </c>
      <c r="AK6052">
        <v>0</v>
      </c>
      <c r="AL6052" t="str">
        <f>IF(AA6052="","",IFERROR(IF(ISNUMBER('Procytrat 180'!D53),'Procytrat 180'!D53,IF(ISNUMBER(SEARCH("12",'Procytrat 180'!D53)),EDATE(AB6052,12),IF(ISNUMBER(SEARCH("6",'Procytrat 180'!D53)),EDATE(AB6052,6),IF(ISNUMBER(SEARCH("3",'Procytrat 180'!D53)),EDATE(AB6052,3),DATEVALUE('Procytrat 180'!D53))))),""))</f>
        <v/>
      </c>
      <c r="AM6052" t="str">
        <f t="shared" ca="1" si="593"/>
        <v/>
      </c>
    </row>
    <row r="6053" spans="27:39" x14ac:dyDescent="0.3">
      <c r="AA6053" t="str">
        <f>IF(COUNTA('Procytrat 180'!A54,'Procytrat 180'!B54,'Procytrat 180'!C54)&gt;0,"180","")</f>
        <v/>
      </c>
      <c r="AB6053" t="str">
        <f>IFERROR(IF(ISNUMBER('Procytrat 180'!A54),'Procytrat 180'!A54,DATEVALUE('Procytrat 180'!A54)),"")</f>
        <v/>
      </c>
      <c r="AC6053" t="str">
        <f>IF(AA6053="","",'Procytrat 180'!B54)</f>
        <v/>
      </c>
      <c r="AD6053" t="str">
        <f>IF(AA6053="","",IFERROR(1*'Procytrat 180'!C54,IFERROR(_xludf.NUMBERVALUE('Procytrat 180'!C54,".",","),IFERROR(_xludf.NUMBERVALUE('Procytrat 180'!C54,",","."),0))))</f>
        <v/>
      </c>
      <c r="AE6053" t="str">
        <f>IF(AA6053="","",'Procytrat 180'!L54)</f>
        <v/>
      </c>
      <c r="AF6053">
        <f t="shared" si="588"/>
        <v>0</v>
      </c>
      <c r="AG6053" t="str">
        <f t="shared" si="589"/>
        <v/>
      </c>
      <c r="AH6053" t="str">
        <f t="shared" si="590"/>
        <v/>
      </c>
      <c r="AI6053">
        <f t="shared" si="591"/>
        <v>0</v>
      </c>
      <c r="AJ6053">
        <f t="shared" si="592"/>
        <v>0</v>
      </c>
      <c r="AK6053">
        <v>0</v>
      </c>
      <c r="AL6053" t="str">
        <f>IF(AA6053="","",IFERROR(IF(ISNUMBER('Procytrat 180'!D54),'Procytrat 180'!D54,IF(ISNUMBER(SEARCH("12",'Procytrat 180'!D54)),EDATE(AB6053,12),IF(ISNUMBER(SEARCH("6",'Procytrat 180'!D54)),EDATE(AB6053,6),IF(ISNUMBER(SEARCH("3",'Procytrat 180'!D54)),EDATE(AB6053,3),DATEVALUE('Procytrat 180'!D54))))),""))</f>
        <v/>
      </c>
      <c r="AM6053" t="str">
        <f t="shared" ca="1" si="593"/>
        <v/>
      </c>
    </row>
    <row r="6054" spans="27:39" x14ac:dyDescent="0.3">
      <c r="AA6054" t="str">
        <f>IF(COUNTA('Procytrat 180'!A55,'Procytrat 180'!B55,'Procytrat 180'!C55)&gt;0,"180","")</f>
        <v/>
      </c>
      <c r="AB6054" t="str">
        <f>IFERROR(IF(ISNUMBER('Procytrat 180'!A55),'Procytrat 180'!A55,DATEVALUE('Procytrat 180'!A55)),"")</f>
        <v/>
      </c>
      <c r="AC6054" t="str">
        <f>IF(AA6054="","",'Procytrat 180'!B55)</f>
        <v/>
      </c>
      <c r="AD6054" t="str">
        <f>IF(AA6054="","",IFERROR(1*'Procytrat 180'!C55,IFERROR(_xludf.NUMBERVALUE('Procytrat 180'!C55,".",","),IFERROR(_xludf.NUMBERVALUE('Procytrat 180'!C55,",","."),0))))</f>
        <v/>
      </c>
      <c r="AE6054" t="str">
        <f>IF(AA6054="","",'Procytrat 180'!L55)</f>
        <v/>
      </c>
      <c r="AF6054">
        <f t="shared" si="588"/>
        <v>0</v>
      </c>
      <c r="AG6054" t="str">
        <f t="shared" si="589"/>
        <v/>
      </c>
      <c r="AH6054" t="str">
        <f t="shared" si="590"/>
        <v/>
      </c>
      <c r="AI6054">
        <f t="shared" si="591"/>
        <v>0</v>
      </c>
      <c r="AJ6054">
        <f t="shared" si="592"/>
        <v>0</v>
      </c>
      <c r="AK6054">
        <v>0</v>
      </c>
      <c r="AL6054" t="str">
        <f>IF(AA6054="","",IFERROR(IF(ISNUMBER('Procytrat 180'!D55),'Procytrat 180'!D55,IF(ISNUMBER(SEARCH("12",'Procytrat 180'!D55)),EDATE(AB6054,12),IF(ISNUMBER(SEARCH("6",'Procytrat 180'!D55)),EDATE(AB6054,6),IF(ISNUMBER(SEARCH("3",'Procytrat 180'!D55)),EDATE(AB6054,3),DATEVALUE('Procytrat 180'!D55))))),""))</f>
        <v/>
      </c>
      <c r="AM6054" t="str">
        <f t="shared" ca="1" si="593"/>
        <v/>
      </c>
    </row>
    <row r="6055" spans="27:39" x14ac:dyDescent="0.3">
      <c r="AA6055" t="str">
        <f>IF(COUNTA('Procytrat 180'!A56,'Procytrat 180'!B56,'Procytrat 180'!C56)&gt;0,"180","")</f>
        <v/>
      </c>
      <c r="AB6055" t="str">
        <f>IFERROR(IF(ISNUMBER('Procytrat 180'!A56),'Procytrat 180'!A56,DATEVALUE('Procytrat 180'!A56)),"")</f>
        <v/>
      </c>
      <c r="AC6055" t="str">
        <f>IF(AA6055="","",'Procytrat 180'!B56)</f>
        <v/>
      </c>
      <c r="AD6055" t="str">
        <f>IF(AA6055="","",IFERROR(1*'Procytrat 180'!C56,IFERROR(_xludf.NUMBERVALUE('Procytrat 180'!C56,".",","),IFERROR(_xludf.NUMBERVALUE('Procytrat 180'!C56,",","."),0))))</f>
        <v/>
      </c>
      <c r="AE6055" t="str">
        <f>IF(AA6055="","",'Procytrat 180'!L56)</f>
        <v/>
      </c>
      <c r="AF6055">
        <f t="shared" si="588"/>
        <v>0</v>
      </c>
      <c r="AG6055" t="str">
        <f t="shared" si="589"/>
        <v/>
      </c>
      <c r="AH6055" t="str">
        <f t="shared" si="590"/>
        <v/>
      </c>
      <c r="AI6055">
        <f t="shared" si="591"/>
        <v>0</v>
      </c>
      <c r="AJ6055">
        <f t="shared" si="592"/>
        <v>0</v>
      </c>
      <c r="AK6055">
        <v>0</v>
      </c>
      <c r="AL6055" t="str">
        <f>IF(AA6055="","",IFERROR(IF(ISNUMBER('Procytrat 180'!D56),'Procytrat 180'!D56,IF(ISNUMBER(SEARCH("12",'Procytrat 180'!D56)),EDATE(AB6055,12),IF(ISNUMBER(SEARCH("6",'Procytrat 180'!D56)),EDATE(AB6055,6),IF(ISNUMBER(SEARCH("3",'Procytrat 180'!D56)),EDATE(AB6055,3),DATEVALUE('Procytrat 180'!D56))))),""))</f>
        <v/>
      </c>
      <c r="AM6055" t="str">
        <f t="shared" ca="1" si="593"/>
        <v/>
      </c>
    </row>
    <row r="6056" spans="27:39" x14ac:dyDescent="0.3">
      <c r="AA6056" t="str">
        <f>IF(COUNTA('Procytrat 180'!A57,'Procytrat 180'!B57,'Procytrat 180'!C57)&gt;0,"180","")</f>
        <v/>
      </c>
      <c r="AB6056" t="str">
        <f>IFERROR(IF(ISNUMBER('Procytrat 180'!A57),'Procytrat 180'!A57,DATEVALUE('Procytrat 180'!A57)),"")</f>
        <v/>
      </c>
      <c r="AC6056" t="str">
        <f>IF(AA6056="","",'Procytrat 180'!B57)</f>
        <v/>
      </c>
      <c r="AD6056" t="str">
        <f>IF(AA6056="","",IFERROR(1*'Procytrat 180'!C57,IFERROR(_xludf.NUMBERVALUE('Procytrat 180'!C57,".",","),IFERROR(_xludf.NUMBERVALUE('Procytrat 180'!C57,",","."),0))))</f>
        <v/>
      </c>
      <c r="AE6056" t="str">
        <f>IF(AA6056="","",'Procytrat 180'!L57)</f>
        <v/>
      </c>
      <c r="AF6056">
        <f t="shared" si="588"/>
        <v>0</v>
      </c>
      <c r="AG6056" t="str">
        <f t="shared" si="589"/>
        <v/>
      </c>
      <c r="AH6056" t="str">
        <f t="shared" si="590"/>
        <v/>
      </c>
      <c r="AI6056">
        <f t="shared" si="591"/>
        <v>0</v>
      </c>
      <c r="AJ6056">
        <f t="shared" si="592"/>
        <v>0</v>
      </c>
      <c r="AK6056">
        <v>0</v>
      </c>
      <c r="AL6056" t="str">
        <f>IF(AA6056="","",IFERROR(IF(ISNUMBER('Procytrat 180'!D57),'Procytrat 180'!D57,IF(ISNUMBER(SEARCH("12",'Procytrat 180'!D57)),EDATE(AB6056,12),IF(ISNUMBER(SEARCH("6",'Procytrat 180'!D57)),EDATE(AB6056,6),IF(ISNUMBER(SEARCH("3",'Procytrat 180'!D57)),EDATE(AB6056,3),DATEVALUE('Procytrat 180'!D57))))),""))</f>
        <v/>
      </c>
      <c r="AM6056" t="str">
        <f t="shared" ca="1" si="593"/>
        <v/>
      </c>
    </row>
    <row r="6057" spans="27:39" x14ac:dyDescent="0.3">
      <c r="AA6057" t="str">
        <f>IF(COUNTA('Procytrat 180'!A58,'Procytrat 180'!B58,'Procytrat 180'!C58)&gt;0,"180","")</f>
        <v/>
      </c>
      <c r="AB6057" t="str">
        <f>IFERROR(IF(ISNUMBER('Procytrat 180'!A58),'Procytrat 180'!A58,DATEVALUE('Procytrat 180'!A58)),"")</f>
        <v/>
      </c>
      <c r="AC6057" t="str">
        <f>IF(AA6057="","",'Procytrat 180'!B58)</f>
        <v/>
      </c>
      <c r="AD6057" t="str">
        <f>IF(AA6057="","",IFERROR(1*'Procytrat 180'!C58,IFERROR(_xludf.NUMBERVALUE('Procytrat 180'!C58,".",","),IFERROR(_xludf.NUMBERVALUE('Procytrat 180'!C58,",","."),0))))</f>
        <v/>
      </c>
      <c r="AE6057" t="str">
        <f>IF(AA6057="","",'Procytrat 180'!L58)</f>
        <v/>
      </c>
      <c r="AF6057">
        <f t="shared" si="588"/>
        <v>0</v>
      </c>
      <c r="AG6057" t="str">
        <f t="shared" si="589"/>
        <v/>
      </c>
      <c r="AH6057" t="str">
        <f t="shared" si="590"/>
        <v/>
      </c>
      <c r="AI6057">
        <f t="shared" si="591"/>
        <v>0</v>
      </c>
      <c r="AJ6057">
        <f t="shared" si="592"/>
        <v>0</v>
      </c>
      <c r="AK6057">
        <v>0</v>
      </c>
      <c r="AL6057" t="str">
        <f>IF(AA6057="","",IFERROR(IF(ISNUMBER('Procytrat 180'!D58),'Procytrat 180'!D58,IF(ISNUMBER(SEARCH("12",'Procytrat 180'!D58)),EDATE(AB6057,12),IF(ISNUMBER(SEARCH("6",'Procytrat 180'!D58)),EDATE(AB6057,6),IF(ISNUMBER(SEARCH("3",'Procytrat 180'!D58)),EDATE(AB6057,3),DATEVALUE('Procytrat 180'!D58))))),""))</f>
        <v/>
      </c>
      <c r="AM6057" t="str">
        <f t="shared" ca="1" si="593"/>
        <v/>
      </c>
    </row>
    <row r="6058" spans="27:39" x14ac:dyDescent="0.3">
      <c r="AA6058" t="str">
        <f>IF(COUNTA('Procytrat 180'!A59,'Procytrat 180'!B59,'Procytrat 180'!C59)&gt;0,"180","")</f>
        <v/>
      </c>
      <c r="AB6058" t="str">
        <f>IFERROR(IF(ISNUMBER('Procytrat 180'!A59),'Procytrat 180'!A59,DATEVALUE('Procytrat 180'!A59)),"")</f>
        <v/>
      </c>
      <c r="AC6058" t="str">
        <f>IF(AA6058="","",'Procytrat 180'!B59)</f>
        <v/>
      </c>
      <c r="AD6058" t="str">
        <f>IF(AA6058="","",IFERROR(1*'Procytrat 180'!C59,IFERROR(_xludf.NUMBERVALUE('Procytrat 180'!C59,".",","),IFERROR(_xludf.NUMBERVALUE('Procytrat 180'!C59,",","."),0))))</f>
        <v/>
      </c>
      <c r="AE6058" t="str">
        <f>IF(AA6058="","",'Procytrat 180'!L59)</f>
        <v/>
      </c>
      <c r="AF6058">
        <f t="shared" si="588"/>
        <v>0</v>
      </c>
      <c r="AG6058" t="str">
        <f t="shared" si="589"/>
        <v/>
      </c>
      <c r="AH6058" t="str">
        <f t="shared" si="590"/>
        <v/>
      </c>
      <c r="AI6058">
        <f t="shared" si="591"/>
        <v>0</v>
      </c>
      <c r="AJ6058">
        <f t="shared" si="592"/>
        <v>0</v>
      </c>
      <c r="AK6058">
        <v>0</v>
      </c>
      <c r="AL6058" t="str">
        <f>IF(AA6058="","",IFERROR(IF(ISNUMBER('Procytrat 180'!D59),'Procytrat 180'!D59,IF(ISNUMBER(SEARCH("12",'Procytrat 180'!D59)),EDATE(AB6058,12),IF(ISNUMBER(SEARCH("6",'Procytrat 180'!D59)),EDATE(AB6058,6),IF(ISNUMBER(SEARCH("3",'Procytrat 180'!D59)),EDATE(AB6058,3),DATEVALUE('Procytrat 180'!D59))))),""))</f>
        <v/>
      </c>
      <c r="AM6058" t="str">
        <f t="shared" ca="1" si="593"/>
        <v/>
      </c>
    </row>
    <row r="6059" spans="27:39" x14ac:dyDescent="0.3">
      <c r="AA6059" t="str">
        <f>IF(COUNTA('Procytrat 180'!A60,'Procytrat 180'!B60,'Procytrat 180'!C60)&gt;0,"180","")</f>
        <v/>
      </c>
      <c r="AB6059" t="str">
        <f>IFERROR(IF(ISNUMBER('Procytrat 180'!A60),'Procytrat 180'!A60,DATEVALUE('Procytrat 180'!A60)),"")</f>
        <v/>
      </c>
      <c r="AC6059" t="str">
        <f>IF(AA6059="","",'Procytrat 180'!B60)</f>
        <v/>
      </c>
      <c r="AD6059" t="str">
        <f>IF(AA6059="","",IFERROR(1*'Procytrat 180'!C60,IFERROR(_xludf.NUMBERVALUE('Procytrat 180'!C60,".",","),IFERROR(_xludf.NUMBERVALUE('Procytrat 180'!C60,",","."),0))))</f>
        <v/>
      </c>
      <c r="AE6059" t="str">
        <f>IF(AA6059="","",'Procytrat 180'!L60)</f>
        <v/>
      </c>
      <c r="AF6059">
        <f t="shared" si="588"/>
        <v>0</v>
      </c>
      <c r="AG6059" t="str">
        <f t="shared" si="589"/>
        <v/>
      </c>
      <c r="AH6059" t="str">
        <f t="shared" si="590"/>
        <v/>
      </c>
      <c r="AI6059">
        <f t="shared" si="591"/>
        <v>0</v>
      </c>
      <c r="AJ6059">
        <f t="shared" si="592"/>
        <v>0</v>
      </c>
      <c r="AK6059">
        <v>0</v>
      </c>
      <c r="AL6059" t="str">
        <f>IF(AA6059="","",IFERROR(IF(ISNUMBER('Procytrat 180'!D60),'Procytrat 180'!D60,IF(ISNUMBER(SEARCH("12",'Procytrat 180'!D60)),EDATE(AB6059,12),IF(ISNUMBER(SEARCH("6",'Procytrat 180'!D60)),EDATE(AB6059,6),IF(ISNUMBER(SEARCH("3",'Procytrat 180'!D60)),EDATE(AB6059,3),DATEVALUE('Procytrat 180'!D60))))),""))</f>
        <v/>
      </c>
      <c r="AM6059" t="str">
        <f t="shared" ca="1" si="593"/>
        <v/>
      </c>
    </row>
    <row r="6060" spans="27:39" x14ac:dyDescent="0.3">
      <c r="AA6060" t="str">
        <f>IF(COUNTA('Procytrat 180'!A61,'Procytrat 180'!B61,'Procytrat 180'!C61)&gt;0,"180","")</f>
        <v/>
      </c>
      <c r="AB6060" t="str">
        <f>IFERROR(IF(ISNUMBER('Procytrat 180'!A61),'Procytrat 180'!A61,DATEVALUE('Procytrat 180'!A61)),"")</f>
        <v/>
      </c>
      <c r="AC6060" t="str">
        <f>IF(AA6060="","",'Procytrat 180'!B61)</f>
        <v/>
      </c>
      <c r="AD6060" t="str">
        <f>IF(AA6060="","",IFERROR(1*'Procytrat 180'!C61,IFERROR(_xludf.NUMBERVALUE('Procytrat 180'!C61,".",","),IFERROR(_xludf.NUMBERVALUE('Procytrat 180'!C61,",","."),0))))</f>
        <v/>
      </c>
      <c r="AE6060" t="str">
        <f>IF(AA6060="","",'Procytrat 180'!L61)</f>
        <v/>
      </c>
      <c r="AF6060">
        <f t="shared" si="588"/>
        <v>0</v>
      </c>
      <c r="AG6060" t="str">
        <f t="shared" si="589"/>
        <v/>
      </c>
      <c r="AH6060" t="str">
        <f t="shared" si="590"/>
        <v/>
      </c>
      <c r="AI6060">
        <f t="shared" si="591"/>
        <v>0</v>
      </c>
      <c r="AJ6060">
        <f t="shared" si="592"/>
        <v>0</v>
      </c>
      <c r="AK6060">
        <v>0</v>
      </c>
      <c r="AL6060" t="str">
        <f>IF(AA6060="","",IFERROR(IF(ISNUMBER('Procytrat 180'!D61),'Procytrat 180'!D61,IF(ISNUMBER(SEARCH("12",'Procytrat 180'!D61)),EDATE(AB6060,12),IF(ISNUMBER(SEARCH("6",'Procytrat 180'!D61)),EDATE(AB6060,6),IF(ISNUMBER(SEARCH("3",'Procytrat 180'!D61)),EDATE(AB6060,3),DATEVALUE('Procytrat 180'!D61))))),""))</f>
        <v/>
      </c>
      <c r="AM6060" t="str">
        <f t="shared" ca="1" si="593"/>
        <v/>
      </c>
    </row>
    <row r="6061" spans="27:39" x14ac:dyDescent="0.3">
      <c r="AA6061" t="str">
        <f>IF(COUNTA('Procytrat 180'!A62,'Procytrat 180'!B62,'Procytrat 180'!C62)&gt;0,"180","")</f>
        <v/>
      </c>
      <c r="AB6061" t="str">
        <f>IFERROR(IF(ISNUMBER('Procytrat 180'!A62),'Procytrat 180'!A62,DATEVALUE('Procytrat 180'!A62)),"")</f>
        <v/>
      </c>
      <c r="AC6061" t="str">
        <f>IF(AA6061="","",'Procytrat 180'!B62)</f>
        <v/>
      </c>
      <c r="AD6061" t="str">
        <f>IF(AA6061="","",IFERROR(1*'Procytrat 180'!C62,IFERROR(_xludf.NUMBERVALUE('Procytrat 180'!C62,".",","),IFERROR(_xludf.NUMBERVALUE('Procytrat 180'!C62,",","."),0))))</f>
        <v/>
      </c>
      <c r="AE6061" t="str">
        <f>IF(AA6061="","",'Procytrat 180'!L62)</f>
        <v/>
      </c>
      <c r="AF6061">
        <f t="shared" si="588"/>
        <v>0</v>
      </c>
      <c r="AG6061" t="str">
        <f t="shared" si="589"/>
        <v/>
      </c>
      <c r="AH6061" t="str">
        <f t="shared" si="590"/>
        <v/>
      </c>
      <c r="AI6061">
        <f t="shared" si="591"/>
        <v>0</v>
      </c>
      <c r="AJ6061">
        <f t="shared" si="592"/>
        <v>0</v>
      </c>
      <c r="AK6061">
        <v>0</v>
      </c>
      <c r="AL6061" t="str">
        <f>IF(AA6061="","",IFERROR(IF(ISNUMBER('Procytrat 180'!D62),'Procytrat 180'!D62,IF(ISNUMBER(SEARCH("12",'Procytrat 180'!D62)),EDATE(AB6061,12),IF(ISNUMBER(SEARCH("6",'Procytrat 180'!D62)),EDATE(AB6061,6),IF(ISNUMBER(SEARCH("3",'Procytrat 180'!D62)),EDATE(AB6061,3),DATEVALUE('Procytrat 180'!D62))))),""))</f>
        <v/>
      </c>
      <c r="AM6061" t="str">
        <f t="shared" ca="1" si="593"/>
        <v/>
      </c>
    </row>
    <row r="6062" spans="27:39" x14ac:dyDescent="0.3">
      <c r="AA6062" t="str">
        <f>IF(COUNTA('Procytrat 180'!A63,'Procytrat 180'!B63,'Procytrat 180'!C63)&gt;0,"180","")</f>
        <v/>
      </c>
      <c r="AB6062" t="str">
        <f>IFERROR(IF(ISNUMBER('Procytrat 180'!A63),'Procytrat 180'!A63,DATEVALUE('Procytrat 180'!A63)),"")</f>
        <v/>
      </c>
      <c r="AC6062" t="str">
        <f>IF(AA6062="","",'Procytrat 180'!B63)</f>
        <v/>
      </c>
      <c r="AD6062" t="str">
        <f>IF(AA6062="","",IFERROR(1*'Procytrat 180'!C63,IFERROR(_xludf.NUMBERVALUE('Procytrat 180'!C63,".",","),IFERROR(_xludf.NUMBERVALUE('Procytrat 180'!C63,",","."),0))))</f>
        <v/>
      </c>
      <c r="AE6062" t="str">
        <f>IF(AA6062="","",'Procytrat 180'!L63)</f>
        <v/>
      </c>
      <c r="AF6062">
        <f t="shared" si="588"/>
        <v>0</v>
      </c>
      <c r="AG6062" t="str">
        <f t="shared" si="589"/>
        <v/>
      </c>
      <c r="AH6062" t="str">
        <f t="shared" si="590"/>
        <v/>
      </c>
      <c r="AI6062">
        <f t="shared" si="591"/>
        <v>0</v>
      </c>
      <c r="AJ6062">
        <f t="shared" si="592"/>
        <v>0</v>
      </c>
      <c r="AK6062">
        <v>0</v>
      </c>
      <c r="AL6062" t="str">
        <f>IF(AA6062="","",IFERROR(IF(ISNUMBER('Procytrat 180'!D63),'Procytrat 180'!D63,IF(ISNUMBER(SEARCH("12",'Procytrat 180'!D63)),EDATE(AB6062,12),IF(ISNUMBER(SEARCH("6",'Procytrat 180'!D63)),EDATE(AB6062,6),IF(ISNUMBER(SEARCH("3",'Procytrat 180'!D63)),EDATE(AB6062,3),DATEVALUE('Procytrat 180'!D63))))),""))</f>
        <v/>
      </c>
      <c r="AM6062" t="str">
        <f t="shared" ca="1" si="593"/>
        <v/>
      </c>
    </row>
    <row r="6063" spans="27:39" x14ac:dyDescent="0.3">
      <c r="AA6063" t="str">
        <f>IF(COUNTA('Procytrat 180'!A64,'Procytrat 180'!B64,'Procytrat 180'!C64)&gt;0,"180","")</f>
        <v/>
      </c>
      <c r="AB6063" t="str">
        <f>IFERROR(IF(ISNUMBER('Procytrat 180'!A64),'Procytrat 180'!A64,DATEVALUE('Procytrat 180'!A64)),"")</f>
        <v/>
      </c>
      <c r="AC6063" t="str">
        <f>IF(AA6063="","",'Procytrat 180'!B64)</f>
        <v/>
      </c>
      <c r="AD6063" t="str">
        <f>IF(AA6063="","",IFERROR(1*'Procytrat 180'!C64,IFERROR(_xludf.NUMBERVALUE('Procytrat 180'!C64,".",","),IFERROR(_xludf.NUMBERVALUE('Procytrat 180'!C64,",","."),0))))</f>
        <v/>
      </c>
      <c r="AE6063" t="str">
        <f>IF(AA6063="","",'Procytrat 180'!L64)</f>
        <v/>
      </c>
      <c r="AF6063">
        <f t="shared" si="588"/>
        <v>0</v>
      </c>
      <c r="AG6063" t="str">
        <f t="shared" si="589"/>
        <v/>
      </c>
      <c r="AH6063" t="str">
        <f t="shared" si="590"/>
        <v/>
      </c>
      <c r="AI6063">
        <f t="shared" si="591"/>
        <v>0</v>
      </c>
      <c r="AJ6063">
        <f t="shared" si="592"/>
        <v>0</v>
      </c>
      <c r="AK6063">
        <v>0</v>
      </c>
      <c r="AL6063" t="str">
        <f>IF(AA6063="","",IFERROR(IF(ISNUMBER('Procytrat 180'!D64),'Procytrat 180'!D64,IF(ISNUMBER(SEARCH("12",'Procytrat 180'!D64)),EDATE(AB6063,12),IF(ISNUMBER(SEARCH("6",'Procytrat 180'!D64)),EDATE(AB6063,6),IF(ISNUMBER(SEARCH("3",'Procytrat 180'!D64)),EDATE(AB6063,3),DATEVALUE('Procytrat 180'!D64))))),""))</f>
        <v/>
      </c>
      <c r="AM6063" t="str">
        <f t="shared" ca="1" si="593"/>
        <v/>
      </c>
    </row>
    <row r="6064" spans="27:39" x14ac:dyDescent="0.3">
      <c r="AA6064" t="str">
        <f>IF(COUNTA('Procytrat 180'!A65,'Procytrat 180'!B65,'Procytrat 180'!C65)&gt;0,"180","")</f>
        <v/>
      </c>
      <c r="AB6064" t="str">
        <f>IFERROR(IF(ISNUMBER('Procytrat 180'!A65),'Procytrat 180'!A65,DATEVALUE('Procytrat 180'!A65)),"")</f>
        <v/>
      </c>
      <c r="AC6064" t="str">
        <f>IF(AA6064="","",'Procytrat 180'!B65)</f>
        <v/>
      </c>
      <c r="AD6064" t="str">
        <f>IF(AA6064="","",IFERROR(1*'Procytrat 180'!C65,IFERROR(_xludf.NUMBERVALUE('Procytrat 180'!C65,".",","),IFERROR(_xludf.NUMBERVALUE('Procytrat 180'!C65,",","."),0))))</f>
        <v/>
      </c>
      <c r="AE6064" t="str">
        <f>IF(AA6064="","",'Procytrat 180'!L65)</f>
        <v/>
      </c>
      <c r="AF6064">
        <f t="shared" si="588"/>
        <v>0</v>
      </c>
      <c r="AG6064" t="str">
        <f t="shared" si="589"/>
        <v/>
      </c>
      <c r="AH6064" t="str">
        <f t="shared" si="590"/>
        <v/>
      </c>
      <c r="AI6064">
        <f t="shared" si="591"/>
        <v>0</v>
      </c>
      <c r="AJ6064">
        <f t="shared" si="592"/>
        <v>0</v>
      </c>
      <c r="AK6064">
        <v>0</v>
      </c>
      <c r="AL6064" t="str">
        <f>IF(AA6064="","",IFERROR(IF(ISNUMBER('Procytrat 180'!D65),'Procytrat 180'!D65,IF(ISNUMBER(SEARCH("12",'Procytrat 180'!D65)),EDATE(AB6064,12),IF(ISNUMBER(SEARCH("6",'Procytrat 180'!D65)),EDATE(AB6064,6),IF(ISNUMBER(SEARCH("3",'Procytrat 180'!D65)),EDATE(AB6064,3),DATEVALUE('Procytrat 180'!D65))))),""))</f>
        <v/>
      </c>
      <c r="AM6064" t="str">
        <f t="shared" ca="1" si="593"/>
        <v/>
      </c>
    </row>
    <row r="6065" spans="27:39" x14ac:dyDescent="0.3">
      <c r="AA6065" t="str">
        <f>IF(COUNTA('Procytrat 180'!A66,'Procytrat 180'!B66,'Procytrat 180'!C66)&gt;0,"180","")</f>
        <v/>
      </c>
      <c r="AB6065" t="str">
        <f>IFERROR(IF(ISNUMBER('Procytrat 180'!A66),'Procytrat 180'!A66,DATEVALUE('Procytrat 180'!A66)),"")</f>
        <v/>
      </c>
      <c r="AC6065" t="str">
        <f>IF(AA6065="","",'Procytrat 180'!B66)</f>
        <v/>
      </c>
      <c r="AD6065" t="str">
        <f>IF(AA6065="","",IFERROR(1*'Procytrat 180'!C66,IFERROR(_xludf.NUMBERVALUE('Procytrat 180'!C66,".",","),IFERROR(_xludf.NUMBERVALUE('Procytrat 180'!C66,",","."),0))))</f>
        <v/>
      </c>
      <c r="AE6065" t="str">
        <f>IF(AA6065="","",'Procytrat 180'!L66)</f>
        <v/>
      </c>
      <c r="AF6065">
        <f t="shared" si="588"/>
        <v>0</v>
      </c>
      <c r="AG6065" t="str">
        <f t="shared" si="589"/>
        <v/>
      </c>
      <c r="AH6065" t="str">
        <f t="shared" si="590"/>
        <v/>
      </c>
      <c r="AI6065">
        <f t="shared" si="591"/>
        <v>0</v>
      </c>
      <c r="AJ6065">
        <f t="shared" si="592"/>
        <v>0</v>
      </c>
      <c r="AK6065">
        <v>0</v>
      </c>
      <c r="AL6065" t="str">
        <f>IF(AA6065="","",IFERROR(IF(ISNUMBER('Procytrat 180'!D66),'Procytrat 180'!D66,IF(ISNUMBER(SEARCH("12",'Procytrat 180'!D66)),EDATE(AB6065,12),IF(ISNUMBER(SEARCH("6",'Procytrat 180'!D66)),EDATE(AB6065,6),IF(ISNUMBER(SEARCH("3",'Procytrat 180'!D66)),EDATE(AB6065,3),DATEVALUE('Procytrat 180'!D66))))),""))</f>
        <v/>
      </c>
      <c r="AM6065" t="str">
        <f t="shared" ca="1" si="593"/>
        <v/>
      </c>
    </row>
    <row r="6066" spans="27:39" x14ac:dyDescent="0.3">
      <c r="AA6066" t="str">
        <f>IF(COUNTA('Procytrat 180'!A67,'Procytrat 180'!B67,'Procytrat 180'!C67)&gt;0,"180","")</f>
        <v/>
      </c>
      <c r="AB6066" t="str">
        <f>IFERROR(IF(ISNUMBER('Procytrat 180'!A67),'Procytrat 180'!A67,DATEVALUE('Procytrat 180'!A67)),"")</f>
        <v/>
      </c>
      <c r="AC6066" t="str">
        <f>IF(AA6066="","",'Procytrat 180'!B67)</f>
        <v/>
      </c>
      <c r="AD6066" t="str">
        <f>IF(AA6066="","",IFERROR(1*'Procytrat 180'!C67,IFERROR(_xludf.NUMBERVALUE('Procytrat 180'!C67,".",","),IFERROR(_xludf.NUMBERVALUE('Procytrat 180'!C67,",","."),0))))</f>
        <v/>
      </c>
      <c r="AE6066" t="str">
        <f>IF(AA6066="","",'Procytrat 180'!L67)</f>
        <v/>
      </c>
      <c r="AF6066">
        <f t="shared" si="588"/>
        <v>0</v>
      </c>
      <c r="AG6066" t="str">
        <f t="shared" si="589"/>
        <v/>
      </c>
      <c r="AH6066" t="str">
        <f t="shared" si="590"/>
        <v/>
      </c>
      <c r="AI6066">
        <f t="shared" si="591"/>
        <v>0</v>
      </c>
      <c r="AJ6066">
        <f t="shared" si="592"/>
        <v>0</v>
      </c>
      <c r="AK6066">
        <v>0</v>
      </c>
      <c r="AL6066" t="str">
        <f>IF(AA6066="","",IFERROR(IF(ISNUMBER('Procytrat 180'!D67),'Procytrat 180'!D67,IF(ISNUMBER(SEARCH("12",'Procytrat 180'!D67)),EDATE(AB6066,12),IF(ISNUMBER(SEARCH("6",'Procytrat 180'!D67)),EDATE(AB6066,6),IF(ISNUMBER(SEARCH("3",'Procytrat 180'!D67)),EDATE(AB6066,3),DATEVALUE('Procytrat 180'!D67))))),""))</f>
        <v/>
      </c>
      <c r="AM6066" t="str">
        <f t="shared" ca="1" si="593"/>
        <v/>
      </c>
    </row>
    <row r="6067" spans="27:39" x14ac:dyDescent="0.3">
      <c r="AA6067" t="str">
        <f>IF(COUNTA('Procytrat 180'!A68,'Procytrat 180'!B68,'Procytrat 180'!C68)&gt;0,"180","")</f>
        <v/>
      </c>
      <c r="AB6067" t="str">
        <f>IFERROR(IF(ISNUMBER('Procytrat 180'!A68),'Procytrat 180'!A68,DATEVALUE('Procytrat 180'!A68)),"")</f>
        <v/>
      </c>
      <c r="AC6067" t="str">
        <f>IF(AA6067="","",'Procytrat 180'!B68)</f>
        <v/>
      </c>
      <c r="AD6067" t="str">
        <f>IF(AA6067="","",IFERROR(1*'Procytrat 180'!C68,IFERROR(_xludf.NUMBERVALUE('Procytrat 180'!C68,".",","),IFERROR(_xludf.NUMBERVALUE('Procytrat 180'!C68,",","."),0))))</f>
        <v/>
      </c>
      <c r="AE6067" t="str">
        <f>IF(AA6067="","",'Procytrat 180'!L68)</f>
        <v/>
      </c>
      <c r="AF6067">
        <f t="shared" si="588"/>
        <v>0</v>
      </c>
      <c r="AG6067" t="str">
        <f t="shared" si="589"/>
        <v/>
      </c>
      <c r="AH6067" t="str">
        <f t="shared" si="590"/>
        <v/>
      </c>
      <c r="AI6067">
        <f t="shared" si="591"/>
        <v>0</v>
      </c>
      <c r="AJ6067">
        <f t="shared" si="592"/>
        <v>0</v>
      </c>
      <c r="AK6067">
        <v>0</v>
      </c>
      <c r="AL6067" t="str">
        <f>IF(AA6067="","",IFERROR(IF(ISNUMBER('Procytrat 180'!D68),'Procytrat 180'!D68,IF(ISNUMBER(SEARCH("12",'Procytrat 180'!D68)),EDATE(AB6067,12),IF(ISNUMBER(SEARCH("6",'Procytrat 180'!D68)),EDATE(AB6067,6),IF(ISNUMBER(SEARCH("3",'Procytrat 180'!D68)),EDATE(AB6067,3),DATEVALUE('Procytrat 180'!D68))))),""))</f>
        <v/>
      </c>
      <c r="AM6067" t="str">
        <f t="shared" ca="1" si="593"/>
        <v/>
      </c>
    </row>
    <row r="6068" spans="27:39" x14ac:dyDescent="0.3">
      <c r="AA6068" t="str">
        <f>IF(COUNTA('Procytrat 180'!A69,'Procytrat 180'!B69,'Procytrat 180'!C69)&gt;0,"180","")</f>
        <v/>
      </c>
      <c r="AB6068" t="str">
        <f>IFERROR(IF(ISNUMBER('Procytrat 180'!A69),'Procytrat 180'!A69,DATEVALUE('Procytrat 180'!A69)),"")</f>
        <v/>
      </c>
      <c r="AC6068" t="str">
        <f>IF(AA6068="","",'Procytrat 180'!B69)</f>
        <v/>
      </c>
      <c r="AD6068" t="str">
        <f>IF(AA6068="","",IFERROR(1*'Procytrat 180'!C69,IFERROR(_xludf.NUMBERVALUE('Procytrat 180'!C69,".",","),IFERROR(_xludf.NUMBERVALUE('Procytrat 180'!C69,",","."),0))))</f>
        <v/>
      </c>
      <c r="AE6068" t="str">
        <f>IF(AA6068="","",'Procytrat 180'!L69)</f>
        <v/>
      </c>
      <c r="AF6068">
        <f t="shared" si="588"/>
        <v>0</v>
      </c>
      <c r="AG6068" t="str">
        <f t="shared" si="589"/>
        <v/>
      </c>
      <c r="AH6068" t="str">
        <f t="shared" si="590"/>
        <v/>
      </c>
      <c r="AI6068">
        <f t="shared" si="591"/>
        <v>0</v>
      </c>
      <c r="AJ6068">
        <f t="shared" si="592"/>
        <v>0</v>
      </c>
      <c r="AK6068">
        <v>0</v>
      </c>
      <c r="AL6068" t="str">
        <f>IF(AA6068="","",IFERROR(IF(ISNUMBER('Procytrat 180'!D69),'Procytrat 180'!D69,IF(ISNUMBER(SEARCH("12",'Procytrat 180'!D69)),EDATE(AB6068,12),IF(ISNUMBER(SEARCH("6",'Procytrat 180'!D69)),EDATE(AB6068,6),IF(ISNUMBER(SEARCH("3",'Procytrat 180'!D69)),EDATE(AB6068,3),DATEVALUE('Procytrat 180'!D69))))),""))</f>
        <v/>
      </c>
      <c r="AM6068" t="str">
        <f t="shared" ca="1" si="593"/>
        <v/>
      </c>
    </row>
    <row r="6069" spans="27:39" x14ac:dyDescent="0.3">
      <c r="AA6069" t="str">
        <f>IF(COUNTA('Procytrat 180'!A70,'Procytrat 180'!B70,'Procytrat 180'!C70)&gt;0,"180","")</f>
        <v/>
      </c>
      <c r="AB6069" t="str">
        <f>IFERROR(IF(ISNUMBER('Procytrat 180'!A70),'Procytrat 180'!A70,DATEVALUE('Procytrat 180'!A70)),"")</f>
        <v/>
      </c>
      <c r="AC6069" t="str">
        <f>IF(AA6069="","",'Procytrat 180'!B70)</f>
        <v/>
      </c>
      <c r="AD6069" t="str">
        <f>IF(AA6069="","",IFERROR(1*'Procytrat 180'!C70,IFERROR(_xludf.NUMBERVALUE('Procytrat 180'!C70,".",","),IFERROR(_xludf.NUMBERVALUE('Procytrat 180'!C70,",","."),0))))</f>
        <v/>
      </c>
      <c r="AE6069" t="str">
        <f>IF(AA6069="","",'Procytrat 180'!L70)</f>
        <v/>
      </c>
      <c r="AF6069">
        <f t="shared" si="588"/>
        <v>0</v>
      </c>
      <c r="AG6069" t="str">
        <f t="shared" si="589"/>
        <v/>
      </c>
      <c r="AH6069" t="str">
        <f t="shared" si="590"/>
        <v/>
      </c>
      <c r="AI6069">
        <f t="shared" si="591"/>
        <v>0</v>
      </c>
      <c r="AJ6069">
        <f t="shared" si="592"/>
        <v>0</v>
      </c>
      <c r="AK6069">
        <v>0</v>
      </c>
      <c r="AL6069" t="str">
        <f>IF(AA6069="","",IFERROR(IF(ISNUMBER('Procytrat 180'!D70),'Procytrat 180'!D70,IF(ISNUMBER(SEARCH("12",'Procytrat 180'!D70)),EDATE(AB6069,12),IF(ISNUMBER(SEARCH("6",'Procytrat 180'!D70)),EDATE(AB6069,6),IF(ISNUMBER(SEARCH("3",'Procytrat 180'!D70)),EDATE(AB6069,3),DATEVALUE('Procytrat 180'!D70))))),""))</f>
        <v/>
      </c>
      <c r="AM6069" t="str">
        <f t="shared" ca="1" si="593"/>
        <v/>
      </c>
    </row>
    <row r="6070" spans="27:39" x14ac:dyDescent="0.3">
      <c r="AA6070" t="str">
        <f>IF(COUNTA('Procytrat 180'!A71,'Procytrat 180'!B71,'Procytrat 180'!C71)&gt;0,"180","")</f>
        <v/>
      </c>
      <c r="AB6070" t="str">
        <f>IFERROR(IF(ISNUMBER('Procytrat 180'!A71),'Procytrat 180'!A71,DATEVALUE('Procytrat 180'!A71)),"")</f>
        <v/>
      </c>
      <c r="AC6070" t="str">
        <f>IF(AA6070="","",'Procytrat 180'!B71)</f>
        <v/>
      </c>
      <c r="AD6070" t="str">
        <f>IF(AA6070="","",IFERROR(1*'Procytrat 180'!C71,IFERROR(_xludf.NUMBERVALUE('Procytrat 180'!C71,".",","),IFERROR(_xludf.NUMBERVALUE('Procytrat 180'!C71,",","."),0))))</f>
        <v/>
      </c>
      <c r="AE6070" t="str">
        <f>IF(AA6070="","",'Procytrat 180'!L71)</f>
        <v/>
      </c>
      <c r="AF6070">
        <f t="shared" si="588"/>
        <v>0</v>
      </c>
      <c r="AG6070" t="str">
        <f t="shared" si="589"/>
        <v/>
      </c>
      <c r="AH6070" t="str">
        <f t="shared" si="590"/>
        <v/>
      </c>
      <c r="AI6070">
        <f t="shared" si="591"/>
        <v>0</v>
      </c>
      <c r="AJ6070">
        <f t="shared" si="592"/>
        <v>0</v>
      </c>
      <c r="AK6070">
        <v>0</v>
      </c>
      <c r="AL6070" t="str">
        <f>IF(AA6070="","",IFERROR(IF(ISNUMBER('Procytrat 180'!D71),'Procytrat 180'!D71,IF(ISNUMBER(SEARCH("12",'Procytrat 180'!D71)),EDATE(AB6070,12),IF(ISNUMBER(SEARCH("6",'Procytrat 180'!D71)),EDATE(AB6070,6),IF(ISNUMBER(SEARCH("3",'Procytrat 180'!D71)),EDATE(AB6070,3),DATEVALUE('Procytrat 180'!D71))))),""))</f>
        <v/>
      </c>
      <c r="AM6070" t="str">
        <f t="shared" ca="1" si="593"/>
        <v/>
      </c>
    </row>
    <row r="6071" spans="27:39" x14ac:dyDescent="0.3">
      <c r="AA6071" t="str">
        <f>IF(COUNTA('Procytrat 180'!A72,'Procytrat 180'!B72,'Procytrat 180'!C72)&gt;0,"180","")</f>
        <v/>
      </c>
      <c r="AB6071" t="str">
        <f>IFERROR(IF(ISNUMBER('Procytrat 180'!A72),'Procytrat 180'!A72,DATEVALUE('Procytrat 180'!A72)),"")</f>
        <v/>
      </c>
      <c r="AC6071" t="str">
        <f>IF(AA6071="","",'Procytrat 180'!B72)</f>
        <v/>
      </c>
      <c r="AD6071" t="str">
        <f>IF(AA6071="","",IFERROR(1*'Procytrat 180'!C72,IFERROR(_xludf.NUMBERVALUE('Procytrat 180'!C72,".",","),IFERROR(_xludf.NUMBERVALUE('Procytrat 180'!C72,",","."),0))))</f>
        <v/>
      </c>
      <c r="AE6071" t="str">
        <f>IF(AA6071="","",'Procytrat 180'!L72)</f>
        <v/>
      </c>
      <c r="AF6071">
        <f t="shared" si="588"/>
        <v>0</v>
      </c>
      <c r="AG6071" t="str">
        <f t="shared" si="589"/>
        <v/>
      </c>
      <c r="AH6071" t="str">
        <f t="shared" si="590"/>
        <v/>
      </c>
      <c r="AI6071">
        <f t="shared" si="591"/>
        <v>0</v>
      </c>
      <c r="AJ6071">
        <f t="shared" si="592"/>
        <v>0</v>
      </c>
      <c r="AK6071">
        <v>0</v>
      </c>
      <c r="AL6071" t="str">
        <f>IF(AA6071="","",IFERROR(IF(ISNUMBER('Procytrat 180'!D72),'Procytrat 180'!D72,IF(ISNUMBER(SEARCH("12",'Procytrat 180'!D72)),EDATE(AB6071,12),IF(ISNUMBER(SEARCH("6",'Procytrat 180'!D72)),EDATE(AB6071,6),IF(ISNUMBER(SEARCH("3",'Procytrat 180'!D72)),EDATE(AB6071,3),DATEVALUE('Procytrat 180'!D72))))),""))</f>
        <v/>
      </c>
      <c r="AM6071" t="str">
        <f t="shared" ca="1" si="593"/>
        <v/>
      </c>
    </row>
    <row r="6072" spans="27:39" x14ac:dyDescent="0.3">
      <c r="AA6072" t="str">
        <f>IF(COUNTA('Procytrat 180'!A73,'Procytrat 180'!B73,'Procytrat 180'!C73)&gt;0,"180","")</f>
        <v/>
      </c>
      <c r="AB6072" t="str">
        <f>IFERROR(IF(ISNUMBER('Procytrat 180'!A73),'Procytrat 180'!A73,DATEVALUE('Procytrat 180'!A73)),"")</f>
        <v/>
      </c>
      <c r="AC6072" t="str">
        <f>IF(AA6072="","",'Procytrat 180'!B73)</f>
        <v/>
      </c>
      <c r="AD6072" t="str">
        <f>IF(AA6072="","",IFERROR(1*'Procytrat 180'!C73,IFERROR(_xludf.NUMBERVALUE('Procytrat 180'!C73,".",","),IFERROR(_xludf.NUMBERVALUE('Procytrat 180'!C73,",","."),0))))</f>
        <v/>
      </c>
      <c r="AE6072" t="str">
        <f>IF(AA6072="","",'Procytrat 180'!L73)</f>
        <v/>
      </c>
      <c r="AF6072">
        <f t="shared" si="588"/>
        <v>0</v>
      </c>
      <c r="AG6072" t="str">
        <f t="shared" si="589"/>
        <v/>
      </c>
      <c r="AH6072" t="str">
        <f t="shared" si="590"/>
        <v/>
      </c>
      <c r="AI6072">
        <f t="shared" si="591"/>
        <v>0</v>
      </c>
      <c r="AJ6072">
        <f t="shared" si="592"/>
        <v>0</v>
      </c>
      <c r="AK6072">
        <v>0</v>
      </c>
      <c r="AL6072" t="str">
        <f>IF(AA6072="","",IFERROR(IF(ISNUMBER('Procytrat 180'!D73),'Procytrat 180'!D73,IF(ISNUMBER(SEARCH("12",'Procytrat 180'!D73)),EDATE(AB6072,12),IF(ISNUMBER(SEARCH("6",'Procytrat 180'!D73)),EDATE(AB6072,6),IF(ISNUMBER(SEARCH("3",'Procytrat 180'!D73)),EDATE(AB6072,3),DATEVALUE('Procytrat 180'!D73))))),""))</f>
        <v/>
      </c>
      <c r="AM6072" t="str">
        <f t="shared" ca="1" si="593"/>
        <v/>
      </c>
    </row>
    <row r="6073" spans="27:39" x14ac:dyDescent="0.3">
      <c r="AA6073" t="str">
        <f>IF(COUNTA('Procytrat 180'!A74,'Procytrat 180'!B74,'Procytrat 180'!C74)&gt;0,"180","")</f>
        <v/>
      </c>
      <c r="AB6073" t="str">
        <f>IFERROR(IF(ISNUMBER('Procytrat 180'!A74),'Procytrat 180'!A74,DATEVALUE('Procytrat 180'!A74)),"")</f>
        <v/>
      </c>
      <c r="AC6073" t="str">
        <f>IF(AA6073="","",'Procytrat 180'!B74)</f>
        <v/>
      </c>
      <c r="AD6073" t="str">
        <f>IF(AA6073="","",IFERROR(1*'Procytrat 180'!C74,IFERROR(_xludf.NUMBERVALUE('Procytrat 180'!C74,".",","),IFERROR(_xludf.NUMBERVALUE('Procytrat 180'!C74,",","."),0))))</f>
        <v/>
      </c>
      <c r="AE6073" t="str">
        <f>IF(AA6073="","",'Procytrat 180'!L74)</f>
        <v/>
      </c>
      <c r="AF6073">
        <f t="shared" si="588"/>
        <v>0</v>
      </c>
      <c r="AG6073" t="str">
        <f t="shared" si="589"/>
        <v/>
      </c>
      <c r="AH6073" t="str">
        <f t="shared" si="590"/>
        <v/>
      </c>
      <c r="AI6073">
        <f t="shared" si="591"/>
        <v>0</v>
      </c>
      <c r="AJ6073">
        <f t="shared" si="592"/>
        <v>0</v>
      </c>
      <c r="AK6073">
        <v>0</v>
      </c>
      <c r="AL6073" t="str">
        <f>IF(AA6073="","",IFERROR(IF(ISNUMBER('Procytrat 180'!D74),'Procytrat 180'!D74,IF(ISNUMBER(SEARCH("12",'Procytrat 180'!D74)),EDATE(AB6073,12),IF(ISNUMBER(SEARCH("6",'Procytrat 180'!D74)),EDATE(AB6073,6),IF(ISNUMBER(SEARCH("3",'Procytrat 180'!D74)),EDATE(AB6073,3),DATEVALUE('Procytrat 180'!D74))))),""))</f>
        <v/>
      </c>
      <c r="AM6073" t="str">
        <f t="shared" ca="1" si="593"/>
        <v/>
      </c>
    </row>
    <row r="6074" spans="27:39" x14ac:dyDescent="0.3">
      <c r="AA6074" t="str">
        <f>IF(COUNTA('Procytrat 180'!A75,'Procytrat 180'!B75,'Procytrat 180'!C75)&gt;0,"180","")</f>
        <v/>
      </c>
      <c r="AB6074" t="str">
        <f>IFERROR(IF(ISNUMBER('Procytrat 180'!A75),'Procytrat 180'!A75,DATEVALUE('Procytrat 180'!A75)),"")</f>
        <v/>
      </c>
      <c r="AC6074" t="str">
        <f>IF(AA6074="","",'Procytrat 180'!B75)</f>
        <v/>
      </c>
      <c r="AD6074" t="str">
        <f>IF(AA6074="","",IFERROR(1*'Procytrat 180'!C75,IFERROR(_xludf.NUMBERVALUE('Procytrat 180'!C75,".",","),IFERROR(_xludf.NUMBERVALUE('Procytrat 180'!C75,",","."),0))))</f>
        <v/>
      </c>
      <c r="AE6074" t="str">
        <f>IF(AA6074="","",'Procytrat 180'!L75)</f>
        <v/>
      </c>
      <c r="AF6074">
        <f t="shared" si="588"/>
        <v>0</v>
      </c>
      <c r="AG6074" t="str">
        <f t="shared" si="589"/>
        <v/>
      </c>
      <c r="AH6074" t="str">
        <f t="shared" si="590"/>
        <v/>
      </c>
      <c r="AI6074">
        <f t="shared" si="591"/>
        <v>0</v>
      </c>
      <c r="AJ6074">
        <f t="shared" si="592"/>
        <v>0</v>
      </c>
      <c r="AK6074">
        <v>0</v>
      </c>
      <c r="AL6074" t="str">
        <f>IF(AA6074="","",IFERROR(IF(ISNUMBER('Procytrat 180'!D75),'Procytrat 180'!D75,IF(ISNUMBER(SEARCH("12",'Procytrat 180'!D75)),EDATE(AB6074,12),IF(ISNUMBER(SEARCH("6",'Procytrat 180'!D75)),EDATE(AB6074,6),IF(ISNUMBER(SEARCH("3",'Procytrat 180'!D75)),EDATE(AB6074,3),DATEVALUE('Procytrat 180'!D75))))),""))</f>
        <v/>
      </c>
      <c r="AM6074" t="str">
        <f t="shared" ca="1" si="593"/>
        <v/>
      </c>
    </row>
    <row r="6075" spans="27:39" x14ac:dyDescent="0.3">
      <c r="AA6075" t="str">
        <f>IF(COUNTA('Procytrat 180'!A76,'Procytrat 180'!B76,'Procytrat 180'!C76)&gt;0,"180","")</f>
        <v/>
      </c>
      <c r="AB6075" t="str">
        <f>IFERROR(IF(ISNUMBER('Procytrat 180'!A76),'Procytrat 180'!A76,DATEVALUE('Procytrat 180'!A76)),"")</f>
        <v/>
      </c>
      <c r="AC6075" t="str">
        <f>IF(AA6075="","",'Procytrat 180'!B76)</f>
        <v/>
      </c>
      <c r="AD6075" t="str">
        <f>IF(AA6075="","",IFERROR(1*'Procytrat 180'!C76,IFERROR(_xludf.NUMBERVALUE('Procytrat 180'!C76,".",","),IFERROR(_xludf.NUMBERVALUE('Procytrat 180'!C76,",","."),0))))</f>
        <v/>
      </c>
      <c r="AE6075" t="str">
        <f>IF(AA6075="","",'Procytrat 180'!L76)</f>
        <v/>
      </c>
      <c r="AF6075">
        <f t="shared" si="588"/>
        <v>0</v>
      </c>
      <c r="AG6075" t="str">
        <f t="shared" si="589"/>
        <v/>
      </c>
      <c r="AH6075" t="str">
        <f t="shared" si="590"/>
        <v/>
      </c>
      <c r="AI6075">
        <f t="shared" si="591"/>
        <v>0</v>
      </c>
      <c r="AJ6075">
        <f t="shared" si="592"/>
        <v>0</v>
      </c>
      <c r="AK6075">
        <v>0</v>
      </c>
      <c r="AL6075" t="str">
        <f>IF(AA6075="","",IFERROR(IF(ISNUMBER('Procytrat 180'!D76),'Procytrat 180'!D76,IF(ISNUMBER(SEARCH("12",'Procytrat 180'!D76)),EDATE(AB6075,12),IF(ISNUMBER(SEARCH("6",'Procytrat 180'!D76)),EDATE(AB6075,6),IF(ISNUMBER(SEARCH("3",'Procytrat 180'!D76)),EDATE(AB6075,3),DATEVALUE('Procytrat 180'!D76))))),""))</f>
        <v/>
      </c>
      <c r="AM6075" t="str">
        <f t="shared" ca="1" si="593"/>
        <v/>
      </c>
    </row>
    <row r="6076" spans="27:39" x14ac:dyDescent="0.3">
      <c r="AA6076" t="str">
        <f>IF(COUNTA('Procytrat 180'!A77,'Procytrat 180'!B77,'Procytrat 180'!C77)&gt;0,"180","")</f>
        <v/>
      </c>
      <c r="AB6076" t="str">
        <f>IFERROR(IF(ISNUMBER('Procytrat 180'!A77),'Procytrat 180'!A77,DATEVALUE('Procytrat 180'!A77)),"")</f>
        <v/>
      </c>
      <c r="AC6076" t="str">
        <f>IF(AA6076="","",'Procytrat 180'!B77)</f>
        <v/>
      </c>
      <c r="AD6076" t="str">
        <f>IF(AA6076="","",IFERROR(1*'Procytrat 180'!C77,IFERROR(_xludf.NUMBERVALUE('Procytrat 180'!C77,".",","),IFERROR(_xludf.NUMBERVALUE('Procytrat 180'!C77,",","."),0))))</f>
        <v/>
      </c>
      <c r="AE6076" t="str">
        <f>IF(AA6076="","",'Procytrat 180'!L77)</f>
        <v/>
      </c>
      <c r="AF6076">
        <f t="shared" si="588"/>
        <v>0</v>
      </c>
      <c r="AG6076" t="str">
        <f t="shared" si="589"/>
        <v/>
      </c>
      <c r="AH6076" t="str">
        <f t="shared" si="590"/>
        <v/>
      </c>
      <c r="AI6076">
        <f t="shared" si="591"/>
        <v>0</v>
      </c>
      <c r="AJ6076">
        <f t="shared" si="592"/>
        <v>0</v>
      </c>
      <c r="AK6076">
        <v>0</v>
      </c>
      <c r="AL6076" t="str">
        <f>IF(AA6076="","",IFERROR(IF(ISNUMBER('Procytrat 180'!D77),'Procytrat 180'!D77,IF(ISNUMBER(SEARCH("12",'Procytrat 180'!D77)),EDATE(AB6076,12),IF(ISNUMBER(SEARCH("6",'Procytrat 180'!D77)),EDATE(AB6076,6),IF(ISNUMBER(SEARCH("3",'Procytrat 180'!D77)),EDATE(AB6076,3),DATEVALUE('Procytrat 180'!D77))))),""))</f>
        <v/>
      </c>
      <c r="AM6076" t="str">
        <f t="shared" ca="1" si="593"/>
        <v/>
      </c>
    </row>
    <row r="6077" spans="27:39" x14ac:dyDescent="0.3">
      <c r="AA6077" t="str">
        <f>IF(COUNTA('Procytrat 180'!A78,'Procytrat 180'!B78,'Procytrat 180'!C78)&gt;0,"180","")</f>
        <v/>
      </c>
      <c r="AB6077" t="str">
        <f>IFERROR(IF(ISNUMBER('Procytrat 180'!A78),'Procytrat 180'!A78,DATEVALUE('Procytrat 180'!A78)),"")</f>
        <v/>
      </c>
      <c r="AC6077" t="str">
        <f>IF(AA6077="","",'Procytrat 180'!B78)</f>
        <v/>
      </c>
      <c r="AD6077" t="str">
        <f>IF(AA6077="","",IFERROR(1*'Procytrat 180'!C78,IFERROR(_xludf.NUMBERVALUE('Procytrat 180'!C78,".",","),IFERROR(_xludf.NUMBERVALUE('Procytrat 180'!C78,",","."),0))))</f>
        <v/>
      </c>
      <c r="AE6077" t="str">
        <f>IF(AA6077="","",'Procytrat 180'!L78)</f>
        <v/>
      </c>
      <c r="AF6077">
        <f t="shared" si="588"/>
        <v>0</v>
      </c>
      <c r="AG6077" t="str">
        <f t="shared" si="589"/>
        <v/>
      </c>
      <c r="AH6077" t="str">
        <f t="shared" si="590"/>
        <v/>
      </c>
      <c r="AI6077">
        <f t="shared" si="591"/>
        <v>0</v>
      </c>
      <c r="AJ6077">
        <f t="shared" si="592"/>
        <v>0</v>
      </c>
      <c r="AK6077">
        <v>0</v>
      </c>
      <c r="AL6077" t="str">
        <f>IF(AA6077="","",IFERROR(IF(ISNUMBER('Procytrat 180'!D78),'Procytrat 180'!D78,IF(ISNUMBER(SEARCH("12",'Procytrat 180'!D78)),EDATE(AB6077,12),IF(ISNUMBER(SEARCH("6",'Procytrat 180'!D78)),EDATE(AB6077,6),IF(ISNUMBER(SEARCH("3",'Procytrat 180'!D78)),EDATE(AB6077,3),DATEVALUE('Procytrat 180'!D78))))),""))</f>
        <v/>
      </c>
      <c r="AM6077" t="str">
        <f t="shared" ca="1" si="593"/>
        <v/>
      </c>
    </row>
    <row r="6078" spans="27:39" x14ac:dyDescent="0.3">
      <c r="AA6078" t="str">
        <f>IF(COUNTA('Procytrat 180'!A79,'Procytrat 180'!B79,'Procytrat 180'!C79)&gt;0,"180","")</f>
        <v/>
      </c>
      <c r="AB6078" t="str">
        <f>IFERROR(IF(ISNUMBER('Procytrat 180'!A79),'Procytrat 180'!A79,DATEVALUE('Procytrat 180'!A79)),"")</f>
        <v/>
      </c>
      <c r="AC6078" t="str">
        <f>IF(AA6078="","",'Procytrat 180'!B79)</f>
        <v/>
      </c>
      <c r="AD6078" t="str">
        <f>IF(AA6078="","",IFERROR(1*'Procytrat 180'!C79,IFERROR(_xludf.NUMBERVALUE('Procytrat 180'!C79,".",","),IFERROR(_xludf.NUMBERVALUE('Procytrat 180'!C79,",","."),0))))</f>
        <v/>
      </c>
      <c r="AE6078" t="str">
        <f>IF(AA6078="","",'Procytrat 180'!L79)</f>
        <v/>
      </c>
      <c r="AF6078">
        <f t="shared" si="588"/>
        <v>0</v>
      </c>
      <c r="AG6078" t="str">
        <f t="shared" si="589"/>
        <v/>
      </c>
      <c r="AH6078" t="str">
        <f t="shared" si="590"/>
        <v/>
      </c>
      <c r="AI6078">
        <f t="shared" si="591"/>
        <v>0</v>
      </c>
      <c r="AJ6078">
        <f t="shared" si="592"/>
        <v>0</v>
      </c>
      <c r="AK6078">
        <v>0</v>
      </c>
      <c r="AL6078" t="str">
        <f>IF(AA6078="","",IFERROR(IF(ISNUMBER('Procytrat 180'!D79),'Procytrat 180'!D79,IF(ISNUMBER(SEARCH("12",'Procytrat 180'!D79)),EDATE(AB6078,12),IF(ISNUMBER(SEARCH("6",'Procytrat 180'!D79)),EDATE(AB6078,6),IF(ISNUMBER(SEARCH("3",'Procytrat 180'!D79)),EDATE(AB6078,3),DATEVALUE('Procytrat 180'!D79))))),""))</f>
        <v/>
      </c>
      <c r="AM6078" t="str">
        <f t="shared" ca="1" si="593"/>
        <v/>
      </c>
    </row>
    <row r="6079" spans="27:39" x14ac:dyDescent="0.3">
      <c r="AA6079" t="str">
        <f>IF(COUNTA('Procytrat 180'!A80,'Procytrat 180'!B80,'Procytrat 180'!C80)&gt;0,"180","")</f>
        <v/>
      </c>
      <c r="AB6079" t="str">
        <f>IFERROR(IF(ISNUMBER('Procytrat 180'!A80),'Procytrat 180'!A80,DATEVALUE('Procytrat 180'!A80)),"")</f>
        <v/>
      </c>
      <c r="AC6079" t="str">
        <f>IF(AA6079="","",'Procytrat 180'!B80)</f>
        <v/>
      </c>
      <c r="AD6079" t="str">
        <f>IF(AA6079="","",IFERROR(1*'Procytrat 180'!C80,IFERROR(_xludf.NUMBERVALUE('Procytrat 180'!C80,".",","),IFERROR(_xludf.NUMBERVALUE('Procytrat 180'!C80,",","."),0))))</f>
        <v/>
      </c>
      <c r="AE6079" t="str">
        <f>IF(AA6079="","",'Procytrat 180'!L80)</f>
        <v/>
      </c>
      <c r="AF6079">
        <f t="shared" si="588"/>
        <v>0</v>
      </c>
      <c r="AG6079" t="str">
        <f t="shared" si="589"/>
        <v/>
      </c>
      <c r="AH6079" t="str">
        <f t="shared" si="590"/>
        <v/>
      </c>
      <c r="AI6079">
        <f t="shared" si="591"/>
        <v>0</v>
      </c>
      <c r="AJ6079">
        <f t="shared" si="592"/>
        <v>0</v>
      </c>
      <c r="AK6079">
        <v>0</v>
      </c>
      <c r="AL6079" t="str">
        <f>IF(AA6079="","",IFERROR(IF(ISNUMBER('Procytrat 180'!D80),'Procytrat 180'!D80,IF(ISNUMBER(SEARCH("12",'Procytrat 180'!D80)),EDATE(AB6079,12),IF(ISNUMBER(SEARCH("6",'Procytrat 180'!D80)),EDATE(AB6079,6),IF(ISNUMBER(SEARCH("3",'Procytrat 180'!D80)),EDATE(AB6079,3),DATEVALUE('Procytrat 180'!D80))))),""))</f>
        <v/>
      </c>
      <c r="AM6079" t="str">
        <f t="shared" ca="1" si="593"/>
        <v/>
      </c>
    </row>
    <row r="6080" spans="27:39" x14ac:dyDescent="0.3">
      <c r="AA6080" t="str">
        <f>IF(COUNTA('Procytrat 180'!A81,'Procytrat 180'!B81,'Procytrat 180'!C81)&gt;0,"180","")</f>
        <v/>
      </c>
      <c r="AB6080" t="str">
        <f>IFERROR(IF(ISNUMBER('Procytrat 180'!A81),'Procytrat 180'!A81,DATEVALUE('Procytrat 180'!A81)),"")</f>
        <v/>
      </c>
      <c r="AC6080" t="str">
        <f>IF(AA6080="","",'Procytrat 180'!B81)</f>
        <v/>
      </c>
      <c r="AD6080" t="str">
        <f>IF(AA6080="","",IFERROR(1*'Procytrat 180'!C81,IFERROR(_xludf.NUMBERVALUE('Procytrat 180'!C81,".",","),IFERROR(_xludf.NUMBERVALUE('Procytrat 180'!C81,",","."),0))))</f>
        <v/>
      </c>
      <c r="AE6080" t="str">
        <f>IF(AA6080="","",'Procytrat 180'!L81)</f>
        <v/>
      </c>
      <c r="AF6080">
        <f t="shared" si="588"/>
        <v>0</v>
      </c>
      <c r="AG6080" t="str">
        <f t="shared" si="589"/>
        <v/>
      </c>
      <c r="AH6080" t="str">
        <f t="shared" si="590"/>
        <v/>
      </c>
      <c r="AI6080">
        <f t="shared" si="591"/>
        <v>0</v>
      </c>
      <c r="AJ6080">
        <f t="shared" si="592"/>
        <v>0</v>
      </c>
      <c r="AK6080">
        <v>0</v>
      </c>
      <c r="AL6080" t="str">
        <f>IF(AA6080="","",IFERROR(IF(ISNUMBER('Procytrat 180'!D81),'Procytrat 180'!D81,IF(ISNUMBER(SEARCH("12",'Procytrat 180'!D81)),EDATE(AB6080,12),IF(ISNUMBER(SEARCH("6",'Procytrat 180'!D81)),EDATE(AB6080,6),IF(ISNUMBER(SEARCH("3",'Procytrat 180'!D81)),EDATE(AB6080,3),DATEVALUE('Procytrat 180'!D81))))),""))</f>
        <v/>
      </c>
      <c r="AM6080" t="str">
        <f t="shared" ca="1" si="593"/>
        <v/>
      </c>
    </row>
    <row r="6081" spans="27:39" x14ac:dyDescent="0.3">
      <c r="AA6081" t="str">
        <f>IF(COUNTA('Procytrat 180'!A82,'Procytrat 180'!B82,'Procytrat 180'!C82)&gt;0,"180","")</f>
        <v/>
      </c>
      <c r="AB6081" t="str">
        <f>IFERROR(IF(ISNUMBER('Procytrat 180'!A82),'Procytrat 180'!A82,DATEVALUE('Procytrat 180'!A82)),"")</f>
        <v/>
      </c>
      <c r="AC6081" t="str">
        <f>IF(AA6081="","",'Procytrat 180'!B82)</f>
        <v/>
      </c>
      <c r="AD6081" t="str">
        <f>IF(AA6081="","",IFERROR(1*'Procytrat 180'!C82,IFERROR(_xludf.NUMBERVALUE('Procytrat 180'!C82,".",","),IFERROR(_xludf.NUMBERVALUE('Procytrat 180'!C82,",","."),0))))</f>
        <v/>
      </c>
      <c r="AE6081" t="str">
        <f>IF(AA6081="","",'Procytrat 180'!L82)</f>
        <v/>
      </c>
      <c r="AF6081">
        <f t="shared" si="588"/>
        <v>0</v>
      </c>
      <c r="AG6081" t="str">
        <f t="shared" si="589"/>
        <v/>
      </c>
      <c r="AH6081" t="str">
        <f t="shared" si="590"/>
        <v/>
      </c>
      <c r="AI6081">
        <f t="shared" si="591"/>
        <v>0</v>
      </c>
      <c r="AJ6081">
        <f t="shared" si="592"/>
        <v>0</v>
      </c>
      <c r="AK6081">
        <v>0</v>
      </c>
      <c r="AL6081" t="str">
        <f>IF(AA6081="","",IFERROR(IF(ISNUMBER('Procytrat 180'!D82),'Procytrat 180'!D82,IF(ISNUMBER(SEARCH("12",'Procytrat 180'!D82)),EDATE(AB6081,12),IF(ISNUMBER(SEARCH("6",'Procytrat 180'!D82)),EDATE(AB6081,6),IF(ISNUMBER(SEARCH("3",'Procytrat 180'!D82)),EDATE(AB6081,3),DATEVALUE('Procytrat 180'!D82))))),""))</f>
        <v/>
      </c>
      <c r="AM6081" t="str">
        <f t="shared" ca="1" si="593"/>
        <v/>
      </c>
    </row>
    <row r="6082" spans="27:39" x14ac:dyDescent="0.3">
      <c r="AA6082" t="str">
        <f>IF(COUNTA('Procytrat 180'!A83,'Procytrat 180'!B83,'Procytrat 180'!C83)&gt;0,"180","")</f>
        <v/>
      </c>
      <c r="AB6082" t="str">
        <f>IFERROR(IF(ISNUMBER('Procytrat 180'!A83),'Procytrat 180'!A83,DATEVALUE('Procytrat 180'!A83)),"")</f>
        <v/>
      </c>
      <c r="AC6082" t="str">
        <f>IF(AA6082="","",'Procytrat 180'!B83)</f>
        <v/>
      </c>
      <c r="AD6082" t="str">
        <f>IF(AA6082="","",IFERROR(1*'Procytrat 180'!C83,IFERROR(_xludf.NUMBERVALUE('Procytrat 180'!C83,".",","),IFERROR(_xludf.NUMBERVALUE('Procytrat 180'!C83,",","."),0))))</f>
        <v/>
      </c>
      <c r="AE6082" t="str">
        <f>IF(AA6082="","",'Procytrat 180'!L83)</f>
        <v/>
      </c>
      <c r="AF6082">
        <f t="shared" ref="AF6082:AF6145" si="594">IF(AA6082="",0,--ISNUMBER(SEARCH("aprovado",AE6082)))</f>
        <v>0</v>
      </c>
      <c r="AG6082" t="str">
        <f t="shared" ref="AG6082:AG6145" si="595">IF(AB6082="","",YEAR(AB6082))</f>
        <v/>
      </c>
      <c r="AH6082" t="str">
        <f t="shared" ref="AH6082:AH6145" si="596">IF(AB6082="","",MONTH(AB6082))</f>
        <v/>
      </c>
      <c r="AI6082">
        <f t="shared" ref="AI6082:AI6145" si="597">IF(AB6082="",0,AB6082+ROW()/1000000)</f>
        <v>0</v>
      </c>
      <c r="AJ6082">
        <f t="shared" ref="AJ6082:AJ6145" si="598">--(AA6082&lt;&gt;"")</f>
        <v>0</v>
      </c>
      <c r="AK6082">
        <v>0</v>
      </c>
      <c r="AL6082" t="str">
        <f>IF(AA6082="","",IFERROR(IF(ISNUMBER('Procytrat 180'!D83),'Procytrat 180'!D83,IF(ISNUMBER(SEARCH("12",'Procytrat 180'!D83)),EDATE(AB6082,12),IF(ISNUMBER(SEARCH("6",'Procytrat 180'!D83)),EDATE(AB6082,6),IF(ISNUMBER(SEARCH("3",'Procytrat 180'!D83)),EDATE(AB6082,3),DATEVALUE('Procytrat 180'!D83))))),""))</f>
        <v/>
      </c>
      <c r="AM6082" t="str">
        <f t="shared" ref="AM6082:AM6145" ca="1" si="599">IF(AND(AJ6082=1,AL6082&lt;&gt;"",AL6082&gt;=TODAY(),AG6082=$W$3),AL6082+ROW()/1000000,"")</f>
        <v/>
      </c>
    </row>
    <row r="6083" spans="27:39" x14ac:dyDescent="0.3">
      <c r="AA6083" t="str">
        <f>IF(COUNTA('Procytrat 180'!A84,'Procytrat 180'!B84,'Procytrat 180'!C84)&gt;0,"180","")</f>
        <v/>
      </c>
      <c r="AB6083" t="str">
        <f>IFERROR(IF(ISNUMBER('Procytrat 180'!A84),'Procytrat 180'!A84,DATEVALUE('Procytrat 180'!A84)),"")</f>
        <v/>
      </c>
      <c r="AC6083" t="str">
        <f>IF(AA6083="","",'Procytrat 180'!B84)</f>
        <v/>
      </c>
      <c r="AD6083" t="str">
        <f>IF(AA6083="","",IFERROR(1*'Procytrat 180'!C84,IFERROR(_xludf.NUMBERVALUE('Procytrat 180'!C84,".",","),IFERROR(_xludf.NUMBERVALUE('Procytrat 180'!C84,",","."),0))))</f>
        <v/>
      </c>
      <c r="AE6083" t="str">
        <f>IF(AA6083="","",'Procytrat 180'!L84)</f>
        <v/>
      </c>
      <c r="AF6083">
        <f t="shared" si="594"/>
        <v>0</v>
      </c>
      <c r="AG6083" t="str">
        <f t="shared" si="595"/>
        <v/>
      </c>
      <c r="AH6083" t="str">
        <f t="shared" si="596"/>
        <v/>
      </c>
      <c r="AI6083">
        <f t="shared" si="597"/>
        <v>0</v>
      </c>
      <c r="AJ6083">
        <f t="shared" si="598"/>
        <v>0</v>
      </c>
      <c r="AK6083">
        <v>0</v>
      </c>
      <c r="AL6083" t="str">
        <f>IF(AA6083="","",IFERROR(IF(ISNUMBER('Procytrat 180'!D84),'Procytrat 180'!D84,IF(ISNUMBER(SEARCH("12",'Procytrat 180'!D84)),EDATE(AB6083,12),IF(ISNUMBER(SEARCH("6",'Procytrat 180'!D84)),EDATE(AB6083,6),IF(ISNUMBER(SEARCH("3",'Procytrat 180'!D84)),EDATE(AB6083,3),DATEVALUE('Procytrat 180'!D84))))),""))</f>
        <v/>
      </c>
      <c r="AM6083" t="str">
        <f t="shared" ca="1" si="599"/>
        <v/>
      </c>
    </row>
    <row r="6084" spans="27:39" x14ac:dyDescent="0.3">
      <c r="AA6084" t="str">
        <f>IF(COUNTA('Procytrat 180'!A85,'Procytrat 180'!B85,'Procytrat 180'!C85)&gt;0,"180","")</f>
        <v/>
      </c>
      <c r="AB6084" t="str">
        <f>IFERROR(IF(ISNUMBER('Procytrat 180'!A85),'Procytrat 180'!A85,DATEVALUE('Procytrat 180'!A85)),"")</f>
        <v/>
      </c>
      <c r="AC6084" t="str">
        <f>IF(AA6084="","",'Procytrat 180'!B85)</f>
        <v/>
      </c>
      <c r="AD6084" t="str">
        <f>IF(AA6084="","",IFERROR(1*'Procytrat 180'!C85,IFERROR(_xludf.NUMBERVALUE('Procytrat 180'!C85,".",","),IFERROR(_xludf.NUMBERVALUE('Procytrat 180'!C85,",","."),0))))</f>
        <v/>
      </c>
      <c r="AE6084" t="str">
        <f>IF(AA6084="","",'Procytrat 180'!L85)</f>
        <v/>
      </c>
      <c r="AF6084">
        <f t="shared" si="594"/>
        <v>0</v>
      </c>
      <c r="AG6084" t="str">
        <f t="shared" si="595"/>
        <v/>
      </c>
      <c r="AH6084" t="str">
        <f t="shared" si="596"/>
        <v/>
      </c>
      <c r="AI6084">
        <f t="shared" si="597"/>
        <v>0</v>
      </c>
      <c r="AJ6084">
        <f t="shared" si="598"/>
        <v>0</v>
      </c>
      <c r="AK6084">
        <v>0</v>
      </c>
      <c r="AL6084" t="str">
        <f>IF(AA6084="","",IFERROR(IF(ISNUMBER('Procytrat 180'!D85),'Procytrat 180'!D85,IF(ISNUMBER(SEARCH("12",'Procytrat 180'!D85)),EDATE(AB6084,12),IF(ISNUMBER(SEARCH("6",'Procytrat 180'!D85)),EDATE(AB6084,6),IF(ISNUMBER(SEARCH("3",'Procytrat 180'!D85)),EDATE(AB6084,3),DATEVALUE('Procytrat 180'!D85))))),""))</f>
        <v/>
      </c>
      <c r="AM6084" t="str">
        <f t="shared" ca="1" si="599"/>
        <v/>
      </c>
    </row>
    <row r="6085" spans="27:39" x14ac:dyDescent="0.3">
      <c r="AA6085" t="str">
        <f>IF(COUNTA('Procytrat 180'!A86,'Procytrat 180'!B86,'Procytrat 180'!C86)&gt;0,"180","")</f>
        <v/>
      </c>
      <c r="AB6085" t="str">
        <f>IFERROR(IF(ISNUMBER('Procytrat 180'!A86),'Procytrat 180'!A86,DATEVALUE('Procytrat 180'!A86)),"")</f>
        <v/>
      </c>
      <c r="AC6085" t="str">
        <f>IF(AA6085="","",'Procytrat 180'!B86)</f>
        <v/>
      </c>
      <c r="AD6085" t="str">
        <f>IF(AA6085="","",IFERROR(1*'Procytrat 180'!C86,IFERROR(_xludf.NUMBERVALUE('Procytrat 180'!C86,".",","),IFERROR(_xludf.NUMBERVALUE('Procytrat 180'!C86,",","."),0))))</f>
        <v/>
      </c>
      <c r="AE6085" t="str">
        <f>IF(AA6085="","",'Procytrat 180'!L86)</f>
        <v/>
      </c>
      <c r="AF6085">
        <f t="shared" si="594"/>
        <v>0</v>
      </c>
      <c r="AG6085" t="str">
        <f t="shared" si="595"/>
        <v/>
      </c>
      <c r="AH6085" t="str">
        <f t="shared" si="596"/>
        <v/>
      </c>
      <c r="AI6085">
        <f t="shared" si="597"/>
        <v>0</v>
      </c>
      <c r="AJ6085">
        <f t="shared" si="598"/>
        <v>0</v>
      </c>
      <c r="AK6085">
        <v>0</v>
      </c>
      <c r="AL6085" t="str">
        <f>IF(AA6085="","",IFERROR(IF(ISNUMBER('Procytrat 180'!D86),'Procytrat 180'!D86,IF(ISNUMBER(SEARCH("12",'Procytrat 180'!D86)),EDATE(AB6085,12),IF(ISNUMBER(SEARCH("6",'Procytrat 180'!D86)),EDATE(AB6085,6),IF(ISNUMBER(SEARCH("3",'Procytrat 180'!D86)),EDATE(AB6085,3),DATEVALUE('Procytrat 180'!D86))))),""))</f>
        <v/>
      </c>
      <c r="AM6085" t="str">
        <f t="shared" ca="1" si="599"/>
        <v/>
      </c>
    </row>
    <row r="6086" spans="27:39" x14ac:dyDescent="0.3">
      <c r="AA6086" t="str">
        <f>IF(COUNTA('Procytrat 180'!A87,'Procytrat 180'!B87,'Procytrat 180'!C87)&gt;0,"180","")</f>
        <v/>
      </c>
      <c r="AB6086" t="str">
        <f>IFERROR(IF(ISNUMBER('Procytrat 180'!A87),'Procytrat 180'!A87,DATEVALUE('Procytrat 180'!A87)),"")</f>
        <v/>
      </c>
      <c r="AC6086" t="str">
        <f>IF(AA6086="","",'Procytrat 180'!B87)</f>
        <v/>
      </c>
      <c r="AD6086" t="str">
        <f>IF(AA6086="","",IFERROR(1*'Procytrat 180'!C87,IFERROR(_xludf.NUMBERVALUE('Procytrat 180'!C87,".",","),IFERROR(_xludf.NUMBERVALUE('Procytrat 180'!C87,",","."),0))))</f>
        <v/>
      </c>
      <c r="AE6086" t="str">
        <f>IF(AA6086="","",'Procytrat 180'!L87)</f>
        <v/>
      </c>
      <c r="AF6086">
        <f t="shared" si="594"/>
        <v>0</v>
      </c>
      <c r="AG6086" t="str">
        <f t="shared" si="595"/>
        <v/>
      </c>
      <c r="AH6086" t="str">
        <f t="shared" si="596"/>
        <v/>
      </c>
      <c r="AI6086">
        <f t="shared" si="597"/>
        <v>0</v>
      </c>
      <c r="AJ6086">
        <f t="shared" si="598"/>
        <v>0</v>
      </c>
      <c r="AK6086">
        <v>0</v>
      </c>
      <c r="AL6086" t="str">
        <f>IF(AA6086="","",IFERROR(IF(ISNUMBER('Procytrat 180'!D87),'Procytrat 180'!D87,IF(ISNUMBER(SEARCH("12",'Procytrat 180'!D87)),EDATE(AB6086,12),IF(ISNUMBER(SEARCH("6",'Procytrat 180'!D87)),EDATE(AB6086,6),IF(ISNUMBER(SEARCH("3",'Procytrat 180'!D87)),EDATE(AB6086,3),DATEVALUE('Procytrat 180'!D87))))),""))</f>
        <v/>
      </c>
      <c r="AM6086" t="str">
        <f t="shared" ca="1" si="599"/>
        <v/>
      </c>
    </row>
    <row r="6087" spans="27:39" x14ac:dyDescent="0.3">
      <c r="AA6087" t="str">
        <f>IF(COUNTA('Procytrat 180'!A88,'Procytrat 180'!B88,'Procytrat 180'!C88)&gt;0,"180","")</f>
        <v/>
      </c>
      <c r="AB6087" t="str">
        <f>IFERROR(IF(ISNUMBER('Procytrat 180'!A88),'Procytrat 180'!A88,DATEVALUE('Procytrat 180'!A88)),"")</f>
        <v/>
      </c>
      <c r="AC6087" t="str">
        <f>IF(AA6087="","",'Procytrat 180'!B88)</f>
        <v/>
      </c>
      <c r="AD6087" t="str">
        <f>IF(AA6087="","",IFERROR(1*'Procytrat 180'!C88,IFERROR(_xludf.NUMBERVALUE('Procytrat 180'!C88,".",","),IFERROR(_xludf.NUMBERVALUE('Procytrat 180'!C88,",","."),0))))</f>
        <v/>
      </c>
      <c r="AE6087" t="str">
        <f>IF(AA6087="","",'Procytrat 180'!L88)</f>
        <v/>
      </c>
      <c r="AF6087">
        <f t="shared" si="594"/>
        <v>0</v>
      </c>
      <c r="AG6087" t="str">
        <f t="shared" si="595"/>
        <v/>
      </c>
      <c r="AH6087" t="str">
        <f t="shared" si="596"/>
        <v/>
      </c>
      <c r="AI6087">
        <f t="shared" si="597"/>
        <v>0</v>
      </c>
      <c r="AJ6087">
        <f t="shared" si="598"/>
        <v>0</v>
      </c>
      <c r="AK6087">
        <v>0</v>
      </c>
      <c r="AL6087" t="str">
        <f>IF(AA6087="","",IFERROR(IF(ISNUMBER('Procytrat 180'!D88),'Procytrat 180'!D88,IF(ISNUMBER(SEARCH("12",'Procytrat 180'!D88)),EDATE(AB6087,12),IF(ISNUMBER(SEARCH("6",'Procytrat 180'!D88)),EDATE(AB6087,6),IF(ISNUMBER(SEARCH("3",'Procytrat 180'!D88)),EDATE(AB6087,3),DATEVALUE('Procytrat 180'!D88))))),""))</f>
        <v/>
      </c>
      <c r="AM6087" t="str">
        <f t="shared" ca="1" si="599"/>
        <v/>
      </c>
    </row>
    <row r="6088" spans="27:39" x14ac:dyDescent="0.3">
      <c r="AA6088" t="str">
        <f>IF(COUNTA('Procytrat 180'!A89,'Procytrat 180'!B89,'Procytrat 180'!C89)&gt;0,"180","")</f>
        <v/>
      </c>
      <c r="AB6088" t="str">
        <f>IFERROR(IF(ISNUMBER('Procytrat 180'!A89),'Procytrat 180'!A89,DATEVALUE('Procytrat 180'!A89)),"")</f>
        <v/>
      </c>
      <c r="AC6088" t="str">
        <f>IF(AA6088="","",'Procytrat 180'!B89)</f>
        <v/>
      </c>
      <c r="AD6088" t="str">
        <f>IF(AA6088="","",IFERROR(1*'Procytrat 180'!C89,IFERROR(_xludf.NUMBERVALUE('Procytrat 180'!C89,".",","),IFERROR(_xludf.NUMBERVALUE('Procytrat 180'!C89,",","."),0))))</f>
        <v/>
      </c>
      <c r="AE6088" t="str">
        <f>IF(AA6088="","",'Procytrat 180'!L89)</f>
        <v/>
      </c>
      <c r="AF6088">
        <f t="shared" si="594"/>
        <v>0</v>
      </c>
      <c r="AG6088" t="str">
        <f t="shared" si="595"/>
        <v/>
      </c>
      <c r="AH6088" t="str">
        <f t="shared" si="596"/>
        <v/>
      </c>
      <c r="AI6088">
        <f t="shared" si="597"/>
        <v>0</v>
      </c>
      <c r="AJ6088">
        <f t="shared" si="598"/>
        <v>0</v>
      </c>
      <c r="AK6088">
        <v>0</v>
      </c>
      <c r="AL6088" t="str">
        <f>IF(AA6088="","",IFERROR(IF(ISNUMBER('Procytrat 180'!D89),'Procytrat 180'!D89,IF(ISNUMBER(SEARCH("12",'Procytrat 180'!D89)),EDATE(AB6088,12),IF(ISNUMBER(SEARCH("6",'Procytrat 180'!D89)),EDATE(AB6088,6),IF(ISNUMBER(SEARCH("3",'Procytrat 180'!D89)),EDATE(AB6088,3),DATEVALUE('Procytrat 180'!D89))))),""))</f>
        <v/>
      </c>
      <c r="AM6088" t="str">
        <f t="shared" ca="1" si="599"/>
        <v/>
      </c>
    </row>
    <row r="6089" spans="27:39" x14ac:dyDescent="0.3">
      <c r="AA6089" t="str">
        <f>IF(COUNTA('Procytrat 180'!A90,'Procytrat 180'!B90,'Procytrat 180'!C90)&gt;0,"180","")</f>
        <v/>
      </c>
      <c r="AB6089" t="str">
        <f>IFERROR(IF(ISNUMBER('Procytrat 180'!A90),'Procytrat 180'!A90,DATEVALUE('Procytrat 180'!A90)),"")</f>
        <v/>
      </c>
      <c r="AC6089" t="str">
        <f>IF(AA6089="","",'Procytrat 180'!B90)</f>
        <v/>
      </c>
      <c r="AD6089" t="str">
        <f>IF(AA6089="","",IFERROR(1*'Procytrat 180'!C90,IFERROR(_xludf.NUMBERVALUE('Procytrat 180'!C90,".",","),IFERROR(_xludf.NUMBERVALUE('Procytrat 180'!C90,",","."),0))))</f>
        <v/>
      </c>
      <c r="AE6089" t="str">
        <f>IF(AA6089="","",'Procytrat 180'!L90)</f>
        <v/>
      </c>
      <c r="AF6089">
        <f t="shared" si="594"/>
        <v>0</v>
      </c>
      <c r="AG6089" t="str">
        <f t="shared" si="595"/>
        <v/>
      </c>
      <c r="AH6089" t="str">
        <f t="shared" si="596"/>
        <v/>
      </c>
      <c r="AI6089">
        <f t="shared" si="597"/>
        <v>0</v>
      </c>
      <c r="AJ6089">
        <f t="shared" si="598"/>
        <v>0</v>
      </c>
      <c r="AK6089">
        <v>0</v>
      </c>
      <c r="AL6089" t="str">
        <f>IF(AA6089="","",IFERROR(IF(ISNUMBER('Procytrat 180'!D90),'Procytrat 180'!D90,IF(ISNUMBER(SEARCH("12",'Procytrat 180'!D90)),EDATE(AB6089,12),IF(ISNUMBER(SEARCH("6",'Procytrat 180'!D90)),EDATE(AB6089,6),IF(ISNUMBER(SEARCH("3",'Procytrat 180'!D90)),EDATE(AB6089,3),DATEVALUE('Procytrat 180'!D90))))),""))</f>
        <v/>
      </c>
      <c r="AM6089" t="str">
        <f t="shared" ca="1" si="599"/>
        <v/>
      </c>
    </row>
    <row r="6090" spans="27:39" x14ac:dyDescent="0.3">
      <c r="AA6090" t="str">
        <f>IF(COUNTA('Procytrat 180'!A91,'Procytrat 180'!B91,'Procytrat 180'!C91)&gt;0,"180","")</f>
        <v/>
      </c>
      <c r="AB6090" t="str">
        <f>IFERROR(IF(ISNUMBER('Procytrat 180'!A91),'Procytrat 180'!A91,DATEVALUE('Procytrat 180'!A91)),"")</f>
        <v/>
      </c>
      <c r="AC6090" t="str">
        <f>IF(AA6090="","",'Procytrat 180'!B91)</f>
        <v/>
      </c>
      <c r="AD6090" t="str">
        <f>IF(AA6090="","",IFERROR(1*'Procytrat 180'!C91,IFERROR(_xludf.NUMBERVALUE('Procytrat 180'!C91,".",","),IFERROR(_xludf.NUMBERVALUE('Procytrat 180'!C91,",","."),0))))</f>
        <v/>
      </c>
      <c r="AE6090" t="str">
        <f>IF(AA6090="","",'Procytrat 180'!L91)</f>
        <v/>
      </c>
      <c r="AF6090">
        <f t="shared" si="594"/>
        <v>0</v>
      </c>
      <c r="AG6090" t="str">
        <f t="shared" si="595"/>
        <v/>
      </c>
      <c r="AH6090" t="str">
        <f t="shared" si="596"/>
        <v/>
      </c>
      <c r="AI6090">
        <f t="shared" si="597"/>
        <v>0</v>
      </c>
      <c r="AJ6090">
        <f t="shared" si="598"/>
        <v>0</v>
      </c>
      <c r="AK6090">
        <v>0</v>
      </c>
      <c r="AL6090" t="str">
        <f>IF(AA6090="","",IFERROR(IF(ISNUMBER('Procytrat 180'!D91),'Procytrat 180'!D91,IF(ISNUMBER(SEARCH("12",'Procytrat 180'!D91)),EDATE(AB6090,12),IF(ISNUMBER(SEARCH("6",'Procytrat 180'!D91)),EDATE(AB6090,6),IF(ISNUMBER(SEARCH("3",'Procytrat 180'!D91)),EDATE(AB6090,3),DATEVALUE('Procytrat 180'!D91))))),""))</f>
        <v/>
      </c>
      <c r="AM6090" t="str">
        <f t="shared" ca="1" si="599"/>
        <v/>
      </c>
    </row>
    <row r="6091" spans="27:39" x14ac:dyDescent="0.3">
      <c r="AA6091" t="str">
        <f>IF(COUNTA('Procytrat 180'!A92,'Procytrat 180'!B92,'Procytrat 180'!C92)&gt;0,"180","")</f>
        <v/>
      </c>
      <c r="AB6091" t="str">
        <f>IFERROR(IF(ISNUMBER('Procytrat 180'!A92),'Procytrat 180'!A92,DATEVALUE('Procytrat 180'!A92)),"")</f>
        <v/>
      </c>
      <c r="AC6091" t="str">
        <f>IF(AA6091="","",'Procytrat 180'!B92)</f>
        <v/>
      </c>
      <c r="AD6091" t="str">
        <f>IF(AA6091="","",IFERROR(1*'Procytrat 180'!C92,IFERROR(_xludf.NUMBERVALUE('Procytrat 180'!C92,".",","),IFERROR(_xludf.NUMBERVALUE('Procytrat 180'!C92,",","."),0))))</f>
        <v/>
      </c>
      <c r="AE6091" t="str">
        <f>IF(AA6091="","",'Procytrat 180'!L92)</f>
        <v/>
      </c>
      <c r="AF6091">
        <f t="shared" si="594"/>
        <v>0</v>
      </c>
      <c r="AG6091" t="str">
        <f t="shared" si="595"/>
        <v/>
      </c>
      <c r="AH6091" t="str">
        <f t="shared" si="596"/>
        <v/>
      </c>
      <c r="AI6091">
        <f t="shared" si="597"/>
        <v>0</v>
      </c>
      <c r="AJ6091">
        <f t="shared" si="598"/>
        <v>0</v>
      </c>
      <c r="AK6091">
        <v>0</v>
      </c>
      <c r="AL6091" t="str">
        <f>IF(AA6091="","",IFERROR(IF(ISNUMBER('Procytrat 180'!D92),'Procytrat 180'!D92,IF(ISNUMBER(SEARCH("12",'Procytrat 180'!D92)),EDATE(AB6091,12),IF(ISNUMBER(SEARCH("6",'Procytrat 180'!D92)),EDATE(AB6091,6),IF(ISNUMBER(SEARCH("3",'Procytrat 180'!D92)),EDATE(AB6091,3),DATEVALUE('Procytrat 180'!D92))))),""))</f>
        <v/>
      </c>
      <c r="AM6091" t="str">
        <f t="shared" ca="1" si="599"/>
        <v/>
      </c>
    </row>
    <row r="6092" spans="27:39" x14ac:dyDescent="0.3">
      <c r="AA6092" t="str">
        <f>IF(COUNTA('Procytrat 180'!A93,'Procytrat 180'!B93,'Procytrat 180'!C93)&gt;0,"180","")</f>
        <v/>
      </c>
      <c r="AB6092" t="str">
        <f>IFERROR(IF(ISNUMBER('Procytrat 180'!A93),'Procytrat 180'!A93,DATEVALUE('Procytrat 180'!A93)),"")</f>
        <v/>
      </c>
      <c r="AC6092" t="str">
        <f>IF(AA6092="","",'Procytrat 180'!B93)</f>
        <v/>
      </c>
      <c r="AD6092" t="str">
        <f>IF(AA6092="","",IFERROR(1*'Procytrat 180'!C93,IFERROR(_xludf.NUMBERVALUE('Procytrat 180'!C93,".",","),IFERROR(_xludf.NUMBERVALUE('Procytrat 180'!C93,",","."),0))))</f>
        <v/>
      </c>
      <c r="AE6092" t="str">
        <f>IF(AA6092="","",'Procytrat 180'!L93)</f>
        <v/>
      </c>
      <c r="AF6092">
        <f t="shared" si="594"/>
        <v>0</v>
      </c>
      <c r="AG6092" t="str">
        <f t="shared" si="595"/>
        <v/>
      </c>
      <c r="AH6092" t="str">
        <f t="shared" si="596"/>
        <v/>
      </c>
      <c r="AI6092">
        <f t="shared" si="597"/>
        <v>0</v>
      </c>
      <c r="AJ6092">
        <f t="shared" si="598"/>
        <v>0</v>
      </c>
      <c r="AK6092">
        <v>0</v>
      </c>
      <c r="AL6092" t="str">
        <f>IF(AA6092="","",IFERROR(IF(ISNUMBER('Procytrat 180'!D93),'Procytrat 180'!D93,IF(ISNUMBER(SEARCH("12",'Procytrat 180'!D93)),EDATE(AB6092,12),IF(ISNUMBER(SEARCH("6",'Procytrat 180'!D93)),EDATE(AB6092,6),IF(ISNUMBER(SEARCH("3",'Procytrat 180'!D93)),EDATE(AB6092,3),DATEVALUE('Procytrat 180'!D93))))),""))</f>
        <v/>
      </c>
      <c r="AM6092" t="str">
        <f t="shared" ca="1" si="599"/>
        <v/>
      </c>
    </row>
    <row r="6093" spans="27:39" x14ac:dyDescent="0.3">
      <c r="AA6093" t="str">
        <f>IF(COUNTA('Procytrat 180'!A94,'Procytrat 180'!B94,'Procytrat 180'!C94)&gt;0,"180","")</f>
        <v/>
      </c>
      <c r="AB6093" t="str">
        <f>IFERROR(IF(ISNUMBER('Procytrat 180'!A94),'Procytrat 180'!A94,DATEVALUE('Procytrat 180'!A94)),"")</f>
        <v/>
      </c>
      <c r="AC6093" t="str">
        <f>IF(AA6093="","",'Procytrat 180'!B94)</f>
        <v/>
      </c>
      <c r="AD6093" t="str">
        <f>IF(AA6093="","",IFERROR(1*'Procytrat 180'!C94,IFERROR(_xludf.NUMBERVALUE('Procytrat 180'!C94,".",","),IFERROR(_xludf.NUMBERVALUE('Procytrat 180'!C94,",","."),0))))</f>
        <v/>
      </c>
      <c r="AE6093" t="str">
        <f>IF(AA6093="","",'Procytrat 180'!L94)</f>
        <v/>
      </c>
      <c r="AF6093">
        <f t="shared" si="594"/>
        <v>0</v>
      </c>
      <c r="AG6093" t="str">
        <f t="shared" si="595"/>
        <v/>
      </c>
      <c r="AH6093" t="str">
        <f t="shared" si="596"/>
        <v/>
      </c>
      <c r="AI6093">
        <f t="shared" si="597"/>
        <v>0</v>
      </c>
      <c r="AJ6093">
        <f t="shared" si="598"/>
        <v>0</v>
      </c>
      <c r="AK6093">
        <v>0</v>
      </c>
      <c r="AL6093" t="str">
        <f>IF(AA6093="","",IFERROR(IF(ISNUMBER('Procytrat 180'!D94),'Procytrat 180'!D94,IF(ISNUMBER(SEARCH("12",'Procytrat 180'!D94)),EDATE(AB6093,12),IF(ISNUMBER(SEARCH("6",'Procytrat 180'!D94)),EDATE(AB6093,6),IF(ISNUMBER(SEARCH("3",'Procytrat 180'!D94)),EDATE(AB6093,3),DATEVALUE('Procytrat 180'!D94))))),""))</f>
        <v/>
      </c>
      <c r="AM6093" t="str">
        <f t="shared" ca="1" si="599"/>
        <v/>
      </c>
    </row>
    <row r="6094" spans="27:39" x14ac:dyDescent="0.3">
      <c r="AA6094" t="str">
        <f>IF(COUNTA('Procytrat 180'!A95,'Procytrat 180'!B95,'Procytrat 180'!C95)&gt;0,"180","")</f>
        <v/>
      </c>
      <c r="AB6094" t="str">
        <f>IFERROR(IF(ISNUMBER('Procytrat 180'!A95),'Procytrat 180'!A95,DATEVALUE('Procytrat 180'!A95)),"")</f>
        <v/>
      </c>
      <c r="AC6094" t="str">
        <f>IF(AA6094="","",'Procytrat 180'!B95)</f>
        <v/>
      </c>
      <c r="AD6094" t="str">
        <f>IF(AA6094="","",IFERROR(1*'Procytrat 180'!C95,IFERROR(_xludf.NUMBERVALUE('Procytrat 180'!C95,".",","),IFERROR(_xludf.NUMBERVALUE('Procytrat 180'!C95,",","."),0))))</f>
        <v/>
      </c>
      <c r="AE6094" t="str">
        <f>IF(AA6094="","",'Procytrat 180'!L95)</f>
        <v/>
      </c>
      <c r="AF6094">
        <f t="shared" si="594"/>
        <v>0</v>
      </c>
      <c r="AG6094" t="str">
        <f t="shared" si="595"/>
        <v/>
      </c>
      <c r="AH6094" t="str">
        <f t="shared" si="596"/>
        <v/>
      </c>
      <c r="AI6094">
        <f t="shared" si="597"/>
        <v>0</v>
      </c>
      <c r="AJ6094">
        <f t="shared" si="598"/>
        <v>0</v>
      </c>
      <c r="AK6094">
        <v>0</v>
      </c>
      <c r="AL6094" t="str">
        <f>IF(AA6094="","",IFERROR(IF(ISNUMBER('Procytrat 180'!D95),'Procytrat 180'!D95,IF(ISNUMBER(SEARCH("12",'Procytrat 180'!D95)),EDATE(AB6094,12),IF(ISNUMBER(SEARCH("6",'Procytrat 180'!D95)),EDATE(AB6094,6),IF(ISNUMBER(SEARCH("3",'Procytrat 180'!D95)),EDATE(AB6094,3),DATEVALUE('Procytrat 180'!D95))))),""))</f>
        <v/>
      </c>
      <c r="AM6094" t="str">
        <f t="shared" ca="1" si="599"/>
        <v/>
      </c>
    </row>
    <row r="6095" spans="27:39" x14ac:dyDescent="0.3">
      <c r="AA6095" t="str">
        <f>IF(COUNTA('Procytrat 180'!A96,'Procytrat 180'!B96,'Procytrat 180'!C96)&gt;0,"180","")</f>
        <v/>
      </c>
      <c r="AB6095" t="str">
        <f>IFERROR(IF(ISNUMBER('Procytrat 180'!A96),'Procytrat 180'!A96,DATEVALUE('Procytrat 180'!A96)),"")</f>
        <v/>
      </c>
      <c r="AC6095" t="str">
        <f>IF(AA6095="","",'Procytrat 180'!B96)</f>
        <v/>
      </c>
      <c r="AD6095" t="str">
        <f>IF(AA6095="","",IFERROR(1*'Procytrat 180'!C96,IFERROR(_xludf.NUMBERVALUE('Procytrat 180'!C96,".",","),IFERROR(_xludf.NUMBERVALUE('Procytrat 180'!C96,",","."),0))))</f>
        <v/>
      </c>
      <c r="AE6095" t="str">
        <f>IF(AA6095="","",'Procytrat 180'!L96)</f>
        <v/>
      </c>
      <c r="AF6095">
        <f t="shared" si="594"/>
        <v>0</v>
      </c>
      <c r="AG6095" t="str">
        <f t="shared" si="595"/>
        <v/>
      </c>
      <c r="AH6095" t="str">
        <f t="shared" si="596"/>
        <v/>
      </c>
      <c r="AI6095">
        <f t="shared" si="597"/>
        <v>0</v>
      </c>
      <c r="AJ6095">
        <f t="shared" si="598"/>
        <v>0</v>
      </c>
      <c r="AK6095">
        <v>0</v>
      </c>
      <c r="AL6095" t="str">
        <f>IF(AA6095="","",IFERROR(IF(ISNUMBER('Procytrat 180'!D96),'Procytrat 180'!D96,IF(ISNUMBER(SEARCH("12",'Procytrat 180'!D96)),EDATE(AB6095,12),IF(ISNUMBER(SEARCH("6",'Procytrat 180'!D96)),EDATE(AB6095,6),IF(ISNUMBER(SEARCH("3",'Procytrat 180'!D96)),EDATE(AB6095,3),DATEVALUE('Procytrat 180'!D96))))),""))</f>
        <v/>
      </c>
      <c r="AM6095" t="str">
        <f t="shared" ca="1" si="599"/>
        <v/>
      </c>
    </row>
    <row r="6096" spans="27:39" x14ac:dyDescent="0.3">
      <c r="AA6096" t="str">
        <f>IF(COUNTA('Procytrat 180'!A97,'Procytrat 180'!B97,'Procytrat 180'!C97)&gt;0,"180","")</f>
        <v/>
      </c>
      <c r="AB6096" t="str">
        <f>IFERROR(IF(ISNUMBER('Procytrat 180'!A97),'Procytrat 180'!A97,DATEVALUE('Procytrat 180'!A97)),"")</f>
        <v/>
      </c>
      <c r="AC6096" t="str">
        <f>IF(AA6096="","",'Procytrat 180'!B97)</f>
        <v/>
      </c>
      <c r="AD6096" t="str">
        <f>IF(AA6096="","",IFERROR(1*'Procytrat 180'!C97,IFERROR(_xludf.NUMBERVALUE('Procytrat 180'!C97,".",","),IFERROR(_xludf.NUMBERVALUE('Procytrat 180'!C97,",","."),0))))</f>
        <v/>
      </c>
      <c r="AE6096" t="str">
        <f>IF(AA6096="","",'Procytrat 180'!L97)</f>
        <v/>
      </c>
      <c r="AF6096">
        <f t="shared" si="594"/>
        <v>0</v>
      </c>
      <c r="AG6096" t="str">
        <f t="shared" si="595"/>
        <v/>
      </c>
      <c r="AH6096" t="str">
        <f t="shared" si="596"/>
        <v/>
      </c>
      <c r="AI6096">
        <f t="shared" si="597"/>
        <v>0</v>
      </c>
      <c r="AJ6096">
        <f t="shared" si="598"/>
        <v>0</v>
      </c>
      <c r="AK6096">
        <v>0</v>
      </c>
      <c r="AL6096" t="str">
        <f>IF(AA6096="","",IFERROR(IF(ISNUMBER('Procytrat 180'!D97),'Procytrat 180'!D97,IF(ISNUMBER(SEARCH("12",'Procytrat 180'!D97)),EDATE(AB6096,12),IF(ISNUMBER(SEARCH("6",'Procytrat 180'!D97)),EDATE(AB6096,6),IF(ISNUMBER(SEARCH("3",'Procytrat 180'!D97)),EDATE(AB6096,3),DATEVALUE('Procytrat 180'!D97))))),""))</f>
        <v/>
      </c>
      <c r="AM6096" t="str">
        <f t="shared" ca="1" si="599"/>
        <v/>
      </c>
    </row>
    <row r="6097" spans="27:39" x14ac:dyDescent="0.3">
      <c r="AA6097" t="str">
        <f>IF(COUNTA('Procytrat 180'!A98,'Procytrat 180'!B98,'Procytrat 180'!C98)&gt;0,"180","")</f>
        <v/>
      </c>
      <c r="AB6097" t="str">
        <f>IFERROR(IF(ISNUMBER('Procytrat 180'!A98),'Procytrat 180'!A98,DATEVALUE('Procytrat 180'!A98)),"")</f>
        <v/>
      </c>
      <c r="AC6097" t="str">
        <f>IF(AA6097="","",'Procytrat 180'!B98)</f>
        <v/>
      </c>
      <c r="AD6097" t="str">
        <f>IF(AA6097="","",IFERROR(1*'Procytrat 180'!C98,IFERROR(_xludf.NUMBERVALUE('Procytrat 180'!C98,".",","),IFERROR(_xludf.NUMBERVALUE('Procytrat 180'!C98,",","."),0))))</f>
        <v/>
      </c>
      <c r="AE6097" t="str">
        <f>IF(AA6097="","",'Procytrat 180'!L98)</f>
        <v/>
      </c>
      <c r="AF6097">
        <f t="shared" si="594"/>
        <v>0</v>
      </c>
      <c r="AG6097" t="str">
        <f t="shared" si="595"/>
        <v/>
      </c>
      <c r="AH6097" t="str">
        <f t="shared" si="596"/>
        <v/>
      </c>
      <c r="AI6097">
        <f t="shared" si="597"/>
        <v>0</v>
      </c>
      <c r="AJ6097">
        <f t="shared" si="598"/>
        <v>0</v>
      </c>
      <c r="AK6097">
        <v>0</v>
      </c>
      <c r="AL6097" t="str">
        <f>IF(AA6097="","",IFERROR(IF(ISNUMBER('Procytrat 180'!D98),'Procytrat 180'!D98,IF(ISNUMBER(SEARCH("12",'Procytrat 180'!D98)),EDATE(AB6097,12),IF(ISNUMBER(SEARCH("6",'Procytrat 180'!D98)),EDATE(AB6097,6),IF(ISNUMBER(SEARCH("3",'Procytrat 180'!D98)),EDATE(AB6097,3),DATEVALUE('Procytrat 180'!D98))))),""))</f>
        <v/>
      </c>
      <c r="AM6097" t="str">
        <f t="shared" ca="1" si="599"/>
        <v/>
      </c>
    </row>
    <row r="6098" spans="27:39" x14ac:dyDescent="0.3">
      <c r="AA6098" t="str">
        <f>IF(COUNTA('Procytrat 180'!A99,'Procytrat 180'!B99,'Procytrat 180'!C99)&gt;0,"180","")</f>
        <v/>
      </c>
      <c r="AB6098" t="str">
        <f>IFERROR(IF(ISNUMBER('Procytrat 180'!A99),'Procytrat 180'!A99,DATEVALUE('Procytrat 180'!A99)),"")</f>
        <v/>
      </c>
      <c r="AC6098" t="str">
        <f>IF(AA6098="","",'Procytrat 180'!B99)</f>
        <v/>
      </c>
      <c r="AD6098" t="str">
        <f>IF(AA6098="","",IFERROR(1*'Procytrat 180'!C99,IFERROR(_xludf.NUMBERVALUE('Procytrat 180'!C99,".",","),IFERROR(_xludf.NUMBERVALUE('Procytrat 180'!C99,",","."),0))))</f>
        <v/>
      </c>
      <c r="AE6098" t="str">
        <f>IF(AA6098="","",'Procytrat 180'!L99)</f>
        <v/>
      </c>
      <c r="AF6098">
        <f t="shared" si="594"/>
        <v>0</v>
      </c>
      <c r="AG6098" t="str">
        <f t="shared" si="595"/>
        <v/>
      </c>
      <c r="AH6098" t="str">
        <f t="shared" si="596"/>
        <v/>
      </c>
      <c r="AI6098">
        <f t="shared" si="597"/>
        <v>0</v>
      </c>
      <c r="AJ6098">
        <f t="shared" si="598"/>
        <v>0</v>
      </c>
      <c r="AK6098">
        <v>0</v>
      </c>
      <c r="AL6098" t="str">
        <f>IF(AA6098="","",IFERROR(IF(ISNUMBER('Procytrat 180'!D99),'Procytrat 180'!D99,IF(ISNUMBER(SEARCH("12",'Procytrat 180'!D99)),EDATE(AB6098,12),IF(ISNUMBER(SEARCH("6",'Procytrat 180'!D99)),EDATE(AB6098,6),IF(ISNUMBER(SEARCH("3",'Procytrat 180'!D99)),EDATE(AB6098,3),DATEVALUE('Procytrat 180'!D99))))),""))</f>
        <v/>
      </c>
      <c r="AM6098" t="str">
        <f t="shared" ca="1" si="599"/>
        <v/>
      </c>
    </row>
    <row r="6099" spans="27:39" x14ac:dyDescent="0.3">
      <c r="AA6099" t="str">
        <f>IF(COUNTA('Procytrat 180'!A100,'Procytrat 180'!B100,'Procytrat 180'!C100)&gt;0,"180","")</f>
        <v/>
      </c>
      <c r="AB6099" t="str">
        <f>IFERROR(IF(ISNUMBER('Procytrat 180'!A100),'Procytrat 180'!A100,DATEVALUE('Procytrat 180'!A100)),"")</f>
        <v/>
      </c>
      <c r="AC6099" t="str">
        <f>IF(AA6099="","",'Procytrat 180'!B100)</f>
        <v/>
      </c>
      <c r="AD6099" t="str">
        <f>IF(AA6099="","",IFERROR(1*'Procytrat 180'!C100,IFERROR(_xludf.NUMBERVALUE('Procytrat 180'!C100,".",","),IFERROR(_xludf.NUMBERVALUE('Procytrat 180'!C100,",","."),0))))</f>
        <v/>
      </c>
      <c r="AE6099" t="str">
        <f>IF(AA6099="","",'Procytrat 180'!L100)</f>
        <v/>
      </c>
      <c r="AF6099">
        <f t="shared" si="594"/>
        <v>0</v>
      </c>
      <c r="AG6099" t="str">
        <f t="shared" si="595"/>
        <v/>
      </c>
      <c r="AH6099" t="str">
        <f t="shared" si="596"/>
        <v/>
      </c>
      <c r="AI6099">
        <f t="shared" si="597"/>
        <v>0</v>
      </c>
      <c r="AJ6099">
        <f t="shared" si="598"/>
        <v>0</v>
      </c>
      <c r="AK6099">
        <v>0</v>
      </c>
      <c r="AL6099" t="str">
        <f>IF(AA6099="","",IFERROR(IF(ISNUMBER('Procytrat 180'!D100),'Procytrat 180'!D100,IF(ISNUMBER(SEARCH("12",'Procytrat 180'!D100)),EDATE(AB6099,12),IF(ISNUMBER(SEARCH("6",'Procytrat 180'!D100)),EDATE(AB6099,6),IF(ISNUMBER(SEARCH("3",'Procytrat 180'!D100)),EDATE(AB6099,3),DATEVALUE('Procytrat 180'!D100))))),""))</f>
        <v/>
      </c>
      <c r="AM6099" t="str">
        <f t="shared" ca="1" si="599"/>
        <v/>
      </c>
    </row>
    <row r="6100" spans="27:39" x14ac:dyDescent="0.3">
      <c r="AA6100" t="str">
        <f>IF(COUNTA('Procytrat 180'!A101,'Procytrat 180'!B101,'Procytrat 180'!C101)&gt;0,"180","")</f>
        <v/>
      </c>
      <c r="AB6100" t="str">
        <f>IFERROR(IF(ISNUMBER('Procytrat 180'!A101),'Procytrat 180'!A101,DATEVALUE('Procytrat 180'!A101)),"")</f>
        <v/>
      </c>
      <c r="AC6100" t="str">
        <f>IF(AA6100="","",'Procytrat 180'!B101)</f>
        <v/>
      </c>
      <c r="AD6100" t="str">
        <f>IF(AA6100="","",IFERROR(1*'Procytrat 180'!C101,IFERROR(_xludf.NUMBERVALUE('Procytrat 180'!C101,".",","),IFERROR(_xludf.NUMBERVALUE('Procytrat 180'!C101,",","."),0))))</f>
        <v/>
      </c>
      <c r="AE6100" t="str">
        <f>IF(AA6100="","",'Procytrat 180'!L101)</f>
        <v/>
      </c>
      <c r="AF6100">
        <f t="shared" si="594"/>
        <v>0</v>
      </c>
      <c r="AG6100" t="str">
        <f t="shared" si="595"/>
        <v/>
      </c>
      <c r="AH6100" t="str">
        <f t="shared" si="596"/>
        <v/>
      </c>
      <c r="AI6100">
        <f t="shared" si="597"/>
        <v>0</v>
      </c>
      <c r="AJ6100">
        <f t="shared" si="598"/>
        <v>0</v>
      </c>
      <c r="AK6100">
        <v>0</v>
      </c>
      <c r="AL6100" t="str">
        <f>IF(AA6100="","",IFERROR(IF(ISNUMBER('Procytrat 180'!D101),'Procytrat 180'!D101,IF(ISNUMBER(SEARCH("12",'Procytrat 180'!D101)),EDATE(AB6100,12),IF(ISNUMBER(SEARCH("6",'Procytrat 180'!D101)),EDATE(AB6100,6),IF(ISNUMBER(SEARCH("3",'Procytrat 180'!D101)),EDATE(AB6100,3),DATEVALUE('Procytrat 180'!D101))))),""))</f>
        <v/>
      </c>
      <c r="AM6100" t="str">
        <f t="shared" ca="1" si="599"/>
        <v/>
      </c>
    </row>
    <row r="6101" spans="27:39" x14ac:dyDescent="0.3">
      <c r="AA6101" t="str">
        <f>IF(COUNTA('Procytrat 180'!A102,'Procytrat 180'!B102,'Procytrat 180'!C102)&gt;0,"180","")</f>
        <v/>
      </c>
      <c r="AB6101" t="str">
        <f>IFERROR(IF(ISNUMBER('Procytrat 180'!A102),'Procytrat 180'!A102,DATEVALUE('Procytrat 180'!A102)),"")</f>
        <v/>
      </c>
      <c r="AC6101" t="str">
        <f>IF(AA6101="","",'Procytrat 180'!B102)</f>
        <v/>
      </c>
      <c r="AD6101" t="str">
        <f>IF(AA6101="","",IFERROR(1*'Procytrat 180'!C102,IFERROR(_xludf.NUMBERVALUE('Procytrat 180'!C102,".",","),IFERROR(_xludf.NUMBERVALUE('Procytrat 180'!C102,",","."),0))))</f>
        <v/>
      </c>
      <c r="AE6101" t="str">
        <f>IF(AA6101="","",'Procytrat 180'!L102)</f>
        <v/>
      </c>
      <c r="AF6101">
        <f t="shared" si="594"/>
        <v>0</v>
      </c>
      <c r="AG6101" t="str">
        <f t="shared" si="595"/>
        <v/>
      </c>
      <c r="AH6101" t="str">
        <f t="shared" si="596"/>
        <v/>
      </c>
      <c r="AI6101">
        <f t="shared" si="597"/>
        <v>0</v>
      </c>
      <c r="AJ6101">
        <f t="shared" si="598"/>
        <v>0</v>
      </c>
      <c r="AK6101">
        <v>0</v>
      </c>
      <c r="AL6101" t="str">
        <f>IF(AA6101="","",IFERROR(IF(ISNUMBER('Procytrat 180'!D102),'Procytrat 180'!D102,IF(ISNUMBER(SEARCH("12",'Procytrat 180'!D102)),EDATE(AB6101,12),IF(ISNUMBER(SEARCH("6",'Procytrat 180'!D102)),EDATE(AB6101,6),IF(ISNUMBER(SEARCH("3",'Procytrat 180'!D102)),EDATE(AB6101,3),DATEVALUE('Procytrat 180'!D102))))),""))</f>
        <v/>
      </c>
      <c r="AM6101" t="str">
        <f t="shared" ca="1" si="599"/>
        <v/>
      </c>
    </row>
    <row r="6102" spans="27:39" x14ac:dyDescent="0.3">
      <c r="AA6102" t="str">
        <f>IF(COUNTA('Procytrat 180'!A103,'Procytrat 180'!B103,'Procytrat 180'!C103)&gt;0,"180","")</f>
        <v/>
      </c>
      <c r="AB6102" t="str">
        <f>IFERROR(IF(ISNUMBER('Procytrat 180'!A103),'Procytrat 180'!A103,DATEVALUE('Procytrat 180'!A103)),"")</f>
        <v/>
      </c>
      <c r="AC6102" t="str">
        <f>IF(AA6102="","",'Procytrat 180'!B103)</f>
        <v/>
      </c>
      <c r="AD6102" t="str">
        <f>IF(AA6102="","",IFERROR(1*'Procytrat 180'!C103,IFERROR(_xludf.NUMBERVALUE('Procytrat 180'!C103,".",","),IFERROR(_xludf.NUMBERVALUE('Procytrat 180'!C103,",","."),0))))</f>
        <v/>
      </c>
      <c r="AE6102" t="str">
        <f>IF(AA6102="","",'Procytrat 180'!L103)</f>
        <v/>
      </c>
      <c r="AF6102">
        <f t="shared" si="594"/>
        <v>0</v>
      </c>
      <c r="AG6102" t="str">
        <f t="shared" si="595"/>
        <v/>
      </c>
      <c r="AH6102" t="str">
        <f t="shared" si="596"/>
        <v/>
      </c>
      <c r="AI6102">
        <f t="shared" si="597"/>
        <v>0</v>
      </c>
      <c r="AJ6102">
        <f t="shared" si="598"/>
        <v>0</v>
      </c>
      <c r="AK6102">
        <v>0</v>
      </c>
      <c r="AL6102" t="str">
        <f>IF(AA6102="","",IFERROR(IF(ISNUMBER('Procytrat 180'!D103),'Procytrat 180'!D103,IF(ISNUMBER(SEARCH("12",'Procytrat 180'!D103)),EDATE(AB6102,12),IF(ISNUMBER(SEARCH("6",'Procytrat 180'!D103)),EDATE(AB6102,6),IF(ISNUMBER(SEARCH("3",'Procytrat 180'!D103)),EDATE(AB6102,3),DATEVALUE('Procytrat 180'!D103))))),""))</f>
        <v/>
      </c>
      <c r="AM6102" t="str">
        <f t="shared" ca="1" si="599"/>
        <v/>
      </c>
    </row>
    <row r="6103" spans="27:39" x14ac:dyDescent="0.3">
      <c r="AA6103" t="str">
        <f>IF(COUNTA('Procytrat 180'!A104,'Procytrat 180'!B104,'Procytrat 180'!C104)&gt;0,"180","")</f>
        <v/>
      </c>
      <c r="AB6103" t="str">
        <f>IFERROR(IF(ISNUMBER('Procytrat 180'!A104),'Procytrat 180'!A104,DATEVALUE('Procytrat 180'!A104)),"")</f>
        <v/>
      </c>
      <c r="AC6103" t="str">
        <f>IF(AA6103="","",'Procytrat 180'!B104)</f>
        <v/>
      </c>
      <c r="AD6103" t="str">
        <f>IF(AA6103="","",IFERROR(1*'Procytrat 180'!C104,IFERROR(_xludf.NUMBERVALUE('Procytrat 180'!C104,".",","),IFERROR(_xludf.NUMBERVALUE('Procytrat 180'!C104,",","."),0))))</f>
        <v/>
      </c>
      <c r="AE6103" t="str">
        <f>IF(AA6103="","",'Procytrat 180'!L104)</f>
        <v/>
      </c>
      <c r="AF6103">
        <f t="shared" si="594"/>
        <v>0</v>
      </c>
      <c r="AG6103" t="str">
        <f t="shared" si="595"/>
        <v/>
      </c>
      <c r="AH6103" t="str">
        <f t="shared" si="596"/>
        <v/>
      </c>
      <c r="AI6103">
        <f t="shared" si="597"/>
        <v>0</v>
      </c>
      <c r="AJ6103">
        <f t="shared" si="598"/>
        <v>0</v>
      </c>
      <c r="AK6103">
        <v>0</v>
      </c>
      <c r="AL6103" t="str">
        <f>IF(AA6103="","",IFERROR(IF(ISNUMBER('Procytrat 180'!D104),'Procytrat 180'!D104,IF(ISNUMBER(SEARCH("12",'Procytrat 180'!D104)),EDATE(AB6103,12),IF(ISNUMBER(SEARCH("6",'Procytrat 180'!D104)),EDATE(AB6103,6),IF(ISNUMBER(SEARCH("3",'Procytrat 180'!D104)),EDATE(AB6103,3),DATEVALUE('Procytrat 180'!D104))))),""))</f>
        <v/>
      </c>
      <c r="AM6103" t="str">
        <f t="shared" ca="1" si="599"/>
        <v/>
      </c>
    </row>
    <row r="6104" spans="27:39" x14ac:dyDescent="0.3">
      <c r="AA6104" t="str">
        <f>IF(COUNTA('Procytrat 180'!A105,'Procytrat 180'!B105,'Procytrat 180'!C105)&gt;0,"180","")</f>
        <v/>
      </c>
      <c r="AB6104" t="str">
        <f>IFERROR(IF(ISNUMBER('Procytrat 180'!A105),'Procytrat 180'!A105,DATEVALUE('Procytrat 180'!A105)),"")</f>
        <v/>
      </c>
      <c r="AC6104" t="str">
        <f>IF(AA6104="","",'Procytrat 180'!B105)</f>
        <v/>
      </c>
      <c r="AD6104" t="str">
        <f>IF(AA6104="","",IFERROR(1*'Procytrat 180'!C105,IFERROR(_xludf.NUMBERVALUE('Procytrat 180'!C105,".",","),IFERROR(_xludf.NUMBERVALUE('Procytrat 180'!C105,",","."),0))))</f>
        <v/>
      </c>
      <c r="AE6104" t="str">
        <f>IF(AA6104="","",'Procytrat 180'!L105)</f>
        <v/>
      </c>
      <c r="AF6104">
        <f t="shared" si="594"/>
        <v>0</v>
      </c>
      <c r="AG6104" t="str">
        <f t="shared" si="595"/>
        <v/>
      </c>
      <c r="AH6104" t="str">
        <f t="shared" si="596"/>
        <v/>
      </c>
      <c r="AI6104">
        <f t="shared" si="597"/>
        <v>0</v>
      </c>
      <c r="AJ6104">
        <f t="shared" si="598"/>
        <v>0</v>
      </c>
      <c r="AK6104">
        <v>0</v>
      </c>
      <c r="AL6104" t="str">
        <f>IF(AA6104="","",IFERROR(IF(ISNUMBER('Procytrat 180'!D105),'Procytrat 180'!D105,IF(ISNUMBER(SEARCH("12",'Procytrat 180'!D105)),EDATE(AB6104,12),IF(ISNUMBER(SEARCH("6",'Procytrat 180'!D105)),EDATE(AB6104,6),IF(ISNUMBER(SEARCH("3",'Procytrat 180'!D105)),EDATE(AB6104,3),DATEVALUE('Procytrat 180'!D105))))),""))</f>
        <v/>
      </c>
      <c r="AM6104" t="str">
        <f t="shared" ca="1" si="599"/>
        <v/>
      </c>
    </row>
    <row r="6105" spans="27:39" x14ac:dyDescent="0.3">
      <c r="AA6105" t="str">
        <f>IF(COUNTA('Procytrat 180'!A106,'Procytrat 180'!B106,'Procytrat 180'!C106)&gt;0,"180","")</f>
        <v/>
      </c>
      <c r="AB6105" t="str">
        <f>IFERROR(IF(ISNUMBER('Procytrat 180'!A106),'Procytrat 180'!A106,DATEVALUE('Procytrat 180'!A106)),"")</f>
        <v/>
      </c>
      <c r="AC6105" t="str">
        <f>IF(AA6105="","",'Procytrat 180'!B106)</f>
        <v/>
      </c>
      <c r="AD6105" t="str">
        <f>IF(AA6105="","",IFERROR(1*'Procytrat 180'!C106,IFERROR(_xludf.NUMBERVALUE('Procytrat 180'!C106,".",","),IFERROR(_xludf.NUMBERVALUE('Procytrat 180'!C106,",","."),0))))</f>
        <v/>
      </c>
      <c r="AE6105" t="str">
        <f>IF(AA6105="","",'Procytrat 180'!L106)</f>
        <v/>
      </c>
      <c r="AF6105">
        <f t="shared" si="594"/>
        <v>0</v>
      </c>
      <c r="AG6105" t="str">
        <f t="shared" si="595"/>
        <v/>
      </c>
      <c r="AH6105" t="str">
        <f t="shared" si="596"/>
        <v/>
      </c>
      <c r="AI6105">
        <f t="shared" si="597"/>
        <v>0</v>
      </c>
      <c r="AJ6105">
        <f t="shared" si="598"/>
        <v>0</v>
      </c>
      <c r="AK6105">
        <v>0</v>
      </c>
      <c r="AL6105" t="str">
        <f>IF(AA6105="","",IFERROR(IF(ISNUMBER('Procytrat 180'!D106),'Procytrat 180'!D106,IF(ISNUMBER(SEARCH("12",'Procytrat 180'!D106)),EDATE(AB6105,12),IF(ISNUMBER(SEARCH("6",'Procytrat 180'!D106)),EDATE(AB6105,6),IF(ISNUMBER(SEARCH("3",'Procytrat 180'!D106)),EDATE(AB6105,3),DATEVALUE('Procytrat 180'!D106))))),""))</f>
        <v/>
      </c>
      <c r="AM6105" t="str">
        <f t="shared" ca="1" si="599"/>
        <v/>
      </c>
    </row>
    <row r="6106" spans="27:39" x14ac:dyDescent="0.3">
      <c r="AA6106" t="str">
        <f>IF(COUNTA('Procytrat 180'!A107,'Procytrat 180'!B107,'Procytrat 180'!C107)&gt;0,"180","")</f>
        <v/>
      </c>
      <c r="AB6106" t="str">
        <f>IFERROR(IF(ISNUMBER('Procytrat 180'!A107),'Procytrat 180'!A107,DATEVALUE('Procytrat 180'!A107)),"")</f>
        <v/>
      </c>
      <c r="AC6106" t="str">
        <f>IF(AA6106="","",'Procytrat 180'!B107)</f>
        <v/>
      </c>
      <c r="AD6106" t="str">
        <f>IF(AA6106="","",IFERROR(1*'Procytrat 180'!C107,IFERROR(_xludf.NUMBERVALUE('Procytrat 180'!C107,".",","),IFERROR(_xludf.NUMBERVALUE('Procytrat 180'!C107,",","."),0))))</f>
        <v/>
      </c>
      <c r="AE6106" t="str">
        <f>IF(AA6106="","",'Procytrat 180'!L107)</f>
        <v/>
      </c>
      <c r="AF6106">
        <f t="shared" si="594"/>
        <v>0</v>
      </c>
      <c r="AG6106" t="str">
        <f t="shared" si="595"/>
        <v/>
      </c>
      <c r="AH6106" t="str">
        <f t="shared" si="596"/>
        <v/>
      </c>
      <c r="AI6106">
        <f t="shared" si="597"/>
        <v>0</v>
      </c>
      <c r="AJ6106">
        <f t="shared" si="598"/>
        <v>0</v>
      </c>
      <c r="AK6106">
        <v>0</v>
      </c>
      <c r="AL6106" t="str">
        <f>IF(AA6106="","",IFERROR(IF(ISNUMBER('Procytrat 180'!D107),'Procytrat 180'!D107,IF(ISNUMBER(SEARCH("12",'Procytrat 180'!D107)),EDATE(AB6106,12),IF(ISNUMBER(SEARCH("6",'Procytrat 180'!D107)),EDATE(AB6106,6),IF(ISNUMBER(SEARCH("3",'Procytrat 180'!D107)),EDATE(AB6106,3),DATEVALUE('Procytrat 180'!D107))))),""))</f>
        <v/>
      </c>
      <c r="AM6106" t="str">
        <f t="shared" ca="1" si="599"/>
        <v/>
      </c>
    </row>
    <row r="6107" spans="27:39" x14ac:dyDescent="0.3">
      <c r="AA6107" t="str">
        <f>IF(COUNTA('Procytrat 180'!A108,'Procytrat 180'!B108,'Procytrat 180'!C108)&gt;0,"180","")</f>
        <v/>
      </c>
      <c r="AB6107" t="str">
        <f>IFERROR(IF(ISNUMBER('Procytrat 180'!A108),'Procytrat 180'!A108,DATEVALUE('Procytrat 180'!A108)),"")</f>
        <v/>
      </c>
      <c r="AC6107" t="str">
        <f>IF(AA6107="","",'Procytrat 180'!B108)</f>
        <v/>
      </c>
      <c r="AD6107" t="str">
        <f>IF(AA6107="","",IFERROR(1*'Procytrat 180'!C108,IFERROR(_xludf.NUMBERVALUE('Procytrat 180'!C108,".",","),IFERROR(_xludf.NUMBERVALUE('Procytrat 180'!C108,",","."),0))))</f>
        <v/>
      </c>
      <c r="AE6107" t="str">
        <f>IF(AA6107="","",'Procytrat 180'!L108)</f>
        <v/>
      </c>
      <c r="AF6107">
        <f t="shared" si="594"/>
        <v>0</v>
      </c>
      <c r="AG6107" t="str">
        <f t="shared" si="595"/>
        <v/>
      </c>
      <c r="AH6107" t="str">
        <f t="shared" si="596"/>
        <v/>
      </c>
      <c r="AI6107">
        <f t="shared" si="597"/>
        <v>0</v>
      </c>
      <c r="AJ6107">
        <f t="shared" si="598"/>
        <v>0</v>
      </c>
      <c r="AK6107">
        <v>0</v>
      </c>
      <c r="AL6107" t="str">
        <f>IF(AA6107="","",IFERROR(IF(ISNUMBER('Procytrat 180'!D108),'Procytrat 180'!D108,IF(ISNUMBER(SEARCH("12",'Procytrat 180'!D108)),EDATE(AB6107,12),IF(ISNUMBER(SEARCH("6",'Procytrat 180'!D108)),EDATE(AB6107,6),IF(ISNUMBER(SEARCH("3",'Procytrat 180'!D108)),EDATE(AB6107,3),DATEVALUE('Procytrat 180'!D108))))),""))</f>
        <v/>
      </c>
      <c r="AM6107" t="str">
        <f t="shared" ca="1" si="599"/>
        <v/>
      </c>
    </row>
    <row r="6108" spans="27:39" x14ac:dyDescent="0.3">
      <c r="AA6108" t="str">
        <f>IF(COUNTA('Procytrat 180'!A109,'Procytrat 180'!B109,'Procytrat 180'!C109)&gt;0,"180","")</f>
        <v/>
      </c>
      <c r="AB6108" t="str">
        <f>IFERROR(IF(ISNUMBER('Procytrat 180'!A109),'Procytrat 180'!A109,DATEVALUE('Procytrat 180'!A109)),"")</f>
        <v/>
      </c>
      <c r="AC6108" t="str">
        <f>IF(AA6108="","",'Procytrat 180'!B109)</f>
        <v/>
      </c>
      <c r="AD6108" t="str">
        <f>IF(AA6108="","",IFERROR(1*'Procytrat 180'!C109,IFERROR(_xludf.NUMBERVALUE('Procytrat 180'!C109,".",","),IFERROR(_xludf.NUMBERVALUE('Procytrat 180'!C109,",","."),0))))</f>
        <v/>
      </c>
      <c r="AE6108" t="str">
        <f>IF(AA6108="","",'Procytrat 180'!L109)</f>
        <v/>
      </c>
      <c r="AF6108">
        <f t="shared" si="594"/>
        <v>0</v>
      </c>
      <c r="AG6108" t="str">
        <f t="shared" si="595"/>
        <v/>
      </c>
      <c r="AH6108" t="str">
        <f t="shared" si="596"/>
        <v/>
      </c>
      <c r="AI6108">
        <f t="shared" si="597"/>
        <v>0</v>
      </c>
      <c r="AJ6108">
        <f t="shared" si="598"/>
        <v>0</v>
      </c>
      <c r="AK6108">
        <v>0</v>
      </c>
      <c r="AL6108" t="str">
        <f>IF(AA6108="","",IFERROR(IF(ISNUMBER('Procytrat 180'!D109),'Procytrat 180'!D109,IF(ISNUMBER(SEARCH("12",'Procytrat 180'!D109)),EDATE(AB6108,12),IF(ISNUMBER(SEARCH("6",'Procytrat 180'!D109)),EDATE(AB6108,6),IF(ISNUMBER(SEARCH("3",'Procytrat 180'!D109)),EDATE(AB6108,3),DATEVALUE('Procytrat 180'!D109))))),""))</f>
        <v/>
      </c>
      <c r="AM6108" t="str">
        <f t="shared" ca="1" si="599"/>
        <v/>
      </c>
    </row>
    <row r="6109" spans="27:39" x14ac:dyDescent="0.3">
      <c r="AA6109" t="str">
        <f>IF(COUNTA('Procytrat 180'!A110,'Procytrat 180'!B110,'Procytrat 180'!C110)&gt;0,"180","")</f>
        <v/>
      </c>
      <c r="AB6109" t="str">
        <f>IFERROR(IF(ISNUMBER('Procytrat 180'!A110),'Procytrat 180'!A110,DATEVALUE('Procytrat 180'!A110)),"")</f>
        <v/>
      </c>
      <c r="AC6109" t="str">
        <f>IF(AA6109="","",'Procytrat 180'!B110)</f>
        <v/>
      </c>
      <c r="AD6109" t="str">
        <f>IF(AA6109="","",IFERROR(1*'Procytrat 180'!C110,IFERROR(_xludf.NUMBERVALUE('Procytrat 180'!C110,".",","),IFERROR(_xludf.NUMBERVALUE('Procytrat 180'!C110,",","."),0))))</f>
        <v/>
      </c>
      <c r="AE6109" t="str">
        <f>IF(AA6109="","",'Procytrat 180'!L110)</f>
        <v/>
      </c>
      <c r="AF6109">
        <f t="shared" si="594"/>
        <v>0</v>
      </c>
      <c r="AG6109" t="str">
        <f t="shared" si="595"/>
        <v/>
      </c>
      <c r="AH6109" t="str">
        <f t="shared" si="596"/>
        <v/>
      </c>
      <c r="AI6109">
        <f t="shared" si="597"/>
        <v>0</v>
      </c>
      <c r="AJ6109">
        <f t="shared" si="598"/>
        <v>0</v>
      </c>
      <c r="AK6109">
        <v>0</v>
      </c>
      <c r="AL6109" t="str">
        <f>IF(AA6109="","",IFERROR(IF(ISNUMBER('Procytrat 180'!D110),'Procytrat 180'!D110,IF(ISNUMBER(SEARCH("12",'Procytrat 180'!D110)),EDATE(AB6109,12),IF(ISNUMBER(SEARCH("6",'Procytrat 180'!D110)),EDATE(AB6109,6),IF(ISNUMBER(SEARCH("3",'Procytrat 180'!D110)),EDATE(AB6109,3),DATEVALUE('Procytrat 180'!D110))))),""))</f>
        <v/>
      </c>
      <c r="AM6109" t="str">
        <f t="shared" ca="1" si="599"/>
        <v/>
      </c>
    </row>
    <row r="6110" spans="27:39" x14ac:dyDescent="0.3">
      <c r="AA6110" t="str">
        <f>IF(COUNTA('Procytrat 180'!A111,'Procytrat 180'!B111,'Procytrat 180'!C111)&gt;0,"180","")</f>
        <v/>
      </c>
      <c r="AB6110" t="str">
        <f>IFERROR(IF(ISNUMBER('Procytrat 180'!A111),'Procytrat 180'!A111,DATEVALUE('Procytrat 180'!A111)),"")</f>
        <v/>
      </c>
      <c r="AC6110" t="str">
        <f>IF(AA6110="","",'Procytrat 180'!B111)</f>
        <v/>
      </c>
      <c r="AD6110" t="str">
        <f>IF(AA6110="","",IFERROR(1*'Procytrat 180'!C111,IFERROR(_xludf.NUMBERVALUE('Procytrat 180'!C111,".",","),IFERROR(_xludf.NUMBERVALUE('Procytrat 180'!C111,",","."),0))))</f>
        <v/>
      </c>
      <c r="AE6110" t="str">
        <f>IF(AA6110="","",'Procytrat 180'!L111)</f>
        <v/>
      </c>
      <c r="AF6110">
        <f t="shared" si="594"/>
        <v>0</v>
      </c>
      <c r="AG6110" t="str">
        <f t="shared" si="595"/>
        <v/>
      </c>
      <c r="AH6110" t="str">
        <f t="shared" si="596"/>
        <v/>
      </c>
      <c r="AI6110">
        <f t="shared" si="597"/>
        <v>0</v>
      </c>
      <c r="AJ6110">
        <f t="shared" si="598"/>
        <v>0</v>
      </c>
      <c r="AK6110">
        <v>0</v>
      </c>
      <c r="AL6110" t="str">
        <f>IF(AA6110="","",IFERROR(IF(ISNUMBER('Procytrat 180'!D111),'Procytrat 180'!D111,IF(ISNUMBER(SEARCH("12",'Procytrat 180'!D111)),EDATE(AB6110,12),IF(ISNUMBER(SEARCH("6",'Procytrat 180'!D111)),EDATE(AB6110,6),IF(ISNUMBER(SEARCH("3",'Procytrat 180'!D111)),EDATE(AB6110,3),DATEVALUE('Procytrat 180'!D111))))),""))</f>
        <v/>
      </c>
      <c r="AM6110" t="str">
        <f t="shared" ca="1" si="599"/>
        <v/>
      </c>
    </row>
    <row r="6111" spans="27:39" x14ac:dyDescent="0.3">
      <c r="AA6111" t="str">
        <f>IF(COUNTA('Procytrat 180'!A112,'Procytrat 180'!B112,'Procytrat 180'!C112)&gt;0,"180","")</f>
        <v/>
      </c>
      <c r="AB6111" t="str">
        <f>IFERROR(IF(ISNUMBER('Procytrat 180'!A112),'Procytrat 180'!A112,DATEVALUE('Procytrat 180'!A112)),"")</f>
        <v/>
      </c>
      <c r="AC6111" t="str">
        <f>IF(AA6111="","",'Procytrat 180'!B112)</f>
        <v/>
      </c>
      <c r="AD6111" t="str">
        <f>IF(AA6111="","",IFERROR(1*'Procytrat 180'!C112,IFERROR(_xludf.NUMBERVALUE('Procytrat 180'!C112,".",","),IFERROR(_xludf.NUMBERVALUE('Procytrat 180'!C112,",","."),0))))</f>
        <v/>
      </c>
      <c r="AE6111" t="str">
        <f>IF(AA6111="","",'Procytrat 180'!L112)</f>
        <v/>
      </c>
      <c r="AF6111">
        <f t="shared" si="594"/>
        <v>0</v>
      </c>
      <c r="AG6111" t="str">
        <f t="shared" si="595"/>
        <v/>
      </c>
      <c r="AH6111" t="str">
        <f t="shared" si="596"/>
        <v/>
      </c>
      <c r="AI6111">
        <f t="shared" si="597"/>
        <v>0</v>
      </c>
      <c r="AJ6111">
        <f t="shared" si="598"/>
        <v>0</v>
      </c>
      <c r="AK6111">
        <v>0</v>
      </c>
      <c r="AL6111" t="str">
        <f>IF(AA6111="","",IFERROR(IF(ISNUMBER('Procytrat 180'!D112),'Procytrat 180'!D112,IF(ISNUMBER(SEARCH("12",'Procytrat 180'!D112)),EDATE(AB6111,12),IF(ISNUMBER(SEARCH("6",'Procytrat 180'!D112)),EDATE(AB6111,6),IF(ISNUMBER(SEARCH("3",'Procytrat 180'!D112)),EDATE(AB6111,3),DATEVALUE('Procytrat 180'!D112))))),""))</f>
        <v/>
      </c>
      <c r="AM6111" t="str">
        <f t="shared" ca="1" si="599"/>
        <v/>
      </c>
    </row>
    <row r="6112" spans="27:39" x14ac:dyDescent="0.3">
      <c r="AA6112" t="str">
        <f>IF(COUNTA('Procytrat 180'!A113,'Procytrat 180'!B113,'Procytrat 180'!C113)&gt;0,"180","")</f>
        <v/>
      </c>
      <c r="AB6112" t="str">
        <f>IFERROR(IF(ISNUMBER('Procytrat 180'!A113),'Procytrat 180'!A113,DATEVALUE('Procytrat 180'!A113)),"")</f>
        <v/>
      </c>
      <c r="AC6112" t="str">
        <f>IF(AA6112="","",'Procytrat 180'!B113)</f>
        <v/>
      </c>
      <c r="AD6112" t="str">
        <f>IF(AA6112="","",IFERROR(1*'Procytrat 180'!C113,IFERROR(_xludf.NUMBERVALUE('Procytrat 180'!C113,".",","),IFERROR(_xludf.NUMBERVALUE('Procytrat 180'!C113,",","."),0))))</f>
        <v/>
      </c>
      <c r="AE6112" t="str">
        <f>IF(AA6112="","",'Procytrat 180'!L113)</f>
        <v/>
      </c>
      <c r="AF6112">
        <f t="shared" si="594"/>
        <v>0</v>
      </c>
      <c r="AG6112" t="str">
        <f t="shared" si="595"/>
        <v/>
      </c>
      <c r="AH6112" t="str">
        <f t="shared" si="596"/>
        <v/>
      </c>
      <c r="AI6112">
        <f t="shared" si="597"/>
        <v>0</v>
      </c>
      <c r="AJ6112">
        <f t="shared" si="598"/>
        <v>0</v>
      </c>
      <c r="AK6112">
        <v>0</v>
      </c>
      <c r="AL6112" t="str">
        <f>IF(AA6112="","",IFERROR(IF(ISNUMBER('Procytrat 180'!D113),'Procytrat 180'!D113,IF(ISNUMBER(SEARCH("12",'Procytrat 180'!D113)),EDATE(AB6112,12),IF(ISNUMBER(SEARCH("6",'Procytrat 180'!D113)),EDATE(AB6112,6),IF(ISNUMBER(SEARCH("3",'Procytrat 180'!D113)),EDATE(AB6112,3),DATEVALUE('Procytrat 180'!D113))))),""))</f>
        <v/>
      </c>
      <c r="AM6112" t="str">
        <f t="shared" ca="1" si="599"/>
        <v/>
      </c>
    </row>
    <row r="6113" spans="27:39" x14ac:dyDescent="0.3">
      <c r="AA6113" t="str">
        <f>IF(COUNTA('Procytrat 180'!A114,'Procytrat 180'!B114,'Procytrat 180'!C114)&gt;0,"180","")</f>
        <v/>
      </c>
      <c r="AB6113" t="str">
        <f>IFERROR(IF(ISNUMBER('Procytrat 180'!A114),'Procytrat 180'!A114,DATEVALUE('Procytrat 180'!A114)),"")</f>
        <v/>
      </c>
      <c r="AC6113" t="str">
        <f>IF(AA6113="","",'Procytrat 180'!B114)</f>
        <v/>
      </c>
      <c r="AD6113" t="str">
        <f>IF(AA6113="","",IFERROR(1*'Procytrat 180'!C114,IFERROR(_xludf.NUMBERVALUE('Procytrat 180'!C114,".",","),IFERROR(_xludf.NUMBERVALUE('Procytrat 180'!C114,",","."),0))))</f>
        <v/>
      </c>
      <c r="AE6113" t="str">
        <f>IF(AA6113="","",'Procytrat 180'!L114)</f>
        <v/>
      </c>
      <c r="AF6113">
        <f t="shared" si="594"/>
        <v>0</v>
      </c>
      <c r="AG6113" t="str">
        <f t="shared" si="595"/>
        <v/>
      </c>
      <c r="AH6113" t="str">
        <f t="shared" si="596"/>
        <v/>
      </c>
      <c r="AI6113">
        <f t="shared" si="597"/>
        <v>0</v>
      </c>
      <c r="AJ6113">
        <f t="shared" si="598"/>
        <v>0</v>
      </c>
      <c r="AK6113">
        <v>0</v>
      </c>
      <c r="AL6113" t="str">
        <f>IF(AA6113="","",IFERROR(IF(ISNUMBER('Procytrat 180'!D114),'Procytrat 180'!D114,IF(ISNUMBER(SEARCH("12",'Procytrat 180'!D114)),EDATE(AB6113,12),IF(ISNUMBER(SEARCH("6",'Procytrat 180'!D114)),EDATE(AB6113,6),IF(ISNUMBER(SEARCH("3",'Procytrat 180'!D114)),EDATE(AB6113,3),DATEVALUE('Procytrat 180'!D114))))),""))</f>
        <v/>
      </c>
      <c r="AM6113" t="str">
        <f t="shared" ca="1" si="599"/>
        <v/>
      </c>
    </row>
    <row r="6114" spans="27:39" x14ac:dyDescent="0.3">
      <c r="AA6114" t="str">
        <f>IF(COUNTA('Procytrat 180'!A115,'Procytrat 180'!B115,'Procytrat 180'!C115)&gt;0,"180","")</f>
        <v/>
      </c>
      <c r="AB6114" t="str">
        <f>IFERROR(IF(ISNUMBER('Procytrat 180'!A115),'Procytrat 180'!A115,DATEVALUE('Procytrat 180'!A115)),"")</f>
        <v/>
      </c>
      <c r="AC6114" t="str">
        <f>IF(AA6114="","",'Procytrat 180'!B115)</f>
        <v/>
      </c>
      <c r="AD6114" t="str">
        <f>IF(AA6114="","",IFERROR(1*'Procytrat 180'!C115,IFERROR(_xludf.NUMBERVALUE('Procytrat 180'!C115,".",","),IFERROR(_xludf.NUMBERVALUE('Procytrat 180'!C115,",","."),0))))</f>
        <v/>
      </c>
      <c r="AE6114" t="str">
        <f>IF(AA6114="","",'Procytrat 180'!L115)</f>
        <v/>
      </c>
      <c r="AF6114">
        <f t="shared" si="594"/>
        <v>0</v>
      </c>
      <c r="AG6114" t="str">
        <f t="shared" si="595"/>
        <v/>
      </c>
      <c r="AH6114" t="str">
        <f t="shared" si="596"/>
        <v/>
      </c>
      <c r="AI6114">
        <f t="shared" si="597"/>
        <v>0</v>
      </c>
      <c r="AJ6114">
        <f t="shared" si="598"/>
        <v>0</v>
      </c>
      <c r="AK6114">
        <v>0</v>
      </c>
      <c r="AL6114" t="str">
        <f>IF(AA6114="","",IFERROR(IF(ISNUMBER('Procytrat 180'!D115),'Procytrat 180'!D115,IF(ISNUMBER(SEARCH("12",'Procytrat 180'!D115)),EDATE(AB6114,12),IF(ISNUMBER(SEARCH("6",'Procytrat 180'!D115)),EDATE(AB6114,6),IF(ISNUMBER(SEARCH("3",'Procytrat 180'!D115)),EDATE(AB6114,3),DATEVALUE('Procytrat 180'!D115))))),""))</f>
        <v/>
      </c>
      <c r="AM6114" t="str">
        <f t="shared" ca="1" si="599"/>
        <v/>
      </c>
    </row>
    <row r="6115" spans="27:39" x14ac:dyDescent="0.3">
      <c r="AA6115" t="str">
        <f>IF(COUNTA('Procytrat 180'!A116,'Procytrat 180'!B116,'Procytrat 180'!C116)&gt;0,"180","")</f>
        <v/>
      </c>
      <c r="AB6115" t="str">
        <f>IFERROR(IF(ISNUMBER('Procytrat 180'!A116),'Procytrat 180'!A116,DATEVALUE('Procytrat 180'!A116)),"")</f>
        <v/>
      </c>
      <c r="AC6115" t="str">
        <f>IF(AA6115="","",'Procytrat 180'!B116)</f>
        <v/>
      </c>
      <c r="AD6115" t="str">
        <f>IF(AA6115="","",IFERROR(1*'Procytrat 180'!C116,IFERROR(_xludf.NUMBERVALUE('Procytrat 180'!C116,".",","),IFERROR(_xludf.NUMBERVALUE('Procytrat 180'!C116,",","."),0))))</f>
        <v/>
      </c>
      <c r="AE6115" t="str">
        <f>IF(AA6115="","",'Procytrat 180'!L116)</f>
        <v/>
      </c>
      <c r="AF6115">
        <f t="shared" si="594"/>
        <v>0</v>
      </c>
      <c r="AG6115" t="str">
        <f t="shared" si="595"/>
        <v/>
      </c>
      <c r="AH6115" t="str">
        <f t="shared" si="596"/>
        <v/>
      </c>
      <c r="AI6115">
        <f t="shared" si="597"/>
        <v>0</v>
      </c>
      <c r="AJ6115">
        <f t="shared" si="598"/>
        <v>0</v>
      </c>
      <c r="AK6115">
        <v>0</v>
      </c>
      <c r="AL6115" t="str">
        <f>IF(AA6115="","",IFERROR(IF(ISNUMBER('Procytrat 180'!D116),'Procytrat 180'!D116,IF(ISNUMBER(SEARCH("12",'Procytrat 180'!D116)),EDATE(AB6115,12),IF(ISNUMBER(SEARCH("6",'Procytrat 180'!D116)),EDATE(AB6115,6),IF(ISNUMBER(SEARCH("3",'Procytrat 180'!D116)),EDATE(AB6115,3),DATEVALUE('Procytrat 180'!D116))))),""))</f>
        <v/>
      </c>
      <c r="AM6115" t="str">
        <f t="shared" ca="1" si="599"/>
        <v/>
      </c>
    </row>
    <row r="6116" spans="27:39" x14ac:dyDescent="0.3">
      <c r="AA6116" t="str">
        <f>IF(COUNTA('Procytrat 180'!A117,'Procytrat 180'!B117,'Procytrat 180'!C117)&gt;0,"180","")</f>
        <v/>
      </c>
      <c r="AB6116" t="str">
        <f>IFERROR(IF(ISNUMBER('Procytrat 180'!A117),'Procytrat 180'!A117,DATEVALUE('Procytrat 180'!A117)),"")</f>
        <v/>
      </c>
      <c r="AC6116" t="str">
        <f>IF(AA6116="","",'Procytrat 180'!B117)</f>
        <v/>
      </c>
      <c r="AD6116" t="str">
        <f>IF(AA6116="","",IFERROR(1*'Procytrat 180'!C117,IFERROR(_xludf.NUMBERVALUE('Procytrat 180'!C117,".",","),IFERROR(_xludf.NUMBERVALUE('Procytrat 180'!C117,",","."),0))))</f>
        <v/>
      </c>
      <c r="AE6116" t="str">
        <f>IF(AA6116="","",'Procytrat 180'!L117)</f>
        <v/>
      </c>
      <c r="AF6116">
        <f t="shared" si="594"/>
        <v>0</v>
      </c>
      <c r="AG6116" t="str">
        <f t="shared" si="595"/>
        <v/>
      </c>
      <c r="AH6116" t="str">
        <f t="shared" si="596"/>
        <v/>
      </c>
      <c r="AI6116">
        <f t="shared" si="597"/>
        <v>0</v>
      </c>
      <c r="AJ6116">
        <f t="shared" si="598"/>
        <v>0</v>
      </c>
      <c r="AK6116">
        <v>0</v>
      </c>
      <c r="AL6116" t="str">
        <f>IF(AA6116="","",IFERROR(IF(ISNUMBER('Procytrat 180'!D117),'Procytrat 180'!D117,IF(ISNUMBER(SEARCH("12",'Procytrat 180'!D117)),EDATE(AB6116,12),IF(ISNUMBER(SEARCH("6",'Procytrat 180'!D117)),EDATE(AB6116,6),IF(ISNUMBER(SEARCH("3",'Procytrat 180'!D117)),EDATE(AB6116,3),DATEVALUE('Procytrat 180'!D117))))),""))</f>
        <v/>
      </c>
      <c r="AM6116" t="str">
        <f t="shared" ca="1" si="599"/>
        <v/>
      </c>
    </row>
    <row r="6117" spans="27:39" x14ac:dyDescent="0.3">
      <c r="AA6117" t="str">
        <f>IF(COUNTA('Procytrat 180'!A118,'Procytrat 180'!B118,'Procytrat 180'!C118)&gt;0,"180","")</f>
        <v/>
      </c>
      <c r="AB6117" t="str">
        <f>IFERROR(IF(ISNUMBER('Procytrat 180'!A118),'Procytrat 180'!A118,DATEVALUE('Procytrat 180'!A118)),"")</f>
        <v/>
      </c>
      <c r="AC6117" t="str">
        <f>IF(AA6117="","",'Procytrat 180'!B118)</f>
        <v/>
      </c>
      <c r="AD6117" t="str">
        <f>IF(AA6117="","",IFERROR(1*'Procytrat 180'!C118,IFERROR(_xludf.NUMBERVALUE('Procytrat 180'!C118,".",","),IFERROR(_xludf.NUMBERVALUE('Procytrat 180'!C118,",","."),0))))</f>
        <v/>
      </c>
      <c r="AE6117" t="str">
        <f>IF(AA6117="","",'Procytrat 180'!L118)</f>
        <v/>
      </c>
      <c r="AF6117">
        <f t="shared" si="594"/>
        <v>0</v>
      </c>
      <c r="AG6117" t="str">
        <f t="shared" si="595"/>
        <v/>
      </c>
      <c r="AH6117" t="str">
        <f t="shared" si="596"/>
        <v/>
      </c>
      <c r="AI6117">
        <f t="shared" si="597"/>
        <v>0</v>
      </c>
      <c r="AJ6117">
        <f t="shared" si="598"/>
        <v>0</v>
      </c>
      <c r="AK6117">
        <v>0</v>
      </c>
      <c r="AL6117" t="str">
        <f>IF(AA6117="","",IFERROR(IF(ISNUMBER('Procytrat 180'!D118),'Procytrat 180'!D118,IF(ISNUMBER(SEARCH("12",'Procytrat 180'!D118)),EDATE(AB6117,12),IF(ISNUMBER(SEARCH("6",'Procytrat 180'!D118)),EDATE(AB6117,6),IF(ISNUMBER(SEARCH("3",'Procytrat 180'!D118)),EDATE(AB6117,3),DATEVALUE('Procytrat 180'!D118))))),""))</f>
        <v/>
      </c>
      <c r="AM6117" t="str">
        <f t="shared" ca="1" si="599"/>
        <v/>
      </c>
    </row>
    <row r="6118" spans="27:39" x14ac:dyDescent="0.3">
      <c r="AA6118" t="str">
        <f>IF(COUNTA('Procytrat 180'!A119,'Procytrat 180'!B119,'Procytrat 180'!C119)&gt;0,"180","")</f>
        <v/>
      </c>
      <c r="AB6118" t="str">
        <f>IFERROR(IF(ISNUMBER('Procytrat 180'!A119),'Procytrat 180'!A119,DATEVALUE('Procytrat 180'!A119)),"")</f>
        <v/>
      </c>
      <c r="AC6118" t="str">
        <f>IF(AA6118="","",'Procytrat 180'!B119)</f>
        <v/>
      </c>
      <c r="AD6118" t="str">
        <f>IF(AA6118="","",IFERROR(1*'Procytrat 180'!C119,IFERROR(_xludf.NUMBERVALUE('Procytrat 180'!C119,".",","),IFERROR(_xludf.NUMBERVALUE('Procytrat 180'!C119,",","."),0))))</f>
        <v/>
      </c>
      <c r="AE6118" t="str">
        <f>IF(AA6118="","",'Procytrat 180'!L119)</f>
        <v/>
      </c>
      <c r="AF6118">
        <f t="shared" si="594"/>
        <v>0</v>
      </c>
      <c r="AG6118" t="str">
        <f t="shared" si="595"/>
        <v/>
      </c>
      <c r="AH6118" t="str">
        <f t="shared" si="596"/>
        <v/>
      </c>
      <c r="AI6118">
        <f t="shared" si="597"/>
        <v>0</v>
      </c>
      <c r="AJ6118">
        <f t="shared" si="598"/>
        <v>0</v>
      </c>
      <c r="AK6118">
        <v>0</v>
      </c>
      <c r="AL6118" t="str">
        <f>IF(AA6118="","",IFERROR(IF(ISNUMBER('Procytrat 180'!D119),'Procytrat 180'!D119,IF(ISNUMBER(SEARCH("12",'Procytrat 180'!D119)),EDATE(AB6118,12),IF(ISNUMBER(SEARCH("6",'Procytrat 180'!D119)),EDATE(AB6118,6),IF(ISNUMBER(SEARCH("3",'Procytrat 180'!D119)),EDATE(AB6118,3),DATEVALUE('Procytrat 180'!D119))))),""))</f>
        <v/>
      </c>
      <c r="AM6118" t="str">
        <f t="shared" ca="1" si="599"/>
        <v/>
      </c>
    </row>
    <row r="6119" spans="27:39" x14ac:dyDescent="0.3">
      <c r="AA6119" t="str">
        <f>IF(COUNTA('Procytrat 180'!A120,'Procytrat 180'!B120,'Procytrat 180'!C120)&gt;0,"180","")</f>
        <v/>
      </c>
      <c r="AB6119" t="str">
        <f>IFERROR(IF(ISNUMBER('Procytrat 180'!A120),'Procytrat 180'!A120,DATEVALUE('Procytrat 180'!A120)),"")</f>
        <v/>
      </c>
      <c r="AC6119" t="str">
        <f>IF(AA6119="","",'Procytrat 180'!B120)</f>
        <v/>
      </c>
      <c r="AD6119" t="str">
        <f>IF(AA6119="","",IFERROR(1*'Procytrat 180'!C120,IFERROR(_xludf.NUMBERVALUE('Procytrat 180'!C120,".",","),IFERROR(_xludf.NUMBERVALUE('Procytrat 180'!C120,",","."),0))))</f>
        <v/>
      </c>
      <c r="AE6119" t="str">
        <f>IF(AA6119="","",'Procytrat 180'!L120)</f>
        <v/>
      </c>
      <c r="AF6119">
        <f t="shared" si="594"/>
        <v>0</v>
      </c>
      <c r="AG6119" t="str">
        <f t="shared" si="595"/>
        <v/>
      </c>
      <c r="AH6119" t="str">
        <f t="shared" si="596"/>
        <v/>
      </c>
      <c r="AI6119">
        <f t="shared" si="597"/>
        <v>0</v>
      </c>
      <c r="AJ6119">
        <f t="shared" si="598"/>
        <v>0</v>
      </c>
      <c r="AK6119">
        <v>0</v>
      </c>
      <c r="AL6119" t="str">
        <f>IF(AA6119="","",IFERROR(IF(ISNUMBER('Procytrat 180'!D120),'Procytrat 180'!D120,IF(ISNUMBER(SEARCH("12",'Procytrat 180'!D120)),EDATE(AB6119,12),IF(ISNUMBER(SEARCH("6",'Procytrat 180'!D120)),EDATE(AB6119,6),IF(ISNUMBER(SEARCH("3",'Procytrat 180'!D120)),EDATE(AB6119,3),DATEVALUE('Procytrat 180'!D120))))),""))</f>
        <v/>
      </c>
      <c r="AM6119" t="str">
        <f t="shared" ca="1" si="599"/>
        <v/>
      </c>
    </row>
    <row r="6120" spans="27:39" x14ac:dyDescent="0.3">
      <c r="AA6120" t="str">
        <f>IF(COUNTA('Procytrat 180'!A121,'Procytrat 180'!B121,'Procytrat 180'!C121)&gt;0,"180","")</f>
        <v/>
      </c>
      <c r="AB6120" t="str">
        <f>IFERROR(IF(ISNUMBER('Procytrat 180'!A121),'Procytrat 180'!A121,DATEVALUE('Procytrat 180'!A121)),"")</f>
        <v/>
      </c>
      <c r="AC6120" t="str">
        <f>IF(AA6120="","",'Procytrat 180'!B121)</f>
        <v/>
      </c>
      <c r="AD6120" t="str">
        <f>IF(AA6120="","",IFERROR(1*'Procytrat 180'!C121,IFERROR(_xludf.NUMBERVALUE('Procytrat 180'!C121,".",","),IFERROR(_xludf.NUMBERVALUE('Procytrat 180'!C121,",","."),0))))</f>
        <v/>
      </c>
      <c r="AE6120" t="str">
        <f>IF(AA6120="","",'Procytrat 180'!L121)</f>
        <v/>
      </c>
      <c r="AF6120">
        <f t="shared" si="594"/>
        <v>0</v>
      </c>
      <c r="AG6120" t="str">
        <f t="shared" si="595"/>
        <v/>
      </c>
      <c r="AH6120" t="str">
        <f t="shared" si="596"/>
        <v/>
      </c>
      <c r="AI6120">
        <f t="shared" si="597"/>
        <v>0</v>
      </c>
      <c r="AJ6120">
        <f t="shared" si="598"/>
        <v>0</v>
      </c>
      <c r="AK6120">
        <v>0</v>
      </c>
      <c r="AL6120" t="str">
        <f>IF(AA6120="","",IFERROR(IF(ISNUMBER('Procytrat 180'!D121),'Procytrat 180'!D121,IF(ISNUMBER(SEARCH("12",'Procytrat 180'!D121)),EDATE(AB6120,12),IF(ISNUMBER(SEARCH("6",'Procytrat 180'!D121)),EDATE(AB6120,6),IF(ISNUMBER(SEARCH("3",'Procytrat 180'!D121)),EDATE(AB6120,3),DATEVALUE('Procytrat 180'!D121))))),""))</f>
        <v/>
      </c>
      <c r="AM6120" t="str">
        <f t="shared" ca="1" si="599"/>
        <v/>
      </c>
    </row>
    <row r="6121" spans="27:39" x14ac:dyDescent="0.3">
      <c r="AA6121" t="str">
        <f>IF(COUNTA('Procytrat 180'!A122,'Procytrat 180'!B122,'Procytrat 180'!C122)&gt;0,"180","")</f>
        <v/>
      </c>
      <c r="AB6121" t="str">
        <f>IFERROR(IF(ISNUMBER('Procytrat 180'!A122),'Procytrat 180'!A122,DATEVALUE('Procytrat 180'!A122)),"")</f>
        <v/>
      </c>
      <c r="AC6121" t="str">
        <f>IF(AA6121="","",'Procytrat 180'!B122)</f>
        <v/>
      </c>
      <c r="AD6121" t="str">
        <f>IF(AA6121="","",IFERROR(1*'Procytrat 180'!C122,IFERROR(_xludf.NUMBERVALUE('Procytrat 180'!C122,".",","),IFERROR(_xludf.NUMBERVALUE('Procytrat 180'!C122,",","."),0))))</f>
        <v/>
      </c>
      <c r="AE6121" t="str">
        <f>IF(AA6121="","",'Procytrat 180'!L122)</f>
        <v/>
      </c>
      <c r="AF6121">
        <f t="shared" si="594"/>
        <v>0</v>
      </c>
      <c r="AG6121" t="str">
        <f t="shared" si="595"/>
        <v/>
      </c>
      <c r="AH6121" t="str">
        <f t="shared" si="596"/>
        <v/>
      </c>
      <c r="AI6121">
        <f t="shared" si="597"/>
        <v>0</v>
      </c>
      <c r="AJ6121">
        <f t="shared" si="598"/>
        <v>0</v>
      </c>
      <c r="AK6121">
        <v>0</v>
      </c>
      <c r="AL6121" t="str">
        <f>IF(AA6121="","",IFERROR(IF(ISNUMBER('Procytrat 180'!D122),'Procytrat 180'!D122,IF(ISNUMBER(SEARCH("12",'Procytrat 180'!D122)),EDATE(AB6121,12),IF(ISNUMBER(SEARCH("6",'Procytrat 180'!D122)),EDATE(AB6121,6),IF(ISNUMBER(SEARCH("3",'Procytrat 180'!D122)),EDATE(AB6121,3),DATEVALUE('Procytrat 180'!D122))))),""))</f>
        <v/>
      </c>
      <c r="AM6121" t="str">
        <f t="shared" ca="1" si="599"/>
        <v/>
      </c>
    </row>
    <row r="6122" spans="27:39" x14ac:dyDescent="0.3">
      <c r="AA6122" t="str">
        <f>IF(COUNTA('Procytrat 180'!A123,'Procytrat 180'!B123,'Procytrat 180'!C123)&gt;0,"180","")</f>
        <v/>
      </c>
      <c r="AB6122" t="str">
        <f>IFERROR(IF(ISNUMBER('Procytrat 180'!A123),'Procytrat 180'!A123,DATEVALUE('Procytrat 180'!A123)),"")</f>
        <v/>
      </c>
      <c r="AC6122" t="str">
        <f>IF(AA6122="","",'Procytrat 180'!B123)</f>
        <v/>
      </c>
      <c r="AD6122" t="str">
        <f>IF(AA6122="","",IFERROR(1*'Procytrat 180'!C123,IFERROR(_xludf.NUMBERVALUE('Procytrat 180'!C123,".",","),IFERROR(_xludf.NUMBERVALUE('Procytrat 180'!C123,",","."),0))))</f>
        <v/>
      </c>
      <c r="AE6122" t="str">
        <f>IF(AA6122="","",'Procytrat 180'!L123)</f>
        <v/>
      </c>
      <c r="AF6122">
        <f t="shared" si="594"/>
        <v>0</v>
      </c>
      <c r="AG6122" t="str">
        <f t="shared" si="595"/>
        <v/>
      </c>
      <c r="AH6122" t="str">
        <f t="shared" si="596"/>
        <v/>
      </c>
      <c r="AI6122">
        <f t="shared" si="597"/>
        <v>0</v>
      </c>
      <c r="AJ6122">
        <f t="shared" si="598"/>
        <v>0</v>
      </c>
      <c r="AK6122">
        <v>0</v>
      </c>
      <c r="AL6122" t="str">
        <f>IF(AA6122="","",IFERROR(IF(ISNUMBER('Procytrat 180'!D123),'Procytrat 180'!D123,IF(ISNUMBER(SEARCH("12",'Procytrat 180'!D123)),EDATE(AB6122,12),IF(ISNUMBER(SEARCH("6",'Procytrat 180'!D123)),EDATE(AB6122,6),IF(ISNUMBER(SEARCH("3",'Procytrat 180'!D123)),EDATE(AB6122,3),DATEVALUE('Procytrat 180'!D123))))),""))</f>
        <v/>
      </c>
      <c r="AM6122" t="str">
        <f t="shared" ca="1" si="599"/>
        <v/>
      </c>
    </row>
    <row r="6123" spans="27:39" x14ac:dyDescent="0.3">
      <c r="AA6123" t="str">
        <f>IF(COUNTA('Procytrat 180'!A124,'Procytrat 180'!B124,'Procytrat 180'!C124)&gt;0,"180","")</f>
        <v/>
      </c>
      <c r="AB6123" t="str">
        <f>IFERROR(IF(ISNUMBER('Procytrat 180'!A124),'Procytrat 180'!A124,DATEVALUE('Procytrat 180'!A124)),"")</f>
        <v/>
      </c>
      <c r="AC6123" t="str">
        <f>IF(AA6123="","",'Procytrat 180'!B124)</f>
        <v/>
      </c>
      <c r="AD6123" t="str">
        <f>IF(AA6123="","",IFERROR(1*'Procytrat 180'!C124,IFERROR(_xludf.NUMBERVALUE('Procytrat 180'!C124,".",","),IFERROR(_xludf.NUMBERVALUE('Procytrat 180'!C124,",","."),0))))</f>
        <v/>
      </c>
      <c r="AE6123" t="str">
        <f>IF(AA6123="","",'Procytrat 180'!L124)</f>
        <v/>
      </c>
      <c r="AF6123">
        <f t="shared" si="594"/>
        <v>0</v>
      </c>
      <c r="AG6123" t="str">
        <f t="shared" si="595"/>
        <v/>
      </c>
      <c r="AH6123" t="str">
        <f t="shared" si="596"/>
        <v/>
      </c>
      <c r="AI6123">
        <f t="shared" si="597"/>
        <v>0</v>
      </c>
      <c r="AJ6123">
        <f t="shared" si="598"/>
        <v>0</v>
      </c>
      <c r="AK6123">
        <v>0</v>
      </c>
      <c r="AL6123" t="str">
        <f>IF(AA6123="","",IFERROR(IF(ISNUMBER('Procytrat 180'!D124),'Procytrat 180'!D124,IF(ISNUMBER(SEARCH("12",'Procytrat 180'!D124)),EDATE(AB6123,12),IF(ISNUMBER(SEARCH("6",'Procytrat 180'!D124)),EDATE(AB6123,6),IF(ISNUMBER(SEARCH("3",'Procytrat 180'!D124)),EDATE(AB6123,3),DATEVALUE('Procytrat 180'!D124))))),""))</f>
        <v/>
      </c>
      <c r="AM6123" t="str">
        <f t="shared" ca="1" si="599"/>
        <v/>
      </c>
    </row>
    <row r="6124" spans="27:39" x14ac:dyDescent="0.3">
      <c r="AA6124" t="str">
        <f>IF(COUNTA('Procytrat 180'!A125,'Procytrat 180'!B125,'Procytrat 180'!C125)&gt;0,"180","")</f>
        <v/>
      </c>
      <c r="AB6124" t="str">
        <f>IFERROR(IF(ISNUMBER('Procytrat 180'!A125),'Procytrat 180'!A125,DATEVALUE('Procytrat 180'!A125)),"")</f>
        <v/>
      </c>
      <c r="AC6124" t="str">
        <f>IF(AA6124="","",'Procytrat 180'!B125)</f>
        <v/>
      </c>
      <c r="AD6124" t="str">
        <f>IF(AA6124="","",IFERROR(1*'Procytrat 180'!C125,IFERROR(_xludf.NUMBERVALUE('Procytrat 180'!C125,".",","),IFERROR(_xludf.NUMBERVALUE('Procytrat 180'!C125,",","."),0))))</f>
        <v/>
      </c>
      <c r="AE6124" t="str">
        <f>IF(AA6124="","",'Procytrat 180'!L125)</f>
        <v/>
      </c>
      <c r="AF6124">
        <f t="shared" si="594"/>
        <v>0</v>
      </c>
      <c r="AG6124" t="str">
        <f t="shared" si="595"/>
        <v/>
      </c>
      <c r="AH6124" t="str">
        <f t="shared" si="596"/>
        <v/>
      </c>
      <c r="AI6124">
        <f t="shared" si="597"/>
        <v>0</v>
      </c>
      <c r="AJ6124">
        <f t="shared" si="598"/>
        <v>0</v>
      </c>
      <c r="AK6124">
        <v>0</v>
      </c>
      <c r="AL6124" t="str">
        <f>IF(AA6124="","",IFERROR(IF(ISNUMBER('Procytrat 180'!D125),'Procytrat 180'!D125,IF(ISNUMBER(SEARCH("12",'Procytrat 180'!D125)),EDATE(AB6124,12),IF(ISNUMBER(SEARCH("6",'Procytrat 180'!D125)),EDATE(AB6124,6),IF(ISNUMBER(SEARCH("3",'Procytrat 180'!D125)),EDATE(AB6124,3),DATEVALUE('Procytrat 180'!D125))))),""))</f>
        <v/>
      </c>
      <c r="AM6124" t="str">
        <f t="shared" ca="1" si="599"/>
        <v/>
      </c>
    </row>
    <row r="6125" spans="27:39" x14ac:dyDescent="0.3">
      <c r="AA6125" t="str">
        <f>IF(COUNTA('Procytrat 180'!A126,'Procytrat 180'!B126,'Procytrat 180'!C126)&gt;0,"180","")</f>
        <v/>
      </c>
      <c r="AB6125" t="str">
        <f>IFERROR(IF(ISNUMBER('Procytrat 180'!A126),'Procytrat 180'!A126,DATEVALUE('Procytrat 180'!A126)),"")</f>
        <v/>
      </c>
      <c r="AC6125" t="str">
        <f>IF(AA6125="","",'Procytrat 180'!B126)</f>
        <v/>
      </c>
      <c r="AD6125" t="str">
        <f>IF(AA6125="","",IFERROR(1*'Procytrat 180'!C126,IFERROR(_xludf.NUMBERVALUE('Procytrat 180'!C126,".",","),IFERROR(_xludf.NUMBERVALUE('Procytrat 180'!C126,",","."),0))))</f>
        <v/>
      </c>
      <c r="AE6125" t="str">
        <f>IF(AA6125="","",'Procytrat 180'!L126)</f>
        <v/>
      </c>
      <c r="AF6125">
        <f t="shared" si="594"/>
        <v>0</v>
      </c>
      <c r="AG6125" t="str">
        <f t="shared" si="595"/>
        <v/>
      </c>
      <c r="AH6125" t="str">
        <f t="shared" si="596"/>
        <v/>
      </c>
      <c r="AI6125">
        <f t="shared" si="597"/>
        <v>0</v>
      </c>
      <c r="AJ6125">
        <f t="shared" si="598"/>
        <v>0</v>
      </c>
      <c r="AK6125">
        <v>0</v>
      </c>
      <c r="AL6125" t="str">
        <f>IF(AA6125="","",IFERROR(IF(ISNUMBER('Procytrat 180'!D126),'Procytrat 180'!D126,IF(ISNUMBER(SEARCH("12",'Procytrat 180'!D126)),EDATE(AB6125,12),IF(ISNUMBER(SEARCH("6",'Procytrat 180'!D126)),EDATE(AB6125,6),IF(ISNUMBER(SEARCH("3",'Procytrat 180'!D126)),EDATE(AB6125,3),DATEVALUE('Procytrat 180'!D126))))),""))</f>
        <v/>
      </c>
      <c r="AM6125" t="str">
        <f t="shared" ca="1" si="599"/>
        <v/>
      </c>
    </row>
    <row r="6126" spans="27:39" x14ac:dyDescent="0.3">
      <c r="AA6126" t="str">
        <f>IF(COUNTA('Procytrat 180'!A127,'Procytrat 180'!B127,'Procytrat 180'!C127)&gt;0,"180","")</f>
        <v/>
      </c>
      <c r="AB6126" t="str">
        <f>IFERROR(IF(ISNUMBER('Procytrat 180'!A127),'Procytrat 180'!A127,DATEVALUE('Procytrat 180'!A127)),"")</f>
        <v/>
      </c>
      <c r="AC6126" t="str">
        <f>IF(AA6126="","",'Procytrat 180'!B127)</f>
        <v/>
      </c>
      <c r="AD6126" t="str">
        <f>IF(AA6126="","",IFERROR(1*'Procytrat 180'!C127,IFERROR(_xludf.NUMBERVALUE('Procytrat 180'!C127,".",","),IFERROR(_xludf.NUMBERVALUE('Procytrat 180'!C127,",","."),0))))</f>
        <v/>
      </c>
      <c r="AE6126" t="str">
        <f>IF(AA6126="","",'Procytrat 180'!L127)</f>
        <v/>
      </c>
      <c r="AF6126">
        <f t="shared" si="594"/>
        <v>0</v>
      </c>
      <c r="AG6126" t="str">
        <f t="shared" si="595"/>
        <v/>
      </c>
      <c r="AH6126" t="str">
        <f t="shared" si="596"/>
        <v/>
      </c>
      <c r="AI6126">
        <f t="shared" si="597"/>
        <v>0</v>
      </c>
      <c r="AJ6126">
        <f t="shared" si="598"/>
        <v>0</v>
      </c>
      <c r="AK6126">
        <v>0</v>
      </c>
      <c r="AL6126" t="str">
        <f>IF(AA6126="","",IFERROR(IF(ISNUMBER('Procytrat 180'!D127),'Procytrat 180'!D127,IF(ISNUMBER(SEARCH("12",'Procytrat 180'!D127)),EDATE(AB6126,12),IF(ISNUMBER(SEARCH("6",'Procytrat 180'!D127)),EDATE(AB6126,6),IF(ISNUMBER(SEARCH("3",'Procytrat 180'!D127)),EDATE(AB6126,3),DATEVALUE('Procytrat 180'!D127))))),""))</f>
        <v/>
      </c>
      <c r="AM6126" t="str">
        <f t="shared" ca="1" si="599"/>
        <v/>
      </c>
    </row>
    <row r="6127" spans="27:39" x14ac:dyDescent="0.3">
      <c r="AA6127" t="str">
        <f>IF(COUNTA('Procytrat 180'!A128,'Procytrat 180'!B128,'Procytrat 180'!C128)&gt;0,"180","")</f>
        <v/>
      </c>
      <c r="AB6127" t="str">
        <f>IFERROR(IF(ISNUMBER('Procytrat 180'!A128),'Procytrat 180'!A128,DATEVALUE('Procytrat 180'!A128)),"")</f>
        <v/>
      </c>
      <c r="AC6127" t="str">
        <f>IF(AA6127="","",'Procytrat 180'!B128)</f>
        <v/>
      </c>
      <c r="AD6127" t="str">
        <f>IF(AA6127="","",IFERROR(1*'Procytrat 180'!C128,IFERROR(_xludf.NUMBERVALUE('Procytrat 180'!C128,".",","),IFERROR(_xludf.NUMBERVALUE('Procytrat 180'!C128,",","."),0))))</f>
        <v/>
      </c>
      <c r="AE6127" t="str">
        <f>IF(AA6127="","",'Procytrat 180'!L128)</f>
        <v/>
      </c>
      <c r="AF6127">
        <f t="shared" si="594"/>
        <v>0</v>
      </c>
      <c r="AG6127" t="str">
        <f t="shared" si="595"/>
        <v/>
      </c>
      <c r="AH6127" t="str">
        <f t="shared" si="596"/>
        <v/>
      </c>
      <c r="AI6127">
        <f t="shared" si="597"/>
        <v>0</v>
      </c>
      <c r="AJ6127">
        <f t="shared" si="598"/>
        <v>0</v>
      </c>
      <c r="AK6127">
        <v>0</v>
      </c>
      <c r="AL6127" t="str">
        <f>IF(AA6127="","",IFERROR(IF(ISNUMBER('Procytrat 180'!D128),'Procytrat 180'!D128,IF(ISNUMBER(SEARCH("12",'Procytrat 180'!D128)),EDATE(AB6127,12),IF(ISNUMBER(SEARCH("6",'Procytrat 180'!D128)),EDATE(AB6127,6),IF(ISNUMBER(SEARCH("3",'Procytrat 180'!D128)),EDATE(AB6127,3),DATEVALUE('Procytrat 180'!D128))))),""))</f>
        <v/>
      </c>
      <c r="AM6127" t="str">
        <f t="shared" ca="1" si="599"/>
        <v/>
      </c>
    </row>
    <row r="6128" spans="27:39" x14ac:dyDescent="0.3">
      <c r="AA6128" t="str">
        <f>IF(COUNTA('Procytrat 180'!A129,'Procytrat 180'!B129,'Procytrat 180'!C129)&gt;0,"180","")</f>
        <v/>
      </c>
      <c r="AB6128" t="str">
        <f>IFERROR(IF(ISNUMBER('Procytrat 180'!A129),'Procytrat 180'!A129,DATEVALUE('Procytrat 180'!A129)),"")</f>
        <v/>
      </c>
      <c r="AC6128" t="str">
        <f>IF(AA6128="","",'Procytrat 180'!B129)</f>
        <v/>
      </c>
      <c r="AD6128" t="str">
        <f>IF(AA6128="","",IFERROR(1*'Procytrat 180'!C129,IFERROR(_xludf.NUMBERVALUE('Procytrat 180'!C129,".",","),IFERROR(_xludf.NUMBERVALUE('Procytrat 180'!C129,",","."),0))))</f>
        <v/>
      </c>
      <c r="AE6128" t="str">
        <f>IF(AA6128="","",'Procytrat 180'!L129)</f>
        <v/>
      </c>
      <c r="AF6128">
        <f t="shared" si="594"/>
        <v>0</v>
      </c>
      <c r="AG6128" t="str">
        <f t="shared" si="595"/>
        <v/>
      </c>
      <c r="AH6128" t="str">
        <f t="shared" si="596"/>
        <v/>
      </c>
      <c r="AI6128">
        <f t="shared" si="597"/>
        <v>0</v>
      </c>
      <c r="AJ6128">
        <f t="shared" si="598"/>
        <v>0</v>
      </c>
      <c r="AK6128">
        <v>0</v>
      </c>
      <c r="AL6128" t="str">
        <f>IF(AA6128="","",IFERROR(IF(ISNUMBER('Procytrat 180'!D129),'Procytrat 180'!D129,IF(ISNUMBER(SEARCH("12",'Procytrat 180'!D129)),EDATE(AB6128,12),IF(ISNUMBER(SEARCH("6",'Procytrat 180'!D129)),EDATE(AB6128,6),IF(ISNUMBER(SEARCH("3",'Procytrat 180'!D129)),EDATE(AB6128,3),DATEVALUE('Procytrat 180'!D129))))),""))</f>
        <v/>
      </c>
      <c r="AM6128" t="str">
        <f t="shared" ca="1" si="599"/>
        <v/>
      </c>
    </row>
    <row r="6129" spans="27:39" x14ac:dyDescent="0.3">
      <c r="AA6129" t="str">
        <f>IF(COUNTA('Procytrat 180'!A130,'Procytrat 180'!B130,'Procytrat 180'!C130)&gt;0,"180","")</f>
        <v/>
      </c>
      <c r="AB6129" t="str">
        <f>IFERROR(IF(ISNUMBER('Procytrat 180'!A130),'Procytrat 180'!A130,DATEVALUE('Procytrat 180'!A130)),"")</f>
        <v/>
      </c>
      <c r="AC6129" t="str">
        <f>IF(AA6129="","",'Procytrat 180'!B130)</f>
        <v/>
      </c>
      <c r="AD6129" t="str">
        <f>IF(AA6129="","",IFERROR(1*'Procytrat 180'!C130,IFERROR(_xludf.NUMBERVALUE('Procytrat 180'!C130,".",","),IFERROR(_xludf.NUMBERVALUE('Procytrat 180'!C130,",","."),0))))</f>
        <v/>
      </c>
      <c r="AE6129" t="str">
        <f>IF(AA6129="","",'Procytrat 180'!L130)</f>
        <v/>
      </c>
      <c r="AF6129">
        <f t="shared" si="594"/>
        <v>0</v>
      </c>
      <c r="AG6129" t="str">
        <f t="shared" si="595"/>
        <v/>
      </c>
      <c r="AH6129" t="str">
        <f t="shared" si="596"/>
        <v/>
      </c>
      <c r="AI6129">
        <f t="shared" si="597"/>
        <v>0</v>
      </c>
      <c r="AJ6129">
        <f t="shared" si="598"/>
        <v>0</v>
      </c>
      <c r="AK6129">
        <v>0</v>
      </c>
      <c r="AL6129" t="str">
        <f>IF(AA6129="","",IFERROR(IF(ISNUMBER('Procytrat 180'!D130),'Procytrat 180'!D130,IF(ISNUMBER(SEARCH("12",'Procytrat 180'!D130)),EDATE(AB6129,12),IF(ISNUMBER(SEARCH("6",'Procytrat 180'!D130)),EDATE(AB6129,6),IF(ISNUMBER(SEARCH("3",'Procytrat 180'!D130)),EDATE(AB6129,3),DATEVALUE('Procytrat 180'!D130))))),""))</f>
        <v/>
      </c>
      <c r="AM6129" t="str">
        <f t="shared" ca="1" si="599"/>
        <v/>
      </c>
    </row>
    <row r="6130" spans="27:39" x14ac:dyDescent="0.3">
      <c r="AA6130" t="str">
        <f>IF(COUNTA('Procytrat 180'!A131,'Procytrat 180'!B131,'Procytrat 180'!C131)&gt;0,"180","")</f>
        <v/>
      </c>
      <c r="AB6130" t="str">
        <f>IFERROR(IF(ISNUMBER('Procytrat 180'!A131),'Procytrat 180'!A131,DATEVALUE('Procytrat 180'!A131)),"")</f>
        <v/>
      </c>
      <c r="AC6130" t="str">
        <f>IF(AA6130="","",'Procytrat 180'!B131)</f>
        <v/>
      </c>
      <c r="AD6130" t="str">
        <f>IF(AA6130="","",IFERROR(1*'Procytrat 180'!C131,IFERROR(_xludf.NUMBERVALUE('Procytrat 180'!C131,".",","),IFERROR(_xludf.NUMBERVALUE('Procytrat 180'!C131,",","."),0))))</f>
        <v/>
      </c>
      <c r="AE6130" t="str">
        <f>IF(AA6130="","",'Procytrat 180'!L131)</f>
        <v/>
      </c>
      <c r="AF6130">
        <f t="shared" si="594"/>
        <v>0</v>
      </c>
      <c r="AG6130" t="str">
        <f t="shared" si="595"/>
        <v/>
      </c>
      <c r="AH6130" t="str">
        <f t="shared" si="596"/>
        <v/>
      </c>
      <c r="AI6130">
        <f t="shared" si="597"/>
        <v>0</v>
      </c>
      <c r="AJ6130">
        <f t="shared" si="598"/>
        <v>0</v>
      </c>
      <c r="AK6130">
        <v>0</v>
      </c>
      <c r="AL6130" t="str">
        <f>IF(AA6130="","",IFERROR(IF(ISNUMBER('Procytrat 180'!D131),'Procytrat 180'!D131,IF(ISNUMBER(SEARCH("12",'Procytrat 180'!D131)),EDATE(AB6130,12),IF(ISNUMBER(SEARCH("6",'Procytrat 180'!D131)),EDATE(AB6130,6),IF(ISNUMBER(SEARCH("3",'Procytrat 180'!D131)),EDATE(AB6130,3),DATEVALUE('Procytrat 180'!D131))))),""))</f>
        <v/>
      </c>
      <c r="AM6130" t="str">
        <f t="shared" ca="1" si="599"/>
        <v/>
      </c>
    </row>
    <row r="6131" spans="27:39" x14ac:dyDescent="0.3">
      <c r="AA6131" t="str">
        <f>IF(COUNTA('Procytrat 180'!A132,'Procytrat 180'!B132,'Procytrat 180'!C132)&gt;0,"180","")</f>
        <v/>
      </c>
      <c r="AB6131" t="str">
        <f>IFERROR(IF(ISNUMBER('Procytrat 180'!A132),'Procytrat 180'!A132,DATEVALUE('Procytrat 180'!A132)),"")</f>
        <v/>
      </c>
      <c r="AC6131" t="str">
        <f>IF(AA6131="","",'Procytrat 180'!B132)</f>
        <v/>
      </c>
      <c r="AD6131" t="str">
        <f>IF(AA6131="","",IFERROR(1*'Procytrat 180'!C132,IFERROR(_xludf.NUMBERVALUE('Procytrat 180'!C132,".",","),IFERROR(_xludf.NUMBERVALUE('Procytrat 180'!C132,",","."),0))))</f>
        <v/>
      </c>
      <c r="AE6131" t="str">
        <f>IF(AA6131="","",'Procytrat 180'!L132)</f>
        <v/>
      </c>
      <c r="AF6131">
        <f t="shared" si="594"/>
        <v>0</v>
      </c>
      <c r="AG6131" t="str">
        <f t="shared" si="595"/>
        <v/>
      </c>
      <c r="AH6131" t="str">
        <f t="shared" si="596"/>
        <v/>
      </c>
      <c r="AI6131">
        <f t="shared" si="597"/>
        <v>0</v>
      </c>
      <c r="AJ6131">
        <f t="shared" si="598"/>
        <v>0</v>
      </c>
      <c r="AK6131">
        <v>0</v>
      </c>
      <c r="AL6131" t="str">
        <f>IF(AA6131="","",IFERROR(IF(ISNUMBER('Procytrat 180'!D132),'Procytrat 180'!D132,IF(ISNUMBER(SEARCH("12",'Procytrat 180'!D132)),EDATE(AB6131,12),IF(ISNUMBER(SEARCH("6",'Procytrat 180'!D132)),EDATE(AB6131,6),IF(ISNUMBER(SEARCH("3",'Procytrat 180'!D132)),EDATE(AB6131,3),DATEVALUE('Procytrat 180'!D132))))),""))</f>
        <v/>
      </c>
      <c r="AM6131" t="str">
        <f t="shared" ca="1" si="599"/>
        <v/>
      </c>
    </row>
    <row r="6132" spans="27:39" x14ac:dyDescent="0.3">
      <c r="AA6132" t="str">
        <f>IF(COUNTA('Procytrat 180'!A133,'Procytrat 180'!B133,'Procytrat 180'!C133)&gt;0,"180","")</f>
        <v/>
      </c>
      <c r="AB6132" t="str">
        <f>IFERROR(IF(ISNUMBER('Procytrat 180'!A133),'Procytrat 180'!A133,DATEVALUE('Procytrat 180'!A133)),"")</f>
        <v/>
      </c>
      <c r="AC6132" t="str">
        <f>IF(AA6132="","",'Procytrat 180'!B133)</f>
        <v/>
      </c>
      <c r="AD6132" t="str">
        <f>IF(AA6132="","",IFERROR(1*'Procytrat 180'!C133,IFERROR(_xludf.NUMBERVALUE('Procytrat 180'!C133,".",","),IFERROR(_xludf.NUMBERVALUE('Procytrat 180'!C133,",","."),0))))</f>
        <v/>
      </c>
      <c r="AE6132" t="str">
        <f>IF(AA6132="","",'Procytrat 180'!L133)</f>
        <v/>
      </c>
      <c r="AF6132">
        <f t="shared" si="594"/>
        <v>0</v>
      </c>
      <c r="AG6132" t="str">
        <f t="shared" si="595"/>
        <v/>
      </c>
      <c r="AH6132" t="str">
        <f t="shared" si="596"/>
        <v/>
      </c>
      <c r="AI6132">
        <f t="shared" si="597"/>
        <v>0</v>
      </c>
      <c r="AJ6132">
        <f t="shared" si="598"/>
        <v>0</v>
      </c>
      <c r="AK6132">
        <v>0</v>
      </c>
      <c r="AL6132" t="str">
        <f>IF(AA6132="","",IFERROR(IF(ISNUMBER('Procytrat 180'!D133),'Procytrat 180'!D133,IF(ISNUMBER(SEARCH("12",'Procytrat 180'!D133)),EDATE(AB6132,12),IF(ISNUMBER(SEARCH("6",'Procytrat 180'!D133)),EDATE(AB6132,6),IF(ISNUMBER(SEARCH("3",'Procytrat 180'!D133)),EDATE(AB6132,3),DATEVALUE('Procytrat 180'!D133))))),""))</f>
        <v/>
      </c>
      <c r="AM6132" t="str">
        <f t="shared" ca="1" si="599"/>
        <v/>
      </c>
    </row>
    <row r="6133" spans="27:39" x14ac:dyDescent="0.3">
      <c r="AA6133" t="str">
        <f>IF(COUNTA('Procytrat 180'!A134,'Procytrat 180'!B134,'Procytrat 180'!C134)&gt;0,"180","")</f>
        <v/>
      </c>
      <c r="AB6133" t="str">
        <f>IFERROR(IF(ISNUMBER('Procytrat 180'!A134),'Procytrat 180'!A134,DATEVALUE('Procytrat 180'!A134)),"")</f>
        <v/>
      </c>
      <c r="AC6133" t="str">
        <f>IF(AA6133="","",'Procytrat 180'!B134)</f>
        <v/>
      </c>
      <c r="AD6133" t="str">
        <f>IF(AA6133="","",IFERROR(1*'Procytrat 180'!C134,IFERROR(_xludf.NUMBERVALUE('Procytrat 180'!C134,".",","),IFERROR(_xludf.NUMBERVALUE('Procytrat 180'!C134,",","."),0))))</f>
        <v/>
      </c>
      <c r="AE6133" t="str">
        <f>IF(AA6133="","",'Procytrat 180'!L134)</f>
        <v/>
      </c>
      <c r="AF6133">
        <f t="shared" si="594"/>
        <v>0</v>
      </c>
      <c r="AG6133" t="str">
        <f t="shared" si="595"/>
        <v/>
      </c>
      <c r="AH6133" t="str">
        <f t="shared" si="596"/>
        <v/>
      </c>
      <c r="AI6133">
        <f t="shared" si="597"/>
        <v>0</v>
      </c>
      <c r="AJ6133">
        <f t="shared" si="598"/>
        <v>0</v>
      </c>
      <c r="AK6133">
        <v>0</v>
      </c>
      <c r="AL6133" t="str">
        <f>IF(AA6133="","",IFERROR(IF(ISNUMBER('Procytrat 180'!D134),'Procytrat 180'!D134,IF(ISNUMBER(SEARCH("12",'Procytrat 180'!D134)),EDATE(AB6133,12),IF(ISNUMBER(SEARCH("6",'Procytrat 180'!D134)),EDATE(AB6133,6),IF(ISNUMBER(SEARCH("3",'Procytrat 180'!D134)),EDATE(AB6133,3),DATEVALUE('Procytrat 180'!D134))))),""))</f>
        <v/>
      </c>
      <c r="AM6133" t="str">
        <f t="shared" ca="1" si="599"/>
        <v/>
      </c>
    </row>
    <row r="6134" spans="27:39" x14ac:dyDescent="0.3">
      <c r="AA6134" t="str">
        <f>IF(COUNTA('Procytrat 180'!A135,'Procytrat 180'!B135,'Procytrat 180'!C135)&gt;0,"180","")</f>
        <v/>
      </c>
      <c r="AB6134" t="str">
        <f>IFERROR(IF(ISNUMBER('Procytrat 180'!A135),'Procytrat 180'!A135,DATEVALUE('Procytrat 180'!A135)),"")</f>
        <v/>
      </c>
      <c r="AC6134" t="str">
        <f>IF(AA6134="","",'Procytrat 180'!B135)</f>
        <v/>
      </c>
      <c r="AD6134" t="str">
        <f>IF(AA6134="","",IFERROR(1*'Procytrat 180'!C135,IFERROR(_xludf.NUMBERVALUE('Procytrat 180'!C135,".",","),IFERROR(_xludf.NUMBERVALUE('Procytrat 180'!C135,",","."),0))))</f>
        <v/>
      </c>
      <c r="AE6134" t="str">
        <f>IF(AA6134="","",'Procytrat 180'!L135)</f>
        <v/>
      </c>
      <c r="AF6134">
        <f t="shared" si="594"/>
        <v>0</v>
      </c>
      <c r="AG6134" t="str">
        <f t="shared" si="595"/>
        <v/>
      </c>
      <c r="AH6134" t="str">
        <f t="shared" si="596"/>
        <v/>
      </c>
      <c r="AI6134">
        <f t="shared" si="597"/>
        <v>0</v>
      </c>
      <c r="AJ6134">
        <f t="shared" si="598"/>
        <v>0</v>
      </c>
      <c r="AK6134">
        <v>0</v>
      </c>
      <c r="AL6134" t="str">
        <f>IF(AA6134="","",IFERROR(IF(ISNUMBER('Procytrat 180'!D135),'Procytrat 180'!D135,IF(ISNUMBER(SEARCH("12",'Procytrat 180'!D135)),EDATE(AB6134,12),IF(ISNUMBER(SEARCH("6",'Procytrat 180'!D135)),EDATE(AB6134,6),IF(ISNUMBER(SEARCH("3",'Procytrat 180'!D135)),EDATE(AB6134,3),DATEVALUE('Procytrat 180'!D135))))),""))</f>
        <v/>
      </c>
      <c r="AM6134" t="str">
        <f t="shared" ca="1" si="599"/>
        <v/>
      </c>
    </row>
    <row r="6135" spans="27:39" x14ac:dyDescent="0.3">
      <c r="AA6135" t="str">
        <f>IF(COUNTA('Procytrat 180'!A136,'Procytrat 180'!B136,'Procytrat 180'!C136)&gt;0,"180","")</f>
        <v/>
      </c>
      <c r="AB6135" t="str">
        <f>IFERROR(IF(ISNUMBER('Procytrat 180'!A136),'Procytrat 180'!A136,DATEVALUE('Procytrat 180'!A136)),"")</f>
        <v/>
      </c>
      <c r="AC6135" t="str">
        <f>IF(AA6135="","",'Procytrat 180'!B136)</f>
        <v/>
      </c>
      <c r="AD6135" t="str">
        <f>IF(AA6135="","",IFERROR(1*'Procytrat 180'!C136,IFERROR(_xludf.NUMBERVALUE('Procytrat 180'!C136,".",","),IFERROR(_xludf.NUMBERVALUE('Procytrat 180'!C136,",","."),0))))</f>
        <v/>
      </c>
      <c r="AE6135" t="str">
        <f>IF(AA6135="","",'Procytrat 180'!L136)</f>
        <v/>
      </c>
      <c r="AF6135">
        <f t="shared" si="594"/>
        <v>0</v>
      </c>
      <c r="AG6135" t="str">
        <f t="shared" si="595"/>
        <v/>
      </c>
      <c r="AH6135" t="str">
        <f t="shared" si="596"/>
        <v/>
      </c>
      <c r="AI6135">
        <f t="shared" si="597"/>
        <v>0</v>
      </c>
      <c r="AJ6135">
        <f t="shared" si="598"/>
        <v>0</v>
      </c>
      <c r="AK6135">
        <v>0</v>
      </c>
      <c r="AL6135" t="str">
        <f>IF(AA6135="","",IFERROR(IF(ISNUMBER('Procytrat 180'!D136),'Procytrat 180'!D136,IF(ISNUMBER(SEARCH("12",'Procytrat 180'!D136)),EDATE(AB6135,12),IF(ISNUMBER(SEARCH("6",'Procytrat 180'!D136)),EDATE(AB6135,6),IF(ISNUMBER(SEARCH("3",'Procytrat 180'!D136)),EDATE(AB6135,3),DATEVALUE('Procytrat 180'!D136))))),""))</f>
        <v/>
      </c>
      <c r="AM6135" t="str">
        <f t="shared" ca="1" si="599"/>
        <v/>
      </c>
    </row>
    <row r="6136" spans="27:39" x14ac:dyDescent="0.3">
      <c r="AA6136" t="str">
        <f>IF(COUNTA('Procytrat 180'!A137,'Procytrat 180'!B137,'Procytrat 180'!C137)&gt;0,"180","")</f>
        <v/>
      </c>
      <c r="AB6136" t="str">
        <f>IFERROR(IF(ISNUMBER('Procytrat 180'!A137),'Procytrat 180'!A137,DATEVALUE('Procytrat 180'!A137)),"")</f>
        <v/>
      </c>
      <c r="AC6136" t="str">
        <f>IF(AA6136="","",'Procytrat 180'!B137)</f>
        <v/>
      </c>
      <c r="AD6136" t="str">
        <f>IF(AA6136="","",IFERROR(1*'Procytrat 180'!C137,IFERROR(_xludf.NUMBERVALUE('Procytrat 180'!C137,".",","),IFERROR(_xludf.NUMBERVALUE('Procytrat 180'!C137,",","."),0))))</f>
        <v/>
      </c>
      <c r="AE6136" t="str">
        <f>IF(AA6136="","",'Procytrat 180'!L137)</f>
        <v/>
      </c>
      <c r="AF6136">
        <f t="shared" si="594"/>
        <v>0</v>
      </c>
      <c r="AG6136" t="str">
        <f t="shared" si="595"/>
        <v/>
      </c>
      <c r="AH6136" t="str">
        <f t="shared" si="596"/>
        <v/>
      </c>
      <c r="AI6136">
        <f t="shared" si="597"/>
        <v>0</v>
      </c>
      <c r="AJ6136">
        <f t="shared" si="598"/>
        <v>0</v>
      </c>
      <c r="AK6136">
        <v>0</v>
      </c>
      <c r="AL6136" t="str">
        <f>IF(AA6136="","",IFERROR(IF(ISNUMBER('Procytrat 180'!D137),'Procytrat 180'!D137,IF(ISNUMBER(SEARCH("12",'Procytrat 180'!D137)),EDATE(AB6136,12),IF(ISNUMBER(SEARCH("6",'Procytrat 180'!D137)),EDATE(AB6136,6),IF(ISNUMBER(SEARCH("3",'Procytrat 180'!D137)),EDATE(AB6136,3),DATEVALUE('Procytrat 180'!D137))))),""))</f>
        <v/>
      </c>
      <c r="AM6136" t="str">
        <f t="shared" ca="1" si="599"/>
        <v/>
      </c>
    </row>
    <row r="6137" spans="27:39" x14ac:dyDescent="0.3">
      <c r="AA6137" t="str">
        <f>IF(COUNTA('Procytrat 180'!A138,'Procytrat 180'!B138,'Procytrat 180'!C138)&gt;0,"180","")</f>
        <v/>
      </c>
      <c r="AB6137" t="str">
        <f>IFERROR(IF(ISNUMBER('Procytrat 180'!A138),'Procytrat 180'!A138,DATEVALUE('Procytrat 180'!A138)),"")</f>
        <v/>
      </c>
      <c r="AC6137" t="str">
        <f>IF(AA6137="","",'Procytrat 180'!B138)</f>
        <v/>
      </c>
      <c r="AD6137" t="str">
        <f>IF(AA6137="","",IFERROR(1*'Procytrat 180'!C138,IFERROR(_xludf.NUMBERVALUE('Procytrat 180'!C138,".",","),IFERROR(_xludf.NUMBERVALUE('Procytrat 180'!C138,",","."),0))))</f>
        <v/>
      </c>
      <c r="AE6137" t="str">
        <f>IF(AA6137="","",'Procytrat 180'!L138)</f>
        <v/>
      </c>
      <c r="AF6137">
        <f t="shared" si="594"/>
        <v>0</v>
      </c>
      <c r="AG6137" t="str">
        <f t="shared" si="595"/>
        <v/>
      </c>
      <c r="AH6137" t="str">
        <f t="shared" si="596"/>
        <v/>
      </c>
      <c r="AI6137">
        <f t="shared" si="597"/>
        <v>0</v>
      </c>
      <c r="AJ6137">
        <f t="shared" si="598"/>
        <v>0</v>
      </c>
      <c r="AK6137">
        <v>0</v>
      </c>
      <c r="AL6137" t="str">
        <f>IF(AA6137="","",IFERROR(IF(ISNUMBER('Procytrat 180'!D138),'Procytrat 180'!D138,IF(ISNUMBER(SEARCH("12",'Procytrat 180'!D138)),EDATE(AB6137,12),IF(ISNUMBER(SEARCH("6",'Procytrat 180'!D138)),EDATE(AB6137,6),IF(ISNUMBER(SEARCH("3",'Procytrat 180'!D138)),EDATE(AB6137,3),DATEVALUE('Procytrat 180'!D138))))),""))</f>
        <v/>
      </c>
      <c r="AM6137" t="str">
        <f t="shared" ca="1" si="599"/>
        <v/>
      </c>
    </row>
    <row r="6138" spans="27:39" x14ac:dyDescent="0.3">
      <c r="AA6138" t="str">
        <f>IF(COUNTA('Procytrat 180'!A139,'Procytrat 180'!B139,'Procytrat 180'!C139)&gt;0,"180","")</f>
        <v/>
      </c>
      <c r="AB6138" t="str">
        <f>IFERROR(IF(ISNUMBER('Procytrat 180'!A139),'Procytrat 180'!A139,DATEVALUE('Procytrat 180'!A139)),"")</f>
        <v/>
      </c>
      <c r="AC6138" t="str">
        <f>IF(AA6138="","",'Procytrat 180'!B139)</f>
        <v/>
      </c>
      <c r="AD6138" t="str">
        <f>IF(AA6138="","",IFERROR(1*'Procytrat 180'!C139,IFERROR(_xludf.NUMBERVALUE('Procytrat 180'!C139,".",","),IFERROR(_xludf.NUMBERVALUE('Procytrat 180'!C139,",","."),0))))</f>
        <v/>
      </c>
      <c r="AE6138" t="str">
        <f>IF(AA6138="","",'Procytrat 180'!L139)</f>
        <v/>
      </c>
      <c r="AF6138">
        <f t="shared" si="594"/>
        <v>0</v>
      </c>
      <c r="AG6138" t="str">
        <f t="shared" si="595"/>
        <v/>
      </c>
      <c r="AH6138" t="str">
        <f t="shared" si="596"/>
        <v/>
      </c>
      <c r="AI6138">
        <f t="shared" si="597"/>
        <v>0</v>
      </c>
      <c r="AJ6138">
        <f t="shared" si="598"/>
        <v>0</v>
      </c>
      <c r="AK6138">
        <v>0</v>
      </c>
      <c r="AL6138" t="str">
        <f>IF(AA6138="","",IFERROR(IF(ISNUMBER('Procytrat 180'!D139),'Procytrat 180'!D139,IF(ISNUMBER(SEARCH("12",'Procytrat 180'!D139)),EDATE(AB6138,12),IF(ISNUMBER(SEARCH("6",'Procytrat 180'!D139)),EDATE(AB6138,6),IF(ISNUMBER(SEARCH("3",'Procytrat 180'!D139)),EDATE(AB6138,3),DATEVALUE('Procytrat 180'!D139))))),""))</f>
        <v/>
      </c>
      <c r="AM6138" t="str">
        <f t="shared" ca="1" si="599"/>
        <v/>
      </c>
    </row>
    <row r="6139" spans="27:39" x14ac:dyDescent="0.3">
      <c r="AA6139" t="str">
        <f>IF(COUNTA('Procytrat 180'!A140,'Procytrat 180'!B140,'Procytrat 180'!C140)&gt;0,"180","")</f>
        <v/>
      </c>
      <c r="AB6139" t="str">
        <f>IFERROR(IF(ISNUMBER('Procytrat 180'!A140),'Procytrat 180'!A140,DATEVALUE('Procytrat 180'!A140)),"")</f>
        <v/>
      </c>
      <c r="AC6139" t="str">
        <f>IF(AA6139="","",'Procytrat 180'!B140)</f>
        <v/>
      </c>
      <c r="AD6139" t="str">
        <f>IF(AA6139="","",IFERROR(1*'Procytrat 180'!C140,IFERROR(_xludf.NUMBERVALUE('Procytrat 180'!C140,".",","),IFERROR(_xludf.NUMBERVALUE('Procytrat 180'!C140,",","."),0))))</f>
        <v/>
      </c>
      <c r="AE6139" t="str">
        <f>IF(AA6139="","",'Procytrat 180'!L140)</f>
        <v/>
      </c>
      <c r="AF6139">
        <f t="shared" si="594"/>
        <v>0</v>
      </c>
      <c r="AG6139" t="str">
        <f t="shared" si="595"/>
        <v/>
      </c>
      <c r="AH6139" t="str">
        <f t="shared" si="596"/>
        <v/>
      </c>
      <c r="AI6139">
        <f t="shared" si="597"/>
        <v>0</v>
      </c>
      <c r="AJ6139">
        <f t="shared" si="598"/>
        <v>0</v>
      </c>
      <c r="AK6139">
        <v>0</v>
      </c>
      <c r="AL6139" t="str">
        <f>IF(AA6139="","",IFERROR(IF(ISNUMBER('Procytrat 180'!D140),'Procytrat 180'!D140,IF(ISNUMBER(SEARCH("12",'Procytrat 180'!D140)),EDATE(AB6139,12),IF(ISNUMBER(SEARCH("6",'Procytrat 180'!D140)),EDATE(AB6139,6),IF(ISNUMBER(SEARCH("3",'Procytrat 180'!D140)),EDATE(AB6139,3),DATEVALUE('Procytrat 180'!D140))))),""))</f>
        <v/>
      </c>
      <c r="AM6139" t="str">
        <f t="shared" ca="1" si="599"/>
        <v/>
      </c>
    </row>
    <row r="6140" spans="27:39" x14ac:dyDescent="0.3">
      <c r="AA6140" t="str">
        <f>IF(COUNTA('Procytrat 180'!A141,'Procytrat 180'!B141,'Procytrat 180'!C141)&gt;0,"180","")</f>
        <v/>
      </c>
      <c r="AB6140" t="str">
        <f>IFERROR(IF(ISNUMBER('Procytrat 180'!A141),'Procytrat 180'!A141,DATEVALUE('Procytrat 180'!A141)),"")</f>
        <v/>
      </c>
      <c r="AC6140" t="str">
        <f>IF(AA6140="","",'Procytrat 180'!B141)</f>
        <v/>
      </c>
      <c r="AD6140" t="str">
        <f>IF(AA6140="","",IFERROR(1*'Procytrat 180'!C141,IFERROR(_xludf.NUMBERVALUE('Procytrat 180'!C141,".",","),IFERROR(_xludf.NUMBERVALUE('Procytrat 180'!C141,",","."),0))))</f>
        <v/>
      </c>
      <c r="AE6140" t="str">
        <f>IF(AA6140="","",'Procytrat 180'!L141)</f>
        <v/>
      </c>
      <c r="AF6140">
        <f t="shared" si="594"/>
        <v>0</v>
      </c>
      <c r="AG6140" t="str">
        <f t="shared" si="595"/>
        <v/>
      </c>
      <c r="AH6140" t="str">
        <f t="shared" si="596"/>
        <v/>
      </c>
      <c r="AI6140">
        <f t="shared" si="597"/>
        <v>0</v>
      </c>
      <c r="AJ6140">
        <f t="shared" si="598"/>
        <v>0</v>
      </c>
      <c r="AK6140">
        <v>0</v>
      </c>
      <c r="AL6140" t="str">
        <f>IF(AA6140="","",IFERROR(IF(ISNUMBER('Procytrat 180'!D141),'Procytrat 180'!D141,IF(ISNUMBER(SEARCH("12",'Procytrat 180'!D141)),EDATE(AB6140,12),IF(ISNUMBER(SEARCH("6",'Procytrat 180'!D141)),EDATE(AB6140,6),IF(ISNUMBER(SEARCH("3",'Procytrat 180'!D141)),EDATE(AB6140,3),DATEVALUE('Procytrat 180'!D141))))),""))</f>
        <v/>
      </c>
      <c r="AM6140" t="str">
        <f t="shared" ca="1" si="599"/>
        <v/>
      </c>
    </row>
    <row r="6141" spans="27:39" x14ac:dyDescent="0.3">
      <c r="AA6141" t="str">
        <f>IF(COUNTA('Procytrat 180'!A142,'Procytrat 180'!B142,'Procytrat 180'!C142)&gt;0,"180","")</f>
        <v/>
      </c>
      <c r="AB6141" t="str">
        <f>IFERROR(IF(ISNUMBER('Procytrat 180'!A142),'Procytrat 180'!A142,DATEVALUE('Procytrat 180'!A142)),"")</f>
        <v/>
      </c>
      <c r="AC6141" t="str">
        <f>IF(AA6141="","",'Procytrat 180'!B142)</f>
        <v/>
      </c>
      <c r="AD6141" t="str">
        <f>IF(AA6141="","",IFERROR(1*'Procytrat 180'!C142,IFERROR(_xludf.NUMBERVALUE('Procytrat 180'!C142,".",","),IFERROR(_xludf.NUMBERVALUE('Procytrat 180'!C142,",","."),0))))</f>
        <v/>
      </c>
      <c r="AE6141" t="str">
        <f>IF(AA6141="","",'Procytrat 180'!L142)</f>
        <v/>
      </c>
      <c r="AF6141">
        <f t="shared" si="594"/>
        <v>0</v>
      </c>
      <c r="AG6141" t="str">
        <f t="shared" si="595"/>
        <v/>
      </c>
      <c r="AH6141" t="str">
        <f t="shared" si="596"/>
        <v/>
      </c>
      <c r="AI6141">
        <f t="shared" si="597"/>
        <v>0</v>
      </c>
      <c r="AJ6141">
        <f t="shared" si="598"/>
        <v>0</v>
      </c>
      <c r="AK6141">
        <v>0</v>
      </c>
      <c r="AL6141" t="str">
        <f>IF(AA6141="","",IFERROR(IF(ISNUMBER('Procytrat 180'!D142),'Procytrat 180'!D142,IF(ISNUMBER(SEARCH("12",'Procytrat 180'!D142)),EDATE(AB6141,12),IF(ISNUMBER(SEARCH("6",'Procytrat 180'!D142)),EDATE(AB6141,6),IF(ISNUMBER(SEARCH("3",'Procytrat 180'!D142)),EDATE(AB6141,3),DATEVALUE('Procytrat 180'!D142))))),""))</f>
        <v/>
      </c>
      <c r="AM6141" t="str">
        <f t="shared" ca="1" si="599"/>
        <v/>
      </c>
    </row>
    <row r="6142" spans="27:39" x14ac:dyDescent="0.3">
      <c r="AA6142" t="str">
        <f>IF(COUNTA('Procytrat 180'!A143,'Procytrat 180'!B143,'Procytrat 180'!C143)&gt;0,"180","")</f>
        <v/>
      </c>
      <c r="AB6142" t="str">
        <f>IFERROR(IF(ISNUMBER('Procytrat 180'!A143),'Procytrat 180'!A143,DATEVALUE('Procytrat 180'!A143)),"")</f>
        <v/>
      </c>
      <c r="AC6142" t="str">
        <f>IF(AA6142="","",'Procytrat 180'!B143)</f>
        <v/>
      </c>
      <c r="AD6142" t="str">
        <f>IF(AA6142="","",IFERROR(1*'Procytrat 180'!C143,IFERROR(_xludf.NUMBERVALUE('Procytrat 180'!C143,".",","),IFERROR(_xludf.NUMBERVALUE('Procytrat 180'!C143,",","."),0))))</f>
        <v/>
      </c>
      <c r="AE6142" t="str">
        <f>IF(AA6142="","",'Procytrat 180'!L143)</f>
        <v/>
      </c>
      <c r="AF6142">
        <f t="shared" si="594"/>
        <v>0</v>
      </c>
      <c r="AG6142" t="str">
        <f t="shared" si="595"/>
        <v/>
      </c>
      <c r="AH6142" t="str">
        <f t="shared" si="596"/>
        <v/>
      </c>
      <c r="AI6142">
        <f t="shared" si="597"/>
        <v>0</v>
      </c>
      <c r="AJ6142">
        <f t="shared" si="598"/>
        <v>0</v>
      </c>
      <c r="AK6142">
        <v>0</v>
      </c>
      <c r="AL6142" t="str">
        <f>IF(AA6142="","",IFERROR(IF(ISNUMBER('Procytrat 180'!D143),'Procytrat 180'!D143,IF(ISNUMBER(SEARCH("12",'Procytrat 180'!D143)),EDATE(AB6142,12),IF(ISNUMBER(SEARCH("6",'Procytrat 180'!D143)),EDATE(AB6142,6),IF(ISNUMBER(SEARCH("3",'Procytrat 180'!D143)),EDATE(AB6142,3),DATEVALUE('Procytrat 180'!D143))))),""))</f>
        <v/>
      </c>
      <c r="AM6142" t="str">
        <f t="shared" ca="1" si="599"/>
        <v/>
      </c>
    </row>
    <row r="6143" spans="27:39" x14ac:dyDescent="0.3">
      <c r="AA6143" t="str">
        <f>IF(COUNTA('Procytrat 180'!A144,'Procytrat 180'!B144,'Procytrat 180'!C144)&gt;0,"180","")</f>
        <v/>
      </c>
      <c r="AB6143" t="str">
        <f>IFERROR(IF(ISNUMBER('Procytrat 180'!A144),'Procytrat 180'!A144,DATEVALUE('Procytrat 180'!A144)),"")</f>
        <v/>
      </c>
      <c r="AC6143" t="str">
        <f>IF(AA6143="","",'Procytrat 180'!B144)</f>
        <v/>
      </c>
      <c r="AD6143" t="str">
        <f>IF(AA6143="","",IFERROR(1*'Procytrat 180'!C144,IFERROR(_xludf.NUMBERVALUE('Procytrat 180'!C144,".",","),IFERROR(_xludf.NUMBERVALUE('Procytrat 180'!C144,",","."),0))))</f>
        <v/>
      </c>
      <c r="AE6143" t="str">
        <f>IF(AA6143="","",'Procytrat 180'!L144)</f>
        <v/>
      </c>
      <c r="AF6143">
        <f t="shared" si="594"/>
        <v>0</v>
      </c>
      <c r="AG6143" t="str">
        <f t="shared" si="595"/>
        <v/>
      </c>
      <c r="AH6143" t="str">
        <f t="shared" si="596"/>
        <v/>
      </c>
      <c r="AI6143">
        <f t="shared" si="597"/>
        <v>0</v>
      </c>
      <c r="AJ6143">
        <f t="shared" si="598"/>
        <v>0</v>
      </c>
      <c r="AK6143">
        <v>0</v>
      </c>
      <c r="AL6143" t="str">
        <f>IF(AA6143="","",IFERROR(IF(ISNUMBER('Procytrat 180'!D144),'Procytrat 180'!D144,IF(ISNUMBER(SEARCH("12",'Procytrat 180'!D144)),EDATE(AB6143,12),IF(ISNUMBER(SEARCH("6",'Procytrat 180'!D144)),EDATE(AB6143,6),IF(ISNUMBER(SEARCH("3",'Procytrat 180'!D144)),EDATE(AB6143,3),DATEVALUE('Procytrat 180'!D144))))),""))</f>
        <v/>
      </c>
      <c r="AM6143" t="str">
        <f t="shared" ca="1" si="599"/>
        <v/>
      </c>
    </row>
    <row r="6144" spans="27:39" x14ac:dyDescent="0.3">
      <c r="AA6144" t="str">
        <f>IF(COUNTA('Procytrat 180'!A145,'Procytrat 180'!B145,'Procytrat 180'!C145)&gt;0,"180","")</f>
        <v/>
      </c>
      <c r="AB6144" t="str">
        <f>IFERROR(IF(ISNUMBER('Procytrat 180'!A145),'Procytrat 180'!A145,DATEVALUE('Procytrat 180'!A145)),"")</f>
        <v/>
      </c>
      <c r="AC6144" t="str">
        <f>IF(AA6144="","",'Procytrat 180'!B145)</f>
        <v/>
      </c>
      <c r="AD6144" t="str">
        <f>IF(AA6144="","",IFERROR(1*'Procytrat 180'!C145,IFERROR(_xludf.NUMBERVALUE('Procytrat 180'!C145,".",","),IFERROR(_xludf.NUMBERVALUE('Procytrat 180'!C145,",","."),0))))</f>
        <v/>
      </c>
      <c r="AE6144" t="str">
        <f>IF(AA6144="","",'Procytrat 180'!L145)</f>
        <v/>
      </c>
      <c r="AF6144">
        <f t="shared" si="594"/>
        <v>0</v>
      </c>
      <c r="AG6144" t="str">
        <f t="shared" si="595"/>
        <v/>
      </c>
      <c r="AH6144" t="str">
        <f t="shared" si="596"/>
        <v/>
      </c>
      <c r="AI6144">
        <f t="shared" si="597"/>
        <v>0</v>
      </c>
      <c r="AJ6144">
        <f t="shared" si="598"/>
        <v>0</v>
      </c>
      <c r="AK6144">
        <v>0</v>
      </c>
      <c r="AL6144" t="str">
        <f>IF(AA6144="","",IFERROR(IF(ISNUMBER('Procytrat 180'!D145),'Procytrat 180'!D145,IF(ISNUMBER(SEARCH("12",'Procytrat 180'!D145)),EDATE(AB6144,12),IF(ISNUMBER(SEARCH("6",'Procytrat 180'!D145)),EDATE(AB6144,6),IF(ISNUMBER(SEARCH("3",'Procytrat 180'!D145)),EDATE(AB6144,3),DATEVALUE('Procytrat 180'!D145))))),""))</f>
        <v/>
      </c>
      <c r="AM6144" t="str">
        <f t="shared" ca="1" si="599"/>
        <v/>
      </c>
    </row>
    <row r="6145" spans="27:39" x14ac:dyDescent="0.3">
      <c r="AA6145" t="str">
        <f>IF(COUNTA('Procytrat 180'!A146,'Procytrat 180'!B146,'Procytrat 180'!C146)&gt;0,"180","")</f>
        <v/>
      </c>
      <c r="AB6145" t="str">
        <f>IFERROR(IF(ISNUMBER('Procytrat 180'!A146),'Procytrat 180'!A146,DATEVALUE('Procytrat 180'!A146)),"")</f>
        <v/>
      </c>
      <c r="AC6145" t="str">
        <f>IF(AA6145="","",'Procytrat 180'!B146)</f>
        <v/>
      </c>
      <c r="AD6145" t="str">
        <f>IF(AA6145="","",IFERROR(1*'Procytrat 180'!C146,IFERROR(_xludf.NUMBERVALUE('Procytrat 180'!C146,".",","),IFERROR(_xludf.NUMBERVALUE('Procytrat 180'!C146,",","."),0))))</f>
        <v/>
      </c>
      <c r="AE6145" t="str">
        <f>IF(AA6145="","",'Procytrat 180'!L146)</f>
        <v/>
      </c>
      <c r="AF6145">
        <f t="shared" si="594"/>
        <v>0</v>
      </c>
      <c r="AG6145" t="str">
        <f t="shared" si="595"/>
        <v/>
      </c>
      <c r="AH6145" t="str">
        <f t="shared" si="596"/>
        <v/>
      </c>
      <c r="AI6145">
        <f t="shared" si="597"/>
        <v>0</v>
      </c>
      <c r="AJ6145">
        <f t="shared" si="598"/>
        <v>0</v>
      </c>
      <c r="AK6145">
        <v>0</v>
      </c>
      <c r="AL6145" t="str">
        <f>IF(AA6145="","",IFERROR(IF(ISNUMBER('Procytrat 180'!D146),'Procytrat 180'!D146,IF(ISNUMBER(SEARCH("12",'Procytrat 180'!D146)),EDATE(AB6145,12),IF(ISNUMBER(SEARCH("6",'Procytrat 180'!D146)),EDATE(AB6145,6),IF(ISNUMBER(SEARCH("3",'Procytrat 180'!D146)),EDATE(AB6145,3),DATEVALUE('Procytrat 180'!D146))))),""))</f>
        <v/>
      </c>
      <c r="AM6145" t="str">
        <f t="shared" ca="1" si="599"/>
        <v/>
      </c>
    </row>
    <row r="6146" spans="27:39" x14ac:dyDescent="0.3">
      <c r="AA6146" t="str">
        <f>IF(COUNTA('Procytrat 180'!A147,'Procytrat 180'!B147,'Procytrat 180'!C147)&gt;0,"180","")</f>
        <v/>
      </c>
      <c r="AB6146" t="str">
        <f>IFERROR(IF(ISNUMBER('Procytrat 180'!A147),'Procytrat 180'!A147,DATEVALUE('Procytrat 180'!A147)),"")</f>
        <v/>
      </c>
      <c r="AC6146" t="str">
        <f>IF(AA6146="","",'Procytrat 180'!B147)</f>
        <v/>
      </c>
      <c r="AD6146" t="str">
        <f>IF(AA6146="","",IFERROR(1*'Procytrat 180'!C147,IFERROR(_xludf.NUMBERVALUE('Procytrat 180'!C147,".",","),IFERROR(_xludf.NUMBERVALUE('Procytrat 180'!C147,",","."),0))))</f>
        <v/>
      </c>
      <c r="AE6146" t="str">
        <f>IF(AA6146="","",'Procytrat 180'!L147)</f>
        <v/>
      </c>
      <c r="AF6146">
        <f t="shared" ref="AF6146:AF6209" si="600">IF(AA6146="",0,--ISNUMBER(SEARCH("aprovado",AE6146)))</f>
        <v>0</v>
      </c>
      <c r="AG6146" t="str">
        <f t="shared" ref="AG6146:AG6209" si="601">IF(AB6146="","",YEAR(AB6146))</f>
        <v/>
      </c>
      <c r="AH6146" t="str">
        <f t="shared" ref="AH6146:AH6209" si="602">IF(AB6146="","",MONTH(AB6146))</f>
        <v/>
      </c>
      <c r="AI6146">
        <f t="shared" ref="AI6146:AI6209" si="603">IF(AB6146="",0,AB6146+ROW()/1000000)</f>
        <v>0</v>
      </c>
      <c r="AJ6146">
        <f t="shared" ref="AJ6146:AJ6209" si="604">--(AA6146&lt;&gt;"")</f>
        <v>0</v>
      </c>
      <c r="AK6146">
        <v>0</v>
      </c>
      <c r="AL6146" t="str">
        <f>IF(AA6146="","",IFERROR(IF(ISNUMBER('Procytrat 180'!D147),'Procytrat 180'!D147,IF(ISNUMBER(SEARCH("12",'Procytrat 180'!D147)),EDATE(AB6146,12),IF(ISNUMBER(SEARCH("6",'Procytrat 180'!D147)),EDATE(AB6146,6),IF(ISNUMBER(SEARCH("3",'Procytrat 180'!D147)),EDATE(AB6146,3),DATEVALUE('Procytrat 180'!D147))))),""))</f>
        <v/>
      </c>
      <c r="AM6146" t="str">
        <f t="shared" ref="AM6146:AM6209" ca="1" si="605">IF(AND(AJ6146=1,AL6146&lt;&gt;"",AL6146&gt;=TODAY(),AG6146=$W$3),AL6146+ROW()/1000000,"")</f>
        <v/>
      </c>
    </row>
    <row r="6147" spans="27:39" x14ac:dyDescent="0.3">
      <c r="AA6147" t="str">
        <f>IF(COUNTA('Procytrat 180'!A148,'Procytrat 180'!B148,'Procytrat 180'!C148)&gt;0,"180","")</f>
        <v/>
      </c>
      <c r="AB6147" t="str">
        <f>IFERROR(IF(ISNUMBER('Procytrat 180'!A148),'Procytrat 180'!A148,DATEVALUE('Procytrat 180'!A148)),"")</f>
        <v/>
      </c>
      <c r="AC6147" t="str">
        <f>IF(AA6147="","",'Procytrat 180'!B148)</f>
        <v/>
      </c>
      <c r="AD6147" t="str">
        <f>IF(AA6147="","",IFERROR(1*'Procytrat 180'!C148,IFERROR(_xludf.NUMBERVALUE('Procytrat 180'!C148,".",","),IFERROR(_xludf.NUMBERVALUE('Procytrat 180'!C148,",","."),0))))</f>
        <v/>
      </c>
      <c r="AE6147" t="str">
        <f>IF(AA6147="","",'Procytrat 180'!L148)</f>
        <v/>
      </c>
      <c r="AF6147">
        <f t="shared" si="600"/>
        <v>0</v>
      </c>
      <c r="AG6147" t="str">
        <f t="shared" si="601"/>
        <v/>
      </c>
      <c r="AH6147" t="str">
        <f t="shared" si="602"/>
        <v/>
      </c>
      <c r="AI6147">
        <f t="shared" si="603"/>
        <v>0</v>
      </c>
      <c r="AJ6147">
        <f t="shared" si="604"/>
        <v>0</v>
      </c>
      <c r="AK6147">
        <v>0</v>
      </c>
      <c r="AL6147" t="str">
        <f>IF(AA6147="","",IFERROR(IF(ISNUMBER('Procytrat 180'!D148),'Procytrat 180'!D148,IF(ISNUMBER(SEARCH("12",'Procytrat 180'!D148)),EDATE(AB6147,12),IF(ISNUMBER(SEARCH("6",'Procytrat 180'!D148)),EDATE(AB6147,6),IF(ISNUMBER(SEARCH("3",'Procytrat 180'!D148)),EDATE(AB6147,3),DATEVALUE('Procytrat 180'!D148))))),""))</f>
        <v/>
      </c>
      <c r="AM6147" t="str">
        <f t="shared" ca="1" si="605"/>
        <v/>
      </c>
    </row>
    <row r="6148" spans="27:39" x14ac:dyDescent="0.3">
      <c r="AA6148" t="str">
        <f>IF(COUNTA('Procytrat 180'!A149,'Procytrat 180'!B149,'Procytrat 180'!C149)&gt;0,"180","")</f>
        <v/>
      </c>
      <c r="AB6148" t="str">
        <f>IFERROR(IF(ISNUMBER('Procytrat 180'!A149),'Procytrat 180'!A149,DATEVALUE('Procytrat 180'!A149)),"")</f>
        <v/>
      </c>
      <c r="AC6148" t="str">
        <f>IF(AA6148="","",'Procytrat 180'!B149)</f>
        <v/>
      </c>
      <c r="AD6148" t="str">
        <f>IF(AA6148="","",IFERROR(1*'Procytrat 180'!C149,IFERROR(_xludf.NUMBERVALUE('Procytrat 180'!C149,".",","),IFERROR(_xludf.NUMBERVALUE('Procytrat 180'!C149,",","."),0))))</f>
        <v/>
      </c>
      <c r="AE6148" t="str">
        <f>IF(AA6148="","",'Procytrat 180'!L149)</f>
        <v/>
      </c>
      <c r="AF6148">
        <f t="shared" si="600"/>
        <v>0</v>
      </c>
      <c r="AG6148" t="str">
        <f t="shared" si="601"/>
        <v/>
      </c>
      <c r="AH6148" t="str">
        <f t="shared" si="602"/>
        <v/>
      </c>
      <c r="AI6148">
        <f t="shared" si="603"/>
        <v>0</v>
      </c>
      <c r="AJ6148">
        <f t="shared" si="604"/>
        <v>0</v>
      </c>
      <c r="AK6148">
        <v>0</v>
      </c>
      <c r="AL6148" t="str">
        <f>IF(AA6148="","",IFERROR(IF(ISNUMBER('Procytrat 180'!D149),'Procytrat 180'!D149,IF(ISNUMBER(SEARCH("12",'Procytrat 180'!D149)),EDATE(AB6148,12),IF(ISNUMBER(SEARCH("6",'Procytrat 180'!D149)),EDATE(AB6148,6),IF(ISNUMBER(SEARCH("3",'Procytrat 180'!D149)),EDATE(AB6148,3),DATEVALUE('Procytrat 180'!D149))))),""))</f>
        <v/>
      </c>
      <c r="AM6148" t="str">
        <f t="shared" ca="1" si="605"/>
        <v/>
      </c>
    </row>
    <row r="6149" spans="27:39" x14ac:dyDescent="0.3">
      <c r="AA6149" t="str">
        <f>IF(COUNTA('Procytrat 180'!A150,'Procytrat 180'!B150,'Procytrat 180'!C150)&gt;0,"180","")</f>
        <v/>
      </c>
      <c r="AB6149" t="str">
        <f>IFERROR(IF(ISNUMBER('Procytrat 180'!A150),'Procytrat 180'!A150,DATEVALUE('Procytrat 180'!A150)),"")</f>
        <v/>
      </c>
      <c r="AC6149" t="str">
        <f>IF(AA6149="","",'Procytrat 180'!B150)</f>
        <v/>
      </c>
      <c r="AD6149" t="str">
        <f>IF(AA6149="","",IFERROR(1*'Procytrat 180'!C150,IFERROR(_xludf.NUMBERVALUE('Procytrat 180'!C150,".",","),IFERROR(_xludf.NUMBERVALUE('Procytrat 180'!C150,",","."),0))))</f>
        <v/>
      </c>
      <c r="AE6149" t="str">
        <f>IF(AA6149="","",'Procytrat 180'!L150)</f>
        <v/>
      </c>
      <c r="AF6149">
        <f t="shared" si="600"/>
        <v>0</v>
      </c>
      <c r="AG6149" t="str">
        <f t="shared" si="601"/>
        <v/>
      </c>
      <c r="AH6149" t="str">
        <f t="shared" si="602"/>
        <v/>
      </c>
      <c r="AI6149">
        <f t="shared" si="603"/>
        <v>0</v>
      </c>
      <c r="AJ6149">
        <f t="shared" si="604"/>
        <v>0</v>
      </c>
      <c r="AK6149">
        <v>0</v>
      </c>
      <c r="AL6149" t="str">
        <f>IF(AA6149="","",IFERROR(IF(ISNUMBER('Procytrat 180'!D150),'Procytrat 180'!D150,IF(ISNUMBER(SEARCH("12",'Procytrat 180'!D150)),EDATE(AB6149,12),IF(ISNUMBER(SEARCH("6",'Procytrat 180'!D150)),EDATE(AB6149,6),IF(ISNUMBER(SEARCH("3",'Procytrat 180'!D150)),EDATE(AB6149,3),DATEVALUE('Procytrat 180'!D150))))),""))</f>
        <v/>
      </c>
      <c r="AM6149" t="str">
        <f t="shared" ca="1" si="605"/>
        <v/>
      </c>
    </row>
    <row r="6150" spans="27:39" x14ac:dyDescent="0.3">
      <c r="AA6150" t="str">
        <f>IF(COUNTA('Procytrat 180'!A151,'Procytrat 180'!B151,'Procytrat 180'!C151)&gt;0,"180","")</f>
        <v/>
      </c>
      <c r="AB6150" t="str">
        <f>IFERROR(IF(ISNUMBER('Procytrat 180'!A151),'Procytrat 180'!A151,DATEVALUE('Procytrat 180'!A151)),"")</f>
        <v/>
      </c>
      <c r="AC6150" t="str">
        <f>IF(AA6150="","",'Procytrat 180'!B151)</f>
        <v/>
      </c>
      <c r="AD6150" t="str">
        <f>IF(AA6150="","",IFERROR(1*'Procytrat 180'!C151,IFERROR(_xludf.NUMBERVALUE('Procytrat 180'!C151,".",","),IFERROR(_xludf.NUMBERVALUE('Procytrat 180'!C151,",","."),0))))</f>
        <v/>
      </c>
      <c r="AE6150" t="str">
        <f>IF(AA6150="","",'Procytrat 180'!L151)</f>
        <v/>
      </c>
      <c r="AF6150">
        <f t="shared" si="600"/>
        <v>0</v>
      </c>
      <c r="AG6150" t="str">
        <f t="shared" si="601"/>
        <v/>
      </c>
      <c r="AH6150" t="str">
        <f t="shared" si="602"/>
        <v/>
      </c>
      <c r="AI6150">
        <f t="shared" si="603"/>
        <v>0</v>
      </c>
      <c r="AJ6150">
        <f t="shared" si="604"/>
        <v>0</v>
      </c>
      <c r="AK6150">
        <v>0</v>
      </c>
      <c r="AL6150" t="str">
        <f>IF(AA6150="","",IFERROR(IF(ISNUMBER('Procytrat 180'!D151),'Procytrat 180'!D151,IF(ISNUMBER(SEARCH("12",'Procytrat 180'!D151)),EDATE(AB6150,12),IF(ISNUMBER(SEARCH("6",'Procytrat 180'!D151)),EDATE(AB6150,6),IF(ISNUMBER(SEARCH("3",'Procytrat 180'!D151)),EDATE(AB6150,3),DATEVALUE('Procytrat 180'!D151))))),""))</f>
        <v/>
      </c>
      <c r="AM6150" t="str">
        <f t="shared" ca="1" si="605"/>
        <v/>
      </c>
    </row>
    <row r="6151" spans="27:39" x14ac:dyDescent="0.3">
      <c r="AA6151" t="str">
        <f>IF(COUNTA('Procytrat 180'!A152,'Procytrat 180'!B152,'Procytrat 180'!C152)&gt;0,"180","")</f>
        <v/>
      </c>
      <c r="AB6151" t="str">
        <f>IFERROR(IF(ISNUMBER('Procytrat 180'!A152),'Procytrat 180'!A152,DATEVALUE('Procytrat 180'!A152)),"")</f>
        <v/>
      </c>
      <c r="AC6151" t="str">
        <f>IF(AA6151="","",'Procytrat 180'!B152)</f>
        <v/>
      </c>
      <c r="AD6151" t="str">
        <f>IF(AA6151="","",IFERROR(1*'Procytrat 180'!C152,IFERROR(_xludf.NUMBERVALUE('Procytrat 180'!C152,".",","),IFERROR(_xludf.NUMBERVALUE('Procytrat 180'!C152,",","."),0))))</f>
        <v/>
      </c>
      <c r="AE6151" t="str">
        <f>IF(AA6151="","",'Procytrat 180'!L152)</f>
        <v/>
      </c>
      <c r="AF6151">
        <f t="shared" si="600"/>
        <v>0</v>
      </c>
      <c r="AG6151" t="str">
        <f t="shared" si="601"/>
        <v/>
      </c>
      <c r="AH6151" t="str">
        <f t="shared" si="602"/>
        <v/>
      </c>
      <c r="AI6151">
        <f t="shared" si="603"/>
        <v>0</v>
      </c>
      <c r="AJ6151">
        <f t="shared" si="604"/>
        <v>0</v>
      </c>
      <c r="AK6151">
        <v>0</v>
      </c>
      <c r="AL6151" t="str">
        <f>IF(AA6151="","",IFERROR(IF(ISNUMBER('Procytrat 180'!D152),'Procytrat 180'!D152,IF(ISNUMBER(SEARCH("12",'Procytrat 180'!D152)),EDATE(AB6151,12),IF(ISNUMBER(SEARCH("6",'Procytrat 180'!D152)),EDATE(AB6151,6),IF(ISNUMBER(SEARCH("3",'Procytrat 180'!D152)),EDATE(AB6151,3),DATEVALUE('Procytrat 180'!D152))))),""))</f>
        <v/>
      </c>
      <c r="AM6151" t="str">
        <f t="shared" ca="1" si="605"/>
        <v/>
      </c>
    </row>
    <row r="6152" spans="27:39" x14ac:dyDescent="0.3">
      <c r="AA6152" t="str">
        <f>IF(COUNTA('Procytrat 180'!A153,'Procytrat 180'!B153,'Procytrat 180'!C153)&gt;0,"180","")</f>
        <v/>
      </c>
      <c r="AB6152" t="str">
        <f>IFERROR(IF(ISNUMBER('Procytrat 180'!A153),'Procytrat 180'!A153,DATEVALUE('Procytrat 180'!A153)),"")</f>
        <v/>
      </c>
      <c r="AC6152" t="str">
        <f>IF(AA6152="","",'Procytrat 180'!B153)</f>
        <v/>
      </c>
      <c r="AD6152" t="str">
        <f>IF(AA6152="","",IFERROR(1*'Procytrat 180'!C153,IFERROR(_xludf.NUMBERVALUE('Procytrat 180'!C153,".",","),IFERROR(_xludf.NUMBERVALUE('Procytrat 180'!C153,",","."),0))))</f>
        <v/>
      </c>
      <c r="AE6152" t="str">
        <f>IF(AA6152="","",'Procytrat 180'!L153)</f>
        <v/>
      </c>
      <c r="AF6152">
        <f t="shared" si="600"/>
        <v>0</v>
      </c>
      <c r="AG6152" t="str">
        <f t="shared" si="601"/>
        <v/>
      </c>
      <c r="AH6152" t="str">
        <f t="shared" si="602"/>
        <v/>
      </c>
      <c r="AI6152">
        <f t="shared" si="603"/>
        <v>0</v>
      </c>
      <c r="AJ6152">
        <f t="shared" si="604"/>
        <v>0</v>
      </c>
      <c r="AK6152">
        <v>0</v>
      </c>
      <c r="AL6152" t="str">
        <f>IF(AA6152="","",IFERROR(IF(ISNUMBER('Procytrat 180'!D153),'Procytrat 180'!D153,IF(ISNUMBER(SEARCH("12",'Procytrat 180'!D153)),EDATE(AB6152,12),IF(ISNUMBER(SEARCH("6",'Procytrat 180'!D153)),EDATE(AB6152,6),IF(ISNUMBER(SEARCH("3",'Procytrat 180'!D153)),EDATE(AB6152,3),DATEVALUE('Procytrat 180'!D153))))),""))</f>
        <v/>
      </c>
      <c r="AM6152" t="str">
        <f t="shared" ca="1" si="605"/>
        <v/>
      </c>
    </row>
    <row r="6153" spans="27:39" x14ac:dyDescent="0.3">
      <c r="AA6153" t="str">
        <f>IF(COUNTA('Procytrat 180'!A154,'Procytrat 180'!B154,'Procytrat 180'!C154)&gt;0,"180","")</f>
        <v/>
      </c>
      <c r="AB6153" t="str">
        <f>IFERROR(IF(ISNUMBER('Procytrat 180'!A154),'Procytrat 180'!A154,DATEVALUE('Procytrat 180'!A154)),"")</f>
        <v/>
      </c>
      <c r="AC6153" t="str">
        <f>IF(AA6153="","",'Procytrat 180'!B154)</f>
        <v/>
      </c>
      <c r="AD6153" t="str">
        <f>IF(AA6153="","",IFERROR(1*'Procytrat 180'!C154,IFERROR(_xludf.NUMBERVALUE('Procytrat 180'!C154,".",","),IFERROR(_xludf.NUMBERVALUE('Procytrat 180'!C154,",","."),0))))</f>
        <v/>
      </c>
      <c r="AE6153" t="str">
        <f>IF(AA6153="","",'Procytrat 180'!L154)</f>
        <v/>
      </c>
      <c r="AF6153">
        <f t="shared" si="600"/>
        <v>0</v>
      </c>
      <c r="AG6153" t="str">
        <f t="shared" si="601"/>
        <v/>
      </c>
      <c r="AH6153" t="str">
        <f t="shared" si="602"/>
        <v/>
      </c>
      <c r="AI6153">
        <f t="shared" si="603"/>
        <v>0</v>
      </c>
      <c r="AJ6153">
        <f t="shared" si="604"/>
        <v>0</v>
      </c>
      <c r="AK6153">
        <v>0</v>
      </c>
      <c r="AL6153" t="str">
        <f>IF(AA6153="","",IFERROR(IF(ISNUMBER('Procytrat 180'!D154),'Procytrat 180'!D154,IF(ISNUMBER(SEARCH("12",'Procytrat 180'!D154)),EDATE(AB6153,12),IF(ISNUMBER(SEARCH("6",'Procytrat 180'!D154)),EDATE(AB6153,6),IF(ISNUMBER(SEARCH("3",'Procytrat 180'!D154)),EDATE(AB6153,3),DATEVALUE('Procytrat 180'!D154))))),""))</f>
        <v/>
      </c>
      <c r="AM6153" t="str">
        <f t="shared" ca="1" si="605"/>
        <v/>
      </c>
    </row>
    <row r="6154" spans="27:39" x14ac:dyDescent="0.3">
      <c r="AA6154" t="str">
        <f>IF(COUNTA('Procytrat 180'!A155,'Procytrat 180'!B155,'Procytrat 180'!C155)&gt;0,"180","")</f>
        <v/>
      </c>
      <c r="AB6154" t="str">
        <f>IFERROR(IF(ISNUMBER('Procytrat 180'!A155),'Procytrat 180'!A155,DATEVALUE('Procytrat 180'!A155)),"")</f>
        <v/>
      </c>
      <c r="AC6154" t="str">
        <f>IF(AA6154="","",'Procytrat 180'!B155)</f>
        <v/>
      </c>
      <c r="AD6154" t="str">
        <f>IF(AA6154="","",IFERROR(1*'Procytrat 180'!C155,IFERROR(_xludf.NUMBERVALUE('Procytrat 180'!C155,".",","),IFERROR(_xludf.NUMBERVALUE('Procytrat 180'!C155,",","."),0))))</f>
        <v/>
      </c>
      <c r="AE6154" t="str">
        <f>IF(AA6154="","",'Procytrat 180'!L155)</f>
        <v/>
      </c>
      <c r="AF6154">
        <f t="shared" si="600"/>
        <v>0</v>
      </c>
      <c r="AG6154" t="str">
        <f t="shared" si="601"/>
        <v/>
      </c>
      <c r="AH6154" t="str">
        <f t="shared" si="602"/>
        <v/>
      </c>
      <c r="AI6154">
        <f t="shared" si="603"/>
        <v>0</v>
      </c>
      <c r="AJ6154">
        <f t="shared" si="604"/>
        <v>0</v>
      </c>
      <c r="AK6154">
        <v>0</v>
      </c>
      <c r="AL6154" t="str">
        <f>IF(AA6154="","",IFERROR(IF(ISNUMBER('Procytrat 180'!D155),'Procytrat 180'!D155,IF(ISNUMBER(SEARCH("12",'Procytrat 180'!D155)),EDATE(AB6154,12),IF(ISNUMBER(SEARCH("6",'Procytrat 180'!D155)),EDATE(AB6154,6),IF(ISNUMBER(SEARCH("3",'Procytrat 180'!D155)),EDATE(AB6154,3),DATEVALUE('Procytrat 180'!D155))))),""))</f>
        <v/>
      </c>
      <c r="AM6154" t="str">
        <f t="shared" ca="1" si="605"/>
        <v/>
      </c>
    </row>
    <row r="6155" spans="27:39" x14ac:dyDescent="0.3">
      <c r="AA6155" t="str">
        <f>IF(COUNTA('Procytrat 180'!A156,'Procytrat 180'!B156,'Procytrat 180'!C156)&gt;0,"180","")</f>
        <v/>
      </c>
      <c r="AB6155" t="str">
        <f>IFERROR(IF(ISNUMBER('Procytrat 180'!A156),'Procytrat 180'!A156,DATEVALUE('Procytrat 180'!A156)),"")</f>
        <v/>
      </c>
      <c r="AC6155" t="str">
        <f>IF(AA6155="","",'Procytrat 180'!B156)</f>
        <v/>
      </c>
      <c r="AD6155" t="str">
        <f>IF(AA6155="","",IFERROR(1*'Procytrat 180'!C156,IFERROR(_xludf.NUMBERVALUE('Procytrat 180'!C156,".",","),IFERROR(_xludf.NUMBERVALUE('Procytrat 180'!C156,",","."),0))))</f>
        <v/>
      </c>
      <c r="AE6155" t="str">
        <f>IF(AA6155="","",'Procytrat 180'!L156)</f>
        <v/>
      </c>
      <c r="AF6155">
        <f t="shared" si="600"/>
        <v>0</v>
      </c>
      <c r="AG6155" t="str">
        <f t="shared" si="601"/>
        <v/>
      </c>
      <c r="AH6155" t="str">
        <f t="shared" si="602"/>
        <v/>
      </c>
      <c r="AI6155">
        <f t="shared" si="603"/>
        <v>0</v>
      </c>
      <c r="AJ6155">
        <f t="shared" si="604"/>
        <v>0</v>
      </c>
      <c r="AK6155">
        <v>0</v>
      </c>
      <c r="AL6155" t="str">
        <f>IF(AA6155="","",IFERROR(IF(ISNUMBER('Procytrat 180'!D156),'Procytrat 180'!D156,IF(ISNUMBER(SEARCH("12",'Procytrat 180'!D156)),EDATE(AB6155,12),IF(ISNUMBER(SEARCH("6",'Procytrat 180'!D156)),EDATE(AB6155,6),IF(ISNUMBER(SEARCH("3",'Procytrat 180'!D156)),EDATE(AB6155,3),DATEVALUE('Procytrat 180'!D156))))),""))</f>
        <v/>
      </c>
      <c r="AM6155" t="str">
        <f t="shared" ca="1" si="605"/>
        <v/>
      </c>
    </row>
    <row r="6156" spans="27:39" x14ac:dyDescent="0.3">
      <c r="AA6156" t="str">
        <f>IF(COUNTA('Procytrat 180'!A157,'Procytrat 180'!B157,'Procytrat 180'!C157)&gt;0,"180","")</f>
        <v/>
      </c>
      <c r="AB6156" t="str">
        <f>IFERROR(IF(ISNUMBER('Procytrat 180'!A157),'Procytrat 180'!A157,DATEVALUE('Procytrat 180'!A157)),"")</f>
        <v/>
      </c>
      <c r="AC6156" t="str">
        <f>IF(AA6156="","",'Procytrat 180'!B157)</f>
        <v/>
      </c>
      <c r="AD6156" t="str">
        <f>IF(AA6156="","",IFERROR(1*'Procytrat 180'!C157,IFERROR(_xludf.NUMBERVALUE('Procytrat 180'!C157,".",","),IFERROR(_xludf.NUMBERVALUE('Procytrat 180'!C157,",","."),0))))</f>
        <v/>
      </c>
      <c r="AE6156" t="str">
        <f>IF(AA6156="","",'Procytrat 180'!L157)</f>
        <v/>
      </c>
      <c r="AF6156">
        <f t="shared" si="600"/>
        <v>0</v>
      </c>
      <c r="AG6156" t="str">
        <f t="shared" si="601"/>
        <v/>
      </c>
      <c r="AH6156" t="str">
        <f t="shared" si="602"/>
        <v/>
      </c>
      <c r="AI6156">
        <f t="shared" si="603"/>
        <v>0</v>
      </c>
      <c r="AJ6156">
        <f t="shared" si="604"/>
        <v>0</v>
      </c>
      <c r="AK6156">
        <v>0</v>
      </c>
      <c r="AL6156" t="str">
        <f>IF(AA6156="","",IFERROR(IF(ISNUMBER('Procytrat 180'!D157),'Procytrat 180'!D157,IF(ISNUMBER(SEARCH("12",'Procytrat 180'!D157)),EDATE(AB6156,12),IF(ISNUMBER(SEARCH("6",'Procytrat 180'!D157)),EDATE(AB6156,6),IF(ISNUMBER(SEARCH("3",'Procytrat 180'!D157)),EDATE(AB6156,3),DATEVALUE('Procytrat 180'!D157))))),""))</f>
        <v/>
      </c>
      <c r="AM6156" t="str">
        <f t="shared" ca="1" si="605"/>
        <v/>
      </c>
    </row>
    <row r="6157" spans="27:39" x14ac:dyDescent="0.3">
      <c r="AA6157" t="str">
        <f>IF(COUNTA('Procytrat 180'!A158,'Procytrat 180'!B158,'Procytrat 180'!C158)&gt;0,"180","")</f>
        <v/>
      </c>
      <c r="AB6157" t="str">
        <f>IFERROR(IF(ISNUMBER('Procytrat 180'!A158),'Procytrat 180'!A158,DATEVALUE('Procytrat 180'!A158)),"")</f>
        <v/>
      </c>
      <c r="AC6157" t="str">
        <f>IF(AA6157="","",'Procytrat 180'!B158)</f>
        <v/>
      </c>
      <c r="AD6157" t="str">
        <f>IF(AA6157="","",IFERROR(1*'Procytrat 180'!C158,IFERROR(_xludf.NUMBERVALUE('Procytrat 180'!C158,".",","),IFERROR(_xludf.NUMBERVALUE('Procytrat 180'!C158,",","."),0))))</f>
        <v/>
      </c>
      <c r="AE6157" t="str">
        <f>IF(AA6157="","",'Procytrat 180'!L158)</f>
        <v/>
      </c>
      <c r="AF6157">
        <f t="shared" si="600"/>
        <v>0</v>
      </c>
      <c r="AG6157" t="str">
        <f t="shared" si="601"/>
        <v/>
      </c>
      <c r="AH6157" t="str">
        <f t="shared" si="602"/>
        <v/>
      </c>
      <c r="AI6157">
        <f t="shared" si="603"/>
        <v>0</v>
      </c>
      <c r="AJ6157">
        <f t="shared" si="604"/>
        <v>0</v>
      </c>
      <c r="AK6157">
        <v>0</v>
      </c>
      <c r="AL6157" t="str">
        <f>IF(AA6157="","",IFERROR(IF(ISNUMBER('Procytrat 180'!D158),'Procytrat 180'!D158,IF(ISNUMBER(SEARCH("12",'Procytrat 180'!D158)),EDATE(AB6157,12),IF(ISNUMBER(SEARCH("6",'Procytrat 180'!D158)),EDATE(AB6157,6),IF(ISNUMBER(SEARCH("3",'Procytrat 180'!D158)),EDATE(AB6157,3),DATEVALUE('Procytrat 180'!D158))))),""))</f>
        <v/>
      </c>
      <c r="AM6157" t="str">
        <f t="shared" ca="1" si="605"/>
        <v/>
      </c>
    </row>
    <row r="6158" spans="27:39" x14ac:dyDescent="0.3">
      <c r="AA6158" t="str">
        <f>IF(COUNTA('Procytrat 180'!A159,'Procytrat 180'!B159,'Procytrat 180'!C159)&gt;0,"180","")</f>
        <v/>
      </c>
      <c r="AB6158" t="str">
        <f>IFERROR(IF(ISNUMBER('Procytrat 180'!A159),'Procytrat 180'!A159,DATEVALUE('Procytrat 180'!A159)),"")</f>
        <v/>
      </c>
      <c r="AC6158" t="str">
        <f>IF(AA6158="","",'Procytrat 180'!B159)</f>
        <v/>
      </c>
      <c r="AD6158" t="str">
        <f>IF(AA6158="","",IFERROR(1*'Procytrat 180'!C159,IFERROR(_xludf.NUMBERVALUE('Procytrat 180'!C159,".",","),IFERROR(_xludf.NUMBERVALUE('Procytrat 180'!C159,",","."),0))))</f>
        <v/>
      </c>
      <c r="AE6158" t="str">
        <f>IF(AA6158="","",'Procytrat 180'!L159)</f>
        <v/>
      </c>
      <c r="AF6158">
        <f t="shared" si="600"/>
        <v>0</v>
      </c>
      <c r="AG6158" t="str">
        <f t="shared" si="601"/>
        <v/>
      </c>
      <c r="AH6158" t="str">
        <f t="shared" si="602"/>
        <v/>
      </c>
      <c r="AI6158">
        <f t="shared" si="603"/>
        <v>0</v>
      </c>
      <c r="AJ6158">
        <f t="shared" si="604"/>
        <v>0</v>
      </c>
      <c r="AK6158">
        <v>0</v>
      </c>
      <c r="AL6158" t="str">
        <f>IF(AA6158="","",IFERROR(IF(ISNUMBER('Procytrat 180'!D159),'Procytrat 180'!D159,IF(ISNUMBER(SEARCH("12",'Procytrat 180'!D159)),EDATE(AB6158,12),IF(ISNUMBER(SEARCH("6",'Procytrat 180'!D159)),EDATE(AB6158,6),IF(ISNUMBER(SEARCH("3",'Procytrat 180'!D159)),EDATE(AB6158,3),DATEVALUE('Procytrat 180'!D159))))),""))</f>
        <v/>
      </c>
      <c r="AM6158" t="str">
        <f t="shared" ca="1" si="605"/>
        <v/>
      </c>
    </row>
    <row r="6159" spans="27:39" x14ac:dyDescent="0.3">
      <c r="AA6159" t="str">
        <f>IF(COUNTA('Procytrat 180'!A160,'Procytrat 180'!B160,'Procytrat 180'!C160)&gt;0,"180","")</f>
        <v/>
      </c>
      <c r="AB6159" t="str">
        <f>IFERROR(IF(ISNUMBER('Procytrat 180'!A160),'Procytrat 180'!A160,DATEVALUE('Procytrat 180'!A160)),"")</f>
        <v/>
      </c>
      <c r="AC6159" t="str">
        <f>IF(AA6159="","",'Procytrat 180'!B160)</f>
        <v/>
      </c>
      <c r="AD6159" t="str">
        <f>IF(AA6159="","",IFERROR(1*'Procytrat 180'!C160,IFERROR(_xludf.NUMBERVALUE('Procytrat 180'!C160,".",","),IFERROR(_xludf.NUMBERVALUE('Procytrat 180'!C160,",","."),0))))</f>
        <v/>
      </c>
      <c r="AE6159" t="str">
        <f>IF(AA6159="","",'Procytrat 180'!L160)</f>
        <v/>
      </c>
      <c r="AF6159">
        <f t="shared" si="600"/>
        <v>0</v>
      </c>
      <c r="AG6159" t="str">
        <f t="shared" si="601"/>
        <v/>
      </c>
      <c r="AH6159" t="str">
        <f t="shared" si="602"/>
        <v/>
      </c>
      <c r="AI6159">
        <f t="shared" si="603"/>
        <v>0</v>
      </c>
      <c r="AJ6159">
        <f t="shared" si="604"/>
        <v>0</v>
      </c>
      <c r="AK6159">
        <v>0</v>
      </c>
      <c r="AL6159" t="str">
        <f>IF(AA6159="","",IFERROR(IF(ISNUMBER('Procytrat 180'!D160),'Procytrat 180'!D160,IF(ISNUMBER(SEARCH("12",'Procytrat 180'!D160)),EDATE(AB6159,12),IF(ISNUMBER(SEARCH("6",'Procytrat 180'!D160)),EDATE(AB6159,6),IF(ISNUMBER(SEARCH("3",'Procytrat 180'!D160)),EDATE(AB6159,3),DATEVALUE('Procytrat 180'!D160))))),""))</f>
        <v/>
      </c>
      <c r="AM6159" t="str">
        <f t="shared" ca="1" si="605"/>
        <v/>
      </c>
    </row>
    <row r="6160" spans="27:39" x14ac:dyDescent="0.3">
      <c r="AA6160" t="str">
        <f>IF(COUNTA('Procytrat 180'!A161,'Procytrat 180'!B161,'Procytrat 180'!C161)&gt;0,"180","")</f>
        <v/>
      </c>
      <c r="AB6160" t="str">
        <f>IFERROR(IF(ISNUMBER('Procytrat 180'!A161),'Procytrat 180'!A161,DATEVALUE('Procytrat 180'!A161)),"")</f>
        <v/>
      </c>
      <c r="AC6160" t="str">
        <f>IF(AA6160="","",'Procytrat 180'!B161)</f>
        <v/>
      </c>
      <c r="AD6160" t="str">
        <f>IF(AA6160="","",IFERROR(1*'Procytrat 180'!C161,IFERROR(_xludf.NUMBERVALUE('Procytrat 180'!C161,".",","),IFERROR(_xludf.NUMBERVALUE('Procytrat 180'!C161,",","."),0))))</f>
        <v/>
      </c>
      <c r="AE6160" t="str">
        <f>IF(AA6160="","",'Procytrat 180'!L161)</f>
        <v/>
      </c>
      <c r="AF6160">
        <f t="shared" si="600"/>
        <v>0</v>
      </c>
      <c r="AG6160" t="str">
        <f t="shared" si="601"/>
        <v/>
      </c>
      <c r="AH6160" t="str">
        <f t="shared" si="602"/>
        <v/>
      </c>
      <c r="AI6160">
        <f t="shared" si="603"/>
        <v>0</v>
      </c>
      <c r="AJ6160">
        <f t="shared" si="604"/>
        <v>0</v>
      </c>
      <c r="AK6160">
        <v>0</v>
      </c>
      <c r="AL6160" t="str">
        <f>IF(AA6160="","",IFERROR(IF(ISNUMBER('Procytrat 180'!D161),'Procytrat 180'!D161,IF(ISNUMBER(SEARCH("12",'Procytrat 180'!D161)),EDATE(AB6160,12),IF(ISNUMBER(SEARCH("6",'Procytrat 180'!D161)),EDATE(AB6160,6),IF(ISNUMBER(SEARCH("3",'Procytrat 180'!D161)),EDATE(AB6160,3),DATEVALUE('Procytrat 180'!D161))))),""))</f>
        <v/>
      </c>
      <c r="AM6160" t="str">
        <f t="shared" ca="1" si="605"/>
        <v/>
      </c>
    </row>
    <row r="6161" spans="27:39" x14ac:dyDescent="0.3">
      <c r="AA6161" t="str">
        <f>IF(COUNTA('Procytrat 180'!A162,'Procytrat 180'!B162,'Procytrat 180'!C162)&gt;0,"180","")</f>
        <v/>
      </c>
      <c r="AB6161" t="str">
        <f>IFERROR(IF(ISNUMBER('Procytrat 180'!A162),'Procytrat 180'!A162,DATEVALUE('Procytrat 180'!A162)),"")</f>
        <v/>
      </c>
      <c r="AC6161" t="str">
        <f>IF(AA6161="","",'Procytrat 180'!B162)</f>
        <v/>
      </c>
      <c r="AD6161" t="str">
        <f>IF(AA6161="","",IFERROR(1*'Procytrat 180'!C162,IFERROR(_xludf.NUMBERVALUE('Procytrat 180'!C162,".",","),IFERROR(_xludf.NUMBERVALUE('Procytrat 180'!C162,",","."),0))))</f>
        <v/>
      </c>
      <c r="AE6161" t="str">
        <f>IF(AA6161="","",'Procytrat 180'!L162)</f>
        <v/>
      </c>
      <c r="AF6161">
        <f t="shared" si="600"/>
        <v>0</v>
      </c>
      <c r="AG6161" t="str">
        <f t="shared" si="601"/>
        <v/>
      </c>
      <c r="AH6161" t="str">
        <f t="shared" si="602"/>
        <v/>
      </c>
      <c r="AI6161">
        <f t="shared" si="603"/>
        <v>0</v>
      </c>
      <c r="AJ6161">
        <f t="shared" si="604"/>
        <v>0</v>
      </c>
      <c r="AK6161">
        <v>0</v>
      </c>
      <c r="AL6161" t="str">
        <f>IF(AA6161="","",IFERROR(IF(ISNUMBER('Procytrat 180'!D162),'Procytrat 180'!D162,IF(ISNUMBER(SEARCH("12",'Procytrat 180'!D162)),EDATE(AB6161,12),IF(ISNUMBER(SEARCH("6",'Procytrat 180'!D162)),EDATE(AB6161,6),IF(ISNUMBER(SEARCH("3",'Procytrat 180'!D162)),EDATE(AB6161,3),DATEVALUE('Procytrat 180'!D162))))),""))</f>
        <v/>
      </c>
      <c r="AM6161" t="str">
        <f t="shared" ca="1" si="605"/>
        <v/>
      </c>
    </row>
    <row r="6162" spans="27:39" x14ac:dyDescent="0.3">
      <c r="AA6162" t="str">
        <f>IF(COUNTA('Procytrat 180'!A163,'Procytrat 180'!B163,'Procytrat 180'!C163)&gt;0,"180","")</f>
        <v/>
      </c>
      <c r="AB6162" t="str">
        <f>IFERROR(IF(ISNUMBER('Procytrat 180'!A163),'Procytrat 180'!A163,DATEVALUE('Procytrat 180'!A163)),"")</f>
        <v/>
      </c>
      <c r="AC6162" t="str">
        <f>IF(AA6162="","",'Procytrat 180'!B163)</f>
        <v/>
      </c>
      <c r="AD6162" t="str">
        <f>IF(AA6162="","",IFERROR(1*'Procytrat 180'!C163,IFERROR(_xludf.NUMBERVALUE('Procytrat 180'!C163,".",","),IFERROR(_xludf.NUMBERVALUE('Procytrat 180'!C163,",","."),0))))</f>
        <v/>
      </c>
      <c r="AE6162" t="str">
        <f>IF(AA6162="","",'Procytrat 180'!L163)</f>
        <v/>
      </c>
      <c r="AF6162">
        <f t="shared" si="600"/>
        <v>0</v>
      </c>
      <c r="AG6162" t="str">
        <f t="shared" si="601"/>
        <v/>
      </c>
      <c r="AH6162" t="str">
        <f t="shared" si="602"/>
        <v/>
      </c>
      <c r="AI6162">
        <f t="shared" si="603"/>
        <v>0</v>
      </c>
      <c r="AJ6162">
        <f t="shared" si="604"/>
        <v>0</v>
      </c>
      <c r="AK6162">
        <v>0</v>
      </c>
      <c r="AL6162" t="str">
        <f>IF(AA6162="","",IFERROR(IF(ISNUMBER('Procytrat 180'!D163),'Procytrat 180'!D163,IF(ISNUMBER(SEARCH("12",'Procytrat 180'!D163)),EDATE(AB6162,12),IF(ISNUMBER(SEARCH("6",'Procytrat 180'!D163)),EDATE(AB6162,6),IF(ISNUMBER(SEARCH("3",'Procytrat 180'!D163)),EDATE(AB6162,3),DATEVALUE('Procytrat 180'!D163))))),""))</f>
        <v/>
      </c>
      <c r="AM6162" t="str">
        <f t="shared" ca="1" si="605"/>
        <v/>
      </c>
    </row>
    <row r="6163" spans="27:39" x14ac:dyDescent="0.3">
      <c r="AA6163" t="str">
        <f>IF(COUNTA('Procytrat 180'!A164,'Procytrat 180'!B164,'Procytrat 180'!C164)&gt;0,"180","")</f>
        <v/>
      </c>
      <c r="AB6163" t="str">
        <f>IFERROR(IF(ISNUMBER('Procytrat 180'!A164),'Procytrat 180'!A164,DATEVALUE('Procytrat 180'!A164)),"")</f>
        <v/>
      </c>
      <c r="AC6163" t="str">
        <f>IF(AA6163="","",'Procytrat 180'!B164)</f>
        <v/>
      </c>
      <c r="AD6163" t="str">
        <f>IF(AA6163="","",IFERROR(1*'Procytrat 180'!C164,IFERROR(_xludf.NUMBERVALUE('Procytrat 180'!C164,".",","),IFERROR(_xludf.NUMBERVALUE('Procytrat 180'!C164,",","."),0))))</f>
        <v/>
      </c>
      <c r="AE6163" t="str">
        <f>IF(AA6163="","",'Procytrat 180'!L164)</f>
        <v/>
      </c>
      <c r="AF6163">
        <f t="shared" si="600"/>
        <v>0</v>
      </c>
      <c r="AG6163" t="str">
        <f t="shared" si="601"/>
        <v/>
      </c>
      <c r="AH6163" t="str">
        <f t="shared" si="602"/>
        <v/>
      </c>
      <c r="AI6163">
        <f t="shared" si="603"/>
        <v>0</v>
      </c>
      <c r="AJ6163">
        <f t="shared" si="604"/>
        <v>0</v>
      </c>
      <c r="AK6163">
        <v>0</v>
      </c>
      <c r="AL6163" t="str">
        <f>IF(AA6163="","",IFERROR(IF(ISNUMBER('Procytrat 180'!D164),'Procytrat 180'!D164,IF(ISNUMBER(SEARCH("12",'Procytrat 180'!D164)),EDATE(AB6163,12),IF(ISNUMBER(SEARCH("6",'Procytrat 180'!D164)),EDATE(AB6163,6),IF(ISNUMBER(SEARCH("3",'Procytrat 180'!D164)),EDATE(AB6163,3),DATEVALUE('Procytrat 180'!D164))))),""))</f>
        <v/>
      </c>
      <c r="AM6163" t="str">
        <f t="shared" ca="1" si="605"/>
        <v/>
      </c>
    </row>
    <row r="6164" spans="27:39" x14ac:dyDescent="0.3">
      <c r="AA6164" t="str">
        <f>IF(COUNTA('Procytrat 180'!A165,'Procytrat 180'!B165,'Procytrat 180'!C165)&gt;0,"180","")</f>
        <v/>
      </c>
      <c r="AB6164" t="str">
        <f>IFERROR(IF(ISNUMBER('Procytrat 180'!A165),'Procytrat 180'!A165,DATEVALUE('Procytrat 180'!A165)),"")</f>
        <v/>
      </c>
      <c r="AC6164" t="str">
        <f>IF(AA6164="","",'Procytrat 180'!B165)</f>
        <v/>
      </c>
      <c r="AD6164" t="str">
        <f>IF(AA6164="","",IFERROR(1*'Procytrat 180'!C165,IFERROR(_xludf.NUMBERVALUE('Procytrat 180'!C165,".",","),IFERROR(_xludf.NUMBERVALUE('Procytrat 180'!C165,",","."),0))))</f>
        <v/>
      </c>
      <c r="AE6164" t="str">
        <f>IF(AA6164="","",'Procytrat 180'!L165)</f>
        <v/>
      </c>
      <c r="AF6164">
        <f t="shared" si="600"/>
        <v>0</v>
      </c>
      <c r="AG6164" t="str">
        <f t="shared" si="601"/>
        <v/>
      </c>
      <c r="AH6164" t="str">
        <f t="shared" si="602"/>
        <v/>
      </c>
      <c r="AI6164">
        <f t="shared" si="603"/>
        <v>0</v>
      </c>
      <c r="AJ6164">
        <f t="shared" si="604"/>
        <v>0</v>
      </c>
      <c r="AK6164">
        <v>0</v>
      </c>
      <c r="AL6164" t="str">
        <f>IF(AA6164="","",IFERROR(IF(ISNUMBER('Procytrat 180'!D165),'Procytrat 180'!D165,IF(ISNUMBER(SEARCH("12",'Procytrat 180'!D165)),EDATE(AB6164,12),IF(ISNUMBER(SEARCH("6",'Procytrat 180'!D165)),EDATE(AB6164,6),IF(ISNUMBER(SEARCH("3",'Procytrat 180'!D165)),EDATE(AB6164,3),DATEVALUE('Procytrat 180'!D165))))),""))</f>
        <v/>
      </c>
      <c r="AM6164" t="str">
        <f t="shared" ca="1" si="605"/>
        <v/>
      </c>
    </row>
    <row r="6165" spans="27:39" x14ac:dyDescent="0.3">
      <c r="AA6165" t="str">
        <f>IF(COUNTA('Procytrat 180'!A166,'Procytrat 180'!B166,'Procytrat 180'!C166)&gt;0,"180","")</f>
        <v/>
      </c>
      <c r="AB6165" t="str">
        <f>IFERROR(IF(ISNUMBER('Procytrat 180'!A166),'Procytrat 180'!A166,DATEVALUE('Procytrat 180'!A166)),"")</f>
        <v/>
      </c>
      <c r="AC6165" t="str">
        <f>IF(AA6165="","",'Procytrat 180'!B166)</f>
        <v/>
      </c>
      <c r="AD6165" t="str">
        <f>IF(AA6165="","",IFERROR(1*'Procytrat 180'!C166,IFERROR(_xludf.NUMBERVALUE('Procytrat 180'!C166,".",","),IFERROR(_xludf.NUMBERVALUE('Procytrat 180'!C166,",","."),0))))</f>
        <v/>
      </c>
      <c r="AE6165" t="str">
        <f>IF(AA6165="","",'Procytrat 180'!L166)</f>
        <v/>
      </c>
      <c r="AF6165">
        <f t="shared" si="600"/>
        <v>0</v>
      </c>
      <c r="AG6165" t="str">
        <f t="shared" si="601"/>
        <v/>
      </c>
      <c r="AH6165" t="str">
        <f t="shared" si="602"/>
        <v/>
      </c>
      <c r="AI6165">
        <f t="shared" si="603"/>
        <v>0</v>
      </c>
      <c r="AJ6165">
        <f t="shared" si="604"/>
        <v>0</v>
      </c>
      <c r="AK6165">
        <v>0</v>
      </c>
      <c r="AL6165" t="str">
        <f>IF(AA6165="","",IFERROR(IF(ISNUMBER('Procytrat 180'!D166),'Procytrat 180'!D166,IF(ISNUMBER(SEARCH("12",'Procytrat 180'!D166)),EDATE(AB6165,12),IF(ISNUMBER(SEARCH("6",'Procytrat 180'!D166)),EDATE(AB6165,6),IF(ISNUMBER(SEARCH("3",'Procytrat 180'!D166)),EDATE(AB6165,3),DATEVALUE('Procytrat 180'!D166))))),""))</f>
        <v/>
      </c>
      <c r="AM6165" t="str">
        <f t="shared" ca="1" si="605"/>
        <v/>
      </c>
    </row>
    <row r="6166" spans="27:39" x14ac:dyDescent="0.3">
      <c r="AA6166" t="str">
        <f>IF(COUNTA('Procytrat 180'!A167,'Procytrat 180'!B167,'Procytrat 180'!C167)&gt;0,"180","")</f>
        <v/>
      </c>
      <c r="AB6166" t="str">
        <f>IFERROR(IF(ISNUMBER('Procytrat 180'!A167),'Procytrat 180'!A167,DATEVALUE('Procytrat 180'!A167)),"")</f>
        <v/>
      </c>
      <c r="AC6166" t="str">
        <f>IF(AA6166="","",'Procytrat 180'!B167)</f>
        <v/>
      </c>
      <c r="AD6166" t="str">
        <f>IF(AA6166="","",IFERROR(1*'Procytrat 180'!C167,IFERROR(_xludf.NUMBERVALUE('Procytrat 180'!C167,".",","),IFERROR(_xludf.NUMBERVALUE('Procytrat 180'!C167,",","."),0))))</f>
        <v/>
      </c>
      <c r="AE6166" t="str">
        <f>IF(AA6166="","",'Procytrat 180'!L167)</f>
        <v/>
      </c>
      <c r="AF6166">
        <f t="shared" si="600"/>
        <v>0</v>
      </c>
      <c r="AG6166" t="str">
        <f t="shared" si="601"/>
        <v/>
      </c>
      <c r="AH6166" t="str">
        <f t="shared" si="602"/>
        <v/>
      </c>
      <c r="AI6166">
        <f t="shared" si="603"/>
        <v>0</v>
      </c>
      <c r="AJ6166">
        <f t="shared" si="604"/>
        <v>0</v>
      </c>
      <c r="AK6166">
        <v>0</v>
      </c>
      <c r="AL6166" t="str">
        <f>IF(AA6166="","",IFERROR(IF(ISNUMBER('Procytrat 180'!D167),'Procytrat 180'!D167,IF(ISNUMBER(SEARCH("12",'Procytrat 180'!D167)),EDATE(AB6166,12),IF(ISNUMBER(SEARCH("6",'Procytrat 180'!D167)),EDATE(AB6166,6),IF(ISNUMBER(SEARCH("3",'Procytrat 180'!D167)),EDATE(AB6166,3),DATEVALUE('Procytrat 180'!D167))))),""))</f>
        <v/>
      </c>
      <c r="AM6166" t="str">
        <f t="shared" ca="1" si="605"/>
        <v/>
      </c>
    </row>
    <row r="6167" spans="27:39" x14ac:dyDescent="0.3">
      <c r="AA6167" t="str">
        <f>IF(COUNTA('Procytrat 180'!A168,'Procytrat 180'!B168,'Procytrat 180'!C168)&gt;0,"180","")</f>
        <v/>
      </c>
      <c r="AB6167" t="str">
        <f>IFERROR(IF(ISNUMBER('Procytrat 180'!A168),'Procytrat 180'!A168,DATEVALUE('Procytrat 180'!A168)),"")</f>
        <v/>
      </c>
      <c r="AC6167" t="str">
        <f>IF(AA6167="","",'Procytrat 180'!B168)</f>
        <v/>
      </c>
      <c r="AD6167" t="str">
        <f>IF(AA6167="","",IFERROR(1*'Procytrat 180'!C168,IFERROR(_xludf.NUMBERVALUE('Procytrat 180'!C168,".",","),IFERROR(_xludf.NUMBERVALUE('Procytrat 180'!C168,",","."),0))))</f>
        <v/>
      </c>
      <c r="AE6167" t="str">
        <f>IF(AA6167="","",'Procytrat 180'!L168)</f>
        <v/>
      </c>
      <c r="AF6167">
        <f t="shared" si="600"/>
        <v>0</v>
      </c>
      <c r="AG6167" t="str">
        <f t="shared" si="601"/>
        <v/>
      </c>
      <c r="AH6167" t="str">
        <f t="shared" si="602"/>
        <v/>
      </c>
      <c r="AI6167">
        <f t="shared" si="603"/>
        <v>0</v>
      </c>
      <c r="AJ6167">
        <f t="shared" si="604"/>
        <v>0</v>
      </c>
      <c r="AK6167">
        <v>0</v>
      </c>
      <c r="AL6167" t="str">
        <f>IF(AA6167="","",IFERROR(IF(ISNUMBER('Procytrat 180'!D168),'Procytrat 180'!D168,IF(ISNUMBER(SEARCH("12",'Procytrat 180'!D168)),EDATE(AB6167,12),IF(ISNUMBER(SEARCH("6",'Procytrat 180'!D168)),EDATE(AB6167,6),IF(ISNUMBER(SEARCH("3",'Procytrat 180'!D168)),EDATE(AB6167,3),DATEVALUE('Procytrat 180'!D168))))),""))</f>
        <v/>
      </c>
      <c r="AM6167" t="str">
        <f t="shared" ca="1" si="605"/>
        <v/>
      </c>
    </row>
    <row r="6168" spans="27:39" x14ac:dyDescent="0.3">
      <c r="AA6168" t="str">
        <f>IF(COUNTA('Procytrat 180'!A169,'Procytrat 180'!B169,'Procytrat 180'!C169)&gt;0,"180","")</f>
        <v/>
      </c>
      <c r="AB6168" t="str">
        <f>IFERROR(IF(ISNUMBER('Procytrat 180'!A169),'Procytrat 180'!A169,DATEVALUE('Procytrat 180'!A169)),"")</f>
        <v/>
      </c>
      <c r="AC6168" t="str">
        <f>IF(AA6168="","",'Procytrat 180'!B169)</f>
        <v/>
      </c>
      <c r="AD6168" t="str">
        <f>IF(AA6168="","",IFERROR(1*'Procytrat 180'!C169,IFERROR(_xludf.NUMBERVALUE('Procytrat 180'!C169,".",","),IFERROR(_xludf.NUMBERVALUE('Procytrat 180'!C169,",","."),0))))</f>
        <v/>
      </c>
      <c r="AE6168" t="str">
        <f>IF(AA6168="","",'Procytrat 180'!L169)</f>
        <v/>
      </c>
      <c r="AF6168">
        <f t="shared" si="600"/>
        <v>0</v>
      </c>
      <c r="AG6168" t="str">
        <f t="shared" si="601"/>
        <v/>
      </c>
      <c r="AH6168" t="str">
        <f t="shared" si="602"/>
        <v/>
      </c>
      <c r="AI6168">
        <f t="shared" si="603"/>
        <v>0</v>
      </c>
      <c r="AJ6168">
        <f t="shared" si="604"/>
        <v>0</v>
      </c>
      <c r="AK6168">
        <v>0</v>
      </c>
      <c r="AL6168" t="str">
        <f>IF(AA6168="","",IFERROR(IF(ISNUMBER('Procytrat 180'!D169),'Procytrat 180'!D169,IF(ISNUMBER(SEARCH("12",'Procytrat 180'!D169)),EDATE(AB6168,12),IF(ISNUMBER(SEARCH("6",'Procytrat 180'!D169)),EDATE(AB6168,6),IF(ISNUMBER(SEARCH("3",'Procytrat 180'!D169)),EDATE(AB6168,3),DATEVALUE('Procytrat 180'!D169))))),""))</f>
        <v/>
      </c>
      <c r="AM6168" t="str">
        <f t="shared" ca="1" si="605"/>
        <v/>
      </c>
    </row>
    <row r="6169" spans="27:39" x14ac:dyDescent="0.3">
      <c r="AA6169" t="str">
        <f>IF(COUNTA('Procytrat 180'!A170,'Procytrat 180'!B170,'Procytrat 180'!C170)&gt;0,"180","")</f>
        <v/>
      </c>
      <c r="AB6169" t="str">
        <f>IFERROR(IF(ISNUMBER('Procytrat 180'!A170),'Procytrat 180'!A170,DATEVALUE('Procytrat 180'!A170)),"")</f>
        <v/>
      </c>
      <c r="AC6169" t="str">
        <f>IF(AA6169="","",'Procytrat 180'!B170)</f>
        <v/>
      </c>
      <c r="AD6169" t="str">
        <f>IF(AA6169="","",IFERROR(1*'Procytrat 180'!C170,IFERROR(_xludf.NUMBERVALUE('Procytrat 180'!C170,".",","),IFERROR(_xludf.NUMBERVALUE('Procytrat 180'!C170,",","."),0))))</f>
        <v/>
      </c>
      <c r="AE6169" t="str">
        <f>IF(AA6169="","",'Procytrat 180'!L170)</f>
        <v/>
      </c>
      <c r="AF6169">
        <f t="shared" si="600"/>
        <v>0</v>
      </c>
      <c r="AG6169" t="str">
        <f t="shared" si="601"/>
        <v/>
      </c>
      <c r="AH6169" t="str">
        <f t="shared" si="602"/>
        <v/>
      </c>
      <c r="AI6169">
        <f t="shared" si="603"/>
        <v>0</v>
      </c>
      <c r="AJ6169">
        <f t="shared" si="604"/>
        <v>0</v>
      </c>
      <c r="AK6169">
        <v>0</v>
      </c>
      <c r="AL6169" t="str">
        <f>IF(AA6169="","",IFERROR(IF(ISNUMBER('Procytrat 180'!D170),'Procytrat 180'!D170,IF(ISNUMBER(SEARCH("12",'Procytrat 180'!D170)),EDATE(AB6169,12),IF(ISNUMBER(SEARCH("6",'Procytrat 180'!D170)),EDATE(AB6169,6),IF(ISNUMBER(SEARCH("3",'Procytrat 180'!D170)),EDATE(AB6169,3),DATEVALUE('Procytrat 180'!D170))))),""))</f>
        <v/>
      </c>
      <c r="AM6169" t="str">
        <f t="shared" ca="1" si="605"/>
        <v/>
      </c>
    </row>
    <row r="6170" spans="27:39" x14ac:dyDescent="0.3">
      <c r="AA6170" t="str">
        <f>IF(COUNTA('Procytrat 180'!A171,'Procytrat 180'!B171,'Procytrat 180'!C171)&gt;0,"180","")</f>
        <v/>
      </c>
      <c r="AB6170" t="str">
        <f>IFERROR(IF(ISNUMBER('Procytrat 180'!A171),'Procytrat 180'!A171,DATEVALUE('Procytrat 180'!A171)),"")</f>
        <v/>
      </c>
      <c r="AC6170" t="str">
        <f>IF(AA6170="","",'Procytrat 180'!B171)</f>
        <v/>
      </c>
      <c r="AD6170" t="str">
        <f>IF(AA6170="","",IFERROR(1*'Procytrat 180'!C171,IFERROR(_xludf.NUMBERVALUE('Procytrat 180'!C171,".",","),IFERROR(_xludf.NUMBERVALUE('Procytrat 180'!C171,",","."),0))))</f>
        <v/>
      </c>
      <c r="AE6170" t="str">
        <f>IF(AA6170="","",'Procytrat 180'!L171)</f>
        <v/>
      </c>
      <c r="AF6170">
        <f t="shared" si="600"/>
        <v>0</v>
      </c>
      <c r="AG6170" t="str">
        <f t="shared" si="601"/>
        <v/>
      </c>
      <c r="AH6170" t="str">
        <f t="shared" si="602"/>
        <v/>
      </c>
      <c r="AI6170">
        <f t="shared" si="603"/>
        <v>0</v>
      </c>
      <c r="AJ6170">
        <f t="shared" si="604"/>
        <v>0</v>
      </c>
      <c r="AK6170">
        <v>0</v>
      </c>
      <c r="AL6170" t="str">
        <f>IF(AA6170="","",IFERROR(IF(ISNUMBER('Procytrat 180'!D171),'Procytrat 180'!D171,IF(ISNUMBER(SEARCH("12",'Procytrat 180'!D171)),EDATE(AB6170,12),IF(ISNUMBER(SEARCH("6",'Procytrat 180'!D171)),EDATE(AB6170,6),IF(ISNUMBER(SEARCH("3",'Procytrat 180'!D171)),EDATE(AB6170,3),DATEVALUE('Procytrat 180'!D171))))),""))</f>
        <v/>
      </c>
      <c r="AM6170" t="str">
        <f t="shared" ca="1" si="605"/>
        <v/>
      </c>
    </row>
    <row r="6171" spans="27:39" x14ac:dyDescent="0.3">
      <c r="AA6171" t="str">
        <f>IF(COUNTA('Procytrat 180'!A172,'Procytrat 180'!B172,'Procytrat 180'!C172)&gt;0,"180","")</f>
        <v/>
      </c>
      <c r="AB6171" t="str">
        <f>IFERROR(IF(ISNUMBER('Procytrat 180'!A172),'Procytrat 180'!A172,DATEVALUE('Procytrat 180'!A172)),"")</f>
        <v/>
      </c>
      <c r="AC6171" t="str">
        <f>IF(AA6171="","",'Procytrat 180'!B172)</f>
        <v/>
      </c>
      <c r="AD6171" t="str">
        <f>IF(AA6171="","",IFERROR(1*'Procytrat 180'!C172,IFERROR(_xludf.NUMBERVALUE('Procytrat 180'!C172,".",","),IFERROR(_xludf.NUMBERVALUE('Procytrat 180'!C172,",","."),0))))</f>
        <v/>
      </c>
      <c r="AE6171" t="str">
        <f>IF(AA6171="","",'Procytrat 180'!L172)</f>
        <v/>
      </c>
      <c r="AF6171">
        <f t="shared" si="600"/>
        <v>0</v>
      </c>
      <c r="AG6171" t="str">
        <f t="shared" si="601"/>
        <v/>
      </c>
      <c r="AH6171" t="str">
        <f t="shared" si="602"/>
        <v/>
      </c>
      <c r="AI6171">
        <f t="shared" si="603"/>
        <v>0</v>
      </c>
      <c r="AJ6171">
        <f t="shared" si="604"/>
        <v>0</v>
      </c>
      <c r="AK6171">
        <v>0</v>
      </c>
      <c r="AL6171" t="str">
        <f>IF(AA6171="","",IFERROR(IF(ISNUMBER('Procytrat 180'!D172),'Procytrat 180'!D172,IF(ISNUMBER(SEARCH("12",'Procytrat 180'!D172)),EDATE(AB6171,12),IF(ISNUMBER(SEARCH("6",'Procytrat 180'!D172)),EDATE(AB6171,6),IF(ISNUMBER(SEARCH("3",'Procytrat 180'!D172)),EDATE(AB6171,3),DATEVALUE('Procytrat 180'!D172))))),""))</f>
        <v/>
      </c>
      <c r="AM6171" t="str">
        <f t="shared" ca="1" si="605"/>
        <v/>
      </c>
    </row>
    <row r="6172" spans="27:39" x14ac:dyDescent="0.3">
      <c r="AA6172" t="str">
        <f>IF(COUNTA('Procytrat 180'!A173,'Procytrat 180'!B173,'Procytrat 180'!C173)&gt;0,"180","")</f>
        <v/>
      </c>
      <c r="AB6172" t="str">
        <f>IFERROR(IF(ISNUMBER('Procytrat 180'!A173),'Procytrat 180'!A173,DATEVALUE('Procytrat 180'!A173)),"")</f>
        <v/>
      </c>
      <c r="AC6172" t="str">
        <f>IF(AA6172="","",'Procytrat 180'!B173)</f>
        <v/>
      </c>
      <c r="AD6172" t="str">
        <f>IF(AA6172="","",IFERROR(1*'Procytrat 180'!C173,IFERROR(_xludf.NUMBERVALUE('Procytrat 180'!C173,".",","),IFERROR(_xludf.NUMBERVALUE('Procytrat 180'!C173,",","."),0))))</f>
        <v/>
      </c>
      <c r="AE6172" t="str">
        <f>IF(AA6172="","",'Procytrat 180'!L173)</f>
        <v/>
      </c>
      <c r="AF6172">
        <f t="shared" si="600"/>
        <v>0</v>
      </c>
      <c r="AG6172" t="str">
        <f t="shared" si="601"/>
        <v/>
      </c>
      <c r="AH6172" t="str">
        <f t="shared" si="602"/>
        <v/>
      </c>
      <c r="AI6172">
        <f t="shared" si="603"/>
        <v>0</v>
      </c>
      <c r="AJ6172">
        <f t="shared" si="604"/>
        <v>0</v>
      </c>
      <c r="AK6172">
        <v>0</v>
      </c>
      <c r="AL6172" t="str">
        <f>IF(AA6172="","",IFERROR(IF(ISNUMBER('Procytrat 180'!D173),'Procytrat 180'!D173,IF(ISNUMBER(SEARCH("12",'Procytrat 180'!D173)),EDATE(AB6172,12),IF(ISNUMBER(SEARCH("6",'Procytrat 180'!D173)),EDATE(AB6172,6),IF(ISNUMBER(SEARCH("3",'Procytrat 180'!D173)),EDATE(AB6172,3),DATEVALUE('Procytrat 180'!D173))))),""))</f>
        <v/>
      </c>
      <c r="AM6172" t="str">
        <f t="shared" ca="1" si="605"/>
        <v/>
      </c>
    </row>
    <row r="6173" spans="27:39" x14ac:dyDescent="0.3">
      <c r="AA6173" t="str">
        <f>IF(COUNTA('Procytrat 180'!A174,'Procytrat 180'!B174,'Procytrat 180'!C174)&gt;0,"180","")</f>
        <v/>
      </c>
      <c r="AB6173" t="str">
        <f>IFERROR(IF(ISNUMBER('Procytrat 180'!A174),'Procytrat 180'!A174,DATEVALUE('Procytrat 180'!A174)),"")</f>
        <v/>
      </c>
      <c r="AC6173" t="str">
        <f>IF(AA6173="","",'Procytrat 180'!B174)</f>
        <v/>
      </c>
      <c r="AD6173" t="str">
        <f>IF(AA6173="","",IFERROR(1*'Procytrat 180'!C174,IFERROR(_xludf.NUMBERVALUE('Procytrat 180'!C174,".",","),IFERROR(_xludf.NUMBERVALUE('Procytrat 180'!C174,",","."),0))))</f>
        <v/>
      </c>
      <c r="AE6173" t="str">
        <f>IF(AA6173="","",'Procytrat 180'!L174)</f>
        <v/>
      </c>
      <c r="AF6173">
        <f t="shared" si="600"/>
        <v>0</v>
      </c>
      <c r="AG6173" t="str">
        <f t="shared" si="601"/>
        <v/>
      </c>
      <c r="AH6173" t="str">
        <f t="shared" si="602"/>
        <v/>
      </c>
      <c r="AI6173">
        <f t="shared" si="603"/>
        <v>0</v>
      </c>
      <c r="AJ6173">
        <f t="shared" si="604"/>
        <v>0</v>
      </c>
      <c r="AK6173">
        <v>0</v>
      </c>
      <c r="AL6173" t="str">
        <f>IF(AA6173="","",IFERROR(IF(ISNUMBER('Procytrat 180'!D174),'Procytrat 180'!D174,IF(ISNUMBER(SEARCH("12",'Procytrat 180'!D174)),EDATE(AB6173,12),IF(ISNUMBER(SEARCH("6",'Procytrat 180'!D174)),EDATE(AB6173,6),IF(ISNUMBER(SEARCH("3",'Procytrat 180'!D174)),EDATE(AB6173,3),DATEVALUE('Procytrat 180'!D174))))),""))</f>
        <v/>
      </c>
      <c r="AM6173" t="str">
        <f t="shared" ca="1" si="605"/>
        <v/>
      </c>
    </row>
    <row r="6174" spans="27:39" x14ac:dyDescent="0.3">
      <c r="AA6174" t="str">
        <f>IF(COUNTA('Procytrat 180'!A175,'Procytrat 180'!B175,'Procytrat 180'!C175)&gt;0,"180","")</f>
        <v/>
      </c>
      <c r="AB6174" t="str">
        <f>IFERROR(IF(ISNUMBER('Procytrat 180'!A175),'Procytrat 180'!A175,DATEVALUE('Procytrat 180'!A175)),"")</f>
        <v/>
      </c>
      <c r="AC6174" t="str">
        <f>IF(AA6174="","",'Procytrat 180'!B175)</f>
        <v/>
      </c>
      <c r="AD6174" t="str">
        <f>IF(AA6174="","",IFERROR(1*'Procytrat 180'!C175,IFERROR(_xludf.NUMBERVALUE('Procytrat 180'!C175,".",","),IFERROR(_xludf.NUMBERVALUE('Procytrat 180'!C175,",","."),0))))</f>
        <v/>
      </c>
      <c r="AE6174" t="str">
        <f>IF(AA6174="","",'Procytrat 180'!L175)</f>
        <v/>
      </c>
      <c r="AF6174">
        <f t="shared" si="600"/>
        <v>0</v>
      </c>
      <c r="AG6174" t="str">
        <f t="shared" si="601"/>
        <v/>
      </c>
      <c r="AH6174" t="str">
        <f t="shared" si="602"/>
        <v/>
      </c>
      <c r="AI6174">
        <f t="shared" si="603"/>
        <v>0</v>
      </c>
      <c r="AJ6174">
        <f t="shared" si="604"/>
        <v>0</v>
      </c>
      <c r="AK6174">
        <v>0</v>
      </c>
      <c r="AL6174" t="str">
        <f>IF(AA6174="","",IFERROR(IF(ISNUMBER('Procytrat 180'!D175),'Procytrat 180'!D175,IF(ISNUMBER(SEARCH("12",'Procytrat 180'!D175)),EDATE(AB6174,12),IF(ISNUMBER(SEARCH("6",'Procytrat 180'!D175)),EDATE(AB6174,6),IF(ISNUMBER(SEARCH("3",'Procytrat 180'!D175)),EDATE(AB6174,3),DATEVALUE('Procytrat 180'!D175))))),""))</f>
        <v/>
      </c>
      <c r="AM6174" t="str">
        <f t="shared" ca="1" si="605"/>
        <v/>
      </c>
    </row>
    <row r="6175" spans="27:39" x14ac:dyDescent="0.3">
      <c r="AA6175" t="str">
        <f>IF(COUNTA('Procytrat 180'!A176,'Procytrat 180'!B176,'Procytrat 180'!C176)&gt;0,"180","")</f>
        <v/>
      </c>
      <c r="AB6175" t="str">
        <f>IFERROR(IF(ISNUMBER('Procytrat 180'!A176),'Procytrat 180'!A176,DATEVALUE('Procytrat 180'!A176)),"")</f>
        <v/>
      </c>
      <c r="AC6175" t="str">
        <f>IF(AA6175="","",'Procytrat 180'!B176)</f>
        <v/>
      </c>
      <c r="AD6175" t="str">
        <f>IF(AA6175="","",IFERROR(1*'Procytrat 180'!C176,IFERROR(_xludf.NUMBERVALUE('Procytrat 180'!C176,".",","),IFERROR(_xludf.NUMBERVALUE('Procytrat 180'!C176,",","."),0))))</f>
        <v/>
      </c>
      <c r="AE6175" t="str">
        <f>IF(AA6175="","",'Procytrat 180'!L176)</f>
        <v/>
      </c>
      <c r="AF6175">
        <f t="shared" si="600"/>
        <v>0</v>
      </c>
      <c r="AG6175" t="str">
        <f t="shared" si="601"/>
        <v/>
      </c>
      <c r="AH6175" t="str">
        <f t="shared" si="602"/>
        <v/>
      </c>
      <c r="AI6175">
        <f t="shared" si="603"/>
        <v>0</v>
      </c>
      <c r="AJ6175">
        <f t="shared" si="604"/>
        <v>0</v>
      </c>
      <c r="AK6175">
        <v>0</v>
      </c>
      <c r="AL6175" t="str">
        <f>IF(AA6175="","",IFERROR(IF(ISNUMBER('Procytrat 180'!D176),'Procytrat 180'!D176,IF(ISNUMBER(SEARCH("12",'Procytrat 180'!D176)),EDATE(AB6175,12),IF(ISNUMBER(SEARCH("6",'Procytrat 180'!D176)),EDATE(AB6175,6),IF(ISNUMBER(SEARCH("3",'Procytrat 180'!D176)),EDATE(AB6175,3),DATEVALUE('Procytrat 180'!D176))))),""))</f>
        <v/>
      </c>
      <c r="AM6175" t="str">
        <f t="shared" ca="1" si="605"/>
        <v/>
      </c>
    </row>
    <row r="6176" spans="27:39" x14ac:dyDescent="0.3">
      <c r="AA6176" t="str">
        <f>IF(COUNTA('Procytrat 180'!A177,'Procytrat 180'!B177,'Procytrat 180'!C177)&gt;0,"180","")</f>
        <v/>
      </c>
      <c r="AB6176" t="str">
        <f>IFERROR(IF(ISNUMBER('Procytrat 180'!A177),'Procytrat 180'!A177,DATEVALUE('Procytrat 180'!A177)),"")</f>
        <v/>
      </c>
      <c r="AC6176" t="str">
        <f>IF(AA6176="","",'Procytrat 180'!B177)</f>
        <v/>
      </c>
      <c r="AD6176" t="str">
        <f>IF(AA6176="","",IFERROR(1*'Procytrat 180'!C177,IFERROR(_xludf.NUMBERVALUE('Procytrat 180'!C177,".",","),IFERROR(_xludf.NUMBERVALUE('Procytrat 180'!C177,",","."),0))))</f>
        <v/>
      </c>
      <c r="AE6176" t="str">
        <f>IF(AA6176="","",'Procytrat 180'!L177)</f>
        <v/>
      </c>
      <c r="AF6176">
        <f t="shared" si="600"/>
        <v>0</v>
      </c>
      <c r="AG6176" t="str">
        <f t="shared" si="601"/>
        <v/>
      </c>
      <c r="AH6176" t="str">
        <f t="shared" si="602"/>
        <v/>
      </c>
      <c r="AI6176">
        <f t="shared" si="603"/>
        <v>0</v>
      </c>
      <c r="AJ6176">
        <f t="shared" si="604"/>
        <v>0</v>
      </c>
      <c r="AK6176">
        <v>0</v>
      </c>
      <c r="AL6176" t="str">
        <f>IF(AA6176="","",IFERROR(IF(ISNUMBER('Procytrat 180'!D177),'Procytrat 180'!D177,IF(ISNUMBER(SEARCH("12",'Procytrat 180'!D177)),EDATE(AB6176,12),IF(ISNUMBER(SEARCH("6",'Procytrat 180'!D177)),EDATE(AB6176,6),IF(ISNUMBER(SEARCH("3",'Procytrat 180'!D177)),EDATE(AB6176,3),DATEVALUE('Procytrat 180'!D177))))),""))</f>
        <v/>
      </c>
      <c r="AM6176" t="str">
        <f t="shared" ca="1" si="605"/>
        <v/>
      </c>
    </row>
    <row r="6177" spans="27:39" x14ac:dyDescent="0.3">
      <c r="AA6177" t="str">
        <f>IF(COUNTA('Procytrat 180'!A178,'Procytrat 180'!B178,'Procytrat 180'!C178)&gt;0,"180","")</f>
        <v/>
      </c>
      <c r="AB6177" t="str">
        <f>IFERROR(IF(ISNUMBER('Procytrat 180'!A178),'Procytrat 180'!A178,DATEVALUE('Procytrat 180'!A178)),"")</f>
        <v/>
      </c>
      <c r="AC6177" t="str">
        <f>IF(AA6177="","",'Procytrat 180'!B178)</f>
        <v/>
      </c>
      <c r="AD6177" t="str">
        <f>IF(AA6177="","",IFERROR(1*'Procytrat 180'!C178,IFERROR(_xludf.NUMBERVALUE('Procytrat 180'!C178,".",","),IFERROR(_xludf.NUMBERVALUE('Procytrat 180'!C178,",","."),0))))</f>
        <v/>
      </c>
      <c r="AE6177" t="str">
        <f>IF(AA6177="","",'Procytrat 180'!L178)</f>
        <v/>
      </c>
      <c r="AF6177">
        <f t="shared" si="600"/>
        <v>0</v>
      </c>
      <c r="AG6177" t="str">
        <f t="shared" si="601"/>
        <v/>
      </c>
      <c r="AH6177" t="str">
        <f t="shared" si="602"/>
        <v/>
      </c>
      <c r="AI6177">
        <f t="shared" si="603"/>
        <v>0</v>
      </c>
      <c r="AJ6177">
        <f t="shared" si="604"/>
        <v>0</v>
      </c>
      <c r="AK6177">
        <v>0</v>
      </c>
      <c r="AL6177" t="str">
        <f>IF(AA6177="","",IFERROR(IF(ISNUMBER('Procytrat 180'!D178),'Procytrat 180'!D178,IF(ISNUMBER(SEARCH("12",'Procytrat 180'!D178)),EDATE(AB6177,12),IF(ISNUMBER(SEARCH("6",'Procytrat 180'!D178)),EDATE(AB6177,6),IF(ISNUMBER(SEARCH("3",'Procytrat 180'!D178)),EDATE(AB6177,3),DATEVALUE('Procytrat 180'!D178))))),""))</f>
        <v/>
      </c>
      <c r="AM6177" t="str">
        <f t="shared" ca="1" si="605"/>
        <v/>
      </c>
    </row>
    <row r="6178" spans="27:39" x14ac:dyDescent="0.3">
      <c r="AA6178" t="str">
        <f>IF(COUNTA('Procytrat 180'!A179,'Procytrat 180'!B179,'Procytrat 180'!C179)&gt;0,"180","")</f>
        <v/>
      </c>
      <c r="AB6178" t="str">
        <f>IFERROR(IF(ISNUMBER('Procytrat 180'!A179),'Procytrat 180'!A179,DATEVALUE('Procytrat 180'!A179)),"")</f>
        <v/>
      </c>
      <c r="AC6178" t="str">
        <f>IF(AA6178="","",'Procytrat 180'!B179)</f>
        <v/>
      </c>
      <c r="AD6178" t="str">
        <f>IF(AA6178="","",IFERROR(1*'Procytrat 180'!C179,IFERROR(_xludf.NUMBERVALUE('Procytrat 180'!C179,".",","),IFERROR(_xludf.NUMBERVALUE('Procytrat 180'!C179,",","."),0))))</f>
        <v/>
      </c>
      <c r="AE6178" t="str">
        <f>IF(AA6178="","",'Procytrat 180'!L179)</f>
        <v/>
      </c>
      <c r="AF6178">
        <f t="shared" si="600"/>
        <v>0</v>
      </c>
      <c r="AG6178" t="str">
        <f t="shared" si="601"/>
        <v/>
      </c>
      <c r="AH6178" t="str">
        <f t="shared" si="602"/>
        <v/>
      </c>
      <c r="AI6178">
        <f t="shared" si="603"/>
        <v>0</v>
      </c>
      <c r="AJ6178">
        <f t="shared" si="604"/>
        <v>0</v>
      </c>
      <c r="AK6178">
        <v>0</v>
      </c>
      <c r="AL6178" t="str">
        <f>IF(AA6178="","",IFERROR(IF(ISNUMBER('Procytrat 180'!D179),'Procytrat 180'!D179,IF(ISNUMBER(SEARCH("12",'Procytrat 180'!D179)),EDATE(AB6178,12),IF(ISNUMBER(SEARCH("6",'Procytrat 180'!D179)),EDATE(AB6178,6),IF(ISNUMBER(SEARCH("3",'Procytrat 180'!D179)),EDATE(AB6178,3),DATEVALUE('Procytrat 180'!D179))))),""))</f>
        <v/>
      </c>
      <c r="AM6178" t="str">
        <f t="shared" ca="1" si="605"/>
        <v/>
      </c>
    </row>
    <row r="6179" spans="27:39" x14ac:dyDescent="0.3">
      <c r="AA6179" t="str">
        <f>IF(COUNTA('Procytrat 180'!A180,'Procytrat 180'!B180,'Procytrat 180'!C180)&gt;0,"180","")</f>
        <v/>
      </c>
      <c r="AB6179" t="str">
        <f>IFERROR(IF(ISNUMBER('Procytrat 180'!A180),'Procytrat 180'!A180,DATEVALUE('Procytrat 180'!A180)),"")</f>
        <v/>
      </c>
      <c r="AC6179" t="str">
        <f>IF(AA6179="","",'Procytrat 180'!B180)</f>
        <v/>
      </c>
      <c r="AD6179" t="str">
        <f>IF(AA6179="","",IFERROR(1*'Procytrat 180'!C180,IFERROR(_xludf.NUMBERVALUE('Procytrat 180'!C180,".",","),IFERROR(_xludf.NUMBERVALUE('Procytrat 180'!C180,",","."),0))))</f>
        <v/>
      </c>
      <c r="AE6179" t="str">
        <f>IF(AA6179="","",'Procytrat 180'!L180)</f>
        <v/>
      </c>
      <c r="AF6179">
        <f t="shared" si="600"/>
        <v>0</v>
      </c>
      <c r="AG6179" t="str">
        <f t="shared" si="601"/>
        <v/>
      </c>
      <c r="AH6179" t="str">
        <f t="shared" si="602"/>
        <v/>
      </c>
      <c r="AI6179">
        <f t="shared" si="603"/>
        <v>0</v>
      </c>
      <c r="AJ6179">
        <f t="shared" si="604"/>
        <v>0</v>
      </c>
      <c r="AK6179">
        <v>0</v>
      </c>
      <c r="AL6179" t="str">
        <f>IF(AA6179="","",IFERROR(IF(ISNUMBER('Procytrat 180'!D180),'Procytrat 180'!D180,IF(ISNUMBER(SEARCH("12",'Procytrat 180'!D180)),EDATE(AB6179,12),IF(ISNUMBER(SEARCH("6",'Procytrat 180'!D180)),EDATE(AB6179,6),IF(ISNUMBER(SEARCH("3",'Procytrat 180'!D180)),EDATE(AB6179,3),DATEVALUE('Procytrat 180'!D180))))),""))</f>
        <v/>
      </c>
      <c r="AM6179" t="str">
        <f t="shared" ca="1" si="605"/>
        <v/>
      </c>
    </row>
    <row r="6180" spans="27:39" x14ac:dyDescent="0.3">
      <c r="AA6180" t="str">
        <f>IF(COUNTA('Procytrat 180'!A181,'Procytrat 180'!B181,'Procytrat 180'!C181)&gt;0,"180","")</f>
        <v/>
      </c>
      <c r="AB6180" t="str">
        <f>IFERROR(IF(ISNUMBER('Procytrat 180'!A181),'Procytrat 180'!A181,DATEVALUE('Procytrat 180'!A181)),"")</f>
        <v/>
      </c>
      <c r="AC6180" t="str">
        <f>IF(AA6180="","",'Procytrat 180'!B181)</f>
        <v/>
      </c>
      <c r="AD6180" t="str">
        <f>IF(AA6180="","",IFERROR(1*'Procytrat 180'!C181,IFERROR(_xludf.NUMBERVALUE('Procytrat 180'!C181,".",","),IFERROR(_xludf.NUMBERVALUE('Procytrat 180'!C181,",","."),0))))</f>
        <v/>
      </c>
      <c r="AE6180" t="str">
        <f>IF(AA6180="","",'Procytrat 180'!L181)</f>
        <v/>
      </c>
      <c r="AF6180">
        <f t="shared" si="600"/>
        <v>0</v>
      </c>
      <c r="AG6180" t="str">
        <f t="shared" si="601"/>
        <v/>
      </c>
      <c r="AH6180" t="str">
        <f t="shared" si="602"/>
        <v/>
      </c>
      <c r="AI6180">
        <f t="shared" si="603"/>
        <v>0</v>
      </c>
      <c r="AJ6180">
        <f t="shared" si="604"/>
        <v>0</v>
      </c>
      <c r="AK6180">
        <v>0</v>
      </c>
      <c r="AL6180" t="str">
        <f>IF(AA6180="","",IFERROR(IF(ISNUMBER('Procytrat 180'!D181),'Procytrat 180'!D181,IF(ISNUMBER(SEARCH("12",'Procytrat 180'!D181)),EDATE(AB6180,12),IF(ISNUMBER(SEARCH("6",'Procytrat 180'!D181)),EDATE(AB6180,6),IF(ISNUMBER(SEARCH("3",'Procytrat 180'!D181)),EDATE(AB6180,3),DATEVALUE('Procytrat 180'!D181))))),""))</f>
        <v/>
      </c>
      <c r="AM6180" t="str">
        <f t="shared" ca="1" si="605"/>
        <v/>
      </c>
    </row>
    <row r="6181" spans="27:39" x14ac:dyDescent="0.3">
      <c r="AA6181" t="str">
        <f>IF(COUNTA('Procytrat 180'!A182,'Procytrat 180'!B182,'Procytrat 180'!C182)&gt;0,"180","")</f>
        <v/>
      </c>
      <c r="AB6181" t="str">
        <f>IFERROR(IF(ISNUMBER('Procytrat 180'!A182),'Procytrat 180'!A182,DATEVALUE('Procytrat 180'!A182)),"")</f>
        <v/>
      </c>
      <c r="AC6181" t="str">
        <f>IF(AA6181="","",'Procytrat 180'!B182)</f>
        <v/>
      </c>
      <c r="AD6181" t="str">
        <f>IF(AA6181="","",IFERROR(1*'Procytrat 180'!C182,IFERROR(_xludf.NUMBERVALUE('Procytrat 180'!C182,".",","),IFERROR(_xludf.NUMBERVALUE('Procytrat 180'!C182,",","."),0))))</f>
        <v/>
      </c>
      <c r="AE6181" t="str">
        <f>IF(AA6181="","",'Procytrat 180'!L182)</f>
        <v/>
      </c>
      <c r="AF6181">
        <f t="shared" si="600"/>
        <v>0</v>
      </c>
      <c r="AG6181" t="str">
        <f t="shared" si="601"/>
        <v/>
      </c>
      <c r="AH6181" t="str">
        <f t="shared" si="602"/>
        <v/>
      </c>
      <c r="AI6181">
        <f t="shared" si="603"/>
        <v>0</v>
      </c>
      <c r="AJ6181">
        <f t="shared" si="604"/>
        <v>0</v>
      </c>
      <c r="AK6181">
        <v>0</v>
      </c>
      <c r="AL6181" t="str">
        <f>IF(AA6181="","",IFERROR(IF(ISNUMBER('Procytrat 180'!D182),'Procytrat 180'!D182,IF(ISNUMBER(SEARCH("12",'Procytrat 180'!D182)),EDATE(AB6181,12),IF(ISNUMBER(SEARCH("6",'Procytrat 180'!D182)),EDATE(AB6181,6),IF(ISNUMBER(SEARCH("3",'Procytrat 180'!D182)),EDATE(AB6181,3),DATEVALUE('Procytrat 180'!D182))))),""))</f>
        <v/>
      </c>
      <c r="AM6181" t="str">
        <f t="shared" ca="1" si="605"/>
        <v/>
      </c>
    </row>
    <row r="6182" spans="27:39" x14ac:dyDescent="0.3">
      <c r="AA6182" t="str">
        <f>IF(COUNTA('Procytrat 180'!A183,'Procytrat 180'!B183,'Procytrat 180'!C183)&gt;0,"180","")</f>
        <v/>
      </c>
      <c r="AB6182" t="str">
        <f>IFERROR(IF(ISNUMBER('Procytrat 180'!A183),'Procytrat 180'!A183,DATEVALUE('Procytrat 180'!A183)),"")</f>
        <v/>
      </c>
      <c r="AC6182" t="str">
        <f>IF(AA6182="","",'Procytrat 180'!B183)</f>
        <v/>
      </c>
      <c r="AD6182" t="str">
        <f>IF(AA6182="","",IFERROR(1*'Procytrat 180'!C183,IFERROR(_xludf.NUMBERVALUE('Procytrat 180'!C183,".",","),IFERROR(_xludf.NUMBERVALUE('Procytrat 180'!C183,",","."),0))))</f>
        <v/>
      </c>
      <c r="AE6182" t="str">
        <f>IF(AA6182="","",'Procytrat 180'!L183)</f>
        <v/>
      </c>
      <c r="AF6182">
        <f t="shared" si="600"/>
        <v>0</v>
      </c>
      <c r="AG6182" t="str">
        <f t="shared" si="601"/>
        <v/>
      </c>
      <c r="AH6182" t="str">
        <f t="shared" si="602"/>
        <v/>
      </c>
      <c r="AI6182">
        <f t="shared" si="603"/>
        <v>0</v>
      </c>
      <c r="AJ6182">
        <f t="shared" si="604"/>
        <v>0</v>
      </c>
      <c r="AK6182">
        <v>0</v>
      </c>
      <c r="AL6182" t="str">
        <f>IF(AA6182="","",IFERROR(IF(ISNUMBER('Procytrat 180'!D183),'Procytrat 180'!D183,IF(ISNUMBER(SEARCH("12",'Procytrat 180'!D183)),EDATE(AB6182,12),IF(ISNUMBER(SEARCH("6",'Procytrat 180'!D183)),EDATE(AB6182,6),IF(ISNUMBER(SEARCH("3",'Procytrat 180'!D183)),EDATE(AB6182,3),DATEVALUE('Procytrat 180'!D183))))),""))</f>
        <v/>
      </c>
      <c r="AM6182" t="str">
        <f t="shared" ca="1" si="605"/>
        <v/>
      </c>
    </row>
    <row r="6183" spans="27:39" x14ac:dyDescent="0.3">
      <c r="AA6183" t="str">
        <f>IF(COUNTA('Procytrat 180'!A184,'Procytrat 180'!B184,'Procytrat 180'!C184)&gt;0,"180","")</f>
        <v/>
      </c>
      <c r="AB6183" t="str">
        <f>IFERROR(IF(ISNUMBER('Procytrat 180'!A184),'Procytrat 180'!A184,DATEVALUE('Procytrat 180'!A184)),"")</f>
        <v/>
      </c>
      <c r="AC6183" t="str">
        <f>IF(AA6183="","",'Procytrat 180'!B184)</f>
        <v/>
      </c>
      <c r="AD6183" t="str">
        <f>IF(AA6183="","",IFERROR(1*'Procytrat 180'!C184,IFERROR(_xludf.NUMBERVALUE('Procytrat 180'!C184,".",","),IFERROR(_xludf.NUMBERVALUE('Procytrat 180'!C184,",","."),0))))</f>
        <v/>
      </c>
      <c r="AE6183" t="str">
        <f>IF(AA6183="","",'Procytrat 180'!L184)</f>
        <v/>
      </c>
      <c r="AF6183">
        <f t="shared" si="600"/>
        <v>0</v>
      </c>
      <c r="AG6183" t="str">
        <f t="shared" si="601"/>
        <v/>
      </c>
      <c r="AH6183" t="str">
        <f t="shared" si="602"/>
        <v/>
      </c>
      <c r="AI6183">
        <f t="shared" si="603"/>
        <v>0</v>
      </c>
      <c r="AJ6183">
        <f t="shared" si="604"/>
        <v>0</v>
      </c>
      <c r="AK6183">
        <v>0</v>
      </c>
      <c r="AL6183" t="str">
        <f>IF(AA6183="","",IFERROR(IF(ISNUMBER('Procytrat 180'!D184),'Procytrat 180'!D184,IF(ISNUMBER(SEARCH("12",'Procytrat 180'!D184)),EDATE(AB6183,12),IF(ISNUMBER(SEARCH("6",'Procytrat 180'!D184)),EDATE(AB6183,6),IF(ISNUMBER(SEARCH("3",'Procytrat 180'!D184)),EDATE(AB6183,3),DATEVALUE('Procytrat 180'!D184))))),""))</f>
        <v/>
      </c>
      <c r="AM6183" t="str">
        <f t="shared" ca="1" si="605"/>
        <v/>
      </c>
    </row>
    <row r="6184" spans="27:39" x14ac:dyDescent="0.3">
      <c r="AA6184" t="str">
        <f>IF(COUNTA('Procytrat 180'!A185,'Procytrat 180'!B185,'Procytrat 180'!C185)&gt;0,"180","")</f>
        <v/>
      </c>
      <c r="AB6184" t="str">
        <f>IFERROR(IF(ISNUMBER('Procytrat 180'!A185),'Procytrat 180'!A185,DATEVALUE('Procytrat 180'!A185)),"")</f>
        <v/>
      </c>
      <c r="AC6184" t="str">
        <f>IF(AA6184="","",'Procytrat 180'!B185)</f>
        <v/>
      </c>
      <c r="AD6184" t="str">
        <f>IF(AA6184="","",IFERROR(1*'Procytrat 180'!C185,IFERROR(_xludf.NUMBERVALUE('Procytrat 180'!C185,".",","),IFERROR(_xludf.NUMBERVALUE('Procytrat 180'!C185,",","."),0))))</f>
        <v/>
      </c>
      <c r="AE6184" t="str">
        <f>IF(AA6184="","",'Procytrat 180'!L185)</f>
        <v/>
      </c>
      <c r="AF6184">
        <f t="shared" si="600"/>
        <v>0</v>
      </c>
      <c r="AG6184" t="str">
        <f t="shared" si="601"/>
        <v/>
      </c>
      <c r="AH6184" t="str">
        <f t="shared" si="602"/>
        <v/>
      </c>
      <c r="AI6184">
        <f t="shared" si="603"/>
        <v>0</v>
      </c>
      <c r="AJ6184">
        <f t="shared" si="604"/>
        <v>0</v>
      </c>
      <c r="AK6184">
        <v>0</v>
      </c>
      <c r="AL6184" t="str">
        <f>IF(AA6184="","",IFERROR(IF(ISNUMBER('Procytrat 180'!D185),'Procytrat 180'!D185,IF(ISNUMBER(SEARCH("12",'Procytrat 180'!D185)),EDATE(AB6184,12),IF(ISNUMBER(SEARCH("6",'Procytrat 180'!D185)),EDATE(AB6184,6),IF(ISNUMBER(SEARCH("3",'Procytrat 180'!D185)),EDATE(AB6184,3),DATEVALUE('Procytrat 180'!D185))))),""))</f>
        <v/>
      </c>
      <c r="AM6184" t="str">
        <f t="shared" ca="1" si="605"/>
        <v/>
      </c>
    </row>
    <row r="6185" spans="27:39" x14ac:dyDescent="0.3">
      <c r="AA6185" t="str">
        <f>IF(COUNTA('Procytrat 180'!A186,'Procytrat 180'!B186,'Procytrat 180'!C186)&gt;0,"180","")</f>
        <v/>
      </c>
      <c r="AB6185" t="str">
        <f>IFERROR(IF(ISNUMBER('Procytrat 180'!A186),'Procytrat 180'!A186,DATEVALUE('Procytrat 180'!A186)),"")</f>
        <v/>
      </c>
      <c r="AC6185" t="str">
        <f>IF(AA6185="","",'Procytrat 180'!B186)</f>
        <v/>
      </c>
      <c r="AD6185" t="str">
        <f>IF(AA6185="","",IFERROR(1*'Procytrat 180'!C186,IFERROR(_xludf.NUMBERVALUE('Procytrat 180'!C186,".",","),IFERROR(_xludf.NUMBERVALUE('Procytrat 180'!C186,",","."),0))))</f>
        <v/>
      </c>
      <c r="AE6185" t="str">
        <f>IF(AA6185="","",'Procytrat 180'!L186)</f>
        <v/>
      </c>
      <c r="AF6185">
        <f t="shared" si="600"/>
        <v>0</v>
      </c>
      <c r="AG6185" t="str">
        <f t="shared" si="601"/>
        <v/>
      </c>
      <c r="AH6185" t="str">
        <f t="shared" si="602"/>
        <v/>
      </c>
      <c r="AI6185">
        <f t="shared" si="603"/>
        <v>0</v>
      </c>
      <c r="AJ6185">
        <f t="shared" si="604"/>
        <v>0</v>
      </c>
      <c r="AK6185">
        <v>0</v>
      </c>
      <c r="AL6185" t="str">
        <f>IF(AA6185="","",IFERROR(IF(ISNUMBER('Procytrat 180'!D186),'Procytrat 180'!D186,IF(ISNUMBER(SEARCH("12",'Procytrat 180'!D186)),EDATE(AB6185,12),IF(ISNUMBER(SEARCH("6",'Procytrat 180'!D186)),EDATE(AB6185,6),IF(ISNUMBER(SEARCH("3",'Procytrat 180'!D186)),EDATE(AB6185,3),DATEVALUE('Procytrat 180'!D186))))),""))</f>
        <v/>
      </c>
      <c r="AM6185" t="str">
        <f t="shared" ca="1" si="605"/>
        <v/>
      </c>
    </row>
    <row r="6186" spans="27:39" x14ac:dyDescent="0.3">
      <c r="AA6186" t="str">
        <f>IF(COUNTA('Procytrat 180'!A187,'Procytrat 180'!B187,'Procytrat 180'!C187)&gt;0,"180","")</f>
        <v/>
      </c>
      <c r="AB6186" t="str">
        <f>IFERROR(IF(ISNUMBER('Procytrat 180'!A187),'Procytrat 180'!A187,DATEVALUE('Procytrat 180'!A187)),"")</f>
        <v/>
      </c>
      <c r="AC6186" t="str">
        <f>IF(AA6186="","",'Procytrat 180'!B187)</f>
        <v/>
      </c>
      <c r="AD6186" t="str">
        <f>IF(AA6186="","",IFERROR(1*'Procytrat 180'!C187,IFERROR(_xludf.NUMBERVALUE('Procytrat 180'!C187,".",","),IFERROR(_xludf.NUMBERVALUE('Procytrat 180'!C187,",","."),0))))</f>
        <v/>
      </c>
      <c r="AE6186" t="str">
        <f>IF(AA6186="","",'Procytrat 180'!L187)</f>
        <v/>
      </c>
      <c r="AF6186">
        <f t="shared" si="600"/>
        <v>0</v>
      </c>
      <c r="AG6186" t="str">
        <f t="shared" si="601"/>
        <v/>
      </c>
      <c r="AH6186" t="str">
        <f t="shared" si="602"/>
        <v/>
      </c>
      <c r="AI6186">
        <f t="shared" si="603"/>
        <v>0</v>
      </c>
      <c r="AJ6186">
        <f t="shared" si="604"/>
        <v>0</v>
      </c>
      <c r="AK6186">
        <v>0</v>
      </c>
      <c r="AL6186" t="str">
        <f>IF(AA6186="","",IFERROR(IF(ISNUMBER('Procytrat 180'!D187),'Procytrat 180'!D187,IF(ISNUMBER(SEARCH("12",'Procytrat 180'!D187)),EDATE(AB6186,12),IF(ISNUMBER(SEARCH("6",'Procytrat 180'!D187)),EDATE(AB6186,6),IF(ISNUMBER(SEARCH("3",'Procytrat 180'!D187)),EDATE(AB6186,3),DATEVALUE('Procytrat 180'!D187))))),""))</f>
        <v/>
      </c>
      <c r="AM6186" t="str">
        <f t="shared" ca="1" si="605"/>
        <v/>
      </c>
    </row>
    <row r="6187" spans="27:39" x14ac:dyDescent="0.3">
      <c r="AA6187" t="str">
        <f>IF(COUNTA('Procytrat 180'!A188,'Procytrat 180'!B188,'Procytrat 180'!C188)&gt;0,"180","")</f>
        <v/>
      </c>
      <c r="AB6187" t="str">
        <f>IFERROR(IF(ISNUMBER('Procytrat 180'!A188),'Procytrat 180'!A188,DATEVALUE('Procytrat 180'!A188)),"")</f>
        <v/>
      </c>
      <c r="AC6187" t="str">
        <f>IF(AA6187="","",'Procytrat 180'!B188)</f>
        <v/>
      </c>
      <c r="AD6187" t="str">
        <f>IF(AA6187="","",IFERROR(1*'Procytrat 180'!C188,IFERROR(_xludf.NUMBERVALUE('Procytrat 180'!C188,".",","),IFERROR(_xludf.NUMBERVALUE('Procytrat 180'!C188,",","."),0))))</f>
        <v/>
      </c>
      <c r="AE6187" t="str">
        <f>IF(AA6187="","",'Procytrat 180'!L188)</f>
        <v/>
      </c>
      <c r="AF6187">
        <f t="shared" si="600"/>
        <v>0</v>
      </c>
      <c r="AG6187" t="str">
        <f t="shared" si="601"/>
        <v/>
      </c>
      <c r="AH6187" t="str">
        <f t="shared" si="602"/>
        <v/>
      </c>
      <c r="AI6187">
        <f t="shared" si="603"/>
        <v>0</v>
      </c>
      <c r="AJ6187">
        <f t="shared" si="604"/>
        <v>0</v>
      </c>
      <c r="AK6187">
        <v>0</v>
      </c>
      <c r="AL6187" t="str">
        <f>IF(AA6187="","",IFERROR(IF(ISNUMBER('Procytrat 180'!D188),'Procytrat 180'!D188,IF(ISNUMBER(SEARCH("12",'Procytrat 180'!D188)),EDATE(AB6187,12),IF(ISNUMBER(SEARCH("6",'Procytrat 180'!D188)),EDATE(AB6187,6),IF(ISNUMBER(SEARCH("3",'Procytrat 180'!D188)),EDATE(AB6187,3),DATEVALUE('Procytrat 180'!D188))))),""))</f>
        <v/>
      </c>
      <c r="AM6187" t="str">
        <f t="shared" ca="1" si="605"/>
        <v/>
      </c>
    </row>
    <row r="6188" spans="27:39" x14ac:dyDescent="0.3">
      <c r="AA6188" t="str">
        <f>IF(COUNTA('Procytrat 180'!A189,'Procytrat 180'!B189,'Procytrat 180'!C189)&gt;0,"180","")</f>
        <v/>
      </c>
      <c r="AB6188" t="str">
        <f>IFERROR(IF(ISNUMBER('Procytrat 180'!A189),'Procytrat 180'!A189,DATEVALUE('Procytrat 180'!A189)),"")</f>
        <v/>
      </c>
      <c r="AC6188" t="str">
        <f>IF(AA6188="","",'Procytrat 180'!B189)</f>
        <v/>
      </c>
      <c r="AD6188" t="str">
        <f>IF(AA6188="","",IFERROR(1*'Procytrat 180'!C189,IFERROR(_xludf.NUMBERVALUE('Procytrat 180'!C189,".",","),IFERROR(_xludf.NUMBERVALUE('Procytrat 180'!C189,",","."),0))))</f>
        <v/>
      </c>
      <c r="AE6188" t="str">
        <f>IF(AA6188="","",'Procytrat 180'!L189)</f>
        <v/>
      </c>
      <c r="AF6188">
        <f t="shared" si="600"/>
        <v>0</v>
      </c>
      <c r="AG6188" t="str">
        <f t="shared" si="601"/>
        <v/>
      </c>
      <c r="AH6188" t="str">
        <f t="shared" si="602"/>
        <v/>
      </c>
      <c r="AI6188">
        <f t="shared" si="603"/>
        <v>0</v>
      </c>
      <c r="AJ6188">
        <f t="shared" si="604"/>
        <v>0</v>
      </c>
      <c r="AK6188">
        <v>0</v>
      </c>
      <c r="AL6188" t="str">
        <f>IF(AA6188="","",IFERROR(IF(ISNUMBER('Procytrat 180'!D189),'Procytrat 180'!D189,IF(ISNUMBER(SEARCH("12",'Procytrat 180'!D189)),EDATE(AB6188,12),IF(ISNUMBER(SEARCH("6",'Procytrat 180'!D189)),EDATE(AB6188,6),IF(ISNUMBER(SEARCH("3",'Procytrat 180'!D189)),EDATE(AB6188,3),DATEVALUE('Procytrat 180'!D189))))),""))</f>
        <v/>
      </c>
      <c r="AM6188" t="str">
        <f t="shared" ca="1" si="605"/>
        <v/>
      </c>
    </row>
    <row r="6189" spans="27:39" x14ac:dyDescent="0.3">
      <c r="AA6189" t="str">
        <f>IF(COUNTA('Procytrat 180'!A190,'Procytrat 180'!B190,'Procytrat 180'!C190)&gt;0,"180","")</f>
        <v/>
      </c>
      <c r="AB6189" t="str">
        <f>IFERROR(IF(ISNUMBER('Procytrat 180'!A190),'Procytrat 180'!A190,DATEVALUE('Procytrat 180'!A190)),"")</f>
        <v/>
      </c>
      <c r="AC6189" t="str">
        <f>IF(AA6189="","",'Procytrat 180'!B190)</f>
        <v/>
      </c>
      <c r="AD6189" t="str">
        <f>IF(AA6189="","",IFERROR(1*'Procytrat 180'!C190,IFERROR(_xludf.NUMBERVALUE('Procytrat 180'!C190,".",","),IFERROR(_xludf.NUMBERVALUE('Procytrat 180'!C190,",","."),0))))</f>
        <v/>
      </c>
      <c r="AE6189" t="str">
        <f>IF(AA6189="","",'Procytrat 180'!L190)</f>
        <v/>
      </c>
      <c r="AF6189">
        <f t="shared" si="600"/>
        <v>0</v>
      </c>
      <c r="AG6189" t="str">
        <f t="shared" si="601"/>
        <v/>
      </c>
      <c r="AH6189" t="str">
        <f t="shared" si="602"/>
        <v/>
      </c>
      <c r="AI6189">
        <f t="shared" si="603"/>
        <v>0</v>
      </c>
      <c r="AJ6189">
        <f t="shared" si="604"/>
        <v>0</v>
      </c>
      <c r="AK6189">
        <v>0</v>
      </c>
      <c r="AL6189" t="str">
        <f>IF(AA6189="","",IFERROR(IF(ISNUMBER('Procytrat 180'!D190),'Procytrat 180'!D190,IF(ISNUMBER(SEARCH("12",'Procytrat 180'!D190)),EDATE(AB6189,12),IF(ISNUMBER(SEARCH("6",'Procytrat 180'!D190)),EDATE(AB6189,6),IF(ISNUMBER(SEARCH("3",'Procytrat 180'!D190)),EDATE(AB6189,3),DATEVALUE('Procytrat 180'!D190))))),""))</f>
        <v/>
      </c>
      <c r="AM6189" t="str">
        <f t="shared" ca="1" si="605"/>
        <v/>
      </c>
    </row>
    <row r="6190" spans="27:39" x14ac:dyDescent="0.3">
      <c r="AA6190" t="str">
        <f>IF(COUNTA('Procytrat 180'!A191,'Procytrat 180'!B191,'Procytrat 180'!C191)&gt;0,"180","")</f>
        <v/>
      </c>
      <c r="AB6190" t="str">
        <f>IFERROR(IF(ISNUMBER('Procytrat 180'!A191),'Procytrat 180'!A191,DATEVALUE('Procytrat 180'!A191)),"")</f>
        <v/>
      </c>
      <c r="AC6190" t="str">
        <f>IF(AA6190="","",'Procytrat 180'!B191)</f>
        <v/>
      </c>
      <c r="AD6190" t="str">
        <f>IF(AA6190="","",IFERROR(1*'Procytrat 180'!C191,IFERROR(_xludf.NUMBERVALUE('Procytrat 180'!C191,".",","),IFERROR(_xludf.NUMBERVALUE('Procytrat 180'!C191,",","."),0))))</f>
        <v/>
      </c>
      <c r="AE6190" t="str">
        <f>IF(AA6190="","",'Procytrat 180'!L191)</f>
        <v/>
      </c>
      <c r="AF6190">
        <f t="shared" si="600"/>
        <v>0</v>
      </c>
      <c r="AG6190" t="str">
        <f t="shared" si="601"/>
        <v/>
      </c>
      <c r="AH6190" t="str">
        <f t="shared" si="602"/>
        <v/>
      </c>
      <c r="AI6190">
        <f t="shared" si="603"/>
        <v>0</v>
      </c>
      <c r="AJ6190">
        <f t="shared" si="604"/>
        <v>0</v>
      </c>
      <c r="AK6190">
        <v>0</v>
      </c>
      <c r="AL6190" t="str">
        <f>IF(AA6190="","",IFERROR(IF(ISNUMBER('Procytrat 180'!D191),'Procytrat 180'!D191,IF(ISNUMBER(SEARCH("12",'Procytrat 180'!D191)),EDATE(AB6190,12),IF(ISNUMBER(SEARCH("6",'Procytrat 180'!D191)),EDATE(AB6190,6),IF(ISNUMBER(SEARCH("3",'Procytrat 180'!D191)),EDATE(AB6190,3),DATEVALUE('Procytrat 180'!D191))))),""))</f>
        <v/>
      </c>
      <c r="AM6190" t="str">
        <f t="shared" ca="1" si="605"/>
        <v/>
      </c>
    </row>
    <row r="6191" spans="27:39" x14ac:dyDescent="0.3">
      <c r="AA6191" t="str">
        <f>IF(COUNTA('Procytrat 180'!A192,'Procytrat 180'!B192,'Procytrat 180'!C192)&gt;0,"180","")</f>
        <v/>
      </c>
      <c r="AB6191" t="str">
        <f>IFERROR(IF(ISNUMBER('Procytrat 180'!A192),'Procytrat 180'!A192,DATEVALUE('Procytrat 180'!A192)),"")</f>
        <v/>
      </c>
      <c r="AC6191" t="str">
        <f>IF(AA6191="","",'Procytrat 180'!B192)</f>
        <v/>
      </c>
      <c r="AD6191" t="str">
        <f>IF(AA6191="","",IFERROR(1*'Procytrat 180'!C192,IFERROR(_xludf.NUMBERVALUE('Procytrat 180'!C192,".",","),IFERROR(_xludf.NUMBERVALUE('Procytrat 180'!C192,",","."),0))))</f>
        <v/>
      </c>
      <c r="AE6191" t="str">
        <f>IF(AA6191="","",'Procytrat 180'!L192)</f>
        <v/>
      </c>
      <c r="AF6191">
        <f t="shared" si="600"/>
        <v>0</v>
      </c>
      <c r="AG6191" t="str">
        <f t="shared" si="601"/>
        <v/>
      </c>
      <c r="AH6191" t="str">
        <f t="shared" si="602"/>
        <v/>
      </c>
      <c r="AI6191">
        <f t="shared" si="603"/>
        <v>0</v>
      </c>
      <c r="AJ6191">
        <f t="shared" si="604"/>
        <v>0</v>
      </c>
      <c r="AK6191">
        <v>0</v>
      </c>
      <c r="AL6191" t="str">
        <f>IF(AA6191="","",IFERROR(IF(ISNUMBER('Procytrat 180'!D192),'Procytrat 180'!D192,IF(ISNUMBER(SEARCH("12",'Procytrat 180'!D192)),EDATE(AB6191,12),IF(ISNUMBER(SEARCH("6",'Procytrat 180'!D192)),EDATE(AB6191,6),IF(ISNUMBER(SEARCH("3",'Procytrat 180'!D192)),EDATE(AB6191,3),DATEVALUE('Procytrat 180'!D192))))),""))</f>
        <v/>
      </c>
      <c r="AM6191" t="str">
        <f t="shared" ca="1" si="605"/>
        <v/>
      </c>
    </row>
    <row r="6192" spans="27:39" x14ac:dyDescent="0.3">
      <c r="AA6192" t="str">
        <f>IF(COUNTA('Procytrat 180'!A193,'Procytrat 180'!B193,'Procytrat 180'!C193)&gt;0,"180","")</f>
        <v/>
      </c>
      <c r="AB6192" t="str">
        <f>IFERROR(IF(ISNUMBER('Procytrat 180'!A193),'Procytrat 180'!A193,DATEVALUE('Procytrat 180'!A193)),"")</f>
        <v/>
      </c>
      <c r="AC6192" t="str">
        <f>IF(AA6192="","",'Procytrat 180'!B193)</f>
        <v/>
      </c>
      <c r="AD6192" t="str">
        <f>IF(AA6192="","",IFERROR(1*'Procytrat 180'!C193,IFERROR(_xludf.NUMBERVALUE('Procytrat 180'!C193,".",","),IFERROR(_xludf.NUMBERVALUE('Procytrat 180'!C193,",","."),0))))</f>
        <v/>
      </c>
      <c r="AE6192" t="str">
        <f>IF(AA6192="","",'Procytrat 180'!L193)</f>
        <v/>
      </c>
      <c r="AF6192">
        <f t="shared" si="600"/>
        <v>0</v>
      </c>
      <c r="AG6192" t="str">
        <f t="shared" si="601"/>
        <v/>
      </c>
      <c r="AH6192" t="str">
        <f t="shared" si="602"/>
        <v/>
      </c>
      <c r="AI6192">
        <f t="shared" si="603"/>
        <v>0</v>
      </c>
      <c r="AJ6192">
        <f t="shared" si="604"/>
        <v>0</v>
      </c>
      <c r="AK6192">
        <v>0</v>
      </c>
      <c r="AL6192" t="str">
        <f>IF(AA6192="","",IFERROR(IF(ISNUMBER('Procytrat 180'!D193),'Procytrat 180'!D193,IF(ISNUMBER(SEARCH("12",'Procytrat 180'!D193)),EDATE(AB6192,12),IF(ISNUMBER(SEARCH("6",'Procytrat 180'!D193)),EDATE(AB6192,6),IF(ISNUMBER(SEARCH("3",'Procytrat 180'!D193)),EDATE(AB6192,3),DATEVALUE('Procytrat 180'!D193))))),""))</f>
        <v/>
      </c>
      <c r="AM6192" t="str">
        <f t="shared" ca="1" si="605"/>
        <v/>
      </c>
    </row>
    <row r="6193" spans="27:39" x14ac:dyDescent="0.3">
      <c r="AA6193" t="str">
        <f>IF(COUNTA('Procytrat 180'!A194,'Procytrat 180'!B194,'Procytrat 180'!C194)&gt;0,"180","")</f>
        <v/>
      </c>
      <c r="AB6193" t="str">
        <f>IFERROR(IF(ISNUMBER('Procytrat 180'!A194),'Procytrat 180'!A194,DATEVALUE('Procytrat 180'!A194)),"")</f>
        <v/>
      </c>
      <c r="AC6193" t="str">
        <f>IF(AA6193="","",'Procytrat 180'!B194)</f>
        <v/>
      </c>
      <c r="AD6193" t="str">
        <f>IF(AA6193="","",IFERROR(1*'Procytrat 180'!C194,IFERROR(_xludf.NUMBERVALUE('Procytrat 180'!C194,".",","),IFERROR(_xludf.NUMBERVALUE('Procytrat 180'!C194,",","."),0))))</f>
        <v/>
      </c>
      <c r="AE6193" t="str">
        <f>IF(AA6193="","",'Procytrat 180'!L194)</f>
        <v/>
      </c>
      <c r="AF6193">
        <f t="shared" si="600"/>
        <v>0</v>
      </c>
      <c r="AG6193" t="str">
        <f t="shared" si="601"/>
        <v/>
      </c>
      <c r="AH6193" t="str">
        <f t="shared" si="602"/>
        <v/>
      </c>
      <c r="AI6193">
        <f t="shared" si="603"/>
        <v>0</v>
      </c>
      <c r="AJ6193">
        <f t="shared" si="604"/>
        <v>0</v>
      </c>
      <c r="AK6193">
        <v>0</v>
      </c>
      <c r="AL6193" t="str">
        <f>IF(AA6193="","",IFERROR(IF(ISNUMBER('Procytrat 180'!D194),'Procytrat 180'!D194,IF(ISNUMBER(SEARCH("12",'Procytrat 180'!D194)),EDATE(AB6193,12),IF(ISNUMBER(SEARCH("6",'Procytrat 180'!D194)),EDATE(AB6193,6),IF(ISNUMBER(SEARCH("3",'Procytrat 180'!D194)),EDATE(AB6193,3),DATEVALUE('Procytrat 180'!D194))))),""))</f>
        <v/>
      </c>
      <c r="AM6193" t="str">
        <f t="shared" ca="1" si="605"/>
        <v/>
      </c>
    </row>
    <row r="6194" spans="27:39" x14ac:dyDescent="0.3">
      <c r="AA6194" t="str">
        <f>IF(COUNTA('Procytrat 180'!A195,'Procytrat 180'!B195,'Procytrat 180'!C195)&gt;0,"180","")</f>
        <v/>
      </c>
      <c r="AB6194" t="str">
        <f>IFERROR(IF(ISNUMBER('Procytrat 180'!A195),'Procytrat 180'!A195,DATEVALUE('Procytrat 180'!A195)),"")</f>
        <v/>
      </c>
      <c r="AC6194" t="str">
        <f>IF(AA6194="","",'Procytrat 180'!B195)</f>
        <v/>
      </c>
      <c r="AD6194" t="str">
        <f>IF(AA6194="","",IFERROR(1*'Procytrat 180'!C195,IFERROR(_xludf.NUMBERVALUE('Procytrat 180'!C195,".",","),IFERROR(_xludf.NUMBERVALUE('Procytrat 180'!C195,",","."),0))))</f>
        <v/>
      </c>
      <c r="AE6194" t="str">
        <f>IF(AA6194="","",'Procytrat 180'!L195)</f>
        <v/>
      </c>
      <c r="AF6194">
        <f t="shared" si="600"/>
        <v>0</v>
      </c>
      <c r="AG6194" t="str">
        <f t="shared" si="601"/>
        <v/>
      </c>
      <c r="AH6194" t="str">
        <f t="shared" si="602"/>
        <v/>
      </c>
      <c r="AI6194">
        <f t="shared" si="603"/>
        <v>0</v>
      </c>
      <c r="AJ6194">
        <f t="shared" si="604"/>
        <v>0</v>
      </c>
      <c r="AK6194">
        <v>0</v>
      </c>
      <c r="AL6194" t="str">
        <f>IF(AA6194="","",IFERROR(IF(ISNUMBER('Procytrat 180'!D195),'Procytrat 180'!D195,IF(ISNUMBER(SEARCH("12",'Procytrat 180'!D195)),EDATE(AB6194,12),IF(ISNUMBER(SEARCH("6",'Procytrat 180'!D195)),EDATE(AB6194,6),IF(ISNUMBER(SEARCH("3",'Procytrat 180'!D195)),EDATE(AB6194,3),DATEVALUE('Procytrat 180'!D195))))),""))</f>
        <v/>
      </c>
      <c r="AM6194" t="str">
        <f t="shared" ca="1" si="605"/>
        <v/>
      </c>
    </row>
    <row r="6195" spans="27:39" x14ac:dyDescent="0.3">
      <c r="AA6195" t="str">
        <f>IF(COUNTA('Procytrat 180'!A196,'Procytrat 180'!B196,'Procytrat 180'!C196)&gt;0,"180","")</f>
        <v/>
      </c>
      <c r="AB6195" t="str">
        <f>IFERROR(IF(ISNUMBER('Procytrat 180'!A196),'Procytrat 180'!A196,DATEVALUE('Procytrat 180'!A196)),"")</f>
        <v/>
      </c>
      <c r="AC6195" t="str">
        <f>IF(AA6195="","",'Procytrat 180'!B196)</f>
        <v/>
      </c>
      <c r="AD6195" t="str">
        <f>IF(AA6195="","",IFERROR(1*'Procytrat 180'!C196,IFERROR(_xludf.NUMBERVALUE('Procytrat 180'!C196,".",","),IFERROR(_xludf.NUMBERVALUE('Procytrat 180'!C196,",","."),0))))</f>
        <v/>
      </c>
      <c r="AE6195" t="str">
        <f>IF(AA6195="","",'Procytrat 180'!L196)</f>
        <v/>
      </c>
      <c r="AF6195">
        <f t="shared" si="600"/>
        <v>0</v>
      </c>
      <c r="AG6195" t="str">
        <f t="shared" si="601"/>
        <v/>
      </c>
      <c r="AH6195" t="str">
        <f t="shared" si="602"/>
        <v/>
      </c>
      <c r="AI6195">
        <f t="shared" si="603"/>
        <v>0</v>
      </c>
      <c r="AJ6195">
        <f t="shared" si="604"/>
        <v>0</v>
      </c>
      <c r="AK6195">
        <v>0</v>
      </c>
      <c r="AL6195" t="str">
        <f>IF(AA6195="","",IFERROR(IF(ISNUMBER('Procytrat 180'!D196),'Procytrat 180'!D196,IF(ISNUMBER(SEARCH("12",'Procytrat 180'!D196)),EDATE(AB6195,12),IF(ISNUMBER(SEARCH("6",'Procytrat 180'!D196)),EDATE(AB6195,6),IF(ISNUMBER(SEARCH("3",'Procytrat 180'!D196)),EDATE(AB6195,3),DATEVALUE('Procytrat 180'!D196))))),""))</f>
        <v/>
      </c>
      <c r="AM6195" t="str">
        <f t="shared" ca="1" si="605"/>
        <v/>
      </c>
    </row>
    <row r="6196" spans="27:39" x14ac:dyDescent="0.3">
      <c r="AA6196" t="str">
        <f>IF(COUNTA('Procytrat 180'!A197,'Procytrat 180'!B197,'Procytrat 180'!C197)&gt;0,"180","")</f>
        <v/>
      </c>
      <c r="AB6196" t="str">
        <f>IFERROR(IF(ISNUMBER('Procytrat 180'!A197),'Procytrat 180'!A197,DATEVALUE('Procytrat 180'!A197)),"")</f>
        <v/>
      </c>
      <c r="AC6196" t="str">
        <f>IF(AA6196="","",'Procytrat 180'!B197)</f>
        <v/>
      </c>
      <c r="AD6196" t="str">
        <f>IF(AA6196="","",IFERROR(1*'Procytrat 180'!C197,IFERROR(_xludf.NUMBERVALUE('Procytrat 180'!C197,".",","),IFERROR(_xludf.NUMBERVALUE('Procytrat 180'!C197,",","."),0))))</f>
        <v/>
      </c>
      <c r="AE6196" t="str">
        <f>IF(AA6196="","",'Procytrat 180'!L197)</f>
        <v/>
      </c>
      <c r="AF6196">
        <f t="shared" si="600"/>
        <v>0</v>
      </c>
      <c r="AG6196" t="str">
        <f t="shared" si="601"/>
        <v/>
      </c>
      <c r="AH6196" t="str">
        <f t="shared" si="602"/>
        <v/>
      </c>
      <c r="AI6196">
        <f t="shared" si="603"/>
        <v>0</v>
      </c>
      <c r="AJ6196">
        <f t="shared" si="604"/>
        <v>0</v>
      </c>
      <c r="AK6196">
        <v>0</v>
      </c>
      <c r="AL6196" t="str">
        <f>IF(AA6196="","",IFERROR(IF(ISNUMBER('Procytrat 180'!D197),'Procytrat 180'!D197,IF(ISNUMBER(SEARCH("12",'Procytrat 180'!D197)),EDATE(AB6196,12),IF(ISNUMBER(SEARCH("6",'Procytrat 180'!D197)),EDATE(AB6196,6),IF(ISNUMBER(SEARCH("3",'Procytrat 180'!D197)),EDATE(AB6196,3),DATEVALUE('Procytrat 180'!D197))))),""))</f>
        <v/>
      </c>
      <c r="AM6196" t="str">
        <f t="shared" ca="1" si="605"/>
        <v/>
      </c>
    </row>
    <row r="6197" spans="27:39" x14ac:dyDescent="0.3">
      <c r="AA6197" t="str">
        <f>IF(COUNTA('Procytrat 180'!A198,'Procytrat 180'!B198,'Procytrat 180'!C198)&gt;0,"180","")</f>
        <v/>
      </c>
      <c r="AB6197" t="str">
        <f>IFERROR(IF(ISNUMBER('Procytrat 180'!A198),'Procytrat 180'!A198,DATEVALUE('Procytrat 180'!A198)),"")</f>
        <v/>
      </c>
      <c r="AC6197" t="str">
        <f>IF(AA6197="","",'Procytrat 180'!B198)</f>
        <v/>
      </c>
      <c r="AD6197" t="str">
        <f>IF(AA6197="","",IFERROR(1*'Procytrat 180'!C198,IFERROR(_xludf.NUMBERVALUE('Procytrat 180'!C198,".",","),IFERROR(_xludf.NUMBERVALUE('Procytrat 180'!C198,",","."),0))))</f>
        <v/>
      </c>
      <c r="AE6197" t="str">
        <f>IF(AA6197="","",'Procytrat 180'!L198)</f>
        <v/>
      </c>
      <c r="AF6197">
        <f t="shared" si="600"/>
        <v>0</v>
      </c>
      <c r="AG6197" t="str">
        <f t="shared" si="601"/>
        <v/>
      </c>
      <c r="AH6197" t="str">
        <f t="shared" si="602"/>
        <v/>
      </c>
      <c r="AI6197">
        <f t="shared" si="603"/>
        <v>0</v>
      </c>
      <c r="AJ6197">
        <f t="shared" si="604"/>
        <v>0</v>
      </c>
      <c r="AK6197">
        <v>0</v>
      </c>
      <c r="AL6197" t="str">
        <f>IF(AA6197="","",IFERROR(IF(ISNUMBER('Procytrat 180'!D198),'Procytrat 180'!D198,IF(ISNUMBER(SEARCH("12",'Procytrat 180'!D198)),EDATE(AB6197,12),IF(ISNUMBER(SEARCH("6",'Procytrat 180'!D198)),EDATE(AB6197,6),IF(ISNUMBER(SEARCH("3",'Procytrat 180'!D198)),EDATE(AB6197,3),DATEVALUE('Procytrat 180'!D198))))),""))</f>
        <v/>
      </c>
      <c r="AM6197" t="str">
        <f t="shared" ca="1" si="605"/>
        <v/>
      </c>
    </row>
    <row r="6198" spans="27:39" x14ac:dyDescent="0.3">
      <c r="AA6198" t="str">
        <f>IF(COUNTA('Procytrat 180'!A199,'Procytrat 180'!B199,'Procytrat 180'!C199)&gt;0,"180","")</f>
        <v/>
      </c>
      <c r="AB6198" t="str">
        <f>IFERROR(IF(ISNUMBER('Procytrat 180'!A199),'Procytrat 180'!A199,DATEVALUE('Procytrat 180'!A199)),"")</f>
        <v/>
      </c>
      <c r="AC6198" t="str">
        <f>IF(AA6198="","",'Procytrat 180'!B199)</f>
        <v/>
      </c>
      <c r="AD6198" t="str">
        <f>IF(AA6198="","",IFERROR(1*'Procytrat 180'!C199,IFERROR(_xludf.NUMBERVALUE('Procytrat 180'!C199,".",","),IFERROR(_xludf.NUMBERVALUE('Procytrat 180'!C199,",","."),0))))</f>
        <v/>
      </c>
      <c r="AE6198" t="str">
        <f>IF(AA6198="","",'Procytrat 180'!L199)</f>
        <v/>
      </c>
      <c r="AF6198">
        <f t="shared" si="600"/>
        <v>0</v>
      </c>
      <c r="AG6198" t="str">
        <f t="shared" si="601"/>
        <v/>
      </c>
      <c r="AH6198" t="str">
        <f t="shared" si="602"/>
        <v/>
      </c>
      <c r="AI6198">
        <f t="shared" si="603"/>
        <v>0</v>
      </c>
      <c r="AJ6198">
        <f t="shared" si="604"/>
        <v>0</v>
      </c>
      <c r="AK6198">
        <v>0</v>
      </c>
      <c r="AL6198" t="str">
        <f>IF(AA6198="","",IFERROR(IF(ISNUMBER('Procytrat 180'!D199),'Procytrat 180'!D199,IF(ISNUMBER(SEARCH("12",'Procytrat 180'!D199)),EDATE(AB6198,12),IF(ISNUMBER(SEARCH("6",'Procytrat 180'!D199)),EDATE(AB6198,6),IF(ISNUMBER(SEARCH("3",'Procytrat 180'!D199)),EDATE(AB6198,3),DATEVALUE('Procytrat 180'!D199))))),""))</f>
        <v/>
      </c>
      <c r="AM6198" t="str">
        <f t="shared" ca="1" si="605"/>
        <v/>
      </c>
    </row>
    <row r="6199" spans="27:39" x14ac:dyDescent="0.3">
      <c r="AA6199" t="str">
        <f>IF(COUNTA('Procytrat 180'!A200,'Procytrat 180'!B200,'Procytrat 180'!C200)&gt;0,"180","")</f>
        <v/>
      </c>
      <c r="AB6199" t="str">
        <f>IFERROR(IF(ISNUMBER('Procytrat 180'!A200),'Procytrat 180'!A200,DATEVALUE('Procytrat 180'!A200)),"")</f>
        <v/>
      </c>
      <c r="AC6199" t="str">
        <f>IF(AA6199="","",'Procytrat 180'!B200)</f>
        <v/>
      </c>
      <c r="AD6199" t="str">
        <f>IF(AA6199="","",IFERROR(1*'Procytrat 180'!C200,IFERROR(_xludf.NUMBERVALUE('Procytrat 180'!C200,".",","),IFERROR(_xludf.NUMBERVALUE('Procytrat 180'!C200,",","."),0))))</f>
        <v/>
      </c>
      <c r="AE6199" t="str">
        <f>IF(AA6199="","",'Procytrat 180'!L200)</f>
        <v/>
      </c>
      <c r="AF6199">
        <f t="shared" si="600"/>
        <v>0</v>
      </c>
      <c r="AG6199" t="str">
        <f t="shared" si="601"/>
        <v/>
      </c>
      <c r="AH6199" t="str">
        <f t="shared" si="602"/>
        <v/>
      </c>
      <c r="AI6199">
        <f t="shared" si="603"/>
        <v>0</v>
      </c>
      <c r="AJ6199">
        <f t="shared" si="604"/>
        <v>0</v>
      </c>
      <c r="AK6199">
        <v>0</v>
      </c>
      <c r="AL6199" t="str">
        <f>IF(AA6199="","",IFERROR(IF(ISNUMBER('Procytrat 180'!D200),'Procytrat 180'!D200,IF(ISNUMBER(SEARCH("12",'Procytrat 180'!D200)),EDATE(AB6199,12),IF(ISNUMBER(SEARCH("6",'Procytrat 180'!D200)),EDATE(AB6199,6),IF(ISNUMBER(SEARCH("3",'Procytrat 180'!D200)),EDATE(AB6199,3),DATEVALUE('Procytrat 180'!D200))))),""))</f>
        <v/>
      </c>
      <c r="AM6199" t="str">
        <f t="shared" ca="1" si="605"/>
        <v/>
      </c>
    </row>
    <row r="6200" spans="27:39" x14ac:dyDescent="0.3">
      <c r="AA6200" t="str">
        <f>IF(COUNTA('Procytrat 180'!A201,'Procytrat 180'!B201,'Procytrat 180'!C201)&gt;0,"180","")</f>
        <v/>
      </c>
      <c r="AB6200" t="str">
        <f>IFERROR(IF(ISNUMBER('Procytrat 180'!A201),'Procytrat 180'!A201,DATEVALUE('Procytrat 180'!A201)),"")</f>
        <v/>
      </c>
      <c r="AC6200" t="str">
        <f>IF(AA6200="","",'Procytrat 180'!B201)</f>
        <v/>
      </c>
      <c r="AD6200" t="str">
        <f>IF(AA6200="","",IFERROR(1*'Procytrat 180'!C201,IFERROR(_xludf.NUMBERVALUE('Procytrat 180'!C201,".",","),IFERROR(_xludf.NUMBERVALUE('Procytrat 180'!C201,",","."),0))))</f>
        <v/>
      </c>
      <c r="AE6200" t="str">
        <f>IF(AA6200="","",'Procytrat 180'!L201)</f>
        <v/>
      </c>
      <c r="AF6200">
        <f t="shared" si="600"/>
        <v>0</v>
      </c>
      <c r="AG6200" t="str">
        <f t="shared" si="601"/>
        <v/>
      </c>
      <c r="AH6200" t="str">
        <f t="shared" si="602"/>
        <v/>
      </c>
      <c r="AI6200">
        <f t="shared" si="603"/>
        <v>0</v>
      </c>
      <c r="AJ6200">
        <f t="shared" si="604"/>
        <v>0</v>
      </c>
      <c r="AK6200">
        <v>0</v>
      </c>
      <c r="AL6200" t="str">
        <f>IF(AA6200="","",IFERROR(IF(ISNUMBER('Procytrat 180'!D201),'Procytrat 180'!D201,IF(ISNUMBER(SEARCH("12",'Procytrat 180'!D201)),EDATE(AB6200,12),IF(ISNUMBER(SEARCH("6",'Procytrat 180'!D201)),EDATE(AB6200,6),IF(ISNUMBER(SEARCH("3",'Procytrat 180'!D201)),EDATE(AB6200,3),DATEVALUE('Procytrat 180'!D201))))),""))</f>
        <v/>
      </c>
      <c r="AM6200" t="str">
        <f t="shared" ca="1" si="605"/>
        <v/>
      </c>
    </row>
    <row r="6201" spans="27:39" x14ac:dyDescent="0.3">
      <c r="AA6201" t="str">
        <f>IF(COUNTA('Procytrat 180'!A202,'Procytrat 180'!B202,'Procytrat 180'!C202)&gt;0,"180","")</f>
        <v/>
      </c>
      <c r="AB6201" t="str">
        <f>IFERROR(IF(ISNUMBER('Procytrat 180'!A202),'Procytrat 180'!A202,DATEVALUE('Procytrat 180'!A202)),"")</f>
        <v/>
      </c>
      <c r="AC6201" t="str">
        <f>IF(AA6201="","",'Procytrat 180'!B202)</f>
        <v/>
      </c>
      <c r="AD6201" t="str">
        <f>IF(AA6201="","",IFERROR(1*'Procytrat 180'!C202,IFERROR(_xludf.NUMBERVALUE('Procytrat 180'!C202,".",","),IFERROR(_xludf.NUMBERVALUE('Procytrat 180'!C202,",","."),0))))</f>
        <v/>
      </c>
      <c r="AE6201" t="str">
        <f>IF(AA6201="","",'Procytrat 180'!L202)</f>
        <v/>
      </c>
      <c r="AF6201">
        <f t="shared" si="600"/>
        <v>0</v>
      </c>
      <c r="AG6201" t="str">
        <f t="shared" si="601"/>
        <v/>
      </c>
      <c r="AH6201" t="str">
        <f t="shared" si="602"/>
        <v/>
      </c>
      <c r="AI6201">
        <f t="shared" si="603"/>
        <v>0</v>
      </c>
      <c r="AJ6201">
        <f t="shared" si="604"/>
        <v>0</v>
      </c>
      <c r="AK6201">
        <v>0</v>
      </c>
      <c r="AL6201" t="str">
        <f>IF(AA6201="","",IFERROR(IF(ISNUMBER('Procytrat 180'!D202),'Procytrat 180'!D202,IF(ISNUMBER(SEARCH("12",'Procytrat 180'!D202)),EDATE(AB6201,12),IF(ISNUMBER(SEARCH("6",'Procytrat 180'!D202)),EDATE(AB6201,6),IF(ISNUMBER(SEARCH("3",'Procytrat 180'!D202)),EDATE(AB6201,3),DATEVALUE('Procytrat 180'!D202))))),""))</f>
        <v/>
      </c>
      <c r="AM6201" t="str">
        <f t="shared" ca="1" si="605"/>
        <v/>
      </c>
    </row>
    <row r="6202" spans="27:39" x14ac:dyDescent="0.3">
      <c r="AA6202" t="str">
        <f>IF(COUNTA('Procytrat 180'!A203,'Procytrat 180'!B203,'Procytrat 180'!C203)&gt;0,"180","")</f>
        <v/>
      </c>
      <c r="AB6202" t="str">
        <f>IFERROR(IF(ISNUMBER('Procytrat 180'!A203),'Procytrat 180'!A203,DATEVALUE('Procytrat 180'!A203)),"")</f>
        <v/>
      </c>
      <c r="AC6202" t="str">
        <f>IF(AA6202="","",'Procytrat 180'!B203)</f>
        <v/>
      </c>
      <c r="AD6202" t="str">
        <f>IF(AA6202="","",IFERROR(1*'Procytrat 180'!C203,IFERROR(_xludf.NUMBERVALUE('Procytrat 180'!C203,".",","),IFERROR(_xludf.NUMBERVALUE('Procytrat 180'!C203,",","."),0))))</f>
        <v/>
      </c>
      <c r="AE6202" t="str">
        <f>IF(AA6202="","",'Procytrat 180'!L203)</f>
        <v/>
      </c>
      <c r="AF6202">
        <f t="shared" si="600"/>
        <v>0</v>
      </c>
      <c r="AG6202" t="str">
        <f t="shared" si="601"/>
        <v/>
      </c>
      <c r="AH6202" t="str">
        <f t="shared" si="602"/>
        <v/>
      </c>
      <c r="AI6202">
        <f t="shared" si="603"/>
        <v>0</v>
      </c>
      <c r="AJ6202">
        <f t="shared" si="604"/>
        <v>0</v>
      </c>
      <c r="AK6202">
        <v>0</v>
      </c>
      <c r="AL6202" t="str">
        <f>IF(AA6202="","",IFERROR(IF(ISNUMBER('Procytrat 180'!D203),'Procytrat 180'!D203,IF(ISNUMBER(SEARCH("12",'Procytrat 180'!D203)),EDATE(AB6202,12),IF(ISNUMBER(SEARCH("6",'Procytrat 180'!D203)),EDATE(AB6202,6),IF(ISNUMBER(SEARCH("3",'Procytrat 180'!D203)),EDATE(AB6202,3),DATEVALUE('Procytrat 180'!D203))))),""))</f>
        <v/>
      </c>
      <c r="AM6202" t="str">
        <f t="shared" ca="1" si="605"/>
        <v/>
      </c>
    </row>
    <row r="6203" spans="27:39" x14ac:dyDescent="0.3">
      <c r="AA6203" t="str">
        <f>IF(COUNTA('Procytrat 180'!A204,'Procytrat 180'!B204,'Procytrat 180'!C204)&gt;0,"180","")</f>
        <v/>
      </c>
      <c r="AB6203" t="str">
        <f>IFERROR(IF(ISNUMBER('Procytrat 180'!A204),'Procytrat 180'!A204,DATEVALUE('Procytrat 180'!A204)),"")</f>
        <v/>
      </c>
      <c r="AC6203" t="str">
        <f>IF(AA6203="","",'Procytrat 180'!B204)</f>
        <v/>
      </c>
      <c r="AD6203" t="str">
        <f>IF(AA6203="","",IFERROR(1*'Procytrat 180'!C204,IFERROR(_xludf.NUMBERVALUE('Procytrat 180'!C204,".",","),IFERROR(_xludf.NUMBERVALUE('Procytrat 180'!C204,",","."),0))))</f>
        <v/>
      </c>
      <c r="AE6203" t="str">
        <f>IF(AA6203="","",'Procytrat 180'!L204)</f>
        <v/>
      </c>
      <c r="AF6203">
        <f t="shared" si="600"/>
        <v>0</v>
      </c>
      <c r="AG6203" t="str">
        <f t="shared" si="601"/>
        <v/>
      </c>
      <c r="AH6203" t="str">
        <f t="shared" si="602"/>
        <v/>
      </c>
      <c r="AI6203">
        <f t="shared" si="603"/>
        <v>0</v>
      </c>
      <c r="AJ6203">
        <f t="shared" si="604"/>
        <v>0</v>
      </c>
      <c r="AK6203">
        <v>0</v>
      </c>
      <c r="AL6203" t="str">
        <f>IF(AA6203="","",IFERROR(IF(ISNUMBER('Procytrat 180'!D204),'Procytrat 180'!D204,IF(ISNUMBER(SEARCH("12",'Procytrat 180'!D204)),EDATE(AB6203,12),IF(ISNUMBER(SEARCH("6",'Procytrat 180'!D204)),EDATE(AB6203,6),IF(ISNUMBER(SEARCH("3",'Procytrat 180'!D204)),EDATE(AB6203,3),DATEVALUE('Procytrat 180'!D204))))),""))</f>
        <v/>
      </c>
      <c r="AM6203" t="str">
        <f t="shared" ca="1" si="605"/>
        <v/>
      </c>
    </row>
    <row r="6204" spans="27:39" x14ac:dyDescent="0.3">
      <c r="AA6204" t="str">
        <f>IF(COUNTA('Procytrat 180'!A205,'Procytrat 180'!B205,'Procytrat 180'!C205)&gt;0,"180","")</f>
        <v/>
      </c>
      <c r="AB6204" t="str">
        <f>IFERROR(IF(ISNUMBER('Procytrat 180'!A205),'Procytrat 180'!A205,DATEVALUE('Procytrat 180'!A205)),"")</f>
        <v/>
      </c>
      <c r="AC6204" t="str">
        <f>IF(AA6204="","",'Procytrat 180'!B205)</f>
        <v/>
      </c>
      <c r="AD6204" t="str">
        <f>IF(AA6204="","",IFERROR(1*'Procytrat 180'!C205,IFERROR(_xludf.NUMBERVALUE('Procytrat 180'!C205,".",","),IFERROR(_xludf.NUMBERVALUE('Procytrat 180'!C205,",","."),0))))</f>
        <v/>
      </c>
      <c r="AE6204" t="str">
        <f>IF(AA6204="","",'Procytrat 180'!L205)</f>
        <v/>
      </c>
      <c r="AF6204">
        <f t="shared" si="600"/>
        <v>0</v>
      </c>
      <c r="AG6204" t="str">
        <f t="shared" si="601"/>
        <v/>
      </c>
      <c r="AH6204" t="str">
        <f t="shared" si="602"/>
        <v/>
      </c>
      <c r="AI6204">
        <f t="shared" si="603"/>
        <v>0</v>
      </c>
      <c r="AJ6204">
        <f t="shared" si="604"/>
        <v>0</v>
      </c>
      <c r="AK6204">
        <v>0</v>
      </c>
      <c r="AL6204" t="str">
        <f>IF(AA6204="","",IFERROR(IF(ISNUMBER('Procytrat 180'!D205),'Procytrat 180'!D205,IF(ISNUMBER(SEARCH("12",'Procytrat 180'!D205)),EDATE(AB6204,12),IF(ISNUMBER(SEARCH("6",'Procytrat 180'!D205)),EDATE(AB6204,6),IF(ISNUMBER(SEARCH("3",'Procytrat 180'!D205)),EDATE(AB6204,3),DATEVALUE('Procytrat 180'!D205))))),""))</f>
        <v/>
      </c>
      <c r="AM6204" t="str">
        <f t="shared" ca="1" si="605"/>
        <v/>
      </c>
    </row>
    <row r="6205" spans="27:39" x14ac:dyDescent="0.3">
      <c r="AA6205" t="str">
        <f>IF(COUNTA('Procytrat 180'!A206,'Procytrat 180'!B206,'Procytrat 180'!C206)&gt;0,"180","")</f>
        <v/>
      </c>
      <c r="AB6205" t="str">
        <f>IFERROR(IF(ISNUMBER('Procytrat 180'!A206),'Procytrat 180'!A206,DATEVALUE('Procytrat 180'!A206)),"")</f>
        <v/>
      </c>
      <c r="AC6205" t="str">
        <f>IF(AA6205="","",'Procytrat 180'!B206)</f>
        <v/>
      </c>
      <c r="AD6205" t="str">
        <f>IF(AA6205="","",IFERROR(1*'Procytrat 180'!C206,IFERROR(_xludf.NUMBERVALUE('Procytrat 180'!C206,".",","),IFERROR(_xludf.NUMBERVALUE('Procytrat 180'!C206,",","."),0))))</f>
        <v/>
      </c>
      <c r="AE6205" t="str">
        <f>IF(AA6205="","",'Procytrat 180'!L206)</f>
        <v/>
      </c>
      <c r="AF6205">
        <f t="shared" si="600"/>
        <v>0</v>
      </c>
      <c r="AG6205" t="str">
        <f t="shared" si="601"/>
        <v/>
      </c>
      <c r="AH6205" t="str">
        <f t="shared" si="602"/>
        <v/>
      </c>
      <c r="AI6205">
        <f t="shared" si="603"/>
        <v>0</v>
      </c>
      <c r="AJ6205">
        <f t="shared" si="604"/>
        <v>0</v>
      </c>
      <c r="AK6205">
        <v>0</v>
      </c>
      <c r="AL6205" t="str">
        <f>IF(AA6205="","",IFERROR(IF(ISNUMBER('Procytrat 180'!D206),'Procytrat 180'!D206,IF(ISNUMBER(SEARCH("12",'Procytrat 180'!D206)),EDATE(AB6205,12),IF(ISNUMBER(SEARCH("6",'Procytrat 180'!D206)),EDATE(AB6205,6),IF(ISNUMBER(SEARCH("3",'Procytrat 180'!D206)),EDATE(AB6205,3),DATEVALUE('Procytrat 180'!D206))))),""))</f>
        <v/>
      </c>
      <c r="AM6205" t="str">
        <f t="shared" ca="1" si="605"/>
        <v/>
      </c>
    </row>
    <row r="6206" spans="27:39" x14ac:dyDescent="0.3">
      <c r="AA6206" t="str">
        <f>IF(COUNTA('Procytrat 180'!A207,'Procytrat 180'!B207,'Procytrat 180'!C207)&gt;0,"180","")</f>
        <v/>
      </c>
      <c r="AB6206" t="str">
        <f>IFERROR(IF(ISNUMBER('Procytrat 180'!A207),'Procytrat 180'!A207,DATEVALUE('Procytrat 180'!A207)),"")</f>
        <v/>
      </c>
      <c r="AC6206" t="str">
        <f>IF(AA6206="","",'Procytrat 180'!B207)</f>
        <v/>
      </c>
      <c r="AD6206" t="str">
        <f>IF(AA6206="","",IFERROR(1*'Procytrat 180'!C207,IFERROR(_xludf.NUMBERVALUE('Procytrat 180'!C207,".",","),IFERROR(_xludf.NUMBERVALUE('Procytrat 180'!C207,",","."),0))))</f>
        <v/>
      </c>
      <c r="AE6206" t="str">
        <f>IF(AA6206="","",'Procytrat 180'!L207)</f>
        <v/>
      </c>
      <c r="AF6206">
        <f t="shared" si="600"/>
        <v>0</v>
      </c>
      <c r="AG6206" t="str">
        <f t="shared" si="601"/>
        <v/>
      </c>
      <c r="AH6206" t="str">
        <f t="shared" si="602"/>
        <v/>
      </c>
      <c r="AI6206">
        <f t="shared" si="603"/>
        <v>0</v>
      </c>
      <c r="AJ6206">
        <f t="shared" si="604"/>
        <v>0</v>
      </c>
      <c r="AK6206">
        <v>0</v>
      </c>
      <c r="AL6206" t="str">
        <f>IF(AA6206="","",IFERROR(IF(ISNUMBER('Procytrat 180'!D207),'Procytrat 180'!D207,IF(ISNUMBER(SEARCH("12",'Procytrat 180'!D207)),EDATE(AB6206,12),IF(ISNUMBER(SEARCH("6",'Procytrat 180'!D207)),EDATE(AB6206,6),IF(ISNUMBER(SEARCH("3",'Procytrat 180'!D207)),EDATE(AB6206,3),DATEVALUE('Procytrat 180'!D207))))),""))</f>
        <v/>
      </c>
      <c r="AM6206" t="str">
        <f t="shared" ca="1" si="605"/>
        <v/>
      </c>
    </row>
    <row r="6207" spans="27:39" x14ac:dyDescent="0.3">
      <c r="AA6207" t="str">
        <f>IF(COUNTA('Procytrat 180'!A208,'Procytrat 180'!B208,'Procytrat 180'!C208)&gt;0,"180","")</f>
        <v/>
      </c>
      <c r="AB6207" t="str">
        <f>IFERROR(IF(ISNUMBER('Procytrat 180'!A208),'Procytrat 180'!A208,DATEVALUE('Procytrat 180'!A208)),"")</f>
        <v/>
      </c>
      <c r="AC6207" t="str">
        <f>IF(AA6207="","",'Procytrat 180'!B208)</f>
        <v/>
      </c>
      <c r="AD6207" t="str">
        <f>IF(AA6207="","",IFERROR(1*'Procytrat 180'!C208,IFERROR(_xludf.NUMBERVALUE('Procytrat 180'!C208,".",","),IFERROR(_xludf.NUMBERVALUE('Procytrat 180'!C208,",","."),0))))</f>
        <v/>
      </c>
      <c r="AE6207" t="str">
        <f>IF(AA6207="","",'Procytrat 180'!L208)</f>
        <v/>
      </c>
      <c r="AF6207">
        <f t="shared" si="600"/>
        <v>0</v>
      </c>
      <c r="AG6207" t="str">
        <f t="shared" si="601"/>
        <v/>
      </c>
      <c r="AH6207" t="str">
        <f t="shared" si="602"/>
        <v/>
      </c>
      <c r="AI6207">
        <f t="shared" si="603"/>
        <v>0</v>
      </c>
      <c r="AJ6207">
        <f t="shared" si="604"/>
        <v>0</v>
      </c>
      <c r="AK6207">
        <v>0</v>
      </c>
      <c r="AL6207" t="str">
        <f>IF(AA6207="","",IFERROR(IF(ISNUMBER('Procytrat 180'!D208),'Procytrat 180'!D208,IF(ISNUMBER(SEARCH("12",'Procytrat 180'!D208)),EDATE(AB6207,12),IF(ISNUMBER(SEARCH("6",'Procytrat 180'!D208)),EDATE(AB6207,6),IF(ISNUMBER(SEARCH("3",'Procytrat 180'!D208)),EDATE(AB6207,3),DATEVALUE('Procytrat 180'!D208))))),""))</f>
        <v/>
      </c>
      <c r="AM6207" t="str">
        <f t="shared" ca="1" si="605"/>
        <v/>
      </c>
    </row>
    <row r="6208" spans="27:39" x14ac:dyDescent="0.3">
      <c r="AA6208" t="str">
        <f>IF(COUNTA('Procytrat 180'!A209,'Procytrat 180'!B209,'Procytrat 180'!C209)&gt;0,"180","")</f>
        <v/>
      </c>
      <c r="AB6208" t="str">
        <f>IFERROR(IF(ISNUMBER('Procytrat 180'!A209),'Procytrat 180'!A209,DATEVALUE('Procytrat 180'!A209)),"")</f>
        <v/>
      </c>
      <c r="AC6208" t="str">
        <f>IF(AA6208="","",'Procytrat 180'!B209)</f>
        <v/>
      </c>
      <c r="AD6208" t="str">
        <f>IF(AA6208="","",IFERROR(1*'Procytrat 180'!C209,IFERROR(_xludf.NUMBERVALUE('Procytrat 180'!C209,".",","),IFERROR(_xludf.NUMBERVALUE('Procytrat 180'!C209,",","."),0))))</f>
        <v/>
      </c>
      <c r="AE6208" t="str">
        <f>IF(AA6208="","",'Procytrat 180'!L209)</f>
        <v/>
      </c>
      <c r="AF6208">
        <f t="shared" si="600"/>
        <v>0</v>
      </c>
      <c r="AG6208" t="str">
        <f t="shared" si="601"/>
        <v/>
      </c>
      <c r="AH6208" t="str">
        <f t="shared" si="602"/>
        <v/>
      </c>
      <c r="AI6208">
        <f t="shared" si="603"/>
        <v>0</v>
      </c>
      <c r="AJ6208">
        <f t="shared" si="604"/>
        <v>0</v>
      </c>
      <c r="AK6208">
        <v>0</v>
      </c>
      <c r="AL6208" t="str">
        <f>IF(AA6208="","",IFERROR(IF(ISNUMBER('Procytrat 180'!D209),'Procytrat 180'!D209,IF(ISNUMBER(SEARCH("12",'Procytrat 180'!D209)),EDATE(AB6208,12),IF(ISNUMBER(SEARCH("6",'Procytrat 180'!D209)),EDATE(AB6208,6),IF(ISNUMBER(SEARCH("3",'Procytrat 180'!D209)),EDATE(AB6208,3),DATEVALUE('Procytrat 180'!D209))))),""))</f>
        <v/>
      </c>
      <c r="AM6208" t="str">
        <f t="shared" ca="1" si="605"/>
        <v/>
      </c>
    </row>
    <row r="6209" spans="27:39" x14ac:dyDescent="0.3">
      <c r="AA6209" t="str">
        <f>IF(COUNTA('Procytrat 180'!A210,'Procytrat 180'!B210,'Procytrat 180'!C210)&gt;0,"180","")</f>
        <v/>
      </c>
      <c r="AB6209" t="str">
        <f>IFERROR(IF(ISNUMBER('Procytrat 180'!A210),'Procytrat 180'!A210,DATEVALUE('Procytrat 180'!A210)),"")</f>
        <v/>
      </c>
      <c r="AC6209" t="str">
        <f>IF(AA6209="","",'Procytrat 180'!B210)</f>
        <v/>
      </c>
      <c r="AD6209" t="str">
        <f>IF(AA6209="","",IFERROR(1*'Procytrat 180'!C210,IFERROR(_xludf.NUMBERVALUE('Procytrat 180'!C210,".",","),IFERROR(_xludf.NUMBERVALUE('Procytrat 180'!C210,",","."),0))))</f>
        <v/>
      </c>
      <c r="AE6209" t="str">
        <f>IF(AA6209="","",'Procytrat 180'!L210)</f>
        <v/>
      </c>
      <c r="AF6209">
        <f t="shared" si="600"/>
        <v>0</v>
      </c>
      <c r="AG6209" t="str">
        <f t="shared" si="601"/>
        <v/>
      </c>
      <c r="AH6209" t="str">
        <f t="shared" si="602"/>
        <v/>
      </c>
      <c r="AI6209">
        <f t="shared" si="603"/>
        <v>0</v>
      </c>
      <c r="AJ6209">
        <f t="shared" si="604"/>
        <v>0</v>
      </c>
      <c r="AK6209">
        <v>0</v>
      </c>
      <c r="AL6209" t="str">
        <f>IF(AA6209="","",IFERROR(IF(ISNUMBER('Procytrat 180'!D210),'Procytrat 180'!D210,IF(ISNUMBER(SEARCH("12",'Procytrat 180'!D210)),EDATE(AB6209,12),IF(ISNUMBER(SEARCH("6",'Procytrat 180'!D210)),EDATE(AB6209,6),IF(ISNUMBER(SEARCH("3",'Procytrat 180'!D210)),EDATE(AB6209,3),DATEVALUE('Procytrat 180'!D210))))),""))</f>
        <v/>
      </c>
      <c r="AM6209" t="str">
        <f t="shared" ca="1" si="605"/>
        <v/>
      </c>
    </row>
    <row r="6210" spans="27:39" x14ac:dyDescent="0.3">
      <c r="AA6210" t="str">
        <f>IF(COUNTA('Procytrat 180'!A211,'Procytrat 180'!B211,'Procytrat 180'!C211)&gt;0,"180","")</f>
        <v/>
      </c>
      <c r="AB6210" t="str">
        <f>IFERROR(IF(ISNUMBER('Procytrat 180'!A211),'Procytrat 180'!A211,DATEVALUE('Procytrat 180'!A211)),"")</f>
        <v/>
      </c>
      <c r="AC6210" t="str">
        <f>IF(AA6210="","",'Procytrat 180'!B211)</f>
        <v/>
      </c>
      <c r="AD6210" t="str">
        <f>IF(AA6210="","",IFERROR(1*'Procytrat 180'!C211,IFERROR(_xludf.NUMBERVALUE('Procytrat 180'!C211,".",","),IFERROR(_xludf.NUMBERVALUE('Procytrat 180'!C211,",","."),0))))</f>
        <v/>
      </c>
      <c r="AE6210" t="str">
        <f>IF(AA6210="","",'Procytrat 180'!L211)</f>
        <v/>
      </c>
      <c r="AF6210">
        <f t="shared" ref="AF6210:AF6273" si="606">IF(AA6210="",0,--ISNUMBER(SEARCH("aprovado",AE6210)))</f>
        <v>0</v>
      </c>
      <c r="AG6210" t="str">
        <f t="shared" ref="AG6210:AG6273" si="607">IF(AB6210="","",YEAR(AB6210))</f>
        <v/>
      </c>
      <c r="AH6210" t="str">
        <f t="shared" ref="AH6210:AH6273" si="608">IF(AB6210="","",MONTH(AB6210))</f>
        <v/>
      </c>
      <c r="AI6210">
        <f t="shared" ref="AI6210:AI6273" si="609">IF(AB6210="",0,AB6210+ROW()/1000000)</f>
        <v>0</v>
      </c>
      <c r="AJ6210">
        <f t="shared" ref="AJ6210:AJ6273" si="610">--(AA6210&lt;&gt;"")</f>
        <v>0</v>
      </c>
      <c r="AK6210">
        <v>0</v>
      </c>
      <c r="AL6210" t="str">
        <f>IF(AA6210="","",IFERROR(IF(ISNUMBER('Procytrat 180'!D211),'Procytrat 180'!D211,IF(ISNUMBER(SEARCH("12",'Procytrat 180'!D211)),EDATE(AB6210,12),IF(ISNUMBER(SEARCH("6",'Procytrat 180'!D211)),EDATE(AB6210,6),IF(ISNUMBER(SEARCH("3",'Procytrat 180'!D211)),EDATE(AB6210,3),DATEVALUE('Procytrat 180'!D211))))),""))</f>
        <v/>
      </c>
      <c r="AM6210" t="str">
        <f t="shared" ref="AM6210:AM6273" ca="1" si="611">IF(AND(AJ6210=1,AL6210&lt;&gt;"",AL6210&gt;=TODAY(),AG6210=$W$3),AL6210+ROW()/1000000,"")</f>
        <v/>
      </c>
    </row>
    <row r="6211" spans="27:39" x14ac:dyDescent="0.3">
      <c r="AA6211" t="str">
        <f>IF(COUNTA('Procytrat 180'!A212,'Procytrat 180'!B212,'Procytrat 180'!C212)&gt;0,"180","")</f>
        <v/>
      </c>
      <c r="AB6211" t="str">
        <f>IFERROR(IF(ISNUMBER('Procytrat 180'!A212),'Procytrat 180'!A212,DATEVALUE('Procytrat 180'!A212)),"")</f>
        <v/>
      </c>
      <c r="AC6211" t="str">
        <f>IF(AA6211="","",'Procytrat 180'!B212)</f>
        <v/>
      </c>
      <c r="AD6211" t="str">
        <f>IF(AA6211="","",IFERROR(1*'Procytrat 180'!C212,IFERROR(_xludf.NUMBERVALUE('Procytrat 180'!C212,".",","),IFERROR(_xludf.NUMBERVALUE('Procytrat 180'!C212,",","."),0))))</f>
        <v/>
      </c>
      <c r="AE6211" t="str">
        <f>IF(AA6211="","",'Procytrat 180'!L212)</f>
        <v/>
      </c>
      <c r="AF6211">
        <f t="shared" si="606"/>
        <v>0</v>
      </c>
      <c r="AG6211" t="str">
        <f t="shared" si="607"/>
        <v/>
      </c>
      <c r="AH6211" t="str">
        <f t="shared" si="608"/>
        <v/>
      </c>
      <c r="AI6211">
        <f t="shared" si="609"/>
        <v>0</v>
      </c>
      <c r="AJ6211">
        <f t="shared" si="610"/>
        <v>0</v>
      </c>
      <c r="AK6211">
        <v>0</v>
      </c>
      <c r="AL6211" t="str">
        <f>IF(AA6211="","",IFERROR(IF(ISNUMBER('Procytrat 180'!D212),'Procytrat 180'!D212,IF(ISNUMBER(SEARCH("12",'Procytrat 180'!D212)),EDATE(AB6211,12),IF(ISNUMBER(SEARCH("6",'Procytrat 180'!D212)),EDATE(AB6211,6),IF(ISNUMBER(SEARCH("3",'Procytrat 180'!D212)),EDATE(AB6211,3),DATEVALUE('Procytrat 180'!D212))))),""))</f>
        <v/>
      </c>
      <c r="AM6211" t="str">
        <f t="shared" ca="1" si="611"/>
        <v/>
      </c>
    </row>
    <row r="6212" spans="27:39" x14ac:dyDescent="0.3">
      <c r="AA6212" t="str">
        <f>IF(COUNTA('Procytrat 180'!A213,'Procytrat 180'!B213,'Procytrat 180'!C213)&gt;0,"180","")</f>
        <v/>
      </c>
      <c r="AB6212" t="str">
        <f>IFERROR(IF(ISNUMBER('Procytrat 180'!A213),'Procytrat 180'!A213,DATEVALUE('Procytrat 180'!A213)),"")</f>
        <v/>
      </c>
      <c r="AC6212" t="str">
        <f>IF(AA6212="","",'Procytrat 180'!B213)</f>
        <v/>
      </c>
      <c r="AD6212" t="str">
        <f>IF(AA6212="","",IFERROR(1*'Procytrat 180'!C213,IFERROR(_xludf.NUMBERVALUE('Procytrat 180'!C213,".",","),IFERROR(_xludf.NUMBERVALUE('Procytrat 180'!C213,",","."),0))))</f>
        <v/>
      </c>
      <c r="AE6212" t="str">
        <f>IF(AA6212="","",'Procytrat 180'!L213)</f>
        <v/>
      </c>
      <c r="AF6212">
        <f t="shared" si="606"/>
        <v>0</v>
      </c>
      <c r="AG6212" t="str">
        <f t="shared" si="607"/>
        <v/>
      </c>
      <c r="AH6212" t="str">
        <f t="shared" si="608"/>
        <v/>
      </c>
      <c r="AI6212">
        <f t="shared" si="609"/>
        <v>0</v>
      </c>
      <c r="AJ6212">
        <f t="shared" si="610"/>
        <v>0</v>
      </c>
      <c r="AK6212">
        <v>0</v>
      </c>
      <c r="AL6212" t="str">
        <f>IF(AA6212="","",IFERROR(IF(ISNUMBER('Procytrat 180'!D213),'Procytrat 180'!D213,IF(ISNUMBER(SEARCH("12",'Procytrat 180'!D213)),EDATE(AB6212,12),IF(ISNUMBER(SEARCH("6",'Procytrat 180'!D213)),EDATE(AB6212,6),IF(ISNUMBER(SEARCH("3",'Procytrat 180'!D213)),EDATE(AB6212,3),DATEVALUE('Procytrat 180'!D213))))),""))</f>
        <v/>
      </c>
      <c r="AM6212" t="str">
        <f t="shared" ca="1" si="611"/>
        <v/>
      </c>
    </row>
    <row r="6213" spans="27:39" x14ac:dyDescent="0.3">
      <c r="AA6213" t="str">
        <f>IF(COUNTA('Procytrat 180'!A214,'Procytrat 180'!B214,'Procytrat 180'!C214)&gt;0,"180","")</f>
        <v/>
      </c>
      <c r="AB6213" t="str">
        <f>IFERROR(IF(ISNUMBER('Procytrat 180'!A214),'Procytrat 180'!A214,DATEVALUE('Procytrat 180'!A214)),"")</f>
        <v/>
      </c>
      <c r="AC6213" t="str">
        <f>IF(AA6213="","",'Procytrat 180'!B214)</f>
        <v/>
      </c>
      <c r="AD6213" t="str">
        <f>IF(AA6213="","",IFERROR(1*'Procytrat 180'!C214,IFERROR(_xludf.NUMBERVALUE('Procytrat 180'!C214,".",","),IFERROR(_xludf.NUMBERVALUE('Procytrat 180'!C214,",","."),0))))</f>
        <v/>
      </c>
      <c r="AE6213" t="str">
        <f>IF(AA6213="","",'Procytrat 180'!L214)</f>
        <v/>
      </c>
      <c r="AF6213">
        <f t="shared" si="606"/>
        <v>0</v>
      </c>
      <c r="AG6213" t="str">
        <f t="shared" si="607"/>
        <v/>
      </c>
      <c r="AH6213" t="str">
        <f t="shared" si="608"/>
        <v/>
      </c>
      <c r="AI6213">
        <f t="shared" si="609"/>
        <v>0</v>
      </c>
      <c r="AJ6213">
        <f t="shared" si="610"/>
        <v>0</v>
      </c>
      <c r="AK6213">
        <v>0</v>
      </c>
      <c r="AL6213" t="str">
        <f>IF(AA6213="","",IFERROR(IF(ISNUMBER('Procytrat 180'!D214),'Procytrat 180'!D214,IF(ISNUMBER(SEARCH("12",'Procytrat 180'!D214)),EDATE(AB6213,12),IF(ISNUMBER(SEARCH("6",'Procytrat 180'!D214)),EDATE(AB6213,6),IF(ISNUMBER(SEARCH("3",'Procytrat 180'!D214)),EDATE(AB6213,3),DATEVALUE('Procytrat 180'!D214))))),""))</f>
        <v/>
      </c>
      <c r="AM6213" t="str">
        <f t="shared" ca="1" si="611"/>
        <v/>
      </c>
    </row>
    <row r="6214" spans="27:39" x14ac:dyDescent="0.3">
      <c r="AA6214" t="str">
        <f>IF(COUNTA('Procytrat 180'!A215,'Procytrat 180'!B215,'Procytrat 180'!C215)&gt;0,"180","")</f>
        <v/>
      </c>
      <c r="AB6214" t="str">
        <f>IFERROR(IF(ISNUMBER('Procytrat 180'!A215),'Procytrat 180'!A215,DATEVALUE('Procytrat 180'!A215)),"")</f>
        <v/>
      </c>
      <c r="AC6214" t="str">
        <f>IF(AA6214="","",'Procytrat 180'!B215)</f>
        <v/>
      </c>
      <c r="AD6214" t="str">
        <f>IF(AA6214="","",IFERROR(1*'Procytrat 180'!C215,IFERROR(_xludf.NUMBERVALUE('Procytrat 180'!C215,".",","),IFERROR(_xludf.NUMBERVALUE('Procytrat 180'!C215,",","."),0))))</f>
        <v/>
      </c>
      <c r="AE6214" t="str">
        <f>IF(AA6214="","",'Procytrat 180'!L215)</f>
        <v/>
      </c>
      <c r="AF6214">
        <f t="shared" si="606"/>
        <v>0</v>
      </c>
      <c r="AG6214" t="str">
        <f t="shared" si="607"/>
        <v/>
      </c>
      <c r="AH6214" t="str">
        <f t="shared" si="608"/>
        <v/>
      </c>
      <c r="AI6214">
        <f t="shared" si="609"/>
        <v>0</v>
      </c>
      <c r="AJ6214">
        <f t="shared" si="610"/>
        <v>0</v>
      </c>
      <c r="AK6214">
        <v>0</v>
      </c>
      <c r="AL6214" t="str">
        <f>IF(AA6214="","",IFERROR(IF(ISNUMBER('Procytrat 180'!D215),'Procytrat 180'!D215,IF(ISNUMBER(SEARCH("12",'Procytrat 180'!D215)),EDATE(AB6214,12),IF(ISNUMBER(SEARCH("6",'Procytrat 180'!D215)),EDATE(AB6214,6),IF(ISNUMBER(SEARCH("3",'Procytrat 180'!D215)),EDATE(AB6214,3),DATEVALUE('Procytrat 180'!D215))))),""))</f>
        <v/>
      </c>
      <c r="AM6214" t="str">
        <f t="shared" ca="1" si="611"/>
        <v/>
      </c>
    </row>
    <row r="6215" spans="27:39" x14ac:dyDescent="0.3">
      <c r="AA6215" t="str">
        <f>IF(COUNTA('Procytrat 180'!A216,'Procytrat 180'!B216,'Procytrat 180'!C216)&gt;0,"180","")</f>
        <v/>
      </c>
      <c r="AB6215" t="str">
        <f>IFERROR(IF(ISNUMBER('Procytrat 180'!A216),'Procytrat 180'!A216,DATEVALUE('Procytrat 180'!A216)),"")</f>
        <v/>
      </c>
      <c r="AC6215" t="str">
        <f>IF(AA6215="","",'Procytrat 180'!B216)</f>
        <v/>
      </c>
      <c r="AD6215" t="str">
        <f>IF(AA6215="","",IFERROR(1*'Procytrat 180'!C216,IFERROR(_xludf.NUMBERVALUE('Procytrat 180'!C216,".",","),IFERROR(_xludf.NUMBERVALUE('Procytrat 180'!C216,",","."),0))))</f>
        <v/>
      </c>
      <c r="AE6215" t="str">
        <f>IF(AA6215="","",'Procytrat 180'!L216)</f>
        <v/>
      </c>
      <c r="AF6215">
        <f t="shared" si="606"/>
        <v>0</v>
      </c>
      <c r="AG6215" t="str">
        <f t="shared" si="607"/>
        <v/>
      </c>
      <c r="AH6215" t="str">
        <f t="shared" si="608"/>
        <v/>
      </c>
      <c r="AI6215">
        <f t="shared" si="609"/>
        <v>0</v>
      </c>
      <c r="AJ6215">
        <f t="shared" si="610"/>
        <v>0</v>
      </c>
      <c r="AK6215">
        <v>0</v>
      </c>
      <c r="AL6215" t="str">
        <f>IF(AA6215="","",IFERROR(IF(ISNUMBER('Procytrat 180'!D216),'Procytrat 180'!D216,IF(ISNUMBER(SEARCH("12",'Procytrat 180'!D216)),EDATE(AB6215,12),IF(ISNUMBER(SEARCH("6",'Procytrat 180'!D216)),EDATE(AB6215,6),IF(ISNUMBER(SEARCH("3",'Procytrat 180'!D216)),EDATE(AB6215,3),DATEVALUE('Procytrat 180'!D216))))),""))</f>
        <v/>
      </c>
      <c r="AM6215" t="str">
        <f t="shared" ca="1" si="611"/>
        <v/>
      </c>
    </row>
    <row r="6216" spans="27:39" x14ac:dyDescent="0.3">
      <c r="AA6216" t="str">
        <f>IF(COUNTA('Procytrat 180'!A217,'Procytrat 180'!B217,'Procytrat 180'!C217)&gt;0,"180","")</f>
        <v/>
      </c>
      <c r="AB6216" t="str">
        <f>IFERROR(IF(ISNUMBER('Procytrat 180'!A217),'Procytrat 180'!A217,DATEVALUE('Procytrat 180'!A217)),"")</f>
        <v/>
      </c>
      <c r="AC6216" t="str">
        <f>IF(AA6216="","",'Procytrat 180'!B217)</f>
        <v/>
      </c>
      <c r="AD6216" t="str">
        <f>IF(AA6216="","",IFERROR(1*'Procytrat 180'!C217,IFERROR(_xludf.NUMBERVALUE('Procytrat 180'!C217,".",","),IFERROR(_xludf.NUMBERVALUE('Procytrat 180'!C217,",","."),0))))</f>
        <v/>
      </c>
      <c r="AE6216" t="str">
        <f>IF(AA6216="","",'Procytrat 180'!L217)</f>
        <v/>
      </c>
      <c r="AF6216">
        <f t="shared" si="606"/>
        <v>0</v>
      </c>
      <c r="AG6216" t="str">
        <f t="shared" si="607"/>
        <v/>
      </c>
      <c r="AH6216" t="str">
        <f t="shared" si="608"/>
        <v/>
      </c>
      <c r="AI6216">
        <f t="shared" si="609"/>
        <v>0</v>
      </c>
      <c r="AJ6216">
        <f t="shared" si="610"/>
        <v>0</v>
      </c>
      <c r="AK6216">
        <v>0</v>
      </c>
      <c r="AL6216" t="str">
        <f>IF(AA6216="","",IFERROR(IF(ISNUMBER('Procytrat 180'!D217),'Procytrat 180'!D217,IF(ISNUMBER(SEARCH("12",'Procytrat 180'!D217)),EDATE(AB6216,12),IF(ISNUMBER(SEARCH("6",'Procytrat 180'!D217)),EDATE(AB6216,6),IF(ISNUMBER(SEARCH("3",'Procytrat 180'!D217)),EDATE(AB6216,3),DATEVALUE('Procytrat 180'!D217))))),""))</f>
        <v/>
      </c>
      <c r="AM6216" t="str">
        <f t="shared" ca="1" si="611"/>
        <v/>
      </c>
    </row>
    <row r="6217" spans="27:39" x14ac:dyDescent="0.3">
      <c r="AA6217" t="str">
        <f>IF(COUNTA('Procytrat 180'!A218,'Procytrat 180'!B218,'Procytrat 180'!C218)&gt;0,"180","")</f>
        <v/>
      </c>
      <c r="AB6217" t="str">
        <f>IFERROR(IF(ISNUMBER('Procytrat 180'!A218),'Procytrat 180'!A218,DATEVALUE('Procytrat 180'!A218)),"")</f>
        <v/>
      </c>
      <c r="AC6217" t="str">
        <f>IF(AA6217="","",'Procytrat 180'!B218)</f>
        <v/>
      </c>
      <c r="AD6217" t="str">
        <f>IF(AA6217="","",IFERROR(1*'Procytrat 180'!C218,IFERROR(_xludf.NUMBERVALUE('Procytrat 180'!C218,".",","),IFERROR(_xludf.NUMBERVALUE('Procytrat 180'!C218,",","."),0))))</f>
        <v/>
      </c>
      <c r="AE6217" t="str">
        <f>IF(AA6217="","",'Procytrat 180'!L218)</f>
        <v/>
      </c>
      <c r="AF6217">
        <f t="shared" si="606"/>
        <v>0</v>
      </c>
      <c r="AG6217" t="str">
        <f t="shared" si="607"/>
        <v/>
      </c>
      <c r="AH6217" t="str">
        <f t="shared" si="608"/>
        <v/>
      </c>
      <c r="AI6217">
        <f t="shared" si="609"/>
        <v>0</v>
      </c>
      <c r="AJ6217">
        <f t="shared" si="610"/>
        <v>0</v>
      </c>
      <c r="AK6217">
        <v>0</v>
      </c>
      <c r="AL6217" t="str">
        <f>IF(AA6217="","",IFERROR(IF(ISNUMBER('Procytrat 180'!D218),'Procytrat 180'!D218,IF(ISNUMBER(SEARCH("12",'Procytrat 180'!D218)),EDATE(AB6217,12),IF(ISNUMBER(SEARCH("6",'Procytrat 180'!D218)),EDATE(AB6217,6),IF(ISNUMBER(SEARCH("3",'Procytrat 180'!D218)),EDATE(AB6217,3),DATEVALUE('Procytrat 180'!D218))))),""))</f>
        <v/>
      </c>
      <c r="AM6217" t="str">
        <f t="shared" ca="1" si="611"/>
        <v/>
      </c>
    </row>
    <row r="6218" spans="27:39" x14ac:dyDescent="0.3">
      <c r="AA6218" t="str">
        <f>IF(COUNTA('Procytrat 180'!A219,'Procytrat 180'!B219,'Procytrat 180'!C219)&gt;0,"180","")</f>
        <v/>
      </c>
      <c r="AB6218" t="str">
        <f>IFERROR(IF(ISNUMBER('Procytrat 180'!A219),'Procytrat 180'!A219,DATEVALUE('Procytrat 180'!A219)),"")</f>
        <v/>
      </c>
      <c r="AC6218" t="str">
        <f>IF(AA6218="","",'Procytrat 180'!B219)</f>
        <v/>
      </c>
      <c r="AD6218" t="str">
        <f>IF(AA6218="","",IFERROR(1*'Procytrat 180'!C219,IFERROR(_xludf.NUMBERVALUE('Procytrat 180'!C219,".",","),IFERROR(_xludf.NUMBERVALUE('Procytrat 180'!C219,",","."),0))))</f>
        <v/>
      </c>
      <c r="AE6218" t="str">
        <f>IF(AA6218="","",'Procytrat 180'!L219)</f>
        <v/>
      </c>
      <c r="AF6218">
        <f t="shared" si="606"/>
        <v>0</v>
      </c>
      <c r="AG6218" t="str">
        <f t="shared" si="607"/>
        <v/>
      </c>
      <c r="AH6218" t="str">
        <f t="shared" si="608"/>
        <v/>
      </c>
      <c r="AI6218">
        <f t="shared" si="609"/>
        <v>0</v>
      </c>
      <c r="AJ6218">
        <f t="shared" si="610"/>
        <v>0</v>
      </c>
      <c r="AK6218">
        <v>0</v>
      </c>
      <c r="AL6218" t="str">
        <f>IF(AA6218="","",IFERROR(IF(ISNUMBER('Procytrat 180'!D219),'Procytrat 180'!D219,IF(ISNUMBER(SEARCH("12",'Procytrat 180'!D219)),EDATE(AB6218,12),IF(ISNUMBER(SEARCH("6",'Procytrat 180'!D219)),EDATE(AB6218,6),IF(ISNUMBER(SEARCH("3",'Procytrat 180'!D219)),EDATE(AB6218,3),DATEVALUE('Procytrat 180'!D219))))),""))</f>
        <v/>
      </c>
      <c r="AM6218" t="str">
        <f t="shared" ca="1" si="611"/>
        <v/>
      </c>
    </row>
    <row r="6219" spans="27:39" x14ac:dyDescent="0.3">
      <c r="AA6219" t="str">
        <f>IF(COUNTA('Procytrat 180'!A220,'Procytrat 180'!B220,'Procytrat 180'!C220)&gt;0,"180","")</f>
        <v/>
      </c>
      <c r="AB6219" t="str">
        <f>IFERROR(IF(ISNUMBER('Procytrat 180'!A220),'Procytrat 180'!A220,DATEVALUE('Procytrat 180'!A220)),"")</f>
        <v/>
      </c>
      <c r="AC6219" t="str">
        <f>IF(AA6219="","",'Procytrat 180'!B220)</f>
        <v/>
      </c>
      <c r="AD6219" t="str">
        <f>IF(AA6219="","",IFERROR(1*'Procytrat 180'!C220,IFERROR(_xludf.NUMBERVALUE('Procytrat 180'!C220,".",","),IFERROR(_xludf.NUMBERVALUE('Procytrat 180'!C220,",","."),0))))</f>
        <v/>
      </c>
      <c r="AE6219" t="str">
        <f>IF(AA6219="","",'Procytrat 180'!L220)</f>
        <v/>
      </c>
      <c r="AF6219">
        <f t="shared" si="606"/>
        <v>0</v>
      </c>
      <c r="AG6219" t="str">
        <f t="shared" si="607"/>
        <v/>
      </c>
      <c r="AH6219" t="str">
        <f t="shared" si="608"/>
        <v/>
      </c>
      <c r="AI6219">
        <f t="shared" si="609"/>
        <v>0</v>
      </c>
      <c r="AJ6219">
        <f t="shared" si="610"/>
        <v>0</v>
      </c>
      <c r="AK6219">
        <v>0</v>
      </c>
      <c r="AL6219" t="str">
        <f>IF(AA6219="","",IFERROR(IF(ISNUMBER('Procytrat 180'!D220),'Procytrat 180'!D220,IF(ISNUMBER(SEARCH("12",'Procytrat 180'!D220)),EDATE(AB6219,12),IF(ISNUMBER(SEARCH("6",'Procytrat 180'!D220)),EDATE(AB6219,6),IF(ISNUMBER(SEARCH("3",'Procytrat 180'!D220)),EDATE(AB6219,3),DATEVALUE('Procytrat 180'!D220))))),""))</f>
        <v/>
      </c>
      <c r="AM6219" t="str">
        <f t="shared" ca="1" si="611"/>
        <v/>
      </c>
    </row>
    <row r="6220" spans="27:39" x14ac:dyDescent="0.3">
      <c r="AA6220" t="str">
        <f>IF(COUNTA('Procytrat 180'!A221,'Procytrat 180'!B221,'Procytrat 180'!C221)&gt;0,"180","")</f>
        <v/>
      </c>
      <c r="AB6220" t="str">
        <f>IFERROR(IF(ISNUMBER('Procytrat 180'!A221),'Procytrat 180'!A221,DATEVALUE('Procytrat 180'!A221)),"")</f>
        <v/>
      </c>
      <c r="AC6220" t="str">
        <f>IF(AA6220="","",'Procytrat 180'!B221)</f>
        <v/>
      </c>
      <c r="AD6220" t="str">
        <f>IF(AA6220="","",IFERROR(1*'Procytrat 180'!C221,IFERROR(_xludf.NUMBERVALUE('Procytrat 180'!C221,".",","),IFERROR(_xludf.NUMBERVALUE('Procytrat 180'!C221,",","."),0))))</f>
        <v/>
      </c>
      <c r="AE6220" t="str">
        <f>IF(AA6220="","",'Procytrat 180'!L221)</f>
        <v/>
      </c>
      <c r="AF6220">
        <f t="shared" si="606"/>
        <v>0</v>
      </c>
      <c r="AG6220" t="str">
        <f t="shared" si="607"/>
        <v/>
      </c>
      <c r="AH6220" t="str">
        <f t="shared" si="608"/>
        <v/>
      </c>
      <c r="AI6220">
        <f t="shared" si="609"/>
        <v>0</v>
      </c>
      <c r="AJ6220">
        <f t="shared" si="610"/>
        <v>0</v>
      </c>
      <c r="AK6220">
        <v>0</v>
      </c>
      <c r="AL6220" t="str">
        <f>IF(AA6220="","",IFERROR(IF(ISNUMBER('Procytrat 180'!D221),'Procytrat 180'!D221,IF(ISNUMBER(SEARCH("12",'Procytrat 180'!D221)),EDATE(AB6220,12),IF(ISNUMBER(SEARCH("6",'Procytrat 180'!D221)),EDATE(AB6220,6),IF(ISNUMBER(SEARCH("3",'Procytrat 180'!D221)),EDATE(AB6220,3),DATEVALUE('Procytrat 180'!D221))))),""))</f>
        <v/>
      </c>
      <c r="AM6220" t="str">
        <f t="shared" ca="1" si="611"/>
        <v/>
      </c>
    </row>
    <row r="6221" spans="27:39" x14ac:dyDescent="0.3">
      <c r="AA6221" t="str">
        <f>IF(COUNTA('Procytrat 180'!A222,'Procytrat 180'!B222,'Procytrat 180'!C222)&gt;0,"180","")</f>
        <v/>
      </c>
      <c r="AB6221" t="str">
        <f>IFERROR(IF(ISNUMBER('Procytrat 180'!A222),'Procytrat 180'!A222,DATEVALUE('Procytrat 180'!A222)),"")</f>
        <v/>
      </c>
      <c r="AC6221" t="str">
        <f>IF(AA6221="","",'Procytrat 180'!B222)</f>
        <v/>
      </c>
      <c r="AD6221" t="str">
        <f>IF(AA6221="","",IFERROR(1*'Procytrat 180'!C222,IFERROR(_xludf.NUMBERVALUE('Procytrat 180'!C222,".",","),IFERROR(_xludf.NUMBERVALUE('Procytrat 180'!C222,",","."),0))))</f>
        <v/>
      </c>
      <c r="AE6221" t="str">
        <f>IF(AA6221="","",'Procytrat 180'!L222)</f>
        <v/>
      </c>
      <c r="AF6221">
        <f t="shared" si="606"/>
        <v>0</v>
      </c>
      <c r="AG6221" t="str">
        <f t="shared" si="607"/>
        <v/>
      </c>
      <c r="AH6221" t="str">
        <f t="shared" si="608"/>
        <v/>
      </c>
      <c r="AI6221">
        <f t="shared" si="609"/>
        <v>0</v>
      </c>
      <c r="AJ6221">
        <f t="shared" si="610"/>
        <v>0</v>
      </c>
      <c r="AK6221">
        <v>0</v>
      </c>
      <c r="AL6221" t="str">
        <f>IF(AA6221="","",IFERROR(IF(ISNUMBER('Procytrat 180'!D222),'Procytrat 180'!D222,IF(ISNUMBER(SEARCH("12",'Procytrat 180'!D222)),EDATE(AB6221,12),IF(ISNUMBER(SEARCH("6",'Procytrat 180'!D222)),EDATE(AB6221,6),IF(ISNUMBER(SEARCH("3",'Procytrat 180'!D222)),EDATE(AB6221,3),DATEVALUE('Procytrat 180'!D222))))),""))</f>
        <v/>
      </c>
      <c r="AM6221" t="str">
        <f t="shared" ca="1" si="611"/>
        <v/>
      </c>
    </row>
    <row r="6222" spans="27:39" x14ac:dyDescent="0.3">
      <c r="AA6222" t="str">
        <f>IF(COUNTA('Procytrat 180'!A223,'Procytrat 180'!B223,'Procytrat 180'!C223)&gt;0,"180","")</f>
        <v/>
      </c>
      <c r="AB6222" t="str">
        <f>IFERROR(IF(ISNUMBER('Procytrat 180'!A223),'Procytrat 180'!A223,DATEVALUE('Procytrat 180'!A223)),"")</f>
        <v/>
      </c>
      <c r="AC6222" t="str">
        <f>IF(AA6222="","",'Procytrat 180'!B223)</f>
        <v/>
      </c>
      <c r="AD6222" t="str">
        <f>IF(AA6222="","",IFERROR(1*'Procytrat 180'!C223,IFERROR(_xludf.NUMBERVALUE('Procytrat 180'!C223,".",","),IFERROR(_xludf.NUMBERVALUE('Procytrat 180'!C223,",","."),0))))</f>
        <v/>
      </c>
      <c r="AE6222" t="str">
        <f>IF(AA6222="","",'Procytrat 180'!L223)</f>
        <v/>
      </c>
      <c r="AF6222">
        <f t="shared" si="606"/>
        <v>0</v>
      </c>
      <c r="AG6222" t="str">
        <f t="shared" si="607"/>
        <v/>
      </c>
      <c r="AH6222" t="str">
        <f t="shared" si="608"/>
        <v/>
      </c>
      <c r="AI6222">
        <f t="shared" si="609"/>
        <v>0</v>
      </c>
      <c r="AJ6222">
        <f t="shared" si="610"/>
        <v>0</v>
      </c>
      <c r="AK6222">
        <v>0</v>
      </c>
      <c r="AL6222" t="str">
        <f>IF(AA6222="","",IFERROR(IF(ISNUMBER('Procytrat 180'!D223),'Procytrat 180'!D223,IF(ISNUMBER(SEARCH("12",'Procytrat 180'!D223)),EDATE(AB6222,12),IF(ISNUMBER(SEARCH("6",'Procytrat 180'!D223)),EDATE(AB6222,6),IF(ISNUMBER(SEARCH("3",'Procytrat 180'!D223)),EDATE(AB6222,3),DATEVALUE('Procytrat 180'!D223))))),""))</f>
        <v/>
      </c>
      <c r="AM6222" t="str">
        <f t="shared" ca="1" si="611"/>
        <v/>
      </c>
    </row>
    <row r="6223" spans="27:39" x14ac:dyDescent="0.3">
      <c r="AA6223" t="str">
        <f>IF(COUNTA('Procytrat 180'!A224,'Procytrat 180'!B224,'Procytrat 180'!C224)&gt;0,"180","")</f>
        <v/>
      </c>
      <c r="AB6223" t="str">
        <f>IFERROR(IF(ISNUMBER('Procytrat 180'!A224),'Procytrat 180'!A224,DATEVALUE('Procytrat 180'!A224)),"")</f>
        <v/>
      </c>
      <c r="AC6223" t="str">
        <f>IF(AA6223="","",'Procytrat 180'!B224)</f>
        <v/>
      </c>
      <c r="AD6223" t="str">
        <f>IF(AA6223="","",IFERROR(1*'Procytrat 180'!C224,IFERROR(_xludf.NUMBERVALUE('Procytrat 180'!C224,".",","),IFERROR(_xludf.NUMBERVALUE('Procytrat 180'!C224,",","."),0))))</f>
        <v/>
      </c>
      <c r="AE6223" t="str">
        <f>IF(AA6223="","",'Procytrat 180'!L224)</f>
        <v/>
      </c>
      <c r="AF6223">
        <f t="shared" si="606"/>
        <v>0</v>
      </c>
      <c r="AG6223" t="str">
        <f t="shared" si="607"/>
        <v/>
      </c>
      <c r="AH6223" t="str">
        <f t="shared" si="608"/>
        <v/>
      </c>
      <c r="AI6223">
        <f t="shared" si="609"/>
        <v>0</v>
      </c>
      <c r="AJ6223">
        <f t="shared" si="610"/>
        <v>0</v>
      </c>
      <c r="AK6223">
        <v>0</v>
      </c>
      <c r="AL6223" t="str">
        <f>IF(AA6223="","",IFERROR(IF(ISNUMBER('Procytrat 180'!D224),'Procytrat 180'!D224,IF(ISNUMBER(SEARCH("12",'Procytrat 180'!D224)),EDATE(AB6223,12),IF(ISNUMBER(SEARCH("6",'Procytrat 180'!D224)),EDATE(AB6223,6),IF(ISNUMBER(SEARCH("3",'Procytrat 180'!D224)),EDATE(AB6223,3),DATEVALUE('Procytrat 180'!D224))))),""))</f>
        <v/>
      </c>
      <c r="AM6223" t="str">
        <f t="shared" ca="1" si="611"/>
        <v/>
      </c>
    </row>
    <row r="6224" spans="27:39" x14ac:dyDescent="0.3">
      <c r="AA6224" t="str">
        <f>IF(COUNTA('Procytrat 180'!A225,'Procytrat 180'!B225,'Procytrat 180'!C225)&gt;0,"180","")</f>
        <v/>
      </c>
      <c r="AB6224" t="str">
        <f>IFERROR(IF(ISNUMBER('Procytrat 180'!A225),'Procytrat 180'!A225,DATEVALUE('Procytrat 180'!A225)),"")</f>
        <v/>
      </c>
      <c r="AC6224" t="str">
        <f>IF(AA6224="","",'Procytrat 180'!B225)</f>
        <v/>
      </c>
      <c r="AD6224" t="str">
        <f>IF(AA6224="","",IFERROR(1*'Procytrat 180'!C225,IFERROR(_xludf.NUMBERVALUE('Procytrat 180'!C225,".",","),IFERROR(_xludf.NUMBERVALUE('Procytrat 180'!C225,",","."),0))))</f>
        <v/>
      </c>
      <c r="AE6224" t="str">
        <f>IF(AA6224="","",'Procytrat 180'!L225)</f>
        <v/>
      </c>
      <c r="AF6224">
        <f t="shared" si="606"/>
        <v>0</v>
      </c>
      <c r="AG6224" t="str">
        <f t="shared" si="607"/>
        <v/>
      </c>
      <c r="AH6224" t="str">
        <f t="shared" si="608"/>
        <v/>
      </c>
      <c r="AI6224">
        <f t="shared" si="609"/>
        <v>0</v>
      </c>
      <c r="AJ6224">
        <f t="shared" si="610"/>
        <v>0</v>
      </c>
      <c r="AK6224">
        <v>0</v>
      </c>
      <c r="AL6224" t="str">
        <f>IF(AA6224="","",IFERROR(IF(ISNUMBER('Procytrat 180'!D225),'Procytrat 180'!D225,IF(ISNUMBER(SEARCH("12",'Procytrat 180'!D225)),EDATE(AB6224,12),IF(ISNUMBER(SEARCH("6",'Procytrat 180'!D225)),EDATE(AB6224,6),IF(ISNUMBER(SEARCH("3",'Procytrat 180'!D225)),EDATE(AB6224,3),DATEVALUE('Procytrat 180'!D225))))),""))</f>
        <v/>
      </c>
      <c r="AM6224" t="str">
        <f t="shared" ca="1" si="611"/>
        <v/>
      </c>
    </row>
    <row r="6225" spans="27:39" x14ac:dyDescent="0.3">
      <c r="AA6225" t="str">
        <f>IF(COUNTA('Procytrat 180'!A226,'Procytrat 180'!B226,'Procytrat 180'!C226)&gt;0,"180","")</f>
        <v/>
      </c>
      <c r="AB6225" t="str">
        <f>IFERROR(IF(ISNUMBER('Procytrat 180'!A226),'Procytrat 180'!A226,DATEVALUE('Procytrat 180'!A226)),"")</f>
        <v/>
      </c>
      <c r="AC6225" t="str">
        <f>IF(AA6225="","",'Procytrat 180'!B226)</f>
        <v/>
      </c>
      <c r="AD6225" t="str">
        <f>IF(AA6225="","",IFERROR(1*'Procytrat 180'!C226,IFERROR(_xludf.NUMBERVALUE('Procytrat 180'!C226,".",","),IFERROR(_xludf.NUMBERVALUE('Procytrat 180'!C226,",","."),0))))</f>
        <v/>
      </c>
      <c r="AE6225" t="str">
        <f>IF(AA6225="","",'Procytrat 180'!L226)</f>
        <v/>
      </c>
      <c r="AF6225">
        <f t="shared" si="606"/>
        <v>0</v>
      </c>
      <c r="AG6225" t="str">
        <f t="shared" si="607"/>
        <v/>
      </c>
      <c r="AH6225" t="str">
        <f t="shared" si="608"/>
        <v/>
      </c>
      <c r="AI6225">
        <f t="shared" si="609"/>
        <v>0</v>
      </c>
      <c r="AJ6225">
        <f t="shared" si="610"/>
        <v>0</v>
      </c>
      <c r="AK6225">
        <v>0</v>
      </c>
      <c r="AL6225" t="str">
        <f>IF(AA6225="","",IFERROR(IF(ISNUMBER('Procytrat 180'!D226),'Procytrat 180'!D226,IF(ISNUMBER(SEARCH("12",'Procytrat 180'!D226)),EDATE(AB6225,12),IF(ISNUMBER(SEARCH("6",'Procytrat 180'!D226)),EDATE(AB6225,6),IF(ISNUMBER(SEARCH("3",'Procytrat 180'!D226)),EDATE(AB6225,3),DATEVALUE('Procytrat 180'!D226))))),""))</f>
        <v/>
      </c>
      <c r="AM6225" t="str">
        <f t="shared" ca="1" si="611"/>
        <v/>
      </c>
    </row>
    <row r="6226" spans="27:39" x14ac:dyDescent="0.3">
      <c r="AA6226" t="str">
        <f>IF(COUNTA('Procytrat 180'!A227,'Procytrat 180'!B227,'Procytrat 180'!C227)&gt;0,"180","")</f>
        <v/>
      </c>
      <c r="AB6226" t="str">
        <f>IFERROR(IF(ISNUMBER('Procytrat 180'!A227),'Procytrat 180'!A227,DATEVALUE('Procytrat 180'!A227)),"")</f>
        <v/>
      </c>
      <c r="AC6226" t="str">
        <f>IF(AA6226="","",'Procytrat 180'!B227)</f>
        <v/>
      </c>
      <c r="AD6226" t="str">
        <f>IF(AA6226="","",IFERROR(1*'Procytrat 180'!C227,IFERROR(_xludf.NUMBERVALUE('Procytrat 180'!C227,".",","),IFERROR(_xludf.NUMBERVALUE('Procytrat 180'!C227,",","."),0))))</f>
        <v/>
      </c>
      <c r="AE6226" t="str">
        <f>IF(AA6226="","",'Procytrat 180'!L227)</f>
        <v/>
      </c>
      <c r="AF6226">
        <f t="shared" si="606"/>
        <v>0</v>
      </c>
      <c r="AG6226" t="str">
        <f t="shared" si="607"/>
        <v/>
      </c>
      <c r="AH6226" t="str">
        <f t="shared" si="608"/>
        <v/>
      </c>
      <c r="AI6226">
        <f t="shared" si="609"/>
        <v>0</v>
      </c>
      <c r="AJ6226">
        <f t="shared" si="610"/>
        <v>0</v>
      </c>
      <c r="AK6226">
        <v>0</v>
      </c>
      <c r="AL6226" t="str">
        <f>IF(AA6226="","",IFERROR(IF(ISNUMBER('Procytrat 180'!D227),'Procytrat 180'!D227,IF(ISNUMBER(SEARCH("12",'Procytrat 180'!D227)),EDATE(AB6226,12),IF(ISNUMBER(SEARCH("6",'Procytrat 180'!D227)),EDATE(AB6226,6),IF(ISNUMBER(SEARCH("3",'Procytrat 180'!D227)),EDATE(AB6226,3),DATEVALUE('Procytrat 180'!D227))))),""))</f>
        <v/>
      </c>
      <c r="AM6226" t="str">
        <f t="shared" ca="1" si="611"/>
        <v/>
      </c>
    </row>
    <row r="6227" spans="27:39" x14ac:dyDescent="0.3">
      <c r="AA6227" t="str">
        <f>IF(COUNTA('Procytrat 180'!A228,'Procytrat 180'!B228,'Procytrat 180'!C228)&gt;0,"180","")</f>
        <v/>
      </c>
      <c r="AB6227" t="str">
        <f>IFERROR(IF(ISNUMBER('Procytrat 180'!A228),'Procytrat 180'!A228,DATEVALUE('Procytrat 180'!A228)),"")</f>
        <v/>
      </c>
      <c r="AC6227" t="str">
        <f>IF(AA6227="","",'Procytrat 180'!B228)</f>
        <v/>
      </c>
      <c r="AD6227" t="str">
        <f>IF(AA6227="","",IFERROR(1*'Procytrat 180'!C228,IFERROR(_xludf.NUMBERVALUE('Procytrat 180'!C228,".",","),IFERROR(_xludf.NUMBERVALUE('Procytrat 180'!C228,",","."),0))))</f>
        <v/>
      </c>
      <c r="AE6227" t="str">
        <f>IF(AA6227="","",'Procytrat 180'!L228)</f>
        <v/>
      </c>
      <c r="AF6227">
        <f t="shared" si="606"/>
        <v>0</v>
      </c>
      <c r="AG6227" t="str">
        <f t="shared" si="607"/>
        <v/>
      </c>
      <c r="AH6227" t="str">
        <f t="shared" si="608"/>
        <v/>
      </c>
      <c r="AI6227">
        <f t="shared" si="609"/>
        <v>0</v>
      </c>
      <c r="AJ6227">
        <f t="shared" si="610"/>
        <v>0</v>
      </c>
      <c r="AK6227">
        <v>0</v>
      </c>
      <c r="AL6227" t="str">
        <f>IF(AA6227="","",IFERROR(IF(ISNUMBER('Procytrat 180'!D228),'Procytrat 180'!D228,IF(ISNUMBER(SEARCH("12",'Procytrat 180'!D228)),EDATE(AB6227,12),IF(ISNUMBER(SEARCH("6",'Procytrat 180'!D228)),EDATE(AB6227,6),IF(ISNUMBER(SEARCH("3",'Procytrat 180'!D228)),EDATE(AB6227,3),DATEVALUE('Procytrat 180'!D228))))),""))</f>
        <v/>
      </c>
      <c r="AM6227" t="str">
        <f t="shared" ca="1" si="611"/>
        <v/>
      </c>
    </row>
    <row r="6228" spans="27:39" x14ac:dyDescent="0.3">
      <c r="AA6228" t="str">
        <f>IF(COUNTA('Procytrat 180'!A229,'Procytrat 180'!B229,'Procytrat 180'!C229)&gt;0,"180","")</f>
        <v/>
      </c>
      <c r="AB6228" t="str">
        <f>IFERROR(IF(ISNUMBER('Procytrat 180'!A229),'Procytrat 180'!A229,DATEVALUE('Procytrat 180'!A229)),"")</f>
        <v/>
      </c>
      <c r="AC6228" t="str">
        <f>IF(AA6228="","",'Procytrat 180'!B229)</f>
        <v/>
      </c>
      <c r="AD6228" t="str">
        <f>IF(AA6228="","",IFERROR(1*'Procytrat 180'!C229,IFERROR(_xludf.NUMBERVALUE('Procytrat 180'!C229,".",","),IFERROR(_xludf.NUMBERVALUE('Procytrat 180'!C229,",","."),0))))</f>
        <v/>
      </c>
      <c r="AE6228" t="str">
        <f>IF(AA6228="","",'Procytrat 180'!L229)</f>
        <v/>
      </c>
      <c r="AF6228">
        <f t="shared" si="606"/>
        <v>0</v>
      </c>
      <c r="AG6228" t="str">
        <f t="shared" si="607"/>
        <v/>
      </c>
      <c r="AH6228" t="str">
        <f t="shared" si="608"/>
        <v/>
      </c>
      <c r="AI6228">
        <f t="shared" si="609"/>
        <v>0</v>
      </c>
      <c r="AJ6228">
        <f t="shared" si="610"/>
        <v>0</v>
      </c>
      <c r="AK6228">
        <v>0</v>
      </c>
      <c r="AL6228" t="str">
        <f>IF(AA6228="","",IFERROR(IF(ISNUMBER('Procytrat 180'!D229),'Procytrat 180'!D229,IF(ISNUMBER(SEARCH("12",'Procytrat 180'!D229)),EDATE(AB6228,12),IF(ISNUMBER(SEARCH("6",'Procytrat 180'!D229)),EDATE(AB6228,6),IF(ISNUMBER(SEARCH("3",'Procytrat 180'!D229)),EDATE(AB6228,3),DATEVALUE('Procytrat 180'!D229))))),""))</f>
        <v/>
      </c>
      <c r="AM6228" t="str">
        <f t="shared" ca="1" si="611"/>
        <v/>
      </c>
    </row>
    <row r="6229" spans="27:39" x14ac:dyDescent="0.3">
      <c r="AA6229" t="str">
        <f>IF(COUNTA('Procytrat 180'!A230,'Procytrat 180'!B230,'Procytrat 180'!C230)&gt;0,"180","")</f>
        <v/>
      </c>
      <c r="AB6229" t="str">
        <f>IFERROR(IF(ISNUMBER('Procytrat 180'!A230),'Procytrat 180'!A230,DATEVALUE('Procytrat 180'!A230)),"")</f>
        <v/>
      </c>
      <c r="AC6229" t="str">
        <f>IF(AA6229="","",'Procytrat 180'!B230)</f>
        <v/>
      </c>
      <c r="AD6229" t="str">
        <f>IF(AA6229="","",IFERROR(1*'Procytrat 180'!C230,IFERROR(_xludf.NUMBERVALUE('Procytrat 180'!C230,".",","),IFERROR(_xludf.NUMBERVALUE('Procytrat 180'!C230,",","."),0))))</f>
        <v/>
      </c>
      <c r="AE6229" t="str">
        <f>IF(AA6229="","",'Procytrat 180'!L230)</f>
        <v/>
      </c>
      <c r="AF6229">
        <f t="shared" si="606"/>
        <v>0</v>
      </c>
      <c r="AG6229" t="str">
        <f t="shared" si="607"/>
        <v/>
      </c>
      <c r="AH6229" t="str">
        <f t="shared" si="608"/>
        <v/>
      </c>
      <c r="AI6229">
        <f t="shared" si="609"/>
        <v>0</v>
      </c>
      <c r="AJ6229">
        <f t="shared" si="610"/>
        <v>0</v>
      </c>
      <c r="AK6229">
        <v>0</v>
      </c>
      <c r="AL6229" t="str">
        <f>IF(AA6229="","",IFERROR(IF(ISNUMBER('Procytrat 180'!D230),'Procytrat 180'!D230,IF(ISNUMBER(SEARCH("12",'Procytrat 180'!D230)),EDATE(AB6229,12),IF(ISNUMBER(SEARCH("6",'Procytrat 180'!D230)),EDATE(AB6229,6),IF(ISNUMBER(SEARCH("3",'Procytrat 180'!D230)),EDATE(AB6229,3),DATEVALUE('Procytrat 180'!D230))))),""))</f>
        <v/>
      </c>
      <c r="AM6229" t="str">
        <f t="shared" ca="1" si="611"/>
        <v/>
      </c>
    </row>
    <row r="6230" spans="27:39" x14ac:dyDescent="0.3">
      <c r="AA6230" t="str">
        <f>IF(COUNTA('Procytrat 180'!A231,'Procytrat 180'!B231,'Procytrat 180'!C231)&gt;0,"180","")</f>
        <v/>
      </c>
      <c r="AB6230" t="str">
        <f>IFERROR(IF(ISNUMBER('Procytrat 180'!A231),'Procytrat 180'!A231,DATEVALUE('Procytrat 180'!A231)),"")</f>
        <v/>
      </c>
      <c r="AC6230" t="str">
        <f>IF(AA6230="","",'Procytrat 180'!B231)</f>
        <v/>
      </c>
      <c r="AD6230" t="str">
        <f>IF(AA6230="","",IFERROR(1*'Procytrat 180'!C231,IFERROR(_xludf.NUMBERVALUE('Procytrat 180'!C231,".",","),IFERROR(_xludf.NUMBERVALUE('Procytrat 180'!C231,",","."),0))))</f>
        <v/>
      </c>
      <c r="AE6230" t="str">
        <f>IF(AA6230="","",'Procytrat 180'!L231)</f>
        <v/>
      </c>
      <c r="AF6230">
        <f t="shared" si="606"/>
        <v>0</v>
      </c>
      <c r="AG6230" t="str">
        <f t="shared" si="607"/>
        <v/>
      </c>
      <c r="AH6230" t="str">
        <f t="shared" si="608"/>
        <v/>
      </c>
      <c r="AI6230">
        <f t="shared" si="609"/>
        <v>0</v>
      </c>
      <c r="AJ6230">
        <f t="shared" si="610"/>
        <v>0</v>
      </c>
      <c r="AK6230">
        <v>0</v>
      </c>
      <c r="AL6230" t="str">
        <f>IF(AA6230="","",IFERROR(IF(ISNUMBER('Procytrat 180'!D231),'Procytrat 180'!D231,IF(ISNUMBER(SEARCH("12",'Procytrat 180'!D231)),EDATE(AB6230,12),IF(ISNUMBER(SEARCH("6",'Procytrat 180'!D231)),EDATE(AB6230,6),IF(ISNUMBER(SEARCH("3",'Procytrat 180'!D231)),EDATE(AB6230,3),DATEVALUE('Procytrat 180'!D231))))),""))</f>
        <v/>
      </c>
      <c r="AM6230" t="str">
        <f t="shared" ca="1" si="611"/>
        <v/>
      </c>
    </row>
    <row r="6231" spans="27:39" x14ac:dyDescent="0.3">
      <c r="AA6231" t="str">
        <f>IF(COUNTA('Procytrat 180'!A232,'Procytrat 180'!B232,'Procytrat 180'!C232)&gt;0,"180","")</f>
        <v/>
      </c>
      <c r="AB6231" t="str">
        <f>IFERROR(IF(ISNUMBER('Procytrat 180'!A232),'Procytrat 180'!A232,DATEVALUE('Procytrat 180'!A232)),"")</f>
        <v/>
      </c>
      <c r="AC6231" t="str">
        <f>IF(AA6231="","",'Procytrat 180'!B232)</f>
        <v/>
      </c>
      <c r="AD6231" t="str">
        <f>IF(AA6231="","",IFERROR(1*'Procytrat 180'!C232,IFERROR(_xludf.NUMBERVALUE('Procytrat 180'!C232,".",","),IFERROR(_xludf.NUMBERVALUE('Procytrat 180'!C232,",","."),0))))</f>
        <v/>
      </c>
      <c r="AE6231" t="str">
        <f>IF(AA6231="","",'Procytrat 180'!L232)</f>
        <v/>
      </c>
      <c r="AF6231">
        <f t="shared" si="606"/>
        <v>0</v>
      </c>
      <c r="AG6231" t="str">
        <f t="shared" si="607"/>
        <v/>
      </c>
      <c r="AH6231" t="str">
        <f t="shared" si="608"/>
        <v/>
      </c>
      <c r="AI6231">
        <f t="shared" si="609"/>
        <v>0</v>
      </c>
      <c r="AJ6231">
        <f t="shared" si="610"/>
        <v>0</v>
      </c>
      <c r="AK6231">
        <v>0</v>
      </c>
      <c r="AL6231" t="str">
        <f>IF(AA6231="","",IFERROR(IF(ISNUMBER('Procytrat 180'!D232),'Procytrat 180'!D232,IF(ISNUMBER(SEARCH("12",'Procytrat 180'!D232)),EDATE(AB6231,12),IF(ISNUMBER(SEARCH("6",'Procytrat 180'!D232)),EDATE(AB6231,6),IF(ISNUMBER(SEARCH("3",'Procytrat 180'!D232)),EDATE(AB6231,3),DATEVALUE('Procytrat 180'!D232))))),""))</f>
        <v/>
      </c>
      <c r="AM6231" t="str">
        <f t="shared" ca="1" si="611"/>
        <v/>
      </c>
    </row>
    <row r="6232" spans="27:39" x14ac:dyDescent="0.3">
      <c r="AA6232" t="str">
        <f>IF(COUNTA('Procytrat 180'!A233,'Procytrat 180'!B233,'Procytrat 180'!C233)&gt;0,"180","")</f>
        <v/>
      </c>
      <c r="AB6232" t="str">
        <f>IFERROR(IF(ISNUMBER('Procytrat 180'!A233),'Procytrat 180'!A233,DATEVALUE('Procytrat 180'!A233)),"")</f>
        <v/>
      </c>
      <c r="AC6232" t="str">
        <f>IF(AA6232="","",'Procytrat 180'!B233)</f>
        <v/>
      </c>
      <c r="AD6232" t="str">
        <f>IF(AA6232="","",IFERROR(1*'Procytrat 180'!C233,IFERROR(_xludf.NUMBERVALUE('Procytrat 180'!C233,".",","),IFERROR(_xludf.NUMBERVALUE('Procytrat 180'!C233,",","."),0))))</f>
        <v/>
      </c>
      <c r="AE6232" t="str">
        <f>IF(AA6232="","",'Procytrat 180'!L233)</f>
        <v/>
      </c>
      <c r="AF6232">
        <f t="shared" si="606"/>
        <v>0</v>
      </c>
      <c r="AG6232" t="str">
        <f t="shared" si="607"/>
        <v/>
      </c>
      <c r="AH6232" t="str">
        <f t="shared" si="608"/>
        <v/>
      </c>
      <c r="AI6232">
        <f t="shared" si="609"/>
        <v>0</v>
      </c>
      <c r="AJ6232">
        <f t="shared" si="610"/>
        <v>0</v>
      </c>
      <c r="AK6232">
        <v>0</v>
      </c>
      <c r="AL6232" t="str">
        <f>IF(AA6232="","",IFERROR(IF(ISNUMBER('Procytrat 180'!D233),'Procytrat 180'!D233,IF(ISNUMBER(SEARCH("12",'Procytrat 180'!D233)),EDATE(AB6232,12),IF(ISNUMBER(SEARCH("6",'Procytrat 180'!D233)),EDATE(AB6232,6),IF(ISNUMBER(SEARCH("3",'Procytrat 180'!D233)),EDATE(AB6232,3),DATEVALUE('Procytrat 180'!D233))))),""))</f>
        <v/>
      </c>
      <c r="AM6232" t="str">
        <f t="shared" ca="1" si="611"/>
        <v/>
      </c>
    </row>
    <row r="6233" spans="27:39" x14ac:dyDescent="0.3">
      <c r="AA6233" t="str">
        <f>IF(COUNTA('Procytrat 180'!A234,'Procytrat 180'!B234,'Procytrat 180'!C234)&gt;0,"180","")</f>
        <v/>
      </c>
      <c r="AB6233" t="str">
        <f>IFERROR(IF(ISNUMBER('Procytrat 180'!A234),'Procytrat 180'!A234,DATEVALUE('Procytrat 180'!A234)),"")</f>
        <v/>
      </c>
      <c r="AC6233" t="str">
        <f>IF(AA6233="","",'Procytrat 180'!B234)</f>
        <v/>
      </c>
      <c r="AD6233" t="str">
        <f>IF(AA6233="","",IFERROR(1*'Procytrat 180'!C234,IFERROR(_xludf.NUMBERVALUE('Procytrat 180'!C234,".",","),IFERROR(_xludf.NUMBERVALUE('Procytrat 180'!C234,",","."),0))))</f>
        <v/>
      </c>
      <c r="AE6233" t="str">
        <f>IF(AA6233="","",'Procytrat 180'!L234)</f>
        <v/>
      </c>
      <c r="AF6233">
        <f t="shared" si="606"/>
        <v>0</v>
      </c>
      <c r="AG6233" t="str">
        <f t="shared" si="607"/>
        <v/>
      </c>
      <c r="AH6233" t="str">
        <f t="shared" si="608"/>
        <v/>
      </c>
      <c r="AI6233">
        <f t="shared" si="609"/>
        <v>0</v>
      </c>
      <c r="AJ6233">
        <f t="shared" si="610"/>
        <v>0</v>
      </c>
      <c r="AK6233">
        <v>0</v>
      </c>
      <c r="AL6233" t="str">
        <f>IF(AA6233="","",IFERROR(IF(ISNUMBER('Procytrat 180'!D234),'Procytrat 180'!D234,IF(ISNUMBER(SEARCH("12",'Procytrat 180'!D234)),EDATE(AB6233,12),IF(ISNUMBER(SEARCH("6",'Procytrat 180'!D234)),EDATE(AB6233,6),IF(ISNUMBER(SEARCH("3",'Procytrat 180'!D234)),EDATE(AB6233,3),DATEVALUE('Procytrat 180'!D234))))),""))</f>
        <v/>
      </c>
      <c r="AM6233" t="str">
        <f t="shared" ca="1" si="611"/>
        <v/>
      </c>
    </row>
    <row r="6234" spans="27:39" x14ac:dyDescent="0.3">
      <c r="AA6234" t="str">
        <f>IF(COUNTA('Procytrat 180'!A235,'Procytrat 180'!B235,'Procytrat 180'!C235)&gt;0,"180","")</f>
        <v/>
      </c>
      <c r="AB6234" t="str">
        <f>IFERROR(IF(ISNUMBER('Procytrat 180'!A235),'Procytrat 180'!A235,DATEVALUE('Procytrat 180'!A235)),"")</f>
        <v/>
      </c>
      <c r="AC6234" t="str">
        <f>IF(AA6234="","",'Procytrat 180'!B235)</f>
        <v/>
      </c>
      <c r="AD6234" t="str">
        <f>IF(AA6234="","",IFERROR(1*'Procytrat 180'!C235,IFERROR(_xludf.NUMBERVALUE('Procytrat 180'!C235,".",","),IFERROR(_xludf.NUMBERVALUE('Procytrat 180'!C235,",","."),0))))</f>
        <v/>
      </c>
      <c r="AE6234" t="str">
        <f>IF(AA6234="","",'Procytrat 180'!L235)</f>
        <v/>
      </c>
      <c r="AF6234">
        <f t="shared" si="606"/>
        <v>0</v>
      </c>
      <c r="AG6234" t="str">
        <f t="shared" si="607"/>
        <v/>
      </c>
      <c r="AH6234" t="str">
        <f t="shared" si="608"/>
        <v/>
      </c>
      <c r="AI6234">
        <f t="shared" si="609"/>
        <v>0</v>
      </c>
      <c r="AJ6234">
        <f t="shared" si="610"/>
        <v>0</v>
      </c>
      <c r="AK6234">
        <v>0</v>
      </c>
      <c r="AL6234" t="str">
        <f>IF(AA6234="","",IFERROR(IF(ISNUMBER('Procytrat 180'!D235),'Procytrat 180'!D235,IF(ISNUMBER(SEARCH("12",'Procytrat 180'!D235)),EDATE(AB6234,12),IF(ISNUMBER(SEARCH("6",'Procytrat 180'!D235)),EDATE(AB6234,6),IF(ISNUMBER(SEARCH("3",'Procytrat 180'!D235)),EDATE(AB6234,3),DATEVALUE('Procytrat 180'!D235))))),""))</f>
        <v/>
      </c>
      <c r="AM6234" t="str">
        <f t="shared" ca="1" si="611"/>
        <v/>
      </c>
    </row>
    <row r="6235" spans="27:39" x14ac:dyDescent="0.3">
      <c r="AA6235" t="str">
        <f>IF(COUNTA('Procytrat 180'!A236,'Procytrat 180'!B236,'Procytrat 180'!C236)&gt;0,"180","")</f>
        <v/>
      </c>
      <c r="AB6235" t="str">
        <f>IFERROR(IF(ISNUMBER('Procytrat 180'!A236),'Procytrat 180'!A236,DATEVALUE('Procytrat 180'!A236)),"")</f>
        <v/>
      </c>
      <c r="AC6235" t="str">
        <f>IF(AA6235="","",'Procytrat 180'!B236)</f>
        <v/>
      </c>
      <c r="AD6235" t="str">
        <f>IF(AA6235="","",IFERROR(1*'Procytrat 180'!C236,IFERROR(_xludf.NUMBERVALUE('Procytrat 180'!C236,".",","),IFERROR(_xludf.NUMBERVALUE('Procytrat 180'!C236,",","."),0))))</f>
        <v/>
      </c>
      <c r="AE6235" t="str">
        <f>IF(AA6235="","",'Procytrat 180'!L236)</f>
        <v/>
      </c>
      <c r="AF6235">
        <f t="shared" si="606"/>
        <v>0</v>
      </c>
      <c r="AG6235" t="str">
        <f t="shared" si="607"/>
        <v/>
      </c>
      <c r="AH6235" t="str">
        <f t="shared" si="608"/>
        <v/>
      </c>
      <c r="AI6235">
        <f t="shared" si="609"/>
        <v>0</v>
      </c>
      <c r="AJ6235">
        <f t="shared" si="610"/>
        <v>0</v>
      </c>
      <c r="AK6235">
        <v>0</v>
      </c>
      <c r="AL6235" t="str">
        <f>IF(AA6235="","",IFERROR(IF(ISNUMBER('Procytrat 180'!D236),'Procytrat 180'!D236,IF(ISNUMBER(SEARCH("12",'Procytrat 180'!D236)),EDATE(AB6235,12),IF(ISNUMBER(SEARCH("6",'Procytrat 180'!D236)),EDATE(AB6235,6),IF(ISNUMBER(SEARCH("3",'Procytrat 180'!D236)),EDATE(AB6235,3),DATEVALUE('Procytrat 180'!D236))))),""))</f>
        <v/>
      </c>
      <c r="AM6235" t="str">
        <f t="shared" ca="1" si="611"/>
        <v/>
      </c>
    </row>
    <row r="6236" spans="27:39" x14ac:dyDescent="0.3">
      <c r="AA6236" t="str">
        <f>IF(COUNTA('Procytrat 180'!A237,'Procytrat 180'!B237,'Procytrat 180'!C237)&gt;0,"180","")</f>
        <v/>
      </c>
      <c r="AB6236" t="str">
        <f>IFERROR(IF(ISNUMBER('Procytrat 180'!A237),'Procytrat 180'!A237,DATEVALUE('Procytrat 180'!A237)),"")</f>
        <v/>
      </c>
      <c r="AC6236" t="str">
        <f>IF(AA6236="","",'Procytrat 180'!B237)</f>
        <v/>
      </c>
      <c r="AD6236" t="str">
        <f>IF(AA6236="","",IFERROR(1*'Procytrat 180'!C237,IFERROR(_xludf.NUMBERVALUE('Procytrat 180'!C237,".",","),IFERROR(_xludf.NUMBERVALUE('Procytrat 180'!C237,",","."),0))))</f>
        <v/>
      </c>
      <c r="AE6236" t="str">
        <f>IF(AA6236="","",'Procytrat 180'!L237)</f>
        <v/>
      </c>
      <c r="AF6236">
        <f t="shared" si="606"/>
        <v>0</v>
      </c>
      <c r="AG6236" t="str">
        <f t="shared" si="607"/>
        <v/>
      </c>
      <c r="AH6236" t="str">
        <f t="shared" si="608"/>
        <v/>
      </c>
      <c r="AI6236">
        <f t="shared" si="609"/>
        <v>0</v>
      </c>
      <c r="AJ6236">
        <f t="shared" si="610"/>
        <v>0</v>
      </c>
      <c r="AK6236">
        <v>0</v>
      </c>
      <c r="AL6236" t="str">
        <f>IF(AA6236="","",IFERROR(IF(ISNUMBER('Procytrat 180'!D237),'Procytrat 180'!D237,IF(ISNUMBER(SEARCH("12",'Procytrat 180'!D237)),EDATE(AB6236,12),IF(ISNUMBER(SEARCH("6",'Procytrat 180'!D237)),EDATE(AB6236,6),IF(ISNUMBER(SEARCH("3",'Procytrat 180'!D237)),EDATE(AB6236,3),DATEVALUE('Procytrat 180'!D237))))),""))</f>
        <v/>
      </c>
      <c r="AM6236" t="str">
        <f t="shared" ca="1" si="611"/>
        <v/>
      </c>
    </row>
    <row r="6237" spans="27:39" x14ac:dyDescent="0.3">
      <c r="AA6237" t="str">
        <f>IF(COUNTA('Procytrat 180'!A238,'Procytrat 180'!B238,'Procytrat 180'!C238)&gt;0,"180","")</f>
        <v/>
      </c>
      <c r="AB6237" t="str">
        <f>IFERROR(IF(ISNUMBER('Procytrat 180'!A238),'Procytrat 180'!A238,DATEVALUE('Procytrat 180'!A238)),"")</f>
        <v/>
      </c>
      <c r="AC6237" t="str">
        <f>IF(AA6237="","",'Procytrat 180'!B238)</f>
        <v/>
      </c>
      <c r="AD6237" t="str">
        <f>IF(AA6237="","",IFERROR(1*'Procytrat 180'!C238,IFERROR(_xludf.NUMBERVALUE('Procytrat 180'!C238,".",","),IFERROR(_xludf.NUMBERVALUE('Procytrat 180'!C238,",","."),0))))</f>
        <v/>
      </c>
      <c r="AE6237" t="str">
        <f>IF(AA6237="","",'Procytrat 180'!L238)</f>
        <v/>
      </c>
      <c r="AF6237">
        <f t="shared" si="606"/>
        <v>0</v>
      </c>
      <c r="AG6237" t="str">
        <f t="shared" si="607"/>
        <v/>
      </c>
      <c r="AH6237" t="str">
        <f t="shared" si="608"/>
        <v/>
      </c>
      <c r="AI6237">
        <f t="shared" si="609"/>
        <v>0</v>
      </c>
      <c r="AJ6237">
        <f t="shared" si="610"/>
        <v>0</v>
      </c>
      <c r="AK6237">
        <v>0</v>
      </c>
      <c r="AL6237" t="str">
        <f>IF(AA6237="","",IFERROR(IF(ISNUMBER('Procytrat 180'!D238),'Procytrat 180'!D238,IF(ISNUMBER(SEARCH("12",'Procytrat 180'!D238)),EDATE(AB6237,12),IF(ISNUMBER(SEARCH("6",'Procytrat 180'!D238)),EDATE(AB6237,6),IF(ISNUMBER(SEARCH("3",'Procytrat 180'!D238)),EDATE(AB6237,3),DATEVALUE('Procytrat 180'!D238))))),""))</f>
        <v/>
      </c>
      <c r="AM6237" t="str">
        <f t="shared" ca="1" si="611"/>
        <v/>
      </c>
    </row>
    <row r="6238" spans="27:39" x14ac:dyDescent="0.3">
      <c r="AA6238" t="str">
        <f>IF(COUNTA('Procytrat 180'!A239,'Procytrat 180'!B239,'Procytrat 180'!C239)&gt;0,"180","")</f>
        <v/>
      </c>
      <c r="AB6238" t="str">
        <f>IFERROR(IF(ISNUMBER('Procytrat 180'!A239),'Procytrat 180'!A239,DATEVALUE('Procytrat 180'!A239)),"")</f>
        <v/>
      </c>
      <c r="AC6238" t="str">
        <f>IF(AA6238="","",'Procytrat 180'!B239)</f>
        <v/>
      </c>
      <c r="AD6238" t="str">
        <f>IF(AA6238="","",IFERROR(1*'Procytrat 180'!C239,IFERROR(_xludf.NUMBERVALUE('Procytrat 180'!C239,".",","),IFERROR(_xludf.NUMBERVALUE('Procytrat 180'!C239,",","."),0))))</f>
        <v/>
      </c>
      <c r="AE6238" t="str">
        <f>IF(AA6238="","",'Procytrat 180'!L239)</f>
        <v/>
      </c>
      <c r="AF6238">
        <f t="shared" si="606"/>
        <v>0</v>
      </c>
      <c r="AG6238" t="str">
        <f t="shared" si="607"/>
        <v/>
      </c>
      <c r="AH6238" t="str">
        <f t="shared" si="608"/>
        <v/>
      </c>
      <c r="AI6238">
        <f t="shared" si="609"/>
        <v>0</v>
      </c>
      <c r="AJ6238">
        <f t="shared" si="610"/>
        <v>0</v>
      </c>
      <c r="AK6238">
        <v>0</v>
      </c>
      <c r="AL6238" t="str">
        <f>IF(AA6238="","",IFERROR(IF(ISNUMBER('Procytrat 180'!D239),'Procytrat 180'!D239,IF(ISNUMBER(SEARCH("12",'Procytrat 180'!D239)),EDATE(AB6238,12),IF(ISNUMBER(SEARCH("6",'Procytrat 180'!D239)),EDATE(AB6238,6),IF(ISNUMBER(SEARCH("3",'Procytrat 180'!D239)),EDATE(AB6238,3),DATEVALUE('Procytrat 180'!D239))))),""))</f>
        <v/>
      </c>
      <c r="AM6238" t="str">
        <f t="shared" ca="1" si="611"/>
        <v/>
      </c>
    </row>
    <row r="6239" spans="27:39" x14ac:dyDescent="0.3">
      <c r="AA6239" t="str">
        <f>IF(COUNTA('Procytrat 180'!A240,'Procytrat 180'!B240,'Procytrat 180'!C240)&gt;0,"180","")</f>
        <v/>
      </c>
      <c r="AB6239" t="str">
        <f>IFERROR(IF(ISNUMBER('Procytrat 180'!A240),'Procytrat 180'!A240,DATEVALUE('Procytrat 180'!A240)),"")</f>
        <v/>
      </c>
      <c r="AC6239" t="str">
        <f>IF(AA6239="","",'Procytrat 180'!B240)</f>
        <v/>
      </c>
      <c r="AD6239" t="str">
        <f>IF(AA6239="","",IFERROR(1*'Procytrat 180'!C240,IFERROR(_xludf.NUMBERVALUE('Procytrat 180'!C240,".",","),IFERROR(_xludf.NUMBERVALUE('Procytrat 180'!C240,",","."),0))))</f>
        <v/>
      </c>
      <c r="AE6239" t="str">
        <f>IF(AA6239="","",'Procytrat 180'!L240)</f>
        <v/>
      </c>
      <c r="AF6239">
        <f t="shared" si="606"/>
        <v>0</v>
      </c>
      <c r="AG6239" t="str">
        <f t="shared" si="607"/>
        <v/>
      </c>
      <c r="AH6239" t="str">
        <f t="shared" si="608"/>
        <v/>
      </c>
      <c r="AI6239">
        <f t="shared" si="609"/>
        <v>0</v>
      </c>
      <c r="AJ6239">
        <f t="shared" si="610"/>
        <v>0</v>
      </c>
      <c r="AK6239">
        <v>0</v>
      </c>
      <c r="AL6239" t="str">
        <f>IF(AA6239="","",IFERROR(IF(ISNUMBER('Procytrat 180'!D240),'Procytrat 180'!D240,IF(ISNUMBER(SEARCH("12",'Procytrat 180'!D240)),EDATE(AB6239,12),IF(ISNUMBER(SEARCH("6",'Procytrat 180'!D240)),EDATE(AB6239,6),IF(ISNUMBER(SEARCH("3",'Procytrat 180'!D240)),EDATE(AB6239,3),DATEVALUE('Procytrat 180'!D240))))),""))</f>
        <v/>
      </c>
      <c r="AM6239" t="str">
        <f t="shared" ca="1" si="611"/>
        <v/>
      </c>
    </row>
    <row r="6240" spans="27:39" x14ac:dyDescent="0.3">
      <c r="AA6240" t="str">
        <f>IF(COUNTA('Procytrat 180'!A241,'Procytrat 180'!B241,'Procytrat 180'!C241)&gt;0,"180","")</f>
        <v/>
      </c>
      <c r="AB6240" t="str">
        <f>IFERROR(IF(ISNUMBER('Procytrat 180'!A241),'Procytrat 180'!A241,DATEVALUE('Procytrat 180'!A241)),"")</f>
        <v/>
      </c>
      <c r="AC6240" t="str">
        <f>IF(AA6240="","",'Procytrat 180'!B241)</f>
        <v/>
      </c>
      <c r="AD6240" t="str">
        <f>IF(AA6240="","",IFERROR(1*'Procytrat 180'!C241,IFERROR(_xludf.NUMBERVALUE('Procytrat 180'!C241,".",","),IFERROR(_xludf.NUMBERVALUE('Procytrat 180'!C241,",","."),0))))</f>
        <v/>
      </c>
      <c r="AE6240" t="str">
        <f>IF(AA6240="","",'Procytrat 180'!L241)</f>
        <v/>
      </c>
      <c r="AF6240">
        <f t="shared" si="606"/>
        <v>0</v>
      </c>
      <c r="AG6240" t="str">
        <f t="shared" si="607"/>
        <v/>
      </c>
      <c r="AH6240" t="str">
        <f t="shared" si="608"/>
        <v/>
      </c>
      <c r="AI6240">
        <f t="shared" si="609"/>
        <v>0</v>
      </c>
      <c r="AJ6240">
        <f t="shared" si="610"/>
        <v>0</v>
      </c>
      <c r="AK6240">
        <v>0</v>
      </c>
      <c r="AL6240" t="str">
        <f>IF(AA6240="","",IFERROR(IF(ISNUMBER('Procytrat 180'!D241),'Procytrat 180'!D241,IF(ISNUMBER(SEARCH("12",'Procytrat 180'!D241)),EDATE(AB6240,12),IF(ISNUMBER(SEARCH("6",'Procytrat 180'!D241)),EDATE(AB6240,6),IF(ISNUMBER(SEARCH("3",'Procytrat 180'!D241)),EDATE(AB6240,3),DATEVALUE('Procytrat 180'!D241))))),""))</f>
        <v/>
      </c>
      <c r="AM6240" t="str">
        <f t="shared" ca="1" si="611"/>
        <v/>
      </c>
    </row>
    <row r="6241" spans="27:39" x14ac:dyDescent="0.3">
      <c r="AA6241" t="str">
        <f>IF(COUNTA('Procytrat 180'!A242,'Procytrat 180'!B242,'Procytrat 180'!C242)&gt;0,"180","")</f>
        <v/>
      </c>
      <c r="AB6241" t="str">
        <f>IFERROR(IF(ISNUMBER('Procytrat 180'!A242),'Procytrat 180'!A242,DATEVALUE('Procytrat 180'!A242)),"")</f>
        <v/>
      </c>
      <c r="AC6241" t="str">
        <f>IF(AA6241="","",'Procytrat 180'!B242)</f>
        <v/>
      </c>
      <c r="AD6241" t="str">
        <f>IF(AA6241="","",IFERROR(1*'Procytrat 180'!C242,IFERROR(_xludf.NUMBERVALUE('Procytrat 180'!C242,".",","),IFERROR(_xludf.NUMBERVALUE('Procytrat 180'!C242,",","."),0))))</f>
        <v/>
      </c>
      <c r="AE6241" t="str">
        <f>IF(AA6241="","",'Procytrat 180'!L242)</f>
        <v/>
      </c>
      <c r="AF6241">
        <f t="shared" si="606"/>
        <v>0</v>
      </c>
      <c r="AG6241" t="str">
        <f t="shared" si="607"/>
        <v/>
      </c>
      <c r="AH6241" t="str">
        <f t="shared" si="608"/>
        <v/>
      </c>
      <c r="AI6241">
        <f t="shared" si="609"/>
        <v>0</v>
      </c>
      <c r="AJ6241">
        <f t="shared" si="610"/>
        <v>0</v>
      </c>
      <c r="AK6241">
        <v>0</v>
      </c>
      <c r="AL6241" t="str">
        <f>IF(AA6241="","",IFERROR(IF(ISNUMBER('Procytrat 180'!D242),'Procytrat 180'!D242,IF(ISNUMBER(SEARCH("12",'Procytrat 180'!D242)),EDATE(AB6241,12),IF(ISNUMBER(SEARCH("6",'Procytrat 180'!D242)),EDATE(AB6241,6),IF(ISNUMBER(SEARCH("3",'Procytrat 180'!D242)),EDATE(AB6241,3),DATEVALUE('Procytrat 180'!D242))))),""))</f>
        <v/>
      </c>
      <c r="AM6241" t="str">
        <f t="shared" ca="1" si="611"/>
        <v/>
      </c>
    </row>
    <row r="6242" spans="27:39" x14ac:dyDescent="0.3">
      <c r="AA6242" t="str">
        <f>IF(COUNTA('Procytrat 180'!A243,'Procytrat 180'!B243,'Procytrat 180'!C243)&gt;0,"180","")</f>
        <v/>
      </c>
      <c r="AB6242" t="str">
        <f>IFERROR(IF(ISNUMBER('Procytrat 180'!A243),'Procytrat 180'!A243,DATEVALUE('Procytrat 180'!A243)),"")</f>
        <v/>
      </c>
      <c r="AC6242" t="str">
        <f>IF(AA6242="","",'Procytrat 180'!B243)</f>
        <v/>
      </c>
      <c r="AD6242" t="str">
        <f>IF(AA6242="","",IFERROR(1*'Procytrat 180'!C243,IFERROR(_xludf.NUMBERVALUE('Procytrat 180'!C243,".",","),IFERROR(_xludf.NUMBERVALUE('Procytrat 180'!C243,",","."),0))))</f>
        <v/>
      </c>
      <c r="AE6242" t="str">
        <f>IF(AA6242="","",'Procytrat 180'!L243)</f>
        <v/>
      </c>
      <c r="AF6242">
        <f t="shared" si="606"/>
        <v>0</v>
      </c>
      <c r="AG6242" t="str">
        <f t="shared" si="607"/>
        <v/>
      </c>
      <c r="AH6242" t="str">
        <f t="shared" si="608"/>
        <v/>
      </c>
      <c r="AI6242">
        <f t="shared" si="609"/>
        <v>0</v>
      </c>
      <c r="AJ6242">
        <f t="shared" si="610"/>
        <v>0</v>
      </c>
      <c r="AK6242">
        <v>0</v>
      </c>
      <c r="AL6242" t="str">
        <f>IF(AA6242="","",IFERROR(IF(ISNUMBER('Procytrat 180'!D243),'Procytrat 180'!D243,IF(ISNUMBER(SEARCH("12",'Procytrat 180'!D243)),EDATE(AB6242,12),IF(ISNUMBER(SEARCH("6",'Procytrat 180'!D243)),EDATE(AB6242,6),IF(ISNUMBER(SEARCH("3",'Procytrat 180'!D243)),EDATE(AB6242,3),DATEVALUE('Procytrat 180'!D243))))),""))</f>
        <v/>
      </c>
      <c r="AM6242" t="str">
        <f t="shared" ca="1" si="611"/>
        <v/>
      </c>
    </row>
    <row r="6243" spans="27:39" x14ac:dyDescent="0.3">
      <c r="AA6243" t="str">
        <f>IF(COUNTA('Procytrat 180'!A244,'Procytrat 180'!B244,'Procytrat 180'!C244)&gt;0,"180","")</f>
        <v/>
      </c>
      <c r="AB6243" t="str">
        <f>IFERROR(IF(ISNUMBER('Procytrat 180'!A244),'Procytrat 180'!A244,DATEVALUE('Procytrat 180'!A244)),"")</f>
        <v/>
      </c>
      <c r="AC6243" t="str">
        <f>IF(AA6243="","",'Procytrat 180'!B244)</f>
        <v/>
      </c>
      <c r="AD6243" t="str">
        <f>IF(AA6243="","",IFERROR(1*'Procytrat 180'!C244,IFERROR(_xludf.NUMBERVALUE('Procytrat 180'!C244,".",","),IFERROR(_xludf.NUMBERVALUE('Procytrat 180'!C244,",","."),0))))</f>
        <v/>
      </c>
      <c r="AE6243" t="str">
        <f>IF(AA6243="","",'Procytrat 180'!L244)</f>
        <v/>
      </c>
      <c r="AF6243">
        <f t="shared" si="606"/>
        <v>0</v>
      </c>
      <c r="AG6243" t="str">
        <f t="shared" si="607"/>
        <v/>
      </c>
      <c r="AH6243" t="str">
        <f t="shared" si="608"/>
        <v/>
      </c>
      <c r="AI6243">
        <f t="shared" si="609"/>
        <v>0</v>
      </c>
      <c r="AJ6243">
        <f t="shared" si="610"/>
        <v>0</v>
      </c>
      <c r="AK6243">
        <v>0</v>
      </c>
      <c r="AL6243" t="str">
        <f>IF(AA6243="","",IFERROR(IF(ISNUMBER('Procytrat 180'!D244),'Procytrat 180'!D244,IF(ISNUMBER(SEARCH("12",'Procytrat 180'!D244)),EDATE(AB6243,12),IF(ISNUMBER(SEARCH("6",'Procytrat 180'!D244)),EDATE(AB6243,6),IF(ISNUMBER(SEARCH("3",'Procytrat 180'!D244)),EDATE(AB6243,3),DATEVALUE('Procytrat 180'!D244))))),""))</f>
        <v/>
      </c>
      <c r="AM6243" t="str">
        <f t="shared" ca="1" si="611"/>
        <v/>
      </c>
    </row>
    <row r="6244" spans="27:39" x14ac:dyDescent="0.3">
      <c r="AA6244" t="str">
        <f>IF(COUNTA('Procytrat 180'!A245,'Procytrat 180'!B245,'Procytrat 180'!C245)&gt;0,"180","")</f>
        <v/>
      </c>
      <c r="AB6244" t="str">
        <f>IFERROR(IF(ISNUMBER('Procytrat 180'!A245),'Procytrat 180'!A245,DATEVALUE('Procytrat 180'!A245)),"")</f>
        <v/>
      </c>
      <c r="AC6244" t="str">
        <f>IF(AA6244="","",'Procytrat 180'!B245)</f>
        <v/>
      </c>
      <c r="AD6244" t="str">
        <f>IF(AA6244="","",IFERROR(1*'Procytrat 180'!C245,IFERROR(_xludf.NUMBERVALUE('Procytrat 180'!C245,".",","),IFERROR(_xludf.NUMBERVALUE('Procytrat 180'!C245,",","."),0))))</f>
        <v/>
      </c>
      <c r="AE6244" t="str">
        <f>IF(AA6244="","",'Procytrat 180'!L245)</f>
        <v/>
      </c>
      <c r="AF6244">
        <f t="shared" si="606"/>
        <v>0</v>
      </c>
      <c r="AG6244" t="str">
        <f t="shared" si="607"/>
        <v/>
      </c>
      <c r="AH6244" t="str">
        <f t="shared" si="608"/>
        <v/>
      </c>
      <c r="AI6244">
        <f t="shared" si="609"/>
        <v>0</v>
      </c>
      <c r="AJ6244">
        <f t="shared" si="610"/>
        <v>0</v>
      </c>
      <c r="AK6244">
        <v>0</v>
      </c>
      <c r="AL6244" t="str">
        <f>IF(AA6244="","",IFERROR(IF(ISNUMBER('Procytrat 180'!D245),'Procytrat 180'!D245,IF(ISNUMBER(SEARCH("12",'Procytrat 180'!D245)),EDATE(AB6244,12),IF(ISNUMBER(SEARCH("6",'Procytrat 180'!D245)),EDATE(AB6244,6),IF(ISNUMBER(SEARCH("3",'Procytrat 180'!D245)),EDATE(AB6244,3),DATEVALUE('Procytrat 180'!D245))))),""))</f>
        <v/>
      </c>
      <c r="AM6244" t="str">
        <f t="shared" ca="1" si="611"/>
        <v/>
      </c>
    </row>
    <row r="6245" spans="27:39" x14ac:dyDescent="0.3">
      <c r="AA6245" t="str">
        <f>IF(COUNTA('Procytrat 180'!A246,'Procytrat 180'!B246,'Procytrat 180'!C246)&gt;0,"180","")</f>
        <v/>
      </c>
      <c r="AB6245" t="str">
        <f>IFERROR(IF(ISNUMBER('Procytrat 180'!A246),'Procytrat 180'!A246,DATEVALUE('Procytrat 180'!A246)),"")</f>
        <v/>
      </c>
      <c r="AC6245" t="str">
        <f>IF(AA6245="","",'Procytrat 180'!B246)</f>
        <v/>
      </c>
      <c r="AD6245" t="str">
        <f>IF(AA6245="","",IFERROR(1*'Procytrat 180'!C246,IFERROR(_xludf.NUMBERVALUE('Procytrat 180'!C246,".",","),IFERROR(_xludf.NUMBERVALUE('Procytrat 180'!C246,",","."),0))))</f>
        <v/>
      </c>
      <c r="AE6245" t="str">
        <f>IF(AA6245="","",'Procytrat 180'!L246)</f>
        <v/>
      </c>
      <c r="AF6245">
        <f t="shared" si="606"/>
        <v>0</v>
      </c>
      <c r="AG6245" t="str">
        <f t="shared" si="607"/>
        <v/>
      </c>
      <c r="AH6245" t="str">
        <f t="shared" si="608"/>
        <v/>
      </c>
      <c r="AI6245">
        <f t="shared" si="609"/>
        <v>0</v>
      </c>
      <c r="AJ6245">
        <f t="shared" si="610"/>
        <v>0</v>
      </c>
      <c r="AK6245">
        <v>0</v>
      </c>
      <c r="AL6245" t="str">
        <f>IF(AA6245="","",IFERROR(IF(ISNUMBER('Procytrat 180'!D246),'Procytrat 180'!D246,IF(ISNUMBER(SEARCH("12",'Procytrat 180'!D246)),EDATE(AB6245,12),IF(ISNUMBER(SEARCH("6",'Procytrat 180'!D246)),EDATE(AB6245,6),IF(ISNUMBER(SEARCH("3",'Procytrat 180'!D246)),EDATE(AB6245,3),DATEVALUE('Procytrat 180'!D246))))),""))</f>
        <v/>
      </c>
      <c r="AM6245" t="str">
        <f t="shared" ca="1" si="611"/>
        <v/>
      </c>
    </row>
    <row r="6246" spans="27:39" x14ac:dyDescent="0.3">
      <c r="AA6246" t="str">
        <f>IF(COUNTA('Procytrat 180'!A247,'Procytrat 180'!B247,'Procytrat 180'!C247)&gt;0,"180","")</f>
        <v/>
      </c>
      <c r="AB6246" t="str">
        <f>IFERROR(IF(ISNUMBER('Procytrat 180'!A247),'Procytrat 180'!A247,DATEVALUE('Procytrat 180'!A247)),"")</f>
        <v/>
      </c>
      <c r="AC6246" t="str">
        <f>IF(AA6246="","",'Procytrat 180'!B247)</f>
        <v/>
      </c>
      <c r="AD6246" t="str">
        <f>IF(AA6246="","",IFERROR(1*'Procytrat 180'!C247,IFERROR(_xludf.NUMBERVALUE('Procytrat 180'!C247,".",","),IFERROR(_xludf.NUMBERVALUE('Procytrat 180'!C247,",","."),0))))</f>
        <v/>
      </c>
      <c r="AE6246" t="str">
        <f>IF(AA6246="","",'Procytrat 180'!L247)</f>
        <v/>
      </c>
      <c r="AF6246">
        <f t="shared" si="606"/>
        <v>0</v>
      </c>
      <c r="AG6246" t="str">
        <f t="shared" si="607"/>
        <v/>
      </c>
      <c r="AH6246" t="str">
        <f t="shared" si="608"/>
        <v/>
      </c>
      <c r="AI6246">
        <f t="shared" si="609"/>
        <v>0</v>
      </c>
      <c r="AJ6246">
        <f t="shared" si="610"/>
        <v>0</v>
      </c>
      <c r="AK6246">
        <v>0</v>
      </c>
      <c r="AL6246" t="str">
        <f>IF(AA6246="","",IFERROR(IF(ISNUMBER('Procytrat 180'!D247),'Procytrat 180'!D247,IF(ISNUMBER(SEARCH("12",'Procytrat 180'!D247)),EDATE(AB6246,12),IF(ISNUMBER(SEARCH("6",'Procytrat 180'!D247)),EDATE(AB6246,6),IF(ISNUMBER(SEARCH("3",'Procytrat 180'!D247)),EDATE(AB6246,3),DATEVALUE('Procytrat 180'!D247))))),""))</f>
        <v/>
      </c>
      <c r="AM6246" t="str">
        <f t="shared" ca="1" si="611"/>
        <v/>
      </c>
    </row>
    <row r="6247" spans="27:39" x14ac:dyDescent="0.3">
      <c r="AA6247" t="str">
        <f>IF(COUNTA('Procytrat 180'!A248,'Procytrat 180'!B248,'Procytrat 180'!C248)&gt;0,"180","")</f>
        <v/>
      </c>
      <c r="AB6247" t="str">
        <f>IFERROR(IF(ISNUMBER('Procytrat 180'!A248),'Procytrat 180'!A248,DATEVALUE('Procytrat 180'!A248)),"")</f>
        <v/>
      </c>
      <c r="AC6247" t="str">
        <f>IF(AA6247="","",'Procytrat 180'!B248)</f>
        <v/>
      </c>
      <c r="AD6247" t="str">
        <f>IF(AA6247="","",IFERROR(1*'Procytrat 180'!C248,IFERROR(_xludf.NUMBERVALUE('Procytrat 180'!C248,".",","),IFERROR(_xludf.NUMBERVALUE('Procytrat 180'!C248,",","."),0))))</f>
        <v/>
      </c>
      <c r="AE6247" t="str">
        <f>IF(AA6247="","",'Procytrat 180'!L248)</f>
        <v/>
      </c>
      <c r="AF6247">
        <f t="shared" si="606"/>
        <v>0</v>
      </c>
      <c r="AG6247" t="str">
        <f t="shared" si="607"/>
        <v/>
      </c>
      <c r="AH6247" t="str">
        <f t="shared" si="608"/>
        <v/>
      </c>
      <c r="AI6247">
        <f t="shared" si="609"/>
        <v>0</v>
      </c>
      <c r="AJ6247">
        <f t="shared" si="610"/>
        <v>0</v>
      </c>
      <c r="AK6247">
        <v>0</v>
      </c>
      <c r="AL6247" t="str">
        <f>IF(AA6247="","",IFERROR(IF(ISNUMBER('Procytrat 180'!D248),'Procytrat 180'!D248,IF(ISNUMBER(SEARCH("12",'Procytrat 180'!D248)),EDATE(AB6247,12),IF(ISNUMBER(SEARCH("6",'Procytrat 180'!D248)),EDATE(AB6247,6),IF(ISNUMBER(SEARCH("3",'Procytrat 180'!D248)),EDATE(AB6247,3),DATEVALUE('Procytrat 180'!D248))))),""))</f>
        <v/>
      </c>
      <c r="AM6247" t="str">
        <f t="shared" ca="1" si="611"/>
        <v/>
      </c>
    </row>
    <row r="6248" spans="27:39" x14ac:dyDescent="0.3">
      <c r="AA6248" t="str">
        <f>IF(COUNTA('Procytrat 180'!A249,'Procytrat 180'!B249,'Procytrat 180'!C249)&gt;0,"180","")</f>
        <v/>
      </c>
      <c r="AB6248" t="str">
        <f>IFERROR(IF(ISNUMBER('Procytrat 180'!A249),'Procytrat 180'!A249,DATEVALUE('Procytrat 180'!A249)),"")</f>
        <v/>
      </c>
      <c r="AC6248" t="str">
        <f>IF(AA6248="","",'Procytrat 180'!B249)</f>
        <v/>
      </c>
      <c r="AD6248" t="str">
        <f>IF(AA6248="","",IFERROR(1*'Procytrat 180'!C249,IFERROR(_xludf.NUMBERVALUE('Procytrat 180'!C249,".",","),IFERROR(_xludf.NUMBERVALUE('Procytrat 180'!C249,",","."),0))))</f>
        <v/>
      </c>
      <c r="AE6248" t="str">
        <f>IF(AA6248="","",'Procytrat 180'!L249)</f>
        <v/>
      </c>
      <c r="AF6248">
        <f t="shared" si="606"/>
        <v>0</v>
      </c>
      <c r="AG6248" t="str">
        <f t="shared" si="607"/>
        <v/>
      </c>
      <c r="AH6248" t="str">
        <f t="shared" si="608"/>
        <v/>
      </c>
      <c r="AI6248">
        <f t="shared" si="609"/>
        <v>0</v>
      </c>
      <c r="AJ6248">
        <f t="shared" si="610"/>
        <v>0</v>
      </c>
      <c r="AK6248">
        <v>0</v>
      </c>
      <c r="AL6248" t="str">
        <f>IF(AA6248="","",IFERROR(IF(ISNUMBER('Procytrat 180'!D249),'Procytrat 180'!D249,IF(ISNUMBER(SEARCH("12",'Procytrat 180'!D249)),EDATE(AB6248,12),IF(ISNUMBER(SEARCH("6",'Procytrat 180'!D249)),EDATE(AB6248,6),IF(ISNUMBER(SEARCH("3",'Procytrat 180'!D249)),EDATE(AB6248,3),DATEVALUE('Procytrat 180'!D249))))),""))</f>
        <v/>
      </c>
      <c r="AM6248" t="str">
        <f t="shared" ca="1" si="611"/>
        <v/>
      </c>
    </row>
    <row r="6249" spans="27:39" x14ac:dyDescent="0.3">
      <c r="AA6249" t="str">
        <f>IF(COUNTA('Procytrat 180'!A250,'Procytrat 180'!B250,'Procytrat 180'!C250)&gt;0,"180","")</f>
        <v/>
      </c>
      <c r="AB6249" t="str">
        <f>IFERROR(IF(ISNUMBER('Procytrat 180'!A250),'Procytrat 180'!A250,DATEVALUE('Procytrat 180'!A250)),"")</f>
        <v/>
      </c>
      <c r="AC6249" t="str">
        <f>IF(AA6249="","",'Procytrat 180'!B250)</f>
        <v/>
      </c>
      <c r="AD6249" t="str">
        <f>IF(AA6249="","",IFERROR(1*'Procytrat 180'!C250,IFERROR(_xludf.NUMBERVALUE('Procytrat 180'!C250,".",","),IFERROR(_xludf.NUMBERVALUE('Procytrat 180'!C250,",","."),0))))</f>
        <v/>
      </c>
      <c r="AE6249" t="str">
        <f>IF(AA6249="","",'Procytrat 180'!L250)</f>
        <v/>
      </c>
      <c r="AF6249">
        <f t="shared" si="606"/>
        <v>0</v>
      </c>
      <c r="AG6249" t="str">
        <f t="shared" si="607"/>
        <v/>
      </c>
      <c r="AH6249" t="str">
        <f t="shared" si="608"/>
        <v/>
      </c>
      <c r="AI6249">
        <f t="shared" si="609"/>
        <v>0</v>
      </c>
      <c r="AJ6249">
        <f t="shared" si="610"/>
        <v>0</v>
      </c>
      <c r="AK6249">
        <v>0</v>
      </c>
      <c r="AL6249" t="str">
        <f>IF(AA6249="","",IFERROR(IF(ISNUMBER('Procytrat 180'!D250),'Procytrat 180'!D250,IF(ISNUMBER(SEARCH("12",'Procytrat 180'!D250)),EDATE(AB6249,12),IF(ISNUMBER(SEARCH("6",'Procytrat 180'!D250)),EDATE(AB6249,6),IF(ISNUMBER(SEARCH("3",'Procytrat 180'!D250)),EDATE(AB6249,3),DATEVALUE('Procytrat 180'!D250))))),""))</f>
        <v/>
      </c>
      <c r="AM6249" t="str">
        <f t="shared" ca="1" si="611"/>
        <v/>
      </c>
    </row>
    <row r="6250" spans="27:39" x14ac:dyDescent="0.3">
      <c r="AA6250" t="str">
        <f>IF(COUNTA('Procytrat 180'!A251,'Procytrat 180'!B251,'Procytrat 180'!C251)&gt;0,"180","")</f>
        <v/>
      </c>
      <c r="AB6250" t="str">
        <f>IFERROR(IF(ISNUMBER('Procytrat 180'!A251),'Procytrat 180'!A251,DATEVALUE('Procytrat 180'!A251)),"")</f>
        <v/>
      </c>
      <c r="AC6250" t="str">
        <f>IF(AA6250="","",'Procytrat 180'!B251)</f>
        <v/>
      </c>
      <c r="AD6250" t="str">
        <f>IF(AA6250="","",IFERROR(1*'Procytrat 180'!C251,IFERROR(_xludf.NUMBERVALUE('Procytrat 180'!C251,".",","),IFERROR(_xludf.NUMBERVALUE('Procytrat 180'!C251,",","."),0))))</f>
        <v/>
      </c>
      <c r="AE6250" t="str">
        <f>IF(AA6250="","",'Procytrat 180'!L251)</f>
        <v/>
      </c>
      <c r="AF6250">
        <f t="shared" si="606"/>
        <v>0</v>
      </c>
      <c r="AG6250" t="str">
        <f t="shared" si="607"/>
        <v/>
      </c>
      <c r="AH6250" t="str">
        <f t="shared" si="608"/>
        <v/>
      </c>
      <c r="AI6250">
        <f t="shared" si="609"/>
        <v>0</v>
      </c>
      <c r="AJ6250">
        <f t="shared" si="610"/>
        <v>0</v>
      </c>
      <c r="AK6250">
        <v>0</v>
      </c>
      <c r="AL6250" t="str">
        <f>IF(AA6250="","",IFERROR(IF(ISNUMBER('Procytrat 180'!D251),'Procytrat 180'!D251,IF(ISNUMBER(SEARCH("12",'Procytrat 180'!D251)),EDATE(AB6250,12),IF(ISNUMBER(SEARCH("6",'Procytrat 180'!D251)),EDATE(AB6250,6),IF(ISNUMBER(SEARCH("3",'Procytrat 180'!D251)),EDATE(AB6250,3),DATEVALUE('Procytrat 180'!D251))))),""))</f>
        <v/>
      </c>
      <c r="AM6250" t="str">
        <f t="shared" ca="1" si="611"/>
        <v/>
      </c>
    </row>
    <row r="6251" spans="27:39" x14ac:dyDescent="0.3">
      <c r="AA6251" t="str">
        <f>IF(COUNTA('Procytrat 180'!A252,'Procytrat 180'!B252,'Procytrat 180'!C252)&gt;0,"180","")</f>
        <v/>
      </c>
      <c r="AB6251" t="str">
        <f>IFERROR(IF(ISNUMBER('Procytrat 180'!A252),'Procytrat 180'!A252,DATEVALUE('Procytrat 180'!A252)),"")</f>
        <v/>
      </c>
      <c r="AC6251" t="str">
        <f>IF(AA6251="","",'Procytrat 180'!B252)</f>
        <v/>
      </c>
      <c r="AD6251" t="str">
        <f>IF(AA6251="","",IFERROR(1*'Procytrat 180'!C252,IFERROR(_xludf.NUMBERVALUE('Procytrat 180'!C252,".",","),IFERROR(_xludf.NUMBERVALUE('Procytrat 180'!C252,",","."),0))))</f>
        <v/>
      </c>
      <c r="AE6251" t="str">
        <f>IF(AA6251="","",'Procytrat 180'!L252)</f>
        <v/>
      </c>
      <c r="AF6251">
        <f t="shared" si="606"/>
        <v>0</v>
      </c>
      <c r="AG6251" t="str">
        <f t="shared" si="607"/>
        <v/>
      </c>
      <c r="AH6251" t="str">
        <f t="shared" si="608"/>
        <v/>
      </c>
      <c r="AI6251">
        <f t="shared" si="609"/>
        <v>0</v>
      </c>
      <c r="AJ6251">
        <f t="shared" si="610"/>
        <v>0</v>
      </c>
      <c r="AK6251">
        <v>0</v>
      </c>
      <c r="AL6251" t="str">
        <f>IF(AA6251="","",IFERROR(IF(ISNUMBER('Procytrat 180'!D252),'Procytrat 180'!D252,IF(ISNUMBER(SEARCH("12",'Procytrat 180'!D252)),EDATE(AB6251,12),IF(ISNUMBER(SEARCH("6",'Procytrat 180'!D252)),EDATE(AB6251,6),IF(ISNUMBER(SEARCH("3",'Procytrat 180'!D252)),EDATE(AB6251,3),DATEVALUE('Procytrat 180'!D252))))),""))</f>
        <v/>
      </c>
      <c r="AM6251" t="str">
        <f t="shared" ca="1" si="611"/>
        <v/>
      </c>
    </row>
    <row r="6252" spans="27:39" x14ac:dyDescent="0.3">
      <c r="AA6252" t="str">
        <f>IF(COUNTA('Procytrat 180'!A253,'Procytrat 180'!B253,'Procytrat 180'!C253)&gt;0,"180","")</f>
        <v/>
      </c>
      <c r="AB6252" t="str">
        <f>IFERROR(IF(ISNUMBER('Procytrat 180'!A253),'Procytrat 180'!A253,DATEVALUE('Procytrat 180'!A253)),"")</f>
        <v/>
      </c>
      <c r="AC6252" t="str">
        <f>IF(AA6252="","",'Procytrat 180'!B253)</f>
        <v/>
      </c>
      <c r="AD6252" t="str">
        <f>IF(AA6252="","",IFERROR(1*'Procytrat 180'!C253,IFERROR(_xludf.NUMBERVALUE('Procytrat 180'!C253,".",","),IFERROR(_xludf.NUMBERVALUE('Procytrat 180'!C253,",","."),0))))</f>
        <v/>
      </c>
      <c r="AE6252" t="str">
        <f>IF(AA6252="","",'Procytrat 180'!L253)</f>
        <v/>
      </c>
      <c r="AF6252">
        <f t="shared" si="606"/>
        <v>0</v>
      </c>
      <c r="AG6252" t="str">
        <f t="shared" si="607"/>
        <v/>
      </c>
      <c r="AH6252" t="str">
        <f t="shared" si="608"/>
        <v/>
      </c>
      <c r="AI6252">
        <f t="shared" si="609"/>
        <v>0</v>
      </c>
      <c r="AJ6252">
        <f t="shared" si="610"/>
        <v>0</v>
      </c>
      <c r="AK6252">
        <v>0</v>
      </c>
      <c r="AL6252" t="str">
        <f>IF(AA6252="","",IFERROR(IF(ISNUMBER('Procytrat 180'!D253),'Procytrat 180'!D253,IF(ISNUMBER(SEARCH("12",'Procytrat 180'!D253)),EDATE(AB6252,12),IF(ISNUMBER(SEARCH("6",'Procytrat 180'!D253)),EDATE(AB6252,6),IF(ISNUMBER(SEARCH("3",'Procytrat 180'!D253)),EDATE(AB6252,3),DATEVALUE('Procytrat 180'!D253))))),""))</f>
        <v/>
      </c>
      <c r="AM6252" t="str">
        <f t="shared" ca="1" si="611"/>
        <v/>
      </c>
    </row>
    <row r="6253" spans="27:39" x14ac:dyDescent="0.3">
      <c r="AA6253" t="str">
        <f>IF(COUNTA('Procytrat 180'!A254,'Procytrat 180'!B254,'Procytrat 180'!C254)&gt;0,"180","")</f>
        <v/>
      </c>
      <c r="AB6253" t="str">
        <f>IFERROR(IF(ISNUMBER('Procytrat 180'!A254),'Procytrat 180'!A254,DATEVALUE('Procytrat 180'!A254)),"")</f>
        <v/>
      </c>
      <c r="AC6253" t="str">
        <f>IF(AA6253="","",'Procytrat 180'!B254)</f>
        <v/>
      </c>
      <c r="AD6253" t="str">
        <f>IF(AA6253="","",IFERROR(1*'Procytrat 180'!C254,IFERROR(_xludf.NUMBERVALUE('Procytrat 180'!C254,".",","),IFERROR(_xludf.NUMBERVALUE('Procytrat 180'!C254,",","."),0))))</f>
        <v/>
      </c>
      <c r="AE6253" t="str">
        <f>IF(AA6253="","",'Procytrat 180'!L254)</f>
        <v/>
      </c>
      <c r="AF6253">
        <f t="shared" si="606"/>
        <v>0</v>
      </c>
      <c r="AG6253" t="str">
        <f t="shared" si="607"/>
        <v/>
      </c>
      <c r="AH6253" t="str">
        <f t="shared" si="608"/>
        <v/>
      </c>
      <c r="AI6253">
        <f t="shared" si="609"/>
        <v>0</v>
      </c>
      <c r="AJ6253">
        <f t="shared" si="610"/>
        <v>0</v>
      </c>
      <c r="AK6253">
        <v>0</v>
      </c>
      <c r="AL6253" t="str">
        <f>IF(AA6253="","",IFERROR(IF(ISNUMBER('Procytrat 180'!D254),'Procytrat 180'!D254,IF(ISNUMBER(SEARCH("12",'Procytrat 180'!D254)),EDATE(AB6253,12),IF(ISNUMBER(SEARCH("6",'Procytrat 180'!D254)),EDATE(AB6253,6),IF(ISNUMBER(SEARCH("3",'Procytrat 180'!D254)),EDATE(AB6253,3),DATEVALUE('Procytrat 180'!D254))))),""))</f>
        <v/>
      </c>
      <c r="AM6253" t="str">
        <f t="shared" ca="1" si="611"/>
        <v/>
      </c>
    </row>
    <row r="6254" spans="27:39" x14ac:dyDescent="0.3">
      <c r="AA6254" t="str">
        <f>IF(COUNTA('Procytrat 180'!A255,'Procytrat 180'!B255,'Procytrat 180'!C255)&gt;0,"180","")</f>
        <v/>
      </c>
      <c r="AB6254" t="str">
        <f>IFERROR(IF(ISNUMBER('Procytrat 180'!A255),'Procytrat 180'!A255,DATEVALUE('Procytrat 180'!A255)),"")</f>
        <v/>
      </c>
      <c r="AC6254" t="str">
        <f>IF(AA6254="","",'Procytrat 180'!B255)</f>
        <v/>
      </c>
      <c r="AD6254" t="str">
        <f>IF(AA6254="","",IFERROR(1*'Procytrat 180'!C255,IFERROR(_xludf.NUMBERVALUE('Procytrat 180'!C255,".",","),IFERROR(_xludf.NUMBERVALUE('Procytrat 180'!C255,",","."),0))))</f>
        <v/>
      </c>
      <c r="AE6254" t="str">
        <f>IF(AA6254="","",'Procytrat 180'!L255)</f>
        <v/>
      </c>
      <c r="AF6254">
        <f t="shared" si="606"/>
        <v>0</v>
      </c>
      <c r="AG6254" t="str">
        <f t="shared" si="607"/>
        <v/>
      </c>
      <c r="AH6254" t="str">
        <f t="shared" si="608"/>
        <v/>
      </c>
      <c r="AI6254">
        <f t="shared" si="609"/>
        <v>0</v>
      </c>
      <c r="AJ6254">
        <f t="shared" si="610"/>
        <v>0</v>
      </c>
      <c r="AK6254">
        <v>0</v>
      </c>
      <c r="AL6254" t="str">
        <f>IF(AA6254="","",IFERROR(IF(ISNUMBER('Procytrat 180'!D255),'Procytrat 180'!D255,IF(ISNUMBER(SEARCH("12",'Procytrat 180'!D255)),EDATE(AB6254,12),IF(ISNUMBER(SEARCH("6",'Procytrat 180'!D255)),EDATE(AB6254,6),IF(ISNUMBER(SEARCH("3",'Procytrat 180'!D255)),EDATE(AB6254,3),DATEVALUE('Procytrat 180'!D255))))),""))</f>
        <v/>
      </c>
      <c r="AM6254" t="str">
        <f t="shared" ca="1" si="611"/>
        <v/>
      </c>
    </row>
    <row r="6255" spans="27:39" x14ac:dyDescent="0.3">
      <c r="AA6255" t="str">
        <f>IF(COUNTA('Procytrat 180'!A256,'Procytrat 180'!B256,'Procytrat 180'!C256)&gt;0,"180","")</f>
        <v/>
      </c>
      <c r="AB6255" t="str">
        <f>IFERROR(IF(ISNUMBER('Procytrat 180'!A256),'Procytrat 180'!A256,DATEVALUE('Procytrat 180'!A256)),"")</f>
        <v/>
      </c>
      <c r="AC6255" t="str">
        <f>IF(AA6255="","",'Procytrat 180'!B256)</f>
        <v/>
      </c>
      <c r="AD6255" t="str">
        <f>IF(AA6255="","",IFERROR(1*'Procytrat 180'!C256,IFERROR(_xludf.NUMBERVALUE('Procytrat 180'!C256,".",","),IFERROR(_xludf.NUMBERVALUE('Procytrat 180'!C256,",","."),0))))</f>
        <v/>
      </c>
      <c r="AE6255" t="str">
        <f>IF(AA6255="","",'Procytrat 180'!L256)</f>
        <v/>
      </c>
      <c r="AF6255">
        <f t="shared" si="606"/>
        <v>0</v>
      </c>
      <c r="AG6255" t="str">
        <f t="shared" si="607"/>
        <v/>
      </c>
      <c r="AH6255" t="str">
        <f t="shared" si="608"/>
        <v/>
      </c>
      <c r="AI6255">
        <f t="shared" si="609"/>
        <v>0</v>
      </c>
      <c r="AJ6255">
        <f t="shared" si="610"/>
        <v>0</v>
      </c>
      <c r="AK6255">
        <v>0</v>
      </c>
      <c r="AL6255" t="str">
        <f>IF(AA6255="","",IFERROR(IF(ISNUMBER('Procytrat 180'!D256),'Procytrat 180'!D256,IF(ISNUMBER(SEARCH("12",'Procytrat 180'!D256)),EDATE(AB6255,12),IF(ISNUMBER(SEARCH("6",'Procytrat 180'!D256)),EDATE(AB6255,6),IF(ISNUMBER(SEARCH("3",'Procytrat 180'!D256)),EDATE(AB6255,3),DATEVALUE('Procytrat 180'!D256))))),""))</f>
        <v/>
      </c>
      <c r="AM6255" t="str">
        <f t="shared" ca="1" si="611"/>
        <v/>
      </c>
    </row>
    <row r="6256" spans="27:39" x14ac:dyDescent="0.3">
      <c r="AA6256" t="str">
        <f>IF(COUNTA('Procytrat 180'!A257,'Procytrat 180'!B257,'Procytrat 180'!C257)&gt;0,"180","")</f>
        <v/>
      </c>
      <c r="AB6256" t="str">
        <f>IFERROR(IF(ISNUMBER('Procytrat 180'!A257),'Procytrat 180'!A257,DATEVALUE('Procytrat 180'!A257)),"")</f>
        <v/>
      </c>
      <c r="AC6256" t="str">
        <f>IF(AA6256="","",'Procytrat 180'!B257)</f>
        <v/>
      </c>
      <c r="AD6256" t="str">
        <f>IF(AA6256="","",IFERROR(1*'Procytrat 180'!C257,IFERROR(_xludf.NUMBERVALUE('Procytrat 180'!C257,".",","),IFERROR(_xludf.NUMBERVALUE('Procytrat 180'!C257,",","."),0))))</f>
        <v/>
      </c>
      <c r="AE6256" t="str">
        <f>IF(AA6256="","",'Procytrat 180'!L257)</f>
        <v/>
      </c>
      <c r="AF6256">
        <f t="shared" si="606"/>
        <v>0</v>
      </c>
      <c r="AG6256" t="str">
        <f t="shared" si="607"/>
        <v/>
      </c>
      <c r="AH6256" t="str">
        <f t="shared" si="608"/>
        <v/>
      </c>
      <c r="AI6256">
        <f t="shared" si="609"/>
        <v>0</v>
      </c>
      <c r="AJ6256">
        <f t="shared" si="610"/>
        <v>0</v>
      </c>
      <c r="AK6256">
        <v>0</v>
      </c>
      <c r="AL6256" t="str">
        <f>IF(AA6256="","",IFERROR(IF(ISNUMBER('Procytrat 180'!D257),'Procytrat 180'!D257,IF(ISNUMBER(SEARCH("12",'Procytrat 180'!D257)),EDATE(AB6256,12),IF(ISNUMBER(SEARCH("6",'Procytrat 180'!D257)),EDATE(AB6256,6),IF(ISNUMBER(SEARCH("3",'Procytrat 180'!D257)),EDATE(AB6256,3),DATEVALUE('Procytrat 180'!D257))))),""))</f>
        <v/>
      </c>
      <c r="AM6256" t="str">
        <f t="shared" ca="1" si="611"/>
        <v/>
      </c>
    </row>
    <row r="6257" spans="27:39" x14ac:dyDescent="0.3">
      <c r="AA6257" t="str">
        <f>IF(COUNTA('Procytrat 180'!A258,'Procytrat 180'!B258,'Procytrat 180'!C258)&gt;0,"180","")</f>
        <v/>
      </c>
      <c r="AB6257" t="str">
        <f>IFERROR(IF(ISNUMBER('Procytrat 180'!A258),'Procytrat 180'!A258,DATEVALUE('Procytrat 180'!A258)),"")</f>
        <v/>
      </c>
      <c r="AC6257" t="str">
        <f>IF(AA6257="","",'Procytrat 180'!B258)</f>
        <v/>
      </c>
      <c r="AD6257" t="str">
        <f>IF(AA6257="","",IFERROR(1*'Procytrat 180'!C258,IFERROR(_xludf.NUMBERVALUE('Procytrat 180'!C258,".",","),IFERROR(_xludf.NUMBERVALUE('Procytrat 180'!C258,",","."),0))))</f>
        <v/>
      </c>
      <c r="AE6257" t="str">
        <f>IF(AA6257="","",'Procytrat 180'!L258)</f>
        <v/>
      </c>
      <c r="AF6257">
        <f t="shared" si="606"/>
        <v>0</v>
      </c>
      <c r="AG6257" t="str">
        <f t="shared" si="607"/>
        <v/>
      </c>
      <c r="AH6257" t="str">
        <f t="shared" si="608"/>
        <v/>
      </c>
      <c r="AI6257">
        <f t="shared" si="609"/>
        <v>0</v>
      </c>
      <c r="AJ6257">
        <f t="shared" si="610"/>
        <v>0</v>
      </c>
      <c r="AK6257">
        <v>0</v>
      </c>
      <c r="AL6257" t="str">
        <f>IF(AA6257="","",IFERROR(IF(ISNUMBER('Procytrat 180'!D258),'Procytrat 180'!D258,IF(ISNUMBER(SEARCH("12",'Procytrat 180'!D258)),EDATE(AB6257,12),IF(ISNUMBER(SEARCH("6",'Procytrat 180'!D258)),EDATE(AB6257,6),IF(ISNUMBER(SEARCH("3",'Procytrat 180'!D258)),EDATE(AB6257,3),DATEVALUE('Procytrat 180'!D258))))),""))</f>
        <v/>
      </c>
      <c r="AM6257" t="str">
        <f t="shared" ca="1" si="611"/>
        <v/>
      </c>
    </row>
    <row r="6258" spans="27:39" x14ac:dyDescent="0.3">
      <c r="AA6258" t="str">
        <f>IF(COUNTA('Procytrat 180'!A259,'Procytrat 180'!B259,'Procytrat 180'!C259)&gt;0,"180","")</f>
        <v/>
      </c>
      <c r="AB6258" t="str">
        <f>IFERROR(IF(ISNUMBER('Procytrat 180'!A259),'Procytrat 180'!A259,DATEVALUE('Procytrat 180'!A259)),"")</f>
        <v/>
      </c>
      <c r="AC6258" t="str">
        <f>IF(AA6258="","",'Procytrat 180'!B259)</f>
        <v/>
      </c>
      <c r="AD6258" t="str">
        <f>IF(AA6258="","",IFERROR(1*'Procytrat 180'!C259,IFERROR(_xludf.NUMBERVALUE('Procytrat 180'!C259,".",","),IFERROR(_xludf.NUMBERVALUE('Procytrat 180'!C259,",","."),0))))</f>
        <v/>
      </c>
      <c r="AE6258" t="str">
        <f>IF(AA6258="","",'Procytrat 180'!L259)</f>
        <v/>
      </c>
      <c r="AF6258">
        <f t="shared" si="606"/>
        <v>0</v>
      </c>
      <c r="AG6258" t="str">
        <f t="shared" si="607"/>
        <v/>
      </c>
      <c r="AH6258" t="str">
        <f t="shared" si="608"/>
        <v/>
      </c>
      <c r="AI6258">
        <f t="shared" si="609"/>
        <v>0</v>
      </c>
      <c r="AJ6258">
        <f t="shared" si="610"/>
        <v>0</v>
      </c>
      <c r="AK6258">
        <v>0</v>
      </c>
      <c r="AL6258" t="str">
        <f>IF(AA6258="","",IFERROR(IF(ISNUMBER('Procytrat 180'!D259),'Procytrat 180'!D259,IF(ISNUMBER(SEARCH("12",'Procytrat 180'!D259)),EDATE(AB6258,12),IF(ISNUMBER(SEARCH("6",'Procytrat 180'!D259)),EDATE(AB6258,6),IF(ISNUMBER(SEARCH("3",'Procytrat 180'!D259)),EDATE(AB6258,3),DATEVALUE('Procytrat 180'!D259))))),""))</f>
        <v/>
      </c>
      <c r="AM6258" t="str">
        <f t="shared" ca="1" si="611"/>
        <v/>
      </c>
    </row>
    <row r="6259" spans="27:39" x14ac:dyDescent="0.3">
      <c r="AA6259" t="str">
        <f>IF(COUNTA('Procytrat 180'!A260,'Procytrat 180'!B260,'Procytrat 180'!C260)&gt;0,"180","")</f>
        <v/>
      </c>
      <c r="AB6259" t="str">
        <f>IFERROR(IF(ISNUMBER('Procytrat 180'!A260),'Procytrat 180'!A260,DATEVALUE('Procytrat 180'!A260)),"")</f>
        <v/>
      </c>
      <c r="AC6259" t="str">
        <f>IF(AA6259="","",'Procytrat 180'!B260)</f>
        <v/>
      </c>
      <c r="AD6259" t="str">
        <f>IF(AA6259="","",IFERROR(1*'Procytrat 180'!C260,IFERROR(_xludf.NUMBERVALUE('Procytrat 180'!C260,".",","),IFERROR(_xludf.NUMBERVALUE('Procytrat 180'!C260,",","."),0))))</f>
        <v/>
      </c>
      <c r="AE6259" t="str">
        <f>IF(AA6259="","",'Procytrat 180'!L260)</f>
        <v/>
      </c>
      <c r="AF6259">
        <f t="shared" si="606"/>
        <v>0</v>
      </c>
      <c r="AG6259" t="str">
        <f t="shared" si="607"/>
        <v/>
      </c>
      <c r="AH6259" t="str">
        <f t="shared" si="608"/>
        <v/>
      </c>
      <c r="AI6259">
        <f t="shared" si="609"/>
        <v>0</v>
      </c>
      <c r="AJ6259">
        <f t="shared" si="610"/>
        <v>0</v>
      </c>
      <c r="AK6259">
        <v>0</v>
      </c>
      <c r="AL6259" t="str">
        <f>IF(AA6259="","",IFERROR(IF(ISNUMBER('Procytrat 180'!D260),'Procytrat 180'!D260,IF(ISNUMBER(SEARCH("12",'Procytrat 180'!D260)),EDATE(AB6259,12),IF(ISNUMBER(SEARCH("6",'Procytrat 180'!D260)),EDATE(AB6259,6),IF(ISNUMBER(SEARCH("3",'Procytrat 180'!D260)),EDATE(AB6259,3),DATEVALUE('Procytrat 180'!D260))))),""))</f>
        <v/>
      </c>
      <c r="AM6259" t="str">
        <f t="shared" ca="1" si="611"/>
        <v/>
      </c>
    </row>
    <row r="6260" spans="27:39" x14ac:dyDescent="0.3">
      <c r="AA6260" t="str">
        <f>IF(COUNTA('Procytrat 180'!A261,'Procytrat 180'!B261,'Procytrat 180'!C261)&gt;0,"180","")</f>
        <v/>
      </c>
      <c r="AB6260" t="str">
        <f>IFERROR(IF(ISNUMBER('Procytrat 180'!A261),'Procytrat 180'!A261,DATEVALUE('Procytrat 180'!A261)),"")</f>
        <v/>
      </c>
      <c r="AC6260" t="str">
        <f>IF(AA6260="","",'Procytrat 180'!B261)</f>
        <v/>
      </c>
      <c r="AD6260" t="str">
        <f>IF(AA6260="","",IFERROR(1*'Procytrat 180'!C261,IFERROR(_xludf.NUMBERVALUE('Procytrat 180'!C261,".",","),IFERROR(_xludf.NUMBERVALUE('Procytrat 180'!C261,",","."),0))))</f>
        <v/>
      </c>
      <c r="AE6260" t="str">
        <f>IF(AA6260="","",'Procytrat 180'!L261)</f>
        <v/>
      </c>
      <c r="AF6260">
        <f t="shared" si="606"/>
        <v>0</v>
      </c>
      <c r="AG6260" t="str">
        <f t="shared" si="607"/>
        <v/>
      </c>
      <c r="AH6260" t="str">
        <f t="shared" si="608"/>
        <v/>
      </c>
      <c r="AI6260">
        <f t="shared" si="609"/>
        <v>0</v>
      </c>
      <c r="AJ6260">
        <f t="shared" si="610"/>
        <v>0</v>
      </c>
      <c r="AK6260">
        <v>0</v>
      </c>
      <c r="AL6260" t="str">
        <f>IF(AA6260="","",IFERROR(IF(ISNUMBER('Procytrat 180'!D261),'Procytrat 180'!D261,IF(ISNUMBER(SEARCH("12",'Procytrat 180'!D261)),EDATE(AB6260,12),IF(ISNUMBER(SEARCH("6",'Procytrat 180'!D261)),EDATE(AB6260,6),IF(ISNUMBER(SEARCH("3",'Procytrat 180'!D261)),EDATE(AB6260,3),DATEVALUE('Procytrat 180'!D261))))),""))</f>
        <v/>
      </c>
      <c r="AM6260" t="str">
        <f t="shared" ca="1" si="611"/>
        <v/>
      </c>
    </row>
    <row r="6261" spans="27:39" x14ac:dyDescent="0.3">
      <c r="AA6261" t="str">
        <f>IF(COUNTA('Procytrat 180'!A262,'Procytrat 180'!B262,'Procytrat 180'!C262)&gt;0,"180","")</f>
        <v/>
      </c>
      <c r="AB6261" t="str">
        <f>IFERROR(IF(ISNUMBER('Procytrat 180'!A262),'Procytrat 180'!A262,DATEVALUE('Procytrat 180'!A262)),"")</f>
        <v/>
      </c>
      <c r="AC6261" t="str">
        <f>IF(AA6261="","",'Procytrat 180'!B262)</f>
        <v/>
      </c>
      <c r="AD6261" t="str">
        <f>IF(AA6261="","",IFERROR(1*'Procytrat 180'!C262,IFERROR(_xludf.NUMBERVALUE('Procytrat 180'!C262,".",","),IFERROR(_xludf.NUMBERVALUE('Procytrat 180'!C262,",","."),0))))</f>
        <v/>
      </c>
      <c r="AE6261" t="str">
        <f>IF(AA6261="","",'Procytrat 180'!L262)</f>
        <v/>
      </c>
      <c r="AF6261">
        <f t="shared" si="606"/>
        <v>0</v>
      </c>
      <c r="AG6261" t="str">
        <f t="shared" si="607"/>
        <v/>
      </c>
      <c r="AH6261" t="str">
        <f t="shared" si="608"/>
        <v/>
      </c>
      <c r="AI6261">
        <f t="shared" si="609"/>
        <v>0</v>
      </c>
      <c r="AJ6261">
        <f t="shared" si="610"/>
        <v>0</v>
      </c>
      <c r="AK6261">
        <v>0</v>
      </c>
      <c r="AL6261" t="str">
        <f>IF(AA6261="","",IFERROR(IF(ISNUMBER('Procytrat 180'!D262),'Procytrat 180'!D262,IF(ISNUMBER(SEARCH("12",'Procytrat 180'!D262)),EDATE(AB6261,12),IF(ISNUMBER(SEARCH("6",'Procytrat 180'!D262)),EDATE(AB6261,6),IF(ISNUMBER(SEARCH("3",'Procytrat 180'!D262)),EDATE(AB6261,3),DATEVALUE('Procytrat 180'!D262))))),""))</f>
        <v/>
      </c>
      <c r="AM6261" t="str">
        <f t="shared" ca="1" si="611"/>
        <v/>
      </c>
    </row>
    <row r="6262" spans="27:39" x14ac:dyDescent="0.3">
      <c r="AA6262" t="str">
        <f>IF(COUNTA('Procytrat 180'!A263,'Procytrat 180'!B263,'Procytrat 180'!C263)&gt;0,"180","")</f>
        <v/>
      </c>
      <c r="AB6262" t="str">
        <f>IFERROR(IF(ISNUMBER('Procytrat 180'!A263),'Procytrat 180'!A263,DATEVALUE('Procytrat 180'!A263)),"")</f>
        <v/>
      </c>
      <c r="AC6262" t="str">
        <f>IF(AA6262="","",'Procytrat 180'!B263)</f>
        <v/>
      </c>
      <c r="AD6262" t="str">
        <f>IF(AA6262="","",IFERROR(1*'Procytrat 180'!C263,IFERROR(_xludf.NUMBERVALUE('Procytrat 180'!C263,".",","),IFERROR(_xludf.NUMBERVALUE('Procytrat 180'!C263,",","."),0))))</f>
        <v/>
      </c>
      <c r="AE6262" t="str">
        <f>IF(AA6262="","",'Procytrat 180'!L263)</f>
        <v/>
      </c>
      <c r="AF6262">
        <f t="shared" si="606"/>
        <v>0</v>
      </c>
      <c r="AG6262" t="str">
        <f t="shared" si="607"/>
        <v/>
      </c>
      <c r="AH6262" t="str">
        <f t="shared" si="608"/>
        <v/>
      </c>
      <c r="AI6262">
        <f t="shared" si="609"/>
        <v>0</v>
      </c>
      <c r="AJ6262">
        <f t="shared" si="610"/>
        <v>0</v>
      </c>
      <c r="AK6262">
        <v>0</v>
      </c>
      <c r="AL6262" t="str">
        <f>IF(AA6262="","",IFERROR(IF(ISNUMBER('Procytrat 180'!D263),'Procytrat 180'!D263,IF(ISNUMBER(SEARCH("12",'Procytrat 180'!D263)),EDATE(AB6262,12),IF(ISNUMBER(SEARCH("6",'Procytrat 180'!D263)),EDATE(AB6262,6),IF(ISNUMBER(SEARCH("3",'Procytrat 180'!D263)),EDATE(AB6262,3),DATEVALUE('Procytrat 180'!D263))))),""))</f>
        <v/>
      </c>
      <c r="AM6262" t="str">
        <f t="shared" ca="1" si="611"/>
        <v/>
      </c>
    </row>
    <row r="6263" spans="27:39" x14ac:dyDescent="0.3">
      <c r="AA6263" t="str">
        <f>IF(COUNTA('Procytrat 180'!A264,'Procytrat 180'!B264,'Procytrat 180'!C264)&gt;0,"180","")</f>
        <v/>
      </c>
      <c r="AB6263" t="str">
        <f>IFERROR(IF(ISNUMBER('Procytrat 180'!A264),'Procytrat 180'!A264,DATEVALUE('Procytrat 180'!A264)),"")</f>
        <v/>
      </c>
      <c r="AC6263" t="str">
        <f>IF(AA6263="","",'Procytrat 180'!B264)</f>
        <v/>
      </c>
      <c r="AD6263" t="str">
        <f>IF(AA6263="","",IFERROR(1*'Procytrat 180'!C264,IFERROR(_xludf.NUMBERVALUE('Procytrat 180'!C264,".",","),IFERROR(_xludf.NUMBERVALUE('Procytrat 180'!C264,",","."),0))))</f>
        <v/>
      </c>
      <c r="AE6263" t="str">
        <f>IF(AA6263="","",'Procytrat 180'!L264)</f>
        <v/>
      </c>
      <c r="AF6263">
        <f t="shared" si="606"/>
        <v>0</v>
      </c>
      <c r="AG6263" t="str">
        <f t="shared" si="607"/>
        <v/>
      </c>
      <c r="AH6263" t="str">
        <f t="shared" si="608"/>
        <v/>
      </c>
      <c r="AI6263">
        <f t="shared" si="609"/>
        <v>0</v>
      </c>
      <c r="AJ6263">
        <f t="shared" si="610"/>
        <v>0</v>
      </c>
      <c r="AK6263">
        <v>0</v>
      </c>
      <c r="AL6263" t="str">
        <f>IF(AA6263="","",IFERROR(IF(ISNUMBER('Procytrat 180'!D264),'Procytrat 180'!D264,IF(ISNUMBER(SEARCH("12",'Procytrat 180'!D264)),EDATE(AB6263,12),IF(ISNUMBER(SEARCH("6",'Procytrat 180'!D264)),EDATE(AB6263,6),IF(ISNUMBER(SEARCH("3",'Procytrat 180'!D264)),EDATE(AB6263,3),DATEVALUE('Procytrat 180'!D264))))),""))</f>
        <v/>
      </c>
      <c r="AM6263" t="str">
        <f t="shared" ca="1" si="611"/>
        <v/>
      </c>
    </row>
    <row r="6264" spans="27:39" x14ac:dyDescent="0.3">
      <c r="AA6264" t="str">
        <f>IF(COUNTA('Procytrat 180'!A265,'Procytrat 180'!B265,'Procytrat 180'!C265)&gt;0,"180","")</f>
        <v/>
      </c>
      <c r="AB6264" t="str">
        <f>IFERROR(IF(ISNUMBER('Procytrat 180'!A265),'Procytrat 180'!A265,DATEVALUE('Procytrat 180'!A265)),"")</f>
        <v/>
      </c>
      <c r="AC6264" t="str">
        <f>IF(AA6264="","",'Procytrat 180'!B265)</f>
        <v/>
      </c>
      <c r="AD6264" t="str">
        <f>IF(AA6264="","",IFERROR(1*'Procytrat 180'!C265,IFERROR(_xludf.NUMBERVALUE('Procytrat 180'!C265,".",","),IFERROR(_xludf.NUMBERVALUE('Procytrat 180'!C265,",","."),0))))</f>
        <v/>
      </c>
      <c r="AE6264" t="str">
        <f>IF(AA6264="","",'Procytrat 180'!L265)</f>
        <v/>
      </c>
      <c r="AF6264">
        <f t="shared" si="606"/>
        <v>0</v>
      </c>
      <c r="AG6264" t="str">
        <f t="shared" si="607"/>
        <v/>
      </c>
      <c r="AH6264" t="str">
        <f t="shared" si="608"/>
        <v/>
      </c>
      <c r="AI6264">
        <f t="shared" si="609"/>
        <v>0</v>
      </c>
      <c r="AJ6264">
        <f t="shared" si="610"/>
        <v>0</v>
      </c>
      <c r="AK6264">
        <v>0</v>
      </c>
      <c r="AL6264" t="str">
        <f>IF(AA6264="","",IFERROR(IF(ISNUMBER('Procytrat 180'!D265),'Procytrat 180'!D265,IF(ISNUMBER(SEARCH("12",'Procytrat 180'!D265)),EDATE(AB6264,12),IF(ISNUMBER(SEARCH("6",'Procytrat 180'!D265)),EDATE(AB6264,6),IF(ISNUMBER(SEARCH("3",'Procytrat 180'!D265)),EDATE(AB6264,3),DATEVALUE('Procytrat 180'!D265))))),""))</f>
        <v/>
      </c>
      <c r="AM6264" t="str">
        <f t="shared" ca="1" si="611"/>
        <v/>
      </c>
    </row>
    <row r="6265" spans="27:39" x14ac:dyDescent="0.3">
      <c r="AA6265" t="str">
        <f>IF(COUNTA('Procytrat 180'!A266,'Procytrat 180'!B266,'Procytrat 180'!C266)&gt;0,"180","")</f>
        <v/>
      </c>
      <c r="AB6265" t="str">
        <f>IFERROR(IF(ISNUMBER('Procytrat 180'!A266),'Procytrat 180'!A266,DATEVALUE('Procytrat 180'!A266)),"")</f>
        <v/>
      </c>
      <c r="AC6265" t="str">
        <f>IF(AA6265="","",'Procytrat 180'!B266)</f>
        <v/>
      </c>
      <c r="AD6265" t="str">
        <f>IF(AA6265="","",IFERROR(1*'Procytrat 180'!C266,IFERROR(_xludf.NUMBERVALUE('Procytrat 180'!C266,".",","),IFERROR(_xludf.NUMBERVALUE('Procytrat 180'!C266,",","."),0))))</f>
        <v/>
      </c>
      <c r="AE6265" t="str">
        <f>IF(AA6265="","",'Procytrat 180'!L266)</f>
        <v/>
      </c>
      <c r="AF6265">
        <f t="shared" si="606"/>
        <v>0</v>
      </c>
      <c r="AG6265" t="str">
        <f t="shared" si="607"/>
        <v/>
      </c>
      <c r="AH6265" t="str">
        <f t="shared" si="608"/>
        <v/>
      </c>
      <c r="AI6265">
        <f t="shared" si="609"/>
        <v>0</v>
      </c>
      <c r="AJ6265">
        <f t="shared" si="610"/>
        <v>0</v>
      </c>
      <c r="AK6265">
        <v>0</v>
      </c>
      <c r="AL6265" t="str">
        <f>IF(AA6265="","",IFERROR(IF(ISNUMBER('Procytrat 180'!D266),'Procytrat 180'!D266,IF(ISNUMBER(SEARCH("12",'Procytrat 180'!D266)),EDATE(AB6265,12),IF(ISNUMBER(SEARCH("6",'Procytrat 180'!D266)),EDATE(AB6265,6),IF(ISNUMBER(SEARCH("3",'Procytrat 180'!D266)),EDATE(AB6265,3),DATEVALUE('Procytrat 180'!D266))))),""))</f>
        <v/>
      </c>
      <c r="AM6265" t="str">
        <f t="shared" ca="1" si="611"/>
        <v/>
      </c>
    </row>
    <row r="6266" spans="27:39" x14ac:dyDescent="0.3">
      <c r="AA6266" t="str">
        <f>IF(COUNTA('Procytrat 180'!A267,'Procytrat 180'!B267,'Procytrat 180'!C267)&gt;0,"180","")</f>
        <v/>
      </c>
      <c r="AB6266" t="str">
        <f>IFERROR(IF(ISNUMBER('Procytrat 180'!A267),'Procytrat 180'!A267,DATEVALUE('Procytrat 180'!A267)),"")</f>
        <v/>
      </c>
      <c r="AC6266" t="str">
        <f>IF(AA6266="","",'Procytrat 180'!B267)</f>
        <v/>
      </c>
      <c r="AD6266" t="str">
        <f>IF(AA6266="","",IFERROR(1*'Procytrat 180'!C267,IFERROR(_xludf.NUMBERVALUE('Procytrat 180'!C267,".",","),IFERROR(_xludf.NUMBERVALUE('Procytrat 180'!C267,",","."),0))))</f>
        <v/>
      </c>
      <c r="AE6266" t="str">
        <f>IF(AA6266="","",'Procytrat 180'!L267)</f>
        <v/>
      </c>
      <c r="AF6266">
        <f t="shared" si="606"/>
        <v>0</v>
      </c>
      <c r="AG6266" t="str">
        <f t="shared" si="607"/>
        <v/>
      </c>
      <c r="AH6266" t="str">
        <f t="shared" si="608"/>
        <v/>
      </c>
      <c r="AI6266">
        <f t="shared" si="609"/>
        <v>0</v>
      </c>
      <c r="AJ6266">
        <f t="shared" si="610"/>
        <v>0</v>
      </c>
      <c r="AK6266">
        <v>0</v>
      </c>
      <c r="AL6266" t="str">
        <f>IF(AA6266="","",IFERROR(IF(ISNUMBER('Procytrat 180'!D267),'Procytrat 180'!D267,IF(ISNUMBER(SEARCH("12",'Procytrat 180'!D267)),EDATE(AB6266,12),IF(ISNUMBER(SEARCH("6",'Procytrat 180'!D267)),EDATE(AB6266,6),IF(ISNUMBER(SEARCH("3",'Procytrat 180'!D267)),EDATE(AB6266,3),DATEVALUE('Procytrat 180'!D267))))),""))</f>
        <v/>
      </c>
      <c r="AM6266" t="str">
        <f t="shared" ca="1" si="611"/>
        <v/>
      </c>
    </row>
    <row r="6267" spans="27:39" x14ac:dyDescent="0.3">
      <c r="AA6267" t="str">
        <f>IF(COUNTA('Procytrat 180'!A268,'Procytrat 180'!B268,'Procytrat 180'!C268)&gt;0,"180","")</f>
        <v/>
      </c>
      <c r="AB6267" t="str">
        <f>IFERROR(IF(ISNUMBER('Procytrat 180'!A268),'Procytrat 180'!A268,DATEVALUE('Procytrat 180'!A268)),"")</f>
        <v/>
      </c>
      <c r="AC6267" t="str">
        <f>IF(AA6267="","",'Procytrat 180'!B268)</f>
        <v/>
      </c>
      <c r="AD6267" t="str">
        <f>IF(AA6267="","",IFERROR(1*'Procytrat 180'!C268,IFERROR(_xludf.NUMBERVALUE('Procytrat 180'!C268,".",","),IFERROR(_xludf.NUMBERVALUE('Procytrat 180'!C268,",","."),0))))</f>
        <v/>
      </c>
      <c r="AE6267" t="str">
        <f>IF(AA6267="","",'Procytrat 180'!L268)</f>
        <v/>
      </c>
      <c r="AF6267">
        <f t="shared" si="606"/>
        <v>0</v>
      </c>
      <c r="AG6267" t="str">
        <f t="shared" si="607"/>
        <v/>
      </c>
      <c r="AH6267" t="str">
        <f t="shared" si="608"/>
        <v/>
      </c>
      <c r="AI6267">
        <f t="shared" si="609"/>
        <v>0</v>
      </c>
      <c r="AJ6267">
        <f t="shared" si="610"/>
        <v>0</v>
      </c>
      <c r="AK6267">
        <v>0</v>
      </c>
      <c r="AL6267" t="str">
        <f>IF(AA6267="","",IFERROR(IF(ISNUMBER('Procytrat 180'!D268),'Procytrat 180'!D268,IF(ISNUMBER(SEARCH("12",'Procytrat 180'!D268)),EDATE(AB6267,12),IF(ISNUMBER(SEARCH("6",'Procytrat 180'!D268)),EDATE(AB6267,6),IF(ISNUMBER(SEARCH("3",'Procytrat 180'!D268)),EDATE(AB6267,3),DATEVALUE('Procytrat 180'!D268))))),""))</f>
        <v/>
      </c>
      <c r="AM6267" t="str">
        <f t="shared" ca="1" si="611"/>
        <v/>
      </c>
    </row>
    <row r="6268" spans="27:39" x14ac:dyDescent="0.3">
      <c r="AA6268" t="str">
        <f>IF(COUNTA('Procytrat 180'!A269,'Procytrat 180'!B269,'Procytrat 180'!C269)&gt;0,"180","")</f>
        <v/>
      </c>
      <c r="AB6268" t="str">
        <f>IFERROR(IF(ISNUMBER('Procytrat 180'!A269),'Procytrat 180'!A269,DATEVALUE('Procytrat 180'!A269)),"")</f>
        <v/>
      </c>
      <c r="AC6268" t="str">
        <f>IF(AA6268="","",'Procytrat 180'!B269)</f>
        <v/>
      </c>
      <c r="AD6268" t="str">
        <f>IF(AA6268="","",IFERROR(1*'Procytrat 180'!C269,IFERROR(_xludf.NUMBERVALUE('Procytrat 180'!C269,".",","),IFERROR(_xludf.NUMBERVALUE('Procytrat 180'!C269,",","."),0))))</f>
        <v/>
      </c>
      <c r="AE6268" t="str">
        <f>IF(AA6268="","",'Procytrat 180'!L269)</f>
        <v/>
      </c>
      <c r="AF6268">
        <f t="shared" si="606"/>
        <v>0</v>
      </c>
      <c r="AG6268" t="str">
        <f t="shared" si="607"/>
        <v/>
      </c>
      <c r="AH6268" t="str">
        <f t="shared" si="608"/>
        <v/>
      </c>
      <c r="AI6268">
        <f t="shared" si="609"/>
        <v>0</v>
      </c>
      <c r="AJ6268">
        <f t="shared" si="610"/>
        <v>0</v>
      </c>
      <c r="AK6268">
        <v>0</v>
      </c>
      <c r="AL6268" t="str">
        <f>IF(AA6268="","",IFERROR(IF(ISNUMBER('Procytrat 180'!D269),'Procytrat 180'!D269,IF(ISNUMBER(SEARCH("12",'Procytrat 180'!D269)),EDATE(AB6268,12),IF(ISNUMBER(SEARCH("6",'Procytrat 180'!D269)),EDATE(AB6268,6),IF(ISNUMBER(SEARCH("3",'Procytrat 180'!D269)),EDATE(AB6268,3),DATEVALUE('Procytrat 180'!D269))))),""))</f>
        <v/>
      </c>
      <c r="AM6268" t="str">
        <f t="shared" ca="1" si="611"/>
        <v/>
      </c>
    </row>
    <row r="6269" spans="27:39" x14ac:dyDescent="0.3">
      <c r="AA6269" t="str">
        <f>IF(COUNTA('Procytrat 180'!A270,'Procytrat 180'!B270,'Procytrat 180'!C270)&gt;0,"180","")</f>
        <v/>
      </c>
      <c r="AB6269" t="str">
        <f>IFERROR(IF(ISNUMBER('Procytrat 180'!A270),'Procytrat 180'!A270,DATEVALUE('Procytrat 180'!A270)),"")</f>
        <v/>
      </c>
      <c r="AC6269" t="str">
        <f>IF(AA6269="","",'Procytrat 180'!B270)</f>
        <v/>
      </c>
      <c r="AD6269" t="str">
        <f>IF(AA6269="","",IFERROR(1*'Procytrat 180'!C270,IFERROR(_xludf.NUMBERVALUE('Procytrat 180'!C270,".",","),IFERROR(_xludf.NUMBERVALUE('Procytrat 180'!C270,",","."),0))))</f>
        <v/>
      </c>
      <c r="AE6269" t="str">
        <f>IF(AA6269="","",'Procytrat 180'!L270)</f>
        <v/>
      </c>
      <c r="AF6269">
        <f t="shared" si="606"/>
        <v>0</v>
      </c>
      <c r="AG6269" t="str">
        <f t="shared" si="607"/>
        <v/>
      </c>
      <c r="AH6269" t="str">
        <f t="shared" si="608"/>
        <v/>
      </c>
      <c r="AI6269">
        <f t="shared" si="609"/>
        <v>0</v>
      </c>
      <c r="AJ6269">
        <f t="shared" si="610"/>
        <v>0</v>
      </c>
      <c r="AK6269">
        <v>0</v>
      </c>
      <c r="AL6269" t="str">
        <f>IF(AA6269="","",IFERROR(IF(ISNUMBER('Procytrat 180'!D270),'Procytrat 180'!D270,IF(ISNUMBER(SEARCH("12",'Procytrat 180'!D270)),EDATE(AB6269,12),IF(ISNUMBER(SEARCH("6",'Procytrat 180'!D270)),EDATE(AB6269,6),IF(ISNUMBER(SEARCH("3",'Procytrat 180'!D270)),EDATE(AB6269,3),DATEVALUE('Procytrat 180'!D270))))),""))</f>
        <v/>
      </c>
      <c r="AM6269" t="str">
        <f t="shared" ca="1" si="611"/>
        <v/>
      </c>
    </row>
    <row r="6270" spans="27:39" x14ac:dyDescent="0.3">
      <c r="AA6270" t="str">
        <f>IF(COUNTA('Procytrat 180'!A271,'Procytrat 180'!B271,'Procytrat 180'!C271)&gt;0,"180","")</f>
        <v/>
      </c>
      <c r="AB6270" t="str">
        <f>IFERROR(IF(ISNUMBER('Procytrat 180'!A271),'Procytrat 180'!A271,DATEVALUE('Procytrat 180'!A271)),"")</f>
        <v/>
      </c>
      <c r="AC6270" t="str">
        <f>IF(AA6270="","",'Procytrat 180'!B271)</f>
        <v/>
      </c>
      <c r="AD6270" t="str">
        <f>IF(AA6270="","",IFERROR(1*'Procytrat 180'!C271,IFERROR(_xludf.NUMBERVALUE('Procytrat 180'!C271,".",","),IFERROR(_xludf.NUMBERVALUE('Procytrat 180'!C271,",","."),0))))</f>
        <v/>
      </c>
      <c r="AE6270" t="str">
        <f>IF(AA6270="","",'Procytrat 180'!L271)</f>
        <v/>
      </c>
      <c r="AF6270">
        <f t="shared" si="606"/>
        <v>0</v>
      </c>
      <c r="AG6270" t="str">
        <f t="shared" si="607"/>
        <v/>
      </c>
      <c r="AH6270" t="str">
        <f t="shared" si="608"/>
        <v/>
      </c>
      <c r="AI6270">
        <f t="shared" si="609"/>
        <v>0</v>
      </c>
      <c r="AJ6270">
        <f t="shared" si="610"/>
        <v>0</v>
      </c>
      <c r="AK6270">
        <v>0</v>
      </c>
      <c r="AL6270" t="str">
        <f>IF(AA6270="","",IFERROR(IF(ISNUMBER('Procytrat 180'!D271),'Procytrat 180'!D271,IF(ISNUMBER(SEARCH("12",'Procytrat 180'!D271)),EDATE(AB6270,12),IF(ISNUMBER(SEARCH("6",'Procytrat 180'!D271)),EDATE(AB6270,6),IF(ISNUMBER(SEARCH("3",'Procytrat 180'!D271)),EDATE(AB6270,3),DATEVALUE('Procytrat 180'!D271))))),""))</f>
        <v/>
      </c>
      <c r="AM6270" t="str">
        <f t="shared" ca="1" si="611"/>
        <v/>
      </c>
    </row>
    <row r="6271" spans="27:39" x14ac:dyDescent="0.3">
      <c r="AA6271" t="str">
        <f>IF(COUNTA('Procytrat 180'!A272,'Procytrat 180'!B272,'Procytrat 180'!C272)&gt;0,"180","")</f>
        <v/>
      </c>
      <c r="AB6271" t="str">
        <f>IFERROR(IF(ISNUMBER('Procytrat 180'!A272),'Procytrat 180'!A272,DATEVALUE('Procytrat 180'!A272)),"")</f>
        <v/>
      </c>
      <c r="AC6271" t="str">
        <f>IF(AA6271="","",'Procytrat 180'!B272)</f>
        <v/>
      </c>
      <c r="AD6271" t="str">
        <f>IF(AA6271="","",IFERROR(1*'Procytrat 180'!C272,IFERROR(_xludf.NUMBERVALUE('Procytrat 180'!C272,".",","),IFERROR(_xludf.NUMBERVALUE('Procytrat 180'!C272,",","."),0))))</f>
        <v/>
      </c>
      <c r="AE6271" t="str">
        <f>IF(AA6271="","",'Procytrat 180'!L272)</f>
        <v/>
      </c>
      <c r="AF6271">
        <f t="shared" si="606"/>
        <v>0</v>
      </c>
      <c r="AG6271" t="str">
        <f t="shared" si="607"/>
        <v/>
      </c>
      <c r="AH6271" t="str">
        <f t="shared" si="608"/>
        <v/>
      </c>
      <c r="AI6271">
        <f t="shared" si="609"/>
        <v>0</v>
      </c>
      <c r="AJ6271">
        <f t="shared" si="610"/>
        <v>0</v>
      </c>
      <c r="AK6271">
        <v>0</v>
      </c>
      <c r="AL6271" t="str">
        <f>IF(AA6271="","",IFERROR(IF(ISNUMBER('Procytrat 180'!D272),'Procytrat 180'!D272,IF(ISNUMBER(SEARCH("12",'Procytrat 180'!D272)),EDATE(AB6271,12),IF(ISNUMBER(SEARCH("6",'Procytrat 180'!D272)),EDATE(AB6271,6),IF(ISNUMBER(SEARCH("3",'Procytrat 180'!D272)),EDATE(AB6271,3),DATEVALUE('Procytrat 180'!D272))))),""))</f>
        <v/>
      </c>
      <c r="AM6271" t="str">
        <f t="shared" ca="1" si="611"/>
        <v/>
      </c>
    </row>
    <row r="6272" spans="27:39" x14ac:dyDescent="0.3">
      <c r="AA6272" t="str">
        <f>IF(COUNTA('Procytrat 180'!A273,'Procytrat 180'!B273,'Procytrat 180'!C273)&gt;0,"180","")</f>
        <v/>
      </c>
      <c r="AB6272" t="str">
        <f>IFERROR(IF(ISNUMBER('Procytrat 180'!A273),'Procytrat 180'!A273,DATEVALUE('Procytrat 180'!A273)),"")</f>
        <v/>
      </c>
      <c r="AC6272" t="str">
        <f>IF(AA6272="","",'Procytrat 180'!B273)</f>
        <v/>
      </c>
      <c r="AD6272" t="str">
        <f>IF(AA6272="","",IFERROR(1*'Procytrat 180'!C273,IFERROR(_xludf.NUMBERVALUE('Procytrat 180'!C273,".",","),IFERROR(_xludf.NUMBERVALUE('Procytrat 180'!C273,",","."),0))))</f>
        <v/>
      </c>
      <c r="AE6272" t="str">
        <f>IF(AA6272="","",'Procytrat 180'!L273)</f>
        <v/>
      </c>
      <c r="AF6272">
        <f t="shared" si="606"/>
        <v>0</v>
      </c>
      <c r="AG6272" t="str">
        <f t="shared" si="607"/>
        <v/>
      </c>
      <c r="AH6272" t="str">
        <f t="shared" si="608"/>
        <v/>
      </c>
      <c r="AI6272">
        <f t="shared" si="609"/>
        <v>0</v>
      </c>
      <c r="AJ6272">
        <f t="shared" si="610"/>
        <v>0</v>
      </c>
      <c r="AK6272">
        <v>0</v>
      </c>
      <c r="AL6272" t="str">
        <f>IF(AA6272="","",IFERROR(IF(ISNUMBER('Procytrat 180'!D273),'Procytrat 180'!D273,IF(ISNUMBER(SEARCH("12",'Procytrat 180'!D273)),EDATE(AB6272,12),IF(ISNUMBER(SEARCH("6",'Procytrat 180'!D273)),EDATE(AB6272,6),IF(ISNUMBER(SEARCH("3",'Procytrat 180'!D273)),EDATE(AB6272,3),DATEVALUE('Procytrat 180'!D273))))),""))</f>
        <v/>
      </c>
      <c r="AM6272" t="str">
        <f t="shared" ca="1" si="611"/>
        <v/>
      </c>
    </row>
    <row r="6273" spans="27:39" x14ac:dyDescent="0.3">
      <c r="AA6273" t="str">
        <f>IF(COUNTA('Procytrat 180'!A274,'Procytrat 180'!B274,'Procytrat 180'!C274)&gt;0,"180","")</f>
        <v/>
      </c>
      <c r="AB6273" t="str">
        <f>IFERROR(IF(ISNUMBER('Procytrat 180'!A274),'Procytrat 180'!A274,DATEVALUE('Procytrat 180'!A274)),"")</f>
        <v/>
      </c>
      <c r="AC6273" t="str">
        <f>IF(AA6273="","",'Procytrat 180'!B274)</f>
        <v/>
      </c>
      <c r="AD6273" t="str">
        <f>IF(AA6273="","",IFERROR(1*'Procytrat 180'!C274,IFERROR(_xludf.NUMBERVALUE('Procytrat 180'!C274,".",","),IFERROR(_xludf.NUMBERVALUE('Procytrat 180'!C274,",","."),0))))</f>
        <v/>
      </c>
      <c r="AE6273" t="str">
        <f>IF(AA6273="","",'Procytrat 180'!L274)</f>
        <v/>
      </c>
      <c r="AF6273">
        <f t="shared" si="606"/>
        <v>0</v>
      </c>
      <c r="AG6273" t="str">
        <f t="shared" si="607"/>
        <v/>
      </c>
      <c r="AH6273" t="str">
        <f t="shared" si="608"/>
        <v/>
      </c>
      <c r="AI6273">
        <f t="shared" si="609"/>
        <v>0</v>
      </c>
      <c r="AJ6273">
        <f t="shared" si="610"/>
        <v>0</v>
      </c>
      <c r="AK6273">
        <v>0</v>
      </c>
      <c r="AL6273" t="str">
        <f>IF(AA6273="","",IFERROR(IF(ISNUMBER('Procytrat 180'!D274),'Procytrat 180'!D274,IF(ISNUMBER(SEARCH("12",'Procytrat 180'!D274)),EDATE(AB6273,12),IF(ISNUMBER(SEARCH("6",'Procytrat 180'!D274)),EDATE(AB6273,6),IF(ISNUMBER(SEARCH("3",'Procytrat 180'!D274)),EDATE(AB6273,3),DATEVALUE('Procytrat 180'!D274))))),""))</f>
        <v/>
      </c>
      <c r="AM6273" t="str">
        <f t="shared" ca="1" si="611"/>
        <v/>
      </c>
    </row>
    <row r="6274" spans="27:39" x14ac:dyDescent="0.3">
      <c r="AA6274" t="str">
        <f>IF(COUNTA('Procytrat 180'!A275,'Procytrat 180'!B275,'Procytrat 180'!C275)&gt;0,"180","")</f>
        <v/>
      </c>
      <c r="AB6274" t="str">
        <f>IFERROR(IF(ISNUMBER('Procytrat 180'!A275),'Procytrat 180'!A275,DATEVALUE('Procytrat 180'!A275)),"")</f>
        <v/>
      </c>
      <c r="AC6274" t="str">
        <f>IF(AA6274="","",'Procytrat 180'!B275)</f>
        <v/>
      </c>
      <c r="AD6274" t="str">
        <f>IF(AA6274="","",IFERROR(1*'Procytrat 180'!C275,IFERROR(_xludf.NUMBERVALUE('Procytrat 180'!C275,".",","),IFERROR(_xludf.NUMBERVALUE('Procytrat 180'!C275,",","."),0))))</f>
        <v/>
      </c>
      <c r="AE6274" t="str">
        <f>IF(AA6274="","",'Procytrat 180'!L275)</f>
        <v/>
      </c>
      <c r="AF6274">
        <f t="shared" ref="AF6274:AF6337" si="612">IF(AA6274="",0,--ISNUMBER(SEARCH("aprovado",AE6274)))</f>
        <v>0</v>
      </c>
      <c r="AG6274" t="str">
        <f t="shared" ref="AG6274:AG6337" si="613">IF(AB6274="","",YEAR(AB6274))</f>
        <v/>
      </c>
      <c r="AH6274" t="str">
        <f t="shared" ref="AH6274:AH6337" si="614">IF(AB6274="","",MONTH(AB6274))</f>
        <v/>
      </c>
      <c r="AI6274">
        <f t="shared" ref="AI6274:AI6337" si="615">IF(AB6274="",0,AB6274+ROW()/1000000)</f>
        <v>0</v>
      </c>
      <c r="AJ6274">
        <f t="shared" ref="AJ6274:AJ6337" si="616">--(AA6274&lt;&gt;"")</f>
        <v>0</v>
      </c>
      <c r="AK6274">
        <v>0</v>
      </c>
      <c r="AL6274" t="str">
        <f>IF(AA6274="","",IFERROR(IF(ISNUMBER('Procytrat 180'!D275),'Procytrat 180'!D275,IF(ISNUMBER(SEARCH("12",'Procytrat 180'!D275)),EDATE(AB6274,12),IF(ISNUMBER(SEARCH("6",'Procytrat 180'!D275)),EDATE(AB6274,6),IF(ISNUMBER(SEARCH("3",'Procytrat 180'!D275)),EDATE(AB6274,3),DATEVALUE('Procytrat 180'!D275))))),""))</f>
        <v/>
      </c>
      <c r="AM6274" t="str">
        <f t="shared" ref="AM6274:AM6337" ca="1" si="617">IF(AND(AJ6274=1,AL6274&lt;&gt;"",AL6274&gt;=TODAY(),AG6274=$W$3),AL6274+ROW()/1000000,"")</f>
        <v/>
      </c>
    </row>
    <row r="6275" spans="27:39" x14ac:dyDescent="0.3">
      <c r="AA6275" t="str">
        <f>IF(COUNTA('Procytrat 180'!A276,'Procytrat 180'!B276,'Procytrat 180'!C276)&gt;0,"180","")</f>
        <v/>
      </c>
      <c r="AB6275" t="str">
        <f>IFERROR(IF(ISNUMBER('Procytrat 180'!A276),'Procytrat 180'!A276,DATEVALUE('Procytrat 180'!A276)),"")</f>
        <v/>
      </c>
      <c r="AC6275" t="str">
        <f>IF(AA6275="","",'Procytrat 180'!B276)</f>
        <v/>
      </c>
      <c r="AD6275" t="str">
        <f>IF(AA6275="","",IFERROR(1*'Procytrat 180'!C276,IFERROR(_xludf.NUMBERVALUE('Procytrat 180'!C276,".",","),IFERROR(_xludf.NUMBERVALUE('Procytrat 180'!C276,",","."),0))))</f>
        <v/>
      </c>
      <c r="AE6275" t="str">
        <f>IF(AA6275="","",'Procytrat 180'!L276)</f>
        <v/>
      </c>
      <c r="AF6275">
        <f t="shared" si="612"/>
        <v>0</v>
      </c>
      <c r="AG6275" t="str">
        <f t="shared" si="613"/>
        <v/>
      </c>
      <c r="AH6275" t="str">
        <f t="shared" si="614"/>
        <v/>
      </c>
      <c r="AI6275">
        <f t="shared" si="615"/>
        <v>0</v>
      </c>
      <c r="AJ6275">
        <f t="shared" si="616"/>
        <v>0</v>
      </c>
      <c r="AK6275">
        <v>0</v>
      </c>
      <c r="AL6275" t="str">
        <f>IF(AA6275="","",IFERROR(IF(ISNUMBER('Procytrat 180'!D276),'Procytrat 180'!D276,IF(ISNUMBER(SEARCH("12",'Procytrat 180'!D276)),EDATE(AB6275,12),IF(ISNUMBER(SEARCH("6",'Procytrat 180'!D276)),EDATE(AB6275,6),IF(ISNUMBER(SEARCH("3",'Procytrat 180'!D276)),EDATE(AB6275,3),DATEVALUE('Procytrat 180'!D276))))),""))</f>
        <v/>
      </c>
      <c r="AM6275" t="str">
        <f t="shared" ca="1" si="617"/>
        <v/>
      </c>
    </row>
    <row r="6276" spans="27:39" x14ac:dyDescent="0.3">
      <c r="AA6276" t="str">
        <f>IF(COUNTA('Procytrat 180'!A277,'Procytrat 180'!B277,'Procytrat 180'!C277)&gt;0,"180","")</f>
        <v/>
      </c>
      <c r="AB6276" t="str">
        <f>IFERROR(IF(ISNUMBER('Procytrat 180'!A277),'Procytrat 180'!A277,DATEVALUE('Procytrat 180'!A277)),"")</f>
        <v/>
      </c>
      <c r="AC6276" t="str">
        <f>IF(AA6276="","",'Procytrat 180'!B277)</f>
        <v/>
      </c>
      <c r="AD6276" t="str">
        <f>IF(AA6276="","",IFERROR(1*'Procytrat 180'!C277,IFERROR(_xludf.NUMBERVALUE('Procytrat 180'!C277,".",","),IFERROR(_xludf.NUMBERVALUE('Procytrat 180'!C277,",","."),0))))</f>
        <v/>
      </c>
      <c r="AE6276" t="str">
        <f>IF(AA6276="","",'Procytrat 180'!L277)</f>
        <v/>
      </c>
      <c r="AF6276">
        <f t="shared" si="612"/>
        <v>0</v>
      </c>
      <c r="AG6276" t="str">
        <f t="shared" si="613"/>
        <v/>
      </c>
      <c r="AH6276" t="str">
        <f t="shared" si="614"/>
        <v/>
      </c>
      <c r="AI6276">
        <f t="shared" si="615"/>
        <v>0</v>
      </c>
      <c r="AJ6276">
        <f t="shared" si="616"/>
        <v>0</v>
      </c>
      <c r="AK6276">
        <v>0</v>
      </c>
      <c r="AL6276" t="str">
        <f>IF(AA6276="","",IFERROR(IF(ISNUMBER('Procytrat 180'!D277),'Procytrat 180'!D277,IF(ISNUMBER(SEARCH("12",'Procytrat 180'!D277)),EDATE(AB6276,12),IF(ISNUMBER(SEARCH("6",'Procytrat 180'!D277)),EDATE(AB6276,6),IF(ISNUMBER(SEARCH("3",'Procytrat 180'!D277)),EDATE(AB6276,3),DATEVALUE('Procytrat 180'!D277))))),""))</f>
        <v/>
      </c>
      <c r="AM6276" t="str">
        <f t="shared" ca="1" si="617"/>
        <v/>
      </c>
    </row>
    <row r="6277" spans="27:39" x14ac:dyDescent="0.3">
      <c r="AA6277" t="str">
        <f>IF(COUNTA('Procytrat 180'!A278,'Procytrat 180'!B278,'Procytrat 180'!C278)&gt;0,"180","")</f>
        <v/>
      </c>
      <c r="AB6277" t="str">
        <f>IFERROR(IF(ISNUMBER('Procytrat 180'!A278),'Procytrat 180'!A278,DATEVALUE('Procytrat 180'!A278)),"")</f>
        <v/>
      </c>
      <c r="AC6277" t="str">
        <f>IF(AA6277="","",'Procytrat 180'!B278)</f>
        <v/>
      </c>
      <c r="AD6277" t="str">
        <f>IF(AA6277="","",IFERROR(1*'Procytrat 180'!C278,IFERROR(_xludf.NUMBERVALUE('Procytrat 180'!C278,".",","),IFERROR(_xludf.NUMBERVALUE('Procytrat 180'!C278,",","."),0))))</f>
        <v/>
      </c>
      <c r="AE6277" t="str">
        <f>IF(AA6277="","",'Procytrat 180'!L278)</f>
        <v/>
      </c>
      <c r="AF6277">
        <f t="shared" si="612"/>
        <v>0</v>
      </c>
      <c r="AG6277" t="str">
        <f t="shared" si="613"/>
        <v/>
      </c>
      <c r="AH6277" t="str">
        <f t="shared" si="614"/>
        <v/>
      </c>
      <c r="AI6277">
        <f t="shared" si="615"/>
        <v>0</v>
      </c>
      <c r="AJ6277">
        <f t="shared" si="616"/>
        <v>0</v>
      </c>
      <c r="AK6277">
        <v>0</v>
      </c>
      <c r="AL6277" t="str">
        <f>IF(AA6277="","",IFERROR(IF(ISNUMBER('Procytrat 180'!D278),'Procytrat 180'!D278,IF(ISNUMBER(SEARCH("12",'Procytrat 180'!D278)),EDATE(AB6277,12),IF(ISNUMBER(SEARCH("6",'Procytrat 180'!D278)),EDATE(AB6277,6),IF(ISNUMBER(SEARCH("3",'Procytrat 180'!D278)),EDATE(AB6277,3),DATEVALUE('Procytrat 180'!D278))))),""))</f>
        <v/>
      </c>
      <c r="AM6277" t="str">
        <f t="shared" ca="1" si="617"/>
        <v/>
      </c>
    </row>
    <row r="6278" spans="27:39" x14ac:dyDescent="0.3">
      <c r="AA6278" t="str">
        <f>IF(COUNTA('Procytrat 180'!A279,'Procytrat 180'!B279,'Procytrat 180'!C279)&gt;0,"180","")</f>
        <v/>
      </c>
      <c r="AB6278" t="str">
        <f>IFERROR(IF(ISNUMBER('Procytrat 180'!A279),'Procytrat 180'!A279,DATEVALUE('Procytrat 180'!A279)),"")</f>
        <v/>
      </c>
      <c r="AC6278" t="str">
        <f>IF(AA6278="","",'Procytrat 180'!B279)</f>
        <v/>
      </c>
      <c r="AD6278" t="str">
        <f>IF(AA6278="","",IFERROR(1*'Procytrat 180'!C279,IFERROR(_xludf.NUMBERVALUE('Procytrat 180'!C279,".",","),IFERROR(_xludf.NUMBERVALUE('Procytrat 180'!C279,",","."),0))))</f>
        <v/>
      </c>
      <c r="AE6278" t="str">
        <f>IF(AA6278="","",'Procytrat 180'!L279)</f>
        <v/>
      </c>
      <c r="AF6278">
        <f t="shared" si="612"/>
        <v>0</v>
      </c>
      <c r="AG6278" t="str">
        <f t="shared" si="613"/>
        <v/>
      </c>
      <c r="AH6278" t="str">
        <f t="shared" si="614"/>
        <v/>
      </c>
      <c r="AI6278">
        <f t="shared" si="615"/>
        <v>0</v>
      </c>
      <c r="AJ6278">
        <f t="shared" si="616"/>
        <v>0</v>
      </c>
      <c r="AK6278">
        <v>0</v>
      </c>
      <c r="AL6278" t="str">
        <f>IF(AA6278="","",IFERROR(IF(ISNUMBER('Procytrat 180'!D279),'Procytrat 180'!D279,IF(ISNUMBER(SEARCH("12",'Procytrat 180'!D279)),EDATE(AB6278,12),IF(ISNUMBER(SEARCH("6",'Procytrat 180'!D279)),EDATE(AB6278,6),IF(ISNUMBER(SEARCH("3",'Procytrat 180'!D279)),EDATE(AB6278,3),DATEVALUE('Procytrat 180'!D279))))),""))</f>
        <v/>
      </c>
      <c r="AM6278" t="str">
        <f t="shared" ca="1" si="617"/>
        <v/>
      </c>
    </row>
    <row r="6279" spans="27:39" x14ac:dyDescent="0.3">
      <c r="AA6279" t="str">
        <f>IF(COUNTA('Procytrat 180'!A280,'Procytrat 180'!B280,'Procytrat 180'!C280)&gt;0,"180","")</f>
        <v/>
      </c>
      <c r="AB6279" t="str">
        <f>IFERROR(IF(ISNUMBER('Procytrat 180'!A280),'Procytrat 180'!A280,DATEVALUE('Procytrat 180'!A280)),"")</f>
        <v/>
      </c>
      <c r="AC6279" t="str">
        <f>IF(AA6279="","",'Procytrat 180'!B280)</f>
        <v/>
      </c>
      <c r="AD6279" t="str">
        <f>IF(AA6279="","",IFERROR(1*'Procytrat 180'!C280,IFERROR(_xludf.NUMBERVALUE('Procytrat 180'!C280,".",","),IFERROR(_xludf.NUMBERVALUE('Procytrat 180'!C280,",","."),0))))</f>
        <v/>
      </c>
      <c r="AE6279" t="str">
        <f>IF(AA6279="","",'Procytrat 180'!L280)</f>
        <v/>
      </c>
      <c r="AF6279">
        <f t="shared" si="612"/>
        <v>0</v>
      </c>
      <c r="AG6279" t="str">
        <f t="shared" si="613"/>
        <v/>
      </c>
      <c r="AH6279" t="str">
        <f t="shared" si="614"/>
        <v/>
      </c>
      <c r="AI6279">
        <f t="shared" si="615"/>
        <v>0</v>
      </c>
      <c r="AJ6279">
        <f t="shared" si="616"/>
        <v>0</v>
      </c>
      <c r="AK6279">
        <v>0</v>
      </c>
      <c r="AL6279" t="str">
        <f>IF(AA6279="","",IFERROR(IF(ISNUMBER('Procytrat 180'!D280),'Procytrat 180'!D280,IF(ISNUMBER(SEARCH("12",'Procytrat 180'!D280)),EDATE(AB6279,12),IF(ISNUMBER(SEARCH("6",'Procytrat 180'!D280)),EDATE(AB6279,6),IF(ISNUMBER(SEARCH("3",'Procytrat 180'!D280)),EDATE(AB6279,3),DATEVALUE('Procytrat 180'!D280))))),""))</f>
        <v/>
      </c>
      <c r="AM6279" t="str">
        <f t="shared" ca="1" si="617"/>
        <v/>
      </c>
    </row>
    <row r="6280" spans="27:39" x14ac:dyDescent="0.3">
      <c r="AA6280" t="str">
        <f>IF(COUNTA('Procytrat 180'!A281,'Procytrat 180'!B281,'Procytrat 180'!C281)&gt;0,"180","")</f>
        <v/>
      </c>
      <c r="AB6280" t="str">
        <f>IFERROR(IF(ISNUMBER('Procytrat 180'!A281),'Procytrat 180'!A281,DATEVALUE('Procytrat 180'!A281)),"")</f>
        <v/>
      </c>
      <c r="AC6280" t="str">
        <f>IF(AA6280="","",'Procytrat 180'!B281)</f>
        <v/>
      </c>
      <c r="AD6280" t="str">
        <f>IF(AA6280="","",IFERROR(1*'Procytrat 180'!C281,IFERROR(_xludf.NUMBERVALUE('Procytrat 180'!C281,".",","),IFERROR(_xludf.NUMBERVALUE('Procytrat 180'!C281,",","."),0))))</f>
        <v/>
      </c>
      <c r="AE6280" t="str">
        <f>IF(AA6280="","",'Procytrat 180'!L281)</f>
        <v/>
      </c>
      <c r="AF6280">
        <f t="shared" si="612"/>
        <v>0</v>
      </c>
      <c r="AG6280" t="str">
        <f t="shared" si="613"/>
        <v/>
      </c>
      <c r="AH6280" t="str">
        <f t="shared" si="614"/>
        <v/>
      </c>
      <c r="AI6280">
        <f t="shared" si="615"/>
        <v>0</v>
      </c>
      <c r="AJ6280">
        <f t="shared" si="616"/>
        <v>0</v>
      </c>
      <c r="AK6280">
        <v>0</v>
      </c>
      <c r="AL6280" t="str">
        <f>IF(AA6280="","",IFERROR(IF(ISNUMBER('Procytrat 180'!D281),'Procytrat 180'!D281,IF(ISNUMBER(SEARCH("12",'Procytrat 180'!D281)),EDATE(AB6280,12),IF(ISNUMBER(SEARCH("6",'Procytrat 180'!D281)),EDATE(AB6280,6),IF(ISNUMBER(SEARCH("3",'Procytrat 180'!D281)),EDATE(AB6280,3),DATEVALUE('Procytrat 180'!D281))))),""))</f>
        <v/>
      </c>
      <c r="AM6280" t="str">
        <f t="shared" ca="1" si="617"/>
        <v/>
      </c>
    </row>
    <row r="6281" spans="27:39" x14ac:dyDescent="0.3">
      <c r="AA6281" t="str">
        <f>IF(COUNTA('Procytrat 180'!A282,'Procytrat 180'!B282,'Procytrat 180'!C282)&gt;0,"180","")</f>
        <v/>
      </c>
      <c r="AB6281" t="str">
        <f>IFERROR(IF(ISNUMBER('Procytrat 180'!A282),'Procytrat 180'!A282,DATEVALUE('Procytrat 180'!A282)),"")</f>
        <v/>
      </c>
      <c r="AC6281" t="str">
        <f>IF(AA6281="","",'Procytrat 180'!B282)</f>
        <v/>
      </c>
      <c r="AD6281" t="str">
        <f>IF(AA6281="","",IFERROR(1*'Procytrat 180'!C282,IFERROR(_xludf.NUMBERVALUE('Procytrat 180'!C282,".",","),IFERROR(_xludf.NUMBERVALUE('Procytrat 180'!C282,",","."),0))))</f>
        <v/>
      </c>
      <c r="AE6281" t="str">
        <f>IF(AA6281="","",'Procytrat 180'!L282)</f>
        <v/>
      </c>
      <c r="AF6281">
        <f t="shared" si="612"/>
        <v>0</v>
      </c>
      <c r="AG6281" t="str">
        <f t="shared" si="613"/>
        <v/>
      </c>
      <c r="AH6281" t="str">
        <f t="shared" si="614"/>
        <v/>
      </c>
      <c r="AI6281">
        <f t="shared" si="615"/>
        <v>0</v>
      </c>
      <c r="AJ6281">
        <f t="shared" si="616"/>
        <v>0</v>
      </c>
      <c r="AK6281">
        <v>0</v>
      </c>
      <c r="AL6281" t="str">
        <f>IF(AA6281="","",IFERROR(IF(ISNUMBER('Procytrat 180'!D282),'Procytrat 180'!D282,IF(ISNUMBER(SEARCH("12",'Procytrat 180'!D282)),EDATE(AB6281,12),IF(ISNUMBER(SEARCH("6",'Procytrat 180'!D282)),EDATE(AB6281,6),IF(ISNUMBER(SEARCH("3",'Procytrat 180'!D282)),EDATE(AB6281,3),DATEVALUE('Procytrat 180'!D282))))),""))</f>
        <v/>
      </c>
      <c r="AM6281" t="str">
        <f t="shared" ca="1" si="617"/>
        <v/>
      </c>
    </row>
    <row r="6282" spans="27:39" x14ac:dyDescent="0.3">
      <c r="AA6282" t="str">
        <f>IF(COUNTA('Procytrat 180'!A283,'Procytrat 180'!B283,'Procytrat 180'!C283)&gt;0,"180","")</f>
        <v/>
      </c>
      <c r="AB6282" t="str">
        <f>IFERROR(IF(ISNUMBER('Procytrat 180'!A283),'Procytrat 180'!A283,DATEVALUE('Procytrat 180'!A283)),"")</f>
        <v/>
      </c>
      <c r="AC6282" t="str">
        <f>IF(AA6282="","",'Procytrat 180'!B283)</f>
        <v/>
      </c>
      <c r="AD6282" t="str">
        <f>IF(AA6282="","",IFERROR(1*'Procytrat 180'!C283,IFERROR(_xludf.NUMBERVALUE('Procytrat 180'!C283,".",","),IFERROR(_xludf.NUMBERVALUE('Procytrat 180'!C283,",","."),0))))</f>
        <v/>
      </c>
      <c r="AE6282" t="str">
        <f>IF(AA6282="","",'Procytrat 180'!L283)</f>
        <v/>
      </c>
      <c r="AF6282">
        <f t="shared" si="612"/>
        <v>0</v>
      </c>
      <c r="AG6282" t="str">
        <f t="shared" si="613"/>
        <v/>
      </c>
      <c r="AH6282" t="str">
        <f t="shared" si="614"/>
        <v/>
      </c>
      <c r="AI6282">
        <f t="shared" si="615"/>
        <v>0</v>
      </c>
      <c r="AJ6282">
        <f t="shared" si="616"/>
        <v>0</v>
      </c>
      <c r="AK6282">
        <v>0</v>
      </c>
      <c r="AL6282" t="str">
        <f>IF(AA6282="","",IFERROR(IF(ISNUMBER('Procytrat 180'!D283),'Procytrat 180'!D283,IF(ISNUMBER(SEARCH("12",'Procytrat 180'!D283)),EDATE(AB6282,12),IF(ISNUMBER(SEARCH("6",'Procytrat 180'!D283)),EDATE(AB6282,6),IF(ISNUMBER(SEARCH("3",'Procytrat 180'!D283)),EDATE(AB6282,3),DATEVALUE('Procytrat 180'!D283))))),""))</f>
        <v/>
      </c>
      <c r="AM6282" t="str">
        <f t="shared" ca="1" si="617"/>
        <v/>
      </c>
    </row>
    <row r="6283" spans="27:39" x14ac:dyDescent="0.3">
      <c r="AA6283" t="str">
        <f>IF(COUNTA('Procytrat 180'!A284,'Procytrat 180'!B284,'Procytrat 180'!C284)&gt;0,"180","")</f>
        <v/>
      </c>
      <c r="AB6283" t="str">
        <f>IFERROR(IF(ISNUMBER('Procytrat 180'!A284),'Procytrat 180'!A284,DATEVALUE('Procytrat 180'!A284)),"")</f>
        <v/>
      </c>
      <c r="AC6283" t="str">
        <f>IF(AA6283="","",'Procytrat 180'!B284)</f>
        <v/>
      </c>
      <c r="AD6283" t="str">
        <f>IF(AA6283="","",IFERROR(1*'Procytrat 180'!C284,IFERROR(_xludf.NUMBERVALUE('Procytrat 180'!C284,".",","),IFERROR(_xludf.NUMBERVALUE('Procytrat 180'!C284,",","."),0))))</f>
        <v/>
      </c>
      <c r="AE6283" t="str">
        <f>IF(AA6283="","",'Procytrat 180'!L284)</f>
        <v/>
      </c>
      <c r="AF6283">
        <f t="shared" si="612"/>
        <v>0</v>
      </c>
      <c r="AG6283" t="str">
        <f t="shared" si="613"/>
        <v/>
      </c>
      <c r="AH6283" t="str">
        <f t="shared" si="614"/>
        <v/>
      </c>
      <c r="AI6283">
        <f t="shared" si="615"/>
        <v>0</v>
      </c>
      <c r="AJ6283">
        <f t="shared" si="616"/>
        <v>0</v>
      </c>
      <c r="AK6283">
        <v>0</v>
      </c>
      <c r="AL6283" t="str">
        <f>IF(AA6283="","",IFERROR(IF(ISNUMBER('Procytrat 180'!D284),'Procytrat 180'!D284,IF(ISNUMBER(SEARCH("12",'Procytrat 180'!D284)),EDATE(AB6283,12),IF(ISNUMBER(SEARCH("6",'Procytrat 180'!D284)),EDATE(AB6283,6),IF(ISNUMBER(SEARCH("3",'Procytrat 180'!D284)),EDATE(AB6283,3),DATEVALUE('Procytrat 180'!D284))))),""))</f>
        <v/>
      </c>
      <c r="AM6283" t="str">
        <f t="shared" ca="1" si="617"/>
        <v/>
      </c>
    </row>
    <row r="6284" spans="27:39" x14ac:dyDescent="0.3">
      <c r="AA6284" t="str">
        <f>IF(COUNTA('Procytrat 180'!A285,'Procytrat 180'!B285,'Procytrat 180'!C285)&gt;0,"180","")</f>
        <v/>
      </c>
      <c r="AB6284" t="str">
        <f>IFERROR(IF(ISNUMBER('Procytrat 180'!A285),'Procytrat 180'!A285,DATEVALUE('Procytrat 180'!A285)),"")</f>
        <v/>
      </c>
      <c r="AC6284" t="str">
        <f>IF(AA6284="","",'Procytrat 180'!B285)</f>
        <v/>
      </c>
      <c r="AD6284" t="str">
        <f>IF(AA6284="","",IFERROR(1*'Procytrat 180'!C285,IFERROR(_xludf.NUMBERVALUE('Procytrat 180'!C285,".",","),IFERROR(_xludf.NUMBERVALUE('Procytrat 180'!C285,",","."),0))))</f>
        <v/>
      </c>
      <c r="AE6284" t="str">
        <f>IF(AA6284="","",'Procytrat 180'!L285)</f>
        <v/>
      </c>
      <c r="AF6284">
        <f t="shared" si="612"/>
        <v>0</v>
      </c>
      <c r="AG6284" t="str">
        <f t="shared" si="613"/>
        <v/>
      </c>
      <c r="AH6284" t="str">
        <f t="shared" si="614"/>
        <v/>
      </c>
      <c r="AI6284">
        <f t="shared" si="615"/>
        <v>0</v>
      </c>
      <c r="AJ6284">
        <f t="shared" si="616"/>
        <v>0</v>
      </c>
      <c r="AK6284">
        <v>0</v>
      </c>
      <c r="AL6284" t="str">
        <f>IF(AA6284="","",IFERROR(IF(ISNUMBER('Procytrat 180'!D285),'Procytrat 180'!D285,IF(ISNUMBER(SEARCH("12",'Procytrat 180'!D285)),EDATE(AB6284,12),IF(ISNUMBER(SEARCH("6",'Procytrat 180'!D285)),EDATE(AB6284,6),IF(ISNUMBER(SEARCH("3",'Procytrat 180'!D285)),EDATE(AB6284,3),DATEVALUE('Procytrat 180'!D285))))),""))</f>
        <v/>
      </c>
      <c r="AM6284" t="str">
        <f t="shared" ca="1" si="617"/>
        <v/>
      </c>
    </row>
    <row r="6285" spans="27:39" x14ac:dyDescent="0.3">
      <c r="AA6285" t="str">
        <f>IF(COUNTA('Procytrat 180'!A286,'Procytrat 180'!B286,'Procytrat 180'!C286)&gt;0,"180","")</f>
        <v/>
      </c>
      <c r="AB6285" t="str">
        <f>IFERROR(IF(ISNUMBER('Procytrat 180'!A286),'Procytrat 180'!A286,DATEVALUE('Procytrat 180'!A286)),"")</f>
        <v/>
      </c>
      <c r="AC6285" t="str">
        <f>IF(AA6285="","",'Procytrat 180'!B286)</f>
        <v/>
      </c>
      <c r="AD6285" t="str">
        <f>IF(AA6285="","",IFERROR(1*'Procytrat 180'!C286,IFERROR(_xludf.NUMBERVALUE('Procytrat 180'!C286,".",","),IFERROR(_xludf.NUMBERVALUE('Procytrat 180'!C286,",","."),0))))</f>
        <v/>
      </c>
      <c r="AE6285" t="str">
        <f>IF(AA6285="","",'Procytrat 180'!L286)</f>
        <v/>
      </c>
      <c r="AF6285">
        <f t="shared" si="612"/>
        <v>0</v>
      </c>
      <c r="AG6285" t="str">
        <f t="shared" si="613"/>
        <v/>
      </c>
      <c r="AH6285" t="str">
        <f t="shared" si="614"/>
        <v/>
      </c>
      <c r="AI6285">
        <f t="shared" si="615"/>
        <v>0</v>
      </c>
      <c r="AJ6285">
        <f t="shared" si="616"/>
        <v>0</v>
      </c>
      <c r="AK6285">
        <v>0</v>
      </c>
      <c r="AL6285" t="str">
        <f>IF(AA6285="","",IFERROR(IF(ISNUMBER('Procytrat 180'!D286),'Procytrat 180'!D286,IF(ISNUMBER(SEARCH("12",'Procytrat 180'!D286)),EDATE(AB6285,12),IF(ISNUMBER(SEARCH("6",'Procytrat 180'!D286)),EDATE(AB6285,6),IF(ISNUMBER(SEARCH("3",'Procytrat 180'!D286)),EDATE(AB6285,3),DATEVALUE('Procytrat 180'!D286))))),""))</f>
        <v/>
      </c>
      <c r="AM6285" t="str">
        <f t="shared" ca="1" si="617"/>
        <v/>
      </c>
    </row>
    <row r="6286" spans="27:39" x14ac:dyDescent="0.3">
      <c r="AA6286" t="str">
        <f>IF(COUNTA('Procytrat 180'!A287,'Procytrat 180'!B287,'Procytrat 180'!C287)&gt;0,"180","")</f>
        <v/>
      </c>
      <c r="AB6286" t="str">
        <f>IFERROR(IF(ISNUMBER('Procytrat 180'!A287),'Procytrat 180'!A287,DATEVALUE('Procytrat 180'!A287)),"")</f>
        <v/>
      </c>
      <c r="AC6286" t="str">
        <f>IF(AA6286="","",'Procytrat 180'!B287)</f>
        <v/>
      </c>
      <c r="AD6286" t="str">
        <f>IF(AA6286="","",IFERROR(1*'Procytrat 180'!C287,IFERROR(_xludf.NUMBERVALUE('Procytrat 180'!C287,".",","),IFERROR(_xludf.NUMBERVALUE('Procytrat 180'!C287,",","."),0))))</f>
        <v/>
      </c>
      <c r="AE6286" t="str">
        <f>IF(AA6286="","",'Procytrat 180'!L287)</f>
        <v/>
      </c>
      <c r="AF6286">
        <f t="shared" si="612"/>
        <v>0</v>
      </c>
      <c r="AG6286" t="str">
        <f t="shared" si="613"/>
        <v/>
      </c>
      <c r="AH6286" t="str">
        <f t="shared" si="614"/>
        <v/>
      </c>
      <c r="AI6286">
        <f t="shared" si="615"/>
        <v>0</v>
      </c>
      <c r="AJ6286">
        <f t="shared" si="616"/>
        <v>0</v>
      </c>
      <c r="AK6286">
        <v>0</v>
      </c>
      <c r="AL6286" t="str">
        <f>IF(AA6286="","",IFERROR(IF(ISNUMBER('Procytrat 180'!D287),'Procytrat 180'!D287,IF(ISNUMBER(SEARCH("12",'Procytrat 180'!D287)),EDATE(AB6286,12),IF(ISNUMBER(SEARCH("6",'Procytrat 180'!D287)),EDATE(AB6286,6),IF(ISNUMBER(SEARCH("3",'Procytrat 180'!D287)),EDATE(AB6286,3),DATEVALUE('Procytrat 180'!D287))))),""))</f>
        <v/>
      </c>
      <c r="AM6286" t="str">
        <f t="shared" ca="1" si="617"/>
        <v/>
      </c>
    </row>
    <row r="6287" spans="27:39" x14ac:dyDescent="0.3">
      <c r="AA6287" t="str">
        <f>IF(COUNTA('Procytrat 180'!A288,'Procytrat 180'!B288,'Procytrat 180'!C288)&gt;0,"180","")</f>
        <v/>
      </c>
      <c r="AB6287" t="str">
        <f>IFERROR(IF(ISNUMBER('Procytrat 180'!A288),'Procytrat 180'!A288,DATEVALUE('Procytrat 180'!A288)),"")</f>
        <v/>
      </c>
      <c r="AC6287" t="str">
        <f>IF(AA6287="","",'Procytrat 180'!B288)</f>
        <v/>
      </c>
      <c r="AD6287" t="str">
        <f>IF(AA6287="","",IFERROR(1*'Procytrat 180'!C288,IFERROR(_xludf.NUMBERVALUE('Procytrat 180'!C288,".",","),IFERROR(_xludf.NUMBERVALUE('Procytrat 180'!C288,",","."),0))))</f>
        <v/>
      </c>
      <c r="AE6287" t="str">
        <f>IF(AA6287="","",'Procytrat 180'!L288)</f>
        <v/>
      </c>
      <c r="AF6287">
        <f t="shared" si="612"/>
        <v>0</v>
      </c>
      <c r="AG6287" t="str">
        <f t="shared" si="613"/>
        <v/>
      </c>
      <c r="AH6287" t="str">
        <f t="shared" si="614"/>
        <v/>
      </c>
      <c r="AI6287">
        <f t="shared" si="615"/>
        <v>0</v>
      </c>
      <c r="AJ6287">
        <f t="shared" si="616"/>
        <v>0</v>
      </c>
      <c r="AK6287">
        <v>0</v>
      </c>
      <c r="AL6287" t="str">
        <f>IF(AA6287="","",IFERROR(IF(ISNUMBER('Procytrat 180'!D288),'Procytrat 180'!D288,IF(ISNUMBER(SEARCH("12",'Procytrat 180'!D288)),EDATE(AB6287,12),IF(ISNUMBER(SEARCH("6",'Procytrat 180'!D288)),EDATE(AB6287,6),IF(ISNUMBER(SEARCH("3",'Procytrat 180'!D288)),EDATE(AB6287,3),DATEVALUE('Procytrat 180'!D288))))),""))</f>
        <v/>
      </c>
      <c r="AM6287" t="str">
        <f t="shared" ca="1" si="617"/>
        <v/>
      </c>
    </row>
    <row r="6288" spans="27:39" x14ac:dyDescent="0.3">
      <c r="AA6288" t="str">
        <f>IF(COUNTA('Procytrat 180'!A289,'Procytrat 180'!B289,'Procytrat 180'!C289)&gt;0,"180","")</f>
        <v/>
      </c>
      <c r="AB6288" t="str">
        <f>IFERROR(IF(ISNUMBER('Procytrat 180'!A289),'Procytrat 180'!A289,DATEVALUE('Procytrat 180'!A289)),"")</f>
        <v/>
      </c>
      <c r="AC6288" t="str">
        <f>IF(AA6288="","",'Procytrat 180'!B289)</f>
        <v/>
      </c>
      <c r="AD6288" t="str">
        <f>IF(AA6288="","",IFERROR(1*'Procytrat 180'!C289,IFERROR(_xludf.NUMBERVALUE('Procytrat 180'!C289,".",","),IFERROR(_xludf.NUMBERVALUE('Procytrat 180'!C289,",","."),0))))</f>
        <v/>
      </c>
      <c r="AE6288" t="str">
        <f>IF(AA6288="","",'Procytrat 180'!L289)</f>
        <v/>
      </c>
      <c r="AF6288">
        <f t="shared" si="612"/>
        <v>0</v>
      </c>
      <c r="AG6288" t="str">
        <f t="shared" si="613"/>
        <v/>
      </c>
      <c r="AH6288" t="str">
        <f t="shared" si="614"/>
        <v/>
      </c>
      <c r="AI6288">
        <f t="shared" si="615"/>
        <v>0</v>
      </c>
      <c r="AJ6288">
        <f t="shared" si="616"/>
        <v>0</v>
      </c>
      <c r="AK6288">
        <v>0</v>
      </c>
      <c r="AL6288" t="str">
        <f>IF(AA6288="","",IFERROR(IF(ISNUMBER('Procytrat 180'!D289),'Procytrat 180'!D289,IF(ISNUMBER(SEARCH("12",'Procytrat 180'!D289)),EDATE(AB6288,12),IF(ISNUMBER(SEARCH("6",'Procytrat 180'!D289)),EDATE(AB6288,6),IF(ISNUMBER(SEARCH("3",'Procytrat 180'!D289)),EDATE(AB6288,3),DATEVALUE('Procytrat 180'!D289))))),""))</f>
        <v/>
      </c>
      <c r="AM6288" t="str">
        <f t="shared" ca="1" si="617"/>
        <v/>
      </c>
    </row>
    <row r="6289" spans="27:39" x14ac:dyDescent="0.3">
      <c r="AA6289" t="str">
        <f>IF(COUNTA('Procytrat 180'!A290,'Procytrat 180'!B290,'Procytrat 180'!C290)&gt;0,"180","")</f>
        <v/>
      </c>
      <c r="AB6289" t="str">
        <f>IFERROR(IF(ISNUMBER('Procytrat 180'!A290),'Procytrat 180'!A290,DATEVALUE('Procytrat 180'!A290)),"")</f>
        <v/>
      </c>
      <c r="AC6289" t="str">
        <f>IF(AA6289="","",'Procytrat 180'!B290)</f>
        <v/>
      </c>
      <c r="AD6289" t="str">
        <f>IF(AA6289="","",IFERROR(1*'Procytrat 180'!C290,IFERROR(_xludf.NUMBERVALUE('Procytrat 180'!C290,".",","),IFERROR(_xludf.NUMBERVALUE('Procytrat 180'!C290,",","."),0))))</f>
        <v/>
      </c>
      <c r="AE6289" t="str">
        <f>IF(AA6289="","",'Procytrat 180'!L290)</f>
        <v/>
      </c>
      <c r="AF6289">
        <f t="shared" si="612"/>
        <v>0</v>
      </c>
      <c r="AG6289" t="str">
        <f t="shared" si="613"/>
        <v/>
      </c>
      <c r="AH6289" t="str">
        <f t="shared" si="614"/>
        <v/>
      </c>
      <c r="AI6289">
        <f t="shared" si="615"/>
        <v>0</v>
      </c>
      <c r="AJ6289">
        <f t="shared" si="616"/>
        <v>0</v>
      </c>
      <c r="AK6289">
        <v>0</v>
      </c>
      <c r="AL6289" t="str">
        <f>IF(AA6289="","",IFERROR(IF(ISNUMBER('Procytrat 180'!D290),'Procytrat 180'!D290,IF(ISNUMBER(SEARCH("12",'Procytrat 180'!D290)),EDATE(AB6289,12),IF(ISNUMBER(SEARCH("6",'Procytrat 180'!D290)),EDATE(AB6289,6),IF(ISNUMBER(SEARCH("3",'Procytrat 180'!D290)),EDATE(AB6289,3),DATEVALUE('Procytrat 180'!D290))))),""))</f>
        <v/>
      </c>
      <c r="AM6289" t="str">
        <f t="shared" ca="1" si="617"/>
        <v/>
      </c>
    </row>
    <row r="6290" spans="27:39" x14ac:dyDescent="0.3">
      <c r="AA6290" t="str">
        <f>IF(COUNTA('Procytrat 180'!A291,'Procytrat 180'!B291,'Procytrat 180'!C291)&gt;0,"180","")</f>
        <v/>
      </c>
      <c r="AB6290" t="str">
        <f>IFERROR(IF(ISNUMBER('Procytrat 180'!A291),'Procytrat 180'!A291,DATEVALUE('Procytrat 180'!A291)),"")</f>
        <v/>
      </c>
      <c r="AC6290" t="str">
        <f>IF(AA6290="","",'Procytrat 180'!B291)</f>
        <v/>
      </c>
      <c r="AD6290" t="str">
        <f>IF(AA6290="","",IFERROR(1*'Procytrat 180'!C291,IFERROR(_xludf.NUMBERVALUE('Procytrat 180'!C291,".",","),IFERROR(_xludf.NUMBERVALUE('Procytrat 180'!C291,",","."),0))))</f>
        <v/>
      </c>
      <c r="AE6290" t="str">
        <f>IF(AA6290="","",'Procytrat 180'!L291)</f>
        <v/>
      </c>
      <c r="AF6290">
        <f t="shared" si="612"/>
        <v>0</v>
      </c>
      <c r="AG6290" t="str">
        <f t="shared" si="613"/>
        <v/>
      </c>
      <c r="AH6290" t="str">
        <f t="shared" si="614"/>
        <v/>
      </c>
      <c r="AI6290">
        <f t="shared" si="615"/>
        <v>0</v>
      </c>
      <c r="AJ6290">
        <f t="shared" si="616"/>
        <v>0</v>
      </c>
      <c r="AK6290">
        <v>0</v>
      </c>
      <c r="AL6290" t="str">
        <f>IF(AA6290="","",IFERROR(IF(ISNUMBER('Procytrat 180'!D291),'Procytrat 180'!D291,IF(ISNUMBER(SEARCH("12",'Procytrat 180'!D291)),EDATE(AB6290,12),IF(ISNUMBER(SEARCH("6",'Procytrat 180'!D291)),EDATE(AB6290,6),IF(ISNUMBER(SEARCH("3",'Procytrat 180'!D291)),EDATE(AB6290,3),DATEVALUE('Procytrat 180'!D291))))),""))</f>
        <v/>
      </c>
      <c r="AM6290" t="str">
        <f t="shared" ca="1" si="617"/>
        <v/>
      </c>
    </row>
    <row r="6291" spans="27:39" x14ac:dyDescent="0.3">
      <c r="AA6291" t="str">
        <f>IF(COUNTA('Procytrat 180'!A292,'Procytrat 180'!B292,'Procytrat 180'!C292)&gt;0,"180","")</f>
        <v/>
      </c>
      <c r="AB6291" t="str">
        <f>IFERROR(IF(ISNUMBER('Procytrat 180'!A292),'Procytrat 180'!A292,DATEVALUE('Procytrat 180'!A292)),"")</f>
        <v/>
      </c>
      <c r="AC6291" t="str">
        <f>IF(AA6291="","",'Procytrat 180'!B292)</f>
        <v/>
      </c>
      <c r="AD6291" t="str">
        <f>IF(AA6291="","",IFERROR(1*'Procytrat 180'!C292,IFERROR(_xludf.NUMBERVALUE('Procytrat 180'!C292,".",","),IFERROR(_xludf.NUMBERVALUE('Procytrat 180'!C292,",","."),0))))</f>
        <v/>
      </c>
      <c r="AE6291" t="str">
        <f>IF(AA6291="","",'Procytrat 180'!L292)</f>
        <v/>
      </c>
      <c r="AF6291">
        <f t="shared" si="612"/>
        <v>0</v>
      </c>
      <c r="AG6291" t="str">
        <f t="shared" si="613"/>
        <v/>
      </c>
      <c r="AH6291" t="str">
        <f t="shared" si="614"/>
        <v/>
      </c>
      <c r="AI6291">
        <f t="shared" si="615"/>
        <v>0</v>
      </c>
      <c r="AJ6291">
        <f t="shared" si="616"/>
        <v>0</v>
      </c>
      <c r="AK6291">
        <v>0</v>
      </c>
      <c r="AL6291" t="str">
        <f>IF(AA6291="","",IFERROR(IF(ISNUMBER('Procytrat 180'!D292),'Procytrat 180'!D292,IF(ISNUMBER(SEARCH("12",'Procytrat 180'!D292)),EDATE(AB6291,12),IF(ISNUMBER(SEARCH("6",'Procytrat 180'!D292)),EDATE(AB6291,6),IF(ISNUMBER(SEARCH("3",'Procytrat 180'!D292)),EDATE(AB6291,3),DATEVALUE('Procytrat 180'!D292))))),""))</f>
        <v/>
      </c>
      <c r="AM6291" t="str">
        <f t="shared" ca="1" si="617"/>
        <v/>
      </c>
    </row>
    <row r="6292" spans="27:39" x14ac:dyDescent="0.3">
      <c r="AA6292" t="str">
        <f>IF(COUNTA('Procytrat 180'!A293,'Procytrat 180'!B293,'Procytrat 180'!C293)&gt;0,"180","")</f>
        <v/>
      </c>
      <c r="AB6292" t="str">
        <f>IFERROR(IF(ISNUMBER('Procytrat 180'!A293),'Procytrat 180'!A293,DATEVALUE('Procytrat 180'!A293)),"")</f>
        <v/>
      </c>
      <c r="AC6292" t="str">
        <f>IF(AA6292="","",'Procytrat 180'!B293)</f>
        <v/>
      </c>
      <c r="AD6292" t="str">
        <f>IF(AA6292="","",IFERROR(1*'Procytrat 180'!C293,IFERROR(_xludf.NUMBERVALUE('Procytrat 180'!C293,".",","),IFERROR(_xludf.NUMBERVALUE('Procytrat 180'!C293,",","."),0))))</f>
        <v/>
      </c>
      <c r="AE6292" t="str">
        <f>IF(AA6292="","",'Procytrat 180'!L293)</f>
        <v/>
      </c>
      <c r="AF6292">
        <f t="shared" si="612"/>
        <v>0</v>
      </c>
      <c r="AG6292" t="str">
        <f t="shared" si="613"/>
        <v/>
      </c>
      <c r="AH6292" t="str">
        <f t="shared" si="614"/>
        <v/>
      </c>
      <c r="AI6292">
        <f t="shared" si="615"/>
        <v>0</v>
      </c>
      <c r="AJ6292">
        <f t="shared" si="616"/>
        <v>0</v>
      </c>
      <c r="AK6292">
        <v>0</v>
      </c>
      <c r="AL6292" t="str">
        <f>IF(AA6292="","",IFERROR(IF(ISNUMBER('Procytrat 180'!D293),'Procytrat 180'!D293,IF(ISNUMBER(SEARCH("12",'Procytrat 180'!D293)),EDATE(AB6292,12),IF(ISNUMBER(SEARCH("6",'Procytrat 180'!D293)),EDATE(AB6292,6),IF(ISNUMBER(SEARCH("3",'Procytrat 180'!D293)),EDATE(AB6292,3),DATEVALUE('Procytrat 180'!D293))))),""))</f>
        <v/>
      </c>
      <c r="AM6292" t="str">
        <f t="shared" ca="1" si="617"/>
        <v/>
      </c>
    </row>
    <row r="6293" spans="27:39" x14ac:dyDescent="0.3">
      <c r="AA6293" t="str">
        <f>IF(COUNTA('Procytrat 180'!A294,'Procytrat 180'!B294,'Procytrat 180'!C294)&gt;0,"180","")</f>
        <v/>
      </c>
      <c r="AB6293" t="str">
        <f>IFERROR(IF(ISNUMBER('Procytrat 180'!A294),'Procytrat 180'!A294,DATEVALUE('Procytrat 180'!A294)),"")</f>
        <v/>
      </c>
      <c r="AC6293" t="str">
        <f>IF(AA6293="","",'Procytrat 180'!B294)</f>
        <v/>
      </c>
      <c r="AD6293" t="str">
        <f>IF(AA6293="","",IFERROR(1*'Procytrat 180'!C294,IFERROR(_xludf.NUMBERVALUE('Procytrat 180'!C294,".",","),IFERROR(_xludf.NUMBERVALUE('Procytrat 180'!C294,",","."),0))))</f>
        <v/>
      </c>
      <c r="AE6293" t="str">
        <f>IF(AA6293="","",'Procytrat 180'!L294)</f>
        <v/>
      </c>
      <c r="AF6293">
        <f t="shared" si="612"/>
        <v>0</v>
      </c>
      <c r="AG6293" t="str">
        <f t="shared" si="613"/>
        <v/>
      </c>
      <c r="AH6293" t="str">
        <f t="shared" si="614"/>
        <v/>
      </c>
      <c r="AI6293">
        <f t="shared" si="615"/>
        <v>0</v>
      </c>
      <c r="AJ6293">
        <f t="shared" si="616"/>
        <v>0</v>
      </c>
      <c r="AK6293">
        <v>0</v>
      </c>
      <c r="AL6293" t="str">
        <f>IF(AA6293="","",IFERROR(IF(ISNUMBER('Procytrat 180'!D294),'Procytrat 180'!D294,IF(ISNUMBER(SEARCH("12",'Procytrat 180'!D294)),EDATE(AB6293,12),IF(ISNUMBER(SEARCH("6",'Procytrat 180'!D294)),EDATE(AB6293,6),IF(ISNUMBER(SEARCH("3",'Procytrat 180'!D294)),EDATE(AB6293,3),DATEVALUE('Procytrat 180'!D294))))),""))</f>
        <v/>
      </c>
      <c r="AM6293" t="str">
        <f t="shared" ca="1" si="617"/>
        <v/>
      </c>
    </row>
    <row r="6294" spans="27:39" x14ac:dyDescent="0.3">
      <c r="AA6294" t="str">
        <f>IF(COUNTA('Procytrat 180'!A295,'Procytrat 180'!B295,'Procytrat 180'!C295)&gt;0,"180","")</f>
        <v/>
      </c>
      <c r="AB6294" t="str">
        <f>IFERROR(IF(ISNUMBER('Procytrat 180'!A295),'Procytrat 180'!A295,DATEVALUE('Procytrat 180'!A295)),"")</f>
        <v/>
      </c>
      <c r="AC6294" t="str">
        <f>IF(AA6294="","",'Procytrat 180'!B295)</f>
        <v/>
      </c>
      <c r="AD6294" t="str">
        <f>IF(AA6294="","",IFERROR(1*'Procytrat 180'!C295,IFERROR(_xludf.NUMBERVALUE('Procytrat 180'!C295,".",","),IFERROR(_xludf.NUMBERVALUE('Procytrat 180'!C295,",","."),0))))</f>
        <v/>
      </c>
      <c r="AE6294" t="str">
        <f>IF(AA6294="","",'Procytrat 180'!L295)</f>
        <v/>
      </c>
      <c r="AF6294">
        <f t="shared" si="612"/>
        <v>0</v>
      </c>
      <c r="AG6294" t="str">
        <f t="shared" si="613"/>
        <v/>
      </c>
      <c r="AH6294" t="str">
        <f t="shared" si="614"/>
        <v/>
      </c>
      <c r="AI6294">
        <f t="shared" si="615"/>
        <v>0</v>
      </c>
      <c r="AJ6294">
        <f t="shared" si="616"/>
        <v>0</v>
      </c>
      <c r="AK6294">
        <v>0</v>
      </c>
      <c r="AL6294" t="str">
        <f>IF(AA6294="","",IFERROR(IF(ISNUMBER('Procytrat 180'!D295),'Procytrat 180'!D295,IF(ISNUMBER(SEARCH("12",'Procytrat 180'!D295)),EDATE(AB6294,12),IF(ISNUMBER(SEARCH("6",'Procytrat 180'!D295)),EDATE(AB6294,6),IF(ISNUMBER(SEARCH("3",'Procytrat 180'!D295)),EDATE(AB6294,3),DATEVALUE('Procytrat 180'!D295))))),""))</f>
        <v/>
      </c>
      <c r="AM6294" t="str">
        <f t="shared" ca="1" si="617"/>
        <v/>
      </c>
    </row>
    <row r="6295" spans="27:39" x14ac:dyDescent="0.3">
      <c r="AA6295" t="str">
        <f>IF(COUNTA('Procytrat 180'!A296,'Procytrat 180'!B296,'Procytrat 180'!C296)&gt;0,"180","")</f>
        <v/>
      </c>
      <c r="AB6295" t="str">
        <f>IFERROR(IF(ISNUMBER('Procytrat 180'!A296),'Procytrat 180'!A296,DATEVALUE('Procytrat 180'!A296)),"")</f>
        <v/>
      </c>
      <c r="AC6295" t="str">
        <f>IF(AA6295="","",'Procytrat 180'!B296)</f>
        <v/>
      </c>
      <c r="AD6295" t="str">
        <f>IF(AA6295="","",IFERROR(1*'Procytrat 180'!C296,IFERROR(_xludf.NUMBERVALUE('Procytrat 180'!C296,".",","),IFERROR(_xludf.NUMBERVALUE('Procytrat 180'!C296,",","."),0))))</f>
        <v/>
      </c>
      <c r="AE6295" t="str">
        <f>IF(AA6295="","",'Procytrat 180'!L296)</f>
        <v/>
      </c>
      <c r="AF6295">
        <f t="shared" si="612"/>
        <v>0</v>
      </c>
      <c r="AG6295" t="str">
        <f t="shared" si="613"/>
        <v/>
      </c>
      <c r="AH6295" t="str">
        <f t="shared" si="614"/>
        <v/>
      </c>
      <c r="AI6295">
        <f t="shared" si="615"/>
        <v>0</v>
      </c>
      <c r="AJ6295">
        <f t="shared" si="616"/>
        <v>0</v>
      </c>
      <c r="AK6295">
        <v>0</v>
      </c>
      <c r="AL6295" t="str">
        <f>IF(AA6295="","",IFERROR(IF(ISNUMBER('Procytrat 180'!D296),'Procytrat 180'!D296,IF(ISNUMBER(SEARCH("12",'Procytrat 180'!D296)),EDATE(AB6295,12),IF(ISNUMBER(SEARCH("6",'Procytrat 180'!D296)),EDATE(AB6295,6),IF(ISNUMBER(SEARCH("3",'Procytrat 180'!D296)),EDATE(AB6295,3),DATEVALUE('Procytrat 180'!D296))))),""))</f>
        <v/>
      </c>
      <c r="AM6295" t="str">
        <f t="shared" ca="1" si="617"/>
        <v/>
      </c>
    </row>
    <row r="6296" spans="27:39" x14ac:dyDescent="0.3">
      <c r="AA6296" t="str">
        <f>IF(COUNTA('Procytrat 180'!A297,'Procytrat 180'!B297,'Procytrat 180'!C297)&gt;0,"180","")</f>
        <v/>
      </c>
      <c r="AB6296" t="str">
        <f>IFERROR(IF(ISNUMBER('Procytrat 180'!A297),'Procytrat 180'!A297,DATEVALUE('Procytrat 180'!A297)),"")</f>
        <v/>
      </c>
      <c r="AC6296" t="str">
        <f>IF(AA6296="","",'Procytrat 180'!B297)</f>
        <v/>
      </c>
      <c r="AD6296" t="str">
        <f>IF(AA6296="","",IFERROR(1*'Procytrat 180'!C297,IFERROR(_xludf.NUMBERVALUE('Procytrat 180'!C297,".",","),IFERROR(_xludf.NUMBERVALUE('Procytrat 180'!C297,",","."),0))))</f>
        <v/>
      </c>
      <c r="AE6296" t="str">
        <f>IF(AA6296="","",'Procytrat 180'!L297)</f>
        <v/>
      </c>
      <c r="AF6296">
        <f t="shared" si="612"/>
        <v>0</v>
      </c>
      <c r="AG6296" t="str">
        <f t="shared" si="613"/>
        <v/>
      </c>
      <c r="AH6296" t="str">
        <f t="shared" si="614"/>
        <v/>
      </c>
      <c r="AI6296">
        <f t="shared" si="615"/>
        <v>0</v>
      </c>
      <c r="AJ6296">
        <f t="shared" si="616"/>
        <v>0</v>
      </c>
      <c r="AK6296">
        <v>0</v>
      </c>
      <c r="AL6296" t="str">
        <f>IF(AA6296="","",IFERROR(IF(ISNUMBER('Procytrat 180'!D297),'Procytrat 180'!D297,IF(ISNUMBER(SEARCH("12",'Procytrat 180'!D297)),EDATE(AB6296,12),IF(ISNUMBER(SEARCH("6",'Procytrat 180'!D297)),EDATE(AB6296,6),IF(ISNUMBER(SEARCH("3",'Procytrat 180'!D297)),EDATE(AB6296,3),DATEVALUE('Procytrat 180'!D297))))),""))</f>
        <v/>
      </c>
      <c r="AM6296" t="str">
        <f t="shared" ca="1" si="617"/>
        <v/>
      </c>
    </row>
    <row r="6297" spans="27:39" x14ac:dyDescent="0.3">
      <c r="AA6297" t="str">
        <f>IF(COUNTA('Procytrat 180'!A298,'Procytrat 180'!B298,'Procytrat 180'!C298)&gt;0,"180","")</f>
        <v/>
      </c>
      <c r="AB6297" t="str">
        <f>IFERROR(IF(ISNUMBER('Procytrat 180'!A298),'Procytrat 180'!A298,DATEVALUE('Procytrat 180'!A298)),"")</f>
        <v/>
      </c>
      <c r="AC6297" t="str">
        <f>IF(AA6297="","",'Procytrat 180'!B298)</f>
        <v/>
      </c>
      <c r="AD6297" t="str">
        <f>IF(AA6297="","",IFERROR(1*'Procytrat 180'!C298,IFERROR(_xludf.NUMBERVALUE('Procytrat 180'!C298,".",","),IFERROR(_xludf.NUMBERVALUE('Procytrat 180'!C298,",","."),0))))</f>
        <v/>
      </c>
      <c r="AE6297" t="str">
        <f>IF(AA6297="","",'Procytrat 180'!L298)</f>
        <v/>
      </c>
      <c r="AF6297">
        <f t="shared" si="612"/>
        <v>0</v>
      </c>
      <c r="AG6297" t="str">
        <f t="shared" si="613"/>
        <v/>
      </c>
      <c r="AH6297" t="str">
        <f t="shared" si="614"/>
        <v/>
      </c>
      <c r="AI6297">
        <f t="shared" si="615"/>
        <v>0</v>
      </c>
      <c r="AJ6297">
        <f t="shared" si="616"/>
        <v>0</v>
      </c>
      <c r="AK6297">
        <v>0</v>
      </c>
      <c r="AL6297" t="str">
        <f>IF(AA6297="","",IFERROR(IF(ISNUMBER('Procytrat 180'!D298),'Procytrat 180'!D298,IF(ISNUMBER(SEARCH("12",'Procytrat 180'!D298)),EDATE(AB6297,12),IF(ISNUMBER(SEARCH("6",'Procytrat 180'!D298)),EDATE(AB6297,6),IF(ISNUMBER(SEARCH("3",'Procytrat 180'!D298)),EDATE(AB6297,3),DATEVALUE('Procytrat 180'!D298))))),""))</f>
        <v/>
      </c>
      <c r="AM6297" t="str">
        <f t="shared" ca="1" si="617"/>
        <v/>
      </c>
    </row>
    <row r="6298" spans="27:39" x14ac:dyDescent="0.3">
      <c r="AA6298" t="str">
        <f>IF(COUNTA('Procytrat 180'!A299,'Procytrat 180'!B299,'Procytrat 180'!C299)&gt;0,"180","")</f>
        <v/>
      </c>
      <c r="AB6298" t="str">
        <f>IFERROR(IF(ISNUMBER('Procytrat 180'!A299),'Procytrat 180'!A299,DATEVALUE('Procytrat 180'!A299)),"")</f>
        <v/>
      </c>
      <c r="AC6298" t="str">
        <f>IF(AA6298="","",'Procytrat 180'!B299)</f>
        <v/>
      </c>
      <c r="AD6298" t="str">
        <f>IF(AA6298="","",IFERROR(1*'Procytrat 180'!C299,IFERROR(_xludf.NUMBERVALUE('Procytrat 180'!C299,".",","),IFERROR(_xludf.NUMBERVALUE('Procytrat 180'!C299,",","."),0))))</f>
        <v/>
      </c>
      <c r="AE6298" t="str">
        <f>IF(AA6298="","",'Procytrat 180'!L299)</f>
        <v/>
      </c>
      <c r="AF6298">
        <f t="shared" si="612"/>
        <v>0</v>
      </c>
      <c r="AG6298" t="str">
        <f t="shared" si="613"/>
        <v/>
      </c>
      <c r="AH6298" t="str">
        <f t="shared" si="614"/>
        <v/>
      </c>
      <c r="AI6298">
        <f t="shared" si="615"/>
        <v>0</v>
      </c>
      <c r="AJ6298">
        <f t="shared" si="616"/>
        <v>0</v>
      </c>
      <c r="AK6298">
        <v>0</v>
      </c>
      <c r="AL6298" t="str">
        <f>IF(AA6298="","",IFERROR(IF(ISNUMBER('Procytrat 180'!D299),'Procytrat 180'!D299,IF(ISNUMBER(SEARCH("12",'Procytrat 180'!D299)),EDATE(AB6298,12),IF(ISNUMBER(SEARCH("6",'Procytrat 180'!D299)),EDATE(AB6298,6),IF(ISNUMBER(SEARCH("3",'Procytrat 180'!D299)),EDATE(AB6298,3),DATEVALUE('Procytrat 180'!D299))))),""))</f>
        <v/>
      </c>
      <c r="AM6298" t="str">
        <f t="shared" ca="1" si="617"/>
        <v/>
      </c>
    </row>
    <row r="6299" spans="27:39" x14ac:dyDescent="0.3">
      <c r="AA6299" t="str">
        <f>IF(COUNTA('Procytrat 180'!A300,'Procytrat 180'!B300,'Procytrat 180'!C300)&gt;0,"180","")</f>
        <v/>
      </c>
      <c r="AB6299" t="str">
        <f>IFERROR(IF(ISNUMBER('Procytrat 180'!A300),'Procytrat 180'!A300,DATEVALUE('Procytrat 180'!A300)),"")</f>
        <v/>
      </c>
      <c r="AC6299" t="str">
        <f>IF(AA6299="","",'Procytrat 180'!B300)</f>
        <v/>
      </c>
      <c r="AD6299" t="str">
        <f>IF(AA6299="","",IFERROR(1*'Procytrat 180'!C300,IFERROR(_xludf.NUMBERVALUE('Procytrat 180'!C300,".",","),IFERROR(_xludf.NUMBERVALUE('Procytrat 180'!C300,",","."),0))))</f>
        <v/>
      </c>
      <c r="AE6299" t="str">
        <f>IF(AA6299="","",'Procytrat 180'!L300)</f>
        <v/>
      </c>
      <c r="AF6299">
        <f t="shared" si="612"/>
        <v>0</v>
      </c>
      <c r="AG6299" t="str">
        <f t="shared" si="613"/>
        <v/>
      </c>
      <c r="AH6299" t="str">
        <f t="shared" si="614"/>
        <v/>
      </c>
      <c r="AI6299">
        <f t="shared" si="615"/>
        <v>0</v>
      </c>
      <c r="AJ6299">
        <f t="shared" si="616"/>
        <v>0</v>
      </c>
      <c r="AK6299">
        <v>0</v>
      </c>
      <c r="AL6299" t="str">
        <f>IF(AA6299="","",IFERROR(IF(ISNUMBER('Procytrat 180'!D300),'Procytrat 180'!D300,IF(ISNUMBER(SEARCH("12",'Procytrat 180'!D300)),EDATE(AB6299,12),IF(ISNUMBER(SEARCH("6",'Procytrat 180'!D300)),EDATE(AB6299,6),IF(ISNUMBER(SEARCH("3",'Procytrat 180'!D300)),EDATE(AB6299,3),DATEVALUE('Procytrat 180'!D300))))),""))</f>
        <v/>
      </c>
      <c r="AM6299" t="str">
        <f t="shared" ca="1" si="617"/>
        <v/>
      </c>
    </row>
    <row r="6300" spans="27:39" x14ac:dyDescent="0.3">
      <c r="AA6300" t="str">
        <f>IF(COUNTA('Procytrat 180'!A301,'Procytrat 180'!B301,'Procytrat 180'!C301)&gt;0,"180","")</f>
        <v/>
      </c>
      <c r="AB6300" t="str">
        <f>IFERROR(IF(ISNUMBER('Procytrat 180'!A301),'Procytrat 180'!A301,DATEVALUE('Procytrat 180'!A301)),"")</f>
        <v/>
      </c>
      <c r="AC6300" t="str">
        <f>IF(AA6300="","",'Procytrat 180'!B301)</f>
        <v/>
      </c>
      <c r="AD6300" t="str">
        <f>IF(AA6300="","",IFERROR(1*'Procytrat 180'!C301,IFERROR(_xludf.NUMBERVALUE('Procytrat 180'!C301,".",","),IFERROR(_xludf.NUMBERVALUE('Procytrat 180'!C301,",","."),0))))</f>
        <v/>
      </c>
      <c r="AE6300" t="str">
        <f>IF(AA6300="","",'Procytrat 180'!L301)</f>
        <v/>
      </c>
      <c r="AF6300">
        <f t="shared" si="612"/>
        <v>0</v>
      </c>
      <c r="AG6300" t="str">
        <f t="shared" si="613"/>
        <v/>
      </c>
      <c r="AH6300" t="str">
        <f t="shared" si="614"/>
        <v/>
      </c>
      <c r="AI6300">
        <f t="shared" si="615"/>
        <v>0</v>
      </c>
      <c r="AJ6300">
        <f t="shared" si="616"/>
        <v>0</v>
      </c>
      <c r="AK6300">
        <v>0</v>
      </c>
      <c r="AL6300" t="str">
        <f>IF(AA6300="","",IFERROR(IF(ISNUMBER('Procytrat 180'!D301),'Procytrat 180'!D301,IF(ISNUMBER(SEARCH("12",'Procytrat 180'!D301)),EDATE(AB6300,12),IF(ISNUMBER(SEARCH("6",'Procytrat 180'!D301)),EDATE(AB6300,6),IF(ISNUMBER(SEARCH("3",'Procytrat 180'!D301)),EDATE(AB6300,3),DATEVALUE('Procytrat 180'!D301))))),""))</f>
        <v/>
      </c>
      <c r="AM6300" t="str">
        <f t="shared" ca="1" si="617"/>
        <v/>
      </c>
    </row>
    <row r="6301" spans="27:39" x14ac:dyDescent="0.3">
      <c r="AA6301" t="str">
        <f>IF(COUNTA('Procytrat 180'!A302,'Procytrat 180'!B302,'Procytrat 180'!C302)&gt;0,"180","")</f>
        <v/>
      </c>
      <c r="AB6301" t="str">
        <f>IFERROR(IF(ISNUMBER('Procytrat 180'!A302),'Procytrat 180'!A302,DATEVALUE('Procytrat 180'!A302)),"")</f>
        <v/>
      </c>
      <c r="AC6301" t="str">
        <f>IF(AA6301="","",'Procytrat 180'!B302)</f>
        <v/>
      </c>
      <c r="AD6301" t="str">
        <f>IF(AA6301="","",IFERROR(1*'Procytrat 180'!C302,IFERROR(_xludf.NUMBERVALUE('Procytrat 180'!C302,".",","),IFERROR(_xludf.NUMBERVALUE('Procytrat 180'!C302,",","."),0))))</f>
        <v/>
      </c>
      <c r="AE6301" t="str">
        <f>IF(AA6301="","",'Procytrat 180'!L302)</f>
        <v/>
      </c>
      <c r="AF6301">
        <f t="shared" si="612"/>
        <v>0</v>
      </c>
      <c r="AG6301" t="str">
        <f t="shared" si="613"/>
        <v/>
      </c>
      <c r="AH6301" t="str">
        <f t="shared" si="614"/>
        <v/>
      </c>
      <c r="AI6301">
        <f t="shared" si="615"/>
        <v>0</v>
      </c>
      <c r="AJ6301">
        <f t="shared" si="616"/>
        <v>0</v>
      </c>
      <c r="AK6301">
        <v>0</v>
      </c>
      <c r="AL6301" t="str">
        <f>IF(AA6301="","",IFERROR(IF(ISNUMBER('Procytrat 180'!D302),'Procytrat 180'!D302,IF(ISNUMBER(SEARCH("12",'Procytrat 180'!D302)),EDATE(AB6301,12),IF(ISNUMBER(SEARCH("6",'Procytrat 180'!D302)),EDATE(AB6301,6),IF(ISNUMBER(SEARCH("3",'Procytrat 180'!D302)),EDATE(AB6301,3),DATEVALUE('Procytrat 180'!D302))))),""))</f>
        <v/>
      </c>
      <c r="AM6301" t="str">
        <f t="shared" ca="1" si="617"/>
        <v/>
      </c>
    </row>
    <row r="6302" spans="27:39" x14ac:dyDescent="0.3">
      <c r="AA6302" t="str">
        <f>IF(COUNTA('Procytrat 180'!A303,'Procytrat 180'!B303,'Procytrat 180'!C303)&gt;0,"180","")</f>
        <v/>
      </c>
      <c r="AB6302" t="str">
        <f>IFERROR(IF(ISNUMBER('Procytrat 180'!A303),'Procytrat 180'!A303,DATEVALUE('Procytrat 180'!A303)),"")</f>
        <v/>
      </c>
      <c r="AC6302" t="str">
        <f>IF(AA6302="","",'Procytrat 180'!B303)</f>
        <v/>
      </c>
      <c r="AD6302" t="str">
        <f>IF(AA6302="","",IFERROR(1*'Procytrat 180'!C303,IFERROR(_xludf.NUMBERVALUE('Procytrat 180'!C303,".",","),IFERROR(_xludf.NUMBERVALUE('Procytrat 180'!C303,",","."),0))))</f>
        <v/>
      </c>
      <c r="AE6302" t="str">
        <f>IF(AA6302="","",'Procytrat 180'!L303)</f>
        <v/>
      </c>
      <c r="AF6302">
        <f t="shared" si="612"/>
        <v>0</v>
      </c>
      <c r="AG6302" t="str">
        <f t="shared" si="613"/>
        <v/>
      </c>
      <c r="AH6302" t="str">
        <f t="shared" si="614"/>
        <v/>
      </c>
      <c r="AI6302">
        <f t="shared" si="615"/>
        <v>0</v>
      </c>
      <c r="AJ6302">
        <f t="shared" si="616"/>
        <v>0</v>
      </c>
      <c r="AK6302">
        <v>0</v>
      </c>
      <c r="AL6302" t="str">
        <f>IF(AA6302="","",IFERROR(IF(ISNUMBER('Procytrat 180'!D303),'Procytrat 180'!D303,IF(ISNUMBER(SEARCH("12",'Procytrat 180'!D303)),EDATE(AB6302,12),IF(ISNUMBER(SEARCH("6",'Procytrat 180'!D303)),EDATE(AB6302,6),IF(ISNUMBER(SEARCH("3",'Procytrat 180'!D303)),EDATE(AB6302,3),DATEVALUE('Procytrat 180'!D303))))),""))</f>
        <v/>
      </c>
      <c r="AM6302" t="str">
        <f t="shared" ca="1" si="617"/>
        <v/>
      </c>
    </row>
    <row r="6303" spans="27:39" x14ac:dyDescent="0.3">
      <c r="AA6303" t="str">
        <f>IF(COUNTA('Procytrat 180'!A304,'Procytrat 180'!B304,'Procytrat 180'!C304)&gt;0,"180","")</f>
        <v/>
      </c>
      <c r="AB6303" t="str">
        <f>IFERROR(IF(ISNUMBER('Procytrat 180'!A304),'Procytrat 180'!A304,DATEVALUE('Procytrat 180'!A304)),"")</f>
        <v/>
      </c>
      <c r="AC6303" t="str">
        <f>IF(AA6303="","",'Procytrat 180'!B304)</f>
        <v/>
      </c>
      <c r="AD6303" t="str">
        <f>IF(AA6303="","",IFERROR(1*'Procytrat 180'!C304,IFERROR(_xludf.NUMBERVALUE('Procytrat 180'!C304,".",","),IFERROR(_xludf.NUMBERVALUE('Procytrat 180'!C304,",","."),0))))</f>
        <v/>
      </c>
      <c r="AE6303" t="str">
        <f>IF(AA6303="","",'Procytrat 180'!L304)</f>
        <v/>
      </c>
      <c r="AF6303">
        <f t="shared" si="612"/>
        <v>0</v>
      </c>
      <c r="AG6303" t="str">
        <f t="shared" si="613"/>
        <v/>
      </c>
      <c r="AH6303" t="str">
        <f t="shared" si="614"/>
        <v/>
      </c>
      <c r="AI6303">
        <f t="shared" si="615"/>
        <v>0</v>
      </c>
      <c r="AJ6303">
        <f t="shared" si="616"/>
        <v>0</v>
      </c>
      <c r="AK6303">
        <v>0</v>
      </c>
      <c r="AL6303" t="str">
        <f>IF(AA6303="","",IFERROR(IF(ISNUMBER('Procytrat 180'!D304),'Procytrat 180'!D304,IF(ISNUMBER(SEARCH("12",'Procytrat 180'!D304)),EDATE(AB6303,12),IF(ISNUMBER(SEARCH("6",'Procytrat 180'!D304)),EDATE(AB6303,6),IF(ISNUMBER(SEARCH("3",'Procytrat 180'!D304)),EDATE(AB6303,3),DATEVALUE('Procytrat 180'!D304))))),""))</f>
        <v/>
      </c>
      <c r="AM6303" t="str">
        <f t="shared" ca="1" si="617"/>
        <v/>
      </c>
    </row>
    <row r="6304" spans="27:39" x14ac:dyDescent="0.3">
      <c r="AA6304" t="str">
        <f>IF(COUNTA('Procytrat 180'!A305,'Procytrat 180'!B305,'Procytrat 180'!C305)&gt;0,"180","")</f>
        <v/>
      </c>
      <c r="AB6304" t="str">
        <f>IFERROR(IF(ISNUMBER('Procytrat 180'!A305),'Procytrat 180'!A305,DATEVALUE('Procytrat 180'!A305)),"")</f>
        <v/>
      </c>
      <c r="AC6304" t="str">
        <f>IF(AA6304="","",'Procytrat 180'!B305)</f>
        <v/>
      </c>
      <c r="AD6304" t="str">
        <f>IF(AA6304="","",IFERROR(1*'Procytrat 180'!C305,IFERROR(_xludf.NUMBERVALUE('Procytrat 180'!C305,".",","),IFERROR(_xludf.NUMBERVALUE('Procytrat 180'!C305,",","."),0))))</f>
        <v/>
      </c>
      <c r="AE6304" t="str">
        <f>IF(AA6304="","",'Procytrat 180'!L305)</f>
        <v/>
      </c>
      <c r="AF6304">
        <f t="shared" si="612"/>
        <v>0</v>
      </c>
      <c r="AG6304" t="str">
        <f t="shared" si="613"/>
        <v/>
      </c>
      <c r="AH6304" t="str">
        <f t="shared" si="614"/>
        <v/>
      </c>
      <c r="AI6304">
        <f t="shared" si="615"/>
        <v>0</v>
      </c>
      <c r="AJ6304">
        <f t="shared" si="616"/>
        <v>0</v>
      </c>
      <c r="AK6304">
        <v>0</v>
      </c>
      <c r="AL6304" t="str">
        <f>IF(AA6304="","",IFERROR(IF(ISNUMBER('Procytrat 180'!D305),'Procytrat 180'!D305,IF(ISNUMBER(SEARCH("12",'Procytrat 180'!D305)),EDATE(AB6304,12),IF(ISNUMBER(SEARCH("6",'Procytrat 180'!D305)),EDATE(AB6304,6),IF(ISNUMBER(SEARCH("3",'Procytrat 180'!D305)),EDATE(AB6304,3),DATEVALUE('Procytrat 180'!D305))))),""))</f>
        <v/>
      </c>
      <c r="AM6304" t="str">
        <f t="shared" ca="1" si="617"/>
        <v/>
      </c>
    </row>
    <row r="6305" spans="27:39" x14ac:dyDescent="0.3">
      <c r="AA6305" t="str">
        <f>IF(COUNTA('Procytrat 180'!A306,'Procytrat 180'!B306,'Procytrat 180'!C306)&gt;0,"180","")</f>
        <v/>
      </c>
      <c r="AB6305" t="str">
        <f>IFERROR(IF(ISNUMBER('Procytrat 180'!A306),'Procytrat 180'!A306,DATEVALUE('Procytrat 180'!A306)),"")</f>
        <v/>
      </c>
      <c r="AC6305" t="str">
        <f>IF(AA6305="","",'Procytrat 180'!B306)</f>
        <v/>
      </c>
      <c r="AD6305" t="str">
        <f>IF(AA6305="","",IFERROR(1*'Procytrat 180'!C306,IFERROR(_xludf.NUMBERVALUE('Procytrat 180'!C306,".",","),IFERROR(_xludf.NUMBERVALUE('Procytrat 180'!C306,",","."),0))))</f>
        <v/>
      </c>
      <c r="AE6305" t="str">
        <f>IF(AA6305="","",'Procytrat 180'!L306)</f>
        <v/>
      </c>
      <c r="AF6305">
        <f t="shared" si="612"/>
        <v>0</v>
      </c>
      <c r="AG6305" t="str">
        <f t="shared" si="613"/>
        <v/>
      </c>
      <c r="AH6305" t="str">
        <f t="shared" si="614"/>
        <v/>
      </c>
      <c r="AI6305">
        <f t="shared" si="615"/>
        <v>0</v>
      </c>
      <c r="AJ6305">
        <f t="shared" si="616"/>
        <v>0</v>
      </c>
      <c r="AK6305">
        <v>0</v>
      </c>
      <c r="AL6305" t="str">
        <f>IF(AA6305="","",IFERROR(IF(ISNUMBER('Procytrat 180'!D306),'Procytrat 180'!D306,IF(ISNUMBER(SEARCH("12",'Procytrat 180'!D306)),EDATE(AB6305,12),IF(ISNUMBER(SEARCH("6",'Procytrat 180'!D306)),EDATE(AB6305,6),IF(ISNUMBER(SEARCH("3",'Procytrat 180'!D306)),EDATE(AB6305,3),DATEVALUE('Procytrat 180'!D306))))),""))</f>
        <v/>
      </c>
      <c r="AM6305" t="str">
        <f t="shared" ca="1" si="617"/>
        <v/>
      </c>
    </row>
    <row r="6306" spans="27:39" x14ac:dyDescent="0.3">
      <c r="AA6306" t="str">
        <f>IF(COUNTA('Procytrat 180'!A307,'Procytrat 180'!B307,'Procytrat 180'!C307)&gt;0,"180","")</f>
        <v/>
      </c>
      <c r="AB6306" t="str">
        <f>IFERROR(IF(ISNUMBER('Procytrat 180'!A307),'Procytrat 180'!A307,DATEVALUE('Procytrat 180'!A307)),"")</f>
        <v/>
      </c>
      <c r="AC6306" t="str">
        <f>IF(AA6306="","",'Procytrat 180'!B307)</f>
        <v/>
      </c>
      <c r="AD6306" t="str">
        <f>IF(AA6306="","",IFERROR(1*'Procytrat 180'!C307,IFERROR(_xludf.NUMBERVALUE('Procytrat 180'!C307,".",","),IFERROR(_xludf.NUMBERVALUE('Procytrat 180'!C307,",","."),0))))</f>
        <v/>
      </c>
      <c r="AE6306" t="str">
        <f>IF(AA6306="","",'Procytrat 180'!L307)</f>
        <v/>
      </c>
      <c r="AF6306">
        <f t="shared" si="612"/>
        <v>0</v>
      </c>
      <c r="AG6306" t="str">
        <f t="shared" si="613"/>
        <v/>
      </c>
      <c r="AH6306" t="str">
        <f t="shared" si="614"/>
        <v/>
      </c>
      <c r="AI6306">
        <f t="shared" si="615"/>
        <v>0</v>
      </c>
      <c r="AJ6306">
        <f t="shared" si="616"/>
        <v>0</v>
      </c>
      <c r="AK6306">
        <v>0</v>
      </c>
      <c r="AL6306" t="str">
        <f>IF(AA6306="","",IFERROR(IF(ISNUMBER('Procytrat 180'!D307),'Procytrat 180'!D307,IF(ISNUMBER(SEARCH("12",'Procytrat 180'!D307)),EDATE(AB6306,12),IF(ISNUMBER(SEARCH("6",'Procytrat 180'!D307)),EDATE(AB6306,6),IF(ISNUMBER(SEARCH("3",'Procytrat 180'!D307)),EDATE(AB6306,3),DATEVALUE('Procytrat 180'!D307))))),""))</f>
        <v/>
      </c>
      <c r="AM6306" t="str">
        <f t="shared" ca="1" si="617"/>
        <v/>
      </c>
    </row>
    <row r="6307" spans="27:39" x14ac:dyDescent="0.3">
      <c r="AA6307" t="str">
        <f>IF(COUNTA('Procytrat 180'!A308,'Procytrat 180'!B308,'Procytrat 180'!C308)&gt;0,"180","")</f>
        <v/>
      </c>
      <c r="AB6307" t="str">
        <f>IFERROR(IF(ISNUMBER('Procytrat 180'!A308),'Procytrat 180'!A308,DATEVALUE('Procytrat 180'!A308)),"")</f>
        <v/>
      </c>
      <c r="AC6307" t="str">
        <f>IF(AA6307="","",'Procytrat 180'!B308)</f>
        <v/>
      </c>
      <c r="AD6307" t="str">
        <f>IF(AA6307="","",IFERROR(1*'Procytrat 180'!C308,IFERROR(_xludf.NUMBERVALUE('Procytrat 180'!C308,".",","),IFERROR(_xludf.NUMBERVALUE('Procytrat 180'!C308,",","."),0))))</f>
        <v/>
      </c>
      <c r="AE6307" t="str">
        <f>IF(AA6307="","",'Procytrat 180'!L308)</f>
        <v/>
      </c>
      <c r="AF6307">
        <f t="shared" si="612"/>
        <v>0</v>
      </c>
      <c r="AG6307" t="str">
        <f t="shared" si="613"/>
        <v/>
      </c>
      <c r="AH6307" t="str">
        <f t="shared" si="614"/>
        <v/>
      </c>
      <c r="AI6307">
        <f t="shared" si="615"/>
        <v>0</v>
      </c>
      <c r="AJ6307">
        <f t="shared" si="616"/>
        <v>0</v>
      </c>
      <c r="AK6307">
        <v>0</v>
      </c>
      <c r="AL6307" t="str">
        <f>IF(AA6307="","",IFERROR(IF(ISNUMBER('Procytrat 180'!D308),'Procytrat 180'!D308,IF(ISNUMBER(SEARCH("12",'Procytrat 180'!D308)),EDATE(AB6307,12),IF(ISNUMBER(SEARCH("6",'Procytrat 180'!D308)),EDATE(AB6307,6),IF(ISNUMBER(SEARCH("3",'Procytrat 180'!D308)),EDATE(AB6307,3),DATEVALUE('Procytrat 180'!D308))))),""))</f>
        <v/>
      </c>
      <c r="AM6307" t="str">
        <f t="shared" ca="1" si="617"/>
        <v/>
      </c>
    </row>
    <row r="6308" spans="27:39" x14ac:dyDescent="0.3">
      <c r="AA6308" t="str">
        <f>IF(COUNTA('Procytrat 180'!A309,'Procytrat 180'!B309,'Procytrat 180'!C309)&gt;0,"180","")</f>
        <v/>
      </c>
      <c r="AB6308" t="str">
        <f>IFERROR(IF(ISNUMBER('Procytrat 180'!A309),'Procytrat 180'!A309,DATEVALUE('Procytrat 180'!A309)),"")</f>
        <v/>
      </c>
      <c r="AC6308" t="str">
        <f>IF(AA6308="","",'Procytrat 180'!B309)</f>
        <v/>
      </c>
      <c r="AD6308" t="str">
        <f>IF(AA6308="","",IFERROR(1*'Procytrat 180'!C309,IFERROR(_xludf.NUMBERVALUE('Procytrat 180'!C309,".",","),IFERROR(_xludf.NUMBERVALUE('Procytrat 180'!C309,",","."),0))))</f>
        <v/>
      </c>
      <c r="AE6308" t="str">
        <f>IF(AA6308="","",'Procytrat 180'!L309)</f>
        <v/>
      </c>
      <c r="AF6308">
        <f t="shared" si="612"/>
        <v>0</v>
      </c>
      <c r="AG6308" t="str">
        <f t="shared" si="613"/>
        <v/>
      </c>
      <c r="AH6308" t="str">
        <f t="shared" si="614"/>
        <v/>
      </c>
      <c r="AI6308">
        <f t="shared" si="615"/>
        <v>0</v>
      </c>
      <c r="AJ6308">
        <f t="shared" si="616"/>
        <v>0</v>
      </c>
      <c r="AK6308">
        <v>0</v>
      </c>
      <c r="AL6308" t="str">
        <f>IF(AA6308="","",IFERROR(IF(ISNUMBER('Procytrat 180'!D309),'Procytrat 180'!D309,IF(ISNUMBER(SEARCH("12",'Procytrat 180'!D309)),EDATE(AB6308,12),IF(ISNUMBER(SEARCH("6",'Procytrat 180'!D309)),EDATE(AB6308,6),IF(ISNUMBER(SEARCH("3",'Procytrat 180'!D309)),EDATE(AB6308,3),DATEVALUE('Procytrat 180'!D309))))),""))</f>
        <v/>
      </c>
      <c r="AM6308" t="str">
        <f t="shared" ca="1" si="617"/>
        <v/>
      </c>
    </row>
    <row r="6309" spans="27:39" x14ac:dyDescent="0.3">
      <c r="AA6309" t="str">
        <f>IF(COUNTA('Procytrat 180'!A310,'Procytrat 180'!B310,'Procytrat 180'!C310)&gt;0,"180","")</f>
        <v/>
      </c>
      <c r="AB6309" t="str">
        <f>IFERROR(IF(ISNUMBER('Procytrat 180'!A310),'Procytrat 180'!A310,DATEVALUE('Procytrat 180'!A310)),"")</f>
        <v/>
      </c>
      <c r="AC6309" t="str">
        <f>IF(AA6309="","",'Procytrat 180'!B310)</f>
        <v/>
      </c>
      <c r="AD6309" t="str">
        <f>IF(AA6309="","",IFERROR(1*'Procytrat 180'!C310,IFERROR(_xludf.NUMBERVALUE('Procytrat 180'!C310,".",","),IFERROR(_xludf.NUMBERVALUE('Procytrat 180'!C310,",","."),0))))</f>
        <v/>
      </c>
      <c r="AE6309" t="str">
        <f>IF(AA6309="","",'Procytrat 180'!L310)</f>
        <v/>
      </c>
      <c r="AF6309">
        <f t="shared" si="612"/>
        <v>0</v>
      </c>
      <c r="AG6309" t="str">
        <f t="shared" si="613"/>
        <v/>
      </c>
      <c r="AH6309" t="str">
        <f t="shared" si="614"/>
        <v/>
      </c>
      <c r="AI6309">
        <f t="shared" si="615"/>
        <v>0</v>
      </c>
      <c r="AJ6309">
        <f t="shared" si="616"/>
        <v>0</v>
      </c>
      <c r="AK6309">
        <v>0</v>
      </c>
      <c r="AL6309" t="str">
        <f>IF(AA6309="","",IFERROR(IF(ISNUMBER('Procytrat 180'!D310),'Procytrat 180'!D310,IF(ISNUMBER(SEARCH("12",'Procytrat 180'!D310)),EDATE(AB6309,12),IF(ISNUMBER(SEARCH("6",'Procytrat 180'!D310)),EDATE(AB6309,6),IF(ISNUMBER(SEARCH("3",'Procytrat 180'!D310)),EDATE(AB6309,3),DATEVALUE('Procytrat 180'!D310))))),""))</f>
        <v/>
      </c>
      <c r="AM6309" t="str">
        <f t="shared" ca="1" si="617"/>
        <v/>
      </c>
    </row>
    <row r="6310" spans="27:39" x14ac:dyDescent="0.3">
      <c r="AA6310" t="str">
        <f>IF(COUNTA('Procytrat 180'!A311,'Procytrat 180'!B311,'Procytrat 180'!C311)&gt;0,"180","")</f>
        <v/>
      </c>
      <c r="AB6310" t="str">
        <f>IFERROR(IF(ISNUMBER('Procytrat 180'!A311),'Procytrat 180'!A311,DATEVALUE('Procytrat 180'!A311)),"")</f>
        <v/>
      </c>
      <c r="AC6310" t="str">
        <f>IF(AA6310="","",'Procytrat 180'!B311)</f>
        <v/>
      </c>
      <c r="AD6310" t="str">
        <f>IF(AA6310="","",IFERROR(1*'Procytrat 180'!C311,IFERROR(_xludf.NUMBERVALUE('Procytrat 180'!C311,".",","),IFERROR(_xludf.NUMBERVALUE('Procytrat 180'!C311,",","."),0))))</f>
        <v/>
      </c>
      <c r="AE6310" t="str">
        <f>IF(AA6310="","",'Procytrat 180'!L311)</f>
        <v/>
      </c>
      <c r="AF6310">
        <f t="shared" si="612"/>
        <v>0</v>
      </c>
      <c r="AG6310" t="str">
        <f t="shared" si="613"/>
        <v/>
      </c>
      <c r="AH6310" t="str">
        <f t="shared" si="614"/>
        <v/>
      </c>
      <c r="AI6310">
        <f t="shared" si="615"/>
        <v>0</v>
      </c>
      <c r="AJ6310">
        <f t="shared" si="616"/>
        <v>0</v>
      </c>
      <c r="AK6310">
        <v>0</v>
      </c>
      <c r="AL6310" t="str">
        <f>IF(AA6310="","",IFERROR(IF(ISNUMBER('Procytrat 180'!D311),'Procytrat 180'!D311,IF(ISNUMBER(SEARCH("12",'Procytrat 180'!D311)),EDATE(AB6310,12),IF(ISNUMBER(SEARCH("6",'Procytrat 180'!D311)),EDATE(AB6310,6),IF(ISNUMBER(SEARCH("3",'Procytrat 180'!D311)),EDATE(AB6310,3),DATEVALUE('Procytrat 180'!D311))))),""))</f>
        <v/>
      </c>
      <c r="AM6310" t="str">
        <f t="shared" ca="1" si="617"/>
        <v/>
      </c>
    </row>
    <row r="6311" spans="27:39" x14ac:dyDescent="0.3">
      <c r="AA6311" t="str">
        <f>IF(COUNTA('Procytrat 180'!A312,'Procytrat 180'!B312,'Procytrat 180'!C312)&gt;0,"180","")</f>
        <v/>
      </c>
      <c r="AB6311" t="str">
        <f>IFERROR(IF(ISNUMBER('Procytrat 180'!A312),'Procytrat 180'!A312,DATEVALUE('Procytrat 180'!A312)),"")</f>
        <v/>
      </c>
      <c r="AC6311" t="str">
        <f>IF(AA6311="","",'Procytrat 180'!B312)</f>
        <v/>
      </c>
      <c r="AD6311" t="str">
        <f>IF(AA6311="","",IFERROR(1*'Procytrat 180'!C312,IFERROR(_xludf.NUMBERVALUE('Procytrat 180'!C312,".",","),IFERROR(_xludf.NUMBERVALUE('Procytrat 180'!C312,",","."),0))))</f>
        <v/>
      </c>
      <c r="AE6311" t="str">
        <f>IF(AA6311="","",'Procytrat 180'!L312)</f>
        <v/>
      </c>
      <c r="AF6311">
        <f t="shared" si="612"/>
        <v>0</v>
      </c>
      <c r="AG6311" t="str">
        <f t="shared" si="613"/>
        <v/>
      </c>
      <c r="AH6311" t="str">
        <f t="shared" si="614"/>
        <v/>
      </c>
      <c r="AI6311">
        <f t="shared" si="615"/>
        <v>0</v>
      </c>
      <c r="AJ6311">
        <f t="shared" si="616"/>
        <v>0</v>
      </c>
      <c r="AK6311">
        <v>0</v>
      </c>
      <c r="AL6311" t="str">
        <f>IF(AA6311="","",IFERROR(IF(ISNUMBER('Procytrat 180'!D312),'Procytrat 180'!D312,IF(ISNUMBER(SEARCH("12",'Procytrat 180'!D312)),EDATE(AB6311,12),IF(ISNUMBER(SEARCH("6",'Procytrat 180'!D312)),EDATE(AB6311,6),IF(ISNUMBER(SEARCH("3",'Procytrat 180'!D312)),EDATE(AB6311,3),DATEVALUE('Procytrat 180'!D312))))),""))</f>
        <v/>
      </c>
      <c r="AM6311" t="str">
        <f t="shared" ca="1" si="617"/>
        <v/>
      </c>
    </row>
    <row r="6312" spans="27:39" x14ac:dyDescent="0.3">
      <c r="AA6312" t="str">
        <f>IF(COUNTA('Procytrat 180'!A313,'Procytrat 180'!B313,'Procytrat 180'!C313)&gt;0,"180","")</f>
        <v/>
      </c>
      <c r="AB6312" t="str">
        <f>IFERROR(IF(ISNUMBER('Procytrat 180'!A313),'Procytrat 180'!A313,DATEVALUE('Procytrat 180'!A313)),"")</f>
        <v/>
      </c>
      <c r="AC6312" t="str">
        <f>IF(AA6312="","",'Procytrat 180'!B313)</f>
        <v/>
      </c>
      <c r="AD6312" t="str">
        <f>IF(AA6312="","",IFERROR(1*'Procytrat 180'!C313,IFERROR(_xludf.NUMBERVALUE('Procytrat 180'!C313,".",","),IFERROR(_xludf.NUMBERVALUE('Procytrat 180'!C313,",","."),0))))</f>
        <v/>
      </c>
      <c r="AE6312" t="str">
        <f>IF(AA6312="","",'Procytrat 180'!L313)</f>
        <v/>
      </c>
      <c r="AF6312">
        <f t="shared" si="612"/>
        <v>0</v>
      </c>
      <c r="AG6312" t="str">
        <f t="shared" si="613"/>
        <v/>
      </c>
      <c r="AH6312" t="str">
        <f t="shared" si="614"/>
        <v/>
      </c>
      <c r="AI6312">
        <f t="shared" si="615"/>
        <v>0</v>
      </c>
      <c r="AJ6312">
        <f t="shared" si="616"/>
        <v>0</v>
      </c>
      <c r="AK6312">
        <v>0</v>
      </c>
      <c r="AL6312" t="str">
        <f>IF(AA6312="","",IFERROR(IF(ISNUMBER('Procytrat 180'!D313),'Procytrat 180'!D313,IF(ISNUMBER(SEARCH("12",'Procytrat 180'!D313)),EDATE(AB6312,12),IF(ISNUMBER(SEARCH("6",'Procytrat 180'!D313)),EDATE(AB6312,6),IF(ISNUMBER(SEARCH("3",'Procytrat 180'!D313)),EDATE(AB6312,3),DATEVALUE('Procytrat 180'!D313))))),""))</f>
        <v/>
      </c>
      <c r="AM6312" t="str">
        <f t="shared" ca="1" si="617"/>
        <v/>
      </c>
    </row>
    <row r="6313" spans="27:39" x14ac:dyDescent="0.3">
      <c r="AA6313" t="str">
        <f>IF(COUNTA('Procytrat 180'!A314,'Procytrat 180'!B314,'Procytrat 180'!C314)&gt;0,"180","")</f>
        <v/>
      </c>
      <c r="AB6313" t="str">
        <f>IFERROR(IF(ISNUMBER('Procytrat 180'!A314),'Procytrat 180'!A314,DATEVALUE('Procytrat 180'!A314)),"")</f>
        <v/>
      </c>
      <c r="AC6313" t="str">
        <f>IF(AA6313="","",'Procytrat 180'!B314)</f>
        <v/>
      </c>
      <c r="AD6313" t="str">
        <f>IF(AA6313="","",IFERROR(1*'Procytrat 180'!C314,IFERROR(_xludf.NUMBERVALUE('Procytrat 180'!C314,".",","),IFERROR(_xludf.NUMBERVALUE('Procytrat 180'!C314,",","."),0))))</f>
        <v/>
      </c>
      <c r="AE6313" t="str">
        <f>IF(AA6313="","",'Procytrat 180'!L314)</f>
        <v/>
      </c>
      <c r="AF6313">
        <f t="shared" si="612"/>
        <v>0</v>
      </c>
      <c r="AG6313" t="str">
        <f t="shared" si="613"/>
        <v/>
      </c>
      <c r="AH6313" t="str">
        <f t="shared" si="614"/>
        <v/>
      </c>
      <c r="AI6313">
        <f t="shared" si="615"/>
        <v>0</v>
      </c>
      <c r="AJ6313">
        <f t="shared" si="616"/>
        <v>0</v>
      </c>
      <c r="AK6313">
        <v>0</v>
      </c>
      <c r="AL6313" t="str">
        <f>IF(AA6313="","",IFERROR(IF(ISNUMBER('Procytrat 180'!D314),'Procytrat 180'!D314,IF(ISNUMBER(SEARCH("12",'Procytrat 180'!D314)),EDATE(AB6313,12),IF(ISNUMBER(SEARCH("6",'Procytrat 180'!D314)),EDATE(AB6313,6),IF(ISNUMBER(SEARCH("3",'Procytrat 180'!D314)),EDATE(AB6313,3),DATEVALUE('Procytrat 180'!D314))))),""))</f>
        <v/>
      </c>
      <c r="AM6313" t="str">
        <f t="shared" ca="1" si="617"/>
        <v/>
      </c>
    </row>
    <row r="6314" spans="27:39" x14ac:dyDescent="0.3">
      <c r="AA6314" t="str">
        <f>IF(COUNTA('Procytrat 180'!A315,'Procytrat 180'!B315,'Procytrat 180'!C315)&gt;0,"180","")</f>
        <v/>
      </c>
      <c r="AB6314" t="str">
        <f>IFERROR(IF(ISNUMBER('Procytrat 180'!A315),'Procytrat 180'!A315,DATEVALUE('Procytrat 180'!A315)),"")</f>
        <v/>
      </c>
      <c r="AC6314" t="str">
        <f>IF(AA6314="","",'Procytrat 180'!B315)</f>
        <v/>
      </c>
      <c r="AD6314" t="str">
        <f>IF(AA6314="","",IFERROR(1*'Procytrat 180'!C315,IFERROR(_xludf.NUMBERVALUE('Procytrat 180'!C315,".",","),IFERROR(_xludf.NUMBERVALUE('Procytrat 180'!C315,",","."),0))))</f>
        <v/>
      </c>
      <c r="AE6314" t="str">
        <f>IF(AA6314="","",'Procytrat 180'!L315)</f>
        <v/>
      </c>
      <c r="AF6314">
        <f t="shared" si="612"/>
        <v>0</v>
      </c>
      <c r="AG6314" t="str">
        <f t="shared" si="613"/>
        <v/>
      </c>
      <c r="AH6314" t="str">
        <f t="shared" si="614"/>
        <v/>
      </c>
      <c r="AI6314">
        <f t="shared" si="615"/>
        <v>0</v>
      </c>
      <c r="AJ6314">
        <f t="shared" si="616"/>
        <v>0</v>
      </c>
      <c r="AK6314">
        <v>0</v>
      </c>
      <c r="AL6314" t="str">
        <f>IF(AA6314="","",IFERROR(IF(ISNUMBER('Procytrat 180'!D315),'Procytrat 180'!D315,IF(ISNUMBER(SEARCH("12",'Procytrat 180'!D315)),EDATE(AB6314,12),IF(ISNUMBER(SEARCH("6",'Procytrat 180'!D315)),EDATE(AB6314,6),IF(ISNUMBER(SEARCH("3",'Procytrat 180'!D315)),EDATE(AB6314,3),DATEVALUE('Procytrat 180'!D315))))),""))</f>
        <v/>
      </c>
      <c r="AM6314" t="str">
        <f t="shared" ca="1" si="617"/>
        <v/>
      </c>
    </row>
    <row r="6315" spans="27:39" x14ac:dyDescent="0.3">
      <c r="AA6315" t="str">
        <f>IF(COUNTA('Procytrat 180'!A316,'Procytrat 180'!B316,'Procytrat 180'!C316)&gt;0,"180","")</f>
        <v/>
      </c>
      <c r="AB6315" t="str">
        <f>IFERROR(IF(ISNUMBER('Procytrat 180'!A316),'Procytrat 180'!A316,DATEVALUE('Procytrat 180'!A316)),"")</f>
        <v/>
      </c>
      <c r="AC6315" t="str">
        <f>IF(AA6315="","",'Procytrat 180'!B316)</f>
        <v/>
      </c>
      <c r="AD6315" t="str">
        <f>IF(AA6315="","",IFERROR(1*'Procytrat 180'!C316,IFERROR(_xludf.NUMBERVALUE('Procytrat 180'!C316,".",","),IFERROR(_xludf.NUMBERVALUE('Procytrat 180'!C316,",","."),0))))</f>
        <v/>
      </c>
      <c r="AE6315" t="str">
        <f>IF(AA6315="","",'Procytrat 180'!L316)</f>
        <v/>
      </c>
      <c r="AF6315">
        <f t="shared" si="612"/>
        <v>0</v>
      </c>
      <c r="AG6315" t="str">
        <f t="shared" si="613"/>
        <v/>
      </c>
      <c r="AH6315" t="str">
        <f t="shared" si="614"/>
        <v/>
      </c>
      <c r="AI6315">
        <f t="shared" si="615"/>
        <v>0</v>
      </c>
      <c r="AJ6315">
        <f t="shared" si="616"/>
        <v>0</v>
      </c>
      <c r="AK6315">
        <v>0</v>
      </c>
      <c r="AL6315" t="str">
        <f>IF(AA6315="","",IFERROR(IF(ISNUMBER('Procytrat 180'!D316),'Procytrat 180'!D316,IF(ISNUMBER(SEARCH("12",'Procytrat 180'!D316)),EDATE(AB6315,12),IF(ISNUMBER(SEARCH("6",'Procytrat 180'!D316)),EDATE(AB6315,6),IF(ISNUMBER(SEARCH("3",'Procytrat 180'!D316)),EDATE(AB6315,3),DATEVALUE('Procytrat 180'!D316))))),""))</f>
        <v/>
      </c>
      <c r="AM6315" t="str">
        <f t="shared" ca="1" si="617"/>
        <v/>
      </c>
    </row>
    <row r="6316" spans="27:39" x14ac:dyDescent="0.3">
      <c r="AA6316" t="str">
        <f>IF(COUNTA('Procytrat 180'!A317,'Procytrat 180'!B317,'Procytrat 180'!C317)&gt;0,"180","")</f>
        <v/>
      </c>
      <c r="AB6316" t="str">
        <f>IFERROR(IF(ISNUMBER('Procytrat 180'!A317),'Procytrat 180'!A317,DATEVALUE('Procytrat 180'!A317)),"")</f>
        <v/>
      </c>
      <c r="AC6316" t="str">
        <f>IF(AA6316="","",'Procytrat 180'!B317)</f>
        <v/>
      </c>
      <c r="AD6316" t="str">
        <f>IF(AA6316="","",IFERROR(1*'Procytrat 180'!C317,IFERROR(_xludf.NUMBERVALUE('Procytrat 180'!C317,".",","),IFERROR(_xludf.NUMBERVALUE('Procytrat 180'!C317,",","."),0))))</f>
        <v/>
      </c>
      <c r="AE6316" t="str">
        <f>IF(AA6316="","",'Procytrat 180'!L317)</f>
        <v/>
      </c>
      <c r="AF6316">
        <f t="shared" si="612"/>
        <v>0</v>
      </c>
      <c r="AG6316" t="str">
        <f t="shared" si="613"/>
        <v/>
      </c>
      <c r="AH6316" t="str">
        <f t="shared" si="614"/>
        <v/>
      </c>
      <c r="AI6316">
        <f t="shared" si="615"/>
        <v>0</v>
      </c>
      <c r="AJ6316">
        <f t="shared" si="616"/>
        <v>0</v>
      </c>
      <c r="AK6316">
        <v>0</v>
      </c>
      <c r="AL6316" t="str">
        <f>IF(AA6316="","",IFERROR(IF(ISNUMBER('Procytrat 180'!D317),'Procytrat 180'!D317,IF(ISNUMBER(SEARCH("12",'Procytrat 180'!D317)),EDATE(AB6316,12),IF(ISNUMBER(SEARCH("6",'Procytrat 180'!D317)),EDATE(AB6316,6),IF(ISNUMBER(SEARCH("3",'Procytrat 180'!D317)),EDATE(AB6316,3),DATEVALUE('Procytrat 180'!D317))))),""))</f>
        <v/>
      </c>
      <c r="AM6316" t="str">
        <f t="shared" ca="1" si="617"/>
        <v/>
      </c>
    </row>
    <row r="6317" spans="27:39" x14ac:dyDescent="0.3">
      <c r="AA6317" t="str">
        <f>IF(COUNTA('Procytrat 180'!A318,'Procytrat 180'!B318,'Procytrat 180'!C318)&gt;0,"180","")</f>
        <v/>
      </c>
      <c r="AB6317" t="str">
        <f>IFERROR(IF(ISNUMBER('Procytrat 180'!A318),'Procytrat 180'!A318,DATEVALUE('Procytrat 180'!A318)),"")</f>
        <v/>
      </c>
      <c r="AC6317" t="str">
        <f>IF(AA6317="","",'Procytrat 180'!B318)</f>
        <v/>
      </c>
      <c r="AD6317" t="str">
        <f>IF(AA6317="","",IFERROR(1*'Procytrat 180'!C318,IFERROR(_xludf.NUMBERVALUE('Procytrat 180'!C318,".",","),IFERROR(_xludf.NUMBERVALUE('Procytrat 180'!C318,",","."),0))))</f>
        <v/>
      </c>
      <c r="AE6317" t="str">
        <f>IF(AA6317="","",'Procytrat 180'!L318)</f>
        <v/>
      </c>
      <c r="AF6317">
        <f t="shared" si="612"/>
        <v>0</v>
      </c>
      <c r="AG6317" t="str">
        <f t="shared" si="613"/>
        <v/>
      </c>
      <c r="AH6317" t="str">
        <f t="shared" si="614"/>
        <v/>
      </c>
      <c r="AI6317">
        <f t="shared" si="615"/>
        <v>0</v>
      </c>
      <c r="AJ6317">
        <f t="shared" si="616"/>
        <v>0</v>
      </c>
      <c r="AK6317">
        <v>0</v>
      </c>
      <c r="AL6317" t="str">
        <f>IF(AA6317="","",IFERROR(IF(ISNUMBER('Procytrat 180'!D318),'Procytrat 180'!D318,IF(ISNUMBER(SEARCH("12",'Procytrat 180'!D318)),EDATE(AB6317,12),IF(ISNUMBER(SEARCH("6",'Procytrat 180'!D318)),EDATE(AB6317,6),IF(ISNUMBER(SEARCH("3",'Procytrat 180'!D318)),EDATE(AB6317,3),DATEVALUE('Procytrat 180'!D318))))),""))</f>
        <v/>
      </c>
      <c r="AM6317" t="str">
        <f t="shared" ca="1" si="617"/>
        <v/>
      </c>
    </row>
    <row r="6318" spans="27:39" x14ac:dyDescent="0.3">
      <c r="AA6318" t="str">
        <f>IF(COUNTA('Procytrat 180'!A319,'Procytrat 180'!B319,'Procytrat 180'!C319)&gt;0,"180","")</f>
        <v/>
      </c>
      <c r="AB6318" t="str">
        <f>IFERROR(IF(ISNUMBER('Procytrat 180'!A319),'Procytrat 180'!A319,DATEVALUE('Procytrat 180'!A319)),"")</f>
        <v/>
      </c>
      <c r="AC6318" t="str">
        <f>IF(AA6318="","",'Procytrat 180'!B319)</f>
        <v/>
      </c>
      <c r="AD6318" t="str">
        <f>IF(AA6318="","",IFERROR(1*'Procytrat 180'!C319,IFERROR(_xludf.NUMBERVALUE('Procytrat 180'!C319,".",","),IFERROR(_xludf.NUMBERVALUE('Procytrat 180'!C319,",","."),0))))</f>
        <v/>
      </c>
      <c r="AE6318" t="str">
        <f>IF(AA6318="","",'Procytrat 180'!L319)</f>
        <v/>
      </c>
      <c r="AF6318">
        <f t="shared" si="612"/>
        <v>0</v>
      </c>
      <c r="AG6318" t="str">
        <f t="shared" si="613"/>
        <v/>
      </c>
      <c r="AH6318" t="str">
        <f t="shared" si="614"/>
        <v/>
      </c>
      <c r="AI6318">
        <f t="shared" si="615"/>
        <v>0</v>
      </c>
      <c r="AJ6318">
        <f t="shared" si="616"/>
        <v>0</v>
      </c>
      <c r="AK6318">
        <v>0</v>
      </c>
      <c r="AL6318" t="str">
        <f>IF(AA6318="","",IFERROR(IF(ISNUMBER('Procytrat 180'!D319),'Procytrat 180'!D319,IF(ISNUMBER(SEARCH("12",'Procytrat 180'!D319)),EDATE(AB6318,12),IF(ISNUMBER(SEARCH("6",'Procytrat 180'!D319)),EDATE(AB6318,6),IF(ISNUMBER(SEARCH("3",'Procytrat 180'!D319)),EDATE(AB6318,3),DATEVALUE('Procytrat 180'!D319))))),""))</f>
        <v/>
      </c>
      <c r="AM6318" t="str">
        <f t="shared" ca="1" si="617"/>
        <v/>
      </c>
    </row>
    <row r="6319" spans="27:39" x14ac:dyDescent="0.3">
      <c r="AA6319" t="str">
        <f>IF(COUNTA('Procytrat 180'!A320,'Procytrat 180'!B320,'Procytrat 180'!C320)&gt;0,"180","")</f>
        <v/>
      </c>
      <c r="AB6319" t="str">
        <f>IFERROR(IF(ISNUMBER('Procytrat 180'!A320),'Procytrat 180'!A320,DATEVALUE('Procytrat 180'!A320)),"")</f>
        <v/>
      </c>
      <c r="AC6319" t="str">
        <f>IF(AA6319="","",'Procytrat 180'!B320)</f>
        <v/>
      </c>
      <c r="AD6319" t="str">
        <f>IF(AA6319="","",IFERROR(1*'Procytrat 180'!C320,IFERROR(_xludf.NUMBERVALUE('Procytrat 180'!C320,".",","),IFERROR(_xludf.NUMBERVALUE('Procytrat 180'!C320,",","."),0))))</f>
        <v/>
      </c>
      <c r="AE6319" t="str">
        <f>IF(AA6319="","",'Procytrat 180'!L320)</f>
        <v/>
      </c>
      <c r="AF6319">
        <f t="shared" si="612"/>
        <v>0</v>
      </c>
      <c r="AG6319" t="str">
        <f t="shared" si="613"/>
        <v/>
      </c>
      <c r="AH6319" t="str">
        <f t="shared" si="614"/>
        <v/>
      </c>
      <c r="AI6319">
        <f t="shared" si="615"/>
        <v>0</v>
      </c>
      <c r="AJ6319">
        <f t="shared" si="616"/>
        <v>0</v>
      </c>
      <c r="AK6319">
        <v>0</v>
      </c>
      <c r="AL6319" t="str">
        <f>IF(AA6319="","",IFERROR(IF(ISNUMBER('Procytrat 180'!D320),'Procytrat 180'!D320,IF(ISNUMBER(SEARCH("12",'Procytrat 180'!D320)),EDATE(AB6319,12),IF(ISNUMBER(SEARCH("6",'Procytrat 180'!D320)),EDATE(AB6319,6),IF(ISNUMBER(SEARCH("3",'Procytrat 180'!D320)),EDATE(AB6319,3),DATEVALUE('Procytrat 180'!D320))))),""))</f>
        <v/>
      </c>
      <c r="AM6319" t="str">
        <f t="shared" ca="1" si="617"/>
        <v/>
      </c>
    </row>
    <row r="6320" spans="27:39" x14ac:dyDescent="0.3">
      <c r="AA6320" t="str">
        <f>IF(COUNTA('Procytrat 180'!A321,'Procytrat 180'!B321,'Procytrat 180'!C321)&gt;0,"180","")</f>
        <v/>
      </c>
      <c r="AB6320" t="str">
        <f>IFERROR(IF(ISNUMBER('Procytrat 180'!A321),'Procytrat 180'!A321,DATEVALUE('Procytrat 180'!A321)),"")</f>
        <v/>
      </c>
      <c r="AC6320" t="str">
        <f>IF(AA6320="","",'Procytrat 180'!B321)</f>
        <v/>
      </c>
      <c r="AD6320" t="str">
        <f>IF(AA6320="","",IFERROR(1*'Procytrat 180'!C321,IFERROR(_xludf.NUMBERVALUE('Procytrat 180'!C321,".",","),IFERROR(_xludf.NUMBERVALUE('Procytrat 180'!C321,",","."),0))))</f>
        <v/>
      </c>
      <c r="AE6320" t="str">
        <f>IF(AA6320="","",'Procytrat 180'!L321)</f>
        <v/>
      </c>
      <c r="AF6320">
        <f t="shared" si="612"/>
        <v>0</v>
      </c>
      <c r="AG6320" t="str">
        <f t="shared" si="613"/>
        <v/>
      </c>
      <c r="AH6320" t="str">
        <f t="shared" si="614"/>
        <v/>
      </c>
      <c r="AI6320">
        <f t="shared" si="615"/>
        <v>0</v>
      </c>
      <c r="AJ6320">
        <f t="shared" si="616"/>
        <v>0</v>
      </c>
      <c r="AK6320">
        <v>0</v>
      </c>
      <c r="AL6320" t="str">
        <f>IF(AA6320="","",IFERROR(IF(ISNUMBER('Procytrat 180'!D321),'Procytrat 180'!D321,IF(ISNUMBER(SEARCH("12",'Procytrat 180'!D321)),EDATE(AB6320,12),IF(ISNUMBER(SEARCH("6",'Procytrat 180'!D321)),EDATE(AB6320,6),IF(ISNUMBER(SEARCH("3",'Procytrat 180'!D321)),EDATE(AB6320,3),DATEVALUE('Procytrat 180'!D321))))),""))</f>
        <v/>
      </c>
      <c r="AM6320" t="str">
        <f t="shared" ca="1" si="617"/>
        <v/>
      </c>
    </row>
    <row r="6321" spans="27:39" x14ac:dyDescent="0.3">
      <c r="AA6321" t="str">
        <f>IF(COUNTA('Procytrat 180'!A322,'Procytrat 180'!B322,'Procytrat 180'!C322)&gt;0,"180","")</f>
        <v/>
      </c>
      <c r="AB6321" t="str">
        <f>IFERROR(IF(ISNUMBER('Procytrat 180'!A322),'Procytrat 180'!A322,DATEVALUE('Procytrat 180'!A322)),"")</f>
        <v/>
      </c>
      <c r="AC6321" t="str">
        <f>IF(AA6321="","",'Procytrat 180'!B322)</f>
        <v/>
      </c>
      <c r="AD6321" t="str">
        <f>IF(AA6321="","",IFERROR(1*'Procytrat 180'!C322,IFERROR(_xludf.NUMBERVALUE('Procytrat 180'!C322,".",","),IFERROR(_xludf.NUMBERVALUE('Procytrat 180'!C322,",","."),0))))</f>
        <v/>
      </c>
      <c r="AE6321" t="str">
        <f>IF(AA6321="","",'Procytrat 180'!L322)</f>
        <v/>
      </c>
      <c r="AF6321">
        <f t="shared" si="612"/>
        <v>0</v>
      </c>
      <c r="AG6321" t="str">
        <f t="shared" si="613"/>
        <v/>
      </c>
      <c r="AH6321" t="str">
        <f t="shared" si="614"/>
        <v/>
      </c>
      <c r="AI6321">
        <f t="shared" si="615"/>
        <v>0</v>
      </c>
      <c r="AJ6321">
        <f t="shared" si="616"/>
        <v>0</v>
      </c>
      <c r="AK6321">
        <v>0</v>
      </c>
      <c r="AL6321" t="str">
        <f>IF(AA6321="","",IFERROR(IF(ISNUMBER('Procytrat 180'!D322),'Procytrat 180'!D322,IF(ISNUMBER(SEARCH("12",'Procytrat 180'!D322)),EDATE(AB6321,12),IF(ISNUMBER(SEARCH("6",'Procytrat 180'!D322)),EDATE(AB6321,6),IF(ISNUMBER(SEARCH("3",'Procytrat 180'!D322)),EDATE(AB6321,3),DATEVALUE('Procytrat 180'!D322))))),""))</f>
        <v/>
      </c>
      <c r="AM6321" t="str">
        <f t="shared" ca="1" si="617"/>
        <v/>
      </c>
    </row>
    <row r="6322" spans="27:39" x14ac:dyDescent="0.3">
      <c r="AA6322" t="str">
        <f>IF(COUNTA('Procytrat 180'!A323,'Procytrat 180'!B323,'Procytrat 180'!C323)&gt;0,"180","")</f>
        <v/>
      </c>
      <c r="AB6322" t="str">
        <f>IFERROR(IF(ISNUMBER('Procytrat 180'!A323),'Procytrat 180'!A323,DATEVALUE('Procytrat 180'!A323)),"")</f>
        <v/>
      </c>
      <c r="AC6322" t="str">
        <f>IF(AA6322="","",'Procytrat 180'!B323)</f>
        <v/>
      </c>
      <c r="AD6322" t="str">
        <f>IF(AA6322="","",IFERROR(1*'Procytrat 180'!C323,IFERROR(_xludf.NUMBERVALUE('Procytrat 180'!C323,".",","),IFERROR(_xludf.NUMBERVALUE('Procytrat 180'!C323,",","."),0))))</f>
        <v/>
      </c>
      <c r="AE6322" t="str">
        <f>IF(AA6322="","",'Procytrat 180'!L323)</f>
        <v/>
      </c>
      <c r="AF6322">
        <f t="shared" si="612"/>
        <v>0</v>
      </c>
      <c r="AG6322" t="str">
        <f t="shared" si="613"/>
        <v/>
      </c>
      <c r="AH6322" t="str">
        <f t="shared" si="614"/>
        <v/>
      </c>
      <c r="AI6322">
        <f t="shared" si="615"/>
        <v>0</v>
      </c>
      <c r="AJ6322">
        <f t="shared" si="616"/>
        <v>0</v>
      </c>
      <c r="AK6322">
        <v>0</v>
      </c>
      <c r="AL6322" t="str">
        <f>IF(AA6322="","",IFERROR(IF(ISNUMBER('Procytrat 180'!D323),'Procytrat 180'!D323,IF(ISNUMBER(SEARCH("12",'Procytrat 180'!D323)),EDATE(AB6322,12),IF(ISNUMBER(SEARCH("6",'Procytrat 180'!D323)),EDATE(AB6322,6),IF(ISNUMBER(SEARCH("3",'Procytrat 180'!D323)),EDATE(AB6322,3),DATEVALUE('Procytrat 180'!D323))))),""))</f>
        <v/>
      </c>
      <c r="AM6322" t="str">
        <f t="shared" ca="1" si="617"/>
        <v/>
      </c>
    </row>
    <row r="6323" spans="27:39" x14ac:dyDescent="0.3">
      <c r="AA6323" t="str">
        <f>IF(COUNTA('Procytrat 180'!A324,'Procytrat 180'!B324,'Procytrat 180'!C324)&gt;0,"180","")</f>
        <v/>
      </c>
      <c r="AB6323" t="str">
        <f>IFERROR(IF(ISNUMBER('Procytrat 180'!A324),'Procytrat 180'!A324,DATEVALUE('Procytrat 180'!A324)),"")</f>
        <v/>
      </c>
      <c r="AC6323" t="str">
        <f>IF(AA6323="","",'Procytrat 180'!B324)</f>
        <v/>
      </c>
      <c r="AD6323" t="str">
        <f>IF(AA6323="","",IFERROR(1*'Procytrat 180'!C324,IFERROR(_xludf.NUMBERVALUE('Procytrat 180'!C324,".",","),IFERROR(_xludf.NUMBERVALUE('Procytrat 180'!C324,",","."),0))))</f>
        <v/>
      </c>
      <c r="AE6323" t="str">
        <f>IF(AA6323="","",'Procytrat 180'!L324)</f>
        <v/>
      </c>
      <c r="AF6323">
        <f t="shared" si="612"/>
        <v>0</v>
      </c>
      <c r="AG6323" t="str">
        <f t="shared" si="613"/>
        <v/>
      </c>
      <c r="AH6323" t="str">
        <f t="shared" si="614"/>
        <v/>
      </c>
      <c r="AI6323">
        <f t="shared" si="615"/>
        <v>0</v>
      </c>
      <c r="AJ6323">
        <f t="shared" si="616"/>
        <v>0</v>
      </c>
      <c r="AK6323">
        <v>0</v>
      </c>
      <c r="AL6323" t="str">
        <f>IF(AA6323="","",IFERROR(IF(ISNUMBER('Procytrat 180'!D324),'Procytrat 180'!D324,IF(ISNUMBER(SEARCH("12",'Procytrat 180'!D324)),EDATE(AB6323,12),IF(ISNUMBER(SEARCH("6",'Procytrat 180'!D324)),EDATE(AB6323,6),IF(ISNUMBER(SEARCH("3",'Procytrat 180'!D324)),EDATE(AB6323,3),DATEVALUE('Procytrat 180'!D324))))),""))</f>
        <v/>
      </c>
      <c r="AM6323" t="str">
        <f t="shared" ca="1" si="617"/>
        <v/>
      </c>
    </row>
    <row r="6324" spans="27:39" x14ac:dyDescent="0.3">
      <c r="AA6324" t="str">
        <f>IF(COUNTA('Procytrat 180'!A325,'Procytrat 180'!B325,'Procytrat 180'!C325)&gt;0,"180","")</f>
        <v/>
      </c>
      <c r="AB6324" t="str">
        <f>IFERROR(IF(ISNUMBER('Procytrat 180'!A325),'Procytrat 180'!A325,DATEVALUE('Procytrat 180'!A325)),"")</f>
        <v/>
      </c>
      <c r="AC6324" t="str">
        <f>IF(AA6324="","",'Procytrat 180'!B325)</f>
        <v/>
      </c>
      <c r="AD6324" t="str">
        <f>IF(AA6324="","",IFERROR(1*'Procytrat 180'!C325,IFERROR(_xludf.NUMBERVALUE('Procytrat 180'!C325,".",","),IFERROR(_xludf.NUMBERVALUE('Procytrat 180'!C325,",","."),0))))</f>
        <v/>
      </c>
      <c r="AE6324" t="str">
        <f>IF(AA6324="","",'Procytrat 180'!L325)</f>
        <v/>
      </c>
      <c r="AF6324">
        <f t="shared" si="612"/>
        <v>0</v>
      </c>
      <c r="AG6324" t="str">
        <f t="shared" si="613"/>
        <v/>
      </c>
      <c r="AH6324" t="str">
        <f t="shared" si="614"/>
        <v/>
      </c>
      <c r="AI6324">
        <f t="shared" si="615"/>
        <v>0</v>
      </c>
      <c r="AJ6324">
        <f t="shared" si="616"/>
        <v>0</v>
      </c>
      <c r="AK6324">
        <v>0</v>
      </c>
      <c r="AL6324" t="str">
        <f>IF(AA6324="","",IFERROR(IF(ISNUMBER('Procytrat 180'!D325),'Procytrat 180'!D325,IF(ISNUMBER(SEARCH("12",'Procytrat 180'!D325)),EDATE(AB6324,12),IF(ISNUMBER(SEARCH("6",'Procytrat 180'!D325)),EDATE(AB6324,6),IF(ISNUMBER(SEARCH("3",'Procytrat 180'!D325)),EDATE(AB6324,3),DATEVALUE('Procytrat 180'!D325))))),""))</f>
        <v/>
      </c>
      <c r="AM6324" t="str">
        <f t="shared" ca="1" si="617"/>
        <v/>
      </c>
    </row>
    <row r="6325" spans="27:39" x14ac:dyDescent="0.3">
      <c r="AA6325" t="str">
        <f>IF(COUNTA('Procytrat 180'!A326,'Procytrat 180'!B326,'Procytrat 180'!C326)&gt;0,"180","")</f>
        <v/>
      </c>
      <c r="AB6325" t="str">
        <f>IFERROR(IF(ISNUMBER('Procytrat 180'!A326),'Procytrat 180'!A326,DATEVALUE('Procytrat 180'!A326)),"")</f>
        <v/>
      </c>
      <c r="AC6325" t="str">
        <f>IF(AA6325="","",'Procytrat 180'!B326)</f>
        <v/>
      </c>
      <c r="AD6325" t="str">
        <f>IF(AA6325="","",IFERROR(1*'Procytrat 180'!C326,IFERROR(_xludf.NUMBERVALUE('Procytrat 180'!C326,".",","),IFERROR(_xludf.NUMBERVALUE('Procytrat 180'!C326,",","."),0))))</f>
        <v/>
      </c>
      <c r="AE6325" t="str">
        <f>IF(AA6325="","",'Procytrat 180'!L326)</f>
        <v/>
      </c>
      <c r="AF6325">
        <f t="shared" si="612"/>
        <v>0</v>
      </c>
      <c r="AG6325" t="str">
        <f t="shared" si="613"/>
        <v/>
      </c>
      <c r="AH6325" t="str">
        <f t="shared" si="614"/>
        <v/>
      </c>
      <c r="AI6325">
        <f t="shared" si="615"/>
        <v>0</v>
      </c>
      <c r="AJ6325">
        <f t="shared" si="616"/>
        <v>0</v>
      </c>
      <c r="AK6325">
        <v>0</v>
      </c>
      <c r="AL6325" t="str">
        <f>IF(AA6325="","",IFERROR(IF(ISNUMBER('Procytrat 180'!D326),'Procytrat 180'!D326,IF(ISNUMBER(SEARCH("12",'Procytrat 180'!D326)),EDATE(AB6325,12),IF(ISNUMBER(SEARCH("6",'Procytrat 180'!D326)),EDATE(AB6325,6),IF(ISNUMBER(SEARCH("3",'Procytrat 180'!D326)),EDATE(AB6325,3),DATEVALUE('Procytrat 180'!D326))))),""))</f>
        <v/>
      </c>
      <c r="AM6325" t="str">
        <f t="shared" ca="1" si="617"/>
        <v/>
      </c>
    </row>
    <row r="6326" spans="27:39" x14ac:dyDescent="0.3">
      <c r="AA6326" t="str">
        <f>IF(COUNTA('Procytrat 180'!A327,'Procytrat 180'!B327,'Procytrat 180'!C327)&gt;0,"180","")</f>
        <v/>
      </c>
      <c r="AB6326" t="str">
        <f>IFERROR(IF(ISNUMBER('Procytrat 180'!A327),'Procytrat 180'!A327,DATEVALUE('Procytrat 180'!A327)),"")</f>
        <v/>
      </c>
      <c r="AC6326" t="str">
        <f>IF(AA6326="","",'Procytrat 180'!B327)</f>
        <v/>
      </c>
      <c r="AD6326" t="str">
        <f>IF(AA6326="","",IFERROR(1*'Procytrat 180'!C327,IFERROR(_xludf.NUMBERVALUE('Procytrat 180'!C327,".",","),IFERROR(_xludf.NUMBERVALUE('Procytrat 180'!C327,",","."),0))))</f>
        <v/>
      </c>
      <c r="AE6326" t="str">
        <f>IF(AA6326="","",'Procytrat 180'!L327)</f>
        <v/>
      </c>
      <c r="AF6326">
        <f t="shared" si="612"/>
        <v>0</v>
      </c>
      <c r="AG6326" t="str">
        <f t="shared" si="613"/>
        <v/>
      </c>
      <c r="AH6326" t="str">
        <f t="shared" si="614"/>
        <v/>
      </c>
      <c r="AI6326">
        <f t="shared" si="615"/>
        <v>0</v>
      </c>
      <c r="AJ6326">
        <f t="shared" si="616"/>
        <v>0</v>
      </c>
      <c r="AK6326">
        <v>0</v>
      </c>
      <c r="AL6326" t="str">
        <f>IF(AA6326="","",IFERROR(IF(ISNUMBER('Procytrat 180'!D327),'Procytrat 180'!D327,IF(ISNUMBER(SEARCH("12",'Procytrat 180'!D327)),EDATE(AB6326,12),IF(ISNUMBER(SEARCH("6",'Procytrat 180'!D327)),EDATE(AB6326,6),IF(ISNUMBER(SEARCH("3",'Procytrat 180'!D327)),EDATE(AB6326,3),DATEVALUE('Procytrat 180'!D327))))),""))</f>
        <v/>
      </c>
      <c r="AM6326" t="str">
        <f t="shared" ca="1" si="617"/>
        <v/>
      </c>
    </row>
    <row r="6327" spans="27:39" x14ac:dyDescent="0.3">
      <c r="AA6327" t="str">
        <f>IF(COUNTA('Procytrat 180'!A328,'Procytrat 180'!B328,'Procytrat 180'!C328)&gt;0,"180","")</f>
        <v/>
      </c>
      <c r="AB6327" t="str">
        <f>IFERROR(IF(ISNUMBER('Procytrat 180'!A328),'Procytrat 180'!A328,DATEVALUE('Procytrat 180'!A328)),"")</f>
        <v/>
      </c>
      <c r="AC6327" t="str">
        <f>IF(AA6327="","",'Procytrat 180'!B328)</f>
        <v/>
      </c>
      <c r="AD6327" t="str">
        <f>IF(AA6327="","",IFERROR(1*'Procytrat 180'!C328,IFERROR(_xludf.NUMBERVALUE('Procytrat 180'!C328,".",","),IFERROR(_xludf.NUMBERVALUE('Procytrat 180'!C328,",","."),0))))</f>
        <v/>
      </c>
      <c r="AE6327" t="str">
        <f>IF(AA6327="","",'Procytrat 180'!L328)</f>
        <v/>
      </c>
      <c r="AF6327">
        <f t="shared" si="612"/>
        <v>0</v>
      </c>
      <c r="AG6327" t="str">
        <f t="shared" si="613"/>
        <v/>
      </c>
      <c r="AH6327" t="str">
        <f t="shared" si="614"/>
        <v/>
      </c>
      <c r="AI6327">
        <f t="shared" si="615"/>
        <v>0</v>
      </c>
      <c r="AJ6327">
        <f t="shared" si="616"/>
        <v>0</v>
      </c>
      <c r="AK6327">
        <v>0</v>
      </c>
      <c r="AL6327" t="str">
        <f>IF(AA6327="","",IFERROR(IF(ISNUMBER('Procytrat 180'!D328),'Procytrat 180'!D328,IF(ISNUMBER(SEARCH("12",'Procytrat 180'!D328)),EDATE(AB6327,12),IF(ISNUMBER(SEARCH("6",'Procytrat 180'!D328)),EDATE(AB6327,6),IF(ISNUMBER(SEARCH("3",'Procytrat 180'!D328)),EDATE(AB6327,3),DATEVALUE('Procytrat 180'!D328))))),""))</f>
        <v/>
      </c>
      <c r="AM6327" t="str">
        <f t="shared" ca="1" si="617"/>
        <v/>
      </c>
    </row>
    <row r="6328" spans="27:39" x14ac:dyDescent="0.3">
      <c r="AA6328" t="str">
        <f>IF(COUNTA('Procytrat 180'!A329,'Procytrat 180'!B329,'Procytrat 180'!C329)&gt;0,"180","")</f>
        <v/>
      </c>
      <c r="AB6328" t="str">
        <f>IFERROR(IF(ISNUMBER('Procytrat 180'!A329),'Procytrat 180'!A329,DATEVALUE('Procytrat 180'!A329)),"")</f>
        <v/>
      </c>
      <c r="AC6328" t="str">
        <f>IF(AA6328="","",'Procytrat 180'!B329)</f>
        <v/>
      </c>
      <c r="AD6328" t="str">
        <f>IF(AA6328="","",IFERROR(1*'Procytrat 180'!C329,IFERROR(_xludf.NUMBERVALUE('Procytrat 180'!C329,".",","),IFERROR(_xludf.NUMBERVALUE('Procytrat 180'!C329,",","."),0))))</f>
        <v/>
      </c>
      <c r="AE6328" t="str">
        <f>IF(AA6328="","",'Procytrat 180'!L329)</f>
        <v/>
      </c>
      <c r="AF6328">
        <f t="shared" si="612"/>
        <v>0</v>
      </c>
      <c r="AG6328" t="str">
        <f t="shared" si="613"/>
        <v/>
      </c>
      <c r="AH6328" t="str">
        <f t="shared" si="614"/>
        <v/>
      </c>
      <c r="AI6328">
        <f t="shared" si="615"/>
        <v>0</v>
      </c>
      <c r="AJ6328">
        <f t="shared" si="616"/>
        <v>0</v>
      </c>
      <c r="AK6328">
        <v>0</v>
      </c>
      <c r="AL6328" t="str">
        <f>IF(AA6328="","",IFERROR(IF(ISNUMBER('Procytrat 180'!D329),'Procytrat 180'!D329,IF(ISNUMBER(SEARCH("12",'Procytrat 180'!D329)),EDATE(AB6328,12),IF(ISNUMBER(SEARCH("6",'Procytrat 180'!D329)),EDATE(AB6328,6),IF(ISNUMBER(SEARCH("3",'Procytrat 180'!D329)),EDATE(AB6328,3),DATEVALUE('Procytrat 180'!D329))))),""))</f>
        <v/>
      </c>
      <c r="AM6328" t="str">
        <f t="shared" ca="1" si="617"/>
        <v/>
      </c>
    </row>
    <row r="6329" spans="27:39" x14ac:dyDescent="0.3">
      <c r="AA6329" t="str">
        <f>IF(COUNTA('Procytrat 180'!A330,'Procytrat 180'!B330,'Procytrat 180'!C330)&gt;0,"180","")</f>
        <v/>
      </c>
      <c r="AB6329" t="str">
        <f>IFERROR(IF(ISNUMBER('Procytrat 180'!A330),'Procytrat 180'!A330,DATEVALUE('Procytrat 180'!A330)),"")</f>
        <v/>
      </c>
      <c r="AC6329" t="str">
        <f>IF(AA6329="","",'Procytrat 180'!B330)</f>
        <v/>
      </c>
      <c r="AD6329" t="str">
        <f>IF(AA6329="","",IFERROR(1*'Procytrat 180'!C330,IFERROR(_xludf.NUMBERVALUE('Procytrat 180'!C330,".",","),IFERROR(_xludf.NUMBERVALUE('Procytrat 180'!C330,",","."),0))))</f>
        <v/>
      </c>
      <c r="AE6329" t="str">
        <f>IF(AA6329="","",'Procytrat 180'!L330)</f>
        <v/>
      </c>
      <c r="AF6329">
        <f t="shared" si="612"/>
        <v>0</v>
      </c>
      <c r="AG6329" t="str">
        <f t="shared" si="613"/>
        <v/>
      </c>
      <c r="AH6329" t="str">
        <f t="shared" si="614"/>
        <v/>
      </c>
      <c r="AI6329">
        <f t="shared" si="615"/>
        <v>0</v>
      </c>
      <c r="AJ6329">
        <f t="shared" si="616"/>
        <v>0</v>
      </c>
      <c r="AK6329">
        <v>0</v>
      </c>
      <c r="AL6329" t="str">
        <f>IF(AA6329="","",IFERROR(IF(ISNUMBER('Procytrat 180'!D330),'Procytrat 180'!D330,IF(ISNUMBER(SEARCH("12",'Procytrat 180'!D330)),EDATE(AB6329,12),IF(ISNUMBER(SEARCH("6",'Procytrat 180'!D330)),EDATE(AB6329,6),IF(ISNUMBER(SEARCH("3",'Procytrat 180'!D330)),EDATE(AB6329,3),DATEVALUE('Procytrat 180'!D330))))),""))</f>
        <v/>
      </c>
      <c r="AM6329" t="str">
        <f t="shared" ca="1" si="617"/>
        <v/>
      </c>
    </row>
    <row r="6330" spans="27:39" x14ac:dyDescent="0.3">
      <c r="AA6330" t="str">
        <f>IF(COUNTA('Procytrat 180'!A331,'Procytrat 180'!B331,'Procytrat 180'!C331)&gt;0,"180","")</f>
        <v/>
      </c>
      <c r="AB6330" t="str">
        <f>IFERROR(IF(ISNUMBER('Procytrat 180'!A331),'Procytrat 180'!A331,DATEVALUE('Procytrat 180'!A331)),"")</f>
        <v/>
      </c>
      <c r="AC6330" t="str">
        <f>IF(AA6330="","",'Procytrat 180'!B331)</f>
        <v/>
      </c>
      <c r="AD6330" t="str">
        <f>IF(AA6330="","",IFERROR(1*'Procytrat 180'!C331,IFERROR(_xludf.NUMBERVALUE('Procytrat 180'!C331,".",","),IFERROR(_xludf.NUMBERVALUE('Procytrat 180'!C331,",","."),0))))</f>
        <v/>
      </c>
      <c r="AE6330" t="str">
        <f>IF(AA6330="","",'Procytrat 180'!L331)</f>
        <v/>
      </c>
      <c r="AF6330">
        <f t="shared" si="612"/>
        <v>0</v>
      </c>
      <c r="AG6330" t="str">
        <f t="shared" si="613"/>
        <v/>
      </c>
      <c r="AH6330" t="str">
        <f t="shared" si="614"/>
        <v/>
      </c>
      <c r="AI6330">
        <f t="shared" si="615"/>
        <v>0</v>
      </c>
      <c r="AJ6330">
        <f t="shared" si="616"/>
        <v>0</v>
      </c>
      <c r="AK6330">
        <v>0</v>
      </c>
      <c r="AL6330" t="str">
        <f>IF(AA6330="","",IFERROR(IF(ISNUMBER('Procytrat 180'!D331),'Procytrat 180'!D331,IF(ISNUMBER(SEARCH("12",'Procytrat 180'!D331)),EDATE(AB6330,12),IF(ISNUMBER(SEARCH("6",'Procytrat 180'!D331)),EDATE(AB6330,6),IF(ISNUMBER(SEARCH("3",'Procytrat 180'!D331)),EDATE(AB6330,3),DATEVALUE('Procytrat 180'!D331))))),""))</f>
        <v/>
      </c>
      <c r="AM6330" t="str">
        <f t="shared" ca="1" si="617"/>
        <v/>
      </c>
    </row>
    <row r="6331" spans="27:39" x14ac:dyDescent="0.3">
      <c r="AA6331" t="str">
        <f>IF(COUNTA('Procytrat 180'!A332,'Procytrat 180'!B332,'Procytrat 180'!C332)&gt;0,"180","")</f>
        <v/>
      </c>
      <c r="AB6331" t="str">
        <f>IFERROR(IF(ISNUMBER('Procytrat 180'!A332),'Procytrat 180'!A332,DATEVALUE('Procytrat 180'!A332)),"")</f>
        <v/>
      </c>
      <c r="AC6331" t="str">
        <f>IF(AA6331="","",'Procytrat 180'!B332)</f>
        <v/>
      </c>
      <c r="AD6331" t="str">
        <f>IF(AA6331="","",IFERROR(1*'Procytrat 180'!C332,IFERROR(_xludf.NUMBERVALUE('Procytrat 180'!C332,".",","),IFERROR(_xludf.NUMBERVALUE('Procytrat 180'!C332,",","."),0))))</f>
        <v/>
      </c>
      <c r="AE6331" t="str">
        <f>IF(AA6331="","",'Procytrat 180'!L332)</f>
        <v/>
      </c>
      <c r="AF6331">
        <f t="shared" si="612"/>
        <v>0</v>
      </c>
      <c r="AG6331" t="str">
        <f t="shared" si="613"/>
        <v/>
      </c>
      <c r="AH6331" t="str">
        <f t="shared" si="614"/>
        <v/>
      </c>
      <c r="AI6331">
        <f t="shared" si="615"/>
        <v>0</v>
      </c>
      <c r="AJ6331">
        <f t="shared" si="616"/>
        <v>0</v>
      </c>
      <c r="AK6331">
        <v>0</v>
      </c>
      <c r="AL6331" t="str">
        <f>IF(AA6331="","",IFERROR(IF(ISNUMBER('Procytrat 180'!D332),'Procytrat 180'!D332,IF(ISNUMBER(SEARCH("12",'Procytrat 180'!D332)),EDATE(AB6331,12),IF(ISNUMBER(SEARCH("6",'Procytrat 180'!D332)),EDATE(AB6331,6),IF(ISNUMBER(SEARCH("3",'Procytrat 180'!D332)),EDATE(AB6331,3),DATEVALUE('Procytrat 180'!D332))))),""))</f>
        <v/>
      </c>
      <c r="AM6331" t="str">
        <f t="shared" ca="1" si="617"/>
        <v/>
      </c>
    </row>
    <row r="6332" spans="27:39" x14ac:dyDescent="0.3">
      <c r="AA6332" t="str">
        <f>IF(COUNTA('Procytrat 180'!A333,'Procytrat 180'!B333,'Procytrat 180'!C333)&gt;0,"180","")</f>
        <v/>
      </c>
      <c r="AB6332" t="str">
        <f>IFERROR(IF(ISNUMBER('Procytrat 180'!A333),'Procytrat 180'!A333,DATEVALUE('Procytrat 180'!A333)),"")</f>
        <v/>
      </c>
      <c r="AC6332" t="str">
        <f>IF(AA6332="","",'Procytrat 180'!B333)</f>
        <v/>
      </c>
      <c r="AD6332" t="str">
        <f>IF(AA6332="","",IFERROR(1*'Procytrat 180'!C333,IFERROR(_xludf.NUMBERVALUE('Procytrat 180'!C333,".",","),IFERROR(_xludf.NUMBERVALUE('Procytrat 180'!C333,",","."),0))))</f>
        <v/>
      </c>
      <c r="AE6332" t="str">
        <f>IF(AA6332="","",'Procytrat 180'!L333)</f>
        <v/>
      </c>
      <c r="AF6332">
        <f t="shared" si="612"/>
        <v>0</v>
      </c>
      <c r="AG6332" t="str">
        <f t="shared" si="613"/>
        <v/>
      </c>
      <c r="AH6332" t="str">
        <f t="shared" si="614"/>
        <v/>
      </c>
      <c r="AI6332">
        <f t="shared" si="615"/>
        <v>0</v>
      </c>
      <c r="AJ6332">
        <f t="shared" si="616"/>
        <v>0</v>
      </c>
      <c r="AK6332">
        <v>0</v>
      </c>
      <c r="AL6332" t="str">
        <f>IF(AA6332="","",IFERROR(IF(ISNUMBER('Procytrat 180'!D333),'Procytrat 180'!D333,IF(ISNUMBER(SEARCH("12",'Procytrat 180'!D333)),EDATE(AB6332,12),IF(ISNUMBER(SEARCH("6",'Procytrat 180'!D333)),EDATE(AB6332,6),IF(ISNUMBER(SEARCH("3",'Procytrat 180'!D333)),EDATE(AB6332,3),DATEVALUE('Procytrat 180'!D333))))),""))</f>
        <v/>
      </c>
      <c r="AM6332" t="str">
        <f t="shared" ca="1" si="617"/>
        <v/>
      </c>
    </row>
    <row r="6333" spans="27:39" x14ac:dyDescent="0.3">
      <c r="AA6333" t="str">
        <f>IF(COUNTA('Procytrat 180'!A334,'Procytrat 180'!B334,'Procytrat 180'!C334)&gt;0,"180","")</f>
        <v/>
      </c>
      <c r="AB6333" t="str">
        <f>IFERROR(IF(ISNUMBER('Procytrat 180'!A334),'Procytrat 180'!A334,DATEVALUE('Procytrat 180'!A334)),"")</f>
        <v/>
      </c>
      <c r="AC6333" t="str">
        <f>IF(AA6333="","",'Procytrat 180'!B334)</f>
        <v/>
      </c>
      <c r="AD6333" t="str">
        <f>IF(AA6333="","",IFERROR(1*'Procytrat 180'!C334,IFERROR(_xludf.NUMBERVALUE('Procytrat 180'!C334,".",","),IFERROR(_xludf.NUMBERVALUE('Procytrat 180'!C334,",","."),0))))</f>
        <v/>
      </c>
      <c r="AE6333" t="str">
        <f>IF(AA6333="","",'Procytrat 180'!L334)</f>
        <v/>
      </c>
      <c r="AF6333">
        <f t="shared" si="612"/>
        <v>0</v>
      </c>
      <c r="AG6333" t="str">
        <f t="shared" si="613"/>
        <v/>
      </c>
      <c r="AH6333" t="str">
        <f t="shared" si="614"/>
        <v/>
      </c>
      <c r="AI6333">
        <f t="shared" si="615"/>
        <v>0</v>
      </c>
      <c r="AJ6333">
        <f t="shared" si="616"/>
        <v>0</v>
      </c>
      <c r="AK6333">
        <v>0</v>
      </c>
      <c r="AL6333" t="str">
        <f>IF(AA6333="","",IFERROR(IF(ISNUMBER('Procytrat 180'!D334),'Procytrat 180'!D334,IF(ISNUMBER(SEARCH("12",'Procytrat 180'!D334)),EDATE(AB6333,12),IF(ISNUMBER(SEARCH("6",'Procytrat 180'!D334)),EDATE(AB6333,6),IF(ISNUMBER(SEARCH("3",'Procytrat 180'!D334)),EDATE(AB6333,3),DATEVALUE('Procytrat 180'!D334))))),""))</f>
        <v/>
      </c>
      <c r="AM6333" t="str">
        <f t="shared" ca="1" si="617"/>
        <v/>
      </c>
    </row>
    <row r="6334" spans="27:39" x14ac:dyDescent="0.3">
      <c r="AA6334" t="str">
        <f>IF(COUNTA('Procytrat 180'!A335,'Procytrat 180'!B335,'Procytrat 180'!C335)&gt;0,"180","")</f>
        <v/>
      </c>
      <c r="AB6334" t="str">
        <f>IFERROR(IF(ISNUMBER('Procytrat 180'!A335),'Procytrat 180'!A335,DATEVALUE('Procytrat 180'!A335)),"")</f>
        <v/>
      </c>
      <c r="AC6334" t="str">
        <f>IF(AA6334="","",'Procytrat 180'!B335)</f>
        <v/>
      </c>
      <c r="AD6334" t="str">
        <f>IF(AA6334="","",IFERROR(1*'Procytrat 180'!C335,IFERROR(_xludf.NUMBERVALUE('Procytrat 180'!C335,".",","),IFERROR(_xludf.NUMBERVALUE('Procytrat 180'!C335,",","."),0))))</f>
        <v/>
      </c>
      <c r="AE6334" t="str">
        <f>IF(AA6334="","",'Procytrat 180'!L335)</f>
        <v/>
      </c>
      <c r="AF6334">
        <f t="shared" si="612"/>
        <v>0</v>
      </c>
      <c r="AG6334" t="str">
        <f t="shared" si="613"/>
        <v/>
      </c>
      <c r="AH6334" t="str">
        <f t="shared" si="614"/>
        <v/>
      </c>
      <c r="AI6334">
        <f t="shared" si="615"/>
        <v>0</v>
      </c>
      <c r="AJ6334">
        <f t="shared" si="616"/>
        <v>0</v>
      </c>
      <c r="AK6334">
        <v>0</v>
      </c>
      <c r="AL6334" t="str">
        <f>IF(AA6334="","",IFERROR(IF(ISNUMBER('Procytrat 180'!D335),'Procytrat 180'!D335,IF(ISNUMBER(SEARCH("12",'Procytrat 180'!D335)),EDATE(AB6334,12),IF(ISNUMBER(SEARCH("6",'Procytrat 180'!D335)),EDATE(AB6334,6),IF(ISNUMBER(SEARCH("3",'Procytrat 180'!D335)),EDATE(AB6334,3),DATEVALUE('Procytrat 180'!D335))))),""))</f>
        <v/>
      </c>
      <c r="AM6334" t="str">
        <f t="shared" ca="1" si="617"/>
        <v/>
      </c>
    </row>
    <row r="6335" spans="27:39" x14ac:dyDescent="0.3">
      <c r="AA6335" t="str">
        <f>IF(COUNTA('Procytrat 180'!A336,'Procytrat 180'!B336,'Procytrat 180'!C336)&gt;0,"180","")</f>
        <v/>
      </c>
      <c r="AB6335" t="str">
        <f>IFERROR(IF(ISNUMBER('Procytrat 180'!A336),'Procytrat 180'!A336,DATEVALUE('Procytrat 180'!A336)),"")</f>
        <v/>
      </c>
      <c r="AC6335" t="str">
        <f>IF(AA6335="","",'Procytrat 180'!B336)</f>
        <v/>
      </c>
      <c r="AD6335" t="str">
        <f>IF(AA6335="","",IFERROR(1*'Procytrat 180'!C336,IFERROR(_xludf.NUMBERVALUE('Procytrat 180'!C336,".",","),IFERROR(_xludf.NUMBERVALUE('Procytrat 180'!C336,",","."),0))))</f>
        <v/>
      </c>
      <c r="AE6335" t="str">
        <f>IF(AA6335="","",'Procytrat 180'!L336)</f>
        <v/>
      </c>
      <c r="AF6335">
        <f t="shared" si="612"/>
        <v>0</v>
      </c>
      <c r="AG6335" t="str">
        <f t="shared" si="613"/>
        <v/>
      </c>
      <c r="AH6335" t="str">
        <f t="shared" si="614"/>
        <v/>
      </c>
      <c r="AI6335">
        <f t="shared" si="615"/>
        <v>0</v>
      </c>
      <c r="AJ6335">
        <f t="shared" si="616"/>
        <v>0</v>
      </c>
      <c r="AK6335">
        <v>0</v>
      </c>
      <c r="AL6335" t="str">
        <f>IF(AA6335="","",IFERROR(IF(ISNUMBER('Procytrat 180'!D336),'Procytrat 180'!D336,IF(ISNUMBER(SEARCH("12",'Procytrat 180'!D336)),EDATE(AB6335,12),IF(ISNUMBER(SEARCH("6",'Procytrat 180'!D336)),EDATE(AB6335,6),IF(ISNUMBER(SEARCH("3",'Procytrat 180'!D336)),EDATE(AB6335,3),DATEVALUE('Procytrat 180'!D336))))),""))</f>
        <v/>
      </c>
      <c r="AM6335" t="str">
        <f t="shared" ca="1" si="617"/>
        <v/>
      </c>
    </row>
    <row r="6336" spans="27:39" x14ac:dyDescent="0.3">
      <c r="AA6336" t="str">
        <f>IF(COUNTA('Procytrat 180'!A337,'Procytrat 180'!B337,'Procytrat 180'!C337)&gt;0,"180","")</f>
        <v/>
      </c>
      <c r="AB6336" t="str">
        <f>IFERROR(IF(ISNUMBER('Procytrat 180'!A337),'Procytrat 180'!A337,DATEVALUE('Procytrat 180'!A337)),"")</f>
        <v/>
      </c>
      <c r="AC6336" t="str">
        <f>IF(AA6336="","",'Procytrat 180'!B337)</f>
        <v/>
      </c>
      <c r="AD6336" t="str">
        <f>IF(AA6336="","",IFERROR(1*'Procytrat 180'!C337,IFERROR(_xludf.NUMBERVALUE('Procytrat 180'!C337,".",","),IFERROR(_xludf.NUMBERVALUE('Procytrat 180'!C337,",","."),0))))</f>
        <v/>
      </c>
      <c r="AE6336" t="str">
        <f>IF(AA6336="","",'Procytrat 180'!L337)</f>
        <v/>
      </c>
      <c r="AF6336">
        <f t="shared" si="612"/>
        <v>0</v>
      </c>
      <c r="AG6336" t="str">
        <f t="shared" si="613"/>
        <v/>
      </c>
      <c r="AH6336" t="str">
        <f t="shared" si="614"/>
        <v/>
      </c>
      <c r="AI6336">
        <f t="shared" si="615"/>
        <v>0</v>
      </c>
      <c r="AJ6336">
        <f t="shared" si="616"/>
        <v>0</v>
      </c>
      <c r="AK6336">
        <v>0</v>
      </c>
      <c r="AL6336" t="str">
        <f>IF(AA6336="","",IFERROR(IF(ISNUMBER('Procytrat 180'!D337),'Procytrat 180'!D337,IF(ISNUMBER(SEARCH("12",'Procytrat 180'!D337)),EDATE(AB6336,12),IF(ISNUMBER(SEARCH("6",'Procytrat 180'!D337)),EDATE(AB6336,6),IF(ISNUMBER(SEARCH("3",'Procytrat 180'!D337)),EDATE(AB6336,3),DATEVALUE('Procytrat 180'!D337))))),""))</f>
        <v/>
      </c>
      <c r="AM6336" t="str">
        <f t="shared" ca="1" si="617"/>
        <v/>
      </c>
    </row>
    <row r="6337" spans="27:39" x14ac:dyDescent="0.3">
      <c r="AA6337" t="str">
        <f>IF(COUNTA('Procytrat 180'!A338,'Procytrat 180'!B338,'Procytrat 180'!C338)&gt;0,"180","")</f>
        <v/>
      </c>
      <c r="AB6337" t="str">
        <f>IFERROR(IF(ISNUMBER('Procytrat 180'!A338),'Procytrat 180'!A338,DATEVALUE('Procytrat 180'!A338)),"")</f>
        <v/>
      </c>
      <c r="AC6337" t="str">
        <f>IF(AA6337="","",'Procytrat 180'!B338)</f>
        <v/>
      </c>
      <c r="AD6337" t="str">
        <f>IF(AA6337="","",IFERROR(1*'Procytrat 180'!C338,IFERROR(_xludf.NUMBERVALUE('Procytrat 180'!C338,".",","),IFERROR(_xludf.NUMBERVALUE('Procytrat 180'!C338,",","."),0))))</f>
        <v/>
      </c>
      <c r="AE6337" t="str">
        <f>IF(AA6337="","",'Procytrat 180'!L338)</f>
        <v/>
      </c>
      <c r="AF6337">
        <f t="shared" si="612"/>
        <v>0</v>
      </c>
      <c r="AG6337" t="str">
        <f t="shared" si="613"/>
        <v/>
      </c>
      <c r="AH6337" t="str">
        <f t="shared" si="614"/>
        <v/>
      </c>
      <c r="AI6337">
        <f t="shared" si="615"/>
        <v>0</v>
      </c>
      <c r="AJ6337">
        <f t="shared" si="616"/>
        <v>0</v>
      </c>
      <c r="AK6337">
        <v>0</v>
      </c>
      <c r="AL6337" t="str">
        <f>IF(AA6337="","",IFERROR(IF(ISNUMBER('Procytrat 180'!D338),'Procytrat 180'!D338,IF(ISNUMBER(SEARCH("12",'Procytrat 180'!D338)),EDATE(AB6337,12),IF(ISNUMBER(SEARCH("6",'Procytrat 180'!D338)),EDATE(AB6337,6),IF(ISNUMBER(SEARCH("3",'Procytrat 180'!D338)),EDATE(AB6337,3),DATEVALUE('Procytrat 180'!D338))))),""))</f>
        <v/>
      </c>
      <c r="AM6337" t="str">
        <f t="shared" ca="1" si="617"/>
        <v/>
      </c>
    </row>
    <row r="6338" spans="27:39" x14ac:dyDescent="0.3">
      <c r="AA6338" t="str">
        <f>IF(COUNTA('Procytrat 180'!A339,'Procytrat 180'!B339,'Procytrat 180'!C339)&gt;0,"180","")</f>
        <v/>
      </c>
      <c r="AB6338" t="str">
        <f>IFERROR(IF(ISNUMBER('Procytrat 180'!A339),'Procytrat 180'!A339,DATEVALUE('Procytrat 180'!A339)),"")</f>
        <v/>
      </c>
      <c r="AC6338" t="str">
        <f>IF(AA6338="","",'Procytrat 180'!B339)</f>
        <v/>
      </c>
      <c r="AD6338" t="str">
        <f>IF(AA6338="","",IFERROR(1*'Procytrat 180'!C339,IFERROR(_xludf.NUMBERVALUE('Procytrat 180'!C339,".",","),IFERROR(_xludf.NUMBERVALUE('Procytrat 180'!C339,",","."),0))))</f>
        <v/>
      </c>
      <c r="AE6338" t="str">
        <f>IF(AA6338="","",'Procytrat 180'!L339)</f>
        <v/>
      </c>
      <c r="AF6338">
        <f t="shared" ref="AF6338:AF6401" si="618">IF(AA6338="",0,--ISNUMBER(SEARCH("aprovado",AE6338)))</f>
        <v>0</v>
      </c>
      <c r="AG6338" t="str">
        <f t="shared" ref="AG6338:AG6401" si="619">IF(AB6338="","",YEAR(AB6338))</f>
        <v/>
      </c>
      <c r="AH6338" t="str">
        <f t="shared" ref="AH6338:AH6401" si="620">IF(AB6338="","",MONTH(AB6338))</f>
        <v/>
      </c>
      <c r="AI6338">
        <f t="shared" ref="AI6338:AI6401" si="621">IF(AB6338="",0,AB6338+ROW()/1000000)</f>
        <v>0</v>
      </c>
      <c r="AJ6338">
        <f t="shared" ref="AJ6338:AJ6401" si="622">--(AA6338&lt;&gt;"")</f>
        <v>0</v>
      </c>
      <c r="AK6338">
        <v>0</v>
      </c>
      <c r="AL6338" t="str">
        <f>IF(AA6338="","",IFERROR(IF(ISNUMBER('Procytrat 180'!D339),'Procytrat 180'!D339,IF(ISNUMBER(SEARCH("12",'Procytrat 180'!D339)),EDATE(AB6338,12),IF(ISNUMBER(SEARCH("6",'Procytrat 180'!D339)),EDATE(AB6338,6),IF(ISNUMBER(SEARCH("3",'Procytrat 180'!D339)),EDATE(AB6338,3),DATEVALUE('Procytrat 180'!D339))))),""))</f>
        <v/>
      </c>
      <c r="AM6338" t="str">
        <f t="shared" ref="AM6338:AM6401" ca="1" si="623">IF(AND(AJ6338=1,AL6338&lt;&gt;"",AL6338&gt;=TODAY(),AG6338=$W$3),AL6338+ROW()/1000000,"")</f>
        <v/>
      </c>
    </row>
    <row r="6339" spans="27:39" x14ac:dyDescent="0.3">
      <c r="AA6339" t="str">
        <f>IF(COUNTA('Procytrat 180'!A340,'Procytrat 180'!B340,'Procytrat 180'!C340)&gt;0,"180","")</f>
        <v/>
      </c>
      <c r="AB6339" t="str">
        <f>IFERROR(IF(ISNUMBER('Procytrat 180'!A340),'Procytrat 180'!A340,DATEVALUE('Procytrat 180'!A340)),"")</f>
        <v/>
      </c>
      <c r="AC6339" t="str">
        <f>IF(AA6339="","",'Procytrat 180'!B340)</f>
        <v/>
      </c>
      <c r="AD6339" t="str">
        <f>IF(AA6339="","",IFERROR(1*'Procytrat 180'!C340,IFERROR(_xludf.NUMBERVALUE('Procytrat 180'!C340,".",","),IFERROR(_xludf.NUMBERVALUE('Procytrat 180'!C340,",","."),0))))</f>
        <v/>
      </c>
      <c r="AE6339" t="str">
        <f>IF(AA6339="","",'Procytrat 180'!L340)</f>
        <v/>
      </c>
      <c r="AF6339">
        <f t="shared" si="618"/>
        <v>0</v>
      </c>
      <c r="AG6339" t="str">
        <f t="shared" si="619"/>
        <v/>
      </c>
      <c r="AH6339" t="str">
        <f t="shared" si="620"/>
        <v/>
      </c>
      <c r="AI6339">
        <f t="shared" si="621"/>
        <v>0</v>
      </c>
      <c r="AJ6339">
        <f t="shared" si="622"/>
        <v>0</v>
      </c>
      <c r="AK6339">
        <v>0</v>
      </c>
      <c r="AL6339" t="str">
        <f>IF(AA6339="","",IFERROR(IF(ISNUMBER('Procytrat 180'!D340),'Procytrat 180'!D340,IF(ISNUMBER(SEARCH("12",'Procytrat 180'!D340)),EDATE(AB6339,12),IF(ISNUMBER(SEARCH("6",'Procytrat 180'!D340)),EDATE(AB6339,6),IF(ISNUMBER(SEARCH("3",'Procytrat 180'!D340)),EDATE(AB6339,3),DATEVALUE('Procytrat 180'!D340))))),""))</f>
        <v/>
      </c>
      <c r="AM6339" t="str">
        <f t="shared" ca="1" si="623"/>
        <v/>
      </c>
    </row>
    <row r="6340" spans="27:39" x14ac:dyDescent="0.3">
      <c r="AA6340" t="str">
        <f>IF(COUNTA('Procytrat 180'!A341,'Procytrat 180'!B341,'Procytrat 180'!C341)&gt;0,"180","")</f>
        <v/>
      </c>
      <c r="AB6340" t="str">
        <f>IFERROR(IF(ISNUMBER('Procytrat 180'!A341),'Procytrat 180'!A341,DATEVALUE('Procytrat 180'!A341)),"")</f>
        <v/>
      </c>
      <c r="AC6340" t="str">
        <f>IF(AA6340="","",'Procytrat 180'!B341)</f>
        <v/>
      </c>
      <c r="AD6340" t="str">
        <f>IF(AA6340="","",IFERROR(1*'Procytrat 180'!C341,IFERROR(_xludf.NUMBERVALUE('Procytrat 180'!C341,".",","),IFERROR(_xludf.NUMBERVALUE('Procytrat 180'!C341,",","."),0))))</f>
        <v/>
      </c>
      <c r="AE6340" t="str">
        <f>IF(AA6340="","",'Procytrat 180'!L341)</f>
        <v/>
      </c>
      <c r="AF6340">
        <f t="shared" si="618"/>
        <v>0</v>
      </c>
      <c r="AG6340" t="str">
        <f t="shared" si="619"/>
        <v/>
      </c>
      <c r="AH6340" t="str">
        <f t="shared" si="620"/>
        <v/>
      </c>
      <c r="AI6340">
        <f t="shared" si="621"/>
        <v>0</v>
      </c>
      <c r="AJ6340">
        <f t="shared" si="622"/>
        <v>0</v>
      </c>
      <c r="AK6340">
        <v>0</v>
      </c>
      <c r="AL6340" t="str">
        <f>IF(AA6340="","",IFERROR(IF(ISNUMBER('Procytrat 180'!D341),'Procytrat 180'!D341,IF(ISNUMBER(SEARCH("12",'Procytrat 180'!D341)),EDATE(AB6340,12),IF(ISNUMBER(SEARCH("6",'Procytrat 180'!D341)),EDATE(AB6340,6),IF(ISNUMBER(SEARCH("3",'Procytrat 180'!D341)),EDATE(AB6340,3),DATEVALUE('Procytrat 180'!D341))))),""))</f>
        <v/>
      </c>
      <c r="AM6340" t="str">
        <f t="shared" ca="1" si="623"/>
        <v/>
      </c>
    </row>
    <row r="6341" spans="27:39" x14ac:dyDescent="0.3">
      <c r="AA6341" t="str">
        <f>IF(COUNTA('Procytrat 180'!A342,'Procytrat 180'!B342,'Procytrat 180'!C342)&gt;0,"180","")</f>
        <v/>
      </c>
      <c r="AB6341" t="str">
        <f>IFERROR(IF(ISNUMBER('Procytrat 180'!A342),'Procytrat 180'!A342,DATEVALUE('Procytrat 180'!A342)),"")</f>
        <v/>
      </c>
      <c r="AC6341" t="str">
        <f>IF(AA6341="","",'Procytrat 180'!B342)</f>
        <v/>
      </c>
      <c r="AD6341" t="str">
        <f>IF(AA6341="","",IFERROR(1*'Procytrat 180'!C342,IFERROR(_xludf.NUMBERVALUE('Procytrat 180'!C342,".",","),IFERROR(_xludf.NUMBERVALUE('Procytrat 180'!C342,",","."),0))))</f>
        <v/>
      </c>
      <c r="AE6341" t="str">
        <f>IF(AA6341="","",'Procytrat 180'!L342)</f>
        <v/>
      </c>
      <c r="AF6341">
        <f t="shared" si="618"/>
        <v>0</v>
      </c>
      <c r="AG6341" t="str">
        <f t="shared" si="619"/>
        <v/>
      </c>
      <c r="AH6341" t="str">
        <f t="shared" si="620"/>
        <v/>
      </c>
      <c r="AI6341">
        <f t="shared" si="621"/>
        <v>0</v>
      </c>
      <c r="AJ6341">
        <f t="shared" si="622"/>
        <v>0</v>
      </c>
      <c r="AK6341">
        <v>0</v>
      </c>
      <c r="AL6341" t="str">
        <f>IF(AA6341="","",IFERROR(IF(ISNUMBER('Procytrat 180'!D342),'Procytrat 180'!D342,IF(ISNUMBER(SEARCH("12",'Procytrat 180'!D342)),EDATE(AB6341,12),IF(ISNUMBER(SEARCH("6",'Procytrat 180'!D342)),EDATE(AB6341,6),IF(ISNUMBER(SEARCH("3",'Procytrat 180'!D342)),EDATE(AB6341,3),DATEVALUE('Procytrat 180'!D342))))),""))</f>
        <v/>
      </c>
      <c r="AM6341" t="str">
        <f t="shared" ca="1" si="623"/>
        <v/>
      </c>
    </row>
    <row r="6342" spans="27:39" x14ac:dyDescent="0.3">
      <c r="AA6342" t="str">
        <f>IF(COUNTA('Procytrat 180'!A343,'Procytrat 180'!B343,'Procytrat 180'!C343)&gt;0,"180","")</f>
        <v/>
      </c>
      <c r="AB6342" t="str">
        <f>IFERROR(IF(ISNUMBER('Procytrat 180'!A343),'Procytrat 180'!A343,DATEVALUE('Procytrat 180'!A343)),"")</f>
        <v/>
      </c>
      <c r="AC6342" t="str">
        <f>IF(AA6342="","",'Procytrat 180'!B343)</f>
        <v/>
      </c>
      <c r="AD6342" t="str">
        <f>IF(AA6342="","",IFERROR(1*'Procytrat 180'!C343,IFERROR(_xludf.NUMBERVALUE('Procytrat 180'!C343,".",","),IFERROR(_xludf.NUMBERVALUE('Procytrat 180'!C343,",","."),0))))</f>
        <v/>
      </c>
      <c r="AE6342" t="str">
        <f>IF(AA6342="","",'Procytrat 180'!L343)</f>
        <v/>
      </c>
      <c r="AF6342">
        <f t="shared" si="618"/>
        <v>0</v>
      </c>
      <c r="AG6342" t="str">
        <f t="shared" si="619"/>
        <v/>
      </c>
      <c r="AH6342" t="str">
        <f t="shared" si="620"/>
        <v/>
      </c>
      <c r="AI6342">
        <f t="shared" si="621"/>
        <v>0</v>
      </c>
      <c r="AJ6342">
        <f t="shared" si="622"/>
        <v>0</v>
      </c>
      <c r="AK6342">
        <v>0</v>
      </c>
      <c r="AL6342" t="str">
        <f>IF(AA6342="","",IFERROR(IF(ISNUMBER('Procytrat 180'!D343),'Procytrat 180'!D343,IF(ISNUMBER(SEARCH("12",'Procytrat 180'!D343)),EDATE(AB6342,12),IF(ISNUMBER(SEARCH("6",'Procytrat 180'!D343)),EDATE(AB6342,6),IF(ISNUMBER(SEARCH("3",'Procytrat 180'!D343)),EDATE(AB6342,3),DATEVALUE('Procytrat 180'!D343))))),""))</f>
        <v/>
      </c>
      <c r="AM6342" t="str">
        <f t="shared" ca="1" si="623"/>
        <v/>
      </c>
    </row>
    <row r="6343" spans="27:39" x14ac:dyDescent="0.3">
      <c r="AA6343" t="str">
        <f>IF(COUNTA('Procytrat 180'!A344,'Procytrat 180'!B344,'Procytrat 180'!C344)&gt;0,"180","")</f>
        <v/>
      </c>
      <c r="AB6343" t="str">
        <f>IFERROR(IF(ISNUMBER('Procytrat 180'!A344),'Procytrat 180'!A344,DATEVALUE('Procytrat 180'!A344)),"")</f>
        <v/>
      </c>
      <c r="AC6343" t="str">
        <f>IF(AA6343="","",'Procytrat 180'!B344)</f>
        <v/>
      </c>
      <c r="AD6343" t="str">
        <f>IF(AA6343="","",IFERROR(1*'Procytrat 180'!C344,IFERROR(_xludf.NUMBERVALUE('Procytrat 180'!C344,".",","),IFERROR(_xludf.NUMBERVALUE('Procytrat 180'!C344,",","."),0))))</f>
        <v/>
      </c>
      <c r="AE6343" t="str">
        <f>IF(AA6343="","",'Procytrat 180'!L344)</f>
        <v/>
      </c>
      <c r="AF6343">
        <f t="shared" si="618"/>
        <v>0</v>
      </c>
      <c r="AG6343" t="str">
        <f t="shared" si="619"/>
        <v/>
      </c>
      <c r="AH6343" t="str">
        <f t="shared" si="620"/>
        <v/>
      </c>
      <c r="AI6343">
        <f t="shared" si="621"/>
        <v>0</v>
      </c>
      <c r="AJ6343">
        <f t="shared" si="622"/>
        <v>0</v>
      </c>
      <c r="AK6343">
        <v>0</v>
      </c>
      <c r="AL6343" t="str">
        <f>IF(AA6343="","",IFERROR(IF(ISNUMBER('Procytrat 180'!D344),'Procytrat 180'!D344,IF(ISNUMBER(SEARCH("12",'Procytrat 180'!D344)),EDATE(AB6343,12),IF(ISNUMBER(SEARCH("6",'Procytrat 180'!D344)),EDATE(AB6343,6),IF(ISNUMBER(SEARCH("3",'Procytrat 180'!D344)),EDATE(AB6343,3),DATEVALUE('Procytrat 180'!D344))))),""))</f>
        <v/>
      </c>
      <c r="AM6343" t="str">
        <f t="shared" ca="1" si="623"/>
        <v/>
      </c>
    </row>
    <row r="6344" spans="27:39" x14ac:dyDescent="0.3">
      <c r="AA6344" t="str">
        <f>IF(COUNTA('Procytrat 180'!A345,'Procytrat 180'!B345,'Procytrat 180'!C345)&gt;0,"180","")</f>
        <v/>
      </c>
      <c r="AB6344" t="str">
        <f>IFERROR(IF(ISNUMBER('Procytrat 180'!A345),'Procytrat 180'!A345,DATEVALUE('Procytrat 180'!A345)),"")</f>
        <v/>
      </c>
      <c r="AC6344" t="str">
        <f>IF(AA6344="","",'Procytrat 180'!B345)</f>
        <v/>
      </c>
      <c r="AD6344" t="str">
        <f>IF(AA6344="","",IFERROR(1*'Procytrat 180'!C345,IFERROR(_xludf.NUMBERVALUE('Procytrat 180'!C345,".",","),IFERROR(_xludf.NUMBERVALUE('Procytrat 180'!C345,",","."),0))))</f>
        <v/>
      </c>
      <c r="AE6344" t="str">
        <f>IF(AA6344="","",'Procytrat 180'!L345)</f>
        <v/>
      </c>
      <c r="AF6344">
        <f t="shared" si="618"/>
        <v>0</v>
      </c>
      <c r="AG6344" t="str">
        <f t="shared" si="619"/>
        <v/>
      </c>
      <c r="AH6344" t="str">
        <f t="shared" si="620"/>
        <v/>
      </c>
      <c r="AI6344">
        <f t="shared" si="621"/>
        <v>0</v>
      </c>
      <c r="AJ6344">
        <f t="shared" si="622"/>
        <v>0</v>
      </c>
      <c r="AK6344">
        <v>0</v>
      </c>
      <c r="AL6344" t="str">
        <f>IF(AA6344="","",IFERROR(IF(ISNUMBER('Procytrat 180'!D345),'Procytrat 180'!D345,IF(ISNUMBER(SEARCH("12",'Procytrat 180'!D345)),EDATE(AB6344,12),IF(ISNUMBER(SEARCH("6",'Procytrat 180'!D345)),EDATE(AB6344,6),IF(ISNUMBER(SEARCH("3",'Procytrat 180'!D345)),EDATE(AB6344,3),DATEVALUE('Procytrat 180'!D345))))),""))</f>
        <v/>
      </c>
      <c r="AM6344" t="str">
        <f t="shared" ca="1" si="623"/>
        <v/>
      </c>
    </row>
    <row r="6345" spans="27:39" x14ac:dyDescent="0.3">
      <c r="AA6345" t="str">
        <f>IF(COUNTA('Procytrat 180'!A346,'Procytrat 180'!B346,'Procytrat 180'!C346)&gt;0,"180","")</f>
        <v/>
      </c>
      <c r="AB6345" t="str">
        <f>IFERROR(IF(ISNUMBER('Procytrat 180'!A346),'Procytrat 180'!A346,DATEVALUE('Procytrat 180'!A346)),"")</f>
        <v/>
      </c>
      <c r="AC6345" t="str">
        <f>IF(AA6345="","",'Procytrat 180'!B346)</f>
        <v/>
      </c>
      <c r="AD6345" t="str">
        <f>IF(AA6345="","",IFERROR(1*'Procytrat 180'!C346,IFERROR(_xludf.NUMBERVALUE('Procytrat 180'!C346,".",","),IFERROR(_xludf.NUMBERVALUE('Procytrat 180'!C346,",","."),0))))</f>
        <v/>
      </c>
      <c r="AE6345" t="str">
        <f>IF(AA6345="","",'Procytrat 180'!L346)</f>
        <v/>
      </c>
      <c r="AF6345">
        <f t="shared" si="618"/>
        <v>0</v>
      </c>
      <c r="AG6345" t="str">
        <f t="shared" si="619"/>
        <v/>
      </c>
      <c r="AH6345" t="str">
        <f t="shared" si="620"/>
        <v/>
      </c>
      <c r="AI6345">
        <f t="shared" si="621"/>
        <v>0</v>
      </c>
      <c r="AJ6345">
        <f t="shared" si="622"/>
        <v>0</v>
      </c>
      <c r="AK6345">
        <v>0</v>
      </c>
      <c r="AL6345" t="str">
        <f>IF(AA6345="","",IFERROR(IF(ISNUMBER('Procytrat 180'!D346),'Procytrat 180'!D346,IF(ISNUMBER(SEARCH("12",'Procytrat 180'!D346)),EDATE(AB6345,12),IF(ISNUMBER(SEARCH("6",'Procytrat 180'!D346)),EDATE(AB6345,6),IF(ISNUMBER(SEARCH("3",'Procytrat 180'!D346)),EDATE(AB6345,3),DATEVALUE('Procytrat 180'!D346))))),""))</f>
        <v/>
      </c>
      <c r="AM6345" t="str">
        <f t="shared" ca="1" si="623"/>
        <v/>
      </c>
    </row>
    <row r="6346" spans="27:39" x14ac:dyDescent="0.3">
      <c r="AA6346" t="str">
        <f>IF(COUNTA('Procytrat 180'!A347,'Procytrat 180'!B347,'Procytrat 180'!C347)&gt;0,"180","")</f>
        <v/>
      </c>
      <c r="AB6346" t="str">
        <f>IFERROR(IF(ISNUMBER('Procytrat 180'!A347),'Procytrat 180'!A347,DATEVALUE('Procytrat 180'!A347)),"")</f>
        <v/>
      </c>
      <c r="AC6346" t="str">
        <f>IF(AA6346="","",'Procytrat 180'!B347)</f>
        <v/>
      </c>
      <c r="AD6346" t="str">
        <f>IF(AA6346="","",IFERROR(1*'Procytrat 180'!C347,IFERROR(_xludf.NUMBERVALUE('Procytrat 180'!C347,".",","),IFERROR(_xludf.NUMBERVALUE('Procytrat 180'!C347,",","."),0))))</f>
        <v/>
      </c>
      <c r="AE6346" t="str">
        <f>IF(AA6346="","",'Procytrat 180'!L347)</f>
        <v/>
      </c>
      <c r="AF6346">
        <f t="shared" si="618"/>
        <v>0</v>
      </c>
      <c r="AG6346" t="str">
        <f t="shared" si="619"/>
        <v/>
      </c>
      <c r="AH6346" t="str">
        <f t="shared" si="620"/>
        <v/>
      </c>
      <c r="AI6346">
        <f t="shared" si="621"/>
        <v>0</v>
      </c>
      <c r="AJ6346">
        <f t="shared" si="622"/>
        <v>0</v>
      </c>
      <c r="AK6346">
        <v>0</v>
      </c>
      <c r="AL6346" t="str">
        <f>IF(AA6346="","",IFERROR(IF(ISNUMBER('Procytrat 180'!D347),'Procytrat 180'!D347,IF(ISNUMBER(SEARCH("12",'Procytrat 180'!D347)),EDATE(AB6346,12),IF(ISNUMBER(SEARCH("6",'Procytrat 180'!D347)),EDATE(AB6346,6),IF(ISNUMBER(SEARCH("3",'Procytrat 180'!D347)),EDATE(AB6346,3),DATEVALUE('Procytrat 180'!D347))))),""))</f>
        <v/>
      </c>
      <c r="AM6346" t="str">
        <f t="shared" ca="1" si="623"/>
        <v/>
      </c>
    </row>
    <row r="6347" spans="27:39" x14ac:dyDescent="0.3">
      <c r="AA6347" t="str">
        <f>IF(COUNTA('Procytrat 180'!A348,'Procytrat 180'!B348,'Procytrat 180'!C348)&gt;0,"180","")</f>
        <v/>
      </c>
      <c r="AB6347" t="str">
        <f>IFERROR(IF(ISNUMBER('Procytrat 180'!A348),'Procytrat 180'!A348,DATEVALUE('Procytrat 180'!A348)),"")</f>
        <v/>
      </c>
      <c r="AC6347" t="str">
        <f>IF(AA6347="","",'Procytrat 180'!B348)</f>
        <v/>
      </c>
      <c r="AD6347" t="str">
        <f>IF(AA6347="","",IFERROR(1*'Procytrat 180'!C348,IFERROR(_xludf.NUMBERVALUE('Procytrat 180'!C348,".",","),IFERROR(_xludf.NUMBERVALUE('Procytrat 180'!C348,",","."),0))))</f>
        <v/>
      </c>
      <c r="AE6347" t="str">
        <f>IF(AA6347="","",'Procytrat 180'!L348)</f>
        <v/>
      </c>
      <c r="AF6347">
        <f t="shared" si="618"/>
        <v>0</v>
      </c>
      <c r="AG6347" t="str">
        <f t="shared" si="619"/>
        <v/>
      </c>
      <c r="AH6347" t="str">
        <f t="shared" si="620"/>
        <v/>
      </c>
      <c r="AI6347">
        <f t="shared" si="621"/>
        <v>0</v>
      </c>
      <c r="AJ6347">
        <f t="shared" si="622"/>
        <v>0</v>
      </c>
      <c r="AK6347">
        <v>0</v>
      </c>
      <c r="AL6347" t="str">
        <f>IF(AA6347="","",IFERROR(IF(ISNUMBER('Procytrat 180'!D348),'Procytrat 180'!D348,IF(ISNUMBER(SEARCH("12",'Procytrat 180'!D348)),EDATE(AB6347,12),IF(ISNUMBER(SEARCH("6",'Procytrat 180'!D348)),EDATE(AB6347,6),IF(ISNUMBER(SEARCH("3",'Procytrat 180'!D348)),EDATE(AB6347,3),DATEVALUE('Procytrat 180'!D348))))),""))</f>
        <v/>
      </c>
      <c r="AM6347" t="str">
        <f t="shared" ca="1" si="623"/>
        <v/>
      </c>
    </row>
    <row r="6348" spans="27:39" x14ac:dyDescent="0.3">
      <c r="AA6348" t="str">
        <f>IF(COUNTA('Procytrat 180'!A349,'Procytrat 180'!B349,'Procytrat 180'!C349)&gt;0,"180","")</f>
        <v/>
      </c>
      <c r="AB6348" t="str">
        <f>IFERROR(IF(ISNUMBER('Procytrat 180'!A349),'Procytrat 180'!A349,DATEVALUE('Procytrat 180'!A349)),"")</f>
        <v/>
      </c>
      <c r="AC6348" t="str">
        <f>IF(AA6348="","",'Procytrat 180'!B349)</f>
        <v/>
      </c>
      <c r="AD6348" t="str">
        <f>IF(AA6348="","",IFERROR(1*'Procytrat 180'!C349,IFERROR(_xludf.NUMBERVALUE('Procytrat 180'!C349,".",","),IFERROR(_xludf.NUMBERVALUE('Procytrat 180'!C349,",","."),0))))</f>
        <v/>
      </c>
      <c r="AE6348" t="str">
        <f>IF(AA6348="","",'Procytrat 180'!L349)</f>
        <v/>
      </c>
      <c r="AF6348">
        <f t="shared" si="618"/>
        <v>0</v>
      </c>
      <c r="AG6348" t="str">
        <f t="shared" si="619"/>
        <v/>
      </c>
      <c r="AH6348" t="str">
        <f t="shared" si="620"/>
        <v/>
      </c>
      <c r="AI6348">
        <f t="shared" si="621"/>
        <v>0</v>
      </c>
      <c r="AJ6348">
        <f t="shared" si="622"/>
        <v>0</v>
      </c>
      <c r="AK6348">
        <v>0</v>
      </c>
      <c r="AL6348" t="str">
        <f>IF(AA6348="","",IFERROR(IF(ISNUMBER('Procytrat 180'!D349),'Procytrat 180'!D349,IF(ISNUMBER(SEARCH("12",'Procytrat 180'!D349)),EDATE(AB6348,12),IF(ISNUMBER(SEARCH("6",'Procytrat 180'!D349)),EDATE(AB6348,6),IF(ISNUMBER(SEARCH("3",'Procytrat 180'!D349)),EDATE(AB6348,3),DATEVALUE('Procytrat 180'!D349))))),""))</f>
        <v/>
      </c>
      <c r="AM6348" t="str">
        <f t="shared" ca="1" si="623"/>
        <v/>
      </c>
    </row>
    <row r="6349" spans="27:39" x14ac:dyDescent="0.3">
      <c r="AA6349" t="str">
        <f>IF(COUNTA('Procytrat 180'!A350,'Procytrat 180'!B350,'Procytrat 180'!C350)&gt;0,"180","")</f>
        <v/>
      </c>
      <c r="AB6349" t="str">
        <f>IFERROR(IF(ISNUMBER('Procytrat 180'!A350),'Procytrat 180'!A350,DATEVALUE('Procytrat 180'!A350)),"")</f>
        <v/>
      </c>
      <c r="AC6349" t="str">
        <f>IF(AA6349="","",'Procytrat 180'!B350)</f>
        <v/>
      </c>
      <c r="AD6349" t="str">
        <f>IF(AA6349="","",IFERROR(1*'Procytrat 180'!C350,IFERROR(_xludf.NUMBERVALUE('Procytrat 180'!C350,".",","),IFERROR(_xludf.NUMBERVALUE('Procytrat 180'!C350,",","."),0))))</f>
        <v/>
      </c>
      <c r="AE6349" t="str">
        <f>IF(AA6349="","",'Procytrat 180'!L350)</f>
        <v/>
      </c>
      <c r="AF6349">
        <f t="shared" si="618"/>
        <v>0</v>
      </c>
      <c r="AG6349" t="str">
        <f t="shared" si="619"/>
        <v/>
      </c>
      <c r="AH6349" t="str">
        <f t="shared" si="620"/>
        <v/>
      </c>
      <c r="AI6349">
        <f t="shared" si="621"/>
        <v>0</v>
      </c>
      <c r="AJ6349">
        <f t="shared" si="622"/>
        <v>0</v>
      </c>
      <c r="AK6349">
        <v>0</v>
      </c>
      <c r="AL6349" t="str">
        <f>IF(AA6349="","",IFERROR(IF(ISNUMBER('Procytrat 180'!D350),'Procytrat 180'!D350,IF(ISNUMBER(SEARCH("12",'Procytrat 180'!D350)),EDATE(AB6349,12),IF(ISNUMBER(SEARCH("6",'Procytrat 180'!D350)),EDATE(AB6349,6),IF(ISNUMBER(SEARCH("3",'Procytrat 180'!D350)),EDATE(AB6349,3),DATEVALUE('Procytrat 180'!D350))))),""))</f>
        <v/>
      </c>
      <c r="AM6349" t="str">
        <f t="shared" ca="1" si="623"/>
        <v/>
      </c>
    </row>
    <row r="6350" spans="27:39" x14ac:dyDescent="0.3">
      <c r="AA6350" t="str">
        <f>IF(COUNTA('Procytrat 180'!A351,'Procytrat 180'!B351,'Procytrat 180'!C351)&gt;0,"180","")</f>
        <v/>
      </c>
      <c r="AB6350" t="str">
        <f>IFERROR(IF(ISNUMBER('Procytrat 180'!A351),'Procytrat 180'!A351,DATEVALUE('Procytrat 180'!A351)),"")</f>
        <v/>
      </c>
      <c r="AC6350" t="str">
        <f>IF(AA6350="","",'Procytrat 180'!B351)</f>
        <v/>
      </c>
      <c r="AD6350" t="str">
        <f>IF(AA6350="","",IFERROR(1*'Procytrat 180'!C351,IFERROR(_xludf.NUMBERVALUE('Procytrat 180'!C351,".",","),IFERROR(_xludf.NUMBERVALUE('Procytrat 180'!C351,",","."),0))))</f>
        <v/>
      </c>
      <c r="AE6350" t="str">
        <f>IF(AA6350="","",'Procytrat 180'!L351)</f>
        <v/>
      </c>
      <c r="AF6350">
        <f t="shared" si="618"/>
        <v>0</v>
      </c>
      <c r="AG6350" t="str">
        <f t="shared" si="619"/>
        <v/>
      </c>
      <c r="AH6350" t="str">
        <f t="shared" si="620"/>
        <v/>
      </c>
      <c r="AI6350">
        <f t="shared" si="621"/>
        <v>0</v>
      </c>
      <c r="AJ6350">
        <f t="shared" si="622"/>
        <v>0</v>
      </c>
      <c r="AK6350">
        <v>0</v>
      </c>
      <c r="AL6350" t="str">
        <f>IF(AA6350="","",IFERROR(IF(ISNUMBER('Procytrat 180'!D351),'Procytrat 180'!D351,IF(ISNUMBER(SEARCH("12",'Procytrat 180'!D351)),EDATE(AB6350,12),IF(ISNUMBER(SEARCH("6",'Procytrat 180'!D351)),EDATE(AB6350,6),IF(ISNUMBER(SEARCH("3",'Procytrat 180'!D351)),EDATE(AB6350,3),DATEVALUE('Procytrat 180'!D351))))),""))</f>
        <v/>
      </c>
      <c r="AM6350" t="str">
        <f t="shared" ca="1" si="623"/>
        <v/>
      </c>
    </row>
    <row r="6351" spans="27:39" x14ac:dyDescent="0.3">
      <c r="AA6351" t="str">
        <f>IF(COUNTA('Procytrat 180'!A352,'Procytrat 180'!B352,'Procytrat 180'!C352)&gt;0,"180","")</f>
        <v/>
      </c>
      <c r="AB6351" t="str">
        <f>IFERROR(IF(ISNUMBER('Procytrat 180'!A352),'Procytrat 180'!A352,DATEVALUE('Procytrat 180'!A352)),"")</f>
        <v/>
      </c>
      <c r="AC6351" t="str">
        <f>IF(AA6351="","",'Procytrat 180'!B352)</f>
        <v/>
      </c>
      <c r="AD6351" t="str">
        <f>IF(AA6351="","",IFERROR(1*'Procytrat 180'!C352,IFERROR(_xludf.NUMBERVALUE('Procytrat 180'!C352,".",","),IFERROR(_xludf.NUMBERVALUE('Procytrat 180'!C352,",","."),0))))</f>
        <v/>
      </c>
      <c r="AE6351" t="str">
        <f>IF(AA6351="","",'Procytrat 180'!L352)</f>
        <v/>
      </c>
      <c r="AF6351">
        <f t="shared" si="618"/>
        <v>0</v>
      </c>
      <c r="AG6351" t="str">
        <f t="shared" si="619"/>
        <v/>
      </c>
      <c r="AH6351" t="str">
        <f t="shared" si="620"/>
        <v/>
      </c>
      <c r="AI6351">
        <f t="shared" si="621"/>
        <v>0</v>
      </c>
      <c r="AJ6351">
        <f t="shared" si="622"/>
        <v>0</v>
      </c>
      <c r="AK6351">
        <v>0</v>
      </c>
      <c r="AL6351" t="str">
        <f>IF(AA6351="","",IFERROR(IF(ISNUMBER('Procytrat 180'!D352),'Procytrat 180'!D352,IF(ISNUMBER(SEARCH("12",'Procytrat 180'!D352)),EDATE(AB6351,12),IF(ISNUMBER(SEARCH("6",'Procytrat 180'!D352)),EDATE(AB6351,6),IF(ISNUMBER(SEARCH("3",'Procytrat 180'!D352)),EDATE(AB6351,3),DATEVALUE('Procytrat 180'!D352))))),""))</f>
        <v/>
      </c>
      <c r="AM6351" t="str">
        <f t="shared" ca="1" si="623"/>
        <v/>
      </c>
    </row>
    <row r="6352" spans="27:39" x14ac:dyDescent="0.3">
      <c r="AA6352" t="str">
        <f>IF(COUNTA('Procytrat 180'!A353,'Procytrat 180'!B353,'Procytrat 180'!C353)&gt;0,"180","")</f>
        <v/>
      </c>
      <c r="AB6352" t="str">
        <f>IFERROR(IF(ISNUMBER('Procytrat 180'!A353),'Procytrat 180'!A353,DATEVALUE('Procytrat 180'!A353)),"")</f>
        <v/>
      </c>
      <c r="AC6352" t="str">
        <f>IF(AA6352="","",'Procytrat 180'!B353)</f>
        <v/>
      </c>
      <c r="AD6352" t="str">
        <f>IF(AA6352="","",IFERROR(1*'Procytrat 180'!C353,IFERROR(_xludf.NUMBERVALUE('Procytrat 180'!C353,".",","),IFERROR(_xludf.NUMBERVALUE('Procytrat 180'!C353,",","."),0))))</f>
        <v/>
      </c>
      <c r="AE6352" t="str">
        <f>IF(AA6352="","",'Procytrat 180'!L353)</f>
        <v/>
      </c>
      <c r="AF6352">
        <f t="shared" si="618"/>
        <v>0</v>
      </c>
      <c r="AG6352" t="str">
        <f t="shared" si="619"/>
        <v/>
      </c>
      <c r="AH6352" t="str">
        <f t="shared" si="620"/>
        <v/>
      </c>
      <c r="AI6352">
        <f t="shared" si="621"/>
        <v>0</v>
      </c>
      <c r="AJ6352">
        <f t="shared" si="622"/>
        <v>0</v>
      </c>
      <c r="AK6352">
        <v>0</v>
      </c>
      <c r="AL6352" t="str">
        <f>IF(AA6352="","",IFERROR(IF(ISNUMBER('Procytrat 180'!D353),'Procytrat 180'!D353,IF(ISNUMBER(SEARCH("12",'Procytrat 180'!D353)),EDATE(AB6352,12),IF(ISNUMBER(SEARCH("6",'Procytrat 180'!D353)),EDATE(AB6352,6),IF(ISNUMBER(SEARCH("3",'Procytrat 180'!D353)),EDATE(AB6352,3),DATEVALUE('Procytrat 180'!D353))))),""))</f>
        <v/>
      </c>
      <c r="AM6352" t="str">
        <f t="shared" ca="1" si="623"/>
        <v/>
      </c>
    </row>
    <row r="6353" spans="27:39" x14ac:dyDescent="0.3">
      <c r="AA6353" t="str">
        <f>IF(COUNTA('Procytrat 180'!A354,'Procytrat 180'!B354,'Procytrat 180'!C354)&gt;0,"180","")</f>
        <v/>
      </c>
      <c r="AB6353" t="str">
        <f>IFERROR(IF(ISNUMBER('Procytrat 180'!A354),'Procytrat 180'!A354,DATEVALUE('Procytrat 180'!A354)),"")</f>
        <v/>
      </c>
      <c r="AC6353" t="str">
        <f>IF(AA6353="","",'Procytrat 180'!B354)</f>
        <v/>
      </c>
      <c r="AD6353" t="str">
        <f>IF(AA6353="","",IFERROR(1*'Procytrat 180'!C354,IFERROR(_xludf.NUMBERVALUE('Procytrat 180'!C354,".",","),IFERROR(_xludf.NUMBERVALUE('Procytrat 180'!C354,",","."),0))))</f>
        <v/>
      </c>
      <c r="AE6353" t="str">
        <f>IF(AA6353="","",'Procytrat 180'!L354)</f>
        <v/>
      </c>
      <c r="AF6353">
        <f t="shared" si="618"/>
        <v>0</v>
      </c>
      <c r="AG6353" t="str">
        <f t="shared" si="619"/>
        <v/>
      </c>
      <c r="AH6353" t="str">
        <f t="shared" si="620"/>
        <v/>
      </c>
      <c r="AI6353">
        <f t="shared" si="621"/>
        <v>0</v>
      </c>
      <c r="AJ6353">
        <f t="shared" si="622"/>
        <v>0</v>
      </c>
      <c r="AK6353">
        <v>0</v>
      </c>
      <c r="AL6353" t="str">
        <f>IF(AA6353="","",IFERROR(IF(ISNUMBER('Procytrat 180'!D354),'Procytrat 180'!D354,IF(ISNUMBER(SEARCH("12",'Procytrat 180'!D354)),EDATE(AB6353,12),IF(ISNUMBER(SEARCH("6",'Procytrat 180'!D354)),EDATE(AB6353,6),IF(ISNUMBER(SEARCH("3",'Procytrat 180'!D354)),EDATE(AB6353,3),DATEVALUE('Procytrat 180'!D354))))),""))</f>
        <v/>
      </c>
      <c r="AM6353" t="str">
        <f t="shared" ca="1" si="623"/>
        <v/>
      </c>
    </row>
    <row r="6354" spans="27:39" x14ac:dyDescent="0.3">
      <c r="AA6354" t="str">
        <f>IF(COUNTA('Procytrat 180'!A355,'Procytrat 180'!B355,'Procytrat 180'!C355)&gt;0,"180","")</f>
        <v/>
      </c>
      <c r="AB6354" t="str">
        <f>IFERROR(IF(ISNUMBER('Procytrat 180'!A355),'Procytrat 180'!A355,DATEVALUE('Procytrat 180'!A355)),"")</f>
        <v/>
      </c>
      <c r="AC6354" t="str">
        <f>IF(AA6354="","",'Procytrat 180'!B355)</f>
        <v/>
      </c>
      <c r="AD6354" t="str">
        <f>IF(AA6354="","",IFERROR(1*'Procytrat 180'!C355,IFERROR(_xludf.NUMBERVALUE('Procytrat 180'!C355,".",","),IFERROR(_xludf.NUMBERVALUE('Procytrat 180'!C355,",","."),0))))</f>
        <v/>
      </c>
      <c r="AE6354" t="str">
        <f>IF(AA6354="","",'Procytrat 180'!L355)</f>
        <v/>
      </c>
      <c r="AF6354">
        <f t="shared" si="618"/>
        <v>0</v>
      </c>
      <c r="AG6354" t="str">
        <f t="shared" si="619"/>
        <v/>
      </c>
      <c r="AH6354" t="str">
        <f t="shared" si="620"/>
        <v/>
      </c>
      <c r="AI6354">
        <f t="shared" si="621"/>
        <v>0</v>
      </c>
      <c r="AJ6354">
        <f t="shared" si="622"/>
        <v>0</v>
      </c>
      <c r="AK6354">
        <v>0</v>
      </c>
      <c r="AL6354" t="str">
        <f>IF(AA6354="","",IFERROR(IF(ISNUMBER('Procytrat 180'!D355),'Procytrat 180'!D355,IF(ISNUMBER(SEARCH("12",'Procytrat 180'!D355)),EDATE(AB6354,12),IF(ISNUMBER(SEARCH("6",'Procytrat 180'!D355)),EDATE(AB6354,6),IF(ISNUMBER(SEARCH("3",'Procytrat 180'!D355)),EDATE(AB6354,3),DATEVALUE('Procytrat 180'!D355))))),""))</f>
        <v/>
      </c>
      <c r="AM6354" t="str">
        <f t="shared" ca="1" si="623"/>
        <v/>
      </c>
    </row>
    <row r="6355" spans="27:39" x14ac:dyDescent="0.3">
      <c r="AA6355" t="str">
        <f>IF(COUNTA('Procytrat 180'!A356,'Procytrat 180'!B356,'Procytrat 180'!C356)&gt;0,"180","")</f>
        <v/>
      </c>
      <c r="AB6355" t="str">
        <f>IFERROR(IF(ISNUMBER('Procytrat 180'!A356),'Procytrat 180'!A356,DATEVALUE('Procytrat 180'!A356)),"")</f>
        <v/>
      </c>
      <c r="AC6355" t="str">
        <f>IF(AA6355="","",'Procytrat 180'!B356)</f>
        <v/>
      </c>
      <c r="AD6355" t="str">
        <f>IF(AA6355="","",IFERROR(1*'Procytrat 180'!C356,IFERROR(_xludf.NUMBERVALUE('Procytrat 180'!C356,".",","),IFERROR(_xludf.NUMBERVALUE('Procytrat 180'!C356,",","."),0))))</f>
        <v/>
      </c>
      <c r="AE6355" t="str">
        <f>IF(AA6355="","",'Procytrat 180'!L356)</f>
        <v/>
      </c>
      <c r="AF6355">
        <f t="shared" si="618"/>
        <v>0</v>
      </c>
      <c r="AG6355" t="str">
        <f t="shared" si="619"/>
        <v/>
      </c>
      <c r="AH6355" t="str">
        <f t="shared" si="620"/>
        <v/>
      </c>
      <c r="AI6355">
        <f t="shared" si="621"/>
        <v>0</v>
      </c>
      <c r="AJ6355">
        <f t="shared" si="622"/>
        <v>0</v>
      </c>
      <c r="AK6355">
        <v>0</v>
      </c>
      <c r="AL6355" t="str">
        <f>IF(AA6355="","",IFERROR(IF(ISNUMBER('Procytrat 180'!D356),'Procytrat 180'!D356,IF(ISNUMBER(SEARCH("12",'Procytrat 180'!D356)),EDATE(AB6355,12),IF(ISNUMBER(SEARCH("6",'Procytrat 180'!D356)),EDATE(AB6355,6),IF(ISNUMBER(SEARCH("3",'Procytrat 180'!D356)),EDATE(AB6355,3),DATEVALUE('Procytrat 180'!D356))))),""))</f>
        <v/>
      </c>
      <c r="AM6355" t="str">
        <f t="shared" ca="1" si="623"/>
        <v/>
      </c>
    </row>
    <row r="6356" spans="27:39" x14ac:dyDescent="0.3">
      <c r="AA6356" t="str">
        <f>IF(COUNTA('Procytrat 180'!A357,'Procytrat 180'!B357,'Procytrat 180'!C357)&gt;0,"180","")</f>
        <v/>
      </c>
      <c r="AB6356" t="str">
        <f>IFERROR(IF(ISNUMBER('Procytrat 180'!A357),'Procytrat 180'!A357,DATEVALUE('Procytrat 180'!A357)),"")</f>
        <v/>
      </c>
      <c r="AC6356" t="str">
        <f>IF(AA6356="","",'Procytrat 180'!B357)</f>
        <v/>
      </c>
      <c r="AD6356" t="str">
        <f>IF(AA6356="","",IFERROR(1*'Procytrat 180'!C357,IFERROR(_xludf.NUMBERVALUE('Procytrat 180'!C357,".",","),IFERROR(_xludf.NUMBERVALUE('Procytrat 180'!C357,",","."),0))))</f>
        <v/>
      </c>
      <c r="AE6356" t="str">
        <f>IF(AA6356="","",'Procytrat 180'!L357)</f>
        <v/>
      </c>
      <c r="AF6356">
        <f t="shared" si="618"/>
        <v>0</v>
      </c>
      <c r="AG6356" t="str">
        <f t="shared" si="619"/>
        <v/>
      </c>
      <c r="AH6356" t="str">
        <f t="shared" si="620"/>
        <v/>
      </c>
      <c r="AI6356">
        <f t="shared" si="621"/>
        <v>0</v>
      </c>
      <c r="AJ6356">
        <f t="shared" si="622"/>
        <v>0</v>
      </c>
      <c r="AK6356">
        <v>0</v>
      </c>
      <c r="AL6356" t="str">
        <f>IF(AA6356="","",IFERROR(IF(ISNUMBER('Procytrat 180'!D357),'Procytrat 180'!D357,IF(ISNUMBER(SEARCH("12",'Procytrat 180'!D357)),EDATE(AB6356,12),IF(ISNUMBER(SEARCH("6",'Procytrat 180'!D357)),EDATE(AB6356,6),IF(ISNUMBER(SEARCH("3",'Procytrat 180'!D357)),EDATE(AB6356,3),DATEVALUE('Procytrat 180'!D357))))),""))</f>
        <v/>
      </c>
      <c r="AM6356" t="str">
        <f t="shared" ca="1" si="623"/>
        <v/>
      </c>
    </row>
    <row r="6357" spans="27:39" x14ac:dyDescent="0.3">
      <c r="AA6357" t="str">
        <f>IF(COUNTA('Procytrat 180'!A358,'Procytrat 180'!B358,'Procytrat 180'!C358)&gt;0,"180","")</f>
        <v/>
      </c>
      <c r="AB6357" t="str">
        <f>IFERROR(IF(ISNUMBER('Procytrat 180'!A358),'Procytrat 180'!A358,DATEVALUE('Procytrat 180'!A358)),"")</f>
        <v/>
      </c>
      <c r="AC6357" t="str">
        <f>IF(AA6357="","",'Procytrat 180'!B358)</f>
        <v/>
      </c>
      <c r="AD6357" t="str">
        <f>IF(AA6357="","",IFERROR(1*'Procytrat 180'!C358,IFERROR(_xludf.NUMBERVALUE('Procytrat 180'!C358,".",","),IFERROR(_xludf.NUMBERVALUE('Procytrat 180'!C358,",","."),0))))</f>
        <v/>
      </c>
      <c r="AE6357" t="str">
        <f>IF(AA6357="","",'Procytrat 180'!L358)</f>
        <v/>
      </c>
      <c r="AF6357">
        <f t="shared" si="618"/>
        <v>0</v>
      </c>
      <c r="AG6357" t="str">
        <f t="shared" si="619"/>
        <v/>
      </c>
      <c r="AH6357" t="str">
        <f t="shared" si="620"/>
        <v/>
      </c>
      <c r="AI6357">
        <f t="shared" si="621"/>
        <v>0</v>
      </c>
      <c r="AJ6357">
        <f t="shared" si="622"/>
        <v>0</v>
      </c>
      <c r="AK6357">
        <v>0</v>
      </c>
      <c r="AL6357" t="str">
        <f>IF(AA6357="","",IFERROR(IF(ISNUMBER('Procytrat 180'!D358),'Procytrat 180'!D358,IF(ISNUMBER(SEARCH("12",'Procytrat 180'!D358)),EDATE(AB6357,12),IF(ISNUMBER(SEARCH("6",'Procytrat 180'!D358)),EDATE(AB6357,6),IF(ISNUMBER(SEARCH("3",'Procytrat 180'!D358)),EDATE(AB6357,3),DATEVALUE('Procytrat 180'!D358))))),""))</f>
        <v/>
      </c>
      <c r="AM6357" t="str">
        <f t="shared" ca="1" si="623"/>
        <v/>
      </c>
    </row>
    <row r="6358" spans="27:39" x14ac:dyDescent="0.3">
      <c r="AA6358" t="str">
        <f>IF(COUNTA('Procytrat 180'!A359,'Procytrat 180'!B359,'Procytrat 180'!C359)&gt;0,"180","")</f>
        <v/>
      </c>
      <c r="AB6358" t="str">
        <f>IFERROR(IF(ISNUMBER('Procytrat 180'!A359),'Procytrat 180'!A359,DATEVALUE('Procytrat 180'!A359)),"")</f>
        <v/>
      </c>
      <c r="AC6358" t="str">
        <f>IF(AA6358="","",'Procytrat 180'!B359)</f>
        <v/>
      </c>
      <c r="AD6358" t="str">
        <f>IF(AA6358="","",IFERROR(1*'Procytrat 180'!C359,IFERROR(_xludf.NUMBERVALUE('Procytrat 180'!C359,".",","),IFERROR(_xludf.NUMBERVALUE('Procytrat 180'!C359,",","."),0))))</f>
        <v/>
      </c>
      <c r="AE6358" t="str">
        <f>IF(AA6358="","",'Procytrat 180'!L359)</f>
        <v/>
      </c>
      <c r="AF6358">
        <f t="shared" si="618"/>
        <v>0</v>
      </c>
      <c r="AG6358" t="str">
        <f t="shared" si="619"/>
        <v/>
      </c>
      <c r="AH6358" t="str">
        <f t="shared" si="620"/>
        <v/>
      </c>
      <c r="AI6358">
        <f t="shared" si="621"/>
        <v>0</v>
      </c>
      <c r="AJ6358">
        <f t="shared" si="622"/>
        <v>0</v>
      </c>
      <c r="AK6358">
        <v>0</v>
      </c>
      <c r="AL6358" t="str">
        <f>IF(AA6358="","",IFERROR(IF(ISNUMBER('Procytrat 180'!D359),'Procytrat 180'!D359,IF(ISNUMBER(SEARCH("12",'Procytrat 180'!D359)),EDATE(AB6358,12),IF(ISNUMBER(SEARCH("6",'Procytrat 180'!D359)),EDATE(AB6358,6),IF(ISNUMBER(SEARCH("3",'Procytrat 180'!D359)),EDATE(AB6358,3),DATEVALUE('Procytrat 180'!D359))))),""))</f>
        <v/>
      </c>
      <c r="AM6358" t="str">
        <f t="shared" ca="1" si="623"/>
        <v/>
      </c>
    </row>
    <row r="6359" spans="27:39" x14ac:dyDescent="0.3">
      <c r="AA6359" t="str">
        <f>IF(COUNTA('Procytrat 180'!A360,'Procytrat 180'!B360,'Procytrat 180'!C360)&gt;0,"180","")</f>
        <v/>
      </c>
      <c r="AB6359" t="str">
        <f>IFERROR(IF(ISNUMBER('Procytrat 180'!A360),'Procytrat 180'!A360,DATEVALUE('Procytrat 180'!A360)),"")</f>
        <v/>
      </c>
      <c r="AC6359" t="str">
        <f>IF(AA6359="","",'Procytrat 180'!B360)</f>
        <v/>
      </c>
      <c r="AD6359" t="str">
        <f>IF(AA6359="","",IFERROR(1*'Procytrat 180'!C360,IFERROR(_xludf.NUMBERVALUE('Procytrat 180'!C360,".",","),IFERROR(_xludf.NUMBERVALUE('Procytrat 180'!C360,",","."),0))))</f>
        <v/>
      </c>
      <c r="AE6359" t="str">
        <f>IF(AA6359="","",'Procytrat 180'!L360)</f>
        <v/>
      </c>
      <c r="AF6359">
        <f t="shared" si="618"/>
        <v>0</v>
      </c>
      <c r="AG6359" t="str">
        <f t="shared" si="619"/>
        <v/>
      </c>
      <c r="AH6359" t="str">
        <f t="shared" si="620"/>
        <v/>
      </c>
      <c r="AI6359">
        <f t="shared" si="621"/>
        <v>0</v>
      </c>
      <c r="AJ6359">
        <f t="shared" si="622"/>
        <v>0</v>
      </c>
      <c r="AK6359">
        <v>0</v>
      </c>
      <c r="AL6359" t="str">
        <f>IF(AA6359="","",IFERROR(IF(ISNUMBER('Procytrat 180'!D360),'Procytrat 180'!D360,IF(ISNUMBER(SEARCH("12",'Procytrat 180'!D360)),EDATE(AB6359,12),IF(ISNUMBER(SEARCH("6",'Procytrat 180'!D360)),EDATE(AB6359,6),IF(ISNUMBER(SEARCH("3",'Procytrat 180'!D360)),EDATE(AB6359,3),DATEVALUE('Procytrat 180'!D360))))),""))</f>
        <v/>
      </c>
      <c r="AM6359" t="str">
        <f t="shared" ca="1" si="623"/>
        <v/>
      </c>
    </row>
    <row r="6360" spans="27:39" x14ac:dyDescent="0.3">
      <c r="AA6360" t="str">
        <f>IF(COUNTA('Procytrat 180'!A361,'Procytrat 180'!B361,'Procytrat 180'!C361)&gt;0,"180","")</f>
        <v/>
      </c>
      <c r="AB6360" t="str">
        <f>IFERROR(IF(ISNUMBER('Procytrat 180'!A361),'Procytrat 180'!A361,DATEVALUE('Procytrat 180'!A361)),"")</f>
        <v/>
      </c>
      <c r="AC6360" t="str">
        <f>IF(AA6360="","",'Procytrat 180'!B361)</f>
        <v/>
      </c>
      <c r="AD6360" t="str">
        <f>IF(AA6360="","",IFERROR(1*'Procytrat 180'!C361,IFERROR(_xludf.NUMBERVALUE('Procytrat 180'!C361,".",","),IFERROR(_xludf.NUMBERVALUE('Procytrat 180'!C361,",","."),0))))</f>
        <v/>
      </c>
      <c r="AE6360" t="str">
        <f>IF(AA6360="","",'Procytrat 180'!L361)</f>
        <v/>
      </c>
      <c r="AF6360">
        <f t="shared" si="618"/>
        <v>0</v>
      </c>
      <c r="AG6360" t="str">
        <f t="shared" si="619"/>
        <v/>
      </c>
      <c r="AH6360" t="str">
        <f t="shared" si="620"/>
        <v/>
      </c>
      <c r="AI6360">
        <f t="shared" si="621"/>
        <v>0</v>
      </c>
      <c r="AJ6360">
        <f t="shared" si="622"/>
        <v>0</v>
      </c>
      <c r="AK6360">
        <v>0</v>
      </c>
      <c r="AL6360" t="str">
        <f>IF(AA6360="","",IFERROR(IF(ISNUMBER('Procytrat 180'!D361),'Procytrat 180'!D361,IF(ISNUMBER(SEARCH("12",'Procytrat 180'!D361)),EDATE(AB6360,12),IF(ISNUMBER(SEARCH("6",'Procytrat 180'!D361)),EDATE(AB6360,6),IF(ISNUMBER(SEARCH("3",'Procytrat 180'!D361)),EDATE(AB6360,3),DATEVALUE('Procytrat 180'!D361))))),""))</f>
        <v/>
      </c>
      <c r="AM6360" t="str">
        <f t="shared" ca="1" si="623"/>
        <v/>
      </c>
    </row>
    <row r="6361" spans="27:39" x14ac:dyDescent="0.3">
      <c r="AA6361" t="str">
        <f>IF(COUNTA('Procytrat 180'!A362,'Procytrat 180'!B362,'Procytrat 180'!C362)&gt;0,"180","")</f>
        <v/>
      </c>
      <c r="AB6361" t="str">
        <f>IFERROR(IF(ISNUMBER('Procytrat 180'!A362),'Procytrat 180'!A362,DATEVALUE('Procytrat 180'!A362)),"")</f>
        <v/>
      </c>
      <c r="AC6361" t="str">
        <f>IF(AA6361="","",'Procytrat 180'!B362)</f>
        <v/>
      </c>
      <c r="AD6361" t="str">
        <f>IF(AA6361="","",IFERROR(1*'Procytrat 180'!C362,IFERROR(_xludf.NUMBERVALUE('Procytrat 180'!C362,".",","),IFERROR(_xludf.NUMBERVALUE('Procytrat 180'!C362,",","."),0))))</f>
        <v/>
      </c>
      <c r="AE6361" t="str">
        <f>IF(AA6361="","",'Procytrat 180'!L362)</f>
        <v/>
      </c>
      <c r="AF6361">
        <f t="shared" si="618"/>
        <v>0</v>
      </c>
      <c r="AG6361" t="str">
        <f t="shared" si="619"/>
        <v/>
      </c>
      <c r="AH6361" t="str">
        <f t="shared" si="620"/>
        <v/>
      </c>
      <c r="AI6361">
        <f t="shared" si="621"/>
        <v>0</v>
      </c>
      <c r="AJ6361">
        <f t="shared" si="622"/>
        <v>0</v>
      </c>
      <c r="AK6361">
        <v>0</v>
      </c>
      <c r="AL6361" t="str">
        <f>IF(AA6361="","",IFERROR(IF(ISNUMBER('Procytrat 180'!D362),'Procytrat 180'!D362,IF(ISNUMBER(SEARCH("12",'Procytrat 180'!D362)),EDATE(AB6361,12),IF(ISNUMBER(SEARCH("6",'Procytrat 180'!D362)),EDATE(AB6361,6),IF(ISNUMBER(SEARCH("3",'Procytrat 180'!D362)),EDATE(AB6361,3),DATEVALUE('Procytrat 180'!D362))))),""))</f>
        <v/>
      </c>
      <c r="AM6361" t="str">
        <f t="shared" ca="1" si="623"/>
        <v/>
      </c>
    </row>
    <row r="6362" spans="27:39" x14ac:dyDescent="0.3">
      <c r="AA6362" t="str">
        <f>IF(COUNTA('Procytrat 180'!A363,'Procytrat 180'!B363,'Procytrat 180'!C363)&gt;0,"180","")</f>
        <v/>
      </c>
      <c r="AB6362" t="str">
        <f>IFERROR(IF(ISNUMBER('Procytrat 180'!A363),'Procytrat 180'!A363,DATEVALUE('Procytrat 180'!A363)),"")</f>
        <v/>
      </c>
      <c r="AC6362" t="str">
        <f>IF(AA6362="","",'Procytrat 180'!B363)</f>
        <v/>
      </c>
      <c r="AD6362" t="str">
        <f>IF(AA6362="","",IFERROR(1*'Procytrat 180'!C363,IFERROR(_xludf.NUMBERVALUE('Procytrat 180'!C363,".",","),IFERROR(_xludf.NUMBERVALUE('Procytrat 180'!C363,",","."),0))))</f>
        <v/>
      </c>
      <c r="AE6362" t="str">
        <f>IF(AA6362="","",'Procytrat 180'!L363)</f>
        <v/>
      </c>
      <c r="AF6362">
        <f t="shared" si="618"/>
        <v>0</v>
      </c>
      <c r="AG6362" t="str">
        <f t="shared" si="619"/>
        <v/>
      </c>
      <c r="AH6362" t="str">
        <f t="shared" si="620"/>
        <v/>
      </c>
      <c r="AI6362">
        <f t="shared" si="621"/>
        <v>0</v>
      </c>
      <c r="AJ6362">
        <f t="shared" si="622"/>
        <v>0</v>
      </c>
      <c r="AK6362">
        <v>0</v>
      </c>
      <c r="AL6362" t="str">
        <f>IF(AA6362="","",IFERROR(IF(ISNUMBER('Procytrat 180'!D363),'Procytrat 180'!D363,IF(ISNUMBER(SEARCH("12",'Procytrat 180'!D363)),EDATE(AB6362,12),IF(ISNUMBER(SEARCH("6",'Procytrat 180'!D363)),EDATE(AB6362,6),IF(ISNUMBER(SEARCH("3",'Procytrat 180'!D363)),EDATE(AB6362,3),DATEVALUE('Procytrat 180'!D363))))),""))</f>
        <v/>
      </c>
      <c r="AM6362" t="str">
        <f t="shared" ca="1" si="623"/>
        <v/>
      </c>
    </row>
    <row r="6363" spans="27:39" x14ac:dyDescent="0.3">
      <c r="AA6363" t="str">
        <f>IF(COUNTA('Procytrat 180'!A364,'Procytrat 180'!B364,'Procytrat 180'!C364)&gt;0,"180","")</f>
        <v/>
      </c>
      <c r="AB6363" t="str">
        <f>IFERROR(IF(ISNUMBER('Procytrat 180'!A364),'Procytrat 180'!A364,DATEVALUE('Procytrat 180'!A364)),"")</f>
        <v/>
      </c>
      <c r="AC6363" t="str">
        <f>IF(AA6363="","",'Procytrat 180'!B364)</f>
        <v/>
      </c>
      <c r="AD6363" t="str">
        <f>IF(AA6363="","",IFERROR(1*'Procytrat 180'!C364,IFERROR(_xludf.NUMBERVALUE('Procytrat 180'!C364,".",","),IFERROR(_xludf.NUMBERVALUE('Procytrat 180'!C364,",","."),0))))</f>
        <v/>
      </c>
      <c r="AE6363" t="str">
        <f>IF(AA6363="","",'Procytrat 180'!L364)</f>
        <v/>
      </c>
      <c r="AF6363">
        <f t="shared" si="618"/>
        <v>0</v>
      </c>
      <c r="AG6363" t="str">
        <f t="shared" si="619"/>
        <v/>
      </c>
      <c r="AH6363" t="str">
        <f t="shared" si="620"/>
        <v/>
      </c>
      <c r="AI6363">
        <f t="shared" si="621"/>
        <v>0</v>
      </c>
      <c r="AJ6363">
        <f t="shared" si="622"/>
        <v>0</v>
      </c>
      <c r="AK6363">
        <v>0</v>
      </c>
      <c r="AL6363" t="str">
        <f>IF(AA6363="","",IFERROR(IF(ISNUMBER('Procytrat 180'!D364),'Procytrat 180'!D364,IF(ISNUMBER(SEARCH("12",'Procytrat 180'!D364)),EDATE(AB6363,12),IF(ISNUMBER(SEARCH("6",'Procytrat 180'!D364)),EDATE(AB6363,6),IF(ISNUMBER(SEARCH("3",'Procytrat 180'!D364)),EDATE(AB6363,3),DATEVALUE('Procytrat 180'!D364))))),""))</f>
        <v/>
      </c>
      <c r="AM6363" t="str">
        <f t="shared" ca="1" si="623"/>
        <v/>
      </c>
    </row>
    <row r="6364" spans="27:39" x14ac:dyDescent="0.3">
      <c r="AA6364" t="str">
        <f>IF(COUNTA('Procytrat 180'!A365,'Procytrat 180'!B365,'Procytrat 180'!C365)&gt;0,"180","")</f>
        <v/>
      </c>
      <c r="AB6364" t="str">
        <f>IFERROR(IF(ISNUMBER('Procytrat 180'!A365),'Procytrat 180'!A365,DATEVALUE('Procytrat 180'!A365)),"")</f>
        <v/>
      </c>
      <c r="AC6364" t="str">
        <f>IF(AA6364="","",'Procytrat 180'!B365)</f>
        <v/>
      </c>
      <c r="AD6364" t="str">
        <f>IF(AA6364="","",IFERROR(1*'Procytrat 180'!C365,IFERROR(_xludf.NUMBERVALUE('Procytrat 180'!C365,".",","),IFERROR(_xludf.NUMBERVALUE('Procytrat 180'!C365,",","."),0))))</f>
        <v/>
      </c>
      <c r="AE6364" t="str">
        <f>IF(AA6364="","",'Procytrat 180'!L365)</f>
        <v/>
      </c>
      <c r="AF6364">
        <f t="shared" si="618"/>
        <v>0</v>
      </c>
      <c r="AG6364" t="str">
        <f t="shared" si="619"/>
        <v/>
      </c>
      <c r="AH6364" t="str">
        <f t="shared" si="620"/>
        <v/>
      </c>
      <c r="AI6364">
        <f t="shared" si="621"/>
        <v>0</v>
      </c>
      <c r="AJ6364">
        <f t="shared" si="622"/>
        <v>0</v>
      </c>
      <c r="AK6364">
        <v>0</v>
      </c>
      <c r="AL6364" t="str">
        <f>IF(AA6364="","",IFERROR(IF(ISNUMBER('Procytrat 180'!D365),'Procytrat 180'!D365,IF(ISNUMBER(SEARCH("12",'Procytrat 180'!D365)),EDATE(AB6364,12),IF(ISNUMBER(SEARCH("6",'Procytrat 180'!D365)),EDATE(AB6364,6),IF(ISNUMBER(SEARCH("3",'Procytrat 180'!D365)),EDATE(AB6364,3),DATEVALUE('Procytrat 180'!D365))))),""))</f>
        <v/>
      </c>
      <c r="AM6364" t="str">
        <f t="shared" ca="1" si="623"/>
        <v/>
      </c>
    </row>
    <row r="6365" spans="27:39" x14ac:dyDescent="0.3">
      <c r="AA6365" t="str">
        <f>IF(COUNTA('Procytrat 180'!A366,'Procytrat 180'!B366,'Procytrat 180'!C366)&gt;0,"180","")</f>
        <v/>
      </c>
      <c r="AB6365" t="str">
        <f>IFERROR(IF(ISNUMBER('Procytrat 180'!A366),'Procytrat 180'!A366,DATEVALUE('Procytrat 180'!A366)),"")</f>
        <v/>
      </c>
      <c r="AC6365" t="str">
        <f>IF(AA6365="","",'Procytrat 180'!B366)</f>
        <v/>
      </c>
      <c r="AD6365" t="str">
        <f>IF(AA6365="","",IFERROR(1*'Procytrat 180'!C366,IFERROR(_xludf.NUMBERVALUE('Procytrat 180'!C366,".",","),IFERROR(_xludf.NUMBERVALUE('Procytrat 180'!C366,",","."),0))))</f>
        <v/>
      </c>
      <c r="AE6365" t="str">
        <f>IF(AA6365="","",'Procytrat 180'!L366)</f>
        <v/>
      </c>
      <c r="AF6365">
        <f t="shared" si="618"/>
        <v>0</v>
      </c>
      <c r="AG6365" t="str">
        <f t="shared" si="619"/>
        <v/>
      </c>
      <c r="AH6365" t="str">
        <f t="shared" si="620"/>
        <v/>
      </c>
      <c r="AI6365">
        <f t="shared" si="621"/>
        <v>0</v>
      </c>
      <c r="AJ6365">
        <f t="shared" si="622"/>
        <v>0</v>
      </c>
      <c r="AK6365">
        <v>0</v>
      </c>
      <c r="AL6365" t="str">
        <f>IF(AA6365="","",IFERROR(IF(ISNUMBER('Procytrat 180'!D366),'Procytrat 180'!D366,IF(ISNUMBER(SEARCH("12",'Procytrat 180'!D366)),EDATE(AB6365,12),IF(ISNUMBER(SEARCH("6",'Procytrat 180'!D366)),EDATE(AB6365,6),IF(ISNUMBER(SEARCH("3",'Procytrat 180'!D366)),EDATE(AB6365,3),DATEVALUE('Procytrat 180'!D366))))),""))</f>
        <v/>
      </c>
      <c r="AM6365" t="str">
        <f t="shared" ca="1" si="623"/>
        <v/>
      </c>
    </row>
    <row r="6366" spans="27:39" x14ac:dyDescent="0.3">
      <c r="AA6366" t="str">
        <f>IF(COUNTA('Procytrat 180'!A367,'Procytrat 180'!B367,'Procytrat 180'!C367)&gt;0,"180","")</f>
        <v/>
      </c>
      <c r="AB6366" t="str">
        <f>IFERROR(IF(ISNUMBER('Procytrat 180'!A367),'Procytrat 180'!A367,DATEVALUE('Procytrat 180'!A367)),"")</f>
        <v/>
      </c>
      <c r="AC6366" t="str">
        <f>IF(AA6366="","",'Procytrat 180'!B367)</f>
        <v/>
      </c>
      <c r="AD6366" t="str">
        <f>IF(AA6366="","",IFERROR(1*'Procytrat 180'!C367,IFERROR(_xludf.NUMBERVALUE('Procytrat 180'!C367,".",","),IFERROR(_xludf.NUMBERVALUE('Procytrat 180'!C367,",","."),0))))</f>
        <v/>
      </c>
      <c r="AE6366" t="str">
        <f>IF(AA6366="","",'Procytrat 180'!L367)</f>
        <v/>
      </c>
      <c r="AF6366">
        <f t="shared" si="618"/>
        <v>0</v>
      </c>
      <c r="AG6366" t="str">
        <f t="shared" si="619"/>
        <v/>
      </c>
      <c r="AH6366" t="str">
        <f t="shared" si="620"/>
        <v/>
      </c>
      <c r="AI6366">
        <f t="shared" si="621"/>
        <v>0</v>
      </c>
      <c r="AJ6366">
        <f t="shared" si="622"/>
        <v>0</v>
      </c>
      <c r="AK6366">
        <v>0</v>
      </c>
      <c r="AL6366" t="str">
        <f>IF(AA6366="","",IFERROR(IF(ISNUMBER('Procytrat 180'!D367),'Procytrat 180'!D367,IF(ISNUMBER(SEARCH("12",'Procytrat 180'!D367)),EDATE(AB6366,12),IF(ISNUMBER(SEARCH("6",'Procytrat 180'!D367)),EDATE(AB6366,6),IF(ISNUMBER(SEARCH("3",'Procytrat 180'!D367)),EDATE(AB6366,3),DATEVALUE('Procytrat 180'!D367))))),""))</f>
        <v/>
      </c>
      <c r="AM6366" t="str">
        <f t="shared" ca="1" si="623"/>
        <v/>
      </c>
    </row>
    <row r="6367" spans="27:39" x14ac:dyDescent="0.3">
      <c r="AA6367" t="str">
        <f>IF(COUNTA('Procytrat 180'!A368,'Procytrat 180'!B368,'Procytrat 180'!C368)&gt;0,"180","")</f>
        <v/>
      </c>
      <c r="AB6367" t="str">
        <f>IFERROR(IF(ISNUMBER('Procytrat 180'!A368),'Procytrat 180'!A368,DATEVALUE('Procytrat 180'!A368)),"")</f>
        <v/>
      </c>
      <c r="AC6367" t="str">
        <f>IF(AA6367="","",'Procytrat 180'!B368)</f>
        <v/>
      </c>
      <c r="AD6367" t="str">
        <f>IF(AA6367="","",IFERROR(1*'Procytrat 180'!C368,IFERROR(_xludf.NUMBERVALUE('Procytrat 180'!C368,".",","),IFERROR(_xludf.NUMBERVALUE('Procytrat 180'!C368,",","."),0))))</f>
        <v/>
      </c>
      <c r="AE6367" t="str">
        <f>IF(AA6367="","",'Procytrat 180'!L368)</f>
        <v/>
      </c>
      <c r="AF6367">
        <f t="shared" si="618"/>
        <v>0</v>
      </c>
      <c r="AG6367" t="str">
        <f t="shared" si="619"/>
        <v/>
      </c>
      <c r="AH6367" t="str">
        <f t="shared" si="620"/>
        <v/>
      </c>
      <c r="AI6367">
        <f t="shared" si="621"/>
        <v>0</v>
      </c>
      <c r="AJ6367">
        <f t="shared" si="622"/>
        <v>0</v>
      </c>
      <c r="AK6367">
        <v>0</v>
      </c>
      <c r="AL6367" t="str">
        <f>IF(AA6367="","",IFERROR(IF(ISNUMBER('Procytrat 180'!D368),'Procytrat 180'!D368,IF(ISNUMBER(SEARCH("12",'Procytrat 180'!D368)),EDATE(AB6367,12),IF(ISNUMBER(SEARCH("6",'Procytrat 180'!D368)),EDATE(AB6367,6),IF(ISNUMBER(SEARCH("3",'Procytrat 180'!D368)),EDATE(AB6367,3),DATEVALUE('Procytrat 180'!D368))))),""))</f>
        <v/>
      </c>
      <c r="AM6367" t="str">
        <f t="shared" ca="1" si="623"/>
        <v/>
      </c>
    </row>
    <row r="6368" spans="27:39" x14ac:dyDescent="0.3">
      <c r="AA6368" t="str">
        <f>IF(COUNTA('Procytrat 180'!A369,'Procytrat 180'!B369,'Procytrat 180'!C369)&gt;0,"180","")</f>
        <v/>
      </c>
      <c r="AB6368" t="str">
        <f>IFERROR(IF(ISNUMBER('Procytrat 180'!A369),'Procytrat 180'!A369,DATEVALUE('Procytrat 180'!A369)),"")</f>
        <v/>
      </c>
      <c r="AC6368" t="str">
        <f>IF(AA6368="","",'Procytrat 180'!B369)</f>
        <v/>
      </c>
      <c r="AD6368" t="str">
        <f>IF(AA6368="","",IFERROR(1*'Procytrat 180'!C369,IFERROR(_xludf.NUMBERVALUE('Procytrat 180'!C369,".",","),IFERROR(_xludf.NUMBERVALUE('Procytrat 180'!C369,",","."),0))))</f>
        <v/>
      </c>
      <c r="AE6368" t="str">
        <f>IF(AA6368="","",'Procytrat 180'!L369)</f>
        <v/>
      </c>
      <c r="AF6368">
        <f t="shared" si="618"/>
        <v>0</v>
      </c>
      <c r="AG6368" t="str">
        <f t="shared" si="619"/>
        <v/>
      </c>
      <c r="AH6368" t="str">
        <f t="shared" si="620"/>
        <v/>
      </c>
      <c r="AI6368">
        <f t="shared" si="621"/>
        <v>0</v>
      </c>
      <c r="AJ6368">
        <f t="shared" si="622"/>
        <v>0</v>
      </c>
      <c r="AK6368">
        <v>0</v>
      </c>
      <c r="AL6368" t="str">
        <f>IF(AA6368="","",IFERROR(IF(ISNUMBER('Procytrat 180'!D369),'Procytrat 180'!D369,IF(ISNUMBER(SEARCH("12",'Procytrat 180'!D369)),EDATE(AB6368,12),IF(ISNUMBER(SEARCH("6",'Procytrat 180'!D369)),EDATE(AB6368,6),IF(ISNUMBER(SEARCH("3",'Procytrat 180'!D369)),EDATE(AB6368,3),DATEVALUE('Procytrat 180'!D369))))),""))</f>
        <v/>
      </c>
      <c r="AM6368" t="str">
        <f t="shared" ca="1" si="623"/>
        <v/>
      </c>
    </row>
    <row r="6369" spans="27:39" x14ac:dyDescent="0.3">
      <c r="AA6369" t="str">
        <f>IF(COUNTA('Procytrat 180'!A370,'Procytrat 180'!B370,'Procytrat 180'!C370)&gt;0,"180","")</f>
        <v/>
      </c>
      <c r="AB6369" t="str">
        <f>IFERROR(IF(ISNUMBER('Procytrat 180'!A370),'Procytrat 180'!A370,DATEVALUE('Procytrat 180'!A370)),"")</f>
        <v/>
      </c>
      <c r="AC6369" t="str">
        <f>IF(AA6369="","",'Procytrat 180'!B370)</f>
        <v/>
      </c>
      <c r="AD6369" t="str">
        <f>IF(AA6369="","",IFERROR(1*'Procytrat 180'!C370,IFERROR(_xludf.NUMBERVALUE('Procytrat 180'!C370,".",","),IFERROR(_xludf.NUMBERVALUE('Procytrat 180'!C370,",","."),0))))</f>
        <v/>
      </c>
      <c r="AE6369" t="str">
        <f>IF(AA6369="","",'Procytrat 180'!L370)</f>
        <v/>
      </c>
      <c r="AF6369">
        <f t="shared" si="618"/>
        <v>0</v>
      </c>
      <c r="AG6369" t="str">
        <f t="shared" si="619"/>
        <v/>
      </c>
      <c r="AH6369" t="str">
        <f t="shared" si="620"/>
        <v/>
      </c>
      <c r="AI6369">
        <f t="shared" si="621"/>
        <v>0</v>
      </c>
      <c r="AJ6369">
        <f t="shared" si="622"/>
        <v>0</v>
      </c>
      <c r="AK6369">
        <v>0</v>
      </c>
      <c r="AL6369" t="str">
        <f>IF(AA6369="","",IFERROR(IF(ISNUMBER('Procytrat 180'!D370),'Procytrat 180'!D370,IF(ISNUMBER(SEARCH("12",'Procytrat 180'!D370)),EDATE(AB6369,12),IF(ISNUMBER(SEARCH("6",'Procytrat 180'!D370)),EDATE(AB6369,6),IF(ISNUMBER(SEARCH("3",'Procytrat 180'!D370)),EDATE(AB6369,3),DATEVALUE('Procytrat 180'!D370))))),""))</f>
        <v/>
      </c>
      <c r="AM6369" t="str">
        <f t="shared" ca="1" si="623"/>
        <v/>
      </c>
    </row>
    <row r="6370" spans="27:39" x14ac:dyDescent="0.3">
      <c r="AA6370" t="str">
        <f>IF(COUNTA('Procytrat 180'!A371,'Procytrat 180'!B371,'Procytrat 180'!C371)&gt;0,"180","")</f>
        <v/>
      </c>
      <c r="AB6370" t="str">
        <f>IFERROR(IF(ISNUMBER('Procytrat 180'!A371),'Procytrat 180'!A371,DATEVALUE('Procytrat 180'!A371)),"")</f>
        <v/>
      </c>
      <c r="AC6370" t="str">
        <f>IF(AA6370="","",'Procytrat 180'!B371)</f>
        <v/>
      </c>
      <c r="AD6370" t="str">
        <f>IF(AA6370="","",IFERROR(1*'Procytrat 180'!C371,IFERROR(_xludf.NUMBERVALUE('Procytrat 180'!C371,".",","),IFERROR(_xludf.NUMBERVALUE('Procytrat 180'!C371,",","."),0))))</f>
        <v/>
      </c>
      <c r="AE6370" t="str">
        <f>IF(AA6370="","",'Procytrat 180'!L371)</f>
        <v/>
      </c>
      <c r="AF6370">
        <f t="shared" si="618"/>
        <v>0</v>
      </c>
      <c r="AG6370" t="str">
        <f t="shared" si="619"/>
        <v/>
      </c>
      <c r="AH6370" t="str">
        <f t="shared" si="620"/>
        <v/>
      </c>
      <c r="AI6370">
        <f t="shared" si="621"/>
        <v>0</v>
      </c>
      <c r="AJ6370">
        <f t="shared" si="622"/>
        <v>0</v>
      </c>
      <c r="AK6370">
        <v>0</v>
      </c>
      <c r="AL6370" t="str">
        <f>IF(AA6370="","",IFERROR(IF(ISNUMBER('Procytrat 180'!D371),'Procytrat 180'!D371,IF(ISNUMBER(SEARCH("12",'Procytrat 180'!D371)),EDATE(AB6370,12),IF(ISNUMBER(SEARCH("6",'Procytrat 180'!D371)),EDATE(AB6370,6),IF(ISNUMBER(SEARCH("3",'Procytrat 180'!D371)),EDATE(AB6370,3),DATEVALUE('Procytrat 180'!D371))))),""))</f>
        <v/>
      </c>
      <c r="AM6370" t="str">
        <f t="shared" ca="1" si="623"/>
        <v/>
      </c>
    </row>
    <row r="6371" spans="27:39" x14ac:dyDescent="0.3">
      <c r="AA6371" t="str">
        <f>IF(COUNTA('Procytrat 180'!A372,'Procytrat 180'!B372,'Procytrat 180'!C372)&gt;0,"180","")</f>
        <v/>
      </c>
      <c r="AB6371" t="str">
        <f>IFERROR(IF(ISNUMBER('Procytrat 180'!A372),'Procytrat 180'!A372,DATEVALUE('Procytrat 180'!A372)),"")</f>
        <v/>
      </c>
      <c r="AC6371" t="str">
        <f>IF(AA6371="","",'Procytrat 180'!B372)</f>
        <v/>
      </c>
      <c r="AD6371" t="str">
        <f>IF(AA6371="","",IFERROR(1*'Procytrat 180'!C372,IFERROR(_xludf.NUMBERVALUE('Procytrat 180'!C372,".",","),IFERROR(_xludf.NUMBERVALUE('Procytrat 180'!C372,",","."),0))))</f>
        <v/>
      </c>
      <c r="AE6371" t="str">
        <f>IF(AA6371="","",'Procytrat 180'!L372)</f>
        <v/>
      </c>
      <c r="AF6371">
        <f t="shared" si="618"/>
        <v>0</v>
      </c>
      <c r="AG6371" t="str">
        <f t="shared" si="619"/>
        <v/>
      </c>
      <c r="AH6371" t="str">
        <f t="shared" si="620"/>
        <v/>
      </c>
      <c r="AI6371">
        <f t="shared" si="621"/>
        <v>0</v>
      </c>
      <c r="AJ6371">
        <f t="shared" si="622"/>
        <v>0</v>
      </c>
      <c r="AK6371">
        <v>0</v>
      </c>
      <c r="AL6371" t="str">
        <f>IF(AA6371="","",IFERROR(IF(ISNUMBER('Procytrat 180'!D372),'Procytrat 180'!D372,IF(ISNUMBER(SEARCH("12",'Procytrat 180'!D372)),EDATE(AB6371,12),IF(ISNUMBER(SEARCH("6",'Procytrat 180'!D372)),EDATE(AB6371,6),IF(ISNUMBER(SEARCH("3",'Procytrat 180'!D372)),EDATE(AB6371,3),DATEVALUE('Procytrat 180'!D372))))),""))</f>
        <v/>
      </c>
      <c r="AM6371" t="str">
        <f t="shared" ca="1" si="623"/>
        <v/>
      </c>
    </row>
    <row r="6372" spans="27:39" x14ac:dyDescent="0.3">
      <c r="AA6372" t="str">
        <f>IF(COUNTA('Procytrat 180'!A373,'Procytrat 180'!B373,'Procytrat 180'!C373)&gt;0,"180","")</f>
        <v/>
      </c>
      <c r="AB6372" t="str">
        <f>IFERROR(IF(ISNUMBER('Procytrat 180'!A373),'Procytrat 180'!A373,DATEVALUE('Procytrat 180'!A373)),"")</f>
        <v/>
      </c>
      <c r="AC6372" t="str">
        <f>IF(AA6372="","",'Procytrat 180'!B373)</f>
        <v/>
      </c>
      <c r="AD6372" t="str">
        <f>IF(AA6372="","",IFERROR(1*'Procytrat 180'!C373,IFERROR(_xludf.NUMBERVALUE('Procytrat 180'!C373,".",","),IFERROR(_xludf.NUMBERVALUE('Procytrat 180'!C373,",","."),0))))</f>
        <v/>
      </c>
      <c r="AE6372" t="str">
        <f>IF(AA6372="","",'Procytrat 180'!L373)</f>
        <v/>
      </c>
      <c r="AF6372">
        <f t="shared" si="618"/>
        <v>0</v>
      </c>
      <c r="AG6372" t="str">
        <f t="shared" si="619"/>
        <v/>
      </c>
      <c r="AH6372" t="str">
        <f t="shared" si="620"/>
        <v/>
      </c>
      <c r="AI6372">
        <f t="shared" si="621"/>
        <v>0</v>
      </c>
      <c r="AJ6372">
        <f t="shared" si="622"/>
        <v>0</v>
      </c>
      <c r="AK6372">
        <v>0</v>
      </c>
      <c r="AL6372" t="str">
        <f>IF(AA6372="","",IFERROR(IF(ISNUMBER('Procytrat 180'!D373),'Procytrat 180'!D373,IF(ISNUMBER(SEARCH("12",'Procytrat 180'!D373)),EDATE(AB6372,12),IF(ISNUMBER(SEARCH("6",'Procytrat 180'!D373)),EDATE(AB6372,6),IF(ISNUMBER(SEARCH("3",'Procytrat 180'!D373)),EDATE(AB6372,3),DATEVALUE('Procytrat 180'!D373))))),""))</f>
        <v/>
      </c>
      <c r="AM6372" t="str">
        <f t="shared" ca="1" si="623"/>
        <v/>
      </c>
    </row>
    <row r="6373" spans="27:39" x14ac:dyDescent="0.3">
      <c r="AA6373" t="str">
        <f>IF(COUNTA('Procytrat 180'!A374,'Procytrat 180'!B374,'Procytrat 180'!C374)&gt;0,"180","")</f>
        <v/>
      </c>
      <c r="AB6373" t="str">
        <f>IFERROR(IF(ISNUMBER('Procytrat 180'!A374),'Procytrat 180'!A374,DATEVALUE('Procytrat 180'!A374)),"")</f>
        <v/>
      </c>
      <c r="AC6373" t="str">
        <f>IF(AA6373="","",'Procytrat 180'!B374)</f>
        <v/>
      </c>
      <c r="AD6373" t="str">
        <f>IF(AA6373="","",IFERROR(1*'Procytrat 180'!C374,IFERROR(_xludf.NUMBERVALUE('Procytrat 180'!C374,".",","),IFERROR(_xludf.NUMBERVALUE('Procytrat 180'!C374,",","."),0))))</f>
        <v/>
      </c>
      <c r="AE6373" t="str">
        <f>IF(AA6373="","",'Procytrat 180'!L374)</f>
        <v/>
      </c>
      <c r="AF6373">
        <f t="shared" si="618"/>
        <v>0</v>
      </c>
      <c r="AG6373" t="str">
        <f t="shared" si="619"/>
        <v/>
      </c>
      <c r="AH6373" t="str">
        <f t="shared" si="620"/>
        <v/>
      </c>
      <c r="AI6373">
        <f t="shared" si="621"/>
        <v>0</v>
      </c>
      <c r="AJ6373">
        <f t="shared" si="622"/>
        <v>0</v>
      </c>
      <c r="AK6373">
        <v>0</v>
      </c>
      <c r="AL6373" t="str">
        <f>IF(AA6373="","",IFERROR(IF(ISNUMBER('Procytrat 180'!D374),'Procytrat 180'!D374,IF(ISNUMBER(SEARCH("12",'Procytrat 180'!D374)),EDATE(AB6373,12),IF(ISNUMBER(SEARCH("6",'Procytrat 180'!D374)),EDATE(AB6373,6),IF(ISNUMBER(SEARCH("3",'Procytrat 180'!D374)),EDATE(AB6373,3),DATEVALUE('Procytrat 180'!D374))))),""))</f>
        <v/>
      </c>
      <c r="AM6373" t="str">
        <f t="shared" ca="1" si="623"/>
        <v/>
      </c>
    </row>
    <row r="6374" spans="27:39" x14ac:dyDescent="0.3">
      <c r="AA6374" t="str">
        <f>IF(COUNTA('Procytrat 180'!A375,'Procytrat 180'!B375,'Procytrat 180'!C375)&gt;0,"180","")</f>
        <v/>
      </c>
      <c r="AB6374" t="str">
        <f>IFERROR(IF(ISNUMBER('Procytrat 180'!A375),'Procytrat 180'!A375,DATEVALUE('Procytrat 180'!A375)),"")</f>
        <v/>
      </c>
      <c r="AC6374" t="str">
        <f>IF(AA6374="","",'Procytrat 180'!B375)</f>
        <v/>
      </c>
      <c r="AD6374" t="str">
        <f>IF(AA6374="","",IFERROR(1*'Procytrat 180'!C375,IFERROR(_xludf.NUMBERVALUE('Procytrat 180'!C375,".",","),IFERROR(_xludf.NUMBERVALUE('Procytrat 180'!C375,",","."),0))))</f>
        <v/>
      </c>
      <c r="AE6374" t="str">
        <f>IF(AA6374="","",'Procytrat 180'!L375)</f>
        <v/>
      </c>
      <c r="AF6374">
        <f t="shared" si="618"/>
        <v>0</v>
      </c>
      <c r="AG6374" t="str">
        <f t="shared" si="619"/>
        <v/>
      </c>
      <c r="AH6374" t="str">
        <f t="shared" si="620"/>
        <v/>
      </c>
      <c r="AI6374">
        <f t="shared" si="621"/>
        <v>0</v>
      </c>
      <c r="AJ6374">
        <f t="shared" si="622"/>
        <v>0</v>
      </c>
      <c r="AK6374">
        <v>0</v>
      </c>
      <c r="AL6374" t="str">
        <f>IF(AA6374="","",IFERROR(IF(ISNUMBER('Procytrat 180'!D375),'Procytrat 180'!D375,IF(ISNUMBER(SEARCH("12",'Procytrat 180'!D375)),EDATE(AB6374,12),IF(ISNUMBER(SEARCH("6",'Procytrat 180'!D375)),EDATE(AB6374,6),IF(ISNUMBER(SEARCH("3",'Procytrat 180'!D375)),EDATE(AB6374,3),DATEVALUE('Procytrat 180'!D375))))),""))</f>
        <v/>
      </c>
      <c r="AM6374" t="str">
        <f t="shared" ca="1" si="623"/>
        <v/>
      </c>
    </row>
    <row r="6375" spans="27:39" x14ac:dyDescent="0.3">
      <c r="AA6375" t="str">
        <f>IF(COUNTA('Procytrat 180'!A376,'Procytrat 180'!B376,'Procytrat 180'!C376)&gt;0,"180","")</f>
        <v/>
      </c>
      <c r="AB6375" t="str">
        <f>IFERROR(IF(ISNUMBER('Procytrat 180'!A376),'Procytrat 180'!A376,DATEVALUE('Procytrat 180'!A376)),"")</f>
        <v/>
      </c>
      <c r="AC6375" t="str">
        <f>IF(AA6375="","",'Procytrat 180'!B376)</f>
        <v/>
      </c>
      <c r="AD6375" t="str">
        <f>IF(AA6375="","",IFERROR(1*'Procytrat 180'!C376,IFERROR(_xludf.NUMBERVALUE('Procytrat 180'!C376,".",","),IFERROR(_xludf.NUMBERVALUE('Procytrat 180'!C376,",","."),0))))</f>
        <v/>
      </c>
      <c r="AE6375" t="str">
        <f>IF(AA6375="","",'Procytrat 180'!L376)</f>
        <v/>
      </c>
      <c r="AF6375">
        <f t="shared" si="618"/>
        <v>0</v>
      </c>
      <c r="AG6375" t="str">
        <f t="shared" si="619"/>
        <v/>
      </c>
      <c r="AH6375" t="str">
        <f t="shared" si="620"/>
        <v/>
      </c>
      <c r="AI6375">
        <f t="shared" si="621"/>
        <v>0</v>
      </c>
      <c r="AJ6375">
        <f t="shared" si="622"/>
        <v>0</v>
      </c>
      <c r="AK6375">
        <v>0</v>
      </c>
      <c r="AL6375" t="str">
        <f>IF(AA6375="","",IFERROR(IF(ISNUMBER('Procytrat 180'!D376),'Procytrat 180'!D376,IF(ISNUMBER(SEARCH("12",'Procytrat 180'!D376)),EDATE(AB6375,12),IF(ISNUMBER(SEARCH("6",'Procytrat 180'!D376)),EDATE(AB6375,6),IF(ISNUMBER(SEARCH("3",'Procytrat 180'!D376)),EDATE(AB6375,3),DATEVALUE('Procytrat 180'!D376))))),""))</f>
        <v/>
      </c>
      <c r="AM6375" t="str">
        <f t="shared" ca="1" si="623"/>
        <v/>
      </c>
    </row>
    <row r="6376" spans="27:39" x14ac:dyDescent="0.3">
      <c r="AA6376" t="str">
        <f>IF(COUNTA('Procytrat 180'!A377,'Procytrat 180'!B377,'Procytrat 180'!C377)&gt;0,"180","")</f>
        <v/>
      </c>
      <c r="AB6376" t="str">
        <f>IFERROR(IF(ISNUMBER('Procytrat 180'!A377),'Procytrat 180'!A377,DATEVALUE('Procytrat 180'!A377)),"")</f>
        <v/>
      </c>
      <c r="AC6376" t="str">
        <f>IF(AA6376="","",'Procytrat 180'!B377)</f>
        <v/>
      </c>
      <c r="AD6376" t="str">
        <f>IF(AA6376="","",IFERROR(1*'Procytrat 180'!C377,IFERROR(_xludf.NUMBERVALUE('Procytrat 180'!C377,".",","),IFERROR(_xludf.NUMBERVALUE('Procytrat 180'!C377,",","."),0))))</f>
        <v/>
      </c>
      <c r="AE6376" t="str">
        <f>IF(AA6376="","",'Procytrat 180'!L377)</f>
        <v/>
      </c>
      <c r="AF6376">
        <f t="shared" si="618"/>
        <v>0</v>
      </c>
      <c r="AG6376" t="str">
        <f t="shared" si="619"/>
        <v/>
      </c>
      <c r="AH6376" t="str">
        <f t="shared" si="620"/>
        <v/>
      </c>
      <c r="AI6376">
        <f t="shared" si="621"/>
        <v>0</v>
      </c>
      <c r="AJ6376">
        <f t="shared" si="622"/>
        <v>0</v>
      </c>
      <c r="AK6376">
        <v>0</v>
      </c>
      <c r="AL6376" t="str">
        <f>IF(AA6376="","",IFERROR(IF(ISNUMBER('Procytrat 180'!D377),'Procytrat 180'!D377,IF(ISNUMBER(SEARCH("12",'Procytrat 180'!D377)),EDATE(AB6376,12),IF(ISNUMBER(SEARCH("6",'Procytrat 180'!D377)),EDATE(AB6376,6),IF(ISNUMBER(SEARCH("3",'Procytrat 180'!D377)),EDATE(AB6376,3),DATEVALUE('Procytrat 180'!D377))))),""))</f>
        <v/>
      </c>
      <c r="AM6376" t="str">
        <f t="shared" ca="1" si="623"/>
        <v/>
      </c>
    </row>
    <row r="6377" spans="27:39" x14ac:dyDescent="0.3">
      <c r="AA6377" t="str">
        <f>IF(COUNTA('Procytrat 180'!A378,'Procytrat 180'!B378,'Procytrat 180'!C378)&gt;0,"180","")</f>
        <v/>
      </c>
      <c r="AB6377" t="str">
        <f>IFERROR(IF(ISNUMBER('Procytrat 180'!A378),'Procytrat 180'!A378,DATEVALUE('Procytrat 180'!A378)),"")</f>
        <v/>
      </c>
      <c r="AC6377" t="str">
        <f>IF(AA6377="","",'Procytrat 180'!B378)</f>
        <v/>
      </c>
      <c r="AD6377" t="str">
        <f>IF(AA6377="","",IFERROR(1*'Procytrat 180'!C378,IFERROR(_xludf.NUMBERVALUE('Procytrat 180'!C378,".",","),IFERROR(_xludf.NUMBERVALUE('Procytrat 180'!C378,",","."),0))))</f>
        <v/>
      </c>
      <c r="AE6377" t="str">
        <f>IF(AA6377="","",'Procytrat 180'!L378)</f>
        <v/>
      </c>
      <c r="AF6377">
        <f t="shared" si="618"/>
        <v>0</v>
      </c>
      <c r="AG6377" t="str">
        <f t="shared" si="619"/>
        <v/>
      </c>
      <c r="AH6377" t="str">
        <f t="shared" si="620"/>
        <v/>
      </c>
      <c r="AI6377">
        <f t="shared" si="621"/>
        <v>0</v>
      </c>
      <c r="AJ6377">
        <f t="shared" si="622"/>
        <v>0</v>
      </c>
      <c r="AK6377">
        <v>0</v>
      </c>
      <c r="AL6377" t="str">
        <f>IF(AA6377="","",IFERROR(IF(ISNUMBER('Procytrat 180'!D378),'Procytrat 180'!D378,IF(ISNUMBER(SEARCH("12",'Procytrat 180'!D378)),EDATE(AB6377,12),IF(ISNUMBER(SEARCH("6",'Procytrat 180'!D378)),EDATE(AB6377,6),IF(ISNUMBER(SEARCH("3",'Procytrat 180'!D378)),EDATE(AB6377,3),DATEVALUE('Procytrat 180'!D378))))),""))</f>
        <v/>
      </c>
      <c r="AM6377" t="str">
        <f t="shared" ca="1" si="623"/>
        <v/>
      </c>
    </row>
    <row r="6378" spans="27:39" x14ac:dyDescent="0.3">
      <c r="AA6378" t="str">
        <f>IF(COUNTA('Procytrat 180'!A379,'Procytrat 180'!B379,'Procytrat 180'!C379)&gt;0,"180","")</f>
        <v/>
      </c>
      <c r="AB6378" t="str">
        <f>IFERROR(IF(ISNUMBER('Procytrat 180'!A379),'Procytrat 180'!A379,DATEVALUE('Procytrat 180'!A379)),"")</f>
        <v/>
      </c>
      <c r="AC6378" t="str">
        <f>IF(AA6378="","",'Procytrat 180'!B379)</f>
        <v/>
      </c>
      <c r="AD6378" t="str">
        <f>IF(AA6378="","",IFERROR(1*'Procytrat 180'!C379,IFERROR(_xludf.NUMBERVALUE('Procytrat 180'!C379,".",","),IFERROR(_xludf.NUMBERVALUE('Procytrat 180'!C379,",","."),0))))</f>
        <v/>
      </c>
      <c r="AE6378" t="str">
        <f>IF(AA6378="","",'Procytrat 180'!L379)</f>
        <v/>
      </c>
      <c r="AF6378">
        <f t="shared" si="618"/>
        <v>0</v>
      </c>
      <c r="AG6378" t="str">
        <f t="shared" si="619"/>
        <v/>
      </c>
      <c r="AH6378" t="str">
        <f t="shared" si="620"/>
        <v/>
      </c>
      <c r="AI6378">
        <f t="shared" si="621"/>
        <v>0</v>
      </c>
      <c r="AJ6378">
        <f t="shared" si="622"/>
        <v>0</v>
      </c>
      <c r="AK6378">
        <v>0</v>
      </c>
      <c r="AL6378" t="str">
        <f>IF(AA6378="","",IFERROR(IF(ISNUMBER('Procytrat 180'!D379),'Procytrat 180'!D379,IF(ISNUMBER(SEARCH("12",'Procytrat 180'!D379)),EDATE(AB6378,12),IF(ISNUMBER(SEARCH("6",'Procytrat 180'!D379)),EDATE(AB6378,6),IF(ISNUMBER(SEARCH("3",'Procytrat 180'!D379)),EDATE(AB6378,3),DATEVALUE('Procytrat 180'!D379))))),""))</f>
        <v/>
      </c>
      <c r="AM6378" t="str">
        <f t="shared" ca="1" si="623"/>
        <v/>
      </c>
    </row>
    <row r="6379" spans="27:39" x14ac:dyDescent="0.3">
      <c r="AA6379" t="str">
        <f>IF(COUNTA('Procytrat 180'!A380,'Procytrat 180'!B380,'Procytrat 180'!C380)&gt;0,"180","")</f>
        <v/>
      </c>
      <c r="AB6379" t="str">
        <f>IFERROR(IF(ISNUMBER('Procytrat 180'!A380),'Procytrat 180'!A380,DATEVALUE('Procytrat 180'!A380)),"")</f>
        <v/>
      </c>
      <c r="AC6379" t="str">
        <f>IF(AA6379="","",'Procytrat 180'!B380)</f>
        <v/>
      </c>
      <c r="AD6379" t="str">
        <f>IF(AA6379="","",IFERROR(1*'Procytrat 180'!C380,IFERROR(_xludf.NUMBERVALUE('Procytrat 180'!C380,".",","),IFERROR(_xludf.NUMBERVALUE('Procytrat 180'!C380,",","."),0))))</f>
        <v/>
      </c>
      <c r="AE6379" t="str">
        <f>IF(AA6379="","",'Procytrat 180'!L380)</f>
        <v/>
      </c>
      <c r="AF6379">
        <f t="shared" si="618"/>
        <v>0</v>
      </c>
      <c r="AG6379" t="str">
        <f t="shared" si="619"/>
        <v/>
      </c>
      <c r="AH6379" t="str">
        <f t="shared" si="620"/>
        <v/>
      </c>
      <c r="AI6379">
        <f t="shared" si="621"/>
        <v>0</v>
      </c>
      <c r="AJ6379">
        <f t="shared" si="622"/>
        <v>0</v>
      </c>
      <c r="AK6379">
        <v>0</v>
      </c>
      <c r="AL6379" t="str">
        <f>IF(AA6379="","",IFERROR(IF(ISNUMBER('Procytrat 180'!D380),'Procytrat 180'!D380,IF(ISNUMBER(SEARCH("12",'Procytrat 180'!D380)),EDATE(AB6379,12),IF(ISNUMBER(SEARCH("6",'Procytrat 180'!D380)),EDATE(AB6379,6),IF(ISNUMBER(SEARCH("3",'Procytrat 180'!D380)),EDATE(AB6379,3),DATEVALUE('Procytrat 180'!D380))))),""))</f>
        <v/>
      </c>
      <c r="AM6379" t="str">
        <f t="shared" ca="1" si="623"/>
        <v/>
      </c>
    </row>
    <row r="6380" spans="27:39" x14ac:dyDescent="0.3">
      <c r="AA6380" t="str">
        <f>IF(COUNTA('Procytrat 180'!A381,'Procytrat 180'!B381,'Procytrat 180'!C381)&gt;0,"180","")</f>
        <v/>
      </c>
      <c r="AB6380" t="str">
        <f>IFERROR(IF(ISNUMBER('Procytrat 180'!A381),'Procytrat 180'!A381,DATEVALUE('Procytrat 180'!A381)),"")</f>
        <v/>
      </c>
      <c r="AC6380" t="str">
        <f>IF(AA6380="","",'Procytrat 180'!B381)</f>
        <v/>
      </c>
      <c r="AD6380" t="str">
        <f>IF(AA6380="","",IFERROR(1*'Procytrat 180'!C381,IFERROR(_xludf.NUMBERVALUE('Procytrat 180'!C381,".",","),IFERROR(_xludf.NUMBERVALUE('Procytrat 180'!C381,",","."),0))))</f>
        <v/>
      </c>
      <c r="AE6380" t="str">
        <f>IF(AA6380="","",'Procytrat 180'!L381)</f>
        <v/>
      </c>
      <c r="AF6380">
        <f t="shared" si="618"/>
        <v>0</v>
      </c>
      <c r="AG6380" t="str">
        <f t="shared" si="619"/>
        <v/>
      </c>
      <c r="AH6380" t="str">
        <f t="shared" si="620"/>
        <v/>
      </c>
      <c r="AI6380">
        <f t="shared" si="621"/>
        <v>0</v>
      </c>
      <c r="AJ6380">
        <f t="shared" si="622"/>
        <v>0</v>
      </c>
      <c r="AK6380">
        <v>0</v>
      </c>
      <c r="AL6380" t="str">
        <f>IF(AA6380="","",IFERROR(IF(ISNUMBER('Procytrat 180'!D381),'Procytrat 180'!D381,IF(ISNUMBER(SEARCH("12",'Procytrat 180'!D381)),EDATE(AB6380,12),IF(ISNUMBER(SEARCH("6",'Procytrat 180'!D381)),EDATE(AB6380,6),IF(ISNUMBER(SEARCH("3",'Procytrat 180'!D381)),EDATE(AB6380,3),DATEVALUE('Procytrat 180'!D381))))),""))</f>
        <v/>
      </c>
      <c r="AM6380" t="str">
        <f t="shared" ca="1" si="623"/>
        <v/>
      </c>
    </row>
    <row r="6381" spans="27:39" x14ac:dyDescent="0.3">
      <c r="AA6381" t="str">
        <f>IF(COUNTA('Procytrat 180'!A382,'Procytrat 180'!B382,'Procytrat 180'!C382)&gt;0,"180","")</f>
        <v/>
      </c>
      <c r="AB6381" t="str">
        <f>IFERROR(IF(ISNUMBER('Procytrat 180'!A382),'Procytrat 180'!A382,DATEVALUE('Procytrat 180'!A382)),"")</f>
        <v/>
      </c>
      <c r="AC6381" t="str">
        <f>IF(AA6381="","",'Procytrat 180'!B382)</f>
        <v/>
      </c>
      <c r="AD6381" t="str">
        <f>IF(AA6381="","",IFERROR(1*'Procytrat 180'!C382,IFERROR(_xludf.NUMBERVALUE('Procytrat 180'!C382,".",","),IFERROR(_xludf.NUMBERVALUE('Procytrat 180'!C382,",","."),0))))</f>
        <v/>
      </c>
      <c r="AE6381" t="str">
        <f>IF(AA6381="","",'Procytrat 180'!L382)</f>
        <v/>
      </c>
      <c r="AF6381">
        <f t="shared" si="618"/>
        <v>0</v>
      </c>
      <c r="AG6381" t="str">
        <f t="shared" si="619"/>
        <v/>
      </c>
      <c r="AH6381" t="str">
        <f t="shared" si="620"/>
        <v/>
      </c>
      <c r="AI6381">
        <f t="shared" si="621"/>
        <v>0</v>
      </c>
      <c r="AJ6381">
        <f t="shared" si="622"/>
        <v>0</v>
      </c>
      <c r="AK6381">
        <v>0</v>
      </c>
      <c r="AL6381" t="str">
        <f>IF(AA6381="","",IFERROR(IF(ISNUMBER('Procytrat 180'!D382),'Procytrat 180'!D382,IF(ISNUMBER(SEARCH("12",'Procytrat 180'!D382)),EDATE(AB6381,12),IF(ISNUMBER(SEARCH("6",'Procytrat 180'!D382)),EDATE(AB6381,6),IF(ISNUMBER(SEARCH("3",'Procytrat 180'!D382)),EDATE(AB6381,3),DATEVALUE('Procytrat 180'!D382))))),""))</f>
        <v/>
      </c>
      <c r="AM6381" t="str">
        <f t="shared" ca="1" si="623"/>
        <v/>
      </c>
    </row>
    <row r="6382" spans="27:39" x14ac:dyDescent="0.3">
      <c r="AA6382" t="str">
        <f>IF(COUNTA('Procytrat 180'!A383,'Procytrat 180'!B383,'Procytrat 180'!C383)&gt;0,"180","")</f>
        <v/>
      </c>
      <c r="AB6382" t="str">
        <f>IFERROR(IF(ISNUMBER('Procytrat 180'!A383),'Procytrat 180'!A383,DATEVALUE('Procytrat 180'!A383)),"")</f>
        <v/>
      </c>
      <c r="AC6382" t="str">
        <f>IF(AA6382="","",'Procytrat 180'!B383)</f>
        <v/>
      </c>
      <c r="AD6382" t="str">
        <f>IF(AA6382="","",IFERROR(1*'Procytrat 180'!C383,IFERROR(_xludf.NUMBERVALUE('Procytrat 180'!C383,".",","),IFERROR(_xludf.NUMBERVALUE('Procytrat 180'!C383,",","."),0))))</f>
        <v/>
      </c>
      <c r="AE6382" t="str">
        <f>IF(AA6382="","",'Procytrat 180'!L383)</f>
        <v/>
      </c>
      <c r="AF6382">
        <f t="shared" si="618"/>
        <v>0</v>
      </c>
      <c r="AG6382" t="str">
        <f t="shared" si="619"/>
        <v/>
      </c>
      <c r="AH6382" t="str">
        <f t="shared" si="620"/>
        <v/>
      </c>
      <c r="AI6382">
        <f t="shared" si="621"/>
        <v>0</v>
      </c>
      <c r="AJ6382">
        <f t="shared" si="622"/>
        <v>0</v>
      </c>
      <c r="AK6382">
        <v>0</v>
      </c>
      <c r="AL6382" t="str">
        <f>IF(AA6382="","",IFERROR(IF(ISNUMBER('Procytrat 180'!D383),'Procytrat 180'!D383,IF(ISNUMBER(SEARCH("12",'Procytrat 180'!D383)),EDATE(AB6382,12),IF(ISNUMBER(SEARCH("6",'Procytrat 180'!D383)),EDATE(AB6382,6),IF(ISNUMBER(SEARCH("3",'Procytrat 180'!D383)),EDATE(AB6382,3),DATEVALUE('Procytrat 180'!D383))))),""))</f>
        <v/>
      </c>
      <c r="AM6382" t="str">
        <f t="shared" ca="1" si="623"/>
        <v/>
      </c>
    </row>
    <row r="6383" spans="27:39" x14ac:dyDescent="0.3">
      <c r="AA6383" t="str">
        <f>IF(COUNTA('Procytrat 180'!A384,'Procytrat 180'!B384,'Procytrat 180'!C384)&gt;0,"180","")</f>
        <v/>
      </c>
      <c r="AB6383" t="str">
        <f>IFERROR(IF(ISNUMBER('Procytrat 180'!A384),'Procytrat 180'!A384,DATEVALUE('Procytrat 180'!A384)),"")</f>
        <v/>
      </c>
      <c r="AC6383" t="str">
        <f>IF(AA6383="","",'Procytrat 180'!B384)</f>
        <v/>
      </c>
      <c r="AD6383" t="str">
        <f>IF(AA6383="","",IFERROR(1*'Procytrat 180'!C384,IFERROR(_xludf.NUMBERVALUE('Procytrat 180'!C384,".",","),IFERROR(_xludf.NUMBERVALUE('Procytrat 180'!C384,",","."),0))))</f>
        <v/>
      </c>
      <c r="AE6383" t="str">
        <f>IF(AA6383="","",'Procytrat 180'!L384)</f>
        <v/>
      </c>
      <c r="AF6383">
        <f t="shared" si="618"/>
        <v>0</v>
      </c>
      <c r="AG6383" t="str">
        <f t="shared" si="619"/>
        <v/>
      </c>
      <c r="AH6383" t="str">
        <f t="shared" si="620"/>
        <v/>
      </c>
      <c r="AI6383">
        <f t="shared" si="621"/>
        <v>0</v>
      </c>
      <c r="AJ6383">
        <f t="shared" si="622"/>
        <v>0</v>
      </c>
      <c r="AK6383">
        <v>0</v>
      </c>
      <c r="AL6383" t="str">
        <f>IF(AA6383="","",IFERROR(IF(ISNUMBER('Procytrat 180'!D384),'Procytrat 180'!D384,IF(ISNUMBER(SEARCH("12",'Procytrat 180'!D384)),EDATE(AB6383,12),IF(ISNUMBER(SEARCH("6",'Procytrat 180'!D384)),EDATE(AB6383,6),IF(ISNUMBER(SEARCH("3",'Procytrat 180'!D384)),EDATE(AB6383,3),DATEVALUE('Procytrat 180'!D384))))),""))</f>
        <v/>
      </c>
      <c r="AM6383" t="str">
        <f t="shared" ca="1" si="623"/>
        <v/>
      </c>
    </row>
    <row r="6384" spans="27:39" x14ac:dyDescent="0.3">
      <c r="AA6384" t="str">
        <f>IF(COUNTA('Procytrat 180'!A385,'Procytrat 180'!B385,'Procytrat 180'!C385)&gt;0,"180","")</f>
        <v/>
      </c>
      <c r="AB6384" t="str">
        <f>IFERROR(IF(ISNUMBER('Procytrat 180'!A385),'Procytrat 180'!A385,DATEVALUE('Procytrat 180'!A385)),"")</f>
        <v/>
      </c>
      <c r="AC6384" t="str">
        <f>IF(AA6384="","",'Procytrat 180'!B385)</f>
        <v/>
      </c>
      <c r="AD6384" t="str">
        <f>IF(AA6384="","",IFERROR(1*'Procytrat 180'!C385,IFERROR(_xludf.NUMBERVALUE('Procytrat 180'!C385,".",","),IFERROR(_xludf.NUMBERVALUE('Procytrat 180'!C385,",","."),0))))</f>
        <v/>
      </c>
      <c r="AE6384" t="str">
        <f>IF(AA6384="","",'Procytrat 180'!L385)</f>
        <v/>
      </c>
      <c r="AF6384">
        <f t="shared" si="618"/>
        <v>0</v>
      </c>
      <c r="AG6384" t="str">
        <f t="shared" si="619"/>
        <v/>
      </c>
      <c r="AH6384" t="str">
        <f t="shared" si="620"/>
        <v/>
      </c>
      <c r="AI6384">
        <f t="shared" si="621"/>
        <v>0</v>
      </c>
      <c r="AJ6384">
        <f t="shared" si="622"/>
        <v>0</v>
      </c>
      <c r="AK6384">
        <v>0</v>
      </c>
      <c r="AL6384" t="str">
        <f>IF(AA6384="","",IFERROR(IF(ISNUMBER('Procytrat 180'!D385),'Procytrat 180'!D385,IF(ISNUMBER(SEARCH("12",'Procytrat 180'!D385)),EDATE(AB6384,12),IF(ISNUMBER(SEARCH("6",'Procytrat 180'!D385)),EDATE(AB6384,6),IF(ISNUMBER(SEARCH("3",'Procytrat 180'!D385)),EDATE(AB6384,3),DATEVALUE('Procytrat 180'!D385))))),""))</f>
        <v/>
      </c>
      <c r="AM6384" t="str">
        <f t="shared" ca="1" si="623"/>
        <v/>
      </c>
    </row>
    <row r="6385" spans="27:39" x14ac:dyDescent="0.3">
      <c r="AA6385" t="str">
        <f>IF(COUNTA('Procytrat 180'!A386,'Procytrat 180'!B386,'Procytrat 180'!C386)&gt;0,"180","")</f>
        <v/>
      </c>
      <c r="AB6385" t="str">
        <f>IFERROR(IF(ISNUMBER('Procytrat 180'!A386),'Procytrat 180'!A386,DATEVALUE('Procytrat 180'!A386)),"")</f>
        <v/>
      </c>
      <c r="AC6385" t="str">
        <f>IF(AA6385="","",'Procytrat 180'!B386)</f>
        <v/>
      </c>
      <c r="AD6385" t="str">
        <f>IF(AA6385="","",IFERROR(1*'Procytrat 180'!C386,IFERROR(_xludf.NUMBERVALUE('Procytrat 180'!C386,".",","),IFERROR(_xludf.NUMBERVALUE('Procytrat 180'!C386,",","."),0))))</f>
        <v/>
      </c>
      <c r="AE6385" t="str">
        <f>IF(AA6385="","",'Procytrat 180'!L386)</f>
        <v/>
      </c>
      <c r="AF6385">
        <f t="shared" si="618"/>
        <v>0</v>
      </c>
      <c r="AG6385" t="str">
        <f t="shared" si="619"/>
        <v/>
      </c>
      <c r="AH6385" t="str">
        <f t="shared" si="620"/>
        <v/>
      </c>
      <c r="AI6385">
        <f t="shared" si="621"/>
        <v>0</v>
      </c>
      <c r="AJ6385">
        <f t="shared" si="622"/>
        <v>0</v>
      </c>
      <c r="AK6385">
        <v>0</v>
      </c>
      <c r="AL6385" t="str">
        <f>IF(AA6385="","",IFERROR(IF(ISNUMBER('Procytrat 180'!D386),'Procytrat 180'!D386,IF(ISNUMBER(SEARCH("12",'Procytrat 180'!D386)),EDATE(AB6385,12),IF(ISNUMBER(SEARCH("6",'Procytrat 180'!D386)),EDATE(AB6385,6),IF(ISNUMBER(SEARCH("3",'Procytrat 180'!D386)),EDATE(AB6385,3),DATEVALUE('Procytrat 180'!D386))))),""))</f>
        <v/>
      </c>
      <c r="AM6385" t="str">
        <f t="shared" ca="1" si="623"/>
        <v/>
      </c>
    </row>
    <row r="6386" spans="27:39" x14ac:dyDescent="0.3">
      <c r="AA6386" t="str">
        <f>IF(COUNTA('Procytrat 180'!A387,'Procytrat 180'!B387,'Procytrat 180'!C387)&gt;0,"180","")</f>
        <v/>
      </c>
      <c r="AB6386" t="str">
        <f>IFERROR(IF(ISNUMBER('Procytrat 180'!A387),'Procytrat 180'!A387,DATEVALUE('Procytrat 180'!A387)),"")</f>
        <v/>
      </c>
      <c r="AC6386" t="str">
        <f>IF(AA6386="","",'Procytrat 180'!B387)</f>
        <v/>
      </c>
      <c r="AD6386" t="str">
        <f>IF(AA6386="","",IFERROR(1*'Procytrat 180'!C387,IFERROR(_xludf.NUMBERVALUE('Procytrat 180'!C387,".",","),IFERROR(_xludf.NUMBERVALUE('Procytrat 180'!C387,",","."),0))))</f>
        <v/>
      </c>
      <c r="AE6386" t="str">
        <f>IF(AA6386="","",'Procytrat 180'!L387)</f>
        <v/>
      </c>
      <c r="AF6386">
        <f t="shared" si="618"/>
        <v>0</v>
      </c>
      <c r="AG6386" t="str">
        <f t="shared" si="619"/>
        <v/>
      </c>
      <c r="AH6386" t="str">
        <f t="shared" si="620"/>
        <v/>
      </c>
      <c r="AI6386">
        <f t="shared" si="621"/>
        <v>0</v>
      </c>
      <c r="AJ6386">
        <f t="shared" si="622"/>
        <v>0</v>
      </c>
      <c r="AK6386">
        <v>0</v>
      </c>
      <c r="AL6386" t="str">
        <f>IF(AA6386="","",IFERROR(IF(ISNUMBER('Procytrat 180'!D387),'Procytrat 180'!D387,IF(ISNUMBER(SEARCH("12",'Procytrat 180'!D387)),EDATE(AB6386,12),IF(ISNUMBER(SEARCH("6",'Procytrat 180'!D387)),EDATE(AB6386,6),IF(ISNUMBER(SEARCH("3",'Procytrat 180'!D387)),EDATE(AB6386,3),DATEVALUE('Procytrat 180'!D387))))),""))</f>
        <v/>
      </c>
      <c r="AM6386" t="str">
        <f t="shared" ca="1" si="623"/>
        <v/>
      </c>
    </row>
    <row r="6387" spans="27:39" x14ac:dyDescent="0.3">
      <c r="AA6387" t="str">
        <f>IF(COUNTA('Procytrat 180'!A388,'Procytrat 180'!B388,'Procytrat 180'!C388)&gt;0,"180","")</f>
        <v/>
      </c>
      <c r="AB6387" t="str">
        <f>IFERROR(IF(ISNUMBER('Procytrat 180'!A388),'Procytrat 180'!A388,DATEVALUE('Procytrat 180'!A388)),"")</f>
        <v/>
      </c>
      <c r="AC6387" t="str">
        <f>IF(AA6387="","",'Procytrat 180'!B388)</f>
        <v/>
      </c>
      <c r="AD6387" t="str">
        <f>IF(AA6387="","",IFERROR(1*'Procytrat 180'!C388,IFERROR(_xludf.NUMBERVALUE('Procytrat 180'!C388,".",","),IFERROR(_xludf.NUMBERVALUE('Procytrat 180'!C388,",","."),0))))</f>
        <v/>
      </c>
      <c r="AE6387" t="str">
        <f>IF(AA6387="","",'Procytrat 180'!L388)</f>
        <v/>
      </c>
      <c r="AF6387">
        <f t="shared" si="618"/>
        <v>0</v>
      </c>
      <c r="AG6387" t="str">
        <f t="shared" si="619"/>
        <v/>
      </c>
      <c r="AH6387" t="str">
        <f t="shared" si="620"/>
        <v/>
      </c>
      <c r="AI6387">
        <f t="shared" si="621"/>
        <v>0</v>
      </c>
      <c r="AJ6387">
        <f t="shared" si="622"/>
        <v>0</v>
      </c>
      <c r="AK6387">
        <v>0</v>
      </c>
      <c r="AL6387" t="str">
        <f>IF(AA6387="","",IFERROR(IF(ISNUMBER('Procytrat 180'!D388),'Procytrat 180'!D388,IF(ISNUMBER(SEARCH("12",'Procytrat 180'!D388)),EDATE(AB6387,12),IF(ISNUMBER(SEARCH("6",'Procytrat 180'!D388)),EDATE(AB6387,6),IF(ISNUMBER(SEARCH("3",'Procytrat 180'!D388)),EDATE(AB6387,3),DATEVALUE('Procytrat 180'!D388))))),""))</f>
        <v/>
      </c>
      <c r="AM6387" t="str">
        <f t="shared" ca="1" si="623"/>
        <v/>
      </c>
    </row>
    <row r="6388" spans="27:39" x14ac:dyDescent="0.3">
      <c r="AA6388" t="str">
        <f>IF(COUNTA('Procytrat 180'!A389,'Procytrat 180'!B389,'Procytrat 180'!C389)&gt;0,"180","")</f>
        <v/>
      </c>
      <c r="AB6388" t="str">
        <f>IFERROR(IF(ISNUMBER('Procytrat 180'!A389),'Procytrat 180'!A389,DATEVALUE('Procytrat 180'!A389)),"")</f>
        <v/>
      </c>
      <c r="AC6388" t="str">
        <f>IF(AA6388="","",'Procytrat 180'!B389)</f>
        <v/>
      </c>
      <c r="AD6388" t="str">
        <f>IF(AA6388="","",IFERROR(1*'Procytrat 180'!C389,IFERROR(_xludf.NUMBERVALUE('Procytrat 180'!C389,".",","),IFERROR(_xludf.NUMBERVALUE('Procytrat 180'!C389,",","."),0))))</f>
        <v/>
      </c>
      <c r="AE6388" t="str">
        <f>IF(AA6388="","",'Procytrat 180'!L389)</f>
        <v/>
      </c>
      <c r="AF6388">
        <f t="shared" si="618"/>
        <v>0</v>
      </c>
      <c r="AG6388" t="str">
        <f t="shared" si="619"/>
        <v/>
      </c>
      <c r="AH6388" t="str">
        <f t="shared" si="620"/>
        <v/>
      </c>
      <c r="AI6388">
        <f t="shared" si="621"/>
        <v>0</v>
      </c>
      <c r="AJ6388">
        <f t="shared" si="622"/>
        <v>0</v>
      </c>
      <c r="AK6388">
        <v>0</v>
      </c>
      <c r="AL6388" t="str">
        <f>IF(AA6388="","",IFERROR(IF(ISNUMBER('Procytrat 180'!D389),'Procytrat 180'!D389,IF(ISNUMBER(SEARCH("12",'Procytrat 180'!D389)),EDATE(AB6388,12),IF(ISNUMBER(SEARCH("6",'Procytrat 180'!D389)),EDATE(AB6388,6),IF(ISNUMBER(SEARCH("3",'Procytrat 180'!D389)),EDATE(AB6388,3),DATEVALUE('Procytrat 180'!D389))))),""))</f>
        <v/>
      </c>
      <c r="AM6388" t="str">
        <f t="shared" ca="1" si="623"/>
        <v/>
      </c>
    </row>
    <row r="6389" spans="27:39" x14ac:dyDescent="0.3">
      <c r="AA6389" t="str">
        <f>IF(COUNTA('Procytrat 180'!A390,'Procytrat 180'!B390,'Procytrat 180'!C390)&gt;0,"180","")</f>
        <v/>
      </c>
      <c r="AB6389" t="str">
        <f>IFERROR(IF(ISNUMBER('Procytrat 180'!A390),'Procytrat 180'!A390,DATEVALUE('Procytrat 180'!A390)),"")</f>
        <v/>
      </c>
      <c r="AC6389" t="str">
        <f>IF(AA6389="","",'Procytrat 180'!B390)</f>
        <v/>
      </c>
      <c r="AD6389" t="str">
        <f>IF(AA6389="","",IFERROR(1*'Procytrat 180'!C390,IFERROR(_xludf.NUMBERVALUE('Procytrat 180'!C390,".",","),IFERROR(_xludf.NUMBERVALUE('Procytrat 180'!C390,",","."),0))))</f>
        <v/>
      </c>
      <c r="AE6389" t="str">
        <f>IF(AA6389="","",'Procytrat 180'!L390)</f>
        <v/>
      </c>
      <c r="AF6389">
        <f t="shared" si="618"/>
        <v>0</v>
      </c>
      <c r="AG6389" t="str">
        <f t="shared" si="619"/>
        <v/>
      </c>
      <c r="AH6389" t="str">
        <f t="shared" si="620"/>
        <v/>
      </c>
      <c r="AI6389">
        <f t="shared" si="621"/>
        <v>0</v>
      </c>
      <c r="AJ6389">
        <f t="shared" si="622"/>
        <v>0</v>
      </c>
      <c r="AK6389">
        <v>0</v>
      </c>
      <c r="AL6389" t="str">
        <f>IF(AA6389="","",IFERROR(IF(ISNUMBER('Procytrat 180'!D390),'Procytrat 180'!D390,IF(ISNUMBER(SEARCH("12",'Procytrat 180'!D390)),EDATE(AB6389,12),IF(ISNUMBER(SEARCH("6",'Procytrat 180'!D390)),EDATE(AB6389,6),IF(ISNUMBER(SEARCH("3",'Procytrat 180'!D390)),EDATE(AB6389,3),DATEVALUE('Procytrat 180'!D390))))),""))</f>
        <v/>
      </c>
      <c r="AM6389" t="str">
        <f t="shared" ca="1" si="623"/>
        <v/>
      </c>
    </row>
    <row r="6390" spans="27:39" x14ac:dyDescent="0.3">
      <c r="AA6390" t="str">
        <f>IF(COUNTA('Procytrat 180'!A391,'Procytrat 180'!B391,'Procytrat 180'!C391)&gt;0,"180","")</f>
        <v/>
      </c>
      <c r="AB6390" t="str">
        <f>IFERROR(IF(ISNUMBER('Procytrat 180'!A391),'Procytrat 180'!A391,DATEVALUE('Procytrat 180'!A391)),"")</f>
        <v/>
      </c>
      <c r="AC6390" t="str">
        <f>IF(AA6390="","",'Procytrat 180'!B391)</f>
        <v/>
      </c>
      <c r="AD6390" t="str">
        <f>IF(AA6390="","",IFERROR(1*'Procytrat 180'!C391,IFERROR(_xludf.NUMBERVALUE('Procytrat 180'!C391,".",","),IFERROR(_xludf.NUMBERVALUE('Procytrat 180'!C391,",","."),0))))</f>
        <v/>
      </c>
      <c r="AE6390" t="str">
        <f>IF(AA6390="","",'Procytrat 180'!L391)</f>
        <v/>
      </c>
      <c r="AF6390">
        <f t="shared" si="618"/>
        <v>0</v>
      </c>
      <c r="AG6390" t="str">
        <f t="shared" si="619"/>
        <v/>
      </c>
      <c r="AH6390" t="str">
        <f t="shared" si="620"/>
        <v/>
      </c>
      <c r="AI6390">
        <f t="shared" si="621"/>
        <v>0</v>
      </c>
      <c r="AJ6390">
        <f t="shared" si="622"/>
        <v>0</v>
      </c>
      <c r="AK6390">
        <v>0</v>
      </c>
      <c r="AL6390" t="str">
        <f>IF(AA6390="","",IFERROR(IF(ISNUMBER('Procytrat 180'!D391),'Procytrat 180'!D391,IF(ISNUMBER(SEARCH("12",'Procytrat 180'!D391)),EDATE(AB6390,12),IF(ISNUMBER(SEARCH("6",'Procytrat 180'!D391)),EDATE(AB6390,6),IF(ISNUMBER(SEARCH("3",'Procytrat 180'!D391)),EDATE(AB6390,3),DATEVALUE('Procytrat 180'!D391))))),""))</f>
        <v/>
      </c>
      <c r="AM6390" t="str">
        <f t="shared" ca="1" si="623"/>
        <v/>
      </c>
    </row>
    <row r="6391" spans="27:39" x14ac:dyDescent="0.3">
      <c r="AA6391" t="str">
        <f>IF(COUNTA('Procytrat 180'!A392,'Procytrat 180'!B392,'Procytrat 180'!C392)&gt;0,"180","")</f>
        <v/>
      </c>
      <c r="AB6391" t="str">
        <f>IFERROR(IF(ISNUMBER('Procytrat 180'!A392),'Procytrat 180'!A392,DATEVALUE('Procytrat 180'!A392)),"")</f>
        <v/>
      </c>
      <c r="AC6391" t="str">
        <f>IF(AA6391="","",'Procytrat 180'!B392)</f>
        <v/>
      </c>
      <c r="AD6391" t="str">
        <f>IF(AA6391="","",IFERROR(1*'Procytrat 180'!C392,IFERROR(_xludf.NUMBERVALUE('Procytrat 180'!C392,".",","),IFERROR(_xludf.NUMBERVALUE('Procytrat 180'!C392,",","."),0))))</f>
        <v/>
      </c>
      <c r="AE6391" t="str">
        <f>IF(AA6391="","",'Procytrat 180'!L392)</f>
        <v/>
      </c>
      <c r="AF6391">
        <f t="shared" si="618"/>
        <v>0</v>
      </c>
      <c r="AG6391" t="str">
        <f t="shared" si="619"/>
        <v/>
      </c>
      <c r="AH6391" t="str">
        <f t="shared" si="620"/>
        <v/>
      </c>
      <c r="AI6391">
        <f t="shared" si="621"/>
        <v>0</v>
      </c>
      <c r="AJ6391">
        <f t="shared" si="622"/>
        <v>0</v>
      </c>
      <c r="AK6391">
        <v>0</v>
      </c>
      <c r="AL6391" t="str">
        <f>IF(AA6391="","",IFERROR(IF(ISNUMBER('Procytrat 180'!D392),'Procytrat 180'!D392,IF(ISNUMBER(SEARCH("12",'Procytrat 180'!D392)),EDATE(AB6391,12),IF(ISNUMBER(SEARCH("6",'Procytrat 180'!D392)),EDATE(AB6391,6),IF(ISNUMBER(SEARCH("3",'Procytrat 180'!D392)),EDATE(AB6391,3),DATEVALUE('Procytrat 180'!D392))))),""))</f>
        <v/>
      </c>
      <c r="AM6391" t="str">
        <f t="shared" ca="1" si="623"/>
        <v/>
      </c>
    </row>
    <row r="6392" spans="27:39" x14ac:dyDescent="0.3">
      <c r="AA6392" t="str">
        <f>IF(COUNTA('Procytrat 180'!A393,'Procytrat 180'!B393,'Procytrat 180'!C393)&gt;0,"180","")</f>
        <v/>
      </c>
      <c r="AB6392" t="str">
        <f>IFERROR(IF(ISNUMBER('Procytrat 180'!A393),'Procytrat 180'!A393,DATEVALUE('Procytrat 180'!A393)),"")</f>
        <v/>
      </c>
      <c r="AC6392" t="str">
        <f>IF(AA6392="","",'Procytrat 180'!B393)</f>
        <v/>
      </c>
      <c r="AD6392" t="str">
        <f>IF(AA6392="","",IFERROR(1*'Procytrat 180'!C393,IFERROR(_xludf.NUMBERVALUE('Procytrat 180'!C393,".",","),IFERROR(_xludf.NUMBERVALUE('Procytrat 180'!C393,",","."),0))))</f>
        <v/>
      </c>
      <c r="AE6392" t="str">
        <f>IF(AA6392="","",'Procytrat 180'!L393)</f>
        <v/>
      </c>
      <c r="AF6392">
        <f t="shared" si="618"/>
        <v>0</v>
      </c>
      <c r="AG6392" t="str">
        <f t="shared" si="619"/>
        <v/>
      </c>
      <c r="AH6392" t="str">
        <f t="shared" si="620"/>
        <v/>
      </c>
      <c r="AI6392">
        <f t="shared" si="621"/>
        <v>0</v>
      </c>
      <c r="AJ6392">
        <f t="shared" si="622"/>
        <v>0</v>
      </c>
      <c r="AK6392">
        <v>0</v>
      </c>
      <c r="AL6392" t="str">
        <f>IF(AA6392="","",IFERROR(IF(ISNUMBER('Procytrat 180'!D393),'Procytrat 180'!D393,IF(ISNUMBER(SEARCH("12",'Procytrat 180'!D393)),EDATE(AB6392,12),IF(ISNUMBER(SEARCH("6",'Procytrat 180'!D393)),EDATE(AB6392,6),IF(ISNUMBER(SEARCH("3",'Procytrat 180'!D393)),EDATE(AB6392,3),DATEVALUE('Procytrat 180'!D393))))),""))</f>
        <v/>
      </c>
      <c r="AM6392" t="str">
        <f t="shared" ca="1" si="623"/>
        <v/>
      </c>
    </row>
    <row r="6393" spans="27:39" x14ac:dyDescent="0.3">
      <c r="AA6393" t="str">
        <f>IF(COUNTA('Procytrat 180'!A394,'Procytrat 180'!B394,'Procytrat 180'!C394)&gt;0,"180","")</f>
        <v/>
      </c>
      <c r="AB6393" t="str">
        <f>IFERROR(IF(ISNUMBER('Procytrat 180'!A394),'Procytrat 180'!A394,DATEVALUE('Procytrat 180'!A394)),"")</f>
        <v/>
      </c>
      <c r="AC6393" t="str">
        <f>IF(AA6393="","",'Procytrat 180'!B394)</f>
        <v/>
      </c>
      <c r="AD6393" t="str">
        <f>IF(AA6393="","",IFERROR(1*'Procytrat 180'!C394,IFERROR(_xludf.NUMBERVALUE('Procytrat 180'!C394,".",","),IFERROR(_xludf.NUMBERVALUE('Procytrat 180'!C394,",","."),0))))</f>
        <v/>
      </c>
      <c r="AE6393" t="str">
        <f>IF(AA6393="","",'Procytrat 180'!L394)</f>
        <v/>
      </c>
      <c r="AF6393">
        <f t="shared" si="618"/>
        <v>0</v>
      </c>
      <c r="AG6393" t="str">
        <f t="shared" si="619"/>
        <v/>
      </c>
      <c r="AH6393" t="str">
        <f t="shared" si="620"/>
        <v/>
      </c>
      <c r="AI6393">
        <f t="shared" si="621"/>
        <v>0</v>
      </c>
      <c r="AJ6393">
        <f t="shared" si="622"/>
        <v>0</v>
      </c>
      <c r="AK6393">
        <v>0</v>
      </c>
      <c r="AL6393" t="str">
        <f>IF(AA6393="","",IFERROR(IF(ISNUMBER('Procytrat 180'!D394),'Procytrat 180'!D394,IF(ISNUMBER(SEARCH("12",'Procytrat 180'!D394)),EDATE(AB6393,12),IF(ISNUMBER(SEARCH("6",'Procytrat 180'!D394)),EDATE(AB6393,6),IF(ISNUMBER(SEARCH("3",'Procytrat 180'!D394)),EDATE(AB6393,3),DATEVALUE('Procytrat 180'!D394))))),""))</f>
        <v/>
      </c>
      <c r="AM6393" t="str">
        <f t="shared" ca="1" si="623"/>
        <v/>
      </c>
    </row>
    <row r="6394" spans="27:39" x14ac:dyDescent="0.3">
      <c r="AA6394" t="str">
        <f>IF(COUNTA('Procytrat 180'!A395,'Procytrat 180'!B395,'Procytrat 180'!C395)&gt;0,"180","")</f>
        <v/>
      </c>
      <c r="AB6394" t="str">
        <f>IFERROR(IF(ISNUMBER('Procytrat 180'!A395),'Procytrat 180'!A395,DATEVALUE('Procytrat 180'!A395)),"")</f>
        <v/>
      </c>
      <c r="AC6394" t="str">
        <f>IF(AA6394="","",'Procytrat 180'!B395)</f>
        <v/>
      </c>
      <c r="AD6394" t="str">
        <f>IF(AA6394="","",IFERROR(1*'Procytrat 180'!C395,IFERROR(_xludf.NUMBERVALUE('Procytrat 180'!C395,".",","),IFERROR(_xludf.NUMBERVALUE('Procytrat 180'!C395,",","."),0))))</f>
        <v/>
      </c>
      <c r="AE6394" t="str">
        <f>IF(AA6394="","",'Procytrat 180'!L395)</f>
        <v/>
      </c>
      <c r="AF6394">
        <f t="shared" si="618"/>
        <v>0</v>
      </c>
      <c r="AG6394" t="str">
        <f t="shared" si="619"/>
        <v/>
      </c>
      <c r="AH6394" t="str">
        <f t="shared" si="620"/>
        <v/>
      </c>
      <c r="AI6394">
        <f t="shared" si="621"/>
        <v>0</v>
      </c>
      <c r="AJ6394">
        <f t="shared" si="622"/>
        <v>0</v>
      </c>
      <c r="AK6394">
        <v>0</v>
      </c>
      <c r="AL6394" t="str">
        <f>IF(AA6394="","",IFERROR(IF(ISNUMBER('Procytrat 180'!D395),'Procytrat 180'!D395,IF(ISNUMBER(SEARCH("12",'Procytrat 180'!D395)),EDATE(AB6394,12),IF(ISNUMBER(SEARCH("6",'Procytrat 180'!D395)),EDATE(AB6394,6),IF(ISNUMBER(SEARCH("3",'Procytrat 180'!D395)),EDATE(AB6394,3),DATEVALUE('Procytrat 180'!D395))))),""))</f>
        <v/>
      </c>
      <c r="AM6394" t="str">
        <f t="shared" ca="1" si="623"/>
        <v/>
      </c>
    </row>
    <row r="6395" spans="27:39" x14ac:dyDescent="0.3">
      <c r="AA6395" t="str">
        <f>IF(COUNTA('Procytrat 180'!A396,'Procytrat 180'!B396,'Procytrat 180'!C396)&gt;0,"180","")</f>
        <v/>
      </c>
      <c r="AB6395" t="str">
        <f>IFERROR(IF(ISNUMBER('Procytrat 180'!A396),'Procytrat 180'!A396,DATEVALUE('Procytrat 180'!A396)),"")</f>
        <v/>
      </c>
      <c r="AC6395" t="str">
        <f>IF(AA6395="","",'Procytrat 180'!B396)</f>
        <v/>
      </c>
      <c r="AD6395" t="str">
        <f>IF(AA6395="","",IFERROR(1*'Procytrat 180'!C396,IFERROR(_xludf.NUMBERVALUE('Procytrat 180'!C396,".",","),IFERROR(_xludf.NUMBERVALUE('Procytrat 180'!C396,",","."),0))))</f>
        <v/>
      </c>
      <c r="AE6395" t="str">
        <f>IF(AA6395="","",'Procytrat 180'!L396)</f>
        <v/>
      </c>
      <c r="AF6395">
        <f t="shared" si="618"/>
        <v>0</v>
      </c>
      <c r="AG6395" t="str">
        <f t="shared" si="619"/>
        <v/>
      </c>
      <c r="AH6395" t="str">
        <f t="shared" si="620"/>
        <v/>
      </c>
      <c r="AI6395">
        <f t="shared" si="621"/>
        <v>0</v>
      </c>
      <c r="AJ6395">
        <f t="shared" si="622"/>
        <v>0</v>
      </c>
      <c r="AK6395">
        <v>0</v>
      </c>
      <c r="AL6395" t="str">
        <f>IF(AA6395="","",IFERROR(IF(ISNUMBER('Procytrat 180'!D396),'Procytrat 180'!D396,IF(ISNUMBER(SEARCH("12",'Procytrat 180'!D396)),EDATE(AB6395,12),IF(ISNUMBER(SEARCH("6",'Procytrat 180'!D396)),EDATE(AB6395,6),IF(ISNUMBER(SEARCH("3",'Procytrat 180'!D396)),EDATE(AB6395,3),DATEVALUE('Procytrat 180'!D396))))),""))</f>
        <v/>
      </c>
      <c r="AM6395" t="str">
        <f t="shared" ca="1" si="623"/>
        <v/>
      </c>
    </row>
    <row r="6396" spans="27:39" x14ac:dyDescent="0.3">
      <c r="AA6396" t="str">
        <f>IF(COUNTA('Procytrat 180'!A397,'Procytrat 180'!B397,'Procytrat 180'!C397)&gt;0,"180","")</f>
        <v/>
      </c>
      <c r="AB6396" t="str">
        <f>IFERROR(IF(ISNUMBER('Procytrat 180'!A397),'Procytrat 180'!A397,DATEVALUE('Procytrat 180'!A397)),"")</f>
        <v/>
      </c>
      <c r="AC6396" t="str">
        <f>IF(AA6396="","",'Procytrat 180'!B397)</f>
        <v/>
      </c>
      <c r="AD6396" t="str">
        <f>IF(AA6396="","",IFERROR(1*'Procytrat 180'!C397,IFERROR(_xludf.NUMBERVALUE('Procytrat 180'!C397,".",","),IFERROR(_xludf.NUMBERVALUE('Procytrat 180'!C397,",","."),0))))</f>
        <v/>
      </c>
      <c r="AE6396" t="str">
        <f>IF(AA6396="","",'Procytrat 180'!L397)</f>
        <v/>
      </c>
      <c r="AF6396">
        <f t="shared" si="618"/>
        <v>0</v>
      </c>
      <c r="AG6396" t="str">
        <f t="shared" si="619"/>
        <v/>
      </c>
      <c r="AH6396" t="str">
        <f t="shared" si="620"/>
        <v/>
      </c>
      <c r="AI6396">
        <f t="shared" si="621"/>
        <v>0</v>
      </c>
      <c r="AJ6396">
        <f t="shared" si="622"/>
        <v>0</v>
      </c>
      <c r="AK6396">
        <v>0</v>
      </c>
      <c r="AL6396" t="str">
        <f>IF(AA6396="","",IFERROR(IF(ISNUMBER('Procytrat 180'!D397),'Procytrat 180'!D397,IF(ISNUMBER(SEARCH("12",'Procytrat 180'!D397)),EDATE(AB6396,12),IF(ISNUMBER(SEARCH("6",'Procytrat 180'!D397)),EDATE(AB6396,6),IF(ISNUMBER(SEARCH("3",'Procytrat 180'!D397)),EDATE(AB6396,3),DATEVALUE('Procytrat 180'!D397))))),""))</f>
        <v/>
      </c>
      <c r="AM6396" t="str">
        <f t="shared" ca="1" si="623"/>
        <v/>
      </c>
    </row>
    <row r="6397" spans="27:39" x14ac:dyDescent="0.3">
      <c r="AA6397" t="str">
        <f>IF(COUNTA('Procytrat 180'!A398,'Procytrat 180'!B398,'Procytrat 180'!C398)&gt;0,"180","")</f>
        <v/>
      </c>
      <c r="AB6397" t="str">
        <f>IFERROR(IF(ISNUMBER('Procytrat 180'!A398),'Procytrat 180'!A398,DATEVALUE('Procytrat 180'!A398)),"")</f>
        <v/>
      </c>
      <c r="AC6397" t="str">
        <f>IF(AA6397="","",'Procytrat 180'!B398)</f>
        <v/>
      </c>
      <c r="AD6397" t="str">
        <f>IF(AA6397="","",IFERROR(1*'Procytrat 180'!C398,IFERROR(_xludf.NUMBERVALUE('Procytrat 180'!C398,".",","),IFERROR(_xludf.NUMBERVALUE('Procytrat 180'!C398,",","."),0))))</f>
        <v/>
      </c>
      <c r="AE6397" t="str">
        <f>IF(AA6397="","",'Procytrat 180'!L398)</f>
        <v/>
      </c>
      <c r="AF6397">
        <f t="shared" si="618"/>
        <v>0</v>
      </c>
      <c r="AG6397" t="str">
        <f t="shared" si="619"/>
        <v/>
      </c>
      <c r="AH6397" t="str">
        <f t="shared" si="620"/>
        <v/>
      </c>
      <c r="AI6397">
        <f t="shared" si="621"/>
        <v>0</v>
      </c>
      <c r="AJ6397">
        <f t="shared" si="622"/>
        <v>0</v>
      </c>
      <c r="AK6397">
        <v>0</v>
      </c>
      <c r="AL6397" t="str">
        <f>IF(AA6397="","",IFERROR(IF(ISNUMBER('Procytrat 180'!D398),'Procytrat 180'!D398,IF(ISNUMBER(SEARCH("12",'Procytrat 180'!D398)),EDATE(AB6397,12),IF(ISNUMBER(SEARCH("6",'Procytrat 180'!D398)),EDATE(AB6397,6),IF(ISNUMBER(SEARCH("3",'Procytrat 180'!D398)),EDATE(AB6397,3),DATEVALUE('Procytrat 180'!D398))))),""))</f>
        <v/>
      </c>
      <c r="AM6397" t="str">
        <f t="shared" ca="1" si="623"/>
        <v/>
      </c>
    </row>
    <row r="6398" spans="27:39" x14ac:dyDescent="0.3">
      <c r="AA6398" t="str">
        <f>IF(COUNTA('Procytrat 180'!A399,'Procytrat 180'!B399,'Procytrat 180'!C399)&gt;0,"180","")</f>
        <v/>
      </c>
      <c r="AB6398" t="str">
        <f>IFERROR(IF(ISNUMBER('Procytrat 180'!A399),'Procytrat 180'!A399,DATEVALUE('Procytrat 180'!A399)),"")</f>
        <v/>
      </c>
      <c r="AC6398" t="str">
        <f>IF(AA6398="","",'Procytrat 180'!B399)</f>
        <v/>
      </c>
      <c r="AD6398" t="str">
        <f>IF(AA6398="","",IFERROR(1*'Procytrat 180'!C399,IFERROR(_xludf.NUMBERVALUE('Procytrat 180'!C399,".",","),IFERROR(_xludf.NUMBERVALUE('Procytrat 180'!C399,",","."),0))))</f>
        <v/>
      </c>
      <c r="AE6398" t="str">
        <f>IF(AA6398="","",'Procytrat 180'!L399)</f>
        <v/>
      </c>
      <c r="AF6398">
        <f t="shared" si="618"/>
        <v>0</v>
      </c>
      <c r="AG6398" t="str">
        <f t="shared" si="619"/>
        <v/>
      </c>
      <c r="AH6398" t="str">
        <f t="shared" si="620"/>
        <v/>
      </c>
      <c r="AI6398">
        <f t="shared" si="621"/>
        <v>0</v>
      </c>
      <c r="AJ6398">
        <f t="shared" si="622"/>
        <v>0</v>
      </c>
      <c r="AK6398">
        <v>0</v>
      </c>
      <c r="AL6398" t="str">
        <f>IF(AA6398="","",IFERROR(IF(ISNUMBER('Procytrat 180'!D399),'Procytrat 180'!D399,IF(ISNUMBER(SEARCH("12",'Procytrat 180'!D399)),EDATE(AB6398,12),IF(ISNUMBER(SEARCH("6",'Procytrat 180'!D399)),EDATE(AB6398,6),IF(ISNUMBER(SEARCH("3",'Procytrat 180'!D399)),EDATE(AB6398,3),DATEVALUE('Procytrat 180'!D399))))),""))</f>
        <v/>
      </c>
      <c r="AM6398" t="str">
        <f t="shared" ca="1" si="623"/>
        <v/>
      </c>
    </row>
    <row r="6399" spans="27:39" x14ac:dyDescent="0.3">
      <c r="AA6399" t="str">
        <f>IF(COUNTA('Procytrat 180'!A400,'Procytrat 180'!B400,'Procytrat 180'!C400)&gt;0,"180","")</f>
        <v/>
      </c>
      <c r="AB6399" t="str">
        <f>IFERROR(IF(ISNUMBER('Procytrat 180'!A400),'Procytrat 180'!A400,DATEVALUE('Procytrat 180'!A400)),"")</f>
        <v/>
      </c>
      <c r="AC6399" t="str">
        <f>IF(AA6399="","",'Procytrat 180'!B400)</f>
        <v/>
      </c>
      <c r="AD6399" t="str">
        <f>IF(AA6399="","",IFERROR(1*'Procytrat 180'!C400,IFERROR(_xludf.NUMBERVALUE('Procytrat 180'!C400,".",","),IFERROR(_xludf.NUMBERVALUE('Procytrat 180'!C400,",","."),0))))</f>
        <v/>
      </c>
      <c r="AE6399" t="str">
        <f>IF(AA6399="","",'Procytrat 180'!L400)</f>
        <v/>
      </c>
      <c r="AF6399">
        <f t="shared" si="618"/>
        <v>0</v>
      </c>
      <c r="AG6399" t="str">
        <f t="shared" si="619"/>
        <v/>
      </c>
      <c r="AH6399" t="str">
        <f t="shared" si="620"/>
        <v/>
      </c>
      <c r="AI6399">
        <f t="shared" si="621"/>
        <v>0</v>
      </c>
      <c r="AJ6399">
        <f t="shared" si="622"/>
        <v>0</v>
      </c>
      <c r="AK6399">
        <v>0</v>
      </c>
      <c r="AL6399" t="str">
        <f>IF(AA6399="","",IFERROR(IF(ISNUMBER('Procytrat 180'!D400),'Procytrat 180'!D400,IF(ISNUMBER(SEARCH("12",'Procytrat 180'!D400)),EDATE(AB6399,12),IF(ISNUMBER(SEARCH("6",'Procytrat 180'!D400)),EDATE(AB6399,6),IF(ISNUMBER(SEARCH("3",'Procytrat 180'!D400)),EDATE(AB6399,3),DATEVALUE('Procytrat 180'!D400))))),""))</f>
        <v/>
      </c>
      <c r="AM6399" t="str">
        <f t="shared" ca="1" si="623"/>
        <v/>
      </c>
    </row>
    <row r="6400" spans="27:39" x14ac:dyDescent="0.3">
      <c r="AA6400" t="str">
        <f>IF(COUNTA('Procytrat 180'!A401,'Procytrat 180'!B401,'Procytrat 180'!C401)&gt;0,"180","")</f>
        <v/>
      </c>
      <c r="AB6400" t="str">
        <f>IFERROR(IF(ISNUMBER('Procytrat 180'!A401),'Procytrat 180'!A401,DATEVALUE('Procytrat 180'!A401)),"")</f>
        <v/>
      </c>
      <c r="AC6400" t="str">
        <f>IF(AA6400="","",'Procytrat 180'!B401)</f>
        <v/>
      </c>
      <c r="AD6400" t="str">
        <f>IF(AA6400="","",IFERROR(1*'Procytrat 180'!C401,IFERROR(_xludf.NUMBERVALUE('Procytrat 180'!C401,".",","),IFERROR(_xludf.NUMBERVALUE('Procytrat 180'!C401,",","."),0))))</f>
        <v/>
      </c>
      <c r="AE6400" t="str">
        <f>IF(AA6400="","",'Procytrat 180'!L401)</f>
        <v/>
      </c>
      <c r="AF6400">
        <f t="shared" si="618"/>
        <v>0</v>
      </c>
      <c r="AG6400" t="str">
        <f t="shared" si="619"/>
        <v/>
      </c>
      <c r="AH6400" t="str">
        <f t="shared" si="620"/>
        <v/>
      </c>
      <c r="AI6400">
        <f t="shared" si="621"/>
        <v>0</v>
      </c>
      <c r="AJ6400">
        <f t="shared" si="622"/>
        <v>0</v>
      </c>
      <c r="AK6400">
        <v>0</v>
      </c>
      <c r="AL6400" t="str">
        <f>IF(AA6400="","",IFERROR(IF(ISNUMBER('Procytrat 180'!D401),'Procytrat 180'!D401,IF(ISNUMBER(SEARCH("12",'Procytrat 180'!D401)),EDATE(AB6400,12),IF(ISNUMBER(SEARCH("6",'Procytrat 180'!D401)),EDATE(AB6400,6),IF(ISNUMBER(SEARCH("3",'Procytrat 180'!D401)),EDATE(AB6400,3),DATEVALUE('Procytrat 180'!D401))))),""))</f>
        <v/>
      </c>
      <c r="AM6400" t="str">
        <f t="shared" ca="1" si="623"/>
        <v/>
      </c>
    </row>
    <row r="6401" spans="27:39" x14ac:dyDescent="0.3">
      <c r="AA6401" t="str">
        <f>IF(COUNTA('Procytrat 180'!A402,'Procytrat 180'!B402,'Procytrat 180'!C402)&gt;0,"180","")</f>
        <v/>
      </c>
      <c r="AB6401" t="str">
        <f>IFERROR(IF(ISNUMBER('Procytrat 180'!A402),'Procytrat 180'!A402,DATEVALUE('Procytrat 180'!A402)),"")</f>
        <v/>
      </c>
      <c r="AC6401" t="str">
        <f>IF(AA6401="","",'Procytrat 180'!B402)</f>
        <v/>
      </c>
      <c r="AD6401" t="str">
        <f>IF(AA6401="","",IFERROR(1*'Procytrat 180'!C402,IFERROR(_xludf.NUMBERVALUE('Procytrat 180'!C402,".",","),IFERROR(_xludf.NUMBERVALUE('Procytrat 180'!C402,",","."),0))))</f>
        <v/>
      </c>
      <c r="AE6401" t="str">
        <f>IF(AA6401="","",'Procytrat 180'!L402)</f>
        <v/>
      </c>
      <c r="AF6401">
        <f t="shared" si="618"/>
        <v>0</v>
      </c>
      <c r="AG6401" t="str">
        <f t="shared" si="619"/>
        <v/>
      </c>
      <c r="AH6401" t="str">
        <f t="shared" si="620"/>
        <v/>
      </c>
      <c r="AI6401">
        <f t="shared" si="621"/>
        <v>0</v>
      </c>
      <c r="AJ6401">
        <f t="shared" si="622"/>
        <v>0</v>
      </c>
      <c r="AK6401">
        <v>0</v>
      </c>
      <c r="AL6401" t="str">
        <f>IF(AA6401="","",IFERROR(IF(ISNUMBER('Procytrat 180'!D402),'Procytrat 180'!D402,IF(ISNUMBER(SEARCH("12",'Procytrat 180'!D402)),EDATE(AB6401,12),IF(ISNUMBER(SEARCH("6",'Procytrat 180'!D402)),EDATE(AB6401,6),IF(ISNUMBER(SEARCH("3",'Procytrat 180'!D402)),EDATE(AB6401,3),DATEVALUE('Procytrat 180'!D402))))),""))</f>
        <v/>
      </c>
      <c r="AM6401" t="str">
        <f t="shared" ca="1" si="623"/>
        <v/>
      </c>
    </row>
    <row r="6402" spans="27:39" x14ac:dyDescent="0.3">
      <c r="AA6402" t="str">
        <f>IF(COUNTA('Procytrat 180'!A403,'Procytrat 180'!B403,'Procytrat 180'!C403)&gt;0,"180","")</f>
        <v/>
      </c>
      <c r="AB6402" t="str">
        <f>IFERROR(IF(ISNUMBER('Procytrat 180'!A403),'Procytrat 180'!A403,DATEVALUE('Procytrat 180'!A403)),"")</f>
        <v/>
      </c>
      <c r="AC6402" t="str">
        <f>IF(AA6402="","",'Procytrat 180'!B403)</f>
        <v/>
      </c>
      <c r="AD6402" t="str">
        <f>IF(AA6402="","",IFERROR(1*'Procytrat 180'!C403,IFERROR(_xludf.NUMBERVALUE('Procytrat 180'!C403,".",","),IFERROR(_xludf.NUMBERVALUE('Procytrat 180'!C403,",","."),0))))</f>
        <v/>
      </c>
      <c r="AE6402" t="str">
        <f>IF(AA6402="","",'Procytrat 180'!L403)</f>
        <v/>
      </c>
      <c r="AF6402">
        <f t="shared" ref="AF6402:AF6465" si="624">IF(AA6402="",0,--ISNUMBER(SEARCH("aprovado",AE6402)))</f>
        <v>0</v>
      </c>
      <c r="AG6402" t="str">
        <f t="shared" ref="AG6402:AG6465" si="625">IF(AB6402="","",YEAR(AB6402))</f>
        <v/>
      </c>
      <c r="AH6402" t="str">
        <f t="shared" ref="AH6402:AH6465" si="626">IF(AB6402="","",MONTH(AB6402))</f>
        <v/>
      </c>
      <c r="AI6402">
        <f t="shared" ref="AI6402:AI6465" si="627">IF(AB6402="",0,AB6402+ROW()/1000000)</f>
        <v>0</v>
      </c>
      <c r="AJ6402">
        <f t="shared" ref="AJ6402:AJ6465" si="628">--(AA6402&lt;&gt;"")</f>
        <v>0</v>
      </c>
      <c r="AK6402">
        <v>0</v>
      </c>
      <c r="AL6402" t="str">
        <f>IF(AA6402="","",IFERROR(IF(ISNUMBER('Procytrat 180'!D403),'Procytrat 180'!D403,IF(ISNUMBER(SEARCH("12",'Procytrat 180'!D403)),EDATE(AB6402,12),IF(ISNUMBER(SEARCH("6",'Procytrat 180'!D403)),EDATE(AB6402,6),IF(ISNUMBER(SEARCH("3",'Procytrat 180'!D403)),EDATE(AB6402,3),DATEVALUE('Procytrat 180'!D403))))),""))</f>
        <v/>
      </c>
      <c r="AM6402" t="str">
        <f t="shared" ref="AM6402:AM6465" ca="1" si="629">IF(AND(AJ6402=1,AL6402&lt;&gt;"",AL6402&gt;=TODAY(),AG6402=$W$3),AL6402+ROW()/1000000,"")</f>
        <v/>
      </c>
    </row>
    <row r="6403" spans="27:39" x14ac:dyDescent="0.3">
      <c r="AA6403" t="str">
        <f>IF(COUNTA('Procytrat 180'!A404,'Procytrat 180'!B404,'Procytrat 180'!C404)&gt;0,"180","")</f>
        <v/>
      </c>
      <c r="AB6403" t="str">
        <f>IFERROR(IF(ISNUMBER('Procytrat 180'!A404),'Procytrat 180'!A404,DATEVALUE('Procytrat 180'!A404)),"")</f>
        <v/>
      </c>
      <c r="AC6403" t="str">
        <f>IF(AA6403="","",'Procytrat 180'!B404)</f>
        <v/>
      </c>
      <c r="AD6403" t="str">
        <f>IF(AA6403="","",IFERROR(1*'Procytrat 180'!C404,IFERROR(_xludf.NUMBERVALUE('Procytrat 180'!C404,".",","),IFERROR(_xludf.NUMBERVALUE('Procytrat 180'!C404,",","."),0))))</f>
        <v/>
      </c>
      <c r="AE6403" t="str">
        <f>IF(AA6403="","",'Procytrat 180'!L404)</f>
        <v/>
      </c>
      <c r="AF6403">
        <f t="shared" si="624"/>
        <v>0</v>
      </c>
      <c r="AG6403" t="str">
        <f t="shared" si="625"/>
        <v/>
      </c>
      <c r="AH6403" t="str">
        <f t="shared" si="626"/>
        <v/>
      </c>
      <c r="AI6403">
        <f t="shared" si="627"/>
        <v>0</v>
      </c>
      <c r="AJ6403">
        <f t="shared" si="628"/>
        <v>0</v>
      </c>
      <c r="AK6403">
        <v>0</v>
      </c>
      <c r="AL6403" t="str">
        <f>IF(AA6403="","",IFERROR(IF(ISNUMBER('Procytrat 180'!D404),'Procytrat 180'!D404,IF(ISNUMBER(SEARCH("12",'Procytrat 180'!D404)),EDATE(AB6403,12),IF(ISNUMBER(SEARCH("6",'Procytrat 180'!D404)),EDATE(AB6403,6),IF(ISNUMBER(SEARCH("3",'Procytrat 180'!D404)),EDATE(AB6403,3),DATEVALUE('Procytrat 180'!D404))))),""))</f>
        <v/>
      </c>
      <c r="AM6403" t="str">
        <f t="shared" ca="1" si="629"/>
        <v/>
      </c>
    </row>
    <row r="6404" spans="27:39" x14ac:dyDescent="0.3">
      <c r="AA6404" t="str">
        <f>IF(COUNTA('Procytrat 180'!A405,'Procytrat 180'!B405,'Procytrat 180'!C405)&gt;0,"180","")</f>
        <v/>
      </c>
      <c r="AB6404" t="str">
        <f>IFERROR(IF(ISNUMBER('Procytrat 180'!A405),'Procytrat 180'!A405,DATEVALUE('Procytrat 180'!A405)),"")</f>
        <v/>
      </c>
      <c r="AC6404" t="str">
        <f>IF(AA6404="","",'Procytrat 180'!B405)</f>
        <v/>
      </c>
      <c r="AD6404" t="str">
        <f>IF(AA6404="","",IFERROR(1*'Procytrat 180'!C405,IFERROR(_xludf.NUMBERVALUE('Procytrat 180'!C405,".",","),IFERROR(_xludf.NUMBERVALUE('Procytrat 180'!C405,",","."),0))))</f>
        <v/>
      </c>
      <c r="AE6404" t="str">
        <f>IF(AA6404="","",'Procytrat 180'!L405)</f>
        <v/>
      </c>
      <c r="AF6404">
        <f t="shared" si="624"/>
        <v>0</v>
      </c>
      <c r="AG6404" t="str">
        <f t="shared" si="625"/>
        <v/>
      </c>
      <c r="AH6404" t="str">
        <f t="shared" si="626"/>
        <v/>
      </c>
      <c r="AI6404">
        <f t="shared" si="627"/>
        <v>0</v>
      </c>
      <c r="AJ6404">
        <f t="shared" si="628"/>
        <v>0</v>
      </c>
      <c r="AK6404">
        <v>0</v>
      </c>
      <c r="AL6404" t="str">
        <f>IF(AA6404="","",IFERROR(IF(ISNUMBER('Procytrat 180'!D405),'Procytrat 180'!D405,IF(ISNUMBER(SEARCH("12",'Procytrat 180'!D405)),EDATE(AB6404,12),IF(ISNUMBER(SEARCH("6",'Procytrat 180'!D405)),EDATE(AB6404,6),IF(ISNUMBER(SEARCH("3",'Procytrat 180'!D405)),EDATE(AB6404,3),DATEVALUE('Procytrat 180'!D405))))),""))</f>
        <v/>
      </c>
      <c r="AM6404" t="str">
        <f t="shared" ca="1" si="629"/>
        <v/>
      </c>
    </row>
    <row r="6405" spans="27:39" x14ac:dyDescent="0.3">
      <c r="AA6405" t="str">
        <f>IF(COUNTA('Procytrat 180'!A406,'Procytrat 180'!B406,'Procytrat 180'!C406)&gt;0,"180","")</f>
        <v/>
      </c>
      <c r="AB6405" t="str">
        <f>IFERROR(IF(ISNUMBER('Procytrat 180'!A406),'Procytrat 180'!A406,DATEVALUE('Procytrat 180'!A406)),"")</f>
        <v/>
      </c>
      <c r="AC6405" t="str">
        <f>IF(AA6405="","",'Procytrat 180'!B406)</f>
        <v/>
      </c>
      <c r="AD6405" t="str">
        <f>IF(AA6405="","",IFERROR(1*'Procytrat 180'!C406,IFERROR(_xludf.NUMBERVALUE('Procytrat 180'!C406,".",","),IFERROR(_xludf.NUMBERVALUE('Procytrat 180'!C406,",","."),0))))</f>
        <v/>
      </c>
      <c r="AE6405" t="str">
        <f>IF(AA6405="","",'Procytrat 180'!L406)</f>
        <v/>
      </c>
      <c r="AF6405">
        <f t="shared" si="624"/>
        <v>0</v>
      </c>
      <c r="AG6405" t="str">
        <f t="shared" si="625"/>
        <v/>
      </c>
      <c r="AH6405" t="str">
        <f t="shared" si="626"/>
        <v/>
      </c>
      <c r="AI6405">
        <f t="shared" si="627"/>
        <v>0</v>
      </c>
      <c r="AJ6405">
        <f t="shared" si="628"/>
        <v>0</v>
      </c>
      <c r="AK6405">
        <v>0</v>
      </c>
      <c r="AL6405" t="str">
        <f>IF(AA6405="","",IFERROR(IF(ISNUMBER('Procytrat 180'!D406),'Procytrat 180'!D406,IF(ISNUMBER(SEARCH("12",'Procytrat 180'!D406)),EDATE(AB6405,12),IF(ISNUMBER(SEARCH("6",'Procytrat 180'!D406)),EDATE(AB6405,6),IF(ISNUMBER(SEARCH("3",'Procytrat 180'!D406)),EDATE(AB6405,3),DATEVALUE('Procytrat 180'!D406))))),""))</f>
        <v/>
      </c>
      <c r="AM6405" t="str">
        <f t="shared" ca="1" si="629"/>
        <v/>
      </c>
    </row>
    <row r="6406" spans="27:39" x14ac:dyDescent="0.3">
      <c r="AA6406" t="str">
        <f>IF(COUNTA('Procytrat 180'!A407,'Procytrat 180'!B407,'Procytrat 180'!C407)&gt;0,"180","")</f>
        <v/>
      </c>
      <c r="AB6406" t="str">
        <f>IFERROR(IF(ISNUMBER('Procytrat 180'!A407),'Procytrat 180'!A407,DATEVALUE('Procytrat 180'!A407)),"")</f>
        <v/>
      </c>
      <c r="AC6406" t="str">
        <f>IF(AA6406="","",'Procytrat 180'!B407)</f>
        <v/>
      </c>
      <c r="AD6406" t="str">
        <f>IF(AA6406="","",IFERROR(1*'Procytrat 180'!C407,IFERROR(_xludf.NUMBERVALUE('Procytrat 180'!C407,".",","),IFERROR(_xludf.NUMBERVALUE('Procytrat 180'!C407,",","."),0))))</f>
        <v/>
      </c>
      <c r="AE6406" t="str">
        <f>IF(AA6406="","",'Procytrat 180'!L407)</f>
        <v/>
      </c>
      <c r="AF6406">
        <f t="shared" si="624"/>
        <v>0</v>
      </c>
      <c r="AG6406" t="str">
        <f t="shared" si="625"/>
        <v/>
      </c>
      <c r="AH6406" t="str">
        <f t="shared" si="626"/>
        <v/>
      </c>
      <c r="AI6406">
        <f t="shared" si="627"/>
        <v>0</v>
      </c>
      <c r="AJ6406">
        <f t="shared" si="628"/>
        <v>0</v>
      </c>
      <c r="AK6406">
        <v>0</v>
      </c>
      <c r="AL6406" t="str">
        <f>IF(AA6406="","",IFERROR(IF(ISNUMBER('Procytrat 180'!D407),'Procytrat 180'!D407,IF(ISNUMBER(SEARCH("12",'Procytrat 180'!D407)),EDATE(AB6406,12),IF(ISNUMBER(SEARCH("6",'Procytrat 180'!D407)),EDATE(AB6406,6),IF(ISNUMBER(SEARCH("3",'Procytrat 180'!D407)),EDATE(AB6406,3),DATEVALUE('Procytrat 180'!D407))))),""))</f>
        <v/>
      </c>
      <c r="AM6406" t="str">
        <f t="shared" ca="1" si="629"/>
        <v/>
      </c>
    </row>
    <row r="6407" spans="27:39" x14ac:dyDescent="0.3">
      <c r="AA6407" t="str">
        <f>IF(COUNTA('Procytrat 180'!A408,'Procytrat 180'!B408,'Procytrat 180'!C408)&gt;0,"180","")</f>
        <v/>
      </c>
      <c r="AB6407" t="str">
        <f>IFERROR(IF(ISNUMBER('Procytrat 180'!A408),'Procytrat 180'!A408,DATEVALUE('Procytrat 180'!A408)),"")</f>
        <v/>
      </c>
      <c r="AC6407" t="str">
        <f>IF(AA6407="","",'Procytrat 180'!B408)</f>
        <v/>
      </c>
      <c r="AD6407" t="str">
        <f>IF(AA6407="","",IFERROR(1*'Procytrat 180'!C408,IFERROR(_xludf.NUMBERVALUE('Procytrat 180'!C408,".",","),IFERROR(_xludf.NUMBERVALUE('Procytrat 180'!C408,",","."),0))))</f>
        <v/>
      </c>
      <c r="AE6407" t="str">
        <f>IF(AA6407="","",'Procytrat 180'!L408)</f>
        <v/>
      </c>
      <c r="AF6407">
        <f t="shared" si="624"/>
        <v>0</v>
      </c>
      <c r="AG6407" t="str">
        <f t="shared" si="625"/>
        <v/>
      </c>
      <c r="AH6407" t="str">
        <f t="shared" si="626"/>
        <v/>
      </c>
      <c r="AI6407">
        <f t="shared" si="627"/>
        <v>0</v>
      </c>
      <c r="AJ6407">
        <f t="shared" si="628"/>
        <v>0</v>
      </c>
      <c r="AK6407">
        <v>0</v>
      </c>
      <c r="AL6407" t="str">
        <f>IF(AA6407="","",IFERROR(IF(ISNUMBER('Procytrat 180'!D408),'Procytrat 180'!D408,IF(ISNUMBER(SEARCH("12",'Procytrat 180'!D408)),EDATE(AB6407,12),IF(ISNUMBER(SEARCH("6",'Procytrat 180'!D408)),EDATE(AB6407,6),IF(ISNUMBER(SEARCH("3",'Procytrat 180'!D408)),EDATE(AB6407,3),DATEVALUE('Procytrat 180'!D408))))),""))</f>
        <v/>
      </c>
      <c r="AM6407" t="str">
        <f t="shared" ca="1" si="629"/>
        <v/>
      </c>
    </row>
    <row r="6408" spans="27:39" x14ac:dyDescent="0.3">
      <c r="AA6408" t="str">
        <f>IF(COUNTA('Procytrat 180'!A409,'Procytrat 180'!B409,'Procytrat 180'!C409)&gt;0,"180","")</f>
        <v/>
      </c>
      <c r="AB6408" t="str">
        <f>IFERROR(IF(ISNUMBER('Procytrat 180'!A409),'Procytrat 180'!A409,DATEVALUE('Procytrat 180'!A409)),"")</f>
        <v/>
      </c>
      <c r="AC6408" t="str">
        <f>IF(AA6408="","",'Procytrat 180'!B409)</f>
        <v/>
      </c>
      <c r="AD6408" t="str">
        <f>IF(AA6408="","",IFERROR(1*'Procytrat 180'!C409,IFERROR(_xludf.NUMBERVALUE('Procytrat 180'!C409,".",","),IFERROR(_xludf.NUMBERVALUE('Procytrat 180'!C409,",","."),0))))</f>
        <v/>
      </c>
      <c r="AE6408" t="str">
        <f>IF(AA6408="","",'Procytrat 180'!L409)</f>
        <v/>
      </c>
      <c r="AF6408">
        <f t="shared" si="624"/>
        <v>0</v>
      </c>
      <c r="AG6408" t="str">
        <f t="shared" si="625"/>
        <v/>
      </c>
      <c r="AH6408" t="str">
        <f t="shared" si="626"/>
        <v/>
      </c>
      <c r="AI6408">
        <f t="shared" si="627"/>
        <v>0</v>
      </c>
      <c r="AJ6408">
        <f t="shared" si="628"/>
        <v>0</v>
      </c>
      <c r="AK6408">
        <v>0</v>
      </c>
      <c r="AL6408" t="str">
        <f>IF(AA6408="","",IFERROR(IF(ISNUMBER('Procytrat 180'!D409),'Procytrat 180'!D409,IF(ISNUMBER(SEARCH("12",'Procytrat 180'!D409)),EDATE(AB6408,12),IF(ISNUMBER(SEARCH("6",'Procytrat 180'!D409)),EDATE(AB6408,6),IF(ISNUMBER(SEARCH("3",'Procytrat 180'!D409)),EDATE(AB6408,3),DATEVALUE('Procytrat 180'!D409))))),""))</f>
        <v/>
      </c>
      <c r="AM6408" t="str">
        <f t="shared" ca="1" si="629"/>
        <v/>
      </c>
    </row>
    <row r="6409" spans="27:39" x14ac:dyDescent="0.3">
      <c r="AA6409" t="str">
        <f>IF(COUNTA('Procytrat 180'!A410,'Procytrat 180'!B410,'Procytrat 180'!C410)&gt;0,"180","")</f>
        <v/>
      </c>
      <c r="AB6409" t="str">
        <f>IFERROR(IF(ISNUMBER('Procytrat 180'!A410),'Procytrat 180'!A410,DATEVALUE('Procytrat 180'!A410)),"")</f>
        <v/>
      </c>
      <c r="AC6409" t="str">
        <f>IF(AA6409="","",'Procytrat 180'!B410)</f>
        <v/>
      </c>
      <c r="AD6409" t="str">
        <f>IF(AA6409="","",IFERROR(1*'Procytrat 180'!C410,IFERROR(_xludf.NUMBERVALUE('Procytrat 180'!C410,".",","),IFERROR(_xludf.NUMBERVALUE('Procytrat 180'!C410,",","."),0))))</f>
        <v/>
      </c>
      <c r="AE6409" t="str">
        <f>IF(AA6409="","",'Procytrat 180'!L410)</f>
        <v/>
      </c>
      <c r="AF6409">
        <f t="shared" si="624"/>
        <v>0</v>
      </c>
      <c r="AG6409" t="str">
        <f t="shared" si="625"/>
        <v/>
      </c>
      <c r="AH6409" t="str">
        <f t="shared" si="626"/>
        <v/>
      </c>
      <c r="AI6409">
        <f t="shared" si="627"/>
        <v>0</v>
      </c>
      <c r="AJ6409">
        <f t="shared" si="628"/>
        <v>0</v>
      </c>
      <c r="AK6409">
        <v>0</v>
      </c>
      <c r="AL6409" t="str">
        <f>IF(AA6409="","",IFERROR(IF(ISNUMBER('Procytrat 180'!D410),'Procytrat 180'!D410,IF(ISNUMBER(SEARCH("12",'Procytrat 180'!D410)),EDATE(AB6409,12),IF(ISNUMBER(SEARCH("6",'Procytrat 180'!D410)),EDATE(AB6409,6),IF(ISNUMBER(SEARCH("3",'Procytrat 180'!D410)),EDATE(AB6409,3),DATEVALUE('Procytrat 180'!D410))))),""))</f>
        <v/>
      </c>
      <c r="AM6409" t="str">
        <f t="shared" ca="1" si="629"/>
        <v/>
      </c>
    </row>
    <row r="6410" spans="27:39" x14ac:dyDescent="0.3">
      <c r="AA6410" t="str">
        <f>IF(COUNTA('Procytrat 180'!A411,'Procytrat 180'!B411,'Procytrat 180'!C411)&gt;0,"180","")</f>
        <v/>
      </c>
      <c r="AB6410" t="str">
        <f>IFERROR(IF(ISNUMBER('Procytrat 180'!A411),'Procytrat 180'!A411,DATEVALUE('Procytrat 180'!A411)),"")</f>
        <v/>
      </c>
      <c r="AC6410" t="str">
        <f>IF(AA6410="","",'Procytrat 180'!B411)</f>
        <v/>
      </c>
      <c r="AD6410" t="str">
        <f>IF(AA6410="","",IFERROR(1*'Procytrat 180'!C411,IFERROR(_xludf.NUMBERVALUE('Procytrat 180'!C411,".",","),IFERROR(_xludf.NUMBERVALUE('Procytrat 180'!C411,",","."),0))))</f>
        <v/>
      </c>
      <c r="AE6410" t="str">
        <f>IF(AA6410="","",'Procytrat 180'!L411)</f>
        <v/>
      </c>
      <c r="AF6410">
        <f t="shared" si="624"/>
        <v>0</v>
      </c>
      <c r="AG6410" t="str">
        <f t="shared" si="625"/>
        <v/>
      </c>
      <c r="AH6410" t="str">
        <f t="shared" si="626"/>
        <v/>
      </c>
      <c r="AI6410">
        <f t="shared" si="627"/>
        <v>0</v>
      </c>
      <c r="AJ6410">
        <f t="shared" si="628"/>
        <v>0</v>
      </c>
      <c r="AK6410">
        <v>0</v>
      </c>
      <c r="AL6410" t="str">
        <f>IF(AA6410="","",IFERROR(IF(ISNUMBER('Procytrat 180'!D411),'Procytrat 180'!D411,IF(ISNUMBER(SEARCH("12",'Procytrat 180'!D411)),EDATE(AB6410,12),IF(ISNUMBER(SEARCH("6",'Procytrat 180'!D411)),EDATE(AB6410,6),IF(ISNUMBER(SEARCH("3",'Procytrat 180'!D411)),EDATE(AB6410,3),DATEVALUE('Procytrat 180'!D411))))),""))</f>
        <v/>
      </c>
      <c r="AM6410" t="str">
        <f t="shared" ca="1" si="629"/>
        <v/>
      </c>
    </row>
    <row r="6411" spans="27:39" x14ac:dyDescent="0.3">
      <c r="AA6411" t="str">
        <f>IF(COUNTA('Procytrat 180'!A412,'Procytrat 180'!B412,'Procytrat 180'!C412)&gt;0,"180","")</f>
        <v/>
      </c>
      <c r="AB6411" t="str">
        <f>IFERROR(IF(ISNUMBER('Procytrat 180'!A412),'Procytrat 180'!A412,DATEVALUE('Procytrat 180'!A412)),"")</f>
        <v/>
      </c>
      <c r="AC6411" t="str">
        <f>IF(AA6411="","",'Procytrat 180'!B412)</f>
        <v/>
      </c>
      <c r="AD6411" t="str">
        <f>IF(AA6411="","",IFERROR(1*'Procytrat 180'!C412,IFERROR(_xludf.NUMBERVALUE('Procytrat 180'!C412,".",","),IFERROR(_xludf.NUMBERVALUE('Procytrat 180'!C412,",","."),0))))</f>
        <v/>
      </c>
      <c r="AE6411" t="str">
        <f>IF(AA6411="","",'Procytrat 180'!L412)</f>
        <v/>
      </c>
      <c r="AF6411">
        <f t="shared" si="624"/>
        <v>0</v>
      </c>
      <c r="AG6411" t="str">
        <f t="shared" si="625"/>
        <v/>
      </c>
      <c r="AH6411" t="str">
        <f t="shared" si="626"/>
        <v/>
      </c>
      <c r="AI6411">
        <f t="shared" si="627"/>
        <v>0</v>
      </c>
      <c r="AJ6411">
        <f t="shared" si="628"/>
        <v>0</v>
      </c>
      <c r="AK6411">
        <v>0</v>
      </c>
      <c r="AL6411" t="str">
        <f>IF(AA6411="","",IFERROR(IF(ISNUMBER('Procytrat 180'!D412),'Procytrat 180'!D412,IF(ISNUMBER(SEARCH("12",'Procytrat 180'!D412)),EDATE(AB6411,12),IF(ISNUMBER(SEARCH("6",'Procytrat 180'!D412)),EDATE(AB6411,6),IF(ISNUMBER(SEARCH("3",'Procytrat 180'!D412)),EDATE(AB6411,3),DATEVALUE('Procytrat 180'!D412))))),""))</f>
        <v/>
      </c>
      <c r="AM6411" t="str">
        <f t="shared" ca="1" si="629"/>
        <v/>
      </c>
    </row>
    <row r="6412" spans="27:39" x14ac:dyDescent="0.3">
      <c r="AA6412" t="str">
        <f>IF(COUNTA('Procytrat 180'!A413,'Procytrat 180'!B413,'Procytrat 180'!C413)&gt;0,"180","")</f>
        <v/>
      </c>
      <c r="AB6412" t="str">
        <f>IFERROR(IF(ISNUMBER('Procytrat 180'!A413),'Procytrat 180'!A413,DATEVALUE('Procytrat 180'!A413)),"")</f>
        <v/>
      </c>
      <c r="AC6412" t="str">
        <f>IF(AA6412="","",'Procytrat 180'!B413)</f>
        <v/>
      </c>
      <c r="AD6412" t="str">
        <f>IF(AA6412="","",IFERROR(1*'Procytrat 180'!C413,IFERROR(_xludf.NUMBERVALUE('Procytrat 180'!C413,".",","),IFERROR(_xludf.NUMBERVALUE('Procytrat 180'!C413,",","."),0))))</f>
        <v/>
      </c>
      <c r="AE6412" t="str">
        <f>IF(AA6412="","",'Procytrat 180'!L413)</f>
        <v/>
      </c>
      <c r="AF6412">
        <f t="shared" si="624"/>
        <v>0</v>
      </c>
      <c r="AG6412" t="str">
        <f t="shared" si="625"/>
        <v/>
      </c>
      <c r="AH6412" t="str">
        <f t="shared" si="626"/>
        <v/>
      </c>
      <c r="AI6412">
        <f t="shared" si="627"/>
        <v>0</v>
      </c>
      <c r="AJ6412">
        <f t="shared" si="628"/>
        <v>0</v>
      </c>
      <c r="AK6412">
        <v>0</v>
      </c>
      <c r="AL6412" t="str">
        <f>IF(AA6412="","",IFERROR(IF(ISNUMBER('Procytrat 180'!D413),'Procytrat 180'!D413,IF(ISNUMBER(SEARCH("12",'Procytrat 180'!D413)),EDATE(AB6412,12),IF(ISNUMBER(SEARCH("6",'Procytrat 180'!D413)),EDATE(AB6412,6),IF(ISNUMBER(SEARCH("3",'Procytrat 180'!D413)),EDATE(AB6412,3),DATEVALUE('Procytrat 180'!D413))))),""))</f>
        <v/>
      </c>
      <c r="AM6412" t="str">
        <f t="shared" ca="1" si="629"/>
        <v/>
      </c>
    </row>
    <row r="6413" spans="27:39" x14ac:dyDescent="0.3">
      <c r="AA6413" t="str">
        <f>IF(COUNTA('Procytrat 180'!A414,'Procytrat 180'!B414,'Procytrat 180'!C414)&gt;0,"180","")</f>
        <v/>
      </c>
      <c r="AB6413" t="str">
        <f>IFERROR(IF(ISNUMBER('Procytrat 180'!A414),'Procytrat 180'!A414,DATEVALUE('Procytrat 180'!A414)),"")</f>
        <v/>
      </c>
      <c r="AC6413" t="str">
        <f>IF(AA6413="","",'Procytrat 180'!B414)</f>
        <v/>
      </c>
      <c r="AD6413" t="str">
        <f>IF(AA6413="","",IFERROR(1*'Procytrat 180'!C414,IFERROR(_xludf.NUMBERVALUE('Procytrat 180'!C414,".",","),IFERROR(_xludf.NUMBERVALUE('Procytrat 180'!C414,",","."),0))))</f>
        <v/>
      </c>
      <c r="AE6413" t="str">
        <f>IF(AA6413="","",'Procytrat 180'!L414)</f>
        <v/>
      </c>
      <c r="AF6413">
        <f t="shared" si="624"/>
        <v>0</v>
      </c>
      <c r="AG6413" t="str">
        <f t="shared" si="625"/>
        <v/>
      </c>
      <c r="AH6413" t="str">
        <f t="shared" si="626"/>
        <v/>
      </c>
      <c r="AI6413">
        <f t="shared" si="627"/>
        <v>0</v>
      </c>
      <c r="AJ6413">
        <f t="shared" si="628"/>
        <v>0</v>
      </c>
      <c r="AK6413">
        <v>0</v>
      </c>
      <c r="AL6413" t="str">
        <f>IF(AA6413="","",IFERROR(IF(ISNUMBER('Procytrat 180'!D414),'Procytrat 180'!D414,IF(ISNUMBER(SEARCH("12",'Procytrat 180'!D414)),EDATE(AB6413,12),IF(ISNUMBER(SEARCH("6",'Procytrat 180'!D414)),EDATE(AB6413,6),IF(ISNUMBER(SEARCH("3",'Procytrat 180'!D414)),EDATE(AB6413,3),DATEVALUE('Procytrat 180'!D414))))),""))</f>
        <v/>
      </c>
      <c r="AM6413" t="str">
        <f t="shared" ca="1" si="629"/>
        <v/>
      </c>
    </row>
    <row r="6414" spans="27:39" x14ac:dyDescent="0.3">
      <c r="AA6414" t="str">
        <f>IF(COUNTA('Procytrat 180'!A415,'Procytrat 180'!B415,'Procytrat 180'!C415)&gt;0,"180","")</f>
        <v/>
      </c>
      <c r="AB6414" t="str">
        <f>IFERROR(IF(ISNUMBER('Procytrat 180'!A415),'Procytrat 180'!A415,DATEVALUE('Procytrat 180'!A415)),"")</f>
        <v/>
      </c>
      <c r="AC6414" t="str">
        <f>IF(AA6414="","",'Procytrat 180'!B415)</f>
        <v/>
      </c>
      <c r="AD6414" t="str">
        <f>IF(AA6414="","",IFERROR(1*'Procytrat 180'!C415,IFERROR(_xludf.NUMBERVALUE('Procytrat 180'!C415,".",","),IFERROR(_xludf.NUMBERVALUE('Procytrat 180'!C415,",","."),0))))</f>
        <v/>
      </c>
      <c r="AE6414" t="str">
        <f>IF(AA6414="","",'Procytrat 180'!L415)</f>
        <v/>
      </c>
      <c r="AF6414">
        <f t="shared" si="624"/>
        <v>0</v>
      </c>
      <c r="AG6414" t="str">
        <f t="shared" si="625"/>
        <v/>
      </c>
      <c r="AH6414" t="str">
        <f t="shared" si="626"/>
        <v/>
      </c>
      <c r="AI6414">
        <f t="shared" si="627"/>
        <v>0</v>
      </c>
      <c r="AJ6414">
        <f t="shared" si="628"/>
        <v>0</v>
      </c>
      <c r="AK6414">
        <v>0</v>
      </c>
      <c r="AL6414" t="str">
        <f>IF(AA6414="","",IFERROR(IF(ISNUMBER('Procytrat 180'!D415),'Procytrat 180'!D415,IF(ISNUMBER(SEARCH("12",'Procytrat 180'!D415)),EDATE(AB6414,12),IF(ISNUMBER(SEARCH("6",'Procytrat 180'!D415)),EDATE(AB6414,6),IF(ISNUMBER(SEARCH("3",'Procytrat 180'!D415)),EDATE(AB6414,3),DATEVALUE('Procytrat 180'!D415))))),""))</f>
        <v/>
      </c>
      <c r="AM6414" t="str">
        <f t="shared" ca="1" si="629"/>
        <v/>
      </c>
    </row>
    <row r="6415" spans="27:39" x14ac:dyDescent="0.3">
      <c r="AA6415" t="str">
        <f>IF(COUNTA('Procytrat 180'!A416,'Procytrat 180'!B416,'Procytrat 180'!C416)&gt;0,"180","")</f>
        <v/>
      </c>
      <c r="AB6415" t="str">
        <f>IFERROR(IF(ISNUMBER('Procytrat 180'!A416),'Procytrat 180'!A416,DATEVALUE('Procytrat 180'!A416)),"")</f>
        <v/>
      </c>
      <c r="AC6415" t="str">
        <f>IF(AA6415="","",'Procytrat 180'!B416)</f>
        <v/>
      </c>
      <c r="AD6415" t="str">
        <f>IF(AA6415="","",IFERROR(1*'Procytrat 180'!C416,IFERROR(_xludf.NUMBERVALUE('Procytrat 180'!C416,".",","),IFERROR(_xludf.NUMBERVALUE('Procytrat 180'!C416,",","."),0))))</f>
        <v/>
      </c>
      <c r="AE6415" t="str">
        <f>IF(AA6415="","",'Procytrat 180'!L416)</f>
        <v/>
      </c>
      <c r="AF6415">
        <f t="shared" si="624"/>
        <v>0</v>
      </c>
      <c r="AG6415" t="str">
        <f t="shared" si="625"/>
        <v/>
      </c>
      <c r="AH6415" t="str">
        <f t="shared" si="626"/>
        <v/>
      </c>
      <c r="AI6415">
        <f t="shared" si="627"/>
        <v>0</v>
      </c>
      <c r="AJ6415">
        <f t="shared" si="628"/>
        <v>0</v>
      </c>
      <c r="AK6415">
        <v>0</v>
      </c>
      <c r="AL6415" t="str">
        <f>IF(AA6415="","",IFERROR(IF(ISNUMBER('Procytrat 180'!D416),'Procytrat 180'!D416,IF(ISNUMBER(SEARCH("12",'Procytrat 180'!D416)),EDATE(AB6415,12),IF(ISNUMBER(SEARCH("6",'Procytrat 180'!D416)),EDATE(AB6415,6),IF(ISNUMBER(SEARCH("3",'Procytrat 180'!D416)),EDATE(AB6415,3),DATEVALUE('Procytrat 180'!D416))))),""))</f>
        <v/>
      </c>
      <c r="AM6415" t="str">
        <f t="shared" ca="1" si="629"/>
        <v/>
      </c>
    </row>
    <row r="6416" spans="27:39" x14ac:dyDescent="0.3">
      <c r="AA6416" t="str">
        <f>IF(COUNTA('Procytrat 180'!A417,'Procytrat 180'!B417,'Procytrat 180'!C417)&gt;0,"180","")</f>
        <v/>
      </c>
      <c r="AB6416" t="str">
        <f>IFERROR(IF(ISNUMBER('Procytrat 180'!A417),'Procytrat 180'!A417,DATEVALUE('Procytrat 180'!A417)),"")</f>
        <v/>
      </c>
      <c r="AC6416" t="str">
        <f>IF(AA6416="","",'Procytrat 180'!B417)</f>
        <v/>
      </c>
      <c r="AD6416" t="str">
        <f>IF(AA6416="","",IFERROR(1*'Procytrat 180'!C417,IFERROR(_xludf.NUMBERVALUE('Procytrat 180'!C417,".",","),IFERROR(_xludf.NUMBERVALUE('Procytrat 180'!C417,",","."),0))))</f>
        <v/>
      </c>
      <c r="AE6416" t="str">
        <f>IF(AA6416="","",'Procytrat 180'!L417)</f>
        <v/>
      </c>
      <c r="AF6416">
        <f t="shared" si="624"/>
        <v>0</v>
      </c>
      <c r="AG6416" t="str">
        <f t="shared" si="625"/>
        <v/>
      </c>
      <c r="AH6416" t="str">
        <f t="shared" si="626"/>
        <v/>
      </c>
      <c r="AI6416">
        <f t="shared" si="627"/>
        <v>0</v>
      </c>
      <c r="AJ6416">
        <f t="shared" si="628"/>
        <v>0</v>
      </c>
      <c r="AK6416">
        <v>0</v>
      </c>
      <c r="AL6416" t="str">
        <f>IF(AA6416="","",IFERROR(IF(ISNUMBER('Procytrat 180'!D417),'Procytrat 180'!D417,IF(ISNUMBER(SEARCH("12",'Procytrat 180'!D417)),EDATE(AB6416,12),IF(ISNUMBER(SEARCH("6",'Procytrat 180'!D417)),EDATE(AB6416,6),IF(ISNUMBER(SEARCH("3",'Procytrat 180'!D417)),EDATE(AB6416,3),DATEVALUE('Procytrat 180'!D417))))),""))</f>
        <v/>
      </c>
      <c r="AM6416" t="str">
        <f t="shared" ca="1" si="629"/>
        <v/>
      </c>
    </row>
    <row r="6417" spans="27:39" x14ac:dyDescent="0.3">
      <c r="AA6417" t="str">
        <f>IF(COUNTA('Procytrat 180'!A418,'Procytrat 180'!B418,'Procytrat 180'!C418)&gt;0,"180","")</f>
        <v/>
      </c>
      <c r="AB6417" t="str">
        <f>IFERROR(IF(ISNUMBER('Procytrat 180'!A418),'Procytrat 180'!A418,DATEVALUE('Procytrat 180'!A418)),"")</f>
        <v/>
      </c>
      <c r="AC6417" t="str">
        <f>IF(AA6417="","",'Procytrat 180'!B418)</f>
        <v/>
      </c>
      <c r="AD6417" t="str">
        <f>IF(AA6417="","",IFERROR(1*'Procytrat 180'!C418,IFERROR(_xludf.NUMBERVALUE('Procytrat 180'!C418,".",","),IFERROR(_xludf.NUMBERVALUE('Procytrat 180'!C418,",","."),0))))</f>
        <v/>
      </c>
      <c r="AE6417" t="str">
        <f>IF(AA6417="","",'Procytrat 180'!L418)</f>
        <v/>
      </c>
      <c r="AF6417">
        <f t="shared" si="624"/>
        <v>0</v>
      </c>
      <c r="AG6417" t="str">
        <f t="shared" si="625"/>
        <v/>
      </c>
      <c r="AH6417" t="str">
        <f t="shared" si="626"/>
        <v/>
      </c>
      <c r="AI6417">
        <f t="shared" si="627"/>
        <v>0</v>
      </c>
      <c r="AJ6417">
        <f t="shared" si="628"/>
        <v>0</v>
      </c>
      <c r="AK6417">
        <v>0</v>
      </c>
      <c r="AL6417" t="str">
        <f>IF(AA6417="","",IFERROR(IF(ISNUMBER('Procytrat 180'!D418),'Procytrat 180'!D418,IF(ISNUMBER(SEARCH("12",'Procytrat 180'!D418)),EDATE(AB6417,12),IF(ISNUMBER(SEARCH("6",'Procytrat 180'!D418)),EDATE(AB6417,6),IF(ISNUMBER(SEARCH("3",'Procytrat 180'!D418)),EDATE(AB6417,3),DATEVALUE('Procytrat 180'!D418))))),""))</f>
        <v/>
      </c>
      <c r="AM6417" t="str">
        <f t="shared" ca="1" si="629"/>
        <v/>
      </c>
    </row>
    <row r="6418" spans="27:39" x14ac:dyDescent="0.3">
      <c r="AA6418" t="str">
        <f>IF(COUNTA('Procytrat 180'!A419,'Procytrat 180'!B419,'Procytrat 180'!C419)&gt;0,"180","")</f>
        <v/>
      </c>
      <c r="AB6418" t="str">
        <f>IFERROR(IF(ISNUMBER('Procytrat 180'!A419),'Procytrat 180'!A419,DATEVALUE('Procytrat 180'!A419)),"")</f>
        <v/>
      </c>
      <c r="AC6418" t="str">
        <f>IF(AA6418="","",'Procytrat 180'!B419)</f>
        <v/>
      </c>
      <c r="AD6418" t="str">
        <f>IF(AA6418="","",IFERROR(1*'Procytrat 180'!C419,IFERROR(_xludf.NUMBERVALUE('Procytrat 180'!C419,".",","),IFERROR(_xludf.NUMBERVALUE('Procytrat 180'!C419,",","."),0))))</f>
        <v/>
      </c>
      <c r="AE6418" t="str">
        <f>IF(AA6418="","",'Procytrat 180'!L419)</f>
        <v/>
      </c>
      <c r="AF6418">
        <f t="shared" si="624"/>
        <v>0</v>
      </c>
      <c r="AG6418" t="str">
        <f t="shared" si="625"/>
        <v/>
      </c>
      <c r="AH6418" t="str">
        <f t="shared" si="626"/>
        <v/>
      </c>
      <c r="AI6418">
        <f t="shared" si="627"/>
        <v>0</v>
      </c>
      <c r="AJ6418">
        <f t="shared" si="628"/>
        <v>0</v>
      </c>
      <c r="AK6418">
        <v>0</v>
      </c>
      <c r="AL6418" t="str">
        <f>IF(AA6418="","",IFERROR(IF(ISNUMBER('Procytrat 180'!D419),'Procytrat 180'!D419,IF(ISNUMBER(SEARCH("12",'Procytrat 180'!D419)),EDATE(AB6418,12),IF(ISNUMBER(SEARCH("6",'Procytrat 180'!D419)),EDATE(AB6418,6),IF(ISNUMBER(SEARCH("3",'Procytrat 180'!D419)),EDATE(AB6418,3),DATEVALUE('Procytrat 180'!D419))))),""))</f>
        <v/>
      </c>
      <c r="AM6418" t="str">
        <f t="shared" ca="1" si="629"/>
        <v/>
      </c>
    </row>
    <row r="6419" spans="27:39" x14ac:dyDescent="0.3">
      <c r="AA6419" t="str">
        <f>IF(COUNTA('Procytrat 180'!A420,'Procytrat 180'!B420,'Procytrat 180'!C420)&gt;0,"180","")</f>
        <v/>
      </c>
      <c r="AB6419" t="str">
        <f>IFERROR(IF(ISNUMBER('Procytrat 180'!A420),'Procytrat 180'!A420,DATEVALUE('Procytrat 180'!A420)),"")</f>
        <v/>
      </c>
      <c r="AC6419" t="str">
        <f>IF(AA6419="","",'Procytrat 180'!B420)</f>
        <v/>
      </c>
      <c r="AD6419" t="str">
        <f>IF(AA6419="","",IFERROR(1*'Procytrat 180'!C420,IFERROR(_xludf.NUMBERVALUE('Procytrat 180'!C420,".",","),IFERROR(_xludf.NUMBERVALUE('Procytrat 180'!C420,",","."),0))))</f>
        <v/>
      </c>
      <c r="AE6419" t="str">
        <f>IF(AA6419="","",'Procytrat 180'!L420)</f>
        <v/>
      </c>
      <c r="AF6419">
        <f t="shared" si="624"/>
        <v>0</v>
      </c>
      <c r="AG6419" t="str">
        <f t="shared" si="625"/>
        <v/>
      </c>
      <c r="AH6419" t="str">
        <f t="shared" si="626"/>
        <v/>
      </c>
      <c r="AI6419">
        <f t="shared" si="627"/>
        <v>0</v>
      </c>
      <c r="AJ6419">
        <f t="shared" si="628"/>
        <v>0</v>
      </c>
      <c r="AK6419">
        <v>0</v>
      </c>
      <c r="AL6419" t="str">
        <f>IF(AA6419="","",IFERROR(IF(ISNUMBER('Procytrat 180'!D420),'Procytrat 180'!D420,IF(ISNUMBER(SEARCH("12",'Procytrat 180'!D420)),EDATE(AB6419,12),IF(ISNUMBER(SEARCH("6",'Procytrat 180'!D420)),EDATE(AB6419,6),IF(ISNUMBER(SEARCH("3",'Procytrat 180'!D420)),EDATE(AB6419,3),DATEVALUE('Procytrat 180'!D420))))),""))</f>
        <v/>
      </c>
      <c r="AM6419" t="str">
        <f t="shared" ca="1" si="629"/>
        <v/>
      </c>
    </row>
    <row r="6420" spans="27:39" x14ac:dyDescent="0.3">
      <c r="AA6420" t="str">
        <f>IF(COUNTA('Procytrat 180'!A421,'Procytrat 180'!B421,'Procytrat 180'!C421)&gt;0,"180","")</f>
        <v/>
      </c>
      <c r="AB6420" t="str">
        <f>IFERROR(IF(ISNUMBER('Procytrat 180'!A421),'Procytrat 180'!A421,DATEVALUE('Procytrat 180'!A421)),"")</f>
        <v/>
      </c>
      <c r="AC6420" t="str">
        <f>IF(AA6420="","",'Procytrat 180'!B421)</f>
        <v/>
      </c>
      <c r="AD6420" t="str">
        <f>IF(AA6420="","",IFERROR(1*'Procytrat 180'!C421,IFERROR(_xludf.NUMBERVALUE('Procytrat 180'!C421,".",","),IFERROR(_xludf.NUMBERVALUE('Procytrat 180'!C421,",","."),0))))</f>
        <v/>
      </c>
      <c r="AE6420" t="str">
        <f>IF(AA6420="","",'Procytrat 180'!L421)</f>
        <v/>
      </c>
      <c r="AF6420">
        <f t="shared" si="624"/>
        <v>0</v>
      </c>
      <c r="AG6420" t="str">
        <f t="shared" si="625"/>
        <v/>
      </c>
      <c r="AH6420" t="str">
        <f t="shared" si="626"/>
        <v/>
      </c>
      <c r="AI6420">
        <f t="shared" si="627"/>
        <v>0</v>
      </c>
      <c r="AJ6420">
        <f t="shared" si="628"/>
        <v>0</v>
      </c>
      <c r="AK6420">
        <v>0</v>
      </c>
      <c r="AL6420" t="str">
        <f>IF(AA6420="","",IFERROR(IF(ISNUMBER('Procytrat 180'!D421),'Procytrat 180'!D421,IF(ISNUMBER(SEARCH("12",'Procytrat 180'!D421)),EDATE(AB6420,12),IF(ISNUMBER(SEARCH("6",'Procytrat 180'!D421)),EDATE(AB6420,6),IF(ISNUMBER(SEARCH("3",'Procytrat 180'!D421)),EDATE(AB6420,3),DATEVALUE('Procytrat 180'!D421))))),""))</f>
        <v/>
      </c>
      <c r="AM6420" t="str">
        <f t="shared" ca="1" si="629"/>
        <v/>
      </c>
    </row>
    <row r="6421" spans="27:39" x14ac:dyDescent="0.3">
      <c r="AA6421" t="str">
        <f>IF(COUNTA('Procytrat 180'!A422,'Procytrat 180'!B422,'Procytrat 180'!C422)&gt;0,"180","")</f>
        <v/>
      </c>
      <c r="AB6421" t="str">
        <f>IFERROR(IF(ISNUMBER('Procytrat 180'!A422),'Procytrat 180'!A422,DATEVALUE('Procytrat 180'!A422)),"")</f>
        <v/>
      </c>
      <c r="AC6421" t="str">
        <f>IF(AA6421="","",'Procytrat 180'!B422)</f>
        <v/>
      </c>
      <c r="AD6421" t="str">
        <f>IF(AA6421="","",IFERROR(1*'Procytrat 180'!C422,IFERROR(_xludf.NUMBERVALUE('Procytrat 180'!C422,".",","),IFERROR(_xludf.NUMBERVALUE('Procytrat 180'!C422,",","."),0))))</f>
        <v/>
      </c>
      <c r="AE6421" t="str">
        <f>IF(AA6421="","",'Procytrat 180'!L422)</f>
        <v/>
      </c>
      <c r="AF6421">
        <f t="shared" si="624"/>
        <v>0</v>
      </c>
      <c r="AG6421" t="str">
        <f t="shared" si="625"/>
        <v/>
      </c>
      <c r="AH6421" t="str">
        <f t="shared" si="626"/>
        <v/>
      </c>
      <c r="AI6421">
        <f t="shared" si="627"/>
        <v>0</v>
      </c>
      <c r="AJ6421">
        <f t="shared" si="628"/>
        <v>0</v>
      </c>
      <c r="AK6421">
        <v>0</v>
      </c>
      <c r="AL6421" t="str">
        <f>IF(AA6421="","",IFERROR(IF(ISNUMBER('Procytrat 180'!D422),'Procytrat 180'!D422,IF(ISNUMBER(SEARCH("12",'Procytrat 180'!D422)),EDATE(AB6421,12),IF(ISNUMBER(SEARCH("6",'Procytrat 180'!D422)),EDATE(AB6421,6),IF(ISNUMBER(SEARCH("3",'Procytrat 180'!D422)),EDATE(AB6421,3),DATEVALUE('Procytrat 180'!D422))))),""))</f>
        <v/>
      </c>
      <c r="AM6421" t="str">
        <f t="shared" ca="1" si="629"/>
        <v/>
      </c>
    </row>
    <row r="6422" spans="27:39" x14ac:dyDescent="0.3">
      <c r="AA6422" t="str">
        <f>IF(COUNTA('Procytrat 180'!A423,'Procytrat 180'!B423,'Procytrat 180'!C423)&gt;0,"180","")</f>
        <v/>
      </c>
      <c r="AB6422" t="str">
        <f>IFERROR(IF(ISNUMBER('Procytrat 180'!A423),'Procytrat 180'!A423,DATEVALUE('Procytrat 180'!A423)),"")</f>
        <v/>
      </c>
      <c r="AC6422" t="str">
        <f>IF(AA6422="","",'Procytrat 180'!B423)</f>
        <v/>
      </c>
      <c r="AD6422" t="str">
        <f>IF(AA6422="","",IFERROR(1*'Procytrat 180'!C423,IFERROR(_xludf.NUMBERVALUE('Procytrat 180'!C423,".",","),IFERROR(_xludf.NUMBERVALUE('Procytrat 180'!C423,",","."),0))))</f>
        <v/>
      </c>
      <c r="AE6422" t="str">
        <f>IF(AA6422="","",'Procytrat 180'!L423)</f>
        <v/>
      </c>
      <c r="AF6422">
        <f t="shared" si="624"/>
        <v>0</v>
      </c>
      <c r="AG6422" t="str">
        <f t="shared" si="625"/>
        <v/>
      </c>
      <c r="AH6422" t="str">
        <f t="shared" si="626"/>
        <v/>
      </c>
      <c r="AI6422">
        <f t="shared" si="627"/>
        <v>0</v>
      </c>
      <c r="AJ6422">
        <f t="shared" si="628"/>
        <v>0</v>
      </c>
      <c r="AK6422">
        <v>0</v>
      </c>
      <c r="AL6422" t="str">
        <f>IF(AA6422="","",IFERROR(IF(ISNUMBER('Procytrat 180'!D423),'Procytrat 180'!D423,IF(ISNUMBER(SEARCH("12",'Procytrat 180'!D423)),EDATE(AB6422,12),IF(ISNUMBER(SEARCH("6",'Procytrat 180'!D423)),EDATE(AB6422,6),IF(ISNUMBER(SEARCH("3",'Procytrat 180'!D423)),EDATE(AB6422,3),DATEVALUE('Procytrat 180'!D423))))),""))</f>
        <v/>
      </c>
      <c r="AM6422" t="str">
        <f t="shared" ca="1" si="629"/>
        <v/>
      </c>
    </row>
    <row r="6423" spans="27:39" x14ac:dyDescent="0.3">
      <c r="AA6423" t="str">
        <f>IF(COUNTA('Procytrat 180'!A424,'Procytrat 180'!B424,'Procytrat 180'!C424)&gt;0,"180","")</f>
        <v/>
      </c>
      <c r="AB6423" t="str">
        <f>IFERROR(IF(ISNUMBER('Procytrat 180'!A424),'Procytrat 180'!A424,DATEVALUE('Procytrat 180'!A424)),"")</f>
        <v/>
      </c>
      <c r="AC6423" t="str">
        <f>IF(AA6423="","",'Procytrat 180'!B424)</f>
        <v/>
      </c>
      <c r="AD6423" t="str">
        <f>IF(AA6423="","",IFERROR(1*'Procytrat 180'!C424,IFERROR(_xludf.NUMBERVALUE('Procytrat 180'!C424,".",","),IFERROR(_xludf.NUMBERVALUE('Procytrat 180'!C424,",","."),0))))</f>
        <v/>
      </c>
      <c r="AE6423" t="str">
        <f>IF(AA6423="","",'Procytrat 180'!L424)</f>
        <v/>
      </c>
      <c r="AF6423">
        <f t="shared" si="624"/>
        <v>0</v>
      </c>
      <c r="AG6423" t="str">
        <f t="shared" si="625"/>
        <v/>
      </c>
      <c r="AH6423" t="str">
        <f t="shared" si="626"/>
        <v/>
      </c>
      <c r="AI6423">
        <f t="shared" si="627"/>
        <v>0</v>
      </c>
      <c r="AJ6423">
        <f t="shared" si="628"/>
        <v>0</v>
      </c>
      <c r="AK6423">
        <v>0</v>
      </c>
      <c r="AL6423" t="str">
        <f>IF(AA6423="","",IFERROR(IF(ISNUMBER('Procytrat 180'!D424),'Procytrat 180'!D424,IF(ISNUMBER(SEARCH("12",'Procytrat 180'!D424)),EDATE(AB6423,12),IF(ISNUMBER(SEARCH("6",'Procytrat 180'!D424)),EDATE(AB6423,6),IF(ISNUMBER(SEARCH("3",'Procytrat 180'!D424)),EDATE(AB6423,3),DATEVALUE('Procytrat 180'!D424))))),""))</f>
        <v/>
      </c>
      <c r="AM6423" t="str">
        <f t="shared" ca="1" si="629"/>
        <v/>
      </c>
    </row>
    <row r="6424" spans="27:39" x14ac:dyDescent="0.3">
      <c r="AA6424" t="str">
        <f>IF(COUNTA('Procytrat 180'!A425,'Procytrat 180'!B425,'Procytrat 180'!C425)&gt;0,"180","")</f>
        <v/>
      </c>
      <c r="AB6424" t="str">
        <f>IFERROR(IF(ISNUMBER('Procytrat 180'!A425),'Procytrat 180'!A425,DATEVALUE('Procytrat 180'!A425)),"")</f>
        <v/>
      </c>
      <c r="AC6424" t="str">
        <f>IF(AA6424="","",'Procytrat 180'!B425)</f>
        <v/>
      </c>
      <c r="AD6424" t="str">
        <f>IF(AA6424="","",IFERROR(1*'Procytrat 180'!C425,IFERROR(_xludf.NUMBERVALUE('Procytrat 180'!C425,".",","),IFERROR(_xludf.NUMBERVALUE('Procytrat 180'!C425,",","."),0))))</f>
        <v/>
      </c>
      <c r="AE6424" t="str">
        <f>IF(AA6424="","",'Procytrat 180'!L425)</f>
        <v/>
      </c>
      <c r="AF6424">
        <f t="shared" si="624"/>
        <v>0</v>
      </c>
      <c r="AG6424" t="str">
        <f t="shared" si="625"/>
        <v/>
      </c>
      <c r="AH6424" t="str">
        <f t="shared" si="626"/>
        <v/>
      </c>
      <c r="AI6424">
        <f t="shared" si="627"/>
        <v>0</v>
      </c>
      <c r="AJ6424">
        <f t="shared" si="628"/>
        <v>0</v>
      </c>
      <c r="AK6424">
        <v>0</v>
      </c>
      <c r="AL6424" t="str">
        <f>IF(AA6424="","",IFERROR(IF(ISNUMBER('Procytrat 180'!D425),'Procytrat 180'!D425,IF(ISNUMBER(SEARCH("12",'Procytrat 180'!D425)),EDATE(AB6424,12),IF(ISNUMBER(SEARCH("6",'Procytrat 180'!D425)),EDATE(AB6424,6),IF(ISNUMBER(SEARCH("3",'Procytrat 180'!D425)),EDATE(AB6424,3),DATEVALUE('Procytrat 180'!D425))))),""))</f>
        <v/>
      </c>
      <c r="AM6424" t="str">
        <f t="shared" ca="1" si="629"/>
        <v/>
      </c>
    </row>
    <row r="6425" spans="27:39" x14ac:dyDescent="0.3">
      <c r="AA6425" t="str">
        <f>IF(COUNTA('Procytrat 180'!A426,'Procytrat 180'!B426,'Procytrat 180'!C426)&gt;0,"180","")</f>
        <v/>
      </c>
      <c r="AB6425" t="str">
        <f>IFERROR(IF(ISNUMBER('Procytrat 180'!A426),'Procytrat 180'!A426,DATEVALUE('Procytrat 180'!A426)),"")</f>
        <v/>
      </c>
      <c r="AC6425" t="str">
        <f>IF(AA6425="","",'Procytrat 180'!B426)</f>
        <v/>
      </c>
      <c r="AD6425" t="str">
        <f>IF(AA6425="","",IFERROR(1*'Procytrat 180'!C426,IFERROR(_xludf.NUMBERVALUE('Procytrat 180'!C426,".",","),IFERROR(_xludf.NUMBERVALUE('Procytrat 180'!C426,",","."),0))))</f>
        <v/>
      </c>
      <c r="AE6425" t="str">
        <f>IF(AA6425="","",'Procytrat 180'!L426)</f>
        <v/>
      </c>
      <c r="AF6425">
        <f t="shared" si="624"/>
        <v>0</v>
      </c>
      <c r="AG6425" t="str">
        <f t="shared" si="625"/>
        <v/>
      </c>
      <c r="AH6425" t="str">
        <f t="shared" si="626"/>
        <v/>
      </c>
      <c r="AI6425">
        <f t="shared" si="627"/>
        <v>0</v>
      </c>
      <c r="AJ6425">
        <f t="shared" si="628"/>
        <v>0</v>
      </c>
      <c r="AK6425">
        <v>0</v>
      </c>
      <c r="AL6425" t="str">
        <f>IF(AA6425="","",IFERROR(IF(ISNUMBER('Procytrat 180'!D426),'Procytrat 180'!D426,IF(ISNUMBER(SEARCH("12",'Procytrat 180'!D426)),EDATE(AB6425,12),IF(ISNUMBER(SEARCH("6",'Procytrat 180'!D426)),EDATE(AB6425,6),IF(ISNUMBER(SEARCH("3",'Procytrat 180'!D426)),EDATE(AB6425,3),DATEVALUE('Procytrat 180'!D426))))),""))</f>
        <v/>
      </c>
      <c r="AM6425" t="str">
        <f t="shared" ca="1" si="629"/>
        <v/>
      </c>
    </row>
    <row r="6426" spans="27:39" x14ac:dyDescent="0.3">
      <c r="AA6426" t="str">
        <f>IF(COUNTA('Procytrat 180'!A427,'Procytrat 180'!B427,'Procytrat 180'!C427)&gt;0,"180","")</f>
        <v/>
      </c>
      <c r="AB6426" t="str">
        <f>IFERROR(IF(ISNUMBER('Procytrat 180'!A427),'Procytrat 180'!A427,DATEVALUE('Procytrat 180'!A427)),"")</f>
        <v/>
      </c>
      <c r="AC6426" t="str">
        <f>IF(AA6426="","",'Procytrat 180'!B427)</f>
        <v/>
      </c>
      <c r="AD6426" t="str">
        <f>IF(AA6426="","",IFERROR(1*'Procytrat 180'!C427,IFERROR(_xludf.NUMBERVALUE('Procytrat 180'!C427,".",","),IFERROR(_xludf.NUMBERVALUE('Procytrat 180'!C427,",","."),0))))</f>
        <v/>
      </c>
      <c r="AE6426" t="str">
        <f>IF(AA6426="","",'Procytrat 180'!L427)</f>
        <v/>
      </c>
      <c r="AF6426">
        <f t="shared" si="624"/>
        <v>0</v>
      </c>
      <c r="AG6426" t="str">
        <f t="shared" si="625"/>
        <v/>
      </c>
      <c r="AH6426" t="str">
        <f t="shared" si="626"/>
        <v/>
      </c>
      <c r="AI6426">
        <f t="shared" si="627"/>
        <v>0</v>
      </c>
      <c r="AJ6426">
        <f t="shared" si="628"/>
        <v>0</v>
      </c>
      <c r="AK6426">
        <v>0</v>
      </c>
      <c r="AL6426" t="str">
        <f>IF(AA6426="","",IFERROR(IF(ISNUMBER('Procytrat 180'!D427),'Procytrat 180'!D427,IF(ISNUMBER(SEARCH("12",'Procytrat 180'!D427)),EDATE(AB6426,12),IF(ISNUMBER(SEARCH("6",'Procytrat 180'!D427)),EDATE(AB6426,6),IF(ISNUMBER(SEARCH("3",'Procytrat 180'!D427)),EDATE(AB6426,3),DATEVALUE('Procytrat 180'!D427))))),""))</f>
        <v/>
      </c>
      <c r="AM6426" t="str">
        <f t="shared" ca="1" si="629"/>
        <v/>
      </c>
    </row>
    <row r="6427" spans="27:39" x14ac:dyDescent="0.3">
      <c r="AA6427" t="str">
        <f>IF(COUNTA('Procytrat 180'!A428,'Procytrat 180'!B428,'Procytrat 180'!C428)&gt;0,"180","")</f>
        <v/>
      </c>
      <c r="AB6427" t="str">
        <f>IFERROR(IF(ISNUMBER('Procytrat 180'!A428),'Procytrat 180'!A428,DATEVALUE('Procytrat 180'!A428)),"")</f>
        <v/>
      </c>
      <c r="AC6427" t="str">
        <f>IF(AA6427="","",'Procytrat 180'!B428)</f>
        <v/>
      </c>
      <c r="AD6427" t="str">
        <f>IF(AA6427="","",IFERROR(1*'Procytrat 180'!C428,IFERROR(_xludf.NUMBERVALUE('Procytrat 180'!C428,".",","),IFERROR(_xludf.NUMBERVALUE('Procytrat 180'!C428,",","."),0))))</f>
        <v/>
      </c>
      <c r="AE6427" t="str">
        <f>IF(AA6427="","",'Procytrat 180'!L428)</f>
        <v/>
      </c>
      <c r="AF6427">
        <f t="shared" si="624"/>
        <v>0</v>
      </c>
      <c r="AG6427" t="str">
        <f t="shared" si="625"/>
        <v/>
      </c>
      <c r="AH6427" t="str">
        <f t="shared" si="626"/>
        <v/>
      </c>
      <c r="AI6427">
        <f t="shared" si="627"/>
        <v>0</v>
      </c>
      <c r="AJ6427">
        <f t="shared" si="628"/>
        <v>0</v>
      </c>
      <c r="AK6427">
        <v>0</v>
      </c>
      <c r="AL6427" t="str">
        <f>IF(AA6427="","",IFERROR(IF(ISNUMBER('Procytrat 180'!D428),'Procytrat 180'!D428,IF(ISNUMBER(SEARCH("12",'Procytrat 180'!D428)),EDATE(AB6427,12),IF(ISNUMBER(SEARCH("6",'Procytrat 180'!D428)),EDATE(AB6427,6),IF(ISNUMBER(SEARCH("3",'Procytrat 180'!D428)),EDATE(AB6427,3),DATEVALUE('Procytrat 180'!D428))))),""))</f>
        <v/>
      </c>
      <c r="AM6427" t="str">
        <f t="shared" ca="1" si="629"/>
        <v/>
      </c>
    </row>
    <row r="6428" spans="27:39" x14ac:dyDescent="0.3">
      <c r="AA6428" t="str">
        <f>IF(COUNTA('Procytrat 180'!A429,'Procytrat 180'!B429,'Procytrat 180'!C429)&gt;0,"180","")</f>
        <v/>
      </c>
      <c r="AB6428" t="str">
        <f>IFERROR(IF(ISNUMBER('Procytrat 180'!A429),'Procytrat 180'!A429,DATEVALUE('Procytrat 180'!A429)),"")</f>
        <v/>
      </c>
      <c r="AC6428" t="str">
        <f>IF(AA6428="","",'Procytrat 180'!B429)</f>
        <v/>
      </c>
      <c r="AD6428" t="str">
        <f>IF(AA6428="","",IFERROR(1*'Procytrat 180'!C429,IFERROR(_xludf.NUMBERVALUE('Procytrat 180'!C429,".",","),IFERROR(_xludf.NUMBERVALUE('Procytrat 180'!C429,",","."),0))))</f>
        <v/>
      </c>
      <c r="AE6428" t="str">
        <f>IF(AA6428="","",'Procytrat 180'!L429)</f>
        <v/>
      </c>
      <c r="AF6428">
        <f t="shared" si="624"/>
        <v>0</v>
      </c>
      <c r="AG6428" t="str">
        <f t="shared" si="625"/>
        <v/>
      </c>
      <c r="AH6428" t="str">
        <f t="shared" si="626"/>
        <v/>
      </c>
      <c r="AI6428">
        <f t="shared" si="627"/>
        <v>0</v>
      </c>
      <c r="AJ6428">
        <f t="shared" si="628"/>
        <v>0</v>
      </c>
      <c r="AK6428">
        <v>0</v>
      </c>
      <c r="AL6428" t="str">
        <f>IF(AA6428="","",IFERROR(IF(ISNUMBER('Procytrat 180'!D429),'Procytrat 180'!D429,IF(ISNUMBER(SEARCH("12",'Procytrat 180'!D429)),EDATE(AB6428,12),IF(ISNUMBER(SEARCH("6",'Procytrat 180'!D429)),EDATE(AB6428,6),IF(ISNUMBER(SEARCH("3",'Procytrat 180'!D429)),EDATE(AB6428,3),DATEVALUE('Procytrat 180'!D429))))),""))</f>
        <v/>
      </c>
      <c r="AM6428" t="str">
        <f t="shared" ca="1" si="629"/>
        <v/>
      </c>
    </row>
    <row r="6429" spans="27:39" x14ac:dyDescent="0.3">
      <c r="AA6429" t="str">
        <f>IF(COUNTA('Procytrat 180'!A430,'Procytrat 180'!B430,'Procytrat 180'!C430)&gt;0,"180","")</f>
        <v/>
      </c>
      <c r="AB6429" t="str">
        <f>IFERROR(IF(ISNUMBER('Procytrat 180'!A430),'Procytrat 180'!A430,DATEVALUE('Procytrat 180'!A430)),"")</f>
        <v/>
      </c>
      <c r="AC6429" t="str">
        <f>IF(AA6429="","",'Procytrat 180'!B430)</f>
        <v/>
      </c>
      <c r="AD6429" t="str">
        <f>IF(AA6429="","",IFERROR(1*'Procytrat 180'!C430,IFERROR(_xludf.NUMBERVALUE('Procytrat 180'!C430,".",","),IFERROR(_xludf.NUMBERVALUE('Procytrat 180'!C430,",","."),0))))</f>
        <v/>
      </c>
      <c r="AE6429" t="str">
        <f>IF(AA6429="","",'Procytrat 180'!L430)</f>
        <v/>
      </c>
      <c r="AF6429">
        <f t="shared" si="624"/>
        <v>0</v>
      </c>
      <c r="AG6429" t="str">
        <f t="shared" si="625"/>
        <v/>
      </c>
      <c r="AH6429" t="str">
        <f t="shared" si="626"/>
        <v/>
      </c>
      <c r="AI6429">
        <f t="shared" si="627"/>
        <v>0</v>
      </c>
      <c r="AJ6429">
        <f t="shared" si="628"/>
        <v>0</v>
      </c>
      <c r="AK6429">
        <v>0</v>
      </c>
      <c r="AL6429" t="str">
        <f>IF(AA6429="","",IFERROR(IF(ISNUMBER('Procytrat 180'!D430),'Procytrat 180'!D430,IF(ISNUMBER(SEARCH("12",'Procytrat 180'!D430)),EDATE(AB6429,12),IF(ISNUMBER(SEARCH("6",'Procytrat 180'!D430)),EDATE(AB6429,6),IF(ISNUMBER(SEARCH("3",'Procytrat 180'!D430)),EDATE(AB6429,3),DATEVALUE('Procytrat 180'!D430))))),""))</f>
        <v/>
      </c>
      <c r="AM6429" t="str">
        <f t="shared" ca="1" si="629"/>
        <v/>
      </c>
    </row>
    <row r="6430" spans="27:39" x14ac:dyDescent="0.3">
      <c r="AA6430" t="str">
        <f>IF(COUNTA('Procytrat 180'!A431,'Procytrat 180'!B431,'Procytrat 180'!C431)&gt;0,"180","")</f>
        <v/>
      </c>
      <c r="AB6430" t="str">
        <f>IFERROR(IF(ISNUMBER('Procytrat 180'!A431),'Procytrat 180'!A431,DATEVALUE('Procytrat 180'!A431)),"")</f>
        <v/>
      </c>
      <c r="AC6430" t="str">
        <f>IF(AA6430="","",'Procytrat 180'!B431)</f>
        <v/>
      </c>
      <c r="AD6430" t="str">
        <f>IF(AA6430="","",IFERROR(1*'Procytrat 180'!C431,IFERROR(_xludf.NUMBERVALUE('Procytrat 180'!C431,".",","),IFERROR(_xludf.NUMBERVALUE('Procytrat 180'!C431,",","."),0))))</f>
        <v/>
      </c>
      <c r="AE6430" t="str">
        <f>IF(AA6430="","",'Procytrat 180'!L431)</f>
        <v/>
      </c>
      <c r="AF6430">
        <f t="shared" si="624"/>
        <v>0</v>
      </c>
      <c r="AG6430" t="str">
        <f t="shared" si="625"/>
        <v/>
      </c>
      <c r="AH6430" t="str">
        <f t="shared" si="626"/>
        <v/>
      </c>
      <c r="AI6430">
        <f t="shared" si="627"/>
        <v>0</v>
      </c>
      <c r="AJ6430">
        <f t="shared" si="628"/>
        <v>0</v>
      </c>
      <c r="AK6430">
        <v>0</v>
      </c>
      <c r="AL6430" t="str">
        <f>IF(AA6430="","",IFERROR(IF(ISNUMBER('Procytrat 180'!D431),'Procytrat 180'!D431,IF(ISNUMBER(SEARCH("12",'Procytrat 180'!D431)),EDATE(AB6430,12),IF(ISNUMBER(SEARCH("6",'Procytrat 180'!D431)),EDATE(AB6430,6),IF(ISNUMBER(SEARCH("3",'Procytrat 180'!D431)),EDATE(AB6430,3),DATEVALUE('Procytrat 180'!D431))))),""))</f>
        <v/>
      </c>
      <c r="AM6430" t="str">
        <f t="shared" ca="1" si="629"/>
        <v/>
      </c>
    </row>
    <row r="6431" spans="27:39" x14ac:dyDescent="0.3">
      <c r="AA6431" t="str">
        <f>IF(COUNTA('Procytrat 180'!A432,'Procytrat 180'!B432,'Procytrat 180'!C432)&gt;0,"180","")</f>
        <v/>
      </c>
      <c r="AB6431" t="str">
        <f>IFERROR(IF(ISNUMBER('Procytrat 180'!A432),'Procytrat 180'!A432,DATEVALUE('Procytrat 180'!A432)),"")</f>
        <v/>
      </c>
      <c r="AC6431" t="str">
        <f>IF(AA6431="","",'Procytrat 180'!B432)</f>
        <v/>
      </c>
      <c r="AD6431" t="str">
        <f>IF(AA6431="","",IFERROR(1*'Procytrat 180'!C432,IFERROR(_xludf.NUMBERVALUE('Procytrat 180'!C432,".",","),IFERROR(_xludf.NUMBERVALUE('Procytrat 180'!C432,",","."),0))))</f>
        <v/>
      </c>
      <c r="AE6431" t="str">
        <f>IF(AA6431="","",'Procytrat 180'!L432)</f>
        <v/>
      </c>
      <c r="AF6431">
        <f t="shared" si="624"/>
        <v>0</v>
      </c>
      <c r="AG6431" t="str">
        <f t="shared" si="625"/>
        <v/>
      </c>
      <c r="AH6431" t="str">
        <f t="shared" si="626"/>
        <v/>
      </c>
      <c r="AI6431">
        <f t="shared" si="627"/>
        <v>0</v>
      </c>
      <c r="AJ6431">
        <f t="shared" si="628"/>
        <v>0</v>
      </c>
      <c r="AK6431">
        <v>0</v>
      </c>
      <c r="AL6431" t="str">
        <f>IF(AA6431="","",IFERROR(IF(ISNUMBER('Procytrat 180'!D432),'Procytrat 180'!D432,IF(ISNUMBER(SEARCH("12",'Procytrat 180'!D432)),EDATE(AB6431,12),IF(ISNUMBER(SEARCH("6",'Procytrat 180'!D432)),EDATE(AB6431,6),IF(ISNUMBER(SEARCH("3",'Procytrat 180'!D432)),EDATE(AB6431,3),DATEVALUE('Procytrat 180'!D432))))),""))</f>
        <v/>
      </c>
      <c r="AM6431" t="str">
        <f t="shared" ca="1" si="629"/>
        <v/>
      </c>
    </row>
    <row r="6432" spans="27:39" x14ac:dyDescent="0.3">
      <c r="AA6432" t="str">
        <f>IF(COUNTA('Procytrat 180'!A433,'Procytrat 180'!B433,'Procytrat 180'!C433)&gt;0,"180","")</f>
        <v/>
      </c>
      <c r="AB6432" t="str">
        <f>IFERROR(IF(ISNUMBER('Procytrat 180'!A433),'Procytrat 180'!A433,DATEVALUE('Procytrat 180'!A433)),"")</f>
        <v/>
      </c>
      <c r="AC6432" t="str">
        <f>IF(AA6432="","",'Procytrat 180'!B433)</f>
        <v/>
      </c>
      <c r="AD6432" t="str">
        <f>IF(AA6432="","",IFERROR(1*'Procytrat 180'!C433,IFERROR(_xludf.NUMBERVALUE('Procytrat 180'!C433,".",","),IFERROR(_xludf.NUMBERVALUE('Procytrat 180'!C433,",","."),0))))</f>
        <v/>
      </c>
      <c r="AE6432" t="str">
        <f>IF(AA6432="","",'Procytrat 180'!L433)</f>
        <v/>
      </c>
      <c r="AF6432">
        <f t="shared" si="624"/>
        <v>0</v>
      </c>
      <c r="AG6432" t="str">
        <f t="shared" si="625"/>
        <v/>
      </c>
      <c r="AH6432" t="str">
        <f t="shared" si="626"/>
        <v/>
      </c>
      <c r="AI6432">
        <f t="shared" si="627"/>
        <v>0</v>
      </c>
      <c r="AJ6432">
        <f t="shared" si="628"/>
        <v>0</v>
      </c>
      <c r="AK6432">
        <v>0</v>
      </c>
      <c r="AL6432" t="str">
        <f>IF(AA6432="","",IFERROR(IF(ISNUMBER('Procytrat 180'!D433),'Procytrat 180'!D433,IF(ISNUMBER(SEARCH("12",'Procytrat 180'!D433)),EDATE(AB6432,12),IF(ISNUMBER(SEARCH("6",'Procytrat 180'!D433)),EDATE(AB6432,6),IF(ISNUMBER(SEARCH("3",'Procytrat 180'!D433)),EDATE(AB6432,3),DATEVALUE('Procytrat 180'!D433))))),""))</f>
        <v/>
      </c>
      <c r="AM6432" t="str">
        <f t="shared" ca="1" si="629"/>
        <v/>
      </c>
    </row>
    <row r="6433" spans="27:39" x14ac:dyDescent="0.3">
      <c r="AA6433" t="str">
        <f>IF(COUNTA('Procytrat 180'!A434,'Procytrat 180'!B434,'Procytrat 180'!C434)&gt;0,"180","")</f>
        <v/>
      </c>
      <c r="AB6433" t="str">
        <f>IFERROR(IF(ISNUMBER('Procytrat 180'!A434),'Procytrat 180'!A434,DATEVALUE('Procytrat 180'!A434)),"")</f>
        <v/>
      </c>
      <c r="AC6433" t="str">
        <f>IF(AA6433="","",'Procytrat 180'!B434)</f>
        <v/>
      </c>
      <c r="AD6433" t="str">
        <f>IF(AA6433="","",IFERROR(1*'Procytrat 180'!C434,IFERROR(_xludf.NUMBERVALUE('Procytrat 180'!C434,".",","),IFERROR(_xludf.NUMBERVALUE('Procytrat 180'!C434,",","."),0))))</f>
        <v/>
      </c>
      <c r="AE6433" t="str">
        <f>IF(AA6433="","",'Procytrat 180'!L434)</f>
        <v/>
      </c>
      <c r="AF6433">
        <f t="shared" si="624"/>
        <v>0</v>
      </c>
      <c r="AG6433" t="str">
        <f t="shared" si="625"/>
        <v/>
      </c>
      <c r="AH6433" t="str">
        <f t="shared" si="626"/>
        <v/>
      </c>
      <c r="AI6433">
        <f t="shared" si="627"/>
        <v>0</v>
      </c>
      <c r="AJ6433">
        <f t="shared" si="628"/>
        <v>0</v>
      </c>
      <c r="AK6433">
        <v>0</v>
      </c>
      <c r="AL6433" t="str">
        <f>IF(AA6433="","",IFERROR(IF(ISNUMBER('Procytrat 180'!D434),'Procytrat 180'!D434,IF(ISNUMBER(SEARCH("12",'Procytrat 180'!D434)),EDATE(AB6433,12),IF(ISNUMBER(SEARCH("6",'Procytrat 180'!D434)),EDATE(AB6433,6),IF(ISNUMBER(SEARCH("3",'Procytrat 180'!D434)),EDATE(AB6433,3),DATEVALUE('Procytrat 180'!D434))))),""))</f>
        <v/>
      </c>
      <c r="AM6433" t="str">
        <f t="shared" ca="1" si="629"/>
        <v/>
      </c>
    </row>
    <row r="6434" spans="27:39" x14ac:dyDescent="0.3">
      <c r="AA6434" t="str">
        <f>IF(COUNTA('Procytrat 180'!A435,'Procytrat 180'!B435,'Procytrat 180'!C435)&gt;0,"180","")</f>
        <v/>
      </c>
      <c r="AB6434" t="str">
        <f>IFERROR(IF(ISNUMBER('Procytrat 180'!A435),'Procytrat 180'!A435,DATEVALUE('Procytrat 180'!A435)),"")</f>
        <v/>
      </c>
      <c r="AC6434" t="str">
        <f>IF(AA6434="","",'Procytrat 180'!B435)</f>
        <v/>
      </c>
      <c r="AD6434" t="str">
        <f>IF(AA6434="","",IFERROR(1*'Procytrat 180'!C435,IFERROR(_xludf.NUMBERVALUE('Procytrat 180'!C435,".",","),IFERROR(_xludf.NUMBERVALUE('Procytrat 180'!C435,",","."),0))))</f>
        <v/>
      </c>
      <c r="AE6434" t="str">
        <f>IF(AA6434="","",'Procytrat 180'!L435)</f>
        <v/>
      </c>
      <c r="AF6434">
        <f t="shared" si="624"/>
        <v>0</v>
      </c>
      <c r="AG6434" t="str">
        <f t="shared" si="625"/>
        <v/>
      </c>
      <c r="AH6434" t="str">
        <f t="shared" si="626"/>
        <v/>
      </c>
      <c r="AI6434">
        <f t="shared" si="627"/>
        <v>0</v>
      </c>
      <c r="AJ6434">
        <f t="shared" si="628"/>
        <v>0</v>
      </c>
      <c r="AK6434">
        <v>0</v>
      </c>
      <c r="AL6434" t="str">
        <f>IF(AA6434="","",IFERROR(IF(ISNUMBER('Procytrat 180'!D435),'Procytrat 180'!D435,IF(ISNUMBER(SEARCH("12",'Procytrat 180'!D435)),EDATE(AB6434,12),IF(ISNUMBER(SEARCH("6",'Procytrat 180'!D435)),EDATE(AB6434,6),IF(ISNUMBER(SEARCH("3",'Procytrat 180'!D435)),EDATE(AB6434,3),DATEVALUE('Procytrat 180'!D435))))),""))</f>
        <v/>
      </c>
      <c r="AM6434" t="str">
        <f t="shared" ca="1" si="629"/>
        <v/>
      </c>
    </row>
    <row r="6435" spans="27:39" x14ac:dyDescent="0.3">
      <c r="AA6435" t="str">
        <f>IF(COUNTA('Procytrat 180'!A436,'Procytrat 180'!B436,'Procytrat 180'!C436)&gt;0,"180","")</f>
        <v/>
      </c>
      <c r="AB6435" t="str">
        <f>IFERROR(IF(ISNUMBER('Procytrat 180'!A436),'Procytrat 180'!A436,DATEVALUE('Procytrat 180'!A436)),"")</f>
        <v/>
      </c>
      <c r="AC6435" t="str">
        <f>IF(AA6435="","",'Procytrat 180'!B436)</f>
        <v/>
      </c>
      <c r="AD6435" t="str">
        <f>IF(AA6435="","",IFERROR(1*'Procytrat 180'!C436,IFERROR(_xludf.NUMBERVALUE('Procytrat 180'!C436,".",","),IFERROR(_xludf.NUMBERVALUE('Procytrat 180'!C436,",","."),0))))</f>
        <v/>
      </c>
      <c r="AE6435" t="str">
        <f>IF(AA6435="","",'Procytrat 180'!L436)</f>
        <v/>
      </c>
      <c r="AF6435">
        <f t="shared" si="624"/>
        <v>0</v>
      </c>
      <c r="AG6435" t="str">
        <f t="shared" si="625"/>
        <v/>
      </c>
      <c r="AH6435" t="str">
        <f t="shared" si="626"/>
        <v/>
      </c>
      <c r="AI6435">
        <f t="shared" si="627"/>
        <v>0</v>
      </c>
      <c r="AJ6435">
        <f t="shared" si="628"/>
        <v>0</v>
      </c>
      <c r="AK6435">
        <v>0</v>
      </c>
      <c r="AL6435" t="str">
        <f>IF(AA6435="","",IFERROR(IF(ISNUMBER('Procytrat 180'!D436),'Procytrat 180'!D436,IF(ISNUMBER(SEARCH("12",'Procytrat 180'!D436)),EDATE(AB6435,12),IF(ISNUMBER(SEARCH("6",'Procytrat 180'!D436)),EDATE(AB6435,6),IF(ISNUMBER(SEARCH("3",'Procytrat 180'!D436)),EDATE(AB6435,3),DATEVALUE('Procytrat 180'!D436))))),""))</f>
        <v/>
      </c>
      <c r="AM6435" t="str">
        <f t="shared" ca="1" si="629"/>
        <v/>
      </c>
    </row>
    <row r="6436" spans="27:39" x14ac:dyDescent="0.3">
      <c r="AA6436" t="str">
        <f>IF(COUNTA('Procytrat 180'!A437,'Procytrat 180'!B437,'Procytrat 180'!C437)&gt;0,"180","")</f>
        <v/>
      </c>
      <c r="AB6436" t="str">
        <f>IFERROR(IF(ISNUMBER('Procytrat 180'!A437),'Procytrat 180'!A437,DATEVALUE('Procytrat 180'!A437)),"")</f>
        <v/>
      </c>
      <c r="AC6436" t="str">
        <f>IF(AA6436="","",'Procytrat 180'!B437)</f>
        <v/>
      </c>
      <c r="AD6436" t="str">
        <f>IF(AA6436="","",IFERROR(1*'Procytrat 180'!C437,IFERROR(_xludf.NUMBERVALUE('Procytrat 180'!C437,".",","),IFERROR(_xludf.NUMBERVALUE('Procytrat 180'!C437,",","."),0))))</f>
        <v/>
      </c>
      <c r="AE6436" t="str">
        <f>IF(AA6436="","",'Procytrat 180'!L437)</f>
        <v/>
      </c>
      <c r="AF6436">
        <f t="shared" si="624"/>
        <v>0</v>
      </c>
      <c r="AG6436" t="str">
        <f t="shared" si="625"/>
        <v/>
      </c>
      <c r="AH6436" t="str">
        <f t="shared" si="626"/>
        <v/>
      </c>
      <c r="AI6436">
        <f t="shared" si="627"/>
        <v>0</v>
      </c>
      <c r="AJ6436">
        <f t="shared" si="628"/>
        <v>0</v>
      </c>
      <c r="AK6436">
        <v>0</v>
      </c>
      <c r="AL6436" t="str">
        <f>IF(AA6436="","",IFERROR(IF(ISNUMBER('Procytrat 180'!D437),'Procytrat 180'!D437,IF(ISNUMBER(SEARCH("12",'Procytrat 180'!D437)),EDATE(AB6436,12),IF(ISNUMBER(SEARCH("6",'Procytrat 180'!D437)),EDATE(AB6436,6),IF(ISNUMBER(SEARCH("3",'Procytrat 180'!D437)),EDATE(AB6436,3),DATEVALUE('Procytrat 180'!D437))))),""))</f>
        <v/>
      </c>
      <c r="AM6436" t="str">
        <f t="shared" ca="1" si="629"/>
        <v/>
      </c>
    </row>
    <row r="6437" spans="27:39" x14ac:dyDescent="0.3">
      <c r="AA6437" t="str">
        <f>IF(COUNTA('Procytrat 180'!A438,'Procytrat 180'!B438,'Procytrat 180'!C438)&gt;0,"180","")</f>
        <v/>
      </c>
      <c r="AB6437" t="str">
        <f>IFERROR(IF(ISNUMBER('Procytrat 180'!A438),'Procytrat 180'!A438,DATEVALUE('Procytrat 180'!A438)),"")</f>
        <v/>
      </c>
      <c r="AC6437" t="str">
        <f>IF(AA6437="","",'Procytrat 180'!B438)</f>
        <v/>
      </c>
      <c r="AD6437" t="str">
        <f>IF(AA6437="","",IFERROR(1*'Procytrat 180'!C438,IFERROR(_xludf.NUMBERVALUE('Procytrat 180'!C438,".",","),IFERROR(_xludf.NUMBERVALUE('Procytrat 180'!C438,",","."),0))))</f>
        <v/>
      </c>
      <c r="AE6437" t="str">
        <f>IF(AA6437="","",'Procytrat 180'!L438)</f>
        <v/>
      </c>
      <c r="AF6437">
        <f t="shared" si="624"/>
        <v>0</v>
      </c>
      <c r="AG6437" t="str">
        <f t="shared" si="625"/>
        <v/>
      </c>
      <c r="AH6437" t="str">
        <f t="shared" si="626"/>
        <v/>
      </c>
      <c r="AI6437">
        <f t="shared" si="627"/>
        <v>0</v>
      </c>
      <c r="AJ6437">
        <f t="shared" si="628"/>
        <v>0</v>
      </c>
      <c r="AK6437">
        <v>0</v>
      </c>
      <c r="AL6437" t="str">
        <f>IF(AA6437="","",IFERROR(IF(ISNUMBER('Procytrat 180'!D438),'Procytrat 180'!D438,IF(ISNUMBER(SEARCH("12",'Procytrat 180'!D438)),EDATE(AB6437,12),IF(ISNUMBER(SEARCH("6",'Procytrat 180'!D438)),EDATE(AB6437,6),IF(ISNUMBER(SEARCH("3",'Procytrat 180'!D438)),EDATE(AB6437,3),DATEVALUE('Procytrat 180'!D438))))),""))</f>
        <v/>
      </c>
      <c r="AM6437" t="str">
        <f t="shared" ca="1" si="629"/>
        <v/>
      </c>
    </row>
    <row r="6438" spans="27:39" x14ac:dyDescent="0.3">
      <c r="AA6438" t="str">
        <f>IF(COUNTA('Procytrat 180'!A439,'Procytrat 180'!B439,'Procytrat 180'!C439)&gt;0,"180","")</f>
        <v/>
      </c>
      <c r="AB6438" t="str">
        <f>IFERROR(IF(ISNUMBER('Procytrat 180'!A439),'Procytrat 180'!A439,DATEVALUE('Procytrat 180'!A439)),"")</f>
        <v/>
      </c>
      <c r="AC6438" t="str">
        <f>IF(AA6438="","",'Procytrat 180'!B439)</f>
        <v/>
      </c>
      <c r="AD6438" t="str">
        <f>IF(AA6438="","",IFERROR(1*'Procytrat 180'!C439,IFERROR(_xludf.NUMBERVALUE('Procytrat 180'!C439,".",","),IFERROR(_xludf.NUMBERVALUE('Procytrat 180'!C439,",","."),0))))</f>
        <v/>
      </c>
      <c r="AE6438" t="str">
        <f>IF(AA6438="","",'Procytrat 180'!L439)</f>
        <v/>
      </c>
      <c r="AF6438">
        <f t="shared" si="624"/>
        <v>0</v>
      </c>
      <c r="AG6438" t="str">
        <f t="shared" si="625"/>
        <v/>
      </c>
      <c r="AH6438" t="str">
        <f t="shared" si="626"/>
        <v/>
      </c>
      <c r="AI6438">
        <f t="shared" si="627"/>
        <v>0</v>
      </c>
      <c r="AJ6438">
        <f t="shared" si="628"/>
        <v>0</v>
      </c>
      <c r="AK6438">
        <v>0</v>
      </c>
      <c r="AL6438" t="str">
        <f>IF(AA6438="","",IFERROR(IF(ISNUMBER('Procytrat 180'!D439),'Procytrat 180'!D439,IF(ISNUMBER(SEARCH("12",'Procytrat 180'!D439)),EDATE(AB6438,12),IF(ISNUMBER(SEARCH("6",'Procytrat 180'!D439)),EDATE(AB6438,6),IF(ISNUMBER(SEARCH("3",'Procytrat 180'!D439)),EDATE(AB6438,3),DATEVALUE('Procytrat 180'!D439))))),""))</f>
        <v/>
      </c>
      <c r="AM6438" t="str">
        <f t="shared" ca="1" si="629"/>
        <v/>
      </c>
    </row>
    <row r="6439" spans="27:39" x14ac:dyDescent="0.3">
      <c r="AA6439" t="str">
        <f>IF(COUNTA('Procytrat 180'!A440,'Procytrat 180'!B440,'Procytrat 180'!C440)&gt;0,"180","")</f>
        <v/>
      </c>
      <c r="AB6439" t="str">
        <f>IFERROR(IF(ISNUMBER('Procytrat 180'!A440),'Procytrat 180'!A440,DATEVALUE('Procytrat 180'!A440)),"")</f>
        <v/>
      </c>
      <c r="AC6439" t="str">
        <f>IF(AA6439="","",'Procytrat 180'!B440)</f>
        <v/>
      </c>
      <c r="AD6439" t="str">
        <f>IF(AA6439="","",IFERROR(1*'Procytrat 180'!C440,IFERROR(_xludf.NUMBERVALUE('Procytrat 180'!C440,".",","),IFERROR(_xludf.NUMBERVALUE('Procytrat 180'!C440,",","."),0))))</f>
        <v/>
      </c>
      <c r="AE6439" t="str">
        <f>IF(AA6439="","",'Procytrat 180'!L440)</f>
        <v/>
      </c>
      <c r="AF6439">
        <f t="shared" si="624"/>
        <v>0</v>
      </c>
      <c r="AG6439" t="str">
        <f t="shared" si="625"/>
        <v/>
      </c>
      <c r="AH6439" t="str">
        <f t="shared" si="626"/>
        <v/>
      </c>
      <c r="AI6439">
        <f t="shared" si="627"/>
        <v>0</v>
      </c>
      <c r="AJ6439">
        <f t="shared" si="628"/>
        <v>0</v>
      </c>
      <c r="AK6439">
        <v>0</v>
      </c>
      <c r="AL6439" t="str">
        <f>IF(AA6439="","",IFERROR(IF(ISNUMBER('Procytrat 180'!D440),'Procytrat 180'!D440,IF(ISNUMBER(SEARCH("12",'Procytrat 180'!D440)),EDATE(AB6439,12),IF(ISNUMBER(SEARCH("6",'Procytrat 180'!D440)),EDATE(AB6439,6),IF(ISNUMBER(SEARCH("3",'Procytrat 180'!D440)),EDATE(AB6439,3),DATEVALUE('Procytrat 180'!D440))))),""))</f>
        <v/>
      </c>
      <c r="AM6439" t="str">
        <f t="shared" ca="1" si="629"/>
        <v/>
      </c>
    </row>
    <row r="6440" spans="27:39" x14ac:dyDescent="0.3">
      <c r="AA6440" t="str">
        <f>IF(COUNTA('Procytrat 180'!A441,'Procytrat 180'!B441,'Procytrat 180'!C441)&gt;0,"180","")</f>
        <v/>
      </c>
      <c r="AB6440" t="str">
        <f>IFERROR(IF(ISNUMBER('Procytrat 180'!A441),'Procytrat 180'!A441,DATEVALUE('Procytrat 180'!A441)),"")</f>
        <v/>
      </c>
      <c r="AC6440" t="str">
        <f>IF(AA6440="","",'Procytrat 180'!B441)</f>
        <v/>
      </c>
      <c r="AD6440" t="str">
        <f>IF(AA6440="","",IFERROR(1*'Procytrat 180'!C441,IFERROR(_xludf.NUMBERVALUE('Procytrat 180'!C441,".",","),IFERROR(_xludf.NUMBERVALUE('Procytrat 180'!C441,",","."),0))))</f>
        <v/>
      </c>
      <c r="AE6440" t="str">
        <f>IF(AA6440="","",'Procytrat 180'!L441)</f>
        <v/>
      </c>
      <c r="AF6440">
        <f t="shared" si="624"/>
        <v>0</v>
      </c>
      <c r="AG6440" t="str">
        <f t="shared" si="625"/>
        <v/>
      </c>
      <c r="AH6440" t="str">
        <f t="shared" si="626"/>
        <v/>
      </c>
      <c r="AI6440">
        <f t="shared" si="627"/>
        <v>0</v>
      </c>
      <c r="AJ6440">
        <f t="shared" si="628"/>
        <v>0</v>
      </c>
      <c r="AK6440">
        <v>0</v>
      </c>
      <c r="AL6440" t="str">
        <f>IF(AA6440="","",IFERROR(IF(ISNUMBER('Procytrat 180'!D441),'Procytrat 180'!D441,IF(ISNUMBER(SEARCH("12",'Procytrat 180'!D441)),EDATE(AB6440,12),IF(ISNUMBER(SEARCH("6",'Procytrat 180'!D441)),EDATE(AB6440,6),IF(ISNUMBER(SEARCH("3",'Procytrat 180'!D441)),EDATE(AB6440,3),DATEVALUE('Procytrat 180'!D441))))),""))</f>
        <v/>
      </c>
      <c r="AM6440" t="str">
        <f t="shared" ca="1" si="629"/>
        <v/>
      </c>
    </row>
    <row r="6441" spans="27:39" x14ac:dyDescent="0.3">
      <c r="AA6441" t="str">
        <f>IF(COUNTA('Procytrat 180'!A442,'Procytrat 180'!B442,'Procytrat 180'!C442)&gt;0,"180","")</f>
        <v/>
      </c>
      <c r="AB6441" t="str">
        <f>IFERROR(IF(ISNUMBER('Procytrat 180'!A442),'Procytrat 180'!A442,DATEVALUE('Procytrat 180'!A442)),"")</f>
        <v/>
      </c>
      <c r="AC6441" t="str">
        <f>IF(AA6441="","",'Procytrat 180'!B442)</f>
        <v/>
      </c>
      <c r="AD6441" t="str">
        <f>IF(AA6441="","",IFERROR(1*'Procytrat 180'!C442,IFERROR(_xludf.NUMBERVALUE('Procytrat 180'!C442,".",","),IFERROR(_xludf.NUMBERVALUE('Procytrat 180'!C442,",","."),0))))</f>
        <v/>
      </c>
      <c r="AE6441" t="str">
        <f>IF(AA6441="","",'Procytrat 180'!L442)</f>
        <v/>
      </c>
      <c r="AF6441">
        <f t="shared" si="624"/>
        <v>0</v>
      </c>
      <c r="AG6441" t="str">
        <f t="shared" si="625"/>
        <v/>
      </c>
      <c r="AH6441" t="str">
        <f t="shared" si="626"/>
        <v/>
      </c>
      <c r="AI6441">
        <f t="shared" si="627"/>
        <v>0</v>
      </c>
      <c r="AJ6441">
        <f t="shared" si="628"/>
        <v>0</v>
      </c>
      <c r="AK6441">
        <v>0</v>
      </c>
      <c r="AL6441" t="str">
        <f>IF(AA6441="","",IFERROR(IF(ISNUMBER('Procytrat 180'!D442),'Procytrat 180'!D442,IF(ISNUMBER(SEARCH("12",'Procytrat 180'!D442)),EDATE(AB6441,12),IF(ISNUMBER(SEARCH("6",'Procytrat 180'!D442)),EDATE(AB6441,6),IF(ISNUMBER(SEARCH("3",'Procytrat 180'!D442)),EDATE(AB6441,3),DATEVALUE('Procytrat 180'!D442))))),""))</f>
        <v/>
      </c>
      <c r="AM6441" t="str">
        <f t="shared" ca="1" si="629"/>
        <v/>
      </c>
    </row>
    <row r="6442" spans="27:39" x14ac:dyDescent="0.3">
      <c r="AA6442" t="str">
        <f>IF(COUNTA('Procytrat 180'!A443,'Procytrat 180'!B443,'Procytrat 180'!C443)&gt;0,"180","")</f>
        <v/>
      </c>
      <c r="AB6442" t="str">
        <f>IFERROR(IF(ISNUMBER('Procytrat 180'!A443),'Procytrat 180'!A443,DATEVALUE('Procytrat 180'!A443)),"")</f>
        <v/>
      </c>
      <c r="AC6442" t="str">
        <f>IF(AA6442="","",'Procytrat 180'!B443)</f>
        <v/>
      </c>
      <c r="AD6442" t="str">
        <f>IF(AA6442="","",IFERROR(1*'Procytrat 180'!C443,IFERROR(_xludf.NUMBERVALUE('Procytrat 180'!C443,".",","),IFERROR(_xludf.NUMBERVALUE('Procytrat 180'!C443,",","."),0))))</f>
        <v/>
      </c>
      <c r="AE6442" t="str">
        <f>IF(AA6442="","",'Procytrat 180'!L443)</f>
        <v/>
      </c>
      <c r="AF6442">
        <f t="shared" si="624"/>
        <v>0</v>
      </c>
      <c r="AG6442" t="str">
        <f t="shared" si="625"/>
        <v/>
      </c>
      <c r="AH6442" t="str">
        <f t="shared" si="626"/>
        <v/>
      </c>
      <c r="AI6442">
        <f t="shared" si="627"/>
        <v>0</v>
      </c>
      <c r="AJ6442">
        <f t="shared" si="628"/>
        <v>0</v>
      </c>
      <c r="AK6442">
        <v>0</v>
      </c>
      <c r="AL6442" t="str">
        <f>IF(AA6442="","",IFERROR(IF(ISNUMBER('Procytrat 180'!D443),'Procytrat 180'!D443,IF(ISNUMBER(SEARCH("12",'Procytrat 180'!D443)),EDATE(AB6442,12),IF(ISNUMBER(SEARCH("6",'Procytrat 180'!D443)),EDATE(AB6442,6),IF(ISNUMBER(SEARCH("3",'Procytrat 180'!D443)),EDATE(AB6442,3),DATEVALUE('Procytrat 180'!D443))))),""))</f>
        <v/>
      </c>
      <c r="AM6442" t="str">
        <f t="shared" ca="1" si="629"/>
        <v/>
      </c>
    </row>
    <row r="6443" spans="27:39" x14ac:dyDescent="0.3">
      <c r="AA6443" t="str">
        <f>IF(COUNTA('Procytrat 180'!A444,'Procytrat 180'!B444,'Procytrat 180'!C444)&gt;0,"180","")</f>
        <v/>
      </c>
      <c r="AB6443" t="str">
        <f>IFERROR(IF(ISNUMBER('Procytrat 180'!A444),'Procytrat 180'!A444,DATEVALUE('Procytrat 180'!A444)),"")</f>
        <v/>
      </c>
      <c r="AC6443" t="str">
        <f>IF(AA6443="","",'Procytrat 180'!B444)</f>
        <v/>
      </c>
      <c r="AD6443" t="str">
        <f>IF(AA6443="","",IFERROR(1*'Procytrat 180'!C444,IFERROR(_xludf.NUMBERVALUE('Procytrat 180'!C444,".",","),IFERROR(_xludf.NUMBERVALUE('Procytrat 180'!C444,",","."),0))))</f>
        <v/>
      </c>
      <c r="AE6443" t="str">
        <f>IF(AA6443="","",'Procytrat 180'!L444)</f>
        <v/>
      </c>
      <c r="AF6443">
        <f t="shared" si="624"/>
        <v>0</v>
      </c>
      <c r="AG6443" t="str">
        <f t="shared" si="625"/>
        <v/>
      </c>
      <c r="AH6443" t="str">
        <f t="shared" si="626"/>
        <v/>
      </c>
      <c r="AI6443">
        <f t="shared" si="627"/>
        <v>0</v>
      </c>
      <c r="AJ6443">
        <f t="shared" si="628"/>
        <v>0</v>
      </c>
      <c r="AK6443">
        <v>0</v>
      </c>
      <c r="AL6443" t="str">
        <f>IF(AA6443="","",IFERROR(IF(ISNUMBER('Procytrat 180'!D444),'Procytrat 180'!D444,IF(ISNUMBER(SEARCH("12",'Procytrat 180'!D444)),EDATE(AB6443,12),IF(ISNUMBER(SEARCH("6",'Procytrat 180'!D444)),EDATE(AB6443,6),IF(ISNUMBER(SEARCH("3",'Procytrat 180'!D444)),EDATE(AB6443,3),DATEVALUE('Procytrat 180'!D444))))),""))</f>
        <v/>
      </c>
      <c r="AM6443" t="str">
        <f t="shared" ca="1" si="629"/>
        <v/>
      </c>
    </row>
    <row r="6444" spans="27:39" x14ac:dyDescent="0.3">
      <c r="AA6444" t="str">
        <f>IF(COUNTA('Procytrat 180'!A445,'Procytrat 180'!B445,'Procytrat 180'!C445)&gt;0,"180","")</f>
        <v/>
      </c>
      <c r="AB6444" t="str">
        <f>IFERROR(IF(ISNUMBER('Procytrat 180'!A445),'Procytrat 180'!A445,DATEVALUE('Procytrat 180'!A445)),"")</f>
        <v/>
      </c>
      <c r="AC6444" t="str">
        <f>IF(AA6444="","",'Procytrat 180'!B445)</f>
        <v/>
      </c>
      <c r="AD6444" t="str">
        <f>IF(AA6444="","",IFERROR(1*'Procytrat 180'!C445,IFERROR(_xludf.NUMBERVALUE('Procytrat 180'!C445,".",","),IFERROR(_xludf.NUMBERVALUE('Procytrat 180'!C445,",","."),0))))</f>
        <v/>
      </c>
      <c r="AE6444" t="str">
        <f>IF(AA6444="","",'Procytrat 180'!L445)</f>
        <v/>
      </c>
      <c r="AF6444">
        <f t="shared" si="624"/>
        <v>0</v>
      </c>
      <c r="AG6444" t="str">
        <f t="shared" si="625"/>
        <v/>
      </c>
      <c r="AH6444" t="str">
        <f t="shared" si="626"/>
        <v/>
      </c>
      <c r="AI6444">
        <f t="shared" si="627"/>
        <v>0</v>
      </c>
      <c r="AJ6444">
        <f t="shared" si="628"/>
        <v>0</v>
      </c>
      <c r="AK6444">
        <v>0</v>
      </c>
      <c r="AL6444" t="str">
        <f>IF(AA6444="","",IFERROR(IF(ISNUMBER('Procytrat 180'!D445),'Procytrat 180'!D445,IF(ISNUMBER(SEARCH("12",'Procytrat 180'!D445)),EDATE(AB6444,12),IF(ISNUMBER(SEARCH("6",'Procytrat 180'!D445)),EDATE(AB6444,6),IF(ISNUMBER(SEARCH("3",'Procytrat 180'!D445)),EDATE(AB6444,3),DATEVALUE('Procytrat 180'!D445))))),""))</f>
        <v/>
      </c>
      <c r="AM6444" t="str">
        <f t="shared" ca="1" si="629"/>
        <v/>
      </c>
    </row>
    <row r="6445" spans="27:39" x14ac:dyDescent="0.3">
      <c r="AA6445" t="str">
        <f>IF(COUNTA('Procytrat 180'!A446,'Procytrat 180'!B446,'Procytrat 180'!C446)&gt;0,"180","")</f>
        <v/>
      </c>
      <c r="AB6445" t="str">
        <f>IFERROR(IF(ISNUMBER('Procytrat 180'!A446),'Procytrat 180'!A446,DATEVALUE('Procytrat 180'!A446)),"")</f>
        <v/>
      </c>
      <c r="AC6445" t="str">
        <f>IF(AA6445="","",'Procytrat 180'!B446)</f>
        <v/>
      </c>
      <c r="AD6445" t="str">
        <f>IF(AA6445="","",IFERROR(1*'Procytrat 180'!C446,IFERROR(_xludf.NUMBERVALUE('Procytrat 180'!C446,".",","),IFERROR(_xludf.NUMBERVALUE('Procytrat 180'!C446,",","."),0))))</f>
        <v/>
      </c>
      <c r="AE6445" t="str">
        <f>IF(AA6445="","",'Procytrat 180'!L446)</f>
        <v/>
      </c>
      <c r="AF6445">
        <f t="shared" si="624"/>
        <v>0</v>
      </c>
      <c r="AG6445" t="str">
        <f t="shared" si="625"/>
        <v/>
      </c>
      <c r="AH6445" t="str">
        <f t="shared" si="626"/>
        <v/>
      </c>
      <c r="AI6445">
        <f t="shared" si="627"/>
        <v>0</v>
      </c>
      <c r="AJ6445">
        <f t="shared" si="628"/>
        <v>0</v>
      </c>
      <c r="AK6445">
        <v>0</v>
      </c>
      <c r="AL6445" t="str">
        <f>IF(AA6445="","",IFERROR(IF(ISNUMBER('Procytrat 180'!D446),'Procytrat 180'!D446,IF(ISNUMBER(SEARCH("12",'Procytrat 180'!D446)),EDATE(AB6445,12),IF(ISNUMBER(SEARCH("6",'Procytrat 180'!D446)),EDATE(AB6445,6),IF(ISNUMBER(SEARCH("3",'Procytrat 180'!D446)),EDATE(AB6445,3),DATEVALUE('Procytrat 180'!D446))))),""))</f>
        <v/>
      </c>
      <c r="AM6445" t="str">
        <f t="shared" ca="1" si="629"/>
        <v/>
      </c>
    </row>
    <row r="6446" spans="27:39" x14ac:dyDescent="0.3">
      <c r="AA6446" t="str">
        <f>IF(COUNTA('Procytrat 180'!A447,'Procytrat 180'!B447,'Procytrat 180'!C447)&gt;0,"180","")</f>
        <v/>
      </c>
      <c r="AB6446" t="str">
        <f>IFERROR(IF(ISNUMBER('Procytrat 180'!A447),'Procytrat 180'!A447,DATEVALUE('Procytrat 180'!A447)),"")</f>
        <v/>
      </c>
      <c r="AC6446" t="str">
        <f>IF(AA6446="","",'Procytrat 180'!B447)</f>
        <v/>
      </c>
      <c r="AD6446" t="str">
        <f>IF(AA6446="","",IFERROR(1*'Procytrat 180'!C447,IFERROR(_xludf.NUMBERVALUE('Procytrat 180'!C447,".",","),IFERROR(_xludf.NUMBERVALUE('Procytrat 180'!C447,",","."),0))))</f>
        <v/>
      </c>
      <c r="AE6446" t="str">
        <f>IF(AA6446="","",'Procytrat 180'!L447)</f>
        <v/>
      </c>
      <c r="AF6446">
        <f t="shared" si="624"/>
        <v>0</v>
      </c>
      <c r="AG6446" t="str">
        <f t="shared" si="625"/>
        <v/>
      </c>
      <c r="AH6446" t="str">
        <f t="shared" si="626"/>
        <v/>
      </c>
      <c r="AI6446">
        <f t="shared" si="627"/>
        <v>0</v>
      </c>
      <c r="AJ6446">
        <f t="shared" si="628"/>
        <v>0</v>
      </c>
      <c r="AK6446">
        <v>0</v>
      </c>
      <c r="AL6446" t="str">
        <f>IF(AA6446="","",IFERROR(IF(ISNUMBER('Procytrat 180'!D447),'Procytrat 180'!D447,IF(ISNUMBER(SEARCH("12",'Procytrat 180'!D447)),EDATE(AB6446,12),IF(ISNUMBER(SEARCH("6",'Procytrat 180'!D447)),EDATE(AB6446,6),IF(ISNUMBER(SEARCH("3",'Procytrat 180'!D447)),EDATE(AB6446,3),DATEVALUE('Procytrat 180'!D447))))),""))</f>
        <v/>
      </c>
      <c r="AM6446" t="str">
        <f t="shared" ca="1" si="629"/>
        <v/>
      </c>
    </row>
    <row r="6447" spans="27:39" x14ac:dyDescent="0.3">
      <c r="AA6447" t="str">
        <f>IF(COUNTA('Procytrat 180'!A448,'Procytrat 180'!B448,'Procytrat 180'!C448)&gt;0,"180","")</f>
        <v/>
      </c>
      <c r="AB6447" t="str">
        <f>IFERROR(IF(ISNUMBER('Procytrat 180'!A448),'Procytrat 180'!A448,DATEVALUE('Procytrat 180'!A448)),"")</f>
        <v/>
      </c>
      <c r="AC6447" t="str">
        <f>IF(AA6447="","",'Procytrat 180'!B448)</f>
        <v/>
      </c>
      <c r="AD6447" t="str">
        <f>IF(AA6447="","",IFERROR(1*'Procytrat 180'!C448,IFERROR(_xludf.NUMBERVALUE('Procytrat 180'!C448,".",","),IFERROR(_xludf.NUMBERVALUE('Procytrat 180'!C448,",","."),0))))</f>
        <v/>
      </c>
      <c r="AE6447" t="str">
        <f>IF(AA6447="","",'Procytrat 180'!L448)</f>
        <v/>
      </c>
      <c r="AF6447">
        <f t="shared" si="624"/>
        <v>0</v>
      </c>
      <c r="AG6447" t="str">
        <f t="shared" si="625"/>
        <v/>
      </c>
      <c r="AH6447" t="str">
        <f t="shared" si="626"/>
        <v/>
      </c>
      <c r="AI6447">
        <f t="shared" si="627"/>
        <v>0</v>
      </c>
      <c r="AJ6447">
        <f t="shared" si="628"/>
        <v>0</v>
      </c>
      <c r="AK6447">
        <v>0</v>
      </c>
      <c r="AL6447" t="str">
        <f>IF(AA6447="","",IFERROR(IF(ISNUMBER('Procytrat 180'!D448),'Procytrat 180'!D448,IF(ISNUMBER(SEARCH("12",'Procytrat 180'!D448)),EDATE(AB6447,12),IF(ISNUMBER(SEARCH("6",'Procytrat 180'!D448)),EDATE(AB6447,6),IF(ISNUMBER(SEARCH("3",'Procytrat 180'!D448)),EDATE(AB6447,3),DATEVALUE('Procytrat 180'!D448))))),""))</f>
        <v/>
      </c>
      <c r="AM6447" t="str">
        <f t="shared" ca="1" si="629"/>
        <v/>
      </c>
    </row>
    <row r="6448" spans="27:39" x14ac:dyDescent="0.3">
      <c r="AA6448" t="str">
        <f>IF(COUNTA('Procytrat 180'!A449,'Procytrat 180'!B449,'Procytrat 180'!C449)&gt;0,"180","")</f>
        <v/>
      </c>
      <c r="AB6448" t="str">
        <f>IFERROR(IF(ISNUMBER('Procytrat 180'!A449),'Procytrat 180'!A449,DATEVALUE('Procytrat 180'!A449)),"")</f>
        <v/>
      </c>
      <c r="AC6448" t="str">
        <f>IF(AA6448="","",'Procytrat 180'!B449)</f>
        <v/>
      </c>
      <c r="AD6448" t="str">
        <f>IF(AA6448="","",IFERROR(1*'Procytrat 180'!C449,IFERROR(_xludf.NUMBERVALUE('Procytrat 180'!C449,".",","),IFERROR(_xludf.NUMBERVALUE('Procytrat 180'!C449,",","."),0))))</f>
        <v/>
      </c>
      <c r="AE6448" t="str">
        <f>IF(AA6448="","",'Procytrat 180'!L449)</f>
        <v/>
      </c>
      <c r="AF6448">
        <f t="shared" si="624"/>
        <v>0</v>
      </c>
      <c r="AG6448" t="str">
        <f t="shared" si="625"/>
        <v/>
      </c>
      <c r="AH6448" t="str">
        <f t="shared" si="626"/>
        <v/>
      </c>
      <c r="AI6448">
        <f t="shared" si="627"/>
        <v>0</v>
      </c>
      <c r="AJ6448">
        <f t="shared" si="628"/>
        <v>0</v>
      </c>
      <c r="AK6448">
        <v>0</v>
      </c>
      <c r="AL6448" t="str">
        <f>IF(AA6448="","",IFERROR(IF(ISNUMBER('Procytrat 180'!D449),'Procytrat 180'!D449,IF(ISNUMBER(SEARCH("12",'Procytrat 180'!D449)),EDATE(AB6448,12),IF(ISNUMBER(SEARCH("6",'Procytrat 180'!D449)),EDATE(AB6448,6),IF(ISNUMBER(SEARCH("3",'Procytrat 180'!D449)),EDATE(AB6448,3),DATEVALUE('Procytrat 180'!D449))))),""))</f>
        <v/>
      </c>
      <c r="AM6448" t="str">
        <f t="shared" ca="1" si="629"/>
        <v/>
      </c>
    </row>
    <row r="6449" spans="27:39" x14ac:dyDescent="0.3">
      <c r="AA6449" t="str">
        <f>IF(COUNTA('Procytrat 180'!A450,'Procytrat 180'!B450,'Procytrat 180'!C450)&gt;0,"180","")</f>
        <v/>
      </c>
      <c r="AB6449" t="str">
        <f>IFERROR(IF(ISNUMBER('Procytrat 180'!A450),'Procytrat 180'!A450,DATEVALUE('Procytrat 180'!A450)),"")</f>
        <v/>
      </c>
      <c r="AC6449" t="str">
        <f>IF(AA6449="","",'Procytrat 180'!B450)</f>
        <v/>
      </c>
      <c r="AD6449" t="str">
        <f>IF(AA6449="","",IFERROR(1*'Procytrat 180'!C450,IFERROR(_xludf.NUMBERVALUE('Procytrat 180'!C450,".",","),IFERROR(_xludf.NUMBERVALUE('Procytrat 180'!C450,",","."),0))))</f>
        <v/>
      </c>
      <c r="AE6449" t="str">
        <f>IF(AA6449="","",'Procytrat 180'!L450)</f>
        <v/>
      </c>
      <c r="AF6449">
        <f t="shared" si="624"/>
        <v>0</v>
      </c>
      <c r="AG6449" t="str">
        <f t="shared" si="625"/>
        <v/>
      </c>
      <c r="AH6449" t="str">
        <f t="shared" si="626"/>
        <v/>
      </c>
      <c r="AI6449">
        <f t="shared" si="627"/>
        <v>0</v>
      </c>
      <c r="AJ6449">
        <f t="shared" si="628"/>
        <v>0</v>
      </c>
      <c r="AK6449">
        <v>0</v>
      </c>
      <c r="AL6449" t="str">
        <f>IF(AA6449="","",IFERROR(IF(ISNUMBER('Procytrat 180'!D450),'Procytrat 180'!D450,IF(ISNUMBER(SEARCH("12",'Procytrat 180'!D450)),EDATE(AB6449,12),IF(ISNUMBER(SEARCH("6",'Procytrat 180'!D450)),EDATE(AB6449,6),IF(ISNUMBER(SEARCH("3",'Procytrat 180'!D450)),EDATE(AB6449,3),DATEVALUE('Procytrat 180'!D450))))),""))</f>
        <v/>
      </c>
      <c r="AM6449" t="str">
        <f t="shared" ca="1" si="629"/>
        <v/>
      </c>
    </row>
    <row r="6450" spans="27:39" x14ac:dyDescent="0.3">
      <c r="AA6450" t="str">
        <f>IF(COUNTA('Procytrat 180'!A451,'Procytrat 180'!B451,'Procytrat 180'!C451)&gt;0,"180","")</f>
        <v/>
      </c>
      <c r="AB6450" t="str">
        <f>IFERROR(IF(ISNUMBER('Procytrat 180'!A451),'Procytrat 180'!A451,DATEVALUE('Procytrat 180'!A451)),"")</f>
        <v/>
      </c>
      <c r="AC6450" t="str">
        <f>IF(AA6450="","",'Procytrat 180'!B451)</f>
        <v/>
      </c>
      <c r="AD6450" t="str">
        <f>IF(AA6450="","",IFERROR(1*'Procytrat 180'!C451,IFERROR(_xludf.NUMBERVALUE('Procytrat 180'!C451,".",","),IFERROR(_xludf.NUMBERVALUE('Procytrat 180'!C451,",","."),0))))</f>
        <v/>
      </c>
      <c r="AE6450" t="str">
        <f>IF(AA6450="","",'Procytrat 180'!L451)</f>
        <v/>
      </c>
      <c r="AF6450">
        <f t="shared" si="624"/>
        <v>0</v>
      </c>
      <c r="AG6450" t="str">
        <f t="shared" si="625"/>
        <v/>
      </c>
      <c r="AH6450" t="str">
        <f t="shared" si="626"/>
        <v/>
      </c>
      <c r="AI6450">
        <f t="shared" si="627"/>
        <v>0</v>
      </c>
      <c r="AJ6450">
        <f t="shared" si="628"/>
        <v>0</v>
      </c>
      <c r="AK6450">
        <v>0</v>
      </c>
      <c r="AL6450" t="str">
        <f>IF(AA6450="","",IFERROR(IF(ISNUMBER('Procytrat 180'!D451),'Procytrat 180'!D451,IF(ISNUMBER(SEARCH("12",'Procytrat 180'!D451)),EDATE(AB6450,12),IF(ISNUMBER(SEARCH("6",'Procytrat 180'!D451)),EDATE(AB6450,6),IF(ISNUMBER(SEARCH("3",'Procytrat 180'!D451)),EDATE(AB6450,3),DATEVALUE('Procytrat 180'!D451))))),""))</f>
        <v/>
      </c>
      <c r="AM6450" t="str">
        <f t="shared" ca="1" si="629"/>
        <v/>
      </c>
    </row>
    <row r="6451" spans="27:39" x14ac:dyDescent="0.3">
      <c r="AA6451" t="str">
        <f>IF(COUNTA('Procytrat 180'!A452,'Procytrat 180'!B452,'Procytrat 180'!C452)&gt;0,"180","")</f>
        <v/>
      </c>
      <c r="AB6451" t="str">
        <f>IFERROR(IF(ISNUMBER('Procytrat 180'!A452),'Procytrat 180'!A452,DATEVALUE('Procytrat 180'!A452)),"")</f>
        <v/>
      </c>
      <c r="AC6451" t="str">
        <f>IF(AA6451="","",'Procytrat 180'!B452)</f>
        <v/>
      </c>
      <c r="AD6451" t="str">
        <f>IF(AA6451="","",IFERROR(1*'Procytrat 180'!C452,IFERROR(_xludf.NUMBERVALUE('Procytrat 180'!C452,".",","),IFERROR(_xludf.NUMBERVALUE('Procytrat 180'!C452,",","."),0))))</f>
        <v/>
      </c>
      <c r="AE6451" t="str">
        <f>IF(AA6451="","",'Procytrat 180'!L452)</f>
        <v/>
      </c>
      <c r="AF6451">
        <f t="shared" si="624"/>
        <v>0</v>
      </c>
      <c r="AG6451" t="str">
        <f t="shared" si="625"/>
        <v/>
      </c>
      <c r="AH6451" t="str">
        <f t="shared" si="626"/>
        <v/>
      </c>
      <c r="AI6451">
        <f t="shared" si="627"/>
        <v>0</v>
      </c>
      <c r="AJ6451">
        <f t="shared" si="628"/>
        <v>0</v>
      </c>
      <c r="AK6451">
        <v>0</v>
      </c>
      <c r="AL6451" t="str">
        <f>IF(AA6451="","",IFERROR(IF(ISNUMBER('Procytrat 180'!D452),'Procytrat 180'!D452,IF(ISNUMBER(SEARCH("12",'Procytrat 180'!D452)),EDATE(AB6451,12),IF(ISNUMBER(SEARCH("6",'Procytrat 180'!D452)),EDATE(AB6451,6),IF(ISNUMBER(SEARCH("3",'Procytrat 180'!D452)),EDATE(AB6451,3),DATEVALUE('Procytrat 180'!D452))))),""))</f>
        <v/>
      </c>
      <c r="AM6451" t="str">
        <f t="shared" ca="1" si="629"/>
        <v/>
      </c>
    </row>
    <row r="6452" spans="27:39" x14ac:dyDescent="0.3">
      <c r="AA6452" t="str">
        <f>IF(COUNTA('Procytrat 180'!A453,'Procytrat 180'!B453,'Procytrat 180'!C453)&gt;0,"180","")</f>
        <v/>
      </c>
      <c r="AB6452" t="str">
        <f>IFERROR(IF(ISNUMBER('Procytrat 180'!A453),'Procytrat 180'!A453,DATEVALUE('Procytrat 180'!A453)),"")</f>
        <v/>
      </c>
      <c r="AC6452" t="str">
        <f>IF(AA6452="","",'Procytrat 180'!B453)</f>
        <v/>
      </c>
      <c r="AD6452" t="str">
        <f>IF(AA6452="","",IFERROR(1*'Procytrat 180'!C453,IFERROR(_xludf.NUMBERVALUE('Procytrat 180'!C453,".",","),IFERROR(_xludf.NUMBERVALUE('Procytrat 180'!C453,",","."),0))))</f>
        <v/>
      </c>
      <c r="AE6452" t="str">
        <f>IF(AA6452="","",'Procytrat 180'!L453)</f>
        <v/>
      </c>
      <c r="AF6452">
        <f t="shared" si="624"/>
        <v>0</v>
      </c>
      <c r="AG6452" t="str">
        <f t="shared" si="625"/>
        <v/>
      </c>
      <c r="AH6452" t="str">
        <f t="shared" si="626"/>
        <v/>
      </c>
      <c r="AI6452">
        <f t="shared" si="627"/>
        <v>0</v>
      </c>
      <c r="AJ6452">
        <f t="shared" si="628"/>
        <v>0</v>
      </c>
      <c r="AK6452">
        <v>0</v>
      </c>
      <c r="AL6452" t="str">
        <f>IF(AA6452="","",IFERROR(IF(ISNUMBER('Procytrat 180'!D453),'Procytrat 180'!D453,IF(ISNUMBER(SEARCH("12",'Procytrat 180'!D453)),EDATE(AB6452,12),IF(ISNUMBER(SEARCH("6",'Procytrat 180'!D453)),EDATE(AB6452,6),IF(ISNUMBER(SEARCH("3",'Procytrat 180'!D453)),EDATE(AB6452,3),DATEVALUE('Procytrat 180'!D453))))),""))</f>
        <v/>
      </c>
      <c r="AM6452" t="str">
        <f t="shared" ca="1" si="629"/>
        <v/>
      </c>
    </row>
    <row r="6453" spans="27:39" x14ac:dyDescent="0.3">
      <c r="AA6453" t="str">
        <f>IF(COUNTA('Procytrat 180'!A454,'Procytrat 180'!B454,'Procytrat 180'!C454)&gt;0,"180","")</f>
        <v/>
      </c>
      <c r="AB6453" t="str">
        <f>IFERROR(IF(ISNUMBER('Procytrat 180'!A454),'Procytrat 180'!A454,DATEVALUE('Procytrat 180'!A454)),"")</f>
        <v/>
      </c>
      <c r="AC6453" t="str">
        <f>IF(AA6453="","",'Procytrat 180'!B454)</f>
        <v/>
      </c>
      <c r="AD6453" t="str">
        <f>IF(AA6453="","",IFERROR(1*'Procytrat 180'!C454,IFERROR(_xludf.NUMBERVALUE('Procytrat 180'!C454,".",","),IFERROR(_xludf.NUMBERVALUE('Procytrat 180'!C454,",","."),0))))</f>
        <v/>
      </c>
      <c r="AE6453" t="str">
        <f>IF(AA6453="","",'Procytrat 180'!L454)</f>
        <v/>
      </c>
      <c r="AF6453">
        <f t="shared" si="624"/>
        <v>0</v>
      </c>
      <c r="AG6453" t="str">
        <f t="shared" si="625"/>
        <v/>
      </c>
      <c r="AH6453" t="str">
        <f t="shared" si="626"/>
        <v/>
      </c>
      <c r="AI6453">
        <f t="shared" si="627"/>
        <v>0</v>
      </c>
      <c r="AJ6453">
        <f t="shared" si="628"/>
        <v>0</v>
      </c>
      <c r="AK6453">
        <v>0</v>
      </c>
      <c r="AL6453" t="str">
        <f>IF(AA6453="","",IFERROR(IF(ISNUMBER('Procytrat 180'!D454),'Procytrat 180'!D454,IF(ISNUMBER(SEARCH("12",'Procytrat 180'!D454)),EDATE(AB6453,12),IF(ISNUMBER(SEARCH("6",'Procytrat 180'!D454)),EDATE(AB6453,6),IF(ISNUMBER(SEARCH("3",'Procytrat 180'!D454)),EDATE(AB6453,3),DATEVALUE('Procytrat 180'!D454))))),""))</f>
        <v/>
      </c>
      <c r="AM6453" t="str">
        <f t="shared" ca="1" si="629"/>
        <v/>
      </c>
    </row>
    <row r="6454" spans="27:39" x14ac:dyDescent="0.3">
      <c r="AA6454" t="str">
        <f>IF(COUNTA('Procytrat 180'!A455,'Procytrat 180'!B455,'Procytrat 180'!C455)&gt;0,"180","")</f>
        <v/>
      </c>
      <c r="AB6454" t="str">
        <f>IFERROR(IF(ISNUMBER('Procytrat 180'!A455),'Procytrat 180'!A455,DATEVALUE('Procytrat 180'!A455)),"")</f>
        <v/>
      </c>
      <c r="AC6454" t="str">
        <f>IF(AA6454="","",'Procytrat 180'!B455)</f>
        <v/>
      </c>
      <c r="AD6454" t="str">
        <f>IF(AA6454="","",IFERROR(1*'Procytrat 180'!C455,IFERROR(_xludf.NUMBERVALUE('Procytrat 180'!C455,".",","),IFERROR(_xludf.NUMBERVALUE('Procytrat 180'!C455,",","."),0))))</f>
        <v/>
      </c>
      <c r="AE6454" t="str">
        <f>IF(AA6454="","",'Procytrat 180'!L455)</f>
        <v/>
      </c>
      <c r="AF6454">
        <f t="shared" si="624"/>
        <v>0</v>
      </c>
      <c r="AG6454" t="str">
        <f t="shared" si="625"/>
        <v/>
      </c>
      <c r="AH6454" t="str">
        <f t="shared" si="626"/>
        <v/>
      </c>
      <c r="AI6454">
        <f t="shared" si="627"/>
        <v>0</v>
      </c>
      <c r="AJ6454">
        <f t="shared" si="628"/>
        <v>0</v>
      </c>
      <c r="AK6454">
        <v>0</v>
      </c>
      <c r="AL6454" t="str">
        <f>IF(AA6454="","",IFERROR(IF(ISNUMBER('Procytrat 180'!D455),'Procytrat 180'!D455,IF(ISNUMBER(SEARCH("12",'Procytrat 180'!D455)),EDATE(AB6454,12),IF(ISNUMBER(SEARCH("6",'Procytrat 180'!D455)),EDATE(AB6454,6),IF(ISNUMBER(SEARCH("3",'Procytrat 180'!D455)),EDATE(AB6454,3),DATEVALUE('Procytrat 180'!D455))))),""))</f>
        <v/>
      </c>
      <c r="AM6454" t="str">
        <f t="shared" ca="1" si="629"/>
        <v/>
      </c>
    </row>
    <row r="6455" spans="27:39" x14ac:dyDescent="0.3">
      <c r="AA6455" t="str">
        <f>IF(COUNTA('Procytrat 180'!A456,'Procytrat 180'!B456,'Procytrat 180'!C456)&gt;0,"180","")</f>
        <v/>
      </c>
      <c r="AB6455" t="str">
        <f>IFERROR(IF(ISNUMBER('Procytrat 180'!A456),'Procytrat 180'!A456,DATEVALUE('Procytrat 180'!A456)),"")</f>
        <v/>
      </c>
      <c r="AC6455" t="str">
        <f>IF(AA6455="","",'Procytrat 180'!B456)</f>
        <v/>
      </c>
      <c r="AD6455" t="str">
        <f>IF(AA6455="","",IFERROR(1*'Procytrat 180'!C456,IFERROR(_xludf.NUMBERVALUE('Procytrat 180'!C456,".",","),IFERROR(_xludf.NUMBERVALUE('Procytrat 180'!C456,",","."),0))))</f>
        <v/>
      </c>
      <c r="AE6455" t="str">
        <f>IF(AA6455="","",'Procytrat 180'!L456)</f>
        <v/>
      </c>
      <c r="AF6455">
        <f t="shared" si="624"/>
        <v>0</v>
      </c>
      <c r="AG6455" t="str">
        <f t="shared" si="625"/>
        <v/>
      </c>
      <c r="AH6455" t="str">
        <f t="shared" si="626"/>
        <v/>
      </c>
      <c r="AI6455">
        <f t="shared" si="627"/>
        <v>0</v>
      </c>
      <c r="AJ6455">
        <f t="shared" si="628"/>
        <v>0</v>
      </c>
      <c r="AK6455">
        <v>0</v>
      </c>
      <c r="AL6455" t="str">
        <f>IF(AA6455="","",IFERROR(IF(ISNUMBER('Procytrat 180'!D456),'Procytrat 180'!D456,IF(ISNUMBER(SEARCH("12",'Procytrat 180'!D456)),EDATE(AB6455,12),IF(ISNUMBER(SEARCH("6",'Procytrat 180'!D456)),EDATE(AB6455,6),IF(ISNUMBER(SEARCH("3",'Procytrat 180'!D456)),EDATE(AB6455,3),DATEVALUE('Procytrat 180'!D456))))),""))</f>
        <v/>
      </c>
      <c r="AM6455" t="str">
        <f t="shared" ca="1" si="629"/>
        <v/>
      </c>
    </row>
    <row r="6456" spans="27:39" x14ac:dyDescent="0.3">
      <c r="AA6456" t="str">
        <f>IF(COUNTA('Procytrat 180'!A457,'Procytrat 180'!B457,'Procytrat 180'!C457)&gt;0,"180","")</f>
        <v/>
      </c>
      <c r="AB6456" t="str">
        <f>IFERROR(IF(ISNUMBER('Procytrat 180'!A457),'Procytrat 180'!A457,DATEVALUE('Procytrat 180'!A457)),"")</f>
        <v/>
      </c>
      <c r="AC6456" t="str">
        <f>IF(AA6456="","",'Procytrat 180'!B457)</f>
        <v/>
      </c>
      <c r="AD6456" t="str">
        <f>IF(AA6456="","",IFERROR(1*'Procytrat 180'!C457,IFERROR(_xludf.NUMBERVALUE('Procytrat 180'!C457,".",","),IFERROR(_xludf.NUMBERVALUE('Procytrat 180'!C457,",","."),0))))</f>
        <v/>
      </c>
      <c r="AE6456" t="str">
        <f>IF(AA6456="","",'Procytrat 180'!L457)</f>
        <v/>
      </c>
      <c r="AF6456">
        <f t="shared" si="624"/>
        <v>0</v>
      </c>
      <c r="AG6456" t="str">
        <f t="shared" si="625"/>
        <v/>
      </c>
      <c r="AH6456" t="str">
        <f t="shared" si="626"/>
        <v/>
      </c>
      <c r="AI6456">
        <f t="shared" si="627"/>
        <v>0</v>
      </c>
      <c r="AJ6456">
        <f t="shared" si="628"/>
        <v>0</v>
      </c>
      <c r="AK6456">
        <v>0</v>
      </c>
      <c r="AL6456" t="str">
        <f>IF(AA6456="","",IFERROR(IF(ISNUMBER('Procytrat 180'!D457),'Procytrat 180'!D457,IF(ISNUMBER(SEARCH("12",'Procytrat 180'!D457)),EDATE(AB6456,12),IF(ISNUMBER(SEARCH("6",'Procytrat 180'!D457)),EDATE(AB6456,6),IF(ISNUMBER(SEARCH("3",'Procytrat 180'!D457)),EDATE(AB6456,3),DATEVALUE('Procytrat 180'!D457))))),""))</f>
        <v/>
      </c>
      <c r="AM6456" t="str">
        <f t="shared" ca="1" si="629"/>
        <v/>
      </c>
    </row>
    <row r="6457" spans="27:39" x14ac:dyDescent="0.3">
      <c r="AA6457" t="str">
        <f>IF(COUNTA('Procytrat 180'!A458,'Procytrat 180'!B458,'Procytrat 180'!C458)&gt;0,"180","")</f>
        <v/>
      </c>
      <c r="AB6457" t="str">
        <f>IFERROR(IF(ISNUMBER('Procytrat 180'!A458),'Procytrat 180'!A458,DATEVALUE('Procytrat 180'!A458)),"")</f>
        <v/>
      </c>
      <c r="AC6457" t="str">
        <f>IF(AA6457="","",'Procytrat 180'!B458)</f>
        <v/>
      </c>
      <c r="AD6457" t="str">
        <f>IF(AA6457="","",IFERROR(1*'Procytrat 180'!C458,IFERROR(_xludf.NUMBERVALUE('Procytrat 180'!C458,".",","),IFERROR(_xludf.NUMBERVALUE('Procytrat 180'!C458,",","."),0))))</f>
        <v/>
      </c>
      <c r="AE6457" t="str">
        <f>IF(AA6457="","",'Procytrat 180'!L458)</f>
        <v/>
      </c>
      <c r="AF6457">
        <f t="shared" si="624"/>
        <v>0</v>
      </c>
      <c r="AG6457" t="str">
        <f t="shared" si="625"/>
        <v/>
      </c>
      <c r="AH6457" t="str">
        <f t="shared" si="626"/>
        <v/>
      </c>
      <c r="AI6457">
        <f t="shared" si="627"/>
        <v>0</v>
      </c>
      <c r="AJ6457">
        <f t="shared" si="628"/>
        <v>0</v>
      </c>
      <c r="AK6457">
        <v>0</v>
      </c>
      <c r="AL6457" t="str">
        <f>IF(AA6457="","",IFERROR(IF(ISNUMBER('Procytrat 180'!D458),'Procytrat 180'!D458,IF(ISNUMBER(SEARCH("12",'Procytrat 180'!D458)),EDATE(AB6457,12),IF(ISNUMBER(SEARCH("6",'Procytrat 180'!D458)),EDATE(AB6457,6),IF(ISNUMBER(SEARCH("3",'Procytrat 180'!D458)),EDATE(AB6457,3),DATEVALUE('Procytrat 180'!D458))))),""))</f>
        <v/>
      </c>
      <c r="AM6457" t="str">
        <f t="shared" ca="1" si="629"/>
        <v/>
      </c>
    </row>
    <row r="6458" spans="27:39" x14ac:dyDescent="0.3">
      <c r="AA6458" t="str">
        <f>IF(COUNTA('Procytrat 180'!A459,'Procytrat 180'!B459,'Procytrat 180'!C459)&gt;0,"180","")</f>
        <v/>
      </c>
      <c r="AB6458" t="str">
        <f>IFERROR(IF(ISNUMBER('Procytrat 180'!A459),'Procytrat 180'!A459,DATEVALUE('Procytrat 180'!A459)),"")</f>
        <v/>
      </c>
      <c r="AC6458" t="str">
        <f>IF(AA6458="","",'Procytrat 180'!B459)</f>
        <v/>
      </c>
      <c r="AD6458" t="str">
        <f>IF(AA6458="","",IFERROR(1*'Procytrat 180'!C459,IFERROR(_xludf.NUMBERVALUE('Procytrat 180'!C459,".",","),IFERROR(_xludf.NUMBERVALUE('Procytrat 180'!C459,",","."),0))))</f>
        <v/>
      </c>
      <c r="AE6458" t="str">
        <f>IF(AA6458="","",'Procytrat 180'!L459)</f>
        <v/>
      </c>
      <c r="AF6458">
        <f t="shared" si="624"/>
        <v>0</v>
      </c>
      <c r="AG6458" t="str">
        <f t="shared" si="625"/>
        <v/>
      </c>
      <c r="AH6458" t="str">
        <f t="shared" si="626"/>
        <v/>
      </c>
      <c r="AI6458">
        <f t="shared" si="627"/>
        <v>0</v>
      </c>
      <c r="AJ6458">
        <f t="shared" si="628"/>
        <v>0</v>
      </c>
      <c r="AK6458">
        <v>0</v>
      </c>
      <c r="AL6458" t="str">
        <f>IF(AA6458="","",IFERROR(IF(ISNUMBER('Procytrat 180'!D459),'Procytrat 180'!D459,IF(ISNUMBER(SEARCH("12",'Procytrat 180'!D459)),EDATE(AB6458,12),IF(ISNUMBER(SEARCH("6",'Procytrat 180'!D459)),EDATE(AB6458,6),IF(ISNUMBER(SEARCH("3",'Procytrat 180'!D459)),EDATE(AB6458,3),DATEVALUE('Procytrat 180'!D459))))),""))</f>
        <v/>
      </c>
      <c r="AM6458" t="str">
        <f t="shared" ca="1" si="629"/>
        <v/>
      </c>
    </row>
    <row r="6459" spans="27:39" x14ac:dyDescent="0.3">
      <c r="AA6459" t="str">
        <f>IF(COUNTA('Procytrat 180'!A460,'Procytrat 180'!B460,'Procytrat 180'!C460)&gt;0,"180","")</f>
        <v/>
      </c>
      <c r="AB6459" t="str">
        <f>IFERROR(IF(ISNUMBER('Procytrat 180'!A460),'Procytrat 180'!A460,DATEVALUE('Procytrat 180'!A460)),"")</f>
        <v/>
      </c>
      <c r="AC6459" t="str">
        <f>IF(AA6459="","",'Procytrat 180'!B460)</f>
        <v/>
      </c>
      <c r="AD6459" t="str">
        <f>IF(AA6459="","",IFERROR(1*'Procytrat 180'!C460,IFERROR(_xludf.NUMBERVALUE('Procytrat 180'!C460,".",","),IFERROR(_xludf.NUMBERVALUE('Procytrat 180'!C460,",","."),0))))</f>
        <v/>
      </c>
      <c r="AE6459" t="str">
        <f>IF(AA6459="","",'Procytrat 180'!L460)</f>
        <v/>
      </c>
      <c r="AF6459">
        <f t="shared" si="624"/>
        <v>0</v>
      </c>
      <c r="AG6459" t="str">
        <f t="shared" si="625"/>
        <v/>
      </c>
      <c r="AH6459" t="str">
        <f t="shared" si="626"/>
        <v/>
      </c>
      <c r="AI6459">
        <f t="shared" si="627"/>
        <v>0</v>
      </c>
      <c r="AJ6459">
        <f t="shared" si="628"/>
        <v>0</v>
      </c>
      <c r="AK6459">
        <v>0</v>
      </c>
      <c r="AL6459" t="str">
        <f>IF(AA6459="","",IFERROR(IF(ISNUMBER('Procytrat 180'!D460),'Procytrat 180'!D460,IF(ISNUMBER(SEARCH("12",'Procytrat 180'!D460)),EDATE(AB6459,12),IF(ISNUMBER(SEARCH("6",'Procytrat 180'!D460)),EDATE(AB6459,6),IF(ISNUMBER(SEARCH("3",'Procytrat 180'!D460)),EDATE(AB6459,3),DATEVALUE('Procytrat 180'!D460))))),""))</f>
        <v/>
      </c>
      <c r="AM6459" t="str">
        <f t="shared" ca="1" si="629"/>
        <v/>
      </c>
    </row>
    <row r="6460" spans="27:39" x14ac:dyDescent="0.3">
      <c r="AA6460" t="str">
        <f>IF(COUNTA('Procytrat 180'!A461,'Procytrat 180'!B461,'Procytrat 180'!C461)&gt;0,"180","")</f>
        <v/>
      </c>
      <c r="AB6460" t="str">
        <f>IFERROR(IF(ISNUMBER('Procytrat 180'!A461),'Procytrat 180'!A461,DATEVALUE('Procytrat 180'!A461)),"")</f>
        <v/>
      </c>
      <c r="AC6460" t="str">
        <f>IF(AA6460="","",'Procytrat 180'!B461)</f>
        <v/>
      </c>
      <c r="AD6460" t="str">
        <f>IF(AA6460="","",IFERROR(1*'Procytrat 180'!C461,IFERROR(_xludf.NUMBERVALUE('Procytrat 180'!C461,".",","),IFERROR(_xludf.NUMBERVALUE('Procytrat 180'!C461,",","."),0))))</f>
        <v/>
      </c>
      <c r="AE6460" t="str">
        <f>IF(AA6460="","",'Procytrat 180'!L461)</f>
        <v/>
      </c>
      <c r="AF6460">
        <f t="shared" si="624"/>
        <v>0</v>
      </c>
      <c r="AG6460" t="str">
        <f t="shared" si="625"/>
        <v/>
      </c>
      <c r="AH6460" t="str">
        <f t="shared" si="626"/>
        <v/>
      </c>
      <c r="AI6460">
        <f t="shared" si="627"/>
        <v>0</v>
      </c>
      <c r="AJ6460">
        <f t="shared" si="628"/>
        <v>0</v>
      </c>
      <c r="AK6460">
        <v>0</v>
      </c>
      <c r="AL6460" t="str">
        <f>IF(AA6460="","",IFERROR(IF(ISNUMBER('Procytrat 180'!D461),'Procytrat 180'!D461,IF(ISNUMBER(SEARCH("12",'Procytrat 180'!D461)),EDATE(AB6460,12),IF(ISNUMBER(SEARCH("6",'Procytrat 180'!D461)),EDATE(AB6460,6),IF(ISNUMBER(SEARCH("3",'Procytrat 180'!D461)),EDATE(AB6460,3),DATEVALUE('Procytrat 180'!D461))))),""))</f>
        <v/>
      </c>
      <c r="AM6460" t="str">
        <f t="shared" ca="1" si="629"/>
        <v/>
      </c>
    </row>
    <row r="6461" spans="27:39" x14ac:dyDescent="0.3">
      <c r="AA6461" t="str">
        <f>IF(COUNTA('Procytrat 180'!A462,'Procytrat 180'!B462,'Procytrat 180'!C462)&gt;0,"180","")</f>
        <v/>
      </c>
      <c r="AB6461" t="str">
        <f>IFERROR(IF(ISNUMBER('Procytrat 180'!A462),'Procytrat 180'!A462,DATEVALUE('Procytrat 180'!A462)),"")</f>
        <v/>
      </c>
      <c r="AC6461" t="str">
        <f>IF(AA6461="","",'Procytrat 180'!B462)</f>
        <v/>
      </c>
      <c r="AD6461" t="str">
        <f>IF(AA6461="","",IFERROR(1*'Procytrat 180'!C462,IFERROR(_xludf.NUMBERVALUE('Procytrat 180'!C462,".",","),IFERROR(_xludf.NUMBERVALUE('Procytrat 180'!C462,",","."),0))))</f>
        <v/>
      </c>
      <c r="AE6461" t="str">
        <f>IF(AA6461="","",'Procytrat 180'!L462)</f>
        <v/>
      </c>
      <c r="AF6461">
        <f t="shared" si="624"/>
        <v>0</v>
      </c>
      <c r="AG6461" t="str">
        <f t="shared" si="625"/>
        <v/>
      </c>
      <c r="AH6461" t="str">
        <f t="shared" si="626"/>
        <v/>
      </c>
      <c r="AI6461">
        <f t="shared" si="627"/>
        <v>0</v>
      </c>
      <c r="AJ6461">
        <f t="shared" si="628"/>
        <v>0</v>
      </c>
      <c r="AK6461">
        <v>0</v>
      </c>
      <c r="AL6461" t="str">
        <f>IF(AA6461="","",IFERROR(IF(ISNUMBER('Procytrat 180'!D462),'Procytrat 180'!D462,IF(ISNUMBER(SEARCH("12",'Procytrat 180'!D462)),EDATE(AB6461,12),IF(ISNUMBER(SEARCH("6",'Procytrat 180'!D462)),EDATE(AB6461,6),IF(ISNUMBER(SEARCH("3",'Procytrat 180'!D462)),EDATE(AB6461,3),DATEVALUE('Procytrat 180'!D462))))),""))</f>
        <v/>
      </c>
      <c r="AM6461" t="str">
        <f t="shared" ca="1" si="629"/>
        <v/>
      </c>
    </row>
    <row r="6462" spans="27:39" x14ac:dyDescent="0.3">
      <c r="AA6462" t="str">
        <f>IF(COUNTA('Procytrat 180'!A463,'Procytrat 180'!B463,'Procytrat 180'!C463)&gt;0,"180","")</f>
        <v/>
      </c>
      <c r="AB6462" t="str">
        <f>IFERROR(IF(ISNUMBER('Procytrat 180'!A463),'Procytrat 180'!A463,DATEVALUE('Procytrat 180'!A463)),"")</f>
        <v/>
      </c>
      <c r="AC6462" t="str">
        <f>IF(AA6462="","",'Procytrat 180'!B463)</f>
        <v/>
      </c>
      <c r="AD6462" t="str">
        <f>IF(AA6462="","",IFERROR(1*'Procytrat 180'!C463,IFERROR(_xludf.NUMBERVALUE('Procytrat 180'!C463,".",","),IFERROR(_xludf.NUMBERVALUE('Procytrat 180'!C463,",","."),0))))</f>
        <v/>
      </c>
      <c r="AE6462" t="str">
        <f>IF(AA6462="","",'Procytrat 180'!L463)</f>
        <v/>
      </c>
      <c r="AF6462">
        <f t="shared" si="624"/>
        <v>0</v>
      </c>
      <c r="AG6462" t="str">
        <f t="shared" si="625"/>
        <v/>
      </c>
      <c r="AH6462" t="str">
        <f t="shared" si="626"/>
        <v/>
      </c>
      <c r="AI6462">
        <f t="shared" si="627"/>
        <v>0</v>
      </c>
      <c r="AJ6462">
        <f t="shared" si="628"/>
        <v>0</v>
      </c>
      <c r="AK6462">
        <v>0</v>
      </c>
      <c r="AL6462" t="str">
        <f>IF(AA6462="","",IFERROR(IF(ISNUMBER('Procytrat 180'!D463),'Procytrat 180'!D463,IF(ISNUMBER(SEARCH("12",'Procytrat 180'!D463)),EDATE(AB6462,12),IF(ISNUMBER(SEARCH("6",'Procytrat 180'!D463)),EDATE(AB6462,6),IF(ISNUMBER(SEARCH("3",'Procytrat 180'!D463)),EDATE(AB6462,3),DATEVALUE('Procytrat 180'!D463))))),""))</f>
        <v/>
      </c>
      <c r="AM6462" t="str">
        <f t="shared" ca="1" si="629"/>
        <v/>
      </c>
    </row>
    <row r="6463" spans="27:39" x14ac:dyDescent="0.3">
      <c r="AA6463" t="str">
        <f>IF(COUNTA('Procytrat 180'!A464,'Procytrat 180'!B464,'Procytrat 180'!C464)&gt;0,"180","")</f>
        <v/>
      </c>
      <c r="AB6463" t="str">
        <f>IFERROR(IF(ISNUMBER('Procytrat 180'!A464),'Procytrat 180'!A464,DATEVALUE('Procytrat 180'!A464)),"")</f>
        <v/>
      </c>
      <c r="AC6463" t="str">
        <f>IF(AA6463="","",'Procytrat 180'!B464)</f>
        <v/>
      </c>
      <c r="AD6463" t="str">
        <f>IF(AA6463="","",IFERROR(1*'Procytrat 180'!C464,IFERROR(_xludf.NUMBERVALUE('Procytrat 180'!C464,".",","),IFERROR(_xludf.NUMBERVALUE('Procytrat 180'!C464,",","."),0))))</f>
        <v/>
      </c>
      <c r="AE6463" t="str">
        <f>IF(AA6463="","",'Procytrat 180'!L464)</f>
        <v/>
      </c>
      <c r="AF6463">
        <f t="shared" si="624"/>
        <v>0</v>
      </c>
      <c r="AG6463" t="str">
        <f t="shared" si="625"/>
        <v/>
      </c>
      <c r="AH6463" t="str">
        <f t="shared" si="626"/>
        <v/>
      </c>
      <c r="AI6463">
        <f t="shared" si="627"/>
        <v>0</v>
      </c>
      <c r="AJ6463">
        <f t="shared" si="628"/>
        <v>0</v>
      </c>
      <c r="AK6463">
        <v>0</v>
      </c>
      <c r="AL6463" t="str">
        <f>IF(AA6463="","",IFERROR(IF(ISNUMBER('Procytrat 180'!D464),'Procytrat 180'!D464,IF(ISNUMBER(SEARCH("12",'Procytrat 180'!D464)),EDATE(AB6463,12),IF(ISNUMBER(SEARCH("6",'Procytrat 180'!D464)),EDATE(AB6463,6),IF(ISNUMBER(SEARCH("3",'Procytrat 180'!D464)),EDATE(AB6463,3),DATEVALUE('Procytrat 180'!D464))))),""))</f>
        <v/>
      </c>
      <c r="AM6463" t="str">
        <f t="shared" ca="1" si="629"/>
        <v/>
      </c>
    </row>
    <row r="6464" spans="27:39" x14ac:dyDescent="0.3">
      <c r="AA6464" t="str">
        <f>IF(COUNTA('Procytrat 180'!A465,'Procytrat 180'!B465,'Procytrat 180'!C465)&gt;0,"180","")</f>
        <v/>
      </c>
      <c r="AB6464" t="str">
        <f>IFERROR(IF(ISNUMBER('Procytrat 180'!A465),'Procytrat 180'!A465,DATEVALUE('Procytrat 180'!A465)),"")</f>
        <v/>
      </c>
      <c r="AC6464" t="str">
        <f>IF(AA6464="","",'Procytrat 180'!B465)</f>
        <v/>
      </c>
      <c r="AD6464" t="str">
        <f>IF(AA6464="","",IFERROR(1*'Procytrat 180'!C465,IFERROR(_xludf.NUMBERVALUE('Procytrat 180'!C465,".",","),IFERROR(_xludf.NUMBERVALUE('Procytrat 180'!C465,",","."),0))))</f>
        <v/>
      </c>
      <c r="AE6464" t="str">
        <f>IF(AA6464="","",'Procytrat 180'!L465)</f>
        <v/>
      </c>
      <c r="AF6464">
        <f t="shared" si="624"/>
        <v>0</v>
      </c>
      <c r="AG6464" t="str">
        <f t="shared" si="625"/>
        <v/>
      </c>
      <c r="AH6464" t="str">
        <f t="shared" si="626"/>
        <v/>
      </c>
      <c r="AI6464">
        <f t="shared" si="627"/>
        <v>0</v>
      </c>
      <c r="AJ6464">
        <f t="shared" si="628"/>
        <v>0</v>
      </c>
      <c r="AK6464">
        <v>0</v>
      </c>
      <c r="AL6464" t="str">
        <f>IF(AA6464="","",IFERROR(IF(ISNUMBER('Procytrat 180'!D465),'Procytrat 180'!D465,IF(ISNUMBER(SEARCH("12",'Procytrat 180'!D465)),EDATE(AB6464,12),IF(ISNUMBER(SEARCH("6",'Procytrat 180'!D465)),EDATE(AB6464,6),IF(ISNUMBER(SEARCH("3",'Procytrat 180'!D465)),EDATE(AB6464,3),DATEVALUE('Procytrat 180'!D465))))),""))</f>
        <v/>
      </c>
      <c r="AM6464" t="str">
        <f t="shared" ca="1" si="629"/>
        <v/>
      </c>
    </row>
    <row r="6465" spans="27:39" x14ac:dyDescent="0.3">
      <c r="AA6465" t="str">
        <f>IF(COUNTA('Procytrat 180'!A466,'Procytrat 180'!B466,'Procytrat 180'!C466)&gt;0,"180","")</f>
        <v/>
      </c>
      <c r="AB6465" t="str">
        <f>IFERROR(IF(ISNUMBER('Procytrat 180'!A466),'Procytrat 180'!A466,DATEVALUE('Procytrat 180'!A466)),"")</f>
        <v/>
      </c>
      <c r="AC6465" t="str">
        <f>IF(AA6465="","",'Procytrat 180'!B466)</f>
        <v/>
      </c>
      <c r="AD6465" t="str">
        <f>IF(AA6465="","",IFERROR(1*'Procytrat 180'!C466,IFERROR(_xludf.NUMBERVALUE('Procytrat 180'!C466,".",","),IFERROR(_xludf.NUMBERVALUE('Procytrat 180'!C466,",","."),0))))</f>
        <v/>
      </c>
      <c r="AE6465" t="str">
        <f>IF(AA6465="","",'Procytrat 180'!L466)</f>
        <v/>
      </c>
      <c r="AF6465">
        <f t="shared" si="624"/>
        <v>0</v>
      </c>
      <c r="AG6465" t="str">
        <f t="shared" si="625"/>
        <v/>
      </c>
      <c r="AH6465" t="str">
        <f t="shared" si="626"/>
        <v/>
      </c>
      <c r="AI6465">
        <f t="shared" si="627"/>
        <v>0</v>
      </c>
      <c r="AJ6465">
        <f t="shared" si="628"/>
        <v>0</v>
      </c>
      <c r="AK6465">
        <v>0</v>
      </c>
      <c r="AL6465" t="str">
        <f>IF(AA6465="","",IFERROR(IF(ISNUMBER('Procytrat 180'!D466),'Procytrat 180'!D466,IF(ISNUMBER(SEARCH("12",'Procytrat 180'!D466)),EDATE(AB6465,12),IF(ISNUMBER(SEARCH("6",'Procytrat 180'!D466)),EDATE(AB6465,6),IF(ISNUMBER(SEARCH("3",'Procytrat 180'!D466)),EDATE(AB6465,3),DATEVALUE('Procytrat 180'!D466))))),""))</f>
        <v/>
      </c>
      <c r="AM6465" t="str">
        <f t="shared" ca="1" si="629"/>
        <v/>
      </c>
    </row>
    <row r="6466" spans="27:39" x14ac:dyDescent="0.3">
      <c r="AA6466" t="str">
        <f>IF(COUNTA('Procytrat 180'!A467,'Procytrat 180'!B467,'Procytrat 180'!C467)&gt;0,"180","")</f>
        <v/>
      </c>
      <c r="AB6466" t="str">
        <f>IFERROR(IF(ISNUMBER('Procytrat 180'!A467),'Procytrat 180'!A467,DATEVALUE('Procytrat 180'!A467)),"")</f>
        <v/>
      </c>
      <c r="AC6466" t="str">
        <f>IF(AA6466="","",'Procytrat 180'!B467)</f>
        <v/>
      </c>
      <c r="AD6466" t="str">
        <f>IF(AA6466="","",IFERROR(1*'Procytrat 180'!C467,IFERROR(_xludf.NUMBERVALUE('Procytrat 180'!C467,".",","),IFERROR(_xludf.NUMBERVALUE('Procytrat 180'!C467,",","."),0))))</f>
        <v/>
      </c>
      <c r="AE6466" t="str">
        <f>IF(AA6466="","",'Procytrat 180'!L467)</f>
        <v/>
      </c>
      <c r="AF6466">
        <f t="shared" ref="AF6466:AF6529" si="630">IF(AA6466="",0,--ISNUMBER(SEARCH("aprovado",AE6466)))</f>
        <v>0</v>
      </c>
      <c r="AG6466" t="str">
        <f t="shared" ref="AG6466:AG6529" si="631">IF(AB6466="","",YEAR(AB6466))</f>
        <v/>
      </c>
      <c r="AH6466" t="str">
        <f t="shared" ref="AH6466:AH6529" si="632">IF(AB6466="","",MONTH(AB6466))</f>
        <v/>
      </c>
      <c r="AI6466">
        <f t="shared" ref="AI6466:AI6529" si="633">IF(AB6466="",0,AB6466+ROW()/1000000)</f>
        <v>0</v>
      </c>
      <c r="AJ6466">
        <f t="shared" ref="AJ6466:AJ6529" si="634">--(AA6466&lt;&gt;"")</f>
        <v>0</v>
      </c>
      <c r="AK6466">
        <v>0</v>
      </c>
      <c r="AL6466" t="str">
        <f>IF(AA6466="","",IFERROR(IF(ISNUMBER('Procytrat 180'!D467),'Procytrat 180'!D467,IF(ISNUMBER(SEARCH("12",'Procytrat 180'!D467)),EDATE(AB6466,12),IF(ISNUMBER(SEARCH("6",'Procytrat 180'!D467)),EDATE(AB6466,6),IF(ISNUMBER(SEARCH("3",'Procytrat 180'!D467)),EDATE(AB6466,3),DATEVALUE('Procytrat 180'!D467))))),""))</f>
        <v/>
      </c>
      <c r="AM6466" t="str">
        <f t="shared" ref="AM6466:AM6529" ca="1" si="635">IF(AND(AJ6466=1,AL6466&lt;&gt;"",AL6466&gt;=TODAY(),AG6466=$W$3),AL6466+ROW()/1000000,"")</f>
        <v/>
      </c>
    </row>
    <row r="6467" spans="27:39" x14ac:dyDescent="0.3">
      <c r="AA6467" t="str">
        <f>IF(COUNTA('Procytrat 180'!A468,'Procytrat 180'!B468,'Procytrat 180'!C468)&gt;0,"180","")</f>
        <v/>
      </c>
      <c r="AB6467" t="str">
        <f>IFERROR(IF(ISNUMBER('Procytrat 180'!A468),'Procytrat 180'!A468,DATEVALUE('Procytrat 180'!A468)),"")</f>
        <v/>
      </c>
      <c r="AC6467" t="str">
        <f>IF(AA6467="","",'Procytrat 180'!B468)</f>
        <v/>
      </c>
      <c r="AD6467" t="str">
        <f>IF(AA6467="","",IFERROR(1*'Procytrat 180'!C468,IFERROR(_xludf.NUMBERVALUE('Procytrat 180'!C468,".",","),IFERROR(_xludf.NUMBERVALUE('Procytrat 180'!C468,",","."),0))))</f>
        <v/>
      </c>
      <c r="AE6467" t="str">
        <f>IF(AA6467="","",'Procytrat 180'!L468)</f>
        <v/>
      </c>
      <c r="AF6467">
        <f t="shared" si="630"/>
        <v>0</v>
      </c>
      <c r="AG6467" t="str">
        <f t="shared" si="631"/>
        <v/>
      </c>
      <c r="AH6467" t="str">
        <f t="shared" si="632"/>
        <v/>
      </c>
      <c r="AI6467">
        <f t="shared" si="633"/>
        <v>0</v>
      </c>
      <c r="AJ6467">
        <f t="shared" si="634"/>
        <v>0</v>
      </c>
      <c r="AK6467">
        <v>0</v>
      </c>
      <c r="AL6467" t="str">
        <f>IF(AA6467="","",IFERROR(IF(ISNUMBER('Procytrat 180'!D468),'Procytrat 180'!D468,IF(ISNUMBER(SEARCH("12",'Procytrat 180'!D468)),EDATE(AB6467,12),IF(ISNUMBER(SEARCH("6",'Procytrat 180'!D468)),EDATE(AB6467,6),IF(ISNUMBER(SEARCH("3",'Procytrat 180'!D468)),EDATE(AB6467,3),DATEVALUE('Procytrat 180'!D468))))),""))</f>
        <v/>
      </c>
      <c r="AM6467" t="str">
        <f t="shared" ca="1" si="635"/>
        <v/>
      </c>
    </row>
    <row r="6468" spans="27:39" x14ac:dyDescent="0.3">
      <c r="AA6468" t="str">
        <f>IF(COUNTA('Procytrat 180'!A469,'Procytrat 180'!B469,'Procytrat 180'!C469)&gt;0,"180","")</f>
        <v/>
      </c>
      <c r="AB6468" t="str">
        <f>IFERROR(IF(ISNUMBER('Procytrat 180'!A469),'Procytrat 180'!A469,DATEVALUE('Procytrat 180'!A469)),"")</f>
        <v/>
      </c>
      <c r="AC6468" t="str">
        <f>IF(AA6468="","",'Procytrat 180'!B469)</f>
        <v/>
      </c>
      <c r="AD6468" t="str">
        <f>IF(AA6468="","",IFERROR(1*'Procytrat 180'!C469,IFERROR(_xludf.NUMBERVALUE('Procytrat 180'!C469,".",","),IFERROR(_xludf.NUMBERVALUE('Procytrat 180'!C469,",","."),0))))</f>
        <v/>
      </c>
      <c r="AE6468" t="str">
        <f>IF(AA6468="","",'Procytrat 180'!L469)</f>
        <v/>
      </c>
      <c r="AF6468">
        <f t="shared" si="630"/>
        <v>0</v>
      </c>
      <c r="AG6468" t="str">
        <f t="shared" si="631"/>
        <v/>
      </c>
      <c r="AH6468" t="str">
        <f t="shared" si="632"/>
        <v/>
      </c>
      <c r="AI6468">
        <f t="shared" si="633"/>
        <v>0</v>
      </c>
      <c r="AJ6468">
        <f t="shared" si="634"/>
        <v>0</v>
      </c>
      <c r="AK6468">
        <v>0</v>
      </c>
      <c r="AL6468" t="str">
        <f>IF(AA6468="","",IFERROR(IF(ISNUMBER('Procytrat 180'!D469),'Procytrat 180'!D469,IF(ISNUMBER(SEARCH("12",'Procytrat 180'!D469)),EDATE(AB6468,12),IF(ISNUMBER(SEARCH("6",'Procytrat 180'!D469)),EDATE(AB6468,6),IF(ISNUMBER(SEARCH("3",'Procytrat 180'!D469)),EDATE(AB6468,3),DATEVALUE('Procytrat 180'!D469))))),""))</f>
        <v/>
      </c>
      <c r="AM6468" t="str">
        <f t="shared" ca="1" si="635"/>
        <v/>
      </c>
    </row>
    <row r="6469" spans="27:39" x14ac:dyDescent="0.3">
      <c r="AA6469" t="str">
        <f>IF(COUNTA('Procytrat 180'!A470,'Procytrat 180'!B470,'Procytrat 180'!C470)&gt;0,"180","")</f>
        <v/>
      </c>
      <c r="AB6469" t="str">
        <f>IFERROR(IF(ISNUMBER('Procytrat 180'!A470),'Procytrat 180'!A470,DATEVALUE('Procytrat 180'!A470)),"")</f>
        <v/>
      </c>
      <c r="AC6469" t="str">
        <f>IF(AA6469="","",'Procytrat 180'!B470)</f>
        <v/>
      </c>
      <c r="AD6469" t="str">
        <f>IF(AA6469="","",IFERROR(1*'Procytrat 180'!C470,IFERROR(_xludf.NUMBERVALUE('Procytrat 180'!C470,".",","),IFERROR(_xludf.NUMBERVALUE('Procytrat 180'!C470,",","."),0))))</f>
        <v/>
      </c>
      <c r="AE6469" t="str">
        <f>IF(AA6469="","",'Procytrat 180'!L470)</f>
        <v/>
      </c>
      <c r="AF6469">
        <f t="shared" si="630"/>
        <v>0</v>
      </c>
      <c r="AG6469" t="str">
        <f t="shared" si="631"/>
        <v/>
      </c>
      <c r="AH6469" t="str">
        <f t="shared" si="632"/>
        <v/>
      </c>
      <c r="AI6469">
        <f t="shared" si="633"/>
        <v>0</v>
      </c>
      <c r="AJ6469">
        <f t="shared" si="634"/>
        <v>0</v>
      </c>
      <c r="AK6469">
        <v>0</v>
      </c>
      <c r="AL6469" t="str">
        <f>IF(AA6469="","",IFERROR(IF(ISNUMBER('Procytrat 180'!D470),'Procytrat 180'!D470,IF(ISNUMBER(SEARCH("12",'Procytrat 180'!D470)),EDATE(AB6469,12),IF(ISNUMBER(SEARCH("6",'Procytrat 180'!D470)),EDATE(AB6469,6),IF(ISNUMBER(SEARCH("3",'Procytrat 180'!D470)),EDATE(AB6469,3),DATEVALUE('Procytrat 180'!D470))))),""))</f>
        <v/>
      </c>
      <c r="AM6469" t="str">
        <f t="shared" ca="1" si="635"/>
        <v/>
      </c>
    </row>
    <row r="6470" spans="27:39" x14ac:dyDescent="0.3">
      <c r="AA6470" t="str">
        <f>IF(COUNTA('Procytrat 180'!A471,'Procytrat 180'!B471,'Procytrat 180'!C471)&gt;0,"180","")</f>
        <v/>
      </c>
      <c r="AB6470" t="str">
        <f>IFERROR(IF(ISNUMBER('Procytrat 180'!A471),'Procytrat 180'!A471,DATEVALUE('Procytrat 180'!A471)),"")</f>
        <v/>
      </c>
      <c r="AC6470" t="str">
        <f>IF(AA6470="","",'Procytrat 180'!B471)</f>
        <v/>
      </c>
      <c r="AD6470" t="str">
        <f>IF(AA6470="","",IFERROR(1*'Procytrat 180'!C471,IFERROR(_xludf.NUMBERVALUE('Procytrat 180'!C471,".",","),IFERROR(_xludf.NUMBERVALUE('Procytrat 180'!C471,",","."),0))))</f>
        <v/>
      </c>
      <c r="AE6470" t="str">
        <f>IF(AA6470="","",'Procytrat 180'!L471)</f>
        <v/>
      </c>
      <c r="AF6470">
        <f t="shared" si="630"/>
        <v>0</v>
      </c>
      <c r="AG6470" t="str">
        <f t="shared" si="631"/>
        <v/>
      </c>
      <c r="AH6470" t="str">
        <f t="shared" si="632"/>
        <v/>
      </c>
      <c r="AI6470">
        <f t="shared" si="633"/>
        <v>0</v>
      </c>
      <c r="AJ6470">
        <f t="shared" si="634"/>
        <v>0</v>
      </c>
      <c r="AK6470">
        <v>0</v>
      </c>
      <c r="AL6470" t="str">
        <f>IF(AA6470="","",IFERROR(IF(ISNUMBER('Procytrat 180'!D471),'Procytrat 180'!D471,IF(ISNUMBER(SEARCH("12",'Procytrat 180'!D471)),EDATE(AB6470,12),IF(ISNUMBER(SEARCH("6",'Procytrat 180'!D471)),EDATE(AB6470,6),IF(ISNUMBER(SEARCH("3",'Procytrat 180'!D471)),EDATE(AB6470,3),DATEVALUE('Procytrat 180'!D471))))),""))</f>
        <v/>
      </c>
      <c r="AM6470" t="str">
        <f t="shared" ca="1" si="635"/>
        <v/>
      </c>
    </row>
    <row r="6471" spans="27:39" x14ac:dyDescent="0.3">
      <c r="AA6471" t="str">
        <f>IF(COUNTA('Procytrat 180'!A472,'Procytrat 180'!B472,'Procytrat 180'!C472)&gt;0,"180","")</f>
        <v/>
      </c>
      <c r="AB6471" t="str">
        <f>IFERROR(IF(ISNUMBER('Procytrat 180'!A472),'Procytrat 180'!A472,DATEVALUE('Procytrat 180'!A472)),"")</f>
        <v/>
      </c>
      <c r="AC6471" t="str">
        <f>IF(AA6471="","",'Procytrat 180'!B472)</f>
        <v/>
      </c>
      <c r="AD6471" t="str">
        <f>IF(AA6471="","",IFERROR(1*'Procytrat 180'!C472,IFERROR(_xludf.NUMBERVALUE('Procytrat 180'!C472,".",","),IFERROR(_xludf.NUMBERVALUE('Procytrat 180'!C472,",","."),0))))</f>
        <v/>
      </c>
      <c r="AE6471" t="str">
        <f>IF(AA6471="","",'Procytrat 180'!L472)</f>
        <v/>
      </c>
      <c r="AF6471">
        <f t="shared" si="630"/>
        <v>0</v>
      </c>
      <c r="AG6471" t="str">
        <f t="shared" si="631"/>
        <v/>
      </c>
      <c r="AH6471" t="str">
        <f t="shared" si="632"/>
        <v/>
      </c>
      <c r="AI6471">
        <f t="shared" si="633"/>
        <v>0</v>
      </c>
      <c r="AJ6471">
        <f t="shared" si="634"/>
        <v>0</v>
      </c>
      <c r="AK6471">
        <v>0</v>
      </c>
      <c r="AL6471" t="str">
        <f>IF(AA6471="","",IFERROR(IF(ISNUMBER('Procytrat 180'!D472),'Procytrat 180'!D472,IF(ISNUMBER(SEARCH("12",'Procytrat 180'!D472)),EDATE(AB6471,12),IF(ISNUMBER(SEARCH("6",'Procytrat 180'!D472)),EDATE(AB6471,6),IF(ISNUMBER(SEARCH("3",'Procytrat 180'!D472)),EDATE(AB6471,3),DATEVALUE('Procytrat 180'!D472))))),""))</f>
        <v/>
      </c>
      <c r="AM6471" t="str">
        <f t="shared" ca="1" si="635"/>
        <v/>
      </c>
    </row>
    <row r="6472" spans="27:39" x14ac:dyDescent="0.3">
      <c r="AA6472" t="str">
        <f>IF(COUNTA('Procytrat 180'!A473,'Procytrat 180'!B473,'Procytrat 180'!C473)&gt;0,"180","")</f>
        <v/>
      </c>
      <c r="AB6472" t="str">
        <f>IFERROR(IF(ISNUMBER('Procytrat 180'!A473),'Procytrat 180'!A473,DATEVALUE('Procytrat 180'!A473)),"")</f>
        <v/>
      </c>
      <c r="AC6472" t="str">
        <f>IF(AA6472="","",'Procytrat 180'!B473)</f>
        <v/>
      </c>
      <c r="AD6472" t="str">
        <f>IF(AA6472="","",IFERROR(1*'Procytrat 180'!C473,IFERROR(_xludf.NUMBERVALUE('Procytrat 180'!C473,".",","),IFERROR(_xludf.NUMBERVALUE('Procytrat 180'!C473,",","."),0))))</f>
        <v/>
      </c>
      <c r="AE6472" t="str">
        <f>IF(AA6472="","",'Procytrat 180'!L473)</f>
        <v/>
      </c>
      <c r="AF6472">
        <f t="shared" si="630"/>
        <v>0</v>
      </c>
      <c r="AG6472" t="str">
        <f t="shared" si="631"/>
        <v/>
      </c>
      <c r="AH6472" t="str">
        <f t="shared" si="632"/>
        <v/>
      </c>
      <c r="AI6472">
        <f t="shared" si="633"/>
        <v>0</v>
      </c>
      <c r="AJ6472">
        <f t="shared" si="634"/>
        <v>0</v>
      </c>
      <c r="AK6472">
        <v>0</v>
      </c>
      <c r="AL6472" t="str">
        <f>IF(AA6472="","",IFERROR(IF(ISNUMBER('Procytrat 180'!D473),'Procytrat 180'!D473,IF(ISNUMBER(SEARCH("12",'Procytrat 180'!D473)),EDATE(AB6472,12),IF(ISNUMBER(SEARCH("6",'Procytrat 180'!D473)),EDATE(AB6472,6),IF(ISNUMBER(SEARCH("3",'Procytrat 180'!D473)),EDATE(AB6472,3),DATEVALUE('Procytrat 180'!D473))))),""))</f>
        <v/>
      </c>
      <c r="AM6472" t="str">
        <f t="shared" ca="1" si="635"/>
        <v/>
      </c>
    </row>
    <row r="6473" spans="27:39" x14ac:dyDescent="0.3">
      <c r="AA6473" t="str">
        <f>IF(COUNTA('Procytrat 180'!A474,'Procytrat 180'!B474,'Procytrat 180'!C474)&gt;0,"180","")</f>
        <v/>
      </c>
      <c r="AB6473" t="str">
        <f>IFERROR(IF(ISNUMBER('Procytrat 180'!A474),'Procytrat 180'!A474,DATEVALUE('Procytrat 180'!A474)),"")</f>
        <v/>
      </c>
      <c r="AC6473" t="str">
        <f>IF(AA6473="","",'Procytrat 180'!B474)</f>
        <v/>
      </c>
      <c r="AD6473" t="str">
        <f>IF(AA6473="","",IFERROR(1*'Procytrat 180'!C474,IFERROR(_xludf.NUMBERVALUE('Procytrat 180'!C474,".",","),IFERROR(_xludf.NUMBERVALUE('Procytrat 180'!C474,",","."),0))))</f>
        <v/>
      </c>
      <c r="AE6473" t="str">
        <f>IF(AA6473="","",'Procytrat 180'!L474)</f>
        <v/>
      </c>
      <c r="AF6473">
        <f t="shared" si="630"/>
        <v>0</v>
      </c>
      <c r="AG6473" t="str">
        <f t="shared" si="631"/>
        <v/>
      </c>
      <c r="AH6473" t="str">
        <f t="shared" si="632"/>
        <v/>
      </c>
      <c r="AI6473">
        <f t="shared" si="633"/>
        <v>0</v>
      </c>
      <c r="AJ6473">
        <f t="shared" si="634"/>
        <v>0</v>
      </c>
      <c r="AK6473">
        <v>0</v>
      </c>
      <c r="AL6473" t="str">
        <f>IF(AA6473="","",IFERROR(IF(ISNUMBER('Procytrat 180'!D474),'Procytrat 180'!D474,IF(ISNUMBER(SEARCH("12",'Procytrat 180'!D474)),EDATE(AB6473,12),IF(ISNUMBER(SEARCH("6",'Procytrat 180'!D474)),EDATE(AB6473,6),IF(ISNUMBER(SEARCH("3",'Procytrat 180'!D474)),EDATE(AB6473,3),DATEVALUE('Procytrat 180'!D474))))),""))</f>
        <v/>
      </c>
      <c r="AM6473" t="str">
        <f t="shared" ca="1" si="635"/>
        <v/>
      </c>
    </row>
    <row r="6474" spans="27:39" x14ac:dyDescent="0.3">
      <c r="AA6474" t="str">
        <f>IF(COUNTA('Procytrat 180'!A475,'Procytrat 180'!B475,'Procytrat 180'!C475)&gt;0,"180","")</f>
        <v/>
      </c>
      <c r="AB6474" t="str">
        <f>IFERROR(IF(ISNUMBER('Procytrat 180'!A475),'Procytrat 180'!A475,DATEVALUE('Procytrat 180'!A475)),"")</f>
        <v/>
      </c>
      <c r="AC6474" t="str">
        <f>IF(AA6474="","",'Procytrat 180'!B475)</f>
        <v/>
      </c>
      <c r="AD6474" t="str">
        <f>IF(AA6474="","",IFERROR(1*'Procytrat 180'!C475,IFERROR(_xludf.NUMBERVALUE('Procytrat 180'!C475,".",","),IFERROR(_xludf.NUMBERVALUE('Procytrat 180'!C475,",","."),0))))</f>
        <v/>
      </c>
      <c r="AE6474" t="str">
        <f>IF(AA6474="","",'Procytrat 180'!L475)</f>
        <v/>
      </c>
      <c r="AF6474">
        <f t="shared" si="630"/>
        <v>0</v>
      </c>
      <c r="AG6474" t="str">
        <f t="shared" si="631"/>
        <v/>
      </c>
      <c r="AH6474" t="str">
        <f t="shared" si="632"/>
        <v/>
      </c>
      <c r="AI6474">
        <f t="shared" si="633"/>
        <v>0</v>
      </c>
      <c r="AJ6474">
        <f t="shared" si="634"/>
        <v>0</v>
      </c>
      <c r="AK6474">
        <v>0</v>
      </c>
      <c r="AL6474" t="str">
        <f>IF(AA6474="","",IFERROR(IF(ISNUMBER('Procytrat 180'!D475),'Procytrat 180'!D475,IF(ISNUMBER(SEARCH("12",'Procytrat 180'!D475)),EDATE(AB6474,12),IF(ISNUMBER(SEARCH("6",'Procytrat 180'!D475)),EDATE(AB6474,6),IF(ISNUMBER(SEARCH("3",'Procytrat 180'!D475)),EDATE(AB6474,3),DATEVALUE('Procytrat 180'!D475))))),""))</f>
        <v/>
      </c>
      <c r="AM6474" t="str">
        <f t="shared" ca="1" si="635"/>
        <v/>
      </c>
    </row>
    <row r="6475" spans="27:39" x14ac:dyDescent="0.3">
      <c r="AA6475" t="str">
        <f>IF(COUNTA('Procytrat 180'!A476,'Procytrat 180'!B476,'Procytrat 180'!C476)&gt;0,"180","")</f>
        <v/>
      </c>
      <c r="AB6475" t="str">
        <f>IFERROR(IF(ISNUMBER('Procytrat 180'!A476),'Procytrat 180'!A476,DATEVALUE('Procytrat 180'!A476)),"")</f>
        <v/>
      </c>
      <c r="AC6475" t="str">
        <f>IF(AA6475="","",'Procytrat 180'!B476)</f>
        <v/>
      </c>
      <c r="AD6475" t="str">
        <f>IF(AA6475="","",IFERROR(1*'Procytrat 180'!C476,IFERROR(_xludf.NUMBERVALUE('Procytrat 180'!C476,".",","),IFERROR(_xludf.NUMBERVALUE('Procytrat 180'!C476,",","."),0))))</f>
        <v/>
      </c>
      <c r="AE6475" t="str">
        <f>IF(AA6475="","",'Procytrat 180'!L476)</f>
        <v/>
      </c>
      <c r="AF6475">
        <f t="shared" si="630"/>
        <v>0</v>
      </c>
      <c r="AG6475" t="str">
        <f t="shared" si="631"/>
        <v/>
      </c>
      <c r="AH6475" t="str">
        <f t="shared" si="632"/>
        <v/>
      </c>
      <c r="AI6475">
        <f t="shared" si="633"/>
        <v>0</v>
      </c>
      <c r="AJ6475">
        <f t="shared" si="634"/>
        <v>0</v>
      </c>
      <c r="AK6475">
        <v>0</v>
      </c>
      <c r="AL6475" t="str">
        <f>IF(AA6475="","",IFERROR(IF(ISNUMBER('Procytrat 180'!D476),'Procytrat 180'!D476,IF(ISNUMBER(SEARCH("12",'Procytrat 180'!D476)),EDATE(AB6475,12),IF(ISNUMBER(SEARCH("6",'Procytrat 180'!D476)),EDATE(AB6475,6),IF(ISNUMBER(SEARCH("3",'Procytrat 180'!D476)),EDATE(AB6475,3),DATEVALUE('Procytrat 180'!D476))))),""))</f>
        <v/>
      </c>
      <c r="AM6475" t="str">
        <f t="shared" ca="1" si="635"/>
        <v/>
      </c>
    </row>
    <row r="6476" spans="27:39" x14ac:dyDescent="0.3">
      <c r="AA6476" t="str">
        <f>IF(COUNTA('Procytrat 180'!A477,'Procytrat 180'!B477,'Procytrat 180'!C477)&gt;0,"180","")</f>
        <v/>
      </c>
      <c r="AB6476" t="str">
        <f>IFERROR(IF(ISNUMBER('Procytrat 180'!A477),'Procytrat 180'!A477,DATEVALUE('Procytrat 180'!A477)),"")</f>
        <v/>
      </c>
      <c r="AC6476" t="str">
        <f>IF(AA6476="","",'Procytrat 180'!B477)</f>
        <v/>
      </c>
      <c r="AD6476" t="str">
        <f>IF(AA6476="","",IFERROR(1*'Procytrat 180'!C477,IFERROR(_xludf.NUMBERVALUE('Procytrat 180'!C477,".",","),IFERROR(_xludf.NUMBERVALUE('Procytrat 180'!C477,",","."),0))))</f>
        <v/>
      </c>
      <c r="AE6476" t="str">
        <f>IF(AA6476="","",'Procytrat 180'!L477)</f>
        <v/>
      </c>
      <c r="AF6476">
        <f t="shared" si="630"/>
        <v>0</v>
      </c>
      <c r="AG6476" t="str">
        <f t="shared" si="631"/>
        <v/>
      </c>
      <c r="AH6476" t="str">
        <f t="shared" si="632"/>
        <v/>
      </c>
      <c r="AI6476">
        <f t="shared" si="633"/>
        <v>0</v>
      </c>
      <c r="AJ6476">
        <f t="shared" si="634"/>
        <v>0</v>
      </c>
      <c r="AK6476">
        <v>0</v>
      </c>
      <c r="AL6476" t="str">
        <f>IF(AA6476="","",IFERROR(IF(ISNUMBER('Procytrat 180'!D477),'Procytrat 180'!D477,IF(ISNUMBER(SEARCH("12",'Procytrat 180'!D477)),EDATE(AB6476,12),IF(ISNUMBER(SEARCH("6",'Procytrat 180'!D477)),EDATE(AB6476,6),IF(ISNUMBER(SEARCH("3",'Procytrat 180'!D477)),EDATE(AB6476,3),DATEVALUE('Procytrat 180'!D477))))),""))</f>
        <v/>
      </c>
      <c r="AM6476" t="str">
        <f t="shared" ca="1" si="635"/>
        <v/>
      </c>
    </row>
    <row r="6477" spans="27:39" x14ac:dyDescent="0.3">
      <c r="AA6477" t="str">
        <f>IF(COUNTA('Procytrat 180'!A478,'Procytrat 180'!B478,'Procytrat 180'!C478)&gt;0,"180","")</f>
        <v/>
      </c>
      <c r="AB6477" t="str">
        <f>IFERROR(IF(ISNUMBER('Procytrat 180'!A478),'Procytrat 180'!A478,DATEVALUE('Procytrat 180'!A478)),"")</f>
        <v/>
      </c>
      <c r="AC6477" t="str">
        <f>IF(AA6477="","",'Procytrat 180'!B478)</f>
        <v/>
      </c>
      <c r="AD6477" t="str">
        <f>IF(AA6477="","",IFERROR(1*'Procytrat 180'!C478,IFERROR(_xludf.NUMBERVALUE('Procytrat 180'!C478,".",","),IFERROR(_xludf.NUMBERVALUE('Procytrat 180'!C478,",","."),0))))</f>
        <v/>
      </c>
      <c r="AE6477" t="str">
        <f>IF(AA6477="","",'Procytrat 180'!L478)</f>
        <v/>
      </c>
      <c r="AF6477">
        <f t="shared" si="630"/>
        <v>0</v>
      </c>
      <c r="AG6477" t="str">
        <f t="shared" si="631"/>
        <v/>
      </c>
      <c r="AH6477" t="str">
        <f t="shared" si="632"/>
        <v/>
      </c>
      <c r="AI6477">
        <f t="shared" si="633"/>
        <v>0</v>
      </c>
      <c r="AJ6477">
        <f t="shared" si="634"/>
        <v>0</v>
      </c>
      <c r="AK6477">
        <v>0</v>
      </c>
      <c r="AL6477" t="str">
        <f>IF(AA6477="","",IFERROR(IF(ISNUMBER('Procytrat 180'!D478),'Procytrat 180'!D478,IF(ISNUMBER(SEARCH("12",'Procytrat 180'!D478)),EDATE(AB6477,12),IF(ISNUMBER(SEARCH("6",'Procytrat 180'!D478)),EDATE(AB6477,6),IF(ISNUMBER(SEARCH("3",'Procytrat 180'!D478)),EDATE(AB6477,3),DATEVALUE('Procytrat 180'!D478))))),""))</f>
        <v/>
      </c>
      <c r="AM6477" t="str">
        <f t="shared" ca="1" si="635"/>
        <v/>
      </c>
    </row>
    <row r="6478" spans="27:39" x14ac:dyDescent="0.3">
      <c r="AA6478" t="str">
        <f>IF(COUNTA('Procytrat 180'!A479,'Procytrat 180'!B479,'Procytrat 180'!C479)&gt;0,"180","")</f>
        <v/>
      </c>
      <c r="AB6478" t="str">
        <f>IFERROR(IF(ISNUMBER('Procytrat 180'!A479),'Procytrat 180'!A479,DATEVALUE('Procytrat 180'!A479)),"")</f>
        <v/>
      </c>
      <c r="AC6478" t="str">
        <f>IF(AA6478="","",'Procytrat 180'!B479)</f>
        <v/>
      </c>
      <c r="AD6478" t="str">
        <f>IF(AA6478="","",IFERROR(1*'Procytrat 180'!C479,IFERROR(_xludf.NUMBERVALUE('Procytrat 180'!C479,".",","),IFERROR(_xludf.NUMBERVALUE('Procytrat 180'!C479,",","."),0))))</f>
        <v/>
      </c>
      <c r="AE6478" t="str">
        <f>IF(AA6478="","",'Procytrat 180'!L479)</f>
        <v/>
      </c>
      <c r="AF6478">
        <f t="shared" si="630"/>
        <v>0</v>
      </c>
      <c r="AG6478" t="str">
        <f t="shared" si="631"/>
        <v/>
      </c>
      <c r="AH6478" t="str">
        <f t="shared" si="632"/>
        <v/>
      </c>
      <c r="AI6478">
        <f t="shared" si="633"/>
        <v>0</v>
      </c>
      <c r="AJ6478">
        <f t="shared" si="634"/>
        <v>0</v>
      </c>
      <c r="AK6478">
        <v>0</v>
      </c>
      <c r="AL6478" t="str">
        <f>IF(AA6478="","",IFERROR(IF(ISNUMBER('Procytrat 180'!D479),'Procytrat 180'!D479,IF(ISNUMBER(SEARCH("12",'Procytrat 180'!D479)),EDATE(AB6478,12),IF(ISNUMBER(SEARCH("6",'Procytrat 180'!D479)),EDATE(AB6478,6),IF(ISNUMBER(SEARCH("3",'Procytrat 180'!D479)),EDATE(AB6478,3),DATEVALUE('Procytrat 180'!D479))))),""))</f>
        <v/>
      </c>
      <c r="AM6478" t="str">
        <f t="shared" ca="1" si="635"/>
        <v/>
      </c>
    </row>
    <row r="6479" spans="27:39" x14ac:dyDescent="0.3">
      <c r="AA6479" t="str">
        <f>IF(COUNTA('Procytrat 180'!A480,'Procytrat 180'!B480,'Procytrat 180'!C480)&gt;0,"180","")</f>
        <v/>
      </c>
      <c r="AB6479" t="str">
        <f>IFERROR(IF(ISNUMBER('Procytrat 180'!A480),'Procytrat 180'!A480,DATEVALUE('Procytrat 180'!A480)),"")</f>
        <v/>
      </c>
      <c r="AC6479" t="str">
        <f>IF(AA6479="","",'Procytrat 180'!B480)</f>
        <v/>
      </c>
      <c r="AD6479" t="str">
        <f>IF(AA6479="","",IFERROR(1*'Procytrat 180'!C480,IFERROR(_xludf.NUMBERVALUE('Procytrat 180'!C480,".",","),IFERROR(_xludf.NUMBERVALUE('Procytrat 180'!C480,",","."),0))))</f>
        <v/>
      </c>
      <c r="AE6479" t="str">
        <f>IF(AA6479="","",'Procytrat 180'!L480)</f>
        <v/>
      </c>
      <c r="AF6479">
        <f t="shared" si="630"/>
        <v>0</v>
      </c>
      <c r="AG6479" t="str">
        <f t="shared" si="631"/>
        <v/>
      </c>
      <c r="AH6479" t="str">
        <f t="shared" si="632"/>
        <v/>
      </c>
      <c r="AI6479">
        <f t="shared" si="633"/>
        <v>0</v>
      </c>
      <c r="AJ6479">
        <f t="shared" si="634"/>
        <v>0</v>
      </c>
      <c r="AK6479">
        <v>0</v>
      </c>
      <c r="AL6479" t="str">
        <f>IF(AA6479="","",IFERROR(IF(ISNUMBER('Procytrat 180'!D480),'Procytrat 180'!D480,IF(ISNUMBER(SEARCH("12",'Procytrat 180'!D480)),EDATE(AB6479,12),IF(ISNUMBER(SEARCH("6",'Procytrat 180'!D480)),EDATE(AB6479,6),IF(ISNUMBER(SEARCH("3",'Procytrat 180'!D480)),EDATE(AB6479,3),DATEVALUE('Procytrat 180'!D480))))),""))</f>
        <v/>
      </c>
      <c r="AM6479" t="str">
        <f t="shared" ca="1" si="635"/>
        <v/>
      </c>
    </row>
    <row r="6480" spans="27:39" x14ac:dyDescent="0.3">
      <c r="AA6480" t="str">
        <f>IF(COUNTA('Procytrat 180'!A481,'Procytrat 180'!B481,'Procytrat 180'!C481)&gt;0,"180","")</f>
        <v/>
      </c>
      <c r="AB6480" t="str">
        <f>IFERROR(IF(ISNUMBER('Procytrat 180'!A481),'Procytrat 180'!A481,DATEVALUE('Procytrat 180'!A481)),"")</f>
        <v/>
      </c>
      <c r="AC6480" t="str">
        <f>IF(AA6480="","",'Procytrat 180'!B481)</f>
        <v/>
      </c>
      <c r="AD6480" t="str">
        <f>IF(AA6480="","",IFERROR(1*'Procytrat 180'!C481,IFERROR(_xludf.NUMBERVALUE('Procytrat 180'!C481,".",","),IFERROR(_xludf.NUMBERVALUE('Procytrat 180'!C481,",","."),0))))</f>
        <v/>
      </c>
      <c r="AE6480" t="str">
        <f>IF(AA6480="","",'Procytrat 180'!L481)</f>
        <v/>
      </c>
      <c r="AF6480">
        <f t="shared" si="630"/>
        <v>0</v>
      </c>
      <c r="AG6480" t="str">
        <f t="shared" si="631"/>
        <v/>
      </c>
      <c r="AH6480" t="str">
        <f t="shared" si="632"/>
        <v/>
      </c>
      <c r="AI6480">
        <f t="shared" si="633"/>
        <v>0</v>
      </c>
      <c r="AJ6480">
        <f t="shared" si="634"/>
        <v>0</v>
      </c>
      <c r="AK6480">
        <v>0</v>
      </c>
      <c r="AL6480" t="str">
        <f>IF(AA6480="","",IFERROR(IF(ISNUMBER('Procytrat 180'!D481),'Procytrat 180'!D481,IF(ISNUMBER(SEARCH("12",'Procytrat 180'!D481)),EDATE(AB6480,12),IF(ISNUMBER(SEARCH("6",'Procytrat 180'!D481)),EDATE(AB6480,6),IF(ISNUMBER(SEARCH("3",'Procytrat 180'!D481)),EDATE(AB6480,3),DATEVALUE('Procytrat 180'!D481))))),""))</f>
        <v/>
      </c>
      <c r="AM6480" t="str">
        <f t="shared" ca="1" si="635"/>
        <v/>
      </c>
    </row>
    <row r="6481" spans="27:39" x14ac:dyDescent="0.3">
      <c r="AA6481" t="str">
        <f>IF(COUNTA('Procytrat 180'!A482,'Procytrat 180'!B482,'Procytrat 180'!C482)&gt;0,"180","")</f>
        <v/>
      </c>
      <c r="AB6481" t="str">
        <f>IFERROR(IF(ISNUMBER('Procytrat 180'!A482),'Procytrat 180'!A482,DATEVALUE('Procytrat 180'!A482)),"")</f>
        <v/>
      </c>
      <c r="AC6481" t="str">
        <f>IF(AA6481="","",'Procytrat 180'!B482)</f>
        <v/>
      </c>
      <c r="AD6481" t="str">
        <f>IF(AA6481="","",IFERROR(1*'Procytrat 180'!C482,IFERROR(_xludf.NUMBERVALUE('Procytrat 180'!C482,".",","),IFERROR(_xludf.NUMBERVALUE('Procytrat 180'!C482,",","."),0))))</f>
        <v/>
      </c>
      <c r="AE6481" t="str">
        <f>IF(AA6481="","",'Procytrat 180'!L482)</f>
        <v/>
      </c>
      <c r="AF6481">
        <f t="shared" si="630"/>
        <v>0</v>
      </c>
      <c r="AG6481" t="str">
        <f t="shared" si="631"/>
        <v/>
      </c>
      <c r="AH6481" t="str">
        <f t="shared" si="632"/>
        <v/>
      </c>
      <c r="AI6481">
        <f t="shared" si="633"/>
        <v>0</v>
      </c>
      <c r="AJ6481">
        <f t="shared" si="634"/>
        <v>0</v>
      </c>
      <c r="AK6481">
        <v>0</v>
      </c>
      <c r="AL6481" t="str">
        <f>IF(AA6481="","",IFERROR(IF(ISNUMBER('Procytrat 180'!D482),'Procytrat 180'!D482,IF(ISNUMBER(SEARCH("12",'Procytrat 180'!D482)),EDATE(AB6481,12),IF(ISNUMBER(SEARCH("6",'Procytrat 180'!D482)),EDATE(AB6481,6),IF(ISNUMBER(SEARCH("3",'Procytrat 180'!D482)),EDATE(AB6481,3),DATEVALUE('Procytrat 180'!D482))))),""))</f>
        <v/>
      </c>
      <c r="AM6481" t="str">
        <f t="shared" ca="1" si="635"/>
        <v/>
      </c>
    </row>
    <row r="6482" spans="27:39" x14ac:dyDescent="0.3">
      <c r="AA6482" t="str">
        <f>IF(COUNTA('Procytrat 180'!A483,'Procytrat 180'!B483,'Procytrat 180'!C483)&gt;0,"180","")</f>
        <v/>
      </c>
      <c r="AB6482" t="str">
        <f>IFERROR(IF(ISNUMBER('Procytrat 180'!A483),'Procytrat 180'!A483,DATEVALUE('Procytrat 180'!A483)),"")</f>
        <v/>
      </c>
      <c r="AC6482" t="str">
        <f>IF(AA6482="","",'Procytrat 180'!B483)</f>
        <v/>
      </c>
      <c r="AD6482" t="str">
        <f>IF(AA6482="","",IFERROR(1*'Procytrat 180'!C483,IFERROR(_xludf.NUMBERVALUE('Procytrat 180'!C483,".",","),IFERROR(_xludf.NUMBERVALUE('Procytrat 180'!C483,",","."),0))))</f>
        <v/>
      </c>
      <c r="AE6482" t="str">
        <f>IF(AA6482="","",'Procytrat 180'!L483)</f>
        <v/>
      </c>
      <c r="AF6482">
        <f t="shared" si="630"/>
        <v>0</v>
      </c>
      <c r="AG6482" t="str">
        <f t="shared" si="631"/>
        <v/>
      </c>
      <c r="AH6482" t="str">
        <f t="shared" si="632"/>
        <v/>
      </c>
      <c r="AI6482">
        <f t="shared" si="633"/>
        <v>0</v>
      </c>
      <c r="AJ6482">
        <f t="shared" si="634"/>
        <v>0</v>
      </c>
      <c r="AK6482">
        <v>0</v>
      </c>
      <c r="AL6482" t="str">
        <f>IF(AA6482="","",IFERROR(IF(ISNUMBER('Procytrat 180'!D483),'Procytrat 180'!D483,IF(ISNUMBER(SEARCH("12",'Procytrat 180'!D483)),EDATE(AB6482,12),IF(ISNUMBER(SEARCH("6",'Procytrat 180'!D483)),EDATE(AB6482,6),IF(ISNUMBER(SEARCH("3",'Procytrat 180'!D483)),EDATE(AB6482,3),DATEVALUE('Procytrat 180'!D483))))),""))</f>
        <v/>
      </c>
      <c r="AM6482" t="str">
        <f t="shared" ca="1" si="635"/>
        <v/>
      </c>
    </row>
    <row r="6483" spans="27:39" x14ac:dyDescent="0.3">
      <c r="AA6483" t="str">
        <f>IF(COUNTA('Procytrat 180'!A484,'Procytrat 180'!B484,'Procytrat 180'!C484)&gt;0,"180","")</f>
        <v/>
      </c>
      <c r="AB6483" t="str">
        <f>IFERROR(IF(ISNUMBER('Procytrat 180'!A484),'Procytrat 180'!A484,DATEVALUE('Procytrat 180'!A484)),"")</f>
        <v/>
      </c>
      <c r="AC6483" t="str">
        <f>IF(AA6483="","",'Procytrat 180'!B484)</f>
        <v/>
      </c>
      <c r="AD6483" t="str">
        <f>IF(AA6483="","",IFERROR(1*'Procytrat 180'!C484,IFERROR(_xludf.NUMBERVALUE('Procytrat 180'!C484,".",","),IFERROR(_xludf.NUMBERVALUE('Procytrat 180'!C484,",","."),0))))</f>
        <v/>
      </c>
      <c r="AE6483" t="str">
        <f>IF(AA6483="","",'Procytrat 180'!L484)</f>
        <v/>
      </c>
      <c r="AF6483">
        <f t="shared" si="630"/>
        <v>0</v>
      </c>
      <c r="AG6483" t="str">
        <f t="shared" si="631"/>
        <v/>
      </c>
      <c r="AH6483" t="str">
        <f t="shared" si="632"/>
        <v/>
      </c>
      <c r="AI6483">
        <f t="shared" si="633"/>
        <v>0</v>
      </c>
      <c r="AJ6483">
        <f t="shared" si="634"/>
        <v>0</v>
      </c>
      <c r="AK6483">
        <v>0</v>
      </c>
      <c r="AL6483" t="str">
        <f>IF(AA6483="","",IFERROR(IF(ISNUMBER('Procytrat 180'!D484),'Procytrat 180'!D484,IF(ISNUMBER(SEARCH("12",'Procytrat 180'!D484)),EDATE(AB6483,12),IF(ISNUMBER(SEARCH("6",'Procytrat 180'!D484)),EDATE(AB6483,6),IF(ISNUMBER(SEARCH("3",'Procytrat 180'!D484)),EDATE(AB6483,3),DATEVALUE('Procytrat 180'!D484))))),""))</f>
        <v/>
      </c>
      <c r="AM6483" t="str">
        <f t="shared" ca="1" si="635"/>
        <v/>
      </c>
    </row>
    <row r="6484" spans="27:39" x14ac:dyDescent="0.3">
      <c r="AA6484" t="str">
        <f>IF(COUNTA('Procytrat 180'!A485,'Procytrat 180'!B485,'Procytrat 180'!C485)&gt;0,"180","")</f>
        <v/>
      </c>
      <c r="AB6484" t="str">
        <f>IFERROR(IF(ISNUMBER('Procytrat 180'!A485),'Procytrat 180'!A485,DATEVALUE('Procytrat 180'!A485)),"")</f>
        <v/>
      </c>
      <c r="AC6484" t="str">
        <f>IF(AA6484="","",'Procytrat 180'!B485)</f>
        <v/>
      </c>
      <c r="AD6484" t="str">
        <f>IF(AA6484="","",IFERROR(1*'Procytrat 180'!C485,IFERROR(_xludf.NUMBERVALUE('Procytrat 180'!C485,".",","),IFERROR(_xludf.NUMBERVALUE('Procytrat 180'!C485,",","."),0))))</f>
        <v/>
      </c>
      <c r="AE6484" t="str">
        <f>IF(AA6484="","",'Procytrat 180'!L485)</f>
        <v/>
      </c>
      <c r="AF6484">
        <f t="shared" si="630"/>
        <v>0</v>
      </c>
      <c r="AG6484" t="str">
        <f t="shared" si="631"/>
        <v/>
      </c>
      <c r="AH6484" t="str">
        <f t="shared" si="632"/>
        <v/>
      </c>
      <c r="AI6484">
        <f t="shared" si="633"/>
        <v>0</v>
      </c>
      <c r="AJ6484">
        <f t="shared" si="634"/>
        <v>0</v>
      </c>
      <c r="AK6484">
        <v>0</v>
      </c>
      <c r="AL6484" t="str">
        <f>IF(AA6484="","",IFERROR(IF(ISNUMBER('Procytrat 180'!D485),'Procytrat 180'!D485,IF(ISNUMBER(SEARCH("12",'Procytrat 180'!D485)),EDATE(AB6484,12),IF(ISNUMBER(SEARCH("6",'Procytrat 180'!D485)),EDATE(AB6484,6),IF(ISNUMBER(SEARCH("3",'Procytrat 180'!D485)),EDATE(AB6484,3),DATEVALUE('Procytrat 180'!D485))))),""))</f>
        <v/>
      </c>
      <c r="AM6484" t="str">
        <f t="shared" ca="1" si="635"/>
        <v/>
      </c>
    </row>
    <row r="6485" spans="27:39" x14ac:dyDescent="0.3">
      <c r="AA6485" t="str">
        <f>IF(COUNTA('Procytrat 180'!A486,'Procytrat 180'!B486,'Procytrat 180'!C486)&gt;0,"180","")</f>
        <v/>
      </c>
      <c r="AB6485" t="str">
        <f>IFERROR(IF(ISNUMBER('Procytrat 180'!A486),'Procytrat 180'!A486,DATEVALUE('Procytrat 180'!A486)),"")</f>
        <v/>
      </c>
      <c r="AC6485" t="str">
        <f>IF(AA6485="","",'Procytrat 180'!B486)</f>
        <v/>
      </c>
      <c r="AD6485" t="str">
        <f>IF(AA6485="","",IFERROR(1*'Procytrat 180'!C486,IFERROR(_xludf.NUMBERVALUE('Procytrat 180'!C486,".",","),IFERROR(_xludf.NUMBERVALUE('Procytrat 180'!C486,",","."),0))))</f>
        <v/>
      </c>
      <c r="AE6485" t="str">
        <f>IF(AA6485="","",'Procytrat 180'!L486)</f>
        <v/>
      </c>
      <c r="AF6485">
        <f t="shared" si="630"/>
        <v>0</v>
      </c>
      <c r="AG6485" t="str">
        <f t="shared" si="631"/>
        <v/>
      </c>
      <c r="AH6485" t="str">
        <f t="shared" si="632"/>
        <v/>
      </c>
      <c r="AI6485">
        <f t="shared" si="633"/>
        <v>0</v>
      </c>
      <c r="AJ6485">
        <f t="shared" si="634"/>
        <v>0</v>
      </c>
      <c r="AK6485">
        <v>0</v>
      </c>
      <c r="AL6485" t="str">
        <f>IF(AA6485="","",IFERROR(IF(ISNUMBER('Procytrat 180'!D486),'Procytrat 180'!D486,IF(ISNUMBER(SEARCH("12",'Procytrat 180'!D486)),EDATE(AB6485,12),IF(ISNUMBER(SEARCH("6",'Procytrat 180'!D486)),EDATE(AB6485,6),IF(ISNUMBER(SEARCH("3",'Procytrat 180'!D486)),EDATE(AB6485,3),DATEVALUE('Procytrat 180'!D486))))),""))</f>
        <v/>
      </c>
      <c r="AM6485" t="str">
        <f t="shared" ca="1" si="635"/>
        <v/>
      </c>
    </row>
    <row r="6486" spans="27:39" x14ac:dyDescent="0.3">
      <c r="AA6486" t="str">
        <f>IF(COUNTA('Procytrat 180'!A487,'Procytrat 180'!B487,'Procytrat 180'!C487)&gt;0,"180","")</f>
        <v/>
      </c>
      <c r="AB6486" t="str">
        <f>IFERROR(IF(ISNUMBER('Procytrat 180'!A487),'Procytrat 180'!A487,DATEVALUE('Procytrat 180'!A487)),"")</f>
        <v/>
      </c>
      <c r="AC6486" t="str">
        <f>IF(AA6486="","",'Procytrat 180'!B487)</f>
        <v/>
      </c>
      <c r="AD6486" t="str">
        <f>IF(AA6486="","",IFERROR(1*'Procytrat 180'!C487,IFERROR(_xludf.NUMBERVALUE('Procytrat 180'!C487,".",","),IFERROR(_xludf.NUMBERVALUE('Procytrat 180'!C487,",","."),0))))</f>
        <v/>
      </c>
      <c r="AE6486" t="str">
        <f>IF(AA6486="","",'Procytrat 180'!L487)</f>
        <v/>
      </c>
      <c r="AF6486">
        <f t="shared" si="630"/>
        <v>0</v>
      </c>
      <c r="AG6486" t="str">
        <f t="shared" si="631"/>
        <v/>
      </c>
      <c r="AH6486" t="str">
        <f t="shared" si="632"/>
        <v/>
      </c>
      <c r="AI6486">
        <f t="shared" si="633"/>
        <v>0</v>
      </c>
      <c r="AJ6486">
        <f t="shared" si="634"/>
        <v>0</v>
      </c>
      <c r="AK6486">
        <v>0</v>
      </c>
      <c r="AL6486" t="str">
        <f>IF(AA6486="","",IFERROR(IF(ISNUMBER('Procytrat 180'!D487),'Procytrat 180'!D487,IF(ISNUMBER(SEARCH("12",'Procytrat 180'!D487)),EDATE(AB6486,12),IF(ISNUMBER(SEARCH("6",'Procytrat 180'!D487)),EDATE(AB6486,6),IF(ISNUMBER(SEARCH("3",'Procytrat 180'!D487)),EDATE(AB6486,3),DATEVALUE('Procytrat 180'!D487))))),""))</f>
        <v/>
      </c>
      <c r="AM6486" t="str">
        <f t="shared" ca="1" si="635"/>
        <v/>
      </c>
    </row>
    <row r="6487" spans="27:39" x14ac:dyDescent="0.3">
      <c r="AA6487" t="str">
        <f>IF(COUNTA('Procytrat 180'!A488,'Procytrat 180'!B488,'Procytrat 180'!C488)&gt;0,"180","")</f>
        <v/>
      </c>
      <c r="AB6487" t="str">
        <f>IFERROR(IF(ISNUMBER('Procytrat 180'!A488),'Procytrat 180'!A488,DATEVALUE('Procytrat 180'!A488)),"")</f>
        <v/>
      </c>
      <c r="AC6487" t="str">
        <f>IF(AA6487="","",'Procytrat 180'!B488)</f>
        <v/>
      </c>
      <c r="AD6487" t="str">
        <f>IF(AA6487="","",IFERROR(1*'Procytrat 180'!C488,IFERROR(_xludf.NUMBERVALUE('Procytrat 180'!C488,".",","),IFERROR(_xludf.NUMBERVALUE('Procytrat 180'!C488,",","."),0))))</f>
        <v/>
      </c>
      <c r="AE6487" t="str">
        <f>IF(AA6487="","",'Procytrat 180'!L488)</f>
        <v/>
      </c>
      <c r="AF6487">
        <f t="shared" si="630"/>
        <v>0</v>
      </c>
      <c r="AG6487" t="str">
        <f t="shared" si="631"/>
        <v/>
      </c>
      <c r="AH6487" t="str">
        <f t="shared" si="632"/>
        <v/>
      </c>
      <c r="AI6487">
        <f t="shared" si="633"/>
        <v>0</v>
      </c>
      <c r="AJ6487">
        <f t="shared" si="634"/>
        <v>0</v>
      </c>
      <c r="AK6487">
        <v>0</v>
      </c>
      <c r="AL6487" t="str">
        <f>IF(AA6487="","",IFERROR(IF(ISNUMBER('Procytrat 180'!D488),'Procytrat 180'!D488,IF(ISNUMBER(SEARCH("12",'Procytrat 180'!D488)),EDATE(AB6487,12),IF(ISNUMBER(SEARCH("6",'Procytrat 180'!D488)),EDATE(AB6487,6),IF(ISNUMBER(SEARCH("3",'Procytrat 180'!D488)),EDATE(AB6487,3),DATEVALUE('Procytrat 180'!D488))))),""))</f>
        <v/>
      </c>
      <c r="AM6487" t="str">
        <f t="shared" ca="1" si="635"/>
        <v/>
      </c>
    </row>
    <row r="6488" spans="27:39" x14ac:dyDescent="0.3">
      <c r="AA6488" t="str">
        <f>IF(COUNTA('Procytrat 180'!A489,'Procytrat 180'!B489,'Procytrat 180'!C489)&gt;0,"180","")</f>
        <v/>
      </c>
      <c r="AB6488" t="str">
        <f>IFERROR(IF(ISNUMBER('Procytrat 180'!A489),'Procytrat 180'!A489,DATEVALUE('Procytrat 180'!A489)),"")</f>
        <v/>
      </c>
      <c r="AC6488" t="str">
        <f>IF(AA6488="","",'Procytrat 180'!B489)</f>
        <v/>
      </c>
      <c r="AD6488" t="str">
        <f>IF(AA6488="","",IFERROR(1*'Procytrat 180'!C489,IFERROR(_xludf.NUMBERVALUE('Procytrat 180'!C489,".",","),IFERROR(_xludf.NUMBERVALUE('Procytrat 180'!C489,",","."),0))))</f>
        <v/>
      </c>
      <c r="AE6488" t="str">
        <f>IF(AA6488="","",'Procytrat 180'!L489)</f>
        <v/>
      </c>
      <c r="AF6488">
        <f t="shared" si="630"/>
        <v>0</v>
      </c>
      <c r="AG6488" t="str">
        <f t="shared" si="631"/>
        <v/>
      </c>
      <c r="AH6488" t="str">
        <f t="shared" si="632"/>
        <v/>
      </c>
      <c r="AI6488">
        <f t="shared" si="633"/>
        <v>0</v>
      </c>
      <c r="AJ6488">
        <f t="shared" si="634"/>
        <v>0</v>
      </c>
      <c r="AK6488">
        <v>0</v>
      </c>
      <c r="AL6488" t="str">
        <f>IF(AA6488="","",IFERROR(IF(ISNUMBER('Procytrat 180'!D489),'Procytrat 180'!D489,IF(ISNUMBER(SEARCH("12",'Procytrat 180'!D489)),EDATE(AB6488,12),IF(ISNUMBER(SEARCH("6",'Procytrat 180'!D489)),EDATE(AB6488,6),IF(ISNUMBER(SEARCH("3",'Procytrat 180'!D489)),EDATE(AB6488,3),DATEVALUE('Procytrat 180'!D489))))),""))</f>
        <v/>
      </c>
      <c r="AM6488" t="str">
        <f t="shared" ca="1" si="635"/>
        <v/>
      </c>
    </row>
    <row r="6489" spans="27:39" x14ac:dyDescent="0.3">
      <c r="AA6489" t="str">
        <f>IF(COUNTA('Procytrat 180'!A490,'Procytrat 180'!B490,'Procytrat 180'!C490)&gt;0,"180","")</f>
        <v/>
      </c>
      <c r="AB6489" t="str">
        <f>IFERROR(IF(ISNUMBER('Procytrat 180'!A490),'Procytrat 180'!A490,DATEVALUE('Procytrat 180'!A490)),"")</f>
        <v/>
      </c>
      <c r="AC6489" t="str">
        <f>IF(AA6489="","",'Procytrat 180'!B490)</f>
        <v/>
      </c>
      <c r="AD6489" t="str">
        <f>IF(AA6489="","",IFERROR(1*'Procytrat 180'!C490,IFERROR(_xludf.NUMBERVALUE('Procytrat 180'!C490,".",","),IFERROR(_xludf.NUMBERVALUE('Procytrat 180'!C490,",","."),0))))</f>
        <v/>
      </c>
      <c r="AE6489" t="str">
        <f>IF(AA6489="","",'Procytrat 180'!L490)</f>
        <v/>
      </c>
      <c r="AF6489">
        <f t="shared" si="630"/>
        <v>0</v>
      </c>
      <c r="AG6489" t="str">
        <f t="shared" si="631"/>
        <v/>
      </c>
      <c r="AH6489" t="str">
        <f t="shared" si="632"/>
        <v/>
      </c>
      <c r="AI6489">
        <f t="shared" si="633"/>
        <v>0</v>
      </c>
      <c r="AJ6489">
        <f t="shared" si="634"/>
        <v>0</v>
      </c>
      <c r="AK6489">
        <v>0</v>
      </c>
      <c r="AL6489" t="str">
        <f>IF(AA6489="","",IFERROR(IF(ISNUMBER('Procytrat 180'!D490),'Procytrat 180'!D490,IF(ISNUMBER(SEARCH("12",'Procytrat 180'!D490)),EDATE(AB6489,12),IF(ISNUMBER(SEARCH("6",'Procytrat 180'!D490)),EDATE(AB6489,6),IF(ISNUMBER(SEARCH("3",'Procytrat 180'!D490)),EDATE(AB6489,3),DATEVALUE('Procytrat 180'!D490))))),""))</f>
        <v/>
      </c>
      <c r="AM6489" t="str">
        <f t="shared" ca="1" si="635"/>
        <v/>
      </c>
    </row>
    <row r="6490" spans="27:39" x14ac:dyDescent="0.3">
      <c r="AA6490" t="str">
        <f>IF(COUNTA('Procytrat 180'!A491,'Procytrat 180'!B491,'Procytrat 180'!C491)&gt;0,"180","")</f>
        <v/>
      </c>
      <c r="AB6490" t="str">
        <f>IFERROR(IF(ISNUMBER('Procytrat 180'!A491),'Procytrat 180'!A491,DATEVALUE('Procytrat 180'!A491)),"")</f>
        <v/>
      </c>
      <c r="AC6490" t="str">
        <f>IF(AA6490="","",'Procytrat 180'!B491)</f>
        <v/>
      </c>
      <c r="AD6490" t="str">
        <f>IF(AA6490="","",IFERROR(1*'Procytrat 180'!C491,IFERROR(_xludf.NUMBERVALUE('Procytrat 180'!C491,".",","),IFERROR(_xludf.NUMBERVALUE('Procytrat 180'!C491,",","."),0))))</f>
        <v/>
      </c>
      <c r="AE6490" t="str">
        <f>IF(AA6490="","",'Procytrat 180'!L491)</f>
        <v/>
      </c>
      <c r="AF6490">
        <f t="shared" si="630"/>
        <v>0</v>
      </c>
      <c r="AG6490" t="str">
        <f t="shared" si="631"/>
        <v/>
      </c>
      <c r="AH6490" t="str">
        <f t="shared" si="632"/>
        <v/>
      </c>
      <c r="AI6490">
        <f t="shared" si="633"/>
        <v>0</v>
      </c>
      <c r="AJ6490">
        <f t="shared" si="634"/>
        <v>0</v>
      </c>
      <c r="AK6490">
        <v>0</v>
      </c>
      <c r="AL6490" t="str">
        <f>IF(AA6490="","",IFERROR(IF(ISNUMBER('Procytrat 180'!D491),'Procytrat 180'!D491,IF(ISNUMBER(SEARCH("12",'Procytrat 180'!D491)),EDATE(AB6490,12),IF(ISNUMBER(SEARCH("6",'Procytrat 180'!D491)),EDATE(AB6490,6),IF(ISNUMBER(SEARCH("3",'Procytrat 180'!D491)),EDATE(AB6490,3),DATEVALUE('Procytrat 180'!D491))))),""))</f>
        <v/>
      </c>
      <c r="AM6490" t="str">
        <f t="shared" ca="1" si="635"/>
        <v/>
      </c>
    </row>
    <row r="6491" spans="27:39" x14ac:dyDescent="0.3">
      <c r="AA6491" t="str">
        <f>IF(COUNTA('Procytrat 180'!A492,'Procytrat 180'!B492,'Procytrat 180'!C492)&gt;0,"180","")</f>
        <v/>
      </c>
      <c r="AB6491" t="str">
        <f>IFERROR(IF(ISNUMBER('Procytrat 180'!A492),'Procytrat 180'!A492,DATEVALUE('Procytrat 180'!A492)),"")</f>
        <v/>
      </c>
      <c r="AC6491" t="str">
        <f>IF(AA6491="","",'Procytrat 180'!B492)</f>
        <v/>
      </c>
      <c r="AD6491" t="str">
        <f>IF(AA6491="","",IFERROR(1*'Procytrat 180'!C492,IFERROR(_xludf.NUMBERVALUE('Procytrat 180'!C492,".",","),IFERROR(_xludf.NUMBERVALUE('Procytrat 180'!C492,",","."),0))))</f>
        <v/>
      </c>
      <c r="AE6491" t="str">
        <f>IF(AA6491="","",'Procytrat 180'!L492)</f>
        <v/>
      </c>
      <c r="AF6491">
        <f t="shared" si="630"/>
        <v>0</v>
      </c>
      <c r="AG6491" t="str">
        <f t="shared" si="631"/>
        <v/>
      </c>
      <c r="AH6491" t="str">
        <f t="shared" si="632"/>
        <v/>
      </c>
      <c r="AI6491">
        <f t="shared" si="633"/>
        <v>0</v>
      </c>
      <c r="AJ6491">
        <f t="shared" si="634"/>
        <v>0</v>
      </c>
      <c r="AK6491">
        <v>0</v>
      </c>
      <c r="AL6491" t="str">
        <f>IF(AA6491="","",IFERROR(IF(ISNUMBER('Procytrat 180'!D492),'Procytrat 180'!D492,IF(ISNUMBER(SEARCH("12",'Procytrat 180'!D492)),EDATE(AB6491,12),IF(ISNUMBER(SEARCH("6",'Procytrat 180'!D492)),EDATE(AB6491,6),IF(ISNUMBER(SEARCH("3",'Procytrat 180'!D492)),EDATE(AB6491,3),DATEVALUE('Procytrat 180'!D492))))),""))</f>
        <v/>
      </c>
      <c r="AM6491" t="str">
        <f t="shared" ca="1" si="635"/>
        <v/>
      </c>
    </row>
    <row r="6492" spans="27:39" x14ac:dyDescent="0.3">
      <c r="AA6492" t="str">
        <f>IF(COUNTA('Procytrat 180'!A493,'Procytrat 180'!B493,'Procytrat 180'!C493)&gt;0,"180","")</f>
        <v/>
      </c>
      <c r="AB6492" t="str">
        <f>IFERROR(IF(ISNUMBER('Procytrat 180'!A493),'Procytrat 180'!A493,DATEVALUE('Procytrat 180'!A493)),"")</f>
        <v/>
      </c>
      <c r="AC6492" t="str">
        <f>IF(AA6492="","",'Procytrat 180'!B493)</f>
        <v/>
      </c>
      <c r="AD6492" t="str">
        <f>IF(AA6492="","",IFERROR(1*'Procytrat 180'!C493,IFERROR(_xludf.NUMBERVALUE('Procytrat 180'!C493,".",","),IFERROR(_xludf.NUMBERVALUE('Procytrat 180'!C493,",","."),0))))</f>
        <v/>
      </c>
      <c r="AE6492" t="str">
        <f>IF(AA6492="","",'Procytrat 180'!L493)</f>
        <v/>
      </c>
      <c r="AF6492">
        <f t="shared" si="630"/>
        <v>0</v>
      </c>
      <c r="AG6492" t="str">
        <f t="shared" si="631"/>
        <v/>
      </c>
      <c r="AH6492" t="str">
        <f t="shared" si="632"/>
        <v/>
      </c>
      <c r="AI6492">
        <f t="shared" si="633"/>
        <v>0</v>
      </c>
      <c r="AJ6492">
        <f t="shared" si="634"/>
        <v>0</v>
      </c>
      <c r="AK6492">
        <v>0</v>
      </c>
      <c r="AL6492" t="str">
        <f>IF(AA6492="","",IFERROR(IF(ISNUMBER('Procytrat 180'!D493),'Procytrat 180'!D493,IF(ISNUMBER(SEARCH("12",'Procytrat 180'!D493)),EDATE(AB6492,12),IF(ISNUMBER(SEARCH("6",'Procytrat 180'!D493)),EDATE(AB6492,6),IF(ISNUMBER(SEARCH("3",'Procytrat 180'!D493)),EDATE(AB6492,3),DATEVALUE('Procytrat 180'!D493))))),""))</f>
        <v/>
      </c>
      <c r="AM6492" t="str">
        <f t="shared" ca="1" si="635"/>
        <v/>
      </c>
    </row>
    <row r="6493" spans="27:39" x14ac:dyDescent="0.3">
      <c r="AA6493" t="str">
        <f>IF(COUNTA('Procytrat 180'!A494,'Procytrat 180'!B494,'Procytrat 180'!C494)&gt;0,"180","")</f>
        <v/>
      </c>
      <c r="AB6493" t="str">
        <f>IFERROR(IF(ISNUMBER('Procytrat 180'!A494),'Procytrat 180'!A494,DATEVALUE('Procytrat 180'!A494)),"")</f>
        <v/>
      </c>
      <c r="AC6493" t="str">
        <f>IF(AA6493="","",'Procytrat 180'!B494)</f>
        <v/>
      </c>
      <c r="AD6493" t="str">
        <f>IF(AA6493="","",IFERROR(1*'Procytrat 180'!C494,IFERROR(_xludf.NUMBERVALUE('Procytrat 180'!C494,".",","),IFERROR(_xludf.NUMBERVALUE('Procytrat 180'!C494,",","."),0))))</f>
        <v/>
      </c>
      <c r="AE6493" t="str">
        <f>IF(AA6493="","",'Procytrat 180'!L494)</f>
        <v/>
      </c>
      <c r="AF6493">
        <f t="shared" si="630"/>
        <v>0</v>
      </c>
      <c r="AG6493" t="str">
        <f t="shared" si="631"/>
        <v/>
      </c>
      <c r="AH6493" t="str">
        <f t="shared" si="632"/>
        <v/>
      </c>
      <c r="AI6493">
        <f t="shared" si="633"/>
        <v>0</v>
      </c>
      <c r="AJ6493">
        <f t="shared" si="634"/>
        <v>0</v>
      </c>
      <c r="AK6493">
        <v>0</v>
      </c>
      <c r="AL6493" t="str">
        <f>IF(AA6493="","",IFERROR(IF(ISNUMBER('Procytrat 180'!D494),'Procytrat 180'!D494,IF(ISNUMBER(SEARCH("12",'Procytrat 180'!D494)),EDATE(AB6493,12),IF(ISNUMBER(SEARCH("6",'Procytrat 180'!D494)),EDATE(AB6493,6),IF(ISNUMBER(SEARCH("3",'Procytrat 180'!D494)),EDATE(AB6493,3),DATEVALUE('Procytrat 180'!D494))))),""))</f>
        <v/>
      </c>
      <c r="AM6493" t="str">
        <f t="shared" ca="1" si="635"/>
        <v/>
      </c>
    </row>
    <row r="6494" spans="27:39" x14ac:dyDescent="0.3">
      <c r="AA6494" t="str">
        <f>IF(COUNTA('Procytrat 180'!A495,'Procytrat 180'!B495,'Procytrat 180'!C495)&gt;0,"180","")</f>
        <v/>
      </c>
      <c r="AB6494" t="str">
        <f>IFERROR(IF(ISNUMBER('Procytrat 180'!A495),'Procytrat 180'!A495,DATEVALUE('Procytrat 180'!A495)),"")</f>
        <v/>
      </c>
      <c r="AC6494" t="str">
        <f>IF(AA6494="","",'Procytrat 180'!B495)</f>
        <v/>
      </c>
      <c r="AD6494" t="str">
        <f>IF(AA6494="","",IFERROR(1*'Procytrat 180'!C495,IFERROR(_xludf.NUMBERVALUE('Procytrat 180'!C495,".",","),IFERROR(_xludf.NUMBERVALUE('Procytrat 180'!C495,",","."),0))))</f>
        <v/>
      </c>
      <c r="AE6494" t="str">
        <f>IF(AA6494="","",'Procytrat 180'!L495)</f>
        <v/>
      </c>
      <c r="AF6494">
        <f t="shared" si="630"/>
        <v>0</v>
      </c>
      <c r="AG6494" t="str">
        <f t="shared" si="631"/>
        <v/>
      </c>
      <c r="AH6494" t="str">
        <f t="shared" si="632"/>
        <v/>
      </c>
      <c r="AI6494">
        <f t="shared" si="633"/>
        <v>0</v>
      </c>
      <c r="AJ6494">
        <f t="shared" si="634"/>
        <v>0</v>
      </c>
      <c r="AK6494">
        <v>0</v>
      </c>
      <c r="AL6494" t="str">
        <f>IF(AA6494="","",IFERROR(IF(ISNUMBER('Procytrat 180'!D495),'Procytrat 180'!D495,IF(ISNUMBER(SEARCH("12",'Procytrat 180'!D495)),EDATE(AB6494,12),IF(ISNUMBER(SEARCH("6",'Procytrat 180'!D495)),EDATE(AB6494,6),IF(ISNUMBER(SEARCH("3",'Procytrat 180'!D495)),EDATE(AB6494,3),DATEVALUE('Procytrat 180'!D495))))),""))</f>
        <v/>
      </c>
      <c r="AM6494" t="str">
        <f t="shared" ca="1" si="635"/>
        <v/>
      </c>
    </row>
    <row r="6495" spans="27:39" x14ac:dyDescent="0.3">
      <c r="AA6495" t="str">
        <f>IF(COUNTA('Procytrat 180'!A496,'Procytrat 180'!B496,'Procytrat 180'!C496)&gt;0,"180","")</f>
        <v/>
      </c>
      <c r="AB6495" t="str">
        <f>IFERROR(IF(ISNUMBER('Procytrat 180'!A496),'Procytrat 180'!A496,DATEVALUE('Procytrat 180'!A496)),"")</f>
        <v/>
      </c>
      <c r="AC6495" t="str">
        <f>IF(AA6495="","",'Procytrat 180'!B496)</f>
        <v/>
      </c>
      <c r="AD6495" t="str">
        <f>IF(AA6495="","",IFERROR(1*'Procytrat 180'!C496,IFERROR(_xludf.NUMBERVALUE('Procytrat 180'!C496,".",","),IFERROR(_xludf.NUMBERVALUE('Procytrat 180'!C496,",","."),0))))</f>
        <v/>
      </c>
      <c r="AE6495" t="str">
        <f>IF(AA6495="","",'Procytrat 180'!L496)</f>
        <v/>
      </c>
      <c r="AF6495">
        <f t="shared" si="630"/>
        <v>0</v>
      </c>
      <c r="AG6495" t="str">
        <f t="shared" si="631"/>
        <v/>
      </c>
      <c r="AH6495" t="str">
        <f t="shared" si="632"/>
        <v/>
      </c>
      <c r="AI6495">
        <f t="shared" si="633"/>
        <v>0</v>
      </c>
      <c r="AJ6495">
        <f t="shared" si="634"/>
        <v>0</v>
      </c>
      <c r="AK6495">
        <v>0</v>
      </c>
      <c r="AL6495" t="str">
        <f>IF(AA6495="","",IFERROR(IF(ISNUMBER('Procytrat 180'!D496),'Procytrat 180'!D496,IF(ISNUMBER(SEARCH("12",'Procytrat 180'!D496)),EDATE(AB6495,12),IF(ISNUMBER(SEARCH("6",'Procytrat 180'!D496)),EDATE(AB6495,6),IF(ISNUMBER(SEARCH("3",'Procytrat 180'!D496)),EDATE(AB6495,3),DATEVALUE('Procytrat 180'!D496))))),""))</f>
        <v/>
      </c>
      <c r="AM6495" t="str">
        <f t="shared" ca="1" si="635"/>
        <v/>
      </c>
    </row>
    <row r="6496" spans="27:39" x14ac:dyDescent="0.3">
      <c r="AA6496" t="str">
        <f>IF(COUNTA('Procytrat 180'!A497,'Procytrat 180'!B497,'Procytrat 180'!C497)&gt;0,"180","")</f>
        <v/>
      </c>
      <c r="AB6496" t="str">
        <f>IFERROR(IF(ISNUMBER('Procytrat 180'!A497),'Procytrat 180'!A497,DATEVALUE('Procytrat 180'!A497)),"")</f>
        <v/>
      </c>
      <c r="AC6496" t="str">
        <f>IF(AA6496="","",'Procytrat 180'!B497)</f>
        <v/>
      </c>
      <c r="AD6496" t="str">
        <f>IF(AA6496="","",IFERROR(1*'Procytrat 180'!C497,IFERROR(_xludf.NUMBERVALUE('Procytrat 180'!C497,".",","),IFERROR(_xludf.NUMBERVALUE('Procytrat 180'!C497,",","."),0))))</f>
        <v/>
      </c>
      <c r="AE6496" t="str">
        <f>IF(AA6496="","",'Procytrat 180'!L497)</f>
        <v/>
      </c>
      <c r="AF6496">
        <f t="shared" si="630"/>
        <v>0</v>
      </c>
      <c r="AG6496" t="str">
        <f t="shared" si="631"/>
        <v/>
      </c>
      <c r="AH6496" t="str">
        <f t="shared" si="632"/>
        <v/>
      </c>
      <c r="AI6496">
        <f t="shared" si="633"/>
        <v>0</v>
      </c>
      <c r="AJ6496">
        <f t="shared" si="634"/>
        <v>0</v>
      </c>
      <c r="AK6496">
        <v>0</v>
      </c>
      <c r="AL6496" t="str">
        <f>IF(AA6496="","",IFERROR(IF(ISNUMBER('Procytrat 180'!D497),'Procytrat 180'!D497,IF(ISNUMBER(SEARCH("12",'Procytrat 180'!D497)),EDATE(AB6496,12),IF(ISNUMBER(SEARCH("6",'Procytrat 180'!D497)),EDATE(AB6496,6),IF(ISNUMBER(SEARCH("3",'Procytrat 180'!D497)),EDATE(AB6496,3),DATEVALUE('Procytrat 180'!D497))))),""))</f>
        <v/>
      </c>
      <c r="AM6496" t="str">
        <f t="shared" ca="1" si="635"/>
        <v/>
      </c>
    </row>
    <row r="6497" spans="27:39" x14ac:dyDescent="0.3">
      <c r="AA6497" t="str">
        <f>IF(COUNTA('Procytrat 180'!A498,'Procytrat 180'!B498,'Procytrat 180'!C498)&gt;0,"180","")</f>
        <v/>
      </c>
      <c r="AB6497" t="str">
        <f>IFERROR(IF(ISNUMBER('Procytrat 180'!A498),'Procytrat 180'!A498,DATEVALUE('Procytrat 180'!A498)),"")</f>
        <v/>
      </c>
      <c r="AC6497" t="str">
        <f>IF(AA6497="","",'Procytrat 180'!B498)</f>
        <v/>
      </c>
      <c r="AD6497" t="str">
        <f>IF(AA6497="","",IFERROR(1*'Procytrat 180'!C498,IFERROR(_xludf.NUMBERVALUE('Procytrat 180'!C498,".",","),IFERROR(_xludf.NUMBERVALUE('Procytrat 180'!C498,",","."),0))))</f>
        <v/>
      </c>
      <c r="AE6497" t="str">
        <f>IF(AA6497="","",'Procytrat 180'!L498)</f>
        <v/>
      </c>
      <c r="AF6497">
        <f t="shared" si="630"/>
        <v>0</v>
      </c>
      <c r="AG6497" t="str">
        <f t="shared" si="631"/>
        <v/>
      </c>
      <c r="AH6497" t="str">
        <f t="shared" si="632"/>
        <v/>
      </c>
      <c r="AI6497">
        <f t="shared" si="633"/>
        <v>0</v>
      </c>
      <c r="AJ6497">
        <f t="shared" si="634"/>
        <v>0</v>
      </c>
      <c r="AK6497">
        <v>0</v>
      </c>
      <c r="AL6497" t="str">
        <f>IF(AA6497="","",IFERROR(IF(ISNUMBER('Procytrat 180'!D498),'Procytrat 180'!D498,IF(ISNUMBER(SEARCH("12",'Procytrat 180'!D498)),EDATE(AB6497,12),IF(ISNUMBER(SEARCH("6",'Procytrat 180'!D498)),EDATE(AB6497,6),IF(ISNUMBER(SEARCH("3",'Procytrat 180'!D498)),EDATE(AB6497,3),DATEVALUE('Procytrat 180'!D498))))),""))</f>
        <v/>
      </c>
      <c r="AM6497" t="str">
        <f t="shared" ca="1" si="635"/>
        <v/>
      </c>
    </row>
    <row r="6498" spans="27:39" x14ac:dyDescent="0.3">
      <c r="AA6498" t="str">
        <f>IF(COUNTA('Procytrat 180'!A499,'Procytrat 180'!B499,'Procytrat 180'!C499)&gt;0,"180","")</f>
        <v/>
      </c>
      <c r="AB6498" t="str">
        <f>IFERROR(IF(ISNUMBER('Procytrat 180'!A499),'Procytrat 180'!A499,DATEVALUE('Procytrat 180'!A499)),"")</f>
        <v/>
      </c>
      <c r="AC6498" t="str">
        <f>IF(AA6498="","",'Procytrat 180'!B499)</f>
        <v/>
      </c>
      <c r="AD6498" t="str">
        <f>IF(AA6498="","",IFERROR(1*'Procytrat 180'!C499,IFERROR(_xludf.NUMBERVALUE('Procytrat 180'!C499,".",","),IFERROR(_xludf.NUMBERVALUE('Procytrat 180'!C499,",","."),0))))</f>
        <v/>
      </c>
      <c r="AE6498" t="str">
        <f>IF(AA6498="","",'Procytrat 180'!L499)</f>
        <v/>
      </c>
      <c r="AF6498">
        <f t="shared" si="630"/>
        <v>0</v>
      </c>
      <c r="AG6498" t="str">
        <f t="shared" si="631"/>
        <v/>
      </c>
      <c r="AH6498" t="str">
        <f t="shared" si="632"/>
        <v/>
      </c>
      <c r="AI6498">
        <f t="shared" si="633"/>
        <v>0</v>
      </c>
      <c r="AJ6498">
        <f t="shared" si="634"/>
        <v>0</v>
      </c>
      <c r="AK6498">
        <v>0</v>
      </c>
      <c r="AL6498" t="str">
        <f>IF(AA6498="","",IFERROR(IF(ISNUMBER('Procytrat 180'!D499),'Procytrat 180'!D499,IF(ISNUMBER(SEARCH("12",'Procytrat 180'!D499)),EDATE(AB6498,12),IF(ISNUMBER(SEARCH("6",'Procytrat 180'!D499)),EDATE(AB6498,6),IF(ISNUMBER(SEARCH("3",'Procytrat 180'!D499)),EDATE(AB6498,3),DATEVALUE('Procytrat 180'!D499))))),""))</f>
        <v/>
      </c>
      <c r="AM6498" t="str">
        <f t="shared" ca="1" si="635"/>
        <v/>
      </c>
    </row>
    <row r="6499" spans="27:39" x14ac:dyDescent="0.3">
      <c r="AA6499" t="str">
        <f>IF(COUNTA('Procytrat 180'!A500,'Procytrat 180'!B500,'Procytrat 180'!C500)&gt;0,"180","")</f>
        <v/>
      </c>
      <c r="AB6499" t="str">
        <f>IFERROR(IF(ISNUMBER('Procytrat 180'!A500),'Procytrat 180'!A500,DATEVALUE('Procytrat 180'!A500)),"")</f>
        <v/>
      </c>
      <c r="AC6499" t="str">
        <f>IF(AA6499="","",'Procytrat 180'!B500)</f>
        <v/>
      </c>
      <c r="AD6499" t="str">
        <f>IF(AA6499="","",IFERROR(1*'Procytrat 180'!C500,IFERROR(_xludf.NUMBERVALUE('Procytrat 180'!C500,".",","),IFERROR(_xludf.NUMBERVALUE('Procytrat 180'!C500,",","."),0))))</f>
        <v/>
      </c>
      <c r="AE6499" t="str">
        <f>IF(AA6499="","",'Procytrat 180'!L500)</f>
        <v/>
      </c>
      <c r="AF6499">
        <f t="shared" si="630"/>
        <v>0</v>
      </c>
      <c r="AG6499" t="str">
        <f t="shared" si="631"/>
        <v/>
      </c>
      <c r="AH6499" t="str">
        <f t="shared" si="632"/>
        <v/>
      </c>
      <c r="AI6499">
        <f t="shared" si="633"/>
        <v>0</v>
      </c>
      <c r="AJ6499">
        <f t="shared" si="634"/>
        <v>0</v>
      </c>
      <c r="AK6499">
        <v>0</v>
      </c>
      <c r="AL6499" t="str">
        <f>IF(AA6499="","",IFERROR(IF(ISNUMBER('Procytrat 180'!D500),'Procytrat 180'!D500,IF(ISNUMBER(SEARCH("12",'Procytrat 180'!D500)),EDATE(AB6499,12),IF(ISNUMBER(SEARCH("6",'Procytrat 180'!D500)),EDATE(AB6499,6),IF(ISNUMBER(SEARCH("3",'Procytrat 180'!D500)),EDATE(AB6499,3),DATEVALUE('Procytrat 180'!D500))))),""))</f>
        <v/>
      </c>
      <c r="AM6499" t="str">
        <f t="shared" ca="1" si="635"/>
        <v/>
      </c>
    </row>
    <row r="6500" spans="27:39" x14ac:dyDescent="0.3">
      <c r="AA6500" t="str">
        <f>IF(COUNTA('Procytrat 180'!A501,'Procytrat 180'!B501,'Procytrat 180'!C501)&gt;0,"180","")</f>
        <v/>
      </c>
      <c r="AB6500" t="str">
        <f>IFERROR(IF(ISNUMBER('Procytrat 180'!A501),'Procytrat 180'!A501,DATEVALUE('Procytrat 180'!A501)),"")</f>
        <v/>
      </c>
      <c r="AC6500" t="str">
        <f>IF(AA6500="","",'Procytrat 180'!B501)</f>
        <v/>
      </c>
      <c r="AD6500" t="str">
        <f>IF(AA6500="","",IFERROR(1*'Procytrat 180'!C501,IFERROR(_xludf.NUMBERVALUE('Procytrat 180'!C501,".",","),IFERROR(_xludf.NUMBERVALUE('Procytrat 180'!C501,",","."),0))))</f>
        <v/>
      </c>
      <c r="AE6500" t="str">
        <f>IF(AA6500="","",'Procytrat 180'!L501)</f>
        <v/>
      </c>
      <c r="AF6500">
        <f t="shared" si="630"/>
        <v>0</v>
      </c>
      <c r="AG6500" t="str">
        <f t="shared" si="631"/>
        <v/>
      </c>
      <c r="AH6500" t="str">
        <f t="shared" si="632"/>
        <v/>
      </c>
      <c r="AI6500">
        <f t="shared" si="633"/>
        <v>0</v>
      </c>
      <c r="AJ6500">
        <f t="shared" si="634"/>
        <v>0</v>
      </c>
      <c r="AK6500">
        <v>0</v>
      </c>
      <c r="AL6500" t="str">
        <f>IF(AA6500="","",IFERROR(IF(ISNUMBER('Procytrat 180'!D501),'Procytrat 180'!D501,IF(ISNUMBER(SEARCH("12",'Procytrat 180'!D501)),EDATE(AB6500,12),IF(ISNUMBER(SEARCH("6",'Procytrat 180'!D501)),EDATE(AB6500,6),IF(ISNUMBER(SEARCH("3",'Procytrat 180'!D501)),EDATE(AB6500,3),DATEVALUE('Procytrat 180'!D501))))),""))</f>
        <v/>
      </c>
      <c r="AM6500" t="str">
        <f t="shared" ca="1" si="635"/>
        <v/>
      </c>
    </row>
    <row r="6501" spans="27:39" x14ac:dyDescent="0.3">
      <c r="AA6501" t="str">
        <f>IF(COUNTA('Procytrat 180'!A502,'Procytrat 180'!B502,'Procytrat 180'!C502)&gt;0,"180","")</f>
        <v/>
      </c>
      <c r="AB6501" t="str">
        <f>IFERROR(IF(ISNUMBER('Procytrat 180'!A502),'Procytrat 180'!A502,DATEVALUE('Procytrat 180'!A502)),"")</f>
        <v/>
      </c>
      <c r="AC6501" t="str">
        <f>IF(AA6501="","",'Procytrat 180'!B502)</f>
        <v/>
      </c>
      <c r="AD6501" t="str">
        <f>IF(AA6501="","",IFERROR(1*'Procytrat 180'!C502,IFERROR(_xludf.NUMBERVALUE('Procytrat 180'!C502,".",","),IFERROR(_xludf.NUMBERVALUE('Procytrat 180'!C502,",","."),0))))</f>
        <v/>
      </c>
      <c r="AE6501" t="str">
        <f>IF(AA6501="","",'Procytrat 180'!L502)</f>
        <v/>
      </c>
      <c r="AF6501">
        <f t="shared" si="630"/>
        <v>0</v>
      </c>
      <c r="AG6501" t="str">
        <f t="shared" si="631"/>
        <v/>
      </c>
      <c r="AH6501" t="str">
        <f t="shared" si="632"/>
        <v/>
      </c>
      <c r="AI6501">
        <f t="shared" si="633"/>
        <v>0</v>
      </c>
      <c r="AJ6501">
        <f t="shared" si="634"/>
        <v>0</v>
      </c>
      <c r="AK6501">
        <v>0</v>
      </c>
      <c r="AL6501" t="str">
        <f>IF(AA6501="","",IFERROR(IF(ISNUMBER('Procytrat 180'!D502),'Procytrat 180'!D502,IF(ISNUMBER(SEARCH("12",'Procytrat 180'!D502)),EDATE(AB6501,12),IF(ISNUMBER(SEARCH("6",'Procytrat 180'!D502)),EDATE(AB6501,6),IF(ISNUMBER(SEARCH("3",'Procytrat 180'!D502)),EDATE(AB6501,3),DATEVALUE('Procytrat 180'!D502))))),""))</f>
        <v/>
      </c>
      <c r="AM6501" t="str">
        <f t="shared" ca="1" si="635"/>
        <v/>
      </c>
    </row>
    <row r="6502" spans="27:39" x14ac:dyDescent="0.3">
      <c r="AA6502" t="str">
        <f>IF(COUNTA('Procytrat 190'!A3,'Procytrat 190'!B3,'Procytrat 190'!C3)&gt;0,"190","")</f>
        <v>190</v>
      </c>
      <c r="AB6502">
        <f>IFERROR(IF(ISNUMBER('Procytrat 190'!A3),'Procytrat 190'!A3,DATEVALUE('Procytrat 190'!A3)),"")</f>
        <v>45663</v>
      </c>
      <c r="AC6502" t="str">
        <f>IF(AA6502="","",'Procytrat 190'!B3)</f>
        <v>8916/25</v>
      </c>
      <c r="AD6502">
        <f>IF(AA6502="","",IFERROR(1*'Procytrat 190'!C3,IFERROR(_xludf.NUMBERVALUE('Procytrat 190'!C3,".",","),IFERROR(_xludf.NUMBERVALUE('Procytrat 190'!C3,",","."),0))))</f>
        <v>1250</v>
      </c>
      <c r="AE6502" t="str">
        <f>IF(AA6502="","",'Procytrat 190'!O3)</f>
        <v>Aprovado</v>
      </c>
      <c r="AF6502">
        <f t="shared" si="630"/>
        <v>1</v>
      </c>
      <c r="AG6502">
        <f t="shared" si="631"/>
        <v>2025</v>
      </c>
      <c r="AH6502">
        <f t="shared" si="632"/>
        <v>1</v>
      </c>
      <c r="AI6502">
        <f t="shared" si="633"/>
        <v>45663.006501999997</v>
      </c>
      <c r="AJ6502">
        <f t="shared" si="634"/>
        <v>1</v>
      </c>
      <c r="AK6502">
        <v>0</v>
      </c>
      <c r="AL6502">
        <f>IF(AA6502="","",IFERROR(IF(ISNUMBER('Procytrat 190'!D3),'Procytrat 190'!D3,IF(ISNUMBER(SEARCH("12",'Procytrat 190'!D3)),EDATE(AB6502,12),IF(ISNUMBER(SEARCH("6",'Procytrat 190'!D3)),EDATE(AB6502,6),IF(ISNUMBER(SEARCH("3",'Procytrat 190'!D3)),EDATE(AB6502,3),DATEVALUE('Procytrat 190'!D3))))),""))</f>
        <v>45844</v>
      </c>
      <c r="AM6502" t="str">
        <f t="shared" ca="1" si="635"/>
        <v/>
      </c>
    </row>
    <row r="6503" spans="27:39" x14ac:dyDescent="0.3">
      <c r="AA6503" t="str">
        <f>IF(COUNTA('Procytrat 190'!A4,'Procytrat 190'!B4,'Procytrat 190'!C4)&gt;0,"190","")</f>
        <v>190</v>
      </c>
      <c r="AB6503">
        <f>IFERROR(IF(ISNUMBER('Procytrat 190'!A4),'Procytrat 190'!A4,DATEVALUE('Procytrat 190'!A4)),"")</f>
        <v>45671</v>
      </c>
      <c r="AC6503" t="str">
        <f>IF(AA6503="","",'Procytrat 190'!B4)</f>
        <v>8932/25</v>
      </c>
      <c r="AD6503">
        <f>IF(AA6503="","",IFERROR(1*'Procytrat 190'!C4,IFERROR(_xludf.NUMBERVALUE('Procytrat 190'!C4,".",","),IFERROR(_xludf.NUMBERVALUE('Procytrat 190'!C4,",","."),0))))</f>
        <v>4000</v>
      </c>
      <c r="AE6503" t="str">
        <f>IF(AA6503="","",'Procytrat 190'!O4)</f>
        <v>Aprovado</v>
      </c>
      <c r="AF6503">
        <f t="shared" si="630"/>
        <v>1</v>
      </c>
      <c r="AG6503">
        <f t="shared" si="631"/>
        <v>2025</v>
      </c>
      <c r="AH6503">
        <f t="shared" si="632"/>
        <v>1</v>
      </c>
      <c r="AI6503">
        <f t="shared" si="633"/>
        <v>45671.006502999997</v>
      </c>
      <c r="AJ6503">
        <f t="shared" si="634"/>
        <v>1</v>
      </c>
      <c r="AK6503">
        <v>0</v>
      </c>
      <c r="AL6503">
        <f>IF(AA6503="","",IFERROR(IF(ISNUMBER('Procytrat 190'!D4),'Procytrat 190'!D4,IF(ISNUMBER(SEARCH("12",'Procytrat 190'!D4)),EDATE(AB6503,12),IF(ISNUMBER(SEARCH("6",'Procytrat 190'!D4)),EDATE(AB6503,6),IF(ISNUMBER(SEARCH("3",'Procytrat 190'!D4)),EDATE(AB6503,3),DATEVALUE('Procytrat 190'!D4))))),""))</f>
        <v>45852</v>
      </c>
      <c r="AM6503" t="str">
        <f t="shared" ca="1" si="635"/>
        <v/>
      </c>
    </row>
    <row r="6504" spans="27:39" x14ac:dyDescent="0.3">
      <c r="AA6504" t="str">
        <f>IF(COUNTA('Procytrat 190'!A5,'Procytrat 190'!B5,'Procytrat 190'!C5)&gt;0,"190","")</f>
        <v>190</v>
      </c>
      <c r="AB6504">
        <f>IFERROR(IF(ISNUMBER('Procytrat 190'!A5),'Procytrat 190'!A5,DATEVALUE('Procytrat 190'!A5)),"")</f>
        <v>45678</v>
      </c>
      <c r="AC6504" t="str">
        <f>IF(AA6504="","",'Procytrat 190'!B5)</f>
        <v>8943/25</v>
      </c>
      <c r="AD6504">
        <f>IF(AA6504="","",IFERROR(1*'Procytrat 190'!C5,IFERROR(_xludf.NUMBERVALUE('Procytrat 190'!C5,".",","),IFERROR(_xludf.NUMBERVALUE('Procytrat 190'!C5,",","."),0))))</f>
        <v>2500</v>
      </c>
      <c r="AE6504" t="str">
        <f>IF(AA6504="","",'Procytrat 190'!O5)</f>
        <v>Aprovado</v>
      </c>
      <c r="AF6504">
        <f t="shared" si="630"/>
        <v>1</v>
      </c>
      <c r="AG6504">
        <f t="shared" si="631"/>
        <v>2025</v>
      </c>
      <c r="AH6504">
        <f t="shared" si="632"/>
        <v>1</v>
      </c>
      <c r="AI6504">
        <f t="shared" si="633"/>
        <v>45678.006503999997</v>
      </c>
      <c r="AJ6504">
        <f t="shared" si="634"/>
        <v>1</v>
      </c>
      <c r="AK6504">
        <v>0</v>
      </c>
      <c r="AL6504">
        <f>IF(AA6504="","",IFERROR(IF(ISNUMBER('Procytrat 190'!D5),'Procytrat 190'!D5,IF(ISNUMBER(SEARCH("12",'Procytrat 190'!D5)),EDATE(AB6504,12),IF(ISNUMBER(SEARCH("6",'Procytrat 190'!D5)),EDATE(AB6504,6),IF(ISNUMBER(SEARCH("3",'Procytrat 190'!D5)),EDATE(AB6504,3),DATEVALUE('Procytrat 190'!D5))))),""))</f>
        <v>45859</v>
      </c>
      <c r="AM6504" t="str">
        <f t="shared" ca="1" si="635"/>
        <v/>
      </c>
    </row>
    <row r="6505" spans="27:39" x14ac:dyDescent="0.3">
      <c r="AA6505" t="str">
        <f>IF(COUNTA('Procytrat 190'!A6,'Procytrat 190'!B6,'Procytrat 190'!C6)&gt;0,"190","")</f>
        <v>190</v>
      </c>
      <c r="AB6505">
        <f>IFERROR(IF(ISNUMBER('Procytrat 190'!A6),'Procytrat 190'!A6,DATEVALUE('Procytrat 190'!A6)),"")</f>
        <v>45685</v>
      </c>
      <c r="AC6505" t="str">
        <f>IF(AA6505="","",'Procytrat 190'!B6)</f>
        <v>8956/25</v>
      </c>
      <c r="AD6505">
        <f>IF(AA6505="","",IFERROR(1*'Procytrat 190'!C6,IFERROR(_xludf.NUMBERVALUE('Procytrat 190'!C6,".",","),IFERROR(_xludf.NUMBERVALUE('Procytrat 190'!C6,",","."),0))))</f>
        <v>660</v>
      </c>
      <c r="AE6505" t="str">
        <f>IF(AA6505="","",'Procytrat 190'!O6)</f>
        <v>Aprovado</v>
      </c>
      <c r="AF6505">
        <f t="shared" si="630"/>
        <v>1</v>
      </c>
      <c r="AG6505">
        <f t="shared" si="631"/>
        <v>2025</v>
      </c>
      <c r="AH6505">
        <f t="shared" si="632"/>
        <v>1</v>
      </c>
      <c r="AI6505">
        <f t="shared" si="633"/>
        <v>45685.006504999998</v>
      </c>
      <c r="AJ6505">
        <f t="shared" si="634"/>
        <v>1</v>
      </c>
      <c r="AK6505">
        <v>0</v>
      </c>
      <c r="AL6505">
        <f>IF(AA6505="","",IFERROR(IF(ISNUMBER('Procytrat 190'!D6),'Procytrat 190'!D6,IF(ISNUMBER(SEARCH("12",'Procytrat 190'!D6)),EDATE(AB6505,12),IF(ISNUMBER(SEARCH("6",'Procytrat 190'!D6)),EDATE(AB6505,6),IF(ISNUMBER(SEARCH("3",'Procytrat 190'!D6)),EDATE(AB6505,3),DATEVALUE('Procytrat 190'!D6))))),""))</f>
        <v>45866</v>
      </c>
      <c r="AM6505" t="str">
        <f t="shared" ca="1" si="635"/>
        <v/>
      </c>
    </row>
    <row r="6506" spans="27:39" x14ac:dyDescent="0.3">
      <c r="AA6506" t="str">
        <f>IF(COUNTA('Procytrat 190'!A7,'Procytrat 190'!B7,'Procytrat 190'!C7)&gt;0,"190","")</f>
        <v>190</v>
      </c>
      <c r="AB6506">
        <f>IFERROR(IF(ISNUMBER('Procytrat 190'!A7),'Procytrat 190'!A7,DATEVALUE('Procytrat 190'!A7)),"")</f>
        <v>45694</v>
      </c>
      <c r="AC6506" t="str">
        <f>IF(AA6506="","",'Procytrat 190'!B7)</f>
        <v>8975/25</v>
      </c>
      <c r="AD6506">
        <f>IF(AA6506="","",IFERROR(1*'Procytrat 190'!C7,IFERROR(_xludf.NUMBERVALUE('Procytrat 190'!C7,".",","),IFERROR(_xludf.NUMBERVALUE('Procytrat 190'!C7,",","."),0))))</f>
        <v>1250</v>
      </c>
      <c r="AE6506" t="str">
        <f>IF(AA6506="","",'Procytrat 190'!O7)</f>
        <v>Aprovado</v>
      </c>
      <c r="AF6506">
        <f t="shared" si="630"/>
        <v>1</v>
      </c>
      <c r="AG6506">
        <f t="shared" si="631"/>
        <v>2025</v>
      </c>
      <c r="AH6506">
        <f t="shared" si="632"/>
        <v>2</v>
      </c>
      <c r="AI6506">
        <f t="shared" si="633"/>
        <v>45694.006505999998</v>
      </c>
      <c r="AJ6506">
        <f t="shared" si="634"/>
        <v>1</v>
      </c>
      <c r="AK6506">
        <v>0</v>
      </c>
      <c r="AL6506">
        <f>IF(AA6506="","",IFERROR(IF(ISNUMBER('Procytrat 190'!D7),'Procytrat 190'!D7,IF(ISNUMBER(SEARCH("12",'Procytrat 190'!D7)),EDATE(AB6506,12),IF(ISNUMBER(SEARCH("6",'Procytrat 190'!D7)),EDATE(AB6506,6),IF(ISNUMBER(SEARCH("3",'Procytrat 190'!D7)),EDATE(AB6506,3),DATEVALUE('Procytrat 190'!D7))))),""))</f>
        <v>45875</v>
      </c>
      <c r="AM6506" t="str">
        <f t="shared" ca="1" si="635"/>
        <v/>
      </c>
    </row>
    <row r="6507" spans="27:39" x14ac:dyDescent="0.3">
      <c r="AA6507" t="str">
        <f>IF(COUNTA('Procytrat 190'!A8,'Procytrat 190'!B8,'Procytrat 190'!C8)&gt;0,"190","")</f>
        <v>190</v>
      </c>
      <c r="AB6507">
        <f>IFERROR(IF(ISNUMBER('Procytrat 190'!A8),'Procytrat 190'!A8,DATEVALUE('Procytrat 190'!A8)),"")</f>
        <v>45698</v>
      </c>
      <c r="AC6507" t="str">
        <f>IF(AA6507="","",'Procytrat 190'!B8)</f>
        <v>8979/25</v>
      </c>
      <c r="AD6507">
        <f>IF(AA6507="","",IFERROR(1*'Procytrat 190'!C8,IFERROR(_xludf.NUMBERVALUE('Procytrat 190'!C8,".",","),IFERROR(_xludf.NUMBERVALUE('Procytrat 190'!C8,",","."),0))))</f>
        <v>2500</v>
      </c>
      <c r="AE6507" t="str">
        <f>IF(AA6507="","",'Procytrat 190'!O8)</f>
        <v>Aprovado</v>
      </c>
      <c r="AF6507">
        <f t="shared" si="630"/>
        <v>1</v>
      </c>
      <c r="AG6507">
        <f t="shared" si="631"/>
        <v>2025</v>
      </c>
      <c r="AH6507">
        <f t="shared" si="632"/>
        <v>2</v>
      </c>
      <c r="AI6507">
        <f t="shared" si="633"/>
        <v>45698.006506999998</v>
      </c>
      <c r="AJ6507">
        <f t="shared" si="634"/>
        <v>1</v>
      </c>
      <c r="AK6507">
        <v>0</v>
      </c>
      <c r="AL6507">
        <f>IF(AA6507="","",IFERROR(IF(ISNUMBER('Procytrat 190'!D8),'Procytrat 190'!D8,IF(ISNUMBER(SEARCH("12",'Procytrat 190'!D8)),EDATE(AB6507,12),IF(ISNUMBER(SEARCH("6",'Procytrat 190'!D8)),EDATE(AB6507,6),IF(ISNUMBER(SEARCH("3",'Procytrat 190'!D8)),EDATE(AB6507,3),DATEVALUE('Procytrat 190'!D8))))),""))</f>
        <v>45879</v>
      </c>
      <c r="AM6507" t="str">
        <f t="shared" ca="1" si="635"/>
        <v/>
      </c>
    </row>
    <row r="6508" spans="27:39" x14ac:dyDescent="0.3">
      <c r="AA6508" t="str">
        <f>IF(COUNTA('Procytrat 190'!A9,'Procytrat 190'!B9,'Procytrat 190'!C9)&gt;0,"190","")</f>
        <v>190</v>
      </c>
      <c r="AB6508">
        <f>IFERROR(IF(ISNUMBER('Procytrat 190'!A9),'Procytrat 190'!A9,DATEVALUE('Procytrat 190'!A9)),"")</f>
        <v>45701</v>
      </c>
      <c r="AC6508" t="str">
        <f>IF(AA6508="","",'Procytrat 190'!B9)</f>
        <v>8983/25</v>
      </c>
      <c r="AD6508">
        <f>IF(AA6508="","",IFERROR(1*'Procytrat 190'!C9,IFERROR(_xludf.NUMBERVALUE('Procytrat 190'!C9,".",","),IFERROR(_xludf.NUMBERVALUE('Procytrat 190'!C9,",","."),0))))</f>
        <v>5000</v>
      </c>
      <c r="AE6508" t="str">
        <f>IF(AA6508="","",'Procytrat 190'!O9)</f>
        <v>Aprovado</v>
      </c>
      <c r="AF6508">
        <f t="shared" si="630"/>
        <v>1</v>
      </c>
      <c r="AG6508">
        <f t="shared" si="631"/>
        <v>2025</v>
      </c>
      <c r="AH6508">
        <f t="shared" si="632"/>
        <v>2</v>
      </c>
      <c r="AI6508">
        <f t="shared" si="633"/>
        <v>45701.006507999999</v>
      </c>
      <c r="AJ6508">
        <f t="shared" si="634"/>
        <v>1</v>
      </c>
      <c r="AK6508">
        <v>0</v>
      </c>
      <c r="AL6508">
        <f>IF(AA6508="","",IFERROR(IF(ISNUMBER('Procytrat 190'!D9),'Procytrat 190'!D9,IF(ISNUMBER(SEARCH("12",'Procytrat 190'!D9)),EDATE(AB6508,12),IF(ISNUMBER(SEARCH("6",'Procytrat 190'!D9)),EDATE(AB6508,6),IF(ISNUMBER(SEARCH("3",'Procytrat 190'!D9)),EDATE(AB6508,3),DATEVALUE('Procytrat 190'!D9))))),""))</f>
        <v>45882</v>
      </c>
      <c r="AM6508" t="str">
        <f t="shared" ca="1" si="635"/>
        <v/>
      </c>
    </row>
    <row r="6509" spans="27:39" x14ac:dyDescent="0.3">
      <c r="AA6509" t="str">
        <f>IF(COUNTA('Procytrat 190'!A10,'Procytrat 190'!B10,'Procytrat 190'!C10)&gt;0,"190","")</f>
        <v>190</v>
      </c>
      <c r="AB6509">
        <f>IFERROR(IF(ISNUMBER('Procytrat 190'!A10),'Procytrat 190'!A10,DATEVALUE('Procytrat 190'!A10)),"")</f>
        <v>45705</v>
      </c>
      <c r="AC6509" t="str">
        <f>IF(AA6509="","",'Procytrat 190'!B10)</f>
        <v>8985/25</v>
      </c>
      <c r="AD6509">
        <f>IF(AA6509="","",IFERROR(1*'Procytrat 190'!C10,IFERROR(_xludf.NUMBERVALUE('Procytrat 190'!C10,".",","),IFERROR(_xludf.NUMBERVALUE('Procytrat 190'!C10,",","."),0))))</f>
        <v>7000</v>
      </c>
      <c r="AE6509" t="str">
        <f>IF(AA6509="","",'Procytrat 190'!O10)</f>
        <v>Aprovado</v>
      </c>
      <c r="AF6509">
        <f t="shared" si="630"/>
        <v>1</v>
      </c>
      <c r="AG6509">
        <f t="shared" si="631"/>
        <v>2025</v>
      </c>
      <c r="AH6509">
        <f t="shared" si="632"/>
        <v>2</v>
      </c>
      <c r="AI6509">
        <f t="shared" si="633"/>
        <v>45705.006508999999</v>
      </c>
      <c r="AJ6509">
        <f t="shared" si="634"/>
        <v>1</v>
      </c>
      <c r="AK6509">
        <v>0</v>
      </c>
      <c r="AL6509">
        <f>IF(AA6509="","",IFERROR(IF(ISNUMBER('Procytrat 190'!D10),'Procytrat 190'!D10,IF(ISNUMBER(SEARCH("12",'Procytrat 190'!D10)),EDATE(AB6509,12),IF(ISNUMBER(SEARCH("6",'Procytrat 190'!D10)),EDATE(AB6509,6),IF(ISNUMBER(SEARCH("3",'Procytrat 190'!D10)),EDATE(AB6509,3),DATEVALUE('Procytrat 190'!D10))))),""))</f>
        <v>45886</v>
      </c>
      <c r="AM6509" t="str">
        <f t="shared" ca="1" si="635"/>
        <v/>
      </c>
    </row>
    <row r="6510" spans="27:39" x14ac:dyDescent="0.3">
      <c r="AA6510" t="str">
        <f>IF(COUNTA('Procytrat 190'!A11,'Procytrat 190'!B11,'Procytrat 190'!C11)&gt;0,"190","")</f>
        <v>190</v>
      </c>
      <c r="AB6510">
        <f>IFERROR(IF(ISNUMBER('Procytrat 190'!A11),'Procytrat 190'!A11,DATEVALUE('Procytrat 190'!A11)),"")</f>
        <v>45705</v>
      </c>
      <c r="AC6510" t="str">
        <f>IF(AA6510="","",'Procytrat 190'!B11)</f>
        <v>8986/25</v>
      </c>
      <c r="AD6510">
        <f>IF(AA6510="","",IFERROR(1*'Procytrat 190'!C11,IFERROR(_xludf.NUMBERVALUE('Procytrat 190'!C11,".",","),IFERROR(_xludf.NUMBERVALUE('Procytrat 190'!C11,",","."),0))))</f>
        <v>4000</v>
      </c>
      <c r="AE6510" t="str">
        <f>IF(AA6510="","",'Procytrat 190'!O11)</f>
        <v>Aprovado</v>
      </c>
      <c r="AF6510">
        <f t="shared" si="630"/>
        <v>1</v>
      </c>
      <c r="AG6510">
        <f t="shared" si="631"/>
        <v>2025</v>
      </c>
      <c r="AH6510">
        <f t="shared" si="632"/>
        <v>2</v>
      </c>
      <c r="AI6510">
        <f t="shared" si="633"/>
        <v>45705.006509999999</v>
      </c>
      <c r="AJ6510">
        <f t="shared" si="634"/>
        <v>1</v>
      </c>
      <c r="AK6510">
        <v>0</v>
      </c>
      <c r="AL6510">
        <f>IF(AA6510="","",IFERROR(IF(ISNUMBER('Procytrat 190'!D11),'Procytrat 190'!D11,IF(ISNUMBER(SEARCH("12",'Procytrat 190'!D11)),EDATE(AB6510,12),IF(ISNUMBER(SEARCH("6",'Procytrat 190'!D11)),EDATE(AB6510,6),IF(ISNUMBER(SEARCH("3",'Procytrat 190'!D11)),EDATE(AB6510,3),DATEVALUE('Procytrat 190'!D11))))),""))</f>
        <v>45886</v>
      </c>
      <c r="AM6510" t="str">
        <f t="shared" ca="1" si="635"/>
        <v/>
      </c>
    </row>
    <row r="6511" spans="27:39" x14ac:dyDescent="0.3">
      <c r="AA6511" t="str">
        <f>IF(COUNTA('Procytrat 190'!A12,'Procytrat 190'!B12,'Procytrat 190'!C12)&gt;0,"190","")</f>
        <v>190</v>
      </c>
      <c r="AB6511">
        <f>IFERROR(IF(ISNUMBER('Procytrat 190'!A12),'Procytrat 190'!A12,DATEVALUE('Procytrat 190'!A12)),"")</f>
        <v>45709</v>
      </c>
      <c r="AC6511" t="str">
        <f>IF(AA6511="","",'Procytrat 190'!B12)</f>
        <v>8995/25</v>
      </c>
      <c r="AD6511">
        <f>IF(AA6511="","",IFERROR(1*'Procytrat 190'!C12,IFERROR(_xludf.NUMBERVALUE('Procytrat 190'!C12,".",","),IFERROR(_xludf.NUMBERVALUE('Procytrat 190'!C12,",","."),0))))</f>
        <v>1140</v>
      </c>
      <c r="AE6511" t="str">
        <f>IF(AA6511="","",'Procytrat 190'!O12)</f>
        <v>Aprovado</v>
      </c>
      <c r="AF6511">
        <f t="shared" si="630"/>
        <v>1</v>
      </c>
      <c r="AG6511">
        <f t="shared" si="631"/>
        <v>2025</v>
      </c>
      <c r="AH6511">
        <f t="shared" si="632"/>
        <v>2</v>
      </c>
      <c r="AI6511">
        <f t="shared" si="633"/>
        <v>45709.006511</v>
      </c>
      <c r="AJ6511">
        <f t="shared" si="634"/>
        <v>1</v>
      </c>
      <c r="AK6511">
        <v>0</v>
      </c>
      <c r="AL6511">
        <f>IF(AA6511="","",IFERROR(IF(ISNUMBER('Procytrat 190'!D12),'Procytrat 190'!D12,IF(ISNUMBER(SEARCH("12",'Procytrat 190'!D12)),EDATE(AB6511,12),IF(ISNUMBER(SEARCH("6",'Procytrat 190'!D12)),EDATE(AB6511,6),IF(ISNUMBER(SEARCH("3",'Procytrat 190'!D12)),EDATE(AB6511,3),DATEVALUE('Procytrat 190'!D12))))),""))</f>
        <v>45890</v>
      </c>
      <c r="AM6511" t="str">
        <f t="shared" ca="1" si="635"/>
        <v/>
      </c>
    </row>
    <row r="6512" spans="27:39" x14ac:dyDescent="0.3">
      <c r="AA6512" t="str">
        <f>IF(COUNTA('Procytrat 190'!A13,'Procytrat 190'!B13,'Procytrat 190'!C13)&gt;0,"190","")</f>
        <v>190</v>
      </c>
      <c r="AB6512">
        <f>IFERROR(IF(ISNUMBER('Procytrat 190'!A13),'Procytrat 190'!A13,DATEVALUE('Procytrat 190'!A13)),"")</f>
        <v>45714</v>
      </c>
      <c r="AC6512" t="str">
        <f>IF(AA6512="","",'Procytrat 190'!B13)</f>
        <v>9005/25</v>
      </c>
      <c r="AD6512">
        <f>IF(AA6512="","",IFERROR(1*'Procytrat 190'!C13,IFERROR(_xludf.NUMBERVALUE('Procytrat 190'!C13,".",","),IFERROR(_xludf.NUMBERVALUE('Procytrat 190'!C13,",","."),0))))</f>
        <v>2500</v>
      </c>
      <c r="AE6512" t="str">
        <f>IF(AA6512="","",'Procytrat 190'!O13)</f>
        <v>Aprovado</v>
      </c>
      <c r="AF6512">
        <f t="shared" si="630"/>
        <v>1</v>
      </c>
      <c r="AG6512">
        <f t="shared" si="631"/>
        <v>2025</v>
      </c>
      <c r="AH6512">
        <f t="shared" si="632"/>
        <v>2</v>
      </c>
      <c r="AI6512">
        <f t="shared" si="633"/>
        <v>45714.006512</v>
      </c>
      <c r="AJ6512">
        <f t="shared" si="634"/>
        <v>1</v>
      </c>
      <c r="AK6512">
        <v>0</v>
      </c>
      <c r="AL6512">
        <f>IF(AA6512="","",IFERROR(IF(ISNUMBER('Procytrat 190'!D13),'Procytrat 190'!D13,IF(ISNUMBER(SEARCH("12",'Procytrat 190'!D13)),EDATE(AB6512,12),IF(ISNUMBER(SEARCH("6",'Procytrat 190'!D13)),EDATE(AB6512,6),IF(ISNUMBER(SEARCH("3",'Procytrat 190'!D13)),EDATE(AB6512,3),DATEVALUE('Procytrat 190'!D13))))),""))</f>
        <v>45895</v>
      </c>
      <c r="AM6512" t="str">
        <f t="shared" ca="1" si="635"/>
        <v/>
      </c>
    </row>
    <row r="6513" spans="27:39" x14ac:dyDescent="0.3">
      <c r="AA6513" t="str">
        <f>IF(COUNTA('Procytrat 190'!A14,'Procytrat 190'!B14,'Procytrat 190'!C14)&gt;0,"190","")</f>
        <v>190</v>
      </c>
      <c r="AB6513">
        <f>IFERROR(IF(ISNUMBER('Procytrat 190'!A14),'Procytrat 190'!A14,DATEVALUE('Procytrat 190'!A14)),"")</f>
        <v>45716</v>
      </c>
      <c r="AC6513" t="str">
        <f>IF(AA6513="","",'Procytrat 190'!B14)</f>
        <v>9017/25</v>
      </c>
      <c r="AD6513">
        <f>IF(AA6513="","",IFERROR(1*'Procytrat 190'!C14,IFERROR(_xludf.NUMBERVALUE('Procytrat 190'!C14,".",","),IFERROR(_xludf.NUMBERVALUE('Procytrat 190'!C14,",","."),0))))</f>
        <v>4250</v>
      </c>
      <c r="AE6513" t="str">
        <f>IF(AA6513="","",'Procytrat 190'!O14)</f>
        <v>Aprovado</v>
      </c>
      <c r="AF6513">
        <f t="shared" si="630"/>
        <v>1</v>
      </c>
      <c r="AG6513">
        <f t="shared" si="631"/>
        <v>2025</v>
      </c>
      <c r="AH6513">
        <f t="shared" si="632"/>
        <v>2</v>
      </c>
      <c r="AI6513">
        <f t="shared" si="633"/>
        <v>45716.006513</v>
      </c>
      <c r="AJ6513">
        <f t="shared" si="634"/>
        <v>1</v>
      </c>
      <c r="AK6513">
        <v>0</v>
      </c>
      <c r="AL6513">
        <f>IF(AA6513="","",IFERROR(IF(ISNUMBER('Procytrat 190'!D14),'Procytrat 190'!D14,IF(ISNUMBER(SEARCH("12",'Procytrat 190'!D14)),EDATE(AB6513,12),IF(ISNUMBER(SEARCH("6",'Procytrat 190'!D14)),EDATE(AB6513,6),IF(ISNUMBER(SEARCH("3",'Procytrat 190'!D14)),EDATE(AB6513,3),DATEVALUE('Procytrat 190'!D14))))),""))</f>
        <v>45897</v>
      </c>
      <c r="AM6513" t="str">
        <f t="shared" ca="1" si="635"/>
        <v/>
      </c>
    </row>
    <row r="6514" spans="27:39" x14ac:dyDescent="0.3">
      <c r="AA6514" t="str">
        <f>IF(COUNTA('Procytrat 190'!A15,'Procytrat 190'!B15,'Procytrat 190'!C15)&gt;0,"190","")</f>
        <v>190</v>
      </c>
      <c r="AB6514">
        <f>IFERROR(IF(ISNUMBER('Procytrat 190'!A15),'Procytrat 190'!A15,DATEVALUE('Procytrat 190'!A15)),"")</f>
        <v>45726</v>
      </c>
      <c r="AC6514" t="str">
        <f>IF(AA6514="","",'Procytrat 190'!B15)</f>
        <v>9029/25</v>
      </c>
      <c r="AD6514">
        <f>IF(AA6514="","",IFERROR(1*'Procytrat 190'!C15,IFERROR(_xludf.NUMBERVALUE('Procytrat 190'!C15,".",","),IFERROR(_xludf.NUMBERVALUE('Procytrat 190'!C15,",","."),0))))</f>
        <v>1250</v>
      </c>
      <c r="AE6514" t="str">
        <f>IF(AA6514="","",'Procytrat 190'!O15)</f>
        <v>Aprovado</v>
      </c>
      <c r="AF6514">
        <f t="shared" si="630"/>
        <v>1</v>
      </c>
      <c r="AG6514">
        <f t="shared" si="631"/>
        <v>2025</v>
      </c>
      <c r="AH6514">
        <f t="shared" si="632"/>
        <v>3</v>
      </c>
      <c r="AI6514">
        <f t="shared" si="633"/>
        <v>45726.006514000001</v>
      </c>
      <c r="AJ6514">
        <f t="shared" si="634"/>
        <v>1</v>
      </c>
      <c r="AK6514">
        <v>0</v>
      </c>
      <c r="AL6514">
        <f>IF(AA6514="","",IFERROR(IF(ISNUMBER('Procytrat 190'!D15),'Procytrat 190'!D15,IF(ISNUMBER(SEARCH("12",'Procytrat 190'!D15)),EDATE(AB6514,12),IF(ISNUMBER(SEARCH("6",'Procytrat 190'!D15)),EDATE(AB6514,6),IF(ISNUMBER(SEARCH("3",'Procytrat 190'!D15)),EDATE(AB6514,3),DATEVALUE('Procytrat 190'!D15))))),""))</f>
        <v>45910</v>
      </c>
      <c r="AM6514" t="str">
        <f t="shared" ca="1" si="635"/>
        <v/>
      </c>
    </row>
    <row r="6515" spans="27:39" x14ac:dyDescent="0.3">
      <c r="AA6515" t="str">
        <f>IF(COUNTA('Procytrat 190'!A16,'Procytrat 190'!B16,'Procytrat 190'!C16)&gt;0,"190","")</f>
        <v>190</v>
      </c>
      <c r="AB6515">
        <f>IFERROR(IF(ISNUMBER('Procytrat 190'!A16),'Procytrat 190'!A16,DATEVALUE('Procytrat 190'!A16)),"")</f>
        <v>45733</v>
      </c>
      <c r="AC6515" t="str">
        <f>IF(AA6515="","",'Procytrat 190'!B16)</f>
        <v>9043/25</v>
      </c>
      <c r="AD6515">
        <f>IF(AA6515="","",IFERROR(1*'Procytrat 190'!C16,IFERROR(_xludf.NUMBERVALUE('Procytrat 190'!C16,".",","),IFERROR(_xludf.NUMBERVALUE('Procytrat 190'!C16,",","."),0))))</f>
        <v>120</v>
      </c>
      <c r="AE6515" t="str">
        <f>IF(AA6515="","",'Procytrat 190'!O16)</f>
        <v>Aprovado</v>
      </c>
      <c r="AF6515">
        <f t="shared" si="630"/>
        <v>1</v>
      </c>
      <c r="AG6515">
        <f t="shared" si="631"/>
        <v>2025</v>
      </c>
      <c r="AH6515">
        <f t="shared" si="632"/>
        <v>3</v>
      </c>
      <c r="AI6515">
        <f t="shared" si="633"/>
        <v>45733.006515000001</v>
      </c>
      <c r="AJ6515">
        <f t="shared" si="634"/>
        <v>1</v>
      </c>
      <c r="AK6515">
        <v>0</v>
      </c>
      <c r="AL6515">
        <f>IF(AA6515="","",IFERROR(IF(ISNUMBER('Procytrat 190'!D16),'Procytrat 190'!D16,IF(ISNUMBER(SEARCH("12",'Procytrat 190'!D16)),EDATE(AB6515,12),IF(ISNUMBER(SEARCH("6",'Procytrat 190'!D16)),EDATE(AB6515,6),IF(ISNUMBER(SEARCH("3",'Procytrat 190'!D16)),EDATE(AB6515,3),DATEVALUE('Procytrat 190'!D16))))),""))</f>
        <v>45917</v>
      </c>
      <c r="AM6515" t="str">
        <f t="shared" ca="1" si="635"/>
        <v/>
      </c>
    </row>
    <row r="6516" spans="27:39" x14ac:dyDescent="0.3">
      <c r="AA6516" t="str">
        <f>IF(COUNTA('Procytrat 190'!A17,'Procytrat 190'!B17,'Procytrat 190'!C17)&gt;0,"190","")</f>
        <v>190</v>
      </c>
      <c r="AB6516">
        <f>IFERROR(IF(ISNUMBER('Procytrat 190'!A17),'Procytrat 190'!A17,DATEVALUE('Procytrat 190'!A17)),"")</f>
        <v>45735</v>
      </c>
      <c r="AC6516" t="str">
        <f>IF(AA6516="","",'Procytrat 190'!B17)</f>
        <v>9048/25</v>
      </c>
      <c r="AD6516">
        <f>IF(AA6516="","",IFERROR(1*'Procytrat 190'!C17,IFERROR(_xludf.NUMBERVALUE('Procytrat 190'!C17,".",","),IFERROR(_xludf.NUMBERVALUE('Procytrat 190'!C17,",","."),0))))</f>
        <v>840</v>
      </c>
      <c r="AE6516" t="str">
        <f>IF(AA6516="","",'Procytrat 190'!O17)</f>
        <v>Aprovado</v>
      </c>
      <c r="AF6516">
        <f t="shared" si="630"/>
        <v>1</v>
      </c>
      <c r="AG6516">
        <f t="shared" si="631"/>
        <v>2025</v>
      </c>
      <c r="AH6516">
        <f t="shared" si="632"/>
        <v>3</v>
      </c>
      <c r="AI6516">
        <f t="shared" si="633"/>
        <v>45735.006516000001</v>
      </c>
      <c r="AJ6516">
        <f t="shared" si="634"/>
        <v>1</v>
      </c>
      <c r="AK6516">
        <v>0</v>
      </c>
      <c r="AL6516">
        <f>IF(AA6516="","",IFERROR(IF(ISNUMBER('Procytrat 190'!D17),'Procytrat 190'!D17,IF(ISNUMBER(SEARCH("12",'Procytrat 190'!D17)),EDATE(AB6516,12),IF(ISNUMBER(SEARCH("6",'Procytrat 190'!D17)),EDATE(AB6516,6),IF(ISNUMBER(SEARCH("3",'Procytrat 190'!D17)),EDATE(AB6516,3),DATEVALUE('Procytrat 190'!D17))))),""))</f>
        <v>45919</v>
      </c>
      <c r="AM6516" t="str">
        <f t="shared" ca="1" si="635"/>
        <v/>
      </c>
    </row>
    <row r="6517" spans="27:39" x14ac:dyDescent="0.3">
      <c r="AA6517" t="str">
        <f>IF(COUNTA('Procytrat 190'!A18,'Procytrat 190'!B18,'Procytrat 190'!C18)&gt;0,"190","")</f>
        <v>190</v>
      </c>
      <c r="AB6517">
        <f>IFERROR(IF(ISNUMBER('Procytrat 190'!A18),'Procytrat 190'!A18,DATEVALUE('Procytrat 190'!A18)),"")</f>
        <v>45737</v>
      </c>
      <c r="AC6517" t="str">
        <f>IF(AA6517="","",'Procytrat 190'!B18)</f>
        <v>9055/25</v>
      </c>
      <c r="AD6517">
        <f>IF(AA6517="","",IFERROR(1*'Procytrat 190'!C18,IFERROR(_xludf.NUMBERVALUE('Procytrat 190'!C18,".",","),IFERROR(_xludf.NUMBERVALUE('Procytrat 190'!C18,",","."),0))))</f>
        <v>4000</v>
      </c>
      <c r="AE6517" t="str">
        <f>IF(AA6517="","",'Procytrat 190'!O18)</f>
        <v>Aprovado</v>
      </c>
      <c r="AF6517">
        <f t="shared" si="630"/>
        <v>1</v>
      </c>
      <c r="AG6517">
        <f t="shared" si="631"/>
        <v>2025</v>
      </c>
      <c r="AH6517">
        <f t="shared" si="632"/>
        <v>3</v>
      </c>
      <c r="AI6517">
        <f t="shared" si="633"/>
        <v>45737.006517000002</v>
      </c>
      <c r="AJ6517">
        <f t="shared" si="634"/>
        <v>1</v>
      </c>
      <c r="AK6517">
        <v>0</v>
      </c>
      <c r="AL6517">
        <f>IF(AA6517="","",IFERROR(IF(ISNUMBER('Procytrat 190'!D18),'Procytrat 190'!D18,IF(ISNUMBER(SEARCH("12",'Procytrat 190'!D18)),EDATE(AB6517,12),IF(ISNUMBER(SEARCH("6",'Procytrat 190'!D18)),EDATE(AB6517,6),IF(ISNUMBER(SEARCH("3",'Procytrat 190'!D18)),EDATE(AB6517,3),DATEVALUE('Procytrat 190'!D18))))),""))</f>
        <v>45921</v>
      </c>
      <c r="AM6517" t="str">
        <f t="shared" ca="1" si="635"/>
        <v/>
      </c>
    </row>
    <row r="6518" spans="27:39" x14ac:dyDescent="0.3">
      <c r="AA6518" t="str">
        <f>IF(COUNTA('Procytrat 190'!A19,'Procytrat 190'!B19,'Procytrat 190'!C19)&gt;0,"190","")</f>
        <v>190</v>
      </c>
      <c r="AB6518">
        <f>IFERROR(IF(ISNUMBER('Procytrat 190'!A19),'Procytrat 190'!A19,DATEVALUE('Procytrat 190'!A19)),"")</f>
        <v>45755</v>
      </c>
      <c r="AC6518" t="str">
        <f>IF(AA6518="","",'Procytrat 190'!B19)</f>
        <v>9088/25</v>
      </c>
      <c r="AD6518">
        <f>IF(AA6518="","",IFERROR(1*'Procytrat 190'!C19,IFERROR(_xludf.NUMBERVALUE('Procytrat 190'!C19,".",","),IFERROR(_xludf.NUMBERVALUE('Procytrat 190'!C19,",","."),0))))</f>
        <v>6180</v>
      </c>
      <c r="AE6518" t="str">
        <f>IF(AA6518="","",'Procytrat 190'!O19)</f>
        <v>Aprovado</v>
      </c>
      <c r="AF6518">
        <f t="shared" si="630"/>
        <v>1</v>
      </c>
      <c r="AG6518">
        <f t="shared" si="631"/>
        <v>2025</v>
      </c>
      <c r="AH6518">
        <f t="shared" si="632"/>
        <v>4</v>
      </c>
      <c r="AI6518">
        <f t="shared" si="633"/>
        <v>45755.006518000002</v>
      </c>
      <c r="AJ6518">
        <f t="shared" si="634"/>
        <v>1</v>
      </c>
      <c r="AK6518">
        <v>0</v>
      </c>
      <c r="AL6518">
        <f>IF(AA6518="","",IFERROR(IF(ISNUMBER('Procytrat 190'!D19),'Procytrat 190'!D19,IF(ISNUMBER(SEARCH("12",'Procytrat 190'!D19)),EDATE(AB6518,12),IF(ISNUMBER(SEARCH("6",'Procytrat 190'!D19)),EDATE(AB6518,6),IF(ISNUMBER(SEARCH("3",'Procytrat 190'!D19)),EDATE(AB6518,3),DATEVALUE('Procytrat 190'!D19))))),""))</f>
        <v>45938</v>
      </c>
      <c r="AM6518" t="str">
        <f t="shared" ca="1" si="635"/>
        <v/>
      </c>
    </row>
    <row r="6519" spans="27:39" x14ac:dyDescent="0.3">
      <c r="AA6519" t="str">
        <f>IF(COUNTA('Procytrat 190'!A20,'Procytrat 190'!B20,'Procytrat 190'!C20)&gt;0,"190","")</f>
        <v>190</v>
      </c>
      <c r="AB6519">
        <f>IFERROR(IF(ISNUMBER('Procytrat 190'!A20),'Procytrat 190'!A20,DATEVALUE('Procytrat 190'!A20)),"")</f>
        <v>45757</v>
      </c>
      <c r="AC6519" t="str">
        <f>IF(AA6519="","",'Procytrat 190'!B20)</f>
        <v>9093/25</v>
      </c>
      <c r="AD6519">
        <f>IF(AA6519="","",IFERROR(1*'Procytrat 190'!C20,IFERROR(_xludf.NUMBERVALUE('Procytrat 190'!C20,".",","),IFERROR(_xludf.NUMBERVALUE('Procytrat 190'!C20,",","."),0))))</f>
        <v>3750</v>
      </c>
      <c r="AE6519" t="str">
        <f>IF(AA6519="","",'Procytrat 190'!O20)</f>
        <v>Aprovado</v>
      </c>
      <c r="AF6519">
        <f t="shared" si="630"/>
        <v>1</v>
      </c>
      <c r="AG6519">
        <f t="shared" si="631"/>
        <v>2025</v>
      </c>
      <c r="AH6519">
        <f t="shared" si="632"/>
        <v>4</v>
      </c>
      <c r="AI6519">
        <f t="shared" si="633"/>
        <v>45757.006519000002</v>
      </c>
      <c r="AJ6519">
        <f t="shared" si="634"/>
        <v>1</v>
      </c>
      <c r="AK6519">
        <v>0</v>
      </c>
      <c r="AL6519">
        <f>IF(AA6519="","",IFERROR(IF(ISNUMBER('Procytrat 190'!D20),'Procytrat 190'!D20,IF(ISNUMBER(SEARCH("12",'Procytrat 190'!D20)),EDATE(AB6519,12),IF(ISNUMBER(SEARCH("6",'Procytrat 190'!D20)),EDATE(AB6519,6),IF(ISNUMBER(SEARCH("3",'Procytrat 190'!D20)),EDATE(AB6519,3),DATEVALUE('Procytrat 190'!D20))))),""))</f>
        <v>45940</v>
      </c>
      <c r="AM6519" t="str">
        <f t="shared" ca="1" si="635"/>
        <v/>
      </c>
    </row>
    <row r="6520" spans="27:39" x14ac:dyDescent="0.3">
      <c r="AA6520" t="str">
        <f>IF(COUNTA('Procytrat 190'!A21,'Procytrat 190'!B21,'Procytrat 190'!C21)&gt;0,"190","")</f>
        <v>190</v>
      </c>
      <c r="AB6520">
        <f>IFERROR(IF(ISNUMBER('Procytrat 190'!A21),'Procytrat 190'!A21,DATEVALUE('Procytrat 190'!A21)),"")</f>
        <v>45762</v>
      </c>
      <c r="AC6520" t="str">
        <f>IF(AA6520="","",'Procytrat 190'!B21)</f>
        <v>9105/25</v>
      </c>
      <c r="AD6520">
        <f>IF(AA6520="","",IFERROR(1*'Procytrat 190'!C21,IFERROR(_xludf.NUMBERVALUE('Procytrat 190'!C21,".",","),IFERROR(_xludf.NUMBERVALUE('Procytrat 190'!C21,",","."),0))))</f>
        <v>4000</v>
      </c>
      <c r="AE6520" t="str">
        <f>IF(AA6520="","",'Procytrat 190'!O21)</f>
        <v>Aprovado</v>
      </c>
      <c r="AF6520">
        <f t="shared" si="630"/>
        <v>1</v>
      </c>
      <c r="AG6520">
        <f t="shared" si="631"/>
        <v>2025</v>
      </c>
      <c r="AH6520">
        <f t="shared" si="632"/>
        <v>4</v>
      </c>
      <c r="AI6520">
        <f t="shared" si="633"/>
        <v>45762.006520000003</v>
      </c>
      <c r="AJ6520">
        <f t="shared" si="634"/>
        <v>1</v>
      </c>
      <c r="AK6520">
        <v>0</v>
      </c>
      <c r="AL6520">
        <f>IF(AA6520="","",IFERROR(IF(ISNUMBER('Procytrat 190'!D21),'Procytrat 190'!D21,IF(ISNUMBER(SEARCH("12",'Procytrat 190'!D21)),EDATE(AB6520,12),IF(ISNUMBER(SEARCH("6",'Procytrat 190'!D21)),EDATE(AB6520,6),IF(ISNUMBER(SEARCH("3",'Procytrat 190'!D21)),EDATE(AB6520,3),DATEVALUE('Procytrat 190'!D21))))),""))</f>
        <v>45945</v>
      </c>
      <c r="AM6520" t="str">
        <f t="shared" ca="1" si="635"/>
        <v/>
      </c>
    </row>
    <row r="6521" spans="27:39" x14ac:dyDescent="0.3">
      <c r="AA6521" t="str">
        <f>IF(COUNTA('Procytrat 190'!A22,'Procytrat 190'!B22,'Procytrat 190'!C22)&gt;0,"190","")</f>
        <v>190</v>
      </c>
      <c r="AB6521">
        <f>IFERROR(IF(ISNUMBER('Procytrat 190'!A22),'Procytrat 190'!A22,DATEVALUE('Procytrat 190'!A22)),"")</f>
        <v>45769</v>
      </c>
      <c r="AC6521" t="str">
        <f>IF(AA6521="","",'Procytrat 190'!B22)</f>
        <v>9115/25</v>
      </c>
      <c r="AD6521">
        <f>IF(AA6521="","",IFERROR(1*'Procytrat 190'!C22,IFERROR(_xludf.NUMBERVALUE('Procytrat 190'!C22,".",","),IFERROR(_xludf.NUMBERVALUE('Procytrat 190'!C22,",","."),0))))</f>
        <v>1080</v>
      </c>
      <c r="AE6521" t="str">
        <f>IF(AA6521="","",'Procytrat 190'!O22)</f>
        <v>Aprovado</v>
      </c>
      <c r="AF6521">
        <f t="shared" si="630"/>
        <v>1</v>
      </c>
      <c r="AG6521">
        <f t="shared" si="631"/>
        <v>2025</v>
      </c>
      <c r="AH6521">
        <f t="shared" si="632"/>
        <v>4</v>
      </c>
      <c r="AI6521">
        <f t="shared" si="633"/>
        <v>45769.006521000003</v>
      </c>
      <c r="AJ6521">
        <f t="shared" si="634"/>
        <v>1</v>
      </c>
      <c r="AK6521">
        <v>0</v>
      </c>
      <c r="AL6521">
        <f>IF(AA6521="","",IFERROR(IF(ISNUMBER('Procytrat 190'!D22),'Procytrat 190'!D22,IF(ISNUMBER(SEARCH("12",'Procytrat 190'!D22)),EDATE(AB6521,12),IF(ISNUMBER(SEARCH("6",'Procytrat 190'!D22)),EDATE(AB6521,6),IF(ISNUMBER(SEARCH("3",'Procytrat 190'!D22)),EDATE(AB6521,3),DATEVALUE('Procytrat 190'!D22))))),""))</f>
        <v>45952</v>
      </c>
      <c r="AM6521" t="str">
        <f t="shared" ca="1" si="635"/>
        <v/>
      </c>
    </row>
    <row r="6522" spans="27:39" x14ac:dyDescent="0.3">
      <c r="AA6522" t="str">
        <f>IF(COUNTA('Procytrat 190'!A23,'Procytrat 190'!B23,'Procytrat 190'!C23)&gt;0,"190","")</f>
        <v>190</v>
      </c>
      <c r="AB6522">
        <f>IFERROR(IF(ISNUMBER('Procytrat 190'!A23),'Procytrat 190'!A23,DATEVALUE('Procytrat 190'!A23)),"")</f>
        <v>45775</v>
      </c>
      <c r="AC6522" t="str">
        <f>IF(AA6522="","",'Procytrat 190'!B23)</f>
        <v>9122/05</v>
      </c>
      <c r="AD6522">
        <f>IF(AA6522="","",IFERROR(1*'Procytrat 190'!C23,IFERROR(_xludf.NUMBERVALUE('Procytrat 190'!C23,".",","),IFERROR(_xludf.NUMBERVALUE('Procytrat 190'!C23,",","."),0))))</f>
        <v>400</v>
      </c>
      <c r="AE6522" t="str">
        <f>IF(AA6522="","",'Procytrat 190'!O23)</f>
        <v>Aprovado</v>
      </c>
      <c r="AF6522">
        <f t="shared" si="630"/>
        <v>1</v>
      </c>
      <c r="AG6522">
        <f t="shared" si="631"/>
        <v>2025</v>
      </c>
      <c r="AH6522">
        <f t="shared" si="632"/>
        <v>4</v>
      </c>
      <c r="AI6522">
        <f t="shared" si="633"/>
        <v>45775.006522000003</v>
      </c>
      <c r="AJ6522">
        <f t="shared" si="634"/>
        <v>1</v>
      </c>
      <c r="AK6522">
        <v>0</v>
      </c>
      <c r="AL6522">
        <f>IF(AA6522="","",IFERROR(IF(ISNUMBER('Procytrat 190'!D23),'Procytrat 190'!D23,IF(ISNUMBER(SEARCH("12",'Procytrat 190'!D23)),EDATE(AB6522,12),IF(ISNUMBER(SEARCH("6",'Procytrat 190'!D23)),EDATE(AB6522,6),IF(ISNUMBER(SEARCH("3",'Procytrat 190'!D23)),EDATE(AB6522,3),DATEVALUE('Procytrat 190'!D23))))),""))</f>
        <v>45958</v>
      </c>
      <c r="AM6522" t="str">
        <f t="shared" ca="1" si="635"/>
        <v/>
      </c>
    </row>
    <row r="6523" spans="27:39" x14ac:dyDescent="0.3">
      <c r="AA6523" t="str">
        <f>IF(COUNTA('Procytrat 190'!A24,'Procytrat 190'!B24,'Procytrat 190'!C24)&gt;0,"190","")</f>
        <v>190</v>
      </c>
      <c r="AB6523">
        <f>IFERROR(IF(ISNUMBER('Procytrat 190'!A24),'Procytrat 190'!A24,DATEVALUE('Procytrat 190'!A24)),"")</f>
        <v>45775</v>
      </c>
      <c r="AC6523" t="str">
        <f>IF(AA6523="","",'Procytrat 190'!B24)</f>
        <v>9128/25</v>
      </c>
      <c r="AD6523">
        <f>IF(AA6523="","",IFERROR(1*'Procytrat 190'!C24,IFERROR(_xludf.NUMBERVALUE('Procytrat 190'!C24,".",","),IFERROR(_xludf.NUMBERVALUE('Procytrat 190'!C24,",","."),0))))</f>
        <v>12000</v>
      </c>
      <c r="AE6523" t="str">
        <f>IF(AA6523="","",'Procytrat 190'!O24)</f>
        <v>Aprovado</v>
      </c>
      <c r="AF6523">
        <f t="shared" si="630"/>
        <v>1</v>
      </c>
      <c r="AG6523">
        <f t="shared" si="631"/>
        <v>2025</v>
      </c>
      <c r="AH6523">
        <f t="shared" si="632"/>
        <v>4</v>
      </c>
      <c r="AI6523">
        <f t="shared" si="633"/>
        <v>45775.006522999996</v>
      </c>
      <c r="AJ6523">
        <f t="shared" si="634"/>
        <v>1</v>
      </c>
      <c r="AK6523">
        <v>0</v>
      </c>
      <c r="AL6523">
        <f>IF(AA6523="","",IFERROR(IF(ISNUMBER('Procytrat 190'!D24),'Procytrat 190'!D24,IF(ISNUMBER(SEARCH("12",'Procytrat 190'!D24)),EDATE(AB6523,12),IF(ISNUMBER(SEARCH("6",'Procytrat 190'!D24)),EDATE(AB6523,6),IF(ISNUMBER(SEARCH("3",'Procytrat 190'!D24)),EDATE(AB6523,3),DATEVALUE('Procytrat 190'!D24))))),""))</f>
        <v>45958</v>
      </c>
      <c r="AM6523" t="str">
        <f t="shared" ca="1" si="635"/>
        <v/>
      </c>
    </row>
    <row r="6524" spans="27:39" x14ac:dyDescent="0.3">
      <c r="AA6524" t="str">
        <f>IF(COUNTA('Procytrat 190'!A25,'Procytrat 190'!B25,'Procytrat 190'!C25)&gt;0,"190","")</f>
        <v>190</v>
      </c>
      <c r="AB6524">
        <f>IFERROR(IF(ISNUMBER('Procytrat 190'!A25),'Procytrat 190'!A25,DATEVALUE('Procytrat 190'!A25)),"")</f>
        <v>45783</v>
      </c>
      <c r="AC6524" t="str">
        <f>IF(AA6524="","",'Procytrat 190'!B25)</f>
        <v>9141/25</v>
      </c>
      <c r="AD6524">
        <f>IF(AA6524="","",IFERROR(1*'Procytrat 190'!C25,IFERROR(_xludf.NUMBERVALUE('Procytrat 190'!C25,".",","),IFERROR(_xludf.NUMBERVALUE('Procytrat 190'!C25,",","."),0))))</f>
        <v>1250</v>
      </c>
      <c r="AE6524" t="str">
        <f>IF(AA6524="","",'Procytrat 190'!O25)</f>
        <v>Aprovado</v>
      </c>
      <c r="AF6524">
        <f t="shared" si="630"/>
        <v>1</v>
      </c>
      <c r="AG6524">
        <f t="shared" si="631"/>
        <v>2025</v>
      </c>
      <c r="AH6524">
        <f t="shared" si="632"/>
        <v>5</v>
      </c>
      <c r="AI6524">
        <f t="shared" si="633"/>
        <v>45783.006523999997</v>
      </c>
      <c r="AJ6524">
        <f t="shared" si="634"/>
        <v>1</v>
      </c>
      <c r="AK6524">
        <v>0</v>
      </c>
      <c r="AL6524">
        <f>IF(AA6524="","",IFERROR(IF(ISNUMBER('Procytrat 190'!D25),'Procytrat 190'!D25,IF(ISNUMBER(SEARCH("12",'Procytrat 190'!D25)),EDATE(AB6524,12),IF(ISNUMBER(SEARCH("6",'Procytrat 190'!D25)),EDATE(AB6524,6),IF(ISNUMBER(SEARCH("3",'Procytrat 190'!D25)),EDATE(AB6524,3),DATEVALUE('Procytrat 190'!D25))))),""))</f>
        <v>45967</v>
      </c>
      <c r="AM6524" t="str">
        <f t="shared" ca="1" si="635"/>
        <v/>
      </c>
    </row>
    <row r="6525" spans="27:39" x14ac:dyDescent="0.3">
      <c r="AA6525" t="str">
        <f>IF(COUNTA('Procytrat 190'!A26,'Procytrat 190'!B26,'Procytrat 190'!C26)&gt;0,"190","")</f>
        <v>190</v>
      </c>
      <c r="AB6525">
        <f>IFERROR(IF(ISNUMBER('Procytrat 190'!A26),'Procytrat 190'!A26,DATEVALUE('Procytrat 190'!A26)),"")</f>
        <v>45785</v>
      </c>
      <c r="AC6525" t="str">
        <f>IF(AA6525="","",'Procytrat 190'!B26)</f>
        <v>9147/25</v>
      </c>
      <c r="AD6525">
        <f>IF(AA6525="","",IFERROR(1*'Procytrat 190'!C26,IFERROR(_xludf.NUMBERVALUE('Procytrat 190'!C26,".",","),IFERROR(_xludf.NUMBERVALUE('Procytrat 190'!C26,",","."),0))))</f>
        <v>3750</v>
      </c>
      <c r="AE6525" t="str">
        <f>IF(AA6525="","",'Procytrat 190'!O26)</f>
        <v>Aprovado</v>
      </c>
      <c r="AF6525">
        <f t="shared" si="630"/>
        <v>1</v>
      </c>
      <c r="AG6525">
        <f t="shared" si="631"/>
        <v>2025</v>
      </c>
      <c r="AH6525">
        <f t="shared" si="632"/>
        <v>5</v>
      </c>
      <c r="AI6525">
        <f t="shared" si="633"/>
        <v>45785.006524999997</v>
      </c>
      <c r="AJ6525">
        <f t="shared" si="634"/>
        <v>1</v>
      </c>
      <c r="AK6525">
        <v>0</v>
      </c>
      <c r="AL6525">
        <f>IF(AA6525="","",IFERROR(IF(ISNUMBER('Procytrat 190'!D26),'Procytrat 190'!D26,IF(ISNUMBER(SEARCH("12",'Procytrat 190'!D26)),EDATE(AB6525,12),IF(ISNUMBER(SEARCH("6",'Procytrat 190'!D26)),EDATE(AB6525,6),IF(ISNUMBER(SEARCH("3",'Procytrat 190'!D26)),EDATE(AB6525,3),DATEVALUE('Procytrat 190'!D26))))),""))</f>
        <v>45969</v>
      </c>
      <c r="AM6525" t="str">
        <f t="shared" ca="1" si="635"/>
        <v/>
      </c>
    </row>
    <row r="6526" spans="27:39" x14ac:dyDescent="0.3">
      <c r="AA6526" t="str">
        <f>IF(COUNTA('Procytrat 190'!A27,'Procytrat 190'!B27,'Procytrat 190'!C27)&gt;0,"190","")</f>
        <v>190</v>
      </c>
      <c r="AB6526">
        <f>IFERROR(IF(ISNUMBER('Procytrat 190'!A27),'Procytrat 190'!A27,DATEVALUE('Procytrat 190'!A27)),"")</f>
        <v>45791</v>
      </c>
      <c r="AC6526" t="str">
        <f>IF(AA6526="","",'Procytrat 190'!B27)</f>
        <v>9163/25</v>
      </c>
      <c r="AD6526">
        <f>IF(AA6526="","",IFERROR(1*'Procytrat 190'!C27,IFERROR(_xludf.NUMBERVALUE('Procytrat 190'!C27,".",","),IFERROR(_xludf.NUMBERVALUE('Procytrat 190'!C27,",","."),0))))</f>
        <v>840</v>
      </c>
      <c r="AE6526" t="str">
        <f>IF(AA6526="","",'Procytrat 190'!O27)</f>
        <v>Aprovado</v>
      </c>
      <c r="AF6526">
        <f t="shared" si="630"/>
        <v>1</v>
      </c>
      <c r="AG6526">
        <f t="shared" si="631"/>
        <v>2025</v>
      </c>
      <c r="AH6526">
        <f t="shared" si="632"/>
        <v>5</v>
      </c>
      <c r="AI6526">
        <f t="shared" si="633"/>
        <v>45791.006525999997</v>
      </c>
      <c r="AJ6526">
        <f t="shared" si="634"/>
        <v>1</v>
      </c>
      <c r="AK6526">
        <v>0</v>
      </c>
      <c r="AL6526">
        <f>IF(AA6526="","",IFERROR(IF(ISNUMBER('Procytrat 190'!D27),'Procytrat 190'!D27,IF(ISNUMBER(SEARCH("12",'Procytrat 190'!D27)),EDATE(AB6526,12),IF(ISNUMBER(SEARCH("6",'Procytrat 190'!D27)),EDATE(AB6526,6),IF(ISNUMBER(SEARCH("3",'Procytrat 190'!D27)),EDATE(AB6526,3),DATEVALUE('Procytrat 190'!D27))))),""))</f>
        <v>45975</v>
      </c>
      <c r="AM6526" t="str">
        <f t="shared" ca="1" si="635"/>
        <v/>
      </c>
    </row>
    <row r="6527" spans="27:39" x14ac:dyDescent="0.3">
      <c r="AA6527" t="str">
        <f>IF(COUNTA('Procytrat 190'!A28,'Procytrat 190'!B28,'Procytrat 190'!C28)&gt;0,"190","")</f>
        <v>190</v>
      </c>
      <c r="AB6527">
        <f>IFERROR(IF(ISNUMBER('Procytrat 190'!A28),'Procytrat 190'!A28,DATEVALUE('Procytrat 190'!A28)),"")</f>
        <v>45797</v>
      </c>
      <c r="AC6527" t="str">
        <f>IF(AA6527="","",'Procytrat 190'!B28)</f>
        <v>9170/25</v>
      </c>
      <c r="AD6527">
        <f>IF(AA6527="","",IFERROR(1*'Procytrat 190'!C28,IFERROR(_xludf.NUMBERVALUE('Procytrat 190'!C28,".",","),IFERROR(_xludf.NUMBERVALUE('Procytrat 190'!C28,",","."),0))))</f>
        <v>4000</v>
      </c>
      <c r="AE6527" t="str">
        <f>IF(AA6527="","",'Procytrat 190'!O28)</f>
        <v>Aprovado</v>
      </c>
      <c r="AF6527">
        <f t="shared" si="630"/>
        <v>1</v>
      </c>
      <c r="AG6527">
        <f t="shared" si="631"/>
        <v>2025</v>
      </c>
      <c r="AH6527">
        <f t="shared" si="632"/>
        <v>5</v>
      </c>
      <c r="AI6527">
        <f t="shared" si="633"/>
        <v>45797.006526999998</v>
      </c>
      <c r="AJ6527">
        <f t="shared" si="634"/>
        <v>1</v>
      </c>
      <c r="AK6527">
        <v>0</v>
      </c>
      <c r="AL6527">
        <f>IF(AA6527="","",IFERROR(IF(ISNUMBER('Procytrat 190'!D28),'Procytrat 190'!D28,IF(ISNUMBER(SEARCH("12",'Procytrat 190'!D28)),EDATE(AB6527,12),IF(ISNUMBER(SEARCH("6",'Procytrat 190'!D28)),EDATE(AB6527,6),IF(ISNUMBER(SEARCH("3",'Procytrat 190'!D28)),EDATE(AB6527,3),DATEVALUE('Procytrat 190'!D28))))),""))</f>
        <v>45981</v>
      </c>
      <c r="AM6527" t="str">
        <f t="shared" ca="1" si="635"/>
        <v/>
      </c>
    </row>
    <row r="6528" spans="27:39" x14ac:dyDescent="0.3">
      <c r="AA6528" t="str">
        <f>IF(COUNTA('Procytrat 190'!A29,'Procytrat 190'!B29,'Procytrat 190'!C29)&gt;0,"190","")</f>
        <v>190</v>
      </c>
      <c r="AB6528">
        <f>IFERROR(IF(ISNUMBER('Procytrat 190'!A29),'Procytrat 190'!A29,DATEVALUE('Procytrat 190'!A29)),"")</f>
        <v>45803</v>
      </c>
      <c r="AC6528" t="str">
        <f>IF(AA6528="","",'Procytrat 190'!B29)</f>
        <v>9181/25</v>
      </c>
      <c r="AD6528">
        <f>IF(AA6528="","",IFERROR(1*'Procytrat 190'!C29,IFERROR(_xludf.NUMBERVALUE('Procytrat 190'!C29,".",","),IFERROR(_xludf.NUMBERVALUE('Procytrat 190'!C29,",","."),0))))</f>
        <v>840</v>
      </c>
      <c r="AE6528" t="str">
        <f>IF(AA6528="","",'Procytrat 190'!O29)</f>
        <v>Aprovado</v>
      </c>
      <c r="AF6528">
        <f t="shared" si="630"/>
        <v>1</v>
      </c>
      <c r="AG6528">
        <f t="shared" si="631"/>
        <v>2025</v>
      </c>
      <c r="AH6528">
        <f t="shared" si="632"/>
        <v>5</v>
      </c>
      <c r="AI6528">
        <f t="shared" si="633"/>
        <v>45803.006527999998</v>
      </c>
      <c r="AJ6528">
        <f t="shared" si="634"/>
        <v>1</v>
      </c>
      <c r="AK6528">
        <v>0</v>
      </c>
      <c r="AL6528">
        <f>IF(AA6528="","",IFERROR(IF(ISNUMBER('Procytrat 190'!D29),'Procytrat 190'!D29,IF(ISNUMBER(SEARCH("12",'Procytrat 190'!D29)),EDATE(AB6528,12),IF(ISNUMBER(SEARCH("6",'Procytrat 190'!D29)),EDATE(AB6528,6),IF(ISNUMBER(SEARCH("3",'Procytrat 190'!D29)),EDATE(AB6528,3),DATEVALUE('Procytrat 190'!D29))))),""))</f>
        <v>45987</v>
      </c>
      <c r="AM6528" t="str">
        <f t="shared" ca="1" si="635"/>
        <v/>
      </c>
    </row>
    <row r="6529" spans="27:39" x14ac:dyDescent="0.3">
      <c r="AA6529" t="str">
        <f>IF(COUNTA('Procytrat 190'!A30,'Procytrat 190'!B30,'Procytrat 190'!C30)&gt;0,"190","")</f>
        <v>190</v>
      </c>
      <c r="AB6529">
        <f>IFERROR(IF(ISNUMBER('Procytrat 190'!A30),'Procytrat 190'!A30,DATEVALUE('Procytrat 190'!A30)),"")</f>
        <v>45810</v>
      </c>
      <c r="AC6529" t="str">
        <f>IF(AA6529="","",'Procytrat 190'!B30)</f>
        <v>9191/25</v>
      </c>
      <c r="AD6529">
        <f>IF(AA6529="","",IFERROR(1*'Procytrat 190'!C30,IFERROR(_xludf.NUMBERVALUE('Procytrat 190'!C30,".",","),IFERROR(_xludf.NUMBERVALUE('Procytrat 190'!C30,",","."),0))))</f>
        <v>6250</v>
      </c>
      <c r="AE6529" t="str">
        <f>IF(AA6529="","",'Procytrat 190'!O30)</f>
        <v>Aprovado</v>
      </c>
      <c r="AF6529">
        <f t="shared" si="630"/>
        <v>1</v>
      </c>
      <c r="AG6529">
        <f t="shared" si="631"/>
        <v>2025</v>
      </c>
      <c r="AH6529">
        <f t="shared" si="632"/>
        <v>6</v>
      </c>
      <c r="AI6529">
        <f t="shared" si="633"/>
        <v>45810.006528999998</v>
      </c>
      <c r="AJ6529">
        <f t="shared" si="634"/>
        <v>1</v>
      </c>
      <c r="AK6529">
        <v>0</v>
      </c>
      <c r="AL6529">
        <f>IF(AA6529="","",IFERROR(IF(ISNUMBER('Procytrat 190'!D30),'Procytrat 190'!D30,IF(ISNUMBER(SEARCH("12",'Procytrat 190'!D30)),EDATE(AB6529,12),IF(ISNUMBER(SEARCH("6",'Procytrat 190'!D30)),EDATE(AB6529,6),IF(ISNUMBER(SEARCH("3",'Procytrat 190'!D30)),EDATE(AB6529,3),DATEVALUE('Procytrat 190'!D30))))),""))</f>
        <v>45993</v>
      </c>
      <c r="AM6529" t="str">
        <f t="shared" ca="1" si="635"/>
        <v/>
      </c>
    </row>
    <row r="6530" spans="27:39" x14ac:dyDescent="0.3">
      <c r="AA6530" t="str">
        <f>IF(COUNTA('Procytrat 190'!A31,'Procytrat 190'!B31,'Procytrat 190'!C31)&gt;0,"190","")</f>
        <v>190</v>
      </c>
      <c r="AB6530">
        <f>IFERROR(IF(ISNUMBER('Procytrat 190'!A31),'Procytrat 190'!A31,DATEVALUE('Procytrat 190'!A31)),"")</f>
        <v>45818</v>
      </c>
      <c r="AC6530" t="str">
        <f>IF(AA6530="","",'Procytrat 190'!B31)</f>
        <v>9212/25</v>
      </c>
      <c r="AD6530">
        <f>IF(AA6530="","",IFERROR(1*'Procytrat 190'!C31,IFERROR(_xludf.NUMBERVALUE('Procytrat 190'!C31,".",","),IFERROR(_xludf.NUMBERVALUE('Procytrat 190'!C31,",","."),0))))</f>
        <v>6000</v>
      </c>
      <c r="AE6530" t="str">
        <f>IF(AA6530="","",'Procytrat 190'!O31)</f>
        <v>Aprovado</v>
      </c>
      <c r="AF6530">
        <f t="shared" ref="AF6530:AF6593" si="636">IF(AA6530="",0,--ISNUMBER(SEARCH("aprovado",AE6530)))</f>
        <v>1</v>
      </c>
      <c r="AG6530">
        <f t="shared" ref="AG6530:AG6593" si="637">IF(AB6530="","",YEAR(AB6530))</f>
        <v>2025</v>
      </c>
      <c r="AH6530">
        <f t="shared" ref="AH6530:AH6593" si="638">IF(AB6530="","",MONTH(AB6530))</f>
        <v>6</v>
      </c>
      <c r="AI6530">
        <f t="shared" ref="AI6530:AI6593" si="639">IF(AB6530="",0,AB6530+ROW()/1000000)</f>
        <v>45818.006529999999</v>
      </c>
      <c r="AJ6530">
        <f t="shared" ref="AJ6530:AJ6593" si="640">--(AA6530&lt;&gt;"")</f>
        <v>1</v>
      </c>
      <c r="AK6530">
        <v>0</v>
      </c>
      <c r="AL6530">
        <f>IF(AA6530="","",IFERROR(IF(ISNUMBER('Procytrat 190'!D31),'Procytrat 190'!D31,IF(ISNUMBER(SEARCH("12",'Procytrat 190'!D31)),EDATE(AB6530,12),IF(ISNUMBER(SEARCH("6",'Procytrat 190'!D31)),EDATE(AB6530,6),IF(ISNUMBER(SEARCH("3",'Procytrat 190'!D31)),EDATE(AB6530,3),DATEVALUE('Procytrat 190'!D31))))),""))</f>
        <v>46001</v>
      </c>
      <c r="AM6530" t="str">
        <f t="shared" ref="AM6530:AM6593" ca="1" si="641">IF(AND(AJ6530=1,AL6530&lt;&gt;"",AL6530&gt;=TODAY(),AG6530=$W$3),AL6530+ROW()/1000000,"")</f>
        <v/>
      </c>
    </row>
    <row r="6531" spans="27:39" x14ac:dyDescent="0.3">
      <c r="AA6531" t="str">
        <f>IF(COUNTA('Procytrat 190'!A32,'Procytrat 190'!B32,'Procytrat 190'!C32)&gt;0,"190","")</f>
        <v>190</v>
      </c>
      <c r="AB6531">
        <f>IFERROR(IF(ISNUMBER('Procytrat 190'!A32),'Procytrat 190'!A32,DATEVALUE('Procytrat 190'!A32)),"")</f>
        <v>45819</v>
      </c>
      <c r="AC6531" t="str">
        <f>IF(AA6531="","",'Procytrat 190'!B32)</f>
        <v>9215/25</v>
      </c>
      <c r="AD6531">
        <f>IF(AA6531="","",IFERROR(1*'Procytrat 190'!C32,IFERROR(_xludf.NUMBERVALUE('Procytrat 190'!C32,".",","),IFERROR(_xludf.NUMBERVALUE('Procytrat 190'!C32,",","."),0))))</f>
        <v>6120</v>
      </c>
      <c r="AE6531" t="str">
        <f>IF(AA6531="","",'Procytrat 190'!O32)</f>
        <v>Aprovado</v>
      </c>
      <c r="AF6531">
        <f t="shared" si="636"/>
        <v>1</v>
      </c>
      <c r="AG6531">
        <f t="shared" si="637"/>
        <v>2025</v>
      </c>
      <c r="AH6531">
        <f t="shared" si="638"/>
        <v>6</v>
      </c>
      <c r="AI6531">
        <f t="shared" si="639"/>
        <v>45819.006530999999</v>
      </c>
      <c r="AJ6531">
        <f t="shared" si="640"/>
        <v>1</v>
      </c>
      <c r="AK6531">
        <v>0</v>
      </c>
      <c r="AL6531">
        <f>IF(AA6531="","",IFERROR(IF(ISNUMBER('Procytrat 190'!D32),'Procytrat 190'!D32,IF(ISNUMBER(SEARCH("12",'Procytrat 190'!D32)),EDATE(AB6531,12),IF(ISNUMBER(SEARCH("6",'Procytrat 190'!D32)),EDATE(AB6531,6),IF(ISNUMBER(SEARCH("3",'Procytrat 190'!D32)),EDATE(AB6531,3),DATEVALUE('Procytrat 190'!D32))))),""))</f>
        <v>46002</v>
      </c>
      <c r="AM6531" t="str">
        <f t="shared" ca="1" si="641"/>
        <v/>
      </c>
    </row>
    <row r="6532" spans="27:39" x14ac:dyDescent="0.3">
      <c r="AA6532" t="str">
        <f>IF(COUNTA('Procytrat 190'!A33,'Procytrat 190'!B33,'Procytrat 190'!C33)&gt;0,"190","")</f>
        <v>190</v>
      </c>
      <c r="AB6532">
        <f>IFERROR(IF(ISNUMBER('Procytrat 190'!A33),'Procytrat 190'!A33,DATEVALUE('Procytrat 190'!A33)),"")</f>
        <v>45825</v>
      </c>
      <c r="AC6532" t="str">
        <f>IF(AA6532="","",'Procytrat 190'!B33)</f>
        <v>9224/25</v>
      </c>
      <c r="AD6532">
        <f>IF(AA6532="","",IFERROR(1*'Procytrat 190'!C33,IFERROR(_xludf.NUMBERVALUE('Procytrat 190'!C33,".",","),IFERROR(_xludf.NUMBERVALUE('Procytrat 190'!C33,",","."),0))))</f>
        <v>1200</v>
      </c>
      <c r="AE6532" t="str">
        <f>IF(AA6532="","",'Procytrat 190'!O33)</f>
        <v>Aprovado</v>
      </c>
      <c r="AF6532">
        <f t="shared" si="636"/>
        <v>1</v>
      </c>
      <c r="AG6532">
        <f t="shared" si="637"/>
        <v>2025</v>
      </c>
      <c r="AH6532">
        <f t="shared" si="638"/>
        <v>6</v>
      </c>
      <c r="AI6532">
        <f t="shared" si="639"/>
        <v>45825.006531999999</v>
      </c>
      <c r="AJ6532">
        <f t="shared" si="640"/>
        <v>1</v>
      </c>
      <c r="AK6532">
        <v>0</v>
      </c>
      <c r="AL6532">
        <f>IF(AA6532="","",IFERROR(IF(ISNUMBER('Procytrat 190'!D33),'Procytrat 190'!D33,IF(ISNUMBER(SEARCH("12",'Procytrat 190'!D33)),EDATE(AB6532,12),IF(ISNUMBER(SEARCH("6",'Procytrat 190'!D33)),EDATE(AB6532,6),IF(ISNUMBER(SEARCH("3",'Procytrat 190'!D33)),EDATE(AB6532,3),DATEVALUE('Procytrat 190'!D33))))),""))</f>
        <v>46008</v>
      </c>
      <c r="AM6532" t="str">
        <f t="shared" ca="1" si="641"/>
        <v/>
      </c>
    </row>
    <row r="6533" spans="27:39" x14ac:dyDescent="0.3">
      <c r="AA6533" t="str">
        <f>IF(COUNTA('Procytrat 190'!A34,'Procytrat 190'!B34,'Procytrat 190'!C34)&gt;0,"190","")</f>
        <v>190</v>
      </c>
      <c r="AB6533">
        <f>IFERROR(IF(ISNUMBER('Procytrat 190'!A34),'Procytrat 190'!A34,DATEVALUE('Procytrat 190'!A34)),"")</f>
        <v>45831</v>
      </c>
      <c r="AC6533" t="str">
        <f>IF(AA6533="","",'Procytrat 190'!B34)</f>
        <v>9227/25</v>
      </c>
      <c r="AD6533">
        <f>IF(AA6533="","",IFERROR(1*'Procytrat 190'!C34,IFERROR(_xludf.NUMBERVALUE('Procytrat 190'!C34,".",","),IFERROR(_xludf.NUMBERVALUE('Procytrat 190'!C34,",","."),0))))</f>
        <v>4000</v>
      </c>
      <c r="AE6533" t="str">
        <f>IF(AA6533="","",'Procytrat 190'!O34)</f>
        <v>Aprovado</v>
      </c>
      <c r="AF6533">
        <f t="shared" si="636"/>
        <v>1</v>
      </c>
      <c r="AG6533">
        <f t="shared" si="637"/>
        <v>2025</v>
      </c>
      <c r="AH6533">
        <f t="shared" si="638"/>
        <v>6</v>
      </c>
      <c r="AI6533">
        <f t="shared" si="639"/>
        <v>45831.006533</v>
      </c>
      <c r="AJ6533">
        <f t="shared" si="640"/>
        <v>1</v>
      </c>
      <c r="AK6533">
        <v>0</v>
      </c>
      <c r="AL6533">
        <f>IF(AA6533="","",IFERROR(IF(ISNUMBER('Procytrat 190'!D34),'Procytrat 190'!D34,IF(ISNUMBER(SEARCH("12",'Procytrat 190'!D34)),EDATE(AB6533,12),IF(ISNUMBER(SEARCH("6",'Procytrat 190'!D34)),EDATE(AB6533,6),IF(ISNUMBER(SEARCH("3",'Procytrat 190'!D34)),EDATE(AB6533,3),DATEVALUE('Procytrat 190'!D34))))),""))</f>
        <v>46014</v>
      </c>
      <c r="AM6533" t="str">
        <f t="shared" ca="1" si="641"/>
        <v/>
      </c>
    </row>
    <row r="6534" spans="27:39" x14ac:dyDescent="0.3">
      <c r="AA6534" t="str">
        <f>IF(COUNTA('Procytrat 190'!A35,'Procytrat 190'!B35,'Procytrat 190'!C35)&gt;0,"190","")</f>
        <v>190</v>
      </c>
      <c r="AB6534">
        <f>IFERROR(IF(ISNUMBER('Procytrat 190'!A35),'Procytrat 190'!A35,DATEVALUE('Procytrat 190'!A35)),"")</f>
        <v>45833</v>
      </c>
      <c r="AC6534" t="str">
        <f>IF(AA6534="","",'Procytrat 190'!B35)</f>
        <v>9236/25</v>
      </c>
      <c r="AD6534">
        <f>IF(AA6534="","",IFERROR(1*'Procytrat 190'!C35,IFERROR(_xludf.NUMBERVALUE('Procytrat 190'!C35,".",","),IFERROR(_xludf.NUMBERVALUE('Procytrat 190'!C35,",","."),0))))</f>
        <v>1020</v>
      </c>
      <c r="AE6534" t="str">
        <f>IF(AA6534="","",'Procytrat 190'!O35)</f>
        <v>Aprovado</v>
      </c>
      <c r="AF6534">
        <f t="shared" si="636"/>
        <v>1</v>
      </c>
      <c r="AG6534">
        <f t="shared" si="637"/>
        <v>2025</v>
      </c>
      <c r="AH6534">
        <f t="shared" si="638"/>
        <v>6</v>
      </c>
      <c r="AI6534">
        <f t="shared" si="639"/>
        <v>45833.006534</v>
      </c>
      <c r="AJ6534">
        <f t="shared" si="640"/>
        <v>1</v>
      </c>
      <c r="AK6534">
        <v>0</v>
      </c>
      <c r="AL6534">
        <f>IF(AA6534="","",IFERROR(IF(ISNUMBER('Procytrat 190'!D35),'Procytrat 190'!D35,IF(ISNUMBER(SEARCH("12",'Procytrat 190'!D35)),EDATE(AB6534,12),IF(ISNUMBER(SEARCH("6",'Procytrat 190'!D35)),EDATE(AB6534,6),IF(ISNUMBER(SEARCH("3",'Procytrat 190'!D35)),EDATE(AB6534,3),DATEVALUE('Procytrat 190'!D35))))),""))</f>
        <v>46016</v>
      </c>
      <c r="AM6534" t="str">
        <f t="shared" ca="1" si="641"/>
        <v/>
      </c>
    </row>
    <row r="6535" spans="27:39" x14ac:dyDescent="0.3">
      <c r="AA6535" t="str">
        <f>IF(COUNTA('Procytrat 190'!A36,'Procytrat 190'!B36,'Procytrat 190'!C36)&gt;0,"190","")</f>
        <v>190</v>
      </c>
      <c r="AB6535">
        <f>IFERROR(IF(ISNUMBER('Procytrat 190'!A36),'Procytrat 190'!A36,DATEVALUE('Procytrat 190'!A36)),"")</f>
        <v>45842</v>
      </c>
      <c r="AC6535" t="str">
        <f>IF(AA6535="","",'Procytrat 190'!B36)</f>
        <v>9256/25</v>
      </c>
      <c r="AD6535">
        <f>IF(AA6535="","",IFERROR(1*'Procytrat 190'!C36,IFERROR(_xludf.NUMBERVALUE('Procytrat 190'!C36,".",","),IFERROR(_xludf.NUMBERVALUE('Procytrat 190'!C36,",","."),0))))</f>
        <v>3750</v>
      </c>
      <c r="AE6535" t="str">
        <f>IF(AA6535="","",'Procytrat 190'!O36)</f>
        <v>Aprovado</v>
      </c>
      <c r="AF6535">
        <f t="shared" si="636"/>
        <v>1</v>
      </c>
      <c r="AG6535">
        <f t="shared" si="637"/>
        <v>2025</v>
      </c>
      <c r="AH6535">
        <f t="shared" si="638"/>
        <v>7</v>
      </c>
      <c r="AI6535">
        <f t="shared" si="639"/>
        <v>45842.006535</v>
      </c>
      <c r="AJ6535">
        <f t="shared" si="640"/>
        <v>1</v>
      </c>
      <c r="AK6535">
        <v>0</v>
      </c>
      <c r="AL6535">
        <f>IF(AA6535="","",IFERROR(IF(ISNUMBER('Procytrat 190'!D36),'Procytrat 190'!D36,IF(ISNUMBER(SEARCH("12",'Procytrat 190'!D36)),EDATE(AB6535,12),IF(ISNUMBER(SEARCH("6",'Procytrat 190'!D36)),EDATE(AB6535,6),IF(ISNUMBER(SEARCH("3",'Procytrat 190'!D36)),EDATE(AB6535,3),DATEVALUE('Procytrat 190'!D36))))),""))</f>
        <v>46026</v>
      </c>
      <c r="AM6535" t="str">
        <f t="shared" ca="1" si="641"/>
        <v/>
      </c>
    </row>
    <row r="6536" spans="27:39" x14ac:dyDescent="0.3">
      <c r="AA6536" t="str">
        <f>IF(COUNTA('Procytrat 190'!A37,'Procytrat 190'!B37,'Procytrat 190'!C37)&gt;0,"190","")</f>
        <v>190</v>
      </c>
      <c r="AB6536">
        <f>IFERROR(IF(ISNUMBER('Procytrat 190'!A37),'Procytrat 190'!A37,DATEVALUE('Procytrat 190'!A37)),"")</f>
        <v>45849</v>
      </c>
      <c r="AC6536" t="str">
        <f>IF(AA6536="","",'Procytrat 190'!B37)</f>
        <v>9275/25</v>
      </c>
      <c r="AD6536">
        <f>IF(AA6536="","",IFERROR(1*'Procytrat 190'!C37,IFERROR(_xludf.NUMBERVALUE('Procytrat 190'!C37,".",","),IFERROR(_xludf.NUMBERVALUE('Procytrat 190'!C37,",","."),0))))</f>
        <v>12000</v>
      </c>
      <c r="AE6536" t="str">
        <f>IF(AA6536="","",'Procytrat 190'!O37)</f>
        <v>Aprovado</v>
      </c>
      <c r="AF6536">
        <f t="shared" si="636"/>
        <v>1</v>
      </c>
      <c r="AG6536">
        <f t="shared" si="637"/>
        <v>2025</v>
      </c>
      <c r="AH6536">
        <f t="shared" si="638"/>
        <v>7</v>
      </c>
      <c r="AI6536">
        <f t="shared" si="639"/>
        <v>45849.006536000001</v>
      </c>
      <c r="AJ6536">
        <f t="shared" si="640"/>
        <v>1</v>
      </c>
      <c r="AK6536">
        <v>0</v>
      </c>
      <c r="AL6536">
        <f>IF(AA6536="","",IFERROR(IF(ISNUMBER('Procytrat 190'!D37),'Procytrat 190'!D37,IF(ISNUMBER(SEARCH("12",'Procytrat 190'!D37)),EDATE(AB6536,12),IF(ISNUMBER(SEARCH("6",'Procytrat 190'!D37)),EDATE(AB6536,6),IF(ISNUMBER(SEARCH("3",'Procytrat 190'!D37)),EDATE(AB6536,3),DATEVALUE('Procytrat 190'!D37))))),""))</f>
        <v>46033</v>
      </c>
      <c r="AM6536" t="str">
        <f t="shared" ca="1" si="641"/>
        <v/>
      </c>
    </row>
    <row r="6537" spans="27:39" x14ac:dyDescent="0.3">
      <c r="AA6537" t="str">
        <f>IF(COUNTA('Procytrat 190'!A38,'Procytrat 190'!B38,'Procytrat 190'!C38)&gt;0,"190","")</f>
        <v>190</v>
      </c>
      <c r="AB6537">
        <f>IFERROR(IF(ISNUMBER('Procytrat 190'!A38),'Procytrat 190'!A38,DATEVALUE('Procytrat 190'!A38)),"")</f>
        <v>45853</v>
      </c>
      <c r="AC6537" t="str">
        <f>IF(AA6537="","",'Procytrat 190'!B38)</f>
        <v>9285/25</v>
      </c>
      <c r="AD6537">
        <f>IF(AA6537="","",IFERROR(1*'Procytrat 190'!C38,IFERROR(_xludf.NUMBERVALUE('Procytrat 190'!C38,".",","),IFERROR(_xludf.NUMBERVALUE('Procytrat 190'!C38,",","."),0))))</f>
        <v>1250</v>
      </c>
      <c r="AE6537" t="str">
        <f>IF(AA6537="","",'Procytrat 190'!O38)</f>
        <v>Aprovado</v>
      </c>
      <c r="AF6537">
        <f t="shared" si="636"/>
        <v>1</v>
      </c>
      <c r="AG6537">
        <f t="shared" si="637"/>
        <v>2025</v>
      </c>
      <c r="AH6537">
        <f t="shared" si="638"/>
        <v>7</v>
      </c>
      <c r="AI6537">
        <f t="shared" si="639"/>
        <v>45853.006537000001</v>
      </c>
      <c r="AJ6537">
        <f t="shared" si="640"/>
        <v>1</v>
      </c>
      <c r="AK6537">
        <v>0</v>
      </c>
      <c r="AL6537">
        <f>IF(AA6537="","",IFERROR(IF(ISNUMBER('Procytrat 190'!D38),'Procytrat 190'!D38,IF(ISNUMBER(SEARCH("12",'Procytrat 190'!D38)),EDATE(AB6537,12),IF(ISNUMBER(SEARCH("6",'Procytrat 190'!D38)),EDATE(AB6537,6),IF(ISNUMBER(SEARCH("3",'Procytrat 190'!D38)),EDATE(AB6537,3),DATEVALUE('Procytrat 190'!D38))))),""))</f>
        <v>46037</v>
      </c>
      <c r="AM6537" t="str">
        <f t="shared" ca="1" si="641"/>
        <v/>
      </c>
    </row>
    <row r="6538" spans="27:39" x14ac:dyDescent="0.3">
      <c r="AA6538" t="str">
        <f>IF(COUNTA('Procytrat 190'!A39,'Procytrat 190'!B39,'Procytrat 190'!C39)&gt;0,"190","")</f>
        <v>190</v>
      </c>
      <c r="AB6538">
        <f>IFERROR(IF(ISNUMBER('Procytrat 190'!A39),'Procytrat 190'!A39,DATEVALUE('Procytrat 190'!A39)),"")</f>
        <v>45856</v>
      </c>
      <c r="AC6538" t="str">
        <f>IF(AA6538="","",'Procytrat 190'!B39)</f>
        <v>9295/25</v>
      </c>
      <c r="AD6538">
        <f>IF(AA6538="","",IFERROR(1*'Procytrat 190'!C39,IFERROR(_xludf.NUMBERVALUE('Procytrat 190'!C39,".",","),IFERROR(_xludf.NUMBERVALUE('Procytrat 190'!C39,",","."),0))))</f>
        <v>4000</v>
      </c>
      <c r="AE6538" t="str">
        <f>IF(AA6538="","",'Procytrat 190'!O39)</f>
        <v>Aprovado</v>
      </c>
      <c r="AF6538">
        <f t="shared" si="636"/>
        <v>1</v>
      </c>
      <c r="AG6538">
        <f t="shared" si="637"/>
        <v>2025</v>
      </c>
      <c r="AH6538">
        <f t="shared" si="638"/>
        <v>7</v>
      </c>
      <c r="AI6538">
        <f t="shared" si="639"/>
        <v>45856.006538000001</v>
      </c>
      <c r="AJ6538">
        <f t="shared" si="640"/>
        <v>1</v>
      </c>
      <c r="AK6538">
        <v>0</v>
      </c>
      <c r="AL6538">
        <f>IF(AA6538="","",IFERROR(IF(ISNUMBER('Procytrat 190'!D39),'Procytrat 190'!D39,IF(ISNUMBER(SEARCH("12",'Procytrat 190'!D39)),EDATE(AB6538,12),IF(ISNUMBER(SEARCH("6",'Procytrat 190'!D39)),EDATE(AB6538,6),IF(ISNUMBER(SEARCH("3",'Procytrat 190'!D39)),EDATE(AB6538,3),DATEVALUE('Procytrat 190'!D39))))),""))</f>
        <v>46040</v>
      </c>
      <c r="AM6538" t="str">
        <f t="shared" ca="1" si="641"/>
        <v/>
      </c>
    </row>
    <row r="6539" spans="27:39" x14ac:dyDescent="0.3">
      <c r="AA6539" t="str">
        <f>IF(COUNTA('Procytrat 190'!A40,'Procytrat 190'!B40,'Procytrat 190'!C40)&gt;0,"190","")</f>
        <v>190</v>
      </c>
      <c r="AB6539">
        <f>IFERROR(IF(ISNUMBER('Procytrat 190'!A40),'Procytrat 190'!A40,DATEVALUE('Procytrat 190'!A40)),"")</f>
        <v>45860</v>
      </c>
      <c r="AC6539" t="str">
        <f>IF(AA6539="","",'Procytrat 190'!B40)</f>
        <v>9299/25</v>
      </c>
      <c r="AD6539">
        <f>IF(AA6539="","",IFERROR(1*'Procytrat 190'!C40,IFERROR(_xludf.NUMBERVALUE('Procytrat 190'!C40,".",","),IFERROR(_xludf.NUMBERVALUE('Procytrat 190'!C40,",","."),0))))</f>
        <v>1080</v>
      </c>
      <c r="AE6539" t="str">
        <f>IF(AA6539="","",'Procytrat 190'!O40)</f>
        <v>Aprovado</v>
      </c>
      <c r="AF6539">
        <f t="shared" si="636"/>
        <v>1</v>
      </c>
      <c r="AG6539">
        <f t="shared" si="637"/>
        <v>2025</v>
      </c>
      <c r="AH6539">
        <f t="shared" si="638"/>
        <v>7</v>
      </c>
      <c r="AI6539">
        <f t="shared" si="639"/>
        <v>45860.006539000002</v>
      </c>
      <c r="AJ6539">
        <f t="shared" si="640"/>
        <v>1</v>
      </c>
      <c r="AK6539">
        <v>0</v>
      </c>
      <c r="AL6539">
        <f>IF(AA6539="","",IFERROR(IF(ISNUMBER('Procytrat 190'!D40),'Procytrat 190'!D40,IF(ISNUMBER(SEARCH("12",'Procytrat 190'!D40)),EDATE(AB6539,12),IF(ISNUMBER(SEARCH("6",'Procytrat 190'!D40)),EDATE(AB6539,6),IF(ISNUMBER(SEARCH("3",'Procytrat 190'!D40)),EDATE(AB6539,3),DATEVALUE('Procytrat 190'!D40))))),""))</f>
        <v>46044</v>
      </c>
      <c r="AM6539" t="str">
        <f t="shared" ca="1" si="641"/>
        <v/>
      </c>
    </row>
    <row r="6540" spans="27:39" x14ac:dyDescent="0.3">
      <c r="AA6540" t="str">
        <f>IF(COUNTA('Procytrat 190'!A41,'Procytrat 190'!B41,'Procytrat 190'!C41)&gt;0,"190","")</f>
        <v>190</v>
      </c>
      <c r="AB6540">
        <f>IFERROR(IF(ISNUMBER('Procytrat 190'!A41),'Procytrat 190'!A41,DATEVALUE('Procytrat 190'!A41)),"")</f>
        <v>45873</v>
      </c>
      <c r="AC6540" t="str">
        <f>IF(AA6540="","",'Procytrat 190'!B41)</f>
        <v>9324/25</v>
      </c>
      <c r="AD6540">
        <f>IF(AA6540="","",IFERROR(1*'Procytrat 190'!C41,IFERROR(_xludf.NUMBERVALUE('Procytrat 190'!C41,".",","),IFERROR(_xludf.NUMBERVALUE('Procytrat 190'!C41,",","."),0))))</f>
        <v>840</v>
      </c>
      <c r="AE6540" t="str">
        <f>IF(AA6540="","",'Procytrat 190'!O41)</f>
        <v>Aprovado</v>
      </c>
      <c r="AF6540">
        <f t="shared" si="636"/>
        <v>1</v>
      </c>
      <c r="AG6540">
        <f t="shared" si="637"/>
        <v>2025</v>
      </c>
      <c r="AH6540">
        <f t="shared" si="638"/>
        <v>8</v>
      </c>
      <c r="AI6540">
        <f t="shared" si="639"/>
        <v>45873.006540000002</v>
      </c>
      <c r="AJ6540">
        <f t="shared" si="640"/>
        <v>1</v>
      </c>
      <c r="AK6540">
        <v>0</v>
      </c>
      <c r="AL6540">
        <f>IF(AA6540="","",IFERROR(IF(ISNUMBER('Procytrat 190'!D41),'Procytrat 190'!D41,IF(ISNUMBER(SEARCH("12",'Procytrat 190'!D41)),EDATE(AB6540,12),IF(ISNUMBER(SEARCH("6",'Procytrat 190'!D41)),EDATE(AB6540,6),IF(ISNUMBER(SEARCH("3",'Procytrat 190'!D41)),EDATE(AB6540,3),DATEVALUE('Procytrat 190'!D41))))),""))</f>
        <v>46057</v>
      </c>
      <c r="AM6540" t="str">
        <f t="shared" ca="1" si="641"/>
        <v/>
      </c>
    </row>
    <row r="6541" spans="27:39" x14ac:dyDescent="0.3">
      <c r="AA6541" t="str">
        <f>IF(COUNTA('Procytrat 190'!A42,'Procytrat 190'!B42,'Procytrat 190'!C42)&gt;0,"190","")</f>
        <v>190</v>
      </c>
      <c r="AB6541">
        <f>IFERROR(IF(ISNUMBER('Procytrat 190'!A42),'Procytrat 190'!A42,DATEVALUE('Procytrat 190'!A42)),"")</f>
        <v>45875</v>
      </c>
      <c r="AC6541" t="str">
        <f>IF(AA6541="","",'Procytrat 190'!B42)</f>
        <v>9331/25</v>
      </c>
      <c r="AD6541">
        <f>IF(AA6541="","",IFERROR(1*'Procytrat 190'!C42,IFERROR(_xludf.NUMBERVALUE('Procytrat 190'!C42,".",","),IFERROR(_xludf.NUMBERVALUE('Procytrat 190'!C42,",","."),0))))</f>
        <v>3750</v>
      </c>
      <c r="AE6541" t="str">
        <f>IF(AA6541="","",'Procytrat 190'!O42)</f>
        <v>Aprovado</v>
      </c>
      <c r="AF6541">
        <f t="shared" si="636"/>
        <v>1</v>
      </c>
      <c r="AG6541">
        <f t="shared" si="637"/>
        <v>2025</v>
      </c>
      <c r="AH6541">
        <f t="shared" si="638"/>
        <v>8</v>
      </c>
      <c r="AI6541">
        <f t="shared" si="639"/>
        <v>45875.006541000002</v>
      </c>
      <c r="AJ6541">
        <f t="shared" si="640"/>
        <v>1</v>
      </c>
      <c r="AK6541">
        <v>0</v>
      </c>
      <c r="AL6541">
        <f>IF(AA6541="","",IFERROR(IF(ISNUMBER('Procytrat 190'!D42),'Procytrat 190'!D42,IF(ISNUMBER(SEARCH("12",'Procytrat 190'!D42)),EDATE(AB6541,12),IF(ISNUMBER(SEARCH("6",'Procytrat 190'!D42)),EDATE(AB6541,6),IF(ISNUMBER(SEARCH("3",'Procytrat 190'!D42)),EDATE(AB6541,3),DATEVALUE('Procytrat 190'!D42))))),""))</f>
        <v>46059</v>
      </c>
      <c r="AM6541" t="str">
        <f t="shared" ca="1" si="641"/>
        <v/>
      </c>
    </row>
    <row r="6542" spans="27:39" x14ac:dyDescent="0.3">
      <c r="AA6542" t="str">
        <f>IF(COUNTA('Procytrat 190'!A43,'Procytrat 190'!B43,'Procytrat 190'!C43)&gt;0,"190","")</f>
        <v>190</v>
      </c>
      <c r="AB6542">
        <f>IFERROR(IF(ISNUMBER('Procytrat 190'!A43),'Procytrat 190'!A43,DATEVALUE('Procytrat 190'!A43)),"")</f>
        <v>45880</v>
      </c>
      <c r="AC6542" t="str">
        <f>IF(AA6542="","",'Procytrat 190'!B43)</f>
        <v>9338/25</v>
      </c>
      <c r="AD6542">
        <f>IF(AA6542="","",IFERROR(1*'Procytrat 190'!C43,IFERROR(_xludf.NUMBERVALUE('Procytrat 190'!C43,".",","),IFERROR(_xludf.NUMBERVALUE('Procytrat 190'!C43,",","."),0))))</f>
        <v>960</v>
      </c>
      <c r="AE6542" t="str">
        <f>IF(AA6542="","",'Procytrat 190'!O43)</f>
        <v>Aprovado</v>
      </c>
      <c r="AF6542">
        <f t="shared" si="636"/>
        <v>1</v>
      </c>
      <c r="AG6542">
        <f t="shared" si="637"/>
        <v>2025</v>
      </c>
      <c r="AH6542">
        <f t="shared" si="638"/>
        <v>8</v>
      </c>
      <c r="AI6542">
        <f t="shared" si="639"/>
        <v>45880.006542000003</v>
      </c>
      <c r="AJ6542">
        <f t="shared" si="640"/>
        <v>1</v>
      </c>
      <c r="AK6542">
        <v>0</v>
      </c>
      <c r="AL6542">
        <f>IF(AA6542="","",IFERROR(IF(ISNUMBER('Procytrat 190'!D43),'Procytrat 190'!D43,IF(ISNUMBER(SEARCH("12",'Procytrat 190'!D43)),EDATE(AB6542,12),IF(ISNUMBER(SEARCH("6",'Procytrat 190'!D43)),EDATE(AB6542,6),IF(ISNUMBER(SEARCH("3",'Procytrat 190'!D43)),EDATE(AB6542,3),DATEVALUE('Procytrat 190'!D43))))),""))</f>
        <v>46064</v>
      </c>
      <c r="AM6542" t="str">
        <f t="shared" ca="1" si="641"/>
        <v/>
      </c>
    </row>
    <row r="6543" spans="27:39" x14ac:dyDescent="0.3">
      <c r="AA6543" t="str">
        <f>IF(COUNTA('Procytrat 190'!A44,'Procytrat 190'!B44,'Procytrat 190'!C44)&gt;0,"190","")</f>
        <v>190</v>
      </c>
      <c r="AB6543">
        <f>IFERROR(IF(ISNUMBER('Procytrat 190'!A44),'Procytrat 190'!A44,DATEVALUE('Procytrat 190'!A44)),"")</f>
        <v>45882</v>
      </c>
      <c r="AC6543" t="str">
        <f>IF(AA6543="","",'Procytrat 190'!B44)</f>
        <v>9340/25</v>
      </c>
      <c r="AD6543">
        <f>IF(AA6543="","",IFERROR(1*'Procytrat 190'!C44,IFERROR(_xludf.NUMBERVALUE('Procytrat 190'!C44,".",","),IFERROR(_xludf.NUMBERVALUE('Procytrat 190'!C44,",","."),0))))</f>
        <v>12000</v>
      </c>
      <c r="AE6543" t="str">
        <f>IF(AA6543="","",'Procytrat 190'!O44)</f>
        <v>Aprovado</v>
      </c>
      <c r="AF6543">
        <f t="shared" si="636"/>
        <v>1</v>
      </c>
      <c r="AG6543">
        <f t="shared" si="637"/>
        <v>2025</v>
      </c>
      <c r="AH6543">
        <f t="shared" si="638"/>
        <v>8</v>
      </c>
      <c r="AI6543">
        <f t="shared" si="639"/>
        <v>45882.006543000003</v>
      </c>
      <c r="AJ6543">
        <f t="shared" si="640"/>
        <v>1</v>
      </c>
      <c r="AK6543">
        <v>0</v>
      </c>
      <c r="AL6543">
        <f>IF(AA6543="","",IFERROR(IF(ISNUMBER('Procytrat 190'!D44),'Procytrat 190'!D44,IF(ISNUMBER(SEARCH("12",'Procytrat 190'!D44)),EDATE(AB6543,12),IF(ISNUMBER(SEARCH("6",'Procytrat 190'!D44)),EDATE(AB6543,6),IF(ISNUMBER(SEARCH("3",'Procytrat 190'!D44)),EDATE(AB6543,3),DATEVALUE('Procytrat 190'!D44))))),""))</f>
        <v>46066</v>
      </c>
      <c r="AM6543" t="str">
        <f t="shared" ca="1" si="641"/>
        <v/>
      </c>
    </row>
    <row r="6544" spans="27:39" x14ac:dyDescent="0.3">
      <c r="AA6544" t="str">
        <f>IF(COUNTA('Procytrat 190'!A45,'Procytrat 190'!B45,'Procytrat 190'!C45)&gt;0,"190","")</f>
        <v>190</v>
      </c>
      <c r="AB6544">
        <f>IFERROR(IF(ISNUMBER('Procytrat 190'!A45),'Procytrat 190'!A45,DATEVALUE('Procytrat 190'!A45)),"")</f>
        <v>45888</v>
      </c>
      <c r="AC6544" t="str">
        <f>IF(AA6544="","",'Procytrat 190'!B45)</f>
        <v>9354/25</v>
      </c>
      <c r="AD6544">
        <f>IF(AA6544="","",IFERROR(1*'Procytrat 190'!C45,IFERROR(_xludf.NUMBERVALUE('Procytrat 190'!C45,".",","),IFERROR(_xludf.NUMBERVALUE('Procytrat 190'!C45,",","."),0))))</f>
        <v>4000</v>
      </c>
      <c r="AE6544" t="str">
        <f>IF(AA6544="","",'Procytrat 190'!O45)</f>
        <v>Aprovado</v>
      </c>
      <c r="AF6544">
        <f t="shared" si="636"/>
        <v>1</v>
      </c>
      <c r="AG6544">
        <f t="shared" si="637"/>
        <v>2025</v>
      </c>
      <c r="AH6544">
        <f t="shared" si="638"/>
        <v>8</v>
      </c>
      <c r="AI6544">
        <f t="shared" si="639"/>
        <v>45888.006544000003</v>
      </c>
      <c r="AJ6544">
        <f t="shared" si="640"/>
        <v>1</v>
      </c>
      <c r="AK6544">
        <v>0</v>
      </c>
      <c r="AL6544">
        <f>IF(AA6544="","",IFERROR(IF(ISNUMBER('Procytrat 190'!D45),'Procytrat 190'!D45,IF(ISNUMBER(SEARCH("12",'Procytrat 190'!D45)),EDATE(AB6544,12),IF(ISNUMBER(SEARCH("6",'Procytrat 190'!D45)),EDATE(AB6544,6),IF(ISNUMBER(SEARCH("3",'Procytrat 190'!D45)),EDATE(AB6544,3),DATEVALUE('Procytrat 190'!D45))))),""))</f>
        <v>46072</v>
      </c>
      <c r="AM6544" t="str">
        <f t="shared" ca="1" si="641"/>
        <v/>
      </c>
    </row>
    <row r="6545" spans="27:39" x14ac:dyDescent="0.3">
      <c r="AA6545" t="str">
        <f>IF(COUNTA('Procytrat 190'!A46,'Procytrat 190'!B46,'Procytrat 190'!C46)&gt;0,"190","")</f>
        <v>190</v>
      </c>
      <c r="AB6545">
        <f>IFERROR(IF(ISNUMBER('Procytrat 190'!A46),'Procytrat 190'!A46,DATEVALUE('Procytrat 190'!A46)),"")</f>
        <v>45888</v>
      </c>
      <c r="AC6545" t="str">
        <f>IF(AA6545="","",'Procytrat 190'!B46)</f>
        <v>9353/25</v>
      </c>
      <c r="AD6545">
        <f>IF(AA6545="","",IFERROR(1*'Procytrat 190'!C46,IFERROR(_xludf.NUMBERVALUE('Procytrat 190'!C46,".",","),IFERROR(_xludf.NUMBERVALUE('Procytrat 190'!C46,",","."),0))))</f>
        <v>12000</v>
      </c>
      <c r="AE6545" t="str">
        <f>IF(AA6545="","",'Procytrat 190'!O46)</f>
        <v>Aprovado</v>
      </c>
      <c r="AF6545">
        <f t="shared" si="636"/>
        <v>1</v>
      </c>
      <c r="AG6545">
        <f t="shared" si="637"/>
        <v>2025</v>
      </c>
      <c r="AH6545">
        <f t="shared" si="638"/>
        <v>8</v>
      </c>
      <c r="AI6545">
        <f t="shared" si="639"/>
        <v>45888.006544999997</v>
      </c>
      <c r="AJ6545">
        <f t="shared" si="640"/>
        <v>1</v>
      </c>
      <c r="AK6545">
        <v>0</v>
      </c>
      <c r="AL6545">
        <f>IF(AA6545="","",IFERROR(IF(ISNUMBER('Procytrat 190'!D46),'Procytrat 190'!D46,IF(ISNUMBER(SEARCH("12",'Procytrat 190'!D46)),EDATE(AB6545,12),IF(ISNUMBER(SEARCH("6",'Procytrat 190'!D46)),EDATE(AB6545,6),IF(ISNUMBER(SEARCH("3",'Procytrat 190'!D46)),EDATE(AB6545,3),DATEVALUE('Procytrat 190'!D46))))),""))</f>
        <v>46072</v>
      </c>
      <c r="AM6545" t="str">
        <f t="shared" ca="1" si="641"/>
        <v/>
      </c>
    </row>
    <row r="6546" spans="27:39" x14ac:dyDescent="0.3">
      <c r="AA6546" t="str">
        <f>IF(COUNTA('Procytrat 190'!A47,'Procytrat 190'!B47,'Procytrat 190'!C47)&gt;0,"190","")</f>
        <v>190</v>
      </c>
      <c r="AB6546">
        <f>IFERROR(IF(ISNUMBER('Procytrat 190'!A47),'Procytrat 190'!A47,DATEVALUE('Procytrat 190'!A47)),"")</f>
        <v>45896</v>
      </c>
      <c r="AC6546" t="str">
        <f>IF(AA6546="","",'Procytrat 190'!B47)</f>
        <v>9369/25</v>
      </c>
      <c r="AD6546">
        <f>IF(AA6546="","",IFERROR(1*'Procytrat 190'!C47,IFERROR(_xludf.NUMBERVALUE('Procytrat 190'!C47,".",","),IFERROR(_xludf.NUMBERVALUE('Procytrat 190'!C47,",","."),0))))</f>
        <v>3750</v>
      </c>
      <c r="AE6546" t="str">
        <f>IF(AA6546="","",'Procytrat 190'!O47)</f>
        <v>Aprovado</v>
      </c>
      <c r="AF6546">
        <f t="shared" si="636"/>
        <v>1</v>
      </c>
      <c r="AG6546">
        <f t="shared" si="637"/>
        <v>2025</v>
      </c>
      <c r="AH6546">
        <f t="shared" si="638"/>
        <v>8</v>
      </c>
      <c r="AI6546">
        <f t="shared" si="639"/>
        <v>45896.006545999997</v>
      </c>
      <c r="AJ6546">
        <f t="shared" si="640"/>
        <v>1</v>
      </c>
      <c r="AK6546">
        <v>0</v>
      </c>
      <c r="AL6546">
        <f>IF(AA6546="","",IFERROR(IF(ISNUMBER('Procytrat 190'!D47),'Procytrat 190'!D47,IF(ISNUMBER(SEARCH("12",'Procytrat 190'!D47)),EDATE(AB6546,12),IF(ISNUMBER(SEARCH("6",'Procytrat 190'!D47)),EDATE(AB6546,6),IF(ISNUMBER(SEARCH("3",'Procytrat 190'!D47)),EDATE(AB6546,3),DATEVALUE('Procytrat 190'!D47))))),""))</f>
        <v>46080</v>
      </c>
      <c r="AM6546" t="str">
        <f t="shared" ca="1" si="641"/>
        <v/>
      </c>
    </row>
    <row r="6547" spans="27:39" x14ac:dyDescent="0.3">
      <c r="AA6547" t="str">
        <f>IF(COUNTA('Procytrat 190'!A48,'Procytrat 190'!B48,'Procytrat 190'!C48)&gt;0,"190","")</f>
        <v>190</v>
      </c>
      <c r="AB6547">
        <f>IFERROR(IF(ISNUMBER('Procytrat 190'!A48),'Procytrat 190'!A48,DATEVALUE('Procytrat 190'!A48)),"")</f>
        <v>45897</v>
      </c>
      <c r="AC6547" t="str">
        <f>IF(AA6547="","",'Procytrat 190'!B48)</f>
        <v>9372/25</v>
      </c>
      <c r="AD6547">
        <f>IF(AA6547="","",IFERROR(1*'Procytrat 190'!C48,IFERROR(_xludf.NUMBERVALUE('Procytrat 190'!C48,".",","),IFERROR(_xludf.NUMBERVALUE('Procytrat 190'!C48,",","."),0))))</f>
        <v>1370</v>
      </c>
      <c r="AE6547" t="str">
        <f>IF(AA6547="","",'Procytrat 190'!O48)</f>
        <v>Aprovado</v>
      </c>
      <c r="AF6547">
        <f t="shared" si="636"/>
        <v>1</v>
      </c>
      <c r="AG6547">
        <f t="shared" si="637"/>
        <v>2025</v>
      </c>
      <c r="AH6547">
        <f t="shared" si="638"/>
        <v>8</v>
      </c>
      <c r="AI6547">
        <f t="shared" si="639"/>
        <v>45897.006546999997</v>
      </c>
      <c r="AJ6547">
        <f t="shared" si="640"/>
        <v>1</v>
      </c>
      <c r="AK6547">
        <v>0</v>
      </c>
      <c r="AL6547">
        <f>IF(AA6547="","",IFERROR(IF(ISNUMBER('Procytrat 190'!D48),'Procytrat 190'!D48,IF(ISNUMBER(SEARCH("12",'Procytrat 190'!D48)),EDATE(AB6547,12),IF(ISNUMBER(SEARCH("6",'Procytrat 190'!D48)),EDATE(AB6547,6),IF(ISNUMBER(SEARCH("3",'Procytrat 190'!D48)),EDATE(AB6547,3),DATEVALUE('Procytrat 190'!D48))))),""))</f>
        <v>46081</v>
      </c>
      <c r="AM6547" t="str">
        <f t="shared" ca="1" si="641"/>
        <v/>
      </c>
    </row>
    <row r="6548" spans="27:39" x14ac:dyDescent="0.3">
      <c r="AA6548" t="str">
        <f>IF(COUNTA('Procytrat 190'!A49,'Procytrat 190'!B49,'Procytrat 190'!C49)&gt;0,"190","")</f>
        <v>190</v>
      </c>
      <c r="AB6548">
        <f>IFERROR(IF(ISNUMBER('Procytrat 190'!A49),'Procytrat 190'!A49,DATEVALUE('Procytrat 190'!A49)),"")</f>
        <v>45903</v>
      </c>
      <c r="AC6548" t="str">
        <f>IF(AA6548="","",'Procytrat 190'!B49)</f>
        <v>9383/25</v>
      </c>
      <c r="AD6548">
        <f>IF(AA6548="","",IFERROR(1*'Procytrat 190'!C49,IFERROR(_xludf.NUMBERVALUE('Procytrat 190'!C49,".",","),IFERROR(_xludf.NUMBERVALUE('Procytrat 190'!C49,",","."),0))))</f>
        <v>1730</v>
      </c>
      <c r="AE6548" t="str">
        <f>IF(AA6548="","",'Procytrat 190'!O49)</f>
        <v>Aprovado</v>
      </c>
      <c r="AF6548">
        <f t="shared" si="636"/>
        <v>1</v>
      </c>
      <c r="AG6548">
        <f t="shared" si="637"/>
        <v>2025</v>
      </c>
      <c r="AH6548">
        <f t="shared" si="638"/>
        <v>9</v>
      </c>
      <c r="AI6548">
        <f t="shared" si="639"/>
        <v>45903.006547999998</v>
      </c>
      <c r="AJ6548">
        <f t="shared" si="640"/>
        <v>1</v>
      </c>
      <c r="AK6548">
        <v>0</v>
      </c>
      <c r="AL6548">
        <f>IF(AA6548="","",IFERROR(IF(ISNUMBER('Procytrat 190'!D49),'Procytrat 190'!D49,IF(ISNUMBER(SEARCH("12",'Procytrat 190'!D49)),EDATE(AB6548,12),IF(ISNUMBER(SEARCH("6",'Procytrat 190'!D49)),EDATE(AB6548,6),IF(ISNUMBER(SEARCH("3",'Procytrat 190'!D49)),EDATE(AB6548,3),DATEVALUE('Procytrat 190'!D49))))),""))</f>
        <v>46084</v>
      </c>
      <c r="AM6548" t="str">
        <f t="shared" ca="1" si="641"/>
        <v/>
      </c>
    </row>
    <row r="6549" spans="27:39" x14ac:dyDescent="0.3">
      <c r="AA6549" t="str">
        <f>IF(COUNTA('Procytrat 190'!A50,'Procytrat 190'!B50,'Procytrat 190'!C50)&gt;0,"190","")</f>
        <v>190</v>
      </c>
      <c r="AB6549">
        <f>IFERROR(IF(ISNUMBER('Procytrat 190'!A50),'Procytrat 190'!A50,DATEVALUE('Procytrat 190'!A50)),"")</f>
        <v>45915</v>
      </c>
      <c r="AC6549" t="str">
        <f>IF(AA6549="","",'Procytrat 190'!B50)</f>
        <v>9407/25</v>
      </c>
      <c r="AD6549">
        <f>IF(AA6549="","",IFERROR(1*'Procytrat 190'!C50,IFERROR(_xludf.NUMBERVALUE('Procytrat 190'!C50,".",","),IFERROR(_xludf.NUMBERVALUE('Procytrat 190'!C50,",","."),0))))</f>
        <v>1020</v>
      </c>
      <c r="AE6549" t="str">
        <f>IF(AA6549="","",'Procytrat 190'!O50)</f>
        <v>Aprovado</v>
      </c>
      <c r="AF6549">
        <f t="shared" si="636"/>
        <v>1</v>
      </c>
      <c r="AG6549">
        <f t="shared" si="637"/>
        <v>2025</v>
      </c>
      <c r="AH6549">
        <f t="shared" si="638"/>
        <v>9</v>
      </c>
      <c r="AI6549">
        <f t="shared" si="639"/>
        <v>45915.006548999998</v>
      </c>
      <c r="AJ6549">
        <f t="shared" si="640"/>
        <v>1</v>
      </c>
      <c r="AK6549">
        <v>0</v>
      </c>
      <c r="AL6549">
        <f>IF(AA6549="","",IFERROR(IF(ISNUMBER('Procytrat 190'!D50),'Procytrat 190'!D50,IF(ISNUMBER(SEARCH("12",'Procytrat 190'!D50)),EDATE(AB6549,12),IF(ISNUMBER(SEARCH("6",'Procytrat 190'!D50)),EDATE(AB6549,6),IF(ISNUMBER(SEARCH("3",'Procytrat 190'!D50)),EDATE(AB6549,3),DATEVALUE('Procytrat 190'!D50))))),""))</f>
        <v>46096</v>
      </c>
      <c r="AM6549" t="str">
        <f t="shared" ca="1" si="641"/>
        <v/>
      </c>
    </row>
    <row r="6550" spans="27:39" x14ac:dyDescent="0.3">
      <c r="AA6550" t="str">
        <f>IF(COUNTA('Procytrat 190'!A51,'Procytrat 190'!B51,'Procytrat 190'!C51)&gt;0,"190","")</f>
        <v>190</v>
      </c>
      <c r="AB6550">
        <f>IFERROR(IF(ISNUMBER('Procytrat 190'!A51),'Procytrat 190'!A51,DATEVALUE('Procytrat 190'!A51)),"")</f>
        <v>45916</v>
      </c>
      <c r="AC6550" t="str">
        <f>IF(AA6550="","",'Procytrat 190'!B51)</f>
        <v>9413/25</v>
      </c>
      <c r="AD6550">
        <f>IF(AA6550="","",IFERROR(1*'Procytrat 190'!C51,IFERROR(_xludf.NUMBERVALUE('Procytrat 190'!C51,".",","),IFERROR(_xludf.NUMBERVALUE('Procytrat 190'!C51,",","."),0))))</f>
        <v>3810</v>
      </c>
      <c r="AE6550" t="str">
        <f>IF(AA6550="","",'Procytrat 190'!O51)</f>
        <v>Aprovado</v>
      </c>
      <c r="AF6550">
        <f t="shared" si="636"/>
        <v>1</v>
      </c>
      <c r="AG6550">
        <f t="shared" si="637"/>
        <v>2025</v>
      </c>
      <c r="AH6550">
        <f t="shared" si="638"/>
        <v>9</v>
      </c>
      <c r="AI6550">
        <f t="shared" si="639"/>
        <v>45916.006549999998</v>
      </c>
      <c r="AJ6550">
        <f t="shared" si="640"/>
        <v>1</v>
      </c>
      <c r="AK6550">
        <v>0</v>
      </c>
      <c r="AL6550">
        <f>IF(AA6550="","",IFERROR(IF(ISNUMBER('Procytrat 190'!D51),'Procytrat 190'!D51,IF(ISNUMBER(SEARCH("12",'Procytrat 190'!D51)),EDATE(AB6550,12),IF(ISNUMBER(SEARCH("6",'Procytrat 190'!D51)),EDATE(AB6550,6),IF(ISNUMBER(SEARCH("3",'Procytrat 190'!D51)),EDATE(AB6550,3),DATEVALUE('Procytrat 190'!D51))))),""))</f>
        <v>46097</v>
      </c>
      <c r="AM6550" t="str">
        <f t="shared" ca="1" si="641"/>
        <v/>
      </c>
    </row>
    <row r="6551" spans="27:39" x14ac:dyDescent="0.3">
      <c r="AA6551" t="str">
        <f>IF(COUNTA('Procytrat 190'!A52,'Procytrat 190'!B52,'Procytrat 190'!C52)&gt;0,"190","")</f>
        <v>190</v>
      </c>
      <c r="AB6551">
        <f>IFERROR(IF(ISNUMBER('Procytrat 190'!A52),'Procytrat 190'!A52,DATEVALUE('Procytrat 190'!A52)),"")</f>
        <v>45918</v>
      </c>
      <c r="AC6551" t="str">
        <f>IF(AA6551="","",'Procytrat 190'!B52)</f>
        <v>9420/25</v>
      </c>
      <c r="AD6551">
        <f>IF(AA6551="","",IFERROR(1*'Procytrat 190'!C52,IFERROR(_xludf.NUMBERVALUE('Procytrat 190'!C52,".",","),IFERROR(_xludf.NUMBERVALUE('Procytrat 190'!C52,",","."),0))))</f>
        <v>4000</v>
      </c>
      <c r="AE6551" t="str">
        <f>IF(AA6551="","",'Procytrat 190'!O52)</f>
        <v>Aprovado</v>
      </c>
      <c r="AF6551">
        <f t="shared" si="636"/>
        <v>1</v>
      </c>
      <c r="AG6551">
        <f t="shared" si="637"/>
        <v>2025</v>
      </c>
      <c r="AH6551">
        <f t="shared" si="638"/>
        <v>9</v>
      </c>
      <c r="AI6551">
        <f t="shared" si="639"/>
        <v>45918.006550999999</v>
      </c>
      <c r="AJ6551">
        <f t="shared" si="640"/>
        <v>1</v>
      </c>
      <c r="AK6551">
        <v>0</v>
      </c>
      <c r="AL6551">
        <f>IF(AA6551="","",IFERROR(IF(ISNUMBER('Procytrat 190'!D52),'Procytrat 190'!D52,IF(ISNUMBER(SEARCH("12",'Procytrat 190'!D52)),EDATE(AB6551,12),IF(ISNUMBER(SEARCH("6",'Procytrat 190'!D52)),EDATE(AB6551,6),IF(ISNUMBER(SEARCH("3",'Procytrat 190'!D52)),EDATE(AB6551,3),DATEVALUE('Procytrat 190'!D52))))),""))</f>
        <v>46099</v>
      </c>
      <c r="AM6551" t="str">
        <f t="shared" ca="1" si="641"/>
        <v/>
      </c>
    </row>
    <row r="6552" spans="27:39" x14ac:dyDescent="0.3">
      <c r="AA6552" t="str">
        <f>IF(COUNTA('Procytrat 190'!A53,'Procytrat 190'!B53,'Procytrat 190'!C53)&gt;0,"190","")</f>
        <v>190</v>
      </c>
      <c r="AB6552">
        <f>IFERROR(IF(ISNUMBER('Procytrat 190'!A53),'Procytrat 190'!A53,DATEVALUE('Procytrat 190'!A53)),"")</f>
        <v>45925</v>
      </c>
      <c r="AC6552" t="str">
        <f>IF(AA6552="","",'Procytrat 190'!B53)</f>
        <v>9428/25</v>
      </c>
      <c r="AD6552">
        <f>IF(AA6552="","",IFERROR(1*'Procytrat 190'!C53,IFERROR(_xludf.NUMBERVALUE('Procytrat 190'!C53,".",","),IFERROR(_xludf.NUMBERVALUE('Procytrat 190'!C53,",","."),0))))</f>
        <v>12000</v>
      </c>
      <c r="AE6552" t="str">
        <f>IF(AA6552="","",'Procytrat 190'!O53)</f>
        <v>Aprovado</v>
      </c>
      <c r="AF6552">
        <f t="shared" si="636"/>
        <v>1</v>
      </c>
      <c r="AG6552">
        <f t="shared" si="637"/>
        <v>2025</v>
      </c>
      <c r="AH6552">
        <f t="shared" si="638"/>
        <v>9</v>
      </c>
      <c r="AI6552">
        <f t="shared" si="639"/>
        <v>45925.006551999999</v>
      </c>
      <c r="AJ6552">
        <f t="shared" si="640"/>
        <v>1</v>
      </c>
      <c r="AK6552">
        <v>0</v>
      </c>
      <c r="AL6552">
        <f>IF(AA6552="","",IFERROR(IF(ISNUMBER('Procytrat 190'!D53),'Procytrat 190'!D53,IF(ISNUMBER(SEARCH("12",'Procytrat 190'!D53)),EDATE(AB6552,12),IF(ISNUMBER(SEARCH("6",'Procytrat 190'!D53)),EDATE(AB6552,6),IF(ISNUMBER(SEARCH("3",'Procytrat 190'!D53)),EDATE(AB6552,3),DATEVALUE('Procytrat 190'!D53))))),""))</f>
        <v>46106</v>
      </c>
      <c r="AM6552" t="str">
        <f t="shared" ca="1" si="641"/>
        <v/>
      </c>
    </row>
    <row r="6553" spans="27:39" x14ac:dyDescent="0.3">
      <c r="AA6553" t="str">
        <f>IF(COUNTA('Procytrat 190'!A54,'Procytrat 190'!B54,'Procytrat 190'!C54)&gt;0,"190","")</f>
        <v>190</v>
      </c>
      <c r="AB6553">
        <f>IFERROR(IF(ISNUMBER('Procytrat 190'!A54),'Procytrat 190'!A54,DATEVALUE('Procytrat 190'!A54)),"")</f>
        <v>45925</v>
      </c>
      <c r="AC6553" t="str">
        <f>IF(AA6553="","",'Procytrat 190'!B54)</f>
        <v>9440/25</v>
      </c>
      <c r="AD6553">
        <f>IF(AA6553="","",IFERROR(1*'Procytrat 190'!C54,IFERROR(_xludf.NUMBERVALUE('Procytrat 190'!C54,".",","),IFERROR(_xludf.NUMBERVALUE('Procytrat 190'!C54,",","."),0))))</f>
        <v>840</v>
      </c>
      <c r="AE6553" t="str">
        <f>IF(AA6553="","",'Procytrat 190'!O54)</f>
        <v>Aprovado</v>
      </c>
      <c r="AF6553">
        <f t="shared" si="636"/>
        <v>1</v>
      </c>
      <c r="AG6553">
        <f t="shared" si="637"/>
        <v>2025</v>
      </c>
      <c r="AH6553">
        <f t="shared" si="638"/>
        <v>9</v>
      </c>
      <c r="AI6553">
        <f t="shared" si="639"/>
        <v>45925.006552999999</v>
      </c>
      <c r="AJ6553">
        <f t="shared" si="640"/>
        <v>1</v>
      </c>
      <c r="AK6553">
        <v>0</v>
      </c>
      <c r="AL6553">
        <f>IF(AA6553="","",IFERROR(IF(ISNUMBER('Procytrat 190'!D54),'Procytrat 190'!D54,IF(ISNUMBER(SEARCH("12",'Procytrat 190'!D54)),EDATE(AB6553,12),IF(ISNUMBER(SEARCH("6",'Procytrat 190'!D54)),EDATE(AB6553,6),IF(ISNUMBER(SEARCH("3",'Procytrat 190'!D54)),EDATE(AB6553,3),DATEVALUE('Procytrat 190'!D54))))),""))</f>
        <v>46106</v>
      </c>
      <c r="AM6553" t="str">
        <f t="shared" ca="1" si="641"/>
        <v/>
      </c>
    </row>
    <row r="6554" spans="27:39" x14ac:dyDescent="0.3">
      <c r="AA6554" t="str">
        <f>IF(COUNTA('Procytrat 190'!A55,'Procytrat 190'!B55,'Procytrat 190'!C55)&gt;0,"190","")</f>
        <v>190</v>
      </c>
      <c r="AB6554">
        <f>IFERROR(IF(ISNUMBER('Procytrat 190'!A55),'Procytrat 190'!A55,DATEVALUE('Procytrat 190'!A55)),"")</f>
        <v>45937</v>
      </c>
      <c r="AC6554" t="str">
        <f>IF(AA6554="","",'Procytrat 190'!B55)</f>
        <v>9452/25</v>
      </c>
      <c r="AD6554">
        <f>IF(AA6554="","",IFERROR(1*'Procytrat 190'!C55,IFERROR(_xludf.NUMBERVALUE('Procytrat 190'!C55,".",","),IFERROR(_xludf.NUMBERVALUE('Procytrat 190'!C55,",","."),0))))</f>
        <v>6250</v>
      </c>
      <c r="AE6554" t="str">
        <f>IF(AA6554="","",'Procytrat 190'!O55)</f>
        <v>Aprovado</v>
      </c>
      <c r="AF6554">
        <f t="shared" si="636"/>
        <v>1</v>
      </c>
      <c r="AG6554">
        <f t="shared" si="637"/>
        <v>2025</v>
      </c>
      <c r="AH6554">
        <f t="shared" si="638"/>
        <v>10</v>
      </c>
      <c r="AI6554">
        <f t="shared" si="639"/>
        <v>45937.006554</v>
      </c>
      <c r="AJ6554">
        <f t="shared" si="640"/>
        <v>1</v>
      </c>
      <c r="AK6554">
        <v>0</v>
      </c>
      <c r="AL6554">
        <f>IF(AA6554="","",IFERROR(IF(ISNUMBER('Procytrat 190'!D55),'Procytrat 190'!D55,IF(ISNUMBER(SEARCH("12",'Procytrat 190'!D55)),EDATE(AB6554,12),IF(ISNUMBER(SEARCH("6",'Procytrat 190'!D55)),EDATE(AB6554,6),IF(ISNUMBER(SEARCH("3",'Procytrat 190'!D55)),EDATE(AB6554,3),DATEVALUE('Procytrat 190'!D55))))),""))</f>
        <v>46119</v>
      </c>
      <c r="AM6554" t="str">
        <f t="shared" ca="1" si="641"/>
        <v/>
      </c>
    </row>
    <row r="6555" spans="27:39" x14ac:dyDescent="0.3">
      <c r="AA6555" t="str">
        <f>IF(COUNTA('Procytrat 190'!A56,'Procytrat 190'!B56,'Procytrat 190'!C56)&gt;0,"190","")</f>
        <v>190</v>
      </c>
      <c r="AB6555">
        <f>IFERROR(IF(ISNUMBER('Procytrat 190'!A56),'Procytrat 190'!A56,DATEVALUE('Procytrat 190'!A56)),"")</f>
        <v>45944</v>
      </c>
      <c r="AC6555" t="str">
        <f>IF(AA6555="","",'Procytrat 190'!B56)</f>
        <v>9469/25</v>
      </c>
      <c r="AD6555">
        <f>IF(AA6555="","",IFERROR(1*'Procytrat 190'!C56,IFERROR(_xludf.NUMBERVALUE('Procytrat 190'!C56,".",","),IFERROR(_xludf.NUMBERVALUE('Procytrat 190'!C56,",","."),0))))</f>
        <v>960</v>
      </c>
      <c r="AE6555" t="str">
        <f>IF(AA6555="","",'Procytrat 190'!O56)</f>
        <v>Aprovado</v>
      </c>
      <c r="AF6555">
        <f t="shared" si="636"/>
        <v>1</v>
      </c>
      <c r="AG6555">
        <f t="shared" si="637"/>
        <v>2025</v>
      </c>
      <c r="AH6555">
        <f t="shared" si="638"/>
        <v>10</v>
      </c>
      <c r="AI6555">
        <f t="shared" si="639"/>
        <v>45944.006555</v>
      </c>
      <c r="AJ6555">
        <f t="shared" si="640"/>
        <v>1</v>
      </c>
      <c r="AK6555">
        <v>0</v>
      </c>
      <c r="AL6555">
        <f>IF(AA6555="","",IFERROR(IF(ISNUMBER('Procytrat 190'!D56),'Procytrat 190'!D56,IF(ISNUMBER(SEARCH("12",'Procytrat 190'!D56)),EDATE(AB6555,12),IF(ISNUMBER(SEARCH("6",'Procytrat 190'!D56)),EDATE(AB6555,6),IF(ISNUMBER(SEARCH("3",'Procytrat 190'!D56)),EDATE(AB6555,3),DATEVALUE('Procytrat 190'!D56))))),""))</f>
        <v>46126</v>
      </c>
      <c r="AM6555" t="str">
        <f t="shared" ca="1" si="641"/>
        <v/>
      </c>
    </row>
    <row r="6556" spans="27:39" x14ac:dyDescent="0.3">
      <c r="AA6556" t="str">
        <f>IF(COUNTA('Procytrat 190'!A57,'Procytrat 190'!B57,'Procytrat 190'!C57)&gt;0,"190","")</f>
        <v>190</v>
      </c>
      <c r="AB6556">
        <f>IFERROR(IF(ISNUMBER('Procytrat 190'!A57),'Procytrat 190'!A57,DATEVALUE('Procytrat 190'!A57)),"")</f>
        <v>45947</v>
      </c>
      <c r="AC6556" t="str">
        <f>IF(AA6556="","",'Procytrat 190'!B57)</f>
        <v>9479/25</v>
      </c>
      <c r="AD6556">
        <f>IF(AA6556="","",IFERROR(1*'Procytrat 190'!C57,IFERROR(_xludf.NUMBERVALUE('Procytrat 190'!C57,".",","),IFERROR(_xludf.NUMBERVALUE('Procytrat 190'!C57,",","."),0))))</f>
        <v>600</v>
      </c>
      <c r="AE6556" t="str">
        <f>IF(AA6556="","",'Procytrat 190'!O57)</f>
        <v>Aprovado</v>
      </c>
      <c r="AF6556">
        <f t="shared" si="636"/>
        <v>1</v>
      </c>
      <c r="AG6556">
        <f t="shared" si="637"/>
        <v>2025</v>
      </c>
      <c r="AH6556">
        <f t="shared" si="638"/>
        <v>10</v>
      </c>
      <c r="AI6556">
        <f t="shared" si="639"/>
        <v>45947.006556</v>
      </c>
      <c r="AJ6556">
        <f t="shared" si="640"/>
        <v>1</v>
      </c>
      <c r="AK6556">
        <v>0</v>
      </c>
      <c r="AL6556">
        <f>IF(AA6556="","",IFERROR(IF(ISNUMBER('Procytrat 190'!D57),'Procytrat 190'!D57,IF(ISNUMBER(SEARCH("12",'Procytrat 190'!D57)),EDATE(AB6556,12),IF(ISNUMBER(SEARCH("6",'Procytrat 190'!D57)),EDATE(AB6556,6),IF(ISNUMBER(SEARCH("3",'Procytrat 190'!D57)),EDATE(AB6556,3),DATEVALUE('Procytrat 190'!D57))))),""))</f>
        <v>46129</v>
      </c>
      <c r="AM6556" t="str">
        <f t="shared" ca="1" si="641"/>
        <v/>
      </c>
    </row>
    <row r="6557" spans="27:39" x14ac:dyDescent="0.3">
      <c r="AA6557" t="str">
        <f>IF(COUNTA('Procytrat 190'!A58,'Procytrat 190'!B58,'Procytrat 190'!C58)&gt;0,"190","")</f>
        <v>190</v>
      </c>
      <c r="AB6557">
        <f>IFERROR(IF(ISNUMBER('Procytrat 190'!A58),'Procytrat 190'!A58,DATEVALUE('Procytrat 190'!A58)),"")</f>
        <v>45952</v>
      </c>
      <c r="AC6557" t="str">
        <f>IF(AA6557="","",'Procytrat 190'!B58)</f>
        <v>9485/25</v>
      </c>
      <c r="AD6557">
        <f>IF(AA6557="","",IFERROR(1*'Procytrat 190'!C58,IFERROR(_xludf.NUMBERVALUE('Procytrat 190'!C58,".",","),IFERROR(_xludf.NUMBERVALUE('Procytrat 190'!C58,",","."),0))))</f>
        <v>1680</v>
      </c>
      <c r="AE6557" t="str">
        <f>IF(AA6557="","",'Procytrat 190'!O58)</f>
        <v>Aprovado</v>
      </c>
      <c r="AF6557">
        <f t="shared" si="636"/>
        <v>1</v>
      </c>
      <c r="AG6557">
        <f t="shared" si="637"/>
        <v>2025</v>
      </c>
      <c r="AH6557">
        <f t="shared" si="638"/>
        <v>10</v>
      </c>
      <c r="AI6557">
        <f t="shared" si="639"/>
        <v>45952.006557000001</v>
      </c>
      <c r="AJ6557">
        <f t="shared" si="640"/>
        <v>1</v>
      </c>
      <c r="AK6557">
        <v>0</v>
      </c>
      <c r="AL6557">
        <f>IF(AA6557="","",IFERROR(IF(ISNUMBER('Procytrat 190'!D58),'Procytrat 190'!D58,IF(ISNUMBER(SEARCH("12",'Procytrat 190'!D58)),EDATE(AB6557,12),IF(ISNUMBER(SEARCH("6",'Procytrat 190'!D58)),EDATE(AB6557,6),IF(ISNUMBER(SEARCH("3",'Procytrat 190'!D58)),EDATE(AB6557,3),DATEVALUE('Procytrat 190'!D58))))),""))</f>
        <v>46134</v>
      </c>
      <c r="AM6557" t="str">
        <f t="shared" ca="1" si="641"/>
        <v/>
      </c>
    </row>
    <row r="6558" spans="27:39" x14ac:dyDescent="0.3">
      <c r="AA6558" t="str">
        <f>IF(COUNTA('Procytrat 190'!A59,'Procytrat 190'!B59,'Procytrat 190'!C59)&gt;0,"190","")</f>
        <v>190</v>
      </c>
      <c r="AB6558">
        <f>IFERROR(IF(ISNUMBER('Procytrat 190'!A59),'Procytrat 190'!A59,DATEVALUE('Procytrat 190'!A59)),"")</f>
        <v>45958</v>
      </c>
      <c r="AC6558" t="str">
        <f>IF(AA6558="","",'Procytrat 190'!B59)</f>
        <v>9496/25</v>
      </c>
      <c r="AD6558">
        <f>IF(AA6558="","",IFERROR(1*'Procytrat 190'!C59,IFERROR(_xludf.NUMBERVALUE('Procytrat 190'!C59,".",","),IFERROR(_xludf.NUMBERVALUE('Procytrat 190'!C59,",","."),0))))</f>
        <v>12000</v>
      </c>
      <c r="AE6558" t="str">
        <f>IF(AA6558="","",'Procytrat 190'!O59)</f>
        <v>Aprovado</v>
      </c>
      <c r="AF6558">
        <f t="shared" si="636"/>
        <v>1</v>
      </c>
      <c r="AG6558">
        <f t="shared" si="637"/>
        <v>2025</v>
      </c>
      <c r="AH6558">
        <f t="shared" si="638"/>
        <v>10</v>
      </c>
      <c r="AI6558">
        <f t="shared" si="639"/>
        <v>45958.006558000001</v>
      </c>
      <c r="AJ6558">
        <f t="shared" si="640"/>
        <v>1</v>
      </c>
      <c r="AK6558">
        <v>0</v>
      </c>
      <c r="AL6558">
        <f>IF(AA6558="","",IFERROR(IF(ISNUMBER('Procytrat 190'!D59),'Procytrat 190'!D59,IF(ISNUMBER(SEARCH("12",'Procytrat 190'!D59)),EDATE(AB6558,12),IF(ISNUMBER(SEARCH("6",'Procytrat 190'!D59)),EDATE(AB6558,6),IF(ISNUMBER(SEARCH("3",'Procytrat 190'!D59)),EDATE(AB6558,3),DATEVALUE('Procytrat 190'!D59))))),""))</f>
        <v>46140</v>
      </c>
      <c r="AM6558" t="str">
        <f t="shared" ca="1" si="641"/>
        <v/>
      </c>
    </row>
    <row r="6559" spans="27:39" x14ac:dyDescent="0.3">
      <c r="AA6559" t="str">
        <f>IF(COUNTA('Procytrat 190'!A60,'Procytrat 190'!B60,'Procytrat 190'!C60)&gt;0,"190","")</f>
        <v>190</v>
      </c>
      <c r="AB6559">
        <f>IFERROR(IF(ISNUMBER('Procytrat 190'!A60),'Procytrat 190'!A60,DATEVALUE('Procytrat 190'!A60)),"")</f>
        <v>45959</v>
      </c>
      <c r="AC6559" t="str">
        <f>IF(AA6559="","",'Procytrat 190'!B60)</f>
        <v>9501/25</v>
      </c>
      <c r="AD6559">
        <f>IF(AA6559="","",IFERROR(1*'Procytrat 190'!C60,IFERROR(_xludf.NUMBERVALUE('Procytrat 190'!C60,".",","),IFERROR(_xludf.NUMBERVALUE('Procytrat 190'!C60,",","."),0))))</f>
        <v>2500</v>
      </c>
      <c r="AE6559" t="str">
        <f>IF(AA6559="","",'Procytrat 190'!O60)</f>
        <v>Aprovado</v>
      </c>
      <c r="AF6559">
        <f t="shared" si="636"/>
        <v>1</v>
      </c>
      <c r="AG6559">
        <f t="shared" si="637"/>
        <v>2025</v>
      </c>
      <c r="AH6559">
        <f t="shared" si="638"/>
        <v>10</v>
      </c>
      <c r="AI6559">
        <f t="shared" si="639"/>
        <v>45959.006559000001</v>
      </c>
      <c r="AJ6559">
        <f t="shared" si="640"/>
        <v>1</v>
      </c>
      <c r="AK6559">
        <v>0</v>
      </c>
      <c r="AL6559">
        <f>IF(AA6559="","",IFERROR(IF(ISNUMBER('Procytrat 190'!D60),'Procytrat 190'!D60,IF(ISNUMBER(SEARCH("12",'Procytrat 190'!D60)),EDATE(AB6559,12),IF(ISNUMBER(SEARCH("6",'Procytrat 190'!D60)),EDATE(AB6559,6),IF(ISNUMBER(SEARCH("3",'Procytrat 190'!D60)),EDATE(AB6559,3),DATEVALUE('Procytrat 190'!D60))))),""))</f>
        <v>46141</v>
      </c>
      <c r="AM6559" t="str">
        <f t="shared" ca="1" si="641"/>
        <v/>
      </c>
    </row>
    <row r="6560" spans="27:39" x14ac:dyDescent="0.3">
      <c r="AA6560" t="str">
        <f>IF(COUNTA('Procytrat 190'!A61,'Procytrat 190'!B61,'Procytrat 190'!C61)&gt;0,"190","")</f>
        <v>190</v>
      </c>
      <c r="AB6560">
        <f>IFERROR(IF(ISNUMBER('Procytrat 190'!A61),'Procytrat 190'!A61,DATEVALUE('Procytrat 190'!A61)),"")</f>
        <v>45964</v>
      </c>
      <c r="AC6560" t="str">
        <f>IF(AA6560="","",'Procytrat 190'!B61)</f>
        <v>9516/25</v>
      </c>
      <c r="AD6560">
        <f>IF(AA6560="","",IFERROR(1*'Procytrat 190'!C61,IFERROR(_xludf.NUMBERVALUE('Procytrat 190'!C61,".",","),IFERROR(_xludf.NUMBERVALUE('Procytrat 190'!C61,",","."),0))))</f>
        <v>4000</v>
      </c>
      <c r="AE6560" t="str">
        <f>IF(AA6560="","",'Procytrat 190'!O61)</f>
        <v>Aprovado</v>
      </c>
      <c r="AF6560">
        <f t="shared" si="636"/>
        <v>1</v>
      </c>
      <c r="AG6560">
        <f t="shared" si="637"/>
        <v>2025</v>
      </c>
      <c r="AH6560">
        <f t="shared" si="638"/>
        <v>11</v>
      </c>
      <c r="AI6560">
        <f t="shared" si="639"/>
        <v>45964.006560000002</v>
      </c>
      <c r="AJ6560">
        <f t="shared" si="640"/>
        <v>1</v>
      </c>
      <c r="AK6560">
        <v>0</v>
      </c>
      <c r="AL6560">
        <f>IF(AA6560="","",IFERROR(IF(ISNUMBER('Procytrat 190'!D61),'Procytrat 190'!D61,IF(ISNUMBER(SEARCH("12",'Procytrat 190'!D61)),EDATE(AB6560,12),IF(ISNUMBER(SEARCH("6",'Procytrat 190'!D61)),EDATE(AB6560,6),IF(ISNUMBER(SEARCH("3",'Procytrat 190'!D61)),EDATE(AB6560,3),DATEVALUE('Procytrat 190'!D61))))),""))</f>
        <v>46145</v>
      </c>
      <c r="AM6560" t="str">
        <f t="shared" ca="1" si="641"/>
        <v/>
      </c>
    </row>
    <row r="6561" spans="27:39" x14ac:dyDescent="0.3">
      <c r="AA6561" t="str">
        <f>IF(COUNTA('Procytrat 190'!A62,'Procytrat 190'!B62,'Procytrat 190'!C62)&gt;0,"190","")</f>
        <v>190</v>
      </c>
      <c r="AB6561">
        <f>IFERROR(IF(ISNUMBER('Procytrat 190'!A62),'Procytrat 190'!A62,DATEVALUE('Procytrat 190'!A62)),"")</f>
        <v>45964</v>
      </c>
      <c r="AC6561" t="str">
        <f>IF(AA6561="","",'Procytrat 190'!B62)</f>
        <v>9515/25</v>
      </c>
      <c r="AD6561">
        <f>IF(AA6561="","",IFERROR(1*'Procytrat 190'!C62,IFERROR(_xludf.NUMBERVALUE('Procytrat 190'!C62,".",","),IFERROR(_xludf.NUMBERVALUE('Procytrat 190'!C62,",","."),0))))</f>
        <v>3750</v>
      </c>
      <c r="AE6561" t="str">
        <f>IF(AA6561="","",'Procytrat 190'!O62)</f>
        <v>Aprovado</v>
      </c>
      <c r="AF6561">
        <f t="shared" si="636"/>
        <v>1</v>
      </c>
      <c r="AG6561">
        <f t="shared" si="637"/>
        <v>2025</v>
      </c>
      <c r="AH6561">
        <f t="shared" si="638"/>
        <v>11</v>
      </c>
      <c r="AI6561">
        <f t="shared" si="639"/>
        <v>45964.006561000002</v>
      </c>
      <c r="AJ6561">
        <f t="shared" si="640"/>
        <v>1</v>
      </c>
      <c r="AK6561">
        <v>0</v>
      </c>
      <c r="AL6561">
        <f>IF(AA6561="","",IFERROR(IF(ISNUMBER('Procytrat 190'!D62),'Procytrat 190'!D62,IF(ISNUMBER(SEARCH("12",'Procytrat 190'!D62)),EDATE(AB6561,12),IF(ISNUMBER(SEARCH("6",'Procytrat 190'!D62)),EDATE(AB6561,6),IF(ISNUMBER(SEARCH("3",'Procytrat 190'!D62)),EDATE(AB6561,3),DATEVALUE('Procytrat 190'!D62))))),""))</f>
        <v>46145</v>
      </c>
      <c r="AM6561" t="str">
        <f t="shared" ca="1" si="641"/>
        <v/>
      </c>
    </row>
    <row r="6562" spans="27:39" x14ac:dyDescent="0.3">
      <c r="AA6562" t="str">
        <f>IF(COUNTA('Procytrat 190'!A63,'Procytrat 190'!B63,'Procytrat 190'!C63)&gt;0,"190","")</f>
        <v>190</v>
      </c>
      <c r="AB6562">
        <f>IFERROR(IF(ISNUMBER('Procytrat 190'!A63),'Procytrat 190'!A63,DATEVALUE('Procytrat 190'!A63)),"")</f>
        <v>45973</v>
      </c>
      <c r="AC6562" t="str">
        <f>IF(AA6562="","",'Procytrat 190'!B63)</f>
        <v>9537/25</v>
      </c>
      <c r="AD6562">
        <f>IF(AA6562="","",IFERROR(1*'Procytrat 190'!C63,IFERROR(_xludf.NUMBERVALUE('Procytrat 190'!C63,".",","),IFERROR(_xludf.NUMBERVALUE('Procytrat 190'!C63,",","."),0))))</f>
        <v>960</v>
      </c>
      <c r="AE6562" t="str">
        <f>IF(AA6562="","",'Procytrat 190'!O63)</f>
        <v>Aprovado</v>
      </c>
      <c r="AF6562">
        <f t="shared" si="636"/>
        <v>1</v>
      </c>
      <c r="AG6562">
        <f t="shared" si="637"/>
        <v>2025</v>
      </c>
      <c r="AH6562">
        <f t="shared" si="638"/>
        <v>11</v>
      </c>
      <c r="AI6562">
        <f t="shared" si="639"/>
        <v>45973.006562000002</v>
      </c>
      <c r="AJ6562">
        <f t="shared" si="640"/>
        <v>1</v>
      </c>
      <c r="AK6562">
        <v>0</v>
      </c>
      <c r="AL6562">
        <f>IF(AA6562="","",IFERROR(IF(ISNUMBER('Procytrat 190'!D63),'Procytrat 190'!D63,IF(ISNUMBER(SEARCH("12",'Procytrat 190'!D63)),EDATE(AB6562,12),IF(ISNUMBER(SEARCH("6",'Procytrat 190'!D63)),EDATE(AB6562,6),IF(ISNUMBER(SEARCH("3",'Procytrat 190'!D63)),EDATE(AB6562,3),DATEVALUE('Procytrat 190'!D63))))),""))</f>
        <v>46154</v>
      </c>
      <c r="AM6562" t="str">
        <f t="shared" ca="1" si="641"/>
        <v/>
      </c>
    </row>
    <row r="6563" spans="27:39" x14ac:dyDescent="0.3">
      <c r="AA6563" t="str">
        <f>IF(COUNTA('Procytrat 190'!A64,'Procytrat 190'!B64,'Procytrat 190'!C64)&gt;0,"190","")</f>
        <v>190</v>
      </c>
      <c r="AB6563">
        <f>IFERROR(IF(ISNUMBER('Procytrat 190'!A64),'Procytrat 190'!A64,DATEVALUE('Procytrat 190'!A64)),"")</f>
        <v>45978</v>
      </c>
      <c r="AC6563" t="str">
        <f>IF(AA6563="","",'Procytrat 190'!B64)</f>
        <v>9543/25</v>
      </c>
      <c r="AD6563">
        <f>IF(AA6563="","",IFERROR(1*'Procytrat 190'!C64,IFERROR(_xludf.NUMBERVALUE('Procytrat 190'!C64,".",","),IFERROR(_xludf.NUMBERVALUE('Procytrat 190'!C64,",","."),0))))</f>
        <v>15750</v>
      </c>
      <c r="AE6563" t="str">
        <f>IF(AA6563="","",'Procytrat 190'!O64)</f>
        <v>Aprovado</v>
      </c>
      <c r="AF6563">
        <f t="shared" si="636"/>
        <v>1</v>
      </c>
      <c r="AG6563">
        <f t="shared" si="637"/>
        <v>2025</v>
      </c>
      <c r="AH6563">
        <f t="shared" si="638"/>
        <v>11</v>
      </c>
      <c r="AI6563">
        <f t="shared" si="639"/>
        <v>45978.006563000003</v>
      </c>
      <c r="AJ6563">
        <f t="shared" si="640"/>
        <v>1</v>
      </c>
      <c r="AK6563">
        <v>0</v>
      </c>
      <c r="AL6563">
        <f>IF(AA6563="","",IFERROR(IF(ISNUMBER('Procytrat 190'!D64),'Procytrat 190'!D64,IF(ISNUMBER(SEARCH("12",'Procytrat 190'!D64)),EDATE(AB6563,12),IF(ISNUMBER(SEARCH("6",'Procytrat 190'!D64)),EDATE(AB6563,6),IF(ISNUMBER(SEARCH("3",'Procytrat 190'!D64)),EDATE(AB6563,3),DATEVALUE('Procytrat 190'!D64))))),""))</f>
        <v>46159</v>
      </c>
      <c r="AM6563" t="str">
        <f t="shared" ca="1" si="641"/>
        <v/>
      </c>
    </row>
    <row r="6564" spans="27:39" x14ac:dyDescent="0.3">
      <c r="AA6564" t="str">
        <f>IF(COUNTA('Procytrat 190'!A65,'Procytrat 190'!B65,'Procytrat 190'!C65)&gt;0,"190","")</f>
        <v>190</v>
      </c>
      <c r="AB6564">
        <f>IFERROR(IF(ISNUMBER('Procytrat 190'!A65),'Procytrat 190'!A65,DATEVALUE('Procytrat 190'!A65)),"")</f>
        <v>45985</v>
      </c>
      <c r="AC6564" t="str">
        <f>IF(AA6564="","",'Procytrat 190'!B65)</f>
        <v>9553/25</v>
      </c>
      <c r="AD6564">
        <f>IF(AA6564="","",IFERROR(1*'Procytrat 190'!C65,IFERROR(_xludf.NUMBERVALUE('Procytrat 190'!C65,".",","),IFERROR(_xludf.NUMBERVALUE('Procytrat 190'!C65,",","."),0))))</f>
        <v>1490</v>
      </c>
      <c r="AE6564" t="str">
        <f>IF(AA6564="","",'Procytrat 190'!O65)</f>
        <v>Aprovado</v>
      </c>
      <c r="AF6564">
        <f t="shared" si="636"/>
        <v>1</v>
      </c>
      <c r="AG6564">
        <f t="shared" si="637"/>
        <v>2025</v>
      </c>
      <c r="AH6564">
        <f t="shared" si="638"/>
        <v>11</v>
      </c>
      <c r="AI6564">
        <f t="shared" si="639"/>
        <v>45985.006564000003</v>
      </c>
      <c r="AJ6564">
        <f t="shared" si="640"/>
        <v>1</v>
      </c>
      <c r="AK6564">
        <v>0</v>
      </c>
      <c r="AL6564">
        <f>IF(AA6564="","",IFERROR(IF(ISNUMBER('Procytrat 190'!D65),'Procytrat 190'!D65,IF(ISNUMBER(SEARCH("12",'Procytrat 190'!D65)),EDATE(AB6564,12),IF(ISNUMBER(SEARCH("6",'Procytrat 190'!D65)),EDATE(AB6564,6),IF(ISNUMBER(SEARCH("3",'Procytrat 190'!D65)),EDATE(AB6564,3),DATEVALUE('Procytrat 190'!D65))))),""))</f>
        <v>46166</v>
      </c>
      <c r="AM6564" t="str">
        <f t="shared" ca="1" si="641"/>
        <v/>
      </c>
    </row>
    <row r="6565" spans="27:39" x14ac:dyDescent="0.3">
      <c r="AA6565" t="str">
        <f>IF(COUNTA('Procytrat 190'!A66,'Procytrat 190'!B66,'Procytrat 190'!C66)&gt;0,"190","")</f>
        <v>190</v>
      </c>
      <c r="AB6565">
        <f>IFERROR(IF(ISNUMBER('Procytrat 190'!A66),'Procytrat 190'!A66,DATEVALUE('Procytrat 190'!A66)),"")</f>
        <v>45987</v>
      </c>
      <c r="AC6565" t="str">
        <f>IF(AA6565="","",'Procytrat 190'!B66)</f>
        <v>9562/25</v>
      </c>
      <c r="AD6565">
        <f>IF(AA6565="","",IFERROR(1*'Procytrat 190'!C66,IFERROR(_xludf.NUMBERVALUE('Procytrat 190'!C66,".",","),IFERROR(_xludf.NUMBERVALUE('Procytrat 190'!C66,",","."),0))))</f>
        <v>3750</v>
      </c>
      <c r="AE6565" t="str">
        <f>IF(AA6565="","",'Procytrat 190'!O66)</f>
        <v>Aprovado</v>
      </c>
      <c r="AF6565">
        <f t="shared" si="636"/>
        <v>1</v>
      </c>
      <c r="AG6565">
        <f t="shared" si="637"/>
        <v>2025</v>
      </c>
      <c r="AH6565">
        <f t="shared" si="638"/>
        <v>11</v>
      </c>
      <c r="AI6565">
        <f t="shared" si="639"/>
        <v>45987.006565000003</v>
      </c>
      <c r="AJ6565">
        <f t="shared" si="640"/>
        <v>1</v>
      </c>
      <c r="AK6565">
        <v>0</v>
      </c>
      <c r="AL6565">
        <f>IF(AA6565="","",IFERROR(IF(ISNUMBER('Procytrat 190'!D66),'Procytrat 190'!D66,IF(ISNUMBER(SEARCH("12",'Procytrat 190'!D66)),EDATE(AB6565,12),IF(ISNUMBER(SEARCH("6",'Procytrat 190'!D66)),EDATE(AB6565,6),IF(ISNUMBER(SEARCH("3",'Procytrat 190'!D66)),EDATE(AB6565,3),DATEVALUE('Procytrat 190'!D66))))),""))</f>
        <v>46168</v>
      </c>
      <c r="AM6565" t="str">
        <f t="shared" ca="1" si="641"/>
        <v/>
      </c>
    </row>
    <row r="6566" spans="27:39" x14ac:dyDescent="0.3">
      <c r="AA6566" t="str">
        <f>IF(COUNTA('Procytrat 190'!A67,'Procytrat 190'!B67,'Procytrat 190'!C67)&gt;0,"190","")</f>
        <v>190</v>
      </c>
      <c r="AB6566">
        <f>IFERROR(IF(ISNUMBER('Procytrat 190'!A67),'Procytrat 190'!A67,DATEVALUE('Procytrat 190'!A67)),"")</f>
        <v>45992</v>
      </c>
      <c r="AC6566" t="str">
        <f>IF(AA6566="","",'Procytrat 190'!B67)</f>
        <v>9576/25</v>
      </c>
      <c r="AD6566">
        <f>IF(AA6566="","",IFERROR(1*'Procytrat 190'!C67,IFERROR(_xludf.NUMBERVALUE('Procytrat 190'!C67,".",","),IFERROR(_xludf.NUMBERVALUE('Procytrat 190'!C67,",","."),0))))</f>
        <v>7500</v>
      </c>
      <c r="AE6566" t="str">
        <f>IF(AA6566="","",'Procytrat 190'!O67)</f>
        <v>Aprovado</v>
      </c>
      <c r="AF6566">
        <f t="shared" si="636"/>
        <v>1</v>
      </c>
      <c r="AG6566">
        <f t="shared" si="637"/>
        <v>2025</v>
      </c>
      <c r="AH6566">
        <f t="shared" si="638"/>
        <v>12</v>
      </c>
      <c r="AI6566">
        <f t="shared" si="639"/>
        <v>45992.006565999996</v>
      </c>
      <c r="AJ6566">
        <f t="shared" si="640"/>
        <v>1</v>
      </c>
      <c r="AK6566">
        <v>0</v>
      </c>
      <c r="AL6566">
        <f>IF(AA6566="","",IFERROR(IF(ISNUMBER('Procytrat 190'!D67),'Procytrat 190'!D67,IF(ISNUMBER(SEARCH("12",'Procytrat 190'!D67)),EDATE(AB6566,12),IF(ISNUMBER(SEARCH("6",'Procytrat 190'!D67)),EDATE(AB6566,6),IF(ISNUMBER(SEARCH("3",'Procytrat 190'!D67)),EDATE(AB6566,3),DATEVALUE('Procytrat 190'!D67))))),""))</f>
        <v>46174</v>
      </c>
      <c r="AM6566" t="str">
        <f t="shared" ca="1" si="641"/>
        <v/>
      </c>
    </row>
    <row r="6567" spans="27:39" x14ac:dyDescent="0.3">
      <c r="AA6567" t="str">
        <f>IF(COUNTA('Procytrat 190'!A68,'Procytrat 190'!B68,'Procytrat 190'!C68)&gt;0,"190","")</f>
        <v>190</v>
      </c>
      <c r="AB6567">
        <f>IFERROR(IF(ISNUMBER('Procytrat 190'!A68),'Procytrat 190'!A68,DATEVALUE('Procytrat 190'!A68)),"")</f>
        <v>45993</v>
      </c>
      <c r="AC6567" t="str">
        <f>IF(AA6567="","",'Procytrat 190'!B68)</f>
        <v>9581/25</v>
      </c>
      <c r="AD6567">
        <f>IF(AA6567="","",IFERROR(1*'Procytrat 190'!C68,IFERROR(_xludf.NUMBERVALUE('Procytrat 190'!C68,".",","),IFERROR(_xludf.NUMBERVALUE('Procytrat 190'!C68,",","."),0))))</f>
        <v>1680</v>
      </c>
      <c r="AE6567" t="str">
        <f>IF(AA6567="","",'Procytrat 190'!O68)</f>
        <v>Aprovado</v>
      </c>
      <c r="AF6567">
        <f t="shared" si="636"/>
        <v>1</v>
      </c>
      <c r="AG6567">
        <f t="shared" si="637"/>
        <v>2025</v>
      </c>
      <c r="AH6567">
        <f t="shared" si="638"/>
        <v>12</v>
      </c>
      <c r="AI6567">
        <f t="shared" si="639"/>
        <v>45993.006566999997</v>
      </c>
      <c r="AJ6567">
        <f t="shared" si="640"/>
        <v>1</v>
      </c>
      <c r="AK6567">
        <v>0</v>
      </c>
      <c r="AL6567">
        <f>IF(AA6567="","",IFERROR(IF(ISNUMBER('Procytrat 190'!D68),'Procytrat 190'!D68,IF(ISNUMBER(SEARCH("12",'Procytrat 190'!D68)),EDATE(AB6567,12),IF(ISNUMBER(SEARCH("6",'Procytrat 190'!D68)),EDATE(AB6567,6),IF(ISNUMBER(SEARCH("3",'Procytrat 190'!D68)),EDATE(AB6567,3),DATEVALUE('Procytrat 190'!D68))))),""))</f>
        <v>46175</v>
      </c>
      <c r="AM6567" t="str">
        <f t="shared" ca="1" si="641"/>
        <v/>
      </c>
    </row>
    <row r="6568" spans="27:39" x14ac:dyDescent="0.3">
      <c r="AA6568" t="str">
        <f>IF(COUNTA('Procytrat 190'!A69,'Procytrat 190'!B69,'Procytrat 190'!C69)&gt;0,"190","")</f>
        <v>190</v>
      </c>
      <c r="AB6568">
        <f>IFERROR(IF(ISNUMBER('Procytrat 190'!A69),'Procytrat 190'!A69,DATEVALUE('Procytrat 190'!A69)),"")</f>
        <v>45995</v>
      </c>
      <c r="AC6568" t="str">
        <f>IF(AA6568="","",'Procytrat 190'!B69)</f>
        <v>9588/25</v>
      </c>
      <c r="AD6568">
        <f>IF(AA6568="","",IFERROR(1*'Procytrat 190'!C69,IFERROR(_xludf.NUMBERVALUE('Procytrat 190'!C69,".",","),IFERROR(_xludf.NUMBERVALUE('Procytrat 190'!C69,",","."),0))))</f>
        <v>1250</v>
      </c>
      <c r="AE6568" t="str">
        <f>IF(AA6568="","",'Procytrat 190'!O69)</f>
        <v>Aprovado</v>
      </c>
      <c r="AF6568">
        <f t="shared" si="636"/>
        <v>1</v>
      </c>
      <c r="AG6568">
        <f t="shared" si="637"/>
        <v>2025</v>
      </c>
      <c r="AH6568">
        <f t="shared" si="638"/>
        <v>12</v>
      </c>
      <c r="AI6568">
        <f t="shared" si="639"/>
        <v>45995.006567999997</v>
      </c>
      <c r="AJ6568">
        <f t="shared" si="640"/>
        <v>1</v>
      </c>
      <c r="AK6568">
        <v>0</v>
      </c>
      <c r="AL6568">
        <f>IF(AA6568="","",IFERROR(IF(ISNUMBER('Procytrat 190'!D69),'Procytrat 190'!D69,IF(ISNUMBER(SEARCH("12",'Procytrat 190'!D69)),EDATE(AB6568,12),IF(ISNUMBER(SEARCH("6",'Procytrat 190'!D69)),EDATE(AB6568,6),IF(ISNUMBER(SEARCH("3",'Procytrat 190'!D69)),EDATE(AB6568,3),DATEVALUE('Procytrat 190'!D69))))),""))</f>
        <v>46177</v>
      </c>
      <c r="AM6568" t="str">
        <f t="shared" ca="1" si="641"/>
        <v/>
      </c>
    </row>
    <row r="6569" spans="27:39" x14ac:dyDescent="0.3">
      <c r="AA6569" t="str">
        <f>IF(COUNTA('Procytrat 190'!A70,'Procytrat 190'!B70,'Procytrat 190'!C70)&gt;0,"190","")</f>
        <v>190</v>
      </c>
      <c r="AB6569">
        <f>IFERROR(IF(ISNUMBER('Procytrat 190'!A70),'Procytrat 190'!A70,DATEVALUE('Procytrat 190'!A70)),"")</f>
        <v>45995</v>
      </c>
      <c r="AC6569" t="str">
        <f>IF(AA6569="","",'Procytrat 190'!B70)</f>
        <v>9592/25</v>
      </c>
      <c r="AD6569">
        <f>IF(AA6569="","",IFERROR(1*'Procytrat 190'!C70,IFERROR(_xludf.NUMBERVALUE('Procytrat 190'!C70,".",","),IFERROR(_xludf.NUMBERVALUE('Procytrat 190'!C70,",","."),0))))</f>
        <v>4000</v>
      </c>
      <c r="AE6569" t="str">
        <f>IF(AA6569="","",'Procytrat 190'!O70)</f>
        <v>Aprovado</v>
      </c>
      <c r="AF6569">
        <f t="shared" si="636"/>
        <v>1</v>
      </c>
      <c r="AG6569">
        <f t="shared" si="637"/>
        <v>2025</v>
      </c>
      <c r="AH6569">
        <f t="shared" si="638"/>
        <v>12</v>
      </c>
      <c r="AI6569">
        <f t="shared" si="639"/>
        <v>45995.006568999997</v>
      </c>
      <c r="AJ6569">
        <f t="shared" si="640"/>
        <v>1</v>
      </c>
      <c r="AK6569">
        <v>0</v>
      </c>
      <c r="AL6569">
        <f>IF(AA6569="","",IFERROR(IF(ISNUMBER('Procytrat 190'!D70),'Procytrat 190'!D70,IF(ISNUMBER(SEARCH("12",'Procytrat 190'!D70)),EDATE(AB6569,12),IF(ISNUMBER(SEARCH("6",'Procytrat 190'!D70)),EDATE(AB6569,6),IF(ISNUMBER(SEARCH("3",'Procytrat 190'!D70)),EDATE(AB6569,3),DATEVALUE('Procytrat 190'!D70))))),""))</f>
        <v>46177</v>
      </c>
      <c r="AM6569" t="str">
        <f t="shared" ca="1" si="641"/>
        <v/>
      </c>
    </row>
    <row r="6570" spans="27:39" x14ac:dyDescent="0.3">
      <c r="AA6570" t="str">
        <f>IF(COUNTA('Procytrat 190'!A71,'Procytrat 190'!B71,'Procytrat 190'!C71)&gt;0,"190","")</f>
        <v>190</v>
      </c>
      <c r="AB6570">
        <f>IFERROR(IF(ISNUMBER('Procytrat 190'!A71),'Procytrat 190'!A71,DATEVALUE('Procytrat 190'!A71)),"")</f>
        <v>46000</v>
      </c>
      <c r="AC6570" t="str">
        <f>IF(AA6570="","",'Procytrat 190'!B71)</f>
        <v>9599/25</v>
      </c>
      <c r="AD6570">
        <f>IF(AA6570="","",IFERROR(1*'Procytrat 190'!C71,IFERROR(_xludf.NUMBERVALUE('Procytrat 190'!C71,".",","),IFERROR(_xludf.NUMBERVALUE('Procytrat 190'!C71,",","."),0))))</f>
        <v>1250</v>
      </c>
      <c r="AE6570" t="str">
        <f>IF(AA6570="","",'Procytrat 190'!O71)</f>
        <v>Aprovado</v>
      </c>
      <c r="AF6570">
        <f t="shared" si="636"/>
        <v>1</v>
      </c>
      <c r="AG6570">
        <f t="shared" si="637"/>
        <v>2025</v>
      </c>
      <c r="AH6570">
        <f t="shared" si="638"/>
        <v>12</v>
      </c>
      <c r="AI6570">
        <f t="shared" si="639"/>
        <v>46000.006569999998</v>
      </c>
      <c r="AJ6570">
        <f t="shared" si="640"/>
        <v>1</v>
      </c>
      <c r="AK6570">
        <v>0</v>
      </c>
      <c r="AL6570">
        <f>IF(AA6570="","",IFERROR(IF(ISNUMBER('Procytrat 190'!D71),'Procytrat 190'!D71,IF(ISNUMBER(SEARCH("12",'Procytrat 190'!D71)),EDATE(AB6570,12),IF(ISNUMBER(SEARCH("6",'Procytrat 190'!D71)),EDATE(AB6570,6),IF(ISNUMBER(SEARCH("3",'Procytrat 190'!D71)),EDATE(AB6570,3),DATEVALUE('Procytrat 190'!D71))))),""))</f>
        <v>46182</v>
      </c>
      <c r="AM6570" t="str">
        <f t="shared" ca="1" si="641"/>
        <v/>
      </c>
    </row>
    <row r="6571" spans="27:39" x14ac:dyDescent="0.3">
      <c r="AA6571" t="str">
        <f>IF(COUNTA('Procytrat 190'!A72,'Procytrat 190'!B72,'Procytrat 190'!C72)&gt;0,"190","")</f>
        <v>190</v>
      </c>
      <c r="AB6571">
        <f>IFERROR(IF(ISNUMBER('Procytrat 190'!A72),'Procytrat 190'!A72,DATEVALUE('Procytrat 190'!A72)),"")</f>
        <v>46006</v>
      </c>
      <c r="AC6571" t="str">
        <f>IF(AA6571="","",'Procytrat 190'!B72)</f>
        <v>9609/25</v>
      </c>
      <c r="AD6571">
        <f>IF(AA6571="","",IFERROR(1*'Procytrat 190'!C72,IFERROR(_xludf.NUMBERVALUE('Procytrat 190'!C72,".",","),IFERROR(_xludf.NUMBERVALUE('Procytrat 190'!C72,",","."),0))))</f>
        <v>19500</v>
      </c>
      <c r="AE6571" t="str">
        <f>IF(AA6571="","",'Procytrat 190'!O72)</f>
        <v>Aprovado</v>
      </c>
      <c r="AF6571">
        <f t="shared" si="636"/>
        <v>1</v>
      </c>
      <c r="AG6571">
        <f t="shared" si="637"/>
        <v>2025</v>
      </c>
      <c r="AH6571">
        <f t="shared" si="638"/>
        <v>12</v>
      </c>
      <c r="AI6571">
        <f t="shared" si="639"/>
        <v>46006.006570999998</v>
      </c>
      <c r="AJ6571">
        <f t="shared" si="640"/>
        <v>1</v>
      </c>
      <c r="AK6571">
        <v>0</v>
      </c>
      <c r="AL6571">
        <f>IF(AA6571="","",IFERROR(IF(ISNUMBER('Procytrat 190'!D72),'Procytrat 190'!D72,IF(ISNUMBER(SEARCH("12",'Procytrat 190'!D72)),EDATE(AB6571,12),IF(ISNUMBER(SEARCH("6",'Procytrat 190'!D72)),EDATE(AB6571,6),IF(ISNUMBER(SEARCH("3",'Procytrat 190'!D72)),EDATE(AB6571,3),DATEVALUE('Procytrat 190'!D72))))),""))</f>
        <v>46188</v>
      </c>
      <c r="AM6571" t="str">
        <f t="shared" ca="1" si="641"/>
        <v/>
      </c>
    </row>
    <row r="6572" spans="27:39" x14ac:dyDescent="0.3">
      <c r="AA6572" t="str">
        <f>IF(COUNTA('Procytrat 190'!A73,'Procytrat 190'!B73,'Procytrat 190'!C73)&gt;0,"190","")</f>
        <v>190</v>
      </c>
      <c r="AB6572">
        <f>IFERROR(IF(ISNUMBER('Procytrat 190'!A73),'Procytrat 190'!A73,DATEVALUE('Procytrat 190'!A73)),"")</f>
        <v>46007</v>
      </c>
      <c r="AC6572" t="str">
        <f>IF(AA6572="","",'Procytrat 190'!B73)</f>
        <v>9613/25</v>
      </c>
      <c r="AD6572">
        <f>IF(AA6572="","",IFERROR(1*'Procytrat 190'!C73,IFERROR(_xludf.NUMBERVALUE('Procytrat 190'!C73,".",","),IFERROR(_xludf.NUMBERVALUE('Procytrat 190'!C73,",","."),0))))</f>
        <v>840</v>
      </c>
      <c r="AE6572" t="str">
        <f>IF(AA6572="","",'Procytrat 190'!O73)</f>
        <v>Aprovado</v>
      </c>
      <c r="AF6572">
        <f t="shared" si="636"/>
        <v>1</v>
      </c>
      <c r="AG6572">
        <f t="shared" si="637"/>
        <v>2025</v>
      </c>
      <c r="AH6572">
        <f t="shared" si="638"/>
        <v>12</v>
      </c>
      <c r="AI6572">
        <f t="shared" si="639"/>
        <v>46007.006571999998</v>
      </c>
      <c r="AJ6572">
        <f t="shared" si="640"/>
        <v>1</v>
      </c>
      <c r="AK6572">
        <v>0</v>
      </c>
      <c r="AL6572">
        <f>IF(AA6572="","",IFERROR(IF(ISNUMBER('Procytrat 190'!D73),'Procytrat 190'!D73,IF(ISNUMBER(SEARCH("12",'Procytrat 190'!D73)),EDATE(AB6572,12),IF(ISNUMBER(SEARCH("6",'Procytrat 190'!D73)),EDATE(AB6572,6),IF(ISNUMBER(SEARCH("3",'Procytrat 190'!D73)),EDATE(AB6572,3),DATEVALUE('Procytrat 190'!D73))))),""))</f>
        <v>46189</v>
      </c>
      <c r="AM6572" t="str">
        <f t="shared" ca="1" si="641"/>
        <v/>
      </c>
    </row>
    <row r="6573" spans="27:39" x14ac:dyDescent="0.3">
      <c r="AA6573" t="str">
        <f>IF(COUNTA('Procytrat 190'!A74,'Procytrat 190'!B74,'Procytrat 190'!C74)&gt;0,"190","")</f>
        <v/>
      </c>
      <c r="AB6573" t="str">
        <f>IFERROR(IF(ISNUMBER('Procytrat 190'!A74),'Procytrat 190'!A74,DATEVALUE('Procytrat 190'!A74)),"")</f>
        <v/>
      </c>
      <c r="AC6573" t="str">
        <f>IF(AA6573="","",'Procytrat 190'!B74)</f>
        <v/>
      </c>
      <c r="AD6573" t="str">
        <f>IF(AA6573="","",IFERROR(1*'Procytrat 190'!C74,IFERROR(_xludf.NUMBERVALUE('Procytrat 190'!C74,".",","),IFERROR(_xludf.NUMBERVALUE('Procytrat 190'!C74,",","."),0))))</f>
        <v/>
      </c>
      <c r="AE6573" t="str">
        <f>IF(AA6573="","",'Procytrat 190'!O74)</f>
        <v/>
      </c>
      <c r="AF6573">
        <f t="shared" si="636"/>
        <v>0</v>
      </c>
      <c r="AG6573" t="str">
        <f t="shared" si="637"/>
        <v/>
      </c>
      <c r="AH6573" t="str">
        <f t="shared" si="638"/>
        <v/>
      </c>
      <c r="AI6573">
        <f t="shared" si="639"/>
        <v>0</v>
      </c>
      <c r="AJ6573">
        <f t="shared" si="640"/>
        <v>0</v>
      </c>
      <c r="AK6573">
        <v>0</v>
      </c>
      <c r="AL6573" t="str">
        <f>IF(AA6573="","",IFERROR(IF(ISNUMBER('Procytrat 190'!D74),'Procytrat 190'!D74,IF(ISNUMBER(SEARCH("12",'Procytrat 190'!D74)),EDATE(AB6573,12),IF(ISNUMBER(SEARCH("6",'Procytrat 190'!D74)),EDATE(AB6573,6),IF(ISNUMBER(SEARCH("3",'Procytrat 190'!D74)),EDATE(AB6573,3),DATEVALUE('Procytrat 190'!D74))))),""))</f>
        <v/>
      </c>
      <c r="AM6573" t="str">
        <f t="shared" ca="1" si="641"/>
        <v/>
      </c>
    </row>
    <row r="6574" spans="27:39" x14ac:dyDescent="0.3">
      <c r="AA6574" t="str">
        <f>IF(COUNTA('Procytrat 190'!A75,'Procytrat 190'!B75,'Procytrat 190'!C75)&gt;0,"190","")</f>
        <v>190</v>
      </c>
      <c r="AB6574">
        <f>IFERROR(IF(ISNUMBER('Procytrat 190'!A75),'Procytrat 190'!A75,DATEVALUE('Procytrat 190'!A75)),"")</f>
        <v>46037</v>
      </c>
      <c r="AC6574" t="str">
        <f>IF(AA6574="","",'Procytrat 190'!B75)</f>
        <v>9652/26</v>
      </c>
      <c r="AD6574">
        <f>IF(AA6574="","",IFERROR(1*'Procytrat 190'!C75,IFERROR(_xludf.NUMBERVALUE('Procytrat 190'!C75,".",","),IFERROR(_xludf.NUMBERVALUE('Procytrat 190'!C75,",","."),0))))</f>
        <v>12000</v>
      </c>
      <c r="AE6574" t="str">
        <f>IF(AA6574="","",'Procytrat 190'!O75)</f>
        <v>Aprovado</v>
      </c>
      <c r="AF6574">
        <f t="shared" si="636"/>
        <v>1</v>
      </c>
      <c r="AG6574">
        <f t="shared" si="637"/>
        <v>2026</v>
      </c>
      <c r="AH6574">
        <f t="shared" si="638"/>
        <v>1</v>
      </c>
      <c r="AI6574">
        <f t="shared" si="639"/>
        <v>46037.006573999999</v>
      </c>
      <c r="AJ6574">
        <f t="shared" si="640"/>
        <v>1</v>
      </c>
      <c r="AK6574">
        <v>0</v>
      </c>
      <c r="AL6574">
        <f>IF(AA6574="","",IFERROR(IF(ISNUMBER('Procytrat 190'!D75),'Procytrat 190'!D75,IF(ISNUMBER(SEARCH("12",'Procytrat 190'!D75)),EDATE(AB6574,12),IF(ISNUMBER(SEARCH("6",'Procytrat 190'!D75)),EDATE(AB6574,6),IF(ISNUMBER(SEARCH("3",'Procytrat 190'!D75)),EDATE(AB6574,3),DATEVALUE('Procytrat 190'!D75))))),""))</f>
        <v>46218</v>
      </c>
      <c r="AM6574" t="str">
        <f t="shared" ca="1" si="641"/>
        <v/>
      </c>
    </row>
    <row r="6575" spans="27:39" x14ac:dyDescent="0.3">
      <c r="AA6575" t="str">
        <f>IF(COUNTA('Procytrat 190'!A76,'Procytrat 190'!B76,'Procytrat 190'!C76)&gt;0,"190","")</f>
        <v>190</v>
      </c>
      <c r="AB6575">
        <f>IFERROR(IF(ISNUMBER('Procytrat 190'!A76),'Procytrat 190'!A76,DATEVALUE('Procytrat 190'!A76)),"")</f>
        <v>46043</v>
      </c>
      <c r="AC6575" t="str">
        <f>IF(AA6575="","",'Procytrat 190'!B76)</f>
        <v>9667/26</v>
      </c>
      <c r="AD6575">
        <f>IF(AA6575="","",IFERROR(1*'Procytrat 190'!C76,IFERROR(_xludf.NUMBERVALUE('Procytrat 190'!C76,".",","),IFERROR(_xludf.NUMBERVALUE('Procytrat 190'!C76,",","."),0))))</f>
        <v>60</v>
      </c>
      <c r="AE6575" t="str">
        <f>IF(AA6575="","",'Procytrat 190'!O76)</f>
        <v>Aprovado</v>
      </c>
      <c r="AF6575">
        <f t="shared" si="636"/>
        <v>1</v>
      </c>
      <c r="AG6575">
        <f t="shared" si="637"/>
        <v>2026</v>
      </c>
      <c r="AH6575">
        <f t="shared" si="638"/>
        <v>1</v>
      </c>
      <c r="AI6575">
        <f t="shared" si="639"/>
        <v>46043.006574999999</v>
      </c>
      <c r="AJ6575">
        <f t="shared" si="640"/>
        <v>1</v>
      </c>
      <c r="AK6575">
        <v>0</v>
      </c>
      <c r="AL6575">
        <f>IF(AA6575="","",IFERROR(IF(ISNUMBER('Procytrat 190'!D76),'Procytrat 190'!D76,IF(ISNUMBER(SEARCH("12",'Procytrat 190'!D76)),EDATE(AB6575,12),IF(ISNUMBER(SEARCH("6",'Procytrat 190'!D76)),EDATE(AB6575,6),IF(ISNUMBER(SEARCH("3",'Procytrat 190'!D76)),EDATE(AB6575,3),DATEVALUE('Procytrat 190'!D76))))),""))</f>
        <v>46224</v>
      </c>
      <c r="AM6575" t="str">
        <f t="shared" ca="1" si="641"/>
        <v/>
      </c>
    </row>
    <row r="6576" spans="27:39" x14ac:dyDescent="0.3">
      <c r="AA6576" t="str">
        <f>IF(COUNTA('Procytrat 190'!A77,'Procytrat 190'!B77,'Procytrat 190'!C77)&gt;0,"190","")</f>
        <v>190</v>
      </c>
      <c r="AB6576">
        <f>IFERROR(IF(ISNUMBER('Procytrat 190'!A77),'Procytrat 190'!A77,DATEVALUE('Procytrat 190'!A77)),"")</f>
        <v>46050</v>
      </c>
      <c r="AC6576" t="str">
        <f>IF(AA6576="","",'Procytrat 190'!B77)</f>
        <v>9681/26</v>
      </c>
      <c r="AD6576">
        <f>IF(AA6576="","",IFERROR(1*'Procytrat 190'!C77,IFERROR(_xludf.NUMBERVALUE('Procytrat 190'!C77,".",","),IFERROR(_xludf.NUMBERVALUE('Procytrat 190'!C77,",","."),0))))</f>
        <v>1250</v>
      </c>
      <c r="AE6576" t="str">
        <f>IF(AA6576="","",'Procytrat 190'!O77)</f>
        <v>Aprovado</v>
      </c>
      <c r="AF6576">
        <f t="shared" si="636"/>
        <v>1</v>
      </c>
      <c r="AG6576">
        <f t="shared" si="637"/>
        <v>2026</v>
      </c>
      <c r="AH6576">
        <f t="shared" si="638"/>
        <v>1</v>
      </c>
      <c r="AI6576">
        <f t="shared" si="639"/>
        <v>46050.006576</v>
      </c>
      <c r="AJ6576">
        <f t="shared" si="640"/>
        <v>1</v>
      </c>
      <c r="AK6576">
        <v>0</v>
      </c>
      <c r="AL6576">
        <f>IF(AA6576="","",IFERROR(IF(ISNUMBER('Procytrat 190'!D77),'Procytrat 190'!D77,IF(ISNUMBER(SEARCH("12",'Procytrat 190'!D77)),EDATE(AB6576,12),IF(ISNUMBER(SEARCH("6",'Procytrat 190'!D77)),EDATE(AB6576,6),IF(ISNUMBER(SEARCH("3",'Procytrat 190'!D77)),EDATE(AB6576,3),DATEVALUE('Procytrat 190'!D77))))),""))</f>
        <v>46231</v>
      </c>
      <c r="AM6576" t="str">
        <f t="shared" ca="1" si="641"/>
        <v/>
      </c>
    </row>
    <row r="6577" spans="27:39" x14ac:dyDescent="0.3">
      <c r="AA6577" t="str">
        <f>IF(COUNTA('Procytrat 190'!A78,'Procytrat 190'!B78,'Procytrat 190'!C78)&gt;0,"190","")</f>
        <v>190</v>
      </c>
      <c r="AB6577">
        <f>IFERROR(IF(ISNUMBER('Procytrat 190'!A78),'Procytrat 190'!A78,DATEVALUE('Procytrat 190'!A78)),"")</f>
        <v>46052</v>
      </c>
      <c r="AC6577" t="str">
        <f>IF(AA6577="","",'Procytrat 190'!B78)</f>
        <v>9685/26</v>
      </c>
      <c r="AD6577">
        <f>IF(AA6577="","",IFERROR(1*'Procytrat 190'!C78,IFERROR(_xludf.NUMBERVALUE('Procytrat 190'!C78,".",","),IFERROR(_xludf.NUMBERVALUE('Procytrat 190'!C78,",","."),0))))</f>
        <v>2620</v>
      </c>
      <c r="AE6577" t="str">
        <f>IF(AA6577="","",'Procytrat 190'!O78)</f>
        <v>Aprovado</v>
      </c>
      <c r="AF6577">
        <f t="shared" si="636"/>
        <v>1</v>
      </c>
      <c r="AG6577">
        <f t="shared" si="637"/>
        <v>2026</v>
      </c>
      <c r="AH6577">
        <f t="shared" si="638"/>
        <v>1</v>
      </c>
      <c r="AI6577">
        <f t="shared" si="639"/>
        <v>46052.006577</v>
      </c>
      <c r="AJ6577">
        <f t="shared" si="640"/>
        <v>1</v>
      </c>
      <c r="AK6577">
        <v>0</v>
      </c>
      <c r="AL6577">
        <f>IF(AA6577="","",IFERROR(IF(ISNUMBER('Procytrat 190'!D78),'Procytrat 190'!D78,IF(ISNUMBER(SEARCH("12",'Procytrat 190'!D78)),EDATE(AB6577,12),IF(ISNUMBER(SEARCH("6",'Procytrat 190'!D78)),EDATE(AB6577,6),IF(ISNUMBER(SEARCH("3",'Procytrat 190'!D78)),EDATE(AB6577,3),DATEVALUE('Procytrat 190'!D78))))),""))</f>
        <v>46233</v>
      </c>
      <c r="AM6577" t="str">
        <f t="shared" ca="1" si="641"/>
        <v/>
      </c>
    </row>
    <row r="6578" spans="27:39" x14ac:dyDescent="0.3">
      <c r="AA6578" t="str">
        <f>IF(COUNTA('Procytrat 190'!A79,'Procytrat 190'!B79,'Procytrat 190'!C79)&gt;0,"190","")</f>
        <v>190</v>
      </c>
      <c r="AB6578">
        <f>IFERROR(IF(ISNUMBER('Procytrat 190'!A79),'Procytrat 190'!A79,DATEVALUE('Procytrat 190'!A79)),"")</f>
        <v>46056</v>
      </c>
      <c r="AC6578" t="str">
        <f>IF(AA6578="","",'Procytrat 190'!B79)</f>
        <v>9691/26</v>
      </c>
      <c r="AD6578">
        <f>IF(AA6578="","",IFERROR(1*'Procytrat 190'!C79,IFERROR(_xludf.NUMBERVALUE('Procytrat 190'!C79,".",","),IFERROR(_xludf.NUMBERVALUE('Procytrat 190'!C79,",","."),0))))</f>
        <v>4000</v>
      </c>
      <c r="AE6578" t="str">
        <f>IF(AA6578="","",'Procytrat 190'!O79)</f>
        <v>Aprovado</v>
      </c>
      <c r="AF6578">
        <f t="shared" si="636"/>
        <v>1</v>
      </c>
      <c r="AG6578">
        <f t="shared" si="637"/>
        <v>2026</v>
      </c>
      <c r="AH6578">
        <f t="shared" si="638"/>
        <v>2</v>
      </c>
      <c r="AI6578">
        <f t="shared" si="639"/>
        <v>46056.006578</v>
      </c>
      <c r="AJ6578">
        <f t="shared" si="640"/>
        <v>1</v>
      </c>
      <c r="AK6578">
        <v>0</v>
      </c>
      <c r="AL6578">
        <f>IF(AA6578="","",IFERROR(IF(ISNUMBER('Procytrat 190'!D79),'Procytrat 190'!D79,IF(ISNUMBER(SEARCH("12",'Procytrat 190'!D79)),EDATE(AB6578,12),IF(ISNUMBER(SEARCH("6",'Procytrat 190'!D79)),EDATE(AB6578,6),IF(ISNUMBER(SEARCH("3",'Procytrat 190'!D79)),EDATE(AB6578,3),DATEVALUE('Procytrat 190'!D79))))),""))</f>
        <v>46237</v>
      </c>
      <c r="AM6578" t="str">
        <f t="shared" ca="1" si="641"/>
        <v/>
      </c>
    </row>
    <row r="6579" spans="27:39" x14ac:dyDescent="0.3">
      <c r="AA6579" t="str">
        <f>IF(COUNTA('Procytrat 190'!A80,'Procytrat 190'!B80,'Procytrat 190'!C80)&gt;0,"190","")</f>
        <v>190</v>
      </c>
      <c r="AB6579">
        <f>IFERROR(IF(ISNUMBER('Procytrat 190'!A80),'Procytrat 190'!A80,DATEVALUE('Procytrat 190'!A80)),"")</f>
        <v>46056</v>
      </c>
      <c r="AC6579" t="str">
        <f>IF(AA6579="","",'Procytrat 190'!B80)</f>
        <v>9692/26</v>
      </c>
      <c r="AD6579">
        <f>IF(AA6579="","",IFERROR(1*'Procytrat 190'!C80,IFERROR(_xludf.NUMBERVALUE('Procytrat 190'!C80,".",","),IFERROR(_xludf.NUMBERVALUE('Procytrat 190'!C80,",","."),0))))</f>
        <v>1680</v>
      </c>
      <c r="AE6579" t="str">
        <f>IF(AA6579="","",'Procytrat 190'!O80)</f>
        <v>Aprovado</v>
      </c>
      <c r="AF6579">
        <f t="shared" si="636"/>
        <v>1</v>
      </c>
      <c r="AG6579">
        <f t="shared" si="637"/>
        <v>2026</v>
      </c>
      <c r="AH6579">
        <f t="shared" si="638"/>
        <v>2</v>
      </c>
      <c r="AI6579">
        <f t="shared" si="639"/>
        <v>46056.006579000001</v>
      </c>
      <c r="AJ6579">
        <f t="shared" si="640"/>
        <v>1</v>
      </c>
      <c r="AK6579">
        <v>0</v>
      </c>
      <c r="AL6579">
        <f>IF(AA6579="","",IFERROR(IF(ISNUMBER('Procytrat 190'!D80),'Procytrat 190'!D80,IF(ISNUMBER(SEARCH("12",'Procytrat 190'!D80)),EDATE(AB6579,12),IF(ISNUMBER(SEARCH("6",'Procytrat 190'!D80)),EDATE(AB6579,6),IF(ISNUMBER(SEARCH("3",'Procytrat 190'!D80)),EDATE(AB6579,3),DATEVALUE('Procytrat 190'!D80))))),""))</f>
        <v>46237</v>
      </c>
      <c r="AM6579" t="str">
        <f t="shared" ca="1" si="641"/>
        <v/>
      </c>
    </row>
    <row r="6580" spans="27:39" x14ac:dyDescent="0.3">
      <c r="AA6580" t="str">
        <f>IF(COUNTA('Procytrat 190'!A81,'Procytrat 190'!B81,'Procytrat 190'!C81)&gt;0,"190","")</f>
        <v>190</v>
      </c>
      <c r="AB6580">
        <f>IFERROR(IF(ISNUMBER('Procytrat 190'!A81),'Procytrat 190'!A81,DATEVALUE('Procytrat 190'!A81)),"")</f>
        <v>46058</v>
      </c>
      <c r="AC6580" t="str">
        <f>IF(AA6580="","",'Procytrat 190'!B81)</f>
        <v>9698/26</v>
      </c>
      <c r="AD6580">
        <f>IF(AA6580="","",IFERROR(1*'Procytrat 190'!C81,IFERROR(_xludf.NUMBERVALUE('Procytrat 190'!C81,".",","),IFERROR(_xludf.NUMBERVALUE('Procytrat 190'!C81,",","."),0))))</f>
        <v>12000</v>
      </c>
      <c r="AE6580" t="str">
        <f>IF(AA6580="","",'Procytrat 190'!O81)</f>
        <v>Aprovado</v>
      </c>
      <c r="AF6580">
        <f t="shared" si="636"/>
        <v>1</v>
      </c>
      <c r="AG6580">
        <f t="shared" si="637"/>
        <v>2026</v>
      </c>
      <c r="AH6580">
        <f t="shared" si="638"/>
        <v>2</v>
      </c>
      <c r="AI6580">
        <f t="shared" si="639"/>
        <v>46058.006580000001</v>
      </c>
      <c r="AJ6580">
        <f t="shared" si="640"/>
        <v>1</v>
      </c>
      <c r="AK6580">
        <v>0</v>
      </c>
      <c r="AL6580">
        <f>IF(AA6580="","",IFERROR(IF(ISNUMBER('Procytrat 190'!D81),'Procytrat 190'!D81,IF(ISNUMBER(SEARCH("12",'Procytrat 190'!D81)),EDATE(AB6580,12),IF(ISNUMBER(SEARCH("6",'Procytrat 190'!D81)),EDATE(AB6580,6),IF(ISNUMBER(SEARCH("3",'Procytrat 190'!D81)),EDATE(AB6580,3),DATEVALUE('Procytrat 190'!D81))))),""))</f>
        <v>46239</v>
      </c>
      <c r="AM6580" t="str">
        <f t="shared" ca="1" si="641"/>
        <v/>
      </c>
    </row>
    <row r="6581" spans="27:39" x14ac:dyDescent="0.3">
      <c r="AA6581" t="str">
        <f>IF(COUNTA('Procytrat 190'!A82,'Procytrat 190'!B82,'Procytrat 190'!C82)&gt;0,"190","")</f>
        <v>190</v>
      </c>
      <c r="AB6581">
        <f>IFERROR(IF(ISNUMBER('Procytrat 190'!A82),'Procytrat 190'!A82,DATEVALUE('Procytrat 190'!A82)),"")</f>
        <v>46062</v>
      </c>
      <c r="AC6581" t="str">
        <f>IF(AA6581="","",'Procytrat 190'!B82)</f>
        <v>9704/26</v>
      </c>
      <c r="AD6581">
        <f>IF(AA6581="","",IFERROR(1*'Procytrat 190'!C82,IFERROR(_xludf.NUMBERVALUE('Procytrat 190'!C82,".",","),IFERROR(_xludf.NUMBERVALUE('Procytrat 190'!C82,",","."),0))))</f>
        <v>2500</v>
      </c>
      <c r="AE6581" t="str">
        <f>IF(AA6581="","",'Procytrat 190'!O82)</f>
        <v>Aprovado</v>
      </c>
      <c r="AF6581">
        <f t="shared" si="636"/>
        <v>1</v>
      </c>
      <c r="AG6581">
        <f t="shared" si="637"/>
        <v>2026</v>
      </c>
      <c r="AH6581">
        <f t="shared" si="638"/>
        <v>2</v>
      </c>
      <c r="AI6581">
        <f t="shared" si="639"/>
        <v>46062.006581000001</v>
      </c>
      <c r="AJ6581">
        <f t="shared" si="640"/>
        <v>1</v>
      </c>
      <c r="AK6581">
        <v>0</v>
      </c>
      <c r="AL6581">
        <f>IF(AA6581="","",IFERROR(IF(ISNUMBER('Procytrat 190'!D82),'Procytrat 190'!D82,IF(ISNUMBER(SEARCH("12",'Procytrat 190'!D82)),EDATE(AB6581,12),IF(ISNUMBER(SEARCH("6",'Procytrat 190'!D82)),EDATE(AB6581,6),IF(ISNUMBER(SEARCH("3",'Procytrat 190'!D82)),EDATE(AB6581,3),DATEVALUE('Procytrat 190'!D82))))),""))</f>
        <v>46243</v>
      </c>
      <c r="AM6581" t="str">
        <f t="shared" ca="1" si="641"/>
        <v/>
      </c>
    </row>
    <row r="6582" spans="27:39" x14ac:dyDescent="0.3">
      <c r="AA6582" t="str">
        <f>IF(COUNTA('Procytrat 190'!A83,'Procytrat 190'!B83,'Procytrat 190'!C83)&gt;0,"190","")</f>
        <v>190</v>
      </c>
      <c r="AB6582">
        <f>IFERROR(IF(ISNUMBER('Procytrat 190'!A83),'Procytrat 190'!A83,DATEVALUE('Procytrat 190'!A83)),"")</f>
        <v>46072</v>
      </c>
      <c r="AC6582" t="str">
        <f>IF(AA6582="","",'Procytrat 190'!B83)</f>
        <v>9717/26</v>
      </c>
      <c r="AD6582">
        <f>IF(AA6582="","",IFERROR(1*'Procytrat 190'!C83,IFERROR(_xludf.NUMBERVALUE('Procytrat 190'!C83,".",","),IFERROR(_xludf.NUMBERVALUE('Procytrat 190'!C83,",","."),0))))</f>
        <v>1250</v>
      </c>
      <c r="AE6582" t="str">
        <f>IF(AA6582="","",'Procytrat 190'!O83)</f>
        <v>Aprovado</v>
      </c>
      <c r="AF6582">
        <f t="shared" si="636"/>
        <v>1</v>
      </c>
      <c r="AG6582">
        <f t="shared" si="637"/>
        <v>2026</v>
      </c>
      <c r="AH6582">
        <f t="shared" si="638"/>
        <v>2</v>
      </c>
      <c r="AI6582">
        <f t="shared" si="639"/>
        <v>46072.006582000002</v>
      </c>
      <c r="AJ6582">
        <f t="shared" si="640"/>
        <v>1</v>
      </c>
      <c r="AK6582">
        <v>0</v>
      </c>
      <c r="AL6582">
        <f>IF(AA6582="","",IFERROR(IF(ISNUMBER('Procytrat 190'!D83),'Procytrat 190'!D83,IF(ISNUMBER(SEARCH("12",'Procytrat 190'!D83)),EDATE(AB6582,12),IF(ISNUMBER(SEARCH("6",'Procytrat 190'!D83)),EDATE(AB6582,6),IF(ISNUMBER(SEARCH("3",'Procytrat 190'!D83)),EDATE(AB6582,3),DATEVALUE('Procytrat 190'!D83))))),""))</f>
        <v>46253</v>
      </c>
      <c r="AM6582" t="str">
        <f t="shared" ca="1" si="641"/>
        <v/>
      </c>
    </row>
    <row r="6583" spans="27:39" x14ac:dyDescent="0.3">
      <c r="AA6583" t="str">
        <f>IF(COUNTA('Procytrat 190'!A84,'Procytrat 190'!B84,'Procytrat 190'!C84)&gt;0,"190","")</f>
        <v>190</v>
      </c>
      <c r="AB6583">
        <f>IFERROR(IF(ISNUMBER('Procytrat 190'!A84),'Procytrat 190'!A84,DATEVALUE('Procytrat 190'!A84)),"")</f>
        <v>46073</v>
      </c>
      <c r="AC6583" t="str">
        <f>IF(AA6583="","",'Procytrat 190'!B84)</f>
        <v>9720/26</v>
      </c>
      <c r="AD6583">
        <f>IF(AA6583="","",IFERROR(1*'Procytrat 190'!C84,IFERROR(_xludf.NUMBERVALUE('Procytrat 190'!C84,".",","),IFERROR(_xludf.NUMBERVALUE('Procytrat 190'!C84,",","."),0))))</f>
        <v>1800</v>
      </c>
      <c r="AE6583" t="str">
        <f>IF(AA6583="","",'Procytrat 190'!O84)</f>
        <v>Aprovado</v>
      </c>
      <c r="AF6583">
        <f t="shared" si="636"/>
        <v>1</v>
      </c>
      <c r="AG6583">
        <f t="shared" si="637"/>
        <v>2026</v>
      </c>
      <c r="AH6583">
        <f t="shared" si="638"/>
        <v>2</v>
      </c>
      <c r="AI6583">
        <f t="shared" si="639"/>
        <v>46073.006583000002</v>
      </c>
      <c r="AJ6583">
        <f t="shared" si="640"/>
        <v>1</v>
      </c>
      <c r="AK6583">
        <v>0</v>
      </c>
      <c r="AL6583">
        <f>IF(AA6583="","",IFERROR(IF(ISNUMBER('Procytrat 190'!D84),'Procytrat 190'!D84,IF(ISNUMBER(SEARCH("12",'Procytrat 190'!D84)),EDATE(AB6583,12),IF(ISNUMBER(SEARCH("6",'Procytrat 190'!D84)),EDATE(AB6583,6),IF(ISNUMBER(SEARCH("3",'Procytrat 190'!D84)),EDATE(AB6583,3),DATEVALUE('Procytrat 190'!D84))))),""))</f>
        <v>46254</v>
      </c>
      <c r="AM6583" t="str">
        <f t="shared" ca="1" si="641"/>
        <v/>
      </c>
    </row>
    <row r="6584" spans="27:39" x14ac:dyDescent="0.3">
      <c r="AA6584" t="str">
        <f>IF(COUNTA('Procytrat 190'!A85,'Procytrat 190'!B85,'Procytrat 190'!C85)&gt;0,"190","")</f>
        <v>190</v>
      </c>
      <c r="AB6584">
        <f>IFERROR(IF(ISNUMBER('Procytrat 190'!A85),'Procytrat 190'!A85,DATEVALUE('Procytrat 190'!A85)),"")</f>
        <v>46077</v>
      </c>
      <c r="AC6584" t="str">
        <f>IF(AA6584="","",'Procytrat 190'!B85)</f>
        <v>2722/26</v>
      </c>
      <c r="AD6584">
        <f>IF(AA6584="","",IFERROR(1*'Procytrat 190'!C85,IFERROR(_xludf.NUMBERVALUE('Procytrat 190'!C85,".",","),IFERROR(_xludf.NUMBERVALUE('Procytrat 190'!C85,",","."),0))))</f>
        <v>540</v>
      </c>
      <c r="AE6584" t="str">
        <f>IF(AA6584="","",'Procytrat 190'!O85)</f>
        <v>Aprovado</v>
      </c>
      <c r="AF6584">
        <f t="shared" si="636"/>
        <v>1</v>
      </c>
      <c r="AG6584">
        <f t="shared" si="637"/>
        <v>2026</v>
      </c>
      <c r="AH6584">
        <f t="shared" si="638"/>
        <v>2</v>
      </c>
      <c r="AI6584">
        <f t="shared" si="639"/>
        <v>46077.006584000002</v>
      </c>
      <c r="AJ6584">
        <f t="shared" si="640"/>
        <v>1</v>
      </c>
      <c r="AK6584">
        <v>0</v>
      </c>
      <c r="AL6584">
        <f>IF(AA6584="","",IFERROR(IF(ISNUMBER('Procytrat 190'!D85),'Procytrat 190'!D85,IF(ISNUMBER(SEARCH("12",'Procytrat 190'!D85)),EDATE(AB6584,12),IF(ISNUMBER(SEARCH("6",'Procytrat 190'!D85)),EDATE(AB6584,6),IF(ISNUMBER(SEARCH("3",'Procytrat 190'!D85)),EDATE(AB6584,3),DATEVALUE('Procytrat 190'!D85))))),""))</f>
        <v>46258</v>
      </c>
      <c r="AM6584" t="str">
        <f t="shared" ca="1" si="641"/>
        <v/>
      </c>
    </row>
    <row r="6585" spans="27:39" x14ac:dyDescent="0.3">
      <c r="AA6585" t="str">
        <f>IF(COUNTA('Procytrat 190'!A86,'Procytrat 190'!B86,'Procytrat 190'!C86)&gt;0,"190","")</f>
        <v>190</v>
      </c>
      <c r="AB6585">
        <f>IFERROR(IF(ISNUMBER('Procytrat 190'!A86),'Procytrat 190'!A86,DATEVALUE('Procytrat 190'!A86)),"")</f>
        <v>46080</v>
      </c>
      <c r="AC6585" t="str">
        <f>IF(AA6585="","",'Procytrat 190'!B86)</f>
        <v>9730/26</v>
      </c>
      <c r="AD6585">
        <f>IF(AA6585="","",IFERROR(1*'Procytrat 190'!C86,IFERROR(_xludf.NUMBERVALUE('Procytrat 190'!C86,".",","),IFERROR(_xludf.NUMBERVALUE('Procytrat 190'!C86,",","."),0))))</f>
        <v>1250</v>
      </c>
      <c r="AE6585" t="str">
        <f>IF(AA6585="","",'Procytrat 190'!O86)</f>
        <v>Aprovado</v>
      </c>
      <c r="AF6585">
        <f t="shared" si="636"/>
        <v>1</v>
      </c>
      <c r="AG6585">
        <f t="shared" si="637"/>
        <v>2026</v>
      </c>
      <c r="AH6585">
        <f t="shared" si="638"/>
        <v>2</v>
      </c>
      <c r="AI6585">
        <f t="shared" si="639"/>
        <v>46080.006585000003</v>
      </c>
      <c r="AJ6585">
        <f t="shared" si="640"/>
        <v>1</v>
      </c>
      <c r="AK6585">
        <v>0</v>
      </c>
      <c r="AL6585">
        <f>IF(AA6585="","",IFERROR(IF(ISNUMBER('Procytrat 190'!D86),'Procytrat 190'!D86,IF(ISNUMBER(SEARCH("12",'Procytrat 190'!D86)),EDATE(AB6585,12),IF(ISNUMBER(SEARCH("6",'Procytrat 190'!D86)),EDATE(AB6585,6),IF(ISNUMBER(SEARCH("3",'Procytrat 190'!D86)),EDATE(AB6585,3),DATEVALUE('Procytrat 190'!D86))))),""))</f>
        <v>46261</v>
      </c>
      <c r="AM6585" t="str">
        <f t="shared" ca="1" si="641"/>
        <v/>
      </c>
    </row>
    <row r="6586" spans="27:39" x14ac:dyDescent="0.3">
      <c r="AA6586" t="str">
        <f>IF(COUNTA('Procytrat 190'!A87,'Procytrat 190'!B87,'Procytrat 190'!C87)&gt;0,"190","")</f>
        <v>190</v>
      </c>
      <c r="AB6586">
        <f>IFERROR(IF(ISNUMBER('Procytrat 190'!A87),'Procytrat 190'!A87,DATEVALUE('Procytrat 190'!A87)),"")</f>
        <v>46085</v>
      </c>
      <c r="AC6586" t="str">
        <f>IF(AA6586="","",'Procytrat 190'!B87)</f>
        <v>9745/26</v>
      </c>
      <c r="AD6586">
        <f>IF(AA6586="","",IFERROR(1*'Procytrat 190'!C87,IFERROR(_xludf.NUMBERVALUE('Procytrat 190'!C87,".",","),IFERROR(_xludf.NUMBERVALUE('Procytrat 190'!C87,",","."),0))))</f>
        <v>960</v>
      </c>
      <c r="AE6586" t="str">
        <f>IF(AA6586="","",'Procytrat 190'!O87)</f>
        <v>Aprovado</v>
      </c>
      <c r="AF6586">
        <f t="shared" si="636"/>
        <v>1</v>
      </c>
      <c r="AG6586">
        <f t="shared" si="637"/>
        <v>2026</v>
      </c>
      <c r="AH6586">
        <f t="shared" si="638"/>
        <v>3</v>
      </c>
      <c r="AI6586">
        <f t="shared" si="639"/>
        <v>46085.006586000003</v>
      </c>
      <c r="AJ6586">
        <f t="shared" si="640"/>
        <v>1</v>
      </c>
      <c r="AK6586">
        <v>0</v>
      </c>
      <c r="AL6586">
        <f>IF(AA6586="","",IFERROR(IF(ISNUMBER('Procytrat 190'!D87),'Procytrat 190'!D87,IF(ISNUMBER(SEARCH("12",'Procytrat 190'!D87)),EDATE(AB6586,12),IF(ISNUMBER(SEARCH("6",'Procytrat 190'!D87)),EDATE(AB6586,6),IF(ISNUMBER(SEARCH("3",'Procytrat 190'!D87)),EDATE(AB6586,3),DATEVALUE('Procytrat 190'!D87))))),""))</f>
        <v>46269</v>
      </c>
      <c r="AM6586" t="str">
        <f t="shared" ca="1" si="641"/>
        <v/>
      </c>
    </row>
    <row r="6587" spans="27:39" x14ac:dyDescent="0.3">
      <c r="AA6587" t="str">
        <f>IF(COUNTA('Procytrat 190'!A88,'Procytrat 190'!B88,'Procytrat 190'!C88)&gt;0,"190","")</f>
        <v>190</v>
      </c>
      <c r="AB6587">
        <f>IFERROR(IF(ISNUMBER('Procytrat 190'!A88),'Procytrat 190'!A88,DATEVALUE('Procytrat 190'!A88)),"")</f>
        <v>46091</v>
      </c>
      <c r="AC6587" t="str">
        <f>IF(AA6587="","",'Procytrat 190'!B88)</f>
        <v>9766/26</v>
      </c>
      <c r="AD6587">
        <f>IF(AA6587="","",IFERROR(1*'Procytrat 190'!C88,IFERROR(_xludf.NUMBERVALUE('Procytrat 190'!C88,".",","),IFERROR(_xludf.NUMBERVALUE('Procytrat 190'!C88,",","."),0))))</f>
        <v>4000</v>
      </c>
      <c r="AE6587" t="str">
        <f>IF(AA6587="","",'Procytrat 190'!O88)</f>
        <v>Aprovado</v>
      </c>
      <c r="AF6587">
        <f t="shared" si="636"/>
        <v>1</v>
      </c>
      <c r="AG6587">
        <f t="shared" si="637"/>
        <v>2026</v>
      </c>
      <c r="AH6587">
        <f t="shared" si="638"/>
        <v>3</v>
      </c>
      <c r="AI6587">
        <f t="shared" si="639"/>
        <v>46091.006587000003</v>
      </c>
      <c r="AJ6587">
        <f t="shared" si="640"/>
        <v>1</v>
      </c>
      <c r="AK6587">
        <v>0</v>
      </c>
      <c r="AL6587">
        <f>IF(AA6587="","",IFERROR(IF(ISNUMBER('Procytrat 190'!D88),'Procytrat 190'!D88,IF(ISNUMBER(SEARCH("12",'Procytrat 190'!D88)),EDATE(AB6587,12),IF(ISNUMBER(SEARCH("6",'Procytrat 190'!D88)),EDATE(AB6587,6),IF(ISNUMBER(SEARCH("3",'Procytrat 190'!D88)),EDATE(AB6587,3),DATEVALUE('Procytrat 190'!D88))))),""))</f>
        <v>46275</v>
      </c>
      <c r="AM6587" t="str">
        <f t="shared" ca="1" si="641"/>
        <v/>
      </c>
    </row>
    <row r="6588" spans="27:39" x14ac:dyDescent="0.3">
      <c r="AA6588" t="str">
        <f>IF(COUNTA('Procytrat 190'!A89,'Procytrat 190'!B89,'Procytrat 190'!C89)&gt;0,"190","")</f>
        <v>190</v>
      </c>
      <c r="AB6588">
        <f>IFERROR(IF(ISNUMBER('Procytrat 190'!A89),'Procytrat 190'!A89,DATEVALUE('Procytrat 190'!A89)),"")</f>
        <v>46094</v>
      </c>
      <c r="AC6588" t="str">
        <f>IF(AA6588="","",'Procytrat 190'!B89)</f>
        <v>9774/26</v>
      </c>
      <c r="AD6588">
        <f>IF(AA6588="","",IFERROR(1*'Procytrat 190'!C89,IFERROR(_xludf.NUMBERVALUE('Procytrat 190'!C89,".",","),IFERROR(_xludf.NUMBERVALUE('Procytrat 190'!C89,",","."),0))))</f>
        <v>1250</v>
      </c>
      <c r="AE6588" t="str">
        <f>IF(AA6588="","",'Procytrat 190'!O89)</f>
        <v>Aprovado</v>
      </c>
      <c r="AF6588">
        <f t="shared" si="636"/>
        <v>1</v>
      </c>
      <c r="AG6588">
        <f t="shared" si="637"/>
        <v>2026</v>
      </c>
      <c r="AH6588">
        <f t="shared" si="638"/>
        <v>3</v>
      </c>
      <c r="AI6588">
        <f t="shared" si="639"/>
        <v>46094.006587999997</v>
      </c>
      <c r="AJ6588">
        <f t="shared" si="640"/>
        <v>1</v>
      </c>
      <c r="AK6588">
        <v>0</v>
      </c>
      <c r="AL6588">
        <f>IF(AA6588="","",IFERROR(IF(ISNUMBER('Procytrat 190'!D89),'Procytrat 190'!D89,IF(ISNUMBER(SEARCH("12",'Procytrat 190'!D89)),EDATE(AB6588,12),IF(ISNUMBER(SEARCH("6",'Procytrat 190'!D89)),EDATE(AB6588,6),IF(ISNUMBER(SEARCH("3",'Procytrat 190'!D89)),EDATE(AB6588,3),DATEVALUE('Procytrat 190'!D89))))),""))</f>
        <v>46278</v>
      </c>
      <c r="AM6588" t="str">
        <f t="shared" ca="1" si="641"/>
        <v/>
      </c>
    </row>
    <row r="6589" spans="27:39" x14ac:dyDescent="0.3">
      <c r="AA6589" t="str">
        <f>IF(COUNTA('Procytrat 190'!A90,'Procytrat 190'!B90,'Procytrat 190'!C90)&gt;0,"190","")</f>
        <v>190</v>
      </c>
      <c r="AB6589">
        <f>IFERROR(IF(ISNUMBER('Procytrat 190'!A90),'Procytrat 190'!A90,DATEVALUE('Procytrat 190'!A90)),"")</f>
        <v>46098</v>
      </c>
      <c r="AC6589" t="str">
        <f>IF(AA6589="","",'Procytrat 190'!B90)</f>
        <v>9786/26</v>
      </c>
      <c r="AD6589">
        <f>IF(AA6589="","",IFERROR(1*'Procytrat 190'!C90,IFERROR(_xludf.NUMBERVALUE('Procytrat 190'!C90,".",","),IFERROR(_xludf.NUMBERVALUE('Procytrat 190'!C90,",","."),0))))</f>
        <v>2500</v>
      </c>
      <c r="AE6589" t="str">
        <f>IF(AA6589="","",'Procytrat 190'!O90)</f>
        <v>Aprovado</v>
      </c>
      <c r="AF6589">
        <f t="shared" si="636"/>
        <v>1</v>
      </c>
      <c r="AG6589">
        <f t="shared" si="637"/>
        <v>2026</v>
      </c>
      <c r="AH6589">
        <f t="shared" si="638"/>
        <v>3</v>
      </c>
      <c r="AI6589">
        <f t="shared" si="639"/>
        <v>46098.006588999997</v>
      </c>
      <c r="AJ6589">
        <f t="shared" si="640"/>
        <v>1</v>
      </c>
      <c r="AK6589">
        <v>0</v>
      </c>
      <c r="AL6589">
        <f>IF(AA6589="","",IFERROR(IF(ISNUMBER('Procytrat 190'!D90),'Procytrat 190'!D90,IF(ISNUMBER(SEARCH("12",'Procytrat 190'!D90)),EDATE(AB6589,12),IF(ISNUMBER(SEARCH("6",'Procytrat 190'!D90)),EDATE(AB6589,6),IF(ISNUMBER(SEARCH("3",'Procytrat 190'!D90)),EDATE(AB6589,3),DATEVALUE('Procytrat 190'!D90))))),""))</f>
        <v>46282</v>
      </c>
      <c r="AM6589" t="str">
        <f t="shared" ca="1" si="641"/>
        <v/>
      </c>
    </row>
    <row r="6590" spans="27:39" x14ac:dyDescent="0.3">
      <c r="AA6590" t="str">
        <f>IF(COUNTA('Procytrat 190'!A91,'Procytrat 190'!B91,'Procytrat 190'!C91)&gt;0,"190","")</f>
        <v>190</v>
      </c>
      <c r="AB6590">
        <f>IFERROR(IF(ISNUMBER('Procytrat 190'!A91),'Procytrat 190'!A91,DATEVALUE('Procytrat 190'!A91)),"")</f>
        <v>46099</v>
      </c>
      <c r="AC6590" t="str">
        <f>IF(AA6590="","",'Procytrat 190'!B91)</f>
        <v>9787/26</v>
      </c>
      <c r="AD6590">
        <f>IF(AA6590="","",IFERROR(1*'Procytrat 190'!C91,IFERROR(_xludf.NUMBERVALUE('Procytrat 190'!C91,".",","),IFERROR(_xludf.NUMBERVALUE('Procytrat 190'!C91,",","."),0))))</f>
        <v>8000</v>
      </c>
      <c r="AE6590" t="str">
        <f>IF(AA6590="","",'Procytrat 190'!O91)</f>
        <v>Aprovado</v>
      </c>
      <c r="AF6590">
        <f t="shared" si="636"/>
        <v>1</v>
      </c>
      <c r="AG6590">
        <f t="shared" si="637"/>
        <v>2026</v>
      </c>
      <c r="AH6590">
        <f t="shared" si="638"/>
        <v>3</v>
      </c>
      <c r="AI6590">
        <f t="shared" si="639"/>
        <v>46099.006589999997</v>
      </c>
      <c r="AJ6590">
        <f t="shared" si="640"/>
        <v>1</v>
      </c>
      <c r="AK6590">
        <v>0</v>
      </c>
      <c r="AL6590">
        <f>IF(AA6590="","",IFERROR(IF(ISNUMBER('Procytrat 190'!D91),'Procytrat 190'!D91,IF(ISNUMBER(SEARCH("12",'Procytrat 190'!D91)),EDATE(AB6590,12),IF(ISNUMBER(SEARCH("6",'Procytrat 190'!D91)),EDATE(AB6590,6),IF(ISNUMBER(SEARCH("3",'Procytrat 190'!D91)),EDATE(AB6590,3),DATEVALUE('Procytrat 190'!D91))))),""))</f>
        <v>46283</v>
      </c>
      <c r="AM6590" t="str">
        <f t="shared" ca="1" si="641"/>
        <v/>
      </c>
    </row>
    <row r="6591" spans="27:39" x14ac:dyDescent="0.3">
      <c r="AA6591" t="str">
        <f>IF(COUNTA('Procytrat 190'!A92,'Procytrat 190'!B92,'Procytrat 190'!C92)&gt;0,"190","")</f>
        <v>190</v>
      </c>
      <c r="AB6591">
        <f>IFERROR(IF(ISNUMBER('Procytrat 190'!A92),'Procytrat 190'!A92,DATEVALUE('Procytrat 190'!A92)),"")</f>
        <v>46101</v>
      </c>
      <c r="AC6591" t="str">
        <f>IF(AA6591="","",'Procytrat 190'!B92)</f>
        <v>9793/26</v>
      </c>
      <c r="AD6591">
        <f>IF(AA6591="","",IFERROR(1*'Procytrat 190'!C92,IFERROR(_xludf.NUMBERVALUE('Procytrat 190'!C92,".",","),IFERROR(_xludf.NUMBERVALUE('Procytrat 190'!C92,",","."),0))))</f>
        <v>2990</v>
      </c>
      <c r="AE6591" t="str">
        <f>IF(AA6591="","",'Procytrat 190'!O92)</f>
        <v>Aprovado</v>
      </c>
      <c r="AF6591">
        <f t="shared" si="636"/>
        <v>1</v>
      </c>
      <c r="AG6591">
        <f t="shared" si="637"/>
        <v>2026</v>
      </c>
      <c r="AH6591">
        <f t="shared" si="638"/>
        <v>3</v>
      </c>
      <c r="AI6591">
        <f t="shared" si="639"/>
        <v>46101.006590999998</v>
      </c>
      <c r="AJ6591">
        <f t="shared" si="640"/>
        <v>1</v>
      </c>
      <c r="AK6591">
        <v>0</v>
      </c>
      <c r="AL6591">
        <f>IF(AA6591="","",IFERROR(IF(ISNUMBER('Procytrat 190'!D92),'Procytrat 190'!D92,IF(ISNUMBER(SEARCH("12",'Procytrat 190'!D92)),EDATE(AB6591,12),IF(ISNUMBER(SEARCH("6",'Procytrat 190'!D92)),EDATE(AB6591,6),IF(ISNUMBER(SEARCH("3",'Procytrat 190'!D92)),EDATE(AB6591,3),DATEVALUE('Procytrat 190'!D92))))),""))</f>
        <v>46285</v>
      </c>
      <c r="AM6591" t="str">
        <f t="shared" ca="1" si="641"/>
        <v/>
      </c>
    </row>
    <row r="6592" spans="27:39" x14ac:dyDescent="0.3">
      <c r="AA6592" t="str">
        <f>IF(COUNTA('Procytrat 190'!A93,'Procytrat 190'!B93,'Procytrat 190'!C93)&gt;0,"190","")</f>
        <v>190</v>
      </c>
      <c r="AB6592">
        <f>IFERROR(IF(ISNUMBER('Procytrat 190'!A93),'Procytrat 190'!A93,DATEVALUE('Procytrat 190'!A93)),"")</f>
        <v>46111</v>
      </c>
      <c r="AC6592" t="str">
        <f>IF(AA6592="","",'Procytrat 190'!B93)</f>
        <v>9805/26</v>
      </c>
      <c r="AD6592">
        <f>IF(AA6592="","",IFERROR(1*'Procytrat 190'!C93,IFERROR(_xludf.NUMBERVALUE('Procytrat 190'!C93,".",","),IFERROR(_xludf.NUMBERVALUE('Procytrat 190'!C93,",","."),0))))</f>
        <v>4240</v>
      </c>
      <c r="AE6592" t="str">
        <f>IF(AA6592="","",'Procytrat 190'!O93)</f>
        <v>Aprovado</v>
      </c>
      <c r="AF6592">
        <f t="shared" si="636"/>
        <v>1</v>
      </c>
      <c r="AG6592">
        <f t="shared" si="637"/>
        <v>2026</v>
      </c>
      <c r="AH6592">
        <f t="shared" si="638"/>
        <v>3</v>
      </c>
      <c r="AI6592">
        <f t="shared" si="639"/>
        <v>46111.006591999998</v>
      </c>
      <c r="AJ6592">
        <f t="shared" si="640"/>
        <v>1</v>
      </c>
      <c r="AK6592">
        <v>0</v>
      </c>
      <c r="AL6592">
        <f>IF(AA6592="","",IFERROR(IF(ISNUMBER('Procytrat 190'!D93),'Procytrat 190'!D93,IF(ISNUMBER(SEARCH("12",'Procytrat 190'!D93)),EDATE(AB6592,12),IF(ISNUMBER(SEARCH("6",'Procytrat 190'!D93)),EDATE(AB6592,6),IF(ISNUMBER(SEARCH("3",'Procytrat 190'!D93)),EDATE(AB6592,3),DATEVALUE('Procytrat 190'!D93))))),""))</f>
        <v>46295</v>
      </c>
      <c r="AM6592" t="str">
        <f t="shared" ca="1" si="641"/>
        <v/>
      </c>
    </row>
    <row r="6593" spans="27:39" x14ac:dyDescent="0.3">
      <c r="AA6593" t="str">
        <f>IF(COUNTA('Procytrat 190'!A94,'Procytrat 190'!B94,'Procytrat 190'!C94)&gt;0,"190","")</f>
        <v>190</v>
      </c>
      <c r="AB6593">
        <f>IFERROR(IF(ISNUMBER('Procytrat 190'!A94),'Procytrat 190'!A94,DATEVALUE('Procytrat 190'!A94)),"")</f>
        <v>46112</v>
      </c>
      <c r="AC6593" t="str">
        <f>IF(AA6593="","",'Procytrat 190'!B94)</f>
        <v>9814/26</v>
      </c>
      <c r="AD6593">
        <f>IF(AA6593="","",IFERROR(1*'Procytrat 190'!C94,IFERROR(_xludf.NUMBERVALUE('Procytrat 190'!C94,".",","),IFERROR(_xludf.NUMBERVALUE('Procytrat 190'!C94,",","."),0))))</f>
        <v>4000</v>
      </c>
      <c r="AE6593" t="str">
        <f>IF(AA6593="","",'Procytrat 190'!O94)</f>
        <v>Aprovado</v>
      </c>
      <c r="AF6593">
        <f t="shared" si="636"/>
        <v>1</v>
      </c>
      <c r="AG6593">
        <f t="shared" si="637"/>
        <v>2026</v>
      </c>
      <c r="AH6593">
        <f t="shared" si="638"/>
        <v>3</v>
      </c>
      <c r="AI6593">
        <f t="shared" si="639"/>
        <v>46112.006592999998</v>
      </c>
      <c r="AJ6593">
        <f t="shared" si="640"/>
        <v>1</v>
      </c>
      <c r="AK6593">
        <v>0</v>
      </c>
      <c r="AL6593">
        <f>IF(AA6593="","",IFERROR(IF(ISNUMBER('Procytrat 190'!D94),'Procytrat 190'!D94,IF(ISNUMBER(SEARCH("12",'Procytrat 190'!D94)),EDATE(AB6593,12),IF(ISNUMBER(SEARCH("6",'Procytrat 190'!D94)),EDATE(AB6593,6),IF(ISNUMBER(SEARCH("3",'Procytrat 190'!D94)),EDATE(AB6593,3),DATEVALUE('Procytrat 190'!D94))))),""))</f>
        <v>46295</v>
      </c>
      <c r="AM6593" t="str">
        <f t="shared" ca="1" si="641"/>
        <v/>
      </c>
    </row>
    <row r="6594" spans="27:39" x14ac:dyDescent="0.3">
      <c r="AA6594" t="str">
        <f>IF(COUNTA('Procytrat 190'!A95,'Procytrat 190'!B95,'Procytrat 190'!C95)&gt;0,"190","")</f>
        <v>190</v>
      </c>
      <c r="AB6594">
        <f>IFERROR(IF(ISNUMBER('Procytrat 190'!A95),'Procytrat 190'!A95,DATEVALUE('Procytrat 190'!A95)),"")</f>
        <v>46120</v>
      </c>
      <c r="AC6594" t="str">
        <f>IF(AA6594="","",'Procytrat 190'!B95)</f>
        <v>9829/26</v>
      </c>
      <c r="AD6594">
        <f>IF(AA6594="","",IFERROR(1*'Procytrat 190'!C95,IFERROR(_xludf.NUMBERVALUE('Procytrat 190'!C95,".",","),IFERROR(_xludf.NUMBERVALUE('Procytrat 190'!C95,",","."),0))))</f>
        <v>12000</v>
      </c>
      <c r="AE6594" t="str">
        <f>IF(AA6594="","",'Procytrat 190'!O95)</f>
        <v>Aprovado</v>
      </c>
      <c r="AF6594">
        <f t="shared" ref="AF6594:AF6657" si="642">IF(AA6594="",0,--ISNUMBER(SEARCH("aprovado",AE6594)))</f>
        <v>1</v>
      </c>
      <c r="AG6594">
        <f t="shared" ref="AG6594:AG6657" si="643">IF(AB6594="","",YEAR(AB6594))</f>
        <v>2026</v>
      </c>
      <c r="AH6594">
        <f t="shared" ref="AH6594:AH6657" si="644">IF(AB6594="","",MONTH(AB6594))</f>
        <v>4</v>
      </c>
      <c r="AI6594">
        <f t="shared" ref="AI6594:AI6657" si="645">IF(AB6594="",0,AB6594+ROW()/1000000)</f>
        <v>46120.006593999999</v>
      </c>
      <c r="AJ6594">
        <f t="shared" ref="AJ6594:AJ6657" si="646">--(AA6594&lt;&gt;"")</f>
        <v>1</v>
      </c>
      <c r="AK6594">
        <v>0</v>
      </c>
      <c r="AL6594">
        <f>IF(AA6594="","",IFERROR(IF(ISNUMBER('Procytrat 190'!D95),'Procytrat 190'!D95,IF(ISNUMBER(SEARCH("12",'Procytrat 190'!D95)),EDATE(AB6594,12),IF(ISNUMBER(SEARCH("6",'Procytrat 190'!D95)),EDATE(AB6594,6),IF(ISNUMBER(SEARCH("3",'Procytrat 190'!D95)),EDATE(AB6594,3),DATEVALUE('Procytrat 190'!D95))))),""))</f>
        <v>46303</v>
      </c>
      <c r="AM6594" t="str">
        <f t="shared" ref="AM6594:AM6657" ca="1" si="647">IF(AND(AJ6594=1,AL6594&lt;&gt;"",AL6594&gt;=TODAY(),AG6594=$W$3),AL6594+ROW()/1000000,"")</f>
        <v/>
      </c>
    </row>
    <row r="6595" spans="27:39" x14ac:dyDescent="0.3">
      <c r="AA6595" t="str">
        <f>IF(COUNTA('Procytrat 190'!A96,'Procytrat 190'!B96,'Procytrat 190'!C96)&gt;0,"190","")</f>
        <v>190</v>
      </c>
      <c r="AB6595">
        <f>IFERROR(IF(ISNUMBER('Procytrat 190'!A96),'Procytrat 190'!A96,DATEVALUE('Procytrat 190'!A96)),"")</f>
        <v>46125</v>
      </c>
      <c r="AC6595" t="str">
        <f>IF(AA6595="","",'Procytrat 190'!B96)</f>
        <v>9837/26</v>
      </c>
      <c r="AD6595">
        <f>IF(AA6595="","",IFERROR(1*'Procytrat 190'!C96,IFERROR(_xludf.NUMBERVALUE('Procytrat 190'!C96,".",","),IFERROR(_xludf.NUMBERVALUE('Procytrat 190'!C96,",","."),0))))</f>
        <v>1430</v>
      </c>
      <c r="AE6595" t="str">
        <f>IF(AA6595="","",'Procytrat 190'!O96)</f>
        <v>Aprovado</v>
      </c>
      <c r="AF6595">
        <f t="shared" si="642"/>
        <v>1</v>
      </c>
      <c r="AG6595">
        <f t="shared" si="643"/>
        <v>2026</v>
      </c>
      <c r="AH6595">
        <f t="shared" si="644"/>
        <v>4</v>
      </c>
      <c r="AI6595">
        <f t="shared" si="645"/>
        <v>46125.006594999999</v>
      </c>
      <c r="AJ6595">
        <f t="shared" si="646"/>
        <v>1</v>
      </c>
      <c r="AK6595">
        <v>0</v>
      </c>
      <c r="AL6595">
        <f>IF(AA6595="","",IFERROR(IF(ISNUMBER('Procytrat 190'!D96),'Procytrat 190'!D96,IF(ISNUMBER(SEARCH("12",'Procytrat 190'!D96)),EDATE(AB6595,12),IF(ISNUMBER(SEARCH("6",'Procytrat 190'!D96)),EDATE(AB6595,6),IF(ISNUMBER(SEARCH("3",'Procytrat 190'!D96)),EDATE(AB6595,3),DATEVALUE('Procytrat 190'!D96))))),""))</f>
        <v>46308</v>
      </c>
      <c r="AM6595" t="str">
        <f t="shared" ca="1" si="647"/>
        <v/>
      </c>
    </row>
    <row r="6596" spans="27:39" x14ac:dyDescent="0.3">
      <c r="AA6596" t="str">
        <f>IF(COUNTA('Procytrat 190'!A97,'Procytrat 190'!B97,'Procytrat 190'!C97)&gt;0,"190","")</f>
        <v>190</v>
      </c>
      <c r="AB6596">
        <f>IFERROR(IF(ISNUMBER('Procytrat 190'!A97),'Procytrat 190'!A97,DATEVALUE('Procytrat 190'!A97)),"")</f>
        <v>46129</v>
      </c>
      <c r="AC6596" t="str">
        <f>IF(AA6596="","",'Procytrat 190'!B97)</f>
        <v>9854/26</v>
      </c>
      <c r="AD6596">
        <f>IF(AA6596="","",IFERROR(1*'Procytrat 190'!C97,IFERROR(_xludf.NUMBERVALUE('Procytrat 190'!C97,".",","),IFERROR(_xludf.NUMBERVALUE('Procytrat 190'!C97,",","."),0))))</f>
        <v>5000</v>
      </c>
      <c r="AE6596" t="str">
        <f>IF(AA6596="","",'Procytrat 190'!O97)</f>
        <v>aprovado</v>
      </c>
      <c r="AF6596">
        <f t="shared" si="642"/>
        <v>1</v>
      </c>
      <c r="AG6596">
        <f t="shared" si="643"/>
        <v>2026</v>
      </c>
      <c r="AH6596">
        <f t="shared" si="644"/>
        <v>4</v>
      </c>
      <c r="AI6596">
        <f t="shared" si="645"/>
        <v>46129.006595999999</v>
      </c>
      <c r="AJ6596">
        <f t="shared" si="646"/>
        <v>1</v>
      </c>
      <c r="AK6596">
        <v>0</v>
      </c>
      <c r="AL6596">
        <f>IF(AA6596="","",IFERROR(IF(ISNUMBER('Procytrat 190'!D97),'Procytrat 190'!D97,IF(ISNUMBER(SEARCH("12",'Procytrat 190'!D97)),EDATE(AB6596,12),IF(ISNUMBER(SEARCH("6",'Procytrat 190'!D97)),EDATE(AB6596,6),IF(ISNUMBER(SEARCH("3",'Procytrat 190'!D97)),EDATE(AB6596,3),DATEVALUE('Procytrat 190'!D97))))),""))</f>
        <v>46312</v>
      </c>
      <c r="AM6596" t="str">
        <f t="shared" ca="1" si="647"/>
        <v/>
      </c>
    </row>
    <row r="6597" spans="27:39" x14ac:dyDescent="0.3">
      <c r="AA6597" t="str">
        <f>IF(COUNTA('Procytrat 190'!A98,'Procytrat 190'!B98,'Procytrat 190'!C98)&gt;0,"190","")</f>
        <v>190</v>
      </c>
      <c r="AB6597">
        <f>IFERROR(IF(ISNUMBER('Procytrat 190'!A98),'Procytrat 190'!A98,DATEVALUE('Procytrat 190'!A98)),"")</f>
        <v>46134</v>
      </c>
      <c r="AC6597" t="str">
        <f>IF(AA6597="","",'Procytrat 190'!B98)</f>
        <v>9858/26</v>
      </c>
      <c r="AD6597">
        <f>IF(AA6597="","",IFERROR(1*'Procytrat 190'!C98,IFERROR(_xludf.NUMBERVALUE('Procytrat 190'!C98,".",","),IFERROR(_xludf.NUMBERVALUE('Procytrat 190'!C98,",","."),0))))</f>
        <v>1800</v>
      </c>
      <c r="AE6597" t="str">
        <f>IF(AA6597="","",'Procytrat 190'!O98)</f>
        <v>aprovado</v>
      </c>
      <c r="AF6597">
        <f t="shared" si="642"/>
        <v>1</v>
      </c>
      <c r="AG6597">
        <f t="shared" si="643"/>
        <v>2026</v>
      </c>
      <c r="AH6597">
        <f t="shared" si="644"/>
        <v>4</v>
      </c>
      <c r="AI6597">
        <f t="shared" si="645"/>
        <v>46134.006597</v>
      </c>
      <c r="AJ6597">
        <f t="shared" si="646"/>
        <v>1</v>
      </c>
      <c r="AK6597">
        <v>0</v>
      </c>
      <c r="AL6597">
        <f>IF(AA6597="","",IFERROR(IF(ISNUMBER('Procytrat 190'!D98),'Procytrat 190'!D98,IF(ISNUMBER(SEARCH("12",'Procytrat 190'!D98)),EDATE(AB6597,12),IF(ISNUMBER(SEARCH("6",'Procytrat 190'!D98)),EDATE(AB6597,6),IF(ISNUMBER(SEARCH("3",'Procytrat 190'!D98)),EDATE(AB6597,3),DATEVALUE('Procytrat 190'!D98))))),""))</f>
        <v>46317</v>
      </c>
      <c r="AM6597" t="str">
        <f t="shared" ca="1" si="647"/>
        <v/>
      </c>
    </row>
    <row r="6598" spans="27:39" x14ac:dyDescent="0.3">
      <c r="AA6598" t="str">
        <f>IF(COUNTA('Procytrat 190'!A99,'Procytrat 190'!B99,'Procytrat 190'!C99)&gt;0,"190","")</f>
        <v>190</v>
      </c>
      <c r="AB6598">
        <f>IFERROR(IF(ISNUMBER('Procytrat 190'!A99),'Procytrat 190'!A99,DATEVALUE('Procytrat 190'!A99)),"")</f>
        <v>46136</v>
      </c>
      <c r="AC6598" t="str">
        <f>IF(AA6598="","",'Procytrat 190'!B99)</f>
        <v>9872/26</v>
      </c>
      <c r="AD6598">
        <f>IF(AA6598="","",IFERROR(1*'Procytrat 190'!C99,IFERROR(_xludf.NUMBERVALUE('Procytrat 190'!C99,".",","),IFERROR(_xludf.NUMBERVALUE('Procytrat 190'!C99,",","."),0))))</f>
        <v>540</v>
      </c>
      <c r="AE6598" t="str">
        <f>IF(AA6598="","",'Procytrat 190'!O99)</f>
        <v>aprovado</v>
      </c>
      <c r="AF6598">
        <f t="shared" si="642"/>
        <v>1</v>
      </c>
      <c r="AG6598">
        <f t="shared" si="643"/>
        <v>2026</v>
      </c>
      <c r="AH6598">
        <f t="shared" si="644"/>
        <v>4</v>
      </c>
      <c r="AI6598">
        <f t="shared" si="645"/>
        <v>46136.006598</v>
      </c>
      <c r="AJ6598">
        <f t="shared" si="646"/>
        <v>1</v>
      </c>
      <c r="AK6598">
        <v>0</v>
      </c>
      <c r="AL6598">
        <f>IF(AA6598="","",IFERROR(IF(ISNUMBER('Procytrat 190'!D99),'Procytrat 190'!D99,IF(ISNUMBER(SEARCH("12",'Procytrat 190'!D99)),EDATE(AB6598,12),IF(ISNUMBER(SEARCH("6",'Procytrat 190'!D99)),EDATE(AB6598,6),IF(ISNUMBER(SEARCH("3",'Procytrat 190'!D99)),EDATE(AB6598,3),DATEVALUE('Procytrat 190'!D99))))),""))</f>
        <v>46319</v>
      </c>
      <c r="AM6598" t="str">
        <f t="shared" ca="1" si="647"/>
        <v/>
      </c>
    </row>
    <row r="6599" spans="27:39" x14ac:dyDescent="0.3">
      <c r="AA6599" t="str">
        <f>IF(COUNTA('Procytrat 190'!A100,'Procytrat 190'!B100,'Procytrat 190'!C100)&gt;0,"190","")</f>
        <v>190</v>
      </c>
      <c r="AB6599">
        <f>IFERROR(IF(ISNUMBER('Procytrat 190'!A100),'Procytrat 190'!A100,DATEVALUE('Procytrat 190'!A100)),"")</f>
        <v>46147</v>
      </c>
      <c r="AC6599" t="str">
        <f>IF(AA6599="","",'Procytrat 190'!B100)</f>
        <v>9889/26</v>
      </c>
      <c r="AD6599">
        <f>IF(AA6599="","",IFERROR(1*'Procytrat 190'!C100,IFERROR(_xludf.NUMBERVALUE('Procytrat 190'!C100,".",","),IFERROR(_xludf.NUMBERVALUE('Procytrat 190'!C100,",","."),0))))</f>
        <v>4000</v>
      </c>
      <c r="AE6599" t="str">
        <f>IF(AA6599="","",'Procytrat 190'!O100)</f>
        <v>Aprovado</v>
      </c>
      <c r="AF6599">
        <f t="shared" si="642"/>
        <v>1</v>
      </c>
      <c r="AG6599">
        <f t="shared" si="643"/>
        <v>2026</v>
      </c>
      <c r="AH6599">
        <f t="shared" si="644"/>
        <v>5</v>
      </c>
      <c r="AI6599">
        <f t="shared" si="645"/>
        <v>46147.006599</v>
      </c>
      <c r="AJ6599">
        <f t="shared" si="646"/>
        <v>1</v>
      </c>
      <c r="AK6599">
        <v>0</v>
      </c>
      <c r="AL6599">
        <f>IF(AA6599="","",IFERROR(IF(ISNUMBER('Procytrat 190'!D100),'Procytrat 190'!D100,IF(ISNUMBER(SEARCH("12",'Procytrat 190'!D100)),EDATE(AB6599,12),IF(ISNUMBER(SEARCH("6",'Procytrat 190'!D100)),EDATE(AB6599,6),IF(ISNUMBER(SEARCH("3",'Procytrat 190'!D100)),EDATE(AB6599,3),DATEVALUE('Procytrat 190'!D100))))),""))</f>
        <v>46331</v>
      </c>
      <c r="AM6599" t="str">
        <f t="shared" ca="1" si="647"/>
        <v/>
      </c>
    </row>
    <row r="6600" spans="27:39" x14ac:dyDescent="0.3">
      <c r="AA6600" t="str">
        <f>IF(COUNTA('Procytrat 190'!A101,'Procytrat 190'!B101,'Procytrat 190'!C101)&gt;0,"190","")</f>
        <v>190</v>
      </c>
      <c r="AB6600">
        <f>IFERROR(IF(ISNUMBER('Procytrat 190'!A101),'Procytrat 190'!A101,DATEVALUE('Procytrat 190'!A101)),"")</f>
        <v>46148</v>
      </c>
      <c r="AC6600" t="str">
        <f>IF(AA6600="","",'Procytrat 190'!B101)</f>
        <v>9893/26</v>
      </c>
      <c r="AD6600">
        <f>IF(AA6600="","",IFERROR(1*'Procytrat 190'!C101,IFERROR(_xludf.NUMBERVALUE('Procytrat 190'!C101,".",","),IFERROR(_xludf.NUMBERVALUE('Procytrat 190'!C101,",","."),0))))</f>
        <v>3750</v>
      </c>
      <c r="AE6600" t="str">
        <f>IF(AA6600="","",'Procytrat 190'!O101)</f>
        <v>Aprovado</v>
      </c>
      <c r="AF6600">
        <f t="shared" si="642"/>
        <v>1</v>
      </c>
      <c r="AG6600">
        <f t="shared" si="643"/>
        <v>2026</v>
      </c>
      <c r="AH6600">
        <f t="shared" si="644"/>
        <v>5</v>
      </c>
      <c r="AI6600">
        <f t="shared" si="645"/>
        <v>46148.006600000001</v>
      </c>
      <c r="AJ6600">
        <f t="shared" si="646"/>
        <v>1</v>
      </c>
      <c r="AK6600">
        <v>0</v>
      </c>
      <c r="AL6600">
        <f>IF(AA6600="","",IFERROR(IF(ISNUMBER('Procytrat 190'!D101),'Procytrat 190'!D101,IF(ISNUMBER(SEARCH("12",'Procytrat 190'!D101)),EDATE(AB6600,12),IF(ISNUMBER(SEARCH("6",'Procytrat 190'!D101)),EDATE(AB6600,6),IF(ISNUMBER(SEARCH("3",'Procytrat 190'!D101)),EDATE(AB6600,3),DATEVALUE('Procytrat 190'!D101))))),""))</f>
        <v>46332</v>
      </c>
      <c r="AM6600" t="str">
        <f t="shared" ca="1" si="647"/>
        <v/>
      </c>
    </row>
    <row r="6601" spans="27:39" x14ac:dyDescent="0.3">
      <c r="AA6601" t="str">
        <f>IF(COUNTA('Procytrat 190'!A102,'Procytrat 190'!B102,'Procytrat 190'!C102)&gt;0,"190","")</f>
        <v>190</v>
      </c>
      <c r="AB6601">
        <f>IFERROR(IF(ISNUMBER('Procytrat 190'!A102),'Procytrat 190'!A102,DATEVALUE('Procytrat 190'!A102)),"")</f>
        <v>46154</v>
      </c>
      <c r="AC6601" t="str">
        <f>IF(AA6601="","",'Procytrat 190'!B102)</f>
        <v>9908/26</v>
      </c>
      <c r="AD6601">
        <f>IF(AA6601="","",IFERROR(1*'Procytrat 190'!C102,IFERROR(_xludf.NUMBERVALUE('Procytrat 190'!C102,".",","),IFERROR(_xludf.NUMBERVALUE('Procytrat 190'!C102,",","."),0))))</f>
        <v>2500</v>
      </c>
      <c r="AE6601" t="str">
        <f>IF(AA6601="","",'Procytrat 190'!O102)</f>
        <v>Aprovado</v>
      </c>
      <c r="AF6601">
        <f t="shared" si="642"/>
        <v>1</v>
      </c>
      <c r="AG6601">
        <f t="shared" si="643"/>
        <v>2026</v>
      </c>
      <c r="AH6601">
        <f t="shared" si="644"/>
        <v>5</v>
      </c>
      <c r="AI6601">
        <f t="shared" si="645"/>
        <v>46154.006601000001</v>
      </c>
      <c r="AJ6601">
        <f t="shared" si="646"/>
        <v>1</v>
      </c>
      <c r="AK6601">
        <v>0</v>
      </c>
      <c r="AL6601">
        <f>IF(AA6601="","",IFERROR(IF(ISNUMBER('Procytrat 190'!D102),'Procytrat 190'!D102,IF(ISNUMBER(SEARCH("12",'Procytrat 190'!D102)),EDATE(AB6601,12),IF(ISNUMBER(SEARCH("6",'Procytrat 190'!D102)),EDATE(AB6601,6),IF(ISNUMBER(SEARCH("3",'Procytrat 190'!D102)),EDATE(AB6601,3),DATEVALUE('Procytrat 190'!D102))))),""))</f>
        <v>46338</v>
      </c>
      <c r="AM6601" t="str">
        <f t="shared" ca="1" si="647"/>
        <v/>
      </c>
    </row>
    <row r="6602" spans="27:39" x14ac:dyDescent="0.3">
      <c r="AA6602" t="str">
        <f>IF(COUNTA('Procytrat 190'!A103,'Procytrat 190'!B103,'Procytrat 190'!C103)&gt;0,"190","")</f>
        <v>190</v>
      </c>
      <c r="AB6602">
        <f>IFERROR(IF(ISNUMBER('Procytrat 190'!A103),'Procytrat 190'!A103,DATEVALUE('Procytrat 190'!A103)),"")</f>
        <v>46161</v>
      </c>
      <c r="AC6602" t="str">
        <f>IF(AA6602="","",'Procytrat 190'!B103)</f>
        <v>9916/26</v>
      </c>
      <c r="AD6602">
        <f>IF(AA6602="","",IFERROR(1*'Procytrat 190'!C103,IFERROR(_xludf.NUMBERVALUE('Procytrat 190'!C103,".",","),IFERROR(_xludf.NUMBERVALUE('Procytrat 190'!C103,",","."),0))))</f>
        <v>5000</v>
      </c>
      <c r="AE6602" t="str">
        <f>IF(AA6602="","",'Procytrat 190'!O103)</f>
        <v>Aprovado</v>
      </c>
      <c r="AF6602">
        <f t="shared" si="642"/>
        <v>1</v>
      </c>
      <c r="AG6602">
        <f t="shared" si="643"/>
        <v>2026</v>
      </c>
      <c r="AH6602">
        <f t="shared" si="644"/>
        <v>5</v>
      </c>
      <c r="AI6602">
        <f t="shared" si="645"/>
        <v>46161.006602000001</v>
      </c>
      <c r="AJ6602">
        <f t="shared" si="646"/>
        <v>1</v>
      </c>
      <c r="AK6602">
        <v>0</v>
      </c>
      <c r="AL6602">
        <f>IF(AA6602="","",IFERROR(IF(ISNUMBER('Procytrat 190'!D103),'Procytrat 190'!D103,IF(ISNUMBER(SEARCH("12",'Procytrat 190'!D103)),EDATE(AB6602,12),IF(ISNUMBER(SEARCH("6",'Procytrat 190'!D103)),EDATE(AB6602,6),IF(ISNUMBER(SEARCH("3",'Procytrat 190'!D103)),EDATE(AB6602,3),DATEVALUE('Procytrat 190'!D103))))),""))</f>
        <v>46345</v>
      </c>
      <c r="AM6602" t="str">
        <f t="shared" ca="1" si="647"/>
        <v/>
      </c>
    </row>
    <row r="6603" spans="27:39" x14ac:dyDescent="0.3">
      <c r="AA6603" t="str">
        <f>IF(COUNTA('Procytrat 190'!A104,'Procytrat 190'!B104,'Procytrat 190'!C104)&gt;0,"190","")</f>
        <v/>
      </c>
      <c r="AB6603" t="str">
        <f>IFERROR(IF(ISNUMBER('Procytrat 190'!A104),'Procytrat 190'!A104,DATEVALUE('Procytrat 190'!A104)),"")</f>
        <v/>
      </c>
      <c r="AC6603" t="str">
        <f>IF(AA6603="","",'Procytrat 190'!B104)</f>
        <v/>
      </c>
      <c r="AD6603" t="str">
        <f>IF(AA6603="","",IFERROR(1*'Procytrat 190'!C104,IFERROR(_xludf.NUMBERVALUE('Procytrat 190'!C104,".",","),IFERROR(_xludf.NUMBERVALUE('Procytrat 190'!C104,",","."),0))))</f>
        <v/>
      </c>
      <c r="AE6603" t="str">
        <f>IF(AA6603="","",'Procytrat 190'!O104)</f>
        <v/>
      </c>
      <c r="AF6603">
        <f t="shared" si="642"/>
        <v>0</v>
      </c>
      <c r="AG6603" t="str">
        <f t="shared" si="643"/>
        <v/>
      </c>
      <c r="AH6603" t="str">
        <f t="shared" si="644"/>
        <v/>
      </c>
      <c r="AI6603">
        <f t="shared" si="645"/>
        <v>0</v>
      </c>
      <c r="AJ6603">
        <f t="shared" si="646"/>
        <v>0</v>
      </c>
      <c r="AK6603">
        <v>0</v>
      </c>
      <c r="AL6603" t="str">
        <f>IF(AA6603="","",IFERROR(IF(ISNUMBER('Procytrat 190'!D104),'Procytrat 190'!D104,IF(ISNUMBER(SEARCH("12",'Procytrat 190'!D104)),EDATE(AB6603,12),IF(ISNUMBER(SEARCH("6",'Procytrat 190'!D104)),EDATE(AB6603,6),IF(ISNUMBER(SEARCH("3",'Procytrat 190'!D104)),EDATE(AB6603,3),DATEVALUE('Procytrat 190'!D104))))),""))</f>
        <v/>
      </c>
      <c r="AM6603" t="str">
        <f t="shared" ca="1" si="647"/>
        <v/>
      </c>
    </row>
    <row r="6604" spans="27:39" x14ac:dyDescent="0.3">
      <c r="AA6604" t="str">
        <f>IF(COUNTA('Procytrat 190'!A105,'Procytrat 190'!B105,'Procytrat 190'!C105)&gt;0,"190","")</f>
        <v/>
      </c>
      <c r="AB6604" t="str">
        <f>IFERROR(IF(ISNUMBER('Procytrat 190'!A105),'Procytrat 190'!A105,DATEVALUE('Procytrat 190'!A105)),"")</f>
        <v/>
      </c>
      <c r="AC6604" t="str">
        <f>IF(AA6604="","",'Procytrat 190'!B105)</f>
        <v/>
      </c>
      <c r="AD6604" t="str">
        <f>IF(AA6604="","",IFERROR(1*'Procytrat 190'!C105,IFERROR(_xludf.NUMBERVALUE('Procytrat 190'!C105,".",","),IFERROR(_xludf.NUMBERVALUE('Procytrat 190'!C105,",","."),0))))</f>
        <v/>
      </c>
      <c r="AE6604" t="str">
        <f>IF(AA6604="","",'Procytrat 190'!O105)</f>
        <v/>
      </c>
      <c r="AF6604">
        <f t="shared" si="642"/>
        <v>0</v>
      </c>
      <c r="AG6604" t="str">
        <f t="shared" si="643"/>
        <v/>
      </c>
      <c r="AH6604" t="str">
        <f t="shared" si="644"/>
        <v/>
      </c>
      <c r="AI6604">
        <f t="shared" si="645"/>
        <v>0</v>
      </c>
      <c r="AJ6604">
        <f t="shared" si="646"/>
        <v>0</v>
      </c>
      <c r="AK6604">
        <v>0</v>
      </c>
      <c r="AL6604" t="str">
        <f>IF(AA6604="","",IFERROR(IF(ISNUMBER('Procytrat 190'!D105),'Procytrat 190'!D105,IF(ISNUMBER(SEARCH("12",'Procytrat 190'!D105)),EDATE(AB6604,12),IF(ISNUMBER(SEARCH("6",'Procytrat 190'!D105)),EDATE(AB6604,6),IF(ISNUMBER(SEARCH("3",'Procytrat 190'!D105)),EDATE(AB6604,3),DATEVALUE('Procytrat 190'!D105))))),""))</f>
        <v/>
      </c>
      <c r="AM6604" t="str">
        <f t="shared" ca="1" si="647"/>
        <v/>
      </c>
    </row>
    <row r="6605" spans="27:39" x14ac:dyDescent="0.3">
      <c r="AA6605" t="str">
        <f>IF(COUNTA('Procytrat 190'!A106,'Procytrat 190'!B106,'Procytrat 190'!C106)&gt;0,"190","")</f>
        <v/>
      </c>
      <c r="AB6605" t="str">
        <f>IFERROR(IF(ISNUMBER('Procytrat 190'!A106),'Procytrat 190'!A106,DATEVALUE('Procytrat 190'!A106)),"")</f>
        <v/>
      </c>
      <c r="AC6605" t="str">
        <f>IF(AA6605="","",'Procytrat 190'!B106)</f>
        <v/>
      </c>
      <c r="AD6605" t="str">
        <f>IF(AA6605="","",IFERROR(1*'Procytrat 190'!C106,IFERROR(_xludf.NUMBERVALUE('Procytrat 190'!C106,".",","),IFERROR(_xludf.NUMBERVALUE('Procytrat 190'!C106,",","."),0))))</f>
        <v/>
      </c>
      <c r="AE6605" t="str">
        <f>IF(AA6605="","",'Procytrat 190'!O106)</f>
        <v/>
      </c>
      <c r="AF6605">
        <f t="shared" si="642"/>
        <v>0</v>
      </c>
      <c r="AG6605" t="str">
        <f t="shared" si="643"/>
        <v/>
      </c>
      <c r="AH6605" t="str">
        <f t="shared" si="644"/>
        <v/>
      </c>
      <c r="AI6605">
        <f t="shared" si="645"/>
        <v>0</v>
      </c>
      <c r="AJ6605">
        <f t="shared" si="646"/>
        <v>0</v>
      </c>
      <c r="AK6605">
        <v>0</v>
      </c>
      <c r="AL6605" t="str">
        <f>IF(AA6605="","",IFERROR(IF(ISNUMBER('Procytrat 190'!D106),'Procytrat 190'!D106,IF(ISNUMBER(SEARCH("12",'Procytrat 190'!D106)),EDATE(AB6605,12),IF(ISNUMBER(SEARCH("6",'Procytrat 190'!D106)),EDATE(AB6605,6),IF(ISNUMBER(SEARCH("3",'Procytrat 190'!D106)),EDATE(AB6605,3),DATEVALUE('Procytrat 190'!D106))))),""))</f>
        <v/>
      </c>
      <c r="AM6605" t="str">
        <f t="shared" ca="1" si="647"/>
        <v/>
      </c>
    </row>
    <row r="6606" spans="27:39" x14ac:dyDescent="0.3">
      <c r="AA6606" t="str">
        <f>IF(COUNTA('Procytrat 190'!A107,'Procytrat 190'!B107,'Procytrat 190'!C107)&gt;0,"190","")</f>
        <v/>
      </c>
      <c r="AB6606" t="str">
        <f>IFERROR(IF(ISNUMBER('Procytrat 190'!A107),'Procytrat 190'!A107,DATEVALUE('Procytrat 190'!A107)),"")</f>
        <v/>
      </c>
      <c r="AC6606" t="str">
        <f>IF(AA6606="","",'Procytrat 190'!B107)</f>
        <v/>
      </c>
      <c r="AD6606" t="str">
        <f>IF(AA6606="","",IFERROR(1*'Procytrat 190'!C107,IFERROR(_xludf.NUMBERVALUE('Procytrat 190'!C107,".",","),IFERROR(_xludf.NUMBERVALUE('Procytrat 190'!C107,",","."),0))))</f>
        <v/>
      </c>
      <c r="AE6606" t="str">
        <f>IF(AA6606="","",'Procytrat 190'!O107)</f>
        <v/>
      </c>
      <c r="AF6606">
        <f t="shared" si="642"/>
        <v>0</v>
      </c>
      <c r="AG6606" t="str">
        <f t="shared" si="643"/>
        <v/>
      </c>
      <c r="AH6606" t="str">
        <f t="shared" si="644"/>
        <v/>
      </c>
      <c r="AI6606">
        <f t="shared" si="645"/>
        <v>0</v>
      </c>
      <c r="AJ6606">
        <f t="shared" si="646"/>
        <v>0</v>
      </c>
      <c r="AK6606">
        <v>0</v>
      </c>
      <c r="AL6606" t="str">
        <f>IF(AA6606="","",IFERROR(IF(ISNUMBER('Procytrat 190'!D107),'Procytrat 190'!D107,IF(ISNUMBER(SEARCH("12",'Procytrat 190'!D107)),EDATE(AB6606,12),IF(ISNUMBER(SEARCH("6",'Procytrat 190'!D107)),EDATE(AB6606,6),IF(ISNUMBER(SEARCH("3",'Procytrat 190'!D107)),EDATE(AB6606,3),DATEVALUE('Procytrat 190'!D107))))),""))</f>
        <v/>
      </c>
      <c r="AM6606" t="str">
        <f t="shared" ca="1" si="647"/>
        <v/>
      </c>
    </row>
    <row r="6607" spans="27:39" x14ac:dyDescent="0.3">
      <c r="AA6607" t="str">
        <f>IF(COUNTA('Procytrat 190'!A108,'Procytrat 190'!B108,'Procytrat 190'!C108)&gt;0,"190","")</f>
        <v/>
      </c>
      <c r="AB6607" t="str">
        <f>IFERROR(IF(ISNUMBER('Procytrat 190'!A108),'Procytrat 190'!A108,DATEVALUE('Procytrat 190'!A108)),"")</f>
        <v/>
      </c>
      <c r="AC6607" t="str">
        <f>IF(AA6607="","",'Procytrat 190'!B108)</f>
        <v/>
      </c>
      <c r="AD6607" t="str">
        <f>IF(AA6607="","",IFERROR(1*'Procytrat 190'!C108,IFERROR(_xludf.NUMBERVALUE('Procytrat 190'!C108,".",","),IFERROR(_xludf.NUMBERVALUE('Procytrat 190'!C108,",","."),0))))</f>
        <v/>
      </c>
      <c r="AE6607" t="str">
        <f>IF(AA6607="","",'Procytrat 190'!O108)</f>
        <v/>
      </c>
      <c r="AF6607">
        <f t="shared" si="642"/>
        <v>0</v>
      </c>
      <c r="AG6607" t="str">
        <f t="shared" si="643"/>
        <v/>
      </c>
      <c r="AH6607" t="str">
        <f t="shared" si="644"/>
        <v/>
      </c>
      <c r="AI6607">
        <f t="shared" si="645"/>
        <v>0</v>
      </c>
      <c r="AJ6607">
        <f t="shared" si="646"/>
        <v>0</v>
      </c>
      <c r="AK6607">
        <v>0</v>
      </c>
      <c r="AL6607" t="str">
        <f>IF(AA6607="","",IFERROR(IF(ISNUMBER('Procytrat 190'!D108),'Procytrat 190'!D108,IF(ISNUMBER(SEARCH("12",'Procytrat 190'!D108)),EDATE(AB6607,12),IF(ISNUMBER(SEARCH("6",'Procytrat 190'!D108)),EDATE(AB6607,6),IF(ISNUMBER(SEARCH("3",'Procytrat 190'!D108)),EDATE(AB6607,3),DATEVALUE('Procytrat 190'!D108))))),""))</f>
        <v/>
      </c>
      <c r="AM6607" t="str">
        <f t="shared" ca="1" si="647"/>
        <v/>
      </c>
    </row>
    <row r="6608" spans="27:39" x14ac:dyDescent="0.3">
      <c r="AA6608" t="str">
        <f>IF(COUNTA('Procytrat 190'!A109,'Procytrat 190'!B109,'Procytrat 190'!C109)&gt;0,"190","")</f>
        <v/>
      </c>
      <c r="AB6608" t="str">
        <f>IFERROR(IF(ISNUMBER('Procytrat 190'!A109),'Procytrat 190'!A109,DATEVALUE('Procytrat 190'!A109)),"")</f>
        <v/>
      </c>
      <c r="AC6608" t="str">
        <f>IF(AA6608="","",'Procytrat 190'!B109)</f>
        <v/>
      </c>
      <c r="AD6608" t="str">
        <f>IF(AA6608="","",IFERROR(1*'Procytrat 190'!C109,IFERROR(_xludf.NUMBERVALUE('Procytrat 190'!C109,".",","),IFERROR(_xludf.NUMBERVALUE('Procytrat 190'!C109,",","."),0))))</f>
        <v/>
      </c>
      <c r="AE6608" t="str">
        <f>IF(AA6608="","",'Procytrat 190'!O109)</f>
        <v/>
      </c>
      <c r="AF6608">
        <f t="shared" si="642"/>
        <v>0</v>
      </c>
      <c r="AG6608" t="str">
        <f t="shared" si="643"/>
        <v/>
      </c>
      <c r="AH6608" t="str">
        <f t="shared" si="644"/>
        <v/>
      </c>
      <c r="AI6608">
        <f t="shared" si="645"/>
        <v>0</v>
      </c>
      <c r="AJ6608">
        <f t="shared" si="646"/>
        <v>0</v>
      </c>
      <c r="AK6608">
        <v>0</v>
      </c>
      <c r="AL6608" t="str">
        <f>IF(AA6608="","",IFERROR(IF(ISNUMBER('Procytrat 190'!D109),'Procytrat 190'!D109,IF(ISNUMBER(SEARCH("12",'Procytrat 190'!D109)),EDATE(AB6608,12),IF(ISNUMBER(SEARCH("6",'Procytrat 190'!D109)),EDATE(AB6608,6),IF(ISNUMBER(SEARCH("3",'Procytrat 190'!D109)),EDATE(AB6608,3),DATEVALUE('Procytrat 190'!D109))))),""))</f>
        <v/>
      </c>
      <c r="AM6608" t="str">
        <f t="shared" ca="1" si="647"/>
        <v/>
      </c>
    </row>
    <row r="6609" spans="27:39" x14ac:dyDescent="0.3">
      <c r="AA6609" t="str">
        <f>IF(COUNTA('Procytrat 190'!A110,'Procytrat 190'!B110,'Procytrat 190'!C110)&gt;0,"190","")</f>
        <v/>
      </c>
      <c r="AB6609" t="str">
        <f>IFERROR(IF(ISNUMBER('Procytrat 190'!A110),'Procytrat 190'!A110,DATEVALUE('Procytrat 190'!A110)),"")</f>
        <v/>
      </c>
      <c r="AC6609" t="str">
        <f>IF(AA6609="","",'Procytrat 190'!B110)</f>
        <v/>
      </c>
      <c r="AD6609" t="str">
        <f>IF(AA6609="","",IFERROR(1*'Procytrat 190'!C110,IFERROR(_xludf.NUMBERVALUE('Procytrat 190'!C110,".",","),IFERROR(_xludf.NUMBERVALUE('Procytrat 190'!C110,",","."),0))))</f>
        <v/>
      </c>
      <c r="AE6609" t="str">
        <f>IF(AA6609="","",'Procytrat 190'!O110)</f>
        <v/>
      </c>
      <c r="AF6609">
        <f t="shared" si="642"/>
        <v>0</v>
      </c>
      <c r="AG6609" t="str">
        <f t="shared" si="643"/>
        <v/>
      </c>
      <c r="AH6609" t="str">
        <f t="shared" si="644"/>
        <v/>
      </c>
      <c r="AI6609">
        <f t="shared" si="645"/>
        <v>0</v>
      </c>
      <c r="AJ6609">
        <f t="shared" si="646"/>
        <v>0</v>
      </c>
      <c r="AK6609">
        <v>0</v>
      </c>
      <c r="AL6609" t="str">
        <f>IF(AA6609="","",IFERROR(IF(ISNUMBER('Procytrat 190'!D110),'Procytrat 190'!D110,IF(ISNUMBER(SEARCH("12",'Procytrat 190'!D110)),EDATE(AB6609,12),IF(ISNUMBER(SEARCH("6",'Procytrat 190'!D110)),EDATE(AB6609,6),IF(ISNUMBER(SEARCH("3",'Procytrat 190'!D110)),EDATE(AB6609,3),DATEVALUE('Procytrat 190'!D110))))),""))</f>
        <v/>
      </c>
      <c r="AM6609" t="str">
        <f t="shared" ca="1" si="647"/>
        <v/>
      </c>
    </row>
    <row r="6610" spans="27:39" x14ac:dyDescent="0.3">
      <c r="AA6610" t="str">
        <f>IF(COUNTA('Procytrat 190'!A111,'Procytrat 190'!B111,'Procytrat 190'!C111)&gt;0,"190","")</f>
        <v/>
      </c>
      <c r="AB6610" t="str">
        <f>IFERROR(IF(ISNUMBER('Procytrat 190'!A111),'Procytrat 190'!A111,DATEVALUE('Procytrat 190'!A111)),"")</f>
        <v/>
      </c>
      <c r="AC6610" t="str">
        <f>IF(AA6610="","",'Procytrat 190'!B111)</f>
        <v/>
      </c>
      <c r="AD6610" t="str">
        <f>IF(AA6610="","",IFERROR(1*'Procytrat 190'!C111,IFERROR(_xludf.NUMBERVALUE('Procytrat 190'!C111,".",","),IFERROR(_xludf.NUMBERVALUE('Procytrat 190'!C111,",","."),0))))</f>
        <v/>
      </c>
      <c r="AE6610" t="str">
        <f>IF(AA6610="","",'Procytrat 190'!O111)</f>
        <v/>
      </c>
      <c r="AF6610">
        <f t="shared" si="642"/>
        <v>0</v>
      </c>
      <c r="AG6610" t="str">
        <f t="shared" si="643"/>
        <v/>
      </c>
      <c r="AH6610" t="str">
        <f t="shared" si="644"/>
        <v/>
      </c>
      <c r="AI6610">
        <f t="shared" si="645"/>
        <v>0</v>
      </c>
      <c r="AJ6610">
        <f t="shared" si="646"/>
        <v>0</v>
      </c>
      <c r="AK6610">
        <v>0</v>
      </c>
      <c r="AL6610" t="str">
        <f>IF(AA6610="","",IFERROR(IF(ISNUMBER('Procytrat 190'!D111),'Procytrat 190'!D111,IF(ISNUMBER(SEARCH("12",'Procytrat 190'!D111)),EDATE(AB6610,12),IF(ISNUMBER(SEARCH("6",'Procytrat 190'!D111)),EDATE(AB6610,6),IF(ISNUMBER(SEARCH("3",'Procytrat 190'!D111)),EDATE(AB6610,3),DATEVALUE('Procytrat 190'!D111))))),""))</f>
        <v/>
      </c>
      <c r="AM6610" t="str">
        <f t="shared" ca="1" si="647"/>
        <v/>
      </c>
    </row>
    <row r="6611" spans="27:39" x14ac:dyDescent="0.3">
      <c r="AA6611" t="str">
        <f>IF(COUNTA('Procytrat 190'!A112,'Procytrat 190'!B112,'Procytrat 190'!C112)&gt;0,"190","")</f>
        <v/>
      </c>
      <c r="AB6611" t="str">
        <f>IFERROR(IF(ISNUMBER('Procytrat 190'!A112),'Procytrat 190'!A112,DATEVALUE('Procytrat 190'!A112)),"")</f>
        <v/>
      </c>
      <c r="AC6611" t="str">
        <f>IF(AA6611="","",'Procytrat 190'!B112)</f>
        <v/>
      </c>
      <c r="AD6611" t="str">
        <f>IF(AA6611="","",IFERROR(1*'Procytrat 190'!C112,IFERROR(_xludf.NUMBERVALUE('Procytrat 190'!C112,".",","),IFERROR(_xludf.NUMBERVALUE('Procytrat 190'!C112,",","."),0))))</f>
        <v/>
      </c>
      <c r="AE6611" t="str">
        <f>IF(AA6611="","",'Procytrat 190'!O112)</f>
        <v/>
      </c>
      <c r="AF6611">
        <f t="shared" si="642"/>
        <v>0</v>
      </c>
      <c r="AG6611" t="str">
        <f t="shared" si="643"/>
        <v/>
      </c>
      <c r="AH6611" t="str">
        <f t="shared" si="644"/>
        <v/>
      </c>
      <c r="AI6611">
        <f t="shared" si="645"/>
        <v>0</v>
      </c>
      <c r="AJ6611">
        <f t="shared" si="646"/>
        <v>0</v>
      </c>
      <c r="AK6611">
        <v>0</v>
      </c>
      <c r="AL6611" t="str">
        <f>IF(AA6611="","",IFERROR(IF(ISNUMBER('Procytrat 190'!D112),'Procytrat 190'!D112,IF(ISNUMBER(SEARCH("12",'Procytrat 190'!D112)),EDATE(AB6611,12),IF(ISNUMBER(SEARCH("6",'Procytrat 190'!D112)),EDATE(AB6611,6),IF(ISNUMBER(SEARCH("3",'Procytrat 190'!D112)),EDATE(AB6611,3),DATEVALUE('Procytrat 190'!D112))))),""))</f>
        <v/>
      </c>
      <c r="AM6611" t="str">
        <f t="shared" ca="1" si="647"/>
        <v/>
      </c>
    </row>
    <row r="6612" spans="27:39" x14ac:dyDescent="0.3">
      <c r="AA6612" t="str">
        <f>IF(COUNTA('Procytrat 190'!A113,'Procytrat 190'!B113,'Procytrat 190'!C113)&gt;0,"190","")</f>
        <v/>
      </c>
      <c r="AB6612" t="str">
        <f>IFERROR(IF(ISNUMBER('Procytrat 190'!A113),'Procytrat 190'!A113,DATEVALUE('Procytrat 190'!A113)),"")</f>
        <v/>
      </c>
      <c r="AC6612" t="str">
        <f>IF(AA6612="","",'Procytrat 190'!B113)</f>
        <v/>
      </c>
      <c r="AD6612" t="str">
        <f>IF(AA6612="","",IFERROR(1*'Procytrat 190'!C113,IFERROR(_xludf.NUMBERVALUE('Procytrat 190'!C113,".",","),IFERROR(_xludf.NUMBERVALUE('Procytrat 190'!C113,",","."),0))))</f>
        <v/>
      </c>
      <c r="AE6612" t="str">
        <f>IF(AA6612="","",'Procytrat 190'!O113)</f>
        <v/>
      </c>
      <c r="AF6612">
        <f t="shared" si="642"/>
        <v>0</v>
      </c>
      <c r="AG6612" t="str">
        <f t="shared" si="643"/>
        <v/>
      </c>
      <c r="AH6612" t="str">
        <f t="shared" si="644"/>
        <v/>
      </c>
      <c r="AI6612">
        <f t="shared" si="645"/>
        <v>0</v>
      </c>
      <c r="AJ6612">
        <f t="shared" si="646"/>
        <v>0</v>
      </c>
      <c r="AK6612">
        <v>0</v>
      </c>
      <c r="AL6612" t="str">
        <f>IF(AA6612="","",IFERROR(IF(ISNUMBER('Procytrat 190'!D113),'Procytrat 190'!D113,IF(ISNUMBER(SEARCH("12",'Procytrat 190'!D113)),EDATE(AB6612,12),IF(ISNUMBER(SEARCH("6",'Procytrat 190'!D113)),EDATE(AB6612,6),IF(ISNUMBER(SEARCH("3",'Procytrat 190'!D113)),EDATE(AB6612,3),DATEVALUE('Procytrat 190'!D113))))),""))</f>
        <v/>
      </c>
      <c r="AM6612" t="str">
        <f t="shared" ca="1" si="647"/>
        <v/>
      </c>
    </row>
    <row r="6613" spans="27:39" x14ac:dyDescent="0.3">
      <c r="AA6613" t="str">
        <f>IF(COUNTA('Procytrat 190'!A114,'Procytrat 190'!B114,'Procytrat 190'!C114)&gt;0,"190","")</f>
        <v/>
      </c>
      <c r="AB6613" t="str">
        <f>IFERROR(IF(ISNUMBER('Procytrat 190'!A114),'Procytrat 190'!A114,DATEVALUE('Procytrat 190'!A114)),"")</f>
        <v/>
      </c>
      <c r="AC6613" t="str">
        <f>IF(AA6613="","",'Procytrat 190'!B114)</f>
        <v/>
      </c>
      <c r="AD6613" t="str">
        <f>IF(AA6613="","",IFERROR(1*'Procytrat 190'!C114,IFERROR(_xludf.NUMBERVALUE('Procytrat 190'!C114,".",","),IFERROR(_xludf.NUMBERVALUE('Procytrat 190'!C114,",","."),0))))</f>
        <v/>
      </c>
      <c r="AE6613" t="str">
        <f>IF(AA6613="","",'Procytrat 190'!O114)</f>
        <v/>
      </c>
      <c r="AF6613">
        <f t="shared" si="642"/>
        <v>0</v>
      </c>
      <c r="AG6613" t="str">
        <f t="shared" si="643"/>
        <v/>
      </c>
      <c r="AH6613" t="str">
        <f t="shared" si="644"/>
        <v/>
      </c>
      <c r="AI6613">
        <f t="shared" si="645"/>
        <v>0</v>
      </c>
      <c r="AJ6613">
        <f t="shared" si="646"/>
        <v>0</v>
      </c>
      <c r="AK6613">
        <v>0</v>
      </c>
      <c r="AL6613" t="str">
        <f>IF(AA6613="","",IFERROR(IF(ISNUMBER('Procytrat 190'!D114),'Procytrat 190'!D114,IF(ISNUMBER(SEARCH("12",'Procytrat 190'!D114)),EDATE(AB6613,12),IF(ISNUMBER(SEARCH("6",'Procytrat 190'!D114)),EDATE(AB6613,6),IF(ISNUMBER(SEARCH("3",'Procytrat 190'!D114)),EDATE(AB6613,3),DATEVALUE('Procytrat 190'!D114))))),""))</f>
        <v/>
      </c>
      <c r="AM6613" t="str">
        <f t="shared" ca="1" si="647"/>
        <v/>
      </c>
    </row>
    <row r="6614" spans="27:39" x14ac:dyDescent="0.3">
      <c r="AA6614" t="str">
        <f>IF(COUNTA('Procytrat 190'!A115,'Procytrat 190'!B115,'Procytrat 190'!C115)&gt;0,"190","")</f>
        <v/>
      </c>
      <c r="AB6614" t="str">
        <f>IFERROR(IF(ISNUMBER('Procytrat 190'!A115),'Procytrat 190'!A115,DATEVALUE('Procytrat 190'!A115)),"")</f>
        <v/>
      </c>
      <c r="AC6614" t="str">
        <f>IF(AA6614="","",'Procytrat 190'!B115)</f>
        <v/>
      </c>
      <c r="AD6614" t="str">
        <f>IF(AA6614="","",IFERROR(1*'Procytrat 190'!C115,IFERROR(_xludf.NUMBERVALUE('Procytrat 190'!C115,".",","),IFERROR(_xludf.NUMBERVALUE('Procytrat 190'!C115,",","."),0))))</f>
        <v/>
      </c>
      <c r="AE6614" t="str">
        <f>IF(AA6614="","",'Procytrat 190'!O115)</f>
        <v/>
      </c>
      <c r="AF6614">
        <f t="shared" si="642"/>
        <v>0</v>
      </c>
      <c r="AG6614" t="str">
        <f t="shared" si="643"/>
        <v/>
      </c>
      <c r="AH6614" t="str">
        <f t="shared" si="644"/>
        <v/>
      </c>
      <c r="AI6614">
        <f t="shared" si="645"/>
        <v>0</v>
      </c>
      <c r="AJ6614">
        <f t="shared" si="646"/>
        <v>0</v>
      </c>
      <c r="AK6614">
        <v>0</v>
      </c>
      <c r="AL6614" t="str">
        <f>IF(AA6614="","",IFERROR(IF(ISNUMBER('Procytrat 190'!D115),'Procytrat 190'!D115,IF(ISNUMBER(SEARCH("12",'Procytrat 190'!D115)),EDATE(AB6614,12),IF(ISNUMBER(SEARCH("6",'Procytrat 190'!D115)),EDATE(AB6614,6),IF(ISNUMBER(SEARCH("3",'Procytrat 190'!D115)),EDATE(AB6614,3),DATEVALUE('Procytrat 190'!D115))))),""))</f>
        <v/>
      </c>
      <c r="AM6614" t="str">
        <f t="shared" ca="1" si="647"/>
        <v/>
      </c>
    </row>
    <row r="6615" spans="27:39" x14ac:dyDescent="0.3">
      <c r="AA6615" t="str">
        <f>IF(COUNTA('Procytrat 190'!A116,'Procytrat 190'!B116,'Procytrat 190'!C116)&gt;0,"190","")</f>
        <v/>
      </c>
      <c r="AB6615" t="str">
        <f>IFERROR(IF(ISNUMBER('Procytrat 190'!A116),'Procytrat 190'!A116,DATEVALUE('Procytrat 190'!A116)),"")</f>
        <v/>
      </c>
      <c r="AC6615" t="str">
        <f>IF(AA6615="","",'Procytrat 190'!B116)</f>
        <v/>
      </c>
      <c r="AD6615" t="str">
        <f>IF(AA6615="","",IFERROR(1*'Procytrat 190'!C116,IFERROR(_xludf.NUMBERVALUE('Procytrat 190'!C116,".",","),IFERROR(_xludf.NUMBERVALUE('Procytrat 190'!C116,",","."),0))))</f>
        <v/>
      </c>
      <c r="AE6615" t="str">
        <f>IF(AA6615="","",'Procytrat 190'!O116)</f>
        <v/>
      </c>
      <c r="AF6615">
        <f t="shared" si="642"/>
        <v>0</v>
      </c>
      <c r="AG6615" t="str">
        <f t="shared" si="643"/>
        <v/>
      </c>
      <c r="AH6615" t="str">
        <f t="shared" si="644"/>
        <v/>
      </c>
      <c r="AI6615">
        <f t="shared" si="645"/>
        <v>0</v>
      </c>
      <c r="AJ6615">
        <f t="shared" si="646"/>
        <v>0</v>
      </c>
      <c r="AK6615">
        <v>0</v>
      </c>
      <c r="AL6615" t="str">
        <f>IF(AA6615="","",IFERROR(IF(ISNUMBER('Procytrat 190'!D116),'Procytrat 190'!D116,IF(ISNUMBER(SEARCH("12",'Procytrat 190'!D116)),EDATE(AB6615,12),IF(ISNUMBER(SEARCH("6",'Procytrat 190'!D116)),EDATE(AB6615,6),IF(ISNUMBER(SEARCH("3",'Procytrat 190'!D116)),EDATE(AB6615,3),DATEVALUE('Procytrat 190'!D116))))),""))</f>
        <v/>
      </c>
      <c r="AM6615" t="str">
        <f t="shared" ca="1" si="647"/>
        <v/>
      </c>
    </row>
    <row r="6616" spans="27:39" x14ac:dyDescent="0.3">
      <c r="AA6616" t="str">
        <f>IF(COUNTA('Procytrat 190'!A117,'Procytrat 190'!B117,'Procytrat 190'!C117)&gt;0,"190","")</f>
        <v/>
      </c>
      <c r="AB6616" t="str">
        <f>IFERROR(IF(ISNUMBER('Procytrat 190'!A117),'Procytrat 190'!A117,DATEVALUE('Procytrat 190'!A117)),"")</f>
        <v/>
      </c>
      <c r="AC6616" t="str">
        <f>IF(AA6616="","",'Procytrat 190'!B117)</f>
        <v/>
      </c>
      <c r="AD6616" t="str">
        <f>IF(AA6616="","",IFERROR(1*'Procytrat 190'!C117,IFERROR(_xludf.NUMBERVALUE('Procytrat 190'!C117,".",","),IFERROR(_xludf.NUMBERVALUE('Procytrat 190'!C117,",","."),0))))</f>
        <v/>
      </c>
      <c r="AE6616" t="str">
        <f>IF(AA6616="","",'Procytrat 190'!O117)</f>
        <v/>
      </c>
      <c r="AF6616">
        <f t="shared" si="642"/>
        <v>0</v>
      </c>
      <c r="AG6616" t="str">
        <f t="shared" si="643"/>
        <v/>
      </c>
      <c r="AH6616" t="str">
        <f t="shared" si="644"/>
        <v/>
      </c>
      <c r="AI6616">
        <f t="shared" si="645"/>
        <v>0</v>
      </c>
      <c r="AJ6616">
        <f t="shared" si="646"/>
        <v>0</v>
      </c>
      <c r="AK6616">
        <v>0</v>
      </c>
      <c r="AL6616" t="str">
        <f>IF(AA6616="","",IFERROR(IF(ISNUMBER('Procytrat 190'!D117),'Procytrat 190'!D117,IF(ISNUMBER(SEARCH("12",'Procytrat 190'!D117)),EDATE(AB6616,12),IF(ISNUMBER(SEARCH("6",'Procytrat 190'!D117)),EDATE(AB6616,6),IF(ISNUMBER(SEARCH("3",'Procytrat 190'!D117)),EDATE(AB6616,3),DATEVALUE('Procytrat 190'!D117))))),""))</f>
        <v/>
      </c>
      <c r="AM6616" t="str">
        <f t="shared" ca="1" si="647"/>
        <v/>
      </c>
    </row>
    <row r="6617" spans="27:39" x14ac:dyDescent="0.3">
      <c r="AA6617" t="str">
        <f>IF(COUNTA('Procytrat 190'!A118,'Procytrat 190'!B118,'Procytrat 190'!C118)&gt;0,"190","")</f>
        <v/>
      </c>
      <c r="AB6617" t="str">
        <f>IFERROR(IF(ISNUMBER('Procytrat 190'!A118),'Procytrat 190'!A118,DATEVALUE('Procytrat 190'!A118)),"")</f>
        <v/>
      </c>
      <c r="AC6617" t="str">
        <f>IF(AA6617="","",'Procytrat 190'!B118)</f>
        <v/>
      </c>
      <c r="AD6617" t="str">
        <f>IF(AA6617="","",IFERROR(1*'Procytrat 190'!C118,IFERROR(_xludf.NUMBERVALUE('Procytrat 190'!C118,".",","),IFERROR(_xludf.NUMBERVALUE('Procytrat 190'!C118,",","."),0))))</f>
        <v/>
      </c>
      <c r="AE6617" t="str">
        <f>IF(AA6617="","",'Procytrat 190'!O118)</f>
        <v/>
      </c>
      <c r="AF6617">
        <f t="shared" si="642"/>
        <v>0</v>
      </c>
      <c r="AG6617" t="str">
        <f t="shared" si="643"/>
        <v/>
      </c>
      <c r="AH6617" t="str">
        <f t="shared" si="644"/>
        <v/>
      </c>
      <c r="AI6617">
        <f t="shared" si="645"/>
        <v>0</v>
      </c>
      <c r="AJ6617">
        <f t="shared" si="646"/>
        <v>0</v>
      </c>
      <c r="AK6617">
        <v>0</v>
      </c>
      <c r="AL6617" t="str">
        <f>IF(AA6617="","",IFERROR(IF(ISNUMBER('Procytrat 190'!D118),'Procytrat 190'!D118,IF(ISNUMBER(SEARCH("12",'Procytrat 190'!D118)),EDATE(AB6617,12),IF(ISNUMBER(SEARCH("6",'Procytrat 190'!D118)),EDATE(AB6617,6),IF(ISNUMBER(SEARCH("3",'Procytrat 190'!D118)),EDATE(AB6617,3),DATEVALUE('Procytrat 190'!D118))))),""))</f>
        <v/>
      </c>
      <c r="AM6617" t="str">
        <f t="shared" ca="1" si="647"/>
        <v/>
      </c>
    </row>
    <row r="6618" spans="27:39" x14ac:dyDescent="0.3">
      <c r="AA6618" t="str">
        <f>IF(COUNTA('Procytrat 190'!A119,'Procytrat 190'!B119,'Procytrat 190'!C119)&gt;0,"190","")</f>
        <v/>
      </c>
      <c r="AB6618" t="str">
        <f>IFERROR(IF(ISNUMBER('Procytrat 190'!A119),'Procytrat 190'!A119,DATEVALUE('Procytrat 190'!A119)),"")</f>
        <v/>
      </c>
      <c r="AC6618" t="str">
        <f>IF(AA6618="","",'Procytrat 190'!B119)</f>
        <v/>
      </c>
      <c r="AD6618" t="str">
        <f>IF(AA6618="","",IFERROR(1*'Procytrat 190'!C119,IFERROR(_xludf.NUMBERVALUE('Procytrat 190'!C119,".",","),IFERROR(_xludf.NUMBERVALUE('Procytrat 190'!C119,",","."),0))))</f>
        <v/>
      </c>
      <c r="AE6618" t="str">
        <f>IF(AA6618="","",'Procytrat 190'!O119)</f>
        <v/>
      </c>
      <c r="AF6618">
        <f t="shared" si="642"/>
        <v>0</v>
      </c>
      <c r="AG6618" t="str">
        <f t="shared" si="643"/>
        <v/>
      </c>
      <c r="AH6618" t="str">
        <f t="shared" si="644"/>
        <v/>
      </c>
      <c r="AI6618">
        <f t="shared" si="645"/>
        <v>0</v>
      </c>
      <c r="AJ6618">
        <f t="shared" si="646"/>
        <v>0</v>
      </c>
      <c r="AK6618">
        <v>0</v>
      </c>
      <c r="AL6618" t="str">
        <f>IF(AA6618="","",IFERROR(IF(ISNUMBER('Procytrat 190'!D119),'Procytrat 190'!D119,IF(ISNUMBER(SEARCH("12",'Procytrat 190'!D119)),EDATE(AB6618,12),IF(ISNUMBER(SEARCH("6",'Procytrat 190'!D119)),EDATE(AB6618,6),IF(ISNUMBER(SEARCH("3",'Procytrat 190'!D119)),EDATE(AB6618,3),DATEVALUE('Procytrat 190'!D119))))),""))</f>
        <v/>
      </c>
      <c r="AM6618" t="str">
        <f t="shared" ca="1" si="647"/>
        <v/>
      </c>
    </row>
    <row r="6619" spans="27:39" x14ac:dyDescent="0.3">
      <c r="AA6619" t="str">
        <f>IF(COUNTA('Procytrat 190'!A120,'Procytrat 190'!B120,'Procytrat 190'!C120)&gt;0,"190","")</f>
        <v/>
      </c>
      <c r="AB6619" t="str">
        <f>IFERROR(IF(ISNUMBER('Procytrat 190'!A120),'Procytrat 190'!A120,DATEVALUE('Procytrat 190'!A120)),"")</f>
        <v/>
      </c>
      <c r="AC6619" t="str">
        <f>IF(AA6619="","",'Procytrat 190'!B120)</f>
        <v/>
      </c>
      <c r="AD6619" t="str">
        <f>IF(AA6619="","",IFERROR(1*'Procytrat 190'!C120,IFERROR(_xludf.NUMBERVALUE('Procytrat 190'!C120,".",","),IFERROR(_xludf.NUMBERVALUE('Procytrat 190'!C120,",","."),0))))</f>
        <v/>
      </c>
      <c r="AE6619" t="str">
        <f>IF(AA6619="","",'Procytrat 190'!O120)</f>
        <v/>
      </c>
      <c r="AF6619">
        <f t="shared" si="642"/>
        <v>0</v>
      </c>
      <c r="AG6619" t="str">
        <f t="shared" si="643"/>
        <v/>
      </c>
      <c r="AH6619" t="str">
        <f t="shared" si="644"/>
        <v/>
      </c>
      <c r="AI6619">
        <f t="shared" si="645"/>
        <v>0</v>
      </c>
      <c r="AJ6619">
        <f t="shared" si="646"/>
        <v>0</v>
      </c>
      <c r="AK6619">
        <v>0</v>
      </c>
      <c r="AL6619" t="str">
        <f>IF(AA6619="","",IFERROR(IF(ISNUMBER('Procytrat 190'!D120),'Procytrat 190'!D120,IF(ISNUMBER(SEARCH("12",'Procytrat 190'!D120)),EDATE(AB6619,12),IF(ISNUMBER(SEARCH("6",'Procytrat 190'!D120)),EDATE(AB6619,6),IF(ISNUMBER(SEARCH("3",'Procytrat 190'!D120)),EDATE(AB6619,3),DATEVALUE('Procytrat 190'!D120))))),""))</f>
        <v/>
      </c>
      <c r="AM6619" t="str">
        <f t="shared" ca="1" si="647"/>
        <v/>
      </c>
    </row>
    <row r="6620" spans="27:39" x14ac:dyDescent="0.3">
      <c r="AA6620" t="str">
        <f>IF(COUNTA('Procytrat 190'!A121,'Procytrat 190'!B121,'Procytrat 190'!C121)&gt;0,"190","")</f>
        <v/>
      </c>
      <c r="AB6620" t="str">
        <f>IFERROR(IF(ISNUMBER('Procytrat 190'!A121),'Procytrat 190'!A121,DATEVALUE('Procytrat 190'!A121)),"")</f>
        <v/>
      </c>
      <c r="AC6620" t="str">
        <f>IF(AA6620="","",'Procytrat 190'!B121)</f>
        <v/>
      </c>
      <c r="AD6620" t="str">
        <f>IF(AA6620="","",IFERROR(1*'Procytrat 190'!C121,IFERROR(_xludf.NUMBERVALUE('Procytrat 190'!C121,".",","),IFERROR(_xludf.NUMBERVALUE('Procytrat 190'!C121,",","."),0))))</f>
        <v/>
      </c>
      <c r="AE6620" t="str">
        <f>IF(AA6620="","",'Procytrat 190'!O121)</f>
        <v/>
      </c>
      <c r="AF6620">
        <f t="shared" si="642"/>
        <v>0</v>
      </c>
      <c r="AG6620" t="str">
        <f t="shared" si="643"/>
        <v/>
      </c>
      <c r="AH6620" t="str">
        <f t="shared" si="644"/>
        <v/>
      </c>
      <c r="AI6620">
        <f t="shared" si="645"/>
        <v>0</v>
      </c>
      <c r="AJ6620">
        <f t="shared" si="646"/>
        <v>0</v>
      </c>
      <c r="AK6620">
        <v>0</v>
      </c>
      <c r="AL6620" t="str">
        <f>IF(AA6620="","",IFERROR(IF(ISNUMBER('Procytrat 190'!D121),'Procytrat 190'!D121,IF(ISNUMBER(SEARCH("12",'Procytrat 190'!D121)),EDATE(AB6620,12),IF(ISNUMBER(SEARCH("6",'Procytrat 190'!D121)),EDATE(AB6620,6),IF(ISNUMBER(SEARCH("3",'Procytrat 190'!D121)),EDATE(AB6620,3),DATEVALUE('Procytrat 190'!D121))))),""))</f>
        <v/>
      </c>
      <c r="AM6620" t="str">
        <f t="shared" ca="1" si="647"/>
        <v/>
      </c>
    </row>
    <row r="6621" spans="27:39" x14ac:dyDescent="0.3">
      <c r="AA6621" t="str">
        <f>IF(COUNTA('Procytrat 190'!A122,'Procytrat 190'!B122,'Procytrat 190'!C122)&gt;0,"190","")</f>
        <v/>
      </c>
      <c r="AB6621" t="str">
        <f>IFERROR(IF(ISNUMBER('Procytrat 190'!A122),'Procytrat 190'!A122,DATEVALUE('Procytrat 190'!A122)),"")</f>
        <v/>
      </c>
      <c r="AC6621" t="str">
        <f>IF(AA6621="","",'Procytrat 190'!B122)</f>
        <v/>
      </c>
      <c r="AD6621" t="str">
        <f>IF(AA6621="","",IFERROR(1*'Procytrat 190'!C122,IFERROR(_xludf.NUMBERVALUE('Procytrat 190'!C122,".",","),IFERROR(_xludf.NUMBERVALUE('Procytrat 190'!C122,",","."),0))))</f>
        <v/>
      </c>
      <c r="AE6621" t="str">
        <f>IF(AA6621="","",'Procytrat 190'!O122)</f>
        <v/>
      </c>
      <c r="AF6621">
        <f t="shared" si="642"/>
        <v>0</v>
      </c>
      <c r="AG6621" t="str">
        <f t="shared" si="643"/>
        <v/>
      </c>
      <c r="AH6621" t="str">
        <f t="shared" si="644"/>
        <v/>
      </c>
      <c r="AI6621">
        <f t="shared" si="645"/>
        <v>0</v>
      </c>
      <c r="AJ6621">
        <f t="shared" si="646"/>
        <v>0</v>
      </c>
      <c r="AK6621">
        <v>0</v>
      </c>
      <c r="AL6621" t="str">
        <f>IF(AA6621="","",IFERROR(IF(ISNUMBER('Procytrat 190'!D122),'Procytrat 190'!D122,IF(ISNUMBER(SEARCH("12",'Procytrat 190'!D122)),EDATE(AB6621,12),IF(ISNUMBER(SEARCH("6",'Procytrat 190'!D122)),EDATE(AB6621,6),IF(ISNUMBER(SEARCH("3",'Procytrat 190'!D122)),EDATE(AB6621,3),DATEVALUE('Procytrat 190'!D122))))),""))</f>
        <v/>
      </c>
      <c r="AM6621" t="str">
        <f t="shared" ca="1" si="647"/>
        <v/>
      </c>
    </row>
    <row r="6622" spans="27:39" x14ac:dyDescent="0.3">
      <c r="AA6622" t="str">
        <f>IF(COUNTA('Procytrat 190'!A123,'Procytrat 190'!B123,'Procytrat 190'!C123)&gt;0,"190","")</f>
        <v/>
      </c>
      <c r="AB6622" t="str">
        <f>IFERROR(IF(ISNUMBER('Procytrat 190'!A123),'Procytrat 190'!A123,DATEVALUE('Procytrat 190'!A123)),"")</f>
        <v/>
      </c>
      <c r="AC6622" t="str">
        <f>IF(AA6622="","",'Procytrat 190'!B123)</f>
        <v/>
      </c>
      <c r="AD6622" t="str">
        <f>IF(AA6622="","",IFERROR(1*'Procytrat 190'!C123,IFERROR(_xludf.NUMBERVALUE('Procytrat 190'!C123,".",","),IFERROR(_xludf.NUMBERVALUE('Procytrat 190'!C123,",","."),0))))</f>
        <v/>
      </c>
      <c r="AE6622" t="str">
        <f>IF(AA6622="","",'Procytrat 190'!O123)</f>
        <v/>
      </c>
      <c r="AF6622">
        <f t="shared" si="642"/>
        <v>0</v>
      </c>
      <c r="AG6622" t="str">
        <f t="shared" si="643"/>
        <v/>
      </c>
      <c r="AH6622" t="str">
        <f t="shared" si="644"/>
        <v/>
      </c>
      <c r="AI6622">
        <f t="shared" si="645"/>
        <v>0</v>
      </c>
      <c r="AJ6622">
        <f t="shared" si="646"/>
        <v>0</v>
      </c>
      <c r="AK6622">
        <v>0</v>
      </c>
      <c r="AL6622" t="str">
        <f>IF(AA6622="","",IFERROR(IF(ISNUMBER('Procytrat 190'!D123),'Procytrat 190'!D123,IF(ISNUMBER(SEARCH("12",'Procytrat 190'!D123)),EDATE(AB6622,12),IF(ISNUMBER(SEARCH("6",'Procytrat 190'!D123)),EDATE(AB6622,6),IF(ISNUMBER(SEARCH("3",'Procytrat 190'!D123)),EDATE(AB6622,3),DATEVALUE('Procytrat 190'!D123))))),""))</f>
        <v/>
      </c>
      <c r="AM6622" t="str">
        <f t="shared" ca="1" si="647"/>
        <v/>
      </c>
    </row>
    <row r="6623" spans="27:39" x14ac:dyDescent="0.3">
      <c r="AA6623" t="str">
        <f>IF(COUNTA('Procytrat 190'!A124,'Procytrat 190'!B124,'Procytrat 190'!C124)&gt;0,"190","")</f>
        <v/>
      </c>
      <c r="AB6623" t="str">
        <f>IFERROR(IF(ISNUMBER('Procytrat 190'!A124),'Procytrat 190'!A124,DATEVALUE('Procytrat 190'!A124)),"")</f>
        <v/>
      </c>
      <c r="AC6623" t="str">
        <f>IF(AA6623="","",'Procytrat 190'!B124)</f>
        <v/>
      </c>
      <c r="AD6623" t="str">
        <f>IF(AA6623="","",IFERROR(1*'Procytrat 190'!C124,IFERROR(_xludf.NUMBERVALUE('Procytrat 190'!C124,".",","),IFERROR(_xludf.NUMBERVALUE('Procytrat 190'!C124,",","."),0))))</f>
        <v/>
      </c>
      <c r="AE6623" t="str">
        <f>IF(AA6623="","",'Procytrat 190'!O124)</f>
        <v/>
      </c>
      <c r="AF6623">
        <f t="shared" si="642"/>
        <v>0</v>
      </c>
      <c r="AG6623" t="str">
        <f t="shared" si="643"/>
        <v/>
      </c>
      <c r="AH6623" t="str">
        <f t="shared" si="644"/>
        <v/>
      </c>
      <c r="AI6623">
        <f t="shared" si="645"/>
        <v>0</v>
      </c>
      <c r="AJ6623">
        <f t="shared" si="646"/>
        <v>0</v>
      </c>
      <c r="AK6623">
        <v>0</v>
      </c>
      <c r="AL6623" t="str">
        <f>IF(AA6623="","",IFERROR(IF(ISNUMBER('Procytrat 190'!D124),'Procytrat 190'!D124,IF(ISNUMBER(SEARCH("12",'Procytrat 190'!D124)),EDATE(AB6623,12),IF(ISNUMBER(SEARCH("6",'Procytrat 190'!D124)),EDATE(AB6623,6),IF(ISNUMBER(SEARCH("3",'Procytrat 190'!D124)),EDATE(AB6623,3),DATEVALUE('Procytrat 190'!D124))))),""))</f>
        <v/>
      </c>
      <c r="AM6623" t="str">
        <f t="shared" ca="1" si="647"/>
        <v/>
      </c>
    </row>
    <row r="6624" spans="27:39" x14ac:dyDescent="0.3">
      <c r="AA6624" t="str">
        <f>IF(COUNTA('Procytrat 190'!A125,'Procytrat 190'!B125,'Procytrat 190'!C125)&gt;0,"190","")</f>
        <v/>
      </c>
      <c r="AB6624" t="str">
        <f>IFERROR(IF(ISNUMBER('Procytrat 190'!A125),'Procytrat 190'!A125,DATEVALUE('Procytrat 190'!A125)),"")</f>
        <v/>
      </c>
      <c r="AC6624" t="str">
        <f>IF(AA6624="","",'Procytrat 190'!B125)</f>
        <v/>
      </c>
      <c r="AD6624" t="str">
        <f>IF(AA6624="","",IFERROR(1*'Procytrat 190'!C125,IFERROR(_xludf.NUMBERVALUE('Procytrat 190'!C125,".",","),IFERROR(_xludf.NUMBERVALUE('Procytrat 190'!C125,",","."),0))))</f>
        <v/>
      </c>
      <c r="AE6624" t="str">
        <f>IF(AA6624="","",'Procytrat 190'!O125)</f>
        <v/>
      </c>
      <c r="AF6624">
        <f t="shared" si="642"/>
        <v>0</v>
      </c>
      <c r="AG6624" t="str">
        <f t="shared" si="643"/>
        <v/>
      </c>
      <c r="AH6624" t="str">
        <f t="shared" si="644"/>
        <v/>
      </c>
      <c r="AI6624">
        <f t="shared" si="645"/>
        <v>0</v>
      </c>
      <c r="AJ6624">
        <f t="shared" si="646"/>
        <v>0</v>
      </c>
      <c r="AK6624">
        <v>0</v>
      </c>
      <c r="AL6624" t="str">
        <f>IF(AA6624="","",IFERROR(IF(ISNUMBER('Procytrat 190'!D125),'Procytrat 190'!D125,IF(ISNUMBER(SEARCH("12",'Procytrat 190'!D125)),EDATE(AB6624,12),IF(ISNUMBER(SEARCH("6",'Procytrat 190'!D125)),EDATE(AB6624,6),IF(ISNUMBER(SEARCH("3",'Procytrat 190'!D125)),EDATE(AB6624,3),DATEVALUE('Procytrat 190'!D125))))),""))</f>
        <v/>
      </c>
      <c r="AM6624" t="str">
        <f t="shared" ca="1" si="647"/>
        <v/>
      </c>
    </row>
    <row r="6625" spans="27:39" x14ac:dyDescent="0.3">
      <c r="AA6625" t="str">
        <f>IF(COUNTA('Procytrat 190'!A126,'Procytrat 190'!B126,'Procytrat 190'!C126)&gt;0,"190","")</f>
        <v/>
      </c>
      <c r="AB6625" t="str">
        <f>IFERROR(IF(ISNUMBER('Procytrat 190'!A126),'Procytrat 190'!A126,DATEVALUE('Procytrat 190'!A126)),"")</f>
        <v/>
      </c>
      <c r="AC6625" t="str">
        <f>IF(AA6625="","",'Procytrat 190'!B126)</f>
        <v/>
      </c>
      <c r="AD6625" t="str">
        <f>IF(AA6625="","",IFERROR(1*'Procytrat 190'!C126,IFERROR(_xludf.NUMBERVALUE('Procytrat 190'!C126,".",","),IFERROR(_xludf.NUMBERVALUE('Procytrat 190'!C126,",","."),0))))</f>
        <v/>
      </c>
      <c r="AE6625" t="str">
        <f>IF(AA6625="","",'Procytrat 190'!O126)</f>
        <v/>
      </c>
      <c r="AF6625">
        <f t="shared" si="642"/>
        <v>0</v>
      </c>
      <c r="AG6625" t="str">
        <f t="shared" si="643"/>
        <v/>
      </c>
      <c r="AH6625" t="str">
        <f t="shared" si="644"/>
        <v/>
      </c>
      <c r="AI6625">
        <f t="shared" si="645"/>
        <v>0</v>
      </c>
      <c r="AJ6625">
        <f t="shared" si="646"/>
        <v>0</v>
      </c>
      <c r="AK6625">
        <v>0</v>
      </c>
      <c r="AL6625" t="str">
        <f>IF(AA6625="","",IFERROR(IF(ISNUMBER('Procytrat 190'!D126),'Procytrat 190'!D126,IF(ISNUMBER(SEARCH("12",'Procytrat 190'!D126)),EDATE(AB6625,12),IF(ISNUMBER(SEARCH("6",'Procytrat 190'!D126)),EDATE(AB6625,6),IF(ISNUMBER(SEARCH("3",'Procytrat 190'!D126)),EDATE(AB6625,3),DATEVALUE('Procytrat 190'!D126))))),""))</f>
        <v/>
      </c>
      <c r="AM6625" t="str">
        <f t="shared" ca="1" si="647"/>
        <v/>
      </c>
    </row>
    <row r="6626" spans="27:39" x14ac:dyDescent="0.3">
      <c r="AA6626" t="str">
        <f>IF(COUNTA('Procytrat 190'!A127,'Procytrat 190'!B127,'Procytrat 190'!C127)&gt;0,"190","")</f>
        <v/>
      </c>
      <c r="AB6626" t="str">
        <f>IFERROR(IF(ISNUMBER('Procytrat 190'!A127),'Procytrat 190'!A127,DATEVALUE('Procytrat 190'!A127)),"")</f>
        <v/>
      </c>
      <c r="AC6626" t="str">
        <f>IF(AA6626="","",'Procytrat 190'!B127)</f>
        <v/>
      </c>
      <c r="AD6626" t="str">
        <f>IF(AA6626="","",IFERROR(1*'Procytrat 190'!C127,IFERROR(_xludf.NUMBERVALUE('Procytrat 190'!C127,".",","),IFERROR(_xludf.NUMBERVALUE('Procytrat 190'!C127,",","."),0))))</f>
        <v/>
      </c>
      <c r="AE6626" t="str">
        <f>IF(AA6626="","",'Procytrat 190'!O127)</f>
        <v/>
      </c>
      <c r="AF6626">
        <f t="shared" si="642"/>
        <v>0</v>
      </c>
      <c r="AG6626" t="str">
        <f t="shared" si="643"/>
        <v/>
      </c>
      <c r="AH6626" t="str">
        <f t="shared" si="644"/>
        <v/>
      </c>
      <c r="AI6626">
        <f t="shared" si="645"/>
        <v>0</v>
      </c>
      <c r="AJ6626">
        <f t="shared" si="646"/>
        <v>0</v>
      </c>
      <c r="AK6626">
        <v>0</v>
      </c>
      <c r="AL6626" t="str">
        <f>IF(AA6626="","",IFERROR(IF(ISNUMBER('Procytrat 190'!D127),'Procytrat 190'!D127,IF(ISNUMBER(SEARCH("12",'Procytrat 190'!D127)),EDATE(AB6626,12),IF(ISNUMBER(SEARCH("6",'Procytrat 190'!D127)),EDATE(AB6626,6),IF(ISNUMBER(SEARCH("3",'Procytrat 190'!D127)),EDATE(AB6626,3),DATEVALUE('Procytrat 190'!D127))))),""))</f>
        <v/>
      </c>
      <c r="AM6626" t="str">
        <f t="shared" ca="1" si="647"/>
        <v/>
      </c>
    </row>
    <row r="6627" spans="27:39" x14ac:dyDescent="0.3">
      <c r="AA6627" t="str">
        <f>IF(COUNTA('Procytrat 190'!A128,'Procytrat 190'!B128,'Procytrat 190'!C128)&gt;0,"190","")</f>
        <v/>
      </c>
      <c r="AB6627" t="str">
        <f>IFERROR(IF(ISNUMBER('Procytrat 190'!A128),'Procytrat 190'!A128,DATEVALUE('Procytrat 190'!A128)),"")</f>
        <v/>
      </c>
      <c r="AC6627" t="str">
        <f>IF(AA6627="","",'Procytrat 190'!B128)</f>
        <v/>
      </c>
      <c r="AD6627" t="str">
        <f>IF(AA6627="","",IFERROR(1*'Procytrat 190'!C128,IFERROR(_xludf.NUMBERVALUE('Procytrat 190'!C128,".",","),IFERROR(_xludf.NUMBERVALUE('Procytrat 190'!C128,",","."),0))))</f>
        <v/>
      </c>
      <c r="AE6627" t="str">
        <f>IF(AA6627="","",'Procytrat 190'!O128)</f>
        <v/>
      </c>
      <c r="AF6627">
        <f t="shared" si="642"/>
        <v>0</v>
      </c>
      <c r="AG6627" t="str">
        <f t="shared" si="643"/>
        <v/>
      </c>
      <c r="AH6627" t="str">
        <f t="shared" si="644"/>
        <v/>
      </c>
      <c r="AI6627">
        <f t="shared" si="645"/>
        <v>0</v>
      </c>
      <c r="AJ6627">
        <f t="shared" si="646"/>
        <v>0</v>
      </c>
      <c r="AK6627">
        <v>0</v>
      </c>
      <c r="AL6627" t="str">
        <f>IF(AA6627="","",IFERROR(IF(ISNUMBER('Procytrat 190'!D128),'Procytrat 190'!D128,IF(ISNUMBER(SEARCH("12",'Procytrat 190'!D128)),EDATE(AB6627,12),IF(ISNUMBER(SEARCH("6",'Procytrat 190'!D128)),EDATE(AB6627,6),IF(ISNUMBER(SEARCH("3",'Procytrat 190'!D128)),EDATE(AB6627,3),DATEVALUE('Procytrat 190'!D128))))),""))</f>
        <v/>
      </c>
      <c r="AM6627" t="str">
        <f t="shared" ca="1" si="647"/>
        <v/>
      </c>
    </row>
    <row r="6628" spans="27:39" x14ac:dyDescent="0.3">
      <c r="AA6628" t="str">
        <f>IF(COUNTA('Procytrat 190'!A129,'Procytrat 190'!B129,'Procytrat 190'!C129)&gt;0,"190","")</f>
        <v/>
      </c>
      <c r="AB6628" t="str">
        <f>IFERROR(IF(ISNUMBER('Procytrat 190'!A129),'Procytrat 190'!A129,DATEVALUE('Procytrat 190'!A129)),"")</f>
        <v/>
      </c>
      <c r="AC6628" t="str">
        <f>IF(AA6628="","",'Procytrat 190'!B129)</f>
        <v/>
      </c>
      <c r="AD6628" t="str">
        <f>IF(AA6628="","",IFERROR(1*'Procytrat 190'!C129,IFERROR(_xludf.NUMBERVALUE('Procytrat 190'!C129,".",","),IFERROR(_xludf.NUMBERVALUE('Procytrat 190'!C129,",","."),0))))</f>
        <v/>
      </c>
      <c r="AE6628" t="str">
        <f>IF(AA6628="","",'Procytrat 190'!O129)</f>
        <v/>
      </c>
      <c r="AF6628">
        <f t="shared" si="642"/>
        <v>0</v>
      </c>
      <c r="AG6628" t="str">
        <f t="shared" si="643"/>
        <v/>
      </c>
      <c r="AH6628" t="str">
        <f t="shared" si="644"/>
        <v/>
      </c>
      <c r="AI6628">
        <f t="shared" si="645"/>
        <v>0</v>
      </c>
      <c r="AJ6628">
        <f t="shared" si="646"/>
        <v>0</v>
      </c>
      <c r="AK6628">
        <v>0</v>
      </c>
      <c r="AL6628" t="str">
        <f>IF(AA6628="","",IFERROR(IF(ISNUMBER('Procytrat 190'!D129),'Procytrat 190'!D129,IF(ISNUMBER(SEARCH("12",'Procytrat 190'!D129)),EDATE(AB6628,12),IF(ISNUMBER(SEARCH("6",'Procytrat 190'!D129)),EDATE(AB6628,6),IF(ISNUMBER(SEARCH("3",'Procytrat 190'!D129)),EDATE(AB6628,3),DATEVALUE('Procytrat 190'!D129))))),""))</f>
        <v/>
      </c>
      <c r="AM6628" t="str">
        <f t="shared" ca="1" si="647"/>
        <v/>
      </c>
    </row>
    <row r="6629" spans="27:39" x14ac:dyDescent="0.3">
      <c r="AA6629" t="str">
        <f>IF(COUNTA('Procytrat 190'!A130,'Procytrat 190'!B130,'Procytrat 190'!C130)&gt;0,"190","")</f>
        <v/>
      </c>
      <c r="AB6629" t="str">
        <f>IFERROR(IF(ISNUMBER('Procytrat 190'!A130),'Procytrat 190'!A130,DATEVALUE('Procytrat 190'!A130)),"")</f>
        <v/>
      </c>
      <c r="AC6629" t="str">
        <f>IF(AA6629="","",'Procytrat 190'!B130)</f>
        <v/>
      </c>
      <c r="AD6629" t="str">
        <f>IF(AA6629="","",IFERROR(1*'Procytrat 190'!C130,IFERROR(_xludf.NUMBERVALUE('Procytrat 190'!C130,".",","),IFERROR(_xludf.NUMBERVALUE('Procytrat 190'!C130,",","."),0))))</f>
        <v/>
      </c>
      <c r="AE6629" t="str">
        <f>IF(AA6629="","",'Procytrat 190'!O130)</f>
        <v/>
      </c>
      <c r="AF6629">
        <f t="shared" si="642"/>
        <v>0</v>
      </c>
      <c r="AG6629" t="str">
        <f t="shared" si="643"/>
        <v/>
      </c>
      <c r="AH6629" t="str">
        <f t="shared" si="644"/>
        <v/>
      </c>
      <c r="AI6629">
        <f t="shared" si="645"/>
        <v>0</v>
      </c>
      <c r="AJ6629">
        <f t="shared" si="646"/>
        <v>0</v>
      </c>
      <c r="AK6629">
        <v>0</v>
      </c>
      <c r="AL6629" t="str">
        <f>IF(AA6629="","",IFERROR(IF(ISNUMBER('Procytrat 190'!D130),'Procytrat 190'!D130,IF(ISNUMBER(SEARCH("12",'Procytrat 190'!D130)),EDATE(AB6629,12),IF(ISNUMBER(SEARCH("6",'Procytrat 190'!D130)),EDATE(AB6629,6),IF(ISNUMBER(SEARCH("3",'Procytrat 190'!D130)),EDATE(AB6629,3),DATEVALUE('Procytrat 190'!D130))))),""))</f>
        <v/>
      </c>
      <c r="AM6629" t="str">
        <f t="shared" ca="1" si="647"/>
        <v/>
      </c>
    </row>
    <row r="6630" spans="27:39" x14ac:dyDescent="0.3">
      <c r="AA6630" t="str">
        <f>IF(COUNTA('Procytrat 190'!A131,'Procytrat 190'!B131,'Procytrat 190'!C131)&gt;0,"190","")</f>
        <v/>
      </c>
      <c r="AB6630" t="str">
        <f>IFERROR(IF(ISNUMBER('Procytrat 190'!A131),'Procytrat 190'!A131,DATEVALUE('Procytrat 190'!A131)),"")</f>
        <v/>
      </c>
      <c r="AC6630" t="str">
        <f>IF(AA6630="","",'Procytrat 190'!B131)</f>
        <v/>
      </c>
      <c r="AD6630" t="str">
        <f>IF(AA6630="","",IFERROR(1*'Procytrat 190'!C131,IFERROR(_xludf.NUMBERVALUE('Procytrat 190'!C131,".",","),IFERROR(_xludf.NUMBERVALUE('Procytrat 190'!C131,",","."),0))))</f>
        <v/>
      </c>
      <c r="AE6630" t="str">
        <f>IF(AA6630="","",'Procytrat 190'!O131)</f>
        <v/>
      </c>
      <c r="AF6630">
        <f t="shared" si="642"/>
        <v>0</v>
      </c>
      <c r="AG6630" t="str">
        <f t="shared" si="643"/>
        <v/>
      </c>
      <c r="AH6630" t="str">
        <f t="shared" si="644"/>
        <v/>
      </c>
      <c r="AI6630">
        <f t="shared" si="645"/>
        <v>0</v>
      </c>
      <c r="AJ6630">
        <f t="shared" si="646"/>
        <v>0</v>
      </c>
      <c r="AK6630">
        <v>0</v>
      </c>
      <c r="AL6630" t="str">
        <f>IF(AA6630="","",IFERROR(IF(ISNUMBER('Procytrat 190'!D131),'Procytrat 190'!D131,IF(ISNUMBER(SEARCH("12",'Procytrat 190'!D131)),EDATE(AB6630,12),IF(ISNUMBER(SEARCH("6",'Procytrat 190'!D131)),EDATE(AB6630,6),IF(ISNUMBER(SEARCH("3",'Procytrat 190'!D131)),EDATE(AB6630,3),DATEVALUE('Procytrat 190'!D131))))),""))</f>
        <v/>
      </c>
      <c r="AM6630" t="str">
        <f t="shared" ca="1" si="647"/>
        <v/>
      </c>
    </row>
    <row r="6631" spans="27:39" x14ac:dyDescent="0.3">
      <c r="AA6631" t="str">
        <f>IF(COUNTA('Procytrat 190'!A132,'Procytrat 190'!B132,'Procytrat 190'!C132)&gt;0,"190","")</f>
        <v/>
      </c>
      <c r="AB6631" t="str">
        <f>IFERROR(IF(ISNUMBER('Procytrat 190'!A132),'Procytrat 190'!A132,DATEVALUE('Procytrat 190'!A132)),"")</f>
        <v/>
      </c>
      <c r="AC6631" t="str">
        <f>IF(AA6631="","",'Procytrat 190'!B132)</f>
        <v/>
      </c>
      <c r="AD6631" t="str">
        <f>IF(AA6631="","",IFERROR(1*'Procytrat 190'!C132,IFERROR(_xludf.NUMBERVALUE('Procytrat 190'!C132,".",","),IFERROR(_xludf.NUMBERVALUE('Procytrat 190'!C132,",","."),0))))</f>
        <v/>
      </c>
      <c r="AE6631" t="str">
        <f>IF(AA6631="","",'Procytrat 190'!O132)</f>
        <v/>
      </c>
      <c r="AF6631">
        <f t="shared" si="642"/>
        <v>0</v>
      </c>
      <c r="AG6631" t="str">
        <f t="shared" si="643"/>
        <v/>
      </c>
      <c r="AH6631" t="str">
        <f t="shared" si="644"/>
        <v/>
      </c>
      <c r="AI6631">
        <f t="shared" si="645"/>
        <v>0</v>
      </c>
      <c r="AJ6631">
        <f t="shared" si="646"/>
        <v>0</v>
      </c>
      <c r="AK6631">
        <v>0</v>
      </c>
      <c r="AL6631" t="str">
        <f>IF(AA6631="","",IFERROR(IF(ISNUMBER('Procytrat 190'!D132),'Procytrat 190'!D132,IF(ISNUMBER(SEARCH("12",'Procytrat 190'!D132)),EDATE(AB6631,12),IF(ISNUMBER(SEARCH("6",'Procytrat 190'!D132)),EDATE(AB6631,6),IF(ISNUMBER(SEARCH("3",'Procytrat 190'!D132)),EDATE(AB6631,3),DATEVALUE('Procytrat 190'!D132))))),""))</f>
        <v/>
      </c>
      <c r="AM6631" t="str">
        <f t="shared" ca="1" si="647"/>
        <v/>
      </c>
    </row>
    <row r="6632" spans="27:39" x14ac:dyDescent="0.3">
      <c r="AA6632" t="str">
        <f>IF(COUNTA('Procytrat 190'!A133,'Procytrat 190'!B133,'Procytrat 190'!C133)&gt;0,"190","")</f>
        <v/>
      </c>
      <c r="AB6632" t="str">
        <f>IFERROR(IF(ISNUMBER('Procytrat 190'!A133),'Procytrat 190'!A133,DATEVALUE('Procytrat 190'!A133)),"")</f>
        <v/>
      </c>
      <c r="AC6632" t="str">
        <f>IF(AA6632="","",'Procytrat 190'!B133)</f>
        <v/>
      </c>
      <c r="AD6632" t="str">
        <f>IF(AA6632="","",IFERROR(1*'Procytrat 190'!C133,IFERROR(_xludf.NUMBERVALUE('Procytrat 190'!C133,".",","),IFERROR(_xludf.NUMBERVALUE('Procytrat 190'!C133,",","."),0))))</f>
        <v/>
      </c>
      <c r="AE6632" t="str">
        <f>IF(AA6632="","",'Procytrat 190'!O133)</f>
        <v/>
      </c>
      <c r="AF6632">
        <f t="shared" si="642"/>
        <v>0</v>
      </c>
      <c r="AG6632" t="str">
        <f t="shared" si="643"/>
        <v/>
      </c>
      <c r="AH6632" t="str">
        <f t="shared" si="644"/>
        <v/>
      </c>
      <c r="AI6632">
        <f t="shared" si="645"/>
        <v>0</v>
      </c>
      <c r="AJ6632">
        <f t="shared" si="646"/>
        <v>0</v>
      </c>
      <c r="AK6632">
        <v>0</v>
      </c>
      <c r="AL6632" t="str">
        <f>IF(AA6632="","",IFERROR(IF(ISNUMBER('Procytrat 190'!D133),'Procytrat 190'!D133,IF(ISNUMBER(SEARCH("12",'Procytrat 190'!D133)),EDATE(AB6632,12),IF(ISNUMBER(SEARCH("6",'Procytrat 190'!D133)),EDATE(AB6632,6),IF(ISNUMBER(SEARCH("3",'Procytrat 190'!D133)),EDATE(AB6632,3),DATEVALUE('Procytrat 190'!D133))))),""))</f>
        <v/>
      </c>
      <c r="AM6632" t="str">
        <f t="shared" ca="1" si="647"/>
        <v/>
      </c>
    </row>
    <row r="6633" spans="27:39" x14ac:dyDescent="0.3">
      <c r="AA6633" t="str">
        <f>IF(COUNTA('Procytrat 190'!A134,'Procytrat 190'!B134,'Procytrat 190'!C134)&gt;0,"190","")</f>
        <v/>
      </c>
      <c r="AB6633" t="str">
        <f>IFERROR(IF(ISNUMBER('Procytrat 190'!A134),'Procytrat 190'!A134,DATEVALUE('Procytrat 190'!A134)),"")</f>
        <v/>
      </c>
      <c r="AC6633" t="str">
        <f>IF(AA6633="","",'Procytrat 190'!B134)</f>
        <v/>
      </c>
      <c r="AD6633" t="str">
        <f>IF(AA6633="","",IFERROR(1*'Procytrat 190'!C134,IFERROR(_xludf.NUMBERVALUE('Procytrat 190'!C134,".",","),IFERROR(_xludf.NUMBERVALUE('Procytrat 190'!C134,",","."),0))))</f>
        <v/>
      </c>
      <c r="AE6633" t="str">
        <f>IF(AA6633="","",'Procytrat 190'!O134)</f>
        <v/>
      </c>
      <c r="AF6633">
        <f t="shared" si="642"/>
        <v>0</v>
      </c>
      <c r="AG6633" t="str">
        <f t="shared" si="643"/>
        <v/>
      </c>
      <c r="AH6633" t="str">
        <f t="shared" si="644"/>
        <v/>
      </c>
      <c r="AI6633">
        <f t="shared" si="645"/>
        <v>0</v>
      </c>
      <c r="AJ6633">
        <f t="shared" si="646"/>
        <v>0</v>
      </c>
      <c r="AK6633">
        <v>0</v>
      </c>
      <c r="AL6633" t="str">
        <f>IF(AA6633="","",IFERROR(IF(ISNUMBER('Procytrat 190'!D134),'Procytrat 190'!D134,IF(ISNUMBER(SEARCH("12",'Procytrat 190'!D134)),EDATE(AB6633,12),IF(ISNUMBER(SEARCH("6",'Procytrat 190'!D134)),EDATE(AB6633,6),IF(ISNUMBER(SEARCH("3",'Procytrat 190'!D134)),EDATE(AB6633,3),DATEVALUE('Procytrat 190'!D134))))),""))</f>
        <v/>
      </c>
      <c r="AM6633" t="str">
        <f t="shared" ca="1" si="647"/>
        <v/>
      </c>
    </row>
    <row r="6634" spans="27:39" x14ac:dyDescent="0.3">
      <c r="AA6634" t="str">
        <f>IF(COUNTA('Procytrat 190'!A135,'Procytrat 190'!B135,'Procytrat 190'!C135)&gt;0,"190","")</f>
        <v/>
      </c>
      <c r="AB6634" t="str">
        <f>IFERROR(IF(ISNUMBER('Procytrat 190'!A135),'Procytrat 190'!A135,DATEVALUE('Procytrat 190'!A135)),"")</f>
        <v/>
      </c>
      <c r="AC6634" t="str">
        <f>IF(AA6634="","",'Procytrat 190'!B135)</f>
        <v/>
      </c>
      <c r="AD6634" t="str">
        <f>IF(AA6634="","",IFERROR(1*'Procytrat 190'!C135,IFERROR(_xludf.NUMBERVALUE('Procytrat 190'!C135,".",","),IFERROR(_xludf.NUMBERVALUE('Procytrat 190'!C135,",","."),0))))</f>
        <v/>
      </c>
      <c r="AE6634" t="str">
        <f>IF(AA6634="","",'Procytrat 190'!O135)</f>
        <v/>
      </c>
      <c r="AF6634">
        <f t="shared" si="642"/>
        <v>0</v>
      </c>
      <c r="AG6634" t="str">
        <f t="shared" si="643"/>
        <v/>
      </c>
      <c r="AH6634" t="str">
        <f t="shared" si="644"/>
        <v/>
      </c>
      <c r="AI6634">
        <f t="shared" si="645"/>
        <v>0</v>
      </c>
      <c r="AJ6634">
        <f t="shared" si="646"/>
        <v>0</v>
      </c>
      <c r="AK6634">
        <v>0</v>
      </c>
      <c r="AL6634" t="str">
        <f>IF(AA6634="","",IFERROR(IF(ISNUMBER('Procytrat 190'!D135),'Procytrat 190'!D135,IF(ISNUMBER(SEARCH("12",'Procytrat 190'!D135)),EDATE(AB6634,12),IF(ISNUMBER(SEARCH("6",'Procytrat 190'!D135)),EDATE(AB6634,6),IF(ISNUMBER(SEARCH("3",'Procytrat 190'!D135)),EDATE(AB6634,3),DATEVALUE('Procytrat 190'!D135))))),""))</f>
        <v/>
      </c>
      <c r="AM6634" t="str">
        <f t="shared" ca="1" si="647"/>
        <v/>
      </c>
    </row>
    <row r="6635" spans="27:39" x14ac:dyDescent="0.3">
      <c r="AA6635" t="str">
        <f>IF(COUNTA('Procytrat 190'!A136,'Procytrat 190'!B136,'Procytrat 190'!C136)&gt;0,"190","")</f>
        <v/>
      </c>
      <c r="AB6635" t="str">
        <f>IFERROR(IF(ISNUMBER('Procytrat 190'!A136),'Procytrat 190'!A136,DATEVALUE('Procytrat 190'!A136)),"")</f>
        <v/>
      </c>
      <c r="AC6635" t="str">
        <f>IF(AA6635="","",'Procytrat 190'!B136)</f>
        <v/>
      </c>
      <c r="AD6635" t="str">
        <f>IF(AA6635="","",IFERROR(1*'Procytrat 190'!C136,IFERROR(_xludf.NUMBERVALUE('Procytrat 190'!C136,".",","),IFERROR(_xludf.NUMBERVALUE('Procytrat 190'!C136,",","."),0))))</f>
        <v/>
      </c>
      <c r="AE6635" t="str">
        <f>IF(AA6635="","",'Procytrat 190'!O136)</f>
        <v/>
      </c>
      <c r="AF6635">
        <f t="shared" si="642"/>
        <v>0</v>
      </c>
      <c r="AG6635" t="str">
        <f t="shared" si="643"/>
        <v/>
      </c>
      <c r="AH6635" t="str">
        <f t="shared" si="644"/>
        <v/>
      </c>
      <c r="AI6635">
        <f t="shared" si="645"/>
        <v>0</v>
      </c>
      <c r="AJ6635">
        <f t="shared" si="646"/>
        <v>0</v>
      </c>
      <c r="AK6635">
        <v>0</v>
      </c>
      <c r="AL6635" t="str">
        <f>IF(AA6635="","",IFERROR(IF(ISNUMBER('Procytrat 190'!D136),'Procytrat 190'!D136,IF(ISNUMBER(SEARCH("12",'Procytrat 190'!D136)),EDATE(AB6635,12),IF(ISNUMBER(SEARCH("6",'Procytrat 190'!D136)),EDATE(AB6635,6),IF(ISNUMBER(SEARCH("3",'Procytrat 190'!D136)),EDATE(AB6635,3),DATEVALUE('Procytrat 190'!D136))))),""))</f>
        <v/>
      </c>
      <c r="AM6635" t="str">
        <f t="shared" ca="1" si="647"/>
        <v/>
      </c>
    </row>
    <row r="6636" spans="27:39" x14ac:dyDescent="0.3">
      <c r="AA6636" t="str">
        <f>IF(COUNTA('Procytrat 190'!A137,'Procytrat 190'!B137,'Procytrat 190'!C137)&gt;0,"190","")</f>
        <v/>
      </c>
      <c r="AB6636" t="str">
        <f>IFERROR(IF(ISNUMBER('Procytrat 190'!A137),'Procytrat 190'!A137,DATEVALUE('Procytrat 190'!A137)),"")</f>
        <v/>
      </c>
      <c r="AC6636" t="str">
        <f>IF(AA6636="","",'Procytrat 190'!B137)</f>
        <v/>
      </c>
      <c r="AD6636" t="str">
        <f>IF(AA6636="","",IFERROR(1*'Procytrat 190'!C137,IFERROR(_xludf.NUMBERVALUE('Procytrat 190'!C137,".",","),IFERROR(_xludf.NUMBERVALUE('Procytrat 190'!C137,",","."),0))))</f>
        <v/>
      </c>
      <c r="AE6636" t="str">
        <f>IF(AA6636="","",'Procytrat 190'!O137)</f>
        <v/>
      </c>
      <c r="AF6636">
        <f t="shared" si="642"/>
        <v>0</v>
      </c>
      <c r="AG6636" t="str">
        <f t="shared" si="643"/>
        <v/>
      </c>
      <c r="AH6636" t="str">
        <f t="shared" si="644"/>
        <v/>
      </c>
      <c r="AI6636">
        <f t="shared" si="645"/>
        <v>0</v>
      </c>
      <c r="AJ6636">
        <f t="shared" si="646"/>
        <v>0</v>
      </c>
      <c r="AK6636">
        <v>0</v>
      </c>
      <c r="AL6636" t="str">
        <f>IF(AA6636="","",IFERROR(IF(ISNUMBER('Procytrat 190'!D137),'Procytrat 190'!D137,IF(ISNUMBER(SEARCH("12",'Procytrat 190'!D137)),EDATE(AB6636,12),IF(ISNUMBER(SEARCH("6",'Procytrat 190'!D137)),EDATE(AB6636,6),IF(ISNUMBER(SEARCH("3",'Procytrat 190'!D137)),EDATE(AB6636,3),DATEVALUE('Procytrat 190'!D137))))),""))</f>
        <v/>
      </c>
      <c r="AM6636" t="str">
        <f t="shared" ca="1" si="647"/>
        <v/>
      </c>
    </row>
    <row r="6637" spans="27:39" x14ac:dyDescent="0.3">
      <c r="AA6637" t="str">
        <f>IF(COUNTA('Procytrat 190'!A138,'Procytrat 190'!B138,'Procytrat 190'!C138)&gt;0,"190","")</f>
        <v/>
      </c>
      <c r="AB6637" t="str">
        <f>IFERROR(IF(ISNUMBER('Procytrat 190'!A138),'Procytrat 190'!A138,DATEVALUE('Procytrat 190'!A138)),"")</f>
        <v/>
      </c>
      <c r="AC6637" t="str">
        <f>IF(AA6637="","",'Procytrat 190'!B138)</f>
        <v/>
      </c>
      <c r="AD6637" t="str">
        <f>IF(AA6637="","",IFERROR(1*'Procytrat 190'!C138,IFERROR(_xludf.NUMBERVALUE('Procytrat 190'!C138,".",","),IFERROR(_xludf.NUMBERVALUE('Procytrat 190'!C138,",","."),0))))</f>
        <v/>
      </c>
      <c r="AE6637" t="str">
        <f>IF(AA6637="","",'Procytrat 190'!O138)</f>
        <v/>
      </c>
      <c r="AF6637">
        <f t="shared" si="642"/>
        <v>0</v>
      </c>
      <c r="AG6637" t="str">
        <f t="shared" si="643"/>
        <v/>
      </c>
      <c r="AH6637" t="str">
        <f t="shared" si="644"/>
        <v/>
      </c>
      <c r="AI6637">
        <f t="shared" si="645"/>
        <v>0</v>
      </c>
      <c r="AJ6637">
        <f t="shared" si="646"/>
        <v>0</v>
      </c>
      <c r="AK6637">
        <v>0</v>
      </c>
      <c r="AL6637" t="str">
        <f>IF(AA6637="","",IFERROR(IF(ISNUMBER('Procytrat 190'!D138),'Procytrat 190'!D138,IF(ISNUMBER(SEARCH("12",'Procytrat 190'!D138)),EDATE(AB6637,12),IF(ISNUMBER(SEARCH("6",'Procytrat 190'!D138)),EDATE(AB6637,6),IF(ISNUMBER(SEARCH("3",'Procytrat 190'!D138)),EDATE(AB6637,3),DATEVALUE('Procytrat 190'!D138))))),""))</f>
        <v/>
      </c>
      <c r="AM6637" t="str">
        <f t="shared" ca="1" si="647"/>
        <v/>
      </c>
    </row>
    <row r="6638" spans="27:39" x14ac:dyDescent="0.3">
      <c r="AA6638" t="str">
        <f>IF(COUNTA('Procytrat 190'!A139,'Procytrat 190'!B139,'Procytrat 190'!C139)&gt;0,"190","")</f>
        <v/>
      </c>
      <c r="AB6638" t="str">
        <f>IFERROR(IF(ISNUMBER('Procytrat 190'!A139),'Procytrat 190'!A139,DATEVALUE('Procytrat 190'!A139)),"")</f>
        <v/>
      </c>
      <c r="AC6638" t="str">
        <f>IF(AA6638="","",'Procytrat 190'!B139)</f>
        <v/>
      </c>
      <c r="AD6638" t="str">
        <f>IF(AA6638="","",IFERROR(1*'Procytrat 190'!C139,IFERROR(_xludf.NUMBERVALUE('Procytrat 190'!C139,".",","),IFERROR(_xludf.NUMBERVALUE('Procytrat 190'!C139,",","."),0))))</f>
        <v/>
      </c>
      <c r="AE6638" t="str">
        <f>IF(AA6638="","",'Procytrat 190'!O139)</f>
        <v/>
      </c>
      <c r="AF6638">
        <f t="shared" si="642"/>
        <v>0</v>
      </c>
      <c r="AG6638" t="str">
        <f t="shared" si="643"/>
        <v/>
      </c>
      <c r="AH6638" t="str">
        <f t="shared" si="644"/>
        <v/>
      </c>
      <c r="AI6638">
        <f t="shared" si="645"/>
        <v>0</v>
      </c>
      <c r="AJ6638">
        <f t="shared" si="646"/>
        <v>0</v>
      </c>
      <c r="AK6638">
        <v>0</v>
      </c>
      <c r="AL6638" t="str">
        <f>IF(AA6638="","",IFERROR(IF(ISNUMBER('Procytrat 190'!D139),'Procytrat 190'!D139,IF(ISNUMBER(SEARCH("12",'Procytrat 190'!D139)),EDATE(AB6638,12),IF(ISNUMBER(SEARCH("6",'Procytrat 190'!D139)),EDATE(AB6638,6),IF(ISNUMBER(SEARCH("3",'Procytrat 190'!D139)),EDATE(AB6638,3),DATEVALUE('Procytrat 190'!D139))))),""))</f>
        <v/>
      </c>
      <c r="AM6638" t="str">
        <f t="shared" ca="1" si="647"/>
        <v/>
      </c>
    </row>
    <row r="6639" spans="27:39" x14ac:dyDescent="0.3">
      <c r="AA6639" t="str">
        <f>IF(COUNTA('Procytrat 190'!A140,'Procytrat 190'!B140,'Procytrat 190'!C140)&gt;0,"190","")</f>
        <v/>
      </c>
      <c r="AB6639" t="str">
        <f>IFERROR(IF(ISNUMBER('Procytrat 190'!A140),'Procytrat 190'!A140,DATEVALUE('Procytrat 190'!A140)),"")</f>
        <v/>
      </c>
      <c r="AC6639" t="str">
        <f>IF(AA6639="","",'Procytrat 190'!B140)</f>
        <v/>
      </c>
      <c r="AD6639" t="str">
        <f>IF(AA6639="","",IFERROR(1*'Procytrat 190'!C140,IFERROR(_xludf.NUMBERVALUE('Procytrat 190'!C140,".",","),IFERROR(_xludf.NUMBERVALUE('Procytrat 190'!C140,",","."),0))))</f>
        <v/>
      </c>
      <c r="AE6639" t="str">
        <f>IF(AA6639="","",'Procytrat 190'!O140)</f>
        <v/>
      </c>
      <c r="AF6639">
        <f t="shared" si="642"/>
        <v>0</v>
      </c>
      <c r="AG6639" t="str">
        <f t="shared" si="643"/>
        <v/>
      </c>
      <c r="AH6639" t="str">
        <f t="shared" si="644"/>
        <v/>
      </c>
      <c r="AI6639">
        <f t="shared" si="645"/>
        <v>0</v>
      </c>
      <c r="AJ6639">
        <f t="shared" si="646"/>
        <v>0</v>
      </c>
      <c r="AK6639">
        <v>0</v>
      </c>
      <c r="AL6639" t="str">
        <f>IF(AA6639="","",IFERROR(IF(ISNUMBER('Procytrat 190'!D140),'Procytrat 190'!D140,IF(ISNUMBER(SEARCH("12",'Procytrat 190'!D140)),EDATE(AB6639,12),IF(ISNUMBER(SEARCH("6",'Procytrat 190'!D140)),EDATE(AB6639,6),IF(ISNUMBER(SEARCH("3",'Procytrat 190'!D140)),EDATE(AB6639,3),DATEVALUE('Procytrat 190'!D140))))),""))</f>
        <v/>
      </c>
      <c r="AM6639" t="str">
        <f t="shared" ca="1" si="647"/>
        <v/>
      </c>
    </row>
    <row r="6640" spans="27:39" x14ac:dyDescent="0.3">
      <c r="AA6640" t="str">
        <f>IF(COUNTA('Procytrat 190'!A141,'Procytrat 190'!B141,'Procytrat 190'!C141)&gt;0,"190","")</f>
        <v/>
      </c>
      <c r="AB6640" t="str">
        <f>IFERROR(IF(ISNUMBER('Procytrat 190'!A141),'Procytrat 190'!A141,DATEVALUE('Procytrat 190'!A141)),"")</f>
        <v/>
      </c>
      <c r="AC6640" t="str">
        <f>IF(AA6640="","",'Procytrat 190'!B141)</f>
        <v/>
      </c>
      <c r="AD6640" t="str">
        <f>IF(AA6640="","",IFERROR(1*'Procytrat 190'!C141,IFERROR(_xludf.NUMBERVALUE('Procytrat 190'!C141,".",","),IFERROR(_xludf.NUMBERVALUE('Procytrat 190'!C141,",","."),0))))</f>
        <v/>
      </c>
      <c r="AE6640" t="str">
        <f>IF(AA6640="","",'Procytrat 190'!O141)</f>
        <v/>
      </c>
      <c r="AF6640">
        <f t="shared" si="642"/>
        <v>0</v>
      </c>
      <c r="AG6640" t="str">
        <f t="shared" si="643"/>
        <v/>
      </c>
      <c r="AH6640" t="str">
        <f t="shared" si="644"/>
        <v/>
      </c>
      <c r="AI6640">
        <f t="shared" si="645"/>
        <v>0</v>
      </c>
      <c r="AJ6640">
        <f t="shared" si="646"/>
        <v>0</v>
      </c>
      <c r="AK6640">
        <v>0</v>
      </c>
      <c r="AL6640" t="str">
        <f>IF(AA6640="","",IFERROR(IF(ISNUMBER('Procytrat 190'!D141),'Procytrat 190'!D141,IF(ISNUMBER(SEARCH("12",'Procytrat 190'!D141)),EDATE(AB6640,12),IF(ISNUMBER(SEARCH("6",'Procytrat 190'!D141)),EDATE(AB6640,6),IF(ISNUMBER(SEARCH("3",'Procytrat 190'!D141)),EDATE(AB6640,3),DATEVALUE('Procytrat 190'!D141))))),""))</f>
        <v/>
      </c>
      <c r="AM6640" t="str">
        <f t="shared" ca="1" si="647"/>
        <v/>
      </c>
    </row>
    <row r="6641" spans="27:39" x14ac:dyDescent="0.3">
      <c r="AA6641" t="str">
        <f>IF(COUNTA('Procytrat 190'!A142,'Procytrat 190'!B142,'Procytrat 190'!C142)&gt;0,"190","")</f>
        <v/>
      </c>
      <c r="AB6641" t="str">
        <f>IFERROR(IF(ISNUMBER('Procytrat 190'!A142),'Procytrat 190'!A142,DATEVALUE('Procytrat 190'!A142)),"")</f>
        <v/>
      </c>
      <c r="AC6641" t="str">
        <f>IF(AA6641="","",'Procytrat 190'!B142)</f>
        <v/>
      </c>
      <c r="AD6641" t="str">
        <f>IF(AA6641="","",IFERROR(1*'Procytrat 190'!C142,IFERROR(_xludf.NUMBERVALUE('Procytrat 190'!C142,".",","),IFERROR(_xludf.NUMBERVALUE('Procytrat 190'!C142,",","."),0))))</f>
        <v/>
      </c>
      <c r="AE6641" t="str">
        <f>IF(AA6641="","",'Procytrat 190'!O142)</f>
        <v/>
      </c>
      <c r="AF6641">
        <f t="shared" si="642"/>
        <v>0</v>
      </c>
      <c r="AG6641" t="str">
        <f t="shared" si="643"/>
        <v/>
      </c>
      <c r="AH6641" t="str">
        <f t="shared" si="644"/>
        <v/>
      </c>
      <c r="AI6641">
        <f t="shared" si="645"/>
        <v>0</v>
      </c>
      <c r="AJ6641">
        <f t="shared" si="646"/>
        <v>0</v>
      </c>
      <c r="AK6641">
        <v>0</v>
      </c>
      <c r="AL6641" t="str">
        <f>IF(AA6641="","",IFERROR(IF(ISNUMBER('Procytrat 190'!D142),'Procytrat 190'!D142,IF(ISNUMBER(SEARCH("12",'Procytrat 190'!D142)),EDATE(AB6641,12),IF(ISNUMBER(SEARCH("6",'Procytrat 190'!D142)),EDATE(AB6641,6),IF(ISNUMBER(SEARCH("3",'Procytrat 190'!D142)),EDATE(AB6641,3),DATEVALUE('Procytrat 190'!D142))))),""))</f>
        <v/>
      </c>
      <c r="AM6641" t="str">
        <f t="shared" ca="1" si="647"/>
        <v/>
      </c>
    </row>
    <row r="6642" spans="27:39" x14ac:dyDescent="0.3">
      <c r="AA6642" t="str">
        <f>IF(COUNTA('Procytrat 190'!A143,'Procytrat 190'!B143,'Procytrat 190'!C143)&gt;0,"190","")</f>
        <v/>
      </c>
      <c r="AB6642" t="str">
        <f>IFERROR(IF(ISNUMBER('Procytrat 190'!A143),'Procytrat 190'!A143,DATEVALUE('Procytrat 190'!A143)),"")</f>
        <v/>
      </c>
      <c r="AC6642" t="str">
        <f>IF(AA6642="","",'Procytrat 190'!B143)</f>
        <v/>
      </c>
      <c r="AD6642" t="str">
        <f>IF(AA6642="","",IFERROR(1*'Procytrat 190'!C143,IFERROR(_xludf.NUMBERVALUE('Procytrat 190'!C143,".",","),IFERROR(_xludf.NUMBERVALUE('Procytrat 190'!C143,",","."),0))))</f>
        <v/>
      </c>
      <c r="AE6642" t="str">
        <f>IF(AA6642="","",'Procytrat 190'!O143)</f>
        <v/>
      </c>
      <c r="AF6642">
        <f t="shared" si="642"/>
        <v>0</v>
      </c>
      <c r="AG6642" t="str">
        <f t="shared" si="643"/>
        <v/>
      </c>
      <c r="AH6642" t="str">
        <f t="shared" si="644"/>
        <v/>
      </c>
      <c r="AI6642">
        <f t="shared" si="645"/>
        <v>0</v>
      </c>
      <c r="AJ6642">
        <f t="shared" si="646"/>
        <v>0</v>
      </c>
      <c r="AK6642">
        <v>0</v>
      </c>
      <c r="AL6642" t="str">
        <f>IF(AA6642="","",IFERROR(IF(ISNUMBER('Procytrat 190'!D143),'Procytrat 190'!D143,IF(ISNUMBER(SEARCH("12",'Procytrat 190'!D143)),EDATE(AB6642,12),IF(ISNUMBER(SEARCH("6",'Procytrat 190'!D143)),EDATE(AB6642,6),IF(ISNUMBER(SEARCH("3",'Procytrat 190'!D143)),EDATE(AB6642,3),DATEVALUE('Procytrat 190'!D143))))),""))</f>
        <v/>
      </c>
      <c r="AM6642" t="str">
        <f t="shared" ca="1" si="647"/>
        <v/>
      </c>
    </row>
    <row r="6643" spans="27:39" x14ac:dyDescent="0.3">
      <c r="AA6643" t="str">
        <f>IF(COUNTA('Procytrat 190'!A144,'Procytrat 190'!B144,'Procytrat 190'!C144)&gt;0,"190","")</f>
        <v/>
      </c>
      <c r="AB6643" t="str">
        <f>IFERROR(IF(ISNUMBER('Procytrat 190'!A144),'Procytrat 190'!A144,DATEVALUE('Procytrat 190'!A144)),"")</f>
        <v/>
      </c>
      <c r="AC6643" t="str">
        <f>IF(AA6643="","",'Procytrat 190'!B144)</f>
        <v/>
      </c>
      <c r="AD6643" t="str">
        <f>IF(AA6643="","",IFERROR(1*'Procytrat 190'!C144,IFERROR(_xludf.NUMBERVALUE('Procytrat 190'!C144,".",","),IFERROR(_xludf.NUMBERVALUE('Procytrat 190'!C144,",","."),0))))</f>
        <v/>
      </c>
      <c r="AE6643" t="str">
        <f>IF(AA6643="","",'Procytrat 190'!O144)</f>
        <v/>
      </c>
      <c r="AF6643">
        <f t="shared" si="642"/>
        <v>0</v>
      </c>
      <c r="AG6643" t="str">
        <f t="shared" si="643"/>
        <v/>
      </c>
      <c r="AH6643" t="str">
        <f t="shared" si="644"/>
        <v/>
      </c>
      <c r="AI6643">
        <f t="shared" si="645"/>
        <v>0</v>
      </c>
      <c r="AJ6643">
        <f t="shared" si="646"/>
        <v>0</v>
      </c>
      <c r="AK6643">
        <v>0</v>
      </c>
      <c r="AL6643" t="str">
        <f>IF(AA6643="","",IFERROR(IF(ISNUMBER('Procytrat 190'!D144),'Procytrat 190'!D144,IF(ISNUMBER(SEARCH("12",'Procytrat 190'!D144)),EDATE(AB6643,12),IF(ISNUMBER(SEARCH("6",'Procytrat 190'!D144)),EDATE(AB6643,6),IF(ISNUMBER(SEARCH("3",'Procytrat 190'!D144)),EDATE(AB6643,3),DATEVALUE('Procytrat 190'!D144))))),""))</f>
        <v/>
      </c>
      <c r="AM6643" t="str">
        <f t="shared" ca="1" si="647"/>
        <v/>
      </c>
    </row>
    <row r="6644" spans="27:39" x14ac:dyDescent="0.3">
      <c r="AA6644" t="str">
        <f>IF(COUNTA('Procytrat 190'!A145,'Procytrat 190'!B145,'Procytrat 190'!C145)&gt;0,"190","")</f>
        <v/>
      </c>
      <c r="AB6644" t="str">
        <f>IFERROR(IF(ISNUMBER('Procytrat 190'!A145),'Procytrat 190'!A145,DATEVALUE('Procytrat 190'!A145)),"")</f>
        <v/>
      </c>
      <c r="AC6644" t="str">
        <f>IF(AA6644="","",'Procytrat 190'!B145)</f>
        <v/>
      </c>
      <c r="AD6644" t="str">
        <f>IF(AA6644="","",IFERROR(1*'Procytrat 190'!C145,IFERROR(_xludf.NUMBERVALUE('Procytrat 190'!C145,".",","),IFERROR(_xludf.NUMBERVALUE('Procytrat 190'!C145,",","."),0))))</f>
        <v/>
      </c>
      <c r="AE6644" t="str">
        <f>IF(AA6644="","",'Procytrat 190'!O145)</f>
        <v/>
      </c>
      <c r="AF6644">
        <f t="shared" si="642"/>
        <v>0</v>
      </c>
      <c r="AG6644" t="str">
        <f t="shared" si="643"/>
        <v/>
      </c>
      <c r="AH6644" t="str">
        <f t="shared" si="644"/>
        <v/>
      </c>
      <c r="AI6644">
        <f t="shared" si="645"/>
        <v>0</v>
      </c>
      <c r="AJ6644">
        <f t="shared" si="646"/>
        <v>0</v>
      </c>
      <c r="AK6644">
        <v>0</v>
      </c>
      <c r="AL6644" t="str">
        <f>IF(AA6644="","",IFERROR(IF(ISNUMBER('Procytrat 190'!D145),'Procytrat 190'!D145,IF(ISNUMBER(SEARCH("12",'Procytrat 190'!D145)),EDATE(AB6644,12),IF(ISNUMBER(SEARCH("6",'Procytrat 190'!D145)),EDATE(AB6644,6),IF(ISNUMBER(SEARCH("3",'Procytrat 190'!D145)),EDATE(AB6644,3),DATEVALUE('Procytrat 190'!D145))))),""))</f>
        <v/>
      </c>
      <c r="AM6644" t="str">
        <f t="shared" ca="1" si="647"/>
        <v/>
      </c>
    </row>
    <row r="6645" spans="27:39" x14ac:dyDescent="0.3">
      <c r="AA6645" t="str">
        <f>IF(COUNTA('Procytrat 190'!A146,'Procytrat 190'!B146,'Procytrat 190'!C146)&gt;0,"190","")</f>
        <v/>
      </c>
      <c r="AB6645" t="str">
        <f>IFERROR(IF(ISNUMBER('Procytrat 190'!A146),'Procytrat 190'!A146,DATEVALUE('Procytrat 190'!A146)),"")</f>
        <v/>
      </c>
      <c r="AC6645" t="str">
        <f>IF(AA6645="","",'Procytrat 190'!B146)</f>
        <v/>
      </c>
      <c r="AD6645" t="str">
        <f>IF(AA6645="","",IFERROR(1*'Procytrat 190'!C146,IFERROR(_xludf.NUMBERVALUE('Procytrat 190'!C146,".",","),IFERROR(_xludf.NUMBERVALUE('Procytrat 190'!C146,",","."),0))))</f>
        <v/>
      </c>
      <c r="AE6645" t="str">
        <f>IF(AA6645="","",'Procytrat 190'!O146)</f>
        <v/>
      </c>
      <c r="AF6645">
        <f t="shared" si="642"/>
        <v>0</v>
      </c>
      <c r="AG6645" t="str">
        <f t="shared" si="643"/>
        <v/>
      </c>
      <c r="AH6645" t="str">
        <f t="shared" si="644"/>
        <v/>
      </c>
      <c r="AI6645">
        <f t="shared" si="645"/>
        <v>0</v>
      </c>
      <c r="AJ6645">
        <f t="shared" si="646"/>
        <v>0</v>
      </c>
      <c r="AK6645">
        <v>0</v>
      </c>
      <c r="AL6645" t="str">
        <f>IF(AA6645="","",IFERROR(IF(ISNUMBER('Procytrat 190'!D146),'Procytrat 190'!D146,IF(ISNUMBER(SEARCH("12",'Procytrat 190'!D146)),EDATE(AB6645,12),IF(ISNUMBER(SEARCH("6",'Procytrat 190'!D146)),EDATE(AB6645,6),IF(ISNUMBER(SEARCH("3",'Procytrat 190'!D146)),EDATE(AB6645,3),DATEVALUE('Procytrat 190'!D146))))),""))</f>
        <v/>
      </c>
      <c r="AM6645" t="str">
        <f t="shared" ca="1" si="647"/>
        <v/>
      </c>
    </row>
    <row r="6646" spans="27:39" x14ac:dyDescent="0.3">
      <c r="AA6646" t="str">
        <f>IF(COUNTA('Procytrat 190'!A147,'Procytrat 190'!B147,'Procytrat 190'!C147)&gt;0,"190","")</f>
        <v/>
      </c>
      <c r="AB6646" t="str">
        <f>IFERROR(IF(ISNUMBER('Procytrat 190'!A147),'Procytrat 190'!A147,DATEVALUE('Procytrat 190'!A147)),"")</f>
        <v/>
      </c>
      <c r="AC6646" t="str">
        <f>IF(AA6646="","",'Procytrat 190'!B147)</f>
        <v/>
      </c>
      <c r="AD6646" t="str">
        <f>IF(AA6646="","",IFERROR(1*'Procytrat 190'!C147,IFERROR(_xludf.NUMBERVALUE('Procytrat 190'!C147,".",","),IFERROR(_xludf.NUMBERVALUE('Procytrat 190'!C147,",","."),0))))</f>
        <v/>
      </c>
      <c r="AE6646" t="str">
        <f>IF(AA6646="","",'Procytrat 190'!O147)</f>
        <v/>
      </c>
      <c r="AF6646">
        <f t="shared" si="642"/>
        <v>0</v>
      </c>
      <c r="AG6646" t="str">
        <f t="shared" si="643"/>
        <v/>
      </c>
      <c r="AH6646" t="str">
        <f t="shared" si="644"/>
        <v/>
      </c>
      <c r="AI6646">
        <f t="shared" si="645"/>
        <v>0</v>
      </c>
      <c r="AJ6646">
        <f t="shared" si="646"/>
        <v>0</v>
      </c>
      <c r="AK6646">
        <v>0</v>
      </c>
      <c r="AL6646" t="str">
        <f>IF(AA6646="","",IFERROR(IF(ISNUMBER('Procytrat 190'!D147),'Procytrat 190'!D147,IF(ISNUMBER(SEARCH("12",'Procytrat 190'!D147)),EDATE(AB6646,12),IF(ISNUMBER(SEARCH("6",'Procytrat 190'!D147)),EDATE(AB6646,6),IF(ISNUMBER(SEARCH("3",'Procytrat 190'!D147)),EDATE(AB6646,3),DATEVALUE('Procytrat 190'!D147))))),""))</f>
        <v/>
      </c>
      <c r="AM6646" t="str">
        <f t="shared" ca="1" si="647"/>
        <v/>
      </c>
    </row>
    <row r="6647" spans="27:39" x14ac:dyDescent="0.3">
      <c r="AA6647" t="str">
        <f>IF(COUNTA('Procytrat 190'!A148,'Procytrat 190'!B148,'Procytrat 190'!C148)&gt;0,"190","")</f>
        <v/>
      </c>
      <c r="AB6647" t="str">
        <f>IFERROR(IF(ISNUMBER('Procytrat 190'!A148),'Procytrat 190'!A148,DATEVALUE('Procytrat 190'!A148)),"")</f>
        <v/>
      </c>
      <c r="AC6647" t="str">
        <f>IF(AA6647="","",'Procytrat 190'!B148)</f>
        <v/>
      </c>
      <c r="AD6647" t="str">
        <f>IF(AA6647="","",IFERROR(1*'Procytrat 190'!C148,IFERROR(_xludf.NUMBERVALUE('Procytrat 190'!C148,".",","),IFERROR(_xludf.NUMBERVALUE('Procytrat 190'!C148,",","."),0))))</f>
        <v/>
      </c>
      <c r="AE6647" t="str">
        <f>IF(AA6647="","",'Procytrat 190'!O148)</f>
        <v/>
      </c>
      <c r="AF6647">
        <f t="shared" si="642"/>
        <v>0</v>
      </c>
      <c r="AG6647" t="str">
        <f t="shared" si="643"/>
        <v/>
      </c>
      <c r="AH6647" t="str">
        <f t="shared" si="644"/>
        <v/>
      </c>
      <c r="AI6647">
        <f t="shared" si="645"/>
        <v>0</v>
      </c>
      <c r="AJ6647">
        <f t="shared" si="646"/>
        <v>0</v>
      </c>
      <c r="AK6647">
        <v>0</v>
      </c>
      <c r="AL6647" t="str">
        <f>IF(AA6647="","",IFERROR(IF(ISNUMBER('Procytrat 190'!D148),'Procytrat 190'!D148,IF(ISNUMBER(SEARCH("12",'Procytrat 190'!D148)),EDATE(AB6647,12),IF(ISNUMBER(SEARCH("6",'Procytrat 190'!D148)),EDATE(AB6647,6),IF(ISNUMBER(SEARCH("3",'Procytrat 190'!D148)),EDATE(AB6647,3),DATEVALUE('Procytrat 190'!D148))))),""))</f>
        <v/>
      </c>
      <c r="AM6647" t="str">
        <f t="shared" ca="1" si="647"/>
        <v/>
      </c>
    </row>
    <row r="6648" spans="27:39" x14ac:dyDescent="0.3">
      <c r="AA6648" t="str">
        <f>IF(COUNTA('Procytrat 190'!A149,'Procytrat 190'!B149,'Procytrat 190'!C149)&gt;0,"190","")</f>
        <v/>
      </c>
      <c r="AB6648" t="str">
        <f>IFERROR(IF(ISNUMBER('Procytrat 190'!A149),'Procytrat 190'!A149,DATEVALUE('Procytrat 190'!A149)),"")</f>
        <v/>
      </c>
      <c r="AC6648" t="str">
        <f>IF(AA6648="","",'Procytrat 190'!B149)</f>
        <v/>
      </c>
      <c r="AD6648" t="str">
        <f>IF(AA6648="","",IFERROR(1*'Procytrat 190'!C149,IFERROR(_xludf.NUMBERVALUE('Procytrat 190'!C149,".",","),IFERROR(_xludf.NUMBERVALUE('Procytrat 190'!C149,",","."),0))))</f>
        <v/>
      </c>
      <c r="AE6648" t="str">
        <f>IF(AA6648="","",'Procytrat 190'!O149)</f>
        <v/>
      </c>
      <c r="AF6648">
        <f t="shared" si="642"/>
        <v>0</v>
      </c>
      <c r="AG6648" t="str">
        <f t="shared" si="643"/>
        <v/>
      </c>
      <c r="AH6648" t="str">
        <f t="shared" si="644"/>
        <v/>
      </c>
      <c r="AI6648">
        <f t="shared" si="645"/>
        <v>0</v>
      </c>
      <c r="AJ6648">
        <f t="shared" si="646"/>
        <v>0</v>
      </c>
      <c r="AK6648">
        <v>0</v>
      </c>
      <c r="AL6648" t="str">
        <f>IF(AA6648="","",IFERROR(IF(ISNUMBER('Procytrat 190'!D149),'Procytrat 190'!D149,IF(ISNUMBER(SEARCH("12",'Procytrat 190'!D149)),EDATE(AB6648,12),IF(ISNUMBER(SEARCH("6",'Procytrat 190'!D149)),EDATE(AB6648,6),IF(ISNUMBER(SEARCH("3",'Procytrat 190'!D149)),EDATE(AB6648,3),DATEVALUE('Procytrat 190'!D149))))),""))</f>
        <v/>
      </c>
      <c r="AM6648" t="str">
        <f t="shared" ca="1" si="647"/>
        <v/>
      </c>
    </row>
    <row r="6649" spans="27:39" x14ac:dyDescent="0.3">
      <c r="AA6649" t="str">
        <f>IF(COUNTA('Procytrat 190'!A150,'Procytrat 190'!B150,'Procytrat 190'!C150)&gt;0,"190","")</f>
        <v/>
      </c>
      <c r="AB6649" t="str">
        <f>IFERROR(IF(ISNUMBER('Procytrat 190'!A150),'Procytrat 190'!A150,DATEVALUE('Procytrat 190'!A150)),"")</f>
        <v/>
      </c>
      <c r="AC6649" t="str">
        <f>IF(AA6649="","",'Procytrat 190'!B150)</f>
        <v/>
      </c>
      <c r="AD6649" t="str">
        <f>IF(AA6649="","",IFERROR(1*'Procytrat 190'!C150,IFERROR(_xludf.NUMBERVALUE('Procytrat 190'!C150,".",","),IFERROR(_xludf.NUMBERVALUE('Procytrat 190'!C150,",","."),0))))</f>
        <v/>
      </c>
      <c r="AE6649" t="str">
        <f>IF(AA6649="","",'Procytrat 190'!O150)</f>
        <v/>
      </c>
      <c r="AF6649">
        <f t="shared" si="642"/>
        <v>0</v>
      </c>
      <c r="AG6649" t="str">
        <f t="shared" si="643"/>
        <v/>
      </c>
      <c r="AH6649" t="str">
        <f t="shared" si="644"/>
        <v/>
      </c>
      <c r="AI6649">
        <f t="shared" si="645"/>
        <v>0</v>
      </c>
      <c r="AJ6649">
        <f t="shared" si="646"/>
        <v>0</v>
      </c>
      <c r="AK6649">
        <v>0</v>
      </c>
      <c r="AL6649" t="str">
        <f>IF(AA6649="","",IFERROR(IF(ISNUMBER('Procytrat 190'!D150),'Procytrat 190'!D150,IF(ISNUMBER(SEARCH("12",'Procytrat 190'!D150)),EDATE(AB6649,12),IF(ISNUMBER(SEARCH("6",'Procytrat 190'!D150)),EDATE(AB6649,6),IF(ISNUMBER(SEARCH("3",'Procytrat 190'!D150)),EDATE(AB6649,3),DATEVALUE('Procytrat 190'!D150))))),""))</f>
        <v/>
      </c>
      <c r="AM6649" t="str">
        <f t="shared" ca="1" si="647"/>
        <v/>
      </c>
    </row>
    <row r="6650" spans="27:39" x14ac:dyDescent="0.3">
      <c r="AA6650" t="str">
        <f>IF(COUNTA('Procytrat 190'!A151,'Procytrat 190'!B151,'Procytrat 190'!C151)&gt;0,"190","")</f>
        <v/>
      </c>
      <c r="AB6650" t="str">
        <f>IFERROR(IF(ISNUMBER('Procytrat 190'!A151),'Procytrat 190'!A151,DATEVALUE('Procytrat 190'!A151)),"")</f>
        <v/>
      </c>
      <c r="AC6650" t="str">
        <f>IF(AA6650="","",'Procytrat 190'!B151)</f>
        <v/>
      </c>
      <c r="AD6650" t="str">
        <f>IF(AA6650="","",IFERROR(1*'Procytrat 190'!C151,IFERROR(_xludf.NUMBERVALUE('Procytrat 190'!C151,".",","),IFERROR(_xludf.NUMBERVALUE('Procytrat 190'!C151,",","."),0))))</f>
        <v/>
      </c>
      <c r="AE6650" t="str">
        <f>IF(AA6650="","",'Procytrat 190'!O151)</f>
        <v/>
      </c>
      <c r="AF6650">
        <f t="shared" si="642"/>
        <v>0</v>
      </c>
      <c r="AG6650" t="str">
        <f t="shared" si="643"/>
        <v/>
      </c>
      <c r="AH6650" t="str">
        <f t="shared" si="644"/>
        <v/>
      </c>
      <c r="AI6650">
        <f t="shared" si="645"/>
        <v>0</v>
      </c>
      <c r="AJ6650">
        <f t="shared" si="646"/>
        <v>0</v>
      </c>
      <c r="AK6650">
        <v>0</v>
      </c>
      <c r="AL6650" t="str">
        <f>IF(AA6650="","",IFERROR(IF(ISNUMBER('Procytrat 190'!D151),'Procytrat 190'!D151,IF(ISNUMBER(SEARCH("12",'Procytrat 190'!D151)),EDATE(AB6650,12),IF(ISNUMBER(SEARCH("6",'Procytrat 190'!D151)),EDATE(AB6650,6),IF(ISNUMBER(SEARCH("3",'Procytrat 190'!D151)),EDATE(AB6650,3),DATEVALUE('Procytrat 190'!D151))))),""))</f>
        <v/>
      </c>
      <c r="AM6650" t="str">
        <f t="shared" ca="1" si="647"/>
        <v/>
      </c>
    </row>
    <row r="6651" spans="27:39" x14ac:dyDescent="0.3">
      <c r="AA6651" t="str">
        <f>IF(COUNTA('Procytrat 190'!A152,'Procytrat 190'!B152,'Procytrat 190'!C152)&gt;0,"190","")</f>
        <v/>
      </c>
      <c r="AB6651" t="str">
        <f>IFERROR(IF(ISNUMBER('Procytrat 190'!A152),'Procytrat 190'!A152,DATEVALUE('Procytrat 190'!A152)),"")</f>
        <v/>
      </c>
      <c r="AC6651" t="str">
        <f>IF(AA6651="","",'Procytrat 190'!B152)</f>
        <v/>
      </c>
      <c r="AD6651" t="str">
        <f>IF(AA6651="","",IFERROR(1*'Procytrat 190'!C152,IFERROR(_xludf.NUMBERVALUE('Procytrat 190'!C152,".",","),IFERROR(_xludf.NUMBERVALUE('Procytrat 190'!C152,",","."),0))))</f>
        <v/>
      </c>
      <c r="AE6651" t="str">
        <f>IF(AA6651="","",'Procytrat 190'!O152)</f>
        <v/>
      </c>
      <c r="AF6651">
        <f t="shared" si="642"/>
        <v>0</v>
      </c>
      <c r="AG6651" t="str">
        <f t="shared" si="643"/>
        <v/>
      </c>
      <c r="AH6651" t="str">
        <f t="shared" si="644"/>
        <v/>
      </c>
      <c r="AI6651">
        <f t="shared" si="645"/>
        <v>0</v>
      </c>
      <c r="AJ6651">
        <f t="shared" si="646"/>
        <v>0</v>
      </c>
      <c r="AK6651">
        <v>0</v>
      </c>
      <c r="AL6651" t="str">
        <f>IF(AA6651="","",IFERROR(IF(ISNUMBER('Procytrat 190'!D152),'Procytrat 190'!D152,IF(ISNUMBER(SEARCH("12",'Procytrat 190'!D152)),EDATE(AB6651,12),IF(ISNUMBER(SEARCH("6",'Procytrat 190'!D152)),EDATE(AB6651,6),IF(ISNUMBER(SEARCH("3",'Procytrat 190'!D152)),EDATE(AB6651,3),DATEVALUE('Procytrat 190'!D152))))),""))</f>
        <v/>
      </c>
      <c r="AM6651" t="str">
        <f t="shared" ca="1" si="647"/>
        <v/>
      </c>
    </row>
    <row r="6652" spans="27:39" x14ac:dyDescent="0.3">
      <c r="AA6652" t="str">
        <f>IF(COUNTA('Procytrat 190'!A153,'Procytrat 190'!B153,'Procytrat 190'!C153)&gt;0,"190","")</f>
        <v/>
      </c>
      <c r="AB6652" t="str">
        <f>IFERROR(IF(ISNUMBER('Procytrat 190'!A153),'Procytrat 190'!A153,DATEVALUE('Procytrat 190'!A153)),"")</f>
        <v/>
      </c>
      <c r="AC6652" t="str">
        <f>IF(AA6652="","",'Procytrat 190'!B153)</f>
        <v/>
      </c>
      <c r="AD6652" t="str">
        <f>IF(AA6652="","",IFERROR(1*'Procytrat 190'!C153,IFERROR(_xludf.NUMBERVALUE('Procytrat 190'!C153,".",","),IFERROR(_xludf.NUMBERVALUE('Procytrat 190'!C153,",","."),0))))</f>
        <v/>
      </c>
      <c r="AE6652" t="str">
        <f>IF(AA6652="","",'Procytrat 190'!O153)</f>
        <v/>
      </c>
      <c r="AF6652">
        <f t="shared" si="642"/>
        <v>0</v>
      </c>
      <c r="AG6652" t="str">
        <f t="shared" si="643"/>
        <v/>
      </c>
      <c r="AH6652" t="str">
        <f t="shared" si="644"/>
        <v/>
      </c>
      <c r="AI6652">
        <f t="shared" si="645"/>
        <v>0</v>
      </c>
      <c r="AJ6652">
        <f t="shared" si="646"/>
        <v>0</v>
      </c>
      <c r="AK6652">
        <v>0</v>
      </c>
      <c r="AL6652" t="str">
        <f>IF(AA6652="","",IFERROR(IF(ISNUMBER('Procytrat 190'!D153),'Procytrat 190'!D153,IF(ISNUMBER(SEARCH("12",'Procytrat 190'!D153)),EDATE(AB6652,12),IF(ISNUMBER(SEARCH("6",'Procytrat 190'!D153)),EDATE(AB6652,6),IF(ISNUMBER(SEARCH("3",'Procytrat 190'!D153)),EDATE(AB6652,3),DATEVALUE('Procytrat 190'!D153))))),""))</f>
        <v/>
      </c>
      <c r="AM6652" t="str">
        <f t="shared" ca="1" si="647"/>
        <v/>
      </c>
    </row>
    <row r="6653" spans="27:39" x14ac:dyDescent="0.3">
      <c r="AA6653" t="str">
        <f>IF(COUNTA('Procytrat 190'!A154,'Procytrat 190'!B154,'Procytrat 190'!C154)&gt;0,"190","")</f>
        <v/>
      </c>
      <c r="AB6653" t="str">
        <f>IFERROR(IF(ISNUMBER('Procytrat 190'!A154),'Procytrat 190'!A154,DATEVALUE('Procytrat 190'!A154)),"")</f>
        <v/>
      </c>
      <c r="AC6653" t="str">
        <f>IF(AA6653="","",'Procytrat 190'!B154)</f>
        <v/>
      </c>
      <c r="AD6653" t="str">
        <f>IF(AA6653="","",IFERROR(1*'Procytrat 190'!C154,IFERROR(_xludf.NUMBERVALUE('Procytrat 190'!C154,".",","),IFERROR(_xludf.NUMBERVALUE('Procytrat 190'!C154,",","."),0))))</f>
        <v/>
      </c>
      <c r="AE6653" t="str">
        <f>IF(AA6653="","",'Procytrat 190'!O154)</f>
        <v/>
      </c>
      <c r="AF6653">
        <f t="shared" si="642"/>
        <v>0</v>
      </c>
      <c r="AG6653" t="str">
        <f t="shared" si="643"/>
        <v/>
      </c>
      <c r="AH6653" t="str">
        <f t="shared" si="644"/>
        <v/>
      </c>
      <c r="AI6653">
        <f t="shared" si="645"/>
        <v>0</v>
      </c>
      <c r="AJ6653">
        <f t="shared" si="646"/>
        <v>0</v>
      </c>
      <c r="AK6653">
        <v>0</v>
      </c>
      <c r="AL6653" t="str">
        <f>IF(AA6653="","",IFERROR(IF(ISNUMBER('Procytrat 190'!D154),'Procytrat 190'!D154,IF(ISNUMBER(SEARCH("12",'Procytrat 190'!D154)),EDATE(AB6653,12),IF(ISNUMBER(SEARCH("6",'Procytrat 190'!D154)),EDATE(AB6653,6),IF(ISNUMBER(SEARCH("3",'Procytrat 190'!D154)),EDATE(AB6653,3),DATEVALUE('Procytrat 190'!D154))))),""))</f>
        <v/>
      </c>
      <c r="AM6653" t="str">
        <f t="shared" ca="1" si="647"/>
        <v/>
      </c>
    </row>
    <row r="6654" spans="27:39" x14ac:dyDescent="0.3">
      <c r="AA6654" t="str">
        <f>IF(COUNTA('Procytrat 190'!A155,'Procytrat 190'!B155,'Procytrat 190'!C155)&gt;0,"190","")</f>
        <v/>
      </c>
      <c r="AB6654" t="str">
        <f>IFERROR(IF(ISNUMBER('Procytrat 190'!A155),'Procytrat 190'!A155,DATEVALUE('Procytrat 190'!A155)),"")</f>
        <v/>
      </c>
      <c r="AC6654" t="str">
        <f>IF(AA6654="","",'Procytrat 190'!B155)</f>
        <v/>
      </c>
      <c r="AD6654" t="str">
        <f>IF(AA6654="","",IFERROR(1*'Procytrat 190'!C155,IFERROR(_xludf.NUMBERVALUE('Procytrat 190'!C155,".",","),IFERROR(_xludf.NUMBERVALUE('Procytrat 190'!C155,",","."),0))))</f>
        <v/>
      </c>
      <c r="AE6654" t="str">
        <f>IF(AA6654="","",'Procytrat 190'!O155)</f>
        <v/>
      </c>
      <c r="AF6654">
        <f t="shared" si="642"/>
        <v>0</v>
      </c>
      <c r="AG6654" t="str">
        <f t="shared" si="643"/>
        <v/>
      </c>
      <c r="AH6654" t="str">
        <f t="shared" si="644"/>
        <v/>
      </c>
      <c r="AI6654">
        <f t="shared" si="645"/>
        <v>0</v>
      </c>
      <c r="AJ6654">
        <f t="shared" si="646"/>
        <v>0</v>
      </c>
      <c r="AK6654">
        <v>0</v>
      </c>
      <c r="AL6654" t="str">
        <f>IF(AA6654="","",IFERROR(IF(ISNUMBER('Procytrat 190'!D155),'Procytrat 190'!D155,IF(ISNUMBER(SEARCH("12",'Procytrat 190'!D155)),EDATE(AB6654,12),IF(ISNUMBER(SEARCH("6",'Procytrat 190'!D155)),EDATE(AB6654,6),IF(ISNUMBER(SEARCH("3",'Procytrat 190'!D155)),EDATE(AB6654,3),DATEVALUE('Procytrat 190'!D155))))),""))</f>
        <v/>
      </c>
      <c r="AM6654" t="str">
        <f t="shared" ca="1" si="647"/>
        <v/>
      </c>
    </row>
    <row r="6655" spans="27:39" x14ac:dyDescent="0.3">
      <c r="AA6655" t="str">
        <f>IF(COUNTA('Procytrat 190'!A156,'Procytrat 190'!B156,'Procytrat 190'!C156)&gt;0,"190","")</f>
        <v/>
      </c>
      <c r="AB6655" t="str">
        <f>IFERROR(IF(ISNUMBER('Procytrat 190'!A156),'Procytrat 190'!A156,DATEVALUE('Procytrat 190'!A156)),"")</f>
        <v/>
      </c>
      <c r="AC6655" t="str">
        <f>IF(AA6655="","",'Procytrat 190'!B156)</f>
        <v/>
      </c>
      <c r="AD6655" t="str">
        <f>IF(AA6655="","",IFERROR(1*'Procytrat 190'!C156,IFERROR(_xludf.NUMBERVALUE('Procytrat 190'!C156,".",","),IFERROR(_xludf.NUMBERVALUE('Procytrat 190'!C156,",","."),0))))</f>
        <v/>
      </c>
      <c r="AE6655" t="str">
        <f>IF(AA6655="","",'Procytrat 190'!O156)</f>
        <v/>
      </c>
      <c r="AF6655">
        <f t="shared" si="642"/>
        <v>0</v>
      </c>
      <c r="AG6655" t="str">
        <f t="shared" si="643"/>
        <v/>
      </c>
      <c r="AH6655" t="str">
        <f t="shared" si="644"/>
        <v/>
      </c>
      <c r="AI6655">
        <f t="shared" si="645"/>
        <v>0</v>
      </c>
      <c r="AJ6655">
        <f t="shared" si="646"/>
        <v>0</v>
      </c>
      <c r="AK6655">
        <v>0</v>
      </c>
      <c r="AL6655" t="str">
        <f>IF(AA6655="","",IFERROR(IF(ISNUMBER('Procytrat 190'!D156),'Procytrat 190'!D156,IF(ISNUMBER(SEARCH("12",'Procytrat 190'!D156)),EDATE(AB6655,12),IF(ISNUMBER(SEARCH("6",'Procytrat 190'!D156)),EDATE(AB6655,6),IF(ISNUMBER(SEARCH("3",'Procytrat 190'!D156)),EDATE(AB6655,3),DATEVALUE('Procytrat 190'!D156))))),""))</f>
        <v/>
      </c>
      <c r="AM6655" t="str">
        <f t="shared" ca="1" si="647"/>
        <v/>
      </c>
    </row>
    <row r="6656" spans="27:39" x14ac:dyDescent="0.3">
      <c r="AA6656" t="str">
        <f>IF(COUNTA('Procytrat 190'!A157,'Procytrat 190'!B157,'Procytrat 190'!C157)&gt;0,"190","")</f>
        <v/>
      </c>
      <c r="AB6656" t="str">
        <f>IFERROR(IF(ISNUMBER('Procytrat 190'!A157),'Procytrat 190'!A157,DATEVALUE('Procytrat 190'!A157)),"")</f>
        <v/>
      </c>
      <c r="AC6656" t="str">
        <f>IF(AA6656="","",'Procytrat 190'!B157)</f>
        <v/>
      </c>
      <c r="AD6656" t="str">
        <f>IF(AA6656="","",IFERROR(1*'Procytrat 190'!C157,IFERROR(_xludf.NUMBERVALUE('Procytrat 190'!C157,".",","),IFERROR(_xludf.NUMBERVALUE('Procytrat 190'!C157,",","."),0))))</f>
        <v/>
      </c>
      <c r="AE6656" t="str">
        <f>IF(AA6656="","",'Procytrat 190'!O157)</f>
        <v/>
      </c>
      <c r="AF6656">
        <f t="shared" si="642"/>
        <v>0</v>
      </c>
      <c r="AG6656" t="str">
        <f t="shared" si="643"/>
        <v/>
      </c>
      <c r="AH6656" t="str">
        <f t="shared" si="644"/>
        <v/>
      </c>
      <c r="AI6656">
        <f t="shared" si="645"/>
        <v>0</v>
      </c>
      <c r="AJ6656">
        <f t="shared" si="646"/>
        <v>0</v>
      </c>
      <c r="AK6656">
        <v>0</v>
      </c>
      <c r="AL6656" t="str">
        <f>IF(AA6656="","",IFERROR(IF(ISNUMBER('Procytrat 190'!D157),'Procytrat 190'!D157,IF(ISNUMBER(SEARCH("12",'Procytrat 190'!D157)),EDATE(AB6656,12),IF(ISNUMBER(SEARCH("6",'Procytrat 190'!D157)),EDATE(AB6656,6),IF(ISNUMBER(SEARCH("3",'Procytrat 190'!D157)),EDATE(AB6656,3),DATEVALUE('Procytrat 190'!D157))))),""))</f>
        <v/>
      </c>
      <c r="AM6656" t="str">
        <f t="shared" ca="1" si="647"/>
        <v/>
      </c>
    </row>
    <row r="6657" spans="27:39" x14ac:dyDescent="0.3">
      <c r="AA6657" t="str">
        <f>IF(COUNTA('Procytrat 190'!A158,'Procytrat 190'!B158,'Procytrat 190'!C158)&gt;0,"190","")</f>
        <v/>
      </c>
      <c r="AB6657" t="str">
        <f>IFERROR(IF(ISNUMBER('Procytrat 190'!A158),'Procytrat 190'!A158,DATEVALUE('Procytrat 190'!A158)),"")</f>
        <v/>
      </c>
      <c r="AC6657" t="str">
        <f>IF(AA6657="","",'Procytrat 190'!B158)</f>
        <v/>
      </c>
      <c r="AD6657" t="str">
        <f>IF(AA6657="","",IFERROR(1*'Procytrat 190'!C158,IFERROR(_xludf.NUMBERVALUE('Procytrat 190'!C158,".",","),IFERROR(_xludf.NUMBERVALUE('Procytrat 190'!C158,",","."),0))))</f>
        <v/>
      </c>
      <c r="AE6657" t="str">
        <f>IF(AA6657="","",'Procytrat 190'!O158)</f>
        <v/>
      </c>
      <c r="AF6657">
        <f t="shared" si="642"/>
        <v>0</v>
      </c>
      <c r="AG6657" t="str">
        <f t="shared" si="643"/>
        <v/>
      </c>
      <c r="AH6657" t="str">
        <f t="shared" si="644"/>
        <v/>
      </c>
      <c r="AI6657">
        <f t="shared" si="645"/>
        <v>0</v>
      </c>
      <c r="AJ6657">
        <f t="shared" si="646"/>
        <v>0</v>
      </c>
      <c r="AK6657">
        <v>0</v>
      </c>
      <c r="AL6657" t="str">
        <f>IF(AA6657="","",IFERROR(IF(ISNUMBER('Procytrat 190'!D158),'Procytrat 190'!D158,IF(ISNUMBER(SEARCH("12",'Procytrat 190'!D158)),EDATE(AB6657,12),IF(ISNUMBER(SEARCH("6",'Procytrat 190'!D158)),EDATE(AB6657,6),IF(ISNUMBER(SEARCH("3",'Procytrat 190'!D158)),EDATE(AB6657,3),DATEVALUE('Procytrat 190'!D158))))),""))</f>
        <v/>
      </c>
      <c r="AM6657" t="str">
        <f t="shared" ca="1" si="647"/>
        <v/>
      </c>
    </row>
    <row r="6658" spans="27:39" x14ac:dyDescent="0.3">
      <c r="AA6658" t="str">
        <f>IF(COUNTA('Procytrat 190'!A159,'Procytrat 190'!B159,'Procytrat 190'!C159)&gt;0,"190","")</f>
        <v/>
      </c>
      <c r="AB6658" t="str">
        <f>IFERROR(IF(ISNUMBER('Procytrat 190'!A159),'Procytrat 190'!A159,DATEVALUE('Procytrat 190'!A159)),"")</f>
        <v/>
      </c>
      <c r="AC6658" t="str">
        <f>IF(AA6658="","",'Procytrat 190'!B159)</f>
        <v/>
      </c>
      <c r="AD6658" t="str">
        <f>IF(AA6658="","",IFERROR(1*'Procytrat 190'!C159,IFERROR(_xludf.NUMBERVALUE('Procytrat 190'!C159,".",","),IFERROR(_xludf.NUMBERVALUE('Procytrat 190'!C159,",","."),0))))</f>
        <v/>
      </c>
      <c r="AE6658" t="str">
        <f>IF(AA6658="","",'Procytrat 190'!O159)</f>
        <v/>
      </c>
      <c r="AF6658">
        <f t="shared" ref="AF6658:AF6721" si="648">IF(AA6658="",0,--ISNUMBER(SEARCH("aprovado",AE6658)))</f>
        <v>0</v>
      </c>
      <c r="AG6658" t="str">
        <f t="shared" ref="AG6658:AG6721" si="649">IF(AB6658="","",YEAR(AB6658))</f>
        <v/>
      </c>
      <c r="AH6658" t="str">
        <f t="shared" ref="AH6658:AH6721" si="650">IF(AB6658="","",MONTH(AB6658))</f>
        <v/>
      </c>
      <c r="AI6658">
        <f t="shared" ref="AI6658:AI6721" si="651">IF(AB6658="",0,AB6658+ROW()/1000000)</f>
        <v>0</v>
      </c>
      <c r="AJ6658">
        <f t="shared" ref="AJ6658:AJ6721" si="652">--(AA6658&lt;&gt;"")</f>
        <v>0</v>
      </c>
      <c r="AK6658">
        <v>0</v>
      </c>
      <c r="AL6658" t="str">
        <f>IF(AA6658="","",IFERROR(IF(ISNUMBER('Procytrat 190'!D159),'Procytrat 190'!D159,IF(ISNUMBER(SEARCH("12",'Procytrat 190'!D159)),EDATE(AB6658,12),IF(ISNUMBER(SEARCH("6",'Procytrat 190'!D159)),EDATE(AB6658,6),IF(ISNUMBER(SEARCH("3",'Procytrat 190'!D159)),EDATE(AB6658,3),DATEVALUE('Procytrat 190'!D159))))),""))</f>
        <v/>
      </c>
      <c r="AM6658" t="str">
        <f t="shared" ref="AM6658:AM6721" ca="1" si="653">IF(AND(AJ6658=1,AL6658&lt;&gt;"",AL6658&gt;=TODAY(),AG6658=$W$3),AL6658+ROW()/1000000,"")</f>
        <v/>
      </c>
    </row>
    <row r="6659" spans="27:39" x14ac:dyDescent="0.3">
      <c r="AA6659" t="str">
        <f>IF(COUNTA('Procytrat 190'!A160,'Procytrat 190'!B160,'Procytrat 190'!C160)&gt;0,"190","")</f>
        <v/>
      </c>
      <c r="AB6659" t="str">
        <f>IFERROR(IF(ISNUMBER('Procytrat 190'!A160),'Procytrat 190'!A160,DATEVALUE('Procytrat 190'!A160)),"")</f>
        <v/>
      </c>
      <c r="AC6659" t="str">
        <f>IF(AA6659="","",'Procytrat 190'!B160)</f>
        <v/>
      </c>
      <c r="AD6659" t="str">
        <f>IF(AA6659="","",IFERROR(1*'Procytrat 190'!C160,IFERROR(_xludf.NUMBERVALUE('Procytrat 190'!C160,".",","),IFERROR(_xludf.NUMBERVALUE('Procytrat 190'!C160,",","."),0))))</f>
        <v/>
      </c>
      <c r="AE6659" t="str">
        <f>IF(AA6659="","",'Procytrat 190'!O160)</f>
        <v/>
      </c>
      <c r="AF6659">
        <f t="shared" si="648"/>
        <v>0</v>
      </c>
      <c r="AG6659" t="str">
        <f t="shared" si="649"/>
        <v/>
      </c>
      <c r="AH6659" t="str">
        <f t="shared" si="650"/>
        <v/>
      </c>
      <c r="AI6659">
        <f t="shared" si="651"/>
        <v>0</v>
      </c>
      <c r="AJ6659">
        <f t="shared" si="652"/>
        <v>0</v>
      </c>
      <c r="AK6659">
        <v>0</v>
      </c>
      <c r="AL6659" t="str">
        <f>IF(AA6659="","",IFERROR(IF(ISNUMBER('Procytrat 190'!D160),'Procytrat 190'!D160,IF(ISNUMBER(SEARCH("12",'Procytrat 190'!D160)),EDATE(AB6659,12),IF(ISNUMBER(SEARCH("6",'Procytrat 190'!D160)),EDATE(AB6659,6),IF(ISNUMBER(SEARCH("3",'Procytrat 190'!D160)),EDATE(AB6659,3),DATEVALUE('Procytrat 190'!D160))))),""))</f>
        <v/>
      </c>
      <c r="AM6659" t="str">
        <f t="shared" ca="1" si="653"/>
        <v/>
      </c>
    </row>
    <row r="6660" spans="27:39" x14ac:dyDescent="0.3">
      <c r="AA6660" t="str">
        <f>IF(COUNTA('Procytrat 190'!A161,'Procytrat 190'!B161,'Procytrat 190'!C161)&gt;0,"190","")</f>
        <v/>
      </c>
      <c r="AB6660" t="str">
        <f>IFERROR(IF(ISNUMBER('Procytrat 190'!A161),'Procytrat 190'!A161,DATEVALUE('Procytrat 190'!A161)),"")</f>
        <v/>
      </c>
      <c r="AC6660" t="str">
        <f>IF(AA6660="","",'Procytrat 190'!B161)</f>
        <v/>
      </c>
      <c r="AD6660" t="str">
        <f>IF(AA6660="","",IFERROR(1*'Procytrat 190'!C161,IFERROR(_xludf.NUMBERVALUE('Procytrat 190'!C161,".",","),IFERROR(_xludf.NUMBERVALUE('Procytrat 190'!C161,",","."),0))))</f>
        <v/>
      </c>
      <c r="AE6660" t="str">
        <f>IF(AA6660="","",'Procytrat 190'!O161)</f>
        <v/>
      </c>
      <c r="AF6660">
        <f t="shared" si="648"/>
        <v>0</v>
      </c>
      <c r="AG6660" t="str">
        <f t="shared" si="649"/>
        <v/>
      </c>
      <c r="AH6660" t="str">
        <f t="shared" si="650"/>
        <v/>
      </c>
      <c r="AI6660">
        <f t="shared" si="651"/>
        <v>0</v>
      </c>
      <c r="AJ6660">
        <f t="shared" si="652"/>
        <v>0</v>
      </c>
      <c r="AK6660">
        <v>0</v>
      </c>
      <c r="AL6660" t="str">
        <f>IF(AA6660="","",IFERROR(IF(ISNUMBER('Procytrat 190'!D161),'Procytrat 190'!D161,IF(ISNUMBER(SEARCH("12",'Procytrat 190'!D161)),EDATE(AB6660,12),IF(ISNUMBER(SEARCH("6",'Procytrat 190'!D161)),EDATE(AB6660,6),IF(ISNUMBER(SEARCH("3",'Procytrat 190'!D161)),EDATE(AB6660,3),DATEVALUE('Procytrat 190'!D161))))),""))</f>
        <v/>
      </c>
      <c r="AM6660" t="str">
        <f t="shared" ca="1" si="653"/>
        <v/>
      </c>
    </row>
    <row r="6661" spans="27:39" x14ac:dyDescent="0.3">
      <c r="AA6661" t="str">
        <f>IF(COUNTA('Procytrat 190'!A162,'Procytrat 190'!B162,'Procytrat 190'!C162)&gt;0,"190","")</f>
        <v/>
      </c>
      <c r="AB6661" t="str">
        <f>IFERROR(IF(ISNUMBER('Procytrat 190'!A162),'Procytrat 190'!A162,DATEVALUE('Procytrat 190'!A162)),"")</f>
        <v/>
      </c>
      <c r="AC6661" t="str">
        <f>IF(AA6661="","",'Procytrat 190'!B162)</f>
        <v/>
      </c>
      <c r="AD6661" t="str">
        <f>IF(AA6661="","",IFERROR(1*'Procytrat 190'!C162,IFERROR(_xludf.NUMBERVALUE('Procytrat 190'!C162,".",","),IFERROR(_xludf.NUMBERVALUE('Procytrat 190'!C162,",","."),0))))</f>
        <v/>
      </c>
      <c r="AE6661" t="str">
        <f>IF(AA6661="","",'Procytrat 190'!O162)</f>
        <v/>
      </c>
      <c r="AF6661">
        <f t="shared" si="648"/>
        <v>0</v>
      </c>
      <c r="AG6661" t="str">
        <f t="shared" si="649"/>
        <v/>
      </c>
      <c r="AH6661" t="str">
        <f t="shared" si="650"/>
        <v/>
      </c>
      <c r="AI6661">
        <f t="shared" si="651"/>
        <v>0</v>
      </c>
      <c r="AJ6661">
        <f t="shared" si="652"/>
        <v>0</v>
      </c>
      <c r="AK6661">
        <v>0</v>
      </c>
      <c r="AL6661" t="str">
        <f>IF(AA6661="","",IFERROR(IF(ISNUMBER('Procytrat 190'!D162),'Procytrat 190'!D162,IF(ISNUMBER(SEARCH("12",'Procytrat 190'!D162)),EDATE(AB6661,12),IF(ISNUMBER(SEARCH("6",'Procytrat 190'!D162)),EDATE(AB6661,6),IF(ISNUMBER(SEARCH("3",'Procytrat 190'!D162)),EDATE(AB6661,3),DATEVALUE('Procytrat 190'!D162))))),""))</f>
        <v/>
      </c>
      <c r="AM6661" t="str">
        <f t="shared" ca="1" si="653"/>
        <v/>
      </c>
    </row>
    <row r="6662" spans="27:39" x14ac:dyDescent="0.3">
      <c r="AA6662" t="str">
        <f>IF(COUNTA('Procytrat 190'!A163,'Procytrat 190'!B163,'Procytrat 190'!C163)&gt;0,"190","")</f>
        <v/>
      </c>
      <c r="AB6662" t="str">
        <f>IFERROR(IF(ISNUMBER('Procytrat 190'!A163),'Procytrat 190'!A163,DATEVALUE('Procytrat 190'!A163)),"")</f>
        <v/>
      </c>
      <c r="AC6662" t="str">
        <f>IF(AA6662="","",'Procytrat 190'!B163)</f>
        <v/>
      </c>
      <c r="AD6662" t="str">
        <f>IF(AA6662="","",IFERROR(1*'Procytrat 190'!C163,IFERROR(_xludf.NUMBERVALUE('Procytrat 190'!C163,".",","),IFERROR(_xludf.NUMBERVALUE('Procytrat 190'!C163,",","."),0))))</f>
        <v/>
      </c>
      <c r="AE6662" t="str">
        <f>IF(AA6662="","",'Procytrat 190'!O163)</f>
        <v/>
      </c>
      <c r="AF6662">
        <f t="shared" si="648"/>
        <v>0</v>
      </c>
      <c r="AG6662" t="str">
        <f t="shared" si="649"/>
        <v/>
      </c>
      <c r="AH6662" t="str">
        <f t="shared" si="650"/>
        <v/>
      </c>
      <c r="AI6662">
        <f t="shared" si="651"/>
        <v>0</v>
      </c>
      <c r="AJ6662">
        <f t="shared" si="652"/>
        <v>0</v>
      </c>
      <c r="AK6662">
        <v>0</v>
      </c>
      <c r="AL6662" t="str">
        <f>IF(AA6662="","",IFERROR(IF(ISNUMBER('Procytrat 190'!D163),'Procytrat 190'!D163,IF(ISNUMBER(SEARCH("12",'Procytrat 190'!D163)),EDATE(AB6662,12),IF(ISNUMBER(SEARCH("6",'Procytrat 190'!D163)),EDATE(AB6662,6),IF(ISNUMBER(SEARCH("3",'Procytrat 190'!D163)),EDATE(AB6662,3),DATEVALUE('Procytrat 190'!D163))))),""))</f>
        <v/>
      </c>
      <c r="AM6662" t="str">
        <f t="shared" ca="1" si="653"/>
        <v/>
      </c>
    </row>
    <row r="6663" spans="27:39" x14ac:dyDescent="0.3">
      <c r="AA6663" t="str">
        <f>IF(COUNTA('Procytrat 190'!A164,'Procytrat 190'!B164,'Procytrat 190'!C164)&gt;0,"190","")</f>
        <v/>
      </c>
      <c r="AB6663" t="str">
        <f>IFERROR(IF(ISNUMBER('Procytrat 190'!A164),'Procytrat 190'!A164,DATEVALUE('Procytrat 190'!A164)),"")</f>
        <v/>
      </c>
      <c r="AC6663" t="str">
        <f>IF(AA6663="","",'Procytrat 190'!B164)</f>
        <v/>
      </c>
      <c r="AD6663" t="str">
        <f>IF(AA6663="","",IFERROR(1*'Procytrat 190'!C164,IFERROR(_xludf.NUMBERVALUE('Procytrat 190'!C164,".",","),IFERROR(_xludf.NUMBERVALUE('Procytrat 190'!C164,",","."),0))))</f>
        <v/>
      </c>
      <c r="AE6663" t="str">
        <f>IF(AA6663="","",'Procytrat 190'!O164)</f>
        <v/>
      </c>
      <c r="AF6663">
        <f t="shared" si="648"/>
        <v>0</v>
      </c>
      <c r="AG6663" t="str">
        <f t="shared" si="649"/>
        <v/>
      </c>
      <c r="AH6663" t="str">
        <f t="shared" si="650"/>
        <v/>
      </c>
      <c r="AI6663">
        <f t="shared" si="651"/>
        <v>0</v>
      </c>
      <c r="AJ6663">
        <f t="shared" si="652"/>
        <v>0</v>
      </c>
      <c r="AK6663">
        <v>0</v>
      </c>
      <c r="AL6663" t="str">
        <f>IF(AA6663="","",IFERROR(IF(ISNUMBER('Procytrat 190'!D164),'Procytrat 190'!D164,IF(ISNUMBER(SEARCH("12",'Procytrat 190'!D164)),EDATE(AB6663,12),IF(ISNUMBER(SEARCH("6",'Procytrat 190'!D164)),EDATE(AB6663,6),IF(ISNUMBER(SEARCH("3",'Procytrat 190'!D164)),EDATE(AB6663,3),DATEVALUE('Procytrat 190'!D164))))),""))</f>
        <v/>
      </c>
      <c r="AM6663" t="str">
        <f t="shared" ca="1" si="653"/>
        <v/>
      </c>
    </row>
    <row r="6664" spans="27:39" x14ac:dyDescent="0.3">
      <c r="AA6664" t="str">
        <f>IF(COUNTA('Procytrat 190'!A165,'Procytrat 190'!B165,'Procytrat 190'!C165)&gt;0,"190","")</f>
        <v/>
      </c>
      <c r="AB6664" t="str">
        <f>IFERROR(IF(ISNUMBER('Procytrat 190'!A165),'Procytrat 190'!A165,DATEVALUE('Procytrat 190'!A165)),"")</f>
        <v/>
      </c>
      <c r="AC6664" t="str">
        <f>IF(AA6664="","",'Procytrat 190'!B165)</f>
        <v/>
      </c>
      <c r="AD6664" t="str">
        <f>IF(AA6664="","",IFERROR(1*'Procytrat 190'!C165,IFERROR(_xludf.NUMBERVALUE('Procytrat 190'!C165,".",","),IFERROR(_xludf.NUMBERVALUE('Procytrat 190'!C165,",","."),0))))</f>
        <v/>
      </c>
      <c r="AE6664" t="str">
        <f>IF(AA6664="","",'Procytrat 190'!O165)</f>
        <v/>
      </c>
      <c r="AF6664">
        <f t="shared" si="648"/>
        <v>0</v>
      </c>
      <c r="AG6664" t="str">
        <f t="shared" si="649"/>
        <v/>
      </c>
      <c r="AH6664" t="str">
        <f t="shared" si="650"/>
        <v/>
      </c>
      <c r="AI6664">
        <f t="shared" si="651"/>
        <v>0</v>
      </c>
      <c r="AJ6664">
        <f t="shared" si="652"/>
        <v>0</v>
      </c>
      <c r="AK6664">
        <v>0</v>
      </c>
      <c r="AL6664" t="str">
        <f>IF(AA6664="","",IFERROR(IF(ISNUMBER('Procytrat 190'!D165),'Procytrat 190'!D165,IF(ISNUMBER(SEARCH("12",'Procytrat 190'!D165)),EDATE(AB6664,12),IF(ISNUMBER(SEARCH("6",'Procytrat 190'!D165)),EDATE(AB6664,6),IF(ISNUMBER(SEARCH("3",'Procytrat 190'!D165)),EDATE(AB6664,3),DATEVALUE('Procytrat 190'!D165))))),""))</f>
        <v/>
      </c>
      <c r="AM6664" t="str">
        <f t="shared" ca="1" si="653"/>
        <v/>
      </c>
    </row>
    <row r="6665" spans="27:39" x14ac:dyDescent="0.3">
      <c r="AA6665" t="str">
        <f>IF(COUNTA('Procytrat 190'!A166,'Procytrat 190'!B166,'Procytrat 190'!C166)&gt;0,"190","")</f>
        <v/>
      </c>
      <c r="AB6665" t="str">
        <f>IFERROR(IF(ISNUMBER('Procytrat 190'!A166),'Procytrat 190'!A166,DATEVALUE('Procytrat 190'!A166)),"")</f>
        <v/>
      </c>
      <c r="AC6665" t="str">
        <f>IF(AA6665="","",'Procytrat 190'!B166)</f>
        <v/>
      </c>
      <c r="AD6665" t="str">
        <f>IF(AA6665="","",IFERROR(1*'Procytrat 190'!C166,IFERROR(_xludf.NUMBERVALUE('Procytrat 190'!C166,".",","),IFERROR(_xludf.NUMBERVALUE('Procytrat 190'!C166,",","."),0))))</f>
        <v/>
      </c>
      <c r="AE6665" t="str">
        <f>IF(AA6665="","",'Procytrat 190'!O166)</f>
        <v/>
      </c>
      <c r="AF6665">
        <f t="shared" si="648"/>
        <v>0</v>
      </c>
      <c r="AG6665" t="str">
        <f t="shared" si="649"/>
        <v/>
      </c>
      <c r="AH6665" t="str">
        <f t="shared" si="650"/>
        <v/>
      </c>
      <c r="AI6665">
        <f t="shared" si="651"/>
        <v>0</v>
      </c>
      <c r="AJ6665">
        <f t="shared" si="652"/>
        <v>0</v>
      </c>
      <c r="AK6665">
        <v>0</v>
      </c>
      <c r="AL6665" t="str">
        <f>IF(AA6665="","",IFERROR(IF(ISNUMBER('Procytrat 190'!D166),'Procytrat 190'!D166,IF(ISNUMBER(SEARCH("12",'Procytrat 190'!D166)),EDATE(AB6665,12),IF(ISNUMBER(SEARCH("6",'Procytrat 190'!D166)),EDATE(AB6665,6),IF(ISNUMBER(SEARCH("3",'Procytrat 190'!D166)),EDATE(AB6665,3),DATEVALUE('Procytrat 190'!D166))))),""))</f>
        <v/>
      </c>
      <c r="AM6665" t="str">
        <f t="shared" ca="1" si="653"/>
        <v/>
      </c>
    </row>
    <row r="6666" spans="27:39" x14ac:dyDescent="0.3">
      <c r="AA6666" t="str">
        <f>IF(COUNTA('Procytrat 190'!A167,'Procytrat 190'!B167,'Procytrat 190'!C167)&gt;0,"190","")</f>
        <v/>
      </c>
      <c r="AB6666" t="str">
        <f>IFERROR(IF(ISNUMBER('Procytrat 190'!A167),'Procytrat 190'!A167,DATEVALUE('Procytrat 190'!A167)),"")</f>
        <v/>
      </c>
      <c r="AC6666" t="str">
        <f>IF(AA6666="","",'Procytrat 190'!B167)</f>
        <v/>
      </c>
      <c r="AD6666" t="str">
        <f>IF(AA6666="","",IFERROR(1*'Procytrat 190'!C167,IFERROR(_xludf.NUMBERVALUE('Procytrat 190'!C167,".",","),IFERROR(_xludf.NUMBERVALUE('Procytrat 190'!C167,",","."),0))))</f>
        <v/>
      </c>
      <c r="AE6666" t="str">
        <f>IF(AA6666="","",'Procytrat 190'!O167)</f>
        <v/>
      </c>
      <c r="AF6666">
        <f t="shared" si="648"/>
        <v>0</v>
      </c>
      <c r="AG6666" t="str">
        <f t="shared" si="649"/>
        <v/>
      </c>
      <c r="AH6666" t="str">
        <f t="shared" si="650"/>
        <v/>
      </c>
      <c r="AI6666">
        <f t="shared" si="651"/>
        <v>0</v>
      </c>
      <c r="AJ6666">
        <f t="shared" si="652"/>
        <v>0</v>
      </c>
      <c r="AK6666">
        <v>0</v>
      </c>
      <c r="AL6666" t="str">
        <f>IF(AA6666="","",IFERROR(IF(ISNUMBER('Procytrat 190'!D167),'Procytrat 190'!D167,IF(ISNUMBER(SEARCH("12",'Procytrat 190'!D167)),EDATE(AB6666,12),IF(ISNUMBER(SEARCH("6",'Procytrat 190'!D167)),EDATE(AB6666,6),IF(ISNUMBER(SEARCH("3",'Procytrat 190'!D167)),EDATE(AB6666,3),DATEVALUE('Procytrat 190'!D167))))),""))</f>
        <v/>
      </c>
      <c r="AM6666" t="str">
        <f t="shared" ca="1" si="653"/>
        <v/>
      </c>
    </row>
    <row r="6667" spans="27:39" x14ac:dyDescent="0.3">
      <c r="AA6667" t="str">
        <f>IF(COUNTA('Procytrat 190'!A168,'Procytrat 190'!B168,'Procytrat 190'!C168)&gt;0,"190","")</f>
        <v/>
      </c>
      <c r="AB6667" t="str">
        <f>IFERROR(IF(ISNUMBER('Procytrat 190'!A168),'Procytrat 190'!A168,DATEVALUE('Procytrat 190'!A168)),"")</f>
        <v/>
      </c>
      <c r="AC6667" t="str">
        <f>IF(AA6667="","",'Procytrat 190'!B168)</f>
        <v/>
      </c>
      <c r="AD6667" t="str">
        <f>IF(AA6667="","",IFERROR(1*'Procytrat 190'!C168,IFERROR(_xludf.NUMBERVALUE('Procytrat 190'!C168,".",","),IFERROR(_xludf.NUMBERVALUE('Procytrat 190'!C168,",","."),0))))</f>
        <v/>
      </c>
      <c r="AE6667" t="str">
        <f>IF(AA6667="","",'Procytrat 190'!O168)</f>
        <v/>
      </c>
      <c r="AF6667">
        <f t="shared" si="648"/>
        <v>0</v>
      </c>
      <c r="AG6667" t="str">
        <f t="shared" si="649"/>
        <v/>
      </c>
      <c r="AH6667" t="str">
        <f t="shared" si="650"/>
        <v/>
      </c>
      <c r="AI6667">
        <f t="shared" si="651"/>
        <v>0</v>
      </c>
      <c r="AJ6667">
        <f t="shared" si="652"/>
        <v>0</v>
      </c>
      <c r="AK6667">
        <v>0</v>
      </c>
      <c r="AL6667" t="str">
        <f>IF(AA6667="","",IFERROR(IF(ISNUMBER('Procytrat 190'!D168),'Procytrat 190'!D168,IF(ISNUMBER(SEARCH("12",'Procytrat 190'!D168)),EDATE(AB6667,12),IF(ISNUMBER(SEARCH("6",'Procytrat 190'!D168)),EDATE(AB6667,6),IF(ISNUMBER(SEARCH("3",'Procytrat 190'!D168)),EDATE(AB6667,3),DATEVALUE('Procytrat 190'!D168))))),""))</f>
        <v/>
      </c>
      <c r="AM6667" t="str">
        <f t="shared" ca="1" si="653"/>
        <v/>
      </c>
    </row>
    <row r="6668" spans="27:39" x14ac:dyDescent="0.3">
      <c r="AA6668" t="str">
        <f>IF(COUNTA('Procytrat 190'!A169,'Procytrat 190'!B169,'Procytrat 190'!C169)&gt;0,"190","")</f>
        <v/>
      </c>
      <c r="AB6668" t="str">
        <f>IFERROR(IF(ISNUMBER('Procytrat 190'!A169),'Procytrat 190'!A169,DATEVALUE('Procytrat 190'!A169)),"")</f>
        <v/>
      </c>
      <c r="AC6668" t="str">
        <f>IF(AA6668="","",'Procytrat 190'!B169)</f>
        <v/>
      </c>
      <c r="AD6668" t="str">
        <f>IF(AA6668="","",IFERROR(1*'Procytrat 190'!C169,IFERROR(_xludf.NUMBERVALUE('Procytrat 190'!C169,".",","),IFERROR(_xludf.NUMBERVALUE('Procytrat 190'!C169,",","."),0))))</f>
        <v/>
      </c>
      <c r="AE6668" t="str">
        <f>IF(AA6668="","",'Procytrat 190'!O169)</f>
        <v/>
      </c>
      <c r="AF6668">
        <f t="shared" si="648"/>
        <v>0</v>
      </c>
      <c r="AG6668" t="str">
        <f t="shared" si="649"/>
        <v/>
      </c>
      <c r="AH6668" t="str">
        <f t="shared" si="650"/>
        <v/>
      </c>
      <c r="AI6668">
        <f t="shared" si="651"/>
        <v>0</v>
      </c>
      <c r="AJ6668">
        <f t="shared" si="652"/>
        <v>0</v>
      </c>
      <c r="AK6668">
        <v>0</v>
      </c>
      <c r="AL6668" t="str">
        <f>IF(AA6668="","",IFERROR(IF(ISNUMBER('Procytrat 190'!D169),'Procytrat 190'!D169,IF(ISNUMBER(SEARCH("12",'Procytrat 190'!D169)),EDATE(AB6668,12),IF(ISNUMBER(SEARCH("6",'Procytrat 190'!D169)),EDATE(AB6668,6),IF(ISNUMBER(SEARCH("3",'Procytrat 190'!D169)),EDATE(AB6668,3),DATEVALUE('Procytrat 190'!D169))))),""))</f>
        <v/>
      </c>
      <c r="AM6668" t="str">
        <f t="shared" ca="1" si="653"/>
        <v/>
      </c>
    </row>
    <row r="6669" spans="27:39" x14ac:dyDescent="0.3">
      <c r="AA6669" t="str">
        <f>IF(COUNTA('Procytrat 190'!A170,'Procytrat 190'!B170,'Procytrat 190'!C170)&gt;0,"190","")</f>
        <v/>
      </c>
      <c r="AB6669" t="str">
        <f>IFERROR(IF(ISNUMBER('Procytrat 190'!A170),'Procytrat 190'!A170,DATEVALUE('Procytrat 190'!A170)),"")</f>
        <v/>
      </c>
      <c r="AC6669" t="str">
        <f>IF(AA6669="","",'Procytrat 190'!B170)</f>
        <v/>
      </c>
      <c r="AD6669" t="str">
        <f>IF(AA6669="","",IFERROR(1*'Procytrat 190'!C170,IFERROR(_xludf.NUMBERVALUE('Procytrat 190'!C170,".",","),IFERROR(_xludf.NUMBERVALUE('Procytrat 190'!C170,",","."),0))))</f>
        <v/>
      </c>
      <c r="AE6669" t="str">
        <f>IF(AA6669="","",'Procytrat 190'!O170)</f>
        <v/>
      </c>
      <c r="AF6669">
        <f t="shared" si="648"/>
        <v>0</v>
      </c>
      <c r="AG6669" t="str">
        <f t="shared" si="649"/>
        <v/>
      </c>
      <c r="AH6669" t="str">
        <f t="shared" si="650"/>
        <v/>
      </c>
      <c r="AI6669">
        <f t="shared" si="651"/>
        <v>0</v>
      </c>
      <c r="AJ6669">
        <f t="shared" si="652"/>
        <v>0</v>
      </c>
      <c r="AK6669">
        <v>0</v>
      </c>
      <c r="AL6669" t="str">
        <f>IF(AA6669="","",IFERROR(IF(ISNUMBER('Procytrat 190'!D170),'Procytrat 190'!D170,IF(ISNUMBER(SEARCH("12",'Procytrat 190'!D170)),EDATE(AB6669,12),IF(ISNUMBER(SEARCH("6",'Procytrat 190'!D170)),EDATE(AB6669,6),IF(ISNUMBER(SEARCH("3",'Procytrat 190'!D170)),EDATE(AB6669,3),DATEVALUE('Procytrat 190'!D170))))),""))</f>
        <v/>
      </c>
      <c r="AM6669" t="str">
        <f t="shared" ca="1" si="653"/>
        <v/>
      </c>
    </row>
    <row r="6670" spans="27:39" x14ac:dyDescent="0.3">
      <c r="AA6670" t="str">
        <f>IF(COUNTA('Procytrat 190'!A171,'Procytrat 190'!B171,'Procytrat 190'!C171)&gt;0,"190","")</f>
        <v/>
      </c>
      <c r="AB6670" t="str">
        <f>IFERROR(IF(ISNUMBER('Procytrat 190'!A171),'Procytrat 190'!A171,DATEVALUE('Procytrat 190'!A171)),"")</f>
        <v/>
      </c>
      <c r="AC6670" t="str">
        <f>IF(AA6670="","",'Procytrat 190'!B171)</f>
        <v/>
      </c>
      <c r="AD6670" t="str">
        <f>IF(AA6670="","",IFERROR(1*'Procytrat 190'!C171,IFERROR(_xludf.NUMBERVALUE('Procytrat 190'!C171,".",","),IFERROR(_xludf.NUMBERVALUE('Procytrat 190'!C171,",","."),0))))</f>
        <v/>
      </c>
      <c r="AE6670" t="str">
        <f>IF(AA6670="","",'Procytrat 190'!O171)</f>
        <v/>
      </c>
      <c r="AF6670">
        <f t="shared" si="648"/>
        <v>0</v>
      </c>
      <c r="AG6670" t="str">
        <f t="shared" si="649"/>
        <v/>
      </c>
      <c r="AH6670" t="str">
        <f t="shared" si="650"/>
        <v/>
      </c>
      <c r="AI6670">
        <f t="shared" si="651"/>
        <v>0</v>
      </c>
      <c r="AJ6670">
        <f t="shared" si="652"/>
        <v>0</v>
      </c>
      <c r="AK6670">
        <v>0</v>
      </c>
      <c r="AL6670" t="str">
        <f>IF(AA6670="","",IFERROR(IF(ISNUMBER('Procytrat 190'!D171),'Procytrat 190'!D171,IF(ISNUMBER(SEARCH("12",'Procytrat 190'!D171)),EDATE(AB6670,12),IF(ISNUMBER(SEARCH("6",'Procytrat 190'!D171)),EDATE(AB6670,6),IF(ISNUMBER(SEARCH("3",'Procytrat 190'!D171)),EDATE(AB6670,3),DATEVALUE('Procytrat 190'!D171))))),""))</f>
        <v/>
      </c>
      <c r="AM6670" t="str">
        <f t="shared" ca="1" si="653"/>
        <v/>
      </c>
    </row>
    <row r="6671" spans="27:39" x14ac:dyDescent="0.3">
      <c r="AA6671" t="str">
        <f>IF(COUNTA('Procytrat 190'!A172,'Procytrat 190'!B172,'Procytrat 190'!C172)&gt;0,"190","")</f>
        <v/>
      </c>
      <c r="AB6671" t="str">
        <f>IFERROR(IF(ISNUMBER('Procytrat 190'!A172),'Procytrat 190'!A172,DATEVALUE('Procytrat 190'!A172)),"")</f>
        <v/>
      </c>
      <c r="AC6671" t="str">
        <f>IF(AA6671="","",'Procytrat 190'!B172)</f>
        <v/>
      </c>
      <c r="AD6671" t="str">
        <f>IF(AA6671="","",IFERROR(1*'Procytrat 190'!C172,IFERROR(_xludf.NUMBERVALUE('Procytrat 190'!C172,".",","),IFERROR(_xludf.NUMBERVALUE('Procytrat 190'!C172,",","."),0))))</f>
        <v/>
      </c>
      <c r="AE6671" t="str">
        <f>IF(AA6671="","",'Procytrat 190'!O172)</f>
        <v/>
      </c>
      <c r="AF6671">
        <f t="shared" si="648"/>
        <v>0</v>
      </c>
      <c r="AG6671" t="str">
        <f t="shared" si="649"/>
        <v/>
      </c>
      <c r="AH6671" t="str">
        <f t="shared" si="650"/>
        <v/>
      </c>
      <c r="AI6671">
        <f t="shared" si="651"/>
        <v>0</v>
      </c>
      <c r="AJ6671">
        <f t="shared" si="652"/>
        <v>0</v>
      </c>
      <c r="AK6671">
        <v>0</v>
      </c>
      <c r="AL6671" t="str">
        <f>IF(AA6671="","",IFERROR(IF(ISNUMBER('Procytrat 190'!D172),'Procytrat 190'!D172,IF(ISNUMBER(SEARCH("12",'Procytrat 190'!D172)),EDATE(AB6671,12),IF(ISNUMBER(SEARCH("6",'Procytrat 190'!D172)),EDATE(AB6671,6),IF(ISNUMBER(SEARCH("3",'Procytrat 190'!D172)),EDATE(AB6671,3),DATEVALUE('Procytrat 190'!D172))))),""))</f>
        <v/>
      </c>
      <c r="AM6671" t="str">
        <f t="shared" ca="1" si="653"/>
        <v/>
      </c>
    </row>
    <row r="6672" spans="27:39" x14ac:dyDescent="0.3">
      <c r="AA6672" t="str">
        <f>IF(COUNTA('Procytrat 190'!A173,'Procytrat 190'!B173,'Procytrat 190'!C173)&gt;0,"190","")</f>
        <v/>
      </c>
      <c r="AB6672" t="str">
        <f>IFERROR(IF(ISNUMBER('Procytrat 190'!A173),'Procytrat 190'!A173,DATEVALUE('Procytrat 190'!A173)),"")</f>
        <v/>
      </c>
      <c r="AC6672" t="str">
        <f>IF(AA6672="","",'Procytrat 190'!B173)</f>
        <v/>
      </c>
      <c r="AD6672" t="str">
        <f>IF(AA6672="","",IFERROR(1*'Procytrat 190'!C173,IFERROR(_xludf.NUMBERVALUE('Procytrat 190'!C173,".",","),IFERROR(_xludf.NUMBERVALUE('Procytrat 190'!C173,",","."),0))))</f>
        <v/>
      </c>
      <c r="AE6672" t="str">
        <f>IF(AA6672="","",'Procytrat 190'!O173)</f>
        <v/>
      </c>
      <c r="AF6672">
        <f t="shared" si="648"/>
        <v>0</v>
      </c>
      <c r="AG6672" t="str">
        <f t="shared" si="649"/>
        <v/>
      </c>
      <c r="AH6672" t="str">
        <f t="shared" si="650"/>
        <v/>
      </c>
      <c r="AI6672">
        <f t="shared" si="651"/>
        <v>0</v>
      </c>
      <c r="AJ6672">
        <f t="shared" si="652"/>
        <v>0</v>
      </c>
      <c r="AK6672">
        <v>0</v>
      </c>
      <c r="AL6672" t="str">
        <f>IF(AA6672="","",IFERROR(IF(ISNUMBER('Procytrat 190'!D173),'Procytrat 190'!D173,IF(ISNUMBER(SEARCH("12",'Procytrat 190'!D173)),EDATE(AB6672,12),IF(ISNUMBER(SEARCH("6",'Procytrat 190'!D173)),EDATE(AB6672,6),IF(ISNUMBER(SEARCH("3",'Procytrat 190'!D173)),EDATE(AB6672,3),DATEVALUE('Procytrat 190'!D173))))),""))</f>
        <v/>
      </c>
      <c r="AM6672" t="str">
        <f t="shared" ca="1" si="653"/>
        <v/>
      </c>
    </row>
    <row r="6673" spans="27:39" x14ac:dyDescent="0.3">
      <c r="AA6673" t="str">
        <f>IF(COUNTA('Procytrat 190'!A174,'Procytrat 190'!B174,'Procytrat 190'!C174)&gt;0,"190","")</f>
        <v/>
      </c>
      <c r="AB6673" t="str">
        <f>IFERROR(IF(ISNUMBER('Procytrat 190'!A174),'Procytrat 190'!A174,DATEVALUE('Procytrat 190'!A174)),"")</f>
        <v/>
      </c>
      <c r="AC6673" t="str">
        <f>IF(AA6673="","",'Procytrat 190'!B174)</f>
        <v/>
      </c>
      <c r="AD6673" t="str">
        <f>IF(AA6673="","",IFERROR(1*'Procytrat 190'!C174,IFERROR(_xludf.NUMBERVALUE('Procytrat 190'!C174,".",","),IFERROR(_xludf.NUMBERVALUE('Procytrat 190'!C174,",","."),0))))</f>
        <v/>
      </c>
      <c r="AE6673" t="str">
        <f>IF(AA6673="","",'Procytrat 190'!O174)</f>
        <v/>
      </c>
      <c r="AF6673">
        <f t="shared" si="648"/>
        <v>0</v>
      </c>
      <c r="AG6673" t="str">
        <f t="shared" si="649"/>
        <v/>
      </c>
      <c r="AH6673" t="str">
        <f t="shared" si="650"/>
        <v/>
      </c>
      <c r="AI6673">
        <f t="shared" si="651"/>
        <v>0</v>
      </c>
      <c r="AJ6673">
        <f t="shared" si="652"/>
        <v>0</v>
      </c>
      <c r="AK6673">
        <v>0</v>
      </c>
      <c r="AL6673" t="str">
        <f>IF(AA6673="","",IFERROR(IF(ISNUMBER('Procytrat 190'!D174),'Procytrat 190'!D174,IF(ISNUMBER(SEARCH("12",'Procytrat 190'!D174)),EDATE(AB6673,12),IF(ISNUMBER(SEARCH("6",'Procytrat 190'!D174)),EDATE(AB6673,6),IF(ISNUMBER(SEARCH("3",'Procytrat 190'!D174)),EDATE(AB6673,3),DATEVALUE('Procytrat 190'!D174))))),""))</f>
        <v/>
      </c>
      <c r="AM6673" t="str">
        <f t="shared" ca="1" si="653"/>
        <v/>
      </c>
    </row>
    <row r="6674" spans="27:39" x14ac:dyDescent="0.3">
      <c r="AA6674" t="str">
        <f>IF(COUNTA('Procytrat 190'!A175,'Procytrat 190'!B175,'Procytrat 190'!C175)&gt;0,"190","")</f>
        <v/>
      </c>
      <c r="AB6674" t="str">
        <f>IFERROR(IF(ISNUMBER('Procytrat 190'!A175),'Procytrat 190'!A175,DATEVALUE('Procytrat 190'!A175)),"")</f>
        <v/>
      </c>
      <c r="AC6674" t="str">
        <f>IF(AA6674="","",'Procytrat 190'!B175)</f>
        <v/>
      </c>
      <c r="AD6674" t="str">
        <f>IF(AA6674="","",IFERROR(1*'Procytrat 190'!C175,IFERROR(_xludf.NUMBERVALUE('Procytrat 190'!C175,".",","),IFERROR(_xludf.NUMBERVALUE('Procytrat 190'!C175,",","."),0))))</f>
        <v/>
      </c>
      <c r="AE6674" t="str">
        <f>IF(AA6674="","",'Procytrat 190'!O175)</f>
        <v/>
      </c>
      <c r="AF6674">
        <f t="shared" si="648"/>
        <v>0</v>
      </c>
      <c r="AG6674" t="str">
        <f t="shared" si="649"/>
        <v/>
      </c>
      <c r="AH6674" t="str">
        <f t="shared" si="650"/>
        <v/>
      </c>
      <c r="AI6674">
        <f t="shared" si="651"/>
        <v>0</v>
      </c>
      <c r="AJ6674">
        <f t="shared" si="652"/>
        <v>0</v>
      </c>
      <c r="AK6674">
        <v>0</v>
      </c>
      <c r="AL6674" t="str">
        <f>IF(AA6674="","",IFERROR(IF(ISNUMBER('Procytrat 190'!D175),'Procytrat 190'!D175,IF(ISNUMBER(SEARCH("12",'Procytrat 190'!D175)),EDATE(AB6674,12),IF(ISNUMBER(SEARCH("6",'Procytrat 190'!D175)),EDATE(AB6674,6),IF(ISNUMBER(SEARCH("3",'Procytrat 190'!D175)),EDATE(AB6674,3),DATEVALUE('Procytrat 190'!D175))))),""))</f>
        <v/>
      </c>
      <c r="AM6674" t="str">
        <f t="shared" ca="1" si="653"/>
        <v/>
      </c>
    </row>
    <row r="6675" spans="27:39" x14ac:dyDescent="0.3">
      <c r="AA6675" t="str">
        <f>IF(COUNTA('Procytrat 190'!A176,'Procytrat 190'!B176,'Procytrat 190'!C176)&gt;0,"190","")</f>
        <v/>
      </c>
      <c r="AB6675" t="str">
        <f>IFERROR(IF(ISNUMBER('Procytrat 190'!A176),'Procytrat 190'!A176,DATEVALUE('Procytrat 190'!A176)),"")</f>
        <v/>
      </c>
      <c r="AC6675" t="str">
        <f>IF(AA6675="","",'Procytrat 190'!B176)</f>
        <v/>
      </c>
      <c r="AD6675" t="str">
        <f>IF(AA6675="","",IFERROR(1*'Procytrat 190'!C176,IFERROR(_xludf.NUMBERVALUE('Procytrat 190'!C176,".",","),IFERROR(_xludf.NUMBERVALUE('Procytrat 190'!C176,",","."),0))))</f>
        <v/>
      </c>
      <c r="AE6675" t="str">
        <f>IF(AA6675="","",'Procytrat 190'!O176)</f>
        <v/>
      </c>
      <c r="AF6675">
        <f t="shared" si="648"/>
        <v>0</v>
      </c>
      <c r="AG6675" t="str">
        <f t="shared" si="649"/>
        <v/>
      </c>
      <c r="AH6675" t="str">
        <f t="shared" si="650"/>
        <v/>
      </c>
      <c r="AI6675">
        <f t="shared" si="651"/>
        <v>0</v>
      </c>
      <c r="AJ6675">
        <f t="shared" si="652"/>
        <v>0</v>
      </c>
      <c r="AK6675">
        <v>0</v>
      </c>
      <c r="AL6675" t="str">
        <f>IF(AA6675="","",IFERROR(IF(ISNUMBER('Procytrat 190'!D176),'Procytrat 190'!D176,IF(ISNUMBER(SEARCH("12",'Procytrat 190'!D176)),EDATE(AB6675,12),IF(ISNUMBER(SEARCH("6",'Procytrat 190'!D176)),EDATE(AB6675,6),IF(ISNUMBER(SEARCH("3",'Procytrat 190'!D176)),EDATE(AB6675,3),DATEVALUE('Procytrat 190'!D176))))),""))</f>
        <v/>
      </c>
      <c r="AM6675" t="str">
        <f t="shared" ca="1" si="653"/>
        <v/>
      </c>
    </row>
    <row r="6676" spans="27:39" x14ac:dyDescent="0.3">
      <c r="AA6676" t="str">
        <f>IF(COUNTA('Procytrat 190'!A177,'Procytrat 190'!B177,'Procytrat 190'!C177)&gt;0,"190","")</f>
        <v/>
      </c>
      <c r="AB6676" t="str">
        <f>IFERROR(IF(ISNUMBER('Procytrat 190'!A177),'Procytrat 190'!A177,DATEVALUE('Procytrat 190'!A177)),"")</f>
        <v/>
      </c>
      <c r="AC6676" t="str">
        <f>IF(AA6676="","",'Procytrat 190'!B177)</f>
        <v/>
      </c>
      <c r="AD6676" t="str">
        <f>IF(AA6676="","",IFERROR(1*'Procytrat 190'!C177,IFERROR(_xludf.NUMBERVALUE('Procytrat 190'!C177,".",","),IFERROR(_xludf.NUMBERVALUE('Procytrat 190'!C177,",","."),0))))</f>
        <v/>
      </c>
      <c r="AE6676" t="str">
        <f>IF(AA6676="","",'Procytrat 190'!O177)</f>
        <v/>
      </c>
      <c r="AF6676">
        <f t="shared" si="648"/>
        <v>0</v>
      </c>
      <c r="AG6676" t="str">
        <f t="shared" si="649"/>
        <v/>
      </c>
      <c r="AH6676" t="str">
        <f t="shared" si="650"/>
        <v/>
      </c>
      <c r="AI6676">
        <f t="shared" si="651"/>
        <v>0</v>
      </c>
      <c r="AJ6676">
        <f t="shared" si="652"/>
        <v>0</v>
      </c>
      <c r="AK6676">
        <v>0</v>
      </c>
      <c r="AL6676" t="str">
        <f>IF(AA6676="","",IFERROR(IF(ISNUMBER('Procytrat 190'!D177),'Procytrat 190'!D177,IF(ISNUMBER(SEARCH("12",'Procytrat 190'!D177)),EDATE(AB6676,12),IF(ISNUMBER(SEARCH("6",'Procytrat 190'!D177)),EDATE(AB6676,6),IF(ISNUMBER(SEARCH("3",'Procytrat 190'!D177)),EDATE(AB6676,3),DATEVALUE('Procytrat 190'!D177))))),""))</f>
        <v/>
      </c>
      <c r="AM6676" t="str">
        <f t="shared" ca="1" si="653"/>
        <v/>
      </c>
    </row>
    <row r="6677" spans="27:39" x14ac:dyDescent="0.3">
      <c r="AA6677" t="str">
        <f>IF(COUNTA('Procytrat 190'!A178,'Procytrat 190'!B178,'Procytrat 190'!C178)&gt;0,"190","")</f>
        <v/>
      </c>
      <c r="AB6677" t="str">
        <f>IFERROR(IF(ISNUMBER('Procytrat 190'!A178),'Procytrat 190'!A178,DATEVALUE('Procytrat 190'!A178)),"")</f>
        <v/>
      </c>
      <c r="AC6677" t="str">
        <f>IF(AA6677="","",'Procytrat 190'!B178)</f>
        <v/>
      </c>
      <c r="AD6677" t="str">
        <f>IF(AA6677="","",IFERROR(1*'Procytrat 190'!C178,IFERROR(_xludf.NUMBERVALUE('Procytrat 190'!C178,".",","),IFERROR(_xludf.NUMBERVALUE('Procytrat 190'!C178,",","."),0))))</f>
        <v/>
      </c>
      <c r="AE6677" t="str">
        <f>IF(AA6677="","",'Procytrat 190'!O178)</f>
        <v/>
      </c>
      <c r="AF6677">
        <f t="shared" si="648"/>
        <v>0</v>
      </c>
      <c r="AG6677" t="str">
        <f t="shared" si="649"/>
        <v/>
      </c>
      <c r="AH6677" t="str">
        <f t="shared" si="650"/>
        <v/>
      </c>
      <c r="AI6677">
        <f t="shared" si="651"/>
        <v>0</v>
      </c>
      <c r="AJ6677">
        <f t="shared" si="652"/>
        <v>0</v>
      </c>
      <c r="AK6677">
        <v>0</v>
      </c>
      <c r="AL6677" t="str">
        <f>IF(AA6677="","",IFERROR(IF(ISNUMBER('Procytrat 190'!D178),'Procytrat 190'!D178,IF(ISNUMBER(SEARCH("12",'Procytrat 190'!D178)),EDATE(AB6677,12),IF(ISNUMBER(SEARCH("6",'Procytrat 190'!D178)),EDATE(AB6677,6),IF(ISNUMBER(SEARCH("3",'Procytrat 190'!D178)),EDATE(AB6677,3),DATEVALUE('Procytrat 190'!D178))))),""))</f>
        <v/>
      </c>
      <c r="AM6677" t="str">
        <f t="shared" ca="1" si="653"/>
        <v/>
      </c>
    </row>
    <row r="6678" spans="27:39" x14ac:dyDescent="0.3">
      <c r="AA6678" t="str">
        <f>IF(COUNTA('Procytrat 190'!A179,'Procytrat 190'!B179,'Procytrat 190'!C179)&gt;0,"190","")</f>
        <v/>
      </c>
      <c r="AB6678" t="str">
        <f>IFERROR(IF(ISNUMBER('Procytrat 190'!A179),'Procytrat 190'!A179,DATEVALUE('Procytrat 190'!A179)),"")</f>
        <v/>
      </c>
      <c r="AC6678" t="str">
        <f>IF(AA6678="","",'Procytrat 190'!B179)</f>
        <v/>
      </c>
      <c r="AD6678" t="str">
        <f>IF(AA6678="","",IFERROR(1*'Procytrat 190'!C179,IFERROR(_xludf.NUMBERVALUE('Procytrat 190'!C179,".",","),IFERROR(_xludf.NUMBERVALUE('Procytrat 190'!C179,",","."),0))))</f>
        <v/>
      </c>
      <c r="AE6678" t="str">
        <f>IF(AA6678="","",'Procytrat 190'!O179)</f>
        <v/>
      </c>
      <c r="AF6678">
        <f t="shared" si="648"/>
        <v>0</v>
      </c>
      <c r="AG6678" t="str">
        <f t="shared" si="649"/>
        <v/>
      </c>
      <c r="AH6678" t="str">
        <f t="shared" si="650"/>
        <v/>
      </c>
      <c r="AI6678">
        <f t="shared" si="651"/>
        <v>0</v>
      </c>
      <c r="AJ6678">
        <f t="shared" si="652"/>
        <v>0</v>
      </c>
      <c r="AK6678">
        <v>0</v>
      </c>
      <c r="AL6678" t="str">
        <f>IF(AA6678="","",IFERROR(IF(ISNUMBER('Procytrat 190'!D179),'Procytrat 190'!D179,IF(ISNUMBER(SEARCH("12",'Procytrat 190'!D179)),EDATE(AB6678,12),IF(ISNUMBER(SEARCH("6",'Procytrat 190'!D179)),EDATE(AB6678,6),IF(ISNUMBER(SEARCH("3",'Procytrat 190'!D179)),EDATE(AB6678,3),DATEVALUE('Procytrat 190'!D179))))),""))</f>
        <v/>
      </c>
      <c r="AM6678" t="str">
        <f t="shared" ca="1" si="653"/>
        <v/>
      </c>
    </row>
    <row r="6679" spans="27:39" x14ac:dyDescent="0.3">
      <c r="AA6679" t="str">
        <f>IF(COUNTA('Procytrat 190'!A180,'Procytrat 190'!B180,'Procytrat 190'!C180)&gt;0,"190","")</f>
        <v/>
      </c>
      <c r="AB6679" t="str">
        <f>IFERROR(IF(ISNUMBER('Procytrat 190'!A180),'Procytrat 190'!A180,DATEVALUE('Procytrat 190'!A180)),"")</f>
        <v/>
      </c>
      <c r="AC6679" t="str">
        <f>IF(AA6679="","",'Procytrat 190'!B180)</f>
        <v/>
      </c>
      <c r="AD6679" t="str">
        <f>IF(AA6679="","",IFERROR(1*'Procytrat 190'!C180,IFERROR(_xludf.NUMBERVALUE('Procytrat 190'!C180,".",","),IFERROR(_xludf.NUMBERVALUE('Procytrat 190'!C180,",","."),0))))</f>
        <v/>
      </c>
      <c r="AE6679" t="str">
        <f>IF(AA6679="","",'Procytrat 190'!O180)</f>
        <v/>
      </c>
      <c r="AF6679">
        <f t="shared" si="648"/>
        <v>0</v>
      </c>
      <c r="AG6679" t="str">
        <f t="shared" si="649"/>
        <v/>
      </c>
      <c r="AH6679" t="str">
        <f t="shared" si="650"/>
        <v/>
      </c>
      <c r="AI6679">
        <f t="shared" si="651"/>
        <v>0</v>
      </c>
      <c r="AJ6679">
        <f t="shared" si="652"/>
        <v>0</v>
      </c>
      <c r="AK6679">
        <v>0</v>
      </c>
      <c r="AL6679" t="str">
        <f>IF(AA6679="","",IFERROR(IF(ISNUMBER('Procytrat 190'!D180),'Procytrat 190'!D180,IF(ISNUMBER(SEARCH("12",'Procytrat 190'!D180)),EDATE(AB6679,12),IF(ISNUMBER(SEARCH("6",'Procytrat 190'!D180)),EDATE(AB6679,6),IF(ISNUMBER(SEARCH("3",'Procytrat 190'!D180)),EDATE(AB6679,3),DATEVALUE('Procytrat 190'!D180))))),""))</f>
        <v/>
      </c>
      <c r="AM6679" t="str">
        <f t="shared" ca="1" si="653"/>
        <v/>
      </c>
    </row>
    <row r="6680" spans="27:39" x14ac:dyDescent="0.3">
      <c r="AA6680" t="str">
        <f>IF(COUNTA('Procytrat 190'!A181,'Procytrat 190'!B181,'Procytrat 190'!C181)&gt;0,"190","")</f>
        <v/>
      </c>
      <c r="AB6680" t="str">
        <f>IFERROR(IF(ISNUMBER('Procytrat 190'!A181),'Procytrat 190'!A181,DATEVALUE('Procytrat 190'!A181)),"")</f>
        <v/>
      </c>
      <c r="AC6680" t="str">
        <f>IF(AA6680="","",'Procytrat 190'!B181)</f>
        <v/>
      </c>
      <c r="AD6680" t="str">
        <f>IF(AA6680="","",IFERROR(1*'Procytrat 190'!C181,IFERROR(_xludf.NUMBERVALUE('Procytrat 190'!C181,".",","),IFERROR(_xludf.NUMBERVALUE('Procytrat 190'!C181,",","."),0))))</f>
        <v/>
      </c>
      <c r="AE6680" t="str">
        <f>IF(AA6680="","",'Procytrat 190'!O181)</f>
        <v/>
      </c>
      <c r="AF6680">
        <f t="shared" si="648"/>
        <v>0</v>
      </c>
      <c r="AG6680" t="str">
        <f t="shared" si="649"/>
        <v/>
      </c>
      <c r="AH6680" t="str">
        <f t="shared" si="650"/>
        <v/>
      </c>
      <c r="AI6680">
        <f t="shared" si="651"/>
        <v>0</v>
      </c>
      <c r="AJ6680">
        <f t="shared" si="652"/>
        <v>0</v>
      </c>
      <c r="AK6680">
        <v>0</v>
      </c>
      <c r="AL6680" t="str">
        <f>IF(AA6680="","",IFERROR(IF(ISNUMBER('Procytrat 190'!D181),'Procytrat 190'!D181,IF(ISNUMBER(SEARCH("12",'Procytrat 190'!D181)),EDATE(AB6680,12),IF(ISNUMBER(SEARCH("6",'Procytrat 190'!D181)),EDATE(AB6680,6),IF(ISNUMBER(SEARCH("3",'Procytrat 190'!D181)),EDATE(AB6680,3),DATEVALUE('Procytrat 190'!D181))))),""))</f>
        <v/>
      </c>
      <c r="AM6680" t="str">
        <f t="shared" ca="1" si="653"/>
        <v/>
      </c>
    </row>
    <row r="6681" spans="27:39" x14ac:dyDescent="0.3">
      <c r="AA6681" t="str">
        <f>IF(COUNTA('Procytrat 190'!A182,'Procytrat 190'!B182,'Procytrat 190'!C182)&gt;0,"190","")</f>
        <v/>
      </c>
      <c r="AB6681" t="str">
        <f>IFERROR(IF(ISNUMBER('Procytrat 190'!A182),'Procytrat 190'!A182,DATEVALUE('Procytrat 190'!A182)),"")</f>
        <v/>
      </c>
      <c r="AC6681" t="str">
        <f>IF(AA6681="","",'Procytrat 190'!B182)</f>
        <v/>
      </c>
      <c r="AD6681" t="str">
        <f>IF(AA6681="","",IFERROR(1*'Procytrat 190'!C182,IFERROR(_xludf.NUMBERVALUE('Procytrat 190'!C182,".",","),IFERROR(_xludf.NUMBERVALUE('Procytrat 190'!C182,",","."),0))))</f>
        <v/>
      </c>
      <c r="AE6681" t="str">
        <f>IF(AA6681="","",'Procytrat 190'!O182)</f>
        <v/>
      </c>
      <c r="AF6681">
        <f t="shared" si="648"/>
        <v>0</v>
      </c>
      <c r="AG6681" t="str">
        <f t="shared" si="649"/>
        <v/>
      </c>
      <c r="AH6681" t="str">
        <f t="shared" si="650"/>
        <v/>
      </c>
      <c r="AI6681">
        <f t="shared" si="651"/>
        <v>0</v>
      </c>
      <c r="AJ6681">
        <f t="shared" si="652"/>
        <v>0</v>
      </c>
      <c r="AK6681">
        <v>0</v>
      </c>
      <c r="AL6681" t="str">
        <f>IF(AA6681="","",IFERROR(IF(ISNUMBER('Procytrat 190'!D182),'Procytrat 190'!D182,IF(ISNUMBER(SEARCH("12",'Procytrat 190'!D182)),EDATE(AB6681,12),IF(ISNUMBER(SEARCH("6",'Procytrat 190'!D182)),EDATE(AB6681,6),IF(ISNUMBER(SEARCH("3",'Procytrat 190'!D182)),EDATE(AB6681,3),DATEVALUE('Procytrat 190'!D182))))),""))</f>
        <v/>
      </c>
      <c r="AM6681" t="str">
        <f t="shared" ca="1" si="653"/>
        <v/>
      </c>
    </row>
    <row r="6682" spans="27:39" x14ac:dyDescent="0.3">
      <c r="AA6682" t="str">
        <f>IF(COUNTA('Procytrat 190'!A183,'Procytrat 190'!B183,'Procytrat 190'!C183)&gt;0,"190","")</f>
        <v/>
      </c>
      <c r="AB6682" t="str">
        <f>IFERROR(IF(ISNUMBER('Procytrat 190'!A183),'Procytrat 190'!A183,DATEVALUE('Procytrat 190'!A183)),"")</f>
        <v/>
      </c>
      <c r="AC6682" t="str">
        <f>IF(AA6682="","",'Procytrat 190'!B183)</f>
        <v/>
      </c>
      <c r="AD6682" t="str">
        <f>IF(AA6682="","",IFERROR(1*'Procytrat 190'!C183,IFERROR(_xludf.NUMBERVALUE('Procytrat 190'!C183,".",","),IFERROR(_xludf.NUMBERVALUE('Procytrat 190'!C183,",","."),0))))</f>
        <v/>
      </c>
      <c r="AE6682" t="str">
        <f>IF(AA6682="","",'Procytrat 190'!O183)</f>
        <v/>
      </c>
      <c r="AF6682">
        <f t="shared" si="648"/>
        <v>0</v>
      </c>
      <c r="AG6682" t="str">
        <f t="shared" si="649"/>
        <v/>
      </c>
      <c r="AH6682" t="str">
        <f t="shared" si="650"/>
        <v/>
      </c>
      <c r="AI6682">
        <f t="shared" si="651"/>
        <v>0</v>
      </c>
      <c r="AJ6682">
        <f t="shared" si="652"/>
        <v>0</v>
      </c>
      <c r="AK6682">
        <v>0</v>
      </c>
      <c r="AL6682" t="str">
        <f>IF(AA6682="","",IFERROR(IF(ISNUMBER('Procytrat 190'!D183),'Procytrat 190'!D183,IF(ISNUMBER(SEARCH("12",'Procytrat 190'!D183)),EDATE(AB6682,12),IF(ISNUMBER(SEARCH("6",'Procytrat 190'!D183)),EDATE(AB6682,6),IF(ISNUMBER(SEARCH("3",'Procytrat 190'!D183)),EDATE(AB6682,3),DATEVALUE('Procytrat 190'!D183))))),""))</f>
        <v/>
      </c>
      <c r="AM6682" t="str">
        <f t="shared" ca="1" si="653"/>
        <v/>
      </c>
    </row>
    <row r="6683" spans="27:39" x14ac:dyDescent="0.3">
      <c r="AA6683" t="str">
        <f>IF(COUNTA('Procytrat 190'!A184,'Procytrat 190'!B184,'Procytrat 190'!C184)&gt;0,"190","")</f>
        <v/>
      </c>
      <c r="AB6683" t="str">
        <f>IFERROR(IF(ISNUMBER('Procytrat 190'!A184),'Procytrat 190'!A184,DATEVALUE('Procytrat 190'!A184)),"")</f>
        <v/>
      </c>
      <c r="AC6683" t="str">
        <f>IF(AA6683="","",'Procytrat 190'!B184)</f>
        <v/>
      </c>
      <c r="AD6683" t="str">
        <f>IF(AA6683="","",IFERROR(1*'Procytrat 190'!C184,IFERROR(_xludf.NUMBERVALUE('Procytrat 190'!C184,".",","),IFERROR(_xludf.NUMBERVALUE('Procytrat 190'!C184,",","."),0))))</f>
        <v/>
      </c>
      <c r="AE6683" t="str">
        <f>IF(AA6683="","",'Procytrat 190'!O184)</f>
        <v/>
      </c>
      <c r="AF6683">
        <f t="shared" si="648"/>
        <v>0</v>
      </c>
      <c r="AG6683" t="str">
        <f t="shared" si="649"/>
        <v/>
      </c>
      <c r="AH6683" t="str">
        <f t="shared" si="650"/>
        <v/>
      </c>
      <c r="AI6683">
        <f t="shared" si="651"/>
        <v>0</v>
      </c>
      <c r="AJ6683">
        <f t="shared" si="652"/>
        <v>0</v>
      </c>
      <c r="AK6683">
        <v>0</v>
      </c>
      <c r="AL6683" t="str">
        <f>IF(AA6683="","",IFERROR(IF(ISNUMBER('Procytrat 190'!D184),'Procytrat 190'!D184,IF(ISNUMBER(SEARCH("12",'Procytrat 190'!D184)),EDATE(AB6683,12),IF(ISNUMBER(SEARCH("6",'Procytrat 190'!D184)),EDATE(AB6683,6),IF(ISNUMBER(SEARCH("3",'Procytrat 190'!D184)),EDATE(AB6683,3),DATEVALUE('Procytrat 190'!D184))))),""))</f>
        <v/>
      </c>
      <c r="AM6683" t="str">
        <f t="shared" ca="1" si="653"/>
        <v/>
      </c>
    </row>
    <row r="6684" spans="27:39" x14ac:dyDescent="0.3">
      <c r="AA6684" t="str">
        <f>IF(COUNTA('Procytrat 190'!A185,'Procytrat 190'!B185,'Procytrat 190'!C185)&gt;0,"190","")</f>
        <v/>
      </c>
      <c r="AB6684" t="str">
        <f>IFERROR(IF(ISNUMBER('Procytrat 190'!A185),'Procytrat 190'!A185,DATEVALUE('Procytrat 190'!A185)),"")</f>
        <v/>
      </c>
      <c r="AC6684" t="str">
        <f>IF(AA6684="","",'Procytrat 190'!B185)</f>
        <v/>
      </c>
      <c r="AD6684" t="str">
        <f>IF(AA6684="","",IFERROR(1*'Procytrat 190'!C185,IFERROR(_xludf.NUMBERVALUE('Procytrat 190'!C185,".",","),IFERROR(_xludf.NUMBERVALUE('Procytrat 190'!C185,",","."),0))))</f>
        <v/>
      </c>
      <c r="AE6684" t="str">
        <f>IF(AA6684="","",'Procytrat 190'!O185)</f>
        <v/>
      </c>
      <c r="AF6684">
        <f t="shared" si="648"/>
        <v>0</v>
      </c>
      <c r="AG6684" t="str">
        <f t="shared" si="649"/>
        <v/>
      </c>
      <c r="AH6684" t="str">
        <f t="shared" si="650"/>
        <v/>
      </c>
      <c r="AI6684">
        <f t="shared" si="651"/>
        <v>0</v>
      </c>
      <c r="AJ6684">
        <f t="shared" si="652"/>
        <v>0</v>
      </c>
      <c r="AK6684">
        <v>0</v>
      </c>
      <c r="AL6684" t="str">
        <f>IF(AA6684="","",IFERROR(IF(ISNUMBER('Procytrat 190'!D185),'Procytrat 190'!D185,IF(ISNUMBER(SEARCH("12",'Procytrat 190'!D185)),EDATE(AB6684,12),IF(ISNUMBER(SEARCH("6",'Procytrat 190'!D185)),EDATE(AB6684,6),IF(ISNUMBER(SEARCH("3",'Procytrat 190'!D185)),EDATE(AB6684,3),DATEVALUE('Procytrat 190'!D185))))),""))</f>
        <v/>
      </c>
      <c r="AM6684" t="str">
        <f t="shared" ca="1" si="653"/>
        <v/>
      </c>
    </row>
    <row r="6685" spans="27:39" x14ac:dyDescent="0.3">
      <c r="AA6685" t="str">
        <f>IF(COUNTA('Procytrat 190'!A186,'Procytrat 190'!B186,'Procytrat 190'!C186)&gt;0,"190","")</f>
        <v/>
      </c>
      <c r="AB6685" t="str">
        <f>IFERROR(IF(ISNUMBER('Procytrat 190'!A186),'Procytrat 190'!A186,DATEVALUE('Procytrat 190'!A186)),"")</f>
        <v/>
      </c>
      <c r="AC6685" t="str">
        <f>IF(AA6685="","",'Procytrat 190'!B186)</f>
        <v/>
      </c>
      <c r="AD6685" t="str">
        <f>IF(AA6685="","",IFERROR(1*'Procytrat 190'!C186,IFERROR(_xludf.NUMBERVALUE('Procytrat 190'!C186,".",","),IFERROR(_xludf.NUMBERVALUE('Procytrat 190'!C186,",","."),0))))</f>
        <v/>
      </c>
      <c r="AE6685" t="str">
        <f>IF(AA6685="","",'Procytrat 190'!O186)</f>
        <v/>
      </c>
      <c r="AF6685">
        <f t="shared" si="648"/>
        <v>0</v>
      </c>
      <c r="AG6685" t="str">
        <f t="shared" si="649"/>
        <v/>
      </c>
      <c r="AH6685" t="str">
        <f t="shared" si="650"/>
        <v/>
      </c>
      <c r="AI6685">
        <f t="shared" si="651"/>
        <v>0</v>
      </c>
      <c r="AJ6685">
        <f t="shared" si="652"/>
        <v>0</v>
      </c>
      <c r="AK6685">
        <v>0</v>
      </c>
      <c r="AL6685" t="str">
        <f>IF(AA6685="","",IFERROR(IF(ISNUMBER('Procytrat 190'!D186),'Procytrat 190'!D186,IF(ISNUMBER(SEARCH("12",'Procytrat 190'!D186)),EDATE(AB6685,12),IF(ISNUMBER(SEARCH("6",'Procytrat 190'!D186)),EDATE(AB6685,6),IF(ISNUMBER(SEARCH("3",'Procytrat 190'!D186)),EDATE(AB6685,3),DATEVALUE('Procytrat 190'!D186))))),""))</f>
        <v/>
      </c>
      <c r="AM6685" t="str">
        <f t="shared" ca="1" si="653"/>
        <v/>
      </c>
    </row>
    <row r="6686" spans="27:39" x14ac:dyDescent="0.3">
      <c r="AA6686" t="str">
        <f>IF(COUNTA('Procytrat 190'!A187,'Procytrat 190'!B187,'Procytrat 190'!C187)&gt;0,"190","")</f>
        <v/>
      </c>
      <c r="AB6686" t="str">
        <f>IFERROR(IF(ISNUMBER('Procytrat 190'!A187),'Procytrat 190'!A187,DATEVALUE('Procytrat 190'!A187)),"")</f>
        <v/>
      </c>
      <c r="AC6686" t="str">
        <f>IF(AA6686="","",'Procytrat 190'!B187)</f>
        <v/>
      </c>
      <c r="AD6686" t="str">
        <f>IF(AA6686="","",IFERROR(1*'Procytrat 190'!C187,IFERROR(_xludf.NUMBERVALUE('Procytrat 190'!C187,".",","),IFERROR(_xludf.NUMBERVALUE('Procytrat 190'!C187,",","."),0))))</f>
        <v/>
      </c>
      <c r="AE6686" t="str">
        <f>IF(AA6686="","",'Procytrat 190'!O187)</f>
        <v/>
      </c>
      <c r="AF6686">
        <f t="shared" si="648"/>
        <v>0</v>
      </c>
      <c r="AG6686" t="str">
        <f t="shared" si="649"/>
        <v/>
      </c>
      <c r="AH6686" t="str">
        <f t="shared" si="650"/>
        <v/>
      </c>
      <c r="AI6686">
        <f t="shared" si="651"/>
        <v>0</v>
      </c>
      <c r="AJ6686">
        <f t="shared" si="652"/>
        <v>0</v>
      </c>
      <c r="AK6686">
        <v>0</v>
      </c>
      <c r="AL6686" t="str">
        <f>IF(AA6686="","",IFERROR(IF(ISNUMBER('Procytrat 190'!D187),'Procytrat 190'!D187,IF(ISNUMBER(SEARCH("12",'Procytrat 190'!D187)),EDATE(AB6686,12),IF(ISNUMBER(SEARCH("6",'Procytrat 190'!D187)),EDATE(AB6686,6),IF(ISNUMBER(SEARCH("3",'Procytrat 190'!D187)),EDATE(AB6686,3),DATEVALUE('Procytrat 190'!D187))))),""))</f>
        <v/>
      </c>
      <c r="AM6686" t="str">
        <f t="shared" ca="1" si="653"/>
        <v/>
      </c>
    </row>
    <row r="6687" spans="27:39" x14ac:dyDescent="0.3">
      <c r="AA6687" t="str">
        <f>IF(COUNTA('Procytrat 190'!A188,'Procytrat 190'!B188,'Procytrat 190'!C188)&gt;0,"190","")</f>
        <v/>
      </c>
      <c r="AB6687" t="str">
        <f>IFERROR(IF(ISNUMBER('Procytrat 190'!A188),'Procytrat 190'!A188,DATEVALUE('Procytrat 190'!A188)),"")</f>
        <v/>
      </c>
      <c r="AC6687" t="str">
        <f>IF(AA6687="","",'Procytrat 190'!B188)</f>
        <v/>
      </c>
      <c r="AD6687" t="str">
        <f>IF(AA6687="","",IFERROR(1*'Procytrat 190'!C188,IFERROR(_xludf.NUMBERVALUE('Procytrat 190'!C188,".",","),IFERROR(_xludf.NUMBERVALUE('Procytrat 190'!C188,",","."),0))))</f>
        <v/>
      </c>
      <c r="AE6687" t="str">
        <f>IF(AA6687="","",'Procytrat 190'!O188)</f>
        <v/>
      </c>
      <c r="AF6687">
        <f t="shared" si="648"/>
        <v>0</v>
      </c>
      <c r="AG6687" t="str">
        <f t="shared" si="649"/>
        <v/>
      </c>
      <c r="AH6687" t="str">
        <f t="shared" si="650"/>
        <v/>
      </c>
      <c r="AI6687">
        <f t="shared" si="651"/>
        <v>0</v>
      </c>
      <c r="AJ6687">
        <f t="shared" si="652"/>
        <v>0</v>
      </c>
      <c r="AK6687">
        <v>0</v>
      </c>
      <c r="AL6687" t="str">
        <f>IF(AA6687="","",IFERROR(IF(ISNUMBER('Procytrat 190'!D188),'Procytrat 190'!D188,IF(ISNUMBER(SEARCH("12",'Procytrat 190'!D188)),EDATE(AB6687,12),IF(ISNUMBER(SEARCH("6",'Procytrat 190'!D188)),EDATE(AB6687,6),IF(ISNUMBER(SEARCH("3",'Procytrat 190'!D188)),EDATE(AB6687,3),DATEVALUE('Procytrat 190'!D188))))),""))</f>
        <v/>
      </c>
      <c r="AM6687" t="str">
        <f t="shared" ca="1" si="653"/>
        <v/>
      </c>
    </row>
    <row r="6688" spans="27:39" x14ac:dyDescent="0.3">
      <c r="AA6688" t="str">
        <f>IF(COUNTA('Procytrat 190'!A189,'Procytrat 190'!B189,'Procytrat 190'!C189)&gt;0,"190","")</f>
        <v/>
      </c>
      <c r="AB6688" t="str">
        <f>IFERROR(IF(ISNUMBER('Procytrat 190'!A189),'Procytrat 190'!A189,DATEVALUE('Procytrat 190'!A189)),"")</f>
        <v/>
      </c>
      <c r="AC6688" t="str">
        <f>IF(AA6688="","",'Procytrat 190'!B189)</f>
        <v/>
      </c>
      <c r="AD6688" t="str">
        <f>IF(AA6688="","",IFERROR(1*'Procytrat 190'!C189,IFERROR(_xludf.NUMBERVALUE('Procytrat 190'!C189,".",","),IFERROR(_xludf.NUMBERVALUE('Procytrat 190'!C189,",","."),0))))</f>
        <v/>
      </c>
      <c r="AE6688" t="str">
        <f>IF(AA6688="","",'Procytrat 190'!O189)</f>
        <v/>
      </c>
      <c r="AF6688">
        <f t="shared" si="648"/>
        <v>0</v>
      </c>
      <c r="AG6688" t="str">
        <f t="shared" si="649"/>
        <v/>
      </c>
      <c r="AH6688" t="str">
        <f t="shared" si="650"/>
        <v/>
      </c>
      <c r="AI6688">
        <f t="shared" si="651"/>
        <v>0</v>
      </c>
      <c r="AJ6688">
        <f t="shared" si="652"/>
        <v>0</v>
      </c>
      <c r="AK6688">
        <v>0</v>
      </c>
      <c r="AL6688" t="str">
        <f>IF(AA6688="","",IFERROR(IF(ISNUMBER('Procytrat 190'!D189),'Procytrat 190'!D189,IF(ISNUMBER(SEARCH("12",'Procytrat 190'!D189)),EDATE(AB6688,12),IF(ISNUMBER(SEARCH("6",'Procytrat 190'!D189)),EDATE(AB6688,6),IF(ISNUMBER(SEARCH("3",'Procytrat 190'!D189)),EDATE(AB6688,3),DATEVALUE('Procytrat 190'!D189))))),""))</f>
        <v/>
      </c>
      <c r="AM6688" t="str">
        <f t="shared" ca="1" si="653"/>
        <v/>
      </c>
    </row>
    <row r="6689" spans="27:39" x14ac:dyDescent="0.3">
      <c r="AA6689" t="str">
        <f>IF(COUNTA('Procytrat 190'!A190,'Procytrat 190'!B190,'Procytrat 190'!C190)&gt;0,"190","")</f>
        <v/>
      </c>
      <c r="AB6689" t="str">
        <f>IFERROR(IF(ISNUMBER('Procytrat 190'!A190),'Procytrat 190'!A190,DATEVALUE('Procytrat 190'!A190)),"")</f>
        <v/>
      </c>
      <c r="AC6689" t="str">
        <f>IF(AA6689="","",'Procytrat 190'!B190)</f>
        <v/>
      </c>
      <c r="AD6689" t="str">
        <f>IF(AA6689="","",IFERROR(1*'Procytrat 190'!C190,IFERROR(_xludf.NUMBERVALUE('Procytrat 190'!C190,".",","),IFERROR(_xludf.NUMBERVALUE('Procytrat 190'!C190,",","."),0))))</f>
        <v/>
      </c>
      <c r="AE6689" t="str">
        <f>IF(AA6689="","",'Procytrat 190'!O190)</f>
        <v/>
      </c>
      <c r="AF6689">
        <f t="shared" si="648"/>
        <v>0</v>
      </c>
      <c r="AG6689" t="str">
        <f t="shared" si="649"/>
        <v/>
      </c>
      <c r="AH6689" t="str">
        <f t="shared" si="650"/>
        <v/>
      </c>
      <c r="AI6689">
        <f t="shared" si="651"/>
        <v>0</v>
      </c>
      <c r="AJ6689">
        <f t="shared" si="652"/>
        <v>0</v>
      </c>
      <c r="AK6689">
        <v>0</v>
      </c>
      <c r="AL6689" t="str">
        <f>IF(AA6689="","",IFERROR(IF(ISNUMBER('Procytrat 190'!D190),'Procytrat 190'!D190,IF(ISNUMBER(SEARCH("12",'Procytrat 190'!D190)),EDATE(AB6689,12),IF(ISNUMBER(SEARCH("6",'Procytrat 190'!D190)),EDATE(AB6689,6),IF(ISNUMBER(SEARCH("3",'Procytrat 190'!D190)),EDATE(AB6689,3),DATEVALUE('Procytrat 190'!D190))))),""))</f>
        <v/>
      </c>
      <c r="AM6689" t="str">
        <f t="shared" ca="1" si="653"/>
        <v/>
      </c>
    </row>
    <row r="6690" spans="27:39" x14ac:dyDescent="0.3">
      <c r="AA6690" t="str">
        <f>IF(COUNTA('Procytrat 190'!A191,'Procytrat 190'!B191,'Procytrat 190'!C191)&gt;0,"190","")</f>
        <v/>
      </c>
      <c r="AB6690" t="str">
        <f>IFERROR(IF(ISNUMBER('Procytrat 190'!A191),'Procytrat 190'!A191,DATEVALUE('Procytrat 190'!A191)),"")</f>
        <v/>
      </c>
      <c r="AC6690" t="str">
        <f>IF(AA6690="","",'Procytrat 190'!B191)</f>
        <v/>
      </c>
      <c r="AD6690" t="str">
        <f>IF(AA6690="","",IFERROR(1*'Procytrat 190'!C191,IFERROR(_xludf.NUMBERVALUE('Procytrat 190'!C191,".",","),IFERROR(_xludf.NUMBERVALUE('Procytrat 190'!C191,",","."),0))))</f>
        <v/>
      </c>
      <c r="AE6690" t="str">
        <f>IF(AA6690="","",'Procytrat 190'!O191)</f>
        <v/>
      </c>
      <c r="AF6690">
        <f t="shared" si="648"/>
        <v>0</v>
      </c>
      <c r="AG6690" t="str">
        <f t="shared" si="649"/>
        <v/>
      </c>
      <c r="AH6690" t="str">
        <f t="shared" si="650"/>
        <v/>
      </c>
      <c r="AI6690">
        <f t="shared" si="651"/>
        <v>0</v>
      </c>
      <c r="AJ6690">
        <f t="shared" si="652"/>
        <v>0</v>
      </c>
      <c r="AK6690">
        <v>0</v>
      </c>
      <c r="AL6690" t="str">
        <f>IF(AA6690="","",IFERROR(IF(ISNUMBER('Procytrat 190'!D191),'Procytrat 190'!D191,IF(ISNUMBER(SEARCH("12",'Procytrat 190'!D191)),EDATE(AB6690,12),IF(ISNUMBER(SEARCH("6",'Procytrat 190'!D191)),EDATE(AB6690,6),IF(ISNUMBER(SEARCH("3",'Procytrat 190'!D191)),EDATE(AB6690,3),DATEVALUE('Procytrat 190'!D191))))),""))</f>
        <v/>
      </c>
      <c r="AM6690" t="str">
        <f t="shared" ca="1" si="653"/>
        <v/>
      </c>
    </row>
    <row r="6691" spans="27:39" x14ac:dyDescent="0.3">
      <c r="AA6691" t="str">
        <f>IF(COUNTA('Procytrat 190'!A192,'Procytrat 190'!B192,'Procytrat 190'!C192)&gt;0,"190","")</f>
        <v/>
      </c>
      <c r="AB6691" t="str">
        <f>IFERROR(IF(ISNUMBER('Procytrat 190'!A192),'Procytrat 190'!A192,DATEVALUE('Procytrat 190'!A192)),"")</f>
        <v/>
      </c>
      <c r="AC6691" t="str">
        <f>IF(AA6691="","",'Procytrat 190'!B192)</f>
        <v/>
      </c>
      <c r="AD6691" t="str">
        <f>IF(AA6691="","",IFERROR(1*'Procytrat 190'!C192,IFERROR(_xludf.NUMBERVALUE('Procytrat 190'!C192,".",","),IFERROR(_xludf.NUMBERVALUE('Procytrat 190'!C192,",","."),0))))</f>
        <v/>
      </c>
      <c r="AE6691" t="str">
        <f>IF(AA6691="","",'Procytrat 190'!O192)</f>
        <v/>
      </c>
      <c r="AF6691">
        <f t="shared" si="648"/>
        <v>0</v>
      </c>
      <c r="AG6691" t="str">
        <f t="shared" si="649"/>
        <v/>
      </c>
      <c r="AH6691" t="str">
        <f t="shared" si="650"/>
        <v/>
      </c>
      <c r="AI6691">
        <f t="shared" si="651"/>
        <v>0</v>
      </c>
      <c r="AJ6691">
        <f t="shared" si="652"/>
        <v>0</v>
      </c>
      <c r="AK6691">
        <v>0</v>
      </c>
      <c r="AL6691" t="str">
        <f>IF(AA6691="","",IFERROR(IF(ISNUMBER('Procytrat 190'!D192),'Procytrat 190'!D192,IF(ISNUMBER(SEARCH("12",'Procytrat 190'!D192)),EDATE(AB6691,12),IF(ISNUMBER(SEARCH("6",'Procytrat 190'!D192)),EDATE(AB6691,6),IF(ISNUMBER(SEARCH("3",'Procytrat 190'!D192)),EDATE(AB6691,3),DATEVALUE('Procytrat 190'!D192))))),""))</f>
        <v/>
      </c>
      <c r="AM6691" t="str">
        <f t="shared" ca="1" si="653"/>
        <v/>
      </c>
    </row>
    <row r="6692" spans="27:39" x14ac:dyDescent="0.3">
      <c r="AA6692" t="str">
        <f>IF(COUNTA('Procytrat 190'!A193,'Procytrat 190'!B193,'Procytrat 190'!C193)&gt;0,"190","")</f>
        <v/>
      </c>
      <c r="AB6692" t="str">
        <f>IFERROR(IF(ISNUMBER('Procytrat 190'!A193),'Procytrat 190'!A193,DATEVALUE('Procytrat 190'!A193)),"")</f>
        <v/>
      </c>
      <c r="AC6692" t="str">
        <f>IF(AA6692="","",'Procytrat 190'!B193)</f>
        <v/>
      </c>
      <c r="AD6692" t="str">
        <f>IF(AA6692="","",IFERROR(1*'Procytrat 190'!C193,IFERROR(_xludf.NUMBERVALUE('Procytrat 190'!C193,".",","),IFERROR(_xludf.NUMBERVALUE('Procytrat 190'!C193,",","."),0))))</f>
        <v/>
      </c>
      <c r="AE6692" t="str">
        <f>IF(AA6692="","",'Procytrat 190'!O193)</f>
        <v/>
      </c>
      <c r="AF6692">
        <f t="shared" si="648"/>
        <v>0</v>
      </c>
      <c r="AG6692" t="str">
        <f t="shared" si="649"/>
        <v/>
      </c>
      <c r="AH6692" t="str">
        <f t="shared" si="650"/>
        <v/>
      </c>
      <c r="AI6692">
        <f t="shared" si="651"/>
        <v>0</v>
      </c>
      <c r="AJ6692">
        <f t="shared" si="652"/>
        <v>0</v>
      </c>
      <c r="AK6692">
        <v>0</v>
      </c>
      <c r="AL6692" t="str">
        <f>IF(AA6692="","",IFERROR(IF(ISNUMBER('Procytrat 190'!D193),'Procytrat 190'!D193,IF(ISNUMBER(SEARCH("12",'Procytrat 190'!D193)),EDATE(AB6692,12),IF(ISNUMBER(SEARCH("6",'Procytrat 190'!D193)),EDATE(AB6692,6),IF(ISNUMBER(SEARCH("3",'Procytrat 190'!D193)),EDATE(AB6692,3),DATEVALUE('Procytrat 190'!D193))))),""))</f>
        <v/>
      </c>
      <c r="AM6692" t="str">
        <f t="shared" ca="1" si="653"/>
        <v/>
      </c>
    </row>
    <row r="6693" spans="27:39" x14ac:dyDescent="0.3">
      <c r="AA6693" t="str">
        <f>IF(COUNTA('Procytrat 190'!A194,'Procytrat 190'!B194,'Procytrat 190'!C194)&gt;0,"190","")</f>
        <v/>
      </c>
      <c r="AB6693" t="str">
        <f>IFERROR(IF(ISNUMBER('Procytrat 190'!A194),'Procytrat 190'!A194,DATEVALUE('Procytrat 190'!A194)),"")</f>
        <v/>
      </c>
      <c r="AC6693" t="str">
        <f>IF(AA6693="","",'Procytrat 190'!B194)</f>
        <v/>
      </c>
      <c r="AD6693" t="str">
        <f>IF(AA6693="","",IFERROR(1*'Procytrat 190'!C194,IFERROR(_xludf.NUMBERVALUE('Procytrat 190'!C194,".",","),IFERROR(_xludf.NUMBERVALUE('Procytrat 190'!C194,",","."),0))))</f>
        <v/>
      </c>
      <c r="AE6693" t="str">
        <f>IF(AA6693="","",'Procytrat 190'!O194)</f>
        <v/>
      </c>
      <c r="AF6693">
        <f t="shared" si="648"/>
        <v>0</v>
      </c>
      <c r="AG6693" t="str">
        <f t="shared" si="649"/>
        <v/>
      </c>
      <c r="AH6693" t="str">
        <f t="shared" si="650"/>
        <v/>
      </c>
      <c r="AI6693">
        <f t="shared" si="651"/>
        <v>0</v>
      </c>
      <c r="AJ6693">
        <f t="shared" si="652"/>
        <v>0</v>
      </c>
      <c r="AK6693">
        <v>0</v>
      </c>
      <c r="AL6693" t="str">
        <f>IF(AA6693="","",IFERROR(IF(ISNUMBER('Procytrat 190'!D194),'Procytrat 190'!D194,IF(ISNUMBER(SEARCH("12",'Procytrat 190'!D194)),EDATE(AB6693,12),IF(ISNUMBER(SEARCH("6",'Procytrat 190'!D194)),EDATE(AB6693,6),IF(ISNUMBER(SEARCH("3",'Procytrat 190'!D194)),EDATE(AB6693,3),DATEVALUE('Procytrat 190'!D194))))),""))</f>
        <v/>
      </c>
      <c r="AM6693" t="str">
        <f t="shared" ca="1" si="653"/>
        <v/>
      </c>
    </row>
    <row r="6694" spans="27:39" x14ac:dyDescent="0.3">
      <c r="AA6694" t="str">
        <f>IF(COUNTA('Procytrat 190'!A195,'Procytrat 190'!B195,'Procytrat 190'!C195)&gt;0,"190","")</f>
        <v/>
      </c>
      <c r="AB6694" t="str">
        <f>IFERROR(IF(ISNUMBER('Procytrat 190'!A195),'Procytrat 190'!A195,DATEVALUE('Procytrat 190'!A195)),"")</f>
        <v/>
      </c>
      <c r="AC6694" t="str">
        <f>IF(AA6694="","",'Procytrat 190'!B195)</f>
        <v/>
      </c>
      <c r="AD6694" t="str">
        <f>IF(AA6694="","",IFERROR(1*'Procytrat 190'!C195,IFERROR(_xludf.NUMBERVALUE('Procytrat 190'!C195,".",","),IFERROR(_xludf.NUMBERVALUE('Procytrat 190'!C195,",","."),0))))</f>
        <v/>
      </c>
      <c r="AE6694" t="str">
        <f>IF(AA6694="","",'Procytrat 190'!O195)</f>
        <v/>
      </c>
      <c r="AF6694">
        <f t="shared" si="648"/>
        <v>0</v>
      </c>
      <c r="AG6694" t="str">
        <f t="shared" si="649"/>
        <v/>
      </c>
      <c r="AH6694" t="str">
        <f t="shared" si="650"/>
        <v/>
      </c>
      <c r="AI6694">
        <f t="shared" si="651"/>
        <v>0</v>
      </c>
      <c r="AJ6694">
        <f t="shared" si="652"/>
        <v>0</v>
      </c>
      <c r="AK6694">
        <v>0</v>
      </c>
      <c r="AL6694" t="str">
        <f>IF(AA6694="","",IFERROR(IF(ISNUMBER('Procytrat 190'!D195),'Procytrat 190'!D195,IF(ISNUMBER(SEARCH("12",'Procytrat 190'!D195)),EDATE(AB6694,12),IF(ISNUMBER(SEARCH("6",'Procytrat 190'!D195)),EDATE(AB6694,6),IF(ISNUMBER(SEARCH("3",'Procytrat 190'!D195)),EDATE(AB6694,3),DATEVALUE('Procytrat 190'!D195))))),""))</f>
        <v/>
      </c>
      <c r="AM6694" t="str">
        <f t="shared" ca="1" si="653"/>
        <v/>
      </c>
    </row>
    <row r="6695" spans="27:39" x14ac:dyDescent="0.3">
      <c r="AA6695" t="str">
        <f>IF(COUNTA('Procytrat 190'!A196,'Procytrat 190'!B196,'Procytrat 190'!C196)&gt;0,"190","")</f>
        <v/>
      </c>
      <c r="AB6695" t="str">
        <f>IFERROR(IF(ISNUMBER('Procytrat 190'!A196),'Procytrat 190'!A196,DATEVALUE('Procytrat 190'!A196)),"")</f>
        <v/>
      </c>
      <c r="AC6695" t="str">
        <f>IF(AA6695="","",'Procytrat 190'!B196)</f>
        <v/>
      </c>
      <c r="AD6695" t="str">
        <f>IF(AA6695="","",IFERROR(1*'Procytrat 190'!C196,IFERROR(_xludf.NUMBERVALUE('Procytrat 190'!C196,".",","),IFERROR(_xludf.NUMBERVALUE('Procytrat 190'!C196,",","."),0))))</f>
        <v/>
      </c>
      <c r="AE6695" t="str">
        <f>IF(AA6695="","",'Procytrat 190'!O196)</f>
        <v/>
      </c>
      <c r="AF6695">
        <f t="shared" si="648"/>
        <v>0</v>
      </c>
      <c r="AG6695" t="str">
        <f t="shared" si="649"/>
        <v/>
      </c>
      <c r="AH6695" t="str">
        <f t="shared" si="650"/>
        <v/>
      </c>
      <c r="AI6695">
        <f t="shared" si="651"/>
        <v>0</v>
      </c>
      <c r="AJ6695">
        <f t="shared" si="652"/>
        <v>0</v>
      </c>
      <c r="AK6695">
        <v>0</v>
      </c>
      <c r="AL6695" t="str">
        <f>IF(AA6695="","",IFERROR(IF(ISNUMBER('Procytrat 190'!D196),'Procytrat 190'!D196,IF(ISNUMBER(SEARCH("12",'Procytrat 190'!D196)),EDATE(AB6695,12),IF(ISNUMBER(SEARCH("6",'Procytrat 190'!D196)),EDATE(AB6695,6),IF(ISNUMBER(SEARCH("3",'Procytrat 190'!D196)),EDATE(AB6695,3),DATEVALUE('Procytrat 190'!D196))))),""))</f>
        <v/>
      </c>
      <c r="AM6695" t="str">
        <f t="shared" ca="1" si="653"/>
        <v/>
      </c>
    </row>
    <row r="6696" spans="27:39" x14ac:dyDescent="0.3">
      <c r="AA6696" t="str">
        <f>IF(COUNTA('Procytrat 190'!A197,'Procytrat 190'!B197,'Procytrat 190'!C197)&gt;0,"190","")</f>
        <v/>
      </c>
      <c r="AB6696" t="str">
        <f>IFERROR(IF(ISNUMBER('Procytrat 190'!A197),'Procytrat 190'!A197,DATEVALUE('Procytrat 190'!A197)),"")</f>
        <v/>
      </c>
      <c r="AC6696" t="str">
        <f>IF(AA6696="","",'Procytrat 190'!B197)</f>
        <v/>
      </c>
      <c r="AD6696" t="str">
        <f>IF(AA6696="","",IFERROR(1*'Procytrat 190'!C197,IFERROR(_xludf.NUMBERVALUE('Procytrat 190'!C197,".",","),IFERROR(_xludf.NUMBERVALUE('Procytrat 190'!C197,",","."),0))))</f>
        <v/>
      </c>
      <c r="AE6696" t="str">
        <f>IF(AA6696="","",'Procytrat 190'!O197)</f>
        <v/>
      </c>
      <c r="AF6696">
        <f t="shared" si="648"/>
        <v>0</v>
      </c>
      <c r="AG6696" t="str">
        <f t="shared" si="649"/>
        <v/>
      </c>
      <c r="AH6696" t="str">
        <f t="shared" si="650"/>
        <v/>
      </c>
      <c r="AI6696">
        <f t="shared" si="651"/>
        <v>0</v>
      </c>
      <c r="AJ6696">
        <f t="shared" si="652"/>
        <v>0</v>
      </c>
      <c r="AK6696">
        <v>0</v>
      </c>
      <c r="AL6696" t="str">
        <f>IF(AA6696="","",IFERROR(IF(ISNUMBER('Procytrat 190'!D197),'Procytrat 190'!D197,IF(ISNUMBER(SEARCH("12",'Procytrat 190'!D197)),EDATE(AB6696,12),IF(ISNUMBER(SEARCH("6",'Procytrat 190'!D197)),EDATE(AB6696,6),IF(ISNUMBER(SEARCH("3",'Procytrat 190'!D197)),EDATE(AB6696,3),DATEVALUE('Procytrat 190'!D197))))),""))</f>
        <v/>
      </c>
      <c r="AM6696" t="str">
        <f t="shared" ca="1" si="653"/>
        <v/>
      </c>
    </row>
    <row r="6697" spans="27:39" x14ac:dyDescent="0.3">
      <c r="AA6697" t="str">
        <f>IF(COUNTA('Procytrat 190'!A198,'Procytrat 190'!B198,'Procytrat 190'!C198)&gt;0,"190","")</f>
        <v/>
      </c>
      <c r="AB6697" t="str">
        <f>IFERROR(IF(ISNUMBER('Procytrat 190'!A198),'Procytrat 190'!A198,DATEVALUE('Procytrat 190'!A198)),"")</f>
        <v/>
      </c>
      <c r="AC6697" t="str">
        <f>IF(AA6697="","",'Procytrat 190'!B198)</f>
        <v/>
      </c>
      <c r="AD6697" t="str">
        <f>IF(AA6697="","",IFERROR(1*'Procytrat 190'!C198,IFERROR(_xludf.NUMBERVALUE('Procytrat 190'!C198,".",","),IFERROR(_xludf.NUMBERVALUE('Procytrat 190'!C198,",","."),0))))</f>
        <v/>
      </c>
      <c r="AE6697" t="str">
        <f>IF(AA6697="","",'Procytrat 190'!O198)</f>
        <v/>
      </c>
      <c r="AF6697">
        <f t="shared" si="648"/>
        <v>0</v>
      </c>
      <c r="AG6697" t="str">
        <f t="shared" si="649"/>
        <v/>
      </c>
      <c r="AH6697" t="str">
        <f t="shared" si="650"/>
        <v/>
      </c>
      <c r="AI6697">
        <f t="shared" si="651"/>
        <v>0</v>
      </c>
      <c r="AJ6697">
        <f t="shared" si="652"/>
        <v>0</v>
      </c>
      <c r="AK6697">
        <v>0</v>
      </c>
      <c r="AL6697" t="str">
        <f>IF(AA6697="","",IFERROR(IF(ISNUMBER('Procytrat 190'!D198),'Procytrat 190'!D198,IF(ISNUMBER(SEARCH("12",'Procytrat 190'!D198)),EDATE(AB6697,12),IF(ISNUMBER(SEARCH("6",'Procytrat 190'!D198)),EDATE(AB6697,6),IF(ISNUMBER(SEARCH("3",'Procytrat 190'!D198)),EDATE(AB6697,3),DATEVALUE('Procytrat 190'!D198))))),""))</f>
        <v/>
      </c>
      <c r="AM6697" t="str">
        <f t="shared" ca="1" si="653"/>
        <v/>
      </c>
    </row>
    <row r="6698" spans="27:39" x14ac:dyDescent="0.3">
      <c r="AA6698" t="str">
        <f>IF(COUNTA('Procytrat 190'!A199,'Procytrat 190'!B199,'Procytrat 190'!C199)&gt;0,"190","")</f>
        <v/>
      </c>
      <c r="AB6698" t="str">
        <f>IFERROR(IF(ISNUMBER('Procytrat 190'!A199),'Procytrat 190'!A199,DATEVALUE('Procytrat 190'!A199)),"")</f>
        <v/>
      </c>
      <c r="AC6698" t="str">
        <f>IF(AA6698="","",'Procytrat 190'!B199)</f>
        <v/>
      </c>
      <c r="AD6698" t="str">
        <f>IF(AA6698="","",IFERROR(1*'Procytrat 190'!C199,IFERROR(_xludf.NUMBERVALUE('Procytrat 190'!C199,".",","),IFERROR(_xludf.NUMBERVALUE('Procytrat 190'!C199,",","."),0))))</f>
        <v/>
      </c>
      <c r="AE6698" t="str">
        <f>IF(AA6698="","",'Procytrat 190'!O199)</f>
        <v/>
      </c>
      <c r="AF6698">
        <f t="shared" si="648"/>
        <v>0</v>
      </c>
      <c r="AG6698" t="str">
        <f t="shared" si="649"/>
        <v/>
      </c>
      <c r="AH6698" t="str">
        <f t="shared" si="650"/>
        <v/>
      </c>
      <c r="AI6698">
        <f t="shared" si="651"/>
        <v>0</v>
      </c>
      <c r="AJ6698">
        <f t="shared" si="652"/>
        <v>0</v>
      </c>
      <c r="AK6698">
        <v>0</v>
      </c>
      <c r="AL6698" t="str">
        <f>IF(AA6698="","",IFERROR(IF(ISNUMBER('Procytrat 190'!D199),'Procytrat 190'!D199,IF(ISNUMBER(SEARCH("12",'Procytrat 190'!D199)),EDATE(AB6698,12),IF(ISNUMBER(SEARCH("6",'Procytrat 190'!D199)),EDATE(AB6698,6),IF(ISNUMBER(SEARCH("3",'Procytrat 190'!D199)),EDATE(AB6698,3),DATEVALUE('Procytrat 190'!D199))))),""))</f>
        <v/>
      </c>
      <c r="AM6698" t="str">
        <f t="shared" ca="1" si="653"/>
        <v/>
      </c>
    </row>
    <row r="6699" spans="27:39" x14ac:dyDescent="0.3">
      <c r="AA6699" t="str">
        <f>IF(COUNTA('Procytrat 190'!A200,'Procytrat 190'!B200,'Procytrat 190'!C200)&gt;0,"190","")</f>
        <v/>
      </c>
      <c r="AB6699" t="str">
        <f>IFERROR(IF(ISNUMBER('Procytrat 190'!A200),'Procytrat 190'!A200,DATEVALUE('Procytrat 190'!A200)),"")</f>
        <v/>
      </c>
      <c r="AC6699" t="str">
        <f>IF(AA6699="","",'Procytrat 190'!B200)</f>
        <v/>
      </c>
      <c r="AD6699" t="str">
        <f>IF(AA6699="","",IFERROR(1*'Procytrat 190'!C200,IFERROR(_xludf.NUMBERVALUE('Procytrat 190'!C200,".",","),IFERROR(_xludf.NUMBERVALUE('Procytrat 190'!C200,",","."),0))))</f>
        <v/>
      </c>
      <c r="AE6699" t="str">
        <f>IF(AA6699="","",'Procytrat 190'!O200)</f>
        <v/>
      </c>
      <c r="AF6699">
        <f t="shared" si="648"/>
        <v>0</v>
      </c>
      <c r="AG6699" t="str">
        <f t="shared" si="649"/>
        <v/>
      </c>
      <c r="AH6699" t="str">
        <f t="shared" si="650"/>
        <v/>
      </c>
      <c r="AI6699">
        <f t="shared" si="651"/>
        <v>0</v>
      </c>
      <c r="AJ6699">
        <f t="shared" si="652"/>
        <v>0</v>
      </c>
      <c r="AK6699">
        <v>0</v>
      </c>
      <c r="AL6699" t="str">
        <f>IF(AA6699="","",IFERROR(IF(ISNUMBER('Procytrat 190'!D200),'Procytrat 190'!D200,IF(ISNUMBER(SEARCH("12",'Procytrat 190'!D200)),EDATE(AB6699,12),IF(ISNUMBER(SEARCH("6",'Procytrat 190'!D200)),EDATE(AB6699,6),IF(ISNUMBER(SEARCH("3",'Procytrat 190'!D200)),EDATE(AB6699,3),DATEVALUE('Procytrat 190'!D200))))),""))</f>
        <v/>
      </c>
      <c r="AM6699" t="str">
        <f t="shared" ca="1" si="653"/>
        <v/>
      </c>
    </row>
    <row r="6700" spans="27:39" x14ac:dyDescent="0.3">
      <c r="AA6700" t="str">
        <f>IF(COUNTA('Procytrat 190'!A201,'Procytrat 190'!B201,'Procytrat 190'!C201)&gt;0,"190","")</f>
        <v/>
      </c>
      <c r="AB6700" t="str">
        <f>IFERROR(IF(ISNUMBER('Procytrat 190'!A201),'Procytrat 190'!A201,DATEVALUE('Procytrat 190'!A201)),"")</f>
        <v/>
      </c>
      <c r="AC6700" t="str">
        <f>IF(AA6700="","",'Procytrat 190'!B201)</f>
        <v/>
      </c>
      <c r="AD6700" t="str">
        <f>IF(AA6700="","",IFERROR(1*'Procytrat 190'!C201,IFERROR(_xludf.NUMBERVALUE('Procytrat 190'!C201,".",","),IFERROR(_xludf.NUMBERVALUE('Procytrat 190'!C201,",","."),0))))</f>
        <v/>
      </c>
      <c r="AE6700" t="str">
        <f>IF(AA6700="","",'Procytrat 190'!O201)</f>
        <v/>
      </c>
      <c r="AF6700">
        <f t="shared" si="648"/>
        <v>0</v>
      </c>
      <c r="AG6700" t="str">
        <f t="shared" si="649"/>
        <v/>
      </c>
      <c r="AH6700" t="str">
        <f t="shared" si="650"/>
        <v/>
      </c>
      <c r="AI6700">
        <f t="shared" si="651"/>
        <v>0</v>
      </c>
      <c r="AJ6700">
        <f t="shared" si="652"/>
        <v>0</v>
      </c>
      <c r="AK6700">
        <v>0</v>
      </c>
      <c r="AL6700" t="str">
        <f>IF(AA6700="","",IFERROR(IF(ISNUMBER('Procytrat 190'!D201),'Procytrat 190'!D201,IF(ISNUMBER(SEARCH("12",'Procytrat 190'!D201)),EDATE(AB6700,12),IF(ISNUMBER(SEARCH("6",'Procytrat 190'!D201)),EDATE(AB6700,6),IF(ISNUMBER(SEARCH("3",'Procytrat 190'!D201)),EDATE(AB6700,3),DATEVALUE('Procytrat 190'!D201))))),""))</f>
        <v/>
      </c>
      <c r="AM6700" t="str">
        <f t="shared" ca="1" si="653"/>
        <v/>
      </c>
    </row>
    <row r="6701" spans="27:39" x14ac:dyDescent="0.3">
      <c r="AA6701" t="str">
        <f>IF(COUNTA('Procytrat 190'!A202,'Procytrat 190'!B202,'Procytrat 190'!C202)&gt;0,"190","")</f>
        <v/>
      </c>
      <c r="AB6701" t="str">
        <f>IFERROR(IF(ISNUMBER('Procytrat 190'!A202),'Procytrat 190'!A202,DATEVALUE('Procytrat 190'!A202)),"")</f>
        <v/>
      </c>
      <c r="AC6701" t="str">
        <f>IF(AA6701="","",'Procytrat 190'!B202)</f>
        <v/>
      </c>
      <c r="AD6701" t="str">
        <f>IF(AA6701="","",IFERROR(1*'Procytrat 190'!C202,IFERROR(_xludf.NUMBERVALUE('Procytrat 190'!C202,".",","),IFERROR(_xludf.NUMBERVALUE('Procytrat 190'!C202,",","."),0))))</f>
        <v/>
      </c>
      <c r="AE6701" t="str">
        <f>IF(AA6701="","",'Procytrat 190'!O202)</f>
        <v/>
      </c>
      <c r="AF6701">
        <f t="shared" si="648"/>
        <v>0</v>
      </c>
      <c r="AG6701" t="str">
        <f t="shared" si="649"/>
        <v/>
      </c>
      <c r="AH6701" t="str">
        <f t="shared" si="650"/>
        <v/>
      </c>
      <c r="AI6701">
        <f t="shared" si="651"/>
        <v>0</v>
      </c>
      <c r="AJ6701">
        <f t="shared" si="652"/>
        <v>0</v>
      </c>
      <c r="AK6701">
        <v>0</v>
      </c>
      <c r="AL6701" t="str">
        <f>IF(AA6701="","",IFERROR(IF(ISNUMBER('Procytrat 190'!D202),'Procytrat 190'!D202,IF(ISNUMBER(SEARCH("12",'Procytrat 190'!D202)),EDATE(AB6701,12),IF(ISNUMBER(SEARCH("6",'Procytrat 190'!D202)),EDATE(AB6701,6),IF(ISNUMBER(SEARCH("3",'Procytrat 190'!D202)),EDATE(AB6701,3),DATEVALUE('Procytrat 190'!D202))))),""))</f>
        <v/>
      </c>
      <c r="AM6701" t="str">
        <f t="shared" ca="1" si="653"/>
        <v/>
      </c>
    </row>
    <row r="6702" spans="27:39" x14ac:dyDescent="0.3">
      <c r="AA6702" t="str">
        <f>IF(COUNTA('Procytrat 190'!A203,'Procytrat 190'!B203,'Procytrat 190'!C203)&gt;0,"190","")</f>
        <v/>
      </c>
      <c r="AB6702" t="str">
        <f>IFERROR(IF(ISNUMBER('Procytrat 190'!A203),'Procytrat 190'!A203,DATEVALUE('Procytrat 190'!A203)),"")</f>
        <v/>
      </c>
      <c r="AC6702" t="str">
        <f>IF(AA6702="","",'Procytrat 190'!B203)</f>
        <v/>
      </c>
      <c r="AD6702" t="str">
        <f>IF(AA6702="","",IFERROR(1*'Procytrat 190'!C203,IFERROR(_xludf.NUMBERVALUE('Procytrat 190'!C203,".",","),IFERROR(_xludf.NUMBERVALUE('Procytrat 190'!C203,",","."),0))))</f>
        <v/>
      </c>
      <c r="AE6702" t="str">
        <f>IF(AA6702="","",'Procytrat 190'!O203)</f>
        <v/>
      </c>
      <c r="AF6702">
        <f t="shared" si="648"/>
        <v>0</v>
      </c>
      <c r="AG6702" t="str">
        <f t="shared" si="649"/>
        <v/>
      </c>
      <c r="AH6702" t="str">
        <f t="shared" si="650"/>
        <v/>
      </c>
      <c r="AI6702">
        <f t="shared" si="651"/>
        <v>0</v>
      </c>
      <c r="AJ6702">
        <f t="shared" si="652"/>
        <v>0</v>
      </c>
      <c r="AK6702">
        <v>0</v>
      </c>
      <c r="AL6702" t="str">
        <f>IF(AA6702="","",IFERROR(IF(ISNUMBER('Procytrat 190'!D203),'Procytrat 190'!D203,IF(ISNUMBER(SEARCH("12",'Procytrat 190'!D203)),EDATE(AB6702,12),IF(ISNUMBER(SEARCH("6",'Procytrat 190'!D203)),EDATE(AB6702,6),IF(ISNUMBER(SEARCH("3",'Procytrat 190'!D203)),EDATE(AB6702,3),DATEVALUE('Procytrat 190'!D203))))),""))</f>
        <v/>
      </c>
      <c r="AM6702" t="str">
        <f t="shared" ca="1" si="653"/>
        <v/>
      </c>
    </row>
    <row r="6703" spans="27:39" x14ac:dyDescent="0.3">
      <c r="AA6703" t="str">
        <f>IF(COUNTA('Procytrat 190'!A204,'Procytrat 190'!B204,'Procytrat 190'!C204)&gt;0,"190","")</f>
        <v/>
      </c>
      <c r="AB6703" t="str">
        <f>IFERROR(IF(ISNUMBER('Procytrat 190'!A204),'Procytrat 190'!A204,DATEVALUE('Procytrat 190'!A204)),"")</f>
        <v/>
      </c>
      <c r="AC6703" t="str">
        <f>IF(AA6703="","",'Procytrat 190'!B204)</f>
        <v/>
      </c>
      <c r="AD6703" t="str">
        <f>IF(AA6703="","",IFERROR(1*'Procytrat 190'!C204,IFERROR(_xludf.NUMBERVALUE('Procytrat 190'!C204,".",","),IFERROR(_xludf.NUMBERVALUE('Procytrat 190'!C204,",","."),0))))</f>
        <v/>
      </c>
      <c r="AE6703" t="str">
        <f>IF(AA6703="","",'Procytrat 190'!O204)</f>
        <v/>
      </c>
      <c r="AF6703">
        <f t="shared" si="648"/>
        <v>0</v>
      </c>
      <c r="AG6703" t="str">
        <f t="shared" si="649"/>
        <v/>
      </c>
      <c r="AH6703" t="str">
        <f t="shared" si="650"/>
        <v/>
      </c>
      <c r="AI6703">
        <f t="shared" si="651"/>
        <v>0</v>
      </c>
      <c r="AJ6703">
        <f t="shared" si="652"/>
        <v>0</v>
      </c>
      <c r="AK6703">
        <v>0</v>
      </c>
      <c r="AL6703" t="str">
        <f>IF(AA6703="","",IFERROR(IF(ISNUMBER('Procytrat 190'!D204),'Procytrat 190'!D204,IF(ISNUMBER(SEARCH("12",'Procytrat 190'!D204)),EDATE(AB6703,12),IF(ISNUMBER(SEARCH("6",'Procytrat 190'!D204)),EDATE(AB6703,6),IF(ISNUMBER(SEARCH("3",'Procytrat 190'!D204)),EDATE(AB6703,3),DATEVALUE('Procytrat 190'!D204))))),""))</f>
        <v/>
      </c>
      <c r="AM6703" t="str">
        <f t="shared" ca="1" si="653"/>
        <v/>
      </c>
    </row>
    <row r="6704" spans="27:39" x14ac:dyDescent="0.3">
      <c r="AA6704" t="str">
        <f>IF(COUNTA('Procytrat 190'!A205,'Procytrat 190'!B205,'Procytrat 190'!C205)&gt;0,"190","")</f>
        <v/>
      </c>
      <c r="AB6704" t="str">
        <f>IFERROR(IF(ISNUMBER('Procytrat 190'!A205),'Procytrat 190'!A205,DATEVALUE('Procytrat 190'!A205)),"")</f>
        <v/>
      </c>
      <c r="AC6704" t="str">
        <f>IF(AA6704="","",'Procytrat 190'!B205)</f>
        <v/>
      </c>
      <c r="AD6704" t="str">
        <f>IF(AA6704="","",IFERROR(1*'Procytrat 190'!C205,IFERROR(_xludf.NUMBERVALUE('Procytrat 190'!C205,".",","),IFERROR(_xludf.NUMBERVALUE('Procytrat 190'!C205,",","."),0))))</f>
        <v/>
      </c>
      <c r="AE6704" t="str">
        <f>IF(AA6704="","",'Procytrat 190'!O205)</f>
        <v/>
      </c>
      <c r="AF6704">
        <f t="shared" si="648"/>
        <v>0</v>
      </c>
      <c r="AG6704" t="str">
        <f t="shared" si="649"/>
        <v/>
      </c>
      <c r="AH6704" t="str">
        <f t="shared" si="650"/>
        <v/>
      </c>
      <c r="AI6704">
        <f t="shared" si="651"/>
        <v>0</v>
      </c>
      <c r="AJ6704">
        <f t="shared" si="652"/>
        <v>0</v>
      </c>
      <c r="AK6704">
        <v>0</v>
      </c>
      <c r="AL6704" t="str">
        <f>IF(AA6704="","",IFERROR(IF(ISNUMBER('Procytrat 190'!D205),'Procytrat 190'!D205,IF(ISNUMBER(SEARCH("12",'Procytrat 190'!D205)),EDATE(AB6704,12),IF(ISNUMBER(SEARCH("6",'Procytrat 190'!D205)),EDATE(AB6704,6),IF(ISNUMBER(SEARCH("3",'Procytrat 190'!D205)),EDATE(AB6704,3),DATEVALUE('Procytrat 190'!D205))))),""))</f>
        <v/>
      </c>
      <c r="AM6704" t="str">
        <f t="shared" ca="1" si="653"/>
        <v/>
      </c>
    </row>
    <row r="6705" spans="27:39" x14ac:dyDescent="0.3">
      <c r="AA6705" t="str">
        <f>IF(COUNTA('Procytrat 190'!A206,'Procytrat 190'!B206,'Procytrat 190'!C206)&gt;0,"190","")</f>
        <v/>
      </c>
      <c r="AB6705" t="str">
        <f>IFERROR(IF(ISNUMBER('Procytrat 190'!A206),'Procytrat 190'!A206,DATEVALUE('Procytrat 190'!A206)),"")</f>
        <v/>
      </c>
      <c r="AC6705" t="str">
        <f>IF(AA6705="","",'Procytrat 190'!B206)</f>
        <v/>
      </c>
      <c r="AD6705" t="str">
        <f>IF(AA6705="","",IFERROR(1*'Procytrat 190'!C206,IFERROR(_xludf.NUMBERVALUE('Procytrat 190'!C206,".",","),IFERROR(_xludf.NUMBERVALUE('Procytrat 190'!C206,",","."),0))))</f>
        <v/>
      </c>
      <c r="AE6705" t="str">
        <f>IF(AA6705="","",'Procytrat 190'!O206)</f>
        <v/>
      </c>
      <c r="AF6705">
        <f t="shared" si="648"/>
        <v>0</v>
      </c>
      <c r="AG6705" t="str">
        <f t="shared" si="649"/>
        <v/>
      </c>
      <c r="AH6705" t="str">
        <f t="shared" si="650"/>
        <v/>
      </c>
      <c r="AI6705">
        <f t="shared" si="651"/>
        <v>0</v>
      </c>
      <c r="AJ6705">
        <f t="shared" si="652"/>
        <v>0</v>
      </c>
      <c r="AK6705">
        <v>0</v>
      </c>
      <c r="AL6705" t="str">
        <f>IF(AA6705="","",IFERROR(IF(ISNUMBER('Procytrat 190'!D206),'Procytrat 190'!D206,IF(ISNUMBER(SEARCH("12",'Procytrat 190'!D206)),EDATE(AB6705,12),IF(ISNUMBER(SEARCH("6",'Procytrat 190'!D206)),EDATE(AB6705,6),IF(ISNUMBER(SEARCH("3",'Procytrat 190'!D206)),EDATE(AB6705,3),DATEVALUE('Procytrat 190'!D206))))),""))</f>
        <v/>
      </c>
      <c r="AM6705" t="str">
        <f t="shared" ca="1" si="653"/>
        <v/>
      </c>
    </row>
    <row r="6706" spans="27:39" x14ac:dyDescent="0.3">
      <c r="AA6706" t="str">
        <f>IF(COUNTA('Procytrat 190'!A207,'Procytrat 190'!B207,'Procytrat 190'!C207)&gt;0,"190","")</f>
        <v/>
      </c>
      <c r="AB6706" t="str">
        <f>IFERROR(IF(ISNUMBER('Procytrat 190'!A207),'Procytrat 190'!A207,DATEVALUE('Procytrat 190'!A207)),"")</f>
        <v/>
      </c>
      <c r="AC6706" t="str">
        <f>IF(AA6706="","",'Procytrat 190'!B207)</f>
        <v/>
      </c>
      <c r="AD6706" t="str">
        <f>IF(AA6706="","",IFERROR(1*'Procytrat 190'!C207,IFERROR(_xludf.NUMBERVALUE('Procytrat 190'!C207,".",","),IFERROR(_xludf.NUMBERVALUE('Procytrat 190'!C207,",","."),0))))</f>
        <v/>
      </c>
      <c r="AE6706" t="str">
        <f>IF(AA6706="","",'Procytrat 190'!O207)</f>
        <v/>
      </c>
      <c r="AF6706">
        <f t="shared" si="648"/>
        <v>0</v>
      </c>
      <c r="AG6706" t="str">
        <f t="shared" si="649"/>
        <v/>
      </c>
      <c r="AH6706" t="str">
        <f t="shared" si="650"/>
        <v/>
      </c>
      <c r="AI6706">
        <f t="shared" si="651"/>
        <v>0</v>
      </c>
      <c r="AJ6706">
        <f t="shared" si="652"/>
        <v>0</v>
      </c>
      <c r="AK6706">
        <v>0</v>
      </c>
      <c r="AL6706" t="str">
        <f>IF(AA6706="","",IFERROR(IF(ISNUMBER('Procytrat 190'!D207),'Procytrat 190'!D207,IF(ISNUMBER(SEARCH("12",'Procytrat 190'!D207)),EDATE(AB6706,12),IF(ISNUMBER(SEARCH("6",'Procytrat 190'!D207)),EDATE(AB6706,6),IF(ISNUMBER(SEARCH("3",'Procytrat 190'!D207)),EDATE(AB6706,3),DATEVALUE('Procytrat 190'!D207))))),""))</f>
        <v/>
      </c>
      <c r="AM6706" t="str">
        <f t="shared" ca="1" si="653"/>
        <v/>
      </c>
    </row>
    <row r="6707" spans="27:39" x14ac:dyDescent="0.3">
      <c r="AA6707" t="str">
        <f>IF(COUNTA('Procytrat 190'!A208,'Procytrat 190'!B208,'Procytrat 190'!C208)&gt;0,"190","")</f>
        <v/>
      </c>
      <c r="AB6707" t="str">
        <f>IFERROR(IF(ISNUMBER('Procytrat 190'!A208),'Procytrat 190'!A208,DATEVALUE('Procytrat 190'!A208)),"")</f>
        <v/>
      </c>
      <c r="AC6707" t="str">
        <f>IF(AA6707="","",'Procytrat 190'!B208)</f>
        <v/>
      </c>
      <c r="AD6707" t="str">
        <f>IF(AA6707="","",IFERROR(1*'Procytrat 190'!C208,IFERROR(_xludf.NUMBERVALUE('Procytrat 190'!C208,".",","),IFERROR(_xludf.NUMBERVALUE('Procytrat 190'!C208,",","."),0))))</f>
        <v/>
      </c>
      <c r="AE6707" t="str">
        <f>IF(AA6707="","",'Procytrat 190'!O208)</f>
        <v/>
      </c>
      <c r="AF6707">
        <f t="shared" si="648"/>
        <v>0</v>
      </c>
      <c r="AG6707" t="str">
        <f t="shared" si="649"/>
        <v/>
      </c>
      <c r="AH6707" t="str">
        <f t="shared" si="650"/>
        <v/>
      </c>
      <c r="AI6707">
        <f t="shared" si="651"/>
        <v>0</v>
      </c>
      <c r="AJ6707">
        <f t="shared" si="652"/>
        <v>0</v>
      </c>
      <c r="AK6707">
        <v>0</v>
      </c>
      <c r="AL6707" t="str">
        <f>IF(AA6707="","",IFERROR(IF(ISNUMBER('Procytrat 190'!D208),'Procytrat 190'!D208,IF(ISNUMBER(SEARCH("12",'Procytrat 190'!D208)),EDATE(AB6707,12),IF(ISNUMBER(SEARCH("6",'Procytrat 190'!D208)),EDATE(AB6707,6),IF(ISNUMBER(SEARCH("3",'Procytrat 190'!D208)),EDATE(AB6707,3),DATEVALUE('Procytrat 190'!D208))))),""))</f>
        <v/>
      </c>
      <c r="AM6707" t="str">
        <f t="shared" ca="1" si="653"/>
        <v/>
      </c>
    </row>
    <row r="6708" spans="27:39" x14ac:dyDescent="0.3">
      <c r="AA6708" t="str">
        <f>IF(COUNTA('Procytrat 190'!A209,'Procytrat 190'!B209,'Procytrat 190'!C209)&gt;0,"190","")</f>
        <v/>
      </c>
      <c r="AB6708" t="str">
        <f>IFERROR(IF(ISNUMBER('Procytrat 190'!A209),'Procytrat 190'!A209,DATEVALUE('Procytrat 190'!A209)),"")</f>
        <v/>
      </c>
      <c r="AC6708" t="str">
        <f>IF(AA6708="","",'Procytrat 190'!B209)</f>
        <v/>
      </c>
      <c r="AD6708" t="str">
        <f>IF(AA6708="","",IFERROR(1*'Procytrat 190'!C209,IFERROR(_xludf.NUMBERVALUE('Procytrat 190'!C209,".",","),IFERROR(_xludf.NUMBERVALUE('Procytrat 190'!C209,",","."),0))))</f>
        <v/>
      </c>
      <c r="AE6708" t="str">
        <f>IF(AA6708="","",'Procytrat 190'!O209)</f>
        <v/>
      </c>
      <c r="AF6708">
        <f t="shared" si="648"/>
        <v>0</v>
      </c>
      <c r="AG6708" t="str">
        <f t="shared" si="649"/>
        <v/>
      </c>
      <c r="AH6708" t="str">
        <f t="shared" si="650"/>
        <v/>
      </c>
      <c r="AI6708">
        <f t="shared" si="651"/>
        <v>0</v>
      </c>
      <c r="AJ6708">
        <f t="shared" si="652"/>
        <v>0</v>
      </c>
      <c r="AK6708">
        <v>0</v>
      </c>
      <c r="AL6708" t="str">
        <f>IF(AA6708="","",IFERROR(IF(ISNUMBER('Procytrat 190'!D209),'Procytrat 190'!D209,IF(ISNUMBER(SEARCH("12",'Procytrat 190'!D209)),EDATE(AB6708,12),IF(ISNUMBER(SEARCH("6",'Procytrat 190'!D209)),EDATE(AB6708,6),IF(ISNUMBER(SEARCH("3",'Procytrat 190'!D209)),EDATE(AB6708,3),DATEVALUE('Procytrat 190'!D209))))),""))</f>
        <v/>
      </c>
      <c r="AM6708" t="str">
        <f t="shared" ca="1" si="653"/>
        <v/>
      </c>
    </row>
    <row r="6709" spans="27:39" x14ac:dyDescent="0.3">
      <c r="AA6709" t="str">
        <f>IF(COUNTA('Procytrat 190'!A210,'Procytrat 190'!B210,'Procytrat 190'!C210)&gt;0,"190","")</f>
        <v/>
      </c>
      <c r="AB6709" t="str">
        <f>IFERROR(IF(ISNUMBER('Procytrat 190'!A210),'Procytrat 190'!A210,DATEVALUE('Procytrat 190'!A210)),"")</f>
        <v/>
      </c>
      <c r="AC6709" t="str">
        <f>IF(AA6709="","",'Procytrat 190'!B210)</f>
        <v/>
      </c>
      <c r="AD6709" t="str">
        <f>IF(AA6709="","",IFERROR(1*'Procytrat 190'!C210,IFERROR(_xludf.NUMBERVALUE('Procytrat 190'!C210,".",","),IFERROR(_xludf.NUMBERVALUE('Procytrat 190'!C210,",","."),0))))</f>
        <v/>
      </c>
      <c r="AE6709" t="str">
        <f>IF(AA6709="","",'Procytrat 190'!O210)</f>
        <v/>
      </c>
      <c r="AF6709">
        <f t="shared" si="648"/>
        <v>0</v>
      </c>
      <c r="AG6709" t="str">
        <f t="shared" si="649"/>
        <v/>
      </c>
      <c r="AH6709" t="str">
        <f t="shared" si="650"/>
        <v/>
      </c>
      <c r="AI6709">
        <f t="shared" si="651"/>
        <v>0</v>
      </c>
      <c r="AJ6709">
        <f t="shared" si="652"/>
        <v>0</v>
      </c>
      <c r="AK6709">
        <v>0</v>
      </c>
      <c r="AL6709" t="str">
        <f>IF(AA6709="","",IFERROR(IF(ISNUMBER('Procytrat 190'!D210),'Procytrat 190'!D210,IF(ISNUMBER(SEARCH("12",'Procytrat 190'!D210)),EDATE(AB6709,12),IF(ISNUMBER(SEARCH("6",'Procytrat 190'!D210)),EDATE(AB6709,6),IF(ISNUMBER(SEARCH("3",'Procytrat 190'!D210)),EDATE(AB6709,3),DATEVALUE('Procytrat 190'!D210))))),""))</f>
        <v/>
      </c>
      <c r="AM6709" t="str">
        <f t="shared" ca="1" si="653"/>
        <v/>
      </c>
    </row>
    <row r="6710" spans="27:39" x14ac:dyDescent="0.3">
      <c r="AA6710" t="str">
        <f>IF(COUNTA('Procytrat 190'!A211,'Procytrat 190'!B211,'Procytrat 190'!C211)&gt;0,"190","")</f>
        <v/>
      </c>
      <c r="AB6710" t="str">
        <f>IFERROR(IF(ISNUMBER('Procytrat 190'!A211),'Procytrat 190'!A211,DATEVALUE('Procytrat 190'!A211)),"")</f>
        <v/>
      </c>
      <c r="AC6710" t="str">
        <f>IF(AA6710="","",'Procytrat 190'!B211)</f>
        <v/>
      </c>
      <c r="AD6710" t="str">
        <f>IF(AA6710="","",IFERROR(1*'Procytrat 190'!C211,IFERROR(_xludf.NUMBERVALUE('Procytrat 190'!C211,".",","),IFERROR(_xludf.NUMBERVALUE('Procytrat 190'!C211,",","."),0))))</f>
        <v/>
      </c>
      <c r="AE6710" t="str">
        <f>IF(AA6710="","",'Procytrat 190'!O211)</f>
        <v/>
      </c>
      <c r="AF6710">
        <f t="shared" si="648"/>
        <v>0</v>
      </c>
      <c r="AG6710" t="str">
        <f t="shared" si="649"/>
        <v/>
      </c>
      <c r="AH6710" t="str">
        <f t="shared" si="650"/>
        <v/>
      </c>
      <c r="AI6710">
        <f t="shared" si="651"/>
        <v>0</v>
      </c>
      <c r="AJ6710">
        <f t="shared" si="652"/>
        <v>0</v>
      </c>
      <c r="AK6710">
        <v>0</v>
      </c>
      <c r="AL6710" t="str">
        <f>IF(AA6710="","",IFERROR(IF(ISNUMBER('Procytrat 190'!D211),'Procytrat 190'!D211,IF(ISNUMBER(SEARCH("12",'Procytrat 190'!D211)),EDATE(AB6710,12),IF(ISNUMBER(SEARCH("6",'Procytrat 190'!D211)),EDATE(AB6710,6),IF(ISNUMBER(SEARCH("3",'Procytrat 190'!D211)),EDATE(AB6710,3),DATEVALUE('Procytrat 190'!D211))))),""))</f>
        <v/>
      </c>
      <c r="AM6710" t="str">
        <f t="shared" ca="1" si="653"/>
        <v/>
      </c>
    </row>
    <row r="6711" spans="27:39" x14ac:dyDescent="0.3">
      <c r="AA6711" t="str">
        <f>IF(COUNTA('Procytrat 190'!A212,'Procytrat 190'!B212,'Procytrat 190'!C212)&gt;0,"190","")</f>
        <v/>
      </c>
      <c r="AB6711" t="str">
        <f>IFERROR(IF(ISNUMBER('Procytrat 190'!A212),'Procytrat 190'!A212,DATEVALUE('Procytrat 190'!A212)),"")</f>
        <v/>
      </c>
      <c r="AC6711" t="str">
        <f>IF(AA6711="","",'Procytrat 190'!B212)</f>
        <v/>
      </c>
      <c r="AD6711" t="str">
        <f>IF(AA6711="","",IFERROR(1*'Procytrat 190'!C212,IFERROR(_xludf.NUMBERVALUE('Procytrat 190'!C212,".",","),IFERROR(_xludf.NUMBERVALUE('Procytrat 190'!C212,",","."),0))))</f>
        <v/>
      </c>
      <c r="AE6711" t="str">
        <f>IF(AA6711="","",'Procytrat 190'!O212)</f>
        <v/>
      </c>
      <c r="AF6711">
        <f t="shared" si="648"/>
        <v>0</v>
      </c>
      <c r="AG6711" t="str">
        <f t="shared" si="649"/>
        <v/>
      </c>
      <c r="AH6711" t="str">
        <f t="shared" si="650"/>
        <v/>
      </c>
      <c r="AI6711">
        <f t="shared" si="651"/>
        <v>0</v>
      </c>
      <c r="AJ6711">
        <f t="shared" si="652"/>
        <v>0</v>
      </c>
      <c r="AK6711">
        <v>0</v>
      </c>
      <c r="AL6711" t="str">
        <f>IF(AA6711="","",IFERROR(IF(ISNUMBER('Procytrat 190'!D212),'Procytrat 190'!D212,IF(ISNUMBER(SEARCH("12",'Procytrat 190'!D212)),EDATE(AB6711,12),IF(ISNUMBER(SEARCH("6",'Procytrat 190'!D212)),EDATE(AB6711,6),IF(ISNUMBER(SEARCH("3",'Procytrat 190'!D212)),EDATE(AB6711,3),DATEVALUE('Procytrat 190'!D212))))),""))</f>
        <v/>
      </c>
      <c r="AM6711" t="str">
        <f t="shared" ca="1" si="653"/>
        <v/>
      </c>
    </row>
    <row r="6712" spans="27:39" x14ac:dyDescent="0.3">
      <c r="AA6712" t="str">
        <f>IF(COUNTA('Procytrat 190'!A213,'Procytrat 190'!B213,'Procytrat 190'!C213)&gt;0,"190","")</f>
        <v/>
      </c>
      <c r="AB6712" t="str">
        <f>IFERROR(IF(ISNUMBER('Procytrat 190'!A213),'Procytrat 190'!A213,DATEVALUE('Procytrat 190'!A213)),"")</f>
        <v/>
      </c>
      <c r="AC6712" t="str">
        <f>IF(AA6712="","",'Procytrat 190'!B213)</f>
        <v/>
      </c>
      <c r="AD6712" t="str">
        <f>IF(AA6712="","",IFERROR(1*'Procytrat 190'!C213,IFERROR(_xludf.NUMBERVALUE('Procytrat 190'!C213,".",","),IFERROR(_xludf.NUMBERVALUE('Procytrat 190'!C213,",","."),0))))</f>
        <v/>
      </c>
      <c r="AE6712" t="str">
        <f>IF(AA6712="","",'Procytrat 190'!O213)</f>
        <v/>
      </c>
      <c r="AF6712">
        <f t="shared" si="648"/>
        <v>0</v>
      </c>
      <c r="AG6712" t="str">
        <f t="shared" si="649"/>
        <v/>
      </c>
      <c r="AH6712" t="str">
        <f t="shared" si="650"/>
        <v/>
      </c>
      <c r="AI6712">
        <f t="shared" si="651"/>
        <v>0</v>
      </c>
      <c r="AJ6712">
        <f t="shared" si="652"/>
        <v>0</v>
      </c>
      <c r="AK6712">
        <v>0</v>
      </c>
      <c r="AL6712" t="str">
        <f>IF(AA6712="","",IFERROR(IF(ISNUMBER('Procytrat 190'!D213),'Procytrat 190'!D213,IF(ISNUMBER(SEARCH("12",'Procytrat 190'!D213)),EDATE(AB6712,12),IF(ISNUMBER(SEARCH("6",'Procytrat 190'!D213)),EDATE(AB6712,6),IF(ISNUMBER(SEARCH("3",'Procytrat 190'!D213)),EDATE(AB6712,3),DATEVALUE('Procytrat 190'!D213))))),""))</f>
        <v/>
      </c>
      <c r="AM6712" t="str">
        <f t="shared" ca="1" si="653"/>
        <v/>
      </c>
    </row>
    <row r="6713" spans="27:39" x14ac:dyDescent="0.3">
      <c r="AA6713" t="str">
        <f>IF(COUNTA('Procytrat 190'!A214,'Procytrat 190'!B214,'Procytrat 190'!C214)&gt;0,"190","")</f>
        <v/>
      </c>
      <c r="AB6713" t="str">
        <f>IFERROR(IF(ISNUMBER('Procytrat 190'!A214),'Procytrat 190'!A214,DATEVALUE('Procytrat 190'!A214)),"")</f>
        <v/>
      </c>
      <c r="AC6713" t="str">
        <f>IF(AA6713="","",'Procytrat 190'!B214)</f>
        <v/>
      </c>
      <c r="AD6713" t="str">
        <f>IF(AA6713="","",IFERROR(1*'Procytrat 190'!C214,IFERROR(_xludf.NUMBERVALUE('Procytrat 190'!C214,".",","),IFERROR(_xludf.NUMBERVALUE('Procytrat 190'!C214,",","."),0))))</f>
        <v/>
      </c>
      <c r="AE6713" t="str">
        <f>IF(AA6713="","",'Procytrat 190'!O214)</f>
        <v/>
      </c>
      <c r="AF6713">
        <f t="shared" si="648"/>
        <v>0</v>
      </c>
      <c r="AG6713" t="str">
        <f t="shared" si="649"/>
        <v/>
      </c>
      <c r="AH6713" t="str">
        <f t="shared" si="650"/>
        <v/>
      </c>
      <c r="AI6713">
        <f t="shared" si="651"/>
        <v>0</v>
      </c>
      <c r="AJ6713">
        <f t="shared" si="652"/>
        <v>0</v>
      </c>
      <c r="AK6713">
        <v>0</v>
      </c>
      <c r="AL6713" t="str">
        <f>IF(AA6713="","",IFERROR(IF(ISNUMBER('Procytrat 190'!D214),'Procytrat 190'!D214,IF(ISNUMBER(SEARCH("12",'Procytrat 190'!D214)),EDATE(AB6713,12),IF(ISNUMBER(SEARCH("6",'Procytrat 190'!D214)),EDATE(AB6713,6),IF(ISNUMBER(SEARCH("3",'Procytrat 190'!D214)),EDATE(AB6713,3),DATEVALUE('Procytrat 190'!D214))))),""))</f>
        <v/>
      </c>
      <c r="AM6713" t="str">
        <f t="shared" ca="1" si="653"/>
        <v/>
      </c>
    </row>
    <row r="6714" spans="27:39" x14ac:dyDescent="0.3">
      <c r="AA6714" t="str">
        <f>IF(COUNTA('Procytrat 190'!A215,'Procytrat 190'!B215,'Procytrat 190'!C215)&gt;0,"190","")</f>
        <v/>
      </c>
      <c r="AB6714" t="str">
        <f>IFERROR(IF(ISNUMBER('Procytrat 190'!A215),'Procytrat 190'!A215,DATEVALUE('Procytrat 190'!A215)),"")</f>
        <v/>
      </c>
      <c r="AC6714" t="str">
        <f>IF(AA6714="","",'Procytrat 190'!B215)</f>
        <v/>
      </c>
      <c r="AD6714" t="str">
        <f>IF(AA6714="","",IFERROR(1*'Procytrat 190'!C215,IFERROR(_xludf.NUMBERVALUE('Procytrat 190'!C215,".",","),IFERROR(_xludf.NUMBERVALUE('Procytrat 190'!C215,",","."),0))))</f>
        <v/>
      </c>
      <c r="AE6714" t="str">
        <f>IF(AA6714="","",'Procytrat 190'!O215)</f>
        <v/>
      </c>
      <c r="AF6714">
        <f t="shared" si="648"/>
        <v>0</v>
      </c>
      <c r="AG6714" t="str">
        <f t="shared" si="649"/>
        <v/>
      </c>
      <c r="AH6714" t="str">
        <f t="shared" si="650"/>
        <v/>
      </c>
      <c r="AI6714">
        <f t="shared" si="651"/>
        <v>0</v>
      </c>
      <c r="AJ6714">
        <f t="shared" si="652"/>
        <v>0</v>
      </c>
      <c r="AK6714">
        <v>0</v>
      </c>
      <c r="AL6714" t="str">
        <f>IF(AA6714="","",IFERROR(IF(ISNUMBER('Procytrat 190'!D215),'Procytrat 190'!D215,IF(ISNUMBER(SEARCH("12",'Procytrat 190'!D215)),EDATE(AB6714,12),IF(ISNUMBER(SEARCH("6",'Procytrat 190'!D215)),EDATE(AB6714,6),IF(ISNUMBER(SEARCH("3",'Procytrat 190'!D215)),EDATE(AB6714,3),DATEVALUE('Procytrat 190'!D215))))),""))</f>
        <v/>
      </c>
      <c r="AM6714" t="str">
        <f t="shared" ca="1" si="653"/>
        <v/>
      </c>
    </row>
    <row r="6715" spans="27:39" x14ac:dyDescent="0.3">
      <c r="AA6715" t="str">
        <f>IF(COUNTA('Procytrat 190'!A216,'Procytrat 190'!B216,'Procytrat 190'!C216)&gt;0,"190","")</f>
        <v/>
      </c>
      <c r="AB6715" t="str">
        <f>IFERROR(IF(ISNUMBER('Procytrat 190'!A216),'Procytrat 190'!A216,DATEVALUE('Procytrat 190'!A216)),"")</f>
        <v/>
      </c>
      <c r="AC6715" t="str">
        <f>IF(AA6715="","",'Procytrat 190'!B216)</f>
        <v/>
      </c>
      <c r="AD6715" t="str">
        <f>IF(AA6715="","",IFERROR(1*'Procytrat 190'!C216,IFERROR(_xludf.NUMBERVALUE('Procytrat 190'!C216,".",","),IFERROR(_xludf.NUMBERVALUE('Procytrat 190'!C216,",","."),0))))</f>
        <v/>
      </c>
      <c r="AE6715" t="str">
        <f>IF(AA6715="","",'Procytrat 190'!O216)</f>
        <v/>
      </c>
      <c r="AF6715">
        <f t="shared" si="648"/>
        <v>0</v>
      </c>
      <c r="AG6715" t="str">
        <f t="shared" si="649"/>
        <v/>
      </c>
      <c r="AH6715" t="str">
        <f t="shared" si="650"/>
        <v/>
      </c>
      <c r="AI6715">
        <f t="shared" si="651"/>
        <v>0</v>
      </c>
      <c r="AJ6715">
        <f t="shared" si="652"/>
        <v>0</v>
      </c>
      <c r="AK6715">
        <v>0</v>
      </c>
      <c r="AL6715" t="str">
        <f>IF(AA6715="","",IFERROR(IF(ISNUMBER('Procytrat 190'!D216),'Procytrat 190'!D216,IF(ISNUMBER(SEARCH("12",'Procytrat 190'!D216)),EDATE(AB6715,12),IF(ISNUMBER(SEARCH("6",'Procytrat 190'!D216)),EDATE(AB6715,6),IF(ISNUMBER(SEARCH("3",'Procytrat 190'!D216)),EDATE(AB6715,3),DATEVALUE('Procytrat 190'!D216))))),""))</f>
        <v/>
      </c>
      <c r="AM6715" t="str">
        <f t="shared" ca="1" si="653"/>
        <v/>
      </c>
    </row>
    <row r="6716" spans="27:39" x14ac:dyDescent="0.3">
      <c r="AA6716" t="str">
        <f>IF(COUNTA('Procytrat 190'!A217,'Procytrat 190'!B217,'Procytrat 190'!C217)&gt;0,"190","")</f>
        <v/>
      </c>
      <c r="AB6716" t="str">
        <f>IFERROR(IF(ISNUMBER('Procytrat 190'!A217),'Procytrat 190'!A217,DATEVALUE('Procytrat 190'!A217)),"")</f>
        <v/>
      </c>
      <c r="AC6716" t="str">
        <f>IF(AA6716="","",'Procytrat 190'!B217)</f>
        <v/>
      </c>
      <c r="AD6716" t="str">
        <f>IF(AA6716="","",IFERROR(1*'Procytrat 190'!C217,IFERROR(_xludf.NUMBERVALUE('Procytrat 190'!C217,".",","),IFERROR(_xludf.NUMBERVALUE('Procytrat 190'!C217,",","."),0))))</f>
        <v/>
      </c>
      <c r="AE6716" t="str">
        <f>IF(AA6716="","",'Procytrat 190'!O217)</f>
        <v/>
      </c>
      <c r="AF6716">
        <f t="shared" si="648"/>
        <v>0</v>
      </c>
      <c r="AG6716" t="str">
        <f t="shared" si="649"/>
        <v/>
      </c>
      <c r="AH6716" t="str">
        <f t="shared" si="650"/>
        <v/>
      </c>
      <c r="AI6716">
        <f t="shared" si="651"/>
        <v>0</v>
      </c>
      <c r="AJ6716">
        <f t="shared" si="652"/>
        <v>0</v>
      </c>
      <c r="AK6716">
        <v>0</v>
      </c>
      <c r="AL6716" t="str">
        <f>IF(AA6716="","",IFERROR(IF(ISNUMBER('Procytrat 190'!D217),'Procytrat 190'!D217,IF(ISNUMBER(SEARCH("12",'Procytrat 190'!D217)),EDATE(AB6716,12),IF(ISNUMBER(SEARCH("6",'Procytrat 190'!D217)),EDATE(AB6716,6),IF(ISNUMBER(SEARCH("3",'Procytrat 190'!D217)),EDATE(AB6716,3),DATEVALUE('Procytrat 190'!D217))))),""))</f>
        <v/>
      </c>
      <c r="AM6716" t="str">
        <f t="shared" ca="1" si="653"/>
        <v/>
      </c>
    </row>
    <row r="6717" spans="27:39" x14ac:dyDescent="0.3">
      <c r="AA6717" t="str">
        <f>IF(COUNTA('Procytrat 190'!A218,'Procytrat 190'!B218,'Procytrat 190'!C218)&gt;0,"190","")</f>
        <v/>
      </c>
      <c r="AB6717" t="str">
        <f>IFERROR(IF(ISNUMBER('Procytrat 190'!A218),'Procytrat 190'!A218,DATEVALUE('Procytrat 190'!A218)),"")</f>
        <v/>
      </c>
      <c r="AC6717" t="str">
        <f>IF(AA6717="","",'Procytrat 190'!B218)</f>
        <v/>
      </c>
      <c r="AD6717" t="str">
        <f>IF(AA6717="","",IFERROR(1*'Procytrat 190'!C218,IFERROR(_xludf.NUMBERVALUE('Procytrat 190'!C218,".",","),IFERROR(_xludf.NUMBERVALUE('Procytrat 190'!C218,",","."),0))))</f>
        <v/>
      </c>
      <c r="AE6717" t="str">
        <f>IF(AA6717="","",'Procytrat 190'!O218)</f>
        <v/>
      </c>
      <c r="AF6717">
        <f t="shared" si="648"/>
        <v>0</v>
      </c>
      <c r="AG6717" t="str">
        <f t="shared" si="649"/>
        <v/>
      </c>
      <c r="AH6717" t="str">
        <f t="shared" si="650"/>
        <v/>
      </c>
      <c r="AI6717">
        <f t="shared" si="651"/>
        <v>0</v>
      </c>
      <c r="AJ6717">
        <f t="shared" si="652"/>
        <v>0</v>
      </c>
      <c r="AK6717">
        <v>0</v>
      </c>
      <c r="AL6717" t="str">
        <f>IF(AA6717="","",IFERROR(IF(ISNUMBER('Procytrat 190'!D218),'Procytrat 190'!D218,IF(ISNUMBER(SEARCH("12",'Procytrat 190'!D218)),EDATE(AB6717,12),IF(ISNUMBER(SEARCH("6",'Procytrat 190'!D218)),EDATE(AB6717,6),IF(ISNUMBER(SEARCH("3",'Procytrat 190'!D218)),EDATE(AB6717,3),DATEVALUE('Procytrat 190'!D218))))),""))</f>
        <v/>
      </c>
      <c r="AM6717" t="str">
        <f t="shared" ca="1" si="653"/>
        <v/>
      </c>
    </row>
    <row r="6718" spans="27:39" x14ac:dyDescent="0.3">
      <c r="AA6718" t="str">
        <f>IF(COUNTA('Procytrat 190'!A219,'Procytrat 190'!B219,'Procytrat 190'!C219)&gt;0,"190","")</f>
        <v/>
      </c>
      <c r="AB6718" t="str">
        <f>IFERROR(IF(ISNUMBER('Procytrat 190'!A219),'Procytrat 190'!A219,DATEVALUE('Procytrat 190'!A219)),"")</f>
        <v/>
      </c>
      <c r="AC6718" t="str">
        <f>IF(AA6718="","",'Procytrat 190'!B219)</f>
        <v/>
      </c>
      <c r="AD6718" t="str">
        <f>IF(AA6718="","",IFERROR(1*'Procytrat 190'!C219,IFERROR(_xludf.NUMBERVALUE('Procytrat 190'!C219,".",","),IFERROR(_xludf.NUMBERVALUE('Procytrat 190'!C219,",","."),0))))</f>
        <v/>
      </c>
      <c r="AE6718" t="str">
        <f>IF(AA6718="","",'Procytrat 190'!O219)</f>
        <v/>
      </c>
      <c r="AF6718">
        <f t="shared" si="648"/>
        <v>0</v>
      </c>
      <c r="AG6718" t="str">
        <f t="shared" si="649"/>
        <v/>
      </c>
      <c r="AH6718" t="str">
        <f t="shared" si="650"/>
        <v/>
      </c>
      <c r="AI6718">
        <f t="shared" si="651"/>
        <v>0</v>
      </c>
      <c r="AJ6718">
        <f t="shared" si="652"/>
        <v>0</v>
      </c>
      <c r="AK6718">
        <v>0</v>
      </c>
      <c r="AL6718" t="str">
        <f>IF(AA6718="","",IFERROR(IF(ISNUMBER('Procytrat 190'!D219),'Procytrat 190'!D219,IF(ISNUMBER(SEARCH("12",'Procytrat 190'!D219)),EDATE(AB6718,12),IF(ISNUMBER(SEARCH("6",'Procytrat 190'!D219)),EDATE(AB6718,6),IF(ISNUMBER(SEARCH("3",'Procytrat 190'!D219)),EDATE(AB6718,3),DATEVALUE('Procytrat 190'!D219))))),""))</f>
        <v/>
      </c>
      <c r="AM6718" t="str">
        <f t="shared" ca="1" si="653"/>
        <v/>
      </c>
    </row>
    <row r="6719" spans="27:39" x14ac:dyDescent="0.3">
      <c r="AA6719" t="str">
        <f>IF(COUNTA('Procytrat 190'!A220,'Procytrat 190'!B220,'Procytrat 190'!C220)&gt;0,"190","")</f>
        <v/>
      </c>
      <c r="AB6719" t="str">
        <f>IFERROR(IF(ISNUMBER('Procytrat 190'!A220),'Procytrat 190'!A220,DATEVALUE('Procytrat 190'!A220)),"")</f>
        <v/>
      </c>
      <c r="AC6719" t="str">
        <f>IF(AA6719="","",'Procytrat 190'!B220)</f>
        <v/>
      </c>
      <c r="AD6719" t="str">
        <f>IF(AA6719="","",IFERROR(1*'Procytrat 190'!C220,IFERROR(_xludf.NUMBERVALUE('Procytrat 190'!C220,".",","),IFERROR(_xludf.NUMBERVALUE('Procytrat 190'!C220,",","."),0))))</f>
        <v/>
      </c>
      <c r="AE6719" t="str">
        <f>IF(AA6719="","",'Procytrat 190'!O220)</f>
        <v/>
      </c>
      <c r="AF6719">
        <f t="shared" si="648"/>
        <v>0</v>
      </c>
      <c r="AG6719" t="str">
        <f t="shared" si="649"/>
        <v/>
      </c>
      <c r="AH6719" t="str">
        <f t="shared" si="650"/>
        <v/>
      </c>
      <c r="AI6719">
        <f t="shared" si="651"/>
        <v>0</v>
      </c>
      <c r="AJ6719">
        <f t="shared" si="652"/>
        <v>0</v>
      </c>
      <c r="AK6719">
        <v>0</v>
      </c>
      <c r="AL6719" t="str">
        <f>IF(AA6719="","",IFERROR(IF(ISNUMBER('Procytrat 190'!D220),'Procytrat 190'!D220,IF(ISNUMBER(SEARCH("12",'Procytrat 190'!D220)),EDATE(AB6719,12),IF(ISNUMBER(SEARCH("6",'Procytrat 190'!D220)),EDATE(AB6719,6),IF(ISNUMBER(SEARCH("3",'Procytrat 190'!D220)),EDATE(AB6719,3),DATEVALUE('Procytrat 190'!D220))))),""))</f>
        <v/>
      </c>
      <c r="AM6719" t="str">
        <f t="shared" ca="1" si="653"/>
        <v/>
      </c>
    </row>
    <row r="6720" spans="27:39" x14ac:dyDescent="0.3">
      <c r="AA6720" t="str">
        <f>IF(COUNTA('Procytrat 190'!A221,'Procytrat 190'!B221,'Procytrat 190'!C221)&gt;0,"190","")</f>
        <v/>
      </c>
      <c r="AB6720" t="str">
        <f>IFERROR(IF(ISNUMBER('Procytrat 190'!A221),'Procytrat 190'!A221,DATEVALUE('Procytrat 190'!A221)),"")</f>
        <v/>
      </c>
      <c r="AC6720" t="str">
        <f>IF(AA6720="","",'Procytrat 190'!B221)</f>
        <v/>
      </c>
      <c r="AD6720" t="str">
        <f>IF(AA6720="","",IFERROR(1*'Procytrat 190'!C221,IFERROR(_xludf.NUMBERVALUE('Procytrat 190'!C221,".",","),IFERROR(_xludf.NUMBERVALUE('Procytrat 190'!C221,",","."),0))))</f>
        <v/>
      </c>
      <c r="AE6720" t="str">
        <f>IF(AA6720="","",'Procytrat 190'!O221)</f>
        <v/>
      </c>
      <c r="AF6720">
        <f t="shared" si="648"/>
        <v>0</v>
      </c>
      <c r="AG6720" t="str">
        <f t="shared" si="649"/>
        <v/>
      </c>
      <c r="AH6720" t="str">
        <f t="shared" si="650"/>
        <v/>
      </c>
      <c r="AI6720">
        <f t="shared" si="651"/>
        <v>0</v>
      </c>
      <c r="AJ6720">
        <f t="shared" si="652"/>
        <v>0</v>
      </c>
      <c r="AK6720">
        <v>0</v>
      </c>
      <c r="AL6720" t="str">
        <f>IF(AA6720="","",IFERROR(IF(ISNUMBER('Procytrat 190'!D221),'Procytrat 190'!D221,IF(ISNUMBER(SEARCH("12",'Procytrat 190'!D221)),EDATE(AB6720,12),IF(ISNUMBER(SEARCH("6",'Procytrat 190'!D221)),EDATE(AB6720,6),IF(ISNUMBER(SEARCH("3",'Procytrat 190'!D221)),EDATE(AB6720,3),DATEVALUE('Procytrat 190'!D221))))),""))</f>
        <v/>
      </c>
      <c r="AM6720" t="str">
        <f t="shared" ca="1" si="653"/>
        <v/>
      </c>
    </row>
    <row r="6721" spans="27:39" x14ac:dyDescent="0.3">
      <c r="AA6721" t="str">
        <f>IF(COUNTA('Procytrat 190'!A222,'Procytrat 190'!B222,'Procytrat 190'!C222)&gt;0,"190","")</f>
        <v/>
      </c>
      <c r="AB6721" t="str">
        <f>IFERROR(IF(ISNUMBER('Procytrat 190'!A222),'Procytrat 190'!A222,DATEVALUE('Procytrat 190'!A222)),"")</f>
        <v/>
      </c>
      <c r="AC6721" t="str">
        <f>IF(AA6721="","",'Procytrat 190'!B222)</f>
        <v/>
      </c>
      <c r="AD6721" t="str">
        <f>IF(AA6721="","",IFERROR(1*'Procytrat 190'!C222,IFERROR(_xludf.NUMBERVALUE('Procytrat 190'!C222,".",","),IFERROR(_xludf.NUMBERVALUE('Procytrat 190'!C222,",","."),0))))</f>
        <v/>
      </c>
      <c r="AE6721" t="str">
        <f>IF(AA6721="","",'Procytrat 190'!O222)</f>
        <v/>
      </c>
      <c r="AF6721">
        <f t="shared" si="648"/>
        <v>0</v>
      </c>
      <c r="AG6721" t="str">
        <f t="shared" si="649"/>
        <v/>
      </c>
      <c r="AH6721" t="str">
        <f t="shared" si="650"/>
        <v/>
      </c>
      <c r="AI6721">
        <f t="shared" si="651"/>
        <v>0</v>
      </c>
      <c r="AJ6721">
        <f t="shared" si="652"/>
        <v>0</v>
      </c>
      <c r="AK6721">
        <v>0</v>
      </c>
      <c r="AL6721" t="str">
        <f>IF(AA6721="","",IFERROR(IF(ISNUMBER('Procytrat 190'!D222),'Procytrat 190'!D222,IF(ISNUMBER(SEARCH("12",'Procytrat 190'!D222)),EDATE(AB6721,12),IF(ISNUMBER(SEARCH("6",'Procytrat 190'!D222)),EDATE(AB6721,6),IF(ISNUMBER(SEARCH("3",'Procytrat 190'!D222)),EDATE(AB6721,3),DATEVALUE('Procytrat 190'!D222))))),""))</f>
        <v/>
      </c>
      <c r="AM6721" t="str">
        <f t="shared" ca="1" si="653"/>
        <v/>
      </c>
    </row>
    <row r="6722" spans="27:39" x14ac:dyDescent="0.3">
      <c r="AA6722" t="str">
        <f>IF(COUNTA('Procytrat 190'!A223,'Procytrat 190'!B223,'Procytrat 190'!C223)&gt;0,"190","")</f>
        <v/>
      </c>
      <c r="AB6722" t="str">
        <f>IFERROR(IF(ISNUMBER('Procytrat 190'!A223),'Procytrat 190'!A223,DATEVALUE('Procytrat 190'!A223)),"")</f>
        <v/>
      </c>
      <c r="AC6722" t="str">
        <f>IF(AA6722="","",'Procytrat 190'!B223)</f>
        <v/>
      </c>
      <c r="AD6722" t="str">
        <f>IF(AA6722="","",IFERROR(1*'Procytrat 190'!C223,IFERROR(_xludf.NUMBERVALUE('Procytrat 190'!C223,".",","),IFERROR(_xludf.NUMBERVALUE('Procytrat 190'!C223,",","."),0))))</f>
        <v/>
      </c>
      <c r="AE6722" t="str">
        <f>IF(AA6722="","",'Procytrat 190'!O223)</f>
        <v/>
      </c>
      <c r="AF6722">
        <f t="shared" ref="AF6722:AF6785" si="654">IF(AA6722="",0,--ISNUMBER(SEARCH("aprovado",AE6722)))</f>
        <v>0</v>
      </c>
      <c r="AG6722" t="str">
        <f t="shared" ref="AG6722:AG6785" si="655">IF(AB6722="","",YEAR(AB6722))</f>
        <v/>
      </c>
      <c r="AH6722" t="str">
        <f t="shared" ref="AH6722:AH6785" si="656">IF(AB6722="","",MONTH(AB6722))</f>
        <v/>
      </c>
      <c r="AI6722">
        <f t="shared" ref="AI6722:AI6785" si="657">IF(AB6722="",0,AB6722+ROW()/1000000)</f>
        <v>0</v>
      </c>
      <c r="AJ6722">
        <f t="shared" ref="AJ6722:AJ6785" si="658">--(AA6722&lt;&gt;"")</f>
        <v>0</v>
      </c>
      <c r="AK6722">
        <v>0</v>
      </c>
      <c r="AL6722" t="str">
        <f>IF(AA6722="","",IFERROR(IF(ISNUMBER('Procytrat 190'!D223),'Procytrat 190'!D223,IF(ISNUMBER(SEARCH("12",'Procytrat 190'!D223)),EDATE(AB6722,12),IF(ISNUMBER(SEARCH("6",'Procytrat 190'!D223)),EDATE(AB6722,6),IF(ISNUMBER(SEARCH("3",'Procytrat 190'!D223)),EDATE(AB6722,3),DATEVALUE('Procytrat 190'!D223))))),""))</f>
        <v/>
      </c>
      <c r="AM6722" t="str">
        <f t="shared" ref="AM6722:AM6785" ca="1" si="659">IF(AND(AJ6722=1,AL6722&lt;&gt;"",AL6722&gt;=TODAY(),AG6722=$W$3),AL6722+ROW()/1000000,"")</f>
        <v/>
      </c>
    </row>
    <row r="6723" spans="27:39" x14ac:dyDescent="0.3">
      <c r="AA6723" t="str">
        <f>IF(COUNTA('Procytrat 190'!A224,'Procytrat 190'!B224,'Procytrat 190'!C224)&gt;0,"190","")</f>
        <v/>
      </c>
      <c r="AB6723" t="str">
        <f>IFERROR(IF(ISNUMBER('Procytrat 190'!A224),'Procytrat 190'!A224,DATEVALUE('Procytrat 190'!A224)),"")</f>
        <v/>
      </c>
      <c r="AC6723" t="str">
        <f>IF(AA6723="","",'Procytrat 190'!B224)</f>
        <v/>
      </c>
      <c r="AD6723" t="str">
        <f>IF(AA6723="","",IFERROR(1*'Procytrat 190'!C224,IFERROR(_xludf.NUMBERVALUE('Procytrat 190'!C224,".",","),IFERROR(_xludf.NUMBERVALUE('Procytrat 190'!C224,",","."),0))))</f>
        <v/>
      </c>
      <c r="AE6723" t="str">
        <f>IF(AA6723="","",'Procytrat 190'!O224)</f>
        <v/>
      </c>
      <c r="AF6723">
        <f t="shared" si="654"/>
        <v>0</v>
      </c>
      <c r="AG6723" t="str">
        <f t="shared" si="655"/>
        <v/>
      </c>
      <c r="AH6723" t="str">
        <f t="shared" si="656"/>
        <v/>
      </c>
      <c r="AI6723">
        <f t="shared" si="657"/>
        <v>0</v>
      </c>
      <c r="AJ6723">
        <f t="shared" si="658"/>
        <v>0</v>
      </c>
      <c r="AK6723">
        <v>0</v>
      </c>
      <c r="AL6723" t="str">
        <f>IF(AA6723="","",IFERROR(IF(ISNUMBER('Procytrat 190'!D224),'Procytrat 190'!D224,IF(ISNUMBER(SEARCH("12",'Procytrat 190'!D224)),EDATE(AB6723,12),IF(ISNUMBER(SEARCH("6",'Procytrat 190'!D224)),EDATE(AB6723,6),IF(ISNUMBER(SEARCH("3",'Procytrat 190'!D224)),EDATE(AB6723,3),DATEVALUE('Procytrat 190'!D224))))),""))</f>
        <v/>
      </c>
      <c r="AM6723" t="str">
        <f t="shared" ca="1" si="659"/>
        <v/>
      </c>
    </row>
    <row r="6724" spans="27:39" x14ac:dyDescent="0.3">
      <c r="AA6724" t="str">
        <f>IF(COUNTA('Procytrat 190'!A225,'Procytrat 190'!B225,'Procytrat 190'!C225)&gt;0,"190","")</f>
        <v/>
      </c>
      <c r="AB6724" t="str">
        <f>IFERROR(IF(ISNUMBER('Procytrat 190'!A225),'Procytrat 190'!A225,DATEVALUE('Procytrat 190'!A225)),"")</f>
        <v/>
      </c>
      <c r="AC6724" t="str">
        <f>IF(AA6724="","",'Procytrat 190'!B225)</f>
        <v/>
      </c>
      <c r="AD6724" t="str">
        <f>IF(AA6724="","",IFERROR(1*'Procytrat 190'!C225,IFERROR(_xludf.NUMBERVALUE('Procytrat 190'!C225,".",","),IFERROR(_xludf.NUMBERVALUE('Procytrat 190'!C225,",","."),0))))</f>
        <v/>
      </c>
      <c r="AE6724" t="str">
        <f>IF(AA6724="","",'Procytrat 190'!O225)</f>
        <v/>
      </c>
      <c r="AF6724">
        <f t="shared" si="654"/>
        <v>0</v>
      </c>
      <c r="AG6724" t="str">
        <f t="shared" si="655"/>
        <v/>
      </c>
      <c r="AH6724" t="str">
        <f t="shared" si="656"/>
        <v/>
      </c>
      <c r="AI6724">
        <f t="shared" si="657"/>
        <v>0</v>
      </c>
      <c r="AJ6724">
        <f t="shared" si="658"/>
        <v>0</v>
      </c>
      <c r="AK6724">
        <v>0</v>
      </c>
      <c r="AL6724" t="str">
        <f>IF(AA6724="","",IFERROR(IF(ISNUMBER('Procytrat 190'!D225),'Procytrat 190'!D225,IF(ISNUMBER(SEARCH("12",'Procytrat 190'!D225)),EDATE(AB6724,12),IF(ISNUMBER(SEARCH("6",'Procytrat 190'!D225)),EDATE(AB6724,6),IF(ISNUMBER(SEARCH("3",'Procytrat 190'!D225)),EDATE(AB6724,3),DATEVALUE('Procytrat 190'!D225))))),""))</f>
        <v/>
      </c>
      <c r="AM6724" t="str">
        <f t="shared" ca="1" si="659"/>
        <v/>
      </c>
    </row>
    <row r="6725" spans="27:39" x14ac:dyDescent="0.3">
      <c r="AA6725" t="str">
        <f>IF(COUNTA('Procytrat 190'!A226,'Procytrat 190'!B226,'Procytrat 190'!C226)&gt;0,"190","")</f>
        <v/>
      </c>
      <c r="AB6725" t="str">
        <f>IFERROR(IF(ISNUMBER('Procytrat 190'!A226),'Procytrat 190'!A226,DATEVALUE('Procytrat 190'!A226)),"")</f>
        <v/>
      </c>
      <c r="AC6725" t="str">
        <f>IF(AA6725="","",'Procytrat 190'!B226)</f>
        <v/>
      </c>
      <c r="AD6725" t="str">
        <f>IF(AA6725="","",IFERROR(1*'Procytrat 190'!C226,IFERROR(_xludf.NUMBERVALUE('Procytrat 190'!C226,".",","),IFERROR(_xludf.NUMBERVALUE('Procytrat 190'!C226,",","."),0))))</f>
        <v/>
      </c>
      <c r="AE6725" t="str">
        <f>IF(AA6725="","",'Procytrat 190'!O226)</f>
        <v/>
      </c>
      <c r="AF6725">
        <f t="shared" si="654"/>
        <v>0</v>
      </c>
      <c r="AG6725" t="str">
        <f t="shared" si="655"/>
        <v/>
      </c>
      <c r="AH6725" t="str">
        <f t="shared" si="656"/>
        <v/>
      </c>
      <c r="AI6725">
        <f t="shared" si="657"/>
        <v>0</v>
      </c>
      <c r="AJ6725">
        <f t="shared" si="658"/>
        <v>0</v>
      </c>
      <c r="AK6725">
        <v>0</v>
      </c>
      <c r="AL6725" t="str">
        <f>IF(AA6725="","",IFERROR(IF(ISNUMBER('Procytrat 190'!D226),'Procytrat 190'!D226,IF(ISNUMBER(SEARCH("12",'Procytrat 190'!D226)),EDATE(AB6725,12),IF(ISNUMBER(SEARCH("6",'Procytrat 190'!D226)),EDATE(AB6725,6),IF(ISNUMBER(SEARCH("3",'Procytrat 190'!D226)),EDATE(AB6725,3),DATEVALUE('Procytrat 190'!D226))))),""))</f>
        <v/>
      </c>
      <c r="AM6725" t="str">
        <f t="shared" ca="1" si="659"/>
        <v/>
      </c>
    </row>
    <row r="6726" spans="27:39" x14ac:dyDescent="0.3">
      <c r="AA6726" t="str">
        <f>IF(COUNTA('Procytrat 190'!A227,'Procytrat 190'!B227,'Procytrat 190'!C227)&gt;0,"190","")</f>
        <v/>
      </c>
      <c r="AB6726" t="str">
        <f>IFERROR(IF(ISNUMBER('Procytrat 190'!A227),'Procytrat 190'!A227,DATEVALUE('Procytrat 190'!A227)),"")</f>
        <v/>
      </c>
      <c r="AC6726" t="str">
        <f>IF(AA6726="","",'Procytrat 190'!B227)</f>
        <v/>
      </c>
      <c r="AD6726" t="str">
        <f>IF(AA6726="","",IFERROR(1*'Procytrat 190'!C227,IFERROR(_xludf.NUMBERVALUE('Procytrat 190'!C227,".",","),IFERROR(_xludf.NUMBERVALUE('Procytrat 190'!C227,",","."),0))))</f>
        <v/>
      </c>
      <c r="AE6726" t="str">
        <f>IF(AA6726="","",'Procytrat 190'!O227)</f>
        <v/>
      </c>
      <c r="AF6726">
        <f t="shared" si="654"/>
        <v>0</v>
      </c>
      <c r="AG6726" t="str">
        <f t="shared" si="655"/>
        <v/>
      </c>
      <c r="AH6726" t="str">
        <f t="shared" si="656"/>
        <v/>
      </c>
      <c r="AI6726">
        <f t="shared" si="657"/>
        <v>0</v>
      </c>
      <c r="AJ6726">
        <f t="shared" si="658"/>
        <v>0</v>
      </c>
      <c r="AK6726">
        <v>0</v>
      </c>
      <c r="AL6726" t="str">
        <f>IF(AA6726="","",IFERROR(IF(ISNUMBER('Procytrat 190'!D227),'Procytrat 190'!D227,IF(ISNUMBER(SEARCH("12",'Procytrat 190'!D227)),EDATE(AB6726,12),IF(ISNUMBER(SEARCH("6",'Procytrat 190'!D227)),EDATE(AB6726,6),IF(ISNUMBER(SEARCH("3",'Procytrat 190'!D227)),EDATE(AB6726,3),DATEVALUE('Procytrat 190'!D227))))),""))</f>
        <v/>
      </c>
      <c r="AM6726" t="str">
        <f t="shared" ca="1" si="659"/>
        <v/>
      </c>
    </row>
    <row r="6727" spans="27:39" x14ac:dyDescent="0.3">
      <c r="AA6727" t="str">
        <f>IF(COUNTA('Procytrat 190'!A228,'Procytrat 190'!B228,'Procytrat 190'!C228)&gt;0,"190","")</f>
        <v/>
      </c>
      <c r="AB6727" t="str">
        <f>IFERROR(IF(ISNUMBER('Procytrat 190'!A228),'Procytrat 190'!A228,DATEVALUE('Procytrat 190'!A228)),"")</f>
        <v/>
      </c>
      <c r="AC6727" t="str">
        <f>IF(AA6727="","",'Procytrat 190'!B228)</f>
        <v/>
      </c>
      <c r="AD6727" t="str">
        <f>IF(AA6727="","",IFERROR(1*'Procytrat 190'!C228,IFERROR(_xludf.NUMBERVALUE('Procytrat 190'!C228,".",","),IFERROR(_xludf.NUMBERVALUE('Procytrat 190'!C228,",","."),0))))</f>
        <v/>
      </c>
      <c r="AE6727" t="str">
        <f>IF(AA6727="","",'Procytrat 190'!O228)</f>
        <v/>
      </c>
      <c r="AF6727">
        <f t="shared" si="654"/>
        <v>0</v>
      </c>
      <c r="AG6727" t="str">
        <f t="shared" si="655"/>
        <v/>
      </c>
      <c r="AH6727" t="str">
        <f t="shared" si="656"/>
        <v/>
      </c>
      <c r="AI6727">
        <f t="shared" si="657"/>
        <v>0</v>
      </c>
      <c r="AJ6727">
        <f t="shared" si="658"/>
        <v>0</v>
      </c>
      <c r="AK6727">
        <v>0</v>
      </c>
      <c r="AL6727" t="str">
        <f>IF(AA6727="","",IFERROR(IF(ISNUMBER('Procytrat 190'!D228),'Procytrat 190'!D228,IF(ISNUMBER(SEARCH("12",'Procytrat 190'!D228)),EDATE(AB6727,12),IF(ISNUMBER(SEARCH("6",'Procytrat 190'!D228)),EDATE(AB6727,6),IF(ISNUMBER(SEARCH("3",'Procytrat 190'!D228)),EDATE(AB6727,3),DATEVALUE('Procytrat 190'!D228))))),""))</f>
        <v/>
      </c>
      <c r="AM6727" t="str">
        <f t="shared" ca="1" si="659"/>
        <v/>
      </c>
    </row>
    <row r="6728" spans="27:39" x14ac:dyDescent="0.3">
      <c r="AA6728" t="str">
        <f>IF(COUNTA('Procytrat 190'!A229,'Procytrat 190'!B229,'Procytrat 190'!C229)&gt;0,"190","")</f>
        <v/>
      </c>
      <c r="AB6728" t="str">
        <f>IFERROR(IF(ISNUMBER('Procytrat 190'!A229),'Procytrat 190'!A229,DATEVALUE('Procytrat 190'!A229)),"")</f>
        <v/>
      </c>
      <c r="AC6728" t="str">
        <f>IF(AA6728="","",'Procytrat 190'!B229)</f>
        <v/>
      </c>
      <c r="AD6728" t="str">
        <f>IF(AA6728="","",IFERROR(1*'Procytrat 190'!C229,IFERROR(_xludf.NUMBERVALUE('Procytrat 190'!C229,".",","),IFERROR(_xludf.NUMBERVALUE('Procytrat 190'!C229,",","."),0))))</f>
        <v/>
      </c>
      <c r="AE6728" t="str">
        <f>IF(AA6728="","",'Procytrat 190'!O229)</f>
        <v/>
      </c>
      <c r="AF6728">
        <f t="shared" si="654"/>
        <v>0</v>
      </c>
      <c r="AG6728" t="str">
        <f t="shared" si="655"/>
        <v/>
      </c>
      <c r="AH6728" t="str">
        <f t="shared" si="656"/>
        <v/>
      </c>
      <c r="AI6728">
        <f t="shared" si="657"/>
        <v>0</v>
      </c>
      <c r="AJ6728">
        <f t="shared" si="658"/>
        <v>0</v>
      </c>
      <c r="AK6728">
        <v>0</v>
      </c>
      <c r="AL6728" t="str">
        <f>IF(AA6728="","",IFERROR(IF(ISNUMBER('Procytrat 190'!D229),'Procytrat 190'!D229,IF(ISNUMBER(SEARCH("12",'Procytrat 190'!D229)),EDATE(AB6728,12),IF(ISNUMBER(SEARCH("6",'Procytrat 190'!D229)),EDATE(AB6728,6),IF(ISNUMBER(SEARCH("3",'Procytrat 190'!D229)),EDATE(AB6728,3),DATEVALUE('Procytrat 190'!D229))))),""))</f>
        <v/>
      </c>
      <c r="AM6728" t="str">
        <f t="shared" ca="1" si="659"/>
        <v/>
      </c>
    </row>
    <row r="6729" spans="27:39" x14ac:dyDescent="0.3">
      <c r="AA6729" t="str">
        <f>IF(COUNTA('Procytrat 190'!A230,'Procytrat 190'!B230,'Procytrat 190'!C230)&gt;0,"190","")</f>
        <v/>
      </c>
      <c r="AB6729" t="str">
        <f>IFERROR(IF(ISNUMBER('Procytrat 190'!A230),'Procytrat 190'!A230,DATEVALUE('Procytrat 190'!A230)),"")</f>
        <v/>
      </c>
      <c r="AC6729" t="str">
        <f>IF(AA6729="","",'Procytrat 190'!B230)</f>
        <v/>
      </c>
      <c r="AD6729" t="str">
        <f>IF(AA6729="","",IFERROR(1*'Procytrat 190'!C230,IFERROR(_xludf.NUMBERVALUE('Procytrat 190'!C230,".",","),IFERROR(_xludf.NUMBERVALUE('Procytrat 190'!C230,",","."),0))))</f>
        <v/>
      </c>
      <c r="AE6729" t="str">
        <f>IF(AA6729="","",'Procytrat 190'!O230)</f>
        <v/>
      </c>
      <c r="AF6729">
        <f t="shared" si="654"/>
        <v>0</v>
      </c>
      <c r="AG6729" t="str">
        <f t="shared" si="655"/>
        <v/>
      </c>
      <c r="AH6729" t="str">
        <f t="shared" si="656"/>
        <v/>
      </c>
      <c r="AI6729">
        <f t="shared" si="657"/>
        <v>0</v>
      </c>
      <c r="AJ6729">
        <f t="shared" si="658"/>
        <v>0</v>
      </c>
      <c r="AK6729">
        <v>0</v>
      </c>
      <c r="AL6729" t="str">
        <f>IF(AA6729="","",IFERROR(IF(ISNUMBER('Procytrat 190'!D230),'Procytrat 190'!D230,IF(ISNUMBER(SEARCH("12",'Procytrat 190'!D230)),EDATE(AB6729,12),IF(ISNUMBER(SEARCH("6",'Procytrat 190'!D230)),EDATE(AB6729,6),IF(ISNUMBER(SEARCH("3",'Procytrat 190'!D230)),EDATE(AB6729,3),DATEVALUE('Procytrat 190'!D230))))),""))</f>
        <v/>
      </c>
      <c r="AM6729" t="str">
        <f t="shared" ca="1" si="659"/>
        <v/>
      </c>
    </row>
    <row r="6730" spans="27:39" x14ac:dyDescent="0.3">
      <c r="AA6730" t="str">
        <f>IF(COUNTA('Procytrat 190'!A231,'Procytrat 190'!B231,'Procytrat 190'!C231)&gt;0,"190","")</f>
        <v/>
      </c>
      <c r="AB6730" t="str">
        <f>IFERROR(IF(ISNUMBER('Procytrat 190'!A231),'Procytrat 190'!A231,DATEVALUE('Procytrat 190'!A231)),"")</f>
        <v/>
      </c>
      <c r="AC6730" t="str">
        <f>IF(AA6730="","",'Procytrat 190'!B231)</f>
        <v/>
      </c>
      <c r="AD6730" t="str">
        <f>IF(AA6730="","",IFERROR(1*'Procytrat 190'!C231,IFERROR(_xludf.NUMBERVALUE('Procytrat 190'!C231,".",","),IFERROR(_xludf.NUMBERVALUE('Procytrat 190'!C231,",","."),0))))</f>
        <v/>
      </c>
      <c r="AE6730" t="str">
        <f>IF(AA6730="","",'Procytrat 190'!O231)</f>
        <v/>
      </c>
      <c r="AF6730">
        <f t="shared" si="654"/>
        <v>0</v>
      </c>
      <c r="AG6730" t="str">
        <f t="shared" si="655"/>
        <v/>
      </c>
      <c r="AH6730" t="str">
        <f t="shared" si="656"/>
        <v/>
      </c>
      <c r="AI6730">
        <f t="shared" si="657"/>
        <v>0</v>
      </c>
      <c r="AJ6730">
        <f t="shared" si="658"/>
        <v>0</v>
      </c>
      <c r="AK6730">
        <v>0</v>
      </c>
      <c r="AL6730" t="str">
        <f>IF(AA6730="","",IFERROR(IF(ISNUMBER('Procytrat 190'!D231),'Procytrat 190'!D231,IF(ISNUMBER(SEARCH("12",'Procytrat 190'!D231)),EDATE(AB6730,12),IF(ISNUMBER(SEARCH("6",'Procytrat 190'!D231)),EDATE(AB6730,6),IF(ISNUMBER(SEARCH("3",'Procytrat 190'!D231)),EDATE(AB6730,3),DATEVALUE('Procytrat 190'!D231))))),""))</f>
        <v/>
      </c>
      <c r="AM6730" t="str">
        <f t="shared" ca="1" si="659"/>
        <v/>
      </c>
    </row>
    <row r="6731" spans="27:39" x14ac:dyDescent="0.3">
      <c r="AA6731" t="str">
        <f>IF(COUNTA('Procytrat 190'!A232,'Procytrat 190'!B232,'Procytrat 190'!C232)&gt;0,"190","")</f>
        <v/>
      </c>
      <c r="AB6731" t="str">
        <f>IFERROR(IF(ISNUMBER('Procytrat 190'!A232),'Procytrat 190'!A232,DATEVALUE('Procytrat 190'!A232)),"")</f>
        <v/>
      </c>
      <c r="AC6731" t="str">
        <f>IF(AA6731="","",'Procytrat 190'!B232)</f>
        <v/>
      </c>
      <c r="AD6731" t="str">
        <f>IF(AA6731="","",IFERROR(1*'Procytrat 190'!C232,IFERROR(_xludf.NUMBERVALUE('Procytrat 190'!C232,".",","),IFERROR(_xludf.NUMBERVALUE('Procytrat 190'!C232,",","."),0))))</f>
        <v/>
      </c>
      <c r="AE6731" t="str">
        <f>IF(AA6731="","",'Procytrat 190'!O232)</f>
        <v/>
      </c>
      <c r="AF6731">
        <f t="shared" si="654"/>
        <v>0</v>
      </c>
      <c r="AG6731" t="str">
        <f t="shared" si="655"/>
        <v/>
      </c>
      <c r="AH6731" t="str">
        <f t="shared" si="656"/>
        <v/>
      </c>
      <c r="AI6731">
        <f t="shared" si="657"/>
        <v>0</v>
      </c>
      <c r="AJ6731">
        <f t="shared" si="658"/>
        <v>0</v>
      </c>
      <c r="AK6731">
        <v>0</v>
      </c>
      <c r="AL6731" t="str">
        <f>IF(AA6731="","",IFERROR(IF(ISNUMBER('Procytrat 190'!D232),'Procytrat 190'!D232,IF(ISNUMBER(SEARCH("12",'Procytrat 190'!D232)),EDATE(AB6731,12),IF(ISNUMBER(SEARCH("6",'Procytrat 190'!D232)),EDATE(AB6731,6),IF(ISNUMBER(SEARCH("3",'Procytrat 190'!D232)),EDATE(AB6731,3),DATEVALUE('Procytrat 190'!D232))))),""))</f>
        <v/>
      </c>
      <c r="AM6731" t="str">
        <f t="shared" ca="1" si="659"/>
        <v/>
      </c>
    </row>
    <row r="6732" spans="27:39" x14ac:dyDescent="0.3">
      <c r="AA6732" t="str">
        <f>IF(COUNTA('Procytrat 190'!A233,'Procytrat 190'!B233,'Procytrat 190'!C233)&gt;0,"190","")</f>
        <v/>
      </c>
      <c r="AB6732" t="str">
        <f>IFERROR(IF(ISNUMBER('Procytrat 190'!A233),'Procytrat 190'!A233,DATEVALUE('Procytrat 190'!A233)),"")</f>
        <v/>
      </c>
      <c r="AC6732" t="str">
        <f>IF(AA6732="","",'Procytrat 190'!B233)</f>
        <v/>
      </c>
      <c r="AD6732" t="str">
        <f>IF(AA6732="","",IFERROR(1*'Procytrat 190'!C233,IFERROR(_xludf.NUMBERVALUE('Procytrat 190'!C233,".",","),IFERROR(_xludf.NUMBERVALUE('Procytrat 190'!C233,",","."),0))))</f>
        <v/>
      </c>
      <c r="AE6732" t="str">
        <f>IF(AA6732="","",'Procytrat 190'!O233)</f>
        <v/>
      </c>
      <c r="AF6732">
        <f t="shared" si="654"/>
        <v>0</v>
      </c>
      <c r="AG6732" t="str">
        <f t="shared" si="655"/>
        <v/>
      </c>
      <c r="AH6732" t="str">
        <f t="shared" si="656"/>
        <v/>
      </c>
      <c r="AI6732">
        <f t="shared" si="657"/>
        <v>0</v>
      </c>
      <c r="AJ6732">
        <f t="shared" si="658"/>
        <v>0</v>
      </c>
      <c r="AK6732">
        <v>0</v>
      </c>
      <c r="AL6732" t="str">
        <f>IF(AA6732="","",IFERROR(IF(ISNUMBER('Procytrat 190'!D233),'Procytrat 190'!D233,IF(ISNUMBER(SEARCH("12",'Procytrat 190'!D233)),EDATE(AB6732,12),IF(ISNUMBER(SEARCH("6",'Procytrat 190'!D233)),EDATE(AB6732,6),IF(ISNUMBER(SEARCH("3",'Procytrat 190'!D233)),EDATE(AB6732,3),DATEVALUE('Procytrat 190'!D233))))),""))</f>
        <v/>
      </c>
      <c r="AM6732" t="str">
        <f t="shared" ca="1" si="659"/>
        <v/>
      </c>
    </row>
    <row r="6733" spans="27:39" x14ac:dyDescent="0.3">
      <c r="AA6733" t="str">
        <f>IF(COUNTA('Procytrat 190'!A234,'Procytrat 190'!B234,'Procytrat 190'!C234)&gt;0,"190","")</f>
        <v/>
      </c>
      <c r="AB6733" t="str">
        <f>IFERROR(IF(ISNUMBER('Procytrat 190'!A234),'Procytrat 190'!A234,DATEVALUE('Procytrat 190'!A234)),"")</f>
        <v/>
      </c>
      <c r="AC6733" t="str">
        <f>IF(AA6733="","",'Procytrat 190'!B234)</f>
        <v/>
      </c>
      <c r="AD6733" t="str">
        <f>IF(AA6733="","",IFERROR(1*'Procytrat 190'!C234,IFERROR(_xludf.NUMBERVALUE('Procytrat 190'!C234,".",","),IFERROR(_xludf.NUMBERVALUE('Procytrat 190'!C234,",","."),0))))</f>
        <v/>
      </c>
      <c r="AE6733" t="str">
        <f>IF(AA6733="","",'Procytrat 190'!O234)</f>
        <v/>
      </c>
      <c r="AF6733">
        <f t="shared" si="654"/>
        <v>0</v>
      </c>
      <c r="AG6733" t="str">
        <f t="shared" si="655"/>
        <v/>
      </c>
      <c r="AH6733" t="str">
        <f t="shared" si="656"/>
        <v/>
      </c>
      <c r="AI6733">
        <f t="shared" si="657"/>
        <v>0</v>
      </c>
      <c r="AJ6733">
        <f t="shared" si="658"/>
        <v>0</v>
      </c>
      <c r="AK6733">
        <v>0</v>
      </c>
      <c r="AL6733" t="str">
        <f>IF(AA6733="","",IFERROR(IF(ISNUMBER('Procytrat 190'!D234),'Procytrat 190'!D234,IF(ISNUMBER(SEARCH("12",'Procytrat 190'!D234)),EDATE(AB6733,12),IF(ISNUMBER(SEARCH("6",'Procytrat 190'!D234)),EDATE(AB6733,6),IF(ISNUMBER(SEARCH("3",'Procytrat 190'!D234)),EDATE(AB6733,3),DATEVALUE('Procytrat 190'!D234))))),""))</f>
        <v/>
      </c>
      <c r="AM6733" t="str">
        <f t="shared" ca="1" si="659"/>
        <v/>
      </c>
    </row>
    <row r="6734" spans="27:39" x14ac:dyDescent="0.3">
      <c r="AA6734" t="str">
        <f>IF(COUNTA('Procytrat 190'!A235,'Procytrat 190'!B235,'Procytrat 190'!C235)&gt;0,"190","")</f>
        <v/>
      </c>
      <c r="AB6734" t="str">
        <f>IFERROR(IF(ISNUMBER('Procytrat 190'!A235),'Procytrat 190'!A235,DATEVALUE('Procytrat 190'!A235)),"")</f>
        <v/>
      </c>
      <c r="AC6734" t="str">
        <f>IF(AA6734="","",'Procytrat 190'!B235)</f>
        <v/>
      </c>
      <c r="AD6734" t="str">
        <f>IF(AA6734="","",IFERROR(1*'Procytrat 190'!C235,IFERROR(_xludf.NUMBERVALUE('Procytrat 190'!C235,".",","),IFERROR(_xludf.NUMBERVALUE('Procytrat 190'!C235,",","."),0))))</f>
        <v/>
      </c>
      <c r="AE6734" t="str">
        <f>IF(AA6734="","",'Procytrat 190'!O235)</f>
        <v/>
      </c>
      <c r="AF6734">
        <f t="shared" si="654"/>
        <v>0</v>
      </c>
      <c r="AG6734" t="str">
        <f t="shared" si="655"/>
        <v/>
      </c>
      <c r="AH6734" t="str">
        <f t="shared" si="656"/>
        <v/>
      </c>
      <c r="AI6734">
        <f t="shared" si="657"/>
        <v>0</v>
      </c>
      <c r="AJ6734">
        <f t="shared" si="658"/>
        <v>0</v>
      </c>
      <c r="AK6734">
        <v>0</v>
      </c>
      <c r="AL6734" t="str">
        <f>IF(AA6734="","",IFERROR(IF(ISNUMBER('Procytrat 190'!D235),'Procytrat 190'!D235,IF(ISNUMBER(SEARCH("12",'Procytrat 190'!D235)),EDATE(AB6734,12),IF(ISNUMBER(SEARCH("6",'Procytrat 190'!D235)),EDATE(AB6734,6),IF(ISNUMBER(SEARCH("3",'Procytrat 190'!D235)),EDATE(AB6734,3),DATEVALUE('Procytrat 190'!D235))))),""))</f>
        <v/>
      </c>
      <c r="AM6734" t="str">
        <f t="shared" ca="1" si="659"/>
        <v/>
      </c>
    </row>
    <row r="6735" spans="27:39" x14ac:dyDescent="0.3">
      <c r="AA6735" t="str">
        <f>IF(COUNTA('Procytrat 190'!A236,'Procytrat 190'!B236,'Procytrat 190'!C236)&gt;0,"190","")</f>
        <v/>
      </c>
      <c r="AB6735" t="str">
        <f>IFERROR(IF(ISNUMBER('Procytrat 190'!A236),'Procytrat 190'!A236,DATEVALUE('Procytrat 190'!A236)),"")</f>
        <v/>
      </c>
      <c r="AC6735" t="str">
        <f>IF(AA6735="","",'Procytrat 190'!B236)</f>
        <v/>
      </c>
      <c r="AD6735" t="str">
        <f>IF(AA6735="","",IFERROR(1*'Procytrat 190'!C236,IFERROR(_xludf.NUMBERVALUE('Procytrat 190'!C236,".",","),IFERROR(_xludf.NUMBERVALUE('Procytrat 190'!C236,",","."),0))))</f>
        <v/>
      </c>
      <c r="AE6735" t="str">
        <f>IF(AA6735="","",'Procytrat 190'!O236)</f>
        <v/>
      </c>
      <c r="AF6735">
        <f t="shared" si="654"/>
        <v>0</v>
      </c>
      <c r="AG6735" t="str">
        <f t="shared" si="655"/>
        <v/>
      </c>
      <c r="AH6735" t="str">
        <f t="shared" si="656"/>
        <v/>
      </c>
      <c r="AI6735">
        <f t="shared" si="657"/>
        <v>0</v>
      </c>
      <c r="AJ6735">
        <f t="shared" si="658"/>
        <v>0</v>
      </c>
      <c r="AK6735">
        <v>0</v>
      </c>
      <c r="AL6735" t="str">
        <f>IF(AA6735="","",IFERROR(IF(ISNUMBER('Procytrat 190'!D236),'Procytrat 190'!D236,IF(ISNUMBER(SEARCH("12",'Procytrat 190'!D236)),EDATE(AB6735,12),IF(ISNUMBER(SEARCH("6",'Procytrat 190'!D236)),EDATE(AB6735,6),IF(ISNUMBER(SEARCH("3",'Procytrat 190'!D236)),EDATE(AB6735,3),DATEVALUE('Procytrat 190'!D236))))),""))</f>
        <v/>
      </c>
      <c r="AM6735" t="str">
        <f t="shared" ca="1" si="659"/>
        <v/>
      </c>
    </row>
    <row r="6736" spans="27:39" x14ac:dyDescent="0.3">
      <c r="AA6736" t="str">
        <f>IF(COUNTA('Procytrat 190'!A237,'Procytrat 190'!B237,'Procytrat 190'!C237)&gt;0,"190","")</f>
        <v/>
      </c>
      <c r="AB6736" t="str">
        <f>IFERROR(IF(ISNUMBER('Procytrat 190'!A237),'Procytrat 190'!A237,DATEVALUE('Procytrat 190'!A237)),"")</f>
        <v/>
      </c>
      <c r="AC6736" t="str">
        <f>IF(AA6736="","",'Procytrat 190'!B237)</f>
        <v/>
      </c>
      <c r="AD6736" t="str">
        <f>IF(AA6736="","",IFERROR(1*'Procytrat 190'!C237,IFERROR(_xludf.NUMBERVALUE('Procytrat 190'!C237,".",","),IFERROR(_xludf.NUMBERVALUE('Procytrat 190'!C237,",","."),0))))</f>
        <v/>
      </c>
      <c r="AE6736" t="str">
        <f>IF(AA6736="","",'Procytrat 190'!O237)</f>
        <v/>
      </c>
      <c r="AF6736">
        <f t="shared" si="654"/>
        <v>0</v>
      </c>
      <c r="AG6736" t="str">
        <f t="shared" si="655"/>
        <v/>
      </c>
      <c r="AH6736" t="str">
        <f t="shared" si="656"/>
        <v/>
      </c>
      <c r="AI6736">
        <f t="shared" si="657"/>
        <v>0</v>
      </c>
      <c r="AJ6736">
        <f t="shared" si="658"/>
        <v>0</v>
      </c>
      <c r="AK6736">
        <v>0</v>
      </c>
      <c r="AL6736" t="str">
        <f>IF(AA6736="","",IFERROR(IF(ISNUMBER('Procytrat 190'!D237),'Procytrat 190'!D237,IF(ISNUMBER(SEARCH("12",'Procytrat 190'!D237)),EDATE(AB6736,12),IF(ISNUMBER(SEARCH("6",'Procytrat 190'!D237)),EDATE(AB6736,6),IF(ISNUMBER(SEARCH("3",'Procytrat 190'!D237)),EDATE(AB6736,3),DATEVALUE('Procytrat 190'!D237))))),""))</f>
        <v/>
      </c>
      <c r="AM6736" t="str">
        <f t="shared" ca="1" si="659"/>
        <v/>
      </c>
    </row>
    <row r="6737" spans="27:39" x14ac:dyDescent="0.3">
      <c r="AA6737" t="str">
        <f>IF(COUNTA('Procytrat 190'!A238,'Procytrat 190'!B238,'Procytrat 190'!C238)&gt;0,"190","")</f>
        <v/>
      </c>
      <c r="AB6737" t="str">
        <f>IFERROR(IF(ISNUMBER('Procytrat 190'!A238),'Procytrat 190'!A238,DATEVALUE('Procytrat 190'!A238)),"")</f>
        <v/>
      </c>
      <c r="AC6737" t="str">
        <f>IF(AA6737="","",'Procytrat 190'!B238)</f>
        <v/>
      </c>
      <c r="AD6737" t="str">
        <f>IF(AA6737="","",IFERROR(1*'Procytrat 190'!C238,IFERROR(_xludf.NUMBERVALUE('Procytrat 190'!C238,".",","),IFERROR(_xludf.NUMBERVALUE('Procytrat 190'!C238,",","."),0))))</f>
        <v/>
      </c>
      <c r="AE6737" t="str">
        <f>IF(AA6737="","",'Procytrat 190'!O238)</f>
        <v/>
      </c>
      <c r="AF6737">
        <f t="shared" si="654"/>
        <v>0</v>
      </c>
      <c r="AG6737" t="str">
        <f t="shared" si="655"/>
        <v/>
      </c>
      <c r="AH6737" t="str">
        <f t="shared" si="656"/>
        <v/>
      </c>
      <c r="AI6737">
        <f t="shared" si="657"/>
        <v>0</v>
      </c>
      <c r="AJ6737">
        <f t="shared" si="658"/>
        <v>0</v>
      </c>
      <c r="AK6737">
        <v>0</v>
      </c>
      <c r="AL6737" t="str">
        <f>IF(AA6737="","",IFERROR(IF(ISNUMBER('Procytrat 190'!D238),'Procytrat 190'!D238,IF(ISNUMBER(SEARCH("12",'Procytrat 190'!D238)),EDATE(AB6737,12),IF(ISNUMBER(SEARCH("6",'Procytrat 190'!D238)),EDATE(AB6737,6),IF(ISNUMBER(SEARCH("3",'Procytrat 190'!D238)),EDATE(AB6737,3),DATEVALUE('Procytrat 190'!D238))))),""))</f>
        <v/>
      </c>
      <c r="AM6737" t="str">
        <f t="shared" ca="1" si="659"/>
        <v/>
      </c>
    </row>
    <row r="6738" spans="27:39" x14ac:dyDescent="0.3">
      <c r="AA6738" t="str">
        <f>IF(COUNTA('Procytrat 190'!A239,'Procytrat 190'!B239,'Procytrat 190'!C239)&gt;0,"190","")</f>
        <v/>
      </c>
      <c r="AB6738" t="str">
        <f>IFERROR(IF(ISNUMBER('Procytrat 190'!A239),'Procytrat 190'!A239,DATEVALUE('Procytrat 190'!A239)),"")</f>
        <v/>
      </c>
      <c r="AC6738" t="str">
        <f>IF(AA6738="","",'Procytrat 190'!B239)</f>
        <v/>
      </c>
      <c r="AD6738" t="str">
        <f>IF(AA6738="","",IFERROR(1*'Procytrat 190'!C239,IFERROR(_xludf.NUMBERVALUE('Procytrat 190'!C239,".",","),IFERROR(_xludf.NUMBERVALUE('Procytrat 190'!C239,",","."),0))))</f>
        <v/>
      </c>
      <c r="AE6738" t="str">
        <f>IF(AA6738="","",'Procytrat 190'!O239)</f>
        <v/>
      </c>
      <c r="AF6738">
        <f t="shared" si="654"/>
        <v>0</v>
      </c>
      <c r="AG6738" t="str">
        <f t="shared" si="655"/>
        <v/>
      </c>
      <c r="AH6738" t="str">
        <f t="shared" si="656"/>
        <v/>
      </c>
      <c r="AI6738">
        <f t="shared" si="657"/>
        <v>0</v>
      </c>
      <c r="AJ6738">
        <f t="shared" si="658"/>
        <v>0</v>
      </c>
      <c r="AK6738">
        <v>0</v>
      </c>
      <c r="AL6738" t="str">
        <f>IF(AA6738="","",IFERROR(IF(ISNUMBER('Procytrat 190'!D239),'Procytrat 190'!D239,IF(ISNUMBER(SEARCH("12",'Procytrat 190'!D239)),EDATE(AB6738,12),IF(ISNUMBER(SEARCH("6",'Procytrat 190'!D239)),EDATE(AB6738,6),IF(ISNUMBER(SEARCH("3",'Procytrat 190'!D239)),EDATE(AB6738,3),DATEVALUE('Procytrat 190'!D239))))),""))</f>
        <v/>
      </c>
      <c r="AM6738" t="str">
        <f t="shared" ca="1" si="659"/>
        <v/>
      </c>
    </row>
    <row r="6739" spans="27:39" x14ac:dyDescent="0.3">
      <c r="AA6739" t="str">
        <f>IF(COUNTA('Procytrat 190'!A240,'Procytrat 190'!B240,'Procytrat 190'!C240)&gt;0,"190","")</f>
        <v/>
      </c>
      <c r="AB6739" t="str">
        <f>IFERROR(IF(ISNUMBER('Procytrat 190'!A240),'Procytrat 190'!A240,DATEVALUE('Procytrat 190'!A240)),"")</f>
        <v/>
      </c>
      <c r="AC6739" t="str">
        <f>IF(AA6739="","",'Procytrat 190'!B240)</f>
        <v/>
      </c>
      <c r="AD6739" t="str">
        <f>IF(AA6739="","",IFERROR(1*'Procytrat 190'!C240,IFERROR(_xludf.NUMBERVALUE('Procytrat 190'!C240,".",","),IFERROR(_xludf.NUMBERVALUE('Procytrat 190'!C240,",","."),0))))</f>
        <v/>
      </c>
      <c r="AE6739" t="str">
        <f>IF(AA6739="","",'Procytrat 190'!O240)</f>
        <v/>
      </c>
      <c r="AF6739">
        <f t="shared" si="654"/>
        <v>0</v>
      </c>
      <c r="AG6739" t="str">
        <f t="shared" si="655"/>
        <v/>
      </c>
      <c r="AH6739" t="str">
        <f t="shared" si="656"/>
        <v/>
      </c>
      <c r="AI6739">
        <f t="shared" si="657"/>
        <v>0</v>
      </c>
      <c r="AJ6739">
        <f t="shared" si="658"/>
        <v>0</v>
      </c>
      <c r="AK6739">
        <v>0</v>
      </c>
      <c r="AL6739" t="str">
        <f>IF(AA6739="","",IFERROR(IF(ISNUMBER('Procytrat 190'!D240),'Procytrat 190'!D240,IF(ISNUMBER(SEARCH("12",'Procytrat 190'!D240)),EDATE(AB6739,12),IF(ISNUMBER(SEARCH("6",'Procytrat 190'!D240)),EDATE(AB6739,6),IF(ISNUMBER(SEARCH("3",'Procytrat 190'!D240)),EDATE(AB6739,3),DATEVALUE('Procytrat 190'!D240))))),""))</f>
        <v/>
      </c>
      <c r="AM6739" t="str">
        <f t="shared" ca="1" si="659"/>
        <v/>
      </c>
    </row>
    <row r="6740" spans="27:39" x14ac:dyDescent="0.3">
      <c r="AA6740" t="str">
        <f>IF(COUNTA('Procytrat 190'!A241,'Procytrat 190'!B241,'Procytrat 190'!C241)&gt;0,"190","")</f>
        <v/>
      </c>
      <c r="AB6740" t="str">
        <f>IFERROR(IF(ISNUMBER('Procytrat 190'!A241),'Procytrat 190'!A241,DATEVALUE('Procytrat 190'!A241)),"")</f>
        <v/>
      </c>
      <c r="AC6740" t="str">
        <f>IF(AA6740="","",'Procytrat 190'!B241)</f>
        <v/>
      </c>
      <c r="AD6740" t="str">
        <f>IF(AA6740="","",IFERROR(1*'Procytrat 190'!C241,IFERROR(_xludf.NUMBERVALUE('Procytrat 190'!C241,".",","),IFERROR(_xludf.NUMBERVALUE('Procytrat 190'!C241,",","."),0))))</f>
        <v/>
      </c>
      <c r="AE6740" t="str">
        <f>IF(AA6740="","",'Procytrat 190'!O241)</f>
        <v/>
      </c>
      <c r="AF6740">
        <f t="shared" si="654"/>
        <v>0</v>
      </c>
      <c r="AG6740" t="str">
        <f t="shared" si="655"/>
        <v/>
      </c>
      <c r="AH6740" t="str">
        <f t="shared" si="656"/>
        <v/>
      </c>
      <c r="AI6740">
        <f t="shared" si="657"/>
        <v>0</v>
      </c>
      <c r="AJ6740">
        <f t="shared" si="658"/>
        <v>0</v>
      </c>
      <c r="AK6740">
        <v>0</v>
      </c>
      <c r="AL6740" t="str">
        <f>IF(AA6740="","",IFERROR(IF(ISNUMBER('Procytrat 190'!D241),'Procytrat 190'!D241,IF(ISNUMBER(SEARCH("12",'Procytrat 190'!D241)),EDATE(AB6740,12),IF(ISNUMBER(SEARCH("6",'Procytrat 190'!D241)),EDATE(AB6740,6),IF(ISNUMBER(SEARCH("3",'Procytrat 190'!D241)),EDATE(AB6740,3),DATEVALUE('Procytrat 190'!D241))))),""))</f>
        <v/>
      </c>
      <c r="AM6740" t="str">
        <f t="shared" ca="1" si="659"/>
        <v/>
      </c>
    </row>
    <row r="6741" spans="27:39" x14ac:dyDescent="0.3">
      <c r="AA6741" t="str">
        <f>IF(COUNTA('Procytrat 190'!A242,'Procytrat 190'!B242,'Procytrat 190'!C242)&gt;0,"190","")</f>
        <v/>
      </c>
      <c r="AB6741" t="str">
        <f>IFERROR(IF(ISNUMBER('Procytrat 190'!A242),'Procytrat 190'!A242,DATEVALUE('Procytrat 190'!A242)),"")</f>
        <v/>
      </c>
      <c r="AC6741" t="str">
        <f>IF(AA6741="","",'Procytrat 190'!B242)</f>
        <v/>
      </c>
      <c r="AD6741" t="str">
        <f>IF(AA6741="","",IFERROR(1*'Procytrat 190'!C242,IFERROR(_xludf.NUMBERVALUE('Procytrat 190'!C242,".",","),IFERROR(_xludf.NUMBERVALUE('Procytrat 190'!C242,",","."),0))))</f>
        <v/>
      </c>
      <c r="AE6741" t="str">
        <f>IF(AA6741="","",'Procytrat 190'!O242)</f>
        <v/>
      </c>
      <c r="AF6741">
        <f t="shared" si="654"/>
        <v>0</v>
      </c>
      <c r="AG6741" t="str">
        <f t="shared" si="655"/>
        <v/>
      </c>
      <c r="AH6741" t="str">
        <f t="shared" si="656"/>
        <v/>
      </c>
      <c r="AI6741">
        <f t="shared" si="657"/>
        <v>0</v>
      </c>
      <c r="AJ6741">
        <f t="shared" si="658"/>
        <v>0</v>
      </c>
      <c r="AK6741">
        <v>0</v>
      </c>
      <c r="AL6741" t="str">
        <f>IF(AA6741="","",IFERROR(IF(ISNUMBER('Procytrat 190'!D242),'Procytrat 190'!D242,IF(ISNUMBER(SEARCH("12",'Procytrat 190'!D242)),EDATE(AB6741,12),IF(ISNUMBER(SEARCH("6",'Procytrat 190'!D242)),EDATE(AB6741,6),IF(ISNUMBER(SEARCH("3",'Procytrat 190'!D242)),EDATE(AB6741,3),DATEVALUE('Procytrat 190'!D242))))),""))</f>
        <v/>
      </c>
      <c r="AM6741" t="str">
        <f t="shared" ca="1" si="659"/>
        <v/>
      </c>
    </row>
    <row r="6742" spans="27:39" x14ac:dyDescent="0.3">
      <c r="AA6742" t="str">
        <f>IF(COUNTA('Procytrat 190'!A243,'Procytrat 190'!B243,'Procytrat 190'!C243)&gt;0,"190","")</f>
        <v/>
      </c>
      <c r="AB6742" t="str">
        <f>IFERROR(IF(ISNUMBER('Procytrat 190'!A243),'Procytrat 190'!A243,DATEVALUE('Procytrat 190'!A243)),"")</f>
        <v/>
      </c>
      <c r="AC6742" t="str">
        <f>IF(AA6742="","",'Procytrat 190'!B243)</f>
        <v/>
      </c>
      <c r="AD6742" t="str">
        <f>IF(AA6742="","",IFERROR(1*'Procytrat 190'!C243,IFERROR(_xludf.NUMBERVALUE('Procytrat 190'!C243,".",","),IFERROR(_xludf.NUMBERVALUE('Procytrat 190'!C243,",","."),0))))</f>
        <v/>
      </c>
      <c r="AE6742" t="str">
        <f>IF(AA6742="","",'Procytrat 190'!O243)</f>
        <v/>
      </c>
      <c r="AF6742">
        <f t="shared" si="654"/>
        <v>0</v>
      </c>
      <c r="AG6742" t="str">
        <f t="shared" si="655"/>
        <v/>
      </c>
      <c r="AH6742" t="str">
        <f t="shared" si="656"/>
        <v/>
      </c>
      <c r="AI6742">
        <f t="shared" si="657"/>
        <v>0</v>
      </c>
      <c r="AJ6742">
        <f t="shared" si="658"/>
        <v>0</v>
      </c>
      <c r="AK6742">
        <v>0</v>
      </c>
      <c r="AL6742" t="str">
        <f>IF(AA6742="","",IFERROR(IF(ISNUMBER('Procytrat 190'!D243),'Procytrat 190'!D243,IF(ISNUMBER(SEARCH("12",'Procytrat 190'!D243)),EDATE(AB6742,12),IF(ISNUMBER(SEARCH("6",'Procytrat 190'!D243)),EDATE(AB6742,6),IF(ISNUMBER(SEARCH("3",'Procytrat 190'!D243)),EDATE(AB6742,3),DATEVALUE('Procytrat 190'!D243))))),""))</f>
        <v/>
      </c>
      <c r="AM6742" t="str">
        <f t="shared" ca="1" si="659"/>
        <v/>
      </c>
    </row>
    <row r="6743" spans="27:39" x14ac:dyDescent="0.3">
      <c r="AA6743" t="str">
        <f>IF(COUNTA('Procytrat 190'!A244,'Procytrat 190'!B244,'Procytrat 190'!C244)&gt;0,"190","")</f>
        <v/>
      </c>
      <c r="AB6743" t="str">
        <f>IFERROR(IF(ISNUMBER('Procytrat 190'!A244),'Procytrat 190'!A244,DATEVALUE('Procytrat 190'!A244)),"")</f>
        <v/>
      </c>
      <c r="AC6743" t="str">
        <f>IF(AA6743="","",'Procytrat 190'!B244)</f>
        <v/>
      </c>
      <c r="AD6743" t="str">
        <f>IF(AA6743="","",IFERROR(1*'Procytrat 190'!C244,IFERROR(_xludf.NUMBERVALUE('Procytrat 190'!C244,".",","),IFERROR(_xludf.NUMBERVALUE('Procytrat 190'!C244,",","."),0))))</f>
        <v/>
      </c>
      <c r="AE6743" t="str">
        <f>IF(AA6743="","",'Procytrat 190'!O244)</f>
        <v/>
      </c>
      <c r="AF6743">
        <f t="shared" si="654"/>
        <v>0</v>
      </c>
      <c r="AG6743" t="str">
        <f t="shared" si="655"/>
        <v/>
      </c>
      <c r="AH6743" t="str">
        <f t="shared" si="656"/>
        <v/>
      </c>
      <c r="AI6743">
        <f t="shared" si="657"/>
        <v>0</v>
      </c>
      <c r="AJ6743">
        <f t="shared" si="658"/>
        <v>0</v>
      </c>
      <c r="AK6743">
        <v>0</v>
      </c>
      <c r="AL6743" t="str">
        <f>IF(AA6743="","",IFERROR(IF(ISNUMBER('Procytrat 190'!D244),'Procytrat 190'!D244,IF(ISNUMBER(SEARCH("12",'Procytrat 190'!D244)),EDATE(AB6743,12),IF(ISNUMBER(SEARCH("6",'Procytrat 190'!D244)),EDATE(AB6743,6),IF(ISNUMBER(SEARCH("3",'Procytrat 190'!D244)),EDATE(AB6743,3),DATEVALUE('Procytrat 190'!D244))))),""))</f>
        <v/>
      </c>
      <c r="AM6743" t="str">
        <f t="shared" ca="1" si="659"/>
        <v/>
      </c>
    </row>
    <row r="6744" spans="27:39" x14ac:dyDescent="0.3">
      <c r="AA6744" t="str">
        <f>IF(COUNTA('Procytrat 190'!A245,'Procytrat 190'!B245,'Procytrat 190'!C245)&gt;0,"190","")</f>
        <v/>
      </c>
      <c r="AB6744" t="str">
        <f>IFERROR(IF(ISNUMBER('Procytrat 190'!A245),'Procytrat 190'!A245,DATEVALUE('Procytrat 190'!A245)),"")</f>
        <v/>
      </c>
      <c r="AC6744" t="str">
        <f>IF(AA6744="","",'Procytrat 190'!B245)</f>
        <v/>
      </c>
      <c r="AD6744" t="str">
        <f>IF(AA6744="","",IFERROR(1*'Procytrat 190'!C245,IFERROR(_xludf.NUMBERVALUE('Procytrat 190'!C245,".",","),IFERROR(_xludf.NUMBERVALUE('Procytrat 190'!C245,",","."),0))))</f>
        <v/>
      </c>
      <c r="AE6744" t="str">
        <f>IF(AA6744="","",'Procytrat 190'!O245)</f>
        <v/>
      </c>
      <c r="AF6744">
        <f t="shared" si="654"/>
        <v>0</v>
      </c>
      <c r="AG6744" t="str">
        <f t="shared" si="655"/>
        <v/>
      </c>
      <c r="AH6744" t="str">
        <f t="shared" si="656"/>
        <v/>
      </c>
      <c r="AI6744">
        <f t="shared" si="657"/>
        <v>0</v>
      </c>
      <c r="AJ6744">
        <f t="shared" si="658"/>
        <v>0</v>
      </c>
      <c r="AK6744">
        <v>0</v>
      </c>
      <c r="AL6744" t="str">
        <f>IF(AA6744="","",IFERROR(IF(ISNUMBER('Procytrat 190'!D245),'Procytrat 190'!D245,IF(ISNUMBER(SEARCH("12",'Procytrat 190'!D245)),EDATE(AB6744,12),IF(ISNUMBER(SEARCH("6",'Procytrat 190'!D245)),EDATE(AB6744,6),IF(ISNUMBER(SEARCH("3",'Procytrat 190'!D245)),EDATE(AB6744,3),DATEVALUE('Procytrat 190'!D245))))),""))</f>
        <v/>
      </c>
      <c r="AM6744" t="str">
        <f t="shared" ca="1" si="659"/>
        <v/>
      </c>
    </row>
    <row r="6745" spans="27:39" x14ac:dyDescent="0.3">
      <c r="AA6745" t="str">
        <f>IF(COUNTA('Procytrat 190'!A246,'Procytrat 190'!B246,'Procytrat 190'!C246)&gt;0,"190","")</f>
        <v/>
      </c>
      <c r="AB6745" t="str">
        <f>IFERROR(IF(ISNUMBER('Procytrat 190'!A246),'Procytrat 190'!A246,DATEVALUE('Procytrat 190'!A246)),"")</f>
        <v/>
      </c>
      <c r="AC6745" t="str">
        <f>IF(AA6745="","",'Procytrat 190'!B246)</f>
        <v/>
      </c>
      <c r="AD6745" t="str">
        <f>IF(AA6745="","",IFERROR(1*'Procytrat 190'!C246,IFERROR(_xludf.NUMBERVALUE('Procytrat 190'!C246,".",","),IFERROR(_xludf.NUMBERVALUE('Procytrat 190'!C246,",","."),0))))</f>
        <v/>
      </c>
      <c r="AE6745" t="str">
        <f>IF(AA6745="","",'Procytrat 190'!O246)</f>
        <v/>
      </c>
      <c r="AF6745">
        <f t="shared" si="654"/>
        <v>0</v>
      </c>
      <c r="AG6745" t="str">
        <f t="shared" si="655"/>
        <v/>
      </c>
      <c r="AH6745" t="str">
        <f t="shared" si="656"/>
        <v/>
      </c>
      <c r="AI6745">
        <f t="shared" si="657"/>
        <v>0</v>
      </c>
      <c r="AJ6745">
        <f t="shared" si="658"/>
        <v>0</v>
      </c>
      <c r="AK6745">
        <v>0</v>
      </c>
      <c r="AL6745" t="str">
        <f>IF(AA6745="","",IFERROR(IF(ISNUMBER('Procytrat 190'!D246),'Procytrat 190'!D246,IF(ISNUMBER(SEARCH("12",'Procytrat 190'!D246)),EDATE(AB6745,12),IF(ISNUMBER(SEARCH("6",'Procytrat 190'!D246)),EDATE(AB6745,6),IF(ISNUMBER(SEARCH("3",'Procytrat 190'!D246)),EDATE(AB6745,3),DATEVALUE('Procytrat 190'!D246))))),""))</f>
        <v/>
      </c>
      <c r="AM6745" t="str">
        <f t="shared" ca="1" si="659"/>
        <v/>
      </c>
    </row>
    <row r="6746" spans="27:39" x14ac:dyDescent="0.3">
      <c r="AA6746" t="str">
        <f>IF(COUNTA('Procytrat 190'!A247,'Procytrat 190'!B247,'Procytrat 190'!C247)&gt;0,"190","")</f>
        <v/>
      </c>
      <c r="AB6746" t="str">
        <f>IFERROR(IF(ISNUMBER('Procytrat 190'!A247),'Procytrat 190'!A247,DATEVALUE('Procytrat 190'!A247)),"")</f>
        <v/>
      </c>
      <c r="AC6746" t="str">
        <f>IF(AA6746="","",'Procytrat 190'!B247)</f>
        <v/>
      </c>
      <c r="AD6746" t="str">
        <f>IF(AA6746="","",IFERROR(1*'Procytrat 190'!C247,IFERROR(_xludf.NUMBERVALUE('Procytrat 190'!C247,".",","),IFERROR(_xludf.NUMBERVALUE('Procytrat 190'!C247,",","."),0))))</f>
        <v/>
      </c>
      <c r="AE6746" t="str">
        <f>IF(AA6746="","",'Procytrat 190'!O247)</f>
        <v/>
      </c>
      <c r="AF6746">
        <f t="shared" si="654"/>
        <v>0</v>
      </c>
      <c r="AG6746" t="str">
        <f t="shared" si="655"/>
        <v/>
      </c>
      <c r="AH6746" t="str">
        <f t="shared" si="656"/>
        <v/>
      </c>
      <c r="AI6746">
        <f t="shared" si="657"/>
        <v>0</v>
      </c>
      <c r="AJ6746">
        <f t="shared" si="658"/>
        <v>0</v>
      </c>
      <c r="AK6746">
        <v>0</v>
      </c>
      <c r="AL6746" t="str">
        <f>IF(AA6746="","",IFERROR(IF(ISNUMBER('Procytrat 190'!D247),'Procytrat 190'!D247,IF(ISNUMBER(SEARCH("12",'Procytrat 190'!D247)),EDATE(AB6746,12),IF(ISNUMBER(SEARCH("6",'Procytrat 190'!D247)),EDATE(AB6746,6),IF(ISNUMBER(SEARCH("3",'Procytrat 190'!D247)),EDATE(AB6746,3),DATEVALUE('Procytrat 190'!D247))))),""))</f>
        <v/>
      </c>
      <c r="AM6746" t="str">
        <f t="shared" ca="1" si="659"/>
        <v/>
      </c>
    </row>
    <row r="6747" spans="27:39" x14ac:dyDescent="0.3">
      <c r="AA6747" t="str">
        <f>IF(COUNTA('Procytrat 190'!A248,'Procytrat 190'!B248,'Procytrat 190'!C248)&gt;0,"190","")</f>
        <v/>
      </c>
      <c r="AB6747" t="str">
        <f>IFERROR(IF(ISNUMBER('Procytrat 190'!A248),'Procytrat 190'!A248,DATEVALUE('Procytrat 190'!A248)),"")</f>
        <v/>
      </c>
      <c r="AC6747" t="str">
        <f>IF(AA6747="","",'Procytrat 190'!B248)</f>
        <v/>
      </c>
      <c r="AD6747" t="str">
        <f>IF(AA6747="","",IFERROR(1*'Procytrat 190'!C248,IFERROR(_xludf.NUMBERVALUE('Procytrat 190'!C248,".",","),IFERROR(_xludf.NUMBERVALUE('Procytrat 190'!C248,",","."),0))))</f>
        <v/>
      </c>
      <c r="AE6747" t="str">
        <f>IF(AA6747="","",'Procytrat 190'!O248)</f>
        <v/>
      </c>
      <c r="AF6747">
        <f t="shared" si="654"/>
        <v>0</v>
      </c>
      <c r="AG6747" t="str">
        <f t="shared" si="655"/>
        <v/>
      </c>
      <c r="AH6747" t="str">
        <f t="shared" si="656"/>
        <v/>
      </c>
      <c r="AI6747">
        <f t="shared" si="657"/>
        <v>0</v>
      </c>
      <c r="AJ6747">
        <f t="shared" si="658"/>
        <v>0</v>
      </c>
      <c r="AK6747">
        <v>0</v>
      </c>
      <c r="AL6747" t="str">
        <f>IF(AA6747="","",IFERROR(IF(ISNUMBER('Procytrat 190'!D248),'Procytrat 190'!D248,IF(ISNUMBER(SEARCH("12",'Procytrat 190'!D248)),EDATE(AB6747,12),IF(ISNUMBER(SEARCH("6",'Procytrat 190'!D248)),EDATE(AB6747,6),IF(ISNUMBER(SEARCH("3",'Procytrat 190'!D248)),EDATE(AB6747,3),DATEVALUE('Procytrat 190'!D248))))),""))</f>
        <v/>
      </c>
      <c r="AM6747" t="str">
        <f t="shared" ca="1" si="659"/>
        <v/>
      </c>
    </row>
    <row r="6748" spans="27:39" x14ac:dyDescent="0.3">
      <c r="AA6748" t="str">
        <f>IF(COUNTA('Procytrat 190'!A249,'Procytrat 190'!B249,'Procytrat 190'!C249)&gt;0,"190","")</f>
        <v/>
      </c>
      <c r="AB6748" t="str">
        <f>IFERROR(IF(ISNUMBER('Procytrat 190'!A249),'Procytrat 190'!A249,DATEVALUE('Procytrat 190'!A249)),"")</f>
        <v/>
      </c>
      <c r="AC6748" t="str">
        <f>IF(AA6748="","",'Procytrat 190'!B249)</f>
        <v/>
      </c>
      <c r="AD6748" t="str">
        <f>IF(AA6748="","",IFERROR(1*'Procytrat 190'!C249,IFERROR(_xludf.NUMBERVALUE('Procytrat 190'!C249,".",","),IFERROR(_xludf.NUMBERVALUE('Procytrat 190'!C249,",","."),0))))</f>
        <v/>
      </c>
      <c r="AE6748" t="str">
        <f>IF(AA6748="","",'Procytrat 190'!O249)</f>
        <v/>
      </c>
      <c r="AF6748">
        <f t="shared" si="654"/>
        <v>0</v>
      </c>
      <c r="AG6748" t="str">
        <f t="shared" si="655"/>
        <v/>
      </c>
      <c r="AH6748" t="str">
        <f t="shared" si="656"/>
        <v/>
      </c>
      <c r="AI6748">
        <f t="shared" si="657"/>
        <v>0</v>
      </c>
      <c r="AJ6748">
        <f t="shared" si="658"/>
        <v>0</v>
      </c>
      <c r="AK6748">
        <v>0</v>
      </c>
      <c r="AL6748" t="str">
        <f>IF(AA6748="","",IFERROR(IF(ISNUMBER('Procytrat 190'!D249),'Procytrat 190'!D249,IF(ISNUMBER(SEARCH("12",'Procytrat 190'!D249)),EDATE(AB6748,12),IF(ISNUMBER(SEARCH("6",'Procytrat 190'!D249)),EDATE(AB6748,6),IF(ISNUMBER(SEARCH("3",'Procytrat 190'!D249)),EDATE(AB6748,3),DATEVALUE('Procytrat 190'!D249))))),""))</f>
        <v/>
      </c>
      <c r="AM6748" t="str">
        <f t="shared" ca="1" si="659"/>
        <v/>
      </c>
    </row>
    <row r="6749" spans="27:39" x14ac:dyDescent="0.3">
      <c r="AA6749" t="str">
        <f>IF(COUNTA('Procytrat 190'!A250,'Procytrat 190'!B250,'Procytrat 190'!C250)&gt;0,"190","")</f>
        <v/>
      </c>
      <c r="AB6749" t="str">
        <f>IFERROR(IF(ISNUMBER('Procytrat 190'!A250),'Procytrat 190'!A250,DATEVALUE('Procytrat 190'!A250)),"")</f>
        <v/>
      </c>
      <c r="AC6749" t="str">
        <f>IF(AA6749="","",'Procytrat 190'!B250)</f>
        <v/>
      </c>
      <c r="AD6749" t="str">
        <f>IF(AA6749="","",IFERROR(1*'Procytrat 190'!C250,IFERROR(_xludf.NUMBERVALUE('Procytrat 190'!C250,".",","),IFERROR(_xludf.NUMBERVALUE('Procytrat 190'!C250,",","."),0))))</f>
        <v/>
      </c>
      <c r="AE6749" t="str">
        <f>IF(AA6749="","",'Procytrat 190'!O250)</f>
        <v/>
      </c>
      <c r="AF6749">
        <f t="shared" si="654"/>
        <v>0</v>
      </c>
      <c r="AG6749" t="str">
        <f t="shared" si="655"/>
        <v/>
      </c>
      <c r="AH6749" t="str">
        <f t="shared" si="656"/>
        <v/>
      </c>
      <c r="AI6749">
        <f t="shared" si="657"/>
        <v>0</v>
      </c>
      <c r="AJ6749">
        <f t="shared" si="658"/>
        <v>0</v>
      </c>
      <c r="AK6749">
        <v>0</v>
      </c>
      <c r="AL6749" t="str">
        <f>IF(AA6749="","",IFERROR(IF(ISNUMBER('Procytrat 190'!D250),'Procytrat 190'!D250,IF(ISNUMBER(SEARCH("12",'Procytrat 190'!D250)),EDATE(AB6749,12),IF(ISNUMBER(SEARCH("6",'Procytrat 190'!D250)),EDATE(AB6749,6),IF(ISNUMBER(SEARCH("3",'Procytrat 190'!D250)),EDATE(AB6749,3),DATEVALUE('Procytrat 190'!D250))))),""))</f>
        <v/>
      </c>
      <c r="AM6749" t="str">
        <f t="shared" ca="1" si="659"/>
        <v/>
      </c>
    </row>
    <row r="6750" spans="27:39" x14ac:dyDescent="0.3">
      <c r="AA6750" t="str">
        <f>IF(COUNTA('Procytrat 190'!A251,'Procytrat 190'!B251,'Procytrat 190'!C251)&gt;0,"190","")</f>
        <v/>
      </c>
      <c r="AB6750" t="str">
        <f>IFERROR(IF(ISNUMBER('Procytrat 190'!A251),'Procytrat 190'!A251,DATEVALUE('Procytrat 190'!A251)),"")</f>
        <v/>
      </c>
      <c r="AC6750" t="str">
        <f>IF(AA6750="","",'Procytrat 190'!B251)</f>
        <v/>
      </c>
      <c r="AD6750" t="str">
        <f>IF(AA6750="","",IFERROR(1*'Procytrat 190'!C251,IFERROR(_xludf.NUMBERVALUE('Procytrat 190'!C251,".",","),IFERROR(_xludf.NUMBERVALUE('Procytrat 190'!C251,",","."),0))))</f>
        <v/>
      </c>
      <c r="AE6750" t="str">
        <f>IF(AA6750="","",'Procytrat 190'!O251)</f>
        <v/>
      </c>
      <c r="AF6750">
        <f t="shared" si="654"/>
        <v>0</v>
      </c>
      <c r="AG6750" t="str">
        <f t="shared" si="655"/>
        <v/>
      </c>
      <c r="AH6750" t="str">
        <f t="shared" si="656"/>
        <v/>
      </c>
      <c r="AI6750">
        <f t="shared" si="657"/>
        <v>0</v>
      </c>
      <c r="AJ6750">
        <f t="shared" si="658"/>
        <v>0</v>
      </c>
      <c r="AK6750">
        <v>0</v>
      </c>
      <c r="AL6750" t="str">
        <f>IF(AA6750="","",IFERROR(IF(ISNUMBER('Procytrat 190'!D251),'Procytrat 190'!D251,IF(ISNUMBER(SEARCH("12",'Procytrat 190'!D251)),EDATE(AB6750,12),IF(ISNUMBER(SEARCH("6",'Procytrat 190'!D251)),EDATE(AB6750,6),IF(ISNUMBER(SEARCH("3",'Procytrat 190'!D251)),EDATE(AB6750,3),DATEVALUE('Procytrat 190'!D251))))),""))</f>
        <v/>
      </c>
      <c r="AM6750" t="str">
        <f t="shared" ca="1" si="659"/>
        <v/>
      </c>
    </row>
    <row r="6751" spans="27:39" x14ac:dyDescent="0.3">
      <c r="AA6751" t="str">
        <f>IF(COUNTA('Procytrat 190'!A252,'Procytrat 190'!B252,'Procytrat 190'!C252)&gt;0,"190","")</f>
        <v/>
      </c>
      <c r="AB6751" t="str">
        <f>IFERROR(IF(ISNUMBER('Procytrat 190'!A252),'Procytrat 190'!A252,DATEVALUE('Procytrat 190'!A252)),"")</f>
        <v/>
      </c>
      <c r="AC6751" t="str">
        <f>IF(AA6751="","",'Procytrat 190'!B252)</f>
        <v/>
      </c>
      <c r="AD6751" t="str">
        <f>IF(AA6751="","",IFERROR(1*'Procytrat 190'!C252,IFERROR(_xludf.NUMBERVALUE('Procytrat 190'!C252,".",","),IFERROR(_xludf.NUMBERVALUE('Procytrat 190'!C252,",","."),0))))</f>
        <v/>
      </c>
      <c r="AE6751" t="str">
        <f>IF(AA6751="","",'Procytrat 190'!O252)</f>
        <v/>
      </c>
      <c r="AF6751">
        <f t="shared" si="654"/>
        <v>0</v>
      </c>
      <c r="AG6751" t="str">
        <f t="shared" si="655"/>
        <v/>
      </c>
      <c r="AH6751" t="str">
        <f t="shared" si="656"/>
        <v/>
      </c>
      <c r="AI6751">
        <f t="shared" si="657"/>
        <v>0</v>
      </c>
      <c r="AJ6751">
        <f t="shared" si="658"/>
        <v>0</v>
      </c>
      <c r="AK6751">
        <v>0</v>
      </c>
      <c r="AL6751" t="str">
        <f>IF(AA6751="","",IFERROR(IF(ISNUMBER('Procytrat 190'!D252),'Procytrat 190'!D252,IF(ISNUMBER(SEARCH("12",'Procytrat 190'!D252)),EDATE(AB6751,12),IF(ISNUMBER(SEARCH("6",'Procytrat 190'!D252)),EDATE(AB6751,6),IF(ISNUMBER(SEARCH("3",'Procytrat 190'!D252)),EDATE(AB6751,3),DATEVALUE('Procytrat 190'!D252))))),""))</f>
        <v/>
      </c>
      <c r="AM6751" t="str">
        <f t="shared" ca="1" si="659"/>
        <v/>
      </c>
    </row>
    <row r="6752" spans="27:39" x14ac:dyDescent="0.3">
      <c r="AA6752" t="str">
        <f>IF(COUNTA('Procytrat 190'!A253,'Procytrat 190'!B253,'Procytrat 190'!C253)&gt;0,"190","")</f>
        <v/>
      </c>
      <c r="AB6752" t="str">
        <f>IFERROR(IF(ISNUMBER('Procytrat 190'!A253),'Procytrat 190'!A253,DATEVALUE('Procytrat 190'!A253)),"")</f>
        <v/>
      </c>
      <c r="AC6752" t="str">
        <f>IF(AA6752="","",'Procytrat 190'!B253)</f>
        <v/>
      </c>
      <c r="AD6752" t="str">
        <f>IF(AA6752="","",IFERROR(1*'Procytrat 190'!C253,IFERROR(_xludf.NUMBERVALUE('Procytrat 190'!C253,".",","),IFERROR(_xludf.NUMBERVALUE('Procytrat 190'!C253,",","."),0))))</f>
        <v/>
      </c>
      <c r="AE6752" t="str">
        <f>IF(AA6752="","",'Procytrat 190'!O253)</f>
        <v/>
      </c>
      <c r="AF6752">
        <f t="shared" si="654"/>
        <v>0</v>
      </c>
      <c r="AG6752" t="str">
        <f t="shared" si="655"/>
        <v/>
      </c>
      <c r="AH6752" t="str">
        <f t="shared" si="656"/>
        <v/>
      </c>
      <c r="AI6752">
        <f t="shared" si="657"/>
        <v>0</v>
      </c>
      <c r="AJ6752">
        <f t="shared" si="658"/>
        <v>0</v>
      </c>
      <c r="AK6752">
        <v>0</v>
      </c>
      <c r="AL6752" t="str">
        <f>IF(AA6752="","",IFERROR(IF(ISNUMBER('Procytrat 190'!D253),'Procytrat 190'!D253,IF(ISNUMBER(SEARCH("12",'Procytrat 190'!D253)),EDATE(AB6752,12),IF(ISNUMBER(SEARCH("6",'Procytrat 190'!D253)),EDATE(AB6752,6),IF(ISNUMBER(SEARCH("3",'Procytrat 190'!D253)),EDATE(AB6752,3),DATEVALUE('Procytrat 190'!D253))))),""))</f>
        <v/>
      </c>
      <c r="AM6752" t="str">
        <f t="shared" ca="1" si="659"/>
        <v/>
      </c>
    </row>
    <row r="6753" spans="27:39" x14ac:dyDescent="0.3">
      <c r="AA6753" t="str">
        <f>IF(COUNTA('Procytrat 190'!A254,'Procytrat 190'!B254,'Procytrat 190'!C254)&gt;0,"190","")</f>
        <v/>
      </c>
      <c r="AB6753" t="str">
        <f>IFERROR(IF(ISNUMBER('Procytrat 190'!A254),'Procytrat 190'!A254,DATEVALUE('Procytrat 190'!A254)),"")</f>
        <v/>
      </c>
      <c r="AC6753" t="str">
        <f>IF(AA6753="","",'Procytrat 190'!B254)</f>
        <v/>
      </c>
      <c r="AD6753" t="str">
        <f>IF(AA6753="","",IFERROR(1*'Procytrat 190'!C254,IFERROR(_xludf.NUMBERVALUE('Procytrat 190'!C254,".",","),IFERROR(_xludf.NUMBERVALUE('Procytrat 190'!C254,",","."),0))))</f>
        <v/>
      </c>
      <c r="AE6753" t="str">
        <f>IF(AA6753="","",'Procytrat 190'!O254)</f>
        <v/>
      </c>
      <c r="AF6753">
        <f t="shared" si="654"/>
        <v>0</v>
      </c>
      <c r="AG6753" t="str">
        <f t="shared" si="655"/>
        <v/>
      </c>
      <c r="AH6753" t="str">
        <f t="shared" si="656"/>
        <v/>
      </c>
      <c r="AI6753">
        <f t="shared" si="657"/>
        <v>0</v>
      </c>
      <c r="AJ6753">
        <f t="shared" si="658"/>
        <v>0</v>
      </c>
      <c r="AK6753">
        <v>0</v>
      </c>
      <c r="AL6753" t="str">
        <f>IF(AA6753="","",IFERROR(IF(ISNUMBER('Procytrat 190'!D254),'Procytrat 190'!D254,IF(ISNUMBER(SEARCH("12",'Procytrat 190'!D254)),EDATE(AB6753,12),IF(ISNUMBER(SEARCH("6",'Procytrat 190'!D254)),EDATE(AB6753,6),IF(ISNUMBER(SEARCH("3",'Procytrat 190'!D254)),EDATE(AB6753,3),DATEVALUE('Procytrat 190'!D254))))),""))</f>
        <v/>
      </c>
      <c r="AM6753" t="str">
        <f t="shared" ca="1" si="659"/>
        <v/>
      </c>
    </row>
    <row r="6754" spans="27:39" x14ac:dyDescent="0.3">
      <c r="AA6754" t="str">
        <f>IF(COUNTA('Procytrat 190'!A255,'Procytrat 190'!B255,'Procytrat 190'!C255)&gt;0,"190","")</f>
        <v/>
      </c>
      <c r="AB6754" t="str">
        <f>IFERROR(IF(ISNUMBER('Procytrat 190'!A255),'Procytrat 190'!A255,DATEVALUE('Procytrat 190'!A255)),"")</f>
        <v/>
      </c>
      <c r="AC6754" t="str">
        <f>IF(AA6754="","",'Procytrat 190'!B255)</f>
        <v/>
      </c>
      <c r="AD6754" t="str">
        <f>IF(AA6754="","",IFERROR(1*'Procytrat 190'!C255,IFERROR(_xludf.NUMBERVALUE('Procytrat 190'!C255,".",","),IFERROR(_xludf.NUMBERVALUE('Procytrat 190'!C255,",","."),0))))</f>
        <v/>
      </c>
      <c r="AE6754" t="str">
        <f>IF(AA6754="","",'Procytrat 190'!O255)</f>
        <v/>
      </c>
      <c r="AF6754">
        <f t="shared" si="654"/>
        <v>0</v>
      </c>
      <c r="AG6754" t="str">
        <f t="shared" si="655"/>
        <v/>
      </c>
      <c r="AH6754" t="str">
        <f t="shared" si="656"/>
        <v/>
      </c>
      <c r="AI6754">
        <f t="shared" si="657"/>
        <v>0</v>
      </c>
      <c r="AJ6754">
        <f t="shared" si="658"/>
        <v>0</v>
      </c>
      <c r="AK6754">
        <v>0</v>
      </c>
      <c r="AL6754" t="str">
        <f>IF(AA6754="","",IFERROR(IF(ISNUMBER('Procytrat 190'!D255),'Procytrat 190'!D255,IF(ISNUMBER(SEARCH("12",'Procytrat 190'!D255)),EDATE(AB6754,12),IF(ISNUMBER(SEARCH("6",'Procytrat 190'!D255)),EDATE(AB6754,6),IF(ISNUMBER(SEARCH("3",'Procytrat 190'!D255)),EDATE(AB6754,3),DATEVALUE('Procytrat 190'!D255))))),""))</f>
        <v/>
      </c>
      <c r="AM6754" t="str">
        <f t="shared" ca="1" si="659"/>
        <v/>
      </c>
    </row>
    <row r="6755" spans="27:39" x14ac:dyDescent="0.3">
      <c r="AA6755" t="str">
        <f>IF(COUNTA('Procytrat 190'!A256,'Procytrat 190'!B256,'Procytrat 190'!C256)&gt;0,"190","")</f>
        <v/>
      </c>
      <c r="AB6755" t="str">
        <f>IFERROR(IF(ISNUMBER('Procytrat 190'!A256),'Procytrat 190'!A256,DATEVALUE('Procytrat 190'!A256)),"")</f>
        <v/>
      </c>
      <c r="AC6755" t="str">
        <f>IF(AA6755="","",'Procytrat 190'!B256)</f>
        <v/>
      </c>
      <c r="AD6755" t="str">
        <f>IF(AA6755="","",IFERROR(1*'Procytrat 190'!C256,IFERROR(_xludf.NUMBERVALUE('Procytrat 190'!C256,".",","),IFERROR(_xludf.NUMBERVALUE('Procytrat 190'!C256,",","."),0))))</f>
        <v/>
      </c>
      <c r="AE6755" t="str">
        <f>IF(AA6755="","",'Procytrat 190'!O256)</f>
        <v/>
      </c>
      <c r="AF6755">
        <f t="shared" si="654"/>
        <v>0</v>
      </c>
      <c r="AG6755" t="str">
        <f t="shared" si="655"/>
        <v/>
      </c>
      <c r="AH6755" t="str">
        <f t="shared" si="656"/>
        <v/>
      </c>
      <c r="AI6755">
        <f t="shared" si="657"/>
        <v>0</v>
      </c>
      <c r="AJ6755">
        <f t="shared" si="658"/>
        <v>0</v>
      </c>
      <c r="AK6755">
        <v>0</v>
      </c>
      <c r="AL6755" t="str">
        <f>IF(AA6755="","",IFERROR(IF(ISNUMBER('Procytrat 190'!D256),'Procytrat 190'!D256,IF(ISNUMBER(SEARCH("12",'Procytrat 190'!D256)),EDATE(AB6755,12),IF(ISNUMBER(SEARCH("6",'Procytrat 190'!D256)),EDATE(AB6755,6),IF(ISNUMBER(SEARCH("3",'Procytrat 190'!D256)),EDATE(AB6755,3),DATEVALUE('Procytrat 190'!D256))))),""))</f>
        <v/>
      </c>
      <c r="AM6755" t="str">
        <f t="shared" ca="1" si="659"/>
        <v/>
      </c>
    </row>
    <row r="6756" spans="27:39" x14ac:dyDescent="0.3">
      <c r="AA6756" t="str">
        <f>IF(COUNTA('Procytrat 190'!A257,'Procytrat 190'!B257,'Procytrat 190'!C257)&gt;0,"190","")</f>
        <v/>
      </c>
      <c r="AB6756" t="str">
        <f>IFERROR(IF(ISNUMBER('Procytrat 190'!A257),'Procytrat 190'!A257,DATEVALUE('Procytrat 190'!A257)),"")</f>
        <v/>
      </c>
      <c r="AC6756" t="str">
        <f>IF(AA6756="","",'Procytrat 190'!B257)</f>
        <v/>
      </c>
      <c r="AD6756" t="str">
        <f>IF(AA6756="","",IFERROR(1*'Procytrat 190'!C257,IFERROR(_xludf.NUMBERVALUE('Procytrat 190'!C257,".",","),IFERROR(_xludf.NUMBERVALUE('Procytrat 190'!C257,",","."),0))))</f>
        <v/>
      </c>
      <c r="AE6756" t="str">
        <f>IF(AA6756="","",'Procytrat 190'!O257)</f>
        <v/>
      </c>
      <c r="AF6756">
        <f t="shared" si="654"/>
        <v>0</v>
      </c>
      <c r="AG6756" t="str">
        <f t="shared" si="655"/>
        <v/>
      </c>
      <c r="AH6756" t="str">
        <f t="shared" si="656"/>
        <v/>
      </c>
      <c r="AI6756">
        <f t="shared" si="657"/>
        <v>0</v>
      </c>
      <c r="AJ6756">
        <f t="shared" si="658"/>
        <v>0</v>
      </c>
      <c r="AK6756">
        <v>0</v>
      </c>
      <c r="AL6756" t="str">
        <f>IF(AA6756="","",IFERROR(IF(ISNUMBER('Procytrat 190'!D257),'Procytrat 190'!D257,IF(ISNUMBER(SEARCH("12",'Procytrat 190'!D257)),EDATE(AB6756,12),IF(ISNUMBER(SEARCH("6",'Procytrat 190'!D257)),EDATE(AB6756,6),IF(ISNUMBER(SEARCH("3",'Procytrat 190'!D257)),EDATE(AB6756,3),DATEVALUE('Procytrat 190'!D257))))),""))</f>
        <v/>
      </c>
      <c r="AM6756" t="str">
        <f t="shared" ca="1" si="659"/>
        <v/>
      </c>
    </row>
    <row r="6757" spans="27:39" x14ac:dyDescent="0.3">
      <c r="AA6757" t="str">
        <f>IF(COUNTA('Procytrat 190'!A258,'Procytrat 190'!B258,'Procytrat 190'!C258)&gt;0,"190","")</f>
        <v/>
      </c>
      <c r="AB6757" t="str">
        <f>IFERROR(IF(ISNUMBER('Procytrat 190'!A258),'Procytrat 190'!A258,DATEVALUE('Procytrat 190'!A258)),"")</f>
        <v/>
      </c>
      <c r="AC6757" t="str">
        <f>IF(AA6757="","",'Procytrat 190'!B258)</f>
        <v/>
      </c>
      <c r="AD6757" t="str">
        <f>IF(AA6757="","",IFERROR(1*'Procytrat 190'!C258,IFERROR(_xludf.NUMBERVALUE('Procytrat 190'!C258,".",","),IFERROR(_xludf.NUMBERVALUE('Procytrat 190'!C258,",","."),0))))</f>
        <v/>
      </c>
      <c r="AE6757" t="str">
        <f>IF(AA6757="","",'Procytrat 190'!O258)</f>
        <v/>
      </c>
      <c r="AF6757">
        <f t="shared" si="654"/>
        <v>0</v>
      </c>
      <c r="AG6757" t="str">
        <f t="shared" si="655"/>
        <v/>
      </c>
      <c r="AH6757" t="str">
        <f t="shared" si="656"/>
        <v/>
      </c>
      <c r="AI6757">
        <f t="shared" si="657"/>
        <v>0</v>
      </c>
      <c r="AJ6757">
        <f t="shared" si="658"/>
        <v>0</v>
      </c>
      <c r="AK6757">
        <v>0</v>
      </c>
      <c r="AL6757" t="str">
        <f>IF(AA6757="","",IFERROR(IF(ISNUMBER('Procytrat 190'!D258),'Procytrat 190'!D258,IF(ISNUMBER(SEARCH("12",'Procytrat 190'!D258)),EDATE(AB6757,12),IF(ISNUMBER(SEARCH("6",'Procytrat 190'!D258)),EDATE(AB6757,6),IF(ISNUMBER(SEARCH("3",'Procytrat 190'!D258)),EDATE(AB6757,3),DATEVALUE('Procytrat 190'!D258))))),""))</f>
        <v/>
      </c>
      <c r="AM6757" t="str">
        <f t="shared" ca="1" si="659"/>
        <v/>
      </c>
    </row>
    <row r="6758" spans="27:39" x14ac:dyDescent="0.3">
      <c r="AA6758" t="str">
        <f>IF(COUNTA('Procytrat 190'!A259,'Procytrat 190'!B259,'Procytrat 190'!C259)&gt;0,"190","")</f>
        <v/>
      </c>
      <c r="AB6758" t="str">
        <f>IFERROR(IF(ISNUMBER('Procytrat 190'!A259),'Procytrat 190'!A259,DATEVALUE('Procytrat 190'!A259)),"")</f>
        <v/>
      </c>
      <c r="AC6758" t="str">
        <f>IF(AA6758="","",'Procytrat 190'!B259)</f>
        <v/>
      </c>
      <c r="AD6758" t="str">
        <f>IF(AA6758="","",IFERROR(1*'Procytrat 190'!C259,IFERROR(_xludf.NUMBERVALUE('Procytrat 190'!C259,".",","),IFERROR(_xludf.NUMBERVALUE('Procytrat 190'!C259,",","."),0))))</f>
        <v/>
      </c>
      <c r="AE6758" t="str">
        <f>IF(AA6758="","",'Procytrat 190'!O259)</f>
        <v/>
      </c>
      <c r="AF6758">
        <f t="shared" si="654"/>
        <v>0</v>
      </c>
      <c r="AG6758" t="str">
        <f t="shared" si="655"/>
        <v/>
      </c>
      <c r="AH6758" t="str">
        <f t="shared" si="656"/>
        <v/>
      </c>
      <c r="AI6758">
        <f t="shared" si="657"/>
        <v>0</v>
      </c>
      <c r="AJ6758">
        <f t="shared" si="658"/>
        <v>0</v>
      </c>
      <c r="AK6758">
        <v>0</v>
      </c>
      <c r="AL6758" t="str">
        <f>IF(AA6758="","",IFERROR(IF(ISNUMBER('Procytrat 190'!D259),'Procytrat 190'!D259,IF(ISNUMBER(SEARCH("12",'Procytrat 190'!D259)),EDATE(AB6758,12),IF(ISNUMBER(SEARCH("6",'Procytrat 190'!D259)),EDATE(AB6758,6),IF(ISNUMBER(SEARCH("3",'Procytrat 190'!D259)),EDATE(AB6758,3),DATEVALUE('Procytrat 190'!D259))))),""))</f>
        <v/>
      </c>
      <c r="AM6758" t="str">
        <f t="shared" ca="1" si="659"/>
        <v/>
      </c>
    </row>
    <row r="6759" spans="27:39" x14ac:dyDescent="0.3">
      <c r="AA6759" t="str">
        <f>IF(COUNTA('Procytrat 190'!A260,'Procytrat 190'!B260,'Procytrat 190'!C260)&gt;0,"190","")</f>
        <v/>
      </c>
      <c r="AB6759" t="str">
        <f>IFERROR(IF(ISNUMBER('Procytrat 190'!A260),'Procytrat 190'!A260,DATEVALUE('Procytrat 190'!A260)),"")</f>
        <v/>
      </c>
      <c r="AC6759" t="str">
        <f>IF(AA6759="","",'Procytrat 190'!B260)</f>
        <v/>
      </c>
      <c r="AD6759" t="str">
        <f>IF(AA6759="","",IFERROR(1*'Procytrat 190'!C260,IFERROR(_xludf.NUMBERVALUE('Procytrat 190'!C260,".",","),IFERROR(_xludf.NUMBERVALUE('Procytrat 190'!C260,",","."),0))))</f>
        <v/>
      </c>
      <c r="AE6759" t="str">
        <f>IF(AA6759="","",'Procytrat 190'!O260)</f>
        <v/>
      </c>
      <c r="AF6759">
        <f t="shared" si="654"/>
        <v>0</v>
      </c>
      <c r="AG6759" t="str">
        <f t="shared" si="655"/>
        <v/>
      </c>
      <c r="AH6759" t="str">
        <f t="shared" si="656"/>
        <v/>
      </c>
      <c r="AI6759">
        <f t="shared" si="657"/>
        <v>0</v>
      </c>
      <c r="AJ6759">
        <f t="shared" si="658"/>
        <v>0</v>
      </c>
      <c r="AK6759">
        <v>0</v>
      </c>
      <c r="AL6759" t="str">
        <f>IF(AA6759="","",IFERROR(IF(ISNUMBER('Procytrat 190'!D260),'Procytrat 190'!D260,IF(ISNUMBER(SEARCH("12",'Procytrat 190'!D260)),EDATE(AB6759,12),IF(ISNUMBER(SEARCH("6",'Procytrat 190'!D260)),EDATE(AB6759,6),IF(ISNUMBER(SEARCH("3",'Procytrat 190'!D260)),EDATE(AB6759,3),DATEVALUE('Procytrat 190'!D260))))),""))</f>
        <v/>
      </c>
      <c r="AM6759" t="str">
        <f t="shared" ca="1" si="659"/>
        <v/>
      </c>
    </row>
    <row r="6760" spans="27:39" x14ac:dyDescent="0.3">
      <c r="AA6760" t="str">
        <f>IF(COUNTA('Procytrat 190'!A261,'Procytrat 190'!B261,'Procytrat 190'!C261)&gt;0,"190","")</f>
        <v/>
      </c>
      <c r="AB6760" t="str">
        <f>IFERROR(IF(ISNUMBER('Procytrat 190'!A261),'Procytrat 190'!A261,DATEVALUE('Procytrat 190'!A261)),"")</f>
        <v/>
      </c>
      <c r="AC6760" t="str">
        <f>IF(AA6760="","",'Procytrat 190'!B261)</f>
        <v/>
      </c>
      <c r="AD6760" t="str">
        <f>IF(AA6760="","",IFERROR(1*'Procytrat 190'!C261,IFERROR(_xludf.NUMBERVALUE('Procytrat 190'!C261,".",","),IFERROR(_xludf.NUMBERVALUE('Procytrat 190'!C261,",","."),0))))</f>
        <v/>
      </c>
      <c r="AE6760" t="str">
        <f>IF(AA6760="","",'Procytrat 190'!O261)</f>
        <v/>
      </c>
      <c r="AF6760">
        <f t="shared" si="654"/>
        <v>0</v>
      </c>
      <c r="AG6760" t="str">
        <f t="shared" si="655"/>
        <v/>
      </c>
      <c r="AH6760" t="str">
        <f t="shared" si="656"/>
        <v/>
      </c>
      <c r="AI6760">
        <f t="shared" si="657"/>
        <v>0</v>
      </c>
      <c r="AJ6760">
        <f t="shared" si="658"/>
        <v>0</v>
      </c>
      <c r="AK6760">
        <v>0</v>
      </c>
      <c r="AL6760" t="str">
        <f>IF(AA6760="","",IFERROR(IF(ISNUMBER('Procytrat 190'!D261),'Procytrat 190'!D261,IF(ISNUMBER(SEARCH("12",'Procytrat 190'!D261)),EDATE(AB6760,12),IF(ISNUMBER(SEARCH("6",'Procytrat 190'!D261)),EDATE(AB6760,6),IF(ISNUMBER(SEARCH("3",'Procytrat 190'!D261)),EDATE(AB6760,3),DATEVALUE('Procytrat 190'!D261))))),""))</f>
        <v/>
      </c>
      <c r="AM6760" t="str">
        <f t="shared" ca="1" si="659"/>
        <v/>
      </c>
    </row>
    <row r="6761" spans="27:39" x14ac:dyDescent="0.3">
      <c r="AA6761" t="str">
        <f>IF(COUNTA('Procytrat 190'!A262,'Procytrat 190'!B262,'Procytrat 190'!C262)&gt;0,"190","")</f>
        <v/>
      </c>
      <c r="AB6761" t="str">
        <f>IFERROR(IF(ISNUMBER('Procytrat 190'!A262),'Procytrat 190'!A262,DATEVALUE('Procytrat 190'!A262)),"")</f>
        <v/>
      </c>
      <c r="AC6761" t="str">
        <f>IF(AA6761="","",'Procytrat 190'!B262)</f>
        <v/>
      </c>
      <c r="AD6761" t="str">
        <f>IF(AA6761="","",IFERROR(1*'Procytrat 190'!C262,IFERROR(_xludf.NUMBERVALUE('Procytrat 190'!C262,".",","),IFERROR(_xludf.NUMBERVALUE('Procytrat 190'!C262,",","."),0))))</f>
        <v/>
      </c>
      <c r="AE6761" t="str">
        <f>IF(AA6761="","",'Procytrat 190'!O262)</f>
        <v/>
      </c>
      <c r="AF6761">
        <f t="shared" si="654"/>
        <v>0</v>
      </c>
      <c r="AG6761" t="str">
        <f t="shared" si="655"/>
        <v/>
      </c>
      <c r="AH6761" t="str">
        <f t="shared" si="656"/>
        <v/>
      </c>
      <c r="AI6761">
        <f t="shared" si="657"/>
        <v>0</v>
      </c>
      <c r="AJ6761">
        <f t="shared" si="658"/>
        <v>0</v>
      </c>
      <c r="AK6761">
        <v>0</v>
      </c>
      <c r="AL6761" t="str">
        <f>IF(AA6761="","",IFERROR(IF(ISNUMBER('Procytrat 190'!D262),'Procytrat 190'!D262,IF(ISNUMBER(SEARCH("12",'Procytrat 190'!D262)),EDATE(AB6761,12),IF(ISNUMBER(SEARCH("6",'Procytrat 190'!D262)),EDATE(AB6761,6),IF(ISNUMBER(SEARCH("3",'Procytrat 190'!D262)),EDATE(AB6761,3),DATEVALUE('Procytrat 190'!D262))))),""))</f>
        <v/>
      </c>
      <c r="AM6761" t="str">
        <f t="shared" ca="1" si="659"/>
        <v/>
      </c>
    </row>
    <row r="6762" spans="27:39" x14ac:dyDescent="0.3">
      <c r="AA6762" t="str">
        <f>IF(COUNTA('Procytrat 190'!A263,'Procytrat 190'!B263,'Procytrat 190'!C263)&gt;0,"190","")</f>
        <v/>
      </c>
      <c r="AB6762" t="str">
        <f>IFERROR(IF(ISNUMBER('Procytrat 190'!A263),'Procytrat 190'!A263,DATEVALUE('Procytrat 190'!A263)),"")</f>
        <v/>
      </c>
      <c r="AC6762" t="str">
        <f>IF(AA6762="","",'Procytrat 190'!B263)</f>
        <v/>
      </c>
      <c r="AD6762" t="str">
        <f>IF(AA6762="","",IFERROR(1*'Procytrat 190'!C263,IFERROR(_xludf.NUMBERVALUE('Procytrat 190'!C263,".",","),IFERROR(_xludf.NUMBERVALUE('Procytrat 190'!C263,",","."),0))))</f>
        <v/>
      </c>
      <c r="AE6762" t="str">
        <f>IF(AA6762="","",'Procytrat 190'!O263)</f>
        <v/>
      </c>
      <c r="AF6762">
        <f t="shared" si="654"/>
        <v>0</v>
      </c>
      <c r="AG6762" t="str">
        <f t="shared" si="655"/>
        <v/>
      </c>
      <c r="AH6762" t="str">
        <f t="shared" si="656"/>
        <v/>
      </c>
      <c r="AI6762">
        <f t="shared" si="657"/>
        <v>0</v>
      </c>
      <c r="AJ6762">
        <f t="shared" si="658"/>
        <v>0</v>
      </c>
      <c r="AK6762">
        <v>0</v>
      </c>
      <c r="AL6762" t="str">
        <f>IF(AA6762="","",IFERROR(IF(ISNUMBER('Procytrat 190'!D263),'Procytrat 190'!D263,IF(ISNUMBER(SEARCH("12",'Procytrat 190'!D263)),EDATE(AB6762,12),IF(ISNUMBER(SEARCH("6",'Procytrat 190'!D263)),EDATE(AB6762,6),IF(ISNUMBER(SEARCH("3",'Procytrat 190'!D263)),EDATE(AB6762,3),DATEVALUE('Procytrat 190'!D263))))),""))</f>
        <v/>
      </c>
      <c r="AM6762" t="str">
        <f t="shared" ca="1" si="659"/>
        <v/>
      </c>
    </row>
    <row r="6763" spans="27:39" x14ac:dyDescent="0.3">
      <c r="AA6763" t="str">
        <f>IF(COUNTA('Procytrat 190'!A264,'Procytrat 190'!B264,'Procytrat 190'!C264)&gt;0,"190","")</f>
        <v/>
      </c>
      <c r="AB6763" t="str">
        <f>IFERROR(IF(ISNUMBER('Procytrat 190'!A264),'Procytrat 190'!A264,DATEVALUE('Procytrat 190'!A264)),"")</f>
        <v/>
      </c>
      <c r="AC6763" t="str">
        <f>IF(AA6763="","",'Procytrat 190'!B264)</f>
        <v/>
      </c>
      <c r="AD6763" t="str">
        <f>IF(AA6763="","",IFERROR(1*'Procytrat 190'!C264,IFERROR(_xludf.NUMBERVALUE('Procytrat 190'!C264,".",","),IFERROR(_xludf.NUMBERVALUE('Procytrat 190'!C264,",","."),0))))</f>
        <v/>
      </c>
      <c r="AE6763" t="str">
        <f>IF(AA6763="","",'Procytrat 190'!O264)</f>
        <v/>
      </c>
      <c r="AF6763">
        <f t="shared" si="654"/>
        <v>0</v>
      </c>
      <c r="AG6763" t="str">
        <f t="shared" si="655"/>
        <v/>
      </c>
      <c r="AH6763" t="str">
        <f t="shared" si="656"/>
        <v/>
      </c>
      <c r="AI6763">
        <f t="shared" si="657"/>
        <v>0</v>
      </c>
      <c r="AJ6763">
        <f t="shared" si="658"/>
        <v>0</v>
      </c>
      <c r="AK6763">
        <v>0</v>
      </c>
      <c r="AL6763" t="str">
        <f>IF(AA6763="","",IFERROR(IF(ISNUMBER('Procytrat 190'!D264),'Procytrat 190'!D264,IF(ISNUMBER(SEARCH("12",'Procytrat 190'!D264)),EDATE(AB6763,12),IF(ISNUMBER(SEARCH("6",'Procytrat 190'!D264)),EDATE(AB6763,6),IF(ISNUMBER(SEARCH("3",'Procytrat 190'!D264)),EDATE(AB6763,3),DATEVALUE('Procytrat 190'!D264))))),""))</f>
        <v/>
      </c>
      <c r="AM6763" t="str">
        <f t="shared" ca="1" si="659"/>
        <v/>
      </c>
    </row>
    <row r="6764" spans="27:39" x14ac:dyDescent="0.3">
      <c r="AA6764" t="str">
        <f>IF(COUNTA('Procytrat 190'!A265,'Procytrat 190'!B265,'Procytrat 190'!C265)&gt;0,"190","")</f>
        <v/>
      </c>
      <c r="AB6764" t="str">
        <f>IFERROR(IF(ISNUMBER('Procytrat 190'!A265),'Procytrat 190'!A265,DATEVALUE('Procytrat 190'!A265)),"")</f>
        <v/>
      </c>
      <c r="AC6764" t="str">
        <f>IF(AA6764="","",'Procytrat 190'!B265)</f>
        <v/>
      </c>
      <c r="AD6764" t="str">
        <f>IF(AA6764="","",IFERROR(1*'Procytrat 190'!C265,IFERROR(_xludf.NUMBERVALUE('Procytrat 190'!C265,".",","),IFERROR(_xludf.NUMBERVALUE('Procytrat 190'!C265,",","."),0))))</f>
        <v/>
      </c>
      <c r="AE6764" t="str">
        <f>IF(AA6764="","",'Procytrat 190'!O265)</f>
        <v/>
      </c>
      <c r="AF6764">
        <f t="shared" si="654"/>
        <v>0</v>
      </c>
      <c r="AG6764" t="str">
        <f t="shared" si="655"/>
        <v/>
      </c>
      <c r="AH6764" t="str">
        <f t="shared" si="656"/>
        <v/>
      </c>
      <c r="AI6764">
        <f t="shared" si="657"/>
        <v>0</v>
      </c>
      <c r="AJ6764">
        <f t="shared" si="658"/>
        <v>0</v>
      </c>
      <c r="AK6764">
        <v>0</v>
      </c>
      <c r="AL6764" t="str">
        <f>IF(AA6764="","",IFERROR(IF(ISNUMBER('Procytrat 190'!D265),'Procytrat 190'!D265,IF(ISNUMBER(SEARCH("12",'Procytrat 190'!D265)),EDATE(AB6764,12),IF(ISNUMBER(SEARCH("6",'Procytrat 190'!D265)),EDATE(AB6764,6),IF(ISNUMBER(SEARCH("3",'Procytrat 190'!D265)),EDATE(AB6764,3),DATEVALUE('Procytrat 190'!D265))))),""))</f>
        <v/>
      </c>
      <c r="AM6764" t="str">
        <f t="shared" ca="1" si="659"/>
        <v/>
      </c>
    </row>
    <row r="6765" spans="27:39" x14ac:dyDescent="0.3">
      <c r="AA6765" t="str">
        <f>IF(COUNTA('Procytrat 190'!A266,'Procytrat 190'!B266,'Procytrat 190'!C266)&gt;0,"190","")</f>
        <v/>
      </c>
      <c r="AB6765" t="str">
        <f>IFERROR(IF(ISNUMBER('Procytrat 190'!A266),'Procytrat 190'!A266,DATEVALUE('Procytrat 190'!A266)),"")</f>
        <v/>
      </c>
      <c r="AC6765" t="str">
        <f>IF(AA6765="","",'Procytrat 190'!B266)</f>
        <v/>
      </c>
      <c r="AD6765" t="str">
        <f>IF(AA6765="","",IFERROR(1*'Procytrat 190'!C266,IFERROR(_xludf.NUMBERVALUE('Procytrat 190'!C266,".",","),IFERROR(_xludf.NUMBERVALUE('Procytrat 190'!C266,",","."),0))))</f>
        <v/>
      </c>
      <c r="AE6765" t="str">
        <f>IF(AA6765="","",'Procytrat 190'!O266)</f>
        <v/>
      </c>
      <c r="AF6765">
        <f t="shared" si="654"/>
        <v>0</v>
      </c>
      <c r="AG6765" t="str">
        <f t="shared" si="655"/>
        <v/>
      </c>
      <c r="AH6765" t="str">
        <f t="shared" si="656"/>
        <v/>
      </c>
      <c r="AI6765">
        <f t="shared" si="657"/>
        <v>0</v>
      </c>
      <c r="AJ6765">
        <f t="shared" si="658"/>
        <v>0</v>
      </c>
      <c r="AK6765">
        <v>0</v>
      </c>
      <c r="AL6765" t="str">
        <f>IF(AA6765="","",IFERROR(IF(ISNUMBER('Procytrat 190'!D266),'Procytrat 190'!D266,IF(ISNUMBER(SEARCH("12",'Procytrat 190'!D266)),EDATE(AB6765,12),IF(ISNUMBER(SEARCH("6",'Procytrat 190'!D266)),EDATE(AB6765,6),IF(ISNUMBER(SEARCH("3",'Procytrat 190'!D266)),EDATE(AB6765,3),DATEVALUE('Procytrat 190'!D266))))),""))</f>
        <v/>
      </c>
      <c r="AM6765" t="str">
        <f t="shared" ca="1" si="659"/>
        <v/>
      </c>
    </row>
    <row r="6766" spans="27:39" x14ac:dyDescent="0.3">
      <c r="AA6766" t="str">
        <f>IF(COUNTA('Procytrat 190'!A267,'Procytrat 190'!B267,'Procytrat 190'!C267)&gt;0,"190","")</f>
        <v/>
      </c>
      <c r="AB6766" t="str">
        <f>IFERROR(IF(ISNUMBER('Procytrat 190'!A267),'Procytrat 190'!A267,DATEVALUE('Procytrat 190'!A267)),"")</f>
        <v/>
      </c>
      <c r="AC6766" t="str">
        <f>IF(AA6766="","",'Procytrat 190'!B267)</f>
        <v/>
      </c>
      <c r="AD6766" t="str">
        <f>IF(AA6766="","",IFERROR(1*'Procytrat 190'!C267,IFERROR(_xludf.NUMBERVALUE('Procytrat 190'!C267,".",","),IFERROR(_xludf.NUMBERVALUE('Procytrat 190'!C267,",","."),0))))</f>
        <v/>
      </c>
      <c r="AE6766" t="str">
        <f>IF(AA6766="","",'Procytrat 190'!O267)</f>
        <v/>
      </c>
      <c r="AF6766">
        <f t="shared" si="654"/>
        <v>0</v>
      </c>
      <c r="AG6766" t="str">
        <f t="shared" si="655"/>
        <v/>
      </c>
      <c r="AH6766" t="str">
        <f t="shared" si="656"/>
        <v/>
      </c>
      <c r="AI6766">
        <f t="shared" si="657"/>
        <v>0</v>
      </c>
      <c r="AJ6766">
        <f t="shared" si="658"/>
        <v>0</v>
      </c>
      <c r="AK6766">
        <v>0</v>
      </c>
      <c r="AL6766" t="str">
        <f>IF(AA6766="","",IFERROR(IF(ISNUMBER('Procytrat 190'!D267),'Procytrat 190'!D267,IF(ISNUMBER(SEARCH("12",'Procytrat 190'!D267)),EDATE(AB6766,12),IF(ISNUMBER(SEARCH("6",'Procytrat 190'!D267)),EDATE(AB6766,6),IF(ISNUMBER(SEARCH("3",'Procytrat 190'!D267)),EDATE(AB6766,3),DATEVALUE('Procytrat 190'!D267))))),""))</f>
        <v/>
      </c>
      <c r="AM6766" t="str">
        <f t="shared" ca="1" si="659"/>
        <v/>
      </c>
    </row>
    <row r="6767" spans="27:39" x14ac:dyDescent="0.3">
      <c r="AA6767" t="str">
        <f>IF(COUNTA('Procytrat 190'!A268,'Procytrat 190'!B268,'Procytrat 190'!C268)&gt;0,"190","")</f>
        <v/>
      </c>
      <c r="AB6767" t="str">
        <f>IFERROR(IF(ISNUMBER('Procytrat 190'!A268),'Procytrat 190'!A268,DATEVALUE('Procytrat 190'!A268)),"")</f>
        <v/>
      </c>
      <c r="AC6767" t="str">
        <f>IF(AA6767="","",'Procytrat 190'!B268)</f>
        <v/>
      </c>
      <c r="AD6767" t="str">
        <f>IF(AA6767="","",IFERROR(1*'Procytrat 190'!C268,IFERROR(_xludf.NUMBERVALUE('Procytrat 190'!C268,".",","),IFERROR(_xludf.NUMBERVALUE('Procytrat 190'!C268,",","."),0))))</f>
        <v/>
      </c>
      <c r="AE6767" t="str">
        <f>IF(AA6767="","",'Procytrat 190'!O268)</f>
        <v/>
      </c>
      <c r="AF6767">
        <f t="shared" si="654"/>
        <v>0</v>
      </c>
      <c r="AG6767" t="str">
        <f t="shared" si="655"/>
        <v/>
      </c>
      <c r="AH6767" t="str">
        <f t="shared" si="656"/>
        <v/>
      </c>
      <c r="AI6767">
        <f t="shared" si="657"/>
        <v>0</v>
      </c>
      <c r="AJ6767">
        <f t="shared" si="658"/>
        <v>0</v>
      </c>
      <c r="AK6767">
        <v>0</v>
      </c>
      <c r="AL6767" t="str">
        <f>IF(AA6767="","",IFERROR(IF(ISNUMBER('Procytrat 190'!D268),'Procytrat 190'!D268,IF(ISNUMBER(SEARCH("12",'Procytrat 190'!D268)),EDATE(AB6767,12),IF(ISNUMBER(SEARCH("6",'Procytrat 190'!D268)),EDATE(AB6767,6),IF(ISNUMBER(SEARCH("3",'Procytrat 190'!D268)),EDATE(AB6767,3),DATEVALUE('Procytrat 190'!D268))))),""))</f>
        <v/>
      </c>
      <c r="AM6767" t="str">
        <f t="shared" ca="1" si="659"/>
        <v/>
      </c>
    </row>
    <row r="6768" spans="27:39" x14ac:dyDescent="0.3">
      <c r="AA6768" t="str">
        <f>IF(COUNTA('Procytrat 190'!A269,'Procytrat 190'!B269,'Procytrat 190'!C269)&gt;0,"190","")</f>
        <v/>
      </c>
      <c r="AB6768" t="str">
        <f>IFERROR(IF(ISNUMBER('Procytrat 190'!A269),'Procytrat 190'!A269,DATEVALUE('Procytrat 190'!A269)),"")</f>
        <v/>
      </c>
      <c r="AC6768" t="str">
        <f>IF(AA6768="","",'Procytrat 190'!B269)</f>
        <v/>
      </c>
      <c r="AD6768" t="str">
        <f>IF(AA6768="","",IFERROR(1*'Procytrat 190'!C269,IFERROR(_xludf.NUMBERVALUE('Procytrat 190'!C269,".",","),IFERROR(_xludf.NUMBERVALUE('Procytrat 190'!C269,",","."),0))))</f>
        <v/>
      </c>
      <c r="AE6768" t="str">
        <f>IF(AA6768="","",'Procytrat 190'!O269)</f>
        <v/>
      </c>
      <c r="AF6768">
        <f t="shared" si="654"/>
        <v>0</v>
      </c>
      <c r="AG6768" t="str">
        <f t="shared" si="655"/>
        <v/>
      </c>
      <c r="AH6768" t="str">
        <f t="shared" si="656"/>
        <v/>
      </c>
      <c r="AI6768">
        <f t="shared" si="657"/>
        <v>0</v>
      </c>
      <c r="AJ6768">
        <f t="shared" si="658"/>
        <v>0</v>
      </c>
      <c r="AK6768">
        <v>0</v>
      </c>
      <c r="AL6768" t="str">
        <f>IF(AA6768="","",IFERROR(IF(ISNUMBER('Procytrat 190'!D269),'Procytrat 190'!D269,IF(ISNUMBER(SEARCH("12",'Procytrat 190'!D269)),EDATE(AB6768,12),IF(ISNUMBER(SEARCH("6",'Procytrat 190'!D269)),EDATE(AB6768,6),IF(ISNUMBER(SEARCH("3",'Procytrat 190'!D269)),EDATE(AB6768,3),DATEVALUE('Procytrat 190'!D269))))),""))</f>
        <v/>
      </c>
      <c r="AM6768" t="str">
        <f t="shared" ca="1" si="659"/>
        <v/>
      </c>
    </row>
    <row r="6769" spans="27:39" x14ac:dyDescent="0.3">
      <c r="AA6769" t="str">
        <f>IF(COUNTA('Procytrat 190'!A270,'Procytrat 190'!B270,'Procytrat 190'!C270)&gt;0,"190","")</f>
        <v/>
      </c>
      <c r="AB6769" t="str">
        <f>IFERROR(IF(ISNUMBER('Procytrat 190'!A270),'Procytrat 190'!A270,DATEVALUE('Procytrat 190'!A270)),"")</f>
        <v/>
      </c>
      <c r="AC6769" t="str">
        <f>IF(AA6769="","",'Procytrat 190'!B270)</f>
        <v/>
      </c>
      <c r="AD6769" t="str">
        <f>IF(AA6769="","",IFERROR(1*'Procytrat 190'!C270,IFERROR(_xludf.NUMBERVALUE('Procytrat 190'!C270,".",","),IFERROR(_xludf.NUMBERVALUE('Procytrat 190'!C270,",","."),0))))</f>
        <v/>
      </c>
      <c r="AE6769" t="str">
        <f>IF(AA6769="","",'Procytrat 190'!O270)</f>
        <v/>
      </c>
      <c r="AF6769">
        <f t="shared" si="654"/>
        <v>0</v>
      </c>
      <c r="AG6769" t="str">
        <f t="shared" si="655"/>
        <v/>
      </c>
      <c r="AH6769" t="str">
        <f t="shared" si="656"/>
        <v/>
      </c>
      <c r="AI6769">
        <f t="shared" si="657"/>
        <v>0</v>
      </c>
      <c r="AJ6769">
        <f t="shared" si="658"/>
        <v>0</v>
      </c>
      <c r="AK6769">
        <v>0</v>
      </c>
      <c r="AL6769" t="str">
        <f>IF(AA6769="","",IFERROR(IF(ISNUMBER('Procytrat 190'!D270),'Procytrat 190'!D270,IF(ISNUMBER(SEARCH("12",'Procytrat 190'!D270)),EDATE(AB6769,12),IF(ISNUMBER(SEARCH("6",'Procytrat 190'!D270)),EDATE(AB6769,6),IF(ISNUMBER(SEARCH("3",'Procytrat 190'!D270)),EDATE(AB6769,3),DATEVALUE('Procytrat 190'!D270))))),""))</f>
        <v/>
      </c>
      <c r="AM6769" t="str">
        <f t="shared" ca="1" si="659"/>
        <v/>
      </c>
    </row>
    <row r="6770" spans="27:39" x14ac:dyDescent="0.3">
      <c r="AA6770" t="str">
        <f>IF(COUNTA('Procytrat 190'!A271,'Procytrat 190'!B271,'Procytrat 190'!C271)&gt;0,"190","")</f>
        <v/>
      </c>
      <c r="AB6770" t="str">
        <f>IFERROR(IF(ISNUMBER('Procytrat 190'!A271),'Procytrat 190'!A271,DATEVALUE('Procytrat 190'!A271)),"")</f>
        <v/>
      </c>
      <c r="AC6770" t="str">
        <f>IF(AA6770="","",'Procytrat 190'!B271)</f>
        <v/>
      </c>
      <c r="AD6770" t="str">
        <f>IF(AA6770="","",IFERROR(1*'Procytrat 190'!C271,IFERROR(_xludf.NUMBERVALUE('Procytrat 190'!C271,".",","),IFERROR(_xludf.NUMBERVALUE('Procytrat 190'!C271,",","."),0))))</f>
        <v/>
      </c>
      <c r="AE6770" t="str">
        <f>IF(AA6770="","",'Procytrat 190'!O271)</f>
        <v/>
      </c>
      <c r="AF6770">
        <f t="shared" si="654"/>
        <v>0</v>
      </c>
      <c r="AG6770" t="str">
        <f t="shared" si="655"/>
        <v/>
      </c>
      <c r="AH6770" t="str">
        <f t="shared" si="656"/>
        <v/>
      </c>
      <c r="AI6770">
        <f t="shared" si="657"/>
        <v>0</v>
      </c>
      <c r="AJ6770">
        <f t="shared" si="658"/>
        <v>0</v>
      </c>
      <c r="AK6770">
        <v>0</v>
      </c>
      <c r="AL6770" t="str">
        <f>IF(AA6770="","",IFERROR(IF(ISNUMBER('Procytrat 190'!D271),'Procytrat 190'!D271,IF(ISNUMBER(SEARCH("12",'Procytrat 190'!D271)),EDATE(AB6770,12),IF(ISNUMBER(SEARCH("6",'Procytrat 190'!D271)),EDATE(AB6770,6),IF(ISNUMBER(SEARCH("3",'Procytrat 190'!D271)),EDATE(AB6770,3),DATEVALUE('Procytrat 190'!D271))))),""))</f>
        <v/>
      </c>
      <c r="AM6770" t="str">
        <f t="shared" ca="1" si="659"/>
        <v/>
      </c>
    </row>
    <row r="6771" spans="27:39" x14ac:dyDescent="0.3">
      <c r="AA6771" t="str">
        <f>IF(COUNTA('Procytrat 190'!A272,'Procytrat 190'!B272,'Procytrat 190'!C272)&gt;0,"190","")</f>
        <v/>
      </c>
      <c r="AB6771" t="str">
        <f>IFERROR(IF(ISNUMBER('Procytrat 190'!A272),'Procytrat 190'!A272,DATEVALUE('Procytrat 190'!A272)),"")</f>
        <v/>
      </c>
      <c r="AC6771" t="str">
        <f>IF(AA6771="","",'Procytrat 190'!B272)</f>
        <v/>
      </c>
      <c r="AD6771" t="str">
        <f>IF(AA6771="","",IFERROR(1*'Procytrat 190'!C272,IFERROR(_xludf.NUMBERVALUE('Procytrat 190'!C272,".",","),IFERROR(_xludf.NUMBERVALUE('Procytrat 190'!C272,",","."),0))))</f>
        <v/>
      </c>
      <c r="AE6771" t="str">
        <f>IF(AA6771="","",'Procytrat 190'!O272)</f>
        <v/>
      </c>
      <c r="AF6771">
        <f t="shared" si="654"/>
        <v>0</v>
      </c>
      <c r="AG6771" t="str">
        <f t="shared" si="655"/>
        <v/>
      </c>
      <c r="AH6771" t="str">
        <f t="shared" si="656"/>
        <v/>
      </c>
      <c r="AI6771">
        <f t="shared" si="657"/>
        <v>0</v>
      </c>
      <c r="AJ6771">
        <f t="shared" si="658"/>
        <v>0</v>
      </c>
      <c r="AK6771">
        <v>0</v>
      </c>
      <c r="AL6771" t="str">
        <f>IF(AA6771="","",IFERROR(IF(ISNUMBER('Procytrat 190'!D272),'Procytrat 190'!D272,IF(ISNUMBER(SEARCH("12",'Procytrat 190'!D272)),EDATE(AB6771,12),IF(ISNUMBER(SEARCH("6",'Procytrat 190'!D272)),EDATE(AB6771,6),IF(ISNUMBER(SEARCH("3",'Procytrat 190'!D272)),EDATE(AB6771,3),DATEVALUE('Procytrat 190'!D272))))),""))</f>
        <v/>
      </c>
      <c r="AM6771" t="str">
        <f t="shared" ca="1" si="659"/>
        <v/>
      </c>
    </row>
    <row r="6772" spans="27:39" x14ac:dyDescent="0.3">
      <c r="AA6772" t="str">
        <f>IF(COUNTA('Procytrat 190'!A273,'Procytrat 190'!B273,'Procytrat 190'!C273)&gt;0,"190","")</f>
        <v/>
      </c>
      <c r="AB6772" t="str">
        <f>IFERROR(IF(ISNUMBER('Procytrat 190'!A273),'Procytrat 190'!A273,DATEVALUE('Procytrat 190'!A273)),"")</f>
        <v/>
      </c>
      <c r="AC6772" t="str">
        <f>IF(AA6772="","",'Procytrat 190'!B273)</f>
        <v/>
      </c>
      <c r="AD6772" t="str">
        <f>IF(AA6772="","",IFERROR(1*'Procytrat 190'!C273,IFERROR(_xludf.NUMBERVALUE('Procytrat 190'!C273,".",","),IFERROR(_xludf.NUMBERVALUE('Procytrat 190'!C273,",","."),0))))</f>
        <v/>
      </c>
      <c r="AE6772" t="str">
        <f>IF(AA6772="","",'Procytrat 190'!O273)</f>
        <v/>
      </c>
      <c r="AF6772">
        <f t="shared" si="654"/>
        <v>0</v>
      </c>
      <c r="AG6772" t="str">
        <f t="shared" si="655"/>
        <v/>
      </c>
      <c r="AH6772" t="str">
        <f t="shared" si="656"/>
        <v/>
      </c>
      <c r="AI6772">
        <f t="shared" si="657"/>
        <v>0</v>
      </c>
      <c r="AJ6772">
        <f t="shared" si="658"/>
        <v>0</v>
      </c>
      <c r="AK6772">
        <v>0</v>
      </c>
      <c r="AL6772" t="str">
        <f>IF(AA6772="","",IFERROR(IF(ISNUMBER('Procytrat 190'!D273),'Procytrat 190'!D273,IF(ISNUMBER(SEARCH("12",'Procytrat 190'!D273)),EDATE(AB6772,12),IF(ISNUMBER(SEARCH("6",'Procytrat 190'!D273)),EDATE(AB6772,6),IF(ISNUMBER(SEARCH("3",'Procytrat 190'!D273)),EDATE(AB6772,3),DATEVALUE('Procytrat 190'!D273))))),""))</f>
        <v/>
      </c>
      <c r="AM6772" t="str">
        <f t="shared" ca="1" si="659"/>
        <v/>
      </c>
    </row>
    <row r="6773" spans="27:39" x14ac:dyDescent="0.3">
      <c r="AA6773" t="str">
        <f>IF(COUNTA('Procytrat 190'!A274,'Procytrat 190'!B274,'Procytrat 190'!C274)&gt;0,"190","")</f>
        <v/>
      </c>
      <c r="AB6773" t="str">
        <f>IFERROR(IF(ISNUMBER('Procytrat 190'!A274),'Procytrat 190'!A274,DATEVALUE('Procytrat 190'!A274)),"")</f>
        <v/>
      </c>
      <c r="AC6773" t="str">
        <f>IF(AA6773="","",'Procytrat 190'!B274)</f>
        <v/>
      </c>
      <c r="AD6773" t="str">
        <f>IF(AA6773="","",IFERROR(1*'Procytrat 190'!C274,IFERROR(_xludf.NUMBERVALUE('Procytrat 190'!C274,".",","),IFERROR(_xludf.NUMBERVALUE('Procytrat 190'!C274,",","."),0))))</f>
        <v/>
      </c>
      <c r="AE6773" t="str">
        <f>IF(AA6773="","",'Procytrat 190'!O274)</f>
        <v/>
      </c>
      <c r="AF6773">
        <f t="shared" si="654"/>
        <v>0</v>
      </c>
      <c r="AG6773" t="str">
        <f t="shared" si="655"/>
        <v/>
      </c>
      <c r="AH6773" t="str">
        <f t="shared" si="656"/>
        <v/>
      </c>
      <c r="AI6773">
        <f t="shared" si="657"/>
        <v>0</v>
      </c>
      <c r="AJ6773">
        <f t="shared" si="658"/>
        <v>0</v>
      </c>
      <c r="AK6773">
        <v>0</v>
      </c>
      <c r="AL6773" t="str">
        <f>IF(AA6773="","",IFERROR(IF(ISNUMBER('Procytrat 190'!D274),'Procytrat 190'!D274,IF(ISNUMBER(SEARCH("12",'Procytrat 190'!D274)),EDATE(AB6773,12),IF(ISNUMBER(SEARCH("6",'Procytrat 190'!D274)),EDATE(AB6773,6),IF(ISNUMBER(SEARCH("3",'Procytrat 190'!D274)),EDATE(AB6773,3),DATEVALUE('Procytrat 190'!D274))))),""))</f>
        <v/>
      </c>
      <c r="AM6773" t="str">
        <f t="shared" ca="1" si="659"/>
        <v/>
      </c>
    </row>
    <row r="6774" spans="27:39" x14ac:dyDescent="0.3">
      <c r="AA6774" t="str">
        <f>IF(COUNTA('Procytrat 190'!A275,'Procytrat 190'!B275,'Procytrat 190'!C275)&gt;0,"190","")</f>
        <v/>
      </c>
      <c r="AB6774" t="str">
        <f>IFERROR(IF(ISNUMBER('Procytrat 190'!A275),'Procytrat 190'!A275,DATEVALUE('Procytrat 190'!A275)),"")</f>
        <v/>
      </c>
      <c r="AC6774" t="str">
        <f>IF(AA6774="","",'Procytrat 190'!B275)</f>
        <v/>
      </c>
      <c r="AD6774" t="str">
        <f>IF(AA6774="","",IFERROR(1*'Procytrat 190'!C275,IFERROR(_xludf.NUMBERVALUE('Procytrat 190'!C275,".",","),IFERROR(_xludf.NUMBERVALUE('Procytrat 190'!C275,",","."),0))))</f>
        <v/>
      </c>
      <c r="AE6774" t="str">
        <f>IF(AA6774="","",'Procytrat 190'!O275)</f>
        <v/>
      </c>
      <c r="AF6774">
        <f t="shared" si="654"/>
        <v>0</v>
      </c>
      <c r="AG6774" t="str">
        <f t="shared" si="655"/>
        <v/>
      </c>
      <c r="AH6774" t="str">
        <f t="shared" si="656"/>
        <v/>
      </c>
      <c r="AI6774">
        <f t="shared" si="657"/>
        <v>0</v>
      </c>
      <c r="AJ6774">
        <f t="shared" si="658"/>
        <v>0</v>
      </c>
      <c r="AK6774">
        <v>0</v>
      </c>
      <c r="AL6774" t="str">
        <f>IF(AA6774="","",IFERROR(IF(ISNUMBER('Procytrat 190'!D275),'Procytrat 190'!D275,IF(ISNUMBER(SEARCH("12",'Procytrat 190'!D275)),EDATE(AB6774,12),IF(ISNUMBER(SEARCH("6",'Procytrat 190'!D275)),EDATE(AB6774,6),IF(ISNUMBER(SEARCH("3",'Procytrat 190'!D275)),EDATE(AB6774,3),DATEVALUE('Procytrat 190'!D275))))),""))</f>
        <v/>
      </c>
      <c r="AM6774" t="str">
        <f t="shared" ca="1" si="659"/>
        <v/>
      </c>
    </row>
    <row r="6775" spans="27:39" x14ac:dyDescent="0.3">
      <c r="AA6775" t="str">
        <f>IF(COUNTA('Procytrat 190'!A276,'Procytrat 190'!B276,'Procytrat 190'!C276)&gt;0,"190","")</f>
        <v/>
      </c>
      <c r="AB6775" t="str">
        <f>IFERROR(IF(ISNUMBER('Procytrat 190'!A276),'Procytrat 190'!A276,DATEVALUE('Procytrat 190'!A276)),"")</f>
        <v/>
      </c>
      <c r="AC6775" t="str">
        <f>IF(AA6775="","",'Procytrat 190'!B276)</f>
        <v/>
      </c>
      <c r="AD6775" t="str">
        <f>IF(AA6775="","",IFERROR(1*'Procytrat 190'!C276,IFERROR(_xludf.NUMBERVALUE('Procytrat 190'!C276,".",","),IFERROR(_xludf.NUMBERVALUE('Procytrat 190'!C276,",","."),0))))</f>
        <v/>
      </c>
      <c r="AE6775" t="str">
        <f>IF(AA6775="","",'Procytrat 190'!O276)</f>
        <v/>
      </c>
      <c r="AF6775">
        <f t="shared" si="654"/>
        <v>0</v>
      </c>
      <c r="AG6775" t="str">
        <f t="shared" si="655"/>
        <v/>
      </c>
      <c r="AH6775" t="str">
        <f t="shared" si="656"/>
        <v/>
      </c>
      <c r="AI6775">
        <f t="shared" si="657"/>
        <v>0</v>
      </c>
      <c r="AJ6775">
        <f t="shared" si="658"/>
        <v>0</v>
      </c>
      <c r="AK6775">
        <v>0</v>
      </c>
      <c r="AL6775" t="str">
        <f>IF(AA6775="","",IFERROR(IF(ISNUMBER('Procytrat 190'!D276),'Procytrat 190'!D276,IF(ISNUMBER(SEARCH("12",'Procytrat 190'!D276)),EDATE(AB6775,12),IF(ISNUMBER(SEARCH("6",'Procytrat 190'!D276)),EDATE(AB6775,6),IF(ISNUMBER(SEARCH("3",'Procytrat 190'!D276)),EDATE(AB6775,3),DATEVALUE('Procytrat 190'!D276))))),""))</f>
        <v/>
      </c>
      <c r="AM6775" t="str">
        <f t="shared" ca="1" si="659"/>
        <v/>
      </c>
    </row>
    <row r="6776" spans="27:39" x14ac:dyDescent="0.3">
      <c r="AA6776" t="str">
        <f>IF(COUNTA('Procytrat 190'!A277,'Procytrat 190'!B277,'Procytrat 190'!C277)&gt;0,"190","")</f>
        <v/>
      </c>
      <c r="AB6776" t="str">
        <f>IFERROR(IF(ISNUMBER('Procytrat 190'!A277),'Procytrat 190'!A277,DATEVALUE('Procytrat 190'!A277)),"")</f>
        <v/>
      </c>
      <c r="AC6776" t="str">
        <f>IF(AA6776="","",'Procytrat 190'!B277)</f>
        <v/>
      </c>
      <c r="AD6776" t="str">
        <f>IF(AA6776="","",IFERROR(1*'Procytrat 190'!C277,IFERROR(_xludf.NUMBERVALUE('Procytrat 190'!C277,".",","),IFERROR(_xludf.NUMBERVALUE('Procytrat 190'!C277,",","."),0))))</f>
        <v/>
      </c>
      <c r="AE6776" t="str">
        <f>IF(AA6776="","",'Procytrat 190'!O277)</f>
        <v/>
      </c>
      <c r="AF6776">
        <f t="shared" si="654"/>
        <v>0</v>
      </c>
      <c r="AG6776" t="str">
        <f t="shared" si="655"/>
        <v/>
      </c>
      <c r="AH6776" t="str">
        <f t="shared" si="656"/>
        <v/>
      </c>
      <c r="AI6776">
        <f t="shared" si="657"/>
        <v>0</v>
      </c>
      <c r="AJ6776">
        <f t="shared" si="658"/>
        <v>0</v>
      </c>
      <c r="AK6776">
        <v>0</v>
      </c>
      <c r="AL6776" t="str">
        <f>IF(AA6776="","",IFERROR(IF(ISNUMBER('Procytrat 190'!D277),'Procytrat 190'!D277,IF(ISNUMBER(SEARCH("12",'Procytrat 190'!D277)),EDATE(AB6776,12),IF(ISNUMBER(SEARCH("6",'Procytrat 190'!D277)),EDATE(AB6776,6),IF(ISNUMBER(SEARCH("3",'Procytrat 190'!D277)),EDATE(AB6776,3),DATEVALUE('Procytrat 190'!D277))))),""))</f>
        <v/>
      </c>
      <c r="AM6776" t="str">
        <f t="shared" ca="1" si="659"/>
        <v/>
      </c>
    </row>
    <row r="6777" spans="27:39" x14ac:dyDescent="0.3">
      <c r="AA6777" t="str">
        <f>IF(COUNTA('Procytrat 190'!A278,'Procytrat 190'!B278,'Procytrat 190'!C278)&gt;0,"190","")</f>
        <v/>
      </c>
      <c r="AB6777" t="str">
        <f>IFERROR(IF(ISNUMBER('Procytrat 190'!A278),'Procytrat 190'!A278,DATEVALUE('Procytrat 190'!A278)),"")</f>
        <v/>
      </c>
      <c r="AC6777" t="str">
        <f>IF(AA6777="","",'Procytrat 190'!B278)</f>
        <v/>
      </c>
      <c r="AD6777" t="str">
        <f>IF(AA6777="","",IFERROR(1*'Procytrat 190'!C278,IFERROR(_xludf.NUMBERVALUE('Procytrat 190'!C278,".",","),IFERROR(_xludf.NUMBERVALUE('Procytrat 190'!C278,",","."),0))))</f>
        <v/>
      </c>
      <c r="AE6777" t="str">
        <f>IF(AA6777="","",'Procytrat 190'!O278)</f>
        <v/>
      </c>
      <c r="AF6777">
        <f t="shared" si="654"/>
        <v>0</v>
      </c>
      <c r="AG6777" t="str">
        <f t="shared" si="655"/>
        <v/>
      </c>
      <c r="AH6777" t="str">
        <f t="shared" si="656"/>
        <v/>
      </c>
      <c r="AI6777">
        <f t="shared" si="657"/>
        <v>0</v>
      </c>
      <c r="AJ6777">
        <f t="shared" si="658"/>
        <v>0</v>
      </c>
      <c r="AK6777">
        <v>0</v>
      </c>
      <c r="AL6777" t="str">
        <f>IF(AA6777="","",IFERROR(IF(ISNUMBER('Procytrat 190'!D278),'Procytrat 190'!D278,IF(ISNUMBER(SEARCH("12",'Procytrat 190'!D278)),EDATE(AB6777,12),IF(ISNUMBER(SEARCH("6",'Procytrat 190'!D278)),EDATE(AB6777,6),IF(ISNUMBER(SEARCH("3",'Procytrat 190'!D278)),EDATE(AB6777,3),DATEVALUE('Procytrat 190'!D278))))),""))</f>
        <v/>
      </c>
      <c r="AM6777" t="str">
        <f t="shared" ca="1" si="659"/>
        <v/>
      </c>
    </row>
    <row r="6778" spans="27:39" x14ac:dyDescent="0.3">
      <c r="AA6778" t="str">
        <f>IF(COUNTA('Procytrat 190'!A279,'Procytrat 190'!B279,'Procytrat 190'!C279)&gt;0,"190","")</f>
        <v/>
      </c>
      <c r="AB6778" t="str">
        <f>IFERROR(IF(ISNUMBER('Procytrat 190'!A279),'Procytrat 190'!A279,DATEVALUE('Procytrat 190'!A279)),"")</f>
        <v/>
      </c>
      <c r="AC6778" t="str">
        <f>IF(AA6778="","",'Procytrat 190'!B279)</f>
        <v/>
      </c>
      <c r="AD6778" t="str">
        <f>IF(AA6778="","",IFERROR(1*'Procytrat 190'!C279,IFERROR(_xludf.NUMBERVALUE('Procytrat 190'!C279,".",","),IFERROR(_xludf.NUMBERVALUE('Procytrat 190'!C279,",","."),0))))</f>
        <v/>
      </c>
      <c r="AE6778" t="str">
        <f>IF(AA6778="","",'Procytrat 190'!O279)</f>
        <v/>
      </c>
      <c r="AF6778">
        <f t="shared" si="654"/>
        <v>0</v>
      </c>
      <c r="AG6778" t="str">
        <f t="shared" si="655"/>
        <v/>
      </c>
      <c r="AH6778" t="str">
        <f t="shared" si="656"/>
        <v/>
      </c>
      <c r="AI6778">
        <f t="shared" si="657"/>
        <v>0</v>
      </c>
      <c r="AJ6778">
        <f t="shared" si="658"/>
        <v>0</v>
      </c>
      <c r="AK6778">
        <v>0</v>
      </c>
      <c r="AL6778" t="str">
        <f>IF(AA6778="","",IFERROR(IF(ISNUMBER('Procytrat 190'!D279),'Procytrat 190'!D279,IF(ISNUMBER(SEARCH("12",'Procytrat 190'!D279)),EDATE(AB6778,12),IF(ISNUMBER(SEARCH("6",'Procytrat 190'!D279)),EDATE(AB6778,6),IF(ISNUMBER(SEARCH("3",'Procytrat 190'!D279)),EDATE(AB6778,3),DATEVALUE('Procytrat 190'!D279))))),""))</f>
        <v/>
      </c>
      <c r="AM6778" t="str">
        <f t="shared" ca="1" si="659"/>
        <v/>
      </c>
    </row>
    <row r="6779" spans="27:39" x14ac:dyDescent="0.3">
      <c r="AA6779" t="str">
        <f>IF(COUNTA('Procytrat 190'!A280,'Procytrat 190'!B280,'Procytrat 190'!C280)&gt;0,"190","")</f>
        <v/>
      </c>
      <c r="AB6779" t="str">
        <f>IFERROR(IF(ISNUMBER('Procytrat 190'!A280),'Procytrat 190'!A280,DATEVALUE('Procytrat 190'!A280)),"")</f>
        <v/>
      </c>
      <c r="AC6779" t="str">
        <f>IF(AA6779="","",'Procytrat 190'!B280)</f>
        <v/>
      </c>
      <c r="AD6779" t="str">
        <f>IF(AA6779="","",IFERROR(1*'Procytrat 190'!C280,IFERROR(_xludf.NUMBERVALUE('Procytrat 190'!C280,".",","),IFERROR(_xludf.NUMBERVALUE('Procytrat 190'!C280,",","."),0))))</f>
        <v/>
      </c>
      <c r="AE6779" t="str">
        <f>IF(AA6779="","",'Procytrat 190'!O280)</f>
        <v/>
      </c>
      <c r="AF6779">
        <f t="shared" si="654"/>
        <v>0</v>
      </c>
      <c r="AG6779" t="str">
        <f t="shared" si="655"/>
        <v/>
      </c>
      <c r="AH6779" t="str">
        <f t="shared" si="656"/>
        <v/>
      </c>
      <c r="AI6779">
        <f t="shared" si="657"/>
        <v>0</v>
      </c>
      <c r="AJ6779">
        <f t="shared" si="658"/>
        <v>0</v>
      </c>
      <c r="AK6779">
        <v>0</v>
      </c>
      <c r="AL6779" t="str">
        <f>IF(AA6779="","",IFERROR(IF(ISNUMBER('Procytrat 190'!D280),'Procytrat 190'!D280,IF(ISNUMBER(SEARCH("12",'Procytrat 190'!D280)),EDATE(AB6779,12),IF(ISNUMBER(SEARCH("6",'Procytrat 190'!D280)),EDATE(AB6779,6),IF(ISNUMBER(SEARCH("3",'Procytrat 190'!D280)),EDATE(AB6779,3),DATEVALUE('Procytrat 190'!D280))))),""))</f>
        <v/>
      </c>
      <c r="AM6779" t="str">
        <f t="shared" ca="1" si="659"/>
        <v/>
      </c>
    </row>
    <row r="6780" spans="27:39" x14ac:dyDescent="0.3">
      <c r="AA6780" t="str">
        <f>IF(COUNTA('Procytrat 190'!A281,'Procytrat 190'!B281,'Procytrat 190'!C281)&gt;0,"190","")</f>
        <v/>
      </c>
      <c r="AB6780" t="str">
        <f>IFERROR(IF(ISNUMBER('Procytrat 190'!A281),'Procytrat 190'!A281,DATEVALUE('Procytrat 190'!A281)),"")</f>
        <v/>
      </c>
      <c r="AC6780" t="str">
        <f>IF(AA6780="","",'Procytrat 190'!B281)</f>
        <v/>
      </c>
      <c r="AD6780" t="str">
        <f>IF(AA6780="","",IFERROR(1*'Procytrat 190'!C281,IFERROR(_xludf.NUMBERVALUE('Procytrat 190'!C281,".",","),IFERROR(_xludf.NUMBERVALUE('Procytrat 190'!C281,",","."),0))))</f>
        <v/>
      </c>
      <c r="AE6780" t="str">
        <f>IF(AA6780="","",'Procytrat 190'!O281)</f>
        <v/>
      </c>
      <c r="AF6780">
        <f t="shared" si="654"/>
        <v>0</v>
      </c>
      <c r="AG6780" t="str">
        <f t="shared" si="655"/>
        <v/>
      </c>
      <c r="AH6780" t="str">
        <f t="shared" si="656"/>
        <v/>
      </c>
      <c r="AI6780">
        <f t="shared" si="657"/>
        <v>0</v>
      </c>
      <c r="AJ6780">
        <f t="shared" si="658"/>
        <v>0</v>
      </c>
      <c r="AK6780">
        <v>0</v>
      </c>
      <c r="AL6780" t="str">
        <f>IF(AA6780="","",IFERROR(IF(ISNUMBER('Procytrat 190'!D281),'Procytrat 190'!D281,IF(ISNUMBER(SEARCH("12",'Procytrat 190'!D281)),EDATE(AB6780,12),IF(ISNUMBER(SEARCH("6",'Procytrat 190'!D281)),EDATE(AB6780,6),IF(ISNUMBER(SEARCH("3",'Procytrat 190'!D281)),EDATE(AB6780,3),DATEVALUE('Procytrat 190'!D281))))),""))</f>
        <v/>
      </c>
      <c r="AM6780" t="str">
        <f t="shared" ca="1" si="659"/>
        <v/>
      </c>
    </row>
    <row r="6781" spans="27:39" x14ac:dyDescent="0.3">
      <c r="AA6781" t="str">
        <f>IF(COUNTA('Procytrat 190'!A282,'Procytrat 190'!B282,'Procytrat 190'!C282)&gt;0,"190","")</f>
        <v/>
      </c>
      <c r="AB6781" t="str">
        <f>IFERROR(IF(ISNUMBER('Procytrat 190'!A282),'Procytrat 190'!A282,DATEVALUE('Procytrat 190'!A282)),"")</f>
        <v/>
      </c>
      <c r="AC6781" t="str">
        <f>IF(AA6781="","",'Procytrat 190'!B282)</f>
        <v/>
      </c>
      <c r="AD6781" t="str">
        <f>IF(AA6781="","",IFERROR(1*'Procytrat 190'!C282,IFERROR(_xludf.NUMBERVALUE('Procytrat 190'!C282,".",","),IFERROR(_xludf.NUMBERVALUE('Procytrat 190'!C282,",","."),0))))</f>
        <v/>
      </c>
      <c r="AE6781" t="str">
        <f>IF(AA6781="","",'Procytrat 190'!O282)</f>
        <v/>
      </c>
      <c r="AF6781">
        <f t="shared" si="654"/>
        <v>0</v>
      </c>
      <c r="AG6781" t="str">
        <f t="shared" si="655"/>
        <v/>
      </c>
      <c r="AH6781" t="str">
        <f t="shared" si="656"/>
        <v/>
      </c>
      <c r="AI6781">
        <f t="shared" si="657"/>
        <v>0</v>
      </c>
      <c r="AJ6781">
        <f t="shared" si="658"/>
        <v>0</v>
      </c>
      <c r="AK6781">
        <v>0</v>
      </c>
      <c r="AL6781" t="str">
        <f>IF(AA6781="","",IFERROR(IF(ISNUMBER('Procytrat 190'!D282),'Procytrat 190'!D282,IF(ISNUMBER(SEARCH("12",'Procytrat 190'!D282)),EDATE(AB6781,12),IF(ISNUMBER(SEARCH("6",'Procytrat 190'!D282)),EDATE(AB6781,6),IF(ISNUMBER(SEARCH("3",'Procytrat 190'!D282)),EDATE(AB6781,3),DATEVALUE('Procytrat 190'!D282))))),""))</f>
        <v/>
      </c>
      <c r="AM6781" t="str">
        <f t="shared" ca="1" si="659"/>
        <v/>
      </c>
    </row>
    <row r="6782" spans="27:39" x14ac:dyDescent="0.3">
      <c r="AA6782" t="str">
        <f>IF(COUNTA('Procytrat 190'!A283,'Procytrat 190'!B283,'Procytrat 190'!C283)&gt;0,"190","")</f>
        <v/>
      </c>
      <c r="AB6782" t="str">
        <f>IFERROR(IF(ISNUMBER('Procytrat 190'!A283),'Procytrat 190'!A283,DATEVALUE('Procytrat 190'!A283)),"")</f>
        <v/>
      </c>
      <c r="AC6782" t="str">
        <f>IF(AA6782="","",'Procytrat 190'!B283)</f>
        <v/>
      </c>
      <c r="AD6782" t="str">
        <f>IF(AA6782="","",IFERROR(1*'Procytrat 190'!C283,IFERROR(_xludf.NUMBERVALUE('Procytrat 190'!C283,".",","),IFERROR(_xludf.NUMBERVALUE('Procytrat 190'!C283,",","."),0))))</f>
        <v/>
      </c>
      <c r="AE6782" t="str">
        <f>IF(AA6782="","",'Procytrat 190'!O283)</f>
        <v/>
      </c>
      <c r="AF6782">
        <f t="shared" si="654"/>
        <v>0</v>
      </c>
      <c r="AG6782" t="str">
        <f t="shared" si="655"/>
        <v/>
      </c>
      <c r="AH6782" t="str">
        <f t="shared" si="656"/>
        <v/>
      </c>
      <c r="AI6782">
        <f t="shared" si="657"/>
        <v>0</v>
      </c>
      <c r="AJ6782">
        <f t="shared" si="658"/>
        <v>0</v>
      </c>
      <c r="AK6782">
        <v>0</v>
      </c>
      <c r="AL6782" t="str">
        <f>IF(AA6782="","",IFERROR(IF(ISNUMBER('Procytrat 190'!D283),'Procytrat 190'!D283,IF(ISNUMBER(SEARCH("12",'Procytrat 190'!D283)),EDATE(AB6782,12),IF(ISNUMBER(SEARCH("6",'Procytrat 190'!D283)),EDATE(AB6782,6),IF(ISNUMBER(SEARCH("3",'Procytrat 190'!D283)),EDATE(AB6782,3),DATEVALUE('Procytrat 190'!D283))))),""))</f>
        <v/>
      </c>
      <c r="AM6782" t="str">
        <f t="shared" ca="1" si="659"/>
        <v/>
      </c>
    </row>
    <row r="6783" spans="27:39" x14ac:dyDescent="0.3">
      <c r="AA6783" t="str">
        <f>IF(COUNTA('Procytrat 190'!A284,'Procytrat 190'!B284,'Procytrat 190'!C284)&gt;0,"190","")</f>
        <v/>
      </c>
      <c r="AB6783" t="str">
        <f>IFERROR(IF(ISNUMBER('Procytrat 190'!A284),'Procytrat 190'!A284,DATEVALUE('Procytrat 190'!A284)),"")</f>
        <v/>
      </c>
      <c r="AC6783" t="str">
        <f>IF(AA6783="","",'Procytrat 190'!B284)</f>
        <v/>
      </c>
      <c r="AD6783" t="str">
        <f>IF(AA6783="","",IFERROR(1*'Procytrat 190'!C284,IFERROR(_xludf.NUMBERVALUE('Procytrat 190'!C284,".",","),IFERROR(_xludf.NUMBERVALUE('Procytrat 190'!C284,",","."),0))))</f>
        <v/>
      </c>
      <c r="AE6783" t="str">
        <f>IF(AA6783="","",'Procytrat 190'!O284)</f>
        <v/>
      </c>
      <c r="AF6783">
        <f t="shared" si="654"/>
        <v>0</v>
      </c>
      <c r="AG6783" t="str">
        <f t="shared" si="655"/>
        <v/>
      </c>
      <c r="AH6783" t="str">
        <f t="shared" si="656"/>
        <v/>
      </c>
      <c r="AI6783">
        <f t="shared" si="657"/>
        <v>0</v>
      </c>
      <c r="AJ6783">
        <f t="shared" si="658"/>
        <v>0</v>
      </c>
      <c r="AK6783">
        <v>0</v>
      </c>
      <c r="AL6783" t="str">
        <f>IF(AA6783="","",IFERROR(IF(ISNUMBER('Procytrat 190'!D284),'Procytrat 190'!D284,IF(ISNUMBER(SEARCH("12",'Procytrat 190'!D284)),EDATE(AB6783,12),IF(ISNUMBER(SEARCH("6",'Procytrat 190'!D284)),EDATE(AB6783,6),IF(ISNUMBER(SEARCH("3",'Procytrat 190'!D284)),EDATE(AB6783,3),DATEVALUE('Procytrat 190'!D284))))),""))</f>
        <v/>
      </c>
      <c r="AM6783" t="str">
        <f t="shared" ca="1" si="659"/>
        <v/>
      </c>
    </row>
    <row r="6784" spans="27:39" x14ac:dyDescent="0.3">
      <c r="AA6784" t="str">
        <f>IF(COUNTA('Procytrat 190'!A285,'Procytrat 190'!B285,'Procytrat 190'!C285)&gt;0,"190","")</f>
        <v/>
      </c>
      <c r="AB6784" t="str">
        <f>IFERROR(IF(ISNUMBER('Procytrat 190'!A285),'Procytrat 190'!A285,DATEVALUE('Procytrat 190'!A285)),"")</f>
        <v/>
      </c>
      <c r="AC6784" t="str">
        <f>IF(AA6784="","",'Procytrat 190'!B285)</f>
        <v/>
      </c>
      <c r="AD6784" t="str">
        <f>IF(AA6784="","",IFERROR(1*'Procytrat 190'!C285,IFERROR(_xludf.NUMBERVALUE('Procytrat 190'!C285,".",","),IFERROR(_xludf.NUMBERVALUE('Procytrat 190'!C285,",","."),0))))</f>
        <v/>
      </c>
      <c r="AE6784" t="str">
        <f>IF(AA6784="","",'Procytrat 190'!O285)</f>
        <v/>
      </c>
      <c r="AF6784">
        <f t="shared" si="654"/>
        <v>0</v>
      </c>
      <c r="AG6784" t="str">
        <f t="shared" si="655"/>
        <v/>
      </c>
      <c r="AH6784" t="str">
        <f t="shared" si="656"/>
        <v/>
      </c>
      <c r="AI6784">
        <f t="shared" si="657"/>
        <v>0</v>
      </c>
      <c r="AJ6784">
        <f t="shared" si="658"/>
        <v>0</v>
      </c>
      <c r="AK6784">
        <v>0</v>
      </c>
      <c r="AL6784" t="str">
        <f>IF(AA6784="","",IFERROR(IF(ISNUMBER('Procytrat 190'!D285),'Procytrat 190'!D285,IF(ISNUMBER(SEARCH("12",'Procytrat 190'!D285)),EDATE(AB6784,12),IF(ISNUMBER(SEARCH("6",'Procytrat 190'!D285)),EDATE(AB6784,6),IF(ISNUMBER(SEARCH("3",'Procytrat 190'!D285)),EDATE(AB6784,3),DATEVALUE('Procytrat 190'!D285))))),""))</f>
        <v/>
      </c>
      <c r="AM6784" t="str">
        <f t="shared" ca="1" si="659"/>
        <v/>
      </c>
    </row>
    <row r="6785" spans="27:39" x14ac:dyDescent="0.3">
      <c r="AA6785" t="str">
        <f>IF(COUNTA('Procytrat 190'!A286,'Procytrat 190'!B286,'Procytrat 190'!C286)&gt;0,"190","")</f>
        <v/>
      </c>
      <c r="AB6785" t="str">
        <f>IFERROR(IF(ISNUMBER('Procytrat 190'!A286),'Procytrat 190'!A286,DATEVALUE('Procytrat 190'!A286)),"")</f>
        <v/>
      </c>
      <c r="AC6785" t="str">
        <f>IF(AA6785="","",'Procytrat 190'!B286)</f>
        <v/>
      </c>
      <c r="AD6785" t="str">
        <f>IF(AA6785="","",IFERROR(1*'Procytrat 190'!C286,IFERROR(_xludf.NUMBERVALUE('Procytrat 190'!C286,".",","),IFERROR(_xludf.NUMBERVALUE('Procytrat 190'!C286,",","."),0))))</f>
        <v/>
      </c>
      <c r="AE6785" t="str">
        <f>IF(AA6785="","",'Procytrat 190'!O286)</f>
        <v/>
      </c>
      <c r="AF6785">
        <f t="shared" si="654"/>
        <v>0</v>
      </c>
      <c r="AG6785" t="str">
        <f t="shared" si="655"/>
        <v/>
      </c>
      <c r="AH6785" t="str">
        <f t="shared" si="656"/>
        <v/>
      </c>
      <c r="AI6785">
        <f t="shared" si="657"/>
        <v>0</v>
      </c>
      <c r="AJ6785">
        <f t="shared" si="658"/>
        <v>0</v>
      </c>
      <c r="AK6785">
        <v>0</v>
      </c>
      <c r="AL6785" t="str">
        <f>IF(AA6785="","",IFERROR(IF(ISNUMBER('Procytrat 190'!D286),'Procytrat 190'!D286,IF(ISNUMBER(SEARCH("12",'Procytrat 190'!D286)),EDATE(AB6785,12),IF(ISNUMBER(SEARCH("6",'Procytrat 190'!D286)),EDATE(AB6785,6),IF(ISNUMBER(SEARCH("3",'Procytrat 190'!D286)),EDATE(AB6785,3),DATEVALUE('Procytrat 190'!D286))))),""))</f>
        <v/>
      </c>
      <c r="AM6785" t="str">
        <f t="shared" ca="1" si="659"/>
        <v/>
      </c>
    </row>
    <row r="6786" spans="27:39" x14ac:dyDescent="0.3">
      <c r="AA6786" t="str">
        <f>IF(COUNTA('Procytrat 190'!A287,'Procytrat 190'!B287,'Procytrat 190'!C287)&gt;0,"190","")</f>
        <v/>
      </c>
      <c r="AB6786" t="str">
        <f>IFERROR(IF(ISNUMBER('Procytrat 190'!A287),'Procytrat 190'!A287,DATEVALUE('Procytrat 190'!A287)),"")</f>
        <v/>
      </c>
      <c r="AC6786" t="str">
        <f>IF(AA6786="","",'Procytrat 190'!B287)</f>
        <v/>
      </c>
      <c r="AD6786" t="str">
        <f>IF(AA6786="","",IFERROR(1*'Procytrat 190'!C287,IFERROR(_xludf.NUMBERVALUE('Procytrat 190'!C287,".",","),IFERROR(_xludf.NUMBERVALUE('Procytrat 190'!C287,",","."),0))))</f>
        <v/>
      </c>
      <c r="AE6786" t="str">
        <f>IF(AA6786="","",'Procytrat 190'!O287)</f>
        <v/>
      </c>
      <c r="AF6786">
        <f t="shared" ref="AF6786:AF6849" si="660">IF(AA6786="",0,--ISNUMBER(SEARCH("aprovado",AE6786)))</f>
        <v>0</v>
      </c>
      <c r="AG6786" t="str">
        <f t="shared" ref="AG6786:AG6849" si="661">IF(AB6786="","",YEAR(AB6786))</f>
        <v/>
      </c>
      <c r="AH6786" t="str">
        <f t="shared" ref="AH6786:AH6849" si="662">IF(AB6786="","",MONTH(AB6786))</f>
        <v/>
      </c>
      <c r="AI6786">
        <f t="shared" ref="AI6786:AI6849" si="663">IF(AB6786="",0,AB6786+ROW()/1000000)</f>
        <v>0</v>
      </c>
      <c r="AJ6786">
        <f t="shared" ref="AJ6786:AJ6849" si="664">--(AA6786&lt;&gt;"")</f>
        <v>0</v>
      </c>
      <c r="AK6786">
        <v>0</v>
      </c>
      <c r="AL6786" t="str">
        <f>IF(AA6786="","",IFERROR(IF(ISNUMBER('Procytrat 190'!D287),'Procytrat 190'!D287,IF(ISNUMBER(SEARCH("12",'Procytrat 190'!D287)),EDATE(AB6786,12),IF(ISNUMBER(SEARCH("6",'Procytrat 190'!D287)),EDATE(AB6786,6),IF(ISNUMBER(SEARCH("3",'Procytrat 190'!D287)),EDATE(AB6786,3),DATEVALUE('Procytrat 190'!D287))))),""))</f>
        <v/>
      </c>
      <c r="AM6786" t="str">
        <f t="shared" ref="AM6786:AM6849" ca="1" si="665">IF(AND(AJ6786=1,AL6786&lt;&gt;"",AL6786&gt;=TODAY(),AG6786=$W$3),AL6786+ROW()/1000000,"")</f>
        <v/>
      </c>
    </row>
    <row r="6787" spans="27:39" x14ac:dyDescent="0.3">
      <c r="AA6787" t="str">
        <f>IF(COUNTA('Procytrat 190'!A288,'Procytrat 190'!B288,'Procytrat 190'!C288)&gt;0,"190","")</f>
        <v/>
      </c>
      <c r="AB6787" t="str">
        <f>IFERROR(IF(ISNUMBER('Procytrat 190'!A288),'Procytrat 190'!A288,DATEVALUE('Procytrat 190'!A288)),"")</f>
        <v/>
      </c>
      <c r="AC6787" t="str">
        <f>IF(AA6787="","",'Procytrat 190'!B288)</f>
        <v/>
      </c>
      <c r="AD6787" t="str">
        <f>IF(AA6787="","",IFERROR(1*'Procytrat 190'!C288,IFERROR(_xludf.NUMBERVALUE('Procytrat 190'!C288,".",","),IFERROR(_xludf.NUMBERVALUE('Procytrat 190'!C288,",","."),0))))</f>
        <v/>
      </c>
      <c r="AE6787" t="str">
        <f>IF(AA6787="","",'Procytrat 190'!O288)</f>
        <v/>
      </c>
      <c r="AF6787">
        <f t="shared" si="660"/>
        <v>0</v>
      </c>
      <c r="AG6787" t="str">
        <f t="shared" si="661"/>
        <v/>
      </c>
      <c r="AH6787" t="str">
        <f t="shared" si="662"/>
        <v/>
      </c>
      <c r="AI6787">
        <f t="shared" si="663"/>
        <v>0</v>
      </c>
      <c r="AJ6787">
        <f t="shared" si="664"/>
        <v>0</v>
      </c>
      <c r="AK6787">
        <v>0</v>
      </c>
      <c r="AL6787" t="str">
        <f>IF(AA6787="","",IFERROR(IF(ISNUMBER('Procytrat 190'!D288),'Procytrat 190'!D288,IF(ISNUMBER(SEARCH("12",'Procytrat 190'!D288)),EDATE(AB6787,12),IF(ISNUMBER(SEARCH("6",'Procytrat 190'!D288)),EDATE(AB6787,6),IF(ISNUMBER(SEARCH("3",'Procytrat 190'!D288)),EDATE(AB6787,3),DATEVALUE('Procytrat 190'!D288))))),""))</f>
        <v/>
      </c>
      <c r="AM6787" t="str">
        <f t="shared" ca="1" si="665"/>
        <v/>
      </c>
    </row>
    <row r="6788" spans="27:39" x14ac:dyDescent="0.3">
      <c r="AA6788" t="str">
        <f>IF(COUNTA('Procytrat 190'!A289,'Procytrat 190'!B289,'Procytrat 190'!C289)&gt;0,"190","")</f>
        <v/>
      </c>
      <c r="AB6788" t="str">
        <f>IFERROR(IF(ISNUMBER('Procytrat 190'!A289),'Procytrat 190'!A289,DATEVALUE('Procytrat 190'!A289)),"")</f>
        <v/>
      </c>
      <c r="AC6788" t="str">
        <f>IF(AA6788="","",'Procytrat 190'!B289)</f>
        <v/>
      </c>
      <c r="AD6788" t="str">
        <f>IF(AA6788="","",IFERROR(1*'Procytrat 190'!C289,IFERROR(_xludf.NUMBERVALUE('Procytrat 190'!C289,".",","),IFERROR(_xludf.NUMBERVALUE('Procytrat 190'!C289,",","."),0))))</f>
        <v/>
      </c>
      <c r="AE6788" t="str">
        <f>IF(AA6788="","",'Procytrat 190'!O289)</f>
        <v/>
      </c>
      <c r="AF6788">
        <f t="shared" si="660"/>
        <v>0</v>
      </c>
      <c r="AG6788" t="str">
        <f t="shared" si="661"/>
        <v/>
      </c>
      <c r="AH6788" t="str">
        <f t="shared" si="662"/>
        <v/>
      </c>
      <c r="AI6788">
        <f t="shared" si="663"/>
        <v>0</v>
      </c>
      <c r="AJ6788">
        <f t="shared" si="664"/>
        <v>0</v>
      </c>
      <c r="AK6788">
        <v>0</v>
      </c>
      <c r="AL6788" t="str">
        <f>IF(AA6788="","",IFERROR(IF(ISNUMBER('Procytrat 190'!D289),'Procytrat 190'!D289,IF(ISNUMBER(SEARCH("12",'Procytrat 190'!D289)),EDATE(AB6788,12),IF(ISNUMBER(SEARCH("6",'Procytrat 190'!D289)),EDATE(AB6788,6),IF(ISNUMBER(SEARCH("3",'Procytrat 190'!D289)),EDATE(AB6788,3),DATEVALUE('Procytrat 190'!D289))))),""))</f>
        <v/>
      </c>
      <c r="AM6788" t="str">
        <f t="shared" ca="1" si="665"/>
        <v/>
      </c>
    </row>
    <row r="6789" spans="27:39" x14ac:dyDescent="0.3">
      <c r="AA6789" t="str">
        <f>IF(COUNTA('Procytrat 190'!A290,'Procytrat 190'!B290,'Procytrat 190'!C290)&gt;0,"190","")</f>
        <v/>
      </c>
      <c r="AB6789" t="str">
        <f>IFERROR(IF(ISNUMBER('Procytrat 190'!A290),'Procytrat 190'!A290,DATEVALUE('Procytrat 190'!A290)),"")</f>
        <v/>
      </c>
      <c r="AC6789" t="str">
        <f>IF(AA6789="","",'Procytrat 190'!B290)</f>
        <v/>
      </c>
      <c r="AD6789" t="str">
        <f>IF(AA6789="","",IFERROR(1*'Procytrat 190'!C290,IFERROR(_xludf.NUMBERVALUE('Procytrat 190'!C290,".",","),IFERROR(_xludf.NUMBERVALUE('Procytrat 190'!C290,",","."),0))))</f>
        <v/>
      </c>
      <c r="AE6789" t="str">
        <f>IF(AA6789="","",'Procytrat 190'!O290)</f>
        <v/>
      </c>
      <c r="AF6789">
        <f t="shared" si="660"/>
        <v>0</v>
      </c>
      <c r="AG6789" t="str">
        <f t="shared" si="661"/>
        <v/>
      </c>
      <c r="AH6789" t="str">
        <f t="shared" si="662"/>
        <v/>
      </c>
      <c r="AI6789">
        <f t="shared" si="663"/>
        <v>0</v>
      </c>
      <c r="AJ6789">
        <f t="shared" si="664"/>
        <v>0</v>
      </c>
      <c r="AK6789">
        <v>0</v>
      </c>
      <c r="AL6789" t="str">
        <f>IF(AA6789="","",IFERROR(IF(ISNUMBER('Procytrat 190'!D290),'Procytrat 190'!D290,IF(ISNUMBER(SEARCH("12",'Procytrat 190'!D290)),EDATE(AB6789,12),IF(ISNUMBER(SEARCH("6",'Procytrat 190'!D290)),EDATE(AB6789,6),IF(ISNUMBER(SEARCH("3",'Procytrat 190'!D290)),EDATE(AB6789,3),DATEVALUE('Procytrat 190'!D290))))),""))</f>
        <v/>
      </c>
      <c r="AM6789" t="str">
        <f t="shared" ca="1" si="665"/>
        <v/>
      </c>
    </row>
    <row r="6790" spans="27:39" x14ac:dyDescent="0.3">
      <c r="AA6790" t="str">
        <f>IF(COUNTA('Procytrat 190'!A291,'Procytrat 190'!B291,'Procytrat 190'!C291)&gt;0,"190","")</f>
        <v/>
      </c>
      <c r="AB6790" t="str">
        <f>IFERROR(IF(ISNUMBER('Procytrat 190'!A291),'Procytrat 190'!A291,DATEVALUE('Procytrat 190'!A291)),"")</f>
        <v/>
      </c>
      <c r="AC6790" t="str">
        <f>IF(AA6790="","",'Procytrat 190'!B291)</f>
        <v/>
      </c>
      <c r="AD6790" t="str">
        <f>IF(AA6790="","",IFERROR(1*'Procytrat 190'!C291,IFERROR(_xludf.NUMBERVALUE('Procytrat 190'!C291,".",","),IFERROR(_xludf.NUMBERVALUE('Procytrat 190'!C291,",","."),0))))</f>
        <v/>
      </c>
      <c r="AE6790" t="str">
        <f>IF(AA6790="","",'Procytrat 190'!O291)</f>
        <v/>
      </c>
      <c r="AF6790">
        <f t="shared" si="660"/>
        <v>0</v>
      </c>
      <c r="AG6790" t="str">
        <f t="shared" si="661"/>
        <v/>
      </c>
      <c r="AH6790" t="str">
        <f t="shared" si="662"/>
        <v/>
      </c>
      <c r="AI6790">
        <f t="shared" si="663"/>
        <v>0</v>
      </c>
      <c r="AJ6790">
        <f t="shared" si="664"/>
        <v>0</v>
      </c>
      <c r="AK6790">
        <v>0</v>
      </c>
      <c r="AL6790" t="str">
        <f>IF(AA6790="","",IFERROR(IF(ISNUMBER('Procytrat 190'!D291),'Procytrat 190'!D291,IF(ISNUMBER(SEARCH("12",'Procytrat 190'!D291)),EDATE(AB6790,12),IF(ISNUMBER(SEARCH("6",'Procytrat 190'!D291)),EDATE(AB6790,6),IF(ISNUMBER(SEARCH("3",'Procytrat 190'!D291)),EDATE(AB6790,3),DATEVALUE('Procytrat 190'!D291))))),""))</f>
        <v/>
      </c>
      <c r="AM6790" t="str">
        <f t="shared" ca="1" si="665"/>
        <v/>
      </c>
    </row>
    <row r="6791" spans="27:39" x14ac:dyDescent="0.3">
      <c r="AA6791" t="str">
        <f>IF(COUNTA('Procytrat 190'!A292,'Procytrat 190'!B292,'Procytrat 190'!C292)&gt;0,"190","")</f>
        <v/>
      </c>
      <c r="AB6791" t="str">
        <f>IFERROR(IF(ISNUMBER('Procytrat 190'!A292),'Procytrat 190'!A292,DATEVALUE('Procytrat 190'!A292)),"")</f>
        <v/>
      </c>
      <c r="AC6791" t="str">
        <f>IF(AA6791="","",'Procytrat 190'!B292)</f>
        <v/>
      </c>
      <c r="AD6791" t="str">
        <f>IF(AA6791="","",IFERROR(1*'Procytrat 190'!C292,IFERROR(_xludf.NUMBERVALUE('Procytrat 190'!C292,".",","),IFERROR(_xludf.NUMBERVALUE('Procytrat 190'!C292,",","."),0))))</f>
        <v/>
      </c>
      <c r="AE6791" t="str">
        <f>IF(AA6791="","",'Procytrat 190'!O292)</f>
        <v/>
      </c>
      <c r="AF6791">
        <f t="shared" si="660"/>
        <v>0</v>
      </c>
      <c r="AG6791" t="str">
        <f t="shared" si="661"/>
        <v/>
      </c>
      <c r="AH6791" t="str">
        <f t="shared" si="662"/>
        <v/>
      </c>
      <c r="AI6791">
        <f t="shared" si="663"/>
        <v>0</v>
      </c>
      <c r="AJ6791">
        <f t="shared" si="664"/>
        <v>0</v>
      </c>
      <c r="AK6791">
        <v>0</v>
      </c>
      <c r="AL6791" t="str">
        <f>IF(AA6791="","",IFERROR(IF(ISNUMBER('Procytrat 190'!D292),'Procytrat 190'!D292,IF(ISNUMBER(SEARCH("12",'Procytrat 190'!D292)),EDATE(AB6791,12),IF(ISNUMBER(SEARCH("6",'Procytrat 190'!D292)),EDATE(AB6791,6),IF(ISNUMBER(SEARCH("3",'Procytrat 190'!D292)),EDATE(AB6791,3),DATEVALUE('Procytrat 190'!D292))))),""))</f>
        <v/>
      </c>
      <c r="AM6791" t="str">
        <f t="shared" ca="1" si="665"/>
        <v/>
      </c>
    </row>
    <row r="6792" spans="27:39" x14ac:dyDescent="0.3">
      <c r="AA6792" t="str">
        <f>IF(COUNTA('Procytrat 190'!A293,'Procytrat 190'!B293,'Procytrat 190'!C293)&gt;0,"190","")</f>
        <v/>
      </c>
      <c r="AB6792" t="str">
        <f>IFERROR(IF(ISNUMBER('Procytrat 190'!A293),'Procytrat 190'!A293,DATEVALUE('Procytrat 190'!A293)),"")</f>
        <v/>
      </c>
      <c r="AC6792" t="str">
        <f>IF(AA6792="","",'Procytrat 190'!B293)</f>
        <v/>
      </c>
      <c r="AD6792" t="str">
        <f>IF(AA6792="","",IFERROR(1*'Procytrat 190'!C293,IFERROR(_xludf.NUMBERVALUE('Procytrat 190'!C293,".",","),IFERROR(_xludf.NUMBERVALUE('Procytrat 190'!C293,",","."),0))))</f>
        <v/>
      </c>
      <c r="AE6792" t="str">
        <f>IF(AA6792="","",'Procytrat 190'!O293)</f>
        <v/>
      </c>
      <c r="AF6792">
        <f t="shared" si="660"/>
        <v>0</v>
      </c>
      <c r="AG6792" t="str">
        <f t="shared" si="661"/>
        <v/>
      </c>
      <c r="AH6792" t="str">
        <f t="shared" si="662"/>
        <v/>
      </c>
      <c r="AI6792">
        <f t="shared" si="663"/>
        <v>0</v>
      </c>
      <c r="AJ6792">
        <f t="shared" si="664"/>
        <v>0</v>
      </c>
      <c r="AK6792">
        <v>0</v>
      </c>
      <c r="AL6792" t="str">
        <f>IF(AA6792="","",IFERROR(IF(ISNUMBER('Procytrat 190'!D293),'Procytrat 190'!D293,IF(ISNUMBER(SEARCH("12",'Procytrat 190'!D293)),EDATE(AB6792,12),IF(ISNUMBER(SEARCH("6",'Procytrat 190'!D293)),EDATE(AB6792,6),IF(ISNUMBER(SEARCH("3",'Procytrat 190'!D293)),EDATE(AB6792,3),DATEVALUE('Procytrat 190'!D293))))),""))</f>
        <v/>
      </c>
      <c r="AM6792" t="str">
        <f t="shared" ca="1" si="665"/>
        <v/>
      </c>
    </row>
    <row r="6793" spans="27:39" x14ac:dyDescent="0.3">
      <c r="AA6793" t="str">
        <f>IF(COUNTA('Procytrat 190'!A294,'Procytrat 190'!B294,'Procytrat 190'!C294)&gt;0,"190","")</f>
        <v/>
      </c>
      <c r="AB6793" t="str">
        <f>IFERROR(IF(ISNUMBER('Procytrat 190'!A294),'Procytrat 190'!A294,DATEVALUE('Procytrat 190'!A294)),"")</f>
        <v/>
      </c>
      <c r="AC6793" t="str">
        <f>IF(AA6793="","",'Procytrat 190'!B294)</f>
        <v/>
      </c>
      <c r="AD6793" t="str">
        <f>IF(AA6793="","",IFERROR(1*'Procytrat 190'!C294,IFERROR(_xludf.NUMBERVALUE('Procytrat 190'!C294,".",","),IFERROR(_xludf.NUMBERVALUE('Procytrat 190'!C294,",","."),0))))</f>
        <v/>
      </c>
      <c r="AE6793" t="str">
        <f>IF(AA6793="","",'Procytrat 190'!O294)</f>
        <v/>
      </c>
      <c r="AF6793">
        <f t="shared" si="660"/>
        <v>0</v>
      </c>
      <c r="AG6793" t="str">
        <f t="shared" si="661"/>
        <v/>
      </c>
      <c r="AH6793" t="str">
        <f t="shared" si="662"/>
        <v/>
      </c>
      <c r="AI6793">
        <f t="shared" si="663"/>
        <v>0</v>
      </c>
      <c r="AJ6793">
        <f t="shared" si="664"/>
        <v>0</v>
      </c>
      <c r="AK6793">
        <v>0</v>
      </c>
      <c r="AL6793" t="str">
        <f>IF(AA6793="","",IFERROR(IF(ISNUMBER('Procytrat 190'!D294),'Procytrat 190'!D294,IF(ISNUMBER(SEARCH("12",'Procytrat 190'!D294)),EDATE(AB6793,12),IF(ISNUMBER(SEARCH("6",'Procytrat 190'!D294)),EDATE(AB6793,6),IF(ISNUMBER(SEARCH("3",'Procytrat 190'!D294)),EDATE(AB6793,3),DATEVALUE('Procytrat 190'!D294))))),""))</f>
        <v/>
      </c>
      <c r="AM6793" t="str">
        <f t="shared" ca="1" si="665"/>
        <v/>
      </c>
    </row>
    <row r="6794" spans="27:39" x14ac:dyDescent="0.3">
      <c r="AA6794" t="str">
        <f>IF(COUNTA('Procytrat 190'!A295,'Procytrat 190'!B295,'Procytrat 190'!C295)&gt;0,"190","")</f>
        <v/>
      </c>
      <c r="AB6794" t="str">
        <f>IFERROR(IF(ISNUMBER('Procytrat 190'!A295),'Procytrat 190'!A295,DATEVALUE('Procytrat 190'!A295)),"")</f>
        <v/>
      </c>
      <c r="AC6794" t="str">
        <f>IF(AA6794="","",'Procytrat 190'!B295)</f>
        <v/>
      </c>
      <c r="AD6794" t="str">
        <f>IF(AA6794="","",IFERROR(1*'Procytrat 190'!C295,IFERROR(_xludf.NUMBERVALUE('Procytrat 190'!C295,".",","),IFERROR(_xludf.NUMBERVALUE('Procytrat 190'!C295,",","."),0))))</f>
        <v/>
      </c>
      <c r="AE6794" t="str">
        <f>IF(AA6794="","",'Procytrat 190'!O295)</f>
        <v/>
      </c>
      <c r="AF6794">
        <f t="shared" si="660"/>
        <v>0</v>
      </c>
      <c r="AG6794" t="str">
        <f t="shared" si="661"/>
        <v/>
      </c>
      <c r="AH6794" t="str">
        <f t="shared" si="662"/>
        <v/>
      </c>
      <c r="AI6794">
        <f t="shared" si="663"/>
        <v>0</v>
      </c>
      <c r="AJ6794">
        <f t="shared" si="664"/>
        <v>0</v>
      </c>
      <c r="AK6794">
        <v>0</v>
      </c>
      <c r="AL6794" t="str">
        <f>IF(AA6794="","",IFERROR(IF(ISNUMBER('Procytrat 190'!D295),'Procytrat 190'!D295,IF(ISNUMBER(SEARCH("12",'Procytrat 190'!D295)),EDATE(AB6794,12),IF(ISNUMBER(SEARCH("6",'Procytrat 190'!D295)),EDATE(AB6794,6),IF(ISNUMBER(SEARCH("3",'Procytrat 190'!D295)),EDATE(AB6794,3),DATEVALUE('Procytrat 190'!D295))))),""))</f>
        <v/>
      </c>
      <c r="AM6794" t="str">
        <f t="shared" ca="1" si="665"/>
        <v/>
      </c>
    </row>
    <row r="6795" spans="27:39" x14ac:dyDescent="0.3">
      <c r="AA6795" t="str">
        <f>IF(COUNTA('Procytrat 190'!A296,'Procytrat 190'!B296,'Procytrat 190'!C296)&gt;0,"190","")</f>
        <v/>
      </c>
      <c r="AB6795" t="str">
        <f>IFERROR(IF(ISNUMBER('Procytrat 190'!A296),'Procytrat 190'!A296,DATEVALUE('Procytrat 190'!A296)),"")</f>
        <v/>
      </c>
      <c r="AC6795" t="str">
        <f>IF(AA6795="","",'Procytrat 190'!B296)</f>
        <v/>
      </c>
      <c r="AD6795" t="str">
        <f>IF(AA6795="","",IFERROR(1*'Procytrat 190'!C296,IFERROR(_xludf.NUMBERVALUE('Procytrat 190'!C296,".",","),IFERROR(_xludf.NUMBERVALUE('Procytrat 190'!C296,",","."),0))))</f>
        <v/>
      </c>
      <c r="AE6795" t="str">
        <f>IF(AA6795="","",'Procytrat 190'!O296)</f>
        <v/>
      </c>
      <c r="AF6795">
        <f t="shared" si="660"/>
        <v>0</v>
      </c>
      <c r="AG6795" t="str">
        <f t="shared" si="661"/>
        <v/>
      </c>
      <c r="AH6795" t="str">
        <f t="shared" si="662"/>
        <v/>
      </c>
      <c r="AI6795">
        <f t="shared" si="663"/>
        <v>0</v>
      </c>
      <c r="AJ6795">
        <f t="shared" si="664"/>
        <v>0</v>
      </c>
      <c r="AK6795">
        <v>0</v>
      </c>
      <c r="AL6795" t="str">
        <f>IF(AA6795="","",IFERROR(IF(ISNUMBER('Procytrat 190'!D296),'Procytrat 190'!D296,IF(ISNUMBER(SEARCH("12",'Procytrat 190'!D296)),EDATE(AB6795,12),IF(ISNUMBER(SEARCH("6",'Procytrat 190'!D296)),EDATE(AB6795,6),IF(ISNUMBER(SEARCH("3",'Procytrat 190'!D296)),EDATE(AB6795,3),DATEVALUE('Procytrat 190'!D296))))),""))</f>
        <v/>
      </c>
      <c r="AM6795" t="str">
        <f t="shared" ca="1" si="665"/>
        <v/>
      </c>
    </row>
    <row r="6796" spans="27:39" x14ac:dyDescent="0.3">
      <c r="AA6796" t="str">
        <f>IF(COUNTA('Procytrat 190'!A297,'Procytrat 190'!B297,'Procytrat 190'!C297)&gt;0,"190","")</f>
        <v/>
      </c>
      <c r="AB6796" t="str">
        <f>IFERROR(IF(ISNUMBER('Procytrat 190'!A297),'Procytrat 190'!A297,DATEVALUE('Procytrat 190'!A297)),"")</f>
        <v/>
      </c>
      <c r="AC6796" t="str">
        <f>IF(AA6796="","",'Procytrat 190'!B297)</f>
        <v/>
      </c>
      <c r="AD6796" t="str">
        <f>IF(AA6796="","",IFERROR(1*'Procytrat 190'!C297,IFERROR(_xludf.NUMBERVALUE('Procytrat 190'!C297,".",","),IFERROR(_xludf.NUMBERVALUE('Procytrat 190'!C297,",","."),0))))</f>
        <v/>
      </c>
      <c r="AE6796" t="str">
        <f>IF(AA6796="","",'Procytrat 190'!O297)</f>
        <v/>
      </c>
      <c r="AF6796">
        <f t="shared" si="660"/>
        <v>0</v>
      </c>
      <c r="AG6796" t="str">
        <f t="shared" si="661"/>
        <v/>
      </c>
      <c r="AH6796" t="str">
        <f t="shared" si="662"/>
        <v/>
      </c>
      <c r="AI6796">
        <f t="shared" si="663"/>
        <v>0</v>
      </c>
      <c r="AJ6796">
        <f t="shared" si="664"/>
        <v>0</v>
      </c>
      <c r="AK6796">
        <v>0</v>
      </c>
      <c r="AL6796" t="str">
        <f>IF(AA6796="","",IFERROR(IF(ISNUMBER('Procytrat 190'!D297),'Procytrat 190'!D297,IF(ISNUMBER(SEARCH("12",'Procytrat 190'!D297)),EDATE(AB6796,12),IF(ISNUMBER(SEARCH("6",'Procytrat 190'!D297)),EDATE(AB6796,6),IF(ISNUMBER(SEARCH("3",'Procytrat 190'!D297)),EDATE(AB6796,3),DATEVALUE('Procytrat 190'!D297))))),""))</f>
        <v/>
      </c>
      <c r="AM6796" t="str">
        <f t="shared" ca="1" si="665"/>
        <v/>
      </c>
    </row>
    <row r="6797" spans="27:39" x14ac:dyDescent="0.3">
      <c r="AA6797" t="str">
        <f>IF(COUNTA('Procytrat 190'!A298,'Procytrat 190'!B298,'Procytrat 190'!C298)&gt;0,"190","")</f>
        <v/>
      </c>
      <c r="AB6797" t="str">
        <f>IFERROR(IF(ISNUMBER('Procytrat 190'!A298),'Procytrat 190'!A298,DATEVALUE('Procytrat 190'!A298)),"")</f>
        <v/>
      </c>
      <c r="AC6797" t="str">
        <f>IF(AA6797="","",'Procytrat 190'!B298)</f>
        <v/>
      </c>
      <c r="AD6797" t="str">
        <f>IF(AA6797="","",IFERROR(1*'Procytrat 190'!C298,IFERROR(_xludf.NUMBERVALUE('Procytrat 190'!C298,".",","),IFERROR(_xludf.NUMBERVALUE('Procytrat 190'!C298,",","."),0))))</f>
        <v/>
      </c>
      <c r="AE6797" t="str">
        <f>IF(AA6797="","",'Procytrat 190'!O298)</f>
        <v/>
      </c>
      <c r="AF6797">
        <f t="shared" si="660"/>
        <v>0</v>
      </c>
      <c r="AG6797" t="str">
        <f t="shared" si="661"/>
        <v/>
      </c>
      <c r="AH6797" t="str">
        <f t="shared" si="662"/>
        <v/>
      </c>
      <c r="AI6797">
        <f t="shared" si="663"/>
        <v>0</v>
      </c>
      <c r="AJ6797">
        <f t="shared" si="664"/>
        <v>0</v>
      </c>
      <c r="AK6797">
        <v>0</v>
      </c>
      <c r="AL6797" t="str">
        <f>IF(AA6797="","",IFERROR(IF(ISNUMBER('Procytrat 190'!D298),'Procytrat 190'!D298,IF(ISNUMBER(SEARCH("12",'Procytrat 190'!D298)),EDATE(AB6797,12),IF(ISNUMBER(SEARCH("6",'Procytrat 190'!D298)),EDATE(AB6797,6),IF(ISNUMBER(SEARCH("3",'Procytrat 190'!D298)),EDATE(AB6797,3),DATEVALUE('Procytrat 190'!D298))))),""))</f>
        <v/>
      </c>
      <c r="AM6797" t="str">
        <f t="shared" ca="1" si="665"/>
        <v/>
      </c>
    </row>
    <row r="6798" spans="27:39" x14ac:dyDescent="0.3">
      <c r="AA6798" t="str">
        <f>IF(COUNTA('Procytrat 190'!A299,'Procytrat 190'!B299,'Procytrat 190'!C299)&gt;0,"190","")</f>
        <v/>
      </c>
      <c r="AB6798" t="str">
        <f>IFERROR(IF(ISNUMBER('Procytrat 190'!A299),'Procytrat 190'!A299,DATEVALUE('Procytrat 190'!A299)),"")</f>
        <v/>
      </c>
      <c r="AC6798" t="str">
        <f>IF(AA6798="","",'Procytrat 190'!B299)</f>
        <v/>
      </c>
      <c r="AD6798" t="str">
        <f>IF(AA6798="","",IFERROR(1*'Procytrat 190'!C299,IFERROR(_xludf.NUMBERVALUE('Procytrat 190'!C299,".",","),IFERROR(_xludf.NUMBERVALUE('Procytrat 190'!C299,",","."),0))))</f>
        <v/>
      </c>
      <c r="AE6798" t="str">
        <f>IF(AA6798="","",'Procytrat 190'!O299)</f>
        <v/>
      </c>
      <c r="AF6798">
        <f t="shared" si="660"/>
        <v>0</v>
      </c>
      <c r="AG6798" t="str">
        <f t="shared" si="661"/>
        <v/>
      </c>
      <c r="AH6798" t="str">
        <f t="shared" si="662"/>
        <v/>
      </c>
      <c r="AI6798">
        <f t="shared" si="663"/>
        <v>0</v>
      </c>
      <c r="AJ6798">
        <f t="shared" si="664"/>
        <v>0</v>
      </c>
      <c r="AK6798">
        <v>0</v>
      </c>
      <c r="AL6798" t="str">
        <f>IF(AA6798="","",IFERROR(IF(ISNUMBER('Procytrat 190'!D299),'Procytrat 190'!D299,IF(ISNUMBER(SEARCH("12",'Procytrat 190'!D299)),EDATE(AB6798,12),IF(ISNUMBER(SEARCH("6",'Procytrat 190'!D299)),EDATE(AB6798,6),IF(ISNUMBER(SEARCH("3",'Procytrat 190'!D299)),EDATE(AB6798,3),DATEVALUE('Procytrat 190'!D299))))),""))</f>
        <v/>
      </c>
      <c r="AM6798" t="str">
        <f t="shared" ca="1" si="665"/>
        <v/>
      </c>
    </row>
    <row r="6799" spans="27:39" x14ac:dyDescent="0.3">
      <c r="AA6799" t="str">
        <f>IF(COUNTA('Procytrat 190'!A300,'Procytrat 190'!B300,'Procytrat 190'!C300)&gt;0,"190","")</f>
        <v/>
      </c>
      <c r="AB6799" t="str">
        <f>IFERROR(IF(ISNUMBER('Procytrat 190'!A300),'Procytrat 190'!A300,DATEVALUE('Procytrat 190'!A300)),"")</f>
        <v/>
      </c>
      <c r="AC6799" t="str">
        <f>IF(AA6799="","",'Procytrat 190'!B300)</f>
        <v/>
      </c>
      <c r="AD6799" t="str">
        <f>IF(AA6799="","",IFERROR(1*'Procytrat 190'!C300,IFERROR(_xludf.NUMBERVALUE('Procytrat 190'!C300,".",","),IFERROR(_xludf.NUMBERVALUE('Procytrat 190'!C300,",","."),0))))</f>
        <v/>
      </c>
      <c r="AE6799" t="str">
        <f>IF(AA6799="","",'Procytrat 190'!O300)</f>
        <v/>
      </c>
      <c r="AF6799">
        <f t="shared" si="660"/>
        <v>0</v>
      </c>
      <c r="AG6799" t="str">
        <f t="shared" si="661"/>
        <v/>
      </c>
      <c r="AH6799" t="str">
        <f t="shared" si="662"/>
        <v/>
      </c>
      <c r="AI6799">
        <f t="shared" si="663"/>
        <v>0</v>
      </c>
      <c r="AJ6799">
        <f t="shared" si="664"/>
        <v>0</v>
      </c>
      <c r="AK6799">
        <v>0</v>
      </c>
      <c r="AL6799" t="str">
        <f>IF(AA6799="","",IFERROR(IF(ISNUMBER('Procytrat 190'!D300),'Procytrat 190'!D300,IF(ISNUMBER(SEARCH("12",'Procytrat 190'!D300)),EDATE(AB6799,12),IF(ISNUMBER(SEARCH("6",'Procytrat 190'!D300)),EDATE(AB6799,6),IF(ISNUMBER(SEARCH("3",'Procytrat 190'!D300)),EDATE(AB6799,3),DATEVALUE('Procytrat 190'!D300))))),""))</f>
        <v/>
      </c>
      <c r="AM6799" t="str">
        <f t="shared" ca="1" si="665"/>
        <v/>
      </c>
    </row>
    <row r="6800" spans="27:39" x14ac:dyDescent="0.3">
      <c r="AA6800" t="str">
        <f>IF(COUNTA('Procytrat 190'!A301,'Procytrat 190'!B301,'Procytrat 190'!C301)&gt;0,"190","")</f>
        <v/>
      </c>
      <c r="AB6800" t="str">
        <f>IFERROR(IF(ISNUMBER('Procytrat 190'!A301),'Procytrat 190'!A301,DATEVALUE('Procytrat 190'!A301)),"")</f>
        <v/>
      </c>
      <c r="AC6800" t="str">
        <f>IF(AA6800="","",'Procytrat 190'!B301)</f>
        <v/>
      </c>
      <c r="AD6800" t="str">
        <f>IF(AA6800="","",IFERROR(1*'Procytrat 190'!C301,IFERROR(_xludf.NUMBERVALUE('Procytrat 190'!C301,".",","),IFERROR(_xludf.NUMBERVALUE('Procytrat 190'!C301,",","."),0))))</f>
        <v/>
      </c>
      <c r="AE6800" t="str">
        <f>IF(AA6800="","",'Procytrat 190'!O301)</f>
        <v/>
      </c>
      <c r="AF6800">
        <f t="shared" si="660"/>
        <v>0</v>
      </c>
      <c r="AG6800" t="str">
        <f t="shared" si="661"/>
        <v/>
      </c>
      <c r="AH6800" t="str">
        <f t="shared" si="662"/>
        <v/>
      </c>
      <c r="AI6800">
        <f t="shared" si="663"/>
        <v>0</v>
      </c>
      <c r="AJ6800">
        <f t="shared" si="664"/>
        <v>0</v>
      </c>
      <c r="AK6800">
        <v>0</v>
      </c>
      <c r="AL6800" t="str">
        <f>IF(AA6800="","",IFERROR(IF(ISNUMBER('Procytrat 190'!D301),'Procytrat 190'!D301,IF(ISNUMBER(SEARCH("12",'Procytrat 190'!D301)),EDATE(AB6800,12),IF(ISNUMBER(SEARCH("6",'Procytrat 190'!D301)),EDATE(AB6800,6),IF(ISNUMBER(SEARCH("3",'Procytrat 190'!D301)),EDATE(AB6800,3),DATEVALUE('Procytrat 190'!D301))))),""))</f>
        <v/>
      </c>
      <c r="AM6800" t="str">
        <f t="shared" ca="1" si="665"/>
        <v/>
      </c>
    </row>
    <row r="6801" spans="27:39" x14ac:dyDescent="0.3">
      <c r="AA6801" t="str">
        <f>IF(COUNTA('Procytrat 190'!A302,'Procytrat 190'!B302,'Procytrat 190'!C302)&gt;0,"190","")</f>
        <v/>
      </c>
      <c r="AB6801" t="str">
        <f>IFERROR(IF(ISNUMBER('Procytrat 190'!A302),'Procytrat 190'!A302,DATEVALUE('Procytrat 190'!A302)),"")</f>
        <v/>
      </c>
      <c r="AC6801" t="str">
        <f>IF(AA6801="","",'Procytrat 190'!B302)</f>
        <v/>
      </c>
      <c r="AD6801" t="str">
        <f>IF(AA6801="","",IFERROR(1*'Procytrat 190'!C302,IFERROR(_xludf.NUMBERVALUE('Procytrat 190'!C302,".",","),IFERROR(_xludf.NUMBERVALUE('Procytrat 190'!C302,",","."),0))))</f>
        <v/>
      </c>
      <c r="AE6801" t="str">
        <f>IF(AA6801="","",'Procytrat 190'!O302)</f>
        <v/>
      </c>
      <c r="AF6801">
        <f t="shared" si="660"/>
        <v>0</v>
      </c>
      <c r="AG6801" t="str">
        <f t="shared" si="661"/>
        <v/>
      </c>
      <c r="AH6801" t="str">
        <f t="shared" si="662"/>
        <v/>
      </c>
      <c r="AI6801">
        <f t="shared" si="663"/>
        <v>0</v>
      </c>
      <c r="AJ6801">
        <f t="shared" si="664"/>
        <v>0</v>
      </c>
      <c r="AK6801">
        <v>0</v>
      </c>
      <c r="AL6801" t="str">
        <f>IF(AA6801="","",IFERROR(IF(ISNUMBER('Procytrat 190'!D302),'Procytrat 190'!D302,IF(ISNUMBER(SEARCH("12",'Procytrat 190'!D302)),EDATE(AB6801,12),IF(ISNUMBER(SEARCH("6",'Procytrat 190'!D302)),EDATE(AB6801,6),IF(ISNUMBER(SEARCH("3",'Procytrat 190'!D302)),EDATE(AB6801,3),DATEVALUE('Procytrat 190'!D302))))),""))</f>
        <v/>
      </c>
      <c r="AM6801" t="str">
        <f t="shared" ca="1" si="665"/>
        <v/>
      </c>
    </row>
    <row r="6802" spans="27:39" x14ac:dyDescent="0.3">
      <c r="AA6802" t="str">
        <f>IF(COUNTA('Procytrat 190'!A303,'Procytrat 190'!B303,'Procytrat 190'!C303)&gt;0,"190","")</f>
        <v/>
      </c>
      <c r="AB6802" t="str">
        <f>IFERROR(IF(ISNUMBER('Procytrat 190'!A303),'Procytrat 190'!A303,DATEVALUE('Procytrat 190'!A303)),"")</f>
        <v/>
      </c>
      <c r="AC6802" t="str">
        <f>IF(AA6802="","",'Procytrat 190'!B303)</f>
        <v/>
      </c>
      <c r="AD6802" t="str">
        <f>IF(AA6802="","",IFERROR(1*'Procytrat 190'!C303,IFERROR(_xludf.NUMBERVALUE('Procytrat 190'!C303,".",","),IFERROR(_xludf.NUMBERVALUE('Procytrat 190'!C303,",","."),0))))</f>
        <v/>
      </c>
      <c r="AE6802" t="str">
        <f>IF(AA6802="","",'Procytrat 190'!O303)</f>
        <v/>
      </c>
      <c r="AF6802">
        <f t="shared" si="660"/>
        <v>0</v>
      </c>
      <c r="AG6802" t="str">
        <f t="shared" si="661"/>
        <v/>
      </c>
      <c r="AH6802" t="str">
        <f t="shared" si="662"/>
        <v/>
      </c>
      <c r="AI6802">
        <f t="shared" si="663"/>
        <v>0</v>
      </c>
      <c r="AJ6802">
        <f t="shared" si="664"/>
        <v>0</v>
      </c>
      <c r="AK6802">
        <v>0</v>
      </c>
      <c r="AL6802" t="str">
        <f>IF(AA6802="","",IFERROR(IF(ISNUMBER('Procytrat 190'!D303),'Procytrat 190'!D303,IF(ISNUMBER(SEARCH("12",'Procytrat 190'!D303)),EDATE(AB6802,12),IF(ISNUMBER(SEARCH("6",'Procytrat 190'!D303)),EDATE(AB6802,6),IF(ISNUMBER(SEARCH("3",'Procytrat 190'!D303)),EDATE(AB6802,3),DATEVALUE('Procytrat 190'!D303))))),""))</f>
        <v/>
      </c>
      <c r="AM6802" t="str">
        <f t="shared" ca="1" si="665"/>
        <v/>
      </c>
    </row>
    <row r="6803" spans="27:39" x14ac:dyDescent="0.3">
      <c r="AA6803" t="str">
        <f>IF(COUNTA('Procytrat 190'!A304,'Procytrat 190'!B304,'Procytrat 190'!C304)&gt;0,"190","")</f>
        <v/>
      </c>
      <c r="AB6803" t="str">
        <f>IFERROR(IF(ISNUMBER('Procytrat 190'!A304),'Procytrat 190'!A304,DATEVALUE('Procytrat 190'!A304)),"")</f>
        <v/>
      </c>
      <c r="AC6803" t="str">
        <f>IF(AA6803="","",'Procytrat 190'!B304)</f>
        <v/>
      </c>
      <c r="AD6803" t="str">
        <f>IF(AA6803="","",IFERROR(1*'Procytrat 190'!C304,IFERROR(_xludf.NUMBERVALUE('Procytrat 190'!C304,".",","),IFERROR(_xludf.NUMBERVALUE('Procytrat 190'!C304,",","."),0))))</f>
        <v/>
      </c>
      <c r="AE6803" t="str">
        <f>IF(AA6803="","",'Procytrat 190'!O304)</f>
        <v/>
      </c>
      <c r="AF6803">
        <f t="shared" si="660"/>
        <v>0</v>
      </c>
      <c r="AG6803" t="str">
        <f t="shared" si="661"/>
        <v/>
      </c>
      <c r="AH6803" t="str">
        <f t="shared" si="662"/>
        <v/>
      </c>
      <c r="AI6803">
        <f t="shared" si="663"/>
        <v>0</v>
      </c>
      <c r="AJ6803">
        <f t="shared" si="664"/>
        <v>0</v>
      </c>
      <c r="AK6803">
        <v>0</v>
      </c>
      <c r="AL6803" t="str">
        <f>IF(AA6803="","",IFERROR(IF(ISNUMBER('Procytrat 190'!D304),'Procytrat 190'!D304,IF(ISNUMBER(SEARCH("12",'Procytrat 190'!D304)),EDATE(AB6803,12),IF(ISNUMBER(SEARCH("6",'Procytrat 190'!D304)),EDATE(AB6803,6),IF(ISNUMBER(SEARCH("3",'Procytrat 190'!D304)),EDATE(AB6803,3),DATEVALUE('Procytrat 190'!D304))))),""))</f>
        <v/>
      </c>
      <c r="AM6803" t="str">
        <f t="shared" ca="1" si="665"/>
        <v/>
      </c>
    </row>
    <row r="6804" spans="27:39" x14ac:dyDescent="0.3">
      <c r="AA6804" t="str">
        <f>IF(COUNTA('Procytrat 190'!A305,'Procytrat 190'!B305,'Procytrat 190'!C305)&gt;0,"190","")</f>
        <v/>
      </c>
      <c r="AB6804" t="str">
        <f>IFERROR(IF(ISNUMBER('Procytrat 190'!A305),'Procytrat 190'!A305,DATEVALUE('Procytrat 190'!A305)),"")</f>
        <v/>
      </c>
      <c r="AC6804" t="str">
        <f>IF(AA6804="","",'Procytrat 190'!B305)</f>
        <v/>
      </c>
      <c r="AD6804" t="str">
        <f>IF(AA6804="","",IFERROR(1*'Procytrat 190'!C305,IFERROR(_xludf.NUMBERVALUE('Procytrat 190'!C305,".",","),IFERROR(_xludf.NUMBERVALUE('Procytrat 190'!C305,",","."),0))))</f>
        <v/>
      </c>
      <c r="AE6804" t="str">
        <f>IF(AA6804="","",'Procytrat 190'!O305)</f>
        <v/>
      </c>
      <c r="AF6804">
        <f t="shared" si="660"/>
        <v>0</v>
      </c>
      <c r="AG6804" t="str">
        <f t="shared" si="661"/>
        <v/>
      </c>
      <c r="AH6804" t="str">
        <f t="shared" si="662"/>
        <v/>
      </c>
      <c r="AI6804">
        <f t="shared" si="663"/>
        <v>0</v>
      </c>
      <c r="AJ6804">
        <f t="shared" si="664"/>
        <v>0</v>
      </c>
      <c r="AK6804">
        <v>0</v>
      </c>
      <c r="AL6804" t="str">
        <f>IF(AA6804="","",IFERROR(IF(ISNUMBER('Procytrat 190'!D305),'Procytrat 190'!D305,IF(ISNUMBER(SEARCH("12",'Procytrat 190'!D305)),EDATE(AB6804,12),IF(ISNUMBER(SEARCH("6",'Procytrat 190'!D305)),EDATE(AB6804,6),IF(ISNUMBER(SEARCH("3",'Procytrat 190'!D305)),EDATE(AB6804,3),DATEVALUE('Procytrat 190'!D305))))),""))</f>
        <v/>
      </c>
      <c r="AM6804" t="str">
        <f t="shared" ca="1" si="665"/>
        <v/>
      </c>
    </row>
    <row r="6805" spans="27:39" x14ac:dyDescent="0.3">
      <c r="AA6805" t="str">
        <f>IF(COUNTA('Procytrat 190'!A306,'Procytrat 190'!B306,'Procytrat 190'!C306)&gt;0,"190","")</f>
        <v/>
      </c>
      <c r="AB6805" t="str">
        <f>IFERROR(IF(ISNUMBER('Procytrat 190'!A306),'Procytrat 190'!A306,DATEVALUE('Procytrat 190'!A306)),"")</f>
        <v/>
      </c>
      <c r="AC6805" t="str">
        <f>IF(AA6805="","",'Procytrat 190'!B306)</f>
        <v/>
      </c>
      <c r="AD6805" t="str">
        <f>IF(AA6805="","",IFERROR(1*'Procytrat 190'!C306,IFERROR(_xludf.NUMBERVALUE('Procytrat 190'!C306,".",","),IFERROR(_xludf.NUMBERVALUE('Procytrat 190'!C306,",","."),0))))</f>
        <v/>
      </c>
      <c r="AE6805" t="str">
        <f>IF(AA6805="","",'Procytrat 190'!O306)</f>
        <v/>
      </c>
      <c r="AF6805">
        <f t="shared" si="660"/>
        <v>0</v>
      </c>
      <c r="AG6805" t="str">
        <f t="shared" si="661"/>
        <v/>
      </c>
      <c r="AH6805" t="str">
        <f t="shared" si="662"/>
        <v/>
      </c>
      <c r="AI6805">
        <f t="shared" si="663"/>
        <v>0</v>
      </c>
      <c r="AJ6805">
        <f t="shared" si="664"/>
        <v>0</v>
      </c>
      <c r="AK6805">
        <v>0</v>
      </c>
      <c r="AL6805" t="str">
        <f>IF(AA6805="","",IFERROR(IF(ISNUMBER('Procytrat 190'!D306),'Procytrat 190'!D306,IF(ISNUMBER(SEARCH("12",'Procytrat 190'!D306)),EDATE(AB6805,12),IF(ISNUMBER(SEARCH("6",'Procytrat 190'!D306)),EDATE(AB6805,6),IF(ISNUMBER(SEARCH("3",'Procytrat 190'!D306)),EDATE(AB6805,3),DATEVALUE('Procytrat 190'!D306))))),""))</f>
        <v/>
      </c>
      <c r="AM6805" t="str">
        <f t="shared" ca="1" si="665"/>
        <v/>
      </c>
    </row>
    <row r="6806" spans="27:39" x14ac:dyDescent="0.3">
      <c r="AA6806" t="str">
        <f>IF(COUNTA('Procytrat 190'!A307,'Procytrat 190'!B307,'Procytrat 190'!C307)&gt;0,"190","")</f>
        <v/>
      </c>
      <c r="AB6806" t="str">
        <f>IFERROR(IF(ISNUMBER('Procytrat 190'!A307),'Procytrat 190'!A307,DATEVALUE('Procytrat 190'!A307)),"")</f>
        <v/>
      </c>
      <c r="AC6806" t="str">
        <f>IF(AA6806="","",'Procytrat 190'!B307)</f>
        <v/>
      </c>
      <c r="AD6806" t="str">
        <f>IF(AA6806="","",IFERROR(1*'Procytrat 190'!C307,IFERROR(_xludf.NUMBERVALUE('Procytrat 190'!C307,".",","),IFERROR(_xludf.NUMBERVALUE('Procytrat 190'!C307,",","."),0))))</f>
        <v/>
      </c>
      <c r="AE6806" t="str">
        <f>IF(AA6806="","",'Procytrat 190'!O307)</f>
        <v/>
      </c>
      <c r="AF6806">
        <f t="shared" si="660"/>
        <v>0</v>
      </c>
      <c r="AG6806" t="str">
        <f t="shared" si="661"/>
        <v/>
      </c>
      <c r="AH6806" t="str">
        <f t="shared" si="662"/>
        <v/>
      </c>
      <c r="AI6806">
        <f t="shared" si="663"/>
        <v>0</v>
      </c>
      <c r="AJ6806">
        <f t="shared" si="664"/>
        <v>0</v>
      </c>
      <c r="AK6806">
        <v>0</v>
      </c>
      <c r="AL6806" t="str">
        <f>IF(AA6806="","",IFERROR(IF(ISNUMBER('Procytrat 190'!D307),'Procytrat 190'!D307,IF(ISNUMBER(SEARCH("12",'Procytrat 190'!D307)),EDATE(AB6806,12),IF(ISNUMBER(SEARCH("6",'Procytrat 190'!D307)),EDATE(AB6806,6),IF(ISNUMBER(SEARCH("3",'Procytrat 190'!D307)),EDATE(AB6806,3),DATEVALUE('Procytrat 190'!D307))))),""))</f>
        <v/>
      </c>
      <c r="AM6806" t="str">
        <f t="shared" ca="1" si="665"/>
        <v/>
      </c>
    </row>
    <row r="6807" spans="27:39" x14ac:dyDescent="0.3">
      <c r="AA6807" t="str">
        <f>IF(COUNTA('Procytrat 190'!A308,'Procytrat 190'!B308,'Procytrat 190'!C308)&gt;0,"190","")</f>
        <v/>
      </c>
      <c r="AB6807" t="str">
        <f>IFERROR(IF(ISNUMBER('Procytrat 190'!A308),'Procytrat 190'!A308,DATEVALUE('Procytrat 190'!A308)),"")</f>
        <v/>
      </c>
      <c r="AC6807" t="str">
        <f>IF(AA6807="","",'Procytrat 190'!B308)</f>
        <v/>
      </c>
      <c r="AD6807" t="str">
        <f>IF(AA6807="","",IFERROR(1*'Procytrat 190'!C308,IFERROR(_xludf.NUMBERVALUE('Procytrat 190'!C308,".",","),IFERROR(_xludf.NUMBERVALUE('Procytrat 190'!C308,",","."),0))))</f>
        <v/>
      </c>
      <c r="AE6807" t="str">
        <f>IF(AA6807="","",'Procytrat 190'!O308)</f>
        <v/>
      </c>
      <c r="AF6807">
        <f t="shared" si="660"/>
        <v>0</v>
      </c>
      <c r="AG6807" t="str">
        <f t="shared" si="661"/>
        <v/>
      </c>
      <c r="AH6807" t="str">
        <f t="shared" si="662"/>
        <v/>
      </c>
      <c r="AI6807">
        <f t="shared" si="663"/>
        <v>0</v>
      </c>
      <c r="AJ6807">
        <f t="shared" si="664"/>
        <v>0</v>
      </c>
      <c r="AK6807">
        <v>0</v>
      </c>
      <c r="AL6807" t="str">
        <f>IF(AA6807="","",IFERROR(IF(ISNUMBER('Procytrat 190'!D308),'Procytrat 190'!D308,IF(ISNUMBER(SEARCH("12",'Procytrat 190'!D308)),EDATE(AB6807,12),IF(ISNUMBER(SEARCH("6",'Procytrat 190'!D308)),EDATE(AB6807,6),IF(ISNUMBER(SEARCH("3",'Procytrat 190'!D308)),EDATE(AB6807,3),DATEVALUE('Procytrat 190'!D308))))),""))</f>
        <v/>
      </c>
      <c r="AM6807" t="str">
        <f t="shared" ca="1" si="665"/>
        <v/>
      </c>
    </row>
    <row r="6808" spans="27:39" x14ac:dyDescent="0.3">
      <c r="AA6808" t="str">
        <f>IF(COUNTA('Procytrat 190'!A309,'Procytrat 190'!B309,'Procytrat 190'!C309)&gt;0,"190","")</f>
        <v/>
      </c>
      <c r="AB6808" t="str">
        <f>IFERROR(IF(ISNUMBER('Procytrat 190'!A309),'Procytrat 190'!A309,DATEVALUE('Procytrat 190'!A309)),"")</f>
        <v/>
      </c>
      <c r="AC6808" t="str">
        <f>IF(AA6808="","",'Procytrat 190'!B309)</f>
        <v/>
      </c>
      <c r="AD6808" t="str">
        <f>IF(AA6808="","",IFERROR(1*'Procytrat 190'!C309,IFERROR(_xludf.NUMBERVALUE('Procytrat 190'!C309,".",","),IFERROR(_xludf.NUMBERVALUE('Procytrat 190'!C309,",","."),0))))</f>
        <v/>
      </c>
      <c r="AE6808" t="str">
        <f>IF(AA6808="","",'Procytrat 190'!O309)</f>
        <v/>
      </c>
      <c r="AF6808">
        <f t="shared" si="660"/>
        <v>0</v>
      </c>
      <c r="AG6808" t="str">
        <f t="shared" si="661"/>
        <v/>
      </c>
      <c r="AH6808" t="str">
        <f t="shared" si="662"/>
        <v/>
      </c>
      <c r="AI6808">
        <f t="shared" si="663"/>
        <v>0</v>
      </c>
      <c r="AJ6808">
        <f t="shared" si="664"/>
        <v>0</v>
      </c>
      <c r="AK6808">
        <v>0</v>
      </c>
      <c r="AL6808" t="str">
        <f>IF(AA6808="","",IFERROR(IF(ISNUMBER('Procytrat 190'!D309),'Procytrat 190'!D309,IF(ISNUMBER(SEARCH("12",'Procytrat 190'!D309)),EDATE(AB6808,12),IF(ISNUMBER(SEARCH("6",'Procytrat 190'!D309)),EDATE(AB6808,6),IF(ISNUMBER(SEARCH("3",'Procytrat 190'!D309)),EDATE(AB6808,3),DATEVALUE('Procytrat 190'!D309))))),""))</f>
        <v/>
      </c>
      <c r="AM6808" t="str">
        <f t="shared" ca="1" si="665"/>
        <v/>
      </c>
    </row>
    <row r="6809" spans="27:39" x14ac:dyDescent="0.3">
      <c r="AA6809" t="str">
        <f>IF(COUNTA('Procytrat 190'!A310,'Procytrat 190'!B310,'Procytrat 190'!C310)&gt;0,"190","")</f>
        <v/>
      </c>
      <c r="AB6809" t="str">
        <f>IFERROR(IF(ISNUMBER('Procytrat 190'!A310),'Procytrat 190'!A310,DATEVALUE('Procytrat 190'!A310)),"")</f>
        <v/>
      </c>
      <c r="AC6809" t="str">
        <f>IF(AA6809="","",'Procytrat 190'!B310)</f>
        <v/>
      </c>
      <c r="AD6809" t="str">
        <f>IF(AA6809="","",IFERROR(1*'Procytrat 190'!C310,IFERROR(_xludf.NUMBERVALUE('Procytrat 190'!C310,".",","),IFERROR(_xludf.NUMBERVALUE('Procytrat 190'!C310,",","."),0))))</f>
        <v/>
      </c>
      <c r="AE6809" t="str">
        <f>IF(AA6809="","",'Procytrat 190'!O310)</f>
        <v/>
      </c>
      <c r="AF6809">
        <f t="shared" si="660"/>
        <v>0</v>
      </c>
      <c r="AG6809" t="str">
        <f t="shared" si="661"/>
        <v/>
      </c>
      <c r="AH6809" t="str">
        <f t="shared" si="662"/>
        <v/>
      </c>
      <c r="AI6809">
        <f t="shared" si="663"/>
        <v>0</v>
      </c>
      <c r="AJ6809">
        <f t="shared" si="664"/>
        <v>0</v>
      </c>
      <c r="AK6809">
        <v>0</v>
      </c>
      <c r="AL6809" t="str">
        <f>IF(AA6809="","",IFERROR(IF(ISNUMBER('Procytrat 190'!D310),'Procytrat 190'!D310,IF(ISNUMBER(SEARCH("12",'Procytrat 190'!D310)),EDATE(AB6809,12),IF(ISNUMBER(SEARCH("6",'Procytrat 190'!D310)),EDATE(AB6809,6),IF(ISNUMBER(SEARCH("3",'Procytrat 190'!D310)),EDATE(AB6809,3),DATEVALUE('Procytrat 190'!D310))))),""))</f>
        <v/>
      </c>
      <c r="AM6809" t="str">
        <f t="shared" ca="1" si="665"/>
        <v/>
      </c>
    </row>
    <row r="6810" spans="27:39" x14ac:dyDescent="0.3">
      <c r="AA6810" t="str">
        <f>IF(COUNTA('Procytrat 190'!A311,'Procytrat 190'!B311,'Procytrat 190'!C311)&gt;0,"190","")</f>
        <v/>
      </c>
      <c r="AB6810" t="str">
        <f>IFERROR(IF(ISNUMBER('Procytrat 190'!A311),'Procytrat 190'!A311,DATEVALUE('Procytrat 190'!A311)),"")</f>
        <v/>
      </c>
      <c r="AC6810" t="str">
        <f>IF(AA6810="","",'Procytrat 190'!B311)</f>
        <v/>
      </c>
      <c r="AD6810" t="str">
        <f>IF(AA6810="","",IFERROR(1*'Procytrat 190'!C311,IFERROR(_xludf.NUMBERVALUE('Procytrat 190'!C311,".",","),IFERROR(_xludf.NUMBERVALUE('Procytrat 190'!C311,",","."),0))))</f>
        <v/>
      </c>
      <c r="AE6810" t="str">
        <f>IF(AA6810="","",'Procytrat 190'!O311)</f>
        <v/>
      </c>
      <c r="AF6810">
        <f t="shared" si="660"/>
        <v>0</v>
      </c>
      <c r="AG6810" t="str">
        <f t="shared" si="661"/>
        <v/>
      </c>
      <c r="AH6810" t="str">
        <f t="shared" si="662"/>
        <v/>
      </c>
      <c r="AI6810">
        <f t="shared" si="663"/>
        <v>0</v>
      </c>
      <c r="AJ6810">
        <f t="shared" si="664"/>
        <v>0</v>
      </c>
      <c r="AK6810">
        <v>0</v>
      </c>
      <c r="AL6810" t="str">
        <f>IF(AA6810="","",IFERROR(IF(ISNUMBER('Procytrat 190'!D311),'Procytrat 190'!D311,IF(ISNUMBER(SEARCH("12",'Procytrat 190'!D311)),EDATE(AB6810,12),IF(ISNUMBER(SEARCH("6",'Procytrat 190'!D311)),EDATE(AB6810,6),IF(ISNUMBER(SEARCH("3",'Procytrat 190'!D311)),EDATE(AB6810,3),DATEVALUE('Procytrat 190'!D311))))),""))</f>
        <v/>
      </c>
      <c r="AM6810" t="str">
        <f t="shared" ca="1" si="665"/>
        <v/>
      </c>
    </row>
    <row r="6811" spans="27:39" x14ac:dyDescent="0.3">
      <c r="AA6811" t="str">
        <f>IF(COUNTA('Procytrat 190'!A312,'Procytrat 190'!B312,'Procytrat 190'!C312)&gt;0,"190","")</f>
        <v/>
      </c>
      <c r="AB6811" t="str">
        <f>IFERROR(IF(ISNUMBER('Procytrat 190'!A312),'Procytrat 190'!A312,DATEVALUE('Procytrat 190'!A312)),"")</f>
        <v/>
      </c>
      <c r="AC6811" t="str">
        <f>IF(AA6811="","",'Procytrat 190'!B312)</f>
        <v/>
      </c>
      <c r="AD6811" t="str">
        <f>IF(AA6811="","",IFERROR(1*'Procytrat 190'!C312,IFERROR(_xludf.NUMBERVALUE('Procytrat 190'!C312,".",","),IFERROR(_xludf.NUMBERVALUE('Procytrat 190'!C312,",","."),0))))</f>
        <v/>
      </c>
      <c r="AE6811" t="str">
        <f>IF(AA6811="","",'Procytrat 190'!O312)</f>
        <v/>
      </c>
      <c r="AF6811">
        <f t="shared" si="660"/>
        <v>0</v>
      </c>
      <c r="AG6811" t="str">
        <f t="shared" si="661"/>
        <v/>
      </c>
      <c r="AH6811" t="str">
        <f t="shared" si="662"/>
        <v/>
      </c>
      <c r="AI6811">
        <f t="shared" si="663"/>
        <v>0</v>
      </c>
      <c r="AJ6811">
        <f t="shared" si="664"/>
        <v>0</v>
      </c>
      <c r="AK6811">
        <v>0</v>
      </c>
      <c r="AL6811" t="str">
        <f>IF(AA6811="","",IFERROR(IF(ISNUMBER('Procytrat 190'!D312),'Procytrat 190'!D312,IF(ISNUMBER(SEARCH("12",'Procytrat 190'!D312)),EDATE(AB6811,12),IF(ISNUMBER(SEARCH("6",'Procytrat 190'!D312)),EDATE(AB6811,6),IF(ISNUMBER(SEARCH("3",'Procytrat 190'!D312)),EDATE(AB6811,3),DATEVALUE('Procytrat 190'!D312))))),""))</f>
        <v/>
      </c>
      <c r="AM6811" t="str">
        <f t="shared" ca="1" si="665"/>
        <v/>
      </c>
    </row>
    <row r="6812" spans="27:39" x14ac:dyDescent="0.3">
      <c r="AA6812" t="str">
        <f>IF(COUNTA('Procytrat 190'!A313,'Procytrat 190'!B313,'Procytrat 190'!C313)&gt;0,"190","")</f>
        <v/>
      </c>
      <c r="AB6812" t="str">
        <f>IFERROR(IF(ISNUMBER('Procytrat 190'!A313),'Procytrat 190'!A313,DATEVALUE('Procytrat 190'!A313)),"")</f>
        <v/>
      </c>
      <c r="AC6812" t="str">
        <f>IF(AA6812="","",'Procytrat 190'!B313)</f>
        <v/>
      </c>
      <c r="AD6812" t="str">
        <f>IF(AA6812="","",IFERROR(1*'Procytrat 190'!C313,IFERROR(_xludf.NUMBERVALUE('Procytrat 190'!C313,".",","),IFERROR(_xludf.NUMBERVALUE('Procytrat 190'!C313,",","."),0))))</f>
        <v/>
      </c>
      <c r="AE6812" t="str">
        <f>IF(AA6812="","",'Procytrat 190'!O313)</f>
        <v/>
      </c>
      <c r="AF6812">
        <f t="shared" si="660"/>
        <v>0</v>
      </c>
      <c r="AG6812" t="str">
        <f t="shared" si="661"/>
        <v/>
      </c>
      <c r="AH6812" t="str">
        <f t="shared" si="662"/>
        <v/>
      </c>
      <c r="AI6812">
        <f t="shared" si="663"/>
        <v>0</v>
      </c>
      <c r="AJ6812">
        <f t="shared" si="664"/>
        <v>0</v>
      </c>
      <c r="AK6812">
        <v>0</v>
      </c>
      <c r="AL6812" t="str">
        <f>IF(AA6812="","",IFERROR(IF(ISNUMBER('Procytrat 190'!D313),'Procytrat 190'!D313,IF(ISNUMBER(SEARCH("12",'Procytrat 190'!D313)),EDATE(AB6812,12),IF(ISNUMBER(SEARCH("6",'Procytrat 190'!D313)),EDATE(AB6812,6),IF(ISNUMBER(SEARCH("3",'Procytrat 190'!D313)),EDATE(AB6812,3),DATEVALUE('Procytrat 190'!D313))))),""))</f>
        <v/>
      </c>
      <c r="AM6812" t="str">
        <f t="shared" ca="1" si="665"/>
        <v/>
      </c>
    </row>
    <row r="6813" spans="27:39" x14ac:dyDescent="0.3">
      <c r="AA6813" t="str">
        <f>IF(COUNTA('Procytrat 190'!A314,'Procytrat 190'!B314,'Procytrat 190'!C314)&gt;0,"190","")</f>
        <v/>
      </c>
      <c r="AB6813" t="str">
        <f>IFERROR(IF(ISNUMBER('Procytrat 190'!A314),'Procytrat 190'!A314,DATEVALUE('Procytrat 190'!A314)),"")</f>
        <v/>
      </c>
      <c r="AC6813" t="str">
        <f>IF(AA6813="","",'Procytrat 190'!B314)</f>
        <v/>
      </c>
      <c r="AD6813" t="str">
        <f>IF(AA6813="","",IFERROR(1*'Procytrat 190'!C314,IFERROR(_xludf.NUMBERVALUE('Procytrat 190'!C314,".",","),IFERROR(_xludf.NUMBERVALUE('Procytrat 190'!C314,",","."),0))))</f>
        <v/>
      </c>
      <c r="AE6813" t="str">
        <f>IF(AA6813="","",'Procytrat 190'!O314)</f>
        <v/>
      </c>
      <c r="AF6813">
        <f t="shared" si="660"/>
        <v>0</v>
      </c>
      <c r="AG6813" t="str">
        <f t="shared" si="661"/>
        <v/>
      </c>
      <c r="AH6813" t="str">
        <f t="shared" si="662"/>
        <v/>
      </c>
      <c r="AI6813">
        <f t="shared" si="663"/>
        <v>0</v>
      </c>
      <c r="AJ6813">
        <f t="shared" si="664"/>
        <v>0</v>
      </c>
      <c r="AK6813">
        <v>0</v>
      </c>
      <c r="AL6813" t="str">
        <f>IF(AA6813="","",IFERROR(IF(ISNUMBER('Procytrat 190'!D314),'Procytrat 190'!D314,IF(ISNUMBER(SEARCH("12",'Procytrat 190'!D314)),EDATE(AB6813,12),IF(ISNUMBER(SEARCH("6",'Procytrat 190'!D314)),EDATE(AB6813,6),IF(ISNUMBER(SEARCH("3",'Procytrat 190'!D314)),EDATE(AB6813,3),DATEVALUE('Procytrat 190'!D314))))),""))</f>
        <v/>
      </c>
      <c r="AM6813" t="str">
        <f t="shared" ca="1" si="665"/>
        <v/>
      </c>
    </row>
    <row r="6814" spans="27:39" x14ac:dyDescent="0.3">
      <c r="AA6814" t="str">
        <f>IF(COUNTA('Procytrat 190'!A315,'Procytrat 190'!B315,'Procytrat 190'!C315)&gt;0,"190","")</f>
        <v/>
      </c>
      <c r="AB6814" t="str">
        <f>IFERROR(IF(ISNUMBER('Procytrat 190'!A315),'Procytrat 190'!A315,DATEVALUE('Procytrat 190'!A315)),"")</f>
        <v/>
      </c>
      <c r="AC6814" t="str">
        <f>IF(AA6814="","",'Procytrat 190'!B315)</f>
        <v/>
      </c>
      <c r="AD6814" t="str">
        <f>IF(AA6814="","",IFERROR(1*'Procytrat 190'!C315,IFERROR(_xludf.NUMBERVALUE('Procytrat 190'!C315,".",","),IFERROR(_xludf.NUMBERVALUE('Procytrat 190'!C315,",","."),0))))</f>
        <v/>
      </c>
      <c r="AE6814" t="str">
        <f>IF(AA6814="","",'Procytrat 190'!O315)</f>
        <v/>
      </c>
      <c r="AF6814">
        <f t="shared" si="660"/>
        <v>0</v>
      </c>
      <c r="AG6814" t="str">
        <f t="shared" si="661"/>
        <v/>
      </c>
      <c r="AH6814" t="str">
        <f t="shared" si="662"/>
        <v/>
      </c>
      <c r="AI6814">
        <f t="shared" si="663"/>
        <v>0</v>
      </c>
      <c r="AJ6814">
        <f t="shared" si="664"/>
        <v>0</v>
      </c>
      <c r="AK6814">
        <v>0</v>
      </c>
      <c r="AL6814" t="str">
        <f>IF(AA6814="","",IFERROR(IF(ISNUMBER('Procytrat 190'!D315),'Procytrat 190'!D315,IF(ISNUMBER(SEARCH("12",'Procytrat 190'!D315)),EDATE(AB6814,12),IF(ISNUMBER(SEARCH("6",'Procytrat 190'!D315)),EDATE(AB6814,6),IF(ISNUMBER(SEARCH("3",'Procytrat 190'!D315)),EDATE(AB6814,3),DATEVALUE('Procytrat 190'!D315))))),""))</f>
        <v/>
      </c>
      <c r="AM6814" t="str">
        <f t="shared" ca="1" si="665"/>
        <v/>
      </c>
    </row>
    <row r="6815" spans="27:39" x14ac:dyDescent="0.3">
      <c r="AA6815" t="str">
        <f>IF(COUNTA('Procytrat 190'!A316,'Procytrat 190'!B316,'Procytrat 190'!C316)&gt;0,"190","")</f>
        <v/>
      </c>
      <c r="AB6815" t="str">
        <f>IFERROR(IF(ISNUMBER('Procytrat 190'!A316),'Procytrat 190'!A316,DATEVALUE('Procytrat 190'!A316)),"")</f>
        <v/>
      </c>
      <c r="AC6815" t="str">
        <f>IF(AA6815="","",'Procytrat 190'!B316)</f>
        <v/>
      </c>
      <c r="AD6815" t="str">
        <f>IF(AA6815="","",IFERROR(1*'Procytrat 190'!C316,IFERROR(_xludf.NUMBERVALUE('Procytrat 190'!C316,".",","),IFERROR(_xludf.NUMBERVALUE('Procytrat 190'!C316,",","."),0))))</f>
        <v/>
      </c>
      <c r="AE6815" t="str">
        <f>IF(AA6815="","",'Procytrat 190'!O316)</f>
        <v/>
      </c>
      <c r="AF6815">
        <f t="shared" si="660"/>
        <v>0</v>
      </c>
      <c r="AG6815" t="str">
        <f t="shared" si="661"/>
        <v/>
      </c>
      <c r="AH6815" t="str">
        <f t="shared" si="662"/>
        <v/>
      </c>
      <c r="AI6815">
        <f t="shared" si="663"/>
        <v>0</v>
      </c>
      <c r="AJ6815">
        <f t="shared" si="664"/>
        <v>0</v>
      </c>
      <c r="AK6815">
        <v>0</v>
      </c>
      <c r="AL6815" t="str">
        <f>IF(AA6815="","",IFERROR(IF(ISNUMBER('Procytrat 190'!D316),'Procytrat 190'!D316,IF(ISNUMBER(SEARCH("12",'Procytrat 190'!D316)),EDATE(AB6815,12),IF(ISNUMBER(SEARCH("6",'Procytrat 190'!D316)),EDATE(AB6815,6),IF(ISNUMBER(SEARCH("3",'Procytrat 190'!D316)),EDATE(AB6815,3),DATEVALUE('Procytrat 190'!D316))))),""))</f>
        <v/>
      </c>
      <c r="AM6815" t="str">
        <f t="shared" ca="1" si="665"/>
        <v/>
      </c>
    </row>
    <row r="6816" spans="27:39" x14ac:dyDescent="0.3">
      <c r="AA6816" t="str">
        <f>IF(COUNTA('Procytrat 190'!A317,'Procytrat 190'!B317,'Procytrat 190'!C317)&gt;0,"190","")</f>
        <v/>
      </c>
      <c r="AB6816" t="str">
        <f>IFERROR(IF(ISNUMBER('Procytrat 190'!A317),'Procytrat 190'!A317,DATEVALUE('Procytrat 190'!A317)),"")</f>
        <v/>
      </c>
      <c r="AC6816" t="str">
        <f>IF(AA6816="","",'Procytrat 190'!B317)</f>
        <v/>
      </c>
      <c r="AD6816" t="str">
        <f>IF(AA6816="","",IFERROR(1*'Procytrat 190'!C317,IFERROR(_xludf.NUMBERVALUE('Procytrat 190'!C317,".",","),IFERROR(_xludf.NUMBERVALUE('Procytrat 190'!C317,",","."),0))))</f>
        <v/>
      </c>
      <c r="AE6816" t="str">
        <f>IF(AA6816="","",'Procytrat 190'!O317)</f>
        <v/>
      </c>
      <c r="AF6816">
        <f t="shared" si="660"/>
        <v>0</v>
      </c>
      <c r="AG6816" t="str">
        <f t="shared" si="661"/>
        <v/>
      </c>
      <c r="AH6816" t="str">
        <f t="shared" si="662"/>
        <v/>
      </c>
      <c r="AI6816">
        <f t="shared" si="663"/>
        <v>0</v>
      </c>
      <c r="AJ6816">
        <f t="shared" si="664"/>
        <v>0</v>
      </c>
      <c r="AK6816">
        <v>0</v>
      </c>
      <c r="AL6816" t="str">
        <f>IF(AA6816="","",IFERROR(IF(ISNUMBER('Procytrat 190'!D317),'Procytrat 190'!D317,IF(ISNUMBER(SEARCH("12",'Procytrat 190'!D317)),EDATE(AB6816,12),IF(ISNUMBER(SEARCH("6",'Procytrat 190'!D317)),EDATE(AB6816,6),IF(ISNUMBER(SEARCH("3",'Procytrat 190'!D317)),EDATE(AB6816,3),DATEVALUE('Procytrat 190'!D317))))),""))</f>
        <v/>
      </c>
      <c r="AM6816" t="str">
        <f t="shared" ca="1" si="665"/>
        <v/>
      </c>
    </row>
    <row r="6817" spans="27:39" x14ac:dyDescent="0.3">
      <c r="AA6817" t="str">
        <f>IF(COUNTA('Procytrat 190'!A318,'Procytrat 190'!B318,'Procytrat 190'!C318)&gt;0,"190","")</f>
        <v/>
      </c>
      <c r="AB6817" t="str">
        <f>IFERROR(IF(ISNUMBER('Procytrat 190'!A318),'Procytrat 190'!A318,DATEVALUE('Procytrat 190'!A318)),"")</f>
        <v/>
      </c>
      <c r="AC6817" t="str">
        <f>IF(AA6817="","",'Procytrat 190'!B318)</f>
        <v/>
      </c>
      <c r="AD6817" t="str">
        <f>IF(AA6817="","",IFERROR(1*'Procytrat 190'!C318,IFERROR(_xludf.NUMBERVALUE('Procytrat 190'!C318,".",","),IFERROR(_xludf.NUMBERVALUE('Procytrat 190'!C318,",","."),0))))</f>
        <v/>
      </c>
      <c r="AE6817" t="str">
        <f>IF(AA6817="","",'Procytrat 190'!O318)</f>
        <v/>
      </c>
      <c r="AF6817">
        <f t="shared" si="660"/>
        <v>0</v>
      </c>
      <c r="AG6817" t="str">
        <f t="shared" si="661"/>
        <v/>
      </c>
      <c r="AH6817" t="str">
        <f t="shared" si="662"/>
        <v/>
      </c>
      <c r="AI6817">
        <f t="shared" si="663"/>
        <v>0</v>
      </c>
      <c r="AJ6817">
        <f t="shared" si="664"/>
        <v>0</v>
      </c>
      <c r="AK6817">
        <v>0</v>
      </c>
      <c r="AL6817" t="str">
        <f>IF(AA6817="","",IFERROR(IF(ISNUMBER('Procytrat 190'!D318),'Procytrat 190'!D318,IF(ISNUMBER(SEARCH("12",'Procytrat 190'!D318)),EDATE(AB6817,12),IF(ISNUMBER(SEARCH("6",'Procytrat 190'!D318)),EDATE(AB6817,6),IF(ISNUMBER(SEARCH("3",'Procytrat 190'!D318)),EDATE(AB6817,3),DATEVALUE('Procytrat 190'!D318))))),""))</f>
        <v/>
      </c>
      <c r="AM6817" t="str">
        <f t="shared" ca="1" si="665"/>
        <v/>
      </c>
    </row>
    <row r="6818" spans="27:39" x14ac:dyDescent="0.3">
      <c r="AA6818" t="str">
        <f>IF(COUNTA('Procytrat 190'!A319,'Procytrat 190'!B319,'Procytrat 190'!C319)&gt;0,"190","")</f>
        <v/>
      </c>
      <c r="AB6818" t="str">
        <f>IFERROR(IF(ISNUMBER('Procytrat 190'!A319),'Procytrat 190'!A319,DATEVALUE('Procytrat 190'!A319)),"")</f>
        <v/>
      </c>
      <c r="AC6818" t="str">
        <f>IF(AA6818="","",'Procytrat 190'!B319)</f>
        <v/>
      </c>
      <c r="AD6818" t="str">
        <f>IF(AA6818="","",IFERROR(1*'Procytrat 190'!C319,IFERROR(_xludf.NUMBERVALUE('Procytrat 190'!C319,".",","),IFERROR(_xludf.NUMBERVALUE('Procytrat 190'!C319,",","."),0))))</f>
        <v/>
      </c>
      <c r="AE6818" t="str">
        <f>IF(AA6818="","",'Procytrat 190'!O319)</f>
        <v/>
      </c>
      <c r="AF6818">
        <f t="shared" si="660"/>
        <v>0</v>
      </c>
      <c r="AG6818" t="str">
        <f t="shared" si="661"/>
        <v/>
      </c>
      <c r="AH6818" t="str">
        <f t="shared" si="662"/>
        <v/>
      </c>
      <c r="AI6818">
        <f t="shared" si="663"/>
        <v>0</v>
      </c>
      <c r="AJ6818">
        <f t="shared" si="664"/>
        <v>0</v>
      </c>
      <c r="AK6818">
        <v>0</v>
      </c>
      <c r="AL6818" t="str">
        <f>IF(AA6818="","",IFERROR(IF(ISNUMBER('Procytrat 190'!D319),'Procytrat 190'!D319,IF(ISNUMBER(SEARCH("12",'Procytrat 190'!D319)),EDATE(AB6818,12),IF(ISNUMBER(SEARCH("6",'Procytrat 190'!D319)),EDATE(AB6818,6),IF(ISNUMBER(SEARCH("3",'Procytrat 190'!D319)),EDATE(AB6818,3),DATEVALUE('Procytrat 190'!D319))))),""))</f>
        <v/>
      </c>
      <c r="AM6818" t="str">
        <f t="shared" ca="1" si="665"/>
        <v/>
      </c>
    </row>
    <row r="6819" spans="27:39" x14ac:dyDescent="0.3">
      <c r="AA6819" t="str">
        <f>IF(COUNTA('Procytrat 190'!A320,'Procytrat 190'!B320,'Procytrat 190'!C320)&gt;0,"190","")</f>
        <v/>
      </c>
      <c r="AB6819" t="str">
        <f>IFERROR(IF(ISNUMBER('Procytrat 190'!A320),'Procytrat 190'!A320,DATEVALUE('Procytrat 190'!A320)),"")</f>
        <v/>
      </c>
      <c r="AC6819" t="str">
        <f>IF(AA6819="","",'Procytrat 190'!B320)</f>
        <v/>
      </c>
      <c r="AD6819" t="str">
        <f>IF(AA6819="","",IFERROR(1*'Procytrat 190'!C320,IFERROR(_xludf.NUMBERVALUE('Procytrat 190'!C320,".",","),IFERROR(_xludf.NUMBERVALUE('Procytrat 190'!C320,",","."),0))))</f>
        <v/>
      </c>
      <c r="AE6819" t="str">
        <f>IF(AA6819="","",'Procytrat 190'!O320)</f>
        <v/>
      </c>
      <c r="AF6819">
        <f t="shared" si="660"/>
        <v>0</v>
      </c>
      <c r="AG6819" t="str">
        <f t="shared" si="661"/>
        <v/>
      </c>
      <c r="AH6819" t="str">
        <f t="shared" si="662"/>
        <v/>
      </c>
      <c r="AI6819">
        <f t="shared" si="663"/>
        <v>0</v>
      </c>
      <c r="AJ6819">
        <f t="shared" si="664"/>
        <v>0</v>
      </c>
      <c r="AK6819">
        <v>0</v>
      </c>
      <c r="AL6819" t="str">
        <f>IF(AA6819="","",IFERROR(IF(ISNUMBER('Procytrat 190'!D320),'Procytrat 190'!D320,IF(ISNUMBER(SEARCH("12",'Procytrat 190'!D320)),EDATE(AB6819,12),IF(ISNUMBER(SEARCH("6",'Procytrat 190'!D320)),EDATE(AB6819,6),IF(ISNUMBER(SEARCH("3",'Procytrat 190'!D320)),EDATE(AB6819,3),DATEVALUE('Procytrat 190'!D320))))),""))</f>
        <v/>
      </c>
      <c r="AM6819" t="str">
        <f t="shared" ca="1" si="665"/>
        <v/>
      </c>
    </row>
    <row r="6820" spans="27:39" x14ac:dyDescent="0.3">
      <c r="AA6820" t="str">
        <f>IF(COUNTA('Procytrat 190'!A321,'Procytrat 190'!B321,'Procytrat 190'!C321)&gt;0,"190","")</f>
        <v/>
      </c>
      <c r="AB6820" t="str">
        <f>IFERROR(IF(ISNUMBER('Procytrat 190'!A321),'Procytrat 190'!A321,DATEVALUE('Procytrat 190'!A321)),"")</f>
        <v/>
      </c>
      <c r="AC6820" t="str">
        <f>IF(AA6820="","",'Procytrat 190'!B321)</f>
        <v/>
      </c>
      <c r="AD6820" t="str">
        <f>IF(AA6820="","",IFERROR(1*'Procytrat 190'!C321,IFERROR(_xludf.NUMBERVALUE('Procytrat 190'!C321,".",","),IFERROR(_xludf.NUMBERVALUE('Procytrat 190'!C321,",","."),0))))</f>
        <v/>
      </c>
      <c r="AE6820" t="str">
        <f>IF(AA6820="","",'Procytrat 190'!O321)</f>
        <v/>
      </c>
      <c r="AF6820">
        <f t="shared" si="660"/>
        <v>0</v>
      </c>
      <c r="AG6820" t="str">
        <f t="shared" si="661"/>
        <v/>
      </c>
      <c r="AH6820" t="str">
        <f t="shared" si="662"/>
        <v/>
      </c>
      <c r="AI6820">
        <f t="shared" si="663"/>
        <v>0</v>
      </c>
      <c r="AJ6820">
        <f t="shared" si="664"/>
        <v>0</v>
      </c>
      <c r="AK6820">
        <v>0</v>
      </c>
      <c r="AL6820" t="str">
        <f>IF(AA6820="","",IFERROR(IF(ISNUMBER('Procytrat 190'!D321),'Procytrat 190'!D321,IF(ISNUMBER(SEARCH("12",'Procytrat 190'!D321)),EDATE(AB6820,12),IF(ISNUMBER(SEARCH("6",'Procytrat 190'!D321)),EDATE(AB6820,6),IF(ISNUMBER(SEARCH("3",'Procytrat 190'!D321)),EDATE(AB6820,3),DATEVALUE('Procytrat 190'!D321))))),""))</f>
        <v/>
      </c>
      <c r="AM6820" t="str">
        <f t="shared" ca="1" si="665"/>
        <v/>
      </c>
    </row>
    <row r="6821" spans="27:39" x14ac:dyDescent="0.3">
      <c r="AA6821" t="str">
        <f>IF(COUNTA('Procytrat 190'!A322,'Procytrat 190'!B322,'Procytrat 190'!C322)&gt;0,"190","")</f>
        <v/>
      </c>
      <c r="AB6821" t="str">
        <f>IFERROR(IF(ISNUMBER('Procytrat 190'!A322),'Procytrat 190'!A322,DATEVALUE('Procytrat 190'!A322)),"")</f>
        <v/>
      </c>
      <c r="AC6821" t="str">
        <f>IF(AA6821="","",'Procytrat 190'!B322)</f>
        <v/>
      </c>
      <c r="AD6821" t="str">
        <f>IF(AA6821="","",IFERROR(1*'Procytrat 190'!C322,IFERROR(_xludf.NUMBERVALUE('Procytrat 190'!C322,".",","),IFERROR(_xludf.NUMBERVALUE('Procytrat 190'!C322,",","."),0))))</f>
        <v/>
      </c>
      <c r="AE6821" t="str">
        <f>IF(AA6821="","",'Procytrat 190'!O322)</f>
        <v/>
      </c>
      <c r="AF6821">
        <f t="shared" si="660"/>
        <v>0</v>
      </c>
      <c r="AG6821" t="str">
        <f t="shared" si="661"/>
        <v/>
      </c>
      <c r="AH6821" t="str">
        <f t="shared" si="662"/>
        <v/>
      </c>
      <c r="AI6821">
        <f t="shared" si="663"/>
        <v>0</v>
      </c>
      <c r="AJ6821">
        <f t="shared" si="664"/>
        <v>0</v>
      </c>
      <c r="AK6821">
        <v>0</v>
      </c>
      <c r="AL6821" t="str">
        <f>IF(AA6821="","",IFERROR(IF(ISNUMBER('Procytrat 190'!D322),'Procytrat 190'!D322,IF(ISNUMBER(SEARCH("12",'Procytrat 190'!D322)),EDATE(AB6821,12),IF(ISNUMBER(SEARCH("6",'Procytrat 190'!D322)),EDATE(AB6821,6),IF(ISNUMBER(SEARCH("3",'Procytrat 190'!D322)),EDATE(AB6821,3),DATEVALUE('Procytrat 190'!D322))))),""))</f>
        <v/>
      </c>
      <c r="AM6821" t="str">
        <f t="shared" ca="1" si="665"/>
        <v/>
      </c>
    </row>
    <row r="6822" spans="27:39" x14ac:dyDescent="0.3">
      <c r="AA6822" t="str">
        <f>IF(COUNTA('Procytrat 190'!A323,'Procytrat 190'!B323,'Procytrat 190'!C323)&gt;0,"190","")</f>
        <v/>
      </c>
      <c r="AB6822" t="str">
        <f>IFERROR(IF(ISNUMBER('Procytrat 190'!A323),'Procytrat 190'!A323,DATEVALUE('Procytrat 190'!A323)),"")</f>
        <v/>
      </c>
      <c r="AC6822" t="str">
        <f>IF(AA6822="","",'Procytrat 190'!B323)</f>
        <v/>
      </c>
      <c r="AD6822" t="str">
        <f>IF(AA6822="","",IFERROR(1*'Procytrat 190'!C323,IFERROR(_xludf.NUMBERVALUE('Procytrat 190'!C323,".",","),IFERROR(_xludf.NUMBERVALUE('Procytrat 190'!C323,",","."),0))))</f>
        <v/>
      </c>
      <c r="AE6822" t="str">
        <f>IF(AA6822="","",'Procytrat 190'!O323)</f>
        <v/>
      </c>
      <c r="AF6822">
        <f t="shared" si="660"/>
        <v>0</v>
      </c>
      <c r="AG6822" t="str">
        <f t="shared" si="661"/>
        <v/>
      </c>
      <c r="AH6822" t="str">
        <f t="shared" si="662"/>
        <v/>
      </c>
      <c r="AI6822">
        <f t="shared" si="663"/>
        <v>0</v>
      </c>
      <c r="AJ6822">
        <f t="shared" si="664"/>
        <v>0</v>
      </c>
      <c r="AK6822">
        <v>0</v>
      </c>
      <c r="AL6822" t="str">
        <f>IF(AA6822="","",IFERROR(IF(ISNUMBER('Procytrat 190'!D323),'Procytrat 190'!D323,IF(ISNUMBER(SEARCH("12",'Procytrat 190'!D323)),EDATE(AB6822,12),IF(ISNUMBER(SEARCH("6",'Procytrat 190'!D323)),EDATE(AB6822,6),IF(ISNUMBER(SEARCH("3",'Procytrat 190'!D323)),EDATE(AB6822,3),DATEVALUE('Procytrat 190'!D323))))),""))</f>
        <v/>
      </c>
      <c r="AM6822" t="str">
        <f t="shared" ca="1" si="665"/>
        <v/>
      </c>
    </row>
    <row r="6823" spans="27:39" x14ac:dyDescent="0.3">
      <c r="AA6823" t="str">
        <f>IF(COUNTA('Procytrat 190'!A324,'Procytrat 190'!B324,'Procytrat 190'!C324)&gt;0,"190","")</f>
        <v/>
      </c>
      <c r="AB6823" t="str">
        <f>IFERROR(IF(ISNUMBER('Procytrat 190'!A324),'Procytrat 190'!A324,DATEVALUE('Procytrat 190'!A324)),"")</f>
        <v/>
      </c>
      <c r="AC6823" t="str">
        <f>IF(AA6823="","",'Procytrat 190'!B324)</f>
        <v/>
      </c>
      <c r="AD6823" t="str">
        <f>IF(AA6823="","",IFERROR(1*'Procytrat 190'!C324,IFERROR(_xludf.NUMBERVALUE('Procytrat 190'!C324,".",","),IFERROR(_xludf.NUMBERVALUE('Procytrat 190'!C324,",","."),0))))</f>
        <v/>
      </c>
      <c r="AE6823" t="str">
        <f>IF(AA6823="","",'Procytrat 190'!O324)</f>
        <v/>
      </c>
      <c r="AF6823">
        <f t="shared" si="660"/>
        <v>0</v>
      </c>
      <c r="AG6823" t="str">
        <f t="shared" si="661"/>
        <v/>
      </c>
      <c r="AH6823" t="str">
        <f t="shared" si="662"/>
        <v/>
      </c>
      <c r="AI6823">
        <f t="shared" si="663"/>
        <v>0</v>
      </c>
      <c r="AJ6823">
        <f t="shared" si="664"/>
        <v>0</v>
      </c>
      <c r="AK6823">
        <v>0</v>
      </c>
      <c r="AL6823" t="str">
        <f>IF(AA6823="","",IFERROR(IF(ISNUMBER('Procytrat 190'!D324),'Procytrat 190'!D324,IF(ISNUMBER(SEARCH("12",'Procytrat 190'!D324)),EDATE(AB6823,12),IF(ISNUMBER(SEARCH("6",'Procytrat 190'!D324)),EDATE(AB6823,6),IF(ISNUMBER(SEARCH("3",'Procytrat 190'!D324)),EDATE(AB6823,3),DATEVALUE('Procytrat 190'!D324))))),""))</f>
        <v/>
      </c>
      <c r="AM6823" t="str">
        <f t="shared" ca="1" si="665"/>
        <v/>
      </c>
    </row>
    <row r="6824" spans="27:39" x14ac:dyDescent="0.3">
      <c r="AA6824" t="str">
        <f>IF(COUNTA('Procytrat 190'!A325,'Procytrat 190'!B325,'Procytrat 190'!C325)&gt;0,"190","")</f>
        <v/>
      </c>
      <c r="AB6824" t="str">
        <f>IFERROR(IF(ISNUMBER('Procytrat 190'!A325),'Procytrat 190'!A325,DATEVALUE('Procytrat 190'!A325)),"")</f>
        <v/>
      </c>
      <c r="AC6824" t="str">
        <f>IF(AA6824="","",'Procytrat 190'!B325)</f>
        <v/>
      </c>
      <c r="AD6824" t="str">
        <f>IF(AA6824="","",IFERROR(1*'Procytrat 190'!C325,IFERROR(_xludf.NUMBERVALUE('Procytrat 190'!C325,".",","),IFERROR(_xludf.NUMBERVALUE('Procytrat 190'!C325,",","."),0))))</f>
        <v/>
      </c>
      <c r="AE6824" t="str">
        <f>IF(AA6824="","",'Procytrat 190'!O325)</f>
        <v/>
      </c>
      <c r="AF6824">
        <f t="shared" si="660"/>
        <v>0</v>
      </c>
      <c r="AG6824" t="str">
        <f t="shared" si="661"/>
        <v/>
      </c>
      <c r="AH6824" t="str">
        <f t="shared" si="662"/>
        <v/>
      </c>
      <c r="AI6824">
        <f t="shared" si="663"/>
        <v>0</v>
      </c>
      <c r="AJ6824">
        <f t="shared" si="664"/>
        <v>0</v>
      </c>
      <c r="AK6824">
        <v>0</v>
      </c>
      <c r="AL6824" t="str">
        <f>IF(AA6824="","",IFERROR(IF(ISNUMBER('Procytrat 190'!D325),'Procytrat 190'!D325,IF(ISNUMBER(SEARCH("12",'Procytrat 190'!D325)),EDATE(AB6824,12),IF(ISNUMBER(SEARCH("6",'Procytrat 190'!D325)),EDATE(AB6824,6),IF(ISNUMBER(SEARCH("3",'Procytrat 190'!D325)),EDATE(AB6824,3),DATEVALUE('Procytrat 190'!D325))))),""))</f>
        <v/>
      </c>
      <c r="AM6824" t="str">
        <f t="shared" ca="1" si="665"/>
        <v/>
      </c>
    </row>
    <row r="6825" spans="27:39" x14ac:dyDescent="0.3">
      <c r="AA6825" t="str">
        <f>IF(COUNTA('Procytrat 190'!A326,'Procytrat 190'!B326,'Procytrat 190'!C326)&gt;0,"190","")</f>
        <v/>
      </c>
      <c r="AB6825" t="str">
        <f>IFERROR(IF(ISNUMBER('Procytrat 190'!A326),'Procytrat 190'!A326,DATEVALUE('Procytrat 190'!A326)),"")</f>
        <v/>
      </c>
      <c r="AC6825" t="str">
        <f>IF(AA6825="","",'Procytrat 190'!B326)</f>
        <v/>
      </c>
      <c r="AD6825" t="str">
        <f>IF(AA6825="","",IFERROR(1*'Procytrat 190'!C326,IFERROR(_xludf.NUMBERVALUE('Procytrat 190'!C326,".",","),IFERROR(_xludf.NUMBERVALUE('Procytrat 190'!C326,",","."),0))))</f>
        <v/>
      </c>
      <c r="AE6825" t="str">
        <f>IF(AA6825="","",'Procytrat 190'!O326)</f>
        <v/>
      </c>
      <c r="AF6825">
        <f t="shared" si="660"/>
        <v>0</v>
      </c>
      <c r="AG6825" t="str">
        <f t="shared" si="661"/>
        <v/>
      </c>
      <c r="AH6825" t="str">
        <f t="shared" si="662"/>
        <v/>
      </c>
      <c r="AI6825">
        <f t="shared" si="663"/>
        <v>0</v>
      </c>
      <c r="AJ6825">
        <f t="shared" si="664"/>
        <v>0</v>
      </c>
      <c r="AK6825">
        <v>0</v>
      </c>
      <c r="AL6825" t="str">
        <f>IF(AA6825="","",IFERROR(IF(ISNUMBER('Procytrat 190'!D326),'Procytrat 190'!D326,IF(ISNUMBER(SEARCH("12",'Procytrat 190'!D326)),EDATE(AB6825,12),IF(ISNUMBER(SEARCH("6",'Procytrat 190'!D326)),EDATE(AB6825,6),IF(ISNUMBER(SEARCH("3",'Procytrat 190'!D326)),EDATE(AB6825,3),DATEVALUE('Procytrat 190'!D326))))),""))</f>
        <v/>
      </c>
      <c r="AM6825" t="str">
        <f t="shared" ca="1" si="665"/>
        <v/>
      </c>
    </row>
    <row r="6826" spans="27:39" x14ac:dyDescent="0.3">
      <c r="AA6826" t="str">
        <f>IF(COUNTA('Procytrat 190'!A327,'Procytrat 190'!B327,'Procytrat 190'!C327)&gt;0,"190","")</f>
        <v/>
      </c>
      <c r="AB6826" t="str">
        <f>IFERROR(IF(ISNUMBER('Procytrat 190'!A327),'Procytrat 190'!A327,DATEVALUE('Procytrat 190'!A327)),"")</f>
        <v/>
      </c>
      <c r="AC6826" t="str">
        <f>IF(AA6826="","",'Procytrat 190'!B327)</f>
        <v/>
      </c>
      <c r="AD6826" t="str">
        <f>IF(AA6826="","",IFERROR(1*'Procytrat 190'!C327,IFERROR(_xludf.NUMBERVALUE('Procytrat 190'!C327,".",","),IFERROR(_xludf.NUMBERVALUE('Procytrat 190'!C327,",","."),0))))</f>
        <v/>
      </c>
      <c r="AE6826" t="str">
        <f>IF(AA6826="","",'Procytrat 190'!O327)</f>
        <v/>
      </c>
      <c r="AF6826">
        <f t="shared" si="660"/>
        <v>0</v>
      </c>
      <c r="AG6826" t="str">
        <f t="shared" si="661"/>
        <v/>
      </c>
      <c r="AH6826" t="str">
        <f t="shared" si="662"/>
        <v/>
      </c>
      <c r="AI6826">
        <f t="shared" si="663"/>
        <v>0</v>
      </c>
      <c r="AJ6826">
        <f t="shared" si="664"/>
        <v>0</v>
      </c>
      <c r="AK6826">
        <v>0</v>
      </c>
      <c r="AL6826" t="str">
        <f>IF(AA6826="","",IFERROR(IF(ISNUMBER('Procytrat 190'!D327),'Procytrat 190'!D327,IF(ISNUMBER(SEARCH("12",'Procytrat 190'!D327)),EDATE(AB6826,12),IF(ISNUMBER(SEARCH("6",'Procytrat 190'!D327)),EDATE(AB6826,6),IF(ISNUMBER(SEARCH("3",'Procytrat 190'!D327)),EDATE(AB6826,3),DATEVALUE('Procytrat 190'!D327))))),""))</f>
        <v/>
      </c>
      <c r="AM6826" t="str">
        <f t="shared" ca="1" si="665"/>
        <v/>
      </c>
    </row>
    <row r="6827" spans="27:39" x14ac:dyDescent="0.3">
      <c r="AA6827" t="str">
        <f>IF(COUNTA('Procytrat 190'!A328,'Procytrat 190'!B328,'Procytrat 190'!C328)&gt;0,"190","")</f>
        <v/>
      </c>
      <c r="AB6827" t="str">
        <f>IFERROR(IF(ISNUMBER('Procytrat 190'!A328),'Procytrat 190'!A328,DATEVALUE('Procytrat 190'!A328)),"")</f>
        <v/>
      </c>
      <c r="AC6827" t="str">
        <f>IF(AA6827="","",'Procytrat 190'!B328)</f>
        <v/>
      </c>
      <c r="AD6827" t="str">
        <f>IF(AA6827="","",IFERROR(1*'Procytrat 190'!C328,IFERROR(_xludf.NUMBERVALUE('Procytrat 190'!C328,".",","),IFERROR(_xludf.NUMBERVALUE('Procytrat 190'!C328,",","."),0))))</f>
        <v/>
      </c>
      <c r="AE6827" t="str">
        <f>IF(AA6827="","",'Procytrat 190'!O328)</f>
        <v/>
      </c>
      <c r="AF6827">
        <f t="shared" si="660"/>
        <v>0</v>
      </c>
      <c r="AG6827" t="str">
        <f t="shared" si="661"/>
        <v/>
      </c>
      <c r="AH6827" t="str">
        <f t="shared" si="662"/>
        <v/>
      </c>
      <c r="AI6827">
        <f t="shared" si="663"/>
        <v>0</v>
      </c>
      <c r="AJ6827">
        <f t="shared" si="664"/>
        <v>0</v>
      </c>
      <c r="AK6827">
        <v>0</v>
      </c>
      <c r="AL6827" t="str">
        <f>IF(AA6827="","",IFERROR(IF(ISNUMBER('Procytrat 190'!D328),'Procytrat 190'!D328,IF(ISNUMBER(SEARCH("12",'Procytrat 190'!D328)),EDATE(AB6827,12),IF(ISNUMBER(SEARCH("6",'Procytrat 190'!D328)),EDATE(AB6827,6),IF(ISNUMBER(SEARCH("3",'Procytrat 190'!D328)),EDATE(AB6827,3),DATEVALUE('Procytrat 190'!D328))))),""))</f>
        <v/>
      </c>
      <c r="AM6827" t="str">
        <f t="shared" ca="1" si="665"/>
        <v/>
      </c>
    </row>
    <row r="6828" spans="27:39" x14ac:dyDescent="0.3">
      <c r="AA6828" t="str">
        <f>IF(COUNTA('Procytrat 190'!A329,'Procytrat 190'!B329,'Procytrat 190'!C329)&gt;0,"190","")</f>
        <v/>
      </c>
      <c r="AB6828" t="str">
        <f>IFERROR(IF(ISNUMBER('Procytrat 190'!A329),'Procytrat 190'!A329,DATEVALUE('Procytrat 190'!A329)),"")</f>
        <v/>
      </c>
      <c r="AC6828" t="str">
        <f>IF(AA6828="","",'Procytrat 190'!B329)</f>
        <v/>
      </c>
      <c r="AD6828" t="str">
        <f>IF(AA6828="","",IFERROR(1*'Procytrat 190'!C329,IFERROR(_xludf.NUMBERVALUE('Procytrat 190'!C329,".",","),IFERROR(_xludf.NUMBERVALUE('Procytrat 190'!C329,",","."),0))))</f>
        <v/>
      </c>
      <c r="AE6828" t="str">
        <f>IF(AA6828="","",'Procytrat 190'!O329)</f>
        <v/>
      </c>
      <c r="AF6828">
        <f t="shared" si="660"/>
        <v>0</v>
      </c>
      <c r="AG6828" t="str">
        <f t="shared" si="661"/>
        <v/>
      </c>
      <c r="AH6828" t="str">
        <f t="shared" si="662"/>
        <v/>
      </c>
      <c r="AI6828">
        <f t="shared" si="663"/>
        <v>0</v>
      </c>
      <c r="AJ6828">
        <f t="shared" si="664"/>
        <v>0</v>
      </c>
      <c r="AK6828">
        <v>0</v>
      </c>
      <c r="AL6828" t="str">
        <f>IF(AA6828="","",IFERROR(IF(ISNUMBER('Procytrat 190'!D329),'Procytrat 190'!D329,IF(ISNUMBER(SEARCH("12",'Procytrat 190'!D329)),EDATE(AB6828,12),IF(ISNUMBER(SEARCH("6",'Procytrat 190'!D329)),EDATE(AB6828,6),IF(ISNUMBER(SEARCH("3",'Procytrat 190'!D329)),EDATE(AB6828,3),DATEVALUE('Procytrat 190'!D329))))),""))</f>
        <v/>
      </c>
      <c r="AM6828" t="str">
        <f t="shared" ca="1" si="665"/>
        <v/>
      </c>
    </row>
    <row r="6829" spans="27:39" x14ac:dyDescent="0.3">
      <c r="AA6829" t="str">
        <f>IF(COUNTA('Procytrat 190'!A330,'Procytrat 190'!B330,'Procytrat 190'!C330)&gt;0,"190","")</f>
        <v/>
      </c>
      <c r="AB6829" t="str">
        <f>IFERROR(IF(ISNUMBER('Procytrat 190'!A330),'Procytrat 190'!A330,DATEVALUE('Procytrat 190'!A330)),"")</f>
        <v/>
      </c>
      <c r="AC6829" t="str">
        <f>IF(AA6829="","",'Procytrat 190'!B330)</f>
        <v/>
      </c>
      <c r="AD6829" t="str">
        <f>IF(AA6829="","",IFERROR(1*'Procytrat 190'!C330,IFERROR(_xludf.NUMBERVALUE('Procytrat 190'!C330,".",","),IFERROR(_xludf.NUMBERVALUE('Procytrat 190'!C330,",","."),0))))</f>
        <v/>
      </c>
      <c r="AE6829" t="str">
        <f>IF(AA6829="","",'Procytrat 190'!O330)</f>
        <v/>
      </c>
      <c r="AF6829">
        <f t="shared" si="660"/>
        <v>0</v>
      </c>
      <c r="AG6829" t="str">
        <f t="shared" si="661"/>
        <v/>
      </c>
      <c r="AH6829" t="str">
        <f t="shared" si="662"/>
        <v/>
      </c>
      <c r="AI6829">
        <f t="shared" si="663"/>
        <v>0</v>
      </c>
      <c r="AJ6829">
        <f t="shared" si="664"/>
        <v>0</v>
      </c>
      <c r="AK6829">
        <v>0</v>
      </c>
      <c r="AL6829" t="str">
        <f>IF(AA6829="","",IFERROR(IF(ISNUMBER('Procytrat 190'!D330),'Procytrat 190'!D330,IF(ISNUMBER(SEARCH("12",'Procytrat 190'!D330)),EDATE(AB6829,12),IF(ISNUMBER(SEARCH("6",'Procytrat 190'!D330)),EDATE(AB6829,6),IF(ISNUMBER(SEARCH("3",'Procytrat 190'!D330)),EDATE(AB6829,3),DATEVALUE('Procytrat 190'!D330))))),""))</f>
        <v/>
      </c>
      <c r="AM6829" t="str">
        <f t="shared" ca="1" si="665"/>
        <v/>
      </c>
    </row>
    <row r="6830" spans="27:39" x14ac:dyDescent="0.3">
      <c r="AA6830" t="str">
        <f>IF(COUNTA('Procytrat 190'!A331,'Procytrat 190'!B331,'Procytrat 190'!C331)&gt;0,"190","")</f>
        <v/>
      </c>
      <c r="AB6830" t="str">
        <f>IFERROR(IF(ISNUMBER('Procytrat 190'!A331),'Procytrat 190'!A331,DATEVALUE('Procytrat 190'!A331)),"")</f>
        <v/>
      </c>
      <c r="AC6830" t="str">
        <f>IF(AA6830="","",'Procytrat 190'!B331)</f>
        <v/>
      </c>
      <c r="AD6830" t="str">
        <f>IF(AA6830="","",IFERROR(1*'Procytrat 190'!C331,IFERROR(_xludf.NUMBERVALUE('Procytrat 190'!C331,".",","),IFERROR(_xludf.NUMBERVALUE('Procytrat 190'!C331,",","."),0))))</f>
        <v/>
      </c>
      <c r="AE6830" t="str">
        <f>IF(AA6830="","",'Procytrat 190'!O331)</f>
        <v/>
      </c>
      <c r="AF6830">
        <f t="shared" si="660"/>
        <v>0</v>
      </c>
      <c r="AG6830" t="str">
        <f t="shared" si="661"/>
        <v/>
      </c>
      <c r="AH6830" t="str">
        <f t="shared" si="662"/>
        <v/>
      </c>
      <c r="AI6830">
        <f t="shared" si="663"/>
        <v>0</v>
      </c>
      <c r="AJ6830">
        <f t="shared" si="664"/>
        <v>0</v>
      </c>
      <c r="AK6830">
        <v>0</v>
      </c>
      <c r="AL6830" t="str">
        <f>IF(AA6830="","",IFERROR(IF(ISNUMBER('Procytrat 190'!D331),'Procytrat 190'!D331,IF(ISNUMBER(SEARCH("12",'Procytrat 190'!D331)),EDATE(AB6830,12),IF(ISNUMBER(SEARCH("6",'Procytrat 190'!D331)),EDATE(AB6830,6),IF(ISNUMBER(SEARCH("3",'Procytrat 190'!D331)),EDATE(AB6830,3),DATEVALUE('Procytrat 190'!D331))))),""))</f>
        <v/>
      </c>
      <c r="AM6830" t="str">
        <f t="shared" ca="1" si="665"/>
        <v/>
      </c>
    </row>
    <row r="6831" spans="27:39" x14ac:dyDescent="0.3">
      <c r="AA6831" t="str">
        <f>IF(COUNTA('Procytrat 190'!A332,'Procytrat 190'!B332,'Procytrat 190'!C332)&gt;0,"190","")</f>
        <v/>
      </c>
      <c r="AB6831" t="str">
        <f>IFERROR(IF(ISNUMBER('Procytrat 190'!A332),'Procytrat 190'!A332,DATEVALUE('Procytrat 190'!A332)),"")</f>
        <v/>
      </c>
      <c r="AC6831" t="str">
        <f>IF(AA6831="","",'Procytrat 190'!B332)</f>
        <v/>
      </c>
      <c r="AD6831" t="str">
        <f>IF(AA6831="","",IFERROR(1*'Procytrat 190'!C332,IFERROR(_xludf.NUMBERVALUE('Procytrat 190'!C332,".",","),IFERROR(_xludf.NUMBERVALUE('Procytrat 190'!C332,",","."),0))))</f>
        <v/>
      </c>
      <c r="AE6831" t="str">
        <f>IF(AA6831="","",'Procytrat 190'!O332)</f>
        <v/>
      </c>
      <c r="AF6831">
        <f t="shared" si="660"/>
        <v>0</v>
      </c>
      <c r="AG6831" t="str">
        <f t="shared" si="661"/>
        <v/>
      </c>
      <c r="AH6831" t="str">
        <f t="shared" si="662"/>
        <v/>
      </c>
      <c r="AI6831">
        <f t="shared" si="663"/>
        <v>0</v>
      </c>
      <c r="AJ6831">
        <f t="shared" si="664"/>
        <v>0</v>
      </c>
      <c r="AK6831">
        <v>0</v>
      </c>
      <c r="AL6831" t="str">
        <f>IF(AA6831="","",IFERROR(IF(ISNUMBER('Procytrat 190'!D332),'Procytrat 190'!D332,IF(ISNUMBER(SEARCH("12",'Procytrat 190'!D332)),EDATE(AB6831,12),IF(ISNUMBER(SEARCH("6",'Procytrat 190'!D332)),EDATE(AB6831,6),IF(ISNUMBER(SEARCH("3",'Procytrat 190'!D332)),EDATE(AB6831,3),DATEVALUE('Procytrat 190'!D332))))),""))</f>
        <v/>
      </c>
      <c r="AM6831" t="str">
        <f t="shared" ca="1" si="665"/>
        <v/>
      </c>
    </row>
    <row r="6832" spans="27:39" x14ac:dyDescent="0.3">
      <c r="AA6832" t="str">
        <f>IF(COUNTA('Procytrat 190'!A333,'Procytrat 190'!B333,'Procytrat 190'!C333)&gt;0,"190","")</f>
        <v/>
      </c>
      <c r="AB6832" t="str">
        <f>IFERROR(IF(ISNUMBER('Procytrat 190'!A333),'Procytrat 190'!A333,DATEVALUE('Procytrat 190'!A333)),"")</f>
        <v/>
      </c>
      <c r="AC6832" t="str">
        <f>IF(AA6832="","",'Procytrat 190'!B333)</f>
        <v/>
      </c>
      <c r="AD6832" t="str">
        <f>IF(AA6832="","",IFERROR(1*'Procytrat 190'!C333,IFERROR(_xludf.NUMBERVALUE('Procytrat 190'!C333,".",","),IFERROR(_xludf.NUMBERVALUE('Procytrat 190'!C333,",","."),0))))</f>
        <v/>
      </c>
      <c r="AE6832" t="str">
        <f>IF(AA6832="","",'Procytrat 190'!O333)</f>
        <v/>
      </c>
      <c r="AF6832">
        <f t="shared" si="660"/>
        <v>0</v>
      </c>
      <c r="AG6832" t="str">
        <f t="shared" si="661"/>
        <v/>
      </c>
      <c r="AH6832" t="str">
        <f t="shared" si="662"/>
        <v/>
      </c>
      <c r="AI6832">
        <f t="shared" si="663"/>
        <v>0</v>
      </c>
      <c r="AJ6832">
        <f t="shared" si="664"/>
        <v>0</v>
      </c>
      <c r="AK6832">
        <v>0</v>
      </c>
      <c r="AL6832" t="str">
        <f>IF(AA6832="","",IFERROR(IF(ISNUMBER('Procytrat 190'!D333),'Procytrat 190'!D333,IF(ISNUMBER(SEARCH("12",'Procytrat 190'!D333)),EDATE(AB6832,12),IF(ISNUMBER(SEARCH("6",'Procytrat 190'!D333)),EDATE(AB6832,6),IF(ISNUMBER(SEARCH("3",'Procytrat 190'!D333)),EDATE(AB6832,3),DATEVALUE('Procytrat 190'!D333))))),""))</f>
        <v/>
      </c>
      <c r="AM6832" t="str">
        <f t="shared" ca="1" si="665"/>
        <v/>
      </c>
    </row>
    <row r="6833" spans="27:39" x14ac:dyDescent="0.3">
      <c r="AA6833" t="str">
        <f>IF(COUNTA('Procytrat 190'!A334,'Procytrat 190'!B334,'Procytrat 190'!C334)&gt;0,"190","")</f>
        <v/>
      </c>
      <c r="AB6833" t="str">
        <f>IFERROR(IF(ISNUMBER('Procytrat 190'!A334),'Procytrat 190'!A334,DATEVALUE('Procytrat 190'!A334)),"")</f>
        <v/>
      </c>
      <c r="AC6833" t="str">
        <f>IF(AA6833="","",'Procytrat 190'!B334)</f>
        <v/>
      </c>
      <c r="AD6833" t="str">
        <f>IF(AA6833="","",IFERROR(1*'Procytrat 190'!C334,IFERROR(_xludf.NUMBERVALUE('Procytrat 190'!C334,".",","),IFERROR(_xludf.NUMBERVALUE('Procytrat 190'!C334,",","."),0))))</f>
        <v/>
      </c>
      <c r="AE6833" t="str">
        <f>IF(AA6833="","",'Procytrat 190'!O334)</f>
        <v/>
      </c>
      <c r="AF6833">
        <f t="shared" si="660"/>
        <v>0</v>
      </c>
      <c r="AG6833" t="str">
        <f t="shared" si="661"/>
        <v/>
      </c>
      <c r="AH6833" t="str">
        <f t="shared" si="662"/>
        <v/>
      </c>
      <c r="AI6833">
        <f t="shared" si="663"/>
        <v>0</v>
      </c>
      <c r="AJ6833">
        <f t="shared" si="664"/>
        <v>0</v>
      </c>
      <c r="AK6833">
        <v>0</v>
      </c>
      <c r="AL6833" t="str">
        <f>IF(AA6833="","",IFERROR(IF(ISNUMBER('Procytrat 190'!D334),'Procytrat 190'!D334,IF(ISNUMBER(SEARCH("12",'Procytrat 190'!D334)),EDATE(AB6833,12),IF(ISNUMBER(SEARCH("6",'Procytrat 190'!D334)),EDATE(AB6833,6),IF(ISNUMBER(SEARCH("3",'Procytrat 190'!D334)),EDATE(AB6833,3),DATEVALUE('Procytrat 190'!D334))))),""))</f>
        <v/>
      </c>
      <c r="AM6833" t="str">
        <f t="shared" ca="1" si="665"/>
        <v/>
      </c>
    </row>
    <row r="6834" spans="27:39" x14ac:dyDescent="0.3">
      <c r="AA6834" t="str">
        <f>IF(COUNTA('Procytrat 190'!A335,'Procytrat 190'!B335,'Procytrat 190'!C335)&gt;0,"190","")</f>
        <v/>
      </c>
      <c r="AB6834" t="str">
        <f>IFERROR(IF(ISNUMBER('Procytrat 190'!A335),'Procytrat 190'!A335,DATEVALUE('Procytrat 190'!A335)),"")</f>
        <v/>
      </c>
      <c r="AC6834" t="str">
        <f>IF(AA6834="","",'Procytrat 190'!B335)</f>
        <v/>
      </c>
      <c r="AD6834" t="str">
        <f>IF(AA6834="","",IFERROR(1*'Procytrat 190'!C335,IFERROR(_xludf.NUMBERVALUE('Procytrat 190'!C335,".",","),IFERROR(_xludf.NUMBERVALUE('Procytrat 190'!C335,",","."),0))))</f>
        <v/>
      </c>
      <c r="AE6834" t="str">
        <f>IF(AA6834="","",'Procytrat 190'!O335)</f>
        <v/>
      </c>
      <c r="AF6834">
        <f t="shared" si="660"/>
        <v>0</v>
      </c>
      <c r="AG6834" t="str">
        <f t="shared" si="661"/>
        <v/>
      </c>
      <c r="AH6834" t="str">
        <f t="shared" si="662"/>
        <v/>
      </c>
      <c r="AI6834">
        <f t="shared" si="663"/>
        <v>0</v>
      </c>
      <c r="AJ6834">
        <f t="shared" si="664"/>
        <v>0</v>
      </c>
      <c r="AK6834">
        <v>0</v>
      </c>
      <c r="AL6834" t="str">
        <f>IF(AA6834="","",IFERROR(IF(ISNUMBER('Procytrat 190'!D335),'Procytrat 190'!D335,IF(ISNUMBER(SEARCH("12",'Procytrat 190'!D335)),EDATE(AB6834,12),IF(ISNUMBER(SEARCH("6",'Procytrat 190'!D335)),EDATE(AB6834,6),IF(ISNUMBER(SEARCH("3",'Procytrat 190'!D335)),EDATE(AB6834,3),DATEVALUE('Procytrat 190'!D335))))),""))</f>
        <v/>
      </c>
      <c r="AM6834" t="str">
        <f t="shared" ca="1" si="665"/>
        <v/>
      </c>
    </row>
    <row r="6835" spans="27:39" x14ac:dyDescent="0.3">
      <c r="AA6835" t="str">
        <f>IF(COUNTA('Procytrat 190'!A336,'Procytrat 190'!B336,'Procytrat 190'!C336)&gt;0,"190","")</f>
        <v/>
      </c>
      <c r="AB6835" t="str">
        <f>IFERROR(IF(ISNUMBER('Procytrat 190'!A336),'Procytrat 190'!A336,DATEVALUE('Procytrat 190'!A336)),"")</f>
        <v/>
      </c>
      <c r="AC6835" t="str">
        <f>IF(AA6835="","",'Procytrat 190'!B336)</f>
        <v/>
      </c>
      <c r="AD6835" t="str">
        <f>IF(AA6835="","",IFERROR(1*'Procytrat 190'!C336,IFERROR(_xludf.NUMBERVALUE('Procytrat 190'!C336,".",","),IFERROR(_xludf.NUMBERVALUE('Procytrat 190'!C336,",","."),0))))</f>
        <v/>
      </c>
      <c r="AE6835" t="str">
        <f>IF(AA6835="","",'Procytrat 190'!O336)</f>
        <v/>
      </c>
      <c r="AF6835">
        <f t="shared" si="660"/>
        <v>0</v>
      </c>
      <c r="AG6835" t="str">
        <f t="shared" si="661"/>
        <v/>
      </c>
      <c r="AH6835" t="str">
        <f t="shared" si="662"/>
        <v/>
      </c>
      <c r="AI6835">
        <f t="shared" si="663"/>
        <v>0</v>
      </c>
      <c r="AJ6835">
        <f t="shared" si="664"/>
        <v>0</v>
      </c>
      <c r="AK6835">
        <v>0</v>
      </c>
      <c r="AL6835" t="str">
        <f>IF(AA6835="","",IFERROR(IF(ISNUMBER('Procytrat 190'!D336),'Procytrat 190'!D336,IF(ISNUMBER(SEARCH("12",'Procytrat 190'!D336)),EDATE(AB6835,12),IF(ISNUMBER(SEARCH("6",'Procytrat 190'!D336)),EDATE(AB6835,6),IF(ISNUMBER(SEARCH("3",'Procytrat 190'!D336)),EDATE(AB6835,3),DATEVALUE('Procytrat 190'!D336))))),""))</f>
        <v/>
      </c>
      <c r="AM6835" t="str">
        <f t="shared" ca="1" si="665"/>
        <v/>
      </c>
    </row>
    <row r="6836" spans="27:39" x14ac:dyDescent="0.3">
      <c r="AA6836" t="str">
        <f>IF(COUNTA('Procytrat 190'!A337,'Procytrat 190'!B337,'Procytrat 190'!C337)&gt;0,"190","")</f>
        <v/>
      </c>
      <c r="AB6836" t="str">
        <f>IFERROR(IF(ISNUMBER('Procytrat 190'!A337),'Procytrat 190'!A337,DATEVALUE('Procytrat 190'!A337)),"")</f>
        <v/>
      </c>
      <c r="AC6836" t="str">
        <f>IF(AA6836="","",'Procytrat 190'!B337)</f>
        <v/>
      </c>
      <c r="AD6836" t="str">
        <f>IF(AA6836="","",IFERROR(1*'Procytrat 190'!C337,IFERROR(_xludf.NUMBERVALUE('Procytrat 190'!C337,".",","),IFERROR(_xludf.NUMBERVALUE('Procytrat 190'!C337,",","."),0))))</f>
        <v/>
      </c>
      <c r="AE6836" t="str">
        <f>IF(AA6836="","",'Procytrat 190'!O337)</f>
        <v/>
      </c>
      <c r="AF6836">
        <f t="shared" si="660"/>
        <v>0</v>
      </c>
      <c r="AG6836" t="str">
        <f t="shared" si="661"/>
        <v/>
      </c>
      <c r="AH6836" t="str">
        <f t="shared" si="662"/>
        <v/>
      </c>
      <c r="AI6836">
        <f t="shared" si="663"/>
        <v>0</v>
      </c>
      <c r="AJ6836">
        <f t="shared" si="664"/>
        <v>0</v>
      </c>
      <c r="AK6836">
        <v>0</v>
      </c>
      <c r="AL6836" t="str">
        <f>IF(AA6836="","",IFERROR(IF(ISNUMBER('Procytrat 190'!D337),'Procytrat 190'!D337,IF(ISNUMBER(SEARCH("12",'Procytrat 190'!D337)),EDATE(AB6836,12),IF(ISNUMBER(SEARCH("6",'Procytrat 190'!D337)),EDATE(AB6836,6),IF(ISNUMBER(SEARCH("3",'Procytrat 190'!D337)),EDATE(AB6836,3),DATEVALUE('Procytrat 190'!D337))))),""))</f>
        <v/>
      </c>
      <c r="AM6836" t="str">
        <f t="shared" ca="1" si="665"/>
        <v/>
      </c>
    </row>
    <row r="6837" spans="27:39" x14ac:dyDescent="0.3">
      <c r="AA6837" t="str">
        <f>IF(COUNTA('Procytrat 190'!A338,'Procytrat 190'!B338,'Procytrat 190'!C338)&gt;0,"190","")</f>
        <v/>
      </c>
      <c r="AB6837" t="str">
        <f>IFERROR(IF(ISNUMBER('Procytrat 190'!A338),'Procytrat 190'!A338,DATEVALUE('Procytrat 190'!A338)),"")</f>
        <v/>
      </c>
      <c r="AC6837" t="str">
        <f>IF(AA6837="","",'Procytrat 190'!B338)</f>
        <v/>
      </c>
      <c r="AD6837" t="str">
        <f>IF(AA6837="","",IFERROR(1*'Procytrat 190'!C338,IFERROR(_xludf.NUMBERVALUE('Procytrat 190'!C338,".",","),IFERROR(_xludf.NUMBERVALUE('Procytrat 190'!C338,",","."),0))))</f>
        <v/>
      </c>
      <c r="AE6837" t="str">
        <f>IF(AA6837="","",'Procytrat 190'!O338)</f>
        <v/>
      </c>
      <c r="AF6837">
        <f t="shared" si="660"/>
        <v>0</v>
      </c>
      <c r="AG6837" t="str">
        <f t="shared" si="661"/>
        <v/>
      </c>
      <c r="AH6837" t="str">
        <f t="shared" si="662"/>
        <v/>
      </c>
      <c r="AI6837">
        <f t="shared" si="663"/>
        <v>0</v>
      </c>
      <c r="AJ6837">
        <f t="shared" si="664"/>
        <v>0</v>
      </c>
      <c r="AK6837">
        <v>0</v>
      </c>
      <c r="AL6837" t="str">
        <f>IF(AA6837="","",IFERROR(IF(ISNUMBER('Procytrat 190'!D338),'Procytrat 190'!D338,IF(ISNUMBER(SEARCH("12",'Procytrat 190'!D338)),EDATE(AB6837,12),IF(ISNUMBER(SEARCH("6",'Procytrat 190'!D338)),EDATE(AB6837,6),IF(ISNUMBER(SEARCH("3",'Procytrat 190'!D338)),EDATE(AB6837,3),DATEVALUE('Procytrat 190'!D338))))),""))</f>
        <v/>
      </c>
      <c r="AM6837" t="str">
        <f t="shared" ca="1" si="665"/>
        <v/>
      </c>
    </row>
    <row r="6838" spans="27:39" x14ac:dyDescent="0.3">
      <c r="AA6838" t="str">
        <f>IF(COUNTA('Procytrat 190'!A339,'Procytrat 190'!B339,'Procytrat 190'!C339)&gt;0,"190","")</f>
        <v/>
      </c>
      <c r="AB6838" t="str">
        <f>IFERROR(IF(ISNUMBER('Procytrat 190'!A339),'Procytrat 190'!A339,DATEVALUE('Procytrat 190'!A339)),"")</f>
        <v/>
      </c>
      <c r="AC6838" t="str">
        <f>IF(AA6838="","",'Procytrat 190'!B339)</f>
        <v/>
      </c>
      <c r="AD6838" t="str">
        <f>IF(AA6838="","",IFERROR(1*'Procytrat 190'!C339,IFERROR(_xludf.NUMBERVALUE('Procytrat 190'!C339,".",","),IFERROR(_xludf.NUMBERVALUE('Procytrat 190'!C339,",","."),0))))</f>
        <v/>
      </c>
      <c r="AE6838" t="str">
        <f>IF(AA6838="","",'Procytrat 190'!O339)</f>
        <v/>
      </c>
      <c r="AF6838">
        <f t="shared" si="660"/>
        <v>0</v>
      </c>
      <c r="AG6838" t="str">
        <f t="shared" si="661"/>
        <v/>
      </c>
      <c r="AH6838" t="str">
        <f t="shared" si="662"/>
        <v/>
      </c>
      <c r="AI6838">
        <f t="shared" si="663"/>
        <v>0</v>
      </c>
      <c r="AJ6838">
        <f t="shared" si="664"/>
        <v>0</v>
      </c>
      <c r="AK6838">
        <v>0</v>
      </c>
      <c r="AL6838" t="str">
        <f>IF(AA6838="","",IFERROR(IF(ISNUMBER('Procytrat 190'!D339),'Procytrat 190'!D339,IF(ISNUMBER(SEARCH("12",'Procytrat 190'!D339)),EDATE(AB6838,12),IF(ISNUMBER(SEARCH("6",'Procytrat 190'!D339)),EDATE(AB6838,6),IF(ISNUMBER(SEARCH("3",'Procytrat 190'!D339)),EDATE(AB6838,3),DATEVALUE('Procytrat 190'!D339))))),""))</f>
        <v/>
      </c>
      <c r="AM6838" t="str">
        <f t="shared" ca="1" si="665"/>
        <v/>
      </c>
    </row>
    <row r="6839" spans="27:39" x14ac:dyDescent="0.3">
      <c r="AA6839" t="str">
        <f>IF(COUNTA('Procytrat 190'!A340,'Procytrat 190'!B340,'Procytrat 190'!C340)&gt;0,"190","")</f>
        <v/>
      </c>
      <c r="AB6839" t="str">
        <f>IFERROR(IF(ISNUMBER('Procytrat 190'!A340),'Procytrat 190'!A340,DATEVALUE('Procytrat 190'!A340)),"")</f>
        <v/>
      </c>
      <c r="AC6839" t="str">
        <f>IF(AA6839="","",'Procytrat 190'!B340)</f>
        <v/>
      </c>
      <c r="AD6839" t="str">
        <f>IF(AA6839="","",IFERROR(1*'Procytrat 190'!C340,IFERROR(_xludf.NUMBERVALUE('Procytrat 190'!C340,".",","),IFERROR(_xludf.NUMBERVALUE('Procytrat 190'!C340,",","."),0))))</f>
        <v/>
      </c>
      <c r="AE6839" t="str">
        <f>IF(AA6839="","",'Procytrat 190'!O340)</f>
        <v/>
      </c>
      <c r="AF6839">
        <f t="shared" si="660"/>
        <v>0</v>
      </c>
      <c r="AG6839" t="str">
        <f t="shared" si="661"/>
        <v/>
      </c>
      <c r="AH6839" t="str">
        <f t="shared" si="662"/>
        <v/>
      </c>
      <c r="AI6839">
        <f t="shared" si="663"/>
        <v>0</v>
      </c>
      <c r="AJ6839">
        <f t="shared" si="664"/>
        <v>0</v>
      </c>
      <c r="AK6839">
        <v>0</v>
      </c>
      <c r="AL6839" t="str">
        <f>IF(AA6839="","",IFERROR(IF(ISNUMBER('Procytrat 190'!D340),'Procytrat 190'!D340,IF(ISNUMBER(SEARCH("12",'Procytrat 190'!D340)),EDATE(AB6839,12),IF(ISNUMBER(SEARCH("6",'Procytrat 190'!D340)),EDATE(AB6839,6),IF(ISNUMBER(SEARCH("3",'Procytrat 190'!D340)),EDATE(AB6839,3),DATEVALUE('Procytrat 190'!D340))))),""))</f>
        <v/>
      </c>
      <c r="AM6839" t="str">
        <f t="shared" ca="1" si="665"/>
        <v/>
      </c>
    </row>
    <row r="6840" spans="27:39" x14ac:dyDescent="0.3">
      <c r="AA6840" t="str">
        <f>IF(COUNTA('Procytrat 190'!A341,'Procytrat 190'!B341,'Procytrat 190'!C341)&gt;0,"190","")</f>
        <v/>
      </c>
      <c r="AB6840" t="str">
        <f>IFERROR(IF(ISNUMBER('Procytrat 190'!A341),'Procytrat 190'!A341,DATEVALUE('Procytrat 190'!A341)),"")</f>
        <v/>
      </c>
      <c r="AC6840" t="str">
        <f>IF(AA6840="","",'Procytrat 190'!B341)</f>
        <v/>
      </c>
      <c r="AD6840" t="str">
        <f>IF(AA6840="","",IFERROR(1*'Procytrat 190'!C341,IFERROR(_xludf.NUMBERVALUE('Procytrat 190'!C341,".",","),IFERROR(_xludf.NUMBERVALUE('Procytrat 190'!C341,",","."),0))))</f>
        <v/>
      </c>
      <c r="AE6840" t="str">
        <f>IF(AA6840="","",'Procytrat 190'!O341)</f>
        <v/>
      </c>
      <c r="AF6840">
        <f t="shared" si="660"/>
        <v>0</v>
      </c>
      <c r="AG6840" t="str">
        <f t="shared" si="661"/>
        <v/>
      </c>
      <c r="AH6840" t="str">
        <f t="shared" si="662"/>
        <v/>
      </c>
      <c r="AI6840">
        <f t="shared" si="663"/>
        <v>0</v>
      </c>
      <c r="AJ6840">
        <f t="shared" si="664"/>
        <v>0</v>
      </c>
      <c r="AK6840">
        <v>0</v>
      </c>
      <c r="AL6840" t="str">
        <f>IF(AA6840="","",IFERROR(IF(ISNUMBER('Procytrat 190'!D341),'Procytrat 190'!D341,IF(ISNUMBER(SEARCH("12",'Procytrat 190'!D341)),EDATE(AB6840,12),IF(ISNUMBER(SEARCH("6",'Procytrat 190'!D341)),EDATE(AB6840,6),IF(ISNUMBER(SEARCH("3",'Procytrat 190'!D341)),EDATE(AB6840,3),DATEVALUE('Procytrat 190'!D341))))),""))</f>
        <v/>
      </c>
      <c r="AM6840" t="str">
        <f t="shared" ca="1" si="665"/>
        <v/>
      </c>
    </row>
    <row r="6841" spans="27:39" x14ac:dyDescent="0.3">
      <c r="AA6841" t="str">
        <f>IF(COUNTA('Procytrat 190'!A342,'Procytrat 190'!B342,'Procytrat 190'!C342)&gt;0,"190","")</f>
        <v/>
      </c>
      <c r="AB6841" t="str">
        <f>IFERROR(IF(ISNUMBER('Procytrat 190'!A342),'Procytrat 190'!A342,DATEVALUE('Procytrat 190'!A342)),"")</f>
        <v/>
      </c>
      <c r="AC6841" t="str">
        <f>IF(AA6841="","",'Procytrat 190'!B342)</f>
        <v/>
      </c>
      <c r="AD6841" t="str">
        <f>IF(AA6841="","",IFERROR(1*'Procytrat 190'!C342,IFERROR(_xludf.NUMBERVALUE('Procytrat 190'!C342,".",","),IFERROR(_xludf.NUMBERVALUE('Procytrat 190'!C342,",","."),0))))</f>
        <v/>
      </c>
      <c r="AE6841" t="str">
        <f>IF(AA6841="","",'Procytrat 190'!O342)</f>
        <v/>
      </c>
      <c r="AF6841">
        <f t="shared" si="660"/>
        <v>0</v>
      </c>
      <c r="AG6841" t="str">
        <f t="shared" si="661"/>
        <v/>
      </c>
      <c r="AH6841" t="str">
        <f t="shared" si="662"/>
        <v/>
      </c>
      <c r="AI6841">
        <f t="shared" si="663"/>
        <v>0</v>
      </c>
      <c r="AJ6841">
        <f t="shared" si="664"/>
        <v>0</v>
      </c>
      <c r="AK6841">
        <v>0</v>
      </c>
      <c r="AL6841" t="str">
        <f>IF(AA6841="","",IFERROR(IF(ISNUMBER('Procytrat 190'!D342),'Procytrat 190'!D342,IF(ISNUMBER(SEARCH("12",'Procytrat 190'!D342)),EDATE(AB6841,12),IF(ISNUMBER(SEARCH("6",'Procytrat 190'!D342)),EDATE(AB6841,6),IF(ISNUMBER(SEARCH("3",'Procytrat 190'!D342)),EDATE(AB6841,3),DATEVALUE('Procytrat 190'!D342))))),""))</f>
        <v/>
      </c>
      <c r="AM6841" t="str">
        <f t="shared" ca="1" si="665"/>
        <v/>
      </c>
    </row>
    <row r="6842" spans="27:39" x14ac:dyDescent="0.3">
      <c r="AA6842" t="str">
        <f>IF(COUNTA('Procytrat 190'!A343,'Procytrat 190'!B343,'Procytrat 190'!C343)&gt;0,"190","")</f>
        <v/>
      </c>
      <c r="AB6842" t="str">
        <f>IFERROR(IF(ISNUMBER('Procytrat 190'!A343),'Procytrat 190'!A343,DATEVALUE('Procytrat 190'!A343)),"")</f>
        <v/>
      </c>
      <c r="AC6842" t="str">
        <f>IF(AA6842="","",'Procytrat 190'!B343)</f>
        <v/>
      </c>
      <c r="AD6842" t="str">
        <f>IF(AA6842="","",IFERROR(1*'Procytrat 190'!C343,IFERROR(_xludf.NUMBERVALUE('Procytrat 190'!C343,".",","),IFERROR(_xludf.NUMBERVALUE('Procytrat 190'!C343,",","."),0))))</f>
        <v/>
      </c>
      <c r="AE6842" t="str">
        <f>IF(AA6842="","",'Procytrat 190'!O343)</f>
        <v/>
      </c>
      <c r="AF6842">
        <f t="shared" si="660"/>
        <v>0</v>
      </c>
      <c r="AG6842" t="str">
        <f t="shared" si="661"/>
        <v/>
      </c>
      <c r="AH6842" t="str">
        <f t="shared" si="662"/>
        <v/>
      </c>
      <c r="AI6842">
        <f t="shared" si="663"/>
        <v>0</v>
      </c>
      <c r="AJ6842">
        <f t="shared" si="664"/>
        <v>0</v>
      </c>
      <c r="AK6842">
        <v>0</v>
      </c>
      <c r="AL6842" t="str">
        <f>IF(AA6842="","",IFERROR(IF(ISNUMBER('Procytrat 190'!D343),'Procytrat 190'!D343,IF(ISNUMBER(SEARCH("12",'Procytrat 190'!D343)),EDATE(AB6842,12),IF(ISNUMBER(SEARCH("6",'Procytrat 190'!D343)),EDATE(AB6842,6),IF(ISNUMBER(SEARCH("3",'Procytrat 190'!D343)),EDATE(AB6842,3),DATEVALUE('Procytrat 190'!D343))))),""))</f>
        <v/>
      </c>
      <c r="AM6842" t="str">
        <f t="shared" ca="1" si="665"/>
        <v/>
      </c>
    </row>
    <row r="6843" spans="27:39" x14ac:dyDescent="0.3">
      <c r="AA6843" t="str">
        <f>IF(COUNTA('Procytrat 190'!A344,'Procytrat 190'!B344,'Procytrat 190'!C344)&gt;0,"190","")</f>
        <v/>
      </c>
      <c r="AB6843" t="str">
        <f>IFERROR(IF(ISNUMBER('Procytrat 190'!A344),'Procytrat 190'!A344,DATEVALUE('Procytrat 190'!A344)),"")</f>
        <v/>
      </c>
      <c r="AC6843" t="str">
        <f>IF(AA6843="","",'Procytrat 190'!B344)</f>
        <v/>
      </c>
      <c r="AD6843" t="str">
        <f>IF(AA6843="","",IFERROR(1*'Procytrat 190'!C344,IFERROR(_xludf.NUMBERVALUE('Procytrat 190'!C344,".",","),IFERROR(_xludf.NUMBERVALUE('Procytrat 190'!C344,",","."),0))))</f>
        <v/>
      </c>
      <c r="AE6843" t="str">
        <f>IF(AA6843="","",'Procytrat 190'!O344)</f>
        <v/>
      </c>
      <c r="AF6843">
        <f t="shared" si="660"/>
        <v>0</v>
      </c>
      <c r="AG6843" t="str">
        <f t="shared" si="661"/>
        <v/>
      </c>
      <c r="AH6843" t="str">
        <f t="shared" si="662"/>
        <v/>
      </c>
      <c r="AI6843">
        <f t="shared" si="663"/>
        <v>0</v>
      </c>
      <c r="AJ6843">
        <f t="shared" si="664"/>
        <v>0</v>
      </c>
      <c r="AK6843">
        <v>0</v>
      </c>
      <c r="AL6843" t="str">
        <f>IF(AA6843="","",IFERROR(IF(ISNUMBER('Procytrat 190'!D344),'Procytrat 190'!D344,IF(ISNUMBER(SEARCH("12",'Procytrat 190'!D344)),EDATE(AB6843,12),IF(ISNUMBER(SEARCH("6",'Procytrat 190'!D344)),EDATE(AB6843,6),IF(ISNUMBER(SEARCH("3",'Procytrat 190'!D344)),EDATE(AB6843,3),DATEVALUE('Procytrat 190'!D344))))),""))</f>
        <v/>
      </c>
      <c r="AM6843" t="str">
        <f t="shared" ca="1" si="665"/>
        <v/>
      </c>
    </row>
    <row r="6844" spans="27:39" x14ac:dyDescent="0.3">
      <c r="AA6844" t="str">
        <f>IF(COUNTA('Procytrat 190'!A345,'Procytrat 190'!B345,'Procytrat 190'!C345)&gt;0,"190","")</f>
        <v/>
      </c>
      <c r="AB6844" t="str">
        <f>IFERROR(IF(ISNUMBER('Procytrat 190'!A345),'Procytrat 190'!A345,DATEVALUE('Procytrat 190'!A345)),"")</f>
        <v/>
      </c>
      <c r="AC6844" t="str">
        <f>IF(AA6844="","",'Procytrat 190'!B345)</f>
        <v/>
      </c>
      <c r="AD6844" t="str">
        <f>IF(AA6844="","",IFERROR(1*'Procytrat 190'!C345,IFERROR(_xludf.NUMBERVALUE('Procytrat 190'!C345,".",","),IFERROR(_xludf.NUMBERVALUE('Procytrat 190'!C345,",","."),0))))</f>
        <v/>
      </c>
      <c r="AE6844" t="str">
        <f>IF(AA6844="","",'Procytrat 190'!O345)</f>
        <v/>
      </c>
      <c r="AF6844">
        <f t="shared" si="660"/>
        <v>0</v>
      </c>
      <c r="AG6844" t="str">
        <f t="shared" si="661"/>
        <v/>
      </c>
      <c r="AH6844" t="str">
        <f t="shared" si="662"/>
        <v/>
      </c>
      <c r="AI6844">
        <f t="shared" si="663"/>
        <v>0</v>
      </c>
      <c r="AJ6844">
        <f t="shared" si="664"/>
        <v>0</v>
      </c>
      <c r="AK6844">
        <v>0</v>
      </c>
      <c r="AL6844" t="str">
        <f>IF(AA6844="","",IFERROR(IF(ISNUMBER('Procytrat 190'!D345),'Procytrat 190'!D345,IF(ISNUMBER(SEARCH("12",'Procytrat 190'!D345)),EDATE(AB6844,12),IF(ISNUMBER(SEARCH("6",'Procytrat 190'!D345)),EDATE(AB6844,6),IF(ISNUMBER(SEARCH("3",'Procytrat 190'!D345)),EDATE(AB6844,3),DATEVALUE('Procytrat 190'!D345))))),""))</f>
        <v/>
      </c>
      <c r="AM6844" t="str">
        <f t="shared" ca="1" si="665"/>
        <v/>
      </c>
    </row>
    <row r="6845" spans="27:39" x14ac:dyDescent="0.3">
      <c r="AA6845" t="str">
        <f>IF(COUNTA('Procytrat 190'!A346,'Procytrat 190'!B346,'Procytrat 190'!C346)&gt;0,"190","")</f>
        <v/>
      </c>
      <c r="AB6845" t="str">
        <f>IFERROR(IF(ISNUMBER('Procytrat 190'!A346),'Procytrat 190'!A346,DATEVALUE('Procytrat 190'!A346)),"")</f>
        <v/>
      </c>
      <c r="AC6845" t="str">
        <f>IF(AA6845="","",'Procytrat 190'!B346)</f>
        <v/>
      </c>
      <c r="AD6845" t="str">
        <f>IF(AA6845="","",IFERROR(1*'Procytrat 190'!C346,IFERROR(_xludf.NUMBERVALUE('Procytrat 190'!C346,".",","),IFERROR(_xludf.NUMBERVALUE('Procytrat 190'!C346,",","."),0))))</f>
        <v/>
      </c>
      <c r="AE6845" t="str">
        <f>IF(AA6845="","",'Procytrat 190'!O346)</f>
        <v/>
      </c>
      <c r="AF6845">
        <f t="shared" si="660"/>
        <v>0</v>
      </c>
      <c r="AG6845" t="str">
        <f t="shared" si="661"/>
        <v/>
      </c>
      <c r="AH6845" t="str">
        <f t="shared" si="662"/>
        <v/>
      </c>
      <c r="AI6845">
        <f t="shared" si="663"/>
        <v>0</v>
      </c>
      <c r="AJ6845">
        <f t="shared" si="664"/>
        <v>0</v>
      </c>
      <c r="AK6845">
        <v>0</v>
      </c>
      <c r="AL6845" t="str">
        <f>IF(AA6845="","",IFERROR(IF(ISNUMBER('Procytrat 190'!D346),'Procytrat 190'!D346,IF(ISNUMBER(SEARCH("12",'Procytrat 190'!D346)),EDATE(AB6845,12),IF(ISNUMBER(SEARCH("6",'Procytrat 190'!D346)),EDATE(AB6845,6),IF(ISNUMBER(SEARCH("3",'Procytrat 190'!D346)),EDATE(AB6845,3),DATEVALUE('Procytrat 190'!D346))))),""))</f>
        <v/>
      </c>
      <c r="AM6845" t="str">
        <f t="shared" ca="1" si="665"/>
        <v/>
      </c>
    </row>
    <row r="6846" spans="27:39" x14ac:dyDescent="0.3">
      <c r="AA6846" t="str">
        <f>IF(COUNTA('Procytrat 190'!A347,'Procytrat 190'!B347,'Procytrat 190'!C347)&gt;0,"190","")</f>
        <v/>
      </c>
      <c r="AB6846" t="str">
        <f>IFERROR(IF(ISNUMBER('Procytrat 190'!A347),'Procytrat 190'!A347,DATEVALUE('Procytrat 190'!A347)),"")</f>
        <v/>
      </c>
      <c r="AC6846" t="str">
        <f>IF(AA6846="","",'Procytrat 190'!B347)</f>
        <v/>
      </c>
      <c r="AD6846" t="str">
        <f>IF(AA6846="","",IFERROR(1*'Procytrat 190'!C347,IFERROR(_xludf.NUMBERVALUE('Procytrat 190'!C347,".",","),IFERROR(_xludf.NUMBERVALUE('Procytrat 190'!C347,",","."),0))))</f>
        <v/>
      </c>
      <c r="AE6846" t="str">
        <f>IF(AA6846="","",'Procytrat 190'!O347)</f>
        <v/>
      </c>
      <c r="AF6846">
        <f t="shared" si="660"/>
        <v>0</v>
      </c>
      <c r="AG6846" t="str">
        <f t="shared" si="661"/>
        <v/>
      </c>
      <c r="AH6846" t="str">
        <f t="shared" si="662"/>
        <v/>
      </c>
      <c r="AI6846">
        <f t="shared" si="663"/>
        <v>0</v>
      </c>
      <c r="AJ6846">
        <f t="shared" si="664"/>
        <v>0</v>
      </c>
      <c r="AK6846">
        <v>0</v>
      </c>
      <c r="AL6846" t="str">
        <f>IF(AA6846="","",IFERROR(IF(ISNUMBER('Procytrat 190'!D347),'Procytrat 190'!D347,IF(ISNUMBER(SEARCH("12",'Procytrat 190'!D347)),EDATE(AB6846,12),IF(ISNUMBER(SEARCH("6",'Procytrat 190'!D347)),EDATE(AB6846,6),IF(ISNUMBER(SEARCH("3",'Procytrat 190'!D347)),EDATE(AB6846,3),DATEVALUE('Procytrat 190'!D347))))),""))</f>
        <v/>
      </c>
      <c r="AM6846" t="str">
        <f t="shared" ca="1" si="665"/>
        <v/>
      </c>
    </row>
    <row r="6847" spans="27:39" x14ac:dyDescent="0.3">
      <c r="AA6847" t="str">
        <f>IF(COUNTA('Procytrat 190'!A348,'Procytrat 190'!B348,'Procytrat 190'!C348)&gt;0,"190","")</f>
        <v/>
      </c>
      <c r="AB6847" t="str">
        <f>IFERROR(IF(ISNUMBER('Procytrat 190'!A348),'Procytrat 190'!A348,DATEVALUE('Procytrat 190'!A348)),"")</f>
        <v/>
      </c>
      <c r="AC6847" t="str">
        <f>IF(AA6847="","",'Procytrat 190'!B348)</f>
        <v/>
      </c>
      <c r="AD6847" t="str">
        <f>IF(AA6847="","",IFERROR(1*'Procytrat 190'!C348,IFERROR(_xludf.NUMBERVALUE('Procytrat 190'!C348,".",","),IFERROR(_xludf.NUMBERVALUE('Procytrat 190'!C348,",","."),0))))</f>
        <v/>
      </c>
      <c r="AE6847" t="str">
        <f>IF(AA6847="","",'Procytrat 190'!O348)</f>
        <v/>
      </c>
      <c r="AF6847">
        <f t="shared" si="660"/>
        <v>0</v>
      </c>
      <c r="AG6847" t="str">
        <f t="shared" si="661"/>
        <v/>
      </c>
      <c r="AH6847" t="str">
        <f t="shared" si="662"/>
        <v/>
      </c>
      <c r="AI6847">
        <f t="shared" si="663"/>
        <v>0</v>
      </c>
      <c r="AJ6847">
        <f t="shared" si="664"/>
        <v>0</v>
      </c>
      <c r="AK6847">
        <v>0</v>
      </c>
      <c r="AL6847" t="str">
        <f>IF(AA6847="","",IFERROR(IF(ISNUMBER('Procytrat 190'!D348),'Procytrat 190'!D348,IF(ISNUMBER(SEARCH("12",'Procytrat 190'!D348)),EDATE(AB6847,12),IF(ISNUMBER(SEARCH("6",'Procytrat 190'!D348)),EDATE(AB6847,6),IF(ISNUMBER(SEARCH("3",'Procytrat 190'!D348)),EDATE(AB6847,3),DATEVALUE('Procytrat 190'!D348))))),""))</f>
        <v/>
      </c>
      <c r="AM6847" t="str">
        <f t="shared" ca="1" si="665"/>
        <v/>
      </c>
    </row>
    <row r="6848" spans="27:39" x14ac:dyDescent="0.3">
      <c r="AA6848" t="str">
        <f>IF(COUNTA('Procytrat 190'!A349,'Procytrat 190'!B349,'Procytrat 190'!C349)&gt;0,"190","")</f>
        <v/>
      </c>
      <c r="AB6848" t="str">
        <f>IFERROR(IF(ISNUMBER('Procytrat 190'!A349),'Procytrat 190'!A349,DATEVALUE('Procytrat 190'!A349)),"")</f>
        <v/>
      </c>
      <c r="AC6848" t="str">
        <f>IF(AA6848="","",'Procytrat 190'!B349)</f>
        <v/>
      </c>
      <c r="AD6848" t="str">
        <f>IF(AA6848="","",IFERROR(1*'Procytrat 190'!C349,IFERROR(_xludf.NUMBERVALUE('Procytrat 190'!C349,".",","),IFERROR(_xludf.NUMBERVALUE('Procytrat 190'!C349,",","."),0))))</f>
        <v/>
      </c>
      <c r="AE6848" t="str">
        <f>IF(AA6848="","",'Procytrat 190'!O349)</f>
        <v/>
      </c>
      <c r="AF6848">
        <f t="shared" si="660"/>
        <v>0</v>
      </c>
      <c r="AG6848" t="str">
        <f t="shared" si="661"/>
        <v/>
      </c>
      <c r="AH6848" t="str">
        <f t="shared" si="662"/>
        <v/>
      </c>
      <c r="AI6848">
        <f t="shared" si="663"/>
        <v>0</v>
      </c>
      <c r="AJ6848">
        <f t="shared" si="664"/>
        <v>0</v>
      </c>
      <c r="AK6848">
        <v>0</v>
      </c>
      <c r="AL6848" t="str">
        <f>IF(AA6848="","",IFERROR(IF(ISNUMBER('Procytrat 190'!D349),'Procytrat 190'!D349,IF(ISNUMBER(SEARCH("12",'Procytrat 190'!D349)),EDATE(AB6848,12),IF(ISNUMBER(SEARCH("6",'Procytrat 190'!D349)),EDATE(AB6848,6),IF(ISNUMBER(SEARCH("3",'Procytrat 190'!D349)),EDATE(AB6848,3),DATEVALUE('Procytrat 190'!D349))))),""))</f>
        <v/>
      </c>
      <c r="AM6848" t="str">
        <f t="shared" ca="1" si="665"/>
        <v/>
      </c>
    </row>
    <row r="6849" spans="27:39" x14ac:dyDescent="0.3">
      <c r="AA6849" t="str">
        <f>IF(COUNTA('Procytrat 190'!A350,'Procytrat 190'!B350,'Procytrat 190'!C350)&gt;0,"190","")</f>
        <v/>
      </c>
      <c r="AB6849" t="str">
        <f>IFERROR(IF(ISNUMBER('Procytrat 190'!A350),'Procytrat 190'!A350,DATEVALUE('Procytrat 190'!A350)),"")</f>
        <v/>
      </c>
      <c r="AC6849" t="str">
        <f>IF(AA6849="","",'Procytrat 190'!B350)</f>
        <v/>
      </c>
      <c r="AD6849" t="str">
        <f>IF(AA6849="","",IFERROR(1*'Procytrat 190'!C350,IFERROR(_xludf.NUMBERVALUE('Procytrat 190'!C350,".",","),IFERROR(_xludf.NUMBERVALUE('Procytrat 190'!C350,",","."),0))))</f>
        <v/>
      </c>
      <c r="AE6849" t="str">
        <f>IF(AA6849="","",'Procytrat 190'!O350)</f>
        <v/>
      </c>
      <c r="AF6849">
        <f t="shared" si="660"/>
        <v>0</v>
      </c>
      <c r="AG6849" t="str">
        <f t="shared" si="661"/>
        <v/>
      </c>
      <c r="AH6849" t="str">
        <f t="shared" si="662"/>
        <v/>
      </c>
      <c r="AI6849">
        <f t="shared" si="663"/>
        <v>0</v>
      </c>
      <c r="AJ6849">
        <f t="shared" si="664"/>
        <v>0</v>
      </c>
      <c r="AK6849">
        <v>0</v>
      </c>
      <c r="AL6849" t="str">
        <f>IF(AA6849="","",IFERROR(IF(ISNUMBER('Procytrat 190'!D350),'Procytrat 190'!D350,IF(ISNUMBER(SEARCH("12",'Procytrat 190'!D350)),EDATE(AB6849,12),IF(ISNUMBER(SEARCH("6",'Procytrat 190'!D350)),EDATE(AB6849,6),IF(ISNUMBER(SEARCH("3",'Procytrat 190'!D350)),EDATE(AB6849,3),DATEVALUE('Procytrat 190'!D350))))),""))</f>
        <v/>
      </c>
      <c r="AM6849" t="str">
        <f t="shared" ca="1" si="665"/>
        <v/>
      </c>
    </row>
    <row r="6850" spans="27:39" x14ac:dyDescent="0.3">
      <c r="AA6850" t="str">
        <f>IF(COUNTA('Procytrat 190'!A351,'Procytrat 190'!B351,'Procytrat 190'!C351)&gt;0,"190","")</f>
        <v/>
      </c>
      <c r="AB6850" t="str">
        <f>IFERROR(IF(ISNUMBER('Procytrat 190'!A351),'Procytrat 190'!A351,DATEVALUE('Procytrat 190'!A351)),"")</f>
        <v/>
      </c>
      <c r="AC6850" t="str">
        <f>IF(AA6850="","",'Procytrat 190'!B351)</f>
        <v/>
      </c>
      <c r="AD6850" t="str">
        <f>IF(AA6850="","",IFERROR(1*'Procytrat 190'!C351,IFERROR(_xludf.NUMBERVALUE('Procytrat 190'!C351,".",","),IFERROR(_xludf.NUMBERVALUE('Procytrat 190'!C351,",","."),0))))</f>
        <v/>
      </c>
      <c r="AE6850" t="str">
        <f>IF(AA6850="","",'Procytrat 190'!O351)</f>
        <v/>
      </c>
      <c r="AF6850">
        <f t="shared" ref="AF6850:AF6913" si="666">IF(AA6850="",0,--ISNUMBER(SEARCH("aprovado",AE6850)))</f>
        <v>0</v>
      </c>
      <c r="AG6850" t="str">
        <f t="shared" ref="AG6850:AG6913" si="667">IF(AB6850="","",YEAR(AB6850))</f>
        <v/>
      </c>
      <c r="AH6850" t="str">
        <f t="shared" ref="AH6850:AH6913" si="668">IF(AB6850="","",MONTH(AB6850))</f>
        <v/>
      </c>
      <c r="AI6850">
        <f t="shared" ref="AI6850:AI6913" si="669">IF(AB6850="",0,AB6850+ROW()/1000000)</f>
        <v>0</v>
      </c>
      <c r="AJ6850">
        <f t="shared" ref="AJ6850:AJ6913" si="670">--(AA6850&lt;&gt;"")</f>
        <v>0</v>
      </c>
      <c r="AK6850">
        <v>0</v>
      </c>
      <c r="AL6850" t="str">
        <f>IF(AA6850="","",IFERROR(IF(ISNUMBER('Procytrat 190'!D351),'Procytrat 190'!D351,IF(ISNUMBER(SEARCH("12",'Procytrat 190'!D351)),EDATE(AB6850,12),IF(ISNUMBER(SEARCH("6",'Procytrat 190'!D351)),EDATE(AB6850,6),IF(ISNUMBER(SEARCH("3",'Procytrat 190'!D351)),EDATE(AB6850,3),DATEVALUE('Procytrat 190'!D351))))),""))</f>
        <v/>
      </c>
      <c r="AM6850" t="str">
        <f t="shared" ref="AM6850:AM6913" ca="1" si="671">IF(AND(AJ6850=1,AL6850&lt;&gt;"",AL6850&gt;=TODAY(),AG6850=$W$3),AL6850+ROW()/1000000,"")</f>
        <v/>
      </c>
    </row>
    <row r="6851" spans="27:39" x14ac:dyDescent="0.3">
      <c r="AA6851" t="str">
        <f>IF(COUNTA('Procytrat 190'!A352,'Procytrat 190'!B352,'Procytrat 190'!C352)&gt;0,"190","")</f>
        <v/>
      </c>
      <c r="AB6851" t="str">
        <f>IFERROR(IF(ISNUMBER('Procytrat 190'!A352),'Procytrat 190'!A352,DATEVALUE('Procytrat 190'!A352)),"")</f>
        <v/>
      </c>
      <c r="AC6851" t="str">
        <f>IF(AA6851="","",'Procytrat 190'!B352)</f>
        <v/>
      </c>
      <c r="AD6851" t="str">
        <f>IF(AA6851="","",IFERROR(1*'Procytrat 190'!C352,IFERROR(_xludf.NUMBERVALUE('Procytrat 190'!C352,".",","),IFERROR(_xludf.NUMBERVALUE('Procytrat 190'!C352,",","."),0))))</f>
        <v/>
      </c>
      <c r="AE6851" t="str">
        <f>IF(AA6851="","",'Procytrat 190'!O352)</f>
        <v/>
      </c>
      <c r="AF6851">
        <f t="shared" si="666"/>
        <v>0</v>
      </c>
      <c r="AG6851" t="str">
        <f t="shared" si="667"/>
        <v/>
      </c>
      <c r="AH6851" t="str">
        <f t="shared" si="668"/>
        <v/>
      </c>
      <c r="AI6851">
        <f t="shared" si="669"/>
        <v>0</v>
      </c>
      <c r="AJ6851">
        <f t="shared" si="670"/>
        <v>0</v>
      </c>
      <c r="AK6851">
        <v>0</v>
      </c>
      <c r="AL6851" t="str">
        <f>IF(AA6851="","",IFERROR(IF(ISNUMBER('Procytrat 190'!D352),'Procytrat 190'!D352,IF(ISNUMBER(SEARCH("12",'Procytrat 190'!D352)),EDATE(AB6851,12),IF(ISNUMBER(SEARCH("6",'Procytrat 190'!D352)),EDATE(AB6851,6),IF(ISNUMBER(SEARCH("3",'Procytrat 190'!D352)),EDATE(AB6851,3),DATEVALUE('Procytrat 190'!D352))))),""))</f>
        <v/>
      </c>
      <c r="AM6851" t="str">
        <f t="shared" ca="1" si="671"/>
        <v/>
      </c>
    </row>
    <row r="6852" spans="27:39" x14ac:dyDescent="0.3">
      <c r="AA6852" t="str">
        <f>IF(COUNTA('Procytrat 190'!A353,'Procytrat 190'!B353,'Procytrat 190'!C353)&gt;0,"190","")</f>
        <v/>
      </c>
      <c r="AB6852" t="str">
        <f>IFERROR(IF(ISNUMBER('Procytrat 190'!A353),'Procytrat 190'!A353,DATEVALUE('Procytrat 190'!A353)),"")</f>
        <v/>
      </c>
      <c r="AC6852" t="str">
        <f>IF(AA6852="","",'Procytrat 190'!B353)</f>
        <v/>
      </c>
      <c r="AD6852" t="str">
        <f>IF(AA6852="","",IFERROR(1*'Procytrat 190'!C353,IFERROR(_xludf.NUMBERVALUE('Procytrat 190'!C353,".",","),IFERROR(_xludf.NUMBERVALUE('Procytrat 190'!C353,",","."),0))))</f>
        <v/>
      </c>
      <c r="AE6852" t="str">
        <f>IF(AA6852="","",'Procytrat 190'!O353)</f>
        <v/>
      </c>
      <c r="AF6852">
        <f t="shared" si="666"/>
        <v>0</v>
      </c>
      <c r="AG6852" t="str">
        <f t="shared" si="667"/>
        <v/>
      </c>
      <c r="AH6852" t="str">
        <f t="shared" si="668"/>
        <v/>
      </c>
      <c r="AI6852">
        <f t="shared" si="669"/>
        <v>0</v>
      </c>
      <c r="AJ6852">
        <f t="shared" si="670"/>
        <v>0</v>
      </c>
      <c r="AK6852">
        <v>0</v>
      </c>
      <c r="AL6852" t="str">
        <f>IF(AA6852="","",IFERROR(IF(ISNUMBER('Procytrat 190'!D353),'Procytrat 190'!D353,IF(ISNUMBER(SEARCH("12",'Procytrat 190'!D353)),EDATE(AB6852,12),IF(ISNUMBER(SEARCH("6",'Procytrat 190'!D353)),EDATE(AB6852,6),IF(ISNUMBER(SEARCH("3",'Procytrat 190'!D353)),EDATE(AB6852,3),DATEVALUE('Procytrat 190'!D353))))),""))</f>
        <v/>
      </c>
      <c r="AM6852" t="str">
        <f t="shared" ca="1" si="671"/>
        <v/>
      </c>
    </row>
    <row r="6853" spans="27:39" x14ac:dyDescent="0.3">
      <c r="AA6853" t="str">
        <f>IF(COUNTA('Procytrat 190'!A354,'Procytrat 190'!B354,'Procytrat 190'!C354)&gt;0,"190","")</f>
        <v/>
      </c>
      <c r="AB6853" t="str">
        <f>IFERROR(IF(ISNUMBER('Procytrat 190'!A354),'Procytrat 190'!A354,DATEVALUE('Procytrat 190'!A354)),"")</f>
        <v/>
      </c>
      <c r="AC6853" t="str">
        <f>IF(AA6853="","",'Procytrat 190'!B354)</f>
        <v/>
      </c>
      <c r="AD6853" t="str">
        <f>IF(AA6853="","",IFERROR(1*'Procytrat 190'!C354,IFERROR(_xludf.NUMBERVALUE('Procytrat 190'!C354,".",","),IFERROR(_xludf.NUMBERVALUE('Procytrat 190'!C354,",","."),0))))</f>
        <v/>
      </c>
      <c r="AE6853" t="str">
        <f>IF(AA6853="","",'Procytrat 190'!O354)</f>
        <v/>
      </c>
      <c r="AF6853">
        <f t="shared" si="666"/>
        <v>0</v>
      </c>
      <c r="AG6853" t="str">
        <f t="shared" si="667"/>
        <v/>
      </c>
      <c r="AH6853" t="str">
        <f t="shared" si="668"/>
        <v/>
      </c>
      <c r="AI6853">
        <f t="shared" si="669"/>
        <v>0</v>
      </c>
      <c r="AJ6853">
        <f t="shared" si="670"/>
        <v>0</v>
      </c>
      <c r="AK6853">
        <v>0</v>
      </c>
      <c r="AL6853" t="str">
        <f>IF(AA6853="","",IFERROR(IF(ISNUMBER('Procytrat 190'!D354),'Procytrat 190'!D354,IF(ISNUMBER(SEARCH("12",'Procytrat 190'!D354)),EDATE(AB6853,12),IF(ISNUMBER(SEARCH("6",'Procytrat 190'!D354)),EDATE(AB6853,6),IF(ISNUMBER(SEARCH("3",'Procytrat 190'!D354)),EDATE(AB6853,3),DATEVALUE('Procytrat 190'!D354))))),""))</f>
        <v/>
      </c>
      <c r="AM6853" t="str">
        <f t="shared" ca="1" si="671"/>
        <v/>
      </c>
    </row>
    <row r="6854" spans="27:39" x14ac:dyDescent="0.3">
      <c r="AA6854" t="str">
        <f>IF(COUNTA('Procytrat 190'!A355,'Procytrat 190'!B355,'Procytrat 190'!C355)&gt;0,"190","")</f>
        <v/>
      </c>
      <c r="AB6854" t="str">
        <f>IFERROR(IF(ISNUMBER('Procytrat 190'!A355),'Procytrat 190'!A355,DATEVALUE('Procytrat 190'!A355)),"")</f>
        <v/>
      </c>
      <c r="AC6854" t="str">
        <f>IF(AA6854="","",'Procytrat 190'!B355)</f>
        <v/>
      </c>
      <c r="AD6854" t="str">
        <f>IF(AA6854="","",IFERROR(1*'Procytrat 190'!C355,IFERROR(_xludf.NUMBERVALUE('Procytrat 190'!C355,".",","),IFERROR(_xludf.NUMBERVALUE('Procytrat 190'!C355,",","."),0))))</f>
        <v/>
      </c>
      <c r="AE6854" t="str">
        <f>IF(AA6854="","",'Procytrat 190'!O355)</f>
        <v/>
      </c>
      <c r="AF6854">
        <f t="shared" si="666"/>
        <v>0</v>
      </c>
      <c r="AG6854" t="str">
        <f t="shared" si="667"/>
        <v/>
      </c>
      <c r="AH6854" t="str">
        <f t="shared" si="668"/>
        <v/>
      </c>
      <c r="AI6854">
        <f t="shared" si="669"/>
        <v>0</v>
      </c>
      <c r="AJ6854">
        <f t="shared" si="670"/>
        <v>0</v>
      </c>
      <c r="AK6854">
        <v>0</v>
      </c>
      <c r="AL6854" t="str">
        <f>IF(AA6854="","",IFERROR(IF(ISNUMBER('Procytrat 190'!D355),'Procytrat 190'!D355,IF(ISNUMBER(SEARCH("12",'Procytrat 190'!D355)),EDATE(AB6854,12),IF(ISNUMBER(SEARCH("6",'Procytrat 190'!D355)),EDATE(AB6854,6),IF(ISNUMBER(SEARCH("3",'Procytrat 190'!D355)),EDATE(AB6854,3),DATEVALUE('Procytrat 190'!D355))))),""))</f>
        <v/>
      </c>
      <c r="AM6854" t="str">
        <f t="shared" ca="1" si="671"/>
        <v/>
      </c>
    </row>
    <row r="6855" spans="27:39" x14ac:dyDescent="0.3">
      <c r="AA6855" t="str">
        <f>IF(COUNTA('Procytrat 190'!A356,'Procytrat 190'!B356,'Procytrat 190'!C356)&gt;0,"190","")</f>
        <v/>
      </c>
      <c r="AB6855" t="str">
        <f>IFERROR(IF(ISNUMBER('Procytrat 190'!A356),'Procytrat 190'!A356,DATEVALUE('Procytrat 190'!A356)),"")</f>
        <v/>
      </c>
      <c r="AC6855" t="str">
        <f>IF(AA6855="","",'Procytrat 190'!B356)</f>
        <v/>
      </c>
      <c r="AD6855" t="str">
        <f>IF(AA6855="","",IFERROR(1*'Procytrat 190'!C356,IFERROR(_xludf.NUMBERVALUE('Procytrat 190'!C356,".",","),IFERROR(_xludf.NUMBERVALUE('Procytrat 190'!C356,",","."),0))))</f>
        <v/>
      </c>
      <c r="AE6855" t="str">
        <f>IF(AA6855="","",'Procytrat 190'!O356)</f>
        <v/>
      </c>
      <c r="AF6855">
        <f t="shared" si="666"/>
        <v>0</v>
      </c>
      <c r="AG6855" t="str">
        <f t="shared" si="667"/>
        <v/>
      </c>
      <c r="AH6855" t="str">
        <f t="shared" si="668"/>
        <v/>
      </c>
      <c r="AI6855">
        <f t="shared" si="669"/>
        <v>0</v>
      </c>
      <c r="AJ6855">
        <f t="shared" si="670"/>
        <v>0</v>
      </c>
      <c r="AK6855">
        <v>0</v>
      </c>
      <c r="AL6855" t="str">
        <f>IF(AA6855="","",IFERROR(IF(ISNUMBER('Procytrat 190'!D356),'Procytrat 190'!D356,IF(ISNUMBER(SEARCH("12",'Procytrat 190'!D356)),EDATE(AB6855,12),IF(ISNUMBER(SEARCH("6",'Procytrat 190'!D356)),EDATE(AB6855,6),IF(ISNUMBER(SEARCH("3",'Procytrat 190'!D356)),EDATE(AB6855,3),DATEVALUE('Procytrat 190'!D356))))),""))</f>
        <v/>
      </c>
      <c r="AM6855" t="str">
        <f t="shared" ca="1" si="671"/>
        <v/>
      </c>
    </row>
    <row r="6856" spans="27:39" x14ac:dyDescent="0.3">
      <c r="AA6856" t="str">
        <f>IF(COUNTA('Procytrat 190'!A357,'Procytrat 190'!B357,'Procytrat 190'!C357)&gt;0,"190","")</f>
        <v/>
      </c>
      <c r="AB6856" t="str">
        <f>IFERROR(IF(ISNUMBER('Procytrat 190'!A357),'Procytrat 190'!A357,DATEVALUE('Procytrat 190'!A357)),"")</f>
        <v/>
      </c>
      <c r="AC6856" t="str">
        <f>IF(AA6856="","",'Procytrat 190'!B357)</f>
        <v/>
      </c>
      <c r="AD6856" t="str">
        <f>IF(AA6856="","",IFERROR(1*'Procytrat 190'!C357,IFERROR(_xludf.NUMBERVALUE('Procytrat 190'!C357,".",","),IFERROR(_xludf.NUMBERVALUE('Procytrat 190'!C357,",","."),0))))</f>
        <v/>
      </c>
      <c r="AE6856" t="str">
        <f>IF(AA6856="","",'Procytrat 190'!O357)</f>
        <v/>
      </c>
      <c r="AF6856">
        <f t="shared" si="666"/>
        <v>0</v>
      </c>
      <c r="AG6856" t="str">
        <f t="shared" si="667"/>
        <v/>
      </c>
      <c r="AH6856" t="str">
        <f t="shared" si="668"/>
        <v/>
      </c>
      <c r="AI6856">
        <f t="shared" si="669"/>
        <v>0</v>
      </c>
      <c r="AJ6856">
        <f t="shared" si="670"/>
        <v>0</v>
      </c>
      <c r="AK6856">
        <v>0</v>
      </c>
      <c r="AL6856" t="str">
        <f>IF(AA6856="","",IFERROR(IF(ISNUMBER('Procytrat 190'!D357),'Procytrat 190'!D357,IF(ISNUMBER(SEARCH("12",'Procytrat 190'!D357)),EDATE(AB6856,12),IF(ISNUMBER(SEARCH("6",'Procytrat 190'!D357)),EDATE(AB6856,6),IF(ISNUMBER(SEARCH("3",'Procytrat 190'!D357)),EDATE(AB6856,3),DATEVALUE('Procytrat 190'!D357))))),""))</f>
        <v/>
      </c>
      <c r="AM6856" t="str">
        <f t="shared" ca="1" si="671"/>
        <v/>
      </c>
    </row>
    <row r="6857" spans="27:39" x14ac:dyDescent="0.3">
      <c r="AA6857" t="str">
        <f>IF(COUNTA('Procytrat 190'!A358,'Procytrat 190'!B358,'Procytrat 190'!C358)&gt;0,"190","")</f>
        <v/>
      </c>
      <c r="AB6857" t="str">
        <f>IFERROR(IF(ISNUMBER('Procytrat 190'!A358),'Procytrat 190'!A358,DATEVALUE('Procytrat 190'!A358)),"")</f>
        <v/>
      </c>
      <c r="AC6857" t="str">
        <f>IF(AA6857="","",'Procytrat 190'!B358)</f>
        <v/>
      </c>
      <c r="AD6857" t="str">
        <f>IF(AA6857="","",IFERROR(1*'Procytrat 190'!C358,IFERROR(_xludf.NUMBERVALUE('Procytrat 190'!C358,".",","),IFERROR(_xludf.NUMBERVALUE('Procytrat 190'!C358,",","."),0))))</f>
        <v/>
      </c>
      <c r="AE6857" t="str">
        <f>IF(AA6857="","",'Procytrat 190'!O358)</f>
        <v/>
      </c>
      <c r="AF6857">
        <f t="shared" si="666"/>
        <v>0</v>
      </c>
      <c r="AG6857" t="str">
        <f t="shared" si="667"/>
        <v/>
      </c>
      <c r="AH6857" t="str">
        <f t="shared" si="668"/>
        <v/>
      </c>
      <c r="AI6857">
        <f t="shared" si="669"/>
        <v>0</v>
      </c>
      <c r="AJ6857">
        <f t="shared" si="670"/>
        <v>0</v>
      </c>
      <c r="AK6857">
        <v>0</v>
      </c>
      <c r="AL6857" t="str">
        <f>IF(AA6857="","",IFERROR(IF(ISNUMBER('Procytrat 190'!D358),'Procytrat 190'!D358,IF(ISNUMBER(SEARCH("12",'Procytrat 190'!D358)),EDATE(AB6857,12),IF(ISNUMBER(SEARCH("6",'Procytrat 190'!D358)),EDATE(AB6857,6),IF(ISNUMBER(SEARCH("3",'Procytrat 190'!D358)),EDATE(AB6857,3),DATEVALUE('Procytrat 190'!D358))))),""))</f>
        <v/>
      </c>
      <c r="AM6857" t="str">
        <f t="shared" ca="1" si="671"/>
        <v/>
      </c>
    </row>
    <row r="6858" spans="27:39" x14ac:dyDescent="0.3">
      <c r="AA6858" t="str">
        <f>IF(COUNTA('Procytrat 190'!A359,'Procytrat 190'!B359,'Procytrat 190'!C359)&gt;0,"190","")</f>
        <v/>
      </c>
      <c r="AB6858" t="str">
        <f>IFERROR(IF(ISNUMBER('Procytrat 190'!A359),'Procytrat 190'!A359,DATEVALUE('Procytrat 190'!A359)),"")</f>
        <v/>
      </c>
      <c r="AC6858" t="str">
        <f>IF(AA6858="","",'Procytrat 190'!B359)</f>
        <v/>
      </c>
      <c r="AD6858" t="str">
        <f>IF(AA6858="","",IFERROR(1*'Procytrat 190'!C359,IFERROR(_xludf.NUMBERVALUE('Procytrat 190'!C359,".",","),IFERROR(_xludf.NUMBERVALUE('Procytrat 190'!C359,",","."),0))))</f>
        <v/>
      </c>
      <c r="AE6858" t="str">
        <f>IF(AA6858="","",'Procytrat 190'!O359)</f>
        <v/>
      </c>
      <c r="AF6858">
        <f t="shared" si="666"/>
        <v>0</v>
      </c>
      <c r="AG6858" t="str">
        <f t="shared" si="667"/>
        <v/>
      </c>
      <c r="AH6858" t="str">
        <f t="shared" si="668"/>
        <v/>
      </c>
      <c r="AI6858">
        <f t="shared" si="669"/>
        <v>0</v>
      </c>
      <c r="AJ6858">
        <f t="shared" si="670"/>
        <v>0</v>
      </c>
      <c r="AK6858">
        <v>0</v>
      </c>
      <c r="AL6858" t="str">
        <f>IF(AA6858="","",IFERROR(IF(ISNUMBER('Procytrat 190'!D359),'Procytrat 190'!D359,IF(ISNUMBER(SEARCH("12",'Procytrat 190'!D359)),EDATE(AB6858,12),IF(ISNUMBER(SEARCH("6",'Procytrat 190'!D359)),EDATE(AB6858,6),IF(ISNUMBER(SEARCH("3",'Procytrat 190'!D359)),EDATE(AB6858,3),DATEVALUE('Procytrat 190'!D359))))),""))</f>
        <v/>
      </c>
      <c r="AM6858" t="str">
        <f t="shared" ca="1" si="671"/>
        <v/>
      </c>
    </row>
    <row r="6859" spans="27:39" x14ac:dyDescent="0.3">
      <c r="AA6859" t="str">
        <f>IF(COUNTA('Procytrat 190'!A360,'Procytrat 190'!B360,'Procytrat 190'!C360)&gt;0,"190","")</f>
        <v/>
      </c>
      <c r="AB6859" t="str">
        <f>IFERROR(IF(ISNUMBER('Procytrat 190'!A360),'Procytrat 190'!A360,DATEVALUE('Procytrat 190'!A360)),"")</f>
        <v/>
      </c>
      <c r="AC6859" t="str">
        <f>IF(AA6859="","",'Procytrat 190'!B360)</f>
        <v/>
      </c>
      <c r="AD6859" t="str">
        <f>IF(AA6859="","",IFERROR(1*'Procytrat 190'!C360,IFERROR(_xludf.NUMBERVALUE('Procytrat 190'!C360,".",","),IFERROR(_xludf.NUMBERVALUE('Procytrat 190'!C360,",","."),0))))</f>
        <v/>
      </c>
      <c r="AE6859" t="str">
        <f>IF(AA6859="","",'Procytrat 190'!O360)</f>
        <v/>
      </c>
      <c r="AF6859">
        <f t="shared" si="666"/>
        <v>0</v>
      </c>
      <c r="AG6859" t="str">
        <f t="shared" si="667"/>
        <v/>
      </c>
      <c r="AH6859" t="str">
        <f t="shared" si="668"/>
        <v/>
      </c>
      <c r="AI6859">
        <f t="shared" si="669"/>
        <v>0</v>
      </c>
      <c r="AJ6859">
        <f t="shared" si="670"/>
        <v>0</v>
      </c>
      <c r="AK6859">
        <v>0</v>
      </c>
      <c r="AL6859" t="str">
        <f>IF(AA6859="","",IFERROR(IF(ISNUMBER('Procytrat 190'!D360),'Procytrat 190'!D360,IF(ISNUMBER(SEARCH("12",'Procytrat 190'!D360)),EDATE(AB6859,12),IF(ISNUMBER(SEARCH("6",'Procytrat 190'!D360)),EDATE(AB6859,6),IF(ISNUMBER(SEARCH("3",'Procytrat 190'!D360)),EDATE(AB6859,3),DATEVALUE('Procytrat 190'!D360))))),""))</f>
        <v/>
      </c>
      <c r="AM6859" t="str">
        <f t="shared" ca="1" si="671"/>
        <v/>
      </c>
    </row>
    <row r="6860" spans="27:39" x14ac:dyDescent="0.3">
      <c r="AA6860" t="str">
        <f>IF(COUNTA('Procytrat 190'!A361,'Procytrat 190'!B361,'Procytrat 190'!C361)&gt;0,"190","")</f>
        <v/>
      </c>
      <c r="AB6860" t="str">
        <f>IFERROR(IF(ISNUMBER('Procytrat 190'!A361),'Procytrat 190'!A361,DATEVALUE('Procytrat 190'!A361)),"")</f>
        <v/>
      </c>
      <c r="AC6860" t="str">
        <f>IF(AA6860="","",'Procytrat 190'!B361)</f>
        <v/>
      </c>
      <c r="AD6860" t="str">
        <f>IF(AA6860="","",IFERROR(1*'Procytrat 190'!C361,IFERROR(_xludf.NUMBERVALUE('Procytrat 190'!C361,".",","),IFERROR(_xludf.NUMBERVALUE('Procytrat 190'!C361,",","."),0))))</f>
        <v/>
      </c>
      <c r="AE6860" t="str">
        <f>IF(AA6860="","",'Procytrat 190'!O361)</f>
        <v/>
      </c>
      <c r="AF6860">
        <f t="shared" si="666"/>
        <v>0</v>
      </c>
      <c r="AG6860" t="str">
        <f t="shared" si="667"/>
        <v/>
      </c>
      <c r="AH6860" t="str">
        <f t="shared" si="668"/>
        <v/>
      </c>
      <c r="AI6860">
        <f t="shared" si="669"/>
        <v>0</v>
      </c>
      <c r="AJ6860">
        <f t="shared" si="670"/>
        <v>0</v>
      </c>
      <c r="AK6860">
        <v>0</v>
      </c>
      <c r="AL6860" t="str">
        <f>IF(AA6860="","",IFERROR(IF(ISNUMBER('Procytrat 190'!D361),'Procytrat 190'!D361,IF(ISNUMBER(SEARCH("12",'Procytrat 190'!D361)),EDATE(AB6860,12),IF(ISNUMBER(SEARCH("6",'Procytrat 190'!D361)),EDATE(AB6860,6),IF(ISNUMBER(SEARCH("3",'Procytrat 190'!D361)),EDATE(AB6860,3),DATEVALUE('Procytrat 190'!D361))))),""))</f>
        <v/>
      </c>
      <c r="AM6860" t="str">
        <f t="shared" ca="1" si="671"/>
        <v/>
      </c>
    </row>
    <row r="6861" spans="27:39" x14ac:dyDescent="0.3">
      <c r="AA6861" t="str">
        <f>IF(COUNTA('Procytrat 190'!A362,'Procytrat 190'!B362,'Procytrat 190'!C362)&gt;0,"190","")</f>
        <v/>
      </c>
      <c r="AB6861" t="str">
        <f>IFERROR(IF(ISNUMBER('Procytrat 190'!A362),'Procytrat 190'!A362,DATEVALUE('Procytrat 190'!A362)),"")</f>
        <v/>
      </c>
      <c r="AC6861" t="str">
        <f>IF(AA6861="","",'Procytrat 190'!B362)</f>
        <v/>
      </c>
      <c r="AD6861" t="str">
        <f>IF(AA6861="","",IFERROR(1*'Procytrat 190'!C362,IFERROR(_xludf.NUMBERVALUE('Procytrat 190'!C362,".",","),IFERROR(_xludf.NUMBERVALUE('Procytrat 190'!C362,",","."),0))))</f>
        <v/>
      </c>
      <c r="AE6861" t="str">
        <f>IF(AA6861="","",'Procytrat 190'!O362)</f>
        <v/>
      </c>
      <c r="AF6861">
        <f t="shared" si="666"/>
        <v>0</v>
      </c>
      <c r="AG6861" t="str">
        <f t="shared" si="667"/>
        <v/>
      </c>
      <c r="AH6861" t="str">
        <f t="shared" si="668"/>
        <v/>
      </c>
      <c r="AI6861">
        <f t="shared" si="669"/>
        <v>0</v>
      </c>
      <c r="AJ6861">
        <f t="shared" si="670"/>
        <v>0</v>
      </c>
      <c r="AK6861">
        <v>0</v>
      </c>
      <c r="AL6861" t="str">
        <f>IF(AA6861="","",IFERROR(IF(ISNUMBER('Procytrat 190'!D362),'Procytrat 190'!D362,IF(ISNUMBER(SEARCH("12",'Procytrat 190'!D362)),EDATE(AB6861,12),IF(ISNUMBER(SEARCH("6",'Procytrat 190'!D362)),EDATE(AB6861,6),IF(ISNUMBER(SEARCH("3",'Procytrat 190'!D362)),EDATE(AB6861,3),DATEVALUE('Procytrat 190'!D362))))),""))</f>
        <v/>
      </c>
      <c r="AM6861" t="str">
        <f t="shared" ca="1" si="671"/>
        <v/>
      </c>
    </row>
    <row r="6862" spans="27:39" x14ac:dyDescent="0.3">
      <c r="AA6862" t="str">
        <f>IF(COUNTA('Procytrat 190'!A363,'Procytrat 190'!B363,'Procytrat 190'!C363)&gt;0,"190","")</f>
        <v/>
      </c>
      <c r="AB6862" t="str">
        <f>IFERROR(IF(ISNUMBER('Procytrat 190'!A363),'Procytrat 190'!A363,DATEVALUE('Procytrat 190'!A363)),"")</f>
        <v/>
      </c>
      <c r="AC6862" t="str">
        <f>IF(AA6862="","",'Procytrat 190'!B363)</f>
        <v/>
      </c>
      <c r="AD6862" t="str">
        <f>IF(AA6862="","",IFERROR(1*'Procytrat 190'!C363,IFERROR(_xludf.NUMBERVALUE('Procytrat 190'!C363,".",","),IFERROR(_xludf.NUMBERVALUE('Procytrat 190'!C363,",","."),0))))</f>
        <v/>
      </c>
      <c r="AE6862" t="str">
        <f>IF(AA6862="","",'Procytrat 190'!O363)</f>
        <v/>
      </c>
      <c r="AF6862">
        <f t="shared" si="666"/>
        <v>0</v>
      </c>
      <c r="AG6862" t="str">
        <f t="shared" si="667"/>
        <v/>
      </c>
      <c r="AH6862" t="str">
        <f t="shared" si="668"/>
        <v/>
      </c>
      <c r="AI6862">
        <f t="shared" si="669"/>
        <v>0</v>
      </c>
      <c r="AJ6862">
        <f t="shared" si="670"/>
        <v>0</v>
      </c>
      <c r="AK6862">
        <v>0</v>
      </c>
      <c r="AL6862" t="str">
        <f>IF(AA6862="","",IFERROR(IF(ISNUMBER('Procytrat 190'!D363),'Procytrat 190'!D363,IF(ISNUMBER(SEARCH("12",'Procytrat 190'!D363)),EDATE(AB6862,12),IF(ISNUMBER(SEARCH("6",'Procytrat 190'!D363)),EDATE(AB6862,6),IF(ISNUMBER(SEARCH("3",'Procytrat 190'!D363)),EDATE(AB6862,3),DATEVALUE('Procytrat 190'!D363))))),""))</f>
        <v/>
      </c>
      <c r="AM6862" t="str">
        <f t="shared" ca="1" si="671"/>
        <v/>
      </c>
    </row>
    <row r="6863" spans="27:39" x14ac:dyDescent="0.3">
      <c r="AA6863" t="str">
        <f>IF(COUNTA('Procytrat 190'!A364,'Procytrat 190'!B364,'Procytrat 190'!C364)&gt;0,"190","")</f>
        <v/>
      </c>
      <c r="AB6863" t="str">
        <f>IFERROR(IF(ISNUMBER('Procytrat 190'!A364),'Procytrat 190'!A364,DATEVALUE('Procytrat 190'!A364)),"")</f>
        <v/>
      </c>
      <c r="AC6863" t="str">
        <f>IF(AA6863="","",'Procytrat 190'!B364)</f>
        <v/>
      </c>
      <c r="AD6863" t="str">
        <f>IF(AA6863="","",IFERROR(1*'Procytrat 190'!C364,IFERROR(_xludf.NUMBERVALUE('Procytrat 190'!C364,".",","),IFERROR(_xludf.NUMBERVALUE('Procytrat 190'!C364,",","."),0))))</f>
        <v/>
      </c>
      <c r="AE6863" t="str">
        <f>IF(AA6863="","",'Procytrat 190'!O364)</f>
        <v/>
      </c>
      <c r="AF6863">
        <f t="shared" si="666"/>
        <v>0</v>
      </c>
      <c r="AG6863" t="str">
        <f t="shared" si="667"/>
        <v/>
      </c>
      <c r="AH6863" t="str">
        <f t="shared" si="668"/>
        <v/>
      </c>
      <c r="AI6863">
        <f t="shared" si="669"/>
        <v>0</v>
      </c>
      <c r="AJ6863">
        <f t="shared" si="670"/>
        <v>0</v>
      </c>
      <c r="AK6863">
        <v>0</v>
      </c>
      <c r="AL6863" t="str">
        <f>IF(AA6863="","",IFERROR(IF(ISNUMBER('Procytrat 190'!D364),'Procytrat 190'!D364,IF(ISNUMBER(SEARCH("12",'Procytrat 190'!D364)),EDATE(AB6863,12),IF(ISNUMBER(SEARCH("6",'Procytrat 190'!D364)),EDATE(AB6863,6),IF(ISNUMBER(SEARCH("3",'Procytrat 190'!D364)),EDATE(AB6863,3),DATEVALUE('Procytrat 190'!D364))))),""))</f>
        <v/>
      </c>
      <c r="AM6863" t="str">
        <f t="shared" ca="1" si="671"/>
        <v/>
      </c>
    </row>
    <row r="6864" spans="27:39" x14ac:dyDescent="0.3">
      <c r="AA6864" t="str">
        <f>IF(COUNTA('Procytrat 190'!A365,'Procytrat 190'!B365,'Procytrat 190'!C365)&gt;0,"190","")</f>
        <v/>
      </c>
      <c r="AB6864" t="str">
        <f>IFERROR(IF(ISNUMBER('Procytrat 190'!A365),'Procytrat 190'!A365,DATEVALUE('Procytrat 190'!A365)),"")</f>
        <v/>
      </c>
      <c r="AC6864" t="str">
        <f>IF(AA6864="","",'Procytrat 190'!B365)</f>
        <v/>
      </c>
      <c r="AD6864" t="str">
        <f>IF(AA6864="","",IFERROR(1*'Procytrat 190'!C365,IFERROR(_xludf.NUMBERVALUE('Procytrat 190'!C365,".",","),IFERROR(_xludf.NUMBERVALUE('Procytrat 190'!C365,",","."),0))))</f>
        <v/>
      </c>
      <c r="AE6864" t="str">
        <f>IF(AA6864="","",'Procytrat 190'!O365)</f>
        <v/>
      </c>
      <c r="AF6864">
        <f t="shared" si="666"/>
        <v>0</v>
      </c>
      <c r="AG6864" t="str">
        <f t="shared" si="667"/>
        <v/>
      </c>
      <c r="AH6864" t="str">
        <f t="shared" si="668"/>
        <v/>
      </c>
      <c r="AI6864">
        <f t="shared" si="669"/>
        <v>0</v>
      </c>
      <c r="AJ6864">
        <f t="shared" si="670"/>
        <v>0</v>
      </c>
      <c r="AK6864">
        <v>0</v>
      </c>
      <c r="AL6864" t="str">
        <f>IF(AA6864="","",IFERROR(IF(ISNUMBER('Procytrat 190'!D365),'Procytrat 190'!D365,IF(ISNUMBER(SEARCH("12",'Procytrat 190'!D365)),EDATE(AB6864,12),IF(ISNUMBER(SEARCH("6",'Procytrat 190'!D365)),EDATE(AB6864,6),IF(ISNUMBER(SEARCH("3",'Procytrat 190'!D365)),EDATE(AB6864,3),DATEVALUE('Procytrat 190'!D365))))),""))</f>
        <v/>
      </c>
      <c r="AM6864" t="str">
        <f t="shared" ca="1" si="671"/>
        <v/>
      </c>
    </row>
    <row r="6865" spans="27:39" x14ac:dyDescent="0.3">
      <c r="AA6865" t="str">
        <f>IF(COUNTA('Procytrat 190'!A366,'Procytrat 190'!B366,'Procytrat 190'!C366)&gt;0,"190","")</f>
        <v/>
      </c>
      <c r="AB6865" t="str">
        <f>IFERROR(IF(ISNUMBER('Procytrat 190'!A366),'Procytrat 190'!A366,DATEVALUE('Procytrat 190'!A366)),"")</f>
        <v/>
      </c>
      <c r="AC6865" t="str">
        <f>IF(AA6865="","",'Procytrat 190'!B366)</f>
        <v/>
      </c>
      <c r="AD6865" t="str">
        <f>IF(AA6865="","",IFERROR(1*'Procytrat 190'!C366,IFERROR(_xludf.NUMBERVALUE('Procytrat 190'!C366,".",","),IFERROR(_xludf.NUMBERVALUE('Procytrat 190'!C366,",","."),0))))</f>
        <v/>
      </c>
      <c r="AE6865" t="str">
        <f>IF(AA6865="","",'Procytrat 190'!O366)</f>
        <v/>
      </c>
      <c r="AF6865">
        <f t="shared" si="666"/>
        <v>0</v>
      </c>
      <c r="AG6865" t="str">
        <f t="shared" si="667"/>
        <v/>
      </c>
      <c r="AH6865" t="str">
        <f t="shared" si="668"/>
        <v/>
      </c>
      <c r="AI6865">
        <f t="shared" si="669"/>
        <v>0</v>
      </c>
      <c r="AJ6865">
        <f t="shared" si="670"/>
        <v>0</v>
      </c>
      <c r="AK6865">
        <v>0</v>
      </c>
      <c r="AL6865" t="str">
        <f>IF(AA6865="","",IFERROR(IF(ISNUMBER('Procytrat 190'!D366),'Procytrat 190'!D366,IF(ISNUMBER(SEARCH("12",'Procytrat 190'!D366)),EDATE(AB6865,12),IF(ISNUMBER(SEARCH("6",'Procytrat 190'!D366)),EDATE(AB6865,6),IF(ISNUMBER(SEARCH("3",'Procytrat 190'!D366)),EDATE(AB6865,3),DATEVALUE('Procytrat 190'!D366))))),""))</f>
        <v/>
      </c>
      <c r="AM6865" t="str">
        <f t="shared" ca="1" si="671"/>
        <v/>
      </c>
    </row>
    <row r="6866" spans="27:39" x14ac:dyDescent="0.3">
      <c r="AA6866" t="str">
        <f>IF(COUNTA('Procytrat 190'!A367,'Procytrat 190'!B367,'Procytrat 190'!C367)&gt;0,"190","")</f>
        <v/>
      </c>
      <c r="AB6866" t="str">
        <f>IFERROR(IF(ISNUMBER('Procytrat 190'!A367),'Procytrat 190'!A367,DATEVALUE('Procytrat 190'!A367)),"")</f>
        <v/>
      </c>
      <c r="AC6866" t="str">
        <f>IF(AA6866="","",'Procytrat 190'!B367)</f>
        <v/>
      </c>
      <c r="AD6866" t="str">
        <f>IF(AA6866="","",IFERROR(1*'Procytrat 190'!C367,IFERROR(_xludf.NUMBERVALUE('Procytrat 190'!C367,".",","),IFERROR(_xludf.NUMBERVALUE('Procytrat 190'!C367,",","."),0))))</f>
        <v/>
      </c>
      <c r="AE6866" t="str">
        <f>IF(AA6866="","",'Procytrat 190'!O367)</f>
        <v/>
      </c>
      <c r="AF6866">
        <f t="shared" si="666"/>
        <v>0</v>
      </c>
      <c r="AG6866" t="str">
        <f t="shared" si="667"/>
        <v/>
      </c>
      <c r="AH6866" t="str">
        <f t="shared" si="668"/>
        <v/>
      </c>
      <c r="AI6866">
        <f t="shared" si="669"/>
        <v>0</v>
      </c>
      <c r="AJ6866">
        <f t="shared" si="670"/>
        <v>0</v>
      </c>
      <c r="AK6866">
        <v>0</v>
      </c>
      <c r="AL6866" t="str">
        <f>IF(AA6866="","",IFERROR(IF(ISNUMBER('Procytrat 190'!D367),'Procytrat 190'!D367,IF(ISNUMBER(SEARCH("12",'Procytrat 190'!D367)),EDATE(AB6866,12),IF(ISNUMBER(SEARCH("6",'Procytrat 190'!D367)),EDATE(AB6866,6),IF(ISNUMBER(SEARCH("3",'Procytrat 190'!D367)),EDATE(AB6866,3),DATEVALUE('Procytrat 190'!D367))))),""))</f>
        <v/>
      </c>
      <c r="AM6866" t="str">
        <f t="shared" ca="1" si="671"/>
        <v/>
      </c>
    </row>
    <row r="6867" spans="27:39" x14ac:dyDescent="0.3">
      <c r="AA6867" t="str">
        <f>IF(COUNTA('Procytrat 190'!A368,'Procytrat 190'!B368,'Procytrat 190'!C368)&gt;0,"190","")</f>
        <v/>
      </c>
      <c r="AB6867" t="str">
        <f>IFERROR(IF(ISNUMBER('Procytrat 190'!A368),'Procytrat 190'!A368,DATEVALUE('Procytrat 190'!A368)),"")</f>
        <v/>
      </c>
      <c r="AC6867" t="str">
        <f>IF(AA6867="","",'Procytrat 190'!B368)</f>
        <v/>
      </c>
      <c r="AD6867" t="str">
        <f>IF(AA6867="","",IFERROR(1*'Procytrat 190'!C368,IFERROR(_xludf.NUMBERVALUE('Procytrat 190'!C368,".",","),IFERROR(_xludf.NUMBERVALUE('Procytrat 190'!C368,",","."),0))))</f>
        <v/>
      </c>
      <c r="AE6867" t="str">
        <f>IF(AA6867="","",'Procytrat 190'!O368)</f>
        <v/>
      </c>
      <c r="AF6867">
        <f t="shared" si="666"/>
        <v>0</v>
      </c>
      <c r="AG6867" t="str">
        <f t="shared" si="667"/>
        <v/>
      </c>
      <c r="AH6867" t="str">
        <f t="shared" si="668"/>
        <v/>
      </c>
      <c r="AI6867">
        <f t="shared" si="669"/>
        <v>0</v>
      </c>
      <c r="AJ6867">
        <f t="shared" si="670"/>
        <v>0</v>
      </c>
      <c r="AK6867">
        <v>0</v>
      </c>
      <c r="AL6867" t="str">
        <f>IF(AA6867="","",IFERROR(IF(ISNUMBER('Procytrat 190'!D368),'Procytrat 190'!D368,IF(ISNUMBER(SEARCH("12",'Procytrat 190'!D368)),EDATE(AB6867,12),IF(ISNUMBER(SEARCH("6",'Procytrat 190'!D368)),EDATE(AB6867,6),IF(ISNUMBER(SEARCH("3",'Procytrat 190'!D368)),EDATE(AB6867,3),DATEVALUE('Procytrat 190'!D368))))),""))</f>
        <v/>
      </c>
      <c r="AM6867" t="str">
        <f t="shared" ca="1" si="671"/>
        <v/>
      </c>
    </row>
    <row r="6868" spans="27:39" x14ac:dyDescent="0.3">
      <c r="AA6868" t="str">
        <f>IF(COUNTA('Procytrat 190'!A369,'Procytrat 190'!B369,'Procytrat 190'!C369)&gt;0,"190","")</f>
        <v/>
      </c>
      <c r="AB6868" t="str">
        <f>IFERROR(IF(ISNUMBER('Procytrat 190'!A369),'Procytrat 190'!A369,DATEVALUE('Procytrat 190'!A369)),"")</f>
        <v/>
      </c>
      <c r="AC6868" t="str">
        <f>IF(AA6868="","",'Procytrat 190'!B369)</f>
        <v/>
      </c>
      <c r="AD6868" t="str">
        <f>IF(AA6868="","",IFERROR(1*'Procytrat 190'!C369,IFERROR(_xludf.NUMBERVALUE('Procytrat 190'!C369,".",","),IFERROR(_xludf.NUMBERVALUE('Procytrat 190'!C369,",","."),0))))</f>
        <v/>
      </c>
      <c r="AE6868" t="str">
        <f>IF(AA6868="","",'Procytrat 190'!O369)</f>
        <v/>
      </c>
      <c r="AF6868">
        <f t="shared" si="666"/>
        <v>0</v>
      </c>
      <c r="AG6868" t="str">
        <f t="shared" si="667"/>
        <v/>
      </c>
      <c r="AH6868" t="str">
        <f t="shared" si="668"/>
        <v/>
      </c>
      <c r="AI6868">
        <f t="shared" si="669"/>
        <v>0</v>
      </c>
      <c r="AJ6868">
        <f t="shared" si="670"/>
        <v>0</v>
      </c>
      <c r="AK6868">
        <v>0</v>
      </c>
      <c r="AL6868" t="str">
        <f>IF(AA6868="","",IFERROR(IF(ISNUMBER('Procytrat 190'!D369),'Procytrat 190'!D369,IF(ISNUMBER(SEARCH("12",'Procytrat 190'!D369)),EDATE(AB6868,12),IF(ISNUMBER(SEARCH("6",'Procytrat 190'!D369)),EDATE(AB6868,6),IF(ISNUMBER(SEARCH("3",'Procytrat 190'!D369)),EDATE(AB6868,3),DATEVALUE('Procytrat 190'!D369))))),""))</f>
        <v/>
      </c>
      <c r="AM6868" t="str">
        <f t="shared" ca="1" si="671"/>
        <v/>
      </c>
    </row>
    <row r="6869" spans="27:39" x14ac:dyDescent="0.3">
      <c r="AA6869" t="str">
        <f>IF(COUNTA('Procytrat 190'!A370,'Procytrat 190'!B370,'Procytrat 190'!C370)&gt;0,"190","")</f>
        <v/>
      </c>
      <c r="AB6869" t="str">
        <f>IFERROR(IF(ISNUMBER('Procytrat 190'!A370),'Procytrat 190'!A370,DATEVALUE('Procytrat 190'!A370)),"")</f>
        <v/>
      </c>
      <c r="AC6869" t="str">
        <f>IF(AA6869="","",'Procytrat 190'!B370)</f>
        <v/>
      </c>
      <c r="AD6869" t="str">
        <f>IF(AA6869="","",IFERROR(1*'Procytrat 190'!C370,IFERROR(_xludf.NUMBERVALUE('Procytrat 190'!C370,".",","),IFERROR(_xludf.NUMBERVALUE('Procytrat 190'!C370,",","."),0))))</f>
        <v/>
      </c>
      <c r="AE6869" t="str">
        <f>IF(AA6869="","",'Procytrat 190'!O370)</f>
        <v/>
      </c>
      <c r="AF6869">
        <f t="shared" si="666"/>
        <v>0</v>
      </c>
      <c r="AG6869" t="str">
        <f t="shared" si="667"/>
        <v/>
      </c>
      <c r="AH6869" t="str">
        <f t="shared" si="668"/>
        <v/>
      </c>
      <c r="AI6869">
        <f t="shared" si="669"/>
        <v>0</v>
      </c>
      <c r="AJ6869">
        <f t="shared" si="670"/>
        <v>0</v>
      </c>
      <c r="AK6869">
        <v>0</v>
      </c>
      <c r="AL6869" t="str">
        <f>IF(AA6869="","",IFERROR(IF(ISNUMBER('Procytrat 190'!D370),'Procytrat 190'!D370,IF(ISNUMBER(SEARCH("12",'Procytrat 190'!D370)),EDATE(AB6869,12),IF(ISNUMBER(SEARCH("6",'Procytrat 190'!D370)),EDATE(AB6869,6),IF(ISNUMBER(SEARCH("3",'Procytrat 190'!D370)),EDATE(AB6869,3),DATEVALUE('Procytrat 190'!D370))))),""))</f>
        <v/>
      </c>
      <c r="AM6869" t="str">
        <f t="shared" ca="1" si="671"/>
        <v/>
      </c>
    </row>
    <row r="6870" spans="27:39" x14ac:dyDescent="0.3">
      <c r="AA6870" t="str">
        <f>IF(COUNTA('Procytrat 190'!A371,'Procytrat 190'!B371,'Procytrat 190'!C371)&gt;0,"190","")</f>
        <v/>
      </c>
      <c r="AB6870" t="str">
        <f>IFERROR(IF(ISNUMBER('Procytrat 190'!A371),'Procytrat 190'!A371,DATEVALUE('Procytrat 190'!A371)),"")</f>
        <v/>
      </c>
      <c r="AC6870" t="str">
        <f>IF(AA6870="","",'Procytrat 190'!B371)</f>
        <v/>
      </c>
      <c r="AD6870" t="str">
        <f>IF(AA6870="","",IFERROR(1*'Procytrat 190'!C371,IFERROR(_xludf.NUMBERVALUE('Procytrat 190'!C371,".",","),IFERROR(_xludf.NUMBERVALUE('Procytrat 190'!C371,",","."),0))))</f>
        <v/>
      </c>
      <c r="AE6870" t="str">
        <f>IF(AA6870="","",'Procytrat 190'!O371)</f>
        <v/>
      </c>
      <c r="AF6870">
        <f t="shared" si="666"/>
        <v>0</v>
      </c>
      <c r="AG6870" t="str">
        <f t="shared" si="667"/>
        <v/>
      </c>
      <c r="AH6870" t="str">
        <f t="shared" si="668"/>
        <v/>
      </c>
      <c r="AI6870">
        <f t="shared" si="669"/>
        <v>0</v>
      </c>
      <c r="AJ6870">
        <f t="shared" si="670"/>
        <v>0</v>
      </c>
      <c r="AK6870">
        <v>0</v>
      </c>
      <c r="AL6870" t="str">
        <f>IF(AA6870="","",IFERROR(IF(ISNUMBER('Procytrat 190'!D371),'Procytrat 190'!D371,IF(ISNUMBER(SEARCH("12",'Procytrat 190'!D371)),EDATE(AB6870,12),IF(ISNUMBER(SEARCH("6",'Procytrat 190'!D371)),EDATE(AB6870,6),IF(ISNUMBER(SEARCH("3",'Procytrat 190'!D371)),EDATE(AB6870,3),DATEVALUE('Procytrat 190'!D371))))),""))</f>
        <v/>
      </c>
      <c r="AM6870" t="str">
        <f t="shared" ca="1" si="671"/>
        <v/>
      </c>
    </row>
    <row r="6871" spans="27:39" x14ac:dyDescent="0.3">
      <c r="AA6871" t="str">
        <f>IF(COUNTA('Procytrat 190'!A372,'Procytrat 190'!B372,'Procytrat 190'!C372)&gt;0,"190","")</f>
        <v/>
      </c>
      <c r="AB6871" t="str">
        <f>IFERROR(IF(ISNUMBER('Procytrat 190'!A372),'Procytrat 190'!A372,DATEVALUE('Procytrat 190'!A372)),"")</f>
        <v/>
      </c>
      <c r="AC6871" t="str">
        <f>IF(AA6871="","",'Procytrat 190'!B372)</f>
        <v/>
      </c>
      <c r="AD6871" t="str">
        <f>IF(AA6871="","",IFERROR(1*'Procytrat 190'!C372,IFERROR(_xludf.NUMBERVALUE('Procytrat 190'!C372,".",","),IFERROR(_xludf.NUMBERVALUE('Procytrat 190'!C372,",","."),0))))</f>
        <v/>
      </c>
      <c r="AE6871" t="str">
        <f>IF(AA6871="","",'Procytrat 190'!O372)</f>
        <v/>
      </c>
      <c r="AF6871">
        <f t="shared" si="666"/>
        <v>0</v>
      </c>
      <c r="AG6871" t="str">
        <f t="shared" si="667"/>
        <v/>
      </c>
      <c r="AH6871" t="str">
        <f t="shared" si="668"/>
        <v/>
      </c>
      <c r="AI6871">
        <f t="shared" si="669"/>
        <v>0</v>
      </c>
      <c r="AJ6871">
        <f t="shared" si="670"/>
        <v>0</v>
      </c>
      <c r="AK6871">
        <v>0</v>
      </c>
      <c r="AL6871" t="str">
        <f>IF(AA6871="","",IFERROR(IF(ISNUMBER('Procytrat 190'!D372),'Procytrat 190'!D372,IF(ISNUMBER(SEARCH("12",'Procytrat 190'!D372)),EDATE(AB6871,12),IF(ISNUMBER(SEARCH("6",'Procytrat 190'!D372)),EDATE(AB6871,6),IF(ISNUMBER(SEARCH("3",'Procytrat 190'!D372)),EDATE(AB6871,3),DATEVALUE('Procytrat 190'!D372))))),""))</f>
        <v/>
      </c>
      <c r="AM6871" t="str">
        <f t="shared" ca="1" si="671"/>
        <v/>
      </c>
    </row>
    <row r="6872" spans="27:39" x14ac:dyDescent="0.3">
      <c r="AA6872" t="str">
        <f>IF(COUNTA('Procytrat 190'!A373,'Procytrat 190'!B373,'Procytrat 190'!C373)&gt;0,"190","")</f>
        <v/>
      </c>
      <c r="AB6872" t="str">
        <f>IFERROR(IF(ISNUMBER('Procytrat 190'!A373),'Procytrat 190'!A373,DATEVALUE('Procytrat 190'!A373)),"")</f>
        <v/>
      </c>
      <c r="AC6872" t="str">
        <f>IF(AA6872="","",'Procytrat 190'!B373)</f>
        <v/>
      </c>
      <c r="AD6872" t="str">
        <f>IF(AA6872="","",IFERROR(1*'Procytrat 190'!C373,IFERROR(_xludf.NUMBERVALUE('Procytrat 190'!C373,".",","),IFERROR(_xludf.NUMBERVALUE('Procytrat 190'!C373,",","."),0))))</f>
        <v/>
      </c>
      <c r="AE6872" t="str">
        <f>IF(AA6872="","",'Procytrat 190'!O373)</f>
        <v/>
      </c>
      <c r="AF6872">
        <f t="shared" si="666"/>
        <v>0</v>
      </c>
      <c r="AG6872" t="str">
        <f t="shared" si="667"/>
        <v/>
      </c>
      <c r="AH6872" t="str">
        <f t="shared" si="668"/>
        <v/>
      </c>
      <c r="AI6872">
        <f t="shared" si="669"/>
        <v>0</v>
      </c>
      <c r="AJ6872">
        <f t="shared" si="670"/>
        <v>0</v>
      </c>
      <c r="AK6872">
        <v>0</v>
      </c>
      <c r="AL6872" t="str">
        <f>IF(AA6872="","",IFERROR(IF(ISNUMBER('Procytrat 190'!D373),'Procytrat 190'!D373,IF(ISNUMBER(SEARCH("12",'Procytrat 190'!D373)),EDATE(AB6872,12),IF(ISNUMBER(SEARCH("6",'Procytrat 190'!D373)),EDATE(AB6872,6),IF(ISNUMBER(SEARCH("3",'Procytrat 190'!D373)),EDATE(AB6872,3),DATEVALUE('Procytrat 190'!D373))))),""))</f>
        <v/>
      </c>
      <c r="AM6872" t="str">
        <f t="shared" ca="1" si="671"/>
        <v/>
      </c>
    </row>
    <row r="6873" spans="27:39" x14ac:dyDescent="0.3">
      <c r="AA6873" t="str">
        <f>IF(COUNTA('Procytrat 190'!A374,'Procytrat 190'!B374,'Procytrat 190'!C374)&gt;0,"190","")</f>
        <v/>
      </c>
      <c r="AB6873" t="str">
        <f>IFERROR(IF(ISNUMBER('Procytrat 190'!A374),'Procytrat 190'!A374,DATEVALUE('Procytrat 190'!A374)),"")</f>
        <v/>
      </c>
      <c r="AC6873" t="str">
        <f>IF(AA6873="","",'Procytrat 190'!B374)</f>
        <v/>
      </c>
      <c r="AD6873" t="str">
        <f>IF(AA6873="","",IFERROR(1*'Procytrat 190'!C374,IFERROR(_xludf.NUMBERVALUE('Procytrat 190'!C374,".",","),IFERROR(_xludf.NUMBERVALUE('Procytrat 190'!C374,",","."),0))))</f>
        <v/>
      </c>
      <c r="AE6873" t="str">
        <f>IF(AA6873="","",'Procytrat 190'!O374)</f>
        <v/>
      </c>
      <c r="AF6873">
        <f t="shared" si="666"/>
        <v>0</v>
      </c>
      <c r="AG6873" t="str">
        <f t="shared" si="667"/>
        <v/>
      </c>
      <c r="AH6873" t="str">
        <f t="shared" si="668"/>
        <v/>
      </c>
      <c r="AI6873">
        <f t="shared" si="669"/>
        <v>0</v>
      </c>
      <c r="AJ6873">
        <f t="shared" si="670"/>
        <v>0</v>
      </c>
      <c r="AK6873">
        <v>0</v>
      </c>
      <c r="AL6873" t="str">
        <f>IF(AA6873="","",IFERROR(IF(ISNUMBER('Procytrat 190'!D374),'Procytrat 190'!D374,IF(ISNUMBER(SEARCH("12",'Procytrat 190'!D374)),EDATE(AB6873,12),IF(ISNUMBER(SEARCH("6",'Procytrat 190'!D374)),EDATE(AB6873,6),IF(ISNUMBER(SEARCH("3",'Procytrat 190'!D374)),EDATE(AB6873,3),DATEVALUE('Procytrat 190'!D374))))),""))</f>
        <v/>
      </c>
      <c r="AM6873" t="str">
        <f t="shared" ca="1" si="671"/>
        <v/>
      </c>
    </row>
    <row r="6874" spans="27:39" x14ac:dyDescent="0.3">
      <c r="AA6874" t="str">
        <f>IF(COUNTA('Procytrat 190'!A375,'Procytrat 190'!B375,'Procytrat 190'!C375)&gt;0,"190","")</f>
        <v/>
      </c>
      <c r="AB6874" t="str">
        <f>IFERROR(IF(ISNUMBER('Procytrat 190'!A375),'Procytrat 190'!A375,DATEVALUE('Procytrat 190'!A375)),"")</f>
        <v/>
      </c>
      <c r="AC6874" t="str">
        <f>IF(AA6874="","",'Procytrat 190'!B375)</f>
        <v/>
      </c>
      <c r="AD6874" t="str">
        <f>IF(AA6874="","",IFERROR(1*'Procytrat 190'!C375,IFERROR(_xludf.NUMBERVALUE('Procytrat 190'!C375,".",","),IFERROR(_xludf.NUMBERVALUE('Procytrat 190'!C375,",","."),0))))</f>
        <v/>
      </c>
      <c r="AE6874" t="str">
        <f>IF(AA6874="","",'Procytrat 190'!O375)</f>
        <v/>
      </c>
      <c r="AF6874">
        <f t="shared" si="666"/>
        <v>0</v>
      </c>
      <c r="AG6874" t="str">
        <f t="shared" si="667"/>
        <v/>
      </c>
      <c r="AH6874" t="str">
        <f t="shared" si="668"/>
        <v/>
      </c>
      <c r="AI6874">
        <f t="shared" si="669"/>
        <v>0</v>
      </c>
      <c r="AJ6874">
        <f t="shared" si="670"/>
        <v>0</v>
      </c>
      <c r="AK6874">
        <v>0</v>
      </c>
      <c r="AL6874" t="str">
        <f>IF(AA6874="","",IFERROR(IF(ISNUMBER('Procytrat 190'!D375),'Procytrat 190'!D375,IF(ISNUMBER(SEARCH("12",'Procytrat 190'!D375)),EDATE(AB6874,12),IF(ISNUMBER(SEARCH("6",'Procytrat 190'!D375)),EDATE(AB6874,6),IF(ISNUMBER(SEARCH("3",'Procytrat 190'!D375)),EDATE(AB6874,3),DATEVALUE('Procytrat 190'!D375))))),""))</f>
        <v/>
      </c>
      <c r="AM6874" t="str">
        <f t="shared" ca="1" si="671"/>
        <v/>
      </c>
    </row>
    <row r="6875" spans="27:39" x14ac:dyDescent="0.3">
      <c r="AA6875" t="str">
        <f>IF(COUNTA('Procytrat 190'!A376,'Procytrat 190'!B376,'Procytrat 190'!C376)&gt;0,"190","")</f>
        <v/>
      </c>
      <c r="AB6875" t="str">
        <f>IFERROR(IF(ISNUMBER('Procytrat 190'!A376),'Procytrat 190'!A376,DATEVALUE('Procytrat 190'!A376)),"")</f>
        <v/>
      </c>
      <c r="AC6875" t="str">
        <f>IF(AA6875="","",'Procytrat 190'!B376)</f>
        <v/>
      </c>
      <c r="AD6875" t="str">
        <f>IF(AA6875="","",IFERROR(1*'Procytrat 190'!C376,IFERROR(_xludf.NUMBERVALUE('Procytrat 190'!C376,".",","),IFERROR(_xludf.NUMBERVALUE('Procytrat 190'!C376,",","."),0))))</f>
        <v/>
      </c>
      <c r="AE6875" t="str">
        <f>IF(AA6875="","",'Procytrat 190'!O376)</f>
        <v/>
      </c>
      <c r="AF6875">
        <f t="shared" si="666"/>
        <v>0</v>
      </c>
      <c r="AG6875" t="str">
        <f t="shared" si="667"/>
        <v/>
      </c>
      <c r="AH6875" t="str">
        <f t="shared" si="668"/>
        <v/>
      </c>
      <c r="AI6875">
        <f t="shared" si="669"/>
        <v>0</v>
      </c>
      <c r="AJ6875">
        <f t="shared" si="670"/>
        <v>0</v>
      </c>
      <c r="AK6875">
        <v>0</v>
      </c>
      <c r="AL6875" t="str">
        <f>IF(AA6875="","",IFERROR(IF(ISNUMBER('Procytrat 190'!D376),'Procytrat 190'!D376,IF(ISNUMBER(SEARCH("12",'Procytrat 190'!D376)),EDATE(AB6875,12),IF(ISNUMBER(SEARCH("6",'Procytrat 190'!D376)),EDATE(AB6875,6),IF(ISNUMBER(SEARCH("3",'Procytrat 190'!D376)),EDATE(AB6875,3),DATEVALUE('Procytrat 190'!D376))))),""))</f>
        <v/>
      </c>
      <c r="AM6875" t="str">
        <f t="shared" ca="1" si="671"/>
        <v/>
      </c>
    </row>
    <row r="6876" spans="27:39" x14ac:dyDescent="0.3">
      <c r="AA6876" t="str">
        <f>IF(COUNTA('Procytrat 190'!A377,'Procytrat 190'!B377,'Procytrat 190'!C377)&gt;0,"190","")</f>
        <v/>
      </c>
      <c r="AB6876" t="str">
        <f>IFERROR(IF(ISNUMBER('Procytrat 190'!A377),'Procytrat 190'!A377,DATEVALUE('Procytrat 190'!A377)),"")</f>
        <v/>
      </c>
      <c r="AC6876" t="str">
        <f>IF(AA6876="","",'Procytrat 190'!B377)</f>
        <v/>
      </c>
      <c r="AD6876" t="str">
        <f>IF(AA6876="","",IFERROR(1*'Procytrat 190'!C377,IFERROR(_xludf.NUMBERVALUE('Procytrat 190'!C377,".",","),IFERROR(_xludf.NUMBERVALUE('Procytrat 190'!C377,",","."),0))))</f>
        <v/>
      </c>
      <c r="AE6876" t="str">
        <f>IF(AA6876="","",'Procytrat 190'!O377)</f>
        <v/>
      </c>
      <c r="AF6876">
        <f t="shared" si="666"/>
        <v>0</v>
      </c>
      <c r="AG6876" t="str">
        <f t="shared" si="667"/>
        <v/>
      </c>
      <c r="AH6876" t="str">
        <f t="shared" si="668"/>
        <v/>
      </c>
      <c r="AI6876">
        <f t="shared" si="669"/>
        <v>0</v>
      </c>
      <c r="AJ6876">
        <f t="shared" si="670"/>
        <v>0</v>
      </c>
      <c r="AK6876">
        <v>0</v>
      </c>
      <c r="AL6876" t="str">
        <f>IF(AA6876="","",IFERROR(IF(ISNUMBER('Procytrat 190'!D377),'Procytrat 190'!D377,IF(ISNUMBER(SEARCH("12",'Procytrat 190'!D377)),EDATE(AB6876,12),IF(ISNUMBER(SEARCH("6",'Procytrat 190'!D377)),EDATE(AB6876,6),IF(ISNUMBER(SEARCH("3",'Procytrat 190'!D377)),EDATE(AB6876,3),DATEVALUE('Procytrat 190'!D377))))),""))</f>
        <v/>
      </c>
      <c r="AM6876" t="str">
        <f t="shared" ca="1" si="671"/>
        <v/>
      </c>
    </row>
    <row r="6877" spans="27:39" x14ac:dyDescent="0.3">
      <c r="AA6877" t="str">
        <f>IF(COUNTA('Procytrat 190'!A378,'Procytrat 190'!B378,'Procytrat 190'!C378)&gt;0,"190","")</f>
        <v/>
      </c>
      <c r="AB6877" t="str">
        <f>IFERROR(IF(ISNUMBER('Procytrat 190'!A378),'Procytrat 190'!A378,DATEVALUE('Procytrat 190'!A378)),"")</f>
        <v/>
      </c>
      <c r="AC6877" t="str">
        <f>IF(AA6877="","",'Procytrat 190'!B378)</f>
        <v/>
      </c>
      <c r="AD6877" t="str">
        <f>IF(AA6877="","",IFERROR(1*'Procytrat 190'!C378,IFERROR(_xludf.NUMBERVALUE('Procytrat 190'!C378,".",","),IFERROR(_xludf.NUMBERVALUE('Procytrat 190'!C378,",","."),0))))</f>
        <v/>
      </c>
      <c r="AE6877" t="str">
        <f>IF(AA6877="","",'Procytrat 190'!O378)</f>
        <v/>
      </c>
      <c r="AF6877">
        <f t="shared" si="666"/>
        <v>0</v>
      </c>
      <c r="AG6877" t="str">
        <f t="shared" si="667"/>
        <v/>
      </c>
      <c r="AH6877" t="str">
        <f t="shared" si="668"/>
        <v/>
      </c>
      <c r="AI6877">
        <f t="shared" si="669"/>
        <v>0</v>
      </c>
      <c r="AJ6877">
        <f t="shared" si="670"/>
        <v>0</v>
      </c>
      <c r="AK6877">
        <v>0</v>
      </c>
      <c r="AL6877" t="str">
        <f>IF(AA6877="","",IFERROR(IF(ISNUMBER('Procytrat 190'!D378),'Procytrat 190'!D378,IF(ISNUMBER(SEARCH("12",'Procytrat 190'!D378)),EDATE(AB6877,12),IF(ISNUMBER(SEARCH("6",'Procytrat 190'!D378)),EDATE(AB6877,6),IF(ISNUMBER(SEARCH("3",'Procytrat 190'!D378)),EDATE(AB6877,3),DATEVALUE('Procytrat 190'!D378))))),""))</f>
        <v/>
      </c>
      <c r="AM6877" t="str">
        <f t="shared" ca="1" si="671"/>
        <v/>
      </c>
    </row>
    <row r="6878" spans="27:39" x14ac:dyDescent="0.3">
      <c r="AA6878" t="str">
        <f>IF(COUNTA('Procytrat 190'!A379,'Procytrat 190'!B379,'Procytrat 190'!C379)&gt;0,"190","")</f>
        <v/>
      </c>
      <c r="AB6878" t="str">
        <f>IFERROR(IF(ISNUMBER('Procytrat 190'!A379),'Procytrat 190'!A379,DATEVALUE('Procytrat 190'!A379)),"")</f>
        <v/>
      </c>
      <c r="AC6878" t="str">
        <f>IF(AA6878="","",'Procytrat 190'!B379)</f>
        <v/>
      </c>
      <c r="AD6878" t="str">
        <f>IF(AA6878="","",IFERROR(1*'Procytrat 190'!C379,IFERROR(_xludf.NUMBERVALUE('Procytrat 190'!C379,".",","),IFERROR(_xludf.NUMBERVALUE('Procytrat 190'!C379,",","."),0))))</f>
        <v/>
      </c>
      <c r="AE6878" t="str">
        <f>IF(AA6878="","",'Procytrat 190'!O379)</f>
        <v/>
      </c>
      <c r="AF6878">
        <f t="shared" si="666"/>
        <v>0</v>
      </c>
      <c r="AG6878" t="str">
        <f t="shared" si="667"/>
        <v/>
      </c>
      <c r="AH6878" t="str">
        <f t="shared" si="668"/>
        <v/>
      </c>
      <c r="AI6878">
        <f t="shared" si="669"/>
        <v>0</v>
      </c>
      <c r="AJ6878">
        <f t="shared" si="670"/>
        <v>0</v>
      </c>
      <c r="AK6878">
        <v>0</v>
      </c>
      <c r="AL6878" t="str">
        <f>IF(AA6878="","",IFERROR(IF(ISNUMBER('Procytrat 190'!D379),'Procytrat 190'!D379,IF(ISNUMBER(SEARCH("12",'Procytrat 190'!D379)),EDATE(AB6878,12),IF(ISNUMBER(SEARCH("6",'Procytrat 190'!D379)),EDATE(AB6878,6),IF(ISNUMBER(SEARCH("3",'Procytrat 190'!D379)),EDATE(AB6878,3),DATEVALUE('Procytrat 190'!D379))))),""))</f>
        <v/>
      </c>
      <c r="AM6878" t="str">
        <f t="shared" ca="1" si="671"/>
        <v/>
      </c>
    </row>
    <row r="6879" spans="27:39" x14ac:dyDescent="0.3">
      <c r="AA6879" t="str">
        <f>IF(COUNTA('Procytrat 190'!A380,'Procytrat 190'!B380,'Procytrat 190'!C380)&gt;0,"190","")</f>
        <v/>
      </c>
      <c r="AB6879" t="str">
        <f>IFERROR(IF(ISNUMBER('Procytrat 190'!A380),'Procytrat 190'!A380,DATEVALUE('Procytrat 190'!A380)),"")</f>
        <v/>
      </c>
      <c r="AC6879" t="str">
        <f>IF(AA6879="","",'Procytrat 190'!B380)</f>
        <v/>
      </c>
      <c r="AD6879" t="str">
        <f>IF(AA6879="","",IFERROR(1*'Procytrat 190'!C380,IFERROR(_xludf.NUMBERVALUE('Procytrat 190'!C380,".",","),IFERROR(_xludf.NUMBERVALUE('Procytrat 190'!C380,",","."),0))))</f>
        <v/>
      </c>
      <c r="AE6879" t="str">
        <f>IF(AA6879="","",'Procytrat 190'!O380)</f>
        <v/>
      </c>
      <c r="AF6879">
        <f t="shared" si="666"/>
        <v>0</v>
      </c>
      <c r="AG6879" t="str">
        <f t="shared" si="667"/>
        <v/>
      </c>
      <c r="AH6879" t="str">
        <f t="shared" si="668"/>
        <v/>
      </c>
      <c r="AI6879">
        <f t="shared" si="669"/>
        <v>0</v>
      </c>
      <c r="AJ6879">
        <f t="shared" si="670"/>
        <v>0</v>
      </c>
      <c r="AK6879">
        <v>0</v>
      </c>
      <c r="AL6879" t="str">
        <f>IF(AA6879="","",IFERROR(IF(ISNUMBER('Procytrat 190'!D380),'Procytrat 190'!D380,IF(ISNUMBER(SEARCH("12",'Procytrat 190'!D380)),EDATE(AB6879,12),IF(ISNUMBER(SEARCH("6",'Procytrat 190'!D380)),EDATE(AB6879,6),IF(ISNUMBER(SEARCH("3",'Procytrat 190'!D380)),EDATE(AB6879,3),DATEVALUE('Procytrat 190'!D380))))),""))</f>
        <v/>
      </c>
      <c r="AM6879" t="str">
        <f t="shared" ca="1" si="671"/>
        <v/>
      </c>
    </row>
    <row r="6880" spans="27:39" x14ac:dyDescent="0.3">
      <c r="AA6880" t="str">
        <f>IF(COUNTA('Procytrat 190'!A381,'Procytrat 190'!B381,'Procytrat 190'!C381)&gt;0,"190","")</f>
        <v/>
      </c>
      <c r="AB6880" t="str">
        <f>IFERROR(IF(ISNUMBER('Procytrat 190'!A381),'Procytrat 190'!A381,DATEVALUE('Procytrat 190'!A381)),"")</f>
        <v/>
      </c>
      <c r="AC6880" t="str">
        <f>IF(AA6880="","",'Procytrat 190'!B381)</f>
        <v/>
      </c>
      <c r="AD6880" t="str">
        <f>IF(AA6880="","",IFERROR(1*'Procytrat 190'!C381,IFERROR(_xludf.NUMBERVALUE('Procytrat 190'!C381,".",","),IFERROR(_xludf.NUMBERVALUE('Procytrat 190'!C381,",","."),0))))</f>
        <v/>
      </c>
      <c r="AE6880" t="str">
        <f>IF(AA6880="","",'Procytrat 190'!O381)</f>
        <v/>
      </c>
      <c r="AF6880">
        <f t="shared" si="666"/>
        <v>0</v>
      </c>
      <c r="AG6880" t="str">
        <f t="shared" si="667"/>
        <v/>
      </c>
      <c r="AH6880" t="str">
        <f t="shared" si="668"/>
        <v/>
      </c>
      <c r="AI6880">
        <f t="shared" si="669"/>
        <v>0</v>
      </c>
      <c r="AJ6880">
        <f t="shared" si="670"/>
        <v>0</v>
      </c>
      <c r="AK6880">
        <v>0</v>
      </c>
      <c r="AL6880" t="str">
        <f>IF(AA6880="","",IFERROR(IF(ISNUMBER('Procytrat 190'!D381),'Procytrat 190'!D381,IF(ISNUMBER(SEARCH("12",'Procytrat 190'!D381)),EDATE(AB6880,12),IF(ISNUMBER(SEARCH("6",'Procytrat 190'!D381)),EDATE(AB6880,6),IF(ISNUMBER(SEARCH("3",'Procytrat 190'!D381)),EDATE(AB6880,3),DATEVALUE('Procytrat 190'!D381))))),""))</f>
        <v/>
      </c>
      <c r="AM6880" t="str">
        <f t="shared" ca="1" si="671"/>
        <v/>
      </c>
    </row>
    <row r="6881" spans="27:39" x14ac:dyDescent="0.3">
      <c r="AA6881" t="str">
        <f>IF(COUNTA('Procytrat 190'!A382,'Procytrat 190'!B382,'Procytrat 190'!C382)&gt;0,"190","")</f>
        <v/>
      </c>
      <c r="AB6881" t="str">
        <f>IFERROR(IF(ISNUMBER('Procytrat 190'!A382),'Procytrat 190'!A382,DATEVALUE('Procytrat 190'!A382)),"")</f>
        <v/>
      </c>
      <c r="AC6881" t="str">
        <f>IF(AA6881="","",'Procytrat 190'!B382)</f>
        <v/>
      </c>
      <c r="AD6881" t="str">
        <f>IF(AA6881="","",IFERROR(1*'Procytrat 190'!C382,IFERROR(_xludf.NUMBERVALUE('Procytrat 190'!C382,".",","),IFERROR(_xludf.NUMBERVALUE('Procytrat 190'!C382,",","."),0))))</f>
        <v/>
      </c>
      <c r="AE6881" t="str">
        <f>IF(AA6881="","",'Procytrat 190'!O382)</f>
        <v/>
      </c>
      <c r="AF6881">
        <f t="shared" si="666"/>
        <v>0</v>
      </c>
      <c r="AG6881" t="str">
        <f t="shared" si="667"/>
        <v/>
      </c>
      <c r="AH6881" t="str">
        <f t="shared" si="668"/>
        <v/>
      </c>
      <c r="AI6881">
        <f t="shared" si="669"/>
        <v>0</v>
      </c>
      <c r="AJ6881">
        <f t="shared" si="670"/>
        <v>0</v>
      </c>
      <c r="AK6881">
        <v>0</v>
      </c>
      <c r="AL6881" t="str">
        <f>IF(AA6881="","",IFERROR(IF(ISNUMBER('Procytrat 190'!D382),'Procytrat 190'!D382,IF(ISNUMBER(SEARCH("12",'Procytrat 190'!D382)),EDATE(AB6881,12),IF(ISNUMBER(SEARCH("6",'Procytrat 190'!D382)),EDATE(AB6881,6),IF(ISNUMBER(SEARCH("3",'Procytrat 190'!D382)),EDATE(AB6881,3),DATEVALUE('Procytrat 190'!D382))))),""))</f>
        <v/>
      </c>
      <c r="AM6881" t="str">
        <f t="shared" ca="1" si="671"/>
        <v/>
      </c>
    </row>
    <row r="6882" spans="27:39" x14ac:dyDescent="0.3">
      <c r="AA6882" t="str">
        <f>IF(COUNTA('Procytrat 190'!A383,'Procytrat 190'!B383,'Procytrat 190'!C383)&gt;0,"190","")</f>
        <v/>
      </c>
      <c r="AB6882" t="str">
        <f>IFERROR(IF(ISNUMBER('Procytrat 190'!A383),'Procytrat 190'!A383,DATEVALUE('Procytrat 190'!A383)),"")</f>
        <v/>
      </c>
      <c r="AC6882" t="str">
        <f>IF(AA6882="","",'Procytrat 190'!B383)</f>
        <v/>
      </c>
      <c r="AD6882" t="str">
        <f>IF(AA6882="","",IFERROR(1*'Procytrat 190'!C383,IFERROR(_xludf.NUMBERVALUE('Procytrat 190'!C383,".",","),IFERROR(_xludf.NUMBERVALUE('Procytrat 190'!C383,",","."),0))))</f>
        <v/>
      </c>
      <c r="AE6882" t="str">
        <f>IF(AA6882="","",'Procytrat 190'!O383)</f>
        <v/>
      </c>
      <c r="AF6882">
        <f t="shared" si="666"/>
        <v>0</v>
      </c>
      <c r="AG6882" t="str">
        <f t="shared" si="667"/>
        <v/>
      </c>
      <c r="AH6882" t="str">
        <f t="shared" si="668"/>
        <v/>
      </c>
      <c r="AI6882">
        <f t="shared" si="669"/>
        <v>0</v>
      </c>
      <c r="AJ6882">
        <f t="shared" si="670"/>
        <v>0</v>
      </c>
      <c r="AK6882">
        <v>0</v>
      </c>
      <c r="AL6882" t="str">
        <f>IF(AA6882="","",IFERROR(IF(ISNUMBER('Procytrat 190'!D383),'Procytrat 190'!D383,IF(ISNUMBER(SEARCH("12",'Procytrat 190'!D383)),EDATE(AB6882,12),IF(ISNUMBER(SEARCH("6",'Procytrat 190'!D383)),EDATE(AB6882,6),IF(ISNUMBER(SEARCH("3",'Procytrat 190'!D383)),EDATE(AB6882,3),DATEVALUE('Procytrat 190'!D383))))),""))</f>
        <v/>
      </c>
      <c r="AM6882" t="str">
        <f t="shared" ca="1" si="671"/>
        <v/>
      </c>
    </row>
    <row r="6883" spans="27:39" x14ac:dyDescent="0.3">
      <c r="AA6883" t="str">
        <f>IF(COUNTA('Procytrat 190'!A384,'Procytrat 190'!B384,'Procytrat 190'!C384)&gt;0,"190","")</f>
        <v/>
      </c>
      <c r="AB6883" t="str">
        <f>IFERROR(IF(ISNUMBER('Procytrat 190'!A384),'Procytrat 190'!A384,DATEVALUE('Procytrat 190'!A384)),"")</f>
        <v/>
      </c>
      <c r="AC6883" t="str">
        <f>IF(AA6883="","",'Procytrat 190'!B384)</f>
        <v/>
      </c>
      <c r="AD6883" t="str">
        <f>IF(AA6883="","",IFERROR(1*'Procytrat 190'!C384,IFERROR(_xludf.NUMBERVALUE('Procytrat 190'!C384,".",","),IFERROR(_xludf.NUMBERVALUE('Procytrat 190'!C384,",","."),0))))</f>
        <v/>
      </c>
      <c r="AE6883" t="str">
        <f>IF(AA6883="","",'Procytrat 190'!O384)</f>
        <v/>
      </c>
      <c r="AF6883">
        <f t="shared" si="666"/>
        <v>0</v>
      </c>
      <c r="AG6883" t="str">
        <f t="shared" si="667"/>
        <v/>
      </c>
      <c r="AH6883" t="str">
        <f t="shared" si="668"/>
        <v/>
      </c>
      <c r="AI6883">
        <f t="shared" si="669"/>
        <v>0</v>
      </c>
      <c r="AJ6883">
        <f t="shared" si="670"/>
        <v>0</v>
      </c>
      <c r="AK6883">
        <v>0</v>
      </c>
      <c r="AL6883" t="str">
        <f>IF(AA6883="","",IFERROR(IF(ISNUMBER('Procytrat 190'!D384),'Procytrat 190'!D384,IF(ISNUMBER(SEARCH("12",'Procytrat 190'!D384)),EDATE(AB6883,12),IF(ISNUMBER(SEARCH("6",'Procytrat 190'!D384)),EDATE(AB6883,6),IF(ISNUMBER(SEARCH("3",'Procytrat 190'!D384)),EDATE(AB6883,3),DATEVALUE('Procytrat 190'!D384))))),""))</f>
        <v/>
      </c>
      <c r="AM6883" t="str">
        <f t="shared" ca="1" si="671"/>
        <v/>
      </c>
    </row>
    <row r="6884" spans="27:39" x14ac:dyDescent="0.3">
      <c r="AA6884" t="str">
        <f>IF(COUNTA('Procytrat 190'!A385,'Procytrat 190'!B385,'Procytrat 190'!C385)&gt;0,"190","")</f>
        <v/>
      </c>
      <c r="AB6884" t="str">
        <f>IFERROR(IF(ISNUMBER('Procytrat 190'!A385),'Procytrat 190'!A385,DATEVALUE('Procytrat 190'!A385)),"")</f>
        <v/>
      </c>
      <c r="AC6884" t="str">
        <f>IF(AA6884="","",'Procytrat 190'!B385)</f>
        <v/>
      </c>
      <c r="AD6884" t="str">
        <f>IF(AA6884="","",IFERROR(1*'Procytrat 190'!C385,IFERROR(_xludf.NUMBERVALUE('Procytrat 190'!C385,".",","),IFERROR(_xludf.NUMBERVALUE('Procytrat 190'!C385,",","."),0))))</f>
        <v/>
      </c>
      <c r="AE6884" t="str">
        <f>IF(AA6884="","",'Procytrat 190'!O385)</f>
        <v/>
      </c>
      <c r="AF6884">
        <f t="shared" si="666"/>
        <v>0</v>
      </c>
      <c r="AG6884" t="str">
        <f t="shared" si="667"/>
        <v/>
      </c>
      <c r="AH6884" t="str">
        <f t="shared" si="668"/>
        <v/>
      </c>
      <c r="AI6884">
        <f t="shared" si="669"/>
        <v>0</v>
      </c>
      <c r="AJ6884">
        <f t="shared" si="670"/>
        <v>0</v>
      </c>
      <c r="AK6884">
        <v>0</v>
      </c>
      <c r="AL6884" t="str">
        <f>IF(AA6884="","",IFERROR(IF(ISNUMBER('Procytrat 190'!D385),'Procytrat 190'!D385,IF(ISNUMBER(SEARCH("12",'Procytrat 190'!D385)),EDATE(AB6884,12),IF(ISNUMBER(SEARCH("6",'Procytrat 190'!D385)),EDATE(AB6884,6),IF(ISNUMBER(SEARCH("3",'Procytrat 190'!D385)),EDATE(AB6884,3),DATEVALUE('Procytrat 190'!D385))))),""))</f>
        <v/>
      </c>
      <c r="AM6884" t="str">
        <f t="shared" ca="1" si="671"/>
        <v/>
      </c>
    </row>
    <row r="6885" spans="27:39" x14ac:dyDescent="0.3">
      <c r="AA6885" t="str">
        <f>IF(COUNTA('Procytrat 190'!A386,'Procytrat 190'!B386,'Procytrat 190'!C386)&gt;0,"190","")</f>
        <v/>
      </c>
      <c r="AB6885" t="str">
        <f>IFERROR(IF(ISNUMBER('Procytrat 190'!A386),'Procytrat 190'!A386,DATEVALUE('Procytrat 190'!A386)),"")</f>
        <v/>
      </c>
      <c r="AC6885" t="str">
        <f>IF(AA6885="","",'Procytrat 190'!B386)</f>
        <v/>
      </c>
      <c r="AD6885" t="str">
        <f>IF(AA6885="","",IFERROR(1*'Procytrat 190'!C386,IFERROR(_xludf.NUMBERVALUE('Procytrat 190'!C386,".",","),IFERROR(_xludf.NUMBERVALUE('Procytrat 190'!C386,",","."),0))))</f>
        <v/>
      </c>
      <c r="AE6885" t="str">
        <f>IF(AA6885="","",'Procytrat 190'!O386)</f>
        <v/>
      </c>
      <c r="AF6885">
        <f t="shared" si="666"/>
        <v>0</v>
      </c>
      <c r="AG6885" t="str">
        <f t="shared" si="667"/>
        <v/>
      </c>
      <c r="AH6885" t="str">
        <f t="shared" si="668"/>
        <v/>
      </c>
      <c r="AI6885">
        <f t="shared" si="669"/>
        <v>0</v>
      </c>
      <c r="AJ6885">
        <f t="shared" si="670"/>
        <v>0</v>
      </c>
      <c r="AK6885">
        <v>0</v>
      </c>
      <c r="AL6885" t="str">
        <f>IF(AA6885="","",IFERROR(IF(ISNUMBER('Procytrat 190'!D386),'Procytrat 190'!D386,IF(ISNUMBER(SEARCH("12",'Procytrat 190'!D386)),EDATE(AB6885,12),IF(ISNUMBER(SEARCH("6",'Procytrat 190'!D386)),EDATE(AB6885,6),IF(ISNUMBER(SEARCH("3",'Procytrat 190'!D386)),EDATE(AB6885,3),DATEVALUE('Procytrat 190'!D386))))),""))</f>
        <v/>
      </c>
      <c r="AM6885" t="str">
        <f t="shared" ca="1" si="671"/>
        <v/>
      </c>
    </row>
    <row r="6886" spans="27:39" x14ac:dyDescent="0.3">
      <c r="AA6886" t="str">
        <f>IF(COUNTA('Procytrat 190'!A387,'Procytrat 190'!B387,'Procytrat 190'!C387)&gt;0,"190","")</f>
        <v/>
      </c>
      <c r="AB6886" t="str">
        <f>IFERROR(IF(ISNUMBER('Procytrat 190'!A387),'Procytrat 190'!A387,DATEVALUE('Procytrat 190'!A387)),"")</f>
        <v/>
      </c>
      <c r="AC6886" t="str">
        <f>IF(AA6886="","",'Procytrat 190'!B387)</f>
        <v/>
      </c>
      <c r="AD6886" t="str">
        <f>IF(AA6886="","",IFERROR(1*'Procytrat 190'!C387,IFERROR(_xludf.NUMBERVALUE('Procytrat 190'!C387,".",","),IFERROR(_xludf.NUMBERVALUE('Procytrat 190'!C387,",","."),0))))</f>
        <v/>
      </c>
      <c r="AE6886" t="str">
        <f>IF(AA6886="","",'Procytrat 190'!O387)</f>
        <v/>
      </c>
      <c r="AF6886">
        <f t="shared" si="666"/>
        <v>0</v>
      </c>
      <c r="AG6886" t="str">
        <f t="shared" si="667"/>
        <v/>
      </c>
      <c r="AH6886" t="str">
        <f t="shared" si="668"/>
        <v/>
      </c>
      <c r="AI6886">
        <f t="shared" si="669"/>
        <v>0</v>
      </c>
      <c r="AJ6886">
        <f t="shared" si="670"/>
        <v>0</v>
      </c>
      <c r="AK6886">
        <v>0</v>
      </c>
      <c r="AL6886" t="str">
        <f>IF(AA6886="","",IFERROR(IF(ISNUMBER('Procytrat 190'!D387),'Procytrat 190'!D387,IF(ISNUMBER(SEARCH("12",'Procytrat 190'!D387)),EDATE(AB6886,12),IF(ISNUMBER(SEARCH("6",'Procytrat 190'!D387)),EDATE(AB6886,6),IF(ISNUMBER(SEARCH("3",'Procytrat 190'!D387)),EDATE(AB6886,3),DATEVALUE('Procytrat 190'!D387))))),""))</f>
        <v/>
      </c>
      <c r="AM6886" t="str">
        <f t="shared" ca="1" si="671"/>
        <v/>
      </c>
    </row>
    <row r="6887" spans="27:39" x14ac:dyDescent="0.3">
      <c r="AA6887" t="str">
        <f>IF(COUNTA('Procytrat 190'!A388,'Procytrat 190'!B388,'Procytrat 190'!C388)&gt;0,"190","")</f>
        <v/>
      </c>
      <c r="AB6887" t="str">
        <f>IFERROR(IF(ISNUMBER('Procytrat 190'!A388),'Procytrat 190'!A388,DATEVALUE('Procytrat 190'!A388)),"")</f>
        <v/>
      </c>
      <c r="AC6887" t="str">
        <f>IF(AA6887="","",'Procytrat 190'!B388)</f>
        <v/>
      </c>
      <c r="AD6887" t="str">
        <f>IF(AA6887="","",IFERROR(1*'Procytrat 190'!C388,IFERROR(_xludf.NUMBERVALUE('Procytrat 190'!C388,".",","),IFERROR(_xludf.NUMBERVALUE('Procytrat 190'!C388,",","."),0))))</f>
        <v/>
      </c>
      <c r="AE6887" t="str">
        <f>IF(AA6887="","",'Procytrat 190'!O388)</f>
        <v/>
      </c>
      <c r="AF6887">
        <f t="shared" si="666"/>
        <v>0</v>
      </c>
      <c r="AG6887" t="str">
        <f t="shared" si="667"/>
        <v/>
      </c>
      <c r="AH6887" t="str">
        <f t="shared" si="668"/>
        <v/>
      </c>
      <c r="AI6887">
        <f t="shared" si="669"/>
        <v>0</v>
      </c>
      <c r="AJ6887">
        <f t="shared" si="670"/>
        <v>0</v>
      </c>
      <c r="AK6887">
        <v>0</v>
      </c>
      <c r="AL6887" t="str">
        <f>IF(AA6887="","",IFERROR(IF(ISNUMBER('Procytrat 190'!D388),'Procytrat 190'!D388,IF(ISNUMBER(SEARCH("12",'Procytrat 190'!D388)),EDATE(AB6887,12),IF(ISNUMBER(SEARCH("6",'Procytrat 190'!D388)),EDATE(AB6887,6),IF(ISNUMBER(SEARCH("3",'Procytrat 190'!D388)),EDATE(AB6887,3),DATEVALUE('Procytrat 190'!D388))))),""))</f>
        <v/>
      </c>
      <c r="AM6887" t="str">
        <f t="shared" ca="1" si="671"/>
        <v/>
      </c>
    </row>
    <row r="6888" spans="27:39" x14ac:dyDescent="0.3">
      <c r="AA6888" t="str">
        <f>IF(COUNTA('Procytrat 190'!A389,'Procytrat 190'!B389,'Procytrat 190'!C389)&gt;0,"190","")</f>
        <v/>
      </c>
      <c r="AB6888" t="str">
        <f>IFERROR(IF(ISNUMBER('Procytrat 190'!A389),'Procytrat 190'!A389,DATEVALUE('Procytrat 190'!A389)),"")</f>
        <v/>
      </c>
      <c r="AC6888" t="str">
        <f>IF(AA6888="","",'Procytrat 190'!B389)</f>
        <v/>
      </c>
      <c r="AD6888" t="str">
        <f>IF(AA6888="","",IFERROR(1*'Procytrat 190'!C389,IFERROR(_xludf.NUMBERVALUE('Procytrat 190'!C389,".",","),IFERROR(_xludf.NUMBERVALUE('Procytrat 190'!C389,",","."),0))))</f>
        <v/>
      </c>
      <c r="AE6888" t="str">
        <f>IF(AA6888="","",'Procytrat 190'!O389)</f>
        <v/>
      </c>
      <c r="AF6888">
        <f t="shared" si="666"/>
        <v>0</v>
      </c>
      <c r="AG6888" t="str">
        <f t="shared" si="667"/>
        <v/>
      </c>
      <c r="AH6888" t="str">
        <f t="shared" si="668"/>
        <v/>
      </c>
      <c r="AI6888">
        <f t="shared" si="669"/>
        <v>0</v>
      </c>
      <c r="AJ6888">
        <f t="shared" si="670"/>
        <v>0</v>
      </c>
      <c r="AK6888">
        <v>0</v>
      </c>
      <c r="AL6888" t="str">
        <f>IF(AA6888="","",IFERROR(IF(ISNUMBER('Procytrat 190'!D389),'Procytrat 190'!D389,IF(ISNUMBER(SEARCH("12",'Procytrat 190'!D389)),EDATE(AB6888,12),IF(ISNUMBER(SEARCH("6",'Procytrat 190'!D389)),EDATE(AB6888,6),IF(ISNUMBER(SEARCH("3",'Procytrat 190'!D389)),EDATE(AB6888,3),DATEVALUE('Procytrat 190'!D389))))),""))</f>
        <v/>
      </c>
      <c r="AM6888" t="str">
        <f t="shared" ca="1" si="671"/>
        <v/>
      </c>
    </row>
    <row r="6889" spans="27:39" x14ac:dyDescent="0.3">
      <c r="AA6889" t="str">
        <f>IF(COUNTA('Procytrat 190'!A390,'Procytrat 190'!B390,'Procytrat 190'!C390)&gt;0,"190","")</f>
        <v/>
      </c>
      <c r="AB6889" t="str">
        <f>IFERROR(IF(ISNUMBER('Procytrat 190'!A390),'Procytrat 190'!A390,DATEVALUE('Procytrat 190'!A390)),"")</f>
        <v/>
      </c>
      <c r="AC6889" t="str">
        <f>IF(AA6889="","",'Procytrat 190'!B390)</f>
        <v/>
      </c>
      <c r="AD6889" t="str">
        <f>IF(AA6889="","",IFERROR(1*'Procytrat 190'!C390,IFERROR(_xludf.NUMBERVALUE('Procytrat 190'!C390,".",","),IFERROR(_xludf.NUMBERVALUE('Procytrat 190'!C390,",","."),0))))</f>
        <v/>
      </c>
      <c r="AE6889" t="str">
        <f>IF(AA6889="","",'Procytrat 190'!O390)</f>
        <v/>
      </c>
      <c r="AF6889">
        <f t="shared" si="666"/>
        <v>0</v>
      </c>
      <c r="AG6889" t="str">
        <f t="shared" si="667"/>
        <v/>
      </c>
      <c r="AH6889" t="str">
        <f t="shared" si="668"/>
        <v/>
      </c>
      <c r="AI6889">
        <f t="shared" si="669"/>
        <v>0</v>
      </c>
      <c r="AJ6889">
        <f t="shared" si="670"/>
        <v>0</v>
      </c>
      <c r="AK6889">
        <v>0</v>
      </c>
      <c r="AL6889" t="str">
        <f>IF(AA6889="","",IFERROR(IF(ISNUMBER('Procytrat 190'!D390),'Procytrat 190'!D390,IF(ISNUMBER(SEARCH("12",'Procytrat 190'!D390)),EDATE(AB6889,12),IF(ISNUMBER(SEARCH("6",'Procytrat 190'!D390)),EDATE(AB6889,6),IF(ISNUMBER(SEARCH("3",'Procytrat 190'!D390)),EDATE(AB6889,3),DATEVALUE('Procytrat 190'!D390))))),""))</f>
        <v/>
      </c>
      <c r="AM6889" t="str">
        <f t="shared" ca="1" si="671"/>
        <v/>
      </c>
    </row>
    <row r="6890" spans="27:39" x14ac:dyDescent="0.3">
      <c r="AA6890" t="str">
        <f>IF(COUNTA('Procytrat 190'!A391,'Procytrat 190'!B391,'Procytrat 190'!C391)&gt;0,"190","")</f>
        <v/>
      </c>
      <c r="AB6890" t="str">
        <f>IFERROR(IF(ISNUMBER('Procytrat 190'!A391),'Procytrat 190'!A391,DATEVALUE('Procytrat 190'!A391)),"")</f>
        <v/>
      </c>
      <c r="AC6890" t="str">
        <f>IF(AA6890="","",'Procytrat 190'!B391)</f>
        <v/>
      </c>
      <c r="AD6890" t="str">
        <f>IF(AA6890="","",IFERROR(1*'Procytrat 190'!C391,IFERROR(_xludf.NUMBERVALUE('Procytrat 190'!C391,".",","),IFERROR(_xludf.NUMBERVALUE('Procytrat 190'!C391,",","."),0))))</f>
        <v/>
      </c>
      <c r="AE6890" t="str">
        <f>IF(AA6890="","",'Procytrat 190'!O391)</f>
        <v/>
      </c>
      <c r="AF6890">
        <f t="shared" si="666"/>
        <v>0</v>
      </c>
      <c r="AG6890" t="str">
        <f t="shared" si="667"/>
        <v/>
      </c>
      <c r="AH6890" t="str">
        <f t="shared" si="668"/>
        <v/>
      </c>
      <c r="AI6890">
        <f t="shared" si="669"/>
        <v>0</v>
      </c>
      <c r="AJ6890">
        <f t="shared" si="670"/>
        <v>0</v>
      </c>
      <c r="AK6890">
        <v>0</v>
      </c>
      <c r="AL6890" t="str">
        <f>IF(AA6890="","",IFERROR(IF(ISNUMBER('Procytrat 190'!D391),'Procytrat 190'!D391,IF(ISNUMBER(SEARCH("12",'Procytrat 190'!D391)),EDATE(AB6890,12),IF(ISNUMBER(SEARCH("6",'Procytrat 190'!D391)),EDATE(AB6890,6),IF(ISNUMBER(SEARCH("3",'Procytrat 190'!D391)),EDATE(AB6890,3),DATEVALUE('Procytrat 190'!D391))))),""))</f>
        <v/>
      </c>
      <c r="AM6890" t="str">
        <f t="shared" ca="1" si="671"/>
        <v/>
      </c>
    </row>
    <row r="6891" spans="27:39" x14ac:dyDescent="0.3">
      <c r="AA6891" t="str">
        <f>IF(COUNTA('Procytrat 190'!A392,'Procytrat 190'!B392,'Procytrat 190'!C392)&gt;0,"190","")</f>
        <v/>
      </c>
      <c r="AB6891" t="str">
        <f>IFERROR(IF(ISNUMBER('Procytrat 190'!A392),'Procytrat 190'!A392,DATEVALUE('Procytrat 190'!A392)),"")</f>
        <v/>
      </c>
      <c r="AC6891" t="str">
        <f>IF(AA6891="","",'Procytrat 190'!B392)</f>
        <v/>
      </c>
      <c r="AD6891" t="str">
        <f>IF(AA6891="","",IFERROR(1*'Procytrat 190'!C392,IFERROR(_xludf.NUMBERVALUE('Procytrat 190'!C392,".",","),IFERROR(_xludf.NUMBERVALUE('Procytrat 190'!C392,",","."),0))))</f>
        <v/>
      </c>
      <c r="AE6891" t="str">
        <f>IF(AA6891="","",'Procytrat 190'!O392)</f>
        <v/>
      </c>
      <c r="AF6891">
        <f t="shared" si="666"/>
        <v>0</v>
      </c>
      <c r="AG6891" t="str">
        <f t="shared" si="667"/>
        <v/>
      </c>
      <c r="AH6891" t="str">
        <f t="shared" si="668"/>
        <v/>
      </c>
      <c r="AI6891">
        <f t="shared" si="669"/>
        <v>0</v>
      </c>
      <c r="AJ6891">
        <f t="shared" si="670"/>
        <v>0</v>
      </c>
      <c r="AK6891">
        <v>0</v>
      </c>
      <c r="AL6891" t="str">
        <f>IF(AA6891="","",IFERROR(IF(ISNUMBER('Procytrat 190'!D392),'Procytrat 190'!D392,IF(ISNUMBER(SEARCH("12",'Procytrat 190'!D392)),EDATE(AB6891,12),IF(ISNUMBER(SEARCH("6",'Procytrat 190'!D392)),EDATE(AB6891,6),IF(ISNUMBER(SEARCH("3",'Procytrat 190'!D392)),EDATE(AB6891,3),DATEVALUE('Procytrat 190'!D392))))),""))</f>
        <v/>
      </c>
      <c r="AM6891" t="str">
        <f t="shared" ca="1" si="671"/>
        <v/>
      </c>
    </row>
    <row r="6892" spans="27:39" x14ac:dyDescent="0.3">
      <c r="AA6892" t="str">
        <f>IF(COUNTA('Procytrat 190'!A393,'Procytrat 190'!B393,'Procytrat 190'!C393)&gt;0,"190","")</f>
        <v/>
      </c>
      <c r="AB6892" t="str">
        <f>IFERROR(IF(ISNUMBER('Procytrat 190'!A393),'Procytrat 190'!A393,DATEVALUE('Procytrat 190'!A393)),"")</f>
        <v/>
      </c>
      <c r="AC6892" t="str">
        <f>IF(AA6892="","",'Procytrat 190'!B393)</f>
        <v/>
      </c>
      <c r="AD6892" t="str">
        <f>IF(AA6892="","",IFERROR(1*'Procytrat 190'!C393,IFERROR(_xludf.NUMBERVALUE('Procytrat 190'!C393,".",","),IFERROR(_xludf.NUMBERVALUE('Procytrat 190'!C393,",","."),0))))</f>
        <v/>
      </c>
      <c r="AE6892" t="str">
        <f>IF(AA6892="","",'Procytrat 190'!O393)</f>
        <v/>
      </c>
      <c r="AF6892">
        <f t="shared" si="666"/>
        <v>0</v>
      </c>
      <c r="AG6892" t="str">
        <f t="shared" si="667"/>
        <v/>
      </c>
      <c r="AH6892" t="str">
        <f t="shared" si="668"/>
        <v/>
      </c>
      <c r="AI6892">
        <f t="shared" si="669"/>
        <v>0</v>
      </c>
      <c r="AJ6892">
        <f t="shared" si="670"/>
        <v>0</v>
      </c>
      <c r="AK6892">
        <v>0</v>
      </c>
      <c r="AL6892" t="str">
        <f>IF(AA6892="","",IFERROR(IF(ISNUMBER('Procytrat 190'!D393),'Procytrat 190'!D393,IF(ISNUMBER(SEARCH("12",'Procytrat 190'!D393)),EDATE(AB6892,12),IF(ISNUMBER(SEARCH("6",'Procytrat 190'!D393)),EDATE(AB6892,6),IF(ISNUMBER(SEARCH("3",'Procytrat 190'!D393)),EDATE(AB6892,3),DATEVALUE('Procytrat 190'!D393))))),""))</f>
        <v/>
      </c>
      <c r="AM6892" t="str">
        <f t="shared" ca="1" si="671"/>
        <v/>
      </c>
    </row>
    <row r="6893" spans="27:39" x14ac:dyDescent="0.3">
      <c r="AA6893" t="str">
        <f>IF(COUNTA('Procytrat 190'!A394,'Procytrat 190'!B394,'Procytrat 190'!C394)&gt;0,"190","")</f>
        <v/>
      </c>
      <c r="AB6893" t="str">
        <f>IFERROR(IF(ISNUMBER('Procytrat 190'!A394),'Procytrat 190'!A394,DATEVALUE('Procytrat 190'!A394)),"")</f>
        <v/>
      </c>
      <c r="AC6893" t="str">
        <f>IF(AA6893="","",'Procytrat 190'!B394)</f>
        <v/>
      </c>
      <c r="AD6893" t="str">
        <f>IF(AA6893="","",IFERROR(1*'Procytrat 190'!C394,IFERROR(_xludf.NUMBERVALUE('Procytrat 190'!C394,".",","),IFERROR(_xludf.NUMBERVALUE('Procytrat 190'!C394,",","."),0))))</f>
        <v/>
      </c>
      <c r="AE6893" t="str">
        <f>IF(AA6893="","",'Procytrat 190'!O394)</f>
        <v/>
      </c>
      <c r="AF6893">
        <f t="shared" si="666"/>
        <v>0</v>
      </c>
      <c r="AG6893" t="str">
        <f t="shared" si="667"/>
        <v/>
      </c>
      <c r="AH6893" t="str">
        <f t="shared" si="668"/>
        <v/>
      </c>
      <c r="AI6893">
        <f t="shared" si="669"/>
        <v>0</v>
      </c>
      <c r="AJ6893">
        <f t="shared" si="670"/>
        <v>0</v>
      </c>
      <c r="AK6893">
        <v>0</v>
      </c>
      <c r="AL6893" t="str">
        <f>IF(AA6893="","",IFERROR(IF(ISNUMBER('Procytrat 190'!D394),'Procytrat 190'!D394,IF(ISNUMBER(SEARCH("12",'Procytrat 190'!D394)),EDATE(AB6893,12),IF(ISNUMBER(SEARCH("6",'Procytrat 190'!D394)),EDATE(AB6893,6),IF(ISNUMBER(SEARCH("3",'Procytrat 190'!D394)),EDATE(AB6893,3),DATEVALUE('Procytrat 190'!D394))))),""))</f>
        <v/>
      </c>
      <c r="AM6893" t="str">
        <f t="shared" ca="1" si="671"/>
        <v/>
      </c>
    </row>
    <row r="6894" spans="27:39" x14ac:dyDescent="0.3">
      <c r="AA6894" t="str">
        <f>IF(COUNTA('Procytrat 190'!A395,'Procytrat 190'!B395,'Procytrat 190'!C395)&gt;0,"190","")</f>
        <v/>
      </c>
      <c r="AB6894" t="str">
        <f>IFERROR(IF(ISNUMBER('Procytrat 190'!A395),'Procytrat 190'!A395,DATEVALUE('Procytrat 190'!A395)),"")</f>
        <v/>
      </c>
      <c r="AC6894" t="str">
        <f>IF(AA6894="","",'Procytrat 190'!B395)</f>
        <v/>
      </c>
      <c r="AD6894" t="str">
        <f>IF(AA6894="","",IFERROR(1*'Procytrat 190'!C395,IFERROR(_xludf.NUMBERVALUE('Procytrat 190'!C395,".",","),IFERROR(_xludf.NUMBERVALUE('Procytrat 190'!C395,",","."),0))))</f>
        <v/>
      </c>
      <c r="AE6894" t="str">
        <f>IF(AA6894="","",'Procytrat 190'!O395)</f>
        <v/>
      </c>
      <c r="AF6894">
        <f t="shared" si="666"/>
        <v>0</v>
      </c>
      <c r="AG6894" t="str">
        <f t="shared" si="667"/>
        <v/>
      </c>
      <c r="AH6894" t="str">
        <f t="shared" si="668"/>
        <v/>
      </c>
      <c r="AI6894">
        <f t="shared" si="669"/>
        <v>0</v>
      </c>
      <c r="AJ6894">
        <f t="shared" si="670"/>
        <v>0</v>
      </c>
      <c r="AK6894">
        <v>0</v>
      </c>
      <c r="AL6894" t="str">
        <f>IF(AA6894="","",IFERROR(IF(ISNUMBER('Procytrat 190'!D395),'Procytrat 190'!D395,IF(ISNUMBER(SEARCH("12",'Procytrat 190'!D395)),EDATE(AB6894,12),IF(ISNUMBER(SEARCH("6",'Procytrat 190'!D395)),EDATE(AB6894,6),IF(ISNUMBER(SEARCH("3",'Procytrat 190'!D395)),EDATE(AB6894,3),DATEVALUE('Procytrat 190'!D395))))),""))</f>
        <v/>
      </c>
      <c r="AM6894" t="str">
        <f t="shared" ca="1" si="671"/>
        <v/>
      </c>
    </row>
    <row r="6895" spans="27:39" x14ac:dyDescent="0.3">
      <c r="AA6895" t="str">
        <f>IF(COUNTA('Procytrat 190'!A396,'Procytrat 190'!B396,'Procytrat 190'!C396)&gt;0,"190","")</f>
        <v/>
      </c>
      <c r="AB6895" t="str">
        <f>IFERROR(IF(ISNUMBER('Procytrat 190'!A396),'Procytrat 190'!A396,DATEVALUE('Procytrat 190'!A396)),"")</f>
        <v/>
      </c>
      <c r="AC6895" t="str">
        <f>IF(AA6895="","",'Procytrat 190'!B396)</f>
        <v/>
      </c>
      <c r="AD6895" t="str">
        <f>IF(AA6895="","",IFERROR(1*'Procytrat 190'!C396,IFERROR(_xludf.NUMBERVALUE('Procytrat 190'!C396,".",","),IFERROR(_xludf.NUMBERVALUE('Procytrat 190'!C396,",","."),0))))</f>
        <v/>
      </c>
      <c r="AE6895" t="str">
        <f>IF(AA6895="","",'Procytrat 190'!O396)</f>
        <v/>
      </c>
      <c r="AF6895">
        <f t="shared" si="666"/>
        <v>0</v>
      </c>
      <c r="AG6895" t="str">
        <f t="shared" si="667"/>
        <v/>
      </c>
      <c r="AH6895" t="str">
        <f t="shared" si="668"/>
        <v/>
      </c>
      <c r="AI6895">
        <f t="shared" si="669"/>
        <v>0</v>
      </c>
      <c r="AJ6895">
        <f t="shared" si="670"/>
        <v>0</v>
      </c>
      <c r="AK6895">
        <v>0</v>
      </c>
      <c r="AL6895" t="str">
        <f>IF(AA6895="","",IFERROR(IF(ISNUMBER('Procytrat 190'!D396),'Procytrat 190'!D396,IF(ISNUMBER(SEARCH("12",'Procytrat 190'!D396)),EDATE(AB6895,12),IF(ISNUMBER(SEARCH("6",'Procytrat 190'!D396)),EDATE(AB6895,6),IF(ISNUMBER(SEARCH("3",'Procytrat 190'!D396)),EDATE(AB6895,3),DATEVALUE('Procytrat 190'!D396))))),""))</f>
        <v/>
      </c>
      <c r="AM6895" t="str">
        <f t="shared" ca="1" si="671"/>
        <v/>
      </c>
    </row>
    <row r="6896" spans="27:39" x14ac:dyDescent="0.3">
      <c r="AA6896" t="str">
        <f>IF(COUNTA('Procytrat 190'!A397,'Procytrat 190'!B397,'Procytrat 190'!C397)&gt;0,"190","")</f>
        <v/>
      </c>
      <c r="AB6896" t="str">
        <f>IFERROR(IF(ISNUMBER('Procytrat 190'!A397),'Procytrat 190'!A397,DATEVALUE('Procytrat 190'!A397)),"")</f>
        <v/>
      </c>
      <c r="AC6896" t="str">
        <f>IF(AA6896="","",'Procytrat 190'!B397)</f>
        <v/>
      </c>
      <c r="AD6896" t="str">
        <f>IF(AA6896="","",IFERROR(1*'Procytrat 190'!C397,IFERROR(_xludf.NUMBERVALUE('Procytrat 190'!C397,".",","),IFERROR(_xludf.NUMBERVALUE('Procytrat 190'!C397,",","."),0))))</f>
        <v/>
      </c>
      <c r="AE6896" t="str">
        <f>IF(AA6896="","",'Procytrat 190'!O397)</f>
        <v/>
      </c>
      <c r="AF6896">
        <f t="shared" si="666"/>
        <v>0</v>
      </c>
      <c r="AG6896" t="str">
        <f t="shared" si="667"/>
        <v/>
      </c>
      <c r="AH6896" t="str">
        <f t="shared" si="668"/>
        <v/>
      </c>
      <c r="AI6896">
        <f t="shared" si="669"/>
        <v>0</v>
      </c>
      <c r="AJ6896">
        <f t="shared" si="670"/>
        <v>0</v>
      </c>
      <c r="AK6896">
        <v>0</v>
      </c>
      <c r="AL6896" t="str">
        <f>IF(AA6896="","",IFERROR(IF(ISNUMBER('Procytrat 190'!D397),'Procytrat 190'!D397,IF(ISNUMBER(SEARCH("12",'Procytrat 190'!D397)),EDATE(AB6896,12),IF(ISNUMBER(SEARCH("6",'Procytrat 190'!D397)),EDATE(AB6896,6),IF(ISNUMBER(SEARCH("3",'Procytrat 190'!D397)),EDATE(AB6896,3),DATEVALUE('Procytrat 190'!D397))))),""))</f>
        <v/>
      </c>
      <c r="AM6896" t="str">
        <f t="shared" ca="1" si="671"/>
        <v/>
      </c>
    </row>
    <row r="6897" spans="27:39" x14ac:dyDescent="0.3">
      <c r="AA6897" t="str">
        <f>IF(COUNTA('Procytrat 190'!A398,'Procytrat 190'!B398,'Procytrat 190'!C398)&gt;0,"190","")</f>
        <v/>
      </c>
      <c r="AB6897" t="str">
        <f>IFERROR(IF(ISNUMBER('Procytrat 190'!A398),'Procytrat 190'!A398,DATEVALUE('Procytrat 190'!A398)),"")</f>
        <v/>
      </c>
      <c r="AC6897" t="str">
        <f>IF(AA6897="","",'Procytrat 190'!B398)</f>
        <v/>
      </c>
      <c r="AD6897" t="str">
        <f>IF(AA6897="","",IFERROR(1*'Procytrat 190'!C398,IFERROR(_xludf.NUMBERVALUE('Procytrat 190'!C398,".",","),IFERROR(_xludf.NUMBERVALUE('Procytrat 190'!C398,",","."),0))))</f>
        <v/>
      </c>
      <c r="AE6897" t="str">
        <f>IF(AA6897="","",'Procytrat 190'!O398)</f>
        <v/>
      </c>
      <c r="AF6897">
        <f t="shared" si="666"/>
        <v>0</v>
      </c>
      <c r="AG6897" t="str">
        <f t="shared" si="667"/>
        <v/>
      </c>
      <c r="AH6897" t="str">
        <f t="shared" si="668"/>
        <v/>
      </c>
      <c r="AI6897">
        <f t="shared" si="669"/>
        <v>0</v>
      </c>
      <c r="AJ6897">
        <f t="shared" si="670"/>
        <v>0</v>
      </c>
      <c r="AK6897">
        <v>0</v>
      </c>
      <c r="AL6897" t="str">
        <f>IF(AA6897="","",IFERROR(IF(ISNUMBER('Procytrat 190'!D398),'Procytrat 190'!D398,IF(ISNUMBER(SEARCH("12",'Procytrat 190'!D398)),EDATE(AB6897,12),IF(ISNUMBER(SEARCH("6",'Procytrat 190'!D398)),EDATE(AB6897,6),IF(ISNUMBER(SEARCH("3",'Procytrat 190'!D398)),EDATE(AB6897,3),DATEVALUE('Procytrat 190'!D398))))),""))</f>
        <v/>
      </c>
      <c r="AM6897" t="str">
        <f t="shared" ca="1" si="671"/>
        <v/>
      </c>
    </row>
    <row r="6898" spans="27:39" x14ac:dyDescent="0.3">
      <c r="AA6898" t="str">
        <f>IF(COUNTA('Procytrat 190'!A399,'Procytrat 190'!B399,'Procytrat 190'!C399)&gt;0,"190","")</f>
        <v/>
      </c>
      <c r="AB6898" t="str">
        <f>IFERROR(IF(ISNUMBER('Procytrat 190'!A399),'Procytrat 190'!A399,DATEVALUE('Procytrat 190'!A399)),"")</f>
        <v/>
      </c>
      <c r="AC6898" t="str">
        <f>IF(AA6898="","",'Procytrat 190'!B399)</f>
        <v/>
      </c>
      <c r="AD6898" t="str">
        <f>IF(AA6898="","",IFERROR(1*'Procytrat 190'!C399,IFERROR(_xludf.NUMBERVALUE('Procytrat 190'!C399,".",","),IFERROR(_xludf.NUMBERVALUE('Procytrat 190'!C399,",","."),0))))</f>
        <v/>
      </c>
      <c r="AE6898" t="str">
        <f>IF(AA6898="","",'Procytrat 190'!O399)</f>
        <v/>
      </c>
      <c r="AF6898">
        <f t="shared" si="666"/>
        <v>0</v>
      </c>
      <c r="AG6898" t="str">
        <f t="shared" si="667"/>
        <v/>
      </c>
      <c r="AH6898" t="str">
        <f t="shared" si="668"/>
        <v/>
      </c>
      <c r="AI6898">
        <f t="shared" si="669"/>
        <v>0</v>
      </c>
      <c r="AJ6898">
        <f t="shared" si="670"/>
        <v>0</v>
      </c>
      <c r="AK6898">
        <v>0</v>
      </c>
      <c r="AL6898" t="str">
        <f>IF(AA6898="","",IFERROR(IF(ISNUMBER('Procytrat 190'!D399),'Procytrat 190'!D399,IF(ISNUMBER(SEARCH("12",'Procytrat 190'!D399)),EDATE(AB6898,12),IF(ISNUMBER(SEARCH("6",'Procytrat 190'!D399)),EDATE(AB6898,6),IF(ISNUMBER(SEARCH("3",'Procytrat 190'!D399)),EDATE(AB6898,3),DATEVALUE('Procytrat 190'!D399))))),""))</f>
        <v/>
      </c>
      <c r="AM6898" t="str">
        <f t="shared" ca="1" si="671"/>
        <v/>
      </c>
    </row>
    <row r="6899" spans="27:39" x14ac:dyDescent="0.3">
      <c r="AA6899" t="str">
        <f>IF(COUNTA('Procytrat 190'!A400,'Procytrat 190'!B400,'Procytrat 190'!C400)&gt;0,"190","")</f>
        <v/>
      </c>
      <c r="AB6899" t="str">
        <f>IFERROR(IF(ISNUMBER('Procytrat 190'!A400),'Procytrat 190'!A400,DATEVALUE('Procytrat 190'!A400)),"")</f>
        <v/>
      </c>
      <c r="AC6899" t="str">
        <f>IF(AA6899="","",'Procytrat 190'!B400)</f>
        <v/>
      </c>
      <c r="AD6899" t="str">
        <f>IF(AA6899="","",IFERROR(1*'Procytrat 190'!C400,IFERROR(_xludf.NUMBERVALUE('Procytrat 190'!C400,".",","),IFERROR(_xludf.NUMBERVALUE('Procytrat 190'!C400,",","."),0))))</f>
        <v/>
      </c>
      <c r="AE6899" t="str">
        <f>IF(AA6899="","",'Procytrat 190'!O400)</f>
        <v/>
      </c>
      <c r="AF6899">
        <f t="shared" si="666"/>
        <v>0</v>
      </c>
      <c r="AG6899" t="str">
        <f t="shared" si="667"/>
        <v/>
      </c>
      <c r="AH6899" t="str">
        <f t="shared" si="668"/>
        <v/>
      </c>
      <c r="AI6899">
        <f t="shared" si="669"/>
        <v>0</v>
      </c>
      <c r="AJ6899">
        <f t="shared" si="670"/>
        <v>0</v>
      </c>
      <c r="AK6899">
        <v>0</v>
      </c>
      <c r="AL6899" t="str">
        <f>IF(AA6899="","",IFERROR(IF(ISNUMBER('Procytrat 190'!D400),'Procytrat 190'!D400,IF(ISNUMBER(SEARCH("12",'Procytrat 190'!D400)),EDATE(AB6899,12),IF(ISNUMBER(SEARCH("6",'Procytrat 190'!D400)),EDATE(AB6899,6),IF(ISNUMBER(SEARCH("3",'Procytrat 190'!D400)),EDATE(AB6899,3),DATEVALUE('Procytrat 190'!D400))))),""))</f>
        <v/>
      </c>
      <c r="AM6899" t="str">
        <f t="shared" ca="1" si="671"/>
        <v/>
      </c>
    </row>
    <row r="6900" spans="27:39" x14ac:dyDescent="0.3">
      <c r="AA6900" t="str">
        <f>IF(COUNTA('Procytrat 190'!A401,'Procytrat 190'!B401,'Procytrat 190'!C401)&gt;0,"190","")</f>
        <v/>
      </c>
      <c r="AB6900" t="str">
        <f>IFERROR(IF(ISNUMBER('Procytrat 190'!A401),'Procytrat 190'!A401,DATEVALUE('Procytrat 190'!A401)),"")</f>
        <v/>
      </c>
      <c r="AC6900" t="str">
        <f>IF(AA6900="","",'Procytrat 190'!B401)</f>
        <v/>
      </c>
      <c r="AD6900" t="str">
        <f>IF(AA6900="","",IFERROR(1*'Procytrat 190'!C401,IFERROR(_xludf.NUMBERVALUE('Procytrat 190'!C401,".",","),IFERROR(_xludf.NUMBERVALUE('Procytrat 190'!C401,",","."),0))))</f>
        <v/>
      </c>
      <c r="AE6900" t="str">
        <f>IF(AA6900="","",'Procytrat 190'!O401)</f>
        <v/>
      </c>
      <c r="AF6900">
        <f t="shared" si="666"/>
        <v>0</v>
      </c>
      <c r="AG6900" t="str">
        <f t="shared" si="667"/>
        <v/>
      </c>
      <c r="AH6900" t="str">
        <f t="shared" si="668"/>
        <v/>
      </c>
      <c r="AI6900">
        <f t="shared" si="669"/>
        <v>0</v>
      </c>
      <c r="AJ6900">
        <f t="shared" si="670"/>
        <v>0</v>
      </c>
      <c r="AK6900">
        <v>0</v>
      </c>
      <c r="AL6900" t="str">
        <f>IF(AA6900="","",IFERROR(IF(ISNUMBER('Procytrat 190'!D401),'Procytrat 190'!D401,IF(ISNUMBER(SEARCH("12",'Procytrat 190'!D401)),EDATE(AB6900,12),IF(ISNUMBER(SEARCH("6",'Procytrat 190'!D401)),EDATE(AB6900,6),IF(ISNUMBER(SEARCH("3",'Procytrat 190'!D401)),EDATE(AB6900,3),DATEVALUE('Procytrat 190'!D401))))),""))</f>
        <v/>
      </c>
      <c r="AM6900" t="str">
        <f t="shared" ca="1" si="671"/>
        <v/>
      </c>
    </row>
    <row r="6901" spans="27:39" x14ac:dyDescent="0.3">
      <c r="AA6901" t="str">
        <f>IF(COUNTA('Procytrat 190'!A402,'Procytrat 190'!B402,'Procytrat 190'!C402)&gt;0,"190","")</f>
        <v/>
      </c>
      <c r="AB6901" t="str">
        <f>IFERROR(IF(ISNUMBER('Procytrat 190'!A402),'Procytrat 190'!A402,DATEVALUE('Procytrat 190'!A402)),"")</f>
        <v/>
      </c>
      <c r="AC6901" t="str">
        <f>IF(AA6901="","",'Procytrat 190'!B402)</f>
        <v/>
      </c>
      <c r="AD6901" t="str">
        <f>IF(AA6901="","",IFERROR(1*'Procytrat 190'!C402,IFERROR(_xludf.NUMBERVALUE('Procytrat 190'!C402,".",","),IFERROR(_xludf.NUMBERVALUE('Procytrat 190'!C402,",","."),0))))</f>
        <v/>
      </c>
      <c r="AE6901" t="str">
        <f>IF(AA6901="","",'Procytrat 190'!O402)</f>
        <v/>
      </c>
      <c r="AF6901">
        <f t="shared" si="666"/>
        <v>0</v>
      </c>
      <c r="AG6901" t="str">
        <f t="shared" si="667"/>
        <v/>
      </c>
      <c r="AH6901" t="str">
        <f t="shared" si="668"/>
        <v/>
      </c>
      <c r="AI6901">
        <f t="shared" si="669"/>
        <v>0</v>
      </c>
      <c r="AJ6901">
        <f t="shared" si="670"/>
        <v>0</v>
      </c>
      <c r="AK6901">
        <v>0</v>
      </c>
      <c r="AL6901" t="str">
        <f>IF(AA6901="","",IFERROR(IF(ISNUMBER('Procytrat 190'!D402),'Procytrat 190'!D402,IF(ISNUMBER(SEARCH("12",'Procytrat 190'!D402)),EDATE(AB6901,12),IF(ISNUMBER(SEARCH("6",'Procytrat 190'!D402)),EDATE(AB6901,6),IF(ISNUMBER(SEARCH("3",'Procytrat 190'!D402)),EDATE(AB6901,3),DATEVALUE('Procytrat 190'!D402))))),""))</f>
        <v/>
      </c>
      <c r="AM6901" t="str">
        <f t="shared" ca="1" si="671"/>
        <v/>
      </c>
    </row>
    <row r="6902" spans="27:39" x14ac:dyDescent="0.3">
      <c r="AA6902" t="str">
        <f>IF(COUNTA('Procytrat 190'!A403,'Procytrat 190'!B403,'Procytrat 190'!C403)&gt;0,"190","")</f>
        <v/>
      </c>
      <c r="AB6902" t="str">
        <f>IFERROR(IF(ISNUMBER('Procytrat 190'!A403),'Procytrat 190'!A403,DATEVALUE('Procytrat 190'!A403)),"")</f>
        <v/>
      </c>
      <c r="AC6902" t="str">
        <f>IF(AA6902="","",'Procytrat 190'!B403)</f>
        <v/>
      </c>
      <c r="AD6902" t="str">
        <f>IF(AA6902="","",IFERROR(1*'Procytrat 190'!C403,IFERROR(_xludf.NUMBERVALUE('Procytrat 190'!C403,".",","),IFERROR(_xludf.NUMBERVALUE('Procytrat 190'!C403,",","."),0))))</f>
        <v/>
      </c>
      <c r="AE6902" t="str">
        <f>IF(AA6902="","",'Procytrat 190'!O403)</f>
        <v/>
      </c>
      <c r="AF6902">
        <f t="shared" si="666"/>
        <v>0</v>
      </c>
      <c r="AG6902" t="str">
        <f t="shared" si="667"/>
        <v/>
      </c>
      <c r="AH6902" t="str">
        <f t="shared" si="668"/>
        <v/>
      </c>
      <c r="AI6902">
        <f t="shared" si="669"/>
        <v>0</v>
      </c>
      <c r="AJ6902">
        <f t="shared" si="670"/>
        <v>0</v>
      </c>
      <c r="AK6902">
        <v>0</v>
      </c>
      <c r="AL6902" t="str">
        <f>IF(AA6902="","",IFERROR(IF(ISNUMBER('Procytrat 190'!D403),'Procytrat 190'!D403,IF(ISNUMBER(SEARCH("12",'Procytrat 190'!D403)),EDATE(AB6902,12),IF(ISNUMBER(SEARCH("6",'Procytrat 190'!D403)),EDATE(AB6902,6),IF(ISNUMBER(SEARCH("3",'Procytrat 190'!D403)),EDATE(AB6902,3),DATEVALUE('Procytrat 190'!D403))))),""))</f>
        <v/>
      </c>
      <c r="AM6902" t="str">
        <f t="shared" ca="1" si="671"/>
        <v/>
      </c>
    </row>
    <row r="6903" spans="27:39" x14ac:dyDescent="0.3">
      <c r="AA6903" t="str">
        <f>IF(COUNTA('Procytrat 190'!A404,'Procytrat 190'!B404,'Procytrat 190'!C404)&gt;0,"190","")</f>
        <v/>
      </c>
      <c r="AB6903" t="str">
        <f>IFERROR(IF(ISNUMBER('Procytrat 190'!A404),'Procytrat 190'!A404,DATEVALUE('Procytrat 190'!A404)),"")</f>
        <v/>
      </c>
      <c r="AC6903" t="str">
        <f>IF(AA6903="","",'Procytrat 190'!B404)</f>
        <v/>
      </c>
      <c r="AD6903" t="str">
        <f>IF(AA6903="","",IFERROR(1*'Procytrat 190'!C404,IFERROR(_xludf.NUMBERVALUE('Procytrat 190'!C404,".",","),IFERROR(_xludf.NUMBERVALUE('Procytrat 190'!C404,",","."),0))))</f>
        <v/>
      </c>
      <c r="AE6903" t="str">
        <f>IF(AA6903="","",'Procytrat 190'!O404)</f>
        <v/>
      </c>
      <c r="AF6903">
        <f t="shared" si="666"/>
        <v>0</v>
      </c>
      <c r="AG6903" t="str">
        <f t="shared" si="667"/>
        <v/>
      </c>
      <c r="AH6903" t="str">
        <f t="shared" si="668"/>
        <v/>
      </c>
      <c r="AI6903">
        <f t="shared" si="669"/>
        <v>0</v>
      </c>
      <c r="AJ6903">
        <f t="shared" si="670"/>
        <v>0</v>
      </c>
      <c r="AK6903">
        <v>0</v>
      </c>
      <c r="AL6903" t="str">
        <f>IF(AA6903="","",IFERROR(IF(ISNUMBER('Procytrat 190'!D404),'Procytrat 190'!D404,IF(ISNUMBER(SEARCH("12",'Procytrat 190'!D404)),EDATE(AB6903,12),IF(ISNUMBER(SEARCH("6",'Procytrat 190'!D404)),EDATE(AB6903,6),IF(ISNUMBER(SEARCH("3",'Procytrat 190'!D404)),EDATE(AB6903,3),DATEVALUE('Procytrat 190'!D404))))),""))</f>
        <v/>
      </c>
      <c r="AM6903" t="str">
        <f t="shared" ca="1" si="671"/>
        <v/>
      </c>
    </row>
    <row r="6904" spans="27:39" x14ac:dyDescent="0.3">
      <c r="AA6904" t="str">
        <f>IF(COUNTA('Procytrat 190'!A405,'Procytrat 190'!B405,'Procytrat 190'!C405)&gt;0,"190","")</f>
        <v/>
      </c>
      <c r="AB6904" t="str">
        <f>IFERROR(IF(ISNUMBER('Procytrat 190'!A405),'Procytrat 190'!A405,DATEVALUE('Procytrat 190'!A405)),"")</f>
        <v/>
      </c>
      <c r="AC6904" t="str">
        <f>IF(AA6904="","",'Procytrat 190'!B405)</f>
        <v/>
      </c>
      <c r="AD6904" t="str">
        <f>IF(AA6904="","",IFERROR(1*'Procytrat 190'!C405,IFERROR(_xludf.NUMBERVALUE('Procytrat 190'!C405,".",","),IFERROR(_xludf.NUMBERVALUE('Procytrat 190'!C405,",","."),0))))</f>
        <v/>
      </c>
      <c r="AE6904" t="str">
        <f>IF(AA6904="","",'Procytrat 190'!O405)</f>
        <v/>
      </c>
      <c r="AF6904">
        <f t="shared" si="666"/>
        <v>0</v>
      </c>
      <c r="AG6904" t="str">
        <f t="shared" si="667"/>
        <v/>
      </c>
      <c r="AH6904" t="str">
        <f t="shared" si="668"/>
        <v/>
      </c>
      <c r="AI6904">
        <f t="shared" si="669"/>
        <v>0</v>
      </c>
      <c r="AJ6904">
        <f t="shared" si="670"/>
        <v>0</v>
      </c>
      <c r="AK6904">
        <v>0</v>
      </c>
      <c r="AL6904" t="str">
        <f>IF(AA6904="","",IFERROR(IF(ISNUMBER('Procytrat 190'!D405),'Procytrat 190'!D405,IF(ISNUMBER(SEARCH("12",'Procytrat 190'!D405)),EDATE(AB6904,12),IF(ISNUMBER(SEARCH("6",'Procytrat 190'!D405)),EDATE(AB6904,6),IF(ISNUMBER(SEARCH("3",'Procytrat 190'!D405)),EDATE(AB6904,3),DATEVALUE('Procytrat 190'!D405))))),""))</f>
        <v/>
      </c>
      <c r="AM6904" t="str">
        <f t="shared" ca="1" si="671"/>
        <v/>
      </c>
    </row>
    <row r="6905" spans="27:39" x14ac:dyDescent="0.3">
      <c r="AA6905" t="str">
        <f>IF(COUNTA('Procytrat 190'!A406,'Procytrat 190'!B406,'Procytrat 190'!C406)&gt;0,"190","")</f>
        <v/>
      </c>
      <c r="AB6905" t="str">
        <f>IFERROR(IF(ISNUMBER('Procytrat 190'!A406),'Procytrat 190'!A406,DATEVALUE('Procytrat 190'!A406)),"")</f>
        <v/>
      </c>
      <c r="AC6905" t="str">
        <f>IF(AA6905="","",'Procytrat 190'!B406)</f>
        <v/>
      </c>
      <c r="AD6905" t="str">
        <f>IF(AA6905="","",IFERROR(1*'Procytrat 190'!C406,IFERROR(_xludf.NUMBERVALUE('Procytrat 190'!C406,".",","),IFERROR(_xludf.NUMBERVALUE('Procytrat 190'!C406,",","."),0))))</f>
        <v/>
      </c>
      <c r="AE6905" t="str">
        <f>IF(AA6905="","",'Procytrat 190'!O406)</f>
        <v/>
      </c>
      <c r="AF6905">
        <f t="shared" si="666"/>
        <v>0</v>
      </c>
      <c r="AG6905" t="str">
        <f t="shared" si="667"/>
        <v/>
      </c>
      <c r="AH6905" t="str">
        <f t="shared" si="668"/>
        <v/>
      </c>
      <c r="AI6905">
        <f t="shared" si="669"/>
        <v>0</v>
      </c>
      <c r="AJ6905">
        <f t="shared" si="670"/>
        <v>0</v>
      </c>
      <c r="AK6905">
        <v>0</v>
      </c>
      <c r="AL6905" t="str">
        <f>IF(AA6905="","",IFERROR(IF(ISNUMBER('Procytrat 190'!D406),'Procytrat 190'!D406,IF(ISNUMBER(SEARCH("12",'Procytrat 190'!D406)),EDATE(AB6905,12),IF(ISNUMBER(SEARCH("6",'Procytrat 190'!D406)),EDATE(AB6905,6),IF(ISNUMBER(SEARCH("3",'Procytrat 190'!D406)),EDATE(AB6905,3),DATEVALUE('Procytrat 190'!D406))))),""))</f>
        <v/>
      </c>
      <c r="AM6905" t="str">
        <f t="shared" ca="1" si="671"/>
        <v/>
      </c>
    </row>
    <row r="6906" spans="27:39" x14ac:dyDescent="0.3">
      <c r="AA6906" t="str">
        <f>IF(COUNTA('Procytrat 190'!A407,'Procytrat 190'!B407,'Procytrat 190'!C407)&gt;0,"190","")</f>
        <v/>
      </c>
      <c r="AB6906" t="str">
        <f>IFERROR(IF(ISNUMBER('Procytrat 190'!A407),'Procytrat 190'!A407,DATEVALUE('Procytrat 190'!A407)),"")</f>
        <v/>
      </c>
      <c r="AC6906" t="str">
        <f>IF(AA6906="","",'Procytrat 190'!B407)</f>
        <v/>
      </c>
      <c r="AD6906" t="str">
        <f>IF(AA6906="","",IFERROR(1*'Procytrat 190'!C407,IFERROR(_xludf.NUMBERVALUE('Procytrat 190'!C407,".",","),IFERROR(_xludf.NUMBERVALUE('Procytrat 190'!C407,",","."),0))))</f>
        <v/>
      </c>
      <c r="AE6906" t="str">
        <f>IF(AA6906="","",'Procytrat 190'!O407)</f>
        <v/>
      </c>
      <c r="AF6906">
        <f t="shared" si="666"/>
        <v>0</v>
      </c>
      <c r="AG6906" t="str">
        <f t="shared" si="667"/>
        <v/>
      </c>
      <c r="AH6906" t="str">
        <f t="shared" si="668"/>
        <v/>
      </c>
      <c r="AI6906">
        <f t="shared" si="669"/>
        <v>0</v>
      </c>
      <c r="AJ6906">
        <f t="shared" si="670"/>
        <v>0</v>
      </c>
      <c r="AK6906">
        <v>0</v>
      </c>
      <c r="AL6906" t="str">
        <f>IF(AA6906="","",IFERROR(IF(ISNUMBER('Procytrat 190'!D407),'Procytrat 190'!D407,IF(ISNUMBER(SEARCH("12",'Procytrat 190'!D407)),EDATE(AB6906,12),IF(ISNUMBER(SEARCH("6",'Procytrat 190'!D407)),EDATE(AB6906,6),IF(ISNUMBER(SEARCH("3",'Procytrat 190'!D407)),EDATE(AB6906,3),DATEVALUE('Procytrat 190'!D407))))),""))</f>
        <v/>
      </c>
      <c r="AM6906" t="str">
        <f t="shared" ca="1" si="671"/>
        <v/>
      </c>
    </row>
    <row r="6907" spans="27:39" x14ac:dyDescent="0.3">
      <c r="AA6907" t="str">
        <f>IF(COUNTA('Procytrat 190'!A408,'Procytrat 190'!B408,'Procytrat 190'!C408)&gt;0,"190","")</f>
        <v/>
      </c>
      <c r="AB6907" t="str">
        <f>IFERROR(IF(ISNUMBER('Procytrat 190'!A408),'Procytrat 190'!A408,DATEVALUE('Procytrat 190'!A408)),"")</f>
        <v/>
      </c>
      <c r="AC6907" t="str">
        <f>IF(AA6907="","",'Procytrat 190'!B408)</f>
        <v/>
      </c>
      <c r="AD6907" t="str">
        <f>IF(AA6907="","",IFERROR(1*'Procytrat 190'!C408,IFERROR(_xludf.NUMBERVALUE('Procytrat 190'!C408,".",","),IFERROR(_xludf.NUMBERVALUE('Procytrat 190'!C408,",","."),0))))</f>
        <v/>
      </c>
      <c r="AE6907" t="str">
        <f>IF(AA6907="","",'Procytrat 190'!O408)</f>
        <v/>
      </c>
      <c r="AF6907">
        <f t="shared" si="666"/>
        <v>0</v>
      </c>
      <c r="AG6907" t="str">
        <f t="shared" si="667"/>
        <v/>
      </c>
      <c r="AH6907" t="str">
        <f t="shared" si="668"/>
        <v/>
      </c>
      <c r="AI6907">
        <f t="shared" si="669"/>
        <v>0</v>
      </c>
      <c r="AJ6907">
        <f t="shared" si="670"/>
        <v>0</v>
      </c>
      <c r="AK6907">
        <v>0</v>
      </c>
      <c r="AL6907" t="str">
        <f>IF(AA6907="","",IFERROR(IF(ISNUMBER('Procytrat 190'!D408),'Procytrat 190'!D408,IF(ISNUMBER(SEARCH("12",'Procytrat 190'!D408)),EDATE(AB6907,12),IF(ISNUMBER(SEARCH("6",'Procytrat 190'!D408)),EDATE(AB6907,6),IF(ISNUMBER(SEARCH("3",'Procytrat 190'!D408)),EDATE(AB6907,3),DATEVALUE('Procytrat 190'!D408))))),""))</f>
        <v/>
      </c>
      <c r="AM6907" t="str">
        <f t="shared" ca="1" si="671"/>
        <v/>
      </c>
    </row>
    <row r="6908" spans="27:39" x14ac:dyDescent="0.3">
      <c r="AA6908" t="str">
        <f>IF(COUNTA('Procytrat 190'!A409,'Procytrat 190'!B409,'Procytrat 190'!C409)&gt;0,"190","")</f>
        <v/>
      </c>
      <c r="AB6908" t="str">
        <f>IFERROR(IF(ISNUMBER('Procytrat 190'!A409),'Procytrat 190'!A409,DATEVALUE('Procytrat 190'!A409)),"")</f>
        <v/>
      </c>
      <c r="AC6908" t="str">
        <f>IF(AA6908="","",'Procytrat 190'!B409)</f>
        <v/>
      </c>
      <c r="AD6908" t="str">
        <f>IF(AA6908="","",IFERROR(1*'Procytrat 190'!C409,IFERROR(_xludf.NUMBERVALUE('Procytrat 190'!C409,".",","),IFERROR(_xludf.NUMBERVALUE('Procytrat 190'!C409,",","."),0))))</f>
        <v/>
      </c>
      <c r="AE6908" t="str">
        <f>IF(AA6908="","",'Procytrat 190'!O409)</f>
        <v/>
      </c>
      <c r="AF6908">
        <f t="shared" si="666"/>
        <v>0</v>
      </c>
      <c r="AG6908" t="str">
        <f t="shared" si="667"/>
        <v/>
      </c>
      <c r="AH6908" t="str">
        <f t="shared" si="668"/>
        <v/>
      </c>
      <c r="AI6908">
        <f t="shared" si="669"/>
        <v>0</v>
      </c>
      <c r="AJ6908">
        <f t="shared" si="670"/>
        <v>0</v>
      </c>
      <c r="AK6908">
        <v>0</v>
      </c>
      <c r="AL6908" t="str">
        <f>IF(AA6908="","",IFERROR(IF(ISNUMBER('Procytrat 190'!D409),'Procytrat 190'!D409,IF(ISNUMBER(SEARCH("12",'Procytrat 190'!D409)),EDATE(AB6908,12),IF(ISNUMBER(SEARCH("6",'Procytrat 190'!D409)),EDATE(AB6908,6),IF(ISNUMBER(SEARCH("3",'Procytrat 190'!D409)),EDATE(AB6908,3),DATEVALUE('Procytrat 190'!D409))))),""))</f>
        <v/>
      </c>
      <c r="AM6908" t="str">
        <f t="shared" ca="1" si="671"/>
        <v/>
      </c>
    </row>
    <row r="6909" spans="27:39" x14ac:dyDescent="0.3">
      <c r="AA6909" t="str">
        <f>IF(COUNTA('Procytrat 190'!A410,'Procytrat 190'!B410,'Procytrat 190'!C410)&gt;0,"190","")</f>
        <v/>
      </c>
      <c r="AB6909" t="str">
        <f>IFERROR(IF(ISNUMBER('Procytrat 190'!A410),'Procytrat 190'!A410,DATEVALUE('Procytrat 190'!A410)),"")</f>
        <v/>
      </c>
      <c r="AC6909" t="str">
        <f>IF(AA6909="","",'Procytrat 190'!B410)</f>
        <v/>
      </c>
      <c r="AD6909" t="str">
        <f>IF(AA6909="","",IFERROR(1*'Procytrat 190'!C410,IFERROR(_xludf.NUMBERVALUE('Procytrat 190'!C410,".",","),IFERROR(_xludf.NUMBERVALUE('Procytrat 190'!C410,",","."),0))))</f>
        <v/>
      </c>
      <c r="AE6909" t="str">
        <f>IF(AA6909="","",'Procytrat 190'!O410)</f>
        <v/>
      </c>
      <c r="AF6909">
        <f t="shared" si="666"/>
        <v>0</v>
      </c>
      <c r="AG6909" t="str">
        <f t="shared" si="667"/>
        <v/>
      </c>
      <c r="AH6909" t="str">
        <f t="shared" si="668"/>
        <v/>
      </c>
      <c r="AI6909">
        <f t="shared" si="669"/>
        <v>0</v>
      </c>
      <c r="AJ6909">
        <f t="shared" si="670"/>
        <v>0</v>
      </c>
      <c r="AK6909">
        <v>0</v>
      </c>
      <c r="AL6909" t="str">
        <f>IF(AA6909="","",IFERROR(IF(ISNUMBER('Procytrat 190'!D410),'Procytrat 190'!D410,IF(ISNUMBER(SEARCH("12",'Procytrat 190'!D410)),EDATE(AB6909,12),IF(ISNUMBER(SEARCH("6",'Procytrat 190'!D410)),EDATE(AB6909,6),IF(ISNUMBER(SEARCH("3",'Procytrat 190'!D410)),EDATE(AB6909,3),DATEVALUE('Procytrat 190'!D410))))),""))</f>
        <v/>
      </c>
      <c r="AM6909" t="str">
        <f t="shared" ca="1" si="671"/>
        <v/>
      </c>
    </row>
    <row r="6910" spans="27:39" x14ac:dyDescent="0.3">
      <c r="AA6910" t="str">
        <f>IF(COUNTA('Procytrat 190'!A411,'Procytrat 190'!B411,'Procytrat 190'!C411)&gt;0,"190","")</f>
        <v/>
      </c>
      <c r="AB6910" t="str">
        <f>IFERROR(IF(ISNUMBER('Procytrat 190'!A411),'Procytrat 190'!A411,DATEVALUE('Procytrat 190'!A411)),"")</f>
        <v/>
      </c>
      <c r="AC6910" t="str">
        <f>IF(AA6910="","",'Procytrat 190'!B411)</f>
        <v/>
      </c>
      <c r="AD6910" t="str">
        <f>IF(AA6910="","",IFERROR(1*'Procytrat 190'!C411,IFERROR(_xludf.NUMBERVALUE('Procytrat 190'!C411,".",","),IFERROR(_xludf.NUMBERVALUE('Procytrat 190'!C411,",","."),0))))</f>
        <v/>
      </c>
      <c r="AE6910" t="str">
        <f>IF(AA6910="","",'Procytrat 190'!O411)</f>
        <v/>
      </c>
      <c r="AF6910">
        <f t="shared" si="666"/>
        <v>0</v>
      </c>
      <c r="AG6910" t="str">
        <f t="shared" si="667"/>
        <v/>
      </c>
      <c r="AH6910" t="str">
        <f t="shared" si="668"/>
        <v/>
      </c>
      <c r="AI6910">
        <f t="shared" si="669"/>
        <v>0</v>
      </c>
      <c r="AJ6910">
        <f t="shared" si="670"/>
        <v>0</v>
      </c>
      <c r="AK6910">
        <v>0</v>
      </c>
      <c r="AL6910" t="str">
        <f>IF(AA6910="","",IFERROR(IF(ISNUMBER('Procytrat 190'!D411),'Procytrat 190'!D411,IF(ISNUMBER(SEARCH("12",'Procytrat 190'!D411)),EDATE(AB6910,12),IF(ISNUMBER(SEARCH("6",'Procytrat 190'!D411)),EDATE(AB6910,6),IF(ISNUMBER(SEARCH("3",'Procytrat 190'!D411)),EDATE(AB6910,3),DATEVALUE('Procytrat 190'!D411))))),""))</f>
        <v/>
      </c>
      <c r="AM6910" t="str">
        <f t="shared" ca="1" si="671"/>
        <v/>
      </c>
    </row>
    <row r="6911" spans="27:39" x14ac:dyDescent="0.3">
      <c r="AA6911" t="str">
        <f>IF(COUNTA('Procytrat 190'!A412,'Procytrat 190'!B412,'Procytrat 190'!C412)&gt;0,"190","")</f>
        <v/>
      </c>
      <c r="AB6911" t="str">
        <f>IFERROR(IF(ISNUMBER('Procytrat 190'!A412),'Procytrat 190'!A412,DATEVALUE('Procytrat 190'!A412)),"")</f>
        <v/>
      </c>
      <c r="AC6911" t="str">
        <f>IF(AA6911="","",'Procytrat 190'!B412)</f>
        <v/>
      </c>
      <c r="AD6911" t="str">
        <f>IF(AA6911="","",IFERROR(1*'Procytrat 190'!C412,IFERROR(_xludf.NUMBERVALUE('Procytrat 190'!C412,".",","),IFERROR(_xludf.NUMBERVALUE('Procytrat 190'!C412,",","."),0))))</f>
        <v/>
      </c>
      <c r="AE6911" t="str">
        <f>IF(AA6911="","",'Procytrat 190'!O412)</f>
        <v/>
      </c>
      <c r="AF6911">
        <f t="shared" si="666"/>
        <v>0</v>
      </c>
      <c r="AG6911" t="str">
        <f t="shared" si="667"/>
        <v/>
      </c>
      <c r="AH6911" t="str">
        <f t="shared" si="668"/>
        <v/>
      </c>
      <c r="AI6911">
        <f t="shared" si="669"/>
        <v>0</v>
      </c>
      <c r="AJ6911">
        <f t="shared" si="670"/>
        <v>0</v>
      </c>
      <c r="AK6911">
        <v>0</v>
      </c>
      <c r="AL6911" t="str">
        <f>IF(AA6911="","",IFERROR(IF(ISNUMBER('Procytrat 190'!D412),'Procytrat 190'!D412,IF(ISNUMBER(SEARCH("12",'Procytrat 190'!D412)),EDATE(AB6911,12),IF(ISNUMBER(SEARCH("6",'Procytrat 190'!D412)),EDATE(AB6911,6),IF(ISNUMBER(SEARCH("3",'Procytrat 190'!D412)),EDATE(AB6911,3),DATEVALUE('Procytrat 190'!D412))))),""))</f>
        <v/>
      </c>
      <c r="AM6911" t="str">
        <f t="shared" ca="1" si="671"/>
        <v/>
      </c>
    </row>
    <row r="6912" spans="27:39" x14ac:dyDescent="0.3">
      <c r="AA6912" t="str">
        <f>IF(COUNTA('Procytrat 190'!A413,'Procytrat 190'!B413,'Procytrat 190'!C413)&gt;0,"190","")</f>
        <v/>
      </c>
      <c r="AB6912" t="str">
        <f>IFERROR(IF(ISNUMBER('Procytrat 190'!A413),'Procytrat 190'!A413,DATEVALUE('Procytrat 190'!A413)),"")</f>
        <v/>
      </c>
      <c r="AC6912" t="str">
        <f>IF(AA6912="","",'Procytrat 190'!B413)</f>
        <v/>
      </c>
      <c r="AD6912" t="str">
        <f>IF(AA6912="","",IFERROR(1*'Procytrat 190'!C413,IFERROR(_xludf.NUMBERVALUE('Procytrat 190'!C413,".",","),IFERROR(_xludf.NUMBERVALUE('Procytrat 190'!C413,",","."),0))))</f>
        <v/>
      </c>
      <c r="AE6912" t="str">
        <f>IF(AA6912="","",'Procytrat 190'!O413)</f>
        <v/>
      </c>
      <c r="AF6912">
        <f t="shared" si="666"/>
        <v>0</v>
      </c>
      <c r="AG6912" t="str">
        <f t="shared" si="667"/>
        <v/>
      </c>
      <c r="AH6912" t="str">
        <f t="shared" si="668"/>
        <v/>
      </c>
      <c r="AI6912">
        <f t="shared" si="669"/>
        <v>0</v>
      </c>
      <c r="AJ6912">
        <f t="shared" si="670"/>
        <v>0</v>
      </c>
      <c r="AK6912">
        <v>0</v>
      </c>
      <c r="AL6912" t="str">
        <f>IF(AA6912="","",IFERROR(IF(ISNUMBER('Procytrat 190'!D413),'Procytrat 190'!D413,IF(ISNUMBER(SEARCH("12",'Procytrat 190'!D413)),EDATE(AB6912,12),IF(ISNUMBER(SEARCH("6",'Procytrat 190'!D413)),EDATE(AB6912,6),IF(ISNUMBER(SEARCH("3",'Procytrat 190'!D413)),EDATE(AB6912,3),DATEVALUE('Procytrat 190'!D413))))),""))</f>
        <v/>
      </c>
      <c r="AM6912" t="str">
        <f t="shared" ca="1" si="671"/>
        <v/>
      </c>
    </row>
    <row r="6913" spans="27:39" x14ac:dyDescent="0.3">
      <c r="AA6913" t="str">
        <f>IF(COUNTA('Procytrat 190'!A414,'Procytrat 190'!B414,'Procytrat 190'!C414)&gt;0,"190","")</f>
        <v/>
      </c>
      <c r="AB6913" t="str">
        <f>IFERROR(IF(ISNUMBER('Procytrat 190'!A414),'Procytrat 190'!A414,DATEVALUE('Procytrat 190'!A414)),"")</f>
        <v/>
      </c>
      <c r="AC6913" t="str">
        <f>IF(AA6913="","",'Procytrat 190'!B414)</f>
        <v/>
      </c>
      <c r="AD6913" t="str">
        <f>IF(AA6913="","",IFERROR(1*'Procytrat 190'!C414,IFERROR(_xludf.NUMBERVALUE('Procytrat 190'!C414,".",","),IFERROR(_xludf.NUMBERVALUE('Procytrat 190'!C414,",","."),0))))</f>
        <v/>
      </c>
      <c r="AE6913" t="str">
        <f>IF(AA6913="","",'Procytrat 190'!O414)</f>
        <v/>
      </c>
      <c r="AF6913">
        <f t="shared" si="666"/>
        <v>0</v>
      </c>
      <c r="AG6913" t="str">
        <f t="shared" si="667"/>
        <v/>
      </c>
      <c r="AH6913" t="str">
        <f t="shared" si="668"/>
        <v/>
      </c>
      <c r="AI6913">
        <f t="shared" si="669"/>
        <v>0</v>
      </c>
      <c r="AJ6913">
        <f t="shared" si="670"/>
        <v>0</v>
      </c>
      <c r="AK6913">
        <v>0</v>
      </c>
      <c r="AL6913" t="str">
        <f>IF(AA6913="","",IFERROR(IF(ISNUMBER('Procytrat 190'!D414),'Procytrat 190'!D414,IF(ISNUMBER(SEARCH("12",'Procytrat 190'!D414)),EDATE(AB6913,12),IF(ISNUMBER(SEARCH("6",'Procytrat 190'!D414)),EDATE(AB6913,6),IF(ISNUMBER(SEARCH("3",'Procytrat 190'!D414)),EDATE(AB6913,3),DATEVALUE('Procytrat 190'!D414))))),""))</f>
        <v/>
      </c>
      <c r="AM6913" t="str">
        <f t="shared" ca="1" si="671"/>
        <v/>
      </c>
    </row>
    <row r="6914" spans="27:39" x14ac:dyDescent="0.3">
      <c r="AA6914" t="str">
        <f>IF(COUNTA('Procytrat 190'!A415,'Procytrat 190'!B415,'Procytrat 190'!C415)&gt;0,"190","")</f>
        <v/>
      </c>
      <c r="AB6914" t="str">
        <f>IFERROR(IF(ISNUMBER('Procytrat 190'!A415),'Procytrat 190'!A415,DATEVALUE('Procytrat 190'!A415)),"")</f>
        <v/>
      </c>
      <c r="AC6914" t="str">
        <f>IF(AA6914="","",'Procytrat 190'!B415)</f>
        <v/>
      </c>
      <c r="AD6914" t="str">
        <f>IF(AA6914="","",IFERROR(1*'Procytrat 190'!C415,IFERROR(_xludf.NUMBERVALUE('Procytrat 190'!C415,".",","),IFERROR(_xludf.NUMBERVALUE('Procytrat 190'!C415,",","."),0))))</f>
        <v/>
      </c>
      <c r="AE6914" t="str">
        <f>IF(AA6914="","",'Procytrat 190'!O415)</f>
        <v/>
      </c>
      <c r="AF6914">
        <f t="shared" ref="AF6914:AF6977" si="672">IF(AA6914="",0,--ISNUMBER(SEARCH("aprovado",AE6914)))</f>
        <v>0</v>
      </c>
      <c r="AG6914" t="str">
        <f t="shared" ref="AG6914:AG6977" si="673">IF(AB6914="","",YEAR(AB6914))</f>
        <v/>
      </c>
      <c r="AH6914" t="str">
        <f t="shared" ref="AH6914:AH6977" si="674">IF(AB6914="","",MONTH(AB6914))</f>
        <v/>
      </c>
      <c r="AI6914">
        <f t="shared" ref="AI6914:AI6977" si="675">IF(AB6914="",0,AB6914+ROW()/1000000)</f>
        <v>0</v>
      </c>
      <c r="AJ6914">
        <f t="shared" ref="AJ6914:AJ6977" si="676">--(AA6914&lt;&gt;"")</f>
        <v>0</v>
      </c>
      <c r="AK6914">
        <v>0</v>
      </c>
      <c r="AL6914" t="str">
        <f>IF(AA6914="","",IFERROR(IF(ISNUMBER('Procytrat 190'!D415),'Procytrat 190'!D415,IF(ISNUMBER(SEARCH("12",'Procytrat 190'!D415)),EDATE(AB6914,12),IF(ISNUMBER(SEARCH("6",'Procytrat 190'!D415)),EDATE(AB6914,6),IF(ISNUMBER(SEARCH("3",'Procytrat 190'!D415)),EDATE(AB6914,3),DATEVALUE('Procytrat 190'!D415))))),""))</f>
        <v/>
      </c>
      <c r="AM6914" t="str">
        <f t="shared" ref="AM6914:AM6977" ca="1" si="677">IF(AND(AJ6914=1,AL6914&lt;&gt;"",AL6914&gt;=TODAY(),AG6914=$W$3),AL6914+ROW()/1000000,"")</f>
        <v/>
      </c>
    </row>
    <row r="6915" spans="27:39" x14ac:dyDescent="0.3">
      <c r="AA6915" t="str">
        <f>IF(COUNTA('Procytrat 190'!A416,'Procytrat 190'!B416,'Procytrat 190'!C416)&gt;0,"190","")</f>
        <v/>
      </c>
      <c r="AB6915" t="str">
        <f>IFERROR(IF(ISNUMBER('Procytrat 190'!A416),'Procytrat 190'!A416,DATEVALUE('Procytrat 190'!A416)),"")</f>
        <v/>
      </c>
      <c r="AC6915" t="str">
        <f>IF(AA6915="","",'Procytrat 190'!B416)</f>
        <v/>
      </c>
      <c r="AD6915" t="str">
        <f>IF(AA6915="","",IFERROR(1*'Procytrat 190'!C416,IFERROR(_xludf.NUMBERVALUE('Procytrat 190'!C416,".",","),IFERROR(_xludf.NUMBERVALUE('Procytrat 190'!C416,",","."),0))))</f>
        <v/>
      </c>
      <c r="AE6915" t="str">
        <f>IF(AA6915="","",'Procytrat 190'!O416)</f>
        <v/>
      </c>
      <c r="AF6915">
        <f t="shared" si="672"/>
        <v>0</v>
      </c>
      <c r="AG6915" t="str">
        <f t="shared" si="673"/>
        <v/>
      </c>
      <c r="AH6915" t="str">
        <f t="shared" si="674"/>
        <v/>
      </c>
      <c r="AI6915">
        <f t="shared" si="675"/>
        <v>0</v>
      </c>
      <c r="AJ6915">
        <f t="shared" si="676"/>
        <v>0</v>
      </c>
      <c r="AK6915">
        <v>0</v>
      </c>
      <c r="AL6915" t="str">
        <f>IF(AA6915="","",IFERROR(IF(ISNUMBER('Procytrat 190'!D416),'Procytrat 190'!D416,IF(ISNUMBER(SEARCH("12",'Procytrat 190'!D416)),EDATE(AB6915,12),IF(ISNUMBER(SEARCH("6",'Procytrat 190'!D416)),EDATE(AB6915,6),IF(ISNUMBER(SEARCH("3",'Procytrat 190'!D416)),EDATE(AB6915,3),DATEVALUE('Procytrat 190'!D416))))),""))</f>
        <v/>
      </c>
      <c r="AM6915" t="str">
        <f t="shared" ca="1" si="677"/>
        <v/>
      </c>
    </row>
    <row r="6916" spans="27:39" x14ac:dyDescent="0.3">
      <c r="AA6916" t="str">
        <f>IF(COUNTA('Procytrat 190'!A417,'Procytrat 190'!B417,'Procytrat 190'!C417)&gt;0,"190","")</f>
        <v/>
      </c>
      <c r="AB6916" t="str">
        <f>IFERROR(IF(ISNUMBER('Procytrat 190'!A417),'Procytrat 190'!A417,DATEVALUE('Procytrat 190'!A417)),"")</f>
        <v/>
      </c>
      <c r="AC6916" t="str">
        <f>IF(AA6916="","",'Procytrat 190'!B417)</f>
        <v/>
      </c>
      <c r="AD6916" t="str">
        <f>IF(AA6916="","",IFERROR(1*'Procytrat 190'!C417,IFERROR(_xludf.NUMBERVALUE('Procytrat 190'!C417,".",","),IFERROR(_xludf.NUMBERVALUE('Procytrat 190'!C417,",","."),0))))</f>
        <v/>
      </c>
      <c r="AE6916" t="str">
        <f>IF(AA6916="","",'Procytrat 190'!O417)</f>
        <v/>
      </c>
      <c r="AF6916">
        <f t="shared" si="672"/>
        <v>0</v>
      </c>
      <c r="AG6916" t="str">
        <f t="shared" si="673"/>
        <v/>
      </c>
      <c r="AH6916" t="str">
        <f t="shared" si="674"/>
        <v/>
      </c>
      <c r="AI6916">
        <f t="shared" si="675"/>
        <v>0</v>
      </c>
      <c r="AJ6916">
        <f t="shared" si="676"/>
        <v>0</v>
      </c>
      <c r="AK6916">
        <v>0</v>
      </c>
      <c r="AL6916" t="str">
        <f>IF(AA6916="","",IFERROR(IF(ISNUMBER('Procytrat 190'!D417),'Procytrat 190'!D417,IF(ISNUMBER(SEARCH("12",'Procytrat 190'!D417)),EDATE(AB6916,12),IF(ISNUMBER(SEARCH("6",'Procytrat 190'!D417)),EDATE(AB6916,6),IF(ISNUMBER(SEARCH("3",'Procytrat 190'!D417)),EDATE(AB6916,3),DATEVALUE('Procytrat 190'!D417))))),""))</f>
        <v/>
      </c>
      <c r="AM6916" t="str">
        <f t="shared" ca="1" si="677"/>
        <v/>
      </c>
    </row>
    <row r="6917" spans="27:39" x14ac:dyDescent="0.3">
      <c r="AA6917" t="str">
        <f>IF(COUNTA('Procytrat 190'!A418,'Procytrat 190'!B418,'Procytrat 190'!C418)&gt;0,"190","")</f>
        <v/>
      </c>
      <c r="AB6917" t="str">
        <f>IFERROR(IF(ISNUMBER('Procytrat 190'!A418),'Procytrat 190'!A418,DATEVALUE('Procytrat 190'!A418)),"")</f>
        <v/>
      </c>
      <c r="AC6917" t="str">
        <f>IF(AA6917="","",'Procytrat 190'!B418)</f>
        <v/>
      </c>
      <c r="AD6917" t="str">
        <f>IF(AA6917="","",IFERROR(1*'Procytrat 190'!C418,IFERROR(_xludf.NUMBERVALUE('Procytrat 190'!C418,".",","),IFERROR(_xludf.NUMBERVALUE('Procytrat 190'!C418,",","."),0))))</f>
        <v/>
      </c>
      <c r="AE6917" t="str">
        <f>IF(AA6917="","",'Procytrat 190'!O418)</f>
        <v/>
      </c>
      <c r="AF6917">
        <f t="shared" si="672"/>
        <v>0</v>
      </c>
      <c r="AG6917" t="str">
        <f t="shared" si="673"/>
        <v/>
      </c>
      <c r="AH6917" t="str">
        <f t="shared" si="674"/>
        <v/>
      </c>
      <c r="AI6917">
        <f t="shared" si="675"/>
        <v>0</v>
      </c>
      <c r="AJ6917">
        <f t="shared" si="676"/>
        <v>0</v>
      </c>
      <c r="AK6917">
        <v>0</v>
      </c>
      <c r="AL6917" t="str">
        <f>IF(AA6917="","",IFERROR(IF(ISNUMBER('Procytrat 190'!D418),'Procytrat 190'!D418,IF(ISNUMBER(SEARCH("12",'Procytrat 190'!D418)),EDATE(AB6917,12),IF(ISNUMBER(SEARCH("6",'Procytrat 190'!D418)),EDATE(AB6917,6),IF(ISNUMBER(SEARCH("3",'Procytrat 190'!D418)),EDATE(AB6917,3),DATEVALUE('Procytrat 190'!D418))))),""))</f>
        <v/>
      </c>
      <c r="AM6917" t="str">
        <f t="shared" ca="1" si="677"/>
        <v/>
      </c>
    </row>
    <row r="6918" spans="27:39" x14ac:dyDescent="0.3">
      <c r="AA6918" t="str">
        <f>IF(COUNTA('Procytrat 190'!A419,'Procytrat 190'!B419,'Procytrat 190'!C419)&gt;0,"190","")</f>
        <v/>
      </c>
      <c r="AB6918" t="str">
        <f>IFERROR(IF(ISNUMBER('Procytrat 190'!A419),'Procytrat 190'!A419,DATEVALUE('Procytrat 190'!A419)),"")</f>
        <v/>
      </c>
      <c r="AC6918" t="str">
        <f>IF(AA6918="","",'Procytrat 190'!B419)</f>
        <v/>
      </c>
      <c r="AD6918" t="str">
        <f>IF(AA6918="","",IFERROR(1*'Procytrat 190'!C419,IFERROR(_xludf.NUMBERVALUE('Procytrat 190'!C419,".",","),IFERROR(_xludf.NUMBERVALUE('Procytrat 190'!C419,",","."),0))))</f>
        <v/>
      </c>
      <c r="AE6918" t="str">
        <f>IF(AA6918="","",'Procytrat 190'!O419)</f>
        <v/>
      </c>
      <c r="AF6918">
        <f t="shared" si="672"/>
        <v>0</v>
      </c>
      <c r="AG6918" t="str">
        <f t="shared" si="673"/>
        <v/>
      </c>
      <c r="AH6918" t="str">
        <f t="shared" si="674"/>
        <v/>
      </c>
      <c r="AI6918">
        <f t="shared" si="675"/>
        <v>0</v>
      </c>
      <c r="AJ6918">
        <f t="shared" si="676"/>
        <v>0</v>
      </c>
      <c r="AK6918">
        <v>0</v>
      </c>
      <c r="AL6918" t="str">
        <f>IF(AA6918="","",IFERROR(IF(ISNUMBER('Procytrat 190'!D419),'Procytrat 190'!D419,IF(ISNUMBER(SEARCH("12",'Procytrat 190'!D419)),EDATE(AB6918,12),IF(ISNUMBER(SEARCH("6",'Procytrat 190'!D419)),EDATE(AB6918,6),IF(ISNUMBER(SEARCH("3",'Procytrat 190'!D419)),EDATE(AB6918,3),DATEVALUE('Procytrat 190'!D419))))),""))</f>
        <v/>
      </c>
      <c r="AM6918" t="str">
        <f t="shared" ca="1" si="677"/>
        <v/>
      </c>
    </row>
    <row r="6919" spans="27:39" x14ac:dyDescent="0.3">
      <c r="AA6919" t="str">
        <f>IF(COUNTA('Procytrat 190'!A420,'Procytrat 190'!B420,'Procytrat 190'!C420)&gt;0,"190","")</f>
        <v/>
      </c>
      <c r="AB6919" t="str">
        <f>IFERROR(IF(ISNUMBER('Procytrat 190'!A420),'Procytrat 190'!A420,DATEVALUE('Procytrat 190'!A420)),"")</f>
        <v/>
      </c>
      <c r="AC6919" t="str">
        <f>IF(AA6919="","",'Procytrat 190'!B420)</f>
        <v/>
      </c>
      <c r="AD6919" t="str">
        <f>IF(AA6919="","",IFERROR(1*'Procytrat 190'!C420,IFERROR(_xludf.NUMBERVALUE('Procytrat 190'!C420,".",","),IFERROR(_xludf.NUMBERVALUE('Procytrat 190'!C420,",","."),0))))</f>
        <v/>
      </c>
      <c r="AE6919" t="str">
        <f>IF(AA6919="","",'Procytrat 190'!O420)</f>
        <v/>
      </c>
      <c r="AF6919">
        <f t="shared" si="672"/>
        <v>0</v>
      </c>
      <c r="AG6919" t="str">
        <f t="shared" si="673"/>
        <v/>
      </c>
      <c r="AH6919" t="str">
        <f t="shared" si="674"/>
        <v/>
      </c>
      <c r="AI6919">
        <f t="shared" si="675"/>
        <v>0</v>
      </c>
      <c r="AJ6919">
        <f t="shared" si="676"/>
        <v>0</v>
      </c>
      <c r="AK6919">
        <v>0</v>
      </c>
      <c r="AL6919" t="str">
        <f>IF(AA6919="","",IFERROR(IF(ISNUMBER('Procytrat 190'!D420),'Procytrat 190'!D420,IF(ISNUMBER(SEARCH("12",'Procytrat 190'!D420)),EDATE(AB6919,12),IF(ISNUMBER(SEARCH("6",'Procytrat 190'!D420)),EDATE(AB6919,6),IF(ISNUMBER(SEARCH("3",'Procytrat 190'!D420)),EDATE(AB6919,3),DATEVALUE('Procytrat 190'!D420))))),""))</f>
        <v/>
      </c>
      <c r="AM6919" t="str">
        <f t="shared" ca="1" si="677"/>
        <v/>
      </c>
    </row>
    <row r="6920" spans="27:39" x14ac:dyDescent="0.3">
      <c r="AA6920" t="str">
        <f>IF(COUNTA('Procytrat 190'!A421,'Procytrat 190'!B421,'Procytrat 190'!C421)&gt;0,"190","")</f>
        <v/>
      </c>
      <c r="AB6920" t="str">
        <f>IFERROR(IF(ISNUMBER('Procytrat 190'!A421),'Procytrat 190'!A421,DATEVALUE('Procytrat 190'!A421)),"")</f>
        <v/>
      </c>
      <c r="AC6920" t="str">
        <f>IF(AA6920="","",'Procytrat 190'!B421)</f>
        <v/>
      </c>
      <c r="AD6920" t="str">
        <f>IF(AA6920="","",IFERROR(1*'Procytrat 190'!C421,IFERROR(_xludf.NUMBERVALUE('Procytrat 190'!C421,".",","),IFERROR(_xludf.NUMBERVALUE('Procytrat 190'!C421,",","."),0))))</f>
        <v/>
      </c>
      <c r="AE6920" t="str">
        <f>IF(AA6920="","",'Procytrat 190'!O421)</f>
        <v/>
      </c>
      <c r="AF6920">
        <f t="shared" si="672"/>
        <v>0</v>
      </c>
      <c r="AG6920" t="str">
        <f t="shared" si="673"/>
        <v/>
      </c>
      <c r="AH6920" t="str">
        <f t="shared" si="674"/>
        <v/>
      </c>
      <c r="AI6920">
        <f t="shared" si="675"/>
        <v>0</v>
      </c>
      <c r="AJ6920">
        <f t="shared" si="676"/>
        <v>0</v>
      </c>
      <c r="AK6920">
        <v>0</v>
      </c>
      <c r="AL6920" t="str">
        <f>IF(AA6920="","",IFERROR(IF(ISNUMBER('Procytrat 190'!D421),'Procytrat 190'!D421,IF(ISNUMBER(SEARCH("12",'Procytrat 190'!D421)),EDATE(AB6920,12),IF(ISNUMBER(SEARCH("6",'Procytrat 190'!D421)),EDATE(AB6920,6),IF(ISNUMBER(SEARCH("3",'Procytrat 190'!D421)),EDATE(AB6920,3),DATEVALUE('Procytrat 190'!D421))))),""))</f>
        <v/>
      </c>
      <c r="AM6920" t="str">
        <f t="shared" ca="1" si="677"/>
        <v/>
      </c>
    </row>
    <row r="6921" spans="27:39" x14ac:dyDescent="0.3">
      <c r="AA6921" t="str">
        <f>IF(COUNTA('Procytrat 190'!A422,'Procytrat 190'!B422,'Procytrat 190'!C422)&gt;0,"190","")</f>
        <v/>
      </c>
      <c r="AB6921" t="str">
        <f>IFERROR(IF(ISNUMBER('Procytrat 190'!A422),'Procytrat 190'!A422,DATEVALUE('Procytrat 190'!A422)),"")</f>
        <v/>
      </c>
      <c r="AC6921" t="str">
        <f>IF(AA6921="","",'Procytrat 190'!B422)</f>
        <v/>
      </c>
      <c r="AD6921" t="str">
        <f>IF(AA6921="","",IFERROR(1*'Procytrat 190'!C422,IFERROR(_xludf.NUMBERVALUE('Procytrat 190'!C422,".",","),IFERROR(_xludf.NUMBERVALUE('Procytrat 190'!C422,",","."),0))))</f>
        <v/>
      </c>
      <c r="AE6921" t="str">
        <f>IF(AA6921="","",'Procytrat 190'!O422)</f>
        <v/>
      </c>
      <c r="AF6921">
        <f t="shared" si="672"/>
        <v>0</v>
      </c>
      <c r="AG6921" t="str">
        <f t="shared" si="673"/>
        <v/>
      </c>
      <c r="AH6921" t="str">
        <f t="shared" si="674"/>
        <v/>
      </c>
      <c r="AI6921">
        <f t="shared" si="675"/>
        <v>0</v>
      </c>
      <c r="AJ6921">
        <f t="shared" si="676"/>
        <v>0</v>
      </c>
      <c r="AK6921">
        <v>0</v>
      </c>
      <c r="AL6921" t="str">
        <f>IF(AA6921="","",IFERROR(IF(ISNUMBER('Procytrat 190'!D422),'Procytrat 190'!D422,IF(ISNUMBER(SEARCH("12",'Procytrat 190'!D422)),EDATE(AB6921,12),IF(ISNUMBER(SEARCH("6",'Procytrat 190'!D422)),EDATE(AB6921,6),IF(ISNUMBER(SEARCH("3",'Procytrat 190'!D422)),EDATE(AB6921,3),DATEVALUE('Procytrat 190'!D422))))),""))</f>
        <v/>
      </c>
      <c r="AM6921" t="str">
        <f t="shared" ca="1" si="677"/>
        <v/>
      </c>
    </row>
    <row r="6922" spans="27:39" x14ac:dyDescent="0.3">
      <c r="AA6922" t="str">
        <f>IF(COUNTA('Procytrat 190'!A423,'Procytrat 190'!B423,'Procytrat 190'!C423)&gt;0,"190","")</f>
        <v/>
      </c>
      <c r="AB6922" t="str">
        <f>IFERROR(IF(ISNUMBER('Procytrat 190'!A423),'Procytrat 190'!A423,DATEVALUE('Procytrat 190'!A423)),"")</f>
        <v/>
      </c>
      <c r="AC6922" t="str">
        <f>IF(AA6922="","",'Procytrat 190'!B423)</f>
        <v/>
      </c>
      <c r="AD6922" t="str">
        <f>IF(AA6922="","",IFERROR(1*'Procytrat 190'!C423,IFERROR(_xludf.NUMBERVALUE('Procytrat 190'!C423,".",","),IFERROR(_xludf.NUMBERVALUE('Procytrat 190'!C423,",","."),0))))</f>
        <v/>
      </c>
      <c r="AE6922" t="str">
        <f>IF(AA6922="","",'Procytrat 190'!O423)</f>
        <v/>
      </c>
      <c r="AF6922">
        <f t="shared" si="672"/>
        <v>0</v>
      </c>
      <c r="AG6922" t="str">
        <f t="shared" si="673"/>
        <v/>
      </c>
      <c r="AH6922" t="str">
        <f t="shared" si="674"/>
        <v/>
      </c>
      <c r="AI6922">
        <f t="shared" si="675"/>
        <v>0</v>
      </c>
      <c r="AJ6922">
        <f t="shared" si="676"/>
        <v>0</v>
      </c>
      <c r="AK6922">
        <v>0</v>
      </c>
      <c r="AL6922" t="str">
        <f>IF(AA6922="","",IFERROR(IF(ISNUMBER('Procytrat 190'!D423),'Procytrat 190'!D423,IF(ISNUMBER(SEARCH("12",'Procytrat 190'!D423)),EDATE(AB6922,12),IF(ISNUMBER(SEARCH("6",'Procytrat 190'!D423)),EDATE(AB6922,6),IF(ISNUMBER(SEARCH("3",'Procytrat 190'!D423)),EDATE(AB6922,3),DATEVALUE('Procytrat 190'!D423))))),""))</f>
        <v/>
      </c>
      <c r="AM6922" t="str">
        <f t="shared" ca="1" si="677"/>
        <v/>
      </c>
    </row>
    <row r="6923" spans="27:39" x14ac:dyDescent="0.3">
      <c r="AA6923" t="str">
        <f>IF(COUNTA('Procytrat 190'!A424,'Procytrat 190'!B424,'Procytrat 190'!C424)&gt;0,"190","")</f>
        <v/>
      </c>
      <c r="AB6923" t="str">
        <f>IFERROR(IF(ISNUMBER('Procytrat 190'!A424),'Procytrat 190'!A424,DATEVALUE('Procytrat 190'!A424)),"")</f>
        <v/>
      </c>
      <c r="AC6923" t="str">
        <f>IF(AA6923="","",'Procytrat 190'!B424)</f>
        <v/>
      </c>
      <c r="AD6923" t="str">
        <f>IF(AA6923="","",IFERROR(1*'Procytrat 190'!C424,IFERROR(_xludf.NUMBERVALUE('Procytrat 190'!C424,".",","),IFERROR(_xludf.NUMBERVALUE('Procytrat 190'!C424,",","."),0))))</f>
        <v/>
      </c>
      <c r="AE6923" t="str">
        <f>IF(AA6923="","",'Procytrat 190'!O424)</f>
        <v/>
      </c>
      <c r="AF6923">
        <f t="shared" si="672"/>
        <v>0</v>
      </c>
      <c r="AG6923" t="str">
        <f t="shared" si="673"/>
        <v/>
      </c>
      <c r="AH6923" t="str">
        <f t="shared" si="674"/>
        <v/>
      </c>
      <c r="AI6923">
        <f t="shared" si="675"/>
        <v>0</v>
      </c>
      <c r="AJ6923">
        <f t="shared" si="676"/>
        <v>0</v>
      </c>
      <c r="AK6923">
        <v>0</v>
      </c>
      <c r="AL6923" t="str">
        <f>IF(AA6923="","",IFERROR(IF(ISNUMBER('Procytrat 190'!D424),'Procytrat 190'!D424,IF(ISNUMBER(SEARCH("12",'Procytrat 190'!D424)),EDATE(AB6923,12),IF(ISNUMBER(SEARCH("6",'Procytrat 190'!D424)),EDATE(AB6923,6),IF(ISNUMBER(SEARCH("3",'Procytrat 190'!D424)),EDATE(AB6923,3),DATEVALUE('Procytrat 190'!D424))))),""))</f>
        <v/>
      </c>
      <c r="AM6923" t="str">
        <f t="shared" ca="1" si="677"/>
        <v/>
      </c>
    </row>
    <row r="6924" spans="27:39" x14ac:dyDescent="0.3">
      <c r="AA6924" t="str">
        <f>IF(COUNTA('Procytrat 190'!A425,'Procytrat 190'!B425,'Procytrat 190'!C425)&gt;0,"190","")</f>
        <v/>
      </c>
      <c r="AB6924" t="str">
        <f>IFERROR(IF(ISNUMBER('Procytrat 190'!A425),'Procytrat 190'!A425,DATEVALUE('Procytrat 190'!A425)),"")</f>
        <v/>
      </c>
      <c r="AC6924" t="str">
        <f>IF(AA6924="","",'Procytrat 190'!B425)</f>
        <v/>
      </c>
      <c r="AD6924" t="str">
        <f>IF(AA6924="","",IFERROR(1*'Procytrat 190'!C425,IFERROR(_xludf.NUMBERVALUE('Procytrat 190'!C425,".",","),IFERROR(_xludf.NUMBERVALUE('Procytrat 190'!C425,",","."),0))))</f>
        <v/>
      </c>
      <c r="AE6924" t="str">
        <f>IF(AA6924="","",'Procytrat 190'!O425)</f>
        <v/>
      </c>
      <c r="AF6924">
        <f t="shared" si="672"/>
        <v>0</v>
      </c>
      <c r="AG6924" t="str">
        <f t="shared" si="673"/>
        <v/>
      </c>
      <c r="AH6924" t="str">
        <f t="shared" si="674"/>
        <v/>
      </c>
      <c r="AI6924">
        <f t="shared" si="675"/>
        <v>0</v>
      </c>
      <c r="AJ6924">
        <f t="shared" si="676"/>
        <v>0</v>
      </c>
      <c r="AK6924">
        <v>0</v>
      </c>
      <c r="AL6924" t="str">
        <f>IF(AA6924="","",IFERROR(IF(ISNUMBER('Procytrat 190'!D425),'Procytrat 190'!D425,IF(ISNUMBER(SEARCH("12",'Procytrat 190'!D425)),EDATE(AB6924,12),IF(ISNUMBER(SEARCH("6",'Procytrat 190'!D425)),EDATE(AB6924,6),IF(ISNUMBER(SEARCH("3",'Procytrat 190'!D425)),EDATE(AB6924,3),DATEVALUE('Procytrat 190'!D425))))),""))</f>
        <v/>
      </c>
      <c r="AM6924" t="str">
        <f t="shared" ca="1" si="677"/>
        <v/>
      </c>
    </row>
    <row r="6925" spans="27:39" x14ac:dyDescent="0.3">
      <c r="AA6925" t="str">
        <f>IF(COUNTA('Procytrat 190'!A426,'Procytrat 190'!B426,'Procytrat 190'!C426)&gt;0,"190","")</f>
        <v/>
      </c>
      <c r="AB6925" t="str">
        <f>IFERROR(IF(ISNUMBER('Procytrat 190'!A426),'Procytrat 190'!A426,DATEVALUE('Procytrat 190'!A426)),"")</f>
        <v/>
      </c>
      <c r="AC6925" t="str">
        <f>IF(AA6925="","",'Procytrat 190'!B426)</f>
        <v/>
      </c>
      <c r="AD6925" t="str">
        <f>IF(AA6925="","",IFERROR(1*'Procytrat 190'!C426,IFERROR(_xludf.NUMBERVALUE('Procytrat 190'!C426,".",","),IFERROR(_xludf.NUMBERVALUE('Procytrat 190'!C426,",","."),0))))</f>
        <v/>
      </c>
      <c r="AE6925" t="str">
        <f>IF(AA6925="","",'Procytrat 190'!O426)</f>
        <v/>
      </c>
      <c r="AF6925">
        <f t="shared" si="672"/>
        <v>0</v>
      </c>
      <c r="AG6925" t="str">
        <f t="shared" si="673"/>
        <v/>
      </c>
      <c r="AH6925" t="str">
        <f t="shared" si="674"/>
        <v/>
      </c>
      <c r="AI6925">
        <f t="shared" si="675"/>
        <v>0</v>
      </c>
      <c r="AJ6925">
        <f t="shared" si="676"/>
        <v>0</v>
      </c>
      <c r="AK6925">
        <v>0</v>
      </c>
      <c r="AL6925" t="str">
        <f>IF(AA6925="","",IFERROR(IF(ISNUMBER('Procytrat 190'!D426),'Procytrat 190'!D426,IF(ISNUMBER(SEARCH("12",'Procytrat 190'!D426)),EDATE(AB6925,12),IF(ISNUMBER(SEARCH("6",'Procytrat 190'!D426)),EDATE(AB6925,6),IF(ISNUMBER(SEARCH("3",'Procytrat 190'!D426)),EDATE(AB6925,3),DATEVALUE('Procytrat 190'!D426))))),""))</f>
        <v/>
      </c>
      <c r="AM6925" t="str">
        <f t="shared" ca="1" si="677"/>
        <v/>
      </c>
    </row>
    <row r="6926" spans="27:39" x14ac:dyDescent="0.3">
      <c r="AA6926" t="str">
        <f>IF(COUNTA('Procytrat 190'!A427,'Procytrat 190'!B427,'Procytrat 190'!C427)&gt;0,"190","")</f>
        <v/>
      </c>
      <c r="AB6926" t="str">
        <f>IFERROR(IF(ISNUMBER('Procytrat 190'!A427),'Procytrat 190'!A427,DATEVALUE('Procytrat 190'!A427)),"")</f>
        <v/>
      </c>
      <c r="AC6926" t="str">
        <f>IF(AA6926="","",'Procytrat 190'!B427)</f>
        <v/>
      </c>
      <c r="AD6926" t="str">
        <f>IF(AA6926="","",IFERROR(1*'Procytrat 190'!C427,IFERROR(_xludf.NUMBERVALUE('Procytrat 190'!C427,".",","),IFERROR(_xludf.NUMBERVALUE('Procytrat 190'!C427,",","."),0))))</f>
        <v/>
      </c>
      <c r="AE6926" t="str">
        <f>IF(AA6926="","",'Procytrat 190'!O427)</f>
        <v/>
      </c>
      <c r="AF6926">
        <f t="shared" si="672"/>
        <v>0</v>
      </c>
      <c r="AG6926" t="str">
        <f t="shared" si="673"/>
        <v/>
      </c>
      <c r="AH6926" t="str">
        <f t="shared" si="674"/>
        <v/>
      </c>
      <c r="AI6926">
        <f t="shared" si="675"/>
        <v>0</v>
      </c>
      <c r="AJ6926">
        <f t="shared" si="676"/>
        <v>0</v>
      </c>
      <c r="AK6926">
        <v>0</v>
      </c>
      <c r="AL6926" t="str">
        <f>IF(AA6926="","",IFERROR(IF(ISNUMBER('Procytrat 190'!D427),'Procytrat 190'!D427,IF(ISNUMBER(SEARCH("12",'Procytrat 190'!D427)),EDATE(AB6926,12),IF(ISNUMBER(SEARCH("6",'Procytrat 190'!D427)),EDATE(AB6926,6),IF(ISNUMBER(SEARCH("3",'Procytrat 190'!D427)),EDATE(AB6926,3),DATEVALUE('Procytrat 190'!D427))))),""))</f>
        <v/>
      </c>
      <c r="AM6926" t="str">
        <f t="shared" ca="1" si="677"/>
        <v/>
      </c>
    </row>
    <row r="6927" spans="27:39" x14ac:dyDescent="0.3">
      <c r="AA6927" t="str">
        <f>IF(COUNTA('Procytrat 190'!A428,'Procytrat 190'!B428,'Procytrat 190'!C428)&gt;0,"190","")</f>
        <v/>
      </c>
      <c r="AB6927" t="str">
        <f>IFERROR(IF(ISNUMBER('Procytrat 190'!A428),'Procytrat 190'!A428,DATEVALUE('Procytrat 190'!A428)),"")</f>
        <v/>
      </c>
      <c r="AC6927" t="str">
        <f>IF(AA6927="","",'Procytrat 190'!B428)</f>
        <v/>
      </c>
      <c r="AD6927" t="str">
        <f>IF(AA6927="","",IFERROR(1*'Procytrat 190'!C428,IFERROR(_xludf.NUMBERVALUE('Procytrat 190'!C428,".",","),IFERROR(_xludf.NUMBERVALUE('Procytrat 190'!C428,",","."),0))))</f>
        <v/>
      </c>
      <c r="AE6927" t="str">
        <f>IF(AA6927="","",'Procytrat 190'!O428)</f>
        <v/>
      </c>
      <c r="AF6927">
        <f t="shared" si="672"/>
        <v>0</v>
      </c>
      <c r="AG6927" t="str">
        <f t="shared" si="673"/>
        <v/>
      </c>
      <c r="AH6927" t="str">
        <f t="shared" si="674"/>
        <v/>
      </c>
      <c r="AI6927">
        <f t="shared" si="675"/>
        <v>0</v>
      </c>
      <c r="AJ6927">
        <f t="shared" si="676"/>
        <v>0</v>
      </c>
      <c r="AK6927">
        <v>0</v>
      </c>
      <c r="AL6927" t="str">
        <f>IF(AA6927="","",IFERROR(IF(ISNUMBER('Procytrat 190'!D428),'Procytrat 190'!D428,IF(ISNUMBER(SEARCH("12",'Procytrat 190'!D428)),EDATE(AB6927,12),IF(ISNUMBER(SEARCH("6",'Procytrat 190'!D428)),EDATE(AB6927,6),IF(ISNUMBER(SEARCH("3",'Procytrat 190'!D428)),EDATE(AB6927,3),DATEVALUE('Procytrat 190'!D428))))),""))</f>
        <v/>
      </c>
      <c r="AM6927" t="str">
        <f t="shared" ca="1" si="677"/>
        <v/>
      </c>
    </row>
    <row r="6928" spans="27:39" x14ac:dyDescent="0.3">
      <c r="AA6928" t="str">
        <f>IF(COUNTA('Procytrat 190'!A429,'Procytrat 190'!B429,'Procytrat 190'!C429)&gt;0,"190","")</f>
        <v/>
      </c>
      <c r="AB6928" t="str">
        <f>IFERROR(IF(ISNUMBER('Procytrat 190'!A429),'Procytrat 190'!A429,DATEVALUE('Procytrat 190'!A429)),"")</f>
        <v/>
      </c>
      <c r="AC6928" t="str">
        <f>IF(AA6928="","",'Procytrat 190'!B429)</f>
        <v/>
      </c>
      <c r="AD6928" t="str">
        <f>IF(AA6928="","",IFERROR(1*'Procytrat 190'!C429,IFERROR(_xludf.NUMBERVALUE('Procytrat 190'!C429,".",","),IFERROR(_xludf.NUMBERVALUE('Procytrat 190'!C429,",","."),0))))</f>
        <v/>
      </c>
      <c r="AE6928" t="str">
        <f>IF(AA6928="","",'Procytrat 190'!O429)</f>
        <v/>
      </c>
      <c r="AF6928">
        <f t="shared" si="672"/>
        <v>0</v>
      </c>
      <c r="AG6928" t="str">
        <f t="shared" si="673"/>
        <v/>
      </c>
      <c r="AH6928" t="str">
        <f t="shared" si="674"/>
        <v/>
      </c>
      <c r="AI6928">
        <f t="shared" si="675"/>
        <v>0</v>
      </c>
      <c r="AJ6928">
        <f t="shared" si="676"/>
        <v>0</v>
      </c>
      <c r="AK6928">
        <v>0</v>
      </c>
      <c r="AL6928" t="str">
        <f>IF(AA6928="","",IFERROR(IF(ISNUMBER('Procytrat 190'!D429),'Procytrat 190'!D429,IF(ISNUMBER(SEARCH("12",'Procytrat 190'!D429)),EDATE(AB6928,12),IF(ISNUMBER(SEARCH("6",'Procytrat 190'!D429)),EDATE(AB6928,6),IF(ISNUMBER(SEARCH("3",'Procytrat 190'!D429)),EDATE(AB6928,3),DATEVALUE('Procytrat 190'!D429))))),""))</f>
        <v/>
      </c>
      <c r="AM6928" t="str">
        <f t="shared" ca="1" si="677"/>
        <v/>
      </c>
    </row>
    <row r="6929" spans="27:39" x14ac:dyDescent="0.3">
      <c r="AA6929" t="str">
        <f>IF(COUNTA('Procytrat 190'!A430,'Procytrat 190'!B430,'Procytrat 190'!C430)&gt;0,"190","")</f>
        <v/>
      </c>
      <c r="AB6929" t="str">
        <f>IFERROR(IF(ISNUMBER('Procytrat 190'!A430),'Procytrat 190'!A430,DATEVALUE('Procytrat 190'!A430)),"")</f>
        <v/>
      </c>
      <c r="AC6929" t="str">
        <f>IF(AA6929="","",'Procytrat 190'!B430)</f>
        <v/>
      </c>
      <c r="AD6929" t="str">
        <f>IF(AA6929="","",IFERROR(1*'Procytrat 190'!C430,IFERROR(_xludf.NUMBERVALUE('Procytrat 190'!C430,".",","),IFERROR(_xludf.NUMBERVALUE('Procytrat 190'!C430,",","."),0))))</f>
        <v/>
      </c>
      <c r="AE6929" t="str">
        <f>IF(AA6929="","",'Procytrat 190'!O430)</f>
        <v/>
      </c>
      <c r="AF6929">
        <f t="shared" si="672"/>
        <v>0</v>
      </c>
      <c r="AG6929" t="str">
        <f t="shared" si="673"/>
        <v/>
      </c>
      <c r="AH6929" t="str">
        <f t="shared" si="674"/>
        <v/>
      </c>
      <c r="AI6929">
        <f t="shared" si="675"/>
        <v>0</v>
      </c>
      <c r="AJ6929">
        <f t="shared" si="676"/>
        <v>0</v>
      </c>
      <c r="AK6929">
        <v>0</v>
      </c>
      <c r="AL6929" t="str">
        <f>IF(AA6929="","",IFERROR(IF(ISNUMBER('Procytrat 190'!D430),'Procytrat 190'!D430,IF(ISNUMBER(SEARCH("12",'Procytrat 190'!D430)),EDATE(AB6929,12),IF(ISNUMBER(SEARCH("6",'Procytrat 190'!D430)),EDATE(AB6929,6),IF(ISNUMBER(SEARCH("3",'Procytrat 190'!D430)),EDATE(AB6929,3),DATEVALUE('Procytrat 190'!D430))))),""))</f>
        <v/>
      </c>
      <c r="AM6929" t="str">
        <f t="shared" ca="1" si="677"/>
        <v/>
      </c>
    </row>
    <row r="6930" spans="27:39" x14ac:dyDescent="0.3">
      <c r="AA6930" t="str">
        <f>IF(COUNTA('Procytrat 190'!A431,'Procytrat 190'!B431,'Procytrat 190'!C431)&gt;0,"190","")</f>
        <v/>
      </c>
      <c r="AB6930" t="str">
        <f>IFERROR(IF(ISNUMBER('Procytrat 190'!A431),'Procytrat 190'!A431,DATEVALUE('Procytrat 190'!A431)),"")</f>
        <v/>
      </c>
      <c r="AC6930" t="str">
        <f>IF(AA6930="","",'Procytrat 190'!B431)</f>
        <v/>
      </c>
      <c r="AD6930" t="str">
        <f>IF(AA6930="","",IFERROR(1*'Procytrat 190'!C431,IFERROR(_xludf.NUMBERVALUE('Procytrat 190'!C431,".",","),IFERROR(_xludf.NUMBERVALUE('Procytrat 190'!C431,",","."),0))))</f>
        <v/>
      </c>
      <c r="AE6930" t="str">
        <f>IF(AA6930="","",'Procytrat 190'!O431)</f>
        <v/>
      </c>
      <c r="AF6930">
        <f t="shared" si="672"/>
        <v>0</v>
      </c>
      <c r="AG6930" t="str">
        <f t="shared" si="673"/>
        <v/>
      </c>
      <c r="AH6930" t="str">
        <f t="shared" si="674"/>
        <v/>
      </c>
      <c r="AI6930">
        <f t="shared" si="675"/>
        <v>0</v>
      </c>
      <c r="AJ6930">
        <f t="shared" si="676"/>
        <v>0</v>
      </c>
      <c r="AK6930">
        <v>0</v>
      </c>
      <c r="AL6930" t="str">
        <f>IF(AA6930="","",IFERROR(IF(ISNUMBER('Procytrat 190'!D431),'Procytrat 190'!D431,IF(ISNUMBER(SEARCH("12",'Procytrat 190'!D431)),EDATE(AB6930,12),IF(ISNUMBER(SEARCH("6",'Procytrat 190'!D431)),EDATE(AB6930,6),IF(ISNUMBER(SEARCH("3",'Procytrat 190'!D431)),EDATE(AB6930,3),DATEVALUE('Procytrat 190'!D431))))),""))</f>
        <v/>
      </c>
      <c r="AM6930" t="str">
        <f t="shared" ca="1" si="677"/>
        <v/>
      </c>
    </row>
    <row r="6931" spans="27:39" x14ac:dyDescent="0.3">
      <c r="AA6931" t="str">
        <f>IF(COUNTA('Procytrat 190'!A432,'Procytrat 190'!B432,'Procytrat 190'!C432)&gt;0,"190","")</f>
        <v/>
      </c>
      <c r="AB6931" t="str">
        <f>IFERROR(IF(ISNUMBER('Procytrat 190'!A432),'Procytrat 190'!A432,DATEVALUE('Procytrat 190'!A432)),"")</f>
        <v/>
      </c>
      <c r="AC6931" t="str">
        <f>IF(AA6931="","",'Procytrat 190'!B432)</f>
        <v/>
      </c>
      <c r="AD6931" t="str">
        <f>IF(AA6931="","",IFERROR(1*'Procytrat 190'!C432,IFERROR(_xludf.NUMBERVALUE('Procytrat 190'!C432,".",","),IFERROR(_xludf.NUMBERVALUE('Procytrat 190'!C432,",","."),0))))</f>
        <v/>
      </c>
      <c r="AE6931" t="str">
        <f>IF(AA6931="","",'Procytrat 190'!O432)</f>
        <v/>
      </c>
      <c r="AF6931">
        <f t="shared" si="672"/>
        <v>0</v>
      </c>
      <c r="AG6931" t="str">
        <f t="shared" si="673"/>
        <v/>
      </c>
      <c r="AH6931" t="str">
        <f t="shared" si="674"/>
        <v/>
      </c>
      <c r="AI6931">
        <f t="shared" si="675"/>
        <v>0</v>
      </c>
      <c r="AJ6931">
        <f t="shared" si="676"/>
        <v>0</v>
      </c>
      <c r="AK6931">
        <v>0</v>
      </c>
      <c r="AL6931" t="str">
        <f>IF(AA6931="","",IFERROR(IF(ISNUMBER('Procytrat 190'!D432),'Procytrat 190'!D432,IF(ISNUMBER(SEARCH("12",'Procytrat 190'!D432)),EDATE(AB6931,12),IF(ISNUMBER(SEARCH("6",'Procytrat 190'!D432)),EDATE(AB6931,6),IF(ISNUMBER(SEARCH("3",'Procytrat 190'!D432)),EDATE(AB6931,3),DATEVALUE('Procytrat 190'!D432))))),""))</f>
        <v/>
      </c>
      <c r="AM6931" t="str">
        <f t="shared" ca="1" si="677"/>
        <v/>
      </c>
    </row>
    <row r="6932" spans="27:39" x14ac:dyDescent="0.3">
      <c r="AA6932" t="str">
        <f>IF(COUNTA('Procytrat 190'!A433,'Procytrat 190'!B433,'Procytrat 190'!C433)&gt;0,"190","")</f>
        <v/>
      </c>
      <c r="AB6932" t="str">
        <f>IFERROR(IF(ISNUMBER('Procytrat 190'!A433),'Procytrat 190'!A433,DATEVALUE('Procytrat 190'!A433)),"")</f>
        <v/>
      </c>
      <c r="AC6932" t="str">
        <f>IF(AA6932="","",'Procytrat 190'!B433)</f>
        <v/>
      </c>
      <c r="AD6932" t="str">
        <f>IF(AA6932="","",IFERROR(1*'Procytrat 190'!C433,IFERROR(_xludf.NUMBERVALUE('Procytrat 190'!C433,".",","),IFERROR(_xludf.NUMBERVALUE('Procytrat 190'!C433,",","."),0))))</f>
        <v/>
      </c>
      <c r="AE6932" t="str">
        <f>IF(AA6932="","",'Procytrat 190'!O433)</f>
        <v/>
      </c>
      <c r="AF6932">
        <f t="shared" si="672"/>
        <v>0</v>
      </c>
      <c r="AG6932" t="str">
        <f t="shared" si="673"/>
        <v/>
      </c>
      <c r="AH6932" t="str">
        <f t="shared" si="674"/>
        <v/>
      </c>
      <c r="AI6932">
        <f t="shared" si="675"/>
        <v>0</v>
      </c>
      <c r="AJ6932">
        <f t="shared" si="676"/>
        <v>0</v>
      </c>
      <c r="AK6932">
        <v>0</v>
      </c>
      <c r="AL6932" t="str">
        <f>IF(AA6932="","",IFERROR(IF(ISNUMBER('Procytrat 190'!D433),'Procytrat 190'!D433,IF(ISNUMBER(SEARCH("12",'Procytrat 190'!D433)),EDATE(AB6932,12),IF(ISNUMBER(SEARCH("6",'Procytrat 190'!D433)),EDATE(AB6932,6),IF(ISNUMBER(SEARCH("3",'Procytrat 190'!D433)),EDATE(AB6932,3),DATEVALUE('Procytrat 190'!D433))))),""))</f>
        <v/>
      </c>
      <c r="AM6932" t="str">
        <f t="shared" ca="1" si="677"/>
        <v/>
      </c>
    </row>
    <row r="6933" spans="27:39" x14ac:dyDescent="0.3">
      <c r="AA6933" t="str">
        <f>IF(COUNTA('Procytrat 190'!A434,'Procytrat 190'!B434,'Procytrat 190'!C434)&gt;0,"190","")</f>
        <v/>
      </c>
      <c r="AB6933" t="str">
        <f>IFERROR(IF(ISNUMBER('Procytrat 190'!A434),'Procytrat 190'!A434,DATEVALUE('Procytrat 190'!A434)),"")</f>
        <v/>
      </c>
      <c r="AC6933" t="str">
        <f>IF(AA6933="","",'Procytrat 190'!B434)</f>
        <v/>
      </c>
      <c r="AD6933" t="str">
        <f>IF(AA6933="","",IFERROR(1*'Procytrat 190'!C434,IFERROR(_xludf.NUMBERVALUE('Procytrat 190'!C434,".",","),IFERROR(_xludf.NUMBERVALUE('Procytrat 190'!C434,",","."),0))))</f>
        <v/>
      </c>
      <c r="AE6933" t="str">
        <f>IF(AA6933="","",'Procytrat 190'!O434)</f>
        <v/>
      </c>
      <c r="AF6933">
        <f t="shared" si="672"/>
        <v>0</v>
      </c>
      <c r="AG6933" t="str">
        <f t="shared" si="673"/>
        <v/>
      </c>
      <c r="AH6933" t="str">
        <f t="shared" si="674"/>
        <v/>
      </c>
      <c r="AI6933">
        <f t="shared" si="675"/>
        <v>0</v>
      </c>
      <c r="AJ6933">
        <f t="shared" si="676"/>
        <v>0</v>
      </c>
      <c r="AK6933">
        <v>0</v>
      </c>
      <c r="AL6933" t="str">
        <f>IF(AA6933="","",IFERROR(IF(ISNUMBER('Procytrat 190'!D434),'Procytrat 190'!D434,IF(ISNUMBER(SEARCH("12",'Procytrat 190'!D434)),EDATE(AB6933,12),IF(ISNUMBER(SEARCH("6",'Procytrat 190'!D434)),EDATE(AB6933,6),IF(ISNUMBER(SEARCH("3",'Procytrat 190'!D434)),EDATE(AB6933,3),DATEVALUE('Procytrat 190'!D434))))),""))</f>
        <v/>
      </c>
      <c r="AM6933" t="str">
        <f t="shared" ca="1" si="677"/>
        <v/>
      </c>
    </row>
    <row r="6934" spans="27:39" x14ac:dyDescent="0.3">
      <c r="AA6934" t="str">
        <f>IF(COUNTA('Procytrat 190'!A435,'Procytrat 190'!B435,'Procytrat 190'!C435)&gt;0,"190","")</f>
        <v/>
      </c>
      <c r="AB6934" t="str">
        <f>IFERROR(IF(ISNUMBER('Procytrat 190'!A435),'Procytrat 190'!A435,DATEVALUE('Procytrat 190'!A435)),"")</f>
        <v/>
      </c>
      <c r="AC6934" t="str">
        <f>IF(AA6934="","",'Procytrat 190'!B435)</f>
        <v/>
      </c>
      <c r="AD6934" t="str">
        <f>IF(AA6934="","",IFERROR(1*'Procytrat 190'!C435,IFERROR(_xludf.NUMBERVALUE('Procytrat 190'!C435,".",","),IFERROR(_xludf.NUMBERVALUE('Procytrat 190'!C435,",","."),0))))</f>
        <v/>
      </c>
      <c r="AE6934" t="str">
        <f>IF(AA6934="","",'Procytrat 190'!O435)</f>
        <v/>
      </c>
      <c r="AF6934">
        <f t="shared" si="672"/>
        <v>0</v>
      </c>
      <c r="AG6934" t="str">
        <f t="shared" si="673"/>
        <v/>
      </c>
      <c r="AH6934" t="str">
        <f t="shared" si="674"/>
        <v/>
      </c>
      <c r="AI6934">
        <f t="shared" si="675"/>
        <v>0</v>
      </c>
      <c r="AJ6934">
        <f t="shared" si="676"/>
        <v>0</v>
      </c>
      <c r="AK6934">
        <v>0</v>
      </c>
      <c r="AL6934" t="str">
        <f>IF(AA6934="","",IFERROR(IF(ISNUMBER('Procytrat 190'!D435),'Procytrat 190'!D435,IF(ISNUMBER(SEARCH("12",'Procytrat 190'!D435)),EDATE(AB6934,12),IF(ISNUMBER(SEARCH("6",'Procytrat 190'!D435)),EDATE(AB6934,6),IF(ISNUMBER(SEARCH("3",'Procytrat 190'!D435)),EDATE(AB6934,3),DATEVALUE('Procytrat 190'!D435))))),""))</f>
        <v/>
      </c>
      <c r="AM6934" t="str">
        <f t="shared" ca="1" si="677"/>
        <v/>
      </c>
    </row>
    <row r="6935" spans="27:39" x14ac:dyDescent="0.3">
      <c r="AA6935" t="str">
        <f>IF(COUNTA('Procytrat 190'!A436,'Procytrat 190'!B436,'Procytrat 190'!C436)&gt;0,"190","")</f>
        <v/>
      </c>
      <c r="AB6935" t="str">
        <f>IFERROR(IF(ISNUMBER('Procytrat 190'!A436),'Procytrat 190'!A436,DATEVALUE('Procytrat 190'!A436)),"")</f>
        <v/>
      </c>
      <c r="AC6935" t="str">
        <f>IF(AA6935="","",'Procytrat 190'!B436)</f>
        <v/>
      </c>
      <c r="AD6935" t="str">
        <f>IF(AA6935="","",IFERROR(1*'Procytrat 190'!C436,IFERROR(_xludf.NUMBERVALUE('Procytrat 190'!C436,".",","),IFERROR(_xludf.NUMBERVALUE('Procytrat 190'!C436,",","."),0))))</f>
        <v/>
      </c>
      <c r="AE6935" t="str">
        <f>IF(AA6935="","",'Procytrat 190'!O436)</f>
        <v/>
      </c>
      <c r="AF6935">
        <f t="shared" si="672"/>
        <v>0</v>
      </c>
      <c r="AG6935" t="str">
        <f t="shared" si="673"/>
        <v/>
      </c>
      <c r="AH6935" t="str">
        <f t="shared" si="674"/>
        <v/>
      </c>
      <c r="AI6935">
        <f t="shared" si="675"/>
        <v>0</v>
      </c>
      <c r="AJ6935">
        <f t="shared" si="676"/>
        <v>0</v>
      </c>
      <c r="AK6935">
        <v>0</v>
      </c>
      <c r="AL6935" t="str">
        <f>IF(AA6935="","",IFERROR(IF(ISNUMBER('Procytrat 190'!D436),'Procytrat 190'!D436,IF(ISNUMBER(SEARCH("12",'Procytrat 190'!D436)),EDATE(AB6935,12),IF(ISNUMBER(SEARCH("6",'Procytrat 190'!D436)),EDATE(AB6935,6),IF(ISNUMBER(SEARCH("3",'Procytrat 190'!D436)),EDATE(AB6935,3),DATEVALUE('Procytrat 190'!D436))))),""))</f>
        <v/>
      </c>
      <c r="AM6935" t="str">
        <f t="shared" ca="1" si="677"/>
        <v/>
      </c>
    </row>
    <row r="6936" spans="27:39" x14ac:dyDescent="0.3">
      <c r="AA6936" t="str">
        <f>IF(COUNTA('Procytrat 190'!A437,'Procytrat 190'!B437,'Procytrat 190'!C437)&gt;0,"190","")</f>
        <v/>
      </c>
      <c r="AB6936" t="str">
        <f>IFERROR(IF(ISNUMBER('Procytrat 190'!A437),'Procytrat 190'!A437,DATEVALUE('Procytrat 190'!A437)),"")</f>
        <v/>
      </c>
      <c r="AC6936" t="str">
        <f>IF(AA6936="","",'Procytrat 190'!B437)</f>
        <v/>
      </c>
      <c r="AD6936" t="str">
        <f>IF(AA6936="","",IFERROR(1*'Procytrat 190'!C437,IFERROR(_xludf.NUMBERVALUE('Procytrat 190'!C437,".",","),IFERROR(_xludf.NUMBERVALUE('Procytrat 190'!C437,",","."),0))))</f>
        <v/>
      </c>
      <c r="AE6936" t="str">
        <f>IF(AA6936="","",'Procytrat 190'!O437)</f>
        <v/>
      </c>
      <c r="AF6936">
        <f t="shared" si="672"/>
        <v>0</v>
      </c>
      <c r="AG6936" t="str">
        <f t="shared" si="673"/>
        <v/>
      </c>
      <c r="AH6936" t="str">
        <f t="shared" si="674"/>
        <v/>
      </c>
      <c r="AI6936">
        <f t="shared" si="675"/>
        <v>0</v>
      </c>
      <c r="AJ6936">
        <f t="shared" si="676"/>
        <v>0</v>
      </c>
      <c r="AK6936">
        <v>0</v>
      </c>
      <c r="AL6936" t="str">
        <f>IF(AA6936="","",IFERROR(IF(ISNUMBER('Procytrat 190'!D437),'Procytrat 190'!D437,IF(ISNUMBER(SEARCH("12",'Procytrat 190'!D437)),EDATE(AB6936,12),IF(ISNUMBER(SEARCH("6",'Procytrat 190'!D437)),EDATE(AB6936,6),IF(ISNUMBER(SEARCH("3",'Procytrat 190'!D437)),EDATE(AB6936,3),DATEVALUE('Procytrat 190'!D437))))),""))</f>
        <v/>
      </c>
      <c r="AM6936" t="str">
        <f t="shared" ca="1" si="677"/>
        <v/>
      </c>
    </row>
    <row r="6937" spans="27:39" x14ac:dyDescent="0.3">
      <c r="AA6937" t="str">
        <f>IF(COUNTA('Procytrat 190'!A438,'Procytrat 190'!B438,'Procytrat 190'!C438)&gt;0,"190","")</f>
        <v/>
      </c>
      <c r="AB6937" t="str">
        <f>IFERROR(IF(ISNUMBER('Procytrat 190'!A438),'Procytrat 190'!A438,DATEVALUE('Procytrat 190'!A438)),"")</f>
        <v/>
      </c>
      <c r="AC6937" t="str">
        <f>IF(AA6937="","",'Procytrat 190'!B438)</f>
        <v/>
      </c>
      <c r="AD6937" t="str">
        <f>IF(AA6937="","",IFERROR(1*'Procytrat 190'!C438,IFERROR(_xludf.NUMBERVALUE('Procytrat 190'!C438,".",","),IFERROR(_xludf.NUMBERVALUE('Procytrat 190'!C438,",","."),0))))</f>
        <v/>
      </c>
      <c r="AE6937" t="str">
        <f>IF(AA6937="","",'Procytrat 190'!O438)</f>
        <v/>
      </c>
      <c r="AF6937">
        <f t="shared" si="672"/>
        <v>0</v>
      </c>
      <c r="AG6937" t="str">
        <f t="shared" si="673"/>
        <v/>
      </c>
      <c r="AH6937" t="str">
        <f t="shared" si="674"/>
        <v/>
      </c>
      <c r="AI6937">
        <f t="shared" si="675"/>
        <v>0</v>
      </c>
      <c r="AJ6937">
        <f t="shared" si="676"/>
        <v>0</v>
      </c>
      <c r="AK6937">
        <v>0</v>
      </c>
      <c r="AL6937" t="str">
        <f>IF(AA6937="","",IFERROR(IF(ISNUMBER('Procytrat 190'!D438),'Procytrat 190'!D438,IF(ISNUMBER(SEARCH("12",'Procytrat 190'!D438)),EDATE(AB6937,12),IF(ISNUMBER(SEARCH("6",'Procytrat 190'!D438)),EDATE(AB6937,6),IF(ISNUMBER(SEARCH("3",'Procytrat 190'!D438)),EDATE(AB6937,3),DATEVALUE('Procytrat 190'!D438))))),""))</f>
        <v/>
      </c>
      <c r="AM6937" t="str">
        <f t="shared" ca="1" si="677"/>
        <v/>
      </c>
    </row>
    <row r="6938" spans="27:39" x14ac:dyDescent="0.3">
      <c r="AA6938" t="str">
        <f>IF(COUNTA('Procytrat 190'!A439,'Procytrat 190'!B439,'Procytrat 190'!C439)&gt;0,"190","")</f>
        <v/>
      </c>
      <c r="AB6938" t="str">
        <f>IFERROR(IF(ISNUMBER('Procytrat 190'!A439),'Procytrat 190'!A439,DATEVALUE('Procytrat 190'!A439)),"")</f>
        <v/>
      </c>
      <c r="AC6938" t="str">
        <f>IF(AA6938="","",'Procytrat 190'!B439)</f>
        <v/>
      </c>
      <c r="AD6938" t="str">
        <f>IF(AA6938="","",IFERROR(1*'Procytrat 190'!C439,IFERROR(_xludf.NUMBERVALUE('Procytrat 190'!C439,".",","),IFERROR(_xludf.NUMBERVALUE('Procytrat 190'!C439,",","."),0))))</f>
        <v/>
      </c>
      <c r="AE6938" t="str">
        <f>IF(AA6938="","",'Procytrat 190'!O439)</f>
        <v/>
      </c>
      <c r="AF6938">
        <f t="shared" si="672"/>
        <v>0</v>
      </c>
      <c r="AG6938" t="str">
        <f t="shared" si="673"/>
        <v/>
      </c>
      <c r="AH6938" t="str">
        <f t="shared" si="674"/>
        <v/>
      </c>
      <c r="AI6938">
        <f t="shared" si="675"/>
        <v>0</v>
      </c>
      <c r="AJ6938">
        <f t="shared" si="676"/>
        <v>0</v>
      </c>
      <c r="AK6938">
        <v>0</v>
      </c>
      <c r="AL6938" t="str">
        <f>IF(AA6938="","",IFERROR(IF(ISNUMBER('Procytrat 190'!D439),'Procytrat 190'!D439,IF(ISNUMBER(SEARCH("12",'Procytrat 190'!D439)),EDATE(AB6938,12),IF(ISNUMBER(SEARCH("6",'Procytrat 190'!D439)),EDATE(AB6938,6),IF(ISNUMBER(SEARCH("3",'Procytrat 190'!D439)),EDATE(AB6938,3),DATEVALUE('Procytrat 190'!D439))))),""))</f>
        <v/>
      </c>
      <c r="AM6938" t="str">
        <f t="shared" ca="1" si="677"/>
        <v/>
      </c>
    </row>
    <row r="6939" spans="27:39" x14ac:dyDescent="0.3">
      <c r="AA6939" t="str">
        <f>IF(COUNTA('Procytrat 190'!A440,'Procytrat 190'!B440,'Procytrat 190'!C440)&gt;0,"190","")</f>
        <v/>
      </c>
      <c r="AB6939" t="str">
        <f>IFERROR(IF(ISNUMBER('Procytrat 190'!A440),'Procytrat 190'!A440,DATEVALUE('Procytrat 190'!A440)),"")</f>
        <v/>
      </c>
      <c r="AC6939" t="str">
        <f>IF(AA6939="","",'Procytrat 190'!B440)</f>
        <v/>
      </c>
      <c r="AD6939" t="str">
        <f>IF(AA6939="","",IFERROR(1*'Procytrat 190'!C440,IFERROR(_xludf.NUMBERVALUE('Procytrat 190'!C440,".",","),IFERROR(_xludf.NUMBERVALUE('Procytrat 190'!C440,",","."),0))))</f>
        <v/>
      </c>
      <c r="AE6939" t="str">
        <f>IF(AA6939="","",'Procytrat 190'!O440)</f>
        <v/>
      </c>
      <c r="AF6939">
        <f t="shared" si="672"/>
        <v>0</v>
      </c>
      <c r="AG6939" t="str">
        <f t="shared" si="673"/>
        <v/>
      </c>
      <c r="AH6939" t="str">
        <f t="shared" si="674"/>
        <v/>
      </c>
      <c r="AI6939">
        <f t="shared" si="675"/>
        <v>0</v>
      </c>
      <c r="AJ6939">
        <f t="shared" si="676"/>
        <v>0</v>
      </c>
      <c r="AK6939">
        <v>0</v>
      </c>
      <c r="AL6939" t="str">
        <f>IF(AA6939="","",IFERROR(IF(ISNUMBER('Procytrat 190'!D440),'Procytrat 190'!D440,IF(ISNUMBER(SEARCH("12",'Procytrat 190'!D440)),EDATE(AB6939,12),IF(ISNUMBER(SEARCH("6",'Procytrat 190'!D440)),EDATE(AB6939,6),IF(ISNUMBER(SEARCH("3",'Procytrat 190'!D440)),EDATE(AB6939,3),DATEVALUE('Procytrat 190'!D440))))),""))</f>
        <v/>
      </c>
      <c r="AM6939" t="str">
        <f t="shared" ca="1" si="677"/>
        <v/>
      </c>
    </row>
    <row r="6940" spans="27:39" x14ac:dyDescent="0.3">
      <c r="AA6940" t="str">
        <f>IF(COUNTA('Procytrat 190'!A441,'Procytrat 190'!B441,'Procytrat 190'!C441)&gt;0,"190","")</f>
        <v/>
      </c>
      <c r="AB6940" t="str">
        <f>IFERROR(IF(ISNUMBER('Procytrat 190'!A441),'Procytrat 190'!A441,DATEVALUE('Procytrat 190'!A441)),"")</f>
        <v/>
      </c>
      <c r="AC6940" t="str">
        <f>IF(AA6940="","",'Procytrat 190'!B441)</f>
        <v/>
      </c>
      <c r="AD6940" t="str">
        <f>IF(AA6940="","",IFERROR(1*'Procytrat 190'!C441,IFERROR(_xludf.NUMBERVALUE('Procytrat 190'!C441,".",","),IFERROR(_xludf.NUMBERVALUE('Procytrat 190'!C441,",","."),0))))</f>
        <v/>
      </c>
      <c r="AE6940" t="str">
        <f>IF(AA6940="","",'Procytrat 190'!O441)</f>
        <v/>
      </c>
      <c r="AF6940">
        <f t="shared" si="672"/>
        <v>0</v>
      </c>
      <c r="AG6940" t="str">
        <f t="shared" si="673"/>
        <v/>
      </c>
      <c r="AH6940" t="str">
        <f t="shared" si="674"/>
        <v/>
      </c>
      <c r="AI6940">
        <f t="shared" si="675"/>
        <v>0</v>
      </c>
      <c r="AJ6940">
        <f t="shared" si="676"/>
        <v>0</v>
      </c>
      <c r="AK6940">
        <v>0</v>
      </c>
      <c r="AL6940" t="str">
        <f>IF(AA6940="","",IFERROR(IF(ISNUMBER('Procytrat 190'!D441),'Procytrat 190'!D441,IF(ISNUMBER(SEARCH("12",'Procytrat 190'!D441)),EDATE(AB6940,12),IF(ISNUMBER(SEARCH("6",'Procytrat 190'!D441)),EDATE(AB6940,6),IF(ISNUMBER(SEARCH("3",'Procytrat 190'!D441)),EDATE(AB6940,3),DATEVALUE('Procytrat 190'!D441))))),""))</f>
        <v/>
      </c>
      <c r="AM6940" t="str">
        <f t="shared" ca="1" si="677"/>
        <v/>
      </c>
    </row>
    <row r="6941" spans="27:39" x14ac:dyDescent="0.3">
      <c r="AA6941" t="str">
        <f>IF(COUNTA('Procytrat 190'!A442,'Procytrat 190'!B442,'Procytrat 190'!C442)&gt;0,"190","")</f>
        <v/>
      </c>
      <c r="AB6941" t="str">
        <f>IFERROR(IF(ISNUMBER('Procytrat 190'!A442),'Procytrat 190'!A442,DATEVALUE('Procytrat 190'!A442)),"")</f>
        <v/>
      </c>
      <c r="AC6941" t="str">
        <f>IF(AA6941="","",'Procytrat 190'!B442)</f>
        <v/>
      </c>
      <c r="AD6941" t="str">
        <f>IF(AA6941="","",IFERROR(1*'Procytrat 190'!C442,IFERROR(_xludf.NUMBERVALUE('Procytrat 190'!C442,".",","),IFERROR(_xludf.NUMBERVALUE('Procytrat 190'!C442,",","."),0))))</f>
        <v/>
      </c>
      <c r="AE6941" t="str">
        <f>IF(AA6941="","",'Procytrat 190'!O442)</f>
        <v/>
      </c>
      <c r="AF6941">
        <f t="shared" si="672"/>
        <v>0</v>
      </c>
      <c r="AG6941" t="str">
        <f t="shared" si="673"/>
        <v/>
      </c>
      <c r="AH6941" t="str">
        <f t="shared" si="674"/>
        <v/>
      </c>
      <c r="AI6941">
        <f t="shared" si="675"/>
        <v>0</v>
      </c>
      <c r="AJ6941">
        <f t="shared" si="676"/>
        <v>0</v>
      </c>
      <c r="AK6941">
        <v>0</v>
      </c>
      <c r="AL6941" t="str">
        <f>IF(AA6941="","",IFERROR(IF(ISNUMBER('Procytrat 190'!D442),'Procytrat 190'!D442,IF(ISNUMBER(SEARCH("12",'Procytrat 190'!D442)),EDATE(AB6941,12),IF(ISNUMBER(SEARCH("6",'Procytrat 190'!D442)),EDATE(AB6941,6),IF(ISNUMBER(SEARCH("3",'Procytrat 190'!D442)),EDATE(AB6941,3),DATEVALUE('Procytrat 190'!D442))))),""))</f>
        <v/>
      </c>
      <c r="AM6941" t="str">
        <f t="shared" ca="1" si="677"/>
        <v/>
      </c>
    </row>
    <row r="6942" spans="27:39" x14ac:dyDescent="0.3">
      <c r="AA6942" t="str">
        <f>IF(COUNTA('Procytrat 190'!A443,'Procytrat 190'!B443,'Procytrat 190'!C443)&gt;0,"190","")</f>
        <v/>
      </c>
      <c r="AB6942" t="str">
        <f>IFERROR(IF(ISNUMBER('Procytrat 190'!A443),'Procytrat 190'!A443,DATEVALUE('Procytrat 190'!A443)),"")</f>
        <v/>
      </c>
      <c r="AC6942" t="str">
        <f>IF(AA6942="","",'Procytrat 190'!B443)</f>
        <v/>
      </c>
      <c r="AD6942" t="str">
        <f>IF(AA6942="","",IFERROR(1*'Procytrat 190'!C443,IFERROR(_xludf.NUMBERVALUE('Procytrat 190'!C443,".",","),IFERROR(_xludf.NUMBERVALUE('Procytrat 190'!C443,",","."),0))))</f>
        <v/>
      </c>
      <c r="AE6942" t="str">
        <f>IF(AA6942="","",'Procytrat 190'!O443)</f>
        <v/>
      </c>
      <c r="AF6942">
        <f t="shared" si="672"/>
        <v>0</v>
      </c>
      <c r="AG6942" t="str">
        <f t="shared" si="673"/>
        <v/>
      </c>
      <c r="AH6942" t="str">
        <f t="shared" si="674"/>
        <v/>
      </c>
      <c r="AI6942">
        <f t="shared" si="675"/>
        <v>0</v>
      </c>
      <c r="AJ6942">
        <f t="shared" si="676"/>
        <v>0</v>
      </c>
      <c r="AK6942">
        <v>0</v>
      </c>
      <c r="AL6942" t="str">
        <f>IF(AA6942="","",IFERROR(IF(ISNUMBER('Procytrat 190'!D443),'Procytrat 190'!D443,IF(ISNUMBER(SEARCH("12",'Procytrat 190'!D443)),EDATE(AB6942,12),IF(ISNUMBER(SEARCH("6",'Procytrat 190'!D443)),EDATE(AB6942,6),IF(ISNUMBER(SEARCH("3",'Procytrat 190'!D443)),EDATE(AB6942,3),DATEVALUE('Procytrat 190'!D443))))),""))</f>
        <v/>
      </c>
      <c r="AM6942" t="str">
        <f t="shared" ca="1" si="677"/>
        <v/>
      </c>
    </row>
    <row r="6943" spans="27:39" x14ac:dyDescent="0.3">
      <c r="AA6943" t="str">
        <f>IF(COUNTA('Procytrat 190'!A444,'Procytrat 190'!B444,'Procytrat 190'!C444)&gt;0,"190","")</f>
        <v/>
      </c>
      <c r="AB6943" t="str">
        <f>IFERROR(IF(ISNUMBER('Procytrat 190'!A444),'Procytrat 190'!A444,DATEVALUE('Procytrat 190'!A444)),"")</f>
        <v/>
      </c>
      <c r="AC6943" t="str">
        <f>IF(AA6943="","",'Procytrat 190'!B444)</f>
        <v/>
      </c>
      <c r="AD6943" t="str">
        <f>IF(AA6943="","",IFERROR(1*'Procytrat 190'!C444,IFERROR(_xludf.NUMBERVALUE('Procytrat 190'!C444,".",","),IFERROR(_xludf.NUMBERVALUE('Procytrat 190'!C444,",","."),0))))</f>
        <v/>
      </c>
      <c r="AE6943" t="str">
        <f>IF(AA6943="","",'Procytrat 190'!O444)</f>
        <v/>
      </c>
      <c r="AF6943">
        <f t="shared" si="672"/>
        <v>0</v>
      </c>
      <c r="AG6943" t="str">
        <f t="shared" si="673"/>
        <v/>
      </c>
      <c r="AH6943" t="str">
        <f t="shared" si="674"/>
        <v/>
      </c>
      <c r="AI6943">
        <f t="shared" si="675"/>
        <v>0</v>
      </c>
      <c r="AJ6943">
        <f t="shared" si="676"/>
        <v>0</v>
      </c>
      <c r="AK6943">
        <v>0</v>
      </c>
      <c r="AL6943" t="str">
        <f>IF(AA6943="","",IFERROR(IF(ISNUMBER('Procytrat 190'!D444),'Procytrat 190'!D444,IF(ISNUMBER(SEARCH("12",'Procytrat 190'!D444)),EDATE(AB6943,12),IF(ISNUMBER(SEARCH("6",'Procytrat 190'!D444)),EDATE(AB6943,6),IF(ISNUMBER(SEARCH("3",'Procytrat 190'!D444)),EDATE(AB6943,3),DATEVALUE('Procytrat 190'!D444))))),""))</f>
        <v/>
      </c>
      <c r="AM6943" t="str">
        <f t="shared" ca="1" si="677"/>
        <v/>
      </c>
    </row>
    <row r="6944" spans="27:39" x14ac:dyDescent="0.3">
      <c r="AA6944" t="str">
        <f>IF(COUNTA('Procytrat 190'!A445,'Procytrat 190'!B445,'Procytrat 190'!C445)&gt;0,"190","")</f>
        <v/>
      </c>
      <c r="AB6944" t="str">
        <f>IFERROR(IF(ISNUMBER('Procytrat 190'!A445),'Procytrat 190'!A445,DATEVALUE('Procytrat 190'!A445)),"")</f>
        <v/>
      </c>
      <c r="AC6944" t="str">
        <f>IF(AA6944="","",'Procytrat 190'!B445)</f>
        <v/>
      </c>
      <c r="AD6944" t="str">
        <f>IF(AA6944="","",IFERROR(1*'Procytrat 190'!C445,IFERROR(_xludf.NUMBERVALUE('Procytrat 190'!C445,".",","),IFERROR(_xludf.NUMBERVALUE('Procytrat 190'!C445,",","."),0))))</f>
        <v/>
      </c>
      <c r="AE6944" t="str">
        <f>IF(AA6944="","",'Procytrat 190'!O445)</f>
        <v/>
      </c>
      <c r="AF6944">
        <f t="shared" si="672"/>
        <v>0</v>
      </c>
      <c r="AG6944" t="str">
        <f t="shared" si="673"/>
        <v/>
      </c>
      <c r="AH6944" t="str">
        <f t="shared" si="674"/>
        <v/>
      </c>
      <c r="AI6944">
        <f t="shared" si="675"/>
        <v>0</v>
      </c>
      <c r="AJ6944">
        <f t="shared" si="676"/>
        <v>0</v>
      </c>
      <c r="AK6944">
        <v>0</v>
      </c>
      <c r="AL6944" t="str">
        <f>IF(AA6944="","",IFERROR(IF(ISNUMBER('Procytrat 190'!D445),'Procytrat 190'!D445,IF(ISNUMBER(SEARCH("12",'Procytrat 190'!D445)),EDATE(AB6944,12),IF(ISNUMBER(SEARCH("6",'Procytrat 190'!D445)),EDATE(AB6944,6),IF(ISNUMBER(SEARCH("3",'Procytrat 190'!D445)),EDATE(AB6944,3),DATEVALUE('Procytrat 190'!D445))))),""))</f>
        <v/>
      </c>
      <c r="AM6944" t="str">
        <f t="shared" ca="1" si="677"/>
        <v/>
      </c>
    </row>
    <row r="6945" spans="27:39" x14ac:dyDescent="0.3">
      <c r="AA6945" t="str">
        <f>IF(COUNTA('Procytrat 190'!A446,'Procytrat 190'!B446,'Procytrat 190'!C446)&gt;0,"190","")</f>
        <v/>
      </c>
      <c r="AB6945" t="str">
        <f>IFERROR(IF(ISNUMBER('Procytrat 190'!A446),'Procytrat 190'!A446,DATEVALUE('Procytrat 190'!A446)),"")</f>
        <v/>
      </c>
      <c r="AC6945" t="str">
        <f>IF(AA6945="","",'Procytrat 190'!B446)</f>
        <v/>
      </c>
      <c r="AD6945" t="str">
        <f>IF(AA6945="","",IFERROR(1*'Procytrat 190'!C446,IFERROR(_xludf.NUMBERVALUE('Procytrat 190'!C446,".",","),IFERROR(_xludf.NUMBERVALUE('Procytrat 190'!C446,",","."),0))))</f>
        <v/>
      </c>
      <c r="AE6945" t="str">
        <f>IF(AA6945="","",'Procytrat 190'!O446)</f>
        <v/>
      </c>
      <c r="AF6945">
        <f t="shared" si="672"/>
        <v>0</v>
      </c>
      <c r="AG6945" t="str">
        <f t="shared" si="673"/>
        <v/>
      </c>
      <c r="AH6945" t="str">
        <f t="shared" si="674"/>
        <v/>
      </c>
      <c r="AI6945">
        <f t="shared" si="675"/>
        <v>0</v>
      </c>
      <c r="AJ6945">
        <f t="shared" si="676"/>
        <v>0</v>
      </c>
      <c r="AK6945">
        <v>0</v>
      </c>
      <c r="AL6945" t="str">
        <f>IF(AA6945="","",IFERROR(IF(ISNUMBER('Procytrat 190'!D446),'Procytrat 190'!D446,IF(ISNUMBER(SEARCH("12",'Procytrat 190'!D446)),EDATE(AB6945,12),IF(ISNUMBER(SEARCH("6",'Procytrat 190'!D446)),EDATE(AB6945,6),IF(ISNUMBER(SEARCH("3",'Procytrat 190'!D446)),EDATE(AB6945,3),DATEVALUE('Procytrat 190'!D446))))),""))</f>
        <v/>
      </c>
      <c r="AM6945" t="str">
        <f t="shared" ca="1" si="677"/>
        <v/>
      </c>
    </row>
    <row r="6946" spans="27:39" x14ac:dyDescent="0.3">
      <c r="AA6946" t="str">
        <f>IF(COUNTA('Procytrat 190'!A447,'Procytrat 190'!B447,'Procytrat 190'!C447)&gt;0,"190","")</f>
        <v/>
      </c>
      <c r="AB6946" t="str">
        <f>IFERROR(IF(ISNUMBER('Procytrat 190'!A447),'Procytrat 190'!A447,DATEVALUE('Procytrat 190'!A447)),"")</f>
        <v/>
      </c>
      <c r="AC6946" t="str">
        <f>IF(AA6946="","",'Procytrat 190'!B447)</f>
        <v/>
      </c>
      <c r="AD6946" t="str">
        <f>IF(AA6946="","",IFERROR(1*'Procytrat 190'!C447,IFERROR(_xludf.NUMBERVALUE('Procytrat 190'!C447,".",","),IFERROR(_xludf.NUMBERVALUE('Procytrat 190'!C447,",","."),0))))</f>
        <v/>
      </c>
      <c r="AE6946" t="str">
        <f>IF(AA6946="","",'Procytrat 190'!O447)</f>
        <v/>
      </c>
      <c r="AF6946">
        <f t="shared" si="672"/>
        <v>0</v>
      </c>
      <c r="AG6946" t="str">
        <f t="shared" si="673"/>
        <v/>
      </c>
      <c r="AH6946" t="str">
        <f t="shared" si="674"/>
        <v/>
      </c>
      <c r="AI6946">
        <f t="shared" si="675"/>
        <v>0</v>
      </c>
      <c r="AJ6946">
        <f t="shared" si="676"/>
        <v>0</v>
      </c>
      <c r="AK6946">
        <v>0</v>
      </c>
      <c r="AL6946" t="str">
        <f>IF(AA6946="","",IFERROR(IF(ISNUMBER('Procytrat 190'!D447),'Procytrat 190'!D447,IF(ISNUMBER(SEARCH("12",'Procytrat 190'!D447)),EDATE(AB6946,12),IF(ISNUMBER(SEARCH("6",'Procytrat 190'!D447)),EDATE(AB6946,6),IF(ISNUMBER(SEARCH("3",'Procytrat 190'!D447)),EDATE(AB6946,3),DATEVALUE('Procytrat 190'!D447))))),""))</f>
        <v/>
      </c>
      <c r="AM6946" t="str">
        <f t="shared" ca="1" si="677"/>
        <v/>
      </c>
    </row>
    <row r="6947" spans="27:39" x14ac:dyDescent="0.3">
      <c r="AA6947" t="str">
        <f>IF(COUNTA('Procytrat 190'!A448,'Procytrat 190'!B448,'Procytrat 190'!C448)&gt;0,"190","")</f>
        <v/>
      </c>
      <c r="AB6947" t="str">
        <f>IFERROR(IF(ISNUMBER('Procytrat 190'!A448),'Procytrat 190'!A448,DATEVALUE('Procytrat 190'!A448)),"")</f>
        <v/>
      </c>
      <c r="AC6947" t="str">
        <f>IF(AA6947="","",'Procytrat 190'!B448)</f>
        <v/>
      </c>
      <c r="AD6947" t="str">
        <f>IF(AA6947="","",IFERROR(1*'Procytrat 190'!C448,IFERROR(_xludf.NUMBERVALUE('Procytrat 190'!C448,".",","),IFERROR(_xludf.NUMBERVALUE('Procytrat 190'!C448,",","."),0))))</f>
        <v/>
      </c>
      <c r="AE6947" t="str">
        <f>IF(AA6947="","",'Procytrat 190'!O448)</f>
        <v/>
      </c>
      <c r="AF6947">
        <f t="shared" si="672"/>
        <v>0</v>
      </c>
      <c r="AG6947" t="str">
        <f t="shared" si="673"/>
        <v/>
      </c>
      <c r="AH6947" t="str">
        <f t="shared" si="674"/>
        <v/>
      </c>
      <c r="AI6947">
        <f t="shared" si="675"/>
        <v>0</v>
      </c>
      <c r="AJ6947">
        <f t="shared" si="676"/>
        <v>0</v>
      </c>
      <c r="AK6947">
        <v>0</v>
      </c>
      <c r="AL6947" t="str">
        <f>IF(AA6947="","",IFERROR(IF(ISNUMBER('Procytrat 190'!D448),'Procytrat 190'!D448,IF(ISNUMBER(SEARCH("12",'Procytrat 190'!D448)),EDATE(AB6947,12),IF(ISNUMBER(SEARCH("6",'Procytrat 190'!D448)),EDATE(AB6947,6),IF(ISNUMBER(SEARCH("3",'Procytrat 190'!D448)),EDATE(AB6947,3),DATEVALUE('Procytrat 190'!D448))))),""))</f>
        <v/>
      </c>
      <c r="AM6947" t="str">
        <f t="shared" ca="1" si="677"/>
        <v/>
      </c>
    </row>
    <row r="6948" spans="27:39" x14ac:dyDescent="0.3">
      <c r="AA6948" t="str">
        <f>IF(COUNTA('Procytrat 190'!A449,'Procytrat 190'!B449,'Procytrat 190'!C449)&gt;0,"190","")</f>
        <v/>
      </c>
      <c r="AB6948" t="str">
        <f>IFERROR(IF(ISNUMBER('Procytrat 190'!A449),'Procytrat 190'!A449,DATEVALUE('Procytrat 190'!A449)),"")</f>
        <v/>
      </c>
      <c r="AC6948" t="str">
        <f>IF(AA6948="","",'Procytrat 190'!B449)</f>
        <v/>
      </c>
      <c r="AD6948" t="str">
        <f>IF(AA6948="","",IFERROR(1*'Procytrat 190'!C449,IFERROR(_xludf.NUMBERVALUE('Procytrat 190'!C449,".",","),IFERROR(_xludf.NUMBERVALUE('Procytrat 190'!C449,",","."),0))))</f>
        <v/>
      </c>
      <c r="AE6948" t="str">
        <f>IF(AA6948="","",'Procytrat 190'!O449)</f>
        <v/>
      </c>
      <c r="AF6948">
        <f t="shared" si="672"/>
        <v>0</v>
      </c>
      <c r="AG6948" t="str">
        <f t="shared" si="673"/>
        <v/>
      </c>
      <c r="AH6948" t="str">
        <f t="shared" si="674"/>
        <v/>
      </c>
      <c r="AI6948">
        <f t="shared" si="675"/>
        <v>0</v>
      </c>
      <c r="AJ6948">
        <f t="shared" si="676"/>
        <v>0</v>
      </c>
      <c r="AK6948">
        <v>0</v>
      </c>
      <c r="AL6948" t="str">
        <f>IF(AA6948="","",IFERROR(IF(ISNUMBER('Procytrat 190'!D449),'Procytrat 190'!D449,IF(ISNUMBER(SEARCH("12",'Procytrat 190'!D449)),EDATE(AB6948,12),IF(ISNUMBER(SEARCH("6",'Procytrat 190'!D449)),EDATE(AB6948,6),IF(ISNUMBER(SEARCH("3",'Procytrat 190'!D449)),EDATE(AB6948,3),DATEVALUE('Procytrat 190'!D449))))),""))</f>
        <v/>
      </c>
      <c r="AM6948" t="str">
        <f t="shared" ca="1" si="677"/>
        <v/>
      </c>
    </row>
    <row r="6949" spans="27:39" x14ac:dyDescent="0.3">
      <c r="AA6949" t="str">
        <f>IF(COUNTA('Procytrat 190'!A450,'Procytrat 190'!B450,'Procytrat 190'!C450)&gt;0,"190","")</f>
        <v/>
      </c>
      <c r="AB6949" t="str">
        <f>IFERROR(IF(ISNUMBER('Procytrat 190'!A450),'Procytrat 190'!A450,DATEVALUE('Procytrat 190'!A450)),"")</f>
        <v/>
      </c>
      <c r="AC6949" t="str">
        <f>IF(AA6949="","",'Procytrat 190'!B450)</f>
        <v/>
      </c>
      <c r="AD6949" t="str">
        <f>IF(AA6949="","",IFERROR(1*'Procytrat 190'!C450,IFERROR(_xludf.NUMBERVALUE('Procytrat 190'!C450,".",","),IFERROR(_xludf.NUMBERVALUE('Procytrat 190'!C450,",","."),0))))</f>
        <v/>
      </c>
      <c r="AE6949" t="str">
        <f>IF(AA6949="","",'Procytrat 190'!O450)</f>
        <v/>
      </c>
      <c r="AF6949">
        <f t="shared" si="672"/>
        <v>0</v>
      </c>
      <c r="AG6949" t="str">
        <f t="shared" si="673"/>
        <v/>
      </c>
      <c r="AH6949" t="str">
        <f t="shared" si="674"/>
        <v/>
      </c>
      <c r="AI6949">
        <f t="shared" si="675"/>
        <v>0</v>
      </c>
      <c r="AJ6949">
        <f t="shared" si="676"/>
        <v>0</v>
      </c>
      <c r="AK6949">
        <v>0</v>
      </c>
      <c r="AL6949" t="str">
        <f>IF(AA6949="","",IFERROR(IF(ISNUMBER('Procytrat 190'!D450),'Procytrat 190'!D450,IF(ISNUMBER(SEARCH("12",'Procytrat 190'!D450)),EDATE(AB6949,12),IF(ISNUMBER(SEARCH("6",'Procytrat 190'!D450)),EDATE(AB6949,6),IF(ISNUMBER(SEARCH("3",'Procytrat 190'!D450)),EDATE(AB6949,3),DATEVALUE('Procytrat 190'!D450))))),""))</f>
        <v/>
      </c>
      <c r="AM6949" t="str">
        <f t="shared" ca="1" si="677"/>
        <v/>
      </c>
    </row>
    <row r="6950" spans="27:39" x14ac:dyDescent="0.3">
      <c r="AA6950" t="str">
        <f>IF(COUNTA('Procytrat 190'!A451,'Procytrat 190'!B451,'Procytrat 190'!C451)&gt;0,"190","")</f>
        <v/>
      </c>
      <c r="AB6950" t="str">
        <f>IFERROR(IF(ISNUMBER('Procytrat 190'!A451),'Procytrat 190'!A451,DATEVALUE('Procytrat 190'!A451)),"")</f>
        <v/>
      </c>
      <c r="AC6950" t="str">
        <f>IF(AA6950="","",'Procytrat 190'!B451)</f>
        <v/>
      </c>
      <c r="AD6950" t="str">
        <f>IF(AA6950="","",IFERROR(1*'Procytrat 190'!C451,IFERROR(_xludf.NUMBERVALUE('Procytrat 190'!C451,".",","),IFERROR(_xludf.NUMBERVALUE('Procytrat 190'!C451,",","."),0))))</f>
        <v/>
      </c>
      <c r="AE6950" t="str">
        <f>IF(AA6950="","",'Procytrat 190'!O451)</f>
        <v/>
      </c>
      <c r="AF6950">
        <f t="shared" si="672"/>
        <v>0</v>
      </c>
      <c r="AG6950" t="str">
        <f t="shared" si="673"/>
        <v/>
      </c>
      <c r="AH6950" t="str">
        <f t="shared" si="674"/>
        <v/>
      </c>
      <c r="AI6950">
        <f t="shared" si="675"/>
        <v>0</v>
      </c>
      <c r="AJ6950">
        <f t="shared" si="676"/>
        <v>0</v>
      </c>
      <c r="AK6950">
        <v>0</v>
      </c>
      <c r="AL6950" t="str">
        <f>IF(AA6950="","",IFERROR(IF(ISNUMBER('Procytrat 190'!D451),'Procytrat 190'!D451,IF(ISNUMBER(SEARCH("12",'Procytrat 190'!D451)),EDATE(AB6950,12),IF(ISNUMBER(SEARCH("6",'Procytrat 190'!D451)),EDATE(AB6950,6),IF(ISNUMBER(SEARCH("3",'Procytrat 190'!D451)),EDATE(AB6950,3),DATEVALUE('Procytrat 190'!D451))))),""))</f>
        <v/>
      </c>
      <c r="AM6950" t="str">
        <f t="shared" ca="1" si="677"/>
        <v/>
      </c>
    </row>
    <row r="6951" spans="27:39" x14ac:dyDescent="0.3">
      <c r="AA6951" t="str">
        <f>IF(COUNTA('Procytrat 190'!A452,'Procytrat 190'!B452,'Procytrat 190'!C452)&gt;0,"190","")</f>
        <v/>
      </c>
      <c r="AB6951" t="str">
        <f>IFERROR(IF(ISNUMBER('Procytrat 190'!A452),'Procytrat 190'!A452,DATEVALUE('Procytrat 190'!A452)),"")</f>
        <v/>
      </c>
      <c r="AC6951" t="str">
        <f>IF(AA6951="","",'Procytrat 190'!B452)</f>
        <v/>
      </c>
      <c r="AD6951" t="str">
        <f>IF(AA6951="","",IFERROR(1*'Procytrat 190'!C452,IFERROR(_xludf.NUMBERVALUE('Procytrat 190'!C452,".",","),IFERROR(_xludf.NUMBERVALUE('Procytrat 190'!C452,",","."),0))))</f>
        <v/>
      </c>
      <c r="AE6951" t="str">
        <f>IF(AA6951="","",'Procytrat 190'!O452)</f>
        <v/>
      </c>
      <c r="AF6951">
        <f t="shared" si="672"/>
        <v>0</v>
      </c>
      <c r="AG6951" t="str">
        <f t="shared" si="673"/>
        <v/>
      </c>
      <c r="AH6951" t="str">
        <f t="shared" si="674"/>
        <v/>
      </c>
      <c r="AI6951">
        <f t="shared" si="675"/>
        <v>0</v>
      </c>
      <c r="AJ6951">
        <f t="shared" si="676"/>
        <v>0</v>
      </c>
      <c r="AK6951">
        <v>0</v>
      </c>
      <c r="AL6951" t="str">
        <f>IF(AA6951="","",IFERROR(IF(ISNUMBER('Procytrat 190'!D452),'Procytrat 190'!D452,IF(ISNUMBER(SEARCH("12",'Procytrat 190'!D452)),EDATE(AB6951,12),IF(ISNUMBER(SEARCH("6",'Procytrat 190'!D452)),EDATE(AB6951,6),IF(ISNUMBER(SEARCH("3",'Procytrat 190'!D452)),EDATE(AB6951,3),DATEVALUE('Procytrat 190'!D452))))),""))</f>
        <v/>
      </c>
      <c r="AM6951" t="str">
        <f t="shared" ca="1" si="677"/>
        <v/>
      </c>
    </row>
    <row r="6952" spans="27:39" x14ac:dyDescent="0.3">
      <c r="AA6952" t="str">
        <f>IF(COUNTA('Procytrat 190'!A453,'Procytrat 190'!B453,'Procytrat 190'!C453)&gt;0,"190","")</f>
        <v/>
      </c>
      <c r="AB6952" t="str">
        <f>IFERROR(IF(ISNUMBER('Procytrat 190'!A453),'Procytrat 190'!A453,DATEVALUE('Procytrat 190'!A453)),"")</f>
        <v/>
      </c>
      <c r="AC6952" t="str">
        <f>IF(AA6952="","",'Procytrat 190'!B453)</f>
        <v/>
      </c>
      <c r="AD6952" t="str">
        <f>IF(AA6952="","",IFERROR(1*'Procytrat 190'!C453,IFERROR(_xludf.NUMBERVALUE('Procytrat 190'!C453,".",","),IFERROR(_xludf.NUMBERVALUE('Procytrat 190'!C453,",","."),0))))</f>
        <v/>
      </c>
      <c r="AE6952" t="str">
        <f>IF(AA6952="","",'Procytrat 190'!O453)</f>
        <v/>
      </c>
      <c r="AF6952">
        <f t="shared" si="672"/>
        <v>0</v>
      </c>
      <c r="AG6952" t="str">
        <f t="shared" si="673"/>
        <v/>
      </c>
      <c r="AH6952" t="str">
        <f t="shared" si="674"/>
        <v/>
      </c>
      <c r="AI6952">
        <f t="shared" si="675"/>
        <v>0</v>
      </c>
      <c r="AJ6952">
        <f t="shared" si="676"/>
        <v>0</v>
      </c>
      <c r="AK6952">
        <v>0</v>
      </c>
      <c r="AL6952" t="str">
        <f>IF(AA6952="","",IFERROR(IF(ISNUMBER('Procytrat 190'!D453),'Procytrat 190'!D453,IF(ISNUMBER(SEARCH("12",'Procytrat 190'!D453)),EDATE(AB6952,12),IF(ISNUMBER(SEARCH("6",'Procytrat 190'!D453)),EDATE(AB6952,6),IF(ISNUMBER(SEARCH("3",'Procytrat 190'!D453)),EDATE(AB6952,3),DATEVALUE('Procytrat 190'!D453))))),""))</f>
        <v/>
      </c>
      <c r="AM6952" t="str">
        <f t="shared" ca="1" si="677"/>
        <v/>
      </c>
    </row>
    <row r="6953" spans="27:39" x14ac:dyDescent="0.3">
      <c r="AA6953" t="str">
        <f>IF(COUNTA('Procytrat 190'!A454,'Procytrat 190'!B454,'Procytrat 190'!C454)&gt;0,"190","")</f>
        <v/>
      </c>
      <c r="AB6953" t="str">
        <f>IFERROR(IF(ISNUMBER('Procytrat 190'!A454),'Procytrat 190'!A454,DATEVALUE('Procytrat 190'!A454)),"")</f>
        <v/>
      </c>
      <c r="AC6953" t="str">
        <f>IF(AA6953="","",'Procytrat 190'!B454)</f>
        <v/>
      </c>
      <c r="AD6953" t="str">
        <f>IF(AA6953="","",IFERROR(1*'Procytrat 190'!C454,IFERROR(_xludf.NUMBERVALUE('Procytrat 190'!C454,".",","),IFERROR(_xludf.NUMBERVALUE('Procytrat 190'!C454,",","."),0))))</f>
        <v/>
      </c>
      <c r="AE6953" t="str">
        <f>IF(AA6953="","",'Procytrat 190'!O454)</f>
        <v/>
      </c>
      <c r="AF6953">
        <f t="shared" si="672"/>
        <v>0</v>
      </c>
      <c r="AG6953" t="str">
        <f t="shared" si="673"/>
        <v/>
      </c>
      <c r="AH6953" t="str">
        <f t="shared" si="674"/>
        <v/>
      </c>
      <c r="AI6953">
        <f t="shared" si="675"/>
        <v>0</v>
      </c>
      <c r="AJ6953">
        <f t="shared" si="676"/>
        <v>0</v>
      </c>
      <c r="AK6953">
        <v>0</v>
      </c>
      <c r="AL6953" t="str">
        <f>IF(AA6953="","",IFERROR(IF(ISNUMBER('Procytrat 190'!D454),'Procytrat 190'!D454,IF(ISNUMBER(SEARCH("12",'Procytrat 190'!D454)),EDATE(AB6953,12),IF(ISNUMBER(SEARCH("6",'Procytrat 190'!D454)),EDATE(AB6953,6),IF(ISNUMBER(SEARCH("3",'Procytrat 190'!D454)),EDATE(AB6953,3),DATEVALUE('Procytrat 190'!D454))))),""))</f>
        <v/>
      </c>
      <c r="AM6953" t="str">
        <f t="shared" ca="1" si="677"/>
        <v/>
      </c>
    </row>
    <row r="6954" spans="27:39" x14ac:dyDescent="0.3">
      <c r="AA6954" t="str">
        <f>IF(COUNTA('Procytrat 190'!A455,'Procytrat 190'!B455,'Procytrat 190'!C455)&gt;0,"190","")</f>
        <v/>
      </c>
      <c r="AB6954" t="str">
        <f>IFERROR(IF(ISNUMBER('Procytrat 190'!A455),'Procytrat 190'!A455,DATEVALUE('Procytrat 190'!A455)),"")</f>
        <v/>
      </c>
      <c r="AC6954" t="str">
        <f>IF(AA6954="","",'Procytrat 190'!B455)</f>
        <v/>
      </c>
      <c r="AD6954" t="str">
        <f>IF(AA6954="","",IFERROR(1*'Procytrat 190'!C455,IFERROR(_xludf.NUMBERVALUE('Procytrat 190'!C455,".",","),IFERROR(_xludf.NUMBERVALUE('Procytrat 190'!C455,",","."),0))))</f>
        <v/>
      </c>
      <c r="AE6954" t="str">
        <f>IF(AA6954="","",'Procytrat 190'!O455)</f>
        <v/>
      </c>
      <c r="AF6954">
        <f t="shared" si="672"/>
        <v>0</v>
      </c>
      <c r="AG6954" t="str">
        <f t="shared" si="673"/>
        <v/>
      </c>
      <c r="AH6954" t="str">
        <f t="shared" si="674"/>
        <v/>
      </c>
      <c r="AI6954">
        <f t="shared" si="675"/>
        <v>0</v>
      </c>
      <c r="AJ6954">
        <f t="shared" si="676"/>
        <v>0</v>
      </c>
      <c r="AK6954">
        <v>0</v>
      </c>
      <c r="AL6954" t="str">
        <f>IF(AA6954="","",IFERROR(IF(ISNUMBER('Procytrat 190'!D455),'Procytrat 190'!D455,IF(ISNUMBER(SEARCH("12",'Procytrat 190'!D455)),EDATE(AB6954,12),IF(ISNUMBER(SEARCH("6",'Procytrat 190'!D455)),EDATE(AB6954,6),IF(ISNUMBER(SEARCH("3",'Procytrat 190'!D455)),EDATE(AB6954,3),DATEVALUE('Procytrat 190'!D455))))),""))</f>
        <v/>
      </c>
      <c r="AM6954" t="str">
        <f t="shared" ca="1" si="677"/>
        <v/>
      </c>
    </row>
    <row r="6955" spans="27:39" x14ac:dyDescent="0.3">
      <c r="AA6955" t="str">
        <f>IF(COUNTA('Procytrat 190'!A456,'Procytrat 190'!B456,'Procytrat 190'!C456)&gt;0,"190","")</f>
        <v/>
      </c>
      <c r="AB6955" t="str">
        <f>IFERROR(IF(ISNUMBER('Procytrat 190'!A456),'Procytrat 190'!A456,DATEVALUE('Procytrat 190'!A456)),"")</f>
        <v/>
      </c>
      <c r="AC6955" t="str">
        <f>IF(AA6955="","",'Procytrat 190'!B456)</f>
        <v/>
      </c>
      <c r="AD6955" t="str">
        <f>IF(AA6955="","",IFERROR(1*'Procytrat 190'!C456,IFERROR(_xludf.NUMBERVALUE('Procytrat 190'!C456,".",","),IFERROR(_xludf.NUMBERVALUE('Procytrat 190'!C456,",","."),0))))</f>
        <v/>
      </c>
      <c r="AE6955" t="str">
        <f>IF(AA6955="","",'Procytrat 190'!O456)</f>
        <v/>
      </c>
      <c r="AF6955">
        <f t="shared" si="672"/>
        <v>0</v>
      </c>
      <c r="AG6955" t="str">
        <f t="shared" si="673"/>
        <v/>
      </c>
      <c r="AH6955" t="str">
        <f t="shared" si="674"/>
        <v/>
      </c>
      <c r="AI6955">
        <f t="shared" si="675"/>
        <v>0</v>
      </c>
      <c r="AJ6955">
        <f t="shared" si="676"/>
        <v>0</v>
      </c>
      <c r="AK6955">
        <v>0</v>
      </c>
      <c r="AL6955" t="str">
        <f>IF(AA6955="","",IFERROR(IF(ISNUMBER('Procytrat 190'!D456),'Procytrat 190'!D456,IF(ISNUMBER(SEARCH("12",'Procytrat 190'!D456)),EDATE(AB6955,12),IF(ISNUMBER(SEARCH("6",'Procytrat 190'!D456)),EDATE(AB6955,6),IF(ISNUMBER(SEARCH("3",'Procytrat 190'!D456)),EDATE(AB6955,3),DATEVALUE('Procytrat 190'!D456))))),""))</f>
        <v/>
      </c>
      <c r="AM6955" t="str">
        <f t="shared" ca="1" si="677"/>
        <v/>
      </c>
    </row>
    <row r="6956" spans="27:39" x14ac:dyDescent="0.3">
      <c r="AA6956" t="str">
        <f>IF(COUNTA('Procytrat 190'!A457,'Procytrat 190'!B457,'Procytrat 190'!C457)&gt;0,"190","")</f>
        <v/>
      </c>
      <c r="AB6956" t="str">
        <f>IFERROR(IF(ISNUMBER('Procytrat 190'!A457),'Procytrat 190'!A457,DATEVALUE('Procytrat 190'!A457)),"")</f>
        <v/>
      </c>
      <c r="AC6956" t="str">
        <f>IF(AA6956="","",'Procytrat 190'!B457)</f>
        <v/>
      </c>
      <c r="AD6956" t="str">
        <f>IF(AA6956="","",IFERROR(1*'Procytrat 190'!C457,IFERROR(_xludf.NUMBERVALUE('Procytrat 190'!C457,".",","),IFERROR(_xludf.NUMBERVALUE('Procytrat 190'!C457,",","."),0))))</f>
        <v/>
      </c>
      <c r="AE6956" t="str">
        <f>IF(AA6956="","",'Procytrat 190'!O457)</f>
        <v/>
      </c>
      <c r="AF6956">
        <f t="shared" si="672"/>
        <v>0</v>
      </c>
      <c r="AG6956" t="str">
        <f t="shared" si="673"/>
        <v/>
      </c>
      <c r="AH6956" t="str">
        <f t="shared" si="674"/>
        <v/>
      </c>
      <c r="AI6956">
        <f t="shared" si="675"/>
        <v>0</v>
      </c>
      <c r="AJ6956">
        <f t="shared" si="676"/>
        <v>0</v>
      </c>
      <c r="AK6956">
        <v>0</v>
      </c>
      <c r="AL6956" t="str">
        <f>IF(AA6956="","",IFERROR(IF(ISNUMBER('Procytrat 190'!D457),'Procytrat 190'!D457,IF(ISNUMBER(SEARCH("12",'Procytrat 190'!D457)),EDATE(AB6956,12),IF(ISNUMBER(SEARCH("6",'Procytrat 190'!D457)),EDATE(AB6956,6),IF(ISNUMBER(SEARCH("3",'Procytrat 190'!D457)),EDATE(AB6956,3),DATEVALUE('Procytrat 190'!D457))))),""))</f>
        <v/>
      </c>
      <c r="AM6956" t="str">
        <f t="shared" ca="1" si="677"/>
        <v/>
      </c>
    </row>
    <row r="6957" spans="27:39" x14ac:dyDescent="0.3">
      <c r="AA6957" t="str">
        <f>IF(COUNTA('Procytrat 190'!A458,'Procytrat 190'!B458,'Procytrat 190'!C458)&gt;0,"190","")</f>
        <v/>
      </c>
      <c r="AB6957" t="str">
        <f>IFERROR(IF(ISNUMBER('Procytrat 190'!A458),'Procytrat 190'!A458,DATEVALUE('Procytrat 190'!A458)),"")</f>
        <v/>
      </c>
      <c r="AC6957" t="str">
        <f>IF(AA6957="","",'Procytrat 190'!B458)</f>
        <v/>
      </c>
      <c r="AD6957" t="str">
        <f>IF(AA6957="","",IFERROR(1*'Procytrat 190'!C458,IFERROR(_xludf.NUMBERVALUE('Procytrat 190'!C458,".",","),IFERROR(_xludf.NUMBERVALUE('Procytrat 190'!C458,",","."),0))))</f>
        <v/>
      </c>
      <c r="AE6957" t="str">
        <f>IF(AA6957="","",'Procytrat 190'!O458)</f>
        <v/>
      </c>
      <c r="AF6957">
        <f t="shared" si="672"/>
        <v>0</v>
      </c>
      <c r="AG6957" t="str">
        <f t="shared" si="673"/>
        <v/>
      </c>
      <c r="AH6957" t="str">
        <f t="shared" si="674"/>
        <v/>
      </c>
      <c r="AI6957">
        <f t="shared" si="675"/>
        <v>0</v>
      </c>
      <c r="AJ6957">
        <f t="shared" si="676"/>
        <v>0</v>
      </c>
      <c r="AK6957">
        <v>0</v>
      </c>
      <c r="AL6957" t="str">
        <f>IF(AA6957="","",IFERROR(IF(ISNUMBER('Procytrat 190'!D458),'Procytrat 190'!D458,IF(ISNUMBER(SEARCH("12",'Procytrat 190'!D458)),EDATE(AB6957,12),IF(ISNUMBER(SEARCH("6",'Procytrat 190'!D458)),EDATE(AB6957,6),IF(ISNUMBER(SEARCH("3",'Procytrat 190'!D458)),EDATE(AB6957,3),DATEVALUE('Procytrat 190'!D458))))),""))</f>
        <v/>
      </c>
      <c r="AM6957" t="str">
        <f t="shared" ca="1" si="677"/>
        <v/>
      </c>
    </row>
    <row r="6958" spans="27:39" x14ac:dyDescent="0.3">
      <c r="AA6958" t="str">
        <f>IF(COUNTA('Procytrat 190'!A459,'Procytrat 190'!B459,'Procytrat 190'!C459)&gt;0,"190","")</f>
        <v/>
      </c>
      <c r="AB6958" t="str">
        <f>IFERROR(IF(ISNUMBER('Procytrat 190'!A459),'Procytrat 190'!A459,DATEVALUE('Procytrat 190'!A459)),"")</f>
        <v/>
      </c>
      <c r="AC6958" t="str">
        <f>IF(AA6958="","",'Procytrat 190'!B459)</f>
        <v/>
      </c>
      <c r="AD6958" t="str">
        <f>IF(AA6958="","",IFERROR(1*'Procytrat 190'!C459,IFERROR(_xludf.NUMBERVALUE('Procytrat 190'!C459,".",","),IFERROR(_xludf.NUMBERVALUE('Procytrat 190'!C459,",","."),0))))</f>
        <v/>
      </c>
      <c r="AE6958" t="str">
        <f>IF(AA6958="","",'Procytrat 190'!O459)</f>
        <v/>
      </c>
      <c r="AF6958">
        <f t="shared" si="672"/>
        <v>0</v>
      </c>
      <c r="AG6958" t="str">
        <f t="shared" si="673"/>
        <v/>
      </c>
      <c r="AH6958" t="str">
        <f t="shared" si="674"/>
        <v/>
      </c>
      <c r="AI6958">
        <f t="shared" si="675"/>
        <v>0</v>
      </c>
      <c r="AJ6958">
        <f t="shared" si="676"/>
        <v>0</v>
      </c>
      <c r="AK6958">
        <v>0</v>
      </c>
      <c r="AL6958" t="str">
        <f>IF(AA6958="","",IFERROR(IF(ISNUMBER('Procytrat 190'!D459),'Procytrat 190'!D459,IF(ISNUMBER(SEARCH("12",'Procytrat 190'!D459)),EDATE(AB6958,12),IF(ISNUMBER(SEARCH("6",'Procytrat 190'!D459)),EDATE(AB6958,6),IF(ISNUMBER(SEARCH("3",'Procytrat 190'!D459)),EDATE(AB6958,3),DATEVALUE('Procytrat 190'!D459))))),""))</f>
        <v/>
      </c>
      <c r="AM6958" t="str">
        <f t="shared" ca="1" si="677"/>
        <v/>
      </c>
    </row>
    <row r="6959" spans="27:39" x14ac:dyDescent="0.3">
      <c r="AA6959" t="str">
        <f>IF(COUNTA('Procytrat 190'!A460,'Procytrat 190'!B460,'Procytrat 190'!C460)&gt;0,"190","")</f>
        <v/>
      </c>
      <c r="AB6959" t="str">
        <f>IFERROR(IF(ISNUMBER('Procytrat 190'!A460),'Procytrat 190'!A460,DATEVALUE('Procytrat 190'!A460)),"")</f>
        <v/>
      </c>
      <c r="AC6959" t="str">
        <f>IF(AA6959="","",'Procytrat 190'!B460)</f>
        <v/>
      </c>
      <c r="AD6959" t="str">
        <f>IF(AA6959="","",IFERROR(1*'Procytrat 190'!C460,IFERROR(_xludf.NUMBERVALUE('Procytrat 190'!C460,".",","),IFERROR(_xludf.NUMBERVALUE('Procytrat 190'!C460,",","."),0))))</f>
        <v/>
      </c>
      <c r="AE6959" t="str">
        <f>IF(AA6959="","",'Procytrat 190'!O460)</f>
        <v/>
      </c>
      <c r="AF6959">
        <f t="shared" si="672"/>
        <v>0</v>
      </c>
      <c r="AG6959" t="str">
        <f t="shared" si="673"/>
        <v/>
      </c>
      <c r="AH6959" t="str">
        <f t="shared" si="674"/>
        <v/>
      </c>
      <c r="AI6959">
        <f t="shared" si="675"/>
        <v>0</v>
      </c>
      <c r="AJ6959">
        <f t="shared" si="676"/>
        <v>0</v>
      </c>
      <c r="AK6959">
        <v>0</v>
      </c>
      <c r="AL6959" t="str">
        <f>IF(AA6959="","",IFERROR(IF(ISNUMBER('Procytrat 190'!D460),'Procytrat 190'!D460,IF(ISNUMBER(SEARCH("12",'Procytrat 190'!D460)),EDATE(AB6959,12),IF(ISNUMBER(SEARCH("6",'Procytrat 190'!D460)),EDATE(AB6959,6),IF(ISNUMBER(SEARCH("3",'Procytrat 190'!D460)),EDATE(AB6959,3),DATEVALUE('Procytrat 190'!D460))))),""))</f>
        <v/>
      </c>
      <c r="AM6959" t="str">
        <f t="shared" ca="1" si="677"/>
        <v/>
      </c>
    </row>
    <row r="6960" spans="27:39" x14ac:dyDescent="0.3">
      <c r="AA6960" t="str">
        <f>IF(COUNTA('Procytrat 190'!A461,'Procytrat 190'!B461,'Procytrat 190'!C461)&gt;0,"190","")</f>
        <v/>
      </c>
      <c r="AB6960" t="str">
        <f>IFERROR(IF(ISNUMBER('Procytrat 190'!A461),'Procytrat 190'!A461,DATEVALUE('Procytrat 190'!A461)),"")</f>
        <v/>
      </c>
      <c r="AC6960" t="str">
        <f>IF(AA6960="","",'Procytrat 190'!B461)</f>
        <v/>
      </c>
      <c r="AD6960" t="str">
        <f>IF(AA6960="","",IFERROR(1*'Procytrat 190'!C461,IFERROR(_xludf.NUMBERVALUE('Procytrat 190'!C461,".",","),IFERROR(_xludf.NUMBERVALUE('Procytrat 190'!C461,",","."),0))))</f>
        <v/>
      </c>
      <c r="AE6960" t="str">
        <f>IF(AA6960="","",'Procytrat 190'!O461)</f>
        <v/>
      </c>
      <c r="AF6960">
        <f t="shared" si="672"/>
        <v>0</v>
      </c>
      <c r="AG6960" t="str">
        <f t="shared" si="673"/>
        <v/>
      </c>
      <c r="AH6960" t="str">
        <f t="shared" si="674"/>
        <v/>
      </c>
      <c r="AI6960">
        <f t="shared" si="675"/>
        <v>0</v>
      </c>
      <c r="AJ6960">
        <f t="shared" si="676"/>
        <v>0</v>
      </c>
      <c r="AK6960">
        <v>0</v>
      </c>
      <c r="AL6960" t="str">
        <f>IF(AA6960="","",IFERROR(IF(ISNUMBER('Procytrat 190'!D461),'Procytrat 190'!D461,IF(ISNUMBER(SEARCH("12",'Procytrat 190'!D461)),EDATE(AB6960,12),IF(ISNUMBER(SEARCH("6",'Procytrat 190'!D461)),EDATE(AB6960,6),IF(ISNUMBER(SEARCH("3",'Procytrat 190'!D461)),EDATE(AB6960,3),DATEVALUE('Procytrat 190'!D461))))),""))</f>
        <v/>
      </c>
      <c r="AM6960" t="str">
        <f t="shared" ca="1" si="677"/>
        <v/>
      </c>
    </row>
    <row r="6961" spans="27:39" x14ac:dyDescent="0.3">
      <c r="AA6961" t="str">
        <f>IF(COUNTA('Procytrat 190'!A462,'Procytrat 190'!B462,'Procytrat 190'!C462)&gt;0,"190","")</f>
        <v/>
      </c>
      <c r="AB6961" t="str">
        <f>IFERROR(IF(ISNUMBER('Procytrat 190'!A462),'Procytrat 190'!A462,DATEVALUE('Procytrat 190'!A462)),"")</f>
        <v/>
      </c>
      <c r="AC6961" t="str">
        <f>IF(AA6961="","",'Procytrat 190'!B462)</f>
        <v/>
      </c>
      <c r="AD6961" t="str">
        <f>IF(AA6961="","",IFERROR(1*'Procytrat 190'!C462,IFERROR(_xludf.NUMBERVALUE('Procytrat 190'!C462,".",","),IFERROR(_xludf.NUMBERVALUE('Procytrat 190'!C462,",","."),0))))</f>
        <v/>
      </c>
      <c r="AE6961" t="str">
        <f>IF(AA6961="","",'Procytrat 190'!O462)</f>
        <v/>
      </c>
      <c r="AF6961">
        <f t="shared" si="672"/>
        <v>0</v>
      </c>
      <c r="AG6961" t="str">
        <f t="shared" si="673"/>
        <v/>
      </c>
      <c r="AH6961" t="str">
        <f t="shared" si="674"/>
        <v/>
      </c>
      <c r="AI6961">
        <f t="shared" si="675"/>
        <v>0</v>
      </c>
      <c r="AJ6961">
        <f t="shared" si="676"/>
        <v>0</v>
      </c>
      <c r="AK6961">
        <v>0</v>
      </c>
      <c r="AL6961" t="str">
        <f>IF(AA6961="","",IFERROR(IF(ISNUMBER('Procytrat 190'!D462),'Procytrat 190'!D462,IF(ISNUMBER(SEARCH("12",'Procytrat 190'!D462)),EDATE(AB6961,12),IF(ISNUMBER(SEARCH("6",'Procytrat 190'!D462)),EDATE(AB6961,6),IF(ISNUMBER(SEARCH("3",'Procytrat 190'!D462)),EDATE(AB6961,3),DATEVALUE('Procytrat 190'!D462))))),""))</f>
        <v/>
      </c>
      <c r="AM6961" t="str">
        <f t="shared" ca="1" si="677"/>
        <v/>
      </c>
    </row>
    <row r="6962" spans="27:39" x14ac:dyDescent="0.3">
      <c r="AA6962" t="str">
        <f>IF(COUNTA('Procytrat 190'!A463,'Procytrat 190'!B463,'Procytrat 190'!C463)&gt;0,"190","")</f>
        <v/>
      </c>
      <c r="AB6962" t="str">
        <f>IFERROR(IF(ISNUMBER('Procytrat 190'!A463),'Procytrat 190'!A463,DATEVALUE('Procytrat 190'!A463)),"")</f>
        <v/>
      </c>
      <c r="AC6962" t="str">
        <f>IF(AA6962="","",'Procytrat 190'!B463)</f>
        <v/>
      </c>
      <c r="AD6962" t="str">
        <f>IF(AA6962="","",IFERROR(1*'Procytrat 190'!C463,IFERROR(_xludf.NUMBERVALUE('Procytrat 190'!C463,".",","),IFERROR(_xludf.NUMBERVALUE('Procytrat 190'!C463,",","."),0))))</f>
        <v/>
      </c>
      <c r="AE6962" t="str">
        <f>IF(AA6962="","",'Procytrat 190'!O463)</f>
        <v/>
      </c>
      <c r="AF6962">
        <f t="shared" si="672"/>
        <v>0</v>
      </c>
      <c r="AG6962" t="str">
        <f t="shared" si="673"/>
        <v/>
      </c>
      <c r="AH6962" t="str">
        <f t="shared" si="674"/>
        <v/>
      </c>
      <c r="AI6962">
        <f t="shared" si="675"/>
        <v>0</v>
      </c>
      <c r="AJ6962">
        <f t="shared" si="676"/>
        <v>0</v>
      </c>
      <c r="AK6962">
        <v>0</v>
      </c>
      <c r="AL6962" t="str">
        <f>IF(AA6962="","",IFERROR(IF(ISNUMBER('Procytrat 190'!D463),'Procytrat 190'!D463,IF(ISNUMBER(SEARCH("12",'Procytrat 190'!D463)),EDATE(AB6962,12),IF(ISNUMBER(SEARCH("6",'Procytrat 190'!D463)),EDATE(AB6962,6),IF(ISNUMBER(SEARCH("3",'Procytrat 190'!D463)),EDATE(AB6962,3),DATEVALUE('Procytrat 190'!D463))))),""))</f>
        <v/>
      </c>
      <c r="AM6962" t="str">
        <f t="shared" ca="1" si="677"/>
        <v/>
      </c>
    </row>
    <row r="6963" spans="27:39" x14ac:dyDescent="0.3">
      <c r="AA6963" t="str">
        <f>IF(COUNTA('Procytrat 190'!A464,'Procytrat 190'!B464,'Procytrat 190'!C464)&gt;0,"190","")</f>
        <v/>
      </c>
      <c r="AB6963" t="str">
        <f>IFERROR(IF(ISNUMBER('Procytrat 190'!A464),'Procytrat 190'!A464,DATEVALUE('Procytrat 190'!A464)),"")</f>
        <v/>
      </c>
      <c r="AC6963" t="str">
        <f>IF(AA6963="","",'Procytrat 190'!B464)</f>
        <v/>
      </c>
      <c r="AD6963" t="str">
        <f>IF(AA6963="","",IFERROR(1*'Procytrat 190'!C464,IFERROR(_xludf.NUMBERVALUE('Procytrat 190'!C464,".",","),IFERROR(_xludf.NUMBERVALUE('Procytrat 190'!C464,",","."),0))))</f>
        <v/>
      </c>
      <c r="AE6963" t="str">
        <f>IF(AA6963="","",'Procytrat 190'!O464)</f>
        <v/>
      </c>
      <c r="AF6963">
        <f t="shared" si="672"/>
        <v>0</v>
      </c>
      <c r="AG6963" t="str">
        <f t="shared" si="673"/>
        <v/>
      </c>
      <c r="AH6963" t="str">
        <f t="shared" si="674"/>
        <v/>
      </c>
      <c r="AI6963">
        <f t="shared" si="675"/>
        <v>0</v>
      </c>
      <c r="AJ6963">
        <f t="shared" si="676"/>
        <v>0</v>
      </c>
      <c r="AK6963">
        <v>0</v>
      </c>
      <c r="AL6963" t="str">
        <f>IF(AA6963="","",IFERROR(IF(ISNUMBER('Procytrat 190'!D464),'Procytrat 190'!D464,IF(ISNUMBER(SEARCH("12",'Procytrat 190'!D464)),EDATE(AB6963,12),IF(ISNUMBER(SEARCH("6",'Procytrat 190'!D464)),EDATE(AB6963,6),IF(ISNUMBER(SEARCH("3",'Procytrat 190'!D464)),EDATE(AB6963,3),DATEVALUE('Procytrat 190'!D464))))),""))</f>
        <v/>
      </c>
      <c r="AM6963" t="str">
        <f t="shared" ca="1" si="677"/>
        <v/>
      </c>
    </row>
    <row r="6964" spans="27:39" x14ac:dyDescent="0.3">
      <c r="AA6964" t="str">
        <f>IF(COUNTA('Procytrat 190'!A465,'Procytrat 190'!B465,'Procytrat 190'!C465)&gt;0,"190","")</f>
        <v/>
      </c>
      <c r="AB6964" t="str">
        <f>IFERROR(IF(ISNUMBER('Procytrat 190'!A465),'Procytrat 190'!A465,DATEVALUE('Procytrat 190'!A465)),"")</f>
        <v/>
      </c>
      <c r="AC6964" t="str">
        <f>IF(AA6964="","",'Procytrat 190'!B465)</f>
        <v/>
      </c>
      <c r="AD6964" t="str">
        <f>IF(AA6964="","",IFERROR(1*'Procytrat 190'!C465,IFERROR(_xludf.NUMBERVALUE('Procytrat 190'!C465,".",","),IFERROR(_xludf.NUMBERVALUE('Procytrat 190'!C465,",","."),0))))</f>
        <v/>
      </c>
      <c r="AE6964" t="str">
        <f>IF(AA6964="","",'Procytrat 190'!O465)</f>
        <v/>
      </c>
      <c r="AF6964">
        <f t="shared" si="672"/>
        <v>0</v>
      </c>
      <c r="AG6964" t="str">
        <f t="shared" si="673"/>
        <v/>
      </c>
      <c r="AH6964" t="str">
        <f t="shared" si="674"/>
        <v/>
      </c>
      <c r="AI6964">
        <f t="shared" si="675"/>
        <v>0</v>
      </c>
      <c r="AJ6964">
        <f t="shared" si="676"/>
        <v>0</v>
      </c>
      <c r="AK6964">
        <v>0</v>
      </c>
      <c r="AL6964" t="str">
        <f>IF(AA6964="","",IFERROR(IF(ISNUMBER('Procytrat 190'!D465),'Procytrat 190'!D465,IF(ISNUMBER(SEARCH("12",'Procytrat 190'!D465)),EDATE(AB6964,12),IF(ISNUMBER(SEARCH("6",'Procytrat 190'!D465)),EDATE(AB6964,6),IF(ISNUMBER(SEARCH("3",'Procytrat 190'!D465)),EDATE(AB6964,3),DATEVALUE('Procytrat 190'!D465))))),""))</f>
        <v/>
      </c>
      <c r="AM6964" t="str">
        <f t="shared" ca="1" si="677"/>
        <v/>
      </c>
    </row>
    <row r="6965" spans="27:39" x14ac:dyDescent="0.3">
      <c r="AA6965" t="str">
        <f>IF(COUNTA('Procytrat 190'!A466,'Procytrat 190'!B466,'Procytrat 190'!C466)&gt;0,"190","")</f>
        <v/>
      </c>
      <c r="AB6965" t="str">
        <f>IFERROR(IF(ISNUMBER('Procytrat 190'!A466),'Procytrat 190'!A466,DATEVALUE('Procytrat 190'!A466)),"")</f>
        <v/>
      </c>
      <c r="AC6965" t="str">
        <f>IF(AA6965="","",'Procytrat 190'!B466)</f>
        <v/>
      </c>
      <c r="AD6965" t="str">
        <f>IF(AA6965="","",IFERROR(1*'Procytrat 190'!C466,IFERROR(_xludf.NUMBERVALUE('Procytrat 190'!C466,".",","),IFERROR(_xludf.NUMBERVALUE('Procytrat 190'!C466,",","."),0))))</f>
        <v/>
      </c>
      <c r="AE6965" t="str">
        <f>IF(AA6965="","",'Procytrat 190'!O466)</f>
        <v/>
      </c>
      <c r="AF6965">
        <f t="shared" si="672"/>
        <v>0</v>
      </c>
      <c r="AG6965" t="str">
        <f t="shared" si="673"/>
        <v/>
      </c>
      <c r="AH6965" t="str">
        <f t="shared" si="674"/>
        <v/>
      </c>
      <c r="AI6965">
        <f t="shared" si="675"/>
        <v>0</v>
      </c>
      <c r="AJ6965">
        <f t="shared" si="676"/>
        <v>0</v>
      </c>
      <c r="AK6965">
        <v>0</v>
      </c>
      <c r="AL6965" t="str">
        <f>IF(AA6965="","",IFERROR(IF(ISNUMBER('Procytrat 190'!D466),'Procytrat 190'!D466,IF(ISNUMBER(SEARCH("12",'Procytrat 190'!D466)),EDATE(AB6965,12),IF(ISNUMBER(SEARCH("6",'Procytrat 190'!D466)),EDATE(AB6965,6),IF(ISNUMBER(SEARCH("3",'Procytrat 190'!D466)),EDATE(AB6965,3),DATEVALUE('Procytrat 190'!D466))))),""))</f>
        <v/>
      </c>
      <c r="AM6965" t="str">
        <f t="shared" ca="1" si="677"/>
        <v/>
      </c>
    </row>
    <row r="6966" spans="27:39" x14ac:dyDescent="0.3">
      <c r="AA6966" t="str">
        <f>IF(COUNTA('Procytrat 190'!A467,'Procytrat 190'!B467,'Procytrat 190'!C467)&gt;0,"190","")</f>
        <v/>
      </c>
      <c r="AB6966" t="str">
        <f>IFERROR(IF(ISNUMBER('Procytrat 190'!A467),'Procytrat 190'!A467,DATEVALUE('Procytrat 190'!A467)),"")</f>
        <v/>
      </c>
      <c r="AC6966" t="str">
        <f>IF(AA6966="","",'Procytrat 190'!B467)</f>
        <v/>
      </c>
      <c r="AD6966" t="str">
        <f>IF(AA6966="","",IFERROR(1*'Procytrat 190'!C467,IFERROR(_xludf.NUMBERVALUE('Procytrat 190'!C467,".",","),IFERROR(_xludf.NUMBERVALUE('Procytrat 190'!C467,",","."),0))))</f>
        <v/>
      </c>
      <c r="AE6966" t="str">
        <f>IF(AA6966="","",'Procytrat 190'!O467)</f>
        <v/>
      </c>
      <c r="AF6966">
        <f t="shared" si="672"/>
        <v>0</v>
      </c>
      <c r="AG6966" t="str">
        <f t="shared" si="673"/>
        <v/>
      </c>
      <c r="AH6966" t="str">
        <f t="shared" si="674"/>
        <v/>
      </c>
      <c r="AI6966">
        <f t="shared" si="675"/>
        <v>0</v>
      </c>
      <c r="AJ6966">
        <f t="shared" si="676"/>
        <v>0</v>
      </c>
      <c r="AK6966">
        <v>0</v>
      </c>
      <c r="AL6966" t="str">
        <f>IF(AA6966="","",IFERROR(IF(ISNUMBER('Procytrat 190'!D467),'Procytrat 190'!D467,IF(ISNUMBER(SEARCH("12",'Procytrat 190'!D467)),EDATE(AB6966,12),IF(ISNUMBER(SEARCH("6",'Procytrat 190'!D467)),EDATE(AB6966,6),IF(ISNUMBER(SEARCH("3",'Procytrat 190'!D467)),EDATE(AB6966,3),DATEVALUE('Procytrat 190'!D467))))),""))</f>
        <v/>
      </c>
      <c r="AM6966" t="str">
        <f t="shared" ca="1" si="677"/>
        <v/>
      </c>
    </row>
    <row r="6967" spans="27:39" x14ac:dyDescent="0.3">
      <c r="AA6967" t="str">
        <f>IF(COUNTA('Procytrat 190'!A468,'Procytrat 190'!B468,'Procytrat 190'!C468)&gt;0,"190","")</f>
        <v/>
      </c>
      <c r="AB6967" t="str">
        <f>IFERROR(IF(ISNUMBER('Procytrat 190'!A468),'Procytrat 190'!A468,DATEVALUE('Procytrat 190'!A468)),"")</f>
        <v/>
      </c>
      <c r="AC6967" t="str">
        <f>IF(AA6967="","",'Procytrat 190'!B468)</f>
        <v/>
      </c>
      <c r="AD6967" t="str">
        <f>IF(AA6967="","",IFERROR(1*'Procytrat 190'!C468,IFERROR(_xludf.NUMBERVALUE('Procytrat 190'!C468,".",","),IFERROR(_xludf.NUMBERVALUE('Procytrat 190'!C468,",","."),0))))</f>
        <v/>
      </c>
      <c r="AE6967" t="str">
        <f>IF(AA6967="","",'Procytrat 190'!O468)</f>
        <v/>
      </c>
      <c r="AF6967">
        <f t="shared" si="672"/>
        <v>0</v>
      </c>
      <c r="AG6967" t="str">
        <f t="shared" si="673"/>
        <v/>
      </c>
      <c r="AH6967" t="str">
        <f t="shared" si="674"/>
        <v/>
      </c>
      <c r="AI6967">
        <f t="shared" si="675"/>
        <v>0</v>
      </c>
      <c r="AJ6967">
        <f t="shared" si="676"/>
        <v>0</v>
      </c>
      <c r="AK6967">
        <v>0</v>
      </c>
      <c r="AL6967" t="str">
        <f>IF(AA6967="","",IFERROR(IF(ISNUMBER('Procytrat 190'!D468),'Procytrat 190'!D468,IF(ISNUMBER(SEARCH("12",'Procytrat 190'!D468)),EDATE(AB6967,12),IF(ISNUMBER(SEARCH("6",'Procytrat 190'!D468)),EDATE(AB6967,6),IF(ISNUMBER(SEARCH("3",'Procytrat 190'!D468)),EDATE(AB6967,3),DATEVALUE('Procytrat 190'!D468))))),""))</f>
        <v/>
      </c>
      <c r="AM6967" t="str">
        <f t="shared" ca="1" si="677"/>
        <v/>
      </c>
    </row>
    <row r="6968" spans="27:39" x14ac:dyDescent="0.3">
      <c r="AA6968" t="str">
        <f>IF(COUNTA('Procytrat 190'!A469,'Procytrat 190'!B469,'Procytrat 190'!C469)&gt;0,"190","")</f>
        <v/>
      </c>
      <c r="AB6968" t="str">
        <f>IFERROR(IF(ISNUMBER('Procytrat 190'!A469),'Procytrat 190'!A469,DATEVALUE('Procytrat 190'!A469)),"")</f>
        <v/>
      </c>
      <c r="AC6968" t="str">
        <f>IF(AA6968="","",'Procytrat 190'!B469)</f>
        <v/>
      </c>
      <c r="AD6968" t="str">
        <f>IF(AA6968="","",IFERROR(1*'Procytrat 190'!C469,IFERROR(_xludf.NUMBERVALUE('Procytrat 190'!C469,".",","),IFERROR(_xludf.NUMBERVALUE('Procytrat 190'!C469,",","."),0))))</f>
        <v/>
      </c>
      <c r="AE6968" t="str">
        <f>IF(AA6968="","",'Procytrat 190'!O469)</f>
        <v/>
      </c>
      <c r="AF6968">
        <f t="shared" si="672"/>
        <v>0</v>
      </c>
      <c r="AG6968" t="str">
        <f t="shared" si="673"/>
        <v/>
      </c>
      <c r="AH6968" t="str">
        <f t="shared" si="674"/>
        <v/>
      </c>
      <c r="AI6968">
        <f t="shared" si="675"/>
        <v>0</v>
      </c>
      <c r="AJ6968">
        <f t="shared" si="676"/>
        <v>0</v>
      </c>
      <c r="AK6968">
        <v>0</v>
      </c>
      <c r="AL6968" t="str">
        <f>IF(AA6968="","",IFERROR(IF(ISNUMBER('Procytrat 190'!D469),'Procytrat 190'!D469,IF(ISNUMBER(SEARCH("12",'Procytrat 190'!D469)),EDATE(AB6968,12),IF(ISNUMBER(SEARCH("6",'Procytrat 190'!D469)),EDATE(AB6968,6),IF(ISNUMBER(SEARCH("3",'Procytrat 190'!D469)),EDATE(AB6968,3),DATEVALUE('Procytrat 190'!D469))))),""))</f>
        <v/>
      </c>
      <c r="AM6968" t="str">
        <f t="shared" ca="1" si="677"/>
        <v/>
      </c>
    </row>
    <row r="6969" spans="27:39" x14ac:dyDescent="0.3">
      <c r="AA6969" t="str">
        <f>IF(COUNTA('Procytrat 190'!A470,'Procytrat 190'!B470,'Procytrat 190'!C470)&gt;0,"190","")</f>
        <v/>
      </c>
      <c r="AB6969" t="str">
        <f>IFERROR(IF(ISNUMBER('Procytrat 190'!A470),'Procytrat 190'!A470,DATEVALUE('Procytrat 190'!A470)),"")</f>
        <v/>
      </c>
      <c r="AC6969" t="str">
        <f>IF(AA6969="","",'Procytrat 190'!B470)</f>
        <v/>
      </c>
      <c r="AD6969" t="str">
        <f>IF(AA6969="","",IFERROR(1*'Procytrat 190'!C470,IFERROR(_xludf.NUMBERVALUE('Procytrat 190'!C470,".",","),IFERROR(_xludf.NUMBERVALUE('Procytrat 190'!C470,",","."),0))))</f>
        <v/>
      </c>
      <c r="AE6969" t="str">
        <f>IF(AA6969="","",'Procytrat 190'!O470)</f>
        <v/>
      </c>
      <c r="AF6969">
        <f t="shared" si="672"/>
        <v>0</v>
      </c>
      <c r="AG6969" t="str">
        <f t="shared" si="673"/>
        <v/>
      </c>
      <c r="AH6969" t="str">
        <f t="shared" si="674"/>
        <v/>
      </c>
      <c r="AI6969">
        <f t="shared" si="675"/>
        <v>0</v>
      </c>
      <c r="AJ6969">
        <f t="shared" si="676"/>
        <v>0</v>
      </c>
      <c r="AK6969">
        <v>0</v>
      </c>
      <c r="AL6969" t="str">
        <f>IF(AA6969="","",IFERROR(IF(ISNUMBER('Procytrat 190'!D470),'Procytrat 190'!D470,IF(ISNUMBER(SEARCH("12",'Procytrat 190'!D470)),EDATE(AB6969,12),IF(ISNUMBER(SEARCH("6",'Procytrat 190'!D470)),EDATE(AB6969,6),IF(ISNUMBER(SEARCH("3",'Procytrat 190'!D470)),EDATE(AB6969,3),DATEVALUE('Procytrat 190'!D470))))),""))</f>
        <v/>
      </c>
      <c r="AM6969" t="str">
        <f t="shared" ca="1" si="677"/>
        <v/>
      </c>
    </row>
    <row r="6970" spans="27:39" x14ac:dyDescent="0.3">
      <c r="AA6970" t="str">
        <f>IF(COUNTA('Procytrat 190'!A471,'Procytrat 190'!B471,'Procytrat 190'!C471)&gt;0,"190","")</f>
        <v/>
      </c>
      <c r="AB6970" t="str">
        <f>IFERROR(IF(ISNUMBER('Procytrat 190'!A471),'Procytrat 190'!A471,DATEVALUE('Procytrat 190'!A471)),"")</f>
        <v/>
      </c>
      <c r="AC6970" t="str">
        <f>IF(AA6970="","",'Procytrat 190'!B471)</f>
        <v/>
      </c>
      <c r="AD6970" t="str">
        <f>IF(AA6970="","",IFERROR(1*'Procytrat 190'!C471,IFERROR(_xludf.NUMBERVALUE('Procytrat 190'!C471,".",","),IFERROR(_xludf.NUMBERVALUE('Procytrat 190'!C471,",","."),0))))</f>
        <v/>
      </c>
      <c r="AE6970" t="str">
        <f>IF(AA6970="","",'Procytrat 190'!O471)</f>
        <v/>
      </c>
      <c r="AF6970">
        <f t="shared" si="672"/>
        <v>0</v>
      </c>
      <c r="AG6970" t="str">
        <f t="shared" si="673"/>
        <v/>
      </c>
      <c r="AH6970" t="str">
        <f t="shared" si="674"/>
        <v/>
      </c>
      <c r="AI6970">
        <f t="shared" si="675"/>
        <v>0</v>
      </c>
      <c r="AJ6970">
        <f t="shared" si="676"/>
        <v>0</v>
      </c>
      <c r="AK6970">
        <v>0</v>
      </c>
      <c r="AL6970" t="str">
        <f>IF(AA6970="","",IFERROR(IF(ISNUMBER('Procytrat 190'!D471),'Procytrat 190'!D471,IF(ISNUMBER(SEARCH("12",'Procytrat 190'!D471)),EDATE(AB6970,12),IF(ISNUMBER(SEARCH("6",'Procytrat 190'!D471)),EDATE(AB6970,6),IF(ISNUMBER(SEARCH("3",'Procytrat 190'!D471)),EDATE(AB6970,3),DATEVALUE('Procytrat 190'!D471))))),""))</f>
        <v/>
      </c>
      <c r="AM6970" t="str">
        <f t="shared" ca="1" si="677"/>
        <v/>
      </c>
    </row>
    <row r="6971" spans="27:39" x14ac:dyDescent="0.3">
      <c r="AA6971" t="str">
        <f>IF(COUNTA('Procytrat 190'!A472,'Procytrat 190'!B472,'Procytrat 190'!C472)&gt;0,"190","")</f>
        <v/>
      </c>
      <c r="AB6971" t="str">
        <f>IFERROR(IF(ISNUMBER('Procytrat 190'!A472),'Procytrat 190'!A472,DATEVALUE('Procytrat 190'!A472)),"")</f>
        <v/>
      </c>
      <c r="AC6971" t="str">
        <f>IF(AA6971="","",'Procytrat 190'!B472)</f>
        <v/>
      </c>
      <c r="AD6971" t="str">
        <f>IF(AA6971="","",IFERROR(1*'Procytrat 190'!C472,IFERROR(_xludf.NUMBERVALUE('Procytrat 190'!C472,".",","),IFERROR(_xludf.NUMBERVALUE('Procytrat 190'!C472,",","."),0))))</f>
        <v/>
      </c>
      <c r="AE6971" t="str">
        <f>IF(AA6971="","",'Procytrat 190'!O472)</f>
        <v/>
      </c>
      <c r="AF6971">
        <f t="shared" si="672"/>
        <v>0</v>
      </c>
      <c r="AG6971" t="str">
        <f t="shared" si="673"/>
        <v/>
      </c>
      <c r="AH6971" t="str">
        <f t="shared" si="674"/>
        <v/>
      </c>
      <c r="AI6971">
        <f t="shared" si="675"/>
        <v>0</v>
      </c>
      <c r="AJ6971">
        <f t="shared" si="676"/>
        <v>0</v>
      </c>
      <c r="AK6971">
        <v>0</v>
      </c>
      <c r="AL6971" t="str">
        <f>IF(AA6971="","",IFERROR(IF(ISNUMBER('Procytrat 190'!D472),'Procytrat 190'!D472,IF(ISNUMBER(SEARCH("12",'Procytrat 190'!D472)),EDATE(AB6971,12),IF(ISNUMBER(SEARCH("6",'Procytrat 190'!D472)),EDATE(AB6971,6),IF(ISNUMBER(SEARCH("3",'Procytrat 190'!D472)),EDATE(AB6971,3),DATEVALUE('Procytrat 190'!D472))))),""))</f>
        <v/>
      </c>
      <c r="AM6971" t="str">
        <f t="shared" ca="1" si="677"/>
        <v/>
      </c>
    </row>
    <row r="6972" spans="27:39" x14ac:dyDescent="0.3">
      <c r="AA6972" t="str">
        <f>IF(COUNTA('Procytrat 190'!A473,'Procytrat 190'!B473,'Procytrat 190'!C473)&gt;0,"190","")</f>
        <v/>
      </c>
      <c r="AB6972" t="str">
        <f>IFERROR(IF(ISNUMBER('Procytrat 190'!A473),'Procytrat 190'!A473,DATEVALUE('Procytrat 190'!A473)),"")</f>
        <v/>
      </c>
      <c r="AC6972" t="str">
        <f>IF(AA6972="","",'Procytrat 190'!B473)</f>
        <v/>
      </c>
      <c r="AD6972" t="str">
        <f>IF(AA6972="","",IFERROR(1*'Procytrat 190'!C473,IFERROR(_xludf.NUMBERVALUE('Procytrat 190'!C473,".",","),IFERROR(_xludf.NUMBERVALUE('Procytrat 190'!C473,",","."),0))))</f>
        <v/>
      </c>
      <c r="AE6972" t="str">
        <f>IF(AA6972="","",'Procytrat 190'!O473)</f>
        <v/>
      </c>
      <c r="AF6972">
        <f t="shared" si="672"/>
        <v>0</v>
      </c>
      <c r="AG6972" t="str">
        <f t="shared" si="673"/>
        <v/>
      </c>
      <c r="AH6972" t="str">
        <f t="shared" si="674"/>
        <v/>
      </c>
      <c r="AI6972">
        <f t="shared" si="675"/>
        <v>0</v>
      </c>
      <c r="AJ6972">
        <f t="shared" si="676"/>
        <v>0</v>
      </c>
      <c r="AK6972">
        <v>0</v>
      </c>
      <c r="AL6972" t="str">
        <f>IF(AA6972="","",IFERROR(IF(ISNUMBER('Procytrat 190'!D473),'Procytrat 190'!D473,IF(ISNUMBER(SEARCH("12",'Procytrat 190'!D473)),EDATE(AB6972,12),IF(ISNUMBER(SEARCH("6",'Procytrat 190'!D473)),EDATE(AB6972,6),IF(ISNUMBER(SEARCH("3",'Procytrat 190'!D473)),EDATE(AB6972,3),DATEVALUE('Procytrat 190'!D473))))),""))</f>
        <v/>
      </c>
      <c r="AM6972" t="str">
        <f t="shared" ca="1" si="677"/>
        <v/>
      </c>
    </row>
    <row r="6973" spans="27:39" x14ac:dyDescent="0.3">
      <c r="AA6973" t="str">
        <f>IF(COUNTA('Procytrat 190'!A474,'Procytrat 190'!B474,'Procytrat 190'!C474)&gt;0,"190","")</f>
        <v/>
      </c>
      <c r="AB6973" t="str">
        <f>IFERROR(IF(ISNUMBER('Procytrat 190'!A474),'Procytrat 190'!A474,DATEVALUE('Procytrat 190'!A474)),"")</f>
        <v/>
      </c>
      <c r="AC6973" t="str">
        <f>IF(AA6973="","",'Procytrat 190'!B474)</f>
        <v/>
      </c>
      <c r="AD6973" t="str">
        <f>IF(AA6973="","",IFERROR(1*'Procytrat 190'!C474,IFERROR(_xludf.NUMBERVALUE('Procytrat 190'!C474,".",","),IFERROR(_xludf.NUMBERVALUE('Procytrat 190'!C474,",","."),0))))</f>
        <v/>
      </c>
      <c r="AE6973" t="str">
        <f>IF(AA6973="","",'Procytrat 190'!O474)</f>
        <v/>
      </c>
      <c r="AF6973">
        <f t="shared" si="672"/>
        <v>0</v>
      </c>
      <c r="AG6973" t="str">
        <f t="shared" si="673"/>
        <v/>
      </c>
      <c r="AH6973" t="str">
        <f t="shared" si="674"/>
        <v/>
      </c>
      <c r="AI6973">
        <f t="shared" si="675"/>
        <v>0</v>
      </c>
      <c r="AJ6973">
        <f t="shared" si="676"/>
        <v>0</v>
      </c>
      <c r="AK6973">
        <v>0</v>
      </c>
      <c r="AL6973" t="str">
        <f>IF(AA6973="","",IFERROR(IF(ISNUMBER('Procytrat 190'!D474),'Procytrat 190'!D474,IF(ISNUMBER(SEARCH("12",'Procytrat 190'!D474)),EDATE(AB6973,12),IF(ISNUMBER(SEARCH("6",'Procytrat 190'!D474)),EDATE(AB6973,6),IF(ISNUMBER(SEARCH("3",'Procytrat 190'!D474)),EDATE(AB6973,3),DATEVALUE('Procytrat 190'!D474))))),""))</f>
        <v/>
      </c>
      <c r="AM6973" t="str">
        <f t="shared" ca="1" si="677"/>
        <v/>
      </c>
    </row>
    <row r="6974" spans="27:39" x14ac:dyDescent="0.3">
      <c r="AA6974" t="str">
        <f>IF(COUNTA('Procytrat 190'!A475,'Procytrat 190'!B475,'Procytrat 190'!C475)&gt;0,"190","")</f>
        <v/>
      </c>
      <c r="AB6974" t="str">
        <f>IFERROR(IF(ISNUMBER('Procytrat 190'!A475),'Procytrat 190'!A475,DATEVALUE('Procytrat 190'!A475)),"")</f>
        <v/>
      </c>
      <c r="AC6974" t="str">
        <f>IF(AA6974="","",'Procytrat 190'!B475)</f>
        <v/>
      </c>
      <c r="AD6974" t="str">
        <f>IF(AA6974="","",IFERROR(1*'Procytrat 190'!C475,IFERROR(_xludf.NUMBERVALUE('Procytrat 190'!C475,".",","),IFERROR(_xludf.NUMBERVALUE('Procytrat 190'!C475,",","."),0))))</f>
        <v/>
      </c>
      <c r="AE6974" t="str">
        <f>IF(AA6974="","",'Procytrat 190'!O475)</f>
        <v/>
      </c>
      <c r="AF6974">
        <f t="shared" si="672"/>
        <v>0</v>
      </c>
      <c r="AG6974" t="str">
        <f t="shared" si="673"/>
        <v/>
      </c>
      <c r="AH6974" t="str">
        <f t="shared" si="674"/>
        <v/>
      </c>
      <c r="AI6974">
        <f t="shared" si="675"/>
        <v>0</v>
      </c>
      <c r="AJ6974">
        <f t="shared" si="676"/>
        <v>0</v>
      </c>
      <c r="AK6974">
        <v>0</v>
      </c>
      <c r="AL6974" t="str">
        <f>IF(AA6974="","",IFERROR(IF(ISNUMBER('Procytrat 190'!D475),'Procytrat 190'!D475,IF(ISNUMBER(SEARCH("12",'Procytrat 190'!D475)),EDATE(AB6974,12),IF(ISNUMBER(SEARCH("6",'Procytrat 190'!D475)),EDATE(AB6974,6),IF(ISNUMBER(SEARCH("3",'Procytrat 190'!D475)),EDATE(AB6974,3),DATEVALUE('Procytrat 190'!D475))))),""))</f>
        <v/>
      </c>
      <c r="AM6974" t="str">
        <f t="shared" ca="1" si="677"/>
        <v/>
      </c>
    </row>
    <row r="6975" spans="27:39" x14ac:dyDescent="0.3">
      <c r="AA6975" t="str">
        <f>IF(COUNTA('Procytrat 190'!A476,'Procytrat 190'!B476,'Procytrat 190'!C476)&gt;0,"190","")</f>
        <v/>
      </c>
      <c r="AB6975" t="str">
        <f>IFERROR(IF(ISNUMBER('Procytrat 190'!A476),'Procytrat 190'!A476,DATEVALUE('Procytrat 190'!A476)),"")</f>
        <v/>
      </c>
      <c r="AC6975" t="str">
        <f>IF(AA6975="","",'Procytrat 190'!B476)</f>
        <v/>
      </c>
      <c r="AD6975" t="str">
        <f>IF(AA6975="","",IFERROR(1*'Procytrat 190'!C476,IFERROR(_xludf.NUMBERVALUE('Procytrat 190'!C476,".",","),IFERROR(_xludf.NUMBERVALUE('Procytrat 190'!C476,",","."),0))))</f>
        <v/>
      </c>
      <c r="AE6975" t="str">
        <f>IF(AA6975="","",'Procytrat 190'!O476)</f>
        <v/>
      </c>
      <c r="AF6975">
        <f t="shared" si="672"/>
        <v>0</v>
      </c>
      <c r="AG6975" t="str">
        <f t="shared" si="673"/>
        <v/>
      </c>
      <c r="AH6975" t="str">
        <f t="shared" si="674"/>
        <v/>
      </c>
      <c r="AI6975">
        <f t="shared" si="675"/>
        <v>0</v>
      </c>
      <c r="AJ6975">
        <f t="shared" si="676"/>
        <v>0</v>
      </c>
      <c r="AK6975">
        <v>0</v>
      </c>
      <c r="AL6975" t="str">
        <f>IF(AA6975="","",IFERROR(IF(ISNUMBER('Procytrat 190'!D476),'Procytrat 190'!D476,IF(ISNUMBER(SEARCH("12",'Procytrat 190'!D476)),EDATE(AB6975,12),IF(ISNUMBER(SEARCH("6",'Procytrat 190'!D476)),EDATE(AB6975,6),IF(ISNUMBER(SEARCH("3",'Procytrat 190'!D476)),EDATE(AB6975,3),DATEVALUE('Procytrat 190'!D476))))),""))</f>
        <v/>
      </c>
      <c r="AM6975" t="str">
        <f t="shared" ca="1" si="677"/>
        <v/>
      </c>
    </row>
    <row r="6976" spans="27:39" x14ac:dyDescent="0.3">
      <c r="AA6976" t="str">
        <f>IF(COUNTA('Procytrat 190'!A477,'Procytrat 190'!B477,'Procytrat 190'!C477)&gt;0,"190","")</f>
        <v/>
      </c>
      <c r="AB6976" t="str">
        <f>IFERROR(IF(ISNUMBER('Procytrat 190'!A477),'Procytrat 190'!A477,DATEVALUE('Procytrat 190'!A477)),"")</f>
        <v/>
      </c>
      <c r="AC6976" t="str">
        <f>IF(AA6976="","",'Procytrat 190'!B477)</f>
        <v/>
      </c>
      <c r="AD6976" t="str">
        <f>IF(AA6976="","",IFERROR(1*'Procytrat 190'!C477,IFERROR(_xludf.NUMBERVALUE('Procytrat 190'!C477,".",","),IFERROR(_xludf.NUMBERVALUE('Procytrat 190'!C477,",","."),0))))</f>
        <v/>
      </c>
      <c r="AE6976" t="str">
        <f>IF(AA6976="","",'Procytrat 190'!O477)</f>
        <v/>
      </c>
      <c r="AF6976">
        <f t="shared" si="672"/>
        <v>0</v>
      </c>
      <c r="AG6976" t="str">
        <f t="shared" si="673"/>
        <v/>
      </c>
      <c r="AH6976" t="str">
        <f t="shared" si="674"/>
        <v/>
      </c>
      <c r="AI6976">
        <f t="shared" si="675"/>
        <v>0</v>
      </c>
      <c r="AJ6976">
        <f t="shared" si="676"/>
        <v>0</v>
      </c>
      <c r="AK6976">
        <v>0</v>
      </c>
      <c r="AL6976" t="str">
        <f>IF(AA6976="","",IFERROR(IF(ISNUMBER('Procytrat 190'!D477),'Procytrat 190'!D477,IF(ISNUMBER(SEARCH("12",'Procytrat 190'!D477)),EDATE(AB6976,12),IF(ISNUMBER(SEARCH("6",'Procytrat 190'!D477)),EDATE(AB6976,6),IF(ISNUMBER(SEARCH("3",'Procytrat 190'!D477)),EDATE(AB6976,3),DATEVALUE('Procytrat 190'!D477))))),""))</f>
        <v/>
      </c>
      <c r="AM6976" t="str">
        <f t="shared" ca="1" si="677"/>
        <v/>
      </c>
    </row>
    <row r="6977" spans="27:39" x14ac:dyDescent="0.3">
      <c r="AA6977" t="str">
        <f>IF(COUNTA('Procytrat 190'!A478,'Procytrat 190'!B478,'Procytrat 190'!C478)&gt;0,"190","")</f>
        <v/>
      </c>
      <c r="AB6977" t="str">
        <f>IFERROR(IF(ISNUMBER('Procytrat 190'!A478),'Procytrat 190'!A478,DATEVALUE('Procytrat 190'!A478)),"")</f>
        <v/>
      </c>
      <c r="AC6977" t="str">
        <f>IF(AA6977="","",'Procytrat 190'!B478)</f>
        <v/>
      </c>
      <c r="AD6977" t="str">
        <f>IF(AA6977="","",IFERROR(1*'Procytrat 190'!C478,IFERROR(_xludf.NUMBERVALUE('Procytrat 190'!C478,".",","),IFERROR(_xludf.NUMBERVALUE('Procytrat 190'!C478,",","."),0))))</f>
        <v/>
      </c>
      <c r="AE6977" t="str">
        <f>IF(AA6977="","",'Procytrat 190'!O478)</f>
        <v/>
      </c>
      <c r="AF6977">
        <f t="shared" si="672"/>
        <v>0</v>
      </c>
      <c r="AG6977" t="str">
        <f t="shared" si="673"/>
        <v/>
      </c>
      <c r="AH6977" t="str">
        <f t="shared" si="674"/>
        <v/>
      </c>
      <c r="AI6977">
        <f t="shared" si="675"/>
        <v>0</v>
      </c>
      <c r="AJ6977">
        <f t="shared" si="676"/>
        <v>0</v>
      </c>
      <c r="AK6977">
        <v>0</v>
      </c>
      <c r="AL6977" t="str">
        <f>IF(AA6977="","",IFERROR(IF(ISNUMBER('Procytrat 190'!D478),'Procytrat 190'!D478,IF(ISNUMBER(SEARCH("12",'Procytrat 190'!D478)),EDATE(AB6977,12),IF(ISNUMBER(SEARCH("6",'Procytrat 190'!D478)),EDATE(AB6977,6),IF(ISNUMBER(SEARCH("3",'Procytrat 190'!D478)),EDATE(AB6977,3),DATEVALUE('Procytrat 190'!D478))))),""))</f>
        <v/>
      </c>
      <c r="AM6977" t="str">
        <f t="shared" ca="1" si="677"/>
        <v/>
      </c>
    </row>
    <row r="6978" spans="27:39" x14ac:dyDescent="0.3">
      <c r="AA6978" t="str">
        <f>IF(COUNTA('Procytrat 190'!A479,'Procytrat 190'!B479,'Procytrat 190'!C479)&gt;0,"190","")</f>
        <v/>
      </c>
      <c r="AB6978" t="str">
        <f>IFERROR(IF(ISNUMBER('Procytrat 190'!A479),'Procytrat 190'!A479,DATEVALUE('Procytrat 190'!A479)),"")</f>
        <v/>
      </c>
      <c r="AC6978" t="str">
        <f>IF(AA6978="","",'Procytrat 190'!B479)</f>
        <v/>
      </c>
      <c r="AD6978" t="str">
        <f>IF(AA6978="","",IFERROR(1*'Procytrat 190'!C479,IFERROR(_xludf.NUMBERVALUE('Procytrat 190'!C479,".",","),IFERROR(_xludf.NUMBERVALUE('Procytrat 190'!C479,",","."),0))))</f>
        <v/>
      </c>
      <c r="AE6978" t="str">
        <f>IF(AA6978="","",'Procytrat 190'!O479)</f>
        <v/>
      </c>
      <c r="AF6978">
        <f t="shared" ref="AF6978:AF7041" si="678">IF(AA6978="",0,--ISNUMBER(SEARCH("aprovado",AE6978)))</f>
        <v>0</v>
      </c>
      <c r="AG6978" t="str">
        <f t="shared" ref="AG6978:AG7041" si="679">IF(AB6978="","",YEAR(AB6978))</f>
        <v/>
      </c>
      <c r="AH6978" t="str">
        <f t="shared" ref="AH6978:AH7041" si="680">IF(AB6978="","",MONTH(AB6978))</f>
        <v/>
      </c>
      <c r="AI6978">
        <f t="shared" ref="AI6978:AI7041" si="681">IF(AB6978="",0,AB6978+ROW()/1000000)</f>
        <v>0</v>
      </c>
      <c r="AJ6978">
        <f t="shared" ref="AJ6978:AJ7041" si="682">--(AA6978&lt;&gt;"")</f>
        <v>0</v>
      </c>
      <c r="AK6978">
        <v>0</v>
      </c>
      <c r="AL6978" t="str">
        <f>IF(AA6978="","",IFERROR(IF(ISNUMBER('Procytrat 190'!D479),'Procytrat 190'!D479,IF(ISNUMBER(SEARCH("12",'Procytrat 190'!D479)),EDATE(AB6978,12),IF(ISNUMBER(SEARCH("6",'Procytrat 190'!D479)),EDATE(AB6978,6),IF(ISNUMBER(SEARCH("3",'Procytrat 190'!D479)),EDATE(AB6978,3),DATEVALUE('Procytrat 190'!D479))))),""))</f>
        <v/>
      </c>
      <c r="AM6978" t="str">
        <f t="shared" ref="AM6978:AM7041" ca="1" si="683">IF(AND(AJ6978=1,AL6978&lt;&gt;"",AL6978&gt;=TODAY(),AG6978=$W$3),AL6978+ROW()/1000000,"")</f>
        <v/>
      </c>
    </row>
    <row r="6979" spans="27:39" x14ac:dyDescent="0.3">
      <c r="AA6979" t="str">
        <f>IF(COUNTA('Procytrat 190'!A480,'Procytrat 190'!B480,'Procytrat 190'!C480)&gt;0,"190","")</f>
        <v/>
      </c>
      <c r="AB6979" t="str">
        <f>IFERROR(IF(ISNUMBER('Procytrat 190'!A480),'Procytrat 190'!A480,DATEVALUE('Procytrat 190'!A480)),"")</f>
        <v/>
      </c>
      <c r="AC6979" t="str">
        <f>IF(AA6979="","",'Procytrat 190'!B480)</f>
        <v/>
      </c>
      <c r="AD6979" t="str">
        <f>IF(AA6979="","",IFERROR(1*'Procytrat 190'!C480,IFERROR(_xludf.NUMBERVALUE('Procytrat 190'!C480,".",","),IFERROR(_xludf.NUMBERVALUE('Procytrat 190'!C480,",","."),0))))</f>
        <v/>
      </c>
      <c r="AE6979" t="str">
        <f>IF(AA6979="","",'Procytrat 190'!O480)</f>
        <v/>
      </c>
      <c r="AF6979">
        <f t="shared" si="678"/>
        <v>0</v>
      </c>
      <c r="AG6979" t="str">
        <f t="shared" si="679"/>
        <v/>
      </c>
      <c r="AH6979" t="str">
        <f t="shared" si="680"/>
        <v/>
      </c>
      <c r="AI6979">
        <f t="shared" si="681"/>
        <v>0</v>
      </c>
      <c r="AJ6979">
        <f t="shared" si="682"/>
        <v>0</v>
      </c>
      <c r="AK6979">
        <v>0</v>
      </c>
      <c r="AL6979" t="str">
        <f>IF(AA6979="","",IFERROR(IF(ISNUMBER('Procytrat 190'!D480),'Procytrat 190'!D480,IF(ISNUMBER(SEARCH("12",'Procytrat 190'!D480)),EDATE(AB6979,12),IF(ISNUMBER(SEARCH("6",'Procytrat 190'!D480)),EDATE(AB6979,6),IF(ISNUMBER(SEARCH("3",'Procytrat 190'!D480)),EDATE(AB6979,3),DATEVALUE('Procytrat 190'!D480))))),""))</f>
        <v/>
      </c>
      <c r="AM6979" t="str">
        <f t="shared" ca="1" si="683"/>
        <v/>
      </c>
    </row>
    <row r="6980" spans="27:39" x14ac:dyDescent="0.3">
      <c r="AA6980" t="str">
        <f>IF(COUNTA('Procytrat 190'!A481,'Procytrat 190'!B481,'Procytrat 190'!C481)&gt;0,"190","")</f>
        <v/>
      </c>
      <c r="AB6980" t="str">
        <f>IFERROR(IF(ISNUMBER('Procytrat 190'!A481),'Procytrat 190'!A481,DATEVALUE('Procytrat 190'!A481)),"")</f>
        <v/>
      </c>
      <c r="AC6980" t="str">
        <f>IF(AA6980="","",'Procytrat 190'!B481)</f>
        <v/>
      </c>
      <c r="AD6980" t="str">
        <f>IF(AA6980="","",IFERROR(1*'Procytrat 190'!C481,IFERROR(_xludf.NUMBERVALUE('Procytrat 190'!C481,".",","),IFERROR(_xludf.NUMBERVALUE('Procytrat 190'!C481,",","."),0))))</f>
        <v/>
      </c>
      <c r="AE6980" t="str">
        <f>IF(AA6980="","",'Procytrat 190'!O481)</f>
        <v/>
      </c>
      <c r="AF6980">
        <f t="shared" si="678"/>
        <v>0</v>
      </c>
      <c r="AG6980" t="str">
        <f t="shared" si="679"/>
        <v/>
      </c>
      <c r="AH6980" t="str">
        <f t="shared" si="680"/>
        <v/>
      </c>
      <c r="AI6980">
        <f t="shared" si="681"/>
        <v>0</v>
      </c>
      <c r="AJ6980">
        <f t="shared" si="682"/>
        <v>0</v>
      </c>
      <c r="AK6980">
        <v>0</v>
      </c>
      <c r="AL6980" t="str">
        <f>IF(AA6980="","",IFERROR(IF(ISNUMBER('Procytrat 190'!D481),'Procytrat 190'!D481,IF(ISNUMBER(SEARCH("12",'Procytrat 190'!D481)),EDATE(AB6980,12),IF(ISNUMBER(SEARCH("6",'Procytrat 190'!D481)),EDATE(AB6980,6),IF(ISNUMBER(SEARCH("3",'Procytrat 190'!D481)),EDATE(AB6980,3),DATEVALUE('Procytrat 190'!D481))))),""))</f>
        <v/>
      </c>
      <c r="AM6980" t="str">
        <f t="shared" ca="1" si="683"/>
        <v/>
      </c>
    </row>
    <row r="6981" spans="27:39" x14ac:dyDescent="0.3">
      <c r="AA6981" t="str">
        <f>IF(COUNTA('Procytrat 190'!A482,'Procytrat 190'!B482,'Procytrat 190'!C482)&gt;0,"190","")</f>
        <v/>
      </c>
      <c r="AB6981" t="str">
        <f>IFERROR(IF(ISNUMBER('Procytrat 190'!A482),'Procytrat 190'!A482,DATEVALUE('Procytrat 190'!A482)),"")</f>
        <v/>
      </c>
      <c r="AC6981" t="str">
        <f>IF(AA6981="","",'Procytrat 190'!B482)</f>
        <v/>
      </c>
      <c r="AD6981" t="str">
        <f>IF(AA6981="","",IFERROR(1*'Procytrat 190'!C482,IFERROR(_xludf.NUMBERVALUE('Procytrat 190'!C482,".",","),IFERROR(_xludf.NUMBERVALUE('Procytrat 190'!C482,",","."),0))))</f>
        <v/>
      </c>
      <c r="AE6981" t="str">
        <f>IF(AA6981="","",'Procytrat 190'!O482)</f>
        <v/>
      </c>
      <c r="AF6981">
        <f t="shared" si="678"/>
        <v>0</v>
      </c>
      <c r="AG6981" t="str">
        <f t="shared" si="679"/>
        <v/>
      </c>
      <c r="AH6981" t="str">
        <f t="shared" si="680"/>
        <v/>
      </c>
      <c r="AI6981">
        <f t="shared" si="681"/>
        <v>0</v>
      </c>
      <c r="AJ6981">
        <f t="shared" si="682"/>
        <v>0</v>
      </c>
      <c r="AK6981">
        <v>0</v>
      </c>
      <c r="AL6981" t="str">
        <f>IF(AA6981="","",IFERROR(IF(ISNUMBER('Procytrat 190'!D482),'Procytrat 190'!D482,IF(ISNUMBER(SEARCH("12",'Procytrat 190'!D482)),EDATE(AB6981,12),IF(ISNUMBER(SEARCH("6",'Procytrat 190'!D482)),EDATE(AB6981,6),IF(ISNUMBER(SEARCH("3",'Procytrat 190'!D482)),EDATE(AB6981,3),DATEVALUE('Procytrat 190'!D482))))),""))</f>
        <v/>
      </c>
      <c r="AM6981" t="str">
        <f t="shared" ca="1" si="683"/>
        <v/>
      </c>
    </row>
    <row r="6982" spans="27:39" x14ac:dyDescent="0.3">
      <c r="AA6982" t="str">
        <f>IF(COUNTA('Procytrat 190'!A483,'Procytrat 190'!B483,'Procytrat 190'!C483)&gt;0,"190","")</f>
        <v/>
      </c>
      <c r="AB6982" t="str">
        <f>IFERROR(IF(ISNUMBER('Procytrat 190'!A483),'Procytrat 190'!A483,DATEVALUE('Procytrat 190'!A483)),"")</f>
        <v/>
      </c>
      <c r="AC6982" t="str">
        <f>IF(AA6982="","",'Procytrat 190'!B483)</f>
        <v/>
      </c>
      <c r="AD6982" t="str">
        <f>IF(AA6982="","",IFERROR(1*'Procytrat 190'!C483,IFERROR(_xludf.NUMBERVALUE('Procytrat 190'!C483,".",","),IFERROR(_xludf.NUMBERVALUE('Procytrat 190'!C483,",","."),0))))</f>
        <v/>
      </c>
      <c r="AE6982" t="str">
        <f>IF(AA6982="","",'Procytrat 190'!O483)</f>
        <v/>
      </c>
      <c r="AF6982">
        <f t="shared" si="678"/>
        <v>0</v>
      </c>
      <c r="AG6982" t="str">
        <f t="shared" si="679"/>
        <v/>
      </c>
      <c r="AH6982" t="str">
        <f t="shared" si="680"/>
        <v/>
      </c>
      <c r="AI6982">
        <f t="shared" si="681"/>
        <v>0</v>
      </c>
      <c r="AJ6982">
        <f t="shared" si="682"/>
        <v>0</v>
      </c>
      <c r="AK6982">
        <v>0</v>
      </c>
      <c r="AL6982" t="str">
        <f>IF(AA6982="","",IFERROR(IF(ISNUMBER('Procytrat 190'!D483),'Procytrat 190'!D483,IF(ISNUMBER(SEARCH("12",'Procytrat 190'!D483)),EDATE(AB6982,12),IF(ISNUMBER(SEARCH("6",'Procytrat 190'!D483)),EDATE(AB6982,6),IF(ISNUMBER(SEARCH("3",'Procytrat 190'!D483)),EDATE(AB6982,3),DATEVALUE('Procytrat 190'!D483))))),""))</f>
        <v/>
      </c>
      <c r="AM6982" t="str">
        <f t="shared" ca="1" si="683"/>
        <v/>
      </c>
    </row>
    <row r="6983" spans="27:39" x14ac:dyDescent="0.3">
      <c r="AA6983" t="str">
        <f>IF(COUNTA('Procytrat 190'!A484,'Procytrat 190'!B484,'Procytrat 190'!C484)&gt;0,"190","")</f>
        <v/>
      </c>
      <c r="AB6983" t="str">
        <f>IFERROR(IF(ISNUMBER('Procytrat 190'!A484),'Procytrat 190'!A484,DATEVALUE('Procytrat 190'!A484)),"")</f>
        <v/>
      </c>
      <c r="AC6983" t="str">
        <f>IF(AA6983="","",'Procytrat 190'!B484)</f>
        <v/>
      </c>
      <c r="AD6983" t="str">
        <f>IF(AA6983="","",IFERROR(1*'Procytrat 190'!C484,IFERROR(_xludf.NUMBERVALUE('Procytrat 190'!C484,".",","),IFERROR(_xludf.NUMBERVALUE('Procytrat 190'!C484,",","."),0))))</f>
        <v/>
      </c>
      <c r="AE6983" t="str">
        <f>IF(AA6983="","",'Procytrat 190'!O484)</f>
        <v/>
      </c>
      <c r="AF6983">
        <f t="shared" si="678"/>
        <v>0</v>
      </c>
      <c r="AG6983" t="str">
        <f t="shared" si="679"/>
        <v/>
      </c>
      <c r="AH6983" t="str">
        <f t="shared" si="680"/>
        <v/>
      </c>
      <c r="AI6983">
        <f t="shared" si="681"/>
        <v>0</v>
      </c>
      <c r="AJ6983">
        <f t="shared" si="682"/>
        <v>0</v>
      </c>
      <c r="AK6983">
        <v>0</v>
      </c>
      <c r="AL6983" t="str">
        <f>IF(AA6983="","",IFERROR(IF(ISNUMBER('Procytrat 190'!D484),'Procytrat 190'!D484,IF(ISNUMBER(SEARCH("12",'Procytrat 190'!D484)),EDATE(AB6983,12),IF(ISNUMBER(SEARCH("6",'Procytrat 190'!D484)),EDATE(AB6983,6),IF(ISNUMBER(SEARCH("3",'Procytrat 190'!D484)),EDATE(AB6983,3),DATEVALUE('Procytrat 190'!D484))))),""))</f>
        <v/>
      </c>
      <c r="AM6983" t="str">
        <f t="shared" ca="1" si="683"/>
        <v/>
      </c>
    </row>
    <row r="6984" spans="27:39" x14ac:dyDescent="0.3">
      <c r="AA6984" t="str">
        <f>IF(COUNTA('Procytrat 190'!A485,'Procytrat 190'!B485,'Procytrat 190'!C485)&gt;0,"190","")</f>
        <v/>
      </c>
      <c r="AB6984" t="str">
        <f>IFERROR(IF(ISNUMBER('Procytrat 190'!A485),'Procytrat 190'!A485,DATEVALUE('Procytrat 190'!A485)),"")</f>
        <v/>
      </c>
      <c r="AC6984" t="str">
        <f>IF(AA6984="","",'Procytrat 190'!B485)</f>
        <v/>
      </c>
      <c r="AD6984" t="str">
        <f>IF(AA6984="","",IFERROR(1*'Procytrat 190'!C485,IFERROR(_xludf.NUMBERVALUE('Procytrat 190'!C485,".",","),IFERROR(_xludf.NUMBERVALUE('Procytrat 190'!C485,",","."),0))))</f>
        <v/>
      </c>
      <c r="AE6984" t="str">
        <f>IF(AA6984="","",'Procytrat 190'!O485)</f>
        <v/>
      </c>
      <c r="AF6984">
        <f t="shared" si="678"/>
        <v>0</v>
      </c>
      <c r="AG6984" t="str">
        <f t="shared" si="679"/>
        <v/>
      </c>
      <c r="AH6984" t="str">
        <f t="shared" si="680"/>
        <v/>
      </c>
      <c r="AI6984">
        <f t="shared" si="681"/>
        <v>0</v>
      </c>
      <c r="AJ6984">
        <f t="shared" si="682"/>
        <v>0</v>
      </c>
      <c r="AK6984">
        <v>0</v>
      </c>
      <c r="AL6984" t="str">
        <f>IF(AA6984="","",IFERROR(IF(ISNUMBER('Procytrat 190'!D485),'Procytrat 190'!D485,IF(ISNUMBER(SEARCH("12",'Procytrat 190'!D485)),EDATE(AB6984,12),IF(ISNUMBER(SEARCH("6",'Procytrat 190'!D485)),EDATE(AB6984,6),IF(ISNUMBER(SEARCH("3",'Procytrat 190'!D485)),EDATE(AB6984,3),DATEVALUE('Procytrat 190'!D485))))),""))</f>
        <v/>
      </c>
      <c r="AM6984" t="str">
        <f t="shared" ca="1" si="683"/>
        <v/>
      </c>
    </row>
    <row r="6985" spans="27:39" x14ac:dyDescent="0.3">
      <c r="AA6985" t="str">
        <f>IF(COUNTA('Procytrat 190'!A486,'Procytrat 190'!B486,'Procytrat 190'!C486)&gt;0,"190","")</f>
        <v/>
      </c>
      <c r="AB6985" t="str">
        <f>IFERROR(IF(ISNUMBER('Procytrat 190'!A486),'Procytrat 190'!A486,DATEVALUE('Procytrat 190'!A486)),"")</f>
        <v/>
      </c>
      <c r="AC6985" t="str">
        <f>IF(AA6985="","",'Procytrat 190'!B486)</f>
        <v/>
      </c>
      <c r="AD6985" t="str">
        <f>IF(AA6985="","",IFERROR(1*'Procytrat 190'!C486,IFERROR(_xludf.NUMBERVALUE('Procytrat 190'!C486,".",","),IFERROR(_xludf.NUMBERVALUE('Procytrat 190'!C486,",","."),0))))</f>
        <v/>
      </c>
      <c r="AE6985" t="str">
        <f>IF(AA6985="","",'Procytrat 190'!O486)</f>
        <v/>
      </c>
      <c r="AF6985">
        <f t="shared" si="678"/>
        <v>0</v>
      </c>
      <c r="AG6985" t="str">
        <f t="shared" si="679"/>
        <v/>
      </c>
      <c r="AH6985" t="str">
        <f t="shared" si="680"/>
        <v/>
      </c>
      <c r="AI6985">
        <f t="shared" si="681"/>
        <v>0</v>
      </c>
      <c r="AJ6985">
        <f t="shared" si="682"/>
        <v>0</v>
      </c>
      <c r="AK6985">
        <v>0</v>
      </c>
      <c r="AL6985" t="str">
        <f>IF(AA6985="","",IFERROR(IF(ISNUMBER('Procytrat 190'!D486),'Procytrat 190'!D486,IF(ISNUMBER(SEARCH("12",'Procytrat 190'!D486)),EDATE(AB6985,12),IF(ISNUMBER(SEARCH("6",'Procytrat 190'!D486)),EDATE(AB6985,6),IF(ISNUMBER(SEARCH("3",'Procytrat 190'!D486)),EDATE(AB6985,3),DATEVALUE('Procytrat 190'!D486))))),""))</f>
        <v/>
      </c>
      <c r="AM6985" t="str">
        <f t="shared" ca="1" si="683"/>
        <v/>
      </c>
    </row>
    <row r="6986" spans="27:39" x14ac:dyDescent="0.3">
      <c r="AA6986" t="str">
        <f>IF(COUNTA('Procytrat 190'!A487,'Procytrat 190'!B487,'Procytrat 190'!C487)&gt;0,"190","")</f>
        <v/>
      </c>
      <c r="AB6986" t="str">
        <f>IFERROR(IF(ISNUMBER('Procytrat 190'!A487),'Procytrat 190'!A487,DATEVALUE('Procytrat 190'!A487)),"")</f>
        <v/>
      </c>
      <c r="AC6986" t="str">
        <f>IF(AA6986="","",'Procytrat 190'!B487)</f>
        <v/>
      </c>
      <c r="AD6986" t="str">
        <f>IF(AA6986="","",IFERROR(1*'Procytrat 190'!C487,IFERROR(_xludf.NUMBERVALUE('Procytrat 190'!C487,".",","),IFERROR(_xludf.NUMBERVALUE('Procytrat 190'!C487,",","."),0))))</f>
        <v/>
      </c>
      <c r="AE6986" t="str">
        <f>IF(AA6986="","",'Procytrat 190'!O487)</f>
        <v/>
      </c>
      <c r="AF6986">
        <f t="shared" si="678"/>
        <v>0</v>
      </c>
      <c r="AG6986" t="str">
        <f t="shared" si="679"/>
        <v/>
      </c>
      <c r="AH6986" t="str">
        <f t="shared" si="680"/>
        <v/>
      </c>
      <c r="AI6986">
        <f t="shared" si="681"/>
        <v>0</v>
      </c>
      <c r="AJ6986">
        <f t="shared" si="682"/>
        <v>0</v>
      </c>
      <c r="AK6986">
        <v>0</v>
      </c>
      <c r="AL6986" t="str">
        <f>IF(AA6986="","",IFERROR(IF(ISNUMBER('Procytrat 190'!D487),'Procytrat 190'!D487,IF(ISNUMBER(SEARCH("12",'Procytrat 190'!D487)),EDATE(AB6986,12),IF(ISNUMBER(SEARCH("6",'Procytrat 190'!D487)),EDATE(AB6986,6),IF(ISNUMBER(SEARCH("3",'Procytrat 190'!D487)),EDATE(AB6986,3),DATEVALUE('Procytrat 190'!D487))))),""))</f>
        <v/>
      </c>
      <c r="AM6986" t="str">
        <f t="shared" ca="1" si="683"/>
        <v/>
      </c>
    </row>
    <row r="6987" spans="27:39" x14ac:dyDescent="0.3">
      <c r="AA6987" t="str">
        <f>IF(COUNTA('Procytrat 190'!A488,'Procytrat 190'!B488,'Procytrat 190'!C488)&gt;0,"190","")</f>
        <v/>
      </c>
      <c r="AB6987" t="str">
        <f>IFERROR(IF(ISNUMBER('Procytrat 190'!A488),'Procytrat 190'!A488,DATEVALUE('Procytrat 190'!A488)),"")</f>
        <v/>
      </c>
      <c r="AC6987" t="str">
        <f>IF(AA6987="","",'Procytrat 190'!B488)</f>
        <v/>
      </c>
      <c r="AD6987" t="str">
        <f>IF(AA6987="","",IFERROR(1*'Procytrat 190'!C488,IFERROR(_xludf.NUMBERVALUE('Procytrat 190'!C488,".",","),IFERROR(_xludf.NUMBERVALUE('Procytrat 190'!C488,",","."),0))))</f>
        <v/>
      </c>
      <c r="AE6987" t="str">
        <f>IF(AA6987="","",'Procytrat 190'!O488)</f>
        <v/>
      </c>
      <c r="AF6987">
        <f t="shared" si="678"/>
        <v>0</v>
      </c>
      <c r="AG6987" t="str">
        <f t="shared" si="679"/>
        <v/>
      </c>
      <c r="AH6987" t="str">
        <f t="shared" si="680"/>
        <v/>
      </c>
      <c r="AI6987">
        <f t="shared" si="681"/>
        <v>0</v>
      </c>
      <c r="AJ6987">
        <f t="shared" si="682"/>
        <v>0</v>
      </c>
      <c r="AK6987">
        <v>0</v>
      </c>
      <c r="AL6987" t="str">
        <f>IF(AA6987="","",IFERROR(IF(ISNUMBER('Procytrat 190'!D488),'Procytrat 190'!D488,IF(ISNUMBER(SEARCH("12",'Procytrat 190'!D488)),EDATE(AB6987,12),IF(ISNUMBER(SEARCH("6",'Procytrat 190'!D488)),EDATE(AB6987,6),IF(ISNUMBER(SEARCH("3",'Procytrat 190'!D488)),EDATE(AB6987,3),DATEVALUE('Procytrat 190'!D488))))),""))</f>
        <v/>
      </c>
      <c r="AM6987" t="str">
        <f t="shared" ca="1" si="683"/>
        <v/>
      </c>
    </row>
    <row r="6988" spans="27:39" x14ac:dyDescent="0.3">
      <c r="AA6988" t="str">
        <f>IF(COUNTA('Procytrat 190'!A489,'Procytrat 190'!B489,'Procytrat 190'!C489)&gt;0,"190","")</f>
        <v/>
      </c>
      <c r="AB6988" t="str">
        <f>IFERROR(IF(ISNUMBER('Procytrat 190'!A489),'Procytrat 190'!A489,DATEVALUE('Procytrat 190'!A489)),"")</f>
        <v/>
      </c>
      <c r="AC6988" t="str">
        <f>IF(AA6988="","",'Procytrat 190'!B489)</f>
        <v/>
      </c>
      <c r="AD6988" t="str">
        <f>IF(AA6988="","",IFERROR(1*'Procytrat 190'!C489,IFERROR(_xludf.NUMBERVALUE('Procytrat 190'!C489,".",","),IFERROR(_xludf.NUMBERVALUE('Procytrat 190'!C489,",","."),0))))</f>
        <v/>
      </c>
      <c r="AE6988" t="str">
        <f>IF(AA6988="","",'Procytrat 190'!O489)</f>
        <v/>
      </c>
      <c r="AF6988">
        <f t="shared" si="678"/>
        <v>0</v>
      </c>
      <c r="AG6988" t="str">
        <f t="shared" si="679"/>
        <v/>
      </c>
      <c r="AH6988" t="str">
        <f t="shared" si="680"/>
        <v/>
      </c>
      <c r="AI6988">
        <f t="shared" si="681"/>
        <v>0</v>
      </c>
      <c r="AJ6988">
        <f t="shared" si="682"/>
        <v>0</v>
      </c>
      <c r="AK6988">
        <v>0</v>
      </c>
      <c r="AL6988" t="str">
        <f>IF(AA6988="","",IFERROR(IF(ISNUMBER('Procytrat 190'!D489),'Procytrat 190'!D489,IF(ISNUMBER(SEARCH("12",'Procytrat 190'!D489)),EDATE(AB6988,12),IF(ISNUMBER(SEARCH("6",'Procytrat 190'!D489)),EDATE(AB6988,6),IF(ISNUMBER(SEARCH("3",'Procytrat 190'!D489)),EDATE(AB6988,3),DATEVALUE('Procytrat 190'!D489))))),""))</f>
        <v/>
      </c>
      <c r="AM6988" t="str">
        <f t="shared" ca="1" si="683"/>
        <v/>
      </c>
    </row>
    <row r="6989" spans="27:39" x14ac:dyDescent="0.3">
      <c r="AA6989" t="str">
        <f>IF(COUNTA('Procytrat 190'!A490,'Procytrat 190'!B490,'Procytrat 190'!C490)&gt;0,"190","")</f>
        <v/>
      </c>
      <c r="AB6989" t="str">
        <f>IFERROR(IF(ISNUMBER('Procytrat 190'!A490),'Procytrat 190'!A490,DATEVALUE('Procytrat 190'!A490)),"")</f>
        <v/>
      </c>
      <c r="AC6989" t="str">
        <f>IF(AA6989="","",'Procytrat 190'!B490)</f>
        <v/>
      </c>
      <c r="AD6989" t="str">
        <f>IF(AA6989="","",IFERROR(1*'Procytrat 190'!C490,IFERROR(_xludf.NUMBERVALUE('Procytrat 190'!C490,".",","),IFERROR(_xludf.NUMBERVALUE('Procytrat 190'!C490,",","."),0))))</f>
        <v/>
      </c>
      <c r="AE6989" t="str">
        <f>IF(AA6989="","",'Procytrat 190'!O490)</f>
        <v/>
      </c>
      <c r="AF6989">
        <f t="shared" si="678"/>
        <v>0</v>
      </c>
      <c r="AG6989" t="str">
        <f t="shared" si="679"/>
        <v/>
      </c>
      <c r="AH6989" t="str">
        <f t="shared" si="680"/>
        <v/>
      </c>
      <c r="AI6989">
        <f t="shared" si="681"/>
        <v>0</v>
      </c>
      <c r="AJ6989">
        <f t="shared" si="682"/>
        <v>0</v>
      </c>
      <c r="AK6989">
        <v>0</v>
      </c>
      <c r="AL6989" t="str">
        <f>IF(AA6989="","",IFERROR(IF(ISNUMBER('Procytrat 190'!D490),'Procytrat 190'!D490,IF(ISNUMBER(SEARCH("12",'Procytrat 190'!D490)),EDATE(AB6989,12),IF(ISNUMBER(SEARCH("6",'Procytrat 190'!D490)),EDATE(AB6989,6),IF(ISNUMBER(SEARCH("3",'Procytrat 190'!D490)),EDATE(AB6989,3),DATEVALUE('Procytrat 190'!D490))))),""))</f>
        <v/>
      </c>
      <c r="AM6989" t="str">
        <f t="shared" ca="1" si="683"/>
        <v/>
      </c>
    </row>
    <row r="6990" spans="27:39" x14ac:dyDescent="0.3">
      <c r="AA6990" t="str">
        <f>IF(COUNTA('Procytrat 190'!A491,'Procytrat 190'!B491,'Procytrat 190'!C491)&gt;0,"190","")</f>
        <v/>
      </c>
      <c r="AB6990" t="str">
        <f>IFERROR(IF(ISNUMBER('Procytrat 190'!A491),'Procytrat 190'!A491,DATEVALUE('Procytrat 190'!A491)),"")</f>
        <v/>
      </c>
      <c r="AC6990" t="str">
        <f>IF(AA6990="","",'Procytrat 190'!B491)</f>
        <v/>
      </c>
      <c r="AD6990" t="str">
        <f>IF(AA6990="","",IFERROR(1*'Procytrat 190'!C491,IFERROR(_xludf.NUMBERVALUE('Procytrat 190'!C491,".",","),IFERROR(_xludf.NUMBERVALUE('Procytrat 190'!C491,",","."),0))))</f>
        <v/>
      </c>
      <c r="AE6990" t="str">
        <f>IF(AA6990="","",'Procytrat 190'!O491)</f>
        <v/>
      </c>
      <c r="AF6990">
        <f t="shared" si="678"/>
        <v>0</v>
      </c>
      <c r="AG6990" t="str">
        <f t="shared" si="679"/>
        <v/>
      </c>
      <c r="AH6990" t="str">
        <f t="shared" si="680"/>
        <v/>
      </c>
      <c r="AI6990">
        <f t="shared" si="681"/>
        <v>0</v>
      </c>
      <c r="AJ6990">
        <f t="shared" si="682"/>
        <v>0</v>
      </c>
      <c r="AK6990">
        <v>0</v>
      </c>
      <c r="AL6990" t="str">
        <f>IF(AA6990="","",IFERROR(IF(ISNUMBER('Procytrat 190'!D491),'Procytrat 190'!D491,IF(ISNUMBER(SEARCH("12",'Procytrat 190'!D491)),EDATE(AB6990,12),IF(ISNUMBER(SEARCH("6",'Procytrat 190'!D491)),EDATE(AB6990,6),IF(ISNUMBER(SEARCH("3",'Procytrat 190'!D491)),EDATE(AB6990,3),DATEVALUE('Procytrat 190'!D491))))),""))</f>
        <v/>
      </c>
      <c r="AM6990" t="str">
        <f t="shared" ca="1" si="683"/>
        <v/>
      </c>
    </row>
    <row r="6991" spans="27:39" x14ac:dyDescent="0.3">
      <c r="AA6991" t="str">
        <f>IF(COUNTA('Procytrat 190'!A492,'Procytrat 190'!B492,'Procytrat 190'!C492)&gt;0,"190","")</f>
        <v/>
      </c>
      <c r="AB6991" t="str">
        <f>IFERROR(IF(ISNUMBER('Procytrat 190'!A492),'Procytrat 190'!A492,DATEVALUE('Procytrat 190'!A492)),"")</f>
        <v/>
      </c>
      <c r="AC6991" t="str">
        <f>IF(AA6991="","",'Procytrat 190'!B492)</f>
        <v/>
      </c>
      <c r="AD6991" t="str">
        <f>IF(AA6991="","",IFERROR(1*'Procytrat 190'!C492,IFERROR(_xludf.NUMBERVALUE('Procytrat 190'!C492,".",","),IFERROR(_xludf.NUMBERVALUE('Procytrat 190'!C492,",","."),0))))</f>
        <v/>
      </c>
      <c r="AE6991" t="str">
        <f>IF(AA6991="","",'Procytrat 190'!O492)</f>
        <v/>
      </c>
      <c r="AF6991">
        <f t="shared" si="678"/>
        <v>0</v>
      </c>
      <c r="AG6991" t="str">
        <f t="shared" si="679"/>
        <v/>
      </c>
      <c r="AH6991" t="str">
        <f t="shared" si="680"/>
        <v/>
      </c>
      <c r="AI6991">
        <f t="shared" si="681"/>
        <v>0</v>
      </c>
      <c r="AJ6991">
        <f t="shared" si="682"/>
        <v>0</v>
      </c>
      <c r="AK6991">
        <v>0</v>
      </c>
      <c r="AL6991" t="str">
        <f>IF(AA6991="","",IFERROR(IF(ISNUMBER('Procytrat 190'!D492),'Procytrat 190'!D492,IF(ISNUMBER(SEARCH("12",'Procytrat 190'!D492)),EDATE(AB6991,12),IF(ISNUMBER(SEARCH("6",'Procytrat 190'!D492)),EDATE(AB6991,6),IF(ISNUMBER(SEARCH("3",'Procytrat 190'!D492)),EDATE(AB6991,3),DATEVALUE('Procytrat 190'!D492))))),""))</f>
        <v/>
      </c>
      <c r="AM6991" t="str">
        <f t="shared" ca="1" si="683"/>
        <v/>
      </c>
    </row>
    <row r="6992" spans="27:39" x14ac:dyDescent="0.3">
      <c r="AA6992" t="str">
        <f>IF(COUNTA('Procytrat 190'!A493,'Procytrat 190'!B493,'Procytrat 190'!C493)&gt;0,"190","")</f>
        <v/>
      </c>
      <c r="AB6992" t="str">
        <f>IFERROR(IF(ISNUMBER('Procytrat 190'!A493),'Procytrat 190'!A493,DATEVALUE('Procytrat 190'!A493)),"")</f>
        <v/>
      </c>
      <c r="AC6992" t="str">
        <f>IF(AA6992="","",'Procytrat 190'!B493)</f>
        <v/>
      </c>
      <c r="AD6992" t="str">
        <f>IF(AA6992="","",IFERROR(1*'Procytrat 190'!C493,IFERROR(_xludf.NUMBERVALUE('Procytrat 190'!C493,".",","),IFERROR(_xludf.NUMBERVALUE('Procytrat 190'!C493,",","."),0))))</f>
        <v/>
      </c>
      <c r="AE6992" t="str">
        <f>IF(AA6992="","",'Procytrat 190'!O493)</f>
        <v/>
      </c>
      <c r="AF6992">
        <f t="shared" si="678"/>
        <v>0</v>
      </c>
      <c r="AG6992" t="str">
        <f t="shared" si="679"/>
        <v/>
      </c>
      <c r="AH6992" t="str">
        <f t="shared" si="680"/>
        <v/>
      </c>
      <c r="AI6992">
        <f t="shared" si="681"/>
        <v>0</v>
      </c>
      <c r="AJ6992">
        <f t="shared" si="682"/>
        <v>0</v>
      </c>
      <c r="AK6992">
        <v>0</v>
      </c>
      <c r="AL6992" t="str">
        <f>IF(AA6992="","",IFERROR(IF(ISNUMBER('Procytrat 190'!D493),'Procytrat 190'!D493,IF(ISNUMBER(SEARCH("12",'Procytrat 190'!D493)),EDATE(AB6992,12),IF(ISNUMBER(SEARCH("6",'Procytrat 190'!D493)),EDATE(AB6992,6),IF(ISNUMBER(SEARCH("3",'Procytrat 190'!D493)),EDATE(AB6992,3),DATEVALUE('Procytrat 190'!D493))))),""))</f>
        <v/>
      </c>
      <c r="AM6992" t="str">
        <f t="shared" ca="1" si="683"/>
        <v/>
      </c>
    </row>
    <row r="6993" spans="27:39" x14ac:dyDescent="0.3">
      <c r="AA6993" t="str">
        <f>IF(COUNTA('Procytrat 190'!A494,'Procytrat 190'!B494,'Procytrat 190'!C494)&gt;0,"190","")</f>
        <v/>
      </c>
      <c r="AB6993" t="str">
        <f>IFERROR(IF(ISNUMBER('Procytrat 190'!A494),'Procytrat 190'!A494,DATEVALUE('Procytrat 190'!A494)),"")</f>
        <v/>
      </c>
      <c r="AC6993" t="str">
        <f>IF(AA6993="","",'Procytrat 190'!B494)</f>
        <v/>
      </c>
      <c r="AD6993" t="str">
        <f>IF(AA6993="","",IFERROR(1*'Procytrat 190'!C494,IFERROR(_xludf.NUMBERVALUE('Procytrat 190'!C494,".",","),IFERROR(_xludf.NUMBERVALUE('Procytrat 190'!C494,",","."),0))))</f>
        <v/>
      </c>
      <c r="AE6993" t="str">
        <f>IF(AA6993="","",'Procytrat 190'!O494)</f>
        <v/>
      </c>
      <c r="AF6993">
        <f t="shared" si="678"/>
        <v>0</v>
      </c>
      <c r="AG6993" t="str">
        <f t="shared" si="679"/>
        <v/>
      </c>
      <c r="AH6993" t="str">
        <f t="shared" si="680"/>
        <v/>
      </c>
      <c r="AI6993">
        <f t="shared" si="681"/>
        <v>0</v>
      </c>
      <c r="AJ6993">
        <f t="shared" si="682"/>
        <v>0</v>
      </c>
      <c r="AK6993">
        <v>0</v>
      </c>
      <c r="AL6993" t="str">
        <f>IF(AA6993="","",IFERROR(IF(ISNUMBER('Procytrat 190'!D494),'Procytrat 190'!D494,IF(ISNUMBER(SEARCH("12",'Procytrat 190'!D494)),EDATE(AB6993,12),IF(ISNUMBER(SEARCH("6",'Procytrat 190'!D494)),EDATE(AB6993,6),IF(ISNUMBER(SEARCH("3",'Procytrat 190'!D494)),EDATE(AB6993,3),DATEVALUE('Procytrat 190'!D494))))),""))</f>
        <v/>
      </c>
      <c r="AM6993" t="str">
        <f t="shared" ca="1" si="683"/>
        <v/>
      </c>
    </row>
    <row r="6994" spans="27:39" x14ac:dyDescent="0.3">
      <c r="AA6994" t="str">
        <f>IF(COUNTA('Procytrat 190'!A495,'Procytrat 190'!B495,'Procytrat 190'!C495)&gt;0,"190","")</f>
        <v/>
      </c>
      <c r="AB6994" t="str">
        <f>IFERROR(IF(ISNUMBER('Procytrat 190'!A495),'Procytrat 190'!A495,DATEVALUE('Procytrat 190'!A495)),"")</f>
        <v/>
      </c>
      <c r="AC6994" t="str">
        <f>IF(AA6994="","",'Procytrat 190'!B495)</f>
        <v/>
      </c>
      <c r="AD6994" t="str">
        <f>IF(AA6994="","",IFERROR(1*'Procytrat 190'!C495,IFERROR(_xludf.NUMBERVALUE('Procytrat 190'!C495,".",","),IFERROR(_xludf.NUMBERVALUE('Procytrat 190'!C495,",","."),0))))</f>
        <v/>
      </c>
      <c r="AE6994" t="str">
        <f>IF(AA6994="","",'Procytrat 190'!O495)</f>
        <v/>
      </c>
      <c r="AF6994">
        <f t="shared" si="678"/>
        <v>0</v>
      </c>
      <c r="AG6994" t="str">
        <f t="shared" si="679"/>
        <v/>
      </c>
      <c r="AH6994" t="str">
        <f t="shared" si="680"/>
        <v/>
      </c>
      <c r="AI6994">
        <f t="shared" si="681"/>
        <v>0</v>
      </c>
      <c r="AJ6994">
        <f t="shared" si="682"/>
        <v>0</v>
      </c>
      <c r="AK6994">
        <v>0</v>
      </c>
      <c r="AL6994" t="str">
        <f>IF(AA6994="","",IFERROR(IF(ISNUMBER('Procytrat 190'!D495),'Procytrat 190'!D495,IF(ISNUMBER(SEARCH("12",'Procytrat 190'!D495)),EDATE(AB6994,12),IF(ISNUMBER(SEARCH("6",'Procytrat 190'!D495)),EDATE(AB6994,6),IF(ISNUMBER(SEARCH("3",'Procytrat 190'!D495)),EDATE(AB6994,3),DATEVALUE('Procytrat 190'!D495))))),""))</f>
        <v/>
      </c>
      <c r="AM6994" t="str">
        <f t="shared" ca="1" si="683"/>
        <v/>
      </c>
    </row>
    <row r="6995" spans="27:39" x14ac:dyDescent="0.3">
      <c r="AA6995" t="str">
        <f>IF(COUNTA('Procytrat 190'!A496,'Procytrat 190'!B496,'Procytrat 190'!C496)&gt;0,"190","")</f>
        <v/>
      </c>
      <c r="AB6995" t="str">
        <f>IFERROR(IF(ISNUMBER('Procytrat 190'!A496),'Procytrat 190'!A496,DATEVALUE('Procytrat 190'!A496)),"")</f>
        <v/>
      </c>
      <c r="AC6995" t="str">
        <f>IF(AA6995="","",'Procytrat 190'!B496)</f>
        <v/>
      </c>
      <c r="AD6995" t="str">
        <f>IF(AA6995="","",IFERROR(1*'Procytrat 190'!C496,IFERROR(_xludf.NUMBERVALUE('Procytrat 190'!C496,".",","),IFERROR(_xludf.NUMBERVALUE('Procytrat 190'!C496,",","."),0))))</f>
        <v/>
      </c>
      <c r="AE6995" t="str">
        <f>IF(AA6995="","",'Procytrat 190'!O496)</f>
        <v/>
      </c>
      <c r="AF6995">
        <f t="shared" si="678"/>
        <v>0</v>
      </c>
      <c r="AG6995" t="str">
        <f t="shared" si="679"/>
        <v/>
      </c>
      <c r="AH6995" t="str">
        <f t="shared" si="680"/>
        <v/>
      </c>
      <c r="AI6995">
        <f t="shared" si="681"/>
        <v>0</v>
      </c>
      <c r="AJ6995">
        <f t="shared" si="682"/>
        <v>0</v>
      </c>
      <c r="AK6995">
        <v>0</v>
      </c>
      <c r="AL6995" t="str">
        <f>IF(AA6995="","",IFERROR(IF(ISNUMBER('Procytrat 190'!D496),'Procytrat 190'!D496,IF(ISNUMBER(SEARCH("12",'Procytrat 190'!D496)),EDATE(AB6995,12),IF(ISNUMBER(SEARCH("6",'Procytrat 190'!D496)),EDATE(AB6995,6),IF(ISNUMBER(SEARCH("3",'Procytrat 190'!D496)),EDATE(AB6995,3),DATEVALUE('Procytrat 190'!D496))))),""))</f>
        <v/>
      </c>
      <c r="AM6995" t="str">
        <f t="shared" ca="1" si="683"/>
        <v/>
      </c>
    </row>
    <row r="6996" spans="27:39" x14ac:dyDescent="0.3">
      <c r="AA6996" t="str">
        <f>IF(COUNTA('Procytrat 190'!A497,'Procytrat 190'!B497,'Procytrat 190'!C497)&gt;0,"190","")</f>
        <v/>
      </c>
      <c r="AB6996" t="str">
        <f>IFERROR(IF(ISNUMBER('Procytrat 190'!A497),'Procytrat 190'!A497,DATEVALUE('Procytrat 190'!A497)),"")</f>
        <v/>
      </c>
      <c r="AC6996" t="str">
        <f>IF(AA6996="","",'Procytrat 190'!B497)</f>
        <v/>
      </c>
      <c r="AD6996" t="str">
        <f>IF(AA6996="","",IFERROR(1*'Procytrat 190'!C497,IFERROR(_xludf.NUMBERVALUE('Procytrat 190'!C497,".",","),IFERROR(_xludf.NUMBERVALUE('Procytrat 190'!C497,",","."),0))))</f>
        <v/>
      </c>
      <c r="AE6996" t="str">
        <f>IF(AA6996="","",'Procytrat 190'!O497)</f>
        <v/>
      </c>
      <c r="AF6996">
        <f t="shared" si="678"/>
        <v>0</v>
      </c>
      <c r="AG6996" t="str">
        <f t="shared" si="679"/>
        <v/>
      </c>
      <c r="AH6996" t="str">
        <f t="shared" si="680"/>
        <v/>
      </c>
      <c r="AI6996">
        <f t="shared" si="681"/>
        <v>0</v>
      </c>
      <c r="AJ6996">
        <f t="shared" si="682"/>
        <v>0</v>
      </c>
      <c r="AK6996">
        <v>0</v>
      </c>
      <c r="AL6996" t="str">
        <f>IF(AA6996="","",IFERROR(IF(ISNUMBER('Procytrat 190'!D497),'Procytrat 190'!D497,IF(ISNUMBER(SEARCH("12",'Procytrat 190'!D497)),EDATE(AB6996,12),IF(ISNUMBER(SEARCH("6",'Procytrat 190'!D497)),EDATE(AB6996,6),IF(ISNUMBER(SEARCH("3",'Procytrat 190'!D497)),EDATE(AB6996,3),DATEVALUE('Procytrat 190'!D497))))),""))</f>
        <v/>
      </c>
      <c r="AM6996" t="str">
        <f t="shared" ca="1" si="683"/>
        <v/>
      </c>
    </row>
    <row r="6997" spans="27:39" x14ac:dyDescent="0.3">
      <c r="AA6997" t="str">
        <f>IF(COUNTA('Procytrat 190'!A498,'Procytrat 190'!B498,'Procytrat 190'!C498)&gt;0,"190","")</f>
        <v/>
      </c>
      <c r="AB6997" t="str">
        <f>IFERROR(IF(ISNUMBER('Procytrat 190'!A498),'Procytrat 190'!A498,DATEVALUE('Procytrat 190'!A498)),"")</f>
        <v/>
      </c>
      <c r="AC6997" t="str">
        <f>IF(AA6997="","",'Procytrat 190'!B498)</f>
        <v/>
      </c>
      <c r="AD6997" t="str">
        <f>IF(AA6997="","",IFERROR(1*'Procytrat 190'!C498,IFERROR(_xludf.NUMBERVALUE('Procytrat 190'!C498,".",","),IFERROR(_xludf.NUMBERVALUE('Procytrat 190'!C498,",","."),0))))</f>
        <v/>
      </c>
      <c r="AE6997" t="str">
        <f>IF(AA6997="","",'Procytrat 190'!O498)</f>
        <v/>
      </c>
      <c r="AF6997">
        <f t="shared" si="678"/>
        <v>0</v>
      </c>
      <c r="AG6997" t="str">
        <f t="shared" si="679"/>
        <v/>
      </c>
      <c r="AH6997" t="str">
        <f t="shared" si="680"/>
        <v/>
      </c>
      <c r="AI6997">
        <f t="shared" si="681"/>
        <v>0</v>
      </c>
      <c r="AJ6997">
        <f t="shared" si="682"/>
        <v>0</v>
      </c>
      <c r="AK6997">
        <v>0</v>
      </c>
      <c r="AL6997" t="str">
        <f>IF(AA6997="","",IFERROR(IF(ISNUMBER('Procytrat 190'!D498),'Procytrat 190'!D498,IF(ISNUMBER(SEARCH("12",'Procytrat 190'!D498)),EDATE(AB6997,12),IF(ISNUMBER(SEARCH("6",'Procytrat 190'!D498)),EDATE(AB6997,6),IF(ISNUMBER(SEARCH("3",'Procytrat 190'!D498)),EDATE(AB6997,3),DATEVALUE('Procytrat 190'!D498))))),""))</f>
        <v/>
      </c>
      <c r="AM6997" t="str">
        <f t="shared" ca="1" si="683"/>
        <v/>
      </c>
    </row>
    <row r="6998" spans="27:39" x14ac:dyDescent="0.3">
      <c r="AA6998" t="str">
        <f>IF(COUNTA('Procytrat 190'!A499,'Procytrat 190'!B499,'Procytrat 190'!C499)&gt;0,"190","")</f>
        <v/>
      </c>
      <c r="AB6998" t="str">
        <f>IFERROR(IF(ISNUMBER('Procytrat 190'!A499),'Procytrat 190'!A499,DATEVALUE('Procytrat 190'!A499)),"")</f>
        <v/>
      </c>
      <c r="AC6998" t="str">
        <f>IF(AA6998="","",'Procytrat 190'!B499)</f>
        <v/>
      </c>
      <c r="AD6998" t="str">
        <f>IF(AA6998="","",IFERROR(1*'Procytrat 190'!C499,IFERROR(_xludf.NUMBERVALUE('Procytrat 190'!C499,".",","),IFERROR(_xludf.NUMBERVALUE('Procytrat 190'!C499,",","."),0))))</f>
        <v/>
      </c>
      <c r="AE6998" t="str">
        <f>IF(AA6998="","",'Procytrat 190'!O499)</f>
        <v/>
      </c>
      <c r="AF6998">
        <f t="shared" si="678"/>
        <v>0</v>
      </c>
      <c r="AG6998" t="str">
        <f t="shared" si="679"/>
        <v/>
      </c>
      <c r="AH6998" t="str">
        <f t="shared" si="680"/>
        <v/>
      </c>
      <c r="AI6998">
        <f t="shared" si="681"/>
        <v>0</v>
      </c>
      <c r="AJ6998">
        <f t="shared" si="682"/>
        <v>0</v>
      </c>
      <c r="AK6998">
        <v>0</v>
      </c>
      <c r="AL6998" t="str">
        <f>IF(AA6998="","",IFERROR(IF(ISNUMBER('Procytrat 190'!D499),'Procytrat 190'!D499,IF(ISNUMBER(SEARCH("12",'Procytrat 190'!D499)),EDATE(AB6998,12),IF(ISNUMBER(SEARCH("6",'Procytrat 190'!D499)),EDATE(AB6998,6),IF(ISNUMBER(SEARCH("3",'Procytrat 190'!D499)),EDATE(AB6998,3),DATEVALUE('Procytrat 190'!D499))))),""))</f>
        <v/>
      </c>
      <c r="AM6998" t="str">
        <f t="shared" ca="1" si="683"/>
        <v/>
      </c>
    </row>
    <row r="6999" spans="27:39" x14ac:dyDescent="0.3">
      <c r="AA6999" t="str">
        <f>IF(COUNTA('Procytrat 190'!A500,'Procytrat 190'!B500,'Procytrat 190'!C500)&gt;0,"190","")</f>
        <v/>
      </c>
      <c r="AB6999" t="str">
        <f>IFERROR(IF(ISNUMBER('Procytrat 190'!A500),'Procytrat 190'!A500,DATEVALUE('Procytrat 190'!A500)),"")</f>
        <v/>
      </c>
      <c r="AC6999" t="str">
        <f>IF(AA6999="","",'Procytrat 190'!B500)</f>
        <v/>
      </c>
      <c r="AD6999" t="str">
        <f>IF(AA6999="","",IFERROR(1*'Procytrat 190'!C500,IFERROR(_xludf.NUMBERVALUE('Procytrat 190'!C500,".",","),IFERROR(_xludf.NUMBERVALUE('Procytrat 190'!C500,",","."),0))))</f>
        <v/>
      </c>
      <c r="AE6999" t="str">
        <f>IF(AA6999="","",'Procytrat 190'!O500)</f>
        <v/>
      </c>
      <c r="AF6999">
        <f t="shared" si="678"/>
        <v>0</v>
      </c>
      <c r="AG6999" t="str">
        <f t="shared" si="679"/>
        <v/>
      </c>
      <c r="AH6999" t="str">
        <f t="shared" si="680"/>
        <v/>
      </c>
      <c r="AI6999">
        <f t="shared" si="681"/>
        <v>0</v>
      </c>
      <c r="AJ6999">
        <f t="shared" si="682"/>
        <v>0</v>
      </c>
      <c r="AK6999">
        <v>0</v>
      </c>
      <c r="AL6999" t="str">
        <f>IF(AA6999="","",IFERROR(IF(ISNUMBER('Procytrat 190'!D500),'Procytrat 190'!D500,IF(ISNUMBER(SEARCH("12",'Procytrat 190'!D500)),EDATE(AB6999,12),IF(ISNUMBER(SEARCH("6",'Procytrat 190'!D500)),EDATE(AB6999,6),IF(ISNUMBER(SEARCH("3",'Procytrat 190'!D500)),EDATE(AB6999,3),DATEVALUE('Procytrat 190'!D500))))),""))</f>
        <v/>
      </c>
      <c r="AM6999" t="str">
        <f t="shared" ca="1" si="683"/>
        <v/>
      </c>
    </row>
    <row r="7000" spans="27:39" x14ac:dyDescent="0.3">
      <c r="AA7000" t="str">
        <f>IF(COUNTA('Procytrat 190'!A501,'Procytrat 190'!B501,'Procytrat 190'!C501)&gt;0,"190","")</f>
        <v/>
      </c>
      <c r="AB7000" t="str">
        <f>IFERROR(IF(ISNUMBER('Procytrat 190'!A501),'Procytrat 190'!A501,DATEVALUE('Procytrat 190'!A501)),"")</f>
        <v/>
      </c>
      <c r="AC7000" t="str">
        <f>IF(AA7000="","",'Procytrat 190'!B501)</f>
        <v/>
      </c>
      <c r="AD7000" t="str">
        <f>IF(AA7000="","",IFERROR(1*'Procytrat 190'!C501,IFERROR(_xludf.NUMBERVALUE('Procytrat 190'!C501,".",","),IFERROR(_xludf.NUMBERVALUE('Procytrat 190'!C501,",","."),0))))</f>
        <v/>
      </c>
      <c r="AE7000" t="str">
        <f>IF(AA7000="","",'Procytrat 190'!O501)</f>
        <v/>
      </c>
      <c r="AF7000">
        <f t="shared" si="678"/>
        <v>0</v>
      </c>
      <c r="AG7000" t="str">
        <f t="shared" si="679"/>
        <v/>
      </c>
      <c r="AH7000" t="str">
        <f t="shared" si="680"/>
        <v/>
      </c>
      <c r="AI7000">
        <f t="shared" si="681"/>
        <v>0</v>
      </c>
      <c r="AJ7000">
        <f t="shared" si="682"/>
        <v>0</v>
      </c>
      <c r="AK7000">
        <v>0</v>
      </c>
      <c r="AL7000" t="str">
        <f>IF(AA7000="","",IFERROR(IF(ISNUMBER('Procytrat 190'!D501),'Procytrat 190'!D501,IF(ISNUMBER(SEARCH("12",'Procytrat 190'!D501)),EDATE(AB7000,12),IF(ISNUMBER(SEARCH("6",'Procytrat 190'!D501)),EDATE(AB7000,6),IF(ISNUMBER(SEARCH("3",'Procytrat 190'!D501)),EDATE(AB7000,3),DATEVALUE('Procytrat 190'!D501))))),""))</f>
        <v/>
      </c>
      <c r="AM7000" t="str">
        <f t="shared" ca="1" si="683"/>
        <v/>
      </c>
    </row>
    <row r="7001" spans="27:39" x14ac:dyDescent="0.3">
      <c r="AA7001" t="str">
        <f>IF(COUNTA('Procytrat 190'!A502,'Procytrat 190'!B502,'Procytrat 190'!C502)&gt;0,"190","")</f>
        <v/>
      </c>
      <c r="AB7001" t="str">
        <f>IFERROR(IF(ISNUMBER('Procytrat 190'!A502),'Procytrat 190'!A502,DATEVALUE('Procytrat 190'!A502)),"")</f>
        <v/>
      </c>
      <c r="AC7001" t="str">
        <f>IF(AA7001="","",'Procytrat 190'!B502)</f>
        <v/>
      </c>
      <c r="AD7001" t="str">
        <f>IF(AA7001="","",IFERROR(1*'Procytrat 190'!C502,IFERROR(_xludf.NUMBERVALUE('Procytrat 190'!C502,".",","),IFERROR(_xludf.NUMBERVALUE('Procytrat 190'!C502,",","."),0))))</f>
        <v/>
      </c>
      <c r="AE7001" t="str">
        <f>IF(AA7001="","",'Procytrat 190'!O502)</f>
        <v/>
      </c>
      <c r="AF7001">
        <f t="shared" si="678"/>
        <v>0</v>
      </c>
      <c r="AG7001" t="str">
        <f t="shared" si="679"/>
        <v/>
      </c>
      <c r="AH7001" t="str">
        <f t="shared" si="680"/>
        <v/>
      </c>
      <c r="AI7001">
        <f t="shared" si="681"/>
        <v>0</v>
      </c>
      <c r="AJ7001">
        <f t="shared" si="682"/>
        <v>0</v>
      </c>
      <c r="AK7001">
        <v>0</v>
      </c>
      <c r="AL7001" t="str">
        <f>IF(AA7001="","",IFERROR(IF(ISNUMBER('Procytrat 190'!D502),'Procytrat 190'!D502,IF(ISNUMBER(SEARCH("12",'Procytrat 190'!D502)),EDATE(AB7001,12),IF(ISNUMBER(SEARCH("6",'Procytrat 190'!D502)),EDATE(AB7001,6),IF(ISNUMBER(SEARCH("3",'Procytrat 190'!D502)),EDATE(AB7001,3),DATEVALUE('Procytrat 190'!D502))))),""))</f>
        <v/>
      </c>
      <c r="AM7001" t="str">
        <f t="shared" ca="1" si="683"/>
        <v/>
      </c>
    </row>
    <row r="7002" spans="27:39" x14ac:dyDescent="0.3">
      <c r="AA7002" t="str">
        <f>IF(COUNTA('Procytrat 195'!A3,'Procytrat 195'!B3,'Procytrat 195'!C3)&gt;0,"195","")</f>
        <v>195</v>
      </c>
      <c r="AB7002">
        <f>IFERROR(IF(ISNUMBER('Procytrat 195'!A3),'Procytrat 195'!A3,DATEVALUE('Procytrat 195'!A3)),"")</f>
        <v>45356</v>
      </c>
      <c r="AC7002" t="str">
        <f>IF(AA7002="","",'Procytrat 195'!B3)</f>
        <v>8253/24</v>
      </c>
      <c r="AD7002">
        <f>IF(AA7002="","",IFERROR(1*'Procytrat 195'!C3,IFERROR(_xludf.NUMBERVALUE('Procytrat 195'!C3,".",","),IFERROR(_xludf.NUMBERVALUE('Procytrat 195'!C3,",","."),0))))</f>
        <v>1000</v>
      </c>
      <c r="AE7002" t="str">
        <f>IF(AA7002="","",'Procytrat 195'!M3)</f>
        <v>Aprovado</v>
      </c>
      <c r="AF7002">
        <f t="shared" si="678"/>
        <v>1</v>
      </c>
      <c r="AG7002">
        <f t="shared" si="679"/>
        <v>2024</v>
      </c>
      <c r="AH7002">
        <f t="shared" si="680"/>
        <v>3</v>
      </c>
      <c r="AI7002">
        <f t="shared" si="681"/>
        <v>45356.007001999998</v>
      </c>
      <c r="AJ7002">
        <f t="shared" si="682"/>
        <v>1</v>
      </c>
      <c r="AK7002">
        <v>0</v>
      </c>
      <c r="AL7002">
        <f>IF(AA7002="","",IFERROR(IF(ISNUMBER('Procytrat 195'!D3),'Procytrat 195'!D3,IF(ISNUMBER(SEARCH("12",'Procytrat 195'!D3)),EDATE(AB7002,12),IF(ISNUMBER(SEARCH("6",'Procytrat 195'!D3)),EDATE(AB7002,6),IF(ISNUMBER(SEARCH("3",'Procytrat 195'!D3)),EDATE(AB7002,3),DATEVALUE('Procytrat 195'!D3))))),""))</f>
        <v>45540</v>
      </c>
      <c r="AM7002" t="str">
        <f t="shared" ca="1" si="683"/>
        <v/>
      </c>
    </row>
    <row r="7003" spans="27:39" x14ac:dyDescent="0.3">
      <c r="AA7003" t="str">
        <f>IF(COUNTA('Procytrat 195'!A4,'Procytrat 195'!B4,'Procytrat 195'!C4)&gt;0,"195","")</f>
        <v>195</v>
      </c>
      <c r="AB7003">
        <f>IFERROR(IF(ISNUMBER('Procytrat 195'!A4),'Procytrat 195'!A4,DATEVALUE('Procytrat 195'!A4)),"")</f>
        <v>45446</v>
      </c>
      <c r="AC7003" t="str">
        <f>IF(AA7003="","",'Procytrat 195'!B4)</f>
        <v>8440/24</v>
      </c>
      <c r="AD7003">
        <f>IF(AA7003="","",IFERROR(1*'Procytrat 195'!C4,IFERROR(_xludf.NUMBERVALUE('Procytrat 195'!C4,".",","),IFERROR(_xludf.NUMBERVALUE('Procytrat 195'!C4,",","."),0))))</f>
        <v>1000</v>
      </c>
      <c r="AE7003" t="str">
        <f>IF(AA7003="","",'Procytrat 195'!M4)</f>
        <v>Aprovado</v>
      </c>
      <c r="AF7003">
        <f t="shared" si="678"/>
        <v>1</v>
      </c>
      <c r="AG7003">
        <f t="shared" si="679"/>
        <v>2024</v>
      </c>
      <c r="AH7003">
        <f t="shared" si="680"/>
        <v>6</v>
      </c>
      <c r="AI7003">
        <f t="shared" si="681"/>
        <v>45446.007002999999</v>
      </c>
      <c r="AJ7003">
        <f t="shared" si="682"/>
        <v>1</v>
      </c>
      <c r="AK7003">
        <v>0</v>
      </c>
      <c r="AL7003">
        <f>IF(AA7003="","",IFERROR(IF(ISNUMBER('Procytrat 195'!D4),'Procytrat 195'!D4,IF(ISNUMBER(SEARCH("12",'Procytrat 195'!D4)),EDATE(AB7003,12),IF(ISNUMBER(SEARCH("6",'Procytrat 195'!D4)),EDATE(AB7003,6),IF(ISNUMBER(SEARCH("3",'Procytrat 195'!D4)),EDATE(AB7003,3),DATEVALUE('Procytrat 195'!D4))))),""))</f>
        <v>45629</v>
      </c>
      <c r="AM7003" t="str">
        <f t="shared" ca="1" si="683"/>
        <v/>
      </c>
    </row>
    <row r="7004" spans="27:39" x14ac:dyDescent="0.3">
      <c r="AA7004" t="str">
        <f>IF(COUNTA('Procytrat 195'!A5,'Procytrat 195'!B5,'Procytrat 195'!C5)&gt;0,"195","")</f>
        <v>195</v>
      </c>
      <c r="AB7004">
        <f>IFERROR(IF(ISNUMBER('Procytrat 195'!A5),'Procytrat 195'!A5,DATEVALUE('Procytrat 195'!A5)),"")</f>
        <v>45462</v>
      </c>
      <c r="AC7004" t="str">
        <f>IF(AA7004="","",'Procytrat 195'!B5)</f>
        <v>8478/24</v>
      </c>
      <c r="AD7004">
        <f>IF(AA7004="","",IFERROR(1*'Procytrat 195'!C5,IFERROR(_xludf.NUMBERVALUE('Procytrat 195'!C5,".",","),IFERROR(_xludf.NUMBERVALUE('Procytrat 195'!C5,",","."),0))))</f>
        <v>1000</v>
      </c>
      <c r="AE7004" t="str">
        <f>IF(AA7004="","",'Procytrat 195'!M5)</f>
        <v>Aprovado</v>
      </c>
      <c r="AF7004">
        <f t="shared" si="678"/>
        <v>1</v>
      </c>
      <c r="AG7004">
        <f t="shared" si="679"/>
        <v>2024</v>
      </c>
      <c r="AH7004">
        <f t="shared" si="680"/>
        <v>6</v>
      </c>
      <c r="AI7004">
        <f t="shared" si="681"/>
        <v>45462.007003999999</v>
      </c>
      <c r="AJ7004">
        <f t="shared" si="682"/>
        <v>1</v>
      </c>
      <c r="AK7004">
        <v>0</v>
      </c>
      <c r="AL7004">
        <f>IF(AA7004="","",IFERROR(IF(ISNUMBER('Procytrat 195'!D5),'Procytrat 195'!D5,IF(ISNUMBER(SEARCH("12",'Procytrat 195'!D5)),EDATE(AB7004,12),IF(ISNUMBER(SEARCH("6",'Procytrat 195'!D5)),EDATE(AB7004,6),IF(ISNUMBER(SEARCH("3",'Procytrat 195'!D5)),EDATE(AB7004,3),DATEVALUE('Procytrat 195'!D5))))),""))</f>
        <v>45645</v>
      </c>
      <c r="AM7004" t="str">
        <f t="shared" ca="1" si="683"/>
        <v/>
      </c>
    </row>
    <row r="7005" spans="27:39" x14ac:dyDescent="0.3">
      <c r="AA7005" t="str">
        <f>IF(COUNTA('Procytrat 195'!A6,'Procytrat 195'!B6,'Procytrat 195'!C6)&gt;0,"195","")</f>
        <v>195</v>
      </c>
      <c r="AB7005">
        <f>IFERROR(IF(ISNUMBER('Procytrat 195'!A6),'Procytrat 195'!A6,DATEVALUE('Procytrat 195'!A6)),"")</f>
        <v>45621</v>
      </c>
      <c r="AC7005" t="str">
        <f>IF(AA7005="","",'Procytrat 195'!B6)</f>
        <v>8836/24</v>
      </c>
      <c r="AD7005">
        <f>IF(AA7005="","",IFERROR(1*'Procytrat 195'!C6,IFERROR(_xludf.NUMBERVALUE('Procytrat 195'!C6,".",","),IFERROR(_xludf.NUMBERVALUE('Procytrat 195'!C6,",","."),0))))</f>
        <v>1000</v>
      </c>
      <c r="AE7005" t="str">
        <f>IF(AA7005="","",'Procytrat 195'!M6)</f>
        <v>Aprovado</v>
      </c>
      <c r="AF7005">
        <f t="shared" si="678"/>
        <v>1</v>
      </c>
      <c r="AG7005">
        <f t="shared" si="679"/>
        <v>2024</v>
      </c>
      <c r="AH7005">
        <f t="shared" si="680"/>
        <v>11</v>
      </c>
      <c r="AI7005">
        <f t="shared" si="681"/>
        <v>45621.007004999999</v>
      </c>
      <c r="AJ7005">
        <f t="shared" si="682"/>
        <v>1</v>
      </c>
      <c r="AK7005">
        <v>0</v>
      </c>
      <c r="AL7005">
        <f>IF(AA7005="","",IFERROR(IF(ISNUMBER('Procytrat 195'!D6),'Procytrat 195'!D6,IF(ISNUMBER(SEARCH("12",'Procytrat 195'!D6)),EDATE(AB7005,12),IF(ISNUMBER(SEARCH("6",'Procytrat 195'!D6)),EDATE(AB7005,6),IF(ISNUMBER(SEARCH("3",'Procytrat 195'!D6)),EDATE(AB7005,3),DATEVALUE('Procytrat 195'!D6))))),""))</f>
        <v>45802</v>
      </c>
      <c r="AM7005" t="str">
        <f t="shared" ca="1" si="683"/>
        <v/>
      </c>
    </row>
    <row r="7006" spans="27:39" x14ac:dyDescent="0.3">
      <c r="AA7006" t="str">
        <f>IF(COUNTA('Procytrat 195'!A7,'Procytrat 195'!B7,'Procytrat 195'!C7)&gt;0,"195","")</f>
        <v>195</v>
      </c>
      <c r="AB7006">
        <f>IFERROR(IF(ISNUMBER('Procytrat 195'!A7),'Procytrat 195'!A7,DATEVALUE('Procytrat 195'!A7)),"")</f>
        <v>46001</v>
      </c>
      <c r="AC7006" t="str">
        <f>IF(AA7006="","",'Procytrat 195'!B7)</f>
        <v>9601/25</v>
      </c>
      <c r="AD7006">
        <f>IF(AA7006="","",IFERROR(1*'Procytrat 195'!C7,IFERROR(_xludf.NUMBERVALUE('Procytrat 195'!C7,".",","),IFERROR(_xludf.NUMBERVALUE('Procytrat 195'!C7,",","."),0))))</f>
        <v>150</v>
      </c>
      <c r="AE7006" t="str">
        <f>IF(AA7006="","",'Procytrat 195'!M7)</f>
        <v>Aprovado</v>
      </c>
      <c r="AF7006">
        <f t="shared" si="678"/>
        <v>1</v>
      </c>
      <c r="AG7006">
        <f t="shared" si="679"/>
        <v>2025</v>
      </c>
      <c r="AH7006">
        <f t="shared" si="680"/>
        <v>12</v>
      </c>
      <c r="AI7006">
        <f t="shared" si="681"/>
        <v>46001.007006</v>
      </c>
      <c r="AJ7006">
        <f t="shared" si="682"/>
        <v>1</v>
      </c>
      <c r="AK7006">
        <v>0</v>
      </c>
      <c r="AL7006">
        <f>IF(AA7006="","",IFERROR(IF(ISNUMBER('Procytrat 195'!D7),'Procytrat 195'!D7,IF(ISNUMBER(SEARCH("12",'Procytrat 195'!D7)),EDATE(AB7006,12),IF(ISNUMBER(SEARCH("6",'Procytrat 195'!D7)),EDATE(AB7006,6),IF(ISNUMBER(SEARCH("3",'Procytrat 195'!D7)),EDATE(AB7006,3),DATEVALUE('Procytrat 195'!D7))))),""))</f>
        <v>46183</v>
      </c>
      <c r="AM7006" t="str">
        <f t="shared" ca="1" si="683"/>
        <v/>
      </c>
    </row>
    <row r="7007" spans="27:39" x14ac:dyDescent="0.3">
      <c r="AA7007" t="str">
        <f>IF(COUNTA('Procytrat 195'!A8,'Procytrat 195'!B8,'Procytrat 195'!C8)&gt;0,"195","")</f>
        <v>195</v>
      </c>
      <c r="AB7007">
        <f>IFERROR(IF(ISNUMBER('Procytrat 195'!A8),'Procytrat 195'!A8,DATEVALUE('Procytrat 195'!A8)),"")</f>
        <v>46009</v>
      </c>
      <c r="AC7007" t="str">
        <f>IF(AA7007="","",'Procytrat 195'!B8)</f>
        <v>9615/25</v>
      </c>
      <c r="AD7007">
        <f>IF(AA7007="","",IFERROR(1*'Procytrat 195'!C8,IFERROR(_xludf.NUMBERVALUE('Procytrat 195'!C8,".",","),IFERROR(_xludf.NUMBERVALUE('Procytrat 195'!C8,",","."),0))))</f>
        <v>1000</v>
      </c>
      <c r="AE7007" t="str">
        <f>IF(AA7007="","",'Procytrat 195'!M8)</f>
        <v>Aprovado</v>
      </c>
      <c r="AF7007">
        <f t="shared" si="678"/>
        <v>1</v>
      </c>
      <c r="AG7007">
        <f t="shared" si="679"/>
        <v>2025</v>
      </c>
      <c r="AH7007">
        <f t="shared" si="680"/>
        <v>12</v>
      </c>
      <c r="AI7007">
        <f t="shared" si="681"/>
        <v>46009.007007</v>
      </c>
      <c r="AJ7007">
        <f t="shared" si="682"/>
        <v>1</v>
      </c>
      <c r="AK7007">
        <v>0</v>
      </c>
      <c r="AL7007">
        <f>IF(AA7007="","",IFERROR(IF(ISNUMBER('Procytrat 195'!D8),'Procytrat 195'!D8,IF(ISNUMBER(SEARCH("12",'Procytrat 195'!D8)),EDATE(AB7007,12),IF(ISNUMBER(SEARCH("6",'Procytrat 195'!D8)),EDATE(AB7007,6),IF(ISNUMBER(SEARCH("3",'Procytrat 195'!D8)),EDATE(AB7007,3),DATEVALUE('Procytrat 195'!D8))))),""))</f>
        <v>46191</v>
      </c>
      <c r="AM7007" t="str">
        <f t="shared" ca="1" si="683"/>
        <v/>
      </c>
    </row>
    <row r="7008" spans="27:39" x14ac:dyDescent="0.3">
      <c r="AA7008" t="str">
        <f>IF(COUNTA('Procytrat 195'!A9,'Procytrat 195'!B9,'Procytrat 195'!C9)&gt;0,"195","")</f>
        <v>195</v>
      </c>
      <c r="AB7008">
        <f>IFERROR(IF(ISNUMBER('Procytrat 195'!A9),'Procytrat 195'!A9,DATEVALUE('Procytrat 195'!A9)),"")</f>
        <v>46127</v>
      </c>
      <c r="AC7008" t="str">
        <f>IF(AA7008="","",'Procytrat 195'!B9)</f>
        <v>9843/26</v>
      </c>
      <c r="AD7008">
        <f>IF(AA7008="","",IFERROR(1*'Procytrat 195'!C9,IFERROR(_xludf.NUMBERVALUE('Procytrat 195'!C9,".",","),IFERROR(_xludf.NUMBERVALUE('Procytrat 195'!C9,",","."),0))))</f>
        <v>1000</v>
      </c>
      <c r="AE7008" t="str">
        <f>IF(AA7008="","",'Procytrat 195'!M9)</f>
        <v>Aprovado</v>
      </c>
      <c r="AF7008">
        <f t="shared" si="678"/>
        <v>1</v>
      </c>
      <c r="AG7008">
        <f t="shared" si="679"/>
        <v>2026</v>
      </c>
      <c r="AH7008">
        <f t="shared" si="680"/>
        <v>4</v>
      </c>
      <c r="AI7008">
        <f t="shared" si="681"/>
        <v>46127.007008</v>
      </c>
      <c r="AJ7008">
        <f t="shared" si="682"/>
        <v>1</v>
      </c>
      <c r="AK7008">
        <v>0</v>
      </c>
      <c r="AL7008">
        <f>IF(AA7008="","",IFERROR(IF(ISNUMBER('Procytrat 195'!D9),'Procytrat 195'!D9,IF(ISNUMBER(SEARCH("12",'Procytrat 195'!D9)),EDATE(AB7008,12),IF(ISNUMBER(SEARCH("6",'Procytrat 195'!D9)),EDATE(AB7008,6),IF(ISNUMBER(SEARCH("3",'Procytrat 195'!D9)),EDATE(AB7008,3),DATEVALUE('Procytrat 195'!D9))))),""))</f>
        <v>46310</v>
      </c>
      <c r="AM7008" t="str">
        <f t="shared" ca="1" si="683"/>
        <v/>
      </c>
    </row>
    <row r="7009" spans="27:39" x14ac:dyDescent="0.3">
      <c r="AA7009" t="str">
        <f>IF(COUNTA('Procytrat 195'!A10,'Procytrat 195'!B10,'Procytrat 195'!C10)&gt;0,"195","")</f>
        <v/>
      </c>
      <c r="AB7009" t="str">
        <f>IFERROR(IF(ISNUMBER('Procytrat 195'!A10),'Procytrat 195'!A10,DATEVALUE('Procytrat 195'!A10)),"")</f>
        <v/>
      </c>
      <c r="AC7009" t="str">
        <f>IF(AA7009="","",'Procytrat 195'!B10)</f>
        <v/>
      </c>
      <c r="AD7009" t="str">
        <f>IF(AA7009="","",IFERROR(1*'Procytrat 195'!C10,IFERROR(_xludf.NUMBERVALUE('Procytrat 195'!C10,".",","),IFERROR(_xludf.NUMBERVALUE('Procytrat 195'!C10,",","."),0))))</f>
        <v/>
      </c>
      <c r="AE7009" t="str">
        <f>IF(AA7009="","",'Procytrat 195'!M10)</f>
        <v/>
      </c>
      <c r="AF7009">
        <f t="shared" si="678"/>
        <v>0</v>
      </c>
      <c r="AG7009" t="str">
        <f t="shared" si="679"/>
        <v/>
      </c>
      <c r="AH7009" t="str">
        <f t="shared" si="680"/>
        <v/>
      </c>
      <c r="AI7009">
        <f t="shared" si="681"/>
        <v>0</v>
      </c>
      <c r="AJ7009">
        <f t="shared" si="682"/>
        <v>0</v>
      </c>
      <c r="AK7009">
        <v>0</v>
      </c>
      <c r="AL7009" t="str">
        <f>IF(AA7009="","",IFERROR(IF(ISNUMBER('Procytrat 195'!D10),'Procytrat 195'!D10,IF(ISNUMBER(SEARCH("12",'Procytrat 195'!D10)),EDATE(AB7009,12),IF(ISNUMBER(SEARCH("6",'Procytrat 195'!D10)),EDATE(AB7009,6),IF(ISNUMBER(SEARCH("3",'Procytrat 195'!D10)),EDATE(AB7009,3),DATEVALUE('Procytrat 195'!D10))))),""))</f>
        <v/>
      </c>
      <c r="AM7009" t="str">
        <f t="shared" ca="1" si="683"/>
        <v/>
      </c>
    </row>
    <row r="7010" spans="27:39" x14ac:dyDescent="0.3">
      <c r="AA7010" t="str">
        <f>IF(COUNTA('Procytrat 195'!A11,'Procytrat 195'!B11,'Procytrat 195'!C11)&gt;0,"195","")</f>
        <v/>
      </c>
      <c r="AB7010" t="str">
        <f>IFERROR(IF(ISNUMBER('Procytrat 195'!A11),'Procytrat 195'!A11,DATEVALUE('Procytrat 195'!A11)),"")</f>
        <v/>
      </c>
      <c r="AC7010" t="str">
        <f>IF(AA7010="","",'Procytrat 195'!B11)</f>
        <v/>
      </c>
      <c r="AD7010" t="str">
        <f>IF(AA7010="","",IFERROR(1*'Procytrat 195'!C11,IFERROR(_xludf.NUMBERVALUE('Procytrat 195'!C11,".",","),IFERROR(_xludf.NUMBERVALUE('Procytrat 195'!C11,",","."),0))))</f>
        <v/>
      </c>
      <c r="AE7010" t="str">
        <f>IF(AA7010="","",'Procytrat 195'!M11)</f>
        <v/>
      </c>
      <c r="AF7010">
        <f t="shared" si="678"/>
        <v>0</v>
      </c>
      <c r="AG7010" t="str">
        <f t="shared" si="679"/>
        <v/>
      </c>
      <c r="AH7010" t="str">
        <f t="shared" si="680"/>
        <v/>
      </c>
      <c r="AI7010">
        <f t="shared" si="681"/>
        <v>0</v>
      </c>
      <c r="AJ7010">
        <f t="shared" si="682"/>
        <v>0</v>
      </c>
      <c r="AK7010">
        <v>0</v>
      </c>
      <c r="AL7010" t="str">
        <f>IF(AA7010="","",IFERROR(IF(ISNUMBER('Procytrat 195'!D11),'Procytrat 195'!D11,IF(ISNUMBER(SEARCH("12",'Procytrat 195'!D11)),EDATE(AB7010,12),IF(ISNUMBER(SEARCH("6",'Procytrat 195'!D11)),EDATE(AB7010,6),IF(ISNUMBER(SEARCH("3",'Procytrat 195'!D11)),EDATE(AB7010,3),DATEVALUE('Procytrat 195'!D11))))),""))</f>
        <v/>
      </c>
      <c r="AM7010" t="str">
        <f t="shared" ca="1" si="683"/>
        <v/>
      </c>
    </row>
    <row r="7011" spans="27:39" x14ac:dyDescent="0.3">
      <c r="AA7011" t="str">
        <f>IF(COUNTA('Procytrat 195'!A12,'Procytrat 195'!B12,'Procytrat 195'!C12)&gt;0,"195","")</f>
        <v/>
      </c>
      <c r="AB7011" t="str">
        <f>IFERROR(IF(ISNUMBER('Procytrat 195'!A12),'Procytrat 195'!A12,DATEVALUE('Procytrat 195'!A12)),"")</f>
        <v/>
      </c>
      <c r="AC7011" t="str">
        <f>IF(AA7011="","",'Procytrat 195'!B12)</f>
        <v/>
      </c>
      <c r="AD7011" t="str">
        <f>IF(AA7011="","",IFERROR(1*'Procytrat 195'!C12,IFERROR(_xludf.NUMBERVALUE('Procytrat 195'!C12,".",","),IFERROR(_xludf.NUMBERVALUE('Procytrat 195'!C12,",","."),0))))</f>
        <v/>
      </c>
      <c r="AE7011" t="str">
        <f>IF(AA7011="","",'Procytrat 195'!M12)</f>
        <v/>
      </c>
      <c r="AF7011">
        <f t="shared" si="678"/>
        <v>0</v>
      </c>
      <c r="AG7011" t="str">
        <f t="shared" si="679"/>
        <v/>
      </c>
      <c r="AH7011" t="str">
        <f t="shared" si="680"/>
        <v/>
      </c>
      <c r="AI7011">
        <f t="shared" si="681"/>
        <v>0</v>
      </c>
      <c r="AJ7011">
        <f t="shared" si="682"/>
        <v>0</v>
      </c>
      <c r="AK7011">
        <v>0</v>
      </c>
      <c r="AL7011" t="str">
        <f>IF(AA7011="","",IFERROR(IF(ISNUMBER('Procytrat 195'!D12),'Procytrat 195'!D12,IF(ISNUMBER(SEARCH("12",'Procytrat 195'!D12)),EDATE(AB7011,12),IF(ISNUMBER(SEARCH("6",'Procytrat 195'!D12)),EDATE(AB7011,6),IF(ISNUMBER(SEARCH("3",'Procytrat 195'!D12)),EDATE(AB7011,3),DATEVALUE('Procytrat 195'!D12))))),""))</f>
        <v/>
      </c>
      <c r="AM7011" t="str">
        <f t="shared" ca="1" si="683"/>
        <v/>
      </c>
    </row>
    <row r="7012" spans="27:39" x14ac:dyDescent="0.3">
      <c r="AA7012" t="str">
        <f>IF(COUNTA('Procytrat 195'!A13,'Procytrat 195'!B13,'Procytrat 195'!C13)&gt;0,"195","")</f>
        <v/>
      </c>
      <c r="AB7012" t="str">
        <f>IFERROR(IF(ISNUMBER('Procytrat 195'!A13),'Procytrat 195'!A13,DATEVALUE('Procytrat 195'!A13)),"")</f>
        <v/>
      </c>
      <c r="AC7012" t="str">
        <f>IF(AA7012="","",'Procytrat 195'!B13)</f>
        <v/>
      </c>
      <c r="AD7012" t="str">
        <f>IF(AA7012="","",IFERROR(1*'Procytrat 195'!C13,IFERROR(_xludf.NUMBERVALUE('Procytrat 195'!C13,".",","),IFERROR(_xludf.NUMBERVALUE('Procytrat 195'!C13,",","."),0))))</f>
        <v/>
      </c>
      <c r="AE7012" t="str">
        <f>IF(AA7012="","",'Procytrat 195'!M13)</f>
        <v/>
      </c>
      <c r="AF7012">
        <f t="shared" si="678"/>
        <v>0</v>
      </c>
      <c r="AG7012" t="str">
        <f t="shared" si="679"/>
        <v/>
      </c>
      <c r="AH7012" t="str">
        <f t="shared" si="680"/>
        <v/>
      </c>
      <c r="AI7012">
        <f t="shared" si="681"/>
        <v>0</v>
      </c>
      <c r="AJ7012">
        <f t="shared" si="682"/>
        <v>0</v>
      </c>
      <c r="AK7012">
        <v>0</v>
      </c>
      <c r="AL7012" t="str">
        <f>IF(AA7012="","",IFERROR(IF(ISNUMBER('Procytrat 195'!D13),'Procytrat 195'!D13,IF(ISNUMBER(SEARCH("12",'Procytrat 195'!D13)),EDATE(AB7012,12),IF(ISNUMBER(SEARCH("6",'Procytrat 195'!D13)),EDATE(AB7012,6),IF(ISNUMBER(SEARCH("3",'Procytrat 195'!D13)),EDATE(AB7012,3),DATEVALUE('Procytrat 195'!D13))))),""))</f>
        <v/>
      </c>
      <c r="AM7012" t="str">
        <f t="shared" ca="1" si="683"/>
        <v/>
      </c>
    </row>
    <row r="7013" spans="27:39" x14ac:dyDescent="0.3">
      <c r="AA7013" t="str">
        <f>IF(COUNTA('Procytrat 195'!A14,'Procytrat 195'!B14,'Procytrat 195'!C14)&gt;0,"195","")</f>
        <v/>
      </c>
      <c r="AB7013" t="str">
        <f>IFERROR(IF(ISNUMBER('Procytrat 195'!A14),'Procytrat 195'!A14,DATEVALUE('Procytrat 195'!A14)),"")</f>
        <v/>
      </c>
      <c r="AC7013" t="str">
        <f>IF(AA7013="","",'Procytrat 195'!B14)</f>
        <v/>
      </c>
      <c r="AD7013" t="str">
        <f>IF(AA7013="","",IFERROR(1*'Procytrat 195'!C14,IFERROR(_xludf.NUMBERVALUE('Procytrat 195'!C14,".",","),IFERROR(_xludf.NUMBERVALUE('Procytrat 195'!C14,",","."),0))))</f>
        <v/>
      </c>
      <c r="AE7013" t="str">
        <f>IF(AA7013="","",'Procytrat 195'!M14)</f>
        <v/>
      </c>
      <c r="AF7013">
        <f t="shared" si="678"/>
        <v>0</v>
      </c>
      <c r="AG7013" t="str">
        <f t="shared" si="679"/>
        <v/>
      </c>
      <c r="AH7013" t="str">
        <f t="shared" si="680"/>
        <v/>
      </c>
      <c r="AI7013">
        <f t="shared" si="681"/>
        <v>0</v>
      </c>
      <c r="AJ7013">
        <f t="shared" si="682"/>
        <v>0</v>
      </c>
      <c r="AK7013">
        <v>0</v>
      </c>
      <c r="AL7013" t="str">
        <f>IF(AA7013="","",IFERROR(IF(ISNUMBER('Procytrat 195'!D14),'Procytrat 195'!D14,IF(ISNUMBER(SEARCH("12",'Procytrat 195'!D14)),EDATE(AB7013,12),IF(ISNUMBER(SEARCH("6",'Procytrat 195'!D14)),EDATE(AB7013,6),IF(ISNUMBER(SEARCH("3",'Procytrat 195'!D14)),EDATE(AB7013,3),DATEVALUE('Procytrat 195'!D14))))),""))</f>
        <v/>
      </c>
      <c r="AM7013" t="str">
        <f t="shared" ca="1" si="683"/>
        <v/>
      </c>
    </row>
    <row r="7014" spans="27:39" x14ac:dyDescent="0.3">
      <c r="AA7014" t="str">
        <f>IF(COUNTA('Procytrat 195'!A15,'Procytrat 195'!B15,'Procytrat 195'!C15)&gt;0,"195","")</f>
        <v/>
      </c>
      <c r="AB7014" t="str">
        <f>IFERROR(IF(ISNUMBER('Procytrat 195'!A15),'Procytrat 195'!A15,DATEVALUE('Procytrat 195'!A15)),"")</f>
        <v/>
      </c>
      <c r="AC7014" t="str">
        <f>IF(AA7014="","",'Procytrat 195'!B15)</f>
        <v/>
      </c>
      <c r="AD7014" t="str">
        <f>IF(AA7014="","",IFERROR(1*'Procytrat 195'!C15,IFERROR(_xludf.NUMBERVALUE('Procytrat 195'!C15,".",","),IFERROR(_xludf.NUMBERVALUE('Procytrat 195'!C15,",","."),0))))</f>
        <v/>
      </c>
      <c r="AE7014" t="str">
        <f>IF(AA7014="","",'Procytrat 195'!M15)</f>
        <v/>
      </c>
      <c r="AF7014">
        <f t="shared" si="678"/>
        <v>0</v>
      </c>
      <c r="AG7014" t="str">
        <f t="shared" si="679"/>
        <v/>
      </c>
      <c r="AH7014" t="str">
        <f t="shared" si="680"/>
        <v/>
      </c>
      <c r="AI7014">
        <f t="shared" si="681"/>
        <v>0</v>
      </c>
      <c r="AJ7014">
        <f t="shared" si="682"/>
        <v>0</v>
      </c>
      <c r="AK7014">
        <v>0</v>
      </c>
      <c r="AL7014" t="str">
        <f>IF(AA7014="","",IFERROR(IF(ISNUMBER('Procytrat 195'!D15),'Procytrat 195'!D15,IF(ISNUMBER(SEARCH("12",'Procytrat 195'!D15)),EDATE(AB7014,12),IF(ISNUMBER(SEARCH("6",'Procytrat 195'!D15)),EDATE(AB7014,6),IF(ISNUMBER(SEARCH("3",'Procytrat 195'!D15)),EDATE(AB7014,3),DATEVALUE('Procytrat 195'!D15))))),""))</f>
        <v/>
      </c>
      <c r="AM7014" t="str">
        <f t="shared" ca="1" si="683"/>
        <v/>
      </c>
    </row>
    <row r="7015" spans="27:39" x14ac:dyDescent="0.3">
      <c r="AA7015" t="str">
        <f>IF(COUNTA('Procytrat 195'!A16,'Procytrat 195'!B16,'Procytrat 195'!C16)&gt;0,"195","")</f>
        <v/>
      </c>
      <c r="AB7015" t="str">
        <f>IFERROR(IF(ISNUMBER('Procytrat 195'!A16),'Procytrat 195'!A16,DATEVALUE('Procytrat 195'!A16)),"")</f>
        <v/>
      </c>
      <c r="AC7015" t="str">
        <f>IF(AA7015="","",'Procytrat 195'!B16)</f>
        <v/>
      </c>
      <c r="AD7015" t="str">
        <f>IF(AA7015="","",IFERROR(1*'Procytrat 195'!C16,IFERROR(_xludf.NUMBERVALUE('Procytrat 195'!C16,".",","),IFERROR(_xludf.NUMBERVALUE('Procytrat 195'!C16,",","."),0))))</f>
        <v/>
      </c>
      <c r="AE7015" t="str">
        <f>IF(AA7015="","",'Procytrat 195'!M16)</f>
        <v/>
      </c>
      <c r="AF7015">
        <f t="shared" si="678"/>
        <v>0</v>
      </c>
      <c r="AG7015" t="str">
        <f t="shared" si="679"/>
        <v/>
      </c>
      <c r="AH7015" t="str">
        <f t="shared" si="680"/>
        <v/>
      </c>
      <c r="AI7015">
        <f t="shared" si="681"/>
        <v>0</v>
      </c>
      <c r="AJ7015">
        <f t="shared" si="682"/>
        <v>0</v>
      </c>
      <c r="AK7015">
        <v>0</v>
      </c>
      <c r="AL7015" t="str">
        <f>IF(AA7015="","",IFERROR(IF(ISNUMBER('Procytrat 195'!D16),'Procytrat 195'!D16,IF(ISNUMBER(SEARCH("12",'Procytrat 195'!D16)),EDATE(AB7015,12),IF(ISNUMBER(SEARCH("6",'Procytrat 195'!D16)),EDATE(AB7015,6),IF(ISNUMBER(SEARCH("3",'Procytrat 195'!D16)),EDATE(AB7015,3),DATEVALUE('Procytrat 195'!D16))))),""))</f>
        <v/>
      </c>
      <c r="AM7015" t="str">
        <f t="shared" ca="1" si="683"/>
        <v/>
      </c>
    </row>
    <row r="7016" spans="27:39" x14ac:dyDescent="0.3">
      <c r="AA7016" t="str">
        <f>IF(COUNTA('Procytrat 195'!A17,'Procytrat 195'!B17,'Procytrat 195'!C17)&gt;0,"195","")</f>
        <v/>
      </c>
      <c r="AB7016" t="str">
        <f>IFERROR(IF(ISNUMBER('Procytrat 195'!A17),'Procytrat 195'!A17,DATEVALUE('Procytrat 195'!A17)),"")</f>
        <v/>
      </c>
      <c r="AC7016" t="str">
        <f>IF(AA7016="","",'Procytrat 195'!B17)</f>
        <v/>
      </c>
      <c r="AD7016" t="str">
        <f>IF(AA7016="","",IFERROR(1*'Procytrat 195'!C17,IFERROR(_xludf.NUMBERVALUE('Procytrat 195'!C17,".",","),IFERROR(_xludf.NUMBERVALUE('Procytrat 195'!C17,",","."),0))))</f>
        <v/>
      </c>
      <c r="AE7016" t="str">
        <f>IF(AA7016="","",'Procytrat 195'!M17)</f>
        <v/>
      </c>
      <c r="AF7016">
        <f t="shared" si="678"/>
        <v>0</v>
      </c>
      <c r="AG7016" t="str">
        <f t="shared" si="679"/>
        <v/>
      </c>
      <c r="AH7016" t="str">
        <f t="shared" si="680"/>
        <v/>
      </c>
      <c r="AI7016">
        <f t="shared" si="681"/>
        <v>0</v>
      </c>
      <c r="AJ7016">
        <f t="shared" si="682"/>
        <v>0</v>
      </c>
      <c r="AK7016">
        <v>0</v>
      </c>
      <c r="AL7016" t="str">
        <f>IF(AA7016="","",IFERROR(IF(ISNUMBER('Procytrat 195'!D17),'Procytrat 195'!D17,IF(ISNUMBER(SEARCH("12",'Procytrat 195'!D17)),EDATE(AB7016,12),IF(ISNUMBER(SEARCH("6",'Procytrat 195'!D17)),EDATE(AB7016,6),IF(ISNUMBER(SEARCH("3",'Procytrat 195'!D17)),EDATE(AB7016,3),DATEVALUE('Procytrat 195'!D17))))),""))</f>
        <v/>
      </c>
      <c r="AM7016" t="str">
        <f t="shared" ca="1" si="683"/>
        <v/>
      </c>
    </row>
    <row r="7017" spans="27:39" x14ac:dyDescent="0.3">
      <c r="AA7017" t="str">
        <f>IF(COUNTA('Procytrat 195'!A18,'Procytrat 195'!B18,'Procytrat 195'!C18)&gt;0,"195","")</f>
        <v/>
      </c>
      <c r="AB7017" t="str">
        <f>IFERROR(IF(ISNUMBER('Procytrat 195'!A18),'Procytrat 195'!A18,DATEVALUE('Procytrat 195'!A18)),"")</f>
        <v/>
      </c>
      <c r="AC7017" t="str">
        <f>IF(AA7017="","",'Procytrat 195'!B18)</f>
        <v/>
      </c>
      <c r="AD7017" t="str">
        <f>IF(AA7017="","",IFERROR(1*'Procytrat 195'!C18,IFERROR(_xludf.NUMBERVALUE('Procytrat 195'!C18,".",","),IFERROR(_xludf.NUMBERVALUE('Procytrat 195'!C18,",","."),0))))</f>
        <v/>
      </c>
      <c r="AE7017" t="str">
        <f>IF(AA7017="","",'Procytrat 195'!M18)</f>
        <v/>
      </c>
      <c r="AF7017">
        <f t="shared" si="678"/>
        <v>0</v>
      </c>
      <c r="AG7017" t="str">
        <f t="shared" si="679"/>
        <v/>
      </c>
      <c r="AH7017" t="str">
        <f t="shared" si="680"/>
        <v/>
      </c>
      <c r="AI7017">
        <f t="shared" si="681"/>
        <v>0</v>
      </c>
      <c r="AJ7017">
        <f t="shared" si="682"/>
        <v>0</v>
      </c>
      <c r="AK7017">
        <v>0</v>
      </c>
      <c r="AL7017" t="str">
        <f>IF(AA7017="","",IFERROR(IF(ISNUMBER('Procytrat 195'!D18),'Procytrat 195'!D18,IF(ISNUMBER(SEARCH("12",'Procytrat 195'!D18)),EDATE(AB7017,12),IF(ISNUMBER(SEARCH("6",'Procytrat 195'!D18)),EDATE(AB7017,6),IF(ISNUMBER(SEARCH("3",'Procytrat 195'!D18)),EDATE(AB7017,3),DATEVALUE('Procytrat 195'!D18))))),""))</f>
        <v/>
      </c>
      <c r="AM7017" t="str">
        <f t="shared" ca="1" si="683"/>
        <v/>
      </c>
    </row>
    <row r="7018" spans="27:39" x14ac:dyDescent="0.3">
      <c r="AA7018" t="str">
        <f>IF(COUNTA('Procytrat 195'!A19,'Procytrat 195'!B19,'Procytrat 195'!C19)&gt;0,"195","")</f>
        <v/>
      </c>
      <c r="AB7018" t="str">
        <f>IFERROR(IF(ISNUMBER('Procytrat 195'!A19),'Procytrat 195'!A19,DATEVALUE('Procytrat 195'!A19)),"")</f>
        <v/>
      </c>
      <c r="AC7018" t="str">
        <f>IF(AA7018="","",'Procytrat 195'!B19)</f>
        <v/>
      </c>
      <c r="AD7018" t="str">
        <f>IF(AA7018="","",IFERROR(1*'Procytrat 195'!C19,IFERROR(_xludf.NUMBERVALUE('Procytrat 195'!C19,".",","),IFERROR(_xludf.NUMBERVALUE('Procytrat 195'!C19,",","."),0))))</f>
        <v/>
      </c>
      <c r="AE7018" t="str">
        <f>IF(AA7018="","",'Procytrat 195'!M19)</f>
        <v/>
      </c>
      <c r="AF7018">
        <f t="shared" si="678"/>
        <v>0</v>
      </c>
      <c r="AG7018" t="str">
        <f t="shared" si="679"/>
        <v/>
      </c>
      <c r="AH7018" t="str">
        <f t="shared" si="680"/>
        <v/>
      </c>
      <c r="AI7018">
        <f t="shared" si="681"/>
        <v>0</v>
      </c>
      <c r="AJ7018">
        <f t="shared" si="682"/>
        <v>0</v>
      </c>
      <c r="AK7018">
        <v>0</v>
      </c>
      <c r="AL7018" t="str">
        <f>IF(AA7018="","",IFERROR(IF(ISNUMBER('Procytrat 195'!D19),'Procytrat 195'!D19,IF(ISNUMBER(SEARCH("12",'Procytrat 195'!D19)),EDATE(AB7018,12),IF(ISNUMBER(SEARCH("6",'Procytrat 195'!D19)),EDATE(AB7018,6),IF(ISNUMBER(SEARCH("3",'Procytrat 195'!D19)),EDATE(AB7018,3),DATEVALUE('Procytrat 195'!D19))))),""))</f>
        <v/>
      </c>
      <c r="AM7018" t="str">
        <f t="shared" ca="1" si="683"/>
        <v/>
      </c>
    </row>
    <row r="7019" spans="27:39" x14ac:dyDescent="0.3">
      <c r="AA7019" t="str">
        <f>IF(COUNTA('Procytrat 195'!A20,'Procytrat 195'!B20,'Procytrat 195'!C20)&gt;0,"195","")</f>
        <v/>
      </c>
      <c r="AB7019" t="str">
        <f>IFERROR(IF(ISNUMBER('Procytrat 195'!A20),'Procytrat 195'!A20,DATEVALUE('Procytrat 195'!A20)),"")</f>
        <v/>
      </c>
      <c r="AC7019" t="str">
        <f>IF(AA7019="","",'Procytrat 195'!B20)</f>
        <v/>
      </c>
      <c r="AD7019" t="str">
        <f>IF(AA7019="","",IFERROR(1*'Procytrat 195'!C20,IFERROR(_xludf.NUMBERVALUE('Procytrat 195'!C20,".",","),IFERROR(_xludf.NUMBERVALUE('Procytrat 195'!C20,",","."),0))))</f>
        <v/>
      </c>
      <c r="AE7019" t="str">
        <f>IF(AA7019="","",'Procytrat 195'!M20)</f>
        <v/>
      </c>
      <c r="AF7019">
        <f t="shared" si="678"/>
        <v>0</v>
      </c>
      <c r="AG7019" t="str">
        <f t="shared" si="679"/>
        <v/>
      </c>
      <c r="AH7019" t="str">
        <f t="shared" si="680"/>
        <v/>
      </c>
      <c r="AI7019">
        <f t="shared" si="681"/>
        <v>0</v>
      </c>
      <c r="AJ7019">
        <f t="shared" si="682"/>
        <v>0</v>
      </c>
      <c r="AK7019">
        <v>0</v>
      </c>
      <c r="AL7019" t="str">
        <f>IF(AA7019="","",IFERROR(IF(ISNUMBER('Procytrat 195'!D20),'Procytrat 195'!D20,IF(ISNUMBER(SEARCH("12",'Procytrat 195'!D20)),EDATE(AB7019,12),IF(ISNUMBER(SEARCH("6",'Procytrat 195'!D20)),EDATE(AB7019,6),IF(ISNUMBER(SEARCH("3",'Procytrat 195'!D20)),EDATE(AB7019,3),DATEVALUE('Procytrat 195'!D20))))),""))</f>
        <v/>
      </c>
      <c r="AM7019" t="str">
        <f t="shared" ca="1" si="683"/>
        <v/>
      </c>
    </row>
    <row r="7020" spans="27:39" x14ac:dyDescent="0.3">
      <c r="AA7020" t="str">
        <f>IF(COUNTA('Procytrat 195'!A21,'Procytrat 195'!B21,'Procytrat 195'!C21)&gt;0,"195","")</f>
        <v/>
      </c>
      <c r="AB7020" t="str">
        <f>IFERROR(IF(ISNUMBER('Procytrat 195'!A21),'Procytrat 195'!A21,DATEVALUE('Procytrat 195'!A21)),"")</f>
        <v/>
      </c>
      <c r="AC7020" t="str">
        <f>IF(AA7020="","",'Procytrat 195'!B21)</f>
        <v/>
      </c>
      <c r="AD7020" t="str">
        <f>IF(AA7020="","",IFERROR(1*'Procytrat 195'!C21,IFERROR(_xludf.NUMBERVALUE('Procytrat 195'!C21,".",","),IFERROR(_xludf.NUMBERVALUE('Procytrat 195'!C21,",","."),0))))</f>
        <v/>
      </c>
      <c r="AE7020" t="str">
        <f>IF(AA7020="","",'Procytrat 195'!M21)</f>
        <v/>
      </c>
      <c r="AF7020">
        <f t="shared" si="678"/>
        <v>0</v>
      </c>
      <c r="AG7020" t="str">
        <f t="shared" si="679"/>
        <v/>
      </c>
      <c r="AH7020" t="str">
        <f t="shared" si="680"/>
        <v/>
      </c>
      <c r="AI7020">
        <f t="shared" si="681"/>
        <v>0</v>
      </c>
      <c r="AJ7020">
        <f t="shared" si="682"/>
        <v>0</v>
      </c>
      <c r="AK7020">
        <v>0</v>
      </c>
      <c r="AL7020" t="str">
        <f>IF(AA7020="","",IFERROR(IF(ISNUMBER('Procytrat 195'!D21),'Procytrat 195'!D21,IF(ISNUMBER(SEARCH("12",'Procytrat 195'!D21)),EDATE(AB7020,12),IF(ISNUMBER(SEARCH("6",'Procytrat 195'!D21)),EDATE(AB7020,6),IF(ISNUMBER(SEARCH("3",'Procytrat 195'!D21)),EDATE(AB7020,3),DATEVALUE('Procytrat 195'!D21))))),""))</f>
        <v/>
      </c>
      <c r="AM7020" t="str">
        <f t="shared" ca="1" si="683"/>
        <v/>
      </c>
    </row>
    <row r="7021" spans="27:39" x14ac:dyDescent="0.3">
      <c r="AA7021" t="str">
        <f>IF(COUNTA('Procytrat 195'!A22,'Procytrat 195'!B22,'Procytrat 195'!C22)&gt;0,"195","")</f>
        <v/>
      </c>
      <c r="AB7021" t="str">
        <f>IFERROR(IF(ISNUMBER('Procytrat 195'!A22),'Procytrat 195'!A22,DATEVALUE('Procytrat 195'!A22)),"")</f>
        <v/>
      </c>
      <c r="AC7021" t="str">
        <f>IF(AA7021="","",'Procytrat 195'!B22)</f>
        <v/>
      </c>
      <c r="AD7021" t="str">
        <f>IF(AA7021="","",IFERROR(1*'Procytrat 195'!C22,IFERROR(_xludf.NUMBERVALUE('Procytrat 195'!C22,".",","),IFERROR(_xludf.NUMBERVALUE('Procytrat 195'!C22,",","."),0))))</f>
        <v/>
      </c>
      <c r="AE7021" t="str">
        <f>IF(AA7021="","",'Procytrat 195'!M22)</f>
        <v/>
      </c>
      <c r="AF7021">
        <f t="shared" si="678"/>
        <v>0</v>
      </c>
      <c r="AG7021" t="str">
        <f t="shared" si="679"/>
        <v/>
      </c>
      <c r="AH7021" t="str">
        <f t="shared" si="680"/>
        <v/>
      </c>
      <c r="AI7021">
        <f t="shared" si="681"/>
        <v>0</v>
      </c>
      <c r="AJ7021">
        <f t="shared" si="682"/>
        <v>0</v>
      </c>
      <c r="AK7021">
        <v>0</v>
      </c>
      <c r="AL7021" t="str">
        <f>IF(AA7021="","",IFERROR(IF(ISNUMBER('Procytrat 195'!D22),'Procytrat 195'!D22,IF(ISNUMBER(SEARCH("12",'Procytrat 195'!D22)),EDATE(AB7021,12),IF(ISNUMBER(SEARCH("6",'Procytrat 195'!D22)),EDATE(AB7021,6),IF(ISNUMBER(SEARCH("3",'Procytrat 195'!D22)),EDATE(AB7021,3),DATEVALUE('Procytrat 195'!D22))))),""))</f>
        <v/>
      </c>
      <c r="AM7021" t="str">
        <f t="shared" ca="1" si="683"/>
        <v/>
      </c>
    </row>
    <row r="7022" spans="27:39" x14ac:dyDescent="0.3">
      <c r="AA7022" t="str">
        <f>IF(COUNTA('Procytrat 195'!A23,'Procytrat 195'!B23,'Procytrat 195'!C23)&gt;0,"195","")</f>
        <v/>
      </c>
      <c r="AB7022" t="str">
        <f>IFERROR(IF(ISNUMBER('Procytrat 195'!A23),'Procytrat 195'!A23,DATEVALUE('Procytrat 195'!A23)),"")</f>
        <v/>
      </c>
      <c r="AC7022" t="str">
        <f>IF(AA7022="","",'Procytrat 195'!B23)</f>
        <v/>
      </c>
      <c r="AD7022" t="str">
        <f>IF(AA7022="","",IFERROR(1*'Procytrat 195'!C23,IFERROR(_xludf.NUMBERVALUE('Procytrat 195'!C23,".",","),IFERROR(_xludf.NUMBERVALUE('Procytrat 195'!C23,",","."),0))))</f>
        <v/>
      </c>
      <c r="AE7022" t="str">
        <f>IF(AA7022="","",'Procytrat 195'!M23)</f>
        <v/>
      </c>
      <c r="AF7022">
        <f t="shared" si="678"/>
        <v>0</v>
      </c>
      <c r="AG7022" t="str">
        <f t="shared" si="679"/>
        <v/>
      </c>
      <c r="AH7022" t="str">
        <f t="shared" si="680"/>
        <v/>
      </c>
      <c r="AI7022">
        <f t="shared" si="681"/>
        <v>0</v>
      </c>
      <c r="AJ7022">
        <f t="shared" si="682"/>
        <v>0</v>
      </c>
      <c r="AK7022">
        <v>0</v>
      </c>
      <c r="AL7022" t="str">
        <f>IF(AA7022="","",IFERROR(IF(ISNUMBER('Procytrat 195'!D23),'Procytrat 195'!D23,IF(ISNUMBER(SEARCH("12",'Procytrat 195'!D23)),EDATE(AB7022,12),IF(ISNUMBER(SEARCH("6",'Procytrat 195'!D23)),EDATE(AB7022,6),IF(ISNUMBER(SEARCH("3",'Procytrat 195'!D23)),EDATE(AB7022,3),DATEVALUE('Procytrat 195'!D23))))),""))</f>
        <v/>
      </c>
      <c r="AM7022" t="str">
        <f t="shared" ca="1" si="683"/>
        <v/>
      </c>
    </row>
    <row r="7023" spans="27:39" x14ac:dyDescent="0.3">
      <c r="AA7023" t="str">
        <f>IF(COUNTA('Procytrat 195'!A24,'Procytrat 195'!B24,'Procytrat 195'!C24)&gt;0,"195","")</f>
        <v/>
      </c>
      <c r="AB7023" t="str">
        <f>IFERROR(IF(ISNUMBER('Procytrat 195'!A24),'Procytrat 195'!A24,DATEVALUE('Procytrat 195'!A24)),"")</f>
        <v/>
      </c>
      <c r="AC7023" t="str">
        <f>IF(AA7023="","",'Procytrat 195'!B24)</f>
        <v/>
      </c>
      <c r="AD7023" t="str">
        <f>IF(AA7023="","",IFERROR(1*'Procytrat 195'!C24,IFERROR(_xludf.NUMBERVALUE('Procytrat 195'!C24,".",","),IFERROR(_xludf.NUMBERVALUE('Procytrat 195'!C24,",","."),0))))</f>
        <v/>
      </c>
      <c r="AE7023" t="str">
        <f>IF(AA7023="","",'Procytrat 195'!M24)</f>
        <v/>
      </c>
      <c r="AF7023">
        <f t="shared" si="678"/>
        <v>0</v>
      </c>
      <c r="AG7023" t="str">
        <f t="shared" si="679"/>
        <v/>
      </c>
      <c r="AH7023" t="str">
        <f t="shared" si="680"/>
        <v/>
      </c>
      <c r="AI7023">
        <f t="shared" si="681"/>
        <v>0</v>
      </c>
      <c r="AJ7023">
        <f t="shared" si="682"/>
        <v>0</v>
      </c>
      <c r="AK7023">
        <v>0</v>
      </c>
      <c r="AL7023" t="str">
        <f>IF(AA7023="","",IFERROR(IF(ISNUMBER('Procytrat 195'!D24),'Procytrat 195'!D24,IF(ISNUMBER(SEARCH("12",'Procytrat 195'!D24)),EDATE(AB7023,12),IF(ISNUMBER(SEARCH("6",'Procytrat 195'!D24)),EDATE(AB7023,6),IF(ISNUMBER(SEARCH("3",'Procytrat 195'!D24)),EDATE(AB7023,3),DATEVALUE('Procytrat 195'!D24))))),""))</f>
        <v/>
      </c>
      <c r="AM7023" t="str">
        <f t="shared" ca="1" si="683"/>
        <v/>
      </c>
    </row>
    <row r="7024" spans="27:39" x14ac:dyDescent="0.3">
      <c r="AA7024" t="str">
        <f>IF(COUNTA('Procytrat 195'!A25,'Procytrat 195'!B25,'Procytrat 195'!C25)&gt;0,"195","")</f>
        <v/>
      </c>
      <c r="AB7024" t="str">
        <f>IFERROR(IF(ISNUMBER('Procytrat 195'!A25),'Procytrat 195'!A25,DATEVALUE('Procytrat 195'!A25)),"")</f>
        <v/>
      </c>
      <c r="AC7024" t="str">
        <f>IF(AA7024="","",'Procytrat 195'!B25)</f>
        <v/>
      </c>
      <c r="AD7024" t="str">
        <f>IF(AA7024="","",IFERROR(1*'Procytrat 195'!C25,IFERROR(_xludf.NUMBERVALUE('Procytrat 195'!C25,".",","),IFERROR(_xludf.NUMBERVALUE('Procytrat 195'!C25,",","."),0))))</f>
        <v/>
      </c>
      <c r="AE7024" t="str">
        <f>IF(AA7024="","",'Procytrat 195'!M25)</f>
        <v/>
      </c>
      <c r="AF7024">
        <f t="shared" si="678"/>
        <v>0</v>
      </c>
      <c r="AG7024" t="str">
        <f t="shared" si="679"/>
        <v/>
      </c>
      <c r="AH7024" t="str">
        <f t="shared" si="680"/>
        <v/>
      </c>
      <c r="AI7024">
        <f t="shared" si="681"/>
        <v>0</v>
      </c>
      <c r="AJ7024">
        <f t="shared" si="682"/>
        <v>0</v>
      </c>
      <c r="AK7024">
        <v>0</v>
      </c>
      <c r="AL7024" t="str">
        <f>IF(AA7024="","",IFERROR(IF(ISNUMBER('Procytrat 195'!D25),'Procytrat 195'!D25,IF(ISNUMBER(SEARCH("12",'Procytrat 195'!D25)),EDATE(AB7024,12),IF(ISNUMBER(SEARCH("6",'Procytrat 195'!D25)),EDATE(AB7024,6),IF(ISNUMBER(SEARCH("3",'Procytrat 195'!D25)),EDATE(AB7024,3),DATEVALUE('Procytrat 195'!D25))))),""))</f>
        <v/>
      </c>
      <c r="AM7024" t="str">
        <f t="shared" ca="1" si="683"/>
        <v/>
      </c>
    </row>
    <row r="7025" spans="27:39" x14ac:dyDescent="0.3">
      <c r="AA7025" t="str">
        <f>IF(COUNTA('Procytrat 195'!A26,'Procytrat 195'!B26,'Procytrat 195'!C26)&gt;0,"195","")</f>
        <v/>
      </c>
      <c r="AB7025" t="str">
        <f>IFERROR(IF(ISNUMBER('Procytrat 195'!A26),'Procytrat 195'!A26,DATEVALUE('Procytrat 195'!A26)),"")</f>
        <v/>
      </c>
      <c r="AC7025" t="str">
        <f>IF(AA7025="","",'Procytrat 195'!B26)</f>
        <v/>
      </c>
      <c r="AD7025" t="str">
        <f>IF(AA7025="","",IFERROR(1*'Procytrat 195'!C26,IFERROR(_xludf.NUMBERVALUE('Procytrat 195'!C26,".",","),IFERROR(_xludf.NUMBERVALUE('Procytrat 195'!C26,",","."),0))))</f>
        <v/>
      </c>
      <c r="AE7025" t="str">
        <f>IF(AA7025="","",'Procytrat 195'!M26)</f>
        <v/>
      </c>
      <c r="AF7025">
        <f t="shared" si="678"/>
        <v>0</v>
      </c>
      <c r="AG7025" t="str">
        <f t="shared" si="679"/>
        <v/>
      </c>
      <c r="AH7025" t="str">
        <f t="shared" si="680"/>
        <v/>
      </c>
      <c r="AI7025">
        <f t="shared" si="681"/>
        <v>0</v>
      </c>
      <c r="AJ7025">
        <f t="shared" si="682"/>
        <v>0</v>
      </c>
      <c r="AK7025">
        <v>0</v>
      </c>
      <c r="AL7025" t="str">
        <f>IF(AA7025="","",IFERROR(IF(ISNUMBER('Procytrat 195'!D26),'Procytrat 195'!D26,IF(ISNUMBER(SEARCH("12",'Procytrat 195'!D26)),EDATE(AB7025,12),IF(ISNUMBER(SEARCH("6",'Procytrat 195'!D26)),EDATE(AB7025,6),IF(ISNUMBER(SEARCH("3",'Procytrat 195'!D26)),EDATE(AB7025,3),DATEVALUE('Procytrat 195'!D26))))),""))</f>
        <v/>
      </c>
      <c r="AM7025" t="str">
        <f t="shared" ca="1" si="683"/>
        <v/>
      </c>
    </row>
    <row r="7026" spans="27:39" x14ac:dyDescent="0.3">
      <c r="AA7026" t="str">
        <f>IF(COUNTA('Procytrat 195'!A27,'Procytrat 195'!B27,'Procytrat 195'!C27)&gt;0,"195","")</f>
        <v/>
      </c>
      <c r="AB7026" t="str">
        <f>IFERROR(IF(ISNUMBER('Procytrat 195'!A27),'Procytrat 195'!A27,DATEVALUE('Procytrat 195'!A27)),"")</f>
        <v/>
      </c>
      <c r="AC7026" t="str">
        <f>IF(AA7026="","",'Procytrat 195'!B27)</f>
        <v/>
      </c>
      <c r="AD7026" t="str">
        <f>IF(AA7026="","",IFERROR(1*'Procytrat 195'!C27,IFERROR(_xludf.NUMBERVALUE('Procytrat 195'!C27,".",","),IFERROR(_xludf.NUMBERVALUE('Procytrat 195'!C27,",","."),0))))</f>
        <v/>
      </c>
      <c r="AE7026" t="str">
        <f>IF(AA7026="","",'Procytrat 195'!M27)</f>
        <v/>
      </c>
      <c r="AF7026">
        <f t="shared" si="678"/>
        <v>0</v>
      </c>
      <c r="AG7026" t="str">
        <f t="shared" si="679"/>
        <v/>
      </c>
      <c r="AH7026" t="str">
        <f t="shared" si="680"/>
        <v/>
      </c>
      <c r="AI7026">
        <f t="shared" si="681"/>
        <v>0</v>
      </c>
      <c r="AJ7026">
        <f t="shared" si="682"/>
        <v>0</v>
      </c>
      <c r="AK7026">
        <v>0</v>
      </c>
      <c r="AL7026" t="str">
        <f>IF(AA7026="","",IFERROR(IF(ISNUMBER('Procytrat 195'!D27),'Procytrat 195'!D27,IF(ISNUMBER(SEARCH("12",'Procytrat 195'!D27)),EDATE(AB7026,12),IF(ISNUMBER(SEARCH("6",'Procytrat 195'!D27)),EDATE(AB7026,6),IF(ISNUMBER(SEARCH("3",'Procytrat 195'!D27)),EDATE(AB7026,3),DATEVALUE('Procytrat 195'!D27))))),""))</f>
        <v/>
      </c>
      <c r="AM7026" t="str">
        <f t="shared" ca="1" si="683"/>
        <v/>
      </c>
    </row>
    <row r="7027" spans="27:39" x14ac:dyDescent="0.3">
      <c r="AA7027" t="str">
        <f>IF(COUNTA('Procytrat 195'!A28,'Procytrat 195'!B28,'Procytrat 195'!C28)&gt;0,"195","")</f>
        <v/>
      </c>
      <c r="AB7027" t="str">
        <f>IFERROR(IF(ISNUMBER('Procytrat 195'!A28),'Procytrat 195'!A28,DATEVALUE('Procytrat 195'!A28)),"")</f>
        <v/>
      </c>
      <c r="AC7027" t="str">
        <f>IF(AA7027="","",'Procytrat 195'!B28)</f>
        <v/>
      </c>
      <c r="AD7027" t="str">
        <f>IF(AA7027="","",IFERROR(1*'Procytrat 195'!C28,IFERROR(_xludf.NUMBERVALUE('Procytrat 195'!C28,".",","),IFERROR(_xludf.NUMBERVALUE('Procytrat 195'!C28,",","."),0))))</f>
        <v/>
      </c>
      <c r="AE7027" t="str">
        <f>IF(AA7027="","",'Procytrat 195'!M28)</f>
        <v/>
      </c>
      <c r="AF7027">
        <f t="shared" si="678"/>
        <v>0</v>
      </c>
      <c r="AG7027" t="str">
        <f t="shared" si="679"/>
        <v/>
      </c>
      <c r="AH7027" t="str">
        <f t="shared" si="680"/>
        <v/>
      </c>
      <c r="AI7027">
        <f t="shared" si="681"/>
        <v>0</v>
      </c>
      <c r="AJ7027">
        <f t="shared" si="682"/>
        <v>0</v>
      </c>
      <c r="AK7027">
        <v>0</v>
      </c>
      <c r="AL7027" t="str">
        <f>IF(AA7027="","",IFERROR(IF(ISNUMBER('Procytrat 195'!D28),'Procytrat 195'!D28,IF(ISNUMBER(SEARCH("12",'Procytrat 195'!D28)),EDATE(AB7027,12),IF(ISNUMBER(SEARCH("6",'Procytrat 195'!D28)),EDATE(AB7027,6),IF(ISNUMBER(SEARCH("3",'Procytrat 195'!D28)),EDATE(AB7027,3),DATEVALUE('Procytrat 195'!D28))))),""))</f>
        <v/>
      </c>
      <c r="AM7027" t="str">
        <f t="shared" ca="1" si="683"/>
        <v/>
      </c>
    </row>
    <row r="7028" spans="27:39" x14ac:dyDescent="0.3">
      <c r="AA7028" t="str">
        <f>IF(COUNTA('Procytrat 195'!A29,'Procytrat 195'!B29,'Procytrat 195'!C29)&gt;0,"195","")</f>
        <v/>
      </c>
      <c r="AB7028" t="str">
        <f>IFERROR(IF(ISNUMBER('Procytrat 195'!A29),'Procytrat 195'!A29,DATEVALUE('Procytrat 195'!A29)),"")</f>
        <v/>
      </c>
      <c r="AC7028" t="str">
        <f>IF(AA7028="","",'Procytrat 195'!B29)</f>
        <v/>
      </c>
      <c r="AD7028" t="str">
        <f>IF(AA7028="","",IFERROR(1*'Procytrat 195'!C29,IFERROR(_xludf.NUMBERVALUE('Procytrat 195'!C29,".",","),IFERROR(_xludf.NUMBERVALUE('Procytrat 195'!C29,",","."),0))))</f>
        <v/>
      </c>
      <c r="AE7028" t="str">
        <f>IF(AA7028="","",'Procytrat 195'!M29)</f>
        <v/>
      </c>
      <c r="AF7028">
        <f t="shared" si="678"/>
        <v>0</v>
      </c>
      <c r="AG7028" t="str">
        <f t="shared" si="679"/>
        <v/>
      </c>
      <c r="AH7028" t="str">
        <f t="shared" si="680"/>
        <v/>
      </c>
      <c r="AI7028">
        <f t="shared" si="681"/>
        <v>0</v>
      </c>
      <c r="AJ7028">
        <f t="shared" si="682"/>
        <v>0</v>
      </c>
      <c r="AK7028">
        <v>0</v>
      </c>
      <c r="AL7028" t="str">
        <f>IF(AA7028="","",IFERROR(IF(ISNUMBER('Procytrat 195'!D29),'Procytrat 195'!D29,IF(ISNUMBER(SEARCH("12",'Procytrat 195'!D29)),EDATE(AB7028,12),IF(ISNUMBER(SEARCH("6",'Procytrat 195'!D29)),EDATE(AB7028,6),IF(ISNUMBER(SEARCH("3",'Procytrat 195'!D29)),EDATE(AB7028,3),DATEVALUE('Procytrat 195'!D29))))),""))</f>
        <v/>
      </c>
      <c r="AM7028" t="str">
        <f t="shared" ca="1" si="683"/>
        <v/>
      </c>
    </row>
    <row r="7029" spans="27:39" x14ac:dyDescent="0.3">
      <c r="AA7029" t="str">
        <f>IF(COUNTA('Procytrat 195'!A30,'Procytrat 195'!B30,'Procytrat 195'!C30)&gt;0,"195","")</f>
        <v/>
      </c>
      <c r="AB7029" t="str">
        <f>IFERROR(IF(ISNUMBER('Procytrat 195'!A30),'Procytrat 195'!A30,DATEVALUE('Procytrat 195'!A30)),"")</f>
        <v/>
      </c>
      <c r="AC7029" t="str">
        <f>IF(AA7029="","",'Procytrat 195'!B30)</f>
        <v/>
      </c>
      <c r="AD7029" t="str">
        <f>IF(AA7029="","",IFERROR(1*'Procytrat 195'!C30,IFERROR(_xludf.NUMBERVALUE('Procytrat 195'!C30,".",","),IFERROR(_xludf.NUMBERVALUE('Procytrat 195'!C30,",","."),0))))</f>
        <v/>
      </c>
      <c r="AE7029" t="str">
        <f>IF(AA7029="","",'Procytrat 195'!M30)</f>
        <v/>
      </c>
      <c r="AF7029">
        <f t="shared" si="678"/>
        <v>0</v>
      </c>
      <c r="AG7029" t="str">
        <f t="shared" si="679"/>
        <v/>
      </c>
      <c r="AH7029" t="str">
        <f t="shared" si="680"/>
        <v/>
      </c>
      <c r="AI7029">
        <f t="shared" si="681"/>
        <v>0</v>
      </c>
      <c r="AJ7029">
        <f t="shared" si="682"/>
        <v>0</v>
      </c>
      <c r="AK7029">
        <v>0</v>
      </c>
      <c r="AL7029" t="str">
        <f>IF(AA7029="","",IFERROR(IF(ISNUMBER('Procytrat 195'!D30),'Procytrat 195'!D30,IF(ISNUMBER(SEARCH("12",'Procytrat 195'!D30)),EDATE(AB7029,12),IF(ISNUMBER(SEARCH("6",'Procytrat 195'!D30)),EDATE(AB7029,6),IF(ISNUMBER(SEARCH("3",'Procytrat 195'!D30)),EDATE(AB7029,3),DATEVALUE('Procytrat 195'!D30))))),""))</f>
        <v/>
      </c>
      <c r="AM7029" t="str">
        <f t="shared" ca="1" si="683"/>
        <v/>
      </c>
    </row>
    <row r="7030" spans="27:39" x14ac:dyDescent="0.3">
      <c r="AA7030" t="str">
        <f>IF(COUNTA('Procytrat 195'!A31,'Procytrat 195'!B31,'Procytrat 195'!C31)&gt;0,"195","")</f>
        <v/>
      </c>
      <c r="AB7030" t="str">
        <f>IFERROR(IF(ISNUMBER('Procytrat 195'!A31),'Procytrat 195'!A31,DATEVALUE('Procytrat 195'!A31)),"")</f>
        <v/>
      </c>
      <c r="AC7030" t="str">
        <f>IF(AA7030="","",'Procytrat 195'!B31)</f>
        <v/>
      </c>
      <c r="AD7030" t="str">
        <f>IF(AA7030="","",IFERROR(1*'Procytrat 195'!C31,IFERROR(_xludf.NUMBERVALUE('Procytrat 195'!C31,".",","),IFERROR(_xludf.NUMBERVALUE('Procytrat 195'!C31,",","."),0))))</f>
        <v/>
      </c>
      <c r="AE7030" t="str">
        <f>IF(AA7030="","",'Procytrat 195'!M31)</f>
        <v/>
      </c>
      <c r="AF7030">
        <f t="shared" si="678"/>
        <v>0</v>
      </c>
      <c r="AG7030" t="str">
        <f t="shared" si="679"/>
        <v/>
      </c>
      <c r="AH7030" t="str">
        <f t="shared" si="680"/>
        <v/>
      </c>
      <c r="AI7030">
        <f t="shared" si="681"/>
        <v>0</v>
      </c>
      <c r="AJ7030">
        <f t="shared" si="682"/>
        <v>0</v>
      </c>
      <c r="AK7030">
        <v>0</v>
      </c>
      <c r="AL7030" t="str">
        <f>IF(AA7030="","",IFERROR(IF(ISNUMBER('Procytrat 195'!D31),'Procytrat 195'!D31,IF(ISNUMBER(SEARCH("12",'Procytrat 195'!D31)),EDATE(AB7030,12),IF(ISNUMBER(SEARCH("6",'Procytrat 195'!D31)),EDATE(AB7030,6),IF(ISNUMBER(SEARCH("3",'Procytrat 195'!D31)),EDATE(AB7030,3),DATEVALUE('Procytrat 195'!D31))))),""))</f>
        <v/>
      </c>
      <c r="AM7030" t="str">
        <f t="shared" ca="1" si="683"/>
        <v/>
      </c>
    </row>
    <row r="7031" spans="27:39" x14ac:dyDescent="0.3">
      <c r="AA7031" t="str">
        <f>IF(COUNTA('Procytrat 195'!A32,'Procytrat 195'!B32,'Procytrat 195'!C32)&gt;0,"195","")</f>
        <v/>
      </c>
      <c r="AB7031" t="str">
        <f>IFERROR(IF(ISNUMBER('Procytrat 195'!A32),'Procytrat 195'!A32,DATEVALUE('Procytrat 195'!A32)),"")</f>
        <v/>
      </c>
      <c r="AC7031" t="str">
        <f>IF(AA7031="","",'Procytrat 195'!B32)</f>
        <v/>
      </c>
      <c r="AD7031" t="str">
        <f>IF(AA7031="","",IFERROR(1*'Procytrat 195'!C32,IFERROR(_xludf.NUMBERVALUE('Procytrat 195'!C32,".",","),IFERROR(_xludf.NUMBERVALUE('Procytrat 195'!C32,",","."),0))))</f>
        <v/>
      </c>
      <c r="AE7031" t="str">
        <f>IF(AA7031="","",'Procytrat 195'!M32)</f>
        <v/>
      </c>
      <c r="AF7031">
        <f t="shared" si="678"/>
        <v>0</v>
      </c>
      <c r="AG7031" t="str">
        <f t="shared" si="679"/>
        <v/>
      </c>
      <c r="AH7031" t="str">
        <f t="shared" si="680"/>
        <v/>
      </c>
      <c r="AI7031">
        <f t="shared" si="681"/>
        <v>0</v>
      </c>
      <c r="AJ7031">
        <f t="shared" si="682"/>
        <v>0</v>
      </c>
      <c r="AK7031">
        <v>0</v>
      </c>
      <c r="AL7031" t="str">
        <f>IF(AA7031="","",IFERROR(IF(ISNUMBER('Procytrat 195'!D32),'Procytrat 195'!D32,IF(ISNUMBER(SEARCH("12",'Procytrat 195'!D32)),EDATE(AB7031,12),IF(ISNUMBER(SEARCH("6",'Procytrat 195'!D32)),EDATE(AB7031,6),IF(ISNUMBER(SEARCH("3",'Procytrat 195'!D32)),EDATE(AB7031,3),DATEVALUE('Procytrat 195'!D32))))),""))</f>
        <v/>
      </c>
      <c r="AM7031" t="str">
        <f t="shared" ca="1" si="683"/>
        <v/>
      </c>
    </row>
    <row r="7032" spans="27:39" x14ac:dyDescent="0.3">
      <c r="AA7032" t="str">
        <f>IF(COUNTA('Procytrat 195'!A33,'Procytrat 195'!B33,'Procytrat 195'!C33)&gt;0,"195","")</f>
        <v/>
      </c>
      <c r="AB7032" t="str">
        <f>IFERROR(IF(ISNUMBER('Procytrat 195'!A33),'Procytrat 195'!A33,DATEVALUE('Procytrat 195'!A33)),"")</f>
        <v/>
      </c>
      <c r="AC7032" t="str">
        <f>IF(AA7032="","",'Procytrat 195'!B33)</f>
        <v/>
      </c>
      <c r="AD7032" t="str">
        <f>IF(AA7032="","",IFERROR(1*'Procytrat 195'!C33,IFERROR(_xludf.NUMBERVALUE('Procytrat 195'!C33,".",","),IFERROR(_xludf.NUMBERVALUE('Procytrat 195'!C33,",","."),0))))</f>
        <v/>
      </c>
      <c r="AE7032" t="str">
        <f>IF(AA7032="","",'Procytrat 195'!M33)</f>
        <v/>
      </c>
      <c r="AF7032">
        <f t="shared" si="678"/>
        <v>0</v>
      </c>
      <c r="AG7032" t="str">
        <f t="shared" si="679"/>
        <v/>
      </c>
      <c r="AH7032" t="str">
        <f t="shared" si="680"/>
        <v/>
      </c>
      <c r="AI7032">
        <f t="shared" si="681"/>
        <v>0</v>
      </c>
      <c r="AJ7032">
        <f t="shared" si="682"/>
        <v>0</v>
      </c>
      <c r="AK7032">
        <v>0</v>
      </c>
      <c r="AL7032" t="str">
        <f>IF(AA7032="","",IFERROR(IF(ISNUMBER('Procytrat 195'!D33),'Procytrat 195'!D33,IF(ISNUMBER(SEARCH("12",'Procytrat 195'!D33)),EDATE(AB7032,12),IF(ISNUMBER(SEARCH("6",'Procytrat 195'!D33)),EDATE(AB7032,6),IF(ISNUMBER(SEARCH("3",'Procytrat 195'!D33)),EDATE(AB7032,3),DATEVALUE('Procytrat 195'!D33))))),""))</f>
        <v/>
      </c>
      <c r="AM7032" t="str">
        <f t="shared" ca="1" si="683"/>
        <v/>
      </c>
    </row>
    <row r="7033" spans="27:39" x14ac:dyDescent="0.3">
      <c r="AA7033" t="str">
        <f>IF(COUNTA('Procytrat 195'!A34,'Procytrat 195'!B34,'Procytrat 195'!C34)&gt;0,"195","")</f>
        <v/>
      </c>
      <c r="AB7033" t="str">
        <f>IFERROR(IF(ISNUMBER('Procytrat 195'!A34),'Procytrat 195'!A34,DATEVALUE('Procytrat 195'!A34)),"")</f>
        <v/>
      </c>
      <c r="AC7033" t="str">
        <f>IF(AA7033="","",'Procytrat 195'!B34)</f>
        <v/>
      </c>
      <c r="AD7033" t="str">
        <f>IF(AA7033="","",IFERROR(1*'Procytrat 195'!C34,IFERROR(_xludf.NUMBERVALUE('Procytrat 195'!C34,".",","),IFERROR(_xludf.NUMBERVALUE('Procytrat 195'!C34,",","."),0))))</f>
        <v/>
      </c>
      <c r="AE7033" t="str">
        <f>IF(AA7033="","",'Procytrat 195'!M34)</f>
        <v/>
      </c>
      <c r="AF7033">
        <f t="shared" si="678"/>
        <v>0</v>
      </c>
      <c r="AG7033" t="str">
        <f t="shared" si="679"/>
        <v/>
      </c>
      <c r="AH7033" t="str">
        <f t="shared" si="680"/>
        <v/>
      </c>
      <c r="AI7033">
        <f t="shared" si="681"/>
        <v>0</v>
      </c>
      <c r="AJ7033">
        <f t="shared" si="682"/>
        <v>0</v>
      </c>
      <c r="AK7033">
        <v>0</v>
      </c>
      <c r="AL7033" t="str">
        <f>IF(AA7033="","",IFERROR(IF(ISNUMBER('Procytrat 195'!D34),'Procytrat 195'!D34,IF(ISNUMBER(SEARCH("12",'Procytrat 195'!D34)),EDATE(AB7033,12),IF(ISNUMBER(SEARCH("6",'Procytrat 195'!D34)),EDATE(AB7033,6),IF(ISNUMBER(SEARCH("3",'Procytrat 195'!D34)),EDATE(AB7033,3),DATEVALUE('Procytrat 195'!D34))))),""))</f>
        <v/>
      </c>
      <c r="AM7033" t="str">
        <f t="shared" ca="1" si="683"/>
        <v/>
      </c>
    </row>
    <row r="7034" spans="27:39" x14ac:dyDescent="0.3">
      <c r="AA7034" t="str">
        <f>IF(COUNTA('Procytrat 195'!A35,'Procytrat 195'!B35,'Procytrat 195'!C35)&gt;0,"195","")</f>
        <v/>
      </c>
      <c r="AB7034" t="str">
        <f>IFERROR(IF(ISNUMBER('Procytrat 195'!A35),'Procytrat 195'!A35,DATEVALUE('Procytrat 195'!A35)),"")</f>
        <v/>
      </c>
      <c r="AC7034" t="str">
        <f>IF(AA7034="","",'Procytrat 195'!B35)</f>
        <v/>
      </c>
      <c r="AD7034" t="str">
        <f>IF(AA7034="","",IFERROR(1*'Procytrat 195'!C35,IFERROR(_xludf.NUMBERVALUE('Procytrat 195'!C35,".",","),IFERROR(_xludf.NUMBERVALUE('Procytrat 195'!C35,",","."),0))))</f>
        <v/>
      </c>
      <c r="AE7034" t="str">
        <f>IF(AA7034="","",'Procytrat 195'!M35)</f>
        <v/>
      </c>
      <c r="AF7034">
        <f t="shared" si="678"/>
        <v>0</v>
      </c>
      <c r="AG7034" t="str">
        <f t="shared" si="679"/>
        <v/>
      </c>
      <c r="AH7034" t="str">
        <f t="shared" si="680"/>
        <v/>
      </c>
      <c r="AI7034">
        <f t="shared" si="681"/>
        <v>0</v>
      </c>
      <c r="AJ7034">
        <f t="shared" si="682"/>
        <v>0</v>
      </c>
      <c r="AK7034">
        <v>0</v>
      </c>
      <c r="AL7034" t="str">
        <f>IF(AA7034="","",IFERROR(IF(ISNUMBER('Procytrat 195'!D35),'Procytrat 195'!D35,IF(ISNUMBER(SEARCH("12",'Procytrat 195'!D35)),EDATE(AB7034,12),IF(ISNUMBER(SEARCH("6",'Procytrat 195'!D35)),EDATE(AB7034,6),IF(ISNUMBER(SEARCH("3",'Procytrat 195'!D35)),EDATE(AB7034,3),DATEVALUE('Procytrat 195'!D35))))),""))</f>
        <v/>
      </c>
      <c r="AM7034" t="str">
        <f t="shared" ca="1" si="683"/>
        <v/>
      </c>
    </row>
    <row r="7035" spans="27:39" x14ac:dyDescent="0.3">
      <c r="AA7035" t="str">
        <f>IF(COUNTA('Procytrat 195'!A36,'Procytrat 195'!B36,'Procytrat 195'!C36)&gt;0,"195","")</f>
        <v/>
      </c>
      <c r="AB7035" t="str">
        <f>IFERROR(IF(ISNUMBER('Procytrat 195'!A36),'Procytrat 195'!A36,DATEVALUE('Procytrat 195'!A36)),"")</f>
        <v/>
      </c>
      <c r="AC7035" t="str">
        <f>IF(AA7035="","",'Procytrat 195'!B36)</f>
        <v/>
      </c>
      <c r="AD7035" t="str">
        <f>IF(AA7035="","",IFERROR(1*'Procytrat 195'!C36,IFERROR(_xludf.NUMBERVALUE('Procytrat 195'!C36,".",","),IFERROR(_xludf.NUMBERVALUE('Procytrat 195'!C36,",","."),0))))</f>
        <v/>
      </c>
      <c r="AE7035" t="str">
        <f>IF(AA7035="","",'Procytrat 195'!M36)</f>
        <v/>
      </c>
      <c r="AF7035">
        <f t="shared" si="678"/>
        <v>0</v>
      </c>
      <c r="AG7035" t="str">
        <f t="shared" si="679"/>
        <v/>
      </c>
      <c r="AH7035" t="str">
        <f t="shared" si="680"/>
        <v/>
      </c>
      <c r="AI7035">
        <f t="shared" si="681"/>
        <v>0</v>
      </c>
      <c r="AJ7035">
        <f t="shared" si="682"/>
        <v>0</v>
      </c>
      <c r="AK7035">
        <v>0</v>
      </c>
      <c r="AL7035" t="str">
        <f>IF(AA7035="","",IFERROR(IF(ISNUMBER('Procytrat 195'!D36),'Procytrat 195'!D36,IF(ISNUMBER(SEARCH("12",'Procytrat 195'!D36)),EDATE(AB7035,12),IF(ISNUMBER(SEARCH("6",'Procytrat 195'!D36)),EDATE(AB7035,6),IF(ISNUMBER(SEARCH("3",'Procytrat 195'!D36)),EDATE(AB7035,3),DATEVALUE('Procytrat 195'!D36))))),""))</f>
        <v/>
      </c>
      <c r="AM7035" t="str">
        <f t="shared" ca="1" si="683"/>
        <v/>
      </c>
    </row>
    <row r="7036" spans="27:39" x14ac:dyDescent="0.3">
      <c r="AA7036" t="str">
        <f>IF(COUNTA('Procytrat 195'!A37,'Procytrat 195'!B37,'Procytrat 195'!C37)&gt;0,"195","")</f>
        <v/>
      </c>
      <c r="AB7036" t="str">
        <f>IFERROR(IF(ISNUMBER('Procytrat 195'!A37),'Procytrat 195'!A37,DATEVALUE('Procytrat 195'!A37)),"")</f>
        <v/>
      </c>
      <c r="AC7036" t="str">
        <f>IF(AA7036="","",'Procytrat 195'!B37)</f>
        <v/>
      </c>
      <c r="AD7036" t="str">
        <f>IF(AA7036="","",IFERROR(1*'Procytrat 195'!C37,IFERROR(_xludf.NUMBERVALUE('Procytrat 195'!C37,".",","),IFERROR(_xludf.NUMBERVALUE('Procytrat 195'!C37,",","."),0))))</f>
        <v/>
      </c>
      <c r="AE7036" t="str">
        <f>IF(AA7036="","",'Procytrat 195'!M37)</f>
        <v/>
      </c>
      <c r="AF7036">
        <f t="shared" si="678"/>
        <v>0</v>
      </c>
      <c r="AG7036" t="str">
        <f t="shared" si="679"/>
        <v/>
      </c>
      <c r="AH7036" t="str">
        <f t="shared" si="680"/>
        <v/>
      </c>
      <c r="AI7036">
        <f t="shared" si="681"/>
        <v>0</v>
      </c>
      <c r="AJ7036">
        <f t="shared" si="682"/>
        <v>0</v>
      </c>
      <c r="AK7036">
        <v>0</v>
      </c>
      <c r="AL7036" t="str">
        <f>IF(AA7036="","",IFERROR(IF(ISNUMBER('Procytrat 195'!D37),'Procytrat 195'!D37,IF(ISNUMBER(SEARCH("12",'Procytrat 195'!D37)),EDATE(AB7036,12),IF(ISNUMBER(SEARCH("6",'Procytrat 195'!D37)),EDATE(AB7036,6),IF(ISNUMBER(SEARCH("3",'Procytrat 195'!D37)),EDATE(AB7036,3),DATEVALUE('Procytrat 195'!D37))))),""))</f>
        <v/>
      </c>
      <c r="AM7036" t="str">
        <f t="shared" ca="1" si="683"/>
        <v/>
      </c>
    </row>
    <row r="7037" spans="27:39" x14ac:dyDescent="0.3">
      <c r="AA7037" t="str">
        <f>IF(COUNTA('Procytrat 195'!A38,'Procytrat 195'!B38,'Procytrat 195'!C38)&gt;0,"195","")</f>
        <v/>
      </c>
      <c r="AB7037" t="str">
        <f>IFERROR(IF(ISNUMBER('Procytrat 195'!A38),'Procytrat 195'!A38,DATEVALUE('Procytrat 195'!A38)),"")</f>
        <v/>
      </c>
      <c r="AC7037" t="str">
        <f>IF(AA7037="","",'Procytrat 195'!B38)</f>
        <v/>
      </c>
      <c r="AD7037" t="str">
        <f>IF(AA7037="","",IFERROR(1*'Procytrat 195'!C38,IFERROR(_xludf.NUMBERVALUE('Procytrat 195'!C38,".",","),IFERROR(_xludf.NUMBERVALUE('Procytrat 195'!C38,",","."),0))))</f>
        <v/>
      </c>
      <c r="AE7037" t="str">
        <f>IF(AA7037="","",'Procytrat 195'!M38)</f>
        <v/>
      </c>
      <c r="AF7037">
        <f t="shared" si="678"/>
        <v>0</v>
      </c>
      <c r="AG7037" t="str">
        <f t="shared" si="679"/>
        <v/>
      </c>
      <c r="AH7037" t="str">
        <f t="shared" si="680"/>
        <v/>
      </c>
      <c r="AI7037">
        <f t="shared" si="681"/>
        <v>0</v>
      </c>
      <c r="AJ7037">
        <f t="shared" si="682"/>
        <v>0</v>
      </c>
      <c r="AK7037">
        <v>0</v>
      </c>
      <c r="AL7037" t="str">
        <f>IF(AA7037="","",IFERROR(IF(ISNUMBER('Procytrat 195'!D38),'Procytrat 195'!D38,IF(ISNUMBER(SEARCH("12",'Procytrat 195'!D38)),EDATE(AB7037,12),IF(ISNUMBER(SEARCH("6",'Procytrat 195'!D38)),EDATE(AB7037,6),IF(ISNUMBER(SEARCH("3",'Procytrat 195'!D38)),EDATE(AB7037,3),DATEVALUE('Procytrat 195'!D38))))),""))</f>
        <v/>
      </c>
      <c r="AM7037" t="str">
        <f t="shared" ca="1" si="683"/>
        <v/>
      </c>
    </row>
    <row r="7038" spans="27:39" x14ac:dyDescent="0.3">
      <c r="AA7038" t="str">
        <f>IF(COUNTA('Procytrat 195'!A39,'Procytrat 195'!B39,'Procytrat 195'!C39)&gt;0,"195","")</f>
        <v/>
      </c>
      <c r="AB7038" t="str">
        <f>IFERROR(IF(ISNUMBER('Procytrat 195'!A39),'Procytrat 195'!A39,DATEVALUE('Procytrat 195'!A39)),"")</f>
        <v/>
      </c>
      <c r="AC7038" t="str">
        <f>IF(AA7038="","",'Procytrat 195'!B39)</f>
        <v/>
      </c>
      <c r="AD7038" t="str">
        <f>IF(AA7038="","",IFERROR(1*'Procytrat 195'!C39,IFERROR(_xludf.NUMBERVALUE('Procytrat 195'!C39,".",","),IFERROR(_xludf.NUMBERVALUE('Procytrat 195'!C39,",","."),0))))</f>
        <v/>
      </c>
      <c r="AE7038" t="str">
        <f>IF(AA7038="","",'Procytrat 195'!M39)</f>
        <v/>
      </c>
      <c r="AF7038">
        <f t="shared" si="678"/>
        <v>0</v>
      </c>
      <c r="AG7038" t="str">
        <f t="shared" si="679"/>
        <v/>
      </c>
      <c r="AH7038" t="str">
        <f t="shared" si="680"/>
        <v/>
      </c>
      <c r="AI7038">
        <f t="shared" si="681"/>
        <v>0</v>
      </c>
      <c r="AJ7038">
        <f t="shared" si="682"/>
        <v>0</v>
      </c>
      <c r="AK7038">
        <v>0</v>
      </c>
      <c r="AL7038" t="str">
        <f>IF(AA7038="","",IFERROR(IF(ISNUMBER('Procytrat 195'!D39),'Procytrat 195'!D39,IF(ISNUMBER(SEARCH("12",'Procytrat 195'!D39)),EDATE(AB7038,12),IF(ISNUMBER(SEARCH("6",'Procytrat 195'!D39)),EDATE(AB7038,6),IF(ISNUMBER(SEARCH("3",'Procytrat 195'!D39)),EDATE(AB7038,3),DATEVALUE('Procytrat 195'!D39))))),""))</f>
        <v/>
      </c>
      <c r="AM7038" t="str">
        <f t="shared" ca="1" si="683"/>
        <v/>
      </c>
    </row>
    <row r="7039" spans="27:39" x14ac:dyDescent="0.3">
      <c r="AA7039" t="str">
        <f>IF(COUNTA('Procytrat 195'!A40,'Procytrat 195'!B40,'Procytrat 195'!C40)&gt;0,"195","")</f>
        <v/>
      </c>
      <c r="AB7039" t="str">
        <f>IFERROR(IF(ISNUMBER('Procytrat 195'!A40),'Procytrat 195'!A40,DATEVALUE('Procytrat 195'!A40)),"")</f>
        <v/>
      </c>
      <c r="AC7039" t="str">
        <f>IF(AA7039="","",'Procytrat 195'!B40)</f>
        <v/>
      </c>
      <c r="AD7039" t="str">
        <f>IF(AA7039="","",IFERROR(1*'Procytrat 195'!C40,IFERROR(_xludf.NUMBERVALUE('Procytrat 195'!C40,".",","),IFERROR(_xludf.NUMBERVALUE('Procytrat 195'!C40,",","."),0))))</f>
        <v/>
      </c>
      <c r="AE7039" t="str">
        <f>IF(AA7039="","",'Procytrat 195'!M40)</f>
        <v/>
      </c>
      <c r="AF7039">
        <f t="shared" si="678"/>
        <v>0</v>
      </c>
      <c r="AG7039" t="str">
        <f t="shared" si="679"/>
        <v/>
      </c>
      <c r="AH7039" t="str">
        <f t="shared" si="680"/>
        <v/>
      </c>
      <c r="AI7039">
        <f t="shared" si="681"/>
        <v>0</v>
      </c>
      <c r="AJ7039">
        <f t="shared" si="682"/>
        <v>0</v>
      </c>
      <c r="AK7039">
        <v>0</v>
      </c>
      <c r="AL7039" t="str">
        <f>IF(AA7039="","",IFERROR(IF(ISNUMBER('Procytrat 195'!D40),'Procytrat 195'!D40,IF(ISNUMBER(SEARCH("12",'Procytrat 195'!D40)),EDATE(AB7039,12),IF(ISNUMBER(SEARCH("6",'Procytrat 195'!D40)),EDATE(AB7039,6),IF(ISNUMBER(SEARCH("3",'Procytrat 195'!D40)),EDATE(AB7039,3),DATEVALUE('Procytrat 195'!D40))))),""))</f>
        <v/>
      </c>
      <c r="AM7039" t="str">
        <f t="shared" ca="1" si="683"/>
        <v/>
      </c>
    </row>
    <row r="7040" spans="27:39" x14ac:dyDescent="0.3">
      <c r="AA7040" t="str">
        <f>IF(COUNTA('Procytrat 195'!A41,'Procytrat 195'!B41,'Procytrat 195'!C41)&gt;0,"195","")</f>
        <v/>
      </c>
      <c r="AB7040" t="str">
        <f>IFERROR(IF(ISNUMBER('Procytrat 195'!A41),'Procytrat 195'!A41,DATEVALUE('Procytrat 195'!A41)),"")</f>
        <v/>
      </c>
      <c r="AC7040" t="str">
        <f>IF(AA7040="","",'Procytrat 195'!B41)</f>
        <v/>
      </c>
      <c r="AD7040" t="str">
        <f>IF(AA7040="","",IFERROR(1*'Procytrat 195'!C41,IFERROR(_xludf.NUMBERVALUE('Procytrat 195'!C41,".",","),IFERROR(_xludf.NUMBERVALUE('Procytrat 195'!C41,",","."),0))))</f>
        <v/>
      </c>
      <c r="AE7040" t="str">
        <f>IF(AA7040="","",'Procytrat 195'!M41)</f>
        <v/>
      </c>
      <c r="AF7040">
        <f t="shared" si="678"/>
        <v>0</v>
      </c>
      <c r="AG7040" t="str">
        <f t="shared" si="679"/>
        <v/>
      </c>
      <c r="AH7040" t="str">
        <f t="shared" si="680"/>
        <v/>
      </c>
      <c r="AI7040">
        <f t="shared" si="681"/>
        <v>0</v>
      </c>
      <c r="AJ7040">
        <f t="shared" si="682"/>
        <v>0</v>
      </c>
      <c r="AK7040">
        <v>0</v>
      </c>
      <c r="AL7040" t="str">
        <f>IF(AA7040="","",IFERROR(IF(ISNUMBER('Procytrat 195'!D41),'Procytrat 195'!D41,IF(ISNUMBER(SEARCH("12",'Procytrat 195'!D41)),EDATE(AB7040,12),IF(ISNUMBER(SEARCH("6",'Procytrat 195'!D41)),EDATE(AB7040,6),IF(ISNUMBER(SEARCH("3",'Procytrat 195'!D41)),EDATE(AB7040,3),DATEVALUE('Procytrat 195'!D41))))),""))</f>
        <v/>
      </c>
      <c r="AM7040" t="str">
        <f t="shared" ca="1" si="683"/>
        <v/>
      </c>
    </row>
    <row r="7041" spans="27:39" x14ac:dyDescent="0.3">
      <c r="AA7041" t="str">
        <f>IF(COUNTA('Procytrat 195'!A42,'Procytrat 195'!B42,'Procytrat 195'!C42)&gt;0,"195","")</f>
        <v/>
      </c>
      <c r="AB7041" t="str">
        <f>IFERROR(IF(ISNUMBER('Procytrat 195'!A42),'Procytrat 195'!A42,DATEVALUE('Procytrat 195'!A42)),"")</f>
        <v/>
      </c>
      <c r="AC7041" t="str">
        <f>IF(AA7041="","",'Procytrat 195'!B42)</f>
        <v/>
      </c>
      <c r="AD7041" t="str">
        <f>IF(AA7041="","",IFERROR(1*'Procytrat 195'!C42,IFERROR(_xludf.NUMBERVALUE('Procytrat 195'!C42,".",","),IFERROR(_xludf.NUMBERVALUE('Procytrat 195'!C42,",","."),0))))</f>
        <v/>
      </c>
      <c r="AE7041" t="str">
        <f>IF(AA7041="","",'Procytrat 195'!M42)</f>
        <v/>
      </c>
      <c r="AF7041">
        <f t="shared" si="678"/>
        <v>0</v>
      </c>
      <c r="AG7041" t="str">
        <f t="shared" si="679"/>
        <v/>
      </c>
      <c r="AH7041" t="str">
        <f t="shared" si="680"/>
        <v/>
      </c>
      <c r="AI7041">
        <f t="shared" si="681"/>
        <v>0</v>
      </c>
      <c r="AJ7041">
        <f t="shared" si="682"/>
        <v>0</v>
      </c>
      <c r="AK7041">
        <v>0</v>
      </c>
      <c r="AL7041" t="str">
        <f>IF(AA7041="","",IFERROR(IF(ISNUMBER('Procytrat 195'!D42),'Procytrat 195'!D42,IF(ISNUMBER(SEARCH("12",'Procytrat 195'!D42)),EDATE(AB7041,12),IF(ISNUMBER(SEARCH("6",'Procytrat 195'!D42)),EDATE(AB7041,6),IF(ISNUMBER(SEARCH("3",'Procytrat 195'!D42)),EDATE(AB7041,3),DATEVALUE('Procytrat 195'!D42))))),""))</f>
        <v/>
      </c>
      <c r="AM7041" t="str">
        <f t="shared" ca="1" si="683"/>
        <v/>
      </c>
    </row>
    <row r="7042" spans="27:39" x14ac:dyDescent="0.3">
      <c r="AA7042" t="str">
        <f>IF(COUNTA('Procytrat 195'!A43,'Procytrat 195'!B43,'Procytrat 195'!C43)&gt;0,"195","")</f>
        <v/>
      </c>
      <c r="AB7042" t="str">
        <f>IFERROR(IF(ISNUMBER('Procytrat 195'!A43),'Procytrat 195'!A43,DATEVALUE('Procytrat 195'!A43)),"")</f>
        <v/>
      </c>
      <c r="AC7042" t="str">
        <f>IF(AA7042="","",'Procytrat 195'!B43)</f>
        <v/>
      </c>
      <c r="AD7042" t="str">
        <f>IF(AA7042="","",IFERROR(1*'Procytrat 195'!C43,IFERROR(_xludf.NUMBERVALUE('Procytrat 195'!C43,".",","),IFERROR(_xludf.NUMBERVALUE('Procytrat 195'!C43,",","."),0))))</f>
        <v/>
      </c>
      <c r="AE7042" t="str">
        <f>IF(AA7042="","",'Procytrat 195'!M43)</f>
        <v/>
      </c>
      <c r="AF7042">
        <f t="shared" ref="AF7042:AF7105" si="684">IF(AA7042="",0,--ISNUMBER(SEARCH("aprovado",AE7042)))</f>
        <v>0</v>
      </c>
      <c r="AG7042" t="str">
        <f t="shared" ref="AG7042:AG7105" si="685">IF(AB7042="","",YEAR(AB7042))</f>
        <v/>
      </c>
      <c r="AH7042" t="str">
        <f t="shared" ref="AH7042:AH7105" si="686">IF(AB7042="","",MONTH(AB7042))</f>
        <v/>
      </c>
      <c r="AI7042">
        <f t="shared" ref="AI7042:AI7105" si="687">IF(AB7042="",0,AB7042+ROW()/1000000)</f>
        <v>0</v>
      </c>
      <c r="AJ7042">
        <f t="shared" ref="AJ7042:AJ7105" si="688">--(AA7042&lt;&gt;"")</f>
        <v>0</v>
      </c>
      <c r="AK7042">
        <v>0</v>
      </c>
      <c r="AL7042" t="str">
        <f>IF(AA7042="","",IFERROR(IF(ISNUMBER('Procytrat 195'!D43),'Procytrat 195'!D43,IF(ISNUMBER(SEARCH("12",'Procytrat 195'!D43)),EDATE(AB7042,12),IF(ISNUMBER(SEARCH("6",'Procytrat 195'!D43)),EDATE(AB7042,6),IF(ISNUMBER(SEARCH("3",'Procytrat 195'!D43)),EDATE(AB7042,3),DATEVALUE('Procytrat 195'!D43))))),""))</f>
        <v/>
      </c>
      <c r="AM7042" t="str">
        <f t="shared" ref="AM7042:AM7105" ca="1" si="689">IF(AND(AJ7042=1,AL7042&lt;&gt;"",AL7042&gt;=TODAY(),AG7042=$W$3),AL7042+ROW()/1000000,"")</f>
        <v/>
      </c>
    </row>
    <row r="7043" spans="27:39" x14ac:dyDescent="0.3">
      <c r="AA7043" t="str">
        <f>IF(COUNTA('Procytrat 195'!A44,'Procytrat 195'!B44,'Procytrat 195'!C44)&gt;0,"195","")</f>
        <v/>
      </c>
      <c r="AB7043" t="str">
        <f>IFERROR(IF(ISNUMBER('Procytrat 195'!A44),'Procytrat 195'!A44,DATEVALUE('Procytrat 195'!A44)),"")</f>
        <v/>
      </c>
      <c r="AC7043" t="str">
        <f>IF(AA7043="","",'Procytrat 195'!B44)</f>
        <v/>
      </c>
      <c r="AD7043" t="str">
        <f>IF(AA7043="","",IFERROR(1*'Procytrat 195'!C44,IFERROR(_xludf.NUMBERVALUE('Procytrat 195'!C44,".",","),IFERROR(_xludf.NUMBERVALUE('Procytrat 195'!C44,",","."),0))))</f>
        <v/>
      </c>
      <c r="AE7043" t="str">
        <f>IF(AA7043="","",'Procytrat 195'!M44)</f>
        <v/>
      </c>
      <c r="AF7043">
        <f t="shared" si="684"/>
        <v>0</v>
      </c>
      <c r="AG7043" t="str">
        <f t="shared" si="685"/>
        <v/>
      </c>
      <c r="AH7043" t="str">
        <f t="shared" si="686"/>
        <v/>
      </c>
      <c r="AI7043">
        <f t="shared" si="687"/>
        <v>0</v>
      </c>
      <c r="AJ7043">
        <f t="shared" si="688"/>
        <v>0</v>
      </c>
      <c r="AK7043">
        <v>0</v>
      </c>
      <c r="AL7043" t="str">
        <f>IF(AA7043="","",IFERROR(IF(ISNUMBER('Procytrat 195'!D44),'Procytrat 195'!D44,IF(ISNUMBER(SEARCH("12",'Procytrat 195'!D44)),EDATE(AB7043,12),IF(ISNUMBER(SEARCH("6",'Procytrat 195'!D44)),EDATE(AB7043,6),IF(ISNUMBER(SEARCH("3",'Procytrat 195'!D44)),EDATE(AB7043,3),DATEVALUE('Procytrat 195'!D44))))),""))</f>
        <v/>
      </c>
      <c r="AM7043" t="str">
        <f t="shared" ca="1" si="689"/>
        <v/>
      </c>
    </row>
    <row r="7044" spans="27:39" x14ac:dyDescent="0.3">
      <c r="AA7044" t="str">
        <f>IF(COUNTA('Procytrat 195'!A45,'Procytrat 195'!B45,'Procytrat 195'!C45)&gt;0,"195","")</f>
        <v/>
      </c>
      <c r="AB7044" t="str">
        <f>IFERROR(IF(ISNUMBER('Procytrat 195'!A45),'Procytrat 195'!A45,DATEVALUE('Procytrat 195'!A45)),"")</f>
        <v/>
      </c>
      <c r="AC7044" t="str">
        <f>IF(AA7044="","",'Procytrat 195'!B45)</f>
        <v/>
      </c>
      <c r="AD7044" t="str">
        <f>IF(AA7044="","",IFERROR(1*'Procytrat 195'!C45,IFERROR(_xludf.NUMBERVALUE('Procytrat 195'!C45,".",","),IFERROR(_xludf.NUMBERVALUE('Procytrat 195'!C45,",","."),0))))</f>
        <v/>
      </c>
      <c r="AE7044" t="str">
        <f>IF(AA7044="","",'Procytrat 195'!M45)</f>
        <v/>
      </c>
      <c r="AF7044">
        <f t="shared" si="684"/>
        <v>0</v>
      </c>
      <c r="AG7044" t="str">
        <f t="shared" si="685"/>
        <v/>
      </c>
      <c r="AH7044" t="str">
        <f t="shared" si="686"/>
        <v/>
      </c>
      <c r="AI7044">
        <f t="shared" si="687"/>
        <v>0</v>
      </c>
      <c r="AJ7044">
        <f t="shared" si="688"/>
        <v>0</v>
      </c>
      <c r="AK7044">
        <v>0</v>
      </c>
      <c r="AL7044" t="str">
        <f>IF(AA7044="","",IFERROR(IF(ISNUMBER('Procytrat 195'!D45),'Procytrat 195'!D45,IF(ISNUMBER(SEARCH("12",'Procytrat 195'!D45)),EDATE(AB7044,12),IF(ISNUMBER(SEARCH("6",'Procytrat 195'!D45)),EDATE(AB7044,6),IF(ISNUMBER(SEARCH("3",'Procytrat 195'!D45)),EDATE(AB7044,3),DATEVALUE('Procytrat 195'!D45))))),""))</f>
        <v/>
      </c>
      <c r="AM7044" t="str">
        <f t="shared" ca="1" si="689"/>
        <v/>
      </c>
    </row>
    <row r="7045" spans="27:39" x14ac:dyDescent="0.3">
      <c r="AA7045" t="str">
        <f>IF(COUNTA('Procytrat 195'!A46,'Procytrat 195'!B46,'Procytrat 195'!C46)&gt;0,"195","")</f>
        <v/>
      </c>
      <c r="AB7045" t="str">
        <f>IFERROR(IF(ISNUMBER('Procytrat 195'!A46),'Procytrat 195'!A46,DATEVALUE('Procytrat 195'!A46)),"")</f>
        <v/>
      </c>
      <c r="AC7045" t="str">
        <f>IF(AA7045="","",'Procytrat 195'!B46)</f>
        <v/>
      </c>
      <c r="AD7045" t="str">
        <f>IF(AA7045="","",IFERROR(1*'Procytrat 195'!C46,IFERROR(_xludf.NUMBERVALUE('Procytrat 195'!C46,".",","),IFERROR(_xludf.NUMBERVALUE('Procytrat 195'!C46,",","."),0))))</f>
        <v/>
      </c>
      <c r="AE7045" t="str">
        <f>IF(AA7045="","",'Procytrat 195'!M46)</f>
        <v/>
      </c>
      <c r="AF7045">
        <f t="shared" si="684"/>
        <v>0</v>
      </c>
      <c r="AG7045" t="str">
        <f t="shared" si="685"/>
        <v/>
      </c>
      <c r="AH7045" t="str">
        <f t="shared" si="686"/>
        <v/>
      </c>
      <c r="AI7045">
        <f t="shared" si="687"/>
        <v>0</v>
      </c>
      <c r="AJ7045">
        <f t="shared" si="688"/>
        <v>0</v>
      </c>
      <c r="AK7045">
        <v>0</v>
      </c>
      <c r="AL7045" t="str">
        <f>IF(AA7045="","",IFERROR(IF(ISNUMBER('Procytrat 195'!D46),'Procytrat 195'!D46,IF(ISNUMBER(SEARCH("12",'Procytrat 195'!D46)),EDATE(AB7045,12),IF(ISNUMBER(SEARCH("6",'Procytrat 195'!D46)),EDATE(AB7045,6),IF(ISNUMBER(SEARCH("3",'Procytrat 195'!D46)),EDATE(AB7045,3),DATEVALUE('Procytrat 195'!D46))))),""))</f>
        <v/>
      </c>
      <c r="AM7045" t="str">
        <f t="shared" ca="1" si="689"/>
        <v/>
      </c>
    </row>
    <row r="7046" spans="27:39" x14ac:dyDescent="0.3">
      <c r="AA7046" t="str">
        <f>IF(COUNTA('Procytrat 195'!A47,'Procytrat 195'!B47,'Procytrat 195'!C47)&gt;0,"195","")</f>
        <v/>
      </c>
      <c r="AB7046" t="str">
        <f>IFERROR(IF(ISNUMBER('Procytrat 195'!A47),'Procytrat 195'!A47,DATEVALUE('Procytrat 195'!A47)),"")</f>
        <v/>
      </c>
      <c r="AC7046" t="str">
        <f>IF(AA7046="","",'Procytrat 195'!B47)</f>
        <v/>
      </c>
      <c r="AD7046" t="str">
        <f>IF(AA7046="","",IFERROR(1*'Procytrat 195'!C47,IFERROR(_xludf.NUMBERVALUE('Procytrat 195'!C47,".",","),IFERROR(_xludf.NUMBERVALUE('Procytrat 195'!C47,",","."),0))))</f>
        <v/>
      </c>
      <c r="AE7046" t="str">
        <f>IF(AA7046="","",'Procytrat 195'!M47)</f>
        <v/>
      </c>
      <c r="AF7046">
        <f t="shared" si="684"/>
        <v>0</v>
      </c>
      <c r="AG7046" t="str">
        <f t="shared" si="685"/>
        <v/>
      </c>
      <c r="AH7046" t="str">
        <f t="shared" si="686"/>
        <v/>
      </c>
      <c r="AI7046">
        <f t="shared" si="687"/>
        <v>0</v>
      </c>
      <c r="AJ7046">
        <f t="shared" si="688"/>
        <v>0</v>
      </c>
      <c r="AK7046">
        <v>0</v>
      </c>
      <c r="AL7046" t="str">
        <f>IF(AA7046="","",IFERROR(IF(ISNUMBER('Procytrat 195'!D47),'Procytrat 195'!D47,IF(ISNUMBER(SEARCH("12",'Procytrat 195'!D47)),EDATE(AB7046,12),IF(ISNUMBER(SEARCH("6",'Procytrat 195'!D47)),EDATE(AB7046,6),IF(ISNUMBER(SEARCH("3",'Procytrat 195'!D47)),EDATE(AB7046,3),DATEVALUE('Procytrat 195'!D47))))),""))</f>
        <v/>
      </c>
      <c r="AM7046" t="str">
        <f t="shared" ca="1" si="689"/>
        <v/>
      </c>
    </row>
    <row r="7047" spans="27:39" x14ac:dyDescent="0.3">
      <c r="AA7047" t="str">
        <f>IF(COUNTA('Procytrat 195'!A48,'Procytrat 195'!B48,'Procytrat 195'!C48)&gt;0,"195","")</f>
        <v/>
      </c>
      <c r="AB7047" t="str">
        <f>IFERROR(IF(ISNUMBER('Procytrat 195'!A48),'Procytrat 195'!A48,DATEVALUE('Procytrat 195'!A48)),"")</f>
        <v/>
      </c>
      <c r="AC7047" t="str">
        <f>IF(AA7047="","",'Procytrat 195'!B48)</f>
        <v/>
      </c>
      <c r="AD7047" t="str">
        <f>IF(AA7047="","",IFERROR(1*'Procytrat 195'!C48,IFERROR(_xludf.NUMBERVALUE('Procytrat 195'!C48,".",","),IFERROR(_xludf.NUMBERVALUE('Procytrat 195'!C48,",","."),0))))</f>
        <v/>
      </c>
      <c r="AE7047" t="str">
        <f>IF(AA7047="","",'Procytrat 195'!M48)</f>
        <v/>
      </c>
      <c r="AF7047">
        <f t="shared" si="684"/>
        <v>0</v>
      </c>
      <c r="AG7047" t="str">
        <f t="shared" si="685"/>
        <v/>
      </c>
      <c r="AH7047" t="str">
        <f t="shared" si="686"/>
        <v/>
      </c>
      <c r="AI7047">
        <f t="shared" si="687"/>
        <v>0</v>
      </c>
      <c r="AJ7047">
        <f t="shared" si="688"/>
        <v>0</v>
      </c>
      <c r="AK7047">
        <v>0</v>
      </c>
      <c r="AL7047" t="str">
        <f>IF(AA7047="","",IFERROR(IF(ISNUMBER('Procytrat 195'!D48),'Procytrat 195'!D48,IF(ISNUMBER(SEARCH("12",'Procytrat 195'!D48)),EDATE(AB7047,12),IF(ISNUMBER(SEARCH("6",'Procytrat 195'!D48)),EDATE(AB7047,6),IF(ISNUMBER(SEARCH("3",'Procytrat 195'!D48)),EDATE(AB7047,3),DATEVALUE('Procytrat 195'!D48))))),""))</f>
        <v/>
      </c>
      <c r="AM7047" t="str">
        <f t="shared" ca="1" si="689"/>
        <v/>
      </c>
    </row>
    <row r="7048" spans="27:39" x14ac:dyDescent="0.3">
      <c r="AA7048" t="str">
        <f>IF(COUNTA('Procytrat 195'!A49,'Procytrat 195'!B49,'Procytrat 195'!C49)&gt;0,"195","")</f>
        <v/>
      </c>
      <c r="AB7048" t="str">
        <f>IFERROR(IF(ISNUMBER('Procytrat 195'!A49),'Procytrat 195'!A49,DATEVALUE('Procytrat 195'!A49)),"")</f>
        <v/>
      </c>
      <c r="AC7048" t="str">
        <f>IF(AA7048="","",'Procytrat 195'!B49)</f>
        <v/>
      </c>
      <c r="AD7048" t="str">
        <f>IF(AA7048="","",IFERROR(1*'Procytrat 195'!C49,IFERROR(_xludf.NUMBERVALUE('Procytrat 195'!C49,".",","),IFERROR(_xludf.NUMBERVALUE('Procytrat 195'!C49,",","."),0))))</f>
        <v/>
      </c>
      <c r="AE7048" t="str">
        <f>IF(AA7048="","",'Procytrat 195'!M49)</f>
        <v/>
      </c>
      <c r="AF7048">
        <f t="shared" si="684"/>
        <v>0</v>
      </c>
      <c r="AG7048" t="str">
        <f t="shared" si="685"/>
        <v/>
      </c>
      <c r="AH7048" t="str">
        <f t="shared" si="686"/>
        <v/>
      </c>
      <c r="AI7048">
        <f t="shared" si="687"/>
        <v>0</v>
      </c>
      <c r="AJ7048">
        <f t="shared" si="688"/>
        <v>0</v>
      </c>
      <c r="AK7048">
        <v>0</v>
      </c>
      <c r="AL7048" t="str">
        <f>IF(AA7048="","",IFERROR(IF(ISNUMBER('Procytrat 195'!D49),'Procytrat 195'!D49,IF(ISNUMBER(SEARCH("12",'Procytrat 195'!D49)),EDATE(AB7048,12),IF(ISNUMBER(SEARCH("6",'Procytrat 195'!D49)),EDATE(AB7048,6),IF(ISNUMBER(SEARCH("3",'Procytrat 195'!D49)),EDATE(AB7048,3),DATEVALUE('Procytrat 195'!D49))))),""))</f>
        <v/>
      </c>
      <c r="AM7048" t="str">
        <f t="shared" ca="1" si="689"/>
        <v/>
      </c>
    </row>
    <row r="7049" spans="27:39" x14ac:dyDescent="0.3">
      <c r="AA7049" t="str">
        <f>IF(COUNTA('Procytrat 195'!A50,'Procytrat 195'!B50,'Procytrat 195'!C50)&gt;0,"195","")</f>
        <v/>
      </c>
      <c r="AB7049" t="str">
        <f>IFERROR(IF(ISNUMBER('Procytrat 195'!A50),'Procytrat 195'!A50,DATEVALUE('Procytrat 195'!A50)),"")</f>
        <v/>
      </c>
      <c r="AC7049" t="str">
        <f>IF(AA7049="","",'Procytrat 195'!B50)</f>
        <v/>
      </c>
      <c r="AD7049" t="str">
        <f>IF(AA7049="","",IFERROR(1*'Procytrat 195'!C50,IFERROR(_xludf.NUMBERVALUE('Procytrat 195'!C50,".",","),IFERROR(_xludf.NUMBERVALUE('Procytrat 195'!C50,",","."),0))))</f>
        <v/>
      </c>
      <c r="AE7049" t="str">
        <f>IF(AA7049="","",'Procytrat 195'!M50)</f>
        <v/>
      </c>
      <c r="AF7049">
        <f t="shared" si="684"/>
        <v>0</v>
      </c>
      <c r="AG7049" t="str">
        <f t="shared" si="685"/>
        <v/>
      </c>
      <c r="AH7049" t="str">
        <f t="shared" si="686"/>
        <v/>
      </c>
      <c r="AI7049">
        <f t="shared" si="687"/>
        <v>0</v>
      </c>
      <c r="AJ7049">
        <f t="shared" si="688"/>
        <v>0</v>
      </c>
      <c r="AK7049">
        <v>0</v>
      </c>
      <c r="AL7049" t="str">
        <f>IF(AA7049="","",IFERROR(IF(ISNUMBER('Procytrat 195'!D50),'Procytrat 195'!D50,IF(ISNUMBER(SEARCH("12",'Procytrat 195'!D50)),EDATE(AB7049,12),IF(ISNUMBER(SEARCH("6",'Procytrat 195'!D50)),EDATE(AB7049,6),IF(ISNUMBER(SEARCH("3",'Procytrat 195'!D50)),EDATE(AB7049,3),DATEVALUE('Procytrat 195'!D50))))),""))</f>
        <v/>
      </c>
      <c r="AM7049" t="str">
        <f t="shared" ca="1" si="689"/>
        <v/>
      </c>
    </row>
    <row r="7050" spans="27:39" x14ac:dyDescent="0.3">
      <c r="AA7050" t="str">
        <f>IF(COUNTA('Procytrat 195'!A51,'Procytrat 195'!B51,'Procytrat 195'!C51)&gt;0,"195","")</f>
        <v/>
      </c>
      <c r="AB7050" t="str">
        <f>IFERROR(IF(ISNUMBER('Procytrat 195'!A51),'Procytrat 195'!A51,DATEVALUE('Procytrat 195'!A51)),"")</f>
        <v/>
      </c>
      <c r="AC7050" t="str">
        <f>IF(AA7050="","",'Procytrat 195'!B51)</f>
        <v/>
      </c>
      <c r="AD7050" t="str">
        <f>IF(AA7050="","",IFERROR(1*'Procytrat 195'!C51,IFERROR(_xludf.NUMBERVALUE('Procytrat 195'!C51,".",","),IFERROR(_xludf.NUMBERVALUE('Procytrat 195'!C51,",","."),0))))</f>
        <v/>
      </c>
      <c r="AE7050" t="str">
        <f>IF(AA7050="","",'Procytrat 195'!M51)</f>
        <v/>
      </c>
      <c r="AF7050">
        <f t="shared" si="684"/>
        <v>0</v>
      </c>
      <c r="AG7050" t="str">
        <f t="shared" si="685"/>
        <v/>
      </c>
      <c r="AH7050" t="str">
        <f t="shared" si="686"/>
        <v/>
      </c>
      <c r="AI7050">
        <f t="shared" si="687"/>
        <v>0</v>
      </c>
      <c r="AJ7050">
        <f t="shared" si="688"/>
        <v>0</v>
      </c>
      <c r="AK7050">
        <v>0</v>
      </c>
      <c r="AL7050" t="str">
        <f>IF(AA7050="","",IFERROR(IF(ISNUMBER('Procytrat 195'!D51),'Procytrat 195'!D51,IF(ISNUMBER(SEARCH("12",'Procytrat 195'!D51)),EDATE(AB7050,12),IF(ISNUMBER(SEARCH("6",'Procytrat 195'!D51)),EDATE(AB7050,6),IF(ISNUMBER(SEARCH("3",'Procytrat 195'!D51)),EDATE(AB7050,3),DATEVALUE('Procytrat 195'!D51))))),""))</f>
        <v/>
      </c>
      <c r="AM7050" t="str">
        <f t="shared" ca="1" si="689"/>
        <v/>
      </c>
    </row>
    <row r="7051" spans="27:39" x14ac:dyDescent="0.3">
      <c r="AA7051" t="str">
        <f>IF(COUNTA('Procytrat 195'!A52,'Procytrat 195'!B52,'Procytrat 195'!C52)&gt;0,"195","")</f>
        <v/>
      </c>
      <c r="AB7051" t="str">
        <f>IFERROR(IF(ISNUMBER('Procytrat 195'!A52),'Procytrat 195'!A52,DATEVALUE('Procytrat 195'!A52)),"")</f>
        <v/>
      </c>
      <c r="AC7051" t="str">
        <f>IF(AA7051="","",'Procytrat 195'!B52)</f>
        <v/>
      </c>
      <c r="AD7051" t="str">
        <f>IF(AA7051="","",IFERROR(1*'Procytrat 195'!C52,IFERROR(_xludf.NUMBERVALUE('Procytrat 195'!C52,".",","),IFERROR(_xludf.NUMBERVALUE('Procytrat 195'!C52,",","."),0))))</f>
        <v/>
      </c>
      <c r="AE7051" t="str">
        <f>IF(AA7051="","",'Procytrat 195'!M52)</f>
        <v/>
      </c>
      <c r="AF7051">
        <f t="shared" si="684"/>
        <v>0</v>
      </c>
      <c r="AG7051" t="str">
        <f t="shared" si="685"/>
        <v/>
      </c>
      <c r="AH7051" t="str">
        <f t="shared" si="686"/>
        <v/>
      </c>
      <c r="AI7051">
        <f t="shared" si="687"/>
        <v>0</v>
      </c>
      <c r="AJ7051">
        <f t="shared" si="688"/>
        <v>0</v>
      </c>
      <c r="AK7051">
        <v>0</v>
      </c>
      <c r="AL7051" t="str">
        <f>IF(AA7051="","",IFERROR(IF(ISNUMBER('Procytrat 195'!D52),'Procytrat 195'!D52,IF(ISNUMBER(SEARCH("12",'Procytrat 195'!D52)),EDATE(AB7051,12),IF(ISNUMBER(SEARCH("6",'Procytrat 195'!D52)),EDATE(AB7051,6),IF(ISNUMBER(SEARCH("3",'Procytrat 195'!D52)),EDATE(AB7051,3),DATEVALUE('Procytrat 195'!D52))))),""))</f>
        <v/>
      </c>
      <c r="AM7051" t="str">
        <f t="shared" ca="1" si="689"/>
        <v/>
      </c>
    </row>
    <row r="7052" spans="27:39" x14ac:dyDescent="0.3">
      <c r="AA7052" t="str">
        <f>IF(COUNTA('Procytrat 195'!A53,'Procytrat 195'!B53,'Procytrat 195'!C53)&gt;0,"195","")</f>
        <v/>
      </c>
      <c r="AB7052" t="str">
        <f>IFERROR(IF(ISNUMBER('Procytrat 195'!A53),'Procytrat 195'!A53,DATEVALUE('Procytrat 195'!A53)),"")</f>
        <v/>
      </c>
      <c r="AC7052" t="str">
        <f>IF(AA7052="","",'Procytrat 195'!B53)</f>
        <v/>
      </c>
      <c r="AD7052" t="str">
        <f>IF(AA7052="","",IFERROR(1*'Procytrat 195'!C53,IFERROR(_xludf.NUMBERVALUE('Procytrat 195'!C53,".",","),IFERROR(_xludf.NUMBERVALUE('Procytrat 195'!C53,",","."),0))))</f>
        <v/>
      </c>
      <c r="AE7052" t="str">
        <f>IF(AA7052="","",'Procytrat 195'!M53)</f>
        <v/>
      </c>
      <c r="AF7052">
        <f t="shared" si="684"/>
        <v>0</v>
      </c>
      <c r="AG7052" t="str">
        <f t="shared" si="685"/>
        <v/>
      </c>
      <c r="AH7052" t="str">
        <f t="shared" si="686"/>
        <v/>
      </c>
      <c r="AI7052">
        <f t="shared" si="687"/>
        <v>0</v>
      </c>
      <c r="AJ7052">
        <f t="shared" si="688"/>
        <v>0</v>
      </c>
      <c r="AK7052">
        <v>0</v>
      </c>
      <c r="AL7052" t="str">
        <f>IF(AA7052="","",IFERROR(IF(ISNUMBER('Procytrat 195'!D53),'Procytrat 195'!D53,IF(ISNUMBER(SEARCH("12",'Procytrat 195'!D53)),EDATE(AB7052,12),IF(ISNUMBER(SEARCH("6",'Procytrat 195'!D53)),EDATE(AB7052,6),IF(ISNUMBER(SEARCH("3",'Procytrat 195'!D53)),EDATE(AB7052,3),DATEVALUE('Procytrat 195'!D53))))),""))</f>
        <v/>
      </c>
      <c r="AM7052" t="str">
        <f t="shared" ca="1" si="689"/>
        <v/>
      </c>
    </row>
    <row r="7053" spans="27:39" x14ac:dyDescent="0.3">
      <c r="AA7053" t="str">
        <f>IF(COUNTA('Procytrat 195'!A54,'Procytrat 195'!B54,'Procytrat 195'!C54)&gt;0,"195","")</f>
        <v/>
      </c>
      <c r="AB7053" t="str">
        <f>IFERROR(IF(ISNUMBER('Procytrat 195'!A54),'Procytrat 195'!A54,DATEVALUE('Procytrat 195'!A54)),"")</f>
        <v/>
      </c>
      <c r="AC7053" t="str">
        <f>IF(AA7053="","",'Procytrat 195'!B54)</f>
        <v/>
      </c>
      <c r="AD7053" t="str">
        <f>IF(AA7053="","",IFERROR(1*'Procytrat 195'!C54,IFERROR(_xludf.NUMBERVALUE('Procytrat 195'!C54,".",","),IFERROR(_xludf.NUMBERVALUE('Procytrat 195'!C54,",","."),0))))</f>
        <v/>
      </c>
      <c r="AE7053" t="str">
        <f>IF(AA7053="","",'Procytrat 195'!M54)</f>
        <v/>
      </c>
      <c r="AF7053">
        <f t="shared" si="684"/>
        <v>0</v>
      </c>
      <c r="AG7053" t="str">
        <f t="shared" si="685"/>
        <v/>
      </c>
      <c r="AH7053" t="str">
        <f t="shared" si="686"/>
        <v/>
      </c>
      <c r="AI7053">
        <f t="shared" si="687"/>
        <v>0</v>
      </c>
      <c r="AJ7053">
        <f t="shared" si="688"/>
        <v>0</v>
      </c>
      <c r="AK7053">
        <v>0</v>
      </c>
      <c r="AL7053" t="str">
        <f>IF(AA7053="","",IFERROR(IF(ISNUMBER('Procytrat 195'!D54),'Procytrat 195'!D54,IF(ISNUMBER(SEARCH("12",'Procytrat 195'!D54)),EDATE(AB7053,12),IF(ISNUMBER(SEARCH("6",'Procytrat 195'!D54)),EDATE(AB7053,6),IF(ISNUMBER(SEARCH("3",'Procytrat 195'!D54)),EDATE(AB7053,3),DATEVALUE('Procytrat 195'!D54))))),""))</f>
        <v/>
      </c>
      <c r="AM7053" t="str">
        <f t="shared" ca="1" si="689"/>
        <v/>
      </c>
    </row>
    <row r="7054" spans="27:39" x14ac:dyDescent="0.3">
      <c r="AA7054" t="str">
        <f>IF(COUNTA('Procytrat 195'!A55,'Procytrat 195'!B55,'Procytrat 195'!C55)&gt;0,"195","")</f>
        <v/>
      </c>
      <c r="AB7054" t="str">
        <f>IFERROR(IF(ISNUMBER('Procytrat 195'!A55),'Procytrat 195'!A55,DATEVALUE('Procytrat 195'!A55)),"")</f>
        <v/>
      </c>
      <c r="AC7054" t="str">
        <f>IF(AA7054="","",'Procytrat 195'!B55)</f>
        <v/>
      </c>
      <c r="AD7054" t="str">
        <f>IF(AA7054="","",IFERROR(1*'Procytrat 195'!C55,IFERROR(_xludf.NUMBERVALUE('Procytrat 195'!C55,".",","),IFERROR(_xludf.NUMBERVALUE('Procytrat 195'!C55,",","."),0))))</f>
        <v/>
      </c>
      <c r="AE7054" t="str">
        <f>IF(AA7054="","",'Procytrat 195'!M55)</f>
        <v/>
      </c>
      <c r="AF7054">
        <f t="shared" si="684"/>
        <v>0</v>
      </c>
      <c r="AG7054" t="str">
        <f t="shared" si="685"/>
        <v/>
      </c>
      <c r="AH7054" t="str">
        <f t="shared" si="686"/>
        <v/>
      </c>
      <c r="AI7054">
        <f t="shared" si="687"/>
        <v>0</v>
      </c>
      <c r="AJ7054">
        <f t="shared" si="688"/>
        <v>0</v>
      </c>
      <c r="AK7054">
        <v>0</v>
      </c>
      <c r="AL7054" t="str">
        <f>IF(AA7054="","",IFERROR(IF(ISNUMBER('Procytrat 195'!D55),'Procytrat 195'!D55,IF(ISNUMBER(SEARCH("12",'Procytrat 195'!D55)),EDATE(AB7054,12),IF(ISNUMBER(SEARCH("6",'Procytrat 195'!D55)),EDATE(AB7054,6),IF(ISNUMBER(SEARCH("3",'Procytrat 195'!D55)),EDATE(AB7054,3),DATEVALUE('Procytrat 195'!D55))))),""))</f>
        <v/>
      </c>
      <c r="AM7054" t="str">
        <f t="shared" ca="1" si="689"/>
        <v/>
      </c>
    </row>
    <row r="7055" spans="27:39" x14ac:dyDescent="0.3">
      <c r="AA7055" t="str">
        <f>IF(COUNTA('Procytrat 195'!A56,'Procytrat 195'!B56,'Procytrat 195'!C56)&gt;0,"195","")</f>
        <v/>
      </c>
      <c r="AB7055" t="str">
        <f>IFERROR(IF(ISNUMBER('Procytrat 195'!A56),'Procytrat 195'!A56,DATEVALUE('Procytrat 195'!A56)),"")</f>
        <v/>
      </c>
      <c r="AC7055" t="str">
        <f>IF(AA7055="","",'Procytrat 195'!B56)</f>
        <v/>
      </c>
      <c r="AD7055" t="str">
        <f>IF(AA7055="","",IFERROR(1*'Procytrat 195'!C56,IFERROR(_xludf.NUMBERVALUE('Procytrat 195'!C56,".",","),IFERROR(_xludf.NUMBERVALUE('Procytrat 195'!C56,",","."),0))))</f>
        <v/>
      </c>
      <c r="AE7055" t="str">
        <f>IF(AA7055="","",'Procytrat 195'!M56)</f>
        <v/>
      </c>
      <c r="AF7055">
        <f t="shared" si="684"/>
        <v>0</v>
      </c>
      <c r="AG7055" t="str">
        <f t="shared" si="685"/>
        <v/>
      </c>
      <c r="AH7055" t="str">
        <f t="shared" si="686"/>
        <v/>
      </c>
      <c r="AI7055">
        <f t="shared" si="687"/>
        <v>0</v>
      </c>
      <c r="AJ7055">
        <f t="shared" si="688"/>
        <v>0</v>
      </c>
      <c r="AK7055">
        <v>0</v>
      </c>
      <c r="AL7055" t="str">
        <f>IF(AA7055="","",IFERROR(IF(ISNUMBER('Procytrat 195'!D56),'Procytrat 195'!D56,IF(ISNUMBER(SEARCH("12",'Procytrat 195'!D56)),EDATE(AB7055,12),IF(ISNUMBER(SEARCH("6",'Procytrat 195'!D56)),EDATE(AB7055,6),IF(ISNUMBER(SEARCH("3",'Procytrat 195'!D56)),EDATE(AB7055,3),DATEVALUE('Procytrat 195'!D56))))),""))</f>
        <v/>
      </c>
      <c r="AM7055" t="str">
        <f t="shared" ca="1" si="689"/>
        <v/>
      </c>
    </row>
    <row r="7056" spans="27:39" x14ac:dyDescent="0.3">
      <c r="AA7056" t="str">
        <f>IF(COUNTA('Procytrat 195'!A57,'Procytrat 195'!B57,'Procytrat 195'!C57)&gt;0,"195","")</f>
        <v/>
      </c>
      <c r="AB7056" t="str">
        <f>IFERROR(IF(ISNUMBER('Procytrat 195'!A57),'Procytrat 195'!A57,DATEVALUE('Procytrat 195'!A57)),"")</f>
        <v/>
      </c>
      <c r="AC7056" t="str">
        <f>IF(AA7056="","",'Procytrat 195'!B57)</f>
        <v/>
      </c>
      <c r="AD7056" t="str">
        <f>IF(AA7056="","",IFERROR(1*'Procytrat 195'!C57,IFERROR(_xludf.NUMBERVALUE('Procytrat 195'!C57,".",","),IFERROR(_xludf.NUMBERVALUE('Procytrat 195'!C57,",","."),0))))</f>
        <v/>
      </c>
      <c r="AE7056" t="str">
        <f>IF(AA7056="","",'Procytrat 195'!M57)</f>
        <v/>
      </c>
      <c r="AF7056">
        <f t="shared" si="684"/>
        <v>0</v>
      </c>
      <c r="AG7056" t="str">
        <f t="shared" si="685"/>
        <v/>
      </c>
      <c r="AH7056" t="str">
        <f t="shared" si="686"/>
        <v/>
      </c>
      <c r="AI7056">
        <f t="shared" si="687"/>
        <v>0</v>
      </c>
      <c r="AJ7056">
        <f t="shared" si="688"/>
        <v>0</v>
      </c>
      <c r="AK7056">
        <v>0</v>
      </c>
      <c r="AL7056" t="str">
        <f>IF(AA7056="","",IFERROR(IF(ISNUMBER('Procytrat 195'!D57),'Procytrat 195'!D57,IF(ISNUMBER(SEARCH("12",'Procytrat 195'!D57)),EDATE(AB7056,12),IF(ISNUMBER(SEARCH("6",'Procytrat 195'!D57)),EDATE(AB7056,6),IF(ISNUMBER(SEARCH("3",'Procytrat 195'!D57)),EDATE(AB7056,3),DATEVALUE('Procytrat 195'!D57))))),""))</f>
        <v/>
      </c>
      <c r="AM7056" t="str">
        <f t="shared" ca="1" si="689"/>
        <v/>
      </c>
    </row>
    <row r="7057" spans="27:39" x14ac:dyDescent="0.3">
      <c r="AA7057" t="str">
        <f>IF(COUNTA('Procytrat 195'!A58,'Procytrat 195'!B58,'Procytrat 195'!C58)&gt;0,"195","")</f>
        <v/>
      </c>
      <c r="AB7057" t="str">
        <f>IFERROR(IF(ISNUMBER('Procytrat 195'!A58),'Procytrat 195'!A58,DATEVALUE('Procytrat 195'!A58)),"")</f>
        <v/>
      </c>
      <c r="AC7057" t="str">
        <f>IF(AA7057="","",'Procytrat 195'!B58)</f>
        <v/>
      </c>
      <c r="AD7057" t="str">
        <f>IF(AA7057="","",IFERROR(1*'Procytrat 195'!C58,IFERROR(_xludf.NUMBERVALUE('Procytrat 195'!C58,".",","),IFERROR(_xludf.NUMBERVALUE('Procytrat 195'!C58,",","."),0))))</f>
        <v/>
      </c>
      <c r="AE7057" t="str">
        <f>IF(AA7057="","",'Procytrat 195'!M58)</f>
        <v/>
      </c>
      <c r="AF7057">
        <f t="shared" si="684"/>
        <v>0</v>
      </c>
      <c r="AG7057" t="str">
        <f t="shared" si="685"/>
        <v/>
      </c>
      <c r="AH7057" t="str">
        <f t="shared" si="686"/>
        <v/>
      </c>
      <c r="AI7057">
        <f t="shared" si="687"/>
        <v>0</v>
      </c>
      <c r="AJ7057">
        <f t="shared" si="688"/>
        <v>0</v>
      </c>
      <c r="AK7057">
        <v>0</v>
      </c>
      <c r="AL7057" t="str">
        <f>IF(AA7057="","",IFERROR(IF(ISNUMBER('Procytrat 195'!D58),'Procytrat 195'!D58,IF(ISNUMBER(SEARCH("12",'Procytrat 195'!D58)),EDATE(AB7057,12),IF(ISNUMBER(SEARCH("6",'Procytrat 195'!D58)),EDATE(AB7057,6),IF(ISNUMBER(SEARCH("3",'Procytrat 195'!D58)),EDATE(AB7057,3),DATEVALUE('Procytrat 195'!D58))))),""))</f>
        <v/>
      </c>
      <c r="AM7057" t="str">
        <f t="shared" ca="1" si="689"/>
        <v/>
      </c>
    </row>
    <row r="7058" spans="27:39" x14ac:dyDescent="0.3">
      <c r="AA7058" t="str">
        <f>IF(COUNTA('Procytrat 195'!A59,'Procytrat 195'!B59,'Procytrat 195'!C59)&gt;0,"195","")</f>
        <v/>
      </c>
      <c r="AB7058" t="str">
        <f>IFERROR(IF(ISNUMBER('Procytrat 195'!A59),'Procytrat 195'!A59,DATEVALUE('Procytrat 195'!A59)),"")</f>
        <v/>
      </c>
      <c r="AC7058" t="str">
        <f>IF(AA7058="","",'Procytrat 195'!B59)</f>
        <v/>
      </c>
      <c r="AD7058" t="str">
        <f>IF(AA7058="","",IFERROR(1*'Procytrat 195'!C59,IFERROR(_xludf.NUMBERVALUE('Procytrat 195'!C59,".",","),IFERROR(_xludf.NUMBERVALUE('Procytrat 195'!C59,",","."),0))))</f>
        <v/>
      </c>
      <c r="AE7058" t="str">
        <f>IF(AA7058="","",'Procytrat 195'!M59)</f>
        <v/>
      </c>
      <c r="AF7058">
        <f t="shared" si="684"/>
        <v>0</v>
      </c>
      <c r="AG7058" t="str">
        <f t="shared" si="685"/>
        <v/>
      </c>
      <c r="AH7058" t="str">
        <f t="shared" si="686"/>
        <v/>
      </c>
      <c r="AI7058">
        <f t="shared" si="687"/>
        <v>0</v>
      </c>
      <c r="AJ7058">
        <f t="shared" si="688"/>
        <v>0</v>
      </c>
      <c r="AK7058">
        <v>0</v>
      </c>
      <c r="AL7058" t="str">
        <f>IF(AA7058="","",IFERROR(IF(ISNUMBER('Procytrat 195'!D59),'Procytrat 195'!D59,IF(ISNUMBER(SEARCH("12",'Procytrat 195'!D59)),EDATE(AB7058,12),IF(ISNUMBER(SEARCH("6",'Procytrat 195'!D59)),EDATE(AB7058,6),IF(ISNUMBER(SEARCH("3",'Procytrat 195'!D59)),EDATE(AB7058,3),DATEVALUE('Procytrat 195'!D59))))),""))</f>
        <v/>
      </c>
      <c r="AM7058" t="str">
        <f t="shared" ca="1" si="689"/>
        <v/>
      </c>
    </row>
    <row r="7059" spans="27:39" x14ac:dyDescent="0.3">
      <c r="AA7059" t="str">
        <f>IF(COUNTA('Procytrat 195'!A60,'Procytrat 195'!B60,'Procytrat 195'!C60)&gt;0,"195","")</f>
        <v/>
      </c>
      <c r="AB7059" t="str">
        <f>IFERROR(IF(ISNUMBER('Procytrat 195'!A60),'Procytrat 195'!A60,DATEVALUE('Procytrat 195'!A60)),"")</f>
        <v/>
      </c>
      <c r="AC7059" t="str">
        <f>IF(AA7059="","",'Procytrat 195'!B60)</f>
        <v/>
      </c>
      <c r="AD7059" t="str">
        <f>IF(AA7059="","",IFERROR(1*'Procytrat 195'!C60,IFERROR(_xludf.NUMBERVALUE('Procytrat 195'!C60,".",","),IFERROR(_xludf.NUMBERVALUE('Procytrat 195'!C60,",","."),0))))</f>
        <v/>
      </c>
      <c r="AE7059" t="str">
        <f>IF(AA7059="","",'Procytrat 195'!M60)</f>
        <v/>
      </c>
      <c r="AF7059">
        <f t="shared" si="684"/>
        <v>0</v>
      </c>
      <c r="AG7059" t="str">
        <f t="shared" si="685"/>
        <v/>
      </c>
      <c r="AH7059" t="str">
        <f t="shared" si="686"/>
        <v/>
      </c>
      <c r="AI7059">
        <f t="shared" si="687"/>
        <v>0</v>
      </c>
      <c r="AJ7059">
        <f t="shared" si="688"/>
        <v>0</v>
      </c>
      <c r="AK7059">
        <v>0</v>
      </c>
      <c r="AL7059" t="str">
        <f>IF(AA7059="","",IFERROR(IF(ISNUMBER('Procytrat 195'!D60),'Procytrat 195'!D60,IF(ISNUMBER(SEARCH("12",'Procytrat 195'!D60)),EDATE(AB7059,12),IF(ISNUMBER(SEARCH("6",'Procytrat 195'!D60)),EDATE(AB7059,6),IF(ISNUMBER(SEARCH("3",'Procytrat 195'!D60)),EDATE(AB7059,3),DATEVALUE('Procytrat 195'!D60))))),""))</f>
        <v/>
      </c>
      <c r="AM7059" t="str">
        <f t="shared" ca="1" si="689"/>
        <v/>
      </c>
    </row>
    <row r="7060" spans="27:39" x14ac:dyDescent="0.3">
      <c r="AA7060" t="str">
        <f>IF(COUNTA('Procytrat 195'!A61,'Procytrat 195'!B61,'Procytrat 195'!C61)&gt;0,"195","")</f>
        <v/>
      </c>
      <c r="AB7060" t="str">
        <f>IFERROR(IF(ISNUMBER('Procytrat 195'!A61),'Procytrat 195'!A61,DATEVALUE('Procytrat 195'!A61)),"")</f>
        <v/>
      </c>
      <c r="AC7060" t="str">
        <f>IF(AA7060="","",'Procytrat 195'!B61)</f>
        <v/>
      </c>
      <c r="AD7060" t="str">
        <f>IF(AA7060="","",IFERROR(1*'Procytrat 195'!C61,IFERROR(_xludf.NUMBERVALUE('Procytrat 195'!C61,".",","),IFERROR(_xludf.NUMBERVALUE('Procytrat 195'!C61,",","."),0))))</f>
        <v/>
      </c>
      <c r="AE7060" t="str">
        <f>IF(AA7060="","",'Procytrat 195'!M61)</f>
        <v/>
      </c>
      <c r="AF7060">
        <f t="shared" si="684"/>
        <v>0</v>
      </c>
      <c r="AG7060" t="str">
        <f t="shared" si="685"/>
        <v/>
      </c>
      <c r="AH7060" t="str">
        <f t="shared" si="686"/>
        <v/>
      </c>
      <c r="AI7060">
        <f t="shared" si="687"/>
        <v>0</v>
      </c>
      <c r="AJ7060">
        <f t="shared" si="688"/>
        <v>0</v>
      </c>
      <c r="AK7060">
        <v>0</v>
      </c>
      <c r="AL7060" t="str">
        <f>IF(AA7060="","",IFERROR(IF(ISNUMBER('Procytrat 195'!D61),'Procytrat 195'!D61,IF(ISNUMBER(SEARCH("12",'Procytrat 195'!D61)),EDATE(AB7060,12),IF(ISNUMBER(SEARCH("6",'Procytrat 195'!D61)),EDATE(AB7060,6),IF(ISNUMBER(SEARCH("3",'Procytrat 195'!D61)),EDATE(AB7060,3),DATEVALUE('Procytrat 195'!D61))))),""))</f>
        <v/>
      </c>
      <c r="AM7060" t="str">
        <f t="shared" ca="1" si="689"/>
        <v/>
      </c>
    </row>
    <row r="7061" spans="27:39" x14ac:dyDescent="0.3">
      <c r="AA7061" t="str">
        <f>IF(COUNTA('Procytrat 195'!A62,'Procytrat 195'!B62,'Procytrat 195'!C62)&gt;0,"195","")</f>
        <v/>
      </c>
      <c r="AB7061" t="str">
        <f>IFERROR(IF(ISNUMBER('Procytrat 195'!A62),'Procytrat 195'!A62,DATEVALUE('Procytrat 195'!A62)),"")</f>
        <v/>
      </c>
      <c r="AC7061" t="str">
        <f>IF(AA7061="","",'Procytrat 195'!B62)</f>
        <v/>
      </c>
      <c r="AD7061" t="str">
        <f>IF(AA7061="","",IFERROR(1*'Procytrat 195'!C62,IFERROR(_xludf.NUMBERVALUE('Procytrat 195'!C62,".",","),IFERROR(_xludf.NUMBERVALUE('Procytrat 195'!C62,",","."),0))))</f>
        <v/>
      </c>
      <c r="AE7061" t="str">
        <f>IF(AA7061="","",'Procytrat 195'!M62)</f>
        <v/>
      </c>
      <c r="AF7061">
        <f t="shared" si="684"/>
        <v>0</v>
      </c>
      <c r="AG7061" t="str">
        <f t="shared" si="685"/>
        <v/>
      </c>
      <c r="AH7061" t="str">
        <f t="shared" si="686"/>
        <v/>
      </c>
      <c r="AI7061">
        <f t="shared" si="687"/>
        <v>0</v>
      </c>
      <c r="AJ7061">
        <f t="shared" si="688"/>
        <v>0</v>
      </c>
      <c r="AK7061">
        <v>0</v>
      </c>
      <c r="AL7061" t="str">
        <f>IF(AA7061="","",IFERROR(IF(ISNUMBER('Procytrat 195'!D62),'Procytrat 195'!D62,IF(ISNUMBER(SEARCH("12",'Procytrat 195'!D62)),EDATE(AB7061,12),IF(ISNUMBER(SEARCH("6",'Procytrat 195'!D62)),EDATE(AB7061,6),IF(ISNUMBER(SEARCH("3",'Procytrat 195'!D62)),EDATE(AB7061,3),DATEVALUE('Procytrat 195'!D62))))),""))</f>
        <v/>
      </c>
      <c r="AM7061" t="str">
        <f t="shared" ca="1" si="689"/>
        <v/>
      </c>
    </row>
    <row r="7062" spans="27:39" x14ac:dyDescent="0.3">
      <c r="AA7062" t="str">
        <f>IF(COUNTA('Procytrat 195'!A63,'Procytrat 195'!B63,'Procytrat 195'!C63)&gt;0,"195","")</f>
        <v/>
      </c>
      <c r="AB7062" t="str">
        <f>IFERROR(IF(ISNUMBER('Procytrat 195'!A63),'Procytrat 195'!A63,DATEVALUE('Procytrat 195'!A63)),"")</f>
        <v/>
      </c>
      <c r="AC7062" t="str">
        <f>IF(AA7062="","",'Procytrat 195'!B63)</f>
        <v/>
      </c>
      <c r="AD7062" t="str">
        <f>IF(AA7062="","",IFERROR(1*'Procytrat 195'!C63,IFERROR(_xludf.NUMBERVALUE('Procytrat 195'!C63,".",","),IFERROR(_xludf.NUMBERVALUE('Procytrat 195'!C63,",","."),0))))</f>
        <v/>
      </c>
      <c r="AE7062" t="str">
        <f>IF(AA7062="","",'Procytrat 195'!M63)</f>
        <v/>
      </c>
      <c r="AF7062">
        <f t="shared" si="684"/>
        <v>0</v>
      </c>
      <c r="AG7062" t="str">
        <f t="shared" si="685"/>
        <v/>
      </c>
      <c r="AH7062" t="str">
        <f t="shared" si="686"/>
        <v/>
      </c>
      <c r="AI7062">
        <f t="shared" si="687"/>
        <v>0</v>
      </c>
      <c r="AJ7062">
        <f t="shared" si="688"/>
        <v>0</v>
      </c>
      <c r="AK7062">
        <v>0</v>
      </c>
      <c r="AL7062" t="str">
        <f>IF(AA7062="","",IFERROR(IF(ISNUMBER('Procytrat 195'!D63),'Procytrat 195'!D63,IF(ISNUMBER(SEARCH("12",'Procytrat 195'!D63)),EDATE(AB7062,12),IF(ISNUMBER(SEARCH("6",'Procytrat 195'!D63)),EDATE(AB7062,6),IF(ISNUMBER(SEARCH("3",'Procytrat 195'!D63)),EDATE(AB7062,3),DATEVALUE('Procytrat 195'!D63))))),""))</f>
        <v/>
      </c>
      <c r="AM7062" t="str">
        <f t="shared" ca="1" si="689"/>
        <v/>
      </c>
    </row>
    <row r="7063" spans="27:39" x14ac:dyDescent="0.3">
      <c r="AA7063" t="str">
        <f>IF(COUNTA('Procytrat 195'!A64,'Procytrat 195'!B64,'Procytrat 195'!C64)&gt;0,"195","")</f>
        <v/>
      </c>
      <c r="AB7063" t="str">
        <f>IFERROR(IF(ISNUMBER('Procytrat 195'!A64),'Procytrat 195'!A64,DATEVALUE('Procytrat 195'!A64)),"")</f>
        <v/>
      </c>
      <c r="AC7063" t="str">
        <f>IF(AA7063="","",'Procytrat 195'!B64)</f>
        <v/>
      </c>
      <c r="AD7063" t="str">
        <f>IF(AA7063="","",IFERROR(1*'Procytrat 195'!C64,IFERROR(_xludf.NUMBERVALUE('Procytrat 195'!C64,".",","),IFERROR(_xludf.NUMBERVALUE('Procytrat 195'!C64,",","."),0))))</f>
        <v/>
      </c>
      <c r="AE7063" t="str">
        <f>IF(AA7063="","",'Procytrat 195'!M64)</f>
        <v/>
      </c>
      <c r="AF7063">
        <f t="shared" si="684"/>
        <v>0</v>
      </c>
      <c r="AG7063" t="str">
        <f t="shared" si="685"/>
        <v/>
      </c>
      <c r="AH7063" t="str">
        <f t="shared" si="686"/>
        <v/>
      </c>
      <c r="AI7063">
        <f t="shared" si="687"/>
        <v>0</v>
      </c>
      <c r="AJ7063">
        <f t="shared" si="688"/>
        <v>0</v>
      </c>
      <c r="AK7063">
        <v>0</v>
      </c>
      <c r="AL7063" t="str">
        <f>IF(AA7063="","",IFERROR(IF(ISNUMBER('Procytrat 195'!D64),'Procytrat 195'!D64,IF(ISNUMBER(SEARCH("12",'Procytrat 195'!D64)),EDATE(AB7063,12),IF(ISNUMBER(SEARCH("6",'Procytrat 195'!D64)),EDATE(AB7063,6),IF(ISNUMBER(SEARCH("3",'Procytrat 195'!D64)),EDATE(AB7063,3),DATEVALUE('Procytrat 195'!D64))))),""))</f>
        <v/>
      </c>
      <c r="AM7063" t="str">
        <f t="shared" ca="1" si="689"/>
        <v/>
      </c>
    </row>
    <row r="7064" spans="27:39" x14ac:dyDescent="0.3">
      <c r="AA7064" t="str">
        <f>IF(COUNTA('Procytrat 195'!A65,'Procytrat 195'!B65,'Procytrat 195'!C65)&gt;0,"195","")</f>
        <v/>
      </c>
      <c r="AB7064" t="str">
        <f>IFERROR(IF(ISNUMBER('Procytrat 195'!A65),'Procytrat 195'!A65,DATEVALUE('Procytrat 195'!A65)),"")</f>
        <v/>
      </c>
      <c r="AC7064" t="str">
        <f>IF(AA7064="","",'Procytrat 195'!B65)</f>
        <v/>
      </c>
      <c r="AD7064" t="str">
        <f>IF(AA7064="","",IFERROR(1*'Procytrat 195'!C65,IFERROR(_xludf.NUMBERVALUE('Procytrat 195'!C65,".",","),IFERROR(_xludf.NUMBERVALUE('Procytrat 195'!C65,",","."),0))))</f>
        <v/>
      </c>
      <c r="AE7064" t="str">
        <f>IF(AA7064="","",'Procytrat 195'!M65)</f>
        <v/>
      </c>
      <c r="AF7064">
        <f t="shared" si="684"/>
        <v>0</v>
      </c>
      <c r="AG7064" t="str">
        <f t="shared" si="685"/>
        <v/>
      </c>
      <c r="AH7064" t="str">
        <f t="shared" si="686"/>
        <v/>
      </c>
      <c r="AI7064">
        <f t="shared" si="687"/>
        <v>0</v>
      </c>
      <c r="AJ7064">
        <f t="shared" si="688"/>
        <v>0</v>
      </c>
      <c r="AK7064">
        <v>0</v>
      </c>
      <c r="AL7064" t="str">
        <f>IF(AA7064="","",IFERROR(IF(ISNUMBER('Procytrat 195'!D65),'Procytrat 195'!D65,IF(ISNUMBER(SEARCH("12",'Procytrat 195'!D65)),EDATE(AB7064,12),IF(ISNUMBER(SEARCH("6",'Procytrat 195'!D65)),EDATE(AB7064,6),IF(ISNUMBER(SEARCH("3",'Procytrat 195'!D65)),EDATE(AB7064,3),DATEVALUE('Procytrat 195'!D65))))),""))</f>
        <v/>
      </c>
      <c r="AM7064" t="str">
        <f t="shared" ca="1" si="689"/>
        <v/>
      </c>
    </row>
    <row r="7065" spans="27:39" x14ac:dyDescent="0.3">
      <c r="AA7065" t="str">
        <f>IF(COUNTA('Procytrat 195'!A66,'Procytrat 195'!B66,'Procytrat 195'!C66)&gt;0,"195","")</f>
        <v/>
      </c>
      <c r="AB7065" t="str">
        <f>IFERROR(IF(ISNUMBER('Procytrat 195'!A66),'Procytrat 195'!A66,DATEVALUE('Procytrat 195'!A66)),"")</f>
        <v/>
      </c>
      <c r="AC7065" t="str">
        <f>IF(AA7065="","",'Procytrat 195'!B66)</f>
        <v/>
      </c>
      <c r="AD7065" t="str">
        <f>IF(AA7065="","",IFERROR(1*'Procytrat 195'!C66,IFERROR(_xludf.NUMBERVALUE('Procytrat 195'!C66,".",","),IFERROR(_xludf.NUMBERVALUE('Procytrat 195'!C66,",","."),0))))</f>
        <v/>
      </c>
      <c r="AE7065" t="str">
        <f>IF(AA7065="","",'Procytrat 195'!M66)</f>
        <v/>
      </c>
      <c r="AF7065">
        <f t="shared" si="684"/>
        <v>0</v>
      </c>
      <c r="AG7065" t="str">
        <f t="shared" si="685"/>
        <v/>
      </c>
      <c r="AH7065" t="str">
        <f t="shared" si="686"/>
        <v/>
      </c>
      <c r="AI7065">
        <f t="shared" si="687"/>
        <v>0</v>
      </c>
      <c r="AJ7065">
        <f t="shared" si="688"/>
        <v>0</v>
      </c>
      <c r="AK7065">
        <v>0</v>
      </c>
      <c r="AL7065" t="str">
        <f>IF(AA7065="","",IFERROR(IF(ISNUMBER('Procytrat 195'!D66),'Procytrat 195'!D66,IF(ISNUMBER(SEARCH("12",'Procytrat 195'!D66)),EDATE(AB7065,12),IF(ISNUMBER(SEARCH("6",'Procytrat 195'!D66)),EDATE(AB7065,6),IF(ISNUMBER(SEARCH("3",'Procytrat 195'!D66)),EDATE(AB7065,3),DATEVALUE('Procytrat 195'!D66))))),""))</f>
        <v/>
      </c>
      <c r="AM7065" t="str">
        <f t="shared" ca="1" si="689"/>
        <v/>
      </c>
    </row>
    <row r="7066" spans="27:39" x14ac:dyDescent="0.3">
      <c r="AA7066" t="str">
        <f>IF(COUNTA('Procytrat 195'!A67,'Procytrat 195'!B67,'Procytrat 195'!C67)&gt;0,"195","")</f>
        <v/>
      </c>
      <c r="AB7066" t="str">
        <f>IFERROR(IF(ISNUMBER('Procytrat 195'!A67),'Procytrat 195'!A67,DATEVALUE('Procytrat 195'!A67)),"")</f>
        <v/>
      </c>
      <c r="AC7066" t="str">
        <f>IF(AA7066="","",'Procytrat 195'!B67)</f>
        <v/>
      </c>
      <c r="AD7066" t="str">
        <f>IF(AA7066="","",IFERROR(1*'Procytrat 195'!C67,IFERROR(_xludf.NUMBERVALUE('Procytrat 195'!C67,".",","),IFERROR(_xludf.NUMBERVALUE('Procytrat 195'!C67,",","."),0))))</f>
        <v/>
      </c>
      <c r="AE7066" t="str">
        <f>IF(AA7066="","",'Procytrat 195'!M67)</f>
        <v/>
      </c>
      <c r="AF7066">
        <f t="shared" si="684"/>
        <v>0</v>
      </c>
      <c r="AG7066" t="str">
        <f t="shared" si="685"/>
        <v/>
      </c>
      <c r="AH7066" t="str">
        <f t="shared" si="686"/>
        <v/>
      </c>
      <c r="AI7066">
        <f t="shared" si="687"/>
        <v>0</v>
      </c>
      <c r="AJ7066">
        <f t="shared" si="688"/>
        <v>0</v>
      </c>
      <c r="AK7066">
        <v>0</v>
      </c>
      <c r="AL7066" t="str">
        <f>IF(AA7066="","",IFERROR(IF(ISNUMBER('Procytrat 195'!D67),'Procytrat 195'!D67,IF(ISNUMBER(SEARCH("12",'Procytrat 195'!D67)),EDATE(AB7066,12),IF(ISNUMBER(SEARCH("6",'Procytrat 195'!D67)),EDATE(AB7066,6),IF(ISNUMBER(SEARCH("3",'Procytrat 195'!D67)),EDATE(AB7066,3),DATEVALUE('Procytrat 195'!D67))))),""))</f>
        <v/>
      </c>
      <c r="AM7066" t="str">
        <f t="shared" ca="1" si="689"/>
        <v/>
      </c>
    </row>
    <row r="7067" spans="27:39" x14ac:dyDescent="0.3">
      <c r="AA7067" t="str">
        <f>IF(COUNTA('Procytrat 195'!A68,'Procytrat 195'!B68,'Procytrat 195'!C68)&gt;0,"195","")</f>
        <v/>
      </c>
      <c r="AB7067" t="str">
        <f>IFERROR(IF(ISNUMBER('Procytrat 195'!A68),'Procytrat 195'!A68,DATEVALUE('Procytrat 195'!A68)),"")</f>
        <v/>
      </c>
      <c r="AC7067" t="str">
        <f>IF(AA7067="","",'Procytrat 195'!B68)</f>
        <v/>
      </c>
      <c r="AD7067" t="str">
        <f>IF(AA7067="","",IFERROR(1*'Procytrat 195'!C68,IFERROR(_xludf.NUMBERVALUE('Procytrat 195'!C68,".",","),IFERROR(_xludf.NUMBERVALUE('Procytrat 195'!C68,",","."),0))))</f>
        <v/>
      </c>
      <c r="AE7067" t="str">
        <f>IF(AA7067="","",'Procytrat 195'!M68)</f>
        <v/>
      </c>
      <c r="AF7067">
        <f t="shared" si="684"/>
        <v>0</v>
      </c>
      <c r="AG7067" t="str">
        <f t="shared" si="685"/>
        <v/>
      </c>
      <c r="AH7067" t="str">
        <f t="shared" si="686"/>
        <v/>
      </c>
      <c r="AI7067">
        <f t="shared" si="687"/>
        <v>0</v>
      </c>
      <c r="AJ7067">
        <f t="shared" si="688"/>
        <v>0</v>
      </c>
      <c r="AK7067">
        <v>0</v>
      </c>
      <c r="AL7067" t="str">
        <f>IF(AA7067="","",IFERROR(IF(ISNUMBER('Procytrat 195'!D68),'Procytrat 195'!D68,IF(ISNUMBER(SEARCH("12",'Procytrat 195'!D68)),EDATE(AB7067,12),IF(ISNUMBER(SEARCH("6",'Procytrat 195'!D68)),EDATE(AB7067,6),IF(ISNUMBER(SEARCH("3",'Procytrat 195'!D68)),EDATE(AB7067,3),DATEVALUE('Procytrat 195'!D68))))),""))</f>
        <v/>
      </c>
      <c r="AM7067" t="str">
        <f t="shared" ca="1" si="689"/>
        <v/>
      </c>
    </row>
    <row r="7068" spans="27:39" x14ac:dyDescent="0.3">
      <c r="AA7068" t="str">
        <f>IF(COUNTA('Procytrat 195'!A69,'Procytrat 195'!B69,'Procytrat 195'!C69)&gt;0,"195","")</f>
        <v/>
      </c>
      <c r="AB7068" t="str">
        <f>IFERROR(IF(ISNUMBER('Procytrat 195'!A69),'Procytrat 195'!A69,DATEVALUE('Procytrat 195'!A69)),"")</f>
        <v/>
      </c>
      <c r="AC7068" t="str">
        <f>IF(AA7068="","",'Procytrat 195'!B69)</f>
        <v/>
      </c>
      <c r="AD7068" t="str">
        <f>IF(AA7068="","",IFERROR(1*'Procytrat 195'!C69,IFERROR(_xludf.NUMBERVALUE('Procytrat 195'!C69,".",","),IFERROR(_xludf.NUMBERVALUE('Procytrat 195'!C69,",","."),0))))</f>
        <v/>
      </c>
      <c r="AE7068" t="str">
        <f>IF(AA7068="","",'Procytrat 195'!M69)</f>
        <v/>
      </c>
      <c r="AF7068">
        <f t="shared" si="684"/>
        <v>0</v>
      </c>
      <c r="AG7068" t="str">
        <f t="shared" si="685"/>
        <v/>
      </c>
      <c r="AH7068" t="str">
        <f t="shared" si="686"/>
        <v/>
      </c>
      <c r="AI7068">
        <f t="shared" si="687"/>
        <v>0</v>
      </c>
      <c r="AJ7068">
        <f t="shared" si="688"/>
        <v>0</v>
      </c>
      <c r="AK7068">
        <v>0</v>
      </c>
      <c r="AL7068" t="str">
        <f>IF(AA7068="","",IFERROR(IF(ISNUMBER('Procytrat 195'!D69),'Procytrat 195'!D69,IF(ISNUMBER(SEARCH("12",'Procytrat 195'!D69)),EDATE(AB7068,12),IF(ISNUMBER(SEARCH("6",'Procytrat 195'!D69)),EDATE(AB7068,6),IF(ISNUMBER(SEARCH("3",'Procytrat 195'!D69)),EDATE(AB7068,3),DATEVALUE('Procytrat 195'!D69))))),""))</f>
        <v/>
      </c>
      <c r="AM7068" t="str">
        <f t="shared" ca="1" si="689"/>
        <v/>
      </c>
    </row>
    <row r="7069" spans="27:39" x14ac:dyDescent="0.3">
      <c r="AA7069" t="str">
        <f>IF(COUNTA('Procytrat 195'!A70,'Procytrat 195'!B70,'Procytrat 195'!C70)&gt;0,"195","")</f>
        <v/>
      </c>
      <c r="AB7069" t="str">
        <f>IFERROR(IF(ISNUMBER('Procytrat 195'!A70),'Procytrat 195'!A70,DATEVALUE('Procytrat 195'!A70)),"")</f>
        <v/>
      </c>
      <c r="AC7069" t="str">
        <f>IF(AA7069="","",'Procytrat 195'!B70)</f>
        <v/>
      </c>
      <c r="AD7069" t="str">
        <f>IF(AA7069="","",IFERROR(1*'Procytrat 195'!C70,IFERROR(_xludf.NUMBERVALUE('Procytrat 195'!C70,".",","),IFERROR(_xludf.NUMBERVALUE('Procytrat 195'!C70,",","."),0))))</f>
        <v/>
      </c>
      <c r="AE7069" t="str">
        <f>IF(AA7069="","",'Procytrat 195'!M70)</f>
        <v/>
      </c>
      <c r="AF7069">
        <f t="shared" si="684"/>
        <v>0</v>
      </c>
      <c r="AG7069" t="str">
        <f t="shared" si="685"/>
        <v/>
      </c>
      <c r="AH7069" t="str">
        <f t="shared" si="686"/>
        <v/>
      </c>
      <c r="AI7069">
        <f t="shared" si="687"/>
        <v>0</v>
      </c>
      <c r="AJ7069">
        <f t="shared" si="688"/>
        <v>0</v>
      </c>
      <c r="AK7069">
        <v>0</v>
      </c>
      <c r="AL7069" t="str">
        <f>IF(AA7069="","",IFERROR(IF(ISNUMBER('Procytrat 195'!D70),'Procytrat 195'!D70,IF(ISNUMBER(SEARCH("12",'Procytrat 195'!D70)),EDATE(AB7069,12),IF(ISNUMBER(SEARCH("6",'Procytrat 195'!D70)),EDATE(AB7069,6),IF(ISNUMBER(SEARCH("3",'Procytrat 195'!D70)),EDATE(AB7069,3),DATEVALUE('Procytrat 195'!D70))))),""))</f>
        <v/>
      </c>
      <c r="AM7069" t="str">
        <f t="shared" ca="1" si="689"/>
        <v/>
      </c>
    </row>
    <row r="7070" spans="27:39" x14ac:dyDescent="0.3">
      <c r="AA7070" t="str">
        <f>IF(COUNTA('Procytrat 195'!A71,'Procytrat 195'!B71,'Procytrat 195'!C71)&gt;0,"195","")</f>
        <v/>
      </c>
      <c r="AB7070" t="str">
        <f>IFERROR(IF(ISNUMBER('Procytrat 195'!A71),'Procytrat 195'!A71,DATEVALUE('Procytrat 195'!A71)),"")</f>
        <v/>
      </c>
      <c r="AC7070" t="str">
        <f>IF(AA7070="","",'Procytrat 195'!B71)</f>
        <v/>
      </c>
      <c r="AD7070" t="str">
        <f>IF(AA7070="","",IFERROR(1*'Procytrat 195'!C71,IFERROR(_xludf.NUMBERVALUE('Procytrat 195'!C71,".",","),IFERROR(_xludf.NUMBERVALUE('Procytrat 195'!C71,",","."),0))))</f>
        <v/>
      </c>
      <c r="AE7070" t="str">
        <f>IF(AA7070="","",'Procytrat 195'!M71)</f>
        <v/>
      </c>
      <c r="AF7070">
        <f t="shared" si="684"/>
        <v>0</v>
      </c>
      <c r="AG7070" t="str">
        <f t="shared" si="685"/>
        <v/>
      </c>
      <c r="AH7070" t="str">
        <f t="shared" si="686"/>
        <v/>
      </c>
      <c r="AI7070">
        <f t="shared" si="687"/>
        <v>0</v>
      </c>
      <c r="AJ7070">
        <f t="shared" si="688"/>
        <v>0</v>
      </c>
      <c r="AK7070">
        <v>0</v>
      </c>
      <c r="AL7070" t="str">
        <f>IF(AA7070="","",IFERROR(IF(ISNUMBER('Procytrat 195'!D71),'Procytrat 195'!D71,IF(ISNUMBER(SEARCH("12",'Procytrat 195'!D71)),EDATE(AB7070,12),IF(ISNUMBER(SEARCH("6",'Procytrat 195'!D71)),EDATE(AB7070,6),IF(ISNUMBER(SEARCH("3",'Procytrat 195'!D71)),EDATE(AB7070,3),DATEVALUE('Procytrat 195'!D71))))),""))</f>
        <v/>
      </c>
      <c r="AM7070" t="str">
        <f t="shared" ca="1" si="689"/>
        <v/>
      </c>
    </row>
    <row r="7071" spans="27:39" x14ac:dyDescent="0.3">
      <c r="AA7071" t="str">
        <f>IF(COUNTA('Procytrat 195'!A72,'Procytrat 195'!B72,'Procytrat 195'!C72)&gt;0,"195","")</f>
        <v/>
      </c>
      <c r="AB7071" t="str">
        <f>IFERROR(IF(ISNUMBER('Procytrat 195'!A72),'Procytrat 195'!A72,DATEVALUE('Procytrat 195'!A72)),"")</f>
        <v/>
      </c>
      <c r="AC7071" t="str">
        <f>IF(AA7071="","",'Procytrat 195'!B72)</f>
        <v/>
      </c>
      <c r="AD7071" t="str">
        <f>IF(AA7071="","",IFERROR(1*'Procytrat 195'!C72,IFERROR(_xludf.NUMBERVALUE('Procytrat 195'!C72,".",","),IFERROR(_xludf.NUMBERVALUE('Procytrat 195'!C72,",","."),0))))</f>
        <v/>
      </c>
      <c r="AE7071" t="str">
        <f>IF(AA7071="","",'Procytrat 195'!M72)</f>
        <v/>
      </c>
      <c r="AF7071">
        <f t="shared" si="684"/>
        <v>0</v>
      </c>
      <c r="AG7071" t="str">
        <f t="shared" si="685"/>
        <v/>
      </c>
      <c r="AH7071" t="str">
        <f t="shared" si="686"/>
        <v/>
      </c>
      <c r="AI7071">
        <f t="shared" si="687"/>
        <v>0</v>
      </c>
      <c r="AJ7071">
        <f t="shared" si="688"/>
        <v>0</v>
      </c>
      <c r="AK7071">
        <v>0</v>
      </c>
      <c r="AL7071" t="str">
        <f>IF(AA7071="","",IFERROR(IF(ISNUMBER('Procytrat 195'!D72),'Procytrat 195'!D72,IF(ISNUMBER(SEARCH("12",'Procytrat 195'!D72)),EDATE(AB7071,12),IF(ISNUMBER(SEARCH("6",'Procytrat 195'!D72)),EDATE(AB7071,6),IF(ISNUMBER(SEARCH("3",'Procytrat 195'!D72)),EDATE(AB7071,3),DATEVALUE('Procytrat 195'!D72))))),""))</f>
        <v/>
      </c>
      <c r="AM7071" t="str">
        <f t="shared" ca="1" si="689"/>
        <v/>
      </c>
    </row>
    <row r="7072" spans="27:39" x14ac:dyDescent="0.3">
      <c r="AA7072" t="str">
        <f>IF(COUNTA('Procytrat 195'!A73,'Procytrat 195'!B73,'Procytrat 195'!C73)&gt;0,"195","")</f>
        <v/>
      </c>
      <c r="AB7072" t="str">
        <f>IFERROR(IF(ISNUMBER('Procytrat 195'!A73),'Procytrat 195'!A73,DATEVALUE('Procytrat 195'!A73)),"")</f>
        <v/>
      </c>
      <c r="AC7072" t="str">
        <f>IF(AA7072="","",'Procytrat 195'!B73)</f>
        <v/>
      </c>
      <c r="AD7072" t="str">
        <f>IF(AA7072="","",IFERROR(1*'Procytrat 195'!C73,IFERROR(_xludf.NUMBERVALUE('Procytrat 195'!C73,".",","),IFERROR(_xludf.NUMBERVALUE('Procytrat 195'!C73,",","."),0))))</f>
        <v/>
      </c>
      <c r="AE7072" t="str">
        <f>IF(AA7072="","",'Procytrat 195'!M73)</f>
        <v/>
      </c>
      <c r="AF7072">
        <f t="shared" si="684"/>
        <v>0</v>
      </c>
      <c r="AG7072" t="str">
        <f t="shared" si="685"/>
        <v/>
      </c>
      <c r="AH7072" t="str">
        <f t="shared" si="686"/>
        <v/>
      </c>
      <c r="AI7072">
        <f t="shared" si="687"/>
        <v>0</v>
      </c>
      <c r="AJ7072">
        <f t="shared" si="688"/>
        <v>0</v>
      </c>
      <c r="AK7072">
        <v>0</v>
      </c>
      <c r="AL7072" t="str">
        <f>IF(AA7072="","",IFERROR(IF(ISNUMBER('Procytrat 195'!D73),'Procytrat 195'!D73,IF(ISNUMBER(SEARCH("12",'Procytrat 195'!D73)),EDATE(AB7072,12),IF(ISNUMBER(SEARCH("6",'Procytrat 195'!D73)),EDATE(AB7072,6),IF(ISNUMBER(SEARCH("3",'Procytrat 195'!D73)),EDATE(AB7072,3),DATEVALUE('Procytrat 195'!D73))))),""))</f>
        <v/>
      </c>
      <c r="AM7072" t="str">
        <f t="shared" ca="1" si="689"/>
        <v/>
      </c>
    </row>
    <row r="7073" spans="27:39" x14ac:dyDescent="0.3">
      <c r="AA7073" t="str">
        <f>IF(COUNTA('Procytrat 195'!A74,'Procytrat 195'!B74,'Procytrat 195'!C74)&gt;0,"195","")</f>
        <v/>
      </c>
      <c r="AB7073" t="str">
        <f>IFERROR(IF(ISNUMBER('Procytrat 195'!A74),'Procytrat 195'!A74,DATEVALUE('Procytrat 195'!A74)),"")</f>
        <v/>
      </c>
      <c r="AC7073" t="str">
        <f>IF(AA7073="","",'Procytrat 195'!B74)</f>
        <v/>
      </c>
      <c r="AD7073" t="str">
        <f>IF(AA7073="","",IFERROR(1*'Procytrat 195'!C74,IFERROR(_xludf.NUMBERVALUE('Procytrat 195'!C74,".",","),IFERROR(_xludf.NUMBERVALUE('Procytrat 195'!C74,",","."),0))))</f>
        <v/>
      </c>
      <c r="AE7073" t="str">
        <f>IF(AA7073="","",'Procytrat 195'!M74)</f>
        <v/>
      </c>
      <c r="AF7073">
        <f t="shared" si="684"/>
        <v>0</v>
      </c>
      <c r="AG7073" t="str">
        <f t="shared" si="685"/>
        <v/>
      </c>
      <c r="AH7073" t="str">
        <f t="shared" si="686"/>
        <v/>
      </c>
      <c r="AI7073">
        <f t="shared" si="687"/>
        <v>0</v>
      </c>
      <c r="AJ7073">
        <f t="shared" si="688"/>
        <v>0</v>
      </c>
      <c r="AK7073">
        <v>0</v>
      </c>
      <c r="AL7073" t="str">
        <f>IF(AA7073="","",IFERROR(IF(ISNUMBER('Procytrat 195'!D74),'Procytrat 195'!D74,IF(ISNUMBER(SEARCH("12",'Procytrat 195'!D74)),EDATE(AB7073,12),IF(ISNUMBER(SEARCH("6",'Procytrat 195'!D74)),EDATE(AB7073,6),IF(ISNUMBER(SEARCH("3",'Procytrat 195'!D74)),EDATE(AB7073,3),DATEVALUE('Procytrat 195'!D74))))),""))</f>
        <v/>
      </c>
      <c r="AM7073" t="str">
        <f t="shared" ca="1" si="689"/>
        <v/>
      </c>
    </row>
    <row r="7074" spans="27:39" x14ac:dyDescent="0.3">
      <c r="AA7074" t="str">
        <f>IF(COUNTA('Procytrat 195'!A75,'Procytrat 195'!B75,'Procytrat 195'!C75)&gt;0,"195","")</f>
        <v/>
      </c>
      <c r="AB7074" t="str">
        <f>IFERROR(IF(ISNUMBER('Procytrat 195'!A75),'Procytrat 195'!A75,DATEVALUE('Procytrat 195'!A75)),"")</f>
        <v/>
      </c>
      <c r="AC7074" t="str">
        <f>IF(AA7074="","",'Procytrat 195'!B75)</f>
        <v/>
      </c>
      <c r="AD7074" t="str">
        <f>IF(AA7074="","",IFERROR(1*'Procytrat 195'!C75,IFERROR(_xludf.NUMBERVALUE('Procytrat 195'!C75,".",","),IFERROR(_xludf.NUMBERVALUE('Procytrat 195'!C75,",","."),0))))</f>
        <v/>
      </c>
      <c r="AE7074" t="str">
        <f>IF(AA7074="","",'Procytrat 195'!M75)</f>
        <v/>
      </c>
      <c r="AF7074">
        <f t="shared" si="684"/>
        <v>0</v>
      </c>
      <c r="AG7074" t="str">
        <f t="shared" si="685"/>
        <v/>
      </c>
      <c r="AH7074" t="str">
        <f t="shared" si="686"/>
        <v/>
      </c>
      <c r="AI7074">
        <f t="shared" si="687"/>
        <v>0</v>
      </c>
      <c r="AJ7074">
        <f t="shared" si="688"/>
        <v>0</v>
      </c>
      <c r="AK7074">
        <v>0</v>
      </c>
      <c r="AL7074" t="str">
        <f>IF(AA7074="","",IFERROR(IF(ISNUMBER('Procytrat 195'!D75),'Procytrat 195'!D75,IF(ISNUMBER(SEARCH("12",'Procytrat 195'!D75)),EDATE(AB7074,12),IF(ISNUMBER(SEARCH("6",'Procytrat 195'!D75)),EDATE(AB7074,6),IF(ISNUMBER(SEARCH("3",'Procytrat 195'!D75)),EDATE(AB7074,3),DATEVALUE('Procytrat 195'!D75))))),""))</f>
        <v/>
      </c>
      <c r="AM7074" t="str">
        <f t="shared" ca="1" si="689"/>
        <v/>
      </c>
    </row>
    <row r="7075" spans="27:39" x14ac:dyDescent="0.3">
      <c r="AA7075" t="str">
        <f>IF(COUNTA('Procytrat 195'!A76,'Procytrat 195'!B76,'Procytrat 195'!C76)&gt;0,"195","")</f>
        <v/>
      </c>
      <c r="AB7075" t="str">
        <f>IFERROR(IF(ISNUMBER('Procytrat 195'!A76),'Procytrat 195'!A76,DATEVALUE('Procytrat 195'!A76)),"")</f>
        <v/>
      </c>
      <c r="AC7075" t="str">
        <f>IF(AA7075="","",'Procytrat 195'!B76)</f>
        <v/>
      </c>
      <c r="AD7075" t="str">
        <f>IF(AA7075="","",IFERROR(1*'Procytrat 195'!C76,IFERROR(_xludf.NUMBERVALUE('Procytrat 195'!C76,".",","),IFERROR(_xludf.NUMBERVALUE('Procytrat 195'!C76,",","."),0))))</f>
        <v/>
      </c>
      <c r="AE7075" t="str">
        <f>IF(AA7075="","",'Procytrat 195'!M76)</f>
        <v/>
      </c>
      <c r="AF7075">
        <f t="shared" si="684"/>
        <v>0</v>
      </c>
      <c r="AG7075" t="str">
        <f t="shared" si="685"/>
        <v/>
      </c>
      <c r="AH7075" t="str">
        <f t="shared" si="686"/>
        <v/>
      </c>
      <c r="AI7075">
        <f t="shared" si="687"/>
        <v>0</v>
      </c>
      <c r="AJ7075">
        <f t="shared" si="688"/>
        <v>0</v>
      </c>
      <c r="AK7075">
        <v>0</v>
      </c>
      <c r="AL7075" t="str">
        <f>IF(AA7075="","",IFERROR(IF(ISNUMBER('Procytrat 195'!D76),'Procytrat 195'!D76,IF(ISNUMBER(SEARCH("12",'Procytrat 195'!D76)),EDATE(AB7075,12),IF(ISNUMBER(SEARCH("6",'Procytrat 195'!D76)),EDATE(AB7075,6),IF(ISNUMBER(SEARCH("3",'Procytrat 195'!D76)),EDATE(AB7075,3),DATEVALUE('Procytrat 195'!D76))))),""))</f>
        <v/>
      </c>
      <c r="AM7075" t="str">
        <f t="shared" ca="1" si="689"/>
        <v/>
      </c>
    </row>
    <row r="7076" spans="27:39" x14ac:dyDescent="0.3">
      <c r="AA7076" t="str">
        <f>IF(COUNTA('Procytrat 195'!A77,'Procytrat 195'!B77,'Procytrat 195'!C77)&gt;0,"195","")</f>
        <v/>
      </c>
      <c r="AB7076" t="str">
        <f>IFERROR(IF(ISNUMBER('Procytrat 195'!A77),'Procytrat 195'!A77,DATEVALUE('Procytrat 195'!A77)),"")</f>
        <v/>
      </c>
      <c r="AC7076" t="str">
        <f>IF(AA7076="","",'Procytrat 195'!B77)</f>
        <v/>
      </c>
      <c r="AD7076" t="str">
        <f>IF(AA7076="","",IFERROR(1*'Procytrat 195'!C77,IFERROR(_xludf.NUMBERVALUE('Procytrat 195'!C77,".",","),IFERROR(_xludf.NUMBERVALUE('Procytrat 195'!C77,",","."),0))))</f>
        <v/>
      </c>
      <c r="AE7076" t="str">
        <f>IF(AA7076="","",'Procytrat 195'!M77)</f>
        <v/>
      </c>
      <c r="AF7076">
        <f t="shared" si="684"/>
        <v>0</v>
      </c>
      <c r="AG7076" t="str">
        <f t="shared" si="685"/>
        <v/>
      </c>
      <c r="AH7076" t="str">
        <f t="shared" si="686"/>
        <v/>
      </c>
      <c r="AI7076">
        <f t="shared" si="687"/>
        <v>0</v>
      </c>
      <c r="AJ7076">
        <f t="shared" si="688"/>
        <v>0</v>
      </c>
      <c r="AK7076">
        <v>0</v>
      </c>
      <c r="AL7076" t="str">
        <f>IF(AA7076="","",IFERROR(IF(ISNUMBER('Procytrat 195'!D77),'Procytrat 195'!D77,IF(ISNUMBER(SEARCH("12",'Procytrat 195'!D77)),EDATE(AB7076,12),IF(ISNUMBER(SEARCH("6",'Procytrat 195'!D77)),EDATE(AB7076,6),IF(ISNUMBER(SEARCH("3",'Procytrat 195'!D77)),EDATE(AB7076,3),DATEVALUE('Procytrat 195'!D77))))),""))</f>
        <v/>
      </c>
      <c r="AM7076" t="str">
        <f t="shared" ca="1" si="689"/>
        <v/>
      </c>
    </row>
    <row r="7077" spans="27:39" x14ac:dyDescent="0.3">
      <c r="AA7077" t="str">
        <f>IF(COUNTA('Procytrat 195'!A78,'Procytrat 195'!B78,'Procytrat 195'!C78)&gt;0,"195","")</f>
        <v/>
      </c>
      <c r="AB7077" t="str">
        <f>IFERROR(IF(ISNUMBER('Procytrat 195'!A78),'Procytrat 195'!A78,DATEVALUE('Procytrat 195'!A78)),"")</f>
        <v/>
      </c>
      <c r="AC7077" t="str">
        <f>IF(AA7077="","",'Procytrat 195'!B78)</f>
        <v/>
      </c>
      <c r="AD7077" t="str">
        <f>IF(AA7077="","",IFERROR(1*'Procytrat 195'!C78,IFERROR(_xludf.NUMBERVALUE('Procytrat 195'!C78,".",","),IFERROR(_xludf.NUMBERVALUE('Procytrat 195'!C78,",","."),0))))</f>
        <v/>
      </c>
      <c r="AE7077" t="str">
        <f>IF(AA7077="","",'Procytrat 195'!M78)</f>
        <v/>
      </c>
      <c r="AF7077">
        <f t="shared" si="684"/>
        <v>0</v>
      </c>
      <c r="AG7077" t="str">
        <f t="shared" si="685"/>
        <v/>
      </c>
      <c r="AH7077" t="str">
        <f t="shared" si="686"/>
        <v/>
      </c>
      <c r="AI7077">
        <f t="shared" si="687"/>
        <v>0</v>
      </c>
      <c r="AJ7077">
        <f t="shared" si="688"/>
        <v>0</v>
      </c>
      <c r="AK7077">
        <v>0</v>
      </c>
      <c r="AL7077" t="str">
        <f>IF(AA7077="","",IFERROR(IF(ISNUMBER('Procytrat 195'!D78),'Procytrat 195'!D78,IF(ISNUMBER(SEARCH("12",'Procytrat 195'!D78)),EDATE(AB7077,12),IF(ISNUMBER(SEARCH("6",'Procytrat 195'!D78)),EDATE(AB7077,6),IF(ISNUMBER(SEARCH("3",'Procytrat 195'!D78)),EDATE(AB7077,3),DATEVALUE('Procytrat 195'!D78))))),""))</f>
        <v/>
      </c>
      <c r="AM7077" t="str">
        <f t="shared" ca="1" si="689"/>
        <v/>
      </c>
    </row>
    <row r="7078" spans="27:39" x14ac:dyDescent="0.3">
      <c r="AA7078" t="str">
        <f>IF(COUNTA('Procytrat 195'!A79,'Procytrat 195'!B79,'Procytrat 195'!C79)&gt;0,"195","")</f>
        <v/>
      </c>
      <c r="AB7078" t="str">
        <f>IFERROR(IF(ISNUMBER('Procytrat 195'!A79),'Procytrat 195'!A79,DATEVALUE('Procytrat 195'!A79)),"")</f>
        <v/>
      </c>
      <c r="AC7078" t="str">
        <f>IF(AA7078="","",'Procytrat 195'!B79)</f>
        <v/>
      </c>
      <c r="AD7078" t="str">
        <f>IF(AA7078="","",IFERROR(1*'Procytrat 195'!C79,IFERROR(_xludf.NUMBERVALUE('Procytrat 195'!C79,".",","),IFERROR(_xludf.NUMBERVALUE('Procytrat 195'!C79,",","."),0))))</f>
        <v/>
      </c>
      <c r="AE7078" t="str">
        <f>IF(AA7078="","",'Procytrat 195'!M79)</f>
        <v/>
      </c>
      <c r="AF7078">
        <f t="shared" si="684"/>
        <v>0</v>
      </c>
      <c r="AG7078" t="str">
        <f t="shared" si="685"/>
        <v/>
      </c>
      <c r="AH7078" t="str">
        <f t="shared" si="686"/>
        <v/>
      </c>
      <c r="AI7078">
        <f t="shared" si="687"/>
        <v>0</v>
      </c>
      <c r="AJ7078">
        <f t="shared" si="688"/>
        <v>0</v>
      </c>
      <c r="AK7078">
        <v>0</v>
      </c>
      <c r="AL7078" t="str">
        <f>IF(AA7078="","",IFERROR(IF(ISNUMBER('Procytrat 195'!D79),'Procytrat 195'!D79,IF(ISNUMBER(SEARCH("12",'Procytrat 195'!D79)),EDATE(AB7078,12),IF(ISNUMBER(SEARCH("6",'Procytrat 195'!D79)),EDATE(AB7078,6),IF(ISNUMBER(SEARCH("3",'Procytrat 195'!D79)),EDATE(AB7078,3),DATEVALUE('Procytrat 195'!D79))))),""))</f>
        <v/>
      </c>
      <c r="AM7078" t="str">
        <f t="shared" ca="1" si="689"/>
        <v/>
      </c>
    </row>
    <row r="7079" spans="27:39" x14ac:dyDescent="0.3">
      <c r="AA7079" t="str">
        <f>IF(COUNTA('Procytrat 195'!A80,'Procytrat 195'!B80,'Procytrat 195'!C80)&gt;0,"195","")</f>
        <v/>
      </c>
      <c r="AB7079" t="str">
        <f>IFERROR(IF(ISNUMBER('Procytrat 195'!A80),'Procytrat 195'!A80,DATEVALUE('Procytrat 195'!A80)),"")</f>
        <v/>
      </c>
      <c r="AC7079" t="str">
        <f>IF(AA7079="","",'Procytrat 195'!B80)</f>
        <v/>
      </c>
      <c r="AD7079" t="str">
        <f>IF(AA7079="","",IFERROR(1*'Procytrat 195'!C80,IFERROR(_xludf.NUMBERVALUE('Procytrat 195'!C80,".",","),IFERROR(_xludf.NUMBERVALUE('Procytrat 195'!C80,",","."),0))))</f>
        <v/>
      </c>
      <c r="AE7079" t="str">
        <f>IF(AA7079="","",'Procytrat 195'!M80)</f>
        <v/>
      </c>
      <c r="AF7079">
        <f t="shared" si="684"/>
        <v>0</v>
      </c>
      <c r="AG7079" t="str">
        <f t="shared" si="685"/>
        <v/>
      </c>
      <c r="AH7079" t="str">
        <f t="shared" si="686"/>
        <v/>
      </c>
      <c r="AI7079">
        <f t="shared" si="687"/>
        <v>0</v>
      </c>
      <c r="AJ7079">
        <f t="shared" si="688"/>
        <v>0</v>
      </c>
      <c r="AK7079">
        <v>0</v>
      </c>
      <c r="AL7079" t="str">
        <f>IF(AA7079="","",IFERROR(IF(ISNUMBER('Procytrat 195'!D80),'Procytrat 195'!D80,IF(ISNUMBER(SEARCH("12",'Procytrat 195'!D80)),EDATE(AB7079,12),IF(ISNUMBER(SEARCH("6",'Procytrat 195'!D80)),EDATE(AB7079,6),IF(ISNUMBER(SEARCH("3",'Procytrat 195'!D80)),EDATE(AB7079,3),DATEVALUE('Procytrat 195'!D80))))),""))</f>
        <v/>
      </c>
      <c r="AM7079" t="str">
        <f t="shared" ca="1" si="689"/>
        <v/>
      </c>
    </row>
    <row r="7080" spans="27:39" x14ac:dyDescent="0.3">
      <c r="AA7080" t="str">
        <f>IF(COUNTA('Procytrat 195'!A81,'Procytrat 195'!B81,'Procytrat 195'!C81)&gt;0,"195","")</f>
        <v/>
      </c>
      <c r="AB7080" t="str">
        <f>IFERROR(IF(ISNUMBER('Procytrat 195'!A81),'Procytrat 195'!A81,DATEVALUE('Procytrat 195'!A81)),"")</f>
        <v/>
      </c>
      <c r="AC7080" t="str">
        <f>IF(AA7080="","",'Procytrat 195'!B81)</f>
        <v/>
      </c>
      <c r="AD7080" t="str">
        <f>IF(AA7080="","",IFERROR(1*'Procytrat 195'!C81,IFERROR(_xludf.NUMBERVALUE('Procytrat 195'!C81,".",","),IFERROR(_xludf.NUMBERVALUE('Procytrat 195'!C81,",","."),0))))</f>
        <v/>
      </c>
      <c r="AE7080" t="str">
        <f>IF(AA7080="","",'Procytrat 195'!M81)</f>
        <v/>
      </c>
      <c r="AF7080">
        <f t="shared" si="684"/>
        <v>0</v>
      </c>
      <c r="AG7080" t="str">
        <f t="shared" si="685"/>
        <v/>
      </c>
      <c r="AH7080" t="str">
        <f t="shared" si="686"/>
        <v/>
      </c>
      <c r="AI7080">
        <f t="shared" si="687"/>
        <v>0</v>
      </c>
      <c r="AJ7080">
        <f t="shared" si="688"/>
        <v>0</v>
      </c>
      <c r="AK7080">
        <v>0</v>
      </c>
      <c r="AL7080" t="str">
        <f>IF(AA7080="","",IFERROR(IF(ISNUMBER('Procytrat 195'!D81),'Procytrat 195'!D81,IF(ISNUMBER(SEARCH("12",'Procytrat 195'!D81)),EDATE(AB7080,12),IF(ISNUMBER(SEARCH("6",'Procytrat 195'!D81)),EDATE(AB7080,6),IF(ISNUMBER(SEARCH("3",'Procytrat 195'!D81)),EDATE(AB7080,3),DATEVALUE('Procytrat 195'!D81))))),""))</f>
        <v/>
      </c>
      <c r="AM7080" t="str">
        <f t="shared" ca="1" si="689"/>
        <v/>
      </c>
    </row>
    <row r="7081" spans="27:39" x14ac:dyDescent="0.3">
      <c r="AA7081" t="str">
        <f>IF(COUNTA('Procytrat 195'!A82,'Procytrat 195'!B82,'Procytrat 195'!C82)&gt;0,"195","")</f>
        <v/>
      </c>
      <c r="AB7081" t="str">
        <f>IFERROR(IF(ISNUMBER('Procytrat 195'!A82),'Procytrat 195'!A82,DATEVALUE('Procytrat 195'!A82)),"")</f>
        <v/>
      </c>
      <c r="AC7081" t="str">
        <f>IF(AA7081="","",'Procytrat 195'!B82)</f>
        <v/>
      </c>
      <c r="AD7081" t="str">
        <f>IF(AA7081="","",IFERROR(1*'Procytrat 195'!C82,IFERROR(_xludf.NUMBERVALUE('Procytrat 195'!C82,".",","),IFERROR(_xludf.NUMBERVALUE('Procytrat 195'!C82,",","."),0))))</f>
        <v/>
      </c>
      <c r="AE7081" t="str">
        <f>IF(AA7081="","",'Procytrat 195'!M82)</f>
        <v/>
      </c>
      <c r="AF7081">
        <f t="shared" si="684"/>
        <v>0</v>
      </c>
      <c r="AG7081" t="str">
        <f t="shared" si="685"/>
        <v/>
      </c>
      <c r="AH7081" t="str">
        <f t="shared" si="686"/>
        <v/>
      </c>
      <c r="AI7081">
        <f t="shared" si="687"/>
        <v>0</v>
      </c>
      <c r="AJ7081">
        <f t="shared" si="688"/>
        <v>0</v>
      </c>
      <c r="AK7081">
        <v>0</v>
      </c>
      <c r="AL7081" t="str">
        <f>IF(AA7081="","",IFERROR(IF(ISNUMBER('Procytrat 195'!D82),'Procytrat 195'!D82,IF(ISNUMBER(SEARCH("12",'Procytrat 195'!D82)),EDATE(AB7081,12),IF(ISNUMBER(SEARCH("6",'Procytrat 195'!D82)),EDATE(AB7081,6),IF(ISNUMBER(SEARCH("3",'Procytrat 195'!D82)),EDATE(AB7081,3),DATEVALUE('Procytrat 195'!D82))))),""))</f>
        <v/>
      </c>
      <c r="AM7081" t="str">
        <f t="shared" ca="1" si="689"/>
        <v/>
      </c>
    </row>
    <row r="7082" spans="27:39" x14ac:dyDescent="0.3">
      <c r="AA7082" t="str">
        <f>IF(COUNTA('Procytrat 195'!A83,'Procytrat 195'!B83,'Procytrat 195'!C83)&gt;0,"195","")</f>
        <v/>
      </c>
      <c r="AB7082" t="str">
        <f>IFERROR(IF(ISNUMBER('Procytrat 195'!A83),'Procytrat 195'!A83,DATEVALUE('Procytrat 195'!A83)),"")</f>
        <v/>
      </c>
      <c r="AC7082" t="str">
        <f>IF(AA7082="","",'Procytrat 195'!B83)</f>
        <v/>
      </c>
      <c r="AD7082" t="str">
        <f>IF(AA7082="","",IFERROR(1*'Procytrat 195'!C83,IFERROR(_xludf.NUMBERVALUE('Procytrat 195'!C83,".",","),IFERROR(_xludf.NUMBERVALUE('Procytrat 195'!C83,",","."),0))))</f>
        <v/>
      </c>
      <c r="AE7082" t="str">
        <f>IF(AA7082="","",'Procytrat 195'!M83)</f>
        <v/>
      </c>
      <c r="AF7082">
        <f t="shared" si="684"/>
        <v>0</v>
      </c>
      <c r="AG7082" t="str">
        <f t="shared" si="685"/>
        <v/>
      </c>
      <c r="AH7082" t="str">
        <f t="shared" si="686"/>
        <v/>
      </c>
      <c r="AI7082">
        <f t="shared" si="687"/>
        <v>0</v>
      </c>
      <c r="AJ7082">
        <f t="shared" si="688"/>
        <v>0</v>
      </c>
      <c r="AK7082">
        <v>0</v>
      </c>
      <c r="AL7082" t="str">
        <f>IF(AA7082="","",IFERROR(IF(ISNUMBER('Procytrat 195'!D83),'Procytrat 195'!D83,IF(ISNUMBER(SEARCH("12",'Procytrat 195'!D83)),EDATE(AB7082,12),IF(ISNUMBER(SEARCH("6",'Procytrat 195'!D83)),EDATE(AB7082,6),IF(ISNUMBER(SEARCH("3",'Procytrat 195'!D83)),EDATE(AB7082,3),DATEVALUE('Procytrat 195'!D83))))),""))</f>
        <v/>
      </c>
      <c r="AM7082" t="str">
        <f t="shared" ca="1" si="689"/>
        <v/>
      </c>
    </row>
    <row r="7083" spans="27:39" x14ac:dyDescent="0.3">
      <c r="AA7083" t="str">
        <f>IF(COUNTA('Procytrat 195'!A84,'Procytrat 195'!B84,'Procytrat 195'!C84)&gt;0,"195","")</f>
        <v/>
      </c>
      <c r="AB7083" t="str">
        <f>IFERROR(IF(ISNUMBER('Procytrat 195'!A84),'Procytrat 195'!A84,DATEVALUE('Procytrat 195'!A84)),"")</f>
        <v/>
      </c>
      <c r="AC7083" t="str">
        <f>IF(AA7083="","",'Procytrat 195'!B84)</f>
        <v/>
      </c>
      <c r="AD7083" t="str">
        <f>IF(AA7083="","",IFERROR(1*'Procytrat 195'!C84,IFERROR(_xludf.NUMBERVALUE('Procytrat 195'!C84,".",","),IFERROR(_xludf.NUMBERVALUE('Procytrat 195'!C84,",","."),0))))</f>
        <v/>
      </c>
      <c r="AE7083" t="str">
        <f>IF(AA7083="","",'Procytrat 195'!M84)</f>
        <v/>
      </c>
      <c r="AF7083">
        <f t="shared" si="684"/>
        <v>0</v>
      </c>
      <c r="AG7083" t="str">
        <f t="shared" si="685"/>
        <v/>
      </c>
      <c r="AH7083" t="str">
        <f t="shared" si="686"/>
        <v/>
      </c>
      <c r="AI7083">
        <f t="shared" si="687"/>
        <v>0</v>
      </c>
      <c r="AJ7083">
        <f t="shared" si="688"/>
        <v>0</v>
      </c>
      <c r="AK7083">
        <v>0</v>
      </c>
      <c r="AL7083" t="str">
        <f>IF(AA7083="","",IFERROR(IF(ISNUMBER('Procytrat 195'!D84),'Procytrat 195'!D84,IF(ISNUMBER(SEARCH("12",'Procytrat 195'!D84)),EDATE(AB7083,12),IF(ISNUMBER(SEARCH("6",'Procytrat 195'!D84)),EDATE(AB7083,6),IF(ISNUMBER(SEARCH("3",'Procytrat 195'!D84)),EDATE(AB7083,3),DATEVALUE('Procytrat 195'!D84))))),""))</f>
        <v/>
      </c>
      <c r="AM7083" t="str">
        <f t="shared" ca="1" si="689"/>
        <v/>
      </c>
    </row>
    <row r="7084" spans="27:39" x14ac:dyDescent="0.3">
      <c r="AA7084" t="str">
        <f>IF(COUNTA('Procytrat 195'!A85,'Procytrat 195'!B85,'Procytrat 195'!C85)&gt;0,"195","")</f>
        <v/>
      </c>
      <c r="AB7084" t="str">
        <f>IFERROR(IF(ISNUMBER('Procytrat 195'!A85),'Procytrat 195'!A85,DATEVALUE('Procytrat 195'!A85)),"")</f>
        <v/>
      </c>
      <c r="AC7084" t="str">
        <f>IF(AA7084="","",'Procytrat 195'!B85)</f>
        <v/>
      </c>
      <c r="AD7084" t="str">
        <f>IF(AA7084="","",IFERROR(1*'Procytrat 195'!C85,IFERROR(_xludf.NUMBERVALUE('Procytrat 195'!C85,".",","),IFERROR(_xludf.NUMBERVALUE('Procytrat 195'!C85,",","."),0))))</f>
        <v/>
      </c>
      <c r="AE7084" t="str">
        <f>IF(AA7084="","",'Procytrat 195'!M85)</f>
        <v/>
      </c>
      <c r="AF7084">
        <f t="shared" si="684"/>
        <v>0</v>
      </c>
      <c r="AG7084" t="str">
        <f t="shared" si="685"/>
        <v/>
      </c>
      <c r="AH7084" t="str">
        <f t="shared" si="686"/>
        <v/>
      </c>
      <c r="AI7084">
        <f t="shared" si="687"/>
        <v>0</v>
      </c>
      <c r="AJ7084">
        <f t="shared" si="688"/>
        <v>0</v>
      </c>
      <c r="AK7084">
        <v>0</v>
      </c>
      <c r="AL7084" t="str">
        <f>IF(AA7084="","",IFERROR(IF(ISNUMBER('Procytrat 195'!D85),'Procytrat 195'!D85,IF(ISNUMBER(SEARCH("12",'Procytrat 195'!D85)),EDATE(AB7084,12),IF(ISNUMBER(SEARCH("6",'Procytrat 195'!D85)),EDATE(AB7084,6),IF(ISNUMBER(SEARCH("3",'Procytrat 195'!D85)),EDATE(AB7084,3),DATEVALUE('Procytrat 195'!D85))))),""))</f>
        <v/>
      </c>
      <c r="AM7084" t="str">
        <f t="shared" ca="1" si="689"/>
        <v/>
      </c>
    </row>
    <row r="7085" spans="27:39" x14ac:dyDescent="0.3">
      <c r="AA7085" t="str">
        <f>IF(COUNTA('Procytrat 195'!A86,'Procytrat 195'!B86,'Procytrat 195'!C86)&gt;0,"195","")</f>
        <v/>
      </c>
      <c r="AB7085" t="str">
        <f>IFERROR(IF(ISNUMBER('Procytrat 195'!A86),'Procytrat 195'!A86,DATEVALUE('Procytrat 195'!A86)),"")</f>
        <v/>
      </c>
      <c r="AC7085" t="str">
        <f>IF(AA7085="","",'Procytrat 195'!B86)</f>
        <v/>
      </c>
      <c r="AD7085" t="str">
        <f>IF(AA7085="","",IFERROR(1*'Procytrat 195'!C86,IFERROR(_xludf.NUMBERVALUE('Procytrat 195'!C86,".",","),IFERROR(_xludf.NUMBERVALUE('Procytrat 195'!C86,",","."),0))))</f>
        <v/>
      </c>
      <c r="AE7085" t="str">
        <f>IF(AA7085="","",'Procytrat 195'!M86)</f>
        <v/>
      </c>
      <c r="AF7085">
        <f t="shared" si="684"/>
        <v>0</v>
      </c>
      <c r="AG7085" t="str">
        <f t="shared" si="685"/>
        <v/>
      </c>
      <c r="AH7085" t="str">
        <f t="shared" si="686"/>
        <v/>
      </c>
      <c r="AI7085">
        <f t="shared" si="687"/>
        <v>0</v>
      </c>
      <c r="AJ7085">
        <f t="shared" si="688"/>
        <v>0</v>
      </c>
      <c r="AK7085">
        <v>0</v>
      </c>
      <c r="AL7085" t="str">
        <f>IF(AA7085="","",IFERROR(IF(ISNUMBER('Procytrat 195'!D86),'Procytrat 195'!D86,IF(ISNUMBER(SEARCH("12",'Procytrat 195'!D86)),EDATE(AB7085,12),IF(ISNUMBER(SEARCH("6",'Procytrat 195'!D86)),EDATE(AB7085,6),IF(ISNUMBER(SEARCH("3",'Procytrat 195'!D86)),EDATE(AB7085,3),DATEVALUE('Procytrat 195'!D86))))),""))</f>
        <v/>
      </c>
      <c r="AM7085" t="str">
        <f t="shared" ca="1" si="689"/>
        <v/>
      </c>
    </row>
    <row r="7086" spans="27:39" x14ac:dyDescent="0.3">
      <c r="AA7086" t="str">
        <f>IF(COUNTA('Procytrat 195'!A87,'Procytrat 195'!B87,'Procytrat 195'!C87)&gt;0,"195","")</f>
        <v/>
      </c>
      <c r="AB7086" t="str">
        <f>IFERROR(IF(ISNUMBER('Procytrat 195'!A87),'Procytrat 195'!A87,DATEVALUE('Procytrat 195'!A87)),"")</f>
        <v/>
      </c>
      <c r="AC7086" t="str">
        <f>IF(AA7086="","",'Procytrat 195'!B87)</f>
        <v/>
      </c>
      <c r="AD7086" t="str">
        <f>IF(AA7086="","",IFERROR(1*'Procytrat 195'!C87,IFERROR(_xludf.NUMBERVALUE('Procytrat 195'!C87,".",","),IFERROR(_xludf.NUMBERVALUE('Procytrat 195'!C87,",","."),0))))</f>
        <v/>
      </c>
      <c r="AE7086" t="str">
        <f>IF(AA7086="","",'Procytrat 195'!M87)</f>
        <v/>
      </c>
      <c r="AF7086">
        <f t="shared" si="684"/>
        <v>0</v>
      </c>
      <c r="AG7086" t="str">
        <f t="shared" si="685"/>
        <v/>
      </c>
      <c r="AH7086" t="str">
        <f t="shared" si="686"/>
        <v/>
      </c>
      <c r="AI7086">
        <f t="shared" si="687"/>
        <v>0</v>
      </c>
      <c r="AJ7086">
        <f t="shared" si="688"/>
        <v>0</v>
      </c>
      <c r="AK7086">
        <v>0</v>
      </c>
      <c r="AL7086" t="str">
        <f>IF(AA7086="","",IFERROR(IF(ISNUMBER('Procytrat 195'!D87),'Procytrat 195'!D87,IF(ISNUMBER(SEARCH("12",'Procytrat 195'!D87)),EDATE(AB7086,12),IF(ISNUMBER(SEARCH("6",'Procytrat 195'!D87)),EDATE(AB7086,6),IF(ISNUMBER(SEARCH("3",'Procytrat 195'!D87)),EDATE(AB7086,3),DATEVALUE('Procytrat 195'!D87))))),""))</f>
        <v/>
      </c>
      <c r="AM7086" t="str">
        <f t="shared" ca="1" si="689"/>
        <v/>
      </c>
    </row>
    <row r="7087" spans="27:39" x14ac:dyDescent="0.3">
      <c r="AA7087" t="str">
        <f>IF(COUNTA('Procytrat 195'!A88,'Procytrat 195'!B88,'Procytrat 195'!C88)&gt;0,"195","")</f>
        <v/>
      </c>
      <c r="AB7087" t="str">
        <f>IFERROR(IF(ISNUMBER('Procytrat 195'!A88),'Procytrat 195'!A88,DATEVALUE('Procytrat 195'!A88)),"")</f>
        <v/>
      </c>
      <c r="AC7087" t="str">
        <f>IF(AA7087="","",'Procytrat 195'!B88)</f>
        <v/>
      </c>
      <c r="AD7087" t="str">
        <f>IF(AA7087="","",IFERROR(1*'Procytrat 195'!C88,IFERROR(_xludf.NUMBERVALUE('Procytrat 195'!C88,".",","),IFERROR(_xludf.NUMBERVALUE('Procytrat 195'!C88,",","."),0))))</f>
        <v/>
      </c>
      <c r="AE7087" t="str">
        <f>IF(AA7087="","",'Procytrat 195'!M88)</f>
        <v/>
      </c>
      <c r="AF7087">
        <f t="shared" si="684"/>
        <v>0</v>
      </c>
      <c r="AG7087" t="str">
        <f t="shared" si="685"/>
        <v/>
      </c>
      <c r="AH7087" t="str">
        <f t="shared" si="686"/>
        <v/>
      </c>
      <c r="AI7087">
        <f t="shared" si="687"/>
        <v>0</v>
      </c>
      <c r="AJ7087">
        <f t="shared" si="688"/>
        <v>0</v>
      </c>
      <c r="AK7087">
        <v>0</v>
      </c>
      <c r="AL7087" t="str">
        <f>IF(AA7087="","",IFERROR(IF(ISNUMBER('Procytrat 195'!D88),'Procytrat 195'!D88,IF(ISNUMBER(SEARCH("12",'Procytrat 195'!D88)),EDATE(AB7087,12),IF(ISNUMBER(SEARCH("6",'Procytrat 195'!D88)),EDATE(AB7087,6),IF(ISNUMBER(SEARCH("3",'Procytrat 195'!D88)),EDATE(AB7087,3),DATEVALUE('Procytrat 195'!D88))))),""))</f>
        <v/>
      </c>
      <c r="AM7087" t="str">
        <f t="shared" ca="1" si="689"/>
        <v/>
      </c>
    </row>
    <row r="7088" spans="27:39" x14ac:dyDescent="0.3">
      <c r="AA7088" t="str">
        <f>IF(COUNTA('Procytrat 195'!A89,'Procytrat 195'!B89,'Procytrat 195'!C89)&gt;0,"195","")</f>
        <v/>
      </c>
      <c r="AB7088" t="str">
        <f>IFERROR(IF(ISNUMBER('Procytrat 195'!A89),'Procytrat 195'!A89,DATEVALUE('Procytrat 195'!A89)),"")</f>
        <v/>
      </c>
      <c r="AC7088" t="str">
        <f>IF(AA7088="","",'Procytrat 195'!B89)</f>
        <v/>
      </c>
      <c r="AD7088" t="str">
        <f>IF(AA7088="","",IFERROR(1*'Procytrat 195'!C89,IFERROR(_xludf.NUMBERVALUE('Procytrat 195'!C89,".",","),IFERROR(_xludf.NUMBERVALUE('Procytrat 195'!C89,",","."),0))))</f>
        <v/>
      </c>
      <c r="AE7088" t="str">
        <f>IF(AA7088="","",'Procytrat 195'!M89)</f>
        <v/>
      </c>
      <c r="AF7088">
        <f t="shared" si="684"/>
        <v>0</v>
      </c>
      <c r="AG7088" t="str">
        <f t="shared" si="685"/>
        <v/>
      </c>
      <c r="AH7088" t="str">
        <f t="shared" si="686"/>
        <v/>
      </c>
      <c r="AI7088">
        <f t="shared" si="687"/>
        <v>0</v>
      </c>
      <c r="AJ7088">
        <f t="shared" si="688"/>
        <v>0</v>
      </c>
      <c r="AK7088">
        <v>0</v>
      </c>
      <c r="AL7088" t="str">
        <f>IF(AA7088="","",IFERROR(IF(ISNUMBER('Procytrat 195'!D89),'Procytrat 195'!D89,IF(ISNUMBER(SEARCH("12",'Procytrat 195'!D89)),EDATE(AB7088,12),IF(ISNUMBER(SEARCH("6",'Procytrat 195'!D89)),EDATE(AB7088,6),IF(ISNUMBER(SEARCH("3",'Procytrat 195'!D89)),EDATE(AB7088,3),DATEVALUE('Procytrat 195'!D89))))),""))</f>
        <v/>
      </c>
      <c r="AM7088" t="str">
        <f t="shared" ca="1" si="689"/>
        <v/>
      </c>
    </row>
    <row r="7089" spans="27:39" x14ac:dyDescent="0.3">
      <c r="AA7089" t="str">
        <f>IF(COUNTA('Procytrat 195'!A90,'Procytrat 195'!B90,'Procytrat 195'!C90)&gt;0,"195","")</f>
        <v/>
      </c>
      <c r="AB7089" t="str">
        <f>IFERROR(IF(ISNUMBER('Procytrat 195'!A90),'Procytrat 195'!A90,DATEVALUE('Procytrat 195'!A90)),"")</f>
        <v/>
      </c>
      <c r="AC7089" t="str">
        <f>IF(AA7089="","",'Procytrat 195'!B90)</f>
        <v/>
      </c>
      <c r="AD7089" t="str">
        <f>IF(AA7089="","",IFERROR(1*'Procytrat 195'!C90,IFERROR(_xludf.NUMBERVALUE('Procytrat 195'!C90,".",","),IFERROR(_xludf.NUMBERVALUE('Procytrat 195'!C90,",","."),0))))</f>
        <v/>
      </c>
      <c r="AE7089" t="str">
        <f>IF(AA7089="","",'Procytrat 195'!M90)</f>
        <v/>
      </c>
      <c r="AF7089">
        <f t="shared" si="684"/>
        <v>0</v>
      </c>
      <c r="AG7089" t="str">
        <f t="shared" si="685"/>
        <v/>
      </c>
      <c r="AH7089" t="str">
        <f t="shared" si="686"/>
        <v/>
      </c>
      <c r="AI7089">
        <f t="shared" si="687"/>
        <v>0</v>
      </c>
      <c r="AJ7089">
        <f t="shared" si="688"/>
        <v>0</v>
      </c>
      <c r="AK7089">
        <v>0</v>
      </c>
      <c r="AL7089" t="str">
        <f>IF(AA7089="","",IFERROR(IF(ISNUMBER('Procytrat 195'!D90),'Procytrat 195'!D90,IF(ISNUMBER(SEARCH("12",'Procytrat 195'!D90)),EDATE(AB7089,12),IF(ISNUMBER(SEARCH("6",'Procytrat 195'!D90)),EDATE(AB7089,6),IF(ISNUMBER(SEARCH("3",'Procytrat 195'!D90)),EDATE(AB7089,3),DATEVALUE('Procytrat 195'!D90))))),""))</f>
        <v/>
      </c>
      <c r="AM7089" t="str">
        <f t="shared" ca="1" si="689"/>
        <v/>
      </c>
    </row>
    <row r="7090" spans="27:39" x14ac:dyDescent="0.3">
      <c r="AA7090" t="str">
        <f>IF(COUNTA('Procytrat 195'!A91,'Procytrat 195'!B91,'Procytrat 195'!C91)&gt;0,"195","")</f>
        <v/>
      </c>
      <c r="AB7090" t="str">
        <f>IFERROR(IF(ISNUMBER('Procytrat 195'!A91),'Procytrat 195'!A91,DATEVALUE('Procytrat 195'!A91)),"")</f>
        <v/>
      </c>
      <c r="AC7090" t="str">
        <f>IF(AA7090="","",'Procytrat 195'!B91)</f>
        <v/>
      </c>
      <c r="AD7090" t="str">
        <f>IF(AA7090="","",IFERROR(1*'Procytrat 195'!C91,IFERROR(_xludf.NUMBERVALUE('Procytrat 195'!C91,".",","),IFERROR(_xludf.NUMBERVALUE('Procytrat 195'!C91,",","."),0))))</f>
        <v/>
      </c>
      <c r="AE7090" t="str">
        <f>IF(AA7090="","",'Procytrat 195'!M91)</f>
        <v/>
      </c>
      <c r="AF7090">
        <f t="shared" si="684"/>
        <v>0</v>
      </c>
      <c r="AG7090" t="str">
        <f t="shared" si="685"/>
        <v/>
      </c>
      <c r="AH7090" t="str">
        <f t="shared" si="686"/>
        <v/>
      </c>
      <c r="AI7090">
        <f t="shared" si="687"/>
        <v>0</v>
      </c>
      <c r="AJ7090">
        <f t="shared" si="688"/>
        <v>0</v>
      </c>
      <c r="AK7090">
        <v>0</v>
      </c>
      <c r="AL7090" t="str">
        <f>IF(AA7090="","",IFERROR(IF(ISNUMBER('Procytrat 195'!D91),'Procytrat 195'!D91,IF(ISNUMBER(SEARCH("12",'Procytrat 195'!D91)),EDATE(AB7090,12),IF(ISNUMBER(SEARCH("6",'Procytrat 195'!D91)),EDATE(AB7090,6),IF(ISNUMBER(SEARCH("3",'Procytrat 195'!D91)),EDATE(AB7090,3),DATEVALUE('Procytrat 195'!D91))))),""))</f>
        <v/>
      </c>
      <c r="AM7090" t="str">
        <f t="shared" ca="1" si="689"/>
        <v/>
      </c>
    </row>
    <row r="7091" spans="27:39" x14ac:dyDescent="0.3">
      <c r="AA7091" t="str">
        <f>IF(COUNTA('Procytrat 195'!A92,'Procytrat 195'!B92,'Procytrat 195'!C92)&gt;0,"195","")</f>
        <v/>
      </c>
      <c r="AB7091" t="str">
        <f>IFERROR(IF(ISNUMBER('Procytrat 195'!A92),'Procytrat 195'!A92,DATEVALUE('Procytrat 195'!A92)),"")</f>
        <v/>
      </c>
      <c r="AC7091" t="str">
        <f>IF(AA7091="","",'Procytrat 195'!B92)</f>
        <v/>
      </c>
      <c r="AD7091" t="str">
        <f>IF(AA7091="","",IFERROR(1*'Procytrat 195'!C92,IFERROR(_xludf.NUMBERVALUE('Procytrat 195'!C92,".",","),IFERROR(_xludf.NUMBERVALUE('Procytrat 195'!C92,",","."),0))))</f>
        <v/>
      </c>
      <c r="AE7091" t="str">
        <f>IF(AA7091="","",'Procytrat 195'!M92)</f>
        <v/>
      </c>
      <c r="AF7091">
        <f t="shared" si="684"/>
        <v>0</v>
      </c>
      <c r="AG7091" t="str">
        <f t="shared" si="685"/>
        <v/>
      </c>
      <c r="AH7091" t="str">
        <f t="shared" si="686"/>
        <v/>
      </c>
      <c r="AI7091">
        <f t="shared" si="687"/>
        <v>0</v>
      </c>
      <c r="AJ7091">
        <f t="shared" si="688"/>
        <v>0</v>
      </c>
      <c r="AK7091">
        <v>0</v>
      </c>
      <c r="AL7091" t="str">
        <f>IF(AA7091="","",IFERROR(IF(ISNUMBER('Procytrat 195'!D92),'Procytrat 195'!D92,IF(ISNUMBER(SEARCH("12",'Procytrat 195'!D92)),EDATE(AB7091,12),IF(ISNUMBER(SEARCH("6",'Procytrat 195'!D92)),EDATE(AB7091,6),IF(ISNUMBER(SEARCH("3",'Procytrat 195'!D92)),EDATE(AB7091,3),DATEVALUE('Procytrat 195'!D92))))),""))</f>
        <v/>
      </c>
      <c r="AM7091" t="str">
        <f t="shared" ca="1" si="689"/>
        <v/>
      </c>
    </row>
    <row r="7092" spans="27:39" x14ac:dyDescent="0.3">
      <c r="AA7092" t="str">
        <f>IF(COUNTA('Procytrat 195'!A93,'Procytrat 195'!B93,'Procytrat 195'!C93)&gt;0,"195","")</f>
        <v/>
      </c>
      <c r="AB7092" t="str">
        <f>IFERROR(IF(ISNUMBER('Procytrat 195'!A93),'Procytrat 195'!A93,DATEVALUE('Procytrat 195'!A93)),"")</f>
        <v/>
      </c>
      <c r="AC7092" t="str">
        <f>IF(AA7092="","",'Procytrat 195'!B93)</f>
        <v/>
      </c>
      <c r="AD7092" t="str">
        <f>IF(AA7092="","",IFERROR(1*'Procytrat 195'!C93,IFERROR(_xludf.NUMBERVALUE('Procytrat 195'!C93,".",","),IFERROR(_xludf.NUMBERVALUE('Procytrat 195'!C93,",","."),0))))</f>
        <v/>
      </c>
      <c r="AE7092" t="str">
        <f>IF(AA7092="","",'Procytrat 195'!M93)</f>
        <v/>
      </c>
      <c r="AF7092">
        <f t="shared" si="684"/>
        <v>0</v>
      </c>
      <c r="AG7092" t="str">
        <f t="shared" si="685"/>
        <v/>
      </c>
      <c r="AH7092" t="str">
        <f t="shared" si="686"/>
        <v/>
      </c>
      <c r="AI7092">
        <f t="shared" si="687"/>
        <v>0</v>
      </c>
      <c r="AJ7092">
        <f t="shared" si="688"/>
        <v>0</v>
      </c>
      <c r="AK7092">
        <v>0</v>
      </c>
      <c r="AL7092" t="str">
        <f>IF(AA7092="","",IFERROR(IF(ISNUMBER('Procytrat 195'!D93),'Procytrat 195'!D93,IF(ISNUMBER(SEARCH("12",'Procytrat 195'!D93)),EDATE(AB7092,12),IF(ISNUMBER(SEARCH("6",'Procytrat 195'!D93)),EDATE(AB7092,6),IF(ISNUMBER(SEARCH("3",'Procytrat 195'!D93)),EDATE(AB7092,3),DATEVALUE('Procytrat 195'!D93))))),""))</f>
        <v/>
      </c>
      <c r="AM7092" t="str">
        <f t="shared" ca="1" si="689"/>
        <v/>
      </c>
    </row>
    <row r="7093" spans="27:39" x14ac:dyDescent="0.3">
      <c r="AA7093" t="str">
        <f>IF(COUNTA('Procytrat 195'!A94,'Procytrat 195'!B94,'Procytrat 195'!C94)&gt;0,"195","")</f>
        <v/>
      </c>
      <c r="AB7093" t="str">
        <f>IFERROR(IF(ISNUMBER('Procytrat 195'!A94),'Procytrat 195'!A94,DATEVALUE('Procytrat 195'!A94)),"")</f>
        <v/>
      </c>
      <c r="AC7093" t="str">
        <f>IF(AA7093="","",'Procytrat 195'!B94)</f>
        <v/>
      </c>
      <c r="AD7093" t="str">
        <f>IF(AA7093="","",IFERROR(1*'Procytrat 195'!C94,IFERROR(_xludf.NUMBERVALUE('Procytrat 195'!C94,".",","),IFERROR(_xludf.NUMBERVALUE('Procytrat 195'!C94,",","."),0))))</f>
        <v/>
      </c>
      <c r="AE7093" t="str">
        <f>IF(AA7093="","",'Procytrat 195'!M94)</f>
        <v/>
      </c>
      <c r="AF7093">
        <f t="shared" si="684"/>
        <v>0</v>
      </c>
      <c r="AG7093" t="str">
        <f t="shared" si="685"/>
        <v/>
      </c>
      <c r="AH7093" t="str">
        <f t="shared" si="686"/>
        <v/>
      </c>
      <c r="AI7093">
        <f t="shared" si="687"/>
        <v>0</v>
      </c>
      <c r="AJ7093">
        <f t="shared" si="688"/>
        <v>0</v>
      </c>
      <c r="AK7093">
        <v>0</v>
      </c>
      <c r="AL7093" t="str">
        <f>IF(AA7093="","",IFERROR(IF(ISNUMBER('Procytrat 195'!D94),'Procytrat 195'!D94,IF(ISNUMBER(SEARCH("12",'Procytrat 195'!D94)),EDATE(AB7093,12),IF(ISNUMBER(SEARCH("6",'Procytrat 195'!D94)),EDATE(AB7093,6),IF(ISNUMBER(SEARCH("3",'Procytrat 195'!D94)),EDATE(AB7093,3),DATEVALUE('Procytrat 195'!D94))))),""))</f>
        <v/>
      </c>
      <c r="AM7093" t="str">
        <f t="shared" ca="1" si="689"/>
        <v/>
      </c>
    </row>
    <row r="7094" spans="27:39" x14ac:dyDescent="0.3">
      <c r="AA7094" t="str">
        <f>IF(COUNTA('Procytrat 195'!A95,'Procytrat 195'!B95,'Procytrat 195'!C95)&gt;0,"195","")</f>
        <v/>
      </c>
      <c r="AB7094" t="str">
        <f>IFERROR(IF(ISNUMBER('Procytrat 195'!A95),'Procytrat 195'!A95,DATEVALUE('Procytrat 195'!A95)),"")</f>
        <v/>
      </c>
      <c r="AC7094" t="str">
        <f>IF(AA7094="","",'Procytrat 195'!B95)</f>
        <v/>
      </c>
      <c r="AD7094" t="str">
        <f>IF(AA7094="","",IFERROR(1*'Procytrat 195'!C95,IFERROR(_xludf.NUMBERVALUE('Procytrat 195'!C95,".",","),IFERROR(_xludf.NUMBERVALUE('Procytrat 195'!C95,",","."),0))))</f>
        <v/>
      </c>
      <c r="AE7094" t="str">
        <f>IF(AA7094="","",'Procytrat 195'!M95)</f>
        <v/>
      </c>
      <c r="AF7094">
        <f t="shared" si="684"/>
        <v>0</v>
      </c>
      <c r="AG7094" t="str">
        <f t="shared" si="685"/>
        <v/>
      </c>
      <c r="AH7094" t="str">
        <f t="shared" si="686"/>
        <v/>
      </c>
      <c r="AI7094">
        <f t="shared" si="687"/>
        <v>0</v>
      </c>
      <c r="AJ7094">
        <f t="shared" si="688"/>
        <v>0</v>
      </c>
      <c r="AK7094">
        <v>0</v>
      </c>
      <c r="AL7094" t="str">
        <f>IF(AA7094="","",IFERROR(IF(ISNUMBER('Procytrat 195'!D95),'Procytrat 195'!D95,IF(ISNUMBER(SEARCH("12",'Procytrat 195'!D95)),EDATE(AB7094,12),IF(ISNUMBER(SEARCH("6",'Procytrat 195'!D95)),EDATE(AB7094,6),IF(ISNUMBER(SEARCH("3",'Procytrat 195'!D95)),EDATE(AB7094,3),DATEVALUE('Procytrat 195'!D95))))),""))</f>
        <v/>
      </c>
      <c r="AM7094" t="str">
        <f t="shared" ca="1" si="689"/>
        <v/>
      </c>
    </row>
    <row r="7095" spans="27:39" x14ac:dyDescent="0.3">
      <c r="AA7095" t="str">
        <f>IF(COUNTA('Procytrat 195'!A96,'Procytrat 195'!B96,'Procytrat 195'!C96)&gt;0,"195","")</f>
        <v/>
      </c>
      <c r="AB7095" t="str">
        <f>IFERROR(IF(ISNUMBER('Procytrat 195'!A96),'Procytrat 195'!A96,DATEVALUE('Procytrat 195'!A96)),"")</f>
        <v/>
      </c>
      <c r="AC7095" t="str">
        <f>IF(AA7095="","",'Procytrat 195'!B96)</f>
        <v/>
      </c>
      <c r="AD7095" t="str">
        <f>IF(AA7095="","",IFERROR(1*'Procytrat 195'!C96,IFERROR(_xludf.NUMBERVALUE('Procytrat 195'!C96,".",","),IFERROR(_xludf.NUMBERVALUE('Procytrat 195'!C96,",","."),0))))</f>
        <v/>
      </c>
      <c r="AE7095" t="str">
        <f>IF(AA7095="","",'Procytrat 195'!M96)</f>
        <v/>
      </c>
      <c r="AF7095">
        <f t="shared" si="684"/>
        <v>0</v>
      </c>
      <c r="AG7095" t="str">
        <f t="shared" si="685"/>
        <v/>
      </c>
      <c r="AH7095" t="str">
        <f t="shared" si="686"/>
        <v/>
      </c>
      <c r="AI7095">
        <f t="shared" si="687"/>
        <v>0</v>
      </c>
      <c r="AJ7095">
        <f t="shared" si="688"/>
        <v>0</v>
      </c>
      <c r="AK7095">
        <v>0</v>
      </c>
      <c r="AL7095" t="str">
        <f>IF(AA7095="","",IFERROR(IF(ISNUMBER('Procytrat 195'!D96),'Procytrat 195'!D96,IF(ISNUMBER(SEARCH("12",'Procytrat 195'!D96)),EDATE(AB7095,12),IF(ISNUMBER(SEARCH("6",'Procytrat 195'!D96)),EDATE(AB7095,6),IF(ISNUMBER(SEARCH("3",'Procytrat 195'!D96)),EDATE(AB7095,3),DATEVALUE('Procytrat 195'!D96))))),""))</f>
        <v/>
      </c>
      <c r="AM7095" t="str">
        <f t="shared" ca="1" si="689"/>
        <v/>
      </c>
    </row>
    <row r="7096" spans="27:39" x14ac:dyDescent="0.3">
      <c r="AA7096" t="str">
        <f>IF(COUNTA('Procytrat 195'!A97,'Procytrat 195'!B97,'Procytrat 195'!C97)&gt;0,"195","")</f>
        <v/>
      </c>
      <c r="AB7096" t="str">
        <f>IFERROR(IF(ISNUMBER('Procytrat 195'!A97),'Procytrat 195'!A97,DATEVALUE('Procytrat 195'!A97)),"")</f>
        <v/>
      </c>
      <c r="AC7096" t="str">
        <f>IF(AA7096="","",'Procytrat 195'!B97)</f>
        <v/>
      </c>
      <c r="AD7096" t="str">
        <f>IF(AA7096="","",IFERROR(1*'Procytrat 195'!C97,IFERROR(_xludf.NUMBERVALUE('Procytrat 195'!C97,".",","),IFERROR(_xludf.NUMBERVALUE('Procytrat 195'!C97,",","."),0))))</f>
        <v/>
      </c>
      <c r="AE7096" t="str">
        <f>IF(AA7096="","",'Procytrat 195'!M97)</f>
        <v/>
      </c>
      <c r="AF7096">
        <f t="shared" si="684"/>
        <v>0</v>
      </c>
      <c r="AG7096" t="str">
        <f t="shared" si="685"/>
        <v/>
      </c>
      <c r="AH7096" t="str">
        <f t="shared" si="686"/>
        <v/>
      </c>
      <c r="AI7096">
        <f t="shared" si="687"/>
        <v>0</v>
      </c>
      <c r="AJ7096">
        <f t="shared" si="688"/>
        <v>0</v>
      </c>
      <c r="AK7096">
        <v>0</v>
      </c>
      <c r="AL7096" t="str">
        <f>IF(AA7096="","",IFERROR(IF(ISNUMBER('Procytrat 195'!D97),'Procytrat 195'!D97,IF(ISNUMBER(SEARCH("12",'Procytrat 195'!D97)),EDATE(AB7096,12),IF(ISNUMBER(SEARCH("6",'Procytrat 195'!D97)),EDATE(AB7096,6),IF(ISNUMBER(SEARCH("3",'Procytrat 195'!D97)),EDATE(AB7096,3),DATEVALUE('Procytrat 195'!D97))))),""))</f>
        <v/>
      </c>
      <c r="AM7096" t="str">
        <f t="shared" ca="1" si="689"/>
        <v/>
      </c>
    </row>
    <row r="7097" spans="27:39" x14ac:dyDescent="0.3">
      <c r="AA7097" t="str">
        <f>IF(COUNTA('Procytrat 195'!A98,'Procytrat 195'!B98,'Procytrat 195'!C98)&gt;0,"195","")</f>
        <v/>
      </c>
      <c r="AB7097" t="str">
        <f>IFERROR(IF(ISNUMBER('Procytrat 195'!A98),'Procytrat 195'!A98,DATEVALUE('Procytrat 195'!A98)),"")</f>
        <v/>
      </c>
      <c r="AC7097" t="str">
        <f>IF(AA7097="","",'Procytrat 195'!B98)</f>
        <v/>
      </c>
      <c r="AD7097" t="str">
        <f>IF(AA7097="","",IFERROR(1*'Procytrat 195'!C98,IFERROR(_xludf.NUMBERVALUE('Procytrat 195'!C98,".",","),IFERROR(_xludf.NUMBERVALUE('Procytrat 195'!C98,",","."),0))))</f>
        <v/>
      </c>
      <c r="AE7097" t="str">
        <f>IF(AA7097="","",'Procytrat 195'!M98)</f>
        <v/>
      </c>
      <c r="AF7097">
        <f t="shared" si="684"/>
        <v>0</v>
      </c>
      <c r="AG7097" t="str">
        <f t="shared" si="685"/>
        <v/>
      </c>
      <c r="AH7097" t="str">
        <f t="shared" si="686"/>
        <v/>
      </c>
      <c r="AI7097">
        <f t="shared" si="687"/>
        <v>0</v>
      </c>
      <c r="AJ7097">
        <f t="shared" si="688"/>
        <v>0</v>
      </c>
      <c r="AK7097">
        <v>0</v>
      </c>
      <c r="AL7097" t="str">
        <f>IF(AA7097="","",IFERROR(IF(ISNUMBER('Procytrat 195'!D98),'Procytrat 195'!D98,IF(ISNUMBER(SEARCH("12",'Procytrat 195'!D98)),EDATE(AB7097,12),IF(ISNUMBER(SEARCH("6",'Procytrat 195'!D98)),EDATE(AB7097,6),IF(ISNUMBER(SEARCH("3",'Procytrat 195'!D98)),EDATE(AB7097,3),DATEVALUE('Procytrat 195'!D98))))),""))</f>
        <v/>
      </c>
      <c r="AM7097" t="str">
        <f t="shared" ca="1" si="689"/>
        <v/>
      </c>
    </row>
    <row r="7098" spans="27:39" x14ac:dyDescent="0.3">
      <c r="AA7098" t="str">
        <f>IF(COUNTA('Procytrat 195'!A99,'Procytrat 195'!B99,'Procytrat 195'!C99)&gt;0,"195","")</f>
        <v/>
      </c>
      <c r="AB7098" t="str">
        <f>IFERROR(IF(ISNUMBER('Procytrat 195'!A99),'Procytrat 195'!A99,DATEVALUE('Procytrat 195'!A99)),"")</f>
        <v/>
      </c>
      <c r="AC7098" t="str">
        <f>IF(AA7098="","",'Procytrat 195'!B99)</f>
        <v/>
      </c>
      <c r="AD7098" t="str">
        <f>IF(AA7098="","",IFERROR(1*'Procytrat 195'!C99,IFERROR(_xludf.NUMBERVALUE('Procytrat 195'!C99,".",","),IFERROR(_xludf.NUMBERVALUE('Procytrat 195'!C99,",","."),0))))</f>
        <v/>
      </c>
      <c r="AE7098" t="str">
        <f>IF(AA7098="","",'Procytrat 195'!M99)</f>
        <v/>
      </c>
      <c r="AF7098">
        <f t="shared" si="684"/>
        <v>0</v>
      </c>
      <c r="AG7098" t="str">
        <f t="shared" si="685"/>
        <v/>
      </c>
      <c r="AH7098" t="str">
        <f t="shared" si="686"/>
        <v/>
      </c>
      <c r="AI7098">
        <f t="shared" si="687"/>
        <v>0</v>
      </c>
      <c r="AJ7098">
        <f t="shared" si="688"/>
        <v>0</v>
      </c>
      <c r="AK7098">
        <v>0</v>
      </c>
      <c r="AL7098" t="str">
        <f>IF(AA7098="","",IFERROR(IF(ISNUMBER('Procytrat 195'!D99),'Procytrat 195'!D99,IF(ISNUMBER(SEARCH("12",'Procytrat 195'!D99)),EDATE(AB7098,12),IF(ISNUMBER(SEARCH("6",'Procytrat 195'!D99)),EDATE(AB7098,6),IF(ISNUMBER(SEARCH("3",'Procytrat 195'!D99)),EDATE(AB7098,3),DATEVALUE('Procytrat 195'!D99))))),""))</f>
        <v/>
      </c>
      <c r="AM7098" t="str">
        <f t="shared" ca="1" si="689"/>
        <v/>
      </c>
    </row>
    <row r="7099" spans="27:39" x14ac:dyDescent="0.3">
      <c r="AA7099" t="str">
        <f>IF(COUNTA('Procytrat 195'!A100,'Procytrat 195'!B100,'Procytrat 195'!C100)&gt;0,"195","")</f>
        <v/>
      </c>
      <c r="AB7099" t="str">
        <f>IFERROR(IF(ISNUMBER('Procytrat 195'!A100),'Procytrat 195'!A100,DATEVALUE('Procytrat 195'!A100)),"")</f>
        <v/>
      </c>
      <c r="AC7099" t="str">
        <f>IF(AA7099="","",'Procytrat 195'!B100)</f>
        <v/>
      </c>
      <c r="AD7099" t="str">
        <f>IF(AA7099="","",IFERROR(1*'Procytrat 195'!C100,IFERROR(_xludf.NUMBERVALUE('Procytrat 195'!C100,".",","),IFERROR(_xludf.NUMBERVALUE('Procytrat 195'!C100,",","."),0))))</f>
        <v/>
      </c>
      <c r="AE7099" t="str">
        <f>IF(AA7099="","",'Procytrat 195'!M100)</f>
        <v/>
      </c>
      <c r="AF7099">
        <f t="shared" si="684"/>
        <v>0</v>
      </c>
      <c r="AG7099" t="str">
        <f t="shared" si="685"/>
        <v/>
      </c>
      <c r="AH7099" t="str">
        <f t="shared" si="686"/>
        <v/>
      </c>
      <c r="AI7099">
        <f t="shared" si="687"/>
        <v>0</v>
      </c>
      <c r="AJ7099">
        <f t="shared" si="688"/>
        <v>0</v>
      </c>
      <c r="AK7099">
        <v>0</v>
      </c>
      <c r="AL7099" t="str">
        <f>IF(AA7099="","",IFERROR(IF(ISNUMBER('Procytrat 195'!D100),'Procytrat 195'!D100,IF(ISNUMBER(SEARCH("12",'Procytrat 195'!D100)),EDATE(AB7099,12),IF(ISNUMBER(SEARCH("6",'Procytrat 195'!D100)),EDATE(AB7099,6),IF(ISNUMBER(SEARCH("3",'Procytrat 195'!D100)),EDATE(AB7099,3),DATEVALUE('Procytrat 195'!D100))))),""))</f>
        <v/>
      </c>
      <c r="AM7099" t="str">
        <f t="shared" ca="1" si="689"/>
        <v/>
      </c>
    </row>
    <row r="7100" spans="27:39" x14ac:dyDescent="0.3">
      <c r="AA7100" t="str">
        <f>IF(COUNTA('Procytrat 195'!A101,'Procytrat 195'!B101,'Procytrat 195'!C101)&gt;0,"195","")</f>
        <v/>
      </c>
      <c r="AB7100" t="str">
        <f>IFERROR(IF(ISNUMBER('Procytrat 195'!A101),'Procytrat 195'!A101,DATEVALUE('Procytrat 195'!A101)),"")</f>
        <v/>
      </c>
      <c r="AC7100" t="str">
        <f>IF(AA7100="","",'Procytrat 195'!B101)</f>
        <v/>
      </c>
      <c r="AD7100" t="str">
        <f>IF(AA7100="","",IFERROR(1*'Procytrat 195'!C101,IFERROR(_xludf.NUMBERVALUE('Procytrat 195'!C101,".",","),IFERROR(_xludf.NUMBERVALUE('Procytrat 195'!C101,",","."),0))))</f>
        <v/>
      </c>
      <c r="AE7100" t="str">
        <f>IF(AA7100="","",'Procytrat 195'!M101)</f>
        <v/>
      </c>
      <c r="AF7100">
        <f t="shared" si="684"/>
        <v>0</v>
      </c>
      <c r="AG7100" t="str">
        <f t="shared" si="685"/>
        <v/>
      </c>
      <c r="AH7100" t="str">
        <f t="shared" si="686"/>
        <v/>
      </c>
      <c r="AI7100">
        <f t="shared" si="687"/>
        <v>0</v>
      </c>
      <c r="AJ7100">
        <f t="shared" si="688"/>
        <v>0</v>
      </c>
      <c r="AK7100">
        <v>0</v>
      </c>
      <c r="AL7100" t="str">
        <f>IF(AA7100="","",IFERROR(IF(ISNUMBER('Procytrat 195'!D101),'Procytrat 195'!D101,IF(ISNUMBER(SEARCH("12",'Procytrat 195'!D101)),EDATE(AB7100,12),IF(ISNUMBER(SEARCH("6",'Procytrat 195'!D101)),EDATE(AB7100,6),IF(ISNUMBER(SEARCH("3",'Procytrat 195'!D101)),EDATE(AB7100,3),DATEVALUE('Procytrat 195'!D101))))),""))</f>
        <v/>
      </c>
      <c r="AM7100" t="str">
        <f t="shared" ca="1" si="689"/>
        <v/>
      </c>
    </row>
    <row r="7101" spans="27:39" x14ac:dyDescent="0.3">
      <c r="AA7101" t="str">
        <f>IF(COUNTA('Procytrat 195'!A102,'Procytrat 195'!B102,'Procytrat 195'!C102)&gt;0,"195","")</f>
        <v/>
      </c>
      <c r="AB7101" t="str">
        <f>IFERROR(IF(ISNUMBER('Procytrat 195'!A102),'Procytrat 195'!A102,DATEVALUE('Procytrat 195'!A102)),"")</f>
        <v/>
      </c>
      <c r="AC7101" t="str">
        <f>IF(AA7101="","",'Procytrat 195'!B102)</f>
        <v/>
      </c>
      <c r="AD7101" t="str">
        <f>IF(AA7101="","",IFERROR(1*'Procytrat 195'!C102,IFERROR(_xludf.NUMBERVALUE('Procytrat 195'!C102,".",","),IFERROR(_xludf.NUMBERVALUE('Procytrat 195'!C102,",","."),0))))</f>
        <v/>
      </c>
      <c r="AE7101" t="str">
        <f>IF(AA7101="","",'Procytrat 195'!M102)</f>
        <v/>
      </c>
      <c r="AF7101">
        <f t="shared" si="684"/>
        <v>0</v>
      </c>
      <c r="AG7101" t="str">
        <f t="shared" si="685"/>
        <v/>
      </c>
      <c r="AH7101" t="str">
        <f t="shared" si="686"/>
        <v/>
      </c>
      <c r="AI7101">
        <f t="shared" si="687"/>
        <v>0</v>
      </c>
      <c r="AJ7101">
        <f t="shared" si="688"/>
        <v>0</v>
      </c>
      <c r="AK7101">
        <v>0</v>
      </c>
      <c r="AL7101" t="str">
        <f>IF(AA7101="","",IFERROR(IF(ISNUMBER('Procytrat 195'!D102),'Procytrat 195'!D102,IF(ISNUMBER(SEARCH("12",'Procytrat 195'!D102)),EDATE(AB7101,12),IF(ISNUMBER(SEARCH("6",'Procytrat 195'!D102)),EDATE(AB7101,6),IF(ISNUMBER(SEARCH("3",'Procytrat 195'!D102)),EDATE(AB7101,3),DATEVALUE('Procytrat 195'!D102))))),""))</f>
        <v/>
      </c>
      <c r="AM7101" t="str">
        <f t="shared" ca="1" si="689"/>
        <v/>
      </c>
    </row>
    <row r="7102" spans="27:39" x14ac:dyDescent="0.3">
      <c r="AA7102" t="str">
        <f>IF(COUNTA('Procytrat 195'!A103,'Procytrat 195'!B103,'Procytrat 195'!C103)&gt;0,"195","")</f>
        <v/>
      </c>
      <c r="AB7102" t="str">
        <f>IFERROR(IF(ISNUMBER('Procytrat 195'!A103),'Procytrat 195'!A103,DATEVALUE('Procytrat 195'!A103)),"")</f>
        <v/>
      </c>
      <c r="AC7102" t="str">
        <f>IF(AA7102="","",'Procytrat 195'!B103)</f>
        <v/>
      </c>
      <c r="AD7102" t="str">
        <f>IF(AA7102="","",IFERROR(1*'Procytrat 195'!C103,IFERROR(_xludf.NUMBERVALUE('Procytrat 195'!C103,".",","),IFERROR(_xludf.NUMBERVALUE('Procytrat 195'!C103,",","."),0))))</f>
        <v/>
      </c>
      <c r="AE7102" t="str">
        <f>IF(AA7102="","",'Procytrat 195'!M103)</f>
        <v/>
      </c>
      <c r="AF7102">
        <f t="shared" si="684"/>
        <v>0</v>
      </c>
      <c r="AG7102" t="str">
        <f t="shared" si="685"/>
        <v/>
      </c>
      <c r="AH7102" t="str">
        <f t="shared" si="686"/>
        <v/>
      </c>
      <c r="AI7102">
        <f t="shared" si="687"/>
        <v>0</v>
      </c>
      <c r="AJ7102">
        <f t="shared" si="688"/>
        <v>0</v>
      </c>
      <c r="AK7102">
        <v>0</v>
      </c>
      <c r="AL7102" t="str">
        <f>IF(AA7102="","",IFERROR(IF(ISNUMBER('Procytrat 195'!D103),'Procytrat 195'!D103,IF(ISNUMBER(SEARCH("12",'Procytrat 195'!D103)),EDATE(AB7102,12),IF(ISNUMBER(SEARCH("6",'Procytrat 195'!D103)),EDATE(AB7102,6),IF(ISNUMBER(SEARCH("3",'Procytrat 195'!D103)),EDATE(AB7102,3),DATEVALUE('Procytrat 195'!D103))))),""))</f>
        <v/>
      </c>
      <c r="AM7102" t="str">
        <f t="shared" ca="1" si="689"/>
        <v/>
      </c>
    </row>
    <row r="7103" spans="27:39" x14ac:dyDescent="0.3">
      <c r="AA7103" t="str">
        <f>IF(COUNTA('Procytrat 195'!A104,'Procytrat 195'!B104,'Procytrat 195'!C104)&gt;0,"195","")</f>
        <v/>
      </c>
      <c r="AB7103" t="str">
        <f>IFERROR(IF(ISNUMBER('Procytrat 195'!A104),'Procytrat 195'!A104,DATEVALUE('Procytrat 195'!A104)),"")</f>
        <v/>
      </c>
      <c r="AC7103" t="str">
        <f>IF(AA7103="","",'Procytrat 195'!B104)</f>
        <v/>
      </c>
      <c r="AD7103" t="str">
        <f>IF(AA7103="","",IFERROR(1*'Procytrat 195'!C104,IFERROR(_xludf.NUMBERVALUE('Procytrat 195'!C104,".",","),IFERROR(_xludf.NUMBERVALUE('Procytrat 195'!C104,",","."),0))))</f>
        <v/>
      </c>
      <c r="AE7103" t="str">
        <f>IF(AA7103="","",'Procytrat 195'!M104)</f>
        <v/>
      </c>
      <c r="AF7103">
        <f t="shared" si="684"/>
        <v>0</v>
      </c>
      <c r="AG7103" t="str">
        <f t="shared" si="685"/>
        <v/>
      </c>
      <c r="AH7103" t="str">
        <f t="shared" si="686"/>
        <v/>
      </c>
      <c r="AI7103">
        <f t="shared" si="687"/>
        <v>0</v>
      </c>
      <c r="AJ7103">
        <f t="shared" si="688"/>
        <v>0</v>
      </c>
      <c r="AK7103">
        <v>0</v>
      </c>
      <c r="AL7103" t="str">
        <f>IF(AA7103="","",IFERROR(IF(ISNUMBER('Procytrat 195'!D104),'Procytrat 195'!D104,IF(ISNUMBER(SEARCH("12",'Procytrat 195'!D104)),EDATE(AB7103,12),IF(ISNUMBER(SEARCH("6",'Procytrat 195'!D104)),EDATE(AB7103,6),IF(ISNUMBER(SEARCH("3",'Procytrat 195'!D104)),EDATE(AB7103,3),DATEVALUE('Procytrat 195'!D104))))),""))</f>
        <v/>
      </c>
      <c r="AM7103" t="str">
        <f t="shared" ca="1" si="689"/>
        <v/>
      </c>
    </row>
    <row r="7104" spans="27:39" x14ac:dyDescent="0.3">
      <c r="AA7104" t="str">
        <f>IF(COUNTA('Procytrat 195'!A105,'Procytrat 195'!B105,'Procytrat 195'!C105)&gt;0,"195","")</f>
        <v/>
      </c>
      <c r="AB7104" t="str">
        <f>IFERROR(IF(ISNUMBER('Procytrat 195'!A105),'Procytrat 195'!A105,DATEVALUE('Procytrat 195'!A105)),"")</f>
        <v/>
      </c>
      <c r="AC7104" t="str">
        <f>IF(AA7104="","",'Procytrat 195'!B105)</f>
        <v/>
      </c>
      <c r="AD7104" t="str">
        <f>IF(AA7104="","",IFERROR(1*'Procytrat 195'!C105,IFERROR(_xludf.NUMBERVALUE('Procytrat 195'!C105,".",","),IFERROR(_xludf.NUMBERVALUE('Procytrat 195'!C105,",","."),0))))</f>
        <v/>
      </c>
      <c r="AE7104" t="str">
        <f>IF(AA7104="","",'Procytrat 195'!M105)</f>
        <v/>
      </c>
      <c r="AF7104">
        <f t="shared" si="684"/>
        <v>0</v>
      </c>
      <c r="AG7104" t="str">
        <f t="shared" si="685"/>
        <v/>
      </c>
      <c r="AH7104" t="str">
        <f t="shared" si="686"/>
        <v/>
      </c>
      <c r="AI7104">
        <f t="shared" si="687"/>
        <v>0</v>
      </c>
      <c r="AJ7104">
        <f t="shared" si="688"/>
        <v>0</v>
      </c>
      <c r="AK7104">
        <v>0</v>
      </c>
      <c r="AL7104" t="str">
        <f>IF(AA7104="","",IFERROR(IF(ISNUMBER('Procytrat 195'!D105),'Procytrat 195'!D105,IF(ISNUMBER(SEARCH("12",'Procytrat 195'!D105)),EDATE(AB7104,12),IF(ISNUMBER(SEARCH("6",'Procytrat 195'!D105)),EDATE(AB7104,6),IF(ISNUMBER(SEARCH("3",'Procytrat 195'!D105)),EDATE(AB7104,3),DATEVALUE('Procytrat 195'!D105))))),""))</f>
        <v/>
      </c>
      <c r="AM7104" t="str">
        <f t="shared" ca="1" si="689"/>
        <v/>
      </c>
    </row>
    <row r="7105" spans="27:39" x14ac:dyDescent="0.3">
      <c r="AA7105" t="str">
        <f>IF(COUNTA('Procytrat 195'!A106,'Procytrat 195'!B106,'Procytrat 195'!C106)&gt;0,"195","")</f>
        <v/>
      </c>
      <c r="AB7105" t="str">
        <f>IFERROR(IF(ISNUMBER('Procytrat 195'!A106),'Procytrat 195'!A106,DATEVALUE('Procytrat 195'!A106)),"")</f>
        <v/>
      </c>
      <c r="AC7105" t="str">
        <f>IF(AA7105="","",'Procytrat 195'!B106)</f>
        <v/>
      </c>
      <c r="AD7105" t="str">
        <f>IF(AA7105="","",IFERROR(1*'Procytrat 195'!C106,IFERROR(_xludf.NUMBERVALUE('Procytrat 195'!C106,".",","),IFERROR(_xludf.NUMBERVALUE('Procytrat 195'!C106,",","."),0))))</f>
        <v/>
      </c>
      <c r="AE7105" t="str">
        <f>IF(AA7105="","",'Procytrat 195'!M106)</f>
        <v/>
      </c>
      <c r="AF7105">
        <f t="shared" si="684"/>
        <v>0</v>
      </c>
      <c r="AG7105" t="str">
        <f t="shared" si="685"/>
        <v/>
      </c>
      <c r="AH7105" t="str">
        <f t="shared" si="686"/>
        <v/>
      </c>
      <c r="AI7105">
        <f t="shared" si="687"/>
        <v>0</v>
      </c>
      <c r="AJ7105">
        <f t="shared" si="688"/>
        <v>0</v>
      </c>
      <c r="AK7105">
        <v>0</v>
      </c>
      <c r="AL7105" t="str">
        <f>IF(AA7105="","",IFERROR(IF(ISNUMBER('Procytrat 195'!D106),'Procytrat 195'!D106,IF(ISNUMBER(SEARCH("12",'Procytrat 195'!D106)),EDATE(AB7105,12),IF(ISNUMBER(SEARCH("6",'Procytrat 195'!D106)),EDATE(AB7105,6),IF(ISNUMBER(SEARCH("3",'Procytrat 195'!D106)),EDATE(AB7105,3),DATEVALUE('Procytrat 195'!D106))))),""))</f>
        <v/>
      </c>
      <c r="AM7105" t="str">
        <f t="shared" ca="1" si="689"/>
        <v/>
      </c>
    </row>
    <row r="7106" spans="27:39" x14ac:dyDescent="0.3">
      <c r="AA7106" t="str">
        <f>IF(COUNTA('Procytrat 195'!A107,'Procytrat 195'!B107,'Procytrat 195'!C107)&gt;0,"195","")</f>
        <v/>
      </c>
      <c r="AB7106" t="str">
        <f>IFERROR(IF(ISNUMBER('Procytrat 195'!A107),'Procytrat 195'!A107,DATEVALUE('Procytrat 195'!A107)),"")</f>
        <v/>
      </c>
      <c r="AC7106" t="str">
        <f>IF(AA7106="","",'Procytrat 195'!B107)</f>
        <v/>
      </c>
      <c r="AD7106" t="str">
        <f>IF(AA7106="","",IFERROR(1*'Procytrat 195'!C107,IFERROR(_xludf.NUMBERVALUE('Procytrat 195'!C107,".",","),IFERROR(_xludf.NUMBERVALUE('Procytrat 195'!C107,",","."),0))))</f>
        <v/>
      </c>
      <c r="AE7106" t="str">
        <f>IF(AA7106="","",'Procytrat 195'!M107)</f>
        <v/>
      </c>
      <c r="AF7106">
        <f t="shared" ref="AF7106:AF7169" si="690">IF(AA7106="",0,--ISNUMBER(SEARCH("aprovado",AE7106)))</f>
        <v>0</v>
      </c>
      <c r="AG7106" t="str">
        <f t="shared" ref="AG7106:AG7169" si="691">IF(AB7106="","",YEAR(AB7106))</f>
        <v/>
      </c>
      <c r="AH7106" t="str">
        <f t="shared" ref="AH7106:AH7169" si="692">IF(AB7106="","",MONTH(AB7106))</f>
        <v/>
      </c>
      <c r="AI7106">
        <f t="shared" ref="AI7106:AI7169" si="693">IF(AB7106="",0,AB7106+ROW()/1000000)</f>
        <v>0</v>
      </c>
      <c r="AJ7106">
        <f t="shared" ref="AJ7106:AJ7169" si="694">--(AA7106&lt;&gt;"")</f>
        <v>0</v>
      </c>
      <c r="AK7106">
        <v>0</v>
      </c>
      <c r="AL7106" t="str">
        <f>IF(AA7106="","",IFERROR(IF(ISNUMBER('Procytrat 195'!D107),'Procytrat 195'!D107,IF(ISNUMBER(SEARCH("12",'Procytrat 195'!D107)),EDATE(AB7106,12),IF(ISNUMBER(SEARCH("6",'Procytrat 195'!D107)),EDATE(AB7106,6),IF(ISNUMBER(SEARCH("3",'Procytrat 195'!D107)),EDATE(AB7106,3),DATEVALUE('Procytrat 195'!D107))))),""))</f>
        <v/>
      </c>
      <c r="AM7106" t="str">
        <f t="shared" ref="AM7106:AM7169" ca="1" si="695">IF(AND(AJ7106=1,AL7106&lt;&gt;"",AL7106&gt;=TODAY(),AG7106=$W$3),AL7106+ROW()/1000000,"")</f>
        <v/>
      </c>
    </row>
    <row r="7107" spans="27:39" x14ac:dyDescent="0.3">
      <c r="AA7107" t="str">
        <f>IF(COUNTA('Procytrat 195'!A108,'Procytrat 195'!B108,'Procytrat 195'!C108)&gt;0,"195","")</f>
        <v/>
      </c>
      <c r="AB7107" t="str">
        <f>IFERROR(IF(ISNUMBER('Procytrat 195'!A108),'Procytrat 195'!A108,DATEVALUE('Procytrat 195'!A108)),"")</f>
        <v/>
      </c>
      <c r="AC7107" t="str">
        <f>IF(AA7107="","",'Procytrat 195'!B108)</f>
        <v/>
      </c>
      <c r="AD7107" t="str">
        <f>IF(AA7107="","",IFERROR(1*'Procytrat 195'!C108,IFERROR(_xludf.NUMBERVALUE('Procytrat 195'!C108,".",","),IFERROR(_xludf.NUMBERVALUE('Procytrat 195'!C108,",","."),0))))</f>
        <v/>
      </c>
      <c r="AE7107" t="str">
        <f>IF(AA7107="","",'Procytrat 195'!M108)</f>
        <v/>
      </c>
      <c r="AF7107">
        <f t="shared" si="690"/>
        <v>0</v>
      </c>
      <c r="AG7107" t="str">
        <f t="shared" si="691"/>
        <v/>
      </c>
      <c r="AH7107" t="str">
        <f t="shared" si="692"/>
        <v/>
      </c>
      <c r="AI7107">
        <f t="shared" si="693"/>
        <v>0</v>
      </c>
      <c r="AJ7107">
        <f t="shared" si="694"/>
        <v>0</v>
      </c>
      <c r="AK7107">
        <v>0</v>
      </c>
      <c r="AL7107" t="str">
        <f>IF(AA7107="","",IFERROR(IF(ISNUMBER('Procytrat 195'!D108),'Procytrat 195'!D108,IF(ISNUMBER(SEARCH("12",'Procytrat 195'!D108)),EDATE(AB7107,12),IF(ISNUMBER(SEARCH("6",'Procytrat 195'!D108)),EDATE(AB7107,6),IF(ISNUMBER(SEARCH("3",'Procytrat 195'!D108)),EDATE(AB7107,3),DATEVALUE('Procytrat 195'!D108))))),""))</f>
        <v/>
      </c>
      <c r="AM7107" t="str">
        <f t="shared" ca="1" si="695"/>
        <v/>
      </c>
    </row>
    <row r="7108" spans="27:39" x14ac:dyDescent="0.3">
      <c r="AA7108" t="str">
        <f>IF(COUNTA('Procytrat 195'!A109,'Procytrat 195'!B109,'Procytrat 195'!C109)&gt;0,"195","")</f>
        <v/>
      </c>
      <c r="AB7108" t="str">
        <f>IFERROR(IF(ISNUMBER('Procytrat 195'!A109),'Procytrat 195'!A109,DATEVALUE('Procytrat 195'!A109)),"")</f>
        <v/>
      </c>
      <c r="AC7108" t="str">
        <f>IF(AA7108="","",'Procytrat 195'!B109)</f>
        <v/>
      </c>
      <c r="AD7108" t="str">
        <f>IF(AA7108="","",IFERROR(1*'Procytrat 195'!C109,IFERROR(_xludf.NUMBERVALUE('Procytrat 195'!C109,".",","),IFERROR(_xludf.NUMBERVALUE('Procytrat 195'!C109,",","."),0))))</f>
        <v/>
      </c>
      <c r="AE7108" t="str">
        <f>IF(AA7108="","",'Procytrat 195'!M109)</f>
        <v/>
      </c>
      <c r="AF7108">
        <f t="shared" si="690"/>
        <v>0</v>
      </c>
      <c r="AG7108" t="str">
        <f t="shared" si="691"/>
        <v/>
      </c>
      <c r="AH7108" t="str">
        <f t="shared" si="692"/>
        <v/>
      </c>
      <c r="AI7108">
        <f t="shared" si="693"/>
        <v>0</v>
      </c>
      <c r="AJ7108">
        <f t="shared" si="694"/>
        <v>0</v>
      </c>
      <c r="AK7108">
        <v>0</v>
      </c>
      <c r="AL7108" t="str">
        <f>IF(AA7108="","",IFERROR(IF(ISNUMBER('Procytrat 195'!D109),'Procytrat 195'!D109,IF(ISNUMBER(SEARCH("12",'Procytrat 195'!D109)),EDATE(AB7108,12),IF(ISNUMBER(SEARCH("6",'Procytrat 195'!D109)),EDATE(AB7108,6),IF(ISNUMBER(SEARCH("3",'Procytrat 195'!D109)),EDATE(AB7108,3),DATEVALUE('Procytrat 195'!D109))))),""))</f>
        <v/>
      </c>
      <c r="AM7108" t="str">
        <f t="shared" ca="1" si="695"/>
        <v/>
      </c>
    </row>
    <row r="7109" spans="27:39" x14ac:dyDescent="0.3">
      <c r="AA7109" t="str">
        <f>IF(COUNTA('Procytrat 195'!A110,'Procytrat 195'!B110,'Procytrat 195'!C110)&gt;0,"195","")</f>
        <v/>
      </c>
      <c r="AB7109" t="str">
        <f>IFERROR(IF(ISNUMBER('Procytrat 195'!A110),'Procytrat 195'!A110,DATEVALUE('Procytrat 195'!A110)),"")</f>
        <v/>
      </c>
      <c r="AC7109" t="str">
        <f>IF(AA7109="","",'Procytrat 195'!B110)</f>
        <v/>
      </c>
      <c r="AD7109" t="str">
        <f>IF(AA7109="","",IFERROR(1*'Procytrat 195'!C110,IFERROR(_xludf.NUMBERVALUE('Procytrat 195'!C110,".",","),IFERROR(_xludf.NUMBERVALUE('Procytrat 195'!C110,",","."),0))))</f>
        <v/>
      </c>
      <c r="AE7109" t="str">
        <f>IF(AA7109="","",'Procytrat 195'!M110)</f>
        <v/>
      </c>
      <c r="AF7109">
        <f t="shared" si="690"/>
        <v>0</v>
      </c>
      <c r="AG7109" t="str">
        <f t="shared" si="691"/>
        <v/>
      </c>
      <c r="AH7109" t="str">
        <f t="shared" si="692"/>
        <v/>
      </c>
      <c r="AI7109">
        <f t="shared" si="693"/>
        <v>0</v>
      </c>
      <c r="AJ7109">
        <f t="shared" si="694"/>
        <v>0</v>
      </c>
      <c r="AK7109">
        <v>0</v>
      </c>
      <c r="AL7109" t="str">
        <f>IF(AA7109="","",IFERROR(IF(ISNUMBER('Procytrat 195'!D110),'Procytrat 195'!D110,IF(ISNUMBER(SEARCH("12",'Procytrat 195'!D110)),EDATE(AB7109,12),IF(ISNUMBER(SEARCH("6",'Procytrat 195'!D110)),EDATE(AB7109,6),IF(ISNUMBER(SEARCH("3",'Procytrat 195'!D110)),EDATE(AB7109,3),DATEVALUE('Procytrat 195'!D110))))),""))</f>
        <v/>
      </c>
      <c r="AM7109" t="str">
        <f t="shared" ca="1" si="695"/>
        <v/>
      </c>
    </row>
    <row r="7110" spans="27:39" x14ac:dyDescent="0.3">
      <c r="AA7110" t="str">
        <f>IF(COUNTA('Procytrat 195'!A111,'Procytrat 195'!B111,'Procytrat 195'!C111)&gt;0,"195","")</f>
        <v/>
      </c>
      <c r="AB7110" t="str">
        <f>IFERROR(IF(ISNUMBER('Procytrat 195'!A111),'Procytrat 195'!A111,DATEVALUE('Procytrat 195'!A111)),"")</f>
        <v/>
      </c>
      <c r="AC7110" t="str">
        <f>IF(AA7110="","",'Procytrat 195'!B111)</f>
        <v/>
      </c>
      <c r="AD7110" t="str">
        <f>IF(AA7110="","",IFERROR(1*'Procytrat 195'!C111,IFERROR(_xludf.NUMBERVALUE('Procytrat 195'!C111,".",","),IFERROR(_xludf.NUMBERVALUE('Procytrat 195'!C111,",","."),0))))</f>
        <v/>
      </c>
      <c r="AE7110" t="str">
        <f>IF(AA7110="","",'Procytrat 195'!M111)</f>
        <v/>
      </c>
      <c r="AF7110">
        <f t="shared" si="690"/>
        <v>0</v>
      </c>
      <c r="AG7110" t="str">
        <f t="shared" si="691"/>
        <v/>
      </c>
      <c r="AH7110" t="str">
        <f t="shared" si="692"/>
        <v/>
      </c>
      <c r="AI7110">
        <f t="shared" si="693"/>
        <v>0</v>
      </c>
      <c r="AJ7110">
        <f t="shared" si="694"/>
        <v>0</v>
      </c>
      <c r="AK7110">
        <v>0</v>
      </c>
      <c r="AL7110" t="str">
        <f>IF(AA7110="","",IFERROR(IF(ISNUMBER('Procytrat 195'!D111),'Procytrat 195'!D111,IF(ISNUMBER(SEARCH("12",'Procytrat 195'!D111)),EDATE(AB7110,12),IF(ISNUMBER(SEARCH("6",'Procytrat 195'!D111)),EDATE(AB7110,6),IF(ISNUMBER(SEARCH("3",'Procytrat 195'!D111)),EDATE(AB7110,3),DATEVALUE('Procytrat 195'!D111))))),""))</f>
        <v/>
      </c>
      <c r="AM7110" t="str">
        <f t="shared" ca="1" si="695"/>
        <v/>
      </c>
    </row>
    <row r="7111" spans="27:39" x14ac:dyDescent="0.3">
      <c r="AA7111" t="str">
        <f>IF(COUNTA('Procytrat 195'!A112,'Procytrat 195'!B112,'Procytrat 195'!C112)&gt;0,"195","")</f>
        <v/>
      </c>
      <c r="AB7111" t="str">
        <f>IFERROR(IF(ISNUMBER('Procytrat 195'!A112),'Procytrat 195'!A112,DATEVALUE('Procytrat 195'!A112)),"")</f>
        <v/>
      </c>
      <c r="AC7111" t="str">
        <f>IF(AA7111="","",'Procytrat 195'!B112)</f>
        <v/>
      </c>
      <c r="AD7111" t="str">
        <f>IF(AA7111="","",IFERROR(1*'Procytrat 195'!C112,IFERROR(_xludf.NUMBERVALUE('Procytrat 195'!C112,".",","),IFERROR(_xludf.NUMBERVALUE('Procytrat 195'!C112,",","."),0))))</f>
        <v/>
      </c>
      <c r="AE7111" t="str">
        <f>IF(AA7111="","",'Procytrat 195'!M112)</f>
        <v/>
      </c>
      <c r="AF7111">
        <f t="shared" si="690"/>
        <v>0</v>
      </c>
      <c r="AG7111" t="str">
        <f t="shared" si="691"/>
        <v/>
      </c>
      <c r="AH7111" t="str">
        <f t="shared" si="692"/>
        <v/>
      </c>
      <c r="AI7111">
        <f t="shared" si="693"/>
        <v>0</v>
      </c>
      <c r="AJ7111">
        <f t="shared" si="694"/>
        <v>0</v>
      </c>
      <c r="AK7111">
        <v>0</v>
      </c>
      <c r="AL7111" t="str">
        <f>IF(AA7111="","",IFERROR(IF(ISNUMBER('Procytrat 195'!D112),'Procytrat 195'!D112,IF(ISNUMBER(SEARCH("12",'Procytrat 195'!D112)),EDATE(AB7111,12),IF(ISNUMBER(SEARCH("6",'Procytrat 195'!D112)),EDATE(AB7111,6),IF(ISNUMBER(SEARCH("3",'Procytrat 195'!D112)),EDATE(AB7111,3),DATEVALUE('Procytrat 195'!D112))))),""))</f>
        <v/>
      </c>
      <c r="AM7111" t="str">
        <f t="shared" ca="1" si="695"/>
        <v/>
      </c>
    </row>
    <row r="7112" spans="27:39" x14ac:dyDescent="0.3">
      <c r="AA7112" t="str">
        <f>IF(COUNTA('Procytrat 195'!A113,'Procytrat 195'!B113,'Procytrat 195'!C113)&gt;0,"195","")</f>
        <v/>
      </c>
      <c r="AB7112" t="str">
        <f>IFERROR(IF(ISNUMBER('Procytrat 195'!A113),'Procytrat 195'!A113,DATEVALUE('Procytrat 195'!A113)),"")</f>
        <v/>
      </c>
      <c r="AC7112" t="str">
        <f>IF(AA7112="","",'Procytrat 195'!B113)</f>
        <v/>
      </c>
      <c r="AD7112" t="str">
        <f>IF(AA7112="","",IFERROR(1*'Procytrat 195'!C113,IFERROR(_xludf.NUMBERVALUE('Procytrat 195'!C113,".",","),IFERROR(_xludf.NUMBERVALUE('Procytrat 195'!C113,",","."),0))))</f>
        <v/>
      </c>
      <c r="AE7112" t="str">
        <f>IF(AA7112="","",'Procytrat 195'!M113)</f>
        <v/>
      </c>
      <c r="AF7112">
        <f t="shared" si="690"/>
        <v>0</v>
      </c>
      <c r="AG7112" t="str">
        <f t="shared" si="691"/>
        <v/>
      </c>
      <c r="AH7112" t="str">
        <f t="shared" si="692"/>
        <v/>
      </c>
      <c r="AI7112">
        <f t="shared" si="693"/>
        <v>0</v>
      </c>
      <c r="AJ7112">
        <f t="shared" si="694"/>
        <v>0</v>
      </c>
      <c r="AK7112">
        <v>0</v>
      </c>
      <c r="AL7112" t="str">
        <f>IF(AA7112="","",IFERROR(IF(ISNUMBER('Procytrat 195'!D113),'Procytrat 195'!D113,IF(ISNUMBER(SEARCH("12",'Procytrat 195'!D113)),EDATE(AB7112,12),IF(ISNUMBER(SEARCH("6",'Procytrat 195'!D113)),EDATE(AB7112,6),IF(ISNUMBER(SEARCH("3",'Procytrat 195'!D113)),EDATE(AB7112,3),DATEVALUE('Procytrat 195'!D113))))),""))</f>
        <v/>
      </c>
      <c r="AM7112" t="str">
        <f t="shared" ca="1" si="695"/>
        <v/>
      </c>
    </row>
    <row r="7113" spans="27:39" x14ac:dyDescent="0.3">
      <c r="AA7113" t="str">
        <f>IF(COUNTA('Procytrat 195'!A114,'Procytrat 195'!B114,'Procytrat 195'!C114)&gt;0,"195","")</f>
        <v/>
      </c>
      <c r="AB7113" t="str">
        <f>IFERROR(IF(ISNUMBER('Procytrat 195'!A114),'Procytrat 195'!A114,DATEVALUE('Procytrat 195'!A114)),"")</f>
        <v/>
      </c>
      <c r="AC7113" t="str">
        <f>IF(AA7113="","",'Procytrat 195'!B114)</f>
        <v/>
      </c>
      <c r="AD7113" t="str">
        <f>IF(AA7113="","",IFERROR(1*'Procytrat 195'!C114,IFERROR(_xludf.NUMBERVALUE('Procytrat 195'!C114,".",","),IFERROR(_xludf.NUMBERVALUE('Procytrat 195'!C114,",","."),0))))</f>
        <v/>
      </c>
      <c r="AE7113" t="str">
        <f>IF(AA7113="","",'Procytrat 195'!M114)</f>
        <v/>
      </c>
      <c r="AF7113">
        <f t="shared" si="690"/>
        <v>0</v>
      </c>
      <c r="AG7113" t="str">
        <f t="shared" si="691"/>
        <v/>
      </c>
      <c r="AH7113" t="str">
        <f t="shared" si="692"/>
        <v/>
      </c>
      <c r="AI7113">
        <f t="shared" si="693"/>
        <v>0</v>
      </c>
      <c r="AJ7113">
        <f t="shared" si="694"/>
        <v>0</v>
      </c>
      <c r="AK7113">
        <v>0</v>
      </c>
      <c r="AL7113" t="str">
        <f>IF(AA7113="","",IFERROR(IF(ISNUMBER('Procytrat 195'!D114),'Procytrat 195'!D114,IF(ISNUMBER(SEARCH("12",'Procytrat 195'!D114)),EDATE(AB7113,12),IF(ISNUMBER(SEARCH("6",'Procytrat 195'!D114)),EDATE(AB7113,6),IF(ISNUMBER(SEARCH("3",'Procytrat 195'!D114)),EDATE(AB7113,3),DATEVALUE('Procytrat 195'!D114))))),""))</f>
        <v/>
      </c>
      <c r="AM7113" t="str">
        <f t="shared" ca="1" si="695"/>
        <v/>
      </c>
    </row>
    <row r="7114" spans="27:39" x14ac:dyDescent="0.3">
      <c r="AA7114" t="str">
        <f>IF(COUNTA('Procytrat 195'!A115,'Procytrat 195'!B115,'Procytrat 195'!C115)&gt;0,"195","")</f>
        <v/>
      </c>
      <c r="AB7114" t="str">
        <f>IFERROR(IF(ISNUMBER('Procytrat 195'!A115),'Procytrat 195'!A115,DATEVALUE('Procytrat 195'!A115)),"")</f>
        <v/>
      </c>
      <c r="AC7114" t="str">
        <f>IF(AA7114="","",'Procytrat 195'!B115)</f>
        <v/>
      </c>
      <c r="AD7114" t="str">
        <f>IF(AA7114="","",IFERROR(1*'Procytrat 195'!C115,IFERROR(_xludf.NUMBERVALUE('Procytrat 195'!C115,".",","),IFERROR(_xludf.NUMBERVALUE('Procytrat 195'!C115,",","."),0))))</f>
        <v/>
      </c>
      <c r="AE7114" t="str">
        <f>IF(AA7114="","",'Procytrat 195'!M115)</f>
        <v/>
      </c>
      <c r="AF7114">
        <f t="shared" si="690"/>
        <v>0</v>
      </c>
      <c r="AG7114" t="str">
        <f t="shared" si="691"/>
        <v/>
      </c>
      <c r="AH7114" t="str">
        <f t="shared" si="692"/>
        <v/>
      </c>
      <c r="AI7114">
        <f t="shared" si="693"/>
        <v>0</v>
      </c>
      <c r="AJ7114">
        <f t="shared" si="694"/>
        <v>0</v>
      </c>
      <c r="AK7114">
        <v>0</v>
      </c>
      <c r="AL7114" t="str">
        <f>IF(AA7114="","",IFERROR(IF(ISNUMBER('Procytrat 195'!D115),'Procytrat 195'!D115,IF(ISNUMBER(SEARCH("12",'Procytrat 195'!D115)),EDATE(AB7114,12),IF(ISNUMBER(SEARCH("6",'Procytrat 195'!D115)),EDATE(AB7114,6),IF(ISNUMBER(SEARCH("3",'Procytrat 195'!D115)),EDATE(AB7114,3),DATEVALUE('Procytrat 195'!D115))))),""))</f>
        <v/>
      </c>
      <c r="AM7114" t="str">
        <f t="shared" ca="1" si="695"/>
        <v/>
      </c>
    </row>
    <row r="7115" spans="27:39" x14ac:dyDescent="0.3">
      <c r="AA7115" t="str">
        <f>IF(COUNTA('Procytrat 195'!A116,'Procytrat 195'!B116,'Procytrat 195'!C116)&gt;0,"195","")</f>
        <v/>
      </c>
      <c r="AB7115" t="str">
        <f>IFERROR(IF(ISNUMBER('Procytrat 195'!A116),'Procytrat 195'!A116,DATEVALUE('Procytrat 195'!A116)),"")</f>
        <v/>
      </c>
      <c r="AC7115" t="str">
        <f>IF(AA7115="","",'Procytrat 195'!B116)</f>
        <v/>
      </c>
      <c r="AD7115" t="str">
        <f>IF(AA7115="","",IFERROR(1*'Procytrat 195'!C116,IFERROR(_xludf.NUMBERVALUE('Procytrat 195'!C116,".",","),IFERROR(_xludf.NUMBERVALUE('Procytrat 195'!C116,",","."),0))))</f>
        <v/>
      </c>
      <c r="AE7115" t="str">
        <f>IF(AA7115="","",'Procytrat 195'!M116)</f>
        <v/>
      </c>
      <c r="AF7115">
        <f t="shared" si="690"/>
        <v>0</v>
      </c>
      <c r="AG7115" t="str">
        <f t="shared" si="691"/>
        <v/>
      </c>
      <c r="AH7115" t="str">
        <f t="shared" si="692"/>
        <v/>
      </c>
      <c r="AI7115">
        <f t="shared" si="693"/>
        <v>0</v>
      </c>
      <c r="AJ7115">
        <f t="shared" si="694"/>
        <v>0</v>
      </c>
      <c r="AK7115">
        <v>0</v>
      </c>
      <c r="AL7115" t="str">
        <f>IF(AA7115="","",IFERROR(IF(ISNUMBER('Procytrat 195'!D116),'Procytrat 195'!D116,IF(ISNUMBER(SEARCH("12",'Procytrat 195'!D116)),EDATE(AB7115,12),IF(ISNUMBER(SEARCH("6",'Procytrat 195'!D116)),EDATE(AB7115,6),IF(ISNUMBER(SEARCH("3",'Procytrat 195'!D116)),EDATE(AB7115,3),DATEVALUE('Procytrat 195'!D116))))),""))</f>
        <v/>
      </c>
      <c r="AM7115" t="str">
        <f t="shared" ca="1" si="695"/>
        <v/>
      </c>
    </row>
    <row r="7116" spans="27:39" x14ac:dyDescent="0.3">
      <c r="AA7116" t="str">
        <f>IF(COUNTA('Procytrat 195'!A117,'Procytrat 195'!B117,'Procytrat 195'!C117)&gt;0,"195","")</f>
        <v/>
      </c>
      <c r="AB7116" t="str">
        <f>IFERROR(IF(ISNUMBER('Procytrat 195'!A117),'Procytrat 195'!A117,DATEVALUE('Procytrat 195'!A117)),"")</f>
        <v/>
      </c>
      <c r="AC7116" t="str">
        <f>IF(AA7116="","",'Procytrat 195'!B117)</f>
        <v/>
      </c>
      <c r="AD7116" t="str">
        <f>IF(AA7116="","",IFERROR(1*'Procytrat 195'!C117,IFERROR(_xludf.NUMBERVALUE('Procytrat 195'!C117,".",","),IFERROR(_xludf.NUMBERVALUE('Procytrat 195'!C117,",","."),0))))</f>
        <v/>
      </c>
      <c r="AE7116" t="str">
        <f>IF(AA7116="","",'Procytrat 195'!M117)</f>
        <v/>
      </c>
      <c r="AF7116">
        <f t="shared" si="690"/>
        <v>0</v>
      </c>
      <c r="AG7116" t="str">
        <f t="shared" si="691"/>
        <v/>
      </c>
      <c r="AH7116" t="str">
        <f t="shared" si="692"/>
        <v/>
      </c>
      <c r="AI7116">
        <f t="shared" si="693"/>
        <v>0</v>
      </c>
      <c r="AJ7116">
        <f t="shared" si="694"/>
        <v>0</v>
      </c>
      <c r="AK7116">
        <v>0</v>
      </c>
      <c r="AL7116" t="str">
        <f>IF(AA7116="","",IFERROR(IF(ISNUMBER('Procytrat 195'!D117),'Procytrat 195'!D117,IF(ISNUMBER(SEARCH("12",'Procytrat 195'!D117)),EDATE(AB7116,12),IF(ISNUMBER(SEARCH("6",'Procytrat 195'!D117)),EDATE(AB7116,6),IF(ISNUMBER(SEARCH("3",'Procytrat 195'!D117)),EDATE(AB7116,3),DATEVALUE('Procytrat 195'!D117))))),""))</f>
        <v/>
      </c>
      <c r="AM7116" t="str">
        <f t="shared" ca="1" si="695"/>
        <v/>
      </c>
    </row>
    <row r="7117" spans="27:39" x14ac:dyDescent="0.3">
      <c r="AA7117" t="str">
        <f>IF(COUNTA('Procytrat 195'!A118,'Procytrat 195'!B118,'Procytrat 195'!C118)&gt;0,"195","")</f>
        <v/>
      </c>
      <c r="AB7117" t="str">
        <f>IFERROR(IF(ISNUMBER('Procytrat 195'!A118),'Procytrat 195'!A118,DATEVALUE('Procytrat 195'!A118)),"")</f>
        <v/>
      </c>
      <c r="AC7117" t="str">
        <f>IF(AA7117="","",'Procytrat 195'!B118)</f>
        <v/>
      </c>
      <c r="AD7117" t="str">
        <f>IF(AA7117="","",IFERROR(1*'Procytrat 195'!C118,IFERROR(_xludf.NUMBERVALUE('Procytrat 195'!C118,".",","),IFERROR(_xludf.NUMBERVALUE('Procytrat 195'!C118,",","."),0))))</f>
        <v/>
      </c>
      <c r="AE7117" t="str">
        <f>IF(AA7117="","",'Procytrat 195'!M118)</f>
        <v/>
      </c>
      <c r="AF7117">
        <f t="shared" si="690"/>
        <v>0</v>
      </c>
      <c r="AG7117" t="str">
        <f t="shared" si="691"/>
        <v/>
      </c>
      <c r="AH7117" t="str">
        <f t="shared" si="692"/>
        <v/>
      </c>
      <c r="AI7117">
        <f t="shared" si="693"/>
        <v>0</v>
      </c>
      <c r="AJ7117">
        <f t="shared" si="694"/>
        <v>0</v>
      </c>
      <c r="AK7117">
        <v>0</v>
      </c>
      <c r="AL7117" t="str">
        <f>IF(AA7117="","",IFERROR(IF(ISNUMBER('Procytrat 195'!D118),'Procytrat 195'!D118,IF(ISNUMBER(SEARCH("12",'Procytrat 195'!D118)),EDATE(AB7117,12),IF(ISNUMBER(SEARCH("6",'Procytrat 195'!D118)),EDATE(AB7117,6),IF(ISNUMBER(SEARCH("3",'Procytrat 195'!D118)),EDATE(AB7117,3),DATEVALUE('Procytrat 195'!D118))))),""))</f>
        <v/>
      </c>
      <c r="AM7117" t="str">
        <f t="shared" ca="1" si="695"/>
        <v/>
      </c>
    </row>
    <row r="7118" spans="27:39" x14ac:dyDescent="0.3">
      <c r="AA7118" t="str">
        <f>IF(COUNTA('Procytrat 195'!A119,'Procytrat 195'!B119,'Procytrat 195'!C119)&gt;0,"195","")</f>
        <v/>
      </c>
      <c r="AB7118" t="str">
        <f>IFERROR(IF(ISNUMBER('Procytrat 195'!A119),'Procytrat 195'!A119,DATEVALUE('Procytrat 195'!A119)),"")</f>
        <v/>
      </c>
      <c r="AC7118" t="str">
        <f>IF(AA7118="","",'Procytrat 195'!B119)</f>
        <v/>
      </c>
      <c r="AD7118" t="str">
        <f>IF(AA7118="","",IFERROR(1*'Procytrat 195'!C119,IFERROR(_xludf.NUMBERVALUE('Procytrat 195'!C119,".",","),IFERROR(_xludf.NUMBERVALUE('Procytrat 195'!C119,",","."),0))))</f>
        <v/>
      </c>
      <c r="AE7118" t="str">
        <f>IF(AA7118="","",'Procytrat 195'!M119)</f>
        <v/>
      </c>
      <c r="AF7118">
        <f t="shared" si="690"/>
        <v>0</v>
      </c>
      <c r="AG7118" t="str">
        <f t="shared" si="691"/>
        <v/>
      </c>
      <c r="AH7118" t="str">
        <f t="shared" si="692"/>
        <v/>
      </c>
      <c r="AI7118">
        <f t="shared" si="693"/>
        <v>0</v>
      </c>
      <c r="AJ7118">
        <f t="shared" si="694"/>
        <v>0</v>
      </c>
      <c r="AK7118">
        <v>0</v>
      </c>
      <c r="AL7118" t="str">
        <f>IF(AA7118="","",IFERROR(IF(ISNUMBER('Procytrat 195'!D119),'Procytrat 195'!D119,IF(ISNUMBER(SEARCH("12",'Procytrat 195'!D119)),EDATE(AB7118,12),IF(ISNUMBER(SEARCH("6",'Procytrat 195'!D119)),EDATE(AB7118,6),IF(ISNUMBER(SEARCH("3",'Procytrat 195'!D119)),EDATE(AB7118,3),DATEVALUE('Procytrat 195'!D119))))),""))</f>
        <v/>
      </c>
      <c r="AM7118" t="str">
        <f t="shared" ca="1" si="695"/>
        <v/>
      </c>
    </row>
    <row r="7119" spans="27:39" x14ac:dyDescent="0.3">
      <c r="AA7119" t="str">
        <f>IF(COUNTA('Procytrat 195'!A120,'Procytrat 195'!B120,'Procytrat 195'!C120)&gt;0,"195","")</f>
        <v/>
      </c>
      <c r="AB7119" t="str">
        <f>IFERROR(IF(ISNUMBER('Procytrat 195'!A120),'Procytrat 195'!A120,DATEVALUE('Procytrat 195'!A120)),"")</f>
        <v/>
      </c>
      <c r="AC7119" t="str">
        <f>IF(AA7119="","",'Procytrat 195'!B120)</f>
        <v/>
      </c>
      <c r="AD7119" t="str">
        <f>IF(AA7119="","",IFERROR(1*'Procytrat 195'!C120,IFERROR(_xludf.NUMBERVALUE('Procytrat 195'!C120,".",","),IFERROR(_xludf.NUMBERVALUE('Procytrat 195'!C120,",","."),0))))</f>
        <v/>
      </c>
      <c r="AE7119" t="str">
        <f>IF(AA7119="","",'Procytrat 195'!M120)</f>
        <v/>
      </c>
      <c r="AF7119">
        <f t="shared" si="690"/>
        <v>0</v>
      </c>
      <c r="AG7119" t="str">
        <f t="shared" si="691"/>
        <v/>
      </c>
      <c r="AH7119" t="str">
        <f t="shared" si="692"/>
        <v/>
      </c>
      <c r="AI7119">
        <f t="shared" si="693"/>
        <v>0</v>
      </c>
      <c r="AJ7119">
        <f t="shared" si="694"/>
        <v>0</v>
      </c>
      <c r="AK7119">
        <v>0</v>
      </c>
      <c r="AL7119" t="str">
        <f>IF(AA7119="","",IFERROR(IF(ISNUMBER('Procytrat 195'!D120),'Procytrat 195'!D120,IF(ISNUMBER(SEARCH("12",'Procytrat 195'!D120)),EDATE(AB7119,12),IF(ISNUMBER(SEARCH("6",'Procytrat 195'!D120)),EDATE(AB7119,6),IF(ISNUMBER(SEARCH("3",'Procytrat 195'!D120)),EDATE(AB7119,3),DATEVALUE('Procytrat 195'!D120))))),""))</f>
        <v/>
      </c>
      <c r="AM7119" t="str">
        <f t="shared" ca="1" si="695"/>
        <v/>
      </c>
    </row>
    <row r="7120" spans="27:39" x14ac:dyDescent="0.3">
      <c r="AA7120" t="str">
        <f>IF(COUNTA('Procytrat 195'!A121,'Procytrat 195'!B121,'Procytrat 195'!C121)&gt;0,"195","")</f>
        <v/>
      </c>
      <c r="AB7120" t="str">
        <f>IFERROR(IF(ISNUMBER('Procytrat 195'!A121),'Procytrat 195'!A121,DATEVALUE('Procytrat 195'!A121)),"")</f>
        <v/>
      </c>
      <c r="AC7120" t="str">
        <f>IF(AA7120="","",'Procytrat 195'!B121)</f>
        <v/>
      </c>
      <c r="AD7120" t="str">
        <f>IF(AA7120="","",IFERROR(1*'Procytrat 195'!C121,IFERROR(_xludf.NUMBERVALUE('Procytrat 195'!C121,".",","),IFERROR(_xludf.NUMBERVALUE('Procytrat 195'!C121,",","."),0))))</f>
        <v/>
      </c>
      <c r="AE7120" t="str">
        <f>IF(AA7120="","",'Procytrat 195'!M121)</f>
        <v/>
      </c>
      <c r="AF7120">
        <f t="shared" si="690"/>
        <v>0</v>
      </c>
      <c r="AG7120" t="str">
        <f t="shared" si="691"/>
        <v/>
      </c>
      <c r="AH7120" t="str">
        <f t="shared" si="692"/>
        <v/>
      </c>
      <c r="AI7120">
        <f t="shared" si="693"/>
        <v>0</v>
      </c>
      <c r="AJ7120">
        <f t="shared" si="694"/>
        <v>0</v>
      </c>
      <c r="AK7120">
        <v>0</v>
      </c>
      <c r="AL7120" t="str">
        <f>IF(AA7120="","",IFERROR(IF(ISNUMBER('Procytrat 195'!D121),'Procytrat 195'!D121,IF(ISNUMBER(SEARCH("12",'Procytrat 195'!D121)),EDATE(AB7120,12),IF(ISNUMBER(SEARCH("6",'Procytrat 195'!D121)),EDATE(AB7120,6),IF(ISNUMBER(SEARCH("3",'Procytrat 195'!D121)),EDATE(AB7120,3),DATEVALUE('Procytrat 195'!D121))))),""))</f>
        <v/>
      </c>
      <c r="AM7120" t="str">
        <f t="shared" ca="1" si="695"/>
        <v/>
      </c>
    </row>
    <row r="7121" spans="27:39" x14ac:dyDescent="0.3">
      <c r="AA7121" t="str">
        <f>IF(COUNTA('Procytrat 195'!A122,'Procytrat 195'!B122,'Procytrat 195'!C122)&gt;0,"195","")</f>
        <v/>
      </c>
      <c r="AB7121" t="str">
        <f>IFERROR(IF(ISNUMBER('Procytrat 195'!A122),'Procytrat 195'!A122,DATEVALUE('Procytrat 195'!A122)),"")</f>
        <v/>
      </c>
      <c r="AC7121" t="str">
        <f>IF(AA7121="","",'Procytrat 195'!B122)</f>
        <v/>
      </c>
      <c r="AD7121" t="str">
        <f>IF(AA7121="","",IFERROR(1*'Procytrat 195'!C122,IFERROR(_xludf.NUMBERVALUE('Procytrat 195'!C122,".",","),IFERROR(_xludf.NUMBERVALUE('Procytrat 195'!C122,",","."),0))))</f>
        <v/>
      </c>
      <c r="AE7121" t="str">
        <f>IF(AA7121="","",'Procytrat 195'!M122)</f>
        <v/>
      </c>
      <c r="AF7121">
        <f t="shared" si="690"/>
        <v>0</v>
      </c>
      <c r="AG7121" t="str">
        <f t="shared" si="691"/>
        <v/>
      </c>
      <c r="AH7121" t="str">
        <f t="shared" si="692"/>
        <v/>
      </c>
      <c r="AI7121">
        <f t="shared" si="693"/>
        <v>0</v>
      </c>
      <c r="AJ7121">
        <f t="shared" si="694"/>
        <v>0</v>
      </c>
      <c r="AK7121">
        <v>0</v>
      </c>
      <c r="AL7121" t="str">
        <f>IF(AA7121="","",IFERROR(IF(ISNUMBER('Procytrat 195'!D122),'Procytrat 195'!D122,IF(ISNUMBER(SEARCH("12",'Procytrat 195'!D122)),EDATE(AB7121,12),IF(ISNUMBER(SEARCH("6",'Procytrat 195'!D122)),EDATE(AB7121,6),IF(ISNUMBER(SEARCH("3",'Procytrat 195'!D122)),EDATE(AB7121,3),DATEVALUE('Procytrat 195'!D122))))),""))</f>
        <v/>
      </c>
      <c r="AM7121" t="str">
        <f t="shared" ca="1" si="695"/>
        <v/>
      </c>
    </row>
    <row r="7122" spans="27:39" x14ac:dyDescent="0.3">
      <c r="AA7122" t="str">
        <f>IF(COUNTA('Procytrat 195'!A123,'Procytrat 195'!B123,'Procytrat 195'!C123)&gt;0,"195","")</f>
        <v/>
      </c>
      <c r="AB7122" t="str">
        <f>IFERROR(IF(ISNUMBER('Procytrat 195'!A123),'Procytrat 195'!A123,DATEVALUE('Procytrat 195'!A123)),"")</f>
        <v/>
      </c>
      <c r="AC7122" t="str">
        <f>IF(AA7122="","",'Procytrat 195'!B123)</f>
        <v/>
      </c>
      <c r="AD7122" t="str">
        <f>IF(AA7122="","",IFERROR(1*'Procytrat 195'!C123,IFERROR(_xludf.NUMBERVALUE('Procytrat 195'!C123,".",","),IFERROR(_xludf.NUMBERVALUE('Procytrat 195'!C123,",","."),0))))</f>
        <v/>
      </c>
      <c r="AE7122" t="str">
        <f>IF(AA7122="","",'Procytrat 195'!M123)</f>
        <v/>
      </c>
      <c r="AF7122">
        <f t="shared" si="690"/>
        <v>0</v>
      </c>
      <c r="AG7122" t="str">
        <f t="shared" si="691"/>
        <v/>
      </c>
      <c r="AH7122" t="str">
        <f t="shared" si="692"/>
        <v/>
      </c>
      <c r="AI7122">
        <f t="shared" si="693"/>
        <v>0</v>
      </c>
      <c r="AJ7122">
        <f t="shared" si="694"/>
        <v>0</v>
      </c>
      <c r="AK7122">
        <v>0</v>
      </c>
      <c r="AL7122" t="str">
        <f>IF(AA7122="","",IFERROR(IF(ISNUMBER('Procytrat 195'!D123),'Procytrat 195'!D123,IF(ISNUMBER(SEARCH("12",'Procytrat 195'!D123)),EDATE(AB7122,12),IF(ISNUMBER(SEARCH("6",'Procytrat 195'!D123)),EDATE(AB7122,6),IF(ISNUMBER(SEARCH("3",'Procytrat 195'!D123)),EDATE(AB7122,3),DATEVALUE('Procytrat 195'!D123))))),""))</f>
        <v/>
      </c>
      <c r="AM7122" t="str">
        <f t="shared" ca="1" si="695"/>
        <v/>
      </c>
    </row>
    <row r="7123" spans="27:39" x14ac:dyDescent="0.3">
      <c r="AA7123" t="str">
        <f>IF(COUNTA('Procytrat 195'!A124,'Procytrat 195'!B124,'Procytrat 195'!C124)&gt;0,"195","")</f>
        <v/>
      </c>
      <c r="AB7123" t="str">
        <f>IFERROR(IF(ISNUMBER('Procytrat 195'!A124),'Procytrat 195'!A124,DATEVALUE('Procytrat 195'!A124)),"")</f>
        <v/>
      </c>
      <c r="AC7123" t="str">
        <f>IF(AA7123="","",'Procytrat 195'!B124)</f>
        <v/>
      </c>
      <c r="AD7123" t="str">
        <f>IF(AA7123="","",IFERROR(1*'Procytrat 195'!C124,IFERROR(_xludf.NUMBERVALUE('Procytrat 195'!C124,".",","),IFERROR(_xludf.NUMBERVALUE('Procytrat 195'!C124,",","."),0))))</f>
        <v/>
      </c>
      <c r="AE7123" t="str">
        <f>IF(AA7123="","",'Procytrat 195'!M124)</f>
        <v/>
      </c>
      <c r="AF7123">
        <f t="shared" si="690"/>
        <v>0</v>
      </c>
      <c r="AG7123" t="str">
        <f t="shared" si="691"/>
        <v/>
      </c>
      <c r="AH7123" t="str">
        <f t="shared" si="692"/>
        <v/>
      </c>
      <c r="AI7123">
        <f t="shared" si="693"/>
        <v>0</v>
      </c>
      <c r="AJ7123">
        <f t="shared" si="694"/>
        <v>0</v>
      </c>
      <c r="AK7123">
        <v>0</v>
      </c>
      <c r="AL7123" t="str">
        <f>IF(AA7123="","",IFERROR(IF(ISNUMBER('Procytrat 195'!D124),'Procytrat 195'!D124,IF(ISNUMBER(SEARCH("12",'Procytrat 195'!D124)),EDATE(AB7123,12),IF(ISNUMBER(SEARCH("6",'Procytrat 195'!D124)),EDATE(AB7123,6),IF(ISNUMBER(SEARCH("3",'Procytrat 195'!D124)),EDATE(AB7123,3),DATEVALUE('Procytrat 195'!D124))))),""))</f>
        <v/>
      </c>
      <c r="AM7123" t="str">
        <f t="shared" ca="1" si="695"/>
        <v/>
      </c>
    </row>
    <row r="7124" spans="27:39" x14ac:dyDescent="0.3">
      <c r="AA7124" t="str">
        <f>IF(COUNTA('Procytrat 195'!A125,'Procytrat 195'!B125,'Procytrat 195'!C125)&gt;0,"195","")</f>
        <v/>
      </c>
      <c r="AB7124" t="str">
        <f>IFERROR(IF(ISNUMBER('Procytrat 195'!A125),'Procytrat 195'!A125,DATEVALUE('Procytrat 195'!A125)),"")</f>
        <v/>
      </c>
      <c r="AC7124" t="str">
        <f>IF(AA7124="","",'Procytrat 195'!B125)</f>
        <v/>
      </c>
      <c r="AD7124" t="str">
        <f>IF(AA7124="","",IFERROR(1*'Procytrat 195'!C125,IFERROR(_xludf.NUMBERVALUE('Procytrat 195'!C125,".",","),IFERROR(_xludf.NUMBERVALUE('Procytrat 195'!C125,",","."),0))))</f>
        <v/>
      </c>
      <c r="AE7124" t="str">
        <f>IF(AA7124="","",'Procytrat 195'!M125)</f>
        <v/>
      </c>
      <c r="AF7124">
        <f t="shared" si="690"/>
        <v>0</v>
      </c>
      <c r="AG7124" t="str">
        <f t="shared" si="691"/>
        <v/>
      </c>
      <c r="AH7124" t="str">
        <f t="shared" si="692"/>
        <v/>
      </c>
      <c r="AI7124">
        <f t="shared" si="693"/>
        <v>0</v>
      </c>
      <c r="AJ7124">
        <f t="shared" si="694"/>
        <v>0</v>
      </c>
      <c r="AK7124">
        <v>0</v>
      </c>
      <c r="AL7124" t="str">
        <f>IF(AA7124="","",IFERROR(IF(ISNUMBER('Procytrat 195'!D125),'Procytrat 195'!D125,IF(ISNUMBER(SEARCH("12",'Procytrat 195'!D125)),EDATE(AB7124,12),IF(ISNUMBER(SEARCH("6",'Procytrat 195'!D125)),EDATE(AB7124,6),IF(ISNUMBER(SEARCH("3",'Procytrat 195'!D125)),EDATE(AB7124,3),DATEVALUE('Procytrat 195'!D125))))),""))</f>
        <v/>
      </c>
      <c r="AM7124" t="str">
        <f t="shared" ca="1" si="695"/>
        <v/>
      </c>
    </row>
    <row r="7125" spans="27:39" x14ac:dyDescent="0.3">
      <c r="AA7125" t="str">
        <f>IF(COUNTA('Procytrat 195'!A126,'Procytrat 195'!B126,'Procytrat 195'!C126)&gt;0,"195","")</f>
        <v/>
      </c>
      <c r="AB7125" t="str">
        <f>IFERROR(IF(ISNUMBER('Procytrat 195'!A126),'Procytrat 195'!A126,DATEVALUE('Procytrat 195'!A126)),"")</f>
        <v/>
      </c>
      <c r="AC7125" t="str">
        <f>IF(AA7125="","",'Procytrat 195'!B126)</f>
        <v/>
      </c>
      <c r="AD7125" t="str">
        <f>IF(AA7125="","",IFERROR(1*'Procytrat 195'!C126,IFERROR(_xludf.NUMBERVALUE('Procytrat 195'!C126,".",","),IFERROR(_xludf.NUMBERVALUE('Procytrat 195'!C126,",","."),0))))</f>
        <v/>
      </c>
      <c r="AE7125" t="str">
        <f>IF(AA7125="","",'Procytrat 195'!M126)</f>
        <v/>
      </c>
      <c r="AF7125">
        <f t="shared" si="690"/>
        <v>0</v>
      </c>
      <c r="AG7125" t="str">
        <f t="shared" si="691"/>
        <v/>
      </c>
      <c r="AH7125" t="str">
        <f t="shared" si="692"/>
        <v/>
      </c>
      <c r="AI7125">
        <f t="shared" si="693"/>
        <v>0</v>
      </c>
      <c r="AJ7125">
        <f t="shared" si="694"/>
        <v>0</v>
      </c>
      <c r="AK7125">
        <v>0</v>
      </c>
      <c r="AL7125" t="str">
        <f>IF(AA7125="","",IFERROR(IF(ISNUMBER('Procytrat 195'!D126),'Procytrat 195'!D126,IF(ISNUMBER(SEARCH("12",'Procytrat 195'!D126)),EDATE(AB7125,12),IF(ISNUMBER(SEARCH("6",'Procytrat 195'!D126)),EDATE(AB7125,6),IF(ISNUMBER(SEARCH("3",'Procytrat 195'!D126)),EDATE(AB7125,3),DATEVALUE('Procytrat 195'!D126))))),""))</f>
        <v/>
      </c>
      <c r="AM7125" t="str">
        <f t="shared" ca="1" si="695"/>
        <v/>
      </c>
    </row>
    <row r="7126" spans="27:39" x14ac:dyDescent="0.3">
      <c r="AA7126" t="str">
        <f>IF(COUNTA('Procytrat 195'!A127,'Procytrat 195'!B127,'Procytrat 195'!C127)&gt;0,"195","")</f>
        <v/>
      </c>
      <c r="AB7126" t="str">
        <f>IFERROR(IF(ISNUMBER('Procytrat 195'!A127),'Procytrat 195'!A127,DATEVALUE('Procytrat 195'!A127)),"")</f>
        <v/>
      </c>
      <c r="AC7126" t="str">
        <f>IF(AA7126="","",'Procytrat 195'!B127)</f>
        <v/>
      </c>
      <c r="AD7126" t="str">
        <f>IF(AA7126="","",IFERROR(1*'Procytrat 195'!C127,IFERROR(_xludf.NUMBERVALUE('Procytrat 195'!C127,".",","),IFERROR(_xludf.NUMBERVALUE('Procytrat 195'!C127,",","."),0))))</f>
        <v/>
      </c>
      <c r="AE7126" t="str">
        <f>IF(AA7126="","",'Procytrat 195'!M127)</f>
        <v/>
      </c>
      <c r="AF7126">
        <f t="shared" si="690"/>
        <v>0</v>
      </c>
      <c r="AG7126" t="str">
        <f t="shared" si="691"/>
        <v/>
      </c>
      <c r="AH7126" t="str">
        <f t="shared" si="692"/>
        <v/>
      </c>
      <c r="AI7126">
        <f t="shared" si="693"/>
        <v>0</v>
      </c>
      <c r="AJ7126">
        <f t="shared" si="694"/>
        <v>0</v>
      </c>
      <c r="AK7126">
        <v>0</v>
      </c>
      <c r="AL7126" t="str">
        <f>IF(AA7126="","",IFERROR(IF(ISNUMBER('Procytrat 195'!D127),'Procytrat 195'!D127,IF(ISNUMBER(SEARCH("12",'Procytrat 195'!D127)),EDATE(AB7126,12),IF(ISNUMBER(SEARCH("6",'Procytrat 195'!D127)),EDATE(AB7126,6),IF(ISNUMBER(SEARCH("3",'Procytrat 195'!D127)),EDATE(AB7126,3),DATEVALUE('Procytrat 195'!D127))))),""))</f>
        <v/>
      </c>
      <c r="AM7126" t="str">
        <f t="shared" ca="1" si="695"/>
        <v/>
      </c>
    </row>
    <row r="7127" spans="27:39" x14ac:dyDescent="0.3">
      <c r="AA7127" t="str">
        <f>IF(COUNTA('Procytrat 195'!A128,'Procytrat 195'!B128,'Procytrat 195'!C128)&gt;0,"195","")</f>
        <v/>
      </c>
      <c r="AB7127" t="str">
        <f>IFERROR(IF(ISNUMBER('Procytrat 195'!A128),'Procytrat 195'!A128,DATEVALUE('Procytrat 195'!A128)),"")</f>
        <v/>
      </c>
      <c r="AC7127" t="str">
        <f>IF(AA7127="","",'Procytrat 195'!B128)</f>
        <v/>
      </c>
      <c r="AD7127" t="str">
        <f>IF(AA7127="","",IFERROR(1*'Procytrat 195'!C128,IFERROR(_xludf.NUMBERVALUE('Procytrat 195'!C128,".",","),IFERROR(_xludf.NUMBERVALUE('Procytrat 195'!C128,",","."),0))))</f>
        <v/>
      </c>
      <c r="AE7127" t="str">
        <f>IF(AA7127="","",'Procytrat 195'!M128)</f>
        <v/>
      </c>
      <c r="AF7127">
        <f t="shared" si="690"/>
        <v>0</v>
      </c>
      <c r="AG7127" t="str">
        <f t="shared" si="691"/>
        <v/>
      </c>
      <c r="AH7127" t="str">
        <f t="shared" si="692"/>
        <v/>
      </c>
      <c r="AI7127">
        <f t="shared" si="693"/>
        <v>0</v>
      </c>
      <c r="AJ7127">
        <f t="shared" si="694"/>
        <v>0</v>
      </c>
      <c r="AK7127">
        <v>0</v>
      </c>
      <c r="AL7127" t="str">
        <f>IF(AA7127="","",IFERROR(IF(ISNUMBER('Procytrat 195'!D128),'Procytrat 195'!D128,IF(ISNUMBER(SEARCH("12",'Procytrat 195'!D128)),EDATE(AB7127,12),IF(ISNUMBER(SEARCH("6",'Procytrat 195'!D128)),EDATE(AB7127,6),IF(ISNUMBER(SEARCH("3",'Procytrat 195'!D128)),EDATE(AB7127,3),DATEVALUE('Procytrat 195'!D128))))),""))</f>
        <v/>
      </c>
      <c r="AM7127" t="str">
        <f t="shared" ca="1" si="695"/>
        <v/>
      </c>
    </row>
    <row r="7128" spans="27:39" x14ac:dyDescent="0.3">
      <c r="AA7128" t="str">
        <f>IF(COUNTA('Procytrat 195'!A129,'Procytrat 195'!B129,'Procytrat 195'!C129)&gt;0,"195","")</f>
        <v/>
      </c>
      <c r="AB7128" t="str">
        <f>IFERROR(IF(ISNUMBER('Procytrat 195'!A129),'Procytrat 195'!A129,DATEVALUE('Procytrat 195'!A129)),"")</f>
        <v/>
      </c>
      <c r="AC7128" t="str">
        <f>IF(AA7128="","",'Procytrat 195'!B129)</f>
        <v/>
      </c>
      <c r="AD7128" t="str">
        <f>IF(AA7128="","",IFERROR(1*'Procytrat 195'!C129,IFERROR(_xludf.NUMBERVALUE('Procytrat 195'!C129,".",","),IFERROR(_xludf.NUMBERVALUE('Procytrat 195'!C129,",","."),0))))</f>
        <v/>
      </c>
      <c r="AE7128" t="str">
        <f>IF(AA7128="","",'Procytrat 195'!M129)</f>
        <v/>
      </c>
      <c r="AF7128">
        <f t="shared" si="690"/>
        <v>0</v>
      </c>
      <c r="AG7128" t="str">
        <f t="shared" si="691"/>
        <v/>
      </c>
      <c r="AH7128" t="str">
        <f t="shared" si="692"/>
        <v/>
      </c>
      <c r="AI7128">
        <f t="shared" si="693"/>
        <v>0</v>
      </c>
      <c r="AJ7128">
        <f t="shared" si="694"/>
        <v>0</v>
      </c>
      <c r="AK7128">
        <v>0</v>
      </c>
      <c r="AL7128" t="str">
        <f>IF(AA7128="","",IFERROR(IF(ISNUMBER('Procytrat 195'!D129),'Procytrat 195'!D129,IF(ISNUMBER(SEARCH("12",'Procytrat 195'!D129)),EDATE(AB7128,12),IF(ISNUMBER(SEARCH("6",'Procytrat 195'!D129)),EDATE(AB7128,6),IF(ISNUMBER(SEARCH("3",'Procytrat 195'!D129)),EDATE(AB7128,3),DATEVALUE('Procytrat 195'!D129))))),""))</f>
        <v/>
      </c>
      <c r="AM7128" t="str">
        <f t="shared" ca="1" si="695"/>
        <v/>
      </c>
    </row>
    <row r="7129" spans="27:39" x14ac:dyDescent="0.3">
      <c r="AA7129" t="str">
        <f>IF(COUNTA('Procytrat 195'!A130,'Procytrat 195'!B130,'Procytrat 195'!C130)&gt;0,"195","")</f>
        <v/>
      </c>
      <c r="AB7129" t="str">
        <f>IFERROR(IF(ISNUMBER('Procytrat 195'!A130),'Procytrat 195'!A130,DATEVALUE('Procytrat 195'!A130)),"")</f>
        <v/>
      </c>
      <c r="AC7129" t="str">
        <f>IF(AA7129="","",'Procytrat 195'!B130)</f>
        <v/>
      </c>
      <c r="AD7129" t="str">
        <f>IF(AA7129="","",IFERROR(1*'Procytrat 195'!C130,IFERROR(_xludf.NUMBERVALUE('Procytrat 195'!C130,".",","),IFERROR(_xludf.NUMBERVALUE('Procytrat 195'!C130,",","."),0))))</f>
        <v/>
      </c>
      <c r="AE7129" t="str">
        <f>IF(AA7129="","",'Procytrat 195'!M130)</f>
        <v/>
      </c>
      <c r="AF7129">
        <f t="shared" si="690"/>
        <v>0</v>
      </c>
      <c r="AG7129" t="str">
        <f t="shared" si="691"/>
        <v/>
      </c>
      <c r="AH7129" t="str">
        <f t="shared" si="692"/>
        <v/>
      </c>
      <c r="AI7129">
        <f t="shared" si="693"/>
        <v>0</v>
      </c>
      <c r="AJ7129">
        <f t="shared" si="694"/>
        <v>0</v>
      </c>
      <c r="AK7129">
        <v>0</v>
      </c>
      <c r="AL7129" t="str">
        <f>IF(AA7129="","",IFERROR(IF(ISNUMBER('Procytrat 195'!D130),'Procytrat 195'!D130,IF(ISNUMBER(SEARCH("12",'Procytrat 195'!D130)),EDATE(AB7129,12),IF(ISNUMBER(SEARCH("6",'Procytrat 195'!D130)),EDATE(AB7129,6),IF(ISNUMBER(SEARCH("3",'Procytrat 195'!D130)),EDATE(AB7129,3),DATEVALUE('Procytrat 195'!D130))))),""))</f>
        <v/>
      </c>
      <c r="AM7129" t="str">
        <f t="shared" ca="1" si="695"/>
        <v/>
      </c>
    </row>
    <row r="7130" spans="27:39" x14ac:dyDescent="0.3">
      <c r="AA7130" t="str">
        <f>IF(COUNTA('Procytrat 195'!A131,'Procytrat 195'!B131,'Procytrat 195'!C131)&gt;0,"195","")</f>
        <v/>
      </c>
      <c r="AB7130" t="str">
        <f>IFERROR(IF(ISNUMBER('Procytrat 195'!A131),'Procytrat 195'!A131,DATEVALUE('Procytrat 195'!A131)),"")</f>
        <v/>
      </c>
      <c r="AC7130" t="str">
        <f>IF(AA7130="","",'Procytrat 195'!B131)</f>
        <v/>
      </c>
      <c r="AD7130" t="str">
        <f>IF(AA7130="","",IFERROR(1*'Procytrat 195'!C131,IFERROR(_xludf.NUMBERVALUE('Procytrat 195'!C131,".",","),IFERROR(_xludf.NUMBERVALUE('Procytrat 195'!C131,",","."),0))))</f>
        <v/>
      </c>
      <c r="AE7130" t="str">
        <f>IF(AA7130="","",'Procytrat 195'!M131)</f>
        <v/>
      </c>
      <c r="AF7130">
        <f t="shared" si="690"/>
        <v>0</v>
      </c>
      <c r="AG7130" t="str">
        <f t="shared" si="691"/>
        <v/>
      </c>
      <c r="AH7130" t="str">
        <f t="shared" si="692"/>
        <v/>
      </c>
      <c r="AI7130">
        <f t="shared" si="693"/>
        <v>0</v>
      </c>
      <c r="AJ7130">
        <f t="shared" si="694"/>
        <v>0</v>
      </c>
      <c r="AK7130">
        <v>0</v>
      </c>
      <c r="AL7130" t="str">
        <f>IF(AA7130="","",IFERROR(IF(ISNUMBER('Procytrat 195'!D131),'Procytrat 195'!D131,IF(ISNUMBER(SEARCH("12",'Procytrat 195'!D131)),EDATE(AB7130,12),IF(ISNUMBER(SEARCH("6",'Procytrat 195'!D131)),EDATE(AB7130,6),IF(ISNUMBER(SEARCH("3",'Procytrat 195'!D131)),EDATE(AB7130,3),DATEVALUE('Procytrat 195'!D131))))),""))</f>
        <v/>
      </c>
      <c r="AM7130" t="str">
        <f t="shared" ca="1" si="695"/>
        <v/>
      </c>
    </row>
    <row r="7131" spans="27:39" x14ac:dyDescent="0.3">
      <c r="AA7131" t="str">
        <f>IF(COUNTA('Procytrat 195'!A132,'Procytrat 195'!B132,'Procytrat 195'!C132)&gt;0,"195","")</f>
        <v/>
      </c>
      <c r="AB7131" t="str">
        <f>IFERROR(IF(ISNUMBER('Procytrat 195'!A132),'Procytrat 195'!A132,DATEVALUE('Procytrat 195'!A132)),"")</f>
        <v/>
      </c>
      <c r="AC7131" t="str">
        <f>IF(AA7131="","",'Procytrat 195'!B132)</f>
        <v/>
      </c>
      <c r="AD7131" t="str">
        <f>IF(AA7131="","",IFERROR(1*'Procytrat 195'!C132,IFERROR(_xludf.NUMBERVALUE('Procytrat 195'!C132,".",","),IFERROR(_xludf.NUMBERVALUE('Procytrat 195'!C132,",","."),0))))</f>
        <v/>
      </c>
      <c r="AE7131" t="str">
        <f>IF(AA7131="","",'Procytrat 195'!M132)</f>
        <v/>
      </c>
      <c r="AF7131">
        <f t="shared" si="690"/>
        <v>0</v>
      </c>
      <c r="AG7131" t="str">
        <f t="shared" si="691"/>
        <v/>
      </c>
      <c r="AH7131" t="str">
        <f t="shared" si="692"/>
        <v/>
      </c>
      <c r="AI7131">
        <f t="shared" si="693"/>
        <v>0</v>
      </c>
      <c r="AJ7131">
        <f t="shared" si="694"/>
        <v>0</v>
      </c>
      <c r="AK7131">
        <v>0</v>
      </c>
      <c r="AL7131" t="str">
        <f>IF(AA7131="","",IFERROR(IF(ISNUMBER('Procytrat 195'!D132),'Procytrat 195'!D132,IF(ISNUMBER(SEARCH("12",'Procytrat 195'!D132)),EDATE(AB7131,12),IF(ISNUMBER(SEARCH("6",'Procytrat 195'!D132)),EDATE(AB7131,6),IF(ISNUMBER(SEARCH("3",'Procytrat 195'!D132)),EDATE(AB7131,3),DATEVALUE('Procytrat 195'!D132))))),""))</f>
        <v/>
      </c>
      <c r="AM7131" t="str">
        <f t="shared" ca="1" si="695"/>
        <v/>
      </c>
    </row>
    <row r="7132" spans="27:39" x14ac:dyDescent="0.3">
      <c r="AA7132" t="str">
        <f>IF(COUNTA('Procytrat 195'!A133,'Procytrat 195'!B133,'Procytrat 195'!C133)&gt;0,"195","")</f>
        <v/>
      </c>
      <c r="AB7132" t="str">
        <f>IFERROR(IF(ISNUMBER('Procytrat 195'!A133),'Procytrat 195'!A133,DATEVALUE('Procytrat 195'!A133)),"")</f>
        <v/>
      </c>
      <c r="AC7132" t="str">
        <f>IF(AA7132="","",'Procytrat 195'!B133)</f>
        <v/>
      </c>
      <c r="AD7132" t="str">
        <f>IF(AA7132="","",IFERROR(1*'Procytrat 195'!C133,IFERROR(_xludf.NUMBERVALUE('Procytrat 195'!C133,".",","),IFERROR(_xludf.NUMBERVALUE('Procytrat 195'!C133,",","."),0))))</f>
        <v/>
      </c>
      <c r="AE7132" t="str">
        <f>IF(AA7132="","",'Procytrat 195'!M133)</f>
        <v/>
      </c>
      <c r="AF7132">
        <f t="shared" si="690"/>
        <v>0</v>
      </c>
      <c r="AG7132" t="str">
        <f t="shared" si="691"/>
        <v/>
      </c>
      <c r="AH7132" t="str">
        <f t="shared" si="692"/>
        <v/>
      </c>
      <c r="AI7132">
        <f t="shared" si="693"/>
        <v>0</v>
      </c>
      <c r="AJ7132">
        <f t="shared" si="694"/>
        <v>0</v>
      </c>
      <c r="AK7132">
        <v>0</v>
      </c>
      <c r="AL7132" t="str">
        <f>IF(AA7132="","",IFERROR(IF(ISNUMBER('Procytrat 195'!D133),'Procytrat 195'!D133,IF(ISNUMBER(SEARCH("12",'Procytrat 195'!D133)),EDATE(AB7132,12),IF(ISNUMBER(SEARCH("6",'Procytrat 195'!D133)),EDATE(AB7132,6),IF(ISNUMBER(SEARCH("3",'Procytrat 195'!D133)),EDATE(AB7132,3),DATEVALUE('Procytrat 195'!D133))))),""))</f>
        <v/>
      </c>
      <c r="AM7132" t="str">
        <f t="shared" ca="1" si="695"/>
        <v/>
      </c>
    </row>
    <row r="7133" spans="27:39" x14ac:dyDescent="0.3">
      <c r="AA7133" t="str">
        <f>IF(COUNTA('Procytrat 195'!A134,'Procytrat 195'!B134,'Procytrat 195'!C134)&gt;0,"195","")</f>
        <v/>
      </c>
      <c r="AB7133" t="str">
        <f>IFERROR(IF(ISNUMBER('Procytrat 195'!A134),'Procytrat 195'!A134,DATEVALUE('Procytrat 195'!A134)),"")</f>
        <v/>
      </c>
      <c r="AC7133" t="str">
        <f>IF(AA7133="","",'Procytrat 195'!B134)</f>
        <v/>
      </c>
      <c r="AD7133" t="str">
        <f>IF(AA7133="","",IFERROR(1*'Procytrat 195'!C134,IFERROR(_xludf.NUMBERVALUE('Procytrat 195'!C134,".",","),IFERROR(_xludf.NUMBERVALUE('Procytrat 195'!C134,",","."),0))))</f>
        <v/>
      </c>
      <c r="AE7133" t="str">
        <f>IF(AA7133="","",'Procytrat 195'!M134)</f>
        <v/>
      </c>
      <c r="AF7133">
        <f t="shared" si="690"/>
        <v>0</v>
      </c>
      <c r="AG7133" t="str">
        <f t="shared" si="691"/>
        <v/>
      </c>
      <c r="AH7133" t="str">
        <f t="shared" si="692"/>
        <v/>
      </c>
      <c r="AI7133">
        <f t="shared" si="693"/>
        <v>0</v>
      </c>
      <c r="AJ7133">
        <f t="shared" si="694"/>
        <v>0</v>
      </c>
      <c r="AK7133">
        <v>0</v>
      </c>
      <c r="AL7133" t="str">
        <f>IF(AA7133="","",IFERROR(IF(ISNUMBER('Procytrat 195'!D134),'Procytrat 195'!D134,IF(ISNUMBER(SEARCH("12",'Procytrat 195'!D134)),EDATE(AB7133,12),IF(ISNUMBER(SEARCH("6",'Procytrat 195'!D134)),EDATE(AB7133,6),IF(ISNUMBER(SEARCH("3",'Procytrat 195'!D134)),EDATE(AB7133,3),DATEVALUE('Procytrat 195'!D134))))),""))</f>
        <v/>
      </c>
      <c r="AM7133" t="str">
        <f t="shared" ca="1" si="695"/>
        <v/>
      </c>
    </row>
    <row r="7134" spans="27:39" x14ac:dyDescent="0.3">
      <c r="AA7134" t="str">
        <f>IF(COUNTA('Procytrat 195'!A135,'Procytrat 195'!B135,'Procytrat 195'!C135)&gt;0,"195","")</f>
        <v/>
      </c>
      <c r="AB7134" t="str">
        <f>IFERROR(IF(ISNUMBER('Procytrat 195'!A135),'Procytrat 195'!A135,DATEVALUE('Procytrat 195'!A135)),"")</f>
        <v/>
      </c>
      <c r="AC7134" t="str">
        <f>IF(AA7134="","",'Procytrat 195'!B135)</f>
        <v/>
      </c>
      <c r="AD7134" t="str">
        <f>IF(AA7134="","",IFERROR(1*'Procytrat 195'!C135,IFERROR(_xludf.NUMBERVALUE('Procytrat 195'!C135,".",","),IFERROR(_xludf.NUMBERVALUE('Procytrat 195'!C135,",","."),0))))</f>
        <v/>
      </c>
      <c r="AE7134" t="str">
        <f>IF(AA7134="","",'Procytrat 195'!M135)</f>
        <v/>
      </c>
      <c r="AF7134">
        <f t="shared" si="690"/>
        <v>0</v>
      </c>
      <c r="AG7134" t="str">
        <f t="shared" si="691"/>
        <v/>
      </c>
      <c r="AH7134" t="str">
        <f t="shared" si="692"/>
        <v/>
      </c>
      <c r="AI7134">
        <f t="shared" si="693"/>
        <v>0</v>
      </c>
      <c r="AJ7134">
        <f t="shared" si="694"/>
        <v>0</v>
      </c>
      <c r="AK7134">
        <v>0</v>
      </c>
      <c r="AL7134" t="str">
        <f>IF(AA7134="","",IFERROR(IF(ISNUMBER('Procytrat 195'!D135),'Procytrat 195'!D135,IF(ISNUMBER(SEARCH("12",'Procytrat 195'!D135)),EDATE(AB7134,12),IF(ISNUMBER(SEARCH("6",'Procytrat 195'!D135)),EDATE(AB7134,6),IF(ISNUMBER(SEARCH("3",'Procytrat 195'!D135)),EDATE(AB7134,3),DATEVALUE('Procytrat 195'!D135))))),""))</f>
        <v/>
      </c>
      <c r="AM7134" t="str">
        <f t="shared" ca="1" si="695"/>
        <v/>
      </c>
    </row>
    <row r="7135" spans="27:39" x14ac:dyDescent="0.3">
      <c r="AA7135" t="str">
        <f>IF(COUNTA('Procytrat 195'!A136,'Procytrat 195'!B136,'Procytrat 195'!C136)&gt;0,"195","")</f>
        <v/>
      </c>
      <c r="AB7135" t="str">
        <f>IFERROR(IF(ISNUMBER('Procytrat 195'!A136),'Procytrat 195'!A136,DATEVALUE('Procytrat 195'!A136)),"")</f>
        <v/>
      </c>
      <c r="AC7135" t="str">
        <f>IF(AA7135="","",'Procytrat 195'!B136)</f>
        <v/>
      </c>
      <c r="AD7135" t="str">
        <f>IF(AA7135="","",IFERROR(1*'Procytrat 195'!C136,IFERROR(_xludf.NUMBERVALUE('Procytrat 195'!C136,".",","),IFERROR(_xludf.NUMBERVALUE('Procytrat 195'!C136,",","."),0))))</f>
        <v/>
      </c>
      <c r="AE7135" t="str">
        <f>IF(AA7135="","",'Procytrat 195'!M136)</f>
        <v/>
      </c>
      <c r="AF7135">
        <f t="shared" si="690"/>
        <v>0</v>
      </c>
      <c r="AG7135" t="str">
        <f t="shared" si="691"/>
        <v/>
      </c>
      <c r="AH7135" t="str">
        <f t="shared" si="692"/>
        <v/>
      </c>
      <c r="AI7135">
        <f t="shared" si="693"/>
        <v>0</v>
      </c>
      <c r="AJ7135">
        <f t="shared" si="694"/>
        <v>0</v>
      </c>
      <c r="AK7135">
        <v>0</v>
      </c>
      <c r="AL7135" t="str">
        <f>IF(AA7135="","",IFERROR(IF(ISNUMBER('Procytrat 195'!D136),'Procytrat 195'!D136,IF(ISNUMBER(SEARCH("12",'Procytrat 195'!D136)),EDATE(AB7135,12),IF(ISNUMBER(SEARCH("6",'Procytrat 195'!D136)),EDATE(AB7135,6),IF(ISNUMBER(SEARCH("3",'Procytrat 195'!D136)),EDATE(AB7135,3),DATEVALUE('Procytrat 195'!D136))))),""))</f>
        <v/>
      </c>
      <c r="AM7135" t="str">
        <f t="shared" ca="1" si="695"/>
        <v/>
      </c>
    </row>
    <row r="7136" spans="27:39" x14ac:dyDescent="0.3">
      <c r="AA7136" t="str">
        <f>IF(COUNTA('Procytrat 195'!A137,'Procytrat 195'!B137,'Procytrat 195'!C137)&gt;0,"195","")</f>
        <v/>
      </c>
      <c r="AB7136" t="str">
        <f>IFERROR(IF(ISNUMBER('Procytrat 195'!A137),'Procytrat 195'!A137,DATEVALUE('Procytrat 195'!A137)),"")</f>
        <v/>
      </c>
      <c r="AC7136" t="str">
        <f>IF(AA7136="","",'Procytrat 195'!B137)</f>
        <v/>
      </c>
      <c r="AD7136" t="str">
        <f>IF(AA7136="","",IFERROR(1*'Procytrat 195'!C137,IFERROR(_xludf.NUMBERVALUE('Procytrat 195'!C137,".",","),IFERROR(_xludf.NUMBERVALUE('Procytrat 195'!C137,",","."),0))))</f>
        <v/>
      </c>
      <c r="AE7136" t="str">
        <f>IF(AA7136="","",'Procytrat 195'!M137)</f>
        <v/>
      </c>
      <c r="AF7136">
        <f t="shared" si="690"/>
        <v>0</v>
      </c>
      <c r="AG7136" t="str">
        <f t="shared" si="691"/>
        <v/>
      </c>
      <c r="AH7136" t="str">
        <f t="shared" si="692"/>
        <v/>
      </c>
      <c r="AI7136">
        <f t="shared" si="693"/>
        <v>0</v>
      </c>
      <c r="AJ7136">
        <f t="shared" si="694"/>
        <v>0</v>
      </c>
      <c r="AK7136">
        <v>0</v>
      </c>
      <c r="AL7136" t="str">
        <f>IF(AA7136="","",IFERROR(IF(ISNUMBER('Procytrat 195'!D137),'Procytrat 195'!D137,IF(ISNUMBER(SEARCH("12",'Procytrat 195'!D137)),EDATE(AB7136,12),IF(ISNUMBER(SEARCH("6",'Procytrat 195'!D137)),EDATE(AB7136,6),IF(ISNUMBER(SEARCH("3",'Procytrat 195'!D137)),EDATE(AB7136,3),DATEVALUE('Procytrat 195'!D137))))),""))</f>
        <v/>
      </c>
      <c r="AM7136" t="str">
        <f t="shared" ca="1" si="695"/>
        <v/>
      </c>
    </row>
    <row r="7137" spans="27:39" x14ac:dyDescent="0.3">
      <c r="AA7137" t="str">
        <f>IF(COUNTA('Procytrat 195'!A138,'Procytrat 195'!B138,'Procytrat 195'!C138)&gt;0,"195","")</f>
        <v/>
      </c>
      <c r="AB7137" t="str">
        <f>IFERROR(IF(ISNUMBER('Procytrat 195'!A138),'Procytrat 195'!A138,DATEVALUE('Procytrat 195'!A138)),"")</f>
        <v/>
      </c>
      <c r="AC7137" t="str">
        <f>IF(AA7137="","",'Procytrat 195'!B138)</f>
        <v/>
      </c>
      <c r="AD7137" t="str">
        <f>IF(AA7137="","",IFERROR(1*'Procytrat 195'!C138,IFERROR(_xludf.NUMBERVALUE('Procytrat 195'!C138,".",","),IFERROR(_xludf.NUMBERVALUE('Procytrat 195'!C138,",","."),0))))</f>
        <v/>
      </c>
      <c r="AE7137" t="str">
        <f>IF(AA7137="","",'Procytrat 195'!M138)</f>
        <v/>
      </c>
      <c r="AF7137">
        <f t="shared" si="690"/>
        <v>0</v>
      </c>
      <c r="AG7137" t="str">
        <f t="shared" si="691"/>
        <v/>
      </c>
      <c r="AH7137" t="str">
        <f t="shared" si="692"/>
        <v/>
      </c>
      <c r="AI7137">
        <f t="shared" si="693"/>
        <v>0</v>
      </c>
      <c r="AJ7137">
        <f t="shared" si="694"/>
        <v>0</v>
      </c>
      <c r="AK7137">
        <v>0</v>
      </c>
      <c r="AL7137" t="str">
        <f>IF(AA7137="","",IFERROR(IF(ISNUMBER('Procytrat 195'!D138),'Procytrat 195'!D138,IF(ISNUMBER(SEARCH("12",'Procytrat 195'!D138)),EDATE(AB7137,12),IF(ISNUMBER(SEARCH("6",'Procytrat 195'!D138)),EDATE(AB7137,6),IF(ISNUMBER(SEARCH("3",'Procytrat 195'!D138)),EDATE(AB7137,3),DATEVALUE('Procytrat 195'!D138))))),""))</f>
        <v/>
      </c>
      <c r="AM7137" t="str">
        <f t="shared" ca="1" si="695"/>
        <v/>
      </c>
    </row>
    <row r="7138" spans="27:39" x14ac:dyDescent="0.3">
      <c r="AA7138" t="str">
        <f>IF(COUNTA('Procytrat 195'!A139,'Procytrat 195'!B139,'Procytrat 195'!C139)&gt;0,"195","")</f>
        <v/>
      </c>
      <c r="AB7138" t="str">
        <f>IFERROR(IF(ISNUMBER('Procytrat 195'!A139),'Procytrat 195'!A139,DATEVALUE('Procytrat 195'!A139)),"")</f>
        <v/>
      </c>
      <c r="AC7138" t="str">
        <f>IF(AA7138="","",'Procytrat 195'!B139)</f>
        <v/>
      </c>
      <c r="AD7138" t="str">
        <f>IF(AA7138="","",IFERROR(1*'Procytrat 195'!C139,IFERROR(_xludf.NUMBERVALUE('Procytrat 195'!C139,".",","),IFERROR(_xludf.NUMBERVALUE('Procytrat 195'!C139,",","."),0))))</f>
        <v/>
      </c>
      <c r="AE7138" t="str">
        <f>IF(AA7138="","",'Procytrat 195'!M139)</f>
        <v/>
      </c>
      <c r="AF7138">
        <f t="shared" si="690"/>
        <v>0</v>
      </c>
      <c r="AG7138" t="str">
        <f t="shared" si="691"/>
        <v/>
      </c>
      <c r="AH7138" t="str">
        <f t="shared" si="692"/>
        <v/>
      </c>
      <c r="AI7138">
        <f t="shared" si="693"/>
        <v>0</v>
      </c>
      <c r="AJ7138">
        <f t="shared" si="694"/>
        <v>0</v>
      </c>
      <c r="AK7138">
        <v>0</v>
      </c>
      <c r="AL7138" t="str">
        <f>IF(AA7138="","",IFERROR(IF(ISNUMBER('Procytrat 195'!D139),'Procytrat 195'!D139,IF(ISNUMBER(SEARCH("12",'Procytrat 195'!D139)),EDATE(AB7138,12),IF(ISNUMBER(SEARCH("6",'Procytrat 195'!D139)),EDATE(AB7138,6),IF(ISNUMBER(SEARCH("3",'Procytrat 195'!D139)),EDATE(AB7138,3),DATEVALUE('Procytrat 195'!D139))))),""))</f>
        <v/>
      </c>
      <c r="AM7138" t="str">
        <f t="shared" ca="1" si="695"/>
        <v/>
      </c>
    </row>
    <row r="7139" spans="27:39" x14ac:dyDescent="0.3">
      <c r="AA7139" t="str">
        <f>IF(COUNTA('Procytrat 195'!A140,'Procytrat 195'!B140,'Procytrat 195'!C140)&gt;0,"195","")</f>
        <v/>
      </c>
      <c r="AB7139" t="str">
        <f>IFERROR(IF(ISNUMBER('Procytrat 195'!A140),'Procytrat 195'!A140,DATEVALUE('Procytrat 195'!A140)),"")</f>
        <v/>
      </c>
      <c r="AC7139" t="str">
        <f>IF(AA7139="","",'Procytrat 195'!B140)</f>
        <v/>
      </c>
      <c r="AD7139" t="str">
        <f>IF(AA7139="","",IFERROR(1*'Procytrat 195'!C140,IFERROR(_xludf.NUMBERVALUE('Procytrat 195'!C140,".",","),IFERROR(_xludf.NUMBERVALUE('Procytrat 195'!C140,",","."),0))))</f>
        <v/>
      </c>
      <c r="AE7139" t="str">
        <f>IF(AA7139="","",'Procytrat 195'!M140)</f>
        <v/>
      </c>
      <c r="AF7139">
        <f t="shared" si="690"/>
        <v>0</v>
      </c>
      <c r="AG7139" t="str">
        <f t="shared" si="691"/>
        <v/>
      </c>
      <c r="AH7139" t="str">
        <f t="shared" si="692"/>
        <v/>
      </c>
      <c r="AI7139">
        <f t="shared" si="693"/>
        <v>0</v>
      </c>
      <c r="AJ7139">
        <f t="shared" si="694"/>
        <v>0</v>
      </c>
      <c r="AK7139">
        <v>0</v>
      </c>
      <c r="AL7139" t="str">
        <f>IF(AA7139="","",IFERROR(IF(ISNUMBER('Procytrat 195'!D140),'Procytrat 195'!D140,IF(ISNUMBER(SEARCH("12",'Procytrat 195'!D140)),EDATE(AB7139,12),IF(ISNUMBER(SEARCH("6",'Procytrat 195'!D140)),EDATE(AB7139,6),IF(ISNUMBER(SEARCH("3",'Procytrat 195'!D140)),EDATE(AB7139,3),DATEVALUE('Procytrat 195'!D140))))),""))</f>
        <v/>
      </c>
      <c r="AM7139" t="str">
        <f t="shared" ca="1" si="695"/>
        <v/>
      </c>
    </row>
    <row r="7140" spans="27:39" x14ac:dyDescent="0.3">
      <c r="AA7140" t="str">
        <f>IF(COUNTA('Procytrat 195'!A141,'Procytrat 195'!B141,'Procytrat 195'!C141)&gt;0,"195","")</f>
        <v/>
      </c>
      <c r="AB7140" t="str">
        <f>IFERROR(IF(ISNUMBER('Procytrat 195'!A141),'Procytrat 195'!A141,DATEVALUE('Procytrat 195'!A141)),"")</f>
        <v/>
      </c>
      <c r="AC7140" t="str">
        <f>IF(AA7140="","",'Procytrat 195'!B141)</f>
        <v/>
      </c>
      <c r="AD7140" t="str">
        <f>IF(AA7140="","",IFERROR(1*'Procytrat 195'!C141,IFERROR(_xludf.NUMBERVALUE('Procytrat 195'!C141,".",","),IFERROR(_xludf.NUMBERVALUE('Procytrat 195'!C141,",","."),0))))</f>
        <v/>
      </c>
      <c r="AE7140" t="str">
        <f>IF(AA7140="","",'Procytrat 195'!M141)</f>
        <v/>
      </c>
      <c r="AF7140">
        <f t="shared" si="690"/>
        <v>0</v>
      </c>
      <c r="AG7140" t="str">
        <f t="shared" si="691"/>
        <v/>
      </c>
      <c r="AH7140" t="str">
        <f t="shared" si="692"/>
        <v/>
      </c>
      <c r="AI7140">
        <f t="shared" si="693"/>
        <v>0</v>
      </c>
      <c r="AJ7140">
        <f t="shared" si="694"/>
        <v>0</v>
      </c>
      <c r="AK7140">
        <v>0</v>
      </c>
      <c r="AL7140" t="str">
        <f>IF(AA7140="","",IFERROR(IF(ISNUMBER('Procytrat 195'!D141),'Procytrat 195'!D141,IF(ISNUMBER(SEARCH("12",'Procytrat 195'!D141)),EDATE(AB7140,12),IF(ISNUMBER(SEARCH("6",'Procytrat 195'!D141)),EDATE(AB7140,6),IF(ISNUMBER(SEARCH("3",'Procytrat 195'!D141)),EDATE(AB7140,3),DATEVALUE('Procytrat 195'!D141))))),""))</f>
        <v/>
      </c>
      <c r="AM7140" t="str">
        <f t="shared" ca="1" si="695"/>
        <v/>
      </c>
    </row>
    <row r="7141" spans="27:39" x14ac:dyDescent="0.3">
      <c r="AA7141" t="str">
        <f>IF(COUNTA('Procytrat 195'!A142,'Procytrat 195'!B142,'Procytrat 195'!C142)&gt;0,"195","")</f>
        <v/>
      </c>
      <c r="AB7141" t="str">
        <f>IFERROR(IF(ISNUMBER('Procytrat 195'!A142),'Procytrat 195'!A142,DATEVALUE('Procytrat 195'!A142)),"")</f>
        <v/>
      </c>
      <c r="AC7141" t="str">
        <f>IF(AA7141="","",'Procytrat 195'!B142)</f>
        <v/>
      </c>
      <c r="AD7141" t="str">
        <f>IF(AA7141="","",IFERROR(1*'Procytrat 195'!C142,IFERROR(_xludf.NUMBERVALUE('Procytrat 195'!C142,".",","),IFERROR(_xludf.NUMBERVALUE('Procytrat 195'!C142,",","."),0))))</f>
        <v/>
      </c>
      <c r="AE7141" t="str">
        <f>IF(AA7141="","",'Procytrat 195'!M142)</f>
        <v/>
      </c>
      <c r="AF7141">
        <f t="shared" si="690"/>
        <v>0</v>
      </c>
      <c r="AG7141" t="str">
        <f t="shared" si="691"/>
        <v/>
      </c>
      <c r="AH7141" t="str">
        <f t="shared" si="692"/>
        <v/>
      </c>
      <c r="AI7141">
        <f t="shared" si="693"/>
        <v>0</v>
      </c>
      <c r="AJ7141">
        <f t="shared" si="694"/>
        <v>0</v>
      </c>
      <c r="AK7141">
        <v>0</v>
      </c>
      <c r="AL7141" t="str">
        <f>IF(AA7141="","",IFERROR(IF(ISNUMBER('Procytrat 195'!D142),'Procytrat 195'!D142,IF(ISNUMBER(SEARCH("12",'Procytrat 195'!D142)),EDATE(AB7141,12),IF(ISNUMBER(SEARCH("6",'Procytrat 195'!D142)),EDATE(AB7141,6),IF(ISNUMBER(SEARCH("3",'Procytrat 195'!D142)),EDATE(AB7141,3),DATEVALUE('Procytrat 195'!D142))))),""))</f>
        <v/>
      </c>
      <c r="AM7141" t="str">
        <f t="shared" ca="1" si="695"/>
        <v/>
      </c>
    </row>
    <row r="7142" spans="27:39" x14ac:dyDescent="0.3">
      <c r="AA7142" t="str">
        <f>IF(COUNTA('Procytrat 195'!A143,'Procytrat 195'!B143,'Procytrat 195'!C143)&gt;0,"195","")</f>
        <v/>
      </c>
      <c r="AB7142" t="str">
        <f>IFERROR(IF(ISNUMBER('Procytrat 195'!A143),'Procytrat 195'!A143,DATEVALUE('Procytrat 195'!A143)),"")</f>
        <v/>
      </c>
      <c r="AC7142" t="str">
        <f>IF(AA7142="","",'Procytrat 195'!B143)</f>
        <v/>
      </c>
      <c r="AD7142" t="str">
        <f>IF(AA7142="","",IFERROR(1*'Procytrat 195'!C143,IFERROR(_xludf.NUMBERVALUE('Procytrat 195'!C143,".",","),IFERROR(_xludf.NUMBERVALUE('Procytrat 195'!C143,",","."),0))))</f>
        <v/>
      </c>
      <c r="AE7142" t="str">
        <f>IF(AA7142="","",'Procytrat 195'!M143)</f>
        <v/>
      </c>
      <c r="AF7142">
        <f t="shared" si="690"/>
        <v>0</v>
      </c>
      <c r="AG7142" t="str">
        <f t="shared" si="691"/>
        <v/>
      </c>
      <c r="AH7142" t="str">
        <f t="shared" si="692"/>
        <v/>
      </c>
      <c r="AI7142">
        <f t="shared" si="693"/>
        <v>0</v>
      </c>
      <c r="AJ7142">
        <f t="shared" si="694"/>
        <v>0</v>
      </c>
      <c r="AK7142">
        <v>0</v>
      </c>
      <c r="AL7142" t="str">
        <f>IF(AA7142="","",IFERROR(IF(ISNUMBER('Procytrat 195'!D143),'Procytrat 195'!D143,IF(ISNUMBER(SEARCH("12",'Procytrat 195'!D143)),EDATE(AB7142,12),IF(ISNUMBER(SEARCH("6",'Procytrat 195'!D143)),EDATE(AB7142,6),IF(ISNUMBER(SEARCH("3",'Procytrat 195'!D143)),EDATE(AB7142,3),DATEVALUE('Procytrat 195'!D143))))),""))</f>
        <v/>
      </c>
      <c r="AM7142" t="str">
        <f t="shared" ca="1" si="695"/>
        <v/>
      </c>
    </row>
    <row r="7143" spans="27:39" x14ac:dyDescent="0.3">
      <c r="AA7143" t="str">
        <f>IF(COUNTA('Procytrat 195'!A144,'Procytrat 195'!B144,'Procytrat 195'!C144)&gt;0,"195","")</f>
        <v/>
      </c>
      <c r="AB7143" t="str">
        <f>IFERROR(IF(ISNUMBER('Procytrat 195'!A144),'Procytrat 195'!A144,DATEVALUE('Procytrat 195'!A144)),"")</f>
        <v/>
      </c>
      <c r="AC7143" t="str">
        <f>IF(AA7143="","",'Procytrat 195'!B144)</f>
        <v/>
      </c>
      <c r="AD7143" t="str">
        <f>IF(AA7143="","",IFERROR(1*'Procytrat 195'!C144,IFERROR(_xludf.NUMBERVALUE('Procytrat 195'!C144,".",","),IFERROR(_xludf.NUMBERVALUE('Procytrat 195'!C144,",","."),0))))</f>
        <v/>
      </c>
      <c r="AE7143" t="str">
        <f>IF(AA7143="","",'Procytrat 195'!M144)</f>
        <v/>
      </c>
      <c r="AF7143">
        <f t="shared" si="690"/>
        <v>0</v>
      </c>
      <c r="AG7143" t="str">
        <f t="shared" si="691"/>
        <v/>
      </c>
      <c r="AH7143" t="str">
        <f t="shared" si="692"/>
        <v/>
      </c>
      <c r="AI7143">
        <f t="shared" si="693"/>
        <v>0</v>
      </c>
      <c r="AJ7143">
        <f t="shared" si="694"/>
        <v>0</v>
      </c>
      <c r="AK7143">
        <v>0</v>
      </c>
      <c r="AL7143" t="str">
        <f>IF(AA7143="","",IFERROR(IF(ISNUMBER('Procytrat 195'!D144),'Procytrat 195'!D144,IF(ISNUMBER(SEARCH("12",'Procytrat 195'!D144)),EDATE(AB7143,12),IF(ISNUMBER(SEARCH("6",'Procytrat 195'!D144)),EDATE(AB7143,6),IF(ISNUMBER(SEARCH("3",'Procytrat 195'!D144)),EDATE(AB7143,3),DATEVALUE('Procytrat 195'!D144))))),""))</f>
        <v/>
      </c>
      <c r="AM7143" t="str">
        <f t="shared" ca="1" si="695"/>
        <v/>
      </c>
    </row>
    <row r="7144" spans="27:39" x14ac:dyDescent="0.3">
      <c r="AA7144" t="str">
        <f>IF(COUNTA('Procytrat 195'!A145,'Procytrat 195'!B145,'Procytrat 195'!C145)&gt;0,"195","")</f>
        <v/>
      </c>
      <c r="AB7144" t="str">
        <f>IFERROR(IF(ISNUMBER('Procytrat 195'!A145),'Procytrat 195'!A145,DATEVALUE('Procytrat 195'!A145)),"")</f>
        <v/>
      </c>
      <c r="AC7144" t="str">
        <f>IF(AA7144="","",'Procytrat 195'!B145)</f>
        <v/>
      </c>
      <c r="AD7144" t="str">
        <f>IF(AA7144="","",IFERROR(1*'Procytrat 195'!C145,IFERROR(_xludf.NUMBERVALUE('Procytrat 195'!C145,".",","),IFERROR(_xludf.NUMBERVALUE('Procytrat 195'!C145,",","."),0))))</f>
        <v/>
      </c>
      <c r="AE7144" t="str">
        <f>IF(AA7144="","",'Procytrat 195'!M145)</f>
        <v/>
      </c>
      <c r="AF7144">
        <f t="shared" si="690"/>
        <v>0</v>
      </c>
      <c r="AG7144" t="str">
        <f t="shared" si="691"/>
        <v/>
      </c>
      <c r="AH7144" t="str">
        <f t="shared" si="692"/>
        <v/>
      </c>
      <c r="AI7144">
        <f t="shared" si="693"/>
        <v>0</v>
      </c>
      <c r="AJ7144">
        <f t="shared" si="694"/>
        <v>0</v>
      </c>
      <c r="AK7144">
        <v>0</v>
      </c>
      <c r="AL7144" t="str">
        <f>IF(AA7144="","",IFERROR(IF(ISNUMBER('Procytrat 195'!D145),'Procytrat 195'!D145,IF(ISNUMBER(SEARCH("12",'Procytrat 195'!D145)),EDATE(AB7144,12),IF(ISNUMBER(SEARCH("6",'Procytrat 195'!D145)),EDATE(AB7144,6),IF(ISNUMBER(SEARCH("3",'Procytrat 195'!D145)),EDATE(AB7144,3),DATEVALUE('Procytrat 195'!D145))))),""))</f>
        <v/>
      </c>
      <c r="AM7144" t="str">
        <f t="shared" ca="1" si="695"/>
        <v/>
      </c>
    </row>
    <row r="7145" spans="27:39" x14ac:dyDescent="0.3">
      <c r="AA7145" t="str">
        <f>IF(COUNTA('Procytrat 195'!A146,'Procytrat 195'!B146,'Procytrat 195'!C146)&gt;0,"195","")</f>
        <v/>
      </c>
      <c r="AB7145" t="str">
        <f>IFERROR(IF(ISNUMBER('Procytrat 195'!A146),'Procytrat 195'!A146,DATEVALUE('Procytrat 195'!A146)),"")</f>
        <v/>
      </c>
      <c r="AC7145" t="str">
        <f>IF(AA7145="","",'Procytrat 195'!B146)</f>
        <v/>
      </c>
      <c r="AD7145" t="str">
        <f>IF(AA7145="","",IFERROR(1*'Procytrat 195'!C146,IFERROR(_xludf.NUMBERVALUE('Procytrat 195'!C146,".",","),IFERROR(_xludf.NUMBERVALUE('Procytrat 195'!C146,",","."),0))))</f>
        <v/>
      </c>
      <c r="AE7145" t="str">
        <f>IF(AA7145="","",'Procytrat 195'!M146)</f>
        <v/>
      </c>
      <c r="AF7145">
        <f t="shared" si="690"/>
        <v>0</v>
      </c>
      <c r="AG7145" t="str">
        <f t="shared" si="691"/>
        <v/>
      </c>
      <c r="AH7145" t="str">
        <f t="shared" si="692"/>
        <v/>
      </c>
      <c r="AI7145">
        <f t="shared" si="693"/>
        <v>0</v>
      </c>
      <c r="AJ7145">
        <f t="shared" si="694"/>
        <v>0</v>
      </c>
      <c r="AK7145">
        <v>0</v>
      </c>
      <c r="AL7145" t="str">
        <f>IF(AA7145="","",IFERROR(IF(ISNUMBER('Procytrat 195'!D146),'Procytrat 195'!D146,IF(ISNUMBER(SEARCH("12",'Procytrat 195'!D146)),EDATE(AB7145,12),IF(ISNUMBER(SEARCH("6",'Procytrat 195'!D146)),EDATE(AB7145,6),IF(ISNUMBER(SEARCH("3",'Procytrat 195'!D146)),EDATE(AB7145,3),DATEVALUE('Procytrat 195'!D146))))),""))</f>
        <v/>
      </c>
      <c r="AM7145" t="str">
        <f t="shared" ca="1" si="695"/>
        <v/>
      </c>
    </row>
    <row r="7146" spans="27:39" x14ac:dyDescent="0.3">
      <c r="AA7146" t="str">
        <f>IF(COUNTA('Procytrat 195'!A147,'Procytrat 195'!B147,'Procytrat 195'!C147)&gt;0,"195","")</f>
        <v/>
      </c>
      <c r="AB7146" t="str">
        <f>IFERROR(IF(ISNUMBER('Procytrat 195'!A147),'Procytrat 195'!A147,DATEVALUE('Procytrat 195'!A147)),"")</f>
        <v/>
      </c>
      <c r="AC7146" t="str">
        <f>IF(AA7146="","",'Procytrat 195'!B147)</f>
        <v/>
      </c>
      <c r="AD7146" t="str">
        <f>IF(AA7146="","",IFERROR(1*'Procytrat 195'!C147,IFERROR(_xludf.NUMBERVALUE('Procytrat 195'!C147,".",","),IFERROR(_xludf.NUMBERVALUE('Procytrat 195'!C147,",","."),0))))</f>
        <v/>
      </c>
      <c r="AE7146" t="str">
        <f>IF(AA7146="","",'Procytrat 195'!M147)</f>
        <v/>
      </c>
      <c r="AF7146">
        <f t="shared" si="690"/>
        <v>0</v>
      </c>
      <c r="AG7146" t="str">
        <f t="shared" si="691"/>
        <v/>
      </c>
      <c r="AH7146" t="str">
        <f t="shared" si="692"/>
        <v/>
      </c>
      <c r="AI7146">
        <f t="shared" si="693"/>
        <v>0</v>
      </c>
      <c r="AJ7146">
        <f t="shared" si="694"/>
        <v>0</v>
      </c>
      <c r="AK7146">
        <v>0</v>
      </c>
      <c r="AL7146" t="str">
        <f>IF(AA7146="","",IFERROR(IF(ISNUMBER('Procytrat 195'!D147),'Procytrat 195'!D147,IF(ISNUMBER(SEARCH("12",'Procytrat 195'!D147)),EDATE(AB7146,12),IF(ISNUMBER(SEARCH("6",'Procytrat 195'!D147)),EDATE(AB7146,6),IF(ISNUMBER(SEARCH("3",'Procytrat 195'!D147)),EDATE(AB7146,3),DATEVALUE('Procytrat 195'!D147))))),""))</f>
        <v/>
      </c>
      <c r="AM7146" t="str">
        <f t="shared" ca="1" si="695"/>
        <v/>
      </c>
    </row>
    <row r="7147" spans="27:39" x14ac:dyDescent="0.3">
      <c r="AA7147" t="str">
        <f>IF(COUNTA('Procytrat 195'!A148,'Procytrat 195'!B148,'Procytrat 195'!C148)&gt;0,"195","")</f>
        <v/>
      </c>
      <c r="AB7147" t="str">
        <f>IFERROR(IF(ISNUMBER('Procytrat 195'!A148),'Procytrat 195'!A148,DATEVALUE('Procytrat 195'!A148)),"")</f>
        <v/>
      </c>
      <c r="AC7147" t="str">
        <f>IF(AA7147="","",'Procytrat 195'!B148)</f>
        <v/>
      </c>
      <c r="AD7147" t="str">
        <f>IF(AA7147="","",IFERROR(1*'Procytrat 195'!C148,IFERROR(_xludf.NUMBERVALUE('Procytrat 195'!C148,".",","),IFERROR(_xludf.NUMBERVALUE('Procytrat 195'!C148,",","."),0))))</f>
        <v/>
      </c>
      <c r="AE7147" t="str">
        <f>IF(AA7147="","",'Procytrat 195'!M148)</f>
        <v/>
      </c>
      <c r="AF7147">
        <f t="shared" si="690"/>
        <v>0</v>
      </c>
      <c r="AG7147" t="str">
        <f t="shared" si="691"/>
        <v/>
      </c>
      <c r="AH7147" t="str">
        <f t="shared" si="692"/>
        <v/>
      </c>
      <c r="AI7147">
        <f t="shared" si="693"/>
        <v>0</v>
      </c>
      <c r="AJ7147">
        <f t="shared" si="694"/>
        <v>0</v>
      </c>
      <c r="AK7147">
        <v>0</v>
      </c>
      <c r="AL7147" t="str">
        <f>IF(AA7147="","",IFERROR(IF(ISNUMBER('Procytrat 195'!D148),'Procytrat 195'!D148,IF(ISNUMBER(SEARCH("12",'Procytrat 195'!D148)),EDATE(AB7147,12),IF(ISNUMBER(SEARCH("6",'Procytrat 195'!D148)),EDATE(AB7147,6),IF(ISNUMBER(SEARCH("3",'Procytrat 195'!D148)),EDATE(AB7147,3),DATEVALUE('Procytrat 195'!D148))))),""))</f>
        <v/>
      </c>
      <c r="AM7147" t="str">
        <f t="shared" ca="1" si="695"/>
        <v/>
      </c>
    </row>
    <row r="7148" spans="27:39" x14ac:dyDescent="0.3">
      <c r="AA7148" t="str">
        <f>IF(COUNTA('Procytrat 195'!A149,'Procytrat 195'!B149,'Procytrat 195'!C149)&gt;0,"195","")</f>
        <v/>
      </c>
      <c r="AB7148" t="str">
        <f>IFERROR(IF(ISNUMBER('Procytrat 195'!A149),'Procytrat 195'!A149,DATEVALUE('Procytrat 195'!A149)),"")</f>
        <v/>
      </c>
      <c r="AC7148" t="str">
        <f>IF(AA7148="","",'Procytrat 195'!B149)</f>
        <v/>
      </c>
      <c r="AD7148" t="str">
        <f>IF(AA7148="","",IFERROR(1*'Procytrat 195'!C149,IFERROR(_xludf.NUMBERVALUE('Procytrat 195'!C149,".",","),IFERROR(_xludf.NUMBERVALUE('Procytrat 195'!C149,",","."),0))))</f>
        <v/>
      </c>
      <c r="AE7148" t="str">
        <f>IF(AA7148="","",'Procytrat 195'!M149)</f>
        <v/>
      </c>
      <c r="AF7148">
        <f t="shared" si="690"/>
        <v>0</v>
      </c>
      <c r="AG7148" t="str">
        <f t="shared" si="691"/>
        <v/>
      </c>
      <c r="AH7148" t="str">
        <f t="shared" si="692"/>
        <v/>
      </c>
      <c r="AI7148">
        <f t="shared" si="693"/>
        <v>0</v>
      </c>
      <c r="AJ7148">
        <f t="shared" si="694"/>
        <v>0</v>
      </c>
      <c r="AK7148">
        <v>0</v>
      </c>
      <c r="AL7148" t="str">
        <f>IF(AA7148="","",IFERROR(IF(ISNUMBER('Procytrat 195'!D149),'Procytrat 195'!D149,IF(ISNUMBER(SEARCH("12",'Procytrat 195'!D149)),EDATE(AB7148,12),IF(ISNUMBER(SEARCH("6",'Procytrat 195'!D149)),EDATE(AB7148,6),IF(ISNUMBER(SEARCH("3",'Procytrat 195'!D149)),EDATE(AB7148,3),DATEVALUE('Procytrat 195'!D149))))),""))</f>
        <v/>
      </c>
      <c r="AM7148" t="str">
        <f t="shared" ca="1" si="695"/>
        <v/>
      </c>
    </row>
    <row r="7149" spans="27:39" x14ac:dyDescent="0.3">
      <c r="AA7149" t="str">
        <f>IF(COUNTA('Procytrat 195'!A150,'Procytrat 195'!B150,'Procytrat 195'!C150)&gt;0,"195","")</f>
        <v/>
      </c>
      <c r="AB7149" t="str">
        <f>IFERROR(IF(ISNUMBER('Procytrat 195'!A150),'Procytrat 195'!A150,DATEVALUE('Procytrat 195'!A150)),"")</f>
        <v/>
      </c>
      <c r="AC7149" t="str">
        <f>IF(AA7149="","",'Procytrat 195'!B150)</f>
        <v/>
      </c>
      <c r="AD7149" t="str">
        <f>IF(AA7149="","",IFERROR(1*'Procytrat 195'!C150,IFERROR(_xludf.NUMBERVALUE('Procytrat 195'!C150,".",","),IFERROR(_xludf.NUMBERVALUE('Procytrat 195'!C150,",","."),0))))</f>
        <v/>
      </c>
      <c r="AE7149" t="str">
        <f>IF(AA7149="","",'Procytrat 195'!M150)</f>
        <v/>
      </c>
      <c r="AF7149">
        <f t="shared" si="690"/>
        <v>0</v>
      </c>
      <c r="AG7149" t="str">
        <f t="shared" si="691"/>
        <v/>
      </c>
      <c r="AH7149" t="str">
        <f t="shared" si="692"/>
        <v/>
      </c>
      <c r="AI7149">
        <f t="shared" si="693"/>
        <v>0</v>
      </c>
      <c r="AJ7149">
        <f t="shared" si="694"/>
        <v>0</v>
      </c>
      <c r="AK7149">
        <v>0</v>
      </c>
      <c r="AL7149" t="str">
        <f>IF(AA7149="","",IFERROR(IF(ISNUMBER('Procytrat 195'!D150),'Procytrat 195'!D150,IF(ISNUMBER(SEARCH("12",'Procytrat 195'!D150)),EDATE(AB7149,12),IF(ISNUMBER(SEARCH("6",'Procytrat 195'!D150)),EDATE(AB7149,6),IF(ISNUMBER(SEARCH("3",'Procytrat 195'!D150)),EDATE(AB7149,3),DATEVALUE('Procytrat 195'!D150))))),""))</f>
        <v/>
      </c>
      <c r="AM7149" t="str">
        <f t="shared" ca="1" si="695"/>
        <v/>
      </c>
    </row>
    <row r="7150" spans="27:39" x14ac:dyDescent="0.3">
      <c r="AA7150" t="str">
        <f>IF(COUNTA('Procytrat 195'!A151,'Procytrat 195'!B151,'Procytrat 195'!C151)&gt;0,"195","")</f>
        <v/>
      </c>
      <c r="AB7150" t="str">
        <f>IFERROR(IF(ISNUMBER('Procytrat 195'!A151),'Procytrat 195'!A151,DATEVALUE('Procytrat 195'!A151)),"")</f>
        <v/>
      </c>
      <c r="AC7150" t="str">
        <f>IF(AA7150="","",'Procytrat 195'!B151)</f>
        <v/>
      </c>
      <c r="AD7150" t="str">
        <f>IF(AA7150="","",IFERROR(1*'Procytrat 195'!C151,IFERROR(_xludf.NUMBERVALUE('Procytrat 195'!C151,".",","),IFERROR(_xludf.NUMBERVALUE('Procytrat 195'!C151,",","."),0))))</f>
        <v/>
      </c>
      <c r="AE7150" t="str">
        <f>IF(AA7150="","",'Procytrat 195'!M151)</f>
        <v/>
      </c>
      <c r="AF7150">
        <f t="shared" si="690"/>
        <v>0</v>
      </c>
      <c r="AG7150" t="str">
        <f t="shared" si="691"/>
        <v/>
      </c>
      <c r="AH7150" t="str">
        <f t="shared" si="692"/>
        <v/>
      </c>
      <c r="AI7150">
        <f t="shared" si="693"/>
        <v>0</v>
      </c>
      <c r="AJ7150">
        <f t="shared" si="694"/>
        <v>0</v>
      </c>
      <c r="AK7150">
        <v>0</v>
      </c>
      <c r="AL7150" t="str">
        <f>IF(AA7150="","",IFERROR(IF(ISNUMBER('Procytrat 195'!D151),'Procytrat 195'!D151,IF(ISNUMBER(SEARCH("12",'Procytrat 195'!D151)),EDATE(AB7150,12),IF(ISNUMBER(SEARCH("6",'Procytrat 195'!D151)),EDATE(AB7150,6),IF(ISNUMBER(SEARCH("3",'Procytrat 195'!D151)),EDATE(AB7150,3),DATEVALUE('Procytrat 195'!D151))))),""))</f>
        <v/>
      </c>
      <c r="AM7150" t="str">
        <f t="shared" ca="1" si="695"/>
        <v/>
      </c>
    </row>
    <row r="7151" spans="27:39" x14ac:dyDescent="0.3">
      <c r="AA7151" t="str">
        <f>IF(COUNTA('Procytrat 195'!A152,'Procytrat 195'!B152,'Procytrat 195'!C152)&gt;0,"195","")</f>
        <v/>
      </c>
      <c r="AB7151" t="str">
        <f>IFERROR(IF(ISNUMBER('Procytrat 195'!A152),'Procytrat 195'!A152,DATEVALUE('Procytrat 195'!A152)),"")</f>
        <v/>
      </c>
      <c r="AC7151" t="str">
        <f>IF(AA7151="","",'Procytrat 195'!B152)</f>
        <v/>
      </c>
      <c r="AD7151" t="str">
        <f>IF(AA7151="","",IFERROR(1*'Procytrat 195'!C152,IFERROR(_xludf.NUMBERVALUE('Procytrat 195'!C152,".",","),IFERROR(_xludf.NUMBERVALUE('Procytrat 195'!C152,",","."),0))))</f>
        <v/>
      </c>
      <c r="AE7151" t="str">
        <f>IF(AA7151="","",'Procytrat 195'!M152)</f>
        <v/>
      </c>
      <c r="AF7151">
        <f t="shared" si="690"/>
        <v>0</v>
      </c>
      <c r="AG7151" t="str">
        <f t="shared" si="691"/>
        <v/>
      </c>
      <c r="AH7151" t="str">
        <f t="shared" si="692"/>
        <v/>
      </c>
      <c r="AI7151">
        <f t="shared" si="693"/>
        <v>0</v>
      </c>
      <c r="AJ7151">
        <f t="shared" si="694"/>
        <v>0</v>
      </c>
      <c r="AK7151">
        <v>0</v>
      </c>
      <c r="AL7151" t="str">
        <f>IF(AA7151="","",IFERROR(IF(ISNUMBER('Procytrat 195'!D152),'Procytrat 195'!D152,IF(ISNUMBER(SEARCH("12",'Procytrat 195'!D152)),EDATE(AB7151,12),IF(ISNUMBER(SEARCH("6",'Procytrat 195'!D152)),EDATE(AB7151,6),IF(ISNUMBER(SEARCH("3",'Procytrat 195'!D152)),EDATE(AB7151,3),DATEVALUE('Procytrat 195'!D152))))),""))</f>
        <v/>
      </c>
      <c r="AM7151" t="str">
        <f t="shared" ca="1" si="695"/>
        <v/>
      </c>
    </row>
    <row r="7152" spans="27:39" x14ac:dyDescent="0.3">
      <c r="AA7152" t="str">
        <f>IF(COUNTA('Procytrat 195'!A153,'Procytrat 195'!B153,'Procytrat 195'!C153)&gt;0,"195","")</f>
        <v/>
      </c>
      <c r="AB7152" t="str">
        <f>IFERROR(IF(ISNUMBER('Procytrat 195'!A153),'Procytrat 195'!A153,DATEVALUE('Procytrat 195'!A153)),"")</f>
        <v/>
      </c>
      <c r="AC7152" t="str">
        <f>IF(AA7152="","",'Procytrat 195'!B153)</f>
        <v/>
      </c>
      <c r="AD7152" t="str">
        <f>IF(AA7152="","",IFERROR(1*'Procytrat 195'!C153,IFERROR(_xludf.NUMBERVALUE('Procytrat 195'!C153,".",","),IFERROR(_xludf.NUMBERVALUE('Procytrat 195'!C153,",","."),0))))</f>
        <v/>
      </c>
      <c r="AE7152" t="str">
        <f>IF(AA7152="","",'Procytrat 195'!M153)</f>
        <v/>
      </c>
      <c r="AF7152">
        <f t="shared" si="690"/>
        <v>0</v>
      </c>
      <c r="AG7152" t="str">
        <f t="shared" si="691"/>
        <v/>
      </c>
      <c r="AH7152" t="str">
        <f t="shared" si="692"/>
        <v/>
      </c>
      <c r="AI7152">
        <f t="shared" si="693"/>
        <v>0</v>
      </c>
      <c r="AJ7152">
        <f t="shared" si="694"/>
        <v>0</v>
      </c>
      <c r="AK7152">
        <v>0</v>
      </c>
      <c r="AL7152" t="str">
        <f>IF(AA7152="","",IFERROR(IF(ISNUMBER('Procytrat 195'!D153),'Procytrat 195'!D153,IF(ISNUMBER(SEARCH("12",'Procytrat 195'!D153)),EDATE(AB7152,12),IF(ISNUMBER(SEARCH("6",'Procytrat 195'!D153)),EDATE(AB7152,6),IF(ISNUMBER(SEARCH("3",'Procytrat 195'!D153)),EDATE(AB7152,3),DATEVALUE('Procytrat 195'!D153))))),""))</f>
        <v/>
      </c>
      <c r="AM7152" t="str">
        <f t="shared" ca="1" si="695"/>
        <v/>
      </c>
    </row>
    <row r="7153" spans="27:39" x14ac:dyDescent="0.3">
      <c r="AA7153" t="str">
        <f>IF(COUNTA('Procytrat 195'!A154,'Procytrat 195'!B154,'Procytrat 195'!C154)&gt;0,"195","")</f>
        <v/>
      </c>
      <c r="AB7153" t="str">
        <f>IFERROR(IF(ISNUMBER('Procytrat 195'!A154),'Procytrat 195'!A154,DATEVALUE('Procytrat 195'!A154)),"")</f>
        <v/>
      </c>
      <c r="AC7153" t="str">
        <f>IF(AA7153="","",'Procytrat 195'!B154)</f>
        <v/>
      </c>
      <c r="AD7153" t="str">
        <f>IF(AA7153="","",IFERROR(1*'Procytrat 195'!C154,IFERROR(_xludf.NUMBERVALUE('Procytrat 195'!C154,".",","),IFERROR(_xludf.NUMBERVALUE('Procytrat 195'!C154,",","."),0))))</f>
        <v/>
      </c>
      <c r="AE7153" t="str">
        <f>IF(AA7153="","",'Procytrat 195'!M154)</f>
        <v/>
      </c>
      <c r="AF7153">
        <f t="shared" si="690"/>
        <v>0</v>
      </c>
      <c r="AG7153" t="str">
        <f t="shared" si="691"/>
        <v/>
      </c>
      <c r="AH7153" t="str">
        <f t="shared" si="692"/>
        <v/>
      </c>
      <c r="AI7153">
        <f t="shared" si="693"/>
        <v>0</v>
      </c>
      <c r="AJ7153">
        <f t="shared" si="694"/>
        <v>0</v>
      </c>
      <c r="AK7153">
        <v>0</v>
      </c>
      <c r="AL7153" t="str">
        <f>IF(AA7153="","",IFERROR(IF(ISNUMBER('Procytrat 195'!D154),'Procytrat 195'!D154,IF(ISNUMBER(SEARCH("12",'Procytrat 195'!D154)),EDATE(AB7153,12),IF(ISNUMBER(SEARCH("6",'Procytrat 195'!D154)),EDATE(AB7153,6),IF(ISNUMBER(SEARCH("3",'Procytrat 195'!D154)),EDATE(AB7153,3),DATEVALUE('Procytrat 195'!D154))))),""))</f>
        <v/>
      </c>
      <c r="AM7153" t="str">
        <f t="shared" ca="1" si="695"/>
        <v/>
      </c>
    </row>
    <row r="7154" spans="27:39" x14ac:dyDescent="0.3">
      <c r="AA7154" t="str">
        <f>IF(COUNTA('Procytrat 195'!A155,'Procytrat 195'!B155,'Procytrat 195'!C155)&gt;0,"195","")</f>
        <v/>
      </c>
      <c r="AB7154" t="str">
        <f>IFERROR(IF(ISNUMBER('Procytrat 195'!A155),'Procytrat 195'!A155,DATEVALUE('Procytrat 195'!A155)),"")</f>
        <v/>
      </c>
      <c r="AC7154" t="str">
        <f>IF(AA7154="","",'Procytrat 195'!B155)</f>
        <v/>
      </c>
      <c r="AD7154" t="str">
        <f>IF(AA7154="","",IFERROR(1*'Procytrat 195'!C155,IFERROR(_xludf.NUMBERVALUE('Procytrat 195'!C155,".",","),IFERROR(_xludf.NUMBERVALUE('Procytrat 195'!C155,",","."),0))))</f>
        <v/>
      </c>
      <c r="AE7154" t="str">
        <f>IF(AA7154="","",'Procytrat 195'!M155)</f>
        <v/>
      </c>
      <c r="AF7154">
        <f t="shared" si="690"/>
        <v>0</v>
      </c>
      <c r="AG7154" t="str">
        <f t="shared" si="691"/>
        <v/>
      </c>
      <c r="AH7154" t="str">
        <f t="shared" si="692"/>
        <v/>
      </c>
      <c r="AI7154">
        <f t="shared" si="693"/>
        <v>0</v>
      </c>
      <c r="AJ7154">
        <f t="shared" si="694"/>
        <v>0</v>
      </c>
      <c r="AK7154">
        <v>0</v>
      </c>
      <c r="AL7154" t="str">
        <f>IF(AA7154="","",IFERROR(IF(ISNUMBER('Procytrat 195'!D155),'Procytrat 195'!D155,IF(ISNUMBER(SEARCH("12",'Procytrat 195'!D155)),EDATE(AB7154,12),IF(ISNUMBER(SEARCH("6",'Procytrat 195'!D155)),EDATE(AB7154,6),IF(ISNUMBER(SEARCH("3",'Procytrat 195'!D155)),EDATE(AB7154,3),DATEVALUE('Procytrat 195'!D155))))),""))</f>
        <v/>
      </c>
      <c r="AM7154" t="str">
        <f t="shared" ca="1" si="695"/>
        <v/>
      </c>
    </row>
    <row r="7155" spans="27:39" x14ac:dyDescent="0.3">
      <c r="AA7155" t="str">
        <f>IF(COUNTA('Procytrat 195'!A156,'Procytrat 195'!B156,'Procytrat 195'!C156)&gt;0,"195","")</f>
        <v/>
      </c>
      <c r="AB7155" t="str">
        <f>IFERROR(IF(ISNUMBER('Procytrat 195'!A156),'Procytrat 195'!A156,DATEVALUE('Procytrat 195'!A156)),"")</f>
        <v/>
      </c>
      <c r="AC7155" t="str">
        <f>IF(AA7155="","",'Procytrat 195'!B156)</f>
        <v/>
      </c>
      <c r="AD7155" t="str">
        <f>IF(AA7155="","",IFERROR(1*'Procytrat 195'!C156,IFERROR(_xludf.NUMBERVALUE('Procytrat 195'!C156,".",","),IFERROR(_xludf.NUMBERVALUE('Procytrat 195'!C156,",","."),0))))</f>
        <v/>
      </c>
      <c r="AE7155" t="str">
        <f>IF(AA7155="","",'Procytrat 195'!M156)</f>
        <v/>
      </c>
      <c r="AF7155">
        <f t="shared" si="690"/>
        <v>0</v>
      </c>
      <c r="AG7155" t="str">
        <f t="shared" si="691"/>
        <v/>
      </c>
      <c r="AH7155" t="str">
        <f t="shared" si="692"/>
        <v/>
      </c>
      <c r="AI7155">
        <f t="shared" si="693"/>
        <v>0</v>
      </c>
      <c r="AJ7155">
        <f t="shared" si="694"/>
        <v>0</v>
      </c>
      <c r="AK7155">
        <v>0</v>
      </c>
      <c r="AL7155" t="str">
        <f>IF(AA7155="","",IFERROR(IF(ISNUMBER('Procytrat 195'!D156),'Procytrat 195'!D156,IF(ISNUMBER(SEARCH("12",'Procytrat 195'!D156)),EDATE(AB7155,12),IF(ISNUMBER(SEARCH("6",'Procytrat 195'!D156)),EDATE(AB7155,6),IF(ISNUMBER(SEARCH("3",'Procytrat 195'!D156)),EDATE(AB7155,3),DATEVALUE('Procytrat 195'!D156))))),""))</f>
        <v/>
      </c>
      <c r="AM7155" t="str">
        <f t="shared" ca="1" si="695"/>
        <v/>
      </c>
    </row>
    <row r="7156" spans="27:39" x14ac:dyDescent="0.3">
      <c r="AA7156" t="str">
        <f>IF(COUNTA('Procytrat 195'!A157,'Procytrat 195'!B157,'Procytrat 195'!C157)&gt;0,"195","")</f>
        <v/>
      </c>
      <c r="AB7156" t="str">
        <f>IFERROR(IF(ISNUMBER('Procytrat 195'!A157),'Procytrat 195'!A157,DATEVALUE('Procytrat 195'!A157)),"")</f>
        <v/>
      </c>
      <c r="AC7156" t="str">
        <f>IF(AA7156="","",'Procytrat 195'!B157)</f>
        <v/>
      </c>
      <c r="AD7156" t="str">
        <f>IF(AA7156="","",IFERROR(1*'Procytrat 195'!C157,IFERROR(_xludf.NUMBERVALUE('Procytrat 195'!C157,".",","),IFERROR(_xludf.NUMBERVALUE('Procytrat 195'!C157,",","."),0))))</f>
        <v/>
      </c>
      <c r="AE7156" t="str">
        <f>IF(AA7156="","",'Procytrat 195'!M157)</f>
        <v/>
      </c>
      <c r="AF7156">
        <f t="shared" si="690"/>
        <v>0</v>
      </c>
      <c r="AG7156" t="str">
        <f t="shared" si="691"/>
        <v/>
      </c>
      <c r="AH7156" t="str">
        <f t="shared" si="692"/>
        <v/>
      </c>
      <c r="AI7156">
        <f t="shared" si="693"/>
        <v>0</v>
      </c>
      <c r="AJ7156">
        <f t="shared" si="694"/>
        <v>0</v>
      </c>
      <c r="AK7156">
        <v>0</v>
      </c>
      <c r="AL7156" t="str">
        <f>IF(AA7156="","",IFERROR(IF(ISNUMBER('Procytrat 195'!D157),'Procytrat 195'!D157,IF(ISNUMBER(SEARCH("12",'Procytrat 195'!D157)),EDATE(AB7156,12),IF(ISNUMBER(SEARCH("6",'Procytrat 195'!D157)),EDATE(AB7156,6),IF(ISNUMBER(SEARCH("3",'Procytrat 195'!D157)),EDATE(AB7156,3),DATEVALUE('Procytrat 195'!D157))))),""))</f>
        <v/>
      </c>
      <c r="AM7156" t="str">
        <f t="shared" ca="1" si="695"/>
        <v/>
      </c>
    </row>
    <row r="7157" spans="27:39" x14ac:dyDescent="0.3">
      <c r="AA7157" t="str">
        <f>IF(COUNTA('Procytrat 195'!A158,'Procytrat 195'!B158,'Procytrat 195'!C158)&gt;0,"195","")</f>
        <v/>
      </c>
      <c r="AB7157" t="str">
        <f>IFERROR(IF(ISNUMBER('Procytrat 195'!A158),'Procytrat 195'!A158,DATEVALUE('Procytrat 195'!A158)),"")</f>
        <v/>
      </c>
      <c r="AC7157" t="str">
        <f>IF(AA7157="","",'Procytrat 195'!B158)</f>
        <v/>
      </c>
      <c r="AD7157" t="str">
        <f>IF(AA7157="","",IFERROR(1*'Procytrat 195'!C158,IFERROR(_xludf.NUMBERVALUE('Procytrat 195'!C158,".",","),IFERROR(_xludf.NUMBERVALUE('Procytrat 195'!C158,",","."),0))))</f>
        <v/>
      </c>
      <c r="AE7157" t="str">
        <f>IF(AA7157="","",'Procytrat 195'!M158)</f>
        <v/>
      </c>
      <c r="AF7157">
        <f t="shared" si="690"/>
        <v>0</v>
      </c>
      <c r="AG7157" t="str">
        <f t="shared" si="691"/>
        <v/>
      </c>
      <c r="AH7157" t="str">
        <f t="shared" si="692"/>
        <v/>
      </c>
      <c r="AI7157">
        <f t="shared" si="693"/>
        <v>0</v>
      </c>
      <c r="AJ7157">
        <f t="shared" si="694"/>
        <v>0</v>
      </c>
      <c r="AK7157">
        <v>0</v>
      </c>
      <c r="AL7157" t="str">
        <f>IF(AA7157="","",IFERROR(IF(ISNUMBER('Procytrat 195'!D158),'Procytrat 195'!D158,IF(ISNUMBER(SEARCH("12",'Procytrat 195'!D158)),EDATE(AB7157,12),IF(ISNUMBER(SEARCH("6",'Procytrat 195'!D158)),EDATE(AB7157,6),IF(ISNUMBER(SEARCH("3",'Procytrat 195'!D158)),EDATE(AB7157,3),DATEVALUE('Procytrat 195'!D158))))),""))</f>
        <v/>
      </c>
      <c r="AM7157" t="str">
        <f t="shared" ca="1" si="695"/>
        <v/>
      </c>
    </row>
    <row r="7158" spans="27:39" x14ac:dyDescent="0.3">
      <c r="AA7158" t="str">
        <f>IF(COUNTA('Procytrat 195'!A159,'Procytrat 195'!B159,'Procytrat 195'!C159)&gt;0,"195","")</f>
        <v/>
      </c>
      <c r="AB7158" t="str">
        <f>IFERROR(IF(ISNUMBER('Procytrat 195'!A159),'Procytrat 195'!A159,DATEVALUE('Procytrat 195'!A159)),"")</f>
        <v/>
      </c>
      <c r="AC7158" t="str">
        <f>IF(AA7158="","",'Procytrat 195'!B159)</f>
        <v/>
      </c>
      <c r="AD7158" t="str">
        <f>IF(AA7158="","",IFERROR(1*'Procytrat 195'!C159,IFERROR(_xludf.NUMBERVALUE('Procytrat 195'!C159,".",","),IFERROR(_xludf.NUMBERVALUE('Procytrat 195'!C159,",","."),0))))</f>
        <v/>
      </c>
      <c r="AE7158" t="str">
        <f>IF(AA7158="","",'Procytrat 195'!M159)</f>
        <v/>
      </c>
      <c r="AF7158">
        <f t="shared" si="690"/>
        <v>0</v>
      </c>
      <c r="AG7158" t="str">
        <f t="shared" si="691"/>
        <v/>
      </c>
      <c r="AH7158" t="str">
        <f t="shared" si="692"/>
        <v/>
      </c>
      <c r="AI7158">
        <f t="shared" si="693"/>
        <v>0</v>
      </c>
      <c r="AJ7158">
        <f t="shared" si="694"/>
        <v>0</v>
      </c>
      <c r="AK7158">
        <v>0</v>
      </c>
      <c r="AL7158" t="str">
        <f>IF(AA7158="","",IFERROR(IF(ISNUMBER('Procytrat 195'!D159),'Procytrat 195'!D159,IF(ISNUMBER(SEARCH("12",'Procytrat 195'!D159)),EDATE(AB7158,12),IF(ISNUMBER(SEARCH("6",'Procytrat 195'!D159)),EDATE(AB7158,6),IF(ISNUMBER(SEARCH("3",'Procytrat 195'!D159)),EDATE(AB7158,3),DATEVALUE('Procytrat 195'!D159))))),""))</f>
        <v/>
      </c>
      <c r="AM7158" t="str">
        <f t="shared" ca="1" si="695"/>
        <v/>
      </c>
    </row>
    <row r="7159" spans="27:39" x14ac:dyDescent="0.3">
      <c r="AA7159" t="str">
        <f>IF(COUNTA('Procytrat 195'!A160,'Procytrat 195'!B160,'Procytrat 195'!C160)&gt;0,"195","")</f>
        <v/>
      </c>
      <c r="AB7159" t="str">
        <f>IFERROR(IF(ISNUMBER('Procytrat 195'!A160),'Procytrat 195'!A160,DATEVALUE('Procytrat 195'!A160)),"")</f>
        <v/>
      </c>
      <c r="AC7159" t="str">
        <f>IF(AA7159="","",'Procytrat 195'!B160)</f>
        <v/>
      </c>
      <c r="AD7159" t="str">
        <f>IF(AA7159="","",IFERROR(1*'Procytrat 195'!C160,IFERROR(_xludf.NUMBERVALUE('Procytrat 195'!C160,".",","),IFERROR(_xludf.NUMBERVALUE('Procytrat 195'!C160,",","."),0))))</f>
        <v/>
      </c>
      <c r="AE7159" t="str">
        <f>IF(AA7159="","",'Procytrat 195'!M160)</f>
        <v/>
      </c>
      <c r="AF7159">
        <f t="shared" si="690"/>
        <v>0</v>
      </c>
      <c r="AG7159" t="str">
        <f t="shared" si="691"/>
        <v/>
      </c>
      <c r="AH7159" t="str">
        <f t="shared" si="692"/>
        <v/>
      </c>
      <c r="AI7159">
        <f t="shared" si="693"/>
        <v>0</v>
      </c>
      <c r="AJ7159">
        <f t="shared" si="694"/>
        <v>0</v>
      </c>
      <c r="AK7159">
        <v>0</v>
      </c>
      <c r="AL7159" t="str">
        <f>IF(AA7159="","",IFERROR(IF(ISNUMBER('Procytrat 195'!D160),'Procytrat 195'!D160,IF(ISNUMBER(SEARCH("12",'Procytrat 195'!D160)),EDATE(AB7159,12),IF(ISNUMBER(SEARCH("6",'Procytrat 195'!D160)),EDATE(AB7159,6),IF(ISNUMBER(SEARCH("3",'Procytrat 195'!D160)),EDATE(AB7159,3),DATEVALUE('Procytrat 195'!D160))))),""))</f>
        <v/>
      </c>
      <c r="AM7159" t="str">
        <f t="shared" ca="1" si="695"/>
        <v/>
      </c>
    </row>
    <row r="7160" spans="27:39" x14ac:dyDescent="0.3">
      <c r="AA7160" t="str">
        <f>IF(COUNTA('Procytrat 195'!A161,'Procytrat 195'!B161,'Procytrat 195'!C161)&gt;0,"195","")</f>
        <v/>
      </c>
      <c r="AB7160" t="str">
        <f>IFERROR(IF(ISNUMBER('Procytrat 195'!A161),'Procytrat 195'!A161,DATEVALUE('Procytrat 195'!A161)),"")</f>
        <v/>
      </c>
      <c r="AC7160" t="str">
        <f>IF(AA7160="","",'Procytrat 195'!B161)</f>
        <v/>
      </c>
      <c r="AD7160" t="str">
        <f>IF(AA7160="","",IFERROR(1*'Procytrat 195'!C161,IFERROR(_xludf.NUMBERVALUE('Procytrat 195'!C161,".",","),IFERROR(_xludf.NUMBERVALUE('Procytrat 195'!C161,",","."),0))))</f>
        <v/>
      </c>
      <c r="AE7160" t="str">
        <f>IF(AA7160="","",'Procytrat 195'!M161)</f>
        <v/>
      </c>
      <c r="AF7160">
        <f t="shared" si="690"/>
        <v>0</v>
      </c>
      <c r="AG7160" t="str">
        <f t="shared" si="691"/>
        <v/>
      </c>
      <c r="AH7160" t="str">
        <f t="shared" si="692"/>
        <v/>
      </c>
      <c r="AI7160">
        <f t="shared" si="693"/>
        <v>0</v>
      </c>
      <c r="AJ7160">
        <f t="shared" si="694"/>
        <v>0</v>
      </c>
      <c r="AK7160">
        <v>0</v>
      </c>
      <c r="AL7160" t="str">
        <f>IF(AA7160="","",IFERROR(IF(ISNUMBER('Procytrat 195'!D161),'Procytrat 195'!D161,IF(ISNUMBER(SEARCH("12",'Procytrat 195'!D161)),EDATE(AB7160,12),IF(ISNUMBER(SEARCH("6",'Procytrat 195'!D161)),EDATE(AB7160,6),IF(ISNUMBER(SEARCH("3",'Procytrat 195'!D161)),EDATE(AB7160,3),DATEVALUE('Procytrat 195'!D161))))),""))</f>
        <v/>
      </c>
      <c r="AM7160" t="str">
        <f t="shared" ca="1" si="695"/>
        <v/>
      </c>
    </row>
    <row r="7161" spans="27:39" x14ac:dyDescent="0.3">
      <c r="AA7161" t="str">
        <f>IF(COUNTA('Procytrat 195'!A162,'Procytrat 195'!B162,'Procytrat 195'!C162)&gt;0,"195","")</f>
        <v/>
      </c>
      <c r="AB7161" t="str">
        <f>IFERROR(IF(ISNUMBER('Procytrat 195'!A162),'Procytrat 195'!A162,DATEVALUE('Procytrat 195'!A162)),"")</f>
        <v/>
      </c>
      <c r="AC7161" t="str">
        <f>IF(AA7161="","",'Procytrat 195'!B162)</f>
        <v/>
      </c>
      <c r="AD7161" t="str">
        <f>IF(AA7161="","",IFERROR(1*'Procytrat 195'!C162,IFERROR(_xludf.NUMBERVALUE('Procytrat 195'!C162,".",","),IFERROR(_xludf.NUMBERVALUE('Procytrat 195'!C162,",","."),0))))</f>
        <v/>
      </c>
      <c r="AE7161" t="str">
        <f>IF(AA7161="","",'Procytrat 195'!M162)</f>
        <v/>
      </c>
      <c r="AF7161">
        <f t="shared" si="690"/>
        <v>0</v>
      </c>
      <c r="AG7161" t="str">
        <f t="shared" si="691"/>
        <v/>
      </c>
      <c r="AH7161" t="str">
        <f t="shared" si="692"/>
        <v/>
      </c>
      <c r="AI7161">
        <f t="shared" si="693"/>
        <v>0</v>
      </c>
      <c r="AJ7161">
        <f t="shared" si="694"/>
        <v>0</v>
      </c>
      <c r="AK7161">
        <v>0</v>
      </c>
      <c r="AL7161" t="str">
        <f>IF(AA7161="","",IFERROR(IF(ISNUMBER('Procytrat 195'!D162),'Procytrat 195'!D162,IF(ISNUMBER(SEARCH("12",'Procytrat 195'!D162)),EDATE(AB7161,12),IF(ISNUMBER(SEARCH("6",'Procytrat 195'!D162)),EDATE(AB7161,6),IF(ISNUMBER(SEARCH("3",'Procytrat 195'!D162)),EDATE(AB7161,3),DATEVALUE('Procytrat 195'!D162))))),""))</f>
        <v/>
      </c>
      <c r="AM7161" t="str">
        <f t="shared" ca="1" si="695"/>
        <v/>
      </c>
    </row>
    <row r="7162" spans="27:39" x14ac:dyDescent="0.3">
      <c r="AA7162" t="str">
        <f>IF(COUNTA('Procytrat 195'!A163,'Procytrat 195'!B163,'Procytrat 195'!C163)&gt;0,"195","")</f>
        <v/>
      </c>
      <c r="AB7162" t="str">
        <f>IFERROR(IF(ISNUMBER('Procytrat 195'!A163),'Procytrat 195'!A163,DATEVALUE('Procytrat 195'!A163)),"")</f>
        <v/>
      </c>
      <c r="AC7162" t="str">
        <f>IF(AA7162="","",'Procytrat 195'!B163)</f>
        <v/>
      </c>
      <c r="AD7162" t="str">
        <f>IF(AA7162="","",IFERROR(1*'Procytrat 195'!C163,IFERROR(_xludf.NUMBERVALUE('Procytrat 195'!C163,".",","),IFERROR(_xludf.NUMBERVALUE('Procytrat 195'!C163,",","."),0))))</f>
        <v/>
      </c>
      <c r="AE7162" t="str">
        <f>IF(AA7162="","",'Procytrat 195'!M163)</f>
        <v/>
      </c>
      <c r="AF7162">
        <f t="shared" si="690"/>
        <v>0</v>
      </c>
      <c r="AG7162" t="str">
        <f t="shared" si="691"/>
        <v/>
      </c>
      <c r="AH7162" t="str">
        <f t="shared" si="692"/>
        <v/>
      </c>
      <c r="AI7162">
        <f t="shared" si="693"/>
        <v>0</v>
      </c>
      <c r="AJ7162">
        <f t="shared" si="694"/>
        <v>0</v>
      </c>
      <c r="AK7162">
        <v>0</v>
      </c>
      <c r="AL7162" t="str">
        <f>IF(AA7162="","",IFERROR(IF(ISNUMBER('Procytrat 195'!D163),'Procytrat 195'!D163,IF(ISNUMBER(SEARCH("12",'Procytrat 195'!D163)),EDATE(AB7162,12),IF(ISNUMBER(SEARCH("6",'Procytrat 195'!D163)),EDATE(AB7162,6),IF(ISNUMBER(SEARCH("3",'Procytrat 195'!D163)),EDATE(AB7162,3),DATEVALUE('Procytrat 195'!D163))))),""))</f>
        <v/>
      </c>
      <c r="AM7162" t="str">
        <f t="shared" ca="1" si="695"/>
        <v/>
      </c>
    </row>
    <row r="7163" spans="27:39" x14ac:dyDescent="0.3">
      <c r="AA7163" t="str">
        <f>IF(COUNTA('Procytrat 195'!A164,'Procytrat 195'!B164,'Procytrat 195'!C164)&gt;0,"195","")</f>
        <v/>
      </c>
      <c r="AB7163" t="str">
        <f>IFERROR(IF(ISNUMBER('Procytrat 195'!A164),'Procytrat 195'!A164,DATEVALUE('Procytrat 195'!A164)),"")</f>
        <v/>
      </c>
      <c r="AC7163" t="str">
        <f>IF(AA7163="","",'Procytrat 195'!B164)</f>
        <v/>
      </c>
      <c r="AD7163" t="str">
        <f>IF(AA7163="","",IFERROR(1*'Procytrat 195'!C164,IFERROR(_xludf.NUMBERVALUE('Procytrat 195'!C164,".",","),IFERROR(_xludf.NUMBERVALUE('Procytrat 195'!C164,",","."),0))))</f>
        <v/>
      </c>
      <c r="AE7163" t="str">
        <f>IF(AA7163="","",'Procytrat 195'!M164)</f>
        <v/>
      </c>
      <c r="AF7163">
        <f t="shared" si="690"/>
        <v>0</v>
      </c>
      <c r="AG7163" t="str">
        <f t="shared" si="691"/>
        <v/>
      </c>
      <c r="AH7163" t="str">
        <f t="shared" si="692"/>
        <v/>
      </c>
      <c r="AI7163">
        <f t="shared" si="693"/>
        <v>0</v>
      </c>
      <c r="AJ7163">
        <f t="shared" si="694"/>
        <v>0</v>
      </c>
      <c r="AK7163">
        <v>0</v>
      </c>
      <c r="AL7163" t="str">
        <f>IF(AA7163="","",IFERROR(IF(ISNUMBER('Procytrat 195'!D164),'Procytrat 195'!D164,IF(ISNUMBER(SEARCH("12",'Procytrat 195'!D164)),EDATE(AB7163,12),IF(ISNUMBER(SEARCH("6",'Procytrat 195'!D164)),EDATE(AB7163,6),IF(ISNUMBER(SEARCH("3",'Procytrat 195'!D164)),EDATE(AB7163,3),DATEVALUE('Procytrat 195'!D164))))),""))</f>
        <v/>
      </c>
      <c r="AM7163" t="str">
        <f t="shared" ca="1" si="695"/>
        <v/>
      </c>
    </row>
    <row r="7164" spans="27:39" x14ac:dyDescent="0.3">
      <c r="AA7164" t="str">
        <f>IF(COUNTA('Procytrat 195'!A165,'Procytrat 195'!B165,'Procytrat 195'!C165)&gt;0,"195","")</f>
        <v/>
      </c>
      <c r="AB7164" t="str">
        <f>IFERROR(IF(ISNUMBER('Procytrat 195'!A165),'Procytrat 195'!A165,DATEVALUE('Procytrat 195'!A165)),"")</f>
        <v/>
      </c>
      <c r="AC7164" t="str">
        <f>IF(AA7164="","",'Procytrat 195'!B165)</f>
        <v/>
      </c>
      <c r="AD7164" t="str">
        <f>IF(AA7164="","",IFERROR(1*'Procytrat 195'!C165,IFERROR(_xludf.NUMBERVALUE('Procytrat 195'!C165,".",","),IFERROR(_xludf.NUMBERVALUE('Procytrat 195'!C165,",","."),0))))</f>
        <v/>
      </c>
      <c r="AE7164" t="str">
        <f>IF(AA7164="","",'Procytrat 195'!M165)</f>
        <v/>
      </c>
      <c r="AF7164">
        <f t="shared" si="690"/>
        <v>0</v>
      </c>
      <c r="AG7164" t="str">
        <f t="shared" si="691"/>
        <v/>
      </c>
      <c r="AH7164" t="str">
        <f t="shared" si="692"/>
        <v/>
      </c>
      <c r="AI7164">
        <f t="shared" si="693"/>
        <v>0</v>
      </c>
      <c r="AJ7164">
        <f t="shared" si="694"/>
        <v>0</v>
      </c>
      <c r="AK7164">
        <v>0</v>
      </c>
      <c r="AL7164" t="str">
        <f>IF(AA7164="","",IFERROR(IF(ISNUMBER('Procytrat 195'!D165),'Procytrat 195'!D165,IF(ISNUMBER(SEARCH("12",'Procytrat 195'!D165)),EDATE(AB7164,12),IF(ISNUMBER(SEARCH("6",'Procytrat 195'!D165)),EDATE(AB7164,6),IF(ISNUMBER(SEARCH("3",'Procytrat 195'!D165)),EDATE(AB7164,3),DATEVALUE('Procytrat 195'!D165))))),""))</f>
        <v/>
      </c>
      <c r="AM7164" t="str">
        <f t="shared" ca="1" si="695"/>
        <v/>
      </c>
    </row>
    <row r="7165" spans="27:39" x14ac:dyDescent="0.3">
      <c r="AA7165" t="str">
        <f>IF(COUNTA('Procytrat 195'!A166,'Procytrat 195'!B166,'Procytrat 195'!C166)&gt;0,"195","")</f>
        <v/>
      </c>
      <c r="AB7165" t="str">
        <f>IFERROR(IF(ISNUMBER('Procytrat 195'!A166),'Procytrat 195'!A166,DATEVALUE('Procytrat 195'!A166)),"")</f>
        <v/>
      </c>
      <c r="AC7165" t="str">
        <f>IF(AA7165="","",'Procytrat 195'!B166)</f>
        <v/>
      </c>
      <c r="AD7165" t="str">
        <f>IF(AA7165="","",IFERROR(1*'Procytrat 195'!C166,IFERROR(_xludf.NUMBERVALUE('Procytrat 195'!C166,".",","),IFERROR(_xludf.NUMBERVALUE('Procytrat 195'!C166,",","."),0))))</f>
        <v/>
      </c>
      <c r="AE7165" t="str">
        <f>IF(AA7165="","",'Procytrat 195'!M166)</f>
        <v/>
      </c>
      <c r="AF7165">
        <f t="shared" si="690"/>
        <v>0</v>
      </c>
      <c r="AG7165" t="str">
        <f t="shared" si="691"/>
        <v/>
      </c>
      <c r="AH7165" t="str">
        <f t="shared" si="692"/>
        <v/>
      </c>
      <c r="AI7165">
        <f t="shared" si="693"/>
        <v>0</v>
      </c>
      <c r="AJ7165">
        <f t="shared" si="694"/>
        <v>0</v>
      </c>
      <c r="AK7165">
        <v>0</v>
      </c>
      <c r="AL7165" t="str">
        <f>IF(AA7165="","",IFERROR(IF(ISNUMBER('Procytrat 195'!D166),'Procytrat 195'!D166,IF(ISNUMBER(SEARCH("12",'Procytrat 195'!D166)),EDATE(AB7165,12),IF(ISNUMBER(SEARCH("6",'Procytrat 195'!D166)),EDATE(AB7165,6),IF(ISNUMBER(SEARCH("3",'Procytrat 195'!D166)),EDATE(AB7165,3),DATEVALUE('Procytrat 195'!D166))))),""))</f>
        <v/>
      </c>
      <c r="AM7165" t="str">
        <f t="shared" ca="1" si="695"/>
        <v/>
      </c>
    </row>
    <row r="7166" spans="27:39" x14ac:dyDescent="0.3">
      <c r="AA7166" t="str">
        <f>IF(COUNTA('Procytrat 195'!A167,'Procytrat 195'!B167,'Procytrat 195'!C167)&gt;0,"195","")</f>
        <v/>
      </c>
      <c r="AB7166" t="str">
        <f>IFERROR(IF(ISNUMBER('Procytrat 195'!A167),'Procytrat 195'!A167,DATEVALUE('Procytrat 195'!A167)),"")</f>
        <v/>
      </c>
      <c r="AC7166" t="str">
        <f>IF(AA7166="","",'Procytrat 195'!B167)</f>
        <v/>
      </c>
      <c r="AD7166" t="str">
        <f>IF(AA7166="","",IFERROR(1*'Procytrat 195'!C167,IFERROR(_xludf.NUMBERVALUE('Procytrat 195'!C167,".",","),IFERROR(_xludf.NUMBERVALUE('Procytrat 195'!C167,",","."),0))))</f>
        <v/>
      </c>
      <c r="AE7166" t="str">
        <f>IF(AA7166="","",'Procytrat 195'!M167)</f>
        <v/>
      </c>
      <c r="AF7166">
        <f t="shared" si="690"/>
        <v>0</v>
      </c>
      <c r="AG7166" t="str">
        <f t="shared" si="691"/>
        <v/>
      </c>
      <c r="AH7166" t="str">
        <f t="shared" si="692"/>
        <v/>
      </c>
      <c r="AI7166">
        <f t="shared" si="693"/>
        <v>0</v>
      </c>
      <c r="AJ7166">
        <f t="shared" si="694"/>
        <v>0</v>
      </c>
      <c r="AK7166">
        <v>0</v>
      </c>
      <c r="AL7166" t="str">
        <f>IF(AA7166="","",IFERROR(IF(ISNUMBER('Procytrat 195'!D167),'Procytrat 195'!D167,IF(ISNUMBER(SEARCH("12",'Procytrat 195'!D167)),EDATE(AB7166,12),IF(ISNUMBER(SEARCH("6",'Procytrat 195'!D167)),EDATE(AB7166,6),IF(ISNUMBER(SEARCH("3",'Procytrat 195'!D167)),EDATE(AB7166,3),DATEVALUE('Procytrat 195'!D167))))),""))</f>
        <v/>
      </c>
      <c r="AM7166" t="str">
        <f t="shared" ca="1" si="695"/>
        <v/>
      </c>
    </row>
    <row r="7167" spans="27:39" x14ac:dyDescent="0.3">
      <c r="AA7167" t="str">
        <f>IF(COUNTA('Procytrat 195'!A168,'Procytrat 195'!B168,'Procytrat 195'!C168)&gt;0,"195","")</f>
        <v/>
      </c>
      <c r="AB7167" t="str">
        <f>IFERROR(IF(ISNUMBER('Procytrat 195'!A168),'Procytrat 195'!A168,DATEVALUE('Procytrat 195'!A168)),"")</f>
        <v/>
      </c>
      <c r="AC7167" t="str">
        <f>IF(AA7167="","",'Procytrat 195'!B168)</f>
        <v/>
      </c>
      <c r="AD7167" t="str">
        <f>IF(AA7167="","",IFERROR(1*'Procytrat 195'!C168,IFERROR(_xludf.NUMBERVALUE('Procytrat 195'!C168,".",","),IFERROR(_xludf.NUMBERVALUE('Procytrat 195'!C168,",","."),0))))</f>
        <v/>
      </c>
      <c r="AE7167" t="str">
        <f>IF(AA7167="","",'Procytrat 195'!M168)</f>
        <v/>
      </c>
      <c r="AF7167">
        <f t="shared" si="690"/>
        <v>0</v>
      </c>
      <c r="AG7167" t="str">
        <f t="shared" si="691"/>
        <v/>
      </c>
      <c r="AH7167" t="str">
        <f t="shared" si="692"/>
        <v/>
      </c>
      <c r="AI7167">
        <f t="shared" si="693"/>
        <v>0</v>
      </c>
      <c r="AJ7167">
        <f t="shared" si="694"/>
        <v>0</v>
      </c>
      <c r="AK7167">
        <v>0</v>
      </c>
      <c r="AL7167" t="str">
        <f>IF(AA7167="","",IFERROR(IF(ISNUMBER('Procytrat 195'!D168),'Procytrat 195'!D168,IF(ISNUMBER(SEARCH("12",'Procytrat 195'!D168)),EDATE(AB7167,12),IF(ISNUMBER(SEARCH("6",'Procytrat 195'!D168)),EDATE(AB7167,6),IF(ISNUMBER(SEARCH("3",'Procytrat 195'!D168)),EDATE(AB7167,3),DATEVALUE('Procytrat 195'!D168))))),""))</f>
        <v/>
      </c>
      <c r="AM7167" t="str">
        <f t="shared" ca="1" si="695"/>
        <v/>
      </c>
    </row>
    <row r="7168" spans="27:39" x14ac:dyDescent="0.3">
      <c r="AA7168" t="str">
        <f>IF(COUNTA('Procytrat 195'!A169,'Procytrat 195'!B169,'Procytrat 195'!C169)&gt;0,"195","")</f>
        <v/>
      </c>
      <c r="AB7168" t="str">
        <f>IFERROR(IF(ISNUMBER('Procytrat 195'!A169),'Procytrat 195'!A169,DATEVALUE('Procytrat 195'!A169)),"")</f>
        <v/>
      </c>
      <c r="AC7168" t="str">
        <f>IF(AA7168="","",'Procytrat 195'!B169)</f>
        <v/>
      </c>
      <c r="AD7168" t="str">
        <f>IF(AA7168="","",IFERROR(1*'Procytrat 195'!C169,IFERROR(_xludf.NUMBERVALUE('Procytrat 195'!C169,".",","),IFERROR(_xludf.NUMBERVALUE('Procytrat 195'!C169,",","."),0))))</f>
        <v/>
      </c>
      <c r="AE7168" t="str">
        <f>IF(AA7168="","",'Procytrat 195'!M169)</f>
        <v/>
      </c>
      <c r="AF7168">
        <f t="shared" si="690"/>
        <v>0</v>
      </c>
      <c r="AG7168" t="str">
        <f t="shared" si="691"/>
        <v/>
      </c>
      <c r="AH7168" t="str">
        <f t="shared" si="692"/>
        <v/>
      </c>
      <c r="AI7168">
        <f t="shared" si="693"/>
        <v>0</v>
      </c>
      <c r="AJ7168">
        <f t="shared" si="694"/>
        <v>0</v>
      </c>
      <c r="AK7168">
        <v>0</v>
      </c>
      <c r="AL7168" t="str">
        <f>IF(AA7168="","",IFERROR(IF(ISNUMBER('Procytrat 195'!D169),'Procytrat 195'!D169,IF(ISNUMBER(SEARCH("12",'Procytrat 195'!D169)),EDATE(AB7168,12),IF(ISNUMBER(SEARCH("6",'Procytrat 195'!D169)),EDATE(AB7168,6),IF(ISNUMBER(SEARCH("3",'Procytrat 195'!D169)),EDATE(AB7168,3),DATEVALUE('Procytrat 195'!D169))))),""))</f>
        <v/>
      </c>
      <c r="AM7168" t="str">
        <f t="shared" ca="1" si="695"/>
        <v/>
      </c>
    </row>
    <row r="7169" spans="27:39" x14ac:dyDescent="0.3">
      <c r="AA7169" t="str">
        <f>IF(COUNTA('Procytrat 195'!A170,'Procytrat 195'!B170,'Procytrat 195'!C170)&gt;0,"195","")</f>
        <v/>
      </c>
      <c r="AB7169" t="str">
        <f>IFERROR(IF(ISNUMBER('Procytrat 195'!A170),'Procytrat 195'!A170,DATEVALUE('Procytrat 195'!A170)),"")</f>
        <v/>
      </c>
      <c r="AC7169" t="str">
        <f>IF(AA7169="","",'Procytrat 195'!B170)</f>
        <v/>
      </c>
      <c r="AD7169" t="str">
        <f>IF(AA7169="","",IFERROR(1*'Procytrat 195'!C170,IFERROR(_xludf.NUMBERVALUE('Procytrat 195'!C170,".",","),IFERROR(_xludf.NUMBERVALUE('Procytrat 195'!C170,",","."),0))))</f>
        <v/>
      </c>
      <c r="AE7169" t="str">
        <f>IF(AA7169="","",'Procytrat 195'!M170)</f>
        <v/>
      </c>
      <c r="AF7169">
        <f t="shared" si="690"/>
        <v>0</v>
      </c>
      <c r="AG7169" t="str">
        <f t="shared" si="691"/>
        <v/>
      </c>
      <c r="AH7169" t="str">
        <f t="shared" si="692"/>
        <v/>
      </c>
      <c r="AI7169">
        <f t="shared" si="693"/>
        <v>0</v>
      </c>
      <c r="AJ7169">
        <f t="shared" si="694"/>
        <v>0</v>
      </c>
      <c r="AK7169">
        <v>0</v>
      </c>
      <c r="AL7169" t="str">
        <f>IF(AA7169="","",IFERROR(IF(ISNUMBER('Procytrat 195'!D170),'Procytrat 195'!D170,IF(ISNUMBER(SEARCH("12",'Procytrat 195'!D170)),EDATE(AB7169,12),IF(ISNUMBER(SEARCH("6",'Procytrat 195'!D170)),EDATE(AB7169,6),IF(ISNUMBER(SEARCH("3",'Procytrat 195'!D170)),EDATE(AB7169,3),DATEVALUE('Procytrat 195'!D170))))),""))</f>
        <v/>
      </c>
      <c r="AM7169" t="str">
        <f t="shared" ca="1" si="695"/>
        <v/>
      </c>
    </row>
    <row r="7170" spans="27:39" x14ac:dyDescent="0.3">
      <c r="AA7170" t="str">
        <f>IF(COUNTA('Procytrat 195'!A171,'Procytrat 195'!B171,'Procytrat 195'!C171)&gt;0,"195","")</f>
        <v/>
      </c>
      <c r="AB7170" t="str">
        <f>IFERROR(IF(ISNUMBER('Procytrat 195'!A171),'Procytrat 195'!A171,DATEVALUE('Procytrat 195'!A171)),"")</f>
        <v/>
      </c>
      <c r="AC7170" t="str">
        <f>IF(AA7170="","",'Procytrat 195'!B171)</f>
        <v/>
      </c>
      <c r="AD7170" t="str">
        <f>IF(AA7170="","",IFERROR(1*'Procytrat 195'!C171,IFERROR(_xludf.NUMBERVALUE('Procytrat 195'!C171,".",","),IFERROR(_xludf.NUMBERVALUE('Procytrat 195'!C171,",","."),0))))</f>
        <v/>
      </c>
      <c r="AE7170" t="str">
        <f>IF(AA7170="","",'Procytrat 195'!M171)</f>
        <v/>
      </c>
      <c r="AF7170">
        <f t="shared" ref="AF7170:AF7233" si="696">IF(AA7170="",0,--ISNUMBER(SEARCH("aprovado",AE7170)))</f>
        <v>0</v>
      </c>
      <c r="AG7170" t="str">
        <f t="shared" ref="AG7170:AG7233" si="697">IF(AB7170="","",YEAR(AB7170))</f>
        <v/>
      </c>
      <c r="AH7170" t="str">
        <f t="shared" ref="AH7170:AH7233" si="698">IF(AB7170="","",MONTH(AB7170))</f>
        <v/>
      </c>
      <c r="AI7170">
        <f t="shared" ref="AI7170:AI7233" si="699">IF(AB7170="",0,AB7170+ROW()/1000000)</f>
        <v>0</v>
      </c>
      <c r="AJ7170">
        <f t="shared" ref="AJ7170:AJ7233" si="700">--(AA7170&lt;&gt;"")</f>
        <v>0</v>
      </c>
      <c r="AK7170">
        <v>0</v>
      </c>
      <c r="AL7170" t="str">
        <f>IF(AA7170="","",IFERROR(IF(ISNUMBER('Procytrat 195'!D171),'Procytrat 195'!D171,IF(ISNUMBER(SEARCH("12",'Procytrat 195'!D171)),EDATE(AB7170,12),IF(ISNUMBER(SEARCH("6",'Procytrat 195'!D171)),EDATE(AB7170,6),IF(ISNUMBER(SEARCH("3",'Procytrat 195'!D171)),EDATE(AB7170,3),DATEVALUE('Procytrat 195'!D171))))),""))</f>
        <v/>
      </c>
      <c r="AM7170" t="str">
        <f t="shared" ref="AM7170:AM7233" ca="1" si="701">IF(AND(AJ7170=1,AL7170&lt;&gt;"",AL7170&gt;=TODAY(),AG7170=$W$3),AL7170+ROW()/1000000,"")</f>
        <v/>
      </c>
    </row>
    <row r="7171" spans="27:39" x14ac:dyDescent="0.3">
      <c r="AA7171" t="str">
        <f>IF(COUNTA('Procytrat 195'!A172,'Procytrat 195'!B172,'Procytrat 195'!C172)&gt;0,"195","")</f>
        <v/>
      </c>
      <c r="AB7171" t="str">
        <f>IFERROR(IF(ISNUMBER('Procytrat 195'!A172),'Procytrat 195'!A172,DATEVALUE('Procytrat 195'!A172)),"")</f>
        <v/>
      </c>
      <c r="AC7171" t="str">
        <f>IF(AA7171="","",'Procytrat 195'!B172)</f>
        <v/>
      </c>
      <c r="AD7171" t="str">
        <f>IF(AA7171="","",IFERROR(1*'Procytrat 195'!C172,IFERROR(_xludf.NUMBERVALUE('Procytrat 195'!C172,".",","),IFERROR(_xludf.NUMBERVALUE('Procytrat 195'!C172,",","."),0))))</f>
        <v/>
      </c>
      <c r="AE7171" t="str">
        <f>IF(AA7171="","",'Procytrat 195'!M172)</f>
        <v/>
      </c>
      <c r="AF7171">
        <f t="shared" si="696"/>
        <v>0</v>
      </c>
      <c r="AG7171" t="str">
        <f t="shared" si="697"/>
        <v/>
      </c>
      <c r="AH7171" t="str">
        <f t="shared" si="698"/>
        <v/>
      </c>
      <c r="AI7171">
        <f t="shared" si="699"/>
        <v>0</v>
      </c>
      <c r="AJ7171">
        <f t="shared" si="700"/>
        <v>0</v>
      </c>
      <c r="AK7171">
        <v>0</v>
      </c>
      <c r="AL7171" t="str">
        <f>IF(AA7171="","",IFERROR(IF(ISNUMBER('Procytrat 195'!D172),'Procytrat 195'!D172,IF(ISNUMBER(SEARCH("12",'Procytrat 195'!D172)),EDATE(AB7171,12),IF(ISNUMBER(SEARCH("6",'Procytrat 195'!D172)),EDATE(AB7171,6),IF(ISNUMBER(SEARCH("3",'Procytrat 195'!D172)),EDATE(AB7171,3),DATEVALUE('Procytrat 195'!D172))))),""))</f>
        <v/>
      </c>
      <c r="AM7171" t="str">
        <f t="shared" ca="1" si="701"/>
        <v/>
      </c>
    </row>
    <row r="7172" spans="27:39" x14ac:dyDescent="0.3">
      <c r="AA7172" t="str">
        <f>IF(COUNTA('Procytrat 195'!A173,'Procytrat 195'!B173,'Procytrat 195'!C173)&gt;0,"195","")</f>
        <v/>
      </c>
      <c r="AB7172" t="str">
        <f>IFERROR(IF(ISNUMBER('Procytrat 195'!A173),'Procytrat 195'!A173,DATEVALUE('Procytrat 195'!A173)),"")</f>
        <v/>
      </c>
      <c r="AC7172" t="str">
        <f>IF(AA7172="","",'Procytrat 195'!B173)</f>
        <v/>
      </c>
      <c r="AD7172" t="str">
        <f>IF(AA7172="","",IFERROR(1*'Procytrat 195'!C173,IFERROR(_xludf.NUMBERVALUE('Procytrat 195'!C173,".",","),IFERROR(_xludf.NUMBERVALUE('Procytrat 195'!C173,",","."),0))))</f>
        <v/>
      </c>
      <c r="AE7172" t="str">
        <f>IF(AA7172="","",'Procytrat 195'!M173)</f>
        <v/>
      </c>
      <c r="AF7172">
        <f t="shared" si="696"/>
        <v>0</v>
      </c>
      <c r="AG7172" t="str">
        <f t="shared" si="697"/>
        <v/>
      </c>
      <c r="AH7172" t="str">
        <f t="shared" si="698"/>
        <v/>
      </c>
      <c r="AI7172">
        <f t="shared" si="699"/>
        <v>0</v>
      </c>
      <c r="AJ7172">
        <f t="shared" si="700"/>
        <v>0</v>
      </c>
      <c r="AK7172">
        <v>0</v>
      </c>
      <c r="AL7172" t="str">
        <f>IF(AA7172="","",IFERROR(IF(ISNUMBER('Procytrat 195'!D173),'Procytrat 195'!D173,IF(ISNUMBER(SEARCH("12",'Procytrat 195'!D173)),EDATE(AB7172,12),IF(ISNUMBER(SEARCH("6",'Procytrat 195'!D173)),EDATE(AB7172,6),IF(ISNUMBER(SEARCH("3",'Procytrat 195'!D173)),EDATE(AB7172,3),DATEVALUE('Procytrat 195'!D173))))),""))</f>
        <v/>
      </c>
      <c r="AM7172" t="str">
        <f t="shared" ca="1" si="701"/>
        <v/>
      </c>
    </row>
    <row r="7173" spans="27:39" x14ac:dyDescent="0.3">
      <c r="AA7173" t="str">
        <f>IF(COUNTA('Procytrat 195'!A174,'Procytrat 195'!B174,'Procytrat 195'!C174)&gt;0,"195","")</f>
        <v/>
      </c>
      <c r="AB7173" t="str">
        <f>IFERROR(IF(ISNUMBER('Procytrat 195'!A174),'Procytrat 195'!A174,DATEVALUE('Procytrat 195'!A174)),"")</f>
        <v/>
      </c>
      <c r="AC7173" t="str">
        <f>IF(AA7173="","",'Procytrat 195'!B174)</f>
        <v/>
      </c>
      <c r="AD7173" t="str">
        <f>IF(AA7173="","",IFERROR(1*'Procytrat 195'!C174,IFERROR(_xludf.NUMBERVALUE('Procytrat 195'!C174,".",","),IFERROR(_xludf.NUMBERVALUE('Procytrat 195'!C174,",","."),0))))</f>
        <v/>
      </c>
      <c r="AE7173" t="str">
        <f>IF(AA7173="","",'Procytrat 195'!M174)</f>
        <v/>
      </c>
      <c r="AF7173">
        <f t="shared" si="696"/>
        <v>0</v>
      </c>
      <c r="AG7173" t="str">
        <f t="shared" si="697"/>
        <v/>
      </c>
      <c r="AH7173" t="str">
        <f t="shared" si="698"/>
        <v/>
      </c>
      <c r="AI7173">
        <f t="shared" si="699"/>
        <v>0</v>
      </c>
      <c r="AJ7173">
        <f t="shared" si="700"/>
        <v>0</v>
      </c>
      <c r="AK7173">
        <v>0</v>
      </c>
      <c r="AL7173" t="str">
        <f>IF(AA7173="","",IFERROR(IF(ISNUMBER('Procytrat 195'!D174),'Procytrat 195'!D174,IF(ISNUMBER(SEARCH("12",'Procytrat 195'!D174)),EDATE(AB7173,12),IF(ISNUMBER(SEARCH("6",'Procytrat 195'!D174)),EDATE(AB7173,6),IF(ISNUMBER(SEARCH("3",'Procytrat 195'!D174)),EDATE(AB7173,3),DATEVALUE('Procytrat 195'!D174))))),""))</f>
        <v/>
      </c>
      <c r="AM7173" t="str">
        <f t="shared" ca="1" si="701"/>
        <v/>
      </c>
    </row>
    <row r="7174" spans="27:39" x14ac:dyDescent="0.3">
      <c r="AA7174" t="str">
        <f>IF(COUNTA('Procytrat 195'!A175,'Procytrat 195'!B175,'Procytrat 195'!C175)&gt;0,"195","")</f>
        <v/>
      </c>
      <c r="AB7174" t="str">
        <f>IFERROR(IF(ISNUMBER('Procytrat 195'!A175),'Procytrat 195'!A175,DATEVALUE('Procytrat 195'!A175)),"")</f>
        <v/>
      </c>
      <c r="AC7174" t="str">
        <f>IF(AA7174="","",'Procytrat 195'!B175)</f>
        <v/>
      </c>
      <c r="AD7174" t="str">
        <f>IF(AA7174="","",IFERROR(1*'Procytrat 195'!C175,IFERROR(_xludf.NUMBERVALUE('Procytrat 195'!C175,".",","),IFERROR(_xludf.NUMBERVALUE('Procytrat 195'!C175,",","."),0))))</f>
        <v/>
      </c>
      <c r="AE7174" t="str">
        <f>IF(AA7174="","",'Procytrat 195'!M175)</f>
        <v/>
      </c>
      <c r="AF7174">
        <f t="shared" si="696"/>
        <v>0</v>
      </c>
      <c r="AG7174" t="str">
        <f t="shared" si="697"/>
        <v/>
      </c>
      <c r="AH7174" t="str">
        <f t="shared" si="698"/>
        <v/>
      </c>
      <c r="AI7174">
        <f t="shared" si="699"/>
        <v>0</v>
      </c>
      <c r="AJ7174">
        <f t="shared" si="700"/>
        <v>0</v>
      </c>
      <c r="AK7174">
        <v>0</v>
      </c>
      <c r="AL7174" t="str">
        <f>IF(AA7174="","",IFERROR(IF(ISNUMBER('Procytrat 195'!D175),'Procytrat 195'!D175,IF(ISNUMBER(SEARCH("12",'Procytrat 195'!D175)),EDATE(AB7174,12),IF(ISNUMBER(SEARCH("6",'Procytrat 195'!D175)),EDATE(AB7174,6),IF(ISNUMBER(SEARCH("3",'Procytrat 195'!D175)),EDATE(AB7174,3),DATEVALUE('Procytrat 195'!D175))))),""))</f>
        <v/>
      </c>
      <c r="AM7174" t="str">
        <f t="shared" ca="1" si="701"/>
        <v/>
      </c>
    </row>
    <row r="7175" spans="27:39" x14ac:dyDescent="0.3">
      <c r="AA7175" t="str">
        <f>IF(COUNTA('Procytrat 195'!A176,'Procytrat 195'!B176,'Procytrat 195'!C176)&gt;0,"195","")</f>
        <v/>
      </c>
      <c r="AB7175" t="str">
        <f>IFERROR(IF(ISNUMBER('Procytrat 195'!A176),'Procytrat 195'!A176,DATEVALUE('Procytrat 195'!A176)),"")</f>
        <v/>
      </c>
      <c r="AC7175" t="str">
        <f>IF(AA7175="","",'Procytrat 195'!B176)</f>
        <v/>
      </c>
      <c r="AD7175" t="str">
        <f>IF(AA7175="","",IFERROR(1*'Procytrat 195'!C176,IFERROR(_xludf.NUMBERVALUE('Procytrat 195'!C176,".",","),IFERROR(_xludf.NUMBERVALUE('Procytrat 195'!C176,",","."),0))))</f>
        <v/>
      </c>
      <c r="AE7175" t="str">
        <f>IF(AA7175="","",'Procytrat 195'!M176)</f>
        <v/>
      </c>
      <c r="AF7175">
        <f t="shared" si="696"/>
        <v>0</v>
      </c>
      <c r="AG7175" t="str">
        <f t="shared" si="697"/>
        <v/>
      </c>
      <c r="AH7175" t="str">
        <f t="shared" si="698"/>
        <v/>
      </c>
      <c r="AI7175">
        <f t="shared" si="699"/>
        <v>0</v>
      </c>
      <c r="AJ7175">
        <f t="shared" si="700"/>
        <v>0</v>
      </c>
      <c r="AK7175">
        <v>0</v>
      </c>
      <c r="AL7175" t="str">
        <f>IF(AA7175="","",IFERROR(IF(ISNUMBER('Procytrat 195'!D176),'Procytrat 195'!D176,IF(ISNUMBER(SEARCH("12",'Procytrat 195'!D176)),EDATE(AB7175,12),IF(ISNUMBER(SEARCH("6",'Procytrat 195'!D176)),EDATE(AB7175,6),IF(ISNUMBER(SEARCH("3",'Procytrat 195'!D176)),EDATE(AB7175,3),DATEVALUE('Procytrat 195'!D176))))),""))</f>
        <v/>
      </c>
      <c r="AM7175" t="str">
        <f t="shared" ca="1" si="701"/>
        <v/>
      </c>
    </row>
    <row r="7176" spans="27:39" x14ac:dyDescent="0.3">
      <c r="AA7176" t="str">
        <f>IF(COUNTA('Procytrat 195'!A177,'Procytrat 195'!B177,'Procytrat 195'!C177)&gt;0,"195","")</f>
        <v/>
      </c>
      <c r="AB7176" t="str">
        <f>IFERROR(IF(ISNUMBER('Procytrat 195'!A177),'Procytrat 195'!A177,DATEVALUE('Procytrat 195'!A177)),"")</f>
        <v/>
      </c>
      <c r="AC7176" t="str">
        <f>IF(AA7176="","",'Procytrat 195'!B177)</f>
        <v/>
      </c>
      <c r="AD7176" t="str">
        <f>IF(AA7176="","",IFERROR(1*'Procytrat 195'!C177,IFERROR(_xludf.NUMBERVALUE('Procytrat 195'!C177,".",","),IFERROR(_xludf.NUMBERVALUE('Procytrat 195'!C177,",","."),0))))</f>
        <v/>
      </c>
      <c r="AE7176" t="str">
        <f>IF(AA7176="","",'Procytrat 195'!M177)</f>
        <v/>
      </c>
      <c r="AF7176">
        <f t="shared" si="696"/>
        <v>0</v>
      </c>
      <c r="AG7176" t="str">
        <f t="shared" si="697"/>
        <v/>
      </c>
      <c r="AH7176" t="str">
        <f t="shared" si="698"/>
        <v/>
      </c>
      <c r="AI7176">
        <f t="shared" si="699"/>
        <v>0</v>
      </c>
      <c r="AJ7176">
        <f t="shared" si="700"/>
        <v>0</v>
      </c>
      <c r="AK7176">
        <v>0</v>
      </c>
      <c r="AL7176" t="str">
        <f>IF(AA7176="","",IFERROR(IF(ISNUMBER('Procytrat 195'!D177),'Procytrat 195'!D177,IF(ISNUMBER(SEARCH("12",'Procytrat 195'!D177)),EDATE(AB7176,12),IF(ISNUMBER(SEARCH("6",'Procytrat 195'!D177)),EDATE(AB7176,6),IF(ISNUMBER(SEARCH("3",'Procytrat 195'!D177)),EDATE(AB7176,3),DATEVALUE('Procytrat 195'!D177))))),""))</f>
        <v/>
      </c>
      <c r="AM7176" t="str">
        <f t="shared" ca="1" si="701"/>
        <v/>
      </c>
    </row>
    <row r="7177" spans="27:39" x14ac:dyDescent="0.3">
      <c r="AA7177" t="str">
        <f>IF(COUNTA('Procytrat 195'!A178,'Procytrat 195'!B178,'Procytrat 195'!C178)&gt;0,"195","")</f>
        <v/>
      </c>
      <c r="AB7177" t="str">
        <f>IFERROR(IF(ISNUMBER('Procytrat 195'!A178),'Procytrat 195'!A178,DATEVALUE('Procytrat 195'!A178)),"")</f>
        <v/>
      </c>
      <c r="AC7177" t="str">
        <f>IF(AA7177="","",'Procytrat 195'!B178)</f>
        <v/>
      </c>
      <c r="AD7177" t="str">
        <f>IF(AA7177="","",IFERROR(1*'Procytrat 195'!C178,IFERROR(_xludf.NUMBERVALUE('Procytrat 195'!C178,".",","),IFERROR(_xludf.NUMBERVALUE('Procytrat 195'!C178,",","."),0))))</f>
        <v/>
      </c>
      <c r="AE7177" t="str">
        <f>IF(AA7177="","",'Procytrat 195'!M178)</f>
        <v/>
      </c>
      <c r="AF7177">
        <f t="shared" si="696"/>
        <v>0</v>
      </c>
      <c r="AG7177" t="str">
        <f t="shared" si="697"/>
        <v/>
      </c>
      <c r="AH7177" t="str">
        <f t="shared" si="698"/>
        <v/>
      </c>
      <c r="AI7177">
        <f t="shared" si="699"/>
        <v>0</v>
      </c>
      <c r="AJ7177">
        <f t="shared" si="700"/>
        <v>0</v>
      </c>
      <c r="AK7177">
        <v>0</v>
      </c>
      <c r="AL7177" t="str">
        <f>IF(AA7177="","",IFERROR(IF(ISNUMBER('Procytrat 195'!D178),'Procytrat 195'!D178,IF(ISNUMBER(SEARCH("12",'Procytrat 195'!D178)),EDATE(AB7177,12),IF(ISNUMBER(SEARCH("6",'Procytrat 195'!D178)),EDATE(AB7177,6),IF(ISNUMBER(SEARCH("3",'Procytrat 195'!D178)),EDATE(AB7177,3),DATEVALUE('Procytrat 195'!D178))))),""))</f>
        <v/>
      </c>
      <c r="AM7177" t="str">
        <f t="shared" ca="1" si="701"/>
        <v/>
      </c>
    </row>
    <row r="7178" spans="27:39" x14ac:dyDescent="0.3">
      <c r="AA7178" t="str">
        <f>IF(COUNTA('Procytrat 195'!A179,'Procytrat 195'!B179,'Procytrat 195'!C179)&gt;0,"195","")</f>
        <v/>
      </c>
      <c r="AB7178" t="str">
        <f>IFERROR(IF(ISNUMBER('Procytrat 195'!A179),'Procytrat 195'!A179,DATEVALUE('Procytrat 195'!A179)),"")</f>
        <v/>
      </c>
      <c r="AC7178" t="str">
        <f>IF(AA7178="","",'Procytrat 195'!B179)</f>
        <v/>
      </c>
      <c r="AD7178" t="str">
        <f>IF(AA7178="","",IFERROR(1*'Procytrat 195'!C179,IFERROR(_xludf.NUMBERVALUE('Procytrat 195'!C179,".",","),IFERROR(_xludf.NUMBERVALUE('Procytrat 195'!C179,",","."),0))))</f>
        <v/>
      </c>
      <c r="AE7178" t="str">
        <f>IF(AA7178="","",'Procytrat 195'!M179)</f>
        <v/>
      </c>
      <c r="AF7178">
        <f t="shared" si="696"/>
        <v>0</v>
      </c>
      <c r="AG7178" t="str">
        <f t="shared" si="697"/>
        <v/>
      </c>
      <c r="AH7178" t="str">
        <f t="shared" si="698"/>
        <v/>
      </c>
      <c r="AI7178">
        <f t="shared" si="699"/>
        <v>0</v>
      </c>
      <c r="AJ7178">
        <f t="shared" si="700"/>
        <v>0</v>
      </c>
      <c r="AK7178">
        <v>0</v>
      </c>
      <c r="AL7178" t="str">
        <f>IF(AA7178="","",IFERROR(IF(ISNUMBER('Procytrat 195'!D179),'Procytrat 195'!D179,IF(ISNUMBER(SEARCH("12",'Procytrat 195'!D179)),EDATE(AB7178,12),IF(ISNUMBER(SEARCH("6",'Procytrat 195'!D179)),EDATE(AB7178,6),IF(ISNUMBER(SEARCH("3",'Procytrat 195'!D179)),EDATE(AB7178,3),DATEVALUE('Procytrat 195'!D179))))),""))</f>
        <v/>
      </c>
      <c r="AM7178" t="str">
        <f t="shared" ca="1" si="701"/>
        <v/>
      </c>
    </row>
    <row r="7179" spans="27:39" x14ac:dyDescent="0.3">
      <c r="AA7179" t="str">
        <f>IF(COUNTA('Procytrat 195'!A180,'Procytrat 195'!B180,'Procytrat 195'!C180)&gt;0,"195","")</f>
        <v/>
      </c>
      <c r="AB7179" t="str">
        <f>IFERROR(IF(ISNUMBER('Procytrat 195'!A180),'Procytrat 195'!A180,DATEVALUE('Procytrat 195'!A180)),"")</f>
        <v/>
      </c>
      <c r="AC7179" t="str">
        <f>IF(AA7179="","",'Procytrat 195'!B180)</f>
        <v/>
      </c>
      <c r="AD7179" t="str">
        <f>IF(AA7179="","",IFERROR(1*'Procytrat 195'!C180,IFERROR(_xludf.NUMBERVALUE('Procytrat 195'!C180,".",","),IFERROR(_xludf.NUMBERVALUE('Procytrat 195'!C180,",","."),0))))</f>
        <v/>
      </c>
      <c r="AE7179" t="str">
        <f>IF(AA7179="","",'Procytrat 195'!M180)</f>
        <v/>
      </c>
      <c r="AF7179">
        <f t="shared" si="696"/>
        <v>0</v>
      </c>
      <c r="AG7179" t="str">
        <f t="shared" si="697"/>
        <v/>
      </c>
      <c r="AH7179" t="str">
        <f t="shared" si="698"/>
        <v/>
      </c>
      <c r="AI7179">
        <f t="shared" si="699"/>
        <v>0</v>
      </c>
      <c r="AJ7179">
        <f t="shared" si="700"/>
        <v>0</v>
      </c>
      <c r="AK7179">
        <v>0</v>
      </c>
      <c r="AL7179" t="str">
        <f>IF(AA7179="","",IFERROR(IF(ISNUMBER('Procytrat 195'!D180),'Procytrat 195'!D180,IF(ISNUMBER(SEARCH("12",'Procytrat 195'!D180)),EDATE(AB7179,12),IF(ISNUMBER(SEARCH("6",'Procytrat 195'!D180)),EDATE(AB7179,6),IF(ISNUMBER(SEARCH("3",'Procytrat 195'!D180)),EDATE(AB7179,3),DATEVALUE('Procytrat 195'!D180))))),""))</f>
        <v/>
      </c>
      <c r="AM7179" t="str">
        <f t="shared" ca="1" si="701"/>
        <v/>
      </c>
    </row>
    <row r="7180" spans="27:39" x14ac:dyDescent="0.3">
      <c r="AA7180" t="str">
        <f>IF(COUNTA('Procytrat 195'!A181,'Procytrat 195'!B181,'Procytrat 195'!C181)&gt;0,"195","")</f>
        <v/>
      </c>
      <c r="AB7180" t="str">
        <f>IFERROR(IF(ISNUMBER('Procytrat 195'!A181),'Procytrat 195'!A181,DATEVALUE('Procytrat 195'!A181)),"")</f>
        <v/>
      </c>
      <c r="AC7180" t="str">
        <f>IF(AA7180="","",'Procytrat 195'!B181)</f>
        <v/>
      </c>
      <c r="AD7180" t="str">
        <f>IF(AA7180="","",IFERROR(1*'Procytrat 195'!C181,IFERROR(_xludf.NUMBERVALUE('Procytrat 195'!C181,".",","),IFERROR(_xludf.NUMBERVALUE('Procytrat 195'!C181,",","."),0))))</f>
        <v/>
      </c>
      <c r="AE7180" t="str">
        <f>IF(AA7180="","",'Procytrat 195'!M181)</f>
        <v/>
      </c>
      <c r="AF7180">
        <f t="shared" si="696"/>
        <v>0</v>
      </c>
      <c r="AG7180" t="str">
        <f t="shared" si="697"/>
        <v/>
      </c>
      <c r="AH7180" t="str">
        <f t="shared" si="698"/>
        <v/>
      </c>
      <c r="AI7180">
        <f t="shared" si="699"/>
        <v>0</v>
      </c>
      <c r="AJ7180">
        <f t="shared" si="700"/>
        <v>0</v>
      </c>
      <c r="AK7180">
        <v>0</v>
      </c>
      <c r="AL7180" t="str">
        <f>IF(AA7180="","",IFERROR(IF(ISNUMBER('Procytrat 195'!D181),'Procytrat 195'!D181,IF(ISNUMBER(SEARCH("12",'Procytrat 195'!D181)),EDATE(AB7180,12),IF(ISNUMBER(SEARCH("6",'Procytrat 195'!D181)),EDATE(AB7180,6),IF(ISNUMBER(SEARCH("3",'Procytrat 195'!D181)),EDATE(AB7180,3),DATEVALUE('Procytrat 195'!D181))))),""))</f>
        <v/>
      </c>
      <c r="AM7180" t="str">
        <f t="shared" ca="1" si="701"/>
        <v/>
      </c>
    </row>
    <row r="7181" spans="27:39" x14ac:dyDescent="0.3">
      <c r="AA7181" t="str">
        <f>IF(COUNTA('Procytrat 195'!A182,'Procytrat 195'!B182,'Procytrat 195'!C182)&gt;0,"195","")</f>
        <v/>
      </c>
      <c r="AB7181" t="str">
        <f>IFERROR(IF(ISNUMBER('Procytrat 195'!A182),'Procytrat 195'!A182,DATEVALUE('Procytrat 195'!A182)),"")</f>
        <v/>
      </c>
      <c r="AC7181" t="str">
        <f>IF(AA7181="","",'Procytrat 195'!B182)</f>
        <v/>
      </c>
      <c r="AD7181" t="str">
        <f>IF(AA7181="","",IFERROR(1*'Procytrat 195'!C182,IFERROR(_xludf.NUMBERVALUE('Procytrat 195'!C182,".",","),IFERROR(_xludf.NUMBERVALUE('Procytrat 195'!C182,",","."),0))))</f>
        <v/>
      </c>
      <c r="AE7181" t="str">
        <f>IF(AA7181="","",'Procytrat 195'!M182)</f>
        <v/>
      </c>
      <c r="AF7181">
        <f t="shared" si="696"/>
        <v>0</v>
      </c>
      <c r="AG7181" t="str">
        <f t="shared" si="697"/>
        <v/>
      </c>
      <c r="AH7181" t="str">
        <f t="shared" si="698"/>
        <v/>
      </c>
      <c r="AI7181">
        <f t="shared" si="699"/>
        <v>0</v>
      </c>
      <c r="AJ7181">
        <f t="shared" si="700"/>
        <v>0</v>
      </c>
      <c r="AK7181">
        <v>0</v>
      </c>
      <c r="AL7181" t="str">
        <f>IF(AA7181="","",IFERROR(IF(ISNUMBER('Procytrat 195'!D182),'Procytrat 195'!D182,IF(ISNUMBER(SEARCH("12",'Procytrat 195'!D182)),EDATE(AB7181,12),IF(ISNUMBER(SEARCH("6",'Procytrat 195'!D182)),EDATE(AB7181,6),IF(ISNUMBER(SEARCH("3",'Procytrat 195'!D182)),EDATE(AB7181,3),DATEVALUE('Procytrat 195'!D182))))),""))</f>
        <v/>
      </c>
      <c r="AM7181" t="str">
        <f t="shared" ca="1" si="701"/>
        <v/>
      </c>
    </row>
    <row r="7182" spans="27:39" x14ac:dyDescent="0.3">
      <c r="AA7182" t="str">
        <f>IF(COUNTA('Procytrat 195'!A183,'Procytrat 195'!B183,'Procytrat 195'!C183)&gt;0,"195","")</f>
        <v/>
      </c>
      <c r="AB7182" t="str">
        <f>IFERROR(IF(ISNUMBER('Procytrat 195'!A183),'Procytrat 195'!A183,DATEVALUE('Procytrat 195'!A183)),"")</f>
        <v/>
      </c>
      <c r="AC7182" t="str">
        <f>IF(AA7182="","",'Procytrat 195'!B183)</f>
        <v/>
      </c>
      <c r="AD7182" t="str">
        <f>IF(AA7182="","",IFERROR(1*'Procytrat 195'!C183,IFERROR(_xludf.NUMBERVALUE('Procytrat 195'!C183,".",","),IFERROR(_xludf.NUMBERVALUE('Procytrat 195'!C183,",","."),0))))</f>
        <v/>
      </c>
      <c r="AE7182" t="str">
        <f>IF(AA7182="","",'Procytrat 195'!M183)</f>
        <v/>
      </c>
      <c r="AF7182">
        <f t="shared" si="696"/>
        <v>0</v>
      </c>
      <c r="AG7182" t="str">
        <f t="shared" si="697"/>
        <v/>
      </c>
      <c r="AH7182" t="str">
        <f t="shared" si="698"/>
        <v/>
      </c>
      <c r="AI7182">
        <f t="shared" si="699"/>
        <v>0</v>
      </c>
      <c r="AJ7182">
        <f t="shared" si="700"/>
        <v>0</v>
      </c>
      <c r="AK7182">
        <v>0</v>
      </c>
      <c r="AL7182" t="str">
        <f>IF(AA7182="","",IFERROR(IF(ISNUMBER('Procytrat 195'!D183),'Procytrat 195'!D183,IF(ISNUMBER(SEARCH("12",'Procytrat 195'!D183)),EDATE(AB7182,12),IF(ISNUMBER(SEARCH("6",'Procytrat 195'!D183)),EDATE(AB7182,6),IF(ISNUMBER(SEARCH("3",'Procytrat 195'!D183)),EDATE(AB7182,3),DATEVALUE('Procytrat 195'!D183))))),""))</f>
        <v/>
      </c>
      <c r="AM7182" t="str">
        <f t="shared" ca="1" si="701"/>
        <v/>
      </c>
    </row>
    <row r="7183" spans="27:39" x14ac:dyDescent="0.3">
      <c r="AA7183" t="str">
        <f>IF(COUNTA('Procytrat 195'!A184,'Procytrat 195'!B184,'Procytrat 195'!C184)&gt;0,"195","")</f>
        <v/>
      </c>
      <c r="AB7183" t="str">
        <f>IFERROR(IF(ISNUMBER('Procytrat 195'!A184),'Procytrat 195'!A184,DATEVALUE('Procytrat 195'!A184)),"")</f>
        <v/>
      </c>
      <c r="AC7183" t="str">
        <f>IF(AA7183="","",'Procytrat 195'!B184)</f>
        <v/>
      </c>
      <c r="AD7183" t="str">
        <f>IF(AA7183="","",IFERROR(1*'Procytrat 195'!C184,IFERROR(_xludf.NUMBERVALUE('Procytrat 195'!C184,".",","),IFERROR(_xludf.NUMBERVALUE('Procytrat 195'!C184,",","."),0))))</f>
        <v/>
      </c>
      <c r="AE7183" t="str">
        <f>IF(AA7183="","",'Procytrat 195'!M184)</f>
        <v/>
      </c>
      <c r="AF7183">
        <f t="shared" si="696"/>
        <v>0</v>
      </c>
      <c r="AG7183" t="str">
        <f t="shared" si="697"/>
        <v/>
      </c>
      <c r="AH7183" t="str">
        <f t="shared" si="698"/>
        <v/>
      </c>
      <c r="AI7183">
        <f t="shared" si="699"/>
        <v>0</v>
      </c>
      <c r="AJ7183">
        <f t="shared" si="700"/>
        <v>0</v>
      </c>
      <c r="AK7183">
        <v>0</v>
      </c>
      <c r="AL7183" t="str">
        <f>IF(AA7183="","",IFERROR(IF(ISNUMBER('Procytrat 195'!D184),'Procytrat 195'!D184,IF(ISNUMBER(SEARCH("12",'Procytrat 195'!D184)),EDATE(AB7183,12),IF(ISNUMBER(SEARCH("6",'Procytrat 195'!D184)),EDATE(AB7183,6),IF(ISNUMBER(SEARCH("3",'Procytrat 195'!D184)),EDATE(AB7183,3),DATEVALUE('Procytrat 195'!D184))))),""))</f>
        <v/>
      </c>
      <c r="AM7183" t="str">
        <f t="shared" ca="1" si="701"/>
        <v/>
      </c>
    </row>
    <row r="7184" spans="27:39" x14ac:dyDescent="0.3">
      <c r="AA7184" t="str">
        <f>IF(COUNTA('Procytrat 195'!A185,'Procytrat 195'!B185,'Procytrat 195'!C185)&gt;0,"195","")</f>
        <v/>
      </c>
      <c r="AB7184" t="str">
        <f>IFERROR(IF(ISNUMBER('Procytrat 195'!A185),'Procytrat 195'!A185,DATEVALUE('Procytrat 195'!A185)),"")</f>
        <v/>
      </c>
      <c r="AC7184" t="str">
        <f>IF(AA7184="","",'Procytrat 195'!B185)</f>
        <v/>
      </c>
      <c r="AD7184" t="str">
        <f>IF(AA7184="","",IFERROR(1*'Procytrat 195'!C185,IFERROR(_xludf.NUMBERVALUE('Procytrat 195'!C185,".",","),IFERROR(_xludf.NUMBERVALUE('Procytrat 195'!C185,",","."),0))))</f>
        <v/>
      </c>
      <c r="AE7184" t="str">
        <f>IF(AA7184="","",'Procytrat 195'!M185)</f>
        <v/>
      </c>
      <c r="AF7184">
        <f t="shared" si="696"/>
        <v>0</v>
      </c>
      <c r="AG7184" t="str">
        <f t="shared" si="697"/>
        <v/>
      </c>
      <c r="AH7184" t="str">
        <f t="shared" si="698"/>
        <v/>
      </c>
      <c r="AI7184">
        <f t="shared" si="699"/>
        <v>0</v>
      </c>
      <c r="AJ7184">
        <f t="shared" si="700"/>
        <v>0</v>
      </c>
      <c r="AK7184">
        <v>0</v>
      </c>
      <c r="AL7184" t="str">
        <f>IF(AA7184="","",IFERROR(IF(ISNUMBER('Procytrat 195'!D185),'Procytrat 195'!D185,IF(ISNUMBER(SEARCH("12",'Procytrat 195'!D185)),EDATE(AB7184,12),IF(ISNUMBER(SEARCH("6",'Procytrat 195'!D185)),EDATE(AB7184,6),IF(ISNUMBER(SEARCH("3",'Procytrat 195'!D185)),EDATE(AB7184,3),DATEVALUE('Procytrat 195'!D185))))),""))</f>
        <v/>
      </c>
      <c r="AM7184" t="str">
        <f t="shared" ca="1" si="701"/>
        <v/>
      </c>
    </row>
    <row r="7185" spans="27:39" x14ac:dyDescent="0.3">
      <c r="AA7185" t="str">
        <f>IF(COUNTA('Procytrat 195'!A186,'Procytrat 195'!B186,'Procytrat 195'!C186)&gt;0,"195","")</f>
        <v/>
      </c>
      <c r="AB7185" t="str">
        <f>IFERROR(IF(ISNUMBER('Procytrat 195'!A186),'Procytrat 195'!A186,DATEVALUE('Procytrat 195'!A186)),"")</f>
        <v/>
      </c>
      <c r="AC7185" t="str">
        <f>IF(AA7185="","",'Procytrat 195'!B186)</f>
        <v/>
      </c>
      <c r="AD7185" t="str">
        <f>IF(AA7185="","",IFERROR(1*'Procytrat 195'!C186,IFERROR(_xludf.NUMBERVALUE('Procytrat 195'!C186,".",","),IFERROR(_xludf.NUMBERVALUE('Procytrat 195'!C186,",","."),0))))</f>
        <v/>
      </c>
      <c r="AE7185" t="str">
        <f>IF(AA7185="","",'Procytrat 195'!M186)</f>
        <v/>
      </c>
      <c r="AF7185">
        <f t="shared" si="696"/>
        <v>0</v>
      </c>
      <c r="AG7185" t="str">
        <f t="shared" si="697"/>
        <v/>
      </c>
      <c r="AH7185" t="str">
        <f t="shared" si="698"/>
        <v/>
      </c>
      <c r="AI7185">
        <f t="shared" si="699"/>
        <v>0</v>
      </c>
      <c r="AJ7185">
        <f t="shared" si="700"/>
        <v>0</v>
      </c>
      <c r="AK7185">
        <v>0</v>
      </c>
      <c r="AL7185" t="str">
        <f>IF(AA7185="","",IFERROR(IF(ISNUMBER('Procytrat 195'!D186),'Procytrat 195'!D186,IF(ISNUMBER(SEARCH("12",'Procytrat 195'!D186)),EDATE(AB7185,12),IF(ISNUMBER(SEARCH("6",'Procytrat 195'!D186)),EDATE(AB7185,6),IF(ISNUMBER(SEARCH("3",'Procytrat 195'!D186)),EDATE(AB7185,3),DATEVALUE('Procytrat 195'!D186))))),""))</f>
        <v/>
      </c>
      <c r="AM7185" t="str">
        <f t="shared" ca="1" si="701"/>
        <v/>
      </c>
    </row>
    <row r="7186" spans="27:39" x14ac:dyDescent="0.3">
      <c r="AA7186" t="str">
        <f>IF(COUNTA('Procytrat 195'!A187,'Procytrat 195'!B187,'Procytrat 195'!C187)&gt;0,"195","")</f>
        <v/>
      </c>
      <c r="AB7186" t="str">
        <f>IFERROR(IF(ISNUMBER('Procytrat 195'!A187),'Procytrat 195'!A187,DATEVALUE('Procytrat 195'!A187)),"")</f>
        <v/>
      </c>
      <c r="AC7186" t="str">
        <f>IF(AA7186="","",'Procytrat 195'!B187)</f>
        <v/>
      </c>
      <c r="AD7186" t="str">
        <f>IF(AA7186="","",IFERROR(1*'Procytrat 195'!C187,IFERROR(_xludf.NUMBERVALUE('Procytrat 195'!C187,".",","),IFERROR(_xludf.NUMBERVALUE('Procytrat 195'!C187,",","."),0))))</f>
        <v/>
      </c>
      <c r="AE7186" t="str">
        <f>IF(AA7186="","",'Procytrat 195'!M187)</f>
        <v/>
      </c>
      <c r="AF7186">
        <f t="shared" si="696"/>
        <v>0</v>
      </c>
      <c r="AG7186" t="str">
        <f t="shared" si="697"/>
        <v/>
      </c>
      <c r="AH7186" t="str">
        <f t="shared" si="698"/>
        <v/>
      </c>
      <c r="AI7186">
        <f t="shared" si="699"/>
        <v>0</v>
      </c>
      <c r="AJ7186">
        <f t="shared" si="700"/>
        <v>0</v>
      </c>
      <c r="AK7186">
        <v>0</v>
      </c>
      <c r="AL7186" t="str">
        <f>IF(AA7186="","",IFERROR(IF(ISNUMBER('Procytrat 195'!D187),'Procytrat 195'!D187,IF(ISNUMBER(SEARCH("12",'Procytrat 195'!D187)),EDATE(AB7186,12),IF(ISNUMBER(SEARCH("6",'Procytrat 195'!D187)),EDATE(AB7186,6),IF(ISNUMBER(SEARCH("3",'Procytrat 195'!D187)),EDATE(AB7186,3),DATEVALUE('Procytrat 195'!D187))))),""))</f>
        <v/>
      </c>
      <c r="AM7186" t="str">
        <f t="shared" ca="1" si="701"/>
        <v/>
      </c>
    </row>
    <row r="7187" spans="27:39" x14ac:dyDescent="0.3">
      <c r="AA7187" t="str">
        <f>IF(COUNTA('Procytrat 195'!A188,'Procytrat 195'!B188,'Procytrat 195'!C188)&gt;0,"195","")</f>
        <v/>
      </c>
      <c r="AB7187" t="str">
        <f>IFERROR(IF(ISNUMBER('Procytrat 195'!A188),'Procytrat 195'!A188,DATEVALUE('Procytrat 195'!A188)),"")</f>
        <v/>
      </c>
      <c r="AC7187" t="str">
        <f>IF(AA7187="","",'Procytrat 195'!B188)</f>
        <v/>
      </c>
      <c r="AD7187" t="str">
        <f>IF(AA7187="","",IFERROR(1*'Procytrat 195'!C188,IFERROR(_xludf.NUMBERVALUE('Procytrat 195'!C188,".",","),IFERROR(_xludf.NUMBERVALUE('Procytrat 195'!C188,",","."),0))))</f>
        <v/>
      </c>
      <c r="AE7187" t="str">
        <f>IF(AA7187="","",'Procytrat 195'!M188)</f>
        <v/>
      </c>
      <c r="AF7187">
        <f t="shared" si="696"/>
        <v>0</v>
      </c>
      <c r="AG7187" t="str">
        <f t="shared" si="697"/>
        <v/>
      </c>
      <c r="AH7187" t="str">
        <f t="shared" si="698"/>
        <v/>
      </c>
      <c r="AI7187">
        <f t="shared" si="699"/>
        <v>0</v>
      </c>
      <c r="AJ7187">
        <f t="shared" si="700"/>
        <v>0</v>
      </c>
      <c r="AK7187">
        <v>0</v>
      </c>
      <c r="AL7187" t="str">
        <f>IF(AA7187="","",IFERROR(IF(ISNUMBER('Procytrat 195'!D188),'Procytrat 195'!D188,IF(ISNUMBER(SEARCH("12",'Procytrat 195'!D188)),EDATE(AB7187,12),IF(ISNUMBER(SEARCH("6",'Procytrat 195'!D188)),EDATE(AB7187,6),IF(ISNUMBER(SEARCH("3",'Procytrat 195'!D188)),EDATE(AB7187,3),DATEVALUE('Procytrat 195'!D188))))),""))</f>
        <v/>
      </c>
      <c r="AM7187" t="str">
        <f t="shared" ca="1" si="701"/>
        <v/>
      </c>
    </row>
    <row r="7188" spans="27:39" x14ac:dyDescent="0.3">
      <c r="AA7188" t="str">
        <f>IF(COUNTA('Procytrat 195'!A189,'Procytrat 195'!B189,'Procytrat 195'!C189)&gt;0,"195","")</f>
        <v/>
      </c>
      <c r="AB7188" t="str">
        <f>IFERROR(IF(ISNUMBER('Procytrat 195'!A189),'Procytrat 195'!A189,DATEVALUE('Procytrat 195'!A189)),"")</f>
        <v/>
      </c>
      <c r="AC7188" t="str">
        <f>IF(AA7188="","",'Procytrat 195'!B189)</f>
        <v/>
      </c>
      <c r="AD7188" t="str">
        <f>IF(AA7188="","",IFERROR(1*'Procytrat 195'!C189,IFERROR(_xludf.NUMBERVALUE('Procytrat 195'!C189,".",","),IFERROR(_xludf.NUMBERVALUE('Procytrat 195'!C189,",","."),0))))</f>
        <v/>
      </c>
      <c r="AE7188" t="str">
        <f>IF(AA7188="","",'Procytrat 195'!M189)</f>
        <v/>
      </c>
      <c r="AF7188">
        <f t="shared" si="696"/>
        <v>0</v>
      </c>
      <c r="AG7188" t="str">
        <f t="shared" si="697"/>
        <v/>
      </c>
      <c r="AH7188" t="str">
        <f t="shared" si="698"/>
        <v/>
      </c>
      <c r="AI7188">
        <f t="shared" si="699"/>
        <v>0</v>
      </c>
      <c r="AJ7188">
        <f t="shared" si="700"/>
        <v>0</v>
      </c>
      <c r="AK7188">
        <v>0</v>
      </c>
      <c r="AL7188" t="str">
        <f>IF(AA7188="","",IFERROR(IF(ISNUMBER('Procytrat 195'!D189),'Procytrat 195'!D189,IF(ISNUMBER(SEARCH("12",'Procytrat 195'!D189)),EDATE(AB7188,12),IF(ISNUMBER(SEARCH("6",'Procytrat 195'!D189)),EDATE(AB7188,6),IF(ISNUMBER(SEARCH("3",'Procytrat 195'!D189)),EDATE(AB7188,3),DATEVALUE('Procytrat 195'!D189))))),""))</f>
        <v/>
      </c>
      <c r="AM7188" t="str">
        <f t="shared" ca="1" si="701"/>
        <v/>
      </c>
    </row>
    <row r="7189" spans="27:39" x14ac:dyDescent="0.3">
      <c r="AA7189" t="str">
        <f>IF(COUNTA('Procytrat 195'!A190,'Procytrat 195'!B190,'Procytrat 195'!C190)&gt;0,"195","")</f>
        <v/>
      </c>
      <c r="AB7189" t="str">
        <f>IFERROR(IF(ISNUMBER('Procytrat 195'!A190),'Procytrat 195'!A190,DATEVALUE('Procytrat 195'!A190)),"")</f>
        <v/>
      </c>
      <c r="AC7189" t="str">
        <f>IF(AA7189="","",'Procytrat 195'!B190)</f>
        <v/>
      </c>
      <c r="AD7189" t="str">
        <f>IF(AA7189="","",IFERROR(1*'Procytrat 195'!C190,IFERROR(_xludf.NUMBERVALUE('Procytrat 195'!C190,".",","),IFERROR(_xludf.NUMBERVALUE('Procytrat 195'!C190,",","."),0))))</f>
        <v/>
      </c>
      <c r="AE7189" t="str">
        <f>IF(AA7189="","",'Procytrat 195'!M190)</f>
        <v/>
      </c>
      <c r="AF7189">
        <f t="shared" si="696"/>
        <v>0</v>
      </c>
      <c r="AG7189" t="str">
        <f t="shared" si="697"/>
        <v/>
      </c>
      <c r="AH7189" t="str">
        <f t="shared" si="698"/>
        <v/>
      </c>
      <c r="AI7189">
        <f t="shared" si="699"/>
        <v>0</v>
      </c>
      <c r="AJ7189">
        <f t="shared" si="700"/>
        <v>0</v>
      </c>
      <c r="AK7189">
        <v>0</v>
      </c>
      <c r="AL7189" t="str">
        <f>IF(AA7189="","",IFERROR(IF(ISNUMBER('Procytrat 195'!D190),'Procytrat 195'!D190,IF(ISNUMBER(SEARCH("12",'Procytrat 195'!D190)),EDATE(AB7189,12),IF(ISNUMBER(SEARCH("6",'Procytrat 195'!D190)),EDATE(AB7189,6),IF(ISNUMBER(SEARCH("3",'Procytrat 195'!D190)),EDATE(AB7189,3),DATEVALUE('Procytrat 195'!D190))))),""))</f>
        <v/>
      </c>
      <c r="AM7189" t="str">
        <f t="shared" ca="1" si="701"/>
        <v/>
      </c>
    </row>
    <row r="7190" spans="27:39" x14ac:dyDescent="0.3">
      <c r="AA7190" t="str">
        <f>IF(COUNTA('Procytrat 195'!A191,'Procytrat 195'!B191,'Procytrat 195'!C191)&gt;0,"195","")</f>
        <v/>
      </c>
      <c r="AB7190" t="str">
        <f>IFERROR(IF(ISNUMBER('Procytrat 195'!A191),'Procytrat 195'!A191,DATEVALUE('Procytrat 195'!A191)),"")</f>
        <v/>
      </c>
      <c r="AC7190" t="str">
        <f>IF(AA7190="","",'Procytrat 195'!B191)</f>
        <v/>
      </c>
      <c r="AD7190" t="str">
        <f>IF(AA7190="","",IFERROR(1*'Procytrat 195'!C191,IFERROR(_xludf.NUMBERVALUE('Procytrat 195'!C191,".",","),IFERROR(_xludf.NUMBERVALUE('Procytrat 195'!C191,",","."),0))))</f>
        <v/>
      </c>
      <c r="AE7190" t="str">
        <f>IF(AA7190="","",'Procytrat 195'!M191)</f>
        <v/>
      </c>
      <c r="AF7190">
        <f t="shared" si="696"/>
        <v>0</v>
      </c>
      <c r="AG7190" t="str">
        <f t="shared" si="697"/>
        <v/>
      </c>
      <c r="AH7190" t="str">
        <f t="shared" si="698"/>
        <v/>
      </c>
      <c r="AI7190">
        <f t="shared" si="699"/>
        <v>0</v>
      </c>
      <c r="AJ7190">
        <f t="shared" si="700"/>
        <v>0</v>
      </c>
      <c r="AK7190">
        <v>0</v>
      </c>
      <c r="AL7190" t="str">
        <f>IF(AA7190="","",IFERROR(IF(ISNUMBER('Procytrat 195'!D191),'Procytrat 195'!D191,IF(ISNUMBER(SEARCH("12",'Procytrat 195'!D191)),EDATE(AB7190,12),IF(ISNUMBER(SEARCH("6",'Procytrat 195'!D191)),EDATE(AB7190,6),IF(ISNUMBER(SEARCH("3",'Procytrat 195'!D191)),EDATE(AB7190,3),DATEVALUE('Procytrat 195'!D191))))),""))</f>
        <v/>
      </c>
      <c r="AM7190" t="str">
        <f t="shared" ca="1" si="701"/>
        <v/>
      </c>
    </row>
    <row r="7191" spans="27:39" x14ac:dyDescent="0.3">
      <c r="AA7191" t="str">
        <f>IF(COUNTA('Procytrat 195'!A192,'Procytrat 195'!B192,'Procytrat 195'!C192)&gt;0,"195","")</f>
        <v/>
      </c>
      <c r="AB7191" t="str">
        <f>IFERROR(IF(ISNUMBER('Procytrat 195'!A192),'Procytrat 195'!A192,DATEVALUE('Procytrat 195'!A192)),"")</f>
        <v/>
      </c>
      <c r="AC7191" t="str">
        <f>IF(AA7191="","",'Procytrat 195'!B192)</f>
        <v/>
      </c>
      <c r="AD7191" t="str">
        <f>IF(AA7191="","",IFERROR(1*'Procytrat 195'!C192,IFERROR(_xludf.NUMBERVALUE('Procytrat 195'!C192,".",","),IFERROR(_xludf.NUMBERVALUE('Procytrat 195'!C192,",","."),0))))</f>
        <v/>
      </c>
      <c r="AE7191" t="str">
        <f>IF(AA7191="","",'Procytrat 195'!M192)</f>
        <v/>
      </c>
      <c r="AF7191">
        <f t="shared" si="696"/>
        <v>0</v>
      </c>
      <c r="AG7191" t="str">
        <f t="shared" si="697"/>
        <v/>
      </c>
      <c r="AH7191" t="str">
        <f t="shared" si="698"/>
        <v/>
      </c>
      <c r="AI7191">
        <f t="shared" si="699"/>
        <v>0</v>
      </c>
      <c r="AJ7191">
        <f t="shared" si="700"/>
        <v>0</v>
      </c>
      <c r="AK7191">
        <v>0</v>
      </c>
      <c r="AL7191" t="str">
        <f>IF(AA7191="","",IFERROR(IF(ISNUMBER('Procytrat 195'!D192),'Procytrat 195'!D192,IF(ISNUMBER(SEARCH("12",'Procytrat 195'!D192)),EDATE(AB7191,12),IF(ISNUMBER(SEARCH("6",'Procytrat 195'!D192)),EDATE(AB7191,6),IF(ISNUMBER(SEARCH("3",'Procytrat 195'!D192)),EDATE(AB7191,3),DATEVALUE('Procytrat 195'!D192))))),""))</f>
        <v/>
      </c>
      <c r="AM7191" t="str">
        <f t="shared" ca="1" si="701"/>
        <v/>
      </c>
    </row>
    <row r="7192" spans="27:39" x14ac:dyDescent="0.3">
      <c r="AA7192" t="str">
        <f>IF(COUNTA('Procytrat 195'!A193,'Procytrat 195'!B193,'Procytrat 195'!C193)&gt;0,"195","")</f>
        <v/>
      </c>
      <c r="AB7192" t="str">
        <f>IFERROR(IF(ISNUMBER('Procytrat 195'!A193),'Procytrat 195'!A193,DATEVALUE('Procytrat 195'!A193)),"")</f>
        <v/>
      </c>
      <c r="AC7192" t="str">
        <f>IF(AA7192="","",'Procytrat 195'!B193)</f>
        <v/>
      </c>
      <c r="AD7192" t="str">
        <f>IF(AA7192="","",IFERROR(1*'Procytrat 195'!C193,IFERROR(_xludf.NUMBERVALUE('Procytrat 195'!C193,".",","),IFERROR(_xludf.NUMBERVALUE('Procytrat 195'!C193,",","."),0))))</f>
        <v/>
      </c>
      <c r="AE7192" t="str">
        <f>IF(AA7192="","",'Procytrat 195'!M193)</f>
        <v/>
      </c>
      <c r="AF7192">
        <f t="shared" si="696"/>
        <v>0</v>
      </c>
      <c r="AG7192" t="str">
        <f t="shared" si="697"/>
        <v/>
      </c>
      <c r="AH7192" t="str">
        <f t="shared" si="698"/>
        <v/>
      </c>
      <c r="AI7192">
        <f t="shared" si="699"/>
        <v>0</v>
      </c>
      <c r="AJ7192">
        <f t="shared" si="700"/>
        <v>0</v>
      </c>
      <c r="AK7192">
        <v>0</v>
      </c>
      <c r="AL7192" t="str">
        <f>IF(AA7192="","",IFERROR(IF(ISNUMBER('Procytrat 195'!D193),'Procytrat 195'!D193,IF(ISNUMBER(SEARCH("12",'Procytrat 195'!D193)),EDATE(AB7192,12),IF(ISNUMBER(SEARCH("6",'Procytrat 195'!D193)),EDATE(AB7192,6),IF(ISNUMBER(SEARCH("3",'Procytrat 195'!D193)),EDATE(AB7192,3),DATEVALUE('Procytrat 195'!D193))))),""))</f>
        <v/>
      </c>
      <c r="AM7192" t="str">
        <f t="shared" ca="1" si="701"/>
        <v/>
      </c>
    </row>
    <row r="7193" spans="27:39" x14ac:dyDescent="0.3">
      <c r="AA7193" t="str">
        <f>IF(COUNTA('Procytrat 195'!A194,'Procytrat 195'!B194,'Procytrat 195'!C194)&gt;0,"195","")</f>
        <v/>
      </c>
      <c r="AB7193" t="str">
        <f>IFERROR(IF(ISNUMBER('Procytrat 195'!A194),'Procytrat 195'!A194,DATEVALUE('Procytrat 195'!A194)),"")</f>
        <v/>
      </c>
      <c r="AC7193" t="str">
        <f>IF(AA7193="","",'Procytrat 195'!B194)</f>
        <v/>
      </c>
      <c r="AD7193" t="str">
        <f>IF(AA7193="","",IFERROR(1*'Procytrat 195'!C194,IFERROR(_xludf.NUMBERVALUE('Procytrat 195'!C194,".",","),IFERROR(_xludf.NUMBERVALUE('Procytrat 195'!C194,",","."),0))))</f>
        <v/>
      </c>
      <c r="AE7193" t="str">
        <f>IF(AA7193="","",'Procytrat 195'!M194)</f>
        <v/>
      </c>
      <c r="AF7193">
        <f t="shared" si="696"/>
        <v>0</v>
      </c>
      <c r="AG7193" t="str">
        <f t="shared" si="697"/>
        <v/>
      </c>
      <c r="AH7193" t="str">
        <f t="shared" si="698"/>
        <v/>
      </c>
      <c r="AI7193">
        <f t="shared" si="699"/>
        <v>0</v>
      </c>
      <c r="AJ7193">
        <f t="shared" si="700"/>
        <v>0</v>
      </c>
      <c r="AK7193">
        <v>0</v>
      </c>
      <c r="AL7193" t="str">
        <f>IF(AA7193="","",IFERROR(IF(ISNUMBER('Procytrat 195'!D194),'Procytrat 195'!D194,IF(ISNUMBER(SEARCH("12",'Procytrat 195'!D194)),EDATE(AB7193,12),IF(ISNUMBER(SEARCH("6",'Procytrat 195'!D194)),EDATE(AB7193,6),IF(ISNUMBER(SEARCH("3",'Procytrat 195'!D194)),EDATE(AB7193,3),DATEVALUE('Procytrat 195'!D194))))),""))</f>
        <v/>
      </c>
      <c r="AM7193" t="str">
        <f t="shared" ca="1" si="701"/>
        <v/>
      </c>
    </row>
    <row r="7194" spans="27:39" x14ac:dyDescent="0.3">
      <c r="AA7194" t="str">
        <f>IF(COUNTA('Procytrat 195'!A195,'Procytrat 195'!B195,'Procytrat 195'!C195)&gt;0,"195","")</f>
        <v/>
      </c>
      <c r="AB7194" t="str">
        <f>IFERROR(IF(ISNUMBER('Procytrat 195'!A195),'Procytrat 195'!A195,DATEVALUE('Procytrat 195'!A195)),"")</f>
        <v/>
      </c>
      <c r="AC7194" t="str">
        <f>IF(AA7194="","",'Procytrat 195'!B195)</f>
        <v/>
      </c>
      <c r="AD7194" t="str">
        <f>IF(AA7194="","",IFERROR(1*'Procytrat 195'!C195,IFERROR(_xludf.NUMBERVALUE('Procytrat 195'!C195,".",","),IFERROR(_xludf.NUMBERVALUE('Procytrat 195'!C195,",","."),0))))</f>
        <v/>
      </c>
      <c r="AE7194" t="str">
        <f>IF(AA7194="","",'Procytrat 195'!M195)</f>
        <v/>
      </c>
      <c r="AF7194">
        <f t="shared" si="696"/>
        <v>0</v>
      </c>
      <c r="AG7194" t="str">
        <f t="shared" si="697"/>
        <v/>
      </c>
      <c r="AH7194" t="str">
        <f t="shared" si="698"/>
        <v/>
      </c>
      <c r="AI7194">
        <f t="shared" si="699"/>
        <v>0</v>
      </c>
      <c r="AJ7194">
        <f t="shared" si="700"/>
        <v>0</v>
      </c>
      <c r="AK7194">
        <v>0</v>
      </c>
      <c r="AL7194" t="str">
        <f>IF(AA7194="","",IFERROR(IF(ISNUMBER('Procytrat 195'!D195),'Procytrat 195'!D195,IF(ISNUMBER(SEARCH("12",'Procytrat 195'!D195)),EDATE(AB7194,12),IF(ISNUMBER(SEARCH("6",'Procytrat 195'!D195)),EDATE(AB7194,6),IF(ISNUMBER(SEARCH("3",'Procytrat 195'!D195)),EDATE(AB7194,3),DATEVALUE('Procytrat 195'!D195))))),""))</f>
        <v/>
      </c>
      <c r="AM7194" t="str">
        <f t="shared" ca="1" si="701"/>
        <v/>
      </c>
    </row>
    <row r="7195" spans="27:39" x14ac:dyDescent="0.3">
      <c r="AA7195" t="str">
        <f>IF(COUNTA('Procytrat 195'!A196,'Procytrat 195'!B196,'Procytrat 195'!C196)&gt;0,"195","")</f>
        <v/>
      </c>
      <c r="AB7195" t="str">
        <f>IFERROR(IF(ISNUMBER('Procytrat 195'!A196),'Procytrat 195'!A196,DATEVALUE('Procytrat 195'!A196)),"")</f>
        <v/>
      </c>
      <c r="AC7195" t="str">
        <f>IF(AA7195="","",'Procytrat 195'!B196)</f>
        <v/>
      </c>
      <c r="AD7195" t="str">
        <f>IF(AA7195="","",IFERROR(1*'Procytrat 195'!C196,IFERROR(_xludf.NUMBERVALUE('Procytrat 195'!C196,".",","),IFERROR(_xludf.NUMBERVALUE('Procytrat 195'!C196,",","."),0))))</f>
        <v/>
      </c>
      <c r="AE7195" t="str">
        <f>IF(AA7195="","",'Procytrat 195'!M196)</f>
        <v/>
      </c>
      <c r="AF7195">
        <f t="shared" si="696"/>
        <v>0</v>
      </c>
      <c r="AG7195" t="str">
        <f t="shared" si="697"/>
        <v/>
      </c>
      <c r="AH7195" t="str">
        <f t="shared" si="698"/>
        <v/>
      </c>
      <c r="AI7195">
        <f t="shared" si="699"/>
        <v>0</v>
      </c>
      <c r="AJ7195">
        <f t="shared" si="700"/>
        <v>0</v>
      </c>
      <c r="AK7195">
        <v>0</v>
      </c>
      <c r="AL7195" t="str">
        <f>IF(AA7195="","",IFERROR(IF(ISNUMBER('Procytrat 195'!D196),'Procytrat 195'!D196,IF(ISNUMBER(SEARCH("12",'Procytrat 195'!D196)),EDATE(AB7195,12),IF(ISNUMBER(SEARCH("6",'Procytrat 195'!D196)),EDATE(AB7195,6),IF(ISNUMBER(SEARCH("3",'Procytrat 195'!D196)),EDATE(AB7195,3),DATEVALUE('Procytrat 195'!D196))))),""))</f>
        <v/>
      </c>
      <c r="AM7195" t="str">
        <f t="shared" ca="1" si="701"/>
        <v/>
      </c>
    </row>
    <row r="7196" spans="27:39" x14ac:dyDescent="0.3">
      <c r="AA7196" t="str">
        <f>IF(COUNTA('Procytrat 195'!A197,'Procytrat 195'!B197,'Procytrat 195'!C197)&gt;0,"195","")</f>
        <v/>
      </c>
      <c r="AB7196" t="str">
        <f>IFERROR(IF(ISNUMBER('Procytrat 195'!A197),'Procytrat 195'!A197,DATEVALUE('Procytrat 195'!A197)),"")</f>
        <v/>
      </c>
      <c r="AC7196" t="str">
        <f>IF(AA7196="","",'Procytrat 195'!B197)</f>
        <v/>
      </c>
      <c r="AD7196" t="str">
        <f>IF(AA7196="","",IFERROR(1*'Procytrat 195'!C197,IFERROR(_xludf.NUMBERVALUE('Procytrat 195'!C197,".",","),IFERROR(_xludf.NUMBERVALUE('Procytrat 195'!C197,",","."),0))))</f>
        <v/>
      </c>
      <c r="AE7196" t="str">
        <f>IF(AA7196="","",'Procytrat 195'!M197)</f>
        <v/>
      </c>
      <c r="AF7196">
        <f t="shared" si="696"/>
        <v>0</v>
      </c>
      <c r="AG7196" t="str">
        <f t="shared" si="697"/>
        <v/>
      </c>
      <c r="AH7196" t="str">
        <f t="shared" si="698"/>
        <v/>
      </c>
      <c r="AI7196">
        <f t="shared" si="699"/>
        <v>0</v>
      </c>
      <c r="AJ7196">
        <f t="shared" si="700"/>
        <v>0</v>
      </c>
      <c r="AK7196">
        <v>0</v>
      </c>
      <c r="AL7196" t="str">
        <f>IF(AA7196="","",IFERROR(IF(ISNUMBER('Procytrat 195'!D197),'Procytrat 195'!D197,IF(ISNUMBER(SEARCH("12",'Procytrat 195'!D197)),EDATE(AB7196,12),IF(ISNUMBER(SEARCH("6",'Procytrat 195'!D197)),EDATE(AB7196,6),IF(ISNUMBER(SEARCH("3",'Procytrat 195'!D197)),EDATE(AB7196,3),DATEVALUE('Procytrat 195'!D197))))),""))</f>
        <v/>
      </c>
      <c r="AM7196" t="str">
        <f t="shared" ca="1" si="701"/>
        <v/>
      </c>
    </row>
    <row r="7197" spans="27:39" x14ac:dyDescent="0.3">
      <c r="AA7197" t="str">
        <f>IF(COUNTA('Procytrat 195'!A198,'Procytrat 195'!B198,'Procytrat 195'!C198)&gt;0,"195","")</f>
        <v/>
      </c>
      <c r="AB7197" t="str">
        <f>IFERROR(IF(ISNUMBER('Procytrat 195'!A198),'Procytrat 195'!A198,DATEVALUE('Procytrat 195'!A198)),"")</f>
        <v/>
      </c>
      <c r="AC7197" t="str">
        <f>IF(AA7197="","",'Procytrat 195'!B198)</f>
        <v/>
      </c>
      <c r="AD7197" t="str">
        <f>IF(AA7197="","",IFERROR(1*'Procytrat 195'!C198,IFERROR(_xludf.NUMBERVALUE('Procytrat 195'!C198,".",","),IFERROR(_xludf.NUMBERVALUE('Procytrat 195'!C198,",","."),0))))</f>
        <v/>
      </c>
      <c r="AE7197" t="str">
        <f>IF(AA7197="","",'Procytrat 195'!M198)</f>
        <v/>
      </c>
      <c r="AF7197">
        <f t="shared" si="696"/>
        <v>0</v>
      </c>
      <c r="AG7197" t="str">
        <f t="shared" si="697"/>
        <v/>
      </c>
      <c r="AH7197" t="str">
        <f t="shared" si="698"/>
        <v/>
      </c>
      <c r="AI7197">
        <f t="shared" si="699"/>
        <v>0</v>
      </c>
      <c r="AJ7197">
        <f t="shared" si="700"/>
        <v>0</v>
      </c>
      <c r="AK7197">
        <v>0</v>
      </c>
      <c r="AL7197" t="str">
        <f>IF(AA7197="","",IFERROR(IF(ISNUMBER('Procytrat 195'!D198),'Procytrat 195'!D198,IF(ISNUMBER(SEARCH("12",'Procytrat 195'!D198)),EDATE(AB7197,12),IF(ISNUMBER(SEARCH("6",'Procytrat 195'!D198)),EDATE(AB7197,6),IF(ISNUMBER(SEARCH("3",'Procytrat 195'!D198)),EDATE(AB7197,3),DATEVALUE('Procytrat 195'!D198))))),""))</f>
        <v/>
      </c>
      <c r="AM7197" t="str">
        <f t="shared" ca="1" si="701"/>
        <v/>
      </c>
    </row>
    <row r="7198" spans="27:39" x14ac:dyDescent="0.3">
      <c r="AA7198" t="str">
        <f>IF(COUNTA('Procytrat 195'!A199,'Procytrat 195'!B199,'Procytrat 195'!C199)&gt;0,"195","")</f>
        <v/>
      </c>
      <c r="AB7198" t="str">
        <f>IFERROR(IF(ISNUMBER('Procytrat 195'!A199),'Procytrat 195'!A199,DATEVALUE('Procytrat 195'!A199)),"")</f>
        <v/>
      </c>
      <c r="AC7198" t="str">
        <f>IF(AA7198="","",'Procytrat 195'!B199)</f>
        <v/>
      </c>
      <c r="AD7198" t="str">
        <f>IF(AA7198="","",IFERROR(1*'Procytrat 195'!C199,IFERROR(_xludf.NUMBERVALUE('Procytrat 195'!C199,".",","),IFERROR(_xludf.NUMBERVALUE('Procytrat 195'!C199,",","."),0))))</f>
        <v/>
      </c>
      <c r="AE7198" t="str">
        <f>IF(AA7198="","",'Procytrat 195'!M199)</f>
        <v/>
      </c>
      <c r="AF7198">
        <f t="shared" si="696"/>
        <v>0</v>
      </c>
      <c r="AG7198" t="str">
        <f t="shared" si="697"/>
        <v/>
      </c>
      <c r="AH7198" t="str">
        <f t="shared" si="698"/>
        <v/>
      </c>
      <c r="AI7198">
        <f t="shared" si="699"/>
        <v>0</v>
      </c>
      <c r="AJ7198">
        <f t="shared" si="700"/>
        <v>0</v>
      </c>
      <c r="AK7198">
        <v>0</v>
      </c>
      <c r="AL7198" t="str">
        <f>IF(AA7198="","",IFERROR(IF(ISNUMBER('Procytrat 195'!D199),'Procytrat 195'!D199,IF(ISNUMBER(SEARCH("12",'Procytrat 195'!D199)),EDATE(AB7198,12),IF(ISNUMBER(SEARCH("6",'Procytrat 195'!D199)),EDATE(AB7198,6),IF(ISNUMBER(SEARCH("3",'Procytrat 195'!D199)),EDATE(AB7198,3),DATEVALUE('Procytrat 195'!D199))))),""))</f>
        <v/>
      </c>
      <c r="AM7198" t="str">
        <f t="shared" ca="1" si="701"/>
        <v/>
      </c>
    </row>
    <row r="7199" spans="27:39" x14ac:dyDescent="0.3">
      <c r="AA7199" t="str">
        <f>IF(COUNTA('Procytrat 195'!A200,'Procytrat 195'!B200,'Procytrat 195'!C200)&gt;0,"195","")</f>
        <v/>
      </c>
      <c r="AB7199" t="str">
        <f>IFERROR(IF(ISNUMBER('Procytrat 195'!A200),'Procytrat 195'!A200,DATEVALUE('Procytrat 195'!A200)),"")</f>
        <v/>
      </c>
      <c r="AC7199" t="str">
        <f>IF(AA7199="","",'Procytrat 195'!B200)</f>
        <v/>
      </c>
      <c r="AD7199" t="str">
        <f>IF(AA7199="","",IFERROR(1*'Procytrat 195'!C200,IFERROR(_xludf.NUMBERVALUE('Procytrat 195'!C200,".",","),IFERROR(_xludf.NUMBERVALUE('Procytrat 195'!C200,",","."),0))))</f>
        <v/>
      </c>
      <c r="AE7199" t="str">
        <f>IF(AA7199="","",'Procytrat 195'!M200)</f>
        <v/>
      </c>
      <c r="AF7199">
        <f t="shared" si="696"/>
        <v>0</v>
      </c>
      <c r="AG7199" t="str">
        <f t="shared" si="697"/>
        <v/>
      </c>
      <c r="AH7199" t="str">
        <f t="shared" si="698"/>
        <v/>
      </c>
      <c r="AI7199">
        <f t="shared" si="699"/>
        <v>0</v>
      </c>
      <c r="AJ7199">
        <f t="shared" si="700"/>
        <v>0</v>
      </c>
      <c r="AK7199">
        <v>0</v>
      </c>
      <c r="AL7199" t="str">
        <f>IF(AA7199="","",IFERROR(IF(ISNUMBER('Procytrat 195'!D200),'Procytrat 195'!D200,IF(ISNUMBER(SEARCH("12",'Procytrat 195'!D200)),EDATE(AB7199,12),IF(ISNUMBER(SEARCH("6",'Procytrat 195'!D200)),EDATE(AB7199,6),IF(ISNUMBER(SEARCH("3",'Procytrat 195'!D200)),EDATE(AB7199,3),DATEVALUE('Procytrat 195'!D200))))),""))</f>
        <v/>
      </c>
      <c r="AM7199" t="str">
        <f t="shared" ca="1" si="701"/>
        <v/>
      </c>
    </row>
    <row r="7200" spans="27:39" x14ac:dyDescent="0.3">
      <c r="AA7200" t="str">
        <f>IF(COUNTA('Procytrat 195'!A201,'Procytrat 195'!B201,'Procytrat 195'!C201)&gt;0,"195","")</f>
        <v/>
      </c>
      <c r="AB7200" t="str">
        <f>IFERROR(IF(ISNUMBER('Procytrat 195'!A201),'Procytrat 195'!A201,DATEVALUE('Procytrat 195'!A201)),"")</f>
        <v/>
      </c>
      <c r="AC7200" t="str">
        <f>IF(AA7200="","",'Procytrat 195'!B201)</f>
        <v/>
      </c>
      <c r="AD7200" t="str">
        <f>IF(AA7200="","",IFERROR(1*'Procytrat 195'!C201,IFERROR(_xludf.NUMBERVALUE('Procytrat 195'!C201,".",","),IFERROR(_xludf.NUMBERVALUE('Procytrat 195'!C201,",","."),0))))</f>
        <v/>
      </c>
      <c r="AE7200" t="str">
        <f>IF(AA7200="","",'Procytrat 195'!M201)</f>
        <v/>
      </c>
      <c r="AF7200">
        <f t="shared" si="696"/>
        <v>0</v>
      </c>
      <c r="AG7200" t="str">
        <f t="shared" si="697"/>
        <v/>
      </c>
      <c r="AH7200" t="str">
        <f t="shared" si="698"/>
        <v/>
      </c>
      <c r="AI7200">
        <f t="shared" si="699"/>
        <v>0</v>
      </c>
      <c r="AJ7200">
        <f t="shared" si="700"/>
        <v>0</v>
      </c>
      <c r="AK7200">
        <v>0</v>
      </c>
      <c r="AL7200" t="str">
        <f>IF(AA7200="","",IFERROR(IF(ISNUMBER('Procytrat 195'!D201),'Procytrat 195'!D201,IF(ISNUMBER(SEARCH("12",'Procytrat 195'!D201)),EDATE(AB7200,12),IF(ISNUMBER(SEARCH("6",'Procytrat 195'!D201)),EDATE(AB7200,6),IF(ISNUMBER(SEARCH("3",'Procytrat 195'!D201)),EDATE(AB7200,3),DATEVALUE('Procytrat 195'!D201))))),""))</f>
        <v/>
      </c>
      <c r="AM7200" t="str">
        <f t="shared" ca="1" si="701"/>
        <v/>
      </c>
    </row>
    <row r="7201" spans="27:39" x14ac:dyDescent="0.3">
      <c r="AA7201" t="str">
        <f>IF(COUNTA('Procytrat 195'!A202,'Procytrat 195'!B202,'Procytrat 195'!C202)&gt;0,"195","")</f>
        <v/>
      </c>
      <c r="AB7201" t="str">
        <f>IFERROR(IF(ISNUMBER('Procytrat 195'!A202),'Procytrat 195'!A202,DATEVALUE('Procytrat 195'!A202)),"")</f>
        <v/>
      </c>
      <c r="AC7201" t="str">
        <f>IF(AA7201="","",'Procytrat 195'!B202)</f>
        <v/>
      </c>
      <c r="AD7201" t="str">
        <f>IF(AA7201="","",IFERROR(1*'Procytrat 195'!C202,IFERROR(_xludf.NUMBERVALUE('Procytrat 195'!C202,".",","),IFERROR(_xludf.NUMBERVALUE('Procytrat 195'!C202,",","."),0))))</f>
        <v/>
      </c>
      <c r="AE7201" t="str">
        <f>IF(AA7201="","",'Procytrat 195'!M202)</f>
        <v/>
      </c>
      <c r="AF7201">
        <f t="shared" si="696"/>
        <v>0</v>
      </c>
      <c r="AG7201" t="str">
        <f t="shared" si="697"/>
        <v/>
      </c>
      <c r="AH7201" t="str">
        <f t="shared" si="698"/>
        <v/>
      </c>
      <c r="AI7201">
        <f t="shared" si="699"/>
        <v>0</v>
      </c>
      <c r="AJ7201">
        <f t="shared" si="700"/>
        <v>0</v>
      </c>
      <c r="AK7201">
        <v>0</v>
      </c>
      <c r="AL7201" t="str">
        <f>IF(AA7201="","",IFERROR(IF(ISNUMBER('Procytrat 195'!D202),'Procytrat 195'!D202,IF(ISNUMBER(SEARCH("12",'Procytrat 195'!D202)),EDATE(AB7201,12),IF(ISNUMBER(SEARCH("6",'Procytrat 195'!D202)),EDATE(AB7201,6),IF(ISNUMBER(SEARCH("3",'Procytrat 195'!D202)),EDATE(AB7201,3),DATEVALUE('Procytrat 195'!D202))))),""))</f>
        <v/>
      </c>
      <c r="AM7201" t="str">
        <f t="shared" ca="1" si="701"/>
        <v/>
      </c>
    </row>
    <row r="7202" spans="27:39" x14ac:dyDescent="0.3">
      <c r="AA7202" t="str">
        <f>IF(COUNTA('Procytrat 195'!A203,'Procytrat 195'!B203,'Procytrat 195'!C203)&gt;0,"195","")</f>
        <v/>
      </c>
      <c r="AB7202" t="str">
        <f>IFERROR(IF(ISNUMBER('Procytrat 195'!A203),'Procytrat 195'!A203,DATEVALUE('Procytrat 195'!A203)),"")</f>
        <v/>
      </c>
      <c r="AC7202" t="str">
        <f>IF(AA7202="","",'Procytrat 195'!B203)</f>
        <v/>
      </c>
      <c r="AD7202" t="str">
        <f>IF(AA7202="","",IFERROR(1*'Procytrat 195'!C203,IFERROR(_xludf.NUMBERVALUE('Procytrat 195'!C203,".",","),IFERROR(_xludf.NUMBERVALUE('Procytrat 195'!C203,",","."),0))))</f>
        <v/>
      </c>
      <c r="AE7202" t="str">
        <f>IF(AA7202="","",'Procytrat 195'!M203)</f>
        <v/>
      </c>
      <c r="AF7202">
        <f t="shared" si="696"/>
        <v>0</v>
      </c>
      <c r="AG7202" t="str">
        <f t="shared" si="697"/>
        <v/>
      </c>
      <c r="AH7202" t="str">
        <f t="shared" si="698"/>
        <v/>
      </c>
      <c r="AI7202">
        <f t="shared" si="699"/>
        <v>0</v>
      </c>
      <c r="AJ7202">
        <f t="shared" si="700"/>
        <v>0</v>
      </c>
      <c r="AK7202">
        <v>0</v>
      </c>
      <c r="AL7202" t="str">
        <f>IF(AA7202="","",IFERROR(IF(ISNUMBER('Procytrat 195'!D203),'Procytrat 195'!D203,IF(ISNUMBER(SEARCH("12",'Procytrat 195'!D203)),EDATE(AB7202,12),IF(ISNUMBER(SEARCH("6",'Procytrat 195'!D203)),EDATE(AB7202,6),IF(ISNUMBER(SEARCH("3",'Procytrat 195'!D203)),EDATE(AB7202,3),DATEVALUE('Procytrat 195'!D203))))),""))</f>
        <v/>
      </c>
      <c r="AM7202" t="str">
        <f t="shared" ca="1" si="701"/>
        <v/>
      </c>
    </row>
    <row r="7203" spans="27:39" x14ac:dyDescent="0.3">
      <c r="AA7203" t="str">
        <f>IF(COUNTA('Procytrat 195'!A204,'Procytrat 195'!B204,'Procytrat 195'!C204)&gt;0,"195","")</f>
        <v/>
      </c>
      <c r="AB7203" t="str">
        <f>IFERROR(IF(ISNUMBER('Procytrat 195'!A204),'Procytrat 195'!A204,DATEVALUE('Procytrat 195'!A204)),"")</f>
        <v/>
      </c>
      <c r="AC7203" t="str">
        <f>IF(AA7203="","",'Procytrat 195'!B204)</f>
        <v/>
      </c>
      <c r="AD7203" t="str">
        <f>IF(AA7203="","",IFERROR(1*'Procytrat 195'!C204,IFERROR(_xludf.NUMBERVALUE('Procytrat 195'!C204,".",","),IFERROR(_xludf.NUMBERVALUE('Procytrat 195'!C204,",","."),0))))</f>
        <v/>
      </c>
      <c r="AE7203" t="str">
        <f>IF(AA7203="","",'Procytrat 195'!M204)</f>
        <v/>
      </c>
      <c r="AF7203">
        <f t="shared" si="696"/>
        <v>0</v>
      </c>
      <c r="AG7203" t="str">
        <f t="shared" si="697"/>
        <v/>
      </c>
      <c r="AH7203" t="str">
        <f t="shared" si="698"/>
        <v/>
      </c>
      <c r="AI7203">
        <f t="shared" si="699"/>
        <v>0</v>
      </c>
      <c r="AJ7203">
        <f t="shared" si="700"/>
        <v>0</v>
      </c>
      <c r="AK7203">
        <v>0</v>
      </c>
      <c r="AL7203" t="str">
        <f>IF(AA7203="","",IFERROR(IF(ISNUMBER('Procytrat 195'!D204),'Procytrat 195'!D204,IF(ISNUMBER(SEARCH("12",'Procytrat 195'!D204)),EDATE(AB7203,12),IF(ISNUMBER(SEARCH("6",'Procytrat 195'!D204)),EDATE(AB7203,6),IF(ISNUMBER(SEARCH("3",'Procytrat 195'!D204)),EDATE(AB7203,3),DATEVALUE('Procytrat 195'!D204))))),""))</f>
        <v/>
      </c>
      <c r="AM7203" t="str">
        <f t="shared" ca="1" si="701"/>
        <v/>
      </c>
    </row>
    <row r="7204" spans="27:39" x14ac:dyDescent="0.3">
      <c r="AA7204" t="str">
        <f>IF(COUNTA('Procytrat 195'!A205,'Procytrat 195'!B205,'Procytrat 195'!C205)&gt;0,"195","")</f>
        <v/>
      </c>
      <c r="AB7204" t="str">
        <f>IFERROR(IF(ISNUMBER('Procytrat 195'!A205),'Procytrat 195'!A205,DATEVALUE('Procytrat 195'!A205)),"")</f>
        <v/>
      </c>
      <c r="AC7204" t="str">
        <f>IF(AA7204="","",'Procytrat 195'!B205)</f>
        <v/>
      </c>
      <c r="AD7204" t="str">
        <f>IF(AA7204="","",IFERROR(1*'Procytrat 195'!C205,IFERROR(_xludf.NUMBERVALUE('Procytrat 195'!C205,".",","),IFERROR(_xludf.NUMBERVALUE('Procytrat 195'!C205,",","."),0))))</f>
        <v/>
      </c>
      <c r="AE7204" t="str">
        <f>IF(AA7204="","",'Procytrat 195'!M205)</f>
        <v/>
      </c>
      <c r="AF7204">
        <f t="shared" si="696"/>
        <v>0</v>
      </c>
      <c r="AG7204" t="str">
        <f t="shared" si="697"/>
        <v/>
      </c>
      <c r="AH7204" t="str">
        <f t="shared" si="698"/>
        <v/>
      </c>
      <c r="AI7204">
        <f t="shared" si="699"/>
        <v>0</v>
      </c>
      <c r="AJ7204">
        <f t="shared" si="700"/>
        <v>0</v>
      </c>
      <c r="AK7204">
        <v>0</v>
      </c>
      <c r="AL7204" t="str">
        <f>IF(AA7204="","",IFERROR(IF(ISNUMBER('Procytrat 195'!D205),'Procytrat 195'!D205,IF(ISNUMBER(SEARCH("12",'Procytrat 195'!D205)),EDATE(AB7204,12),IF(ISNUMBER(SEARCH("6",'Procytrat 195'!D205)),EDATE(AB7204,6),IF(ISNUMBER(SEARCH("3",'Procytrat 195'!D205)),EDATE(AB7204,3),DATEVALUE('Procytrat 195'!D205))))),""))</f>
        <v/>
      </c>
      <c r="AM7204" t="str">
        <f t="shared" ca="1" si="701"/>
        <v/>
      </c>
    </row>
    <row r="7205" spans="27:39" x14ac:dyDescent="0.3">
      <c r="AA7205" t="str">
        <f>IF(COUNTA('Procytrat 195'!A206,'Procytrat 195'!B206,'Procytrat 195'!C206)&gt;0,"195","")</f>
        <v/>
      </c>
      <c r="AB7205" t="str">
        <f>IFERROR(IF(ISNUMBER('Procytrat 195'!A206),'Procytrat 195'!A206,DATEVALUE('Procytrat 195'!A206)),"")</f>
        <v/>
      </c>
      <c r="AC7205" t="str">
        <f>IF(AA7205="","",'Procytrat 195'!B206)</f>
        <v/>
      </c>
      <c r="AD7205" t="str">
        <f>IF(AA7205="","",IFERROR(1*'Procytrat 195'!C206,IFERROR(_xludf.NUMBERVALUE('Procytrat 195'!C206,".",","),IFERROR(_xludf.NUMBERVALUE('Procytrat 195'!C206,",","."),0))))</f>
        <v/>
      </c>
      <c r="AE7205" t="str">
        <f>IF(AA7205="","",'Procytrat 195'!M206)</f>
        <v/>
      </c>
      <c r="AF7205">
        <f t="shared" si="696"/>
        <v>0</v>
      </c>
      <c r="AG7205" t="str">
        <f t="shared" si="697"/>
        <v/>
      </c>
      <c r="AH7205" t="str">
        <f t="shared" si="698"/>
        <v/>
      </c>
      <c r="AI7205">
        <f t="shared" si="699"/>
        <v>0</v>
      </c>
      <c r="AJ7205">
        <f t="shared" si="700"/>
        <v>0</v>
      </c>
      <c r="AK7205">
        <v>0</v>
      </c>
      <c r="AL7205" t="str">
        <f>IF(AA7205="","",IFERROR(IF(ISNUMBER('Procytrat 195'!D206),'Procytrat 195'!D206,IF(ISNUMBER(SEARCH("12",'Procytrat 195'!D206)),EDATE(AB7205,12),IF(ISNUMBER(SEARCH("6",'Procytrat 195'!D206)),EDATE(AB7205,6),IF(ISNUMBER(SEARCH("3",'Procytrat 195'!D206)),EDATE(AB7205,3),DATEVALUE('Procytrat 195'!D206))))),""))</f>
        <v/>
      </c>
      <c r="AM7205" t="str">
        <f t="shared" ca="1" si="701"/>
        <v/>
      </c>
    </row>
    <row r="7206" spans="27:39" x14ac:dyDescent="0.3">
      <c r="AA7206" t="str">
        <f>IF(COUNTA('Procytrat 195'!A207,'Procytrat 195'!B207,'Procytrat 195'!C207)&gt;0,"195","")</f>
        <v/>
      </c>
      <c r="AB7206" t="str">
        <f>IFERROR(IF(ISNUMBER('Procytrat 195'!A207),'Procytrat 195'!A207,DATEVALUE('Procytrat 195'!A207)),"")</f>
        <v/>
      </c>
      <c r="AC7206" t="str">
        <f>IF(AA7206="","",'Procytrat 195'!B207)</f>
        <v/>
      </c>
      <c r="AD7206" t="str">
        <f>IF(AA7206="","",IFERROR(1*'Procytrat 195'!C207,IFERROR(_xludf.NUMBERVALUE('Procytrat 195'!C207,".",","),IFERROR(_xludf.NUMBERVALUE('Procytrat 195'!C207,",","."),0))))</f>
        <v/>
      </c>
      <c r="AE7206" t="str">
        <f>IF(AA7206="","",'Procytrat 195'!M207)</f>
        <v/>
      </c>
      <c r="AF7206">
        <f t="shared" si="696"/>
        <v>0</v>
      </c>
      <c r="AG7206" t="str">
        <f t="shared" si="697"/>
        <v/>
      </c>
      <c r="AH7206" t="str">
        <f t="shared" si="698"/>
        <v/>
      </c>
      <c r="AI7206">
        <f t="shared" si="699"/>
        <v>0</v>
      </c>
      <c r="AJ7206">
        <f t="shared" si="700"/>
        <v>0</v>
      </c>
      <c r="AK7206">
        <v>0</v>
      </c>
      <c r="AL7206" t="str">
        <f>IF(AA7206="","",IFERROR(IF(ISNUMBER('Procytrat 195'!D207),'Procytrat 195'!D207,IF(ISNUMBER(SEARCH("12",'Procytrat 195'!D207)),EDATE(AB7206,12),IF(ISNUMBER(SEARCH("6",'Procytrat 195'!D207)),EDATE(AB7206,6),IF(ISNUMBER(SEARCH("3",'Procytrat 195'!D207)),EDATE(AB7206,3),DATEVALUE('Procytrat 195'!D207))))),""))</f>
        <v/>
      </c>
      <c r="AM7206" t="str">
        <f t="shared" ca="1" si="701"/>
        <v/>
      </c>
    </row>
    <row r="7207" spans="27:39" x14ac:dyDescent="0.3">
      <c r="AA7207" t="str">
        <f>IF(COUNTA('Procytrat 195'!A208,'Procytrat 195'!B208,'Procytrat 195'!C208)&gt;0,"195","")</f>
        <v/>
      </c>
      <c r="AB7207" t="str">
        <f>IFERROR(IF(ISNUMBER('Procytrat 195'!A208),'Procytrat 195'!A208,DATEVALUE('Procytrat 195'!A208)),"")</f>
        <v/>
      </c>
      <c r="AC7207" t="str">
        <f>IF(AA7207="","",'Procytrat 195'!B208)</f>
        <v/>
      </c>
      <c r="AD7207" t="str">
        <f>IF(AA7207="","",IFERROR(1*'Procytrat 195'!C208,IFERROR(_xludf.NUMBERVALUE('Procytrat 195'!C208,".",","),IFERROR(_xludf.NUMBERVALUE('Procytrat 195'!C208,",","."),0))))</f>
        <v/>
      </c>
      <c r="AE7207" t="str">
        <f>IF(AA7207="","",'Procytrat 195'!M208)</f>
        <v/>
      </c>
      <c r="AF7207">
        <f t="shared" si="696"/>
        <v>0</v>
      </c>
      <c r="AG7207" t="str">
        <f t="shared" si="697"/>
        <v/>
      </c>
      <c r="AH7207" t="str">
        <f t="shared" si="698"/>
        <v/>
      </c>
      <c r="AI7207">
        <f t="shared" si="699"/>
        <v>0</v>
      </c>
      <c r="AJ7207">
        <f t="shared" si="700"/>
        <v>0</v>
      </c>
      <c r="AK7207">
        <v>0</v>
      </c>
      <c r="AL7207" t="str">
        <f>IF(AA7207="","",IFERROR(IF(ISNUMBER('Procytrat 195'!D208),'Procytrat 195'!D208,IF(ISNUMBER(SEARCH("12",'Procytrat 195'!D208)),EDATE(AB7207,12),IF(ISNUMBER(SEARCH("6",'Procytrat 195'!D208)),EDATE(AB7207,6),IF(ISNUMBER(SEARCH("3",'Procytrat 195'!D208)),EDATE(AB7207,3),DATEVALUE('Procytrat 195'!D208))))),""))</f>
        <v/>
      </c>
      <c r="AM7207" t="str">
        <f t="shared" ca="1" si="701"/>
        <v/>
      </c>
    </row>
    <row r="7208" spans="27:39" x14ac:dyDescent="0.3">
      <c r="AA7208" t="str">
        <f>IF(COUNTA('Procytrat 195'!A209,'Procytrat 195'!B209,'Procytrat 195'!C209)&gt;0,"195","")</f>
        <v/>
      </c>
      <c r="AB7208" t="str">
        <f>IFERROR(IF(ISNUMBER('Procytrat 195'!A209),'Procytrat 195'!A209,DATEVALUE('Procytrat 195'!A209)),"")</f>
        <v/>
      </c>
      <c r="AC7208" t="str">
        <f>IF(AA7208="","",'Procytrat 195'!B209)</f>
        <v/>
      </c>
      <c r="AD7208" t="str">
        <f>IF(AA7208="","",IFERROR(1*'Procytrat 195'!C209,IFERROR(_xludf.NUMBERVALUE('Procytrat 195'!C209,".",","),IFERROR(_xludf.NUMBERVALUE('Procytrat 195'!C209,",","."),0))))</f>
        <v/>
      </c>
      <c r="AE7208" t="str">
        <f>IF(AA7208="","",'Procytrat 195'!M209)</f>
        <v/>
      </c>
      <c r="AF7208">
        <f t="shared" si="696"/>
        <v>0</v>
      </c>
      <c r="AG7208" t="str">
        <f t="shared" si="697"/>
        <v/>
      </c>
      <c r="AH7208" t="str">
        <f t="shared" si="698"/>
        <v/>
      </c>
      <c r="AI7208">
        <f t="shared" si="699"/>
        <v>0</v>
      </c>
      <c r="AJ7208">
        <f t="shared" si="700"/>
        <v>0</v>
      </c>
      <c r="AK7208">
        <v>0</v>
      </c>
      <c r="AL7208" t="str">
        <f>IF(AA7208="","",IFERROR(IF(ISNUMBER('Procytrat 195'!D209),'Procytrat 195'!D209,IF(ISNUMBER(SEARCH("12",'Procytrat 195'!D209)),EDATE(AB7208,12),IF(ISNUMBER(SEARCH("6",'Procytrat 195'!D209)),EDATE(AB7208,6),IF(ISNUMBER(SEARCH("3",'Procytrat 195'!D209)),EDATE(AB7208,3),DATEVALUE('Procytrat 195'!D209))))),""))</f>
        <v/>
      </c>
      <c r="AM7208" t="str">
        <f t="shared" ca="1" si="701"/>
        <v/>
      </c>
    </row>
    <row r="7209" spans="27:39" x14ac:dyDescent="0.3">
      <c r="AA7209" t="str">
        <f>IF(COUNTA('Procytrat 195'!A210,'Procytrat 195'!B210,'Procytrat 195'!C210)&gt;0,"195","")</f>
        <v/>
      </c>
      <c r="AB7209" t="str">
        <f>IFERROR(IF(ISNUMBER('Procytrat 195'!A210),'Procytrat 195'!A210,DATEVALUE('Procytrat 195'!A210)),"")</f>
        <v/>
      </c>
      <c r="AC7209" t="str">
        <f>IF(AA7209="","",'Procytrat 195'!B210)</f>
        <v/>
      </c>
      <c r="AD7209" t="str">
        <f>IF(AA7209="","",IFERROR(1*'Procytrat 195'!C210,IFERROR(_xludf.NUMBERVALUE('Procytrat 195'!C210,".",","),IFERROR(_xludf.NUMBERVALUE('Procytrat 195'!C210,",","."),0))))</f>
        <v/>
      </c>
      <c r="AE7209" t="str">
        <f>IF(AA7209="","",'Procytrat 195'!M210)</f>
        <v/>
      </c>
      <c r="AF7209">
        <f t="shared" si="696"/>
        <v>0</v>
      </c>
      <c r="AG7209" t="str">
        <f t="shared" si="697"/>
        <v/>
      </c>
      <c r="AH7209" t="str">
        <f t="shared" si="698"/>
        <v/>
      </c>
      <c r="AI7209">
        <f t="shared" si="699"/>
        <v>0</v>
      </c>
      <c r="AJ7209">
        <f t="shared" si="700"/>
        <v>0</v>
      </c>
      <c r="AK7209">
        <v>0</v>
      </c>
      <c r="AL7209" t="str">
        <f>IF(AA7209="","",IFERROR(IF(ISNUMBER('Procytrat 195'!D210),'Procytrat 195'!D210,IF(ISNUMBER(SEARCH("12",'Procytrat 195'!D210)),EDATE(AB7209,12),IF(ISNUMBER(SEARCH("6",'Procytrat 195'!D210)),EDATE(AB7209,6),IF(ISNUMBER(SEARCH("3",'Procytrat 195'!D210)),EDATE(AB7209,3),DATEVALUE('Procytrat 195'!D210))))),""))</f>
        <v/>
      </c>
      <c r="AM7209" t="str">
        <f t="shared" ca="1" si="701"/>
        <v/>
      </c>
    </row>
    <row r="7210" spans="27:39" x14ac:dyDescent="0.3">
      <c r="AA7210" t="str">
        <f>IF(COUNTA('Procytrat 195'!A211,'Procytrat 195'!B211,'Procytrat 195'!C211)&gt;0,"195","")</f>
        <v/>
      </c>
      <c r="AB7210" t="str">
        <f>IFERROR(IF(ISNUMBER('Procytrat 195'!A211),'Procytrat 195'!A211,DATEVALUE('Procytrat 195'!A211)),"")</f>
        <v/>
      </c>
      <c r="AC7210" t="str">
        <f>IF(AA7210="","",'Procytrat 195'!B211)</f>
        <v/>
      </c>
      <c r="AD7210" t="str">
        <f>IF(AA7210="","",IFERROR(1*'Procytrat 195'!C211,IFERROR(_xludf.NUMBERVALUE('Procytrat 195'!C211,".",","),IFERROR(_xludf.NUMBERVALUE('Procytrat 195'!C211,",","."),0))))</f>
        <v/>
      </c>
      <c r="AE7210" t="str">
        <f>IF(AA7210="","",'Procytrat 195'!M211)</f>
        <v/>
      </c>
      <c r="AF7210">
        <f t="shared" si="696"/>
        <v>0</v>
      </c>
      <c r="AG7210" t="str">
        <f t="shared" si="697"/>
        <v/>
      </c>
      <c r="AH7210" t="str">
        <f t="shared" si="698"/>
        <v/>
      </c>
      <c r="AI7210">
        <f t="shared" si="699"/>
        <v>0</v>
      </c>
      <c r="AJ7210">
        <f t="shared" si="700"/>
        <v>0</v>
      </c>
      <c r="AK7210">
        <v>0</v>
      </c>
      <c r="AL7210" t="str">
        <f>IF(AA7210="","",IFERROR(IF(ISNUMBER('Procytrat 195'!D211),'Procytrat 195'!D211,IF(ISNUMBER(SEARCH("12",'Procytrat 195'!D211)),EDATE(AB7210,12),IF(ISNUMBER(SEARCH("6",'Procytrat 195'!D211)),EDATE(AB7210,6),IF(ISNUMBER(SEARCH("3",'Procytrat 195'!D211)),EDATE(AB7210,3),DATEVALUE('Procytrat 195'!D211))))),""))</f>
        <v/>
      </c>
      <c r="AM7210" t="str">
        <f t="shared" ca="1" si="701"/>
        <v/>
      </c>
    </row>
    <row r="7211" spans="27:39" x14ac:dyDescent="0.3">
      <c r="AA7211" t="str">
        <f>IF(COUNTA('Procytrat 195'!A212,'Procytrat 195'!B212,'Procytrat 195'!C212)&gt;0,"195","")</f>
        <v/>
      </c>
      <c r="AB7211" t="str">
        <f>IFERROR(IF(ISNUMBER('Procytrat 195'!A212),'Procytrat 195'!A212,DATEVALUE('Procytrat 195'!A212)),"")</f>
        <v/>
      </c>
      <c r="AC7211" t="str">
        <f>IF(AA7211="","",'Procytrat 195'!B212)</f>
        <v/>
      </c>
      <c r="AD7211" t="str">
        <f>IF(AA7211="","",IFERROR(1*'Procytrat 195'!C212,IFERROR(_xludf.NUMBERVALUE('Procytrat 195'!C212,".",","),IFERROR(_xludf.NUMBERVALUE('Procytrat 195'!C212,",","."),0))))</f>
        <v/>
      </c>
      <c r="AE7211" t="str">
        <f>IF(AA7211="","",'Procytrat 195'!M212)</f>
        <v/>
      </c>
      <c r="AF7211">
        <f t="shared" si="696"/>
        <v>0</v>
      </c>
      <c r="AG7211" t="str">
        <f t="shared" si="697"/>
        <v/>
      </c>
      <c r="AH7211" t="str">
        <f t="shared" si="698"/>
        <v/>
      </c>
      <c r="AI7211">
        <f t="shared" si="699"/>
        <v>0</v>
      </c>
      <c r="AJ7211">
        <f t="shared" si="700"/>
        <v>0</v>
      </c>
      <c r="AK7211">
        <v>0</v>
      </c>
      <c r="AL7211" t="str">
        <f>IF(AA7211="","",IFERROR(IF(ISNUMBER('Procytrat 195'!D212),'Procytrat 195'!D212,IF(ISNUMBER(SEARCH("12",'Procytrat 195'!D212)),EDATE(AB7211,12),IF(ISNUMBER(SEARCH("6",'Procytrat 195'!D212)),EDATE(AB7211,6),IF(ISNUMBER(SEARCH("3",'Procytrat 195'!D212)),EDATE(AB7211,3),DATEVALUE('Procytrat 195'!D212))))),""))</f>
        <v/>
      </c>
      <c r="AM7211" t="str">
        <f t="shared" ca="1" si="701"/>
        <v/>
      </c>
    </row>
    <row r="7212" spans="27:39" x14ac:dyDescent="0.3">
      <c r="AA7212" t="str">
        <f>IF(COUNTA('Procytrat 195'!A213,'Procytrat 195'!B213,'Procytrat 195'!C213)&gt;0,"195","")</f>
        <v/>
      </c>
      <c r="AB7212" t="str">
        <f>IFERROR(IF(ISNUMBER('Procytrat 195'!A213),'Procytrat 195'!A213,DATEVALUE('Procytrat 195'!A213)),"")</f>
        <v/>
      </c>
      <c r="AC7212" t="str">
        <f>IF(AA7212="","",'Procytrat 195'!B213)</f>
        <v/>
      </c>
      <c r="AD7212" t="str">
        <f>IF(AA7212="","",IFERROR(1*'Procytrat 195'!C213,IFERROR(_xludf.NUMBERVALUE('Procytrat 195'!C213,".",","),IFERROR(_xludf.NUMBERVALUE('Procytrat 195'!C213,",","."),0))))</f>
        <v/>
      </c>
      <c r="AE7212" t="str">
        <f>IF(AA7212="","",'Procytrat 195'!M213)</f>
        <v/>
      </c>
      <c r="AF7212">
        <f t="shared" si="696"/>
        <v>0</v>
      </c>
      <c r="AG7212" t="str">
        <f t="shared" si="697"/>
        <v/>
      </c>
      <c r="AH7212" t="str">
        <f t="shared" si="698"/>
        <v/>
      </c>
      <c r="AI7212">
        <f t="shared" si="699"/>
        <v>0</v>
      </c>
      <c r="AJ7212">
        <f t="shared" si="700"/>
        <v>0</v>
      </c>
      <c r="AK7212">
        <v>0</v>
      </c>
      <c r="AL7212" t="str">
        <f>IF(AA7212="","",IFERROR(IF(ISNUMBER('Procytrat 195'!D213),'Procytrat 195'!D213,IF(ISNUMBER(SEARCH("12",'Procytrat 195'!D213)),EDATE(AB7212,12),IF(ISNUMBER(SEARCH("6",'Procytrat 195'!D213)),EDATE(AB7212,6),IF(ISNUMBER(SEARCH("3",'Procytrat 195'!D213)),EDATE(AB7212,3),DATEVALUE('Procytrat 195'!D213))))),""))</f>
        <v/>
      </c>
      <c r="AM7212" t="str">
        <f t="shared" ca="1" si="701"/>
        <v/>
      </c>
    </row>
    <row r="7213" spans="27:39" x14ac:dyDescent="0.3">
      <c r="AA7213" t="str">
        <f>IF(COUNTA('Procytrat 195'!A214,'Procytrat 195'!B214,'Procytrat 195'!C214)&gt;0,"195","")</f>
        <v/>
      </c>
      <c r="AB7213" t="str">
        <f>IFERROR(IF(ISNUMBER('Procytrat 195'!A214),'Procytrat 195'!A214,DATEVALUE('Procytrat 195'!A214)),"")</f>
        <v/>
      </c>
      <c r="AC7213" t="str">
        <f>IF(AA7213="","",'Procytrat 195'!B214)</f>
        <v/>
      </c>
      <c r="AD7213" t="str">
        <f>IF(AA7213="","",IFERROR(1*'Procytrat 195'!C214,IFERROR(_xludf.NUMBERVALUE('Procytrat 195'!C214,".",","),IFERROR(_xludf.NUMBERVALUE('Procytrat 195'!C214,",","."),0))))</f>
        <v/>
      </c>
      <c r="AE7213" t="str">
        <f>IF(AA7213="","",'Procytrat 195'!M214)</f>
        <v/>
      </c>
      <c r="AF7213">
        <f t="shared" si="696"/>
        <v>0</v>
      </c>
      <c r="AG7213" t="str">
        <f t="shared" si="697"/>
        <v/>
      </c>
      <c r="AH7213" t="str">
        <f t="shared" si="698"/>
        <v/>
      </c>
      <c r="AI7213">
        <f t="shared" si="699"/>
        <v>0</v>
      </c>
      <c r="AJ7213">
        <f t="shared" si="700"/>
        <v>0</v>
      </c>
      <c r="AK7213">
        <v>0</v>
      </c>
      <c r="AL7213" t="str">
        <f>IF(AA7213="","",IFERROR(IF(ISNUMBER('Procytrat 195'!D214),'Procytrat 195'!D214,IF(ISNUMBER(SEARCH("12",'Procytrat 195'!D214)),EDATE(AB7213,12),IF(ISNUMBER(SEARCH("6",'Procytrat 195'!D214)),EDATE(AB7213,6),IF(ISNUMBER(SEARCH("3",'Procytrat 195'!D214)),EDATE(AB7213,3),DATEVALUE('Procytrat 195'!D214))))),""))</f>
        <v/>
      </c>
      <c r="AM7213" t="str">
        <f t="shared" ca="1" si="701"/>
        <v/>
      </c>
    </row>
    <row r="7214" spans="27:39" x14ac:dyDescent="0.3">
      <c r="AA7214" t="str">
        <f>IF(COUNTA('Procytrat 195'!A215,'Procytrat 195'!B215,'Procytrat 195'!C215)&gt;0,"195","")</f>
        <v/>
      </c>
      <c r="AB7214" t="str">
        <f>IFERROR(IF(ISNUMBER('Procytrat 195'!A215),'Procytrat 195'!A215,DATEVALUE('Procytrat 195'!A215)),"")</f>
        <v/>
      </c>
      <c r="AC7214" t="str">
        <f>IF(AA7214="","",'Procytrat 195'!B215)</f>
        <v/>
      </c>
      <c r="AD7214" t="str">
        <f>IF(AA7214="","",IFERROR(1*'Procytrat 195'!C215,IFERROR(_xludf.NUMBERVALUE('Procytrat 195'!C215,".",","),IFERROR(_xludf.NUMBERVALUE('Procytrat 195'!C215,",","."),0))))</f>
        <v/>
      </c>
      <c r="AE7214" t="str">
        <f>IF(AA7214="","",'Procytrat 195'!M215)</f>
        <v/>
      </c>
      <c r="AF7214">
        <f t="shared" si="696"/>
        <v>0</v>
      </c>
      <c r="AG7214" t="str">
        <f t="shared" si="697"/>
        <v/>
      </c>
      <c r="AH7214" t="str">
        <f t="shared" si="698"/>
        <v/>
      </c>
      <c r="AI7214">
        <f t="shared" si="699"/>
        <v>0</v>
      </c>
      <c r="AJ7214">
        <f t="shared" si="700"/>
        <v>0</v>
      </c>
      <c r="AK7214">
        <v>0</v>
      </c>
      <c r="AL7214" t="str">
        <f>IF(AA7214="","",IFERROR(IF(ISNUMBER('Procytrat 195'!D215),'Procytrat 195'!D215,IF(ISNUMBER(SEARCH("12",'Procytrat 195'!D215)),EDATE(AB7214,12),IF(ISNUMBER(SEARCH("6",'Procytrat 195'!D215)),EDATE(AB7214,6),IF(ISNUMBER(SEARCH("3",'Procytrat 195'!D215)),EDATE(AB7214,3),DATEVALUE('Procytrat 195'!D215))))),""))</f>
        <v/>
      </c>
      <c r="AM7214" t="str">
        <f t="shared" ca="1" si="701"/>
        <v/>
      </c>
    </row>
    <row r="7215" spans="27:39" x14ac:dyDescent="0.3">
      <c r="AA7215" t="str">
        <f>IF(COUNTA('Procytrat 195'!A216,'Procytrat 195'!B216,'Procytrat 195'!C216)&gt;0,"195","")</f>
        <v/>
      </c>
      <c r="AB7215" t="str">
        <f>IFERROR(IF(ISNUMBER('Procytrat 195'!A216),'Procytrat 195'!A216,DATEVALUE('Procytrat 195'!A216)),"")</f>
        <v/>
      </c>
      <c r="AC7215" t="str">
        <f>IF(AA7215="","",'Procytrat 195'!B216)</f>
        <v/>
      </c>
      <c r="AD7215" t="str">
        <f>IF(AA7215="","",IFERROR(1*'Procytrat 195'!C216,IFERROR(_xludf.NUMBERVALUE('Procytrat 195'!C216,".",","),IFERROR(_xludf.NUMBERVALUE('Procytrat 195'!C216,",","."),0))))</f>
        <v/>
      </c>
      <c r="AE7215" t="str">
        <f>IF(AA7215="","",'Procytrat 195'!M216)</f>
        <v/>
      </c>
      <c r="AF7215">
        <f t="shared" si="696"/>
        <v>0</v>
      </c>
      <c r="AG7215" t="str">
        <f t="shared" si="697"/>
        <v/>
      </c>
      <c r="AH7215" t="str">
        <f t="shared" si="698"/>
        <v/>
      </c>
      <c r="AI7215">
        <f t="shared" si="699"/>
        <v>0</v>
      </c>
      <c r="AJ7215">
        <f t="shared" si="700"/>
        <v>0</v>
      </c>
      <c r="AK7215">
        <v>0</v>
      </c>
      <c r="AL7215" t="str">
        <f>IF(AA7215="","",IFERROR(IF(ISNUMBER('Procytrat 195'!D216),'Procytrat 195'!D216,IF(ISNUMBER(SEARCH("12",'Procytrat 195'!D216)),EDATE(AB7215,12),IF(ISNUMBER(SEARCH("6",'Procytrat 195'!D216)),EDATE(AB7215,6),IF(ISNUMBER(SEARCH("3",'Procytrat 195'!D216)),EDATE(AB7215,3),DATEVALUE('Procytrat 195'!D216))))),""))</f>
        <v/>
      </c>
      <c r="AM7215" t="str">
        <f t="shared" ca="1" si="701"/>
        <v/>
      </c>
    </row>
    <row r="7216" spans="27:39" x14ac:dyDescent="0.3">
      <c r="AA7216" t="str">
        <f>IF(COUNTA('Procytrat 195'!A217,'Procytrat 195'!B217,'Procytrat 195'!C217)&gt;0,"195","")</f>
        <v/>
      </c>
      <c r="AB7216" t="str">
        <f>IFERROR(IF(ISNUMBER('Procytrat 195'!A217),'Procytrat 195'!A217,DATEVALUE('Procytrat 195'!A217)),"")</f>
        <v/>
      </c>
      <c r="AC7216" t="str">
        <f>IF(AA7216="","",'Procytrat 195'!B217)</f>
        <v/>
      </c>
      <c r="AD7216" t="str">
        <f>IF(AA7216="","",IFERROR(1*'Procytrat 195'!C217,IFERROR(_xludf.NUMBERVALUE('Procytrat 195'!C217,".",","),IFERROR(_xludf.NUMBERVALUE('Procytrat 195'!C217,",","."),0))))</f>
        <v/>
      </c>
      <c r="AE7216" t="str">
        <f>IF(AA7216="","",'Procytrat 195'!M217)</f>
        <v/>
      </c>
      <c r="AF7216">
        <f t="shared" si="696"/>
        <v>0</v>
      </c>
      <c r="AG7216" t="str">
        <f t="shared" si="697"/>
        <v/>
      </c>
      <c r="AH7216" t="str">
        <f t="shared" si="698"/>
        <v/>
      </c>
      <c r="AI7216">
        <f t="shared" si="699"/>
        <v>0</v>
      </c>
      <c r="AJ7216">
        <f t="shared" si="700"/>
        <v>0</v>
      </c>
      <c r="AK7216">
        <v>0</v>
      </c>
      <c r="AL7216" t="str">
        <f>IF(AA7216="","",IFERROR(IF(ISNUMBER('Procytrat 195'!D217),'Procytrat 195'!D217,IF(ISNUMBER(SEARCH("12",'Procytrat 195'!D217)),EDATE(AB7216,12),IF(ISNUMBER(SEARCH("6",'Procytrat 195'!D217)),EDATE(AB7216,6),IF(ISNUMBER(SEARCH("3",'Procytrat 195'!D217)),EDATE(AB7216,3),DATEVALUE('Procytrat 195'!D217))))),""))</f>
        <v/>
      </c>
      <c r="AM7216" t="str">
        <f t="shared" ca="1" si="701"/>
        <v/>
      </c>
    </row>
    <row r="7217" spans="27:39" x14ac:dyDescent="0.3">
      <c r="AA7217" t="str">
        <f>IF(COUNTA('Procytrat 195'!A218,'Procytrat 195'!B218,'Procytrat 195'!C218)&gt;0,"195","")</f>
        <v/>
      </c>
      <c r="AB7217" t="str">
        <f>IFERROR(IF(ISNUMBER('Procytrat 195'!A218),'Procytrat 195'!A218,DATEVALUE('Procytrat 195'!A218)),"")</f>
        <v/>
      </c>
      <c r="AC7217" t="str">
        <f>IF(AA7217="","",'Procytrat 195'!B218)</f>
        <v/>
      </c>
      <c r="AD7217" t="str">
        <f>IF(AA7217="","",IFERROR(1*'Procytrat 195'!C218,IFERROR(_xludf.NUMBERVALUE('Procytrat 195'!C218,".",","),IFERROR(_xludf.NUMBERVALUE('Procytrat 195'!C218,",","."),0))))</f>
        <v/>
      </c>
      <c r="AE7217" t="str">
        <f>IF(AA7217="","",'Procytrat 195'!M218)</f>
        <v/>
      </c>
      <c r="AF7217">
        <f t="shared" si="696"/>
        <v>0</v>
      </c>
      <c r="AG7217" t="str">
        <f t="shared" si="697"/>
        <v/>
      </c>
      <c r="AH7217" t="str">
        <f t="shared" si="698"/>
        <v/>
      </c>
      <c r="AI7217">
        <f t="shared" si="699"/>
        <v>0</v>
      </c>
      <c r="AJ7217">
        <f t="shared" si="700"/>
        <v>0</v>
      </c>
      <c r="AK7217">
        <v>0</v>
      </c>
      <c r="AL7217" t="str">
        <f>IF(AA7217="","",IFERROR(IF(ISNUMBER('Procytrat 195'!D218),'Procytrat 195'!D218,IF(ISNUMBER(SEARCH("12",'Procytrat 195'!D218)),EDATE(AB7217,12),IF(ISNUMBER(SEARCH("6",'Procytrat 195'!D218)),EDATE(AB7217,6),IF(ISNUMBER(SEARCH("3",'Procytrat 195'!D218)),EDATE(AB7217,3),DATEVALUE('Procytrat 195'!D218))))),""))</f>
        <v/>
      </c>
      <c r="AM7217" t="str">
        <f t="shared" ca="1" si="701"/>
        <v/>
      </c>
    </row>
    <row r="7218" spans="27:39" x14ac:dyDescent="0.3">
      <c r="AA7218" t="str">
        <f>IF(COUNTA('Procytrat 195'!A219,'Procytrat 195'!B219,'Procytrat 195'!C219)&gt;0,"195","")</f>
        <v/>
      </c>
      <c r="AB7218" t="str">
        <f>IFERROR(IF(ISNUMBER('Procytrat 195'!A219),'Procytrat 195'!A219,DATEVALUE('Procytrat 195'!A219)),"")</f>
        <v/>
      </c>
      <c r="AC7218" t="str">
        <f>IF(AA7218="","",'Procytrat 195'!B219)</f>
        <v/>
      </c>
      <c r="AD7218" t="str">
        <f>IF(AA7218="","",IFERROR(1*'Procytrat 195'!C219,IFERROR(_xludf.NUMBERVALUE('Procytrat 195'!C219,".",","),IFERROR(_xludf.NUMBERVALUE('Procytrat 195'!C219,",","."),0))))</f>
        <v/>
      </c>
      <c r="AE7218" t="str">
        <f>IF(AA7218="","",'Procytrat 195'!M219)</f>
        <v/>
      </c>
      <c r="AF7218">
        <f t="shared" si="696"/>
        <v>0</v>
      </c>
      <c r="AG7218" t="str">
        <f t="shared" si="697"/>
        <v/>
      </c>
      <c r="AH7218" t="str">
        <f t="shared" si="698"/>
        <v/>
      </c>
      <c r="AI7218">
        <f t="shared" si="699"/>
        <v>0</v>
      </c>
      <c r="AJ7218">
        <f t="shared" si="700"/>
        <v>0</v>
      </c>
      <c r="AK7218">
        <v>0</v>
      </c>
      <c r="AL7218" t="str">
        <f>IF(AA7218="","",IFERROR(IF(ISNUMBER('Procytrat 195'!D219),'Procytrat 195'!D219,IF(ISNUMBER(SEARCH("12",'Procytrat 195'!D219)),EDATE(AB7218,12),IF(ISNUMBER(SEARCH("6",'Procytrat 195'!D219)),EDATE(AB7218,6),IF(ISNUMBER(SEARCH("3",'Procytrat 195'!D219)),EDATE(AB7218,3),DATEVALUE('Procytrat 195'!D219))))),""))</f>
        <v/>
      </c>
      <c r="AM7218" t="str">
        <f t="shared" ca="1" si="701"/>
        <v/>
      </c>
    </row>
    <row r="7219" spans="27:39" x14ac:dyDescent="0.3">
      <c r="AA7219" t="str">
        <f>IF(COUNTA('Procytrat 195'!A220,'Procytrat 195'!B220,'Procytrat 195'!C220)&gt;0,"195","")</f>
        <v/>
      </c>
      <c r="AB7219" t="str">
        <f>IFERROR(IF(ISNUMBER('Procytrat 195'!A220),'Procytrat 195'!A220,DATEVALUE('Procytrat 195'!A220)),"")</f>
        <v/>
      </c>
      <c r="AC7219" t="str">
        <f>IF(AA7219="","",'Procytrat 195'!B220)</f>
        <v/>
      </c>
      <c r="AD7219" t="str">
        <f>IF(AA7219="","",IFERROR(1*'Procytrat 195'!C220,IFERROR(_xludf.NUMBERVALUE('Procytrat 195'!C220,".",","),IFERROR(_xludf.NUMBERVALUE('Procytrat 195'!C220,",","."),0))))</f>
        <v/>
      </c>
      <c r="AE7219" t="str">
        <f>IF(AA7219="","",'Procytrat 195'!M220)</f>
        <v/>
      </c>
      <c r="AF7219">
        <f t="shared" si="696"/>
        <v>0</v>
      </c>
      <c r="AG7219" t="str">
        <f t="shared" si="697"/>
        <v/>
      </c>
      <c r="AH7219" t="str">
        <f t="shared" si="698"/>
        <v/>
      </c>
      <c r="AI7219">
        <f t="shared" si="699"/>
        <v>0</v>
      </c>
      <c r="AJ7219">
        <f t="shared" si="700"/>
        <v>0</v>
      </c>
      <c r="AK7219">
        <v>0</v>
      </c>
      <c r="AL7219" t="str">
        <f>IF(AA7219="","",IFERROR(IF(ISNUMBER('Procytrat 195'!D220),'Procytrat 195'!D220,IF(ISNUMBER(SEARCH("12",'Procytrat 195'!D220)),EDATE(AB7219,12),IF(ISNUMBER(SEARCH("6",'Procytrat 195'!D220)),EDATE(AB7219,6),IF(ISNUMBER(SEARCH("3",'Procytrat 195'!D220)),EDATE(AB7219,3),DATEVALUE('Procytrat 195'!D220))))),""))</f>
        <v/>
      </c>
      <c r="AM7219" t="str">
        <f t="shared" ca="1" si="701"/>
        <v/>
      </c>
    </row>
    <row r="7220" spans="27:39" x14ac:dyDescent="0.3">
      <c r="AA7220" t="str">
        <f>IF(COUNTA('Procytrat 195'!A221,'Procytrat 195'!B221,'Procytrat 195'!C221)&gt;0,"195","")</f>
        <v/>
      </c>
      <c r="AB7220" t="str">
        <f>IFERROR(IF(ISNUMBER('Procytrat 195'!A221),'Procytrat 195'!A221,DATEVALUE('Procytrat 195'!A221)),"")</f>
        <v/>
      </c>
      <c r="AC7220" t="str">
        <f>IF(AA7220="","",'Procytrat 195'!B221)</f>
        <v/>
      </c>
      <c r="AD7220" t="str">
        <f>IF(AA7220="","",IFERROR(1*'Procytrat 195'!C221,IFERROR(_xludf.NUMBERVALUE('Procytrat 195'!C221,".",","),IFERROR(_xludf.NUMBERVALUE('Procytrat 195'!C221,",","."),0))))</f>
        <v/>
      </c>
      <c r="AE7220" t="str">
        <f>IF(AA7220="","",'Procytrat 195'!M221)</f>
        <v/>
      </c>
      <c r="AF7220">
        <f t="shared" si="696"/>
        <v>0</v>
      </c>
      <c r="AG7220" t="str">
        <f t="shared" si="697"/>
        <v/>
      </c>
      <c r="AH7220" t="str">
        <f t="shared" si="698"/>
        <v/>
      </c>
      <c r="AI7220">
        <f t="shared" si="699"/>
        <v>0</v>
      </c>
      <c r="AJ7220">
        <f t="shared" si="700"/>
        <v>0</v>
      </c>
      <c r="AK7220">
        <v>0</v>
      </c>
      <c r="AL7220" t="str">
        <f>IF(AA7220="","",IFERROR(IF(ISNUMBER('Procytrat 195'!D221),'Procytrat 195'!D221,IF(ISNUMBER(SEARCH("12",'Procytrat 195'!D221)),EDATE(AB7220,12),IF(ISNUMBER(SEARCH("6",'Procytrat 195'!D221)),EDATE(AB7220,6),IF(ISNUMBER(SEARCH("3",'Procytrat 195'!D221)),EDATE(AB7220,3),DATEVALUE('Procytrat 195'!D221))))),""))</f>
        <v/>
      </c>
      <c r="AM7220" t="str">
        <f t="shared" ca="1" si="701"/>
        <v/>
      </c>
    </row>
    <row r="7221" spans="27:39" x14ac:dyDescent="0.3">
      <c r="AA7221" t="str">
        <f>IF(COUNTA('Procytrat 195'!A222,'Procytrat 195'!B222,'Procytrat 195'!C222)&gt;0,"195","")</f>
        <v/>
      </c>
      <c r="AB7221" t="str">
        <f>IFERROR(IF(ISNUMBER('Procytrat 195'!A222),'Procytrat 195'!A222,DATEVALUE('Procytrat 195'!A222)),"")</f>
        <v/>
      </c>
      <c r="AC7221" t="str">
        <f>IF(AA7221="","",'Procytrat 195'!B222)</f>
        <v/>
      </c>
      <c r="AD7221" t="str">
        <f>IF(AA7221="","",IFERROR(1*'Procytrat 195'!C222,IFERROR(_xludf.NUMBERVALUE('Procytrat 195'!C222,".",","),IFERROR(_xludf.NUMBERVALUE('Procytrat 195'!C222,",","."),0))))</f>
        <v/>
      </c>
      <c r="AE7221" t="str">
        <f>IF(AA7221="","",'Procytrat 195'!M222)</f>
        <v/>
      </c>
      <c r="AF7221">
        <f t="shared" si="696"/>
        <v>0</v>
      </c>
      <c r="AG7221" t="str">
        <f t="shared" si="697"/>
        <v/>
      </c>
      <c r="AH7221" t="str">
        <f t="shared" si="698"/>
        <v/>
      </c>
      <c r="AI7221">
        <f t="shared" si="699"/>
        <v>0</v>
      </c>
      <c r="AJ7221">
        <f t="shared" si="700"/>
        <v>0</v>
      </c>
      <c r="AK7221">
        <v>0</v>
      </c>
      <c r="AL7221" t="str">
        <f>IF(AA7221="","",IFERROR(IF(ISNUMBER('Procytrat 195'!D222),'Procytrat 195'!D222,IF(ISNUMBER(SEARCH("12",'Procytrat 195'!D222)),EDATE(AB7221,12),IF(ISNUMBER(SEARCH("6",'Procytrat 195'!D222)),EDATE(AB7221,6),IF(ISNUMBER(SEARCH("3",'Procytrat 195'!D222)),EDATE(AB7221,3),DATEVALUE('Procytrat 195'!D222))))),""))</f>
        <v/>
      </c>
      <c r="AM7221" t="str">
        <f t="shared" ca="1" si="701"/>
        <v/>
      </c>
    </row>
    <row r="7222" spans="27:39" x14ac:dyDescent="0.3">
      <c r="AA7222" t="str">
        <f>IF(COUNTA('Procytrat 195'!A223,'Procytrat 195'!B223,'Procytrat 195'!C223)&gt;0,"195","")</f>
        <v/>
      </c>
      <c r="AB7222" t="str">
        <f>IFERROR(IF(ISNUMBER('Procytrat 195'!A223),'Procytrat 195'!A223,DATEVALUE('Procytrat 195'!A223)),"")</f>
        <v/>
      </c>
      <c r="AC7222" t="str">
        <f>IF(AA7222="","",'Procytrat 195'!B223)</f>
        <v/>
      </c>
      <c r="AD7222" t="str">
        <f>IF(AA7222="","",IFERROR(1*'Procytrat 195'!C223,IFERROR(_xludf.NUMBERVALUE('Procytrat 195'!C223,".",","),IFERROR(_xludf.NUMBERVALUE('Procytrat 195'!C223,",","."),0))))</f>
        <v/>
      </c>
      <c r="AE7222" t="str">
        <f>IF(AA7222="","",'Procytrat 195'!M223)</f>
        <v/>
      </c>
      <c r="AF7222">
        <f t="shared" si="696"/>
        <v>0</v>
      </c>
      <c r="AG7222" t="str">
        <f t="shared" si="697"/>
        <v/>
      </c>
      <c r="AH7222" t="str">
        <f t="shared" si="698"/>
        <v/>
      </c>
      <c r="AI7222">
        <f t="shared" si="699"/>
        <v>0</v>
      </c>
      <c r="AJ7222">
        <f t="shared" si="700"/>
        <v>0</v>
      </c>
      <c r="AK7222">
        <v>0</v>
      </c>
      <c r="AL7222" t="str">
        <f>IF(AA7222="","",IFERROR(IF(ISNUMBER('Procytrat 195'!D223),'Procytrat 195'!D223,IF(ISNUMBER(SEARCH("12",'Procytrat 195'!D223)),EDATE(AB7222,12),IF(ISNUMBER(SEARCH("6",'Procytrat 195'!D223)),EDATE(AB7222,6),IF(ISNUMBER(SEARCH("3",'Procytrat 195'!D223)),EDATE(AB7222,3),DATEVALUE('Procytrat 195'!D223))))),""))</f>
        <v/>
      </c>
      <c r="AM7222" t="str">
        <f t="shared" ca="1" si="701"/>
        <v/>
      </c>
    </row>
    <row r="7223" spans="27:39" x14ac:dyDescent="0.3">
      <c r="AA7223" t="str">
        <f>IF(COUNTA('Procytrat 195'!A224,'Procytrat 195'!B224,'Procytrat 195'!C224)&gt;0,"195","")</f>
        <v/>
      </c>
      <c r="AB7223" t="str">
        <f>IFERROR(IF(ISNUMBER('Procytrat 195'!A224),'Procytrat 195'!A224,DATEVALUE('Procytrat 195'!A224)),"")</f>
        <v/>
      </c>
      <c r="AC7223" t="str">
        <f>IF(AA7223="","",'Procytrat 195'!B224)</f>
        <v/>
      </c>
      <c r="AD7223" t="str">
        <f>IF(AA7223="","",IFERROR(1*'Procytrat 195'!C224,IFERROR(_xludf.NUMBERVALUE('Procytrat 195'!C224,".",","),IFERROR(_xludf.NUMBERVALUE('Procytrat 195'!C224,",","."),0))))</f>
        <v/>
      </c>
      <c r="AE7223" t="str">
        <f>IF(AA7223="","",'Procytrat 195'!M224)</f>
        <v/>
      </c>
      <c r="AF7223">
        <f t="shared" si="696"/>
        <v>0</v>
      </c>
      <c r="AG7223" t="str">
        <f t="shared" si="697"/>
        <v/>
      </c>
      <c r="AH7223" t="str">
        <f t="shared" si="698"/>
        <v/>
      </c>
      <c r="AI7223">
        <f t="shared" si="699"/>
        <v>0</v>
      </c>
      <c r="AJ7223">
        <f t="shared" si="700"/>
        <v>0</v>
      </c>
      <c r="AK7223">
        <v>0</v>
      </c>
      <c r="AL7223" t="str">
        <f>IF(AA7223="","",IFERROR(IF(ISNUMBER('Procytrat 195'!D224),'Procytrat 195'!D224,IF(ISNUMBER(SEARCH("12",'Procytrat 195'!D224)),EDATE(AB7223,12),IF(ISNUMBER(SEARCH("6",'Procytrat 195'!D224)),EDATE(AB7223,6),IF(ISNUMBER(SEARCH("3",'Procytrat 195'!D224)),EDATE(AB7223,3),DATEVALUE('Procytrat 195'!D224))))),""))</f>
        <v/>
      </c>
      <c r="AM7223" t="str">
        <f t="shared" ca="1" si="701"/>
        <v/>
      </c>
    </row>
    <row r="7224" spans="27:39" x14ac:dyDescent="0.3">
      <c r="AA7224" t="str">
        <f>IF(COUNTA('Procytrat 195'!A225,'Procytrat 195'!B225,'Procytrat 195'!C225)&gt;0,"195","")</f>
        <v/>
      </c>
      <c r="AB7224" t="str">
        <f>IFERROR(IF(ISNUMBER('Procytrat 195'!A225),'Procytrat 195'!A225,DATEVALUE('Procytrat 195'!A225)),"")</f>
        <v/>
      </c>
      <c r="AC7224" t="str">
        <f>IF(AA7224="","",'Procytrat 195'!B225)</f>
        <v/>
      </c>
      <c r="AD7224" t="str">
        <f>IF(AA7224="","",IFERROR(1*'Procytrat 195'!C225,IFERROR(_xludf.NUMBERVALUE('Procytrat 195'!C225,".",","),IFERROR(_xludf.NUMBERVALUE('Procytrat 195'!C225,",","."),0))))</f>
        <v/>
      </c>
      <c r="AE7224" t="str">
        <f>IF(AA7224="","",'Procytrat 195'!M225)</f>
        <v/>
      </c>
      <c r="AF7224">
        <f t="shared" si="696"/>
        <v>0</v>
      </c>
      <c r="AG7224" t="str">
        <f t="shared" si="697"/>
        <v/>
      </c>
      <c r="AH7224" t="str">
        <f t="shared" si="698"/>
        <v/>
      </c>
      <c r="AI7224">
        <f t="shared" si="699"/>
        <v>0</v>
      </c>
      <c r="AJ7224">
        <f t="shared" si="700"/>
        <v>0</v>
      </c>
      <c r="AK7224">
        <v>0</v>
      </c>
      <c r="AL7224" t="str">
        <f>IF(AA7224="","",IFERROR(IF(ISNUMBER('Procytrat 195'!D225),'Procytrat 195'!D225,IF(ISNUMBER(SEARCH("12",'Procytrat 195'!D225)),EDATE(AB7224,12),IF(ISNUMBER(SEARCH("6",'Procytrat 195'!D225)),EDATE(AB7224,6),IF(ISNUMBER(SEARCH("3",'Procytrat 195'!D225)),EDATE(AB7224,3),DATEVALUE('Procytrat 195'!D225))))),""))</f>
        <v/>
      </c>
      <c r="AM7224" t="str">
        <f t="shared" ca="1" si="701"/>
        <v/>
      </c>
    </row>
    <row r="7225" spans="27:39" x14ac:dyDescent="0.3">
      <c r="AA7225" t="str">
        <f>IF(COUNTA('Procytrat 195'!A226,'Procytrat 195'!B226,'Procytrat 195'!C226)&gt;0,"195","")</f>
        <v/>
      </c>
      <c r="AB7225" t="str">
        <f>IFERROR(IF(ISNUMBER('Procytrat 195'!A226),'Procytrat 195'!A226,DATEVALUE('Procytrat 195'!A226)),"")</f>
        <v/>
      </c>
      <c r="AC7225" t="str">
        <f>IF(AA7225="","",'Procytrat 195'!B226)</f>
        <v/>
      </c>
      <c r="AD7225" t="str">
        <f>IF(AA7225="","",IFERROR(1*'Procytrat 195'!C226,IFERROR(_xludf.NUMBERVALUE('Procytrat 195'!C226,".",","),IFERROR(_xludf.NUMBERVALUE('Procytrat 195'!C226,",","."),0))))</f>
        <v/>
      </c>
      <c r="AE7225" t="str">
        <f>IF(AA7225="","",'Procytrat 195'!M226)</f>
        <v/>
      </c>
      <c r="AF7225">
        <f t="shared" si="696"/>
        <v>0</v>
      </c>
      <c r="AG7225" t="str">
        <f t="shared" si="697"/>
        <v/>
      </c>
      <c r="AH7225" t="str">
        <f t="shared" si="698"/>
        <v/>
      </c>
      <c r="AI7225">
        <f t="shared" si="699"/>
        <v>0</v>
      </c>
      <c r="AJ7225">
        <f t="shared" si="700"/>
        <v>0</v>
      </c>
      <c r="AK7225">
        <v>0</v>
      </c>
      <c r="AL7225" t="str">
        <f>IF(AA7225="","",IFERROR(IF(ISNUMBER('Procytrat 195'!D226),'Procytrat 195'!D226,IF(ISNUMBER(SEARCH("12",'Procytrat 195'!D226)),EDATE(AB7225,12),IF(ISNUMBER(SEARCH("6",'Procytrat 195'!D226)),EDATE(AB7225,6),IF(ISNUMBER(SEARCH("3",'Procytrat 195'!D226)),EDATE(AB7225,3),DATEVALUE('Procytrat 195'!D226))))),""))</f>
        <v/>
      </c>
      <c r="AM7225" t="str">
        <f t="shared" ca="1" si="701"/>
        <v/>
      </c>
    </row>
    <row r="7226" spans="27:39" x14ac:dyDescent="0.3">
      <c r="AA7226" t="str">
        <f>IF(COUNTA('Procytrat 195'!A227,'Procytrat 195'!B227,'Procytrat 195'!C227)&gt;0,"195","")</f>
        <v/>
      </c>
      <c r="AB7226" t="str">
        <f>IFERROR(IF(ISNUMBER('Procytrat 195'!A227),'Procytrat 195'!A227,DATEVALUE('Procytrat 195'!A227)),"")</f>
        <v/>
      </c>
      <c r="AC7226" t="str">
        <f>IF(AA7226="","",'Procytrat 195'!B227)</f>
        <v/>
      </c>
      <c r="AD7226" t="str">
        <f>IF(AA7226="","",IFERROR(1*'Procytrat 195'!C227,IFERROR(_xludf.NUMBERVALUE('Procytrat 195'!C227,".",","),IFERROR(_xludf.NUMBERVALUE('Procytrat 195'!C227,",","."),0))))</f>
        <v/>
      </c>
      <c r="AE7226" t="str">
        <f>IF(AA7226="","",'Procytrat 195'!M227)</f>
        <v/>
      </c>
      <c r="AF7226">
        <f t="shared" si="696"/>
        <v>0</v>
      </c>
      <c r="AG7226" t="str">
        <f t="shared" si="697"/>
        <v/>
      </c>
      <c r="AH7226" t="str">
        <f t="shared" si="698"/>
        <v/>
      </c>
      <c r="AI7226">
        <f t="shared" si="699"/>
        <v>0</v>
      </c>
      <c r="AJ7226">
        <f t="shared" si="700"/>
        <v>0</v>
      </c>
      <c r="AK7226">
        <v>0</v>
      </c>
      <c r="AL7226" t="str">
        <f>IF(AA7226="","",IFERROR(IF(ISNUMBER('Procytrat 195'!D227),'Procytrat 195'!D227,IF(ISNUMBER(SEARCH("12",'Procytrat 195'!D227)),EDATE(AB7226,12),IF(ISNUMBER(SEARCH("6",'Procytrat 195'!D227)),EDATE(AB7226,6),IF(ISNUMBER(SEARCH("3",'Procytrat 195'!D227)),EDATE(AB7226,3),DATEVALUE('Procytrat 195'!D227))))),""))</f>
        <v/>
      </c>
      <c r="AM7226" t="str">
        <f t="shared" ca="1" si="701"/>
        <v/>
      </c>
    </row>
    <row r="7227" spans="27:39" x14ac:dyDescent="0.3">
      <c r="AA7227" t="str">
        <f>IF(COUNTA('Procytrat 195'!A228,'Procytrat 195'!B228,'Procytrat 195'!C228)&gt;0,"195","")</f>
        <v/>
      </c>
      <c r="AB7227" t="str">
        <f>IFERROR(IF(ISNUMBER('Procytrat 195'!A228),'Procytrat 195'!A228,DATEVALUE('Procytrat 195'!A228)),"")</f>
        <v/>
      </c>
      <c r="AC7227" t="str">
        <f>IF(AA7227="","",'Procytrat 195'!B228)</f>
        <v/>
      </c>
      <c r="AD7227" t="str">
        <f>IF(AA7227="","",IFERROR(1*'Procytrat 195'!C228,IFERROR(_xludf.NUMBERVALUE('Procytrat 195'!C228,".",","),IFERROR(_xludf.NUMBERVALUE('Procytrat 195'!C228,",","."),0))))</f>
        <v/>
      </c>
      <c r="AE7227" t="str">
        <f>IF(AA7227="","",'Procytrat 195'!M228)</f>
        <v/>
      </c>
      <c r="AF7227">
        <f t="shared" si="696"/>
        <v>0</v>
      </c>
      <c r="AG7227" t="str">
        <f t="shared" si="697"/>
        <v/>
      </c>
      <c r="AH7227" t="str">
        <f t="shared" si="698"/>
        <v/>
      </c>
      <c r="AI7227">
        <f t="shared" si="699"/>
        <v>0</v>
      </c>
      <c r="AJ7227">
        <f t="shared" si="700"/>
        <v>0</v>
      </c>
      <c r="AK7227">
        <v>0</v>
      </c>
      <c r="AL7227" t="str">
        <f>IF(AA7227="","",IFERROR(IF(ISNUMBER('Procytrat 195'!D228),'Procytrat 195'!D228,IF(ISNUMBER(SEARCH("12",'Procytrat 195'!D228)),EDATE(AB7227,12),IF(ISNUMBER(SEARCH("6",'Procytrat 195'!D228)),EDATE(AB7227,6),IF(ISNUMBER(SEARCH("3",'Procytrat 195'!D228)),EDATE(AB7227,3),DATEVALUE('Procytrat 195'!D228))))),""))</f>
        <v/>
      </c>
      <c r="AM7227" t="str">
        <f t="shared" ca="1" si="701"/>
        <v/>
      </c>
    </row>
    <row r="7228" spans="27:39" x14ac:dyDescent="0.3">
      <c r="AA7228" t="str">
        <f>IF(COUNTA('Procytrat 195'!A229,'Procytrat 195'!B229,'Procytrat 195'!C229)&gt;0,"195","")</f>
        <v/>
      </c>
      <c r="AB7228" t="str">
        <f>IFERROR(IF(ISNUMBER('Procytrat 195'!A229),'Procytrat 195'!A229,DATEVALUE('Procytrat 195'!A229)),"")</f>
        <v/>
      </c>
      <c r="AC7228" t="str">
        <f>IF(AA7228="","",'Procytrat 195'!B229)</f>
        <v/>
      </c>
      <c r="AD7228" t="str">
        <f>IF(AA7228="","",IFERROR(1*'Procytrat 195'!C229,IFERROR(_xludf.NUMBERVALUE('Procytrat 195'!C229,".",","),IFERROR(_xludf.NUMBERVALUE('Procytrat 195'!C229,",","."),0))))</f>
        <v/>
      </c>
      <c r="AE7228" t="str">
        <f>IF(AA7228="","",'Procytrat 195'!M229)</f>
        <v/>
      </c>
      <c r="AF7228">
        <f t="shared" si="696"/>
        <v>0</v>
      </c>
      <c r="AG7228" t="str">
        <f t="shared" si="697"/>
        <v/>
      </c>
      <c r="AH7228" t="str">
        <f t="shared" si="698"/>
        <v/>
      </c>
      <c r="AI7228">
        <f t="shared" si="699"/>
        <v>0</v>
      </c>
      <c r="AJ7228">
        <f t="shared" si="700"/>
        <v>0</v>
      </c>
      <c r="AK7228">
        <v>0</v>
      </c>
      <c r="AL7228" t="str">
        <f>IF(AA7228="","",IFERROR(IF(ISNUMBER('Procytrat 195'!D229),'Procytrat 195'!D229,IF(ISNUMBER(SEARCH("12",'Procytrat 195'!D229)),EDATE(AB7228,12),IF(ISNUMBER(SEARCH("6",'Procytrat 195'!D229)),EDATE(AB7228,6),IF(ISNUMBER(SEARCH("3",'Procytrat 195'!D229)),EDATE(AB7228,3),DATEVALUE('Procytrat 195'!D229))))),""))</f>
        <v/>
      </c>
      <c r="AM7228" t="str">
        <f t="shared" ca="1" si="701"/>
        <v/>
      </c>
    </row>
    <row r="7229" spans="27:39" x14ac:dyDescent="0.3">
      <c r="AA7229" t="str">
        <f>IF(COUNTA('Procytrat 195'!A230,'Procytrat 195'!B230,'Procytrat 195'!C230)&gt;0,"195","")</f>
        <v/>
      </c>
      <c r="AB7229" t="str">
        <f>IFERROR(IF(ISNUMBER('Procytrat 195'!A230),'Procytrat 195'!A230,DATEVALUE('Procytrat 195'!A230)),"")</f>
        <v/>
      </c>
      <c r="AC7229" t="str">
        <f>IF(AA7229="","",'Procytrat 195'!B230)</f>
        <v/>
      </c>
      <c r="AD7229" t="str">
        <f>IF(AA7229="","",IFERROR(1*'Procytrat 195'!C230,IFERROR(_xludf.NUMBERVALUE('Procytrat 195'!C230,".",","),IFERROR(_xludf.NUMBERVALUE('Procytrat 195'!C230,",","."),0))))</f>
        <v/>
      </c>
      <c r="AE7229" t="str">
        <f>IF(AA7229="","",'Procytrat 195'!M230)</f>
        <v/>
      </c>
      <c r="AF7229">
        <f t="shared" si="696"/>
        <v>0</v>
      </c>
      <c r="AG7229" t="str">
        <f t="shared" si="697"/>
        <v/>
      </c>
      <c r="AH7229" t="str">
        <f t="shared" si="698"/>
        <v/>
      </c>
      <c r="AI7229">
        <f t="shared" si="699"/>
        <v>0</v>
      </c>
      <c r="AJ7229">
        <f t="shared" si="700"/>
        <v>0</v>
      </c>
      <c r="AK7229">
        <v>0</v>
      </c>
      <c r="AL7229" t="str">
        <f>IF(AA7229="","",IFERROR(IF(ISNUMBER('Procytrat 195'!D230),'Procytrat 195'!D230,IF(ISNUMBER(SEARCH("12",'Procytrat 195'!D230)),EDATE(AB7229,12),IF(ISNUMBER(SEARCH("6",'Procytrat 195'!D230)),EDATE(AB7229,6),IF(ISNUMBER(SEARCH("3",'Procytrat 195'!D230)),EDATE(AB7229,3),DATEVALUE('Procytrat 195'!D230))))),""))</f>
        <v/>
      </c>
      <c r="AM7229" t="str">
        <f t="shared" ca="1" si="701"/>
        <v/>
      </c>
    </row>
    <row r="7230" spans="27:39" x14ac:dyDescent="0.3">
      <c r="AA7230" t="str">
        <f>IF(COUNTA('Procytrat 195'!A231,'Procytrat 195'!B231,'Procytrat 195'!C231)&gt;0,"195","")</f>
        <v/>
      </c>
      <c r="AB7230" t="str">
        <f>IFERROR(IF(ISNUMBER('Procytrat 195'!A231),'Procytrat 195'!A231,DATEVALUE('Procytrat 195'!A231)),"")</f>
        <v/>
      </c>
      <c r="AC7230" t="str">
        <f>IF(AA7230="","",'Procytrat 195'!B231)</f>
        <v/>
      </c>
      <c r="AD7230" t="str">
        <f>IF(AA7230="","",IFERROR(1*'Procytrat 195'!C231,IFERROR(_xludf.NUMBERVALUE('Procytrat 195'!C231,".",","),IFERROR(_xludf.NUMBERVALUE('Procytrat 195'!C231,",","."),0))))</f>
        <v/>
      </c>
      <c r="AE7230" t="str">
        <f>IF(AA7230="","",'Procytrat 195'!M231)</f>
        <v/>
      </c>
      <c r="AF7230">
        <f t="shared" si="696"/>
        <v>0</v>
      </c>
      <c r="AG7230" t="str">
        <f t="shared" si="697"/>
        <v/>
      </c>
      <c r="AH7230" t="str">
        <f t="shared" si="698"/>
        <v/>
      </c>
      <c r="AI7230">
        <f t="shared" si="699"/>
        <v>0</v>
      </c>
      <c r="AJ7230">
        <f t="shared" si="700"/>
        <v>0</v>
      </c>
      <c r="AK7230">
        <v>0</v>
      </c>
      <c r="AL7230" t="str">
        <f>IF(AA7230="","",IFERROR(IF(ISNUMBER('Procytrat 195'!D231),'Procytrat 195'!D231,IF(ISNUMBER(SEARCH("12",'Procytrat 195'!D231)),EDATE(AB7230,12),IF(ISNUMBER(SEARCH("6",'Procytrat 195'!D231)),EDATE(AB7230,6),IF(ISNUMBER(SEARCH("3",'Procytrat 195'!D231)),EDATE(AB7230,3),DATEVALUE('Procytrat 195'!D231))))),""))</f>
        <v/>
      </c>
      <c r="AM7230" t="str">
        <f t="shared" ca="1" si="701"/>
        <v/>
      </c>
    </row>
    <row r="7231" spans="27:39" x14ac:dyDescent="0.3">
      <c r="AA7231" t="str">
        <f>IF(COUNTA('Procytrat 195'!A232,'Procytrat 195'!B232,'Procytrat 195'!C232)&gt;0,"195","")</f>
        <v/>
      </c>
      <c r="AB7231" t="str">
        <f>IFERROR(IF(ISNUMBER('Procytrat 195'!A232),'Procytrat 195'!A232,DATEVALUE('Procytrat 195'!A232)),"")</f>
        <v/>
      </c>
      <c r="AC7231" t="str">
        <f>IF(AA7231="","",'Procytrat 195'!B232)</f>
        <v/>
      </c>
      <c r="AD7231" t="str">
        <f>IF(AA7231="","",IFERROR(1*'Procytrat 195'!C232,IFERROR(_xludf.NUMBERVALUE('Procytrat 195'!C232,".",","),IFERROR(_xludf.NUMBERVALUE('Procytrat 195'!C232,",","."),0))))</f>
        <v/>
      </c>
      <c r="AE7231" t="str">
        <f>IF(AA7231="","",'Procytrat 195'!M232)</f>
        <v/>
      </c>
      <c r="AF7231">
        <f t="shared" si="696"/>
        <v>0</v>
      </c>
      <c r="AG7231" t="str">
        <f t="shared" si="697"/>
        <v/>
      </c>
      <c r="AH7231" t="str">
        <f t="shared" si="698"/>
        <v/>
      </c>
      <c r="AI7231">
        <f t="shared" si="699"/>
        <v>0</v>
      </c>
      <c r="AJ7231">
        <f t="shared" si="700"/>
        <v>0</v>
      </c>
      <c r="AK7231">
        <v>0</v>
      </c>
      <c r="AL7231" t="str">
        <f>IF(AA7231="","",IFERROR(IF(ISNUMBER('Procytrat 195'!D232),'Procytrat 195'!D232,IF(ISNUMBER(SEARCH("12",'Procytrat 195'!D232)),EDATE(AB7231,12),IF(ISNUMBER(SEARCH("6",'Procytrat 195'!D232)),EDATE(AB7231,6),IF(ISNUMBER(SEARCH("3",'Procytrat 195'!D232)),EDATE(AB7231,3),DATEVALUE('Procytrat 195'!D232))))),""))</f>
        <v/>
      </c>
      <c r="AM7231" t="str">
        <f t="shared" ca="1" si="701"/>
        <v/>
      </c>
    </row>
    <row r="7232" spans="27:39" x14ac:dyDescent="0.3">
      <c r="AA7232" t="str">
        <f>IF(COUNTA('Procytrat 195'!A233,'Procytrat 195'!B233,'Procytrat 195'!C233)&gt;0,"195","")</f>
        <v/>
      </c>
      <c r="AB7232" t="str">
        <f>IFERROR(IF(ISNUMBER('Procytrat 195'!A233),'Procytrat 195'!A233,DATEVALUE('Procytrat 195'!A233)),"")</f>
        <v/>
      </c>
      <c r="AC7232" t="str">
        <f>IF(AA7232="","",'Procytrat 195'!B233)</f>
        <v/>
      </c>
      <c r="AD7232" t="str">
        <f>IF(AA7232="","",IFERROR(1*'Procytrat 195'!C233,IFERROR(_xludf.NUMBERVALUE('Procytrat 195'!C233,".",","),IFERROR(_xludf.NUMBERVALUE('Procytrat 195'!C233,",","."),0))))</f>
        <v/>
      </c>
      <c r="AE7232" t="str">
        <f>IF(AA7232="","",'Procytrat 195'!M233)</f>
        <v/>
      </c>
      <c r="AF7232">
        <f t="shared" si="696"/>
        <v>0</v>
      </c>
      <c r="AG7232" t="str">
        <f t="shared" si="697"/>
        <v/>
      </c>
      <c r="AH7232" t="str">
        <f t="shared" si="698"/>
        <v/>
      </c>
      <c r="AI7232">
        <f t="shared" si="699"/>
        <v>0</v>
      </c>
      <c r="AJ7232">
        <f t="shared" si="700"/>
        <v>0</v>
      </c>
      <c r="AK7232">
        <v>0</v>
      </c>
      <c r="AL7232" t="str">
        <f>IF(AA7232="","",IFERROR(IF(ISNUMBER('Procytrat 195'!D233),'Procytrat 195'!D233,IF(ISNUMBER(SEARCH("12",'Procytrat 195'!D233)),EDATE(AB7232,12),IF(ISNUMBER(SEARCH("6",'Procytrat 195'!D233)),EDATE(AB7232,6),IF(ISNUMBER(SEARCH("3",'Procytrat 195'!D233)),EDATE(AB7232,3),DATEVALUE('Procytrat 195'!D233))))),""))</f>
        <v/>
      </c>
      <c r="AM7232" t="str">
        <f t="shared" ca="1" si="701"/>
        <v/>
      </c>
    </row>
    <row r="7233" spans="27:39" x14ac:dyDescent="0.3">
      <c r="AA7233" t="str">
        <f>IF(COUNTA('Procytrat 195'!A234,'Procytrat 195'!B234,'Procytrat 195'!C234)&gt;0,"195","")</f>
        <v/>
      </c>
      <c r="AB7233" t="str">
        <f>IFERROR(IF(ISNUMBER('Procytrat 195'!A234),'Procytrat 195'!A234,DATEVALUE('Procytrat 195'!A234)),"")</f>
        <v/>
      </c>
      <c r="AC7233" t="str">
        <f>IF(AA7233="","",'Procytrat 195'!B234)</f>
        <v/>
      </c>
      <c r="AD7233" t="str">
        <f>IF(AA7233="","",IFERROR(1*'Procytrat 195'!C234,IFERROR(_xludf.NUMBERVALUE('Procytrat 195'!C234,".",","),IFERROR(_xludf.NUMBERVALUE('Procytrat 195'!C234,",","."),0))))</f>
        <v/>
      </c>
      <c r="AE7233" t="str">
        <f>IF(AA7233="","",'Procytrat 195'!M234)</f>
        <v/>
      </c>
      <c r="AF7233">
        <f t="shared" si="696"/>
        <v>0</v>
      </c>
      <c r="AG7233" t="str">
        <f t="shared" si="697"/>
        <v/>
      </c>
      <c r="AH7233" t="str">
        <f t="shared" si="698"/>
        <v/>
      </c>
      <c r="AI7233">
        <f t="shared" si="699"/>
        <v>0</v>
      </c>
      <c r="AJ7233">
        <f t="shared" si="700"/>
        <v>0</v>
      </c>
      <c r="AK7233">
        <v>0</v>
      </c>
      <c r="AL7233" t="str">
        <f>IF(AA7233="","",IFERROR(IF(ISNUMBER('Procytrat 195'!D234),'Procytrat 195'!D234,IF(ISNUMBER(SEARCH("12",'Procytrat 195'!D234)),EDATE(AB7233,12),IF(ISNUMBER(SEARCH("6",'Procytrat 195'!D234)),EDATE(AB7233,6),IF(ISNUMBER(SEARCH("3",'Procytrat 195'!D234)),EDATE(AB7233,3),DATEVALUE('Procytrat 195'!D234))))),""))</f>
        <v/>
      </c>
      <c r="AM7233" t="str">
        <f t="shared" ca="1" si="701"/>
        <v/>
      </c>
    </row>
    <row r="7234" spans="27:39" x14ac:dyDescent="0.3">
      <c r="AA7234" t="str">
        <f>IF(COUNTA('Procytrat 195'!A235,'Procytrat 195'!B235,'Procytrat 195'!C235)&gt;0,"195","")</f>
        <v/>
      </c>
      <c r="AB7234" t="str">
        <f>IFERROR(IF(ISNUMBER('Procytrat 195'!A235),'Procytrat 195'!A235,DATEVALUE('Procytrat 195'!A235)),"")</f>
        <v/>
      </c>
      <c r="AC7234" t="str">
        <f>IF(AA7234="","",'Procytrat 195'!B235)</f>
        <v/>
      </c>
      <c r="AD7234" t="str">
        <f>IF(AA7234="","",IFERROR(1*'Procytrat 195'!C235,IFERROR(_xludf.NUMBERVALUE('Procytrat 195'!C235,".",","),IFERROR(_xludf.NUMBERVALUE('Procytrat 195'!C235,",","."),0))))</f>
        <v/>
      </c>
      <c r="AE7234" t="str">
        <f>IF(AA7234="","",'Procytrat 195'!M235)</f>
        <v/>
      </c>
      <c r="AF7234">
        <f t="shared" ref="AF7234:AF7297" si="702">IF(AA7234="",0,--ISNUMBER(SEARCH("aprovado",AE7234)))</f>
        <v>0</v>
      </c>
      <c r="AG7234" t="str">
        <f t="shared" ref="AG7234:AG7297" si="703">IF(AB7234="","",YEAR(AB7234))</f>
        <v/>
      </c>
      <c r="AH7234" t="str">
        <f t="shared" ref="AH7234:AH7297" si="704">IF(AB7234="","",MONTH(AB7234))</f>
        <v/>
      </c>
      <c r="AI7234">
        <f t="shared" ref="AI7234:AI7297" si="705">IF(AB7234="",0,AB7234+ROW()/1000000)</f>
        <v>0</v>
      </c>
      <c r="AJ7234">
        <f t="shared" ref="AJ7234:AJ7297" si="706">--(AA7234&lt;&gt;"")</f>
        <v>0</v>
      </c>
      <c r="AK7234">
        <v>0</v>
      </c>
      <c r="AL7234" t="str">
        <f>IF(AA7234="","",IFERROR(IF(ISNUMBER('Procytrat 195'!D235),'Procytrat 195'!D235,IF(ISNUMBER(SEARCH("12",'Procytrat 195'!D235)),EDATE(AB7234,12),IF(ISNUMBER(SEARCH("6",'Procytrat 195'!D235)),EDATE(AB7234,6),IF(ISNUMBER(SEARCH("3",'Procytrat 195'!D235)),EDATE(AB7234,3),DATEVALUE('Procytrat 195'!D235))))),""))</f>
        <v/>
      </c>
      <c r="AM7234" t="str">
        <f t="shared" ref="AM7234:AM7297" ca="1" si="707">IF(AND(AJ7234=1,AL7234&lt;&gt;"",AL7234&gt;=TODAY(),AG7234=$W$3),AL7234+ROW()/1000000,"")</f>
        <v/>
      </c>
    </row>
    <row r="7235" spans="27:39" x14ac:dyDescent="0.3">
      <c r="AA7235" t="str">
        <f>IF(COUNTA('Procytrat 195'!A236,'Procytrat 195'!B236,'Procytrat 195'!C236)&gt;0,"195","")</f>
        <v/>
      </c>
      <c r="AB7235" t="str">
        <f>IFERROR(IF(ISNUMBER('Procytrat 195'!A236),'Procytrat 195'!A236,DATEVALUE('Procytrat 195'!A236)),"")</f>
        <v/>
      </c>
      <c r="AC7235" t="str">
        <f>IF(AA7235="","",'Procytrat 195'!B236)</f>
        <v/>
      </c>
      <c r="AD7235" t="str">
        <f>IF(AA7235="","",IFERROR(1*'Procytrat 195'!C236,IFERROR(_xludf.NUMBERVALUE('Procytrat 195'!C236,".",","),IFERROR(_xludf.NUMBERVALUE('Procytrat 195'!C236,",","."),0))))</f>
        <v/>
      </c>
      <c r="AE7235" t="str">
        <f>IF(AA7235="","",'Procytrat 195'!M236)</f>
        <v/>
      </c>
      <c r="AF7235">
        <f t="shared" si="702"/>
        <v>0</v>
      </c>
      <c r="AG7235" t="str">
        <f t="shared" si="703"/>
        <v/>
      </c>
      <c r="AH7235" t="str">
        <f t="shared" si="704"/>
        <v/>
      </c>
      <c r="AI7235">
        <f t="shared" si="705"/>
        <v>0</v>
      </c>
      <c r="AJ7235">
        <f t="shared" si="706"/>
        <v>0</v>
      </c>
      <c r="AK7235">
        <v>0</v>
      </c>
      <c r="AL7235" t="str">
        <f>IF(AA7235="","",IFERROR(IF(ISNUMBER('Procytrat 195'!D236),'Procytrat 195'!D236,IF(ISNUMBER(SEARCH("12",'Procytrat 195'!D236)),EDATE(AB7235,12),IF(ISNUMBER(SEARCH("6",'Procytrat 195'!D236)),EDATE(AB7235,6),IF(ISNUMBER(SEARCH("3",'Procytrat 195'!D236)),EDATE(AB7235,3),DATEVALUE('Procytrat 195'!D236))))),""))</f>
        <v/>
      </c>
      <c r="AM7235" t="str">
        <f t="shared" ca="1" si="707"/>
        <v/>
      </c>
    </row>
    <row r="7236" spans="27:39" x14ac:dyDescent="0.3">
      <c r="AA7236" t="str">
        <f>IF(COUNTA('Procytrat 195'!A237,'Procytrat 195'!B237,'Procytrat 195'!C237)&gt;0,"195","")</f>
        <v/>
      </c>
      <c r="AB7236" t="str">
        <f>IFERROR(IF(ISNUMBER('Procytrat 195'!A237),'Procytrat 195'!A237,DATEVALUE('Procytrat 195'!A237)),"")</f>
        <v/>
      </c>
      <c r="AC7236" t="str">
        <f>IF(AA7236="","",'Procytrat 195'!B237)</f>
        <v/>
      </c>
      <c r="AD7236" t="str">
        <f>IF(AA7236="","",IFERROR(1*'Procytrat 195'!C237,IFERROR(_xludf.NUMBERVALUE('Procytrat 195'!C237,".",","),IFERROR(_xludf.NUMBERVALUE('Procytrat 195'!C237,",","."),0))))</f>
        <v/>
      </c>
      <c r="AE7236" t="str">
        <f>IF(AA7236="","",'Procytrat 195'!M237)</f>
        <v/>
      </c>
      <c r="AF7236">
        <f t="shared" si="702"/>
        <v>0</v>
      </c>
      <c r="AG7236" t="str">
        <f t="shared" si="703"/>
        <v/>
      </c>
      <c r="AH7236" t="str">
        <f t="shared" si="704"/>
        <v/>
      </c>
      <c r="AI7236">
        <f t="shared" si="705"/>
        <v>0</v>
      </c>
      <c r="AJ7236">
        <f t="shared" si="706"/>
        <v>0</v>
      </c>
      <c r="AK7236">
        <v>0</v>
      </c>
      <c r="AL7236" t="str">
        <f>IF(AA7236="","",IFERROR(IF(ISNUMBER('Procytrat 195'!D237),'Procytrat 195'!D237,IF(ISNUMBER(SEARCH("12",'Procytrat 195'!D237)),EDATE(AB7236,12),IF(ISNUMBER(SEARCH("6",'Procytrat 195'!D237)),EDATE(AB7236,6),IF(ISNUMBER(SEARCH("3",'Procytrat 195'!D237)),EDATE(AB7236,3),DATEVALUE('Procytrat 195'!D237))))),""))</f>
        <v/>
      </c>
      <c r="AM7236" t="str">
        <f t="shared" ca="1" si="707"/>
        <v/>
      </c>
    </row>
    <row r="7237" spans="27:39" x14ac:dyDescent="0.3">
      <c r="AA7237" t="str">
        <f>IF(COUNTA('Procytrat 195'!A238,'Procytrat 195'!B238,'Procytrat 195'!C238)&gt;0,"195","")</f>
        <v/>
      </c>
      <c r="AB7237" t="str">
        <f>IFERROR(IF(ISNUMBER('Procytrat 195'!A238),'Procytrat 195'!A238,DATEVALUE('Procytrat 195'!A238)),"")</f>
        <v/>
      </c>
      <c r="AC7237" t="str">
        <f>IF(AA7237="","",'Procytrat 195'!B238)</f>
        <v/>
      </c>
      <c r="AD7237" t="str">
        <f>IF(AA7237="","",IFERROR(1*'Procytrat 195'!C238,IFERROR(_xludf.NUMBERVALUE('Procytrat 195'!C238,".",","),IFERROR(_xludf.NUMBERVALUE('Procytrat 195'!C238,",","."),0))))</f>
        <v/>
      </c>
      <c r="AE7237" t="str">
        <f>IF(AA7237="","",'Procytrat 195'!M238)</f>
        <v/>
      </c>
      <c r="AF7237">
        <f t="shared" si="702"/>
        <v>0</v>
      </c>
      <c r="AG7237" t="str">
        <f t="shared" si="703"/>
        <v/>
      </c>
      <c r="AH7237" t="str">
        <f t="shared" si="704"/>
        <v/>
      </c>
      <c r="AI7237">
        <f t="shared" si="705"/>
        <v>0</v>
      </c>
      <c r="AJ7237">
        <f t="shared" si="706"/>
        <v>0</v>
      </c>
      <c r="AK7237">
        <v>0</v>
      </c>
      <c r="AL7237" t="str">
        <f>IF(AA7237="","",IFERROR(IF(ISNUMBER('Procytrat 195'!D238),'Procytrat 195'!D238,IF(ISNUMBER(SEARCH("12",'Procytrat 195'!D238)),EDATE(AB7237,12),IF(ISNUMBER(SEARCH("6",'Procytrat 195'!D238)),EDATE(AB7237,6),IF(ISNUMBER(SEARCH("3",'Procytrat 195'!D238)),EDATE(AB7237,3),DATEVALUE('Procytrat 195'!D238))))),""))</f>
        <v/>
      </c>
      <c r="AM7237" t="str">
        <f t="shared" ca="1" si="707"/>
        <v/>
      </c>
    </row>
    <row r="7238" spans="27:39" x14ac:dyDescent="0.3">
      <c r="AA7238" t="str">
        <f>IF(COUNTA('Procytrat 195'!A239,'Procytrat 195'!B239,'Procytrat 195'!C239)&gt;0,"195","")</f>
        <v/>
      </c>
      <c r="AB7238" t="str">
        <f>IFERROR(IF(ISNUMBER('Procytrat 195'!A239),'Procytrat 195'!A239,DATEVALUE('Procytrat 195'!A239)),"")</f>
        <v/>
      </c>
      <c r="AC7238" t="str">
        <f>IF(AA7238="","",'Procytrat 195'!B239)</f>
        <v/>
      </c>
      <c r="AD7238" t="str">
        <f>IF(AA7238="","",IFERROR(1*'Procytrat 195'!C239,IFERROR(_xludf.NUMBERVALUE('Procytrat 195'!C239,".",","),IFERROR(_xludf.NUMBERVALUE('Procytrat 195'!C239,",","."),0))))</f>
        <v/>
      </c>
      <c r="AE7238" t="str">
        <f>IF(AA7238="","",'Procytrat 195'!M239)</f>
        <v/>
      </c>
      <c r="AF7238">
        <f t="shared" si="702"/>
        <v>0</v>
      </c>
      <c r="AG7238" t="str">
        <f t="shared" si="703"/>
        <v/>
      </c>
      <c r="AH7238" t="str">
        <f t="shared" si="704"/>
        <v/>
      </c>
      <c r="AI7238">
        <f t="shared" si="705"/>
        <v>0</v>
      </c>
      <c r="AJ7238">
        <f t="shared" si="706"/>
        <v>0</v>
      </c>
      <c r="AK7238">
        <v>0</v>
      </c>
      <c r="AL7238" t="str">
        <f>IF(AA7238="","",IFERROR(IF(ISNUMBER('Procytrat 195'!D239),'Procytrat 195'!D239,IF(ISNUMBER(SEARCH("12",'Procytrat 195'!D239)),EDATE(AB7238,12),IF(ISNUMBER(SEARCH("6",'Procytrat 195'!D239)),EDATE(AB7238,6),IF(ISNUMBER(SEARCH("3",'Procytrat 195'!D239)),EDATE(AB7238,3),DATEVALUE('Procytrat 195'!D239))))),""))</f>
        <v/>
      </c>
      <c r="AM7238" t="str">
        <f t="shared" ca="1" si="707"/>
        <v/>
      </c>
    </row>
    <row r="7239" spans="27:39" x14ac:dyDescent="0.3">
      <c r="AA7239" t="str">
        <f>IF(COUNTA('Procytrat 195'!A240,'Procytrat 195'!B240,'Procytrat 195'!C240)&gt;0,"195","")</f>
        <v/>
      </c>
      <c r="AB7239" t="str">
        <f>IFERROR(IF(ISNUMBER('Procytrat 195'!A240),'Procytrat 195'!A240,DATEVALUE('Procytrat 195'!A240)),"")</f>
        <v/>
      </c>
      <c r="AC7239" t="str">
        <f>IF(AA7239="","",'Procytrat 195'!B240)</f>
        <v/>
      </c>
      <c r="AD7239" t="str">
        <f>IF(AA7239="","",IFERROR(1*'Procytrat 195'!C240,IFERROR(_xludf.NUMBERVALUE('Procytrat 195'!C240,".",","),IFERROR(_xludf.NUMBERVALUE('Procytrat 195'!C240,",","."),0))))</f>
        <v/>
      </c>
      <c r="AE7239" t="str">
        <f>IF(AA7239="","",'Procytrat 195'!M240)</f>
        <v/>
      </c>
      <c r="AF7239">
        <f t="shared" si="702"/>
        <v>0</v>
      </c>
      <c r="AG7239" t="str">
        <f t="shared" si="703"/>
        <v/>
      </c>
      <c r="AH7239" t="str">
        <f t="shared" si="704"/>
        <v/>
      </c>
      <c r="AI7239">
        <f t="shared" si="705"/>
        <v>0</v>
      </c>
      <c r="AJ7239">
        <f t="shared" si="706"/>
        <v>0</v>
      </c>
      <c r="AK7239">
        <v>0</v>
      </c>
      <c r="AL7239" t="str">
        <f>IF(AA7239="","",IFERROR(IF(ISNUMBER('Procytrat 195'!D240),'Procytrat 195'!D240,IF(ISNUMBER(SEARCH("12",'Procytrat 195'!D240)),EDATE(AB7239,12),IF(ISNUMBER(SEARCH("6",'Procytrat 195'!D240)),EDATE(AB7239,6),IF(ISNUMBER(SEARCH("3",'Procytrat 195'!D240)),EDATE(AB7239,3),DATEVALUE('Procytrat 195'!D240))))),""))</f>
        <v/>
      </c>
      <c r="AM7239" t="str">
        <f t="shared" ca="1" si="707"/>
        <v/>
      </c>
    </row>
    <row r="7240" spans="27:39" x14ac:dyDescent="0.3">
      <c r="AA7240" t="str">
        <f>IF(COUNTA('Procytrat 195'!A241,'Procytrat 195'!B241,'Procytrat 195'!C241)&gt;0,"195","")</f>
        <v/>
      </c>
      <c r="AB7240" t="str">
        <f>IFERROR(IF(ISNUMBER('Procytrat 195'!A241),'Procytrat 195'!A241,DATEVALUE('Procytrat 195'!A241)),"")</f>
        <v/>
      </c>
      <c r="AC7240" t="str">
        <f>IF(AA7240="","",'Procytrat 195'!B241)</f>
        <v/>
      </c>
      <c r="AD7240" t="str">
        <f>IF(AA7240="","",IFERROR(1*'Procytrat 195'!C241,IFERROR(_xludf.NUMBERVALUE('Procytrat 195'!C241,".",","),IFERROR(_xludf.NUMBERVALUE('Procytrat 195'!C241,",","."),0))))</f>
        <v/>
      </c>
      <c r="AE7240" t="str">
        <f>IF(AA7240="","",'Procytrat 195'!M241)</f>
        <v/>
      </c>
      <c r="AF7240">
        <f t="shared" si="702"/>
        <v>0</v>
      </c>
      <c r="AG7240" t="str">
        <f t="shared" si="703"/>
        <v/>
      </c>
      <c r="AH7240" t="str">
        <f t="shared" si="704"/>
        <v/>
      </c>
      <c r="AI7240">
        <f t="shared" si="705"/>
        <v>0</v>
      </c>
      <c r="AJ7240">
        <f t="shared" si="706"/>
        <v>0</v>
      </c>
      <c r="AK7240">
        <v>0</v>
      </c>
      <c r="AL7240" t="str">
        <f>IF(AA7240="","",IFERROR(IF(ISNUMBER('Procytrat 195'!D241),'Procytrat 195'!D241,IF(ISNUMBER(SEARCH("12",'Procytrat 195'!D241)),EDATE(AB7240,12),IF(ISNUMBER(SEARCH("6",'Procytrat 195'!D241)),EDATE(AB7240,6),IF(ISNUMBER(SEARCH("3",'Procytrat 195'!D241)),EDATE(AB7240,3),DATEVALUE('Procytrat 195'!D241))))),""))</f>
        <v/>
      </c>
      <c r="AM7240" t="str">
        <f t="shared" ca="1" si="707"/>
        <v/>
      </c>
    </row>
    <row r="7241" spans="27:39" x14ac:dyDescent="0.3">
      <c r="AA7241" t="str">
        <f>IF(COUNTA('Procytrat 195'!A242,'Procytrat 195'!B242,'Procytrat 195'!C242)&gt;0,"195","")</f>
        <v/>
      </c>
      <c r="AB7241" t="str">
        <f>IFERROR(IF(ISNUMBER('Procytrat 195'!A242),'Procytrat 195'!A242,DATEVALUE('Procytrat 195'!A242)),"")</f>
        <v/>
      </c>
      <c r="AC7241" t="str">
        <f>IF(AA7241="","",'Procytrat 195'!B242)</f>
        <v/>
      </c>
      <c r="AD7241" t="str">
        <f>IF(AA7241="","",IFERROR(1*'Procytrat 195'!C242,IFERROR(_xludf.NUMBERVALUE('Procytrat 195'!C242,".",","),IFERROR(_xludf.NUMBERVALUE('Procytrat 195'!C242,",","."),0))))</f>
        <v/>
      </c>
      <c r="AE7241" t="str">
        <f>IF(AA7241="","",'Procytrat 195'!M242)</f>
        <v/>
      </c>
      <c r="AF7241">
        <f t="shared" si="702"/>
        <v>0</v>
      </c>
      <c r="AG7241" t="str">
        <f t="shared" si="703"/>
        <v/>
      </c>
      <c r="AH7241" t="str">
        <f t="shared" si="704"/>
        <v/>
      </c>
      <c r="AI7241">
        <f t="shared" si="705"/>
        <v>0</v>
      </c>
      <c r="AJ7241">
        <f t="shared" si="706"/>
        <v>0</v>
      </c>
      <c r="AK7241">
        <v>0</v>
      </c>
      <c r="AL7241" t="str">
        <f>IF(AA7241="","",IFERROR(IF(ISNUMBER('Procytrat 195'!D242),'Procytrat 195'!D242,IF(ISNUMBER(SEARCH("12",'Procytrat 195'!D242)),EDATE(AB7241,12),IF(ISNUMBER(SEARCH("6",'Procytrat 195'!D242)),EDATE(AB7241,6),IF(ISNUMBER(SEARCH("3",'Procytrat 195'!D242)),EDATE(AB7241,3),DATEVALUE('Procytrat 195'!D242))))),""))</f>
        <v/>
      </c>
      <c r="AM7241" t="str">
        <f t="shared" ca="1" si="707"/>
        <v/>
      </c>
    </row>
    <row r="7242" spans="27:39" x14ac:dyDescent="0.3">
      <c r="AA7242" t="str">
        <f>IF(COUNTA('Procytrat 195'!A243,'Procytrat 195'!B243,'Procytrat 195'!C243)&gt;0,"195","")</f>
        <v/>
      </c>
      <c r="AB7242" t="str">
        <f>IFERROR(IF(ISNUMBER('Procytrat 195'!A243),'Procytrat 195'!A243,DATEVALUE('Procytrat 195'!A243)),"")</f>
        <v/>
      </c>
      <c r="AC7242" t="str">
        <f>IF(AA7242="","",'Procytrat 195'!B243)</f>
        <v/>
      </c>
      <c r="AD7242" t="str">
        <f>IF(AA7242="","",IFERROR(1*'Procytrat 195'!C243,IFERROR(_xludf.NUMBERVALUE('Procytrat 195'!C243,".",","),IFERROR(_xludf.NUMBERVALUE('Procytrat 195'!C243,",","."),0))))</f>
        <v/>
      </c>
      <c r="AE7242" t="str">
        <f>IF(AA7242="","",'Procytrat 195'!M243)</f>
        <v/>
      </c>
      <c r="AF7242">
        <f t="shared" si="702"/>
        <v>0</v>
      </c>
      <c r="AG7242" t="str">
        <f t="shared" si="703"/>
        <v/>
      </c>
      <c r="AH7242" t="str">
        <f t="shared" si="704"/>
        <v/>
      </c>
      <c r="AI7242">
        <f t="shared" si="705"/>
        <v>0</v>
      </c>
      <c r="AJ7242">
        <f t="shared" si="706"/>
        <v>0</v>
      </c>
      <c r="AK7242">
        <v>0</v>
      </c>
      <c r="AL7242" t="str">
        <f>IF(AA7242="","",IFERROR(IF(ISNUMBER('Procytrat 195'!D243),'Procytrat 195'!D243,IF(ISNUMBER(SEARCH("12",'Procytrat 195'!D243)),EDATE(AB7242,12),IF(ISNUMBER(SEARCH("6",'Procytrat 195'!D243)),EDATE(AB7242,6),IF(ISNUMBER(SEARCH("3",'Procytrat 195'!D243)),EDATE(AB7242,3),DATEVALUE('Procytrat 195'!D243))))),""))</f>
        <v/>
      </c>
      <c r="AM7242" t="str">
        <f t="shared" ca="1" si="707"/>
        <v/>
      </c>
    </row>
    <row r="7243" spans="27:39" x14ac:dyDescent="0.3">
      <c r="AA7243" t="str">
        <f>IF(COUNTA('Procytrat 195'!A244,'Procytrat 195'!B244,'Procytrat 195'!C244)&gt;0,"195","")</f>
        <v/>
      </c>
      <c r="AB7243" t="str">
        <f>IFERROR(IF(ISNUMBER('Procytrat 195'!A244),'Procytrat 195'!A244,DATEVALUE('Procytrat 195'!A244)),"")</f>
        <v/>
      </c>
      <c r="AC7243" t="str">
        <f>IF(AA7243="","",'Procytrat 195'!B244)</f>
        <v/>
      </c>
      <c r="AD7243" t="str">
        <f>IF(AA7243="","",IFERROR(1*'Procytrat 195'!C244,IFERROR(_xludf.NUMBERVALUE('Procytrat 195'!C244,".",","),IFERROR(_xludf.NUMBERVALUE('Procytrat 195'!C244,",","."),0))))</f>
        <v/>
      </c>
      <c r="AE7243" t="str">
        <f>IF(AA7243="","",'Procytrat 195'!M244)</f>
        <v/>
      </c>
      <c r="AF7243">
        <f t="shared" si="702"/>
        <v>0</v>
      </c>
      <c r="AG7243" t="str">
        <f t="shared" si="703"/>
        <v/>
      </c>
      <c r="AH7243" t="str">
        <f t="shared" si="704"/>
        <v/>
      </c>
      <c r="AI7243">
        <f t="shared" si="705"/>
        <v>0</v>
      </c>
      <c r="AJ7243">
        <f t="shared" si="706"/>
        <v>0</v>
      </c>
      <c r="AK7243">
        <v>0</v>
      </c>
      <c r="AL7243" t="str">
        <f>IF(AA7243="","",IFERROR(IF(ISNUMBER('Procytrat 195'!D244),'Procytrat 195'!D244,IF(ISNUMBER(SEARCH("12",'Procytrat 195'!D244)),EDATE(AB7243,12),IF(ISNUMBER(SEARCH("6",'Procytrat 195'!D244)),EDATE(AB7243,6),IF(ISNUMBER(SEARCH("3",'Procytrat 195'!D244)),EDATE(AB7243,3),DATEVALUE('Procytrat 195'!D244))))),""))</f>
        <v/>
      </c>
      <c r="AM7243" t="str">
        <f t="shared" ca="1" si="707"/>
        <v/>
      </c>
    </row>
    <row r="7244" spans="27:39" x14ac:dyDescent="0.3">
      <c r="AA7244" t="str">
        <f>IF(COUNTA('Procytrat 195'!A245,'Procytrat 195'!B245,'Procytrat 195'!C245)&gt;0,"195","")</f>
        <v/>
      </c>
      <c r="AB7244" t="str">
        <f>IFERROR(IF(ISNUMBER('Procytrat 195'!A245),'Procytrat 195'!A245,DATEVALUE('Procytrat 195'!A245)),"")</f>
        <v/>
      </c>
      <c r="AC7244" t="str">
        <f>IF(AA7244="","",'Procytrat 195'!B245)</f>
        <v/>
      </c>
      <c r="AD7244" t="str">
        <f>IF(AA7244="","",IFERROR(1*'Procytrat 195'!C245,IFERROR(_xludf.NUMBERVALUE('Procytrat 195'!C245,".",","),IFERROR(_xludf.NUMBERVALUE('Procytrat 195'!C245,",","."),0))))</f>
        <v/>
      </c>
      <c r="AE7244" t="str">
        <f>IF(AA7244="","",'Procytrat 195'!M245)</f>
        <v/>
      </c>
      <c r="AF7244">
        <f t="shared" si="702"/>
        <v>0</v>
      </c>
      <c r="AG7244" t="str">
        <f t="shared" si="703"/>
        <v/>
      </c>
      <c r="AH7244" t="str">
        <f t="shared" si="704"/>
        <v/>
      </c>
      <c r="AI7244">
        <f t="shared" si="705"/>
        <v>0</v>
      </c>
      <c r="AJ7244">
        <f t="shared" si="706"/>
        <v>0</v>
      </c>
      <c r="AK7244">
        <v>0</v>
      </c>
      <c r="AL7244" t="str">
        <f>IF(AA7244="","",IFERROR(IF(ISNUMBER('Procytrat 195'!D245),'Procytrat 195'!D245,IF(ISNUMBER(SEARCH("12",'Procytrat 195'!D245)),EDATE(AB7244,12),IF(ISNUMBER(SEARCH("6",'Procytrat 195'!D245)),EDATE(AB7244,6),IF(ISNUMBER(SEARCH("3",'Procytrat 195'!D245)),EDATE(AB7244,3),DATEVALUE('Procytrat 195'!D245))))),""))</f>
        <v/>
      </c>
      <c r="AM7244" t="str">
        <f t="shared" ca="1" si="707"/>
        <v/>
      </c>
    </row>
    <row r="7245" spans="27:39" x14ac:dyDescent="0.3">
      <c r="AA7245" t="str">
        <f>IF(COUNTA('Procytrat 195'!A246,'Procytrat 195'!B246,'Procytrat 195'!C246)&gt;0,"195","")</f>
        <v/>
      </c>
      <c r="AB7245" t="str">
        <f>IFERROR(IF(ISNUMBER('Procytrat 195'!A246),'Procytrat 195'!A246,DATEVALUE('Procytrat 195'!A246)),"")</f>
        <v/>
      </c>
      <c r="AC7245" t="str">
        <f>IF(AA7245="","",'Procytrat 195'!B246)</f>
        <v/>
      </c>
      <c r="AD7245" t="str">
        <f>IF(AA7245="","",IFERROR(1*'Procytrat 195'!C246,IFERROR(_xludf.NUMBERVALUE('Procytrat 195'!C246,".",","),IFERROR(_xludf.NUMBERVALUE('Procytrat 195'!C246,",","."),0))))</f>
        <v/>
      </c>
      <c r="AE7245" t="str">
        <f>IF(AA7245="","",'Procytrat 195'!M246)</f>
        <v/>
      </c>
      <c r="AF7245">
        <f t="shared" si="702"/>
        <v>0</v>
      </c>
      <c r="AG7245" t="str">
        <f t="shared" si="703"/>
        <v/>
      </c>
      <c r="AH7245" t="str">
        <f t="shared" si="704"/>
        <v/>
      </c>
      <c r="AI7245">
        <f t="shared" si="705"/>
        <v>0</v>
      </c>
      <c r="AJ7245">
        <f t="shared" si="706"/>
        <v>0</v>
      </c>
      <c r="AK7245">
        <v>0</v>
      </c>
      <c r="AL7245" t="str">
        <f>IF(AA7245="","",IFERROR(IF(ISNUMBER('Procytrat 195'!D246),'Procytrat 195'!D246,IF(ISNUMBER(SEARCH("12",'Procytrat 195'!D246)),EDATE(AB7245,12),IF(ISNUMBER(SEARCH("6",'Procytrat 195'!D246)),EDATE(AB7245,6),IF(ISNUMBER(SEARCH("3",'Procytrat 195'!D246)),EDATE(AB7245,3),DATEVALUE('Procytrat 195'!D246))))),""))</f>
        <v/>
      </c>
      <c r="AM7245" t="str">
        <f t="shared" ca="1" si="707"/>
        <v/>
      </c>
    </row>
    <row r="7246" spans="27:39" x14ac:dyDescent="0.3">
      <c r="AA7246" t="str">
        <f>IF(COUNTA('Procytrat 195'!A247,'Procytrat 195'!B247,'Procytrat 195'!C247)&gt;0,"195","")</f>
        <v/>
      </c>
      <c r="AB7246" t="str">
        <f>IFERROR(IF(ISNUMBER('Procytrat 195'!A247),'Procytrat 195'!A247,DATEVALUE('Procytrat 195'!A247)),"")</f>
        <v/>
      </c>
      <c r="AC7246" t="str">
        <f>IF(AA7246="","",'Procytrat 195'!B247)</f>
        <v/>
      </c>
      <c r="AD7246" t="str">
        <f>IF(AA7246="","",IFERROR(1*'Procytrat 195'!C247,IFERROR(_xludf.NUMBERVALUE('Procytrat 195'!C247,".",","),IFERROR(_xludf.NUMBERVALUE('Procytrat 195'!C247,",","."),0))))</f>
        <v/>
      </c>
      <c r="AE7246" t="str">
        <f>IF(AA7246="","",'Procytrat 195'!M247)</f>
        <v/>
      </c>
      <c r="AF7246">
        <f t="shared" si="702"/>
        <v>0</v>
      </c>
      <c r="AG7246" t="str">
        <f t="shared" si="703"/>
        <v/>
      </c>
      <c r="AH7246" t="str">
        <f t="shared" si="704"/>
        <v/>
      </c>
      <c r="AI7246">
        <f t="shared" si="705"/>
        <v>0</v>
      </c>
      <c r="AJ7246">
        <f t="shared" si="706"/>
        <v>0</v>
      </c>
      <c r="AK7246">
        <v>0</v>
      </c>
      <c r="AL7246" t="str">
        <f>IF(AA7246="","",IFERROR(IF(ISNUMBER('Procytrat 195'!D247),'Procytrat 195'!D247,IF(ISNUMBER(SEARCH("12",'Procytrat 195'!D247)),EDATE(AB7246,12),IF(ISNUMBER(SEARCH("6",'Procytrat 195'!D247)),EDATE(AB7246,6),IF(ISNUMBER(SEARCH("3",'Procytrat 195'!D247)),EDATE(AB7246,3),DATEVALUE('Procytrat 195'!D247))))),""))</f>
        <v/>
      </c>
      <c r="AM7246" t="str">
        <f t="shared" ca="1" si="707"/>
        <v/>
      </c>
    </row>
    <row r="7247" spans="27:39" x14ac:dyDescent="0.3">
      <c r="AA7247" t="str">
        <f>IF(COUNTA('Procytrat 195'!A248,'Procytrat 195'!B248,'Procytrat 195'!C248)&gt;0,"195","")</f>
        <v/>
      </c>
      <c r="AB7247" t="str">
        <f>IFERROR(IF(ISNUMBER('Procytrat 195'!A248),'Procytrat 195'!A248,DATEVALUE('Procytrat 195'!A248)),"")</f>
        <v/>
      </c>
      <c r="AC7247" t="str">
        <f>IF(AA7247="","",'Procytrat 195'!B248)</f>
        <v/>
      </c>
      <c r="AD7247" t="str">
        <f>IF(AA7247="","",IFERROR(1*'Procytrat 195'!C248,IFERROR(_xludf.NUMBERVALUE('Procytrat 195'!C248,".",","),IFERROR(_xludf.NUMBERVALUE('Procytrat 195'!C248,",","."),0))))</f>
        <v/>
      </c>
      <c r="AE7247" t="str">
        <f>IF(AA7247="","",'Procytrat 195'!M248)</f>
        <v/>
      </c>
      <c r="AF7247">
        <f t="shared" si="702"/>
        <v>0</v>
      </c>
      <c r="AG7247" t="str">
        <f t="shared" si="703"/>
        <v/>
      </c>
      <c r="AH7247" t="str">
        <f t="shared" si="704"/>
        <v/>
      </c>
      <c r="AI7247">
        <f t="shared" si="705"/>
        <v>0</v>
      </c>
      <c r="AJ7247">
        <f t="shared" si="706"/>
        <v>0</v>
      </c>
      <c r="AK7247">
        <v>0</v>
      </c>
      <c r="AL7247" t="str">
        <f>IF(AA7247="","",IFERROR(IF(ISNUMBER('Procytrat 195'!D248),'Procytrat 195'!D248,IF(ISNUMBER(SEARCH("12",'Procytrat 195'!D248)),EDATE(AB7247,12),IF(ISNUMBER(SEARCH("6",'Procytrat 195'!D248)),EDATE(AB7247,6),IF(ISNUMBER(SEARCH("3",'Procytrat 195'!D248)),EDATE(AB7247,3),DATEVALUE('Procytrat 195'!D248))))),""))</f>
        <v/>
      </c>
      <c r="AM7247" t="str">
        <f t="shared" ca="1" si="707"/>
        <v/>
      </c>
    </row>
    <row r="7248" spans="27:39" x14ac:dyDescent="0.3">
      <c r="AA7248" t="str">
        <f>IF(COUNTA('Procytrat 195'!A249,'Procytrat 195'!B249,'Procytrat 195'!C249)&gt;0,"195","")</f>
        <v/>
      </c>
      <c r="AB7248" t="str">
        <f>IFERROR(IF(ISNUMBER('Procytrat 195'!A249),'Procytrat 195'!A249,DATEVALUE('Procytrat 195'!A249)),"")</f>
        <v/>
      </c>
      <c r="AC7248" t="str">
        <f>IF(AA7248="","",'Procytrat 195'!B249)</f>
        <v/>
      </c>
      <c r="AD7248" t="str">
        <f>IF(AA7248="","",IFERROR(1*'Procytrat 195'!C249,IFERROR(_xludf.NUMBERVALUE('Procytrat 195'!C249,".",","),IFERROR(_xludf.NUMBERVALUE('Procytrat 195'!C249,",","."),0))))</f>
        <v/>
      </c>
      <c r="AE7248" t="str">
        <f>IF(AA7248="","",'Procytrat 195'!M249)</f>
        <v/>
      </c>
      <c r="AF7248">
        <f t="shared" si="702"/>
        <v>0</v>
      </c>
      <c r="AG7248" t="str">
        <f t="shared" si="703"/>
        <v/>
      </c>
      <c r="AH7248" t="str">
        <f t="shared" si="704"/>
        <v/>
      </c>
      <c r="AI7248">
        <f t="shared" si="705"/>
        <v>0</v>
      </c>
      <c r="AJ7248">
        <f t="shared" si="706"/>
        <v>0</v>
      </c>
      <c r="AK7248">
        <v>0</v>
      </c>
      <c r="AL7248" t="str">
        <f>IF(AA7248="","",IFERROR(IF(ISNUMBER('Procytrat 195'!D249),'Procytrat 195'!D249,IF(ISNUMBER(SEARCH("12",'Procytrat 195'!D249)),EDATE(AB7248,12),IF(ISNUMBER(SEARCH("6",'Procytrat 195'!D249)),EDATE(AB7248,6),IF(ISNUMBER(SEARCH("3",'Procytrat 195'!D249)),EDATE(AB7248,3),DATEVALUE('Procytrat 195'!D249))))),""))</f>
        <v/>
      </c>
      <c r="AM7248" t="str">
        <f t="shared" ca="1" si="707"/>
        <v/>
      </c>
    </row>
    <row r="7249" spans="27:39" x14ac:dyDescent="0.3">
      <c r="AA7249" t="str">
        <f>IF(COUNTA('Procytrat 195'!A250,'Procytrat 195'!B250,'Procytrat 195'!C250)&gt;0,"195","")</f>
        <v/>
      </c>
      <c r="AB7249" t="str">
        <f>IFERROR(IF(ISNUMBER('Procytrat 195'!A250),'Procytrat 195'!A250,DATEVALUE('Procytrat 195'!A250)),"")</f>
        <v/>
      </c>
      <c r="AC7249" t="str">
        <f>IF(AA7249="","",'Procytrat 195'!B250)</f>
        <v/>
      </c>
      <c r="AD7249" t="str">
        <f>IF(AA7249="","",IFERROR(1*'Procytrat 195'!C250,IFERROR(_xludf.NUMBERVALUE('Procytrat 195'!C250,".",","),IFERROR(_xludf.NUMBERVALUE('Procytrat 195'!C250,",","."),0))))</f>
        <v/>
      </c>
      <c r="AE7249" t="str">
        <f>IF(AA7249="","",'Procytrat 195'!M250)</f>
        <v/>
      </c>
      <c r="AF7249">
        <f t="shared" si="702"/>
        <v>0</v>
      </c>
      <c r="AG7249" t="str">
        <f t="shared" si="703"/>
        <v/>
      </c>
      <c r="AH7249" t="str">
        <f t="shared" si="704"/>
        <v/>
      </c>
      <c r="AI7249">
        <f t="shared" si="705"/>
        <v>0</v>
      </c>
      <c r="AJ7249">
        <f t="shared" si="706"/>
        <v>0</v>
      </c>
      <c r="AK7249">
        <v>0</v>
      </c>
      <c r="AL7249" t="str">
        <f>IF(AA7249="","",IFERROR(IF(ISNUMBER('Procytrat 195'!D250),'Procytrat 195'!D250,IF(ISNUMBER(SEARCH("12",'Procytrat 195'!D250)),EDATE(AB7249,12),IF(ISNUMBER(SEARCH("6",'Procytrat 195'!D250)),EDATE(AB7249,6),IF(ISNUMBER(SEARCH("3",'Procytrat 195'!D250)),EDATE(AB7249,3),DATEVALUE('Procytrat 195'!D250))))),""))</f>
        <v/>
      </c>
      <c r="AM7249" t="str">
        <f t="shared" ca="1" si="707"/>
        <v/>
      </c>
    </row>
    <row r="7250" spans="27:39" x14ac:dyDescent="0.3">
      <c r="AA7250" t="str">
        <f>IF(COUNTA('Procytrat 195'!A251,'Procytrat 195'!B251,'Procytrat 195'!C251)&gt;0,"195","")</f>
        <v/>
      </c>
      <c r="AB7250" t="str">
        <f>IFERROR(IF(ISNUMBER('Procytrat 195'!A251),'Procytrat 195'!A251,DATEVALUE('Procytrat 195'!A251)),"")</f>
        <v/>
      </c>
      <c r="AC7250" t="str">
        <f>IF(AA7250="","",'Procytrat 195'!B251)</f>
        <v/>
      </c>
      <c r="AD7250" t="str">
        <f>IF(AA7250="","",IFERROR(1*'Procytrat 195'!C251,IFERROR(_xludf.NUMBERVALUE('Procytrat 195'!C251,".",","),IFERROR(_xludf.NUMBERVALUE('Procytrat 195'!C251,",","."),0))))</f>
        <v/>
      </c>
      <c r="AE7250" t="str">
        <f>IF(AA7250="","",'Procytrat 195'!M251)</f>
        <v/>
      </c>
      <c r="AF7250">
        <f t="shared" si="702"/>
        <v>0</v>
      </c>
      <c r="AG7250" t="str">
        <f t="shared" si="703"/>
        <v/>
      </c>
      <c r="AH7250" t="str">
        <f t="shared" si="704"/>
        <v/>
      </c>
      <c r="AI7250">
        <f t="shared" si="705"/>
        <v>0</v>
      </c>
      <c r="AJ7250">
        <f t="shared" si="706"/>
        <v>0</v>
      </c>
      <c r="AK7250">
        <v>0</v>
      </c>
      <c r="AL7250" t="str">
        <f>IF(AA7250="","",IFERROR(IF(ISNUMBER('Procytrat 195'!D251),'Procytrat 195'!D251,IF(ISNUMBER(SEARCH("12",'Procytrat 195'!D251)),EDATE(AB7250,12),IF(ISNUMBER(SEARCH("6",'Procytrat 195'!D251)),EDATE(AB7250,6),IF(ISNUMBER(SEARCH("3",'Procytrat 195'!D251)),EDATE(AB7250,3),DATEVALUE('Procytrat 195'!D251))))),""))</f>
        <v/>
      </c>
      <c r="AM7250" t="str">
        <f t="shared" ca="1" si="707"/>
        <v/>
      </c>
    </row>
    <row r="7251" spans="27:39" x14ac:dyDescent="0.3">
      <c r="AA7251" t="str">
        <f>IF(COUNTA('Procytrat 195'!A252,'Procytrat 195'!B252,'Procytrat 195'!C252)&gt;0,"195","")</f>
        <v/>
      </c>
      <c r="AB7251" t="str">
        <f>IFERROR(IF(ISNUMBER('Procytrat 195'!A252),'Procytrat 195'!A252,DATEVALUE('Procytrat 195'!A252)),"")</f>
        <v/>
      </c>
      <c r="AC7251" t="str">
        <f>IF(AA7251="","",'Procytrat 195'!B252)</f>
        <v/>
      </c>
      <c r="AD7251" t="str">
        <f>IF(AA7251="","",IFERROR(1*'Procytrat 195'!C252,IFERROR(_xludf.NUMBERVALUE('Procytrat 195'!C252,".",","),IFERROR(_xludf.NUMBERVALUE('Procytrat 195'!C252,",","."),0))))</f>
        <v/>
      </c>
      <c r="AE7251" t="str">
        <f>IF(AA7251="","",'Procytrat 195'!M252)</f>
        <v/>
      </c>
      <c r="AF7251">
        <f t="shared" si="702"/>
        <v>0</v>
      </c>
      <c r="AG7251" t="str">
        <f t="shared" si="703"/>
        <v/>
      </c>
      <c r="AH7251" t="str">
        <f t="shared" si="704"/>
        <v/>
      </c>
      <c r="AI7251">
        <f t="shared" si="705"/>
        <v>0</v>
      </c>
      <c r="AJ7251">
        <f t="shared" si="706"/>
        <v>0</v>
      </c>
      <c r="AK7251">
        <v>0</v>
      </c>
      <c r="AL7251" t="str">
        <f>IF(AA7251="","",IFERROR(IF(ISNUMBER('Procytrat 195'!D252),'Procytrat 195'!D252,IF(ISNUMBER(SEARCH("12",'Procytrat 195'!D252)),EDATE(AB7251,12),IF(ISNUMBER(SEARCH("6",'Procytrat 195'!D252)),EDATE(AB7251,6),IF(ISNUMBER(SEARCH("3",'Procytrat 195'!D252)),EDATE(AB7251,3),DATEVALUE('Procytrat 195'!D252))))),""))</f>
        <v/>
      </c>
      <c r="AM7251" t="str">
        <f t="shared" ca="1" si="707"/>
        <v/>
      </c>
    </row>
    <row r="7252" spans="27:39" x14ac:dyDescent="0.3">
      <c r="AA7252" t="str">
        <f>IF(COUNTA('Procytrat 195'!A253,'Procytrat 195'!B253,'Procytrat 195'!C253)&gt;0,"195","")</f>
        <v/>
      </c>
      <c r="AB7252" t="str">
        <f>IFERROR(IF(ISNUMBER('Procytrat 195'!A253),'Procytrat 195'!A253,DATEVALUE('Procytrat 195'!A253)),"")</f>
        <v/>
      </c>
      <c r="AC7252" t="str">
        <f>IF(AA7252="","",'Procytrat 195'!B253)</f>
        <v/>
      </c>
      <c r="AD7252" t="str">
        <f>IF(AA7252="","",IFERROR(1*'Procytrat 195'!C253,IFERROR(_xludf.NUMBERVALUE('Procytrat 195'!C253,".",","),IFERROR(_xludf.NUMBERVALUE('Procytrat 195'!C253,",","."),0))))</f>
        <v/>
      </c>
      <c r="AE7252" t="str">
        <f>IF(AA7252="","",'Procytrat 195'!M253)</f>
        <v/>
      </c>
      <c r="AF7252">
        <f t="shared" si="702"/>
        <v>0</v>
      </c>
      <c r="AG7252" t="str">
        <f t="shared" si="703"/>
        <v/>
      </c>
      <c r="AH7252" t="str">
        <f t="shared" si="704"/>
        <v/>
      </c>
      <c r="AI7252">
        <f t="shared" si="705"/>
        <v>0</v>
      </c>
      <c r="AJ7252">
        <f t="shared" si="706"/>
        <v>0</v>
      </c>
      <c r="AK7252">
        <v>0</v>
      </c>
      <c r="AL7252" t="str">
        <f>IF(AA7252="","",IFERROR(IF(ISNUMBER('Procytrat 195'!D253),'Procytrat 195'!D253,IF(ISNUMBER(SEARCH("12",'Procytrat 195'!D253)),EDATE(AB7252,12),IF(ISNUMBER(SEARCH("6",'Procytrat 195'!D253)),EDATE(AB7252,6),IF(ISNUMBER(SEARCH("3",'Procytrat 195'!D253)),EDATE(AB7252,3),DATEVALUE('Procytrat 195'!D253))))),""))</f>
        <v/>
      </c>
      <c r="AM7252" t="str">
        <f t="shared" ca="1" si="707"/>
        <v/>
      </c>
    </row>
    <row r="7253" spans="27:39" x14ac:dyDescent="0.3">
      <c r="AA7253" t="str">
        <f>IF(COUNTA('Procytrat 195'!A254,'Procytrat 195'!B254,'Procytrat 195'!C254)&gt;0,"195","")</f>
        <v/>
      </c>
      <c r="AB7253" t="str">
        <f>IFERROR(IF(ISNUMBER('Procytrat 195'!A254),'Procytrat 195'!A254,DATEVALUE('Procytrat 195'!A254)),"")</f>
        <v/>
      </c>
      <c r="AC7253" t="str">
        <f>IF(AA7253="","",'Procytrat 195'!B254)</f>
        <v/>
      </c>
      <c r="AD7253" t="str">
        <f>IF(AA7253="","",IFERROR(1*'Procytrat 195'!C254,IFERROR(_xludf.NUMBERVALUE('Procytrat 195'!C254,".",","),IFERROR(_xludf.NUMBERVALUE('Procytrat 195'!C254,",","."),0))))</f>
        <v/>
      </c>
      <c r="AE7253" t="str">
        <f>IF(AA7253="","",'Procytrat 195'!M254)</f>
        <v/>
      </c>
      <c r="AF7253">
        <f t="shared" si="702"/>
        <v>0</v>
      </c>
      <c r="AG7253" t="str">
        <f t="shared" si="703"/>
        <v/>
      </c>
      <c r="AH7253" t="str">
        <f t="shared" si="704"/>
        <v/>
      </c>
      <c r="AI7253">
        <f t="shared" si="705"/>
        <v>0</v>
      </c>
      <c r="AJ7253">
        <f t="shared" si="706"/>
        <v>0</v>
      </c>
      <c r="AK7253">
        <v>0</v>
      </c>
      <c r="AL7253" t="str">
        <f>IF(AA7253="","",IFERROR(IF(ISNUMBER('Procytrat 195'!D254),'Procytrat 195'!D254,IF(ISNUMBER(SEARCH("12",'Procytrat 195'!D254)),EDATE(AB7253,12),IF(ISNUMBER(SEARCH("6",'Procytrat 195'!D254)),EDATE(AB7253,6),IF(ISNUMBER(SEARCH("3",'Procytrat 195'!D254)),EDATE(AB7253,3),DATEVALUE('Procytrat 195'!D254))))),""))</f>
        <v/>
      </c>
      <c r="AM7253" t="str">
        <f t="shared" ca="1" si="707"/>
        <v/>
      </c>
    </row>
    <row r="7254" spans="27:39" x14ac:dyDescent="0.3">
      <c r="AA7254" t="str">
        <f>IF(COUNTA('Procytrat 195'!A255,'Procytrat 195'!B255,'Procytrat 195'!C255)&gt;0,"195","")</f>
        <v/>
      </c>
      <c r="AB7254" t="str">
        <f>IFERROR(IF(ISNUMBER('Procytrat 195'!A255),'Procytrat 195'!A255,DATEVALUE('Procytrat 195'!A255)),"")</f>
        <v/>
      </c>
      <c r="AC7254" t="str">
        <f>IF(AA7254="","",'Procytrat 195'!B255)</f>
        <v/>
      </c>
      <c r="AD7254" t="str">
        <f>IF(AA7254="","",IFERROR(1*'Procytrat 195'!C255,IFERROR(_xludf.NUMBERVALUE('Procytrat 195'!C255,".",","),IFERROR(_xludf.NUMBERVALUE('Procytrat 195'!C255,",","."),0))))</f>
        <v/>
      </c>
      <c r="AE7254" t="str">
        <f>IF(AA7254="","",'Procytrat 195'!M255)</f>
        <v/>
      </c>
      <c r="AF7254">
        <f t="shared" si="702"/>
        <v>0</v>
      </c>
      <c r="AG7254" t="str">
        <f t="shared" si="703"/>
        <v/>
      </c>
      <c r="AH7254" t="str">
        <f t="shared" si="704"/>
        <v/>
      </c>
      <c r="AI7254">
        <f t="shared" si="705"/>
        <v>0</v>
      </c>
      <c r="AJ7254">
        <f t="shared" si="706"/>
        <v>0</v>
      </c>
      <c r="AK7254">
        <v>0</v>
      </c>
      <c r="AL7254" t="str">
        <f>IF(AA7254="","",IFERROR(IF(ISNUMBER('Procytrat 195'!D255),'Procytrat 195'!D255,IF(ISNUMBER(SEARCH("12",'Procytrat 195'!D255)),EDATE(AB7254,12),IF(ISNUMBER(SEARCH("6",'Procytrat 195'!D255)),EDATE(AB7254,6),IF(ISNUMBER(SEARCH("3",'Procytrat 195'!D255)),EDATE(AB7254,3),DATEVALUE('Procytrat 195'!D255))))),""))</f>
        <v/>
      </c>
      <c r="AM7254" t="str">
        <f t="shared" ca="1" si="707"/>
        <v/>
      </c>
    </row>
    <row r="7255" spans="27:39" x14ac:dyDescent="0.3">
      <c r="AA7255" t="str">
        <f>IF(COUNTA('Procytrat 195'!A256,'Procytrat 195'!B256,'Procytrat 195'!C256)&gt;0,"195","")</f>
        <v/>
      </c>
      <c r="AB7255" t="str">
        <f>IFERROR(IF(ISNUMBER('Procytrat 195'!A256),'Procytrat 195'!A256,DATEVALUE('Procytrat 195'!A256)),"")</f>
        <v/>
      </c>
      <c r="AC7255" t="str">
        <f>IF(AA7255="","",'Procytrat 195'!B256)</f>
        <v/>
      </c>
      <c r="AD7255" t="str">
        <f>IF(AA7255="","",IFERROR(1*'Procytrat 195'!C256,IFERROR(_xludf.NUMBERVALUE('Procytrat 195'!C256,".",","),IFERROR(_xludf.NUMBERVALUE('Procytrat 195'!C256,",","."),0))))</f>
        <v/>
      </c>
      <c r="AE7255" t="str">
        <f>IF(AA7255="","",'Procytrat 195'!M256)</f>
        <v/>
      </c>
      <c r="AF7255">
        <f t="shared" si="702"/>
        <v>0</v>
      </c>
      <c r="AG7255" t="str">
        <f t="shared" si="703"/>
        <v/>
      </c>
      <c r="AH7255" t="str">
        <f t="shared" si="704"/>
        <v/>
      </c>
      <c r="AI7255">
        <f t="shared" si="705"/>
        <v>0</v>
      </c>
      <c r="AJ7255">
        <f t="shared" si="706"/>
        <v>0</v>
      </c>
      <c r="AK7255">
        <v>0</v>
      </c>
      <c r="AL7255" t="str">
        <f>IF(AA7255="","",IFERROR(IF(ISNUMBER('Procytrat 195'!D256),'Procytrat 195'!D256,IF(ISNUMBER(SEARCH("12",'Procytrat 195'!D256)),EDATE(AB7255,12),IF(ISNUMBER(SEARCH("6",'Procytrat 195'!D256)),EDATE(AB7255,6),IF(ISNUMBER(SEARCH("3",'Procytrat 195'!D256)),EDATE(AB7255,3),DATEVALUE('Procytrat 195'!D256))))),""))</f>
        <v/>
      </c>
      <c r="AM7255" t="str">
        <f t="shared" ca="1" si="707"/>
        <v/>
      </c>
    </row>
    <row r="7256" spans="27:39" x14ac:dyDescent="0.3">
      <c r="AA7256" t="str">
        <f>IF(COUNTA('Procytrat 195'!A257,'Procytrat 195'!B257,'Procytrat 195'!C257)&gt;0,"195","")</f>
        <v/>
      </c>
      <c r="AB7256" t="str">
        <f>IFERROR(IF(ISNUMBER('Procytrat 195'!A257),'Procytrat 195'!A257,DATEVALUE('Procytrat 195'!A257)),"")</f>
        <v/>
      </c>
      <c r="AC7256" t="str">
        <f>IF(AA7256="","",'Procytrat 195'!B257)</f>
        <v/>
      </c>
      <c r="AD7256" t="str">
        <f>IF(AA7256="","",IFERROR(1*'Procytrat 195'!C257,IFERROR(_xludf.NUMBERVALUE('Procytrat 195'!C257,".",","),IFERROR(_xludf.NUMBERVALUE('Procytrat 195'!C257,",","."),0))))</f>
        <v/>
      </c>
      <c r="AE7256" t="str">
        <f>IF(AA7256="","",'Procytrat 195'!M257)</f>
        <v/>
      </c>
      <c r="AF7256">
        <f t="shared" si="702"/>
        <v>0</v>
      </c>
      <c r="AG7256" t="str">
        <f t="shared" si="703"/>
        <v/>
      </c>
      <c r="AH7256" t="str">
        <f t="shared" si="704"/>
        <v/>
      </c>
      <c r="AI7256">
        <f t="shared" si="705"/>
        <v>0</v>
      </c>
      <c r="AJ7256">
        <f t="shared" si="706"/>
        <v>0</v>
      </c>
      <c r="AK7256">
        <v>0</v>
      </c>
      <c r="AL7256" t="str">
        <f>IF(AA7256="","",IFERROR(IF(ISNUMBER('Procytrat 195'!D257),'Procytrat 195'!D257,IF(ISNUMBER(SEARCH("12",'Procytrat 195'!D257)),EDATE(AB7256,12),IF(ISNUMBER(SEARCH("6",'Procytrat 195'!D257)),EDATE(AB7256,6),IF(ISNUMBER(SEARCH("3",'Procytrat 195'!D257)),EDATE(AB7256,3),DATEVALUE('Procytrat 195'!D257))))),""))</f>
        <v/>
      </c>
      <c r="AM7256" t="str">
        <f t="shared" ca="1" si="707"/>
        <v/>
      </c>
    </row>
    <row r="7257" spans="27:39" x14ac:dyDescent="0.3">
      <c r="AA7257" t="str">
        <f>IF(COUNTA('Procytrat 195'!A258,'Procytrat 195'!B258,'Procytrat 195'!C258)&gt;0,"195","")</f>
        <v/>
      </c>
      <c r="AB7257" t="str">
        <f>IFERROR(IF(ISNUMBER('Procytrat 195'!A258),'Procytrat 195'!A258,DATEVALUE('Procytrat 195'!A258)),"")</f>
        <v/>
      </c>
      <c r="AC7257" t="str">
        <f>IF(AA7257="","",'Procytrat 195'!B258)</f>
        <v/>
      </c>
      <c r="AD7257" t="str">
        <f>IF(AA7257="","",IFERROR(1*'Procytrat 195'!C258,IFERROR(_xludf.NUMBERVALUE('Procytrat 195'!C258,".",","),IFERROR(_xludf.NUMBERVALUE('Procytrat 195'!C258,",","."),0))))</f>
        <v/>
      </c>
      <c r="AE7257" t="str">
        <f>IF(AA7257="","",'Procytrat 195'!M258)</f>
        <v/>
      </c>
      <c r="AF7257">
        <f t="shared" si="702"/>
        <v>0</v>
      </c>
      <c r="AG7257" t="str">
        <f t="shared" si="703"/>
        <v/>
      </c>
      <c r="AH7257" t="str">
        <f t="shared" si="704"/>
        <v/>
      </c>
      <c r="AI7257">
        <f t="shared" si="705"/>
        <v>0</v>
      </c>
      <c r="AJ7257">
        <f t="shared" si="706"/>
        <v>0</v>
      </c>
      <c r="AK7257">
        <v>0</v>
      </c>
      <c r="AL7257" t="str">
        <f>IF(AA7257="","",IFERROR(IF(ISNUMBER('Procytrat 195'!D258),'Procytrat 195'!D258,IF(ISNUMBER(SEARCH("12",'Procytrat 195'!D258)),EDATE(AB7257,12),IF(ISNUMBER(SEARCH("6",'Procytrat 195'!D258)),EDATE(AB7257,6),IF(ISNUMBER(SEARCH("3",'Procytrat 195'!D258)),EDATE(AB7257,3),DATEVALUE('Procytrat 195'!D258))))),""))</f>
        <v/>
      </c>
      <c r="AM7257" t="str">
        <f t="shared" ca="1" si="707"/>
        <v/>
      </c>
    </row>
    <row r="7258" spans="27:39" x14ac:dyDescent="0.3">
      <c r="AA7258" t="str">
        <f>IF(COUNTA('Procytrat 195'!A259,'Procytrat 195'!B259,'Procytrat 195'!C259)&gt;0,"195","")</f>
        <v/>
      </c>
      <c r="AB7258" t="str">
        <f>IFERROR(IF(ISNUMBER('Procytrat 195'!A259),'Procytrat 195'!A259,DATEVALUE('Procytrat 195'!A259)),"")</f>
        <v/>
      </c>
      <c r="AC7258" t="str">
        <f>IF(AA7258="","",'Procytrat 195'!B259)</f>
        <v/>
      </c>
      <c r="AD7258" t="str">
        <f>IF(AA7258="","",IFERROR(1*'Procytrat 195'!C259,IFERROR(_xludf.NUMBERVALUE('Procytrat 195'!C259,".",","),IFERROR(_xludf.NUMBERVALUE('Procytrat 195'!C259,",","."),0))))</f>
        <v/>
      </c>
      <c r="AE7258" t="str">
        <f>IF(AA7258="","",'Procytrat 195'!M259)</f>
        <v/>
      </c>
      <c r="AF7258">
        <f t="shared" si="702"/>
        <v>0</v>
      </c>
      <c r="AG7258" t="str">
        <f t="shared" si="703"/>
        <v/>
      </c>
      <c r="AH7258" t="str">
        <f t="shared" si="704"/>
        <v/>
      </c>
      <c r="AI7258">
        <f t="shared" si="705"/>
        <v>0</v>
      </c>
      <c r="AJ7258">
        <f t="shared" si="706"/>
        <v>0</v>
      </c>
      <c r="AK7258">
        <v>0</v>
      </c>
      <c r="AL7258" t="str">
        <f>IF(AA7258="","",IFERROR(IF(ISNUMBER('Procytrat 195'!D259),'Procytrat 195'!D259,IF(ISNUMBER(SEARCH("12",'Procytrat 195'!D259)),EDATE(AB7258,12),IF(ISNUMBER(SEARCH("6",'Procytrat 195'!D259)),EDATE(AB7258,6),IF(ISNUMBER(SEARCH("3",'Procytrat 195'!D259)),EDATE(AB7258,3),DATEVALUE('Procytrat 195'!D259))))),""))</f>
        <v/>
      </c>
      <c r="AM7258" t="str">
        <f t="shared" ca="1" si="707"/>
        <v/>
      </c>
    </row>
    <row r="7259" spans="27:39" x14ac:dyDescent="0.3">
      <c r="AA7259" t="str">
        <f>IF(COUNTA('Procytrat 195'!A260,'Procytrat 195'!B260,'Procytrat 195'!C260)&gt;0,"195","")</f>
        <v/>
      </c>
      <c r="AB7259" t="str">
        <f>IFERROR(IF(ISNUMBER('Procytrat 195'!A260),'Procytrat 195'!A260,DATEVALUE('Procytrat 195'!A260)),"")</f>
        <v/>
      </c>
      <c r="AC7259" t="str">
        <f>IF(AA7259="","",'Procytrat 195'!B260)</f>
        <v/>
      </c>
      <c r="AD7259" t="str">
        <f>IF(AA7259="","",IFERROR(1*'Procytrat 195'!C260,IFERROR(_xludf.NUMBERVALUE('Procytrat 195'!C260,".",","),IFERROR(_xludf.NUMBERVALUE('Procytrat 195'!C260,",","."),0))))</f>
        <v/>
      </c>
      <c r="AE7259" t="str">
        <f>IF(AA7259="","",'Procytrat 195'!M260)</f>
        <v/>
      </c>
      <c r="AF7259">
        <f t="shared" si="702"/>
        <v>0</v>
      </c>
      <c r="AG7259" t="str">
        <f t="shared" si="703"/>
        <v/>
      </c>
      <c r="AH7259" t="str">
        <f t="shared" si="704"/>
        <v/>
      </c>
      <c r="AI7259">
        <f t="shared" si="705"/>
        <v>0</v>
      </c>
      <c r="AJ7259">
        <f t="shared" si="706"/>
        <v>0</v>
      </c>
      <c r="AK7259">
        <v>0</v>
      </c>
      <c r="AL7259" t="str">
        <f>IF(AA7259="","",IFERROR(IF(ISNUMBER('Procytrat 195'!D260),'Procytrat 195'!D260,IF(ISNUMBER(SEARCH("12",'Procytrat 195'!D260)),EDATE(AB7259,12),IF(ISNUMBER(SEARCH("6",'Procytrat 195'!D260)),EDATE(AB7259,6),IF(ISNUMBER(SEARCH("3",'Procytrat 195'!D260)),EDATE(AB7259,3),DATEVALUE('Procytrat 195'!D260))))),""))</f>
        <v/>
      </c>
      <c r="AM7259" t="str">
        <f t="shared" ca="1" si="707"/>
        <v/>
      </c>
    </row>
    <row r="7260" spans="27:39" x14ac:dyDescent="0.3">
      <c r="AA7260" t="str">
        <f>IF(COUNTA('Procytrat 195'!A261,'Procytrat 195'!B261,'Procytrat 195'!C261)&gt;0,"195","")</f>
        <v/>
      </c>
      <c r="AB7260" t="str">
        <f>IFERROR(IF(ISNUMBER('Procytrat 195'!A261),'Procytrat 195'!A261,DATEVALUE('Procytrat 195'!A261)),"")</f>
        <v/>
      </c>
      <c r="AC7260" t="str">
        <f>IF(AA7260="","",'Procytrat 195'!B261)</f>
        <v/>
      </c>
      <c r="AD7260" t="str">
        <f>IF(AA7260="","",IFERROR(1*'Procytrat 195'!C261,IFERROR(_xludf.NUMBERVALUE('Procytrat 195'!C261,".",","),IFERROR(_xludf.NUMBERVALUE('Procytrat 195'!C261,",","."),0))))</f>
        <v/>
      </c>
      <c r="AE7260" t="str">
        <f>IF(AA7260="","",'Procytrat 195'!M261)</f>
        <v/>
      </c>
      <c r="AF7260">
        <f t="shared" si="702"/>
        <v>0</v>
      </c>
      <c r="AG7260" t="str">
        <f t="shared" si="703"/>
        <v/>
      </c>
      <c r="AH7260" t="str">
        <f t="shared" si="704"/>
        <v/>
      </c>
      <c r="AI7260">
        <f t="shared" si="705"/>
        <v>0</v>
      </c>
      <c r="AJ7260">
        <f t="shared" si="706"/>
        <v>0</v>
      </c>
      <c r="AK7260">
        <v>0</v>
      </c>
      <c r="AL7260" t="str">
        <f>IF(AA7260="","",IFERROR(IF(ISNUMBER('Procytrat 195'!D261),'Procytrat 195'!D261,IF(ISNUMBER(SEARCH("12",'Procytrat 195'!D261)),EDATE(AB7260,12),IF(ISNUMBER(SEARCH("6",'Procytrat 195'!D261)),EDATE(AB7260,6),IF(ISNUMBER(SEARCH("3",'Procytrat 195'!D261)),EDATE(AB7260,3),DATEVALUE('Procytrat 195'!D261))))),""))</f>
        <v/>
      </c>
      <c r="AM7260" t="str">
        <f t="shared" ca="1" si="707"/>
        <v/>
      </c>
    </row>
    <row r="7261" spans="27:39" x14ac:dyDescent="0.3">
      <c r="AA7261" t="str">
        <f>IF(COUNTA('Procytrat 195'!A262,'Procytrat 195'!B262,'Procytrat 195'!C262)&gt;0,"195","")</f>
        <v/>
      </c>
      <c r="AB7261" t="str">
        <f>IFERROR(IF(ISNUMBER('Procytrat 195'!A262),'Procytrat 195'!A262,DATEVALUE('Procytrat 195'!A262)),"")</f>
        <v/>
      </c>
      <c r="AC7261" t="str">
        <f>IF(AA7261="","",'Procytrat 195'!B262)</f>
        <v/>
      </c>
      <c r="AD7261" t="str">
        <f>IF(AA7261="","",IFERROR(1*'Procytrat 195'!C262,IFERROR(_xludf.NUMBERVALUE('Procytrat 195'!C262,".",","),IFERROR(_xludf.NUMBERVALUE('Procytrat 195'!C262,",","."),0))))</f>
        <v/>
      </c>
      <c r="AE7261" t="str">
        <f>IF(AA7261="","",'Procytrat 195'!M262)</f>
        <v/>
      </c>
      <c r="AF7261">
        <f t="shared" si="702"/>
        <v>0</v>
      </c>
      <c r="AG7261" t="str">
        <f t="shared" si="703"/>
        <v/>
      </c>
      <c r="AH7261" t="str">
        <f t="shared" si="704"/>
        <v/>
      </c>
      <c r="AI7261">
        <f t="shared" si="705"/>
        <v>0</v>
      </c>
      <c r="AJ7261">
        <f t="shared" si="706"/>
        <v>0</v>
      </c>
      <c r="AK7261">
        <v>0</v>
      </c>
      <c r="AL7261" t="str">
        <f>IF(AA7261="","",IFERROR(IF(ISNUMBER('Procytrat 195'!D262),'Procytrat 195'!D262,IF(ISNUMBER(SEARCH("12",'Procytrat 195'!D262)),EDATE(AB7261,12),IF(ISNUMBER(SEARCH("6",'Procytrat 195'!D262)),EDATE(AB7261,6),IF(ISNUMBER(SEARCH("3",'Procytrat 195'!D262)),EDATE(AB7261,3),DATEVALUE('Procytrat 195'!D262))))),""))</f>
        <v/>
      </c>
      <c r="AM7261" t="str">
        <f t="shared" ca="1" si="707"/>
        <v/>
      </c>
    </row>
    <row r="7262" spans="27:39" x14ac:dyDescent="0.3">
      <c r="AA7262" t="str">
        <f>IF(COUNTA('Procytrat 195'!A263,'Procytrat 195'!B263,'Procytrat 195'!C263)&gt;0,"195","")</f>
        <v/>
      </c>
      <c r="AB7262" t="str">
        <f>IFERROR(IF(ISNUMBER('Procytrat 195'!A263),'Procytrat 195'!A263,DATEVALUE('Procytrat 195'!A263)),"")</f>
        <v/>
      </c>
      <c r="AC7262" t="str">
        <f>IF(AA7262="","",'Procytrat 195'!B263)</f>
        <v/>
      </c>
      <c r="AD7262" t="str">
        <f>IF(AA7262="","",IFERROR(1*'Procytrat 195'!C263,IFERROR(_xludf.NUMBERVALUE('Procytrat 195'!C263,".",","),IFERROR(_xludf.NUMBERVALUE('Procytrat 195'!C263,",","."),0))))</f>
        <v/>
      </c>
      <c r="AE7262" t="str">
        <f>IF(AA7262="","",'Procytrat 195'!M263)</f>
        <v/>
      </c>
      <c r="AF7262">
        <f t="shared" si="702"/>
        <v>0</v>
      </c>
      <c r="AG7262" t="str">
        <f t="shared" si="703"/>
        <v/>
      </c>
      <c r="AH7262" t="str">
        <f t="shared" si="704"/>
        <v/>
      </c>
      <c r="AI7262">
        <f t="shared" si="705"/>
        <v>0</v>
      </c>
      <c r="AJ7262">
        <f t="shared" si="706"/>
        <v>0</v>
      </c>
      <c r="AK7262">
        <v>0</v>
      </c>
      <c r="AL7262" t="str">
        <f>IF(AA7262="","",IFERROR(IF(ISNUMBER('Procytrat 195'!D263),'Procytrat 195'!D263,IF(ISNUMBER(SEARCH("12",'Procytrat 195'!D263)),EDATE(AB7262,12),IF(ISNUMBER(SEARCH("6",'Procytrat 195'!D263)),EDATE(AB7262,6),IF(ISNUMBER(SEARCH("3",'Procytrat 195'!D263)),EDATE(AB7262,3),DATEVALUE('Procytrat 195'!D263))))),""))</f>
        <v/>
      </c>
      <c r="AM7262" t="str">
        <f t="shared" ca="1" si="707"/>
        <v/>
      </c>
    </row>
    <row r="7263" spans="27:39" x14ac:dyDescent="0.3">
      <c r="AA7263" t="str">
        <f>IF(COUNTA('Procytrat 195'!A264,'Procytrat 195'!B264,'Procytrat 195'!C264)&gt;0,"195","")</f>
        <v/>
      </c>
      <c r="AB7263" t="str">
        <f>IFERROR(IF(ISNUMBER('Procytrat 195'!A264),'Procytrat 195'!A264,DATEVALUE('Procytrat 195'!A264)),"")</f>
        <v/>
      </c>
      <c r="AC7263" t="str">
        <f>IF(AA7263="","",'Procytrat 195'!B264)</f>
        <v/>
      </c>
      <c r="AD7263" t="str">
        <f>IF(AA7263="","",IFERROR(1*'Procytrat 195'!C264,IFERROR(_xludf.NUMBERVALUE('Procytrat 195'!C264,".",","),IFERROR(_xludf.NUMBERVALUE('Procytrat 195'!C264,",","."),0))))</f>
        <v/>
      </c>
      <c r="AE7263" t="str">
        <f>IF(AA7263="","",'Procytrat 195'!M264)</f>
        <v/>
      </c>
      <c r="AF7263">
        <f t="shared" si="702"/>
        <v>0</v>
      </c>
      <c r="AG7263" t="str">
        <f t="shared" si="703"/>
        <v/>
      </c>
      <c r="AH7263" t="str">
        <f t="shared" si="704"/>
        <v/>
      </c>
      <c r="AI7263">
        <f t="shared" si="705"/>
        <v>0</v>
      </c>
      <c r="AJ7263">
        <f t="shared" si="706"/>
        <v>0</v>
      </c>
      <c r="AK7263">
        <v>0</v>
      </c>
      <c r="AL7263" t="str">
        <f>IF(AA7263="","",IFERROR(IF(ISNUMBER('Procytrat 195'!D264),'Procytrat 195'!D264,IF(ISNUMBER(SEARCH("12",'Procytrat 195'!D264)),EDATE(AB7263,12),IF(ISNUMBER(SEARCH("6",'Procytrat 195'!D264)),EDATE(AB7263,6),IF(ISNUMBER(SEARCH("3",'Procytrat 195'!D264)),EDATE(AB7263,3),DATEVALUE('Procytrat 195'!D264))))),""))</f>
        <v/>
      </c>
      <c r="AM7263" t="str">
        <f t="shared" ca="1" si="707"/>
        <v/>
      </c>
    </row>
    <row r="7264" spans="27:39" x14ac:dyDescent="0.3">
      <c r="AA7264" t="str">
        <f>IF(COUNTA('Procytrat 195'!A265,'Procytrat 195'!B265,'Procytrat 195'!C265)&gt;0,"195","")</f>
        <v/>
      </c>
      <c r="AB7264" t="str">
        <f>IFERROR(IF(ISNUMBER('Procytrat 195'!A265),'Procytrat 195'!A265,DATEVALUE('Procytrat 195'!A265)),"")</f>
        <v/>
      </c>
      <c r="AC7264" t="str">
        <f>IF(AA7264="","",'Procytrat 195'!B265)</f>
        <v/>
      </c>
      <c r="AD7264" t="str">
        <f>IF(AA7264="","",IFERROR(1*'Procytrat 195'!C265,IFERROR(_xludf.NUMBERVALUE('Procytrat 195'!C265,".",","),IFERROR(_xludf.NUMBERVALUE('Procytrat 195'!C265,",","."),0))))</f>
        <v/>
      </c>
      <c r="AE7264" t="str">
        <f>IF(AA7264="","",'Procytrat 195'!M265)</f>
        <v/>
      </c>
      <c r="AF7264">
        <f t="shared" si="702"/>
        <v>0</v>
      </c>
      <c r="AG7264" t="str">
        <f t="shared" si="703"/>
        <v/>
      </c>
      <c r="AH7264" t="str">
        <f t="shared" si="704"/>
        <v/>
      </c>
      <c r="AI7264">
        <f t="shared" si="705"/>
        <v>0</v>
      </c>
      <c r="AJ7264">
        <f t="shared" si="706"/>
        <v>0</v>
      </c>
      <c r="AK7264">
        <v>0</v>
      </c>
      <c r="AL7264" t="str">
        <f>IF(AA7264="","",IFERROR(IF(ISNUMBER('Procytrat 195'!D265),'Procytrat 195'!D265,IF(ISNUMBER(SEARCH("12",'Procytrat 195'!D265)),EDATE(AB7264,12),IF(ISNUMBER(SEARCH("6",'Procytrat 195'!D265)),EDATE(AB7264,6),IF(ISNUMBER(SEARCH("3",'Procytrat 195'!D265)),EDATE(AB7264,3),DATEVALUE('Procytrat 195'!D265))))),""))</f>
        <v/>
      </c>
      <c r="AM7264" t="str">
        <f t="shared" ca="1" si="707"/>
        <v/>
      </c>
    </row>
    <row r="7265" spans="27:39" x14ac:dyDescent="0.3">
      <c r="AA7265" t="str">
        <f>IF(COUNTA('Procytrat 195'!A266,'Procytrat 195'!B266,'Procytrat 195'!C266)&gt;0,"195","")</f>
        <v/>
      </c>
      <c r="AB7265" t="str">
        <f>IFERROR(IF(ISNUMBER('Procytrat 195'!A266),'Procytrat 195'!A266,DATEVALUE('Procytrat 195'!A266)),"")</f>
        <v/>
      </c>
      <c r="AC7265" t="str">
        <f>IF(AA7265="","",'Procytrat 195'!B266)</f>
        <v/>
      </c>
      <c r="AD7265" t="str">
        <f>IF(AA7265="","",IFERROR(1*'Procytrat 195'!C266,IFERROR(_xludf.NUMBERVALUE('Procytrat 195'!C266,".",","),IFERROR(_xludf.NUMBERVALUE('Procytrat 195'!C266,",","."),0))))</f>
        <v/>
      </c>
      <c r="AE7265" t="str">
        <f>IF(AA7265="","",'Procytrat 195'!M266)</f>
        <v/>
      </c>
      <c r="AF7265">
        <f t="shared" si="702"/>
        <v>0</v>
      </c>
      <c r="AG7265" t="str">
        <f t="shared" si="703"/>
        <v/>
      </c>
      <c r="AH7265" t="str">
        <f t="shared" si="704"/>
        <v/>
      </c>
      <c r="AI7265">
        <f t="shared" si="705"/>
        <v>0</v>
      </c>
      <c r="AJ7265">
        <f t="shared" si="706"/>
        <v>0</v>
      </c>
      <c r="AK7265">
        <v>0</v>
      </c>
      <c r="AL7265" t="str">
        <f>IF(AA7265="","",IFERROR(IF(ISNUMBER('Procytrat 195'!D266),'Procytrat 195'!D266,IF(ISNUMBER(SEARCH("12",'Procytrat 195'!D266)),EDATE(AB7265,12),IF(ISNUMBER(SEARCH("6",'Procytrat 195'!D266)),EDATE(AB7265,6),IF(ISNUMBER(SEARCH("3",'Procytrat 195'!D266)),EDATE(AB7265,3),DATEVALUE('Procytrat 195'!D266))))),""))</f>
        <v/>
      </c>
      <c r="AM7265" t="str">
        <f t="shared" ca="1" si="707"/>
        <v/>
      </c>
    </row>
    <row r="7266" spans="27:39" x14ac:dyDescent="0.3">
      <c r="AA7266" t="str">
        <f>IF(COUNTA('Procytrat 195'!A267,'Procytrat 195'!B267,'Procytrat 195'!C267)&gt;0,"195","")</f>
        <v/>
      </c>
      <c r="AB7266" t="str">
        <f>IFERROR(IF(ISNUMBER('Procytrat 195'!A267),'Procytrat 195'!A267,DATEVALUE('Procytrat 195'!A267)),"")</f>
        <v/>
      </c>
      <c r="AC7266" t="str">
        <f>IF(AA7266="","",'Procytrat 195'!B267)</f>
        <v/>
      </c>
      <c r="AD7266" t="str">
        <f>IF(AA7266="","",IFERROR(1*'Procytrat 195'!C267,IFERROR(_xludf.NUMBERVALUE('Procytrat 195'!C267,".",","),IFERROR(_xludf.NUMBERVALUE('Procytrat 195'!C267,",","."),0))))</f>
        <v/>
      </c>
      <c r="AE7266" t="str">
        <f>IF(AA7266="","",'Procytrat 195'!M267)</f>
        <v/>
      </c>
      <c r="AF7266">
        <f t="shared" si="702"/>
        <v>0</v>
      </c>
      <c r="AG7266" t="str">
        <f t="shared" si="703"/>
        <v/>
      </c>
      <c r="AH7266" t="str">
        <f t="shared" si="704"/>
        <v/>
      </c>
      <c r="AI7266">
        <f t="shared" si="705"/>
        <v>0</v>
      </c>
      <c r="AJ7266">
        <f t="shared" si="706"/>
        <v>0</v>
      </c>
      <c r="AK7266">
        <v>0</v>
      </c>
      <c r="AL7266" t="str">
        <f>IF(AA7266="","",IFERROR(IF(ISNUMBER('Procytrat 195'!D267),'Procytrat 195'!D267,IF(ISNUMBER(SEARCH("12",'Procytrat 195'!D267)),EDATE(AB7266,12),IF(ISNUMBER(SEARCH("6",'Procytrat 195'!D267)),EDATE(AB7266,6),IF(ISNUMBER(SEARCH("3",'Procytrat 195'!D267)),EDATE(AB7266,3),DATEVALUE('Procytrat 195'!D267))))),""))</f>
        <v/>
      </c>
      <c r="AM7266" t="str">
        <f t="shared" ca="1" si="707"/>
        <v/>
      </c>
    </row>
    <row r="7267" spans="27:39" x14ac:dyDescent="0.3">
      <c r="AA7267" t="str">
        <f>IF(COUNTA('Procytrat 195'!A268,'Procytrat 195'!B268,'Procytrat 195'!C268)&gt;0,"195","")</f>
        <v/>
      </c>
      <c r="AB7267" t="str">
        <f>IFERROR(IF(ISNUMBER('Procytrat 195'!A268),'Procytrat 195'!A268,DATEVALUE('Procytrat 195'!A268)),"")</f>
        <v/>
      </c>
      <c r="AC7267" t="str">
        <f>IF(AA7267="","",'Procytrat 195'!B268)</f>
        <v/>
      </c>
      <c r="AD7267" t="str">
        <f>IF(AA7267="","",IFERROR(1*'Procytrat 195'!C268,IFERROR(_xludf.NUMBERVALUE('Procytrat 195'!C268,".",","),IFERROR(_xludf.NUMBERVALUE('Procytrat 195'!C268,",","."),0))))</f>
        <v/>
      </c>
      <c r="AE7267" t="str">
        <f>IF(AA7267="","",'Procytrat 195'!M268)</f>
        <v/>
      </c>
      <c r="AF7267">
        <f t="shared" si="702"/>
        <v>0</v>
      </c>
      <c r="AG7267" t="str">
        <f t="shared" si="703"/>
        <v/>
      </c>
      <c r="AH7267" t="str">
        <f t="shared" si="704"/>
        <v/>
      </c>
      <c r="AI7267">
        <f t="shared" si="705"/>
        <v>0</v>
      </c>
      <c r="AJ7267">
        <f t="shared" si="706"/>
        <v>0</v>
      </c>
      <c r="AK7267">
        <v>0</v>
      </c>
      <c r="AL7267" t="str">
        <f>IF(AA7267="","",IFERROR(IF(ISNUMBER('Procytrat 195'!D268),'Procytrat 195'!D268,IF(ISNUMBER(SEARCH("12",'Procytrat 195'!D268)),EDATE(AB7267,12),IF(ISNUMBER(SEARCH("6",'Procytrat 195'!D268)),EDATE(AB7267,6),IF(ISNUMBER(SEARCH("3",'Procytrat 195'!D268)),EDATE(AB7267,3),DATEVALUE('Procytrat 195'!D268))))),""))</f>
        <v/>
      </c>
      <c r="AM7267" t="str">
        <f t="shared" ca="1" si="707"/>
        <v/>
      </c>
    </row>
    <row r="7268" spans="27:39" x14ac:dyDescent="0.3">
      <c r="AA7268" t="str">
        <f>IF(COUNTA('Procytrat 195'!A269,'Procytrat 195'!B269,'Procytrat 195'!C269)&gt;0,"195","")</f>
        <v/>
      </c>
      <c r="AB7268" t="str">
        <f>IFERROR(IF(ISNUMBER('Procytrat 195'!A269),'Procytrat 195'!A269,DATEVALUE('Procytrat 195'!A269)),"")</f>
        <v/>
      </c>
      <c r="AC7268" t="str">
        <f>IF(AA7268="","",'Procytrat 195'!B269)</f>
        <v/>
      </c>
      <c r="AD7268" t="str">
        <f>IF(AA7268="","",IFERROR(1*'Procytrat 195'!C269,IFERROR(_xludf.NUMBERVALUE('Procytrat 195'!C269,".",","),IFERROR(_xludf.NUMBERVALUE('Procytrat 195'!C269,",","."),0))))</f>
        <v/>
      </c>
      <c r="AE7268" t="str">
        <f>IF(AA7268="","",'Procytrat 195'!M269)</f>
        <v/>
      </c>
      <c r="AF7268">
        <f t="shared" si="702"/>
        <v>0</v>
      </c>
      <c r="AG7268" t="str">
        <f t="shared" si="703"/>
        <v/>
      </c>
      <c r="AH7268" t="str">
        <f t="shared" si="704"/>
        <v/>
      </c>
      <c r="AI7268">
        <f t="shared" si="705"/>
        <v>0</v>
      </c>
      <c r="AJ7268">
        <f t="shared" si="706"/>
        <v>0</v>
      </c>
      <c r="AK7268">
        <v>0</v>
      </c>
      <c r="AL7268" t="str">
        <f>IF(AA7268="","",IFERROR(IF(ISNUMBER('Procytrat 195'!D269),'Procytrat 195'!D269,IF(ISNUMBER(SEARCH("12",'Procytrat 195'!D269)),EDATE(AB7268,12),IF(ISNUMBER(SEARCH("6",'Procytrat 195'!D269)),EDATE(AB7268,6),IF(ISNUMBER(SEARCH("3",'Procytrat 195'!D269)),EDATE(AB7268,3),DATEVALUE('Procytrat 195'!D269))))),""))</f>
        <v/>
      </c>
      <c r="AM7268" t="str">
        <f t="shared" ca="1" si="707"/>
        <v/>
      </c>
    </row>
    <row r="7269" spans="27:39" x14ac:dyDescent="0.3">
      <c r="AA7269" t="str">
        <f>IF(COUNTA('Procytrat 195'!A270,'Procytrat 195'!B270,'Procytrat 195'!C270)&gt;0,"195","")</f>
        <v/>
      </c>
      <c r="AB7269" t="str">
        <f>IFERROR(IF(ISNUMBER('Procytrat 195'!A270),'Procytrat 195'!A270,DATEVALUE('Procytrat 195'!A270)),"")</f>
        <v/>
      </c>
      <c r="AC7269" t="str">
        <f>IF(AA7269="","",'Procytrat 195'!B270)</f>
        <v/>
      </c>
      <c r="AD7269" t="str">
        <f>IF(AA7269="","",IFERROR(1*'Procytrat 195'!C270,IFERROR(_xludf.NUMBERVALUE('Procytrat 195'!C270,".",","),IFERROR(_xludf.NUMBERVALUE('Procytrat 195'!C270,",","."),0))))</f>
        <v/>
      </c>
      <c r="AE7269" t="str">
        <f>IF(AA7269="","",'Procytrat 195'!M270)</f>
        <v/>
      </c>
      <c r="AF7269">
        <f t="shared" si="702"/>
        <v>0</v>
      </c>
      <c r="AG7269" t="str">
        <f t="shared" si="703"/>
        <v/>
      </c>
      <c r="AH7269" t="str">
        <f t="shared" si="704"/>
        <v/>
      </c>
      <c r="AI7269">
        <f t="shared" si="705"/>
        <v>0</v>
      </c>
      <c r="AJ7269">
        <f t="shared" si="706"/>
        <v>0</v>
      </c>
      <c r="AK7269">
        <v>0</v>
      </c>
      <c r="AL7269" t="str">
        <f>IF(AA7269="","",IFERROR(IF(ISNUMBER('Procytrat 195'!D270),'Procytrat 195'!D270,IF(ISNUMBER(SEARCH("12",'Procytrat 195'!D270)),EDATE(AB7269,12),IF(ISNUMBER(SEARCH("6",'Procytrat 195'!D270)),EDATE(AB7269,6),IF(ISNUMBER(SEARCH("3",'Procytrat 195'!D270)),EDATE(AB7269,3),DATEVALUE('Procytrat 195'!D270))))),""))</f>
        <v/>
      </c>
      <c r="AM7269" t="str">
        <f t="shared" ca="1" si="707"/>
        <v/>
      </c>
    </row>
    <row r="7270" spans="27:39" x14ac:dyDescent="0.3">
      <c r="AA7270" t="str">
        <f>IF(COUNTA('Procytrat 195'!A271,'Procytrat 195'!B271,'Procytrat 195'!C271)&gt;0,"195","")</f>
        <v/>
      </c>
      <c r="AB7270" t="str">
        <f>IFERROR(IF(ISNUMBER('Procytrat 195'!A271),'Procytrat 195'!A271,DATEVALUE('Procytrat 195'!A271)),"")</f>
        <v/>
      </c>
      <c r="AC7270" t="str">
        <f>IF(AA7270="","",'Procytrat 195'!B271)</f>
        <v/>
      </c>
      <c r="AD7270" t="str">
        <f>IF(AA7270="","",IFERROR(1*'Procytrat 195'!C271,IFERROR(_xludf.NUMBERVALUE('Procytrat 195'!C271,".",","),IFERROR(_xludf.NUMBERVALUE('Procytrat 195'!C271,",","."),0))))</f>
        <v/>
      </c>
      <c r="AE7270" t="str">
        <f>IF(AA7270="","",'Procytrat 195'!M271)</f>
        <v/>
      </c>
      <c r="AF7270">
        <f t="shared" si="702"/>
        <v>0</v>
      </c>
      <c r="AG7270" t="str">
        <f t="shared" si="703"/>
        <v/>
      </c>
      <c r="AH7270" t="str">
        <f t="shared" si="704"/>
        <v/>
      </c>
      <c r="AI7270">
        <f t="shared" si="705"/>
        <v>0</v>
      </c>
      <c r="AJ7270">
        <f t="shared" si="706"/>
        <v>0</v>
      </c>
      <c r="AK7270">
        <v>0</v>
      </c>
      <c r="AL7270" t="str">
        <f>IF(AA7270="","",IFERROR(IF(ISNUMBER('Procytrat 195'!D271),'Procytrat 195'!D271,IF(ISNUMBER(SEARCH("12",'Procytrat 195'!D271)),EDATE(AB7270,12),IF(ISNUMBER(SEARCH("6",'Procytrat 195'!D271)),EDATE(AB7270,6),IF(ISNUMBER(SEARCH("3",'Procytrat 195'!D271)),EDATE(AB7270,3),DATEVALUE('Procytrat 195'!D271))))),""))</f>
        <v/>
      </c>
      <c r="AM7270" t="str">
        <f t="shared" ca="1" si="707"/>
        <v/>
      </c>
    </row>
    <row r="7271" spans="27:39" x14ac:dyDescent="0.3">
      <c r="AA7271" t="str">
        <f>IF(COUNTA('Procytrat 195'!A272,'Procytrat 195'!B272,'Procytrat 195'!C272)&gt;0,"195","")</f>
        <v/>
      </c>
      <c r="AB7271" t="str">
        <f>IFERROR(IF(ISNUMBER('Procytrat 195'!A272),'Procytrat 195'!A272,DATEVALUE('Procytrat 195'!A272)),"")</f>
        <v/>
      </c>
      <c r="AC7271" t="str">
        <f>IF(AA7271="","",'Procytrat 195'!B272)</f>
        <v/>
      </c>
      <c r="AD7271" t="str">
        <f>IF(AA7271="","",IFERROR(1*'Procytrat 195'!C272,IFERROR(_xludf.NUMBERVALUE('Procytrat 195'!C272,".",","),IFERROR(_xludf.NUMBERVALUE('Procytrat 195'!C272,",","."),0))))</f>
        <v/>
      </c>
      <c r="AE7271" t="str">
        <f>IF(AA7271="","",'Procytrat 195'!M272)</f>
        <v/>
      </c>
      <c r="AF7271">
        <f t="shared" si="702"/>
        <v>0</v>
      </c>
      <c r="AG7271" t="str">
        <f t="shared" si="703"/>
        <v/>
      </c>
      <c r="AH7271" t="str">
        <f t="shared" si="704"/>
        <v/>
      </c>
      <c r="AI7271">
        <f t="shared" si="705"/>
        <v>0</v>
      </c>
      <c r="AJ7271">
        <f t="shared" si="706"/>
        <v>0</v>
      </c>
      <c r="AK7271">
        <v>0</v>
      </c>
      <c r="AL7271" t="str">
        <f>IF(AA7271="","",IFERROR(IF(ISNUMBER('Procytrat 195'!D272),'Procytrat 195'!D272,IF(ISNUMBER(SEARCH("12",'Procytrat 195'!D272)),EDATE(AB7271,12),IF(ISNUMBER(SEARCH("6",'Procytrat 195'!D272)),EDATE(AB7271,6),IF(ISNUMBER(SEARCH("3",'Procytrat 195'!D272)),EDATE(AB7271,3),DATEVALUE('Procytrat 195'!D272))))),""))</f>
        <v/>
      </c>
      <c r="AM7271" t="str">
        <f t="shared" ca="1" si="707"/>
        <v/>
      </c>
    </row>
    <row r="7272" spans="27:39" x14ac:dyDescent="0.3">
      <c r="AA7272" t="str">
        <f>IF(COUNTA('Procytrat 195'!A273,'Procytrat 195'!B273,'Procytrat 195'!C273)&gt;0,"195","")</f>
        <v/>
      </c>
      <c r="AB7272" t="str">
        <f>IFERROR(IF(ISNUMBER('Procytrat 195'!A273),'Procytrat 195'!A273,DATEVALUE('Procytrat 195'!A273)),"")</f>
        <v/>
      </c>
      <c r="AC7272" t="str">
        <f>IF(AA7272="","",'Procytrat 195'!B273)</f>
        <v/>
      </c>
      <c r="AD7272" t="str">
        <f>IF(AA7272="","",IFERROR(1*'Procytrat 195'!C273,IFERROR(_xludf.NUMBERVALUE('Procytrat 195'!C273,".",","),IFERROR(_xludf.NUMBERVALUE('Procytrat 195'!C273,",","."),0))))</f>
        <v/>
      </c>
      <c r="AE7272" t="str">
        <f>IF(AA7272="","",'Procytrat 195'!M273)</f>
        <v/>
      </c>
      <c r="AF7272">
        <f t="shared" si="702"/>
        <v>0</v>
      </c>
      <c r="AG7272" t="str">
        <f t="shared" si="703"/>
        <v/>
      </c>
      <c r="AH7272" t="str">
        <f t="shared" si="704"/>
        <v/>
      </c>
      <c r="AI7272">
        <f t="shared" si="705"/>
        <v>0</v>
      </c>
      <c r="AJ7272">
        <f t="shared" si="706"/>
        <v>0</v>
      </c>
      <c r="AK7272">
        <v>0</v>
      </c>
      <c r="AL7272" t="str">
        <f>IF(AA7272="","",IFERROR(IF(ISNUMBER('Procytrat 195'!D273),'Procytrat 195'!D273,IF(ISNUMBER(SEARCH("12",'Procytrat 195'!D273)),EDATE(AB7272,12),IF(ISNUMBER(SEARCH("6",'Procytrat 195'!D273)),EDATE(AB7272,6),IF(ISNUMBER(SEARCH("3",'Procytrat 195'!D273)),EDATE(AB7272,3),DATEVALUE('Procytrat 195'!D273))))),""))</f>
        <v/>
      </c>
      <c r="AM7272" t="str">
        <f t="shared" ca="1" si="707"/>
        <v/>
      </c>
    </row>
    <row r="7273" spans="27:39" x14ac:dyDescent="0.3">
      <c r="AA7273" t="str">
        <f>IF(COUNTA('Procytrat 195'!A274,'Procytrat 195'!B274,'Procytrat 195'!C274)&gt;0,"195","")</f>
        <v/>
      </c>
      <c r="AB7273" t="str">
        <f>IFERROR(IF(ISNUMBER('Procytrat 195'!A274),'Procytrat 195'!A274,DATEVALUE('Procytrat 195'!A274)),"")</f>
        <v/>
      </c>
      <c r="AC7273" t="str">
        <f>IF(AA7273="","",'Procytrat 195'!B274)</f>
        <v/>
      </c>
      <c r="AD7273" t="str">
        <f>IF(AA7273="","",IFERROR(1*'Procytrat 195'!C274,IFERROR(_xludf.NUMBERVALUE('Procytrat 195'!C274,".",","),IFERROR(_xludf.NUMBERVALUE('Procytrat 195'!C274,",","."),0))))</f>
        <v/>
      </c>
      <c r="AE7273" t="str">
        <f>IF(AA7273="","",'Procytrat 195'!M274)</f>
        <v/>
      </c>
      <c r="AF7273">
        <f t="shared" si="702"/>
        <v>0</v>
      </c>
      <c r="AG7273" t="str">
        <f t="shared" si="703"/>
        <v/>
      </c>
      <c r="AH7273" t="str">
        <f t="shared" si="704"/>
        <v/>
      </c>
      <c r="AI7273">
        <f t="shared" si="705"/>
        <v>0</v>
      </c>
      <c r="AJ7273">
        <f t="shared" si="706"/>
        <v>0</v>
      </c>
      <c r="AK7273">
        <v>0</v>
      </c>
      <c r="AL7273" t="str">
        <f>IF(AA7273="","",IFERROR(IF(ISNUMBER('Procytrat 195'!D274),'Procytrat 195'!D274,IF(ISNUMBER(SEARCH("12",'Procytrat 195'!D274)),EDATE(AB7273,12),IF(ISNUMBER(SEARCH("6",'Procytrat 195'!D274)),EDATE(AB7273,6),IF(ISNUMBER(SEARCH("3",'Procytrat 195'!D274)),EDATE(AB7273,3),DATEVALUE('Procytrat 195'!D274))))),""))</f>
        <v/>
      </c>
      <c r="AM7273" t="str">
        <f t="shared" ca="1" si="707"/>
        <v/>
      </c>
    </row>
    <row r="7274" spans="27:39" x14ac:dyDescent="0.3">
      <c r="AA7274" t="str">
        <f>IF(COUNTA('Procytrat 195'!A275,'Procytrat 195'!B275,'Procytrat 195'!C275)&gt;0,"195","")</f>
        <v/>
      </c>
      <c r="AB7274" t="str">
        <f>IFERROR(IF(ISNUMBER('Procytrat 195'!A275),'Procytrat 195'!A275,DATEVALUE('Procytrat 195'!A275)),"")</f>
        <v/>
      </c>
      <c r="AC7274" t="str">
        <f>IF(AA7274="","",'Procytrat 195'!B275)</f>
        <v/>
      </c>
      <c r="AD7274" t="str">
        <f>IF(AA7274="","",IFERROR(1*'Procytrat 195'!C275,IFERROR(_xludf.NUMBERVALUE('Procytrat 195'!C275,".",","),IFERROR(_xludf.NUMBERVALUE('Procytrat 195'!C275,",","."),0))))</f>
        <v/>
      </c>
      <c r="AE7274" t="str">
        <f>IF(AA7274="","",'Procytrat 195'!M275)</f>
        <v/>
      </c>
      <c r="AF7274">
        <f t="shared" si="702"/>
        <v>0</v>
      </c>
      <c r="AG7274" t="str">
        <f t="shared" si="703"/>
        <v/>
      </c>
      <c r="AH7274" t="str">
        <f t="shared" si="704"/>
        <v/>
      </c>
      <c r="AI7274">
        <f t="shared" si="705"/>
        <v>0</v>
      </c>
      <c r="AJ7274">
        <f t="shared" si="706"/>
        <v>0</v>
      </c>
      <c r="AK7274">
        <v>0</v>
      </c>
      <c r="AL7274" t="str">
        <f>IF(AA7274="","",IFERROR(IF(ISNUMBER('Procytrat 195'!D275),'Procytrat 195'!D275,IF(ISNUMBER(SEARCH("12",'Procytrat 195'!D275)),EDATE(AB7274,12),IF(ISNUMBER(SEARCH("6",'Procytrat 195'!D275)),EDATE(AB7274,6),IF(ISNUMBER(SEARCH("3",'Procytrat 195'!D275)),EDATE(AB7274,3),DATEVALUE('Procytrat 195'!D275))))),""))</f>
        <v/>
      </c>
      <c r="AM7274" t="str">
        <f t="shared" ca="1" si="707"/>
        <v/>
      </c>
    </row>
    <row r="7275" spans="27:39" x14ac:dyDescent="0.3">
      <c r="AA7275" t="str">
        <f>IF(COUNTA('Procytrat 195'!A276,'Procytrat 195'!B276,'Procytrat 195'!C276)&gt;0,"195","")</f>
        <v/>
      </c>
      <c r="AB7275" t="str">
        <f>IFERROR(IF(ISNUMBER('Procytrat 195'!A276),'Procytrat 195'!A276,DATEVALUE('Procytrat 195'!A276)),"")</f>
        <v/>
      </c>
      <c r="AC7275" t="str">
        <f>IF(AA7275="","",'Procytrat 195'!B276)</f>
        <v/>
      </c>
      <c r="AD7275" t="str">
        <f>IF(AA7275="","",IFERROR(1*'Procytrat 195'!C276,IFERROR(_xludf.NUMBERVALUE('Procytrat 195'!C276,".",","),IFERROR(_xludf.NUMBERVALUE('Procytrat 195'!C276,",","."),0))))</f>
        <v/>
      </c>
      <c r="AE7275" t="str">
        <f>IF(AA7275="","",'Procytrat 195'!M276)</f>
        <v/>
      </c>
      <c r="AF7275">
        <f t="shared" si="702"/>
        <v>0</v>
      </c>
      <c r="AG7275" t="str">
        <f t="shared" si="703"/>
        <v/>
      </c>
      <c r="AH7275" t="str">
        <f t="shared" si="704"/>
        <v/>
      </c>
      <c r="AI7275">
        <f t="shared" si="705"/>
        <v>0</v>
      </c>
      <c r="AJ7275">
        <f t="shared" si="706"/>
        <v>0</v>
      </c>
      <c r="AK7275">
        <v>0</v>
      </c>
      <c r="AL7275" t="str">
        <f>IF(AA7275="","",IFERROR(IF(ISNUMBER('Procytrat 195'!D276),'Procytrat 195'!D276,IF(ISNUMBER(SEARCH("12",'Procytrat 195'!D276)),EDATE(AB7275,12),IF(ISNUMBER(SEARCH("6",'Procytrat 195'!D276)),EDATE(AB7275,6),IF(ISNUMBER(SEARCH("3",'Procytrat 195'!D276)),EDATE(AB7275,3),DATEVALUE('Procytrat 195'!D276))))),""))</f>
        <v/>
      </c>
      <c r="AM7275" t="str">
        <f t="shared" ca="1" si="707"/>
        <v/>
      </c>
    </row>
    <row r="7276" spans="27:39" x14ac:dyDescent="0.3">
      <c r="AA7276" t="str">
        <f>IF(COUNTA('Procytrat 195'!A277,'Procytrat 195'!B277,'Procytrat 195'!C277)&gt;0,"195","")</f>
        <v/>
      </c>
      <c r="AB7276" t="str">
        <f>IFERROR(IF(ISNUMBER('Procytrat 195'!A277),'Procytrat 195'!A277,DATEVALUE('Procytrat 195'!A277)),"")</f>
        <v/>
      </c>
      <c r="AC7276" t="str">
        <f>IF(AA7276="","",'Procytrat 195'!B277)</f>
        <v/>
      </c>
      <c r="AD7276" t="str">
        <f>IF(AA7276="","",IFERROR(1*'Procytrat 195'!C277,IFERROR(_xludf.NUMBERVALUE('Procytrat 195'!C277,".",","),IFERROR(_xludf.NUMBERVALUE('Procytrat 195'!C277,",","."),0))))</f>
        <v/>
      </c>
      <c r="AE7276" t="str">
        <f>IF(AA7276="","",'Procytrat 195'!M277)</f>
        <v/>
      </c>
      <c r="AF7276">
        <f t="shared" si="702"/>
        <v>0</v>
      </c>
      <c r="AG7276" t="str">
        <f t="shared" si="703"/>
        <v/>
      </c>
      <c r="AH7276" t="str">
        <f t="shared" si="704"/>
        <v/>
      </c>
      <c r="AI7276">
        <f t="shared" si="705"/>
        <v>0</v>
      </c>
      <c r="AJ7276">
        <f t="shared" si="706"/>
        <v>0</v>
      </c>
      <c r="AK7276">
        <v>0</v>
      </c>
      <c r="AL7276" t="str">
        <f>IF(AA7276="","",IFERROR(IF(ISNUMBER('Procytrat 195'!D277),'Procytrat 195'!D277,IF(ISNUMBER(SEARCH("12",'Procytrat 195'!D277)),EDATE(AB7276,12),IF(ISNUMBER(SEARCH("6",'Procytrat 195'!D277)),EDATE(AB7276,6),IF(ISNUMBER(SEARCH("3",'Procytrat 195'!D277)),EDATE(AB7276,3),DATEVALUE('Procytrat 195'!D277))))),""))</f>
        <v/>
      </c>
      <c r="AM7276" t="str">
        <f t="shared" ca="1" si="707"/>
        <v/>
      </c>
    </row>
    <row r="7277" spans="27:39" x14ac:dyDescent="0.3">
      <c r="AA7277" t="str">
        <f>IF(COUNTA('Procytrat 195'!A278,'Procytrat 195'!B278,'Procytrat 195'!C278)&gt;0,"195","")</f>
        <v/>
      </c>
      <c r="AB7277" t="str">
        <f>IFERROR(IF(ISNUMBER('Procytrat 195'!A278),'Procytrat 195'!A278,DATEVALUE('Procytrat 195'!A278)),"")</f>
        <v/>
      </c>
      <c r="AC7277" t="str">
        <f>IF(AA7277="","",'Procytrat 195'!B278)</f>
        <v/>
      </c>
      <c r="AD7277" t="str">
        <f>IF(AA7277="","",IFERROR(1*'Procytrat 195'!C278,IFERROR(_xludf.NUMBERVALUE('Procytrat 195'!C278,".",","),IFERROR(_xludf.NUMBERVALUE('Procytrat 195'!C278,",","."),0))))</f>
        <v/>
      </c>
      <c r="AE7277" t="str">
        <f>IF(AA7277="","",'Procytrat 195'!M278)</f>
        <v/>
      </c>
      <c r="AF7277">
        <f t="shared" si="702"/>
        <v>0</v>
      </c>
      <c r="AG7277" t="str">
        <f t="shared" si="703"/>
        <v/>
      </c>
      <c r="AH7277" t="str">
        <f t="shared" si="704"/>
        <v/>
      </c>
      <c r="AI7277">
        <f t="shared" si="705"/>
        <v>0</v>
      </c>
      <c r="AJ7277">
        <f t="shared" si="706"/>
        <v>0</v>
      </c>
      <c r="AK7277">
        <v>0</v>
      </c>
      <c r="AL7277" t="str">
        <f>IF(AA7277="","",IFERROR(IF(ISNUMBER('Procytrat 195'!D278),'Procytrat 195'!D278,IF(ISNUMBER(SEARCH("12",'Procytrat 195'!D278)),EDATE(AB7277,12),IF(ISNUMBER(SEARCH("6",'Procytrat 195'!D278)),EDATE(AB7277,6),IF(ISNUMBER(SEARCH("3",'Procytrat 195'!D278)),EDATE(AB7277,3),DATEVALUE('Procytrat 195'!D278))))),""))</f>
        <v/>
      </c>
      <c r="AM7277" t="str">
        <f t="shared" ca="1" si="707"/>
        <v/>
      </c>
    </row>
    <row r="7278" spans="27:39" x14ac:dyDescent="0.3">
      <c r="AA7278" t="str">
        <f>IF(COUNTA('Procytrat 195'!A279,'Procytrat 195'!B279,'Procytrat 195'!C279)&gt;0,"195","")</f>
        <v/>
      </c>
      <c r="AB7278" t="str">
        <f>IFERROR(IF(ISNUMBER('Procytrat 195'!A279),'Procytrat 195'!A279,DATEVALUE('Procytrat 195'!A279)),"")</f>
        <v/>
      </c>
      <c r="AC7278" t="str">
        <f>IF(AA7278="","",'Procytrat 195'!B279)</f>
        <v/>
      </c>
      <c r="AD7278" t="str">
        <f>IF(AA7278="","",IFERROR(1*'Procytrat 195'!C279,IFERROR(_xludf.NUMBERVALUE('Procytrat 195'!C279,".",","),IFERROR(_xludf.NUMBERVALUE('Procytrat 195'!C279,",","."),0))))</f>
        <v/>
      </c>
      <c r="AE7278" t="str">
        <f>IF(AA7278="","",'Procytrat 195'!M279)</f>
        <v/>
      </c>
      <c r="AF7278">
        <f t="shared" si="702"/>
        <v>0</v>
      </c>
      <c r="AG7278" t="str">
        <f t="shared" si="703"/>
        <v/>
      </c>
      <c r="AH7278" t="str">
        <f t="shared" si="704"/>
        <v/>
      </c>
      <c r="AI7278">
        <f t="shared" si="705"/>
        <v>0</v>
      </c>
      <c r="AJ7278">
        <f t="shared" si="706"/>
        <v>0</v>
      </c>
      <c r="AK7278">
        <v>0</v>
      </c>
      <c r="AL7278" t="str">
        <f>IF(AA7278="","",IFERROR(IF(ISNUMBER('Procytrat 195'!D279),'Procytrat 195'!D279,IF(ISNUMBER(SEARCH("12",'Procytrat 195'!D279)),EDATE(AB7278,12),IF(ISNUMBER(SEARCH("6",'Procytrat 195'!D279)),EDATE(AB7278,6),IF(ISNUMBER(SEARCH("3",'Procytrat 195'!D279)),EDATE(AB7278,3),DATEVALUE('Procytrat 195'!D279))))),""))</f>
        <v/>
      </c>
      <c r="AM7278" t="str">
        <f t="shared" ca="1" si="707"/>
        <v/>
      </c>
    </row>
    <row r="7279" spans="27:39" x14ac:dyDescent="0.3">
      <c r="AA7279" t="str">
        <f>IF(COUNTA('Procytrat 195'!A280,'Procytrat 195'!B280,'Procytrat 195'!C280)&gt;0,"195","")</f>
        <v/>
      </c>
      <c r="AB7279" t="str">
        <f>IFERROR(IF(ISNUMBER('Procytrat 195'!A280),'Procytrat 195'!A280,DATEVALUE('Procytrat 195'!A280)),"")</f>
        <v/>
      </c>
      <c r="AC7279" t="str">
        <f>IF(AA7279="","",'Procytrat 195'!B280)</f>
        <v/>
      </c>
      <c r="AD7279" t="str">
        <f>IF(AA7279="","",IFERROR(1*'Procytrat 195'!C280,IFERROR(_xludf.NUMBERVALUE('Procytrat 195'!C280,".",","),IFERROR(_xludf.NUMBERVALUE('Procytrat 195'!C280,",","."),0))))</f>
        <v/>
      </c>
      <c r="AE7279" t="str">
        <f>IF(AA7279="","",'Procytrat 195'!M280)</f>
        <v/>
      </c>
      <c r="AF7279">
        <f t="shared" si="702"/>
        <v>0</v>
      </c>
      <c r="AG7279" t="str">
        <f t="shared" si="703"/>
        <v/>
      </c>
      <c r="AH7279" t="str">
        <f t="shared" si="704"/>
        <v/>
      </c>
      <c r="AI7279">
        <f t="shared" si="705"/>
        <v>0</v>
      </c>
      <c r="AJ7279">
        <f t="shared" si="706"/>
        <v>0</v>
      </c>
      <c r="AK7279">
        <v>0</v>
      </c>
      <c r="AL7279" t="str">
        <f>IF(AA7279="","",IFERROR(IF(ISNUMBER('Procytrat 195'!D280),'Procytrat 195'!D280,IF(ISNUMBER(SEARCH("12",'Procytrat 195'!D280)),EDATE(AB7279,12),IF(ISNUMBER(SEARCH("6",'Procytrat 195'!D280)),EDATE(AB7279,6),IF(ISNUMBER(SEARCH("3",'Procytrat 195'!D280)),EDATE(AB7279,3),DATEVALUE('Procytrat 195'!D280))))),""))</f>
        <v/>
      </c>
      <c r="AM7279" t="str">
        <f t="shared" ca="1" si="707"/>
        <v/>
      </c>
    </row>
    <row r="7280" spans="27:39" x14ac:dyDescent="0.3">
      <c r="AA7280" t="str">
        <f>IF(COUNTA('Procytrat 195'!A281,'Procytrat 195'!B281,'Procytrat 195'!C281)&gt;0,"195","")</f>
        <v/>
      </c>
      <c r="AB7280" t="str">
        <f>IFERROR(IF(ISNUMBER('Procytrat 195'!A281),'Procytrat 195'!A281,DATEVALUE('Procytrat 195'!A281)),"")</f>
        <v/>
      </c>
      <c r="AC7280" t="str">
        <f>IF(AA7280="","",'Procytrat 195'!B281)</f>
        <v/>
      </c>
      <c r="AD7280" t="str">
        <f>IF(AA7280="","",IFERROR(1*'Procytrat 195'!C281,IFERROR(_xludf.NUMBERVALUE('Procytrat 195'!C281,".",","),IFERROR(_xludf.NUMBERVALUE('Procytrat 195'!C281,",","."),0))))</f>
        <v/>
      </c>
      <c r="AE7280" t="str">
        <f>IF(AA7280="","",'Procytrat 195'!M281)</f>
        <v/>
      </c>
      <c r="AF7280">
        <f t="shared" si="702"/>
        <v>0</v>
      </c>
      <c r="AG7280" t="str">
        <f t="shared" si="703"/>
        <v/>
      </c>
      <c r="AH7280" t="str">
        <f t="shared" si="704"/>
        <v/>
      </c>
      <c r="AI7280">
        <f t="shared" si="705"/>
        <v>0</v>
      </c>
      <c r="AJ7280">
        <f t="shared" si="706"/>
        <v>0</v>
      </c>
      <c r="AK7280">
        <v>0</v>
      </c>
      <c r="AL7280" t="str">
        <f>IF(AA7280="","",IFERROR(IF(ISNUMBER('Procytrat 195'!D281),'Procytrat 195'!D281,IF(ISNUMBER(SEARCH("12",'Procytrat 195'!D281)),EDATE(AB7280,12),IF(ISNUMBER(SEARCH("6",'Procytrat 195'!D281)),EDATE(AB7280,6),IF(ISNUMBER(SEARCH("3",'Procytrat 195'!D281)),EDATE(AB7280,3),DATEVALUE('Procytrat 195'!D281))))),""))</f>
        <v/>
      </c>
      <c r="AM7280" t="str">
        <f t="shared" ca="1" si="707"/>
        <v/>
      </c>
    </row>
    <row r="7281" spans="27:39" x14ac:dyDescent="0.3">
      <c r="AA7281" t="str">
        <f>IF(COUNTA('Procytrat 195'!A282,'Procytrat 195'!B282,'Procytrat 195'!C282)&gt;0,"195","")</f>
        <v/>
      </c>
      <c r="AB7281" t="str">
        <f>IFERROR(IF(ISNUMBER('Procytrat 195'!A282),'Procytrat 195'!A282,DATEVALUE('Procytrat 195'!A282)),"")</f>
        <v/>
      </c>
      <c r="AC7281" t="str">
        <f>IF(AA7281="","",'Procytrat 195'!B282)</f>
        <v/>
      </c>
      <c r="AD7281" t="str">
        <f>IF(AA7281="","",IFERROR(1*'Procytrat 195'!C282,IFERROR(_xludf.NUMBERVALUE('Procytrat 195'!C282,".",","),IFERROR(_xludf.NUMBERVALUE('Procytrat 195'!C282,",","."),0))))</f>
        <v/>
      </c>
      <c r="AE7281" t="str">
        <f>IF(AA7281="","",'Procytrat 195'!M282)</f>
        <v/>
      </c>
      <c r="AF7281">
        <f t="shared" si="702"/>
        <v>0</v>
      </c>
      <c r="AG7281" t="str">
        <f t="shared" si="703"/>
        <v/>
      </c>
      <c r="AH7281" t="str">
        <f t="shared" si="704"/>
        <v/>
      </c>
      <c r="AI7281">
        <f t="shared" si="705"/>
        <v>0</v>
      </c>
      <c r="AJ7281">
        <f t="shared" si="706"/>
        <v>0</v>
      </c>
      <c r="AK7281">
        <v>0</v>
      </c>
      <c r="AL7281" t="str">
        <f>IF(AA7281="","",IFERROR(IF(ISNUMBER('Procytrat 195'!D282),'Procytrat 195'!D282,IF(ISNUMBER(SEARCH("12",'Procytrat 195'!D282)),EDATE(AB7281,12),IF(ISNUMBER(SEARCH("6",'Procytrat 195'!D282)),EDATE(AB7281,6),IF(ISNUMBER(SEARCH("3",'Procytrat 195'!D282)),EDATE(AB7281,3),DATEVALUE('Procytrat 195'!D282))))),""))</f>
        <v/>
      </c>
      <c r="AM7281" t="str">
        <f t="shared" ca="1" si="707"/>
        <v/>
      </c>
    </row>
    <row r="7282" spans="27:39" x14ac:dyDescent="0.3">
      <c r="AA7282" t="str">
        <f>IF(COUNTA('Procytrat 195'!A283,'Procytrat 195'!B283,'Procytrat 195'!C283)&gt;0,"195","")</f>
        <v/>
      </c>
      <c r="AB7282" t="str">
        <f>IFERROR(IF(ISNUMBER('Procytrat 195'!A283),'Procytrat 195'!A283,DATEVALUE('Procytrat 195'!A283)),"")</f>
        <v/>
      </c>
      <c r="AC7282" t="str">
        <f>IF(AA7282="","",'Procytrat 195'!B283)</f>
        <v/>
      </c>
      <c r="AD7282" t="str">
        <f>IF(AA7282="","",IFERROR(1*'Procytrat 195'!C283,IFERROR(_xludf.NUMBERVALUE('Procytrat 195'!C283,".",","),IFERROR(_xludf.NUMBERVALUE('Procytrat 195'!C283,",","."),0))))</f>
        <v/>
      </c>
      <c r="AE7282" t="str">
        <f>IF(AA7282="","",'Procytrat 195'!M283)</f>
        <v/>
      </c>
      <c r="AF7282">
        <f t="shared" si="702"/>
        <v>0</v>
      </c>
      <c r="AG7282" t="str">
        <f t="shared" si="703"/>
        <v/>
      </c>
      <c r="AH7282" t="str">
        <f t="shared" si="704"/>
        <v/>
      </c>
      <c r="AI7282">
        <f t="shared" si="705"/>
        <v>0</v>
      </c>
      <c r="AJ7282">
        <f t="shared" si="706"/>
        <v>0</v>
      </c>
      <c r="AK7282">
        <v>0</v>
      </c>
      <c r="AL7282" t="str">
        <f>IF(AA7282="","",IFERROR(IF(ISNUMBER('Procytrat 195'!D283),'Procytrat 195'!D283,IF(ISNUMBER(SEARCH("12",'Procytrat 195'!D283)),EDATE(AB7282,12),IF(ISNUMBER(SEARCH("6",'Procytrat 195'!D283)),EDATE(AB7282,6),IF(ISNUMBER(SEARCH("3",'Procytrat 195'!D283)),EDATE(AB7282,3),DATEVALUE('Procytrat 195'!D283))))),""))</f>
        <v/>
      </c>
      <c r="AM7282" t="str">
        <f t="shared" ca="1" si="707"/>
        <v/>
      </c>
    </row>
    <row r="7283" spans="27:39" x14ac:dyDescent="0.3">
      <c r="AA7283" t="str">
        <f>IF(COUNTA('Procytrat 195'!A284,'Procytrat 195'!B284,'Procytrat 195'!C284)&gt;0,"195","")</f>
        <v/>
      </c>
      <c r="AB7283" t="str">
        <f>IFERROR(IF(ISNUMBER('Procytrat 195'!A284),'Procytrat 195'!A284,DATEVALUE('Procytrat 195'!A284)),"")</f>
        <v/>
      </c>
      <c r="AC7283" t="str">
        <f>IF(AA7283="","",'Procytrat 195'!B284)</f>
        <v/>
      </c>
      <c r="AD7283" t="str">
        <f>IF(AA7283="","",IFERROR(1*'Procytrat 195'!C284,IFERROR(_xludf.NUMBERVALUE('Procytrat 195'!C284,".",","),IFERROR(_xludf.NUMBERVALUE('Procytrat 195'!C284,",","."),0))))</f>
        <v/>
      </c>
      <c r="AE7283" t="str">
        <f>IF(AA7283="","",'Procytrat 195'!M284)</f>
        <v/>
      </c>
      <c r="AF7283">
        <f t="shared" si="702"/>
        <v>0</v>
      </c>
      <c r="AG7283" t="str">
        <f t="shared" si="703"/>
        <v/>
      </c>
      <c r="AH7283" t="str">
        <f t="shared" si="704"/>
        <v/>
      </c>
      <c r="AI7283">
        <f t="shared" si="705"/>
        <v>0</v>
      </c>
      <c r="AJ7283">
        <f t="shared" si="706"/>
        <v>0</v>
      </c>
      <c r="AK7283">
        <v>0</v>
      </c>
      <c r="AL7283" t="str">
        <f>IF(AA7283="","",IFERROR(IF(ISNUMBER('Procytrat 195'!D284),'Procytrat 195'!D284,IF(ISNUMBER(SEARCH("12",'Procytrat 195'!D284)),EDATE(AB7283,12),IF(ISNUMBER(SEARCH("6",'Procytrat 195'!D284)),EDATE(AB7283,6),IF(ISNUMBER(SEARCH("3",'Procytrat 195'!D284)),EDATE(AB7283,3),DATEVALUE('Procytrat 195'!D284))))),""))</f>
        <v/>
      </c>
      <c r="AM7283" t="str">
        <f t="shared" ca="1" si="707"/>
        <v/>
      </c>
    </row>
    <row r="7284" spans="27:39" x14ac:dyDescent="0.3">
      <c r="AA7284" t="str">
        <f>IF(COUNTA('Procytrat 195'!A285,'Procytrat 195'!B285,'Procytrat 195'!C285)&gt;0,"195","")</f>
        <v/>
      </c>
      <c r="AB7284" t="str">
        <f>IFERROR(IF(ISNUMBER('Procytrat 195'!A285),'Procytrat 195'!A285,DATEVALUE('Procytrat 195'!A285)),"")</f>
        <v/>
      </c>
      <c r="AC7284" t="str">
        <f>IF(AA7284="","",'Procytrat 195'!B285)</f>
        <v/>
      </c>
      <c r="AD7284" t="str">
        <f>IF(AA7284="","",IFERROR(1*'Procytrat 195'!C285,IFERROR(_xludf.NUMBERVALUE('Procytrat 195'!C285,".",","),IFERROR(_xludf.NUMBERVALUE('Procytrat 195'!C285,",","."),0))))</f>
        <v/>
      </c>
      <c r="AE7284" t="str">
        <f>IF(AA7284="","",'Procytrat 195'!M285)</f>
        <v/>
      </c>
      <c r="AF7284">
        <f t="shared" si="702"/>
        <v>0</v>
      </c>
      <c r="AG7284" t="str">
        <f t="shared" si="703"/>
        <v/>
      </c>
      <c r="AH7284" t="str">
        <f t="shared" si="704"/>
        <v/>
      </c>
      <c r="AI7284">
        <f t="shared" si="705"/>
        <v>0</v>
      </c>
      <c r="AJ7284">
        <f t="shared" si="706"/>
        <v>0</v>
      </c>
      <c r="AK7284">
        <v>0</v>
      </c>
      <c r="AL7284" t="str">
        <f>IF(AA7284="","",IFERROR(IF(ISNUMBER('Procytrat 195'!D285),'Procytrat 195'!D285,IF(ISNUMBER(SEARCH("12",'Procytrat 195'!D285)),EDATE(AB7284,12),IF(ISNUMBER(SEARCH("6",'Procytrat 195'!D285)),EDATE(AB7284,6),IF(ISNUMBER(SEARCH("3",'Procytrat 195'!D285)),EDATE(AB7284,3),DATEVALUE('Procytrat 195'!D285))))),""))</f>
        <v/>
      </c>
      <c r="AM7284" t="str">
        <f t="shared" ca="1" si="707"/>
        <v/>
      </c>
    </row>
    <row r="7285" spans="27:39" x14ac:dyDescent="0.3">
      <c r="AA7285" t="str">
        <f>IF(COUNTA('Procytrat 195'!A286,'Procytrat 195'!B286,'Procytrat 195'!C286)&gt;0,"195","")</f>
        <v/>
      </c>
      <c r="AB7285" t="str">
        <f>IFERROR(IF(ISNUMBER('Procytrat 195'!A286),'Procytrat 195'!A286,DATEVALUE('Procytrat 195'!A286)),"")</f>
        <v/>
      </c>
      <c r="AC7285" t="str">
        <f>IF(AA7285="","",'Procytrat 195'!B286)</f>
        <v/>
      </c>
      <c r="AD7285" t="str">
        <f>IF(AA7285="","",IFERROR(1*'Procytrat 195'!C286,IFERROR(_xludf.NUMBERVALUE('Procytrat 195'!C286,".",","),IFERROR(_xludf.NUMBERVALUE('Procytrat 195'!C286,",","."),0))))</f>
        <v/>
      </c>
      <c r="AE7285" t="str">
        <f>IF(AA7285="","",'Procytrat 195'!M286)</f>
        <v/>
      </c>
      <c r="AF7285">
        <f t="shared" si="702"/>
        <v>0</v>
      </c>
      <c r="AG7285" t="str">
        <f t="shared" si="703"/>
        <v/>
      </c>
      <c r="AH7285" t="str">
        <f t="shared" si="704"/>
        <v/>
      </c>
      <c r="AI7285">
        <f t="shared" si="705"/>
        <v>0</v>
      </c>
      <c r="AJ7285">
        <f t="shared" si="706"/>
        <v>0</v>
      </c>
      <c r="AK7285">
        <v>0</v>
      </c>
      <c r="AL7285" t="str">
        <f>IF(AA7285="","",IFERROR(IF(ISNUMBER('Procytrat 195'!D286),'Procytrat 195'!D286,IF(ISNUMBER(SEARCH("12",'Procytrat 195'!D286)),EDATE(AB7285,12),IF(ISNUMBER(SEARCH("6",'Procytrat 195'!D286)),EDATE(AB7285,6),IF(ISNUMBER(SEARCH("3",'Procytrat 195'!D286)),EDATE(AB7285,3),DATEVALUE('Procytrat 195'!D286))))),""))</f>
        <v/>
      </c>
      <c r="AM7285" t="str">
        <f t="shared" ca="1" si="707"/>
        <v/>
      </c>
    </row>
    <row r="7286" spans="27:39" x14ac:dyDescent="0.3">
      <c r="AA7286" t="str">
        <f>IF(COUNTA('Procytrat 195'!A287,'Procytrat 195'!B287,'Procytrat 195'!C287)&gt;0,"195","")</f>
        <v/>
      </c>
      <c r="AB7286" t="str">
        <f>IFERROR(IF(ISNUMBER('Procytrat 195'!A287),'Procytrat 195'!A287,DATEVALUE('Procytrat 195'!A287)),"")</f>
        <v/>
      </c>
      <c r="AC7286" t="str">
        <f>IF(AA7286="","",'Procytrat 195'!B287)</f>
        <v/>
      </c>
      <c r="AD7286" t="str">
        <f>IF(AA7286="","",IFERROR(1*'Procytrat 195'!C287,IFERROR(_xludf.NUMBERVALUE('Procytrat 195'!C287,".",","),IFERROR(_xludf.NUMBERVALUE('Procytrat 195'!C287,",","."),0))))</f>
        <v/>
      </c>
      <c r="AE7286" t="str">
        <f>IF(AA7286="","",'Procytrat 195'!M287)</f>
        <v/>
      </c>
      <c r="AF7286">
        <f t="shared" si="702"/>
        <v>0</v>
      </c>
      <c r="AG7286" t="str">
        <f t="shared" si="703"/>
        <v/>
      </c>
      <c r="AH7286" t="str">
        <f t="shared" si="704"/>
        <v/>
      </c>
      <c r="AI7286">
        <f t="shared" si="705"/>
        <v>0</v>
      </c>
      <c r="AJ7286">
        <f t="shared" si="706"/>
        <v>0</v>
      </c>
      <c r="AK7286">
        <v>0</v>
      </c>
      <c r="AL7286" t="str">
        <f>IF(AA7286="","",IFERROR(IF(ISNUMBER('Procytrat 195'!D287),'Procytrat 195'!D287,IF(ISNUMBER(SEARCH("12",'Procytrat 195'!D287)),EDATE(AB7286,12),IF(ISNUMBER(SEARCH("6",'Procytrat 195'!D287)),EDATE(AB7286,6),IF(ISNUMBER(SEARCH("3",'Procytrat 195'!D287)),EDATE(AB7286,3),DATEVALUE('Procytrat 195'!D287))))),""))</f>
        <v/>
      </c>
      <c r="AM7286" t="str">
        <f t="shared" ca="1" si="707"/>
        <v/>
      </c>
    </row>
    <row r="7287" spans="27:39" x14ac:dyDescent="0.3">
      <c r="AA7287" t="str">
        <f>IF(COUNTA('Procytrat 195'!A288,'Procytrat 195'!B288,'Procytrat 195'!C288)&gt;0,"195","")</f>
        <v/>
      </c>
      <c r="AB7287" t="str">
        <f>IFERROR(IF(ISNUMBER('Procytrat 195'!A288),'Procytrat 195'!A288,DATEVALUE('Procytrat 195'!A288)),"")</f>
        <v/>
      </c>
      <c r="AC7287" t="str">
        <f>IF(AA7287="","",'Procytrat 195'!B288)</f>
        <v/>
      </c>
      <c r="AD7287" t="str">
        <f>IF(AA7287="","",IFERROR(1*'Procytrat 195'!C288,IFERROR(_xludf.NUMBERVALUE('Procytrat 195'!C288,".",","),IFERROR(_xludf.NUMBERVALUE('Procytrat 195'!C288,",","."),0))))</f>
        <v/>
      </c>
      <c r="AE7287" t="str">
        <f>IF(AA7287="","",'Procytrat 195'!M288)</f>
        <v/>
      </c>
      <c r="AF7287">
        <f t="shared" si="702"/>
        <v>0</v>
      </c>
      <c r="AG7287" t="str">
        <f t="shared" si="703"/>
        <v/>
      </c>
      <c r="AH7287" t="str">
        <f t="shared" si="704"/>
        <v/>
      </c>
      <c r="AI7287">
        <f t="shared" si="705"/>
        <v>0</v>
      </c>
      <c r="AJ7287">
        <f t="shared" si="706"/>
        <v>0</v>
      </c>
      <c r="AK7287">
        <v>0</v>
      </c>
      <c r="AL7287" t="str">
        <f>IF(AA7287="","",IFERROR(IF(ISNUMBER('Procytrat 195'!D288),'Procytrat 195'!D288,IF(ISNUMBER(SEARCH("12",'Procytrat 195'!D288)),EDATE(AB7287,12),IF(ISNUMBER(SEARCH("6",'Procytrat 195'!D288)),EDATE(AB7287,6),IF(ISNUMBER(SEARCH("3",'Procytrat 195'!D288)),EDATE(AB7287,3),DATEVALUE('Procytrat 195'!D288))))),""))</f>
        <v/>
      </c>
      <c r="AM7287" t="str">
        <f t="shared" ca="1" si="707"/>
        <v/>
      </c>
    </row>
    <row r="7288" spans="27:39" x14ac:dyDescent="0.3">
      <c r="AA7288" t="str">
        <f>IF(COUNTA('Procytrat 195'!A289,'Procytrat 195'!B289,'Procytrat 195'!C289)&gt;0,"195","")</f>
        <v/>
      </c>
      <c r="AB7288" t="str">
        <f>IFERROR(IF(ISNUMBER('Procytrat 195'!A289),'Procytrat 195'!A289,DATEVALUE('Procytrat 195'!A289)),"")</f>
        <v/>
      </c>
      <c r="AC7288" t="str">
        <f>IF(AA7288="","",'Procytrat 195'!B289)</f>
        <v/>
      </c>
      <c r="AD7288" t="str">
        <f>IF(AA7288="","",IFERROR(1*'Procytrat 195'!C289,IFERROR(_xludf.NUMBERVALUE('Procytrat 195'!C289,".",","),IFERROR(_xludf.NUMBERVALUE('Procytrat 195'!C289,",","."),0))))</f>
        <v/>
      </c>
      <c r="AE7288" t="str">
        <f>IF(AA7288="","",'Procytrat 195'!M289)</f>
        <v/>
      </c>
      <c r="AF7288">
        <f t="shared" si="702"/>
        <v>0</v>
      </c>
      <c r="AG7288" t="str">
        <f t="shared" si="703"/>
        <v/>
      </c>
      <c r="AH7288" t="str">
        <f t="shared" si="704"/>
        <v/>
      </c>
      <c r="AI7288">
        <f t="shared" si="705"/>
        <v>0</v>
      </c>
      <c r="AJ7288">
        <f t="shared" si="706"/>
        <v>0</v>
      </c>
      <c r="AK7288">
        <v>0</v>
      </c>
      <c r="AL7288" t="str">
        <f>IF(AA7288="","",IFERROR(IF(ISNUMBER('Procytrat 195'!D289),'Procytrat 195'!D289,IF(ISNUMBER(SEARCH("12",'Procytrat 195'!D289)),EDATE(AB7288,12),IF(ISNUMBER(SEARCH("6",'Procytrat 195'!D289)),EDATE(AB7288,6),IF(ISNUMBER(SEARCH("3",'Procytrat 195'!D289)),EDATE(AB7288,3),DATEVALUE('Procytrat 195'!D289))))),""))</f>
        <v/>
      </c>
      <c r="AM7288" t="str">
        <f t="shared" ca="1" si="707"/>
        <v/>
      </c>
    </row>
    <row r="7289" spans="27:39" x14ac:dyDescent="0.3">
      <c r="AA7289" t="str">
        <f>IF(COUNTA('Procytrat 195'!A290,'Procytrat 195'!B290,'Procytrat 195'!C290)&gt;0,"195","")</f>
        <v/>
      </c>
      <c r="AB7289" t="str">
        <f>IFERROR(IF(ISNUMBER('Procytrat 195'!A290),'Procytrat 195'!A290,DATEVALUE('Procytrat 195'!A290)),"")</f>
        <v/>
      </c>
      <c r="AC7289" t="str">
        <f>IF(AA7289="","",'Procytrat 195'!B290)</f>
        <v/>
      </c>
      <c r="AD7289" t="str">
        <f>IF(AA7289="","",IFERROR(1*'Procytrat 195'!C290,IFERROR(_xludf.NUMBERVALUE('Procytrat 195'!C290,".",","),IFERROR(_xludf.NUMBERVALUE('Procytrat 195'!C290,",","."),0))))</f>
        <v/>
      </c>
      <c r="AE7289" t="str">
        <f>IF(AA7289="","",'Procytrat 195'!M290)</f>
        <v/>
      </c>
      <c r="AF7289">
        <f t="shared" si="702"/>
        <v>0</v>
      </c>
      <c r="AG7289" t="str">
        <f t="shared" si="703"/>
        <v/>
      </c>
      <c r="AH7289" t="str">
        <f t="shared" si="704"/>
        <v/>
      </c>
      <c r="AI7289">
        <f t="shared" si="705"/>
        <v>0</v>
      </c>
      <c r="AJ7289">
        <f t="shared" si="706"/>
        <v>0</v>
      </c>
      <c r="AK7289">
        <v>0</v>
      </c>
      <c r="AL7289" t="str">
        <f>IF(AA7289="","",IFERROR(IF(ISNUMBER('Procytrat 195'!D290),'Procytrat 195'!D290,IF(ISNUMBER(SEARCH("12",'Procytrat 195'!D290)),EDATE(AB7289,12),IF(ISNUMBER(SEARCH("6",'Procytrat 195'!D290)),EDATE(AB7289,6),IF(ISNUMBER(SEARCH("3",'Procytrat 195'!D290)),EDATE(AB7289,3),DATEVALUE('Procytrat 195'!D290))))),""))</f>
        <v/>
      </c>
      <c r="AM7289" t="str">
        <f t="shared" ca="1" si="707"/>
        <v/>
      </c>
    </row>
    <row r="7290" spans="27:39" x14ac:dyDescent="0.3">
      <c r="AA7290" t="str">
        <f>IF(COUNTA('Procytrat 195'!A291,'Procytrat 195'!B291,'Procytrat 195'!C291)&gt;0,"195","")</f>
        <v/>
      </c>
      <c r="AB7290" t="str">
        <f>IFERROR(IF(ISNUMBER('Procytrat 195'!A291),'Procytrat 195'!A291,DATEVALUE('Procytrat 195'!A291)),"")</f>
        <v/>
      </c>
      <c r="AC7290" t="str">
        <f>IF(AA7290="","",'Procytrat 195'!B291)</f>
        <v/>
      </c>
      <c r="AD7290" t="str">
        <f>IF(AA7290="","",IFERROR(1*'Procytrat 195'!C291,IFERROR(_xludf.NUMBERVALUE('Procytrat 195'!C291,".",","),IFERROR(_xludf.NUMBERVALUE('Procytrat 195'!C291,",","."),0))))</f>
        <v/>
      </c>
      <c r="AE7290" t="str">
        <f>IF(AA7290="","",'Procytrat 195'!M291)</f>
        <v/>
      </c>
      <c r="AF7290">
        <f t="shared" si="702"/>
        <v>0</v>
      </c>
      <c r="AG7290" t="str">
        <f t="shared" si="703"/>
        <v/>
      </c>
      <c r="AH7290" t="str">
        <f t="shared" si="704"/>
        <v/>
      </c>
      <c r="AI7290">
        <f t="shared" si="705"/>
        <v>0</v>
      </c>
      <c r="AJ7290">
        <f t="shared" si="706"/>
        <v>0</v>
      </c>
      <c r="AK7290">
        <v>0</v>
      </c>
      <c r="AL7290" t="str">
        <f>IF(AA7290="","",IFERROR(IF(ISNUMBER('Procytrat 195'!D291),'Procytrat 195'!D291,IF(ISNUMBER(SEARCH("12",'Procytrat 195'!D291)),EDATE(AB7290,12),IF(ISNUMBER(SEARCH("6",'Procytrat 195'!D291)),EDATE(AB7290,6),IF(ISNUMBER(SEARCH("3",'Procytrat 195'!D291)),EDATE(AB7290,3),DATEVALUE('Procytrat 195'!D291))))),""))</f>
        <v/>
      </c>
      <c r="AM7290" t="str">
        <f t="shared" ca="1" si="707"/>
        <v/>
      </c>
    </row>
    <row r="7291" spans="27:39" x14ac:dyDescent="0.3">
      <c r="AA7291" t="str">
        <f>IF(COUNTA('Procytrat 195'!A292,'Procytrat 195'!B292,'Procytrat 195'!C292)&gt;0,"195","")</f>
        <v/>
      </c>
      <c r="AB7291" t="str">
        <f>IFERROR(IF(ISNUMBER('Procytrat 195'!A292),'Procytrat 195'!A292,DATEVALUE('Procytrat 195'!A292)),"")</f>
        <v/>
      </c>
      <c r="AC7291" t="str">
        <f>IF(AA7291="","",'Procytrat 195'!B292)</f>
        <v/>
      </c>
      <c r="AD7291" t="str">
        <f>IF(AA7291="","",IFERROR(1*'Procytrat 195'!C292,IFERROR(_xludf.NUMBERVALUE('Procytrat 195'!C292,".",","),IFERROR(_xludf.NUMBERVALUE('Procytrat 195'!C292,",","."),0))))</f>
        <v/>
      </c>
      <c r="AE7291" t="str">
        <f>IF(AA7291="","",'Procytrat 195'!M292)</f>
        <v/>
      </c>
      <c r="AF7291">
        <f t="shared" si="702"/>
        <v>0</v>
      </c>
      <c r="AG7291" t="str">
        <f t="shared" si="703"/>
        <v/>
      </c>
      <c r="AH7291" t="str">
        <f t="shared" si="704"/>
        <v/>
      </c>
      <c r="AI7291">
        <f t="shared" si="705"/>
        <v>0</v>
      </c>
      <c r="AJ7291">
        <f t="shared" si="706"/>
        <v>0</v>
      </c>
      <c r="AK7291">
        <v>0</v>
      </c>
      <c r="AL7291" t="str">
        <f>IF(AA7291="","",IFERROR(IF(ISNUMBER('Procytrat 195'!D292),'Procytrat 195'!D292,IF(ISNUMBER(SEARCH("12",'Procytrat 195'!D292)),EDATE(AB7291,12),IF(ISNUMBER(SEARCH("6",'Procytrat 195'!D292)),EDATE(AB7291,6),IF(ISNUMBER(SEARCH("3",'Procytrat 195'!D292)),EDATE(AB7291,3),DATEVALUE('Procytrat 195'!D292))))),""))</f>
        <v/>
      </c>
      <c r="AM7291" t="str">
        <f t="shared" ca="1" si="707"/>
        <v/>
      </c>
    </row>
    <row r="7292" spans="27:39" x14ac:dyDescent="0.3">
      <c r="AA7292" t="str">
        <f>IF(COUNTA('Procytrat 195'!A293,'Procytrat 195'!B293,'Procytrat 195'!C293)&gt;0,"195","")</f>
        <v/>
      </c>
      <c r="AB7292" t="str">
        <f>IFERROR(IF(ISNUMBER('Procytrat 195'!A293),'Procytrat 195'!A293,DATEVALUE('Procytrat 195'!A293)),"")</f>
        <v/>
      </c>
      <c r="AC7292" t="str">
        <f>IF(AA7292="","",'Procytrat 195'!B293)</f>
        <v/>
      </c>
      <c r="AD7292" t="str">
        <f>IF(AA7292="","",IFERROR(1*'Procytrat 195'!C293,IFERROR(_xludf.NUMBERVALUE('Procytrat 195'!C293,".",","),IFERROR(_xludf.NUMBERVALUE('Procytrat 195'!C293,",","."),0))))</f>
        <v/>
      </c>
      <c r="AE7292" t="str">
        <f>IF(AA7292="","",'Procytrat 195'!M293)</f>
        <v/>
      </c>
      <c r="AF7292">
        <f t="shared" si="702"/>
        <v>0</v>
      </c>
      <c r="AG7292" t="str">
        <f t="shared" si="703"/>
        <v/>
      </c>
      <c r="AH7292" t="str">
        <f t="shared" si="704"/>
        <v/>
      </c>
      <c r="AI7292">
        <f t="shared" si="705"/>
        <v>0</v>
      </c>
      <c r="AJ7292">
        <f t="shared" si="706"/>
        <v>0</v>
      </c>
      <c r="AK7292">
        <v>0</v>
      </c>
      <c r="AL7292" t="str">
        <f>IF(AA7292="","",IFERROR(IF(ISNUMBER('Procytrat 195'!D293),'Procytrat 195'!D293,IF(ISNUMBER(SEARCH("12",'Procytrat 195'!D293)),EDATE(AB7292,12),IF(ISNUMBER(SEARCH("6",'Procytrat 195'!D293)),EDATE(AB7292,6),IF(ISNUMBER(SEARCH("3",'Procytrat 195'!D293)),EDATE(AB7292,3),DATEVALUE('Procytrat 195'!D293))))),""))</f>
        <v/>
      </c>
      <c r="AM7292" t="str">
        <f t="shared" ca="1" si="707"/>
        <v/>
      </c>
    </row>
    <row r="7293" spans="27:39" x14ac:dyDescent="0.3">
      <c r="AA7293" t="str">
        <f>IF(COUNTA('Procytrat 195'!A294,'Procytrat 195'!B294,'Procytrat 195'!C294)&gt;0,"195","")</f>
        <v/>
      </c>
      <c r="AB7293" t="str">
        <f>IFERROR(IF(ISNUMBER('Procytrat 195'!A294),'Procytrat 195'!A294,DATEVALUE('Procytrat 195'!A294)),"")</f>
        <v/>
      </c>
      <c r="AC7293" t="str">
        <f>IF(AA7293="","",'Procytrat 195'!B294)</f>
        <v/>
      </c>
      <c r="AD7293" t="str">
        <f>IF(AA7293="","",IFERROR(1*'Procytrat 195'!C294,IFERROR(_xludf.NUMBERVALUE('Procytrat 195'!C294,".",","),IFERROR(_xludf.NUMBERVALUE('Procytrat 195'!C294,",","."),0))))</f>
        <v/>
      </c>
      <c r="AE7293" t="str">
        <f>IF(AA7293="","",'Procytrat 195'!M294)</f>
        <v/>
      </c>
      <c r="AF7293">
        <f t="shared" si="702"/>
        <v>0</v>
      </c>
      <c r="AG7293" t="str">
        <f t="shared" si="703"/>
        <v/>
      </c>
      <c r="AH7293" t="str">
        <f t="shared" si="704"/>
        <v/>
      </c>
      <c r="AI7293">
        <f t="shared" si="705"/>
        <v>0</v>
      </c>
      <c r="AJ7293">
        <f t="shared" si="706"/>
        <v>0</v>
      </c>
      <c r="AK7293">
        <v>0</v>
      </c>
      <c r="AL7293" t="str">
        <f>IF(AA7293="","",IFERROR(IF(ISNUMBER('Procytrat 195'!D294),'Procytrat 195'!D294,IF(ISNUMBER(SEARCH("12",'Procytrat 195'!D294)),EDATE(AB7293,12),IF(ISNUMBER(SEARCH("6",'Procytrat 195'!D294)),EDATE(AB7293,6),IF(ISNUMBER(SEARCH("3",'Procytrat 195'!D294)),EDATE(AB7293,3),DATEVALUE('Procytrat 195'!D294))))),""))</f>
        <v/>
      </c>
      <c r="AM7293" t="str">
        <f t="shared" ca="1" si="707"/>
        <v/>
      </c>
    </row>
    <row r="7294" spans="27:39" x14ac:dyDescent="0.3">
      <c r="AA7294" t="str">
        <f>IF(COUNTA('Procytrat 195'!A295,'Procytrat 195'!B295,'Procytrat 195'!C295)&gt;0,"195","")</f>
        <v/>
      </c>
      <c r="AB7294" t="str">
        <f>IFERROR(IF(ISNUMBER('Procytrat 195'!A295),'Procytrat 195'!A295,DATEVALUE('Procytrat 195'!A295)),"")</f>
        <v/>
      </c>
      <c r="AC7294" t="str">
        <f>IF(AA7294="","",'Procytrat 195'!B295)</f>
        <v/>
      </c>
      <c r="AD7294" t="str">
        <f>IF(AA7294="","",IFERROR(1*'Procytrat 195'!C295,IFERROR(_xludf.NUMBERVALUE('Procytrat 195'!C295,".",","),IFERROR(_xludf.NUMBERVALUE('Procytrat 195'!C295,",","."),0))))</f>
        <v/>
      </c>
      <c r="AE7294" t="str">
        <f>IF(AA7294="","",'Procytrat 195'!M295)</f>
        <v/>
      </c>
      <c r="AF7294">
        <f t="shared" si="702"/>
        <v>0</v>
      </c>
      <c r="AG7294" t="str">
        <f t="shared" si="703"/>
        <v/>
      </c>
      <c r="AH7294" t="str">
        <f t="shared" si="704"/>
        <v/>
      </c>
      <c r="AI7294">
        <f t="shared" si="705"/>
        <v>0</v>
      </c>
      <c r="AJ7294">
        <f t="shared" si="706"/>
        <v>0</v>
      </c>
      <c r="AK7294">
        <v>0</v>
      </c>
      <c r="AL7294" t="str">
        <f>IF(AA7294="","",IFERROR(IF(ISNUMBER('Procytrat 195'!D295),'Procytrat 195'!D295,IF(ISNUMBER(SEARCH("12",'Procytrat 195'!D295)),EDATE(AB7294,12),IF(ISNUMBER(SEARCH("6",'Procytrat 195'!D295)),EDATE(AB7294,6),IF(ISNUMBER(SEARCH("3",'Procytrat 195'!D295)),EDATE(AB7294,3),DATEVALUE('Procytrat 195'!D295))))),""))</f>
        <v/>
      </c>
      <c r="AM7294" t="str">
        <f t="shared" ca="1" si="707"/>
        <v/>
      </c>
    </row>
    <row r="7295" spans="27:39" x14ac:dyDescent="0.3">
      <c r="AA7295" t="str">
        <f>IF(COUNTA('Procytrat 195'!A296,'Procytrat 195'!B296,'Procytrat 195'!C296)&gt;0,"195","")</f>
        <v/>
      </c>
      <c r="AB7295" t="str">
        <f>IFERROR(IF(ISNUMBER('Procytrat 195'!A296),'Procytrat 195'!A296,DATEVALUE('Procytrat 195'!A296)),"")</f>
        <v/>
      </c>
      <c r="AC7295" t="str">
        <f>IF(AA7295="","",'Procytrat 195'!B296)</f>
        <v/>
      </c>
      <c r="AD7295" t="str">
        <f>IF(AA7295="","",IFERROR(1*'Procytrat 195'!C296,IFERROR(_xludf.NUMBERVALUE('Procytrat 195'!C296,".",","),IFERROR(_xludf.NUMBERVALUE('Procytrat 195'!C296,",","."),0))))</f>
        <v/>
      </c>
      <c r="AE7295" t="str">
        <f>IF(AA7295="","",'Procytrat 195'!M296)</f>
        <v/>
      </c>
      <c r="AF7295">
        <f t="shared" si="702"/>
        <v>0</v>
      </c>
      <c r="AG7295" t="str">
        <f t="shared" si="703"/>
        <v/>
      </c>
      <c r="AH7295" t="str">
        <f t="shared" si="704"/>
        <v/>
      </c>
      <c r="AI7295">
        <f t="shared" si="705"/>
        <v>0</v>
      </c>
      <c r="AJ7295">
        <f t="shared" si="706"/>
        <v>0</v>
      </c>
      <c r="AK7295">
        <v>0</v>
      </c>
      <c r="AL7295" t="str">
        <f>IF(AA7295="","",IFERROR(IF(ISNUMBER('Procytrat 195'!D296),'Procytrat 195'!D296,IF(ISNUMBER(SEARCH("12",'Procytrat 195'!D296)),EDATE(AB7295,12),IF(ISNUMBER(SEARCH("6",'Procytrat 195'!D296)),EDATE(AB7295,6),IF(ISNUMBER(SEARCH("3",'Procytrat 195'!D296)),EDATE(AB7295,3),DATEVALUE('Procytrat 195'!D296))))),""))</f>
        <v/>
      </c>
      <c r="AM7295" t="str">
        <f t="shared" ca="1" si="707"/>
        <v/>
      </c>
    </row>
    <row r="7296" spans="27:39" x14ac:dyDescent="0.3">
      <c r="AA7296" t="str">
        <f>IF(COUNTA('Procytrat 195'!A297,'Procytrat 195'!B297,'Procytrat 195'!C297)&gt;0,"195","")</f>
        <v/>
      </c>
      <c r="AB7296" t="str">
        <f>IFERROR(IF(ISNUMBER('Procytrat 195'!A297),'Procytrat 195'!A297,DATEVALUE('Procytrat 195'!A297)),"")</f>
        <v/>
      </c>
      <c r="AC7296" t="str">
        <f>IF(AA7296="","",'Procytrat 195'!B297)</f>
        <v/>
      </c>
      <c r="AD7296" t="str">
        <f>IF(AA7296="","",IFERROR(1*'Procytrat 195'!C297,IFERROR(_xludf.NUMBERVALUE('Procytrat 195'!C297,".",","),IFERROR(_xludf.NUMBERVALUE('Procytrat 195'!C297,",","."),0))))</f>
        <v/>
      </c>
      <c r="AE7296" t="str">
        <f>IF(AA7296="","",'Procytrat 195'!M297)</f>
        <v/>
      </c>
      <c r="AF7296">
        <f t="shared" si="702"/>
        <v>0</v>
      </c>
      <c r="AG7296" t="str">
        <f t="shared" si="703"/>
        <v/>
      </c>
      <c r="AH7296" t="str">
        <f t="shared" si="704"/>
        <v/>
      </c>
      <c r="AI7296">
        <f t="shared" si="705"/>
        <v>0</v>
      </c>
      <c r="AJ7296">
        <f t="shared" si="706"/>
        <v>0</v>
      </c>
      <c r="AK7296">
        <v>0</v>
      </c>
      <c r="AL7296" t="str">
        <f>IF(AA7296="","",IFERROR(IF(ISNUMBER('Procytrat 195'!D297),'Procytrat 195'!D297,IF(ISNUMBER(SEARCH("12",'Procytrat 195'!D297)),EDATE(AB7296,12),IF(ISNUMBER(SEARCH("6",'Procytrat 195'!D297)),EDATE(AB7296,6),IF(ISNUMBER(SEARCH("3",'Procytrat 195'!D297)),EDATE(AB7296,3),DATEVALUE('Procytrat 195'!D297))))),""))</f>
        <v/>
      </c>
      <c r="AM7296" t="str">
        <f t="shared" ca="1" si="707"/>
        <v/>
      </c>
    </row>
    <row r="7297" spans="27:39" x14ac:dyDescent="0.3">
      <c r="AA7297" t="str">
        <f>IF(COUNTA('Procytrat 195'!A298,'Procytrat 195'!B298,'Procytrat 195'!C298)&gt;0,"195","")</f>
        <v/>
      </c>
      <c r="AB7297" t="str">
        <f>IFERROR(IF(ISNUMBER('Procytrat 195'!A298),'Procytrat 195'!A298,DATEVALUE('Procytrat 195'!A298)),"")</f>
        <v/>
      </c>
      <c r="AC7297" t="str">
        <f>IF(AA7297="","",'Procytrat 195'!B298)</f>
        <v/>
      </c>
      <c r="AD7297" t="str">
        <f>IF(AA7297="","",IFERROR(1*'Procytrat 195'!C298,IFERROR(_xludf.NUMBERVALUE('Procytrat 195'!C298,".",","),IFERROR(_xludf.NUMBERVALUE('Procytrat 195'!C298,",","."),0))))</f>
        <v/>
      </c>
      <c r="AE7297" t="str">
        <f>IF(AA7297="","",'Procytrat 195'!M298)</f>
        <v/>
      </c>
      <c r="AF7297">
        <f t="shared" si="702"/>
        <v>0</v>
      </c>
      <c r="AG7297" t="str">
        <f t="shared" si="703"/>
        <v/>
      </c>
      <c r="AH7297" t="str">
        <f t="shared" si="704"/>
        <v/>
      </c>
      <c r="AI7297">
        <f t="shared" si="705"/>
        <v>0</v>
      </c>
      <c r="AJ7297">
        <f t="shared" si="706"/>
        <v>0</v>
      </c>
      <c r="AK7297">
        <v>0</v>
      </c>
      <c r="AL7297" t="str">
        <f>IF(AA7297="","",IFERROR(IF(ISNUMBER('Procytrat 195'!D298),'Procytrat 195'!D298,IF(ISNUMBER(SEARCH("12",'Procytrat 195'!D298)),EDATE(AB7297,12),IF(ISNUMBER(SEARCH("6",'Procytrat 195'!D298)),EDATE(AB7297,6),IF(ISNUMBER(SEARCH("3",'Procytrat 195'!D298)),EDATE(AB7297,3),DATEVALUE('Procytrat 195'!D298))))),""))</f>
        <v/>
      </c>
      <c r="AM7297" t="str">
        <f t="shared" ca="1" si="707"/>
        <v/>
      </c>
    </row>
    <row r="7298" spans="27:39" x14ac:dyDescent="0.3">
      <c r="AA7298" t="str">
        <f>IF(COUNTA('Procytrat 195'!A299,'Procytrat 195'!B299,'Procytrat 195'!C299)&gt;0,"195","")</f>
        <v/>
      </c>
      <c r="AB7298" t="str">
        <f>IFERROR(IF(ISNUMBER('Procytrat 195'!A299),'Procytrat 195'!A299,DATEVALUE('Procytrat 195'!A299)),"")</f>
        <v/>
      </c>
      <c r="AC7298" t="str">
        <f>IF(AA7298="","",'Procytrat 195'!B299)</f>
        <v/>
      </c>
      <c r="AD7298" t="str">
        <f>IF(AA7298="","",IFERROR(1*'Procytrat 195'!C299,IFERROR(_xludf.NUMBERVALUE('Procytrat 195'!C299,".",","),IFERROR(_xludf.NUMBERVALUE('Procytrat 195'!C299,",","."),0))))</f>
        <v/>
      </c>
      <c r="AE7298" t="str">
        <f>IF(AA7298="","",'Procytrat 195'!M299)</f>
        <v/>
      </c>
      <c r="AF7298">
        <f t="shared" ref="AF7298:AF7361" si="708">IF(AA7298="",0,--ISNUMBER(SEARCH("aprovado",AE7298)))</f>
        <v>0</v>
      </c>
      <c r="AG7298" t="str">
        <f t="shared" ref="AG7298:AG7361" si="709">IF(AB7298="","",YEAR(AB7298))</f>
        <v/>
      </c>
      <c r="AH7298" t="str">
        <f t="shared" ref="AH7298:AH7361" si="710">IF(AB7298="","",MONTH(AB7298))</f>
        <v/>
      </c>
      <c r="AI7298">
        <f t="shared" ref="AI7298:AI7361" si="711">IF(AB7298="",0,AB7298+ROW()/1000000)</f>
        <v>0</v>
      </c>
      <c r="AJ7298">
        <f t="shared" ref="AJ7298:AJ7361" si="712">--(AA7298&lt;&gt;"")</f>
        <v>0</v>
      </c>
      <c r="AK7298">
        <v>0</v>
      </c>
      <c r="AL7298" t="str">
        <f>IF(AA7298="","",IFERROR(IF(ISNUMBER('Procytrat 195'!D299),'Procytrat 195'!D299,IF(ISNUMBER(SEARCH("12",'Procytrat 195'!D299)),EDATE(AB7298,12),IF(ISNUMBER(SEARCH("6",'Procytrat 195'!D299)),EDATE(AB7298,6),IF(ISNUMBER(SEARCH("3",'Procytrat 195'!D299)),EDATE(AB7298,3),DATEVALUE('Procytrat 195'!D299))))),""))</f>
        <v/>
      </c>
      <c r="AM7298" t="str">
        <f t="shared" ref="AM7298:AM7361" ca="1" si="713">IF(AND(AJ7298=1,AL7298&lt;&gt;"",AL7298&gt;=TODAY(),AG7298=$W$3),AL7298+ROW()/1000000,"")</f>
        <v/>
      </c>
    </row>
    <row r="7299" spans="27:39" x14ac:dyDescent="0.3">
      <c r="AA7299" t="str">
        <f>IF(COUNTA('Procytrat 195'!A300,'Procytrat 195'!B300,'Procytrat 195'!C300)&gt;0,"195","")</f>
        <v/>
      </c>
      <c r="AB7299" t="str">
        <f>IFERROR(IF(ISNUMBER('Procytrat 195'!A300),'Procytrat 195'!A300,DATEVALUE('Procytrat 195'!A300)),"")</f>
        <v/>
      </c>
      <c r="AC7299" t="str">
        <f>IF(AA7299="","",'Procytrat 195'!B300)</f>
        <v/>
      </c>
      <c r="AD7299" t="str">
        <f>IF(AA7299="","",IFERROR(1*'Procytrat 195'!C300,IFERROR(_xludf.NUMBERVALUE('Procytrat 195'!C300,".",","),IFERROR(_xludf.NUMBERVALUE('Procytrat 195'!C300,",","."),0))))</f>
        <v/>
      </c>
      <c r="AE7299" t="str">
        <f>IF(AA7299="","",'Procytrat 195'!M300)</f>
        <v/>
      </c>
      <c r="AF7299">
        <f t="shared" si="708"/>
        <v>0</v>
      </c>
      <c r="AG7299" t="str">
        <f t="shared" si="709"/>
        <v/>
      </c>
      <c r="AH7299" t="str">
        <f t="shared" si="710"/>
        <v/>
      </c>
      <c r="AI7299">
        <f t="shared" si="711"/>
        <v>0</v>
      </c>
      <c r="AJ7299">
        <f t="shared" si="712"/>
        <v>0</v>
      </c>
      <c r="AK7299">
        <v>0</v>
      </c>
      <c r="AL7299" t="str">
        <f>IF(AA7299="","",IFERROR(IF(ISNUMBER('Procytrat 195'!D300),'Procytrat 195'!D300,IF(ISNUMBER(SEARCH("12",'Procytrat 195'!D300)),EDATE(AB7299,12),IF(ISNUMBER(SEARCH("6",'Procytrat 195'!D300)),EDATE(AB7299,6),IF(ISNUMBER(SEARCH("3",'Procytrat 195'!D300)),EDATE(AB7299,3),DATEVALUE('Procytrat 195'!D300))))),""))</f>
        <v/>
      </c>
      <c r="AM7299" t="str">
        <f t="shared" ca="1" si="713"/>
        <v/>
      </c>
    </row>
    <row r="7300" spans="27:39" x14ac:dyDescent="0.3">
      <c r="AA7300" t="str">
        <f>IF(COUNTA('Procytrat 195'!A301,'Procytrat 195'!B301,'Procytrat 195'!C301)&gt;0,"195","")</f>
        <v/>
      </c>
      <c r="AB7300" t="str">
        <f>IFERROR(IF(ISNUMBER('Procytrat 195'!A301),'Procytrat 195'!A301,DATEVALUE('Procytrat 195'!A301)),"")</f>
        <v/>
      </c>
      <c r="AC7300" t="str">
        <f>IF(AA7300="","",'Procytrat 195'!B301)</f>
        <v/>
      </c>
      <c r="AD7300" t="str">
        <f>IF(AA7300="","",IFERROR(1*'Procytrat 195'!C301,IFERROR(_xludf.NUMBERVALUE('Procytrat 195'!C301,".",","),IFERROR(_xludf.NUMBERVALUE('Procytrat 195'!C301,",","."),0))))</f>
        <v/>
      </c>
      <c r="AE7300" t="str">
        <f>IF(AA7300="","",'Procytrat 195'!M301)</f>
        <v/>
      </c>
      <c r="AF7300">
        <f t="shared" si="708"/>
        <v>0</v>
      </c>
      <c r="AG7300" t="str">
        <f t="shared" si="709"/>
        <v/>
      </c>
      <c r="AH7300" t="str">
        <f t="shared" si="710"/>
        <v/>
      </c>
      <c r="AI7300">
        <f t="shared" si="711"/>
        <v>0</v>
      </c>
      <c r="AJ7300">
        <f t="shared" si="712"/>
        <v>0</v>
      </c>
      <c r="AK7300">
        <v>0</v>
      </c>
      <c r="AL7300" t="str">
        <f>IF(AA7300="","",IFERROR(IF(ISNUMBER('Procytrat 195'!D301),'Procytrat 195'!D301,IF(ISNUMBER(SEARCH("12",'Procytrat 195'!D301)),EDATE(AB7300,12),IF(ISNUMBER(SEARCH("6",'Procytrat 195'!D301)),EDATE(AB7300,6),IF(ISNUMBER(SEARCH("3",'Procytrat 195'!D301)),EDATE(AB7300,3),DATEVALUE('Procytrat 195'!D301))))),""))</f>
        <v/>
      </c>
      <c r="AM7300" t="str">
        <f t="shared" ca="1" si="713"/>
        <v/>
      </c>
    </row>
    <row r="7301" spans="27:39" x14ac:dyDescent="0.3">
      <c r="AA7301" t="str">
        <f>IF(COUNTA('Procytrat 195'!A302,'Procytrat 195'!B302,'Procytrat 195'!C302)&gt;0,"195","")</f>
        <v/>
      </c>
      <c r="AB7301" t="str">
        <f>IFERROR(IF(ISNUMBER('Procytrat 195'!A302),'Procytrat 195'!A302,DATEVALUE('Procytrat 195'!A302)),"")</f>
        <v/>
      </c>
      <c r="AC7301" t="str">
        <f>IF(AA7301="","",'Procytrat 195'!B302)</f>
        <v/>
      </c>
      <c r="AD7301" t="str">
        <f>IF(AA7301="","",IFERROR(1*'Procytrat 195'!C302,IFERROR(_xludf.NUMBERVALUE('Procytrat 195'!C302,".",","),IFERROR(_xludf.NUMBERVALUE('Procytrat 195'!C302,",","."),0))))</f>
        <v/>
      </c>
      <c r="AE7301" t="str">
        <f>IF(AA7301="","",'Procytrat 195'!M302)</f>
        <v/>
      </c>
      <c r="AF7301">
        <f t="shared" si="708"/>
        <v>0</v>
      </c>
      <c r="AG7301" t="str">
        <f t="shared" si="709"/>
        <v/>
      </c>
      <c r="AH7301" t="str">
        <f t="shared" si="710"/>
        <v/>
      </c>
      <c r="AI7301">
        <f t="shared" si="711"/>
        <v>0</v>
      </c>
      <c r="AJ7301">
        <f t="shared" si="712"/>
        <v>0</v>
      </c>
      <c r="AK7301">
        <v>0</v>
      </c>
      <c r="AL7301" t="str">
        <f>IF(AA7301="","",IFERROR(IF(ISNUMBER('Procytrat 195'!D302),'Procytrat 195'!D302,IF(ISNUMBER(SEARCH("12",'Procytrat 195'!D302)),EDATE(AB7301,12),IF(ISNUMBER(SEARCH("6",'Procytrat 195'!D302)),EDATE(AB7301,6),IF(ISNUMBER(SEARCH("3",'Procytrat 195'!D302)),EDATE(AB7301,3),DATEVALUE('Procytrat 195'!D302))))),""))</f>
        <v/>
      </c>
      <c r="AM7301" t="str">
        <f t="shared" ca="1" si="713"/>
        <v/>
      </c>
    </row>
    <row r="7302" spans="27:39" x14ac:dyDescent="0.3">
      <c r="AA7302" t="str">
        <f>IF(COUNTA('Procytrat 195'!A303,'Procytrat 195'!B303,'Procytrat 195'!C303)&gt;0,"195","")</f>
        <v/>
      </c>
      <c r="AB7302" t="str">
        <f>IFERROR(IF(ISNUMBER('Procytrat 195'!A303),'Procytrat 195'!A303,DATEVALUE('Procytrat 195'!A303)),"")</f>
        <v/>
      </c>
      <c r="AC7302" t="str">
        <f>IF(AA7302="","",'Procytrat 195'!B303)</f>
        <v/>
      </c>
      <c r="AD7302" t="str">
        <f>IF(AA7302="","",IFERROR(1*'Procytrat 195'!C303,IFERROR(_xludf.NUMBERVALUE('Procytrat 195'!C303,".",","),IFERROR(_xludf.NUMBERVALUE('Procytrat 195'!C303,",","."),0))))</f>
        <v/>
      </c>
      <c r="AE7302" t="str">
        <f>IF(AA7302="","",'Procytrat 195'!M303)</f>
        <v/>
      </c>
      <c r="AF7302">
        <f t="shared" si="708"/>
        <v>0</v>
      </c>
      <c r="AG7302" t="str">
        <f t="shared" si="709"/>
        <v/>
      </c>
      <c r="AH7302" t="str">
        <f t="shared" si="710"/>
        <v/>
      </c>
      <c r="AI7302">
        <f t="shared" si="711"/>
        <v>0</v>
      </c>
      <c r="AJ7302">
        <f t="shared" si="712"/>
        <v>0</v>
      </c>
      <c r="AK7302">
        <v>0</v>
      </c>
      <c r="AL7302" t="str">
        <f>IF(AA7302="","",IFERROR(IF(ISNUMBER('Procytrat 195'!D303),'Procytrat 195'!D303,IF(ISNUMBER(SEARCH("12",'Procytrat 195'!D303)),EDATE(AB7302,12),IF(ISNUMBER(SEARCH("6",'Procytrat 195'!D303)),EDATE(AB7302,6),IF(ISNUMBER(SEARCH("3",'Procytrat 195'!D303)),EDATE(AB7302,3),DATEVALUE('Procytrat 195'!D303))))),""))</f>
        <v/>
      </c>
      <c r="AM7302" t="str">
        <f t="shared" ca="1" si="713"/>
        <v/>
      </c>
    </row>
    <row r="7303" spans="27:39" x14ac:dyDescent="0.3">
      <c r="AA7303" t="str">
        <f>IF(COUNTA('Procytrat 195'!A304,'Procytrat 195'!B304,'Procytrat 195'!C304)&gt;0,"195","")</f>
        <v/>
      </c>
      <c r="AB7303" t="str">
        <f>IFERROR(IF(ISNUMBER('Procytrat 195'!A304),'Procytrat 195'!A304,DATEVALUE('Procytrat 195'!A304)),"")</f>
        <v/>
      </c>
      <c r="AC7303" t="str">
        <f>IF(AA7303="","",'Procytrat 195'!B304)</f>
        <v/>
      </c>
      <c r="AD7303" t="str">
        <f>IF(AA7303="","",IFERROR(1*'Procytrat 195'!C304,IFERROR(_xludf.NUMBERVALUE('Procytrat 195'!C304,".",","),IFERROR(_xludf.NUMBERVALUE('Procytrat 195'!C304,",","."),0))))</f>
        <v/>
      </c>
      <c r="AE7303" t="str">
        <f>IF(AA7303="","",'Procytrat 195'!M304)</f>
        <v/>
      </c>
      <c r="AF7303">
        <f t="shared" si="708"/>
        <v>0</v>
      </c>
      <c r="AG7303" t="str">
        <f t="shared" si="709"/>
        <v/>
      </c>
      <c r="AH7303" t="str">
        <f t="shared" si="710"/>
        <v/>
      </c>
      <c r="AI7303">
        <f t="shared" si="711"/>
        <v>0</v>
      </c>
      <c r="AJ7303">
        <f t="shared" si="712"/>
        <v>0</v>
      </c>
      <c r="AK7303">
        <v>0</v>
      </c>
      <c r="AL7303" t="str">
        <f>IF(AA7303="","",IFERROR(IF(ISNUMBER('Procytrat 195'!D304),'Procytrat 195'!D304,IF(ISNUMBER(SEARCH("12",'Procytrat 195'!D304)),EDATE(AB7303,12),IF(ISNUMBER(SEARCH("6",'Procytrat 195'!D304)),EDATE(AB7303,6),IF(ISNUMBER(SEARCH("3",'Procytrat 195'!D304)),EDATE(AB7303,3),DATEVALUE('Procytrat 195'!D304))))),""))</f>
        <v/>
      </c>
      <c r="AM7303" t="str">
        <f t="shared" ca="1" si="713"/>
        <v/>
      </c>
    </row>
    <row r="7304" spans="27:39" x14ac:dyDescent="0.3">
      <c r="AA7304" t="str">
        <f>IF(COUNTA('Procytrat 195'!A305,'Procytrat 195'!B305,'Procytrat 195'!C305)&gt;0,"195","")</f>
        <v/>
      </c>
      <c r="AB7304" t="str">
        <f>IFERROR(IF(ISNUMBER('Procytrat 195'!A305),'Procytrat 195'!A305,DATEVALUE('Procytrat 195'!A305)),"")</f>
        <v/>
      </c>
      <c r="AC7304" t="str">
        <f>IF(AA7304="","",'Procytrat 195'!B305)</f>
        <v/>
      </c>
      <c r="AD7304" t="str">
        <f>IF(AA7304="","",IFERROR(1*'Procytrat 195'!C305,IFERROR(_xludf.NUMBERVALUE('Procytrat 195'!C305,".",","),IFERROR(_xludf.NUMBERVALUE('Procytrat 195'!C305,",","."),0))))</f>
        <v/>
      </c>
      <c r="AE7304" t="str">
        <f>IF(AA7304="","",'Procytrat 195'!M305)</f>
        <v/>
      </c>
      <c r="AF7304">
        <f t="shared" si="708"/>
        <v>0</v>
      </c>
      <c r="AG7304" t="str">
        <f t="shared" si="709"/>
        <v/>
      </c>
      <c r="AH7304" t="str">
        <f t="shared" si="710"/>
        <v/>
      </c>
      <c r="AI7304">
        <f t="shared" si="711"/>
        <v>0</v>
      </c>
      <c r="AJ7304">
        <f t="shared" si="712"/>
        <v>0</v>
      </c>
      <c r="AK7304">
        <v>0</v>
      </c>
      <c r="AL7304" t="str">
        <f>IF(AA7304="","",IFERROR(IF(ISNUMBER('Procytrat 195'!D305),'Procytrat 195'!D305,IF(ISNUMBER(SEARCH("12",'Procytrat 195'!D305)),EDATE(AB7304,12),IF(ISNUMBER(SEARCH("6",'Procytrat 195'!D305)),EDATE(AB7304,6),IF(ISNUMBER(SEARCH("3",'Procytrat 195'!D305)),EDATE(AB7304,3),DATEVALUE('Procytrat 195'!D305))))),""))</f>
        <v/>
      </c>
      <c r="AM7304" t="str">
        <f t="shared" ca="1" si="713"/>
        <v/>
      </c>
    </row>
    <row r="7305" spans="27:39" x14ac:dyDescent="0.3">
      <c r="AA7305" t="str">
        <f>IF(COUNTA('Procytrat 195'!A306,'Procytrat 195'!B306,'Procytrat 195'!C306)&gt;0,"195","")</f>
        <v/>
      </c>
      <c r="AB7305" t="str">
        <f>IFERROR(IF(ISNUMBER('Procytrat 195'!A306),'Procytrat 195'!A306,DATEVALUE('Procytrat 195'!A306)),"")</f>
        <v/>
      </c>
      <c r="AC7305" t="str">
        <f>IF(AA7305="","",'Procytrat 195'!B306)</f>
        <v/>
      </c>
      <c r="AD7305" t="str">
        <f>IF(AA7305="","",IFERROR(1*'Procytrat 195'!C306,IFERROR(_xludf.NUMBERVALUE('Procytrat 195'!C306,".",","),IFERROR(_xludf.NUMBERVALUE('Procytrat 195'!C306,",","."),0))))</f>
        <v/>
      </c>
      <c r="AE7305" t="str">
        <f>IF(AA7305="","",'Procytrat 195'!M306)</f>
        <v/>
      </c>
      <c r="AF7305">
        <f t="shared" si="708"/>
        <v>0</v>
      </c>
      <c r="AG7305" t="str">
        <f t="shared" si="709"/>
        <v/>
      </c>
      <c r="AH7305" t="str">
        <f t="shared" si="710"/>
        <v/>
      </c>
      <c r="AI7305">
        <f t="shared" si="711"/>
        <v>0</v>
      </c>
      <c r="AJ7305">
        <f t="shared" si="712"/>
        <v>0</v>
      </c>
      <c r="AK7305">
        <v>0</v>
      </c>
      <c r="AL7305" t="str">
        <f>IF(AA7305="","",IFERROR(IF(ISNUMBER('Procytrat 195'!D306),'Procytrat 195'!D306,IF(ISNUMBER(SEARCH("12",'Procytrat 195'!D306)),EDATE(AB7305,12),IF(ISNUMBER(SEARCH("6",'Procytrat 195'!D306)),EDATE(AB7305,6),IF(ISNUMBER(SEARCH("3",'Procytrat 195'!D306)),EDATE(AB7305,3),DATEVALUE('Procytrat 195'!D306))))),""))</f>
        <v/>
      </c>
      <c r="AM7305" t="str">
        <f t="shared" ca="1" si="713"/>
        <v/>
      </c>
    </row>
    <row r="7306" spans="27:39" x14ac:dyDescent="0.3">
      <c r="AA7306" t="str">
        <f>IF(COUNTA('Procytrat 195'!A307,'Procytrat 195'!B307,'Procytrat 195'!C307)&gt;0,"195","")</f>
        <v/>
      </c>
      <c r="AB7306" t="str">
        <f>IFERROR(IF(ISNUMBER('Procytrat 195'!A307),'Procytrat 195'!A307,DATEVALUE('Procytrat 195'!A307)),"")</f>
        <v/>
      </c>
      <c r="AC7306" t="str">
        <f>IF(AA7306="","",'Procytrat 195'!B307)</f>
        <v/>
      </c>
      <c r="AD7306" t="str">
        <f>IF(AA7306="","",IFERROR(1*'Procytrat 195'!C307,IFERROR(_xludf.NUMBERVALUE('Procytrat 195'!C307,".",","),IFERROR(_xludf.NUMBERVALUE('Procytrat 195'!C307,",","."),0))))</f>
        <v/>
      </c>
      <c r="AE7306" t="str">
        <f>IF(AA7306="","",'Procytrat 195'!M307)</f>
        <v/>
      </c>
      <c r="AF7306">
        <f t="shared" si="708"/>
        <v>0</v>
      </c>
      <c r="AG7306" t="str">
        <f t="shared" si="709"/>
        <v/>
      </c>
      <c r="AH7306" t="str">
        <f t="shared" si="710"/>
        <v/>
      </c>
      <c r="AI7306">
        <f t="shared" si="711"/>
        <v>0</v>
      </c>
      <c r="AJ7306">
        <f t="shared" si="712"/>
        <v>0</v>
      </c>
      <c r="AK7306">
        <v>0</v>
      </c>
      <c r="AL7306" t="str">
        <f>IF(AA7306="","",IFERROR(IF(ISNUMBER('Procytrat 195'!D307),'Procytrat 195'!D307,IF(ISNUMBER(SEARCH("12",'Procytrat 195'!D307)),EDATE(AB7306,12),IF(ISNUMBER(SEARCH("6",'Procytrat 195'!D307)),EDATE(AB7306,6),IF(ISNUMBER(SEARCH("3",'Procytrat 195'!D307)),EDATE(AB7306,3),DATEVALUE('Procytrat 195'!D307))))),""))</f>
        <v/>
      </c>
      <c r="AM7306" t="str">
        <f t="shared" ca="1" si="713"/>
        <v/>
      </c>
    </row>
    <row r="7307" spans="27:39" x14ac:dyDescent="0.3">
      <c r="AA7307" t="str">
        <f>IF(COUNTA('Procytrat 195'!A308,'Procytrat 195'!B308,'Procytrat 195'!C308)&gt;0,"195","")</f>
        <v/>
      </c>
      <c r="AB7307" t="str">
        <f>IFERROR(IF(ISNUMBER('Procytrat 195'!A308),'Procytrat 195'!A308,DATEVALUE('Procytrat 195'!A308)),"")</f>
        <v/>
      </c>
      <c r="AC7307" t="str">
        <f>IF(AA7307="","",'Procytrat 195'!B308)</f>
        <v/>
      </c>
      <c r="AD7307" t="str">
        <f>IF(AA7307="","",IFERROR(1*'Procytrat 195'!C308,IFERROR(_xludf.NUMBERVALUE('Procytrat 195'!C308,".",","),IFERROR(_xludf.NUMBERVALUE('Procytrat 195'!C308,",","."),0))))</f>
        <v/>
      </c>
      <c r="AE7307" t="str">
        <f>IF(AA7307="","",'Procytrat 195'!M308)</f>
        <v/>
      </c>
      <c r="AF7307">
        <f t="shared" si="708"/>
        <v>0</v>
      </c>
      <c r="AG7307" t="str">
        <f t="shared" si="709"/>
        <v/>
      </c>
      <c r="AH7307" t="str">
        <f t="shared" si="710"/>
        <v/>
      </c>
      <c r="AI7307">
        <f t="shared" si="711"/>
        <v>0</v>
      </c>
      <c r="AJ7307">
        <f t="shared" si="712"/>
        <v>0</v>
      </c>
      <c r="AK7307">
        <v>0</v>
      </c>
      <c r="AL7307" t="str">
        <f>IF(AA7307="","",IFERROR(IF(ISNUMBER('Procytrat 195'!D308),'Procytrat 195'!D308,IF(ISNUMBER(SEARCH("12",'Procytrat 195'!D308)),EDATE(AB7307,12),IF(ISNUMBER(SEARCH("6",'Procytrat 195'!D308)),EDATE(AB7307,6),IF(ISNUMBER(SEARCH("3",'Procytrat 195'!D308)),EDATE(AB7307,3),DATEVALUE('Procytrat 195'!D308))))),""))</f>
        <v/>
      </c>
      <c r="AM7307" t="str">
        <f t="shared" ca="1" si="713"/>
        <v/>
      </c>
    </row>
    <row r="7308" spans="27:39" x14ac:dyDescent="0.3">
      <c r="AA7308" t="str">
        <f>IF(COUNTA('Procytrat 195'!A309,'Procytrat 195'!B309,'Procytrat 195'!C309)&gt;0,"195","")</f>
        <v/>
      </c>
      <c r="AB7308" t="str">
        <f>IFERROR(IF(ISNUMBER('Procytrat 195'!A309),'Procytrat 195'!A309,DATEVALUE('Procytrat 195'!A309)),"")</f>
        <v/>
      </c>
      <c r="AC7308" t="str">
        <f>IF(AA7308="","",'Procytrat 195'!B309)</f>
        <v/>
      </c>
      <c r="AD7308" t="str">
        <f>IF(AA7308="","",IFERROR(1*'Procytrat 195'!C309,IFERROR(_xludf.NUMBERVALUE('Procytrat 195'!C309,".",","),IFERROR(_xludf.NUMBERVALUE('Procytrat 195'!C309,",","."),0))))</f>
        <v/>
      </c>
      <c r="AE7308" t="str">
        <f>IF(AA7308="","",'Procytrat 195'!M309)</f>
        <v/>
      </c>
      <c r="AF7308">
        <f t="shared" si="708"/>
        <v>0</v>
      </c>
      <c r="AG7308" t="str">
        <f t="shared" si="709"/>
        <v/>
      </c>
      <c r="AH7308" t="str">
        <f t="shared" si="710"/>
        <v/>
      </c>
      <c r="AI7308">
        <f t="shared" si="711"/>
        <v>0</v>
      </c>
      <c r="AJ7308">
        <f t="shared" si="712"/>
        <v>0</v>
      </c>
      <c r="AK7308">
        <v>0</v>
      </c>
      <c r="AL7308" t="str">
        <f>IF(AA7308="","",IFERROR(IF(ISNUMBER('Procytrat 195'!D309),'Procytrat 195'!D309,IF(ISNUMBER(SEARCH("12",'Procytrat 195'!D309)),EDATE(AB7308,12),IF(ISNUMBER(SEARCH("6",'Procytrat 195'!D309)),EDATE(AB7308,6),IF(ISNUMBER(SEARCH("3",'Procytrat 195'!D309)),EDATE(AB7308,3),DATEVALUE('Procytrat 195'!D309))))),""))</f>
        <v/>
      </c>
      <c r="AM7308" t="str">
        <f t="shared" ca="1" si="713"/>
        <v/>
      </c>
    </row>
    <row r="7309" spans="27:39" x14ac:dyDescent="0.3">
      <c r="AA7309" t="str">
        <f>IF(COUNTA('Procytrat 195'!A310,'Procytrat 195'!B310,'Procytrat 195'!C310)&gt;0,"195","")</f>
        <v/>
      </c>
      <c r="AB7309" t="str">
        <f>IFERROR(IF(ISNUMBER('Procytrat 195'!A310),'Procytrat 195'!A310,DATEVALUE('Procytrat 195'!A310)),"")</f>
        <v/>
      </c>
      <c r="AC7309" t="str">
        <f>IF(AA7309="","",'Procytrat 195'!B310)</f>
        <v/>
      </c>
      <c r="AD7309" t="str">
        <f>IF(AA7309="","",IFERROR(1*'Procytrat 195'!C310,IFERROR(_xludf.NUMBERVALUE('Procytrat 195'!C310,".",","),IFERROR(_xludf.NUMBERVALUE('Procytrat 195'!C310,",","."),0))))</f>
        <v/>
      </c>
      <c r="AE7309" t="str">
        <f>IF(AA7309="","",'Procytrat 195'!M310)</f>
        <v/>
      </c>
      <c r="AF7309">
        <f t="shared" si="708"/>
        <v>0</v>
      </c>
      <c r="AG7309" t="str">
        <f t="shared" si="709"/>
        <v/>
      </c>
      <c r="AH7309" t="str">
        <f t="shared" si="710"/>
        <v/>
      </c>
      <c r="AI7309">
        <f t="shared" si="711"/>
        <v>0</v>
      </c>
      <c r="AJ7309">
        <f t="shared" si="712"/>
        <v>0</v>
      </c>
      <c r="AK7309">
        <v>0</v>
      </c>
      <c r="AL7309" t="str">
        <f>IF(AA7309="","",IFERROR(IF(ISNUMBER('Procytrat 195'!D310),'Procytrat 195'!D310,IF(ISNUMBER(SEARCH("12",'Procytrat 195'!D310)),EDATE(AB7309,12),IF(ISNUMBER(SEARCH("6",'Procytrat 195'!D310)),EDATE(AB7309,6),IF(ISNUMBER(SEARCH("3",'Procytrat 195'!D310)),EDATE(AB7309,3),DATEVALUE('Procytrat 195'!D310))))),""))</f>
        <v/>
      </c>
      <c r="AM7309" t="str">
        <f t="shared" ca="1" si="713"/>
        <v/>
      </c>
    </row>
    <row r="7310" spans="27:39" x14ac:dyDescent="0.3">
      <c r="AA7310" t="str">
        <f>IF(COUNTA('Procytrat 195'!A311,'Procytrat 195'!B311,'Procytrat 195'!C311)&gt;0,"195","")</f>
        <v/>
      </c>
      <c r="AB7310" t="str">
        <f>IFERROR(IF(ISNUMBER('Procytrat 195'!A311),'Procytrat 195'!A311,DATEVALUE('Procytrat 195'!A311)),"")</f>
        <v/>
      </c>
      <c r="AC7310" t="str">
        <f>IF(AA7310="","",'Procytrat 195'!B311)</f>
        <v/>
      </c>
      <c r="AD7310" t="str">
        <f>IF(AA7310="","",IFERROR(1*'Procytrat 195'!C311,IFERROR(_xludf.NUMBERVALUE('Procytrat 195'!C311,".",","),IFERROR(_xludf.NUMBERVALUE('Procytrat 195'!C311,",","."),0))))</f>
        <v/>
      </c>
      <c r="AE7310" t="str">
        <f>IF(AA7310="","",'Procytrat 195'!M311)</f>
        <v/>
      </c>
      <c r="AF7310">
        <f t="shared" si="708"/>
        <v>0</v>
      </c>
      <c r="AG7310" t="str">
        <f t="shared" si="709"/>
        <v/>
      </c>
      <c r="AH7310" t="str">
        <f t="shared" si="710"/>
        <v/>
      </c>
      <c r="AI7310">
        <f t="shared" si="711"/>
        <v>0</v>
      </c>
      <c r="AJ7310">
        <f t="shared" si="712"/>
        <v>0</v>
      </c>
      <c r="AK7310">
        <v>0</v>
      </c>
      <c r="AL7310" t="str">
        <f>IF(AA7310="","",IFERROR(IF(ISNUMBER('Procytrat 195'!D311),'Procytrat 195'!D311,IF(ISNUMBER(SEARCH("12",'Procytrat 195'!D311)),EDATE(AB7310,12),IF(ISNUMBER(SEARCH("6",'Procytrat 195'!D311)),EDATE(AB7310,6),IF(ISNUMBER(SEARCH("3",'Procytrat 195'!D311)),EDATE(AB7310,3),DATEVALUE('Procytrat 195'!D311))))),""))</f>
        <v/>
      </c>
      <c r="AM7310" t="str">
        <f t="shared" ca="1" si="713"/>
        <v/>
      </c>
    </row>
    <row r="7311" spans="27:39" x14ac:dyDescent="0.3">
      <c r="AA7311" t="str">
        <f>IF(COUNTA('Procytrat 195'!A312,'Procytrat 195'!B312,'Procytrat 195'!C312)&gt;0,"195","")</f>
        <v/>
      </c>
      <c r="AB7311" t="str">
        <f>IFERROR(IF(ISNUMBER('Procytrat 195'!A312),'Procytrat 195'!A312,DATEVALUE('Procytrat 195'!A312)),"")</f>
        <v/>
      </c>
      <c r="AC7311" t="str">
        <f>IF(AA7311="","",'Procytrat 195'!B312)</f>
        <v/>
      </c>
      <c r="AD7311" t="str">
        <f>IF(AA7311="","",IFERROR(1*'Procytrat 195'!C312,IFERROR(_xludf.NUMBERVALUE('Procytrat 195'!C312,".",","),IFERROR(_xludf.NUMBERVALUE('Procytrat 195'!C312,",","."),0))))</f>
        <v/>
      </c>
      <c r="AE7311" t="str">
        <f>IF(AA7311="","",'Procytrat 195'!M312)</f>
        <v/>
      </c>
      <c r="AF7311">
        <f t="shared" si="708"/>
        <v>0</v>
      </c>
      <c r="AG7311" t="str">
        <f t="shared" si="709"/>
        <v/>
      </c>
      <c r="AH7311" t="str">
        <f t="shared" si="710"/>
        <v/>
      </c>
      <c r="AI7311">
        <f t="shared" si="711"/>
        <v>0</v>
      </c>
      <c r="AJ7311">
        <f t="shared" si="712"/>
        <v>0</v>
      </c>
      <c r="AK7311">
        <v>0</v>
      </c>
      <c r="AL7311" t="str">
        <f>IF(AA7311="","",IFERROR(IF(ISNUMBER('Procytrat 195'!D312),'Procytrat 195'!D312,IF(ISNUMBER(SEARCH("12",'Procytrat 195'!D312)),EDATE(AB7311,12),IF(ISNUMBER(SEARCH("6",'Procytrat 195'!D312)),EDATE(AB7311,6),IF(ISNUMBER(SEARCH("3",'Procytrat 195'!D312)),EDATE(AB7311,3),DATEVALUE('Procytrat 195'!D312))))),""))</f>
        <v/>
      </c>
      <c r="AM7311" t="str">
        <f t="shared" ca="1" si="713"/>
        <v/>
      </c>
    </row>
    <row r="7312" spans="27:39" x14ac:dyDescent="0.3">
      <c r="AA7312" t="str">
        <f>IF(COUNTA('Procytrat 195'!A313,'Procytrat 195'!B313,'Procytrat 195'!C313)&gt;0,"195","")</f>
        <v/>
      </c>
      <c r="AB7312" t="str">
        <f>IFERROR(IF(ISNUMBER('Procytrat 195'!A313),'Procytrat 195'!A313,DATEVALUE('Procytrat 195'!A313)),"")</f>
        <v/>
      </c>
      <c r="AC7312" t="str">
        <f>IF(AA7312="","",'Procytrat 195'!B313)</f>
        <v/>
      </c>
      <c r="AD7312" t="str">
        <f>IF(AA7312="","",IFERROR(1*'Procytrat 195'!C313,IFERROR(_xludf.NUMBERVALUE('Procytrat 195'!C313,".",","),IFERROR(_xludf.NUMBERVALUE('Procytrat 195'!C313,",","."),0))))</f>
        <v/>
      </c>
      <c r="AE7312" t="str">
        <f>IF(AA7312="","",'Procytrat 195'!M313)</f>
        <v/>
      </c>
      <c r="AF7312">
        <f t="shared" si="708"/>
        <v>0</v>
      </c>
      <c r="AG7312" t="str">
        <f t="shared" si="709"/>
        <v/>
      </c>
      <c r="AH7312" t="str">
        <f t="shared" si="710"/>
        <v/>
      </c>
      <c r="AI7312">
        <f t="shared" si="711"/>
        <v>0</v>
      </c>
      <c r="AJ7312">
        <f t="shared" si="712"/>
        <v>0</v>
      </c>
      <c r="AK7312">
        <v>0</v>
      </c>
      <c r="AL7312" t="str">
        <f>IF(AA7312="","",IFERROR(IF(ISNUMBER('Procytrat 195'!D313),'Procytrat 195'!D313,IF(ISNUMBER(SEARCH("12",'Procytrat 195'!D313)),EDATE(AB7312,12),IF(ISNUMBER(SEARCH("6",'Procytrat 195'!D313)),EDATE(AB7312,6),IF(ISNUMBER(SEARCH("3",'Procytrat 195'!D313)),EDATE(AB7312,3),DATEVALUE('Procytrat 195'!D313))))),""))</f>
        <v/>
      </c>
      <c r="AM7312" t="str">
        <f t="shared" ca="1" si="713"/>
        <v/>
      </c>
    </row>
    <row r="7313" spans="27:39" x14ac:dyDescent="0.3">
      <c r="AA7313" t="str">
        <f>IF(COUNTA('Procytrat 195'!A314,'Procytrat 195'!B314,'Procytrat 195'!C314)&gt;0,"195","")</f>
        <v/>
      </c>
      <c r="AB7313" t="str">
        <f>IFERROR(IF(ISNUMBER('Procytrat 195'!A314),'Procytrat 195'!A314,DATEVALUE('Procytrat 195'!A314)),"")</f>
        <v/>
      </c>
      <c r="AC7313" t="str">
        <f>IF(AA7313="","",'Procytrat 195'!B314)</f>
        <v/>
      </c>
      <c r="AD7313" t="str">
        <f>IF(AA7313="","",IFERROR(1*'Procytrat 195'!C314,IFERROR(_xludf.NUMBERVALUE('Procytrat 195'!C314,".",","),IFERROR(_xludf.NUMBERVALUE('Procytrat 195'!C314,",","."),0))))</f>
        <v/>
      </c>
      <c r="AE7313" t="str">
        <f>IF(AA7313="","",'Procytrat 195'!M314)</f>
        <v/>
      </c>
      <c r="AF7313">
        <f t="shared" si="708"/>
        <v>0</v>
      </c>
      <c r="AG7313" t="str">
        <f t="shared" si="709"/>
        <v/>
      </c>
      <c r="AH7313" t="str">
        <f t="shared" si="710"/>
        <v/>
      </c>
      <c r="AI7313">
        <f t="shared" si="711"/>
        <v>0</v>
      </c>
      <c r="AJ7313">
        <f t="shared" si="712"/>
        <v>0</v>
      </c>
      <c r="AK7313">
        <v>0</v>
      </c>
      <c r="AL7313" t="str">
        <f>IF(AA7313="","",IFERROR(IF(ISNUMBER('Procytrat 195'!D314),'Procytrat 195'!D314,IF(ISNUMBER(SEARCH("12",'Procytrat 195'!D314)),EDATE(AB7313,12),IF(ISNUMBER(SEARCH("6",'Procytrat 195'!D314)),EDATE(AB7313,6),IF(ISNUMBER(SEARCH("3",'Procytrat 195'!D314)),EDATE(AB7313,3),DATEVALUE('Procytrat 195'!D314))))),""))</f>
        <v/>
      </c>
      <c r="AM7313" t="str">
        <f t="shared" ca="1" si="713"/>
        <v/>
      </c>
    </row>
    <row r="7314" spans="27:39" x14ac:dyDescent="0.3">
      <c r="AA7314" t="str">
        <f>IF(COUNTA('Procytrat 195'!A315,'Procytrat 195'!B315,'Procytrat 195'!C315)&gt;0,"195","")</f>
        <v/>
      </c>
      <c r="AB7314" t="str">
        <f>IFERROR(IF(ISNUMBER('Procytrat 195'!A315),'Procytrat 195'!A315,DATEVALUE('Procytrat 195'!A315)),"")</f>
        <v/>
      </c>
      <c r="AC7314" t="str">
        <f>IF(AA7314="","",'Procytrat 195'!B315)</f>
        <v/>
      </c>
      <c r="AD7314" t="str">
        <f>IF(AA7314="","",IFERROR(1*'Procytrat 195'!C315,IFERROR(_xludf.NUMBERVALUE('Procytrat 195'!C315,".",","),IFERROR(_xludf.NUMBERVALUE('Procytrat 195'!C315,",","."),0))))</f>
        <v/>
      </c>
      <c r="AE7314" t="str">
        <f>IF(AA7314="","",'Procytrat 195'!M315)</f>
        <v/>
      </c>
      <c r="AF7314">
        <f t="shared" si="708"/>
        <v>0</v>
      </c>
      <c r="AG7314" t="str">
        <f t="shared" si="709"/>
        <v/>
      </c>
      <c r="AH7314" t="str">
        <f t="shared" si="710"/>
        <v/>
      </c>
      <c r="AI7314">
        <f t="shared" si="711"/>
        <v>0</v>
      </c>
      <c r="AJ7314">
        <f t="shared" si="712"/>
        <v>0</v>
      </c>
      <c r="AK7314">
        <v>0</v>
      </c>
      <c r="AL7314" t="str">
        <f>IF(AA7314="","",IFERROR(IF(ISNUMBER('Procytrat 195'!D315),'Procytrat 195'!D315,IF(ISNUMBER(SEARCH("12",'Procytrat 195'!D315)),EDATE(AB7314,12),IF(ISNUMBER(SEARCH("6",'Procytrat 195'!D315)),EDATE(AB7314,6),IF(ISNUMBER(SEARCH("3",'Procytrat 195'!D315)),EDATE(AB7314,3),DATEVALUE('Procytrat 195'!D315))))),""))</f>
        <v/>
      </c>
      <c r="AM7314" t="str">
        <f t="shared" ca="1" si="713"/>
        <v/>
      </c>
    </row>
    <row r="7315" spans="27:39" x14ac:dyDescent="0.3">
      <c r="AA7315" t="str">
        <f>IF(COUNTA('Procytrat 195'!A316,'Procytrat 195'!B316,'Procytrat 195'!C316)&gt;0,"195","")</f>
        <v/>
      </c>
      <c r="AB7315" t="str">
        <f>IFERROR(IF(ISNUMBER('Procytrat 195'!A316),'Procytrat 195'!A316,DATEVALUE('Procytrat 195'!A316)),"")</f>
        <v/>
      </c>
      <c r="AC7315" t="str">
        <f>IF(AA7315="","",'Procytrat 195'!B316)</f>
        <v/>
      </c>
      <c r="AD7315" t="str">
        <f>IF(AA7315="","",IFERROR(1*'Procytrat 195'!C316,IFERROR(_xludf.NUMBERVALUE('Procytrat 195'!C316,".",","),IFERROR(_xludf.NUMBERVALUE('Procytrat 195'!C316,",","."),0))))</f>
        <v/>
      </c>
      <c r="AE7315" t="str">
        <f>IF(AA7315="","",'Procytrat 195'!M316)</f>
        <v/>
      </c>
      <c r="AF7315">
        <f t="shared" si="708"/>
        <v>0</v>
      </c>
      <c r="AG7315" t="str">
        <f t="shared" si="709"/>
        <v/>
      </c>
      <c r="AH7315" t="str">
        <f t="shared" si="710"/>
        <v/>
      </c>
      <c r="AI7315">
        <f t="shared" si="711"/>
        <v>0</v>
      </c>
      <c r="AJ7315">
        <f t="shared" si="712"/>
        <v>0</v>
      </c>
      <c r="AK7315">
        <v>0</v>
      </c>
      <c r="AL7315" t="str">
        <f>IF(AA7315="","",IFERROR(IF(ISNUMBER('Procytrat 195'!D316),'Procytrat 195'!D316,IF(ISNUMBER(SEARCH("12",'Procytrat 195'!D316)),EDATE(AB7315,12),IF(ISNUMBER(SEARCH("6",'Procytrat 195'!D316)),EDATE(AB7315,6),IF(ISNUMBER(SEARCH("3",'Procytrat 195'!D316)),EDATE(AB7315,3),DATEVALUE('Procytrat 195'!D316))))),""))</f>
        <v/>
      </c>
      <c r="AM7315" t="str">
        <f t="shared" ca="1" si="713"/>
        <v/>
      </c>
    </row>
    <row r="7316" spans="27:39" x14ac:dyDescent="0.3">
      <c r="AA7316" t="str">
        <f>IF(COUNTA('Procytrat 195'!A317,'Procytrat 195'!B317,'Procytrat 195'!C317)&gt;0,"195","")</f>
        <v/>
      </c>
      <c r="AB7316" t="str">
        <f>IFERROR(IF(ISNUMBER('Procytrat 195'!A317),'Procytrat 195'!A317,DATEVALUE('Procytrat 195'!A317)),"")</f>
        <v/>
      </c>
      <c r="AC7316" t="str">
        <f>IF(AA7316="","",'Procytrat 195'!B317)</f>
        <v/>
      </c>
      <c r="AD7316" t="str">
        <f>IF(AA7316="","",IFERROR(1*'Procytrat 195'!C317,IFERROR(_xludf.NUMBERVALUE('Procytrat 195'!C317,".",","),IFERROR(_xludf.NUMBERVALUE('Procytrat 195'!C317,",","."),0))))</f>
        <v/>
      </c>
      <c r="AE7316" t="str">
        <f>IF(AA7316="","",'Procytrat 195'!M317)</f>
        <v/>
      </c>
      <c r="AF7316">
        <f t="shared" si="708"/>
        <v>0</v>
      </c>
      <c r="AG7316" t="str">
        <f t="shared" si="709"/>
        <v/>
      </c>
      <c r="AH7316" t="str">
        <f t="shared" si="710"/>
        <v/>
      </c>
      <c r="AI7316">
        <f t="shared" si="711"/>
        <v>0</v>
      </c>
      <c r="AJ7316">
        <f t="shared" si="712"/>
        <v>0</v>
      </c>
      <c r="AK7316">
        <v>0</v>
      </c>
      <c r="AL7316" t="str">
        <f>IF(AA7316="","",IFERROR(IF(ISNUMBER('Procytrat 195'!D317),'Procytrat 195'!D317,IF(ISNUMBER(SEARCH("12",'Procytrat 195'!D317)),EDATE(AB7316,12),IF(ISNUMBER(SEARCH("6",'Procytrat 195'!D317)),EDATE(AB7316,6),IF(ISNUMBER(SEARCH("3",'Procytrat 195'!D317)),EDATE(AB7316,3),DATEVALUE('Procytrat 195'!D317))))),""))</f>
        <v/>
      </c>
      <c r="AM7316" t="str">
        <f t="shared" ca="1" si="713"/>
        <v/>
      </c>
    </row>
    <row r="7317" spans="27:39" x14ac:dyDescent="0.3">
      <c r="AA7317" t="str">
        <f>IF(COUNTA('Procytrat 195'!A318,'Procytrat 195'!B318,'Procytrat 195'!C318)&gt;0,"195","")</f>
        <v/>
      </c>
      <c r="AB7317" t="str">
        <f>IFERROR(IF(ISNUMBER('Procytrat 195'!A318),'Procytrat 195'!A318,DATEVALUE('Procytrat 195'!A318)),"")</f>
        <v/>
      </c>
      <c r="AC7317" t="str">
        <f>IF(AA7317="","",'Procytrat 195'!B318)</f>
        <v/>
      </c>
      <c r="AD7317" t="str">
        <f>IF(AA7317="","",IFERROR(1*'Procytrat 195'!C318,IFERROR(_xludf.NUMBERVALUE('Procytrat 195'!C318,".",","),IFERROR(_xludf.NUMBERVALUE('Procytrat 195'!C318,",","."),0))))</f>
        <v/>
      </c>
      <c r="AE7317" t="str">
        <f>IF(AA7317="","",'Procytrat 195'!M318)</f>
        <v/>
      </c>
      <c r="AF7317">
        <f t="shared" si="708"/>
        <v>0</v>
      </c>
      <c r="AG7317" t="str">
        <f t="shared" si="709"/>
        <v/>
      </c>
      <c r="AH7317" t="str">
        <f t="shared" si="710"/>
        <v/>
      </c>
      <c r="AI7317">
        <f t="shared" si="711"/>
        <v>0</v>
      </c>
      <c r="AJ7317">
        <f t="shared" si="712"/>
        <v>0</v>
      </c>
      <c r="AK7317">
        <v>0</v>
      </c>
      <c r="AL7317" t="str">
        <f>IF(AA7317="","",IFERROR(IF(ISNUMBER('Procytrat 195'!D318),'Procytrat 195'!D318,IF(ISNUMBER(SEARCH("12",'Procytrat 195'!D318)),EDATE(AB7317,12),IF(ISNUMBER(SEARCH("6",'Procytrat 195'!D318)),EDATE(AB7317,6),IF(ISNUMBER(SEARCH("3",'Procytrat 195'!D318)),EDATE(AB7317,3),DATEVALUE('Procytrat 195'!D318))))),""))</f>
        <v/>
      </c>
      <c r="AM7317" t="str">
        <f t="shared" ca="1" si="713"/>
        <v/>
      </c>
    </row>
    <row r="7318" spans="27:39" x14ac:dyDescent="0.3">
      <c r="AA7318" t="str">
        <f>IF(COUNTA('Procytrat 195'!A319,'Procytrat 195'!B319,'Procytrat 195'!C319)&gt;0,"195","")</f>
        <v/>
      </c>
      <c r="AB7318" t="str">
        <f>IFERROR(IF(ISNUMBER('Procytrat 195'!A319),'Procytrat 195'!A319,DATEVALUE('Procytrat 195'!A319)),"")</f>
        <v/>
      </c>
      <c r="AC7318" t="str">
        <f>IF(AA7318="","",'Procytrat 195'!B319)</f>
        <v/>
      </c>
      <c r="AD7318" t="str">
        <f>IF(AA7318="","",IFERROR(1*'Procytrat 195'!C319,IFERROR(_xludf.NUMBERVALUE('Procytrat 195'!C319,".",","),IFERROR(_xludf.NUMBERVALUE('Procytrat 195'!C319,",","."),0))))</f>
        <v/>
      </c>
      <c r="AE7318" t="str">
        <f>IF(AA7318="","",'Procytrat 195'!M319)</f>
        <v/>
      </c>
      <c r="AF7318">
        <f t="shared" si="708"/>
        <v>0</v>
      </c>
      <c r="AG7318" t="str">
        <f t="shared" si="709"/>
        <v/>
      </c>
      <c r="AH7318" t="str">
        <f t="shared" si="710"/>
        <v/>
      </c>
      <c r="AI7318">
        <f t="shared" si="711"/>
        <v>0</v>
      </c>
      <c r="AJ7318">
        <f t="shared" si="712"/>
        <v>0</v>
      </c>
      <c r="AK7318">
        <v>0</v>
      </c>
      <c r="AL7318" t="str">
        <f>IF(AA7318="","",IFERROR(IF(ISNUMBER('Procytrat 195'!D319),'Procytrat 195'!D319,IF(ISNUMBER(SEARCH("12",'Procytrat 195'!D319)),EDATE(AB7318,12),IF(ISNUMBER(SEARCH("6",'Procytrat 195'!D319)),EDATE(AB7318,6),IF(ISNUMBER(SEARCH("3",'Procytrat 195'!D319)),EDATE(AB7318,3),DATEVALUE('Procytrat 195'!D319))))),""))</f>
        <v/>
      </c>
      <c r="AM7318" t="str">
        <f t="shared" ca="1" si="713"/>
        <v/>
      </c>
    </row>
    <row r="7319" spans="27:39" x14ac:dyDescent="0.3">
      <c r="AA7319" t="str">
        <f>IF(COUNTA('Procytrat 195'!A320,'Procytrat 195'!B320,'Procytrat 195'!C320)&gt;0,"195","")</f>
        <v/>
      </c>
      <c r="AB7319" t="str">
        <f>IFERROR(IF(ISNUMBER('Procytrat 195'!A320),'Procytrat 195'!A320,DATEVALUE('Procytrat 195'!A320)),"")</f>
        <v/>
      </c>
      <c r="AC7319" t="str">
        <f>IF(AA7319="","",'Procytrat 195'!B320)</f>
        <v/>
      </c>
      <c r="AD7319" t="str">
        <f>IF(AA7319="","",IFERROR(1*'Procytrat 195'!C320,IFERROR(_xludf.NUMBERVALUE('Procytrat 195'!C320,".",","),IFERROR(_xludf.NUMBERVALUE('Procytrat 195'!C320,",","."),0))))</f>
        <v/>
      </c>
      <c r="AE7319" t="str">
        <f>IF(AA7319="","",'Procytrat 195'!M320)</f>
        <v/>
      </c>
      <c r="AF7319">
        <f t="shared" si="708"/>
        <v>0</v>
      </c>
      <c r="AG7319" t="str">
        <f t="shared" si="709"/>
        <v/>
      </c>
      <c r="AH7319" t="str">
        <f t="shared" si="710"/>
        <v/>
      </c>
      <c r="AI7319">
        <f t="shared" si="711"/>
        <v>0</v>
      </c>
      <c r="AJ7319">
        <f t="shared" si="712"/>
        <v>0</v>
      </c>
      <c r="AK7319">
        <v>0</v>
      </c>
      <c r="AL7319" t="str">
        <f>IF(AA7319="","",IFERROR(IF(ISNUMBER('Procytrat 195'!D320),'Procytrat 195'!D320,IF(ISNUMBER(SEARCH("12",'Procytrat 195'!D320)),EDATE(AB7319,12),IF(ISNUMBER(SEARCH("6",'Procytrat 195'!D320)),EDATE(AB7319,6),IF(ISNUMBER(SEARCH("3",'Procytrat 195'!D320)),EDATE(AB7319,3),DATEVALUE('Procytrat 195'!D320))))),""))</f>
        <v/>
      </c>
      <c r="AM7319" t="str">
        <f t="shared" ca="1" si="713"/>
        <v/>
      </c>
    </row>
    <row r="7320" spans="27:39" x14ac:dyDescent="0.3">
      <c r="AA7320" t="str">
        <f>IF(COUNTA('Procytrat 195'!A321,'Procytrat 195'!B321,'Procytrat 195'!C321)&gt;0,"195","")</f>
        <v/>
      </c>
      <c r="AB7320" t="str">
        <f>IFERROR(IF(ISNUMBER('Procytrat 195'!A321),'Procytrat 195'!A321,DATEVALUE('Procytrat 195'!A321)),"")</f>
        <v/>
      </c>
      <c r="AC7320" t="str">
        <f>IF(AA7320="","",'Procytrat 195'!B321)</f>
        <v/>
      </c>
      <c r="AD7320" t="str">
        <f>IF(AA7320="","",IFERROR(1*'Procytrat 195'!C321,IFERROR(_xludf.NUMBERVALUE('Procytrat 195'!C321,".",","),IFERROR(_xludf.NUMBERVALUE('Procytrat 195'!C321,",","."),0))))</f>
        <v/>
      </c>
      <c r="AE7320" t="str">
        <f>IF(AA7320="","",'Procytrat 195'!M321)</f>
        <v/>
      </c>
      <c r="AF7320">
        <f t="shared" si="708"/>
        <v>0</v>
      </c>
      <c r="AG7320" t="str">
        <f t="shared" si="709"/>
        <v/>
      </c>
      <c r="AH7320" t="str">
        <f t="shared" si="710"/>
        <v/>
      </c>
      <c r="AI7320">
        <f t="shared" si="711"/>
        <v>0</v>
      </c>
      <c r="AJ7320">
        <f t="shared" si="712"/>
        <v>0</v>
      </c>
      <c r="AK7320">
        <v>0</v>
      </c>
      <c r="AL7320" t="str">
        <f>IF(AA7320="","",IFERROR(IF(ISNUMBER('Procytrat 195'!D321),'Procytrat 195'!D321,IF(ISNUMBER(SEARCH("12",'Procytrat 195'!D321)),EDATE(AB7320,12),IF(ISNUMBER(SEARCH("6",'Procytrat 195'!D321)),EDATE(AB7320,6),IF(ISNUMBER(SEARCH("3",'Procytrat 195'!D321)),EDATE(AB7320,3),DATEVALUE('Procytrat 195'!D321))))),""))</f>
        <v/>
      </c>
      <c r="AM7320" t="str">
        <f t="shared" ca="1" si="713"/>
        <v/>
      </c>
    </row>
    <row r="7321" spans="27:39" x14ac:dyDescent="0.3">
      <c r="AA7321" t="str">
        <f>IF(COUNTA('Procytrat 195'!A322,'Procytrat 195'!B322,'Procytrat 195'!C322)&gt;0,"195","")</f>
        <v/>
      </c>
      <c r="AB7321" t="str">
        <f>IFERROR(IF(ISNUMBER('Procytrat 195'!A322),'Procytrat 195'!A322,DATEVALUE('Procytrat 195'!A322)),"")</f>
        <v/>
      </c>
      <c r="AC7321" t="str">
        <f>IF(AA7321="","",'Procytrat 195'!B322)</f>
        <v/>
      </c>
      <c r="AD7321" t="str">
        <f>IF(AA7321="","",IFERROR(1*'Procytrat 195'!C322,IFERROR(_xludf.NUMBERVALUE('Procytrat 195'!C322,".",","),IFERROR(_xludf.NUMBERVALUE('Procytrat 195'!C322,",","."),0))))</f>
        <v/>
      </c>
      <c r="AE7321" t="str">
        <f>IF(AA7321="","",'Procytrat 195'!M322)</f>
        <v/>
      </c>
      <c r="AF7321">
        <f t="shared" si="708"/>
        <v>0</v>
      </c>
      <c r="AG7321" t="str">
        <f t="shared" si="709"/>
        <v/>
      </c>
      <c r="AH7321" t="str">
        <f t="shared" si="710"/>
        <v/>
      </c>
      <c r="AI7321">
        <f t="shared" si="711"/>
        <v>0</v>
      </c>
      <c r="AJ7321">
        <f t="shared" si="712"/>
        <v>0</v>
      </c>
      <c r="AK7321">
        <v>0</v>
      </c>
      <c r="AL7321" t="str">
        <f>IF(AA7321="","",IFERROR(IF(ISNUMBER('Procytrat 195'!D322),'Procytrat 195'!D322,IF(ISNUMBER(SEARCH("12",'Procytrat 195'!D322)),EDATE(AB7321,12),IF(ISNUMBER(SEARCH("6",'Procytrat 195'!D322)),EDATE(AB7321,6),IF(ISNUMBER(SEARCH("3",'Procytrat 195'!D322)),EDATE(AB7321,3),DATEVALUE('Procytrat 195'!D322))))),""))</f>
        <v/>
      </c>
      <c r="AM7321" t="str">
        <f t="shared" ca="1" si="713"/>
        <v/>
      </c>
    </row>
    <row r="7322" spans="27:39" x14ac:dyDescent="0.3">
      <c r="AA7322" t="str">
        <f>IF(COUNTA('Procytrat 195'!A323,'Procytrat 195'!B323,'Procytrat 195'!C323)&gt;0,"195","")</f>
        <v/>
      </c>
      <c r="AB7322" t="str">
        <f>IFERROR(IF(ISNUMBER('Procytrat 195'!A323),'Procytrat 195'!A323,DATEVALUE('Procytrat 195'!A323)),"")</f>
        <v/>
      </c>
      <c r="AC7322" t="str">
        <f>IF(AA7322="","",'Procytrat 195'!B323)</f>
        <v/>
      </c>
      <c r="AD7322" t="str">
        <f>IF(AA7322="","",IFERROR(1*'Procytrat 195'!C323,IFERROR(_xludf.NUMBERVALUE('Procytrat 195'!C323,".",","),IFERROR(_xludf.NUMBERVALUE('Procytrat 195'!C323,",","."),0))))</f>
        <v/>
      </c>
      <c r="AE7322" t="str">
        <f>IF(AA7322="","",'Procytrat 195'!M323)</f>
        <v/>
      </c>
      <c r="AF7322">
        <f t="shared" si="708"/>
        <v>0</v>
      </c>
      <c r="AG7322" t="str">
        <f t="shared" si="709"/>
        <v/>
      </c>
      <c r="AH7322" t="str">
        <f t="shared" si="710"/>
        <v/>
      </c>
      <c r="AI7322">
        <f t="shared" si="711"/>
        <v>0</v>
      </c>
      <c r="AJ7322">
        <f t="shared" si="712"/>
        <v>0</v>
      </c>
      <c r="AK7322">
        <v>0</v>
      </c>
      <c r="AL7322" t="str">
        <f>IF(AA7322="","",IFERROR(IF(ISNUMBER('Procytrat 195'!D323),'Procytrat 195'!D323,IF(ISNUMBER(SEARCH("12",'Procytrat 195'!D323)),EDATE(AB7322,12),IF(ISNUMBER(SEARCH("6",'Procytrat 195'!D323)),EDATE(AB7322,6),IF(ISNUMBER(SEARCH("3",'Procytrat 195'!D323)),EDATE(AB7322,3),DATEVALUE('Procytrat 195'!D323))))),""))</f>
        <v/>
      </c>
      <c r="AM7322" t="str">
        <f t="shared" ca="1" si="713"/>
        <v/>
      </c>
    </row>
    <row r="7323" spans="27:39" x14ac:dyDescent="0.3">
      <c r="AA7323" t="str">
        <f>IF(COUNTA('Procytrat 195'!A324,'Procytrat 195'!B324,'Procytrat 195'!C324)&gt;0,"195","")</f>
        <v/>
      </c>
      <c r="AB7323" t="str">
        <f>IFERROR(IF(ISNUMBER('Procytrat 195'!A324),'Procytrat 195'!A324,DATEVALUE('Procytrat 195'!A324)),"")</f>
        <v/>
      </c>
      <c r="AC7323" t="str">
        <f>IF(AA7323="","",'Procytrat 195'!B324)</f>
        <v/>
      </c>
      <c r="AD7323" t="str">
        <f>IF(AA7323="","",IFERROR(1*'Procytrat 195'!C324,IFERROR(_xludf.NUMBERVALUE('Procytrat 195'!C324,".",","),IFERROR(_xludf.NUMBERVALUE('Procytrat 195'!C324,",","."),0))))</f>
        <v/>
      </c>
      <c r="AE7323" t="str">
        <f>IF(AA7323="","",'Procytrat 195'!M324)</f>
        <v/>
      </c>
      <c r="AF7323">
        <f t="shared" si="708"/>
        <v>0</v>
      </c>
      <c r="AG7323" t="str">
        <f t="shared" si="709"/>
        <v/>
      </c>
      <c r="AH7323" t="str">
        <f t="shared" si="710"/>
        <v/>
      </c>
      <c r="AI7323">
        <f t="shared" si="711"/>
        <v>0</v>
      </c>
      <c r="AJ7323">
        <f t="shared" si="712"/>
        <v>0</v>
      </c>
      <c r="AK7323">
        <v>0</v>
      </c>
      <c r="AL7323" t="str">
        <f>IF(AA7323="","",IFERROR(IF(ISNUMBER('Procytrat 195'!D324),'Procytrat 195'!D324,IF(ISNUMBER(SEARCH("12",'Procytrat 195'!D324)),EDATE(AB7323,12),IF(ISNUMBER(SEARCH("6",'Procytrat 195'!D324)),EDATE(AB7323,6),IF(ISNUMBER(SEARCH("3",'Procytrat 195'!D324)),EDATE(AB7323,3),DATEVALUE('Procytrat 195'!D324))))),""))</f>
        <v/>
      </c>
      <c r="AM7323" t="str">
        <f t="shared" ca="1" si="713"/>
        <v/>
      </c>
    </row>
    <row r="7324" spans="27:39" x14ac:dyDescent="0.3">
      <c r="AA7324" t="str">
        <f>IF(COUNTA('Procytrat 195'!A325,'Procytrat 195'!B325,'Procytrat 195'!C325)&gt;0,"195","")</f>
        <v/>
      </c>
      <c r="AB7324" t="str">
        <f>IFERROR(IF(ISNUMBER('Procytrat 195'!A325),'Procytrat 195'!A325,DATEVALUE('Procytrat 195'!A325)),"")</f>
        <v/>
      </c>
      <c r="AC7324" t="str">
        <f>IF(AA7324="","",'Procytrat 195'!B325)</f>
        <v/>
      </c>
      <c r="AD7324" t="str">
        <f>IF(AA7324="","",IFERROR(1*'Procytrat 195'!C325,IFERROR(_xludf.NUMBERVALUE('Procytrat 195'!C325,".",","),IFERROR(_xludf.NUMBERVALUE('Procytrat 195'!C325,",","."),0))))</f>
        <v/>
      </c>
      <c r="AE7324" t="str">
        <f>IF(AA7324="","",'Procytrat 195'!M325)</f>
        <v/>
      </c>
      <c r="AF7324">
        <f t="shared" si="708"/>
        <v>0</v>
      </c>
      <c r="AG7324" t="str">
        <f t="shared" si="709"/>
        <v/>
      </c>
      <c r="AH7324" t="str">
        <f t="shared" si="710"/>
        <v/>
      </c>
      <c r="AI7324">
        <f t="shared" si="711"/>
        <v>0</v>
      </c>
      <c r="AJ7324">
        <f t="shared" si="712"/>
        <v>0</v>
      </c>
      <c r="AK7324">
        <v>0</v>
      </c>
      <c r="AL7324" t="str">
        <f>IF(AA7324="","",IFERROR(IF(ISNUMBER('Procytrat 195'!D325),'Procytrat 195'!D325,IF(ISNUMBER(SEARCH("12",'Procytrat 195'!D325)),EDATE(AB7324,12),IF(ISNUMBER(SEARCH("6",'Procytrat 195'!D325)),EDATE(AB7324,6),IF(ISNUMBER(SEARCH("3",'Procytrat 195'!D325)),EDATE(AB7324,3),DATEVALUE('Procytrat 195'!D325))))),""))</f>
        <v/>
      </c>
      <c r="AM7324" t="str">
        <f t="shared" ca="1" si="713"/>
        <v/>
      </c>
    </row>
    <row r="7325" spans="27:39" x14ac:dyDescent="0.3">
      <c r="AA7325" t="str">
        <f>IF(COUNTA('Procytrat 195'!A326,'Procytrat 195'!B326,'Procytrat 195'!C326)&gt;0,"195","")</f>
        <v/>
      </c>
      <c r="AB7325" t="str">
        <f>IFERROR(IF(ISNUMBER('Procytrat 195'!A326),'Procytrat 195'!A326,DATEVALUE('Procytrat 195'!A326)),"")</f>
        <v/>
      </c>
      <c r="AC7325" t="str">
        <f>IF(AA7325="","",'Procytrat 195'!B326)</f>
        <v/>
      </c>
      <c r="AD7325" t="str">
        <f>IF(AA7325="","",IFERROR(1*'Procytrat 195'!C326,IFERROR(_xludf.NUMBERVALUE('Procytrat 195'!C326,".",","),IFERROR(_xludf.NUMBERVALUE('Procytrat 195'!C326,",","."),0))))</f>
        <v/>
      </c>
      <c r="AE7325" t="str">
        <f>IF(AA7325="","",'Procytrat 195'!M326)</f>
        <v/>
      </c>
      <c r="AF7325">
        <f t="shared" si="708"/>
        <v>0</v>
      </c>
      <c r="AG7325" t="str">
        <f t="shared" si="709"/>
        <v/>
      </c>
      <c r="AH7325" t="str">
        <f t="shared" si="710"/>
        <v/>
      </c>
      <c r="AI7325">
        <f t="shared" si="711"/>
        <v>0</v>
      </c>
      <c r="AJ7325">
        <f t="shared" si="712"/>
        <v>0</v>
      </c>
      <c r="AK7325">
        <v>0</v>
      </c>
      <c r="AL7325" t="str">
        <f>IF(AA7325="","",IFERROR(IF(ISNUMBER('Procytrat 195'!D326),'Procytrat 195'!D326,IF(ISNUMBER(SEARCH("12",'Procytrat 195'!D326)),EDATE(AB7325,12),IF(ISNUMBER(SEARCH("6",'Procytrat 195'!D326)),EDATE(AB7325,6),IF(ISNUMBER(SEARCH("3",'Procytrat 195'!D326)),EDATE(AB7325,3),DATEVALUE('Procytrat 195'!D326))))),""))</f>
        <v/>
      </c>
      <c r="AM7325" t="str">
        <f t="shared" ca="1" si="713"/>
        <v/>
      </c>
    </row>
    <row r="7326" spans="27:39" x14ac:dyDescent="0.3">
      <c r="AA7326" t="str">
        <f>IF(COUNTA('Procytrat 195'!A327,'Procytrat 195'!B327,'Procytrat 195'!C327)&gt;0,"195","")</f>
        <v/>
      </c>
      <c r="AB7326" t="str">
        <f>IFERROR(IF(ISNUMBER('Procytrat 195'!A327),'Procytrat 195'!A327,DATEVALUE('Procytrat 195'!A327)),"")</f>
        <v/>
      </c>
      <c r="AC7326" t="str">
        <f>IF(AA7326="","",'Procytrat 195'!B327)</f>
        <v/>
      </c>
      <c r="AD7326" t="str">
        <f>IF(AA7326="","",IFERROR(1*'Procytrat 195'!C327,IFERROR(_xludf.NUMBERVALUE('Procytrat 195'!C327,".",","),IFERROR(_xludf.NUMBERVALUE('Procytrat 195'!C327,",","."),0))))</f>
        <v/>
      </c>
      <c r="AE7326" t="str">
        <f>IF(AA7326="","",'Procytrat 195'!M327)</f>
        <v/>
      </c>
      <c r="AF7326">
        <f t="shared" si="708"/>
        <v>0</v>
      </c>
      <c r="AG7326" t="str">
        <f t="shared" si="709"/>
        <v/>
      </c>
      <c r="AH7326" t="str">
        <f t="shared" si="710"/>
        <v/>
      </c>
      <c r="AI7326">
        <f t="shared" si="711"/>
        <v>0</v>
      </c>
      <c r="AJ7326">
        <f t="shared" si="712"/>
        <v>0</v>
      </c>
      <c r="AK7326">
        <v>0</v>
      </c>
      <c r="AL7326" t="str">
        <f>IF(AA7326="","",IFERROR(IF(ISNUMBER('Procytrat 195'!D327),'Procytrat 195'!D327,IF(ISNUMBER(SEARCH("12",'Procytrat 195'!D327)),EDATE(AB7326,12),IF(ISNUMBER(SEARCH("6",'Procytrat 195'!D327)),EDATE(AB7326,6),IF(ISNUMBER(SEARCH("3",'Procytrat 195'!D327)),EDATE(AB7326,3),DATEVALUE('Procytrat 195'!D327))))),""))</f>
        <v/>
      </c>
      <c r="AM7326" t="str">
        <f t="shared" ca="1" si="713"/>
        <v/>
      </c>
    </row>
    <row r="7327" spans="27:39" x14ac:dyDescent="0.3">
      <c r="AA7327" t="str">
        <f>IF(COUNTA('Procytrat 195'!A328,'Procytrat 195'!B328,'Procytrat 195'!C328)&gt;0,"195","")</f>
        <v/>
      </c>
      <c r="AB7327" t="str">
        <f>IFERROR(IF(ISNUMBER('Procytrat 195'!A328),'Procytrat 195'!A328,DATEVALUE('Procytrat 195'!A328)),"")</f>
        <v/>
      </c>
      <c r="AC7327" t="str">
        <f>IF(AA7327="","",'Procytrat 195'!B328)</f>
        <v/>
      </c>
      <c r="AD7327" t="str">
        <f>IF(AA7327="","",IFERROR(1*'Procytrat 195'!C328,IFERROR(_xludf.NUMBERVALUE('Procytrat 195'!C328,".",","),IFERROR(_xludf.NUMBERVALUE('Procytrat 195'!C328,",","."),0))))</f>
        <v/>
      </c>
      <c r="AE7327" t="str">
        <f>IF(AA7327="","",'Procytrat 195'!M328)</f>
        <v/>
      </c>
      <c r="AF7327">
        <f t="shared" si="708"/>
        <v>0</v>
      </c>
      <c r="AG7327" t="str">
        <f t="shared" si="709"/>
        <v/>
      </c>
      <c r="AH7327" t="str">
        <f t="shared" si="710"/>
        <v/>
      </c>
      <c r="AI7327">
        <f t="shared" si="711"/>
        <v>0</v>
      </c>
      <c r="AJ7327">
        <f t="shared" si="712"/>
        <v>0</v>
      </c>
      <c r="AK7327">
        <v>0</v>
      </c>
      <c r="AL7327" t="str">
        <f>IF(AA7327="","",IFERROR(IF(ISNUMBER('Procytrat 195'!D328),'Procytrat 195'!D328,IF(ISNUMBER(SEARCH("12",'Procytrat 195'!D328)),EDATE(AB7327,12),IF(ISNUMBER(SEARCH("6",'Procytrat 195'!D328)),EDATE(AB7327,6),IF(ISNUMBER(SEARCH("3",'Procytrat 195'!D328)),EDATE(AB7327,3),DATEVALUE('Procytrat 195'!D328))))),""))</f>
        <v/>
      </c>
      <c r="AM7327" t="str">
        <f t="shared" ca="1" si="713"/>
        <v/>
      </c>
    </row>
    <row r="7328" spans="27:39" x14ac:dyDescent="0.3">
      <c r="AA7328" t="str">
        <f>IF(COUNTA('Procytrat 195'!A329,'Procytrat 195'!B329,'Procytrat 195'!C329)&gt;0,"195","")</f>
        <v/>
      </c>
      <c r="AB7328" t="str">
        <f>IFERROR(IF(ISNUMBER('Procytrat 195'!A329),'Procytrat 195'!A329,DATEVALUE('Procytrat 195'!A329)),"")</f>
        <v/>
      </c>
      <c r="AC7328" t="str">
        <f>IF(AA7328="","",'Procytrat 195'!B329)</f>
        <v/>
      </c>
      <c r="AD7328" t="str">
        <f>IF(AA7328="","",IFERROR(1*'Procytrat 195'!C329,IFERROR(_xludf.NUMBERVALUE('Procytrat 195'!C329,".",","),IFERROR(_xludf.NUMBERVALUE('Procytrat 195'!C329,",","."),0))))</f>
        <v/>
      </c>
      <c r="AE7328" t="str">
        <f>IF(AA7328="","",'Procytrat 195'!M329)</f>
        <v/>
      </c>
      <c r="AF7328">
        <f t="shared" si="708"/>
        <v>0</v>
      </c>
      <c r="AG7328" t="str">
        <f t="shared" si="709"/>
        <v/>
      </c>
      <c r="AH7328" t="str">
        <f t="shared" si="710"/>
        <v/>
      </c>
      <c r="AI7328">
        <f t="shared" si="711"/>
        <v>0</v>
      </c>
      <c r="AJ7328">
        <f t="shared" si="712"/>
        <v>0</v>
      </c>
      <c r="AK7328">
        <v>0</v>
      </c>
      <c r="AL7328" t="str">
        <f>IF(AA7328="","",IFERROR(IF(ISNUMBER('Procytrat 195'!D329),'Procytrat 195'!D329,IF(ISNUMBER(SEARCH("12",'Procytrat 195'!D329)),EDATE(AB7328,12),IF(ISNUMBER(SEARCH("6",'Procytrat 195'!D329)),EDATE(AB7328,6),IF(ISNUMBER(SEARCH("3",'Procytrat 195'!D329)),EDATE(AB7328,3),DATEVALUE('Procytrat 195'!D329))))),""))</f>
        <v/>
      </c>
      <c r="AM7328" t="str">
        <f t="shared" ca="1" si="713"/>
        <v/>
      </c>
    </row>
    <row r="7329" spans="27:39" x14ac:dyDescent="0.3">
      <c r="AA7329" t="str">
        <f>IF(COUNTA('Procytrat 195'!A330,'Procytrat 195'!B330,'Procytrat 195'!C330)&gt;0,"195","")</f>
        <v/>
      </c>
      <c r="AB7329" t="str">
        <f>IFERROR(IF(ISNUMBER('Procytrat 195'!A330),'Procytrat 195'!A330,DATEVALUE('Procytrat 195'!A330)),"")</f>
        <v/>
      </c>
      <c r="AC7329" t="str">
        <f>IF(AA7329="","",'Procytrat 195'!B330)</f>
        <v/>
      </c>
      <c r="AD7329" t="str">
        <f>IF(AA7329="","",IFERROR(1*'Procytrat 195'!C330,IFERROR(_xludf.NUMBERVALUE('Procytrat 195'!C330,".",","),IFERROR(_xludf.NUMBERVALUE('Procytrat 195'!C330,",","."),0))))</f>
        <v/>
      </c>
      <c r="AE7329" t="str">
        <f>IF(AA7329="","",'Procytrat 195'!M330)</f>
        <v/>
      </c>
      <c r="AF7329">
        <f t="shared" si="708"/>
        <v>0</v>
      </c>
      <c r="AG7329" t="str">
        <f t="shared" si="709"/>
        <v/>
      </c>
      <c r="AH7329" t="str">
        <f t="shared" si="710"/>
        <v/>
      </c>
      <c r="AI7329">
        <f t="shared" si="711"/>
        <v>0</v>
      </c>
      <c r="AJ7329">
        <f t="shared" si="712"/>
        <v>0</v>
      </c>
      <c r="AK7329">
        <v>0</v>
      </c>
      <c r="AL7329" t="str">
        <f>IF(AA7329="","",IFERROR(IF(ISNUMBER('Procytrat 195'!D330),'Procytrat 195'!D330,IF(ISNUMBER(SEARCH("12",'Procytrat 195'!D330)),EDATE(AB7329,12),IF(ISNUMBER(SEARCH("6",'Procytrat 195'!D330)),EDATE(AB7329,6),IF(ISNUMBER(SEARCH("3",'Procytrat 195'!D330)),EDATE(AB7329,3),DATEVALUE('Procytrat 195'!D330))))),""))</f>
        <v/>
      </c>
      <c r="AM7329" t="str">
        <f t="shared" ca="1" si="713"/>
        <v/>
      </c>
    </row>
    <row r="7330" spans="27:39" x14ac:dyDescent="0.3">
      <c r="AA7330" t="str">
        <f>IF(COUNTA('Procytrat 195'!A331,'Procytrat 195'!B331,'Procytrat 195'!C331)&gt;0,"195","")</f>
        <v/>
      </c>
      <c r="AB7330" t="str">
        <f>IFERROR(IF(ISNUMBER('Procytrat 195'!A331),'Procytrat 195'!A331,DATEVALUE('Procytrat 195'!A331)),"")</f>
        <v/>
      </c>
      <c r="AC7330" t="str">
        <f>IF(AA7330="","",'Procytrat 195'!B331)</f>
        <v/>
      </c>
      <c r="AD7330" t="str">
        <f>IF(AA7330="","",IFERROR(1*'Procytrat 195'!C331,IFERROR(_xludf.NUMBERVALUE('Procytrat 195'!C331,".",","),IFERROR(_xludf.NUMBERVALUE('Procytrat 195'!C331,",","."),0))))</f>
        <v/>
      </c>
      <c r="AE7330" t="str">
        <f>IF(AA7330="","",'Procytrat 195'!M331)</f>
        <v/>
      </c>
      <c r="AF7330">
        <f t="shared" si="708"/>
        <v>0</v>
      </c>
      <c r="AG7330" t="str">
        <f t="shared" si="709"/>
        <v/>
      </c>
      <c r="AH7330" t="str">
        <f t="shared" si="710"/>
        <v/>
      </c>
      <c r="AI7330">
        <f t="shared" si="711"/>
        <v>0</v>
      </c>
      <c r="AJ7330">
        <f t="shared" si="712"/>
        <v>0</v>
      </c>
      <c r="AK7330">
        <v>0</v>
      </c>
      <c r="AL7330" t="str">
        <f>IF(AA7330="","",IFERROR(IF(ISNUMBER('Procytrat 195'!D331),'Procytrat 195'!D331,IF(ISNUMBER(SEARCH("12",'Procytrat 195'!D331)),EDATE(AB7330,12),IF(ISNUMBER(SEARCH("6",'Procytrat 195'!D331)),EDATE(AB7330,6),IF(ISNUMBER(SEARCH("3",'Procytrat 195'!D331)),EDATE(AB7330,3),DATEVALUE('Procytrat 195'!D331))))),""))</f>
        <v/>
      </c>
      <c r="AM7330" t="str">
        <f t="shared" ca="1" si="713"/>
        <v/>
      </c>
    </row>
    <row r="7331" spans="27:39" x14ac:dyDescent="0.3">
      <c r="AA7331" t="str">
        <f>IF(COUNTA('Procytrat 195'!A332,'Procytrat 195'!B332,'Procytrat 195'!C332)&gt;0,"195","")</f>
        <v/>
      </c>
      <c r="AB7331" t="str">
        <f>IFERROR(IF(ISNUMBER('Procytrat 195'!A332),'Procytrat 195'!A332,DATEVALUE('Procytrat 195'!A332)),"")</f>
        <v/>
      </c>
      <c r="AC7331" t="str">
        <f>IF(AA7331="","",'Procytrat 195'!B332)</f>
        <v/>
      </c>
      <c r="AD7331" t="str">
        <f>IF(AA7331="","",IFERROR(1*'Procytrat 195'!C332,IFERROR(_xludf.NUMBERVALUE('Procytrat 195'!C332,".",","),IFERROR(_xludf.NUMBERVALUE('Procytrat 195'!C332,",","."),0))))</f>
        <v/>
      </c>
      <c r="AE7331" t="str">
        <f>IF(AA7331="","",'Procytrat 195'!M332)</f>
        <v/>
      </c>
      <c r="AF7331">
        <f t="shared" si="708"/>
        <v>0</v>
      </c>
      <c r="AG7331" t="str">
        <f t="shared" si="709"/>
        <v/>
      </c>
      <c r="AH7331" t="str">
        <f t="shared" si="710"/>
        <v/>
      </c>
      <c r="AI7331">
        <f t="shared" si="711"/>
        <v>0</v>
      </c>
      <c r="AJ7331">
        <f t="shared" si="712"/>
        <v>0</v>
      </c>
      <c r="AK7331">
        <v>0</v>
      </c>
      <c r="AL7331" t="str">
        <f>IF(AA7331="","",IFERROR(IF(ISNUMBER('Procytrat 195'!D332),'Procytrat 195'!D332,IF(ISNUMBER(SEARCH("12",'Procytrat 195'!D332)),EDATE(AB7331,12),IF(ISNUMBER(SEARCH("6",'Procytrat 195'!D332)),EDATE(AB7331,6),IF(ISNUMBER(SEARCH("3",'Procytrat 195'!D332)),EDATE(AB7331,3),DATEVALUE('Procytrat 195'!D332))))),""))</f>
        <v/>
      </c>
      <c r="AM7331" t="str">
        <f t="shared" ca="1" si="713"/>
        <v/>
      </c>
    </row>
    <row r="7332" spans="27:39" x14ac:dyDescent="0.3">
      <c r="AA7332" t="str">
        <f>IF(COUNTA('Procytrat 195'!A333,'Procytrat 195'!B333,'Procytrat 195'!C333)&gt;0,"195","")</f>
        <v/>
      </c>
      <c r="AB7332" t="str">
        <f>IFERROR(IF(ISNUMBER('Procytrat 195'!A333),'Procytrat 195'!A333,DATEVALUE('Procytrat 195'!A333)),"")</f>
        <v/>
      </c>
      <c r="AC7332" t="str">
        <f>IF(AA7332="","",'Procytrat 195'!B333)</f>
        <v/>
      </c>
      <c r="AD7332" t="str">
        <f>IF(AA7332="","",IFERROR(1*'Procytrat 195'!C333,IFERROR(_xludf.NUMBERVALUE('Procytrat 195'!C333,".",","),IFERROR(_xludf.NUMBERVALUE('Procytrat 195'!C333,",","."),0))))</f>
        <v/>
      </c>
      <c r="AE7332" t="str">
        <f>IF(AA7332="","",'Procytrat 195'!M333)</f>
        <v/>
      </c>
      <c r="AF7332">
        <f t="shared" si="708"/>
        <v>0</v>
      </c>
      <c r="AG7332" t="str">
        <f t="shared" si="709"/>
        <v/>
      </c>
      <c r="AH7332" t="str">
        <f t="shared" si="710"/>
        <v/>
      </c>
      <c r="AI7332">
        <f t="shared" si="711"/>
        <v>0</v>
      </c>
      <c r="AJ7332">
        <f t="shared" si="712"/>
        <v>0</v>
      </c>
      <c r="AK7332">
        <v>0</v>
      </c>
      <c r="AL7332" t="str">
        <f>IF(AA7332="","",IFERROR(IF(ISNUMBER('Procytrat 195'!D333),'Procytrat 195'!D333,IF(ISNUMBER(SEARCH("12",'Procytrat 195'!D333)),EDATE(AB7332,12),IF(ISNUMBER(SEARCH("6",'Procytrat 195'!D333)),EDATE(AB7332,6),IF(ISNUMBER(SEARCH("3",'Procytrat 195'!D333)),EDATE(AB7332,3),DATEVALUE('Procytrat 195'!D333))))),""))</f>
        <v/>
      </c>
      <c r="AM7332" t="str">
        <f t="shared" ca="1" si="713"/>
        <v/>
      </c>
    </row>
    <row r="7333" spans="27:39" x14ac:dyDescent="0.3">
      <c r="AA7333" t="str">
        <f>IF(COUNTA('Procytrat 195'!A334,'Procytrat 195'!B334,'Procytrat 195'!C334)&gt;0,"195","")</f>
        <v/>
      </c>
      <c r="AB7333" t="str">
        <f>IFERROR(IF(ISNUMBER('Procytrat 195'!A334),'Procytrat 195'!A334,DATEVALUE('Procytrat 195'!A334)),"")</f>
        <v/>
      </c>
      <c r="AC7333" t="str">
        <f>IF(AA7333="","",'Procytrat 195'!B334)</f>
        <v/>
      </c>
      <c r="AD7333" t="str">
        <f>IF(AA7333="","",IFERROR(1*'Procytrat 195'!C334,IFERROR(_xludf.NUMBERVALUE('Procytrat 195'!C334,".",","),IFERROR(_xludf.NUMBERVALUE('Procytrat 195'!C334,",","."),0))))</f>
        <v/>
      </c>
      <c r="AE7333" t="str">
        <f>IF(AA7333="","",'Procytrat 195'!M334)</f>
        <v/>
      </c>
      <c r="AF7333">
        <f t="shared" si="708"/>
        <v>0</v>
      </c>
      <c r="AG7333" t="str">
        <f t="shared" si="709"/>
        <v/>
      </c>
      <c r="AH7333" t="str">
        <f t="shared" si="710"/>
        <v/>
      </c>
      <c r="AI7333">
        <f t="shared" si="711"/>
        <v>0</v>
      </c>
      <c r="AJ7333">
        <f t="shared" si="712"/>
        <v>0</v>
      </c>
      <c r="AK7333">
        <v>0</v>
      </c>
      <c r="AL7333" t="str">
        <f>IF(AA7333="","",IFERROR(IF(ISNUMBER('Procytrat 195'!D334),'Procytrat 195'!D334,IF(ISNUMBER(SEARCH("12",'Procytrat 195'!D334)),EDATE(AB7333,12),IF(ISNUMBER(SEARCH("6",'Procytrat 195'!D334)),EDATE(AB7333,6),IF(ISNUMBER(SEARCH("3",'Procytrat 195'!D334)),EDATE(AB7333,3),DATEVALUE('Procytrat 195'!D334))))),""))</f>
        <v/>
      </c>
      <c r="AM7333" t="str">
        <f t="shared" ca="1" si="713"/>
        <v/>
      </c>
    </row>
    <row r="7334" spans="27:39" x14ac:dyDescent="0.3">
      <c r="AA7334" t="str">
        <f>IF(COUNTA('Procytrat 195'!A335,'Procytrat 195'!B335,'Procytrat 195'!C335)&gt;0,"195","")</f>
        <v/>
      </c>
      <c r="AB7334" t="str">
        <f>IFERROR(IF(ISNUMBER('Procytrat 195'!A335),'Procytrat 195'!A335,DATEVALUE('Procytrat 195'!A335)),"")</f>
        <v/>
      </c>
      <c r="AC7334" t="str">
        <f>IF(AA7334="","",'Procytrat 195'!B335)</f>
        <v/>
      </c>
      <c r="AD7334" t="str">
        <f>IF(AA7334="","",IFERROR(1*'Procytrat 195'!C335,IFERROR(_xludf.NUMBERVALUE('Procytrat 195'!C335,".",","),IFERROR(_xludf.NUMBERVALUE('Procytrat 195'!C335,",","."),0))))</f>
        <v/>
      </c>
      <c r="AE7334" t="str">
        <f>IF(AA7334="","",'Procytrat 195'!M335)</f>
        <v/>
      </c>
      <c r="AF7334">
        <f t="shared" si="708"/>
        <v>0</v>
      </c>
      <c r="AG7334" t="str">
        <f t="shared" si="709"/>
        <v/>
      </c>
      <c r="AH7334" t="str">
        <f t="shared" si="710"/>
        <v/>
      </c>
      <c r="AI7334">
        <f t="shared" si="711"/>
        <v>0</v>
      </c>
      <c r="AJ7334">
        <f t="shared" si="712"/>
        <v>0</v>
      </c>
      <c r="AK7334">
        <v>0</v>
      </c>
      <c r="AL7334" t="str">
        <f>IF(AA7334="","",IFERROR(IF(ISNUMBER('Procytrat 195'!D335),'Procytrat 195'!D335,IF(ISNUMBER(SEARCH("12",'Procytrat 195'!D335)),EDATE(AB7334,12),IF(ISNUMBER(SEARCH("6",'Procytrat 195'!D335)),EDATE(AB7334,6),IF(ISNUMBER(SEARCH("3",'Procytrat 195'!D335)),EDATE(AB7334,3),DATEVALUE('Procytrat 195'!D335))))),""))</f>
        <v/>
      </c>
      <c r="AM7334" t="str">
        <f t="shared" ca="1" si="713"/>
        <v/>
      </c>
    </row>
    <row r="7335" spans="27:39" x14ac:dyDescent="0.3">
      <c r="AA7335" t="str">
        <f>IF(COUNTA('Procytrat 195'!A336,'Procytrat 195'!B336,'Procytrat 195'!C336)&gt;0,"195","")</f>
        <v/>
      </c>
      <c r="AB7335" t="str">
        <f>IFERROR(IF(ISNUMBER('Procytrat 195'!A336),'Procytrat 195'!A336,DATEVALUE('Procytrat 195'!A336)),"")</f>
        <v/>
      </c>
      <c r="AC7335" t="str">
        <f>IF(AA7335="","",'Procytrat 195'!B336)</f>
        <v/>
      </c>
      <c r="AD7335" t="str">
        <f>IF(AA7335="","",IFERROR(1*'Procytrat 195'!C336,IFERROR(_xludf.NUMBERVALUE('Procytrat 195'!C336,".",","),IFERROR(_xludf.NUMBERVALUE('Procytrat 195'!C336,",","."),0))))</f>
        <v/>
      </c>
      <c r="AE7335" t="str">
        <f>IF(AA7335="","",'Procytrat 195'!M336)</f>
        <v/>
      </c>
      <c r="AF7335">
        <f t="shared" si="708"/>
        <v>0</v>
      </c>
      <c r="AG7335" t="str">
        <f t="shared" si="709"/>
        <v/>
      </c>
      <c r="AH7335" t="str">
        <f t="shared" si="710"/>
        <v/>
      </c>
      <c r="AI7335">
        <f t="shared" si="711"/>
        <v>0</v>
      </c>
      <c r="AJ7335">
        <f t="shared" si="712"/>
        <v>0</v>
      </c>
      <c r="AK7335">
        <v>0</v>
      </c>
      <c r="AL7335" t="str">
        <f>IF(AA7335="","",IFERROR(IF(ISNUMBER('Procytrat 195'!D336),'Procytrat 195'!D336,IF(ISNUMBER(SEARCH("12",'Procytrat 195'!D336)),EDATE(AB7335,12),IF(ISNUMBER(SEARCH("6",'Procytrat 195'!D336)),EDATE(AB7335,6),IF(ISNUMBER(SEARCH("3",'Procytrat 195'!D336)),EDATE(AB7335,3),DATEVALUE('Procytrat 195'!D336))))),""))</f>
        <v/>
      </c>
      <c r="AM7335" t="str">
        <f t="shared" ca="1" si="713"/>
        <v/>
      </c>
    </row>
    <row r="7336" spans="27:39" x14ac:dyDescent="0.3">
      <c r="AA7336" t="str">
        <f>IF(COUNTA('Procytrat 195'!A337,'Procytrat 195'!B337,'Procytrat 195'!C337)&gt;0,"195","")</f>
        <v/>
      </c>
      <c r="AB7336" t="str">
        <f>IFERROR(IF(ISNUMBER('Procytrat 195'!A337),'Procytrat 195'!A337,DATEVALUE('Procytrat 195'!A337)),"")</f>
        <v/>
      </c>
      <c r="AC7336" t="str">
        <f>IF(AA7336="","",'Procytrat 195'!B337)</f>
        <v/>
      </c>
      <c r="AD7336" t="str">
        <f>IF(AA7336="","",IFERROR(1*'Procytrat 195'!C337,IFERROR(_xludf.NUMBERVALUE('Procytrat 195'!C337,".",","),IFERROR(_xludf.NUMBERVALUE('Procytrat 195'!C337,",","."),0))))</f>
        <v/>
      </c>
      <c r="AE7336" t="str">
        <f>IF(AA7336="","",'Procytrat 195'!M337)</f>
        <v/>
      </c>
      <c r="AF7336">
        <f t="shared" si="708"/>
        <v>0</v>
      </c>
      <c r="AG7336" t="str">
        <f t="shared" si="709"/>
        <v/>
      </c>
      <c r="AH7336" t="str">
        <f t="shared" si="710"/>
        <v/>
      </c>
      <c r="AI7336">
        <f t="shared" si="711"/>
        <v>0</v>
      </c>
      <c r="AJ7336">
        <f t="shared" si="712"/>
        <v>0</v>
      </c>
      <c r="AK7336">
        <v>0</v>
      </c>
      <c r="AL7336" t="str">
        <f>IF(AA7336="","",IFERROR(IF(ISNUMBER('Procytrat 195'!D337),'Procytrat 195'!D337,IF(ISNUMBER(SEARCH("12",'Procytrat 195'!D337)),EDATE(AB7336,12),IF(ISNUMBER(SEARCH("6",'Procytrat 195'!D337)),EDATE(AB7336,6),IF(ISNUMBER(SEARCH("3",'Procytrat 195'!D337)),EDATE(AB7336,3),DATEVALUE('Procytrat 195'!D337))))),""))</f>
        <v/>
      </c>
      <c r="AM7336" t="str">
        <f t="shared" ca="1" si="713"/>
        <v/>
      </c>
    </row>
    <row r="7337" spans="27:39" x14ac:dyDescent="0.3">
      <c r="AA7337" t="str">
        <f>IF(COUNTA('Procytrat 195'!A338,'Procytrat 195'!B338,'Procytrat 195'!C338)&gt;0,"195","")</f>
        <v/>
      </c>
      <c r="AB7337" t="str">
        <f>IFERROR(IF(ISNUMBER('Procytrat 195'!A338),'Procytrat 195'!A338,DATEVALUE('Procytrat 195'!A338)),"")</f>
        <v/>
      </c>
      <c r="AC7337" t="str">
        <f>IF(AA7337="","",'Procytrat 195'!B338)</f>
        <v/>
      </c>
      <c r="AD7337" t="str">
        <f>IF(AA7337="","",IFERROR(1*'Procytrat 195'!C338,IFERROR(_xludf.NUMBERVALUE('Procytrat 195'!C338,".",","),IFERROR(_xludf.NUMBERVALUE('Procytrat 195'!C338,",","."),0))))</f>
        <v/>
      </c>
      <c r="AE7337" t="str">
        <f>IF(AA7337="","",'Procytrat 195'!M338)</f>
        <v/>
      </c>
      <c r="AF7337">
        <f t="shared" si="708"/>
        <v>0</v>
      </c>
      <c r="AG7337" t="str">
        <f t="shared" si="709"/>
        <v/>
      </c>
      <c r="AH7337" t="str">
        <f t="shared" si="710"/>
        <v/>
      </c>
      <c r="AI7337">
        <f t="shared" si="711"/>
        <v>0</v>
      </c>
      <c r="AJ7337">
        <f t="shared" si="712"/>
        <v>0</v>
      </c>
      <c r="AK7337">
        <v>0</v>
      </c>
      <c r="AL7337" t="str">
        <f>IF(AA7337="","",IFERROR(IF(ISNUMBER('Procytrat 195'!D338),'Procytrat 195'!D338,IF(ISNUMBER(SEARCH("12",'Procytrat 195'!D338)),EDATE(AB7337,12),IF(ISNUMBER(SEARCH("6",'Procytrat 195'!D338)),EDATE(AB7337,6),IF(ISNUMBER(SEARCH("3",'Procytrat 195'!D338)),EDATE(AB7337,3),DATEVALUE('Procytrat 195'!D338))))),""))</f>
        <v/>
      </c>
      <c r="AM7337" t="str">
        <f t="shared" ca="1" si="713"/>
        <v/>
      </c>
    </row>
    <row r="7338" spans="27:39" x14ac:dyDescent="0.3">
      <c r="AA7338" t="str">
        <f>IF(COUNTA('Procytrat 195'!A339,'Procytrat 195'!B339,'Procytrat 195'!C339)&gt;0,"195","")</f>
        <v/>
      </c>
      <c r="AB7338" t="str">
        <f>IFERROR(IF(ISNUMBER('Procytrat 195'!A339),'Procytrat 195'!A339,DATEVALUE('Procytrat 195'!A339)),"")</f>
        <v/>
      </c>
      <c r="AC7338" t="str">
        <f>IF(AA7338="","",'Procytrat 195'!B339)</f>
        <v/>
      </c>
      <c r="AD7338" t="str">
        <f>IF(AA7338="","",IFERROR(1*'Procytrat 195'!C339,IFERROR(_xludf.NUMBERVALUE('Procytrat 195'!C339,".",","),IFERROR(_xludf.NUMBERVALUE('Procytrat 195'!C339,",","."),0))))</f>
        <v/>
      </c>
      <c r="AE7338" t="str">
        <f>IF(AA7338="","",'Procytrat 195'!M339)</f>
        <v/>
      </c>
      <c r="AF7338">
        <f t="shared" si="708"/>
        <v>0</v>
      </c>
      <c r="AG7338" t="str">
        <f t="shared" si="709"/>
        <v/>
      </c>
      <c r="AH7338" t="str">
        <f t="shared" si="710"/>
        <v/>
      </c>
      <c r="AI7338">
        <f t="shared" si="711"/>
        <v>0</v>
      </c>
      <c r="AJ7338">
        <f t="shared" si="712"/>
        <v>0</v>
      </c>
      <c r="AK7338">
        <v>0</v>
      </c>
      <c r="AL7338" t="str">
        <f>IF(AA7338="","",IFERROR(IF(ISNUMBER('Procytrat 195'!D339),'Procytrat 195'!D339,IF(ISNUMBER(SEARCH("12",'Procytrat 195'!D339)),EDATE(AB7338,12),IF(ISNUMBER(SEARCH("6",'Procytrat 195'!D339)),EDATE(AB7338,6),IF(ISNUMBER(SEARCH("3",'Procytrat 195'!D339)),EDATE(AB7338,3),DATEVALUE('Procytrat 195'!D339))))),""))</f>
        <v/>
      </c>
      <c r="AM7338" t="str">
        <f t="shared" ca="1" si="713"/>
        <v/>
      </c>
    </row>
    <row r="7339" spans="27:39" x14ac:dyDescent="0.3">
      <c r="AA7339" t="str">
        <f>IF(COUNTA('Procytrat 195'!A340,'Procytrat 195'!B340,'Procytrat 195'!C340)&gt;0,"195","")</f>
        <v/>
      </c>
      <c r="AB7339" t="str">
        <f>IFERROR(IF(ISNUMBER('Procytrat 195'!A340),'Procytrat 195'!A340,DATEVALUE('Procytrat 195'!A340)),"")</f>
        <v/>
      </c>
      <c r="AC7339" t="str">
        <f>IF(AA7339="","",'Procytrat 195'!B340)</f>
        <v/>
      </c>
      <c r="AD7339" t="str">
        <f>IF(AA7339="","",IFERROR(1*'Procytrat 195'!C340,IFERROR(_xludf.NUMBERVALUE('Procytrat 195'!C340,".",","),IFERROR(_xludf.NUMBERVALUE('Procytrat 195'!C340,",","."),0))))</f>
        <v/>
      </c>
      <c r="AE7339" t="str">
        <f>IF(AA7339="","",'Procytrat 195'!M340)</f>
        <v/>
      </c>
      <c r="AF7339">
        <f t="shared" si="708"/>
        <v>0</v>
      </c>
      <c r="AG7339" t="str">
        <f t="shared" si="709"/>
        <v/>
      </c>
      <c r="AH7339" t="str">
        <f t="shared" si="710"/>
        <v/>
      </c>
      <c r="AI7339">
        <f t="shared" si="711"/>
        <v>0</v>
      </c>
      <c r="AJ7339">
        <f t="shared" si="712"/>
        <v>0</v>
      </c>
      <c r="AK7339">
        <v>0</v>
      </c>
      <c r="AL7339" t="str">
        <f>IF(AA7339="","",IFERROR(IF(ISNUMBER('Procytrat 195'!D340),'Procytrat 195'!D340,IF(ISNUMBER(SEARCH("12",'Procytrat 195'!D340)),EDATE(AB7339,12),IF(ISNUMBER(SEARCH("6",'Procytrat 195'!D340)),EDATE(AB7339,6),IF(ISNUMBER(SEARCH("3",'Procytrat 195'!D340)),EDATE(AB7339,3),DATEVALUE('Procytrat 195'!D340))))),""))</f>
        <v/>
      </c>
      <c r="AM7339" t="str">
        <f t="shared" ca="1" si="713"/>
        <v/>
      </c>
    </row>
    <row r="7340" spans="27:39" x14ac:dyDescent="0.3">
      <c r="AA7340" t="str">
        <f>IF(COUNTA('Procytrat 195'!A341,'Procytrat 195'!B341,'Procytrat 195'!C341)&gt;0,"195","")</f>
        <v/>
      </c>
      <c r="AB7340" t="str">
        <f>IFERROR(IF(ISNUMBER('Procytrat 195'!A341),'Procytrat 195'!A341,DATEVALUE('Procytrat 195'!A341)),"")</f>
        <v/>
      </c>
      <c r="AC7340" t="str">
        <f>IF(AA7340="","",'Procytrat 195'!B341)</f>
        <v/>
      </c>
      <c r="AD7340" t="str">
        <f>IF(AA7340="","",IFERROR(1*'Procytrat 195'!C341,IFERROR(_xludf.NUMBERVALUE('Procytrat 195'!C341,".",","),IFERROR(_xludf.NUMBERVALUE('Procytrat 195'!C341,",","."),0))))</f>
        <v/>
      </c>
      <c r="AE7340" t="str">
        <f>IF(AA7340="","",'Procytrat 195'!M341)</f>
        <v/>
      </c>
      <c r="AF7340">
        <f t="shared" si="708"/>
        <v>0</v>
      </c>
      <c r="AG7340" t="str">
        <f t="shared" si="709"/>
        <v/>
      </c>
      <c r="AH7340" t="str">
        <f t="shared" si="710"/>
        <v/>
      </c>
      <c r="AI7340">
        <f t="shared" si="711"/>
        <v>0</v>
      </c>
      <c r="AJ7340">
        <f t="shared" si="712"/>
        <v>0</v>
      </c>
      <c r="AK7340">
        <v>0</v>
      </c>
      <c r="AL7340" t="str">
        <f>IF(AA7340="","",IFERROR(IF(ISNUMBER('Procytrat 195'!D341),'Procytrat 195'!D341,IF(ISNUMBER(SEARCH("12",'Procytrat 195'!D341)),EDATE(AB7340,12),IF(ISNUMBER(SEARCH("6",'Procytrat 195'!D341)),EDATE(AB7340,6),IF(ISNUMBER(SEARCH("3",'Procytrat 195'!D341)),EDATE(AB7340,3),DATEVALUE('Procytrat 195'!D341))))),""))</f>
        <v/>
      </c>
      <c r="AM7340" t="str">
        <f t="shared" ca="1" si="713"/>
        <v/>
      </c>
    </row>
    <row r="7341" spans="27:39" x14ac:dyDescent="0.3">
      <c r="AA7341" t="str">
        <f>IF(COUNTA('Procytrat 195'!A342,'Procytrat 195'!B342,'Procytrat 195'!C342)&gt;0,"195","")</f>
        <v/>
      </c>
      <c r="AB7341" t="str">
        <f>IFERROR(IF(ISNUMBER('Procytrat 195'!A342),'Procytrat 195'!A342,DATEVALUE('Procytrat 195'!A342)),"")</f>
        <v/>
      </c>
      <c r="AC7341" t="str">
        <f>IF(AA7341="","",'Procytrat 195'!B342)</f>
        <v/>
      </c>
      <c r="AD7341" t="str">
        <f>IF(AA7341="","",IFERROR(1*'Procytrat 195'!C342,IFERROR(_xludf.NUMBERVALUE('Procytrat 195'!C342,".",","),IFERROR(_xludf.NUMBERVALUE('Procytrat 195'!C342,",","."),0))))</f>
        <v/>
      </c>
      <c r="AE7341" t="str">
        <f>IF(AA7341="","",'Procytrat 195'!M342)</f>
        <v/>
      </c>
      <c r="AF7341">
        <f t="shared" si="708"/>
        <v>0</v>
      </c>
      <c r="AG7341" t="str">
        <f t="shared" si="709"/>
        <v/>
      </c>
      <c r="AH7341" t="str">
        <f t="shared" si="710"/>
        <v/>
      </c>
      <c r="AI7341">
        <f t="shared" si="711"/>
        <v>0</v>
      </c>
      <c r="AJ7341">
        <f t="shared" si="712"/>
        <v>0</v>
      </c>
      <c r="AK7341">
        <v>0</v>
      </c>
      <c r="AL7341" t="str">
        <f>IF(AA7341="","",IFERROR(IF(ISNUMBER('Procytrat 195'!D342),'Procytrat 195'!D342,IF(ISNUMBER(SEARCH("12",'Procytrat 195'!D342)),EDATE(AB7341,12),IF(ISNUMBER(SEARCH("6",'Procytrat 195'!D342)),EDATE(AB7341,6),IF(ISNUMBER(SEARCH("3",'Procytrat 195'!D342)),EDATE(AB7341,3),DATEVALUE('Procytrat 195'!D342))))),""))</f>
        <v/>
      </c>
      <c r="AM7341" t="str">
        <f t="shared" ca="1" si="713"/>
        <v/>
      </c>
    </row>
    <row r="7342" spans="27:39" x14ac:dyDescent="0.3">
      <c r="AA7342" t="str">
        <f>IF(COUNTA('Procytrat 195'!A343,'Procytrat 195'!B343,'Procytrat 195'!C343)&gt;0,"195","")</f>
        <v/>
      </c>
      <c r="AB7342" t="str">
        <f>IFERROR(IF(ISNUMBER('Procytrat 195'!A343),'Procytrat 195'!A343,DATEVALUE('Procytrat 195'!A343)),"")</f>
        <v/>
      </c>
      <c r="AC7342" t="str">
        <f>IF(AA7342="","",'Procytrat 195'!B343)</f>
        <v/>
      </c>
      <c r="AD7342" t="str">
        <f>IF(AA7342="","",IFERROR(1*'Procytrat 195'!C343,IFERROR(_xludf.NUMBERVALUE('Procytrat 195'!C343,".",","),IFERROR(_xludf.NUMBERVALUE('Procytrat 195'!C343,",","."),0))))</f>
        <v/>
      </c>
      <c r="AE7342" t="str">
        <f>IF(AA7342="","",'Procytrat 195'!M343)</f>
        <v/>
      </c>
      <c r="AF7342">
        <f t="shared" si="708"/>
        <v>0</v>
      </c>
      <c r="AG7342" t="str">
        <f t="shared" si="709"/>
        <v/>
      </c>
      <c r="AH7342" t="str">
        <f t="shared" si="710"/>
        <v/>
      </c>
      <c r="AI7342">
        <f t="shared" si="711"/>
        <v>0</v>
      </c>
      <c r="AJ7342">
        <f t="shared" si="712"/>
        <v>0</v>
      </c>
      <c r="AK7342">
        <v>0</v>
      </c>
      <c r="AL7342" t="str">
        <f>IF(AA7342="","",IFERROR(IF(ISNUMBER('Procytrat 195'!D343),'Procytrat 195'!D343,IF(ISNUMBER(SEARCH("12",'Procytrat 195'!D343)),EDATE(AB7342,12),IF(ISNUMBER(SEARCH("6",'Procytrat 195'!D343)),EDATE(AB7342,6),IF(ISNUMBER(SEARCH("3",'Procytrat 195'!D343)),EDATE(AB7342,3),DATEVALUE('Procytrat 195'!D343))))),""))</f>
        <v/>
      </c>
      <c r="AM7342" t="str">
        <f t="shared" ca="1" si="713"/>
        <v/>
      </c>
    </row>
    <row r="7343" spans="27:39" x14ac:dyDescent="0.3">
      <c r="AA7343" t="str">
        <f>IF(COUNTA('Procytrat 195'!A344,'Procytrat 195'!B344,'Procytrat 195'!C344)&gt;0,"195","")</f>
        <v/>
      </c>
      <c r="AB7343" t="str">
        <f>IFERROR(IF(ISNUMBER('Procytrat 195'!A344),'Procytrat 195'!A344,DATEVALUE('Procytrat 195'!A344)),"")</f>
        <v/>
      </c>
      <c r="AC7343" t="str">
        <f>IF(AA7343="","",'Procytrat 195'!B344)</f>
        <v/>
      </c>
      <c r="AD7343" t="str">
        <f>IF(AA7343="","",IFERROR(1*'Procytrat 195'!C344,IFERROR(_xludf.NUMBERVALUE('Procytrat 195'!C344,".",","),IFERROR(_xludf.NUMBERVALUE('Procytrat 195'!C344,",","."),0))))</f>
        <v/>
      </c>
      <c r="AE7343" t="str">
        <f>IF(AA7343="","",'Procytrat 195'!M344)</f>
        <v/>
      </c>
      <c r="AF7343">
        <f t="shared" si="708"/>
        <v>0</v>
      </c>
      <c r="AG7343" t="str">
        <f t="shared" si="709"/>
        <v/>
      </c>
      <c r="AH7343" t="str">
        <f t="shared" si="710"/>
        <v/>
      </c>
      <c r="AI7343">
        <f t="shared" si="711"/>
        <v>0</v>
      </c>
      <c r="AJ7343">
        <f t="shared" si="712"/>
        <v>0</v>
      </c>
      <c r="AK7343">
        <v>0</v>
      </c>
      <c r="AL7343" t="str">
        <f>IF(AA7343="","",IFERROR(IF(ISNUMBER('Procytrat 195'!D344),'Procytrat 195'!D344,IF(ISNUMBER(SEARCH("12",'Procytrat 195'!D344)),EDATE(AB7343,12),IF(ISNUMBER(SEARCH("6",'Procytrat 195'!D344)),EDATE(AB7343,6),IF(ISNUMBER(SEARCH("3",'Procytrat 195'!D344)),EDATE(AB7343,3),DATEVALUE('Procytrat 195'!D344))))),""))</f>
        <v/>
      </c>
      <c r="AM7343" t="str">
        <f t="shared" ca="1" si="713"/>
        <v/>
      </c>
    </row>
    <row r="7344" spans="27:39" x14ac:dyDescent="0.3">
      <c r="AA7344" t="str">
        <f>IF(COUNTA('Procytrat 195'!A345,'Procytrat 195'!B345,'Procytrat 195'!C345)&gt;0,"195","")</f>
        <v/>
      </c>
      <c r="AB7344" t="str">
        <f>IFERROR(IF(ISNUMBER('Procytrat 195'!A345),'Procytrat 195'!A345,DATEVALUE('Procytrat 195'!A345)),"")</f>
        <v/>
      </c>
      <c r="AC7344" t="str">
        <f>IF(AA7344="","",'Procytrat 195'!B345)</f>
        <v/>
      </c>
      <c r="AD7344" t="str">
        <f>IF(AA7344="","",IFERROR(1*'Procytrat 195'!C345,IFERROR(_xludf.NUMBERVALUE('Procytrat 195'!C345,".",","),IFERROR(_xludf.NUMBERVALUE('Procytrat 195'!C345,",","."),0))))</f>
        <v/>
      </c>
      <c r="AE7344" t="str">
        <f>IF(AA7344="","",'Procytrat 195'!M345)</f>
        <v/>
      </c>
      <c r="AF7344">
        <f t="shared" si="708"/>
        <v>0</v>
      </c>
      <c r="AG7344" t="str">
        <f t="shared" si="709"/>
        <v/>
      </c>
      <c r="AH7344" t="str">
        <f t="shared" si="710"/>
        <v/>
      </c>
      <c r="AI7344">
        <f t="shared" si="711"/>
        <v>0</v>
      </c>
      <c r="AJ7344">
        <f t="shared" si="712"/>
        <v>0</v>
      </c>
      <c r="AK7344">
        <v>0</v>
      </c>
      <c r="AL7344" t="str">
        <f>IF(AA7344="","",IFERROR(IF(ISNUMBER('Procytrat 195'!D345),'Procytrat 195'!D345,IF(ISNUMBER(SEARCH("12",'Procytrat 195'!D345)),EDATE(AB7344,12),IF(ISNUMBER(SEARCH("6",'Procytrat 195'!D345)),EDATE(AB7344,6),IF(ISNUMBER(SEARCH("3",'Procytrat 195'!D345)),EDATE(AB7344,3),DATEVALUE('Procytrat 195'!D345))))),""))</f>
        <v/>
      </c>
      <c r="AM7344" t="str">
        <f t="shared" ca="1" si="713"/>
        <v/>
      </c>
    </row>
    <row r="7345" spans="27:39" x14ac:dyDescent="0.3">
      <c r="AA7345" t="str">
        <f>IF(COUNTA('Procytrat 195'!A346,'Procytrat 195'!B346,'Procytrat 195'!C346)&gt;0,"195","")</f>
        <v/>
      </c>
      <c r="AB7345" t="str">
        <f>IFERROR(IF(ISNUMBER('Procytrat 195'!A346),'Procytrat 195'!A346,DATEVALUE('Procytrat 195'!A346)),"")</f>
        <v/>
      </c>
      <c r="AC7345" t="str">
        <f>IF(AA7345="","",'Procytrat 195'!B346)</f>
        <v/>
      </c>
      <c r="AD7345" t="str">
        <f>IF(AA7345="","",IFERROR(1*'Procytrat 195'!C346,IFERROR(_xludf.NUMBERVALUE('Procytrat 195'!C346,".",","),IFERROR(_xludf.NUMBERVALUE('Procytrat 195'!C346,",","."),0))))</f>
        <v/>
      </c>
      <c r="AE7345" t="str">
        <f>IF(AA7345="","",'Procytrat 195'!M346)</f>
        <v/>
      </c>
      <c r="AF7345">
        <f t="shared" si="708"/>
        <v>0</v>
      </c>
      <c r="AG7345" t="str">
        <f t="shared" si="709"/>
        <v/>
      </c>
      <c r="AH7345" t="str">
        <f t="shared" si="710"/>
        <v/>
      </c>
      <c r="AI7345">
        <f t="shared" si="711"/>
        <v>0</v>
      </c>
      <c r="AJ7345">
        <f t="shared" si="712"/>
        <v>0</v>
      </c>
      <c r="AK7345">
        <v>0</v>
      </c>
      <c r="AL7345" t="str">
        <f>IF(AA7345="","",IFERROR(IF(ISNUMBER('Procytrat 195'!D346),'Procytrat 195'!D346,IF(ISNUMBER(SEARCH("12",'Procytrat 195'!D346)),EDATE(AB7345,12),IF(ISNUMBER(SEARCH("6",'Procytrat 195'!D346)),EDATE(AB7345,6),IF(ISNUMBER(SEARCH("3",'Procytrat 195'!D346)),EDATE(AB7345,3),DATEVALUE('Procytrat 195'!D346))))),""))</f>
        <v/>
      </c>
      <c r="AM7345" t="str">
        <f t="shared" ca="1" si="713"/>
        <v/>
      </c>
    </row>
    <row r="7346" spans="27:39" x14ac:dyDescent="0.3">
      <c r="AA7346" t="str">
        <f>IF(COUNTA('Procytrat 195'!A347,'Procytrat 195'!B347,'Procytrat 195'!C347)&gt;0,"195","")</f>
        <v/>
      </c>
      <c r="AB7346" t="str">
        <f>IFERROR(IF(ISNUMBER('Procytrat 195'!A347),'Procytrat 195'!A347,DATEVALUE('Procytrat 195'!A347)),"")</f>
        <v/>
      </c>
      <c r="AC7346" t="str">
        <f>IF(AA7346="","",'Procytrat 195'!B347)</f>
        <v/>
      </c>
      <c r="AD7346" t="str">
        <f>IF(AA7346="","",IFERROR(1*'Procytrat 195'!C347,IFERROR(_xludf.NUMBERVALUE('Procytrat 195'!C347,".",","),IFERROR(_xludf.NUMBERVALUE('Procytrat 195'!C347,",","."),0))))</f>
        <v/>
      </c>
      <c r="AE7346" t="str">
        <f>IF(AA7346="","",'Procytrat 195'!M347)</f>
        <v/>
      </c>
      <c r="AF7346">
        <f t="shared" si="708"/>
        <v>0</v>
      </c>
      <c r="AG7346" t="str">
        <f t="shared" si="709"/>
        <v/>
      </c>
      <c r="AH7346" t="str">
        <f t="shared" si="710"/>
        <v/>
      </c>
      <c r="AI7346">
        <f t="shared" si="711"/>
        <v>0</v>
      </c>
      <c r="AJ7346">
        <f t="shared" si="712"/>
        <v>0</v>
      </c>
      <c r="AK7346">
        <v>0</v>
      </c>
      <c r="AL7346" t="str">
        <f>IF(AA7346="","",IFERROR(IF(ISNUMBER('Procytrat 195'!D347),'Procytrat 195'!D347,IF(ISNUMBER(SEARCH("12",'Procytrat 195'!D347)),EDATE(AB7346,12),IF(ISNUMBER(SEARCH("6",'Procytrat 195'!D347)),EDATE(AB7346,6),IF(ISNUMBER(SEARCH("3",'Procytrat 195'!D347)),EDATE(AB7346,3),DATEVALUE('Procytrat 195'!D347))))),""))</f>
        <v/>
      </c>
      <c r="AM7346" t="str">
        <f t="shared" ca="1" si="713"/>
        <v/>
      </c>
    </row>
    <row r="7347" spans="27:39" x14ac:dyDescent="0.3">
      <c r="AA7347" t="str">
        <f>IF(COUNTA('Procytrat 195'!A348,'Procytrat 195'!B348,'Procytrat 195'!C348)&gt;0,"195","")</f>
        <v/>
      </c>
      <c r="AB7347" t="str">
        <f>IFERROR(IF(ISNUMBER('Procytrat 195'!A348),'Procytrat 195'!A348,DATEVALUE('Procytrat 195'!A348)),"")</f>
        <v/>
      </c>
      <c r="AC7347" t="str">
        <f>IF(AA7347="","",'Procytrat 195'!B348)</f>
        <v/>
      </c>
      <c r="AD7347" t="str">
        <f>IF(AA7347="","",IFERROR(1*'Procytrat 195'!C348,IFERROR(_xludf.NUMBERVALUE('Procytrat 195'!C348,".",","),IFERROR(_xludf.NUMBERVALUE('Procytrat 195'!C348,",","."),0))))</f>
        <v/>
      </c>
      <c r="AE7347" t="str">
        <f>IF(AA7347="","",'Procytrat 195'!M348)</f>
        <v/>
      </c>
      <c r="AF7347">
        <f t="shared" si="708"/>
        <v>0</v>
      </c>
      <c r="AG7347" t="str">
        <f t="shared" si="709"/>
        <v/>
      </c>
      <c r="AH7347" t="str">
        <f t="shared" si="710"/>
        <v/>
      </c>
      <c r="AI7347">
        <f t="shared" si="711"/>
        <v>0</v>
      </c>
      <c r="AJ7347">
        <f t="shared" si="712"/>
        <v>0</v>
      </c>
      <c r="AK7347">
        <v>0</v>
      </c>
      <c r="AL7347" t="str">
        <f>IF(AA7347="","",IFERROR(IF(ISNUMBER('Procytrat 195'!D348),'Procytrat 195'!D348,IF(ISNUMBER(SEARCH("12",'Procytrat 195'!D348)),EDATE(AB7347,12),IF(ISNUMBER(SEARCH("6",'Procytrat 195'!D348)),EDATE(AB7347,6),IF(ISNUMBER(SEARCH("3",'Procytrat 195'!D348)),EDATE(AB7347,3),DATEVALUE('Procytrat 195'!D348))))),""))</f>
        <v/>
      </c>
      <c r="AM7347" t="str">
        <f t="shared" ca="1" si="713"/>
        <v/>
      </c>
    </row>
    <row r="7348" spans="27:39" x14ac:dyDescent="0.3">
      <c r="AA7348" t="str">
        <f>IF(COUNTA('Procytrat 195'!A349,'Procytrat 195'!B349,'Procytrat 195'!C349)&gt;0,"195","")</f>
        <v/>
      </c>
      <c r="AB7348" t="str">
        <f>IFERROR(IF(ISNUMBER('Procytrat 195'!A349),'Procytrat 195'!A349,DATEVALUE('Procytrat 195'!A349)),"")</f>
        <v/>
      </c>
      <c r="AC7348" t="str">
        <f>IF(AA7348="","",'Procytrat 195'!B349)</f>
        <v/>
      </c>
      <c r="AD7348" t="str">
        <f>IF(AA7348="","",IFERROR(1*'Procytrat 195'!C349,IFERROR(_xludf.NUMBERVALUE('Procytrat 195'!C349,".",","),IFERROR(_xludf.NUMBERVALUE('Procytrat 195'!C349,",","."),0))))</f>
        <v/>
      </c>
      <c r="AE7348" t="str">
        <f>IF(AA7348="","",'Procytrat 195'!M349)</f>
        <v/>
      </c>
      <c r="AF7348">
        <f t="shared" si="708"/>
        <v>0</v>
      </c>
      <c r="AG7348" t="str">
        <f t="shared" si="709"/>
        <v/>
      </c>
      <c r="AH7348" t="str">
        <f t="shared" si="710"/>
        <v/>
      </c>
      <c r="AI7348">
        <f t="shared" si="711"/>
        <v>0</v>
      </c>
      <c r="AJ7348">
        <f t="shared" si="712"/>
        <v>0</v>
      </c>
      <c r="AK7348">
        <v>0</v>
      </c>
      <c r="AL7348" t="str">
        <f>IF(AA7348="","",IFERROR(IF(ISNUMBER('Procytrat 195'!D349),'Procytrat 195'!D349,IF(ISNUMBER(SEARCH("12",'Procytrat 195'!D349)),EDATE(AB7348,12),IF(ISNUMBER(SEARCH("6",'Procytrat 195'!D349)),EDATE(AB7348,6),IF(ISNUMBER(SEARCH("3",'Procytrat 195'!D349)),EDATE(AB7348,3),DATEVALUE('Procytrat 195'!D349))))),""))</f>
        <v/>
      </c>
      <c r="AM7348" t="str">
        <f t="shared" ca="1" si="713"/>
        <v/>
      </c>
    </row>
    <row r="7349" spans="27:39" x14ac:dyDescent="0.3">
      <c r="AA7349" t="str">
        <f>IF(COUNTA('Procytrat 195'!A350,'Procytrat 195'!B350,'Procytrat 195'!C350)&gt;0,"195","")</f>
        <v/>
      </c>
      <c r="AB7349" t="str">
        <f>IFERROR(IF(ISNUMBER('Procytrat 195'!A350),'Procytrat 195'!A350,DATEVALUE('Procytrat 195'!A350)),"")</f>
        <v/>
      </c>
      <c r="AC7349" t="str">
        <f>IF(AA7349="","",'Procytrat 195'!B350)</f>
        <v/>
      </c>
      <c r="AD7349" t="str">
        <f>IF(AA7349="","",IFERROR(1*'Procytrat 195'!C350,IFERROR(_xludf.NUMBERVALUE('Procytrat 195'!C350,".",","),IFERROR(_xludf.NUMBERVALUE('Procytrat 195'!C350,",","."),0))))</f>
        <v/>
      </c>
      <c r="AE7349" t="str">
        <f>IF(AA7349="","",'Procytrat 195'!M350)</f>
        <v/>
      </c>
      <c r="AF7349">
        <f t="shared" si="708"/>
        <v>0</v>
      </c>
      <c r="AG7349" t="str">
        <f t="shared" si="709"/>
        <v/>
      </c>
      <c r="AH7349" t="str">
        <f t="shared" si="710"/>
        <v/>
      </c>
      <c r="AI7349">
        <f t="shared" si="711"/>
        <v>0</v>
      </c>
      <c r="AJ7349">
        <f t="shared" si="712"/>
        <v>0</v>
      </c>
      <c r="AK7349">
        <v>0</v>
      </c>
      <c r="AL7349" t="str">
        <f>IF(AA7349="","",IFERROR(IF(ISNUMBER('Procytrat 195'!D350),'Procytrat 195'!D350,IF(ISNUMBER(SEARCH("12",'Procytrat 195'!D350)),EDATE(AB7349,12),IF(ISNUMBER(SEARCH("6",'Procytrat 195'!D350)),EDATE(AB7349,6),IF(ISNUMBER(SEARCH("3",'Procytrat 195'!D350)),EDATE(AB7349,3),DATEVALUE('Procytrat 195'!D350))))),""))</f>
        <v/>
      </c>
      <c r="AM7349" t="str">
        <f t="shared" ca="1" si="713"/>
        <v/>
      </c>
    </row>
    <row r="7350" spans="27:39" x14ac:dyDescent="0.3">
      <c r="AA7350" t="str">
        <f>IF(COUNTA('Procytrat 195'!A351,'Procytrat 195'!B351,'Procytrat 195'!C351)&gt;0,"195","")</f>
        <v/>
      </c>
      <c r="AB7350" t="str">
        <f>IFERROR(IF(ISNUMBER('Procytrat 195'!A351),'Procytrat 195'!A351,DATEVALUE('Procytrat 195'!A351)),"")</f>
        <v/>
      </c>
      <c r="AC7350" t="str">
        <f>IF(AA7350="","",'Procytrat 195'!B351)</f>
        <v/>
      </c>
      <c r="AD7350" t="str">
        <f>IF(AA7350="","",IFERROR(1*'Procytrat 195'!C351,IFERROR(_xludf.NUMBERVALUE('Procytrat 195'!C351,".",","),IFERROR(_xludf.NUMBERVALUE('Procytrat 195'!C351,",","."),0))))</f>
        <v/>
      </c>
      <c r="AE7350" t="str">
        <f>IF(AA7350="","",'Procytrat 195'!M351)</f>
        <v/>
      </c>
      <c r="AF7350">
        <f t="shared" si="708"/>
        <v>0</v>
      </c>
      <c r="AG7350" t="str">
        <f t="shared" si="709"/>
        <v/>
      </c>
      <c r="AH7350" t="str">
        <f t="shared" si="710"/>
        <v/>
      </c>
      <c r="AI7350">
        <f t="shared" si="711"/>
        <v>0</v>
      </c>
      <c r="AJ7350">
        <f t="shared" si="712"/>
        <v>0</v>
      </c>
      <c r="AK7350">
        <v>0</v>
      </c>
      <c r="AL7350" t="str">
        <f>IF(AA7350="","",IFERROR(IF(ISNUMBER('Procytrat 195'!D351),'Procytrat 195'!D351,IF(ISNUMBER(SEARCH("12",'Procytrat 195'!D351)),EDATE(AB7350,12),IF(ISNUMBER(SEARCH("6",'Procytrat 195'!D351)),EDATE(AB7350,6),IF(ISNUMBER(SEARCH("3",'Procytrat 195'!D351)),EDATE(AB7350,3),DATEVALUE('Procytrat 195'!D351))))),""))</f>
        <v/>
      </c>
      <c r="AM7350" t="str">
        <f t="shared" ca="1" si="713"/>
        <v/>
      </c>
    </row>
    <row r="7351" spans="27:39" x14ac:dyDescent="0.3">
      <c r="AA7351" t="str">
        <f>IF(COUNTA('Procytrat 195'!A352,'Procytrat 195'!B352,'Procytrat 195'!C352)&gt;0,"195","")</f>
        <v/>
      </c>
      <c r="AB7351" t="str">
        <f>IFERROR(IF(ISNUMBER('Procytrat 195'!A352),'Procytrat 195'!A352,DATEVALUE('Procytrat 195'!A352)),"")</f>
        <v/>
      </c>
      <c r="AC7351" t="str">
        <f>IF(AA7351="","",'Procytrat 195'!B352)</f>
        <v/>
      </c>
      <c r="AD7351" t="str">
        <f>IF(AA7351="","",IFERROR(1*'Procytrat 195'!C352,IFERROR(_xludf.NUMBERVALUE('Procytrat 195'!C352,".",","),IFERROR(_xludf.NUMBERVALUE('Procytrat 195'!C352,",","."),0))))</f>
        <v/>
      </c>
      <c r="AE7351" t="str">
        <f>IF(AA7351="","",'Procytrat 195'!M352)</f>
        <v/>
      </c>
      <c r="AF7351">
        <f t="shared" si="708"/>
        <v>0</v>
      </c>
      <c r="AG7351" t="str">
        <f t="shared" si="709"/>
        <v/>
      </c>
      <c r="AH7351" t="str">
        <f t="shared" si="710"/>
        <v/>
      </c>
      <c r="AI7351">
        <f t="shared" si="711"/>
        <v>0</v>
      </c>
      <c r="AJ7351">
        <f t="shared" si="712"/>
        <v>0</v>
      </c>
      <c r="AK7351">
        <v>0</v>
      </c>
      <c r="AL7351" t="str">
        <f>IF(AA7351="","",IFERROR(IF(ISNUMBER('Procytrat 195'!D352),'Procytrat 195'!D352,IF(ISNUMBER(SEARCH("12",'Procytrat 195'!D352)),EDATE(AB7351,12),IF(ISNUMBER(SEARCH("6",'Procytrat 195'!D352)),EDATE(AB7351,6),IF(ISNUMBER(SEARCH("3",'Procytrat 195'!D352)),EDATE(AB7351,3),DATEVALUE('Procytrat 195'!D352))))),""))</f>
        <v/>
      </c>
      <c r="AM7351" t="str">
        <f t="shared" ca="1" si="713"/>
        <v/>
      </c>
    </row>
    <row r="7352" spans="27:39" x14ac:dyDescent="0.3">
      <c r="AA7352" t="str">
        <f>IF(COUNTA('Procytrat 195'!A353,'Procytrat 195'!B353,'Procytrat 195'!C353)&gt;0,"195","")</f>
        <v/>
      </c>
      <c r="AB7352" t="str">
        <f>IFERROR(IF(ISNUMBER('Procytrat 195'!A353),'Procytrat 195'!A353,DATEVALUE('Procytrat 195'!A353)),"")</f>
        <v/>
      </c>
      <c r="AC7352" t="str">
        <f>IF(AA7352="","",'Procytrat 195'!B353)</f>
        <v/>
      </c>
      <c r="AD7352" t="str">
        <f>IF(AA7352="","",IFERROR(1*'Procytrat 195'!C353,IFERROR(_xludf.NUMBERVALUE('Procytrat 195'!C353,".",","),IFERROR(_xludf.NUMBERVALUE('Procytrat 195'!C353,",","."),0))))</f>
        <v/>
      </c>
      <c r="AE7352" t="str">
        <f>IF(AA7352="","",'Procytrat 195'!M353)</f>
        <v/>
      </c>
      <c r="AF7352">
        <f t="shared" si="708"/>
        <v>0</v>
      </c>
      <c r="AG7352" t="str">
        <f t="shared" si="709"/>
        <v/>
      </c>
      <c r="AH7352" t="str">
        <f t="shared" si="710"/>
        <v/>
      </c>
      <c r="AI7352">
        <f t="shared" si="711"/>
        <v>0</v>
      </c>
      <c r="AJ7352">
        <f t="shared" si="712"/>
        <v>0</v>
      </c>
      <c r="AK7352">
        <v>0</v>
      </c>
      <c r="AL7352" t="str">
        <f>IF(AA7352="","",IFERROR(IF(ISNUMBER('Procytrat 195'!D353),'Procytrat 195'!D353,IF(ISNUMBER(SEARCH("12",'Procytrat 195'!D353)),EDATE(AB7352,12),IF(ISNUMBER(SEARCH("6",'Procytrat 195'!D353)),EDATE(AB7352,6),IF(ISNUMBER(SEARCH("3",'Procytrat 195'!D353)),EDATE(AB7352,3),DATEVALUE('Procytrat 195'!D353))))),""))</f>
        <v/>
      </c>
      <c r="AM7352" t="str">
        <f t="shared" ca="1" si="713"/>
        <v/>
      </c>
    </row>
    <row r="7353" spans="27:39" x14ac:dyDescent="0.3">
      <c r="AA7353" t="str">
        <f>IF(COUNTA('Procytrat 195'!A354,'Procytrat 195'!B354,'Procytrat 195'!C354)&gt;0,"195","")</f>
        <v/>
      </c>
      <c r="AB7353" t="str">
        <f>IFERROR(IF(ISNUMBER('Procytrat 195'!A354),'Procytrat 195'!A354,DATEVALUE('Procytrat 195'!A354)),"")</f>
        <v/>
      </c>
      <c r="AC7353" t="str">
        <f>IF(AA7353="","",'Procytrat 195'!B354)</f>
        <v/>
      </c>
      <c r="AD7353" t="str">
        <f>IF(AA7353="","",IFERROR(1*'Procytrat 195'!C354,IFERROR(_xludf.NUMBERVALUE('Procytrat 195'!C354,".",","),IFERROR(_xludf.NUMBERVALUE('Procytrat 195'!C354,",","."),0))))</f>
        <v/>
      </c>
      <c r="AE7353" t="str">
        <f>IF(AA7353="","",'Procytrat 195'!M354)</f>
        <v/>
      </c>
      <c r="AF7353">
        <f t="shared" si="708"/>
        <v>0</v>
      </c>
      <c r="AG7353" t="str">
        <f t="shared" si="709"/>
        <v/>
      </c>
      <c r="AH7353" t="str">
        <f t="shared" si="710"/>
        <v/>
      </c>
      <c r="AI7353">
        <f t="shared" si="711"/>
        <v>0</v>
      </c>
      <c r="AJ7353">
        <f t="shared" si="712"/>
        <v>0</v>
      </c>
      <c r="AK7353">
        <v>0</v>
      </c>
      <c r="AL7353" t="str">
        <f>IF(AA7353="","",IFERROR(IF(ISNUMBER('Procytrat 195'!D354),'Procytrat 195'!D354,IF(ISNUMBER(SEARCH("12",'Procytrat 195'!D354)),EDATE(AB7353,12),IF(ISNUMBER(SEARCH("6",'Procytrat 195'!D354)),EDATE(AB7353,6),IF(ISNUMBER(SEARCH("3",'Procytrat 195'!D354)),EDATE(AB7353,3),DATEVALUE('Procytrat 195'!D354))))),""))</f>
        <v/>
      </c>
      <c r="AM7353" t="str">
        <f t="shared" ca="1" si="713"/>
        <v/>
      </c>
    </row>
    <row r="7354" spans="27:39" x14ac:dyDescent="0.3">
      <c r="AA7354" t="str">
        <f>IF(COUNTA('Procytrat 195'!A355,'Procytrat 195'!B355,'Procytrat 195'!C355)&gt;0,"195","")</f>
        <v/>
      </c>
      <c r="AB7354" t="str">
        <f>IFERROR(IF(ISNUMBER('Procytrat 195'!A355),'Procytrat 195'!A355,DATEVALUE('Procytrat 195'!A355)),"")</f>
        <v/>
      </c>
      <c r="AC7354" t="str">
        <f>IF(AA7354="","",'Procytrat 195'!B355)</f>
        <v/>
      </c>
      <c r="AD7354" t="str">
        <f>IF(AA7354="","",IFERROR(1*'Procytrat 195'!C355,IFERROR(_xludf.NUMBERVALUE('Procytrat 195'!C355,".",","),IFERROR(_xludf.NUMBERVALUE('Procytrat 195'!C355,",","."),0))))</f>
        <v/>
      </c>
      <c r="AE7354" t="str">
        <f>IF(AA7354="","",'Procytrat 195'!M355)</f>
        <v/>
      </c>
      <c r="AF7354">
        <f t="shared" si="708"/>
        <v>0</v>
      </c>
      <c r="AG7354" t="str">
        <f t="shared" si="709"/>
        <v/>
      </c>
      <c r="AH7354" t="str">
        <f t="shared" si="710"/>
        <v/>
      </c>
      <c r="AI7354">
        <f t="shared" si="711"/>
        <v>0</v>
      </c>
      <c r="AJ7354">
        <f t="shared" si="712"/>
        <v>0</v>
      </c>
      <c r="AK7354">
        <v>0</v>
      </c>
      <c r="AL7354" t="str">
        <f>IF(AA7354="","",IFERROR(IF(ISNUMBER('Procytrat 195'!D355),'Procytrat 195'!D355,IF(ISNUMBER(SEARCH("12",'Procytrat 195'!D355)),EDATE(AB7354,12),IF(ISNUMBER(SEARCH("6",'Procytrat 195'!D355)),EDATE(AB7354,6),IF(ISNUMBER(SEARCH("3",'Procytrat 195'!D355)),EDATE(AB7354,3),DATEVALUE('Procytrat 195'!D355))))),""))</f>
        <v/>
      </c>
      <c r="AM7354" t="str">
        <f t="shared" ca="1" si="713"/>
        <v/>
      </c>
    </row>
    <row r="7355" spans="27:39" x14ac:dyDescent="0.3">
      <c r="AA7355" t="str">
        <f>IF(COUNTA('Procytrat 195'!A356,'Procytrat 195'!B356,'Procytrat 195'!C356)&gt;0,"195","")</f>
        <v/>
      </c>
      <c r="AB7355" t="str">
        <f>IFERROR(IF(ISNUMBER('Procytrat 195'!A356),'Procytrat 195'!A356,DATEVALUE('Procytrat 195'!A356)),"")</f>
        <v/>
      </c>
      <c r="AC7355" t="str">
        <f>IF(AA7355="","",'Procytrat 195'!B356)</f>
        <v/>
      </c>
      <c r="AD7355" t="str">
        <f>IF(AA7355="","",IFERROR(1*'Procytrat 195'!C356,IFERROR(_xludf.NUMBERVALUE('Procytrat 195'!C356,".",","),IFERROR(_xludf.NUMBERVALUE('Procytrat 195'!C356,",","."),0))))</f>
        <v/>
      </c>
      <c r="AE7355" t="str">
        <f>IF(AA7355="","",'Procytrat 195'!M356)</f>
        <v/>
      </c>
      <c r="AF7355">
        <f t="shared" si="708"/>
        <v>0</v>
      </c>
      <c r="AG7355" t="str">
        <f t="shared" si="709"/>
        <v/>
      </c>
      <c r="AH7355" t="str">
        <f t="shared" si="710"/>
        <v/>
      </c>
      <c r="AI7355">
        <f t="shared" si="711"/>
        <v>0</v>
      </c>
      <c r="AJ7355">
        <f t="shared" si="712"/>
        <v>0</v>
      </c>
      <c r="AK7355">
        <v>0</v>
      </c>
      <c r="AL7355" t="str">
        <f>IF(AA7355="","",IFERROR(IF(ISNUMBER('Procytrat 195'!D356),'Procytrat 195'!D356,IF(ISNUMBER(SEARCH("12",'Procytrat 195'!D356)),EDATE(AB7355,12),IF(ISNUMBER(SEARCH("6",'Procytrat 195'!D356)),EDATE(AB7355,6),IF(ISNUMBER(SEARCH("3",'Procytrat 195'!D356)),EDATE(AB7355,3),DATEVALUE('Procytrat 195'!D356))))),""))</f>
        <v/>
      </c>
      <c r="AM7355" t="str">
        <f t="shared" ca="1" si="713"/>
        <v/>
      </c>
    </row>
    <row r="7356" spans="27:39" x14ac:dyDescent="0.3">
      <c r="AA7356" t="str">
        <f>IF(COUNTA('Procytrat 195'!A357,'Procytrat 195'!B357,'Procytrat 195'!C357)&gt;0,"195","")</f>
        <v/>
      </c>
      <c r="AB7356" t="str">
        <f>IFERROR(IF(ISNUMBER('Procytrat 195'!A357),'Procytrat 195'!A357,DATEVALUE('Procytrat 195'!A357)),"")</f>
        <v/>
      </c>
      <c r="AC7356" t="str">
        <f>IF(AA7356="","",'Procytrat 195'!B357)</f>
        <v/>
      </c>
      <c r="AD7356" t="str">
        <f>IF(AA7356="","",IFERROR(1*'Procytrat 195'!C357,IFERROR(_xludf.NUMBERVALUE('Procytrat 195'!C357,".",","),IFERROR(_xludf.NUMBERVALUE('Procytrat 195'!C357,",","."),0))))</f>
        <v/>
      </c>
      <c r="AE7356" t="str">
        <f>IF(AA7356="","",'Procytrat 195'!M357)</f>
        <v/>
      </c>
      <c r="AF7356">
        <f t="shared" si="708"/>
        <v>0</v>
      </c>
      <c r="AG7356" t="str">
        <f t="shared" si="709"/>
        <v/>
      </c>
      <c r="AH7356" t="str">
        <f t="shared" si="710"/>
        <v/>
      </c>
      <c r="AI7356">
        <f t="shared" si="711"/>
        <v>0</v>
      </c>
      <c r="AJ7356">
        <f t="shared" si="712"/>
        <v>0</v>
      </c>
      <c r="AK7356">
        <v>0</v>
      </c>
      <c r="AL7356" t="str">
        <f>IF(AA7356="","",IFERROR(IF(ISNUMBER('Procytrat 195'!D357),'Procytrat 195'!D357,IF(ISNUMBER(SEARCH("12",'Procytrat 195'!D357)),EDATE(AB7356,12),IF(ISNUMBER(SEARCH("6",'Procytrat 195'!D357)),EDATE(AB7356,6),IF(ISNUMBER(SEARCH("3",'Procytrat 195'!D357)),EDATE(AB7356,3),DATEVALUE('Procytrat 195'!D357))))),""))</f>
        <v/>
      </c>
      <c r="AM7356" t="str">
        <f t="shared" ca="1" si="713"/>
        <v/>
      </c>
    </row>
    <row r="7357" spans="27:39" x14ac:dyDescent="0.3">
      <c r="AA7357" t="str">
        <f>IF(COUNTA('Procytrat 195'!A358,'Procytrat 195'!B358,'Procytrat 195'!C358)&gt;0,"195","")</f>
        <v/>
      </c>
      <c r="AB7357" t="str">
        <f>IFERROR(IF(ISNUMBER('Procytrat 195'!A358),'Procytrat 195'!A358,DATEVALUE('Procytrat 195'!A358)),"")</f>
        <v/>
      </c>
      <c r="AC7357" t="str">
        <f>IF(AA7357="","",'Procytrat 195'!B358)</f>
        <v/>
      </c>
      <c r="AD7357" t="str">
        <f>IF(AA7357="","",IFERROR(1*'Procytrat 195'!C358,IFERROR(_xludf.NUMBERVALUE('Procytrat 195'!C358,".",","),IFERROR(_xludf.NUMBERVALUE('Procytrat 195'!C358,",","."),0))))</f>
        <v/>
      </c>
      <c r="AE7357" t="str">
        <f>IF(AA7357="","",'Procytrat 195'!M358)</f>
        <v/>
      </c>
      <c r="AF7357">
        <f t="shared" si="708"/>
        <v>0</v>
      </c>
      <c r="AG7357" t="str">
        <f t="shared" si="709"/>
        <v/>
      </c>
      <c r="AH7357" t="str">
        <f t="shared" si="710"/>
        <v/>
      </c>
      <c r="AI7357">
        <f t="shared" si="711"/>
        <v>0</v>
      </c>
      <c r="AJ7357">
        <f t="shared" si="712"/>
        <v>0</v>
      </c>
      <c r="AK7357">
        <v>0</v>
      </c>
      <c r="AL7357" t="str">
        <f>IF(AA7357="","",IFERROR(IF(ISNUMBER('Procytrat 195'!D358),'Procytrat 195'!D358,IF(ISNUMBER(SEARCH("12",'Procytrat 195'!D358)),EDATE(AB7357,12),IF(ISNUMBER(SEARCH("6",'Procytrat 195'!D358)),EDATE(AB7357,6),IF(ISNUMBER(SEARCH("3",'Procytrat 195'!D358)),EDATE(AB7357,3),DATEVALUE('Procytrat 195'!D358))))),""))</f>
        <v/>
      </c>
      <c r="AM7357" t="str">
        <f t="shared" ca="1" si="713"/>
        <v/>
      </c>
    </row>
    <row r="7358" spans="27:39" x14ac:dyDescent="0.3">
      <c r="AA7358" t="str">
        <f>IF(COUNTA('Procytrat 195'!A359,'Procytrat 195'!B359,'Procytrat 195'!C359)&gt;0,"195","")</f>
        <v/>
      </c>
      <c r="AB7358" t="str">
        <f>IFERROR(IF(ISNUMBER('Procytrat 195'!A359),'Procytrat 195'!A359,DATEVALUE('Procytrat 195'!A359)),"")</f>
        <v/>
      </c>
      <c r="AC7358" t="str">
        <f>IF(AA7358="","",'Procytrat 195'!B359)</f>
        <v/>
      </c>
      <c r="AD7358" t="str">
        <f>IF(AA7358="","",IFERROR(1*'Procytrat 195'!C359,IFERROR(_xludf.NUMBERVALUE('Procytrat 195'!C359,".",","),IFERROR(_xludf.NUMBERVALUE('Procytrat 195'!C359,",","."),0))))</f>
        <v/>
      </c>
      <c r="AE7358" t="str">
        <f>IF(AA7358="","",'Procytrat 195'!M359)</f>
        <v/>
      </c>
      <c r="AF7358">
        <f t="shared" si="708"/>
        <v>0</v>
      </c>
      <c r="AG7358" t="str">
        <f t="shared" si="709"/>
        <v/>
      </c>
      <c r="AH7358" t="str">
        <f t="shared" si="710"/>
        <v/>
      </c>
      <c r="AI7358">
        <f t="shared" si="711"/>
        <v>0</v>
      </c>
      <c r="AJ7358">
        <f t="shared" si="712"/>
        <v>0</v>
      </c>
      <c r="AK7358">
        <v>0</v>
      </c>
      <c r="AL7358" t="str">
        <f>IF(AA7358="","",IFERROR(IF(ISNUMBER('Procytrat 195'!D359),'Procytrat 195'!D359,IF(ISNUMBER(SEARCH("12",'Procytrat 195'!D359)),EDATE(AB7358,12),IF(ISNUMBER(SEARCH("6",'Procytrat 195'!D359)),EDATE(AB7358,6),IF(ISNUMBER(SEARCH("3",'Procytrat 195'!D359)),EDATE(AB7358,3),DATEVALUE('Procytrat 195'!D359))))),""))</f>
        <v/>
      </c>
      <c r="AM7358" t="str">
        <f t="shared" ca="1" si="713"/>
        <v/>
      </c>
    </row>
    <row r="7359" spans="27:39" x14ac:dyDescent="0.3">
      <c r="AA7359" t="str">
        <f>IF(COUNTA('Procytrat 195'!A360,'Procytrat 195'!B360,'Procytrat 195'!C360)&gt;0,"195","")</f>
        <v/>
      </c>
      <c r="AB7359" t="str">
        <f>IFERROR(IF(ISNUMBER('Procytrat 195'!A360),'Procytrat 195'!A360,DATEVALUE('Procytrat 195'!A360)),"")</f>
        <v/>
      </c>
      <c r="AC7359" t="str">
        <f>IF(AA7359="","",'Procytrat 195'!B360)</f>
        <v/>
      </c>
      <c r="AD7359" t="str">
        <f>IF(AA7359="","",IFERROR(1*'Procytrat 195'!C360,IFERROR(_xludf.NUMBERVALUE('Procytrat 195'!C360,".",","),IFERROR(_xludf.NUMBERVALUE('Procytrat 195'!C360,",","."),0))))</f>
        <v/>
      </c>
      <c r="AE7359" t="str">
        <f>IF(AA7359="","",'Procytrat 195'!M360)</f>
        <v/>
      </c>
      <c r="AF7359">
        <f t="shared" si="708"/>
        <v>0</v>
      </c>
      <c r="AG7359" t="str">
        <f t="shared" si="709"/>
        <v/>
      </c>
      <c r="AH7359" t="str">
        <f t="shared" si="710"/>
        <v/>
      </c>
      <c r="AI7359">
        <f t="shared" si="711"/>
        <v>0</v>
      </c>
      <c r="AJ7359">
        <f t="shared" si="712"/>
        <v>0</v>
      </c>
      <c r="AK7359">
        <v>0</v>
      </c>
      <c r="AL7359" t="str">
        <f>IF(AA7359="","",IFERROR(IF(ISNUMBER('Procytrat 195'!D360),'Procytrat 195'!D360,IF(ISNUMBER(SEARCH("12",'Procytrat 195'!D360)),EDATE(AB7359,12),IF(ISNUMBER(SEARCH("6",'Procytrat 195'!D360)),EDATE(AB7359,6),IF(ISNUMBER(SEARCH("3",'Procytrat 195'!D360)),EDATE(AB7359,3),DATEVALUE('Procytrat 195'!D360))))),""))</f>
        <v/>
      </c>
      <c r="AM7359" t="str">
        <f t="shared" ca="1" si="713"/>
        <v/>
      </c>
    </row>
    <row r="7360" spans="27:39" x14ac:dyDescent="0.3">
      <c r="AA7360" t="str">
        <f>IF(COUNTA('Procytrat 195'!A361,'Procytrat 195'!B361,'Procytrat 195'!C361)&gt;0,"195","")</f>
        <v/>
      </c>
      <c r="AB7360" t="str">
        <f>IFERROR(IF(ISNUMBER('Procytrat 195'!A361),'Procytrat 195'!A361,DATEVALUE('Procytrat 195'!A361)),"")</f>
        <v/>
      </c>
      <c r="AC7360" t="str">
        <f>IF(AA7360="","",'Procytrat 195'!B361)</f>
        <v/>
      </c>
      <c r="AD7360" t="str">
        <f>IF(AA7360="","",IFERROR(1*'Procytrat 195'!C361,IFERROR(_xludf.NUMBERVALUE('Procytrat 195'!C361,".",","),IFERROR(_xludf.NUMBERVALUE('Procytrat 195'!C361,",","."),0))))</f>
        <v/>
      </c>
      <c r="AE7360" t="str">
        <f>IF(AA7360="","",'Procytrat 195'!M361)</f>
        <v/>
      </c>
      <c r="AF7360">
        <f t="shared" si="708"/>
        <v>0</v>
      </c>
      <c r="AG7360" t="str">
        <f t="shared" si="709"/>
        <v/>
      </c>
      <c r="AH7360" t="str">
        <f t="shared" si="710"/>
        <v/>
      </c>
      <c r="AI7360">
        <f t="shared" si="711"/>
        <v>0</v>
      </c>
      <c r="AJ7360">
        <f t="shared" si="712"/>
        <v>0</v>
      </c>
      <c r="AK7360">
        <v>0</v>
      </c>
      <c r="AL7360" t="str">
        <f>IF(AA7360="","",IFERROR(IF(ISNUMBER('Procytrat 195'!D361),'Procytrat 195'!D361,IF(ISNUMBER(SEARCH("12",'Procytrat 195'!D361)),EDATE(AB7360,12),IF(ISNUMBER(SEARCH("6",'Procytrat 195'!D361)),EDATE(AB7360,6),IF(ISNUMBER(SEARCH("3",'Procytrat 195'!D361)),EDATE(AB7360,3),DATEVALUE('Procytrat 195'!D361))))),""))</f>
        <v/>
      </c>
      <c r="AM7360" t="str">
        <f t="shared" ca="1" si="713"/>
        <v/>
      </c>
    </row>
    <row r="7361" spans="27:39" x14ac:dyDescent="0.3">
      <c r="AA7361" t="str">
        <f>IF(COUNTA('Procytrat 195'!A362,'Procytrat 195'!B362,'Procytrat 195'!C362)&gt;0,"195","")</f>
        <v/>
      </c>
      <c r="AB7361" t="str">
        <f>IFERROR(IF(ISNUMBER('Procytrat 195'!A362),'Procytrat 195'!A362,DATEVALUE('Procytrat 195'!A362)),"")</f>
        <v/>
      </c>
      <c r="AC7361" t="str">
        <f>IF(AA7361="","",'Procytrat 195'!B362)</f>
        <v/>
      </c>
      <c r="AD7361" t="str">
        <f>IF(AA7361="","",IFERROR(1*'Procytrat 195'!C362,IFERROR(_xludf.NUMBERVALUE('Procytrat 195'!C362,".",","),IFERROR(_xludf.NUMBERVALUE('Procytrat 195'!C362,",","."),0))))</f>
        <v/>
      </c>
      <c r="AE7361" t="str">
        <f>IF(AA7361="","",'Procytrat 195'!M362)</f>
        <v/>
      </c>
      <c r="AF7361">
        <f t="shared" si="708"/>
        <v>0</v>
      </c>
      <c r="AG7361" t="str">
        <f t="shared" si="709"/>
        <v/>
      </c>
      <c r="AH7361" t="str">
        <f t="shared" si="710"/>
        <v/>
      </c>
      <c r="AI7361">
        <f t="shared" si="711"/>
        <v>0</v>
      </c>
      <c r="AJ7361">
        <f t="shared" si="712"/>
        <v>0</v>
      </c>
      <c r="AK7361">
        <v>0</v>
      </c>
      <c r="AL7361" t="str">
        <f>IF(AA7361="","",IFERROR(IF(ISNUMBER('Procytrat 195'!D362),'Procytrat 195'!D362,IF(ISNUMBER(SEARCH("12",'Procytrat 195'!D362)),EDATE(AB7361,12),IF(ISNUMBER(SEARCH("6",'Procytrat 195'!D362)),EDATE(AB7361,6),IF(ISNUMBER(SEARCH("3",'Procytrat 195'!D362)),EDATE(AB7361,3),DATEVALUE('Procytrat 195'!D362))))),""))</f>
        <v/>
      </c>
      <c r="AM7361" t="str">
        <f t="shared" ca="1" si="713"/>
        <v/>
      </c>
    </row>
    <row r="7362" spans="27:39" x14ac:dyDescent="0.3">
      <c r="AA7362" t="str">
        <f>IF(COUNTA('Procytrat 195'!A363,'Procytrat 195'!B363,'Procytrat 195'!C363)&gt;0,"195","")</f>
        <v/>
      </c>
      <c r="AB7362" t="str">
        <f>IFERROR(IF(ISNUMBER('Procytrat 195'!A363),'Procytrat 195'!A363,DATEVALUE('Procytrat 195'!A363)),"")</f>
        <v/>
      </c>
      <c r="AC7362" t="str">
        <f>IF(AA7362="","",'Procytrat 195'!B363)</f>
        <v/>
      </c>
      <c r="AD7362" t="str">
        <f>IF(AA7362="","",IFERROR(1*'Procytrat 195'!C363,IFERROR(_xludf.NUMBERVALUE('Procytrat 195'!C363,".",","),IFERROR(_xludf.NUMBERVALUE('Procytrat 195'!C363,",","."),0))))</f>
        <v/>
      </c>
      <c r="AE7362" t="str">
        <f>IF(AA7362="","",'Procytrat 195'!M363)</f>
        <v/>
      </c>
      <c r="AF7362">
        <f t="shared" ref="AF7362:AF7425" si="714">IF(AA7362="",0,--ISNUMBER(SEARCH("aprovado",AE7362)))</f>
        <v>0</v>
      </c>
      <c r="AG7362" t="str">
        <f t="shared" ref="AG7362:AG7425" si="715">IF(AB7362="","",YEAR(AB7362))</f>
        <v/>
      </c>
      <c r="AH7362" t="str">
        <f t="shared" ref="AH7362:AH7425" si="716">IF(AB7362="","",MONTH(AB7362))</f>
        <v/>
      </c>
      <c r="AI7362">
        <f t="shared" ref="AI7362:AI7425" si="717">IF(AB7362="",0,AB7362+ROW()/1000000)</f>
        <v>0</v>
      </c>
      <c r="AJ7362">
        <f t="shared" ref="AJ7362:AJ7425" si="718">--(AA7362&lt;&gt;"")</f>
        <v>0</v>
      </c>
      <c r="AK7362">
        <v>0</v>
      </c>
      <c r="AL7362" t="str">
        <f>IF(AA7362="","",IFERROR(IF(ISNUMBER('Procytrat 195'!D363),'Procytrat 195'!D363,IF(ISNUMBER(SEARCH("12",'Procytrat 195'!D363)),EDATE(AB7362,12),IF(ISNUMBER(SEARCH("6",'Procytrat 195'!D363)),EDATE(AB7362,6),IF(ISNUMBER(SEARCH("3",'Procytrat 195'!D363)),EDATE(AB7362,3),DATEVALUE('Procytrat 195'!D363))))),""))</f>
        <v/>
      </c>
      <c r="AM7362" t="str">
        <f t="shared" ref="AM7362:AM7425" ca="1" si="719">IF(AND(AJ7362=1,AL7362&lt;&gt;"",AL7362&gt;=TODAY(),AG7362=$W$3),AL7362+ROW()/1000000,"")</f>
        <v/>
      </c>
    </row>
    <row r="7363" spans="27:39" x14ac:dyDescent="0.3">
      <c r="AA7363" t="str">
        <f>IF(COUNTA('Procytrat 195'!A364,'Procytrat 195'!B364,'Procytrat 195'!C364)&gt;0,"195","")</f>
        <v/>
      </c>
      <c r="AB7363" t="str">
        <f>IFERROR(IF(ISNUMBER('Procytrat 195'!A364),'Procytrat 195'!A364,DATEVALUE('Procytrat 195'!A364)),"")</f>
        <v/>
      </c>
      <c r="AC7363" t="str">
        <f>IF(AA7363="","",'Procytrat 195'!B364)</f>
        <v/>
      </c>
      <c r="AD7363" t="str">
        <f>IF(AA7363="","",IFERROR(1*'Procytrat 195'!C364,IFERROR(_xludf.NUMBERVALUE('Procytrat 195'!C364,".",","),IFERROR(_xludf.NUMBERVALUE('Procytrat 195'!C364,",","."),0))))</f>
        <v/>
      </c>
      <c r="AE7363" t="str">
        <f>IF(AA7363="","",'Procytrat 195'!M364)</f>
        <v/>
      </c>
      <c r="AF7363">
        <f t="shared" si="714"/>
        <v>0</v>
      </c>
      <c r="AG7363" t="str">
        <f t="shared" si="715"/>
        <v/>
      </c>
      <c r="AH7363" t="str">
        <f t="shared" si="716"/>
        <v/>
      </c>
      <c r="AI7363">
        <f t="shared" si="717"/>
        <v>0</v>
      </c>
      <c r="AJ7363">
        <f t="shared" si="718"/>
        <v>0</v>
      </c>
      <c r="AK7363">
        <v>0</v>
      </c>
      <c r="AL7363" t="str">
        <f>IF(AA7363="","",IFERROR(IF(ISNUMBER('Procytrat 195'!D364),'Procytrat 195'!D364,IF(ISNUMBER(SEARCH("12",'Procytrat 195'!D364)),EDATE(AB7363,12),IF(ISNUMBER(SEARCH("6",'Procytrat 195'!D364)),EDATE(AB7363,6),IF(ISNUMBER(SEARCH("3",'Procytrat 195'!D364)),EDATE(AB7363,3),DATEVALUE('Procytrat 195'!D364))))),""))</f>
        <v/>
      </c>
      <c r="AM7363" t="str">
        <f t="shared" ca="1" si="719"/>
        <v/>
      </c>
    </row>
    <row r="7364" spans="27:39" x14ac:dyDescent="0.3">
      <c r="AA7364" t="str">
        <f>IF(COUNTA('Procytrat 195'!A365,'Procytrat 195'!B365,'Procytrat 195'!C365)&gt;0,"195","")</f>
        <v/>
      </c>
      <c r="AB7364" t="str">
        <f>IFERROR(IF(ISNUMBER('Procytrat 195'!A365),'Procytrat 195'!A365,DATEVALUE('Procytrat 195'!A365)),"")</f>
        <v/>
      </c>
      <c r="AC7364" t="str">
        <f>IF(AA7364="","",'Procytrat 195'!B365)</f>
        <v/>
      </c>
      <c r="AD7364" t="str">
        <f>IF(AA7364="","",IFERROR(1*'Procytrat 195'!C365,IFERROR(_xludf.NUMBERVALUE('Procytrat 195'!C365,".",","),IFERROR(_xludf.NUMBERVALUE('Procytrat 195'!C365,",","."),0))))</f>
        <v/>
      </c>
      <c r="AE7364" t="str">
        <f>IF(AA7364="","",'Procytrat 195'!M365)</f>
        <v/>
      </c>
      <c r="AF7364">
        <f t="shared" si="714"/>
        <v>0</v>
      </c>
      <c r="AG7364" t="str">
        <f t="shared" si="715"/>
        <v/>
      </c>
      <c r="AH7364" t="str">
        <f t="shared" si="716"/>
        <v/>
      </c>
      <c r="AI7364">
        <f t="shared" si="717"/>
        <v>0</v>
      </c>
      <c r="AJ7364">
        <f t="shared" si="718"/>
        <v>0</v>
      </c>
      <c r="AK7364">
        <v>0</v>
      </c>
      <c r="AL7364" t="str">
        <f>IF(AA7364="","",IFERROR(IF(ISNUMBER('Procytrat 195'!D365),'Procytrat 195'!D365,IF(ISNUMBER(SEARCH("12",'Procytrat 195'!D365)),EDATE(AB7364,12),IF(ISNUMBER(SEARCH("6",'Procytrat 195'!D365)),EDATE(AB7364,6),IF(ISNUMBER(SEARCH("3",'Procytrat 195'!D365)),EDATE(AB7364,3),DATEVALUE('Procytrat 195'!D365))))),""))</f>
        <v/>
      </c>
      <c r="AM7364" t="str">
        <f t="shared" ca="1" si="719"/>
        <v/>
      </c>
    </row>
    <row r="7365" spans="27:39" x14ac:dyDescent="0.3">
      <c r="AA7365" t="str">
        <f>IF(COUNTA('Procytrat 195'!A366,'Procytrat 195'!B366,'Procytrat 195'!C366)&gt;0,"195","")</f>
        <v/>
      </c>
      <c r="AB7365" t="str">
        <f>IFERROR(IF(ISNUMBER('Procytrat 195'!A366),'Procytrat 195'!A366,DATEVALUE('Procytrat 195'!A366)),"")</f>
        <v/>
      </c>
      <c r="AC7365" t="str">
        <f>IF(AA7365="","",'Procytrat 195'!B366)</f>
        <v/>
      </c>
      <c r="AD7365" t="str">
        <f>IF(AA7365="","",IFERROR(1*'Procytrat 195'!C366,IFERROR(_xludf.NUMBERVALUE('Procytrat 195'!C366,".",","),IFERROR(_xludf.NUMBERVALUE('Procytrat 195'!C366,",","."),0))))</f>
        <v/>
      </c>
      <c r="AE7365" t="str">
        <f>IF(AA7365="","",'Procytrat 195'!M366)</f>
        <v/>
      </c>
      <c r="AF7365">
        <f t="shared" si="714"/>
        <v>0</v>
      </c>
      <c r="AG7365" t="str">
        <f t="shared" si="715"/>
        <v/>
      </c>
      <c r="AH7365" t="str">
        <f t="shared" si="716"/>
        <v/>
      </c>
      <c r="AI7365">
        <f t="shared" si="717"/>
        <v>0</v>
      </c>
      <c r="AJ7365">
        <f t="shared" si="718"/>
        <v>0</v>
      </c>
      <c r="AK7365">
        <v>0</v>
      </c>
      <c r="AL7365" t="str">
        <f>IF(AA7365="","",IFERROR(IF(ISNUMBER('Procytrat 195'!D366),'Procytrat 195'!D366,IF(ISNUMBER(SEARCH("12",'Procytrat 195'!D366)),EDATE(AB7365,12),IF(ISNUMBER(SEARCH("6",'Procytrat 195'!D366)),EDATE(AB7365,6),IF(ISNUMBER(SEARCH("3",'Procytrat 195'!D366)),EDATE(AB7365,3),DATEVALUE('Procytrat 195'!D366))))),""))</f>
        <v/>
      </c>
      <c r="AM7365" t="str">
        <f t="shared" ca="1" si="719"/>
        <v/>
      </c>
    </row>
    <row r="7366" spans="27:39" x14ac:dyDescent="0.3">
      <c r="AA7366" t="str">
        <f>IF(COUNTA('Procytrat 195'!A367,'Procytrat 195'!B367,'Procytrat 195'!C367)&gt;0,"195","")</f>
        <v/>
      </c>
      <c r="AB7366" t="str">
        <f>IFERROR(IF(ISNUMBER('Procytrat 195'!A367),'Procytrat 195'!A367,DATEVALUE('Procytrat 195'!A367)),"")</f>
        <v/>
      </c>
      <c r="AC7366" t="str">
        <f>IF(AA7366="","",'Procytrat 195'!B367)</f>
        <v/>
      </c>
      <c r="AD7366" t="str">
        <f>IF(AA7366="","",IFERROR(1*'Procytrat 195'!C367,IFERROR(_xludf.NUMBERVALUE('Procytrat 195'!C367,".",","),IFERROR(_xludf.NUMBERVALUE('Procytrat 195'!C367,",","."),0))))</f>
        <v/>
      </c>
      <c r="AE7366" t="str">
        <f>IF(AA7366="","",'Procytrat 195'!M367)</f>
        <v/>
      </c>
      <c r="AF7366">
        <f t="shared" si="714"/>
        <v>0</v>
      </c>
      <c r="AG7366" t="str">
        <f t="shared" si="715"/>
        <v/>
      </c>
      <c r="AH7366" t="str">
        <f t="shared" si="716"/>
        <v/>
      </c>
      <c r="AI7366">
        <f t="shared" si="717"/>
        <v>0</v>
      </c>
      <c r="AJ7366">
        <f t="shared" si="718"/>
        <v>0</v>
      </c>
      <c r="AK7366">
        <v>0</v>
      </c>
      <c r="AL7366" t="str">
        <f>IF(AA7366="","",IFERROR(IF(ISNUMBER('Procytrat 195'!D367),'Procytrat 195'!D367,IF(ISNUMBER(SEARCH("12",'Procytrat 195'!D367)),EDATE(AB7366,12),IF(ISNUMBER(SEARCH("6",'Procytrat 195'!D367)),EDATE(AB7366,6),IF(ISNUMBER(SEARCH("3",'Procytrat 195'!D367)),EDATE(AB7366,3),DATEVALUE('Procytrat 195'!D367))))),""))</f>
        <v/>
      </c>
      <c r="AM7366" t="str">
        <f t="shared" ca="1" si="719"/>
        <v/>
      </c>
    </row>
    <row r="7367" spans="27:39" x14ac:dyDescent="0.3">
      <c r="AA7367" t="str">
        <f>IF(COUNTA('Procytrat 195'!A368,'Procytrat 195'!B368,'Procytrat 195'!C368)&gt;0,"195","")</f>
        <v/>
      </c>
      <c r="AB7367" t="str">
        <f>IFERROR(IF(ISNUMBER('Procytrat 195'!A368),'Procytrat 195'!A368,DATEVALUE('Procytrat 195'!A368)),"")</f>
        <v/>
      </c>
      <c r="AC7367" t="str">
        <f>IF(AA7367="","",'Procytrat 195'!B368)</f>
        <v/>
      </c>
      <c r="AD7367" t="str">
        <f>IF(AA7367="","",IFERROR(1*'Procytrat 195'!C368,IFERROR(_xludf.NUMBERVALUE('Procytrat 195'!C368,".",","),IFERROR(_xludf.NUMBERVALUE('Procytrat 195'!C368,",","."),0))))</f>
        <v/>
      </c>
      <c r="AE7367" t="str">
        <f>IF(AA7367="","",'Procytrat 195'!M368)</f>
        <v/>
      </c>
      <c r="AF7367">
        <f t="shared" si="714"/>
        <v>0</v>
      </c>
      <c r="AG7367" t="str">
        <f t="shared" si="715"/>
        <v/>
      </c>
      <c r="AH7367" t="str">
        <f t="shared" si="716"/>
        <v/>
      </c>
      <c r="AI7367">
        <f t="shared" si="717"/>
        <v>0</v>
      </c>
      <c r="AJ7367">
        <f t="shared" si="718"/>
        <v>0</v>
      </c>
      <c r="AK7367">
        <v>0</v>
      </c>
      <c r="AL7367" t="str">
        <f>IF(AA7367="","",IFERROR(IF(ISNUMBER('Procytrat 195'!D368),'Procytrat 195'!D368,IF(ISNUMBER(SEARCH("12",'Procytrat 195'!D368)),EDATE(AB7367,12),IF(ISNUMBER(SEARCH("6",'Procytrat 195'!D368)),EDATE(AB7367,6),IF(ISNUMBER(SEARCH("3",'Procytrat 195'!D368)),EDATE(AB7367,3),DATEVALUE('Procytrat 195'!D368))))),""))</f>
        <v/>
      </c>
      <c r="AM7367" t="str">
        <f t="shared" ca="1" si="719"/>
        <v/>
      </c>
    </row>
    <row r="7368" spans="27:39" x14ac:dyDescent="0.3">
      <c r="AA7368" t="str">
        <f>IF(COUNTA('Procytrat 195'!A369,'Procytrat 195'!B369,'Procytrat 195'!C369)&gt;0,"195","")</f>
        <v/>
      </c>
      <c r="AB7368" t="str">
        <f>IFERROR(IF(ISNUMBER('Procytrat 195'!A369),'Procytrat 195'!A369,DATEVALUE('Procytrat 195'!A369)),"")</f>
        <v/>
      </c>
      <c r="AC7368" t="str">
        <f>IF(AA7368="","",'Procytrat 195'!B369)</f>
        <v/>
      </c>
      <c r="AD7368" t="str">
        <f>IF(AA7368="","",IFERROR(1*'Procytrat 195'!C369,IFERROR(_xludf.NUMBERVALUE('Procytrat 195'!C369,".",","),IFERROR(_xludf.NUMBERVALUE('Procytrat 195'!C369,",","."),0))))</f>
        <v/>
      </c>
      <c r="AE7368" t="str">
        <f>IF(AA7368="","",'Procytrat 195'!M369)</f>
        <v/>
      </c>
      <c r="AF7368">
        <f t="shared" si="714"/>
        <v>0</v>
      </c>
      <c r="AG7368" t="str">
        <f t="shared" si="715"/>
        <v/>
      </c>
      <c r="AH7368" t="str">
        <f t="shared" si="716"/>
        <v/>
      </c>
      <c r="AI7368">
        <f t="shared" si="717"/>
        <v>0</v>
      </c>
      <c r="AJ7368">
        <f t="shared" si="718"/>
        <v>0</v>
      </c>
      <c r="AK7368">
        <v>0</v>
      </c>
      <c r="AL7368" t="str">
        <f>IF(AA7368="","",IFERROR(IF(ISNUMBER('Procytrat 195'!D369),'Procytrat 195'!D369,IF(ISNUMBER(SEARCH("12",'Procytrat 195'!D369)),EDATE(AB7368,12),IF(ISNUMBER(SEARCH("6",'Procytrat 195'!D369)),EDATE(AB7368,6),IF(ISNUMBER(SEARCH("3",'Procytrat 195'!D369)),EDATE(AB7368,3),DATEVALUE('Procytrat 195'!D369))))),""))</f>
        <v/>
      </c>
      <c r="AM7368" t="str">
        <f t="shared" ca="1" si="719"/>
        <v/>
      </c>
    </row>
    <row r="7369" spans="27:39" x14ac:dyDescent="0.3">
      <c r="AA7369" t="str">
        <f>IF(COUNTA('Procytrat 195'!A370,'Procytrat 195'!B370,'Procytrat 195'!C370)&gt;0,"195","")</f>
        <v/>
      </c>
      <c r="AB7369" t="str">
        <f>IFERROR(IF(ISNUMBER('Procytrat 195'!A370),'Procytrat 195'!A370,DATEVALUE('Procytrat 195'!A370)),"")</f>
        <v/>
      </c>
      <c r="AC7369" t="str">
        <f>IF(AA7369="","",'Procytrat 195'!B370)</f>
        <v/>
      </c>
      <c r="AD7369" t="str">
        <f>IF(AA7369="","",IFERROR(1*'Procytrat 195'!C370,IFERROR(_xludf.NUMBERVALUE('Procytrat 195'!C370,".",","),IFERROR(_xludf.NUMBERVALUE('Procytrat 195'!C370,",","."),0))))</f>
        <v/>
      </c>
      <c r="AE7369" t="str">
        <f>IF(AA7369="","",'Procytrat 195'!M370)</f>
        <v/>
      </c>
      <c r="AF7369">
        <f t="shared" si="714"/>
        <v>0</v>
      </c>
      <c r="AG7369" t="str">
        <f t="shared" si="715"/>
        <v/>
      </c>
      <c r="AH7369" t="str">
        <f t="shared" si="716"/>
        <v/>
      </c>
      <c r="AI7369">
        <f t="shared" si="717"/>
        <v>0</v>
      </c>
      <c r="AJ7369">
        <f t="shared" si="718"/>
        <v>0</v>
      </c>
      <c r="AK7369">
        <v>0</v>
      </c>
      <c r="AL7369" t="str">
        <f>IF(AA7369="","",IFERROR(IF(ISNUMBER('Procytrat 195'!D370),'Procytrat 195'!D370,IF(ISNUMBER(SEARCH("12",'Procytrat 195'!D370)),EDATE(AB7369,12),IF(ISNUMBER(SEARCH("6",'Procytrat 195'!D370)),EDATE(AB7369,6),IF(ISNUMBER(SEARCH("3",'Procytrat 195'!D370)),EDATE(AB7369,3),DATEVALUE('Procytrat 195'!D370))))),""))</f>
        <v/>
      </c>
      <c r="AM7369" t="str">
        <f t="shared" ca="1" si="719"/>
        <v/>
      </c>
    </row>
    <row r="7370" spans="27:39" x14ac:dyDescent="0.3">
      <c r="AA7370" t="str">
        <f>IF(COUNTA('Procytrat 195'!A371,'Procytrat 195'!B371,'Procytrat 195'!C371)&gt;0,"195","")</f>
        <v/>
      </c>
      <c r="AB7370" t="str">
        <f>IFERROR(IF(ISNUMBER('Procytrat 195'!A371),'Procytrat 195'!A371,DATEVALUE('Procytrat 195'!A371)),"")</f>
        <v/>
      </c>
      <c r="AC7370" t="str">
        <f>IF(AA7370="","",'Procytrat 195'!B371)</f>
        <v/>
      </c>
      <c r="AD7370" t="str">
        <f>IF(AA7370="","",IFERROR(1*'Procytrat 195'!C371,IFERROR(_xludf.NUMBERVALUE('Procytrat 195'!C371,".",","),IFERROR(_xludf.NUMBERVALUE('Procytrat 195'!C371,",","."),0))))</f>
        <v/>
      </c>
      <c r="AE7370" t="str">
        <f>IF(AA7370="","",'Procytrat 195'!M371)</f>
        <v/>
      </c>
      <c r="AF7370">
        <f t="shared" si="714"/>
        <v>0</v>
      </c>
      <c r="AG7370" t="str">
        <f t="shared" si="715"/>
        <v/>
      </c>
      <c r="AH7370" t="str">
        <f t="shared" si="716"/>
        <v/>
      </c>
      <c r="AI7370">
        <f t="shared" si="717"/>
        <v>0</v>
      </c>
      <c r="AJ7370">
        <f t="shared" si="718"/>
        <v>0</v>
      </c>
      <c r="AK7370">
        <v>0</v>
      </c>
      <c r="AL7370" t="str">
        <f>IF(AA7370="","",IFERROR(IF(ISNUMBER('Procytrat 195'!D371),'Procytrat 195'!D371,IF(ISNUMBER(SEARCH("12",'Procytrat 195'!D371)),EDATE(AB7370,12),IF(ISNUMBER(SEARCH("6",'Procytrat 195'!D371)),EDATE(AB7370,6),IF(ISNUMBER(SEARCH("3",'Procytrat 195'!D371)),EDATE(AB7370,3),DATEVALUE('Procytrat 195'!D371))))),""))</f>
        <v/>
      </c>
      <c r="AM7370" t="str">
        <f t="shared" ca="1" si="719"/>
        <v/>
      </c>
    </row>
    <row r="7371" spans="27:39" x14ac:dyDescent="0.3">
      <c r="AA7371" t="str">
        <f>IF(COUNTA('Procytrat 195'!A372,'Procytrat 195'!B372,'Procytrat 195'!C372)&gt;0,"195","")</f>
        <v/>
      </c>
      <c r="AB7371" t="str">
        <f>IFERROR(IF(ISNUMBER('Procytrat 195'!A372),'Procytrat 195'!A372,DATEVALUE('Procytrat 195'!A372)),"")</f>
        <v/>
      </c>
      <c r="AC7371" t="str">
        <f>IF(AA7371="","",'Procytrat 195'!B372)</f>
        <v/>
      </c>
      <c r="AD7371" t="str">
        <f>IF(AA7371="","",IFERROR(1*'Procytrat 195'!C372,IFERROR(_xludf.NUMBERVALUE('Procytrat 195'!C372,".",","),IFERROR(_xludf.NUMBERVALUE('Procytrat 195'!C372,",","."),0))))</f>
        <v/>
      </c>
      <c r="AE7371" t="str">
        <f>IF(AA7371="","",'Procytrat 195'!M372)</f>
        <v/>
      </c>
      <c r="AF7371">
        <f t="shared" si="714"/>
        <v>0</v>
      </c>
      <c r="AG7371" t="str">
        <f t="shared" si="715"/>
        <v/>
      </c>
      <c r="AH7371" t="str">
        <f t="shared" si="716"/>
        <v/>
      </c>
      <c r="AI7371">
        <f t="shared" si="717"/>
        <v>0</v>
      </c>
      <c r="AJ7371">
        <f t="shared" si="718"/>
        <v>0</v>
      </c>
      <c r="AK7371">
        <v>0</v>
      </c>
      <c r="AL7371" t="str">
        <f>IF(AA7371="","",IFERROR(IF(ISNUMBER('Procytrat 195'!D372),'Procytrat 195'!D372,IF(ISNUMBER(SEARCH("12",'Procytrat 195'!D372)),EDATE(AB7371,12),IF(ISNUMBER(SEARCH("6",'Procytrat 195'!D372)),EDATE(AB7371,6),IF(ISNUMBER(SEARCH("3",'Procytrat 195'!D372)),EDATE(AB7371,3),DATEVALUE('Procytrat 195'!D372))))),""))</f>
        <v/>
      </c>
      <c r="AM7371" t="str">
        <f t="shared" ca="1" si="719"/>
        <v/>
      </c>
    </row>
    <row r="7372" spans="27:39" x14ac:dyDescent="0.3">
      <c r="AA7372" t="str">
        <f>IF(COUNTA('Procytrat 195'!A373,'Procytrat 195'!B373,'Procytrat 195'!C373)&gt;0,"195","")</f>
        <v/>
      </c>
      <c r="AB7372" t="str">
        <f>IFERROR(IF(ISNUMBER('Procytrat 195'!A373),'Procytrat 195'!A373,DATEVALUE('Procytrat 195'!A373)),"")</f>
        <v/>
      </c>
      <c r="AC7372" t="str">
        <f>IF(AA7372="","",'Procytrat 195'!B373)</f>
        <v/>
      </c>
      <c r="AD7372" t="str">
        <f>IF(AA7372="","",IFERROR(1*'Procytrat 195'!C373,IFERROR(_xludf.NUMBERVALUE('Procytrat 195'!C373,".",","),IFERROR(_xludf.NUMBERVALUE('Procytrat 195'!C373,",","."),0))))</f>
        <v/>
      </c>
      <c r="AE7372" t="str">
        <f>IF(AA7372="","",'Procytrat 195'!M373)</f>
        <v/>
      </c>
      <c r="AF7372">
        <f t="shared" si="714"/>
        <v>0</v>
      </c>
      <c r="AG7372" t="str">
        <f t="shared" si="715"/>
        <v/>
      </c>
      <c r="AH7372" t="str">
        <f t="shared" si="716"/>
        <v/>
      </c>
      <c r="AI7372">
        <f t="shared" si="717"/>
        <v>0</v>
      </c>
      <c r="AJ7372">
        <f t="shared" si="718"/>
        <v>0</v>
      </c>
      <c r="AK7372">
        <v>0</v>
      </c>
      <c r="AL7372" t="str">
        <f>IF(AA7372="","",IFERROR(IF(ISNUMBER('Procytrat 195'!D373),'Procytrat 195'!D373,IF(ISNUMBER(SEARCH("12",'Procytrat 195'!D373)),EDATE(AB7372,12),IF(ISNUMBER(SEARCH("6",'Procytrat 195'!D373)),EDATE(AB7372,6),IF(ISNUMBER(SEARCH("3",'Procytrat 195'!D373)),EDATE(AB7372,3),DATEVALUE('Procytrat 195'!D373))))),""))</f>
        <v/>
      </c>
      <c r="AM7372" t="str">
        <f t="shared" ca="1" si="719"/>
        <v/>
      </c>
    </row>
    <row r="7373" spans="27:39" x14ac:dyDescent="0.3">
      <c r="AA7373" t="str">
        <f>IF(COUNTA('Procytrat 195'!A374,'Procytrat 195'!B374,'Procytrat 195'!C374)&gt;0,"195","")</f>
        <v/>
      </c>
      <c r="AB7373" t="str">
        <f>IFERROR(IF(ISNUMBER('Procytrat 195'!A374),'Procytrat 195'!A374,DATEVALUE('Procytrat 195'!A374)),"")</f>
        <v/>
      </c>
      <c r="AC7373" t="str">
        <f>IF(AA7373="","",'Procytrat 195'!B374)</f>
        <v/>
      </c>
      <c r="AD7373" t="str">
        <f>IF(AA7373="","",IFERROR(1*'Procytrat 195'!C374,IFERROR(_xludf.NUMBERVALUE('Procytrat 195'!C374,".",","),IFERROR(_xludf.NUMBERVALUE('Procytrat 195'!C374,",","."),0))))</f>
        <v/>
      </c>
      <c r="AE7373" t="str">
        <f>IF(AA7373="","",'Procytrat 195'!M374)</f>
        <v/>
      </c>
      <c r="AF7373">
        <f t="shared" si="714"/>
        <v>0</v>
      </c>
      <c r="AG7373" t="str">
        <f t="shared" si="715"/>
        <v/>
      </c>
      <c r="AH7373" t="str">
        <f t="shared" si="716"/>
        <v/>
      </c>
      <c r="AI7373">
        <f t="shared" si="717"/>
        <v>0</v>
      </c>
      <c r="AJ7373">
        <f t="shared" si="718"/>
        <v>0</v>
      </c>
      <c r="AK7373">
        <v>0</v>
      </c>
      <c r="AL7373" t="str">
        <f>IF(AA7373="","",IFERROR(IF(ISNUMBER('Procytrat 195'!D374),'Procytrat 195'!D374,IF(ISNUMBER(SEARCH("12",'Procytrat 195'!D374)),EDATE(AB7373,12),IF(ISNUMBER(SEARCH("6",'Procytrat 195'!D374)),EDATE(AB7373,6),IF(ISNUMBER(SEARCH("3",'Procytrat 195'!D374)),EDATE(AB7373,3),DATEVALUE('Procytrat 195'!D374))))),""))</f>
        <v/>
      </c>
      <c r="AM7373" t="str">
        <f t="shared" ca="1" si="719"/>
        <v/>
      </c>
    </row>
    <row r="7374" spans="27:39" x14ac:dyDescent="0.3">
      <c r="AA7374" t="str">
        <f>IF(COUNTA('Procytrat 195'!A375,'Procytrat 195'!B375,'Procytrat 195'!C375)&gt;0,"195","")</f>
        <v/>
      </c>
      <c r="AB7374" t="str">
        <f>IFERROR(IF(ISNUMBER('Procytrat 195'!A375),'Procytrat 195'!A375,DATEVALUE('Procytrat 195'!A375)),"")</f>
        <v/>
      </c>
      <c r="AC7374" t="str">
        <f>IF(AA7374="","",'Procytrat 195'!B375)</f>
        <v/>
      </c>
      <c r="AD7374" t="str">
        <f>IF(AA7374="","",IFERROR(1*'Procytrat 195'!C375,IFERROR(_xludf.NUMBERVALUE('Procytrat 195'!C375,".",","),IFERROR(_xludf.NUMBERVALUE('Procytrat 195'!C375,",","."),0))))</f>
        <v/>
      </c>
      <c r="AE7374" t="str">
        <f>IF(AA7374="","",'Procytrat 195'!M375)</f>
        <v/>
      </c>
      <c r="AF7374">
        <f t="shared" si="714"/>
        <v>0</v>
      </c>
      <c r="AG7374" t="str">
        <f t="shared" si="715"/>
        <v/>
      </c>
      <c r="AH7374" t="str">
        <f t="shared" si="716"/>
        <v/>
      </c>
      <c r="AI7374">
        <f t="shared" si="717"/>
        <v>0</v>
      </c>
      <c r="AJ7374">
        <f t="shared" si="718"/>
        <v>0</v>
      </c>
      <c r="AK7374">
        <v>0</v>
      </c>
      <c r="AL7374" t="str">
        <f>IF(AA7374="","",IFERROR(IF(ISNUMBER('Procytrat 195'!D375),'Procytrat 195'!D375,IF(ISNUMBER(SEARCH("12",'Procytrat 195'!D375)),EDATE(AB7374,12),IF(ISNUMBER(SEARCH("6",'Procytrat 195'!D375)),EDATE(AB7374,6),IF(ISNUMBER(SEARCH("3",'Procytrat 195'!D375)),EDATE(AB7374,3),DATEVALUE('Procytrat 195'!D375))))),""))</f>
        <v/>
      </c>
      <c r="AM7374" t="str">
        <f t="shared" ca="1" si="719"/>
        <v/>
      </c>
    </row>
    <row r="7375" spans="27:39" x14ac:dyDescent="0.3">
      <c r="AA7375" t="str">
        <f>IF(COUNTA('Procytrat 195'!A376,'Procytrat 195'!B376,'Procytrat 195'!C376)&gt;0,"195","")</f>
        <v/>
      </c>
      <c r="AB7375" t="str">
        <f>IFERROR(IF(ISNUMBER('Procytrat 195'!A376),'Procytrat 195'!A376,DATEVALUE('Procytrat 195'!A376)),"")</f>
        <v/>
      </c>
      <c r="AC7375" t="str">
        <f>IF(AA7375="","",'Procytrat 195'!B376)</f>
        <v/>
      </c>
      <c r="AD7375" t="str">
        <f>IF(AA7375="","",IFERROR(1*'Procytrat 195'!C376,IFERROR(_xludf.NUMBERVALUE('Procytrat 195'!C376,".",","),IFERROR(_xludf.NUMBERVALUE('Procytrat 195'!C376,",","."),0))))</f>
        <v/>
      </c>
      <c r="AE7375" t="str">
        <f>IF(AA7375="","",'Procytrat 195'!M376)</f>
        <v/>
      </c>
      <c r="AF7375">
        <f t="shared" si="714"/>
        <v>0</v>
      </c>
      <c r="AG7375" t="str">
        <f t="shared" si="715"/>
        <v/>
      </c>
      <c r="AH7375" t="str">
        <f t="shared" si="716"/>
        <v/>
      </c>
      <c r="AI7375">
        <f t="shared" si="717"/>
        <v>0</v>
      </c>
      <c r="AJ7375">
        <f t="shared" si="718"/>
        <v>0</v>
      </c>
      <c r="AK7375">
        <v>0</v>
      </c>
      <c r="AL7375" t="str">
        <f>IF(AA7375="","",IFERROR(IF(ISNUMBER('Procytrat 195'!D376),'Procytrat 195'!D376,IF(ISNUMBER(SEARCH("12",'Procytrat 195'!D376)),EDATE(AB7375,12),IF(ISNUMBER(SEARCH("6",'Procytrat 195'!D376)),EDATE(AB7375,6),IF(ISNUMBER(SEARCH("3",'Procytrat 195'!D376)),EDATE(AB7375,3),DATEVALUE('Procytrat 195'!D376))))),""))</f>
        <v/>
      </c>
      <c r="AM7375" t="str">
        <f t="shared" ca="1" si="719"/>
        <v/>
      </c>
    </row>
    <row r="7376" spans="27:39" x14ac:dyDescent="0.3">
      <c r="AA7376" t="str">
        <f>IF(COUNTA('Procytrat 195'!A377,'Procytrat 195'!B377,'Procytrat 195'!C377)&gt;0,"195","")</f>
        <v/>
      </c>
      <c r="AB7376" t="str">
        <f>IFERROR(IF(ISNUMBER('Procytrat 195'!A377),'Procytrat 195'!A377,DATEVALUE('Procytrat 195'!A377)),"")</f>
        <v/>
      </c>
      <c r="AC7376" t="str">
        <f>IF(AA7376="","",'Procytrat 195'!B377)</f>
        <v/>
      </c>
      <c r="AD7376" t="str">
        <f>IF(AA7376="","",IFERROR(1*'Procytrat 195'!C377,IFERROR(_xludf.NUMBERVALUE('Procytrat 195'!C377,".",","),IFERROR(_xludf.NUMBERVALUE('Procytrat 195'!C377,",","."),0))))</f>
        <v/>
      </c>
      <c r="AE7376" t="str">
        <f>IF(AA7376="","",'Procytrat 195'!M377)</f>
        <v/>
      </c>
      <c r="AF7376">
        <f t="shared" si="714"/>
        <v>0</v>
      </c>
      <c r="AG7376" t="str">
        <f t="shared" si="715"/>
        <v/>
      </c>
      <c r="AH7376" t="str">
        <f t="shared" si="716"/>
        <v/>
      </c>
      <c r="AI7376">
        <f t="shared" si="717"/>
        <v>0</v>
      </c>
      <c r="AJ7376">
        <f t="shared" si="718"/>
        <v>0</v>
      </c>
      <c r="AK7376">
        <v>0</v>
      </c>
      <c r="AL7376" t="str">
        <f>IF(AA7376="","",IFERROR(IF(ISNUMBER('Procytrat 195'!D377),'Procytrat 195'!D377,IF(ISNUMBER(SEARCH("12",'Procytrat 195'!D377)),EDATE(AB7376,12),IF(ISNUMBER(SEARCH("6",'Procytrat 195'!D377)),EDATE(AB7376,6),IF(ISNUMBER(SEARCH("3",'Procytrat 195'!D377)),EDATE(AB7376,3),DATEVALUE('Procytrat 195'!D377))))),""))</f>
        <v/>
      </c>
      <c r="AM7376" t="str">
        <f t="shared" ca="1" si="719"/>
        <v/>
      </c>
    </row>
    <row r="7377" spans="27:39" x14ac:dyDescent="0.3">
      <c r="AA7377" t="str">
        <f>IF(COUNTA('Procytrat 195'!A378,'Procytrat 195'!B378,'Procytrat 195'!C378)&gt;0,"195","")</f>
        <v/>
      </c>
      <c r="AB7377" t="str">
        <f>IFERROR(IF(ISNUMBER('Procytrat 195'!A378),'Procytrat 195'!A378,DATEVALUE('Procytrat 195'!A378)),"")</f>
        <v/>
      </c>
      <c r="AC7377" t="str">
        <f>IF(AA7377="","",'Procytrat 195'!B378)</f>
        <v/>
      </c>
      <c r="AD7377" t="str">
        <f>IF(AA7377="","",IFERROR(1*'Procytrat 195'!C378,IFERROR(_xludf.NUMBERVALUE('Procytrat 195'!C378,".",","),IFERROR(_xludf.NUMBERVALUE('Procytrat 195'!C378,",","."),0))))</f>
        <v/>
      </c>
      <c r="AE7377" t="str">
        <f>IF(AA7377="","",'Procytrat 195'!M378)</f>
        <v/>
      </c>
      <c r="AF7377">
        <f t="shared" si="714"/>
        <v>0</v>
      </c>
      <c r="AG7377" t="str">
        <f t="shared" si="715"/>
        <v/>
      </c>
      <c r="AH7377" t="str">
        <f t="shared" si="716"/>
        <v/>
      </c>
      <c r="AI7377">
        <f t="shared" si="717"/>
        <v>0</v>
      </c>
      <c r="AJ7377">
        <f t="shared" si="718"/>
        <v>0</v>
      </c>
      <c r="AK7377">
        <v>0</v>
      </c>
      <c r="AL7377" t="str">
        <f>IF(AA7377="","",IFERROR(IF(ISNUMBER('Procytrat 195'!D378),'Procytrat 195'!D378,IF(ISNUMBER(SEARCH("12",'Procytrat 195'!D378)),EDATE(AB7377,12),IF(ISNUMBER(SEARCH("6",'Procytrat 195'!D378)),EDATE(AB7377,6),IF(ISNUMBER(SEARCH("3",'Procytrat 195'!D378)),EDATE(AB7377,3),DATEVALUE('Procytrat 195'!D378))))),""))</f>
        <v/>
      </c>
      <c r="AM7377" t="str">
        <f t="shared" ca="1" si="719"/>
        <v/>
      </c>
    </row>
    <row r="7378" spans="27:39" x14ac:dyDescent="0.3">
      <c r="AA7378" t="str">
        <f>IF(COUNTA('Procytrat 195'!A379,'Procytrat 195'!B379,'Procytrat 195'!C379)&gt;0,"195","")</f>
        <v/>
      </c>
      <c r="AB7378" t="str">
        <f>IFERROR(IF(ISNUMBER('Procytrat 195'!A379),'Procytrat 195'!A379,DATEVALUE('Procytrat 195'!A379)),"")</f>
        <v/>
      </c>
      <c r="AC7378" t="str">
        <f>IF(AA7378="","",'Procytrat 195'!B379)</f>
        <v/>
      </c>
      <c r="AD7378" t="str">
        <f>IF(AA7378="","",IFERROR(1*'Procytrat 195'!C379,IFERROR(_xludf.NUMBERVALUE('Procytrat 195'!C379,".",","),IFERROR(_xludf.NUMBERVALUE('Procytrat 195'!C379,",","."),0))))</f>
        <v/>
      </c>
      <c r="AE7378" t="str">
        <f>IF(AA7378="","",'Procytrat 195'!M379)</f>
        <v/>
      </c>
      <c r="AF7378">
        <f t="shared" si="714"/>
        <v>0</v>
      </c>
      <c r="AG7378" t="str">
        <f t="shared" si="715"/>
        <v/>
      </c>
      <c r="AH7378" t="str">
        <f t="shared" si="716"/>
        <v/>
      </c>
      <c r="AI7378">
        <f t="shared" si="717"/>
        <v>0</v>
      </c>
      <c r="AJ7378">
        <f t="shared" si="718"/>
        <v>0</v>
      </c>
      <c r="AK7378">
        <v>0</v>
      </c>
      <c r="AL7378" t="str">
        <f>IF(AA7378="","",IFERROR(IF(ISNUMBER('Procytrat 195'!D379),'Procytrat 195'!D379,IF(ISNUMBER(SEARCH("12",'Procytrat 195'!D379)),EDATE(AB7378,12),IF(ISNUMBER(SEARCH("6",'Procytrat 195'!D379)),EDATE(AB7378,6),IF(ISNUMBER(SEARCH("3",'Procytrat 195'!D379)),EDATE(AB7378,3),DATEVALUE('Procytrat 195'!D379))))),""))</f>
        <v/>
      </c>
      <c r="AM7378" t="str">
        <f t="shared" ca="1" si="719"/>
        <v/>
      </c>
    </row>
    <row r="7379" spans="27:39" x14ac:dyDescent="0.3">
      <c r="AA7379" t="str">
        <f>IF(COUNTA('Procytrat 195'!A380,'Procytrat 195'!B380,'Procytrat 195'!C380)&gt;0,"195","")</f>
        <v/>
      </c>
      <c r="AB7379" t="str">
        <f>IFERROR(IF(ISNUMBER('Procytrat 195'!A380),'Procytrat 195'!A380,DATEVALUE('Procytrat 195'!A380)),"")</f>
        <v/>
      </c>
      <c r="AC7379" t="str">
        <f>IF(AA7379="","",'Procytrat 195'!B380)</f>
        <v/>
      </c>
      <c r="AD7379" t="str">
        <f>IF(AA7379="","",IFERROR(1*'Procytrat 195'!C380,IFERROR(_xludf.NUMBERVALUE('Procytrat 195'!C380,".",","),IFERROR(_xludf.NUMBERVALUE('Procytrat 195'!C380,",","."),0))))</f>
        <v/>
      </c>
      <c r="AE7379" t="str">
        <f>IF(AA7379="","",'Procytrat 195'!M380)</f>
        <v/>
      </c>
      <c r="AF7379">
        <f t="shared" si="714"/>
        <v>0</v>
      </c>
      <c r="AG7379" t="str">
        <f t="shared" si="715"/>
        <v/>
      </c>
      <c r="AH7379" t="str">
        <f t="shared" si="716"/>
        <v/>
      </c>
      <c r="AI7379">
        <f t="shared" si="717"/>
        <v>0</v>
      </c>
      <c r="AJ7379">
        <f t="shared" si="718"/>
        <v>0</v>
      </c>
      <c r="AK7379">
        <v>0</v>
      </c>
      <c r="AL7379" t="str">
        <f>IF(AA7379="","",IFERROR(IF(ISNUMBER('Procytrat 195'!D380),'Procytrat 195'!D380,IF(ISNUMBER(SEARCH("12",'Procytrat 195'!D380)),EDATE(AB7379,12),IF(ISNUMBER(SEARCH("6",'Procytrat 195'!D380)),EDATE(AB7379,6),IF(ISNUMBER(SEARCH("3",'Procytrat 195'!D380)),EDATE(AB7379,3),DATEVALUE('Procytrat 195'!D380))))),""))</f>
        <v/>
      </c>
      <c r="AM7379" t="str">
        <f t="shared" ca="1" si="719"/>
        <v/>
      </c>
    </row>
    <row r="7380" spans="27:39" x14ac:dyDescent="0.3">
      <c r="AA7380" t="str">
        <f>IF(COUNTA('Procytrat 195'!A381,'Procytrat 195'!B381,'Procytrat 195'!C381)&gt;0,"195","")</f>
        <v/>
      </c>
      <c r="AB7380" t="str">
        <f>IFERROR(IF(ISNUMBER('Procytrat 195'!A381),'Procytrat 195'!A381,DATEVALUE('Procytrat 195'!A381)),"")</f>
        <v/>
      </c>
      <c r="AC7380" t="str">
        <f>IF(AA7380="","",'Procytrat 195'!B381)</f>
        <v/>
      </c>
      <c r="AD7380" t="str">
        <f>IF(AA7380="","",IFERROR(1*'Procytrat 195'!C381,IFERROR(_xludf.NUMBERVALUE('Procytrat 195'!C381,".",","),IFERROR(_xludf.NUMBERVALUE('Procytrat 195'!C381,",","."),0))))</f>
        <v/>
      </c>
      <c r="AE7380" t="str">
        <f>IF(AA7380="","",'Procytrat 195'!M381)</f>
        <v/>
      </c>
      <c r="AF7380">
        <f t="shared" si="714"/>
        <v>0</v>
      </c>
      <c r="AG7380" t="str">
        <f t="shared" si="715"/>
        <v/>
      </c>
      <c r="AH7380" t="str">
        <f t="shared" si="716"/>
        <v/>
      </c>
      <c r="AI7380">
        <f t="shared" si="717"/>
        <v>0</v>
      </c>
      <c r="AJ7380">
        <f t="shared" si="718"/>
        <v>0</v>
      </c>
      <c r="AK7380">
        <v>0</v>
      </c>
      <c r="AL7380" t="str">
        <f>IF(AA7380="","",IFERROR(IF(ISNUMBER('Procytrat 195'!D381),'Procytrat 195'!D381,IF(ISNUMBER(SEARCH("12",'Procytrat 195'!D381)),EDATE(AB7380,12),IF(ISNUMBER(SEARCH("6",'Procytrat 195'!D381)),EDATE(AB7380,6),IF(ISNUMBER(SEARCH("3",'Procytrat 195'!D381)),EDATE(AB7380,3),DATEVALUE('Procytrat 195'!D381))))),""))</f>
        <v/>
      </c>
      <c r="AM7380" t="str">
        <f t="shared" ca="1" si="719"/>
        <v/>
      </c>
    </row>
    <row r="7381" spans="27:39" x14ac:dyDescent="0.3">
      <c r="AA7381" t="str">
        <f>IF(COUNTA('Procytrat 195'!A382,'Procytrat 195'!B382,'Procytrat 195'!C382)&gt;0,"195","")</f>
        <v/>
      </c>
      <c r="AB7381" t="str">
        <f>IFERROR(IF(ISNUMBER('Procytrat 195'!A382),'Procytrat 195'!A382,DATEVALUE('Procytrat 195'!A382)),"")</f>
        <v/>
      </c>
      <c r="AC7381" t="str">
        <f>IF(AA7381="","",'Procytrat 195'!B382)</f>
        <v/>
      </c>
      <c r="AD7381" t="str">
        <f>IF(AA7381="","",IFERROR(1*'Procytrat 195'!C382,IFERROR(_xludf.NUMBERVALUE('Procytrat 195'!C382,".",","),IFERROR(_xludf.NUMBERVALUE('Procytrat 195'!C382,",","."),0))))</f>
        <v/>
      </c>
      <c r="AE7381" t="str">
        <f>IF(AA7381="","",'Procytrat 195'!M382)</f>
        <v/>
      </c>
      <c r="AF7381">
        <f t="shared" si="714"/>
        <v>0</v>
      </c>
      <c r="AG7381" t="str">
        <f t="shared" si="715"/>
        <v/>
      </c>
      <c r="AH7381" t="str">
        <f t="shared" si="716"/>
        <v/>
      </c>
      <c r="AI7381">
        <f t="shared" si="717"/>
        <v>0</v>
      </c>
      <c r="AJ7381">
        <f t="shared" si="718"/>
        <v>0</v>
      </c>
      <c r="AK7381">
        <v>0</v>
      </c>
      <c r="AL7381" t="str">
        <f>IF(AA7381="","",IFERROR(IF(ISNUMBER('Procytrat 195'!D382),'Procytrat 195'!D382,IF(ISNUMBER(SEARCH("12",'Procytrat 195'!D382)),EDATE(AB7381,12),IF(ISNUMBER(SEARCH("6",'Procytrat 195'!D382)),EDATE(AB7381,6),IF(ISNUMBER(SEARCH("3",'Procytrat 195'!D382)),EDATE(AB7381,3),DATEVALUE('Procytrat 195'!D382))))),""))</f>
        <v/>
      </c>
      <c r="AM7381" t="str">
        <f t="shared" ca="1" si="719"/>
        <v/>
      </c>
    </row>
    <row r="7382" spans="27:39" x14ac:dyDescent="0.3">
      <c r="AA7382" t="str">
        <f>IF(COUNTA('Procytrat 195'!A383,'Procytrat 195'!B383,'Procytrat 195'!C383)&gt;0,"195","")</f>
        <v/>
      </c>
      <c r="AB7382" t="str">
        <f>IFERROR(IF(ISNUMBER('Procytrat 195'!A383),'Procytrat 195'!A383,DATEVALUE('Procytrat 195'!A383)),"")</f>
        <v/>
      </c>
      <c r="AC7382" t="str">
        <f>IF(AA7382="","",'Procytrat 195'!B383)</f>
        <v/>
      </c>
      <c r="AD7382" t="str">
        <f>IF(AA7382="","",IFERROR(1*'Procytrat 195'!C383,IFERROR(_xludf.NUMBERVALUE('Procytrat 195'!C383,".",","),IFERROR(_xludf.NUMBERVALUE('Procytrat 195'!C383,",","."),0))))</f>
        <v/>
      </c>
      <c r="AE7382" t="str">
        <f>IF(AA7382="","",'Procytrat 195'!M383)</f>
        <v/>
      </c>
      <c r="AF7382">
        <f t="shared" si="714"/>
        <v>0</v>
      </c>
      <c r="AG7382" t="str">
        <f t="shared" si="715"/>
        <v/>
      </c>
      <c r="AH7382" t="str">
        <f t="shared" si="716"/>
        <v/>
      </c>
      <c r="AI7382">
        <f t="shared" si="717"/>
        <v>0</v>
      </c>
      <c r="AJ7382">
        <f t="shared" si="718"/>
        <v>0</v>
      </c>
      <c r="AK7382">
        <v>0</v>
      </c>
      <c r="AL7382" t="str">
        <f>IF(AA7382="","",IFERROR(IF(ISNUMBER('Procytrat 195'!D383),'Procytrat 195'!D383,IF(ISNUMBER(SEARCH("12",'Procytrat 195'!D383)),EDATE(AB7382,12),IF(ISNUMBER(SEARCH("6",'Procytrat 195'!D383)),EDATE(AB7382,6),IF(ISNUMBER(SEARCH("3",'Procytrat 195'!D383)),EDATE(AB7382,3),DATEVALUE('Procytrat 195'!D383))))),""))</f>
        <v/>
      </c>
      <c r="AM7382" t="str">
        <f t="shared" ca="1" si="719"/>
        <v/>
      </c>
    </row>
    <row r="7383" spans="27:39" x14ac:dyDescent="0.3">
      <c r="AA7383" t="str">
        <f>IF(COUNTA('Procytrat 195'!A384,'Procytrat 195'!B384,'Procytrat 195'!C384)&gt;0,"195","")</f>
        <v/>
      </c>
      <c r="AB7383" t="str">
        <f>IFERROR(IF(ISNUMBER('Procytrat 195'!A384),'Procytrat 195'!A384,DATEVALUE('Procytrat 195'!A384)),"")</f>
        <v/>
      </c>
      <c r="AC7383" t="str">
        <f>IF(AA7383="","",'Procytrat 195'!B384)</f>
        <v/>
      </c>
      <c r="AD7383" t="str">
        <f>IF(AA7383="","",IFERROR(1*'Procytrat 195'!C384,IFERROR(_xludf.NUMBERVALUE('Procytrat 195'!C384,".",","),IFERROR(_xludf.NUMBERVALUE('Procytrat 195'!C384,",","."),0))))</f>
        <v/>
      </c>
      <c r="AE7383" t="str">
        <f>IF(AA7383="","",'Procytrat 195'!M384)</f>
        <v/>
      </c>
      <c r="AF7383">
        <f t="shared" si="714"/>
        <v>0</v>
      </c>
      <c r="AG7383" t="str">
        <f t="shared" si="715"/>
        <v/>
      </c>
      <c r="AH7383" t="str">
        <f t="shared" si="716"/>
        <v/>
      </c>
      <c r="AI7383">
        <f t="shared" si="717"/>
        <v>0</v>
      </c>
      <c r="AJ7383">
        <f t="shared" si="718"/>
        <v>0</v>
      </c>
      <c r="AK7383">
        <v>0</v>
      </c>
      <c r="AL7383" t="str">
        <f>IF(AA7383="","",IFERROR(IF(ISNUMBER('Procytrat 195'!D384),'Procytrat 195'!D384,IF(ISNUMBER(SEARCH("12",'Procytrat 195'!D384)),EDATE(AB7383,12),IF(ISNUMBER(SEARCH("6",'Procytrat 195'!D384)),EDATE(AB7383,6),IF(ISNUMBER(SEARCH("3",'Procytrat 195'!D384)),EDATE(AB7383,3),DATEVALUE('Procytrat 195'!D384))))),""))</f>
        <v/>
      </c>
      <c r="AM7383" t="str">
        <f t="shared" ca="1" si="719"/>
        <v/>
      </c>
    </row>
    <row r="7384" spans="27:39" x14ac:dyDescent="0.3">
      <c r="AA7384" t="str">
        <f>IF(COUNTA('Procytrat 195'!A385,'Procytrat 195'!B385,'Procytrat 195'!C385)&gt;0,"195","")</f>
        <v/>
      </c>
      <c r="AB7384" t="str">
        <f>IFERROR(IF(ISNUMBER('Procytrat 195'!A385),'Procytrat 195'!A385,DATEVALUE('Procytrat 195'!A385)),"")</f>
        <v/>
      </c>
      <c r="AC7384" t="str">
        <f>IF(AA7384="","",'Procytrat 195'!B385)</f>
        <v/>
      </c>
      <c r="AD7384" t="str">
        <f>IF(AA7384="","",IFERROR(1*'Procytrat 195'!C385,IFERROR(_xludf.NUMBERVALUE('Procytrat 195'!C385,".",","),IFERROR(_xludf.NUMBERVALUE('Procytrat 195'!C385,",","."),0))))</f>
        <v/>
      </c>
      <c r="AE7384" t="str">
        <f>IF(AA7384="","",'Procytrat 195'!M385)</f>
        <v/>
      </c>
      <c r="AF7384">
        <f t="shared" si="714"/>
        <v>0</v>
      </c>
      <c r="AG7384" t="str">
        <f t="shared" si="715"/>
        <v/>
      </c>
      <c r="AH7384" t="str">
        <f t="shared" si="716"/>
        <v/>
      </c>
      <c r="AI7384">
        <f t="shared" si="717"/>
        <v>0</v>
      </c>
      <c r="AJ7384">
        <f t="shared" si="718"/>
        <v>0</v>
      </c>
      <c r="AK7384">
        <v>0</v>
      </c>
      <c r="AL7384" t="str">
        <f>IF(AA7384="","",IFERROR(IF(ISNUMBER('Procytrat 195'!D385),'Procytrat 195'!D385,IF(ISNUMBER(SEARCH("12",'Procytrat 195'!D385)),EDATE(AB7384,12),IF(ISNUMBER(SEARCH("6",'Procytrat 195'!D385)),EDATE(AB7384,6),IF(ISNUMBER(SEARCH("3",'Procytrat 195'!D385)),EDATE(AB7384,3),DATEVALUE('Procytrat 195'!D385))))),""))</f>
        <v/>
      </c>
      <c r="AM7384" t="str">
        <f t="shared" ca="1" si="719"/>
        <v/>
      </c>
    </row>
    <row r="7385" spans="27:39" x14ac:dyDescent="0.3">
      <c r="AA7385" t="str">
        <f>IF(COUNTA('Procytrat 195'!A386,'Procytrat 195'!B386,'Procytrat 195'!C386)&gt;0,"195","")</f>
        <v/>
      </c>
      <c r="AB7385" t="str">
        <f>IFERROR(IF(ISNUMBER('Procytrat 195'!A386),'Procytrat 195'!A386,DATEVALUE('Procytrat 195'!A386)),"")</f>
        <v/>
      </c>
      <c r="AC7385" t="str">
        <f>IF(AA7385="","",'Procytrat 195'!B386)</f>
        <v/>
      </c>
      <c r="AD7385" t="str">
        <f>IF(AA7385="","",IFERROR(1*'Procytrat 195'!C386,IFERROR(_xludf.NUMBERVALUE('Procytrat 195'!C386,".",","),IFERROR(_xludf.NUMBERVALUE('Procytrat 195'!C386,",","."),0))))</f>
        <v/>
      </c>
      <c r="AE7385" t="str">
        <f>IF(AA7385="","",'Procytrat 195'!M386)</f>
        <v/>
      </c>
      <c r="AF7385">
        <f t="shared" si="714"/>
        <v>0</v>
      </c>
      <c r="AG7385" t="str">
        <f t="shared" si="715"/>
        <v/>
      </c>
      <c r="AH7385" t="str">
        <f t="shared" si="716"/>
        <v/>
      </c>
      <c r="AI7385">
        <f t="shared" si="717"/>
        <v>0</v>
      </c>
      <c r="AJ7385">
        <f t="shared" si="718"/>
        <v>0</v>
      </c>
      <c r="AK7385">
        <v>0</v>
      </c>
      <c r="AL7385" t="str">
        <f>IF(AA7385="","",IFERROR(IF(ISNUMBER('Procytrat 195'!D386),'Procytrat 195'!D386,IF(ISNUMBER(SEARCH("12",'Procytrat 195'!D386)),EDATE(AB7385,12),IF(ISNUMBER(SEARCH("6",'Procytrat 195'!D386)),EDATE(AB7385,6),IF(ISNUMBER(SEARCH("3",'Procytrat 195'!D386)),EDATE(AB7385,3),DATEVALUE('Procytrat 195'!D386))))),""))</f>
        <v/>
      </c>
      <c r="AM7385" t="str">
        <f t="shared" ca="1" si="719"/>
        <v/>
      </c>
    </row>
    <row r="7386" spans="27:39" x14ac:dyDescent="0.3">
      <c r="AA7386" t="str">
        <f>IF(COUNTA('Procytrat 195'!A387,'Procytrat 195'!B387,'Procytrat 195'!C387)&gt;0,"195","")</f>
        <v/>
      </c>
      <c r="AB7386" t="str">
        <f>IFERROR(IF(ISNUMBER('Procytrat 195'!A387),'Procytrat 195'!A387,DATEVALUE('Procytrat 195'!A387)),"")</f>
        <v/>
      </c>
      <c r="AC7386" t="str">
        <f>IF(AA7386="","",'Procytrat 195'!B387)</f>
        <v/>
      </c>
      <c r="AD7386" t="str">
        <f>IF(AA7386="","",IFERROR(1*'Procytrat 195'!C387,IFERROR(_xludf.NUMBERVALUE('Procytrat 195'!C387,".",","),IFERROR(_xludf.NUMBERVALUE('Procytrat 195'!C387,",","."),0))))</f>
        <v/>
      </c>
      <c r="AE7386" t="str">
        <f>IF(AA7386="","",'Procytrat 195'!M387)</f>
        <v/>
      </c>
      <c r="AF7386">
        <f t="shared" si="714"/>
        <v>0</v>
      </c>
      <c r="AG7386" t="str">
        <f t="shared" si="715"/>
        <v/>
      </c>
      <c r="AH7386" t="str">
        <f t="shared" si="716"/>
        <v/>
      </c>
      <c r="AI7386">
        <f t="shared" si="717"/>
        <v>0</v>
      </c>
      <c r="AJ7386">
        <f t="shared" si="718"/>
        <v>0</v>
      </c>
      <c r="AK7386">
        <v>0</v>
      </c>
      <c r="AL7386" t="str">
        <f>IF(AA7386="","",IFERROR(IF(ISNUMBER('Procytrat 195'!D387),'Procytrat 195'!D387,IF(ISNUMBER(SEARCH("12",'Procytrat 195'!D387)),EDATE(AB7386,12),IF(ISNUMBER(SEARCH("6",'Procytrat 195'!D387)),EDATE(AB7386,6),IF(ISNUMBER(SEARCH("3",'Procytrat 195'!D387)),EDATE(AB7386,3),DATEVALUE('Procytrat 195'!D387))))),""))</f>
        <v/>
      </c>
      <c r="AM7386" t="str">
        <f t="shared" ca="1" si="719"/>
        <v/>
      </c>
    </row>
    <row r="7387" spans="27:39" x14ac:dyDescent="0.3">
      <c r="AA7387" t="str">
        <f>IF(COUNTA('Procytrat 195'!A388,'Procytrat 195'!B388,'Procytrat 195'!C388)&gt;0,"195","")</f>
        <v/>
      </c>
      <c r="AB7387" t="str">
        <f>IFERROR(IF(ISNUMBER('Procytrat 195'!A388),'Procytrat 195'!A388,DATEVALUE('Procytrat 195'!A388)),"")</f>
        <v/>
      </c>
      <c r="AC7387" t="str">
        <f>IF(AA7387="","",'Procytrat 195'!B388)</f>
        <v/>
      </c>
      <c r="AD7387" t="str">
        <f>IF(AA7387="","",IFERROR(1*'Procytrat 195'!C388,IFERROR(_xludf.NUMBERVALUE('Procytrat 195'!C388,".",","),IFERROR(_xludf.NUMBERVALUE('Procytrat 195'!C388,",","."),0))))</f>
        <v/>
      </c>
      <c r="AE7387" t="str">
        <f>IF(AA7387="","",'Procytrat 195'!M388)</f>
        <v/>
      </c>
      <c r="AF7387">
        <f t="shared" si="714"/>
        <v>0</v>
      </c>
      <c r="AG7387" t="str">
        <f t="shared" si="715"/>
        <v/>
      </c>
      <c r="AH7387" t="str">
        <f t="shared" si="716"/>
        <v/>
      </c>
      <c r="AI7387">
        <f t="shared" si="717"/>
        <v>0</v>
      </c>
      <c r="AJ7387">
        <f t="shared" si="718"/>
        <v>0</v>
      </c>
      <c r="AK7387">
        <v>0</v>
      </c>
      <c r="AL7387" t="str">
        <f>IF(AA7387="","",IFERROR(IF(ISNUMBER('Procytrat 195'!D388),'Procytrat 195'!D388,IF(ISNUMBER(SEARCH("12",'Procytrat 195'!D388)),EDATE(AB7387,12),IF(ISNUMBER(SEARCH("6",'Procytrat 195'!D388)),EDATE(AB7387,6),IF(ISNUMBER(SEARCH("3",'Procytrat 195'!D388)),EDATE(AB7387,3),DATEVALUE('Procytrat 195'!D388))))),""))</f>
        <v/>
      </c>
      <c r="AM7387" t="str">
        <f t="shared" ca="1" si="719"/>
        <v/>
      </c>
    </row>
    <row r="7388" spans="27:39" x14ac:dyDescent="0.3">
      <c r="AA7388" t="str">
        <f>IF(COUNTA('Procytrat 195'!A389,'Procytrat 195'!B389,'Procytrat 195'!C389)&gt;0,"195","")</f>
        <v/>
      </c>
      <c r="AB7388" t="str">
        <f>IFERROR(IF(ISNUMBER('Procytrat 195'!A389),'Procytrat 195'!A389,DATEVALUE('Procytrat 195'!A389)),"")</f>
        <v/>
      </c>
      <c r="AC7388" t="str">
        <f>IF(AA7388="","",'Procytrat 195'!B389)</f>
        <v/>
      </c>
      <c r="AD7388" t="str">
        <f>IF(AA7388="","",IFERROR(1*'Procytrat 195'!C389,IFERROR(_xludf.NUMBERVALUE('Procytrat 195'!C389,".",","),IFERROR(_xludf.NUMBERVALUE('Procytrat 195'!C389,",","."),0))))</f>
        <v/>
      </c>
      <c r="AE7388" t="str">
        <f>IF(AA7388="","",'Procytrat 195'!M389)</f>
        <v/>
      </c>
      <c r="AF7388">
        <f t="shared" si="714"/>
        <v>0</v>
      </c>
      <c r="AG7388" t="str">
        <f t="shared" si="715"/>
        <v/>
      </c>
      <c r="AH7388" t="str">
        <f t="shared" si="716"/>
        <v/>
      </c>
      <c r="AI7388">
        <f t="shared" si="717"/>
        <v>0</v>
      </c>
      <c r="AJ7388">
        <f t="shared" si="718"/>
        <v>0</v>
      </c>
      <c r="AK7388">
        <v>0</v>
      </c>
      <c r="AL7388" t="str">
        <f>IF(AA7388="","",IFERROR(IF(ISNUMBER('Procytrat 195'!D389),'Procytrat 195'!D389,IF(ISNUMBER(SEARCH("12",'Procytrat 195'!D389)),EDATE(AB7388,12),IF(ISNUMBER(SEARCH("6",'Procytrat 195'!D389)),EDATE(AB7388,6),IF(ISNUMBER(SEARCH("3",'Procytrat 195'!D389)),EDATE(AB7388,3),DATEVALUE('Procytrat 195'!D389))))),""))</f>
        <v/>
      </c>
      <c r="AM7388" t="str">
        <f t="shared" ca="1" si="719"/>
        <v/>
      </c>
    </row>
    <row r="7389" spans="27:39" x14ac:dyDescent="0.3">
      <c r="AA7389" t="str">
        <f>IF(COUNTA('Procytrat 195'!A390,'Procytrat 195'!B390,'Procytrat 195'!C390)&gt;0,"195","")</f>
        <v/>
      </c>
      <c r="AB7389" t="str">
        <f>IFERROR(IF(ISNUMBER('Procytrat 195'!A390),'Procytrat 195'!A390,DATEVALUE('Procytrat 195'!A390)),"")</f>
        <v/>
      </c>
      <c r="AC7389" t="str">
        <f>IF(AA7389="","",'Procytrat 195'!B390)</f>
        <v/>
      </c>
      <c r="AD7389" t="str">
        <f>IF(AA7389="","",IFERROR(1*'Procytrat 195'!C390,IFERROR(_xludf.NUMBERVALUE('Procytrat 195'!C390,".",","),IFERROR(_xludf.NUMBERVALUE('Procytrat 195'!C390,",","."),0))))</f>
        <v/>
      </c>
      <c r="AE7389" t="str">
        <f>IF(AA7389="","",'Procytrat 195'!M390)</f>
        <v/>
      </c>
      <c r="AF7389">
        <f t="shared" si="714"/>
        <v>0</v>
      </c>
      <c r="AG7389" t="str">
        <f t="shared" si="715"/>
        <v/>
      </c>
      <c r="AH7389" t="str">
        <f t="shared" si="716"/>
        <v/>
      </c>
      <c r="AI7389">
        <f t="shared" si="717"/>
        <v>0</v>
      </c>
      <c r="AJ7389">
        <f t="shared" si="718"/>
        <v>0</v>
      </c>
      <c r="AK7389">
        <v>0</v>
      </c>
      <c r="AL7389" t="str">
        <f>IF(AA7389="","",IFERROR(IF(ISNUMBER('Procytrat 195'!D390),'Procytrat 195'!D390,IF(ISNUMBER(SEARCH("12",'Procytrat 195'!D390)),EDATE(AB7389,12),IF(ISNUMBER(SEARCH("6",'Procytrat 195'!D390)),EDATE(AB7389,6),IF(ISNUMBER(SEARCH("3",'Procytrat 195'!D390)),EDATE(AB7389,3),DATEVALUE('Procytrat 195'!D390))))),""))</f>
        <v/>
      </c>
      <c r="AM7389" t="str">
        <f t="shared" ca="1" si="719"/>
        <v/>
      </c>
    </row>
    <row r="7390" spans="27:39" x14ac:dyDescent="0.3">
      <c r="AA7390" t="str">
        <f>IF(COUNTA('Procytrat 195'!A391,'Procytrat 195'!B391,'Procytrat 195'!C391)&gt;0,"195","")</f>
        <v/>
      </c>
      <c r="AB7390" t="str">
        <f>IFERROR(IF(ISNUMBER('Procytrat 195'!A391),'Procytrat 195'!A391,DATEVALUE('Procytrat 195'!A391)),"")</f>
        <v/>
      </c>
      <c r="AC7390" t="str">
        <f>IF(AA7390="","",'Procytrat 195'!B391)</f>
        <v/>
      </c>
      <c r="AD7390" t="str">
        <f>IF(AA7390="","",IFERROR(1*'Procytrat 195'!C391,IFERROR(_xludf.NUMBERVALUE('Procytrat 195'!C391,".",","),IFERROR(_xludf.NUMBERVALUE('Procytrat 195'!C391,",","."),0))))</f>
        <v/>
      </c>
      <c r="AE7390" t="str">
        <f>IF(AA7390="","",'Procytrat 195'!M391)</f>
        <v/>
      </c>
      <c r="AF7390">
        <f t="shared" si="714"/>
        <v>0</v>
      </c>
      <c r="AG7390" t="str">
        <f t="shared" si="715"/>
        <v/>
      </c>
      <c r="AH7390" t="str">
        <f t="shared" si="716"/>
        <v/>
      </c>
      <c r="AI7390">
        <f t="shared" si="717"/>
        <v>0</v>
      </c>
      <c r="AJ7390">
        <f t="shared" si="718"/>
        <v>0</v>
      </c>
      <c r="AK7390">
        <v>0</v>
      </c>
      <c r="AL7390" t="str">
        <f>IF(AA7390="","",IFERROR(IF(ISNUMBER('Procytrat 195'!D391),'Procytrat 195'!D391,IF(ISNUMBER(SEARCH("12",'Procytrat 195'!D391)),EDATE(AB7390,12),IF(ISNUMBER(SEARCH("6",'Procytrat 195'!D391)),EDATE(AB7390,6),IF(ISNUMBER(SEARCH("3",'Procytrat 195'!D391)),EDATE(AB7390,3),DATEVALUE('Procytrat 195'!D391))))),""))</f>
        <v/>
      </c>
      <c r="AM7390" t="str">
        <f t="shared" ca="1" si="719"/>
        <v/>
      </c>
    </row>
    <row r="7391" spans="27:39" x14ac:dyDescent="0.3">
      <c r="AA7391" t="str">
        <f>IF(COUNTA('Procytrat 195'!A392,'Procytrat 195'!B392,'Procytrat 195'!C392)&gt;0,"195","")</f>
        <v/>
      </c>
      <c r="AB7391" t="str">
        <f>IFERROR(IF(ISNUMBER('Procytrat 195'!A392),'Procytrat 195'!A392,DATEVALUE('Procytrat 195'!A392)),"")</f>
        <v/>
      </c>
      <c r="AC7391" t="str">
        <f>IF(AA7391="","",'Procytrat 195'!B392)</f>
        <v/>
      </c>
      <c r="AD7391" t="str">
        <f>IF(AA7391="","",IFERROR(1*'Procytrat 195'!C392,IFERROR(_xludf.NUMBERVALUE('Procytrat 195'!C392,".",","),IFERROR(_xludf.NUMBERVALUE('Procytrat 195'!C392,",","."),0))))</f>
        <v/>
      </c>
      <c r="AE7391" t="str">
        <f>IF(AA7391="","",'Procytrat 195'!M392)</f>
        <v/>
      </c>
      <c r="AF7391">
        <f t="shared" si="714"/>
        <v>0</v>
      </c>
      <c r="AG7391" t="str">
        <f t="shared" si="715"/>
        <v/>
      </c>
      <c r="AH7391" t="str">
        <f t="shared" si="716"/>
        <v/>
      </c>
      <c r="AI7391">
        <f t="shared" si="717"/>
        <v>0</v>
      </c>
      <c r="AJ7391">
        <f t="shared" si="718"/>
        <v>0</v>
      </c>
      <c r="AK7391">
        <v>0</v>
      </c>
      <c r="AL7391" t="str">
        <f>IF(AA7391="","",IFERROR(IF(ISNUMBER('Procytrat 195'!D392),'Procytrat 195'!D392,IF(ISNUMBER(SEARCH("12",'Procytrat 195'!D392)),EDATE(AB7391,12),IF(ISNUMBER(SEARCH("6",'Procytrat 195'!D392)),EDATE(AB7391,6),IF(ISNUMBER(SEARCH("3",'Procytrat 195'!D392)),EDATE(AB7391,3),DATEVALUE('Procytrat 195'!D392))))),""))</f>
        <v/>
      </c>
      <c r="AM7391" t="str">
        <f t="shared" ca="1" si="719"/>
        <v/>
      </c>
    </row>
    <row r="7392" spans="27:39" x14ac:dyDescent="0.3">
      <c r="AA7392" t="str">
        <f>IF(COUNTA('Procytrat 195'!A393,'Procytrat 195'!B393,'Procytrat 195'!C393)&gt;0,"195","")</f>
        <v/>
      </c>
      <c r="AB7392" t="str">
        <f>IFERROR(IF(ISNUMBER('Procytrat 195'!A393),'Procytrat 195'!A393,DATEVALUE('Procytrat 195'!A393)),"")</f>
        <v/>
      </c>
      <c r="AC7392" t="str">
        <f>IF(AA7392="","",'Procytrat 195'!B393)</f>
        <v/>
      </c>
      <c r="AD7392" t="str">
        <f>IF(AA7392="","",IFERROR(1*'Procytrat 195'!C393,IFERROR(_xludf.NUMBERVALUE('Procytrat 195'!C393,".",","),IFERROR(_xludf.NUMBERVALUE('Procytrat 195'!C393,",","."),0))))</f>
        <v/>
      </c>
      <c r="AE7392" t="str">
        <f>IF(AA7392="","",'Procytrat 195'!M393)</f>
        <v/>
      </c>
      <c r="AF7392">
        <f t="shared" si="714"/>
        <v>0</v>
      </c>
      <c r="AG7392" t="str">
        <f t="shared" si="715"/>
        <v/>
      </c>
      <c r="AH7392" t="str">
        <f t="shared" si="716"/>
        <v/>
      </c>
      <c r="AI7392">
        <f t="shared" si="717"/>
        <v>0</v>
      </c>
      <c r="AJ7392">
        <f t="shared" si="718"/>
        <v>0</v>
      </c>
      <c r="AK7392">
        <v>0</v>
      </c>
      <c r="AL7392" t="str">
        <f>IF(AA7392="","",IFERROR(IF(ISNUMBER('Procytrat 195'!D393),'Procytrat 195'!D393,IF(ISNUMBER(SEARCH("12",'Procytrat 195'!D393)),EDATE(AB7392,12),IF(ISNUMBER(SEARCH("6",'Procytrat 195'!D393)),EDATE(AB7392,6),IF(ISNUMBER(SEARCH("3",'Procytrat 195'!D393)),EDATE(AB7392,3),DATEVALUE('Procytrat 195'!D393))))),""))</f>
        <v/>
      </c>
      <c r="AM7392" t="str">
        <f t="shared" ca="1" si="719"/>
        <v/>
      </c>
    </row>
    <row r="7393" spans="27:39" x14ac:dyDescent="0.3">
      <c r="AA7393" t="str">
        <f>IF(COUNTA('Procytrat 195'!A394,'Procytrat 195'!B394,'Procytrat 195'!C394)&gt;0,"195","")</f>
        <v/>
      </c>
      <c r="AB7393" t="str">
        <f>IFERROR(IF(ISNUMBER('Procytrat 195'!A394),'Procytrat 195'!A394,DATEVALUE('Procytrat 195'!A394)),"")</f>
        <v/>
      </c>
      <c r="AC7393" t="str">
        <f>IF(AA7393="","",'Procytrat 195'!B394)</f>
        <v/>
      </c>
      <c r="AD7393" t="str">
        <f>IF(AA7393="","",IFERROR(1*'Procytrat 195'!C394,IFERROR(_xludf.NUMBERVALUE('Procytrat 195'!C394,".",","),IFERROR(_xludf.NUMBERVALUE('Procytrat 195'!C394,",","."),0))))</f>
        <v/>
      </c>
      <c r="AE7393" t="str">
        <f>IF(AA7393="","",'Procytrat 195'!M394)</f>
        <v/>
      </c>
      <c r="AF7393">
        <f t="shared" si="714"/>
        <v>0</v>
      </c>
      <c r="AG7393" t="str">
        <f t="shared" si="715"/>
        <v/>
      </c>
      <c r="AH7393" t="str">
        <f t="shared" si="716"/>
        <v/>
      </c>
      <c r="AI7393">
        <f t="shared" si="717"/>
        <v>0</v>
      </c>
      <c r="AJ7393">
        <f t="shared" si="718"/>
        <v>0</v>
      </c>
      <c r="AK7393">
        <v>0</v>
      </c>
      <c r="AL7393" t="str">
        <f>IF(AA7393="","",IFERROR(IF(ISNUMBER('Procytrat 195'!D394),'Procytrat 195'!D394,IF(ISNUMBER(SEARCH("12",'Procytrat 195'!D394)),EDATE(AB7393,12),IF(ISNUMBER(SEARCH("6",'Procytrat 195'!D394)),EDATE(AB7393,6),IF(ISNUMBER(SEARCH("3",'Procytrat 195'!D394)),EDATE(AB7393,3),DATEVALUE('Procytrat 195'!D394))))),""))</f>
        <v/>
      </c>
      <c r="AM7393" t="str">
        <f t="shared" ca="1" si="719"/>
        <v/>
      </c>
    </row>
    <row r="7394" spans="27:39" x14ac:dyDescent="0.3">
      <c r="AA7394" t="str">
        <f>IF(COUNTA('Procytrat 195'!A395,'Procytrat 195'!B395,'Procytrat 195'!C395)&gt;0,"195","")</f>
        <v/>
      </c>
      <c r="AB7394" t="str">
        <f>IFERROR(IF(ISNUMBER('Procytrat 195'!A395),'Procytrat 195'!A395,DATEVALUE('Procytrat 195'!A395)),"")</f>
        <v/>
      </c>
      <c r="AC7394" t="str">
        <f>IF(AA7394="","",'Procytrat 195'!B395)</f>
        <v/>
      </c>
      <c r="AD7394" t="str">
        <f>IF(AA7394="","",IFERROR(1*'Procytrat 195'!C395,IFERROR(_xludf.NUMBERVALUE('Procytrat 195'!C395,".",","),IFERROR(_xludf.NUMBERVALUE('Procytrat 195'!C395,",","."),0))))</f>
        <v/>
      </c>
      <c r="AE7394" t="str">
        <f>IF(AA7394="","",'Procytrat 195'!M395)</f>
        <v/>
      </c>
      <c r="AF7394">
        <f t="shared" si="714"/>
        <v>0</v>
      </c>
      <c r="AG7394" t="str">
        <f t="shared" si="715"/>
        <v/>
      </c>
      <c r="AH7394" t="str">
        <f t="shared" si="716"/>
        <v/>
      </c>
      <c r="AI7394">
        <f t="shared" si="717"/>
        <v>0</v>
      </c>
      <c r="AJ7394">
        <f t="shared" si="718"/>
        <v>0</v>
      </c>
      <c r="AK7394">
        <v>0</v>
      </c>
      <c r="AL7394" t="str">
        <f>IF(AA7394="","",IFERROR(IF(ISNUMBER('Procytrat 195'!D395),'Procytrat 195'!D395,IF(ISNUMBER(SEARCH("12",'Procytrat 195'!D395)),EDATE(AB7394,12),IF(ISNUMBER(SEARCH("6",'Procytrat 195'!D395)),EDATE(AB7394,6),IF(ISNUMBER(SEARCH("3",'Procytrat 195'!D395)),EDATE(AB7394,3),DATEVALUE('Procytrat 195'!D395))))),""))</f>
        <v/>
      </c>
      <c r="AM7394" t="str">
        <f t="shared" ca="1" si="719"/>
        <v/>
      </c>
    </row>
    <row r="7395" spans="27:39" x14ac:dyDescent="0.3">
      <c r="AA7395" t="str">
        <f>IF(COUNTA('Procytrat 195'!A396,'Procytrat 195'!B396,'Procytrat 195'!C396)&gt;0,"195","")</f>
        <v/>
      </c>
      <c r="AB7395" t="str">
        <f>IFERROR(IF(ISNUMBER('Procytrat 195'!A396),'Procytrat 195'!A396,DATEVALUE('Procytrat 195'!A396)),"")</f>
        <v/>
      </c>
      <c r="AC7395" t="str">
        <f>IF(AA7395="","",'Procytrat 195'!B396)</f>
        <v/>
      </c>
      <c r="AD7395" t="str">
        <f>IF(AA7395="","",IFERROR(1*'Procytrat 195'!C396,IFERROR(_xludf.NUMBERVALUE('Procytrat 195'!C396,".",","),IFERROR(_xludf.NUMBERVALUE('Procytrat 195'!C396,",","."),0))))</f>
        <v/>
      </c>
      <c r="AE7395" t="str">
        <f>IF(AA7395="","",'Procytrat 195'!M396)</f>
        <v/>
      </c>
      <c r="AF7395">
        <f t="shared" si="714"/>
        <v>0</v>
      </c>
      <c r="AG7395" t="str">
        <f t="shared" si="715"/>
        <v/>
      </c>
      <c r="AH7395" t="str">
        <f t="shared" si="716"/>
        <v/>
      </c>
      <c r="AI7395">
        <f t="shared" si="717"/>
        <v>0</v>
      </c>
      <c r="AJ7395">
        <f t="shared" si="718"/>
        <v>0</v>
      </c>
      <c r="AK7395">
        <v>0</v>
      </c>
      <c r="AL7395" t="str">
        <f>IF(AA7395="","",IFERROR(IF(ISNUMBER('Procytrat 195'!D396),'Procytrat 195'!D396,IF(ISNUMBER(SEARCH("12",'Procytrat 195'!D396)),EDATE(AB7395,12),IF(ISNUMBER(SEARCH("6",'Procytrat 195'!D396)),EDATE(AB7395,6),IF(ISNUMBER(SEARCH("3",'Procytrat 195'!D396)),EDATE(AB7395,3),DATEVALUE('Procytrat 195'!D396))))),""))</f>
        <v/>
      </c>
      <c r="AM7395" t="str">
        <f t="shared" ca="1" si="719"/>
        <v/>
      </c>
    </row>
    <row r="7396" spans="27:39" x14ac:dyDescent="0.3">
      <c r="AA7396" t="str">
        <f>IF(COUNTA('Procytrat 195'!A397,'Procytrat 195'!B397,'Procytrat 195'!C397)&gt;0,"195","")</f>
        <v/>
      </c>
      <c r="AB7396" t="str">
        <f>IFERROR(IF(ISNUMBER('Procytrat 195'!A397),'Procytrat 195'!A397,DATEVALUE('Procytrat 195'!A397)),"")</f>
        <v/>
      </c>
      <c r="AC7396" t="str">
        <f>IF(AA7396="","",'Procytrat 195'!B397)</f>
        <v/>
      </c>
      <c r="AD7396" t="str">
        <f>IF(AA7396="","",IFERROR(1*'Procytrat 195'!C397,IFERROR(_xludf.NUMBERVALUE('Procytrat 195'!C397,".",","),IFERROR(_xludf.NUMBERVALUE('Procytrat 195'!C397,",","."),0))))</f>
        <v/>
      </c>
      <c r="AE7396" t="str">
        <f>IF(AA7396="","",'Procytrat 195'!M397)</f>
        <v/>
      </c>
      <c r="AF7396">
        <f t="shared" si="714"/>
        <v>0</v>
      </c>
      <c r="AG7396" t="str">
        <f t="shared" si="715"/>
        <v/>
      </c>
      <c r="AH7396" t="str">
        <f t="shared" si="716"/>
        <v/>
      </c>
      <c r="AI7396">
        <f t="shared" si="717"/>
        <v>0</v>
      </c>
      <c r="AJ7396">
        <f t="shared" si="718"/>
        <v>0</v>
      </c>
      <c r="AK7396">
        <v>0</v>
      </c>
      <c r="AL7396" t="str">
        <f>IF(AA7396="","",IFERROR(IF(ISNUMBER('Procytrat 195'!D397),'Procytrat 195'!D397,IF(ISNUMBER(SEARCH("12",'Procytrat 195'!D397)),EDATE(AB7396,12),IF(ISNUMBER(SEARCH("6",'Procytrat 195'!D397)),EDATE(AB7396,6),IF(ISNUMBER(SEARCH("3",'Procytrat 195'!D397)),EDATE(AB7396,3),DATEVALUE('Procytrat 195'!D397))))),""))</f>
        <v/>
      </c>
      <c r="AM7396" t="str">
        <f t="shared" ca="1" si="719"/>
        <v/>
      </c>
    </row>
    <row r="7397" spans="27:39" x14ac:dyDescent="0.3">
      <c r="AA7397" t="str">
        <f>IF(COUNTA('Procytrat 195'!A398,'Procytrat 195'!B398,'Procytrat 195'!C398)&gt;0,"195","")</f>
        <v/>
      </c>
      <c r="AB7397" t="str">
        <f>IFERROR(IF(ISNUMBER('Procytrat 195'!A398),'Procytrat 195'!A398,DATEVALUE('Procytrat 195'!A398)),"")</f>
        <v/>
      </c>
      <c r="AC7397" t="str">
        <f>IF(AA7397="","",'Procytrat 195'!B398)</f>
        <v/>
      </c>
      <c r="AD7397" t="str">
        <f>IF(AA7397="","",IFERROR(1*'Procytrat 195'!C398,IFERROR(_xludf.NUMBERVALUE('Procytrat 195'!C398,".",","),IFERROR(_xludf.NUMBERVALUE('Procytrat 195'!C398,",","."),0))))</f>
        <v/>
      </c>
      <c r="AE7397" t="str">
        <f>IF(AA7397="","",'Procytrat 195'!M398)</f>
        <v/>
      </c>
      <c r="AF7397">
        <f t="shared" si="714"/>
        <v>0</v>
      </c>
      <c r="AG7397" t="str">
        <f t="shared" si="715"/>
        <v/>
      </c>
      <c r="AH7397" t="str">
        <f t="shared" si="716"/>
        <v/>
      </c>
      <c r="AI7397">
        <f t="shared" si="717"/>
        <v>0</v>
      </c>
      <c r="AJ7397">
        <f t="shared" si="718"/>
        <v>0</v>
      </c>
      <c r="AK7397">
        <v>0</v>
      </c>
      <c r="AL7397" t="str">
        <f>IF(AA7397="","",IFERROR(IF(ISNUMBER('Procytrat 195'!D398),'Procytrat 195'!D398,IF(ISNUMBER(SEARCH("12",'Procytrat 195'!D398)),EDATE(AB7397,12),IF(ISNUMBER(SEARCH("6",'Procytrat 195'!D398)),EDATE(AB7397,6),IF(ISNUMBER(SEARCH("3",'Procytrat 195'!D398)),EDATE(AB7397,3),DATEVALUE('Procytrat 195'!D398))))),""))</f>
        <v/>
      </c>
      <c r="AM7397" t="str">
        <f t="shared" ca="1" si="719"/>
        <v/>
      </c>
    </row>
    <row r="7398" spans="27:39" x14ac:dyDescent="0.3">
      <c r="AA7398" t="str">
        <f>IF(COUNTA('Procytrat 195'!A399,'Procytrat 195'!B399,'Procytrat 195'!C399)&gt;0,"195","")</f>
        <v/>
      </c>
      <c r="AB7398" t="str">
        <f>IFERROR(IF(ISNUMBER('Procytrat 195'!A399),'Procytrat 195'!A399,DATEVALUE('Procytrat 195'!A399)),"")</f>
        <v/>
      </c>
      <c r="AC7398" t="str">
        <f>IF(AA7398="","",'Procytrat 195'!B399)</f>
        <v/>
      </c>
      <c r="AD7398" t="str">
        <f>IF(AA7398="","",IFERROR(1*'Procytrat 195'!C399,IFERROR(_xludf.NUMBERVALUE('Procytrat 195'!C399,".",","),IFERROR(_xludf.NUMBERVALUE('Procytrat 195'!C399,",","."),0))))</f>
        <v/>
      </c>
      <c r="AE7398" t="str">
        <f>IF(AA7398="","",'Procytrat 195'!M399)</f>
        <v/>
      </c>
      <c r="AF7398">
        <f t="shared" si="714"/>
        <v>0</v>
      </c>
      <c r="AG7398" t="str">
        <f t="shared" si="715"/>
        <v/>
      </c>
      <c r="AH7398" t="str">
        <f t="shared" si="716"/>
        <v/>
      </c>
      <c r="AI7398">
        <f t="shared" si="717"/>
        <v>0</v>
      </c>
      <c r="AJ7398">
        <f t="shared" si="718"/>
        <v>0</v>
      </c>
      <c r="AK7398">
        <v>0</v>
      </c>
      <c r="AL7398" t="str">
        <f>IF(AA7398="","",IFERROR(IF(ISNUMBER('Procytrat 195'!D399),'Procytrat 195'!D399,IF(ISNUMBER(SEARCH("12",'Procytrat 195'!D399)),EDATE(AB7398,12),IF(ISNUMBER(SEARCH("6",'Procytrat 195'!D399)),EDATE(AB7398,6),IF(ISNUMBER(SEARCH("3",'Procytrat 195'!D399)),EDATE(AB7398,3),DATEVALUE('Procytrat 195'!D399))))),""))</f>
        <v/>
      </c>
      <c r="AM7398" t="str">
        <f t="shared" ca="1" si="719"/>
        <v/>
      </c>
    </row>
    <row r="7399" spans="27:39" x14ac:dyDescent="0.3">
      <c r="AA7399" t="str">
        <f>IF(COUNTA('Procytrat 195'!A400,'Procytrat 195'!B400,'Procytrat 195'!C400)&gt;0,"195","")</f>
        <v/>
      </c>
      <c r="AB7399" t="str">
        <f>IFERROR(IF(ISNUMBER('Procytrat 195'!A400),'Procytrat 195'!A400,DATEVALUE('Procytrat 195'!A400)),"")</f>
        <v/>
      </c>
      <c r="AC7399" t="str">
        <f>IF(AA7399="","",'Procytrat 195'!B400)</f>
        <v/>
      </c>
      <c r="AD7399" t="str">
        <f>IF(AA7399="","",IFERROR(1*'Procytrat 195'!C400,IFERROR(_xludf.NUMBERVALUE('Procytrat 195'!C400,".",","),IFERROR(_xludf.NUMBERVALUE('Procytrat 195'!C400,",","."),0))))</f>
        <v/>
      </c>
      <c r="AE7399" t="str">
        <f>IF(AA7399="","",'Procytrat 195'!M400)</f>
        <v/>
      </c>
      <c r="AF7399">
        <f t="shared" si="714"/>
        <v>0</v>
      </c>
      <c r="AG7399" t="str">
        <f t="shared" si="715"/>
        <v/>
      </c>
      <c r="AH7399" t="str">
        <f t="shared" si="716"/>
        <v/>
      </c>
      <c r="AI7399">
        <f t="shared" si="717"/>
        <v>0</v>
      </c>
      <c r="AJ7399">
        <f t="shared" si="718"/>
        <v>0</v>
      </c>
      <c r="AK7399">
        <v>0</v>
      </c>
      <c r="AL7399" t="str">
        <f>IF(AA7399="","",IFERROR(IF(ISNUMBER('Procytrat 195'!D400),'Procytrat 195'!D400,IF(ISNUMBER(SEARCH("12",'Procytrat 195'!D400)),EDATE(AB7399,12),IF(ISNUMBER(SEARCH("6",'Procytrat 195'!D400)),EDATE(AB7399,6),IF(ISNUMBER(SEARCH("3",'Procytrat 195'!D400)),EDATE(AB7399,3),DATEVALUE('Procytrat 195'!D400))))),""))</f>
        <v/>
      </c>
      <c r="AM7399" t="str">
        <f t="shared" ca="1" si="719"/>
        <v/>
      </c>
    </row>
    <row r="7400" spans="27:39" x14ac:dyDescent="0.3">
      <c r="AA7400" t="str">
        <f>IF(COUNTA('Procytrat 195'!A401,'Procytrat 195'!B401,'Procytrat 195'!C401)&gt;0,"195","")</f>
        <v/>
      </c>
      <c r="AB7400" t="str">
        <f>IFERROR(IF(ISNUMBER('Procytrat 195'!A401),'Procytrat 195'!A401,DATEVALUE('Procytrat 195'!A401)),"")</f>
        <v/>
      </c>
      <c r="AC7400" t="str">
        <f>IF(AA7400="","",'Procytrat 195'!B401)</f>
        <v/>
      </c>
      <c r="AD7400" t="str">
        <f>IF(AA7400="","",IFERROR(1*'Procytrat 195'!C401,IFERROR(_xludf.NUMBERVALUE('Procytrat 195'!C401,".",","),IFERROR(_xludf.NUMBERVALUE('Procytrat 195'!C401,",","."),0))))</f>
        <v/>
      </c>
      <c r="AE7400" t="str">
        <f>IF(AA7400="","",'Procytrat 195'!M401)</f>
        <v/>
      </c>
      <c r="AF7400">
        <f t="shared" si="714"/>
        <v>0</v>
      </c>
      <c r="AG7400" t="str">
        <f t="shared" si="715"/>
        <v/>
      </c>
      <c r="AH7400" t="str">
        <f t="shared" si="716"/>
        <v/>
      </c>
      <c r="AI7400">
        <f t="shared" si="717"/>
        <v>0</v>
      </c>
      <c r="AJ7400">
        <f t="shared" si="718"/>
        <v>0</v>
      </c>
      <c r="AK7400">
        <v>0</v>
      </c>
      <c r="AL7400" t="str">
        <f>IF(AA7400="","",IFERROR(IF(ISNUMBER('Procytrat 195'!D401),'Procytrat 195'!D401,IF(ISNUMBER(SEARCH("12",'Procytrat 195'!D401)),EDATE(AB7400,12),IF(ISNUMBER(SEARCH("6",'Procytrat 195'!D401)),EDATE(AB7400,6),IF(ISNUMBER(SEARCH("3",'Procytrat 195'!D401)),EDATE(AB7400,3),DATEVALUE('Procytrat 195'!D401))))),""))</f>
        <v/>
      </c>
      <c r="AM7400" t="str">
        <f t="shared" ca="1" si="719"/>
        <v/>
      </c>
    </row>
    <row r="7401" spans="27:39" x14ac:dyDescent="0.3">
      <c r="AA7401" t="str">
        <f>IF(COUNTA('Procytrat 195'!A402,'Procytrat 195'!B402,'Procytrat 195'!C402)&gt;0,"195","")</f>
        <v/>
      </c>
      <c r="AB7401" t="str">
        <f>IFERROR(IF(ISNUMBER('Procytrat 195'!A402),'Procytrat 195'!A402,DATEVALUE('Procytrat 195'!A402)),"")</f>
        <v/>
      </c>
      <c r="AC7401" t="str">
        <f>IF(AA7401="","",'Procytrat 195'!B402)</f>
        <v/>
      </c>
      <c r="AD7401" t="str">
        <f>IF(AA7401="","",IFERROR(1*'Procytrat 195'!C402,IFERROR(_xludf.NUMBERVALUE('Procytrat 195'!C402,".",","),IFERROR(_xludf.NUMBERVALUE('Procytrat 195'!C402,",","."),0))))</f>
        <v/>
      </c>
      <c r="AE7401" t="str">
        <f>IF(AA7401="","",'Procytrat 195'!M402)</f>
        <v/>
      </c>
      <c r="AF7401">
        <f t="shared" si="714"/>
        <v>0</v>
      </c>
      <c r="AG7401" t="str">
        <f t="shared" si="715"/>
        <v/>
      </c>
      <c r="AH7401" t="str">
        <f t="shared" si="716"/>
        <v/>
      </c>
      <c r="AI7401">
        <f t="shared" si="717"/>
        <v>0</v>
      </c>
      <c r="AJ7401">
        <f t="shared" si="718"/>
        <v>0</v>
      </c>
      <c r="AK7401">
        <v>0</v>
      </c>
      <c r="AL7401" t="str">
        <f>IF(AA7401="","",IFERROR(IF(ISNUMBER('Procytrat 195'!D402),'Procytrat 195'!D402,IF(ISNUMBER(SEARCH("12",'Procytrat 195'!D402)),EDATE(AB7401,12),IF(ISNUMBER(SEARCH("6",'Procytrat 195'!D402)),EDATE(AB7401,6),IF(ISNUMBER(SEARCH("3",'Procytrat 195'!D402)),EDATE(AB7401,3),DATEVALUE('Procytrat 195'!D402))))),""))</f>
        <v/>
      </c>
      <c r="AM7401" t="str">
        <f t="shared" ca="1" si="719"/>
        <v/>
      </c>
    </row>
    <row r="7402" spans="27:39" x14ac:dyDescent="0.3">
      <c r="AA7402" t="str">
        <f>IF(COUNTA('Procytrat 195'!A403,'Procytrat 195'!B403,'Procytrat 195'!C403)&gt;0,"195","")</f>
        <v/>
      </c>
      <c r="AB7402" t="str">
        <f>IFERROR(IF(ISNUMBER('Procytrat 195'!A403),'Procytrat 195'!A403,DATEVALUE('Procytrat 195'!A403)),"")</f>
        <v/>
      </c>
      <c r="AC7402" t="str">
        <f>IF(AA7402="","",'Procytrat 195'!B403)</f>
        <v/>
      </c>
      <c r="AD7402" t="str">
        <f>IF(AA7402="","",IFERROR(1*'Procytrat 195'!C403,IFERROR(_xludf.NUMBERVALUE('Procytrat 195'!C403,".",","),IFERROR(_xludf.NUMBERVALUE('Procytrat 195'!C403,",","."),0))))</f>
        <v/>
      </c>
      <c r="AE7402" t="str">
        <f>IF(AA7402="","",'Procytrat 195'!M403)</f>
        <v/>
      </c>
      <c r="AF7402">
        <f t="shared" si="714"/>
        <v>0</v>
      </c>
      <c r="AG7402" t="str">
        <f t="shared" si="715"/>
        <v/>
      </c>
      <c r="AH7402" t="str">
        <f t="shared" si="716"/>
        <v/>
      </c>
      <c r="AI7402">
        <f t="shared" si="717"/>
        <v>0</v>
      </c>
      <c r="AJ7402">
        <f t="shared" si="718"/>
        <v>0</v>
      </c>
      <c r="AK7402">
        <v>0</v>
      </c>
      <c r="AL7402" t="str">
        <f>IF(AA7402="","",IFERROR(IF(ISNUMBER('Procytrat 195'!D403),'Procytrat 195'!D403,IF(ISNUMBER(SEARCH("12",'Procytrat 195'!D403)),EDATE(AB7402,12),IF(ISNUMBER(SEARCH("6",'Procytrat 195'!D403)),EDATE(AB7402,6),IF(ISNUMBER(SEARCH("3",'Procytrat 195'!D403)),EDATE(AB7402,3),DATEVALUE('Procytrat 195'!D403))))),""))</f>
        <v/>
      </c>
      <c r="AM7402" t="str">
        <f t="shared" ca="1" si="719"/>
        <v/>
      </c>
    </row>
    <row r="7403" spans="27:39" x14ac:dyDescent="0.3">
      <c r="AA7403" t="str">
        <f>IF(COUNTA('Procytrat 195'!A404,'Procytrat 195'!B404,'Procytrat 195'!C404)&gt;0,"195","")</f>
        <v/>
      </c>
      <c r="AB7403" t="str">
        <f>IFERROR(IF(ISNUMBER('Procytrat 195'!A404),'Procytrat 195'!A404,DATEVALUE('Procytrat 195'!A404)),"")</f>
        <v/>
      </c>
      <c r="AC7403" t="str">
        <f>IF(AA7403="","",'Procytrat 195'!B404)</f>
        <v/>
      </c>
      <c r="AD7403" t="str">
        <f>IF(AA7403="","",IFERROR(1*'Procytrat 195'!C404,IFERROR(_xludf.NUMBERVALUE('Procytrat 195'!C404,".",","),IFERROR(_xludf.NUMBERVALUE('Procytrat 195'!C404,",","."),0))))</f>
        <v/>
      </c>
      <c r="AE7403" t="str">
        <f>IF(AA7403="","",'Procytrat 195'!M404)</f>
        <v/>
      </c>
      <c r="AF7403">
        <f t="shared" si="714"/>
        <v>0</v>
      </c>
      <c r="AG7403" t="str">
        <f t="shared" si="715"/>
        <v/>
      </c>
      <c r="AH7403" t="str">
        <f t="shared" si="716"/>
        <v/>
      </c>
      <c r="AI7403">
        <f t="shared" si="717"/>
        <v>0</v>
      </c>
      <c r="AJ7403">
        <f t="shared" si="718"/>
        <v>0</v>
      </c>
      <c r="AK7403">
        <v>0</v>
      </c>
      <c r="AL7403" t="str">
        <f>IF(AA7403="","",IFERROR(IF(ISNUMBER('Procytrat 195'!D404),'Procytrat 195'!D404,IF(ISNUMBER(SEARCH("12",'Procytrat 195'!D404)),EDATE(AB7403,12),IF(ISNUMBER(SEARCH("6",'Procytrat 195'!D404)),EDATE(AB7403,6),IF(ISNUMBER(SEARCH("3",'Procytrat 195'!D404)),EDATE(AB7403,3),DATEVALUE('Procytrat 195'!D404))))),""))</f>
        <v/>
      </c>
      <c r="AM7403" t="str">
        <f t="shared" ca="1" si="719"/>
        <v/>
      </c>
    </row>
    <row r="7404" spans="27:39" x14ac:dyDescent="0.3">
      <c r="AA7404" t="str">
        <f>IF(COUNTA('Procytrat 195'!A405,'Procytrat 195'!B405,'Procytrat 195'!C405)&gt;0,"195","")</f>
        <v/>
      </c>
      <c r="AB7404" t="str">
        <f>IFERROR(IF(ISNUMBER('Procytrat 195'!A405),'Procytrat 195'!A405,DATEVALUE('Procytrat 195'!A405)),"")</f>
        <v/>
      </c>
      <c r="AC7404" t="str">
        <f>IF(AA7404="","",'Procytrat 195'!B405)</f>
        <v/>
      </c>
      <c r="AD7404" t="str">
        <f>IF(AA7404="","",IFERROR(1*'Procytrat 195'!C405,IFERROR(_xludf.NUMBERVALUE('Procytrat 195'!C405,".",","),IFERROR(_xludf.NUMBERVALUE('Procytrat 195'!C405,",","."),0))))</f>
        <v/>
      </c>
      <c r="AE7404" t="str">
        <f>IF(AA7404="","",'Procytrat 195'!M405)</f>
        <v/>
      </c>
      <c r="AF7404">
        <f t="shared" si="714"/>
        <v>0</v>
      </c>
      <c r="AG7404" t="str">
        <f t="shared" si="715"/>
        <v/>
      </c>
      <c r="AH7404" t="str">
        <f t="shared" si="716"/>
        <v/>
      </c>
      <c r="AI7404">
        <f t="shared" si="717"/>
        <v>0</v>
      </c>
      <c r="AJ7404">
        <f t="shared" si="718"/>
        <v>0</v>
      </c>
      <c r="AK7404">
        <v>0</v>
      </c>
      <c r="AL7404" t="str">
        <f>IF(AA7404="","",IFERROR(IF(ISNUMBER('Procytrat 195'!D405),'Procytrat 195'!D405,IF(ISNUMBER(SEARCH("12",'Procytrat 195'!D405)),EDATE(AB7404,12),IF(ISNUMBER(SEARCH("6",'Procytrat 195'!D405)),EDATE(AB7404,6),IF(ISNUMBER(SEARCH("3",'Procytrat 195'!D405)),EDATE(AB7404,3),DATEVALUE('Procytrat 195'!D405))))),""))</f>
        <v/>
      </c>
      <c r="AM7404" t="str">
        <f t="shared" ca="1" si="719"/>
        <v/>
      </c>
    </row>
    <row r="7405" spans="27:39" x14ac:dyDescent="0.3">
      <c r="AA7405" t="str">
        <f>IF(COUNTA('Procytrat 195'!A406,'Procytrat 195'!B406,'Procytrat 195'!C406)&gt;0,"195","")</f>
        <v/>
      </c>
      <c r="AB7405" t="str">
        <f>IFERROR(IF(ISNUMBER('Procytrat 195'!A406),'Procytrat 195'!A406,DATEVALUE('Procytrat 195'!A406)),"")</f>
        <v/>
      </c>
      <c r="AC7405" t="str">
        <f>IF(AA7405="","",'Procytrat 195'!B406)</f>
        <v/>
      </c>
      <c r="AD7405" t="str">
        <f>IF(AA7405="","",IFERROR(1*'Procytrat 195'!C406,IFERROR(_xludf.NUMBERVALUE('Procytrat 195'!C406,".",","),IFERROR(_xludf.NUMBERVALUE('Procytrat 195'!C406,",","."),0))))</f>
        <v/>
      </c>
      <c r="AE7405" t="str">
        <f>IF(AA7405="","",'Procytrat 195'!M406)</f>
        <v/>
      </c>
      <c r="AF7405">
        <f t="shared" si="714"/>
        <v>0</v>
      </c>
      <c r="AG7405" t="str">
        <f t="shared" si="715"/>
        <v/>
      </c>
      <c r="AH7405" t="str">
        <f t="shared" si="716"/>
        <v/>
      </c>
      <c r="AI7405">
        <f t="shared" si="717"/>
        <v>0</v>
      </c>
      <c r="AJ7405">
        <f t="shared" si="718"/>
        <v>0</v>
      </c>
      <c r="AK7405">
        <v>0</v>
      </c>
      <c r="AL7405" t="str">
        <f>IF(AA7405="","",IFERROR(IF(ISNUMBER('Procytrat 195'!D406),'Procytrat 195'!D406,IF(ISNUMBER(SEARCH("12",'Procytrat 195'!D406)),EDATE(AB7405,12),IF(ISNUMBER(SEARCH("6",'Procytrat 195'!D406)),EDATE(AB7405,6),IF(ISNUMBER(SEARCH("3",'Procytrat 195'!D406)),EDATE(AB7405,3),DATEVALUE('Procytrat 195'!D406))))),""))</f>
        <v/>
      </c>
      <c r="AM7405" t="str">
        <f t="shared" ca="1" si="719"/>
        <v/>
      </c>
    </row>
    <row r="7406" spans="27:39" x14ac:dyDescent="0.3">
      <c r="AA7406" t="str">
        <f>IF(COUNTA('Procytrat 195'!A407,'Procytrat 195'!B407,'Procytrat 195'!C407)&gt;0,"195","")</f>
        <v/>
      </c>
      <c r="AB7406" t="str">
        <f>IFERROR(IF(ISNUMBER('Procytrat 195'!A407),'Procytrat 195'!A407,DATEVALUE('Procytrat 195'!A407)),"")</f>
        <v/>
      </c>
      <c r="AC7406" t="str">
        <f>IF(AA7406="","",'Procytrat 195'!B407)</f>
        <v/>
      </c>
      <c r="AD7406" t="str">
        <f>IF(AA7406="","",IFERROR(1*'Procytrat 195'!C407,IFERROR(_xludf.NUMBERVALUE('Procytrat 195'!C407,".",","),IFERROR(_xludf.NUMBERVALUE('Procytrat 195'!C407,",","."),0))))</f>
        <v/>
      </c>
      <c r="AE7406" t="str">
        <f>IF(AA7406="","",'Procytrat 195'!M407)</f>
        <v/>
      </c>
      <c r="AF7406">
        <f t="shared" si="714"/>
        <v>0</v>
      </c>
      <c r="AG7406" t="str">
        <f t="shared" si="715"/>
        <v/>
      </c>
      <c r="AH7406" t="str">
        <f t="shared" si="716"/>
        <v/>
      </c>
      <c r="AI7406">
        <f t="shared" si="717"/>
        <v>0</v>
      </c>
      <c r="AJ7406">
        <f t="shared" si="718"/>
        <v>0</v>
      </c>
      <c r="AK7406">
        <v>0</v>
      </c>
      <c r="AL7406" t="str">
        <f>IF(AA7406="","",IFERROR(IF(ISNUMBER('Procytrat 195'!D407),'Procytrat 195'!D407,IF(ISNUMBER(SEARCH("12",'Procytrat 195'!D407)),EDATE(AB7406,12),IF(ISNUMBER(SEARCH("6",'Procytrat 195'!D407)),EDATE(AB7406,6),IF(ISNUMBER(SEARCH("3",'Procytrat 195'!D407)),EDATE(AB7406,3),DATEVALUE('Procytrat 195'!D407))))),""))</f>
        <v/>
      </c>
      <c r="AM7406" t="str">
        <f t="shared" ca="1" si="719"/>
        <v/>
      </c>
    </row>
    <row r="7407" spans="27:39" x14ac:dyDescent="0.3">
      <c r="AA7407" t="str">
        <f>IF(COUNTA('Procytrat 195'!A408,'Procytrat 195'!B408,'Procytrat 195'!C408)&gt;0,"195","")</f>
        <v/>
      </c>
      <c r="AB7407" t="str">
        <f>IFERROR(IF(ISNUMBER('Procytrat 195'!A408),'Procytrat 195'!A408,DATEVALUE('Procytrat 195'!A408)),"")</f>
        <v/>
      </c>
      <c r="AC7407" t="str">
        <f>IF(AA7407="","",'Procytrat 195'!B408)</f>
        <v/>
      </c>
      <c r="AD7407" t="str">
        <f>IF(AA7407="","",IFERROR(1*'Procytrat 195'!C408,IFERROR(_xludf.NUMBERVALUE('Procytrat 195'!C408,".",","),IFERROR(_xludf.NUMBERVALUE('Procytrat 195'!C408,",","."),0))))</f>
        <v/>
      </c>
      <c r="AE7407" t="str">
        <f>IF(AA7407="","",'Procytrat 195'!M408)</f>
        <v/>
      </c>
      <c r="AF7407">
        <f t="shared" si="714"/>
        <v>0</v>
      </c>
      <c r="AG7407" t="str">
        <f t="shared" si="715"/>
        <v/>
      </c>
      <c r="AH7407" t="str">
        <f t="shared" si="716"/>
        <v/>
      </c>
      <c r="AI7407">
        <f t="shared" si="717"/>
        <v>0</v>
      </c>
      <c r="AJ7407">
        <f t="shared" si="718"/>
        <v>0</v>
      </c>
      <c r="AK7407">
        <v>0</v>
      </c>
      <c r="AL7407" t="str">
        <f>IF(AA7407="","",IFERROR(IF(ISNUMBER('Procytrat 195'!D408),'Procytrat 195'!D408,IF(ISNUMBER(SEARCH("12",'Procytrat 195'!D408)),EDATE(AB7407,12),IF(ISNUMBER(SEARCH("6",'Procytrat 195'!D408)),EDATE(AB7407,6),IF(ISNUMBER(SEARCH("3",'Procytrat 195'!D408)),EDATE(AB7407,3),DATEVALUE('Procytrat 195'!D408))))),""))</f>
        <v/>
      </c>
      <c r="AM7407" t="str">
        <f t="shared" ca="1" si="719"/>
        <v/>
      </c>
    </row>
    <row r="7408" spans="27:39" x14ac:dyDescent="0.3">
      <c r="AA7408" t="str">
        <f>IF(COUNTA('Procytrat 195'!A409,'Procytrat 195'!B409,'Procytrat 195'!C409)&gt;0,"195","")</f>
        <v/>
      </c>
      <c r="AB7408" t="str">
        <f>IFERROR(IF(ISNUMBER('Procytrat 195'!A409),'Procytrat 195'!A409,DATEVALUE('Procytrat 195'!A409)),"")</f>
        <v/>
      </c>
      <c r="AC7408" t="str">
        <f>IF(AA7408="","",'Procytrat 195'!B409)</f>
        <v/>
      </c>
      <c r="AD7408" t="str">
        <f>IF(AA7408="","",IFERROR(1*'Procytrat 195'!C409,IFERROR(_xludf.NUMBERVALUE('Procytrat 195'!C409,".",","),IFERROR(_xludf.NUMBERVALUE('Procytrat 195'!C409,",","."),0))))</f>
        <v/>
      </c>
      <c r="AE7408" t="str">
        <f>IF(AA7408="","",'Procytrat 195'!M409)</f>
        <v/>
      </c>
      <c r="AF7408">
        <f t="shared" si="714"/>
        <v>0</v>
      </c>
      <c r="AG7408" t="str">
        <f t="shared" si="715"/>
        <v/>
      </c>
      <c r="AH7408" t="str">
        <f t="shared" si="716"/>
        <v/>
      </c>
      <c r="AI7408">
        <f t="shared" si="717"/>
        <v>0</v>
      </c>
      <c r="AJ7408">
        <f t="shared" si="718"/>
        <v>0</v>
      </c>
      <c r="AK7408">
        <v>0</v>
      </c>
      <c r="AL7408" t="str">
        <f>IF(AA7408="","",IFERROR(IF(ISNUMBER('Procytrat 195'!D409),'Procytrat 195'!D409,IF(ISNUMBER(SEARCH("12",'Procytrat 195'!D409)),EDATE(AB7408,12),IF(ISNUMBER(SEARCH("6",'Procytrat 195'!D409)),EDATE(AB7408,6),IF(ISNUMBER(SEARCH("3",'Procytrat 195'!D409)),EDATE(AB7408,3),DATEVALUE('Procytrat 195'!D409))))),""))</f>
        <v/>
      </c>
      <c r="AM7408" t="str">
        <f t="shared" ca="1" si="719"/>
        <v/>
      </c>
    </row>
    <row r="7409" spans="27:39" x14ac:dyDescent="0.3">
      <c r="AA7409" t="str">
        <f>IF(COUNTA('Procytrat 195'!A410,'Procytrat 195'!B410,'Procytrat 195'!C410)&gt;0,"195","")</f>
        <v/>
      </c>
      <c r="AB7409" t="str">
        <f>IFERROR(IF(ISNUMBER('Procytrat 195'!A410),'Procytrat 195'!A410,DATEVALUE('Procytrat 195'!A410)),"")</f>
        <v/>
      </c>
      <c r="AC7409" t="str">
        <f>IF(AA7409="","",'Procytrat 195'!B410)</f>
        <v/>
      </c>
      <c r="AD7409" t="str">
        <f>IF(AA7409="","",IFERROR(1*'Procytrat 195'!C410,IFERROR(_xludf.NUMBERVALUE('Procytrat 195'!C410,".",","),IFERROR(_xludf.NUMBERVALUE('Procytrat 195'!C410,",","."),0))))</f>
        <v/>
      </c>
      <c r="AE7409" t="str">
        <f>IF(AA7409="","",'Procytrat 195'!M410)</f>
        <v/>
      </c>
      <c r="AF7409">
        <f t="shared" si="714"/>
        <v>0</v>
      </c>
      <c r="AG7409" t="str">
        <f t="shared" si="715"/>
        <v/>
      </c>
      <c r="AH7409" t="str">
        <f t="shared" si="716"/>
        <v/>
      </c>
      <c r="AI7409">
        <f t="shared" si="717"/>
        <v>0</v>
      </c>
      <c r="AJ7409">
        <f t="shared" si="718"/>
        <v>0</v>
      </c>
      <c r="AK7409">
        <v>0</v>
      </c>
      <c r="AL7409" t="str">
        <f>IF(AA7409="","",IFERROR(IF(ISNUMBER('Procytrat 195'!D410),'Procytrat 195'!D410,IF(ISNUMBER(SEARCH("12",'Procytrat 195'!D410)),EDATE(AB7409,12),IF(ISNUMBER(SEARCH("6",'Procytrat 195'!D410)),EDATE(AB7409,6),IF(ISNUMBER(SEARCH("3",'Procytrat 195'!D410)),EDATE(AB7409,3),DATEVALUE('Procytrat 195'!D410))))),""))</f>
        <v/>
      </c>
      <c r="AM7409" t="str">
        <f t="shared" ca="1" si="719"/>
        <v/>
      </c>
    </row>
    <row r="7410" spans="27:39" x14ac:dyDescent="0.3">
      <c r="AA7410" t="str">
        <f>IF(COUNTA('Procytrat 195'!A411,'Procytrat 195'!B411,'Procytrat 195'!C411)&gt;0,"195","")</f>
        <v/>
      </c>
      <c r="AB7410" t="str">
        <f>IFERROR(IF(ISNUMBER('Procytrat 195'!A411),'Procytrat 195'!A411,DATEVALUE('Procytrat 195'!A411)),"")</f>
        <v/>
      </c>
      <c r="AC7410" t="str">
        <f>IF(AA7410="","",'Procytrat 195'!B411)</f>
        <v/>
      </c>
      <c r="AD7410" t="str">
        <f>IF(AA7410="","",IFERROR(1*'Procytrat 195'!C411,IFERROR(_xludf.NUMBERVALUE('Procytrat 195'!C411,".",","),IFERROR(_xludf.NUMBERVALUE('Procytrat 195'!C411,",","."),0))))</f>
        <v/>
      </c>
      <c r="AE7410" t="str">
        <f>IF(AA7410="","",'Procytrat 195'!M411)</f>
        <v/>
      </c>
      <c r="AF7410">
        <f t="shared" si="714"/>
        <v>0</v>
      </c>
      <c r="AG7410" t="str">
        <f t="shared" si="715"/>
        <v/>
      </c>
      <c r="AH7410" t="str">
        <f t="shared" si="716"/>
        <v/>
      </c>
      <c r="AI7410">
        <f t="shared" si="717"/>
        <v>0</v>
      </c>
      <c r="AJ7410">
        <f t="shared" si="718"/>
        <v>0</v>
      </c>
      <c r="AK7410">
        <v>0</v>
      </c>
      <c r="AL7410" t="str">
        <f>IF(AA7410="","",IFERROR(IF(ISNUMBER('Procytrat 195'!D411),'Procytrat 195'!D411,IF(ISNUMBER(SEARCH("12",'Procytrat 195'!D411)),EDATE(AB7410,12),IF(ISNUMBER(SEARCH("6",'Procytrat 195'!D411)),EDATE(AB7410,6),IF(ISNUMBER(SEARCH("3",'Procytrat 195'!D411)),EDATE(AB7410,3),DATEVALUE('Procytrat 195'!D411))))),""))</f>
        <v/>
      </c>
      <c r="AM7410" t="str">
        <f t="shared" ca="1" si="719"/>
        <v/>
      </c>
    </row>
    <row r="7411" spans="27:39" x14ac:dyDescent="0.3">
      <c r="AA7411" t="str">
        <f>IF(COUNTA('Procytrat 195'!A412,'Procytrat 195'!B412,'Procytrat 195'!C412)&gt;0,"195","")</f>
        <v/>
      </c>
      <c r="AB7411" t="str">
        <f>IFERROR(IF(ISNUMBER('Procytrat 195'!A412),'Procytrat 195'!A412,DATEVALUE('Procytrat 195'!A412)),"")</f>
        <v/>
      </c>
      <c r="AC7411" t="str">
        <f>IF(AA7411="","",'Procytrat 195'!B412)</f>
        <v/>
      </c>
      <c r="AD7411" t="str">
        <f>IF(AA7411="","",IFERROR(1*'Procytrat 195'!C412,IFERROR(_xludf.NUMBERVALUE('Procytrat 195'!C412,".",","),IFERROR(_xludf.NUMBERVALUE('Procytrat 195'!C412,",","."),0))))</f>
        <v/>
      </c>
      <c r="AE7411" t="str">
        <f>IF(AA7411="","",'Procytrat 195'!M412)</f>
        <v/>
      </c>
      <c r="AF7411">
        <f t="shared" si="714"/>
        <v>0</v>
      </c>
      <c r="AG7411" t="str">
        <f t="shared" si="715"/>
        <v/>
      </c>
      <c r="AH7411" t="str">
        <f t="shared" si="716"/>
        <v/>
      </c>
      <c r="AI7411">
        <f t="shared" si="717"/>
        <v>0</v>
      </c>
      <c r="AJ7411">
        <f t="shared" si="718"/>
        <v>0</v>
      </c>
      <c r="AK7411">
        <v>0</v>
      </c>
      <c r="AL7411" t="str">
        <f>IF(AA7411="","",IFERROR(IF(ISNUMBER('Procytrat 195'!D412),'Procytrat 195'!D412,IF(ISNUMBER(SEARCH("12",'Procytrat 195'!D412)),EDATE(AB7411,12),IF(ISNUMBER(SEARCH("6",'Procytrat 195'!D412)),EDATE(AB7411,6),IF(ISNUMBER(SEARCH("3",'Procytrat 195'!D412)),EDATE(AB7411,3),DATEVALUE('Procytrat 195'!D412))))),""))</f>
        <v/>
      </c>
      <c r="AM7411" t="str">
        <f t="shared" ca="1" si="719"/>
        <v/>
      </c>
    </row>
    <row r="7412" spans="27:39" x14ac:dyDescent="0.3">
      <c r="AA7412" t="str">
        <f>IF(COUNTA('Procytrat 195'!A413,'Procytrat 195'!B413,'Procytrat 195'!C413)&gt;0,"195","")</f>
        <v/>
      </c>
      <c r="AB7412" t="str">
        <f>IFERROR(IF(ISNUMBER('Procytrat 195'!A413),'Procytrat 195'!A413,DATEVALUE('Procytrat 195'!A413)),"")</f>
        <v/>
      </c>
      <c r="AC7412" t="str">
        <f>IF(AA7412="","",'Procytrat 195'!B413)</f>
        <v/>
      </c>
      <c r="AD7412" t="str">
        <f>IF(AA7412="","",IFERROR(1*'Procytrat 195'!C413,IFERROR(_xludf.NUMBERVALUE('Procytrat 195'!C413,".",","),IFERROR(_xludf.NUMBERVALUE('Procytrat 195'!C413,",","."),0))))</f>
        <v/>
      </c>
      <c r="AE7412" t="str">
        <f>IF(AA7412="","",'Procytrat 195'!M413)</f>
        <v/>
      </c>
      <c r="AF7412">
        <f t="shared" si="714"/>
        <v>0</v>
      </c>
      <c r="AG7412" t="str">
        <f t="shared" si="715"/>
        <v/>
      </c>
      <c r="AH7412" t="str">
        <f t="shared" si="716"/>
        <v/>
      </c>
      <c r="AI7412">
        <f t="shared" si="717"/>
        <v>0</v>
      </c>
      <c r="AJ7412">
        <f t="shared" si="718"/>
        <v>0</v>
      </c>
      <c r="AK7412">
        <v>0</v>
      </c>
      <c r="AL7412" t="str">
        <f>IF(AA7412="","",IFERROR(IF(ISNUMBER('Procytrat 195'!D413),'Procytrat 195'!D413,IF(ISNUMBER(SEARCH("12",'Procytrat 195'!D413)),EDATE(AB7412,12),IF(ISNUMBER(SEARCH("6",'Procytrat 195'!D413)),EDATE(AB7412,6),IF(ISNUMBER(SEARCH("3",'Procytrat 195'!D413)),EDATE(AB7412,3),DATEVALUE('Procytrat 195'!D413))))),""))</f>
        <v/>
      </c>
      <c r="AM7412" t="str">
        <f t="shared" ca="1" si="719"/>
        <v/>
      </c>
    </row>
    <row r="7413" spans="27:39" x14ac:dyDescent="0.3">
      <c r="AA7413" t="str">
        <f>IF(COUNTA('Procytrat 195'!A414,'Procytrat 195'!B414,'Procytrat 195'!C414)&gt;0,"195","")</f>
        <v/>
      </c>
      <c r="AB7413" t="str">
        <f>IFERROR(IF(ISNUMBER('Procytrat 195'!A414),'Procytrat 195'!A414,DATEVALUE('Procytrat 195'!A414)),"")</f>
        <v/>
      </c>
      <c r="AC7413" t="str">
        <f>IF(AA7413="","",'Procytrat 195'!B414)</f>
        <v/>
      </c>
      <c r="AD7413" t="str">
        <f>IF(AA7413="","",IFERROR(1*'Procytrat 195'!C414,IFERROR(_xludf.NUMBERVALUE('Procytrat 195'!C414,".",","),IFERROR(_xludf.NUMBERVALUE('Procytrat 195'!C414,",","."),0))))</f>
        <v/>
      </c>
      <c r="AE7413" t="str">
        <f>IF(AA7413="","",'Procytrat 195'!M414)</f>
        <v/>
      </c>
      <c r="AF7413">
        <f t="shared" si="714"/>
        <v>0</v>
      </c>
      <c r="AG7413" t="str">
        <f t="shared" si="715"/>
        <v/>
      </c>
      <c r="AH7413" t="str">
        <f t="shared" si="716"/>
        <v/>
      </c>
      <c r="AI7413">
        <f t="shared" si="717"/>
        <v>0</v>
      </c>
      <c r="AJ7413">
        <f t="shared" si="718"/>
        <v>0</v>
      </c>
      <c r="AK7413">
        <v>0</v>
      </c>
      <c r="AL7413" t="str">
        <f>IF(AA7413="","",IFERROR(IF(ISNUMBER('Procytrat 195'!D414),'Procytrat 195'!D414,IF(ISNUMBER(SEARCH("12",'Procytrat 195'!D414)),EDATE(AB7413,12),IF(ISNUMBER(SEARCH("6",'Procytrat 195'!D414)),EDATE(AB7413,6),IF(ISNUMBER(SEARCH("3",'Procytrat 195'!D414)),EDATE(AB7413,3),DATEVALUE('Procytrat 195'!D414))))),""))</f>
        <v/>
      </c>
      <c r="AM7413" t="str">
        <f t="shared" ca="1" si="719"/>
        <v/>
      </c>
    </row>
    <row r="7414" spans="27:39" x14ac:dyDescent="0.3">
      <c r="AA7414" t="str">
        <f>IF(COUNTA('Procytrat 195'!A415,'Procytrat 195'!B415,'Procytrat 195'!C415)&gt;0,"195","")</f>
        <v/>
      </c>
      <c r="AB7414" t="str">
        <f>IFERROR(IF(ISNUMBER('Procytrat 195'!A415),'Procytrat 195'!A415,DATEVALUE('Procytrat 195'!A415)),"")</f>
        <v/>
      </c>
      <c r="AC7414" t="str">
        <f>IF(AA7414="","",'Procytrat 195'!B415)</f>
        <v/>
      </c>
      <c r="AD7414" t="str">
        <f>IF(AA7414="","",IFERROR(1*'Procytrat 195'!C415,IFERROR(_xludf.NUMBERVALUE('Procytrat 195'!C415,".",","),IFERROR(_xludf.NUMBERVALUE('Procytrat 195'!C415,",","."),0))))</f>
        <v/>
      </c>
      <c r="AE7414" t="str">
        <f>IF(AA7414="","",'Procytrat 195'!M415)</f>
        <v/>
      </c>
      <c r="AF7414">
        <f t="shared" si="714"/>
        <v>0</v>
      </c>
      <c r="AG7414" t="str">
        <f t="shared" si="715"/>
        <v/>
      </c>
      <c r="AH7414" t="str">
        <f t="shared" si="716"/>
        <v/>
      </c>
      <c r="AI7414">
        <f t="shared" si="717"/>
        <v>0</v>
      </c>
      <c r="AJ7414">
        <f t="shared" si="718"/>
        <v>0</v>
      </c>
      <c r="AK7414">
        <v>0</v>
      </c>
      <c r="AL7414" t="str">
        <f>IF(AA7414="","",IFERROR(IF(ISNUMBER('Procytrat 195'!D415),'Procytrat 195'!D415,IF(ISNUMBER(SEARCH("12",'Procytrat 195'!D415)),EDATE(AB7414,12),IF(ISNUMBER(SEARCH("6",'Procytrat 195'!D415)),EDATE(AB7414,6),IF(ISNUMBER(SEARCH("3",'Procytrat 195'!D415)),EDATE(AB7414,3),DATEVALUE('Procytrat 195'!D415))))),""))</f>
        <v/>
      </c>
      <c r="AM7414" t="str">
        <f t="shared" ca="1" si="719"/>
        <v/>
      </c>
    </row>
    <row r="7415" spans="27:39" x14ac:dyDescent="0.3">
      <c r="AA7415" t="str">
        <f>IF(COUNTA('Procytrat 195'!A416,'Procytrat 195'!B416,'Procytrat 195'!C416)&gt;0,"195","")</f>
        <v/>
      </c>
      <c r="AB7415" t="str">
        <f>IFERROR(IF(ISNUMBER('Procytrat 195'!A416),'Procytrat 195'!A416,DATEVALUE('Procytrat 195'!A416)),"")</f>
        <v/>
      </c>
      <c r="AC7415" t="str">
        <f>IF(AA7415="","",'Procytrat 195'!B416)</f>
        <v/>
      </c>
      <c r="AD7415" t="str">
        <f>IF(AA7415="","",IFERROR(1*'Procytrat 195'!C416,IFERROR(_xludf.NUMBERVALUE('Procytrat 195'!C416,".",","),IFERROR(_xludf.NUMBERVALUE('Procytrat 195'!C416,",","."),0))))</f>
        <v/>
      </c>
      <c r="AE7415" t="str">
        <f>IF(AA7415="","",'Procytrat 195'!M416)</f>
        <v/>
      </c>
      <c r="AF7415">
        <f t="shared" si="714"/>
        <v>0</v>
      </c>
      <c r="AG7415" t="str">
        <f t="shared" si="715"/>
        <v/>
      </c>
      <c r="AH7415" t="str">
        <f t="shared" si="716"/>
        <v/>
      </c>
      <c r="AI7415">
        <f t="shared" si="717"/>
        <v>0</v>
      </c>
      <c r="AJ7415">
        <f t="shared" si="718"/>
        <v>0</v>
      </c>
      <c r="AK7415">
        <v>0</v>
      </c>
      <c r="AL7415" t="str">
        <f>IF(AA7415="","",IFERROR(IF(ISNUMBER('Procytrat 195'!D416),'Procytrat 195'!D416,IF(ISNUMBER(SEARCH("12",'Procytrat 195'!D416)),EDATE(AB7415,12),IF(ISNUMBER(SEARCH("6",'Procytrat 195'!D416)),EDATE(AB7415,6),IF(ISNUMBER(SEARCH("3",'Procytrat 195'!D416)),EDATE(AB7415,3),DATEVALUE('Procytrat 195'!D416))))),""))</f>
        <v/>
      </c>
      <c r="AM7415" t="str">
        <f t="shared" ca="1" si="719"/>
        <v/>
      </c>
    </row>
    <row r="7416" spans="27:39" x14ac:dyDescent="0.3">
      <c r="AA7416" t="str">
        <f>IF(COUNTA('Procytrat 195'!A417,'Procytrat 195'!B417,'Procytrat 195'!C417)&gt;0,"195","")</f>
        <v/>
      </c>
      <c r="AB7416" t="str">
        <f>IFERROR(IF(ISNUMBER('Procytrat 195'!A417),'Procytrat 195'!A417,DATEVALUE('Procytrat 195'!A417)),"")</f>
        <v/>
      </c>
      <c r="AC7416" t="str">
        <f>IF(AA7416="","",'Procytrat 195'!B417)</f>
        <v/>
      </c>
      <c r="AD7416" t="str">
        <f>IF(AA7416="","",IFERROR(1*'Procytrat 195'!C417,IFERROR(_xludf.NUMBERVALUE('Procytrat 195'!C417,".",","),IFERROR(_xludf.NUMBERVALUE('Procytrat 195'!C417,",","."),0))))</f>
        <v/>
      </c>
      <c r="AE7416" t="str">
        <f>IF(AA7416="","",'Procytrat 195'!M417)</f>
        <v/>
      </c>
      <c r="AF7416">
        <f t="shared" si="714"/>
        <v>0</v>
      </c>
      <c r="AG7416" t="str">
        <f t="shared" si="715"/>
        <v/>
      </c>
      <c r="AH7416" t="str">
        <f t="shared" si="716"/>
        <v/>
      </c>
      <c r="AI7416">
        <f t="shared" si="717"/>
        <v>0</v>
      </c>
      <c r="AJ7416">
        <f t="shared" si="718"/>
        <v>0</v>
      </c>
      <c r="AK7416">
        <v>0</v>
      </c>
      <c r="AL7416" t="str">
        <f>IF(AA7416="","",IFERROR(IF(ISNUMBER('Procytrat 195'!D417),'Procytrat 195'!D417,IF(ISNUMBER(SEARCH("12",'Procytrat 195'!D417)),EDATE(AB7416,12),IF(ISNUMBER(SEARCH("6",'Procytrat 195'!D417)),EDATE(AB7416,6),IF(ISNUMBER(SEARCH("3",'Procytrat 195'!D417)),EDATE(AB7416,3),DATEVALUE('Procytrat 195'!D417))))),""))</f>
        <v/>
      </c>
      <c r="AM7416" t="str">
        <f t="shared" ca="1" si="719"/>
        <v/>
      </c>
    </row>
    <row r="7417" spans="27:39" x14ac:dyDescent="0.3">
      <c r="AA7417" t="str">
        <f>IF(COUNTA('Procytrat 195'!A418,'Procytrat 195'!B418,'Procytrat 195'!C418)&gt;0,"195","")</f>
        <v/>
      </c>
      <c r="AB7417" t="str">
        <f>IFERROR(IF(ISNUMBER('Procytrat 195'!A418),'Procytrat 195'!A418,DATEVALUE('Procytrat 195'!A418)),"")</f>
        <v/>
      </c>
      <c r="AC7417" t="str">
        <f>IF(AA7417="","",'Procytrat 195'!B418)</f>
        <v/>
      </c>
      <c r="AD7417" t="str">
        <f>IF(AA7417="","",IFERROR(1*'Procytrat 195'!C418,IFERROR(_xludf.NUMBERVALUE('Procytrat 195'!C418,".",","),IFERROR(_xludf.NUMBERVALUE('Procytrat 195'!C418,",","."),0))))</f>
        <v/>
      </c>
      <c r="AE7417" t="str">
        <f>IF(AA7417="","",'Procytrat 195'!M418)</f>
        <v/>
      </c>
      <c r="AF7417">
        <f t="shared" si="714"/>
        <v>0</v>
      </c>
      <c r="AG7417" t="str">
        <f t="shared" si="715"/>
        <v/>
      </c>
      <c r="AH7417" t="str">
        <f t="shared" si="716"/>
        <v/>
      </c>
      <c r="AI7417">
        <f t="shared" si="717"/>
        <v>0</v>
      </c>
      <c r="AJ7417">
        <f t="shared" si="718"/>
        <v>0</v>
      </c>
      <c r="AK7417">
        <v>0</v>
      </c>
      <c r="AL7417" t="str">
        <f>IF(AA7417="","",IFERROR(IF(ISNUMBER('Procytrat 195'!D418),'Procytrat 195'!D418,IF(ISNUMBER(SEARCH("12",'Procytrat 195'!D418)),EDATE(AB7417,12),IF(ISNUMBER(SEARCH("6",'Procytrat 195'!D418)),EDATE(AB7417,6),IF(ISNUMBER(SEARCH("3",'Procytrat 195'!D418)),EDATE(AB7417,3),DATEVALUE('Procytrat 195'!D418))))),""))</f>
        <v/>
      </c>
      <c r="AM7417" t="str">
        <f t="shared" ca="1" si="719"/>
        <v/>
      </c>
    </row>
    <row r="7418" spans="27:39" x14ac:dyDescent="0.3">
      <c r="AA7418" t="str">
        <f>IF(COUNTA('Procytrat 195'!A419,'Procytrat 195'!B419,'Procytrat 195'!C419)&gt;0,"195","")</f>
        <v/>
      </c>
      <c r="AB7418" t="str">
        <f>IFERROR(IF(ISNUMBER('Procytrat 195'!A419),'Procytrat 195'!A419,DATEVALUE('Procytrat 195'!A419)),"")</f>
        <v/>
      </c>
      <c r="AC7418" t="str">
        <f>IF(AA7418="","",'Procytrat 195'!B419)</f>
        <v/>
      </c>
      <c r="AD7418" t="str">
        <f>IF(AA7418="","",IFERROR(1*'Procytrat 195'!C419,IFERROR(_xludf.NUMBERVALUE('Procytrat 195'!C419,".",","),IFERROR(_xludf.NUMBERVALUE('Procytrat 195'!C419,",","."),0))))</f>
        <v/>
      </c>
      <c r="AE7418" t="str">
        <f>IF(AA7418="","",'Procytrat 195'!M419)</f>
        <v/>
      </c>
      <c r="AF7418">
        <f t="shared" si="714"/>
        <v>0</v>
      </c>
      <c r="AG7418" t="str">
        <f t="shared" si="715"/>
        <v/>
      </c>
      <c r="AH7418" t="str">
        <f t="shared" si="716"/>
        <v/>
      </c>
      <c r="AI7418">
        <f t="shared" si="717"/>
        <v>0</v>
      </c>
      <c r="AJ7418">
        <f t="shared" si="718"/>
        <v>0</v>
      </c>
      <c r="AK7418">
        <v>0</v>
      </c>
      <c r="AL7418" t="str">
        <f>IF(AA7418="","",IFERROR(IF(ISNUMBER('Procytrat 195'!D419),'Procytrat 195'!D419,IF(ISNUMBER(SEARCH("12",'Procytrat 195'!D419)),EDATE(AB7418,12),IF(ISNUMBER(SEARCH("6",'Procytrat 195'!D419)),EDATE(AB7418,6),IF(ISNUMBER(SEARCH("3",'Procytrat 195'!D419)),EDATE(AB7418,3),DATEVALUE('Procytrat 195'!D419))))),""))</f>
        <v/>
      </c>
      <c r="AM7418" t="str">
        <f t="shared" ca="1" si="719"/>
        <v/>
      </c>
    </row>
    <row r="7419" spans="27:39" x14ac:dyDescent="0.3">
      <c r="AA7419" t="str">
        <f>IF(COUNTA('Procytrat 195'!A420,'Procytrat 195'!B420,'Procytrat 195'!C420)&gt;0,"195","")</f>
        <v/>
      </c>
      <c r="AB7419" t="str">
        <f>IFERROR(IF(ISNUMBER('Procytrat 195'!A420),'Procytrat 195'!A420,DATEVALUE('Procytrat 195'!A420)),"")</f>
        <v/>
      </c>
      <c r="AC7419" t="str">
        <f>IF(AA7419="","",'Procytrat 195'!B420)</f>
        <v/>
      </c>
      <c r="AD7419" t="str">
        <f>IF(AA7419="","",IFERROR(1*'Procytrat 195'!C420,IFERROR(_xludf.NUMBERVALUE('Procytrat 195'!C420,".",","),IFERROR(_xludf.NUMBERVALUE('Procytrat 195'!C420,",","."),0))))</f>
        <v/>
      </c>
      <c r="AE7419" t="str">
        <f>IF(AA7419="","",'Procytrat 195'!M420)</f>
        <v/>
      </c>
      <c r="AF7419">
        <f t="shared" si="714"/>
        <v>0</v>
      </c>
      <c r="AG7419" t="str">
        <f t="shared" si="715"/>
        <v/>
      </c>
      <c r="AH7419" t="str">
        <f t="shared" si="716"/>
        <v/>
      </c>
      <c r="AI7419">
        <f t="shared" si="717"/>
        <v>0</v>
      </c>
      <c r="AJ7419">
        <f t="shared" si="718"/>
        <v>0</v>
      </c>
      <c r="AK7419">
        <v>0</v>
      </c>
      <c r="AL7419" t="str">
        <f>IF(AA7419="","",IFERROR(IF(ISNUMBER('Procytrat 195'!D420),'Procytrat 195'!D420,IF(ISNUMBER(SEARCH("12",'Procytrat 195'!D420)),EDATE(AB7419,12),IF(ISNUMBER(SEARCH("6",'Procytrat 195'!D420)),EDATE(AB7419,6),IF(ISNUMBER(SEARCH("3",'Procytrat 195'!D420)),EDATE(AB7419,3),DATEVALUE('Procytrat 195'!D420))))),""))</f>
        <v/>
      </c>
      <c r="AM7419" t="str">
        <f t="shared" ca="1" si="719"/>
        <v/>
      </c>
    </row>
    <row r="7420" spans="27:39" x14ac:dyDescent="0.3">
      <c r="AA7420" t="str">
        <f>IF(COUNTA('Procytrat 195'!A421,'Procytrat 195'!B421,'Procytrat 195'!C421)&gt;0,"195","")</f>
        <v/>
      </c>
      <c r="AB7420" t="str">
        <f>IFERROR(IF(ISNUMBER('Procytrat 195'!A421),'Procytrat 195'!A421,DATEVALUE('Procytrat 195'!A421)),"")</f>
        <v/>
      </c>
      <c r="AC7420" t="str">
        <f>IF(AA7420="","",'Procytrat 195'!B421)</f>
        <v/>
      </c>
      <c r="AD7420" t="str">
        <f>IF(AA7420="","",IFERROR(1*'Procytrat 195'!C421,IFERROR(_xludf.NUMBERVALUE('Procytrat 195'!C421,".",","),IFERROR(_xludf.NUMBERVALUE('Procytrat 195'!C421,",","."),0))))</f>
        <v/>
      </c>
      <c r="AE7420" t="str">
        <f>IF(AA7420="","",'Procytrat 195'!M421)</f>
        <v/>
      </c>
      <c r="AF7420">
        <f t="shared" si="714"/>
        <v>0</v>
      </c>
      <c r="AG7420" t="str">
        <f t="shared" si="715"/>
        <v/>
      </c>
      <c r="AH7420" t="str">
        <f t="shared" si="716"/>
        <v/>
      </c>
      <c r="AI7420">
        <f t="shared" si="717"/>
        <v>0</v>
      </c>
      <c r="AJ7420">
        <f t="shared" si="718"/>
        <v>0</v>
      </c>
      <c r="AK7420">
        <v>0</v>
      </c>
      <c r="AL7420" t="str">
        <f>IF(AA7420="","",IFERROR(IF(ISNUMBER('Procytrat 195'!D421),'Procytrat 195'!D421,IF(ISNUMBER(SEARCH("12",'Procytrat 195'!D421)),EDATE(AB7420,12),IF(ISNUMBER(SEARCH("6",'Procytrat 195'!D421)),EDATE(AB7420,6),IF(ISNUMBER(SEARCH("3",'Procytrat 195'!D421)),EDATE(AB7420,3),DATEVALUE('Procytrat 195'!D421))))),""))</f>
        <v/>
      </c>
      <c r="AM7420" t="str">
        <f t="shared" ca="1" si="719"/>
        <v/>
      </c>
    </row>
    <row r="7421" spans="27:39" x14ac:dyDescent="0.3">
      <c r="AA7421" t="str">
        <f>IF(COUNTA('Procytrat 195'!A422,'Procytrat 195'!B422,'Procytrat 195'!C422)&gt;0,"195","")</f>
        <v/>
      </c>
      <c r="AB7421" t="str">
        <f>IFERROR(IF(ISNUMBER('Procytrat 195'!A422),'Procytrat 195'!A422,DATEVALUE('Procytrat 195'!A422)),"")</f>
        <v/>
      </c>
      <c r="AC7421" t="str">
        <f>IF(AA7421="","",'Procytrat 195'!B422)</f>
        <v/>
      </c>
      <c r="AD7421" t="str">
        <f>IF(AA7421="","",IFERROR(1*'Procytrat 195'!C422,IFERROR(_xludf.NUMBERVALUE('Procytrat 195'!C422,".",","),IFERROR(_xludf.NUMBERVALUE('Procytrat 195'!C422,",","."),0))))</f>
        <v/>
      </c>
      <c r="AE7421" t="str">
        <f>IF(AA7421="","",'Procytrat 195'!M422)</f>
        <v/>
      </c>
      <c r="AF7421">
        <f t="shared" si="714"/>
        <v>0</v>
      </c>
      <c r="AG7421" t="str">
        <f t="shared" si="715"/>
        <v/>
      </c>
      <c r="AH7421" t="str">
        <f t="shared" si="716"/>
        <v/>
      </c>
      <c r="AI7421">
        <f t="shared" si="717"/>
        <v>0</v>
      </c>
      <c r="AJ7421">
        <f t="shared" si="718"/>
        <v>0</v>
      </c>
      <c r="AK7421">
        <v>0</v>
      </c>
      <c r="AL7421" t="str">
        <f>IF(AA7421="","",IFERROR(IF(ISNUMBER('Procytrat 195'!D422),'Procytrat 195'!D422,IF(ISNUMBER(SEARCH("12",'Procytrat 195'!D422)),EDATE(AB7421,12),IF(ISNUMBER(SEARCH("6",'Procytrat 195'!D422)),EDATE(AB7421,6),IF(ISNUMBER(SEARCH("3",'Procytrat 195'!D422)),EDATE(AB7421,3),DATEVALUE('Procytrat 195'!D422))))),""))</f>
        <v/>
      </c>
      <c r="AM7421" t="str">
        <f t="shared" ca="1" si="719"/>
        <v/>
      </c>
    </row>
    <row r="7422" spans="27:39" x14ac:dyDescent="0.3">
      <c r="AA7422" t="str">
        <f>IF(COUNTA('Procytrat 195'!A423,'Procytrat 195'!B423,'Procytrat 195'!C423)&gt;0,"195","")</f>
        <v/>
      </c>
      <c r="AB7422" t="str">
        <f>IFERROR(IF(ISNUMBER('Procytrat 195'!A423),'Procytrat 195'!A423,DATEVALUE('Procytrat 195'!A423)),"")</f>
        <v/>
      </c>
      <c r="AC7422" t="str">
        <f>IF(AA7422="","",'Procytrat 195'!B423)</f>
        <v/>
      </c>
      <c r="AD7422" t="str">
        <f>IF(AA7422="","",IFERROR(1*'Procytrat 195'!C423,IFERROR(_xludf.NUMBERVALUE('Procytrat 195'!C423,".",","),IFERROR(_xludf.NUMBERVALUE('Procytrat 195'!C423,",","."),0))))</f>
        <v/>
      </c>
      <c r="AE7422" t="str">
        <f>IF(AA7422="","",'Procytrat 195'!M423)</f>
        <v/>
      </c>
      <c r="AF7422">
        <f t="shared" si="714"/>
        <v>0</v>
      </c>
      <c r="AG7422" t="str">
        <f t="shared" si="715"/>
        <v/>
      </c>
      <c r="AH7422" t="str">
        <f t="shared" si="716"/>
        <v/>
      </c>
      <c r="AI7422">
        <f t="shared" si="717"/>
        <v>0</v>
      </c>
      <c r="AJ7422">
        <f t="shared" si="718"/>
        <v>0</v>
      </c>
      <c r="AK7422">
        <v>0</v>
      </c>
      <c r="AL7422" t="str">
        <f>IF(AA7422="","",IFERROR(IF(ISNUMBER('Procytrat 195'!D423),'Procytrat 195'!D423,IF(ISNUMBER(SEARCH("12",'Procytrat 195'!D423)),EDATE(AB7422,12),IF(ISNUMBER(SEARCH("6",'Procytrat 195'!D423)),EDATE(AB7422,6),IF(ISNUMBER(SEARCH("3",'Procytrat 195'!D423)),EDATE(AB7422,3),DATEVALUE('Procytrat 195'!D423))))),""))</f>
        <v/>
      </c>
      <c r="AM7422" t="str">
        <f t="shared" ca="1" si="719"/>
        <v/>
      </c>
    </row>
    <row r="7423" spans="27:39" x14ac:dyDescent="0.3">
      <c r="AA7423" t="str">
        <f>IF(COUNTA('Procytrat 195'!A424,'Procytrat 195'!B424,'Procytrat 195'!C424)&gt;0,"195","")</f>
        <v/>
      </c>
      <c r="AB7423" t="str">
        <f>IFERROR(IF(ISNUMBER('Procytrat 195'!A424),'Procytrat 195'!A424,DATEVALUE('Procytrat 195'!A424)),"")</f>
        <v/>
      </c>
      <c r="AC7423" t="str">
        <f>IF(AA7423="","",'Procytrat 195'!B424)</f>
        <v/>
      </c>
      <c r="AD7423" t="str">
        <f>IF(AA7423="","",IFERROR(1*'Procytrat 195'!C424,IFERROR(_xludf.NUMBERVALUE('Procytrat 195'!C424,".",","),IFERROR(_xludf.NUMBERVALUE('Procytrat 195'!C424,",","."),0))))</f>
        <v/>
      </c>
      <c r="AE7423" t="str">
        <f>IF(AA7423="","",'Procytrat 195'!M424)</f>
        <v/>
      </c>
      <c r="AF7423">
        <f t="shared" si="714"/>
        <v>0</v>
      </c>
      <c r="AG7423" t="str">
        <f t="shared" si="715"/>
        <v/>
      </c>
      <c r="AH7423" t="str">
        <f t="shared" si="716"/>
        <v/>
      </c>
      <c r="AI7423">
        <f t="shared" si="717"/>
        <v>0</v>
      </c>
      <c r="AJ7423">
        <f t="shared" si="718"/>
        <v>0</v>
      </c>
      <c r="AK7423">
        <v>0</v>
      </c>
      <c r="AL7423" t="str">
        <f>IF(AA7423="","",IFERROR(IF(ISNUMBER('Procytrat 195'!D424),'Procytrat 195'!D424,IF(ISNUMBER(SEARCH("12",'Procytrat 195'!D424)),EDATE(AB7423,12),IF(ISNUMBER(SEARCH("6",'Procytrat 195'!D424)),EDATE(AB7423,6),IF(ISNUMBER(SEARCH("3",'Procytrat 195'!D424)),EDATE(AB7423,3),DATEVALUE('Procytrat 195'!D424))))),""))</f>
        <v/>
      </c>
      <c r="AM7423" t="str">
        <f t="shared" ca="1" si="719"/>
        <v/>
      </c>
    </row>
    <row r="7424" spans="27:39" x14ac:dyDescent="0.3">
      <c r="AA7424" t="str">
        <f>IF(COUNTA('Procytrat 195'!A425,'Procytrat 195'!B425,'Procytrat 195'!C425)&gt;0,"195","")</f>
        <v/>
      </c>
      <c r="AB7424" t="str">
        <f>IFERROR(IF(ISNUMBER('Procytrat 195'!A425),'Procytrat 195'!A425,DATEVALUE('Procytrat 195'!A425)),"")</f>
        <v/>
      </c>
      <c r="AC7424" t="str">
        <f>IF(AA7424="","",'Procytrat 195'!B425)</f>
        <v/>
      </c>
      <c r="AD7424" t="str">
        <f>IF(AA7424="","",IFERROR(1*'Procytrat 195'!C425,IFERROR(_xludf.NUMBERVALUE('Procytrat 195'!C425,".",","),IFERROR(_xludf.NUMBERVALUE('Procytrat 195'!C425,",","."),0))))</f>
        <v/>
      </c>
      <c r="AE7424" t="str">
        <f>IF(AA7424="","",'Procytrat 195'!M425)</f>
        <v/>
      </c>
      <c r="AF7424">
        <f t="shared" si="714"/>
        <v>0</v>
      </c>
      <c r="AG7424" t="str">
        <f t="shared" si="715"/>
        <v/>
      </c>
      <c r="AH7424" t="str">
        <f t="shared" si="716"/>
        <v/>
      </c>
      <c r="AI7424">
        <f t="shared" si="717"/>
        <v>0</v>
      </c>
      <c r="AJ7424">
        <f t="shared" si="718"/>
        <v>0</v>
      </c>
      <c r="AK7424">
        <v>0</v>
      </c>
      <c r="AL7424" t="str">
        <f>IF(AA7424="","",IFERROR(IF(ISNUMBER('Procytrat 195'!D425),'Procytrat 195'!D425,IF(ISNUMBER(SEARCH("12",'Procytrat 195'!D425)),EDATE(AB7424,12),IF(ISNUMBER(SEARCH("6",'Procytrat 195'!D425)),EDATE(AB7424,6),IF(ISNUMBER(SEARCH("3",'Procytrat 195'!D425)),EDATE(AB7424,3),DATEVALUE('Procytrat 195'!D425))))),""))</f>
        <v/>
      </c>
      <c r="AM7424" t="str">
        <f t="shared" ca="1" si="719"/>
        <v/>
      </c>
    </row>
    <row r="7425" spans="27:39" x14ac:dyDescent="0.3">
      <c r="AA7425" t="str">
        <f>IF(COUNTA('Procytrat 195'!A426,'Procytrat 195'!B426,'Procytrat 195'!C426)&gt;0,"195","")</f>
        <v/>
      </c>
      <c r="AB7425" t="str">
        <f>IFERROR(IF(ISNUMBER('Procytrat 195'!A426),'Procytrat 195'!A426,DATEVALUE('Procytrat 195'!A426)),"")</f>
        <v/>
      </c>
      <c r="AC7425" t="str">
        <f>IF(AA7425="","",'Procytrat 195'!B426)</f>
        <v/>
      </c>
      <c r="AD7425" t="str">
        <f>IF(AA7425="","",IFERROR(1*'Procytrat 195'!C426,IFERROR(_xludf.NUMBERVALUE('Procytrat 195'!C426,".",","),IFERROR(_xludf.NUMBERVALUE('Procytrat 195'!C426,",","."),0))))</f>
        <v/>
      </c>
      <c r="AE7425" t="str">
        <f>IF(AA7425="","",'Procytrat 195'!M426)</f>
        <v/>
      </c>
      <c r="AF7425">
        <f t="shared" si="714"/>
        <v>0</v>
      </c>
      <c r="AG7425" t="str">
        <f t="shared" si="715"/>
        <v/>
      </c>
      <c r="AH7425" t="str">
        <f t="shared" si="716"/>
        <v/>
      </c>
      <c r="AI7425">
        <f t="shared" si="717"/>
        <v>0</v>
      </c>
      <c r="AJ7425">
        <f t="shared" si="718"/>
        <v>0</v>
      </c>
      <c r="AK7425">
        <v>0</v>
      </c>
      <c r="AL7425" t="str">
        <f>IF(AA7425="","",IFERROR(IF(ISNUMBER('Procytrat 195'!D426),'Procytrat 195'!D426,IF(ISNUMBER(SEARCH("12",'Procytrat 195'!D426)),EDATE(AB7425,12),IF(ISNUMBER(SEARCH("6",'Procytrat 195'!D426)),EDATE(AB7425,6),IF(ISNUMBER(SEARCH("3",'Procytrat 195'!D426)),EDATE(AB7425,3),DATEVALUE('Procytrat 195'!D426))))),""))</f>
        <v/>
      </c>
      <c r="AM7425" t="str">
        <f t="shared" ca="1" si="719"/>
        <v/>
      </c>
    </row>
    <row r="7426" spans="27:39" x14ac:dyDescent="0.3">
      <c r="AA7426" t="str">
        <f>IF(COUNTA('Procytrat 195'!A427,'Procytrat 195'!B427,'Procytrat 195'!C427)&gt;0,"195","")</f>
        <v/>
      </c>
      <c r="AB7426" t="str">
        <f>IFERROR(IF(ISNUMBER('Procytrat 195'!A427),'Procytrat 195'!A427,DATEVALUE('Procytrat 195'!A427)),"")</f>
        <v/>
      </c>
      <c r="AC7426" t="str">
        <f>IF(AA7426="","",'Procytrat 195'!B427)</f>
        <v/>
      </c>
      <c r="AD7426" t="str">
        <f>IF(AA7426="","",IFERROR(1*'Procytrat 195'!C427,IFERROR(_xludf.NUMBERVALUE('Procytrat 195'!C427,".",","),IFERROR(_xludf.NUMBERVALUE('Procytrat 195'!C427,",","."),0))))</f>
        <v/>
      </c>
      <c r="AE7426" t="str">
        <f>IF(AA7426="","",'Procytrat 195'!M427)</f>
        <v/>
      </c>
      <c r="AF7426">
        <f t="shared" ref="AF7426:AF7489" si="720">IF(AA7426="",0,--ISNUMBER(SEARCH("aprovado",AE7426)))</f>
        <v>0</v>
      </c>
      <c r="AG7426" t="str">
        <f t="shared" ref="AG7426:AG7489" si="721">IF(AB7426="","",YEAR(AB7426))</f>
        <v/>
      </c>
      <c r="AH7426" t="str">
        <f t="shared" ref="AH7426:AH7489" si="722">IF(AB7426="","",MONTH(AB7426))</f>
        <v/>
      </c>
      <c r="AI7426">
        <f t="shared" ref="AI7426:AI7489" si="723">IF(AB7426="",0,AB7426+ROW()/1000000)</f>
        <v>0</v>
      </c>
      <c r="AJ7426">
        <f t="shared" ref="AJ7426:AJ7489" si="724">--(AA7426&lt;&gt;"")</f>
        <v>0</v>
      </c>
      <c r="AK7426">
        <v>0</v>
      </c>
      <c r="AL7426" t="str">
        <f>IF(AA7426="","",IFERROR(IF(ISNUMBER('Procytrat 195'!D427),'Procytrat 195'!D427,IF(ISNUMBER(SEARCH("12",'Procytrat 195'!D427)),EDATE(AB7426,12),IF(ISNUMBER(SEARCH("6",'Procytrat 195'!D427)),EDATE(AB7426,6),IF(ISNUMBER(SEARCH("3",'Procytrat 195'!D427)),EDATE(AB7426,3),DATEVALUE('Procytrat 195'!D427))))),""))</f>
        <v/>
      </c>
      <c r="AM7426" t="str">
        <f t="shared" ref="AM7426:AM7489" ca="1" si="725">IF(AND(AJ7426=1,AL7426&lt;&gt;"",AL7426&gt;=TODAY(),AG7426=$W$3),AL7426+ROW()/1000000,"")</f>
        <v/>
      </c>
    </row>
    <row r="7427" spans="27:39" x14ac:dyDescent="0.3">
      <c r="AA7427" t="str">
        <f>IF(COUNTA('Procytrat 195'!A428,'Procytrat 195'!B428,'Procytrat 195'!C428)&gt;0,"195","")</f>
        <v/>
      </c>
      <c r="AB7427" t="str">
        <f>IFERROR(IF(ISNUMBER('Procytrat 195'!A428),'Procytrat 195'!A428,DATEVALUE('Procytrat 195'!A428)),"")</f>
        <v/>
      </c>
      <c r="AC7427" t="str">
        <f>IF(AA7427="","",'Procytrat 195'!B428)</f>
        <v/>
      </c>
      <c r="AD7427" t="str">
        <f>IF(AA7427="","",IFERROR(1*'Procytrat 195'!C428,IFERROR(_xludf.NUMBERVALUE('Procytrat 195'!C428,".",","),IFERROR(_xludf.NUMBERVALUE('Procytrat 195'!C428,",","."),0))))</f>
        <v/>
      </c>
      <c r="AE7427" t="str">
        <f>IF(AA7427="","",'Procytrat 195'!M428)</f>
        <v/>
      </c>
      <c r="AF7427">
        <f t="shared" si="720"/>
        <v>0</v>
      </c>
      <c r="AG7427" t="str">
        <f t="shared" si="721"/>
        <v/>
      </c>
      <c r="AH7427" t="str">
        <f t="shared" si="722"/>
        <v/>
      </c>
      <c r="AI7427">
        <f t="shared" si="723"/>
        <v>0</v>
      </c>
      <c r="AJ7427">
        <f t="shared" si="724"/>
        <v>0</v>
      </c>
      <c r="AK7427">
        <v>0</v>
      </c>
      <c r="AL7427" t="str">
        <f>IF(AA7427="","",IFERROR(IF(ISNUMBER('Procytrat 195'!D428),'Procytrat 195'!D428,IF(ISNUMBER(SEARCH("12",'Procytrat 195'!D428)),EDATE(AB7427,12),IF(ISNUMBER(SEARCH("6",'Procytrat 195'!D428)),EDATE(AB7427,6),IF(ISNUMBER(SEARCH("3",'Procytrat 195'!D428)),EDATE(AB7427,3),DATEVALUE('Procytrat 195'!D428))))),""))</f>
        <v/>
      </c>
      <c r="AM7427" t="str">
        <f t="shared" ca="1" si="725"/>
        <v/>
      </c>
    </row>
    <row r="7428" spans="27:39" x14ac:dyDescent="0.3">
      <c r="AA7428" t="str">
        <f>IF(COUNTA('Procytrat 195'!A429,'Procytrat 195'!B429,'Procytrat 195'!C429)&gt;0,"195","")</f>
        <v/>
      </c>
      <c r="AB7428" t="str">
        <f>IFERROR(IF(ISNUMBER('Procytrat 195'!A429),'Procytrat 195'!A429,DATEVALUE('Procytrat 195'!A429)),"")</f>
        <v/>
      </c>
      <c r="AC7428" t="str">
        <f>IF(AA7428="","",'Procytrat 195'!B429)</f>
        <v/>
      </c>
      <c r="AD7428" t="str">
        <f>IF(AA7428="","",IFERROR(1*'Procytrat 195'!C429,IFERROR(_xludf.NUMBERVALUE('Procytrat 195'!C429,".",","),IFERROR(_xludf.NUMBERVALUE('Procytrat 195'!C429,",","."),0))))</f>
        <v/>
      </c>
      <c r="AE7428" t="str">
        <f>IF(AA7428="","",'Procytrat 195'!M429)</f>
        <v/>
      </c>
      <c r="AF7428">
        <f t="shared" si="720"/>
        <v>0</v>
      </c>
      <c r="AG7428" t="str">
        <f t="shared" si="721"/>
        <v/>
      </c>
      <c r="AH7428" t="str">
        <f t="shared" si="722"/>
        <v/>
      </c>
      <c r="AI7428">
        <f t="shared" si="723"/>
        <v>0</v>
      </c>
      <c r="AJ7428">
        <f t="shared" si="724"/>
        <v>0</v>
      </c>
      <c r="AK7428">
        <v>0</v>
      </c>
      <c r="AL7428" t="str">
        <f>IF(AA7428="","",IFERROR(IF(ISNUMBER('Procytrat 195'!D429),'Procytrat 195'!D429,IF(ISNUMBER(SEARCH("12",'Procytrat 195'!D429)),EDATE(AB7428,12),IF(ISNUMBER(SEARCH("6",'Procytrat 195'!D429)),EDATE(AB7428,6),IF(ISNUMBER(SEARCH("3",'Procytrat 195'!D429)),EDATE(AB7428,3),DATEVALUE('Procytrat 195'!D429))))),""))</f>
        <v/>
      </c>
      <c r="AM7428" t="str">
        <f t="shared" ca="1" si="725"/>
        <v/>
      </c>
    </row>
    <row r="7429" spans="27:39" x14ac:dyDescent="0.3">
      <c r="AA7429" t="str">
        <f>IF(COUNTA('Procytrat 195'!A430,'Procytrat 195'!B430,'Procytrat 195'!C430)&gt;0,"195","")</f>
        <v/>
      </c>
      <c r="AB7429" t="str">
        <f>IFERROR(IF(ISNUMBER('Procytrat 195'!A430),'Procytrat 195'!A430,DATEVALUE('Procytrat 195'!A430)),"")</f>
        <v/>
      </c>
      <c r="AC7429" t="str">
        <f>IF(AA7429="","",'Procytrat 195'!B430)</f>
        <v/>
      </c>
      <c r="AD7429" t="str">
        <f>IF(AA7429="","",IFERROR(1*'Procytrat 195'!C430,IFERROR(_xludf.NUMBERVALUE('Procytrat 195'!C430,".",","),IFERROR(_xludf.NUMBERVALUE('Procytrat 195'!C430,",","."),0))))</f>
        <v/>
      </c>
      <c r="AE7429" t="str">
        <f>IF(AA7429="","",'Procytrat 195'!M430)</f>
        <v/>
      </c>
      <c r="AF7429">
        <f t="shared" si="720"/>
        <v>0</v>
      </c>
      <c r="AG7429" t="str">
        <f t="shared" si="721"/>
        <v/>
      </c>
      <c r="AH7429" t="str">
        <f t="shared" si="722"/>
        <v/>
      </c>
      <c r="AI7429">
        <f t="shared" si="723"/>
        <v>0</v>
      </c>
      <c r="AJ7429">
        <f t="shared" si="724"/>
        <v>0</v>
      </c>
      <c r="AK7429">
        <v>0</v>
      </c>
      <c r="AL7429" t="str">
        <f>IF(AA7429="","",IFERROR(IF(ISNUMBER('Procytrat 195'!D430),'Procytrat 195'!D430,IF(ISNUMBER(SEARCH("12",'Procytrat 195'!D430)),EDATE(AB7429,12),IF(ISNUMBER(SEARCH("6",'Procytrat 195'!D430)),EDATE(AB7429,6),IF(ISNUMBER(SEARCH("3",'Procytrat 195'!D430)),EDATE(AB7429,3),DATEVALUE('Procytrat 195'!D430))))),""))</f>
        <v/>
      </c>
      <c r="AM7429" t="str">
        <f t="shared" ca="1" si="725"/>
        <v/>
      </c>
    </row>
    <row r="7430" spans="27:39" x14ac:dyDescent="0.3">
      <c r="AA7430" t="str">
        <f>IF(COUNTA('Procytrat 195'!A431,'Procytrat 195'!B431,'Procytrat 195'!C431)&gt;0,"195","")</f>
        <v/>
      </c>
      <c r="AB7430" t="str">
        <f>IFERROR(IF(ISNUMBER('Procytrat 195'!A431),'Procytrat 195'!A431,DATEVALUE('Procytrat 195'!A431)),"")</f>
        <v/>
      </c>
      <c r="AC7430" t="str">
        <f>IF(AA7430="","",'Procytrat 195'!B431)</f>
        <v/>
      </c>
      <c r="AD7430" t="str">
        <f>IF(AA7430="","",IFERROR(1*'Procytrat 195'!C431,IFERROR(_xludf.NUMBERVALUE('Procytrat 195'!C431,".",","),IFERROR(_xludf.NUMBERVALUE('Procytrat 195'!C431,",","."),0))))</f>
        <v/>
      </c>
      <c r="AE7430" t="str">
        <f>IF(AA7430="","",'Procytrat 195'!M431)</f>
        <v/>
      </c>
      <c r="AF7430">
        <f t="shared" si="720"/>
        <v>0</v>
      </c>
      <c r="AG7430" t="str">
        <f t="shared" si="721"/>
        <v/>
      </c>
      <c r="AH7430" t="str">
        <f t="shared" si="722"/>
        <v/>
      </c>
      <c r="AI7430">
        <f t="shared" si="723"/>
        <v>0</v>
      </c>
      <c r="AJ7430">
        <f t="shared" si="724"/>
        <v>0</v>
      </c>
      <c r="AK7430">
        <v>0</v>
      </c>
      <c r="AL7430" t="str">
        <f>IF(AA7430="","",IFERROR(IF(ISNUMBER('Procytrat 195'!D431),'Procytrat 195'!D431,IF(ISNUMBER(SEARCH("12",'Procytrat 195'!D431)),EDATE(AB7430,12),IF(ISNUMBER(SEARCH("6",'Procytrat 195'!D431)),EDATE(AB7430,6),IF(ISNUMBER(SEARCH("3",'Procytrat 195'!D431)),EDATE(AB7430,3),DATEVALUE('Procytrat 195'!D431))))),""))</f>
        <v/>
      </c>
      <c r="AM7430" t="str">
        <f t="shared" ca="1" si="725"/>
        <v/>
      </c>
    </row>
    <row r="7431" spans="27:39" x14ac:dyDescent="0.3">
      <c r="AA7431" t="str">
        <f>IF(COUNTA('Procytrat 195'!A432,'Procytrat 195'!B432,'Procytrat 195'!C432)&gt;0,"195","")</f>
        <v/>
      </c>
      <c r="AB7431" t="str">
        <f>IFERROR(IF(ISNUMBER('Procytrat 195'!A432),'Procytrat 195'!A432,DATEVALUE('Procytrat 195'!A432)),"")</f>
        <v/>
      </c>
      <c r="AC7431" t="str">
        <f>IF(AA7431="","",'Procytrat 195'!B432)</f>
        <v/>
      </c>
      <c r="AD7431" t="str">
        <f>IF(AA7431="","",IFERROR(1*'Procytrat 195'!C432,IFERROR(_xludf.NUMBERVALUE('Procytrat 195'!C432,".",","),IFERROR(_xludf.NUMBERVALUE('Procytrat 195'!C432,",","."),0))))</f>
        <v/>
      </c>
      <c r="AE7431" t="str">
        <f>IF(AA7431="","",'Procytrat 195'!M432)</f>
        <v/>
      </c>
      <c r="AF7431">
        <f t="shared" si="720"/>
        <v>0</v>
      </c>
      <c r="AG7431" t="str">
        <f t="shared" si="721"/>
        <v/>
      </c>
      <c r="AH7431" t="str">
        <f t="shared" si="722"/>
        <v/>
      </c>
      <c r="AI7431">
        <f t="shared" si="723"/>
        <v>0</v>
      </c>
      <c r="AJ7431">
        <f t="shared" si="724"/>
        <v>0</v>
      </c>
      <c r="AK7431">
        <v>0</v>
      </c>
      <c r="AL7431" t="str">
        <f>IF(AA7431="","",IFERROR(IF(ISNUMBER('Procytrat 195'!D432),'Procytrat 195'!D432,IF(ISNUMBER(SEARCH("12",'Procytrat 195'!D432)),EDATE(AB7431,12),IF(ISNUMBER(SEARCH("6",'Procytrat 195'!D432)),EDATE(AB7431,6),IF(ISNUMBER(SEARCH("3",'Procytrat 195'!D432)),EDATE(AB7431,3),DATEVALUE('Procytrat 195'!D432))))),""))</f>
        <v/>
      </c>
      <c r="AM7431" t="str">
        <f t="shared" ca="1" si="725"/>
        <v/>
      </c>
    </row>
    <row r="7432" spans="27:39" x14ac:dyDescent="0.3">
      <c r="AA7432" t="str">
        <f>IF(COUNTA('Procytrat 195'!A433,'Procytrat 195'!B433,'Procytrat 195'!C433)&gt;0,"195","")</f>
        <v/>
      </c>
      <c r="AB7432" t="str">
        <f>IFERROR(IF(ISNUMBER('Procytrat 195'!A433),'Procytrat 195'!A433,DATEVALUE('Procytrat 195'!A433)),"")</f>
        <v/>
      </c>
      <c r="AC7432" t="str">
        <f>IF(AA7432="","",'Procytrat 195'!B433)</f>
        <v/>
      </c>
      <c r="AD7432" t="str">
        <f>IF(AA7432="","",IFERROR(1*'Procytrat 195'!C433,IFERROR(_xludf.NUMBERVALUE('Procytrat 195'!C433,".",","),IFERROR(_xludf.NUMBERVALUE('Procytrat 195'!C433,",","."),0))))</f>
        <v/>
      </c>
      <c r="AE7432" t="str">
        <f>IF(AA7432="","",'Procytrat 195'!M433)</f>
        <v/>
      </c>
      <c r="AF7432">
        <f t="shared" si="720"/>
        <v>0</v>
      </c>
      <c r="AG7432" t="str">
        <f t="shared" si="721"/>
        <v/>
      </c>
      <c r="AH7432" t="str">
        <f t="shared" si="722"/>
        <v/>
      </c>
      <c r="AI7432">
        <f t="shared" si="723"/>
        <v>0</v>
      </c>
      <c r="AJ7432">
        <f t="shared" si="724"/>
        <v>0</v>
      </c>
      <c r="AK7432">
        <v>0</v>
      </c>
      <c r="AL7432" t="str">
        <f>IF(AA7432="","",IFERROR(IF(ISNUMBER('Procytrat 195'!D433),'Procytrat 195'!D433,IF(ISNUMBER(SEARCH("12",'Procytrat 195'!D433)),EDATE(AB7432,12),IF(ISNUMBER(SEARCH("6",'Procytrat 195'!D433)),EDATE(AB7432,6),IF(ISNUMBER(SEARCH("3",'Procytrat 195'!D433)),EDATE(AB7432,3),DATEVALUE('Procytrat 195'!D433))))),""))</f>
        <v/>
      </c>
      <c r="AM7432" t="str">
        <f t="shared" ca="1" si="725"/>
        <v/>
      </c>
    </row>
    <row r="7433" spans="27:39" x14ac:dyDescent="0.3">
      <c r="AA7433" t="str">
        <f>IF(COUNTA('Procytrat 195'!A434,'Procytrat 195'!B434,'Procytrat 195'!C434)&gt;0,"195","")</f>
        <v/>
      </c>
      <c r="AB7433" t="str">
        <f>IFERROR(IF(ISNUMBER('Procytrat 195'!A434),'Procytrat 195'!A434,DATEVALUE('Procytrat 195'!A434)),"")</f>
        <v/>
      </c>
      <c r="AC7433" t="str">
        <f>IF(AA7433="","",'Procytrat 195'!B434)</f>
        <v/>
      </c>
      <c r="AD7433" t="str">
        <f>IF(AA7433="","",IFERROR(1*'Procytrat 195'!C434,IFERROR(_xludf.NUMBERVALUE('Procytrat 195'!C434,".",","),IFERROR(_xludf.NUMBERVALUE('Procytrat 195'!C434,",","."),0))))</f>
        <v/>
      </c>
      <c r="AE7433" t="str">
        <f>IF(AA7433="","",'Procytrat 195'!M434)</f>
        <v/>
      </c>
      <c r="AF7433">
        <f t="shared" si="720"/>
        <v>0</v>
      </c>
      <c r="AG7433" t="str">
        <f t="shared" si="721"/>
        <v/>
      </c>
      <c r="AH7433" t="str">
        <f t="shared" si="722"/>
        <v/>
      </c>
      <c r="AI7433">
        <f t="shared" si="723"/>
        <v>0</v>
      </c>
      <c r="AJ7433">
        <f t="shared" si="724"/>
        <v>0</v>
      </c>
      <c r="AK7433">
        <v>0</v>
      </c>
      <c r="AL7433" t="str">
        <f>IF(AA7433="","",IFERROR(IF(ISNUMBER('Procytrat 195'!D434),'Procytrat 195'!D434,IF(ISNUMBER(SEARCH("12",'Procytrat 195'!D434)),EDATE(AB7433,12),IF(ISNUMBER(SEARCH("6",'Procytrat 195'!D434)),EDATE(AB7433,6),IF(ISNUMBER(SEARCH("3",'Procytrat 195'!D434)),EDATE(AB7433,3),DATEVALUE('Procytrat 195'!D434))))),""))</f>
        <v/>
      </c>
      <c r="AM7433" t="str">
        <f t="shared" ca="1" si="725"/>
        <v/>
      </c>
    </row>
    <row r="7434" spans="27:39" x14ac:dyDescent="0.3">
      <c r="AA7434" t="str">
        <f>IF(COUNTA('Procytrat 195'!A435,'Procytrat 195'!B435,'Procytrat 195'!C435)&gt;0,"195","")</f>
        <v/>
      </c>
      <c r="AB7434" t="str">
        <f>IFERROR(IF(ISNUMBER('Procytrat 195'!A435),'Procytrat 195'!A435,DATEVALUE('Procytrat 195'!A435)),"")</f>
        <v/>
      </c>
      <c r="AC7434" t="str">
        <f>IF(AA7434="","",'Procytrat 195'!B435)</f>
        <v/>
      </c>
      <c r="AD7434" t="str">
        <f>IF(AA7434="","",IFERROR(1*'Procytrat 195'!C435,IFERROR(_xludf.NUMBERVALUE('Procytrat 195'!C435,".",","),IFERROR(_xludf.NUMBERVALUE('Procytrat 195'!C435,",","."),0))))</f>
        <v/>
      </c>
      <c r="AE7434" t="str">
        <f>IF(AA7434="","",'Procytrat 195'!M435)</f>
        <v/>
      </c>
      <c r="AF7434">
        <f t="shared" si="720"/>
        <v>0</v>
      </c>
      <c r="AG7434" t="str">
        <f t="shared" si="721"/>
        <v/>
      </c>
      <c r="AH7434" t="str">
        <f t="shared" si="722"/>
        <v/>
      </c>
      <c r="AI7434">
        <f t="shared" si="723"/>
        <v>0</v>
      </c>
      <c r="AJ7434">
        <f t="shared" si="724"/>
        <v>0</v>
      </c>
      <c r="AK7434">
        <v>0</v>
      </c>
      <c r="AL7434" t="str">
        <f>IF(AA7434="","",IFERROR(IF(ISNUMBER('Procytrat 195'!D435),'Procytrat 195'!D435,IF(ISNUMBER(SEARCH("12",'Procytrat 195'!D435)),EDATE(AB7434,12),IF(ISNUMBER(SEARCH("6",'Procytrat 195'!D435)),EDATE(AB7434,6),IF(ISNUMBER(SEARCH("3",'Procytrat 195'!D435)),EDATE(AB7434,3),DATEVALUE('Procytrat 195'!D435))))),""))</f>
        <v/>
      </c>
      <c r="AM7434" t="str">
        <f t="shared" ca="1" si="725"/>
        <v/>
      </c>
    </row>
    <row r="7435" spans="27:39" x14ac:dyDescent="0.3">
      <c r="AA7435" t="str">
        <f>IF(COUNTA('Procytrat 195'!A436,'Procytrat 195'!B436,'Procytrat 195'!C436)&gt;0,"195","")</f>
        <v/>
      </c>
      <c r="AB7435" t="str">
        <f>IFERROR(IF(ISNUMBER('Procytrat 195'!A436),'Procytrat 195'!A436,DATEVALUE('Procytrat 195'!A436)),"")</f>
        <v/>
      </c>
      <c r="AC7435" t="str">
        <f>IF(AA7435="","",'Procytrat 195'!B436)</f>
        <v/>
      </c>
      <c r="AD7435" t="str">
        <f>IF(AA7435="","",IFERROR(1*'Procytrat 195'!C436,IFERROR(_xludf.NUMBERVALUE('Procytrat 195'!C436,".",","),IFERROR(_xludf.NUMBERVALUE('Procytrat 195'!C436,",","."),0))))</f>
        <v/>
      </c>
      <c r="AE7435" t="str">
        <f>IF(AA7435="","",'Procytrat 195'!M436)</f>
        <v/>
      </c>
      <c r="AF7435">
        <f t="shared" si="720"/>
        <v>0</v>
      </c>
      <c r="AG7435" t="str">
        <f t="shared" si="721"/>
        <v/>
      </c>
      <c r="AH7435" t="str">
        <f t="shared" si="722"/>
        <v/>
      </c>
      <c r="AI7435">
        <f t="shared" si="723"/>
        <v>0</v>
      </c>
      <c r="AJ7435">
        <f t="shared" si="724"/>
        <v>0</v>
      </c>
      <c r="AK7435">
        <v>0</v>
      </c>
      <c r="AL7435" t="str">
        <f>IF(AA7435="","",IFERROR(IF(ISNUMBER('Procytrat 195'!D436),'Procytrat 195'!D436,IF(ISNUMBER(SEARCH("12",'Procytrat 195'!D436)),EDATE(AB7435,12),IF(ISNUMBER(SEARCH("6",'Procytrat 195'!D436)),EDATE(AB7435,6),IF(ISNUMBER(SEARCH("3",'Procytrat 195'!D436)),EDATE(AB7435,3),DATEVALUE('Procytrat 195'!D436))))),""))</f>
        <v/>
      </c>
      <c r="AM7435" t="str">
        <f t="shared" ca="1" si="725"/>
        <v/>
      </c>
    </row>
    <row r="7436" spans="27:39" x14ac:dyDescent="0.3">
      <c r="AA7436" t="str">
        <f>IF(COUNTA('Procytrat 195'!A437,'Procytrat 195'!B437,'Procytrat 195'!C437)&gt;0,"195","")</f>
        <v/>
      </c>
      <c r="AB7436" t="str">
        <f>IFERROR(IF(ISNUMBER('Procytrat 195'!A437),'Procytrat 195'!A437,DATEVALUE('Procytrat 195'!A437)),"")</f>
        <v/>
      </c>
      <c r="AC7436" t="str">
        <f>IF(AA7436="","",'Procytrat 195'!B437)</f>
        <v/>
      </c>
      <c r="AD7436" t="str">
        <f>IF(AA7436="","",IFERROR(1*'Procytrat 195'!C437,IFERROR(_xludf.NUMBERVALUE('Procytrat 195'!C437,".",","),IFERROR(_xludf.NUMBERVALUE('Procytrat 195'!C437,",","."),0))))</f>
        <v/>
      </c>
      <c r="AE7436" t="str">
        <f>IF(AA7436="","",'Procytrat 195'!M437)</f>
        <v/>
      </c>
      <c r="AF7436">
        <f t="shared" si="720"/>
        <v>0</v>
      </c>
      <c r="AG7436" t="str">
        <f t="shared" si="721"/>
        <v/>
      </c>
      <c r="AH7436" t="str">
        <f t="shared" si="722"/>
        <v/>
      </c>
      <c r="AI7436">
        <f t="shared" si="723"/>
        <v>0</v>
      </c>
      <c r="AJ7436">
        <f t="shared" si="724"/>
        <v>0</v>
      </c>
      <c r="AK7436">
        <v>0</v>
      </c>
      <c r="AL7436" t="str">
        <f>IF(AA7436="","",IFERROR(IF(ISNUMBER('Procytrat 195'!D437),'Procytrat 195'!D437,IF(ISNUMBER(SEARCH("12",'Procytrat 195'!D437)),EDATE(AB7436,12),IF(ISNUMBER(SEARCH("6",'Procytrat 195'!D437)),EDATE(AB7436,6),IF(ISNUMBER(SEARCH("3",'Procytrat 195'!D437)),EDATE(AB7436,3),DATEVALUE('Procytrat 195'!D437))))),""))</f>
        <v/>
      </c>
      <c r="AM7436" t="str">
        <f t="shared" ca="1" si="725"/>
        <v/>
      </c>
    </row>
    <row r="7437" spans="27:39" x14ac:dyDescent="0.3">
      <c r="AA7437" t="str">
        <f>IF(COUNTA('Procytrat 195'!A438,'Procytrat 195'!B438,'Procytrat 195'!C438)&gt;0,"195","")</f>
        <v/>
      </c>
      <c r="AB7437" t="str">
        <f>IFERROR(IF(ISNUMBER('Procytrat 195'!A438),'Procytrat 195'!A438,DATEVALUE('Procytrat 195'!A438)),"")</f>
        <v/>
      </c>
      <c r="AC7437" t="str">
        <f>IF(AA7437="","",'Procytrat 195'!B438)</f>
        <v/>
      </c>
      <c r="AD7437" t="str">
        <f>IF(AA7437="","",IFERROR(1*'Procytrat 195'!C438,IFERROR(_xludf.NUMBERVALUE('Procytrat 195'!C438,".",","),IFERROR(_xludf.NUMBERVALUE('Procytrat 195'!C438,",","."),0))))</f>
        <v/>
      </c>
      <c r="AE7437" t="str">
        <f>IF(AA7437="","",'Procytrat 195'!M438)</f>
        <v/>
      </c>
      <c r="AF7437">
        <f t="shared" si="720"/>
        <v>0</v>
      </c>
      <c r="AG7437" t="str">
        <f t="shared" si="721"/>
        <v/>
      </c>
      <c r="AH7437" t="str">
        <f t="shared" si="722"/>
        <v/>
      </c>
      <c r="AI7437">
        <f t="shared" si="723"/>
        <v>0</v>
      </c>
      <c r="AJ7437">
        <f t="shared" si="724"/>
        <v>0</v>
      </c>
      <c r="AK7437">
        <v>0</v>
      </c>
      <c r="AL7437" t="str">
        <f>IF(AA7437="","",IFERROR(IF(ISNUMBER('Procytrat 195'!D438),'Procytrat 195'!D438,IF(ISNUMBER(SEARCH("12",'Procytrat 195'!D438)),EDATE(AB7437,12),IF(ISNUMBER(SEARCH("6",'Procytrat 195'!D438)),EDATE(AB7437,6),IF(ISNUMBER(SEARCH("3",'Procytrat 195'!D438)),EDATE(AB7437,3),DATEVALUE('Procytrat 195'!D438))))),""))</f>
        <v/>
      </c>
      <c r="AM7437" t="str">
        <f t="shared" ca="1" si="725"/>
        <v/>
      </c>
    </row>
    <row r="7438" spans="27:39" x14ac:dyDescent="0.3">
      <c r="AA7438" t="str">
        <f>IF(COUNTA('Procytrat 195'!A439,'Procytrat 195'!B439,'Procytrat 195'!C439)&gt;0,"195","")</f>
        <v/>
      </c>
      <c r="AB7438" t="str">
        <f>IFERROR(IF(ISNUMBER('Procytrat 195'!A439),'Procytrat 195'!A439,DATEVALUE('Procytrat 195'!A439)),"")</f>
        <v/>
      </c>
      <c r="AC7438" t="str">
        <f>IF(AA7438="","",'Procytrat 195'!B439)</f>
        <v/>
      </c>
      <c r="AD7438" t="str">
        <f>IF(AA7438="","",IFERROR(1*'Procytrat 195'!C439,IFERROR(_xludf.NUMBERVALUE('Procytrat 195'!C439,".",","),IFERROR(_xludf.NUMBERVALUE('Procytrat 195'!C439,",","."),0))))</f>
        <v/>
      </c>
      <c r="AE7438" t="str">
        <f>IF(AA7438="","",'Procytrat 195'!M439)</f>
        <v/>
      </c>
      <c r="AF7438">
        <f t="shared" si="720"/>
        <v>0</v>
      </c>
      <c r="AG7438" t="str">
        <f t="shared" si="721"/>
        <v/>
      </c>
      <c r="AH7438" t="str">
        <f t="shared" si="722"/>
        <v/>
      </c>
      <c r="AI7438">
        <f t="shared" si="723"/>
        <v>0</v>
      </c>
      <c r="AJ7438">
        <f t="shared" si="724"/>
        <v>0</v>
      </c>
      <c r="AK7438">
        <v>0</v>
      </c>
      <c r="AL7438" t="str">
        <f>IF(AA7438="","",IFERROR(IF(ISNUMBER('Procytrat 195'!D439),'Procytrat 195'!D439,IF(ISNUMBER(SEARCH("12",'Procytrat 195'!D439)),EDATE(AB7438,12),IF(ISNUMBER(SEARCH("6",'Procytrat 195'!D439)),EDATE(AB7438,6),IF(ISNUMBER(SEARCH("3",'Procytrat 195'!D439)),EDATE(AB7438,3),DATEVALUE('Procytrat 195'!D439))))),""))</f>
        <v/>
      </c>
      <c r="AM7438" t="str">
        <f t="shared" ca="1" si="725"/>
        <v/>
      </c>
    </row>
    <row r="7439" spans="27:39" x14ac:dyDescent="0.3">
      <c r="AA7439" t="str">
        <f>IF(COUNTA('Procytrat 195'!A440,'Procytrat 195'!B440,'Procytrat 195'!C440)&gt;0,"195","")</f>
        <v/>
      </c>
      <c r="AB7439" t="str">
        <f>IFERROR(IF(ISNUMBER('Procytrat 195'!A440),'Procytrat 195'!A440,DATEVALUE('Procytrat 195'!A440)),"")</f>
        <v/>
      </c>
      <c r="AC7439" t="str">
        <f>IF(AA7439="","",'Procytrat 195'!B440)</f>
        <v/>
      </c>
      <c r="AD7439" t="str">
        <f>IF(AA7439="","",IFERROR(1*'Procytrat 195'!C440,IFERROR(_xludf.NUMBERVALUE('Procytrat 195'!C440,".",","),IFERROR(_xludf.NUMBERVALUE('Procytrat 195'!C440,",","."),0))))</f>
        <v/>
      </c>
      <c r="AE7439" t="str">
        <f>IF(AA7439="","",'Procytrat 195'!M440)</f>
        <v/>
      </c>
      <c r="AF7439">
        <f t="shared" si="720"/>
        <v>0</v>
      </c>
      <c r="AG7439" t="str">
        <f t="shared" si="721"/>
        <v/>
      </c>
      <c r="AH7439" t="str">
        <f t="shared" si="722"/>
        <v/>
      </c>
      <c r="AI7439">
        <f t="shared" si="723"/>
        <v>0</v>
      </c>
      <c r="AJ7439">
        <f t="shared" si="724"/>
        <v>0</v>
      </c>
      <c r="AK7439">
        <v>0</v>
      </c>
      <c r="AL7439" t="str">
        <f>IF(AA7439="","",IFERROR(IF(ISNUMBER('Procytrat 195'!D440),'Procytrat 195'!D440,IF(ISNUMBER(SEARCH("12",'Procytrat 195'!D440)),EDATE(AB7439,12),IF(ISNUMBER(SEARCH("6",'Procytrat 195'!D440)),EDATE(AB7439,6),IF(ISNUMBER(SEARCH("3",'Procytrat 195'!D440)),EDATE(AB7439,3),DATEVALUE('Procytrat 195'!D440))))),""))</f>
        <v/>
      </c>
      <c r="AM7439" t="str">
        <f t="shared" ca="1" si="725"/>
        <v/>
      </c>
    </row>
    <row r="7440" spans="27:39" x14ac:dyDescent="0.3">
      <c r="AA7440" t="str">
        <f>IF(COUNTA('Procytrat 195'!A441,'Procytrat 195'!B441,'Procytrat 195'!C441)&gt;0,"195","")</f>
        <v/>
      </c>
      <c r="AB7440" t="str">
        <f>IFERROR(IF(ISNUMBER('Procytrat 195'!A441),'Procytrat 195'!A441,DATEVALUE('Procytrat 195'!A441)),"")</f>
        <v/>
      </c>
      <c r="AC7440" t="str">
        <f>IF(AA7440="","",'Procytrat 195'!B441)</f>
        <v/>
      </c>
      <c r="AD7440" t="str">
        <f>IF(AA7440="","",IFERROR(1*'Procytrat 195'!C441,IFERROR(_xludf.NUMBERVALUE('Procytrat 195'!C441,".",","),IFERROR(_xludf.NUMBERVALUE('Procytrat 195'!C441,",","."),0))))</f>
        <v/>
      </c>
      <c r="AE7440" t="str">
        <f>IF(AA7440="","",'Procytrat 195'!M441)</f>
        <v/>
      </c>
      <c r="AF7440">
        <f t="shared" si="720"/>
        <v>0</v>
      </c>
      <c r="AG7440" t="str">
        <f t="shared" si="721"/>
        <v/>
      </c>
      <c r="AH7440" t="str">
        <f t="shared" si="722"/>
        <v/>
      </c>
      <c r="AI7440">
        <f t="shared" si="723"/>
        <v>0</v>
      </c>
      <c r="AJ7440">
        <f t="shared" si="724"/>
        <v>0</v>
      </c>
      <c r="AK7440">
        <v>0</v>
      </c>
      <c r="AL7440" t="str">
        <f>IF(AA7440="","",IFERROR(IF(ISNUMBER('Procytrat 195'!D441),'Procytrat 195'!D441,IF(ISNUMBER(SEARCH("12",'Procytrat 195'!D441)),EDATE(AB7440,12),IF(ISNUMBER(SEARCH("6",'Procytrat 195'!D441)),EDATE(AB7440,6),IF(ISNUMBER(SEARCH("3",'Procytrat 195'!D441)),EDATE(AB7440,3),DATEVALUE('Procytrat 195'!D441))))),""))</f>
        <v/>
      </c>
      <c r="AM7440" t="str">
        <f t="shared" ca="1" si="725"/>
        <v/>
      </c>
    </row>
    <row r="7441" spans="27:39" x14ac:dyDescent="0.3">
      <c r="AA7441" t="str">
        <f>IF(COUNTA('Procytrat 195'!A442,'Procytrat 195'!B442,'Procytrat 195'!C442)&gt;0,"195","")</f>
        <v/>
      </c>
      <c r="AB7441" t="str">
        <f>IFERROR(IF(ISNUMBER('Procytrat 195'!A442),'Procytrat 195'!A442,DATEVALUE('Procytrat 195'!A442)),"")</f>
        <v/>
      </c>
      <c r="AC7441" t="str">
        <f>IF(AA7441="","",'Procytrat 195'!B442)</f>
        <v/>
      </c>
      <c r="AD7441" t="str">
        <f>IF(AA7441="","",IFERROR(1*'Procytrat 195'!C442,IFERROR(_xludf.NUMBERVALUE('Procytrat 195'!C442,".",","),IFERROR(_xludf.NUMBERVALUE('Procytrat 195'!C442,",","."),0))))</f>
        <v/>
      </c>
      <c r="AE7441" t="str">
        <f>IF(AA7441="","",'Procytrat 195'!M442)</f>
        <v/>
      </c>
      <c r="AF7441">
        <f t="shared" si="720"/>
        <v>0</v>
      </c>
      <c r="AG7441" t="str">
        <f t="shared" si="721"/>
        <v/>
      </c>
      <c r="AH7441" t="str">
        <f t="shared" si="722"/>
        <v/>
      </c>
      <c r="AI7441">
        <f t="shared" si="723"/>
        <v>0</v>
      </c>
      <c r="AJ7441">
        <f t="shared" si="724"/>
        <v>0</v>
      </c>
      <c r="AK7441">
        <v>0</v>
      </c>
      <c r="AL7441" t="str">
        <f>IF(AA7441="","",IFERROR(IF(ISNUMBER('Procytrat 195'!D442),'Procytrat 195'!D442,IF(ISNUMBER(SEARCH("12",'Procytrat 195'!D442)),EDATE(AB7441,12),IF(ISNUMBER(SEARCH("6",'Procytrat 195'!D442)),EDATE(AB7441,6),IF(ISNUMBER(SEARCH("3",'Procytrat 195'!D442)),EDATE(AB7441,3),DATEVALUE('Procytrat 195'!D442))))),""))</f>
        <v/>
      </c>
      <c r="AM7441" t="str">
        <f t="shared" ca="1" si="725"/>
        <v/>
      </c>
    </row>
    <row r="7442" spans="27:39" x14ac:dyDescent="0.3">
      <c r="AA7442" t="str">
        <f>IF(COUNTA('Procytrat 195'!A443,'Procytrat 195'!B443,'Procytrat 195'!C443)&gt;0,"195","")</f>
        <v/>
      </c>
      <c r="AB7442" t="str">
        <f>IFERROR(IF(ISNUMBER('Procytrat 195'!A443),'Procytrat 195'!A443,DATEVALUE('Procytrat 195'!A443)),"")</f>
        <v/>
      </c>
      <c r="AC7442" t="str">
        <f>IF(AA7442="","",'Procytrat 195'!B443)</f>
        <v/>
      </c>
      <c r="AD7442" t="str">
        <f>IF(AA7442="","",IFERROR(1*'Procytrat 195'!C443,IFERROR(_xludf.NUMBERVALUE('Procytrat 195'!C443,".",","),IFERROR(_xludf.NUMBERVALUE('Procytrat 195'!C443,",","."),0))))</f>
        <v/>
      </c>
      <c r="AE7442" t="str">
        <f>IF(AA7442="","",'Procytrat 195'!M443)</f>
        <v/>
      </c>
      <c r="AF7442">
        <f t="shared" si="720"/>
        <v>0</v>
      </c>
      <c r="AG7442" t="str">
        <f t="shared" si="721"/>
        <v/>
      </c>
      <c r="AH7442" t="str">
        <f t="shared" si="722"/>
        <v/>
      </c>
      <c r="AI7442">
        <f t="shared" si="723"/>
        <v>0</v>
      </c>
      <c r="AJ7442">
        <f t="shared" si="724"/>
        <v>0</v>
      </c>
      <c r="AK7442">
        <v>0</v>
      </c>
      <c r="AL7442" t="str">
        <f>IF(AA7442="","",IFERROR(IF(ISNUMBER('Procytrat 195'!D443),'Procytrat 195'!D443,IF(ISNUMBER(SEARCH("12",'Procytrat 195'!D443)),EDATE(AB7442,12),IF(ISNUMBER(SEARCH("6",'Procytrat 195'!D443)),EDATE(AB7442,6),IF(ISNUMBER(SEARCH("3",'Procytrat 195'!D443)),EDATE(AB7442,3),DATEVALUE('Procytrat 195'!D443))))),""))</f>
        <v/>
      </c>
      <c r="AM7442" t="str">
        <f t="shared" ca="1" si="725"/>
        <v/>
      </c>
    </row>
    <row r="7443" spans="27:39" x14ac:dyDescent="0.3">
      <c r="AA7443" t="str">
        <f>IF(COUNTA('Procytrat 195'!A444,'Procytrat 195'!B444,'Procytrat 195'!C444)&gt;0,"195","")</f>
        <v/>
      </c>
      <c r="AB7443" t="str">
        <f>IFERROR(IF(ISNUMBER('Procytrat 195'!A444),'Procytrat 195'!A444,DATEVALUE('Procytrat 195'!A444)),"")</f>
        <v/>
      </c>
      <c r="AC7443" t="str">
        <f>IF(AA7443="","",'Procytrat 195'!B444)</f>
        <v/>
      </c>
      <c r="AD7443" t="str">
        <f>IF(AA7443="","",IFERROR(1*'Procytrat 195'!C444,IFERROR(_xludf.NUMBERVALUE('Procytrat 195'!C444,".",","),IFERROR(_xludf.NUMBERVALUE('Procytrat 195'!C444,",","."),0))))</f>
        <v/>
      </c>
      <c r="AE7443" t="str">
        <f>IF(AA7443="","",'Procytrat 195'!M444)</f>
        <v/>
      </c>
      <c r="AF7443">
        <f t="shared" si="720"/>
        <v>0</v>
      </c>
      <c r="AG7443" t="str">
        <f t="shared" si="721"/>
        <v/>
      </c>
      <c r="AH7443" t="str">
        <f t="shared" si="722"/>
        <v/>
      </c>
      <c r="AI7443">
        <f t="shared" si="723"/>
        <v>0</v>
      </c>
      <c r="AJ7443">
        <f t="shared" si="724"/>
        <v>0</v>
      </c>
      <c r="AK7443">
        <v>0</v>
      </c>
      <c r="AL7443" t="str">
        <f>IF(AA7443="","",IFERROR(IF(ISNUMBER('Procytrat 195'!D444),'Procytrat 195'!D444,IF(ISNUMBER(SEARCH("12",'Procytrat 195'!D444)),EDATE(AB7443,12),IF(ISNUMBER(SEARCH("6",'Procytrat 195'!D444)),EDATE(AB7443,6),IF(ISNUMBER(SEARCH("3",'Procytrat 195'!D444)),EDATE(AB7443,3),DATEVALUE('Procytrat 195'!D444))))),""))</f>
        <v/>
      </c>
      <c r="AM7443" t="str">
        <f t="shared" ca="1" si="725"/>
        <v/>
      </c>
    </row>
    <row r="7444" spans="27:39" x14ac:dyDescent="0.3">
      <c r="AA7444" t="str">
        <f>IF(COUNTA('Procytrat 195'!A445,'Procytrat 195'!B445,'Procytrat 195'!C445)&gt;0,"195","")</f>
        <v/>
      </c>
      <c r="AB7444" t="str">
        <f>IFERROR(IF(ISNUMBER('Procytrat 195'!A445),'Procytrat 195'!A445,DATEVALUE('Procytrat 195'!A445)),"")</f>
        <v/>
      </c>
      <c r="AC7444" t="str">
        <f>IF(AA7444="","",'Procytrat 195'!B445)</f>
        <v/>
      </c>
      <c r="AD7444" t="str">
        <f>IF(AA7444="","",IFERROR(1*'Procytrat 195'!C445,IFERROR(_xludf.NUMBERVALUE('Procytrat 195'!C445,".",","),IFERROR(_xludf.NUMBERVALUE('Procytrat 195'!C445,",","."),0))))</f>
        <v/>
      </c>
      <c r="AE7444" t="str">
        <f>IF(AA7444="","",'Procytrat 195'!M445)</f>
        <v/>
      </c>
      <c r="AF7444">
        <f t="shared" si="720"/>
        <v>0</v>
      </c>
      <c r="AG7444" t="str">
        <f t="shared" si="721"/>
        <v/>
      </c>
      <c r="AH7444" t="str">
        <f t="shared" si="722"/>
        <v/>
      </c>
      <c r="AI7444">
        <f t="shared" si="723"/>
        <v>0</v>
      </c>
      <c r="AJ7444">
        <f t="shared" si="724"/>
        <v>0</v>
      </c>
      <c r="AK7444">
        <v>0</v>
      </c>
      <c r="AL7444" t="str">
        <f>IF(AA7444="","",IFERROR(IF(ISNUMBER('Procytrat 195'!D445),'Procytrat 195'!D445,IF(ISNUMBER(SEARCH("12",'Procytrat 195'!D445)),EDATE(AB7444,12),IF(ISNUMBER(SEARCH("6",'Procytrat 195'!D445)),EDATE(AB7444,6),IF(ISNUMBER(SEARCH("3",'Procytrat 195'!D445)),EDATE(AB7444,3),DATEVALUE('Procytrat 195'!D445))))),""))</f>
        <v/>
      </c>
      <c r="AM7444" t="str">
        <f t="shared" ca="1" si="725"/>
        <v/>
      </c>
    </row>
    <row r="7445" spans="27:39" x14ac:dyDescent="0.3">
      <c r="AA7445" t="str">
        <f>IF(COUNTA('Procytrat 195'!A446,'Procytrat 195'!B446,'Procytrat 195'!C446)&gt;0,"195","")</f>
        <v/>
      </c>
      <c r="AB7445" t="str">
        <f>IFERROR(IF(ISNUMBER('Procytrat 195'!A446),'Procytrat 195'!A446,DATEVALUE('Procytrat 195'!A446)),"")</f>
        <v/>
      </c>
      <c r="AC7445" t="str">
        <f>IF(AA7445="","",'Procytrat 195'!B446)</f>
        <v/>
      </c>
      <c r="AD7445" t="str">
        <f>IF(AA7445="","",IFERROR(1*'Procytrat 195'!C446,IFERROR(_xludf.NUMBERVALUE('Procytrat 195'!C446,".",","),IFERROR(_xludf.NUMBERVALUE('Procytrat 195'!C446,",","."),0))))</f>
        <v/>
      </c>
      <c r="AE7445" t="str">
        <f>IF(AA7445="","",'Procytrat 195'!M446)</f>
        <v/>
      </c>
      <c r="AF7445">
        <f t="shared" si="720"/>
        <v>0</v>
      </c>
      <c r="AG7445" t="str">
        <f t="shared" si="721"/>
        <v/>
      </c>
      <c r="AH7445" t="str">
        <f t="shared" si="722"/>
        <v/>
      </c>
      <c r="AI7445">
        <f t="shared" si="723"/>
        <v>0</v>
      </c>
      <c r="AJ7445">
        <f t="shared" si="724"/>
        <v>0</v>
      </c>
      <c r="AK7445">
        <v>0</v>
      </c>
      <c r="AL7445" t="str">
        <f>IF(AA7445="","",IFERROR(IF(ISNUMBER('Procytrat 195'!D446),'Procytrat 195'!D446,IF(ISNUMBER(SEARCH("12",'Procytrat 195'!D446)),EDATE(AB7445,12),IF(ISNUMBER(SEARCH("6",'Procytrat 195'!D446)),EDATE(AB7445,6),IF(ISNUMBER(SEARCH("3",'Procytrat 195'!D446)),EDATE(AB7445,3),DATEVALUE('Procytrat 195'!D446))))),""))</f>
        <v/>
      </c>
      <c r="AM7445" t="str">
        <f t="shared" ca="1" si="725"/>
        <v/>
      </c>
    </row>
    <row r="7446" spans="27:39" x14ac:dyDescent="0.3">
      <c r="AA7446" t="str">
        <f>IF(COUNTA('Procytrat 195'!A447,'Procytrat 195'!B447,'Procytrat 195'!C447)&gt;0,"195","")</f>
        <v/>
      </c>
      <c r="AB7446" t="str">
        <f>IFERROR(IF(ISNUMBER('Procytrat 195'!A447),'Procytrat 195'!A447,DATEVALUE('Procytrat 195'!A447)),"")</f>
        <v/>
      </c>
      <c r="AC7446" t="str">
        <f>IF(AA7446="","",'Procytrat 195'!B447)</f>
        <v/>
      </c>
      <c r="AD7446" t="str">
        <f>IF(AA7446="","",IFERROR(1*'Procytrat 195'!C447,IFERROR(_xludf.NUMBERVALUE('Procytrat 195'!C447,".",","),IFERROR(_xludf.NUMBERVALUE('Procytrat 195'!C447,",","."),0))))</f>
        <v/>
      </c>
      <c r="AE7446" t="str">
        <f>IF(AA7446="","",'Procytrat 195'!M447)</f>
        <v/>
      </c>
      <c r="AF7446">
        <f t="shared" si="720"/>
        <v>0</v>
      </c>
      <c r="AG7446" t="str">
        <f t="shared" si="721"/>
        <v/>
      </c>
      <c r="AH7446" t="str">
        <f t="shared" si="722"/>
        <v/>
      </c>
      <c r="AI7446">
        <f t="shared" si="723"/>
        <v>0</v>
      </c>
      <c r="AJ7446">
        <f t="shared" si="724"/>
        <v>0</v>
      </c>
      <c r="AK7446">
        <v>0</v>
      </c>
      <c r="AL7446" t="str">
        <f>IF(AA7446="","",IFERROR(IF(ISNUMBER('Procytrat 195'!D447),'Procytrat 195'!D447,IF(ISNUMBER(SEARCH("12",'Procytrat 195'!D447)),EDATE(AB7446,12),IF(ISNUMBER(SEARCH("6",'Procytrat 195'!D447)),EDATE(AB7446,6),IF(ISNUMBER(SEARCH("3",'Procytrat 195'!D447)),EDATE(AB7446,3),DATEVALUE('Procytrat 195'!D447))))),""))</f>
        <v/>
      </c>
      <c r="AM7446" t="str">
        <f t="shared" ca="1" si="725"/>
        <v/>
      </c>
    </row>
    <row r="7447" spans="27:39" x14ac:dyDescent="0.3">
      <c r="AA7447" t="str">
        <f>IF(COUNTA('Procytrat 195'!A448,'Procytrat 195'!B448,'Procytrat 195'!C448)&gt;0,"195","")</f>
        <v/>
      </c>
      <c r="AB7447" t="str">
        <f>IFERROR(IF(ISNUMBER('Procytrat 195'!A448),'Procytrat 195'!A448,DATEVALUE('Procytrat 195'!A448)),"")</f>
        <v/>
      </c>
      <c r="AC7447" t="str">
        <f>IF(AA7447="","",'Procytrat 195'!B448)</f>
        <v/>
      </c>
      <c r="AD7447" t="str">
        <f>IF(AA7447="","",IFERROR(1*'Procytrat 195'!C448,IFERROR(_xludf.NUMBERVALUE('Procytrat 195'!C448,".",","),IFERROR(_xludf.NUMBERVALUE('Procytrat 195'!C448,",","."),0))))</f>
        <v/>
      </c>
      <c r="AE7447" t="str">
        <f>IF(AA7447="","",'Procytrat 195'!M448)</f>
        <v/>
      </c>
      <c r="AF7447">
        <f t="shared" si="720"/>
        <v>0</v>
      </c>
      <c r="AG7447" t="str">
        <f t="shared" si="721"/>
        <v/>
      </c>
      <c r="AH7447" t="str">
        <f t="shared" si="722"/>
        <v/>
      </c>
      <c r="AI7447">
        <f t="shared" si="723"/>
        <v>0</v>
      </c>
      <c r="AJ7447">
        <f t="shared" si="724"/>
        <v>0</v>
      </c>
      <c r="AK7447">
        <v>0</v>
      </c>
      <c r="AL7447" t="str">
        <f>IF(AA7447="","",IFERROR(IF(ISNUMBER('Procytrat 195'!D448),'Procytrat 195'!D448,IF(ISNUMBER(SEARCH("12",'Procytrat 195'!D448)),EDATE(AB7447,12),IF(ISNUMBER(SEARCH("6",'Procytrat 195'!D448)),EDATE(AB7447,6),IF(ISNUMBER(SEARCH("3",'Procytrat 195'!D448)),EDATE(AB7447,3),DATEVALUE('Procytrat 195'!D448))))),""))</f>
        <v/>
      </c>
      <c r="AM7447" t="str">
        <f t="shared" ca="1" si="725"/>
        <v/>
      </c>
    </row>
    <row r="7448" spans="27:39" x14ac:dyDescent="0.3">
      <c r="AA7448" t="str">
        <f>IF(COUNTA('Procytrat 195'!A449,'Procytrat 195'!B449,'Procytrat 195'!C449)&gt;0,"195","")</f>
        <v/>
      </c>
      <c r="AB7448" t="str">
        <f>IFERROR(IF(ISNUMBER('Procytrat 195'!A449),'Procytrat 195'!A449,DATEVALUE('Procytrat 195'!A449)),"")</f>
        <v/>
      </c>
      <c r="AC7448" t="str">
        <f>IF(AA7448="","",'Procytrat 195'!B449)</f>
        <v/>
      </c>
      <c r="AD7448" t="str">
        <f>IF(AA7448="","",IFERROR(1*'Procytrat 195'!C449,IFERROR(_xludf.NUMBERVALUE('Procytrat 195'!C449,".",","),IFERROR(_xludf.NUMBERVALUE('Procytrat 195'!C449,",","."),0))))</f>
        <v/>
      </c>
      <c r="AE7448" t="str">
        <f>IF(AA7448="","",'Procytrat 195'!M449)</f>
        <v/>
      </c>
      <c r="AF7448">
        <f t="shared" si="720"/>
        <v>0</v>
      </c>
      <c r="AG7448" t="str">
        <f t="shared" si="721"/>
        <v/>
      </c>
      <c r="AH7448" t="str">
        <f t="shared" si="722"/>
        <v/>
      </c>
      <c r="AI7448">
        <f t="shared" si="723"/>
        <v>0</v>
      </c>
      <c r="AJ7448">
        <f t="shared" si="724"/>
        <v>0</v>
      </c>
      <c r="AK7448">
        <v>0</v>
      </c>
      <c r="AL7448" t="str">
        <f>IF(AA7448="","",IFERROR(IF(ISNUMBER('Procytrat 195'!D449),'Procytrat 195'!D449,IF(ISNUMBER(SEARCH("12",'Procytrat 195'!D449)),EDATE(AB7448,12),IF(ISNUMBER(SEARCH("6",'Procytrat 195'!D449)),EDATE(AB7448,6),IF(ISNUMBER(SEARCH("3",'Procytrat 195'!D449)),EDATE(AB7448,3),DATEVALUE('Procytrat 195'!D449))))),""))</f>
        <v/>
      </c>
      <c r="AM7448" t="str">
        <f t="shared" ca="1" si="725"/>
        <v/>
      </c>
    </row>
    <row r="7449" spans="27:39" x14ac:dyDescent="0.3">
      <c r="AA7449" t="str">
        <f>IF(COUNTA('Procytrat 195'!A450,'Procytrat 195'!B450,'Procytrat 195'!C450)&gt;0,"195","")</f>
        <v/>
      </c>
      <c r="AB7449" t="str">
        <f>IFERROR(IF(ISNUMBER('Procytrat 195'!A450),'Procytrat 195'!A450,DATEVALUE('Procytrat 195'!A450)),"")</f>
        <v/>
      </c>
      <c r="AC7449" t="str">
        <f>IF(AA7449="","",'Procytrat 195'!B450)</f>
        <v/>
      </c>
      <c r="AD7449" t="str">
        <f>IF(AA7449="","",IFERROR(1*'Procytrat 195'!C450,IFERROR(_xludf.NUMBERVALUE('Procytrat 195'!C450,".",","),IFERROR(_xludf.NUMBERVALUE('Procytrat 195'!C450,",","."),0))))</f>
        <v/>
      </c>
      <c r="AE7449" t="str">
        <f>IF(AA7449="","",'Procytrat 195'!M450)</f>
        <v/>
      </c>
      <c r="AF7449">
        <f t="shared" si="720"/>
        <v>0</v>
      </c>
      <c r="AG7449" t="str">
        <f t="shared" si="721"/>
        <v/>
      </c>
      <c r="AH7449" t="str">
        <f t="shared" si="722"/>
        <v/>
      </c>
      <c r="AI7449">
        <f t="shared" si="723"/>
        <v>0</v>
      </c>
      <c r="AJ7449">
        <f t="shared" si="724"/>
        <v>0</v>
      </c>
      <c r="AK7449">
        <v>0</v>
      </c>
      <c r="AL7449" t="str">
        <f>IF(AA7449="","",IFERROR(IF(ISNUMBER('Procytrat 195'!D450),'Procytrat 195'!D450,IF(ISNUMBER(SEARCH("12",'Procytrat 195'!D450)),EDATE(AB7449,12),IF(ISNUMBER(SEARCH("6",'Procytrat 195'!D450)),EDATE(AB7449,6),IF(ISNUMBER(SEARCH("3",'Procytrat 195'!D450)),EDATE(AB7449,3),DATEVALUE('Procytrat 195'!D450))))),""))</f>
        <v/>
      </c>
      <c r="AM7449" t="str">
        <f t="shared" ca="1" si="725"/>
        <v/>
      </c>
    </row>
    <row r="7450" spans="27:39" x14ac:dyDescent="0.3">
      <c r="AA7450" t="str">
        <f>IF(COUNTA('Procytrat 195'!A451,'Procytrat 195'!B451,'Procytrat 195'!C451)&gt;0,"195","")</f>
        <v/>
      </c>
      <c r="AB7450" t="str">
        <f>IFERROR(IF(ISNUMBER('Procytrat 195'!A451),'Procytrat 195'!A451,DATEVALUE('Procytrat 195'!A451)),"")</f>
        <v/>
      </c>
      <c r="AC7450" t="str">
        <f>IF(AA7450="","",'Procytrat 195'!B451)</f>
        <v/>
      </c>
      <c r="AD7450" t="str">
        <f>IF(AA7450="","",IFERROR(1*'Procytrat 195'!C451,IFERROR(_xludf.NUMBERVALUE('Procytrat 195'!C451,".",","),IFERROR(_xludf.NUMBERVALUE('Procytrat 195'!C451,",","."),0))))</f>
        <v/>
      </c>
      <c r="AE7450" t="str">
        <f>IF(AA7450="","",'Procytrat 195'!M451)</f>
        <v/>
      </c>
      <c r="AF7450">
        <f t="shared" si="720"/>
        <v>0</v>
      </c>
      <c r="AG7450" t="str">
        <f t="shared" si="721"/>
        <v/>
      </c>
      <c r="AH7450" t="str">
        <f t="shared" si="722"/>
        <v/>
      </c>
      <c r="AI7450">
        <f t="shared" si="723"/>
        <v>0</v>
      </c>
      <c r="AJ7450">
        <f t="shared" si="724"/>
        <v>0</v>
      </c>
      <c r="AK7450">
        <v>0</v>
      </c>
      <c r="AL7450" t="str">
        <f>IF(AA7450="","",IFERROR(IF(ISNUMBER('Procytrat 195'!D451),'Procytrat 195'!D451,IF(ISNUMBER(SEARCH("12",'Procytrat 195'!D451)),EDATE(AB7450,12),IF(ISNUMBER(SEARCH("6",'Procytrat 195'!D451)),EDATE(AB7450,6),IF(ISNUMBER(SEARCH("3",'Procytrat 195'!D451)),EDATE(AB7450,3),DATEVALUE('Procytrat 195'!D451))))),""))</f>
        <v/>
      </c>
      <c r="AM7450" t="str">
        <f t="shared" ca="1" si="725"/>
        <v/>
      </c>
    </row>
    <row r="7451" spans="27:39" x14ac:dyDescent="0.3">
      <c r="AA7451" t="str">
        <f>IF(COUNTA('Procytrat 195'!A452,'Procytrat 195'!B452,'Procytrat 195'!C452)&gt;0,"195","")</f>
        <v/>
      </c>
      <c r="AB7451" t="str">
        <f>IFERROR(IF(ISNUMBER('Procytrat 195'!A452),'Procytrat 195'!A452,DATEVALUE('Procytrat 195'!A452)),"")</f>
        <v/>
      </c>
      <c r="AC7451" t="str">
        <f>IF(AA7451="","",'Procytrat 195'!B452)</f>
        <v/>
      </c>
      <c r="AD7451" t="str">
        <f>IF(AA7451="","",IFERROR(1*'Procytrat 195'!C452,IFERROR(_xludf.NUMBERVALUE('Procytrat 195'!C452,".",","),IFERROR(_xludf.NUMBERVALUE('Procytrat 195'!C452,",","."),0))))</f>
        <v/>
      </c>
      <c r="AE7451" t="str">
        <f>IF(AA7451="","",'Procytrat 195'!M452)</f>
        <v/>
      </c>
      <c r="AF7451">
        <f t="shared" si="720"/>
        <v>0</v>
      </c>
      <c r="AG7451" t="str">
        <f t="shared" si="721"/>
        <v/>
      </c>
      <c r="AH7451" t="str">
        <f t="shared" si="722"/>
        <v/>
      </c>
      <c r="AI7451">
        <f t="shared" si="723"/>
        <v>0</v>
      </c>
      <c r="AJ7451">
        <f t="shared" si="724"/>
        <v>0</v>
      </c>
      <c r="AK7451">
        <v>0</v>
      </c>
      <c r="AL7451" t="str">
        <f>IF(AA7451="","",IFERROR(IF(ISNUMBER('Procytrat 195'!D452),'Procytrat 195'!D452,IF(ISNUMBER(SEARCH("12",'Procytrat 195'!D452)),EDATE(AB7451,12),IF(ISNUMBER(SEARCH("6",'Procytrat 195'!D452)),EDATE(AB7451,6),IF(ISNUMBER(SEARCH("3",'Procytrat 195'!D452)),EDATE(AB7451,3),DATEVALUE('Procytrat 195'!D452))))),""))</f>
        <v/>
      </c>
      <c r="AM7451" t="str">
        <f t="shared" ca="1" si="725"/>
        <v/>
      </c>
    </row>
    <row r="7452" spans="27:39" x14ac:dyDescent="0.3">
      <c r="AA7452" t="str">
        <f>IF(COUNTA('Procytrat 195'!A453,'Procytrat 195'!B453,'Procytrat 195'!C453)&gt;0,"195","")</f>
        <v/>
      </c>
      <c r="AB7452" t="str">
        <f>IFERROR(IF(ISNUMBER('Procytrat 195'!A453),'Procytrat 195'!A453,DATEVALUE('Procytrat 195'!A453)),"")</f>
        <v/>
      </c>
      <c r="AC7452" t="str">
        <f>IF(AA7452="","",'Procytrat 195'!B453)</f>
        <v/>
      </c>
      <c r="AD7452" t="str">
        <f>IF(AA7452="","",IFERROR(1*'Procytrat 195'!C453,IFERROR(_xludf.NUMBERVALUE('Procytrat 195'!C453,".",","),IFERROR(_xludf.NUMBERVALUE('Procytrat 195'!C453,",","."),0))))</f>
        <v/>
      </c>
      <c r="AE7452" t="str">
        <f>IF(AA7452="","",'Procytrat 195'!M453)</f>
        <v/>
      </c>
      <c r="AF7452">
        <f t="shared" si="720"/>
        <v>0</v>
      </c>
      <c r="AG7452" t="str">
        <f t="shared" si="721"/>
        <v/>
      </c>
      <c r="AH7452" t="str">
        <f t="shared" si="722"/>
        <v/>
      </c>
      <c r="AI7452">
        <f t="shared" si="723"/>
        <v>0</v>
      </c>
      <c r="AJ7452">
        <f t="shared" si="724"/>
        <v>0</v>
      </c>
      <c r="AK7452">
        <v>0</v>
      </c>
      <c r="AL7452" t="str">
        <f>IF(AA7452="","",IFERROR(IF(ISNUMBER('Procytrat 195'!D453),'Procytrat 195'!D453,IF(ISNUMBER(SEARCH("12",'Procytrat 195'!D453)),EDATE(AB7452,12),IF(ISNUMBER(SEARCH("6",'Procytrat 195'!D453)),EDATE(AB7452,6),IF(ISNUMBER(SEARCH("3",'Procytrat 195'!D453)),EDATE(AB7452,3),DATEVALUE('Procytrat 195'!D453))))),""))</f>
        <v/>
      </c>
      <c r="AM7452" t="str">
        <f t="shared" ca="1" si="725"/>
        <v/>
      </c>
    </row>
    <row r="7453" spans="27:39" x14ac:dyDescent="0.3">
      <c r="AA7453" t="str">
        <f>IF(COUNTA('Procytrat 195'!A454,'Procytrat 195'!B454,'Procytrat 195'!C454)&gt;0,"195","")</f>
        <v/>
      </c>
      <c r="AB7453" t="str">
        <f>IFERROR(IF(ISNUMBER('Procytrat 195'!A454),'Procytrat 195'!A454,DATEVALUE('Procytrat 195'!A454)),"")</f>
        <v/>
      </c>
      <c r="AC7453" t="str">
        <f>IF(AA7453="","",'Procytrat 195'!B454)</f>
        <v/>
      </c>
      <c r="AD7453" t="str">
        <f>IF(AA7453="","",IFERROR(1*'Procytrat 195'!C454,IFERROR(_xludf.NUMBERVALUE('Procytrat 195'!C454,".",","),IFERROR(_xludf.NUMBERVALUE('Procytrat 195'!C454,",","."),0))))</f>
        <v/>
      </c>
      <c r="AE7453" t="str">
        <f>IF(AA7453="","",'Procytrat 195'!M454)</f>
        <v/>
      </c>
      <c r="AF7453">
        <f t="shared" si="720"/>
        <v>0</v>
      </c>
      <c r="AG7453" t="str">
        <f t="shared" si="721"/>
        <v/>
      </c>
      <c r="AH7453" t="str">
        <f t="shared" si="722"/>
        <v/>
      </c>
      <c r="AI7453">
        <f t="shared" si="723"/>
        <v>0</v>
      </c>
      <c r="AJ7453">
        <f t="shared" si="724"/>
        <v>0</v>
      </c>
      <c r="AK7453">
        <v>0</v>
      </c>
      <c r="AL7453" t="str">
        <f>IF(AA7453="","",IFERROR(IF(ISNUMBER('Procytrat 195'!D454),'Procytrat 195'!D454,IF(ISNUMBER(SEARCH("12",'Procytrat 195'!D454)),EDATE(AB7453,12),IF(ISNUMBER(SEARCH("6",'Procytrat 195'!D454)),EDATE(AB7453,6),IF(ISNUMBER(SEARCH("3",'Procytrat 195'!D454)),EDATE(AB7453,3),DATEVALUE('Procytrat 195'!D454))))),""))</f>
        <v/>
      </c>
      <c r="AM7453" t="str">
        <f t="shared" ca="1" si="725"/>
        <v/>
      </c>
    </row>
    <row r="7454" spans="27:39" x14ac:dyDescent="0.3">
      <c r="AA7454" t="str">
        <f>IF(COUNTA('Procytrat 195'!A455,'Procytrat 195'!B455,'Procytrat 195'!C455)&gt;0,"195","")</f>
        <v/>
      </c>
      <c r="AB7454" t="str">
        <f>IFERROR(IF(ISNUMBER('Procytrat 195'!A455),'Procytrat 195'!A455,DATEVALUE('Procytrat 195'!A455)),"")</f>
        <v/>
      </c>
      <c r="AC7454" t="str">
        <f>IF(AA7454="","",'Procytrat 195'!B455)</f>
        <v/>
      </c>
      <c r="AD7454" t="str">
        <f>IF(AA7454="","",IFERROR(1*'Procytrat 195'!C455,IFERROR(_xludf.NUMBERVALUE('Procytrat 195'!C455,".",","),IFERROR(_xludf.NUMBERVALUE('Procytrat 195'!C455,",","."),0))))</f>
        <v/>
      </c>
      <c r="AE7454" t="str">
        <f>IF(AA7454="","",'Procytrat 195'!M455)</f>
        <v/>
      </c>
      <c r="AF7454">
        <f t="shared" si="720"/>
        <v>0</v>
      </c>
      <c r="AG7454" t="str">
        <f t="shared" si="721"/>
        <v/>
      </c>
      <c r="AH7454" t="str">
        <f t="shared" si="722"/>
        <v/>
      </c>
      <c r="AI7454">
        <f t="shared" si="723"/>
        <v>0</v>
      </c>
      <c r="AJ7454">
        <f t="shared" si="724"/>
        <v>0</v>
      </c>
      <c r="AK7454">
        <v>0</v>
      </c>
      <c r="AL7454" t="str">
        <f>IF(AA7454="","",IFERROR(IF(ISNUMBER('Procytrat 195'!D455),'Procytrat 195'!D455,IF(ISNUMBER(SEARCH("12",'Procytrat 195'!D455)),EDATE(AB7454,12),IF(ISNUMBER(SEARCH("6",'Procytrat 195'!D455)),EDATE(AB7454,6),IF(ISNUMBER(SEARCH("3",'Procytrat 195'!D455)),EDATE(AB7454,3),DATEVALUE('Procytrat 195'!D455))))),""))</f>
        <v/>
      </c>
      <c r="AM7454" t="str">
        <f t="shared" ca="1" si="725"/>
        <v/>
      </c>
    </row>
    <row r="7455" spans="27:39" x14ac:dyDescent="0.3">
      <c r="AA7455" t="str">
        <f>IF(COUNTA('Procytrat 195'!A456,'Procytrat 195'!B456,'Procytrat 195'!C456)&gt;0,"195","")</f>
        <v/>
      </c>
      <c r="AB7455" t="str">
        <f>IFERROR(IF(ISNUMBER('Procytrat 195'!A456),'Procytrat 195'!A456,DATEVALUE('Procytrat 195'!A456)),"")</f>
        <v/>
      </c>
      <c r="AC7455" t="str">
        <f>IF(AA7455="","",'Procytrat 195'!B456)</f>
        <v/>
      </c>
      <c r="AD7455" t="str">
        <f>IF(AA7455="","",IFERROR(1*'Procytrat 195'!C456,IFERROR(_xludf.NUMBERVALUE('Procytrat 195'!C456,".",","),IFERROR(_xludf.NUMBERVALUE('Procytrat 195'!C456,",","."),0))))</f>
        <v/>
      </c>
      <c r="AE7455" t="str">
        <f>IF(AA7455="","",'Procytrat 195'!M456)</f>
        <v/>
      </c>
      <c r="AF7455">
        <f t="shared" si="720"/>
        <v>0</v>
      </c>
      <c r="AG7455" t="str">
        <f t="shared" si="721"/>
        <v/>
      </c>
      <c r="AH7455" t="str">
        <f t="shared" si="722"/>
        <v/>
      </c>
      <c r="AI7455">
        <f t="shared" si="723"/>
        <v>0</v>
      </c>
      <c r="AJ7455">
        <f t="shared" si="724"/>
        <v>0</v>
      </c>
      <c r="AK7455">
        <v>0</v>
      </c>
      <c r="AL7455" t="str">
        <f>IF(AA7455="","",IFERROR(IF(ISNUMBER('Procytrat 195'!D456),'Procytrat 195'!D456,IF(ISNUMBER(SEARCH("12",'Procytrat 195'!D456)),EDATE(AB7455,12),IF(ISNUMBER(SEARCH("6",'Procytrat 195'!D456)),EDATE(AB7455,6),IF(ISNUMBER(SEARCH("3",'Procytrat 195'!D456)),EDATE(AB7455,3),DATEVALUE('Procytrat 195'!D456))))),""))</f>
        <v/>
      </c>
      <c r="AM7455" t="str">
        <f t="shared" ca="1" si="725"/>
        <v/>
      </c>
    </row>
    <row r="7456" spans="27:39" x14ac:dyDescent="0.3">
      <c r="AA7456" t="str">
        <f>IF(COUNTA('Procytrat 195'!A457,'Procytrat 195'!B457,'Procytrat 195'!C457)&gt;0,"195","")</f>
        <v/>
      </c>
      <c r="AB7456" t="str">
        <f>IFERROR(IF(ISNUMBER('Procytrat 195'!A457),'Procytrat 195'!A457,DATEVALUE('Procytrat 195'!A457)),"")</f>
        <v/>
      </c>
      <c r="AC7456" t="str">
        <f>IF(AA7456="","",'Procytrat 195'!B457)</f>
        <v/>
      </c>
      <c r="AD7456" t="str">
        <f>IF(AA7456="","",IFERROR(1*'Procytrat 195'!C457,IFERROR(_xludf.NUMBERVALUE('Procytrat 195'!C457,".",","),IFERROR(_xludf.NUMBERVALUE('Procytrat 195'!C457,",","."),0))))</f>
        <v/>
      </c>
      <c r="AE7456" t="str">
        <f>IF(AA7456="","",'Procytrat 195'!M457)</f>
        <v/>
      </c>
      <c r="AF7456">
        <f t="shared" si="720"/>
        <v>0</v>
      </c>
      <c r="AG7456" t="str">
        <f t="shared" si="721"/>
        <v/>
      </c>
      <c r="AH7456" t="str">
        <f t="shared" si="722"/>
        <v/>
      </c>
      <c r="AI7456">
        <f t="shared" si="723"/>
        <v>0</v>
      </c>
      <c r="AJ7456">
        <f t="shared" si="724"/>
        <v>0</v>
      </c>
      <c r="AK7456">
        <v>0</v>
      </c>
      <c r="AL7456" t="str">
        <f>IF(AA7456="","",IFERROR(IF(ISNUMBER('Procytrat 195'!D457),'Procytrat 195'!D457,IF(ISNUMBER(SEARCH("12",'Procytrat 195'!D457)),EDATE(AB7456,12),IF(ISNUMBER(SEARCH("6",'Procytrat 195'!D457)),EDATE(AB7456,6),IF(ISNUMBER(SEARCH("3",'Procytrat 195'!D457)),EDATE(AB7456,3),DATEVALUE('Procytrat 195'!D457))))),""))</f>
        <v/>
      </c>
      <c r="AM7456" t="str">
        <f t="shared" ca="1" si="725"/>
        <v/>
      </c>
    </row>
    <row r="7457" spans="27:39" x14ac:dyDescent="0.3">
      <c r="AA7457" t="str">
        <f>IF(COUNTA('Procytrat 195'!A458,'Procytrat 195'!B458,'Procytrat 195'!C458)&gt;0,"195","")</f>
        <v/>
      </c>
      <c r="AB7457" t="str">
        <f>IFERROR(IF(ISNUMBER('Procytrat 195'!A458),'Procytrat 195'!A458,DATEVALUE('Procytrat 195'!A458)),"")</f>
        <v/>
      </c>
      <c r="AC7457" t="str">
        <f>IF(AA7457="","",'Procytrat 195'!B458)</f>
        <v/>
      </c>
      <c r="AD7457" t="str">
        <f>IF(AA7457="","",IFERROR(1*'Procytrat 195'!C458,IFERROR(_xludf.NUMBERVALUE('Procytrat 195'!C458,".",","),IFERROR(_xludf.NUMBERVALUE('Procytrat 195'!C458,",","."),0))))</f>
        <v/>
      </c>
      <c r="AE7457" t="str">
        <f>IF(AA7457="","",'Procytrat 195'!M458)</f>
        <v/>
      </c>
      <c r="AF7457">
        <f t="shared" si="720"/>
        <v>0</v>
      </c>
      <c r="AG7457" t="str">
        <f t="shared" si="721"/>
        <v/>
      </c>
      <c r="AH7457" t="str">
        <f t="shared" si="722"/>
        <v/>
      </c>
      <c r="AI7457">
        <f t="shared" si="723"/>
        <v>0</v>
      </c>
      <c r="AJ7457">
        <f t="shared" si="724"/>
        <v>0</v>
      </c>
      <c r="AK7457">
        <v>0</v>
      </c>
      <c r="AL7457" t="str">
        <f>IF(AA7457="","",IFERROR(IF(ISNUMBER('Procytrat 195'!D458),'Procytrat 195'!D458,IF(ISNUMBER(SEARCH("12",'Procytrat 195'!D458)),EDATE(AB7457,12),IF(ISNUMBER(SEARCH("6",'Procytrat 195'!D458)),EDATE(AB7457,6),IF(ISNUMBER(SEARCH("3",'Procytrat 195'!D458)),EDATE(AB7457,3),DATEVALUE('Procytrat 195'!D458))))),""))</f>
        <v/>
      </c>
      <c r="AM7457" t="str">
        <f t="shared" ca="1" si="725"/>
        <v/>
      </c>
    </row>
    <row r="7458" spans="27:39" x14ac:dyDescent="0.3">
      <c r="AA7458" t="str">
        <f>IF(COUNTA('Procytrat 195'!A459,'Procytrat 195'!B459,'Procytrat 195'!C459)&gt;0,"195","")</f>
        <v/>
      </c>
      <c r="AB7458" t="str">
        <f>IFERROR(IF(ISNUMBER('Procytrat 195'!A459),'Procytrat 195'!A459,DATEVALUE('Procytrat 195'!A459)),"")</f>
        <v/>
      </c>
      <c r="AC7458" t="str">
        <f>IF(AA7458="","",'Procytrat 195'!B459)</f>
        <v/>
      </c>
      <c r="AD7458" t="str">
        <f>IF(AA7458="","",IFERROR(1*'Procytrat 195'!C459,IFERROR(_xludf.NUMBERVALUE('Procytrat 195'!C459,".",","),IFERROR(_xludf.NUMBERVALUE('Procytrat 195'!C459,",","."),0))))</f>
        <v/>
      </c>
      <c r="AE7458" t="str">
        <f>IF(AA7458="","",'Procytrat 195'!M459)</f>
        <v/>
      </c>
      <c r="AF7458">
        <f t="shared" si="720"/>
        <v>0</v>
      </c>
      <c r="AG7458" t="str">
        <f t="shared" si="721"/>
        <v/>
      </c>
      <c r="AH7458" t="str">
        <f t="shared" si="722"/>
        <v/>
      </c>
      <c r="AI7458">
        <f t="shared" si="723"/>
        <v>0</v>
      </c>
      <c r="AJ7458">
        <f t="shared" si="724"/>
        <v>0</v>
      </c>
      <c r="AK7458">
        <v>0</v>
      </c>
      <c r="AL7458" t="str">
        <f>IF(AA7458="","",IFERROR(IF(ISNUMBER('Procytrat 195'!D459),'Procytrat 195'!D459,IF(ISNUMBER(SEARCH("12",'Procytrat 195'!D459)),EDATE(AB7458,12),IF(ISNUMBER(SEARCH("6",'Procytrat 195'!D459)),EDATE(AB7458,6),IF(ISNUMBER(SEARCH("3",'Procytrat 195'!D459)),EDATE(AB7458,3),DATEVALUE('Procytrat 195'!D459))))),""))</f>
        <v/>
      </c>
      <c r="AM7458" t="str">
        <f t="shared" ca="1" si="725"/>
        <v/>
      </c>
    </row>
    <row r="7459" spans="27:39" x14ac:dyDescent="0.3">
      <c r="AA7459" t="str">
        <f>IF(COUNTA('Procytrat 195'!A460,'Procytrat 195'!B460,'Procytrat 195'!C460)&gt;0,"195","")</f>
        <v/>
      </c>
      <c r="AB7459" t="str">
        <f>IFERROR(IF(ISNUMBER('Procytrat 195'!A460),'Procytrat 195'!A460,DATEVALUE('Procytrat 195'!A460)),"")</f>
        <v/>
      </c>
      <c r="AC7459" t="str">
        <f>IF(AA7459="","",'Procytrat 195'!B460)</f>
        <v/>
      </c>
      <c r="AD7459" t="str">
        <f>IF(AA7459="","",IFERROR(1*'Procytrat 195'!C460,IFERROR(_xludf.NUMBERVALUE('Procytrat 195'!C460,".",","),IFERROR(_xludf.NUMBERVALUE('Procytrat 195'!C460,",","."),0))))</f>
        <v/>
      </c>
      <c r="AE7459" t="str">
        <f>IF(AA7459="","",'Procytrat 195'!M460)</f>
        <v/>
      </c>
      <c r="AF7459">
        <f t="shared" si="720"/>
        <v>0</v>
      </c>
      <c r="AG7459" t="str">
        <f t="shared" si="721"/>
        <v/>
      </c>
      <c r="AH7459" t="str">
        <f t="shared" si="722"/>
        <v/>
      </c>
      <c r="AI7459">
        <f t="shared" si="723"/>
        <v>0</v>
      </c>
      <c r="AJ7459">
        <f t="shared" si="724"/>
        <v>0</v>
      </c>
      <c r="AK7459">
        <v>0</v>
      </c>
      <c r="AL7459" t="str">
        <f>IF(AA7459="","",IFERROR(IF(ISNUMBER('Procytrat 195'!D460),'Procytrat 195'!D460,IF(ISNUMBER(SEARCH("12",'Procytrat 195'!D460)),EDATE(AB7459,12),IF(ISNUMBER(SEARCH("6",'Procytrat 195'!D460)),EDATE(AB7459,6),IF(ISNUMBER(SEARCH("3",'Procytrat 195'!D460)),EDATE(AB7459,3),DATEVALUE('Procytrat 195'!D460))))),""))</f>
        <v/>
      </c>
      <c r="AM7459" t="str">
        <f t="shared" ca="1" si="725"/>
        <v/>
      </c>
    </row>
    <row r="7460" spans="27:39" x14ac:dyDescent="0.3">
      <c r="AA7460" t="str">
        <f>IF(COUNTA('Procytrat 195'!A461,'Procytrat 195'!B461,'Procytrat 195'!C461)&gt;0,"195","")</f>
        <v/>
      </c>
      <c r="AB7460" t="str">
        <f>IFERROR(IF(ISNUMBER('Procytrat 195'!A461),'Procytrat 195'!A461,DATEVALUE('Procytrat 195'!A461)),"")</f>
        <v/>
      </c>
      <c r="AC7460" t="str">
        <f>IF(AA7460="","",'Procytrat 195'!B461)</f>
        <v/>
      </c>
      <c r="AD7460" t="str">
        <f>IF(AA7460="","",IFERROR(1*'Procytrat 195'!C461,IFERROR(_xludf.NUMBERVALUE('Procytrat 195'!C461,".",","),IFERROR(_xludf.NUMBERVALUE('Procytrat 195'!C461,",","."),0))))</f>
        <v/>
      </c>
      <c r="AE7460" t="str">
        <f>IF(AA7460="","",'Procytrat 195'!M461)</f>
        <v/>
      </c>
      <c r="AF7460">
        <f t="shared" si="720"/>
        <v>0</v>
      </c>
      <c r="AG7460" t="str">
        <f t="shared" si="721"/>
        <v/>
      </c>
      <c r="AH7460" t="str">
        <f t="shared" si="722"/>
        <v/>
      </c>
      <c r="AI7460">
        <f t="shared" si="723"/>
        <v>0</v>
      </c>
      <c r="AJ7460">
        <f t="shared" si="724"/>
        <v>0</v>
      </c>
      <c r="AK7460">
        <v>0</v>
      </c>
      <c r="AL7460" t="str">
        <f>IF(AA7460="","",IFERROR(IF(ISNUMBER('Procytrat 195'!D461),'Procytrat 195'!D461,IF(ISNUMBER(SEARCH("12",'Procytrat 195'!D461)),EDATE(AB7460,12),IF(ISNUMBER(SEARCH("6",'Procytrat 195'!D461)),EDATE(AB7460,6),IF(ISNUMBER(SEARCH("3",'Procytrat 195'!D461)),EDATE(AB7460,3),DATEVALUE('Procytrat 195'!D461))))),""))</f>
        <v/>
      </c>
      <c r="AM7460" t="str">
        <f t="shared" ca="1" si="725"/>
        <v/>
      </c>
    </row>
    <row r="7461" spans="27:39" x14ac:dyDescent="0.3">
      <c r="AA7461" t="str">
        <f>IF(COUNTA('Procytrat 195'!A462,'Procytrat 195'!B462,'Procytrat 195'!C462)&gt;0,"195","")</f>
        <v/>
      </c>
      <c r="AB7461" t="str">
        <f>IFERROR(IF(ISNUMBER('Procytrat 195'!A462),'Procytrat 195'!A462,DATEVALUE('Procytrat 195'!A462)),"")</f>
        <v/>
      </c>
      <c r="AC7461" t="str">
        <f>IF(AA7461="","",'Procytrat 195'!B462)</f>
        <v/>
      </c>
      <c r="AD7461" t="str">
        <f>IF(AA7461="","",IFERROR(1*'Procytrat 195'!C462,IFERROR(_xludf.NUMBERVALUE('Procytrat 195'!C462,".",","),IFERROR(_xludf.NUMBERVALUE('Procytrat 195'!C462,",","."),0))))</f>
        <v/>
      </c>
      <c r="AE7461" t="str">
        <f>IF(AA7461="","",'Procytrat 195'!M462)</f>
        <v/>
      </c>
      <c r="AF7461">
        <f t="shared" si="720"/>
        <v>0</v>
      </c>
      <c r="AG7461" t="str">
        <f t="shared" si="721"/>
        <v/>
      </c>
      <c r="AH7461" t="str">
        <f t="shared" si="722"/>
        <v/>
      </c>
      <c r="AI7461">
        <f t="shared" si="723"/>
        <v>0</v>
      </c>
      <c r="AJ7461">
        <f t="shared" si="724"/>
        <v>0</v>
      </c>
      <c r="AK7461">
        <v>0</v>
      </c>
      <c r="AL7461" t="str">
        <f>IF(AA7461="","",IFERROR(IF(ISNUMBER('Procytrat 195'!D462),'Procytrat 195'!D462,IF(ISNUMBER(SEARCH("12",'Procytrat 195'!D462)),EDATE(AB7461,12),IF(ISNUMBER(SEARCH("6",'Procytrat 195'!D462)),EDATE(AB7461,6),IF(ISNUMBER(SEARCH("3",'Procytrat 195'!D462)),EDATE(AB7461,3),DATEVALUE('Procytrat 195'!D462))))),""))</f>
        <v/>
      </c>
      <c r="AM7461" t="str">
        <f t="shared" ca="1" si="725"/>
        <v/>
      </c>
    </row>
    <row r="7462" spans="27:39" x14ac:dyDescent="0.3">
      <c r="AA7462" t="str">
        <f>IF(COUNTA('Procytrat 195'!A463,'Procytrat 195'!B463,'Procytrat 195'!C463)&gt;0,"195","")</f>
        <v/>
      </c>
      <c r="AB7462" t="str">
        <f>IFERROR(IF(ISNUMBER('Procytrat 195'!A463),'Procytrat 195'!A463,DATEVALUE('Procytrat 195'!A463)),"")</f>
        <v/>
      </c>
      <c r="AC7462" t="str">
        <f>IF(AA7462="","",'Procytrat 195'!B463)</f>
        <v/>
      </c>
      <c r="AD7462" t="str">
        <f>IF(AA7462="","",IFERROR(1*'Procytrat 195'!C463,IFERROR(_xludf.NUMBERVALUE('Procytrat 195'!C463,".",","),IFERROR(_xludf.NUMBERVALUE('Procytrat 195'!C463,",","."),0))))</f>
        <v/>
      </c>
      <c r="AE7462" t="str">
        <f>IF(AA7462="","",'Procytrat 195'!M463)</f>
        <v/>
      </c>
      <c r="AF7462">
        <f t="shared" si="720"/>
        <v>0</v>
      </c>
      <c r="AG7462" t="str">
        <f t="shared" si="721"/>
        <v/>
      </c>
      <c r="AH7462" t="str">
        <f t="shared" si="722"/>
        <v/>
      </c>
      <c r="AI7462">
        <f t="shared" si="723"/>
        <v>0</v>
      </c>
      <c r="AJ7462">
        <f t="shared" si="724"/>
        <v>0</v>
      </c>
      <c r="AK7462">
        <v>0</v>
      </c>
      <c r="AL7462" t="str">
        <f>IF(AA7462="","",IFERROR(IF(ISNUMBER('Procytrat 195'!D463),'Procytrat 195'!D463,IF(ISNUMBER(SEARCH("12",'Procytrat 195'!D463)),EDATE(AB7462,12),IF(ISNUMBER(SEARCH("6",'Procytrat 195'!D463)),EDATE(AB7462,6),IF(ISNUMBER(SEARCH("3",'Procytrat 195'!D463)),EDATE(AB7462,3),DATEVALUE('Procytrat 195'!D463))))),""))</f>
        <v/>
      </c>
      <c r="AM7462" t="str">
        <f t="shared" ca="1" si="725"/>
        <v/>
      </c>
    </row>
    <row r="7463" spans="27:39" x14ac:dyDescent="0.3">
      <c r="AA7463" t="str">
        <f>IF(COUNTA('Procytrat 195'!A464,'Procytrat 195'!B464,'Procytrat 195'!C464)&gt;0,"195","")</f>
        <v/>
      </c>
      <c r="AB7463" t="str">
        <f>IFERROR(IF(ISNUMBER('Procytrat 195'!A464),'Procytrat 195'!A464,DATEVALUE('Procytrat 195'!A464)),"")</f>
        <v/>
      </c>
      <c r="AC7463" t="str">
        <f>IF(AA7463="","",'Procytrat 195'!B464)</f>
        <v/>
      </c>
      <c r="AD7463" t="str">
        <f>IF(AA7463="","",IFERROR(1*'Procytrat 195'!C464,IFERROR(_xludf.NUMBERVALUE('Procytrat 195'!C464,".",","),IFERROR(_xludf.NUMBERVALUE('Procytrat 195'!C464,",","."),0))))</f>
        <v/>
      </c>
      <c r="AE7463" t="str">
        <f>IF(AA7463="","",'Procytrat 195'!M464)</f>
        <v/>
      </c>
      <c r="AF7463">
        <f t="shared" si="720"/>
        <v>0</v>
      </c>
      <c r="AG7463" t="str">
        <f t="shared" si="721"/>
        <v/>
      </c>
      <c r="AH7463" t="str">
        <f t="shared" si="722"/>
        <v/>
      </c>
      <c r="AI7463">
        <f t="shared" si="723"/>
        <v>0</v>
      </c>
      <c r="AJ7463">
        <f t="shared" si="724"/>
        <v>0</v>
      </c>
      <c r="AK7463">
        <v>0</v>
      </c>
      <c r="AL7463" t="str">
        <f>IF(AA7463="","",IFERROR(IF(ISNUMBER('Procytrat 195'!D464),'Procytrat 195'!D464,IF(ISNUMBER(SEARCH("12",'Procytrat 195'!D464)),EDATE(AB7463,12),IF(ISNUMBER(SEARCH("6",'Procytrat 195'!D464)),EDATE(AB7463,6),IF(ISNUMBER(SEARCH("3",'Procytrat 195'!D464)),EDATE(AB7463,3),DATEVALUE('Procytrat 195'!D464))))),""))</f>
        <v/>
      </c>
      <c r="AM7463" t="str">
        <f t="shared" ca="1" si="725"/>
        <v/>
      </c>
    </row>
    <row r="7464" spans="27:39" x14ac:dyDescent="0.3">
      <c r="AA7464" t="str">
        <f>IF(COUNTA('Procytrat 195'!A465,'Procytrat 195'!B465,'Procytrat 195'!C465)&gt;0,"195","")</f>
        <v/>
      </c>
      <c r="AB7464" t="str">
        <f>IFERROR(IF(ISNUMBER('Procytrat 195'!A465),'Procytrat 195'!A465,DATEVALUE('Procytrat 195'!A465)),"")</f>
        <v/>
      </c>
      <c r="AC7464" t="str">
        <f>IF(AA7464="","",'Procytrat 195'!B465)</f>
        <v/>
      </c>
      <c r="AD7464" t="str">
        <f>IF(AA7464="","",IFERROR(1*'Procytrat 195'!C465,IFERROR(_xludf.NUMBERVALUE('Procytrat 195'!C465,".",","),IFERROR(_xludf.NUMBERVALUE('Procytrat 195'!C465,",","."),0))))</f>
        <v/>
      </c>
      <c r="AE7464" t="str">
        <f>IF(AA7464="","",'Procytrat 195'!M465)</f>
        <v/>
      </c>
      <c r="AF7464">
        <f t="shared" si="720"/>
        <v>0</v>
      </c>
      <c r="AG7464" t="str">
        <f t="shared" si="721"/>
        <v/>
      </c>
      <c r="AH7464" t="str">
        <f t="shared" si="722"/>
        <v/>
      </c>
      <c r="AI7464">
        <f t="shared" si="723"/>
        <v>0</v>
      </c>
      <c r="AJ7464">
        <f t="shared" si="724"/>
        <v>0</v>
      </c>
      <c r="AK7464">
        <v>0</v>
      </c>
      <c r="AL7464" t="str">
        <f>IF(AA7464="","",IFERROR(IF(ISNUMBER('Procytrat 195'!D465),'Procytrat 195'!D465,IF(ISNUMBER(SEARCH("12",'Procytrat 195'!D465)),EDATE(AB7464,12),IF(ISNUMBER(SEARCH("6",'Procytrat 195'!D465)),EDATE(AB7464,6),IF(ISNUMBER(SEARCH("3",'Procytrat 195'!D465)),EDATE(AB7464,3),DATEVALUE('Procytrat 195'!D465))))),""))</f>
        <v/>
      </c>
      <c r="AM7464" t="str">
        <f t="shared" ca="1" si="725"/>
        <v/>
      </c>
    </row>
    <row r="7465" spans="27:39" x14ac:dyDescent="0.3">
      <c r="AA7465" t="str">
        <f>IF(COUNTA('Procytrat 195'!A466,'Procytrat 195'!B466,'Procytrat 195'!C466)&gt;0,"195","")</f>
        <v/>
      </c>
      <c r="AB7465" t="str">
        <f>IFERROR(IF(ISNUMBER('Procytrat 195'!A466),'Procytrat 195'!A466,DATEVALUE('Procytrat 195'!A466)),"")</f>
        <v/>
      </c>
      <c r="AC7465" t="str">
        <f>IF(AA7465="","",'Procytrat 195'!B466)</f>
        <v/>
      </c>
      <c r="AD7465" t="str">
        <f>IF(AA7465="","",IFERROR(1*'Procytrat 195'!C466,IFERROR(_xludf.NUMBERVALUE('Procytrat 195'!C466,".",","),IFERROR(_xludf.NUMBERVALUE('Procytrat 195'!C466,",","."),0))))</f>
        <v/>
      </c>
      <c r="AE7465" t="str">
        <f>IF(AA7465="","",'Procytrat 195'!M466)</f>
        <v/>
      </c>
      <c r="AF7465">
        <f t="shared" si="720"/>
        <v>0</v>
      </c>
      <c r="AG7465" t="str">
        <f t="shared" si="721"/>
        <v/>
      </c>
      <c r="AH7465" t="str">
        <f t="shared" si="722"/>
        <v/>
      </c>
      <c r="AI7465">
        <f t="shared" si="723"/>
        <v>0</v>
      </c>
      <c r="AJ7465">
        <f t="shared" si="724"/>
        <v>0</v>
      </c>
      <c r="AK7465">
        <v>0</v>
      </c>
      <c r="AL7465" t="str">
        <f>IF(AA7465="","",IFERROR(IF(ISNUMBER('Procytrat 195'!D466),'Procytrat 195'!D466,IF(ISNUMBER(SEARCH("12",'Procytrat 195'!D466)),EDATE(AB7465,12),IF(ISNUMBER(SEARCH("6",'Procytrat 195'!D466)),EDATE(AB7465,6),IF(ISNUMBER(SEARCH("3",'Procytrat 195'!D466)),EDATE(AB7465,3),DATEVALUE('Procytrat 195'!D466))))),""))</f>
        <v/>
      </c>
      <c r="AM7465" t="str">
        <f t="shared" ca="1" si="725"/>
        <v/>
      </c>
    </row>
    <row r="7466" spans="27:39" x14ac:dyDescent="0.3">
      <c r="AA7466" t="str">
        <f>IF(COUNTA('Procytrat 195'!A467,'Procytrat 195'!B467,'Procytrat 195'!C467)&gt;0,"195","")</f>
        <v/>
      </c>
      <c r="AB7466" t="str">
        <f>IFERROR(IF(ISNUMBER('Procytrat 195'!A467),'Procytrat 195'!A467,DATEVALUE('Procytrat 195'!A467)),"")</f>
        <v/>
      </c>
      <c r="AC7466" t="str">
        <f>IF(AA7466="","",'Procytrat 195'!B467)</f>
        <v/>
      </c>
      <c r="AD7466" t="str">
        <f>IF(AA7466="","",IFERROR(1*'Procytrat 195'!C467,IFERROR(_xludf.NUMBERVALUE('Procytrat 195'!C467,".",","),IFERROR(_xludf.NUMBERVALUE('Procytrat 195'!C467,",","."),0))))</f>
        <v/>
      </c>
      <c r="AE7466" t="str">
        <f>IF(AA7466="","",'Procytrat 195'!M467)</f>
        <v/>
      </c>
      <c r="AF7466">
        <f t="shared" si="720"/>
        <v>0</v>
      </c>
      <c r="AG7466" t="str">
        <f t="shared" si="721"/>
        <v/>
      </c>
      <c r="AH7466" t="str">
        <f t="shared" si="722"/>
        <v/>
      </c>
      <c r="AI7466">
        <f t="shared" si="723"/>
        <v>0</v>
      </c>
      <c r="AJ7466">
        <f t="shared" si="724"/>
        <v>0</v>
      </c>
      <c r="AK7466">
        <v>0</v>
      </c>
      <c r="AL7466" t="str">
        <f>IF(AA7466="","",IFERROR(IF(ISNUMBER('Procytrat 195'!D467),'Procytrat 195'!D467,IF(ISNUMBER(SEARCH("12",'Procytrat 195'!D467)),EDATE(AB7466,12),IF(ISNUMBER(SEARCH("6",'Procytrat 195'!D467)),EDATE(AB7466,6),IF(ISNUMBER(SEARCH("3",'Procytrat 195'!D467)),EDATE(AB7466,3),DATEVALUE('Procytrat 195'!D467))))),""))</f>
        <v/>
      </c>
      <c r="AM7466" t="str">
        <f t="shared" ca="1" si="725"/>
        <v/>
      </c>
    </row>
    <row r="7467" spans="27:39" x14ac:dyDescent="0.3">
      <c r="AA7467" t="str">
        <f>IF(COUNTA('Procytrat 195'!A468,'Procytrat 195'!B468,'Procytrat 195'!C468)&gt;0,"195","")</f>
        <v/>
      </c>
      <c r="AB7467" t="str">
        <f>IFERROR(IF(ISNUMBER('Procytrat 195'!A468),'Procytrat 195'!A468,DATEVALUE('Procytrat 195'!A468)),"")</f>
        <v/>
      </c>
      <c r="AC7467" t="str">
        <f>IF(AA7467="","",'Procytrat 195'!B468)</f>
        <v/>
      </c>
      <c r="AD7467" t="str">
        <f>IF(AA7467="","",IFERROR(1*'Procytrat 195'!C468,IFERROR(_xludf.NUMBERVALUE('Procytrat 195'!C468,".",","),IFERROR(_xludf.NUMBERVALUE('Procytrat 195'!C468,",","."),0))))</f>
        <v/>
      </c>
      <c r="AE7467" t="str">
        <f>IF(AA7467="","",'Procytrat 195'!M468)</f>
        <v/>
      </c>
      <c r="AF7467">
        <f t="shared" si="720"/>
        <v>0</v>
      </c>
      <c r="AG7467" t="str">
        <f t="shared" si="721"/>
        <v/>
      </c>
      <c r="AH7467" t="str">
        <f t="shared" si="722"/>
        <v/>
      </c>
      <c r="AI7467">
        <f t="shared" si="723"/>
        <v>0</v>
      </c>
      <c r="AJ7467">
        <f t="shared" si="724"/>
        <v>0</v>
      </c>
      <c r="AK7467">
        <v>0</v>
      </c>
      <c r="AL7467" t="str">
        <f>IF(AA7467="","",IFERROR(IF(ISNUMBER('Procytrat 195'!D468),'Procytrat 195'!D468,IF(ISNUMBER(SEARCH("12",'Procytrat 195'!D468)),EDATE(AB7467,12),IF(ISNUMBER(SEARCH("6",'Procytrat 195'!D468)),EDATE(AB7467,6),IF(ISNUMBER(SEARCH("3",'Procytrat 195'!D468)),EDATE(AB7467,3),DATEVALUE('Procytrat 195'!D468))))),""))</f>
        <v/>
      </c>
      <c r="AM7467" t="str">
        <f t="shared" ca="1" si="725"/>
        <v/>
      </c>
    </row>
    <row r="7468" spans="27:39" x14ac:dyDescent="0.3">
      <c r="AA7468" t="str">
        <f>IF(COUNTA('Procytrat 195'!A469,'Procytrat 195'!B469,'Procytrat 195'!C469)&gt;0,"195","")</f>
        <v/>
      </c>
      <c r="AB7468" t="str">
        <f>IFERROR(IF(ISNUMBER('Procytrat 195'!A469),'Procytrat 195'!A469,DATEVALUE('Procytrat 195'!A469)),"")</f>
        <v/>
      </c>
      <c r="AC7468" t="str">
        <f>IF(AA7468="","",'Procytrat 195'!B469)</f>
        <v/>
      </c>
      <c r="AD7468" t="str">
        <f>IF(AA7468="","",IFERROR(1*'Procytrat 195'!C469,IFERROR(_xludf.NUMBERVALUE('Procytrat 195'!C469,".",","),IFERROR(_xludf.NUMBERVALUE('Procytrat 195'!C469,",","."),0))))</f>
        <v/>
      </c>
      <c r="AE7468" t="str">
        <f>IF(AA7468="","",'Procytrat 195'!M469)</f>
        <v/>
      </c>
      <c r="AF7468">
        <f t="shared" si="720"/>
        <v>0</v>
      </c>
      <c r="AG7468" t="str">
        <f t="shared" si="721"/>
        <v/>
      </c>
      <c r="AH7468" t="str">
        <f t="shared" si="722"/>
        <v/>
      </c>
      <c r="AI7468">
        <f t="shared" si="723"/>
        <v>0</v>
      </c>
      <c r="AJ7468">
        <f t="shared" si="724"/>
        <v>0</v>
      </c>
      <c r="AK7468">
        <v>0</v>
      </c>
      <c r="AL7468" t="str">
        <f>IF(AA7468="","",IFERROR(IF(ISNUMBER('Procytrat 195'!D469),'Procytrat 195'!D469,IF(ISNUMBER(SEARCH("12",'Procytrat 195'!D469)),EDATE(AB7468,12),IF(ISNUMBER(SEARCH("6",'Procytrat 195'!D469)),EDATE(AB7468,6),IF(ISNUMBER(SEARCH("3",'Procytrat 195'!D469)),EDATE(AB7468,3),DATEVALUE('Procytrat 195'!D469))))),""))</f>
        <v/>
      </c>
      <c r="AM7468" t="str">
        <f t="shared" ca="1" si="725"/>
        <v/>
      </c>
    </row>
    <row r="7469" spans="27:39" x14ac:dyDescent="0.3">
      <c r="AA7469" t="str">
        <f>IF(COUNTA('Procytrat 195'!A470,'Procytrat 195'!B470,'Procytrat 195'!C470)&gt;0,"195","")</f>
        <v/>
      </c>
      <c r="AB7469" t="str">
        <f>IFERROR(IF(ISNUMBER('Procytrat 195'!A470),'Procytrat 195'!A470,DATEVALUE('Procytrat 195'!A470)),"")</f>
        <v/>
      </c>
      <c r="AC7469" t="str">
        <f>IF(AA7469="","",'Procytrat 195'!B470)</f>
        <v/>
      </c>
      <c r="AD7469" t="str">
        <f>IF(AA7469="","",IFERROR(1*'Procytrat 195'!C470,IFERROR(_xludf.NUMBERVALUE('Procytrat 195'!C470,".",","),IFERROR(_xludf.NUMBERVALUE('Procytrat 195'!C470,",","."),0))))</f>
        <v/>
      </c>
      <c r="AE7469" t="str">
        <f>IF(AA7469="","",'Procytrat 195'!M470)</f>
        <v/>
      </c>
      <c r="AF7469">
        <f t="shared" si="720"/>
        <v>0</v>
      </c>
      <c r="AG7469" t="str">
        <f t="shared" si="721"/>
        <v/>
      </c>
      <c r="AH7469" t="str">
        <f t="shared" si="722"/>
        <v/>
      </c>
      <c r="AI7469">
        <f t="shared" si="723"/>
        <v>0</v>
      </c>
      <c r="AJ7469">
        <f t="shared" si="724"/>
        <v>0</v>
      </c>
      <c r="AK7469">
        <v>0</v>
      </c>
      <c r="AL7469" t="str">
        <f>IF(AA7469="","",IFERROR(IF(ISNUMBER('Procytrat 195'!D470),'Procytrat 195'!D470,IF(ISNUMBER(SEARCH("12",'Procytrat 195'!D470)),EDATE(AB7469,12),IF(ISNUMBER(SEARCH("6",'Procytrat 195'!D470)),EDATE(AB7469,6),IF(ISNUMBER(SEARCH("3",'Procytrat 195'!D470)),EDATE(AB7469,3),DATEVALUE('Procytrat 195'!D470))))),""))</f>
        <v/>
      </c>
      <c r="AM7469" t="str">
        <f t="shared" ca="1" si="725"/>
        <v/>
      </c>
    </row>
    <row r="7470" spans="27:39" x14ac:dyDescent="0.3">
      <c r="AA7470" t="str">
        <f>IF(COUNTA('Procytrat 195'!A471,'Procytrat 195'!B471,'Procytrat 195'!C471)&gt;0,"195","")</f>
        <v/>
      </c>
      <c r="AB7470" t="str">
        <f>IFERROR(IF(ISNUMBER('Procytrat 195'!A471),'Procytrat 195'!A471,DATEVALUE('Procytrat 195'!A471)),"")</f>
        <v/>
      </c>
      <c r="AC7470" t="str">
        <f>IF(AA7470="","",'Procytrat 195'!B471)</f>
        <v/>
      </c>
      <c r="AD7470" t="str">
        <f>IF(AA7470="","",IFERROR(1*'Procytrat 195'!C471,IFERROR(_xludf.NUMBERVALUE('Procytrat 195'!C471,".",","),IFERROR(_xludf.NUMBERVALUE('Procytrat 195'!C471,",","."),0))))</f>
        <v/>
      </c>
      <c r="AE7470" t="str">
        <f>IF(AA7470="","",'Procytrat 195'!M471)</f>
        <v/>
      </c>
      <c r="AF7470">
        <f t="shared" si="720"/>
        <v>0</v>
      </c>
      <c r="AG7470" t="str">
        <f t="shared" si="721"/>
        <v/>
      </c>
      <c r="AH7470" t="str">
        <f t="shared" si="722"/>
        <v/>
      </c>
      <c r="AI7470">
        <f t="shared" si="723"/>
        <v>0</v>
      </c>
      <c r="AJ7470">
        <f t="shared" si="724"/>
        <v>0</v>
      </c>
      <c r="AK7470">
        <v>0</v>
      </c>
      <c r="AL7470" t="str">
        <f>IF(AA7470="","",IFERROR(IF(ISNUMBER('Procytrat 195'!D471),'Procytrat 195'!D471,IF(ISNUMBER(SEARCH("12",'Procytrat 195'!D471)),EDATE(AB7470,12),IF(ISNUMBER(SEARCH("6",'Procytrat 195'!D471)),EDATE(AB7470,6),IF(ISNUMBER(SEARCH("3",'Procytrat 195'!D471)),EDATE(AB7470,3),DATEVALUE('Procytrat 195'!D471))))),""))</f>
        <v/>
      </c>
      <c r="AM7470" t="str">
        <f t="shared" ca="1" si="725"/>
        <v/>
      </c>
    </row>
    <row r="7471" spans="27:39" x14ac:dyDescent="0.3">
      <c r="AA7471" t="str">
        <f>IF(COUNTA('Procytrat 195'!A472,'Procytrat 195'!B472,'Procytrat 195'!C472)&gt;0,"195","")</f>
        <v/>
      </c>
      <c r="AB7471" t="str">
        <f>IFERROR(IF(ISNUMBER('Procytrat 195'!A472),'Procytrat 195'!A472,DATEVALUE('Procytrat 195'!A472)),"")</f>
        <v/>
      </c>
      <c r="AC7471" t="str">
        <f>IF(AA7471="","",'Procytrat 195'!B472)</f>
        <v/>
      </c>
      <c r="AD7471" t="str">
        <f>IF(AA7471="","",IFERROR(1*'Procytrat 195'!C472,IFERROR(_xludf.NUMBERVALUE('Procytrat 195'!C472,".",","),IFERROR(_xludf.NUMBERVALUE('Procytrat 195'!C472,",","."),0))))</f>
        <v/>
      </c>
      <c r="AE7471" t="str">
        <f>IF(AA7471="","",'Procytrat 195'!M472)</f>
        <v/>
      </c>
      <c r="AF7471">
        <f t="shared" si="720"/>
        <v>0</v>
      </c>
      <c r="AG7471" t="str">
        <f t="shared" si="721"/>
        <v/>
      </c>
      <c r="AH7471" t="str">
        <f t="shared" si="722"/>
        <v/>
      </c>
      <c r="AI7471">
        <f t="shared" si="723"/>
        <v>0</v>
      </c>
      <c r="AJ7471">
        <f t="shared" si="724"/>
        <v>0</v>
      </c>
      <c r="AK7471">
        <v>0</v>
      </c>
      <c r="AL7471" t="str">
        <f>IF(AA7471="","",IFERROR(IF(ISNUMBER('Procytrat 195'!D472),'Procytrat 195'!D472,IF(ISNUMBER(SEARCH("12",'Procytrat 195'!D472)),EDATE(AB7471,12),IF(ISNUMBER(SEARCH("6",'Procytrat 195'!D472)),EDATE(AB7471,6),IF(ISNUMBER(SEARCH("3",'Procytrat 195'!D472)),EDATE(AB7471,3),DATEVALUE('Procytrat 195'!D472))))),""))</f>
        <v/>
      </c>
      <c r="AM7471" t="str">
        <f t="shared" ca="1" si="725"/>
        <v/>
      </c>
    </row>
    <row r="7472" spans="27:39" x14ac:dyDescent="0.3">
      <c r="AA7472" t="str">
        <f>IF(COUNTA('Procytrat 195'!A473,'Procytrat 195'!B473,'Procytrat 195'!C473)&gt;0,"195","")</f>
        <v/>
      </c>
      <c r="AB7472" t="str">
        <f>IFERROR(IF(ISNUMBER('Procytrat 195'!A473),'Procytrat 195'!A473,DATEVALUE('Procytrat 195'!A473)),"")</f>
        <v/>
      </c>
      <c r="AC7472" t="str">
        <f>IF(AA7472="","",'Procytrat 195'!B473)</f>
        <v/>
      </c>
      <c r="AD7472" t="str">
        <f>IF(AA7472="","",IFERROR(1*'Procytrat 195'!C473,IFERROR(_xludf.NUMBERVALUE('Procytrat 195'!C473,".",","),IFERROR(_xludf.NUMBERVALUE('Procytrat 195'!C473,",","."),0))))</f>
        <v/>
      </c>
      <c r="AE7472" t="str">
        <f>IF(AA7472="","",'Procytrat 195'!M473)</f>
        <v/>
      </c>
      <c r="AF7472">
        <f t="shared" si="720"/>
        <v>0</v>
      </c>
      <c r="AG7472" t="str">
        <f t="shared" si="721"/>
        <v/>
      </c>
      <c r="AH7472" t="str">
        <f t="shared" si="722"/>
        <v/>
      </c>
      <c r="AI7472">
        <f t="shared" si="723"/>
        <v>0</v>
      </c>
      <c r="AJ7472">
        <f t="shared" si="724"/>
        <v>0</v>
      </c>
      <c r="AK7472">
        <v>0</v>
      </c>
      <c r="AL7472" t="str">
        <f>IF(AA7472="","",IFERROR(IF(ISNUMBER('Procytrat 195'!D473),'Procytrat 195'!D473,IF(ISNUMBER(SEARCH("12",'Procytrat 195'!D473)),EDATE(AB7472,12),IF(ISNUMBER(SEARCH("6",'Procytrat 195'!D473)),EDATE(AB7472,6),IF(ISNUMBER(SEARCH("3",'Procytrat 195'!D473)),EDATE(AB7472,3),DATEVALUE('Procytrat 195'!D473))))),""))</f>
        <v/>
      </c>
      <c r="AM7472" t="str">
        <f t="shared" ca="1" si="725"/>
        <v/>
      </c>
    </row>
    <row r="7473" spans="27:39" x14ac:dyDescent="0.3">
      <c r="AA7473" t="str">
        <f>IF(COUNTA('Procytrat 195'!A474,'Procytrat 195'!B474,'Procytrat 195'!C474)&gt;0,"195","")</f>
        <v/>
      </c>
      <c r="AB7473" t="str">
        <f>IFERROR(IF(ISNUMBER('Procytrat 195'!A474),'Procytrat 195'!A474,DATEVALUE('Procytrat 195'!A474)),"")</f>
        <v/>
      </c>
      <c r="AC7473" t="str">
        <f>IF(AA7473="","",'Procytrat 195'!B474)</f>
        <v/>
      </c>
      <c r="AD7473" t="str">
        <f>IF(AA7473="","",IFERROR(1*'Procytrat 195'!C474,IFERROR(_xludf.NUMBERVALUE('Procytrat 195'!C474,".",","),IFERROR(_xludf.NUMBERVALUE('Procytrat 195'!C474,",","."),0))))</f>
        <v/>
      </c>
      <c r="AE7473" t="str">
        <f>IF(AA7473="","",'Procytrat 195'!M474)</f>
        <v/>
      </c>
      <c r="AF7473">
        <f t="shared" si="720"/>
        <v>0</v>
      </c>
      <c r="AG7473" t="str">
        <f t="shared" si="721"/>
        <v/>
      </c>
      <c r="AH7473" t="str">
        <f t="shared" si="722"/>
        <v/>
      </c>
      <c r="AI7473">
        <f t="shared" si="723"/>
        <v>0</v>
      </c>
      <c r="AJ7473">
        <f t="shared" si="724"/>
        <v>0</v>
      </c>
      <c r="AK7473">
        <v>0</v>
      </c>
      <c r="AL7473" t="str">
        <f>IF(AA7473="","",IFERROR(IF(ISNUMBER('Procytrat 195'!D474),'Procytrat 195'!D474,IF(ISNUMBER(SEARCH("12",'Procytrat 195'!D474)),EDATE(AB7473,12),IF(ISNUMBER(SEARCH("6",'Procytrat 195'!D474)),EDATE(AB7473,6),IF(ISNUMBER(SEARCH("3",'Procytrat 195'!D474)),EDATE(AB7473,3),DATEVALUE('Procytrat 195'!D474))))),""))</f>
        <v/>
      </c>
      <c r="AM7473" t="str">
        <f t="shared" ca="1" si="725"/>
        <v/>
      </c>
    </row>
    <row r="7474" spans="27:39" x14ac:dyDescent="0.3">
      <c r="AA7474" t="str">
        <f>IF(COUNTA('Procytrat 195'!A475,'Procytrat 195'!B475,'Procytrat 195'!C475)&gt;0,"195","")</f>
        <v/>
      </c>
      <c r="AB7474" t="str">
        <f>IFERROR(IF(ISNUMBER('Procytrat 195'!A475),'Procytrat 195'!A475,DATEVALUE('Procytrat 195'!A475)),"")</f>
        <v/>
      </c>
      <c r="AC7474" t="str">
        <f>IF(AA7474="","",'Procytrat 195'!B475)</f>
        <v/>
      </c>
      <c r="AD7474" t="str">
        <f>IF(AA7474="","",IFERROR(1*'Procytrat 195'!C475,IFERROR(_xludf.NUMBERVALUE('Procytrat 195'!C475,".",","),IFERROR(_xludf.NUMBERVALUE('Procytrat 195'!C475,",","."),0))))</f>
        <v/>
      </c>
      <c r="AE7474" t="str">
        <f>IF(AA7474="","",'Procytrat 195'!M475)</f>
        <v/>
      </c>
      <c r="AF7474">
        <f t="shared" si="720"/>
        <v>0</v>
      </c>
      <c r="AG7474" t="str">
        <f t="shared" si="721"/>
        <v/>
      </c>
      <c r="AH7474" t="str">
        <f t="shared" si="722"/>
        <v/>
      </c>
      <c r="AI7474">
        <f t="shared" si="723"/>
        <v>0</v>
      </c>
      <c r="AJ7474">
        <f t="shared" si="724"/>
        <v>0</v>
      </c>
      <c r="AK7474">
        <v>0</v>
      </c>
      <c r="AL7474" t="str">
        <f>IF(AA7474="","",IFERROR(IF(ISNUMBER('Procytrat 195'!D475),'Procytrat 195'!D475,IF(ISNUMBER(SEARCH("12",'Procytrat 195'!D475)),EDATE(AB7474,12),IF(ISNUMBER(SEARCH("6",'Procytrat 195'!D475)),EDATE(AB7474,6),IF(ISNUMBER(SEARCH("3",'Procytrat 195'!D475)),EDATE(AB7474,3),DATEVALUE('Procytrat 195'!D475))))),""))</f>
        <v/>
      </c>
      <c r="AM7474" t="str">
        <f t="shared" ca="1" si="725"/>
        <v/>
      </c>
    </row>
    <row r="7475" spans="27:39" x14ac:dyDescent="0.3">
      <c r="AA7475" t="str">
        <f>IF(COUNTA('Procytrat 195'!A476,'Procytrat 195'!B476,'Procytrat 195'!C476)&gt;0,"195","")</f>
        <v/>
      </c>
      <c r="AB7475" t="str">
        <f>IFERROR(IF(ISNUMBER('Procytrat 195'!A476),'Procytrat 195'!A476,DATEVALUE('Procytrat 195'!A476)),"")</f>
        <v/>
      </c>
      <c r="AC7475" t="str">
        <f>IF(AA7475="","",'Procytrat 195'!B476)</f>
        <v/>
      </c>
      <c r="AD7475" t="str">
        <f>IF(AA7475="","",IFERROR(1*'Procytrat 195'!C476,IFERROR(_xludf.NUMBERVALUE('Procytrat 195'!C476,".",","),IFERROR(_xludf.NUMBERVALUE('Procytrat 195'!C476,",","."),0))))</f>
        <v/>
      </c>
      <c r="AE7475" t="str">
        <f>IF(AA7475="","",'Procytrat 195'!M476)</f>
        <v/>
      </c>
      <c r="AF7475">
        <f t="shared" si="720"/>
        <v>0</v>
      </c>
      <c r="AG7475" t="str">
        <f t="shared" si="721"/>
        <v/>
      </c>
      <c r="AH7475" t="str">
        <f t="shared" si="722"/>
        <v/>
      </c>
      <c r="AI7475">
        <f t="shared" si="723"/>
        <v>0</v>
      </c>
      <c r="AJ7475">
        <f t="shared" si="724"/>
        <v>0</v>
      </c>
      <c r="AK7475">
        <v>0</v>
      </c>
      <c r="AL7475" t="str">
        <f>IF(AA7475="","",IFERROR(IF(ISNUMBER('Procytrat 195'!D476),'Procytrat 195'!D476,IF(ISNUMBER(SEARCH("12",'Procytrat 195'!D476)),EDATE(AB7475,12),IF(ISNUMBER(SEARCH("6",'Procytrat 195'!D476)),EDATE(AB7475,6),IF(ISNUMBER(SEARCH("3",'Procytrat 195'!D476)),EDATE(AB7475,3),DATEVALUE('Procytrat 195'!D476))))),""))</f>
        <v/>
      </c>
      <c r="AM7475" t="str">
        <f t="shared" ca="1" si="725"/>
        <v/>
      </c>
    </row>
    <row r="7476" spans="27:39" x14ac:dyDescent="0.3">
      <c r="AA7476" t="str">
        <f>IF(COUNTA('Procytrat 195'!A477,'Procytrat 195'!B477,'Procytrat 195'!C477)&gt;0,"195","")</f>
        <v/>
      </c>
      <c r="AB7476" t="str">
        <f>IFERROR(IF(ISNUMBER('Procytrat 195'!A477),'Procytrat 195'!A477,DATEVALUE('Procytrat 195'!A477)),"")</f>
        <v/>
      </c>
      <c r="AC7476" t="str">
        <f>IF(AA7476="","",'Procytrat 195'!B477)</f>
        <v/>
      </c>
      <c r="AD7476" t="str">
        <f>IF(AA7476="","",IFERROR(1*'Procytrat 195'!C477,IFERROR(_xludf.NUMBERVALUE('Procytrat 195'!C477,".",","),IFERROR(_xludf.NUMBERVALUE('Procytrat 195'!C477,",","."),0))))</f>
        <v/>
      </c>
      <c r="AE7476" t="str">
        <f>IF(AA7476="","",'Procytrat 195'!M477)</f>
        <v/>
      </c>
      <c r="AF7476">
        <f t="shared" si="720"/>
        <v>0</v>
      </c>
      <c r="AG7476" t="str">
        <f t="shared" si="721"/>
        <v/>
      </c>
      <c r="AH7476" t="str">
        <f t="shared" si="722"/>
        <v/>
      </c>
      <c r="AI7476">
        <f t="shared" si="723"/>
        <v>0</v>
      </c>
      <c r="AJ7476">
        <f t="shared" si="724"/>
        <v>0</v>
      </c>
      <c r="AK7476">
        <v>0</v>
      </c>
      <c r="AL7476" t="str">
        <f>IF(AA7476="","",IFERROR(IF(ISNUMBER('Procytrat 195'!D477),'Procytrat 195'!D477,IF(ISNUMBER(SEARCH("12",'Procytrat 195'!D477)),EDATE(AB7476,12),IF(ISNUMBER(SEARCH("6",'Procytrat 195'!D477)),EDATE(AB7476,6),IF(ISNUMBER(SEARCH("3",'Procytrat 195'!D477)),EDATE(AB7476,3),DATEVALUE('Procytrat 195'!D477))))),""))</f>
        <v/>
      </c>
      <c r="AM7476" t="str">
        <f t="shared" ca="1" si="725"/>
        <v/>
      </c>
    </row>
    <row r="7477" spans="27:39" x14ac:dyDescent="0.3">
      <c r="AA7477" t="str">
        <f>IF(COUNTA('Procytrat 195'!A478,'Procytrat 195'!B478,'Procytrat 195'!C478)&gt;0,"195","")</f>
        <v/>
      </c>
      <c r="AB7477" t="str">
        <f>IFERROR(IF(ISNUMBER('Procytrat 195'!A478),'Procytrat 195'!A478,DATEVALUE('Procytrat 195'!A478)),"")</f>
        <v/>
      </c>
      <c r="AC7477" t="str">
        <f>IF(AA7477="","",'Procytrat 195'!B478)</f>
        <v/>
      </c>
      <c r="AD7477" t="str">
        <f>IF(AA7477="","",IFERROR(1*'Procytrat 195'!C478,IFERROR(_xludf.NUMBERVALUE('Procytrat 195'!C478,".",","),IFERROR(_xludf.NUMBERVALUE('Procytrat 195'!C478,",","."),0))))</f>
        <v/>
      </c>
      <c r="AE7477" t="str">
        <f>IF(AA7477="","",'Procytrat 195'!M478)</f>
        <v/>
      </c>
      <c r="AF7477">
        <f t="shared" si="720"/>
        <v>0</v>
      </c>
      <c r="AG7477" t="str">
        <f t="shared" si="721"/>
        <v/>
      </c>
      <c r="AH7477" t="str">
        <f t="shared" si="722"/>
        <v/>
      </c>
      <c r="AI7477">
        <f t="shared" si="723"/>
        <v>0</v>
      </c>
      <c r="AJ7477">
        <f t="shared" si="724"/>
        <v>0</v>
      </c>
      <c r="AK7477">
        <v>0</v>
      </c>
      <c r="AL7477" t="str">
        <f>IF(AA7477="","",IFERROR(IF(ISNUMBER('Procytrat 195'!D478),'Procytrat 195'!D478,IF(ISNUMBER(SEARCH("12",'Procytrat 195'!D478)),EDATE(AB7477,12),IF(ISNUMBER(SEARCH("6",'Procytrat 195'!D478)),EDATE(AB7477,6),IF(ISNUMBER(SEARCH("3",'Procytrat 195'!D478)),EDATE(AB7477,3),DATEVALUE('Procytrat 195'!D478))))),""))</f>
        <v/>
      </c>
      <c r="AM7477" t="str">
        <f t="shared" ca="1" si="725"/>
        <v/>
      </c>
    </row>
    <row r="7478" spans="27:39" x14ac:dyDescent="0.3">
      <c r="AA7478" t="str">
        <f>IF(COUNTA('Procytrat 195'!A479,'Procytrat 195'!B479,'Procytrat 195'!C479)&gt;0,"195","")</f>
        <v/>
      </c>
      <c r="AB7478" t="str">
        <f>IFERROR(IF(ISNUMBER('Procytrat 195'!A479),'Procytrat 195'!A479,DATEVALUE('Procytrat 195'!A479)),"")</f>
        <v/>
      </c>
      <c r="AC7478" t="str">
        <f>IF(AA7478="","",'Procytrat 195'!B479)</f>
        <v/>
      </c>
      <c r="AD7478" t="str">
        <f>IF(AA7478="","",IFERROR(1*'Procytrat 195'!C479,IFERROR(_xludf.NUMBERVALUE('Procytrat 195'!C479,".",","),IFERROR(_xludf.NUMBERVALUE('Procytrat 195'!C479,",","."),0))))</f>
        <v/>
      </c>
      <c r="AE7478" t="str">
        <f>IF(AA7478="","",'Procytrat 195'!M479)</f>
        <v/>
      </c>
      <c r="AF7478">
        <f t="shared" si="720"/>
        <v>0</v>
      </c>
      <c r="AG7478" t="str">
        <f t="shared" si="721"/>
        <v/>
      </c>
      <c r="AH7478" t="str">
        <f t="shared" si="722"/>
        <v/>
      </c>
      <c r="AI7478">
        <f t="shared" si="723"/>
        <v>0</v>
      </c>
      <c r="AJ7478">
        <f t="shared" si="724"/>
        <v>0</v>
      </c>
      <c r="AK7478">
        <v>0</v>
      </c>
      <c r="AL7478" t="str">
        <f>IF(AA7478="","",IFERROR(IF(ISNUMBER('Procytrat 195'!D479),'Procytrat 195'!D479,IF(ISNUMBER(SEARCH("12",'Procytrat 195'!D479)),EDATE(AB7478,12),IF(ISNUMBER(SEARCH("6",'Procytrat 195'!D479)),EDATE(AB7478,6),IF(ISNUMBER(SEARCH("3",'Procytrat 195'!D479)),EDATE(AB7478,3),DATEVALUE('Procytrat 195'!D479))))),""))</f>
        <v/>
      </c>
      <c r="AM7478" t="str">
        <f t="shared" ca="1" si="725"/>
        <v/>
      </c>
    </row>
    <row r="7479" spans="27:39" x14ac:dyDescent="0.3">
      <c r="AA7479" t="str">
        <f>IF(COUNTA('Procytrat 195'!A480,'Procytrat 195'!B480,'Procytrat 195'!C480)&gt;0,"195","")</f>
        <v/>
      </c>
      <c r="AB7479" t="str">
        <f>IFERROR(IF(ISNUMBER('Procytrat 195'!A480),'Procytrat 195'!A480,DATEVALUE('Procytrat 195'!A480)),"")</f>
        <v/>
      </c>
      <c r="AC7479" t="str">
        <f>IF(AA7479="","",'Procytrat 195'!B480)</f>
        <v/>
      </c>
      <c r="AD7479" t="str">
        <f>IF(AA7479="","",IFERROR(1*'Procytrat 195'!C480,IFERROR(_xludf.NUMBERVALUE('Procytrat 195'!C480,".",","),IFERROR(_xludf.NUMBERVALUE('Procytrat 195'!C480,",","."),0))))</f>
        <v/>
      </c>
      <c r="AE7479" t="str">
        <f>IF(AA7479="","",'Procytrat 195'!M480)</f>
        <v/>
      </c>
      <c r="AF7479">
        <f t="shared" si="720"/>
        <v>0</v>
      </c>
      <c r="AG7479" t="str">
        <f t="shared" si="721"/>
        <v/>
      </c>
      <c r="AH7479" t="str">
        <f t="shared" si="722"/>
        <v/>
      </c>
      <c r="AI7479">
        <f t="shared" si="723"/>
        <v>0</v>
      </c>
      <c r="AJ7479">
        <f t="shared" si="724"/>
        <v>0</v>
      </c>
      <c r="AK7479">
        <v>0</v>
      </c>
      <c r="AL7479" t="str">
        <f>IF(AA7479="","",IFERROR(IF(ISNUMBER('Procytrat 195'!D480),'Procytrat 195'!D480,IF(ISNUMBER(SEARCH("12",'Procytrat 195'!D480)),EDATE(AB7479,12),IF(ISNUMBER(SEARCH("6",'Procytrat 195'!D480)),EDATE(AB7479,6),IF(ISNUMBER(SEARCH("3",'Procytrat 195'!D480)),EDATE(AB7479,3),DATEVALUE('Procytrat 195'!D480))))),""))</f>
        <v/>
      </c>
      <c r="AM7479" t="str">
        <f t="shared" ca="1" si="725"/>
        <v/>
      </c>
    </row>
    <row r="7480" spans="27:39" x14ac:dyDescent="0.3">
      <c r="AA7480" t="str">
        <f>IF(COUNTA('Procytrat 195'!A481,'Procytrat 195'!B481,'Procytrat 195'!C481)&gt;0,"195","")</f>
        <v/>
      </c>
      <c r="AB7480" t="str">
        <f>IFERROR(IF(ISNUMBER('Procytrat 195'!A481),'Procytrat 195'!A481,DATEVALUE('Procytrat 195'!A481)),"")</f>
        <v/>
      </c>
      <c r="AC7480" t="str">
        <f>IF(AA7480="","",'Procytrat 195'!B481)</f>
        <v/>
      </c>
      <c r="AD7480" t="str">
        <f>IF(AA7480="","",IFERROR(1*'Procytrat 195'!C481,IFERROR(_xludf.NUMBERVALUE('Procytrat 195'!C481,".",","),IFERROR(_xludf.NUMBERVALUE('Procytrat 195'!C481,",","."),0))))</f>
        <v/>
      </c>
      <c r="AE7480" t="str">
        <f>IF(AA7480="","",'Procytrat 195'!M481)</f>
        <v/>
      </c>
      <c r="AF7480">
        <f t="shared" si="720"/>
        <v>0</v>
      </c>
      <c r="AG7480" t="str">
        <f t="shared" si="721"/>
        <v/>
      </c>
      <c r="AH7480" t="str">
        <f t="shared" si="722"/>
        <v/>
      </c>
      <c r="AI7480">
        <f t="shared" si="723"/>
        <v>0</v>
      </c>
      <c r="AJ7480">
        <f t="shared" si="724"/>
        <v>0</v>
      </c>
      <c r="AK7480">
        <v>0</v>
      </c>
      <c r="AL7480" t="str">
        <f>IF(AA7480="","",IFERROR(IF(ISNUMBER('Procytrat 195'!D481),'Procytrat 195'!D481,IF(ISNUMBER(SEARCH("12",'Procytrat 195'!D481)),EDATE(AB7480,12),IF(ISNUMBER(SEARCH("6",'Procytrat 195'!D481)),EDATE(AB7480,6),IF(ISNUMBER(SEARCH("3",'Procytrat 195'!D481)),EDATE(AB7480,3),DATEVALUE('Procytrat 195'!D481))))),""))</f>
        <v/>
      </c>
      <c r="AM7480" t="str">
        <f t="shared" ca="1" si="725"/>
        <v/>
      </c>
    </row>
    <row r="7481" spans="27:39" x14ac:dyDescent="0.3">
      <c r="AA7481" t="str">
        <f>IF(COUNTA('Procytrat 195'!A482,'Procytrat 195'!B482,'Procytrat 195'!C482)&gt;0,"195","")</f>
        <v/>
      </c>
      <c r="AB7481" t="str">
        <f>IFERROR(IF(ISNUMBER('Procytrat 195'!A482),'Procytrat 195'!A482,DATEVALUE('Procytrat 195'!A482)),"")</f>
        <v/>
      </c>
      <c r="AC7481" t="str">
        <f>IF(AA7481="","",'Procytrat 195'!B482)</f>
        <v/>
      </c>
      <c r="AD7481" t="str">
        <f>IF(AA7481="","",IFERROR(1*'Procytrat 195'!C482,IFERROR(_xludf.NUMBERVALUE('Procytrat 195'!C482,".",","),IFERROR(_xludf.NUMBERVALUE('Procytrat 195'!C482,",","."),0))))</f>
        <v/>
      </c>
      <c r="AE7481" t="str">
        <f>IF(AA7481="","",'Procytrat 195'!M482)</f>
        <v/>
      </c>
      <c r="AF7481">
        <f t="shared" si="720"/>
        <v>0</v>
      </c>
      <c r="AG7481" t="str">
        <f t="shared" si="721"/>
        <v/>
      </c>
      <c r="AH7481" t="str">
        <f t="shared" si="722"/>
        <v/>
      </c>
      <c r="AI7481">
        <f t="shared" si="723"/>
        <v>0</v>
      </c>
      <c r="AJ7481">
        <f t="shared" si="724"/>
        <v>0</v>
      </c>
      <c r="AK7481">
        <v>0</v>
      </c>
      <c r="AL7481" t="str">
        <f>IF(AA7481="","",IFERROR(IF(ISNUMBER('Procytrat 195'!D482),'Procytrat 195'!D482,IF(ISNUMBER(SEARCH("12",'Procytrat 195'!D482)),EDATE(AB7481,12),IF(ISNUMBER(SEARCH("6",'Procytrat 195'!D482)),EDATE(AB7481,6),IF(ISNUMBER(SEARCH("3",'Procytrat 195'!D482)),EDATE(AB7481,3),DATEVALUE('Procytrat 195'!D482))))),""))</f>
        <v/>
      </c>
      <c r="AM7481" t="str">
        <f t="shared" ca="1" si="725"/>
        <v/>
      </c>
    </row>
    <row r="7482" spans="27:39" x14ac:dyDescent="0.3">
      <c r="AA7482" t="str">
        <f>IF(COUNTA('Procytrat 195'!A483,'Procytrat 195'!B483,'Procytrat 195'!C483)&gt;0,"195","")</f>
        <v/>
      </c>
      <c r="AB7482" t="str">
        <f>IFERROR(IF(ISNUMBER('Procytrat 195'!A483),'Procytrat 195'!A483,DATEVALUE('Procytrat 195'!A483)),"")</f>
        <v/>
      </c>
      <c r="AC7482" t="str">
        <f>IF(AA7482="","",'Procytrat 195'!B483)</f>
        <v/>
      </c>
      <c r="AD7482" t="str">
        <f>IF(AA7482="","",IFERROR(1*'Procytrat 195'!C483,IFERROR(_xludf.NUMBERVALUE('Procytrat 195'!C483,".",","),IFERROR(_xludf.NUMBERVALUE('Procytrat 195'!C483,",","."),0))))</f>
        <v/>
      </c>
      <c r="AE7482" t="str">
        <f>IF(AA7482="","",'Procytrat 195'!M483)</f>
        <v/>
      </c>
      <c r="AF7482">
        <f t="shared" si="720"/>
        <v>0</v>
      </c>
      <c r="AG7482" t="str">
        <f t="shared" si="721"/>
        <v/>
      </c>
      <c r="AH7482" t="str">
        <f t="shared" si="722"/>
        <v/>
      </c>
      <c r="AI7482">
        <f t="shared" si="723"/>
        <v>0</v>
      </c>
      <c r="AJ7482">
        <f t="shared" si="724"/>
        <v>0</v>
      </c>
      <c r="AK7482">
        <v>0</v>
      </c>
      <c r="AL7482" t="str">
        <f>IF(AA7482="","",IFERROR(IF(ISNUMBER('Procytrat 195'!D483),'Procytrat 195'!D483,IF(ISNUMBER(SEARCH("12",'Procytrat 195'!D483)),EDATE(AB7482,12),IF(ISNUMBER(SEARCH("6",'Procytrat 195'!D483)),EDATE(AB7482,6),IF(ISNUMBER(SEARCH("3",'Procytrat 195'!D483)),EDATE(AB7482,3),DATEVALUE('Procytrat 195'!D483))))),""))</f>
        <v/>
      </c>
      <c r="AM7482" t="str">
        <f t="shared" ca="1" si="725"/>
        <v/>
      </c>
    </row>
    <row r="7483" spans="27:39" x14ac:dyDescent="0.3">
      <c r="AA7483" t="str">
        <f>IF(COUNTA('Procytrat 195'!A484,'Procytrat 195'!B484,'Procytrat 195'!C484)&gt;0,"195","")</f>
        <v/>
      </c>
      <c r="AB7483" t="str">
        <f>IFERROR(IF(ISNUMBER('Procytrat 195'!A484),'Procytrat 195'!A484,DATEVALUE('Procytrat 195'!A484)),"")</f>
        <v/>
      </c>
      <c r="AC7483" t="str">
        <f>IF(AA7483="","",'Procytrat 195'!B484)</f>
        <v/>
      </c>
      <c r="AD7483" t="str">
        <f>IF(AA7483="","",IFERROR(1*'Procytrat 195'!C484,IFERROR(_xludf.NUMBERVALUE('Procytrat 195'!C484,".",","),IFERROR(_xludf.NUMBERVALUE('Procytrat 195'!C484,",","."),0))))</f>
        <v/>
      </c>
      <c r="AE7483" t="str">
        <f>IF(AA7483="","",'Procytrat 195'!M484)</f>
        <v/>
      </c>
      <c r="AF7483">
        <f t="shared" si="720"/>
        <v>0</v>
      </c>
      <c r="AG7483" t="str">
        <f t="shared" si="721"/>
        <v/>
      </c>
      <c r="AH7483" t="str">
        <f t="shared" si="722"/>
        <v/>
      </c>
      <c r="AI7483">
        <f t="shared" si="723"/>
        <v>0</v>
      </c>
      <c r="AJ7483">
        <f t="shared" si="724"/>
        <v>0</v>
      </c>
      <c r="AK7483">
        <v>0</v>
      </c>
      <c r="AL7483" t="str">
        <f>IF(AA7483="","",IFERROR(IF(ISNUMBER('Procytrat 195'!D484),'Procytrat 195'!D484,IF(ISNUMBER(SEARCH("12",'Procytrat 195'!D484)),EDATE(AB7483,12),IF(ISNUMBER(SEARCH("6",'Procytrat 195'!D484)),EDATE(AB7483,6),IF(ISNUMBER(SEARCH("3",'Procytrat 195'!D484)),EDATE(AB7483,3),DATEVALUE('Procytrat 195'!D484))))),""))</f>
        <v/>
      </c>
      <c r="AM7483" t="str">
        <f t="shared" ca="1" si="725"/>
        <v/>
      </c>
    </row>
    <row r="7484" spans="27:39" x14ac:dyDescent="0.3">
      <c r="AA7484" t="str">
        <f>IF(COUNTA('Procytrat 195'!A485,'Procytrat 195'!B485,'Procytrat 195'!C485)&gt;0,"195","")</f>
        <v/>
      </c>
      <c r="AB7484" t="str">
        <f>IFERROR(IF(ISNUMBER('Procytrat 195'!A485),'Procytrat 195'!A485,DATEVALUE('Procytrat 195'!A485)),"")</f>
        <v/>
      </c>
      <c r="AC7484" t="str">
        <f>IF(AA7484="","",'Procytrat 195'!B485)</f>
        <v/>
      </c>
      <c r="AD7484" t="str">
        <f>IF(AA7484="","",IFERROR(1*'Procytrat 195'!C485,IFERROR(_xludf.NUMBERVALUE('Procytrat 195'!C485,".",","),IFERROR(_xludf.NUMBERVALUE('Procytrat 195'!C485,",","."),0))))</f>
        <v/>
      </c>
      <c r="AE7484" t="str">
        <f>IF(AA7484="","",'Procytrat 195'!M485)</f>
        <v/>
      </c>
      <c r="AF7484">
        <f t="shared" si="720"/>
        <v>0</v>
      </c>
      <c r="AG7484" t="str">
        <f t="shared" si="721"/>
        <v/>
      </c>
      <c r="AH7484" t="str">
        <f t="shared" si="722"/>
        <v/>
      </c>
      <c r="AI7484">
        <f t="shared" si="723"/>
        <v>0</v>
      </c>
      <c r="AJ7484">
        <f t="shared" si="724"/>
        <v>0</v>
      </c>
      <c r="AK7484">
        <v>0</v>
      </c>
      <c r="AL7484" t="str">
        <f>IF(AA7484="","",IFERROR(IF(ISNUMBER('Procytrat 195'!D485),'Procytrat 195'!D485,IF(ISNUMBER(SEARCH("12",'Procytrat 195'!D485)),EDATE(AB7484,12),IF(ISNUMBER(SEARCH("6",'Procytrat 195'!D485)),EDATE(AB7484,6),IF(ISNUMBER(SEARCH("3",'Procytrat 195'!D485)),EDATE(AB7484,3),DATEVALUE('Procytrat 195'!D485))))),""))</f>
        <v/>
      </c>
      <c r="AM7484" t="str">
        <f t="shared" ca="1" si="725"/>
        <v/>
      </c>
    </row>
    <row r="7485" spans="27:39" x14ac:dyDescent="0.3">
      <c r="AA7485" t="str">
        <f>IF(COUNTA('Procytrat 195'!A486,'Procytrat 195'!B486,'Procytrat 195'!C486)&gt;0,"195","")</f>
        <v/>
      </c>
      <c r="AB7485" t="str">
        <f>IFERROR(IF(ISNUMBER('Procytrat 195'!A486),'Procytrat 195'!A486,DATEVALUE('Procytrat 195'!A486)),"")</f>
        <v/>
      </c>
      <c r="AC7485" t="str">
        <f>IF(AA7485="","",'Procytrat 195'!B486)</f>
        <v/>
      </c>
      <c r="AD7485" t="str">
        <f>IF(AA7485="","",IFERROR(1*'Procytrat 195'!C486,IFERROR(_xludf.NUMBERVALUE('Procytrat 195'!C486,".",","),IFERROR(_xludf.NUMBERVALUE('Procytrat 195'!C486,",","."),0))))</f>
        <v/>
      </c>
      <c r="AE7485" t="str">
        <f>IF(AA7485="","",'Procytrat 195'!M486)</f>
        <v/>
      </c>
      <c r="AF7485">
        <f t="shared" si="720"/>
        <v>0</v>
      </c>
      <c r="AG7485" t="str">
        <f t="shared" si="721"/>
        <v/>
      </c>
      <c r="AH7485" t="str">
        <f t="shared" si="722"/>
        <v/>
      </c>
      <c r="AI7485">
        <f t="shared" si="723"/>
        <v>0</v>
      </c>
      <c r="AJ7485">
        <f t="shared" si="724"/>
        <v>0</v>
      </c>
      <c r="AK7485">
        <v>0</v>
      </c>
      <c r="AL7485" t="str">
        <f>IF(AA7485="","",IFERROR(IF(ISNUMBER('Procytrat 195'!D486),'Procytrat 195'!D486,IF(ISNUMBER(SEARCH("12",'Procytrat 195'!D486)),EDATE(AB7485,12),IF(ISNUMBER(SEARCH("6",'Procytrat 195'!D486)),EDATE(AB7485,6),IF(ISNUMBER(SEARCH("3",'Procytrat 195'!D486)),EDATE(AB7485,3),DATEVALUE('Procytrat 195'!D486))))),""))</f>
        <v/>
      </c>
      <c r="AM7485" t="str">
        <f t="shared" ca="1" si="725"/>
        <v/>
      </c>
    </row>
    <row r="7486" spans="27:39" x14ac:dyDescent="0.3">
      <c r="AA7486" t="str">
        <f>IF(COUNTA('Procytrat 195'!A487,'Procytrat 195'!B487,'Procytrat 195'!C487)&gt;0,"195","")</f>
        <v/>
      </c>
      <c r="AB7486" t="str">
        <f>IFERROR(IF(ISNUMBER('Procytrat 195'!A487),'Procytrat 195'!A487,DATEVALUE('Procytrat 195'!A487)),"")</f>
        <v/>
      </c>
      <c r="AC7486" t="str">
        <f>IF(AA7486="","",'Procytrat 195'!B487)</f>
        <v/>
      </c>
      <c r="AD7486" t="str">
        <f>IF(AA7486="","",IFERROR(1*'Procytrat 195'!C487,IFERROR(_xludf.NUMBERVALUE('Procytrat 195'!C487,".",","),IFERROR(_xludf.NUMBERVALUE('Procytrat 195'!C487,",","."),0))))</f>
        <v/>
      </c>
      <c r="AE7486" t="str">
        <f>IF(AA7486="","",'Procytrat 195'!M487)</f>
        <v/>
      </c>
      <c r="AF7486">
        <f t="shared" si="720"/>
        <v>0</v>
      </c>
      <c r="AG7486" t="str">
        <f t="shared" si="721"/>
        <v/>
      </c>
      <c r="AH7486" t="str">
        <f t="shared" si="722"/>
        <v/>
      </c>
      <c r="AI7486">
        <f t="shared" si="723"/>
        <v>0</v>
      </c>
      <c r="AJ7486">
        <f t="shared" si="724"/>
        <v>0</v>
      </c>
      <c r="AK7486">
        <v>0</v>
      </c>
      <c r="AL7486" t="str">
        <f>IF(AA7486="","",IFERROR(IF(ISNUMBER('Procytrat 195'!D487),'Procytrat 195'!D487,IF(ISNUMBER(SEARCH("12",'Procytrat 195'!D487)),EDATE(AB7486,12),IF(ISNUMBER(SEARCH("6",'Procytrat 195'!D487)),EDATE(AB7486,6),IF(ISNUMBER(SEARCH("3",'Procytrat 195'!D487)),EDATE(AB7486,3),DATEVALUE('Procytrat 195'!D487))))),""))</f>
        <v/>
      </c>
      <c r="AM7486" t="str">
        <f t="shared" ca="1" si="725"/>
        <v/>
      </c>
    </row>
    <row r="7487" spans="27:39" x14ac:dyDescent="0.3">
      <c r="AA7487" t="str">
        <f>IF(COUNTA('Procytrat 195'!A488,'Procytrat 195'!B488,'Procytrat 195'!C488)&gt;0,"195","")</f>
        <v/>
      </c>
      <c r="AB7487" t="str">
        <f>IFERROR(IF(ISNUMBER('Procytrat 195'!A488),'Procytrat 195'!A488,DATEVALUE('Procytrat 195'!A488)),"")</f>
        <v/>
      </c>
      <c r="AC7487" t="str">
        <f>IF(AA7487="","",'Procytrat 195'!B488)</f>
        <v/>
      </c>
      <c r="AD7487" t="str">
        <f>IF(AA7487="","",IFERROR(1*'Procytrat 195'!C488,IFERROR(_xludf.NUMBERVALUE('Procytrat 195'!C488,".",","),IFERROR(_xludf.NUMBERVALUE('Procytrat 195'!C488,",","."),0))))</f>
        <v/>
      </c>
      <c r="AE7487" t="str">
        <f>IF(AA7487="","",'Procytrat 195'!M488)</f>
        <v/>
      </c>
      <c r="AF7487">
        <f t="shared" si="720"/>
        <v>0</v>
      </c>
      <c r="AG7487" t="str">
        <f t="shared" si="721"/>
        <v/>
      </c>
      <c r="AH7487" t="str">
        <f t="shared" si="722"/>
        <v/>
      </c>
      <c r="AI7487">
        <f t="shared" si="723"/>
        <v>0</v>
      </c>
      <c r="AJ7487">
        <f t="shared" si="724"/>
        <v>0</v>
      </c>
      <c r="AK7487">
        <v>0</v>
      </c>
      <c r="AL7487" t="str">
        <f>IF(AA7487="","",IFERROR(IF(ISNUMBER('Procytrat 195'!D488),'Procytrat 195'!D488,IF(ISNUMBER(SEARCH("12",'Procytrat 195'!D488)),EDATE(AB7487,12),IF(ISNUMBER(SEARCH("6",'Procytrat 195'!D488)),EDATE(AB7487,6),IF(ISNUMBER(SEARCH("3",'Procytrat 195'!D488)),EDATE(AB7487,3),DATEVALUE('Procytrat 195'!D488))))),""))</f>
        <v/>
      </c>
      <c r="AM7487" t="str">
        <f t="shared" ca="1" si="725"/>
        <v/>
      </c>
    </row>
    <row r="7488" spans="27:39" x14ac:dyDescent="0.3">
      <c r="AA7488" t="str">
        <f>IF(COUNTA('Procytrat 195'!A489,'Procytrat 195'!B489,'Procytrat 195'!C489)&gt;0,"195","")</f>
        <v/>
      </c>
      <c r="AB7488" t="str">
        <f>IFERROR(IF(ISNUMBER('Procytrat 195'!A489),'Procytrat 195'!A489,DATEVALUE('Procytrat 195'!A489)),"")</f>
        <v/>
      </c>
      <c r="AC7488" t="str">
        <f>IF(AA7488="","",'Procytrat 195'!B489)</f>
        <v/>
      </c>
      <c r="AD7488" t="str">
        <f>IF(AA7488="","",IFERROR(1*'Procytrat 195'!C489,IFERROR(_xludf.NUMBERVALUE('Procytrat 195'!C489,".",","),IFERROR(_xludf.NUMBERVALUE('Procytrat 195'!C489,",","."),0))))</f>
        <v/>
      </c>
      <c r="AE7488" t="str">
        <f>IF(AA7488="","",'Procytrat 195'!M489)</f>
        <v/>
      </c>
      <c r="AF7488">
        <f t="shared" si="720"/>
        <v>0</v>
      </c>
      <c r="AG7488" t="str">
        <f t="shared" si="721"/>
        <v/>
      </c>
      <c r="AH7488" t="str">
        <f t="shared" si="722"/>
        <v/>
      </c>
      <c r="AI7488">
        <f t="shared" si="723"/>
        <v>0</v>
      </c>
      <c r="AJ7488">
        <f t="shared" si="724"/>
        <v>0</v>
      </c>
      <c r="AK7488">
        <v>0</v>
      </c>
      <c r="AL7488" t="str">
        <f>IF(AA7488="","",IFERROR(IF(ISNUMBER('Procytrat 195'!D489),'Procytrat 195'!D489,IF(ISNUMBER(SEARCH("12",'Procytrat 195'!D489)),EDATE(AB7488,12),IF(ISNUMBER(SEARCH("6",'Procytrat 195'!D489)),EDATE(AB7488,6),IF(ISNUMBER(SEARCH("3",'Procytrat 195'!D489)),EDATE(AB7488,3),DATEVALUE('Procytrat 195'!D489))))),""))</f>
        <v/>
      </c>
      <c r="AM7488" t="str">
        <f t="shared" ca="1" si="725"/>
        <v/>
      </c>
    </row>
    <row r="7489" spans="27:39" x14ac:dyDescent="0.3">
      <c r="AA7489" t="str">
        <f>IF(COUNTA('Procytrat 195'!A490,'Procytrat 195'!B490,'Procytrat 195'!C490)&gt;0,"195","")</f>
        <v/>
      </c>
      <c r="AB7489" t="str">
        <f>IFERROR(IF(ISNUMBER('Procytrat 195'!A490),'Procytrat 195'!A490,DATEVALUE('Procytrat 195'!A490)),"")</f>
        <v/>
      </c>
      <c r="AC7489" t="str">
        <f>IF(AA7489="","",'Procytrat 195'!B490)</f>
        <v/>
      </c>
      <c r="AD7489" t="str">
        <f>IF(AA7489="","",IFERROR(1*'Procytrat 195'!C490,IFERROR(_xludf.NUMBERVALUE('Procytrat 195'!C490,".",","),IFERROR(_xludf.NUMBERVALUE('Procytrat 195'!C490,",","."),0))))</f>
        <v/>
      </c>
      <c r="AE7489" t="str">
        <f>IF(AA7489="","",'Procytrat 195'!M490)</f>
        <v/>
      </c>
      <c r="AF7489">
        <f t="shared" si="720"/>
        <v>0</v>
      </c>
      <c r="AG7489" t="str">
        <f t="shared" si="721"/>
        <v/>
      </c>
      <c r="AH7489" t="str">
        <f t="shared" si="722"/>
        <v/>
      </c>
      <c r="AI7489">
        <f t="shared" si="723"/>
        <v>0</v>
      </c>
      <c r="AJ7489">
        <f t="shared" si="724"/>
        <v>0</v>
      </c>
      <c r="AK7489">
        <v>0</v>
      </c>
      <c r="AL7489" t="str">
        <f>IF(AA7489="","",IFERROR(IF(ISNUMBER('Procytrat 195'!D490),'Procytrat 195'!D490,IF(ISNUMBER(SEARCH("12",'Procytrat 195'!D490)),EDATE(AB7489,12),IF(ISNUMBER(SEARCH("6",'Procytrat 195'!D490)),EDATE(AB7489,6),IF(ISNUMBER(SEARCH("3",'Procytrat 195'!D490)),EDATE(AB7489,3),DATEVALUE('Procytrat 195'!D490))))),""))</f>
        <v/>
      </c>
      <c r="AM7489" t="str">
        <f t="shared" ca="1" si="725"/>
        <v/>
      </c>
    </row>
    <row r="7490" spans="27:39" x14ac:dyDescent="0.3">
      <c r="AA7490" t="str">
        <f>IF(COUNTA('Procytrat 195'!A491,'Procytrat 195'!B491,'Procytrat 195'!C491)&gt;0,"195","")</f>
        <v/>
      </c>
      <c r="AB7490" t="str">
        <f>IFERROR(IF(ISNUMBER('Procytrat 195'!A491),'Procytrat 195'!A491,DATEVALUE('Procytrat 195'!A491)),"")</f>
        <v/>
      </c>
      <c r="AC7490" t="str">
        <f>IF(AA7490="","",'Procytrat 195'!B491)</f>
        <v/>
      </c>
      <c r="AD7490" t="str">
        <f>IF(AA7490="","",IFERROR(1*'Procytrat 195'!C491,IFERROR(_xludf.NUMBERVALUE('Procytrat 195'!C491,".",","),IFERROR(_xludf.NUMBERVALUE('Procytrat 195'!C491,",","."),0))))</f>
        <v/>
      </c>
      <c r="AE7490" t="str">
        <f>IF(AA7490="","",'Procytrat 195'!M491)</f>
        <v/>
      </c>
      <c r="AF7490">
        <f t="shared" ref="AF7490:AF7553" si="726">IF(AA7490="",0,--ISNUMBER(SEARCH("aprovado",AE7490)))</f>
        <v>0</v>
      </c>
      <c r="AG7490" t="str">
        <f t="shared" ref="AG7490:AG7553" si="727">IF(AB7490="","",YEAR(AB7490))</f>
        <v/>
      </c>
      <c r="AH7490" t="str">
        <f t="shared" ref="AH7490:AH7553" si="728">IF(AB7490="","",MONTH(AB7490))</f>
        <v/>
      </c>
      <c r="AI7490">
        <f t="shared" ref="AI7490:AI7553" si="729">IF(AB7490="",0,AB7490+ROW()/1000000)</f>
        <v>0</v>
      </c>
      <c r="AJ7490">
        <f t="shared" ref="AJ7490:AJ7553" si="730">--(AA7490&lt;&gt;"")</f>
        <v>0</v>
      </c>
      <c r="AK7490">
        <v>0</v>
      </c>
      <c r="AL7490" t="str">
        <f>IF(AA7490="","",IFERROR(IF(ISNUMBER('Procytrat 195'!D491),'Procytrat 195'!D491,IF(ISNUMBER(SEARCH("12",'Procytrat 195'!D491)),EDATE(AB7490,12),IF(ISNUMBER(SEARCH("6",'Procytrat 195'!D491)),EDATE(AB7490,6),IF(ISNUMBER(SEARCH("3",'Procytrat 195'!D491)),EDATE(AB7490,3),DATEVALUE('Procytrat 195'!D491))))),""))</f>
        <v/>
      </c>
      <c r="AM7490" t="str">
        <f t="shared" ref="AM7490:AM7553" ca="1" si="731">IF(AND(AJ7490=1,AL7490&lt;&gt;"",AL7490&gt;=TODAY(),AG7490=$W$3),AL7490+ROW()/1000000,"")</f>
        <v/>
      </c>
    </row>
    <row r="7491" spans="27:39" x14ac:dyDescent="0.3">
      <c r="AA7491" t="str">
        <f>IF(COUNTA('Procytrat 195'!A492,'Procytrat 195'!B492,'Procytrat 195'!C492)&gt;0,"195","")</f>
        <v/>
      </c>
      <c r="AB7491" t="str">
        <f>IFERROR(IF(ISNUMBER('Procytrat 195'!A492),'Procytrat 195'!A492,DATEVALUE('Procytrat 195'!A492)),"")</f>
        <v/>
      </c>
      <c r="AC7491" t="str">
        <f>IF(AA7491="","",'Procytrat 195'!B492)</f>
        <v/>
      </c>
      <c r="AD7491" t="str">
        <f>IF(AA7491="","",IFERROR(1*'Procytrat 195'!C492,IFERROR(_xludf.NUMBERVALUE('Procytrat 195'!C492,".",","),IFERROR(_xludf.NUMBERVALUE('Procytrat 195'!C492,",","."),0))))</f>
        <v/>
      </c>
      <c r="AE7491" t="str">
        <f>IF(AA7491="","",'Procytrat 195'!M492)</f>
        <v/>
      </c>
      <c r="AF7491">
        <f t="shared" si="726"/>
        <v>0</v>
      </c>
      <c r="AG7491" t="str">
        <f t="shared" si="727"/>
        <v/>
      </c>
      <c r="AH7491" t="str">
        <f t="shared" si="728"/>
        <v/>
      </c>
      <c r="AI7491">
        <f t="shared" si="729"/>
        <v>0</v>
      </c>
      <c r="AJ7491">
        <f t="shared" si="730"/>
        <v>0</v>
      </c>
      <c r="AK7491">
        <v>0</v>
      </c>
      <c r="AL7491" t="str">
        <f>IF(AA7491="","",IFERROR(IF(ISNUMBER('Procytrat 195'!D492),'Procytrat 195'!D492,IF(ISNUMBER(SEARCH("12",'Procytrat 195'!D492)),EDATE(AB7491,12),IF(ISNUMBER(SEARCH("6",'Procytrat 195'!D492)),EDATE(AB7491,6),IF(ISNUMBER(SEARCH("3",'Procytrat 195'!D492)),EDATE(AB7491,3),DATEVALUE('Procytrat 195'!D492))))),""))</f>
        <v/>
      </c>
      <c r="AM7491" t="str">
        <f t="shared" ca="1" si="731"/>
        <v/>
      </c>
    </row>
    <row r="7492" spans="27:39" x14ac:dyDescent="0.3">
      <c r="AA7492" t="str">
        <f>IF(COUNTA('Procytrat 195'!A493,'Procytrat 195'!B493,'Procytrat 195'!C493)&gt;0,"195","")</f>
        <v/>
      </c>
      <c r="AB7492" t="str">
        <f>IFERROR(IF(ISNUMBER('Procytrat 195'!A493),'Procytrat 195'!A493,DATEVALUE('Procytrat 195'!A493)),"")</f>
        <v/>
      </c>
      <c r="AC7492" t="str">
        <f>IF(AA7492="","",'Procytrat 195'!B493)</f>
        <v/>
      </c>
      <c r="AD7492" t="str">
        <f>IF(AA7492="","",IFERROR(1*'Procytrat 195'!C493,IFERROR(_xludf.NUMBERVALUE('Procytrat 195'!C493,".",","),IFERROR(_xludf.NUMBERVALUE('Procytrat 195'!C493,",","."),0))))</f>
        <v/>
      </c>
      <c r="AE7492" t="str">
        <f>IF(AA7492="","",'Procytrat 195'!M493)</f>
        <v/>
      </c>
      <c r="AF7492">
        <f t="shared" si="726"/>
        <v>0</v>
      </c>
      <c r="AG7492" t="str">
        <f t="shared" si="727"/>
        <v/>
      </c>
      <c r="AH7492" t="str">
        <f t="shared" si="728"/>
        <v/>
      </c>
      <c r="AI7492">
        <f t="shared" si="729"/>
        <v>0</v>
      </c>
      <c r="AJ7492">
        <f t="shared" si="730"/>
        <v>0</v>
      </c>
      <c r="AK7492">
        <v>0</v>
      </c>
      <c r="AL7492" t="str">
        <f>IF(AA7492="","",IFERROR(IF(ISNUMBER('Procytrat 195'!D493),'Procytrat 195'!D493,IF(ISNUMBER(SEARCH("12",'Procytrat 195'!D493)),EDATE(AB7492,12),IF(ISNUMBER(SEARCH("6",'Procytrat 195'!D493)),EDATE(AB7492,6),IF(ISNUMBER(SEARCH("3",'Procytrat 195'!D493)),EDATE(AB7492,3),DATEVALUE('Procytrat 195'!D493))))),""))</f>
        <v/>
      </c>
      <c r="AM7492" t="str">
        <f t="shared" ca="1" si="731"/>
        <v/>
      </c>
    </row>
    <row r="7493" spans="27:39" x14ac:dyDescent="0.3">
      <c r="AA7493" t="str">
        <f>IF(COUNTA('Procytrat 195'!A494,'Procytrat 195'!B494,'Procytrat 195'!C494)&gt;0,"195","")</f>
        <v/>
      </c>
      <c r="AB7493" t="str">
        <f>IFERROR(IF(ISNUMBER('Procytrat 195'!A494),'Procytrat 195'!A494,DATEVALUE('Procytrat 195'!A494)),"")</f>
        <v/>
      </c>
      <c r="AC7493" t="str">
        <f>IF(AA7493="","",'Procytrat 195'!B494)</f>
        <v/>
      </c>
      <c r="AD7493" t="str">
        <f>IF(AA7493="","",IFERROR(1*'Procytrat 195'!C494,IFERROR(_xludf.NUMBERVALUE('Procytrat 195'!C494,".",","),IFERROR(_xludf.NUMBERVALUE('Procytrat 195'!C494,",","."),0))))</f>
        <v/>
      </c>
      <c r="AE7493" t="str">
        <f>IF(AA7493="","",'Procytrat 195'!M494)</f>
        <v/>
      </c>
      <c r="AF7493">
        <f t="shared" si="726"/>
        <v>0</v>
      </c>
      <c r="AG7493" t="str">
        <f t="shared" si="727"/>
        <v/>
      </c>
      <c r="AH7493" t="str">
        <f t="shared" si="728"/>
        <v/>
      </c>
      <c r="AI7493">
        <f t="shared" si="729"/>
        <v>0</v>
      </c>
      <c r="AJ7493">
        <f t="shared" si="730"/>
        <v>0</v>
      </c>
      <c r="AK7493">
        <v>0</v>
      </c>
      <c r="AL7493" t="str">
        <f>IF(AA7493="","",IFERROR(IF(ISNUMBER('Procytrat 195'!D494),'Procytrat 195'!D494,IF(ISNUMBER(SEARCH("12",'Procytrat 195'!D494)),EDATE(AB7493,12),IF(ISNUMBER(SEARCH("6",'Procytrat 195'!D494)),EDATE(AB7493,6),IF(ISNUMBER(SEARCH("3",'Procytrat 195'!D494)),EDATE(AB7493,3),DATEVALUE('Procytrat 195'!D494))))),""))</f>
        <v/>
      </c>
      <c r="AM7493" t="str">
        <f t="shared" ca="1" si="731"/>
        <v/>
      </c>
    </row>
    <row r="7494" spans="27:39" x14ac:dyDescent="0.3">
      <c r="AA7494" t="str">
        <f>IF(COUNTA('Procytrat 195'!A495,'Procytrat 195'!B495,'Procytrat 195'!C495)&gt;0,"195","")</f>
        <v/>
      </c>
      <c r="AB7494" t="str">
        <f>IFERROR(IF(ISNUMBER('Procytrat 195'!A495),'Procytrat 195'!A495,DATEVALUE('Procytrat 195'!A495)),"")</f>
        <v/>
      </c>
      <c r="AC7494" t="str">
        <f>IF(AA7494="","",'Procytrat 195'!B495)</f>
        <v/>
      </c>
      <c r="AD7494" t="str">
        <f>IF(AA7494="","",IFERROR(1*'Procytrat 195'!C495,IFERROR(_xludf.NUMBERVALUE('Procytrat 195'!C495,".",","),IFERROR(_xludf.NUMBERVALUE('Procytrat 195'!C495,",","."),0))))</f>
        <v/>
      </c>
      <c r="AE7494" t="str">
        <f>IF(AA7494="","",'Procytrat 195'!M495)</f>
        <v/>
      </c>
      <c r="AF7494">
        <f t="shared" si="726"/>
        <v>0</v>
      </c>
      <c r="AG7494" t="str">
        <f t="shared" si="727"/>
        <v/>
      </c>
      <c r="AH7494" t="str">
        <f t="shared" si="728"/>
        <v/>
      </c>
      <c r="AI7494">
        <f t="shared" si="729"/>
        <v>0</v>
      </c>
      <c r="AJ7494">
        <f t="shared" si="730"/>
        <v>0</v>
      </c>
      <c r="AK7494">
        <v>0</v>
      </c>
      <c r="AL7494" t="str">
        <f>IF(AA7494="","",IFERROR(IF(ISNUMBER('Procytrat 195'!D495),'Procytrat 195'!D495,IF(ISNUMBER(SEARCH("12",'Procytrat 195'!D495)),EDATE(AB7494,12),IF(ISNUMBER(SEARCH("6",'Procytrat 195'!D495)),EDATE(AB7494,6),IF(ISNUMBER(SEARCH("3",'Procytrat 195'!D495)),EDATE(AB7494,3),DATEVALUE('Procytrat 195'!D495))))),""))</f>
        <v/>
      </c>
      <c r="AM7494" t="str">
        <f t="shared" ca="1" si="731"/>
        <v/>
      </c>
    </row>
    <row r="7495" spans="27:39" x14ac:dyDescent="0.3">
      <c r="AA7495" t="str">
        <f>IF(COUNTA('Procytrat 195'!A496,'Procytrat 195'!B496,'Procytrat 195'!C496)&gt;0,"195","")</f>
        <v/>
      </c>
      <c r="AB7495" t="str">
        <f>IFERROR(IF(ISNUMBER('Procytrat 195'!A496),'Procytrat 195'!A496,DATEVALUE('Procytrat 195'!A496)),"")</f>
        <v/>
      </c>
      <c r="AC7495" t="str">
        <f>IF(AA7495="","",'Procytrat 195'!B496)</f>
        <v/>
      </c>
      <c r="AD7495" t="str">
        <f>IF(AA7495="","",IFERROR(1*'Procytrat 195'!C496,IFERROR(_xludf.NUMBERVALUE('Procytrat 195'!C496,".",","),IFERROR(_xludf.NUMBERVALUE('Procytrat 195'!C496,",","."),0))))</f>
        <v/>
      </c>
      <c r="AE7495" t="str">
        <f>IF(AA7495="","",'Procytrat 195'!M496)</f>
        <v/>
      </c>
      <c r="AF7495">
        <f t="shared" si="726"/>
        <v>0</v>
      </c>
      <c r="AG7495" t="str">
        <f t="shared" si="727"/>
        <v/>
      </c>
      <c r="AH7495" t="str">
        <f t="shared" si="728"/>
        <v/>
      </c>
      <c r="AI7495">
        <f t="shared" si="729"/>
        <v>0</v>
      </c>
      <c r="AJ7495">
        <f t="shared" si="730"/>
        <v>0</v>
      </c>
      <c r="AK7495">
        <v>0</v>
      </c>
      <c r="AL7495" t="str">
        <f>IF(AA7495="","",IFERROR(IF(ISNUMBER('Procytrat 195'!D496),'Procytrat 195'!D496,IF(ISNUMBER(SEARCH("12",'Procytrat 195'!D496)),EDATE(AB7495,12),IF(ISNUMBER(SEARCH("6",'Procytrat 195'!D496)),EDATE(AB7495,6),IF(ISNUMBER(SEARCH("3",'Procytrat 195'!D496)),EDATE(AB7495,3),DATEVALUE('Procytrat 195'!D496))))),""))</f>
        <v/>
      </c>
      <c r="AM7495" t="str">
        <f t="shared" ca="1" si="731"/>
        <v/>
      </c>
    </row>
    <row r="7496" spans="27:39" x14ac:dyDescent="0.3">
      <c r="AA7496" t="str">
        <f>IF(COUNTA('Procytrat 195'!A497,'Procytrat 195'!B497,'Procytrat 195'!C497)&gt;0,"195","")</f>
        <v/>
      </c>
      <c r="AB7496" t="str">
        <f>IFERROR(IF(ISNUMBER('Procytrat 195'!A497),'Procytrat 195'!A497,DATEVALUE('Procytrat 195'!A497)),"")</f>
        <v/>
      </c>
      <c r="AC7496" t="str">
        <f>IF(AA7496="","",'Procytrat 195'!B497)</f>
        <v/>
      </c>
      <c r="AD7496" t="str">
        <f>IF(AA7496="","",IFERROR(1*'Procytrat 195'!C497,IFERROR(_xludf.NUMBERVALUE('Procytrat 195'!C497,".",","),IFERROR(_xludf.NUMBERVALUE('Procytrat 195'!C497,",","."),0))))</f>
        <v/>
      </c>
      <c r="AE7496" t="str">
        <f>IF(AA7496="","",'Procytrat 195'!M497)</f>
        <v/>
      </c>
      <c r="AF7496">
        <f t="shared" si="726"/>
        <v>0</v>
      </c>
      <c r="AG7496" t="str">
        <f t="shared" si="727"/>
        <v/>
      </c>
      <c r="AH7496" t="str">
        <f t="shared" si="728"/>
        <v/>
      </c>
      <c r="AI7496">
        <f t="shared" si="729"/>
        <v>0</v>
      </c>
      <c r="AJ7496">
        <f t="shared" si="730"/>
        <v>0</v>
      </c>
      <c r="AK7496">
        <v>0</v>
      </c>
      <c r="AL7496" t="str">
        <f>IF(AA7496="","",IFERROR(IF(ISNUMBER('Procytrat 195'!D497),'Procytrat 195'!D497,IF(ISNUMBER(SEARCH("12",'Procytrat 195'!D497)),EDATE(AB7496,12),IF(ISNUMBER(SEARCH("6",'Procytrat 195'!D497)),EDATE(AB7496,6),IF(ISNUMBER(SEARCH("3",'Procytrat 195'!D497)),EDATE(AB7496,3),DATEVALUE('Procytrat 195'!D497))))),""))</f>
        <v/>
      </c>
      <c r="AM7496" t="str">
        <f t="shared" ca="1" si="731"/>
        <v/>
      </c>
    </row>
    <row r="7497" spans="27:39" x14ac:dyDescent="0.3">
      <c r="AA7497" t="str">
        <f>IF(COUNTA('Procytrat 195'!A498,'Procytrat 195'!B498,'Procytrat 195'!C498)&gt;0,"195","")</f>
        <v/>
      </c>
      <c r="AB7497" t="str">
        <f>IFERROR(IF(ISNUMBER('Procytrat 195'!A498),'Procytrat 195'!A498,DATEVALUE('Procytrat 195'!A498)),"")</f>
        <v/>
      </c>
      <c r="AC7497" t="str">
        <f>IF(AA7497="","",'Procytrat 195'!B498)</f>
        <v/>
      </c>
      <c r="AD7497" t="str">
        <f>IF(AA7497="","",IFERROR(1*'Procytrat 195'!C498,IFERROR(_xludf.NUMBERVALUE('Procytrat 195'!C498,".",","),IFERROR(_xludf.NUMBERVALUE('Procytrat 195'!C498,",","."),0))))</f>
        <v/>
      </c>
      <c r="AE7497" t="str">
        <f>IF(AA7497="","",'Procytrat 195'!M498)</f>
        <v/>
      </c>
      <c r="AF7497">
        <f t="shared" si="726"/>
        <v>0</v>
      </c>
      <c r="AG7497" t="str">
        <f t="shared" si="727"/>
        <v/>
      </c>
      <c r="AH7497" t="str">
        <f t="shared" si="728"/>
        <v/>
      </c>
      <c r="AI7497">
        <f t="shared" si="729"/>
        <v>0</v>
      </c>
      <c r="AJ7497">
        <f t="shared" si="730"/>
        <v>0</v>
      </c>
      <c r="AK7497">
        <v>0</v>
      </c>
      <c r="AL7497" t="str">
        <f>IF(AA7497="","",IFERROR(IF(ISNUMBER('Procytrat 195'!D498),'Procytrat 195'!D498,IF(ISNUMBER(SEARCH("12",'Procytrat 195'!D498)),EDATE(AB7497,12),IF(ISNUMBER(SEARCH("6",'Procytrat 195'!D498)),EDATE(AB7497,6),IF(ISNUMBER(SEARCH("3",'Procytrat 195'!D498)),EDATE(AB7497,3),DATEVALUE('Procytrat 195'!D498))))),""))</f>
        <v/>
      </c>
      <c r="AM7497" t="str">
        <f t="shared" ca="1" si="731"/>
        <v/>
      </c>
    </row>
    <row r="7498" spans="27:39" x14ac:dyDescent="0.3">
      <c r="AA7498" t="str">
        <f>IF(COUNTA('Procytrat 195'!A499,'Procytrat 195'!B499,'Procytrat 195'!C499)&gt;0,"195","")</f>
        <v/>
      </c>
      <c r="AB7498" t="str">
        <f>IFERROR(IF(ISNUMBER('Procytrat 195'!A499),'Procytrat 195'!A499,DATEVALUE('Procytrat 195'!A499)),"")</f>
        <v/>
      </c>
      <c r="AC7498" t="str">
        <f>IF(AA7498="","",'Procytrat 195'!B499)</f>
        <v/>
      </c>
      <c r="AD7498" t="str">
        <f>IF(AA7498="","",IFERROR(1*'Procytrat 195'!C499,IFERROR(_xludf.NUMBERVALUE('Procytrat 195'!C499,".",","),IFERROR(_xludf.NUMBERVALUE('Procytrat 195'!C499,",","."),0))))</f>
        <v/>
      </c>
      <c r="AE7498" t="str">
        <f>IF(AA7498="","",'Procytrat 195'!M499)</f>
        <v/>
      </c>
      <c r="AF7498">
        <f t="shared" si="726"/>
        <v>0</v>
      </c>
      <c r="AG7498" t="str">
        <f t="shared" si="727"/>
        <v/>
      </c>
      <c r="AH7498" t="str">
        <f t="shared" si="728"/>
        <v/>
      </c>
      <c r="AI7498">
        <f t="shared" si="729"/>
        <v>0</v>
      </c>
      <c r="AJ7498">
        <f t="shared" si="730"/>
        <v>0</v>
      </c>
      <c r="AK7498">
        <v>0</v>
      </c>
      <c r="AL7498" t="str">
        <f>IF(AA7498="","",IFERROR(IF(ISNUMBER('Procytrat 195'!D499),'Procytrat 195'!D499,IF(ISNUMBER(SEARCH("12",'Procytrat 195'!D499)),EDATE(AB7498,12),IF(ISNUMBER(SEARCH("6",'Procytrat 195'!D499)),EDATE(AB7498,6),IF(ISNUMBER(SEARCH("3",'Procytrat 195'!D499)),EDATE(AB7498,3),DATEVALUE('Procytrat 195'!D499))))),""))</f>
        <v/>
      </c>
      <c r="AM7498" t="str">
        <f t="shared" ca="1" si="731"/>
        <v/>
      </c>
    </row>
    <row r="7499" spans="27:39" x14ac:dyDescent="0.3">
      <c r="AA7499" t="str">
        <f>IF(COUNTA('Procytrat 195'!A500,'Procytrat 195'!B500,'Procytrat 195'!C500)&gt;0,"195","")</f>
        <v/>
      </c>
      <c r="AB7499" t="str">
        <f>IFERROR(IF(ISNUMBER('Procytrat 195'!A500),'Procytrat 195'!A500,DATEVALUE('Procytrat 195'!A500)),"")</f>
        <v/>
      </c>
      <c r="AC7499" t="str">
        <f>IF(AA7499="","",'Procytrat 195'!B500)</f>
        <v/>
      </c>
      <c r="AD7499" t="str">
        <f>IF(AA7499="","",IFERROR(1*'Procytrat 195'!C500,IFERROR(_xludf.NUMBERVALUE('Procytrat 195'!C500,".",","),IFERROR(_xludf.NUMBERVALUE('Procytrat 195'!C500,",","."),0))))</f>
        <v/>
      </c>
      <c r="AE7499" t="str">
        <f>IF(AA7499="","",'Procytrat 195'!M500)</f>
        <v/>
      </c>
      <c r="AF7499">
        <f t="shared" si="726"/>
        <v>0</v>
      </c>
      <c r="AG7499" t="str">
        <f t="shared" si="727"/>
        <v/>
      </c>
      <c r="AH7499" t="str">
        <f t="shared" si="728"/>
        <v/>
      </c>
      <c r="AI7499">
        <f t="shared" si="729"/>
        <v>0</v>
      </c>
      <c r="AJ7499">
        <f t="shared" si="730"/>
        <v>0</v>
      </c>
      <c r="AK7499">
        <v>0</v>
      </c>
      <c r="AL7499" t="str">
        <f>IF(AA7499="","",IFERROR(IF(ISNUMBER('Procytrat 195'!D500),'Procytrat 195'!D500,IF(ISNUMBER(SEARCH("12",'Procytrat 195'!D500)),EDATE(AB7499,12),IF(ISNUMBER(SEARCH("6",'Procytrat 195'!D500)),EDATE(AB7499,6),IF(ISNUMBER(SEARCH("3",'Procytrat 195'!D500)),EDATE(AB7499,3),DATEVALUE('Procytrat 195'!D500))))),""))</f>
        <v/>
      </c>
      <c r="AM7499" t="str">
        <f t="shared" ca="1" si="731"/>
        <v/>
      </c>
    </row>
    <row r="7500" spans="27:39" x14ac:dyDescent="0.3">
      <c r="AA7500" t="str">
        <f>IF(COUNTA('Procytrat 195'!A501,'Procytrat 195'!B501,'Procytrat 195'!C501)&gt;0,"195","")</f>
        <v/>
      </c>
      <c r="AB7500" t="str">
        <f>IFERROR(IF(ISNUMBER('Procytrat 195'!A501),'Procytrat 195'!A501,DATEVALUE('Procytrat 195'!A501)),"")</f>
        <v/>
      </c>
      <c r="AC7500" t="str">
        <f>IF(AA7500="","",'Procytrat 195'!B501)</f>
        <v/>
      </c>
      <c r="AD7500" t="str">
        <f>IF(AA7500="","",IFERROR(1*'Procytrat 195'!C501,IFERROR(_xludf.NUMBERVALUE('Procytrat 195'!C501,".",","),IFERROR(_xludf.NUMBERVALUE('Procytrat 195'!C501,",","."),0))))</f>
        <v/>
      </c>
      <c r="AE7500" t="str">
        <f>IF(AA7500="","",'Procytrat 195'!M501)</f>
        <v/>
      </c>
      <c r="AF7500">
        <f t="shared" si="726"/>
        <v>0</v>
      </c>
      <c r="AG7500" t="str">
        <f t="shared" si="727"/>
        <v/>
      </c>
      <c r="AH7500" t="str">
        <f t="shared" si="728"/>
        <v/>
      </c>
      <c r="AI7500">
        <f t="shared" si="729"/>
        <v>0</v>
      </c>
      <c r="AJ7500">
        <f t="shared" si="730"/>
        <v>0</v>
      </c>
      <c r="AK7500">
        <v>0</v>
      </c>
      <c r="AL7500" t="str">
        <f>IF(AA7500="","",IFERROR(IF(ISNUMBER('Procytrat 195'!D501),'Procytrat 195'!D501,IF(ISNUMBER(SEARCH("12",'Procytrat 195'!D501)),EDATE(AB7500,12),IF(ISNUMBER(SEARCH("6",'Procytrat 195'!D501)),EDATE(AB7500,6),IF(ISNUMBER(SEARCH("3",'Procytrat 195'!D501)),EDATE(AB7500,3),DATEVALUE('Procytrat 195'!D501))))),""))</f>
        <v/>
      </c>
      <c r="AM7500" t="str">
        <f t="shared" ca="1" si="731"/>
        <v/>
      </c>
    </row>
    <row r="7501" spans="27:39" x14ac:dyDescent="0.3">
      <c r="AA7501" t="str">
        <f>IF(COUNTA('Procytrat 195'!A502,'Procytrat 195'!B502,'Procytrat 195'!C502)&gt;0,"195","")</f>
        <v/>
      </c>
      <c r="AB7501" t="str">
        <f>IFERROR(IF(ISNUMBER('Procytrat 195'!A502),'Procytrat 195'!A502,DATEVALUE('Procytrat 195'!A502)),"")</f>
        <v/>
      </c>
      <c r="AC7501" t="str">
        <f>IF(AA7501="","",'Procytrat 195'!B502)</f>
        <v/>
      </c>
      <c r="AD7501" t="str">
        <f>IF(AA7501="","",IFERROR(1*'Procytrat 195'!C502,IFERROR(_xludf.NUMBERVALUE('Procytrat 195'!C502,".",","),IFERROR(_xludf.NUMBERVALUE('Procytrat 195'!C502,",","."),0))))</f>
        <v/>
      </c>
      <c r="AE7501" t="str">
        <f>IF(AA7501="","",'Procytrat 195'!M502)</f>
        <v/>
      </c>
      <c r="AF7501">
        <f t="shared" si="726"/>
        <v>0</v>
      </c>
      <c r="AG7501" t="str">
        <f t="shared" si="727"/>
        <v/>
      </c>
      <c r="AH7501" t="str">
        <f t="shared" si="728"/>
        <v/>
      </c>
      <c r="AI7501">
        <f t="shared" si="729"/>
        <v>0</v>
      </c>
      <c r="AJ7501">
        <f t="shared" si="730"/>
        <v>0</v>
      </c>
      <c r="AK7501">
        <v>0</v>
      </c>
      <c r="AL7501" t="str">
        <f>IF(AA7501="","",IFERROR(IF(ISNUMBER('Procytrat 195'!D502),'Procytrat 195'!D502,IF(ISNUMBER(SEARCH("12",'Procytrat 195'!D502)),EDATE(AB7501,12),IF(ISNUMBER(SEARCH("6",'Procytrat 195'!D502)),EDATE(AB7501,6),IF(ISNUMBER(SEARCH("3",'Procytrat 195'!D502)),EDATE(AB7501,3),DATEVALUE('Procytrat 195'!D502))))),""))</f>
        <v/>
      </c>
      <c r="AM7501" t="str">
        <f t="shared" ca="1" si="731"/>
        <v/>
      </c>
    </row>
    <row r="7502" spans="27:39" x14ac:dyDescent="0.3">
      <c r="AA7502" t="str">
        <f>IF(COUNTA('Procytrat 197'!A3,'Procytrat 197'!B3,'Procytrat 197'!C3)&gt;0,"197","")</f>
        <v>197</v>
      </c>
      <c r="AB7502">
        <f>IFERROR(IF(ISNUMBER('Procytrat 197'!A3),'Procytrat 197'!A3,DATEVALUE('Procytrat 197'!A3)),"")</f>
        <v>45650</v>
      </c>
      <c r="AC7502" t="str">
        <f>IF(AA7502="","",'Procytrat 197'!B3)</f>
        <v>8906/24</v>
      </c>
      <c r="AD7502">
        <f>IF(AA7502="","",IFERROR(1*'Procytrat 197'!C3,IFERROR(_xludf.NUMBERVALUE('Procytrat 197'!C3,".",","),IFERROR(_xludf.NUMBERVALUE('Procytrat 197'!C3,",","."),0))))</f>
        <v>18500</v>
      </c>
      <c r="AE7502" t="str">
        <f>IF(AA7502="","",'Procytrat 197'!O3)</f>
        <v>Aprovado</v>
      </c>
      <c r="AF7502">
        <f t="shared" si="726"/>
        <v>1</v>
      </c>
      <c r="AG7502">
        <f t="shared" si="727"/>
        <v>2024</v>
      </c>
      <c r="AH7502">
        <f t="shared" si="728"/>
        <v>12</v>
      </c>
      <c r="AI7502">
        <f t="shared" si="729"/>
        <v>45650.007502</v>
      </c>
      <c r="AJ7502">
        <f t="shared" si="730"/>
        <v>1</v>
      </c>
      <c r="AK7502">
        <v>0</v>
      </c>
      <c r="AL7502">
        <f>IF(AA7502="","",IFERROR(IF(ISNUMBER('Procytrat 197'!D3),'Procytrat 197'!D3,IF(ISNUMBER(SEARCH("12",'Procytrat 197'!D3)),EDATE(AB7502,12),IF(ISNUMBER(SEARCH("6",'Procytrat 197'!D3)),EDATE(AB7502,6),IF(ISNUMBER(SEARCH("3",'Procytrat 197'!D3)),EDATE(AB7502,3),DATEVALUE('Procytrat 197'!D3))))),""))</f>
        <v>45832</v>
      </c>
      <c r="AM7502" t="str">
        <f t="shared" ca="1" si="731"/>
        <v/>
      </c>
    </row>
    <row r="7503" spans="27:39" x14ac:dyDescent="0.3">
      <c r="AA7503" t="str">
        <f>IF(COUNTA('Procytrat 197'!A4,'Procytrat 197'!B4,'Procytrat 197'!C4)&gt;0,"197","")</f>
        <v>197</v>
      </c>
      <c r="AB7503">
        <f>IFERROR(IF(ISNUMBER('Procytrat 197'!A4),'Procytrat 197'!A4,DATEVALUE('Procytrat 197'!A4)),"")</f>
        <v>45665</v>
      </c>
      <c r="AC7503" t="str">
        <f>IF(AA7503="","",'Procytrat 197'!B4)</f>
        <v>8916/25</v>
      </c>
      <c r="AD7503">
        <f>IF(AA7503="","",IFERROR(1*'Procytrat 197'!C4,IFERROR(_xludf.NUMBERVALUE('Procytrat 197'!C4,".",","),IFERROR(_xludf.NUMBERVALUE('Procytrat 197'!C4,",","."),0))))</f>
        <v>40000</v>
      </c>
      <c r="AE7503" t="str">
        <f>IF(AA7503="","",'Procytrat 197'!O4)</f>
        <v>Aprovado</v>
      </c>
      <c r="AF7503">
        <f t="shared" si="726"/>
        <v>1</v>
      </c>
      <c r="AG7503">
        <f t="shared" si="727"/>
        <v>2025</v>
      </c>
      <c r="AH7503">
        <f t="shared" si="728"/>
        <v>1</v>
      </c>
      <c r="AI7503">
        <f t="shared" si="729"/>
        <v>45665.007503000001</v>
      </c>
      <c r="AJ7503">
        <f t="shared" si="730"/>
        <v>1</v>
      </c>
      <c r="AK7503">
        <v>0</v>
      </c>
      <c r="AL7503">
        <f>IF(AA7503="","",IFERROR(IF(ISNUMBER('Procytrat 197'!D4),'Procytrat 197'!D4,IF(ISNUMBER(SEARCH("12",'Procytrat 197'!D4)),EDATE(AB7503,12),IF(ISNUMBER(SEARCH("6",'Procytrat 197'!D4)),EDATE(AB7503,6),IF(ISNUMBER(SEARCH("3",'Procytrat 197'!D4)),EDATE(AB7503,3),DATEVALUE('Procytrat 197'!D4))))),""))</f>
        <v>45846</v>
      </c>
      <c r="AM7503" t="str">
        <f t="shared" ca="1" si="731"/>
        <v/>
      </c>
    </row>
    <row r="7504" spans="27:39" x14ac:dyDescent="0.3">
      <c r="AA7504" t="str">
        <f>IF(COUNTA('Procytrat 197'!A5,'Procytrat 197'!B5,'Procytrat 197'!C5)&gt;0,"197","")</f>
        <v>197</v>
      </c>
      <c r="AB7504">
        <f>IFERROR(IF(ISNUMBER('Procytrat 197'!A5),'Procytrat 197'!A5,DATEVALUE('Procytrat 197'!A5)),"")</f>
        <v>45672</v>
      </c>
      <c r="AC7504" t="str">
        <f>IF(AA7504="","",'Procytrat 197'!B5)</f>
        <v>8934/25</v>
      </c>
      <c r="AD7504">
        <f>IF(AA7504="","",IFERROR(1*'Procytrat 197'!C5,IFERROR(_xludf.NUMBERVALUE('Procytrat 197'!C5,".",","),IFERROR(_xludf.NUMBERVALUE('Procytrat 197'!C5,",","."),0))))</f>
        <v>600</v>
      </c>
      <c r="AE7504" t="str">
        <f>IF(AA7504="","",'Procytrat 197'!O5)</f>
        <v>Aprovado</v>
      </c>
      <c r="AF7504">
        <f t="shared" si="726"/>
        <v>1</v>
      </c>
      <c r="AG7504">
        <f t="shared" si="727"/>
        <v>2025</v>
      </c>
      <c r="AH7504">
        <f t="shared" si="728"/>
        <v>1</v>
      </c>
      <c r="AI7504">
        <f t="shared" si="729"/>
        <v>45672.007504000001</v>
      </c>
      <c r="AJ7504">
        <f t="shared" si="730"/>
        <v>1</v>
      </c>
      <c r="AK7504">
        <v>0</v>
      </c>
      <c r="AL7504">
        <f>IF(AA7504="","",IFERROR(IF(ISNUMBER('Procytrat 197'!D5),'Procytrat 197'!D5,IF(ISNUMBER(SEARCH("12",'Procytrat 197'!D5)),EDATE(AB7504,12),IF(ISNUMBER(SEARCH("6",'Procytrat 197'!D5)),EDATE(AB7504,6),IF(ISNUMBER(SEARCH("3",'Procytrat 197'!D5)),EDATE(AB7504,3),DATEVALUE('Procytrat 197'!D5))))),""))</f>
        <v>45853</v>
      </c>
      <c r="AM7504" t="str">
        <f t="shared" ca="1" si="731"/>
        <v/>
      </c>
    </row>
    <row r="7505" spans="27:39" x14ac:dyDescent="0.3">
      <c r="AA7505" t="str">
        <f>IF(COUNTA('Procytrat 197'!A6,'Procytrat 197'!B6,'Procytrat 197'!C6)&gt;0,"197","")</f>
        <v>197</v>
      </c>
      <c r="AB7505">
        <f>IFERROR(IF(ISNUMBER('Procytrat 197'!A6),'Procytrat 197'!A6,DATEVALUE('Procytrat 197'!A6)),"")</f>
        <v>45672</v>
      </c>
      <c r="AC7505" t="str">
        <f>IF(AA7505="","",'Procytrat 197'!B6)</f>
        <v>8935/25</v>
      </c>
      <c r="AD7505">
        <f>IF(AA7505="","",IFERROR(1*'Procytrat 197'!C6,IFERROR(_xludf.NUMBERVALUE('Procytrat 197'!C6,".",","),IFERROR(_xludf.NUMBERVALUE('Procytrat 197'!C6,",","."),0))))</f>
        <v>40000</v>
      </c>
      <c r="AE7505" t="str">
        <f>IF(AA7505="","",'Procytrat 197'!O6)</f>
        <v>Aprovado</v>
      </c>
      <c r="AF7505">
        <f t="shared" si="726"/>
        <v>1</v>
      </c>
      <c r="AG7505">
        <f t="shared" si="727"/>
        <v>2025</v>
      </c>
      <c r="AH7505">
        <f t="shared" si="728"/>
        <v>1</v>
      </c>
      <c r="AI7505">
        <f t="shared" si="729"/>
        <v>45672.007505000001</v>
      </c>
      <c r="AJ7505">
        <f t="shared" si="730"/>
        <v>1</v>
      </c>
      <c r="AK7505">
        <v>0</v>
      </c>
      <c r="AL7505">
        <f>IF(AA7505="","",IFERROR(IF(ISNUMBER('Procytrat 197'!D6),'Procytrat 197'!D6,IF(ISNUMBER(SEARCH("12",'Procytrat 197'!D6)),EDATE(AB7505,12),IF(ISNUMBER(SEARCH("6",'Procytrat 197'!D6)),EDATE(AB7505,6),IF(ISNUMBER(SEARCH("3",'Procytrat 197'!D6)),EDATE(AB7505,3),DATEVALUE('Procytrat 197'!D6))))),""))</f>
        <v>45853</v>
      </c>
      <c r="AM7505" t="str">
        <f t="shared" ca="1" si="731"/>
        <v/>
      </c>
    </row>
    <row r="7506" spans="27:39" x14ac:dyDescent="0.3">
      <c r="AA7506" t="str">
        <f>IF(COUNTA('Procytrat 197'!A7,'Procytrat 197'!B7,'Procytrat 197'!C7)&gt;0,"197","")</f>
        <v>197</v>
      </c>
      <c r="AB7506">
        <f>IFERROR(IF(ISNUMBER('Procytrat 197'!A7),'Procytrat 197'!A7,DATEVALUE('Procytrat 197'!A7)),"")</f>
        <v>45678</v>
      </c>
      <c r="AC7506" t="str">
        <f>IF(AA7506="","",'Procytrat 197'!B7)</f>
        <v>8944/25</v>
      </c>
      <c r="AD7506">
        <f>IF(AA7506="","",IFERROR(1*'Procytrat 197'!C7,IFERROR(_xludf.NUMBERVALUE('Procytrat 197'!C7,".",","),IFERROR(_xludf.NUMBERVALUE('Procytrat 197'!C7,",","."),0))))</f>
        <v>300</v>
      </c>
      <c r="AE7506" t="str">
        <f>IF(AA7506="","",'Procytrat 197'!O7)</f>
        <v>Aprovado</v>
      </c>
      <c r="AF7506">
        <f t="shared" si="726"/>
        <v>1</v>
      </c>
      <c r="AG7506">
        <f t="shared" si="727"/>
        <v>2025</v>
      </c>
      <c r="AH7506">
        <f t="shared" si="728"/>
        <v>1</v>
      </c>
      <c r="AI7506">
        <f t="shared" si="729"/>
        <v>45678.007506000002</v>
      </c>
      <c r="AJ7506">
        <f t="shared" si="730"/>
        <v>1</v>
      </c>
      <c r="AK7506">
        <v>0</v>
      </c>
      <c r="AL7506">
        <f>IF(AA7506="","",IFERROR(IF(ISNUMBER('Procytrat 197'!D7),'Procytrat 197'!D7,IF(ISNUMBER(SEARCH("12",'Procytrat 197'!D7)),EDATE(AB7506,12),IF(ISNUMBER(SEARCH("6",'Procytrat 197'!D7)),EDATE(AB7506,6),IF(ISNUMBER(SEARCH("3",'Procytrat 197'!D7)),EDATE(AB7506,3),DATEVALUE('Procytrat 197'!D7))))),""))</f>
        <v>45859</v>
      </c>
      <c r="AM7506" t="str">
        <f t="shared" ca="1" si="731"/>
        <v/>
      </c>
    </row>
    <row r="7507" spans="27:39" x14ac:dyDescent="0.3">
      <c r="AA7507" t="str">
        <f>IF(COUNTA('Procytrat 197'!A8,'Procytrat 197'!B8,'Procytrat 197'!C8)&gt;0,"197","")</f>
        <v>197</v>
      </c>
      <c r="AB7507">
        <f>IFERROR(IF(ISNUMBER('Procytrat 197'!A8),'Procytrat 197'!A8,DATEVALUE('Procytrat 197'!A8)),"")</f>
        <v>45695</v>
      </c>
      <c r="AC7507" t="str">
        <f>IF(AA7507="","",'Procytrat 197'!B8)</f>
        <v>8977/25</v>
      </c>
      <c r="AD7507">
        <f>IF(AA7507="","",IFERROR(1*'Procytrat 197'!C8,IFERROR(_xludf.NUMBERVALUE('Procytrat 197'!C8,".",","),IFERROR(_xludf.NUMBERVALUE('Procytrat 197'!C8,",","."),0))))</f>
        <v>40000</v>
      </c>
      <c r="AE7507" t="str">
        <f>IF(AA7507="","",'Procytrat 197'!O8)</f>
        <v>Aprovado</v>
      </c>
      <c r="AF7507">
        <f t="shared" si="726"/>
        <v>1</v>
      </c>
      <c r="AG7507">
        <f t="shared" si="727"/>
        <v>2025</v>
      </c>
      <c r="AH7507">
        <f t="shared" si="728"/>
        <v>2</v>
      </c>
      <c r="AI7507">
        <f t="shared" si="729"/>
        <v>45695.007507000002</v>
      </c>
      <c r="AJ7507">
        <f t="shared" si="730"/>
        <v>1</v>
      </c>
      <c r="AK7507">
        <v>0</v>
      </c>
      <c r="AL7507">
        <f>IF(AA7507="","",IFERROR(IF(ISNUMBER('Procytrat 197'!D8),'Procytrat 197'!D8,IF(ISNUMBER(SEARCH("12",'Procytrat 197'!D8)),EDATE(AB7507,12),IF(ISNUMBER(SEARCH("6",'Procytrat 197'!D8)),EDATE(AB7507,6),IF(ISNUMBER(SEARCH("3",'Procytrat 197'!D8)),EDATE(AB7507,3),DATEVALUE('Procytrat 197'!D8))))),""))</f>
        <v>45876</v>
      </c>
      <c r="AM7507" t="str">
        <f t="shared" ca="1" si="731"/>
        <v/>
      </c>
    </row>
    <row r="7508" spans="27:39" x14ac:dyDescent="0.3">
      <c r="AA7508" t="str">
        <f>IF(COUNTA('Procytrat 197'!A9,'Procytrat 197'!B9,'Procytrat 197'!C9)&gt;0,"197","")</f>
        <v>197</v>
      </c>
      <c r="AB7508">
        <f>IFERROR(IF(ISNUMBER('Procytrat 197'!A9),'Procytrat 197'!A9,DATEVALUE('Procytrat 197'!A9)),"")</f>
        <v>45709</v>
      </c>
      <c r="AC7508" t="str">
        <f>IF(AA7508="","",'Procytrat 197'!B9)</f>
        <v>8994/25</v>
      </c>
      <c r="AD7508">
        <f>IF(AA7508="","",IFERROR(1*'Procytrat 197'!C9,IFERROR(_xludf.NUMBERVALUE('Procytrat 197'!C9,".",","),IFERROR(_xludf.NUMBERVALUE('Procytrat 197'!C9,",","."),0))))</f>
        <v>40000</v>
      </c>
      <c r="AE7508" t="str">
        <f>IF(AA7508="","",'Procytrat 197'!O9)</f>
        <v>Aprovado</v>
      </c>
      <c r="AF7508">
        <f t="shared" si="726"/>
        <v>1</v>
      </c>
      <c r="AG7508">
        <f t="shared" si="727"/>
        <v>2025</v>
      </c>
      <c r="AH7508">
        <f t="shared" si="728"/>
        <v>2</v>
      </c>
      <c r="AI7508">
        <f t="shared" si="729"/>
        <v>45709.007508000002</v>
      </c>
      <c r="AJ7508">
        <f t="shared" si="730"/>
        <v>1</v>
      </c>
      <c r="AK7508">
        <v>0</v>
      </c>
      <c r="AL7508">
        <f>IF(AA7508="","",IFERROR(IF(ISNUMBER('Procytrat 197'!D9),'Procytrat 197'!D9,IF(ISNUMBER(SEARCH("12",'Procytrat 197'!D9)),EDATE(AB7508,12),IF(ISNUMBER(SEARCH("6",'Procytrat 197'!D9)),EDATE(AB7508,6),IF(ISNUMBER(SEARCH("3",'Procytrat 197'!D9)),EDATE(AB7508,3),DATEVALUE('Procytrat 197'!D9))))),""))</f>
        <v>45890</v>
      </c>
      <c r="AM7508" t="str">
        <f t="shared" ca="1" si="731"/>
        <v/>
      </c>
    </row>
    <row r="7509" spans="27:39" x14ac:dyDescent="0.3">
      <c r="AA7509" t="str">
        <f>IF(COUNTA('Procytrat 197'!A10,'Procytrat 197'!B10,'Procytrat 197'!C10)&gt;0,"197","")</f>
        <v>197</v>
      </c>
      <c r="AB7509">
        <f>IFERROR(IF(ISNUMBER('Procytrat 197'!A10),'Procytrat 197'!A10,DATEVALUE('Procytrat 197'!A10)),"")</f>
        <v>45721</v>
      </c>
      <c r="AC7509" t="str">
        <f>IF(AA7509="","",'Procytrat 197'!B10)</f>
        <v>9019/25</v>
      </c>
      <c r="AD7509">
        <f>IF(AA7509="","",IFERROR(1*'Procytrat 197'!C10,IFERROR(_xludf.NUMBERVALUE('Procytrat 197'!C10,".",","),IFERROR(_xludf.NUMBERVALUE('Procytrat 197'!C10,",","."),0))))</f>
        <v>480</v>
      </c>
      <c r="AE7509" t="str">
        <f>IF(AA7509="","",'Procytrat 197'!O10)</f>
        <v>Aprovado</v>
      </c>
      <c r="AF7509">
        <f t="shared" si="726"/>
        <v>1</v>
      </c>
      <c r="AG7509">
        <f t="shared" si="727"/>
        <v>2025</v>
      </c>
      <c r="AH7509">
        <f t="shared" si="728"/>
        <v>3</v>
      </c>
      <c r="AI7509">
        <f t="shared" si="729"/>
        <v>45721.007509000003</v>
      </c>
      <c r="AJ7509">
        <f t="shared" si="730"/>
        <v>1</v>
      </c>
      <c r="AK7509">
        <v>0</v>
      </c>
      <c r="AL7509">
        <f>IF(AA7509="","",IFERROR(IF(ISNUMBER('Procytrat 197'!D10),'Procytrat 197'!D10,IF(ISNUMBER(SEARCH("12",'Procytrat 197'!D10)),EDATE(AB7509,12),IF(ISNUMBER(SEARCH("6",'Procytrat 197'!D10)),EDATE(AB7509,6),IF(ISNUMBER(SEARCH("3",'Procytrat 197'!D10)),EDATE(AB7509,3),DATEVALUE('Procytrat 197'!D10))))),""))</f>
        <v>45905</v>
      </c>
      <c r="AM7509" t="str">
        <f t="shared" ca="1" si="731"/>
        <v/>
      </c>
    </row>
    <row r="7510" spans="27:39" x14ac:dyDescent="0.3">
      <c r="AA7510" t="str">
        <f>IF(COUNTA('Procytrat 197'!A11,'Procytrat 197'!B11,'Procytrat 197'!C11)&gt;0,"197","")</f>
        <v>197</v>
      </c>
      <c r="AB7510">
        <f>IFERROR(IF(ISNUMBER('Procytrat 197'!A11),'Procytrat 197'!A11,DATEVALUE('Procytrat 197'!A11)),"")</f>
        <v>45727</v>
      </c>
      <c r="AC7510" t="str">
        <f>IF(AA7510="","",'Procytrat 197'!B11)</f>
        <v>9032/25</v>
      </c>
      <c r="AD7510">
        <f>IF(AA7510="","",IFERROR(1*'Procytrat 197'!C11,IFERROR(_xludf.NUMBERVALUE('Procytrat 197'!C11,".",","),IFERROR(_xludf.NUMBERVALUE('Procytrat 197'!C11,",","."),0))))</f>
        <v>40000</v>
      </c>
      <c r="AE7510" t="str">
        <f>IF(AA7510="","",'Procytrat 197'!O11)</f>
        <v>Aprovado</v>
      </c>
      <c r="AF7510">
        <f t="shared" si="726"/>
        <v>1</v>
      </c>
      <c r="AG7510">
        <f t="shared" si="727"/>
        <v>2025</v>
      </c>
      <c r="AH7510">
        <f t="shared" si="728"/>
        <v>3</v>
      </c>
      <c r="AI7510">
        <f t="shared" si="729"/>
        <v>45727.007510000003</v>
      </c>
      <c r="AJ7510">
        <f t="shared" si="730"/>
        <v>1</v>
      </c>
      <c r="AK7510">
        <v>0</v>
      </c>
      <c r="AL7510">
        <f>IF(AA7510="","",IFERROR(IF(ISNUMBER('Procytrat 197'!D11),'Procytrat 197'!D11,IF(ISNUMBER(SEARCH("12",'Procytrat 197'!D11)),EDATE(AB7510,12),IF(ISNUMBER(SEARCH("6",'Procytrat 197'!D11)),EDATE(AB7510,6),IF(ISNUMBER(SEARCH("3",'Procytrat 197'!D11)),EDATE(AB7510,3),DATEVALUE('Procytrat 197'!D11))))),""))</f>
        <v>45911</v>
      </c>
      <c r="AM7510" t="str">
        <f t="shared" ca="1" si="731"/>
        <v/>
      </c>
    </row>
    <row r="7511" spans="27:39" x14ac:dyDescent="0.3">
      <c r="AA7511" t="str">
        <f>IF(COUNTA('Procytrat 197'!A12,'Procytrat 197'!B12,'Procytrat 197'!C12)&gt;0,"197","")</f>
        <v>197</v>
      </c>
      <c r="AB7511">
        <f>IFERROR(IF(ISNUMBER('Procytrat 197'!A12),'Procytrat 197'!A12,DATEVALUE('Procytrat 197'!A12)),"")</f>
        <v>45751</v>
      </c>
      <c r="AC7511" t="str">
        <f>IF(AA7511="","",'Procytrat 197'!B12)</f>
        <v>9084/25</v>
      </c>
      <c r="AD7511">
        <f>IF(AA7511="","",IFERROR(1*'Procytrat 197'!C12,IFERROR(_xludf.NUMBERVALUE('Procytrat 197'!C12,".",","),IFERROR(_xludf.NUMBERVALUE('Procytrat 197'!C12,",","."),0))))</f>
        <v>40000</v>
      </c>
      <c r="AE7511" t="str">
        <f>IF(AA7511="","",'Procytrat 197'!O12)</f>
        <v>Aprovado</v>
      </c>
      <c r="AF7511">
        <f t="shared" si="726"/>
        <v>1</v>
      </c>
      <c r="AG7511">
        <f t="shared" si="727"/>
        <v>2025</v>
      </c>
      <c r="AH7511">
        <f t="shared" si="728"/>
        <v>4</v>
      </c>
      <c r="AI7511">
        <f t="shared" si="729"/>
        <v>45751.007511000003</v>
      </c>
      <c r="AJ7511">
        <f t="shared" si="730"/>
        <v>1</v>
      </c>
      <c r="AK7511">
        <v>0</v>
      </c>
      <c r="AL7511">
        <f>IF(AA7511="","",IFERROR(IF(ISNUMBER('Procytrat 197'!D12),'Procytrat 197'!D12,IF(ISNUMBER(SEARCH("12",'Procytrat 197'!D12)),EDATE(AB7511,12),IF(ISNUMBER(SEARCH("6",'Procytrat 197'!D12)),EDATE(AB7511,6),IF(ISNUMBER(SEARCH("3",'Procytrat 197'!D12)),EDATE(AB7511,3),DATEVALUE('Procytrat 197'!D12))))),""))</f>
        <v>45934</v>
      </c>
      <c r="AM7511" t="str">
        <f t="shared" ca="1" si="731"/>
        <v/>
      </c>
    </row>
    <row r="7512" spans="27:39" x14ac:dyDescent="0.3">
      <c r="AA7512" t="str">
        <f>IF(COUNTA('Procytrat 197'!A13,'Procytrat 197'!B13,'Procytrat 197'!C13)&gt;0,"197","")</f>
        <v>197</v>
      </c>
      <c r="AB7512">
        <f>IFERROR(IF(ISNUMBER('Procytrat 197'!A13),'Procytrat 197'!A13,DATEVALUE('Procytrat 197'!A13)),"")</f>
        <v>45755</v>
      </c>
      <c r="AC7512" t="str">
        <f>IF(AA7512="","",'Procytrat 197'!B13)</f>
        <v>9087/25</v>
      </c>
      <c r="AD7512">
        <f>IF(AA7512="","",IFERROR(1*'Procytrat 197'!C13,IFERROR(_xludf.NUMBERVALUE('Procytrat 197'!C13,".",","),IFERROR(_xludf.NUMBERVALUE('Procytrat 197'!C13,",","."),0))))</f>
        <v>600</v>
      </c>
      <c r="AE7512" t="str">
        <f>IF(AA7512="","",'Procytrat 197'!O13)</f>
        <v>Aprovado</v>
      </c>
      <c r="AF7512">
        <f t="shared" si="726"/>
        <v>1</v>
      </c>
      <c r="AG7512">
        <f t="shared" si="727"/>
        <v>2025</v>
      </c>
      <c r="AH7512">
        <f t="shared" si="728"/>
        <v>4</v>
      </c>
      <c r="AI7512">
        <f t="shared" si="729"/>
        <v>45755.007511999996</v>
      </c>
      <c r="AJ7512">
        <f t="shared" si="730"/>
        <v>1</v>
      </c>
      <c r="AK7512">
        <v>0</v>
      </c>
      <c r="AL7512">
        <f>IF(AA7512="","",IFERROR(IF(ISNUMBER('Procytrat 197'!D13),'Procytrat 197'!D13,IF(ISNUMBER(SEARCH("12",'Procytrat 197'!D13)),EDATE(AB7512,12),IF(ISNUMBER(SEARCH("6",'Procytrat 197'!D13)),EDATE(AB7512,6),IF(ISNUMBER(SEARCH("3",'Procytrat 197'!D13)),EDATE(AB7512,3),DATEVALUE('Procytrat 197'!D13))))),""))</f>
        <v>45938</v>
      </c>
      <c r="AM7512" t="str">
        <f t="shared" ca="1" si="731"/>
        <v/>
      </c>
    </row>
    <row r="7513" spans="27:39" x14ac:dyDescent="0.3">
      <c r="AA7513" t="str">
        <f>IF(COUNTA('Procytrat 197'!A14,'Procytrat 197'!B14,'Procytrat 197'!C14)&gt;0,"197","")</f>
        <v>197</v>
      </c>
      <c r="AB7513">
        <f>IFERROR(IF(ISNUMBER('Procytrat 197'!A14),'Procytrat 197'!A14,DATEVALUE('Procytrat 197'!A14)),"")</f>
        <v>45783</v>
      </c>
      <c r="AC7513" t="str">
        <f>IF(AA7513="","",'Procytrat 197'!B14)</f>
        <v>9142/25</v>
      </c>
      <c r="AD7513">
        <f>IF(AA7513="","",IFERROR(1*'Procytrat 197'!C14,IFERROR(_xludf.NUMBERVALUE('Procytrat 197'!C14,".",","),IFERROR(_xludf.NUMBERVALUE('Procytrat 197'!C14,",","."),0))))</f>
        <v>1200</v>
      </c>
      <c r="AE7513" t="str">
        <f>IF(AA7513="","",'Procytrat 197'!O14)</f>
        <v>Aprovado</v>
      </c>
      <c r="AF7513">
        <f t="shared" si="726"/>
        <v>1</v>
      </c>
      <c r="AG7513">
        <f t="shared" si="727"/>
        <v>2025</v>
      </c>
      <c r="AH7513">
        <f t="shared" si="728"/>
        <v>5</v>
      </c>
      <c r="AI7513">
        <f t="shared" si="729"/>
        <v>45783.007512999997</v>
      </c>
      <c r="AJ7513">
        <f t="shared" si="730"/>
        <v>1</v>
      </c>
      <c r="AK7513">
        <v>0</v>
      </c>
      <c r="AL7513">
        <f>IF(AA7513="","",IFERROR(IF(ISNUMBER('Procytrat 197'!D14),'Procytrat 197'!D14,IF(ISNUMBER(SEARCH("12",'Procytrat 197'!D14)),EDATE(AB7513,12),IF(ISNUMBER(SEARCH("6",'Procytrat 197'!D14)),EDATE(AB7513,6),IF(ISNUMBER(SEARCH("3",'Procytrat 197'!D14)),EDATE(AB7513,3),DATEVALUE('Procytrat 197'!D14))))),""))</f>
        <v>45967</v>
      </c>
      <c r="AM7513" t="str">
        <f t="shared" ca="1" si="731"/>
        <v/>
      </c>
    </row>
    <row r="7514" spans="27:39" x14ac:dyDescent="0.3">
      <c r="AA7514" t="str">
        <f>IF(COUNTA('Procytrat 197'!A15,'Procytrat 197'!B15,'Procytrat 197'!C15)&gt;0,"197","")</f>
        <v>197</v>
      </c>
      <c r="AB7514">
        <f>IFERROR(IF(ISNUMBER('Procytrat 197'!A15),'Procytrat 197'!A15,DATEVALUE('Procytrat 197'!A15)),"")</f>
        <v>45790</v>
      </c>
      <c r="AC7514" t="str">
        <f>IF(AA7514="","",'Procytrat 197'!B15)</f>
        <v>9155/25</v>
      </c>
      <c r="AD7514">
        <f>IF(AA7514="","",IFERROR(1*'Procytrat 197'!C15,IFERROR(_xludf.NUMBERVALUE('Procytrat 197'!C15,".",","),IFERROR(_xludf.NUMBERVALUE('Procytrat 197'!C15,",","."),0))))</f>
        <v>40000</v>
      </c>
      <c r="AE7514" t="str">
        <f>IF(AA7514="","",'Procytrat 197'!O15)</f>
        <v>Aprovado</v>
      </c>
      <c r="AF7514">
        <f t="shared" si="726"/>
        <v>1</v>
      </c>
      <c r="AG7514">
        <f t="shared" si="727"/>
        <v>2025</v>
      </c>
      <c r="AH7514">
        <f t="shared" si="728"/>
        <v>5</v>
      </c>
      <c r="AI7514">
        <f t="shared" si="729"/>
        <v>45790.007513999997</v>
      </c>
      <c r="AJ7514">
        <f t="shared" si="730"/>
        <v>1</v>
      </c>
      <c r="AK7514">
        <v>0</v>
      </c>
      <c r="AL7514">
        <f>IF(AA7514="","",IFERROR(IF(ISNUMBER('Procytrat 197'!D15),'Procytrat 197'!D15,IF(ISNUMBER(SEARCH("12",'Procytrat 197'!D15)),EDATE(AB7514,12),IF(ISNUMBER(SEARCH("6",'Procytrat 197'!D15)),EDATE(AB7514,6),IF(ISNUMBER(SEARCH("3",'Procytrat 197'!D15)),EDATE(AB7514,3),DATEVALUE('Procytrat 197'!D15))))),""))</f>
        <v>45974</v>
      </c>
      <c r="AM7514" t="str">
        <f t="shared" ca="1" si="731"/>
        <v/>
      </c>
    </row>
    <row r="7515" spans="27:39" x14ac:dyDescent="0.3">
      <c r="AA7515" t="str">
        <f>IF(COUNTA('Procytrat 197'!A16,'Procytrat 197'!B16,'Procytrat 197'!C16)&gt;0,"197","")</f>
        <v>197</v>
      </c>
      <c r="AB7515">
        <f>IFERROR(IF(ISNUMBER('Procytrat 197'!A16),'Procytrat 197'!A16,DATEVALUE('Procytrat 197'!A16)),"")</f>
        <v>45803</v>
      </c>
      <c r="AC7515" t="str">
        <f>IF(AA7515="","",'Procytrat 197'!B16)</f>
        <v>9180/25</v>
      </c>
      <c r="AD7515">
        <f>IF(AA7515="","",IFERROR(1*'Procytrat 197'!C16,IFERROR(_xludf.NUMBERVALUE('Procytrat 197'!C16,".",","),IFERROR(_xludf.NUMBERVALUE('Procytrat 197'!C16,",","."),0))))</f>
        <v>300</v>
      </c>
      <c r="AE7515" t="str">
        <f>IF(AA7515="","",'Procytrat 197'!O16)</f>
        <v>Aprovado</v>
      </c>
      <c r="AF7515">
        <f t="shared" si="726"/>
        <v>1</v>
      </c>
      <c r="AG7515">
        <f t="shared" si="727"/>
        <v>2025</v>
      </c>
      <c r="AH7515">
        <f t="shared" si="728"/>
        <v>5</v>
      </c>
      <c r="AI7515">
        <f t="shared" si="729"/>
        <v>45803.007514999998</v>
      </c>
      <c r="AJ7515">
        <f t="shared" si="730"/>
        <v>1</v>
      </c>
      <c r="AK7515">
        <v>0</v>
      </c>
      <c r="AL7515">
        <f>IF(AA7515="","",IFERROR(IF(ISNUMBER('Procytrat 197'!D16),'Procytrat 197'!D16,IF(ISNUMBER(SEARCH("12",'Procytrat 197'!D16)),EDATE(AB7515,12),IF(ISNUMBER(SEARCH("6",'Procytrat 197'!D16)),EDATE(AB7515,6),IF(ISNUMBER(SEARCH("3",'Procytrat 197'!D16)),EDATE(AB7515,3),DATEVALUE('Procytrat 197'!D16))))),""))</f>
        <v>45987</v>
      </c>
      <c r="AM7515" t="str">
        <f t="shared" ca="1" si="731"/>
        <v/>
      </c>
    </row>
    <row r="7516" spans="27:39" x14ac:dyDescent="0.3">
      <c r="AA7516" t="str">
        <f>IF(COUNTA('Procytrat 197'!A17,'Procytrat 197'!B17,'Procytrat 197'!C17)&gt;0,"197","")</f>
        <v>197</v>
      </c>
      <c r="AB7516">
        <f>IFERROR(IF(ISNUMBER('Procytrat 197'!A17),'Procytrat 197'!A17,DATEVALUE('Procytrat 197'!A17)),"")</f>
        <v>45812</v>
      </c>
      <c r="AC7516" t="str">
        <f>IF(AA7516="","",'Procytrat 197'!B17)</f>
        <v>9198/25</v>
      </c>
      <c r="AD7516">
        <f>IF(AA7516="","",IFERROR(1*'Procytrat 197'!C17,IFERROR(_xludf.NUMBERVALUE('Procytrat 197'!C17,".",","),IFERROR(_xludf.NUMBERVALUE('Procytrat 197'!C17,",","."),0))))</f>
        <v>480</v>
      </c>
      <c r="AE7516" t="str">
        <f>IF(AA7516="","",'Procytrat 197'!O17)</f>
        <v>Aprovado</v>
      </c>
      <c r="AF7516">
        <f t="shared" si="726"/>
        <v>1</v>
      </c>
      <c r="AG7516">
        <f t="shared" si="727"/>
        <v>2025</v>
      </c>
      <c r="AH7516">
        <f t="shared" si="728"/>
        <v>6</v>
      </c>
      <c r="AI7516">
        <f t="shared" si="729"/>
        <v>45812.007515999998</v>
      </c>
      <c r="AJ7516">
        <f t="shared" si="730"/>
        <v>1</v>
      </c>
      <c r="AK7516">
        <v>0</v>
      </c>
      <c r="AL7516">
        <f>IF(AA7516="","",IFERROR(IF(ISNUMBER('Procytrat 197'!D17),'Procytrat 197'!D17,IF(ISNUMBER(SEARCH("12",'Procytrat 197'!D17)),EDATE(AB7516,12),IF(ISNUMBER(SEARCH("6",'Procytrat 197'!D17)),EDATE(AB7516,6),IF(ISNUMBER(SEARCH("3",'Procytrat 197'!D17)),EDATE(AB7516,3),DATEVALUE('Procytrat 197'!D17))))),""))</f>
        <v>45995</v>
      </c>
      <c r="AM7516" t="str">
        <f t="shared" ca="1" si="731"/>
        <v/>
      </c>
    </row>
    <row r="7517" spans="27:39" x14ac:dyDescent="0.3">
      <c r="AA7517" t="str">
        <f>IF(COUNTA('Procytrat 197'!A18,'Procytrat 197'!B18,'Procytrat 197'!C18)&gt;0,"197","")</f>
        <v>197</v>
      </c>
      <c r="AB7517">
        <f>IFERROR(IF(ISNUMBER('Procytrat 197'!A18),'Procytrat 197'!A18,DATEVALUE('Procytrat 197'!A18)),"")</f>
        <v>45821</v>
      </c>
      <c r="AC7517" t="str">
        <f>IF(AA7517="","",'Procytrat 197'!B18)</f>
        <v>9220/25</v>
      </c>
      <c r="AD7517">
        <f>IF(AA7517="","",IFERROR(1*'Procytrat 197'!C18,IFERROR(_xludf.NUMBERVALUE('Procytrat 197'!C18,".",","),IFERROR(_xludf.NUMBERVALUE('Procytrat 197'!C18,",","."),0))))</f>
        <v>40000</v>
      </c>
      <c r="AE7517" t="str">
        <f>IF(AA7517="","",'Procytrat 197'!O18)</f>
        <v>Aprovado</v>
      </c>
      <c r="AF7517">
        <f t="shared" si="726"/>
        <v>1</v>
      </c>
      <c r="AG7517">
        <f t="shared" si="727"/>
        <v>2025</v>
      </c>
      <c r="AH7517">
        <f t="shared" si="728"/>
        <v>6</v>
      </c>
      <c r="AI7517">
        <f t="shared" si="729"/>
        <v>45821.007516999998</v>
      </c>
      <c r="AJ7517">
        <f t="shared" si="730"/>
        <v>1</v>
      </c>
      <c r="AK7517">
        <v>0</v>
      </c>
      <c r="AL7517">
        <f>IF(AA7517="","",IFERROR(IF(ISNUMBER('Procytrat 197'!D18),'Procytrat 197'!D18,IF(ISNUMBER(SEARCH("12",'Procytrat 197'!D18)),EDATE(AB7517,12),IF(ISNUMBER(SEARCH("6",'Procytrat 197'!D18)),EDATE(AB7517,6),IF(ISNUMBER(SEARCH("3",'Procytrat 197'!D18)),EDATE(AB7517,3),DATEVALUE('Procytrat 197'!D18))))),""))</f>
        <v>46004</v>
      </c>
      <c r="AM7517" t="str">
        <f t="shared" ca="1" si="731"/>
        <v/>
      </c>
    </row>
    <row r="7518" spans="27:39" x14ac:dyDescent="0.3">
      <c r="AA7518" t="str">
        <f>IF(COUNTA('Procytrat 197'!A19,'Procytrat 197'!B19,'Procytrat 197'!C19)&gt;0,"197","")</f>
        <v>197</v>
      </c>
      <c r="AB7518">
        <f>IFERROR(IF(ISNUMBER('Procytrat 197'!A19),'Procytrat 197'!A19,DATEVALUE('Procytrat 197'!A19)),"")</f>
        <v>45845</v>
      </c>
      <c r="AC7518" t="str">
        <f>IF(AA7518="","",'Procytrat 197'!B19)</f>
        <v>9267/25</v>
      </c>
      <c r="AD7518">
        <f>IF(AA7518="","",IFERROR(1*'Procytrat 197'!C19,IFERROR(_xludf.NUMBERVALUE('Procytrat 197'!C19,".",","),IFERROR(_xludf.NUMBERVALUE('Procytrat 197'!C19,",","."),0))))</f>
        <v>1380</v>
      </c>
      <c r="AE7518" t="str">
        <f>IF(AA7518="","",'Procytrat 197'!O19)</f>
        <v>Aprovado</v>
      </c>
      <c r="AF7518">
        <f t="shared" si="726"/>
        <v>1</v>
      </c>
      <c r="AG7518">
        <f t="shared" si="727"/>
        <v>2025</v>
      </c>
      <c r="AH7518">
        <f t="shared" si="728"/>
        <v>7</v>
      </c>
      <c r="AI7518">
        <f t="shared" si="729"/>
        <v>45845.007517999999</v>
      </c>
      <c r="AJ7518">
        <f t="shared" si="730"/>
        <v>1</v>
      </c>
      <c r="AK7518">
        <v>0</v>
      </c>
      <c r="AL7518">
        <f>IF(AA7518="","",IFERROR(IF(ISNUMBER('Procytrat 197'!D19),'Procytrat 197'!D19,IF(ISNUMBER(SEARCH("12",'Procytrat 197'!D19)),EDATE(AB7518,12),IF(ISNUMBER(SEARCH("6",'Procytrat 197'!D19)),EDATE(AB7518,6),IF(ISNUMBER(SEARCH("3",'Procytrat 197'!D19)),EDATE(AB7518,3),DATEVALUE('Procytrat 197'!D19))))),""))</f>
        <v>46029</v>
      </c>
      <c r="AM7518" t="str">
        <f t="shared" ca="1" si="731"/>
        <v/>
      </c>
    </row>
    <row r="7519" spans="27:39" x14ac:dyDescent="0.3">
      <c r="AA7519" t="str">
        <f>IF(COUNTA('Procytrat 197'!A20,'Procytrat 197'!B20,'Procytrat 197'!C20)&gt;0,"197","")</f>
        <v>197</v>
      </c>
      <c r="AB7519">
        <f>IFERROR(IF(ISNUMBER('Procytrat 197'!A20),'Procytrat 197'!A20,DATEVALUE('Procytrat 197'!A20)),"")</f>
        <v>45856</v>
      </c>
      <c r="AC7519" t="str">
        <f>IF(AA7519="","",'Procytrat 197'!B20)</f>
        <v>9286/25</v>
      </c>
      <c r="AD7519">
        <f>IF(AA7519="","",IFERROR(1*'Procytrat 197'!C20,IFERROR(_xludf.NUMBERVALUE('Procytrat 197'!C20,".",","),IFERROR(_xludf.NUMBERVALUE('Procytrat 197'!C20,",","."),0))))</f>
        <v>40000</v>
      </c>
      <c r="AE7519" t="str">
        <f>IF(AA7519="","",'Procytrat 197'!O20)</f>
        <v>Aprovado</v>
      </c>
      <c r="AF7519">
        <f t="shared" si="726"/>
        <v>1</v>
      </c>
      <c r="AG7519">
        <f t="shared" si="727"/>
        <v>2025</v>
      </c>
      <c r="AH7519">
        <f t="shared" si="728"/>
        <v>7</v>
      </c>
      <c r="AI7519">
        <f t="shared" si="729"/>
        <v>45856.007518999999</v>
      </c>
      <c r="AJ7519">
        <f t="shared" si="730"/>
        <v>1</v>
      </c>
      <c r="AK7519">
        <v>0</v>
      </c>
      <c r="AL7519">
        <f>IF(AA7519="","",IFERROR(IF(ISNUMBER('Procytrat 197'!D20),'Procytrat 197'!D20,IF(ISNUMBER(SEARCH("12",'Procytrat 197'!D20)),EDATE(AB7519,12),IF(ISNUMBER(SEARCH("6",'Procytrat 197'!D20)),EDATE(AB7519,6),IF(ISNUMBER(SEARCH("3",'Procytrat 197'!D20)),EDATE(AB7519,3),DATEVALUE('Procytrat 197'!D20))))),""))</f>
        <v>46040</v>
      </c>
      <c r="AM7519" t="str">
        <f t="shared" ca="1" si="731"/>
        <v/>
      </c>
    </row>
    <row r="7520" spans="27:39" x14ac:dyDescent="0.3">
      <c r="AA7520" t="str">
        <f>IF(COUNTA('Procytrat 197'!A21,'Procytrat 197'!B21,'Procytrat 197'!C21)&gt;0,"197","")</f>
        <v>197</v>
      </c>
      <c r="AB7520">
        <f>IFERROR(IF(ISNUMBER('Procytrat 197'!A21),'Procytrat 197'!A21,DATEVALUE('Procytrat 197'!A21)),"")</f>
        <v>45863</v>
      </c>
      <c r="AC7520" t="str">
        <f>IF(AA7520="","",'Procytrat 197'!B21)</f>
        <v>9308/25</v>
      </c>
      <c r="AD7520">
        <f>IF(AA7520="","",IFERROR(1*'Procytrat 197'!C21,IFERROR(_xludf.NUMBERVALUE('Procytrat 197'!C21,".",","),IFERROR(_xludf.NUMBERVALUE('Procytrat 197'!C21,",","."),0))))</f>
        <v>720</v>
      </c>
      <c r="AE7520" t="str">
        <f>IF(AA7520="","",'Procytrat 197'!O21)</f>
        <v>Aprovado</v>
      </c>
      <c r="AF7520">
        <f t="shared" si="726"/>
        <v>1</v>
      </c>
      <c r="AG7520">
        <f t="shared" si="727"/>
        <v>2025</v>
      </c>
      <c r="AH7520">
        <f t="shared" si="728"/>
        <v>7</v>
      </c>
      <c r="AI7520">
        <f t="shared" si="729"/>
        <v>45863.007519999999</v>
      </c>
      <c r="AJ7520">
        <f t="shared" si="730"/>
        <v>1</v>
      </c>
      <c r="AK7520">
        <v>0</v>
      </c>
      <c r="AL7520">
        <f>IF(AA7520="","",IFERROR(IF(ISNUMBER('Procytrat 197'!D21),'Procytrat 197'!D21,IF(ISNUMBER(SEARCH("12",'Procytrat 197'!D21)),EDATE(AB7520,12),IF(ISNUMBER(SEARCH("6",'Procytrat 197'!D21)),EDATE(AB7520,6),IF(ISNUMBER(SEARCH("3",'Procytrat 197'!D21)),EDATE(AB7520,3),DATEVALUE('Procytrat 197'!D21))))),""))</f>
        <v>46047</v>
      </c>
      <c r="AM7520" t="str">
        <f t="shared" ca="1" si="731"/>
        <v/>
      </c>
    </row>
    <row r="7521" spans="27:39" x14ac:dyDescent="0.3">
      <c r="AA7521" t="str">
        <f>IF(COUNTA('Procytrat 197'!A22,'Procytrat 197'!B22,'Procytrat 197'!C22)&gt;0,"197","")</f>
        <v>197</v>
      </c>
      <c r="AB7521">
        <f>IFERROR(IF(ISNUMBER('Procytrat 197'!A22),'Procytrat 197'!A22,DATEVALUE('Procytrat 197'!A22)),"")</f>
        <v>45867</v>
      </c>
      <c r="AC7521" t="str">
        <f>IF(AA7521="","",'Procytrat 197'!B22)</f>
        <v>9316/25</v>
      </c>
      <c r="AD7521">
        <f>IF(AA7521="","",IFERROR(1*'Procytrat 197'!C22,IFERROR(_xludf.NUMBERVALUE('Procytrat 197'!C22,".",","),IFERROR(_xludf.NUMBERVALUE('Procytrat 197'!C22,",","."),0))))</f>
        <v>250</v>
      </c>
      <c r="AE7521" t="str">
        <f>IF(AA7521="","",'Procytrat 197'!O22)</f>
        <v>Aprovado</v>
      </c>
      <c r="AF7521">
        <f t="shared" si="726"/>
        <v>1</v>
      </c>
      <c r="AG7521">
        <f t="shared" si="727"/>
        <v>2025</v>
      </c>
      <c r="AH7521">
        <f t="shared" si="728"/>
        <v>7</v>
      </c>
      <c r="AI7521">
        <f t="shared" si="729"/>
        <v>45867.007521</v>
      </c>
      <c r="AJ7521">
        <f t="shared" si="730"/>
        <v>1</v>
      </c>
      <c r="AK7521">
        <v>0</v>
      </c>
      <c r="AL7521">
        <f>IF(AA7521="","",IFERROR(IF(ISNUMBER('Procytrat 197'!D22),'Procytrat 197'!D22,IF(ISNUMBER(SEARCH("12",'Procytrat 197'!D22)),EDATE(AB7521,12),IF(ISNUMBER(SEARCH("6",'Procytrat 197'!D22)),EDATE(AB7521,6),IF(ISNUMBER(SEARCH("3",'Procytrat 197'!D22)),EDATE(AB7521,3),DATEVALUE('Procytrat 197'!D22))))),""))</f>
        <v>46051</v>
      </c>
      <c r="AM7521" t="str">
        <f t="shared" ca="1" si="731"/>
        <v/>
      </c>
    </row>
    <row r="7522" spans="27:39" x14ac:dyDescent="0.3">
      <c r="AA7522" t="str">
        <f>IF(COUNTA('Procytrat 197'!A23,'Procytrat 197'!B23,'Procytrat 197'!C23)&gt;0,"197","")</f>
        <v>197</v>
      </c>
      <c r="AB7522">
        <f>IFERROR(IF(ISNUMBER('Procytrat 197'!A23),'Procytrat 197'!A23,DATEVALUE('Procytrat 197'!A23)),"")</f>
        <v>45877</v>
      </c>
      <c r="AC7522" t="str">
        <f>IF(AA7522="","",'Procytrat 197'!B23)</f>
        <v>9335/25</v>
      </c>
      <c r="AD7522">
        <f>IF(AA7522="","",IFERROR(1*'Procytrat 197'!C23,IFERROR(_xludf.NUMBERVALUE('Procytrat 197'!C23,".",","),IFERROR(_xludf.NUMBERVALUE('Procytrat 197'!C23,",","."),0))))</f>
        <v>40000</v>
      </c>
      <c r="AE7522" t="str">
        <f>IF(AA7522="","",'Procytrat 197'!O23)</f>
        <v>Aprovado</v>
      </c>
      <c r="AF7522">
        <f t="shared" si="726"/>
        <v>1</v>
      </c>
      <c r="AG7522">
        <f t="shared" si="727"/>
        <v>2025</v>
      </c>
      <c r="AH7522">
        <f t="shared" si="728"/>
        <v>8</v>
      </c>
      <c r="AI7522">
        <f t="shared" si="729"/>
        <v>45877.007522</v>
      </c>
      <c r="AJ7522">
        <f t="shared" si="730"/>
        <v>1</v>
      </c>
      <c r="AK7522">
        <v>0</v>
      </c>
      <c r="AL7522">
        <f>IF(AA7522="","",IFERROR(IF(ISNUMBER('Procytrat 197'!D23),'Procytrat 197'!D23,IF(ISNUMBER(SEARCH("12",'Procytrat 197'!D23)),EDATE(AB7522,12),IF(ISNUMBER(SEARCH("6",'Procytrat 197'!D23)),EDATE(AB7522,6),IF(ISNUMBER(SEARCH("3",'Procytrat 197'!D23)),EDATE(AB7522,3),DATEVALUE('Procytrat 197'!D23))))),""))</f>
        <v>46061</v>
      </c>
      <c r="AM7522" t="str">
        <f t="shared" ca="1" si="731"/>
        <v/>
      </c>
    </row>
    <row r="7523" spans="27:39" x14ac:dyDescent="0.3">
      <c r="AA7523" t="str">
        <f>IF(COUNTA('Procytrat 197'!A24,'Procytrat 197'!B24,'Procytrat 197'!C24)&gt;0,"197","")</f>
        <v>197</v>
      </c>
      <c r="AB7523">
        <f>IFERROR(IF(ISNUMBER('Procytrat 197'!A24),'Procytrat 197'!A24,DATEVALUE('Procytrat 197'!A24)),"")</f>
        <v>45880</v>
      </c>
      <c r="AC7523" t="str">
        <f>IF(AA7523="","",'Procytrat 197'!B24)</f>
        <v>9339/25</v>
      </c>
      <c r="AD7523">
        <f>IF(AA7523="","",IFERROR(1*'Procytrat 197'!C24,IFERROR(_xludf.NUMBERVALUE('Procytrat 197'!C24,".",","),IFERROR(_xludf.NUMBERVALUE('Procytrat 197'!C24,",","."),0))))</f>
        <v>1200</v>
      </c>
      <c r="AE7523" t="str">
        <f>IF(AA7523="","",'Procytrat 197'!O24)</f>
        <v>Aprovado</v>
      </c>
      <c r="AF7523">
        <f t="shared" si="726"/>
        <v>1</v>
      </c>
      <c r="AG7523">
        <f t="shared" si="727"/>
        <v>2025</v>
      </c>
      <c r="AH7523">
        <f t="shared" si="728"/>
        <v>8</v>
      </c>
      <c r="AI7523">
        <f t="shared" si="729"/>
        <v>45880.007523</v>
      </c>
      <c r="AJ7523">
        <f t="shared" si="730"/>
        <v>1</v>
      </c>
      <c r="AK7523">
        <v>0</v>
      </c>
      <c r="AL7523">
        <f>IF(AA7523="","",IFERROR(IF(ISNUMBER('Procytrat 197'!D24),'Procytrat 197'!D24,IF(ISNUMBER(SEARCH("12",'Procytrat 197'!D24)),EDATE(AB7523,12),IF(ISNUMBER(SEARCH("6",'Procytrat 197'!D24)),EDATE(AB7523,6),IF(ISNUMBER(SEARCH("3",'Procytrat 197'!D24)),EDATE(AB7523,3),DATEVALUE('Procytrat 197'!D24))))),""))</f>
        <v>46064</v>
      </c>
      <c r="AM7523" t="str">
        <f t="shared" ca="1" si="731"/>
        <v/>
      </c>
    </row>
    <row r="7524" spans="27:39" x14ac:dyDescent="0.3">
      <c r="AA7524" t="str">
        <f>IF(COUNTA('Procytrat 197'!A25,'Procytrat 197'!B25,'Procytrat 197'!C25)&gt;0,"197","")</f>
        <v>197</v>
      </c>
      <c r="AB7524">
        <f>IFERROR(IF(ISNUMBER('Procytrat 197'!A25),'Procytrat 197'!A25,DATEVALUE('Procytrat 197'!A25)),"")</f>
        <v>45908</v>
      </c>
      <c r="AC7524" t="str">
        <f>IF(AA7524="","",'Procytrat 197'!B25)</f>
        <v>9394/25</v>
      </c>
      <c r="AD7524">
        <f>IF(AA7524="","",IFERROR(1*'Procytrat 197'!C25,IFERROR(_xludf.NUMBERVALUE('Procytrat 197'!C25,".",","),IFERROR(_xludf.NUMBERVALUE('Procytrat 197'!C25,",","."),0))))</f>
        <v>40000</v>
      </c>
      <c r="AE7524" t="str">
        <f>IF(AA7524="","",'Procytrat 197'!O25)</f>
        <v>Aprovado</v>
      </c>
      <c r="AF7524">
        <f t="shared" si="726"/>
        <v>1</v>
      </c>
      <c r="AG7524">
        <f t="shared" si="727"/>
        <v>2025</v>
      </c>
      <c r="AH7524">
        <f t="shared" si="728"/>
        <v>9</v>
      </c>
      <c r="AI7524">
        <f t="shared" si="729"/>
        <v>45908.007524000001</v>
      </c>
      <c r="AJ7524">
        <f t="shared" si="730"/>
        <v>1</v>
      </c>
      <c r="AK7524">
        <v>0</v>
      </c>
      <c r="AL7524">
        <f>IF(AA7524="","",IFERROR(IF(ISNUMBER('Procytrat 197'!D25),'Procytrat 197'!D25,IF(ISNUMBER(SEARCH("12",'Procytrat 197'!D25)),EDATE(AB7524,12),IF(ISNUMBER(SEARCH("6",'Procytrat 197'!D25)),EDATE(AB7524,6),IF(ISNUMBER(SEARCH("3",'Procytrat 197'!D25)),EDATE(AB7524,3),DATEVALUE('Procytrat 197'!D25))))),""))</f>
        <v>46089</v>
      </c>
      <c r="AM7524" t="str">
        <f t="shared" ca="1" si="731"/>
        <v/>
      </c>
    </row>
    <row r="7525" spans="27:39" x14ac:dyDescent="0.3">
      <c r="AA7525" t="str">
        <f>IF(COUNTA('Procytrat 197'!A26,'Procytrat 197'!B26,'Procytrat 197'!C26)&gt;0,"197","")</f>
        <v>197</v>
      </c>
      <c r="AB7525">
        <f>IFERROR(IF(ISNUMBER('Procytrat 197'!A26),'Procytrat 197'!A26,DATEVALUE('Procytrat 197'!A26)),"")</f>
        <v>45929</v>
      </c>
      <c r="AC7525" t="str">
        <f>IF(AA7525="","",'Procytrat 197'!B26)</f>
        <v>9439/25</v>
      </c>
      <c r="AD7525">
        <f>IF(AA7525="","",IFERROR(1*'Procytrat 197'!C26,IFERROR(_xludf.NUMBERVALUE('Procytrat 197'!C26,".",","),IFERROR(_xludf.NUMBERVALUE('Procytrat 197'!C26,",","."),0))))</f>
        <v>720</v>
      </c>
      <c r="AE7525" t="str">
        <f>IF(AA7525="","",'Procytrat 197'!O26)</f>
        <v>Aprovado</v>
      </c>
      <c r="AF7525">
        <f t="shared" si="726"/>
        <v>1</v>
      </c>
      <c r="AG7525">
        <f t="shared" si="727"/>
        <v>2025</v>
      </c>
      <c r="AH7525">
        <f t="shared" si="728"/>
        <v>9</v>
      </c>
      <c r="AI7525">
        <f t="shared" si="729"/>
        <v>45929.007525000001</v>
      </c>
      <c r="AJ7525">
        <f t="shared" si="730"/>
        <v>1</v>
      </c>
      <c r="AK7525">
        <v>0</v>
      </c>
      <c r="AL7525">
        <f>IF(AA7525="","",IFERROR(IF(ISNUMBER('Procytrat 197'!D26),'Procytrat 197'!D26,IF(ISNUMBER(SEARCH("12",'Procytrat 197'!D26)),EDATE(AB7525,12),IF(ISNUMBER(SEARCH("6",'Procytrat 197'!D26)),EDATE(AB7525,6),IF(ISNUMBER(SEARCH("3",'Procytrat 197'!D26)),EDATE(AB7525,3),DATEVALUE('Procytrat 197'!D26))))),""))</f>
        <v>46110</v>
      </c>
      <c r="AM7525" t="str">
        <f t="shared" ca="1" si="731"/>
        <v/>
      </c>
    </row>
    <row r="7526" spans="27:39" x14ac:dyDescent="0.3">
      <c r="AA7526" t="str">
        <f>IF(COUNTA('Procytrat 197'!A27,'Procytrat 197'!B27,'Procytrat 197'!C27)&gt;0,"197","")</f>
        <v>197</v>
      </c>
      <c r="AB7526">
        <f>IFERROR(IF(ISNUMBER('Procytrat 197'!A27),'Procytrat 197'!A27,DATEVALUE('Procytrat 197'!A27)),"")</f>
        <v>45929</v>
      </c>
      <c r="AC7526" t="str">
        <f>IF(AA7526="","",'Procytrat 197'!B27)</f>
        <v>9435/25</v>
      </c>
      <c r="AD7526">
        <f>IF(AA7526="","",IFERROR(1*'Procytrat 197'!C27,IFERROR(_xludf.NUMBERVALUE('Procytrat 197'!C27,".",","),IFERROR(_xludf.NUMBERVALUE('Procytrat 197'!C27,",","."),0))))</f>
        <v>40000</v>
      </c>
      <c r="AE7526" t="str">
        <f>IF(AA7526="","",'Procytrat 197'!O27)</f>
        <v>Aprovado</v>
      </c>
      <c r="AF7526">
        <f t="shared" si="726"/>
        <v>1</v>
      </c>
      <c r="AG7526">
        <f t="shared" si="727"/>
        <v>2025</v>
      </c>
      <c r="AH7526">
        <f t="shared" si="728"/>
        <v>9</v>
      </c>
      <c r="AI7526">
        <f t="shared" si="729"/>
        <v>45929.007526000001</v>
      </c>
      <c r="AJ7526">
        <f t="shared" si="730"/>
        <v>1</v>
      </c>
      <c r="AK7526">
        <v>0</v>
      </c>
      <c r="AL7526">
        <f>IF(AA7526="","",IFERROR(IF(ISNUMBER('Procytrat 197'!D27),'Procytrat 197'!D27,IF(ISNUMBER(SEARCH("12",'Procytrat 197'!D27)),EDATE(AB7526,12),IF(ISNUMBER(SEARCH("6",'Procytrat 197'!D27)),EDATE(AB7526,6),IF(ISNUMBER(SEARCH("3",'Procytrat 197'!D27)),EDATE(AB7526,3),DATEVALUE('Procytrat 197'!D27))))),""))</f>
        <v>46110</v>
      </c>
      <c r="AM7526" t="str">
        <f t="shared" ca="1" si="731"/>
        <v/>
      </c>
    </row>
    <row r="7527" spans="27:39" x14ac:dyDescent="0.3">
      <c r="AA7527" t="str">
        <f>IF(COUNTA('Procytrat 197'!A28,'Procytrat 197'!B28,'Procytrat 197'!C28)&gt;0,"197","")</f>
        <v>197</v>
      </c>
      <c r="AB7527">
        <f>IFERROR(IF(ISNUMBER('Procytrat 197'!A28),'Procytrat 197'!A28,DATEVALUE('Procytrat 197'!A28)),"")</f>
        <v>45947</v>
      </c>
      <c r="AC7527" t="str">
        <f>IF(AA7527="","",'Procytrat 197'!B28)</f>
        <v>9478/25</v>
      </c>
      <c r="AD7527">
        <f>IF(AA7527="","",IFERROR(1*'Procytrat 197'!C28,IFERROR(_xludf.NUMBERVALUE('Procytrat 197'!C28,".",","),IFERROR(_xludf.NUMBERVALUE('Procytrat 197'!C28,",","."),0))))</f>
        <v>40000</v>
      </c>
      <c r="AE7527" t="str">
        <f>IF(AA7527="","",'Procytrat 197'!O28)</f>
        <v>Aprovado</v>
      </c>
      <c r="AF7527">
        <f t="shared" si="726"/>
        <v>1</v>
      </c>
      <c r="AG7527">
        <f t="shared" si="727"/>
        <v>2025</v>
      </c>
      <c r="AH7527">
        <f t="shared" si="728"/>
        <v>10</v>
      </c>
      <c r="AI7527">
        <f t="shared" si="729"/>
        <v>45947.007527000002</v>
      </c>
      <c r="AJ7527">
        <f t="shared" si="730"/>
        <v>1</v>
      </c>
      <c r="AK7527">
        <v>0</v>
      </c>
      <c r="AL7527">
        <f>IF(AA7527="","",IFERROR(IF(ISNUMBER('Procytrat 197'!D28),'Procytrat 197'!D28,IF(ISNUMBER(SEARCH("12",'Procytrat 197'!D28)),EDATE(AB7527,12),IF(ISNUMBER(SEARCH("6",'Procytrat 197'!D28)),EDATE(AB7527,6),IF(ISNUMBER(SEARCH("3",'Procytrat 197'!D28)),EDATE(AB7527,3),DATEVALUE('Procytrat 197'!D28))))),""))</f>
        <v>46129</v>
      </c>
      <c r="AM7527" t="str">
        <f t="shared" ca="1" si="731"/>
        <v/>
      </c>
    </row>
    <row r="7528" spans="27:39" x14ac:dyDescent="0.3">
      <c r="AA7528" t="str">
        <f>IF(COUNTA('Procytrat 197'!A29,'Procytrat 197'!B29,'Procytrat 197'!C29)&gt;0,"197","")</f>
        <v>197</v>
      </c>
      <c r="AB7528">
        <f>IFERROR(IF(ISNUMBER('Procytrat 197'!A29),'Procytrat 197'!A29,DATEVALUE('Procytrat 197'!A29)),"")</f>
        <v>45964</v>
      </c>
      <c r="AC7528" t="str">
        <f>IF(AA7528="","",'Procytrat 197'!B29)</f>
        <v>9517/25</v>
      </c>
      <c r="AD7528">
        <f>IF(AA7528="","",IFERROR(1*'Procytrat 197'!C29,IFERROR(_xludf.NUMBERVALUE('Procytrat 197'!C29,".",","),IFERROR(_xludf.NUMBERVALUE('Procytrat 197'!C29,",","."),0))))</f>
        <v>720</v>
      </c>
      <c r="AE7528" t="str">
        <f>IF(AA7528="","",'Procytrat 197'!O29)</f>
        <v>Aprovado</v>
      </c>
      <c r="AF7528">
        <f t="shared" si="726"/>
        <v>1</v>
      </c>
      <c r="AG7528">
        <f t="shared" si="727"/>
        <v>2025</v>
      </c>
      <c r="AH7528">
        <f t="shared" si="728"/>
        <v>11</v>
      </c>
      <c r="AI7528">
        <f t="shared" si="729"/>
        <v>45964.007528000002</v>
      </c>
      <c r="AJ7528">
        <f t="shared" si="730"/>
        <v>1</v>
      </c>
      <c r="AK7528">
        <v>0</v>
      </c>
      <c r="AL7528">
        <f>IF(AA7528="","",IFERROR(IF(ISNUMBER('Procytrat 197'!D29),'Procytrat 197'!D29,IF(ISNUMBER(SEARCH("12",'Procytrat 197'!D29)),EDATE(AB7528,12),IF(ISNUMBER(SEARCH("6",'Procytrat 197'!D29)),EDATE(AB7528,6),IF(ISNUMBER(SEARCH("3",'Procytrat 197'!D29)),EDATE(AB7528,3),DATEVALUE('Procytrat 197'!D29))))),""))</f>
        <v>46145</v>
      </c>
      <c r="AM7528" t="str">
        <f t="shared" ca="1" si="731"/>
        <v/>
      </c>
    </row>
    <row r="7529" spans="27:39" x14ac:dyDescent="0.3">
      <c r="AA7529" t="str">
        <f>IF(COUNTA('Procytrat 197'!A30,'Procytrat 197'!B30,'Procytrat 197'!C30)&gt;0,"197","")</f>
        <v>197</v>
      </c>
      <c r="AB7529">
        <f>IFERROR(IF(ISNUMBER('Procytrat 197'!A30),'Procytrat 197'!A30,DATEVALUE('Procytrat 197'!A30)),"")</f>
        <v>45967</v>
      </c>
      <c r="AC7529" t="str">
        <f>IF(AA7529="","",'Procytrat 197'!B30)</f>
        <v>9524/25</v>
      </c>
      <c r="AD7529">
        <f>IF(AA7529="","",IFERROR(1*'Procytrat 197'!C30,IFERROR(_xludf.NUMBERVALUE('Procytrat 197'!C30,".",","),IFERROR(_xludf.NUMBERVALUE('Procytrat 197'!C30,",","."),0))))</f>
        <v>40000</v>
      </c>
      <c r="AE7529" t="str">
        <f>IF(AA7529="","",'Procytrat 197'!O30)</f>
        <v>Aprovado</v>
      </c>
      <c r="AF7529">
        <f t="shared" si="726"/>
        <v>1</v>
      </c>
      <c r="AG7529">
        <f t="shared" si="727"/>
        <v>2025</v>
      </c>
      <c r="AH7529">
        <f t="shared" si="728"/>
        <v>11</v>
      </c>
      <c r="AI7529">
        <f t="shared" si="729"/>
        <v>45967.007529000002</v>
      </c>
      <c r="AJ7529">
        <f t="shared" si="730"/>
        <v>1</v>
      </c>
      <c r="AK7529">
        <v>0</v>
      </c>
      <c r="AL7529">
        <f>IF(AA7529="","",IFERROR(IF(ISNUMBER('Procytrat 197'!D30),'Procytrat 197'!D30,IF(ISNUMBER(SEARCH("12",'Procytrat 197'!D30)),EDATE(AB7529,12),IF(ISNUMBER(SEARCH("6",'Procytrat 197'!D30)),EDATE(AB7529,6),IF(ISNUMBER(SEARCH("3",'Procytrat 197'!D30)),EDATE(AB7529,3),DATEVALUE('Procytrat 197'!D30))))),""))</f>
        <v>46148</v>
      </c>
      <c r="AM7529" t="str">
        <f t="shared" ca="1" si="731"/>
        <v/>
      </c>
    </row>
    <row r="7530" spans="27:39" x14ac:dyDescent="0.3">
      <c r="AA7530" t="str">
        <f>IF(COUNTA('Procytrat 197'!A31,'Procytrat 197'!B31,'Procytrat 197'!C31)&gt;0,"197","")</f>
        <v>197</v>
      </c>
      <c r="AB7530">
        <f>IFERROR(IF(ISNUMBER('Procytrat 197'!A31),'Procytrat 197'!A31,DATEVALUE('Procytrat 197'!A31)),"")</f>
        <v>45971</v>
      </c>
      <c r="AC7530" t="str">
        <f>IF(AA7530="","",'Procytrat 197'!B31)</f>
        <v>9528/25</v>
      </c>
      <c r="AD7530">
        <f>IF(AA7530="","",IFERROR(1*'Procytrat 197'!C31,IFERROR(_xludf.NUMBERVALUE('Procytrat 197'!C31,".",","),IFERROR(_xludf.NUMBERVALUE('Procytrat 197'!C31,",","."),0))))</f>
        <v>180</v>
      </c>
      <c r="AE7530" t="str">
        <f>IF(AA7530="","",'Procytrat 197'!O31)</f>
        <v>Aprovado</v>
      </c>
      <c r="AF7530">
        <f t="shared" si="726"/>
        <v>1</v>
      </c>
      <c r="AG7530">
        <f t="shared" si="727"/>
        <v>2025</v>
      </c>
      <c r="AH7530">
        <f t="shared" si="728"/>
        <v>11</v>
      </c>
      <c r="AI7530">
        <f t="shared" si="729"/>
        <v>45971.007530000003</v>
      </c>
      <c r="AJ7530">
        <f t="shared" si="730"/>
        <v>1</v>
      </c>
      <c r="AK7530">
        <v>0</v>
      </c>
      <c r="AL7530">
        <f>IF(AA7530="","",IFERROR(IF(ISNUMBER('Procytrat 197'!D31),'Procytrat 197'!D31,IF(ISNUMBER(SEARCH("12",'Procytrat 197'!D31)),EDATE(AB7530,12),IF(ISNUMBER(SEARCH("6",'Procytrat 197'!D31)),EDATE(AB7530,6),IF(ISNUMBER(SEARCH("3",'Procytrat 197'!D31)),EDATE(AB7530,3),DATEVALUE('Procytrat 197'!D31))))),""))</f>
        <v>46152</v>
      </c>
      <c r="AM7530" t="str">
        <f t="shared" ca="1" si="731"/>
        <v/>
      </c>
    </row>
    <row r="7531" spans="27:39" x14ac:dyDescent="0.3">
      <c r="AA7531" t="str">
        <f>IF(COUNTA('Procytrat 197'!A32,'Procytrat 197'!B32,'Procytrat 197'!C32)&gt;0,"197","")</f>
        <v>197</v>
      </c>
      <c r="AB7531">
        <f>IFERROR(IF(ISNUMBER('Procytrat 197'!A32),'Procytrat 197'!A32,DATEVALUE('Procytrat 197'!A32)),"")</f>
        <v>45985</v>
      </c>
      <c r="AC7531" t="str">
        <f>IF(AA7531="","",'Procytrat 197'!B32)</f>
        <v>9555/25</v>
      </c>
      <c r="AD7531">
        <f>IF(AA7531="","",IFERROR(1*'Procytrat 197'!C32,IFERROR(_xludf.NUMBERVALUE('Procytrat 197'!C32,".",","),IFERROR(_xludf.NUMBERVALUE('Procytrat 197'!C32,",","."),0))))</f>
        <v>720</v>
      </c>
      <c r="AE7531" t="str">
        <f>IF(AA7531="","",'Procytrat 197'!O32)</f>
        <v>Aprovado</v>
      </c>
      <c r="AF7531">
        <f t="shared" si="726"/>
        <v>1</v>
      </c>
      <c r="AG7531">
        <f t="shared" si="727"/>
        <v>2025</v>
      </c>
      <c r="AH7531">
        <f t="shared" si="728"/>
        <v>11</v>
      </c>
      <c r="AI7531">
        <f t="shared" si="729"/>
        <v>45985.007531000003</v>
      </c>
      <c r="AJ7531">
        <f t="shared" si="730"/>
        <v>1</v>
      </c>
      <c r="AK7531">
        <v>0</v>
      </c>
      <c r="AL7531">
        <f>IF(AA7531="","",IFERROR(IF(ISNUMBER('Procytrat 197'!D32),'Procytrat 197'!D32,IF(ISNUMBER(SEARCH("12",'Procytrat 197'!D32)),EDATE(AB7531,12),IF(ISNUMBER(SEARCH("6",'Procytrat 197'!D32)),EDATE(AB7531,6),IF(ISNUMBER(SEARCH("3",'Procytrat 197'!D32)),EDATE(AB7531,3),DATEVALUE('Procytrat 197'!D32))))),""))</f>
        <v>46166</v>
      </c>
      <c r="AM7531" t="str">
        <f t="shared" ca="1" si="731"/>
        <v/>
      </c>
    </row>
    <row r="7532" spans="27:39" x14ac:dyDescent="0.3">
      <c r="AA7532" t="str">
        <f>IF(COUNTA('Procytrat 197'!A33,'Procytrat 197'!B33,'Procytrat 197'!C33)&gt;0,"197","")</f>
        <v>197</v>
      </c>
      <c r="AB7532">
        <f>IFERROR(IF(ISNUMBER('Procytrat 197'!A33),'Procytrat 197'!A33,DATEVALUE('Procytrat 197'!A33)),"")</f>
        <v>45994</v>
      </c>
      <c r="AC7532" t="str">
        <f>IF(AA7532="","",'Procytrat 197'!B33)</f>
        <v>9583/25</v>
      </c>
      <c r="AD7532">
        <f>IF(AA7532="","",IFERROR(1*'Procytrat 197'!C33,IFERROR(_xludf.NUMBERVALUE('Procytrat 197'!C33,".",","),IFERROR(_xludf.NUMBERVALUE('Procytrat 197'!C33,",","."),0))))</f>
        <v>40000</v>
      </c>
      <c r="AE7532" t="str">
        <f>IF(AA7532="","",'Procytrat 197'!O33)</f>
        <v>Aprovado</v>
      </c>
      <c r="AF7532">
        <f t="shared" si="726"/>
        <v>1</v>
      </c>
      <c r="AG7532">
        <f t="shared" si="727"/>
        <v>2025</v>
      </c>
      <c r="AH7532">
        <f t="shared" si="728"/>
        <v>12</v>
      </c>
      <c r="AI7532">
        <f t="shared" si="729"/>
        <v>45994.007532000003</v>
      </c>
      <c r="AJ7532">
        <f t="shared" si="730"/>
        <v>1</v>
      </c>
      <c r="AK7532">
        <v>0</v>
      </c>
      <c r="AL7532">
        <f>IF(AA7532="","",IFERROR(IF(ISNUMBER('Procytrat 197'!D33),'Procytrat 197'!D33,IF(ISNUMBER(SEARCH("12",'Procytrat 197'!D33)),EDATE(AB7532,12),IF(ISNUMBER(SEARCH("6",'Procytrat 197'!D33)),EDATE(AB7532,6),IF(ISNUMBER(SEARCH("3",'Procytrat 197'!D33)),EDATE(AB7532,3),DATEVALUE('Procytrat 197'!D33))))),""))</f>
        <v>46176</v>
      </c>
      <c r="AM7532" t="str">
        <f t="shared" ca="1" si="731"/>
        <v/>
      </c>
    </row>
    <row r="7533" spans="27:39" x14ac:dyDescent="0.3">
      <c r="AA7533" t="str">
        <f>IF(COUNTA('Procytrat 197'!A34,'Procytrat 197'!B34,'Procytrat 197'!C34)&gt;0,"197","")</f>
        <v>197</v>
      </c>
      <c r="AB7533">
        <f>IFERROR(IF(ISNUMBER('Procytrat 197'!A34),'Procytrat 197'!A34,DATEVALUE('Procytrat 197'!A34)),"")</f>
        <v>46000</v>
      </c>
      <c r="AC7533" t="str">
        <f>IF(AA7533="","",'Procytrat 197'!B34)</f>
        <v>9600/25</v>
      </c>
      <c r="AD7533">
        <f>IF(AA7533="","",IFERROR(1*'Procytrat 197'!C34,IFERROR(_xludf.NUMBERVALUE('Procytrat 197'!C34,".",","),IFERROR(_xludf.NUMBERVALUE('Procytrat 197'!C34,",","."),0))))</f>
        <v>720</v>
      </c>
      <c r="AE7533" t="str">
        <f>IF(AA7533="","",'Procytrat 197'!O34)</f>
        <v>Aprovado</v>
      </c>
      <c r="AF7533">
        <f t="shared" si="726"/>
        <v>1</v>
      </c>
      <c r="AG7533">
        <f t="shared" si="727"/>
        <v>2025</v>
      </c>
      <c r="AH7533">
        <f t="shared" si="728"/>
        <v>12</v>
      </c>
      <c r="AI7533">
        <f t="shared" si="729"/>
        <v>46000.007533000004</v>
      </c>
      <c r="AJ7533">
        <f t="shared" si="730"/>
        <v>1</v>
      </c>
      <c r="AK7533">
        <v>0</v>
      </c>
      <c r="AL7533">
        <f>IF(AA7533="","",IFERROR(IF(ISNUMBER('Procytrat 197'!D34),'Procytrat 197'!D34,IF(ISNUMBER(SEARCH("12",'Procytrat 197'!D34)),EDATE(AB7533,12),IF(ISNUMBER(SEARCH("6",'Procytrat 197'!D34)),EDATE(AB7533,6),IF(ISNUMBER(SEARCH("3",'Procytrat 197'!D34)),EDATE(AB7533,3),DATEVALUE('Procytrat 197'!D34))))),""))</f>
        <v>46182</v>
      </c>
      <c r="AM7533" t="str">
        <f t="shared" ca="1" si="731"/>
        <v/>
      </c>
    </row>
    <row r="7534" spans="27:39" x14ac:dyDescent="0.3">
      <c r="AA7534" t="str">
        <f>IF(COUNTA('Procytrat 197'!A35,'Procytrat 197'!B35,'Procytrat 197'!C35)&gt;0,"197","")</f>
        <v>197</v>
      </c>
      <c r="AB7534">
        <f>IFERROR(IF(ISNUMBER('Procytrat 197'!A35),'Procytrat 197'!A35,DATEVALUE('Procytrat 197'!A35)),"")</f>
        <v>46010</v>
      </c>
      <c r="AC7534" t="str">
        <f>IF(AA7534="","",'Procytrat 197'!B35)</f>
        <v>9618/25</v>
      </c>
      <c r="AD7534">
        <f>IF(AA7534="","",IFERROR(1*'Procytrat 197'!C35,IFERROR(_xludf.NUMBERVALUE('Procytrat 197'!C35,".",","),IFERROR(_xludf.NUMBERVALUE('Procytrat 197'!C35,",","."),0))))</f>
        <v>40000</v>
      </c>
      <c r="AE7534" t="str">
        <f>IF(AA7534="","",'Procytrat 197'!O35)</f>
        <v>Aprovado</v>
      </c>
      <c r="AF7534">
        <f t="shared" si="726"/>
        <v>1</v>
      </c>
      <c r="AG7534">
        <f t="shared" si="727"/>
        <v>2025</v>
      </c>
      <c r="AH7534">
        <f t="shared" si="728"/>
        <v>12</v>
      </c>
      <c r="AI7534">
        <f t="shared" si="729"/>
        <v>46010.007533999997</v>
      </c>
      <c r="AJ7534">
        <f t="shared" si="730"/>
        <v>1</v>
      </c>
      <c r="AK7534">
        <v>0</v>
      </c>
      <c r="AL7534">
        <f>IF(AA7534="","",IFERROR(IF(ISNUMBER('Procytrat 197'!D35),'Procytrat 197'!D35,IF(ISNUMBER(SEARCH("12",'Procytrat 197'!D35)),EDATE(AB7534,12),IF(ISNUMBER(SEARCH("6",'Procytrat 197'!D35)),EDATE(AB7534,6),IF(ISNUMBER(SEARCH("3",'Procytrat 197'!D35)),EDATE(AB7534,3),DATEVALUE('Procytrat 197'!D35))))),""))</f>
        <v>46192</v>
      </c>
      <c r="AM7534" t="str">
        <f t="shared" ca="1" si="731"/>
        <v/>
      </c>
    </row>
    <row r="7535" spans="27:39" x14ac:dyDescent="0.3">
      <c r="AA7535" t="str">
        <f>IF(COUNTA('Procytrat 197'!A36,'Procytrat 197'!B36,'Procytrat 197'!C36)&gt;0,"197","")</f>
        <v>197</v>
      </c>
      <c r="AB7535">
        <f>IFERROR(IF(ISNUMBER('Procytrat 197'!A36),'Procytrat 197'!A36,DATEVALUE('Procytrat 197'!A36)),"")</f>
        <v>46011</v>
      </c>
      <c r="AC7535" t="str">
        <f>IF(AA7535="","",'Procytrat 197'!B36)</f>
        <v>9624/26</v>
      </c>
      <c r="AD7535">
        <f>IF(AA7535="","",IFERROR(1*'Procytrat 197'!C36,IFERROR(_xludf.NUMBERVALUE('Procytrat 197'!C36,".",","),IFERROR(_xludf.NUMBERVALUE('Procytrat 197'!C36,",","."),0))))</f>
        <v>40000</v>
      </c>
      <c r="AE7535" t="str">
        <f>IF(AA7535="","",'Procytrat 197'!O36)</f>
        <v>Aprovado</v>
      </c>
      <c r="AF7535">
        <f t="shared" si="726"/>
        <v>1</v>
      </c>
      <c r="AG7535">
        <f t="shared" si="727"/>
        <v>2025</v>
      </c>
      <c r="AH7535">
        <f t="shared" si="728"/>
        <v>12</v>
      </c>
      <c r="AI7535">
        <f t="shared" si="729"/>
        <v>46011.007534999997</v>
      </c>
      <c r="AJ7535">
        <f t="shared" si="730"/>
        <v>1</v>
      </c>
      <c r="AK7535">
        <v>0</v>
      </c>
      <c r="AL7535">
        <f>IF(AA7535="","",IFERROR(IF(ISNUMBER('Procytrat 197'!D36),'Procytrat 197'!D36,IF(ISNUMBER(SEARCH("12",'Procytrat 197'!D36)),EDATE(AB7535,12),IF(ISNUMBER(SEARCH("6",'Procytrat 197'!D36)),EDATE(AB7535,6),IF(ISNUMBER(SEARCH("3",'Procytrat 197'!D36)),EDATE(AB7535,3),DATEVALUE('Procytrat 197'!D36))))),""))</f>
        <v>46193</v>
      </c>
      <c r="AM7535" t="str">
        <f t="shared" ca="1" si="731"/>
        <v/>
      </c>
    </row>
    <row r="7536" spans="27:39" x14ac:dyDescent="0.3">
      <c r="AA7536" t="str">
        <f>IF(COUNTA('Procytrat 197'!A37,'Procytrat 197'!B37,'Procytrat 197'!C37)&gt;0,"197","")</f>
        <v>197</v>
      </c>
      <c r="AB7536">
        <f>IFERROR(IF(ISNUMBER('Procytrat 197'!A37),'Procytrat 197'!A37,DATEVALUE('Procytrat 197'!A37)),"")</f>
        <v>46038</v>
      </c>
      <c r="AC7536" t="str">
        <f>IF(AA7536="","",'Procytrat 197'!B37)</f>
        <v>9658/26</v>
      </c>
      <c r="AD7536">
        <f>IF(AA7536="","",IFERROR(1*'Procytrat 197'!C37,IFERROR(_xludf.NUMBERVALUE('Procytrat 197'!C37,".",","),IFERROR(_xludf.NUMBERVALUE('Procytrat 197'!C37,",","."),0))))</f>
        <v>600</v>
      </c>
      <c r="AE7536" t="str">
        <f>IF(AA7536="","",'Procytrat 197'!O37)</f>
        <v>Aprovado</v>
      </c>
      <c r="AF7536">
        <f t="shared" si="726"/>
        <v>1</v>
      </c>
      <c r="AG7536">
        <f t="shared" si="727"/>
        <v>2026</v>
      </c>
      <c r="AH7536">
        <f t="shared" si="728"/>
        <v>1</v>
      </c>
      <c r="AI7536">
        <f t="shared" si="729"/>
        <v>46038.007535999997</v>
      </c>
      <c r="AJ7536">
        <f t="shared" si="730"/>
        <v>1</v>
      </c>
      <c r="AK7536">
        <v>0</v>
      </c>
      <c r="AL7536">
        <f>IF(AA7536="","",IFERROR(IF(ISNUMBER('Procytrat 197'!D37),'Procytrat 197'!D37,IF(ISNUMBER(SEARCH("12",'Procytrat 197'!D37)),EDATE(AB7536,12),IF(ISNUMBER(SEARCH("6",'Procytrat 197'!D37)),EDATE(AB7536,6),IF(ISNUMBER(SEARCH("3",'Procytrat 197'!D37)),EDATE(AB7536,3),DATEVALUE('Procytrat 197'!D37))))),""))</f>
        <v>46219</v>
      </c>
      <c r="AM7536" t="str">
        <f t="shared" ca="1" si="731"/>
        <v/>
      </c>
    </row>
    <row r="7537" spans="27:39" x14ac:dyDescent="0.3">
      <c r="AA7537" t="str">
        <f>IF(COUNTA('Procytrat 197'!A38,'Procytrat 197'!B38,'Procytrat 197'!C38)&gt;0,"197","")</f>
        <v>197</v>
      </c>
      <c r="AB7537">
        <f>IFERROR(IF(ISNUMBER('Procytrat 197'!A38),'Procytrat 197'!A38,DATEVALUE('Procytrat 197'!A38)),"")</f>
        <v>46044</v>
      </c>
      <c r="AC7537" t="str">
        <f>IF(AA7537="","",'Procytrat 197'!B38)</f>
        <v>9669/26</v>
      </c>
      <c r="AD7537">
        <f>IF(AA7537="","",IFERROR(1*'Procytrat 197'!C38,IFERROR(_xludf.NUMBERVALUE('Procytrat 197'!C38,".",","),IFERROR(_xludf.NUMBERVALUE('Procytrat 197'!C38,",","."),0))))</f>
        <v>40000</v>
      </c>
      <c r="AE7537" t="str">
        <f>IF(AA7537="","",'Procytrat 197'!O38)</f>
        <v>Aprovado</v>
      </c>
      <c r="AF7537">
        <f t="shared" si="726"/>
        <v>1</v>
      </c>
      <c r="AG7537">
        <f t="shared" si="727"/>
        <v>2026</v>
      </c>
      <c r="AH7537">
        <f t="shared" si="728"/>
        <v>1</v>
      </c>
      <c r="AI7537">
        <f t="shared" si="729"/>
        <v>46044.007536999998</v>
      </c>
      <c r="AJ7537">
        <f t="shared" si="730"/>
        <v>1</v>
      </c>
      <c r="AK7537">
        <v>0</v>
      </c>
      <c r="AL7537">
        <f>IF(AA7537="","",IFERROR(IF(ISNUMBER('Procytrat 197'!D38),'Procytrat 197'!D38,IF(ISNUMBER(SEARCH("12",'Procytrat 197'!D38)),EDATE(AB7537,12),IF(ISNUMBER(SEARCH("6",'Procytrat 197'!D38)),EDATE(AB7537,6),IF(ISNUMBER(SEARCH("3",'Procytrat 197'!D38)),EDATE(AB7537,3),DATEVALUE('Procytrat 197'!D38))))),""))</f>
        <v>46225</v>
      </c>
      <c r="AM7537" t="str">
        <f t="shared" ca="1" si="731"/>
        <v/>
      </c>
    </row>
    <row r="7538" spans="27:39" x14ac:dyDescent="0.3">
      <c r="AA7538" t="str">
        <f>IF(COUNTA('Procytrat 197'!A39,'Procytrat 197'!B39,'Procytrat 197'!C39)&gt;0,"197","")</f>
        <v>197</v>
      </c>
      <c r="AB7538">
        <f>IFERROR(IF(ISNUMBER('Procytrat 197'!A39),'Procytrat 197'!A39,DATEVALUE('Procytrat 197'!A39)),"")</f>
        <v>46075</v>
      </c>
      <c r="AC7538" t="str">
        <f>IF(AA7538="","",'Procytrat 197'!B39)</f>
        <v>9699/26</v>
      </c>
      <c r="AD7538">
        <f>IF(AA7538="","",IFERROR(1*'Procytrat 197'!C39,IFERROR(_xludf.NUMBERVALUE('Procytrat 197'!C39,".",","),IFERROR(_xludf.NUMBERVALUE('Procytrat 197'!C39,",","."),0))))</f>
        <v>480</v>
      </c>
      <c r="AE7538" t="str">
        <f>IF(AA7538="","",'Procytrat 197'!O39)</f>
        <v>Aprovado</v>
      </c>
      <c r="AF7538">
        <f t="shared" si="726"/>
        <v>1</v>
      </c>
      <c r="AG7538">
        <f t="shared" si="727"/>
        <v>2026</v>
      </c>
      <c r="AH7538">
        <f t="shared" si="728"/>
        <v>2</v>
      </c>
      <c r="AI7538">
        <f t="shared" si="729"/>
        <v>46075.007537999998</v>
      </c>
      <c r="AJ7538">
        <f t="shared" si="730"/>
        <v>1</v>
      </c>
      <c r="AK7538">
        <v>0</v>
      </c>
      <c r="AL7538">
        <f>IF(AA7538="","",IFERROR(IF(ISNUMBER('Procytrat 197'!D39),'Procytrat 197'!D39,IF(ISNUMBER(SEARCH("12",'Procytrat 197'!D39)),EDATE(AB7538,12),IF(ISNUMBER(SEARCH("6",'Procytrat 197'!D39)),EDATE(AB7538,6),IF(ISNUMBER(SEARCH("3",'Procytrat 197'!D39)),EDATE(AB7538,3),DATEVALUE('Procytrat 197'!D39))))),""))</f>
        <v>46256</v>
      </c>
      <c r="AM7538" t="str">
        <f t="shared" ca="1" si="731"/>
        <v/>
      </c>
    </row>
    <row r="7539" spans="27:39" x14ac:dyDescent="0.3">
      <c r="AA7539" t="str">
        <f>IF(COUNTA('Procytrat 197'!A40,'Procytrat 197'!B40,'Procytrat 197'!C40)&gt;0,"197","")</f>
        <v>197</v>
      </c>
      <c r="AB7539">
        <f>IFERROR(IF(ISNUMBER('Procytrat 197'!A40),'Procytrat 197'!A40,DATEVALUE('Procytrat 197'!A40)),"")</f>
        <v>46062</v>
      </c>
      <c r="AC7539" t="str">
        <f>IF(AA7539="","",'Procytrat 197'!B40)</f>
        <v>9705/26</v>
      </c>
      <c r="AD7539">
        <f>IF(AA7539="","",IFERROR(1*'Procytrat 197'!C40,IFERROR(_xludf.NUMBERVALUE('Procytrat 197'!C40,".",","),IFERROR(_xludf.NUMBERVALUE('Procytrat 197'!C40,",","."),0))))</f>
        <v>600</v>
      </c>
      <c r="AE7539" t="str">
        <f>IF(AA7539="","",'Procytrat 197'!O40)</f>
        <v>Aprovado</v>
      </c>
      <c r="AF7539">
        <f t="shared" si="726"/>
        <v>1</v>
      </c>
      <c r="AG7539">
        <f t="shared" si="727"/>
        <v>2026</v>
      </c>
      <c r="AH7539">
        <f t="shared" si="728"/>
        <v>2</v>
      </c>
      <c r="AI7539">
        <f t="shared" si="729"/>
        <v>46062.007538999998</v>
      </c>
      <c r="AJ7539">
        <f t="shared" si="730"/>
        <v>1</v>
      </c>
      <c r="AK7539">
        <v>0</v>
      </c>
      <c r="AL7539">
        <f>IF(AA7539="","",IFERROR(IF(ISNUMBER('Procytrat 197'!D40),'Procytrat 197'!D40,IF(ISNUMBER(SEARCH("12",'Procytrat 197'!D40)),EDATE(AB7539,12),IF(ISNUMBER(SEARCH("6",'Procytrat 197'!D40)),EDATE(AB7539,6),IF(ISNUMBER(SEARCH("3",'Procytrat 197'!D40)),EDATE(AB7539,3),DATEVALUE('Procytrat 197'!D40))))),""))</f>
        <v>46243</v>
      </c>
      <c r="AM7539" t="str">
        <f t="shared" ca="1" si="731"/>
        <v/>
      </c>
    </row>
    <row r="7540" spans="27:39" x14ac:dyDescent="0.3">
      <c r="AA7540" t="str">
        <f>IF(COUNTA('Procytrat 197'!A41,'Procytrat 197'!B41,'Procytrat 197'!C41)&gt;0,"197","")</f>
        <v>197</v>
      </c>
      <c r="AB7540">
        <f>IFERROR(IF(ISNUMBER('Procytrat 197'!A41),'Procytrat 197'!A41,DATEVALUE('Procytrat 197'!A41)),"")</f>
        <v>46063</v>
      </c>
      <c r="AC7540" t="str">
        <f>IF(AA7540="","",'Procytrat 197'!B41)</f>
        <v>9808/26</v>
      </c>
      <c r="AD7540">
        <f>IF(AA7540="","",IFERROR(1*'Procytrat 197'!C41,IFERROR(_xludf.NUMBERVALUE('Procytrat 197'!C41,".",","),IFERROR(_xludf.NUMBERVALUE('Procytrat 197'!C41,",","."),0))))</f>
        <v>40000</v>
      </c>
      <c r="AE7540" t="str">
        <f>IF(AA7540="","",'Procytrat 197'!O41)</f>
        <v>Aprovado</v>
      </c>
      <c r="AF7540">
        <f t="shared" si="726"/>
        <v>1</v>
      </c>
      <c r="AG7540">
        <f t="shared" si="727"/>
        <v>2026</v>
      </c>
      <c r="AH7540">
        <f t="shared" si="728"/>
        <v>2</v>
      </c>
      <c r="AI7540">
        <f t="shared" si="729"/>
        <v>46063.007539999999</v>
      </c>
      <c r="AJ7540">
        <f t="shared" si="730"/>
        <v>1</v>
      </c>
      <c r="AK7540">
        <v>0</v>
      </c>
      <c r="AL7540">
        <f>IF(AA7540="","",IFERROR(IF(ISNUMBER('Procytrat 197'!D41),'Procytrat 197'!D41,IF(ISNUMBER(SEARCH("12",'Procytrat 197'!D41)),EDATE(AB7540,12),IF(ISNUMBER(SEARCH("6",'Procytrat 197'!D41)),EDATE(AB7540,6),IF(ISNUMBER(SEARCH("3",'Procytrat 197'!D41)),EDATE(AB7540,3),DATEVALUE('Procytrat 197'!D41))))),""))</f>
        <v>46244</v>
      </c>
      <c r="AM7540" t="str">
        <f t="shared" ca="1" si="731"/>
        <v/>
      </c>
    </row>
    <row r="7541" spans="27:39" x14ac:dyDescent="0.3">
      <c r="AA7541" t="str">
        <f>IF(COUNTA('Procytrat 197'!A42,'Procytrat 197'!B42,'Procytrat 197'!C42)&gt;0,"197","")</f>
        <v>197</v>
      </c>
      <c r="AB7541">
        <f>IFERROR(IF(ISNUMBER('Procytrat 197'!A42),'Procytrat 197'!A42,DATEVALUE('Procytrat 197'!A42)),"")</f>
        <v>46065</v>
      </c>
      <c r="AC7541" t="str">
        <f>IF(AA7541="","",'Procytrat 197'!B42)</f>
        <v>9712/26</v>
      </c>
      <c r="AD7541">
        <f>IF(AA7541="","",IFERROR(1*'Procytrat 197'!C42,IFERROR(_xludf.NUMBERVALUE('Procytrat 197'!C42,".",","),IFERROR(_xludf.NUMBERVALUE('Procytrat 197'!C42,",","."),0))))</f>
        <v>300</v>
      </c>
      <c r="AE7541" t="str">
        <f>IF(AA7541="","",'Procytrat 197'!O42)</f>
        <v>Aprovado</v>
      </c>
      <c r="AF7541">
        <f t="shared" si="726"/>
        <v>1</v>
      </c>
      <c r="AG7541">
        <f t="shared" si="727"/>
        <v>2026</v>
      </c>
      <c r="AH7541">
        <f t="shared" si="728"/>
        <v>2</v>
      </c>
      <c r="AI7541">
        <f t="shared" si="729"/>
        <v>46065.007540999999</v>
      </c>
      <c r="AJ7541">
        <f t="shared" si="730"/>
        <v>1</v>
      </c>
      <c r="AK7541">
        <v>0</v>
      </c>
      <c r="AL7541">
        <f>IF(AA7541="","",IFERROR(IF(ISNUMBER('Procytrat 197'!D42),'Procytrat 197'!D42,IF(ISNUMBER(SEARCH("12",'Procytrat 197'!D42)),EDATE(AB7541,12),IF(ISNUMBER(SEARCH("6",'Procytrat 197'!D42)),EDATE(AB7541,6),IF(ISNUMBER(SEARCH("3",'Procytrat 197'!D42)),EDATE(AB7541,3),DATEVALUE('Procytrat 197'!D42))))),""))</f>
        <v>46246</v>
      </c>
      <c r="AM7541" t="str">
        <f t="shared" ca="1" si="731"/>
        <v/>
      </c>
    </row>
    <row r="7542" spans="27:39" x14ac:dyDescent="0.3">
      <c r="AA7542" t="str">
        <f>IF(COUNTA('Procytrat 197'!A43,'Procytrat 197'!B43,'Procytrat 197'!C43)&gt;0,"197","")</f>
        <v>197</v>
      </c>
      <c r="AB7542">
        <f>IFERROR(IF(ISNUMBER('Procytrat 197'!A43),'Procytrat 197'!A43,DATEVALUE('Procytrat 197'!A43)),"")</f>
        <v>46090</v>
      </c>
      <c r="AC7542" t="str">
        <f>IF(AA7542="","",'Procytrat 197'!B43)</f>
        <v>9763/26</v>
      </c>
      <c r="AD7542">
        <f>IF(AA7542="","",IFERROR(1*'Procytrat 197'!C43,IFERROR(_xludf.NUMBERVALUE('Procytrat 197'!C43,".",","),IFERROR(_xludf.NUMBERVALUE('Procytrat 197'!C43,",","."),0))))</f>
        <v>600</v>
      </c>
      <c r="AE7542" t="str">
        <f>IF(AA7542="","",'Procytrat 197'!O43)</f>
        <v>Aprovado</v>
      </c>
      <c r="AF7542">
        <f t="shared" si="726"/>
        <v>1</v>
      </c>
      <c r="AG7542">
        <f t="shared" si="727"/>
        <v>2026</v>
      </c>
      <c r="AH7542">
        <f t="shared" si="728"/>
        <v>3</v>
      </c>
      <c r="AI7542">
        <f t="shared" si="729"/>
        <v>46090.007541999999</v>
      </c>
      <c r="AJ7542">
        <f t="shared" si="730"/>
        <v>1</v>
      </c>
      <c r="AK7542">
        <v>0</v>
      </c>
      <c r="AL7542">
        <f>IF(AA7542="","",IFERROR(IF(ISNUMBER('Procytrat 197'!D43),'Procytrat 197'!D43,IF(ISNUMBER(SEARCH("12",'Procytrat 197'!D43)),EDATE(AB7542,12),IF(ISNUMBER(SEARCH("6",'Procytrat 197'!D43)),EDATE(AB7542,6),IF(ISNUMBER(SEARCH("3",'Procytrat 197'!D43)),EDATE(AB7542,3),DATEVALUE('Procytrat 197'!D43))))),""))</f>
        <v>46274</v>
      </c>
      <c r="AM7542" t="str">
        <f t="shared" ca="1" si="731"/>
        <v/>
      </c>
    </row>
    <row r="7543" spans="27:39" x14ac:dyDescent="0.3">
      <c r="AA7543" t="str">
        <f>IF(COUNTA('Procytrat 197'!A44,'Procytrat 197'!B44,'Procytrat 197'!C44)&gt;0,"197","")</f>
        <v>197</v>
      </c>
      <c r="AB7543" t="str">
        <f>IFERROR(IF(ISNUMBER('Procytrat 197'!A44),'Procytrat 197'!A44,DATEVALUE('Procytrat 197'!A44)),"")</f>
        <v/>
      </c>
      <c r="AC7543" t="str">
        <f>IF(AA7543="","",'Procytrat 197'!B44)</f>
        <v>9762/26</v>
      </c>
      <c r="AD7543">
        <f>IF(AA7543="","",IFERROR(1*'Procytrat 197'!C44,IFERROR(_xludf.NUMBERVALUE('Procytrat 197'!C44,".",","),IFERROR(_xludf.NUMBERVALUE('Procytrat 197'!C44,",","."),0))))</f>
        <v>26000</v>
      </c>
      <c r="AE7543" t="str">
        <f>IF(AA7543="","",'Procytrat 197'!O44)</f>
        <v>Aprovado</v>
      </c>
      <c r="AF7543">
        <f t="shared" si="726"/>
        <v>1</v>
      </c>
      <c r="AG7543" t="str">
        <f t="shared" si="727"/>
        <v/>
      </c>
      <c r="AH7543" t="str">
        <f t="shared" si="728"/>
        <v/>
      </c>
      <c r="AI7543">
        <f t="shared" si="729"/>
        <v>0</v>
      </c>
      <c r="AJ7543">
        <f t="shared" si="730"/>
        <v>1</v>
      </c>
      <c r="AK7543">
        <v>0</v>
      </c>
      <c r="AL7543" t="str">
        <f>IF(AA7543="","",IFERROR(IF(ISNUMBER('Procytrat 197'!D44),'Procytrat 197'!D44,IF(ISNUMBER(SEARCH("12",'Procytrat 197'!D44)),EDATE(AB7543,12),IF(ISNUMBER(SEARCH("6",'Procytrat 197'!D44)),EDATE(AB7543,6),IF(ISNUMBER(SEARCH("3",'Procytrat 197'!D44)),EDATE(AB7543,3),DATEVALUE('Procytrat 197'!D44))))),""))</f>
        <v/>
      </c>
      <c r="AM7543" t="str">
        <f t="shared" ca="1" si="731"/>
        <v/>
      </c>
    </row>
    <row r="7544" spans="27:39" x14ac:dyDescent="0.3">
      <c r="AA7544" t="str">
        <f>IF(COUNTA('Procytrat 197'!A45,'Procytrat 197'!B45,'Procytrat 197'!C45)&gt;0,"197","")</f>
        <v>197</v>
      </c>
      <c r="AB7544">
        <f>IFERROR(IF(ISNUMBER('Procytrat 197'!A45),'Procytrat 197'!A45,DATEVALUE('Procytrat 197'!A45)),"")</f>
        <v>46097</v>
      </c>
      <c r="AC7544" t="str">
        <f>IF(AA7544="","",'Procytrat 197'!B45)</f>
        <v>9777/26</v>
      </c>
      <c r="AD7544">
        <f>IF(AA7544="","",IFERROR(1*'Procytrat 197'!C45,IFERROR(_xludf.NUMBERVALUE('Procytrat 197'!C45,".",","),IFERROR(_xludf.NUMBERVALUE('Procytrat 197'!C45,",","."),0))))</f>
        <v>960</v>
      </c>
      <c r="AE7544" t="str">
        <f>IF(AA7544="","",'Procytrat 197'!O45)</f>
        <v>Aprovado</v>
      </c>
      <c r="AF7544">
        <f t="shared" si="726"/>
        <v>1</v>
      </c>
      <c r="AG7544">
        <f t="shared" si="727"/>
        <v>2026</v>
      </c>
      <c r="AH7544">
        <f t="shared" si="728"/>
        <v>3</v>
      </c>
      <c r="AI7544">
        <f t="shared" si="729"/>
        <v>46097.007544</v>
      </c>
      <c r="AJ7544">
        <f t="shared" si="730"/>
        <v>1</v>
      </c>
      <c r="AK7544">
        <v>0</v>
      </c>
      <c r="AL7544">
        <f>IF(AA7544="","",IFERROR(IF(ISNUMBER('Procytrat 197'!D45),'Procytrat 197'!D45,IF(ISNUMBER(SEARCH("12",'Procytrat 197'!D45)),EDATE(AB7544,12),IF(ISNUMBER(SEARCH("6",'Procytrat 197'!D45)),EDATE(AB7544,6),IF(ISNUMBER(SEARCH("3",'Procytrat 197'!D45)),EDATE(AB7544,3),DATEVALUE('Procytrat 197'!D45))))),""))</f>
        <v>46281</v>
      </c>
      <c r="AM7544" t="str">
        <f t="shared" ca="1" si="731"/>
        <v/>
      </c>
    </row>
    <row r="7545" spans="27:39" x14ac:dyDescent="0.3">
      <c r="AA7545" t="str">
        <f>IF(COUNTA('Procytrat 197'!A46,'Procytrat 197'!B46,'Procytrat 197'!C46)&gt;0,"197","")</f>
        <v>197</v>
      </c>
      <c r="AB7545">
        <f>IFERROR(IF(ISNUMBER('Procytrat 197'!A46),'Procytrat 197'!A46,DATEVALUE('Procytrat 197'!A46)),"")</f>
        <v>46101</v>
      </c>
      <c r="AC7545" t="str">
        <f>IF(AA7545="","",'Procytrat 197'!B46)</f>
        <v>9791/26</v>
      </c>
      <c r="AD7545">
        <f>IF(AA7545="","",IFERROR(1*'Procytrat 197'!C46,IFERROR(_xludf.NUMBERVALUE('Procytrat 197'!C46,".",","),IFERROR(_xludf.NUMBERVALUE('Procytrat 197'!C46,",","."),0))))</f>
        <v>30000</v>
      </c>
      <c r="AE7545" t="str">
        <f>IF(AA7545="","",'Procytrat 197'!O46)</f>
        <v>Aprovado</v>
      </c>
      <c r="AF7545">
        <f t="shared" si="726"/>
        <v>1</v>
      </c>
      <c r="AG7545">
        <f t="shared" si="727"/>
        <v>2026</v>
      </c>
      <c r="AH7545">
        <f t="shared" si="728"/>
        <v>3</v>
      </c>
      <c r="AI7545">
        <f t="shared" si="729"/>
        <v>46101.007545</v>
      </c>
      <c r="AJ7545">
        <f t="shared" si="730"/>
        <v>1</v>
      </c>
      <c r="AK7545">
        <v>0</v>
      </c>
      <c r="AL7545">
        <f>IF(AA7545="","",IFERROR(IF(ISNUMBER('Procytrat 197'!D46),'Procytrat 197'!D46,IF(ISNUMBER(SEARCH("12",'Procytrat 197'!D46)),EDATE(AB7545,12),IF(ISNUMBER(SEARCH("6",'Procytrat 197'!D46)),EDATE(AB7545,6),IF(ISNUMBER(SEARCH("3",'Procytrat 197'!D46)),EDATE(AB7545,3),DATEVALUE('Procytrat 197'!D46))))),""))</f>
        <v>46285</v>
      </c>
      <c r="AM7545" t="str">
        <f t="shared" ca="1" si="731"/>
        <v/>
      </c>
    </row>
    <row r="7546" spans="27:39" x14ac:dyDescent="0.3">
      <c r="AA7546" t="str">
        <f>IF(COUNTA('Procytrat 197'!A47,'Procytrat 197'!B47,'Procytrat 197'!C47)&gt;0,"197","")</f>
        <v>197</v>
      </c>
      <c r="AB7546">
        <f>IFERROR(IF(ISNUMBER('Procytrat 197'!A47),'Procytrat 197'!A47,DATEVALUE('Procytrat 197'!A47)),"")</f>
        <v>46118</v>
      </c>
      <c r="AC7546" t="str">
        <f>IF(AA7546="","",'Procytrat 197'!B47)</f>
        <v>9822/26</v>
      </c>
      <c r="AD7546">
        <f>IF(AA7546="","",IFERROR(1*'Procytrat 197'!C47,IFERROR(_xludf.NUMBERVALUE('Procytrat 197'!C47,".",","),IFERROR(_xludf.NUMBERVALUE('Procytrat 197'!C47,",","."),0))))</f>
        <v>540</v>
      </c>
      <c r="AE7546" t="str">
        <f>IF(AA7546="","",'Procytrat 197'!O47)</f>
        <v>Aprovado</v>
      </c>
      <c r="AF7546">
        <f t="shared" si="726"/>
        <v>1</v>
      </c>
      <c r="AG7546">
        <f t="shared" si="727"/>
        <v>2026</v>
      </c>
      <c r="AH7546">
        <f t="shared" si="728"/>
        <v>4</v>
      </c>
      <c r="AI7546">
        <f t="shared" si="729"/>
        <v>46118.007546000001</v>
      </c>
      <c r="AJ7546">
        <f t="shared" si="730"/>
        <v>1</v>
      </c>
      <c r="AK7546">
        <v>0</v>
      </c>
      <c r="AL7546">
        <f>IF(AA7546="","",IFERROR(IF(ISNUMBER('Procytrat 197'!D47),'Procytrat 197'!D47,IF(ISNUMBER(SEARCH("12",'Procytrat 197'!D47)),EDATE(AB7546,12),IF(ISNUMBER(SEARCH("6",'Procytrat 197'!D47)),EDATE(AB7546,6),IF(ISNUMBER(SEARCH("3",'Procytrat 197'!D47)),EDATE(AB7546,3),DATEVALUE('Procytrat 197'!D47))))),""))</f>
        <v>46301</v>
      </c>
      <c r="AM7546" t="str">
        <f t="shared" ca="1" si="731"/>
        <v/>
      </c>
    </row>
    <row r="7547" spans="27:39" x14ac:dyDescent="0.3">
      <c r="AA7547" t="str">
        <f>IF(COUNTA('Procytrat 197'!A48,'Procytrat 197'!B48,'Procytrat 197'!C48)&gt;0,"197","")</f>
        <v>197</v>
      </c>
      <c r="AB7547">
        <f>IFERROR(IF(ISNUMBER('Procytrat 197'!A48),'Procytrat 197'!A48,DATEVALUE('Procytrat 197'!A48)),"")</f>
        <v>46121</v>
      </c>
      <c r="AC7547" t="str">
        <f>IF(AA7547="","",'Procytrat 197'!B48)</f>
        <v>9830/26</v>
      </c>
      <c r="AD7547">
        <f>IF(AA7547="","",IFERROR(1*'Procytrat 197'!C48,IFERROR(_xludf.NUMBERVALUE('Procytrat 197'!C48,".",","),IFERROR(_xludf.NUMBERVALUE('Procytrat 197'!C48,",","."),0))))</f>
        <v>40000</v>
      </c>
      <c r="AE7547" t="str">
        <f>IF(AA7547="","",'Procytrat 197'!O48)</f>
        <v>Aprovado</v>
      </c>
      <c r="AF7547">
        <f t="shared" si="726"/>
        <v>1</v>
      </c>
      <c r="AG7547">
        <f t="shared" si="727"/>
        <v>2026</v>
      </c>
      <c r="AH7547">
        <f t="shared" si="728"/>
        <v>4</v>
      </c>
      <c r="AI7547">
        <f t="shared" si="729"/>
        <v>46121.007547000001</v>
      </c>
      <c r="AJ7547">
        <f t="shared" si="730"/>
        <v>1</v>
      </c>
      <c r="AK7547">
        <v>0</v>
      </c>
      <c r="AL7547">
        <f>IF(AA7547="","",IFERROR(IF(ISNUMBER('Procytrat 197'!D48),'Procytrat 197'!D48,IF(ISNUMBER(SEARCH("12",'Procytrat 197'!D48)),EDATE(AB7547,12),IF(ISNUMBER(SEARCH("6",'Procytrat 197'!D48)),EDATE(AB7547,6),IF(ISNUMBER(SEARCH("3",'Procytrat 197'!D48)),EDATE(AB7547,3),DATEVALUE('Procytrat 197'!D48))))),""))</f>
        <v>46304</v>
      </c>
      <c r="AM7547" t="str">
        <f t="shared" ca="1" si="731"/>
        <v/>
      </c>
    </row>
    <row r="7548" spans="27:39" x14ac:dyDescent="0.3">
      <c r="AA7548" t="str">
        <f>IF(COUNTA('Procytrat 197'!A49,'Procytrat 197'!B49,'Procytrat 197'!C49)&gt;0,"197","")</f>
        <v>197</v>
      </c>
      <c r="AB7548">
        <f>IFERROR(IF(ISNUMBER('Procytrat 197'!A49),'Procytrat 197'!A49,DATEVALUE('Procytrat 197'!A49)),"")</f>
        <v>46128</v>
      </c>
      <c r="AC7548" t="str">
        <f>IF(AA7548="","",'Procytrat 197'!B49)</f>
        <v>9852/26</v>
      </c>
      <c r="AD7548">
        <f>IF(AA7548="","",IFERROR(1*'Procytrat 197'!C49,IFERROR(_xludf.NUMBERVALUE('Procytrat 197'!C49,".",","),IFERROR(_xludf.NUMBERVALUE('Procytrat 197'!C49,",","."),0))))</f>
        <v>660</v>
      </c>
      <c r="AE7548" t="str">
        <f>IF(AA7548="","",'Procytrat 197'!O49)</f>
        <v>Aprovado</v>
      </c>
      <c r="AF7548">
        <f t="shared" si="726"/>
        <v>1</v>
      </c>
      <c r="AG7548">
        <f t="shared" si="727"/>
        <v>2026</v>
      </c>
      <c r="AH7548">
        <f t="shared" si="728"/>
        <v>4</v>
      </c>
      <c r="AI7548">
        <f t="shared" si="729"/>
        <v>46128.007548000001</v>
      </c>
      <c r="AJ7548">
        <f t="shared" si="730"/>
        <v>1</v>
      </c>
      <c r="AK7548">
        <v>0</v>
      </c>
      <c r="AL7548">
        <f>IF(AA7548="","",IFERROR(IF(ISNUMBER('Procytrat 197'!D49),'Procytrat 197'!D49,IF(ISNUMBER(SEARCH("12",'Procytrat 197'!D49)),EDATE(AB7548,12),IF(ISNUMBER(SEARCH("6",'Procytrat 197'!D49)),EDATE(AB7548,6),IF(ISNUMBER(SEARCH("3",'Procytrat 197'!D49)),EDATE(AB7548,3),DATEVALUE('Procytrat 197'!D49))))),""))</f>
        <v>46311</v>
      </c>
      <c r="AM7548" t="str">
        <f t="shared" ca="1" si="731"/>
        <v/>
      </c>
    </row>
    <row r="7549" spans="27:39" x14ac:dyDescent="0.3">
      <c r="AA7549" t="str">
        <f>IF(COUNTA('Procytrat 197'!A50,'Procytrat 197'!B50,'Procytrat 197'!C50)&gt;0,"197","")</f>
        <v>197</v>
      </c>
      <c r="AB7549">
        <f>IFERROR(IF(ISNUMBER('Procytrat 197'!A50),'Procytrat 197'!A50,DATEVALUE('Procytrat 197'!A50)),"")</f>
        <v>46135</v>
      </c>
      <c r="AC7549" t="str">
        <f>IF(AA7549="","",'Procytrat 197'!B50)</f>
        <v>9868/26</v>
      </c>
      <c r="AD7549">
        <f>IF(AA7549="","",IFERROR(1*'Procytrat 197'!C50,IFERROR(_xludf.NUMBERVALUE('Procytrat 197'!C50,".",","),IFERROR(_xludf.NUMBERVALUE('Procytrat 197'!C50,",","."),0))))</f>
        <v>480</v>
      </c>
      <c r="AE7549" t="str">
        <f>IF(AA7549="","",'Procytrat 197'!O50)</f>
        <v>Aprovado</v>
      </c>
      <c r="AF7549">
        <f t="shared" si="726"/>
        <v>1</v>
      </c>
      <c r="AG7549">
        <f t="shared" si="727"/>
        <v>2026</v>
      </c>
      <c r="AH7549">
        <f t="shared" si="728"/>
        <v>4</v>
      </c>
      <c r="AI7549">
        <f t="shared" si="729"/>
        <v>46135.007549000002</v>
      </c>
      <c r="AJ7549">
        <f t="shared" si="730"/>
        <v>1</v>
      </c>
      <c r="AK7549">
        <v>0</v>
      </c>
      <c r="AL7549">
        <f>IF(AA7549="","",IFERROR(IF(ISNUMBER('Procytrat 197'!D50),'Procytrat 197'!D50,IF(ISNUMBER(SEARCH("12",'Procytrat 197'!D50)),EDATE(AB7549,12),IF(ISNUMBER(SEARCH("6",'Procytrat 197'!D50)),EDATE(AB7549,6),IF(ISNUMBER(SEARCH("3",'Procytrat 197'!D50)),EDATE(AB7549,3),DATEVALUE('Procytrat 197'!D50))))),""))</f>
        <v>46318</v>
      </c>
      <c r="AM7549" t="str">
        <f t="shared" ca="1" si="731"/>
        <v/>
      </c>
    </row>
    <row r="7550" spans="27:39" x14ac:dyDescent="0.3">
      <c r="AA7550" t="str">
        <f>IF(COUNTA('Procytrat 197'!A51,'Procytrat 197'!B51,'Procytrat 197'!C51)&gt;0,"197","")</f>
        <v>197</v>
      </c>
      <c r="AB7550">
        <f>IFERROR(IF(ISNUMBER('Procytrat 197'!A51),'Procytrat 197'!A51,DATEVALUE('Procytrat 197'!A51)),"")</f>
        <v>46140</v>
      </c>
      <c r="AC7550" t="str">
        <f>IF(AA7550="","",'Procytrat 197'!B51)</f>
        <v>9882/26</v>
      </c>
      <c r="AD7550">
        <f>IF(AA7550="","",IFERROR(1*'Procytrat 197'!C51,IFERROR(_xludf.NUMBERVALUE('Procytrat 197'!C51,".",","),IFERROR(_xludf.NUMBERVALUE('Procytrat 197'!C51,",","."),0))))</f>
        <v>40000</v>
      </c>
      <c r="AE7550" t="str">
        <f>IF(AA7550="","",'Procytrat 197'!O51)</f>
        <v>Aprovado</v>
      </c>
      <c r="AF7550">
        <f t="shared" si="726"/>
        <v>1</v>
      </c>
      <c r="AG7550">
        <f t="shared" si="727"/>
        <v>2026</v>
      </c>
      <c r="AH7550">
        <f t="shared" si="728"/>
        <v>4</v>
      </c>
      <c r="AI7550">
        <f t="shared" si="729"/>
        <v>46140.007550000002</v>
      </c>
      <c r="AJ7550">
        <f t="shared" si="730"/>
        <v>1</v>
      </c>
      <c r="AK7550">
        <v>0</v>
      </c>
      <c r="AL7550">
        <f>IF(AA7550="","",IFERROR(IF(ISNUMBER('Procytrat 197'!D51),'Procytrat 197'!D51,IF(ISNUMBER(SEARCH("12",'Procytrat 197'!D51)),EDATE(AB7550,12),IF(ISNUMBER(SEARCH("6",'Procytrat 197'!D51)),EDATE(AB7550,6),IF(ISNUMBER(SEARCH("3",'Procytrat 197'!D51)),EDATE(AB7550,3),DATEVALUE('Procytrat 197'!D51))))),""))</f>
        <v>46323</v>
      </c>
      <c r="AM7550" t="str">
        <f t="shared" ca="1" si="731"/>
        <v/>
      </c>
    </row>
    <row r="7551" spans="27:39" x14ac:dyDescent="0.3">
      <c r="AA7551" t="str">
        <f>IF(COUNTA('Procytrat 197'!A52,'Procytrat 197'!B52,'Procytrat 197'!C52)&gt;0,"197","")</f>
        <v>197</v>
      </c>
      <c r="AB7551">
        <f>IFERROR(IF(ISNUMBER('Procytrat 197'!A52),'Procytrat 197'!A52,DATEVALUE('Procytrat 197'!A52)),"")</f>
        <v>46162</v>
      </c>
      <c r="AC7551" t="str">
        <f>IF(AA7551="","",'Procytrat 197'!B52)</f>
        <v>9923/26</v>
      </c>
      <c r="AD7551">
        <f>IF(AA7551="","",IFERROR(1*'Procytrat 197'!C52,IFERROR(_xludf.NUMBERVALUE('Procytrat 197'!C52,".",","),IFERROR(_xludf.NUMBERVALUE('Procytrat 197'!C52,",","."),0))))</f>
        <v>600</v>
      </c>
      <c r="AE7551" t="str">
        <f>IF(AA7551="","",'Procytrat 197'!O52)</f>
        <v>Aprovado</v>
      </c>
      <c r="AF7551">
        <f t="shared" si="726"/>
        <v>1</v>
      </c>
      <c r="AG7551">
        <f t="shared" si="727"/>
        <v>2026</v>
      </c>
      <c r="AH7551">
        <f t="shared" si="728"/>
        <v>5</v>
      </c>
      <c r="AI7551">
        <f t="shared" si="729"/>
        <v>46162.007551000002</v>
      </c>
      <c r="AJ7551">
        <f t="shared" si="730"/>
        <v>1</v>
      </c>
      <c r="AK7551">
        <v>0</v>
      </c>
      <c r="AL7551">
        <f>IF(AA7551="","",IFERROR(IF(ISNUMBER('Procytrat 197'!D52),'Procytrat 197'!D52,IF(ISNUMBER(SEARCH("12",'Procytrat 197'!D52)),EDATE(AB7551,12),IF(ISNUMBER(SEARCH("6",'Procytrat 197'!D52)),EDATE(AB7551,6),IF(ISNUMBER(SEARCH("3",'Procytrat 197'!D52)),EDATE(AB7551,3),DATEVALUE('Procytrat 197'!D52))))),""))</f>
        <v>46346</v>
      </c>
      <c r="AM7551" t="str">
        <f t="shared" ca="1" si="731"/>
        <v/>
      </c>
    </row>
    <row r="7552" spans="27:39" x14ac:dyDescent="0.3">
      <c r="AA7552" t="str">
        <f>IF(COUNTA('Procytrat 197'!A53,'Procytrat 197'!B53,'Procytrat 197'!C53)&gt;0,"197","")</f>
        <v/>
      </c>
      <c r="AB7552" t="str">
        <f>IFERROR(IF(ISNUMBER('Procytrat 197'!A53),'Procytrat 197'!A53,DATEVALUE('Procytrat 197'!A53)),"")</f>
        <v/>
      </c>
      <c r="AC7552" t="str">
        <f>IF(AA7552="","",'Procytrat 197'!B53)</f>
        <v/>
      </c>
      <c r="AD7552" t="str">
        <f>IF(AA7552="","",IFERROR(1*'Procytrat 197'!C53,IFERROR(_xludf.NUMBERVALUE('Procytrat 197'!C53,".",","),IFERROR(_xludf.NUMBERVALUE('Procytrat 197'!C53,",","."),0))))</f>
        <v/>
      </c>
      <c r="AE7552" t="str">
        <f>IF(AA7552="","",'Procytrat 197'!O53)</f>
        <v/>
      </c>
      <c r="AF7552">
        <f t="shared" si="726"/>
        <v>0</v>
      </c>
      <c r="AG7552" t="str">
        <f t="shared" si="727"/>
        <v/>
      </c>
      <c r="AH7552" t="str">
        <f t="shared" si="728"/>
        <v/>
      </c>
      <c r="AI7552">
        <f t="shared" si="729"/>
        <v>0</v>
      </c>
      <c r="AJ7552">
        <f t="shared" si="730"/>
        <v>0</v>
      </c>
      <c r="AK7552">
        <v>0</v>
      </c>
      <c r="AL7552" t="str">
        <f>IF(AA7552="","",IFERROR(IF(ISNUMBER('Procytrat 197'!D53),'Procytrat 197'!D53,IF(ISNUMBER(SEARCH("12",'Procytrat 197'!D53)),EDATE(AB7552,12),IF(ISNUMBER(SEARCH("6",'Procytrat 197'!D53)),EDATE(AB7552,6),IF(ISNUMBER(SEARCH("3",'Procytrat 197'!D53)),EDATE(AB7552,3),DATEVALUE('Procytrat 197'!D53))))),""))</f>
        <v/>
      </c>
      <c r="AM7552" t="str">
        <f t="shared" ca="1" si="731"/>
        <v/>
      </c>
    </row>
    <row r="7553" spans="27:39" x14ac:dyDescent="0.3">
      <c r="AA7553" t="str">
        <f>IF(COUNTA('Procytrat 197'!A54,'Procytrat 197'!B54,'Procytrat 197'!C54)&gt;0,"197","")</f>
        <v/>
      </c>
      <c r="AB7553" t="str">
        <f>IFERROR(IF(ISNUMBER('Procytrat 197'!A54),'Procytrat 197'!A54,DATEVALUE('Procytrat 197'!A54)),"")</f>
        <v/>
      </c>
      <c r="AC7553" t="str">
        <f>IF(AA7553="","",'Procytrat 197'!B54)</f>
        <v/>
      </c>
      <c r="AD7553" t="str">
        <f>IF(AA7553="","",IFERROR(1*'Procytrat 197'!C54,IFERROR(_xludf.NUMBERVALUE('Procytrat 197'!C54,".",","),IFERROR(_xludf.NUMBERVALUE('Procytrat 197'!C54,",","."),0))))</f>
        <v/>
      </c>
      <c r="AE7553" t="str">
        <f>IF(AA7553="","",'Procytrat 197'!O54)</f>
        <v/>
      </c>
      <c r="AF7553">
        <f t="shared" si="726"/>
        <v>0</v>
      </c>
      <c r="AG7553" t="str">
        <f t="shared" si="727"/>
        <v/>
      </c>
      <c r="AH7553" t="str">
        <f t="shared" si="728"/>
        <v/>
      </c>
      <c r="AI7553">
        <f t="shared" si="729"/>
        <v>0</v>
      </c>
      <c r="AJ7553">
        <f t="shared" si="730"/>
        <v>0</v>
      </c>
      <c r="AK7553">
        <v>0</v>
      </c>
      <c r="AL7553" t="str">
        <f>IF(AA7553="","",IFERROR(IF(ISNUMBER('Procytrat 197'!D54),'Procytrat 197'!D54,IF(ISNUMBER(SEARCH("12",'Procytrat 197'!D54)),EDATE(AB7553,12),IF(ISNUMBER(SEARCH("6",'Procytrat 197'!D54)),EDATE(AB7553,6),IF(ISNUMBER(SEARCH("3",'Procytrat 197'!D54)),EDATE(AB7553,3),DATEVALUE('Procytrat 197'!D54))))),""))</f>
        <v/>
      </c>
      <c r="AM7553" t="str">
        <f t="shared" ca="1" si="731"/>
        <v/>
      </c>
    </row>
    <row r="7554" spans="27:39" x14ac:dyDescent="0.3">
      <c r="AA7554" t="str">
        <f>IF(COUNTA('Procytrat 197'!A55,'Procytrat 197'!B55,'Procytrat 197'!C55)&gt;0,"197","")</f>
        <v/>
      </c>
      <c r="AB7554" t="str">
        <f>IFERROR(IF(ISNUMBER('Procytrat 197'!A55),'Procytrat 197'!A55,DATEVALUE('Procytrat 197'!A55)),"")</f>
        <v/>
      </c>
      <c r="AC7554" t="str">
        <f>IF(AA7554="","",'Procytrat 197'!B55)</f>
        <v/>
      </c>
      <c r="AD7554" t="str">
        <f>IF(AA7554="","",IFERROR(1*'Procytrat 197'!C55,IFERROR(_xludf.NUMBERVALUE('Procytrat 197'!C55,".",","),IFERROR(_xludf.NUMBERVALUE('Procytrat 197'!C55,",","."),0))))</f>
        <v/>
      </c>
      <c r="AE7554" t="str">
        <f>IF(AA7554="","",'Procytrat 197'!O55)</f>
        <v/>
      </c>
      <c r="AF7554">
        <f t="shared" ref="AF7554:AF7617" si="732">IF(AA7554="",0,--ISNUMBER(SEARCH("aprovado",AE7554)))</f>
        <v>0</v>
      </c>
      <c r="AG7554" t="str">
        <f t="shared" ref="AG7554:AG7617" si="733">IF(AB7554="","",YEAR(AB7554))</f>
        <v/>
      </c>
      <c r="AH7554" t="str">
        <f t="shared" ref="AH7554:AH7617" si="734">IF(AB7554="","",MONTH(AB7554))</f>
        <v/>
      </c>
      <c r="AI7554">
        <f t="shared" ref="AI7554:AI7617" si="735">IF(AB7554="",0,AB7554+ROW()/1000000)</f>
        <v>0</v>
      </c>
      <c r="AJ7554">
        <f t="shared" ref="AJ7554:AJ7617" si="736">--(AA7554&lt;&gt;"")</f>
        <v>0</v>
      </c>
      <c r="AK7554">
        <v>0</v>
      </c>
      <c r="AL7554" t="str">
        <f>IF(AA7554="","",IFERROR(IF(ISNUMBER('Procytrat 197'!D55),'Procytrat 197'!D55,IF(ISNUMBER(SEARCH("12",'Procytrat 197'!D55)),EDATE(AB7554,12),IF(ISNUMBER(SEARCH("6",'Procytrat 197'!D55)),EDATE(AB7554,6),IF(ISNUMBER(SEARCH("3",'Procytrat 197'!D55)),EDATE(AB7554,3),DATEVALUE('Procytrat 197'!D55))))),""))</f>
        <v/>
      </c>
      <c r="AM7554" t="str">
        <f t="shared" ref="AM7554:AM7617" ca="1" si="737">IF(AND(AJ7554=1,AL7554&lt;&gt;"",AL7554&gt;=TODAY(),AG7554=$W$3),AL7554+ROW()/1000000,"")</f>
        <v/>
      </c>
    </row>
    <row r="7555" spans="27:39" x14ac:dyDescent="0.3">
      <c r="AA7555" t="str">
        <f>IF(COUNTA('Procytrat 197'!A56,'Procytrat 197'!B56,'Procytrat 197'!C56)&gt;0,"197","")</f>
        <v/>
      </c>
      <c r="AB7555" t="str">
        <f>IFERROR(IF(ISNUMBER('Procytrat 197'!A56),'Procytrat 197'!A56,DATEVALUE('Procytrat 197'!A56)),"")</f>
        <v/>
      </c>
      <c r="AC7555" t="str">
        <f>IF(AA7555="","",'Procytrat 197'!B56)</f>
        <v/>
      </c>
      <c r="AD7555" t="str">
        <f>IF(AA7555="","",IFERROR(1*'Procytrat 197'!C56,IFERROR(_xludf.NUMBERVALUE('Procytrat 197'!C56,".",","),IFERROR(_xludf.NUMBERVALUE('Procytrat 197'!C56,",","."),0))))</f>
        <v/>
      </c>
      <c r="AE7555" t="str">
        <f>IF(AA7555="","",'Procytrat 197'!O56)</f>
        <v/>
      </c>
      <c r="AF7555">
        <f t="shared" si="732"/>
        <v>0</v>
      </c>
      <c r="AG7555" t="str">
        <f t="shared" si="733"/>
        <v/>
      </c>
      <c r="AH7555" t="str">
        <f t="shared" si="734"/>
        <v/>
      </c>
      <c r="AI7555">
        <f t="shared" si="735"/>
        <v>0</v>
      </c>
      <c r="AJ7555">
        <f t="shared" si="736"/>
        <v>0</v>
      </c>
      <c r="AK7555">
        <v>0</v>
      </c>
      <c r="AL7555" t="str">
        <f>IF(AA7555="","",IFERROR(IF(ISNUMBER('Procytrat 197'!D56),'Procytrat 197'!D56,IF(ISNUMBER(SEARCH("12",'Procytrat 197'!D56)),EDATE(AB7555,12),IF(ISNUMBER(SEARCH("6",'Procytrat 197'!D56)),EDATE(AB7555,6),IF(ISNUMBER(SEARCH("3",'Procytrat 197'!D56)),EDATE(AB7555,3),DATEVALUE('Procytrat 197'!D56))))),""))</f>
        <v/>
      </c>
      <c r="AM7555" t="str">
        <f t="shared" ca="1" si="737"/>
        <v/>
      </c>
    </row>
    <row r="7556" spans="27:39" x14ac:dyDescent="0.3">
      <c r="AA7556" t="str">
        <f>IF(COUNTA('Procytrat 197'!A57,'Procytrat 197'!B57,'Procytrat 197'!C57)&gt;0,"197","")</f>
        <v/>
      </c>
      <c r="AB7556" t="str">
        <f>IFERROR(IF(ISNUMBER('Procytrat 197'!A57),'Procytrat 197'!A57,DATEVALUE('Procytrat 197'!A57)),"")</f>
        <v/>
      </c>
      <c r="AC7556" t="str">
        <f>IF(AA7556="","",'Procytrat 197'!B57)</f>
        <v/>
      </c>
      <c r="AD7556" t="str">
        <f>IF(AA7556="","",IFERROR(1*'Procytrat 197'!C57,IFERROR(_xludf.NUMBERVALUE('Procytrat 197'!C57,".",","),IFERROR(_xludf.NUMBERVALUE('Procytrat 197'!C57,",","."),0))))</f>
        <v/>
      </c>
      <c r="AE7556" t="str">
        <f>IF(AA7556="","",'Procytrat 197'!O57)</f>
        <v/>
      </c>
      <c r="AF7556">
        <f t="shared" si="732"/>
        <v>0</v>
      </c>
      <c r="AG7556" t="str">
        <f t="shared" si="733"/>
        <v/>
      </c>
      <c r="AH7556" t="str">
        <f t="shared" si="734"/>
        <v/>
      </c>
      <c r="AI7556">
        <f t="shared" si="735"/>
        <v>0</v>
      </c>
      <c r="AJ7556">
        <f t="shared" si="736"/>
        <v>0</v>
      </c>
      <c r="AK7556">
        <v>0</v>
      </c>
      <c r="AL7556" t="str">
        <f>IF(AA7556="","",IFERROR(IF(ISNUMBER('Procytrat 197'!D57),'Procytrat 197'!D57,IF(ISNUMBER(SEARCH("12",'Procytrat 197'!D57)),EDATE(AB7556,12),IF(ISNUMBER(SEARCH("6",'Procytrat 197'!D57)),EDATE(AB7556,6),IF(ISNUMBER(SEARCH("3",'Procytrat 197'!D57)),EDATE(AB7556,3),DATEVALUE('Procytrat 197'!D57))))),""))</f>
        <v/>
      </c>
      <c r="AM7556" t="str">
        <f t="shared" ca="1" si="737"/>
        <v/>
      </c>
    </row>
    <row r="7557" spans="27:39" x14ac:dyDescent="0.3">
      <c r="AA7557" t="str">
        <f>IF(COUNTA('Procytrat 197'!A58,'Procytrat 197'!B58,'Procytrat 197'!C58)&gt;0,"197","")</f>
        <v/>
      </c>
      <c r="AB7557" t="str">
        <f>IFERROR(IF(ISNUMBER('Procytrat 197'!A58),'Procytrat 197'!A58,DATEVALUE('Procytrat 197'!A58)),"")</f>
        <v/>
      </c>
      <c r="AC7557" t="str">
        <f>IF(AA7557="","",'Procytrat 197'!B58)</f>
        <v/>
      </c>
      <c r="AD7557" t="str">
        <f>IF(AA7557="","",IFERROR(1*'Procytrat 197'!C58,IFERROR(_xludf.NUMBERVALUE('Procytrat 197'!C58,".",","),IFERROR(_xludf.NUMBERVALUE('Procytrat 197'!C58,",","."),0))))</f>
        <v/>
      </c>
      <c r="AE7557" t="str">
        <f>IF(AA7557="","",'Procytrat 197'!O58)</f>
        <v/>
      </c>
      <c r="AF7557">
        <f t="shared" si="732"/>
        <v>0</v>
      </c>
      <c r="AG7557" t="str">
        <f t="shared" si="733"/>
        <v/>
      </c>
      <c r="AH7557" t="str">
        <f t="shared" si="734"/>
        <v/>
      </c>
      <c r="AI7557">
        <f t="shared" si="735"/>
        <v>0</v>
      </c>
      <c r="AJ7557">
        <f t="shared" si="736"/>
        <v>0</v>
      </c>
      <c r="AK7557">
        <v>0</v>
      </c>
      <c r="AL7557" t="str">
        <f>IF(AA7557="","",IFERROR(IF(ISNUMBER('Procytrat 197'!D58),'Procytrat 197'!D58,IF(ISNUMBER(SEARCH("12",'Procytrat 197'!D58)),EDATE(AB7557,12),IF(ISNUMBER(SEARCH("6",'Procytrat 197'!D58)),EDATE(AB7557,6),IF(ISNUMBER(SEARCH("3",'Procytrat 197'!D58)),EDATE(AB7557,3),DATEVALUE('Procytrat 197'!D58))))),""))</f>
        <v/>
      </c>
      <c r="AM7557" t="str">
        <f t="shared" ca="1" si="737"/>
        <v/>
      </c>
    </row>
    <row r="7558" spans="27:39" x14ac:dyDescent="0.3">
      <c r="AA7558" t="str">
        <f>IF(COUNTA('Procytrat 197'!A59,'Procytrat 197'!B59,'Procytrat 197'!C59)&gt;0,"197","")</f>
        <v/>
      </c>
      <c r="AB7558" t="str">
        <f>IFERROR(IF(ISNUMBER('Procytrat 197'!A59),'Procytrat 197'!A59,DATEVALUE('Procytrat 197'!A59)),"")</f>
        <v/>
      </c>
      <c r="AC7558" t="str">
        <f>IF(AA7558="","",'Procytrat 197'!B59)</f>
        <v/>
      </c>
      <c r="AD7558" t="str">
        <f>IF(AA7558="","",IFERROR(1*'Procytrat 197'!C59,IFERROR(_xludf.NUMBERVALUE('Procytrat 197'!C59,".",","),IFERROR(_xludf.NUMBERVALUE('Procytrat 197'!C59,",","."),0))))</f>
        <v/>
      </c>
      <c r="AE7558" t="str">
        <f>IF(AA7558="","",'Procytrat 197'!O59)</f>
        <v/>
      </c>
      <c r="AF7558">
        <f t="shared" si="732"/>
        <v>0</v>
      </c>
      <c r="AG7558" t="str">
        <f t="shared" si="733"/>
        <v/>
      </c>
      <c r="AH7558" t="str">
        <f t="shared" si="734"/>
        <v/>
      </c>
      <c r="AI7558">
        <f t="shared" si="735"/>
        <v>0</v>
      </c>
      <c r="AJ7558">
        <f t="shared" si="736"/>
        <v>0</v>
      </c>
      <c r="AK7558">
        <v>0</v>
      </c>
      <c r="AL7558" t="str">
        <f>IF(AA7558="","",IFERROR(IF(ISNUMBER('Procytrat 197'!D59),'Procytrat 197'!D59,IF(ISNUMBER(SEARCH("12",'Procytrat 197'!D59)),EDATE(AB7558,12),IF(ISNUMBER(SEARCH("6",'Procytrat 197'!D59)),EDATE(AB7558,6),IF(ISNUMBER(SEARCH("3",'Procytrat 197'!D59)),EDATE(AB7558,3),DATEVALUE('Procytrat 197'!D59))))),""))</f>
        <v/>
      </c>
      <c r="AM7558" t="str">
        <f t="shared" ca="1" si="737"/>
        <v/>
      </c>
    </row>
    <row r="7559" spans="27:39" x14ac:dyDescent="0.3">
      <c r="AA7559" t="str">
        <f>IF(COUNTA('Procytrat 197'!A60,'Procytrat 197'!B60,'Procytrat 197'!C60)&gt;0,"197","")</f>
        <v/>
      </c>
      <c r="AB7559" t="str">
        <f>IFERROR(IF(ISNUMBER('Procytrat 197'!A60),'Procytrat 197'!A60,DATEVALUE('Procytrat 197'!A60)),"")</f>
        <v/>
      </c>
      <c r="AC7559" t="str">
        <f>IF(AA7559="","",'Procytrat 197'!B60)</f>
        <v/>
      </c>
      <c r="AD7559" t="str">
        <f>IF(AA7559="","",IFERROR(1*'Procytrat 197'!C60,IFERROR(_xludf.NUMBERVALUE('Procytrat 197'!C60,".",","),IFERROR(_xludf.NUMBERVALUE('Procytrat 197'!C60,",","."),0))))</f>
        <v/>
      </c>
      <c r="AE7559" t="str">
        <f>IF(AA7559="","",'Procytrat 197'!O60)</f>
        <v/>
      </c>
      <c r="AF7559">
        <f t="shared" si="732"/>
        <v>0</v>
      </c>
      <c r="AG7559" t="str">
        <f t="shared" si="733"/>
        <v/>
      </c>
      <c r="AH7559" t="str">
        <f t="shared" si="734"/>
        <v/>
      </c>
      <c r="AI7559">
        <f t="shared" si="735"/>
        <v>0</v>
      </c>
      <c r="AJ7559">
        <f t="shared" si="736"/>
        <v>0</v>
      </c>
      <c r="AK7559">
        <v>0</v>
      </c>
      <c r="AL7559" t="str">
        <f>IF(AA7559="","",IFERROR(IF(ISNUMBER('Procytrat 197'!D60),'Procytrat 197'!D60,IF(ISNUMBER(SEARCH("12",'Procytrat 197'!D60)),EDATE(AB7559,12),IF(ISNUMBER(SEARCH("6",'Procytrat 197'!D60)),EDATE(AB7559,6),IF(ISNUMBER(SEARCH("3",'Procytrat 197'!D60)),EDATE(AB7559,3),DATEVALUE('Procytrat 197'!D60))))),""))</f>
        <v/>
      </c>
      <c r="AM7559" t="str">
        <f t="shared" ca="1" si="737"/>
        <v/>
      </c>
    </row>
    <row r="7560" spans="27:39" x14ac:dyDescent="0.3">
      <c r="AA7560" t="str">
        <f>IF(COUNTA('Procytrat 197'!A61,'Procytrat 197'!B61,'Procytrat 197'!C61)&gt;0,"197","")</f>
        <v/>
      </c>
      <c r="AB7560" t="str">
        <f>IFERROR(IF(ISNUMBER('Procytrat 197'!A61),'Procytrat 197'!A61,DATEVALUE('Procytrat 197'!A61)),"")</f>
        <v/>
      </c>
      <c r="AC7560" t="str">
        <f>IF(AA7560="","",'Procytrat 197'!B61)</f>
        <v/>
      </c>
      <c r="AD7560" t="str">
        <f>IF(AA7560="","",IFERROR(1*'Procytrat 197'!C61,IFERROR(_xludf.NUMBERVALUE('Procytrat 197'!C61,".",","),IFERROR(_xludf.NUMBERVALUE('Procytrat 197'!C61,",","."),0))))</f>
        <v/>
      </c>
      <c r="AE7560" t="str">
        <f>IF(AA7560="","",'Procytrat 197'!O61)</f>
        <v/>
      </c>
      <c r="AF7560">
        <f t="shared" si="732"/>
        <v>0</v>
      </c>
      <c r="AG7560" t="str">
        <f t="shared" si="733"/>
        <v/>
      </c>
      <c r="AH7560" t="str">
        <f t="shared" si="734"/>
        <v/>
      </c>
      <c r="AI7560">
        <f t="shared" si="735"/>
        <v>0</v>
      </c>
      <c r="AJ7560">
        <f t="shared" si="736"/>
        <v>0</v>
      </c>
      <c r="AK7560">
        <v>0</v>
      </c>
      <c r="AL7560" t="str">
        <f>IF(AA7560="","",IFERROR(IF(ISNUMBER('Procytrat 197'!D61),'Procytrat 197'!D61,IF(ISNUMBER(SEARCH("12",'Procytrat 197'!D61)),EDATE(AB7560,12),IF(ISNUMBER(SEARCH("6",'Procytrat 197'!D61)),EDATE(AB7560,6),IF(ISNUMBER(SEARCH("3",'Procytrat 197'!D61)),EDATE(AB7560,3),DATEVALUE('Procytrat 197'!D61))))),""))</f>
        <v/>
      </c>
      <c r="AM7560" t="str">
        <f t="shared" ca="1" si="737"/>
        <v/>
      </c>
    </row>
    <row r="7561" spans="27:39" x14ac:dyDescent="0.3">
      <c r="AA7561" t="str">
        <f>IF(COUNTA('Procytrat 197'!A62,'Procytrat 197'!B62,'Procytrat 197'!C62)&gt;0,"197","")</f>
        <v/>
      </c>
      <c r="AB7561" t="str">
        <f>IFERROR(IF(ISNUMBER('Procytrat 197'!A62),'Procytrat 197'!A62,DATEVALUE('Procytrat 197'!A62)),"")</f>
        <v/>
      </c>
      <c r="AC7561" t="str">
        <f>IF(AA7561="","",'Procytrat 197'!B62)</f>
        <v/>
      </c>
      <c r="AD7561" t="str">
        <f>IF(AA7561="","",IFERROR(1*'Procytrat 197'!C62,IFERROR(_xludf.NUMBERVALUE('Procytrat 197'!C62,".",","),IFERROR(_xludf.NUMBERVALUE('Procytrat 197'!C62,",","."),0))))</f>
        <v/>
      </c>
      <c r="AE7561" t="str">
        <f>IF(AA7561="","",'Procytrat 197'!O62)</f>
        <v/>
      </c>
      <c r="AF7561">
        <f t="shared" si="732"/>
        <v>0</v>
      </c>
      <c r="AG7561" t="str">
        <f t="shared" si="733"/>
        <v/>
      </c>
      <c r="AH7561" t="str">
        <f t="shared" si="734"/>
        <v/>
      </c>
      <c r="AI7561">
        <f t="shared" si="735"/>
        <v>0</v>
      </c>
      <c r="AJ7561">
        <f t="shared" si="736"/>
        <v>0</v>
      </c>
      <c r="AK7561">
        <v>0</v>
      </c>
      <c r="AL7561" t="str">
        <f>IF(AA7561="","",IFERROR(IF(ISNUMBER('Procytrat 197'!D62),'Procytrat 197'!D62,IF(ISNUMBER(SEARCH("12",'Procytrat 197'!D62)),EDATE(AB7561,12),IF(ISNUMBER(SEARCH("6",'Procytrat 197'!D62)),EDATE(AB7561,6),IF(ISNUMBER(SEARCH("3",'Procytrat 197'!D62)),EDATE(AB7561,3),DATEVALUE('Procytrat 197'!D62))))),""))</f>
        <v/>
      </c>
      <c r="AM7561" t="str">
        <f t="shared" ca="1" si="737"/>
        <v/>
      </c>
    </row>
    <row r="7562" spans="27:39" x14ac:dyDescent="0.3">
      <c r="AA7562" t="str">
        <f>IF(COUNTA('Procytrat 197'!A63,'Procytrat 197'!B63,'Procytrat 197'!C63)&gt;0,"197","")</f>
        <v/>
      </c>
      <c r="AB7562" t="str">
        <f>IFERROR(IF(ISNUMBER('Procytrat 197'!A63),'Procytrat 197'!A63,DATEVALUE('Procytrat 197'!A63)),"")</f>
        <v/>
      </c>
      <c r="AC7562" t="str">
        <f>IF(AA7562="","",'Procytrat 197'!B63)</f>
        <v/>
      </c>
      <c r="AD7562" t="str">
        <f>IF(AA7562="","",IFERROR(1*'Procytrat 197'!C63,IFERROR(_xludf.NUMBERVALUE('Procytrat 197'!C63,".",","),IFERROR(_xludf.NUMBERVALUE('Procytrat 197'!C63,",","."),0))))</f>
        <v/>
      </c>
      <c r="AE7562" t="str">
        <f>IF(AA7562="","",'Procytrat 197'!O63)</f>
        <v/>
      </c>
      <c r="AF7562">
        <f t="shared" si="732"/>
        <v>0</v>
      </c>
      <c r="AG7562" t="str">
        <f t="shared" si="733"/>
        <v/>
      </c>
      <c r="AH7562" t="str">
        <f t="shared" si="734"/>
        <v/>
      </c>
      <c r="AI7562">
        <f t="shared" si="735"/>
        <v>0</v>
      </c>
      <c r="AJ7562">
        <f t="shared" si="736"/>
        <v>0</v>
      </c>
      <c r="AK7562">
        <v>0</v>
      </c>
      <c r="AL7562" t="str">
        <f>IF(AA7562="","",IFERROR(IF(ISNUMBER('Procytrat 197'!D63),'Procytrat 197'!D63,IF(ISNUMBER(SEARCH("12",'Procytrat 197'!D63)),EDATE(AB7562,12),IF(ISNUMBER(SEARCH("6",'Procytrat 197'!D63)),EDATE(AB7562,6),IF(ISNUMBER(SEARCH("3",'Procytrat 197'!D63)),EDATE(AB7562,3),DATEVALUE('Procytrat 197'!D63))))),""))</f>
        <v/>
      </c>
      <c r="AM7562" t="str">
        <f t="shared" ca="1" si="737"/>
        <v/>
      </c>
    </row>
    <row r="7563" spans="27:39" x14ac:dyDescent="0.3">
      <c r="AA7563" t="str">
        <f>IF(COUNTA('Procytrat 197'!A64,'Procytrat 197'!B64,'Procytrat 197'!C64)&gt;0,"197","")</f>
        <v/>
      </c>
      <c r="AB7563" t="str">
        <f>IFERROR(IF(ISNUMBER('Procytrat 197'!A64),'Procytrat 197'!A64,DATEVALUE('Procytrat 197'!A64)),"")</f>
        <v/>
      </c>
      <c r="AC7563" t="str">
        <f>IF(AA7563="","",'Procytrat 197'!B64)</f>
        <v/>
      </c>
      <c r="AD7563" t="str">
        <f>IF(AA7563="","",IFERROR(1*'Procytrat 197'!C64,IFERROR(_xludf.NUMBERVALUE('Procytrat 197'!C64,".",","),IFERROR(_xludf.NUMBERVALUE('Procytrat 197'!C64,",","."),0))))</f>
        <v/>
      </c>
      <c r="AE7563" t="str">
        <f>IF(AA7563="","",'Procytrat 197'!O64)</f>
        <v/>
      </c>
      <c r="AF7563">
        <f t="shared" si="732"/>
        <v>0</v>
      </c>
      <c r="AG7563" t="str">
        <f t="shared" si="733"/>
        <v/>
      </c>
      <c r="AH7563" t="str">
        <f t="shared" si="734"/>
        <v/>
      </c>
      <c r="AI7563">
        <f t="shared" si="735"/>
        <v>0</v>
      </c>
      <c r="AJ7563">
        <f t="shared" si="736"/>
        <v>0</v>
      </c>
      <c r="AK7563">
        <v>0</v>
      </c>
      <c r="AL7563" t="str">
        <f>IF(AA7563="","",IFERROR(IF(ISNUMBER('Procytrat 197'!D64),'Procytrat 197'!D64,IF(ISNUMBER(SEARCH("12",'Procytrat 197'!D64)),EDATE(AB7563,12),IF(ISNUMBER(SEARCH("6",'Procytrat 197'!D64)),EDATE(AB7563,6),IF(ISNUMBER(SEARCH("3",'Procytrat 197'!D64)),EDATE(AB7563,3),DATEVALUE('Procytrat 197'!D64))))),""))</f>
        <v/>
      </c>
      <c r="AM7563" t="str">
        <f t="shared" ca="1" si="737"/>
        <v/>
      </c>
    </row>
    <row r="7564" spans="27:39" x14ac:dyDescent="0.3">
      <c r="AA7564" t="str">
        <f>IF(COUNTA('Procytrat 197'!A65,'Procytrat 197'!B65,'Procytrat 197'!C65)&gt;0,"197","")</f>
        <v/>
      </c>
      <c r="AB7564" t="str">
        <f>IFERROR(IF(ISNUMBER('Procytrat 197'!A65),'Procytrat 197'!A65,DATEVALUE('Procytrat 197'!A65)),"")</f>
        <v/>
      </c>
      <c r="AC7564" t="str">
        <f>IF(AA7564="","",'Procytrat 197'!B65)</f>
        <v/>
      </c>
      <c r="AD7564" t="str">
        <f>IF(AA7564="","",IFERROR(1*'Procytrat 197'!C65,IFERROR(_xludf.NUMBERVALUE('Procytrat 197'!C65,".",","),IFERROR(_xludf.NUMBERVALUE('Procytrat 197'!C65,",","."),0))))</f>
        <v/>
      </c>
      <c r="AE7564" t="str">
        <f>IF(AA7564="","",'Procytrat 197'!O65)</f>
        <v/>
      </c>
      <c r="AF7564">
        <f t="shared" si="732"/>
        <v>0</v>
      </c>
      <c r="AG7564" t="str">
        <f t="shared" si="733"/>
        <v/>
      </c>
      <c r="AH7564" t="str">
        <f t="shared" si="734"/>
        <v/>
      </c>
      <c r="AI7564">
        <f t="shared" si="735"/>
        <v>0</v>
      </c>
      <c r="AJ7564">
        <f t="shared" si="736"/>
        <v>0</v>
      </c>
      <c r="AK7564">
        <v>0</v>
      </c>
      <c r="AL7564" t="str">
        <f>IF(AA7564="","",IFERROR(IF(ISNUMBER('Procytrat 197'!D65),'Procytrat 197'!D65,IF(ISNUMBER(SEARCH("12",'Procytrat 197'!D65)),EDATE(AB7564,12),IF(ISNUMBER(SEARCH("6",'Procytrat 197'!D65)),EDATE(AB7564,6),IF(ISNUMBER(SEARCH("3",'Procytrat 197'!D65)),EDATE(AB7564,3),DATEVALUE('Procytrat 197'!D65))))),""))</f>
        <v/>
      </c>
      <c r="AM7564" t="str">
        <f t="shared" ca="1" si="737"/>
        <v/>
      </c>
    </row>
    <row r="7565" spans="27:39" x14ac:dyDescent="0.3">
      <c r="AA7565" t="str">
        <f>IF(COUNTA('Procytrat 197'!A66,'Procytrat 197'!B66,'Procytrat 197'!C66)&gt;0,"197","")</f>
        <v/>
      </c>
      <c r="AB7565" t="str">
        <f>IFERROR(IF(ISNUMBER('Procytrat 197'!A66),'Procytrat 197'!A66,DATEVALUE('Procytrat 197'!A66)),"")</f>
        <v/>
      </c>
      <c r="AC7565" t="str">
        <f>IF(AA7565="","",'Procytrat 197'!B66)</f>
        <v/>
      </c>
      <c r="AD7565" t="str">
        <f>IF(AA7565="","",IFERROR(1*'Procytrat 197'!C66,IFERROR(_xludf.NUMBERVALUE('Procytrat 197'!C66,".",","),IFERROR(_xludf.NUMBERVALUE('Procytrat 197'!C66,",","."),0))))</f>
        <v/>
      </c>
      <c r="AE7565" t="str">
        <f>IF(AA7565="","",'Procytrat 197'!O66)</f>
        <v/>
      </c>
      <c r="AF7565">
        <f t="shared" si="732"/>
        <v>0</v>
      </c>
      <c r="AG7565" t="str">
        <f t="shared" si="733"/>
        <v/>
      </c>
      <c r="AH7565" t="str">
        <f t="shared" si="734"/>
        <v/>
      </c>
      <c r="AI7565">
        <f t="shared" si="735"/>
        <v>0</v>
      </c>
      <c r="AJ7565">
        <f t="shared" si="736"/>
        <v>0</v>
      </c>
      <c r="AK7565">
        <v>0</v>
      </c>
      <c r="AL7565" t="str">
        <f>IF(AA7565="","",IFERROR(IF(ISNUMBER('Procytrat 197'!D66),'Procytrat 197'!D66,IF(ISNUMBER(SEARCH("12",'Procytrat 197'!D66)),EDATE(AB7565,12),IF(ISNUMBER(SEARCH("6",'Procytrat 197'!D66)),EDATE(AB7565,6),IF(ISNUMBER(SEARCH("3",'Procytrat 197'!D66)),EDATE(AB7565,3),DATEVALUE('Procytrat 197'!D66))))),""))</f>
        <v/>
      </c>
      <c r="AM7565" t="str">
        <f t="shared" ca="1" si="737"/>
        <v/>
      </c>
    </row>
    <row r="7566" spans="27:39" x14ac:dyDescent="0.3">
      <c r="AA7566" t="str">
        <f>IF(COUNTA('Procytrat 197'!A67,'Procytrat 197'!B67,'Procytrat 197'!C67)&gt;0,"197","")</f>
        <v/>
      </c>
      <c r="AB7566" t="str">
        <f>IFERROR(IF(ISNUMBER('Procytrat 197'!A67),'Procytrat 197'!A67,DATEVALUE('Procytrat 197'!A67)),"")</f>
        <v/>
      </c>
      <c r="AC7566" t="str">
        <f>IF(AA7566="","",'Procytrat 197'!B67)</f>
        <v/>
      </c>
      <c r="AD7566" t="str">
        <f>IF(AA7566="","",IFERROR(1*'Procytrat 197'!C67,IFERROR(_xludf.NUMBERVALUE('Procytrat 197'!C67,".",","),IFERROR(_xludf.NUMBERVALUE('Procytrat 197'!C67,",","."),0))))</f>
        <v/>
      </c>
      <c r="AE7566" t="str">
        <f>IF(AA7566="","",'Procytrat 197'!O67)</f>
        <v/>
      </c>
      <c r="AF7566">
        <f t="shared" si="732"/>
        <v>0</v>
      </c>
      <c r="AG7566" t="str">
        <f t="shared" si="733"/>
        <v/>
      </c>
      <c r="AH7566" t="str">
        <f t="shared" si="734"/>
        <v/>
      </c>
      <c r="AI7566">
        <f t="shared" si="735"/>
        <v>0</v>
      </c>
      <c r="AJ7566">
        <f t="shared" si="736"/>
        <v>0</v>
      </c>
      <c r="AK7566">
        <v>0</v>
      </c>
      <c r="AL7566" t="str">
        <f>IF(AA7566="","",IFERROR(IF(ISNUMBER('Procytrat 197'!D67),'Procytrat 197'!D67,IF(ISNUMBER(SEARCH("12",'Procytrat 197'!D67)),EDATE(AB7566,12),IF(ISNUMBER(SEARCH("6",'Procytrat 197'!D67)),EDATE(AB7566,6),IF(ISNUMBER(SEARCH("3",'Procytrat 197'!D67)),EDATE(AB7566,3),DATEVALUE('Procytrat 197'!D67))))),""))</f>
        <v/>
      </c>
      <c r="AM7566" t="str">
        <f t="shared" ca="1" si="737"/>
        <v/>
      </c>
    </row>
    <row r="7567" spans="27:39" x14ac:dyDescent="0.3">
      <c r="AA7567" t="str">
        <f>IF(COUNTA('Procytrat 197'!A68,'Procytrat 197'!B68,'Procytrat 197'!C68)&gt;0,"197","")</f>
        <v/>
      </c>
      <c r="AB7567" t="str">
        <f>IFERROR(IF(ISNUMBER('Procytrat 197'!A68),'Procytrat 197'!A68,DATEVALUE('Procytrat 197'!A68)),"")</f>
        <v/>
      </c>
      <c r="AC7567" t="str">
        <f>IF(AA7567="","",'Procytrat 197'!B68)</f>
        <v/>
      </c>
      <c r="AD7567" t="str">
        <f>IF(AA7567="","",IFERROR(1*'Procytrat 197'!C68,IFERROR(_xludf.NUMBERVALUE('Procytrat 197'!C68,".",","),IFERROR(_xludf.NUMBERVALUE('Procytrat 197'!C68,",","."),0))))</f>
        <v/>
      </c>
      <c r="AE7567" t="str">
        <f>IF(AA7567="","",'Procytrat 197'!O68)</f>
        <v/>
      </c>
      <c r="AF7567">
        <f t="shared" si="732"/>
        <v>0</v>
      </c>
      <c r="AG7567" t="str">
        <f t="shared" si="733"/>
        <v/>
      </c>
      <c r="AH7567" t="str">
        <f t="shared" si="734"/>
        <v/>
      </c>
      <c r="AI7567">
        <f t="shared" si="735"/>
        <v>0</v>
      </c>
      <c r="AJ7567">
        <f t="shared" si="736"/>
        <v>0</v>
      </c>
      <c r="AK7567">
        <v>0</v>
      </c>
      <c r="AL7567" t="str">
        <f>IF(AA7567="","",IFERROR(IF(ISNUMBER('Procytrat 197'!D68),'Procytrat 197'!D68,IF(ISNUMBER(SEARCH("12",'Procytrat 197'!D68)),EDATE(AB7567,12),IF(ISNUMBER(SEARCH("6",'Procytrat 197'!D68)),EDATE(AB7567,6),IF(ISNUMBER(SEARCH("3",'Procytrat 197'!D68)),EDATE(AB7567,3),DATEVALUE('Procytrat 197'!D68))))),""))</f>
        <v/>
      </c>
      <c r="AM7567" t="str">
        <f t="shared" ca="1" si="737"/>
        <v/>
      </c>
    </row>
    <row r="7568" spans="27:39" x14ac:dyDescent="0.3">
      <c r="AA7568" t="str">
        <f>IF(COUNTA('Procytrat 197'!A69,'Procytrat 197'!B69,'Procytrat 197'!C69)&gt;0,"197","")</f>
        <v/>
      </c>
      <c r="AB7568" t="str">
        <f>IFERROR(IF(ISNUMBER('Procytrat 197'!A69),'Procytrat 197'!A69,DATEVALUE('Procytrat 197'!A69)),"")</f>
        <v/>
      </c>
      <c r="AC7568" t="str">
        <f>IF(AA7568="","",'Procytrat 197'!B69)</f>
        <v/>
      </c>
      <c r="AD7568" t="str">
        <f>IF(AA7568="","",IFERROR(1*'Procytrat 197'!C69,IFERROR(_xludf.NUMBERVALUE('Procytrat 197'!C69,".",","),IFERROR(_xludf.NUMBERVALUE('Procytrat 197'!C69,",","."),0))))</f>
        <v/>
      </c>
      <c r="AE7568" t="str">
        <f>IF(AA7568="","",'Procytrat 197'!O69)</f>
        <v/>
      </c>
      <c r="AF7568">
        <f t="shared" si="732"/>
        <v>0</v>
      </c>
      <c r="AG7568" t="str">
        <f t="shared" si="733"/>
        <v/>
      </c>
      <c r="AH7568" t="str">
        <f t="shared" si="734"/>
        <v/>
      </c>
      <c r="AI7568">
        <f t="shared" si="735"/>
        <v>0</v>
      </c>
      <c r="AJ7568">
        <f t="shared" si="736"/>
        <v>0</v>
      </c>
      <c r="AK7568">
        <v>0</v>
      </c>
      <c r="AL7568" t="str">
        <f>IF(AA7568="","",IFERROR(IF(ISNUMBER('Procytrat 197'!D69),'Procytrat 197'!D69,IF(ISNUMBER(SEARCH("12",'Procytrat 197'!D69)),EDATE(AB7568,12),IF(ISNUMBER(SEARCH("6",'Procytrat 197'!D69)),EDATE(AB7568,6),IF(ISNUMBER(SEARCH("3",'Procytrat 197'!D69)),EDATE(AB7568,3),DATEVALUE('Procytrat 197'!D69))))),""))</f>
        <v/>
      </c>
      <c r="AM7568" t="str">
        <f t="shared" ca="1" si="737"/>
        <v/>
      </c>
    </row>
    <row r="7569" spans="27:39" x14ac:dyDescent="0.3">
      <c r="AA7569" t="str">
        <f>IF(COUNTA('Procytrat 197'!A70,'Procytrat 197'!B70,'Procytrat 197'!C70)&gt;0,"197","")</f>
        <v/>
      </c>
      <c r="AB7569" t="str">
        <f>IFERROR(IF(ISNUMBER('Procytrat 197'!A70),'Procytrat 197'!A70,DATEVALUE('Procytrat 197'!A70)),"")</f>
        <v/>
      </c>
      <c r="AC7569" t="str">
        <f>IF(AA7569="","",'Procytrat 197'!B70)</f>
        <v/>
      </c>
      <c r="AD7569" t="str">
        <f>IF(AA7569="","",IFERROR(1*'Procytrat 197'!C70,IFERROR(_xludf.NUMBERVALUE('Procytrat 197'!C70,".",","),IFERROR(_xludf.NUMBERVALUE('Procytrat 197'!C70,",","."),0))))</f>
        <v/>
      </c>
      <c r="AE7569" t="str">
        <f>IF(AA7569="","",'Procytrat 197'!O70)</f>
        <v/>
      </c>
      <c r="AF7569">
        <f t="shared" si="732"/>
        <v>0</v>
      </c>
      <c r="AG7569" t="str">
        <f t="shared" si="733"/>
        <v/>
      </c>
      <c r="AH7569" t="str">
        <f t="shared" si="734"/>
        <v/>
      </c>
      <c r="AI7569">
        <f t="shared" si="735"/>
        <v>0</v>
      </c>
      <c r="AJ7569">
        <f t="shared" si="736"/>
        <v>0</v>
      </c>
      <c r="AK7569">
        <v>0</v>
      </c>
      <c r="AL7569" t="str">
        <f>IF(AA7569="","",IFERROR(IF(ISNUMBER('Procytrat 197'!D70),'Procytrat 197'!D70,IF(ISNUMBER(SEARCH("12",'Procytrat 197'!D70)),EDATE(AB7569,12),IF(ISNUMBER(SEARCH("6",'Procytrat 197'!D70)),EDATE(AB7569,6),IF(ISNUMBER(SEARCH("3",'Procytrat 197'!D70)),EDATE(AB7569,3),DATEVALUE('Procytrat 197'!D70))))),""))</f>
        <v/>
      </c>
      <c r="AM7569" t="str">
        <f t="shared" ca="1" si="737"/>
        <v/>
      </c>
    </row>
    <row r="7570" spans="27:39" x14ac:dyDescent="0.3">
      <c r="AA7570" t="str">
        <f>IF(COUNTA('Procytrat 197'!A71,'Procytrat 197'!B71,'Procytrat 197'!C71)&gt;0,"197","")</f>
        <v/>
      </c>
      <c r="AB7570" t="str">
        <f>IFERROR(IF(ISNUMBER('Procytrat 197'!A71),'Procytrat 197'!A71,DATEVALUE('Procytrat 197'!A71)),"")</f>
        <v/>
      </c>
      <c r="AC7570" t="str">
        <f>IF(AA7570="","",'Procytrat 197'!B71)</f>
        <v/>
      </c>
      <c r="AD7570" t="str">
        <f>IF(AA7570="","",IFERROR(1*'Procytrat 197'!C71,IFERROR(_xludf.NUMBERVALUE('Procytrat 197'!C71,".",","),IFERROR(_xludf.NUMBERVALUE('Procytrat 197'!C71,",","."),0))))</f>
        <v/>
      </c>
      <c r="AE7570" t="str">
        <f>IF(AA7570="","",'Procytrat 197'!O71)</f>
        <v/>
      </c>
      <c r="AF7570">
        <f t="shared" si="732"/>
        <v>0</v>
      </c>
      <c r="AG7570" t="str">
        <f t="shared" si="733"/>
        <v/>
      </c>
      <c r="AH7570" t="str">
        <f t="shared" si="734"/>
        <v/>
      </c>
      <c r="AI7570">
        <f t="shared" si="735"/>
        <v>0</v>
      </c>
      <c r="AJ7570">
        <f t="shared" si="736"/>
        <v>0</v>
      </c>
      <c r="AK7570">
        <v>0</v>
      </c>
      <c r="AL7570" t="str">
        <f>IF(AA7570="","",IFERROR(IF(ISNUMBER('Procytrat 197'!D71),'Procytrat 197'!D71,IF(ISNUMBER(SEARCH("12",'Procytrat 197'!D71)),EDATE(AB7570,12),IF(ISNUMBER(SEARCH("6",'Procytrat 197'!D71)),EDATE(AB7570,6),IF(ISNUMBER(SEARCH("3",'Procytrat 197'!D71)),EDATE(AB7570,3),DATEVALUE('Procytrat 197'!D71))))),""))</f>
        <v/>
      </c>
      <c r="AM7570" t="str">
        <f t="shared" ca="1" si="737"/>
        <v/>
      </c>
    </row>
    <row r="7571" spans="27:39" x14ac:dyDescent="0.3">
      <c r="AA7571" t="str">
        <f>IF(COUNTA('Procytrat 197'!A72,'Procytrat 197'!B72,'Procytrat 197'!C72)&gt;0,"197","")</f>
        <v/>
      </c>
      <c r="AB7571" t="str">
        <f>IFERROR(IF(ISNUMBER('Procytrat 197'!A72),'Procytrat 197'!A72,DATEVALUE('Procytrat 197'!A72)),"")</f>
        <v/>
      </c>
      <c r="AC7571" t="str">
        <f>IF(AA7571="","",'Procytrat 197'!B72)</f>
        <v/>
      </c>
      <c r="AD7571" t="str">
        <f>IF(AA7571="","",IFERROR(1*'Procytrat 197'!C72,IFERROR(_xludf.NUMBERVALUE('Procytrat 197'!C72,".",","),IFERROR(_xludf.NUMBERVALUE('Procytrat 197'!C72,",","."),0))))</f>
        <v/>
      </c>
      <c r="AE7571" t="str">
        <f>IF(AA7571="","",'Procytrat 197'!O72)</f>
        <v/>
      </c>
      <c r="AF7571">
        <f t="shared" si="732"/>
        <v>0</v>
      </c>
      <c r="AG7571" t="str">
        <f t="shared" si="733"/>
        <v/>
      </c>
      <c r="AH7571" t="str">
        <f t="shared" si="734"/>
        <v/>
      </c>
      <c r="AI7571">
        <f t="shared" si="735"/>
        <v>0</v>
      </c>
      <c r="AJ7571">
        <f t="shared" si="736"/>
        <v>0</v>
      </c>
      <c r="AK7571">
        <v>0</v>
      </c>
      <c r="AL7571" t="str">
        <f>IF(AA7571="","",IFERROR(IF(ISNUMBER('Procytrat 197'!D72),'Procytrat 197'!D72,IF(ISNUMBER(SEARCH("12",'Procytrat 197'!D72)),EDATE(AB7571,12),IF(ISNUMBER(SEARCH("6",'Procytrat 197'!D72)),EDATE(AB7571,6),IF(ISNUMBER(SEARCH("3",'Procytrat 197'!D72)),EDATE(AB7571,3),DATEVALUE('Procytrat 197'!D72))))),""))</f>
        <v/>
      </c>
      <c r="AM7571" t="str">
        <f t="shared" ca="1" si="737"/>
        <v/>
      </c>
    </row>
    <row r="7572" spans="27:39" x14ac:dyDescent="0.3">
      <c r="AA7572" t="str">
        <f>IF(COUNTA('Procytrat 197'!A73,'Procytrat 197'!B73,'Procytrat 197'!C73)&gt;0,"197","")</f>
        <v/>
      </c>
      <c r="AB7572" t="str">
        <f>IFERROR(IF(ISNUMBER('Procytrat 197'!A73),'Procytrat 197'!A73,DATEVALUE('Procytrat 197'!A73)),"")</f>
        <v/>
      </c>
      <c r="AC7572" t="str">
        <f>IF(AA7572="","",'Procytrat 197'!B73)</f>
        <v/>
      </c>
      <c r="AD7572" t="str">
        <f>IF(AA7572="","",IFERROR(1*'Procytrat 197'!C73,IFERROR(_xludf.NUMBERVALUE('Procytrat 197'!C73,".",","),IFERROR(_xludf.NUMBERVALUE('Procytrat 197'!C73,",","."),0))))</f>
        <v/>
      </c>
      <c r="AE7572" t="str">
        <f>IF(AA7572="","",'Procytrat 197'!O73)</f>
        <v/>
      </c>
      <c r="AF7572">
        <f t="shared" si="732"/>
        <v>0</v>
      </c>
      <c r="AG7572" t="str">
        <f t="shared" si="733"/>
        <v/>
      </c>
      <c r="AH7572" t="str">
        <f t="shared" si="734"/>
        <v/>
      </c>
      <c r="AI7572">
        <f t="shared" si="735"/>
        <v>0</v>
      </c>
      <c r="AJ7572">
        <f t="shared" si="736"/>
        <v>0</v>
      </c>
      <c r="AK7572">
        <v>0</v>
      </c>
      <c r="AL7572" t="str">
        <f>IF(AA7572="","",IFERROR(IF(ISNUMBER('Procytrat 197'!D73),'Procytrat 197'!D73,IF(ISNUMBER(SEARCH("12",'Procytrat 197'!D73)),EDATE(AB7572,12),IF(ISNUMBER(SEARCH("6",'Procytrat 197'!D73)),EDATE(AB7572,6),IF(ISNUMBER(SEARCH("3",'Procytrat 197'!D73)),EDATE(AB7572,3),DATEVALUE('Procytrat 197'!D73))))),""))</f>
        <v/>
      </c>
      <c r="AM7572" t="str">
        <f t="shared" ca="1" si="737"/>
        <v/>
      </c>
    </row>
    <row r="7573" spans="27:39" x14ac:dyDescent="0.3">
      <c r="AA7573" t="str">
        <f>IF(COUNTA('Procytrat 197'!A74,'Procytrat 197'!B74,'Procytrat 197'!C74)&gt;0,"197","")</f>
        <v/>
      </c>
      <c r="AB7573" t="str">
        <f>IFERROR(IF(ISNUMBER('Procytrat 197'!A74),'Procytrat 197'!A74,DATEVALUE('Procytrat 197'!A74)),"")</f>
        <v/>
      </c>
      <c r="AC7573" t="str">
        <f>IF(AA7573="","",'Procytrat 197'!B74)</f>
        <v/>
      </c>
      <c r="AD7573" t="str">
        <f>IF(AA7573="","",IFERROR(1*'Procytrat 197'!C74,IFERROR(_xludf.NUMBERVALUE('Procytrat 197'!C74,".",","),IFERROR(_xludf.NUMBERVALUE('Procytrat 197'!C74,",","."),0))))</f>
        <v/>
      </c>
      <c r="AE7573" t="str">
        <f>IF(AA7573="","",'Procytrat 197'!O74)</f>
        <v/>
      </c>
      <c r="AF7573">
        <f t="shared" si="732"/>
        <v>0</v>
      </c>
      <c r="AG7573" t="str">
        <f t="shared" si="733"/>
        <v/>
      </c>
      <c r="AH7573" t="str">
        <f t="shared" si="734"/>
        <v/>
      </c>
      <c r="AI7573">
        <f t="shared" si="735"/>
        <v>0</v>
      </c>
      <c r="AJ7573">
        <f t="shared" si="736"/>
        <v>0</v>
      </c>
      <c r="AK7573">
        <v>0</v>
      </c>
      <c r="AL7573" t="str">
        <f>IF(AA7573="","",IFERROR(IF(ISNUMBER('Procytrat 197'!D74),'Procytrat 197'!D74,IF(ISNUMBER(SEARCH("12",'Procytrat 197'!D74)),EDATE(AB7573,12),IF(ISNUMBER(SEARCH("6",'Procytrat 197'!D74)),EDATE(AB7573,6),IF(ISNUMBER(SEARCH("3",'Procytrat 197'!D74)),EDATE(AB7573,3),DATEVALUE('Procytrat 197'!D74))))),""))</f>
        <v/>
      </c>
      <c r="AM7573" t="str">
        <f t="shared" ca="1" si="737"/>
        <v/>
      </c>
    </row>
    <row r="7574" spans="27:39" x14ac:dyDescent="0.3">
      <c r="AA7574" t="str">
        <f>IF(COUNTA('Procytrat 197'!A75,'Procytrat 197'!B75,'Procytrat 197'!C75)&gt;0,"197","")</f>
        <v/>
      </c>
      <c r="AB7574" t="str">
        <f>IFERROR(IF(ISNUMBER('Procytrat 197'!A75),'Procytrat 197'!A75,DATEVALUE('Procytrat 197'!A75)),"")</f>
        <v/>
      </c>
      <c r="AC7574" t="str">
        <f>IF(AA7574="","",'Procytrat 197'!B75)</f>
        <v/>
      </c>
      <c r="AD7574" t="str">
        <f>IF(AA7574="","",IFERROR(1*'Procytrat 197'!C75,IFERROR(_xludf.NUMBERVALUE('Procytrat 197'!C75,".",","),IFERROR(_xludf.NUMBERVALUE('Procytrat 197'!C75,",","."),0))))</f>
        <v/>
      </c>
      <c r="AE7574" t="str">
        <f>IF(AA7574="","",'Procytrat 197'!O75)</f>
        <v/>
      </c>
      <c r="AF7574">
        <f t="shared" si="732"/>
        <v>0</v>
      </c>
      <c r="AG7574" t="str">
        <f t="shared" si="733"/>
        <v/>
      </c>
      <c r="AH7574" t="str">
        <f t="shared" si="734"/>
        <v/>
      </c>
      <c r="AI7574">
        <f t="shared" si="735"/>
        <v>0</v>
      </c>
      <c r="AJ7574">
        <f t="shared" si="736"/>
        <v>0</v>
      </c>
      <c r="AK7574">
        <v>0</v>
      </c>
      <c r="AL7574" t="str">
        <f>IF(AA7574="","",IFERROR(IF(ISNUMBER('Procytrat 197'!D75),'Procytrat 197'!D75,IF(ISNUMBER(SEARCH("12",'Procytrat 197'!D75)),EDATE(AB7574,12),IF(ISNUMBER(SEARCH("6",'Procytrat 197'!D75)),EDATE(AB7574,6),IF(ISNUMBER(SEARCH("3",'Procytrat 197'!D75)),EDATE(AB7574,3),DATEVALUE('Procytrat 197'!D75))))),""))</f>
        <v/>
      </c>
      <c r="AM7574" t="str">
        <f t="shared" ca="1" si="737"/>
        <v/>
      </c>
    </row>
    <row r="7575" spans="27:39" x14ac:dyDescent="0.3">
      <c r="AA7575" t="str">
        <f>IF(COUNTA('Procytrat 197'!A76,'Procytrat 197'!B76,'Procytrat 197'!C76)&gt;0,"197","")</f>
        <v/>
      </c>
      <c r="AB7575" t="str">
        <f>IFERROR(IF(ISNUMBER('Procytrat 197'!A76),'Procytrat 197'!A76,DATEVALUE('Procytrat 197'!A76)),"")</f>
        <v/>
      </c>
      <c r="AC7575" t="str">
        <f>IF(AA7575="","",'Procytrat 197'!B76)</f>
        <v/>
      </c>
      <c r="AD7575" t="str">
        <f>IF(AA7575="","",IFERROR(1*'Procytrat 197'!C76,IFERROR(_xludf.NUMBERVALUE('Procytrat 197'!C76,".",","),IFERROR(_xludf.NUMBERVALUE('Procytrat 197'!C76,",","."),0))))</f>
        <v/>
      </c>
      <c r="AE7575" t="str">
        <f>IF(AA7575="","",'Procytrat 197'!O76)</f>
        <v/>
      </c>
      <c r="AF7575">
        <f t="shared" si="732"/>
        <v>0</v>
      </c>
      <c r="AG7575" t="str">
        <f t="shared" si="733"/>
        <v/>
      </c>
      <c r="AH7575" t="str">
        <f t="shared" si="734"/>
        <v/>
      </c>
      <c r="AI7575">
        <f t="shared" si="735"/>
        <v>0</v>
      </c>
      <c r="AJ7575">
        <f t="shared" si="736"/>
        <v>0</v>
      </c>
      <c r="AK7575">
        <v>0</v>
      </c>
      <c r="AL7575" t="str">
        <f>IF(AA7575="","",IFERROR(IF(ISNUMBER('Procytrat 197'!D76),'Procytrat 197'!D76,IF(ISNUMBER(SEARCH("12",'Procytrat 197'!D76)),EDATE(AB7575,12),IF(ISNUMBER(SEARCH("6",'Procytrat 197'!D76)),EDATE(AB7575,6),IF(ISNUMBER(SEARCH("3",'Procytrat 197'!D76)),EDATE(AB7575,3),DATEVALUE('Procytrat 197'!D76))))),""))</f>
        <v/>
      </c>
      <c r="AM7575" t="str">
        <f t="shared" ca="1" si="737"/>
        <v/>
      </c>
    </row>
    <row r="7576" spans="27:39" x14ac:dyDescent="0.3">
      <c r="AA7576" t="str">
        <f>IF(COUNTA('Procytrat 197'!A77,'Procytrat 197'!B77,'Procytrat 197'!C77)&gt;0,"197","")</f>
        <v/>
      </c>
      <c r="AB7576" t="str">
        <f>IFERROR(IF(ISNUMBER('Procytrat 197'!A77),'Procytrat 197'!A77,DATEVALUE('Procytrat 197'!A77)),"")</f>
        <v/>
      </c>
      <c r="AC7576" t="str">
        <f>IF(AA7576="","",'Procytrat 197'!B77)</f>
        <v/>
      </c>
      <c r="AD7576" t="str">
        <f>IF(AA7576="","",IFERROR(1*'Procytrat 197'!C77,IFERROR(_xludf.NUMBERVALUE('Procytrat 197'!C77,".",","),IFERROR(_xludf.NUMBERVALUE('Procytrat 197'!C77,",","."),0))))</f>
        <v/>
      </c>
      <c r="AE7576" t="str">
        <f>IF(AA7576="","",'Procytrat 197'!O77)</f>
        <v/>
      </c>
      <c r="AF7576">
        <f t="shared" si="732"/>
        <v>0</v>
      </c>
      <c r="AG7576" t="str">
        <f t="shared" si="733"/>
        <v/>
      </c>
      <c r="AH7576" t="str">
        <f t="shared" si="734"/>
        <v/>
      </c>
      <c r="AI7576">
        <f t="shared" si="735"/>
        <v>0</v>
      </c>
      <c r="AJ7576">
        <f t="shared" si="736"/>
        <v>0</v>
      </c>
      <c r="AK7576">
        <v>0</v>
      </c>
      <c r="AL7576" t="str">
        <f>IF(AA7576="","",IFERROR(IF(ISNUMBER('Procytrat 197'!D77),'Procytrat 197'!D77,IF(ISNUMBER(SEARCH("12",'Procytrat 197'!D77)),EDATE(AB7576,12),IF(ISNUMBER(SEARCH("6",'Procytrat 197'!D77)),EDATE(AB7576,6),IF(ISNUMBER(SEARCH("3",'Procytrat 197'!D77)),EDATE(AB7576,3),DATEVALUE('Procytrat 197'!D77))))),""))</f>
        <v/>
      </c>
      <c r="AM7576" t="str">
        <f t="shared" ca="1" si="737"/>
        <v/>
      </c>
    </row>
    <row r="7577" spans="27:39" x14ac:dyDescent="0.3">
      <c r="AA7577" t="str">
        <f>IF(COUNTA('Procytrat 197'!A78,'Procytrat 197'!B78,'Procytrat 197'!C78)&gt;0,"197","")</f>
        <v/>
      </c>
      <c r="AB7577" t="str">
        <f>IFERROR(IF(ISNUMBER('Procytrat 197'!A78),'Procytrat 197'!A78,DATEVALUE('Procytrat 197'!A78)),"")</f>
        <v/>
      </c>
      <c r="AC7577" t="str">
        <f>IF(AA7577="","",'Procytrat 197'!B78)</f>
        <v/>
      </c>
      <c r="AD7577" t="str">
        <f>IF(AA7577="","",IFERROR(1*'Procytrat 197'!C78,IFERROR(_xludf.NUMBERVALUE('Procytrat 197'!C78,".",","),IFERROR(_xludf.NUMBERVALUE('Procytrat 197'!C78,",","."),0))))</f>
        <v/>
      </c>
      <c r="AE7577" t="str">
        <f>IF(AA7577="","",'Procytrat 197'!O78)</f>
        <v/>
      </c>
      <c r="AF7577">
        <f t="shared" si="732"/>
        <v>0</v>
      </c>
      <c r="AG7577" t="str">
        <f t="shared" si="733"/>
        <v/>
      </c>
      <c r="AH7577" t="str">
        <f t="shared" si="734"/>
        <v/>
      </c>
      <c r="AI7577">
        <f t="shared" si="735"/>
        <v>0</v>
      </c>
      <c r="AJ7577">
        <f t="shared" si="736"/>
        <v>0</v>
      </c>
      <c r="AK7577">
        <v>0</v>
      </c>
      <c r="AL7577" t="str">
        <f>IF(AA7577="","",IFERROR(IF(ISNUMBER('Procytrat 197'!D78),'Procytrat 197'!D78,IF(ISNUMBER(SEARCH("12",'Procytrat 197'!D78)),EDATE(AB7577,12),IF(ISNUMBER(SEARCH("6",'Procytrat 197'!D78)),EDATE(AB7577,6),IF(ISNUMBER(SEARCH("3",'Procytrat 197'!D78)),EDATE(AB7577,3),DATEVALUE('Procytrat 197'!D78))))),""))</f>
        <v/>
      </c>
      <c r="AM7577" t="str">
        <f t="shared" ca="1" si="737"/>
        <v/>
      </c>
    </row>
    <row r="7578" spans="27:39" x14ac:dyDescent="0.3">
      <c r="AA7578" t="str">
        <f>IF(COUNTA('Procytrat 197'!A79,'Procytrat 197'!B79,'Procytrat 197'!C79)&gt;0,"197","")</f>
        <v/>
      </c>
      <c r="AB7578" t="str">
        <f>IFERROR(IF(ISNUMBER('Procytrat 197'!A79),'Procytrat 197'!A79,DATEVALUE('Procytrat 197'!A79)),"")</f>
        <v/>
      </c>
      <c r="AC7578" t="str">
        <f>IF(AA7578="","",'Procytrat 197'!B79)</f>
        <v/>
      </c>
      <c r="AD7578" t="str">
        <f>IF(AA7578="","",IFERROR(1*'Procytrat 197'!C79,IFERROR(_xludf.NUMBERVALUE('Procytrat 197'!C79,".",","),IFERROR(_xludf.NUMBERVALUE('Procytrat 197'!C79,",","."),0))))</f>
        <v/>
      </c>
      <c r="AE7578" t="str">
        <f>IF(AA7578="","",'Procytrat 197'!O79)</f>
        <v/>
      </c>
      <c r="AF7578">
        <f t="shared" si="732"/>
        <v>0</v>
      </c>
      <c r="AG7578" t="str">
        <f t="shared" si="733"/>
        <v/>
      </c>
      <c r="AH7578" t="str">
        <f t="shared" si="734"/>
        <v/>
      </c>
      <c r="AI7578">
        <f t="shared" si="735"/>
        <v>0</v>
      </c>
      <c r="AJ7578">
        <f t="shared" si="736"/>
        <v>0</v>
      </c>
      <c r="AK7578">
        <v>0</v>
      </c>
      <c r="AL7578" t="str">
        <f>IF(AA7578="","",IFERROR(IF(ISNUMBER('Procytrat 197'!D79),'Procytrat 197'!D79,IF(ISNUMBER(SEARCH("12",'Procytrat 197'!D79)),EDATE(AB7578,12),IF(ISNUMBER(SEARCH("6",'Procytrat 197'!D79)),EDATE(AB7578,6),IF(ISNUMBER(SEARCH("3",'Procytrat 197'!D79)),EDATE(AB7578,3),DATEVALUE('Procytrat 197'!D79))))),""))</f>
        <v/>
      </c>
      <c r="AM7578" t="str">
        <f t="shared" ca="1" si="737"/>
        <v/>
      </c>
    </row>
    <row r="7579" spans="27:39" x14ac:dyDescent="0.3">
      <c r="AA7579" t="str">
        <f>IF(COUNTA('Procytrat 197'!A80,'Procytrat 197'!B80,'Procytrat 197'!C80)&gt;0,"197","")</f>
        <v/>
      </c>
      <c r="AB7579" t="str">
        <f>IFERROR(IF(ISNUMBER('Procytrat 197'!A80),'Procytrat 197'!A80,DATEVALUE('Procytrat 197'!A80)),"")</f>
        <v/>
      </c>
      <c r="AC7579" t="str">
        <f>IF(AA7579="","",'Procytrat 197'!B80)</f>
        <v/>
      </c>
      <c r="AD7579" t="str">
        <f>IF(AA7579="","",IFERROR(1*'Procytrat 197'!C80,IFERROR(_xludf.NUMBERVALUE('Procytrat 197'!C80,".",","),IFERROR(_xludf.NUMBERVALUE('Procytrat 197'!C80,",","."),0))))</f>
        <v/>
      </c>
      <c r="AE7579" t="str">
        <f>IF(AA7579="","",'Procytrat 197'!O80)</f>
        <v/>
      </c>
      <c r="AF7579">
        <f t="shared" si="732"/>
        <v>0</v>
      </c>
      <c r="AG7579" t="str">
        <f t="shared" si="733"/>
        <v/>
      </c>
      <c r="AH7579" t="str">
        <f t="shared" si="734"/>
        <v/>
      </c>
      <c r="AI7579">
        <f t="shared" si="735"/>
        <v>0</v>
      </c>
      <c r="AJ7579">
        <f t="shared" si="736"/>
        <v>0</v>
      </c>
      <c r="AK7579">
        <v>0</v>
      </c>
      <c r="AL7579" t="str">
        <f>IF(AA7579="","",IFERROR(IF(ISNUMBER('Procytrat 197'!D80),'Procytrat 197'!D80,IF(ISNUMBER(SEARCH("12",'Procytrat 197'!D80)),EDATE(AB7579,12),IF(ISNUMBER(SEARCH("6",'Procytrat 197'!D80)),EDATE(AB7579,6),IF(ISNUMBER(SEARCH("3",'Procytrat 197'!D80)),EDATE(AB7579,3),DATEVALUE('Procytrat 197'!D80))))),""))</f>
        <v/>
      </c>
      <c r="AM7579" t="str">
        <f t="shared" ca="1" si="737"/>
        <v/>
      </c>
    </row>
    <row r="7580" spans="27:39" x14ac:dyDescent="0.3">
      <c r="AA7580" t="str">
        <f>IF(COUNTA('Procytrat 197'!A81,'Procytrat 197'!B81,'Procytrat 197'!C81)&gt;0,"197","")</f>
        <v/>
      </c>
      <c r="AB7580" t="str">
        <f>IFERROR(IF(ISNUMBER('Procytrat 197'!A81),'Procytrat 197'!A81,DATEVALUE('Procytrat 197'!A81)),"")</f>
        <v/>
      </c>
      <c r="AC7580" t="str">
        <f>IF(AA7580="","",'Procytrat 197'!B81)</f>
        <v/>
      </c>
      <c r="AD7580" t="str">
        <f>IF(AA7580="","",IFERROR(1*'Procytrat 197'!C81,IFERROR(_xludf.NUMBERVALUE('Procytrat 197'!C81,".",","),IFERROR(_xludf.NUMBERVALUE('Procytrat 197'!C81,",","."),0))))</f>
        <v/>
      </c>
      <c r="AE7580" t="str">
        <f>IF(AA7580="","",'Procytrat 197'!O81)</f>
        <v/>
      </c>
      <c r="AF7580">
        <f t="shared" si="732"/>
        <v>0</v>
      </c>
      <c r="AG7580" t="str">
        <f t="shared" si="733"/>
        <v/>
      </c>
      <c r="AH7580" t="str">
        <f t="shared" si="734"/>
        <v/>
      </c>
      <c r="AI7580">
        <f t="shared" si="735"/>
        <v>0</v>
      </c>
      <c r="AJ7580">
        <f t="shared" si="736"/>
        <v>0</v>
      </c>
      <c r="AK7580">
        <v>0</v>
      </c>
      <c r="AL7580" t="str">
        <f>IF(AA7580="","",IFERROR(IF(ISNUMBER('Procytrat 197'!D81),'Procytrat 197'!D81,IF(ISNUMBER(SEARCH("12",'Procytrat 197'!D81)),EDATE(AB7580,12),IF(ISNUMBER(SEARCH("6",'Procytrat 197'!D81)),EDATE(AB7580,6),IF(ISNUMBER(SEARCH("3",'Procytrat 197'!D81)),EDATE(AB7580,3),DATEVALUE('Procytrat 197'!D81))))),""))</f>
        <v/>
      </c>
      <c r="AM7580" t="str">
        <f t="shared" ca="1" si="737"/>
        <v/>
      </c>
    </row>
    <row r="7581" spans="27:39" x14ac:dyDescent="0.3">
      <c r="AA7581" t="str">
        <f>IF(COUNTA('Procytrat 197'!A82,'Procytrat 197'!B82,'Procytrat 197'!C82)&gt;0,"197","")</f>
        <v/>
      </c>
      <c r="AB7581" t="str">
        <f>IFERROR(IF(ISNUMBER('Procytrat 197'!A82),'Procytrat 197'!A82,DATEVALUE('Procytrat 197'!A82)),"")</f>
        <v/>
      </c>
      <c r="AC7581" t="str">
        <f>IF(AA7581="","",'Procytrat 197'!B82)</f>
        <v/>
      </c>
      <c r="AD7581" t="str">
        <f>IF(AA7581="","",IFERROR(1*'Procytrat 197'!C82,IFERROR(_xludf.NUMBERVALUE('Procytrat 197'!C82,".",","),IFERROR(_xludf.NUMBERVALUE('Procytrat 197'!C82,",","."),0))))</f>
        <v/>
      </c>
      <c r="AE7581" t="str">
        <f>IF(AA7581="","",'Procytrat 197'!O82)</f>
        <v/>
      </c>
      <c r="AF7581">
        <f t="shared" si="732"/>
        <v>0</v>
      </c>
      <c r="AG7581" t="str">
        <f t="shared" si="733"/>
        <v/>
      </c>
      <c r="AH7581" t="str">
        <f t="shared" si="734"/>
        <v/>
      </c>
      <c r="AI7581">
        <f t="shared" si="735"/>
        <v>0</v>
      </c>
      <c r="AJ7581">
        <f t="shared" si="736"/>
        <v>0</v>
      </c>
      <c r="AK7581">
        <v>0</v>
      </c>
      <c r="AL7581" t="str">
        <f>IF(AA7581="","",IFERROR(IF(ISNUMBER('Procytrat 197'!D82),'Procytrat 197'!D82,IF(ISNUMBER(SEARCH("12",'Procytrat 197'!D82)),EDATE(AB7581,12),IF(ISNUMBER(SEARCH("6",'Procytrat 197'!D82)),EDATE(AB7581,6),IF(ISNUMBER(SEARCH("3",'Procytrat 197'!D82)),EDATE(AB7581,3),DATEVALUE('Procytrat 197'!D82))))),""))</f>
        <v/>
      </c>
      <c r="AM7581" t="str">
        <f t="shared" ca="1" si="737"/>
        <v/>
      </c>
    </row>
    <row r="7582" spans="27:39" x14ac:dyDescent="0.3">
      <c r="AA7582" t="str">
        <f>IF(COUNTA('Procytrat 197'!A83,'Procytrat 197'!B83,'Procytrat 197'!C83)&gt;0,"197","")</f>
        <v/>
      </c>
      <c r="AB7582" t="str">
        <f>IFERROR(IF(ISNUMBER('Procytrat 197'!A83),'Procytrat 197'!A83,DATEVALUE('Procytrat 197'!A83)),"")</f>
        <v/>
      </c>
      <c r="AC7582" t="str">
        <f>IF(AA7582="","",'Procytrat 197'!B83)</f>
        <v/>
      </c>
      <c r="AD7582" t="str">
        <f>IF(AA7582="","",IFERROR(1*'Procytrat 197'!C83,IFERROR(_xludf.NUMBERVALUE('Procytrat 197'!C83,".",","),IFERROR(_xludf.NUMBERVALUE('Procytrat 197'!C83,",","."),0))))</f>
        <v/>
      </c>
      <c r="AE7582" t="str">
        <f>IF(AA7582="","",'Procytrat 197'!O83)</f>
        <v/>
      </c>
      <c r="AF7582">
        <f t="shared" si="732"/>
        <v>0</v>
      </c>
      <c r="AG7582" t="str">
        <f t="shared" si="733"/>
        <v/>
      </c>
      <c r="AH7582" t="str">
        <f t="shared" si="734"/>
        <v/>
      </c>
      <c r="AI7582">
        <f t="shared" si="735"/>
        <v>0</v>
      </c>
      <c r="AJ7582">
        <f t="shared" si="736"/>
        <v>0</v>
      </c>
      <c r="AK7582">
        <v>0</v>
      </c>
      <c r="AL7582" t="str">
        <f>IF(AA7582="","",IFERROR(IF(ISNUMBER('Procytrat 197'!D83),'Procytrat 197'!D83,IF(ISNUMBER(SEARCH("12",'Procytrat 197'!D83)),EDATE(AB7582,12),IF(ISNUMBER(SEARCH("6",'Procytrat 197'!D83)),EDATE(AB7582,6),IF(ISNUMBER(SEARCH("3",'Procytrat 197'!D83)),EDATE(AB7582,3),DATEVALUE('Procytrat 197'!D83))))),""))</f>
        <v/>
      </c>
      <c r="AM7582" t="str">
        <f t="shared" ca="1" si="737"/>
        <v/>
      </c>
    </row>
    <row r="7583" spans="27:39" x14ac:dyDescent="0.3">
      <c r="AA7583" t="str">
        <f>IF(COUNTA('Procytrat 197'!A84,'Procytrat 197'!B84,'Procytrat 197'!C84)&gt;0,"197","")</f>
        <v/>
      </c>
      <c r="AB7583" t="str">
        <f>IFERROR(IF(ISNUMBER('Procytrat 197'!A84),'Procytrat 197'!A84,DATEVALUE('Procytrat 197'!A84)),"")</f>
        <v/>
      </c>
      <c r="AC7583" t="str">
        <f>IF(AA7583="","",'Procytrat 197'!B84)</f>
        <v/>
      </c>
      <c r="AD7583" t="str">
        <f>IF(AA7583="","",IFERROR(1*'Procytrat 197'!C84,IFERROR(_xludf.NUMBERVALUE('Procytrat 197'!C84,".",","),IFERROR(_xludf.NUMBERVALUE('Procytrat 197'!C84,",","."),0))))</f>
        <v/>
      </c>
      <c r="AE7583" t="str">
        <f>IF(AA7583="","",'Procytrat 197'!O84)</f>
        <v/>
      </c>
      <c r="AF7583">
        <f t="shared" si="732"/>
        <v>0</v>
      </c>
      <c r="AG7583" t="str">
        <f t="shared" si="733"/>
        <v/>
      </c>
      <c r="AH7583" t="str">
        <f t="shared" si="734"/>
        <v/>
      </c>
      <c r="AI7583">
        <f t="shared" si="735"/>
        <v>0</v>
      </c>
      <c r="AJ7583">
        <f t="shared" si="736"/>
        <v>0</v>
      </c>
      <c r="AK7583">
        <v>0</v>
      </c>
      <c r="AL7583" t="str">
        <f>IF(AA7583="","",IFERROR(IF(ISNUMBER('Procytrat 197'!D84),'Procytrat 197'!D84,IF(ISNUMBER(SEARCH("12",'Procytrat 197'!D84)),EDATE(AB7583,12),IF(ISNUMBER(SEARCH("6",'Procytrat 197'!D84)),EDATE(AB7583,6),IF(ISNUMBER(SEARCH("3",'Procytrat 197'!D84)),EDATE(AB7583,3),DATEVALUE('Procytrat 197'!D84))))),""))</f>
        <v/>
      </c>
      <c r="AM7583" t="str">
        <f t="shared" ca="1" si="737"/>
        <v/>
      </c>
    </row>
    <row r="7584" spans="27:39" x14ac:dyDescent="0.3">
      <c r="AA7584" t="str">
        <f>IF(COUNTA('Procytrat 197'!A85,'Procytrat 197'!B85,'Procytrat 197'!C85)&gt;0,"197","")</f>
        <v/>
      </c>
      <c r="AB7584" t="str">
        <f>IFERROR(IF(ISNUMBER('Procytrat 197'!A85),'Procytrat 197'!A85,DATEVALUE('Procytrat 197'!A85)),"")</f>
        <v/>
      </c>
      <c r="AC7584" t="str">
        <f>IF(AA7584="","",'Procytrat 197'!B85)</f>
        <v/>
      </c>
      <c r="AD7584" t="str">
        <f>IF(AA7584="","",IFERROR(1*'Procytrat 197'!C85,IFERROR(_xludf.NUMBERVALUE('Procytrat 197'!C85,".",","),IFERROR(_xludf.NUMBERVALUE('Procytrat 197'!C85,",","."),0))))</f>
        <v/>
      </c>
      <c r="AE7584" t="str">
        <f>IF(AA7584="","",'Procytrat 197'!O85)</f>
        <v/>
      </c>
      <c r="AF7584">
        <f t="shared" si="732"/>
        <v>0</v>
      </c>
      <c r="AG7584" t="str">
        <f t="shared" si="733"/>
        <v/>
      </c>
      <c r="AH7584" t="str">
        <f t="shared" si="734"/>
        <v/>
      </c>
      <c r="AI7584">
        <f t="shared" si="735"/>
        <v>0</v>
      </c>
      <c r="AJ7584">
        <f t="shared" si="736"/>
        <v>0</v>
      </c>
      <c r="AK7584">
        <v>0</v>
      </c>
      <c r="AL7584" t="str">
        <f>IF(AA7584="","",IFERROR(IF(ISNUMBER('Procytrat 197'!D85),'Procytrat 197'!D85,IF(ISNUMBER(SEARCH("12",'Procytrat 197'!D85)),EDATE(AB7584,12),IF(ISNUMBER(SEARCH("6",'Procytrat 197'!D85)),EDATE(AB7584,6),IF(ISNUMBER(SEARCH("3",'Procytrat 197'!D85)),EDATE(AB7584,3),DATEVALUE('Procytrat 197'!D85))))),""))</f>
        <v/>
      </c>
      <c r="AM7584" t="str">
        <f t="shared" ca="1" si="737"/>
        <v/>
      </c>
    </row>
    <row r="7585" spans="27:39" x14ac:dyDescent="0.3">
      <c r="AA7585" t="str">
        <f>IF(COUNTA('Procytrat 197'!A86,'Procytrat 197'!B86,'Procytrat 197'!C86)&gt;0,"197","")</f>
        <v/>
      </c>
      <c r="AB7585" t="str">
        <f>IFERROR(IF(ISNUMBER('Procytrat 197'!A86),'Procytrat 197'!A86,DATEVALUE('Procytrat 197'!A86)),"")</f>
        <v/>
      </c>
      <c r="AC7585" t="str">
        <f>IF(AA7585="","",'Procytrat 197'!B86)</f>
        <v/>
      </c>
      <c r="AD7585" t="str">
        <f>IF(AA7585="","",IFERROR(1*'Procytrat 197'!C86,IFERROR(_xludf.NUMBERVALUE('Procytrat 197'!C86,".",","),IFERROR(_xludf.NUMBERVALUE('Procytrat 197'!C86,",","."),0))))</f>
        <v/>
      </c>
      <c r="AE7585" t="str">
        <f>IF(AA7585="","",'Procytrat 197'!O86)</f>
        <v/>
      </c>
      <c r="AF7585">
        <f t="shared" si="732"/>
        <v>0</v>
      </c>
      <c r="AG7585" t="str">
        <f t="shared" si="733"/>
        <v/>
      </c>
      <c r="AH7585" t="str">
        <f t="shared" si="734"/>
        <v/>
      </c>
      <c r="AI7585">
        <f t="shared" si="735"/>
        <v>0</v>
      </c>
      <c r="AJ7585">
        <f t="shared" si="736"/>
        <v>0</v>
      </c>
      <c r="AK7585">
        <v>0</v>
      </c>
      <c r="AL7585" t="str">
        <f>IF(AA7585="","",IFERROR(IF(ISNUMBER('Procytrat 197'!D86),'Procytrat 197'!D86,IF(ISNUMBER(SEARCH("12",'Procytrat 197'!D86)),EDATE(AB7585,12),IF(ISNUMBER(SEARCH("6",'Procytrat 197'!D86)),EDATE(AB7585,6),IF(ISNUMBER(SEARCH("3",'Procytrat 197'!D86)),EDATE(AB7585,3),DATEVALUE('Procytrat 197'!D86))))),""))</f>
        <v/>
      </c>
      <c r="AM7585" t="str">
        <f t="shared" ca="1" si="737"/>
        <v/>
      </c>
    </row>
    <row r="7586" spans="27:39" x14ac:dyDescent="0.3">
      <c r="AA7586" t="str">
        <f>IF(COUNTA('Procytrat 197'!A87,'Procytrat 197'!B87,'Procytrat 197'!C87)&gt;0,"197","")</f>
        <v/>
      </c>
      <c r="AB7586" t="str">
        <f>IFERROR(IF(ISNUMBER('Procytrat 197'!A87),'Procytrat 197'!A87,DATEVALUE('Procytrat 197'!A87)),"")</f>
        <v/>
      </c>
      <c r="AC7586" t="str">
        <f>IF(AA7586="","",'Procytrat 197'!B87)</f>
        <v/>
      </c>
      <c r="AD7586" t="str">
        <f>IF(AA7586="","",IFERROR(1*'Procytrat 197'!C87,IFERROR(_xludf.NUMBERVALUE('Procytrat 197'!C87,".",","),IFERROR(_xludf.NUMBERVALUE('Procytrat 197'!C87,",","."),0))))</f>
        <v/>
      </c>
      <c r="AE7586" t="str">
        <f>IF(AA7586="","",'Procytrat 197'!O87)</f>
        <v/>
      </c>
      <c r="AF7586">
        <f t="shared" si="732"/>
        <v>0</v>
      </c>
      <c r="AG7586" t="str">
        <f t="shared" si="733"/>
        <v/>
      </c>
      <c r="AH7586" t="str">
        <f t="shared" si="734"/>
        <v/>
      </c>
      <c r="AI7586">
        <f t="shared" si="735"/>
        <v>0</v>
      </c>
      <c r="AJ7586">
        <f t="shared" si="736"/>
        <v>0</v>
      </c>
      <c r="AK7586">
        <v>0</v>
      </c>
      <c r="AL7586" t="str">
        <f>IF(AA7586="","",IFERROR(IF(ISNUMBER('Procytrat 197'!D87),'Procytrat 197'!D87,IF(ISNUMBER(SEARCH("12",'Procytrat 197'!D87)),EDATE(AB7586,12),IF(ISNUMBER(SEARCH("6",'Procytrat 197'!D87)),EDATE(AB7586,6),IF(ISNUMBER(SEARCH("3",'Procytrat 197'!D87)),EDATE(AB7586,3),DATEVALUE('Procytrat 197'!D87))))),""))</f>
        <v/>
      </c>
      <c r="AM7586" t="str">
        <f t="shared" ca="1" si="737"/>
        <v/>
      </c>
    </row>
    <row r="7587" spans="27:39" x14ac:dyDescent="0.3">
      <c r="AA7587" t="str">
        <f>IF(COUNTA('Procytrat 197'!A88,'Procytrat 197'!B88,'Procytrat 197'!C88)&gt;0,"197","")</f>
        <v/>
      </c>
      <c r="AB7587" t="str">
        <f>IFERROR(IF(ISNUMBER('Procytrat 197'!A88),'Procytrat 197'!A88,DATEVALUE('Procytrat 197'!A88)),"")</f>
        <v/>
      </c>
      <c r="AC7587" t="str">
        <f>IF(AA7587="","",'Procytrat 197'!B88)</f>
        <v/>
      </c>
      <c r="AD7587" t="str">
        <f>IF(AA7587="","",IFERROR(1*'Procytrat 197'!C88,IFERROR(_xludf.NUMBERVALUE('Procytrat 197'!C88,".",","),IFERROR(_xludf.NUMBERVALUE('Procytrat 197'!C88,",","."),0))))</f>
        <v/>
      </c>
      <c r="AE7587" t="str">
        <f>IF(AA7587="","",'Procytrat 197'!O88)</f>
        <v/>
      </c>
      <c r="AF7587">
        <f t="shared" si="732"/>
        <v>0</v>
      </c>
      <c r="AG7587" t="str">
        <f t="shared" si="733"/>
        <v/>
      </c>
      <c r="AH7587" t="str">
        <f t="shared" si="734"/>
        <v/>
      </c>
      <c r="AI7587">
        <f t="shared" si="735"/>
        <v>0</v>
      </c>
      <c r="AJ7587">
        <f t="shared" si="736"/>
        <v>0</v>
      </c>
      <c r="AK7587">
        <v>0</v>
      </c>
      <c r="AL7587" t="str">
        <f>IF(AA7587="","",IFERROR(IF(ISNUMBER('Procytrat 197'!D88),'Procytrat 197'!D88,IF(ISNUMBER(SEARCH("12",'Procytrat 197'!D88)),EDATE(AB7587,12),IF(ISNUMBER(SEARCH("6",'Procytrat 197'!D88)),EDATE(AB7587,6),IF(ISNUMBER(SEARCH("3",'Procytrat 197'!D88)),EDATE(AB7587,3),DATEVALUE('Procytrat 197'!D88))))),""))</f>
        <v/>
      </c>
      <c r="AM7587" t="str">
        <f t="shared" ca="1" si="737"/>
        <v/>
      </c>
    </row>
    <row r="7588" spans="27:39" x14ac:dyDescent="0.3">
      <c r="AA7588" t="str">
        <f>IF(COUNTA('Procytrat 197'!A89,'Procytrat 197'!B89,'Procytrat 197'!C89)&gt;0,"197","")</f>
        <v/>
      </c>
      <c r="AB7588" t="str">
        <f>IFERROR(IF(ISNUMBER('Procytrat 197'!A89),'Procytrat 197'!A89,DATEVALUE('Procytrat 197'!A89)),"")</f>
        <v/>
      </c>
      <c r="AC7588" t="str">
        <f>IF(AA7588="","",'Procytrat 197'!B89)</f>
        <v/>
      </c>
      <c r="AD7588" t="str">
        <f>IF(AA7588="","",IFERROR(1*'Procytrat 197'!C89,IFERROR(_xludf.NUMBERVALUE('Procytrat 197'!C89,".",","),IFERROR(_xludf.NUMBERVALUE('Procytrat 197'!C89,",","."),0))))</f>
        <v/>
      </c>
      <c r="AE7588" t="str">
        <f>IF(AA7588="","",'Procytrat 197'!O89)</f>
        <v/>
      </c>
      <c r="AF7588">
        <f t="shared" si="732"/>
        <v>0</v>
      </c>
      <c r="AG7588" t="str">
        <f t="shared" si="733"/>
        <v/>
      </c>
      <c r="AH7588" t="str">
        <f t="shared" si="734"/>
        <v/>
      </c>
      <c r="AI7588">
        <f t="shared" si="735"/>
        <v>0</v>
      </c>
      <c r="AJ7588">
        <f t="shared" si="736"/>
        <v>0</v>
      </c>
      <c r="AK7588">
        <v>0</v>
      </c>
      <c r="AL7588" t="str">
        <f>IF(AA7588="","",IFERROR(IF(ISNUMBER('Procytrat 197'!D89),'Procytrat 197'!D89,IF(ISNUMBER(SEARCH("12",'Procytrat 197'!D89)),EDATE(AB7588,12),IF(ISNUMBER(SEARCH("6",'Procytrat 197'!D89)),EDATE(AB7588,6),IF(ISNUMBER(SEARCH("3",'Procytrat 197'!D89)),EDATE(AB7588,3),DATEVALUE('Procytrat 197'!D89))))),""))</f>
        <v/>
      </c>
      <c r="AM7588" t="str">
        <f t="shared" ca="1" si="737"/>
        <v/>
      </c>
    </row>
    <row r="7589" spans="27:39" x14ac:dyDescent="0.3">
      <c r="AA7589" t="str">
        <f>IF(COUNTA('Procytrat 197'!A90,'Procytrat 197'!B90,'Procytrat 197'!C90)&gt;0,"197","")</f>
        <v/>
      </c>
      <c r="AB7589" t="str">
        <f>IFERROR(IF(ISNUMBER('Procytrat 197'!A90),'Procytrat 197'!A90,DATEVALUE('Procytrat 197'!A90)),"")</f>
        <v/>
      </c>
      <c r="AC7589" t="str">
        <f>IF(AA7589="","",'Procytrat 197'!B90)</f>
        <v/>
      </c>
      <c r="AD7589" t="str">
        <f>IF(AA7589="","",IFERROR(1*'Procytrat 197'!C90,IFERROR(_xludf.NUMBERVALUE('Procytrat 197'!C90,".",","),IFERROR(_xludf.NUMBERVALUE('Procytrat 197'!C90,",","."),0))))</f>
        <v/>
      </c>
      <c r="AE7589" t="str">
        <f>IF(AA7589="","",'Procytrat 197'!O90)</f>
        <v/>
      </c>
      <c r="AF7589">
        <f t="shared" si="732"/>
        <v>0</v>
      </c>
      <c r="AG7589" t="str">
        <f t="shared" si="733"/>
        <v/>
      </c>
      <c r="AH7589" t="str">
        <f t="shared" si="734"/>
        <v/>
      </c>
      <c r="AI7589">
        <f t="shared" si="735"/>
        <v>0</v>
      </c>
      <c r="AJ7589">
        <f t="shared" si="736"/>
        <v>0</v>
      </c>
      <c r="AK7589">
        <v>0</v>
      </c>
      <c r="AL7589" t="str">
        <f>IF(AA7589="","",IFERROR(IF(ISNUMBER('Procytrat 197'!D90),'Procytrat 197'!D90,IF(ISNUMBER(SEARCH("12",'Procytrat 197'!D90)),EDATE(AB7589,12),IF(ISNUMBER(SEARCH("6",'Procytrat 197'!D90)),EDATE(AB7589,6),IF(ISNUMBER(SEARCH("3",'Procytrat 197'!D90)),EDATE(AB7589,3),DATEVALUE('Procytrat 197'!D90))))),""))</f>
        <v/>
      </c>
      <c r="AM7589" t="str">
        <f t="shared" ca="1" si="737"/>
        <v/>
      </c>
    </row>
    <row r="7590" spans="27:39" x14ac:dyDescent="0.3">
      <c r="AA7590" t="str">
        <f>IF(COUNTA('Procytrat 197'!A91,'Procytrat 197'!B91,'Procytrat 197'!C91)&gt;0,"197","")</f>
        <v/>
      </c>
      <c r="AB7590" t="str">
        <f>IFERROR(IF(ISNUMBER('Procytrat 197'!A91),'Procytrat 197'!A91,DATEVALUE('Procytrat 197'!A91)),"")</f>
        <v/>
      </c>
      <c r="AC7590" t="str">
        <f>IF(AA7590="","",'Procytrat 197'!B91)</f>
        <v/>
      </c>
      <c r="AD7590" t="str">
        <f>IF(AA7590="","",IFERROR(1*'Procytrat 197'!C91,IFERROR(_xludf.NUMBERVALUE('Procytrat 197'!C91,".",","),IFERROR(_xludf.NUMBERVALUE('Procytrat 197'!C91,",","."),0))))</f>
        <v/>
      </c>
      <c r="AE7590" t="str">
        <f>IF(AA7590="","",'Procytrat 197'!O91)</f>
        <v/>
      </c>
      <c r="AF7590">
        <f t="shared" si="732"/>
        <v>0</v>
      </c>
      <c r="AG7590" t="str">
        <f t="shared" si="733"/>
        <v/>
      </c>
      <c r="AH7590" t="str">
        <f t="shared" si="734"/>
        <v/>
      </c>
      <c r="AI7590">
        <f t="shared" si="735"/>
        <v>0</v>
      </c>
      <c r="AJ7590">
        <f t="shared" si="736"/>
        <v>0</v>
      </c>
      <c r="AK7590">
        <v>0</v>
      </c>
      <c r="AL7590" t="str">
        <f>IF(AA7590="","",IFERROR(IF(ISNUMBER('Procytrat 197'!D91),'Procytrat 197'!D91,IF(ISNUMBER(SEARCH("12",'Procytrat 197'!D91)),EDATE(AB7590,12),IF(ISNUMBER(SEARCH("6",'Procytrat 197'!D91)),EDATE(AB7590,6),IF(ISNUMBER(SEARCH("3",'Procytrat 197'!D91)),EDATE(AB7590,3),DATEVALUE('Procytrat 197'!D91))))),""))</f>
        <v/>
      </c>
      <c r="AM7590" t="str">
        <f t="shared" ca="1" si="737"/>
        <v/>
      </c>
    </row>
    <row r="7591" spans="27:39" x14ac:dyDescent="0.3">
      <c r="AA7591" t="str">
        <f>IF(COUNTA('Procytrat 197'!A92,'Procytrat 197'!B92,'Procytrat 197'!C92)&gt;0,"197","")</f>
        <v/>
      </c>
      <c r="AB7591" t="str">
        <f>IFERROR(IF(ISNUMBER('Procytrat 197'!A92),'Procytrat 197'!A92,DATEVALUE('Procytrat 197'!A92)),"")</f>
        <v/>
      </c>
      <c r="AC7591" t="str">
        <f>IF(AA7591="","",'Procytrat 197'!B92)</f>
        <v/>
      </c>
      <c r="AD7591" t="str">
        <f>IF(AA7591="","",IFERROR(1*'Procytrat 197'!C92,IFERROR(_xludf.NUMBERVALUE('Procytrat 197'!C92,".",","),IFERROR(_xludf.NUMBERVALUE('Procytrat 197'!C92,",","."),0))))</f>
        <v/>
      </c>
      <c r="AE7591" t="str">
        <f>IF(AA7591="","",'Procytrat 197'!O92)</f>
        <v/>
      </c>
      <c r="AF7591">
        <f t="shared" si="732"/>
        <v>0</v>
      </c>
      <c r="AG7591" t="str">
        <f t="shared" si="733"/>
        <v/>
      </c>
      <c r="AH7591" t="str">
        <f t="shared" si="734"/>
        <v/>
      </c>
      <c r="AI7591">
        <f t="shared" si="735"/>
        <v>0</v>
      </c>
      <c r="AJ7591">
        <f t="shared" si="736"/>
        <v>0</v>
      </c>
      <c r="AK7591">
        <v>0</v>
      </c>
      <c r="AL7591" t="str">
        <f>IF(AA7591="","",IFERROR(IF(ISNUMBER('Procytrat 197'!D92),'Procytrat 197'!D92,IF(ISNUMBER(SEARCH("12",'Procytrat 197'!D92)),EDATE(AB7591,12),IF(ISNUMBER(SEARCH("6",'Procytrat 197'!D92)),EDATE(AB7591,6),IF(ISNUMBER(SEARCH("3",'Procytrat 197'!D92)),EDATE(AB7591,3),DATEVALUE('Procytrat 197'!D92))))),""))</f>
        <v/>
      </c>
      <c r="AM7591" t="str">
        <f t="shared" ca="1" si="737"/>
        <v/>
      </c>
    </row>
    <row r="7592" spans="27:39" x14ac:dyDescent="0.3">
      <c r="AA7592" t="str">
        <f>IF(COUNTA('Procytrat 197'!A93,'Procytrat 197'!B93,'Procytrat 197'!C93)&gt;0,"197","")</f>
        <v/>
      </c>
      <c r="AB7592" t="str">
        <f>IFERROR(IF(ISNUMBER('Procytrat 197'!A93),'Procytrat 197'!A93,DATEVALUE('Procytrat 197'!A93)),"")</f>
        <v/>
      </c>
      <c r="AC7592" t="str">
        <f>IF(AA7592="","",'Procytrat 197'!B93)</f>
        <v/>
      </c>
      <c r="AD7592" t="str">
        <f>IF(AA7592="","",IFERROR(1*'Procytrat 197'!C93,IFERROR(_xludf.NUMBERVALUE('Procytrat 197'!C93,".",","),IFERROR(_xludf.NUMBERVALUE('Procytrat 197'!C93,",","."),0))))</f>
        <v/>
      </c>
      <c r="AE7592" t="str">
        <f>IF(AA7592="","",'Procytrat 197'!O93)</f>
        <v/>
      </c>
      <c r="AF7592">
        <f t="shared" si="732"/>
        <v>0</v>
      </c>
      <c r="AG7592" t="str">
        <f t="shared" si="733"/>
        <v/>
      </c>
      <c r="AH7592" t="str">
        <f t="shared" si="734"/>
        <v/>
      </c>
      <c r="AI7592">
        <f t="shared" si="735"/>
        <v>0</v>
      </c>
      <c r="AJ7592">
        <f t="shared" si="736"/>
        <v>0</v>
      </c>
      <c r="AK7592">
        <v>0</v>
      </c>
      <c r="AL7592" t="str">
        <f>IF(AA7592="","",IFERROR(IF(ISNUMBER('Procytrat 197'!D93),'Procytrat 197'!D93,IF(ISNUMBER(SEARCH("12",'Procytrat 197'!D93)),EDATE(AB7592,12),IF(ISNUMBER(SEARCH("6",'Procytrat 197'!D93)),EDATE(AB7592,6),IF(ISNUMBER(SEARCH("3",'Procytrat 197'!D93)),EDATE(AB7592,3),DATEVALUE('Procytrat 197'!D93))))),""))</f>
        <v/>
      </c>
      <c r="AM7592" t="str">
        <f t="shared" ca="1" si="737"/>
        <v/>
      </c>
    </row>
    <row r="7593" spans="27:39" x14ac:dyDescent="0.3">
      <c r="AA7593" t="str">
        <f>IF(COUNTA('Procytrat 197'!A94,'Procytrat 197'!B94,'Procytrat 197'!C94)&gt;0,"197","")</f>
        <v/>
      </c>
      <c r="AB7593" t="str">
        <f>IFERROR(IF(ISNUMBER('Procytrat 197'!A94),'Procytrat 197'!A94,DATEVALUE('Procytrat 197'!A94)),"")</f>
        <v/>
      </c>
      <c r="AC7593" t="str">
        <f>IF(AA7593="","",'Procytrat 197'!B94)</f>
        <v/>
      </c>
      <c r="AD7593" t="str">
        <f>IF(AA7593="","",IFERROR(1*'Procytrat 197'!C94,IFERROR(_xludf.NUMBERVALUE('Procytrat 197'!C94,".",","),IFERROR(_xludf.NUMBERVALUE('Procytrat 197'!C94,",","."),0))))</f>
        <v/>
      </c>
      <c r="AE7593" t="str">
        <f>IF(AA7593="","",'Procytrat 197'!O94)</f>
        <v/>
      </c>
      <c r="AF7593">
        <f t="shared" si="732"/>
        <v>0</v>
      </c>
      <c r="AG7593" t="str">
        <f t="shared" si="733"/>
        <v/>
      </c>
      <c r="AH7593" t="str">
        <f t="shared" si="734"/>
        <v/>
      </c>
      <c r="AI7593">
        <f t="shared" si="735"/>
        <v>0</v>
      </c>
      <c r="AJ7593">
        <f t="shared" si="736"/>
        <v>0</v>
      </c>
      <c r="AK7593">
        <v>0</v>
      </c>
      <c r="AL7593" t="str">
        <f>IF(AA7593="","",IFERROR(IF(ISNUMBER('Procytrat 197'!D94),'Procytrat 197'!D94,IF(ISNUMBER(SEARCH("12",'Procytrat 197'!D94)),EDATE(AB7593,12),IF(ISNUMBER(SEARCH("6",'Procytrat 197'!D94)),EDATE(AB7593,6),IF(ISNUMBER(SEARCH("3",'Procytrat 197'!D94)),EDATE(AB7593,3),DATEVALUE('Procytrat 197'!D94))))),""))</f>
        <v/>
      </c>
      <c r="AM7593" t="str">
        <f t="shared" ca="1" si="737"/>
        <v/>
      </c>
    </row>
    <row r="7594" spans="27:39" x14ac:dyDescent="0.3">
      <c r="AA7594" t="str">
        <f>IF(COUNTA('Procytrat 197'!A95,'Procytrat 197'!B95,'Procytrat 197'!C95)&gt;0,"197","")</f>
        <v/>
      </c>
      <c r="AB7594" t="str">
        <f>IFERROR(IF(ISNUMBER('Procytrat 197'!A95),'Procytrat 197'!A95,DATEVALUE('Procytrat 197'!A95)),"")</f>
        <v/>
      </c>
      <c r="AC7594" t="str">
        <f>IF(AA7594="","",'Procytrat 197'!B95)</f>
        <v/>
      </c>
      <c r="AD7594" t="str">
        <f>IF(AA7594="","",IFERROR(1*'Procytrat 197'!C95,IFERROR(_xludf.NUMBERVALUE('Procytrat 197'!C95,".",","),IFERROR(_xludf.NUMBERVALUE('Procytrat 197'!C95,",","."),0))))</f>
        <v/>
      </c>
      <c r="AE7594" t="str">
        <f>IF(AA7594="","",'Procytrat 197'!O95)</f>
        <v/>
      </c>
      <c r="AF7594">
        <f t="shared" si="732"/>
        <v>0</v>
      </c>
      <c r="AG7594" t="str">
        <f t="shared" si="733"/>
        <v/>
      </c>
      <c r="AH7594" t="str">
        <f t="shared" si="734"/>
        <v/>
      </c>
      <c r="AI7594">
        <f t="shared" si="735"/>
        <v>0</v>
      </c>
      <c r="AJ7594">
        <f t="shared" si="736"/>
        <v>0</v>
      </c>
      <c r="AK7594">
        <v>0</v>
      </c>
      <c r="AL7594" t="str">
        <f>IF(AA7594="","",IFERROR(IF(ISNUMBER('Procytrat 197'!D95),'Procytrat 197'!D95,IF(ISNUMBER(SEARCH("12",'Procytrat 197'!D95)),EDATE(AB7594,12),IF(ISNUMBER(SEARCH("6",'Procytrat 197'!D95)),EDATE(AB7594,6),IF(ISNUMBER(SEARCH("3",'Procytrat 197'!D95)),EDATE(AB7594,3),DATEVALUE('Procytrat 197'!D95))))),""))</f>
        <v/>
      </c>
      <c r="AM7594" t="str">
        <f t="shared" ca="1" si="737"/>
        <v/>
      </c>
    </row>
    <row r="7595" spans="27:39" x14ac:dyDescent="0.3">
      <c r="AA7595" t="str">
        <f>IF(COUNTA('Procytrat 197'!A96,'Procytrat 197'!B96,'Procytrat 197'!C96)&gt;0,"197","")</f>
        <v/>
      </c>
      <c r="AB7595" t="str">
        <f>IFERROR(IF(ISNUMBER('Procytrat 197'!A96),'Procytrat 197'!A96,DATEVALUE('Procytrat 197'!A96)),"")</f>
        <v/>
      </c>
      <c r="AC7595" t="str">
        <f>IF(AA7595="","",'Procytrat 197'!B96)</f>
        <v/>
      </c>
      <c r="AD7595" t="str">
        <f>IF(AA7595="","",IFERROR(1*'Procytrat 197'!C96,IFERROR(_xludf.NUMBERVALUE('Procytrat 197'!C96,".",","),IFERROR(_xludf.NUMBERVALUE('Procytrat 197'!C96,",","."),0))))</f>
        <v/>
      </c>
      <c r="AE7595" t="str">
        <f>IF(AA7595="","",'Procytrat 197'!O96)</f>
        <v/>
      </c>
      <c r="AF7595">
        <f t="shared" si="732"/>
        <v>0</v>
      </c>
      <c r="AG7595" t="str">
        <f t="shared" si="733"/>
        <v/>
      </c>
      <c r="AH7595" t="str">
        <f t="shared" si="734"/>
        <v/>
      </c>
      <c r="AI7595">
        <f t="shared" si="735"/>
        <v>0</v>
      </c>
      <c r="AJ7595">
        <f t="shared" si="736"/>
        <v>0</v>
      </c>
      <c r="AK7595">
        <v>0</v>
      </c>
      <c r="AL7595" t="str">
        <f>IF(AA7595="","",IFERROR(IF(ISNUMBER('Procytrat 197'!D96),'Procytrat 197'!D96,IF(ISNUMBER(SEARCH("12",'Procytrat 197'!D96)),EDATE(AB7595,12),IF(ISNUMBER(SEARCH("6",'Procytrat 197'!D96)),EDATE(AB7595,6),IF(ISNUMBER(SEARCH("3",'Procytrat 197'!D96)),EDATE(AB7595,3),DATEVALUE('Procytrat 197'!D96))))),""))</f>
        <v/>
      </c>
      <c r="AM7595" t="str">
        <f t="shared" ca="1" si="737"/>
        <v/>
      </c>
    </row>
    <row r="7596" spans="27:39" x14ac:dyDescent="0.3">
      <c r="AA7596" t="str">
        <f>IF(COUNTA('Procytrat 197'!A97,'Procytrat 197'!B97,'Procytrat 197'!C97)&gt;0,"197","")</f>
        <v/>
      </c>
      <c r="AB7596" t="str">
        <f>IFERROR(IF(ISNUMBER('Procytrat 197'!A97),'Procytrat 197'!A97,DATEVALUE('Procytrat 197'!A97)),"")</f>
        <v/>
      </c>
      <c r="AC7596" t="str">
        <f>IF(AA7596="","",'Procytrat 197'!B97)</f>
        <v/>
      </c>
      <c r="AD7596" t="str">
        <f>IF(AA7596="","",IFERROR(1*'Procytrat 197'!C97,IFERROR(_xludf.NUMBERVALUE('Procytrat 197'!C97,".",","),IFERROR(_xludf.NUMBERVALUE('Procytrat 197'!C97,",","."),0))))</f>
        <v/>
      </c>
      <c r="AE7596" t="str">
        <f>IF(AA7596="","",'Procytrat 197'!O97)</f>
        <v/>
      </c>
      <c r="AF7596">
        <f t="shared" si="732"/>
        <v>0</v>
      </c>
      <c r="AG7596" t="str">
        <f t="shared" si="733"/>
        <v/>
      </c>
      <c r="AH7596" t="str">
        <f t="shared" si="734"/>
        <v/>
      </c>
      <c r="AI7596">
        <f t="shared" si="735"/>
        <v>0</v>
      </c>
      <c r="AJ7596">
        <f t="shared" si="736"/>
        <v>0</v>
      </c>
      <c r="AK7596">
        <v>0</v>
      </c>
      <c r="AL7596" t="str">
        <f>IF(AA7596="","",IFERROR(IF(ISNUMBER('Procytrat 197'!D97),'Procytrat 197'!D97,IF(ISNUMBER(SEARCH("12",'Procytrat 197'!D97)),EDATE(AB7596,12),IF(ISNUMBER(SEARCH("6",'Procytrat 197'!D97)),EDATE(AB7596,6),IF(ISNUMBER(SEARCH("3",'Procytrat 197'!D97)),EDATE(AB7596,3),DATEVALUE('Procytrat 197'!D97))))),""))</f>
        <v/>
      </c>
      <c r="AM7596" t="str">
        <f t="shared" ca="1" si="737"/>
        <v/>
      </c>
    </row>
    <row r="7597" spans="27:39" x14ac:dyDescent="0.3">
      <c r="AA7597" t="str">
        <f>IF(COUNTA('Procytrat 197'!A98,'Procytrat 197'!B98,'Procytrat 197'!C98)&gt;0,"197","")</f>
        <v/>
      </c>
      <c r="AB7597" t="str">
        <f>IFERROR(IF(ISNUMBER('Procytrat 197'!A98),'Procytrat 197'!A98,DATEVALUE('Procytrat 197'!A98)),"")</f>
        <v/>
      </c>
      <c r="AC7597" t="str">
        <f>IF(AA7597="","",'Procytrat 197'!B98)</f>
        <v/>
      </c>
      <c r="AD7597" t="str">
        <f>IF(AA7597="","",IFERROR(1*'Procytrat 197'!C98,IFERROR(_xludf.NUMBERVALUE('Procytrat 197'!C98,".",","),IFERROR(_xludf.NUMBERVALUE('Procytrat 197'!C98,",","."),0))))</f>
        <v/>
      </c>
      <c r="AE7597" t="str">
        <f>IF(AA7597="","",'Procytrat 197'!O98)</f>
        <v/>
      </c>
      <c r="AF7597">
        <f t="shared" si="732"/>
        <v>0</v>
      </c>
      <c r="AG7597" t="str">
        <f t="shared" si="733"/>
        <v/>
      </c>
      <c r="AH7597" t="str">
        <f t="shared" si="734"/>
        <v/>
      </c>
      <c r="AI7597">
        <f t="shared" si="735"/>
        <v>0</v>
      </c>
      <c r="AJ7597">
        <f t="shared" si="736"/>
        <v>0</v>
      </c>
      <c r="AK7597">
        <v>0</v>
      </c>
      <c r="AL7597" t="str">
        <f>IF(AA7597="","",IFERROR(IF(ISNUMBER('Procytrat 197'!D98),'Procytrat 197'!D98,IF(ISNUMBER(SEARCH("12",'Procytrat 197'!D98)),EDATE(AB7597,12),IF(ISNUMBER(SEARCH("6",'Procytrat 197'!D98)),EDATE(AB7597,6),IF(ISNUMBER(SEARCH("3",'Procytrat 197'!D98)),EDATE(AB7597,3),DATEVALUE('Procytrat 197'!D98))))),""))</f>
        <v/>
      </c>
      <c r="AM7597" t="str">
        <f t="shared" ca="1" si="737"/>
        <v/>
      </c>
    </row>
    <row r="7598" spans="27:39" x14ac:dyDescent="0.3">
      <c r="AA7598" t="str">
        <f>IF(COUNTA('Procytrat 197'!A99,'Procytrat 197'!B99,'Procytrat 197'!C99)&gt;0,"197","")</f>
        <v/>
      </c>
      <c r="AB7598" t="str">
        <f>IFERROR(IF(ISNUMBER('Procytrat 197'!A99),'Procytrat 197'!A99,DATEVALUE('Procytrat 197'!A99)),"")</f>
        <v/>
      </c>
      <c r="AC7598" t="str">
        <f>IF(AA7598="","",'Procytrat 197'!B99)</f>
        <v/>
      </c>
      <c r="AD7598" t="str">
        <f>IF(AA7598="","",IFERROR(1*'Procytrat 197'!C99,IFERROR(_xludf.NUMBERVALUE('Procytrat 197'!C99,".",","),IFERROR(_xludf.NUMBERVALUE('Procytrat 197'!C99,",","."),0))))</f>
        <v/>
      </c>
      <c r="AE7598" t="str">
        <f>IF(AA7598="","",'Procytrat 197'!O99)</f>
        <v/>
      </c>
      <c r="AF7598">
        <f t="shared" si="732"/>
        <v>0</v>
      </c>
      <c r="AG7598" t="str">
        <f t="shared" si="733"/>
        <v/>
      </c>
      <c r="AH7598" t="str">
        <f t="shared" si="734"/>
        <v/>
      </c>
      <c r="AI7598">
        <f t="shared" si="735"/>
        <v>0</v>
      </c>
      <c r="AJ7598">
        <f t="shared" si="736"/>
        <v>0</v>
      </c>
      <c r="AK7598">
        <v>0</v>
      </c>
      <c r="AL7598" t="str">
        <f>IF(AA7598="","",IFERROR(IF(ISNUMBER('Procytrat 197'!D99),'Procytrat 197'!D99,IF(ISNUMBER(SEARCH("12",'Procytrat 197'!D99)),EDATE(AB7598,12),IF(ISNUMBER(SEARCH("6",'Procytrat 197'!D99)),EDATE(AB7598,6),IF(ISNUMBER(SEARCH("3",'Procytrat 197'!D99)),EDATE(AB7598,3),DATEVALUE('Procytrat 197'!D99))))),""))</f>
        <v/>
      </c>
      <c r="AM7598" t="str">
        <f t="shared" ca="1" si="737"/>
        <v/>
      </c>
    </row>
    <row r="7599" spans="27:39" x14ac:dyDescent="0.3">
      <c r="AA7599" t="str">
        <f>IF(COUNTA('Procytrat 197'!A100,'Procytrat 197'!B100,'Procytrat 197'!C100)&gt;0,"197","")</f>
        <v/>
      </c>
      <c r="AB7599" t="str">
        <f>IFERROR(IF(ISNUMBER('Procytrat 197'!A100),'Procytrat 197'!A100,DATEVALUE('Procytrat 197'!A100)),"")</f>
        <v/>
      </c>
      <c r="AC7599" t="str">
        <f>IF(AA7599="","",'Procytrat 197'!B100)</f>
        <v/>
      </c>
      <c r="AD7599" t="str">
        <f>IF(AA7599="","",IFERROR(1*'Procytrat 197'!C100,IFERROR(_xludf.NUMBERVALUE('Procytrat 197'!C100,".",","),IFERROR(_xludf.NUMBERVALUE('Procytrat 197'!C100,",","."),0))))</f>
        <v/>
      </c>
      <c r="AE7599" t="str">
        <f>IF(AA7599="","",'Procytrat 197'!O100)</f>
        <v/>
      </c>
      <c r="AF7599">
        <f t="shared" si="732"/>
        <v>0</v>
      </c>
      <c r="AG7599" t="str">
        <f t="shared" si="733"/>
        <v/>
      </c>
      <c r="AH7599" t="str">
        <f t="shared" si="734"/>
        <v/>
      </c>
      <c r="AI7599">
        <f t="shared" si="735"/>
        <v>0</v>
      </c>
      <c r="AJ7599">
        <f t="shared" si="736"/>
        <v>0</v>
      </c>
      <c r="AK7599">
        <v>0</v>
      </c>
      <c r="AL7599" t="str">
        <f>IF(AA7599="","",IFERROR(IF(ISNUMBER('Procytrat 197'!D100),'Procytrat 197'!D100,IF(ISNUMBER(SEARCH("12",'Procytrat 197'!D100)),EDATE(AB7599,12),IF(ISNUMBER(SEARCH("6",'Procytrat 197'!D100)),EDATE(AB7599,6),IF(ISNUMBER(SEARCH("3",'Procytrat 197'!D100)),EDATE(AB7599,3),DATEVALUE('Procytrat 197'!D100))))),""))</f>
        <v/>
      </c>
      <c r="AM7599" t="str">
        <f t="shared" ca="1" si="737"/>
        <v/>
      </c>
    </row>
    <row r="7600" spans="27:39" x14ac:dyDescent="0.3">
      <c r="AA7600" t="str">
        <f>IF(COUNTA('Procytrat 197'!A101,'Procytrat 197'!B101,'Procytrat 197'!C101)&gt;0,"197","")</f>
        <v/>
      </c>
      <c r="AB7600" t="str">
        <f>IFERROR(IF(ISNUMBER('Procytrat 197'!A101),'Procytrat 197'!A101,DATEVALUE('Procytrat 197'!A101)),"")</f>
        <v/>
      </c>
      <c r="AC7600" t="str">
        <f>IF(AA7600="","",'Procytrat 197'!B101)</f>
        <v/>
      </c>
      <c r="AD7600" t="str">
        <f>IF(AA7600="","",IFERROR(1*'Procytrat 197'!C101,IFERROR(_xludf.NUMBERVALUE('Procytrat 197'!C101,".",","),IFERROR(_xludf.NUMBERVALUE('Procytrat 197'!C101,",","."),0))))</f>
        <v/>
      </c>
      <c r="AE7600" t="str">
        <f>IF(AA7600="","",'Procytrat 197'!O101)</f>
        <v/>
      </c>
      <c r="AF7600">
        <f t="shared" si="732"/>
        <v>0</v>
      </c>
      <c r="AG7600" t="str">
        <f t="shared" si="733"/>
        <v/>
      </c>
      <c r="AH7600" t="str">
        <f t="shared" si="734"/>
        <v/>
      </c>
      <c r="AI7600">
        <f t="shared" si="735"/>
        <v>0</v>
      </c>
      <c r="AJ7600">
        <f t="shared" si="736"/>
        <v>0</v>
      </c>
      <c r="AK7600">
        <v>0</v>
      </c>
      <c r="AL7600" t="str">
        <f>IF(AA7600="","",IFERROR(IF(ISNUMBER('Procytrat 197'!D101),'Procytrat 197'!D101,IF(ISNUMBER(SEARCH("12",'Procytrat 197'!D101)),EDATE(AB7600,12),IF(ISNUMBER(SEARCH("6",'Procytrat 197'!D101)),EDATE(AB7600,6),IF(ISNUMBER(SEARCH("3",'Procytrat 197'!D101)),EDATE(AB7600,3),DATEVALUE('Procytrat 197'!D101))))),""))</f>
        <v/>
      </c>
      <c r="AM7600" t="str">
        <f t="shared" ca="1" si="737"/>
        <v/>
      </c>
    </row>
    <row r="7601" spans="27:39" x14ac:dyDescent="0.3">
      <c r="AA7601" t="str">
        <f>IF(COUNTA('Procytrat 197'!A102,'Procytrat 197'!B102,'Procytrat 197'!C102)&gt;0,"197","")</f>
        <v/>
      </c>
      <c r="AB7601" t="str">
        <f>IFERROR(IF(ISNUMBER('Procytrat 197'!A102),'Procytrat 197'!A102,DATEVALUE('Procytrat 197'!A102)),"")</f>
        <v/>
      </c>
      <c r="AC7601" t="str">
        <f>IF(AA7601="","",'Procytrat 197'!B102)</f>
        <v/>
      </c>
      <c r="AD7601" t="str">
        <f>IF(AA7601="","",IFERROR(1*'Procytrat 197'!C102,IFERROR(_xludf.NUMBERVALUE('Procytrat 197'!C102,".",","),IFERROR(_xludf.NUMBERVALUE('Procytrat 197'!C102,",","."),0))))</f>
        <v/>
      </c>
      <c r="AE7601" t="str">
        <f>IF(AA7601="","",'Procytrat 197'!O102)</f>
        <v/>
      </c>
      <c r="AF7601">
        <f t="shared" si="732"/>
        <v>0</v>
      </c>
      <c r="AG7601" t="str">
        <f t="shared" si="733"/>
        <v/>
      </c>
      <c r="AH7601" t="str">
        <f t="shared" si="734"/>
        <v/>
      </c>
      <c r="AI7601">
        <f t="shared" si="735"/>
        <v>0</v>
      </c>
      <c r="AJ7601">
        <f t="shared" si="736"/>
        <v>0</v>
      </c>
      <c r="AK7601">
        <v>0</v>
      </c>
      <c r="AL7601" t="str">
        <f>IF(AA7601="","",IFERROR(IF(ISNUMBER('Procytrat 197'!D102),'Procytrat 197'!D102,IF(ISNUMBER(SEARCH("12",'Procytrat 197'!D102)),EDATE(AB7601,12),IF(ISNUMBER(SEARCH("6",'Procytrat 197'!D102)),EDATE(AB7601,6),IF(ISNUMBER(SEARCH("3",'Procytrat 197'!D102)),EDATE(AB7601,3),DATEVALUE('Procytrat 197'!D102))))),""))</f>
        <v/>
      </c>
      <c r="AM7601" t="str">
        <f t="shared" ca="1" si="737"/>
        <v/>
      </c>
    </row>
    <row r="7602" spans="27:39" x14ac:dyDescent="0.3">
      <c r="AA7602" t="str">
        <f>IF(COUNTA('Procytrat 197'!A103,'Procytrat 197'!B103,'Procytrat 197'!C103)&gt;0,"197","")</f>
        <v/>
      </c>
      <c r="AB7602" t="str">
        <f>IFERROR(IF(ISNUMBER('Procytrat 197'!A103),'Procytrat 197'!A103,DATEVALUE('Procytrat 197'!A103)),"")</f>
        <v/>
      </c>
      <c r="AC7602" t="str">
        <f>IF(AA7602="","",'Procytrat 197'!B103)</f>
        <v/>
      </c>
      <c r="AD7602" t="str">
        <f>IF(AA7602="","",IFERROR(1*'Procytrat 197'!C103,IFERROR(_xludf.NUMBERVALUE('Procytrat 197'!C103,".",","),IFERROR(_xludf.NUMBERVALUE('Procytrat 197'!C103,",","."),0))))</f>
        <v/>
      </c>
      <c r="AE7602" t="str">
        <f>IF(AA7602="","",'Procytrat 197'!O103)</f>
        <v/>
      </c>
      <c r="AF7602">
        <f t="shared" si="732"/>
        <v>0</v>
      </c>
      <c r="AG7602" t="str">
        <f t="shared" si="733"/>
        <v/>
      </c>
      <c r="AH7602" t="str">
        <f t="shared" si="734"/>
        <v/>
      </c>
      <c r="AI7602">
        <f t="shared" si="735"/>
        <v>0</v>
      </c>
      <c r="AJ7602">
        <f t="shared" si="736"/>
        <v>0</v>
      </c>
      <c r="AK7602">
        <v>0</v>
      </c>
      <c r="AL7602" t="str">
        <f>IF(AA7602="","",IFERROR(IF(ISNUMBER('Procytrat 197'!D103),'Procytrat 197'!D103,IF(ISNUMBER(SEARCH("12",'Procytrat 197'!D103)),EDATE(AB7602,12),IF(ISNUMBER(SEARCH("6",'Procytrat 197'!D103)),EDATE(AB7602,6),IF(ISNUMBER(SEARCH("3",'Procytrat 197'!D103)),EDATE(AB7602,3),DATEVALUE('Procytrat 197'!D103))))),""))</f>
        <v/>
      </c>
      <c r="AM7602" t="str">
        <f t="shared" ca="1" si="737"/>
        <v/>
      </c>
    </row>
    <row r="7603" spans="27:39" x14ac:dyDescent="0.3">
      <c r="AA7603" t="str">
        <f>IF(COUNTA('Procytrat 197'!A104,'Procytrat 197'!B104,'Procytrat 197'!C104)&gt;0,"197","")</f>
        <v/>
      </c>
      <c r="AB7603" t="str">
        <f>IFERROR(IF(ISNUMBER('Procytrat 197'!A104),'Procytrat 197'!A104,DATEVALUE('Procytrat 197'!A104)),"")</f>
        <v/>
      </c>
      <c r="AC7603" t="str">
        <f>IF(AA7603="","",'Procytrat 197'!B104)</f>
        <v/>
      </c>
      <c r="AD7603" t="str">
        <f>IF(AA7603="","",IFERROR(1*'Procytrat 197'!C104,IFERROR(_xludf.NUMBERVALUE('Procytrat 197'!C104,".",","),IFERROR(_xludf.NUMBERVALUE('Procytrat 197'!C104,",","."),0))))</f>
        <v/>
      </c>
      <c r="AE7603" t="str">
        <f>IF(AA7603="","",'Procytrat 197'!O104)</f>
        <v/>
      </c>
      <c r="AF7603">
        <f t="shared" si="732"/>
        <v>0</v>
      </c>
      <c r="AG7603" t="str">
        <f t="shared" si="733"/>
        <v/>
      </c>
      <c r="AH7603" t="str">
        <f t="shared" si="734"/>
        <v/>
      </c>
      <c r="AI7603">
        <f t="shared" si="735"/>
        <v>0</v>
      </c>
      <c r="AJ7603">
        <f t="shared" si="736"/>
        <v>0</v>
      </c>
      <c r="AK7603">
        <v>0</v>
      </c>
      <c r="AL7603" t="str">
        <f>IF(AA7603="","",IFERROR(IF(ISNUMBER('Procytrat 197'!D104),'Procytrat 197'!D104,IF(ISNUMBER(SEARCH("12",'Procytrat 197'!D104)),EDATE(AB7603,12),IF(ISNUMBER(SEARCH("6",'Procytrat 197'!D104)),EDATE(AB7603,6),IF(ISNUMBER(SEARCH("3",'Procytrat 197'!D104)),EDATE(AB7603,3),DATEVALUE('Procytrat 197'!D104))))),""))</f>
        <v/>
      </c>
      <c r="AM7603" t="str">
        <f t="shared" ca="1" si="737"/>
        <v/>
      </c>
    </row>
    <row r="7604" spans="27:39" x14ac:dyDescent="0.3">
      <c r="AA7604" t="str">
        <f>IF(COUNTA('Procytrat 197'!A105,'Procytrat 197'!B105,'Procytrat 197'!C105)&gt;0,"197","")</f>
        <v/>
      </c>
      <c r="AB7604" t="str">
        <f>IFERROR(IF(ISNUMBER('Procytrat 197'!A105),'Procytrat 197'!A105,DATEVALUE('Procytrat 197'!A105)),"")</f>
        <v/>
      </c>
      <c r="AC7604" t="str">
        <f>IF(AA7604="","",'Procytrat 197'!B105)</f>
        <v/>
      </c>
      <c r="AD7604" t="str">
        <f>IF(AA7604="","",IFERROR(1*'Procytrat 197'!C105,IFERROR(_xludf.NUMBERVALUE('Procytrat 197'!C105,".",","),IFERROR(_xludf.NUMBERVALUE('Procytrat 197'!C105,",","."),0))))</f>
        <v/>
      </c>
      <c r="AE7604" t="str">
        <f>IF(AA7604="","",'Procytrat 197'!O105)</f>
        <v/>
      </c>
      <c r="AF7604">
        <f t="shared" si="732"/>
        <v>0</v>
      </c>
      <c r="AG7604" t="str">
        <f t="shared" si="733"/>
        <v/>
      </c>
      <c r="AH7604" t="str">
        <f t="shared" si="734"/>
        <v/>
      </c>
      <c r="AI7604">
        <f t="shared" si="735"/>
        <v>0</v>
      </c>
      <c r="AJ7604">
        <f t="shared" si="736"/>
        <v>0</v>
      </c>
      <c r="AK7604">
        <v>0</v>
      </c>
      <c r="AL7604" t="str">
        <f>IF(AA7604="","",IFERROR(IF(ISNUMBER('Procytrat 197'!D105),'Procytrat 197'!D105,IF(ISNUMBER(SEARCH("12",'Procytrat 197'!D105)),EDATE(AB7604,12),IF(ISNUMBER(SEARCH("6",'Procytrat 197'!D105)),EDATE(AB7604,6),IF(ISNUMBER(SEARCH("3",'Procytrat 197'!D105)),EDATE(AB7604,3),DATEVALUE('Procytrat 197'!D105))))),""))</f>
        <v/>
      </c>
      <c r="AM7604" t="str">
        <f t="shared" ca="1" si="737"/>
        <v/>
      </c>
    </row>
    <row r="7605" spans="27:39" x14ac:dyDescent="0.3">
      <c r="AA7605" t="str">
        <f>IF(COUNTA('Procytrat 197'!A106,'Procytrat 197'!B106,'Procytrat 197'!C106)&gt;0,"197","")</f>
        <v/>
      </c>
      <c r="AB7605" t="str">
        <f>IFERROR(IF(ISNUMBER('Procytrat 197'!A106),'Procytrat 197'!A106,DATEVALUE('Procytrat 197'!A106)),"")</f>
        <v/>
      </c>
      <c r="AC7605" t="str">
        <f>IF(AA7605="","",'Procytrat 197'!B106)</f>
        <v/>
      </c>
      <c r="AD7605" t="str">
        <f>IF(AA7605="","",IFERROR(1*'Procytrat 197'!C106,IFERROR(_xludf.NUMBERVALUE('Procytrat 197'!C106,".",","),IFERROR(_xludf.NUMBERVALUE('Procytrat 197'!C106,",","."),0))))</f>
        <v/>
      </c>
      <c r="AE7605" t="str">
        <f>IF(AA7605="","",'Procytrat 197'!O106)</f>
        <v/>
      </c>
      <c r="AF7605">
        <f t="shared" si="732"/>
        <v>0</v>
      </c>
      <c r="AG7605" t="str">
        <f t="shared" si="733"/>
        <v/>
      </c>
      <c r="AH7605" t="str">
        <f t="shared" si="734"/>
        <v/>
      </c>
      <c r="AI7605">
        <f t="shared" si="735"/>
        <v>0</v>
      </c>
      <c r="AJ7605">
        <f t="shared" si="736"/>
        <v>0</v>
      </c>
      <c r="AK7605">
        <v>0</v>
      </c>
      <c r="AL7605" t="str">
        <f>IF(AA7605="","",IFERROR(IF(ISNUMBER('Procytrat 197'!D106),'Procytrat 197'!D106,IF(ISNUMBER(SEARCH("12",'Procytrat 197'!D106)),EDATE(AB7605,12),IF(ISNUMBER(SEARCH("6",'Procytrat 197'!D106)),EDATE(AB7605,6),IF(ISNUMBER(SEARCH("3",'Procytrat 197'!D106)),EDATE(AB7605,3),DATEVALUE('Procytrat 197'!D106))))),""))</f>
        <v/>
      </c>
      <c r="AM7605" t="str">
        <f t="shared" ca="1" si="737"/>
        <v/>
      </c>
    </row>
    <row r="7606" spans="27:39" x14ac:dyDescent="0.3">
      <c r="AA7606" t="str">
        <f>IF(COUNTA('Procytrat 197'!A107,'Procytrat 197'!B107,'Procytrat 197'!C107)&gt;0,"197","")</f>
        <v/>
      </c>
      <c r="AB7606" t="str">
        <f>IFERROR(IF(ISNUMBER('Procytrat 197'!A107),'Procytrat 197'!A107,DATEVALUE('Procytrat 197'!A107)),"")</f>
        <v/>
      </c>
      <c r="AC7606" t="str">
        <f>IF(AA7606="","",'Procytrat 197'!B107)</f>
        <v/>
      </c>
      <c r="AD7606" t="str">
        <f>IF(AA7606="","",IFERROR(1*'Procytrat 197'!C107,IFERROR(_xludf.NUMBERVALUE('Procytrat 197'!C107,".",","),IFERROR(_xludf.NUMBERVALUE('Procytrat 197'!C107,",","."),0))))</f>
        <v/>
      </c>
      <c r="AE7606" t="str">
        <f>IF(AA7606="","",'Procytrat 197'!O107)</f>
        <v/>
      </c>
      <c r="AF7606">
        <f t="shared" si="732"/>
        <v>0</v>
      </c>
      <c r="AG7606" t="str">
        <f t="shared" si="733"/>
        <v/>
      </c>
      <c r="AH7606" t="str">
        <f t="shared" si="734"/>
        <v/>
      </c>
      <c r="AI7606">
        <f t="shared" si="735"/>
        <v>0</v>
      </c>
      <c r="AJ7606">
        <f t="shared" si="736"/>
        <v>0</v>
      </c>
      <c r="AK7606">
        <v>0</v>
      </c>
      <c r="AL7606" t="str">
        <f>IF(AA7606="","",IFERROR(IF(ISNUMBER('Procytrat 197'!D107),'Procytrat 197'!D107,IF(ISNUMBER(SEARCH("12",'Procytrat 197'!D107)),EDATE(AB7606,12),IF(ISNUMBER(SEARCH("6",'Procytrat 197'!D107)),EDATE(AB7606,6),IF(ISNUMBER(SEARCH("3",'Procytrat 197'!D107)),EDATE(AB7606,3),DATEVALUE('Procytrat 197'!D107))))),""))</f>
        <v/>
      </c>
      <c r="AM7606" t="str">
        <f t="shared" ca="1" si="737"/>
        <v/>
      </c>
    </row>
    <row r="7607" spans="27:39" x14ac:dyDescent="0.3">
      <c r="AA7607" t="str">
        <f>IF(COUNTA('Procytrat 197'!A108,'Procytrat 197'!B108,'Procytrat 197'!C108)&gt;0,"197","")</f>
        <v/>
      </c>
      <c r="AB7607" t="str">
        <f>IFERROR(IF(ISNUMBER('Procytrat 197'!A108),'Procytrat 197'!A108,DATEVALUE('Procytrat 197'!A108)),"")</f>
        <v/>
      </c>
      <c r="AC7607" t="str">
        <f>IF(AA7607="","",'Procytrat 197'!B108)</f>
        <v/>
      </c>
      <c r="AD7607" t="str">
        <f>IF(AA7607="","",IFERROR(1*'Procytrat 197'!C108,IFERROR(_xludf.NUMBERVALUE('Procytrat 197'!C108,".",","),IFERROR(_xludf.NUMBERVALUE('Procytrat 197'!C108,",","."),0))))</f>
        <v/>
      </c>
      <c r="AE7607" t="str">
        <f>IF(AA7607="","",'Procytrat 197'!O108)</f>
        <v/>
      </c>
      <c r="AF7607">
        <f t="shared" si="732"/>
        <v>0</v>
      </c>
      <c r="AG7607" t="str">
        <f t="shared" si="733"/>
        <v/>
      </c>
      <c r="AH7607" t="str">
        <f t="shared" si="734"/>
        <v/>
      </c>
      <c r="AI7607">
        <f t="shared" si="735"/>
        <v>0</v>
      </c>
      <c r="AJ7607">
        <f t="shared" si="736"/>
        <v>0</v>
      </c>
      <c r="AK7607">
        <v>0</v>
      </c>
      <c r="AL7607" t="str">
        <f>IF(AA7607="","",IFERROR(IF(ISNUMBER('Procytrat 197'!D108),'Procytrat 197'!D108,IF(ISNUMBER(SEARCH("12",'Procytrat 197'!D108)),EDATE(AB7607,12),IF(ISNUMBER(SEARCH("6",'Procytrat 197'!D108)),EDATE(AB7607,6),IF(ISNUMBER(SEARCH("3",'Procytrat 197'!D108)),EDATE(AB7607,3),DATEVALUE('Procytrat 197'!D108))))),""))</f>
        <v/>
      </c>
      <c r="AM7607" t="str">
        <f t="shared" ca="1" si="737"/>
        <v/>
      </c>
    </row>
    <row r="7608" spans="27:39" x14ac:dyDescent="0.3">
      <c r="AA7608" t="str">
        <f>IF(COUNTA('Procytrat 197'!A109,'Procytrat 197'!B109,'Procytrat 197'!C109)&gt;0,"197","")</f>
        <v/>
      </c>
      <c r="AB7608" t="str">
        <f>IFERROR(IF(ISNUMBER('Procytrat 197'!A109),'Procytrat 197'!A109,DATEVALUE('Procytrat 197'!A109)),"")</f>
        <v/>
      </c>
      <c r="AC7608" t="str">
        <f>IF(AA7608="","",'Procytrat 197'!B109)</f>
        <v/>
      </c>
      <c r="AD7608" t="str">
        <f>IF(AA7608="","",IFERROR(1*'Procytrat 197'!C109,IFERROR(_xludf.NUMBERVALUE('Procytrat 197'!C109,".",","),IFERROR(_xludf.NUMBERVALUE('Procytrat 197'!C109,",","."),0))))</f>
        <v/>
      </c>
      <c r="AE7608" t="str">
        <f>IF(AA7608="","",'Procytrat 197'!O109)</f>
        <v/>
      </c>
      <c r="AF7608">
        <f t="shared" si="732"/>
        <v>0</v>
      </c>
      <c r="AG7608" t="str">
        <f t="shared" si="733"/>
        <v/>
      </c>
      <c r="AH7608" t="str">
        <f t="shared" si="734"/>
        <v/>
      </c>
      <c r="AI7608">
        <f t="shared" si="735"/>
        <v>0</v>
      </c>
      <c r="AJ7608">
        <f t="shared" si="736"/>
        <v>0</v>
      </c>
      <c r="AK7608">
        <v>0</v>
      </c>
      <c r="AL7608" t="str">
        <f>IF(AA7608="","",IFERROR(IF(ISNUMBER('Procytrat 197'!D109),'Procytrat 197'!D109,IF(ISNUMBER(SEARCH("12",'Procytrat 197'!D109)),EDATE(AB7608,12),IF(ISNUMBER(SEARCH("6",'Procytrat 197'!D109)),EDATE(AB7608,6),IF(ISNUMBER(SEARCH("3",'Procytrat 197'!D109)),EDATE(AB7608,3),DATEVALUE('Procytrat 197'!D109))))),""))</f>
        <v/>
      </c>
      <c r="AM7608" t="str">
        <f t="shared" ca="1" si="737"/>
        <v/>
      </c>
    </row>
    <row r="7609" spans="27:39" x14ac:dyDescent="0.3">
      <c r="AA7609" t="str">
        <f>IF(COUNTA('Procytrat 197'!A110,'Procytrat 197'!B110,'Procytrat 197'!C110)&gt;0,"197","")</f>
        <v/>
      </c>
      <c r="AB7609" t="str">
        <f>IFERROR(IF(ISNUMBER('Procytrat 197'!A110),'Procytrat 197'!A110,DATEVALUE('Procytrat 197'!A110)),"")</f>
        <v/>
      </c>
      <c r="AC7609" t="str">
        <f>IF(AA7609="","",'Procytrat 197'!B110)</f>
        <v/>
      </c>
      <c r="AD7609" t="str">
        <f>IF(AA7609="","",IFERROR(1*'Procytrat 197'!C110,IFERROR(_xludf.NUMBERVALUE('Procytrat 197'!C110,".",","),IFERROR(_xludf.NUMBERVALUE('Procytrat 197'!C110,",","."),0))))</f>
        <v/>
      </c>
      <c r="AE7609" t="str">
        <f>IF(AA7609="","",'Procytrat 197'!O110)</f>
        <v/>
      </c>
      <c r="AF7609">
        <f t="shared" si="732"/>
        <v>0</v>
      </c>
      <c r="AG7609" t="str">
        <f t="shared" si="733"/>
        <v/>
      </c>
      <c r="AH7609" t="str">
        <f t="shared" si="734"/>
        <v/>
      </c>
      <c r="AI7609">
        <f t="shared" si="735"/>
        <v>0</v>
      </c>
      <c r="AJ7609">
        <f t="shared" si="736"/>
        <v>0</v>
      </c>
      <c r="AK7609">
        <v>0</v>
      </c>
      <c r="AL7609" t="str">
        <f>IF(AA7609="","",IFERROR(IF(ISNUMBER('Procytrat 197'!D110),'Procytrat 197'!D110,IF(ISNUMBER(SEARCH("12",'Procytrat 197'!D110)),EDATE(AB7609,12),IF(ISNUMBER(SEARCH("6",'Procytrat 197'!D110)),EDATE(AB7609,6),IF(ISNUMBER(SEARCH("3",'Procytrat 197'!D110)),EDATE(AB7609,3),DATEVALUE('Procytrat 197'!D110))))),""))</f>
        <v/>
      </c>
      <c r="AM7609" t="str">
        <f t="shared" ca="1" si="737"/>
        <v/>
      </c>
    </row>
    <row r="7610" spans="27:39" x14ac:dyDescent="0.3">
      <c r="AA7610" t="str">
        <f>IF(COUNTA('Procytrat 197'!A111,'Procytrat 197'!B111,'Procytrat 197'!C111)&gt;0,"197","")</f>
        <v/>
      </c>
      <c r="AB7610" t="str">
        <f>IFERROR(IF(ISNUMBER('Procytrat 197'!A111),'Procytrat 197'!A111,DATEVALUE('Procytrat 197'!A111)),"")</f>
        <v/>
      </c>
      <c r="AC7610" t="str">
        <f>IF(AA7610="","",'Procytrat 197'!B111)</f>
        <v/>
      </c>
      <c r="AD7610" t="str">
        <f>IF(AA7610="","",IFERROR(1*'Procytrat 197'!C111,IFERROR(_xludf.NUMBERVALUE('Procytrat 197'!C111,".",","),IFERROR(_xludf.NUMBERVALUE('Procytrat 197'!C111,",","."),0))))</f>
        <v/>
      </c>
      <c r="AE7610" t="str">
        <f>IF(AA7610="","",'Procytrat 197'!O111)</f>
        <v/>
      </c>
      <c r="AF7610">
        <f t="shared" si="732"/>
        <v>0</v>
      </c>
      <c r="AG7610" t="str">
        <f t="shared" si="733"/>
        <v/>
      </c>
      <c r="AH7610" t="str">
        <f t="shared" si="734"/>
        <v/>
      </c>
      <c r="AI7610">
        <f t="shared" si="735"/>
        <v>0</v>
      </c>
      <c r="AJ7610">
        <f t="shared" si="736"/>
        <v>0</v>
      </c>
      <c r="AK7610">
        <v>0</v>
      </c>
      <c r="AL7610" t="str">
        <f>IF(AA7610="","",IFERROR(IF(ISNUMBER('Procytrat 197'!D111),'Procytrat 197'!D111,IF(ISNUMBER(SEARCH("12",'Procytrat 197'!D111)),EDATE(AB7610,12),IF(ISNUMBER(SEARCH("6",'Procytrat 197'!D111)),EDATE(AB7610,6),IF(ISNUMBER(SEARCH("3",'Procytrat 197'!D111)),EDATE(AB7610,3),DATEVALUE('Procytrat 197'!D111))))),""))</f>
        <v/>
      </c>
      <c r="AM7610" t="str">
        <f t="shared" ca="1" si="737"/>
        <v/>
      </c>
    </row>
    <row r="7611" spans="27:39" x14ac:dyDescent="0.3">
      <c r="AA7611" t="str">
        <f>IF(COUNTA('Procytrat 197'!A112,'Procytrat 197'!B112,'Procytrat 197'!C112)&gt;0,"197","")</f>
        <v/>
      </c>
      <c r="AB7611" t="str">
        <f>IFERROR(IF(ISNUMBER('Procytrat 197'!A112),'Procytrat 197'!A112,DATEVALUE('Procytrat 197'!A112)),"")</f>
        <v/>
      </c>
      <c r="AC7611" t="str">
        <f>IF(AA7611="","",'Procytrat 197'!B112)</f>
        <v/>
      </c>
      <c r="AD7611" t="str">
        <f>IF(AA7611="","",IFERROR(1*'Procytrat 197'!C112,IFERROR(_xludf.NUMBERVALUE('Procytrat 197'!C112,".",","),IFERROR(_xludf.NUMBERVALUE('Procytrat 197'!C112,",","."),0))))</f>
        <v/>
      </c>
      <c r="AE7611" t="str">
        <f>IF(AA7611="","",'Procytrat 197'!O112)</f>
        <v/>
      </c>
      <c r="AF7611">
        <f t="shared" si="732"/>
        <v>0</v>
      </c>
      <c r="AG7611" t="str">
        <f t="shared" si="733"/>
        <v/>
      </c>
      <c r="AH7611" t="str">
        <f t="shared" si="734"/>
        <v/>
      </c>
      <c r="AI7611">
        <f t="shared" si="735"/>
        <v>0</v>
      </c>
      <c r="AJ7611">
        <f t="shared" si="736"/>
        <v>0</v>
      </c>
      <c r="AK7611">
        <v>0</v>
      </c>
      <c r="AL7611" t="str">
        <f>IF(AA7611="","",IFERROR(IF(ISNUMBER('Procytrat 197'!D112),'Procytrat 197'!D112,IF(ISNUMBER(SEARCH("12",'Procytrat 197'!D112)),EDATE(AB7611,12),IF(ISNUMBER(SEARCH("6",'Procytrat 197'!D112)),EDATE(AB7611,6),IF(ISNUMBER(SEARCH("3",'Procytrat 197'!D112)),EDATE(AB7611,3),DATEVALUE('Procytrat 197'!D112))))),""))</f>
        <v/>
      </c>
      <c r="AM7611" t="str">
        <f t="shared" ca="1" si="737"/>
        <v/>
      </c>
    </row>
    <row r="7612" spans="27:39" x14ac:dyDescent="0.3">
      <c r="AA7612" t="str">
        <f>IF(COUNTA('Procytrat 197'!A113,'Procytrat 197'!B113,'Procytrat 197'!C113)&gt;0,"197","")</f>
        <v/>
      </c>
      <c r="AB7612" t="str">
        <f>IFERROR(IF(ISNUMBER('Procytrat 197'!A113),'Procytrat 197'!A113,DATEVALUE('Procytrat 197'!A113)),"")</f>
        <v/>
      </c>
      <c r="AC7612" t="str">
        <f>IF(AA7612="","",'Procytrat 197'!B113)</f>
        <v/>
      </c>
      <c r="AD7612" t="str">
        <f>IF(AA7612="","",IFERROR(1*'Procytrat 197'!C113,IFERROR(_xludf.NUMBERVALUE('Procytrat 197'!C113,".",","),IFERROR(_xludf.NUMBERVALUE('Procytrat 197'!C113,",","."),0))))</f>
        <v/>
      </c>
      <c r="AE7612" t="str">
        <f>IF(AA7612="","",'Procytrat 197'!O113)</f>
        <v/>
      </c>
      <c r="AF7612">
        <f t="shared" si="732"/>
        <v>0</v>
      </c>
      <c r="AG7612" t="str">
        <f t="shared" si="733"/>
        <v/>
      </c>
      <c r="AH7612" t="str">
        <f t="shared" si="734"/>
        <v/>
      </c>
      <c r="AI7612">
        <f t="shared" si="735"/>
        <v>0</v>
      </c>
      <c r="AJ7612">
        <f t="shared" si="736"/>
        <v>0</v>
      </c>
      <c r="AK7612">
        <v>0</v>
      </c>
      <c r="AL7612" t="str">
        <f>IF(AA7612="","",IFERROR(IF(ISNUMBER('Procytrat 197'!D113),'Procytrat 197'!D113,IF(ISNUMBER(SEARCH("12",'Procytrat 197'!D113)),EDATE(AB7612,12),IF(ISNUMBER(SEARCH("6",'Procytrat 197'!D113)),EDATE(AB7612,6),IF(ISNUMBER(SEARCH("3",'Procytrat 197'!D113)),EDATE(AB7612,3),DATEVALUE('Procytrat 197'!D113))))),""))</f>
        <v/>
      </c>
      <c r="AM7612" t="str">
        <f t="shared" ca="1" si="737"/>
        <v/>
      </c>
    </row>
    <row r="7613" spans="27:39" x14ac:dyDescent="0.3">
      <c r="AA7613" t="str">
        <f>IF(COUNTA('Procytrat 197'!A114,'Procytrat 197'!B114,'Procytrat 197'!C114)&gt;0,"197","")</f>
        <v/>
      </c>
      <c r="AB7613" t="str">
        <f>IFERROR(IF(ISNUMBER('Procytrat 197'!A114),'Procytrat 197'!A114,DATEVALUE('Procytrat 197'!A114)),"")</f>
        <v/>
      </c>
      <c r="AC7613" t="str">
        <f>IF(AA7613="","",'Procytrat 197'!B114)</f>
        <v/>
      </c>
      <c r="AD7613" t="str">
        <f>IF(AA7613="","",IFERROR(1*'Procytrat 197'!C114,IFERROR(_xludf.NUMBERVALUE('Procytrat 197'!C114,".",","),IFERROR(_xludf.NUMBERVALUE('Procytrat 197'!C114,",","."),0))))</f>
        <v/>
      </c>
      <c r="AE7613" t="str">
        <f>IF(AA7613="","",'Procytrat 197'!O114)</f>
        <v/>
      </c>
      <c r="AF7613">
        <f t="shared" si="732"/>
        <v>0</v>
      </c>
      <c r="AG7613" t="str">
        <f t="shared" si="733"/>
        <v/>
      </c>
      <c r="AH7613" t="str">
        <f t="shared" si="734"/>
        <v/>
      </c>
      <c r="AI7613">
        <f t="shared" si="735"/>
        <v>0</v>
      </c>
      <c r="AJ7613">
        <f t="shared" si="736"/>
        <v>0</v>
      </c>
      <c r="AK7613">
        <v>0</v>
      </c>
      <c r="AL7613" t="str">
        <f>IF(AA7613="","",IFERROR(IF(ISNUMBER('Procytrat 197'!D114),'Procytrat 197'!D114,IF(ISNUMBER(SEARCH("12",'Procytrat 197'!D114)),EDATE(AB7613,12),IF(ISNUMBER(SEARCH("6",'Procytrat 197'!D114)),EDATE(AB7613,6),IF(ISNUMBER(SEARCH("3",'Procytrat 197'!D114)),EDATE(AB7613,3),DATEVALUE('Procytrat 197'!D114))))),""))</f>
        <v/>
      </c>
      <c r="AM7613" t="str">
        <f t="shared" ca="1" si="737"/>
        <v/>
      </c>
    </row>
    <row r="7614" spans="27:39" x14ac:dyDescent="0.3">
      <c r="AA7614" t="str">
        <f>IF(COUNTA('Procytrat 197'!A115,'Procytrat 197'!B115,'Procytrat 197'!C115)&gt;0,"197","")</f>
        <v/>
      </c>
      <c r="AB7614" t="str">
        <f>IFERROR(IF(ISNUMBER('Procytrat 197'!A115),'Procytrat 197'!A115,DATEVALUE('Procytrat 197'!A115)),"")</f>
        <v/>
      </c>
      <c r="AC7614" t="str">
        <f>IF(AA7614="","",'Procytrat 197'!B115)</f>
        <v/>
      </c>
      <c r="AD7614" t="str">
        <f>IF(AA7614="","",IFERROR(1*'Procytrat 197'!C115,IFERROR(_xludf.NUMBERVALUE('Procytrat 197'!C115,".",","),IFERROR(_xludf.NUMBERVALUE('Procytrat 197'!C115,",","."),0))))</f>
        <v/>
      </c>
      <c r="AE7614" t="str">
        <f>IF(AA7614="","",'Procytrat 197'!O115)</f>
        <v/>
      </c>
      <c r="AF7614">
        <f t="shared" si="732"/>
        <v>0</v>
      </c>
      <c r="AG7614" t="str">
        <f t="shared" si="733"/>
        <v/>
      </c>
      <c r="AH7614" t="str">
        <f t="shared" si="734"/>
        <v/>
      </c>
      <c r="AI7614">
        <f t="shared" si="735"/>
        <v>0</v>
      </c>
      <c r="AJ7614">
        <f t="shared" si="736"/>
        <v>0</v>
      </c>
      <c r="AK7614">
        <v>0</v>
      </c>
      <c r="AL7614" t="str">
        <f>IF(AA7614="","",IFERROR(IF(ISNUMBER('Procytrat 197'!D115),'Procytrat 197'!D115,IF(ISNUMBER(SEARCH("12",'Procytrat 197'!D115)),EDATE(AB7614,12),IF(ISNUMBER(SEARCH("6",'Procytrat 197'!D115)),EDATE(AB7614,6),IF(ISNUMBER(SEARCH("3",'Procytrat 197'!D115)),EDATE(AB7614,3),DATEVALUE('Procytrat 197'!D115))))),""))</f>
        <v/>
      </c>
      <c r="AM7614" t="str">
        <f t="shared" ca="1" si="737"/>
        <v/>
      </c>
    </row>
    <row r="7615" spans="27:39" x14ac:dyDescent="0.3">
      <c r="AA7615" t="str">
        <f>IF(COUNTA('Procytrat 197'!A116,'Procytrat 197'!B116,'Procytrat 197'!C116)&gt;0,"197","")</f>
        <v/>
      </c>
      <c r="AB7615" t="str">
        <f>IFERROR(IF(ISNUMBER('Procytrat 197'!A116),'Procytrat 197'!A116,DATEVALUE('Procytrat 197'!A116)),"")</f>
        <v/>
      </c>
      <c r="AC7615" t="str">
        <f>IF(AA7615="","",'Procytrat 197'!B116)</f>
        <v/>
      </c>
      <c r="AD7615" t="str">
        <f>IF(AA7615="","",IFERROR(1*'Procytrat 197'!C116,IFERROR(_xludf.NUMBERVALUE('Procytrat 197'!C116,".",","),IFERROR(_xludf.NUMBERVALUE('Procytrat 197'!C116,",","."),0))))</f>
        <v/>
      </c>
      <c r="AE7615" t="str">
        <f>IF(AA7615="","",'Procytrat 197'!O116)</f>
        <v/>
      </c>
      <c r="AF7615">
        <f t="shared" si="732"/>
        <v>0</v>
      </c>
      <c r="AG7615" t="str">
        <f t="shared" si="733"/>
        <v/>
      </c>
      <c r="AH7615" t="str">
        <f t="shared" si="734"/>
        <v/>
      </c>
      <c r="AI7615">
        <f t="shared" si="735"/>
        <v>0</v>
      </c>
      <c r="AJ7615">
        <f t="shared" si="736"/>
        <v>0</v>
      </c>
      <c r="AK7615">
        <v>0</v>
      </c>
      <c r="AL7615" t="str">
        <f>IF(AA7615="","",IFERROR(IF(ISNUMBER('Procytrat 197'!D116),'Procytrat 197'!D116,IF(ISNUMBER(SEARCH("12",'Procytrat 197'!D116)),EDATE(AB7615,12),IF(ISNUMBER(SEARCH("6",'Procytrat 197'!D116)),EDATE(AB7615,6),IF(ISNUMBER(SEARCH("3",'Procytrat 197'!D116)),EDATE(AB7615,3),DATEVALUE('Procytrat 197'!D116))))),""))</f>
        <v/>
      </c>
      <c r="AM7615" t="str">
        <f t="shared" ca="1" si="737"/>
        <v/>
      </c>
    </row>
    <row r="7616" spans="27:39" x14ac:dyDescent="0.3">
      <c r="AA7616" t="str">
        <f>IF(COUNTA('Procytrat 197'!A117,'Procytrat 197'!B117,'Procytrat 197'!C117)&gt;0,"197","")</f>
        <v/>
      </c>
      <c r="AB7616" t="str">
        <f>IFERROR(IF(ISNUMBER('Procytrat 197'!A117),'Procytrat 197'!A117,DATEVALUE('Procytrat 197'!A117)),"")</f>
        <v/>
      </c>
      <c r="AC7616" t="str">
        <f>IF(AA7616="","",'Procytrat 197'!B117)</f>
        <v/>
      </c>
      <c r="AD7616" t="str">
        <f>IF(AA7616="","",IFERROR(1*'Procytrat 197'!C117,IFERROR(_xludf.NUMBERVALUE('Procytrat 197'!C117,".",","),IFERROR(_xludf.NUMBERVALUE('Procytrat 197'!C117,",","."),0))))</f>
        <v/>
      </c>
      <c r="AE7616" t="str">
        <f>IF(AA7616="","",'Procytrat 197'!O117)</f>
        <v/>
      </c>
      <c r="AF7616">
        <f t="shared" si="732"/>
        <v>0</v>
      </c>
      <c r="AG7616" t="str">
        <f t="shared" si="733"/>
        <v/>
      </c>
      <c r="AH7616" t="str">
        <f t="shared" si="734"/>
        <v/>
      </c>
      <c r="AI7616">
        <f t="shared" si="735"/>
        <v>0</v>
      </c>
      <c r="AJ7616">
        <f t="shared" si="736"/>
        <v>0</v>
      </c>
      <c r="AK7616">
        <v>0</v>
      </c>
      <c r="AL7616" t="str">
        <f>IF(AA7616="","",IFERROR(IF(ISNUMBER('Procytrat 197'!D117),'Procytrat 197'!D117,IF(ISNUMBER(SEARCH("12",'Procytrat 197'!D117)),EDATE(AB7616,12),IF(ISNUMBER(SEARCH("6",'Procytrat 197'!D117)),EDATE(AB7616,6),IF(ISNUMBER(SEARCH("3",'Procytrat 197'!D117)),EDATE(AB7616,3),DATEVALUE('Procytrat 197'!D117))))),""))</f>
        <v/>
      </c>
      <c r="AM7616" t="str">
        <f t="shared" ca="1" si="737"/>
        <v/>
      </c>
    </row>
    <row r="7617" spans="27:39" x14ac:dyDescent="0.3">
      <c r="AA7617" t="str">
        <f>IF(COUNTA('Procytrat 197'!A118,'Procytrat 197'!B118,'Procytrat 197'!C118)&gt;0,"197","")</f>
        <v/>
      </c>
      <c r="AB7617" t="str">
        <f>IFERROR(IF(ISNUMBER('Procytrat 197'!A118),'Procytrat 197'!A118,DATEVALUE('Procytrat 197'!A118)),"")</f>
        <v/>
      </c>
      <c r="AC7617" t="str">
        <f>IF(AA7617="","",'Procytrat 197'!B118)</f>
        <v/>
      </c>
      <c r="AD7617" t="str">
        <f>IF(AA7617="","",IFERROR(1*'Procytrat 197'!C118,IFERROR(_xludf.NUMBERVALUE('Procytrat 197'!C118,".",","),IFERROR(_xludf.NUMBERVALUE('Procytrat 197'!C118,",","."),0))))</f>
        <v/>
      </c>
      <c r="AE7617" t="str">
        <f>IF(AA7617="","",'Procytrat 197'!O118)</f>
        <v/>
      </c>
      <c r="AF7617">
        <f t="shared" si="732"/>
        <v>0</v>
      </c>
      <c r="AG7617" t="str">
        <f t="shared" si="733"/>
        <v/>
      </c>
      <c r="AH7617" t="str">
        <f t="shared" si="734"/>
        <v/>
      </c>
      <c r="AI7617">
        <f t="shared" si="735"/>
        <v>0</v>
      </c>
      <c r="AJ7617">
        <f t="shared" si="736"/>
        <v>0</v>
      </c>
      <c r="AK7617">
        <v>0</v>
      </c>
      <c r="AL7617" t="str">
        <f>IF(AA7617="","",IFERROR(IF(ISNUMBER('Procytrat 197'!D118),'Procytrat 197'!D118,IF(ISNUMBER(SEARCH("12",'Procytrat 197'!D118)),EDATE(AB7617,12),IF(ISNUMBER(SEARCH("6",'Procytrat 197'!D118)),EDATE(AB7617,6),IF(ISNUMBER(SEARCH("3",'Procytrat 197'!D118)),EDATE(AB7617,3),DATEVALUE('Procytrat 197'!D118))))),""))</f>
        <v/>
      </c>
      <c r="AM7617" t="str">
        <f t="shared" ca="1" si="737"/>
        <v/>
      </c>
    </row>
    <row r="7618" spans="27:39" x14ac:dyDescent="0.3">
      <c r="AA7618" t="str">
        <f>IF(COUNTA('Procytrat 197'!A119,'Procytrat 197'!B119,'Procytrat 197'!C119)&gt;0,"197","")</f>
        <v/>
      </c>
      <c r="AB7618" t="str">
        <f>IFERROR(IF(ISNUMBER('Procytrat 197'!A119),'Procytrat 197'!A119,DATEVALUE('Procytrat 197'!A119)),"")</f>
        <v/>
      </c>
      <c r="AC7618" t="str">
        <f>IF(AA7618="","",'Procytrat 197'!B119)</f>
        <v/>
      </c>
      <c r="AD7618" t="str">
        <f>IF(AA7618="","",IFERROR(1*'Procytrat 197'!C119,IFERROR(_xludf.NUMBERVALUE('Procytrat 197'!C119,".",","),IFERROR(_xludf.NUMBERVALUE('Procytrat 197'!C119,",","."),0))))</f>
        <v/>
      </c>
      <c r="AE7618" t="str">
        <f>IF(AA7618="","",'Procytrat 197'!O119)</f>
        <v/>
      </c>
      <c r="AF7618">
        <f t="shared" ref="AF7618:AF7681" si="738">IF(AA7618="",0,--ISNUMBER(SEARCH("aprovado",AE7618)))</f>
        <v>0</v>
      </c>
      <c r="AG7618" t="str">
        <f t="shared" ref="AG7618:AG7681" si="739">IF(AB7618="","",YEAR(AB7618))</f>
        <v/>
      </c>
      <c r="AH7618" t="str">
        <f t="shared" ref="AH7618:AH7681" si="740">IF(AB7618="","",MONTH(AB7618))</f>
        <v/>
      </c>
      <c r="AI7618">
        <f t="shared" ref="AI7618:AI7681" si="741">IF(AB7618="",0,AB7618+ROW()/1000000)</f>
        <v>0</v>
      </c>
      <c r="AJ7618">
        <f t="shared" ref="AJ7618:AJ7681" si="742">--(AA7618&lt;&gt;"")</f>
        <v>0</v>
      </c>
      <c r="AK7618">
        <v>0</v>
      </c>
      <c r="AL7618" t="str">
        <f>IF(AA7618="","",IFERROR(IF(ISNUMBER('Procytrat 197'!D119),'Procytrat 197'!D119,IF(ISNUMBER(SEARCH("12",'Procytrat 197'!D119)),EDATE(AB7618,12),IF(ISNUMBER(SEARCH("6",'Procytrat 197'!D119)),EDATE(AB7618,6),IF(ISNUMBER(SEARCH("3",'Procytrat 197'!D119)),EDATE(AB7618,3),DATEVALUE('Procytrat 197'!D119))))),""))</f>
        <v/>
      </c>
      <c r="AM7618" t="str">
        <f t="shared" ref="AM7618:AM7681" ca="1" si="743">IF(AND(AJ7618=1,AL7618&lt;&gt;"",AL7618&gt;=TODAY(),AG7618=$W$3),AL7618+ROW()/1000000,"")</f>
        <v/>
      </c>
    </row>
    <row r="7619" spans="27:39" x14ac:dyDescent="0.3">
      <c r="AA7619" t="str">
        <f>IF(COUNTA('Procytrat 197'!A120,'Procytrat 197'!B120,'Procytrat 197'!C120)&gt;0,"197","")</f>
        <v/>
      </c>
      <c r="AB7619" t="str">
        <f>IFERROR(IF(ISNUMBER('Procytrat 197'!A120),'Procytrat 197'!A120,DATEVALUE('Procytrat 197'!A120)),"")</f>
        <v/>
      </c>
      <c r="AC7619" t="str">
        <f>IF(AA7619="","",'Procytrat 197'!B120)</f>
        <v/>
      </c>
      <c r="AD7619" t="str">
        <f>IF(AA7619="","",IFERROR(1*'Procytrat 197'!C120,IFERROR(_xludf.NUMBERVALUE('Procytrat 197'!C120,".",","),IFERROR(_xludf.NUMBERVALUE('Procytrat 197'!C120,",","."),0))))</f>
        <v/>
      </c>
      <c r="AE7619" t="str">
        <f>IF(AA7619="","",'Procytrat 197'!O120)</f>
        <v/>
      </c>
      <c r="AF7619">
        <f t="shared" si="738"/>
        <v>0</v>
      </c>
      <c r="AG7619" t="str">
        <f t="shared" si="739"/>
        <v/>
      </c>
      <c r="AH7619" t="str">
        <f t="shared" si="740"/>
        <v/>
      </c>
      <c r="AI7619">
        <f t="shared" si="741"/>
        <v>0</v>
      </c>
      <c r="AJ7619">
        <f t="shared" si="742"/>
        <v>0</v>
      </c>
      <c r="AK7619">
        <v>0</v>
      </c>
      <c r="AL7619" t="str">
        <f>IF(AA7619="","",IFERROR(IF(ISNUMBER('Procytrat 197'!D120),'Procytrat 197'!D120,IF(ISNUMBER(SEARCH("12",'Procytrat 197'!D120)),EDATE(AB7619,12),IF(ISNUMBER(SEARCH("6",'Procytrat 197'!D120)),EDATE(AB7619,6),IF(ISNUMBER(SEARCH("3",'Procytrat 197'!D120)),EDATE(AB7619,3),DATEVALUE('Procytrat 197'!D120))))),""))</f>
        <v/>
      </c>
      <c r="AM7619" t="str">
        <f t="shared" ca="1" si="743"/>
        <v/>
      </c>
    </row>
    <row r="7620" spans="27:39" x14ac:dyDescent="0.3">
      <c r="AA7620" t="str">
        <f>IF(COUNTA('Procytrat 197'!A121,'Procytrat 197'!B121,'Procytrat 197'!C121)&gt;0,"197","")</f>
        <v/>
      </c>
      <c r="AB7620" t="str">
        <f>IFERROR(IF(ISNUMBER('Procytrat 197'!A121),'Procytrat 197'!A121,DATEVALUE('Procytrat 197'!A121)),"")</f>
        <v/>
      </c>
      <c r="AC7620" t="str">
        <f>IF(AA7620="","",'Procytrat 197'!B121)</f>
        <v/>
      </c>
      <c r="AD7620" t="str">
        <f>IF(AA7620="","",IFERROR(1*'Procytrat 197'!C121,IFERROR(_xludf.NUMBERVALUE('Procytrat 197'!C121,".",","),IFERROR(_xludf.NUMBERVALUE('Procytrat 197'!C121,",","."),0))))</f>
        <v/>
      </c>
      <c r="AE7620" t="str">
        <f>IF(AA7620="","",'Procytrat 197'!O121)</f>
        <v/>
      </c>
      <c r="AF7620">
        <f t="shared" si="738"/>
        <v>0</v>
      </c>
      <c r="AG7620" t="str">
        <f t="shared" si="739"/>
        <v/>
      </c>
      <c r="AH7620" t="str">
        <f t="shared" si="740"/>
        <v/>
      </c>
      <c r="AI7620">
        <f t="shared" si="741"/>
        <v>0</v>
      </c>
      <c r="AJ7620">
        <f t="shared" si="742"/>
        <v>0</v>
      </c>
      <c r="AK7620">
        <v>0</v>
      </c>
      <c r="AL7620" t="str">
        <f>IF(AA7620="","",IFERROR(IF(ISNUMBER('Procytrat 197'!D121),'Procytrat 197'!D121,IF(ISNUMBER(SEARCH("12",'Procytrat 197'!D121)),EDATE(AB7620,12),IF(ISNUMBER(SEARCH("6",'Procytrat 197'!D121)),EDATE(AB7620,6),IF(ISNUMBER(SEARCH("3",'Procytrat 197'!D121)),EDATE(AB7620,3),DATEVALUE('Procytrat 197'!D121))))),""))</f>
        <v/>
      </c>
      <c r="AM7620" t="str">
        <f t="shared" ca="1" si="743"/>
        <v/>
      </c>
    </row>
    <row r="7621" spans="27:39" x14ac:dyDescent="0.3">
      <c r="AA7621" t="str">
        <f>IF(COUNTA('Procytrat 197'!A122,'Procytrat 197'!B122,'Procytrat 197'!C122)&gt;0,"197","")</f>
        <v/>
      </c>
      <c r="AB7621" t="str">
        <f>IFERROR(IF(ISNUMBER('Procytrat 197'!A122),'Procytrat 197'!A122,DATEVALUE('Procytrat 197'!A122)),"")</f>
        <v/>
      </c>
      <c r="AC7621" t="str">
        <f>IF(AA7621="","",'Procytrat 197'!B122)</f>
        <v/>
      </c>
      <c r="AD7621" t="str">
        <f>IF(AA7621="","",IFERROR(1*'Procytrat 197'!C122,IFERROR(_xludf.NUMBERVALUE('Procytrat 197'!C122,".",","),IFERROR(_xludf.NUMBERVALUE('Procytrat 197'!C122,",","."),0))))</f>
        <v/>
      </c>
      <c r="AE7621" t="str">
        <f>IF(AA7621="","",'Procytrat 197'!O122)</f>
        <v/>
      </c>
      <c r="AF7621">
        <f t="shared" si="738"/>
        <v>0</v>
      </c>
      <c r="AG7621" t="str">
        <f t="shared" si="739"/>
        <v/>
      </c>
      <c r="AH7621" t="str">
        <f t="shared" si="740"/>
        <v/>
      </c>
      <c r="AI7621">
        <f t="shared" si="741"/>
        <v>0</v>
      </c>
      <c r="AJ7621">
        <f t="shared" si="742"/>
        <v>0</v>
      </c>
      <c r="AK7621">
        <v>0</v>
      </c>
      <c r="AL7621" t="str">
        <f>IF(AA7621="","",IFERROR(IF(ISNUMBER('Procytrat 197'!D122),'Procytrat 197'!D122,IF(ISNUMBER(SEARCH("12",'Procytrat 197'!D122)),EDATE(AB7621,12),IF(ISNUMBER(SEARCH("6",'Procytrat 197'!D122)),EDATE(AB7621,6),IF(ISNUMBER(SEARCH("3",'Procytrat 197'!D122)),EDATE(AB7621,3),DATEVALUE('Procytrat 197'!D122))))),""))</f>
        <v/>
      </c>
      <c r="AM7621" t="str">
        <f t="shared" ca="1" si="743"/>
        <v/>
      </c>
    </row>
    <row r="7622" spans="27:39" x14ac:dyDescent="0.3">
      <c r="AA7622" t="str">
        <f>IF(COUNTA('Procytrat 197'!A123,'Procytrat 197'!B123,'Procytrat 197'!C123)&gt;0,"197","")</f>
        <v/>
      </c>
      <c r="AB7622" t="str">
        <f>IFERROR(IF(ISNUMBER('Procytrat 197'!A123),'Procytrat 197'!A123,DATEVALUE('Procytrat 197'!A123)),"")</f>
        <v/>
      </c>
      <c r="AC7622" t="str">
        <f>IF(AA7622="","",'Procytrat 197'!B123)</f>
        <v/>
      </c>
      <c r="AD7622" t="str">
        <f>IF(AA7622="","",IFERROR(1*'Procytrat 197'!C123,IFERROR(_xludf.NUMBERVALUE('Procytrat 197'!C123,".",","),IFERROR(_xludf.NUMBERVALUE('Procytrat 197'!C123,",","."),0))))</f>
        <v/>
      </c>
      <c r="AE7622" t="str">
        <f>IF(AA7622="","",'Procytrat 197'!O123)</f>
        <v/>
      </c>
      <c r="AF7622">
        <f t="shared" si="738"/>
        <v>0</v>
      </c>
      <c r="AG7622" t="str">
        <f t="shared" si="739"/>
        <v/>
      </c>
      <c r="AH7622" t="str">
        <f t="shared" si="740"/>
        <v/>
      </c>
      <c r="AI7622">
        <f t="shared" si="741"/>
        <v>0</v>
      </c>
      <c r="AJ7622">
        <f t="shared" si="742"/>
        <v>0</v>
      </c>
      <c r="AK7622">
        <v>0</v>
      </c>
      <c r="AL7622" t="str">
        <f>IF(AA7622="","",IFERROR(IF(ISNUMBER('Procytrat 197'!D123),'Procytrat 197'!D123,IF(ISNUMBER(SEARCH("12",'Procytrat 197'!D123)),EDATE(AB7622,12),IF(ISNUMBER(SEARCH("6",'Procytrat 197'!D123)),EDATE(AB7622,6),IF(ISNUMBER(SEARCH("3",'Procytrat 197'!D123)),EDATE(AB7622,3),DATEVALUE('Procytrat 197'!D123))))),""))</f>
        <v/>
      </c>
      <c r="AM7622" t="str">
        <f t="shared" ca="1" si="743"/>
        <v/>
      </c>
    </row>
    <row r="7623" spans="27:39" x14ac:dyDescent="0.3">
      <c r="AA7623" t="str">
        <f>IF(COUNTA('Procytrat 197'!A124,'Procytrat 197'!B124,'Procytrat 197'!C124)&gt;0,"197","")</f>
        <v/>
      </c>
      <c r="AB7623" t="str">
        <f>IFERROR(IF(ISNUMBER('Procytrat 197'!A124),'Procytrat 197'!A124,DATEVALUE('Procytrat 197'!A124)),"")</f>
        <v/>
      </c>
      <c r="AC7623" t="str">
        <f>IF(AA7623="","",'Procytrat 197'!B124)</f>
        <v/>
      </c>
      <c r="AD7623" t="str">
        <f>IF(AA7623="","",IFERROR(1*'Procytrat 197'!C124,IFERROR(_xludf.NUMBERVALUE('Procytrat 197'!C124,".",","),IFERROR(_xludf.NUMBERVALUE('Procytrat 197'!C124,",","."),0))))</f>
        <v/>
      </c>
      <c r="AE7623" t="str">
        <f>IF(AA7623="","",'Procytrat 197'!O124)</f>
        <v/>
      </c>
      <c r="AF7623">
        <f t="shared" si="738"/>
        <v>0</v>
      </c>
      <c r="AG7623" t="str">
        <f t="shared" si="739"/>
        <v/>
      </c>
      <c r="AH7623" t="str">
        <f t="shared" si="740"/>
        <v/>
      </c>
      <c r="AI7623">
        <f t="shared" si="741"/>
        <v>0</v>
      </c>
      <c r="AJ7623">
        <f t="shared" si="742"/>
        <v>0</v>
      </c>
      <c r="AK7623">
        <v>0</v>
      </c>
      <c r="AL7623" t="str">
        <f>IF(AA7623="","",IFERROR(IF(ISNUMBER('Procytrat 197'!D124),'Procytrat 197'!D124,IF(ISNUMBER(SEARCH("12",'Procytrat 197'!D124)),EDATE(AB7623,12),IF(ISNUMBER(SEARCH("6",'Procytrat 197'!D124)),EDATE(AB7623,6),IF(ISNUMBER(SEARCH("3",'Procytrat 197'!D124)),EDATE(AB7623,3),DATEVALUE('Procytrat 197'!D124))))),""))</f>
        <v/>
      </c>
      <c r="AM7623" t="str">
        <f t="shared" ca="1" si="743"/>
        <v/>
      </c>
    </row>
    <row r="7624" spans="27:39" x14ac:dyDescent="0.3">
      <c r="AA7624" t="str">
        <f>IF(COUNTA('Procytrat 197'!A125,'Procytrat 197'!B125,'Procytrat 197'!C125)&gt;0,"197","")</f>
        <v/>
      </c>
      <c r="AB7624" t="str">
        <f>IFERROR(IF(ISNUMBER('Procytrat 197'!A125),'Procytrat 197'!A125,DATEVALUE('Procytrat 197'!A125)),"")</f>
        <v/>
      </c>
      <c r="AC7624" t="str">
        <f>IF(AA7624="","",'Procytrat 197'!B125)</f>
        <v/>
      </c>
      <c r="AD7624" t="str">
        <f>IF(AA7624="","",IFERROR(1*'Procytrat 197'!C125,IFERROR(_xludf.NUMBERVALUE('Procytrat 197'!C125,".",","),IFERROR(_xludf.NUMBERVALUE('Procytrat 197'!C125,",","."),0))))</f>
        <v/>
      </c>
      <c r="AE7624" t="str">
        <f>IF(AA7624="","",'Procytrat 197'!O125)</f>
        <v/>
      </c>
      <c r="AF7624">
        <f t="shared" si="738"/>
        <v>0</v>
      </c>
      <c r="AG7624" t="str">
        <f t="shared" si="739"/>
        <v/>
      </c>
      <c r="AH7624" t="str">
        <f t="shared" si="740"/>
        <v/>
      </c>
      <c r="AI7624">
        <f t="shared" si="741"/>
        <v>0</v>
      </c>
      <c r="AJ7624">
        <f t="shared" si="742"/>
        <v>0</v>
      </c>
      <c r="AK7624">
        <v>0</v>
      </c>
      <c r="AL7624" t="str">
        <f>IF(AA7624="","",IFERROR(IF(ISNUMBER('Procytrat 197'!D125),'Procytrat 197'!D125,IF(ISNUMBER(SEARCH("12",'Procytrat 197'!D125)),EDATE(AB7624,12),IF(ISNUMBER(SEARCH("6",'Procytrat 197'!D125)),EDATE(AB7624,6),IF(ISNUMBER(SEARCH("3",'Procytrat 197'!D125)),EDATE(AB7624,3),DATEVALUE('Procytrat 197'!D125))))),""))</f>
        <v/>
      </c>
      <c r="AM7624" t="str">
        <f t="shared" ca="1" si="743"/>
        <v/>
      </c>
    </row>
    <row r="7625" spans="27:39" x14ac:dyDescent="0.3">
      <c r="AA7625" t="str">
        <f>IF(COUNTA('Procytrat 197'!A126,'Procytrat 197'!B126,'Procytrat 197'!C126)&gt;0,"197","")</f>
        <v/>
      </c>
      <c r="AB7625" t="str">
        <f>IFERROR(IF(ISNUMBER('Procytrat 197'!A126),'Procytrat 197'!A126,DATEVALUE('Procytrat 197'!A126)),"")</f>
        <v/>
      </c>
      <c r="AC7625" t="str">
        <f>IF(AA7625="","",'Procytrat 197'!B126)</f>
        <v/>
      </c>
      <c r="AD7625" t="str">
        <f>IF(AA7625="","",IFERROR(1*'Procytrat 197'!C126,IFERROR(_xludf.NUMBERVALUE('Procytrat 197'!C126,".",","),IFERROR(_xludf.NUMBERVALUE('Procytrat 197'!C126,",","."),0))))</f>
        <v/>
      </c>
      <c r="AE7625" t="str">
        <f>IF(AA7625="","",'Procytrat 197'!O126)</f>
        <v/>
      </c>
      <c r="AF7625">
        <f t="shared" si="738"/>
        <v>0</v>
      </c>
      <c r="AG7625" t="str">
        <f t="shared" si="739"/>
        <v/>
      </c>
      <c r="AH7625" t="str">
        <f t="shared" si="740"/>
        <v/>
      </c>
      <c r="AI7625">
        <f t="shared" si="741"/>
        <v>0</v>
      </c>
      <c r="AJ7625">
        <f t="shared" si="742"/>
        <v>0</v>
      </c>
      <c r="AK7625">
        <v>0</v>
      </c>
      <c r="AL7625" t="str">
        <f>IF(AA7625="","",IFERROR(IF(ISNUMBER('Procytrat 197'!D126),'Procytrat 197'!D126,IF(ISNUMBER(SEARCH("12",'Procytrat 197'!D126)),EDATE(AB7625,12),IF(ISNUMBER(SEARCH("6",'Procytrat 197'!D126)),EDATE(AB7625,6),IF(ISNUMBER(SEARCH("3",'Procytrat 197'!D126)),EDATE(AB7625,3),DATEVALUE('Procytrat 197'!D126))))),""))</f>
        <v/>
      </c>
      <c r="AM7625" t="str">
        <f t="shared" ca="1" si="743"/>
        <v/>
      </c>
    </row>
    <row r="7626" spans="27:39" x14ac:dyDescent="0.3">
      <c r="AA7626" t="str">
        <f>IF(COUNTA('Procytrat 197'!A127,'Procytrat 197'!B127,'Procytrat 197'!C127)&gt;0,"197","")</f>
        <v/>
      </c>
      <c r="AB7626" t="str">
        <f>IFERROR(IF(ISNUMBER('Procytrat 197'!A127),'Procytrat 197'!A127,DATEVALUE('Procytrat 197'!A127)),"")</f>
        <v/>
      </c>
      <c r="AC7626" t="str">
        <f>IF(AA7626="","",'Procytrat 197'!B127)</f>
        <v/>
      </c>
      <c r="AD7626" t="str">
        <f>IF(AA7626="","",IFERROR(1*'Procytrat 197'!C127,IFERROR(_xludf.NUMBERVALUE('Procytrat 197'!C127,".",","),IFERROR(_xludf.NUMBERVALUE('Procytrat 197'!C127,",","."),0))))</f>
        <v/>
      </c>
      <c r="AE7626" t="str">
        <f>IF(AA7626="","",'Procytrat 197'!O127)</f>
        <v/>
      </c>
      <c r="AF7626">
        <f t="shared" si="738"/>
        <v>0</v>
      </c>
      <c r="AG7626" t="str">
        <f t="shared" si="739"/>
        <v/>
      </c>
      <c r="AH7626" t="str">
        <f t="shared" si="740"/>
        <v/>
      </c>
      <c r="AI7626">
        <f t="shared" si="741"/>
        <v>0</v>
      </c>
      <c r="AJ7626">
        <f t="shared" si="742"/>
        <v>0</v>
      </c>
      <c r="AK7626">
        <v>0</v>
      </c>
      <c r="AL7626" t="str">
        <f>IF(AA7626="","",IFERROR(IF(ISNUMBER('Procytrat 197'!D127),'Procytrat 197'!D127,IF(ISNUMBER(SEARCH("12",'Procytrat 197'!D127)),EDATE(AB7626,12),IF(ISNUMBER(SEARCH("6",'Procytrat 197'!D127)),EDATE(AB7626,6),IF(ISNUMBER(SEARCH("3",'Procytrat 197'!D127)),EDATE(AB7626,3),DATEVALUE('Procytrat 197'!D127))))),""))</f>
        <v/>
      </c>
      <c r="AM7626" t="str">
        <f t="shared" ca="1" si="743"/>
        <v/>
      </c>
    </row>
    <row r="7627" spans="27:39" x14ac:dyDescent="0.3">
      <c r="AA7627" t="str">
        <f>IF(COUNTA('Procytrat 197'!A128,'Procytrat 197'!B128,'Procytrat 197'!C128)&gt;0,"197","")</f>
        <v/>
      </c>
      <c r="AB7627" t="str">
        <f>IFERROR(IF(ISNUMBER('Procytrat 197'!A128),'Procytrat 197'!A128,DATEVALUE('Procytrat 197'!A128)),"")</f>
        <v/>
      </c>
      <c r="AC7627" t="str">
        <f>IF(AA7627="","",'Procytrat 197'!B128)</f>
        <v/>
      </c>
      <c r="AD7627" t="str">
        <f>IF(AA7627="","",IFERROR(1*'Procytrat 197'!C128,IFERROR(_xludf.NUMBERVALUE('Procytrat 197'!C128,".",","),IFERROR(_xludf.NUMBERVALUE('Procytrat 197'!C128,",","."),0))))</f>
        <v/>
      </c>
      <c r="AE7627" t="str">
        <f>IF(AA7627="","",'Procytrat 197'!O128)</f>
        <v/>
      </c>
      <c r="AF7627">
        <f t="shared" si="738"/>
        <v>0</v>
      </c>
      <c r="AG7627" t="str">
        <f t="shared" si="739"/>
        <v/>
      </c>
      <c r="AH7627" t="str">
        <f t="shared" si="740"/>
        <v/>
      </c>
      <c r="AI7627">
        <f t="shared" si="741"/>
        <v>0</v>
      </c>
      <c r="AJ7627">
        <f t="shared" si="742"/>
        <v>0</v>
      </c>
      <c r="AK7627">
        <v>0</v>
      </c>
      <c r="AL7627" t="str">
        <f>IF(AA7627="","",IFERROR(IF(ISNUMBER('Procytrat 197'!D128),'Procytrat 197'!D128,IF(ISNUMBER(SEARCH("12",'Procytrat 197'!D128)),EDATE(AB7627,12),IF(ISNUMBER(SEARCH("6",'Procytrat 197'!D128)),EDATE(AB7627,6),IF(ISNUMBER(SEARCH("3",'Procytrat 197'!D128)),EDATE(AB7627,3),DATEVALUE('Procytrat 197'!D128))))),""))</f>
        <v/>
      </c>
      <c r="AM7627" t="str">
        <f t="shared" ca="1" si="743"/>
        <v/>
      </c>
    </row>
    <row r="7628" spans="27:39" x14ac:dyDescent="0.3">
      <c r="AA7628" t="str">
        <f>IF(COUNTA('Procytrat 197'!A129,'Procytrat 197'!B129,'Procytrat 197'!C129)&gt;0,"197","")</f>
        <v/>
      </c>
      <c r="AB7628" t="str">
        <f>IFERROR(IF(ISNUMBER('Procytrat 197'!A129),'Procytrat 197'!A129,DATEVALUE('Procytrat 197'!A129)),"")</f>
        <v/>
      </c>
      <c r="AC7628" t="str">
        <f>IF(AA7628="","",'Procytrat 197'!B129)</f>
        <v/>
      </c>
      <c r="AD7628" t="str">
        <f>IF(AA7628="","",IFERROR(1*'Procytrat 197'!C129,IFERROR(_xludf.NUMBERVALUE('Procytrat 197'!C129,".",","),IFERROR(_xludf.NUMBERVALUE('Procytrat 197'!C129,",","."),0))))</f>
        <v/>
      </c>
      <c r="AE7628" t="str">
        <f>IF(AA7628="","",'Procytrat 197'!O129)</f>
        <v/>
      </c>
      <c r="AF7628">
        <f t="shared" si="738"/>
        <v>0</v>
      </c>
      <c r="AG7628" t="str">
        <f t="shared" si="739"/>
        <v/>
      </c>
      <c r="AH7628" t="str">
        <f t="shared" si="740"/>
        <v/>
      </c>
      <c r="AI7628">
        <f t="shared" si="741"/>
        <v>0</v>
      </c>
      <c r="AJ7628">
        <f t="shared" si="742"/>
        <v>0</v>
      </c>
      <c r="AK7628">
        <v>0</v>
      </c>
      <c r="AL7628" t="str">
        <f>IF(AA7628="","",IFERROR(IF(ISNUMBER('Procytrat 197'!D129),'Procytrat 197'!D129,IF(ISNUMBER(SEARCH("12",'Procytrat 197'!D129)),EDATE(AB7628,12),IF(ISNUMBER(SEARCH("6",'Procytrat 197'!D129)),EDATE(AB7628,6),IF(ISNUMBER(SEARCH("3",'Procytrat 197'!D129)),EDATE(AB7628,3),DATEVALUE('Procytrat 197'!D129))))),""))</f>
        <v/>
      </c>
      <c r="AM7628" t="str">
        <f t="shared" ca="1" si="743"/>
        <v/>
      </c>
    </row>
    <row r="7629" spans="27:39" x14ac:dyDescent="0.3">
      <c r="AA7629" t="str">
        <f>IF(COUNTA('Procytrat 197'!A130,'Procytrat 197'!B130,'Procytrat 197'!C130)&gt;0,"197","")</f>
        <v/>
      </c>
      <c r="AB7629" t="str">
        <f>IFERROR(IF(ISNUMBER('Procytrat 197'!A130),'Procytrat 197'!A130,DATEVALUE('Procytrat 197'!A130)),"")</f>
        <v/>
      </c>
      <c r="AC7629" t="str">
        <f>IF(AA7629="","",'Procytrat 197'!B130)</f>
        <v/>
      </c>
      <c r="AD7629" t="str">
        <f>IF(AA7629="","",IFERROR(1*'Procytrat 197'!C130,IFERROR(_xludf.NUMBERVALUE('Procytrat 197'!C130,".",","),IFERROR(_xludf.NUMBERVALUE('Procytrat 197'!C130,",","."),0))))</f>
        <v/>
      </c>
      <c r="AE7629" t="str">
        <f>IF(AA7629="","",'Procytrat 197'!O130)</f>
        <v/>
      </c>
      <c r="AF7629">
        <f t="shared" si="738"/>
        <v>0</v>
      </c>
      <c r="AG7629" t="str">
        <f t="shared" si="739"/>
        <v/>
      </c>
      <c r="AH7629" t="str">
        <f t="shared" si="740"/>
        <v/>
      </c>
      <c r="AI7629">
        <f t="shared" si="741"/>
        <v>0</v>
      </c>
      <c r="AJ7629">
        <f t="shared" si="742"/>
        <v>0</v>
      </c>
      <c r="AK7629">
        <v>0</v>
      </c>
      <c r="AL7629" t="str">
        <f>IF(AA7629="","",IFERROR(IF(ISNUMBER('Procytrat 197'!D130),'Procytrat 197'!D130,IF(ISNUMBER(SEARCH("12",'Procytrat 197'!D130)),EDATE(AB7629,12),IF(ISNUMBER(SEARCH("6",'Procytrat 197'!D130)),EDATE(AB7629,6),IF(ISNUMBER(SEARCH("3",'Procytrat 197'!D130)),EDATE(AB7629,3),DATEVALUE('Procytrat 197'!D130))))),""))</f>
        <v/>
      </c>
      <c r="AM7629" t="str">
        <f t="shared" ca="1" si="743"/>
        <v/>
      </c>
    </row>
    <row r="7630" spans="27:39" x14ac:dyDescent="0.3">
      <c r="AA7630" t="str">
        <f>IF(COUNTA('Procytrat 197'!A131,'Procytrat 197'!B131,'Procytrat 197'!C131)&gt;0,"197","")</f>
        <v/>
      </c>
      <c r="AB7630" t="str">
        <f>IFERROR(IF(ISNUMBER('Procytrat 197'!A131),'Procytrat 197'!A131,DATEVALUE('Procytrat 197'!A131)),"")</f>
        <v/>
      </c>
      <c r="AC7630" t="str">
        <f>IF(AA7630="","",'Procytrat 197'!B131)</f>
        <v/>
      </c>
      <c r="AD7630" t="str">
        <f>IF(AA7630="","",IFERROR(1*'Procytrat 197'!C131,IFERROR(_xludf.NUMBERVALUE('Procytrat 197'!C131,".",","),IFERROR(_xludf.NUMBERVALUE('Procytrat 197'!C131,",","."),0))))</f>
        <v/>
      </c>
      <c r="AE7630" t="str">
        <f>IF(AA7630="","",'Procytrat 197'!O131)</f>
        <v/>
      </c>
      <c r="AF7630">
        <f t="shared" si="738"/>
        <v>0</v>
      </c>
      <c r="AG7630" t="str">
        <f t="shared" si="739"/>
        <v/>
      </c>
      <c r="AH7630" t="str">
        <f t="shared" si="740"/>
        <v/>
      </c>
      <c r="AI7630">
        <f t="shared" si="741"/>
        <v>0</v>
      </c>
      <c r="AJ7630">
        <f t="shared" si="742"/>
        <v>0</v>
      </c>
      <c r="AK7630">
        <v>0</v>
      </c>
      <c r="AL7630" t="str">
        <f>IF(AA7630="","",IFERROR(IF(ISNUMBER('Procytrat 197'!D131),'Procytrat 197'!D131,IF(ISNUMBER(SEARCH("12",'Procytrat 197'!D131)),EDATE(AB7630,12),IF(ISNUMBER(SEARCH("6",'Procytrat 197'!D131)),EDATE(AB7630,6),IF(ISNUMBER(SEARCH("3",'Procytrat 197'!D131)),EDATE(AB7630,3),DATEVALUE('Procytrat 197'!D131))))),""))</f>
        <v/>
      </c>
      <c r="AM7630" t="str">
        <f t="shared" ca="1" si="743"/>
        <v/>
      </c>
    </row>
    <row r="7631" spans="27:39" x14ac:dyDescent="0.3">
      <c r="AA7631" t="str">
        <f>IF(COUNTA('Procytrat 197'!A132,'Procytrat 197'!B132,'Procytrat 197'!C132)&gt;0,"197","")</f>
        <v/>
      </c>
      <c r="AB7631" t="str">
        <f>IFERROR(IF(ISNUMBER('Procytrat 197'!A132),'Procytrat 197'!A132,DATEVALUE('Procytrat 197'!A132)),"")</f>
        <v/>
      </c>
      <c r="AC7631" t="str">
        <f>IF(AA7631="","",'Procytrat 197'!B132)</f>
        <v/>
      </c>
      <c r="AD7631" t="str">
        <f>IF(AA7631="","",IFERROR(1*'Procytrat 197'!C132,IFERROR(_xludf.NUMBERVALUE('Procytrat 197'!C132,".",","),IFERROR(_xludf.NUMBERVALUE('Procytrat 197'!C132,",","."),0))))</f>
        <v/>
      </c>
      <c r="AE7631" t="str">
        <f>IF(AA7631="","",'Procytrat 197'!O132)</f>
        <v/>
      </c>
      <c r="AF7631">
        <f t="shared" si="738"/>
        <v>0</v>
      </c>
      <c r="AG7631" t="str">
        <f t="shared" si="739"/>
        <v/>
      </c>
      <c r="AH7631" t="str">
        <f t="shared" si="740"/>
        <v/>
      </c>
      <c r="AI7631">
        <f t="shared" si="741"/>
        <v>0</v>
      </c>
      <c r="AJ7631">
        <f t="shared" si="742"/>
        <v>0</v>
      </c>
      <c r="AK7631">
        <v>0</v>
      </c>
      <c r="AL7631" t="str">
        <f>IF(AA7631="","",IFERROR(IF(ISNUMBER('Procytrat 197'!D132),'Procytrat 197'!D132,IF(ISNUMBER(SEARCH("12",'Procytrat 197'!D132)),EDATE(AB7631,12),IF(ISNUMBER(SEARCH("6",'Procytrat 197'!D132)),EDATE(AB7631,6),IF(ISNUMBER(SEARCH("3",'Procytrat 197'!D132)),EDATE(AB7631,3),DATEVALUE('Procytrat 197'!D132))))),""))</f>
        <v/>
      </c>
      <c r="AM7631" t="str">
        <f t="shared" ca="1" si="743"/>
        <v/>
      </c>
    </row>
    <row r="7632" spans="27:39" x14ac:dyDescent="0.3">
      <c r="AA7632" t="str">
        <f>IF(COUNTA('Procytrat 197'!A133,'Procytrat 197'!B133,'Procytrat 197'!C133)&gt;0,"197","")</f>
        <v/>
      </c>
      <c r="AB7632" t="str">
        <f>IFERROR(IF(ISNUMBER('Procytrat 197'!A133),'Procytrat 197'!A133,DATEVALUE('Procytrat 197'!A133)),"")</f>
        <v/>
      </c>
      <c r="AC7632" t="str">
        <f>IF(AA7632="","",'Procytrat 197'!B133)</f>
        <v/>
      </c>
      <c r="AD7632" t="str">
        <f>IF(AA7632="","",IFERROR(1*'Procytrat 197'!C133,IFERROR(_xludf.NUMBERVALUE('Procytrat 197'!C133,".",","),IFERROR(_xludf.NUMBERVALUE('Procytrat 197'!C133,",","."),0))))</f>
        <v/>
      </c>
      <c r="AE7632" t="str">
        <f>IF(AA7632="","",'Procytrat 197'!O133)</f>
        <v/>
      </c>
      <c r="AF7632">
        <f t="shared" si="738"/>
        <v>0</v>
      </c>
      <c r="AG7632" t="str">
        <f t="shared" si="739"/>
        <v/>
      </c>
      <c r="AH7632" t="str">
        <f t="shared" si="740"/>
        <v/>
      </c>
      <c r="AI7632">
        <f t="shared" si="741"/>
        <v>0</v>
      </c>
      <c r="AJ7632">
        <f t="shared" si="742"/>
        <v>0</v>
      </c>
      <c r="AK7632">
        <v>0</v>
      </c>
      <c r="AL7632" t="str">
        <f>IF(AA7632="","",IFERROR(IF(ISNUMBER('Procytrat 197'!D133),'Procytrat 197'!D133,IF(ISNUMBER(SEARCH("12",'Procytrat 197'!D133)),EDATE(AB7632,12),IF(ISNUMBER(SEARCH("6",'Procytrat 197'!D133)),EDATE(AB7632,6),IF(ISNUMBER(SEARCH("3",'Procytrat 197'!D133)),EDATE(AB7632,3),DATEVALUE('Procytrat 197'!D133))))),""))</f>
        <v/>
      </c>
      <c r="AM7632" t="str">
        <f t="shared" ca="1" si="743"/>
        <v/>
      </c>
    </row>
    <row r="7633" spans="27:39" x14ac:dyDescent="0.3">
      <c r="AA7633" t="str">
        <f>IF(COUNTA('Procytrat 197'!A134,'Procytrat 197'!B134,'Procytrat 197'!C134)&gt;0,"197","")</f>
        <v/>
      </c>
      <c r="AB7633" t="str">
        <f>IFERROR(IF(ISNUMBER('Procytrat 197'!A134),'Procytrat 197'!A134,DATEVALUE('Procytrat 197'!A134)),"")</f>
        <v/>
      </c>
      <c r="AC7633" t="str">
        <f>IF(AA7633="","",'Procytrat 197'!B134)</f>
        <v/>
      </c>
      <c r="AD7633" t="str">
        <f>IF(AA7633="","",IFERROR(1*'Procytrat 197'!C134,IFERROR(_xludf.NUMBERVALUE('Procytrat 197'!C134,".",","),IFERROR(_xludf.NUMBERVALUE('Procytrat 197'!C134,",","."),0))))</f>
        <v/>
      </c>
      <c r="AE7633" t="str">
        <f>IF(AA7633="","",'Procytrat 197'!O134)</f>
        <v/>
      </c>
      <c r="AF7633">
        <f t="shared" si="738"/>
        <v>0</v>
      </c>
      <c r="AG7633" t="str">
        <f t="shared" si="739"/>
        <v/>
      </c>
      <c r="AH7633" t="str">
        <f t="shared" si="740"/>
        <v/>
      </c>
      <c r="AI7633">
        <f t="shared" si="741"/>
        <v>0</v>
      </c>
      <c r="AJ7633">
        <f t="shared" si="742"/>
        <v>0</v>
      </c>
      <c r="AK7633">
        <v>0</v>
      </c>
      <c r="AL7633" t="str">
        <f>IF(AA7633="","",IFERROR(IF(ISNUMBER('Procytrat 197'!D134),'Procytrat 197'!D134,IF(ISNUMBER(SEARCH("12",'Procytrat 197'!D134)),EDATE(AB7633,12),IF(ISNUMBER(SEARCH("6",'Procytrat 197'!D134)),EDATE(AB7633,6),IF(ISNUMBER(SEARCH("3",'Procytrat 197'!D134)),EDATE(AB7633,3),DATEVALUE('Procytrat 197'!D134))))),""))</f>
        <v/>
      </c>
      <c r="AM7633" t="str">
        <f t="shared" ca="1" si="743"/>
        <v/>
      </c>
    </row>
    <row r="7634" spans="27:39" x14ac:dyDescent="0.3">
      <c r="AA7634" t="str">
        <f>IF(COUNTA('Procytrat 197'!A135,'Procytrat 197'!B135,'Procytrat 197'!C135)&gt;0,"197","")</f>
        <v/>
      </c>
      <c r="AB7634" t="str">
        <f>IFERROR(IF(ISNUMBER('Procytrat 197'!A135),'Procytrat 197'!A135,DATEVALUE('Procytrat 197'!A135)),"")</f>
        <v/>
      </c>
      <c r="AC7634" t="str">
        <f>IF(AA7634="","",'Procytrat 197'!B135)</f>
        <v/>
      </c>
      <c r="AD7634" t="str">
        <f>IF(AA7634="","",IFERROR(1*'Procytrat 197'!C135,IFERROR(_xludf.NUMBERVALUE('Procytrat 197'!C135,".",","),IFERROR(_xludf.NUMBERVALUE('Procytrat 197'!C135,",","."),0))))</f>
        <v/>
      </c>
      <c r="AE7634" t="str">
        <f>IF(AA7634="","",'Procytrat 197'!O135)</f>
        <v/>
      </c>
      <c r="AF7634">
        <f t="shared" si="738"/>
        <v>0</v>
      </c>
      <c r="AG7634" t="str">
        <f t="shared" si="739"/>
        <v/>
      </c>
      <c r="AH7634" t="str">
        <f t="shared" si="740"/>
        <v/>
      </c>
      <c r="AI7634">
        <f t="shared" si="741"/>
        <v>0</v>
      </c>
      <c r="AJ7634">
        <f t="shared" si="742"/>
        <v>0</v>
      </c>
      <c r="AK7634">
        <v>0</v>
      </c>
      <c r="AL7634" t="str">
        <f>IF(AA7634="","",IFERROR(IF(ISNUMBER('Procytrat 197'!D135),'Procytrat 197'!D135,IF(ISNUMBER(SEARCH("12",'Procytrat 197'!D135)),EDATE(AB7634,12),IF(ISNUMBER(SEARCH("6",'Procytrat 197'!D135)),EDATE(AB7634,6),IF(ISNUMBER(SEARCH("3",'Procytrat 197'!D135)),EDATE(AB7634,3),DATEVALUE('Procytrat 197'!D135))))),""))</f>
        <v/>
      </c>
      <c r="AM7634" t="str">
        <f t="shared" ca="1" si="743"/>
        <v/>
      </c>
    </row>
    <row r="7635" spans="27:39" x14ac:dyDescent="0.3">
      <c r="AA7635" t="str">
        <f>IF(COUNTA('Procytrat 197'!A136,'Procytrat 197'!B136,'Procytrat 197'!C136)&gt;0,"197","")</f>
        <v/>
      </c>
      <c r="AB7635" t="str">
        <f>IFERROR(IF(ISNUMBER('Procytrat 197'!A136),'Procytrat 197'!A136,DATEVALUE('Procytrat 197'!A136)),"")</f>
        <v/>
      </c>
      <c r="AC7635" t="str">
        <f>IF(AA7635="","",'Procytrat 197'!B136)</f>
        <v/>
      </c>
      <c r="AD7635" t="str">
        <f>IF(AA7635="","",IFERROR(1*'Procytrat 197'!C136,IFERROR(_xludf.NUMBERVALUE('Procytrat 197'!C136,".",","),IFERROR(_xludf.NUMBERVALUE('Procytrat 197'!C136,",","."),0))))</f>
        <v/>
      </c>
      <c r="AE7635" t="str">
        <f>IF(AA7635="","",'Procytrat 197'!O136)</f>
        <v/>
      </c>
      <c r="AF7635">
        <f t="shared" si="738"/>
        <v>0</v>
      </c>
      <c r="AG7635" t="str">
        <f t="shared" si="739"/>
        <v/>
      </c>
      <c r="AH7635" t="str">
        <f t="shared" si="740"/>
        <v/>
      </c>
      <c r="AI7635">
        <f t="shared" si="741"/>
        <v>0</v>
      </c>
      <c r="AJ7635">
        <f t="shared" si="742"/>
        <v>0</v>
      </c>
      <c r="AK7635">
        <v>0</v>
      </c>
      <c r="AL7635" t="str">
        <f>IF(AA7635="","",IFERROR(IF(ISNUMBER('Procytrat 197'!D136),'Procytrat 197'!D136,IF(ISNUMBER(SEARCH("12",'Procytrat 197'!D136)),EDATE(AB7635,12),IF(ISNUMBER(SEARCH("6",'Procytrat 197'!D136)),EDATE(AB7635,6),IF(ISNUMBER(SEARCH("3",'Procytrat 197'!D136)),EDATE(AB7635,3),DATEVALUE('Procytrat 197'!D136))))),""))</f>
        <v/>
      </c>
      <c r="AM7635" t="str">
        <f t="shared" ca="1" si="743"/>
        <v/>
      </c>
    </row>
    <row r="7636" spans="27:39" x14ac:dyDescent="0.3">
      <c r="AA7636" t="str">
        <f>IF(COUNTA('Procytrat 197'!A137,'Procytrat 197'!B137,'Procytrat 197'!C137)&gt;0,"197","")</f>
        <v/>
      </c>
      <c r="AB7636" t="str">
        <f>IFERROR(IF(ISNUMBER('Procytrat 197'!A137),'Procytrat 197'!A137,DATEVALUE('Procytrat 197'!A137)),"")</f>
        <v/>
      </c>
      <c r="AC7636" t="str">
        <f>IF(AA7636="","",'Procytrat 197'!B137)</f>
        <v/>
      </c>
      <c r="AD7636" t="str">
        <f>IF(AA7636="","",IFERROR(1*'Procytrat 197'!C137,IFERROR(_xludf.NUMBERVALUE('Procytrat 197'!C137,".",","),IFERROR(_xludf.NUMBERVALUE('Procytrat 197'!C137,",","."),0))))</f>
        <v/>
      </c>
      <c r="AE7636" t="str">
        <f>IF(AA7636="","",'Procytrat 197'!O137)</f>
        <v/>
      </c>
      <c r="AF7636">
        <f t="shared" si="738"/>
        <v>0</v>
      </c>
      <c r="AG7636" t="str">
        <f t="shared" si="739"/>
        <v/>
      </c>
      <c r="AH7636" t="str">
        <f t="shared" si="740"/>
        <v/>
      </c>
      <c r="AI7636">
        <f t="shared" si="741"/>
        <v>0</v>
      </c>
      <c r="AJ7636">
        <f t="shared" si="742"/>
        <v>0</v>
      </c>
      <c r="AK7636">
        <v>0</v>
      </c>
      <c r="AL7636" t="str">
        <f>IF(AA7636="","",IFERROR(IF(ISNUMBER('Procytrat 197'!D137),'Procytrat 197'!D137,IF(ISNUMBER(SEARCH("12",'Procytrat 197'!D137)),EDATE(AB7636,12),IF(ISNUMBER(SEARCH("6",'Procytrat 197'!D137)),EDATE(AB7636,6),IF(ISNUMBER(SEARCH("3",'Procytrat 197'!D137)),EDATE(AB7636,3),DATEVALUE('Procytrat 197'!D137))))),""))</f>
        <v/>
      </c>
      <c r="AM7636" t="str">
        <f t="shared" ca="1" si="743"/>
        <v/>
      </c>
    </row>
    <row r="7637" spans="27:39" x14ac:dyDescent="0.3">
      <c r="AA7637" t="str">
        <f>IF(COUNTA('Procytrat 197'!A138,'Procytrat 197'!B138,'Procytrat 197'!C138)&gt;0,"197","")</f>
        <v/>
      </c>
      <c r="AB7637" t="str">
        <f>IFERROR(IF(ISNUMBER('Procytrat 197'!A138),'Procytrat 197'!A138,DATEVALUE('Procytrat 197'!A138)),"")</f>
        <v/>
      </c>
      <c r="AC7637" t="str">
        <f>IF(AA7637="","",'Procytrat 197'!B138)</f>
        <v/>
      </c>
      <c r="AD7637" t="str">
        <f>IF(AA7637="","",IFERROR(1*'Procytrat 197'!C138,IFERROR(_xludf.NUMBERVALUE('Procytrat 197'!C138,".",","),IFERROR(_xludf.NUMBERVALUE('Procytrat 197'!C138,",","."),0))))</f>
        <v/>
      </c>
      <c r="AE7637" t="str">
        <f>IF(AA7637="","",'Procytrat 197'!O138)</f>
        <v/>
      </c>
      <c r="AF7637">
        <f t="shared" si="738"/>
        <v>0</v>
      </c>
      <c r="AG7637" t="str">
        <f t="shared" si="739"/>
        <v/>
      </c>
      <c r="AH7637" t="str">
        <f t="shared" si="740"/>
        <v/>
      </c>
      <c r="AI7637">
        <f t="shared" si="741"/>
        <v>0</v>
      </c>
      <c r="AJ7637">
        <f t="shared" si="742"/>
        <v>0</v>
      </c>
      <c r="AK7637">
        <v>0</v>
      </c>
      <c r="AL7637" t="str">
        <f>IF(AA7637="","",IFERROR(IF(ISNUMBER('Procytrat 197'!D138),'Procytrat 197'!D138,IF(ISNUMBER(SEARCH("12",'Procytrat 197'!D138)),EDATE(AB7637,12),IF(ISNUMBER(SEARCH("6",'Procytrat 197'!D138)),EDATE(AB7637,6),IF(ISNUMBER(SEARCH("3",'Procytrat 197'!D138)),EDATE(AB7637,3),DATEVALUE('Procytrat 197'!D138))))),""))</f>
        <v/>
      </c>
      <c r="AM7637" t="str">
        <f t="shared" ca="1" si="743"/>
        <v/>
      </c>
    </row>
    <row r="7638" spans="27:39" x14ac:dyDescent="0.3">
      <c r="AA7638" t="str">
        <f>IF(COUNTA('Procytrat 197'!A139,'Procytrat 197'!B139,'Procytrat 197'!C139)&gt;0,"197","")</f>
        <v/>
      </c>
      <c r="AB7638" t="str">
        <f>IFERROR(IF(ISNUMBER('Procytrat 197'!A139),'Procytrat 197'!A139,DATEVALUE('Procytrat 197'!A139)),"")</f>
        <v/>
      </c>
      <c r="AC7638" t="str">
        <f>IF(AA7638="","",'Procytrat 197'!B139)</f>
        <v/>
      </c>
      <c r="AD7638" t="str">
        <f>IF(AA7638="","",IFERROR(1*'Procytrat 197'!C139,IFERROR(_xludf.NUMBERVALUE('Procytrat 197'!C139,".",","),IFERROR(_xludf.NUMBERVALUE('Procytrat 197'!C139,",","."),0))))</f>
        <v/>
      </c>
      <c r="AE7638" t="str">
        <f>IF(AA7638="","",'Procytrat 197'!O139)</f>
        <v/>
      </c>
      <c r="AF7638">
        <f t="shared" si="738"/>
        <v>0</v>
      </c>
      <c r="AG7638" t="str">
        <f t="shared" si="739"/>
        <v/>
      </c>
      <c r="AH7638" t="str">
        <f t="shared" si="740"/>
        <v/>
      </c>
      <c r="AI7638">
        <f t="shared" si="741"/>
        <v>0</v>
      </c>
      <c r="AJ7638">
        <f t="shared" si="742"/>
        <v>0</v>
      </c>
      <c r="AK7638">
        <v>0</v>
      </c>
      <c r="AL7638" t="str">
        <f>IF(AA7638="","",IFERROR(IF(ISNUMBER('Procytrat 197'!D139),'Procytrat 197'!D139,IF(ISNUMBER(SEARCH("12",'Procytrat 197'!D139)),EDATE(AB7638,12),IF(ISNUMBER(SEARCH("6",'Procytrat 197'!D139)),EDATE(AB7638,6),IF(ISNUMBER(SEARCH("3",'Procytrat 197'!D139)),EDATE(AB7638,3),DATEVALUE('Procytrat 197'!D139))))),""))</f>
        <v/>
      </c>
      <c r="AM7638" t="str">
        <f t="shared" ca="1" si="743"/>
        <v/>
      </c>
    </row>
    <row r="7639" spans="27:39" x14ac:dyDescent="0.3">
      <c r="AA7639" t="str">
        <f>IF(COUNTA('Procytrat 197'!A140,'Procytrat 197'!B140,'Procytrat 197'!C140)&gt;0,"197","")</f>
        <v/>
      </c>
      <c r="AB7639" t="str">
        <f>IFERROR(IF(ISNUMBER('Procytrat 197'!A140),'Procytrat 197'!A140,DATEVALUE('Procytrat 197'!A140)),"")</f>
        <v/>
      </c>
      <c r="AC7639" t="str">
        <f>IF(AA7639="","",'Procytrat 197'!B140)</f>
        <v/>
      </c>
      <c r="AD7639" t="str">
        <f>IF(AA7639="","",IFERROR(1*'Procytrat 197'!C140,IFERROR(_xludf.NUMBERVALUE('Procytrat 197'!C140,".",","),IFERROR(_xludf.NUMBERVALUE('Procytrat 197'!C140,",","."),0))))</f>
        <v/>
      </c>
      <c r="AE7639" t="str">
        <f>IF(AA7639="","",'Procytrat 197'!O140)</f>
        <v/>
      </c>
      <c r="AF7639">
        <f t="shared" si="738"/>
        <v>0</v>
      </c>
      <c r="AG7639" t="str">
        <f t="shared" si="739"/>
        <v/>
      </c>
      <c r="AH7639" t="str">
        <f t="shared" si="740"/>
        <v/>
      </c>
      <c r="AI7639">
        <f t="shared" si="741"/>
        <v>0</v>
      </c>
      <c r="AJ7639">
        <f t="shared" si="742"/>
        <v>0</v>
      </c>
      <c r="AK7639">
        <v>0</v>
      </c>
      <c r="AL7639" t="str">
        <f>IF(AA7639="","",IFERROR(IF(ISNUMBER('Procytrat 197'!D140),'Procytrat 197'!D140,IF(ISNUMBER(SEARCH("12",'Procytrat 197'!D140)),EDATE(AB7639,12),IF(ISNUMBER(SEARCH("6",'Procytrat 197'!D140)),EDATE(AB7639,6),IF(ISNUMBER(SEARCH("3",'Procytrat 197'!D140)),EDATE(AB7639,3),DATEVALUE('Procytrat 197'!D140))))),""))</f>
        <v/>
      </c>
      <c r="AM7639" t="str">
        <f t="shared" ca="1" si="743"/>
        <v/>
      </c>
    </row>
    <row r="7640" spans="27:39" x14ac:dyDescent="0.3">
      <c r="AA7640" t="str">
        <f>IF(COUNTA('Procytrat 197'!A141,'Procytrat 197'!B141,'Procytrat 197'!C141)&gt;0,"197","")</f>
        <v/>
      </c>
      <c r="AB7640" t="str">
        <f>IFERROR(IF(ISNUMBER('Procytrat 197'!A141),'Procytrat 197'!A141,DATEVALUE('Procytrat 197'!A141)),"")</f>
        <v/>
      </c>
      <c r="AC7640" t="str">
        <f>IF(AA7640="","",'Procytrat 197'!B141)</f>
        <v/>
      </c>
      <c r="AD7640" t="str">
        <f>IF(AA7640="","",IFERROR(1*'Procytrat 197'!C141,IFERROR(_xludf.NUMBERVALUE('Procytrat 197'!C141,".",","),IFERROR(_xludf.NUMBERVALUE('Procytrat 197'!C141,",","."),0))))</f>
        <v/>
      </c>
      <c r="AE7640" t="str">
        <f>IF(AA7640="","",'Procytrat 197'!O141)</f>
        <v/>
      </c>
      <c r="AF7640">
        <f t="shared" si="738"/>
        <v>0</v>
      </c>
      <c r="AG7640" t="str">
        <f t="shared" si="739"/>
        <v/>
      </c>
      <c r="AH7640" t="str">
        <f t="shared" si="740"/>
        <v/>
      </c>
      <c r="AI7640">
        <f t="shared" si="741"/>
        <v>0</v>
      </c>
      <c r="AJ7640">
        <f t="shared" si="742"/>
        <v>0</v>
      </c>
      <c r="AK7640">
        <v>0</v>
      </c>
      <c r="AL7640" t="str">
        <f>IF(AA7640="","",IFERROR(IF(ISNUMBER('Procytrat 197'!D141),'Procytrat 197'!D141,IF(ISNUMBER(SEARCH("12",'Procytrat 197'!D141)),EDATE(AB7640,12),IF(ISNUMBER(SEARCH("6",'Procytrat 197'!D141)),EDATE(AB7640,6),IF(ISNUMBER(SEARCH("3",'Procytrat 197'!D141)),EDATE(AB7640,3),DATEVALUE('Procytrat 197'!D141))))),""))</f>
        <v/>
      </c>
      <c r="AM7640" t="str">
        <f t="shared" ca="1" si="743"/>
        <v/>
      </c>
    </row>
    <row r="7641" spans="27:39" x14ac:dyDescent="0.3">
      <c r="AA7641" t="str">
        <f>IF(COUNTA('Procytrat 197'!A142,'Procytrat 197'!B142,'Procytrat 197'!C142)&gt;0,"197","")</f>
        <v/>
      </c>
      <c r="AB7641" t="str">
        <f>IFERROR(IF(ISNUMBER('Procytrat 197'!A142),'Procytrat 197'!A142,DATEVALUE('Procytrat 197'!A142)),"")</f>
        <v/>
      </c>
      <c r="AC7641" t="str">
        <f>IF(AA7641="","",'Procytrat 197'!B142)</f>
        <v/>
      </c>
      <c r="AD7641" t="str">
        <f>IF(AA7641="","",IFERROR(1*'Procytrat 197'!C142,IFERROR(_xludf.NUMBERVALUE('Procytrat 197'!C142,".",","),IFERROR(_xludf.NUMBERVALUE('Procytrat 197'!C142,",","."),0))))</f>
        <v/>
      </c>
      <c r="AE7641" t="str">
        <f>IF(AA7641="","",'Procytrat 197'!O142)</f>
        <v/>
      </c>
      <c r="AF7641">
        <f t="shared" si="738"/>
        <v>0</v>
      </c>
      <c r="AG7641" t="str">
        <f t="shared" si="739"/>
        <v/>
      </c>
      <c r="AH7641" t="str">
        <f t="shared" si="740"/>
        <v/>
      </c>
      <c r="AI7641">
        <f t="shared" si="741"/>
        <v>0</v>
      </c>
      <c r="AJ7641">
        <f t="shared" si="742"/>
        <v>0</v>
      </c>
      <c r="AK7641">
        <v>0</v>
      </c>
      <c r="AL7641" t="str">
        <f>IF(AA7641="","",IFERROR(IF(ISNUMBER('Procytrat 197'!D142),'Procytrat 197'!D142,IF(ISNUMBER(SEARCH("12",'Procytrat 197'!D142)),EDATE(AB7641,12),IF(ISNUMBER(SEARCH("6",'Procytrat 197'!D142)),EDATE(AB7641,6),IF(ISNUMBER(SEARCH("3",'Procytrat 197'!D142)),EDATE(AB7641,3),DATEVALUE('Procytrat 197'!D142))))),""))</f>
        <v/>
      </c>
      <c r="AM7641" t="str">
        <f t="shared" ca="1" si="743"/>
        <v/>
      </c>
    </row>
    <row r="7642" spans="27:39" x14ac:dyDescent="0.3">
      <c r="AA7642" t="str">
        <f>IF(COUNTA('Procytrat 197'!A143,'Procytrat 197'!B143,'Procytrat 197'!C143)&gt;0,"197","")</f>
        <v/>
      </c>
      <c r="AB7642" t="str">
        <f>IFERROR(IF(ISNUMBER('Procytrat 197'!A143),'Procytrat 197'!A143,DATEVALUE('Procytrat 197'!A143)),"")</f>
        <v/>
      </c>
      <c r="AC7642" t="str">
        <f>IF(AA7642="","",'Procytrat 197'!B143)</f>
        <v/>
      </c>
      <c r="AD7642" t="str">
        <f>IF(AA7642="","",IFERROR(1*'Procytrat 197'!C143,IFERROR(_xludf.NUMBERVALUE('Procytrat 197'!C143,".",","),IFERROR(_xludf.NUMBERVALUE('Procytrat 197'!C143,",","."),0))))</f>
        <v/>
      </c>
      <c r="AE7642" t="str">
        <f>IF(AA7642="","",'Procytrat 197'!O143)</f>
        <v/>
      </c>
      <c r="AF7642">
        <f t="shared" si="738"/>
        <v>0</v>
      </c>
      <c r="AG7642" t="str">
        <f t="shared" si="739"/>
        <v/>
      </c>
      <c r="AH7642" t="str">
        <f t="shared" si="740"/>
        <v/>
      </c>
      <c r="AI7642">
        <f t="shared" si="741"/>
        <v>0</v>
      </c>
      <c r="AJ7642">
        <f t="shared" si="742"/>
        <v>0</v>
      </c>
      <c r="AK7642">
        <v>0</v>
      </c>
      <c r="AL7642" t="str">
        <f>IF(AA7642="","",IFERROR(IF(ISNUMBER('Procytrat 197'!D143),'Procytrat 197'!D143,IF(ISNUMBER(SEARCH("12",'Procytrat 197'!D143)),EDATE(AB7642,12),IF(ISNUMBER(SEARCH("6",'Procytrat 197'!D143)),EDATE(AB7642,6),IF(ISNUMBER(SEARCH("3",'Procytrat 197'!D143)),EDATE(AB7642,3),DATEVALUE('Procytrat 197'!D143))))),""))</f>
        <v/>
      </c>
      <c r="AM7642" t="str">
        <f t="shared" ca="1" si="743"/>
        <v/>
      </c>
    </row>
    <row r="7643" spans="27:39" x14ac:dyDescent="0.3">
      <c r="AA7643" t="str">
        <f>IF(COUNTA('Procytrat 197'!A144,'Procytrat 197'!B144,'Procytrat 197'!C144)&gt;0,"197","")</f>
        <v/>
      </c>
      <c r="AB7643" t="str">
        <f>IFERROR(IF(ISNUMBER('Procytrat 197'!A144),'Procytrat 197'!A144,DATEVALUE('Procytrat 197'!A144)),"")</f>
        <v/>
      </c>
      <c r="AC7643" t="str">
        <f>IF(AA7643="","",'Procytrat 197'!B144)</f>
        <v/>
      </c>
      <c r="AD7643" t="str">
        <f>IF(AA7643="","",IFERROR(1*'Procytrat 197'!C144,IFERROR(_xludf.NUMBERVALUE('Procytrat 197'!C144,".",","),IFERROR(_xludf.NUMBERVALUE('Procytrat 197'!C144,",","."),0))))</f>
        <v/>
      </c>
      <c r="AE7643" t="str">
        <f>IF(AA7643="","",'Procytrat 197'!O144)</f>
        <v/>
      </c>
      <c r="AF7643">
        <f t="shared" si="738"/>
        <v>0</v>
      </c>
      <c r="AG7643" t="str">
        <f t="shared" si="739"/>
        <v/>
      </c>
      <c r="AH7643" t="str">
        <f t="shared" si="740"/>
        <v/>
      </c>
      <c r="AI7643">
        <f t="shared" si="741"/>
        <v>0</v>
      </c>
      <c r="AJ7643">
        <f t="shared" si="742"/>
        <v>0</v>
      </c>
      <c r="AK7643">
        <v>0</v>
      </c>
      <c r="AL7643" t="str">
        <f>IF(AA7643="","",IFERROR(IF(ISNUMBER('Procytrat 197'!D144),'Procytrat 197'!D144,IF(ISNUMBER(SEARCH("12",'Procytrat 197'!D144)),EDATE(AB7643,12),IF(ISNUMBER(SEARCH("6",'Procytrat 197'!D144)),EDATE(AB7643,6),IF(ISNUMBER(SEARCH("3",'Procytrat 197'!D144)),EDATE(AB7643,3),DATEVALUE('Procytrat 197'!D144))))),""))</f>
        <v/>
      </c>
      <c r="AM7643" t="str">
        <f t="shared" ca="1" si="743"/>
        <v/>
      </c>
    </row>
    <row r="7644" spans="27:39" x14ac:dyDescent="0.3">
      <c r="AA7644" t="str">
        <f>IF(COUNTA('Procytrat 197'!A145,'Procytrat 197'!B145,'Procytrat 197'!C145)&gt;0,"197","")</f>
        <v/>
      </c>
      <c r="AB7644" t="str">
        <f>IFERROR(IF(ISNUMBER('Procytrat 197'!A145),'Procytrat 197'!A145,DATEVALUE('Procytrat 197'!A145)),"")</f>
        <v/>
      </c>
      <c r="AC7644" t="str">
        <f>IF(AA7644="","",'Procytrat 197'!B145)</f>
        <v/>
      </c>
      <c r="AD7644" t="str">
        <f>IF(AA7644="","",IFERROR(1*'Procytrat 197'!C145,IFERROR(_xludf.NUMBERVALUE('Procytrat 197'!C145,".",","),IFERROR(_xludf.NUMBERVALUE('Procytrat 197'!C145,",","."),0))))</f>
        <v/>
      </c>
      <c r="AE7644" t="str">
        <f>IF(AA7644="","",'Procytrat 197'!O145)</f>
        <v/>
      </c>
      <c r="AF7644">
        <f t="shared" si="738"/>
        <v>0</v>
      </c>
      <c r="AG7644" t="str">
        <f t="shared" si="739"/>
        <v/>
      </c>
      <c r="AH7644" t="str">
        <f t="shared" si="740"/>
        <v/>
      </c>
      <c r="AI7644">
        <f t="shared" si="741"/>
        <v>0</v>
      </c>
      <c r="AJ7644">
        <f t="shared" si="742"/>
        <v>0</v>
      </c>
      <c r="AK7644">
        <v>0</v>
      </c>
      <c r="AL7644" t="str">
        <f>IF(AA7644="","",IFERROR(IF(ISNUMBER('Procytrat 197'!D145),'Procytrat 197'!D145,IF(ISNUMBER(SEARCH("12",'Procytrat 197'!D145)),EDATE(AB7644,12),IF(ISNUMBER(SEARCH("6",'Procytrat 197'!D145)),EDATE(AB7644,6),IF(ISNUMBER(SEARCH("3",'Procytrat 197'!D145)),EDATE(AB7644,3),DATEVALUE('Procytrat 197'!D145))))),""))</f>
        <v/>
      </c>
      <c r="AM7644" t="str">
        <f t="shared" ca="1" si="743"/>
        <v/>
      </c>
    </row>
    <row r="7645" spans="27:39" x14ac:dyDescent="0.3">
      <c r="AA7645" t="str">
        <f>IF(COUNTA('Procytrat 197'!A146,'Procytrat 197'!B146,'Procytrat 197'!C146)&gt;0,"197","")</f>
        <v/>
      </c>
      <c r="AB7645" t="str">
        <f>IFERROR(IF(ISNUMBER('Procytrat 197'!A146),'Procytrat 197'!A146,DATEVALUE('Procytrat 197'!A146)),"")</f>
        <v/>
      </c>
      <c r="AC7645" t="str">
        <f>IF(AA7645="","",'Procytrat 197'!B146)</f>
        <v/>
      </c>
      <c r="AD7645" t="str">
        <f>IF(AA7645="","",IFERROR(1*'Procytrat 197'!C146,IFERROR(_xludf.NUMBERVALUE('Procytrat 197'!C146,".",","),IFERROR(_xludf.NUMBERVALUE('Procytrat 197'!C146,",","."),0))))</f>
        <v/>
      </c>
      <c r="AE7645" t="str">
        <f>IF(AA7645="","",'Procytrat 197'!O146)</f>
        <v/>
      </c>
      <c r="AF7645">
        <f t="shared" si="738"/>
        <v>0</v>
      </c>
      <c r="AG7645" t="str">
        <f t="shared" si="739"/>
        <v/>
      </c>
      <c r="AH7645" t="str">
        <f t="shared" si="740"/>
        <v/>
      </c>
      <c r="AI7645">
        <f t="shared" si="741"/>
        <v>0</v>
      </c>
      <c r="AJ7645">
        <f t="shared" si="742"/>
        <v>0</v>
      </c>
      <c r="AK7645">
        <v>0</v>
      </c>
      <c r="AL7645" t="str">
        <f>IF(AA7645="","",IFERROR(IF(ISNUMBER('Procytrat 197'!D146),'Procytrat 197'!D146,IF(ISNUMBER(SEARCH("12",'Procytrat 197'!D146)),EDATE(AB7645,12),IF(ISNUMBER(SEARCH("6",'Procytrat 197'!D146)),EDATE(AB7645,6),IF(ISNUMBER(SEARCH("3",'Procytrat 197'!D146)),EDATE(AB7645,3),DATEVALUE('Procytrat 197'!D146))))),""))</f>
        <v/>
      </c>
      <c r="AM7645" t="str">
        <f t="shared" ca="1" si="743"/>
        <v/>
      </c>
    </row>
    <row r="7646" spans="27:39" x14ac:dyDescent="0.3">
      <c r="AA7646" t="str">
        <f>IF(COUNTA('Procytrat 197'!A147,'Procytrat 197'!B147,'Procytrat 197'!C147)&gt;0,"197","")</f>
        <v/>
      </c>
      <c r="AB7646" t="str">
        <f>IFERROR(IF(ISNUMBER('Procytrat 197'!A147),'Procytrat 197'!A147,DATEVALUE('Procytrat 197'!A147)),"")</f>
        <v/>
      </c>
      <c r="AC7646" t="str">
        <f>IF(AA7646="","",'Procytrat 197'!B147)</f>
        <v/>
      </c>
      <c r="AD7646" t="str">
        <f>IF(AA7646="","",IFERROR(1*'Procytrat 197'!C147,IFERROR(_xludf.NUMBERVALUE('Procytrat 197'!C147,".",","),IFERROR(_xludf.NUMBERVALUE('Procytrat 197'!C147,",","."),0))))</f>
        <v/>
      </c>
      <c r="AE7646" t="str">
        <f>IF(AA7646="","",'Procytrat 197'!O147)</f>
        <v/>
      </c>
      <c r="AF7646">
        <f t="shared" si="738"/>
        <v>0</v>
      </c>
      <c r="AG7646" t="str">
        <f t="shared" si="739"/>
        <v/>
      </c>
      <c r="AH7646" t="str">
        <f t="shared" si="740"/>
        <v/>
      </c>
      <c r="AI7646">
        <f t="shared" si="741"/>
        <v>0</v>
      </c>
      <c r="AJ7646">
        <f t="shared" si="742"/>
        <v>0</v>
      </c>
      <c r="AK7646">
        <v>0</v>
      </c>
      <c r="AL7646" t="str">
        <f>IF(AA7646="","",IFERROR(IF(ISNUMBER('Procytrat 197'!D147),'Procytrat 197'!D147,IF(ISNUMBER(SEARCH("12",'Procytrat 197'!D147)),EDATE(AB7646,12),IF(ISNUMBER(SEARCH("6",'Procytrat 197'!D147)),EDATE(AB7646,6),IF(ISNUMBER(SEARCH("3",'Procytrat 197'!D147)),EDATE(AB7646,3),DATEVALUE('Procytrat 197'!D147))))),""))</f>
        <v/>
      </c>
      <c r="AM7646" t="str">
        <f t="shared" ca="1" si="743"/>
        <v/>
      </c>
    </row>
    <row r="7647" spans="27:39" x14ac:dyDescent="0.3">
      <c r="AA7647" t="str">
        <f>IF(COUNTA('Procytrat 197'!A148,'Procytrat 197'!B148,'Procytrat 197'!C148)&gt;0,"197","")</f>
        <v/>
      </c>
      <c r="AB7647" t="str">
        <f>IFERROR(IF(ISNUMBER('Procytrat 197'!A148),'Procytrat 197'!A148,DATEVALUE('Procytrat 197'!A148)),"")</f>
        <v/>
      </c>
      <c r="AC7647" t="str">
        <f>IF(AA7647="","",'Procytrat 197'!B148)</f>
        <v/>
      </c>
      <c r="AD7647" t="str">
        <f>IF(AA7647="","",IFERROR(1*'Procytrat 197'!C148,IFERROR(_xludf.NUMBERVALUE('Procytrat 197'!C148,".",","),IFERROR(_xludf.NUMBERVALUE('Procytrat 197'!C148,",","."),0))))</f>
        <v/>
      </c>
      <c r="AE7647" t="str">
        <f>IF(AA7647="","",'Procytrat 197'!O148)</f>
        <v/>
      </c>
      <c r="AF7647">
        <f t="shared" si="738"/>
        <v>0</v>
      </c>
      <c r="AG7647" t="str">
        <f t="shared" si="739"/>
        <v/>
      </c>
      <c r="AH7647" t="str">
        <f t="shared" si="740"/>
        <v/>
      </c>
      <c r="AI7647">
        <f t="shared" si="741"/>
        <v>0</v>
      </c>
      <c r="AJ7647">
        <f t="shared" si="742"/>
        <v>0</v>
      </c>
      <c r="AK7647">
        <v>0</v>
      </c>
      <c r="AL7647" t="str">
        <f>IF(AA7647="","",IFERROR(IF(ISNUMBER('Procytrat 197'!D148),'Procytrat 197'!D148,IF(ISNUMBER(SEARCH("12",'Procytrat 197'!D148)),EDATE(AB7647,12),IF(ISNUMBER(SEARCH("6",'Procytrat 197'!D148)),EDATE(AB7647,6),IF(ISNUMBER(SEARCH("3",'Procytrat 197'!D148)),EDATE(AB7647,3),DATEVALUE('Procytrat 197'!D148))))),""))</f>
        <v/>
      </c>
      <c r="AM7647" t="str">
        <f t="shared" ca="1" si="743"/>
        <v/>
      </c>
    </row>
    <row r="7648" spans="27:39" x14ac:dyDescent="0.3">
      <c r="AA7648" t="str">
        <f>IF(COUNTA('Procytrat 197'!A149,'Procytrat 197'!B149,'Procytrat 197'!C149)&gt;0,"197","")</f>
        <v/>
      </c>
      <c r="AB7648" t="str">
        <f>IFERROR(IF(ISNUMBER('Procytrat 197'!A149),'Procytrat 197'!A149,DATEVALUE('Procytrat 197'!A149)),"")</f>
        <v/>
      </c>
      <c r="AC7648" t="str">
        <f>IF(AA7648="","",'Procytrat 197'!B149)</f>
        <v/>
      </c>
      <c r="AD7648" t="str">
        <f>IF(AA7648="","",IFERROR(1*'Procytrat 197'!C149,IFERROR(_xludf.NUMBERVALUE('Procytrat 197'!C149,".",","),IFERROR(_xludf.NUMBERVALUE('Procytrat 197'!C149,",","."),0))))</f>
        <v/>
      </c>
      <c r="AE7648" t="str">
        <f>IF(AA7648="","",'Procytrat 197'!O149)</f>
        <v/>
      </c>
      <c r="AF7648">
        <f t="shared" si="738"/>
        <v>0</v>
      </c>
      <c r="AG7648" t="str">
        <f t="shared" si="739"/>
        <v/>
      </c>
      <c r="AH7648" t="str">
        <f t="shared" si="740"/>
        <v/>
      </c>
      <c r="AI7648">
        <f t="shared" si="741"/>
        <v>0</v>
      </c>
      <c r="AJ7648">
        <f t="shared" si="742"/>
        <v>0</v>
      </c>
      <c r="AK7648">
        <v>0</v>
      </c>
      <c r="AL7648" t="str">
        <f>IF(AA7648="","",IFERROR(IF(ISNUMBER('Procytrat 197'!D149),'Procytrat 197'!D149,IF(ISNUMBER(SEARCH("12",'Procytrat 197'!D149)),EDATE(AB7648,12),IF(ISNUMBER(SEARCH("6",'Procytrat 197'!D149)),EDATE(AB7648,6),IF(ISNUMBER(SEARCH("3",'Procytrat 197'!D149)),EDATE(AB7648,3),DATEVALUE('Procytrat 197'!D149))))),""))</f>
        <v/>
      </c>
      <c r="AM7648" t="str">
        <f t="shared" ca="1" si="743"/>
        <v/>
      </c>
    </row>
    <row r="7649" spans="27:39" x14ac:dyDescent="0.3">
      <c r="AA7649" t="str">
        <f>IF(COUNTA('Procytrat 197'!A150,'Procytrat 197'!B150,'Procytrat 197'!C150)&gt;0,"197","")</f>
        <v/>
      </c>
      <c r="AB7649" t="str">
        <f>IFERROR(IF(ISNUMBER('Procytrat 197'!A150),'Procytrat 197'!A150,DATEVALUE('Procytrat 197'!A150)),"")</f>
        <v/>
      </c>
      <c r="AC7649" t="str">
        <f>IF(AA7649="","",'Procytrat 197'!B150)</f>
        <v/>
      </c>
      <c r="AD7649" t="str">
        <f>IF(AA7649="","",IFERROR(1*'Procytrat 197'!C150,IFERROR(_xludf.NUMBERVALUE('Procytrat 197'!C150,".",","),IFERROR(_xludf.NUMBERVALUE('Procytrat 197'!C150,",","."),0))))</f>
        <v/>
      </c>
      <c r="AE7649" t="str">
        <f>IF(AA7649="","",'Procytrat 197'!O150)</f>
        <v/>
      </c>
      <c r="AF7649">
        <f t="shared" si="738"/>
        <v>0</v>
      </c>
      <c r="AG7649" t="str">
        <f t="shared" si="739"/>
        <v/>
      </c>
      <c r="AH7649" t="str">
        <f t="shared" si="740"/>
        <v/>
      </c>
      <c r="AI7649">
        <f t="shared" si="741"/>
        <v>0</v>
      </c>
      <c r="AJ7649">
        <f t="shared" si="742"/>
        <v>0</v>
      </c>
      <c r="AK7649">
        <v>0</v>
      </c>
      <c r="AL7649" t="str">
        <f>IF(AA7649="","",IFERROR(IF(ISNUMBER('Procytrat 197'!D150),'Procytrat 197'!D150,IF(ISNUMBER(SEARCH("12",'Procytrat 197'!D150)),EDATE(AB7649,12),IF(ISNUMBER(SEARCH("6",'Procytrat 197'!D150)),EDATE(AB7649,6),IF(ISNUMBER(SEARCH("3",'Procytrat 197'!D150)),EDATE(AB7649,3),DATEVALUE('Procytrat 197'!D150))))),""))</f>
        <v/>
      </c>
      <c r="AM7649" t="str">
        <f t="shared" ca="1" si="743"/>
        <v/>
      </c>
    </row>
    <row r="7650" spans="27:39" x14ac:dyDescent="0.3">
      <c r="AA7650" t="str">
        <f>IF(COUNTA('Procytrat 197'!A151,'Procytrat 197'!B151,'Procytrat 197'!C151)&gt;0,"197","")</f>
        <v/>
      </c>
      <c r="AB7650" t="str">
        <f>IFERROR(IF(ISNUMBER('Procytrat 197'!A151),'Procytrat 197'!A151,DATEVALUE('Procytrat 197'!A151)),"")</f>
        <v/>
      </c>
      <c r="AC7650" t="str">
        <f>IF(AA7650="","",'Procytrat 197'!B151)</f>
        <v/>
      </c>
      <c r="AD7650" t="str">
        <f>IF(AA7650="","",IFERROR(1*'Procytrat 197'!C151,IFERROR(_xludf.NUMBERVALUE('Procytrat 197'!C151,".",","),IFERROR(_xludf.NUMBERVALUE('Procytrat 197'!C151,",","."),0))))</f>
        <v/>
      </c>
      <c r="AE7650" t="str">
        <f>IF(AA7650="","",'Procytrat 197'!O151)</f>
        <v/>
      </c>
      <c r="AF7650">
        <f t="shared" si="738"/>
        <v>0</v>
      </c>
      <c r="AG7650" t="str">
        <f t="shared" si="739"/>
        <v/>
      </c>
      <c r="AH7650" t="str">
        <f t="shared" si="740"/>
        <v/>
      </c>
      <c r="AI7650">
        <f t="shared" si="741"/>
        <v>0</v>
      </c>
      <c r="AJ7650">
        <f t="shared" si="742"/>
        <v>0</v>
      </c>
      <c r="AK7650">
        <v>0</v>
      </c>
      <c r="AL7650" t="str">
        <f>IF(AA7650="","",IFERROR(IF(ISNUMBER('Procytrat 197'!D151),'Procytrat 197'!D151,IF(ISNUMBER(SEARCH("12",'Procytrat 197'!D151)),EDATE(AB7650,12),IF(ISNUMBER(SEARCH("6",'Procytrat 197'!D151)),EDATE(AB7650,6),IF(ISNUMBER(SEARCH("3",'Procytrat 197'!D151)),EDATE(AB7650,3),DATEVALUE('Procytrat 197'!D151))))),""))</f>
        <v/>
      </c>
      <c r="AM7650" t="str">
        <f t="shared" ca="1" si="743"/>
        <v/>
      </c>
    </row>
    <row r="7651" spans="27:39" x14ac:dyDescent="0.3">
      <c r="AA7651" t="str">
        <f>IF(COUNTA('Procytrat 197'!A152,'Procytrat 197'!B152,'Procytrat 197'!C152)&gt;0,"197","")</f>
        <v/>
      </c>
      <c r="AB7651" t="str">
        <f>IFERROR(IF(ISNUMBER('Procytrat 197'!A152),'Procytrat 197'!A152,DATEVALUE('Procytrat 197'!A152)),"")</f>
        <v/>
      </c>
      <c r="AC7651" t="str">
        <f>IF(AA7651="","",'Procytrat 197'!B152)</f>
        <v/>
      </c>
      <c r="AD7651" t="str">
        <f>IF(AA7651="","",IFERROR(1*'Procytrat 197'!C152,IFERROR(_xludf.NUMBERVALUE('Procytrat 197'!C152,".",","),IFERROR(_xludf.NUMBERVALUE('Procytrat 197'!C152,",","."),0))))</f>
        <v/>
      </c>
      <c r="AE7651" t="str">
        <f>IF(AA7651="","",'Procytrat 197'!O152)</f>
        <v/>
      </c>
      <c r="AF7651">
        <f t="shared" si="738"/>
        <v>0</v>
      </c>
      <c r="AG7651" t="str">
        <f t="shared" si="739"/>
        <v/>
      </c>
      <c r="AH7651" t="str">
        <f t="shared" si="740"/>
        <v/>
      </c>
      <c r="AI7651">
        <f t="shared" si="741"/>
        <v>0</v>
      </c>
      <c r="AJ7651">
        <f t="shared" si="742"/>
        <v>0</v>
      </c>
      <c r="AK7651">
        <v>0</v>
      </c>
      <c r="AL7651" t="str">
        <f>IF(AA7651="","",IFERROR(IF(ISNUMBER('Procytrat 197'!D152),'Procytrat 197'!D152,IF(ISNUMBER(SEARCH("12",'Procytrat 197'!D152)),EDATE(AB7651,12),IF(ISNUMBER(SEARCH("6",'Procytrat 197'!D152)),EDATE(AB7651,6),IF(ISNUMBER(SEARCH("3",'Procytrat 197'!D152)),EDATE(AB7651,3),DATEVALUE('Procytrat 197'!D152))))),""))</f>
        <v/>
      </c>
      <c r="AM7651" t="str">
        <f t="shared" ca="1" si="743"/>
        <v/>
      </c>
    </row>
    <row r="7652" spans="27:39" x14ac:dyDescent="0.3">
      <c r="AA7652" t="str">
        <f>IF(COUNTA('Procytrat 197'!A153,'Procytrat 197'!B153,'Procytrat 197'!C153)&gt;0,"197","")</f>
        <v/>
      </c>
      <c r="AB7652" t="str">
        <f>IFERROR(IF(ISNUMBER('Procytrat 197'!A153),'Procytrat 197'!A153,DATEVALUE('Procytrat 197'!A153)),"")</f>
        <v/>
      </c>
      <c r="AC7652" t="str">
        <f>IF(AA7652="","",'Procytrat 197'!B153)</f>
        <v/>
      </c>
      <c r="AD7652" t="str">
        <f>IF(AA7652="","",IFERROR(1*'Procytrat 197'!C153,IFERROR(_xludf.NUMBERVALUE('Procytrat 197'!C153,".",","),IFERROR(_xludf.NUMBERVALUE('Procytrat 197'!C153,",","."),0))))</f>
        <v/>
      </c>
      <c r="AE7652" t="str">
        <f>IF(AA7652="","",'Procytrat 197'!O153)</f>
        <v/>
      </c>
      <c r="AF7652">
        <f t="shared" si="738"/>
        <v>0</v>
      </c>
      <c r="AG7652" t="str">
        <f t="shared" si="739"/>
        <v/>
      </c>
      <c r="AH7652" t="str">
        <f t="shared" si="740"/>
        <v/>
      </c>
      <c r="AI7652">
        <f t="shared" si="741"/>
        <v>0</v>
      </c>
      <c r="AJ7652">
        <f t="shared" si="742"/>
        <v>0</v>
      </c>
      <c r="AK7652">
        <v>0</v>
      </c>
      <c r="AL7652" t="str">
        <f>IF(AA7652="","",IFERROR(IF(ISNUMBER('Procytrat 197'!D153),'Procytrat 197'!D153,IF(ISNUMBER(SEARCH("12",'Procytrat 197'!D153)),EDATE(AB7652,12),IF(ISNUMBER(SEARCH("6",'Procytrat 197'!D153)),EDATE(AB7652,6),IF(ISNUMBER(SEARCH("3",'Procytrat 197'!D153)),EDATE(AB7652,3),DATEVALUE('Procytrat 197'!D153))))),""))</f>
        <v/>
      </c>
      <c r="AM7652" t="str">
        <f t="shared" ca="1" si="743"/>
        <v/>
      </c>
    </row>
    <row r="7653" spans="27:39" x14ac:dyDescent="0.3">
      <c r="AA7653" t="str">
        <f>IF(COUNTA('Procytrat 197'!A154,'Procytrat 197'!B154,'Procytrat 197'!C154)&gt;0,"197","")</f>
        <v/>
      </c>
      <c r="AB7653" t="str">
        <f>IFERROR(IF(ISNUMBER('Procytrat 197'!A154),'Procytrat 197'!A154,DATEVALUE('Procytrat 197'!A154)),"")</f>
        <v/>
      </c>
      <c r="AC7653" t="str">
        <f>IF(AA7653="","",'Procytrat 197'!B154)</f>
        <v/>
      </c>
      <c r="AD7653" t="str">
        <f>IF(AA7653="","",IFERROR(1*'Procytrat 197'!C154,IFERROR(_xludf.NUMBERVALUE('Procytrat 197'!C154,".",","),IFERROR(_xludf.NUMBERVALUE('Procytrat 197'!C154,",","."),0))))</f>
        <v/>
      </c>
      <c r="AE7653" t="str">
        <f>IF(AA7653="","",'Procytrat 197'!O154)</f>
        <v/>
      </c>
      <c r="AF7653">
        <f t="shared" si="738"/>
        <v>0</v>
      </c>
      <c r="AG7653" t="str">
        <f t="shared" si="739"/>
        <v/>
      </c>
      <c r="AH7653" t="str">
        <f t="shared" si="740"/>
        <v/>
      </c>
      <c r="AI7653">
        <f t="shared" si="741"/>
        <v>0</v>
      </c>
      <c r="AJ7653">
        <f t="shared" si="742"/>
        <v>0</v>
      </c>
      <c r="AK7653">
        <v>0</v>
      </c>
      <c r="AL7653" t="str">
        <f>IF(AA7653="","",IFERROR(IF(ISNUMBER('Procytrat 197'!D154),'Procytrat 197'!D154,IF(ISNUMBER(SEARCH("12",'Procytrat 197'!D154)),EDATE(AB7653,12),IF(ISNUMBER(SEARCH("6",'Procytrat 197'!D154)),EDATE(AB7653,6),IF(ISNUMBER(SEARCH("3",'Procytrat 197'!D154)),EDATE(AB7653,3),DATEVALUE('Procytrat 197'!D154))))),""))</f>
        <v/>
      </c>
      <c r="AM7653" t="str">
        <f t="shared" ca="1" si="743"/>
        <v/>
      </c>
    </row>
    <row r="7654" spans="27:39" x14ac:dyDescent="0.3">
      <c r="AA7654" t="str">
        <f>IF(COUNTA('Procytrat 197'!A155,'Procytrat 197'!B155,'Procytrat 197'!C155)&gt;0,"197","")</f>
        <v/>
      </c>
      <c r="AB7654" t="str">
        <f>IFERROR(IF(ISNUMBER('Procytrat 197'!A155),'Procytrat 197'!A155,DATEVALUE('Procytrat 197'!A155)),"")</f>
        <v/>
      </c>
      <c r="AC7654" t="str">
        <f>IF(AA7654="","",'Procytrat 197'!B155)</f>
        <v/>
      </c>
      <c r="AD7654" t="str">
        <f>IF(AA7654="","",IFERROR(1*'Procytrat 197'!C155,IFERROR(_xludf.NUMBERVALUE('Procytrat 197'!C155,".",","),IFERROR(_xludf.NUMBERVALUE('Procytrat 197'!C155,",","."),0))))</f>
        <v/>
      </c>
      <c r="AE7654" t="str">
        <f>IF(AA7654="","",'Procytrat 197'!O155)</f>
        <v/>
      </c>
      <c r="AF7654">
        <f t="shared" si="738"/>
        <v>0</v>
      </c>
      <c r="AG7654" t="str">
        <f t="shared" si="739"/>
        <v/>
      </c>
      <c r="AH7654" t="str">
        <f t="shared" si="740"/>
        <v/>
      </c>
      <c r="AI7654">
        <f t="shared" si="741"/>
        <v>0</v>
      </c>
      <c r="AJ7654">
        <f t="shared" si="742"/>
        <v>0</v>
      </c>
      <c r="AK7654">
        <v>0</v>
      </c>
      <c r="AL7654" t="str">
        <f>IF(AA7654="","",IFERROR(IF(ISNUMBER('Procytrat 197'!D155),'Procytrat 197'!D155,IF(ISNUMBER(SEARCH("12",'Procytrat 197'!D155)),EDATE(AB7654,12),IF(ISNUMBER(SEARCH("6",'Procytrat 197'!D155)),EDATE(AB7654,6),IF(ISNUMBER(SEARCH("3",'Procytrat 197'!D155)),EDATE(AB7654,3),DATEVALUE('Procytrat 197'!D155))))),""))</f>
        <v/>
      </c>
      <c r="AM7654" t="str">
        <f t="shared" ca="1" si="743"/>
        <v/>
      </c>
    </row>
    <row r="7655" spans="27:39" x14ac:dyDescent="0.3">
      <c r="AA7655" t="str">
        <f>IF(COUNTA('Procytrat 197'!A156,'Procytrat 197'!B156,'Procytrat 197'!C156)&gt;0,"197","")</f>
        <v/>
      </c>
      <c r="AB7655" t="str">
        <f>IFERROR(IF(ISNUMBER('Procytrat 197'!A156),'Procytrat 197'!A156,DATEVALUE('Procytrat 197'!A156)),"")</f>
        <v/>
      </c>
      <c r="AC7655" t="str">
        <f>IF(AA7655="","",'Procytrat 197'!B156)</f>
        <v/>
      </c>
      <c r="AD7655" t="str">
        <f>IF(AA7655="","",IFERROR(1*'Procytrat 197'!C156,IFERROR(_xludf.NUMBERVALUE('Procytrat 197'!C156,".",","),IFERROR(_xludf.NUMBERVALUE('Procytrat 197'!C156,",","."),0))))</f>
        <v/>
      </c>
      <c r="AE7655" t="str">
        <f>IF(AA7655="","",'Procytrat 197'!O156)</f>
        <v/>
      </c>
      <c r="AF7655">
        <f t="shared" si="738"/>
        <v>0</v>
      </c>
      <c r="AG7655" t="str">
        <f t="shared" si="739"/>
        <v/>
      </c>
      <c r="AH7655" t="str">
        <f t="shared" si="740"/>
        <v/>
      </c>
      <c r="AI7655">
        <f t="shared" si="741"/>
        <v>0</v>
      </c>
      <c r="AJ7655">
        <f t="shared" si="742"/>
        <v>0</v>
      </c>
      <c r="AK7655">
        <v>0</v>
      </c>
      <c r="AL7655" t="str">
        <f>IF(AA7655="","",IFERROR(IF(ISNUMBER('Procytrat 197'!D156),'Procytrat 197'!D156,IF(ISNUMBER(SEARCH("12",'Procytrat 197'!D156)),EDATE(AB7655,12),IF(ISNUMBER(SEARCH("6",'Procytrat 197'!D156)),EDATE(AB7655,6),IF(ISNUMBER(SEARCH("3",'Procytrat 197'!D156)),EDATE(AB7655,3),DATEVALUE('Procytrat 197'!D156))))),""))</f>
        <v/>
      </c>
      <c r="AM7655" t="str">
        <f t="shared" ca="1" si="743"/>
        <v/>
      </c>
    </row>
    <row r="7656" spans="27:39" x14ac:dyDescent="0.3">
      <c r="AA7656" t="str">
        <f>IF(COUNTA('Procytrat 197'!A157,'Procytrat 197'!B157,'Procytrat 197'!C157)&gt;0,"197","")</f>
        <v/>
      </c>
      <c r="AB7656" t="str">
        <f>IFERROR(IF(ISNUMBER('Procytrat 197'!A157),'Procytrat 197'!A157,DATEVALUE('Procytrat 197'!A157)),"")</f>
        <v/>
      </c>
      <c r="AC7656" t="str">
        <f>IF(AA7656="","",'Procytrat 197'!B157)</f>
        <v/>
      </c>
      <c r="AD7656" t="str">
        <f>IF(AA7656="","",IFERROR(1*'Procytrat 197'!C157,IFERROR(_xludf.NUMBERVALUE('Procytrat 197'!C157,".",","),IFERROR(_xludf.NUMBERVALUE('Procytrat 197'!C157,",","."),0))))</f>
        <v/>
      </c>
      <c r="AE7656" t="str">
        <f>IF(AA7656="","",'Procytrat 197'!O157)</f>
        <v/>
      </c>
      <c r="AF7656">
        <f t="shared" si="738"/>
        <v>0</v>
      </c>
      <c r="AG7656" t="str">
        <f t="shared" si="739"/>
        <v/>
      </c>
      <c r="AH7656" t="str">
        <f t="shared" si="740"/>
        <v/>
      </c>
      <c r="AI7656">
        <f t="shared" si="741"/>
        <v>0</v>
      </c>
      <c r="AJ7656">
        <f t="shared" si="742"/>
        <v>0</v>
      </c>
      <c r="AK7656">
        <v>0</v>
      </c>
      <c r="AL7656" t="str">
        <f>IF(AA7656="","",IFERROR(IF(ISNUMBER('Procytrat 197'!D157),'Procytrat 197'!D157,IF(ISNUMBER(SEARCH("12",'Procytrat 197'!D157)),EDATE(AB7656,12),IF(ISNUMBER(SEARCH("6",'Procytrat 197'!D157)),EDATE(AB7656,6),IF(ISNUMBER(SEARCH("3",'Procytrat 197'!D157)),EDATE(AB7656,3),DATEVALUE('Procytrat 197'!D157))))),""))</f>
        <v/>
      </c>
      <c r="AM7656" t="str">
        <f t="shared" ca="1" si="743"/>
        <v/>
      </c>
    </row>
    <row r="7657" spans="27:39" x14ac:dyDescent="0.3">
      <c r="AA7657" t="str">
        <f>IF(COUNTA('Procytrat 197'!A158,'Procytrat 197'!B158,'Procytrat 197'!C158)&gt;0,"197","")</f>
        <v/>
      </c>
      <c r="AB7657" t="str">
        <f>IFERROR(IF(ISNUMBER('Procytrat 197'!A158),'Procytrat 197'!A158,DATEVALUE('Procytrat 197'!A158)),"")</f>
        <v/>
      </c>
      <c r="AC7657" t="str">
        <f>IF(AA7657="","",'Procytrat 197'!B158)</f>
        <v/>
      </c>
      <c r="AD7657" t="str">
        <f>IF(AA7657="","",IFERROR(1*'Procytrat 197'!C158,IFERROR(_xludf.NUMBERVALUE('Procytrat 197'!C158,".",","),IFERROR(_xludf.NUMBERVALUE('Procytrat 197'!C158,",","."),0))))</f>
        <v/>
      </c>
      <c r="AE7657" t="str">
        <f>IF(AA7657="","",'Procytrat 197'!O158)</f>
        <v/>
      </c>
      <c r="AF7657">
        <f t="shared" si="738"/>
        <v>0</v>
      </c>
      <c r="AG7657" t="str">
        <f t="shared" si="739"/>
        <v/>
      </c>
      <c r="AH7657" t="str">
        <f t="shared" si="740"/>
        <v/>
      </c>
      <c r="AI7657">
        <f t="shared" si="741"/>
        <v>0</v>
      </c>
      <c r="AJ7657">
        <f t="shared" si="742"/>
        <v>0</v>
      </c>
      <c r="AK7657">
        <v>0</v>
      </c>
      <c r="AL7657" t="str">
        <f>IF(AA7657="","",IFERROR(IF(ISNUMBER('Procytrat 197'!D158),'Procytrat 197'!D158,IF(ISNUMBER(SEARCH("12",'Procytrat 197'!D158)),EDATE(AB7657,12),IF(ISNUMBER(SEARCH("6",'Procytrat 197'!D158)),EDATE(AB7657,6),IF(ISNUMBER(SEARCH("3",'Procytrat 197'!D158)),EDATE(AB7657,3),DATEVALUE('Procytrat 197'!D158))))),""))</f>
        <v/>
      </c>
      <c r="AM7657" t="str">
        <f t="shared" ca="1" si="743"/>
        <v/>
      </c>
    </row>
    <row r="7658" spans="27:39" x14ac:dyDescent="0.3">
      <c r="AA7658" t="str">
        <f>IF(COUNTA('Procytrat 197'!A159,'Procytrat 197'!B159,'Procytrat 197'!C159)&gt;0,"197","")</f>
        <v/>
      </c>
      <c r="AB7658" t="str">
        <f>IFERROR(IF(ISNUMBER('Procytrat 197'!A159),'Procytrat 197'!A159,DATEVALUE('Procytrat 197'!A159)),"")</f>
        <v/>
      </c>
      <c r="AC7658" t="str">
        <f>IF(AA7658="","",'Procytrat 197'!B159)</f>
        <v/>
      </c>
      <c r="AD7658" t="str">
        <f>IF(AA7658="","",IFERROR(1*'Procytrat 197'!C159,IFERROR(_xludf.NUMBERVALUE('Procytrat 197'!C159,".",","),IFERROR(_xludf.NUMBERVALUE('Procytrat 197'!C159,",","."),0))))</f>
        <v/>
      </c>
      <c r="AE7658" t="str">
        <f>IF(AA7658="","",'Procytrat 197'!O159)</f>
        <v/>
      </c>
      <c r="AF7658">
        <f t="shared" si="738"/>
        <v>0</v>
      </c>
      <c r="AG7658" t="str">
        <f t="shared" si="739"/>
        <v/>
      </c>
      <c r="AH7658" t="str">
        <f t="shared" si="740"/>
        <v/>
      </c>
      <c r="AI7658">
        <f t="shared" si="741"/>
        <v>0</v>
      </c>
      <c r="AJ7658">
        <f t="shared" si="742"/>
        <v>0</v>
      </c>
      <c r="AK7658">
        <v>0</v>
      </c>
      <c r="AL7658" t="str">
        <f>IF(AA7658="","",IFERROR(IF(ISNUMBER('Procytrat 197'!D159),'Procytrat 197'!D159,IF(ISNUMBER(SEARCH("12",'Procytrat 197'!D159)),EDATE(AB7658,12),IF(ISNUMBER(SEARCH("6",'Procytrat 197'!D159)),EDATE(AB7658,6),IF(ISNUMBER(SEARCH("3",'Procytrat 197'!D159)),EDATE(AB7658,3),DATEVALUE('Procytrat 197'!D159))))),""))</f>
        <v/>
      </c>
      <c r="AM7658" t="str">
        <f t="shared" ca="1" si="743"/>
        <v/>
      </c>
    </row>
    <row r="7659" spans="27:39" x14ac:dyDescent="0.3">
      <c r="AA7659" t="str">
        <f>IF(COUNTA('Procytrat 197'!A160,'Procytrat 197'!B160,'Procytrat 197'!C160)&gt;0,"197","")</f>
        <v/>
      </c>
      <c r="AB7659" t="str">
        <f>IFERROR(IF(ISNUMBER('Procytrat 197'!A160),'Procytrat 197'!A160,DATEVALUE('Procytrat 197'!A160)),"")</f>
        <v/>
      </c>
      <c r="AC7659" t="str">
        <f>IF(AA7659="","",'Procytrat 197'!B160)</f>
        <v/>
      </c>
      <c r="AD7659" t="str">
        <f>IF(AA7659="","",IFERROR(1*'Procytrat 197'!C160,IFERROR(_xludf.NUMBERVALUE('Procytrat 197'!C160,".",","),IFERROR(_xludf.NUMBERVALUE('Procytrat 197'!C160,",","."),0))))</f>
        <v/>
      </c>
      <c r="AE7659" t="str">
        <f>IF(AA7659="","",'Procytrat 197'!O160)</f>
        <v/>
      </c>
      <c r="AF7659">
        <f t="shared" si="738"/>
        <v>0</v>
      </c>
      <c r="AG7659" t="str">
        <f t="shared" si="739"/>
        <v/>
      </c>
      <c r="AH7659" t="str">
        <f t="shared" si="740"/>
        <v/>
      </c>
      <c r="AI7659">
        <f t="shared" si="741"/>
        <v>0</v>
      </c>
      <c r="AJ7659">
        <f t="shared" si="742"/>
        <v>0</v>
      </c>
      <c r="AK7659">
        <v>0</v>
      </c>
      <c r="AL7659" t="str">
        <f>IF(AA7659="","",IFERROR(IF(ISNUMBER('Procytrat 197'!D160),'Procytrat 197'!D160,IF(ISNUMBER(SEARCH("12",'Procytrat 197'!D160)),EDATE(AB7659,12),IF(ISNUMBER(SEARCH("6",'Procytrat 197'!D160)),EDATE(AB7659,6),IF(ISNUMBER(SEARCH("3",'Procytrat 197'!D160)),EDATE(AB7659,3),DATEVALUE('Procytrat 197'!D160))))),""))</f>
        <v/>
      </c>
      <c r="AM7659" t="str">
        <f t="shared" ca="1" si="743"/>
        <v/>
      </c>
    </row>
    <row r="7660" spans="27:39" x14ac:dyDescent="0.3">
      <c r="AA7660" t="str">
        <f>IF(COUNTA('Procytrat 197'!A161,'Procytrat 197'!B161,'Procytrat 197'!C161)&gt;0,"197","")</f>
        <v/>
      </c>
      <c r="AB7660" t="str">
        <f>IFERROR(IF(ISNUMBER('Procytrat 197'!A161),'Procytrat 197'!A161,DATEVALUE('Procytrat 197'!A161)),"")</f>
        <v/>
      </c>
      <c r="AC7660" t="str">
        <f>IF(AA7660="","",'Procytrat 197'!B161)</f>
        <v/>
      </c>
      <c r="AD7660" t="str">
        <f>IF(AA7660="","",IFERROR(1*'Procytrat 197'!C161,IFERROR(_xludf.NUMBERVALUE('Procytrat 197'!C161,".",","),IFERROR(_xludf.NUMBERVALUE('Procytrat 197'!C161,",","."),0))))</f>
        <v/>
      </c>
      <c r="AE7660" t="str">
        <f>IF(AA7660="","",'Procytrat 197'!O161)</f>
        <v/>
      </c>
      <c r="AF7660">
        <f t="shared" si="738"/>
        <v>0</v>
      </c>
      <c r="AG7660" t="str">
        <f t="shared" si="739"/>
        <v/>
      </c>
      <c r="AH7660" t="str">
        <f t="shared" si="740"/>
        <v/>
      </c>
      <c r="AI7660">
        <f t="shared" si="741"/>
        <v>0</v>
      </c>
      <c r="AJ7660">
        <f t="shared" si="742"/>
        <v>0</v>
      </c>
      <c r="AK7660">
        <v>0</v>
      </c>
      <c r="AL7660" t="str">
        <f>IF(AA7660="","",IFERROR(IF(ISNUMBER('Procytrat 197'!D161),'Procytrat 197'!D161,IF(ISNUMBER(SEARCH("12",'Procytrat 197'!D161)),EDATE(AB7660,12),IF(ISNUMBER(SEARCH("6",'Procytrat 197'!D161)),EDATE(AB7660,6),IF(ISNUMBER(SEARCH("3",'Procytrat 197'!D161)),EDATE(AB7660,3),DATEVALUE('Procytrat 197'!D161))))),""))</f>
        <v/>
      </c>
      <c r="AM7660" t="str">
        <f t="shared" ca="1" si="743"/>
        <v/>
      </c>
    </row>
    <row r="7661" spans="27:39" x14ac:dyDescent="0.3">
      <c r="AA7661" t="str">
        <f>IF(COUNTA('Procytrat 197'!A162,'Procytrat 197'!B162,'Procytrat 197'!C162)&gt;0,"197","")</f>
        <v/>
      </c>
      <c r="AB7661" t="str">
        <f>IFERROR(IF(ISNUMBER('Procytrat 197'!A162),'Procytrat 197'!A162,DATEVALUE('Procytrat 197'!A162)),"")</f>
        <v/>
      </c>
      <c r="AC7661" t="str">
        <f>IF(AA7661="","",'Procytrat 197'!B162)</f>
        <v/>
      </c>
      <c r="AD7661" t="str">
        <f>IF(AA7661="","",IFERROR(1*'Procytrat 197'!C162,IFERROR(_xludf.NUMBERVALUE('Procytrat 197'!C162,".",","),IFERROR(_xludf.NUMBERVALUE('Procytrat 197'!C162,",","."),0))))</f>
        <v/>
      </c>
      <c r="AE7661" t="str">
        <f>IF(AA7661="","",'Procytrat 197'!O162)</f>
        <v/>
      </c>
      <c r="AF7661">
        <f t="shared" si="738"/>
        <v>0</v>
      </c>
      <c r="AG7661" t="str">
        <f t="shared" si="739"/>
        <v/>
      </c>
      <c r="AH7661" t="str">
        <f t="shared" si="740"/>
        <v/>
      </c>
      <c r="AI7661">
        <f t="shared" si="741"/>
        <v>0</v>
      </c>
      <c r="AJ7661">
        <f t="shared" si="742"/>
        <v>0</v>
      </c>
      <c r="AK7661">
        <v>0</v>
      </c>
      <c r="AL7661" t="str">
        <f>IF(AA7661="","",IFERROR(IF(ISNUMBER('Procytrat 197'!D162),'Procytrat 197'!D162,IF(ISNUMBER(SEARCH("12",'Procytrat 197'!D162)),EDATE(AB7661,12),IF(ISNUMBER(SEARCH("6",'Procytrat 197'!D162)),EDATE(AB7661,6),IF(ISNUMBER(SEARCH("3",'Procytrat 197'!D162)),EDATE(AB7661,3),DATEVALUE('Procytrat 197'!D162))))),""))</f>
        <v/>
      </c>
      <c r="AM7661" t="str">
        <f t="shared" ca="1" si="743"/>
        <v/>
      </c>
    </row>
    <row r="7662" spans="27:39" x14ac:dyDescent="0.3">
      <c r="AA7662" t="str">
        <f>IF(COUNTA('Procytrat 197'!A163,'Procytrat 197'!B163,'Procytrat 197'!C163)&gt;0,"197","")</f>
        <v/>
      </c>
      <c r="AB7662" t="str">
        <f>IFERROR(IF(ISNUMBER('Procytrat 197'!A163),'Procytrat 197'!A163,DATEVALUE('Procytrat 197'!A163)),"")</f>
        <v/>
      </c>
      <c r="AC7662" t="str">
        <f>IF(AA7662="","",'Procytrat 197'!B163)</f>
        <v/>
      </c>
      <c r="AD7662" t="str">
        <f>IF(AA7662="","",IFERROR(1*'Procytrat 197'!C163,IFERROR(_xludf.NUMBERVALUE('Procytrat 197'!C163,".",","),IFERROR(_xludf.NUMBERVALUE('Procytrat 197'!C163,",","."),0))))</f>
        <v/>
      </c>
      <c r="AE7662" t="str">
        <f>IF(AA7662="","",'Procytrat 197'!O163)</f>
        <v/>
      </c>
      <c r="AF7662">
        <f t="shared" si="738"/>
        <v>0</v>
      </c>
      <c r="AG7662" t="str">
        <f t="shared" si="739"/>
        <v/>
      </c>
      <c r="AH7662" t="str">
        <f t="shared" si="740"/>
        <v/>
      </c>
      <c r="AI7662">
        <f t="shared" si="741"/>
        <v>0</v>
      </c>
      <c r="AJ7662">
        <f t="shared" si="742"/>
        <v>0</v>
      </c>
      <c r="AK7662">
        <v>0</v>
      </c>
      <c r="AL7662" t="str">
        <f>IF(AA7662="","",IFERROR(IF(ISNUMBER('Procytrat 197'!D163),'Procytrat 197'!D163,IF(ISNUMBER(SEARCH("12",'Procytrat 197'!D163)),EDATE(AB7662,12),IF(ISNUMBER(SEARCH("6",'Procytrat 197'!D163)),EDATE(AB7662,6),IF(ISNUMBER(SEARCH("3",'Procytrat 197'!D163)),EDATE(AB7662,3),DATEVALUE('Procytrat 197'!D163))))),""))</f>
        <v/>
      </c>
      <c r="AM7662" t="str">
        <f t="shared" ca="1" si="743"/>
        <v/>
      </c>
    </row>
    <row r="7663" spans="27:39" x14ac:dyDescent="0.3">
      <c r="AA7663" t="str">
        <f>IF(COUNTA('Procytrat 197'!A164,'Procytrat 197'!B164,'Procytrat 197'!C164)&gt;0,"197","")</f>
        <v/>
      </c>
      <c r="AB7663" t="str">
        <f>IFERROR(IF(ISNUMBER('Procytrat 197'!A164),'Procytrat 197'!A164,DATEVALUE('Procytrat 197'!A164)),"")</f>
        <v/>
      </c>
      <c r="AC7663" t="str">
        <f>IF(AA7663="","",'Procytrat 197'!B164)</f>
        <v/>
      </c>
      <c r="AD7663" t="str">
        <f>IF(AA7663="","",IFERROR(1*'Procytrat 197'!C164,IFERROR(_xludf.NUMBERVALUE('Procytrat 197'!C164,".",","),IFERROR(_xludf.NUMBERVALUE('Procytrat 197'!C164,",","."),0))))</f>
        <v/>
      </c>
      <c r="AE7663" t="str">
        <f>IF(AA7663="","",'Procytrat 197'!O164)</f>
        <v/>
      </c>
      <c r="AF7663">
        <f t="shared" si="738"/>
        <v>0</v>
      </c>
      <c r="AG7663" t="str">
        <f t="shared" si="739"/>
        <v/>
      </c>
      <c r="AH7663" t="str">
        <f t="shared" si="740"/>
        <v/>
      </c>
      <c r="AI7663">
        <f t="shared" si="741"/>
        <v>0</v>
      </c>
      <c r="AJ7663">
        <f t="shared" si="742"/>
        <v>0</v>
      </c>
      <c r="AK7663">
        <v>0</v>
      </c>
      <c r="AL7663" t="str">
        <f>IF(AA7663="","",IFERROR(IF(ISNUMBER('Procytrat 197'!D164),'Procytrat 197'!D164,IF(ISNUMBER(SEARCH("12",'Procytrat 197'!D164)),EDATE(AB7663,12),IF(ISNUMBER(SEARCH("6",'Procytrat 197'!D164)),EDATE(AB7663,6),IF(ISNUMBER(SEARCH("3",'Procytrat 197'!D164)),EDATE(AB7663,3),DATEVALUE('Procytrat 197'!D164))))),""))</f>
        <v/>
      </c>
      <c r="AM7663" t="str">
        <f t="shared" ca="1" si="743"/>
        <v/>
      </c>
    </row>
    <row r="7664" spans="27:39" x14ac:dyDescent="0.3">
      <c r="AA7664" t="str">
        <f>IF(COUNTA('Procytrat 197'!A165,'Procytrat 197'!B165,'Procytrat 197'!C165)&gt;0,"197","")</f>
        <v/>
      </c>
      <c r="AB7664" t="str">
        <f>IFERROR(IF(ISNUMBER('Procytrat 197'!A165),'Procytrat 197'!A165,DATEVALUE('Procytrat 197'!A165)),"")</f>
        <v/>
      </c>
      <c r="AC7664" t="str">
        <f>IF(AA7664="","",'Procytrat 197'!B165)</f>
        <v/>
      </c>
      <c r="AD7664" t="str">
        <f>IF(AA7664="","",IFERROR(1*'Procytrat 197'!C165,IFERROR(_xludf.NUMBERVALUE('Procytrat 197'!C165,".",","),IFERROR(_xludf.NUMBERVALUE('Procytrat 197'!C165,",","."),0))))</f>
        <v/>
      </c>
      <c r="AE7664" t="str">
        <f>IF(AA7664="","",'Procytrat 197'!O165)</f>
        <v/>
      </c>
      <c r="AF7664">
        <f t="shared" si="738"/>
        <v>0</v>
      </c>
      <c r="AG7664" t="str">
        <f t="shared" si="739"/>
        <v/>
      </c>
      <c r="AH7664" t="str">
        <f t="shared" si="740"/>
        <v/>
      </c>
      <c r="AI7664">
        <f t="shared" si="741"/>
        <v>0</v>
      </c>
      <c r="AJ7664">
        <f t="shared" si="742"/>
        <v>0</v>
      </c>
      <c r="AK7664">
        <v>0</v>
      </c>
      <c r="AL7664" t="str">
        <f>IF(AA7664="","",IFERROR(IF(ISNUMBER('Procytrat 197'!D165),'Procytrat 197'!D165,IF(ISNUMBER(SEARCH("12",'Procytrat 197'!D165)),EDATE(AB7664,12),IF(ISNUMBER(SEARCH("6",'Procytrat 197'!D165)),EDATE(AB7664,6),IF(ISNUMBER(SEARCH("3",'Procytrat 197'!D165)),EDATE(AB7664,3),DATEVALUE('Procytrat 197'!D165))))),""))</f>
        <v/>
      </c>
      <c r="AM7664" t="str">
        <f t="shared" ca="1" si="743"/>
        <v/>
      </c>
    </row>
    <row r="7665" spans="27:39" x14ac:dyDescent="0.3">
      <c r="AA7665" t="str">
        <f>IF(COUNTA('Procytrat 197'!A166,'Procytrat 197'!B166,'Procytrat 197'!C166)&gt;0,"197","")</f>
        <v/>
      </c>
      <c r="AB7665" t="str">
        <f>IFERROR(IF(ISNUMBER('Procytrat 197'!A166),'Procytrat 197'!A166,DATEVALUE('Procytrat 197'!A166)),"")</f>
        <v/>
      </c>
      <c r="AC7665" t="str">
        <f>IF(AA7665="","",'Procytrat 197'!B166)</f>
        <v/>
      </c>
      <c r="AD7665" t="str">
        <f>IF(AA7665="","",IFERROR(1*'Procytrat 197'!C166,IFERROR(_xludf.NUMBERVALUE('Procytrat 197'!C166,".",","),IFERROR(_xludf.NUMBERVALUE('Procytrat 197'!C166,",","."),0))))</f>
        <v/>
      </c>
      <c r="AE7665" t="str">
        <f>IF(AA7665="","",'Procytrat 197'!O166)</f>
        <v/>
      </c>
      <c r="AF7665">
        <f t="shared" si="738"/>
        <v>0</v>
      </c>
      <c r="AG7665" t="str">
        <f t="shared" si="739"/>
        <v/>
      </c>
      <c r="AH7665" t="str">
        <f t="shared" si="740"/>
        <v/>
      </c>
      <c r="AI7665">
        <f t="shared" si="741"/>
        <v>0</v>
      </c>
      <c r="AJ7665">
        <f t="shared" si="742"/>
        <v>0</v>
      </c>
      <c r="AK7665">
        <v>0</v>
      </c>
      <c r="AL7665" t="str">
        <f>IF(AA7665="","",IFERROR(IF(ISNUMBER('Procytrat 197'!D166),'Procytrat 197'!D166,IF(ISNUMBER(SEARCH("12",'Procytrat 197'!D166)),EDATE(AB7665,12),IF(ISNUMBER(SEARCH("6",'Procytrat 197'!D166)),EDATE(AB7665,6),IF(ISNUMBER(SEARCH("3",'Procytrat 197'!D166)),EDATE(AB7665,3),DATEVALUE('Procytrat 197'!D166))))),""))</f>
        <v/>
      </c>
      <c r="AM7665" t="str">
        <f t="shared" ca="1" si="743"/>
        <v/>
      </c>
    </row>
    <row r="7666" spans="27:39" x14ac:dyDescent="0.3">
      <c r="AA7666" t="str">
        <f>IF(COUNTA('Procytrat 197'!A167,'Procytrat 197'!B167,'Procytrat 197'!C167)&gt;0,"197","")</f>
        <v/>
      </c>
      <c r="AB7666" t="str">
        <f>IFERROR(IF(ISNUMBER('Procytrat 197'!A167),'Procytrat 197'!A167,DATEVALUE('Procytrat 197'!A167)),"")</f>
        <v/>
      </c>
      <c r="AC7666" t="str">
        <f>IF(AA7666="","",'Procytrat 197'!B167)</f>
        <v/>
      </c>
      <c r="AD7666" t="str">
        <f>IF(AA7666="","",IFERROR(1*'Procytrat 197'!C167,IFERROR(_xludf.NUMBERVALUE('Procytrat 197'!C167,".",","),IFERROR(_xludf.NUMBERVALUE('Procytrat 197'!C167,",","."),0))))</f>
        <v/>
      </c>
      <c r="AE7666" t="str">
        <f>IF(AA7666="","",'Procytrat 197'!O167)</f>
        <v/>
      </c>
      <c r="AF7666">
        <f t="shared" si="738"/>
        <v>0</v>
      </c>
      <c r="AG7666" t="str">
        <f t="shared" si="739"/>
        <v/>
      </c>
      <c r="AH7666" t="str">
        <f t="shared" si="740"/>
        <v/>
      </c>
      <c r="AI7666">
        <f t="shared" si="741"/>
        <v>0</v>
      </c>
      <c r="AJ7666">
        <f t="shared" si="742"/>
        <v>0</v>
      </c>
      <c r="AK7666">
        <v>0</v>
      </c>
      <c r="AL7666" t="str">
        <f>IF(AA7666="","",IFERROR(IF(ISNUMBER('Procytrat 197'!D167),'Procytrat 197'!D167,IF(ISNUMBER(SEARCH("12",'Procytrat 197'!D167)),EDATE(AB7666,12),IF(ISNUMBER(SEARCH("6",'Procytrat 197'!D167)),EDATE(AB7666,6),IF(ISNUMBER(SEARCH("3",'Procytrat 197'!D167)),EDATE(AB7666,3),DATEVALUE('Procytrat 197'!D167))))),""))</f>
        <v/>
      </c>
      <c r="AM7666" t="str">
        <f t="shared" ca="1" si="743"/>
        <v/>
      </c>
    </row>
    <row r="7667" spans="27:39" x14ac:dyDescent="0.3">
      <c r="AA7667" t="str">
        <f>IF(COUNTA('Procytrat 197'!A168,'Procytrat 197'!B168,'Procytrat 197'!C168)&gt;0,"197","")</f>
        <v/>
      </c>
      <c r="AB7667" t="str">
        <f>IFERROR(IF(ISNUMBER('Procytrat 197'!A168),'Procytrat 197'!A168,DATEVALUE('Procytrat 197'!A168)),"")</f>
        <v/>
      </c>
      <c r="AC7667" t="str">
        <f>IF(AA7667="","",'Procytrat 197'!B168)</f>
        <v/>
      </c>
      <c r="AD7667" t="str">
        <f>IF(AA7667="","",IFERROR(1*'Procytrat 197'!C168,IFERROR(_xludf.NUMBERVALUE('Procytrat 197'!C168,".",","),IFERROR(_xludf.NUMBERVALUE('Procytrat 197'!C168,",","."),0))))</f>
        <v/>
      </c>
      <c r="AE7667" t="str">
        <f>IF(AA7667="","",'Procytrat 197'!O168)</f>
        <v/>
      </c>
      <c r="AF7667">
        <f t="shared" si="738"/>
        <v>0</v>
      </c>
      <c r="AG7667" t="str">
        <f t="shared" si="739"/>
        <v/>
      </c>
      <c r="AH7667" t="str">
        <f t="shared" si="740"/>
        <v/>
      </c>
      <c r="AI7667">
        <f t="shared" si="741"/>
        <v>0</v>
      </c>
      <c r="AJ7667">
        <f t="shared" si="742"/>
        <v>0</v>
      </c>
      <c r="AK7667">
        <v>0</v>
      </c>
      <c r="AL7667" t="str">
        <f>IF(AA7667="","",IFERROR(IF(ISNUMBER('Procytrat 197'!D168),'Procytrat 197'!D168,IF(ISNUMBER(SEARCH("12",'Procytrat 197'!D168)),EDATE(AB7667,12),IF(ISNUMBER(SEARCH("6",'Procytrat 197'!D168)),EDATE(AB7667,6),IF(ISNUMBER(SEARCH("3",'Procytrat 197'!D168)),EDATE(AB7667,3),DATEVALUE('Procytrat 197'!D168))))),""))</f>
        <v/>
      </c>
      <c r="AM7667" t="str">
        <f t="shared" ca="1" si="743"/>
        <v/>
      </c>
    </row>
    <row r="7668" spans="27:39" x14ac:dyDescent="0.3">
      <c r="AA7668" t="str">
        <f>IF(COUNTA('Procytrat 197'!A169,'Procytrat 197'!B169,'Procytrat 197'!C169)&gt;0,"197","")</f>
        <v/>
      </c>
      <c r="AB7668" t="str">
        <f>IFERROR(IF(ISNUMBER('Procytrat 197'!A169),'Procytrat 197'!A169,DATEVALUE('Procytrat 197'!A169)),"")</f>
        <v/>
      </c>
      <c r="AC7668" t="str">
        <f>IF(AA7668="","",'Procytrat 197'!B169)</f>
        <v/>
      </c>
      <c r="AD7668" t="str">
        <f>IF(AA7668="","",IFERROR(1*'Procytrat 197'!C169,IFERROR(_xludf.NUMBERVALUE('Procytrat 197'!C169,".",","),IFERROR(_xludf.NUMBERVALUE('Procytrat 197'!C169,",","."),0))))</f>
        <v/>
      </c>
      <c r="AE7668" t="str">
        <f>IF(AA7668="","",'Procytrat 197'!O169)</f>
        <v/>
      </c>
      <c r="AF7668">
        <f t="shared" si="738"/>
        <v>0</v>
      </c>
      <c r="AG7668" t="str">
        <f t="shared" si="739"/>
        <v/>
      </c>
      <c r="AH7668" t="str">
        <f t="shared" si="740"/>
        <v/>
      </c>
      <c r="AI7668">
        <f t="shared" si="741"/>
        <v>0</v>
      </c>
      <c r="AJ7668">
        <f t="shared" si="742"/>
        <v>0</v>
      </c>
      <c r="AK7668">
        <v>0</v>
      </c>
      <c r="AL7668" t="str">
        <f>IF(AA7668="","",IFERROR(IF(ISNUMBER('Procytrat 197'!D169),'Procytrat 197'!D169,IF(ISNUMBER(SEARCH("12",'Procytrat 197'!D169)),EDATE(AB7668,12),IF(ISNUMBER(SEARCH("6",'Procytrat 197'!D169)),EDATE(AB7668,6),IF(ISNUMBER(SEARCH("3",'Procytrat 197'!D169)),EDATE(AB7668,3),DATEVALUE('Procytrat 197'!D169))))),""))</f>
        <v/>
      </c>
      <c r="AM7668" t="str">
        <f t="shared" ca="1" si="743"/>
        <v/>
      </c>
    </row>
    <row r="7669" spans="27:39" x14ac:dyDescent="0.3">
      <c r="AA7669" t="str">
        <f>IF(COUNTA('Procytrat 197'!A170,'Procytrat 197'!B170,'Procytrat 197'!C170)&gt;0,"197","")</f>
        <v/>
      </c>
      <c r="AB7669" t="str">
        <f>IFERROR(IF(ISNUMBER('Procytrat 197'!A170),'Procytrat 197'!A170,DATEVALUE('Procytrat 197'!A170)),"")</f>
        <v/>
      </c>
      <c r="AC7669" t="str">
        <f>IF(AA7669="","",'Procytrat 197'!B170)</f>
        <v/>
      </c>
      <c r="AD7669" t="str">
        <f>IF(AA7669="","",IFERROR(1*'Procytrat 197'!C170,IFERROR(_xludf.NUMBERVALUE('Procytrat 197'!C170,".",","),IFERROR(_xludf.NUMBERVALUE('Procytrat 197'!C170,",","."),0))))</f>
        <v/>
      </c>
      <c r="AE7669" t="str">
        <f>IF(AA7669="","",'Procytrat 197'!O170)</f>
        <v/>
      </c>
      <c r="AF7669">
        <f t="shared" si="738"/>
        <v>0</v>
      </c>
      <c r="AG7669" t="str">
        <f t="shared" si="739"/>
        <v/>
      </c>
      <c r="AH7669" t="str">
        <f t="shared" si="740"/>
        <v/>
      </c>
      <c r="AI7669">
        <f t="shared" si="741"/>
        <v>0</v>
      </c>
      <c r="AJ7669">
        <f t="shared" si="742"/>
        <v>0</v>
      </c>
      <c r="AK7669">
        <v>0</v>
      </c>
      <c r="AL7669" t="str">
        <f>IF(AA7669="","",IFERROR(IF(ISNUMBER('Procytrat 197'!D170),'Procytrat 197'!D170,IF(ISNUMBER(SEARCH("12",'Procytrat 197'!D170)),EDATE(AB7669,12),IF(ISNUMBER(SEARCH("6",'Procytrat 197'!D170)),EDATE(AB7669,6),IF(ISNUMBER(SEARCH("3",'Procytrat 197'!D170)),EDATE(AB7669,3),DATEVALUE('Procytrat 197'!D170))))),""))</f>
        <v/>
      </c>
      <c r="AM7669" t="str">
        <f t="shared" ca="1" si="743"/>
        <v/>
      </c>
    </row>
    <row r="7670" spans="27:39" x14ac:dyDescent="0.3">
      <c r="AA7670" t="str">
        <f>IF(COUNTA('Procytrat 197'!A171,'Procytrat 197'!B171,'Procytrat 197'!C171)&gt;0,"197","")</f>
        <v/>
      </c>
      <c r="AB7670" t="str">
        <f>IFERROR(IF(ISNUMBER('Procytrat 197'!A171),'Procytrat 197'!A171,DATEVALUE('Procytrat 197'!A171)),"")</f>
        <v/>
      </c>
      <c r="AC7670" t="str">
        <f>IF(AA7670="","",'Procytrat 197'!B171)</f>
        <v/>
      </c>
      <c r="AD7670" t="str">
        <f>IF(AA7670="","",IFERROR(1*'Procytrat 197'!C171,IFERROR(_xludf.NUMBERVALUE('Procytrat 197'!C171,".",","),IFERROR(_xludf.NUMBERVALUE('Procytrat 197'!C171,",","."),0))))</f>
        <v/>
      </c>
      <c r="AE7670" t="str">
        <f>IF(AA7670="","",'Procytrat 197'!O171)</f>
        <v/>
      </c>
      <c r="AF7670">
        <f t="shared" si="738"/>
        <v>0</v>
      </c>
      <c r="AG7670" t="str">
        <f t="shared" si="739"/>
        <v/>
      </c>
      <c r="AH7670" t="str">
        <f t="shared" si="740"/>
        <v/>
      </c>
      <c r="AI7670">
        <f t="shared" si="741"/>
        <v>0</v>
      </c>
      <c r="AJ7670">
        <f t="shared" si="742"/>
        <v>0</v>
      </c>
      <c r="AK7670">
        <v>0</v>
      </c>
      <c r="AL7670" t="str">
        <f>IF(AA7670="","",IFERROR(IF(ISNUMBER('Procytrat 197'!D171),'Procytrat 197'!D171,IF(ISNUMBER(SEARCH("12",'Procytrat 197'!D171)),EDATE(AB7670,12),IF(ISNUMBER(SEARCH("6",'Procytrat 197'!D171)),EDATE(AB7670,6),IF(ISNUMBER(SEARCH("3",'Procytrat 197'!D171)),EDATE(AB7670,3),DATEVALUE('Procytrat 197'!D171))))),""))</f>
        <v/>
      </c>
      <c r="AM7670" t="str">
        <f t="shared" ca="1" si="743"/>
        <v/>
      </c>
    </row>
    <row r="7671" spans="27:39" x14ac:dyDescent="0.3">
      <c r="AA7671" t="str">
        <f>IF(COUNTA('Procytrat 197'!A172,'Procytrat 197'!B172,'Procytrat 197'!C172)&gt;0,"197","")</f>
        <v/>
      </c>
      <c r="AB7671" t="str">
        <f>IFERROR(IF(ISNUMBER('Procytrat 197'!A172),'Procytrat 197'!A172,DATEVALUE('Procytrat 197'!A172)),"")</f>
        <v/>
      </c>
      <c r="AC7671" t="str">
        <f>IF(AA7671="","",'Procytrat 197'!B172)</f>
        <v/>
      </c>
      <c r="AD7671" t="str">
        <f>IF(AA7671="","",IFERROR(1*'Procytrat 197'!C172,IFERROR(_xludf.NUMBERVALUE('Procytrat 197'!C172,".",","),IFERROR(_xludf.NUMBERVALUE('Procytrat 197'!C172,",","."),0))))</f>
        <v/>
      </c>
      <c r="AE7671" t="str">
        <f>IF(AA7671="","",'Procytrat 197'!O172)</f>
        <v/>
      </c>
      <c r="AF7671">
        <f t="shared" si="738"/>
        <v>0</v>
      </c>
      <c r="AG7671" t="str">
        <f t="shared" si="739"/>
        <v/>
      </c>
      <c r="AH7671" t="str">
        <f t="shared" si="740"/>
        <v/>
      </c>
      <c r="AI7671">
        <f t="shared" si="741"/>
        <v>0</v>
      </c>
      <c r="AJ7671">
        <f t="shared" si="742"/>
        <v>0</v>
      </c>
      <c r="AK7671">
        <v>0</v>
      </c>
      <c r="AL7671" t="str">
        <f>IF(AA7671="","",IFERROR(IF(ISNUMBER('Procytrat 197'!D172),'Procytrat 197'!D172,IF(ISNUMBER(SEARCH("12",'Procytrat 197'!D172)),EDATE(AB7671,12),IF(ISNUMBER(SEARCH("6",'Procytrat 197'!D172)),EDATE(AB7671,6),IF(ISNUMBER(SEARCH("3",'Procytrat 197'!D172)),EDATE(AB7671,3),DATEVALUE('Procytrat 197'!D172))))),""))</f>
        <v/>
      </c>
      <c r="AM7671" t="str">
        <f t="shared" ca="1" si="743"/>
        <v/>
      </c>
    </row>
    <row r="7672" spans="27:39" x14ac:dyDescent="0.3">
      <c r="AA7672" t="str">
        <f>IF(COUNTA('Procytrat 197'!A173,'Procytrat 197'!B173,'Procytrat 197'!C173)&gt;0,"197","")</f>
        <v/>
      </c>
      <c r="AB7672" t="str">
        <f>IFERROR(IF(ISNUMBER('Procytrat 197'!A173),'Procytrat 197'!A173,DATEVALUE('Procytrat 197'!A173)),"")</f>
        <v/>
      </c>
      <c r="AC7672" t="str">
        <f>IF(AA7672="","",'Procytrat 197'!B173)</f>
        <v/>
      </c>
      <c r="AD7672" t="str">
        <f>IF(AA7672="","",IFERROR(1*'Procytrat 197'!C173,IFERROR(_xludf.NUMBERVALUE('Procytrat 197'!C173,".",","),IFERROR(_xludf.NUMBERVALUE('Procytrat 197'!C173,",","."),0))))</f>
        <v/>
      </c>
      <c r="AE7672" t="str">
        <f>IF(AA7672="","",'Procytrat 197'!O173)</f>
        <v/>
      </c>
      <c r="AF7672">
        <f t="shared" si="738"/>
        <v>0</v>
      </c>
      <c r="AG7672" t="str">
        <f t="shared" si="739"/>
        <v/>
      </c>
      <c r="AH7672" t="str">
        <f t="shared" si="740"/>
        <v/>
      </c>
      <c r="AI7672">
        <f t="shared" si="741"/>
        <v>0</v>
      </c>
      <c r="AJ7672">
        <f t="shared" si="742"/>
        <v>0</v>
      </c>
      <c r="AK7672">
        <v>0</v>
      </c>
      <c r="AL7672" t="str">
        <f>IF(AA7672="","",IFERROR(IF(ISNUMBER('Procytrat 197'!D173),'Procytrat 197'!D173,IF(ISNUMBER(SEARCH("12",'Procytrat 197'!D173)),EDATE(AB7672,12),IF(ISNUMBER(SEARCH("6",'Procytrat 197'!D173)),EDATE(AB7672,6),IF(ISNUMBER(SEARCH("3",'Procytrat 197'!D173)),EDATE(AB7672,3),DATEVALUE('Procytrat 197'!D173))))),""))</f>
        <v/>
      </c>
      <c r="AM7672" t="str">
        <f t="shared" ca="1" si="743"/>
        <v/>
      </c>
    </row>
    <row r="7673" spans="27:39" x14ac:dyDescent="0.3">
      <c r="AA7673" t="str">
        <f>IF(COUNTA('Procytrat 197'!A174,'Procytrat 197'!B174,'Procytrat 197'!C174)&gt;0,"197","")</f>
        <v/>
      </c>
      <c r="AB7673" t="str">
        <f>IFERROR(IF(ISNUMBER('Procytrat 197'!A174),'Procytrat 197'!A174,DATEVALUE('Procytrat 197'!A174)),"")</f>
        <v/>
      </c>
      <c r="AC7673" t="str">
        <f>IF(AA7673="","",'Procytrat 197'!B174)</f>
        <v/>
      </c>
      <c r="AD7673" t="str">
        <f>IF(AA7673="","",IFERROR(1*'Procytrat 197'!C174,IFERROR(_xludf.NUMBERVALUE('Procytrat 197'!C174,".",","),IFERROR(_xludf.NUMBERVALUE('Procytrat 197'!C174,",","."),0))))</f>
        <v/>
      </c>
      <c r="AE7673" t="str">
        <f>IF(AA7673="","",'Procytrat 197'!O174)</f>
        <v/>
      </c>
      <c r="AF7673">
        <f t="shared" si="738"/>
        <v>0</v>
      </c>
      <c r="AG7673" t="str">
        <f t="shared" si="739"/>
        <v/>
      </c>
      <c r="AH7673" t="str">
        <f t="shared" si="740"/>
        <v/>
      </c>
      <c r="AI7673">
        <f t="shared" si="741"/>
        <v>0</v>
      </c>
      <c r="AJ7673">
        <f t="shared" si="742"/>
        <v>0</v>
      </c>
      <c r="AK7673">
        <v>0</v>
      </c>
      <c r="AL7673" t="str">
        <f>IF(AA7673="","",IFERROR(IF(ISNUMBER('Procytrat 197'!D174),'Procytrat 197'!D174,IF(ISNUMBER(SEARCH("12",'Procytrat 197'!D174)),EDATE(AB7673,12),IF(ISNUMBER(SEARCH("6",'Procytrat 197'!D174)),EDATE(AB7673,6),IF(ISNUMBER(SEARCH("3",'Procytrat 197'!D174)),EDATE(AB7673,3),DATEVALUE('Procytrat 197'!D174))))),""))</f>
        <v/>
      </c>
      <c r="AM7673" t="str">
        <f t="shared" ca="1" si="743"/>
        <v/>
      </c>
    </row>
    <row r="7674" spans="27:39" x14ac:dyDescent="0.3">
      <c r="AA7674" t="str">
        <f>IF(COUNTA('Procytrat 197'!A175,'Procytrat 197'!B175,'Procytrat 197'!C175)&gt;0,"197","")</f>
        <v/>
      </c>
      <c r="AB7674" t="str">
        <f>IFERROR(IF(ISNUMBER('Procytrat 197'!A175),'Procytrat 197'!A175,DATEVALUE('Procytrat 197'!A175)),"")</f>
        <v/>
      </c>
      <c r="AC7674" t="str">
        <f>IF(AA7674="","",'Procytrat 197'!B175)</f>
        <v/>
      </c>
      <c r="AD7674" t="str">
        <f>IF(AA7674="","",IFERROR(1*'Procytrat 197'!C175,IFERROR(_xludf.NUMBERVALUE('Procytrat 197'!C175,".",","),IFERROR(_xludf.NUMBERVALUE('Procytrat 197'!C175,",","."),0))))</f>
        <v/>
      </c>
      <c r="AE7674" t="str">
        <f>IF(AA7674="","",'Procytrat 197'!O175)</f>
        <v/>
      </c>
      <c r="AF7674">
        <f t="shared" si="738"/>
        <v>0</v>
      </c>
      <c r="AG7674" t="str">
        <f t="shared" si="739"/>
        <v/>
      </c>
      <c r="AH7674" t="str">
        <f t="shared" si="740"/>
        <v/>
      </c>
      <c r="AI7674">
        <f t="shared" si="741"/>
        <v>0</v>
      </c>
      <c r="AJ7674">
        <f t="shared" si="742"/>
        <v>0</v>
      </c>
      <c r="AK7674">
        <v>0</v>
      </c>
      <c r="AL7674" t="str">
        <f>IF(AA7674="","",IFERROR(IF(ISNUMBER('Procytrat 197'!D175),'Procytrat 197'!D175,IF(ISNUMBER(SEARCH("12",'Procytrat 197'!D175)),EDATE(AB7674,12),IF(ISNUMBER(SEARCH("6",'Procytrat 197'!D175)),EDATE(AB7674,6),IF(ISNUMBER(SEARCH("3",'Procytrat 197'!D175)),EDATE(AB7674,3),DATEVALUE('Procytrat 197'!D175))))),""))</f>
        <v/>
      </c>
      <c r="AM7674" t="str">
        <f t="shared" ca="1" si="743"/>
        <v/>
      </c>
    </row>
    <row r="7675" spans="27:39" x14ac:dyDescent="0.3">
      <c r="AA7675" t="str">
        <f>IF(COUNTA('Procytrat 197'!A176,'Procytrat 197'!B176,'Procytrat 197'!C176)&gt;0,"197","")</f>
        <v/>
      </c>
      <c r="AB7675" t="str">
        <f>IFERROR(IF(ISNUMBER('Procytrat 197'!A176),'Procytrat 197'!A176,DATEVALUE('Procytrat 197'!A176)),"")</f>
        <v/>
      </c>
      <c r="AC7675" t="str">
        <f>IF(AA7675="","",'Procytrat 197'!B176)</f>
        <v/>
      </c>
      <c r="AD7675" t="str">
        <f>IF(AA7675="","",IFERROR(1*'Procytrat 197'!C176,IFERROR(_xludf.NUMBERVALUE('Procytrat 197'!C176,".",","),IFERROR(_xludf.NUMBERVALUE('Procytrat 197'!C176,",","."),0))))</f>
        <v/>
      </c>
      <c r="AE7675" t="str">
        <f>IF(AA7675="","",'Procytrat 197'!O176)</f>
        <v/>
      </c>
      <c r="AF7675">
        <f t="shared" si="738"/>
        <v>0</v>
      </c>
      <c r="AG7675" t="str">
        <f t="shared" si="739"/>
        <v/>
      </c>
      <c r="AH7675" t="str">
        <f t="shared" si="740"/>
        <v/>
      </c>
      <c r="AI7675">
        <f t="shared" si="741"/>
        <v>0</v>
      </c>
      <c r="AJ7675">
        <f t="shared" si="742"/>
        <v>0</v>
      </c>
      <c r="AK7675">
        <v>0</v>
      </c>
      <c r="AL7675" t="str">
        <f>IF(AA7675="","",IFERROR(IF(ISNUMBER('Procytrat 197'!D176),'Procytrat 197'!D176,IF(ISNUMBER(SEARCH("12",'Procytrat 197'!D176)),EDATE(AB7675,12),IF(ISNUMBER(SEARCH("6",'Procytrat 197'!D176)),EDATE(AB7675,6),IF(ISNUMBER(SEARCH("3",'Procytrat 197'!D176)),EDATE(AB7675,3),DATEVALUE('Procytrat 197'!D176))))),""))</f>
        <v/>
      </c>
      <c r="AM7675" t="str">
        <f t="shared" ca="1" si="743"/>
        <v/>
      </c>
    </row>
    <row r="7676" spans="27:39" x14ac:dyDescent="0.3">
      <c r="AA7676" t="str">
        <f>IF(COUNTA('Procytrat 197'!A177,'Procytrat 197'!B177,'Procytrat 197'!C177)&gt;0,"197","")</f>
        <v/>
      </c>
      <c r="AB7676" t="str">
        <f>IFERROR(IF(ISNUMBER('Procytrat 197'!A177),'Procytrat 197'!A177,DATEVALUE('Procytrat 197'!A177)),"")</f>
        <v/>
      </c>
      <c r="AC7676" t="str">
        <f>IF(AA7676="","",'Procytrat 197'!B177)</f>
        <v/>
      </c>
      <c r="AD7676" t="str">
        <f>IF(AA7676="","",IFERROR(1*'Procytrat 197'!C177,IFERROR(_xludf.NUMBERVALUE('Procytrat 197'!C177,".",","),IFERROR(_xludf.NUMBERVALUE('Procytrat 197'!C177,",","."),0))))</f>
        <v/>
      </c>
      <c r="AE7676" t="str">
        <f>IF(AA7676="","",'Procytrat 197'!O177)</f>
        <v/>
      </c>
      <c r="AF7676">
        <f t="shared" si="738"/>
        <v>0</v>
      </c>
      <c r="AG7676" t="str">
        <f t="shared" si="739"/>
        <v/>
      </c>
      <c r="AH7676" t="str">
        <f t="shared" si="740"/>
        <v/>
      </c>
      <c r="AI7676">
        <f t="shared" si="741"/>
        <v>0</v>
      </c>
      <c r="AJ7676">
        <f t="shared" si="742"/>
        <v>0</v>
      </c>
      <c r="AK7676">
        <v>0</v>
      </c>
      <c r="AL7676" t="str">
        <f>IF(AA7676="","",IFERROR(IF(ISNUMBER('Procytrat 197'!D177),'Procytrat 197'!D177,IF(ISNUMBER(SEARCH("12",'Procytrat 197'!D177)),EDATE(AB7676,12),IF(ISNUMBER(SEARCH("6",'Procytrat 197'!D177)),EDATE(AB7676,6),IF(ISNUMBER(SEARCH("3",'Procytrat 197'!D177)),EDATE(AB7676,3),DATEVALUE('Procytrat 197'!D177))))),""))</f>
        <v/>
      </c>
      <c r="AM7676" t="str">
        <f t="shared" ca="1" si="743"/>
        <v/>
      </c>
    </row>
    <row r="7677" spans="27:39" x14ac:dyDescent="0.3">
      <c r="AA7677" t="str">
        <f>IF(COUNTA('Procytrat 197'!A178,'Procytrat 197'!B178,'Procytrat 197'!C178)&gt;0,"197","")</f>
        <v/>
      </c>
      <c r="AB7677" t="str">
        <f>IFERROR(IF(ISNUMBER('Procytrat 197'!A178),'Procytrat 197'!A178,DATEVALUE('Procytrat 197'!A178)),"")</f>
        <v/>
      </c>
      <c r="AC7677" t="str">
        <f>IF(AA7677="","",'Procytrat 197'!B178)</f>
        <v/>
      </c>
      <c r="AD7677" t="str">
        <f>IF(AA7677="","",IFERROR(1*'Procytrat 197'!C178,IFERROR(_xludf.NUMBERVALUE('Procytrat 197'!C178,".",","),IFERROR(_xludf.NUMBERVALUE('Procytrat 197'!C178,",","."),0))))</f>
        <v/>
      </c>
      <c r="AE7677" t="str">
        <f>IF(AA7677="","",'Procytrat 197'!O178)</f>
        <v/>
      </c>
      <c r="AF7677">
        <f t="shared" si="738"/>
        <v>0</v>
      </c>
      <c r="AG7677" t="str">
        <f t="shared" si="739"/>
        <v/>
      </c>
      <c r="AH7677" t="str">
        <f t="shared" si="740"/>
        <v/>
      </c>
      <c r="AI7677">
        <f t="shared" si="741"/>
        <v>0</v>
      </c>
      <c r="AJ7677">
        <f t="shared" si="742"/>
        <v>0</v>
      </c>
      <c r="AK7677">
        <v>0</v>
      </c>
      <c r="AL7677" t="str">
        <f>IF(AA7677="","",IFERROR(IF(ISNUMBER('Procytrat 197'!D178),'Procytrat 197'!D178,IF(ISNUMBER(SEARCH("12",'Procytrat 197'!D178)),EDATE(AB7677,12),IF(ISNUMBER(SEARCH("6",'Procytrat 197'!D178)),EDATE(AB7677,6),IF(ISNUMBER(SEARCH("3",'Procytrat 197'!D178)),EDATE(AB7677,3),DATEVALUE('Procytrat 197'!D178))))),""))</f>
        <v/>
      </c>
      <c r="AM7677" t="str">
        <f t="shared" ca="1" si="743"/>
        <v/>
      </c>
    </row>
    <row r="7678" spans="27:39" x14ac:dyDescent="0.3">
      <c r="AA7678" t="str">
        <f>IF(COUNTA('Procytrat 197'!A179,'Procytrat 197'!B179,'Procytrat 197'!C179)&gt;0,"197","")</f>
        <v/>
      </c>
      <c r="AB7678" t="str">
        <f>IFERROR(IF(ISNUMBER('Procytrat 197'!A179),'Procytrat 197'!A179,DATEVALUE('Procytrat 197'!A179)),"")</f>
        <v/>
      </c>
      <c r="AC7678" t="str">
        <f>IF(AA7678="","",'Procytrat 197'!B179)</f>
        <v/>
      </c>
      <c r="AD7678" t="str">
        <f>IF(AA7678="","",IFERROR(1*'Procytrat 197'!C179,IFERROR(_xludf.NUMBERVALUE('Procytrat 197'!C179,".",","),IFERROR(_xludf.NUMBERVALUE('Procytrat 197'!C179,",","."),0))))</f>
        <v/>
      </c>
      <c r="AE7678" t="str">
        <f>IF(AA7678="","",'Procytrat 197'!O179)</f>
        <v/>
      </c>
      <c r="AF7678">
        <f t="shared" si="738"/>
        <v>0</v>
      </c>
      <c r="AG7678" t="str">
        <f t="shared" si="739"/>
        <v/>
      </c>
      <c r="AH7678" t="str">
        <f t="shared" si="740"/>
        <v/>
      </c>
      <c r="AI7678">
        <f t="shared" si="741"/>
        <v>0</v>
      </c>
      <c r="AJ7678">
        <f t="shared" si="742"/>
        <v>0</v>
      </c>
      <c r="AK7678">
        <v>0</v>
      </c>
      <c r="AL7678" t="str">
        <f>IF(AA7678="","",IFERROR(IF(ISNUMBER('Procytrat 197'!D179),'Procytrat 197'!D179,IF(ISNUMBER(SEARCH("12",'Procytrat 197'!D179)),EDATE(AB7678,12),IF(ISNUMBER(SEARCH("6",'Procytrat 197'!D179)),EDATE(AB7678,6),IF(ISNUMBER(SEARCH("3",'Procytrat 197'!D179)),EDATE(AB7678,3),DATEVALUE('Procytrat 197'!D179))))),""))</f>
        <v/>
      </c>
      <c r="AM7678" t="str">
        <f t="shared" ca="1" si="743"/>
        <v/>
      </c>
    </row>
    <row r="7679" spans="27:39" x14ac:dyDescent="0.3">
      <c r="AA7679" t="str">
        <f>IF(COUNTA('Procytrat 197'!A180,'Procytrat 197'!B180,'Procytrat 197'!C180)&gt;0,"197","")</f>
        <v/>
      </c>
      <c r="AB7679" t="str">
        <f>IFERROR(IF(ISNUMBER('Procytrat 197'!A180),'Procytrat 197'!A180,DATEVALUE('Procytrat 197'!A180)),"")</f>
        <v/>
      </c>
      <c r="AC7679" t="str">
        <f>IF(AA7679="","",'Procytrat 197'!B180)</f>
        <v/>
      </c>
      <c r="AD7679" t="str">
        <f>IF(AA7679="","",IFERROR(1*'Procytrat 197'!C180,IFERROR(_xludf.NUMBERVALUE('Procytrat 197'!C180,".",","),IFERROR(_xludf.NUMBERVALUE('Procytrat 197'!C180,",","."),0))))</f>
        <v/>
      </c>
      <c r="AE7679" t="str">
        <f>IF(AA7679="","",'Procytrat 197'!O180)</f>
        <v/>
      </c>
      <c r="AF7679">
        <f t="shared" si="738"/>
        <v>0</v>
      </c>
      <c r="AG7679" t="str">
        <f t="shared" si="739"/>
        <v/>
      </c>
      <c r="AH7679" t="str">
        <f t="shared" si="740"/>
        <v/>
      </c>
      <c r="AI7679">
        <f t="shared" si="741"/>
        <v>0</v>
      </c>
      <c r="AJ7679">
        <f t="shared" si="742"/>
        <v>0</v>
      </c>
      <c r="AK7679">
        <v>0</v>
      </c>
      <c r="AL7679" t="str">
        <f>IF(AA7679="","",IFERROR(IF(ISNUMBER('Procytrat 197'!D180),'Procytrat 197'!D180,IF(ISNUMBER(SEARCH("12",'Procytrat 197'!D180)),EDATE(AB7679,12),IF(ISNUMBER(SEARCH("6",'Procytrat 197'!D180)),EDATE(AB7679,6),IF(ISNUMBER(SEARCH("3",'Procytrat 197'!D180)),EDATE(AB7679,3),DATEVALUE('Procytrat 197'!D180))))),""))</f>
        <v/>
      </c>
      <c r="AM7679" t="str">
        <f t="shared" ca="1" si="743"/>
        <v/>
      </c>
    </row>
    <row r="7680" spans="27:39" x14ac:dyDescent="0.3">
      <c r="AA7680" t="str">
        <f>IF(COUNTA('Procytrat 197'!A181,'Procytrat 197'!B181,'Procytrat 197'!C181)&gt;0,"197","")</f>
        <v/>
      </c>
      <c r="AB7680" t="str">
        <f>IFERROR(IF(ISNUMBER('Procytrat 197'!A181),'Procytrat 197'!A181,DATEVALUE('Procytrat 197'!A181)),"")</f>
        <v/>
      </c>
      <c r="AC7680" t="str">
        <f>IF(AA7680="","",'Procytrat 197'!B181)</f>
        <v/>
      </c>
      <c r="AD7680" t="str">
        <f>IF(AA7680="","",IFERROR(1*'Procytrat 197'!C181,IFERROR(_xludf.NUMBERVALUE('Procytrat 197'!C181,".",","),IFERROR(_xludf.NUMBERVALUE('Procytrat 197'!C181,",","."),0))))</f>
        <v/>
      </c>
      <c r="AE7680" t="str">
        <f>IF(AA7680="","",'Procytrat 197'!O181)</f>
        <v/>
      </c>
      <c r="AF7680">
        <f t="shared" si="738"/>
        <v>0</v>
      </c>
      <c r="AG7680" t="str">
        <f t="shared" si="739"/>
        <v/>
      </c>
      <c r="AH7680" t="str">
        <f t="shared" si="740"/>
        <v/>
      </c>
      <c r="AI7680">
        <f t="shared" si="741"/>
        <v>0</v>
      </c>
      <c r="AJ7680">
        <f t="shared" si="742"/>
        <v>0</v>
      </c>
      <c r="AK7680">
        <v>0</v>
      </c>
      <c r="AL7680" t="str">
        <f>IF(AA7680="","",IFERROR(IF(ISNUMBER('Procytrat 197'!D181),'Procytrat 197'!D181,IF(ISNUMBER(SEARCH("12",'Procytrat 197'!D181)),EDATE(AB7680,12),IF(ISNUMBER(SEARCH("6",'Procytrat 197'!D181)),EDATE(AB7680,6),IF(ISNUMBER(SEARCH("3",'Procytrat 197'!D181)),EDATE(AB7680,3),DATEVALUE('Procytrat 197'!D181))))),""))</f>
        <v/>
      </c>
      <c r="AM7680" t="str">
        <f t="shared" ca="1" si="743"/>
        <v/>
      </c>
    </row>
    <row r="7681" spans="27:39" x14ac:dyDescent="0.3">
      <c r="AA7681" t="str">
        <f>IF(COUNTA('Procytrat 197'!A182,'Procytrat 197'!B182,'Procytrat 197'!C182)&gt;0,"197","")</f>
        <v/>
      </c>
      <c r="AB7681" t="str">
        <f>IFERROR(IF(ISNUMBER('Procytrat 197'!A182),'Procytrat 197'!A182,DATEVALUE('Procytrat 197'!A182)),"")</f>
        <v/>
      </c>
      <c r="AC7681" t="str">
        <f>IF(AA7681="","",'Procytrat 197'!B182)</f>
        <v/>
      </c>
      <c r="AD7681" t="str">
        <f>IF(AA7681="","",IFERROR(1*'Procytrat 197'!C182,IFERROR(_xludf.NUMBERVALUE('Procytrat 197'!C182,".",","),IFERROR(_xludf.NUMBERVALUE('Procytrat 197'!C182,",","."),0))))</f>
        <v/>
      </c>
      <c r="AE7681" t="str">
        <f>IF(AA7681="","",'Procytrat 197'!O182)</f>
        <v/>
      </c>
      <c r="AF7681">
        <f t="shared" si="738"/>
        <v>0</v>
      </c>
      <c r="AG7681" t="str">
        <f t="shared" si="739"/>
        <v/>
      </c>
      <c r="AH7681" t="str">
        <f t="shared" si="740"/>
        <v/>
      </c>
      <c r="AI7681">
        <f t="shared" si="741"/>
        <v>0</v>
      </c>
      <c r="AJ7681">
        <f t="shared" si="742"/>
        <v>0</v>
      </c>
      <c r="AK7681">
        <v>0</v>
      </c>
      <c r="AL7681" t="str">
        <f>IF(AA7681="","",IFERROR(IF(ISNUMBER('Procytrat 197'!D182),'Procytrat 197'!D182,IF(ISNUMBER(SEARCH("12",'Procytrat 197'!D182)),EDATE(AB7681,12),IF(ISNUMBER(SEARCH("6",'Procytrat 197'!D182)),EDATE(AB7681,6),IF(ISNUMBER(SEARCH("3",'Procytrat 197'!D182)),EDATE(AB7681,3),DATEVALUE('Procytrat 197'!D182))))),""))</f>
        <v/>
      </c>
      <c r="AM7681" t="str">
        <f t="shared" ca="1" si="743"/>
        <v/>
      </c>
    </row>
    <row r="7682" spans="27:39" x14ac:dyDescent="0.3">
      <c r="AA7682" t="str">
        <f>IF(COUNTA('Procytrat 197'!A183,'Procytrat 197'!B183,'Procytrat 197'!C183)&gt;0,"197","")</f>
        <v/>
      </c>
      <c r="AB7682" t="str">
        <f>IFERROR(IF(ISNUMBER('Procytrat 197'!A183),'Procytrat 197'!A183,DATEVALUE('Procytrat 197'!A183)),"")</f>
        <v/>
      </c>
      <c r="AC7682" t="str">
        <f>IF(AA7682="","",'Procytrat 197'!B183)</f>
        <v/>
      </c>
      <c r="AD7682" t="str">
        <f>IF(AA7682="","",IFERROR(1*'Procytrat 197'!C183,IFERROR(_xludf.NUMBERVALUE('Procytrat 197'!C183,".",","),IFERROR(_xludf.NUMBERVALUE('Procytrat 197'!C183,",","."),0))))</f>
        <v/>
      </c>
      <c r="AE7682" t="str">
        <f>IF(AA7682="","",'Procytrat 197'!O183)</f>
        <v/>
      </c>
      <c r="AF7682">
        <f t="shared" ref="AF7682:AF7745" si="744">IF(AA7682="",0,--ISNUMBER(SEARCH("aprovado",AE7682)))</f>
        <v>0</v>
      </c>
      <c r="AG7682" t="str">
        <f t="shared" ref="AG7682:AG7745" si="745">IF(AB7682="","",YEAR(AB7682))</f>
        <v/>
      </c>
      <c r="AH7682" t="str">
        <f t="shared" ref="AH7682:AH7745" si="746">IF(AB7682="","",MONTH(AB7682))</f>
        <v/>
      </c>
      <c r="AI7682">
        <f t="shared" ref="AI7682:AI7745" si="747">IF(AB7682="",0,AB7682+ROW()/1000000)</f>
        <v>0</v>
      </c>
      <c r="AJ7682">
        <f t="shared" ref="AJ7682:AJ7745" si="748">--(AA7682&lt;&gt;"")</f>
        <v>0</v>
      </c>
      <c r="AK7682">
        <v>0</v>
      </c>
      <c r="AL7682" t="str">
        <f>IF(AA7682="","",IFERROR(IF(ISNUMBER('Procytrat 197'!D183),'Procytrat 197'!D183,IF(ISNUMBER(SEARCH("12",'Procytrat 197'!D183)),EDATE(AB7682,12),IF(ISNUMBER(SEARCH("6",'Procytrat 197'!D183)),EDATE(AB7682,6),IF(ISNUMBER(SEARCH("3",'Procytrat 197'!D183)),EDATE(AB7682,3),DATEVALUE('Procytrat 197'!D183))))),""))</f>
        <v/>
      </c>
      <c r="AM7682" t="str">
        <f t="shared" ref="AM7682:AM7745" ca="1" si="749">IF(AND(AJ7682=1,AL7682&lt;&gt;"",AL7682&gt;=TODAY(),AG7682=$W$3),AL7682+ROW()/1000000,"")</f>
        <v/>
      </c>
    </row>
    <row r="7683" spans="27:39" x14ac:dyDescent="0.3">
      <c r="AA7683" t="str">
        <f>IF(COUNTA('Procytrat 197'!A184,'Procytrat 197'!B184,'Procytrat 197'!C184)&gt;0,"197","")</f>
        <v/>
      </c>
      <c r="AB7683" t="str">
        <f>IFERROR(IF(ISNUMBER('Procytrat 197'!A184),'Procytrat 197'!A184,DATEVALUE('Procytrat 197'!A184)),"")</f>
        <v/>
      </c>
      <c r="AC7683" t="str">
        <f>IF(AA7683="","",'Procytrat 197'!B184)</f>
        <v/>
      </c>
      <c r="AD7683" t="str">
        <f>IF(AA7683="","",IFERROR(1*'Procytrat 197'!C184,IFERROR(_xludf.NUMBERVALUE('Procytrat 197'!C184,".",","),IFERROR(_xludf.NUMBERVALUE('Procytrat 197'!C184,",","."),0))))</f>
        <v/>
      </c>
      <c r="AE7683" t="str">
        <f>IF(AA7683="","",'Procytrat 197'!O184)</f>
        <v/>
      </c>
      <c r="AF7683">
        <f t="shared" si="744"/>
        <v>0</v>
      </c>
      <c r="AG7683" t="str">
        <f t="shared" si="745"/>
        <v/>
      </c>
      <c r="AH7683" t="str">
        <f t="shared" si="746"/>
        <v/>
      </c>
      <c r="AI7683">
        <f t="shared" si="747"/>
        <v>0</v>
      </c>
      <c r="AJ7683">
        <f t="shared" si="748"/>
        <v>0</v>
      </c>
      <c r="AK7683">
        <v>0</v>
      </c>
      <c r="AL7683" t="str">
        <f>IF(AA7683="","",IFERROR(IF(ISNUMBER('Procytrat 197'!D184),'Procytrat 197'!D184,IF(ISNUMBER(SEARCH("12",'Procytrat 197'!D184)),EDATE(AB7683,12),IF(ISNUMBER(SEARCH("6",'Procytrat 197'!D184)),EDATE(AB7683,6),IF(ISNUMBER(SEARCH("3",'Procytrat 197'!D184)),EDATE(AB7683,3),DATEVALUE('Procytrat 197'!D184))))),""))</f>
        <v/>
      </c>
      <c r="AM7683" t="str">
        <f t="shared" ca="1" si="749"/>
        <v/>
      </c>
    </row>
    <row r="7684" spans="27:39" x14ac:dyDescent="0.3">
      <c r="AA7684" t="str">
        <f>IF(COUNTA('Procytrat 197'!A185,'Procytrat 197'!B185,'Procytrat 197'!C185)&gt;0,"197","")</f>
        <v/>
      </c>
      <c r="AB7684" t="str">
        <f>IFERROR(IF(ISNUMBER('Procytrat 197'!A185),'Procytrat 197'!A185,DATEVALUE('Procytrat 197'!A185)),"")</f>
        <v/>
      </c>
      <c r="AC7684" t="str">
        <f>IF(AA7684="","",'Procytrat 197'!B185)</f>
        <v/>
      </c>
      <c r="AD7684" t="str">
        <f>IF(AA7684="","",IFERROR(1*'Procytrat 197'!C185,IFERROR(_xludf.NUMBERVALUE('Procytrat 197'!C185,".",","),IFERROR(_xludf.NUMBERVALUE('Procytrat 197'!C185,",","."),0))))</f>
        <v/>
      </c>
      <c r="AE7684" t="str">
        <f>IF(AA7684="","",'Procytrat 197'!O185)</f>
        <v/>
      </c>
      <c r="AF7684">
        <f t="shared" si="744"/>
        <v>0</v>
      </c>
      <c r="AG7684" t="str">
        <f t="shared" si="745"/>
        <v/>
      </c>
      <c r="AH7684" t="str">
        <f t="shared" si="746"/>
        <v/>
      </c>
      <c r="AI7684">
        <f t="shared" si="747"/>
        <v>0</v>
      </c>
      <c r="AJ7684">
        <f t="shared" si="748"/>
        <v>0</v>
      </c>
      <c r="AK7684">
        <v>0</v>
      </c>
      <c r="AL7684" t="str">
        <f>IF(AA7684="","",IFERROR(IF(ISNUMBER('Procytrat 197'!D185),'Procytrat 197'!D185,IF(ISNUMBER(SEARCH("12",'Procytrat 197'!D185)),EDATE(AB7684,12),IF(ISNUMBER(SEARCH("6",'Procytrat 197'!D185)),EDATE(AB7684,6),IF(ISNUMBER(SEARCH("3",'Procytrat 197'!D185)),EDATE(AB7684,3),DATEVALUE('Procytrat 197'!D185))))),""))</f>
        <v/>
      </c>
      <c r="AM7684" t="str">
        <f t="shared" ca="1" si="749"/>
        <v/>
      </c>
    </row>
    <row r="7685" spans="27:39" x14ac:dyDescent="0.3">
      <c r="AA7685" t="str">
        <f>IF(COUNTA('Procytrat 197'!A186,'Procytrat 197'!B186,'Procytrat 197'!C186)&gt;0,"197","")</f>
        <v/>
      </c>
      <c r="AB7685" t="str">
        <f>IFERROR(IF(ISNUMBER('Procytrat 197'!A186),'Procytrat 197'!A186,DATEVALUE('Procytrat 197'!A186)),"")</f>
        <v/>
      </c>
      <c r="AC7685" t="str">
        <f>IF(AA7685="","",'Procytrat 197'!B186)</f>
        <v/>
      </c>
      <c r="AD7685" t="str">
        <f>IF(AA7685="","",IFERROR(1*'Procytrat 197'!C186,IFERROR(_xludf.NUMBERVALUE('Procytrat 197'!C186,".",","),IFERROR(_xludf.NUMBERVALUE('Procytrat 197'!C186,",","."),0))))</f>
        <v/>
      </c>
      <c r="AE7685" t="str">
        <f>IF(AA7685="","",'Procytrat 197'!O186)</f>
        <v/>
      </c>
      <c r="AF7685">
        <f t="shared" si="744"/>
        <v>0</v>
      </c>
      <c r="AG7685" t="str">
        <f t="shared" si="745"/>
        <v/>
      </c>
      <c r="AH7685" t="str">
        <f t="shared" si="746"/>
        <v/>
      </c>
      <c r="AI7685">
        <f t="shared" si="747"/>
        <v>0</v>
      </c>
      <c r="AJ7685">
        <f t="shared" si="748"/>
        <v>0</v>
      </c>
      <c r="AK7685">
        <v>0</v>
      </c>
      <c r="AL7685" t="str">
        <f>IF(AA7685="","",IFERROR(IF(ISNUMBER('Procytrat 197'!D186),'Procytrat 197'!D186,IF(ISNUMBER(SEARCH("12",'Procytrat 197'!D186)),EDATE(AB7685,12),IF(ISNUMBER(SEARCH("6",'Procytrat 197'!D186)),EDATE(AB7685,6),IF(ISNUMBER(SEARCH("3",'Procytrat 197'!D186)),EDATE(AB7685,3),DATEVALUE('Procytrat 197'!D186))))),""))</f>
        <v/>
      </c>
      <c r="AM7685" t="str">
        <f t="shared" ca="1" si="749"/>
        <v/>
      </c>
    </row>
    <row r="7686" spans="27:39" x14ac:dyDescent="0.3">
      <c r="AA7686" t="str">
        <f>IF(COUNTA('Procytrat 197'!A187,'Procytrat 197'!B187,'Procytrat 197'!C187)&gt;0,"197","")</f>
        <v/>
      </c>
      <c r="AB7686" t="str">
        <f>IFERROR(IF(ISNUMBER('Procytrat 197'!A187),'Procytrat 197'!A187,DATEVALUE('Procytrat 197'!A187)),"")</f>
        <v/>
      </c>
      <c r="AC7686" t="str">
        <f>IF(AA7686="","",'Procytrat 197'!B187)</f>
        <v/>
      </c>
      <c r="AD7686" t="str">
        <f>IF(AA7686="","",IFERROR(1*'Procytrat 197'!C187,IFERROR(_xludf.NUMBERVALUE('Procytrat 197'!C187,".",","),IFERROR(_xludf.NUMBERVALUE('Procytrat 197'!C187,",","."),0))))</f>
        <v/>
      </c>
      <c r="AE7686" t="str">
        <f>IF(AA7686="","",'Procytrat 197'!O187)</f>
        <v/>
      </c>
      <c r="AF7686">
        <f t="shared" si="744"/>
        <v>0</v>
      </c>
      <c r="AG7686" t="str">
        <f t="shared" si="745"/>
        <v/>
      </c>
      <c r="AH7686" t="str">
        <f t="shared" si="746"/>
        <v/>
      </c>
      <c r="AI7686">
        <f t="shared" si="747"/>
        <v>0</v>
      </c>
      <c r="AJ7686">
        <f t="shared" si="748"/>
        <v>0</v>
      </c>
      <c r="AK7686">
        <v>0</v>
      </c>
      <c r="AL7686" t="str">
        <f>IF(AA7686="","",IFERROR(IF(ISNUMBER('Procytrat 197'!D187),'Procytrat 197'!D187,IF(ISNUMBER(SEARCH("12",'Procytrat 197'!D187)),EDATE(AB7686,12),IF(ISNUMBER(SEARCH("6",'Procytrat 197'!D187)),EDATE(AB7686,6),IF(ISNUMBER(SEARCH("3",'Procytrat 197'!D187)),EDATE(AB7686,3),DATEVALUE('Procytrat 197'!D187))))),""))</f>
        <v/>
      </c>
      <c r="AM7686" t="str">
        <f t="shared" ca="1" si="749"/>
        <v/>
      </c>
    </row>
    <row r="7687" spans="27:39" x14ac:dyDescent="0.3">
      <c r="AA7687" t="str">
        <f>IF(COUNTA('Procytrat 197'!A188,'Procytrat 197'!B188,'Procytrat 197'!C188)&gt;0,"197","")</f>
        <v/>
      </c>
      <c r="AB7687" t="str">
        <f>IFERROR(IF(ISNUMBER('Procytrat 197'!A188),'Procytrat 197'!A188,DATEVALUE('Procytrat 197'!A188)),"")</f>
        <v/>
      </c>
      <c r="AC7687" t="str">
        <f>IF(AA7687="","",'Procytrat 197'!B188)</f>
        <v/>
      </c>
      <c r="AD7687" t="str">
        <f>IF(AA7687="","",IFERROR(1*'Procytrat 197'!C188,IFERROR(_xludf.NUMBERVALUE('Procytrat 197'!C188,".",","),IFERROR(_xludf.NUMBERVALUE('Procytrat 197'!C188,",","."),0))))</f>
        <v/>
      </c>
      <c r="AE7687" t="str">
        <f>IF(AA7687="","",'Procytrat 197'!O188)</f>
        <v/>
      </c>
      <c r="AF7687">
        <f t="shared" si="744"/>
        <v>0</v>
      </c>
      <c r="AG7687" t="str">
        <f t="shared" si="745"/>
        <v/>
      </c>
      <c r="AH7687" t="str">
        <f t="shared" si="746"/>
        <v/>
      </c>
      <c r="AI7687">
        <f t="shared" si="747"/>
        <v>0</v>
      </c>
      <c r="AJ7687">
        <f t="shared" si="748"/>
        <v>0</v>
      </c>
      <c r="AK7687">
        <v>0</v>
      </c>
      <c r="AL7687" t="str">
        <f>IF(AA7687="","",IFERROR(IF(ISNUMBER('Procytrat 197'!D188),'Procytrat 197'!D188,IF(ISNUMBER(SEARCH("12",'Procytrat 197'!D188)),EDATE(AB7687,12),IF(ISNUMBER(SEARCH("6",'Procytrat 197'!D188)),EDATE(AB7687,6),IF(ISNUMBER(SEARCH("3",'Procytrat 197'!D188)),EDATE(AB7687,3),DATEVALUE('Procytrat 197'!D188))))),""))</f>
        <v/>
      </c>
      <c r="AM7687" t="str">
        <f t="shared" ca="1" si="749"/>
        <v/>
      </c>
    </row>
    <row r="7688" spans="27:39" x14ac:dyDescent="0.3">
      <c r="AA7688" t="str">
        <f>IF(COUNTA('Procytrat 197'!A189,'Procytrat 197'!B189,'Procytrat 197'!C189)&gt;0,"197","")</f>
        <v/>
      </c>
      <c r="AB7688" t="str">
        <f>IFERROR(IF(ISNUMBER('Procytrat 197'!A189),'Procytrat 197'!A189,DATEVALUE('Procytrat 197'!A189)),"")</f>
        <v/>
      </c>
      <c r="AC7688" t="str">
        <f>IF(AA7688="","",'Procytrat 197'!B189)</f>
        <v/>
      </c>
      <c r="AD7688" t="str">
        <f>IF(AA7688="","",IFERROR(1*'Procytrat 197'!C189,IFERROR(_xludf.NUMBERVALUE('Procytrat 197'!C189,".",","),IFERROR(_xludf.NUMBERVALUE('Procytrat 197'!C189,",","."),0))))</f>
        <v/>
      </c>
      <c r="AE7688" t="str">
        <f>IF(AA7688="","",'Procytrat 197'!O189)</f>
        <v/>
      </c>
      <c r="AF7688">
        <f t="shared" si="744"/>
        <v>0</v>
      </c>
      <c r="AG7688" t="str">
        <f t="shared" si="745"/>
        <v/>
      </c>
      <c r="AH7688" t="str">
        <f t="shared" si="746"/>
        <v/>
      </c>
      <c r="AI7688">
        <f t="shared" si="747"/>
        <v>0</v>
      </c>
      <c r="AJ7688">
        <f t="shared" si="748"/>
        <v>0</v>
      </c>
      <c r="AK7688">
        <v>0</v>
      </c>
      <c r="AL7688" t="str">
        <f>IF(AA7688="","",IFERROR(IF(ISNUMBER('Procytrat 197'!D189),'Procytrat 197'!D189,IF(ISNUMBER(SEARCH("12",'Procytrat 197'!D189)),EDATE(AB7688,12),IF(ISNUMBER(SEARCH("6",'Procytrat 197'!D189)),EDATE(AB7688,6),IF(ISNUMBER(SEARCH("3",'Procytrat 197'!D189)),EDATE(AB7688,3),DATEVALUE('Procytrat 197'!D189))))),""))</f>
        <v/>
      </c>
      <c r="AM7688" t="str">
        <f t="shared" ca="1" si="749"/>
        <v/>
      </c>
    </row>
    <row r="7689" spans="27:39" x14ac:dyDescent="0.3">
      <c r="AA7689" t="str">
        <f>IF(COUNTA('Procytrat 197'!A190,'Procytrat 197'!B190,'Procytrat 197'!C190)&gt;0,"197","")</f>
        <v/>
      </c>
      <c r="AB7689" t="str">
        <f>IFERROR(IF(ISNUMBER('Procytrat 197'!A190),'Procytrat 197'!A190,DATEVALUE('Procytrat 197'!A190)),"")</f>
        <v/>
      </c>
      <c r="AC7689" t="str">
        <f>IF(AA7689="","",'Procytrat 197'!B190)</f>
        <v/>
      </c>
      <c r="AD7689" t="str">
        <f>IF(AA7689="","",IFERROR(1*'Procytrat 197'!C190,IFERROR(_xludf.NUMBERVALUE('Procytrat 197'!C190,".",","),IFERROR(_xludf.NUMBERVALUE('Procytrat 197'!C190,",","."),0))))</f>
        <v/>
      </c>
      <c r="AE7689" t="str">
        <f>IF(AA7689="","",'Procytrat 197'!O190)</f>
        <v/>
      </c>
      <c r="AF7689">
        <f t="shared" si="744"/>
        <v>0</v>
      </c>
      <c r="AG7689" t="str">
        <f t="shared" si="745"/>
        <v/>
      </c>
      <c r="AH7689" t="str">
        <f t="shared" si="746"/>
        <v/>
      </c>
      <c r="AI7689">
        <f t="shared" si="747"/>
        <v>0</v>
      </c>
      <c r="AJ7689">
        <f t="shared" si="748"/>
        <v>0</v>
      </c>
      <c r="AK7689">
        <v>0</v>
      </c>
      <c r="AL7689" t="str">
        <f>IF(AA7689="","",IFERROR(IF(ISNUMBER('Procytrat 197'!D190),'Procytrat 197'!D190,IF(ISNUMBER(SEARCH("12",'Procytrat 197'!D190)),EDATE(AB7689,12),IF(ISNUMBER(SEARCH("6",'Procytrat 197'!D190)),EDATE(AB7689,6),IF(ISNUMBER(SEARCH("3",'Procytrat 197'!D190)),EDATE(AB7689,3),DATEVALUE('Procytrat 197'!D190))))),""))</f>
        <v/>
      </c>
      <c r="AM7689" t="str">
        <f t="shared" ca="1" si="749"/>
        <v/>
      </c>
    </row>
    <row r="7690" spans="27:39" x14ac:dyDescent="0.3">
      <c r="AA7690" t="str">
        <f>IF(COUNTA('Procytrat 197'!A191,'Procytrat 197'!B191,'Procytrat 197'!C191)&gt;0,"197","")</f>
        <v/>
      </c>
      <c r="AB7690" t="str">
        <f>IFERROR(IF(ISNUMBER('Procytrat 197'!A191),'Procytrat 197'!A191,DATEVALUE('Procytrat 197'!A191)),"")</f>
        <v/>
      </c>
      <c r="AC7690" t="str">
        <f>IF(AA7690="","",'Procytrat 197'!B191)</f>
        <v/>
      </c>
      <c r="AD7690" t="str">
        <f>IF(AA7690="","",IFERROR(1*'Procytrat 197'!C191,IFERROR(_xludf.NUMBERVALUE('Procytrat 197'!C191,".",","),IFERROR(_xludf.NUMBERVALUE('Procytrat 197'!C191,",","."),0))))</f>
        <v/>
      </c>
      <c r="AE7690" t="str">
        <f>IF(AA7690="","",'Procytrat 197'!O191)</f>
        <v/>
      </c>
      <c r="AF7690">
        <f t="shared" si="744"/>
        <v>0</v>
      </c>
      <c r="AG7690" t="str">
        <f t="shared" si="745"/>
        <v/>
      </c>
      <c r="AH7690" t="str">
        <f t="shared" si="746"/>
        <v/>
      </c>
      <c r="AI7690">
        <f t="shared" si="747"/>
        <v>0</v>
      </c>
      <c r="AJ7690">
        <f t="shared" si="748"/>
        <v>0</v>
      </c>
      <c r="AK7690">
        <v>0</v>
      </c>
      <c r="AL7690" t="str">
        <f>IF(AA7690="","",IFERROR(IF(ISNUMBER('Procytrat 197'!D191),'Procytrat 197'!D191,IF(ISNUMBER(SEARCH("12",'Procytrat 197'!D191)),EDATE(AB7690,12),IF(ISNUMBER(SEARCH("6",'Procytrat 197'!D191)),EDATE(AB7690,6),IF(ISNUMBER(SEARCH("3",'Procytrat 197'!D191)),EDATE(AB7690,3),DATEVALUE('Procytrat 197'!D191))))),""))</f>
        <v/>
      </c>
      <c r="AM7690" t="str">
        <f t="shared" ca="1" si="749"/>
        <v/>
      </c>
    </row>
    <row r="7691" spans="27:39" x14ac:dyDescent="0.3">
      <c r="AA7691" t="str">
        <f>IF(COUNTA('Procytrat 197'!A192,'Procytrat 197'!B192,'Procytrat 197'!C192)&gt;0,"197","")</f>
        <v/>
      </c>
      <c r="AB7691" t="str">
        <f>IFERROR(IF(ISNUMBER('Procytrat 197'!A192),'Procytrat 197'!A192,DATEVALUE('Procytrat 197'!A192)),"")</f>
        <v/>
      </c>
      <c r="AC7691" t="str">
        <f>IF(AA7691="","",'Procytrat 197'!B192)</f>
        <v/>
      </c>
      <c r="AD7691" t="str">
        <f>IF(AA7691="","",IFERROR(1*'Procytrat 197'!C192,IFERROR(_xludf.NUMBERVALUE('Procytrat 197'!C192,".",","),IFERROR(_xludf.NUMBERVALUE('Procytrat 197'!C192,",","."),0))))</f>
        <v/>
      </c>
      <c r="AE7691" t="str">
        <f>IF(AA7691="","",'Procytrat 197'!O192)</f>
        <v/>
      </c>
      <c r="AF7691">
        <f t="shared" si="744"/>
        <v>0</v>
      </c>
      <c r="AG7691" t="str">
        <f t="shared" si="745"/>
        <v/>
      </c>
      <c r="AH7691" t="str">
        <f t="shared" si="746"/>
        <v/>
      </c>
      <c r="AI7691">
        <f t="shared" si="747"/>
        <v>0</v>
      </c>
      <c r="AJ7691">
        <f t="shared" si="748"/>
        <v>0</v>
      </c>
      <c r="AK7691">
        <v>0</v>
      </c>
      <c r="AL7691" t="str">
        <f>IF(AA7691="","",IFERROR(IF(ISNUMBER('Procytrat 197'!D192),'Procytrat 197'!D192,IF(ISNUMBER(SEARCH("12",'Procytrat 197'!D192)),EDATE(AB7691,12),IF(ISNUMBER(SEARCH("6",'Procytrat 197'!D192)),EDATE(AB7691,6),IF(ISNUMBER(SEARCH("3",'Procytrat 197'!D192)),EDATE(AB7691,3),DATEVALUE('Procytrat 197'!D192))))),""))</f>
        <v/>
      </c>
      <c r="AM7691" t="str">
        <f t="shared" ca="1" si="749"/>
        <v/>
      </c>
    </row>
    <row r="7692" spans="27:39" x14ac:dyDescent="0.3">
      <c r="AA7692" t="str">
        <f>IF(COUNTA('Procytrat 197'!A193,'Procytrat 197'!B193,'Procytrat 197'!C193)&gt;0,"197","")</f>
        <v/>
      </c>
      <c r="AB7692" t="str">
        <f>IFERROR(IF(ISNUMBER('Procytrat 197'!A193),'Procytrat 197'!A193,DATEVALUE('Procytrat 197'!A193)),"")</f>
        <v/>
      </c>
      <c r="AC7692" t="str">
        <f>IF(AA7692="","",'Procytrat 197'!B193)</f>
        <v/>
      </c>
      <c r="AD7692" t="str">
        <f>IF(AA7692="","",IFERROR(1*'Procytrat 197'!C193,IFERROR(_xludf.NUMBERVALUE('Procytrat 197'!C193,".",","),IFERROR(_xludf.NUMBERVALUE('Procytrat 197'!C193,",","."),0))))</f>
        <v/>
      </c>
      <c r="AE7692" t="str">
        <f>IF(AA7692="","",'Procytrat 197'!O193)</f>
        <v/>
      </c>
      <c r="AF7692">
        <f t="shared" si="744"/>
        <v>0</v>
      </c>
      <c r="AG7692" t="str">
        <f t="shared" si="745"/>
        <v/>
      </c>
      <c r="AH7692" t="str">
        <f t="shared" si="746"/>
        <v/>
      </c>
      <c r="AI7692">
        <f t="shared" si="747"/>
        <v>0</v>
      </c>
      <c r="AJ7692">
        <f t="shared" si="748"/>
        <v>0</v>
      </c>
      <c r="AK7692">
        <v>0</v>
      </c>
      <c r="AL7692" t="str">
        <f>IF(AA7692="","",IFERROR(IF(ISNUMBER('Procytrat 197'!D193),'Procytrat 197'!D193,IF(ISNUMBER(SEARCH("12",'Procytrat 197'!D193)),EDATE(AB7692,12),IF(ISNUMBER(SEARCH("6",'Procytrat 197'!D193)),EDATE(AB7692,6),IF(ISNUMBER(SEARCH("3",'Procytrat 197'!D193)),EDATE(AB7692,3),DATEVALUE('Procytrat 197'!D193))))),""))</f>
        <v/>
      </c>
      <c r="AM7692" t="str">
        <f t="shared" ca="1" si="749"/>
        <v/>
      </c>
    </row>
    <row r="7693" spans="27:39" x14ac:dyDescent="0.3">
      <c r="AA7693" t="str">
        <f>IF(COUNTA('Procytrat 197'!A194,'Procytrat 197'!B194,'Procytrat 197'!C194)&gt;0,"197","")</f>
        <v/>
      </c>
      <c r="AB7693" t="str">
        <f>IFERROR(IF(ISNUMBER('Procytrat 197'!A194),'Procytrat 197'!A194,DATEVALUE('Procytrat 197'!A194)),"")</f>
        <v/>
      </c>
      <c r="AC7693" t="str">
        <f>IF(AA7693="","",'Procytrat 197'!B194)</f>
        <v/>
      </c>
      <c r="AD7693" t="str">
        <f>IF(AA7693="","",IFERROR(1*'Procytrat 197'!C194,IFERROR(_xludf.NUMBERVALUE('Procytrat 197'!C194,".",","),IFERROR(_xludf.NUMBERVALUE('Procytrat 197'!C194,",","."),0))))</f>
        <v/>
      </c>
      <c r="AE7693" t="str">
        <f>IF(AA7693="","",'Procytrat 197'!O194)</f>
        <v/>
      </c>
      <c r="AF7693">
        <f t="shared" si="744"/>
        <v>0</v>
      </c>
      <c r="AG7693" t="str">
        <f t="shared" si="745"/>
        <v/>
      </c>
      <c r="AH7693" t="str">
        <f t="shared" si="746"/>
        <v/>
      </c>
      <c r="AI7693">
        <f t="shared" si="747"/>
        <v>0</v>
      </c>
      <c r="AJ7693">
        <f t="shared" si="748"/>
        <v>0</v>
      </c>
      <c r="AK7693">
        <v>0</v>
      </c>
      <c r="AL7693" t="str">
        <f>IF(AA7693="","",IFERROR(IF(ISNUMBER('Procytrat 197'!D194),'Procytrat 197'!D194,IF(ISNUMBER(SEARCH("12",'Procytrat 197'!D194)),EDATE(AB7693,12),IF(ISNUMBER(SEARCH("6",'Procytrat 197'!D194)),EDATE(AB7693,6),IF(ISNUMBER(SEARCH("3",'Procytrat 197'!D194)),EDATE(AB7693,3),DATEVALUE('Procytrat 197'!D194))))),""))</f>
        <v/>
      </c>
      <c r="AM7693" t="str">
        <f t="shared" ca="1" si="749"/>
        <v/>
      </c>
    </row>
    <row r="7694" spans="27:39" x14ac:dyDescent="0.3">
      <c r="AA7694" t="str">
        <f>IF(COUNTA('Procytrat 197'!A195,'Procytrat 197'!B195,'Procytrat 197'!C195)&gt;0,"197","")</f>
        <v/>
      </c>
      <c r="AB7694" t="str">
        <f>IFERROR(IF(ISNUMBER('Procytrat 197'!A195),'Procytrat 197'!A195,DATEVALUE('Procytrat 197'!A195)),"")</f>
        <v/>
      </c>
      <c r="AC7694" t="str">
        <f>IF(AA7694="","",'Procytrat 197'!B195)</f>
        <v/>
      </c>
      <c r="AD7694" t="str">
        <f>IF(AA7694="","",IFERROR(1*'Procytrat 197'!C195,IFERROR(_xludf.NUMBERVALUE('Procytrat 197'!C195,".",","),IFERROR(_xludf.NUMBERVALUE('Procytrat 197'!C195,",","."),0))))</f>
        <v/>
      </c>
      <c r="AE7694" t="str">
        <f>IF(AA7694="","",'Procytrat 197'!O195)</f>
        <v/>
      </c>
      <c r="AF7694">
        <f t="shared" si="744"/>
        <v>0</v>
      </c>
      <c r="AG7694" t="str">
        <f t="shared" si="745"/>
        <v/>
      </c>
      <c r="AH7694" t="str">
        <f t="shared" si="746"/>
        <v/>
      </c>
      <c r="AI7694">
        <f t="shared" si="747"/>
        <v>0</v>
      </c>
      <c r="AJ7694">
        <f t="shared" si="748"/>
        <v>0</v>
      </c>
      <c r="AK7694">
        <v>0</v>
      </c>
      <c r="AL7694" t="str">
        <f>IF(AA7694="","",IFERROR(IF(ISNUMBER('Procytrat 197'!D195),'Procytrat 197'!D195,IF(ISNUMBER(SEARCH("12",'Procytrat 197'!D195)),EDATE(AB7694,12),IF(ISNUMBER(SEARCH("6",'Procytrat 197'!D195)),EDATE(AB7694,6),IF(ISNUMBER(SEARCH("3",'Procytrat 197'!D195)),EDATE(AB7694,3),DATEVALUE('Procytrat 197'!D195))))),""))</f>
        <v/>
      </c>
      <c r="AM7694" t="str">
        <f t="shared" ca="1" si="749"/>
        <v/>
      </c>
    </row>
    <row r="7695" spans="27:39" x14ac:dyDescent="0.3">
      <c r="AA7695" t="str">
        <f>IF(COUNTA('Procytrat 197'!A196,'Procytrat 197'!B196,'Procytrat 197'!C196)&gt;0,"197","")</f>
        <v/>
      </c>
      <c r="AB7695" t="str">
        <f>IFERROR(IF(ISNUMBER('Procytrat 197'!A196),'Procytrat 197'!A196,DATEVALUE('Procytrat 197'!A196)),"")</f>
        <v/>
      </c>
      <c r="AC7695" t="str">
        <f>IF(AA7695="","",'Procytrat 197'!B196)</f>
        <v/>
      </c>
      <c r="AD7695" t="str">
        <f>IF(AA7695="","",IFERROR(1*'Procytrat 197'!C196,IFERROR(_xludf.NUMBERVALUE('Procytrat 197'!C196,".",","),IFERROR(_xludf.NUMBERVALUE('Procytrat 197'!C196,",","."),0))))</f>
        <v/>
      </c>
      <c r="AE7695" t="str">
        <f>IF(AA7695="","",'Procytrat 197'!O196)</f>
        <v/>
      </c>
      <c r="AF7695">
        <f t="shared" si="744"/>
        <v>0</v>
      </c>
      <c r="AG7695" t="str">
        <f t="shared" si="745"/>
        <v/>
      </c>
      <c r="AH7695" t="str">
        <f t="shared" si="746"/>
        <v/>
      </c>
      <c r="AI7695">
        <f t="shared" si="747"/>
        <v>0</v>
      </c>
      <c r="AJ7695">
        <f t="shared" si="748"/>
        <v>0</v>
      </c>
      <c r="AK7695">
        <v>0</v>
      </c>
      <c r="AL7695" t="str">
        <f>IF(AA7695="","",IFERROR(IF(ISNUMBER('Procytrat 197'!D196),'Procytrat 197'!D196,IF(ISNUMBER(SEARCH("12",'Procytrat 197'!D196)),EDATE(AB7695,12),IF(ISNUMBER(SEARCH("6",'Procytrat 197'!D196)),EDATE(AB7695,6),IF(ISNUMBER(SEARCH("3",'Procytrat 197'!D196)),EDATE(AB7695,3),DATEVALUE('Procytrat 197'!D196))))),""))</f>
        <v/>
      </c>
      <c r="AM7695" t="str">
        <f t="shared" ca="1" si="749"/>
        <v/>
      </c>
    </row>
    <row r="7696" spans="27:39" x14ac:dyDescent="0.3">
      <c r="AA7696" t="str">
        <f>IF(COUNTA('Procytrat 197'!A197,'Procytrat 197'!B197,'Procytrat 197'!C197)&gt;0,"197","")</f>
        <v/>
      </c>
      <c r="AB7696" t="str">
        <f>IFERROR(IF(ISNUMBER('Procytrat 197'!A197),'Procytrat 197'!A197,DATEVALUE('Procytrat 197'!A197)),"")</f>
        <v/>
      </c>
      <c r="AC7696" t="str">
        <f>IF(AA7696="","",'Procytrat 197'!B197)</f>
        <v/>
      </c>
      <c r="AD7696" t="str">
        <f>IF(AA7696="","",IFERROR(1*'Procytrat 197'!C197,IFERROR(_xludf.NUMBERVALUE('Procytrat 197'!C197,".",","),IFERROR(_xludf.NUMBERVALUE('Procytrat 197'!C197,",","."),0))))</f>
        <v/>
      </c>
      <c r="AE7696" t="str">
        <f>IF(AA7696="","",'Procytrat 197'!O197)</f>
        <v/>
      </c>
      <c r="AF7696">
        <f t="shared" si="744"/>
        <v>0</v>
      </c>
      <c r="AG7696" t="str">
        <f t="shared" si="745"/>
        <v/>
      </c>
      <c r="AH7696" t="str">
        <f t="shared" si="746"/>
        <v/>
      </c>
      <c r="AI7696">
        <f t="shared" si="747"/>
        <v>0</v>
      </c>
      <c r="AJ7696">
        <f t="shared" si="748"/>
        <v>0</v>
      </c>
      <c r="AK7696">
        <v>0</v>
      </c>
      <c r="AL7696" t="str">
        <f>IF(AA7696="","",IFERROR(IF(ISNUMBER('Procytrat 197'!D197),'Procytrat 197'!D197,IF(ISNUMBER(SEARCH("12",'Procytrat 197'!D197)),EDATE(AB7696,12),IF(ISNUMBER(SEARCH("6",'Procytrat 197'!D197)),EDATE(AB7696,6),IF(ISNUMBER(SEARCH("3",'Procytrat 197'!D197)),EDATE(AB7696,3),DATEVALUE('Procytrat 197'!D197))))),""))</f>
        <v/>
      </c>
      <c r="AM7696" t="str">
        <f t="shared" ca="1" si="749"/>
        <v/>
      </c>
    </row>
    <row r="7697" spans="27:39" x14ac:dyDescent="0.3">
      <c r="AA7697" t="str">
        <f>IF(COUNTA('Procytrat 197'!A198,'Procytrat 197'!B198,'Procytrat 197'!C198)&gt;0,"197","")</f>
        <v/>
      </c>
      <c r="AB7697" t="str">
        <f>IFERROR(IF(ISNUMBER('Procytrat 197'!A198),'Procytrat 197'!A198,DATEVALUE('Procytrat 197'!A198)),"")</f>
        <v/>
      </c>
      <c r="AC7697" t="str">
        <f>IF(AA7697="","",'Procytrat 197'!B198)</f>
        <v/>
      </c>
      <c r="AD7697" t="str">
        <f>IF(AA7697="","",IFERROR(1*'Procytrat 197'!C198,IFERROR(_xludf.NUMBERVALUE('Procytrat 197'!C198,".",","),IFERROR(_xludf.NUMBERVALUE('Procytrat 197'!C198,",","."),0))))</f>
        <v/>
      </c>
      <c r="AE7697" t="str">
        <f>IF(AA7697="","",'Procytrat 197'!O198)</f>
        <v/>
      </c>
      <c r="AF7697">
        <f t="shared" si="744"/>
        <v>0</v>
      </c>
      <c r="AG7697" t="str">
        <f t="shared" si="745"/>
        <v/>
      </c>
      <c r="AH7697" t="str">
        <f t="shared" si="746"/>
        <v/>
      </c>
      <c r="AI7697">
        <f t="shared" si="747"/>
        <v>0</v>
      </c>
      <c r="AJ7697">
        <f t="shared" si="748"/>
        <v>0</v>
      </c>
      <c r="AK7697">
        <v>0</v>
      </c>
      <c r="AL7697" t="str">
        <f>IF(AA7697="","",IFERROR(IF(ISNUMBER('Procytrat 197'!D198),'Procytrat 197'!D198,IF(ISNUMBER(SEARCH("12",'Procytrat 197'!D198)),EDATE(AB7697,12),IF(ISNUMBER(SEARCH("6",'Procytrat 197'!D198)),EDATE(AB7697,6),IF(ISNUMBER(SEARCH("3",'Procytrat 197'!D198)),EDATE(AB7697,3),DATEVALUE('Procytrat 197'!D198))))),""))</f>
        <v/>
      </c>
      <c r="AM7697" t="str">
        <f t="shared" ca="1" si="749"/>
        <v/>
      </c>
    </row>
    <row r="7698" spans="27:39" x14ac:dyDescent="0.3">
      <c r="AA7698" t="str">
        <f>IF(COUNTA('Procytrat 197'!A199,'Procytrat 197'!B199,'Procytrat 197'!C199)&gt;0,"197","")</f>
        <v/>
      </c>
      <c r="AB7698" t="str">
        <f>IFERROR(IF(ISNUMBER('Procytrat 197'!A199),'Procytrat 197'!A199,DATEVALUE('Procytrat 197'!A199)),"")</f>
        <v/>
      </c>
      <c r="AC7698" t="str">
        <f>IF(AA7698="","",'Procytrat 197'!B199)</f>
        <v/>
      </c>
      <c r="AD7698" t="str">
        <f>IF(AA7698="","",IFERROR(1*'Procytrat 197'!C199,IFERROR(_xludf.NUMBERVALUE('Procytrat 197'!C199,".",","),IFERROR(_xludf.NUMBERVALUE('Procytrat 197'!C199,",","."),0))))</f>
        <v/>
      </c>
      <c r="AE7698" t="str">
        <f>IF(AA7698="","",'Procytrat 197'!O199)</f>
        <v/>
      </c>
      <c r="AF7698">
        <f t="shared" si="744"/>
        <v>0</v>
      </c>
      <c r="AG7698" t="str">
        <f t="shared" si="745"/>
        <v/>
      </c>
      <c r="AH7698" t="str">
        <f t="shared" si="746"/>
        <v/>
      </c>
      <c r="AI7698">
        <f t="shared" si="747"/>
        <v>0</v>
      </c>
      <c r="AJ7698">
        <f t="shared" si="748"/>
        <v>0</v>
      </c>
      <c r="AK7698">
        <v>0</v>
      </c>
      <c r="AL7698" t="str">
        <f>IF(AA7698="","",IFERROR(IF(ISNUMBER('Procytrat 197'!D199),'Procytrat 197'!D199,IF(ISNUMBER(SEARCH("12",'Procytrat 197'!D199)),EDATE(AB7698,12),IF(ISNUMBER(SEARCH("6",'Procytrat 197'!D199)),EDATE(AB7698,6),IF(ISNUMBER(SEARCH("3",'Procytrat 197'!D199)),EDATE(AB7698,3),DATEVALUE('Procytrat 197'!D199))))),""))</f>
        <v/>
      </c>
      <c r="AM7698" t="str">
        <f t="shared" ca="1" si="749"/>
        <v/>
      </c>
    </row>
    <row r="7699" spans="27:39" x14ac:dyDescent="0.3">
      <c r="AA7699" t="str">
        <f>IF(COUNTA('Procytrat 197'!A200,'Procytrat 197'!B200,'Procytrat 197'!C200)&gt;0,"197","")</f>
        <v/>
      </c>
      <c r="AB7699" t="str">
        <f>IFERROR(IF(ISNUMBER('Procytrat 197'!A200),'Procytrat 197'!A200,DATEVALUE('Procytrat 197'!A200)),"")</f>
        <v/>
      </c>
      <c r="AC7699" t="str">
        <f>IF(AA7699="","",'Procytrat 197'!B200)</f>
        <v/>
      </c>
      <c r="AD7699" t="str">
        <f>IF(AA7699="","",IFERROR(1*'Procytrat 197'!C200,IFERROR(_xludf.NUMBERVALUE('Procytrat 197'!C200,".",","),IFERROR(_xludf.NUMBERVALUE('Procytrat 197'!C200,",","."),0))))</f>
        <v/>
      </c>
      <c r="AE7699" t="str">
        <f>IF(AA7699="","",'Procytrat 197'!O200)</f>
        <v/>
      </c>
      <c r="AF7699">
        <f t="shared" si="744"/>
        <v>0</v>
      </c>
      <c r="AG7699" t="str">
        <f t="shared" si="745"/>
        <v/>
      </c>
      <c r="AH7699" t="str">
        <f t="shared" si="746"/>
        <v/>
      </c>
      <c r="AI7699">
        <f t="shared" si="747"/>
        <v>0</v>
      </c>
      <c r="AJ7699">
        <f t="shared" si="748"/>
        <v>0</v>
      </c>
      <c r="AK7699">
        <v>0</v>
      </c>
      <c r="AL7699" t="str">
        <f>IF(AA7699="","",IFERROR(IF(ISNUMBER('Procytrat 197'!D200),'Procytrat 197'!D200,IF(ISNUMBER(SEARCH("12",'Procytrat 197'!D200)),EDATE(AB7699,12),IF(ISNUMBER(SEARCH("6",'Procytrat 197'!D200)),EDATE(AB7699,6),IF(ISNUMBER(SEARCH("3",'Procytrat 197'!D200)),EDATE(AB7699,3),DATEVALUE('Procytrat 197'!D200))))),""))</f>
        <v/>
      </c>
      <c r="AM7699" t="str">
        <f t="shared" ca="1" si="749"/>
        <v/>
      </c>
    </row>
    <row r="7700" spans="27:39" x14ac:dyDescent="0.3">
      <c r="AA7700" t="str">
        <f>IF(COUNTA('Procytrat 197'!A201,'Procytrat 197'!B201,'Procytrat 197'!C201)&gt;0,"197","")</f>
        <v/>
      </c>
      <c r="AB7700" t="str">
        <f>IFERROR(IF(ISNUMBER('Procytrat 197'!A201),'Procytrat 197'!A201,DATEVALUE('Procytrat 197'!A201)),"")</f>
        <v/>
      </c>
      <c r="AC7700" t="str">
        <f>IF(AA7700="","",'Procytrat 197'!B201)</f>
        <v/>
      </c>
      <c r="AD7700" t="str">
        <f>IF(AA7700="","",IFERROR(1*'Procytrat 197'!C201,IFERROR(_xludf.NUMBERVALUE('Procytrat 197'!C201,".",","),IFERROR(_xludf.NUMBERVALUE('Procytrat 197'!C201,",","."),0))))</f>
        <v/>
      </c>
      <c r="AE7700" t="str">
        <f>IF(AA7700="","",'Procytrat 197'!O201)</f>
        <v/>
      </c>
      <c r="AF7700">
        <f t="shared" si="744"/>
        <v>0</v>
      </c>
      <c r="AG7700" t="str">
        <f t="shared" si="745"/>
        <v/>
      </c>
      <c r="AH7700" t="str">
        <f t="shared" si="746"/>
        <v/>
      </c>
      <c r="AI7700">
        <f t="shared" si="747"/>
        <v>0</v>
      </c>
      <c r="AJ7700">
        <f t="shared" si="748"/>
        <v>0</v>
      </c>
      <c r="AK7700">
        <v>0</v>
      </c>
      <c r="AL7700" t="str">
        <f>IF(AA7700="","",IFERROR(IF(ISNUMBER('Procytrat 197'!D201),'Procytrat 197'!D201,IF(ISNUMBER(SEARCH("12",'Procytrat 197'!D201)),EDATE(AB7700,12),IF(ISNUMBER(SEARCH("6",'Procytrat 197'!D201)),EDATE(AB7700,6),IF(ISNUMBER(SEARCH("3",'Procytrat 197'!D201)),EDATE(AB7700,3),DATEVALUE('Procytrat 197'!D201))))),""))</f>
        <v/>
      </c>
      <c r="AM7700" t="str">
        <f t="shared" ca="1" si="749"/>
        <v/>
      </c>
    </row>
    <row r="7701" spans="27:39" x14ac:dyDescent="0.3">
      <c r="AA7701" t="str">
        <f>IF(COUNTA('Procytrat 197'!A202,'Procytrat 197'!B202,'Procytrat 197'!C202)&gt;0,"197","")</f>
        <v/>
      </c>
      <c r="AB7701" t="str">
        <f>IFERROR(IF(ISNUMBER('Procytrat 197'!A202),'Procytrat 197'!A202,DATEVALUE('Procytrat 197'!A202)),"")</f>
        <v/>
      </c>
      <c r="AC7701" t="str">
        <f>IF(AA7701="","",'Procytrat 197'!B202)</f>
        <v/>
      </c>
      <c r="AD7701" t="str">
        <f>IF(AA7701="","",IFERROR(1*'Procytrat 197'!C202,IFERROR(_xludf.NUMBERVALUE('Procytrat 197'!C202,".",","),IFERROR(_xludf.NUMBERVALUE('Procytrat 197'!C202,",","."),0))))</f>
        <v/>
      </c>
      <c r="AE7701" t="str">
        <f>IF(AA7701="","",'Procytrat 197'!O202)</f>
        <v/>
      </c>
      <c r="AF7701">
        <f t="shared" si="744"/>
        <v>0</v>
      </c>
      <c r="AG7701" t="str">
        <f t="shared" si="745"/>
        <v/>
      </c>
      <c r="AH7701" t="str">
        <f t="shared" si="746"/>
        <v/>
      </c>
      <c r="AI7701">
        <f t="shared" si="747"/>
        <v>0</v>
      </c>
      <c r="AJ7701">
        <f t="shared" si="748"/>
        <v>0</v>
      </c>
      <c r="AK7701">
        <v>0</v>
      </c>
      <c r="AL7701" t="str">
        <f>IF(AA7701="","",IFERROR(IF(ISNUMBER('Procytrat 197'!D202),'Procytrat 197'!D202,IF(ISNUMBER(SEARCH("12",'Procytrat 197'!D202)),EDATE(AB7701,12),IF(ISNUMBER(SEARCH("6",'Procytrat 197'!D202)),EDATE(AB7701,6),IF(ISNUMBER(SEARCH("3",'Procytrat 197'!D202)),EDATE(AB7701,3),DATEVALUE('Procytrat 197'!D202))))),""))</f>
        <v/>
      </c>
      <c r="AM7701" t="str">
        <f t="shared" ca="1" si="749"/>
        <v/>
      </c>
    </row>
    <row r="7702" spans="27:39" x14ac:dyDescent="0.3">
      <c r="AA7702" t="str">
        <f>IF(COUNTA('Procytrat 197'!A203,'Procytrat 197'!B203,'Procytrat 197'!C203)&gt;0,"197","")</f>
        <v/>
      </c>
      <c r="AB7702" t="str">
        <f>IFERROR(IF(ISNUMBER('Procytrat 197'!A203),'Procytrat 197'!A203,DATEVALUE('Procytrat 197'!A203)),"")</f>
        <v/>
      </c>
      <c r="AC7702" t="str">
        <f>IF(AA7702="","",'Procytrat 197'!B203)</f>
        <v/>
      </c>
      <c r="AD7702" t="str">
        <f>IF(AA7702="","",IFERROR(1*'Procytrat 197'!C203,IFERROR(_xludf.NUMBERVALUE('Procytrat 197'!C203,".",","),IFERROR(_xludf.NUMBERVALUE('Procytrat 197'!C203,",","."),0))))</f>
        <v/>
      </c>
      <c r="AE7702" t="str">
        <f>IF(AA7702="","",'Procytrat 197'!O203)</f>
        <v/>
      </c>
      <c r="AF7702">
        <f t="shared" si="744"/>
        <v>0</v>
      </c>
      <c r="AG7702" t="str">
        <f t="shared" si="745"/>
        <v/>
      </c>
      <c r="AH7702" t="str">
        <f t="shared" si="746"/>
        <v/>
      </c>
      <c r="AI7702">
        <f t="shared" si="747"/>
        <v>0</v>
      </c>
      <c r="AJ7702">
        <f t="shared" si="748"/>
        <v>0</v>
      </c>
      <c r="AK7702">
        <v>0</v>
      </c>
      <c r="AL7702" t="str">
        <f>IF(AA7702="","",IFERROR(IF(ISNUMBER('Procytrat 197'!D203),'Procytrat 197'!D203,IF(ISNUMBER(SEARCH("12",'Procytrat 197'!D203)),EDATE(AB7702,12),IF(ISNUMBER(SEARCH("6",'Procytrat 197'!D203)),EDATE(AB7702,6),IF(ISNUMBER(SEARCH("3",'Procytrat 197'!D203)),EDATE(AB7702,3),DATEVALUE('Procytrat 197'!D203))))),""))</f>
        <v/>
      </c>
      <c r="AM7702" t="str">
        <f t="shared" ca="1" si="749"/>
        <v/>
      </c>
    </row>
    <row r="7703" spans="27:39" x14ac:dyDescent="0.3">
      <c r="AA7703" t="str">
        <f>IF(COUNTA('Procytrat 197'!A204,'Procytrat 197'!B204,'Procytrat 197'!C204)&gt;0,"197","")</f>
        <v/>
      </c>
      <c r="AB7703" t="str">
        <f>IFERROR(IF(ISNUMBER('Procytrat 197'!A204),'Procytrat 197'!A204,DATEVALUE('Procytrat 197'!A204)),"")</f>
        <v/>
      </c>
      <c r="AC7703" t="str">
        <f>IF(AA7703="","",'Procytrat 197'!B204)</f>
        <v/>
      </c>
      <c r="AD7703" t="str">
        <f>IF(AA7703="","",IFERROR(1*'Procytrat 197'!C204,IFERROR(_xludf.NUMBERVALUE('Procytrat 197'!C204,".",","),IFERROR(_xludf.NUMBERVALUE('Procytrat 197'!C204,",","."),0))))</f>
        <v/>
      </c>
      <c r="AE7703" t="str">
        <f>IF(AA7703="","",'Procytrat 197'!O204)</f>
        <v/>
      </c>
      <c r="AF7703">
        <f t="shared" si="744"/>
        <v>0</v>
      </c>
      <c r="AG7703" t="str">
        <f t="shared" si="745"/>
        <v/>
      </c>
      <c r="AH7703" t="str">
        <f t="shared" si="746"/>
        <v/>
      </c>
      <c r="AI7703">
        <f t="shared" si="747"/>
        <v>0</v>
      </c>
      <c r="AJ7703">
        <f t="shared" si="748"/>
        <v>0</v>
      </c>
      <c r="AK7703">
        <v>0</v>
      </c>
      <c r="AL7703" t="str">
        <f>IF(AA7703="","",IFERROR(IF(ISNUMBER('Procytrat 197'!D204),'Procytrat 197'!D204,IF(ISNUMBER(SEARCH("12",'Procytrat 197'!D204)),EDATE(AB7703,12),IF(ISNUMBER(SEARCH("6",'Procytrat 197'!D204)),EDATE(AB7703,6),IF(ISNUMBER(SEARCH("3",'Procytrat 197'!D204)),EDATE(AB7703,3),DATEVALUE('Procytrat 197'!D204))))),""))</f>
        <v/>
      </c>
      <c r="AM7703" t="str">
        <f t="shared" ca="1" si="749"/>
        <v/>
      </c>
    </row>
    <row r="7704" spans="27:39" x14ac:dyDescent="0.3">
      <c r="AA7704" t="str">
        <f>IF(COUNTA('Procytrat 197'!A205,'Procytrat 197'!B205,'Procytrat 197'!C205)&gt;0,"197","")</f>
        <v/>
      </c>
      <c r="AB7704" t="str">
        <f>IFERROR(IF(ISNUMBER('Procytrat 197'!A205),'Procytrat 197'!A205,DATEVALUE('Procytrat 197'!A205)),"")</f>
        <v/>
      </c>
      <c r="AC7704" t="str">
        <f>IF(AA7704="","",'Procytrat 197'!B205)</f>
        <v/>
      </c>
      <c r="AD7704" t="str">
        <f>IF(AA7704="","",IFERROR(1*'Procytrat 197'!C205,IFERROR(_xludf.NUMBERVALUE('Procytrat 197'!C205,".",","),IFERROR(_xludf.NUMBERVALUE('Procytrat 197'!C205,",","."),0))))</f>
        <v/>
      </c>
      <c r="AE7704" t="str">
        <f>IF(AA7704="","",'Procytrat 197'!O205)</f>
        <v/>
      </c>
      <c r="AF7704">
        <f t="shared" si="744"/>
        <v>0</v>
      </c>
      <c r="AG7704" t="str">
        <f t="shared" si="745"/>
        <v/>
      </c>
      <c r="AH7704" t="str">
        <f t="shared" si="746"/>
        <v/>
      </c>
      <c r="AI7704">
        <f t="shared" si="747"/>
        <v>0</v>
      </c>
      <c r="AJ7704">
        <f t="shared" si="748"/>
        <v>0</v>
      </c>
      <c r="AK7704">
        <v>0</v>
      </c>
      <c r="AL7704" t="str">
        <f>IF(AA7704="","",IFERROR(IF(ISNUMBER('Procytrat 197'!D205),'Procytrat 197'!D205,IF(ISNUMBER(SEARCH("12",'Procytrat 197'!D205)),EDATE(AB7704,12),IF(ISNUMBER(SEARCH("6",'Procytrat 197'!D205)),EDATE(AB7704,6),IF(ISNUMBER(SEARCH("3",'Procytrat 197'!D205)),EDATE(AB7704,3),DATEVALUE('Procytrat 197'!D205))))),""))</f>
        <v/>
      </c>
      <c r="AM7704" t="str">
        <f t="shared" ca="1" si="749"/>
        <v/>
      </c>
    </row>
    <row r="7705" spans="27:39" x14ac:dyDescent="0.3">
      <c r="AA7705" t="str">
        <f>IF(COUNTA('Procytrat 197'!A206,'Procytrat 197'!B206,'Procytrat 197'!C206)&gt;0,"197","")</f>
        <v/>
      </c>
      <c r="AB7705" t="str">
        <f>IFERROR(IF(ISNUMBER('Procytrat 197'!A206),'Procytrat 197'!A206,DATEVALUE('Procytrat 197'!A206)),"")</f>
        <v/>
      </c>
      <c r="AC7705" t="str">
        <f>IF(AA7705="","",'Procytrat 197'!B206)</f>
        <v/>
      </c>
      <c r="AD7705" t="str">
        <f>IF(AA7705="","",IFERROR(1*'Procytrat 197'!C206,IFERROR(_xludf.NUMBERVALUE('Procytrat 197'!C206,".",","),IFERROR(_xludf.NUMBERVALUE('Procytrat 197'!C206,",","."),0))))</f>
        <v/>
      </c>
      <c r="AE7705" t="str">
        <f>IF(AA7705="","",'Procytrat 197'!O206)</f>
        <v/>
      </c>
      <c r="AF7705">
        <f t="shared" si="744"/>
        <v>0</v>
      </c>
      <c r="AG7705" t="str">
        <f t="shared" si="745"/>
        <v/>
      </c>
      <c r="AH7705" t="str">
        <f t="shared" si="746"/>
        <v/>
      </c>
      <c r="AI7705">
        <f t="shared" si="747"/>
        <v>0</v>
      </c>
      <c r="AJ7705">
        <f t="shared" si="748"/>
        <v>0</v>
      </c>
      <c r="AK7705">
        <v>0</v>
      </c>
      <c r="AL7705" t="str">
        <f>IF(AA7705="","",IFERROR(IF(ISNUMBER('Procytrat 197'!D206),'Procytrat 197'!D206,IF(ISNUMBER(SEARCH("12",'Procytrat 197'!D206)),EDATE(AB7705,12),IF(ISNUMBER(SEARCH("6",'Procytrat 197'!D206)),EDATE(AB7705,6),IF(ISNUMBER(SEARCH("3",'Procytrat 197'!D206)),EDATE(AB7705,3),DATEVALUE('Procytrat 197'!D206))))),""))</f>
        <v/>
      </c>
      <c r="AM7705" t="str">
        <f t="shared" ca="1" si="749"/>
        <v/>
      </c>
    </row>
    <row r="7706" spans="27:39" x14ac:dyDescent="0.3">
      <c r="AA7706" t="str">
        <f>IF(COUNTA('Procytrat 197'!A207,'Procytrat 197'!B207,'Procytrat 197'!C207)&gt;0,"197","")</f>
        <v/>
      </c>
      <c r="AB7706" t="str">
        <f>IFERROR(IF(ISNUMBER('Procytrat 197'!A207),'Procytrat 197'!A207,DATEVALUE('Procytrat 197'!A207)),"")</f>
        <v/>
      </c>
      <c r="AC7706" t="str">
        <f>IF(AA7706="","",'Procytrat 197'!B207)</f>
        <v/>
      </c>
      <c r="AD7706" t="str">
        <f>IF(AA7706="","",IFERROR(1*'Procytrat 197'!C207,IFERROR(_xludf.NUMBERVALUE('Procytrat 197'!C207,".",","),IFERROR(_xludf.NUMBERVALUE('Procytrat 197'!C207,",","."),0))))</f>
        <v/>
      </c>
      <c r="AE7706" t="str">
        <f>IF(AA7706="","",'Procytrat 197'!O207)</f>
        <v/>
      </c>
      <c r="AF7706">
        <f t="shared" si="744"/>
        <v>0</v>
      </c>
      <c r="AG7706" t="str">
        <f t="shared" si="745"/>
        <v/>
      </c>
      <c r="AH7706" t="str">
        <f t="shared" si="746"/>
        <v/>
      </c>
      <c r="AI7706">
        <f t="shared" si="747"/>
        <v>0</v>
      </c>
      <c r="AJ7706">
        <f t="shared" si="748"/>
        <v>0</v>
      </c>
      <c r="AK7706">
        <v>0</v>
      </c>
      <c r="AL7706" t="str">
        <f>IF(AA7706="","",IFERROR(IF(ISNUMBER('Procytrat 197'!D207),'Procytrat 197'!D207,IF(ISNUMBER(SEARCH("12",'Procytrat 197'!D207)),EDATE(AB7706,12),IF(ISNUMBER(SEARCH("6",'Procytrat 197'!D207)),EDATE(AB7706,6),IF(ISNUMBER(SEARCH("3",'Procytrat 197'!D207)),EDATE(AB7706,3),DATEVALUE('Procytrat 197'!D207))))),""))</f>
        <v/>
      </c>
      <c r="AM7706" t="str">
        <f t="shared" ca="1" si="749"/>
        <v/>
      </c>
    </row>
    <row r="7707" spans="27:39" x14ac:dyDescent="0.3">
      <c r="AA7707" t="str">
        <f>IF(COUNTA('Procytrat 197'!A208,'Procytrat 197'!B208,'Procytrat 197'!C208)&gt;0,"197","")</f>
        <v/>
      </c>
      <c r="AB7707" t="str">
        <f>IFERROR(IF(ISNUMBER('Procytrat 197'!A208),'Procytrat 197'!A208,DATEVALUE('Procytrat 197'!A208)),"")</f>
        <v/>
      </c>
      <c r="AC7707" t="str">
        <f>IF(AA7707="","",'Procytrat 197'!B208)</f>
        <v/>
      </c>
      <c r="AD7707" t="str">
        <f>IF(AA7707="","",IFERROR(1*'Procytrat 197'!C208,IFERROR(_xludf.NUMBERVALUE('Procytrat 197'!C208,".",","),IFERROR(_xludf.NUMBERVALUE('Procytrat 197'!C208,",","."),0))))</f>
        <v/>
      </c>
      <c r="AE7707" t="str">
        <f>IF(AA7707="","",'Procytrat 197'!O208)</f>
        <v/>
      </c>
      <c r="AF7707">
        <f t="shared" si="744"/>
        <v>0</v>
      </c>
      <c r="AG7707" t="str">
        <f t="shared" si="745"/>
        <v/>
      </c>
      <c r="AH7707" t="str">
        <f t="shared" si="746"/>
        <v/>
      </c>
      <c r="AI7707">
        <f t="shared" si="747"/>
        <v>0</v>
      </c>
      <c r="AJ7707">
        <f t="shared" si="748"/>
        <v>0</v>
      </c>
      <c r="AK7707">
        <v>0</v>
      </c>
      <c r="AL7707" t="str">
        <f>IF(AA7707="","",IFERROR(IF(ISNUMBER('Procytrat 197'!D208),'Procytrat 197'!D208,IF(ISNUMBER(SEARCH("12",'Procytrat 197'!D208)),EDATE(AB7707,12),IF(ISNUMBER(SEARCH("6",'Procytrat 197'!D208)),EDATE(AB7707,6),IF(ISNUMBER(SEARCH("3",'Procytrat 197'!D208)),EDATE(AB7707,3),DATEVALUE('Procytrat 197'!D208))))),""))</f>
        <v/>
      </c>
      <c r="AM7707" t="str">
        <f t="shared" ca="1" si="749"/>
        <v/>
      </c>
    </row>
    <row r="7708" spans="27:39" x14ac:dyDescent="0.3">
      <c r="AA7708" t="str">
        <f>IF(COUNTA('Procytrat 197'!A209,'Procytrat 197'!B209,'Procytrat 197'!C209)&gt;0,"197","")</f>
        <v/>
      </c>
      <c r="AB7708" t="str">
        <f>IFERROR(IF(ISNUMBER('Procytrat 197'!A209),'Procytrat 197'!A209,DATEVALUE('Procytrat 197'!A209)),"")</f>
        <v/>
      </c>
      <c r="AC7708" t="str">
        <f>IF(AA7708="","",'Procytrat 197'!B209)</f>
        <v/>
      </c>
      <c r="AD7708" t="str">
        <f>IF(AA7708="","",IFERROR(1*'Procytrat 197'!C209,IFERROR(_xludf.NUMBERVALUE('Procytrat 197'!C209,".",","),IFERROR(_xludf.NUMBERVALUE('Procytrat 197'!C209,",","."),0))))</f>
        <v/>
      </c>
      <c r="AE7708" t="str">
        <f>IF(AA7708="","",'Procytrat 197'!O209)</f>
        <v/>
      </c>
      <c r="AF7708">
        <f t="shared" si="744"/>
        <v>0</v>
      </c>
      <c r="AG7708" t="str">
        <f t="shared" si="745"/>
        <v/>
      </c>
      <c r="AH7708" t="str">
        <f t="shared" si="746"/>
        <v/>
      </c>
      <c r="AI7708">
        <f t="shared" si="747"/>
        <v>0</v>
      </c>
      <c r="AJ7708">
        <f t="shared" si="748"/>
        <v>0</v>
      </c>
      <c r="AK7708">
        <v>0</v>
      </c>
      <c r="AL7708" t="str">
        <f>IF(AA7708="","",IFERROR(IF(ISNUMBER('Procytrat 197'!D209),'Procytrat 197'!D209,IF(ISNUMBER(SEARCH("12",'Procytrat 197'!D209)),EDATE(AB7708,12),IF(ISNUMBER(SEARCH("6",'Procytrat 197'!D209)),EDATE(AB7708,6),IF(ISNUMBER(SEARCH("3",'Procytrat 197'!D209)),EDATE(AB7708,3),DATEVALUE('Procytrat 197'!D209))))),""))</f>
        <v/>
      </c>
      <c r="AM7708" t="str">
        <f t="shared" ca="1" si="749"/>
        <v/>
      </c>
    </row>
    <row r="7709" spans="27:39" x14ac:dyDescent="0.3">
      <c r="AA7709" t="str">
        <f>IF(COUNTA('Procytrat 197'!A210,'Procytrat 197'!B210,'Procytrat 197'!C210)&gt;0,"197","")</f>
        <v/>
      </c>
      <c r="AB7709" t="str">
        <f>IFERROR(IF(ISNUMBER('Procytrat 197'!A210),'Procytrat 197'!A210,DATEVALUE('Procytrat 197'!A210)),"")</f>
        <v/>
      </c>
      <c r="AC7709" t="str">
        <f>IF(AA7709="","",'Procytrat 197'!B210)</f>
        <v/>
      </c>
      <c r="AD7709" t="str">
        <f>IF(AA7709="","",IFERROR(1*'Procytrat 197'!C210,IFERROR(_xludf.NUMBERVALUE('Procytrat 197'!C210,".",","),IFERROR(_xludf.NUMBERVALUE('Procytrat 197'!C210,",","."),0))))</f>
        <v/>
      </c>
      <c r="AE7709" t="str">
        <f>IF(AA7709="","",'Procytrat 197'!O210)</f>
        <v/>
      </c>
      <c r="AF7709">
        <f t="shared" si="744"/>
        <v>0</v>
      </c>
      <c r="AG7709" t="str">
        <f t="shared" si="745"/>
        <v/>
      </c>
      <c r="AH7709" t="str">
        <f t="shared" si="746"/>
        <v/>
      </c>
      <c r="AI7709">
        <f t="shared" si="747"/>
        <v>0</v>
      </c>
      <c r="AJ7709">
        <f t="shared" si="748"/>
        <v>0</v>
      </c>
      <c r="AK7709">
        <v>0</v>
      </c>
      <c r="AL7709" t="str">
        <f>IF(AA7709="","",IFERROR(IF(ISNUMBER('Procytrat 197'!D210),'Procytrat 197'!D210,IF(ISNUMBER(SEARCH("12",'Procytrat 197'!D210)),EDATE(AB7709,12),IF(ISNUMBER(SEARCH("6",'Procytrat 197'!D210)),EDATE(AB7709,6),IF(ISNUMBER(SEARCH("3",'Procytrat 197'!D210)),EDATE(AB7709,3),DATEVALUE('Procytrat 197'!D210))))),""))</f>
        <v/>
      </c>
      <c r="AM7709" t="str">
        <f t="shared" ca="1" si="749"/>
        <v/>
      </c>
    </row>
    <row r="7710" spans="27:39" x14ac:dyDescent="0.3">
      <c r="AA7710" t="str">
        <f>IF(COUNTA('Procytrat 197'!A211,'Procytrat 197'!B211,'Procytrat 197'!C211)&gt;0,"197","")</f>
        <v/>
      </c>
      <c r="AB7710" t="str">
        <f>IFERROR(IF(ISNUMBER('Procytrat 197'!A211),'Procytrat 197'!A211,DATEVALUE('Procytrat 197'!A211)),"")</f>
        <v/>
      </c>
      <c r="AC7710" t="str">
        <f>IF(AA7710="","",'Procytrat 197'!B211)</f>
        <v/>
      </c>
      <c r="AD7710" t="str">
        <f>IF(AA7710="","",IFERROR(1*'Procytrat 197'!C211,IFERROR(_xludf.NUMBERVALUE('Procytrat 197'!C211,".",","),IFERROR(_xludf.NUMBERVALUE('Procytrat 197'!C211,",","."),0))))</f>
        <v/>
      </c>
      <c r="AE7710" t="str">
        <f>IF(AA7710="","",'Procytrat 197'!O211)</f>
        <v/>
      </c>
      <c r="AF7710">
        <f t="shared" si="744"/>
        <v>0</v>
      </c>
      <c r="AG7710" t="str">
        <f t="shared" si="745"/>
        <v/>
      </c>
      <c r="AH7710" t="str">
        <f t="shared" si="746"/>
        <v/>
      </c>
      <c r="AI7710">
        <f t="shared" si="747"/>
        <v>0</v>
      </c>
      <c r="AJ7710">
        <f t="shared" si="748"/>
        <v>0</v>
      </c>
      <c r="AK7710">
        <v>0</v>
      </c>
      <c r="AL7710" t="str">
        <f>IF(AA7710="","",IFERROR(IF(ISNUMBER('Procytrat 197'!D211),'Procytrat 197'!D211,IF(ISNUMBER(SEARCH("12",'Procytrat 197'!D211)),EDATE(AB7710,12),IF(ISNUMBER(SEARCH("6",'Procytrat 197'!D211)),EDATE(AB7710,6),IF(ISNUMBER(SEARCH("3",'Procytrat 197'!D211)),EDATE(AB7710,3),DATEVALUE('Procytrat 197'!D211))))),""))</f>
        <v/>
      </c>
      <c r="AM7710" t="str">
        <f t="shared" ca="1" si="749"/>
        <v/>
      </c>
    </row>
    <row r="7711" spans="27:39" x14ac:dyDescent="0.3">
      <c r="AA7711" t="str">
        <f>IF(COUNTA('Procytrat 197'!A212,'Procytrat 197'!B212,'Procytrat 197'!C212)&gt;0,"197","")</f>
        <v/>
      </c>
      <c r="AB7711" t="str">
        <f>IFERROR(IF(ISNUMBER('Procytrat 197'!A212),'Procytrat 197'!A212,DATEVALUE('Procytrat 197'!A212)),"")</f>
        <v/>
      </c>
      <c r="AC7711" t="str">
        <f>IF(AA7711="","",'Procytrat 197'!B212)</f>
        <v/>
      </c>
      <c r="AD7711" t="str">
        <f>IF(AA7711="","",IFERROR(1*'Procytrat 197'!C212,IFERROR(_xludf.NUMBERVALUE('Procytrat 197'!C212,".",","),IFERROR(_xludf.NUMBERVALUE('Procytrat 197'!C212,",","."),0))))</f>
        <v/>
      </c>
      <c r="AE7711" t="str">
        <f>IF(AA7711="","",'Procytrat 197'!O212)</f>
        <v/>
      </c>
      <c r="AF7711">
        <f t="shared" si="744"/>
        <v>0</v>
      </c>
      <c r="AG7711" t="str">
        <f t="shared" si="745"/>
        <v/>
      </c>
      <c r="AH7711" t="str">
        <f t="shared" si="746"/>
        <v/>
      </c>
      <c r="AI7711">
        <f t="shared" si="747"/>
        <v>0</v>
      </c>
      <c r="AJ7711">
        <f t="shared" si="748"/>
        <v>0</v>
      </c>
      <c r="AK7711">
        <v>0</v>
      </c>
      <c r="AL7711" t="str">
        <f>IF(AA7711="","",IFERROR(IF(ISNUMBER('Procytrat 197'!D212),'Procytrat 197'!D212,IF(ISNUMBER(SEARCH("12",'Procytrat 197'!D212)),EDATE(AB7711,12),IF(ISNUMBER(SEARCH("6",'Procytrat 197'!D212)),EDATE(AB7711,6),IF(ISNUMBER(SEARCH("3",'Procytrat 197'!D212)),EDATE(AB7711,3),DATEVALUE('Procytrat 197'!D212))))),""))</f>
        <v/>
      </c>
      <c r="AM7711" t="str">
        <f t="shared" ca="1" si="749"/>
        <v/>
      </c>
    </row>
    <row r="7712" spans="27:39" x14ac:dyDescent="0.3">
      <c r="AA7712" t="str">
        <f>IF(COUNTA('Procytrat 197'!A213,'Procytrat 197'!B213,'Procytrat 197'!C213)&gt;0,"197","")</f>
        <v/>
      </c>
      <c r="AB7712" t="str">
        <f>IFERROR(IF(ISNUMBER('Procytrat 197'!A213),'Procytrat 197'!A213,DATEVALUE('Procytrat 197'!A213)),"")</f>
        <v/>
      </c>
      <c r="AC7712" t="str">
        <f>IF(AA7712="","",'Procytrat 197'!B213)</f>
        <v/>
      </c>
      <c r="AD7712" t="str">
        <f>IF(AA7712="","",IFERROR(1*'Procytrat 197'!C213,IFERROR(_xludf.NUMBERVALUE('Procytrat 197'!C213,".",","),IFERROR(_xludf.NUMBERVALUE('Procytrat 197'!C213,",","."),0))))</f>
        <v/>
      </c>
      <c r="AE7712" t="str">
        <f>IF(AA7712="","",'Procytrat 197'!O213)</f>
        <v/>
      </c>
      <c r="AF7712">
        <f t="shared" si="744"/>
        <v>0</v>
      </c>
      <c r="AG7712" t="str">
        <f t="shared" si="745"/>
        <v/>
      </c>
      <c r="AH7712" t="str">
        <f t="shared" si="746"/>
        <v/>
      </c>
      <c r="AI7712">
        <f t="shared" si="747"/>
        <v>0</v>
      </c>
      <c r="AJ7712">
        <f t="shared" si="748"/>
        <v>0</v>
      </c>
      <c r="AK7712">
        <v>0</v>
      </c>
      <c r="AL7712" t="str">
        <f>IF(AA7712="","",IFERROR(IF(ISNUMBER('Procytrat 197'!D213),'Procytrat 197'!D213,IF(ISNUMBER(SEARCH("12",'Procytrat 197'!D213)),EDATE(AB7712,12),IF(ISNUMBER(SEARCH("6",'Procytrat 197'!D213)),EDATE(AB7712,6),IF(ISNUMBER(SEARCH("3",'Procytrat 197'!D213)),EDATE(AB7712,3),DATEVALUE('Procytrat 197'!D213))))),""))</f>
        <v/>
      </c>
      <c r="AM7712" t="str">
        <f t="shared" ca="1" si="749"/>
        <v/>
      </c>
    </row>
    <row r="7713" spans="27:39" x14ac:dyDescent="0.3">
      <c r="AA7713" t="str">
        <f>IF(COUNTA('Procytrat 197'!A214,'Procytrat 197'!B214,'Procytrat 197'!C214)&gt;0,"197","")</f>
        <v/>
      </c>
      <c r="AB7713" t="str">
        <f>IFERROR(IF(ISNUMBER('Procytrat 197'!A214),'Procytrat 197'!A214,DATEVALUE('Procytrat 197'!A214)),"")</f>
        <v/>
      </c>
      <c r="AC7713" t="str">
        <f>IF(AA7713="","",'Procytrat 197'!B214)</f>
        <v/>
      </c>
      <c r="AD7713" t="str">
        <f>IF(AA7713="","",IFERROR(1*'Procytrat 197'!C214,IFERROR(_xludf.NUMBERVALUE('Procytrat 197'!C214,".",","),IFERROR(_xludf.NUMBERVALUE('Procytrat 197'!C214,",","."),0))))</f>
        <v/>
      </c>
      <c r="AE7713" t="str">
        <f>IF(AA7713="","",'Procytrat 197'!O214)</f>
        <v/>
      </c>
      <c r="AF7713">
        <f t="shared" si="744"/>
        <v>0</v>
      </c>
      <c r="AG7713" t="str">
        <f t="shared" si="745"/>
        <v/>
      </c>
      <c r="AH7713" t="str">
        <f t="shared" si="746"/>
        <v/>
      </c>
      <c r="AI7713">
        <f t="shared" si="747"/>
        <v>0</v>
      </c>
      <c r="AJ7713">
        <f t="shared" si="748"/>
        <v>0</v>
      </c>
      <c r="AK7713">
        <v>0</v>
      </c>
      <c r="AL7713" t="str">
        <f>IF(AA7713="","",IFERROR(IF(ISNUMBER('Procytrat 197'!D214),'Procytrat 197'!D214,IF(ISNUMBER(SEARCH("12",'Procytrat 197'!D214)),EDATE(AB7713,12),IF(ISNUMBER(SEARCH("6",'Procytrat 197'!D214)),EDATE(AB7713,6),IF(ISNUMBER(SEARCH("3",'Procytrat 197'!D214)),EDATE(AB7713,3),DATEVALUE('Procytrat 197'!D214))))),""))</f>
        <v/>
      </c>
      <c r="AM7713" t="str">
        <f t="shared" ca="1" si="749"/>
        <v/>
      </c>
    </row>
    <row r="7714" spans="27:39" x14ac:dyDescent="0.3">
      <c r="AA7714" t="str">
        <f>IF(COUNTA('Procytrat 197'!A215,'Procytrat 197'!B215,'Procytrat 197'!C215)&gt;0,"197","")</f>
        <v/>
      </c>
      <c r="AB7714" t="str">
        <f>IFERROR(IF(ISNUMBER('Procytrat 197'!A215),'Procytrat 197'!A215,DATEVALUE('Procytrat 197'!A215)),"")</f>
        <v/>
      </c>
      <c r="AC7714" t="str">
        <f>IF(AA7714="","",'Procytrat 197'!B215)</f>
        <v/>
      </c>
      <c r="AD7714" t="str">
        <f>IF(AA7714="","",IFERROR(1*'Procytrat 197'!C215,IFERROR(_xludf.NUMBERVALUE('Procytrat 197'!C215,".",","),IFERROR(_xludf.NUMBERVALUE('Procytrat 197'!C215,",","."),0))))</f>
        <v/>
      </c>
      <c r="AE7714" t="str">
        <f>IF(AA7714="","",'Procytrat 197'!O215)</f>
        <v/>
      </c>
      <c r="AF7714">
        <f t="shared" si="744"/>
        <v>0</v>
      </c>
      <c r="AG7714" t="str">
        <f t="shared" si="745"/>
        <v/>
      </c>
      <c r="AH7714" t="str">
        <f t="shared" si="746"/>
        <v/>
      </c>
      <c r="AI7714">
        <f t="shared" si="747"/>
        <v>0</v>
      </c>
      <c r="AJ7714">
        <f t="shared" si="748"/>
        <v>0</v>
      </c>
      <c r="AK7714">
        <v>0</v>
      </c>
      <c r="AL7714" t="str">
        <f>IF(AA7714="","",IFERROR(IF(ISNUMBER('Procytrat 197'!D215),'Procytrat 197'!D215,IF(ISNUMBER(SEARCH("12",'Procytrat 197'!D215)),EDATE(AB7714,12),IF(ISNUMBER(SEARCH("6",'Procytrat 197'!D215)),EDATE(AB7714,6),IF(ISNUMBER(SEARCH("3",'Procytrat 197'!D215)),EDATE(AB7714,3),DATEVALUE('Procytrat 197'!D215))))),""))</f>
        <v/>
      </c>
      <c r="AM7714" t="str">
        <f t="shared" ca="1" si="749"/>
        <v/>
      </c>
    </row>
    <row r="7715" spans="27:39" x14ac:dyDescent="0.3">
      <c r="AA7715" t="str">
        <f>IF(COUNTA('Procytrat 197'!A216,'Procytrat 197'!B216,'Procytrat 197'!C216)&gt;0,"197","")</f>
        <v/>
      </c>
      <c r="AB7715" t="str">
        <f>IFERROR(IF(ISNUMBER('Procytrat 197'!A216),'Procytrat 197'!A216,DATEVALUE('Procytrat 197'!A216)),"")</f>
        <v/>
      </c>
      <c r="AC7715" t="str">
        <f>IF(AA7715="","",'Procytrat 197'!B216)</f>
        <v/>
      </c>
      <c r="AD7715" t="str">
        <f>IF(AA7715="","",IFERROR(1*'Procytrat 197'!C216,IFERROR(_xludf.NUMBERVALUE('Procytrat 197'!C216,".",","),IFERROR(_xludf.NUMBERVALUE('Procytrat 197'!C216,",","."),0))))</f>
        <v/>
      </c>
      <c r="AE7715" t="str">
        <f>IF(AA7715="","",'Procytrat 197'!O216)</f>
        <v/>
      </c>
      <c r="AF7715">
        <f t="shared" si="744"/>
        <v>0</v>
      </c>
      <c r="AG7715" t="str">
        <f t="shared" si="745"/>
        <v/>
      </c>
      <c r="AH7715" t="str">
        <f t="shared" si="746"/>
        <v/>
      </c>
      <c r="AI7715">
        <f t="shared" si="747"/>
        <v>0</v>
      </c>
      <c r="AJ7715">
        <f t="shared" si="748"/>
        <v>0</v>
      </c>
      <c r="AK7715">
        <v>0</v>
      </c>
      <c r="AL7715" t="str">
        <f>IF(AA7715="","",IFERROR(IF(ISNUMBER('Procytrat 197'!D216),'Procytrat 197'!D216,IF(ISNUMBER(SEARCH("12",'Procytrat 197'!D216)),EDATE(AB7715,12),IF(ISNUMBER(SEARCH("6",'Procytrat 197'!D216)),EDATE(AB7715,6),IF(ISNUMBER(SEARCH("3",'Procytrat 197'!D216)),EDATE(AB7715,3),DATEVALUE('Procytrat 197'!D216))))),""))</f>
        <v/>
      </c>
      <c r="AM7715" t="str">
        <f t="shared" ca="1" si="749"/>
        <v/>
      </c>
    </row>
    <row r="7716" spans="27:39" x14ac:dyDescent="0.3">
      <c r="AA7716" t="str">
        <f>IF(COUNTA('Procytrat 197'!A217,'Procytrat 197'!B217,'Procytrat 197'!C217)&gt;0,"197","")</f>
        <v/>
      </c>
      <c r="AB7716" t="str">
        <f>IFERROR(IF(ISNUMBER('Procytrat 197'!A217),'Procytrat 197'!A217,DATEVALUE('Procytrat 197'!A217)),"")</f>
        <v/>
      </c>
      <c r="AC7716" t="str">
        <f>IF(AA7716="","",'Procytrat 197'!B217)</f>
        <v/>
      </c>
      <c r="AD7716" t="str">
        <f>IF(AA7716="","",IFERROR(1*'Procytrat 197'!C217,IFERROR(_xludf.NUMBERVALUE('Procytrat 197'!C217,".",","),IFERROR(_xludf.NUMBERVALUE('Procytrat 197'!C217,",","."),0))))</f>
        <v/>
      </c>
      <c r="AE7716" t="str">
        <f>IF(AA7716="","",'Procytrat 197'!O217)</f>
        <v/>
      </c>
      <c r="AF7716">
        <f t="shared" si="744"/>
        <v>0</v>
      </c>
      <c r="AG7716" t="str">
        <f t="shared" si="745"/>
        <v/>
      </c>
      <c r="AH7716" t="str">
        <f t="shared" si="746"/>
        <v/>
      </c>
      <c r="AI7716">
        <f t="shared" si="747"/>
        <v>0</v>
      </c>
      <c r="AJ7716">
        <f t="shared" si="748"/>
        <v>0</v>
      </c>
      <c r="AK7716">
        <v>0</v>
      </c>
      <c r="AL7716" t="str">
        <f>IF(AA7716="","",IFERROR(IF(ISNUMBER('Procytrat 197'!D217),'Procytrat 197'!D217,IF(ISNUMBER(SEARCH("12",'Procytrat 197'!D217)),EDATE(AB7716,12),IF(ISNUMBER(SEARCH("6",'Procytrat 197'!D217)),EDATE(AB7716,6),IF(ISNUMBER(SEARCH("3",'Procytrat 197'!D217)),EDATE(AB7716,3),DATEVALUE('Procytrat 197'!D217))))),""))</f>
        <v/>
      </c>
      <c r="AM7716" t="str">
        <f t="shared" ca="1" si="749"/>
        <v/>
      </c>
    </row>
    <row r="7717" spans="27:39" x14ac:dyDescent="0.3">
      <c r="AA7717" t="str">
        <f>IF(COUNTA('Procytrat 197'!A218,'Procytrat 197'!B218,'Procytrat 197'!C218)&gt;0,"197","")</f>
        <v/>
      </c>
      <c r="AB7717" t="str">
        <f>IFERROR(IF(ISNUMBER('Procytrat 197'!A218),'Procytrat 197'!A218,DATEVALUE('Procytrat 197'!A218)),"")</f>
        <v/>
      </c>
      <c r="AC7717" t="str">
        <f>IF(AA7717="","",'Procytrat 197'!B218)</f>
        <v/>
      </c>
      <c r="AD7717" t="str">
        <f>IF(AA7717="","",IFERROR(1*'Procytrat 197'!C218,IFERROR(_xludf.NUMBERVALUE('Procytrat 197'!C218,".",","),IFERROR(_xludf.NUMBERVALUE('Procytrat 197'!C218,",","."),0))))</f>
        <v/>
      </c>
      <c r="AE7717" t="str">
        <f>IF(AA7717="","",'Procytrat 197'!O218)</f>
        <v/>
      </c>
      <c r="AF7717">
        <f t="shared" si="744"/>
        <v>0</v>
      </c>
      <c r="AG7717" t="str">
        <f t="shared" si="745"/>
        <v/>
      </c>
      <c r="AH7717" t="str">
        <f t="shared" si="746"/>
        <v/>
      </c>
      <c r="AI7717">
        <f t="shared" si="747"/>
        <v>0</v>
      </c>
      <c r="AJ7717">
        <f t="shared" si="748"/>
        <v>0</v>
      </c>
      <c r="AK7717">
        <v>0</v>
      </c>
      <c r="AL7717" t="str">
        <f>IF(AA7717="","",IFERROR(IF(ISNUMBER('Procytrat 197'!D218),'Procytrat 197'!D218,IF(ISNUMBER(SEARCH("12",'Procytrat 197'!D218)),EDATE(AB7717,12),IF(ISNUMBER(SEARCH("6",'Procytrat 197'!D218)),EDATE(AB7717,6),IF(ISNUMBER(SEARCH("3",'Procytrat 197'!D218)),EDATE(AB7717,3),DATEVALUE('Procytrat 197'!D218))))),""))</f>
        <v/>
      </c>
      <c r="AM7717" t="str">
        <f t="shared" ca="1" si="749"/>
        <v/>
      </c>
    </row>
    <row r="7718" spans="27:39" x14ac:dyDescent="0.3">
      <c r="AA7718" t="str">
        <f>IF(COUNTA('Procytrat 197'!A219,'Procytrat 197'!B219,'Procytrat 197'!C219)&gt;0,"197","")</f>
        <v/>
      </c>
      <c r="AB7718" t="str">
        <f>IFERROR(IF(ISNUMBER('Procytrat 197'!A219),'Procytrat 197'!A219,DATEVALUE('Procytrat 197'!A219)),"")</f>
        <v/>
      </c>
      <c r="AC7718" t="str">
        <f>IF(AA7718="","",'Procytrat 197'!B219)</f>
        <v/>
      </c>
      <c r="AD7718" t="str">
        <f>IF(AA7718="","",IFERROR(1*'Procytrat 197'!C219,IFERROR(_xludf.NUMBERVALUE('Procytrat 197'!C219,".",","),IFERROR(_xludf.NUMBERVALUE('Procytrat 197'!C219,",","."),0))))</f>
        <v/>
      </c>
      <c r="AE7718" t="str">
        <f>IF(AA7718="","",'Procytrat 197'!O219)</f>
        <v/>
      </c>
      <c r="AF7718">
        <f t="shared" si="744"/>
        <v>0</v>
      </c>
      <c r="AG7718" t="str">
        <f t="shared" si="745"/>
        <v/>
      </c>
      <c r="AH7718" t="str">
        <f t="shared" si="746"/>
        <v/>
      </c>
      <c r="AI7718">
        <f t="shared" si="747"/>
        <v>0</v>
      </c>
      <c r="AJ7718">
        <f t="shared" si="748"/>
        <v>0</v>
      </c>
      <c r="AK7718">
        <v>0</v>
      </c>
      <c r="AL7718" t="str">
        <f>IF(AA7718="","",IFERROR(IF(ISNUMBER('Procytrat 197'!D219),'Procytrat 197'!D219,IF(ISNUMBER(SEARCH("12",'Procytrat 197'!D219)),EDATE(AB7718,12),IF(ISNUMBER(SEARCH("6",'Procytrat 197'!D219)),EDATE(AB7718,6),IF(ISNUMBER(SEARCH("3",'Procytrat 197'!D219)),EDATE(AB7718,3),DATEVALUE('Procytrat 197'!D219))))),""))</f>
        <v/>
      </c>
      <c r="AM7718" t="str">
        <f t="shared" ca="1" si="749"/>
        <v/>
      </c>
    </row>
    <row r="7719" spans="27:39" x14ac:dyDescent="0.3">
      <c r="AA7719" t="str">
        <f>IF(COUNTA('Procytrat 197'!A220,'Procytrat 197'!B220,'Procytrat 197'!C220)&gt;0,"197","")</f>
        <v/>
      </c>
      <c r="AB7719" t="str">
        <f>IFERROR(IF(ISNUMBER('Procytrat 197'!A220),'Procytrat 197'!A220,DATEVALUE('Procytrat 197'!A220)),"")</f>
        <v/>
      </c>
      <c r="AC7719" t="str">
        <f>IF(AA7719="","",'Procytrat 197'!B220)</f>
        <v/>
      </c>
      <c r="AD7719" t="str">
        <f>IF(AA7719="","",IFERROR(1*'Procytrat 197'!C220,IFERROR(_xludf.NUMBERVALUE('Procytrat 197'!C220,".",","),IFERROR(_xludf.NUMBERVALUE('Procytrat 197'!C220,",","."),0))))</f>
        <v/>
      </c>
      <c r="AE7719" t="str">
        <f>IF(AA7719="","",'Procytrat 197'!O220)</f>
        <v/>
      </c>
      <c r="AF7719">
        <f t="shared" si="744"/>
        <v>0</v>
      </c>
      <c r="AG7719" t="str">
        <f t="shared" si="745"/>
        <v/>
      </c>
      <c r="AH7719" t="str">
        <f t="shared" si="746"/>
        <v/>
      </c>
      <c r="AI7719">
        <f t="shared" si="747"/>
        <v>0</v>
      </c>
      <c r="AJ7719">
        <f t="shared" si="748"/>
        <v>0</v>
      </c>
      <c r="AK7719">
        <v>0</v>
      </c>
      <c r="AL7719" t="str">
        <f>IF(AA7719="","",IFERROR(IF(ISNUMBER('Procytrat 197'!D220),'Procytrat 197'!D220,IF(ISNUMBER(SEARCH("12",'Procytrat 197'!D220)),EDATE(AB7719,12),IF(ISNUMBER(SEARCH("6",'Procytrat 197'!D220)),EDATE(AB7719,6),IF(ISNUMBER(SEARCH("3",'Procytrat 197'!D220)),EDATE(AB7719,3),DATEVALUE('Procytrat 197'!D220))))),""))</f>
        <v/>
      </c>
      <c r="AM7719" t="str">
        <f t="shared" ca="1" si="749"/>
        <v/>
      </c>
    </row>
    <row r="7720" spans="27:39" x14ac:dyDescent="0.3">
      <c r="AA7720" t="str">
        <f>IF(COUNTA('Procytrat 197'!A221,'Procytrat 197'!B221,'Procytrat 197'!C221)&gt;0,"197","")</f>
        <v/>
      </c>
      <c r="AB7720" t="str">
        <f>IFERROR(IF(ISNUMBER('Procytrat 197'!A221),'Procytrat 197'!A221,DATEVALUE('Procytrat 197'!A221)),"")</f>
        <v/>
      </c>
      <c r="AC7720" t="str">
        <f>IF(AA7720="","",'Procytrat 197'!B221)</f>
        <v/>
      </c>
      <c r="AD7720" t="str">
        <f>IF(AA7720="","",IFERROR(1*'Procytrat 197'!C221,IFERROR(_xludf.NUMBERVALUE('Procytrat 197'!C221,".",","),IFERROR(_xludf.NUMBERVALUE('Procytrat 197'!C221,",","."),0))))</f>
        <v/>
      </c>
      <c r="AE7720" t="str">
        <f>IF(AA7720="","",'Procytrat 197'!O221)</f>
        <v/>
      </c>
      <c r="AF7720">
        <f t="shared" si="744"/>
        <v>0</v>
      </c>
      <c r="AG7720" t="str">
        <f t="shared" si="745"/>
        <v/>
      </c>
      <c r="AH7720" t="str">
        <f t="shared" si="746"/>
        <v/>
      </c>
      <c r="AI7720">
        <f t="shared" si="747"/>
        <v>0</v>
      </c>
      <c r="AJ7720">
        <f t="shared" si="748"/>
        <v>0</v>
      </c>
      <c r="AK7720">
        <v>0</v>
      </c>
      <c r="AL7720" t="str">
        <f>IF(AA7720="","",IFERROR(IF(ISNUMBER('Procytrat 197'!D221),'Procytrat 197'!D221,IF(ISNUMBER(SEARCH("12",'Procytrat 197'!D221)),EDATE(AB7720,12),IF(ISNUMBER(SEARCH("6",'Procytrat 197'!D221)),EDATE(AB7720,6),IF(ISNUMBER(SEARCH("3",'Procytrat 197'!D221)),EDATE(AB7720,3),DATEVALUE('Procytrat 197'!D221))))),""))</f>
        <v/>
      </c>
      <c r="AM7720" t="str">
        <f t="shared" ca="1" si="749"/>
        <v/>
      </c>
    </row>
    <row r="7721" spans="27:39" x14ac:dyDescent="0.3">
      <c r="AA7721" t="str">
        <f>IF(COUNTA('Procytrat 197'!A222,'Procytrat 197'!B222,'Procytrat 197'!C222)&gt;0,"197","")</f>
        <v/>
      </c>
      <c r="AB7721" t="str">
        <f>IFERROR(IF(ISNUMBER('Procytrat 197'!A222),'Procytrat 197'!A222,DATEVALUE('Procytrat 197'!A222)),"")</f>
        <v/>
      </c>
      <c r="AC7721" t="str">
        <f>IF(AA7721="","",'Procytrat 197'!B222)</f>
        <v/>
      </c>
      <c r="AD7721" t="str">
        <f>IF(AA7721="","",IFERROR(1*'Procytrat 197'!C222,IFERROR(_xludf.NUMBERVALUE('Procytrat 197'!C222,".",","),IFERROR(_xludf.NUMBERVALUE('Procytrat 197'!C222,",","."),0))))</f>
        <v/>
      </c>
      <c r="AE7721" t="str">
        <f>IF(AA7721="","",'Procytrat 197'!O222)</f>
        <v/>
      </c>
      <c r="AF7721">
        <f t="shared" si="744"/>
        <v>0</v>
      </c>
      <c r="AG7721" t="str">
        <f t="shared" si="745"/>
        <v/>
      </c>
      <c r="AH7721" t="str">
        <f t="shared" si="746"/>
        <v/>
      </c>
      <c r="AI7721">
        <f t="shared" si="747"/>
        <v>0</v>
      </c>
      <c r="AJ7721">
        <f t="shared" si="748"/>
        <v>0</v>
      </c>
      <c r="AK7721">
        <v>0</v>
      </c>
      <c r="AL7721" t="str">
        <f>IF(AA7721="","",IFERROR(IF(ISNUMBER('Procytrat 197'!D222),'Procytrat 197'!D222,IF(ISNUMBER(SEARCH("12",'Procytrat 197'!D222)),EDATE(AB7721,12),IF(ISNUMBER(SEARCH("6",'Procytrat 197'!D222)),EDATE(AB7721,6),IF(ISNUMBER(SEARCH("3",'Procytrat 197'!D222)),EDATE(AB7721,3),DATEVALUE('Procytrat 197'!D222))))),""))</f>
        <v/>
      </c>
      <c r="AM7721" t="str">
        <f t="shared" ca="1" si="749"/>
        <v/>
      </c>
    </row>
    <row r="7722" spans="27:39" x14ac:dyDescent="0.3">
      <c r="AA7722" t="str">
        <f>IF(COUNTA('Procytrat 197'!A223,'Procytrat 197'!B223,'Procytrat 197'!C223)&gt;0,"197","")</f>
        <v/>
      </c>
      <c r="AB7722" t="str">
        <f>IFERROR(IF(ISNUMBER('Procytrat 197'!A223),'Procytrat 197'!A223,DATEVALUE('Procytrat 197'!A223)),"")</f>
        <v/>
      </c>
      <c r="AC7722" t="str">
        <f>IF(AA7722="","",'Procytrat 197'!B223)</f>
        <v/>
      </c>
      <c r="AD7722" t="str">
        <f>IF(AA7722="","",IFERROR(1*'Procytrat 197'!C223,IFERROR(_xludf.NUMBERVALUE('Procytrat 197'!C223,".",","),IFERROR(_xludf.NUMBERVALUE('Procytrat 197'!C223,",","."),0))))</f>
        <v/>
      </c>
      <c r="AE7722" t="str">
        <f>IF(AA7722="","",'Procytrat 197'!O223)</f>
        <v/>
      </c>
      <c r="AF7722">
        <f t="shared" si="744"/>
        <v>0</v>
      </c>
      <c r="AG7722" t="str">
        <f t="shared" si="745"/>
        <v/>
      </c>
      <c r="AH7722" t="str">
        <f t="shared" si="746"/>
        <v/>
      </c>
      <c r="AI7722">
        <f t="shared" si="747"/>
        <v>0</v>
      </c>
      <c r="AJ7722">
        <f t="shared" si="748"/>
        <v>0</v>
      </c>
      <c r="AK7722">
        <v>0</v>
      </c>
      <c r="AL7722" t="str">
        <f>IF(AA7722="","",IFERROR(IF(ISNUMBER('Procytrat 197'!D223),'Procytrat 197'!D223,IF(ISNUMBER(SEARCH("12",'Procytrat 197'!D223)),EDATE(AB7722,12),IF(ISNUMBER(SEARCH("6",'Procytrat 197'!D223)),EDATE(AB7722,6),IF(ISNUMBER(SEARCH("3",'Procytrat 197'!D223)),EDATE(AB7722,3),DATEVALUE('Procytrat 197'!D223))))),""))</f>
        <v/>
      </c>
      <c r="AM7722" t="str">
        <f t="shared" ca="1" si="749"/>
        <v/>
      </c>
    </row>
    <row r="7723" spans="27:39" x14ac:dyDescent="0.3">
      <c r="AA7723" t="str">
        <f>IF(COUNTA('Procytrat 197'!A224,'Procytrat 197'!B224,'Procytrat 197'!C224)&gt;0,"197","")</f>
        <v/>
      </c>
      <c r="AB7723" t="str">
        <f>IFERROR(IF(ISNUMBER('Procytrat 197'!A224),'Procytrat 197'!A224,DATEVALUE('Procytrat 197'!A224)),"")</f>
        <v/>
      </c>
      <c r="AC7723" t="str">
        <f>IF(AA7723="","",'Procytrat 197'!B224)</f>
        <v/>
      </c>
      <c r="AD7723" t="str">
        <f>IF(AA7723="","",IFERROR(1*'Procytrat 197'!C224,IFERROR(_xludf.NUMBERVALUE('Procytrat 197'!C224,".",","),IFERROR(_xludf.NUMBERVALUE('Procytrat 197'!C224,",","."),0))))</f>
        <v/>
      </c>
      <c r="AE7723" t="str">
        <f>IF(AA7723="","",'Procytrat 197'!O224)</f>
        <v/>
      </c>
      <c r="AF7723">
        <f t="shared" si="744"/>
        <v>0</v>
      </c>
      <c r="AG7723" t="str">
        <f t="shared" si="745"/>
        <v/>
      </c>
      <c r="AH7723" t="str">
        <f t="shared" si="746"/>
        <v/>
      </c>
      <c r="AI7723">
        <f t="shared" si="747"/>
        <v>0</v>
      </c>
      <c r="AJ7723">
        <f t="shared" si="748"/>
        <v>0</v>
      </c>
      <c r="AK7723">
        <v>0</v>
      </c>
      <c r="AL7723" t="str">
        <f>IF(AA7723="","",IFERROR(IF(ISNUMBER('Procytrat 197'!D224),'Procytrat 197'!D224,IF(ISNUMBER(SEARCH("12",'Procytrat 197'!D224)),EDATE(AB7723,12),IF(ISNUMBER(SEARCH("6",'Procytrat 197'!D224)),EDATE(AB7723,6),IF(ISNUMBER(SEARCH("3",'Procytrat 197'!D224)),EDATE(AB7723,3),DATEVALUE('Procytrat 197'!D224))))),""))</f>
        <v/>
      </c>
      <c r="AM7723" t="str">
        <f t="shared" ca="1" si="749"/>
        <v/>
      </c>
    </row>
    <row r="7724" spans="27:39" x14ac:dyDescent="0.3">
      <c r="AA7724" t="str">
        <f>IF(COUNTA('Procytrat 197'!A225,'Procytrat 197'!B225,'Procytrat 197'!C225)&gt;0,"197","")</f>
        <v/>
      </c>
      <c r="AB7724" t="str">
        <f>IFERROR(IF(ISNUMBER('Procytrat 197'!A225),'Procytrat 197'!A225,DATEVALUE('Procytrat 197'!A225)),"")</f>
        <v/>
      </c>
      <c r="AC7724" t="str">
        <f>IF(AA7724="","",'Procytrat 197'!B225)</f>
        <v/>
      </c>
      <c r="AD7724" t="str">
        <f>IF(AA7724="","",IFERROR(1*'Procytrat 197'!C225,IFERROR(_xludf.NUMBERVALUE('Procytrat 197'!C225,".",","),IFERROR(_xludf.NUMBERVALUE('Procytrat 197'!C225,",","."),0))))</f>
        <v/>
      </c>
      <c r="AE7724" t="str">
        <f>IF(AA7724="","",'Procytrat 197'!O225)</f>
        <v/>
      </c>
      <c r="AF7724">
        <f t="shared" si="744"/>
        <v>0</v>
      </c>
      <c r="AG7724" t="str">
        <f t="shared" si="745"/>
        <v/>
      </c>
      <c r="AH7724" t="str">
        <f t="shared" si="746"/>
        <v/>
      </c>
      <c r="AI7724">
        <f t="shared" si="747"/>
        <v>0</v>
      </c>
      <c r="AJ7724">
        <f t="shared" si="748"/>
        <v>0</v>
      </c>
      <c r="AK7724">
        <v>0</v>
      </c>
      <c r="AL7724" t="str">
        <f>IF(AA7724="","",IFERROR(IF(ISNUMBER('Procytrat 197'!D225),'Procytrat 197'!D225,IF(ISNUMBER(SEARCH("12",'Procytrat 197'!D225)),EDATE(AB7724,12),IF(ISNUMBER(SEARCH("6",'Procytrat 197'!D225)),EDATE(AB7724,6),IF(ISNUMBER(SEARCH("3",'Procytrat 197'!D225)),EDATE(AB7724,3),DATEVALUE('Procytrat 197'!D225))))),""))</f>
        <v/>
      </c>
      <c r="AM7724" t="str">
        <f t="shared" ca="1" si="749"/>
        <v/>
      </c>
    </row>
    <row r="7725" spans="27:39" x14ac:dyDescent="0.3">
      <c r="AA7725" t="str">
        <f>IF(COUNTA('Procytrat 197'!A226,'Procytrat 197'!B226,'Procytrat 197'!C226)&gt;0,"197","")</f>
        <v/>
      </c>
      <c r="AB7725" t="str">
        <f>IFERROR(IF(ISNUMBER('Procytrat 197'!A226),'Procytrat 197'!A226,DATEVALUE('Procytrat 197'!A226)),"")</f>
        <v/>
      </c>
      <c r="AC7725" t="str">
        <f>IF(AA7725="","",'Procytrat 197'!B226)</f>
        <v/>
      </c>
      <c r="AD7725" t="str">
        <f>IF(AA7725="","",IFERROR(1*'Procytrat 197'!C226,IFERROR(_xludf.NUMBERVALUE('Procytrat 197'!C226,".",","),IFERROR(_xludf.NUMBERVALUE('Procytrat 197'!C226,",","."),0))))</f>
        <v/>
      </c>
      <c r="AE7725" t="str">
        <f>IF(AA7725="","",'Procytrat 197'!O226)</f>
        <v/>
      </c>
      <c r="AF7725">
        <f t="shared" si="744"/>
        <v>0</v>
      </c>
      <c r="AG7725" t="str">
        <f t="shared" si="745"/>
        <v/>
      </c>
      <c r="AH7725" t="str">
        <f t="shared" si="746"/>
        <v/>
      </c>
      <c r="AI7725">
        <f t="shared" si="747"/>
        <v>0</v>
      </c>
      <c r="AJ7725">
        <f t="shared" si="748"/>
        <v>0</v>
      </c>
      <c r="AK7725">
        <v>0</v>
      </c>
      <c r="AL7725" t="str">
        <f>IF(AA7725="","",IFERROR(IF(ISNUMBER('Procytrat 197'!D226),'Procytrat 197'!D226,IF(ISNUMBER(SEARCH("12",'Procytrat 197'!D226)),EDATE(AB7725,12),IF(ISNUMBER(SEARCH("6",'Procytrat 197'!D226)),EDATE(AB7725,6),IF(ISNUMBER(SEARCH("3",'Procytrat 197'!D226)),EDATE(AB7725,3),DATEVALUE('Procytrat 197'!D226))))),""))</f>
        <v/>
      </c>
      <c r="AM7725" t="str">
        <f t="shared" ca="1" si="749"/>
        <v/>
      </c>
    </row>
    <row r="7726" spans="27:39" x14ac:dyDescent="0.3">
      <c r="AA7726" t="str">
        <f>IF(COUNTA('Procytrat 197'!A227,'Procytrat 197'!B227,'Procytrat 197'!C227)&gt;0,"197","")</f>
        <v/>
      </c>
      <c r="AB7726" t="str">
        <f>IFERROR(IF(ISNUMBER('Procytrat 197'!A227),'Procytrat 197'!A227,DATEVALUE('Procytrat 197'!A227)),"")</f>
        <v/>
      </c>
      <c r="AC7726" t="str">
        <f>IF(AA7726="","",'Procytrat 197'!B227)</f>
        <v/>
      </c>
      <c r="AD7726" t="str">
        <f>IF(AA7726="","",IFERROR(1*'Procytrat 197'!C227,IFERROR(_xludf.NUMBERVALUE('Procytrat 197'!C227,".",","),IFERROR(_xludf.NUMBERVALUE('Procytrat 197'!C227,",","."),0))))</f>
        <v/>
      </c>
      <c r="AE7726" t="str">
        <f>IF(AA7726="","",'Procytrat 197'!O227)</f>
        <v/>
      </c>
      <c r="AF7726">
        <f t="shared" si="744"/>
        <v>0</v>
      </c>
      <c r="AG7726" t="str">
        <f t="shared" si="745"/>
        <v/>
      </c>
      <c r="AH7726" t="str">
        <f t="shared" si="746"/>
        <v/>
      </c>
      <c r="AI7726">
        <f t="shared" si="747"/>
        <v>0</v>
      </c>
      <c r="AJ7726">
        <f t="shared" si="748"/>
        <v>0</v>
      </c>
      <c r="AK7726">
        <v>0</v>
      </c>
      <c r="AL7726" t="str">
        <f>IF(AA7726="","",IFERROR(IF(ISNUMBER('Procytrat 197'!D227),'Procytrat 197'!D227,IF(ISNUMBER(SEARCH("12",'Procytrat 197'!D227)),EDATE(AB7726,12),IF(ISNUMBER(SEARCH("6",'Procytrat 197'!D227)),EDATE(AB7726,6),IF(ISNUMBER(SEARCH("3",'Procytrat 197'!D227)),EDATE(AB7726,3),DATEVALUE('Procytrat 197'!D227))))),""))</f>
        <v/>
      </c>
      <c r="AM7726" t="str">
        <f t="shared" ca="1" si="749"/>
        <v/>
      </c>
    </row>
    <row r="7727" spans="27:39" x14ac:dyDescent="0.3">
      <c r="AA7727" t="str">
        <f>IF(COUNTA('Procytrat 197'!A228,'Procytrat 197'!B228,'Procytrat 197'!C228)&gt;0,"197","")</f>
        <v/>
      </c>
      <c r="AB7727" t="str">
        <f>IFERROR(IF(ISNUMBER('Procytrat 197'!A228),'Procytrat 197'!A228,DATEVALUE('Procytrat 197'!A228)),"")</f>
        <v/>
      </c>
      <c r="AC7727" t="str">
        <f>IF(AA7727="","",'Procytrat 197'!B228)</f>
        <v/>
      </c>
      <c r="AD7727" t="str">
        <f>IF(AA7727="","",IFERROR(1*'Procytrat 197'!C228,IFERROR(_xludf.NUMBERVALUE('Procytrat 197'!C228,".",","),IFERROR(_xludf.NUMBERVALUE('Procytrat 197'!C228,",","."),0))))</f>
        <v/>
      </c>
      <c r="AE7727" t="str">
        <f>IF(AA7727="","",'Procytrat 197'!O228)</f>
        <v/>
      </c>
      <c r="AF7727">
        <f t="shared" si="744"/>
        <v>0</v>
      </c>
      <c r="AG7727" t="str">
        <f t="shared" si="745"/>
        <v/>
      </c>
      <c r="AH7727" t="str">
        <f t="shared" si="746"/>
        <v/>
      </c>
      <c r="AI7727">
        <f t="shared" si="747"/>
        <v>0</v>
      </c>
      <c r="AJ7727">
        <f t="shared" si="748"/>
        <v>0</v>
      </c>
      <c r="AK7727">
        <v>0</v>
      </c>
      <c r="AL7727" t="str">
        <f>IF(AA7727="","",IFERROR(IF(ISNUMBER('Procytrat 197'!D228),'Procytrat 197'!D228,IF(ISNUMBER(SEARCH("12",'Procytrat 197'!D228)),EDATE(AB7727,12),IF(ISNUMBER(SEARCH("6",'Procytrat 197'!D228)),EDATE(AB7727,6),IF(ISNUMBER(SEARCH("3",'Procytrat 197'!D228)),EDATE(AB7727,3),DATEVALUE('Procytrat 197'!D228))))),""))</f>
        <v/>
      </c>
      <c r="AM7727" t="str">
        <f t="shared" ca="1" si="749"/>
        <v/>
      </c>
    </row>
    <row r="7728" spans="27:39" x14ac:dyDescent="0.3">
      <c r="AA7728" t="str">
        <f>IF(COUNTA('Procytrat 197'!A229,'Procytrat 197'!B229,'Procytrat 197'!C229)&gt;0,"197","")</f>
        <v/>
      </c>
      <c r="AB7728" t="str">
        <f>IFERROR(IF(ISNUMBER('Procytrat 197'!A229),'Procytrat 197'!A229,DATEVALUE('Procytrat 197'!A229)),"")</f>
        <v/>
      </c>
      <c r="AC7728" t="str">
        <f>IF(AA7728="","",'Procytrat 197'!B229)</f>
        <v/>
      </c>
      <c r="AD7728" t="str">
        <f>IF(AA7728="","",IFERROR(1*'Procytrat 197'!C229,IFERROR(_xludf.NUMBERVALUE('Procytrat 197'!C229,".",","),IFERROR(_xludf.NUMBERVALUE('Procytrat 197'!C229,",","."),0))))</f>
        <v/>
      </c>
      <c r="AE7728" t="str">
        <f>IF(AA7728="","",'Procytrat 197'!O229)</f>
        <v/>
      </c>
      <c r="AF7728">
        <f t="shared" si="744"/>
        <v>0</v>
      </c>
      <c r="AG7728" t="str">
        <f t="shared" si="745"/>
        <v/>
      </c>
      <c r="AH7728" t="str">
        <f t="shared" si="746"/>
        <v/>
      </c>
      <c r="AI7728">
        <f t="shared" si="747"/>
        <v>0</v>
      </c>
      <c r="AJ7728">
        <f t="shared" si="748"/>
        <v>0</v>
      </c>
      <c r="AK7728">
        <v>0</v>
      </c>
      <c r="AL7728" t="str">
        <f>IF(AA7728="","",IFERROR(IF(ISNUMBER('Procytrat 197'!D229),'Procytrat 197'!D229,IF(ISNUMBER(SEARCH("12",'Procytrat 197'!D229)),EDATE(AB7728,12),IF(ISNUMBER(SEARCH("6",'Procytrat 197'!D229)),EDATE(AB7728,6),IF(ISNUMBER(SEARCH("3",'Procytrat 197'!D229)),EDATE(AB7728,3),DATEVALUE('Procytrat 197'!D229))))),""))</f>
        <v/>
      </c>
      <c r="AM7728" t="str">
        <f t="shared" ca="1" si="749"/>
        <v/>
      </c>
    </row>
    <row r="7729" spans="27:39" x14ac:dyDescent="0.3">
      <c r="AA7729" t="str">
        <f>IF(COUNTA('Procytrat 197'!A230,'Procytrat 197'!B230,'Procytrat 197'!C230)&gt;0,"197","")</f>
        <v/>
      </c>
      <c r="AB7729" t="str">
        <f>IFERROR(IF(ISNUMBER('Procytrat 197'!A230),'Procytrat 197'!A230,DATEVALUE('Procytrat 197'!A230)),"")</f>
        <v/>
      </c>
      <c r="AC7729" t="str">
        <f>IF(AA7729="","",'Procytrat 197'!B230)</f>
        <v/>
      </c>
      <c r="AD7729" t="str">
        <f>IF(AA7729="","",IFERROR(1*'Procytrat 197'!C230,IFERROR(_xludf.NUMBERVALUE('Procytrat 197'!C230,".",","),IFERROR(_xludf.NUMBERVALUE('Procytrat 197'!C230,",","."),0))))</f>
        <v/>
      </c>
      <c r="AE7729" t="str">
        <f>IF(AA7729="","",'Procytrat 197'!O230)</f>
        <v/>
      </c>
      <c r="AF7729">
        <f t="shared" si="744"/>
        <v>0</v>
      </c>
      <c r="AG7729" t="str">
        <f t="shared" si="745"/>
        <v/>
      </c>
      <c r="AH7729" t="str">
        <f t="shared" si="746"/>
        <v/>
      </c>
      <c r="AI7729">
        <f t="shared" si="747"/>
        <v>0</v>
      </c>
      <c r="AJ7729">
        <f t="shared" si="748"/>
        <v>0</v>
      </c>
      <c r="AK7729">
        <v>0</v>
      </c>
      <c r="AL7729" t="str">
        <f>IF(AA7729="","",IFERROR(IF(ISNUMBER('Procytrat 197'!D230),'Procytrat 197'!D230,IF(ISNUMBER(SEARCH("12",'Procytrat 197'!D230)),EDATE(AB7729,12),IF(ISNUMBER(SEARCH("6",'Procytrat 197'!D230)),EDATE(AB7729,6),IF(ISNUMBER(SEARCH("3",'Procytrat 197'!D230)),EDATE(AB7729,3),DATEVALUE('Procytrat 197'!D230))))),""))</f>
        <v/>
      </c>
      <c r="AM7729" t="str">
        <f t="shared" ca="1" si="749"/>
        <v/>
      </c>
    </row>
    <row r="7730" spans="27:39" x14ac:dyDescent="0.3">
      <c r="AA7730" t="str">
        <f>IF(COUNTA('Procytrat 197'!A231,'Procytrat 197'!B231,'Procytrat 197'!C231)&gt;0,"197","")</f>
        <v/>
      </c>
      <c r="AB7730" t="str">
        <f>IFERROR(IF(ISNUMBER('Procytrat 197'!A231),'Procytrat 197'!A231,DATEVALUE('Procytrat 197'!A231)),"")</f>
        <v/>
      </c>
      <c r="AC7730" t="str">
        <f>IF(AA7730="","",'Procytrat 197'!B231)</f>
        <v/>
      </c>
      <c r="AD7730" t="str">
        <f>IF(AA7730="","",IFERROR(1*'Procytrat 197'!C231,IFERROR(_xludf.NUMBERVALUE('Procytrat 197'!C231,".",","),IFERROR(_xludf.NUMBERVALUE('Procytrat 197'!C231,",","."),0))))</f>
        <v/>
      </c>
      <c r="AE7730" t="str">
        <f>IF(AA7730="","",'Procytrat 197'!O231)</f>
        <v/>
      </c>
      <c r="AF7730">
        <f t="shared" si="744"/>
        <v>0</v>
      </c>
      <c r="AG7730" t="str">
        <f t="shared" si="745"/>
        <v/>
      </c>
      <c r="AH7730" t="str">
        <f t="shared" si="746"/>
        <v/>
      </c>
      <c r="AI7730">
        <f t="shared" si="747"/>
        <v>0</v>
      </c>
      <c r="AJ7730">
        <f t="shared" si="748"/>
        <v>0</v>
      </c>
      <c r="AK7730">
        <v>0</v>
      </c>
      <c r="AL7730" t="str">
        <f>IF(AA7730="","",IFERROR(IF(ISNUMBER('Procytrat 197'!D231),'Procytrat 197'!D231,IF(ISNUMBER(SEARCH("12",'Procytrat 197'!D231)),EDATE(AB7730,12),IF(ISNUMBER(SEARCH("6",'Procytrat 197'!D231)),EDATE(AB7730,6),IF(ISNUMBER(SEARCH("3",'Procytrat 197'!D231)),EDATE(AB7730,3),DATEVALUE('Procytrat 197'!D231))))),""))</f>
        <v/>
      </c>
      <c r="AM7730" t="str">
        <f t="shared" ca="1" si="749"/>
        <v/>
      </c>
    </row>
    <row r="7731" spans="27:39" x14ac:dyDescent="0.3">
      <c r="AA7731" t="str">
        <f>IF(COUNTA('Procytrat 197'!A232,'Procytrat 197'!B232,'Procytrat 197'!C232)&gt;0,"197","")</f>
        <v/>
      </c>
      <c r="AB7731" t="str">
        <f>IFERROR(IF(ISNUMBER('Procytrat 197'!A232),'Procytrat 197'!A232,DATEVALUE('Procytrat 197'!A232)),"")</f>
        <v/>
      </c>
      <c r="AC7731" t="str">
        <f>IF(AA7731="","",'Procytrat 197'!B232)</f>
        <v/>
      </c>
      <c r="AD7731" t="str">
        <f>IF(AA7731="","",IFERROR(1*'Procytrat 197'!C232,IFERROR(_xludf.NUMBERVALUE('Procytrat 197'!C232,".",","),IFERROR(_xludf.NUMBERVALUE('Procytrat 197'!C232,",","."),0))))</f>
        <v/>
      </c>
      <c r="AE7731" t="str">
        <f>IF(AA7731="","",'Procytrat 197'!O232)</f>
        <v/>
      </c>
      <c r="AF7731">
        <f t="shared" si="744"/>
        <v>0</v>
      </c>
      <c r="AG7731" t="str">
        <f t="shared" si="745"/>
        <v/>
      </c>
      <c r="AH7731" t="str">
        <f t="shared" si="746"/>
        <v/>
      </c>
      <c r="AI7731">
        <f t="shared" si="747"/>
        <v>0</v>
      </c>
      <c r="AJ7731">
        <f t="shared" si="748"/>
        <v>0</v>
      </c>
      <c r="AK7731">
        <v>0</v>
      </c>
      <c r="AL7731" t="str">
        <f>IF(AA7731="","",IFERROR(IF(ISNUMBER('Procytrat 197'!D232),'Procytrat 197'!D232,IF(ISNUMBER(SEARCH("12",'Procytrat 197'!D232)),EDATE(AB7731,12),IF(ISNUMBER(SEARCH("6",'Procytrat 197'!D232)),EDATE(AB7731,6),IF(ISNUMBER(SEARCH("3",'Procytrat 197'!D232)),EDATE(AB7731,3),DATEVALUE('Procytrat 197'!D232))))),""))</f>
        <v/>
      </c>
      <c r="AM7731" t="str">
        <f t="shared" ca="1" si="749"/>
        <v/>
      </c>
    </row>
    <row r="7732" spans="27:39" x14ac:dyDescent="0.3">
      <c r="AA7732" t="str">
        <f>IF(COUNTA('Procytrat 197'!A233,'Procytrat 197'!B233,'Procytrat 197'!C233)&gt;0,"197","")</f>
        <v/>
      </c>
      <c r="AB7732" t="str">
        <f>IFERROR(IF(ISNUMBER('Procytrat 197'!A233),'Procytrat 197'!A233,DATEVALUE('Procytrat 197'!A233)),"")</f>
        <v/>
      </c>
      <c r="AC7732" t="str">
        <f>IF(AA7732="","",'Procytrat 197'!B233)</f>
        <v/>
      </c>
      <c r="AD7732" t="str">
        <f>IF(AA7732="","",IFERROR(1*'Procytrat 197'!C233,IFERROR(_xludf.NUMBERVALUE('Procytrat 197'!C233,".",","),IFERROR(_xludf.NUMBERVALUE('Procytrat 197'!C233,",","."),0))))</f>
        <v/>
      </c>
      <c r="AE7732" t="str">
        <f>IF(AA7732="","",'Procytrat 197'!O233)</f>
        <v/>
      </c>
      <c r="AF7732">
        <f t="shared" si="744"/>
        <v>0</v>
      </c>
      <c r="AG7732" t="str">
        <f t="shared" si="745"/>
        <v/>
      </c>
      <c r="AH7732" t="str">
        <f t="shared" si="746"/>
        <v/>
      </c>
      <c r="AI7732">
        <f t="shared" si="747"/>
        <v>0</v>
      </c>
      <c r="AJ7732">
        <f t="shared" si="748"/>
        <v>0</v>
      </c>
      <c r="AK7732">
        <v>0</v>
      </c>
      <c r="AL7732" t="str">
        <f>IF(AA7732="","",IFERROR(IF(ISNUMBER('Procytrat 197'!D233),'Procytrat 197'!D233,IF(ISNUMBER(SEARCH("12",'Procytrat 197'!D233)),EDATE(AB7732,12),IF(ISNUMBER(SEARCH("6",'Procytrat 197'!D233)),EDATE(AB7732,6),IF(ISNUMBER(SEARCH("3",'Procytrat 197'!D233)),EDATE(AB7732,3),DATEVALUE('Procytrat 197'!D233))))),""))</f>
        <v/>
      </c>
      <c r="AM7732" t="str">
        <f t="shared" ca="1" si="749"/>
        <v/>
      </c>
    </row>
    <row r="7733" spans="27:39" x14ac:dyDescent="0.3">
      <c r="AA7733" t="str">
        <f>IF(COUNTA('Procytrat 197'!A234,'Procytrat 197'!B234,'Procytrat 197'!C234)&gt;0,"197","")</f>
        <v/>
      </c>
      <c r="AB7733" t="str">
        <f>IFERROR(IF(ISNUMBER('Procytrat 197'!A234),'Procytrat 197'!A234,DATEVALUE('Procytrat 197'!A234)),"")</f>
        <v/>
      </c>
      <c r="AC7733" t="str">
        <f>IF(AA7733="","",'Procytrat 197'!B234)</f>
        <v/>
      </c>
      <c r="AD7733" t="str">
        <f>IF(AA7733="","",IFERROR(1*'Procytrat 197'!C234,IFERROR(_xludf.NUMBERVALUE('Procytrat 197'!C234,".",","),IFERROR(_xludf.NUMBERVALUE('Procytrat 197'!C234,",","."),0))))</f>
        <v/>
      </c>
      <c r="AE7733" t="str">
        <f>IF(AA7733="","",'Procytrat 197'!O234)</f>
        <v/>
      </c>
      <c r="AF7733">
        <f t="shared" si="744"/>
        <v>0</v>
      </c>
      <c r="AG7733" t="str">
        <f t="shared" si="745"/>
        <v/>
      </c>
      <c r="AH7733" t="str">
        <f t="shared" si="746"/>
        <v/>
      </c>
      <c r="AI7733">
        <f t="shared" si="747"/>
        <v>0</v>
      </c>
      <c r="AJ7733">
        <f t="shared" si="748"/>
        <v>0</v>
      </c>
      <c r="AK7733">
        <v>0</v>
      </c>
      <c r="AL7733" t="str">
        <f>IF(AA7733="","",IFERROR(IF(ISNUMBER('Procytrat 197'!D234),'Procytrat 197'!D234,IF(ISNUMBER(SEARCH("12",'Procytrat 197'!D234)),EDATE(AB7733,12),IF(ISNUMBER(SEARCH("6",'Procytrat 197'!D234)),EDATE(AB7733,6),IF(ISNUMBER(SEARCH("3",'Procytrat 197'!D234)),EDATE(AB7733,3),DATEVALUE('Procytrat 197'!D234))))),""))</f>
        <v/>
      </c>
      <c r="AM7733" t="str">
        <f t="shared" ca="1" si="749"/>
        <v/>
      </c>
    </row>
    <row r="7734" spans="27:39" x14ac:dyDescent="0.3">
      <c r="AA7734" t="str">
        <f>IF(COUNTA('Procytrat 197'!A235,'Procytrat 197'!B235,'Procytrat 197'!C235)&gt;0,"197","")</f>
        <v/>
      </c>
      <c r="AB7734" t="str">
        <f>IFERROR(IF(ISNUMBER('Procytrat 197'!A235),'Procytrat 197'!A235,DATEVALUE('Procytrat 197'!A235)),"")</f>
        <v/>
      </c>
      <c r="AC7734" t="str">
        <f>IF(AA7734="","",'Procytrat 197'!B235)</f>
        <v/>
      </c>
      <c r="AD7734" t="str">
        <f>IF(AA7734="","",IFERROR(1*'Procytrat 197'!C235,IFERROR(_xludf.NUMBERVALUE('Procytrat 197'!C235,".",","),IFERROR(_xludf.NUMBERVALUE('Procytrat 197'!C235,",","."),0))))</f>
        <v/>
      </c>
      <c r="AE7734" t="str">
        <f>IF(AA7734="","",'Procytrat 197'!O235)</f>
        <v/>
      </c>
      <c r="AF7734">
        <f t="shared" si="744"/>
        <v>0</v>
      </c>
      <c r="AG7734" t="str">
        <f t="shared" si="745"/>
        <v/>
      </c>
      <c r="AH7734" t="str">
        <f t="shared" si="746"/>
        <v/>
      </c>
      <c r="AI7734">
        <f t="shared" si="747"/>
        <v>0</v>
      </c>
      <c r="AJ7734">
        <f t="shared" si="748"/>
        <v>0</v>
      </c>
      <c r="AK7734">
        <v>0</v>
      </c>
      <c r="AL7734" t="str">
        <f>IF(AA7734="","",IFERROR(IF(ISNUMBER('Procytrat 197'!D235),'Procytrat 197'!D235,IF(ISNUMBER(SEARCH("12",'Procytrat 197'!D235)),EDATE(AB7734,12),IF(ISNUMBER(SEARCH("6",'Procytrat 197'!D235)),EDATE(AB7734,6),IF(ISNUMBER(SEARCH("3",'Procytrat 197'!D235)),EDATE(AB7734,3),DATEVALUE('Procytrat 197'!D235))))),""))</f>
        <v/>
      </c>
      <c r="AM7734" t="str">
        <f t="shared" ca="1" si="749"/>
        <v/>
      </c>
    </row>
    <row r="7735" spans="27:39" x14ac:dyDescent="0.3">
      <c r="AA7735" t="str">
        <f>IF(COUNTA('Procytrat 197'!A236,'Procytrat 197'!B236,'Procytrat 197'!C236)&gt;0,"197","")</f>
        <v/>
      </c>
      <c r="AB7735" t="str">
        <f>IFERROR(IF(ISNUMBER('Procytrat 197'!A236),'Procytrat 197'!A236,DATEVALUE('Procytrat 197'!A236)),"")</f>
        <v/>
      </c>
      <c r="AC7735" t="str">
        <f>IF(AA7735="","",'Procytrat 197'!B236)</f>
        <v/>
      </c>
      <c r="AD7735" t="str">
        <f>IF(AA7735="","",IFERROR(1*'Procytrat 197'!C236,IFERROR(_xludf.NUMBERVALUE('Procytrat 197'!C236,".",","),IFERROR(_xludf.NUMBERVALUE('Procytrat 197'!C236,",","."),0))))</f>
        <v/>
      </c>
      <c r="AE7735" t="str">
        <f>IF(AA7735="","",'Procytrat 197'!O236)</f>
        <v/>
      </c>
      <c r="AF7735">
        <f t="shared" si="744"/>
        <v>0</v>
      </c>
      <c r="AG7735" t="str">
        <f t="shared" si="745"/>
        <v/>
      </c>
      <c r="AH7735" t="str">
        <f t="shared" si="746"/>
        <v/>
      </c>
      <c r="AI7735">
        <f t="shared" si="747"/>
        <v>0</v>
      </c>
      <c r="AJ7735">
        <f t="shared" si="748"/>
        <v>0</v>
      </c>
      <c r="AK7735">
        <v>0</v>
      </c>
      <c r="AL7735" t="str">
        <f>IF(AA7735="","",IFERROR(IF(ISNUMBER('Procytrat 197'!D236),'Procytrat 197'!D236,IF(ISNUMBER(SEARCH("12",'Procytrat 197'!D236)),EDATE(AB7735,12),IF(ISNUMBER(SEARCH("6",'Procytrat 197'!D236)),EDATE(AB7735,6),IF(ISNUMBER(SEARCH("3",'Procytrat 197'!D236)),EDATE(AB7735,3),DATEVALUE('Procytrat 197'!D236))))),""))</f>
        <v/>
      </c>
      <c r="AM7735" t="str">
        <f t="shared" ca="1" si="749"/>
        <v/>
      </c>
    </row>
    <row r="7736" spans="27:39" x14ac:dyDescent="0.3">
      <c r="AA7736" t="str">
        <f>IF(COUNTA('Procytrat 197'!A237,'Procytrat 197'!B237,'Procytrat 197'!C237)&gt;0,"197","")</f>
        <v/>
      </c>
      <c r="AB7736" t="str">
        <f>IFERROR(IF(ISNUMBER('Procytrat 197'!A237),'Procytrat 197'!A237,DATEVALUE('Procytrat 197'!A237)),"")</f>
        <v/>
      </c>
      <c r="AC7736" t="str">
        <f>IF(AA7736="","",'Procytrat 197'!B237)</f>
        <v/>
      </c>
      <c r="AD7736" t="str">
        <f>IF(AA7736="","",IFERROR(1*'Procytrat 197'!C237,IFERROR(_xludf.NUMBERVALUE('Procytrat 197'!C237,".",","),IFERROR(_xludf.NUMBERVALUE('Procytrat 197'!C237,",","."),0))))</f>
        <v/>
      </c>
      <c r="AE7736" t="str">
        <f>IF(AA7736="","",'Procytrat 197'!O237)</f>
        <v/>
      </c>
      <c r="AF7736">
        <f t="shared" si="744"/>
        <v>0</v>
      </c>
      <c r="AG7736" t="str">
        <f t="shared" si="745"/>
        <v/>
      </c>
      <c r="AH7736" t="str">
        <f t="shared" si="746"/>
        <v/>
      </c>
      <c r="AI7736">
        <f t="shared" si="747"/>
        <v>0</v>
      </c>
      <c r="AJ7736">
        <f t="shared" si="748"/>
        <v>0</v>
      </c>
      <c r="AK7736">
        <v>0</v>
      </c>
      <c r="AL7736" t="str">
        <f>IF(AA7736="","",IFERROR(IF(ISNUMBER('Procytrat 197'!D237),'Procytrat 197'!D237,IF(ISNUMBER(SEARCH("12",'Procytrat 197'!D237)),EDATE(AB7736,12),IF(ISNUMBER(SEARCH("6",'Procytrat 197'!D237)),EDATE(AB7736,6),IF(ISNUMBER(SEARCH("3",'Procytrat 197'!D237)),EDATE(AB7736,3),DATEVALUE('Procytrat 197'!D237))))),""))</f>
        <v/>
      </c>
      <c r="AM7736" t="str">
        <f t="shared" ca="1" si="749"/>
        <v/>
      </c>
    </row>
    <row r="7737" spans="27:39" x14ac:dyDescent="0.3">
      <c r="AA7737" t="str">
        <f>IF(COUNTA('Procytrat 197'!A238,'Procytrat 197'!B238,'Procytrat 197'!C238)&gt;0,"197","")</f>
        <v/>
      </c>
      <c r="AB7737" t="str">
        <f>IFERROR(IF(ISNUMBER('Procytrat 197'!A238),'Procytrat 197'!A238,DATEVALUE('Procytrat 197'!A238)),"")</f>
        <v/>
      </c>
      <c r="AC7737" t="str">
        <f>IF(AA7737="","",'Procytrat 197'!B238)</f>
        <v/>
      </c>
      <c r="AD7737" t="str">
        <f>IF(AA7737="","",IFERROR(1*'Procytrat 197'!C238,IFERROR(_xludf.NUMBERVALUE('Procytrat 197'!C238,".",","),IFERROR(_xludf.NUMBERVALUE('Procytrat 197'!C238,",","."),0))))</f>
        <v/>
      </c>
      <c r="AE7737" t="str">
        <f>IF(AA7737="","",'Procytrat 197'!O238)</f>
        <v/>
      </c>
      <c r="AF7737">
        <f t="shared" si="744"/>
        <v>0</v>
      </c>
      <c r="AG7737" t="str">
        <f t="shared" si="745"/>
        <v/>
      </c>
      <c r="AH7737" t="str">
        <f t="shared" si="746"/>
        <v/>
      </c>
      <c r="AI7737">
        <f t="shared" si="747"/>
        <v>0</v>
      </c>
      <c r="AJ7737">
        <f t="shared" si="748"/>
        <v>0</v>
      </c>
      <c r="AK7737">
        <v>0</v>
      </c>
      <c r="AL7737" t="str">
        <f>IF(AA7737="","",IFERROR(IF(ISNUMBER('Procytrat 197'!D238),'Procytrat 197'!D238,IF(ISNUMBER(SEARCH("12",'Procytrat 197'!D238)),EDATE(AB7737,12),IF(ISNUMBER(SEARCH("6",'Procytrat 197'!D238)),EDATE(AB7737,6),IF(ISNUMBER(SEARCH("3",'Procytrat 197'!D238)),EDATE(AB7737,3),DATEVALUE('Procytrat 197'!D238))))),""))</f>
        <v/>
      </c>
      <c r="AM7737" t="str">
        <f t="shared" ca="1" si="749"/>
        <v/>
      </c>
    </row>
    <row r="7738" spans="27:39" x14ac:dyDescent="0.3">
      <c r="AA7738" t="str">
        <f>IF(COUNTA('Procytrat 197'!A239,'Procytrat 197'!B239,'Procytrat 197'!C239)&gt;0,"197","")</f>
        <v/>
      </c>
      <c r="AB7738" t="str">
        <f>IFERROR(IF(ISNUMBER('Procytrat 197'!A239),'Procytrat 197'!A239,DATEVALUE('Procytrat 197'!A239)),"")</f>
        <v/>
      </c>
      <c r="AC7738" t="str">
        <f>IF(AA7738="","",'Procytrat 197'!B239)</f>
        <v/>
      </c>
      <c r="AD7738" t="str">
        <f>IF(AA7738="","",IFERROR(1*'Procytrat 197'!C239,IFERROR(_xludf.NUMBERVALUE('Procytrat 197'!C239,".",","),IFERROR(_xludf.NUMBERVALUE('Procytrat 197'!C239,",","."),0))))</f>
        <v/>
      </c>
      <c r="AE7738" t="str">
        <f>IF(AA7738="","",'Procytrat 197'!O239)</f>
        <v/>
      </c>
      <c r="AF7738">
        <f t="shared" si="744"/>
        <v>0</v>
      </c>
      <c r="AG7738" t="str">
        <f t="shared" si="745"/>
        <v/>
      </c>
      <c r="AH7738" t="str">
        <f t="shared" si="746"/>
        <v/>
      </c>
      <c r="AI7738">
        <f t="shared" si="747"/>
        <v>0</v>
      </c>
      <c r="AJ7738">
        <f t="shared" si="748"/>
        <v>0</v>
      </c>
      <c r="AK7738">
        <v>0</v>
      </c>
      <c r="AL7738" t="str">
        <f>IF(AA7738="","",IFERROR(IF(ISNUMBER('Procytrat 197'!D239),'Procytrat 197'!D239,IF(ISNUMBER(SEARCH("12",'Procytrat 197'!D239)),EDATE(AB7738,12),IF(ISNUMBER(SEARCH("6",'Procytrat 197'!D239)),EDATE(AB7738,6),IF(ISNUMBER(SEARCH("3",'Procytrat 197'!D239)),EDATE(AB7738,3),DATEVALUE('Procytrat 197'!D239))))),""))</f>
        <v/>
      </c>
      <c r="AM7738" t="str">
        <f t="shared" ca="1" si="749"/>
        <v/>
      </c>
    </row>
    <row r="7739" spans="27:39" x14ac:dyDescent="0.3">
      <c r="AA7739" t="str">
        <f>IF(COUNTA('Procytrat 197'!A240,'Procytrat 197'!B240,'Procytrat 197'!C240)&gt;0,"197","")</f>
        <v/>
      </c>
      <c r="AB7739" t="str">
        <f>IFERROR(IF(ISNUMBER('Procytrat 197'!A240),'Procytrat 197'!A240,DATEVALUE('Procytrat 197'!A240)),"")</f>
        <v/>
      </c>
      <c r="AC7739" t="str">
        <f>IF(AA7739="","",'Procytrat 197'!B240)</f>
        <v/>
      </c>
      <c r="AD7739" t="str">
        <f>IF(AA7739="","",IFERROR(1*'Procytrat 197'!C240,IFERROR(_xludf.NUMBERVALUE('Procytrat 197'!C240,".",","),IFERROR(_xludf.NUMBERVALUE('Procytrat 197'!C240,",","."),0))))</f>
        <v/>
      </c>
      <c r="AE7739" t="str">
        <f>IF(AA7739="","",'Procytrat 197'!O240)</f>
        <v/>
      </c>
      <c r="AF7739">
        <f t="shared" si="744"/>
        <v>0</v>
      </c>
      <c r="AG7739" t="str">
        <f t="shared" si="745"/>
        <v/>
      </c>
      <c r="AH7739" t="str">
        <f t="shared" si="746"/>
        <v/>
      </c>
      <c r="AI7739">
        <f t="shared" si="747"/>
        <v>0</v>
      </c>
      <c r="AJ7739">
        <f t="shared" si="748"/>
        <v>0</v>
      </c>
      <c r="AK7739">
        <v>0</v>
      </c>
      <c r="AL7739" t="str">
        <f>IF(AA7739="","",IFERROR(IF(ISNUMBER('Procytrat 197'!D240),'Procytrat 197'!D240,IF(ISNUMBER(SEARCH("12",'Procytrat 197'!D240)),EDATE(AB7739,12),IF(ISNUMBER(SEARCH("6",'Procytrat 197'!D240)),EDATE(AB7739,6),IF(ISNUMBER(SEARCH("3",'Procytrat 197'!D240)),EDATE(AB7739,3),DATEVALUE('Procytrat 197'!D240))))),""))</f>
        <v/>
      </c>
      <c r="AM7739" t="str">
        <f t="shared" ca="1" si="749"/>
        <v/>
      </c>
    </row>
    <row r="7740" spans="27:39" x14ac:dyDescent="0.3">
      <c r="AA7740" t="str">
        <f>IF(COUNTA('Procytrat 197'!A241,'Procytrat 197'!B241,'Procytrat 197'!C241)&gt;0,"197","")</f>
        <v/>
      </c>
      <c r="AB7740" t="str">
        <f>IFERROR(IF(ISNUMBER('Procytrat 197'!A241),'Procytrat 197'!A241,DATEVALUE('Procytrat 197'!A241)),"")</f>
        <v/>
      </c>
      <c r="AC7740" t="str">
        <f>IF(AA7740="","",'Procytrat 197'!B241)</f>
        <v/>
      </c>
      <c r="AD7740" t="str">
        <f>IF(AA7740="","",IFERROR(1*'Procytrat 197'!C241,IFERROR(_xludf.NUMBERVALUE('Procytrat 197'!C241,".",","),IFERROR(_xludf.NUMBERVALUE('Procytrat 197'!C241,",","."),0))))</f>
        <v/>
      </c>
      <c r="AE7740" t="str">
        <f>IF(AA7740="","",'Procytrat 197'!O241)</f>
        <v/>
      </c>
      <c r="AF7740">
        <f t="shared" si="744"/>
        <v>0</v>
      </c>
      <c r="AG7740" t="str">
        <f t="shared" si="745"/>
        <v/>
      </c>
      <c r="AH7740" t="str">
        <f t="shared" si="746"/>
        <v/>
      </c>
      <c r="AI7740">
        <f t="shared" si="747"/>
        <v>0</v>
      </c>
      <c r="AJ7740">
        <f t="shared" si="748"/>
        <v>0</v>
      </c>
      <c r="AK7740">
        <v>0</v>
      </c>
      <c r="AL7740" t="str">
        <f>IF(AA7740="","",IFERROR(IF(ISNUMBER('Procytrat 197'!D241),'Procytrat 197'!D241,IF(ISNUMBER(SEARCH("12",'Procytrat 197'!D241)),EDATE(AB7740,12),IF(ISNUMBER(SEARCH("6",'Procytrat 197'!D241)),EDATE(AB7740,6),IF(ISNUMBER(SEARCH("3",'Procytrat 197'!D241)),EDATE(AB7740,3),DATEVALUE('Procytrat 197'!D241))))),""))</f>
        <v/>
      </c>
      <c r="AM7740" t="str">
        <f t="shared" ca="1" si="749"/>
        <v/>
      </c>
    </row>
    <row r="7741" spans="27:39" x14ac:dyDescent="0.3">
      <c r="AA7741" t="str">
        <f>IF(COUNTA('Procytrat 197'!A242,'Procytrat 197'!B242,'Procytrat 197'!C242)&gt;0,"197","")</f>
        <v/>
      </c>
      <c r="AB7741" t="str">
        <f>IFERROR(IF(ISNUMBER('Procytrat 197'!A242),'Procytrat 197'!A242,DATEVALUE('Procytrat 197'!A242)),"")</f>
        <v/>
      </c>
      <c r="AC7741" t="str">
        <f>IF(AA7741="","",'Procytrat 197'!B242)</f>
        <v/>
      </c>
      <c r="AD7741" t="str">
        <f>IF(AA7741="","",IFERROR(1*'Procytrat 197'!C242,IFERROR(_xludf.NUMBERVALUE('Procytrat 197'!C242,".",","),IFERROR(_xludf.NUMBERVALUE('Procytrat 197'!C242,",","."),0))))</f>
        <v/>
      </c>
      <c r="AE7741" t="str">
        <f>IF(AA7741="","",'Procytrat 197'!O242)</f>
        <v/>
      </c>
      <c r="AF7741">
        <f t="shared" si="744"/>
        <v>0</v>
      </c>
      <c r="AG7741" t="str">
        <f t="shared" si="745"/>
        <v/>
      </c>
      <c r="AH7741" t="str">
        <f t="shared" si="746"/>
        <v/>
      </c>
      <c r="AI7741">
        <f t="shared" si="747"/>
        <v>0</v>
      </c>
      <c r="AJ7741">
        <f t="shared" si="748"/>
        <v>0</v>
      </c>
      <c r="AK7741">
        <v>0</v>
      </c>
      <c r="AL7741" t="str">
        <f>IF(AA7741="","",IFERROR(IF(ISNUMBER('Procytrat 197'!D242),'Procytrat 197'!D242,IF(ISNUMBER(SEARCH("12",'Procytrat 197'!D242)),EDATE(AB7741,12),IF(ISNUMBER(SEARCH("6",'Procytrat 197'!D242)),EDATE(AB7741,6),IF(ISNUMBER(SEARCH("3",'Procytrat 197'!D242)),EDATE(AB7741,3),DATEVALUE('Procytrat 197'!D242))))),""))</f>
        <v/>
      </c>
      <c r="AM7741" t="str">
        <f t="shared" ca="1" si="749"/>
        <v/>
      </c>
    </row>
    <row r="7742" spans="27:39" x14ac:dyDescent="0.3">
      <c r="AA7742" t="str">
        <f>IF(COUNTA('Procytrat 197'!A243,'Procytrat 197'!B243,'Procytrat 197'!C243)&gt;0,"197","")</f>
        <v/>
      </c>
      <c r="AB7742" t="str">
        <f>IFERROR(IF(ISNUMBER('Procytrat 197'!A243),'Procytrat 197'!A243,DATEVALUE('Procytrat 197'!A243)),"")</f>
        <v/>
      </c>
      <c r="AC7742" t="str">
        <f>IF(AA7742="","",'Procytrat 197'!B243)</f>
        <v/>
      </c>
      <c r="AD7742" t="str">
        <f>IF(AA7742="","",IFERROR(1*'Procytrat 197'!C243,IFERROR(_xludf.NUMBERVALUE('Procytrat 197'!C243,".",","),IFERROR(_xludf.NUMBERVALUE('Procytrat 197'!C243,",","."),0))))</f>
        <v/>
      </c>
      <c r="AE7742" t="str">
        <f>IF(AA7742="","",'Procytrat 197'!O243)</f>
        <v/>
      </c>
      <c r="AF7742">
        <f t="shared" si="744"/>
        <v>0</v>
      </c>
      <c r="AG7742" t="str">
        <f t="shared" si="745"/>
        <v/>
      </c>
      <c r="AH7742" t="str">
        <f t="shared" si="746"/>
        <v/>
      </c>
      <c r="AI7742">
        <f t="shared" si="747"/>
        <v>0</v>
      </c>
      <c r="AJ7742">
        <f t="shared" si="748"/>
        <v>0</v>
      </c>
      <c r="AK7742">
        <v>0</v>
      </c>
      <c r="AL7742" t="str">
        <f>IF(AA7742="","",IFERROR(IF(ISNUMBER('Procytrat 197'!D243),'Procytrat 197'!D243,IF(ISNUMBER(SEARCH("12",'Procytrat 197'!D243)),EDATE(AB7742,12),IF(ISNUMBER(SEARCH("6",'Procytrat 197'!D243)),EDATE(AB7742,6),IF(ISNUMBER(SEARCH("3",'Procytrat 197'!D243)),EDATE(AB7742,3),DATEVALUE('Procytrat 197'!D243))))),""))</f>
        <v/>
      </c>
      <c r="AM7742" t="str">
        <f t="shared" ca="1" si="749"/>
        <v/>
      </c>
    </row>
    <row r="7743" spans="27:39" x14ac:dyDescent="0.3">
      <c r="AA7743" t="str">
        <f>IF(COUNTA('Procytrat 197'!A244,'Procytrat 197'!B244,'Procytrat 197'!C244)&gt;0,"197","")</f>
        <v/>
      </c>
      <c r="AB7743" t="str">
        <f>IFERROR(IF(ISNUMBER('Procytrat 197'!A244),'Procytrat 197'!A244,DATEVALUE('Procytrat 197'!A244)),"")</f>
        <v/>
      </c>
      <c r="AC7743" t="str">
        <f>IF(AA7743="","",'Procytrat 197'!B244)</f>
        <v/>
      </c>
      <c r="AD7743" t="str">
        <f>IF(AA7743="","",IFERROR(1*'Procytrat 197'!C244,IFERROR(_xludf.NUMBERVALUE('Procytrat 197'!C244,".",","),IFERROR(_xludf.NUMBERVALUE('Procytrat 197'!C244,",","."),0))))</f>
        <v/>
      </c>
      <c r="AE7743" t="str">
        <f>IF(AA7743="","",'Procytrat 197'!O244)</f>
        <v/>
      </c>
      <c r="AF7743">
        <f t="shared" si="744"/>
        <v>0</v>
      </c>
      <c r="AG7743" t="str">
        <f t="shared" si="745"/>
        <v/>
      </c>
      <c r="AH7743" t="str">
        <f t="shared" si="746"/>
        <v/>
      </c>
      <c r="AI7743">
        <f t="shared" si="747"/>
        <v>0</v>
      </c>
      <c r="AJ7743">
        <f t="shared" si="748"/>
        <v>0</v>
      </c>
      <c r="AK7743">
        <v>0</v>
      </c>
      <c r="AL7743" t="str">
        <f>IF(AA7743="","",IFERROR(IF(ISNUMBER('Procytrat 197'!D244),'Procytrat 197'!D244,IF(ISNUMBER(SEARCH("12",'Procytrat 197'!D244)),EDATE(AB7743,12),IF(ISNUMBER(SEARCH("6",'Procytrat 197'!D244)),EDATE(AB7743,6),IF(ISNUMBER(SEARCH("3",'Procytrat 197'!D244)),EDATE(AB7743,3),DATEVALUE('Procytrat 197'!D244))))),""))</f>
        <v/>
      </c>
      <c r="AM7743" t="str">
        <f t="shared" ca="1" si="749"/>
        <v/>
      </c>
    </row>
    <row r="7744" spans="27:39" x14ac:dyDescent="0.3">
      <c r="AA7744" t="str">
        <f>IF(COUNTA('Procytrat 197'!A245,'Procytrat 197'!B245,'Procytrat 197'!C245)&gt;0,"197","")</f>
        <v/>
      </c>
      <c r="AB7744" t="str">
        <f>IFERROR(IF(ISNUMBER('Procytrat 197'!A245),'Procytrat 197'!A245,DATEVALUE('Procytrat 197'!A245)),"")</f>
        <v/>
      </c>
      <c r="AC7744" t="str">
        <f>IF(AA7744="","",'Procytrat 197'!B245)</f>
        <v/>
      </c>
      <c r="AD7744" t="str">
        <f>IF(AA7744="","",IFERROR(1*'Procytrat 197'!C245,IFERROR(_xludf.NUMBERVALUE('Procytrat 197'!C245,".",","),IFERROR(_xludf.NUMBERVALUE('Procytrat 197'!C245,",","."),0))))</f>
        <v/>
      </c>
      <c r="AE7744" t="str">
        <f>IF(AA7744="","",'Procytrat 197'!O245)</f>
        <v/>
      </c>
      <c r="AF7744">
        <f t="shared" si="744"/>
        <v>0</v>
      </c>
      <c r="AG7744" t="str">
        <f t="shared" si="745"/>
        <v/>
      </c>
      <c r="AH7744" t="str">
        <f t="shared" si="746"/>
        <v/>
      </c>
      <c r="AI7744">
        <f t="shared" si="747"/>
        <v>0</v>
      </c>
      <c r="AJ7744">
        <f t="shared" si="748"/>
        <v>0</v>
      </c>
      <c r="AK7744">
        <v>0</v>
      </c>
      <c r="AL7744" t="str">
        <f>IF(AA7744="","",IFERROR(IF(ISNUMBER('Procytrat 197'!D245),'Procytrat 197'!D245,IF(ISNUMBER(SEARCH("12",'Procytrat 197'!D245)),EDATE(AB7744,12),IF(ISNUMBER(SEARCH("6",'Procytrat 197'!D245)),EDATE(AB7744,6),IF(ISNUMBER(SEARCH("3",'Procytrat 197'!D245)),EDATE(AB7744,3),DATEVALUE('Procytrat 197'!D245))))),""))</f>
        <v/>
      </c>
      <c r="AM7744" t="str">
        <f t="shared" ca="1" si="749"/>
        <v/>
      </c>
    </row>
    <row r="7745" spans="27:39" x14ac:dyDescent="0.3">
      <c r="AA7745" t="str">
        <f>IF(COUNTA('Procytrat 197'!A246,'Procytrat 197'!B246,'Procytrat 197'!C246)&gt;0,"197","")</f>
        <v/>
      </c>
      <c r="AB7745" t="str">
        <f>IFERROR(IF(ISNUMBER('Procytrat 197'!A246),'Procytrat 197'!A246,DATEVALUE('Procytrat 197'!A246)),"")</f>
        <v/>
      </c>
      <c r="AC7745" t="str">
        <f>IF(AA7745="","",'Procytrat 197'!B246)</f>
        <v/>
      </c>
      <c r="AD7745" t="str">
        <f>IF(AA7745="","",IFERROR(1*'Procytrat 197'!C246,IFERROR(_xludf.NUMBERVALUE('Procytrat 197'!C246,".",","),IFERROR(_xludf.NUMBERVALUE('Procytrat 197'!C246,",","."),0))))</f>
        <v/>
      </c>
      <c r="AE7745" t="str">
        <f>IF(AA7745="","",'Procytrat 197'!O246)</f>
        <v/>
      </c>
      <c r="AF7745">
        <f t="shared" si="744"/>
        <v>0</v>
      </c>
      <c r="AG7745" t="str">
        <f t="shared" si="745"/>
        <v/>
      </c>
      <c r="AH7745" t="str">
        <f t="shared" si="746"/>
        <v/>
      </c>
      <c r="AI7745">
        <f t="shared" si="747"/>
        <v>0</v>
      </c>
      <c r="AJ7745">
        <f t="shared" si="748"/>
        <v>0</v>
      </c>
      <c r="AK7745">
        <v>0</v>
      </c>
      <c r="AL7745" t="str">
        <f>IF(AA7745="","",IFERROR(IF(ISNUMBER('Procytrat 197'!D246),'Procytrat 197'!D246,IF(ISNUMBER(SEARCH("12",'Procytrat 197'!D246)),EDATE(AB7745,12),IF(ISNUMBER(SEARCH("6",'Procytrat 197'!D246)),EDATE(AB7745,6),IF(ISNUMBER(SEARCH("3",'Procytrat 197'!D246)),EDATE(AB7745,3),DATEVALUE('Procytrat 197'!D246))))),""))</f>
        <v/>
      </c>
      <c r="AM7745" t="str">
        <f t="shared" ca="1" si="749"/>
        <v/>
      </c>
    </row>
    <row r="7746" spans="27:39" x14ac:dyDescent="0.3">
      <c r="AA7746" t="str">
        <f>IF(COUNTA('Procytrat 197'!A247,'Procytrat 197'!B247,'Procytrat 197'!C247)&gt;0,"197","")</f>
        <v/>
      </c>
      <c r="AB7746" t="str">
        <f>IFERROR(IF(ISNUMBER('Procytrat 197'!A247),'Procytrat 197'!A247,DATEVALUE('Procytrat 197'!A247)),"")</f>
        <v/>
      </c>
      <c r="AC7746" t="str">
        <f>IF(AA7746="","",'Procytrat 197'!B247)</f>
        <v/>
      </c>
      <c r="AD7746" t="str">
        <f>IF(AA7746="","",IFERROR(1*'Procytrat 197'!C247,IFERROR(_xludf.NUMBERVALUE('Procytrat 197'!C247,".",","),IFERROR(_xludf.NUMBERVALUE('Procytrat 197'!C247,",","."),0))))</f>
        <v/>
      </c>
      <c r="AE7746" t="str">
        <f>IF(AA7746="","",'Procytrat 197'!O247)</f>
        <v/>
      </c>
      <c r="AF7746">
        <f t="shared" ref="AF7746:AF7809" si="750">IF(AA7746="",0,--ISNUMBER(SEARCH("aprovado",AE7746)))</f>
        <v>0</v>
      </c>
      <c r="AG7746" t="str">
        <f t="shared" ref="AG7746:AG7809" si="751">IF(AB7746="","",YEAR(AB7746))</f>
        <v/>
      </c>
      <c r="AH7746" t="str">
        <f t="shared" ref="AH7746:AH7809" si="752">IF(AB7746="","",MONTH(AB7746))</f>
        <v/>
      </c>
      <c r="AI7746">
        <f t="shared" ref="AI7746:AI7809" si="753">IF(AB7746="",0,AB7746+ROW()/1000000)</f>
        <v>0</v>
      </c>
      <c r="AJ7746">
        <f t="shared" ref="AJ7746:AJ7809" si="754">--(AA7746&lt;&gt;"")</f>
        <v>0</v>
      </c>
      <c r="AK7746">
        <v>0</v>
      </c>
      <c r="AL7746" t="str">
        <f>IF(AA7746="","",IFERROR(IF(ISNUMBER('Procytrat 197'!D247),'Procytrat 197'!D247,IF(ISNUMBER(SEARCH("12",'Procytrat 197'!D247)),EDATE(AB7746,12),IF(ISNUMBER(SEARCH("6",'Procytrat 197'!D247)),EDATE(AB7746,6),IF(ISNUMBER(SEARCH("3",'Procytrat 197'!D247)),EDATE(AB7746,3),DATEVALUE('Procytrat 197'!D247))))),""))</f>
        <v/>
      </c>
      <c r="AM7746" t="str">
        <f t="shared" ref="AM7746:AM7809" ca="1" si="755">IF(AND(AJ7746=1,AL7746&lt;&gt;"",AL7746&gt;=TODAY(),AG7746=$W$3),AL7746+ROW()/1000000,"")</f>
        <v/>
      </c>
    </row>
    <row r="7747" spans="27:39" x14ac:dyDescent="0.3">
      <c r="AA7747" t="str">
        <f>IF(COUNTA('Procytrat 197'!A248,'Procytrat 197'!B248,'Procytrat 197'!C248)&gt;0,"197","")</f>
        <v/>
      </c>
      <c r="AB7747" t="str">
        <f>IFERROR(IF(ISNUMBER('Procytrat 197'!A248),'Procytrat 197'!A248,DATEVALUE('Procytrat 197'!A248)),"")</f>
        <v/>
      </c>
      <c r="AC7747" t="str">
        <f>IF(AA7747="","",'Procytrat 197'!B248)</f>
        <v/>
      </c>
      <c r="AD7747" t="str">
        <f>IF(AA7747="","",IFERROR(1*'Procytrat 197'!C248,IFERROR(_xludf.NUMBERVALUE('Procytrat 197'!C248,".",","),IFERROR(_xludf.NUMBERVALUE('Procytrat 197'!C248,",","."),0))))</f>
        <v/>
      </c>
      <c r="AE7747" t="str">
        <f>IF(AA7747="","",'Procytrat 197'!O248)</f>
        <v/>
      </c>
      <c r="AF7747">
        <f t="shared" si="750"/>
        <v>0</v>
      </c>
      <c r="AG7747" t="str">
        <f t="shared" si="751"/>
        <v/>
      </c>
      <c r="AH7747" t="str">
        <f t="shared" si="752"/>
        <v/>
      </c>
      <c r="AI7747">
        <f t="shared" si="753"/>
        <v>0</v>
      </c>
      <c r="AJ7747">
        <f t="shared" si="754"/>
        <v>0</v>
      </c>
      <c r="AK7747">
        <v>0</v>
      </c>
      <c r="AL7747" t="str">
        <f>IF(AA7747="","",IFERROR(IF(ISNUMBER('Procytrat 197'!D248),'Procytrat 197'!D248,IF(ISNUMBER(SEARCH("12",'Procytrat 197'!D248)),EDATE(AB7747,12),IF(ISNUMBER(SEARCH("6",'Procytrat 197'!D248)),EDATE(AB7747,6),IF(ISNUMBER(SEARCH("3",'Procytrat 197'!D248)),EDATE(AB7747,3),DATEVALUE('Procytrat 197'!D248))))),""))</f>
        <v/>
      </c>
      <c r="AM7747" t="str">
        <f t="shared" ca="1" si="755"/>
        <v/>
      </c>
    </row>
    <row r="7748" spans="27:39" x14ac:dyDescent="0.3">
      <c r="AA7748" t="str">
        <f>IF(COUNTA('Procytrat 197'!A249,'Procytrat 197'!B249,'Procytrat 197'!C249)&gt;0,"197","")</f>
        <v/>
      </c>
      <c r="AB7748" t="str">
        <f>IFERROR(IF(ISNUMBER('Procytrat 197'!A249),'Procytrat 197'!A249,DATEVALUE('Procytrat 197'!A249)),"")</f>
        <v/>
      </c>
      <c r="AC7748" t="str">
        <f>IF(AA7748="","",'Procytrat 197'!B249)</f>
        <v/>
      </c>
      <c r="AD7748" t="str">
        <f>IF(AA7748="","",IFERROR(1*'Procytrat 197'!C249,IFERROR(_xludf.NUMBERVALUE('Procytrat 197'!C249,".",","),IFERROR(_xludf.NUMBERVALUE('Procytrat 197'!C249,",","."),0))))</f>
        <v/>
      </c>
      <c r="AE7748" t="str">
        <f>IF(AA7748="","",'Procytrat 197'!O249)</f>
        <v/>
      </c>
      <c r="AF7748">
        <f t="shared" si="750"/>
        <v>0</v>
      </c>
      <c r="AG7748" t="str">
        <f t="shared" si="751"/>
        <v/>
      </c>
      <c r="AH7748" t="str">
        <f t="shared" si="752"/>
        <v/>
      </c>
      <c r="AI7748">
        <f t="shared" si="753"/>
        <v>0</v>
      </c>
      <c r="AJ7748">
        <f t="shared" si="754"/>
        <v>0</v>
      </c>
      <c r="AK7748">
        <v>0</v>
      </c>
      <c r="AL7748" t="str">
        <f>IF(AA7748="","",IFERROR(IF(ISNUMBER('Procytrat 197'!D249),'Procytrat 197'!D249,IF(ISNUMBER(SEARCH("12",'Procytrat 197'!D249)),EDATE(AB7748,12),IF(ISNUMBER(SEARCH("6",'Procytrat 197'!D249)),EDATE(AB7748,6),IF(ISNUMBER(SEARCH("3",'Procytrat 197'!D249)),EDATE(AB7748,3),DATEVALUE('Procytrat 197'!D249))))),""))</f>
        <v/>
      </c>
      <c r="AM7748" t="str">
        <f t="shared" ca="1" si="755"/>
        <v/>
      </c>
    </row>
    <row r="7749" spans="27:39" x14ac:dyDescent="0.3">
      <c r="AA7749" t="str">
        <f>IF(COUNTA('Procytrat 197'!A250,'Procytrat 197'!B250,'Procytrat 197'!C250)&gt;0,"197","")</f>
        <v/>
      </c>
      <c r="AB7749" t="str">
        <f>IFERROR(IF(ISNUMBER('Procytrat 197'!A250),'Procytrat 197'!A250,DATEVALUE('Procytrat 197'!A250)),"")</f>
        <v/>
      </c>
      <c r="AC7749" t="str">
        <f>IF(AA7749="","",'Procytrat 197'!B250)</f>
        <v/>
      </c>
      <c r="AD7749" t="str">
        <f>IF(AA7749="","",IFERROR(1*'Procytrat 197'!C250,IFERROR(_xludf.NUMBERVALUE('Procytrat 197'!C250,".",","),IFERROR(_xludf.NUMBERVALUE('Procytrat 197'!C250,",","."),0))))</f>
        <v/>
      </c>
      <c r="AE7749" t="str">
        <f>IF(AA7749="","",'Procytrat 197'!O250)</f>
        <v/>
      </c>
      <c r="AF7749">
        <f t="shared" si="750"/>
        <v>0</v>
      </c>
      <c r="AG7749" t="str">
        <f t="shared" si="751"/>
        <v/>
      </c>
      <c r="AH7749" t="str">
        <f t="shared" si="752"/>
        <v/>
      </c>
      <c r="AI7749">
        <f t="shared" si="753"/>
        <v>0</v>
      </c>
      <c r="AJ7749">
        <f t="shared" si="754"/>
        <v>0</v>
      </c>
      <c r="AK7749">
        <v>0</v>
      </c>
      <c r="AL7749" t="str">
        <f>IF(AA7749="","",IFERROR(IF(ISNUMBER('Procytrat 197'!D250),'Procytrat 197'!D250,IF(ISNUMBER(SEARCH("12",'Procytrat 197'!D250)),EDATE(AB7749,12),IF(ISNUMBER(SEARCH("6",'Procytrat 197'!D250)),EDATE(AB7749,6),IF(ISNUMBER(SEARCH("3",'Procytrat 197'!D250)),EDATE(AB7749,3),DATEVALUE('Procytrat 197'!D250))))),""))</f>
        <v/>
      </c>
      <c r="AM7749" t="str">
        <f t="shared" ca="1" si="755"/>
        <v/>
      </c>
    </row>
    <row r="7750" spans="27:39" x14ac:dyDescent="0.3">
      <c r="AA7750" t="str">
        <f>IF(COUNTA('Procytrat 197'!A251,'Procytrat 197'!B251,'Procytrat 197'!C251)&gt;0,"197","")</f>
        <v/>
      </c>
      <c r="AB7750" t="str">
        <f>IFERROR(IF(ISNUMBER('Procytrat 197'!A251),'Procytrat 197'!A251,DATEVALUE('Procytrat 197'!A251)),"")</f>
        <v/>
      </c>
      <c r="AC7750" t="str">
        <f>IF(AA7750="","",'Procytrat 197'!B251)</f>
        <v/>
      </c>
      <c r="AD7750" t="str">
        <f>IF(AA7750="","",IFERROR(1*'Procytrat 197'!C251,IFERROR(_xludf.NUMBERVALUE('Procytrat 197'!C251,".",","),IFERROR(_xludf.NUMBERVALUE('Procytrat 197'!C251,",","."),0))))</f>
        <v/>
      </c>
      <c r="AE7750" t="str">
        <f>IF(AA7750="","",'Procytrat 197'!O251)</f>
        <v/>
      </c>
      <c r="AF7750">
        <f t="shared" si="750"/>
        <v>0</v>
      </c>
      <c r="AG7750" t="str">
        <f t="shared" si="751"/>
        <v/>
      </c>
      <c r="AH7750" t="str">
        <f t="shared" si="752"/>
        <v/>
      </c>
      <c r="AI7750">
        <f t="shared" si="753"/>
        <v>0</v>
      </c>
      <c r="AJ7750">
        <f t="shared" si="754"/>
        <v>0</v>
      </c>
      <c r="AK7750">
        <v>0</v>
      </c>
      <c r="AL7750" t="str">
        <f>IF(AA7750="","",IFERROR(IF(ISNUMBER('Procytrat 197'!D251),'Procytrat 197'!D251,IF(ISNUMBER(SEARCH("12",'Procytrat 197'!D251)),EDATE(AB7750,12),IF(ISNUMBER(SEARCH("6",'Procytrat 197'!D251)),EDATE(AB7750,6),IF(ISNUMBER(SEARCH("3",'Procytrat 197'!D251)),EDATE(AB7750,3),DATEVALUE('Procytrat 197'!D251))))),""))</f>
        <v/>
      </c>
      <c r="AM7750" t="str">
        <f t="shared" ca="1" si="755"/>
        <v/>
      </c>
    </row>
    <row r="7751" spans="27:39" x14ac:dyDescent="0.3">
      <c r="AA7751" t="str">
        <f>IF(COUNTA('Procytrat 197'!A252,'Procytrat 197'!B252,'Procytrat 197'!C252)&gt;0,"197","")</f>
        <v/>
      </c>
      <c r="AB7751" t="str">
        <f>IFERROR(IF(ISNUMBER('Procytrat 197'!A252),'Procytrat 197'!A252,DATEVALUE('Procytrat 197'!A252)),"")</f>
        <v/>
      </c>
      <c r="AC7751" t="str">
        <f>IF(AA7751="","",'Procytrat 197'!B252)</f>
        <v/>
      </c>
      <c r="AD7751" t="str">
        <f>IF(AA7751="","",IFERROR(1*'Procytrat 197'!C252,IFERROR(_xludf.NUMBERVALUE('Procytrat 197'!C252,".",","),IFERROR(_xludf.NUMBERVALUE('Procytrat 197'!C252,",","."),0))))</f>
        <v/>
      </c>
      <c r="AE7751" t="str">
        <f>IF(AA7751="","",'Procytrat 197'!O252)</f>
        <v/>
      </c>
      <c r="AF7751">
        <f t="shared" si="750"/>
        <v>0</v>
      </c>
      <c r="AG7751" t="str">
        <f t="shared" si="751"/>
        <v/>
      </c>
      <c r="AH7751" t="str">
        <f t="shared" si="752"/>
        <v/>
      </c>
      <c r="AI7751">
        <f t="shared" si="753"/>
        <v>0</v>
      </c>
      <c r="AJ7751">
        <f t="shared" si="754"/>
        <v>0</v>
      </c>
      <c r="AK7751">
        <v>0</v>
      </c>
      <c r="AL7751" t="str">
        <f>IF(AA7751="","",IFERROR(IF(ISNUMBER('Procytrat 197'!D252),'Procytrat 197'!D252,IF(ISNUMBER(SEARCH("12",'Procytrat 197'!D252)),EDATE(AB7751,12),IF(ISNUMBER(SEARCH("6",'Procytrat 197'!D252)),EDATE(AB7751,6),IF(ISNUMBER(SEARCH("3",'Procytrat 197'!D252)),EDATE(AB7751,3),DATEVALUE('Procytrat 197'!D252))))),""))</f>
        <v/>
      </c>
      <c r="AM7751" t="str">
        <f t="shared" ca="1" si="755"/>
        <v/>
      </c>
    </row>
    <row r="7752" spans="27:39" x14ac:dyDescent="0.3">
      <c r="AA7752" t="str">
        <f>IF(COUNTA('Procytrat 197'!A253,'Procytrat 197'!B253,'Procytrat 197'!C253)&gt;0,"197","")</f>
        <v/>
      </c>
      <c r="AB7752" t="str">
        <f>IFERROR(IF(ISNUMBER('Procytrat 197'!A253),'Procytrat 197'!A253,DATEVALUE('Procytrat 197'!A253)),"")</f>
        <v/>
      </c>
      <c r="AC7752" t="str">
        <f>IF(AA7752="","",'Procytrat 197'!B253)</f>
        <v/>
      </c>
      <c r="AD7752" t="str">
        <f>IF(AA7752="","",IFERROR(1*'Procytrat 197'!C253,IFERROR(_xludf.NUMBERVALUE('Procytrat 197'!C253,".",","),IFERROR(_xludf.NUMBERVALUE('Procytrat 197'!C253,",","."),0))))</f>
        <v/>
      </c>
      <c r="AE7752" t="str">
        <f>IF(AA7752="","",'Procytrat 197'!O253)</f>
        <v/>
      </c>
      <c r="AF7752">
        <f t="shared" si="750"/>
        <v>0</v>
      </c>
      <c r="AG7752" t="str">
        <f t="shared" si="751"/>
        <v/>
      </c>
      <c r="AH7752" t="str">
        <f t="shared" si="752"/>
        <v/>
      </c>
      <c r="AI7752">
        <f t="shared" si="753"/>
        <v>0</v>
      </c>
      <c r="AJ7752">
        <f t="shared" si="754"/>
        <v>0</v>
      </c>
      <c r="AK7752">
        <v>0</v>
      </c>
      <c r="AL7752" t="str">
        <f>IF(AA7752="","",IFERROR(IF(ISNUMBER('Procytrat 197'!D253),'Procytrat 197'!D253,IF(ISNUMBER(SEARCH("12",'Procytrat 197'!D253)),EDATE(AB7752,12),IF(ISNUMBER(SEARCH("6",'Procytrat 197'!D253)),EDATE(AB7752,6),IF(ISNUMBER(SEARCH("3",'Procytrat 197'!D253)),EDATE(AB7752,3),DATEVALUE('Procytrat 197'!D253))))),""))</f>
        <v/>
      </c>
      <c r="AM7752" t="str">
        <f t="shared" ca="1" si="755"/>
        <v/>
      </c>
    </row>
    <row r="7753" spans="27:39" x14ac:dyDescent="0.3">
      <c r="AA7753" t="str">
        <f>IF(COUNTA('Procytrat 197'!A254,'Procytrat 197'!B254,'Procytrat 197'!C254)&gt;0,"197","")</f>
        <v/>
      </c>
      <c r="AB7753" t="str">
        <f>IFERROR(IF(ISNUMBER('Procytrat 197'!A254),'Procytrat 197'!A254,DATEVALUE('Procytrat 197'!A254)),"")</f>
        <v/>
      </c>
      <c r="AC7753" t="str">
        <f>IF(AA7753="","",'Procytrat 197'!B254)</f>
        <v/>
      </c>
      <c r="AD7753" t="str">
        <f>IF(AA7753="","",IFERROR(1*'Procytrat 197'!C254,IFERROR(_xludf.NUMBERVALUE('Procytrat 197'!C254,".",","),IFERROR(_xludf.NUMBERVALUE('Procytrat 197'!C254,",","."),0))))</f>
        <v/>
      </c>
      <c r="AE7753" t="str">
        <f>IF(AA7753="","",'Procytrat 197'!O254)</f>
        <v/>
      </c>
      <c r="AF7753">
        <f t="shared" si="750"/>
        <v>0</v>
      </c>
      <c r="AG7753" t="str">
        <f t="shared" si="751"/>
        <v/>
      </c>
      <c r="AH7753" t="str">
        <f t="shared" si="752"/>
        <v/>
      </c>
      <c r="AI7753">
        <f t="shared" si="753"/>
        <v>0</v>
      </c>
      <c r="AJ7753">
        <f t="shared" si="754"/>
        <v>0</v>
      </c>
      <c r="AK7753">
        <v>0</v>
      </c>
      <c r="AL7753" t="str">
        <f>IF(AA7753="","",IFERROR(IF(ISNUMBER('Procytrat 197'!D254),'Procytrat 197'!D254,IF(ISNUMBER(SEARCH("12",'Procytrat 197'!D254)),EDATE(AB7753,12),IF(ISNUMBER(SEARCH("6",'Procytrat 197'!D254)),EDATE(AB7753,6),IF(ISNUMBER(SEARCH("3",'Procytrat 197'!D254)),EDATE(AB7753,3),DATEVALUE('Procytrat 197'!D254))))),""))</f>
        <v/>
      </c>
      <c r="AM7753" t="str">
        <f t="shared" ca="1" si="755"/>
        <v/>
      </c>
    </row>
    <row r="7754" spans="27:39" x14ac:dyDescent="0.3">
      <c r="AA7754" t="str">
        <f>IF(COUNTA('Procytrat 197'!A255,'Procytrat 197'!B255,'Procytrat 197'!C255)&gt;0,"197","")</f>
        <v/>
      </c>
      <c r="AB7754" t="str">
        <f>IFERROR(IF(ISNUMBER('Procytrat 197'!A255),'Procytrat 197'!A255,DATEVALUE('Procytrat 197'!A255)),"")</f>
        <v/>
      </c>
      <c r="AC7754" t="str">
        <f>IF(AA7754="","",'Procytrat 197'!B255)</f>
        <v/>
      </c>
      <c r="AD7754" t="str">
        <f>IF(AA7754="","",IFERROR(1*'Procytrat 197'!C255,IFERROR(_xludf.NUMBERVALUE('Procytrat 197'!C255,".",","),IFERROR(_xludf.NUMBERVALUE('Procytrat 197'!C255,",","."),0))))</f>
        <v/>
      </c>
      <c r="AE7754" t="str">
        <f>IF(AA7754="","",'Procytrat 197'!O255)</f>
        <v/>
      </c>
      <c r="AF7754">
        <f t="shared" si="750"/>
        <v>0</v>
      </c>
      <c r="AG7754" t="str">
        <f t="shared" si="751"/>
        <v/>
      </c>
      <c r="AH7754" t="str">
        <f t="shared" si="752"/>
        <v/>
      </c>
      <c r="AI7754">
        <f t="shared" si="753"/>
        <v>0</v>
      </c>
      <c r="AJ7754">
        <f t="shared" si="754"/>
        <v>0</v>
      </c>
      <c r="AK7754">
        <v>0</v>
      </c>
      <c r="AL7754" t="str">
        <f>IF(AA7754="","",IFERROR(IF(ISNUMBER('Procytrat 197'!D255),'Procytrat 197'!D255,IF(ISNUMBER(SEARCH("12",'Procytrat 197'!D255)),EDATE(AB7754,12),IF(ISNUMBER(SEARCH("6",'Procytrat 197'!D255)),EDATE(AB7754,6),IF(ISNUMBER(SEARCH("3",'Procytrat 197'!D255)),EDATE(AB7754,3),DATEVALUE('Procytrat 197'!D255))))),""))</f>
        <v/>
      </c>
      <c r="AM7754" t="str">
        <f t="shared" ca="1" si="755"/>
        <v/>
      </c>
    </row>
    <row r="7755" spans="27:39" x14ac:dyDescent="0.3">
      <c r="AA7755" t="str">
        <f>IF(COUNTA('Procytrat 197'!A256,'Procytrat 197'!B256,'Procytrat 197'!C256)&gt;0,"197","")</f>
        <v/>
      </c>
      <c r="AB7755" t="str">
        <f>IFERROR(IF(ISNUMBER('Procytrat 197'!A256),'Procytrat 197'!A256,DATEVALUE('Procytrat 197'!A256)),"")</f>
        <v/>
      </c>
      <c r="AC7755" t="str">
        <f>IF(AA7755="","",'Procytrat 197'!B256)</f>
        <v/>
      </c>
      <c r="AD7755" t="str">
        <f>IF(AA7755="","",IFERROR(1*'Procytrat 197'!C256,IFERROR(_xludf.NUMBERVALUE('Procytrat 197'!C256,".",","),IFERROR(_xludf.NUMBERVALUE('Procytrat 197'!C256,",","."),0))))</f>
        <v/>
      </c>
      <c r="AE7755" t="str">
        <f>IF(AA7755="","",'Procytrat 197'!O256)</f>
        <v/>
      </c>
      <c r="AF7755">
        <f t="shared" si="750"/>
        <v>0</v>
      </c>
      <c r="AG7755" t="str">
        <f t="shared" si="751"/>
        <v/>
      </c>
      <c r="AH7755" t="str">
        <f t="shared" si="752"/>
        <v/>
      </c>
      <c r="AI7755">
        <f t="shared" si="753"/>
        <v>0</v>
      </c>
      <c r="AJ7755">
        <f t="shared" si="754"/>
        <v>0</v>
      </c>
      <c r="AK7755">
        <v>0</v>
      </c>
      <c r="AL7755" t="str">
        <f>IF(AA7755="","",IFERROR(IF(ISNUMBER('Procytrat 197'!D256),'Procytrat 197'!D256,IF(ISNUMBER(SEARCH("12",'Procytrat 197'!D256)),EDATE(AB7755,12),IF(ISNUMBER(SEARCH("6",'Procytrat 197'!D256)),EDATE(AB7755,6),IF(ISNUMBER(SEARCH("3",'Procytrat 197'!D256)),EDATE(AB7755,3),DATEVALUE('Procytrat 197'!D256))))),""))</f>
        <v/>
      </c>
      <c r="AM7755" t="str">
        <f t="shared" ca="1" si="755"/>
        <v/>
      </c>
    </row>
    <row r="7756" spans="27:39" x14ac:dyDescent="0.3">
      <c r="AA7756" t="str">
        <f>IF(COUNTA('Procytrat 197'!A257,'Procytrat 197'!B257,'Procytrat 197'!C257)&gt;0,"197","")</f>
        <v/>
      </c>
      <c r="AB7756" t="str">
        <f>IFERROR(IF(ISNUMBER('Procytrat 197'!A257),'Procytrat 197'!A257,DATEVALUE('Procytrat 197'!A257)),"")</f>
        <v/>
      </c>
      <c r="AC7756" t="str">
        <f>IF(AA7756="","",'Procytrat 197'!B257)</f>
        <v/>
      </c>
      <c r="AD7756" t="str">
        <f>IF(AA7756="","",IFERROR(1*'Procytrat 197'!C257,IFERROR(_xludf.NUMBERVALUE('Procytrat 197'!C257,".",","),IFERROR(_xludf.NUMBERVALUE('Procytrat 197'!C257,",","."),0))))</f>
        <v/>
      </c>
      <c r="AE7756" t="str">
        <f>IF(AA7756="","",'Procytrat 197'!O257)</f>
        <v/>
      </c>
      <c r="AF7756">
        <f t="shared" si="750"/>
        <v>0</v>
      </c>
      <c r="AG7756" t="str">
        <f t="shared" si="751"/>
        <v/>
      </c>
      <c r="AH7756" t="str">
        <f t="shared" si="752"/>
        <v/>
      </c>
      <c r="AI7756">
        <f t="shared" si="753"/>
        <v>0</v>
      </c>
      <c r="AJ7756">
        <f t="shared" si="754"/>
        <v>0</v>
      </c>
      <c r="AK7756">
        <v>0</v>
      </c>
      <c r="AL7756" t="str">
        <f>IF(AA7756="","",IFERROR(IF(ISNUMBER('Procytrat 197'!D257),'Procytrat 197'!D257,IF(ISNUMBER(SEARCH("12",'Procytrat 197'!D257)),EDATE(AB7756,12),IF(ISNUMBER(SEARCH("6",'Procytrat 197'!D257)),EDATE(AB7756,6),IF(ISNUMBER(SEARCH("3",'Procytrat 197'!D257)),EDATE(AB7756,3),DATEVALUE('Procytrat 197'!D257))))),""))</f>
        <v/>
      </c>
      <c r="AM7756" t="str">
        <f t="shared" ca="1" si="755"/>
        <v/>
      </c>
    </row>
    <row r="7757" spans="27:39" x14ac:dyDescent="0.3">
      <c r="AA7757" t="str">
        <f>IF(COUNTA('Procytrat 197'!A258,'Procytrat 197'!B258,'Procytrat 197'!C258)&gt;0,"197","")</f>
        <v/>
      </c>
      <c r="AB7757" t="str">
        <f>IFERROR(IF(ISNUMBER('Procytrat 197'!A258),'Procytrat 197'!A258,DATEVALUE('Procytrat 197'!A258)),"")</f>
        <v/>
      </c>
      <c r="AC7757" t="str">
        <f>IF(AA7757="","",'Procytrat 197'!B258)</f>
        <v/>
      </c>
      <c r="AD7757" t="str">
        <f>IF(AA7757="","",IFERROR(1*'Procytrat 197'!C258,IFERROR(_xludf.NUMBERVALUE('Procytrat 197'!C258,".",","),IFERROR(_xludf.NUMBERVALUE('Procytrat 197'!C258,",","."),0))))</f>
        <v/>
      </c>
      <c r="AE7757" t="str">
        <f>IF(AA7757="","",'Procytrat 197'!O258)</f>
        <v/>
      </c>
      <c r="AF7757">
        <f t="shared" si="750"/>
        <v>0</v>
      </c>
      <c r="AG7757" t="str">
        <f t="shared" si="751"/>
        <v/>
      </c>
      <c r="AH7757" t="str">
        <f t="shared" si="752"/>
        <v/>
      </c>
      <c r="AI7757">
        <f t="shared" si="753"/>
        <v>0</v>
      </c>
      <c r="AJ7757">
        <f t="shared" si="754"/>
        <v>0</v>
      </c>
      <c r="AK7757">
        <v>0</v>
      </c>
      <c r="AL7757" t="str">
        <f>IF(AA7757="","",IFERROR(IF(ISNUMBER('Procytrat 197'!D258),'Procytrat 197'!D258,IF(ISNUMBER(SEARCH("12",'Procytrat 197'!D258)),EDATE(AB7757,12),IF(ISNUMBER(SEARCH("6",'Procytrat 197'!D258)),EDATE(AB7757,6),IF(ISNUMBER(SEARCH("3",'Procytrat 197'!D258)),EDATE(AB7757,3),DATEVALUE('Procytrat 197'!D258))))),""))</f>
        <v/>
      </c>
      <c r="AM7757" t="str">
        <f t="shared" ca="1" si="755"/>
        <v/>
      </c>
    </row>
    <row r="7758" spans="27:39" x14ac:dyDescent="0.3">
      <c r="AA7758" t="str">
        <f>IF(COUNTA('Procytrat 197'!A259,'Procytrat 197'!B259,'Procytrat 197'!C259)&gt;0,"197","")</f>
        <v/>
      </c>
      <c r="AB7758" t="str">
        <f>IFERROR(IF(ISNUMBER('Procytrat 197'!A259),'Procytrat 197'!A259,DATEVALUE('Procytrat 197'!A259)),"")</f>
        <v/>
      </c>
      <c r="AC7758" t="str">
        <f>IF(AA7758="","",'Procytrat 197'!B259)</f>
        <v/>
      </c>
      <c r="AD7758" t="str">
        <f>IF(AA7758="","",IFERROR(1*'Procytrat 197'!C259,IFERROR(_xludf.NUMBERVALUE('Procytrat 197'!C259,".",","),IFERROR(_xludf.NUMBERVALUE('Procytrat 197'!C259,",","."),0))))</f>
        <v/>
      </c>
      <c r="AE7758" t="str">
        <f>IF(AA7758="","",'Procytrat 197'!O259)</f>
        <v/>
      </c>
      <c r="AF7758">
        <f t="shared" si="750"/>
        <v>0</v>
      </c>
      <c r="AG7758" t="str">
        <f t="shared" si="751"/>
        <v/>
      </c>
      <c r="AH7758" t="str">
        <f t="shared" si="752"/>
        <v/>
      </c>
      <c r="AI7758">
        <f t="shared" si="753"/>
        <v>0</v>
      </c>
      <c r="AJ7758">
        <f t="shared" si="754"/>
        <v>0</v>
      </c>
      <c r="AK7758">
        <v>0</v>
      </c>
      <c r="AL7758" t="str">
        <f>IF(AA7758="","",IFERROR(IF(ISNUMBER('Procytrat 197'!D259),'Procytrat 197'!D259,IF(ISNUMBER(SEARCH("12",'Procytrat 197'!D259)),EDATE(AB7758,12),IF(ISNUMBER(SEARCH("6",'Procytrat 197'!D259)),EDATE(AB7758,6),IF(ISNUMBER(SEARCH("3",'Procytrat 197'!D259)),EDATE(AB7758,3),DATEVALUE('Procytrat 197'!D259))))),""))</f>
        <v/>
      </c>
      <c r="AM7758" t="str">
        <f t="shared" ca="1" si="755"/>
        <v/>
      </c>
    </row>
    <row r="7759" spans="27:39" x14ac:dyDescent="0.3">
      <c r="AA7759" t="str">
        <f>IF(COUNTA('Procytrat 197'!A260,'Procytrat 197'!B260,'Procytrat 197'!C260)&gt;0,"197","")</f>
        <v/>
      </c>
      <c r="AB7759" t="str">
        <f>IFERROR(IF(ISNUMBER('Procytrat 197'!A260),'Procytrat 197'!A260,DATEVALUE('Procytrat 197'!A260)),"")</f>
        <v/>
      </c>
      <c r="AC7759" t="str">
        <f>IF(AA7759="","",'Procytrat 197'!B260)</f>
        <v/>
      </c>
      <c r="AD7759" t="str">
        <f>IF(AA7759="","",IFERROR(1*'Procytrat 197'!C260,IFERROR(_xludf.NUMBERVALUE('Procytrat 197'!C260,".",","),IFERROR(_xludf.NUMBERVALUE('Procytrat 197'!C260,",","."),0))))</f>
        <v/>
      </c>
      <c r="AE7759" t="str">
        <f>IF(AA7759="","",'Procytrat 197'!O260)</f>
        <v/>
      </c>
      <c r="AF7759">
        <f t="shared" si="750"/>
        <v>0</v>
      </c>
      <c r="AG7759" t="str">
        <f t="shared" si="751"/>
        <v/>
      </c>
      <c r="AH7759" t="str">
        <f t="shared" si="752"/>
        <v/>
      </c>
      <c r="AI7759">
        <f t="shared" si="753"/>
        <v>0</v>
      </c>
      <c r="AJ7759">
        <f t="shared" si="754"/>
        <v>0</v>
      </c>
      <c r="AK7759">
        <v>0</v>
      </c>
      <c r="AL7759" t="str">
        <f>IF(AA7759="","",IFERROR(IF(ISNUMBER('Procytrat 197'!D260),'Procytrat 197'!D260,IF(ISNUMBER(SEARCH("12",'Procytrat 197'!D260)),EDATE(AB7759,12),IF(ISNUMBER(SEARCH("6",'Procytrat 197'!D260)),EDATE(AB7759,6),IF(ISNUMBER(SEARCH("3",'Procytrat 197'!D260)),EDATE(AB7759,3),DATEVALUE('Procytrat 197'!D260))))),""))</f>
        <v/>
      </c>
      <c r="AM7759" t="str">
        <f t="shared" ca="1" si="755"/>
        <v/>
      </c>
    </row>
    <row r="7760" spans="27:39" x14ac:dyDescent="0.3">
      <c r="AA7760" t="str">
        <f>IF(COUNTA('Procytrat 197'!A261,'Procytrat 197'!B261,'Procytrat 197'!C261)&gt;0,"197","")</f>
        <v/>
      </c>
      <c r="AB7760" t="str">
        <f>IFERROR(IF(ISNUMBER('Procytrat 197'!A261),'Procytrat 197'!A261,DATEVALUE('Procytrat 197'!A261)),"")</f>
        <v/>
      </c>
      <c r="AC7760" t="str">
        <f>IF(AA7760="","",'Procytrat 197'!B261)</f>
        <v/>
      </c>
      <c r="AD7760" t="str">
        <f>IF(AA7760="","",IFERROR(1*'Procytrat 197'!C261,IFERROR(_xludf.NUMBERVALUE('Procytrat 197'!C261,".",","),IFERROR(_xludf.NUMBERVALUE('Procytrat 197'!C261,",","."),0))))</f>
        <v/>
      </c>
      <c r="AE7760" t="str">
        <f>IF(AA7760="","",'Procytrat 197'!O261)</f>
        <v/>
      </c>
      <c r="AF7760">
        <f t="shared" si="750"/>
        <v>0</v>
      </c>
      <c r="AG7760" t="str">
        <f t="shared" si="751"/>
        <v/>
      </c>
      <c r="AH7760" t="str">
        <f t="shared" si="752"/>
        <v/>
      </c>
      <c r="AI7760">
        <f t="shared" si="753"/>
        <v>0</v>
      </c>
      <c r="AJ7760">
        <f t="shared" si="754"/>
        <v>0</v>
      </c>
      <c r="AK7760">
        <v>0</v>
      </c>
      <c r="AL7760" t="str">
        <f>IF(AA7760="","",IFERROR(IF(ISNUMBER('Procytrat 197'!D261),'Procytrat 197'!D261,IF(ISNUMBER(SEARCH("12",'Procytrat 197'!D261)),EDATE(AB7760,12),IF(ISNUMBER(SEARCH("6",'Procytrat 197'!D261)),EDATE(AB7760,6),IF(ISNUMBER(SEARCH("3",'Procytrat 197'!D261)),EDATE(AB7760,3),DATEVALUE('Procytrat 197'!D261))))),""))</f>
        <v/>
      </c>
      <c r="AM7760" t="str">
        <f t="shared" ca="1" si="755"/>
        <v/>
      </c>
    </row>
    <row r="7761" spans="27:39" x14ac:dyDescent="0.3">
      <c r="AA7761" t="str">
        <f>IF(COUNTA('Procytrat 197'!A262,'Procytrat 197'!B262,'Procytrat 197'!C262)&gt;0,"197","")</f>
        <v/>
      </c>
      <c r="AB7761" t="str">
        <f>IFERROR(IF(ISNUMBER('Procytrat 197'!A262),'Procytrat 197'!A262,DATEVALUE('Procytrat 197'!A262)),"")</f>
        <v/>
      </c>
      <c r="AC7761" t="str">
        <f>IF(AA7761="","",'Procytrat 197'!B262)</f>
        <v/>
      </c>
      <c r="AD7761" t="str">
        <f>IF(AA7761="","",IFERROR(1*'Procytrat 197'!C262,IFERROR(_xludf.NUMBERVALUE('Procytrat 197'!C262,".",","),IFERROR(_xludf.NUMBERVALUE('Procytrat 197'!C262,",","."),0))))</f>
        <v/>
      </c>
      <c r="AE7761" t="str">
        <f>IF(AA7761="","",'Procytrat 197'!O262)</f>
        <v/>
      </c>
      <c r="AF7761">
        <f t="shared" si="750"/>
        <v>0</v>
      </c>
      <c r="AG7761" t="str">
        <f t="shared" si="751"/>
        <v/>
      </c>
      <c r="AH7761" t="str">
        <f t="shared" si="752"/>
        <v/>
      </c>
      <c r="AI7761">
        <f t="shared" si="753"/>
        <v>0</v>
      </c>
      <c r="AJ7761">
        <f t="shared" si="754"/>
        <v>0</v>
      </c>
      <c r="AK7761">
        <v>0</v>
      </c>
      <c r="AL7761" t="str">
        <f>IF(AA7761="","",IFERROR(IF(ISNUMBER('Procytrat 197'!D262),'Procytrat 197'!D262,IF(ISNUMBER(SEARCH("12",'Procytrat 197'!D262)),EDATE(AB7761,12),IF(ISNUMBER(SEARCH("6",'Procytrat 197'!D262)),EDATE(AB7761,6),IF(ISNUMBER(SEARCH("3",'Procytrat 197'!D262)),EDATE(AB7761,3),DATEVALUE('Procytrat 197'!D262))))),""))</f>
        <v/>
      </c>
      <c r="AM7761" t="str">
        <f t="shared" ca="1" si="755"/>
        <v/>
      </c>
    </row>
    <row r="7762" spans="27:39" x14ac:dyDescent="0.3">
      <c r="AA7762" t="str">
        <f>IF(COUNTA('Procytrat 197'!A263,'Procytrat 197'!B263,'Procytrat 197'!C263)&gt;0,"197","")</f>
        <v/>
      </c>
      <c r="AB7762" t="str">
        <f>IFERROR(IF(ISNUMBER('Procytrat 197'!A263),'Procytrat 197'!A263,DATEVALUE('Procytrat 197'!A263)),"")</f>
        <v/>
      </c>
      <c r="AC7762" t="str">
        <f>IF(AA7762="","",'Procytrat 197'!B263)</f>
        <v/>
      </c>
      <c r="AD7762" t="str">
        <f>IF(AA7762="","",IFERROR(1*'Procytrat 197'!C263,IFERROR(_xludf.NUMBERVALUE('Procytrat 197'!C263,".",","),IFERROR(_xludf.NUMBERVALUE('Procytrat 197'!C263,",","."),0))))</f>
        <v/>
      </c>
      <c r="AE7762" t="str">
        <f>IF(AA7762="","",'Procytrat 197'!O263)</f>
        <v/>
      </c>
      <c r="AF7762">
        <f t="shared" si="750"/>
        <v>0</v>
      </c>
      <c r="AG7762" t="str">
        <f t="shared" si="751"/>
        <v/>
      </c>
      <c r="AH7762" t="str">
        <f t="shared" si="752"/>
        <v/>
      </c>
      <c r="AI7762">
        <f t="shared" si="753"/>
        <v>0</v>
      </c>
      <c r="AJ7762">
        <f t="shared" si="754"/>
        <v>0</v>
      </c>
      <c r="AK7762">
        <v>0</v>
      </c>
      <c r="AL7762" t="str">
        <f>IF(AA7762="","",IFERROR(IF(ISNUMBER('Procytrat 197'!D263),'Procytrat 197'!D263,IF(ISNUMBER(SEARCH("12",'Procytrat 197'!D263)),EDATE(AB7762,12),IF(ISNUMBER(SEARCH("6",'Procytrat 197'!D263)),EDATE(AB7762,6),IF(ISNUMBER(SEARCH("3",'Procytrat 197'!D263)),EDATE(AB7762,3),DATEVALUE('Procytrat 197'!D263))))),""))</f>
        <v/>
      </c>
      <c r="AM7762" t="str">
        <f t="shared" ca="1" si="755"/>
        <v/>
      </c>
    </row>
    <row r="7763" spans="27:39" x14ac:dyDescent="0.3">
      <c r="AA7763" t="str">
        <f>IF(COUNTA('Procytrat 197'!A264,'Procytrat 197'!B264,'Procytrat 197'!C264)&gt;0,"197","")</f>
        <v/>
      </c>
      <c r="AB7763" t="str">
        <f>IFERROR(IF(ISNUMBER('Procytrat 197'!A264),'Procytrat 197'!A264,DATEVALUE('Procytrat 197'!A264)),"")</f>
        <v/>
      </c>
      <c r="AC7763" t="str">
        <f>IF(AA7763="","",'Procytrat 197'!B264)</f>
        <v/>
      </c>
      <c r="AD7763" t="str">
        <f>IF(AA7763="","",IFERROR(1*'Procytrat 197'!C264,IFERROR(_xludf.NUMBERVALUE('Procytrat 197'!C264,".",","),IFERROR(_xludf.NUMBERVALUE('Procytrat 197'!C264,",","."),0))))</f>
        <v/>
      </c>
      <c r="AE7763" t="str">
        <f>IF(AA7763="","",'Procytrat 197'!O264)</f>
        <v/>
      </c>
      <c r="AF7763">
        <f t="shared" si="750"/>
        <v>0</v>
      </c>
      <c r="AG7763" t="str">
        <f t="shared" si="751"/>
        <v/>
      </c>
      <c r="AH7763" t="str">
        <f t="shared" si="752"/>
        <v/>
      </c>
      <c r="AI7763">
        <f t="shared" si="753"/>
        <v>0</v>
      </c>
      <c r="AJ7763">
        <f t="shared" si="754"/>
        <v>0</v>
      </c>
      <c r="AK7763">
        <v>0</v>
      </c>
      <c r="AL7763" t="str">
        <f>IF(AA7763="","",IFERROR(IF(ISNUMBER('Procytrat 197'!D264),'Procytrat 197'!D264,IF(ISNUMBER(SEARCH("12",'Procytrat 197'!D264)),EDATE(AB7763,12),IF(ISNUMBER(SEARCH("6",'Procytrat 197'!D264)),EDATE(AB7763,6),IF(ISNUMBER(SEARCH("3",'Procytrat 197'!D264)),EDATE(AB7763,3),DATEVALUE('Procytrat 197'!D264))))),""))</f>
        <v/>
      </c>
      <c r="AM7763" t="str">
        <f t="shared" ca="1" si="755"/>
        <v/>
      </c>
    </row>
    <row r="7764" spans="27:39" x14ac:dyDescent="0.3">
      <c r="AA7764" t="str">
        <f>IF(COUNTA('Procytrat 197'!A265,'Procytrat 197'!B265,'Procytrat 197'!C265)&gt;0,"197","")</f>
        <v/>
      </c>
      <c r="AB7764" t="str">
        <f>IFERROR(IF(ISNUMBER('Procytrat 197'!A265),'Procytrat 197'!A265,DATEVALUE('Procytrat 197'!A265)),"")</f>
        <v/>
      </c>
      <c r="AC7764" t="str">
        <f>IF(AA7764="","",'Procytrat 197'!B265)</f>
        <v/>
      </c>
      <c r="AD7764" t="str">
        <f>IF(AA7764="","",IFERROR(1*'Procytrat 197'!C265,IFERROR(_xludf.NUMBERVALUE('Procytrat 197'!C265,".",","),IFERROR(_xludf.NUMBERVALUE('Procytrat 197'!C265,",","."),0))))</f>
        <v/>
      </c>
      <c r="AE7764" t="str">
        <f>IF(AA7764="","",'Procytrat 197'!O265)</f>
        <v/>
      </c>
      <c r="AF7764">
        <f t="shared" si="750"/>
        <v>0</v>
      </c>
      <c r="AG7764" t="str">
        <f t="shared" si="751"/>
        <v/>
      </c>
      <c r="AH7764" t="str">
        <f t="shared" si="752"/>
        <v/>
      </c>
      <c r="AI7764">
        <f t="shared" si="753"/>
        <v>0</v>
      </c>
      <c r="AJ7764">
        <f t="shared" si="754"/>
        <v>0</v>
      </c>
      <c r="AK7764">
        <v>0</v>
      </c>
      <c r="AL7764" t="str">
        <f>IF(AA7764="","",IFERROR(IF(ISNUMBER('Procytrat 197'!D265),'Procytrat 197'!D265,IF(ISNUMBER(SEARCH("12",'Procytrat 197'!D265)),EDATE(AB7764,12),IF(ISNUMBER(SEARCH("6",'Procytrat 197'!D265)),EDATE(AB7764,6),IF(ISNUMBER(SEARCH("3",'Procytrat 197'!D265)),EDATE(AB7764,3),DATEVALUE('Procytrat 197'!D265))))),""))</f>
        <v/>
      </c>
      <c r="AM7764" t="str">
        <f t="shared" ca="1" si="755"/>
        <v/>
      </c>
    </row>
    <row r="7765" spans="27:39" x14ac:dyDescent="0.3">
      <c r="AA7765" t="str">
        <f>IF(COUNTA('Procytrat 197'!A266,'Procytrat 197'!B266,'Procytrat 197'!C266)&gt;0,"197","")</f>
        <v/>
      </c>
      <c r="AB7765" t="str">
        <f>IFERROR(IF(ISNUMBER('Procytrat 197'!A266),'Procytrat 197'!A266,DATEVALUE('Procytrat 197'!A266)),"")</f>
        <v/>
      </c>
      <c r="AC7765" t="str">
        <f>IF(AA7765="","",'Procytrat 197'!B266)</f>
        <v/>
      </c>
      <c r="AD7765" t="str">
        <f>IF(AA7765="","",IFERROR(1*'Procytrat 197'!C266,IFERROR(_xludf.NUMBERVALUE('Procytrat 197'!C266,".",","),IFERROR(_xludf.NUMBERVALUE('Procytrat 197'!C266,",","."),0))))</f>
        <v/>
      </c>
      <c r="AE7765" t="str">
        <f>IF(AA7765="","",'Procytrat 197'!O266)</f>
        <v/>
      </c>
      <c r="AF7765">
        <f t="shared" si="750"/>
        <v>0</v>
      </c>
      <c r="AG7765" t="str">
        <f t="shared" si="751"/>
        <v/>
      </c>
      <c r="AH7765" t="str">
        <f t="shared" si="752"/>
        <v/>
      </c>
      <c r="AI7765">
        <f t="shared" si="753"/>
        <v>0</v>
      </c>
      <c r="AJ7765">
        <f t="shared" si="754"/>
        <v>0</v>
      </c>
      <c r="AK7765">
        <v>0</v>
      </c>
      <c r="AL7765" t="str">
        <f>IF(AA7765="","",IFERROR(IF(ISNUMBER('Procytrat 197'!D266),'Procytrat 197'!D266,IF(ISNUMBER(SEARCH("12",'Procytrat 197'!D266)),EDATE(AB7765,12),IF(ISNUMBER(SEARCH("6",'Procytrat 197'!D266)),EDATE(AB7765,6),IF(ISNUMBER(SEARCH("3",'Procytrat 197'!D266)),EDATE(AB7765,3),DATEVALUE('Procytrat 197'!D266))))),""))</f>
        <v/>
      </c>
      <c r="AM7765" t="str">
        <f t="shared" ca="1" si="755"/>
        <v/>
      </c>
    </row>
    <row r="7766" spans="27:39" x14ac:dyDescent="0.3">
      <c r="AA7766" t="str">
        <f>IF(COUNTA('Procytrat 197'!A267,'Procytrat 197'!B267,'Procytrat 197'!C267)&gt;0,"197","")</f>
        <v/>
      </c>
      <c r="AB7766" t="str">
        <f>IFERROR(IF(ISNUMBER('Procytrat 197'!A267),'Procytrat 197'!A267,DATEVALUE('Procytrat 197'!A267)),"")</f>
        <v/>
      </c>
      <c r="AC7766" t="str">
        <f>IF(AA7766="","",'Procytrat 197'!B267)</f>
        <v/>
      </c>
      <c r="AD7766" t="str">
        <f>IF(AA7766="","",IFERROR(1*'Procytrat 197'!C267,IFERROR(_xludf.NUMBERVALUE('Procytrat 197'!C267,".",","),IFERROR(_xludf.NUMBERVALUE('Procytrat 197'!C267,",","."),0))))</f>
        <v/>
      </c>
      <c r="AE7766" t="str">
        <f>IF(AA7766="","",'Procytrat 197'!O267)</f>
        <v/>
      </c>
      <c r="AF7766">
        <f t="shared" si="750"/>
        <v>0</v>
      </c>
      <c r="AG7766" t="str">
        <f t="shared" si="751"/>
        <v/>
      </c>
      <c r="AH7766" t="str">
        <f t="shared" si="752"/>
        <v/>
      </c>
      <c r="AI7766">
        <f t="shared" si="753"/>
        <v>0</v>
      </c>
      <c r="AJ7766">
        <f t="shared" si="754"/>
        <v>0</v>
      </c>
      <c r="AK7766">
        <v>0</v>
      </c>
      <c r="AL7766" t="str">
        <f>IF(AA7766="","",IFERROR(IF(ISNUMBER('Procytrat 197'!D267),'Procytrat 197'!D267,IF(ISNUMBER(SEARCH("12",'Procytrat 197'!D267)),EDATE(AB7766,12),IF(ISNUMBER(SEARCH("6",'Procytrat 197'!D267)),EDATE(AB7766,6),IF(ISNUMBER(SEARCH("3",'Procytrat 197'!D267)),EDATE(AB7766,3),DATEVALUE('Procytrat 197'!D267))))),""))</f>
        <v/>
      </c>
      <c r="AM7766" t="str">
        <f t="shared" ca="1" si="755"/>
        <v/>
      </c>
    </row>
    <row r="7767" spans="27:39" x14ac:dyDescent="0.3">
      <c r="AA7767" t="str">
        <f>IF(COUNTA('Procytrat 197'!A268,'Procytrat 197'!B268,'Procytrat 197'!C268)&gt;0,"197","")</f>
        <v/>
      </c>
      <c r="AB7767" t="str">
        <f>IFERROR(IF(ISNUMBER('Procytrat 197'!A268),'Procytrat 197'!A268,DATEVALUE('Procytrat 197'!A268)),"")</f>
        <v/>
      </c>
      <c r="AC7767" t="str">
        <f>IF(AA7767="","",'Procytrat 197'!B268)</f>
        <v/>
      </c>
      <c r="AD7767" t="str">
        <f>IF(AA7767="","",IFERROR(1*'Procytrat 197'!C268,IFERROR(_xludf.NUMBERVALUE('Procytrat 197'!C268,".",","),IFERROR(_xludf.NUMBERVALUE('Procytrat 197'!C268,",","."),0))))</f>
        <v/>
      </c>
      <c r="AE7767" t="str">
        <f>IF(AA7767="","",'Procytrat 197'!O268)</f>
        <v/>
      </c>
      <c r="AF7767">
        <f t="shared" si="750"/>
        <v>0</v>
      </c>
      <c r="AG7767" t="str">
        <f t="shared" si="751"/>
        <v/>
      </c>
      <c r="AH7767" t="str">
        <f t="shared" si="752"/>
        <v/>
      </c>
      <c r="AI7767">
        <f t="shared" si="753"/>
        <v>0</v>
      </c>
      <c r="AJ7767">
        <f t="shared" si="754"/>
        <v>0</v>
      </c>
      <c r="AK7767">
        <v>0</v>
      </c>
      <c r="AL7767" t="str">
        <f>IF(AA7767="","",IFERROR(IF(ISNUMBER('Procytrat 197'!D268),'Procytrat 197'!D268,IF(ISNUMBER(SEARCH("12",'Procytrat 197'!D268)),EDATE(AB7767,12),IF(ISNUMBER(SEARCH("6",'Procytrat 197'!D268)),EDATE(AB7767,6),IF(ISNUMBER(SEARCH("3",'Procytrat 197'!D268)),EDATE(AB7767,3),DATEVALUE('Procytrat 197'!D268))))),""))</f>
        <v/>
      </c>
      <c r="AM7767" t="str">
        <f t="shared" ca="1" si="755"/>
        <v/>
      </c>
    </row>
    <row r="7768" spans="27:39" x14ac:dyDescent="0.3">
      <c r="AA7768" t="str">
        <f>IF(COUNTA('Procytrat 197'!A269,'Procytrat 197'!B269,'Procytrat 197'!C269)&gt;0,"197","")</f>
        <v/>
      </c>
      <c r="AB7768" t="str">
        <f>IFERROR(IF(ISNUMBER('Procytrat 197'!A269),'Procytrat 197'!A269,DATEVALUE('Procytrat 197'!A269)),"")</f>
        <v/>
      </c>
      <c r="AC7768" t="str">
        <f>IF(AA7768="","",'Procytrat 197'!B269)</f>
        <v/>
      </c>
      <c r="AD7768" t="str">
        <f>IF(AA7768="","",IFERROR(1*'Procytrat 197'!C269,IFERROR(_xludf.NUMBERVALUE('Procytrat 197'!C269,".",","),IFERROR(_xludf.NUMBERVALUE('Procytrat 197'!C269,",","."),0))))</f>
        <v/>
      </c>
      <c r="AE7768" t="str">
        <f>IF(AA7768="","",'Procytrat 197'!O269)</f>
        <v/>
      </c>
      <c r="AF7768">
        <f t="shared" si="750"/>
        <v>0</v>
      </c>
      <c r="AG7768" t="str">
        <f t="shared" si="751"/>
        <v/>
      </c>
      <c r="AH7768" t="str">
        <f t="shared" si="752"/>
        <v/>
      </c>
      <c r="AI7768">
        <f t="shared" si="753"/>
        <v>0</v>
      </c>
      <c r="AJ7768">
        <f t="shared" si="754"/>
        <v>0</v>
      </c>
      <c r="AK7768">
        <v>0</v>
      </c>
      <c r="AL7768" t="str">
        <f>IF(AA7768="","",IFERROR(IF(ISNUMBER('Procytrat 197'!D269),'Procytrat 197'!D269,IF(ISNUMBER(SEARCH("12",'Procytrat 197'!D269)),EDATE(AB7768,12),IF(ISNUMBER(SEARCH("6",'Procytrat 197'!D269)),EDATE(AB7768,6),IF(ISNUMBER(SEARCH("3",'Procytrat 197'!D269)),EDATE(AB7768,3),DATEVALUE('Procytrat 197'!D269))))),""))</f>
        <v/>
      </c>
      <c r="AM7768" t="str">
        <f t="shared" ca="1" si="755"/>
        <v/>
      </c>
    </row>
    <row r="7769" spans="27:39" x14ac:dyDescent="0.3">
      <c r="AA7769" t="str">
        <f>IF(COUNTA('Procytrat 197'!A270,'Procytrat 197'!B270,'Procytrat 197'!C270)&gt;0,"197","")</f>
        <v/>
      </c>
      <c r="AB7769" t="str">
        <f>IFERROR(IF(ISNUMBER('Procytrat 197'!A270),'Procytrat 197'!A270,DATEVALUE('Procytrat 197'!A270)),"")</f>
        <v/>
      </c>
      <c r="AC7769" t="str">
        <f>IF(AA7769="","",'Procytrat 197'!B270)</f>
        <v/>
      </c>
      <c r="AD7769" t="str">
        <f>IF(AA7769="","",IFERROR(1*'Procytrat 197'!C270,IFERROR(_xludf.NUMBERVALUE('Procytrat 197'!C270,".",","),IFERROR(_xludf.NUMBERVALUE('Procytrat 197'!C270,",","."),0))))</f>
        <v/>
      </c>
      <c r="AE7769" t="str">
        <f>IF(AA7769="","",'Procytrat 197'!O270)</f>
        <v/>
      </c>
      <c r="AF7769">
        <f t="shared" si="750"/>
        <v>0</v>
      </c>
      <c r="AG7769" t="str">
        <f t="shared" si="751"/>
        <v/>
      </c>
      <c r="AH7769" t="str">
        <f t="shared" si="752"/>
        <v/>
      </c>
      <c r="AI7769">
        <f t="shared" si="753"/>
        <v>0</v>
      </c>
      <c r="AJ7769">
        <f t="shared" si="754"/>
        <v>0</v>
      </c>
      <c r="AK7769">
        <v>0</v>
      </c>
      <c r="AL7769" t="str">
        <f>IF(AA7769="","",IFERROR(IF(ISNUMBER('Procytrat 197'!D270),'Procytrat 197'!D270,IF(ISNUMBER(SEARCH("12",'Procytrat 197'!D270)),EDATE(AB7769,12),IF(ISNUMBER(SEARCH("6",'Procytrat 197'!D270)),EDATE(AB7769,6),IF(ISNUMBER(SEARCH("3",'Procytrat 197'!D270)),EDATE(AB7769,3),DATEVALUE('Procytrat 197'!D270))))),""))</f>
        <v/>
      </c>
      <c r="AM7769" t="str">
        <f t="shared" ca="1" si="755"/>
        <v/>
      </c>
    </row>
    <row r="7770" spans="27:39" x14ac:dyDescent="0.3">
      <c r="AA7770" t="str">
        <f>IF(COUNTA('Procytrat 197'!A271,'Procytrat 197'!B271,'Procytrat 197'!C271)&gt;0,"197","")</f>
        <v/>
      </c>
      <c r="AB7770" t="str">
        <f>IFERROR(IF(ISNUMBER('Procytrat 197'!A271),'Procytrat 197'!A271,DATEVALUE('Procytrat 197'!A271)),"")</f>
        <v/>
      </c>
      <c r="AC7770" t="str">
        <f>IF(AA7770="","",'Procytrat 197'!B271)</f>
        <v/>
      </c>
      <c r="AD7770" t="str">
        <f>IF(AA7770="","",IFERROR(1*'Procytrat 197'!C271,IFERROR(_xludf.NUMBERVALUE('Procytrat 197'!C271,".",","),IFERROR(_xludf.NUMBERVALUE('Procytrat 197'!C271,",","."),0))))</f>
        <v/>
      </c>
      <c r="AE7770" t="str">
        <f>IF(AA7770="","",'Procytrat 197'!O271)</f>
        <v/>
      </c>
      <c r="AF7770">
        <f t="shared" si="750"/>
        <v>0</v>
      </c>
      <c r="AG7770" t="str">
        <f t="shared" si="751"/>
        <v/>
      </c>
      <c r="AH7770" t="str">
        <f t="shared" si="752"/>
        <v/>
      </c>
      <c r="AI7770">
        <f t="shared" si="753"/>
        <v>0</v>
      </c>
      <c r="AJ7770">
        <f t="shared" si="754"/>
        <v>0</v>
      </c>
      <c r="AK7770">
        <v>0</v>
      </c>
      <c r="AL7770" t="str">
        <f>IF(AA7770="","",IFERROR(IF(ISNUMBER('Procytrat 197'!D271),'Procytrat 197'!D271,IF(ISNUMBER(SEARCH("12",'Procytrat 197'!D271)),EDATE(AB7770,12),IF(ISNUMBER(SEARCH("6",'Procytrat 197'!D271)),EDATE(AB7770,6),IF(ISNUMBER(SEARCH("3",'Procytrat 197'!D271)),EDATE(AB7770,3),DATEVALUE('Procytrat 197'!D271))))),""))</f>
        <v/>
      </c>
      <c r="AM7770" t="str">
        <f t="shared" ca="1" si="755"/>
        <v/>
      </c>
    </row>
    <row r="7771" spans="27:39" x14ac:dyDescent="0.3">
      <c r="AA7771" t="str">
        <f>IF(COUNTA('Procytrat 197'!A272,'Procytrat 197'!B272,'Procytrat 197'!C272)&gt;0,"197","")</f>
        <v/>
      </c>
      <c r="AB7771" t="str">
        <f>IFERROR(IF(ISNUMBER('Procytrat 197'!A272),'Procytrat 197'!A272,DATEVALUE('Procytrat 197'!A272)),"")</f>
        <v/>
      </c>
      <c r="AC7771" t="str">
        <f>IF(AA7771="","",'Procytrat 197'!B272)</f>
        <v/>
      </c>
      <c r="AD7771" t="str">
        <f>IF(AA7771="","",IFERROR(1*'Procytrat 197'!C272,IFERROR(_xludf.NUMBERVALUE('Procytrat 197'!C272,".",","),IFERROR(_xludf.NUMBERVALUE('Procytrat 197'!C272,",","."),0))))</f>
        <v/>
      </c>
      <c r="AE7771" t="str">
        <f>IF(AA7771="","",'Procytrat 197'!O272)</f>
        <v/>
      </c>
      <c r="AF7771">
        <f t="shared" si="750"/>
        <v>0</v>
      </c>
      <c r="AG7771" t="str">
        <f t="shared" si="751"/>
        <v/>
      </c>
      <c r="AH7771" t="str">
        <f t="shared" si="752"/>
        <v/>
      </c>
      <c r="AI7771">
        <f t="shared" si="753"/>
        <v>0</v>
      </c>
      <c r="AJ7771">
        <f t="shared" si="754"/>
        <v>0</v>
      </c>
      <c r="AK7771">
        <v>0</v>
      </c>
      <c r="AL7771" t="str">
        <f>IF(AA7771="","",IFERROR(IF(ISNUMBER('Procytrat 197'!D272),'Procytrat 197'!D272,IF(ISNUMBER(SEARCH("12",'Procytrat 197'!D272)),EDATE(AB7771,12),IF(ISNUMBER(SEARCH("6",'Procytrat 197'!D272)),EDATE(AB7771,6),IF(ISNUMBER(SEARCH("3",'Procytrat 197'!D272)),EDATE(AB7771,3),DATEVALUE('Procytrat 197'!D272))))),""))</f>
        <v/>
      </c>
      <c r="AM7771" t="str">
        <f t="shared" ca="1" si="755"/>
        <v/>
      </c>
    </row>
    <row r="7772" spans="27:39" x14ac:dyDescent="0.3">
      <c r="AA7772" t="str">
        <f>IF(COUNTA('Procytrat 197'!A273,'Procytrat 197'!B273,'Procytrat 197'!C273)&gt;0,"197","")</f>
        <v/>
      </c>
      <c r="AB7772" t="str">
        <f>IFERROR(IF(ISNUMBER('Procytrat 197'!A273),'Procytrat 197'!A273,DATEVALUE('Procytrat 197'!A273)),"")</f>
        <v/>
      </c>
      <c r="AC7772" t="str">
        <f>IF(AA7772="","",'Procytrat 197'!B273)</f>
        <v/>
      </c>
      <c r="AD7772" t="str">
        <f>IF(AA7772="","",IFERROR(1*'Procytrat 197'!C273,IFERROR(_xludf.NUMBERVALUE('Procytrat 197'!C273,".",","),IFERROR(_xludf.NUMBERVALUE('Procytrat 197'!C273,",","."),0))))</f>
        <v/>
      </c>
      <c r="AE7772" t="str">
        <f>IF(AA7772="","",'Procytrat 197'!O273)</f>
        <v/>
      </c>
      <c r="AF7772">
        <f t="shared" si="750"/>
        <v>0</v>
      </c>
      <c r="AG7772" t="str">
        <f t="shared" si="751"/>
        <v/>
      </c>
      <c r="AH7772" t="str">
        <f t="shared" si="752"/>
        <v/>
      </c>
      <c r="AI7772">
        <f t="shared" si="753"/>
        <v>0</v>
      </c>
      <c r="AJ7772">
        <f t="shared" si="754"/>
        <v>0</v>
      </c>
      <c r="AK7772">
        <v>0</v>
      </c>
      <c r="AL7772" t="str">
        <f>IF(AA7772="","",IFERROR(IF(ISNUMBER('Procytrat 197'!D273),'Procytrat 197'!D273,IF(ISNUMBER(SEARCH("12",'Procytrat 197'!D273)),EDATE(AB7772,12),IF(ISNUMBER(SEARCH("6",'Procytrat 197'!D273)),EDATE(AB7772,6),IF(ISNUMBER(SEARCH("3",'Procytrat 197'!D273)),EDATE(AB7772,3),DATEVALUE('Procytrat 197'!D273))))),""))</f>
        <v/>
      </c>
      <c r="AM7772" t="str">
        <f t="shared" ca="1" si="755"/>
        <v/>
      </c>
    </row>
    <row r="7773" spans="27:39" x14ac:dyDescent="0.3">
      <c r="AA7773" t="str">
        <f>IF(COUNTA('Procytrat 197'!A274,'Procytrat 197'!B274,'Procytrat 197'!C274)&gt;0,"197","")</f>
        <v/>
      </c>
      <c r="AB7773" t="str">
        <f>IFERROR(IF(ISNUMBER('Procytrat 197'!A274),'Procytrat 197'!A274,DATEVALUE('Procytrat 197'!A274)),"")</f>
        <v/>
      </c>
      <c r="AC7773" t="str">
        <f>IF(AA7773="","",'Procytrat 197'!B274)</f>
        <v/>
      </c>
      <c r="AD7773" t="str">
        <f>IF(AA7773="","",IFERROR(1*'Procytrat 197'!C274,IFERROR(_xludf.NUMBERVALUE('Procytrat 197'!C274,".",","),IFERROR(_xludf.NUMBERVALUE('Procytrat 197'!C274,",","."),0))))</f>
        <v/>
      </c>
      <c r="AE7773" t="str">
        <f>IF(AA7773="","",'Procytrat 197'!O274)</f>
        <v/>
      </c>
      <c r="AF7773">
        <f t="shared" si="750"/>
        <v>0</v>
      </c>
      <c r="AG7773" t="str">
        <f t="shared" si="751"/>
        <v/>
      </c>
      <c r="AH7773" t="str">
        <f t="shared" si="752"/>
        <v/>
      </c>
      <c r="AI7773">
        <f t="shared" si="753"/>
        <v>0</v>
      </c>
      <c r="AJ7773">
        <f t="shared" si="754"/>
        <v>0</v>
      </c>
      <c r="AK7773">
        <v>0</v>
      </c>
      <c r="AL7773" t="str">
        <f>IF(AA7773="","",IFERROR(IF(ISNUMBER('Procytrat 197'!D274),'Procytrat 197'!D274,IF(ISNUMBER(SEARCH("12",'Procytrat 197'!D274)),EDATE(AB7773,12),IF(ISNUMBER(SEARCH("6",'Procytrat 197'!D274)),EDATE(AB7773,6),IF(ISNUMBER(SEARCH("3",'Procytrat 197'!D274)),EDATE(AB7773,3),DATEVALUE('Procytrat 197'!D274))))),""))</f>
        <v/>
      </c>
      <c r="AM7773" t="str">
        <f t="shared" ca="1" si="755"/>
        <v/>
      </c>
    </row>
    <row r="7774" spans="27:39" x14ac:dyDescent="0.3">
      <c r="AA7774" t="str">
        <f>IF(COUNTA('Procytrat 197'!A275,'Procytrat 197'!B275,'Procytrat 197'!C275)&gt;0,"197","")</f>
        <v/>
      </c>
      <c r="AB7774" t="str">
        <f>IFERROR(IF(ISNUMBER('Procytrat 197'!A275),'Procytrat 197'!A275,DATEVALUE('Procytrat 197'!A275)),"")</f>
        <v/>
      </c>
      <c r="AC7774" t="str">
        <f>IF(AA7774="","",'Procytrat 197'!B275)</f>
        <v/>
      </c>
      <c r="AD7774" t="str">
        <f>IF(AA7774="","",IFERROR(1*'Procytrat 197'!C275,IFERROR(_xludf.NUMBERVALUE('Procytrat 197'!C275,".",","),IFERROR(_xludf.NUMBERVALUE('Procytrat 197'!C275,",","."),0))))</f>
        <v/>
      </c>
      <c r="AE7774" t="str">
        <f>IF(AA7774="","",'Procytrat 197'!O275)</f>
        <v/>
      </c>
      <c r="AF7774">
        <f t="shared" si="750"/>
        <v>0</v>
      </c>
      <c r="AG7774" t="str">
        <f t="shared" si="751"/>
        <v/>
      </c>
      <c r="AH7774" t="str">
        <f t="shared" si="752"/>
        <v/>
      </c>
      <c r="AI7774">
        <f t="shared" si="753"/>
        <v>0</v>
      </c>
      <c r="AJ7774">
        <f t="shared" si="754"/>
        <v>0</v>
      </c>
      <c r="AK7774">
        <v>0</v>
      </c>
      <c r="AL7774" t="str">
        <f>IF(AA7774="","",IFERROR(IF(ISNUMBER('Procytrat 197'!D275),'Procytrat 197'!D275,IF(ISNUMBER(SEARCH("12",'Procytrat 197'!D275)),EDATE(AB7774,12),IF(ISNUMBER(SEARCH("6",'Procytrat 197'!D275)),EDATE(AB7774,6),IF(ISNUMBER(SEARCH("3",'Procytrat 197'!D275)),EDATE(AB7774,3),DATEVALUE('Procytrat 197'!D275))))),""))</f>
        <v/>
      </c>
      <c r="AM7774" t="str">
        <f t="shared" ca="1" si="755"/>
        <v/>
      </c>
    </row>
    <row r="7775" spans="27:39" x14ac:dyDescent="0.3">
      <c r="AA7775" t="str">
        <f>IF(COUNTA('Procytrat 197'!A276,'Procytrat 197'!B276,'Procytrat 197'!C276)&gt;0,"197","")</f>
        <v/>
      </c>
      <c r="AB7775" t="str">
        <f>IFERROR(IF(ISNUMBER('Procytrat 197'!A276),'Procytrat 197'!A276,DATEVALUE('Procytrat 197'!A276)),"")</f>
        <v/>
      </c>
      <c r="AC7775" t="str">
        <f>IF(AA7775="","",'Procytrat 197'!B276)</f>
        <v/>
      </c>
      <c r="AD7775" t="str">
        <f>IF(AA7775="","",IFERROR(1*'Procytrat 197'!C276,IFERROR(_xludf.NUMBERVALUE('Procytrat 197'!C276,".",","),IFERROR(_xludf.NUMBERVALUE('Procytrat 197'!C276,",","."),0))))</f>
        <v/>
      </c>
      <c r="AE7775" t="str">
        <f>IF(AA7775="","",'Procytrat 197'!O276)</f>
        <v/>
      </c>
      <c r="AF7775">
        <f t="shared" si="750"/>
        <v>0</v>
      </c>
      <c r="AG7775" t="str">
        <f t="shared" si="751"/>
        <v/>
      </c>
      <c r="AH7775" t="str">
        <f t="shared" si="752"/>
        <v/>
      </c>
      <c r="AI7775">
        <f t="shared" si="753"/>
        <v>0</v>
      </c>
      <c r="AJ7775">
        <f t="shared" si="754"/>
        <v>0</v>
      </c>
      <c r="AK7775">
        <v>0</v>
      </c>
      <c r="AL7775" t="str">
        <f>IF(AA7775="","",IFERROR(IF(ISNUMBER('Procytrat 197'!D276),'Procytrat 197'!D276,IF(ISNUMBER(SEARCH("12",'Procytrat 197'!D276)),EDATE(AB7775,12),IF(ISNUMBER(SEARCH("6",'Procytrat 197'!D276)),EDATE(AB7775,6),IF(ISNUMBER(SEARCH("3",'Procytrat 197'!D276)),EDATE(AB7775,3),DATEVALUE('Procytrat 197'!D276))))),""))</f>
        <v/>
      </c>
      <c r="AM7775" t="str">
        <f t="shared" ca="1" si="755"/>
        <v/>
      </c>
    </row>
    <row r="7776" spans="27:39" x14ac:dyDescent="0.3">
      <c r="AA7776" t="str">
        <f>IF(COUNTA('Procytrat 197'!A277,'Procytrat 197'!B277,'Procytrat 197'!C277)&gt;0,"197","")</f>
        <v/>
      </c>
      <c r="AB7776" t="str">
        <f>IFERROR(IF(ISNUMBER('Procytrat 197'!A277),'Procytrat 197'!A277,DATEVALUE('Procytrat 197'!A277)),"")</f>
        <v/>
      </c>
      <c r="AC7776" t="str">
        <f>IF(AA7776="","",'Procytrat 197'!B277)</f>
        <v/>
      </c>
      <c r="AD7776" t="str">
        <f>IF(AA7776="","",IFERROR(1*'Procytrat 197'!C277,IFERROR(_xludf.NUMBERVALUE('Procytrat 197'!C277,".",","),IFERROR(_xludf.NUMBERVALUE('Procytrat 197'!C277,",","."),0))))</f>
        <v/>
      </c>
      <c r="AE7776" t="str">
        <f>IF(AA7776="","",'Procytrat 197'!O277)</f>
        <v/>
      </c>
      <c r="AF7776">
        <f t="shared" si="750"/>
        <v>0</v>
      </c>
      <c r="AG7776" t="str">
        <f t="shared" si="751"/>
        <v/>
      </c>
      <c r="AH7776" t="str">
        <f t="shared" si="752"/>
        <v/>
      </c>
      <c r="AI7776">
        <f t="shared" si="753"/>
        <v>0</v>
      </c>
      <c r="AJ7776">
        <f t="shared" si="754"/>
        <v>0</v>
      </c>
      <c r="AK7776">
        <v>0</v>
      </c>
      <c r="AL7776" t="str">
        <f>IF(AA7776="","",IFERROR(IF(ISNUMBER('Procytrat 197'!D277),'Procytrat 197'!D277,IF(ISNUMBER(SEARCH("12",'Procytrat 197'!D277)),EDATE(AB7776,12),IF(ISNUMBER(SEARCH("6",'Procytrat 197'!D277)),EDATE(AB7776,6),IF(ISNUMBER(SEARCH("3",'Procytrat 197'!D277)),EDATE(AB7776,3),DATEVALUE('Procytrat 197'!D277))))),""))</f>
        <v/>
      </c>
      <c r="AM7776" t="str">
        <f t="shared" ca="1" si="755"/>
        <v/>
      </c>
    </row>
    <row r="7777" spans="27:39" x14ac:dyDescent="0.3">
      <c r="AA7777" t="str">
        <f>IF(COUNTA('Procytrat 197'!A278,'Procytrat 197'!B278,'Procytrat 197'!C278)&gt;0,"197","")</f>
        <v/>
      </c>
      <c r="AB7777" t="str">
        <f>IFERROR(IF(ISNUMBER('Procytrat 197'!A278),'Procytrat 197'!A278,DATEVALUE('Procytrat 197'!A278)),"")</f>
        <v/>
      </c>
      <c r="AC7777" t="str">
        <f>IF(AA7777="","",'Procytrat 197'!B278)</f>
        <v/>
      </c>
      <c r="AD7777" t="str">
        <f>IF(AA7777="","",IFERROR(1*'Procytrat 197'!C278,IFERROR(_xludf.NUMBERVALUE('Procytrat 197'!C278,".",","),IFERROR(_xludf.NUMBERVALUE('Procytrat 197'!C278,",","."),0))))</f>
        <v/>
      </c>
      <c r="AE7777" t="str">
        <f>IF(AA7777="","",'Procytrat 197'!O278)</f>
        <v/>
      </c>
      <c r="AF7777">
        <f t="shared" si="750"/>
        <v>0</v>
      </c>
      <c r="AG7777" t="str">
        <f t="shared" si="751"/>
        <v/>
      </c>
      <c r="AH7777" t="str">
        <f t="shared" si="752"/>
        <v/>
      </c>
      <c r="AI7777">
        <f t="shared" si="753"/>
        <v>0</v>
      </c>
      <c r="AJ7777">
        <f t="shared" si="754"/>
        <v>0</v>
      </c>
      <c r="AK7777">
        <v>0</v>
      </c>
      <c r="AL7777" t="str">
        <f>IF(AA7777="","",IFERROR(IF(ISNUMBER('Procytrat 197'!D278),'Procytrat 197'!D278,IF(ISNUMBER(SEARCH("12",'Procytrat 197'!D278)),EDATE(AB7777,12),IF(ISNUMBER(SEARCH("6",'Procytrat 197'!D278)),EDATE(AB7777,6),IF(ISNUMBER(SEARCH("3",'Procytrat 197'!D278)),EDATE(AB7777,3),DATEVALUE('Procytrat 197'!D278))))),""))</f>
        <v/>
      </c>
      <c r="AM7777" t="str">
        <f t="shared" ca="1" si="755"/>
        <v/>
      </c>
    </row>
    <row r="7778" spans="27:39" x14ac:dyDescent="0.3">
      <c r="AA7778" t="str">
        <f>IF(COUNTA('Procytrat 197'!A279,'Procytrat 197'!B279,'Procytrat 197'!C279)&gt;0,"197","")</f>
        <v/>
      </c>
      <c r="AB7778" t="str">
        <f>IFERROR(IF(ISNUMBER('Procytrat 197'!A279),'Procytrat 197'!A279,DATEVALUE('Procytrat 197'!A279)),"")</f>
        <v/>
      </c>
      <c r="AC7778" t="str">
        <f>IF(AA7778="","",'Procytrat 197'!B279)</f>
        <v/>
      </c>
      <c r="AD7778" t="str">
        <f>IF(AA7778="","",IFERROR(1*'Procytrat 197'!C279,IFERROR(_xludf.NUMBERVALUE('Procytrat 197'!C279,".",","),IFERROR(_xludf.NUMBERVALUE('Procytrat 197'!C279,",","."),0))))</f>
        <v/>
      </c>
      <c r="AE7778" t="str">
        <f>IF(AA7778="","",'Procytrat 197'!O279)</f>
        <v/>
      </c>
      <c r="AF7778">
        <f t="shared" si="750"/>
        <v>0</v>
      </c>
      <c r="AG7778" t="str">
        <f t="shared" si="751"/>
        <v/>
      </c>
      <c r="AH7778" t="str">
        <f t="shared" si="752"/>
        <v/>
      </c>
      <c r="AI7778">
        <f t="shared" si="753"/>
        <v>0</v>
      </c>
      <c r="AJ7778">
        <f t="shared" si="754"/>
        <v>0</v>
      </c>
      <c r="AK7778">
        <v>0</v>
      </c>
      <c r="AL7778" t="str">
        <f>IF(AA7778="","",IFERROR(IF(ISNUMBER('Procytrat 197'!D279),'Procytrat 197'!D279,IF(ISNUMBER(SEARCH("12",'Procytrat 197'!D279)),EDATE(AB7778,12),IF(ISNUMBER(SEARCH("6",'Procytrat 197'!D279)),EDATE(AB7778,6),IF(ISNUMBER(SEARCH("3",'Procytrat 197'!D279)),EDATE(AB7778,3),DATEVALUE('Procytrat 197'!D279))))),""))</f>
        <v/>
      </c>
      <c r="AM7778" t="str">
        <f t="shared" ca="1" si="755"/>
        <v/>
      </c>
    </row>
    <row r="7779" spans="27:39" x14ac:dyDescent="0.3">
      <c r="AA7779" t="str">
        <f>IF(COUNTA('Procytrat 197'!A280,'Procytrat 197'!B280,'Procytrat 197'!C280)&gt;0,"197","")</f>
        <v/>
      </c>
      <c r="AB7779" t="str">
        <f>IFERROR(IF(ISNUMBER('Procytrat 197'!A280),'Procytrat 197'!A280,DATEVALUE('Procytrat 197'!A280)),"")</f>
        <v/>
      </c>
      <c r="AC7779" t="str">
        <f>IF(AA7779="","",'Procytrat 197'!B280)</f>
        <v/>
      </c>
      <c r="AD7779" t="str">
        <f>IF(AA7779="","",IFERROR(1*'Procytrat 197'!C280,IFERROR(_xludf.NUMBERVALUE('Procytrat 197'!C280,".",","),IFERROR(_xludf.NUMBERVALUE('Procytrat 197'!C280,",","."),0))))</f>
        <v/>
      </c>
      <c r="AE7779" t="str">
        <f>IF(AA7779="","",'Procytrat 197'!O280)</f>
        <v/>
      </c>
      <c r="AF7779">
        <f t="shared" si="750"/>
        <v>0</v>
      </c>
      <c r="AG7779" t="str">
        <f t="shared" si="751"/>
        <v/>
      </c>
      <c r="AH7779" t="str">
        <f t="shared" si="752"/>
        <v/>
      </c>
      <c r="AI7779">
        <f t="shared" si="753"/>
        <v>0</v>
      </c>
      <c r="AJ7779">
        <f t="shared" si="754"/>
        <v>0</v>
      </c>
      <c r="AK7779">
        <v>0</v>
      </c>
      <c r="AL7779" t="str">
        <f>IF(AA7779="","",IFERROR(IF(ISNUMBER('Procytrat 197'!D280),'Procytrat 197'!D280,IF(ISNUMBER(SEARCH("12",'Procytrat 197'!D280)),EDATE(AB7779,12),IF(ISNUMBER(SEARCH("6",'Procytrat 197'!D280)),EDATE(AB7779,6),IF(ISNUMBER(SEARCH("3",'Procytrat 197'!D280)),EDATE(AB7779,3),DATEVALUE('Procytrat 197'!D280))))),""))</f>
        <v/>
      </c>
      <c r="AM7779" t="str">
        <f t="shared" ca="1" si="755"/>
        <v/>
      </c>
    </row>
    <row r="7780" spans="27:39" x14ac:dyDescent="0.3">
      <c r="AA7780" t="str">
        <f>IF(COUNTA('Procytrat 197'!A281,'Procytrat 197'!B281,'Procytrat 197'!C281)&gt;0,"197","")</f>
        <v/>
      </c>
      <c r="AB7780" t="str">
        <f>IFERROR(IF(ISNUMBER('Procytrat 197'!A281),'Procytrat 197'!A281,DATEVALUE('Procytrat 197'!A281)),"")</f>
        <v/>
      </c>
      <c r="AC7780" t="str">
        <f>IF(AA7780="","",'Procytrat 197'!B281)</f>
        <v/>
      </c>
      <c r="AD7780" t="str">
        <f>IF(AA7780="","",IFERROR(1*'Procytrat 197'!C281,IFERROR(_xludf.NUMBERVALUE('Procytrat 197'!C281,".",","),IFERROR(_xludf.NUMBERVALUE('Procytrat 197'!C281,",","."),0))))</f>
        <v/>
      </c>
      <c r="AE7780" t="str">
        <f>IF(AA7780="","",'Procytrat 197'!O281)</f>
        <v/>
      </c>
      <c r="AF7780">
        <f t="shared" si="750"/>
        <v>0</v>
      </c>
      <c r="AG7780" t="str">
        <f t="shared" si="751"/>
        <v/>
      </c>
      <c r="AH7780" t="str">
        <f t="shared" si="752"/>
        <v/>
      </c>
      <c r="AI7780">
        <f t="shared" si="753"/>
        <v>0</v>
      </c>
      <c r="AJ7780">
        <f t="shared" si="754"/>
        <v>0</v>
      </c>
      <c r="AK7780">
        <v>0</v>
      </c>
      <c r="AL7780" t="str">
        <f>IF(AA7780="","",IFERROR(IF(ISNUMBER('Procytrat 197'!D281),'Procytrat 197'!D281,IF(ISNUMBER(SEARCH("12",'Procytrat 197'!D281)),EDATE(AB7780,12),IF(ISNUMBER(SEARCH("6",'Procytrat 197'!D281)),EDATE(AB7780,6),IF(ISNUMBER(SEARCH("3",'Procytrat 197'!D281)),EDATE(AB7780,3),DATEVALUE('Procytrat 197'!D281))))),""))</f>
        <v/>
      </c>
      <c r="AM7780" t="str">
        <f t="shared" ca="1" si="755"/>
        <v/>
      </c>
    </row>
    <row r="7781" spans="27:39" x14ac:dyDescent="0.3">
      <c r="AA7781" t="str">
        <f>IF(COUNTA('Procytrat 197'!A282,'Procytrat 197'!B282,'Procytrat 197'!C282)&gt;0,"197","")</f>
        <v/>
      </c>
      <c r="AB7781" t="str">
        <f>IFERROR(IF(ISNUMBER('Procytrat 197'!A282),'Procytrat 197'!A282,DATEVALUE('Procytrat 197'!A282)),"")</f>
        <v/>
      </c>
      <c r="AC7781" t="str">
        <f>IF(AA7781="","",'Procytrat 197'!B282)</f>
        <v/>
      </c>
      <c r="AD7781" t="str">
        <f>IF(AA7781="","",IFERROR(1*'Procytrat 197'!C282,IFERROR(_xludf.NUMBERVALUE('Procytrat 197'!C282,".",","),IFERROR(_xludf.NUMBERVALUE('Procytrat 197'!C282,",","."),0))))</f>
        <v/>
      </c>
      <c r="AE7781" t="str">
        <f>IF(AA7781="","",'Procytrat 197'!O282)</f>
        <v/>
      </c>
      <c r="AF7781">
        <f t="shared" si="750"/>
        <v>0</v>
      </c>
      <c r="AG7781" t="str">
        <f t="shared" si="751"/>
        <v/>
      </c>
      <c r="AH7781" t="str">
        <f t="shared" si="752"/>
        <v/>
      </c>
      <c r="AI7781">
        <f t="shared" si="753"/>
        <v>0</v>
      </c>
      <c r="AJ7781">
        <f t="shared" si="754"/>
        <v>0</v>
      </c>
      <c r="AK7781">
        <v>0</v>
      </c>
      <c r="AL7781" t="str">
        <f>IF(AA7781="","",IFERROR(IF(ISNUMBER('Procytrat 197'!D282),'Procytrat 197'!D282,IF(ISNUMBER(SEARCH("12",'Procytrat 197'!D282)),EDATE(AB7781,12),IF(ISNUMBER(SEARCH("6",'Procytrat 197'!D282)),EDATE(AB7781,6),IF(ISNUMBER(SEARCH("3",'Procytrat 197'!D282)),EDATE(AB7781,3),DATEVALUE('Procytrat 197'!D282))))),""))</f>
        <v/>
      </c>
      <c r="AM7781" t="str">
        <f t="shared" ca="1" si="755"/>
        <v/>
      </c>
    </row>
    <row r="7782" spans="27:39" x14ac:dyDescent="0.3">
      <c r="AA7782" t="str">
        <f>IF(COUNTA('Procytrat 197'!A283,'Procytrat 197'!B283,'Procytrat 197'!C283)&gt;0,"197","")</f>
        <v/>
      </c>
      <c r="AB7782" t="str">
        <f>IFERROR(IF(ISNUMBER('Procytrat 197'!A283),'Procytrat 197'!A283,DATEVALUE('Procytrat 197'!A283)),"")</f>
        <v/>
      </c>
      <c r="AC7782" t="str">
        <f>IF(AA7782="","",'Procytrat 197'!B283)</f>
        <v/>
      </c>
      <c r="AD7782" t="str">
        <f>IF(AA7782="","",IFERROR(1*'Procytrat 197'!C283,IFERROR(_xludf.NUMBERVALUE('Procytrat 197'!C283,".",","),IFERROR(_xludf.NUMBERVALUE('Procytrat 197'!C283,",","."),0))))</f>
        <v/>
      </c>
      <c r="AE7782" t="str">
        <f>IF(AA7782="","",'Procytrat 197'!O283)</f>
        <v/>
      </c>
      <c r="AF7782">
        <f t="shared" si="750"/>
        <v>0</v>
      </c>
      <c r="AG7782" t="str">
        <f t="shared" si="751"/>
        <v/>
      </c>
      <c r="AH7782" t="str">
        <f t="shared" si="752"/>
        <v/>
      </c>
      <c r="AI7782">
        <f t="shared" si="753"/>
        <v>0</v>
      </c>
      <c r="AJ7782">
        <f t="shared" si="754"/>
        <v>0</v>
      </c>
      <c r="AK7782">
        <v>0</v>
      </c>
      <c r="AL7782" t="str">
        <f>IF(AA7782="","",IFERROR(IF(ISNUMBER('Procytrat 197'!D283),'Procytrat 197'!D283,IF(ISNUMBER(SEARCH("12",'Procytrat 197'!D283)),EDATE(AB7782,12),IF(ISNUMBER(SEARCH("6",'Procytrat 197'!D283)),EDATE(AB7782,6),IF(ISNUMBER(SEARCH("3",'Procytrat 197'!D283)),EDATE(AB7782,3),DATEVALUE('Procytrat 197'!D283))))),""))</f>
        <v/>
      </c>
      <c r="AM7782" t="str">
        <f t="shared" ca="1" si="755"/>
        <v/>
      </c>
    </row>
    <row r="7783" spans="27:39" x14ac:dyDescent="0.3">
      <c r="AA7783" t="str">
        <f>IF(COUNTA('Procytrat 197'!A284,'Procytrat 197'!B284,'Procytrat 197'!C284)&gt;0,"197","")</f>
        <v/>
      </c>
      <c r="AB7783" t="str">
        <f>IFERROR(IF(ISNUMBER('Procytrat 197'!A284),'Procytrat 197'!A284,DATEVALUE('Procytrat 197'!A284)),"")</f>
        <v/>
      </c>
      <c r="AC7783" t="str">
        <f>IF(AA7783="","",'Procytrat 197'!B284)</f>
        <v/>
      </c>
      <c r="AD7783" t="str">
        <f>IF(AA7783="","",IFERROR(1*'Procytrat 197'!C284,IFERROR(_xludf.NUMBERVALUE('Procytrat 197'!C284,".",","),IFERROR(_xludf.NUMBERVALUE('Procytrat 197'!C284,",","."),0))))</f>
        <v/>
      </c>
      <c r="AE7783" t="str">
        <f>IF(AA7783="","",'Procytrat 197'!O284)</f>
        <v/>
      </c>
      <c r="AF7783">
        <f t="shared" si="750"/>
        <v>0</v>
      </c>
      <c r="AG7783" t="str">
        <f t="shared" si="751"/>
        <v/>
      </c>
      <c r="AH7783" t="str">
        <f t="shared" si="752"/>
        <v/>
      </c>
      <c r="AI7783">
        <f t="shared" si="753"/>
        <v>0</v>
      </c>
      <c r="AJ7783">
        <f t="shared" si="754"/>
        <v>0</v>
      </c>
      <c r="AK7783">
        <v>0</v>
      </c>
      <c r="AL7783" t="str">
        <f>IF(AA7783="","",IFERROR(IF(ISNUMBER('Procytrat 197'!D284),'Procytrat 197'!D284,IF(ISNUMBER(SEARCH("12",'Procytrat 197'!D284)),EDATE(AB7783,12),IF(ISNUMBER(SEARCH("6",'Procytrat 197'!D284)),EDATE(AB7783,6),IF(ISNUMBER(SEARCH("3",'Procytrat 197'!D284)),EDATE(AB7783,3),DATEVALUE('Procytrat 197'!D284))))),""))</f>
        <v/>
      </c>
      <c r="AM7783" t="str">
        <f t="shared" ca="1" si="755"/>
        <v/>
      </c>
    </row>
    <row r="7784" spans="27:39" x14ac:dyDescent="0.3">
      <c r="AA7784" t="str">
        <f>IF(COUNTA('Procytrat 197'!A285,'Procytrat 197'!B285,'Procytrat 197'!C285)&gt;0,"197","")</f>
        <v/>
      </c>
      <c r="AB7784" t="str">
        <f>IFERROR(IF(ISNUMBER('Procytrat 197'!A285),'Procytrat 197'!A285,DATEVALUE('Procytrat 197'!A285)),"")</f>
        <v/>
      </c>
      <c r="AC7784" t="str">
        <f>IF(AA7784="","",'Procytrat 197'!B285)</f>
        <v/>
      </c>
      <c r="AD7784" t="str">
        <f>IF(AA7784="","",IFERROR(1*'Procytrat 197'!C285,IFERROR(_xludf.NUMBERVALUE('Procytrat 197'!C285,".",","),IFERROR(_xludf.NUMBERVALUE('Procytrat 197'!C285,",","."),0))))</f>
        <v/>
      </c>
      <c r="AE7784" t="str">
        <f>IF(AA7784="","",'Procytrat 197'!O285)</f>
        <v/>
      </c>
      <c r="AF7784">
        <f t="shared" si="750"/>
        <v>0</v>
      </c>
      <c r="AG7784" t="str">
        <f t="shared" si="751"/>
        <v/>
      </c>
      <c r="AH7784" t="str">
        <f t="shared" si="752"/>
        <v/>
      </c>
      <c r="AI7784">
        <f t="shared" si="753"/>
        <v>0</v>
      </c>
      <c r="AJ7784">
        <f t="shared" si="754"/>
        <v>0</v>
      </c>
      <c r="AK7784">
        <v>0</v>
      </c>
      <c r="AL7784" t="str">
        <f>IF(AA7784="","",IFERROR(IF(ISNUMBER('Procytrat 197'!D285),'Procytrat 197'!D285,IF(ISNUMBER(SEARCH("12",'Procytrat 197'!D285)),EDATE(AB7784,12),IF(ISNUMBER(SEARCH("6",'Procytrat 197'!D285)),EDATE(AB7784,6),IF(ISNUMBER(SEARCH("3",'Procytrat 197'!D285)),EDATE(AB7784,3),DATEVALUE('Procytrat 197'!D285))))),""))</f>
        <v/>
      </c>
      <c r="AM7784" t="str">
        <f t="shared" ca="1" si="755"/>
        <v/>
      </c>
    </row>
    <row r="7785" spans="27:39" x14ac:dyDescent="0.3">
      <c r="AA7785" t="str">
        <f>IF(COUNTA('Procytrat 197'!A286,'Procytrat 197'!B286,'Procytrat 197'!C286)&gt;0,"197","")</f>
        <v/>
      </c>
      <c r="AB7785" t="str">
        <f>IFERROR(IF(ISNUMBER('Procytrat 197'!A286),'Procytrat 197'!A286,DATEVALUE('Procytrat 197'!A286)),"")</f>
        <v/>
      </c>
      <c r="AC7785" t="str">
        <f>IF(AA7785="","",'Procytrat 197'!B286)</f>
        <v/>
      </c>
      <c r="AD7785" t="str">
        <f>IF(AA7785="","",IFERROR(1*'Procytrat 197'!C286,IFERROR(_xludf.NUMBERVALUE('Procytrat 197'!C286,".",","),IFERROR(_xludf.NUMBERVALUE('Procytrat 197'!C286,",","."),0))))</f>
        <v/>
      </c>
      <c r="AE7785" t="str">
        <f>IF(AA7785="","",'Procytrat 197'!O286)</f>
        <v/>
      </c>
      <c r="AF7785">
        <f t="shared" si="750"/>
        <v>0</v>
      </c>
      <c r="AG7785" t="str">
        <f t="shared" si="751"/>
        <v/>
      </c>
      <c r="AH7785" t="str">
        <f t="shared" si="752"/>
        <v/>
      </c>
      <c r="AI7785">
        <f t="shared" si="753"/>
        <v>0</v>
      </c>
      <c r="AJ7785">
        <f t="shared" si="754"/>
        <v>0</v>
      </c>
      <c r="AK7785">
        <v>0</v>
      </c>
      <c r="AL7785" t="str">
        <f>IF(AA7785="","",IFERROR(IF(ISNUMBER('Procytrat 197'!D286),'Procytrat 197'!D286,IF(ISNUMBER(SEARCH("12",'Procytrat 197'!D286)),EDATE(AB7785,12),IF(ISNUMBER(SEARCH("6",'Procytrat 197'!D286)),EDATE(AB7785,6),IF(ISNUMBER(SEARCH("3",'Procytrat 197'!D286)),EDATE(AB7785,3),DATEVALUE('Procytrat 197'!D286))))),""))</f>
        <v/>
      </c>
      <c r="AM7785" t="str">
        <f t="shared" ca="1" si="755"/>
        <v/>
      </c>
    </row>
    <row r="7786" spans="27:39" x14ac:dyDescent="0.3">
      <c r="AA7786" t="str">
        <f>IF(COUNTA('Procytrat 197'!A287,'Procytrat 197'!B287,'Procytrat 197'!C287)&gt;0,"197","")</f>
        <v/>
      </c>
      <c r="AB7786" t="str">
        <f>IFERROR(IF(ISNUMBER('Procytrat 197'!A287),'Procytrat 197'!A287,DATEVALUE('Procytrat 197'!A287)),"")</f>
        <v/>
      </c>
      <c r="AC7786" t="str">
        <f>IF(AA7786="","",'Procytrat 197'!B287)</f>
        <v/>
      </c>
      <c r="AD7786" t="str">
        <f>IF(AA7786="","",IFERROR(1*'Procytrat 197'!C287,IFERROR(_xludf.NUMBERVALUE('Procytrat 197'!C287,".",","),IFERROR(_xludf.NUMBERVALUE('Procytrat 197'!C287,",","."),0))))</f>
        <v/>
      </c>
      <c r="AE7786" t="str">
        <f>IF(AA7786="","",'Procytrat 197'!O287)</f>
        <v/>
      </c>
      <c r="AF7786">
        <f t="shared" si="750"/>
        <v>0</v>
      </c>
      <c r="AG7786" t="str">
        <f t="shared" si="751"/>
        <v/>
      </c>
      <c r="AH7786" t="str">
        <f t="shared" si="752"/>
        <v/>
      </c>
      <c r="AI7786">
        <f t="shared" si="753"/>
        <v>0</v>
      </c>
      <c r="AJ7786">
        <f t="shared" si="754"/>
        <v>0</v>
      </c>
      <c r="AK7786">
        <v>0</v>
      </c>
      <c r="AL7786" t="str">
        <f>IF(AA7786="","",IFERROR(IF(ISNUMBER('Procytrat 197'!D287),'Procytrat 197'!D287,IF(ISNUMBER(SEARCH("12",'Procytrat 197'!D287)),EDATE(AB7786,12),IF(ISNUMBER(SEARCH("6",'Procytrat 197'!D287)),EDATE(AB7786,6),IF(ISNUMBER(SEARCH("3",'Procytrat 197'!D287)),EDATE(AB7786,3),DATEVALUE('Procytrat 197'!D287))))),""))</f>
        <v/>
      </c>
      <c r="AM7786" t="str">
        <f t="shared" ca="1" si="755"/>
        <v/>
      </c>
    </row>
    <row r="7787" spans="27:39" x14ac:dyDescent="0.3">
      <c r="AA7787" t="str">
        <f>IF(COUNTA('Procytrat 197'!A288,'Procytrat 197'!B288,'Procytrat 197'!C288)&gt;0,"197","")</f>
        <v/>
      </c>
      <c r="AB7787" t="str">
        <f>IFERROR(IF(ISNUMBER('Procytrat 197'!A288),'Procytrat 197'!A288,DATEVALUE('Procytrat 197'!A288)),"")</f>
        <v/>
      </c>
      <c r="AC7787" t="str">
        <f>IF(AA7787="","",'Procytrat 197'!B288)</f>
        <v/>
      </c>
      <c r="AD7787" t="str">
        <f>IF(AA7787="","",IFERROR(1*'Procytrat 197'!C288,IFERROR(_xludf.NUMBERVALUE('Procytrat 197'!C288,".",","),IFERROR(_xludf.NUMBERVALUE('Procytrat 197'!C288,",","."),0))))</f>
        <v/>
      </c>
      <c r="AE7787" t="str">
        <f>IF(AA7787="","",'Procytrat 197'!O288)</f>
        <v/>
      </c>
      <c r="AF7787">
        <f t="shared" si="750"/>
        <v>0</v>
      </c>
      <c r="AG7787" t="str">
        <f t="shared" si="751"/>
        <v/>
      </c>
      <c r="AH7787" t="str">
        <f t="shared" si="752"/>
        <v/>
      </c>
      <c r="AI7787">
        <f t="shared" si="753"/>
        <v>0</v>
      </c>
      <c r="AJ7787">
        <f t="shared" si="754"/>
        <v>0</v>
      </c>
      <c r="AK7787">
        <v>0</v>
      </c>
      <c r="AL7787" t="str">
        <f>IF(AA7787="","",IFERROR(IF(ISNUMBER('Procytrat 197'!D288),'Procytrat 197'!D288,IF(ISNUMBER(SEARCH("12",'Procytrat 197'!D288)),EDATE(AB7787,12),IF(ISNUMBER(SEARCH("6",'Procytrat 197'!D288)),EDATE(AB7787,6),IF(ISNUMBER(SEARCH("3",'Procytrat 197'!D288)),EDATE(AB7787,3),DATEVALUE('Procytrat 197'!D288))))),""))</f>
        <v/>
      </c>
      <c r="AM7787" t="str">
        <f t="shared" ca="1" si="755"/>
        <v/>
      </c>
    </row>
    <row r="7788" spans="27:39" x14ac:dyDescent="0.3">
      <c r="AA7788" t="str">
        <f>IF(COUNTA('Procytrat 197'!A289,'Procytrat 197'!B289,'Procytrat 197'!C289)&gt;0,"197","")</f>
        <v/>
      </c>
      <c r="AB7788" t="str">
        <f>IFERROR(IF(ISNUMBER('Procytrat 197'!A289),'Procytrat 197'!A289,DATEVALUE('Procytrat 197'!A289)),"")</f>
        <v/>
      </c>
      <c r="AC7788" t="str">
        <f>IF(AA7788="","",'Procytrat 197'!B289)</f>
        <v/>
      </c>
      <c r="AD7788" t="str">
        <f>IF(AA7788="","",IFERROR(1*'Procytrat 197'!C289,IFERROR(_xludf.NUMBERVALUE('Procytrat 197'!C289,".",","),IFERROR(_xludf.NUMBERVALUE('Procytrat 197'!C289,",","."),0))))</f>
        <v/>
      </c>
      <c r="AE7788" t="str">
        <f>IF(AA7788="","",'Procytrat 197'!O289)</f>
        <v/>
      </c>
      <c r="AF7788">
        <f t="shared" si="750"/>
        <v>0</v>
      </c>
      <c r="AG7788" t="str">
        <f t="shared" si="751"/>
        <v/>
      </c>
      <c r="AH7788" t="str">
        <f t="shared" si="752"/>
        <v/>
      </c>
      <c r="AI7788">
        <f t="shared" si="753"/>
        <v>0</v>
      </c>
      <c r="AJ7788">
        <f t="shared" si="754"/>
        <v>0</v>
      </c>
      <c r="AK7788">
        <v>0</v>
      </c>
      <c r="AL7788" t="str">
        <f>IF(AA7788="","",IFERROR(IF(ISNUMBER('Procytrat 197'!D289),'Procytrat 197'!D289,IF(ISNUMBER(SEARCH("12",'Procytrat 197'!D289)),EDATE(AB7788,12),IF(ISNUMBER(SEARCH("6",'Procytrat 197'!D289)),EDATE(AB7788,6),IF(ISNUMBER(SEARCH("3",'Procytrat 197'!D289)),EDATE(AB7788,3),DATEVALUE('Procytrat 197'!D289))))),""))</f>
        <v/>
      </c>
      <c r="AM7788" t="str">
        <f t="shared" ca="1" si="755"/>
        <v/>
      </c>
    </row>
    <row r="7789" spans="27:39" x14ac:dyDescent="0.3">
      <c r="AA7789" t="str">
        <f>IF(COUNTA('Procytrat 197'!A290,'Procytrat 197'!B290,'Procytrat 197'!C290)&gt;0,"197","")</f>
        <v/>
      </c>
      <c r="AB7789" t="str">
        <f>IFERROR(IF(ISNUMBER('Procytrat 197'!A290),'Procytrat 197'!A290,DATEVALUE('Procytrat 197'!A290)),"")</f>
        <v/>
      </c>
      <c r="AC7789" t="str">
        <f>IF(AA7789="","",'Procytrat 197'!B290)</f>
        <v/>
      </c>
      <c r="AD7789" t="str">
        <f>IF(AA7789="","",IFERROR(1*'Procytrat 197'!C290,IFERROR(_xludf.NUMBERVALUE('Procytrat 197'!C290,".",","),IFERROR(_xludf.NUMBERVALUE('Procytrat 197'!C290,",","."),0))))</f>
        <v/>
      </c>
      <c r="AE7789" t="str">
        <f>IF(AA7789="","",'Procytrat 197'!O290)</f>
        <v/>
      </c>
      <c r="AF7789">
        <f t="shared" si="750"/>
        <v>0</v>
      </c>
      <c r="AG7789" t="str">
        <f t="shared" si="751"/>
        <v/>
      </c>
      <c r="AH7789" t="str">
        <f t="shared" si="752"/>
        <v/>
      </c>
      <c r="AI7789">
        <f t="shared" si="753"/>
        <v>0</v>
      </c>
      <c r="AJ7789">
        <f t="shared" si="754"/>
        <v>0</v>
      </c>
      <c r="AK7789">
        <v>0</v>
      </c>
      <c r="AL7789" t="str">
        <f>IF(AA7789="","",IFERROR(IF(ISNUMBER('Procytrat 197'!D290),'Procytrat 197'!D290,IF(ISNUMBER(SEARCH("12",'Procytrat 197'!D290)),EDATE(AB7789,12),IF(ISNUMBER(SEARCH("6",'Procytrat 197'!D290)),EDATE(AB7789,6),IF(ISNUMBER(SEARCH("3",'Procytrat 197'!D290)),EDATE(AB7789,3),DATEVALUE('Procytrat 197'!D290))))),""))</f>
        <v/>
      </c>
      <c r="AM7789" t="str">
        <f t="shared" ca="1" si="755"/>
        <v/>
      </c>
    </row>
    <row r="7790" spans="27:39" x14ac:dyDescent="0.3">
      <c r="AA7790" t="str">
        <f>IF(COUNTA('Procytrat 197'!A291,'Procytrat 197'!B291,'Procytrat 197'!C291)&gt;0,"197","")</f>
        <v/>
      </c>
      <c r="AB7790" t="str">
        <f>IFERROR(IF(ISNUMBER('Procytrat 197'!A291),'Procytrat 197'!A291,DATEVALUE('Procytrat 197'!A291)),"")</f>
        <v/>
      </c>
      <c r="AC7790" t="str">
        <f>IF(AA7790="","",'Procytrat 197'!B291)</f>
        <v/>
      </c>
      <c r="AD7790" t="str">
        <f>IF(AA7790="","",IFERROR(1*'Procytrat 197'!C291,IFERROR(_xludf.NUMBERVALUE('Procytrat 197'!C291,".",","),IFERROR(_xludf.NUMBERVALUE('Procytrat 197'!C291,",","."),0))))</f>
        <v/>
      </c>
      <c r="AE7790" t="str">
        <f>IF(AA7790="","",'Procytrat 197'!O291)</f>
        <v/>
      </c>
      <c r="AF7790">
        <f t="shared" si="750"/>
        <v>0</v>
      </c>
      <c r="AG7790" t="str">
        <f t="shared" si="751"/>
        <v/>
      </c>
      <c r="AH7790" t="str">
        <f t="shared" si="752"/>
        <v/>
      </c>
      <c r="AI7790">
        <f t="shared" si="753"/>
        <v>0</v>
      </c>
      <c r="AJ7790">
        <f t="shared" si="754"/>
        <v>0</v>
      </c>
      <c r="AK7790">
        <v>0</v>
      </c>
      <c r="AL7790" t="str">
        <f>IF(AA7790="","",IFERROR(IF(ISNUMBER('Procytrat 197'!D291),'Procytrat 197'!D291,IF(ISNUMBER(SEARCH("12",'Procytrat 197'!D291)),EDATE(AB7790,12),IF(ISNUMBER(SEARCH("6",'Procytrat 197'!D291)),EDATE(AB7790,6),IF(ISNUMBER(SEARCH("3",'Procytrat 197'!D291)),EDATE(AB7790,3),DATEVALUE('Procytrat 197'!D291))))),""))</f>
        <v/>
      </c>
      <c r="AM7790" t="str">
        <f t="shared" ca="1" si="755"/>
        <v/>
      </c>
    </row>
    <row r="7791" spans="27:39" x14ac:dyDescent="0.3">
      <c r="AA7791" t="str">
        <f>IF(COUNTA('Procytrat 197'!A292,'Procytrat 197'!B292,'Procytrat 197'!C292)&gt;0,"197","")</f>
        <v/>
      </c>
      <c r="AB7791" t="str">
        <f>IFERROR(IF(ISNUMBER('Procytrat 197'!A292),'Procytrat 197'!A292,DATEVALUE('Procytrat 197'!A292)),"")</f>
        <v/>
      </c>
      <c r="AC7791" t="str">
        <f>IF(AA7791="","",'Procytrat 197'!B292)</f>
        <v/>
      </c>
      <c r="AD7791" t="str">
        <f>IF(AA7791="","",IFERROR(1*'Procytrat 197'!C292,IFERROR(_xludf.NUMBERVALUE('Procytrat 197'!C292,".",","),IFERROR(_xludf.NUMBERVALUE('Procytrat 197'!C292,",","."),0))))</f>
        <v/>
      </c>
      <c r="AE7791" t="str">
        <f>IF(AA7791="","",'Procytrat 197'!O292)</f>
        <v/>
      </c>
      <c r="AF7791">
        <f t="shared" si="750"/>
        <v>0</v>
      </c>
      <c r="AG7791" t="str">
        <f t="shared" si="751"/>
        <v/>
      </c>
      <c r="AH7791" t="str">
        <f t="shared" si="752"/>
        <v/>
      </c>
      <c r="AI7791">
        <f t="shared" si="753"/>
        <v>0</v>
      </c>
      <c r="AJ7791">
        <f t="shared" si="754"/>
        <v>0</v>
      </c>
      <c r="AK7791">
        <v>0</v>
      </c>
      <c r="AL7791" t="str">
        <f>IF(AA7791="","",IFERROR(IF(ISNUMBER('Procytrat 197'!D292),'Procytrat 197'!D292,IF(ISNUMBER(SEARCH("12",'Procytrat 197'!D292)),EDATE(AB7791,12),IF(ISNUMBER(SEARCH("6",'Procytrat 197'!D292)),EDATE(AB7791,6),IF(ISNUMBER(SEARCH("3",'Procytrat 197'!D292)),EDATE(AB7791,3),DATEVALUE('Procytrat 197'!D292))))),""))</f>
        <v/>
      </c>
      <c r="AM7791" t="str">
        <f t="shared" ca="1" si="755"/>
        <v/>
      </c>
    </row>
    <row r="7792" spans="27:39" x14ac:dyDescent="0.3">
      <c r="AA7792" t="str">
        <f>IF(COUNTA('Procytrat 197'!A293,'Procytrat 197'!B293,'Procytrat 197'!C293)&gt;0,"197","")</f>
        <v/>
      </c>
      <c r="AB7792" t="str">
        <f>IFERROR(IF(ISNUMBER('Procytrat 197'!A293),'Procytrat 197'!A293,DATEVALUE('Procytrat 197'!A293)),"")</f>
        <v/>
      </c>
      <c r="AC7792" t="str">
        <f>IF(AA7792="","",'Procytrat 197'!B293)</f>
        <v/>
      </c>
      <c r="AD7792" t="str">
        <f>IF(AA7792="","",IFERROR(1*'Procytrat 197'!C293,IFERROR(_xludf.NUMBERVALUE('Procytrat 197'!C293,".",","),IFERROR(_xludf.NUMBERVALUE('Procytrat 197'!C293,",","."),0))))</f>
        <v/>
      </c>
      <c r="AE7792" t="str">
        <f>IF(AA7792="","",'Procytrat 197'!O293)</f>
        <v/>
      </c>
      <c r="AF7792">
        <f t="shared" si="750"/>
        <v>0</v>
      </c>
      <c r="AG7792" t="str">
        <f t="shared" si="751"/>
        <v/>
      </c>
      <c r="AH7792" t="str">
        <f t="shared" si="752"/>
        <v/>
      </c>
      <c r="AI7792">
        <f t="shared" si="753"/>
        <v>0</v>
      </c>
      <c r="AJ7792">
        <f t="shared" si="754"/>
        <v>0</v>
      </c>
      <c r="AK7792">
        <v>0</v>
      </c>
      <c r="AL7792" t="str">
        <f>IF(AA7792="","",IFERROR(IF(ISNUMBER('Procytrat 197'!D293),'Procytrat 197'!D293,IF(ISNUMBER(SEARCH("12",'Procytrat 197'!D293)),EDATE(AB7792,12),IF(ISNUMBER(SEARCH("6",'Procytrat 197'!D293)),EDATE(AB7792,6),IF(ISNUMBER(SEARCH("3",'Procytrat 197'!D293)),EDATE(AB7792,3),DATEVALUE('Procytrat 197'!D293))))),""))</f>
        <v/>
      </c>
      <c r="AM7792" t="str">
        <f t="shared" ca="1" si="755"/>
        <v/>
      </c>
    </row>
    <row r="7793" spans="27:39" x14ac:dyDescent="0.3">
      <c r="AA7793" t="str">
        <f>IF(COUNTA('Procytrat 197'!A294,'Procytrat 197'!B294,'Procytrat 197'!C294)&gt;0,"197","")</f>
        <v/>
      </c>
      <c r="AB7793" t="str">
        <f>IFERROR(IF(ISNUMBER('Procytrat 197'!A294),'Procytrat 197'!A294,DATEVALUE('Procytrat 197'!A294)),"")</f>
        <v/>
      </c>
      <c r="AC7793" t="str">
        <f>IF(AA7793="","",'Procytrat 197'!B294)</f>
        <v/>
      </c>
      <c r="AD7793" t="str">
        <f>IF(AA7793="","",IFERROR(1*'Procytrat 197'!C294,IFERROR(_xludf.NUMBERVALUE('Procytrat 197'!C294,".",","),IFERROR(_xludf.NUMBERVALUE('Procytrat 197'!C294,",","."),0))))</f>
        <v/>
      </c>
      <c r="AE7793" t="str">
        <f>IF(AA7793="","",'Procytrat 197'!O294)</f>
        <v/>
      </c>
      <c r="AF7793">
        <f t="shared" si="750"/>
        <v>0</v>
      </c>
      <c r="AG7793" t="str">
        <f t="shared" si="751"/>
        <v/>
      </c>
      <c r="AH7793" t="str">
        <f t="shared" si="752"/>
        <v/>
      </c>
      <c r="AI7793">
        <f t="shared" si="753"/>
        <v>0</v>
      </c>
      <c r="AJ7793">
        <f t="shared" si="754"/>
        <v>0</v>
      </c>
      <c r="AK7793">
        <v>0</v>
      </c>
      <c r="AL7793" t="str">
        <f>IF(AA7793="","",IFERROR(IF(ISNUMBER('Procytrat 197'!D294),'Procytrat 197'!D294,IF(ISNUMBER(SEARCH("12",'Procytrat 197'!D294)),EDATE(AB7793,12),IF(ISNUMBER(SEARCH("6",'Procytrat 197'!D294)),EDATE(AB7793,6),IF(ISNUMBER(SEARCH("3",'Procytrat 197'!D294)),EDATE(AB7793,3),DATEVALUE('Procytrat 197'!D294))))),""))</f>
        <v/>
      </c>
      <c r="AM7793" t="str">
        <f t="shared" ca="1" si="755"/>
        <v/>
      </c>
    </row>
    <row r="7794" spans="27:39" x14ac:dyDescent="0.3">
      <c r="AA7794" t="str">
        <f>IF(COUNTA('Procytrat 197'!A295,'Procytrat 197'!B295,'Procytrat 197'!C295)&gt;0,"197","")</f>
        <v/>
      </c>
      <c r="AB7794" t="str">
        <f>IFERROR(IF(ISNUMBER('Procytrat 197'!A295),'Procytrat 197'!A295,DATEVALUE('Procytrat 197'!A295)),"")</f>
        <v/>
      </c>
      <c r="AC7794" t="str">
        <f>IF(AA7794="","",'Procytrat 197'!B295)</f>
        <v/>
      </c>
      <c r="AD7794" t="str">
        <f>IF(AA7794="","",IFERROR(1*'Procytrat 197'!C295,IFERROR(_xludf.NUMBERVALUE('Procytrat 197'!C295,".",","),IFERROR(_xludf.NUMBERVALUE('Procytrat 197'!C295,",","."),0))))</f>
        <v/>
      </c>
      <c r="AE7794" t="str">
        <f>IF(AA7794="","",'Procytrat 197'!O295)</f>
        <v/>
      </c>
      <c r="AF7794">
        <f t="shared" si="750"/>
        <v>0</v>
      </c>
      <c r="AG7794" t="str">
        <f t="shared" si="751"/>
        <v/>
      </c>
      <c r="AH7794" t="str">
        <f t="shared" si="752"/>
        <v/>
      </c>
      <c r="AI7794">
        <f t="shared" si="753"/>
        <v>0</v>
      </c>
      <c r="AJ7794">
        <f t="shared" si="754"/>
        <v>0</v>
      </c>
      <c r="AK7794">
        <v>0</v>
      </c>
      <c r="AL7794" t="str">
        <f>IF(AA7794="","",IFERROR(IF(ISNUMBER('Procytrat 197'!D295),'Procytrat 197'!D295,IF(ISNUMBER(SEARCH("12",'Procytrat 197'!D295)),EDATE(AB7794,12),IF(ISNUMBER(SEARCH("6",'Procytrat 197'!D295)),EDATE(AB7794,6),IF(ISNUMBER(SEARCH("3",'Procytrat 197'!D295)),EDATE(AB7794,3),DATEVALUE('Procytrat 197'!D295))))),""))</f>
        <v/>
      </c>
      <c r="AM7794" t="str">
        <f t="shared" ca="1" si="755"/>
        <v/>
      </c>
    </row>
    <row r="7795" spans="27:39" x14ac:dyDescent="0.3">
      <c r="AA7795" t="str">
        <f>IF(COUNTA('Procytrat 197'!A296,'Procytrat 197'!B296,'Procytrat 197'!C296)&gt;0,"197","")</f>
        <v/>
      </c>
      <c r="AB7795" t="str">
        <f>IFERROR(IF(ISNUMBER('Procytrat 197'!A296),'Procytrat 197'!A296,DATEVALUE('Procytrat 197'!A296)),"")</f>
        <v/>
      </c>
      <c r="AC7795" t="str">
        <f>IF(AA7795="","",'Procytrat 197'!B296)</f>
        <v/>
      </c>
      <c r="AD7795" t="str">
        <f>IF(AA7795="","",IFERROR(1*'Procytrat 197'!C296,IFERROR(_xludf.NUMBERVALUE('Procytrat 197'!C296,".",","),IFERROR(_xludf.NUMBERVALUE('Procytrat 197'!C296,",","."),0))))</f>
        <v/>
      </c>
      <c r="AE7795" t="str">
        <f>IF(AA7795="","",'Procytrat 197'!O296)</f>
        <v/>
      </c>
      <c r="AF7795">
        <f t="shared" si="750"/>
        <v>0</v>
      </c>
      <c r="AG7795" t="str">
        <f t="shared" si="751"/>
        <v/>
      </c>
      <c r="AH7795" t="str">
        <f t="shared" si="752"/>
        <v/>
      </c>
      <c r="AI7795">
        <f t="shared" si="753"/>
        <v>0</v>
      </c>
      <c r="AJ7795">
        <f t="shared" si="754"/>
        <v>0</v>
      </c>
      <c r="AK7795">
        <v>0</v>
      </c>
      <c r="AL7795" t="str">
        <f>IF(AA7795="","",IFERROR(IF(ISNUMBER('Procytrat 197'!D296),'Procytrat 197'!D296,IF(ISNUMBER(SEARCH("12",'Procytrat 197'!D296)),EDATE(AB7795,12),IF(ISNUMBER(SEARCH("6",'Procytrat 197'!D296)),EDATE(AB7795,6),IF(ISNUMBER(SEARCH("3",'Procytrat 197'!D296)),EDATE(AB7795,3),DATEVALUE('Procytrat 197'!D296))))),""))</f>
        <v/>
      </c>
      <c r="AM7795" t="str">
        <f t="shared" ca="1" si="755"/>
        <v/>
      </c>
    </row>
    <row r="7796" spans="27:39" x14ac:dyDescent="0.3">
      <c r="AA7796" t="str">
        <f>IF(COUNTA('Procytrat 197'!A297,'Procytrat 197'!B297,'Procytrat 197'!C297)&gt;0,"197","")</f>
        <v/>
      </c>
      <c r="AB7796" t="str">
        <f>IFERROR(IF(ISNUMBER('Procytrat 197'!A297),'Procytrat 197'!A297,DATEVALUE('Procytrat 197'!A297)),"")</f>
        <v/>
      </c>
      <c r="AC7796" t="str">
        <f>IF(AA7796="","",'Procytrat 197'!B297)</f>
        <v/>
      </c>
      <c r="AD7796" t="str">
        <f>IF(AA7796="","",IFERROR(1*'Procytrat 197'!C297,IFERROR(_xludf.NUMBERVALUE('Procytrat 197'!C297,".",","),IFERROR(_xludf.NUMBERVALUE('Procytrat 197'!C297,",","."),0))))</f>
        <v/>
      </c>
      <c r="AE7796" t="str">
        <f>IF(AA7796="","",'Procytrat 197'!O297)</f>
        <v/>
      </c>
      <c r="AF7796">
        <f t="shared" si="750"/>
        <v>0</v>
      </c>
      <c r="AG7796" t="str">
        <f t="shared" si="751"/>
        <v/>
      </c>
      <c r="AH7796" t="str">
        <f t="shared" si="752"/>
        <v/>
      </c>
      <c r="AI7796">
        <f t="shared" si="753"/>
        <v>0</v>
      </c>
      <c r="AJ7796">
        <f t="shared" si="754"/>
        <v>0</v>
      </c>
      <c r="AK7796">
        <v>0</v>
      </c>
      <c r="AL7796" t="str">
        <f>IF(AA7796="","",IFERROR(IF(ISNUMBER('Procytrat 197'!D297),'Procytrat 197'!D297,IF(ISNUMBER(SEARCH("12",'Procytrat 197'!D297)),EDATE(AB7796,12),IF(ISNUMBER(SEARCH("6",'Procytrat 197'!D297)),EDATE(AB7796,6),IF(ISNUMBER(SEARCH("3",'Procytrat 197'!D297)),EDATE(AB7796,3),DATEVALUE('Procytrat 197'!D297))))),""))</f>
        <v/>
      </c>
      <c r="AM7796" t="str">
        <f t="shared" ca="1" si="755"/>
        <v/>
      </c>
    </row>
    <row r="7797" spans="27:39" x14ac:dyDescent="0.3">
      <c r="AA7797" t="str">
        <f>IF(COUNTA('Procytrat 197'!A298,'Procytrat 197'!B298,'Procytrat 197'!C298)&gt;0,"197","")</f>
        <v/>
      </c>
      <c r="AB7797" t="str">
        <f>IFERROR(IF(ISNUMBER('Procytrat 197'!A298),'Procytrat 197'!A298,DATEVALUE('Procytrat 197'!A298)),"")</f>
        <v/>
      </c>
      <c r="AC7797" t="str">
        <f>IF(AA7797="","",'Procytrat 197'!B298)</f>
        <v/>
      </c>
      <c r="AD7797" t="str">
        <f>IF(AA7797="","",IFERROR(1*'Procytrat 197'!C298,IFERROR(_xludf.NUMBERVALUE('Procytrat 197'!C298,".",","),IFERROR(_xludf.NUMBERVALUE('Procytrat 197'!C298,",","."),0))))</f>
        <v/>
      </c>
      <c r="AE7797" t="str">
        <f>IF(AA7797="","",'Procytrat 197'!O298)</f>
        <v/>
      </c>
      <c r="AF7797">
        <f t="shared" si="750"/>
        <v>0</v>
      </c>
      <c r="AG7797" t="str">
        <f t="shared" si="751"/>
        <v/>
      </c>
      <c r="AH7797" t="str">
        <f t="shared" si="752"/>
        <v/>
      </c>
      <c r="AI7797">
        <f t="shared" si="753"/>
        <v>0</v>
      </c>
      <c r="AJ7797">
        <f t="shared" si="754"/>
        <v>0</v>
      </c>
      <c r="AK7797">
        <v>0</v>
      </c>
      <c r="AL7797" t="str">
        <f>IF(AA7797="","",IFERROR(IF(ISNUMBER('Procytrat 197'!D298),'Procytrat 197'!D298,IF(ISNUMBER(SEARCH("12",'Procytrat 197'!D298)),EDATE(AB7797,12),IF(ISNUMBER(SEARCH("6",'Procytrat 197'!D298)),EDATE(AB7797,6),IF(ISNUMBER(SEARCH("3",'Procytrat 197'!D298)),EDATE(AB7797,3),DATEVALUE('Procytrat 197'!D298))))),""))</f>
        <v/>
      </c>
      <c r="AM7797" t="str">
        <f t="shared" ca="1" si="755"/>
        <v/>
      </c>
    </row>
    <row r="7798" spans="27:39" x14ac:dyDescent="0.3">
      <c r="AA7798" t="str">
        <f>IF(COUNTA('Procytrat 197'!A299,'Procytrat 197'!B299,'Procytrat 197'!C299)&gt;0,"197","")</f>
        <v/>
      </c>
      <c r="AB7798" t="str">
        <f>IFERROR(IF(ISNUMBER('Procytrat 197'!A299),'Procytrat 197'!A299,DATEVALUE('Procytrat 197'!A299)),"")</f>
        <v/>
      </c>
      <c r="AC7798" t="str">
        <f>IF(AA7798="","",'Procytrat 197'!B299)</f>
        <v/>
      </c>
      <c r="AD7798" t="str">
        <f>IF(AA7798="","",IFERROR(1*'Procytrat 197'!C299,IFERROR(_xludf.NUMBERVALUE('Procytrat 197'!C299,".",","),IFERROR(_xludf.NUMBERVALUE('Procytrat 197'!C299,",","."),0))))</f>
        <v/>
      </c>
      <c r="AE7798" t="str">
        <f>IF(AA7798="","",'Procytrat 197'!O299)</f>
        <v/>
      </c>
      <c r="AF7798">
        <f t="shared" si="750"/>
        <v>0</v>
      </c>
      <c r="AG7798" t="str">
        <f t="shared" si="751"/>
        <v/>
      </c>
      <c r="AH7798" t="str">
        <f t="shared" si="752"/>
        <v/>
      </c>
      <c r="AI7798">
        <f t="shared" si="753"/>
        <v>0</v>
      </c>
      <c r="AJ7798">
        <f t="shared" si="754"/>
        <v>0</v>
      </c>
      <c r="AK7798">
        <v>0</v>
      </c>
      <c r="AL7798" t="str">
        <f>IF(AA7798="","",IFERROR(IF(ISNUMBER('Procytrat 197'!D299),'Procytrat 197'!D299,IF(ISNUMBER(SEARCH("12",'Procytrat 197'!D299)),EDATE(AB7798,12),IF(ISNUMBER(SEARCH("6",'Procytrat 197'!D299)),EDATE(AB7798,6),IF(ISNUMBER(SEARCH("3",'Procytrat 197'!D299)),EDATE(AB7798,3),DATEVALUE('Procytrat 197'!D299))))),""))</f>
        <v/>
      </c>
      <c r="AM7798" t="str">
        <f t="shared" ca="1" si="755"/>
        <v/>
      </c>
    </row>
    <row r="7799" spans="27:39" x14ac:dyDescent="0.3">
      <c r="AA7799" t="str">
        <f>IF(COUNTA('Procytrat 197'!A300,'Procytrat 197'!B300,'Procytrat 197'!C300)&gt;0,"197","")</f>
        <v/>
      </c>
      <c r="AB7799" t="str">
        <f>IFERROR(IF(ISNUMBER('Procytrat 197'!A300),'Procytrat 197'!A300,DATEVALUE('Procytrat 197'!A300)),"")</f>
        <v/>
      </c>
      <c r="AC7799" t="str">
        <f>IF(AA7799="","",'Procytrat 197'!B300)</f>
        <v/>
      </c>
      <c r="AD7799" t="str">
        <f>IF(AA7799="","",IFERROR(1*'Procytrat 197'!C300,IFERROR(_xludf.NUMBERVALUE('Procytrat 197'!C300,".",","),IFERROR(_xludf.NUMBERVALUE('Procytrat 197'!C300,",","."),0))))</f>
        <v/>
      </c>
      <c r="AE7799" t="str">
        <f>IF(AA7799="","",'Procytrat 197'!O300)</f>
        <v/>
      </c>
      <c r="AF7799">
        <f t="shared" si="750"/>
        <v>0</v>
      </c>
      <c r="AG7799" t="str">
        <f t="shared" si="751"/>
        <v/>
      </c>
      <c r="AH7799" t="str">
        <f t="shared" si="752"/>
        <v/>
      </c>
      <c r="AI7799">
        <f t="shared" si="753"/>
        <v>0</v>
      </c>
      <c r="AJ7799">
        <f t="shared" si="754"/>
        <v>0</v>
      </c>
      <c r="AK7799">
        <v>0</v>
      </c>
      <c r="AL7799" t="str">
        <f>IF(AA7799="","",IFERROR(IF(ISNUMBER('Procytrat 197'!D300),'Procytrat 197'!D300,IF(ISNUMBER(SEARCH("12",'Procytrat 197'!D300)),EDATE(AB7799,12),IF(ISNUMBER(SEARCH("6",'Procytrat 197'!D300)),EDATE(AB7799,6),IF(ISNUMBER(SEARCH("3",'Procytrat 197'!D300)),EDATE(AB7799,3),DATEVALUE('Procytrat 197'!D300))))),""))</f>
        <v/>
      </c>
      <c r="AM7799" t="str">
        <f t="shared" ca="1" si="755"/>
        <v/>
      </c>
    </row>
    <row r="7800" spans="27:39" x14ac:dyDescent="0.3">
      <c r="AA7800" t="str">
        <f>IF(COUNTA('Procytrat 197'!A301,'Procytrat 197'!B301,'Procytrat 197'!C301)&gt;0,"197","")</f>
        <v/>
      </c>
      <c r="AB7800" t="str">
        <f>IFERROR(IF(ISNUMBER('Procytrat 197'!A301),'Procytrat 197'!A301,DATEVALUE('Procytrat 197'!A301)),"")</f>
        <v/>
      </c>
      <c r="AC7800" t="str">
        <f>IF(AA7800="","",'Procytrat 197'!B301)</f>
        <v/>
      </c>
      <c r="AD7800" t="str">
        <f>IF(AA7800="","",IFERROR(1*'Procytrat 197'!C301,IFERROR(_xludf.NUMBERVALUE('Procytrat 197'!C301,".",","),IFERROR(_xludf.NUMBERVALUE('Procytrat 197'!C301,",","."),0))))</f>
        <v/>
      </c>
      <c r="AE7800" t="str">
        <f>IF(AA7800="","",'Procytrat 197'!O301)</f>
        <v/>
      </c>
      <c r="AF7800">
        <f t="shared" si="750"/>
        <v>0</v>
      </c>
      <c r="AG7800" t="str">
        <f t="shared" si="751"/>
        <v/>
      </c>
      <c r="AH7800" t="str">
        <f t="shared" si="752"/>
        <v/>
      </c>
      <c r="AI7800">
        <f t="shared" si="753"/>
        <v>0</v>
      </c>
      <c r="AJ7800">
        <f t="shared" si="754"/>
        <v>0</v>
      </c>
      <c r="AK7800">
        <v>0</v>
      </c>
      <c r="AL7800" t="str">
        <f>IF(AA7800="","",IFERROR(IF(ISNUMBER('Procytrat 197'!D301),'Procytrat 197'!D301,IF(ISNUMBER(SEARCH("12",'Procytrat 197'!D301)),EDATE(AB7800,12),IF(ISNUMBER(SEARCH("6",'Procytrat 197'!D301)),EDATE(AB7800,6),IF(ISNUMBER(SEARCH("3",'Procytrat 197'!D301)),EDATE(AB7800,3),DATEVALUE('Procytrat 197'!D301))))),""))</f>
        <v/>
      </c>
      <c r="AM7800" t="str">
        <f t="shared" ca="1" si="755"/>
        <v/>
      </c>
    </row>
    <row r="7801" spans="27:39" x14ac:dyDescent="0.3">
      <c r="AA7801" t="str">
        <f>IF(COUNTA('Procytrat 197'!A302,'Procytrat 197'!B302,'Procytrat 197'!C302)&gt;0,"197","")</f>
        <v/>
      </c>
      <c r="AB7801" t="str">
        <f>IFERROR(IF(ISNUMBER('Procytrat 197'!A302),'Procytrat 197'!A302,DATEVALUE('Procytrat 197'!A302)),"")</f>
        <v/>
      </c>
      <c r="AC7801" t="str">
        <f>IF(AA7801="","",'Procytrat 197'!B302)</f>
        <v/>
      </c>
      <c r="AD7801" t="str">
        <f>IF(AA7801="","",IFERROR(1*'Procytrat 197'!C302,IFERROR(_xludf.NUMBERVALUE('Procytrat 197'!C302,".",","),IFERROR(_xludf.NUMBERVALUE('Procytrat 197'!C302,",","."),0))))</f>
        <v/>
      </c>
      <c r="AE7801" t="str">
        <f>IF(AA7801="","",'Procytrat 197'!O302)</f>
        <v/>
      </c>
      <c r="AF7801">
        <f t="shared" si="750"/>
        <v>0</v>
      </c>
      <c r="AG7801" t="str">
        <f t="shared" si="751"/>
        <v/>
      </c>
      <c r="AH7801" t="str">
        <f t="shared" si="752"/>
        <v/>
      </c>
      <c r="AI7801">
        <f t="shared" si="753"/>
        <v>0</v>
      </c>
      <c r="AJ7801">
        <f t="shared" si="754"/>
        <v>0</v>
      </c>
      <c r="AK7801">
        <v>0</v>
      </c>
      <c r="AL7801" t="str">
        <f>IF(AA7801="","",IFERROR(IF(ISNUMBER('Procytrat 197'!D302),'Procytrat 197'!D302,IF(ISNUMBER(SEARCH("12",'Procytrat 197'!D302)),EDATE(AB7801,12),IF(ISNUMBER(SEARCH("6",'Procytrat 197'!D302)),EDATE(AB7801,6),IF(ISNUMBER(SEARCH("3",'Procytrat 197'!D302)),EDATE(AB7801,3),DATEVALUE('Procytrat 197'!D302))))),""))</f>
        <v/>
      </c>
      <c r="AM7801" t="str">
        <f t="shared" ca="1" si="755"/>
        <v/>
      </c>
    </row>
    <row r="7802" spans="27:39" x14ac:dyDescent="0.3">
      <c r="AA7802" t="str">
        <f>IF(COUNTA('Procytrat 197'!A303,'Procytrat 197'!B303,'Procytrat 197'!C303)&gt;0,"197","")</f>
        <v/>
      </c>
      <c r="AB7802" t="str">
        <f>IFERROR(IF(ISNUMBER('Procytrat 197'!A303),'Procytrat 197'!A303,DATEVALUE('Procytrat 197'!A303)),"")</f>
        <v/>
      </c>
      <c r="AC7802" t="str">
        <f>IF(AA7802="","",'Procytrat 197'!B303)</f>
        <v/>
      </c>
      <c r="AD7802" t="str">
        <f>IF(AA7802="","",IFERROR(1*'Procytrat 197'!C303,IFERROR(_xludf.NUMBERVALUE('Procytrat 197'!C303,".",","),IFERROR(_xludf.NUMBERVALUE('Procytrat 197'!C303,",","."),0))))</f>
        <v/>
      </c>
      <c r="AE7802" t="str">
        <f>IF(AA7802="","",'Procytrat 197'!O303)</f>
        <v/>
      </c>
      <c r="AF7802">
        <f t="shared" si="750"/>
        <v>0</v>
      </c>
      <c r="AG7802" t="str">
        <f t="shared" si="751"/>
        <v/>
      </c>
      <c r="AH7802" t="str">
        <f t="shared" si="752"/>
        <v/>
      </c>
      <c r="AI7802">
        <f t="shared" si="753"/>
        <v>0</v>
      </c>
      <c r="AJ7802">
        <f t="shared" si="754"/>
        <v>0</v>
      </c>
      <c r="AK7802">
        <v>0</v>
      </c>
      <c r="AL7802" t="str">
        <f>IF(AA7802="","",IFERROR(IF(ISNUMBER('Procytrat 197'!D303),'Procytrat 197'!D303,IF(ISNUMBER(SEARCH("12",'Procytrat 197'!D303)),EDATE(AB7802,12),IF(ISNUMBER(SEARCH("6",'Procytrat 197'!D303)),EDATE(AB7802,6),IF(ISNUMBER(SEARCH("3",'Procytrat 197'!D303)),EDATE(AB7802,3),DATEVALUE('Procytrat 197'!D303))))),""))</f>
        <v/>
      </c>
      <c r="AM7802" t="str">
        <f t="shared" ca="1" si="755"/>
        <v/>
      </c>
    </row>
    <row r="7803" spans="27:39" x14ac:dyDescent="0.3">
      <c r="AA7803" t="str">
        <f>IF(COUNTA('Procytrat 197'!A304,'Procytrat 197'!B304,'Procytrat 197'!C304)&gt;0,"197","")</f>
        <v/>
      </c>
      <c r="AB7803" t="str">
        <f>IFERROR(IF(ISNUMBER('Procytrat 197'!A304),'Procytrat 197'!A304,DATEVALUE('Procytrat 197'!A304)),"")</f>
        <v/>
      </c>
      <c r="AC7803" t="str">
        <f>IF(AA7803="","",'Procytrat 197'!B304)</f>
        <v/>
      </c>
      <c r="AD7803" t="str">
        <f>IF(AA7803="","",IFERROR(1*'Procytrat 197'!C304,IFERROR(_xludf.NUMBERVALUE('Procytrat 197'!C304,".",","),IFERROR(_xludf.NUMBERVALUE('Procytrat 197'!C304,",","."),0))))</f>
        <v/>
      </c>
      <c r="AE7803" t="str">
        <f>IF(AA7803="","",'Procytrat 197'!O304)</f>
        <v/>
      </c>
      <c r="AF7803">
        <f t="shared" si="750"/>
        <v>0</v>
      </c>
      <c r="AG7803" t="str">
        <f t="shared" si="751"/>
        <v/>
      </c>
      <c r="AH7803" t="str">
        <f t="shared" si="752"/>
        <v/>
      </c>
      <c r="AI7803">
        <f t="shared" si="753"/>
        <v>0</v>
      </c>
      <c r="AJ7803">
        <f t="shared" si="754"/>
        <v>0</v>
      </c>
      <c r="AK7803">
        <v>0</v>
      </c>
      <c r="AL7803" t="str">
        <f>IF(AA7803="","",IFERROR(IF(ISNUMBER('Procytrat 197'!D304),'Procytrat 197'!D304,IF(ISNUMBER(SEARCH("12",'Procytrat 197'!D304)),EDATE(AB7803,12),IF(ISNUMBER(SEARCH("6",'Procytrat 197'!D304)),EDATE(AB7803,6),IF(ISNUMBER(SEARCH("3",'Procytrat 197'!D304)),EDATE(AB7803,3),DATEVALUE('Procytrat 197'!D304))))),""))</f>
        <v/>
      </c>
      <c r="AM7803" t="str">
        <f t="shared" ca="1" si="755"/>
        <v/>
      </c>
    </row>
    <row r="7804" spans="27:39" x14ac:dyDescent="0.3">
      <c r="AA7804" t="str">
        <f>IF(COUNTA('Procytrat 197'!A305,'Procytrat 197'!B305,'Procytrat 197'!C305)&gt;0,"197","")</f>
        <v/>
      </c>
      <c r="AB7804" t="str">
        <f>IFERROR(IF(ISNUMBER('Procytrat 197'!A305),'Procytrat 197'!A305,DATEVALUE('Procytrat 197'!A305)),"")</f>
        <v/>
      </c>
      <c r="AC7804" t="str">
        <f>IF(AA7804="","",'Procytrat 197'!B305)</f>
        <v/>
      </c>
      <c r="AD7804" t="str">
        <f>IF(AA7804="","",IFERROR(1*'Procytrat 197'!C305,IFERROR(_xludf.NUMBERVALUE('Procytrat 197'!C305,".",","),IFERROR(_xludf.NUMBERVALUE('Procytrat 197'!C305,",","."),0))))</f>
        <v/>
      </c>
      <c r="AE7804" t="str">
        <f>IF(AA7804="","",'Procytrat 197'!O305)</f>
        <v/>
      </c>
      <c r="AF7804">
        <f t="shared" si="750"/>
        <v>0</v>
      </c>
      <c r="AG7804" t="str">
        <f t="shared" si="751"/>
        <v/>
      </c>
      <c r="AH7804" t="str">
        <f t="shared" si="752"/>
        <v/>
      </c>
      <c r="AI7804">
        <f t="shared" si="753"/>
        <v>0</v>
      </c>
      <c r="AJ7804">
        <f t="shared" si="754"/>
        <v>0</v>
      </c>
      <c r="AK7804">
        <v>0</v>
      </c>
      <c r="AL7804" t="str">
        <f>IF(AA7804="","",IFERROR(IF(ISNUMBER('Procytrat 197'!D305),'Procytrat 197'!D305,IF(ISNUMBER(SEARCH("12",'Procytrat 197'!D305)),EDATE(AB7804,12),IF(ISNUMBER(SEARCH("6",'Procytrat 197'!D305)),EDATE(AB7804,6),IF(ISNUMBER(SEARCH("3",'Procytrat 197'!D305)),EDATE(AB7804,3),DATEVALUE('Procytrat 197'!D305))))),""))</f>
        <v/>
      </c>
      <c r="AM7804" t="str">
        <f t="shared" ca="1" si="755"/>
        <v/>
      </c>
    </row>
    <row r="7805" spans="27:39" x14ac:dyDescent="0.3">
      <c r="AA7805" t="str">
        <f>IF(COUNTA('Procytrat 197'!A306,'Procytrat 197'!B306,'Procytrat 197'!C306)&gt;0,"197","")</f>
        <v/>
      </c>
      <c r="AB7805" t="str">
        <f>IFERROR(IF(ISNUMBER('Procytrat 197'!A306),'Procytrat 197'!A306,DATEVALUE('Procytrat 197'!A306)),"")</f>
        <v/>
      </c>
      <c r="AC7805" t="str">
        <f>IF(AA7805="","",'Procytrat 197'!B306)</f>
        <v/>
      </c>
      <c r="AD7805" t="str">
        <f>IF(AA7805="","",IFERROR(1*'Procytrat 197'!C306,IFERROR(_xludf.NUMBERVALUE('Procytrat 197'!C306,".",","),IFERROR(_xludf.NUMBERVALUE('Procytrat 197'!C306,",","."),0))))</f>
        <v/>
      </c>
      <c r="AE7805" t="str">
        <f>IF(AA7805="","",'Procytrat 197'!O306)</f>
        <v/>
      </c>
      <c r="AF7805">
        <f t="shared" si="750"/>
        <v>0</v>
      </c>
      <c r="AG7805" t="str">
        <f t="shared" si="751"/>
        <v/>
      </c>
      <c r="AH7805" t="str">
        <f t="shared" si="752"/>
        <v/>
      </c>
      <c r="AI7805">
        <f t="shared" si="753"/>
        <v>0</v>
      </c>
      <c r="AJ7805">
        <f t="shared" si="754"/>
        <v>0</v>
      </c>
      <c r="AK7805">
        <v>0</v>
      </c>
      <c r="AL7805" t="str">
        <f>IF(AA7805="","",IFERROR(IF(ISNUMBER('Procytrat 197'!D306),'Procytrat 197'!D306,IF(ISNUMBER(SEARCH("12",'Procytrat 197'!D306)),EDATE(AB7805,12),IF(ISNUMBER(SEARCH("6",'Procytrat 197'!D306)),EDATE(AB7805,6),IF(ISNUMBER(SEARCH("3",'Procytrat 197'!D306)),EDATE(AB7805,3),DATEVALUE('Procytrat 197'!D306))))),""))</f>
        <v/>
      </c>
      <c r="AM7805" t="str">
        <f t="shared" ca="1" si="755"/>
        <v/>
      </c>
    </row>
    <row r="7806" spans="27:39" x14ac:dyDescent="0.3">
      <c r="AA7806" t="str">
        <f>IF(COUNTA('Procytrat 197'!A307,'Procytrat 197'!B307,'Procytrat 197'!C307)&gt;0,"197","")</f>
        <v/>
      </c>
      <c r="AB7806" t="str">
        <f>IFERROR(IF(ISNUMBER('Procytrat 197'!A307),'Procytrat 197'!A307,DATEVALUE('Procytrat 197'!A307)),"")</f>
        <v/>
      </c>
      <c r="AC7806" t="str">
        <f>IF(AA7806="","",'Procytrat 197'!B307)</f>
        <v/>
      </c>
      <c r="AD7806" t="str">
        <f>IF(AA7806="","",IFERROR(1*'Procytrat 197'!C307,IFERROR(_xludf.NUMBERVALUE('Procytrat 197'!C307,".",","),IFERROR(_xludf.NUMBERVALUE('Procytrat 197'!C307,",","."),0))))</f>
        <v/>
      </c>
      <c r="AE7806" t="str">
        <f>IF(AA7806="","",'Procytrat 197'!O307)</f>
        <v/>
      </c>
      <c r="AF7806">
        <f t="shared" si="750"/>
        <v>0</v>
      </c>
      <c r="AG7806" t="str">
        <f t="shared" si="751"/>
        <v/>
      </c>
      <c r="AH7806" t="str">
        <f t="shared" si="752"/>
        <v/>
      </c>
      <c r="AI7806">
        <f t="shared" si="753"/>
        <v>0</v>
      </c>
      <c r="AJ7806">
        <f t="shared" si="754"/>
        <v>0</v>
      </c>
      <c r="AK7806">
        <v>0</v>
      </c>
      <c r="AL7806" t="str">
        <f>IF(AA7806="","",IFERROR(IF(ISNUMBER('Procytrat 197'!D307),'Procytrat 197'!D307,IF(ISNUMBER(SEARCH("12",'Procytrat 197'!D307)),EDATE(AB7806,12),IF(ISNUMBER(SEARCH("6",'Procytrat 197'!D307)),EDATE(AB7806,6),IF(ISNUMBER(SEARCH("3",'Procytrat 197'!D307)),EDATE(AB7806,3),DATEVALUE('Procytrat 197'!D307))))),""))</f>
        <v/>
      </c>
      <c r="AM7806" t="str">
        <f t="shared" ca="1" si="755"/>
        <v/>
      </c>
    </row>
    <row r="7807" spans="27:39" x14ac:dyDescent="0.3">
      <c r="AA7807" t="str">
        <f>IF(COUNTA('Procytrat 197'!A308,'Procytrat 197'!B308,'Procytrat 197'!C308)&gt;0,"197","")</f>
        <v/>
      </c>
      <c r="AB7807" t="str">
        <f>IFERROR(IF(ISNUMBER('Procytrat 197'!A308),'Procytrat 197'!A308,DATEVALUE('Procytrat 197'!A308)),"")</f>
        <v/>
      </c>
      <c r="AC7807" t="str">
        <f>IF(AA7807="","",'Procytrat 197'!B308)</f>
        <v/>
      </c>
      <c r="AD7807" t="str">
        <f>IF(AA7807="","",IFERROR(1*'Procytrat 197'!C308,IFERROR(_xludf.NUMBERVALUE('Procytrat 197'!C308,".",","),IFERROR(_xludf.NUMBERVALUE('Procytrat 197'!C308,",","."),0))))</f>
        <v/>
      </c>
      <c r="AE7807" t="str">
        <f>IF(AA7807="","",'Procytrat 197'!O308)</f>
        <v/>
      </c>
      <c r="AF7807">
        <f t="shared" si="750"/>
        <v>0</v>
      </c>
      <c r="AG7807" t="str">
        <f t="shared" si="751"/>
        <v/>
      </c>
      <c r="AH7807" t="str">
        <f t="shared" si="752"/>
        <v/>
      </c>
      <c r="AI7807">
        <f t="shared" si="753"/>
        <v>0</v>
      </c>
      <c r="AJ7807">
        <f t="shared" si="754"/>
        <v>0</v>
      </c>
      <c r="AK7807">
        <v>0</v>
      </c>
      <c r="AL7807" t="str">
        <f>IF(AA7807="","",IFERROR(IF(ISNUMBER('Procytrat 197'!D308),'Procytrat 197'!D308,IF(ISNUMBER(SEARCH("12",'Procytrat 197'!D308)),EDATE(AB7807,12),IF(ISNUMBER(SEARCH("6",'Procytrat 197'!D308)),EDATE(AB7807,6),IF(ISNUMBER(SEARCH("3",'Procytrat 197'!D308)),EDATE(AB7807,3),DATEVALUE('Procytrat 197'!D308))))),""))</f>
        <v/>
      </c>
      <c r="AM7807" t="str">
        <f t="shared" ca="1" si="755"/>
        <v/>
      </c>
    </row>
    <row r="7808" spans="27:39" x14ac:dyDescent="0.3">
      <c r="AA7808" t="str">
        <f>IF(COUNTA('Procytrat 197'!A309,'Procytrat 197'!B309,'Procytrat 197'!C309)&gt;0,"197","")</f>
        <v/>
      </c>
      <c r="AB7808" t="str">
        <f>IFERROR(IF(ISNUMBER('Procytrat 197'!A309),'Procytrat 197'!A309,DATEVALUE('Procytrat 197'!A309)),"")</f>
        <v/>
      </c>
      <c r="AC7808" t="str">
        <f>IF(AA7808="","",'Procytrat 197'!B309)</f>
        <v/>
      </c>
      <c r="AD7808" t="str">
        <f>IF(AA7808="","",IFERROR(1*'Procytrat 197'!C309,IFERROR(_xludf.NUMBERVALUE('Procytrat 197'!C309,".",","),IFERROR(_xludf.NUMBERVALUE('Procytrat 197'!C309,",","."),0))))</f>
        <v/>
      </c>
      <c r="AE7808" t="str">
        <f>IF(AA7808="","",'Procytrat 197'!O309)</f>
        <v/>
      </c>
      <c r="AF7808">
        <f t="shared" si="750"/>
        <v>0</v>
      </c>
      <c r="AG7808" t="str">
        <f t="shared" si="751"/>
        <v/>
      </c>
      <c r="AH7808" t="str">
        <f t="shared" si="752"/>
        <v/>
      </c>
      <c r="AI7808">
        <f t="shared" si="753"/>
        <v>0</v>
      </c>
      <c r="AJ7808">
        <f t="shared" si="754"/>
        <v>0</v>
      </c>
      <c r="AK7808">
        <v>0</v>
      </c>
      <c r="AL7808" t="str">
        <f>IF(AA7808="","",IFERROR(IF(ISNUMBER('Procytrat 197'!D309),'Procytrat 197'!D309,IF(ISNUMBER(SEARCH("12",'Procytrat 197'!D309)),EDATE(AB7808,12),IF(ISNUMBER(SEARCH("6",'Procytrat 197'!D309)),EDATE(AB7808,6),IF(ISNUMBER(SEARCH("3",'Procytrat 197'!D309)),EDATE(AB7808,3),DATEVALUE('Procytrat 197'!D309))))),""))</f>
        <v/>
      </c>
      <c r="AM7808" t="str">
        <f t="shared" ca="1" si="755"/>
        <v/>
      </c>
    </row>
    <row r="7809" spans="27:39" x14ac:dyDescent="0.3">
      <c r="AA7809" t="str">
        <f>IF(COUNTA('Procytrat 197'!A310,'Procytrat 197'!B310,'Procytrat 197'!C310)&gt;0,"197","")</f>
        <v/>
      </c>
      <c r="AB7809" t="str">
        <f>IFERROR(IF(ISNUMBER('Procytrat 197'!A310),'Procytrat 197'!A310,DATEVALUE('Procytrat 197'!A310)),"")</f>
        <v/>
      </c>
      <c r="AC7809" t="str">
        <f>IF(AA7809="","",'Procytrat 197'!B310)</f>
        <v/>
      </c>
      <c r="AD7809" t="str">
        <f>IF(AA7809="","",IFERROR(1*'Procytrat 197'!C310,IFERROR(_xludf.NUMBERVALUE('Procytrat 197'!C310,".",","),IFERROR(_xludf.NUMBERVALUE('Procytrat 197'!C310,",","."),0))))</f>
        <v/>
      </c>
      <c r="AE7809" t="str">
        <f>IF(AA7809="","",'Procytrat 197'!O310)</f>
        <v/>
      </c>
      <c r="AF7809">
        <f t="shared" si="750"/>
        <v>0</v>
      </c>
      <c r="AG7809" t="str">
        <f t="shared" si="751"/>
        <v/>
      </c>
      <c r="AH7809" t="str">
        <f t="shared" si="752"/>
        <v/>
      </c>
      <c r="AI7809">
        <f t="shared" si="753"/>
        <v>0</v>
      </c>
      <c r="AJ7809">
        <f t="shared" si="754"/>
        <v>0</v>
      </c>
      <c r="AK7809">
        <v>0</v>
      </c>
      <c r="AL7809" t="str">
        <f>IF(AA7809="","",IFERROR(IF(ISNUMBER('Procytrat 197'!D310),'Procytrat 197'!D310,IF(ISNUMBER(SEARCH("12",'Procytrat 197'!D310)),EDATE(AB7809,12),IF(ISNUMBER(SEARCH("6",'Procytrat 197'!D310)),EDATE(AB7809,6),IF(ISNUMBER(SEARCH("3",'Procytrat 197'!D310)),EDATE(AB7809,3),DATEVALUE('Procytrat 197'!D310))))),""))</f>
        <v/>
      </c>
      <c r="AM7809" t="str">
        <f t="shared" ca="1" si="755"/>
        <v/>
      </c>
    </row>
    <row r="7810" spans="27:39" x14ac:dyDescent="0.3">
      <c r="AA7810" t="str">
        <f>IF(COUNTA('Procytrat 197'!A311,'Procytrat 197'!B311,'Procytrat 197'!C311)&gt;0,"197","")</f>
        <v/>
      </c>
      <c r="AB7810" t="str">
        <f>IFERROR(IF(ISNUMBER('Procytrat 197'!A311),'Procytrat 197'!A311,DATEVALUE('Procytrat 197'!A311)),"")</f>
        <v/>
      </c>
      <c r="AC7810" t="str">
        <f>IF(AA7810="","",'Procytrat 197'!B311)</f>
        <v/>
      </c>
      <c r="AD7810" t="str">
        <f>IF(AA7810="","",IFERROR(1*'Procytrat 197'!C311,IFERROR(_xludf.NUMBERVALUE('Procytrat 197'!C311,".",","),IFERROR(_xludf.NUMBERVALUE('Procytrat 197'!C311,",","."),0))))</f>
        <v/>
      </c>
      <c r="AE7810" t="str">
        <f>IF(AA7810="","",'Procytrat 197'!O311)</f>
        <v/>
      </c>
      <c r="AF7810">
        <f t="shared" ref="AF7810:AF7873" si="756">IF(AA7810="",0,--ISNUMBER(SEARCH("aprovado",AE7810)))</f>
        <v>0</v>
      </c>
      <c r="AG7810" t="str">
        <f t="shared" ref="AG7810:AG7873" si="757">IF(AB7810="","",YEAR(AB7810))</f>
        <v/>
      </c>
      <c r="AH7810" t="str">
        <f t="shared" ref="AH7810:AH7873" si="758">IF(AB7810="","",MONTH(AB7810))</f>
        <v/>
      </c>
      <c r="AI7810">
        <f t="shared" ref="AI7810:AI7873" si="759">IF(AB7810="",0,AB7810+ROW()/1000000)</f>
        <v>0</v>
      </c>
      <c r="AJ7810">
        <f t="shared" ref="AJ7810:AJ7873" si="760">--(AA7810&lt;&gt;"")</f>
        <v>0</v>
      </c>
      <c r="AK7810">
        <v>0</v>
      </c>
      <c r="AL7810" t="str">
        <f>IF(AA7810="","",IFERROR(IF(ISNUMBER('Procytrat 197'!D311),'Procytrat 197'!D311,IF(ISNUMBER(SEARCH("12",'Procytrat 197'!D311)),EDATE(AB7810,12),IF(ISNUMBER(SEARCH("6",'Procytrat 197'!D311)),EDATE(AB7810,6),IF(ISNUMBER(SEARCH("3",'Procytrat 197'!D311)),EDATE(AB7810,3),DATEVALUE('Procytrat 197'!D311))))),""))</f>
        <v/>
      </c>
      <c r="AM7810" t="str">
        <f t="shared" ref="AM7810:AM7873" ca="1" si="761">IF(AND(AJ7810=1,AL7810&lt;&gt;"",AL7810&gt;=TODAY(),AG7810=$W$3),AL7810+ROW()/1000000,"")</f>
        <v/>
      </c>
    </row>
    <row r="7811" spans="27:39" x14ac:dyDescent="0.3">
      <c r="AA7811" t="str">
        <f>IF(COUNTA('Procytrat 197'!A312,'Procytrat 197'!B312,'Procytrat 197'!C312)&gt;0,"197","")</f>
        <v/>
      </c>
      <c r="AB7811" t="str">
        <f>IFERROR(IF(ISNUMBER('Procytrat 197'!A312),'Procytrat 197'!A312,DATEVALUE('Procytrat 197'!A312)),"")</f>
        <v/>
      </c>
      <c r="AC7811" t="str">
        <f>IF(AA7811="","",'Procytrat 197'!B312)</f>
        <v/>
      </c>
      <c r="AD7811" t="str">
        <f>IF(AA7811="","",IFERROR(1*'Procytrat 197'!C312,IFERROR(_xludf.NUMBERVALUE('Procytrat 197'!C312,".",","),IFERROR(_xludf.NUMBERVALUE('Procytrat 197'!C312,",","."),0))))</f>
        <v/>
      </c>
      <c r="AE7811" t="str">
        <f>IF(AA7811="","",'Procytrat 197'!O312)</f>
        <v/>
      </c>
      <c r="AF7811">
        <f t="shared" si="756"/>
        <v>0</v>
      </c>
      <c r="AG7811" t="str">
        <f t="shared" si="757"/>
        <v/>
      </c>
      <c r="AH7811" t="str">
        <f t="shared" si="758"/>
        <v/>
      </c>
      <c r="AI7811">
        <f t="shared" si="759"/>
        <v>0</v>
      </c>
      <c r="AJ7811">
        <f t="shared" si="760"/>
        <v>0</v>
      </c>
      <c r="AK7811">
        <v>0</v>
      </c>
      <c r="AL7811" t="str">
        <f>IF(AA7811="","",IFERROR(IF(ISNUMBER('Procytrat 197'!D312),'Procytrat 197'!D312,IF(ISNUMBER(SEARCH("12",'Procytrat 197'!D312)),EDATE(AB7811,12),IF(ISNUMBER(SEARCH("6",'Procytrat 197'!D312)),EDATE(AB7811,6),IF(ISNUMBER(SEARCH("3",'Procytrat 197'!D312)),EDATE(AB7811,3),DATEVALUE('Procytrat 197'!D312))))),""))</f>
        <v/>
      </c>
      <c r="AM7811" t="str">
        <f t="shared" ca="1" si="761"/>
        <v/>
      </c>
    </row>
    <row r="7812" spans="27:39" x14ac:dyDescent="0.3">
      <c r="AA7812" t="str">
        <f>IF(COUNTA('Procytrat 197'!A313,'Procytrat 197'!B313,'Procytrat 197'!C313)&gt;0,"197","")</f>
        <v/>
      </c>
      <c r="AB7812" t="str">
        <f>IFERROR(IF(ISNUMBER('Procytrat 197'!A313),'Procytrat 197'!A313,DATEVALUE('Procytrat 197'!A313)),"")</f>
        <v/>
      </c>
      <c r="AC7812" t="str">
        <f>IF(AA7812="","",'Procytrat 197'!B313)</f>
        <v/>
      </c>
      <c r="AD7812" t="str">
        <f>IF(AA7812="","",IFERROR(1*'Procytrat 197'!C313,IFERROR(_xludf.NUMBERVALUE('Procytrat 197'!C313,".",","),IFERROR(_xludf.NUMBERVALUE('Procytrat 197'!C313,",","."),0))))</f>
        <v/>
      </c>
      <c r="AE7812" t="str">
        <f>IF(AA7812="","",'Procytrat 197'!O313)</f>
        <v/>
      </c>
      <c r="AF7812">
        <f t="shared" si="756"/>
        <v>0</v>
      </c>
      <c r="AG7812" t="str">
        <f t="shared" si="757"/>
        <v/>
      </c>
      <c r="AH7812" t="str">
        <f t="shared" si="758"/>
        <v/>
      </c>
      <c r="AI7812">
        <f t="shared" si="759"/>
        <v>0</v>
      </c>
      <c r="AJ7812">
        <f t="shared" si="760"/>
        <v>0</v>
      </c>
      <c r="AK7812">
        <v>0</v>
      </c>
      <c r="AL7812" t="str">
        <f>IF(AA7812="","",IFERROR(IF(ISNUMBER('Procytrat 197'!D313),'Procytrat 197'!D313,IF(ISNUMBER(SEARCH("12",'Procytrat 197'!D313)),EDATE(AB7812,12),IF(ISNUMBER(SEARCH("6",'Procytrat 197'!D313)),EDATE(AB7812,6),IF(ISNUMBER(SEARCH("3",'Procytrat 197'!D313)),EDATE(AB7812,3),DATEVALUE('Procytrat 197'!D313))))),""))</f>
        <v/>
      </c>
      <c r="AM7812" t="str">
        <f t="shared" ca="1" si="761"/>
        <v/>
      </c>
    </row>
    <row r="7813" spans="27:39" x14ac:dyDescent="0.3">
      <c r="AA7813" t="str">
        <f>IF(COUNTA('Procytrat 197'!A314,'Procytrat 197'!B314,'Procytrat 197'!C314)&gt;0,"197","")</f>
        <v/>
      </c>
      <c r="AB7813" t="str">
        <f>IFERROR(IF(ISNUMBER('Procytrat 197'!A314),'Procytrat 197'!A314,DATEVALUE('Procytrat 197'!A314)),"")</f>
        <v/>
      </c>
      <c r="AC7813" t="str">
        <f>IF(AA7813="","",'Procytrat 197'!B314)</f>
        <v/>
      </c>
      <c r="AD7813" t="str">
        <f>IF(AA7813="","",IFERROR(1*'Procytrat 197'!C314,IFERROR(_xludf.NUMBERVALUE('Procytrat 197'!C314,".",","),IFERROR(_xludf.NUMBERVALUE('Procytrat 197'!C314,",","."),0))))</f>
        <v/>
      </c>
      <c r="AE7813" t="str">
        <f>IF(AA7813="","",'Procytrat 197'!O314)</f>
        <v/>
      </c>
      <c r="AF7813">
        <f t="shared" si="756"/>
        <v>0</v>
      </c>
      <c r="AG7813" t="str">
        <f t="shared" si="757"/>
        <v/>
      </c>
      <c r="AH7813" t="str">
        <f t="shared" si="758"/>
        <v/>
      </c>
      <c r="AI7813">
        <f t="shared" si="759"/>
        <v>0</v>
      </c>
      <c r="AJ7813">
        <f t="shared" si="760"/>
        <v>0</v>
      </c>
      <c r="AK7813">
        <v>0</v>
      </c>
      <c r="AL7813" t="str">
        <f>IF(AA7813="","",IFERROR(IF(ISNUMBER('Procytrat 197'!D314),'Procytrat 197'!D314,IF(ISNUMBER(SEARCH("12",'Procytrat 197'!D314)),EDATE(AB7813,12),IF(ISNUMBER(SEARCH("6",'Procytrat 197'!D314)),EDATE(AB7813,6),IF(ISNUMBER(SEARCH("3",'Procytrat 197'!D314)),EDATE(AB7813,3),DATEVALUE('Procytrat 197'!D314))))),""))</f>
        <v/>
      </c>
      <c r="AM7813" t="str">
        <f t="shared" ca="1" si="761"/>
        <v/>
      </c>
    </row>
    <row r="7814" spans="27:39" x14ac:dyDescent="0.3">
      <c r="AA7814" t="str">
        <f>IF(COUNTA('Procytrat 197'!A315,'Procytrat 197'!B315,'Procytrat 197'!C315)&gt;0,"197","")</f>
        <v/>
      </c>
      <c r="AB7814" t="str">
        <f>IFERROR(IF(ISNUMBER('Procytrat 197'!A315),'Procytrat 197'!A315,DATEVALUE('Procytrat 197'!A315)),"")</f>
        <v/>
      </c>
      <c r="AC7814" t="str">
        <f>IF(AA7814="","",'Procytrat 197'!B315)</f>
        <v/>
      </c>
      <c r="AD7814" t="str">
        <f>IF(AA7814="","",IFERROR(1*'Procytrat 197'!C315,IFERROR(_xludf.NUMBERVALUE('Procytrat 197'!C315,".",","),IFERROR(_xludf.NUMBERVALUE('Procytrat 197'!C315,",","."),0))))</f>
        <v/>
      </c>
      <c r="AE7814" t="str">
        <f>IF(AA7814="","",'Procytrat 197'!O315)</f>
        <v/>
      </c>
      <c r="AF7814">
        <f t="shared" si="756"/>
        <v>0</v>
      </c>
      <c r="AG7814" t="str">
        <f t="shared" si="757"/>
        <v/>
      </c>
      <c r="AH7814" t="str">
        <f t="shared" si="758"/>
        <v/>
      </c>
      <c r="AI7814">
        <f t="shared" si="759"/>
        <v>0</v>
      </c>
      <c r="AJ7814">
        <f t="shared" si="760"/>
        <v>0</v>
      </c>
      <c r="AK7814">
        <v>0</v>
      </c>
      <c r="AL7814" t="str">
        <f>IF(AA7814="","",IFERROR(IF(ISNUMBER('Procytrat 197'!D315),'Procytrat 197'!D315,IF(ISNUMBER(SEARCH("12",'Procytrat 197'!D315)),EDATE(AB7814,12),IF(ISNUMBER(SEARCH("6",'Procytrat 197'!D315)),EDATE(AB7814,6),IF(ISNUMBER(SEARCH("3",'Procytrat 197'!D315)),EDATE(AB7814,3),DATEVALUE('Procytrat 197'!D315))))),""))</f>
        <v/>
      </c>
      <c r="AM7814" t="str">
        <f t="shared" ca="1" si="761"/>
        <v/>
      </c>
    </row>
    <row r="7815" spans="27:39" x14ac:dyDescent="0.3">
      <c r="AA7815" t="str">
        <f>IF(COUNTA('Procytrat 197'!A316,'Procytrat 197'!B316,'Procytrat 197'!C316)&gt;0,"197","")</f>
        <v/>
      </c>
      <c r="AB7815" t="str">
        <f>IFERROR(IF(ISNUMBER('Procytrat 197'!A316),'Procytrat 197'!A316,DATEVALUE('Procytrat 197'!A316)),"")</f>
        <v/>
      </c>
      <c r="AC7815" t="str">
        <f>IF(AA7815="","",'Procytrat 197'!B316)</f>
        <v/>
      </c>
      <c r="AD7815" t="str">
        <f>IF(AA7815="","",IFERROR(1*'Procytrat 197'!C316,IFERROR(_xludf.NUMBERVALUE('Procytrat 197'!C316,".",","),IFERROR(_xludf.NUMBERVALUE('Procytrat 197'!C316,",","."),0))))</f>
        <v/>
      </c>
      <c r="AE7815" t="str">
        <f>IF(AA7815="","",'Procytrat 197'!O316)</f>
        <v/>
      </c>
      <c r="AF7815">
        <f t="shared" si="756"/>
        <v>0</v>
      </c>
      <c r="AG7815" t="str">
        <f t="shared" si="757"/>
        <v/>
      </c>
      <c r="AH7815" t="str">
        <f t="shared" si="758"/>
        <v/>
      </c>
      <c r="AI7815">
        <f t="shared" si="759"/>
        <v>0</v>
      </c>
      <c r="AJ7815">
        <f t="shared" si="760"/>
        <v>0</v>
      </c>
      <c r="AK7815">
        <v>0</v>
      </c>
      <c r="AL7815" t="str">
        <f>IF(AA7815="","",IFERROR(IF(ISNUMBER('Procytrat 197'!D316),'Procytrat 197'!D316,IF(ISNUMBER(SEARCH("12",'Procytrat 197'!D316)),EDATE(AB7815,12),IF(ISNUMBER(SEARCH("6",'Procytrat 197'!D316)),EDATE(AB7815,6),IF(ISNUMBER(SEARCH("3",'Procytrat 197'!D316)),EDATE(AB7815,3),DATEVALUE('Procytrat 197'!D316))))),""))</f>
        <v/>
      </c>
      <c r="AM7815" t="str">
        <f t="shared" ca="1" si="761"/>
        <v/>
      </c>
    </row>
    <row r="7816" spans="27:39" x14ac:dyDescent="0.3">
      <c r="AA7816" t="str">
        <f>IF(COUNTA('Procytrat 197'!A317,'Procytrat 197'!B317,'Procytrat 197'!C317)&gt;0,"197","")</f>
        <v/>
      </c>
      <c r="AB7816" t="str">
        <f>IFERROR(IF(ISNUMBER('Procytrat 197'!A317),'Procytrat 197'!A317,DATEVALUE('Procytrat 197'!A317)),"")</f>
        <v/>
      </c>
      <c r="AC7816" t="str">
        <f>IF(AA7816="","",'Procytrat 197'!B317)</f>
        <v/>
      </c>
      <c r="AD7816" t="str">
        <f>IF(AA7816="","",IFERROR(1*'Procytrat 197'!C317,IFERROR(_xludf.NUMBERVALUE('Procytrat 197'!C317,".",","),IFERROR(_xludf.NUMBERVALUE('Procytrat 197'!C317,",","."),0))))</f>
        <v/>
      </c>
      <c r="AE7816" t="str">
        <f>IF(AA7816="","",'Procytrat 197'!O317)</f>
        <v/>
      </c>
      <c r="AF7816">
        <f t="shared" si="756"/>
        <v>0</v>
      </c>
      <c r="AG7816" t="str">
        <f t="shared" si="757"/>
        <v/>
      </c>
      <c r="AH7816" t="str">
        <f t="shared" si="758"/>
        <v/>
      </c>
      <c r="AI7816">
        <f t="shared" si="759"/>
        <v>0</v>
      </c>
      <c r="AJ7816">
        <f t="shared" si="760"/>
        <v>0</v>
      </c>
      <c r="AK7816">
        <v>0</v>
      </c>
      <c r="AL7816" t="str">
        <f>IF(AA7816="","",IFERROR(IF(ISNUMBER('Procytrat 197'!D317),'Procytrat 197'!D317,IF(ISNUMBER(SEARCH("12",'Procytrat 197'!D317)),EDATE(AB7816,12),IF(ISNUMBER(SEARCH("6",'Procytrat 197'!D317)),EDATE(AB7816,6),IF(ISNUMBER(SEARCH("3",'Procytrat 197'!D317)),EDATE(AB7816,3),DATEVALUE('Procytrat 197'!D317))))),""))</f>
        <v/>
      </c>
      <c r="AM7816" t="str">
        <f t="shared" ca="1" si="761"/>
        <v/>
      </c>
    </row>
    <row r="7817" spans="27:39" x14ac:dyDescent="0.3">
      <c r="AA7817" t="str">
        <f>IF(COUNTA('Procytrat 197'!A318,'Procytrat 197'!B318,'Procytrat 197'!C318)&gt;0,"197","")</f>
        <v/>
      </c>
      <c r="AB7817" t="str">
        <f>IFERROR(IF(ISNUMBER('Procytrat 197'!A318),'Procytrat 197'!A318,DATEVALUE('Procytrat 197'!A318)),"")</f>
        <v/>
      </c>
      <c r="AC7817" t="str">
        <f>IF(AA7817="","",'Procytrat 197'!B318)</f>
        <v/>
      </c>
      <c r="AD7817" t="str">
        <f>IF(AA7817="","",IFERROR(1*'Procytrat 197'!C318,IFERROR(_xludf.NUMBERVALUE('Procytrat 197'!C318,".",","),IFERROR(_xludf.NUMBERVALUE('Procytrat 197'!C318,",","."),0))))</f>
        <v/>
      </c>
      <c r="AE7817" t="str">
        <f>IF(AA7817="","",'Procytrat 197'!O318)</f>
        <v/>
      </c>
      <c r="AF7817">
        <f t="shared" si="756"/>
        <v>0</v>
      </c>
      <c r="AG7817" t="str">
        <f t="shared" si="757"/>
        <v/>
      </c>
      <c r="AH7817" t="str">
        <f t="shared" si="758"/>
        <v/>
      </c>
      <c r="AI7817">
        <f t="shared" si="759"/>
        <v>0</v>
      </c>
      <c r="AJ7817">
        <f t="shared" si="760"/>
        <v>0</v>
      </c>
      <c r="AK7817">
        <v>0</v>
      </c>
      <c r="AL7817" t="str">
        <f>IF(AA7817="","",IFERROR(IF(ISNUMBER('Procytrat 197'!D318),'Procytrat 197'!D318,IF(ISNUMBER(SEARCH("12",'Procytrat 197'!D318)),EDATE(AB7817,12),IF(ISNUMBER(SEARCH("6",'Procytrat 197'!D318)),EDATE(AB7817,6),IF(ISNUMBER(SEARCH("3",'Procytrat 197'!D318)),EDATE(AB7817,3),DATEVALUE('Procytrat 197'!D318))))),""))</f>
        <v/>
      </c>
      <c r="AM7817" t="str">
        <f t="shared" ca="1" si="761"/>
        <v/>
      </c>
    </row>
    <row r="7818" spans="27:39" x14ac:dyDescent="0.3">
      <c r="AA7818" t="str">
        <f>IF(COUNTA('Procytrat 197'!A319,'Procytrat 197'!B319,'Procytrat 197'!C319)&gt;0,"197","")</f>
        <v/>
      </c>
      <c r="AB7818" t="str">
        <f>IFERROR(IF(ISNUMBER('Procytrat 197'!A319),'Procytrat 197'!A319,DATEVALUE('Procytrat 197'!A319)),"")</f>
        <v/>
      </c>
      <c r="AC7818" t="str">
        <f>IF(AA7818="","",'Procytrat 197'!B319)</f>
        <v/>
      </c>
      <c r="AD7818" t="str">
        <f>IF(AA7818="","",IFERROR(1*'Procytrat 197'!C319,IFERROR(_xludf.NUMBERVALUE('Procytrat 197'!C319,".",","),IFERROR(_xludf.NUMBERVALUE('Procytrat 197'!C319,",","."),0))))</f>
        <v/>
      </c>
      <c r="AE7818" t="str">
        <f>IF(AA7818="","",'Procytrat 197'!O319)</f>
        <v/>
      </c>
      <c r="AF7818">
        <f t="shared" si="756"/>
        <v>0</v>
      </c>
      <c r="AG7818" t="str">
        <f t="shared" si="757"/>
        <v/>
      </c>
      <c r="AH7818" t="str">
        <f t="shared" si="758"/>
        <v/>
      </c>
      <c r="AI7818">
        <f t="shared" si="759"/>
        <v>0</v>
      </c>
      <c r="AJ7818">
        <f t="shared" si="760"/>
        <v>0</v>
      </c>
      <c r="AK7818">
        <v>0</v>
      </c>
      <c r="AL7818" t="str">
        <f>IF(AA7818="","",IFERROR(IF(ISNUMBER('Procytrat 197'!D319),'Procytrat 197'!D319,IF(ISNUMBER(SEARCH("12",'Procytrat 197'!D319)),EDATE(AB7818,12),IF(ISNUMBER(SEARCH("6",'Procytrat 197'!D319)),EDATE(AB7818,6),IF(ISNUMBER(SEARCH("3",'Procytrat 197'!D319)),EDATE(AB7818,3),DATEVALUE('Procytrat 197'!D319))))),""))</f>
        <v/>
      </c>
      <c r="AM7818" t="str">
        <f t="shared" ca="1" si="761"/>
        <v/>
      </c>
    </row>
    <row r="7819" spans="27:39" x14ac:dyDescent="0.3">
      <c r="AA7819" t="str">
        <f>IF(COUNTA('Procytrat 197'!A320,'Procytrat 197'!B320,'Procytrat 197'!C320)&gt;0,"197","")</f>
        <v/>
      </c>
      <c r="AB7819" t="str">
        <f>IFERROR(IF(ISNUMBER('Procytrat 197'!A320),'Procytrat 197'!A320,DATEVALUE('Procytrat 197'!A320)),"")</f>
        <v/>
      </c>
      <c r="AC7819" t="str">
        <f>IF(AA7819="","",'Procytrat 197'!B320)</f>
        <v/>
      </c>
      <c r="AD7819" t="str">
        <f>IF(AA7819="","",IFERROR(1*'Procytrat 197'!C320,IFERROR(_xludf.NUMBERVALUE('Procytrat 197'!C320,".",","),IFERROR(_xludf.NUMBERVALUE('Procytrat 197'!C320,",","."),0))))</f>
        <v/>
      </c>
      <c r="AE7819" t="str">
        <f>IF(AA7819="","",'Procytrat 197'!O320)</f>
        <v/>
      </c>
      <c r="AF7819">
        <f t="shared" si="756"/>
        <v>0</v>
      </c>
      <c r="AG7819" t="str">
        <f t="shared" si="757"/>
        <v/>
      </c>
      <c r="AH7819" t="str">
        <f t="shared" si="758"/>
        <v/>
      </c>
      <c r="AI7819">
        <f t="shared" si="759"/>
        <v>0</v>
      </c>
      <c r="AJ7819">
        <f t="shared" si="760"/>
        <v>0</v>
      </c>
      <c r="AK7819">
        <v>0</v>
      </c>
      <c r="AL7819" t="str">
        <f>IF(AA7819="","",IFERROR(IF(ISNUMBER('Procytrat 197'!D320),'Procytrat 197'!D320,IF(ISNUMBER(SEARCH("12",'Procytrat 197'!D320)),EDATE(AB7819,12),IF(ISNUMBER(SEARCH("6",'Procytrat 197'!D320)),EDATE(AB7819,6),IF(ISNUMBER(SEARCH("3",'Procytrat 197'!D320)),EDATE(AB7819,3),DATEVALUE('Procytrat 197'!D320))))),""))</f>
        <v/>
      </c>
      <c r="AM7819" t="str">
        <f t="shared" ca="1" si="761"/>
        <v/>
      </c>
    </row>
    <row r="7820" spans="27:39" x14ac:dyDescent="0.3">
      <c r="AA7820" t="str">
        <f>IF(COUNTA('Procytrat 197'!A321,'Procytrat 197'!B321,'Procytrat 197'!C321)&gt;0,"197","")</f>
        <v/>
      </c>
      <c r="AB7820" t="str">
        <f>IFERROR(IF(ISNUMBER('Procytrat 197'!A321),'Procytrat 197'!A321,DATEVALUE('Procytrat 197'!A321)),"")</f>
        <v/>
      </c>
      <c r="AC7820" t="str">
        <f>IF(AA7820="","",'Procytrat 197'!B321)</f>
        <v/>
      </c>
      <c r="AD7820" t="str">
        <f>IF(AA7820="","",IFERROR(1*'Procytrat 197'!C321,IFERROR(_xludf.NUMBERVALUE('Procytrat 197'!C321,".",","),IFERROR(_xludf.NUMBERVALUE('Procytrat 197'!C321,",","."),0))))</f>
        <v/>
      </c>
      <c r="AE7820" t="str">
        <f>IF(AA7820="","",'Procytrat 197'!O321)</f>
        <v/>
      </c>
      <c r="AF7820">
        <f t="shared" si="756"/>
        <v>0</v>
      </c>
      <c r="AG7820" t="str">
        <f t="shared" si="757"/>
        <v/>
      </c>
      <c r="AH7820" t="str">
        <f t="shared" si="758"/>
        <v/>
      </c>
      <c r="AI7820">
        <f t="shared" si="759"/>
        <v>0</v>
      </c>
      <c r="AJ7820">
        <f t="shared" si="760"/>
        <v>0</v>
      </c>
      <c r="AK7820">
        <v>0</v>
      </c>
      <c r="AL7820" t="str">
        <f>IF(AA7820="","",IFERROR(IF(ISNUMBER('Procytrat 197'!D321),'Procytrat 197'!D321,IF(ISNUMBER(SEARCH("12",'Procytrat 197'!D321)),EDATE(AB7820,12),IF(ISNUMBER(SEARCH("6",'Procytrat 197'!D321)),EDATE(AB7820,6),IF(ISNUMBER(SEARCH("3",'Procytrat 197'!D321)),EDATE(AB7820,3),DATEVALUE('Procytrat 197'!D321))))),""))</f>
        <v/>
      </c>
      <c r="AM7820" t="str">
        <f t="shared" ca="1" si="761"/>
        <v/>
      </c>
    </row>
    <row r="7821" spans="27:39" x14ac:dyDescent="0.3">
      <c r="AA7821" t="str">
        <f>IF(COUNTA('Procytrat 197'!A322,'Procytrat 197'!B322,'Procytrat 197'!C322)&gt;0,"197","")</f>
        <v/>
      </c>
      <c r="AB7821" t="str">
        <f>IFERROR(IF(ISNUMBER('Procytrat 197'!A322),'Procytrat 197'!A322,DATEVALUE('Procytrat 197'!A322)),"")</f>
        <v/>
      </c>
      <c r="AC7821" t="str">
        <f>IF(AA7821="","",'Procytrat 197'!B322)</f>
        <v/>
      </c>
      <c r="AD7821" t="str">
        <f>IF(AA7821="","",IFERROR(1*'Procytrat 197'!C322,IFERROR(_xludf.NUMBERVALUE('Procytrat 197'!C322,".",","),IFERROR(_xludf.NUMBERVALUE('Procytrat 197'!C322,",","."),0))))</f>
        <v/>
      </c>
      <c r="AE7821" t="str">
        <f>IF(AA7821="","",'Procytrat 197'!O322)</f>
        <v/>
      </c>
      <c r="AF7821">
        <f t="shared" si="756"/>
        <v>0</v>
      </c>
      <c r="AG7821" t="str">
        <f t="shared" si="757"/>
        <v/>
      </c>
      <c r="AH7821" t="str">
        <f t="shared" si="758"/>
        <v/>
      </c>
      <c r="AI7821">
        <f t="shared" si="759"/>
        <v>0</v>
      </c>
      <c r="AJ7821">
        <f t="shared" si="760"/>
        <v>0</v>
      </c>
      <c r="AK7821">
        <v>0</v>
      </c>
      <c r="AL7821" t="str">
        <f>IF(AA7821="","",IFERROR(IF(ISNUMBER('Procytrat 197'!D322),'Procytrat 197'!D322,IF(ISNUMBER(SEARCH("12",'Procytrat 197'!D322)),EDATE(AB7821,12),IF(ISNUMBER(SEARCH("6",'Procytrat 197'!D322)),EDATE(AB7821,6),IF(ISNUMBER(SEARCH("3",'Procytrat 197'!D322)),EDATE(AB7821,3),DATEVALUE('Procytrat 197'!D322))))),""))</f>
        <v/>
      </c>
      <c r="AM7821" t="str">
        <f t="shared" ca="1" si="761"/>
        <v/>
      </c>
    </row>
    <row r="7822" spans="27:39" x14ac:dyDescent="0.3">
      <c r="AA7822" t="str">
        <f>IF(COUNTA('Procytrat 197'!A323,'Procytrat 197'!B323,'Procytrat 197'!C323)&gt;0,"197","")</f>
        <v/>
      </c>
      <c r="AB7822" t="str">
        <f>IFERROR(IF(ISNUMBER('Procytrat 197'!A323),'Procytrat 197'!A323,DATEVALUE('Procytrat 197'!A323)),"")</f>
        <v/>
      </c>
      <c r="AC7822" t="str">
        <f>IF(AA7822="","",'Procytrat 197'!B323)</f>
        <v/>
      </c>
      <c r="AD7822" t="str">
        <f>IF(AA7822="","",IFERROR(1*'Procytrat 197'!C323,IFERROR(_xludf.NUMBERVALUE('Procytrat 197'!C323,".",","),IFERROR(_xludf.NUMBERVALUE('Procytrat 197'!C323,",","."),0))))</f>
        <v/>
      </c>
      <c r="AE7822" t="str">
        <f>IF(AA7822="","",'Procytrat 197'!O323)</f>
        <v/>
      </c>
      <c r="AF7822">
        <f t="shared" si="756"/>
        <v>0</v>
      </c>
      <c r="AG7822" t="str">
        <f t="shared" si="757"/>
        <v/>
      </c>
      <c r="AH7822" t="str">
        <f t="shared" si="758"/>
        <v/>
      </c>
      <c r="AI7822">
        <f t="shared" si="759"/>
        <v>0</v>
      </c>
      <c r="AJ7822">
        <f t="shared" si="760"/>
        <v>0</v>
      </c>
      <c r="AK7822">
        <v>0</v>
      </c>
      <c r="AL7822" t="str">
        <f>IF(AA7822="","",IFERROR(IF(ISNUMBER('Procytrat 197'!D323),'Procytrat 197'!D323,IF(ISNUMBER(SEARCH("12",'Procytrat 197'!D323)),EDATE(AB7822,12),IF(ISNUMBER(SEARCH("6",'Procytrat 197'!D323)),EDATE(AB7822,6),IF(ISNUMBER(SEARCH("3",'Procytrat 197'!D323)),EDATE(AB7822,3),DATEVALUE('Procytrat 197'!D323))))),""))</f>
        <v/>
      </c>
      <c r="AM7822" t="str">
        <f t="shared" ca="1" si="761"/>
        <v/>
      </c>
    </row>
    <row r="7823" spans="27:39" x14ac:dyDescent="0.3">
      <c r="AA7823" t="str">
        <f>IF(COUNTA('Procytrat 197'!A324,'Procytrat 197'!B324,'Procytrat 197'!C324)&gt;0,"197","")</f>
        <v/>
      </c>
      <c r="AB7823" t="str">
        <f>IFERROR(IF(ISNUMBER('Procytrat 197'!A324),'Procytrat 197'!A324,DATEVALUE('Procytrat 197'!A324)),"")</f>
        <v/>
      </c>
      <c r="AC7823" t="str">
        <f>IF(AA7823="","",'Procytrat 197'!B324)</f>
        <v/>
      </c>
      <c r="AD7823" t="str">
        <f>IF(AA7823="","",IFERROR(1*'Procytrat 197'!C324,IFERROR(_xludf.NUMBERVALUE('Procytrat 197'!C324,".",","),IFERROR(_xludf.NUMBERVALUE('Procytrat 197'!C324,",","."),0))))</f>
        <v/>
      </c>
      <c r="AE7823" t="str">
        <f>IF(AA7823="","",'Procytrat 197'!O324)</f>
        <v/>
      </c>
      <c r="AF7823">
        <f t="shared" si="756"/>
        <v>0</v>
      </c>
      <c r="AG7823" t="str">
        <f t="shared" si="757"/>
        <v/>
      </c>
      <c r="AH7823" t="str">
        <f t="shared" si="758"/>
        <v/>
      </c>
      <c r="AI7823">
        <f t="shared" si="759"/>
        <v>0</v>
      </c>
      <c r="AJ7823">
        <f t="shared" si="760"/>
        <v>0</v>
      </c>
      <c r="AK7823">
        <v>0</v>
      </c>
      <c r="AL7823" t="str">
        <f>IF(AA7823="","",IFERROR(IF(ISNUMBER('Procytrat 197'!D324),'Procytrat 197'!D324,IF(ISNUMBER(SEARCH("12",'Procytrat 197'!D324)),EDATE(AB7823,12),IF(ISNUMBER(SEARCH("6",'Procytrat 197'!D324)),EDATE(AB7823,6),IF(ISNUMBER(SEARCH("3",'Procytrat 197'!D324)),EDATE(AB7823,3),DATEVALUE('Procytrat 197'!D324))))),""))</f>
        <v/>
      </c>
      <c r="AM7823" t="str">
        <f t="shared" ca="1" si="761"/>
        <v/>
      </c>
    </row>
    <row r="7824" spans="27:39" x14ac:dyDescent="0.3">
      <c r="AA7824" t="str">
        <f>IF(COUNTA('Procytrat 197'!A325,'Procytrat 197'!B325,'Procytrat 197'!C325)&gt;0,"197","")</f>
        <v/>
      </c>
      <c r="AB7824" t="str">
        <f>IFERROR(IF(ISNUMBER('Procytrat 197'!A325),'Procytrat 197'!A325,DATEVALUE('Procytrat 197'!A325)),"")</f>
        <v/>
      </c>
      <c r="AC7824" t="str">
        <f>IF(AA7824="","",'Procytrat 197'!B325)</f>
        <v/>
      </c>
      <c r="AD7824" t="str">
        <f>IF(AA7824="","",IFERROR(1*'Procytrat 197'!C325,IFERROR(_xludf.NUMBERVALUE('Procytrat 197'!C325,".",","),IFERROR(_xludf.NUMBERVALUE('Procytrat 197'!C325,",","."),0))))</f>
        <v/>
      </c>
      <c r="AE7824" t="str">
        <f>IF(AA7824="","",'Procytrat 197'!O325)</f>
        <v/>
      </c>
      <c r="AF7824">
        <f t="shared" si="756"/>
        <v>0</v>
      </c>
      <c r="AG7824" t="str">
        <f t="shared" si="757"/>
        <v/>
      </c>
      <c r="AH7824" t="str">
        <f t="shared" si="758"/>
        <v/>
      </c>
      <c r="AI7824">
        <f t="shared" si="759"/>
        <v>0</v>
      </c>
      <c r="AJ7824">
        <f t="shared" si="760"/>
        <v>0</v>
      </c>
      <c r="AK7824">
        <v>0</v>
      </c>
      <c r="AL7824" t="str">
        <f>IF(AA7824="","",IFERROR(IF(ISNUMBER('Procytrat 197'!D325),'Procytrat 197'!D325,IF(ISNUMBER(SEARCH("12",'Procytrat 197'!D325)),EDATE(AB7824,12),IF(ISNUMBER(SEARCH("6",'Procytrat 197'!D325)),EDATE(AB7824,6),IF(ISNUMBER(SEARCH("3",'Procytrat 197'!D325)),EDATE(AB7824,3),DATEVALUE('Procytrat 197'!D325))))),""))</f>
        <v/>
      </c>
      <c r="AM7824" t="str">
        <f t="shared" ca="1" si="761"/>
        <v/>
      </c>
    </row>
    <row r="7825" spans="27:39" x14ac:dyDescent="0.3">
      <c r="AA7825" t="str">
        <f>IF(COUNTA('Procytrat 197'!A326,'Procytrat 197'!B326,'Procytrat 197'!C326)&gt;0,"197","")</f>
        <v/>
      </c>
      <c r="AB7825" t="str">
        <f>IFERROR(IF(ISNUMBER('Procytrat 197'!A326),'Procytrat 197'!A326,DATEVALUE('Procytrat 197'!A326)),"")</f>
        <v/>
      </c>
      <c r="AC7825" t="str">
        <f>IF(AA7825="","",'Procytrat 197'!B326)</f>
        <v/>
      </c>
      <c r="AD7825" t="str">
        <f>IF(AA7825="","",IFERROR(1*'Procytrat 197'!C326,IFERROR(_xludf.NUMBERVALUE('Procytrat 197'!C326,".",","),IFERROR(_xludf.NUMBERVALUE('Procytrat 197'!C326,",","."),0))))</f>
        <v/>
      </c>
      <c r="AE7825" t="str">
        <f>IF(AA7825="","",'Procytrat 197'!O326)</f>
        <v/>
      </c>
      <c r="AF7825">
        <f t="shared" si="756"/>
        <v>0</v>
      </c>
      <c r="AG7825" t="str">
        <f t="shared" si="757"/>
        <v/>
      </c>
      <c r="AH7825" t="str">
        <f t="shared" si="758"/>
        <v/>
      </c>
      <c r="AI7825">
        <f t="shared" si="759"/>
        <v>0</v>
      </c>
      <c r="AJ7825">
        <f t="shared" si="760"/>
        <v>0</v>
      </c>
      <c r="AK7825">
        <v>0</v>
      </c>
      <c r="AL7825" t="str">
        <f>IF(AA7825="","",IFERROR(IF(ISNUMBER('Procytrat 197'!D326),'Procytrat 197'!D326,IF(ISNUMBER(SEARCH("12",'Procytrat 197'!D326)),EDATE(AB7825,12),IF(ISNUMBER(SEARCH("6",'Procytrat 197'!D326)),EDATE(AB7825,6),IF(ISNUMBER(SEARCH("3",'Procytrat 197'!D326)),EDATE(AB7825,3),DATEVALUE('Procytrat 197'!D326))))),""))</f>
        <v/>
      </c>
      <c r="AM7825" t="str">
        <f t="shared" ca="1" si="761"/>
        <v/>
      </c>
    </row>
    <row r="7826" spans="27:39" x14ac:dyDescent="0.3">
      <c r="AA7826" t="str">
        <f>IF(COUNTA('Procytrat 197'!A327,'Procytrat 197'!B327,'Procytrat 197'!C327)&gt;0,"197","")</f>
        <v/>
      </c>
      <c r="AB7826" t="str">
        <f>IFERROR(IF(ISNUMBER('Procytrat 197'!A327),'Procytrat 197'!A327,DATEVALUE('Procytrat 197'!A327)),"")</f>
        <v/>
      </c>
      <c r="AC7826" t="str">
        <f>IF(AA7826="","",'Procytrat 197'!B327)</f>
        <v/>
      </c>
      <c r="AD7826" t="str">
        <f>IF(AA7826="","",IFERROR(1*'Procytrat 197'!C327,IFERROR(_xludf.NUMBERVALUE('Procytrat 197'!C327,".",","),IFERROR(_xludf.NUMBERVALUE('Procytrat 197'!C327,",","."),0))))</f>
        <v/>
      </c>
      <c r="AE7826" t="str">
        <f>IF(AA7826="","",'Procytrat 197'!O327)</f>
        <v/>
      </c>
      <c r="AF7826">
        <f t="shared" si="756"/>
        <v>0</v>
      </c>
      <c r="AG7826" t="str">
        <f t="shared" si="757"/>
        <v/>
      </c>
      <c r="AH7826" t="str">
        <f t="shared" si="758"/>
        <v/>
      </c>
      <c r="AI7826">
        <f t="shared" si="759"/>
        <v>0</v>
      </c>
      <c r="AJ7826">
        <f t="shared" si="760"/>
        <v>0</v>
      </c>
      <c r="AK7826">
        <v>0</v>
      </c>
      <c r="AL7826" t="str">
        <f>IF(AA7826="","",IFERROR(IF(ISNUMBER('Procytrat 197'!D327),'Procytrat 197'!D327,IF(ISNUMBER(SEARCH("12",'Procytrat 197'!D327)),EDATE(AB7826,12),IF(ISNUMBER(SEARCH("6",'Procytrat 197'!D327)),EDATE(AB7826,6),IF(ISNUMBER(SEARCH("3",'Procytrat 197'!D327)),EDATE(AB7826,3),DATEVALUE('Procytrat 197'!D327))))),""))</f>
        <v/>
      </c>
      <c r="AM7826" t="str">
        <f t="shared" ca="1" si="761"/>
        <v/>
      </c>
    </row>
    <row r="7827" spans="27:39" x14ac:dyDescent="0.3">
      <c r="AA7827" t="str">
        <f>IF(COUNTA('Procytrat 197'!A328,'Procytrat 197'!B328,'Procytrat 197'!C328)&gt;0,"197","")</f>
        <v/>
      </c>
      <c r="AB7827" t="str">
        <f>IFERROR(IF(ISNUMBER('Procytrat 197'!A328),'Procytrat 197'!A328,DATEVALUE('Procytrat 197'!A328)),"")</f>
        <v/>
      </c>
      <c r="AC7827" t="str">
        <f>IF(AA7827="","",'Procytrat 197'!B328)</f>
        <v/>
      </c>
      <c r="AD7827" t="str">
        <f>IF(AA7827="","",IFERROR(1*'Procytrat 197'!C328,IFERROR(_xludf.NUMBERVALUE('Procytrat 197'!C328,".",","),IFERROR(_xludf.NUMBERVALUE('Procytrat 197'!C328,",","."),0))))</f>
        <v/>
      </c>
      <c r="AE7827" t="str">
        <f>IF(AA7827="","",'Procytrat 197'!O328)</f>
        <v/>
      </c>
      <c r="AF7827">
        <f t="shared" si="756"/>
        <v>0</v>
      </c>
      <c r="AG7827" t="str">
        <f t="shared" si="757"/>
        <v/>
      </c>
      <c r="AH7827" t="str">
        <f t="shared" si="758"/>
        <v/>
      </c>
      <c r="AI7827">
        <f t="shared" si="759"/>
        <v>0</v>
      </c>
      <c r="AJ7827">
        <f t="shared" si="760"/>
        <v>0</v>
      </c>
      <c r="AK7827">
        <v>0</v>
      </c>
      <c r="AL7827" t="str">
        <f>IF(AA7827="","",IFERROR(IF(ISNUMBER('Procytrat 197'!D328),'Procytrat 197'!D328,IF(ISNUMBER(SEARCH("12",'Procytrat 197'!D328)),EDATE(AB7827,12),IF(ISNUMBER(SEARCH("6",'Procytrat 197'!D328)),EDATE(AB7827,6),IF(ISNUMBER(SEARCH("3",'Procytrat 197'!D328)),EDATE(AB7827,3),DATEVALUE('Procytrat 197'!D328))))),""))</f>
        <v/>
      </c>
      <c r="AM7827" t="str">
        <f t="shared" ca="1" si="761"/>
        <v/>
      </c>
    </row>
    <row r="7828" spans="27:39" x14ac:dyDescent="0.3">
      <c r="AA7828" t="str">
        <f>IF(COUNTA('Procytrat 197'!A329,'Procytrat 197'!B329,'Procytrat 197'!C329)&gt;0,"197","")</f>
        <v/>
      </c>
      <c r="AB7828" t="str">
        <f>IFERROR(IF(ISNUMBER('Procytrat 197'!A329),'Procytrat 197'!A329,DATEVALUE('Procytrat 197'!A329)),"")</f>
        <v/>
      </c>
      <c r="AC7828" t="str">
        <f>IF(AA7828="","",'Procytrat 197'!B329)</f>
        <v/>
      </c>
      <c r="AD7828" t="str">
        <f>IF(AA7828="","",IFERROR(1*'Procytrat 197'!C329,IFERROR(_xludf.NUMBERVALUE('Procytrat 197'!C329,".",","),IFERROR(_xludf.NUMBERVALUE('Procytrat 197'!C329,",","."),0))))</f>
        <v/>
      </c>
      <c r="AE7828" t="str">
        <f>IF(AA7828="","",'Procytrat 197'!O329)</f>
        <v/>
      </c>
      <c r="AF7828">
        <f t="shared" si="756"/>
        <v>0</v>
      </c>
      <c r="AG7828" t="str">
        <f t="shared" si="757"/>
        <v/>
      </c>
      <c r="AH7828" t="str">
        <f t="shared" si="758"/>
        <v/>
      </c>
      <c r="AI7828">
        <f t="shared" si="759"/>
        <v>0</v>
      </c>
      <c r="AJ7828">
        <f t="shared" si="760"/>
        <v>0</v>
      </c>
      <c r="AK7828">
        <v>0</v>
      </c>
      <c r="AL7828" t="str">
        <f>IF(AA7828="","",IFERROR(IF(ISNUMBER('Procytrat 197'!D329),'Procytrat 197'!D329,IF(ISNUMBER(SEARCH("12",'Procytrat 197'!D329)),EDATE(AB7828,12),IF(ISNUMBER(SEARCH("6",'Procytrat 197'!D329)),EDATE(AB7828,6),IF(ISNUMBER(SEARCH("3",'Procytrat 197'!D329)),EDATE(AB7828,3),DATEVALUE('Procytrat 197'!D329))))),""))</f>
        <v/>
      </c>
      <c r="AM7828" t="str">
        <f t="shared" ca="1" si="761"/>
        <v/>
      </c>
    </row>
    <row r="7829" spans="27:39" x14ac:dyDescent="0.3">
      <c r="AA7829" t="str">
        <f>IF(COUNTA('Procytrat 197'!A330,'Procytrat 197'!B330,'Procytrat 197'!C330)&gt;0,"197","")</f>
        <v/>
      </c>
      <c r="AB7829" t="str">
        <f>IFERROR(IF(ISNUMBER('Procytrat 197'!A330),'Procytrat 197'!A330,DATEVALUE('Procytrat 197'!A330)),"")</f>
        <v/>
      </c>
      <c r="AC7829" t="str">
        <f>IF(AA7829="","",'Procytrat 197'!B330)</f>
        <v/>
      </c>
      <c r="AD7829" t="str">
        <f>IF(AA7829="","",IFERROR(1*'Procytrat 197'!C330,IFERROR(_xludf.NUMBERVALUE('Procytrat 197'!C330,".",","),IFERROR(_xludf.NUMBERVALUE('Procytrat 197'!C330,",","."),0))))</f>
        <v/>
      </c>
      <c r="AE7829" t="str">
        <f>IF(AA7829="","",'Procytrat 197'!O330)</f>
        <v/>
      </c>
      <c r="AF7829">
        <f t="shared" si="756"/>
        <v>0</v>
      </c>
      <c r="AG7829" t="str">
        <f t="shared" si="757"/>
        <v/>
      </c>
      <c r="AH7829" t="str">
        <f t="shared" si="758"/>
        <v/>
      </c>
      <c r="AI7829">
        <f t="shared" si="759"/>
        <v>0</v>
      </c>
      <c r="AJ7829">
        <f t="shared" si="760"/>
        <v>0</v>
      </c>
      <c r="AK7829">
        <v>0</v>
      </c>
      <c r="AL7829" t="str">
        <f>IF(AA7829="","",IFERROR(IF(ISNUMBER('Procytrat 197'!D330),'Procytrat 197'!D330,IF(ISNUMBER(SEARCH("12",'Procytrat 197'!D330)),EDATE(AB7829,12),IF(ISNUMBER(SEARCH("6",'Procytrat 197'!D330)),EDATE(AB7829,6),IF(ISNUMBER(SEARCH("3",'Procytrat 197'!D330)),EDATE(AB7829,3),DATEVALUE('Procytrat 197'!D330))))),""))</f>
        <v/>
      </c>
      <c r="AM7829" t="str">
        <f t="shared" ca="1" si="761"/>
        <v/>
      </c>
    </row>
    <row r="7830" spans="27:39" x14ac:dyDescent="0.3">
      <c r="AA7830" t="str">
        <f>IF(COUNTA('Procytrat 197'!A331,'Procytrat 197'!B331,'Procytrat 197'!C331)&gt;0,"197","")</f>
        <v/>
      </c>
      <c r="AB7830" t="str">
        <f>IFERROR(IF(ISNUMBER('Procytrat 197'!A331),'Procytrat 197'!A331,DATEVALUE('Procytrat 197'!A331)),"")</f>
        <v/>
      </c>
      <c r="AC7830" t="str">
        <f>IF(AA7830="","",'Procytrat 197'!B331)</f>
        <v/>
      </c>
      <c r="AD7830" t="str">
        <f>IF(AA7830="","",IFERROR(1*'Procytrat 197'!C331,IFERROR(_xludf.NUMBERVALUE('Procytrat 197'!C331,".",","),IFERROR(_xludf.NUMBERVALUE('Procytrat 197'!C331,",","."),0))))</f>
        <v/>
      </c>
      <c r="AE7830" t="str">
        <f>IF(AA7830="","",'Procytrat 197'!O331)</f>
        <v/>
      </c>
      <c r="AF7830">
        <f t="shared" si="756"/>
        <v>0</v>
      </c>
      <c r="AG7830" t="str">
        <f t="shared" si="757"/>
        <v/>
      </c>
      <c r="AH7830" t="str">
        <f t="shared" si="758"/>
        <v/>
      </c>
      <c r="AI7830">
        <f t="shared" si="759"/>
        <v>0</v>
      </c>
      <c r="AJ7830">
        <f t="shared" si="760"/>
        <v>0</v>
      </c>
      <c r="AK7830">
        <v>0</v>
      </c>
      <c r="AL7830" t="str">
        <f>IF(AA7830="","",IFERROR(IF(ISNUMBER('Procytrat 197'!D331),'Procytrat 197'!D331,IF(ISNUMBER(SEARCH("12",'Procytrat 197'!D331)),EDATE(AB7830,12),IF(ISNUMBER(SEARCH("6",'Procytrat 197'!D331)),EDATE(AB7830,6),IF(ISNUMBER(SEARCH("3",'Procytrat 197'!D331)),EDATE(AB7830,3),DATEVALUE('Procytrat 197'!D331))))),""))</f>
        <v/>
      </c>
      <c r="AM7830" t="str">
        <f t="shared" ca="1" si="761"/>
        <v/>
      </c>
    </row>
    <row r="7831" spans="27:39" x14ac:dyDescent="0.3">
      <c r="AA7831" t="str">
        <f>IF(COUNTA('Procytrat 197'!A332,'Procytrat 197'!B332,'Procytrat 197'!C332)&gt;0,"197","")</f>
        <v/>
      </c>
      <c r="AB7831" t="str">
        <f>IFERROR(IF(ISNUMBER('Procytrat 197'!A332),'Procytrat 197'!A332,DATEVALUE('Procytrat 197'!A332)),"")</f>
        <v/>
      </c>
      <c r="AC7831" t="str">
        <f>IF(AA7831="","",'Procytrat 197'!B332)</f>
        <v/>
      </c>
      <c r="AD7831" t="str">
        <f>IF(AA7831="","",IFERROR(1*'Procytrat 197'!C332,IFERROR(_xludf.NUMBERVALUE('Procytrat 197'!C332,".",","),IFERROR(_xludf.NUMBERVALUE('Procytrat 197'!C332,",","."),0))))</f>
        <v/>
      </c>
      <c r="AE7831" t="str">
        <f>IF(AA7831="","",'Procytrat 197'!O332)</f>
        <v/>
      </c>
      <c r="AF7831">
        <f t="shared" si="756"/>
        <v>0</v>
      </c>
      <c r="AG7831" t="str">
        <f t="shared" si="757"/>
        <v/>
      </c>
      <c r="AH7831" t="str">
        <f t="shared" si="758"/>
        <v/>
      </c>
      <c r="AI7831">
        <f t="shared" si="759"/>
        <v>0</v>
      </c>
      <c r="AJ7831">
        <f t="shared" si="760"/>
        <v>0</v>
      </c>
      <c r="AK7831">
        <v>0</v>
      </c>
      <c r="AL7831" t="str">
        <f>IF(AA7831="","",IFERROR(IF(ISNUMBER('Procytrat 197'!D332),'Procytrat 197'!D332,IF(ISNUMBER(SEARCH("12",'Procytrat 197'!D332)),EDATE(AB7831,12),IF(ISNUMBER(SEARCH("6",'Procytrat 197'!D332)),EDATE(AB7831,6),IF(ISNUMBER(SEARCH("3",'Procytrat 197'!D332)),EDATE(AB7831,3),DATEVALUE('Procytrat 197'!D332))))),""))</f>
        <v/>
      </c>
      <c r="AM7831" t="str">
        <f t="shared" ca="1" si="761"/>
        <v/>
      </c>
    </row>
    <row r="7832" spans="27:39" x14ac:dyDescent="0.3">
      <c r="AA7832" t="str">
        <f>IF(COUNTA('Procytrat 197'!A333,'Procytrat 197'!B333,'Procytrat 197'!C333)&gt;0,"197","")</f>
        <v/>
      </c>
      <c r="AB7832" t="str">
        <f>IFERROR(IF(ISNUMBER('Procytrat 197'!A333),'Procytrat 197'!A333,DATEVALUE('Procytrat 197'!A333)),"")</f>
        <v/>
      </c>
      <c r="AC7832" t="str">
        <f>IF(AA7832="","",'Procytrat 197'!B333)</f>
        <v/>
      </c>
      <c r="AD7832" t="str">
        <f>IF(AA7832="","",IFERROR(1*'Procytrat 197'!C333,IFERROR(_xludf.NUMBERVALUE('Procytrat 197'!C333,".",","),IFERROR(_xludf.NUMBERVALUE('Procytrat 197'!C333,",","."),0))))</f>
        <v/>
      </c>
      <c r="AE7832" t="str">
        <f>IF(AA7832="","",'Procytrat 197'!O333)</f>
        <v/>
      </c>
      <c r="AF7832">
        <f t="shared" si="756"/>
        <v>0</v>
      </c>
      <c r="AG7832" t="str">
        <f t="shared" si="757"/>
        <v/>
      </c>
      <c r="AH7832" t="str">
        <f t="shared" si="758"/>
        <v/>
      </c>
      <c r="AI7832">
        <f t="shared" si="759"/>
        <v>0</v>
      </c>
      <c r="AJ7832">
        <f t="shared" si="760"/>
        <v>0</v>
      </c>
      <c r="AK7832">
        <v>0</v>
      </c>
      <c r="AL7832" t="str">
        <f>IF(AA7832="","",IFERROR(IF(ISNUMBER('Procytrat 197'!D333),'Procytrat 197'!D333,IF(ISNUMBER(SEARCH("12",'Procytrat 197'!D333)),EDATE(AB7832,12),IF(ISNUMBER(SEARCH("6",'Procytrat 197'!D333)),EDATE(AB7832,6),IF(ISNUMBER(SEARCH("3",'Procytrat 197'!D333)),EDATE(AB7832,3),DATEVALUE('Procytrat 197'!D333))))),""))</f>
        <v/>
      </c>
      <c r="AM7832" t="str">
        <f t="shared" ca="1" si="761"/>
        <v/>
      </c>
    </row>
    <row r="7833" spans="27:39" x14ac:dyDescent="0.3">
      <c r="AA7833" t="str">
        <f>IF(COUNTA('Procytrat 197'!A334,'Procytrat 197'!B334,'Procytrat 197'!C334)&gt;0,"197","")</f>
        <v/>
      </c>
      <c r="AB7833" t="str">
        <f>IFERROR(IF(ISNUMBER('Procytrat 197'!A334),'Procytrat 197'!A334,DATEVALUE('Procytrat 197'!A334)),"")</f>
        <v/>
      </c>
      <c r="AC7833" t="str">
        <f>IF(AA7833="","",'Procytrat 197'!B334)</f>
        <v/>
      </c>
      <c r="AD7833" t="str">
        <f>IF(AA7833="","",IFERROR(1*'Procytrat 197'!C334,IFERROR(_xludf.NUMBERVALUE('Procytrat 197'!C334,".",","),IFERROR(_xludf.NUMBERVALUE('Procytrat 197'!C334,",","."),0))))</f>
        <v/>
      </c>
      <c r="AE7833" t="str">
        <f>IF(AA7833="","",'Procytrat 197'!O334)</f>
        <v/>
      </c>
      <c r="AF7833">
        <f t="shared" si="756"/>
        <v>0</v>
      </c>
      <c r="AG7833" t="str">
        <f t="shared" si="757"/>
        <v/>
      </c>
      <c r="AH7833" t="str">
        <f t="shared" si="758"/>
        <v/>
      </c>
      <c r="AI7833">
        <f t="shared" si="759"/>
        <v>0</v>
      </c>
      <c r="AJ7833">
        <f t="shared" si="760"/>
        <v>0</v>
      </c>
      <c r="AK7833">
        <v>0</v>
      </c>
      <c r="AL7833" t="str">
        <f>IF(AA7833="","",IFERROR(IF(ISNUMBER('Procytrat 197'!D334),'Procytrat 197'!D334,IF(ISNUMBER(SEARCH("12",'Procytrat 197'!D334)),EDATE(AB7833,12),IF(ISNUMBER(SEARCH("6",'Procytrat 197'!D334)),EDATE(AB7833,6),IF(ISNUMBER(SEARCH("3",'Procytrat 197'!D334)),EDATE(AB7833,3),DATEVALUE('Procytrat 197'!D334))))),""))</f>
        <v/>
      </c>
      <c r="AM7833" t="str">
        <f t="shared" ca="1" si="761"/>
        <v/>
      </c>
    </row>
    <row r="7834" spans="27:39" x14ac:dyDescent="0.3">
      <c r="AA7834" t="str">
        <f>IF(COUNTA('Procytrat 197'!A335,'Procytrat 197'!B335,'Procytrat 197'!C335)&gt;0,"197","")</f>
        <v/>
      </c>
      <c r="AB7834" t="str">
        <f>IFERROR(IF(ISNUMBER('Procytrat 197'!A335),'Procytrat 197'!A335,DATEVALUE('Procytrat 197'!A335)),"")</f>
        <v/>
      </c>
      <c r="AC7834" t="str">
        <f>IF(AA7834="","",'Procytrat 197'!B335)</f>
        <v/>
      </c>
      <c r="AD7834" t="str">
        <f>IF(AA7834="","",IFERROR(1*'Procytrat 197'!C335,IFERROR(_xludf.NUMBERVALUE('Procytrat 197'!C335,".",","),IFERROR(_xludf.NUMBERVALUE('Procytrat 197'!C335,",","."),0))))</f>
        <v/>
      </c>
      <c r="AE7834" t="str">
        <f>IF(AA7834="","",'Procytrat 197'!O335)</f>
        <v/>
      </c>
      <c r="AF7834">
        <f t="shared" si="756"/>
        <v>0</v>
      </c>
      <c r="AG7834" t="str">
        <f t="shared" si="757"/>
        <v/>
      </c>
      <c r="AH7834" t="str">
        <f t="shared" si="758"/>
        <v/>
      </c>
      <c r="AI7834">
        <f t="shared" si="759"/>
        <v>0</v>
      </c>
      <c r="AJ7834">
        <f t="shared" si="760"/>
        <v>0</v>
      </c>
      <c r="AK7834">
        <v>0</v>
      </c>
      <c r="AL7834" t="str">
        <f>IF(AA7834="","",IFERROR(IF(ISNUMBER('Procytrat 197'!D335),'Procytrat 197'!D335,IF(ISNUMBER(SEARCH("12",'Procytrat 197'!D335)),EDATE(AB7834,12),IF(ISNUMBER(SEARCH("6",'Procytrat 197'!D335)),EDATE(AB7834,6),IF(ISNUMBER(SEARCH("3",'Procytrat 197'!D335)),EDATE(AB7834,3),DATEVALUE('Procytrat 197'!D335))))),""))</f>
        <v/>
      </c>
      <c r="AM7834" t="str">
        <f t="shared" ca="1" si="761"/>
        <v/>
      </c>
    </row>
    <row r="7835" spans="27:39" x14ac:dyDescent="0.3">
      <c r="AA7835" t="str">
        <f>IF(COUNTA('Procytrat 197'!A336,'Procytrat 197'!B336,'Procytrat 197'!C336)&gt;0,"197","")</f>
        <v/>
      </c>
      <c r="AB7835" t="str">
        <f>IFERROR(IF(ISNUMBER('Procytrat 197'!A336),'Procytrat 197'!A336,DATEVALUE('Procytrat 197'!A336)),"")</f>
        <v/>
      </c>
      <c r="AC7835" t="str">
        <f>IF(AA7835="","",'Procytrat 197'!B336)</f>
        <v/>
      </c>
      <c r="AD7835" t="str">
        <f>IF(AA7835="","",IFERROR(1*'Procytrat 197'!C336,IFERROR(_xludf.NUMBERVALUE('Procytrat 197'!C336,".",","),IFERROR(_xludf.NUMBERVALUE('Procytrat 197'!C336,",","."),0))))</f>
        <v/>
      </c>
      <c r="AE7835" t="str">
        <f>IF(AA7835="","",'Procytrat 197'!O336)</f>
        <v/>
      </c>
      <c r="AF7835">
        <f t="shared" si="756"/>
        <v>0</v>
      </c>
      <c r="AG7835" t="str">
        <f t="shared" si="757"/>
        <v/>
      </c>
      <c r="AH7835" t="str">
        <f t="shared" si="758"/>
        <v/>
      </c>
      <c r="AI7835">
        <f t="shared" si="759"/>
        <v>0</v>
      </c>
      <c r="AJ7835">
        <f t="shared" si="760"/>
        <v>0</v>
      </c>
      <c r="AK7835">
        <v>0</v>
      </c>
      <c r="AL7835" t="str">
        <f>IF(AA7835="","",IFERROR(IF(ISNUMBER('Procytrat 197'!D336),'Procytrat 197'!D336,IF(ISNUMBER(SEARCH("12",'Procytrat 197'!D336)),EDATE(AB7835,12),IF(ISNUMBER(SEARCH("6",'Procytrat 197'!D336)),EDATE(AB7835,6),IF(ISNUMBER(SEARCH("3",'Procytrat 197'!D336)),EDATE(AB7835,3),DATEVALUE('Procytrat 197'!D336))))),""))</f>
        <v/>
      </c>
      <c r="AM7835" t="str">
        <f t="shared" ca="1" si="761"/>
        <v/>
      </c>
    </row>
    <row r="7836" spans="27:39" x14ac:dyDescent="0.3">
      <c r="AA7836" t="str">
        <f>IF(COUNTA('Procytrat 197'!A337,'Procytrat 197'!B337,'Procytrat 197'!C337)&gt;0,"197","")</f>
        <v/>
      </c>
      <c r="AB7836" t="str">
        <f>IFERROR(IF(ISNUMBER('Procytrat 197'!A337),'Procytrat 197'!A337,DATEVALUE('Procytrat 197'!A337)),"")</f>
        <v/>
      </c>
      <c r="AC7836" t="str">
        <f>IF(AA7836="","",'Procytrat 197'!B337)</f>
        <v/>
      </c>
      <c r="AD7836" t="str">
        <f>IF(AA7836="","",IFERROR(1*'Procytrat 197'!C337,IFERROR(_xludf.NUMBERVALUE('Procytrat 197'!C337,".",","),IFERROR(_xludf.NUMBERVALUE('Procytrat 197'!C337,",","."),0))))</f>
        <v/>
      </c>
      <c r="AE7836" t="str">
        <f>IF(AA7836="","",'Procytrat 197'!O337)</f>
        <v/>
      </c>
      <c r="AF7836">
        <f t="shared" si="756"/>
        <v>0</v>
      </c>
      <c r="AG7836" t="str">
        <f t="shared" si="757"/>
        <v/>
      </c>
      <c r="AH7836" t="str">
        <f t="shared" si="758"/>
        <v/>
      </c>
      <c r="AI7836">
        <f t="shared" si="759"/>
        <v>0</v>
      </c>
      <c r="AJ7836">
        <f t="shared" si="760"/>
        <v>0</v>
      </c>
      <c r="AK7836">
        <v>0</v>
      </c>
      <c r="AL7836" t="str">
        <f>IF(AA7836="","",IFERROR(IF(ISNUMBER('Procytrat 197'!D337),'Procytrat 197'!D337,IF(ISNUMBER(SEARCH("12",'Procytrat 197'!D337)),EDATE(AB7836,12),IF(ISNUMBER(SEARCH("6",'Procytrat 197'!D337)),EDATE(AB7836,6),IF(ISNUMBER(SEARCH("3",'Procytrat 197'!D337)),EDATE(AB7836,3),DATEVALUE('Procytrat 197'!D337))))),""))</f>
        <v/>
      </c>
      <c r="AM7836" t="str">
        <f t="shared" ca="1" si="761"/>
        <v/>
      </c>
    </row>
    <row r="7837" spans="27:39" x14ac:dyDescent="0.3">
      <c r="AA7837" t="str">
        <f>IF(COUNTA('Procytrat 197'!A338,'Procytrat 197'!B338,'Procytrat 197'!C338)&gt;0,"197","")</f>
        <v/>
      </c>
      <c r="AB7837" t="str">
        <f>IFERROR(IF(ISNUMBER('Procytrat 197'!A338),'Procytrat 197'!A338,DATEVALUE('Procytrat 197'!A338)),"")</f>
        <v/>
      </c>
      <c r="AC7837" t="str">
        <f>IF(AA7837="","",'Procytrat 197'!B338)</f>
        <v/>
      </c>
      <c r="AD7837" t="str">
        <f>IF(AA7837="","",IFERROR(1*'Procytrat 197'!C338,IFERROR(_xludf.NUMBERVALUE('Procytrat 197'!C338,".",","),IFERROR(_xludf.NUMBERVALUE('Procytrat 197'!C338,",","."),0))))</f>
        <v/>
      </c>
      <c r="AE7837" t="str">
        <f>IF(AA7837="","",'Procytrat 197'!O338)</f>
        <v/>
      </c>
      <c r="AF7837">
        <f t="shared" si="756"/>
        <v>0</v>
      </c>
      <c r="AG7837" t="str">
        <f t="shared" si="757"/>
        <v/>
      </c>
      <c r="AH7837" t="str">
        <f t="shared" si="758"/>
        <v/>
      </c>
      <c r="AI7837">
        <f t="shared" si="759"/>
        <v>0</v>
      </c>
      <c r="AJ7837">
        <f t="shared" si="760"/>
        <v>0</v>
      </c>
      <c r="AK7837">
        <v>0</v>
      </c>
      <c r="AL7837" t="str">
        <f>IF(AA7837="","",IFERROR(IF(ISNUMBER('Procytrat 197'!D338),'Procytrat 197'!D338,IF(ISNUMBER(SEARCH("12",'Procytrat 197'!D338)),EDATE(AB7837,12),IF(ISNUMBER(SEARCH("6",'Procytrat 197'!D338)),EDATE(AB7837,6),IF(ISNUMBER(SEARCH("3",'Procytrat 197'!D338)),EDATE(AB7837,3),DATEVALUE('Procytrat 197'!D338))))),""))</f>
        <v/>
      </c>
      <c r="AM7837" t="str">
        <f t="shared" ca="1" si="761"/>
        <v/>
      </c>
    </row>
    <row r="7838" spans="27:39" x14ac:dyDescent="0.3">
      <c r="AA7838" t="str">
        <f>IF(COUNTA('Procytrat 197'!A339,'Procytrat 197'!B339,'Procytrat 197'!C339)&gt;0,"197","")</f>
        <v/>
      </c>
      <c r="AB7838" t="str">
        <f>IFERROR(IF(ISNUMBER('Procytrat 197'!A339),'Procytrat 197'!A339,DATEVALUE('Procytrat 197'!A339)),"")</f>
        <v/>
      </c>
      <c r="AC7838" t="str">
        <f>IF(AA7838="","",'Procytrat 197'!B339)</f>
        <v/>
      </c>
      <c r="AD7838" t="str">
        <f>IF(AA7838="","",IFERROR(1*'Procytrat 197'!C339,IFERROR(_xludf.NUMBERVALUE('Procytrat 197'!C339,".",","),IFERROR(_xludf.NUMBERVALUE('Procytrat 197'!C339,",","."),0))))</f>
        <v/>
      </c>
      <c r="AE7838" t="str">
        <f>IF(AA7838="","",'Procytrat 197'!O339)</f>
        <v/>
      </c>
      <c r="AF7838">
        <f t="shared" si="756"/>
        <v>0</v>
      </c>
      <c r="AG7838" t="str">
        <f t="shared" si="757"/>
        <v/>
      </c>
      <c r="AH7838" t="str">
        <f t="shared" si="758"/>
        <v/>
      </c>
      <c r="AI7838">
        <f t="shared" si="759"/>
        <v>0</v>
      </c>
      <c r="AJ7838">
        <f t="shared" si="760"/>
        <v>0</v>
      </c>
      <c r="AK7838">
        <v>0</v>
      </c>
      <c r="AL7838" t="str">
        <f>IF(AA7838="","",IFERROR(IF(ISNUMBER('Procytrat 197'!D339),'Procytrat 197'!D339,IF(ISNUMBER(SEARCH("12",'Procytrat 197'!D339)),EDATE(AB7838,12),IF(ISNUMBER(SEARCH("6",'Procytrat 197'!D339)),EDATE(AB7838,6),IF(ISNUMBER(SEARCH("3",'Procytrat 197'!D339)),EDATE(AB7838,3),DATEVALUE('Procytrat 197'!D339))))),""))</f>
        <v/>
      </c>
      <c r="AM7838" t="str">
        <f t="shared" ca="1" si="761"/>
        <v/>
      </c>
    </row>
    <row r="7839" spans="27:39" x14ac:dyDescent="0.3">
      <c r="AA7839" t="str">
        <f>IF(COUNTA('Procytrat 197'!A340,'Procytrat 197'!B340,'Procytrat 197'!C340)&gt;0,"197","")</f>
        <v/>
      </c>
      <c r="AB7839" t="str">
        <f>IFERROR(IF(ISNUMBER('Procytrat 197'!A340),'Procytrat 197'!A340,DATEVALUE('Procytrat 197'!A340)),"")</f>
        <v/>
      </c>
      <c r="AC7839" t="str">
        <f>IF(AA7839="","",'Procytrat 197'!B340)</f>
        <v/>
      </c>
      <c r="AD7839" t="str">
        <f>IF(AA7839="","",IFERROR(1*'Procytrat 197'!C340,IFERROR(_xludf.NUMBERVALUE('Procytrat 197'!C340,".",","),IFERROR(_xludf.NUMBERVALUE('Procytrat 197'!C340,",","."),0))))</f>
        <v/>
      </c>
      <c r="AE7839" t="str">
        <f>IF(AA7839="","",'Procytrat 197'!O340)</f>
        <v/>
      </c>
      <c r="AF7839">
        <f t="shared" si="756"/>
        <v>0</v>
      </c>
      <c r="AG7839" t="str">
        <f t="shared" si="757"/>
        <v/>
      </c>
      <c r="AH7839" t="str">
        <f t="shared" si="758"/>
        <v/>
      </c>
      <c r="AI7839">
        <f t="shared" si="759"/>
        <v>0</v>
      </c>
      <c r="AJ7839">
        <f t="shared" si="760"/>
        <v>0</v>
      </c>
      <c r="AK7839">
        <v>0</v>
      </c>
      <c r="AL7839" t="str">
        <f>IF(AA7839="","",IFERROR(IF(ISNUMBER('Procytrat 197'!D340),'Procytrat 197'!D340,IF(ISNUMBER(SEARCH("12",'Procytrat 197'!D340)),EDATE(AB7839,12),IF(ISNUMBER(SEARCH("6",'Procytrat 197'!D340)),EDATE(AB7839,6),IF(ISNUMBER(SEARCH("3",'Procytrat 197'!D340)),EDATE(AB7839,3),DATEVALUE('Procytrat 197'!D340))))),""))</f>
        <v/>
      </c>
      <c r="AM7839" t="str">
        <f t="shared" ca="1" si="761"/>
        <v/>
      </c>
    </row>
    <row r="7840" spans="27:39" x14ac:dyDescent="0.3">
      <c r="AA7840" t="str">
        <f>IF(COUNTA('Procytrat 197'!A341,'Procytrat 197'!B341,'Procytrat 197'!C341)&gt;0,"197","")</f>
        <v/>
      </c>
      <c r="AB7840" t="str">
        <f>IFERROR(IF(ISNUMBER('Procytrat 197'!A341),'Procytrat 197'!A341,DATEVALUE('Procytrat 197'!A341)),"")</f>
        <v/>
      </c>
      <c r="AC7840" t="str">
        <f>IF(AA7840="","",'Procytrat 197'!B341)</f>
        <v/>
      </c>
      <c r="AD7840" t="str">
        <f>IF(AA7840="","",IFERROR(1*'Procytrat 197'!C341,IFERROR(_xludf.NUMBERVALUE('Procytrat 197'!C341,".",","),IFERROR(_xludf.NUMBERVALUE('Procytrat 197'!C341,",","."),0))))</f>
        <v/>
      </c>
      <c r="AE7840" t="str">
        <f>IF(AA7840="","",'Procytrat 197'!O341)</f>
        <v/>
      </c>
      <c r="AF7840">
        <f t="shared" si="756"/>
        <v>0</v>
      </c>
      <c r="AG7840" t="str">
        <f t="shared" si="757"/>
        <v/>
      </c>
      <c r="AH7840" t="str">
        <f t="shared" si="758"/>
        <v/>
      </c>
      <c r="AI7840">
        <f t="shared" si="759"/>
        <v>0</v>
      </c>
      <c r="AJ7840">
        <f t="shared" si="760"/>
        <v>0</v>
      </c>
      <c r="AK7840">
        <v>0</v>
      </c>
      <c r="AL7840" t="str">
        <f>IF(AA7840="","",IFERROR(IF(ISNUMBER('Procytrat 197'!D341),'Procytrat 197'!D341,IF(ISNUMBER(SEARCH("12",'Procytrat 197'!D341)),EDATE(AB7840,12),IF(ISNUMBER(SEARCH("6",'Procytrat 197'!D341)),EDATE(AB7840,6),IF(ISNUMBER(SEARCH("3",'Procytrat 197'!D341)),EDATE(AB7840,3),DATEVALUE('Procytrat 197'!D341))))),""))</f>
        <v/>
      </c>
      <c r="AM7840" t="str">
        <f t="shared" ca="1" si="761"/>
        <v/>
      </c>
    </row>
    <row r="7841" spans="27:39" x14ac:dyDescent="0.3">
      <c r="AA7841" t="str">
        <f>IF(COUNTA('Procytrat 197'!A342,'Procytrat 197'!B342,'Procytrat 197'!C342)&gt;0,"197","")</f>
        <v/>
      </c>
      <c r="AB7841" t="str">
        <f>IFERROR(IF(ISNUMBER('Procytrat 197'!A342),'Procytrat 197'!A342,DATEVALUE('Procytrat 197'!A342)),"")</f>
        <v/>
      </c>
      <c r="AC7841" t="str">
        <f>IF(AA7841="","",'Procytrat 197'!B342)</f>
        <v/>
      </c>
      <c r="AD7841" t="str">
        <f>IF(AA7841="","",IFERROR(1*'Procytrat 197'!C342,IFERROR(_xludf.NUMBERVALUE('Procytrat 197'!C342,".",","),IFERROR(_xludf.NUMBERVALUE('Procytrat 197'!C342,",","."),0))))</f>
        <v/>
      </c>
      <c r="AE7841" t="str">
        <f>IF(AA7841="","",'Procytrat 197'!O342)</f>
        <v/>
      </c>
      <c r="AF7841">
        <f t="shared" si="756"/>
        <v>0</v>
      </c>
      <c r="AG7841" t="str">
        <f t="shared" si="757"/>
        <v/>
      </c>
      <c r="AH7841" t="str">
        <f t="shared" si="758"/>
        <v/>
      </c>
      <c r="AI7841">
        <f t="shared" si="759"/>
        <v>0</v>
      </c>
      <c r="AJ7841">
        <f t="shared" si="760"/>
        <v>0</v>
      </c>
      <c r="AK7841">
        <v>0</v>
      </c>
      <c r="AL7841" t="str">
        <f>IF(AA7841="","",IFERROR(IF(ISNUMBER('Procytrat 197'!D342),'Procytrat 197'!D342,IF(ISNUMBER(SEARCH("12",'Procytrat 197'!D342)),EDATE(AB7841,12),IF(ISNUMBER(SEARCH("6",'Procytrat 197'!D342)),EDATE(AB7841,6),IF(ISNUMBER(SEARCH("3",'Procytrat 197'!D342)),EDATE(AB7841,3),DATEVALUE('Procytrat 197'!D342))))),""))</f>
        <v/>
      </c>
      <c r="AM7841" t="str">
        <f t="shared" ca="1" si="761"/>
        <v/>
      </c>
    </row>
    <row r="7842" spans="27:39" x14ac:dyDescent="0.3">
      <c r="AA7842" t="str">
        <f>IF(COUNTA('Procytrat 197'!A343,'Procytrat 197'!B343,'Procytrat 197'!C343)&gt;0,"197","")</f>
        <v/>
      </c>
      <c r="AB7842" t="str">
        <f>IFERROR(IF(ISNUMBER('Procytrat 197'!A343),'Procytrat 197'!A343,DATEVALUE('Procytrat 197'!A343)),"")</f>
        <v/>
      </c>
      <c r="AC7842" t="str">
        <f>IF(AA7842="","",'Procytrat 197'!B343)</f>
        <v/>
      </c>
      <c r="AD7842" t="str">
        <f>IF(AA7842="","",IFERROR(1*'Procytrat 197'!C343,IFERROR(_xludf.NUMBERVALUE('Procytrat 197'!C343,".",","),IFERROR(_xludf.NUMBERVALUE('Procytrat 197'!C343,",","."),0))))</f>
        <v/>
      </c>
      <c r="AE7842" t="str">
        <f>IF(AA7842="","",'Procytrat 197'!O343)</f>
        <v/>
      </c>
      <c r="AF7842">
        <f t="shared" si="756"/>
        <v>0</v>
      </c>
      <c r="AG7842" t="str">
        <f t="shared" si="757"/>
        <v/>
      </c>
      <c r="AH7842" t="str">
        <f t="shared" si="758"/>
        <v/>
      </c>
      <c r="AI7842">
        <f t="shared" si="759"/>
        <v>0</v>
      </c>
      <c r="AJ7842">
        <f t="shared" si="760"/>
        <v>0</v>
      </c>
      <c r="AK7842">
        <v>0</v>
      </c>
      <c r="AL7842" t="str">
        <f>IF(AA7842="","",IFERROR(IF(ISNUMBER('Procytrat 197'!D343),'Procytrat 197'!D343,IF(ISNUMBER(SEARCH("12",'Procytrat 197'!D343)),EDATE(AB7842,12),IF(ISNUMBER(SEARCH("6",'Procytrat 197'!D343)),EDATE(AB7842,6),IF(ISNUMBER(SEARCH("3",'Procytrat 197'!D343)),EDATE(AB7842,3),DATEVALUE('Procytrat 197'!D343))))),""))</f>
        <v/>
      </c>
      <c r="AM7842" t="str">
        <f t="shared" ca="1" si="761"/>
        <v/>
      </c>
    </row>
    <row r="7843" spans="27:39" x14ac:dyDescent="0.3">
      <c r="AA7843" t="str">
        <f>IF(COUNTA('Procytrat 197'!A344,'Procytrat 197'!B344,'Procytrat 197'!C344)&gt;0,"197","")</f>
        <v/>
      </c>
      <c r="AB7843" t="str">
        <f>IFERROR(IF(ISNUMBER('Procytrat 197'!A344),'Procytrat 197'!A344,DATEVALUE('Procytrat 197'!A344)),"")</f>
        <v/>
      </c>
      <c r="AC7843" t="str">
        <f>IF(AA7843="","",'Procytrat 197'!B344)</f>
        <v/>
      </c>
      <c r="AD7843" t="str">
        <f>IF(AA7843="","",IFERROR(1*'Procytrat 197'!C344,IFERROR(_xludf.NUMBERVALUE('Procytrat 197'!C344,".",","),IFERROR(_xludf.NUMBERVALUE('Procytrat 197'!C344,",","."),0))))</f>
        <v/>
      </c>
      <c r="AE7843" t="str">
        <f>IF(AA7843="","",'Procytrat 197'!O344)</f>
        <v/>
      </c>
      <c r="AF7843">
        <f t="shared" si="756"/>
        <v>0</v>
      </c>
      <c r="AG7843" t="str">
        <f t="shared" si="757"/>
        <v/>
      </c>
      <c r="AH7843" t="str">
        <f t="shared" si="758"/>
        <v/>
      </c>
      <c r="AI7843">
        <f t="shared" si="759"/>
        <v>0</v>
      </c>
      <c r="AJ7843">
        <f t="shared" si="760"/>
        <v>0</v>
      </c>
      <c r="AK7843">
        <v>0</v>
      </c>
      <c r="AL7843" t="str">
        <f>IF(AA7843="","",IFERROR(IF(ISNUMBER('Procytrat 197'!D344),'Procytrat 197'!D344,IF(ISNUMBER(SEARCH("12",'Procytrat 197'!D344)),EDATE(AB7843,12),IF(ISNUMBER(SEARCH("6",'Procytrat 197'!D344)),EDATE(AB7843,6),IF(ISNUMBER(SEARCH("3",'Procytrat 197'!D344)),EDATE(AB7843,3),DATEVALUE('Procytrat 197'!D344))))),""))</f>
        <v/>
      </c>
      <c r="AM7843" t="str">
        <f t="shared" ca="1" si="761"/>
        <v/>
      </c>
    </row>
    <row r="7844" spans="27:39" x14ac:dyDescent="0.3">
      <c r="AA7844" t="str">
        <f>IF(COUNTA('Procytrat 197'!A345,'Procytrat 197'!B345,'Procytrat 197'!C345)&gt;0,"197","")</f>
        <v/>
      </c>
      <c r="AB7844" t="str">
        <f>IFERROR(IF(ISNUMBER('Procytrat 197'!A345),'Procytrat 197'!A345,DATEVALUE('Procytrat 197'!A345)),"")</f>
        <v/>
      </c>
      <c r="AC7844" t="str">
        <f>IF(AA7844="","",'Procytrat 197'!B345)</f>
        <v/>
      </c>
      <c r="AD7844" t="str">
        <f>IF(AA7844="","",IFERROR(1*'Procytrat 197'!C345,IFERROR(_xludf.NUMBERVALUE('Procytrat 197'!C345,".",","),IFERROR(_xludf.NUMBERVALUE('Procytrat 197'!C345,",","."),0))))</f>
        <v/>
      </c>
      <c r="AE7844" t="str">
        <f>IF(AA7844="","",'Procytrat 197'!O345)</f>
        <v/>
      </c>
      <c r="AF7844">
        <f t="shared" si="756"/>
        <v>0</v>
      </c>
      <c r="AG7844" t="str">
        <f t="shared" si="757"/>
        <v/>
      </c>
      <c r="AH7844" t="str">
        <f t="shared" si="758"/>
        <v/>
      </c>
      <c r="AI7844">
        <f t="shared" si="759"/>
        <v>0</v>
      </c>
      <c r="AJ7844">
        <f t="shared" si="760"/>
        <v>0</v>
      </c>
      <c r="AK7844">
        <v>0</v>
      </c>
      <c r="AL7844" t="str">
        <f>IF(AA7844="","",IFERROR(IF(ISNUMBER('Procytrat 197'!D345),'Procytrat 197'!D345,IF(ISNUMBER(SEARCH("12",'Procytrat 197'!D345)),EDATE(AB7844,12),IF(ISNUMBER(SEARCH("6",'Procytrat 197'!D345)),EDATE(AB7844,6),IF(ISNUMBER(SEARCH("3",'Procytrat 197'!D345)),EDATE(AB7844,3),DATEVALUE('Procytrat 197'!D345))))),""))</f>
        <v/>
      </c>
      <c r="AM7844" t="str">
        <f t="shared" ca="1" si="761"/>
        <v/>
      </c>
    </row>
    <row r="7845" spans="27:39" x14ac:dyDescent="0.3">
      <c r="AA7845" t="str">
        <f>IF(COUNTA('Procytrat 197'!A346,'Procytrat 197'!B346,'Procytrat 197'!C346)&gt;0,"197","")</f>
        <v/>
      </c>
      <c r="AB7845" t="str">
        <f>IFERROR(IF(ISNUMBER('Procytrat 197'!A346),'Procytrat 197'!A346,DATEVALUE('Procytrat 197'!A346)),"")</f>
        <v/>
      </c>
      <c r="AC7845" t="str">
        <f>IF(AA7845="","",'Procytrat 197'!B346)</f>
        <v/>
      </c>
      <c r="AD7845" t="str">
        <f>IF(AA7845="","",IFERROR(1*'Procytrat 197'!C346,IFERROR(_xludf.NUMBERVALUE('Procytrat 197'!C346,".",","),IFERROR(_xludf.NUMBERVALUE('Procytrat 197'!C346,",","."),0))))</f>
        <v/>
      </c>
      <c r="AE7845" t="str">
        <f>IF(AA7845="","",'Procytrat 197'!O346)</f>
        <v/>
      </c>
      <c r="AF7845">
        <f t="shared" si="756"/>
        <v>0</v>
      </c>
      <c r="AG7845" t="str">
        <f t="shared" si="757"/>
        <v/>
      </c>
      <c r="AH7845" t="str">
        <f t="shared" si="758"/>
        <v/>
      </c>
      <c r="AI7845">
        <f t="shared" si="759"/>
        <v>0</v>
      </c>
      <c r="AJ7845">
        <f t="shared" si="760"/>
        <v>0</v>
      </c>
      <c r="AK7845">
        <v>0</v>
      </c>
      <c r="AL7845" t="str">
        <f>IF(AA7845="","",IFERROR(IF(ISNUMBER('Procytrat 197'!D346),'Procytrat 197'!D346,IF(ISNUMBER(SEARCH("12",'Procytrat 197'!D346)),EDATE(AB7845,12),IF(ISNUMBER(SEARCH("6",'Procytrat 197'!D346)),EDATE(AB7845,6),IF(ISNUMBER(SEARCH("3",'Procytrat 197'!D346)),EDATE(AB7845,3),DATEVALUE('Procytrat 197'!D346))))),""))</f>
        <v/>
      </c>
      <c r="AM7845" t="str">
        <f t="shared" ca="1" si="761"/>
        <v/>
      </c>
    </row>
    <row r="7846" spans="27:39" x14ac:dyDescent="0.3">
      <c r="AA7846" t="str">
        <f>IF(COUNTA('Procytrat 197'!A347,'Procytrat 197'!B347,'Procytrat 197'!C347)&gt;0,"197","")</f>
        <v/>
      </c>
      <c r="AB7846" t="str">
        <f>IFERROR(IF(ISNUMBER('Procytrat 197'!A347),'Procytrat 197'!A347,DATEVALUE('Procytrat 197'!A347)),"")</f>
        <v/>
      </c>
      <c r="AC7846" t="str">
        <f>IF(AA7846="","",'Procytrat 197'!B347)</f>
        <v/>
      </c>
      <c r="AD7846" t="str">
        <f>IF(AA7846="","",IFERROR(1*'Procytrat 197'!C347,IFERROR(_xludf.NUMBERVALUE('Procytrat 197'!C347,".",","),IFERROR(_xludf.NUMBERVALUE('Procytrat 197'!C347,",","."),0))))</f>
        <v/>
      </c>
      <c r="AE7846" t="str">
        <f>IF(AA7846="","",'Procytrat 197'!O347)</f>
        <v/>
      </c>
      <c r="AF7846">
        <f t="shared" si="756"/>
        <v>0</v>
      </c>
      <c r="AG7846" t="str">
        <f t="shared" si="757"/>
        <v/>
      </c>
      <c r="AH7846" t="str">
        <f t="shared" si="758"/>
        <v/>
      </c>
      <c r="AI7846">
        <f t="shared" si="759"/>
        <v>0</v>
      </c>
      <c r="AJ7846">
        <f t="shared" si="760"/>
        <v>0</v>
      </c>
      <c r="AK7846">
        <v>0</v>
      </c>
      <c r="AL7846" t="str">
        <f>IF(AA7846="","",IFERROR(IF(ISNUMBER('Procytrat 197'!D347),'Procytrat 197'!D347,IF(ISNUMBER(SEARCH("12",'Procytrat 197'!D347)),EDATE(AB7846,12),IF(ISNUMBER(SEARCH("6",'Procytrat 197'!D347)),EDATE(AB7846,6),IF(ISNUMBER(SEARCH("3",'Procytrat 197'!D347)),EDATE(AB7846,3),DATEVALUE('Procytrat 197'!D347))))),""))</f>
        <v/>
      </c>
      <c r="AM7846" t="str">
        <f t="shared" ca="1" si="761"/>
        <v/>
      </c>
    </row>
    <row r="7847" spans="27:39" x14ac:dyDescent="0.3">
      <c r="AA7847" t="str">
        <f>IF(COUNTA('Procytrat 197'!A348,'Procytrat 197'!B348,'Procytrat 197'!C348)&gt;0,"197","")</f>
        <v/>
      </c>
      <c r="AB7847" t="str">
        <f>IFERROR(IF(ISNUMBER('Procytrat 197'!A348),'Procytrat 197'!A348,DATEVALUE('Procytrat 197'!A348)),"")</f>
        <v/>
      </c>
      <c r="AC7847" t="str">
        <f>IF(AA7847="","",'Procytrat 197'!B348)</f>
        <v/>
      </c>
      <c r="AD7847" t="str">
        <f>IF(AA7847="","",IFERROR(1*'Procytrat 197'!C348,IFERROR(_xludf.NUMBERVALUE('Procytrat 197'!C348,".",","),IFERROR(_xludf.NUMBERVALUE('Procytrat 197'!C348,",","."),0))))</f>
        <v/>
      </c>
      <c r="AE7847" t="str">
        <f>IF(AA7847="","",'Procytrat 197'!O348)</f>
        <v/>
      </c>
      <c r="AF7847">
        <f t="shared" si="756"/>
        <v>0</v>
      </c>
      <c r="AG7847" t="str">
        <f t="shared" si="757"/>
        <v/>
      </c>
      <c r="AH7847" t="str">
        <f t="shared" si="758"/>
        <v/>
      </c>
      <c r="AI7847">
        <f t="shared" si="759"/>
        <v>0</v>
      </c>
      <c r="AJ7847">
        <f t="shared" si="760"/>
        <v>0</v>
      </c>
      <c r="AK7847">
        <v>0</v>
      </c>
      <c r="AL7847" t="str">
        <f>IF(AA7847="","",IFERROR(IF(ISNUMBER('Procytrat 197'!D348),'Procytrat 197'!D348,IF(ISNUMBER(SEARCH("12",'Procytrat 197'!D348)),EDATE(AB7847,12),IF(ISNUMBER(SEARCH("6",'Procytrat 197'!D348)),EDATE(AB7847,6),IF(ISNUMBER(SEARCH("3",'Procytrat 197'!D348)),EDATE(AB7847,3),DATEVALUE('Procytrat 197'!D348))))),""))</f>
        <v/>
      </c>
      <c r="AM7847" t="str">
        <f t="shared" ca="1" si="761"/>
        <v/>
      </c>
    </row>
    <row r="7848" spans="27:39" x14ac:dyDescent="0.3">
      <c r="AA7848" t="str">
        <f>IF(COUNTA('Procytrat 197'!A349,'Procytrat 197'!B349,'Procytrat 197'!C349)&gt;0,"197","")</f>
        <v/>
      </c>
      <c r="AB7848" t="str">
        <f>IFERROR(IF(ISNUMBER('Procytrat 197'!A349),'Procytrat 197'!A349,DATEVALUE('Procytrat 197'!A349)),"")</f>
        <v/>
      </c>
      <c r="AC7848" t="str">
        <f>IF(AA7848="","",'Procytrat 197'!B349)</f>
        <v/>
      </c>
      <c r="AD7848" t="str">
        <f>IF(AA7848="","",IFERROR(1*'Procytrat 197'!C349,IFERROR(_xludf.NUMBERVALUE('Procytrat 197'!C349,".",","),IFERROR(_xludf.NUMBERVALUE('Procytrat 197'!C349,",","."),0))))</f>
        <v/>
      </c>
      <c r="AE7848" t="str">
        <f>IF(AA7848="","",'Procytrat 197'!O349)</f>
        <v/>
      </c>
      <c r="AF7848">
        <f t="shared" si="756"/>
        <v>0</v>
      </c>
      <c r="AG7848" t="str">
        <f t="shared" si="757"/>
        <v/>
      </c>
      <c r="AH7848" t="str">
        <f t="shared" si="758"/>
        <v/>
      </c>
      <c r="AI7848">
        <f t="shared" si="759"/>
        <v>0</v>
      </c>
      <c r="AJ7848">
        <f t="shared" si="760"/>
        <v>0</v>
      </c>
      <c r="AK7848">
        <v>0</v>
      </c>
      <c r="AL7848" t="str">
        <f>IF(AA7848="","",IFERROR(IF(ISNUMBER('Procytrat 197'!D349),'Procytrat 197'!D349,IF(ISNUMBER(SEARCH("12",'Procytrat 197'!D349)),EDATE(AB7848,12),IF(ISNUMBER(SEARCH("6",'Procytrat 197'!D349)),EDATE(AB7848,6),IF(ISNUMBER(SEARCH("3",'Procytrat 197'!D349)),EDATE(AB7848,3),DATEVALUE('Procytrat 197'!D349))))),""))</f>
        <v/>
      </c>
      <c r="AM7848" t="str">
        <f t="shared" ca="1" si="761"/>
        <v/>
      </c>
    </row>
    <row r="7849" spans="27:39" x14ac:dyDescent="0.3">
      <c r="AA7849" t="str">
        <f>IF(COUNTA('Procytrat 197'!A350,'Procytrat 197'!B350,'Procytrat 197'!C350)&gt;0,"197","")</f>
        <v/>
      </c>
      <c r="AB7849" t="str">
        <f>IFERROR(IF(ISNUMBER('Procytrat 197'!A350),'Procytrat 197'!A350,DATEVALUE('Procytrat 197'!A350)),"")</f>
        <v/>
      </c>
      <c r="AC7849" t="str">
        <f>IF(AA7849="","",'Procytrat 197'!B350)</f>
        <v/>
      </c>
      <c r="AD7849" t="str">
        <f>IF(AA7849="","",IFERROR(1*'Procytrat 197'!C350,IFERROR(_xludf.NUMBERVALUE('Procytrat 197'!C350,".",","),IFERROR(_xludf.NUMBERVALUE('Procytrat 197'!C350,",","."),0))))</f>
        <v/>
      </c>
      <c r="AE7849" t="str">
        <f>IF(AA7849="","",'Procytrat 197'!O350)</f>
        <v/>
      </c>
      <c r="AF7849">
        <f t="shared" si="756"/>
        <v>0</v>
      </c>
      <c r="AG7849" t="str">
        <f t="shared" si="757"/>
        <v/>
      </c>
      <c r="AH7849" t="str">
        <f t="shared" si="758"/>
        <v/>
      </c>
      <c r="AI7849">
        <f t="shared" si="759"/>
        <v>0</v>
      </c>
      <c r="AJ7849">
        <f t="shared" si="760"/>
        <v>0</v>
      </c>
      <c r="AK7849">
        <v>0</v>
      </c>
      <c r="AL7849" t="str">
        <f>IF(AA7849="","",IFERROR(IF(ISNUMBER('Procytrat 197'!D350),'Procytrat 197'!D350,IF(ISNUMBER(SEARCH("12",'Procytrat 197'!D350)),EDATE(AB7849,12),IF(ISNUMBER(SEARCH("6",'Procytrat 197'!D350)),EDATE(AB7849,6),IF(ISNUMBER(SEARCH("3",'Procytrat 197'!D350)),EDATE(AB7849,3),DATEVALUE('Procytrat 197'!D350))))),""))</f>
        <v/>
      </c>
      <c r="AM7849" t="str">
        <f t="shared" ca="1" si="761"/>
        <v/>
      </c>
    </row>
    <row r="7850" spans="27:39" x14ac:dyDescent="0.3">
      <c r="AA7850" t="str">
        <f>IF(COUNTA('Procytrat 197'!A351,'Procytrat 197'!B351,'Procytrat 197'!C351)&gt;0,"197","")</f>
        <v/>
      </c>
      <c r="AB7850" t="str">
        <f>IFERROR(IF(ISNUMBER('Procytrat 197'!A351),'Procytrat 197'!A351,DATEVALUE('Procytrat 197'!A351)),"")</f>
        <v/>
      </c>
      <c r="AC7850" t="str">
        <f>IF(AA7850="","",'Procytrat 197'!B351)</f>
        <v/>
      </c>
      <c r="AD7850" t="str">
        <f>IF(AA7850="","",IFERROR(1*'Procytrat 197'!C351,IFERROR(_xludf.NUMBERVALUE('Procytrat 197'!C351,".",","),IFERROR(_xludf.NUMBERVALUE('Procytrat 197'!C351,",","."),0))))</f>
        <v/>
      </c>
      <c r="AE7850" t="str">
        <f>IF(AA7850="","",'Procytrat 197'!O351)</f>
        <v/>
      </c>
      <c r="AF7850">
        <f t="shared" si="756"/>
        <v>0</v>
      </c>
      <c r="AG7850" t="str">
        <f t="shared" si="757"/>
        <v/>
      </c>
      <c r="AH7850" t="str">
        <f t="shared" si="758"/>
        <v/>
      </c>
      <c r="AI7850">
        <f t="shared" si="759"/>
        <v>0</v>
      </c>
      <c r="AJ7850">
        <f t="shared" si="760"/>
        <v>0</v>
      </c>
      <c r="AK7850">
        <v>0</v>
      </c>
      <c r="AL7850" t="str">
        <f>IF(AA7850="","",IFERROR(IF(ISNUMBER('Procytrat 197'!D351),'Procytrat 197'!D351,IF(ISNUMBER(SEARCH("12",'Procytrat 197'!D351)),EDATE(AB7850,12),IF(ISNUMBER(SEARCH("6",'Procytrat 197'!D351)),EDATE(AB7850,6),IF(ISNUMBER(SEARCH("3",'Procytrat 197'!D351)),EDATE(AB7850,3),DATEVALUE('Procytrat 197'!D351))))),""))</f>
        <v/>
      </c>
      <c r="AM7850" t="str">
        <f t="shared" ca="1" si="761"/>
        <v/>
      </c>
    </row>
    <row r="7851" spans="27:39" x14ac:dyDescent="0.3">
      <c r="AA7851" t="str">
        <f>IF(COUNTA('Procytrat 197'!A352,'Procytrat 197'!B352,'Procytrat 197'!C352)&gt;0,"197","")</f>
        <v/>
      </c>
      <c r="AB7851" t="str">
        <f>IFERROR(IF(ISNUMBER('Procytrat 197'!A352),'Procytrat 197'!A352,DATEVALUE('Procytrat 197'!A352)),"")</f>
        <v/>
      </c>
      <c r="AC7851" t="str">
        <f>IF(AA7851="","",'Procytrat 197'!B352)</f>
        <v/>
      </c>
      <c r="AD7851" t="str">
        <f>IF(AA7851="","",IFERROR(1*'Procytrat 197'!C352,IFERROR(_xludf.NUMBERVALUE('Procytrat 197'!C352,".",","),IFERROR(_xludf.NUMBERVALUE('Procytrat 197'!C352,",","."),0))))</f>
        <v/>
      </c>
      <c r="AE7851" t="str">
        <f>IF(AA7851="","",'Procytrat 197'!O352)</f>
        <v/>
      </c>
      <c r="AF7851">
        <f t="shared" si="756"/>
        <v>0</v>
      </c>
      <c r="AG7851" t="str">
        <f t="shared" si="757"/>
        <v/>
      </c>
      <c r="AH7851" t="str">
        <f t="shared" si="758"/>
        <v/>
      </c>
      <c r="AI7851">
        <f t="shared" si="759"/>
        <v>0</v>
      </c>
      <c r="AJ7851">
        <f t="shared" si="760"/>
        <v>0</v>
      </c>
      <c r="AK7851">
        <v>0</v>
      </c>
      <c r="AL7851" t="str">
        <f>IF(AA7851="","",IFERROR(IF(ISNUMBER('Procytrat 197'!D352),'Procytrat 197'!D352,IF(ISNUMBER(SEARCH("12",'Procytrat 197'!D352)),EDATE(AB7851,12),IF(ISNUMBER(SEARCH("6",'Procytrat 197'!D352)),EDATE(AB7851,6),IF(ISNUMBER(SEARCH("3",'Procytrat 197'!D352)),EDATE(AB7851,3),DATEVALUE('Procytrat 197'!D352))))),""))</f>
        <v/>
      </c>
      <c r="AM7851" t="str">
        <f t="shared" ca="1" si="761"/>
        <v/>
      </c>
    </row>
    <row r="7852" spans="27:39" x14ac:dyDescent="0.3">
      <c r="AA7852" t="str">
        <f>IF(COUNTA('Procytrat 197'!A353,'Procytrat 197'!B353,'Procytrat 197'!C353)&gt;0,"197","")</f>
        <v/>
      </c>
      <c r="AB7852" t="str">
        <f>IFERROR(IF(ISNUMBER('Procytrat 197'!A353),'Procytrat 197'!A353,DATEVALUE('Procytrat 197'!A353)),"")</f>
        <v/>
      </c>
      <c r="AC7852" t="str">
        <f>IF(AA7852="","",'Procytrat 197'!B353)</f>
        <v/>
      </c>
      <c r="AD7852" t="str">
        <f>IF(AA7852="","",IFERROR(1*'Procytrat 197'!C353,IFERROR(_xludf.NUMBERVALUE('Procytrat 197'!C353,".",","),IFERROR(_xludf.NUMBERVALUE('Procytrat 197'!C353,",","."),0))))</f>
        <v/>
      </c>
      <c r="AE7852" t="str">
        <f>IF(AA7852="","",'Procytrat 197'!O353)</f>
        <v/>
      </c>
      <c r="AF7852">
        <f t="shared" si="756"/>
        <v>0</v>
      </c>
      <c r="AG7852" t="str">
        <f t="shared" si="757"/>
        <v/>
      </c>
      <c r="AH7852" t="str">
        <f t="shared" si="758"/>
        <v/>
      </c>
      <c r="AI7852">
        <f t="shared" si="759"/>
        <v>0</v>
      </c>
      <c r="AJ7852">
        <f t="shared" si="760"/>
        <v>0</v>
      </c>
      <c r="AK7852">
        <v>0</v>
      </c>
      <c r="AL7852" t="str">
        <f>IF(AA7852="","",IFERROR(IF(ISNUMBER('Procytrat 197'!D353),'Procytrat 197'!D353,IF(ISNUMBER(SEARCH("12",'Procytrat 197'!D353)),EDATE(AB7852,12),IF(ISNUMBER(SEARCH("6",'Procytrat 197'!D353)),EDATE(AB7852,6),IF(ISNUMBER(SEARCH("3",'Procytrat 197'!D353)),EDATE(AB7852,3),DATEVALUE('Procytrat 197'!D353))))),""))</f>
        <v/>
      </c>
      <c r="AM7852" t="str">
        <f t="shared" ca="1" si="761"/>
        <v/>
      </c>
    </row>
    <row r="7853" spans="27:39" x14ac:dyDescent="0.3">
      <c r="AA7853" t="str">
        <f>IF(COUNTA('Procytrat 197'!A354,'Procytrat 197'!B354,'Procytrat 197'!C354)&gt;0,"197","")</f>
        <v/>
      </c>
      <c r="AB7853" t="str">
        <f>IFERROR(IF(ISNUMBER('Procytrat 197'!A354),'Procytrat 197'!A354,DATEVALUE('Procytrat 197'!A354)),"")</f>
        <v/>
      </c>
      <c r="AC7853" t="str">
        <f>IF(AA7853="","",'Procytrat 197'!B354)</f>
        <v/>
      </c>
      <c r="AD7853" t="str">
        <f>IF(AA7853="","",IFERROR(1*'Procytrat 197'!C354,IFERROR(_xludf.NUMBERVALUE('Procytrat 197'!C354,".",","),IFERROR(_xludf.NUMBERVALUE('Procytrat 197'!C354,",","."),0))))</f>
        <v/>
      </c>
      <c r="AE7853" t="str">
        <f>IF(AA7853="","",'Procytrat 197'!O354)</f>
        <v/>
      </c>
      <c r="AF7853">
        <f t="shared" si="756"/>
        <v>0</v>
      </c>
      <c r="AG7853" t="str">
        <f t="shared" si="757"/>
        <v/>
      </c>
      <c r="AH7853" t="str">
        <f t="shared" si="758"/>
        <v/>
      </c>
      <c r="AI7853">
        <f t="shared" si="759"/>
        <v>0</v>
      </c>
      <c r="AJ7853">
        <f t="shared" si="760"/>
        <v>0</v>
      </c>
      <c r="AK7853">
        <v>0</v>
      </c>
      <c r="AL7853" t="str">
        <f>IF(AA7853="","",IFERROR(IF(ISNUMBER('Procytrat 197'!D354),'Procytrat 197'!D354,IF(ISNUMBER(SEARCH("12",'Procytrat 197'!D354)),EDATE(AB7853,12),IF(ISNUMBER(SEARCH("6",'Procytrat 197'!D354)),EDATE(AB7853,6),IF(ISNUMBER(SEARCH("3",'Procytrat 197'!D354)),EDATE(AB7853,3),DATEVALUE('Procytrat 197'!D354))))),""))</f>
        <v/>
      </c>
      <c r="AM7853" t="str">
        <f t="shared" ca="1" si="761"/>
        <v/>
      </c>
    </row>
    <row r="7854" spans="27:39" x14ac:dyDescent="0.3">
      <c r="AA7854" t="str">
        <f>IF(COUNTA('Procytrat 197'!A355,'Procytrat 197'!B355,'Procytrat 197'!C355)&gt;0,"197","")</f>
        <v/>
      </c>
      <c r="AB7854" t="str">
        <f>IFERROR(IF(ISNUMBER('Procytrat 197'!A355),'Procytrat 197'!A355,DATEVALUE('Procytrat 197'!A355)),"")</f>
        <v/>
      </c>
      <c r="AC7854" t="str">
        <f>IF(AA7854="","",'Procytrat 197'!B355)</f>
        <v/>
      </c>
      <c r="AD7854" t="str">
        <f>IF(AA7854="","",IFERROR(1*'Procytrat 197'!C355,IFERROR(_xludf.NUMBERVALUE('Procytrat 197'!C355,".",","),IFERROR(_xludf.NUMBERVALUE('Procytrat 197'!C355,",","."),0))))</f>
        <v/>
      </c>
      <c r="AE7854" t="str">
        <f>IF(AA7854="","",'Procytrat 197'!O355)</f>
        <v/>
      </c>
      <c r="AF7854">
        <f t="shared" si="756"/>
        <v>0</v>
      </c>
      <c r="AG7854" t="str">
        <f t="shared" si="757"/>
        <v/>
      </c>
      <c r="AH7854" t="str">
        <f t="shared" si="758"/>
        <v/>
      </c>
      <c r="AI7854">
        <f t="shared" si="759"/>
        <v>0</v>
      </c>
      <c r="AJ7854">
        <f t="shared" si="760"/>
        <v>0</v>
      </c>
      <c r="AK7854">
        <v>0</v>
      </c>
      <c r="AL7854" t="str">
        <f>IF(AA7854="","",IFERROR(IF(ISNUMBER('Procytrat 197'!D355),'Procytrat 197'!D355,IF(ISNUMBER(SEARCH("12",'Procytrat 197'!D355)),EDATE(AB7854,12),IF(ISNUMBER(SEARCH("6",'Procytrat 197'!D355)),EDATE(AB7854,6),IF(ISNUMBER(SEARCH("3",'Procytrat 197'!D355)),EDATE(AB7854,3),DATEVALUE('Procytrat 197'!D355))))),""))</f>
        <v/>
      </c>
      <c r="AM7854" t="str">
        <f t="shared" ca="1" si="761"/>
        <v/>
      </c>
    </row>
    <row r="7855" spans="27:39" x14ac:dyDescent="0.3">
      <c r="AA7855" t="str">
        <f>IF(COUNTA('Procytrat 197'!A356,'Procytrat 197'!B356,'Procytrat 197'!C356)&gt;0,"197","")</f>
        <v/>
      </c>
      <c r="AB7855" t="str">
        <f>IFERROR(IF(ISNUMBER('Procytrat 197'!A356),'Procytrat 197'!A356,DATEVALUE('Procytrat 197'!A356)),"")</f>
        <v/>
      </c>
      <c r="AC7855" t="str">
        <f>IF(AA7855="","",'Procytrat 197'!B356)</f>
        <v/>
      </c>
      <c r="AD7855" t="str">
        <f>IF(AA7855="","",IFERROR(1*'Procytrat 197'!C356,IFERROR(_xludf.NUMBERVALUE('Procytrat 197'!C356,".",","),IFERROR(_xludf.NUMBERVALUE('Procytrat 197'!C356,",","."),0))))</f>
        <v/>
      </c>
      <c r="AE7855" t="str">
        <f>IF(AA7855="","",'Procytrat 197'!O356)</f>
        <v/>
      </c>
      <c r="AF7855">
        <f t="shared" si="756"/>
        <v>0</v>
      </c>
      <c r="AG7855" t="str">
        <f t="shared" si="757"/>
        <v/>
      </c>
      <c r="AH7855" t="str">
        <f t="shared" si="758"/>
        <v/>
      </c>
      <c r="AI7855">
        <f t="shared" si="759"/>
        <v>0</v>
      </c>
      <c r="AJ7855">
        <f t="shared" si="760"/>
        <v>0</v>
      </c>
      <c r="AK7855">
        <v>0</v>
      </c>
      <c r="AL7855" t="str">
        <f>IF(AA7855="","",IFERROR(IF(ISNUMBER('Procytrat 197'!D356),'Procytrat 197'!D356,IF(ISNUMBER(SEARCH("12",'Procytrat 197'!D356)),EDATE(AB7855,12),IF(ISNUMBER(SEARCH("6",'Procytrat 197'!D356)),EDATE(AB7855,6),IF(ISNUMBER(SEARCH("3",'Procytrat 197'!D356)),EDATE(AB7855,3),DATEVALUE('Procytrat 197'!D356))))),""))</f>
        <v/>
      </c>
      <c r="AM7855" t="str">
        <f t="shared" ca="1" si="761"/>
        <v/>
      </c>
    </row>
    <row r="7856" spans="27:39" x14ac:dyDescent="0.3">
      <c r="AA7856" t="str">
        <f>IF(COUNTA('Procytrat 197'!A357,'Procytrat 197'!B357,'Procytrat 197'!C357)&gt;0,"197","")</f>
        <v/>
      </c>
      <c r="AB7856" t="str">
        <f>IFERROR(IF(ISNUMBER('Procytrat 197'!A357),'Procytrat 197'!A357,DATEVALUE('Procytrat 197'!A357)),"")</f>
        <v/>
      </c>
      <c r="AC7856" t="str">
        <f>IF(AA7856="","",'Procytrat 197'!B357)</f>
        <v/>
      </c>
      <c r="AD7856" t="str">
        <f>IF(AA7856="","",IFERROR(1*'Procytrat 197'!C357,IFERROR(_xludf.NUMBERVALUE('Procytrat 197'!C357,".",","),IFERROR(_xludf.NUMBERVALUE('Procytrat 197'!C357,",","."),0))))</f>
        <v/>
      </c>
      <c r="AE7856" t="str">
        <f>IF(AA7856="","",'Procytrat 197'!O357)</f>
        <v/>
      </c>
      <c r="AF7856">
        <f t="shared" si="756"/>
        <v>0</v>
      </c>
      <c r="AG7856" t="str">
        <f t="shared" si="757"/>
        <v/>
      </c>
      <c r="AH7856" t="str">
        <f t="shared" si="758"/>
        <v/>
      </c>
      <c r="AI7856">
        <f t="shared" si="759"/>
        <v>0</v>
      </c>
      <c r="AJ7856">
        <f t="shared" si="760"/>
        <v>0</v>
      </c>
      <c r="AK7856">
        <v>0</v>
      </c>
      <c r="AL7856" t="str">
        <f>IF(AA7856="","",IFERROR(IF(ISNUMBER('Procytrat 197'!D357),'Procytrat 197'!D357,IF(ISNUMBER(SEARCH("12",'Procytrat 197'!D357)),EDATE(AB7856,12),IF(ISNUMBER(SEARCH("6",'Procytrat 197'!D357)),EDATE(AB7856,6),IF(ISNUMBER(SEARCH("3",'Procytrat 197'!D357)),EDATE(AB7856,3),DATEVALUE('Procytrat 197'!D357))))),""))</f>
        <v/>
      </c>
      <c r="AM7856" t="str">
        <f t="shared" ca="1" si="761"/>
        <v/>
      </c>
    </row>
    <row r="7857" spans="27:39" x14ac:dyDescent="0.3">
      <c r="AA7857" t="str">
        <f>IF(COUNTA('Procytrat 197'!A358,'Procytrat 197'!B358,'Procytrat 197'!C358)&gt;0,"197","")</f>
        <v/>
      </c>
      <c r="AB7857" t="str">
        <f>IFERROR(IF(ISNUMBER('Procytrat 197'!A358),'Procytrat 197'!A358,DATEVALUE('Procytrat 197'!A358)),"")</f>
        <v/>
      </c>
      <c r="AC7857" t="str">
        <f>IF(AA7857="","",'Procytrat 197'!B358)</f>
        <v/>
      </c>
      <c r="AD7857" t="str">
        <f>IF(AA7857="","",IFERROR(1*'Procytrat 197'!C358,IFERROR(_xludf.NUMBERVALUE('Procytrat 197'!C358,".",","),IFERROR(_xludf.NUMBERVALUE('Procytrat 197'!C358,",","."),0))))</f>
        <v/>
      </c>
      <c r="AE7857" t="str">
        <f>IF(AA7857="","",'Procytrat 197'!O358)</f>
        <v/>
      </c>
      <c r="AF7857">
        <f t="shared" si="756"/>
        <v>0</v>
      </c>
      <c r="AG7857" t="str">
        <f t="shared" si="757"/>
        <v/>
      </c>
      <c r="AH7857" t="str">
        <f t="shared" si="758"/>
        <v/>
      </c>
      <c r="AI7857">
        <f t="shared" si="759"/>
        <v>0</v>
      </c>
      <c r="AJ7857">
        <f t="shared" si="760"/>
        <v>0</v>
      </c>
      <c r="AK7857">
        <v>0</v>
      </c>
      <c r="AL7857" t="str">
        <f>IF(AA7857="","",IFERROR(IF(ISNUMBER('Procytrat 197'!D358),'Procytrat 197'!D358,IF(ISNUMBER(SEARCH("12",'Procytrat 197'!D358)),EDATE(AB7857,12),IF(ISNUMBER(SEARCH("6",'Procytrat 197'!D358)),EDATE(AB7857,6),IF(ISNUMBER(SEARCH("3",'Procytrat 197'!D358)),EDATE(AB7857,3),DATEVALUE('Procytrat 197'!D358))))),""))</f>
        <v/>
      </c>
      <c r="AM7857" t="str">
        <f t="shared" ca="1" si="761"/>
        <v/>
      </c>
    </row>
    <row r="7858" spans="27:39" x14ac:dyDescent="0.3">
      <c r="AA7858" t="str">
        <f>IF(COUNTA('Procytrat 197'!A359,'Procytrat 197'!B359,'Procytrat 197'!C359)&gt;0,"197","")</f>
        <v/>
      </c>
      <c r="AB7858" t="str">
        <f>IFERROR(IF(ISNUMBER('Procytrat 197'!A359),'Procytrat 197'!A359,DATEVALUE('Procytrat 197'!A359)),"")</f>
        <v/>
      </c>
      <c r="AC7858" t="str">
        <f>IF(AA7858="","",'Procytrat 197'!B359)</f>
        <v/>
      </c>
      <c r="AD7858" t="str">
        <f>IF(AA7858="","",IFERROR(1*'Procytrat 197'!C359,IFERROR(_xludf.NUMBERVALUE('Procytrat 197'!C359,".",","),IFERROR(_xludf.NUMBERVALUE('Procytrat 197'!C359,",","."),0))))</f>
        <v/>
      </c>
      <c r="AE7858" t="str">
        <f>IF(AA7858="","",'Procytrat 197'!O359)</f>
        <v/>
      </c>
      <c r="AF7858">
        <f t="shared" si="756"/>
        <v>0</v>
      </c>
      <c r="AG7858" t="str">
        <f t="shared" si="757"/>
        <v/>
      </c>
      <c r="AH7858" t="str">
        <f t="shared" si="758"/>
        <v/>
      </c>
      <c r="AI7858">
        <f t="shared" si="759"/>
        <v>0</v>
      </c>
      <c r="AJ7858">
        <f t="shared" si="760"/>
        <v>0</v>
      </c>
      <c r="AK7858">
        <v>0</v>
      </c>
      <c r="AL7858" t="str">
        <f>IF(AA7858="","",IFERROR(IF(ISNUMBER('Procytrat 197'!D359),'Procytrat 197'!D359,IF(ISNUMBER(SEARCH("12",'Procytrat 197'!D359)),EDATE(AB7858,12),IF(ISNUMBER(SEARCH("6",'Procytrat 197'!D359)),EDATE(AB7858,6),IF(ISNUMBER(SEARCH("3",'Procytrat 197'!D359)),EDATE(AB7858,3),DATEVALUE('Procytrat 197'!D359))))),""))</f>
        <v/>
      </c>
      <c r="AM7858" t="str">
        <f t="shared" ca="1" si="761"/>
        <v/>
      </c>
    </row>
    <row r="7859" spans="27:39" x14ac:dyDescent="0.3">
      <c r="AA7859" t="str">
        <f>IF(COUNTA('Procytrat 197'!A360,'Procytrat 197'!B360,'Procytrat 197'!C360)&gt;0,"197","")</f>
        <v/>
      </c>
      <c r="AB7859" t="str">
        <f>IFERROR(IF(ISNUMBER('Procytrat 197'!A360),'Procytrat 197'!A360,DATEVALUE('Procytrat 197'!A360)),"")</f>
        <v/>
      </c>
      <c r="AC7859" t="str">
        <f>IF(AA7859="","",'Procytrat 197'!B360)</f>
        <v/>
      </c>
      <c r="AD7859" t="str">
        <f>IF(AA7859="","",IFERROR(1*'Procytrat 197'!C360,IFERROR(_xludf.NUMBERVALUE('Procytrat 197'!C360,".",","),IFERROR(_xludf.NUMBERVALUE('Procytrat 197'!C360,",","."),0))))</f>
        <v/>
      </c>
      <c r="AE7859" t="str">
        <f>IF(AA7859="","",'Procytrat 197'!O360)</f>
        <v/>
      </c>
      <c r="AF7859">
        <f t="shared" si="756"/>
        <v>0</v>
      </c>
      <c r="AG7859" t="str">
        <f t="shared" si="757"/>
        <v/>
      </c>
      <c r="AH7859" t="str">
        <f t="shared" si="758"/>
        <v/>
      </c>
      <c r="AI7859">
        <f t="shared" si="759"/>
        <v>0</v>
      </c>
      <c r="AJ7859">
        <f t="shared" si="760"/>
        <v>0</v>
      </c>
      <c r="AK7859">
        <v>0</v>
      </c>
      <c r="AL7859" t="str">
        <f>IF(AA7859="","",IFERROR(IF(ISNUMBER('Procytrat 197'!D360),'Procytrat 197'!D360,IF(ISNUMBER(SEARCH("12",'Procytrat 197'!D360)),EDATE(AB7859,12),IF(ISNUMBER(SEARCH("6",'Procytrat 197'!D360)),EDATE(AB7859,6),IF(ISNUMBER(SEARCH("3",'Procytrat 197'!D360)),EDATE(AB7859,3),DATEVALUE('Procytrat 197'!D360))))),""))</f>
        <v/>
      </c>
      <c r="AM7859" t="str">
        <f t="shared" ca="1" si="761"/>
        <v/>
      </c>
    </row>
    <row r="7860" spans="27:39" x14ac:dyDescent="0.3">
      <c r="AA7860" t="str">
        <f>IF(COUNTA('Procytrat 197'!A361,'Procytrat 197'!B361,'Procytrat 197'!C361)&gt;0,"197","")</f>
        <v/>
      </c>
      <c r="AB7860" t="str">
        <f>IFERROR(IF(ISNUMBER('Procytrat 197'!A361),'Procytrat 197'!A361,DATEVALUE('Procytrat 197'!A361)),"")</f>
        <v/>
      </c>
      <c r="AC7860" t="str">
        <f>IF(AA7860="","",'Procytrat 197'!B361)</f>
        <v/>
      </c>
      <c r="AD7860" t="str">
        <f>IF(AA7860="","",IFERROR(1*'Procytrat 197'!C361,IFERROR(_xludf.NUMBERVALUE('Procytrat 197'!C361,".",","),IFERROR(_xludf.NUMBERVALUE('Procytrat 197'!C361,",","."),0))))</f>
        <v/>
      </c>
      <c r="AE7860" t="str">
        <f>IF(AA7860="","",'Procytrat 197'!O361)</f>
        <v/>
      </c>
      <c r="AF7860">
        <f t="shared" si="756"/>
        <v>0</v>
      </c>
      <c r="AG7860" t="str">
        <f t="shared" si="757"/>
        <v/>
      </c>
      <c r="AH7860" t="str">
        <f t="shared" si="758"/>
        <v/>
      </c>
      <c r="AI7860">
        <f t="shared" si="759"/>
        <v>0</v>
      </c>
      <c r="AJ7860">
        <f t="shared" si="760"/>
        <v>0</v>
      </c>
      <c r="AK7860">
        <v>0</v>
      </c>
      <c r="AL7860" t="str">
        <f>IF(AA7860="","",IFERROR(IF(ISNUMBER('Procytrat 197'!D361),'Procytrat 197'!D361,IF(ISNUMBER(SEARCH("12",'Procytrat 197'!D361)),EDATE(AB7860,12),IF(ISNUMBER(SEARCH("6",'Procytrat 197'!D361)),EDATE(AB7860,6),IF(ISNUMBER(SEARCH("3",'Procytrat 197'!D361)),EDATE(AB7860,3),DATEVALUE('Procytrat 197'!D361))))),""))</f>
        <v/>
      </c>
      <c r="AM7860" t="str">
        <f t="shared" ca="1" si="761"/>
        <v/>
      </c>
    </row>
    <row r="7861" spans="27:39" x14ac:dyDescent="0.3">
      <c r="AA7861" t="str">
        <f>IF(COUNTA('Procytrat 197'!A362,'Procytrat 197'!B362,'Procytrat 197'!C362)&gt;0,"197","")</f>
        <v/>
      </c>
      <c r="AB7861" t="str">
        <f>IFERROR(IF(ISNUMBER('Procytrat 197'!A362),'Procytrat 197'!A362,DATEVALUE('Procytrat 197'!A362)),"")</f>
        <v/>
      </c>
      <c r="AC7861" t="str">
        <f>IF(AA7861="","",'Procytrat 197'!B362)</f>
        <v/>
      </c>
      <c r="AD7861" t="str">
        <f>IF(AA7861="","",IFERROR(1*'Procytrat 197'!C362,IFERROR(_xludf.NUMBERVALUE('Procytrat 197'!C362,".",","),IFERROR(_xludf.NUMBERVALUE('Procytrat 197'!C362,",","."),0))))</f>
        <v/>
      </c>
      <c r="AE7861" t="str">
        <f>IF(AA7861="","",'Procytrat 197'!O362)</f>
        <v/>
      </c>
      <c r="AF7861">
        <f t="shared" si="756"/>
        <v>0</v>
      </c>
      <c r="AG7861" t="str">
        <f t="shared" si="757"/>
        <v/>
      </c>
      <c r="AH7861" t="str">
        <f t="shared" si="758"/>
        <v/>
      </c>
      <c r="AI7861">
        <f t="shared" si="759"/>
        <v>0</v>
      </c>
      <c r="AJ7861">
        <f t="shared" si="760"/>
        <v>0</v>
      </c>
      <c r="AK7861">
        <v>0</v>
      </c>
      <c r="AL7861" t="str">
        <f>IF(AA7861="","",IFERROR(IF(ISNUMBER('Procytrat 197'!D362),'Procytrat 197'!D362,IF(ISNUMBER(SEARCH("12",'Procytrat 197'!D362)),EDATE(AB7861,12),IF(ISNUMBER(SEARCH("6",'Procytrat 197'!D362)),EDATE(AB7861,6),IF(ISNUMBER(SEARCH("3",'Procytrat 197'!D362)),EDATE(AB7861,3),DATEVALUE('Procytrat 197'!D362))))),""))</f>
        <v/>
      </c>
      <c r="AM7861" t="str">
        <f t="shared" ca="1" si="761"/>
        <v/>
      </c>
    </row>
    <row r="7862" spans="27:39" x14ac:dyDescent="0.3">
      <c r="AA7862" t="str">
        <f>IF(COUNTA('Procytrat 197'!A363,'Procytrat 197'!B363,'Procytrat 197'!C363)&gt;0,"197","")</f>
        <v/>
      </c>
      <c r="AB7862" t="str">
        <f>IFERROR(IF(ISNUMBER('Procytrat 197'!A363),'Procytrat 197'!A363,DATEVALUE('Procytrat 197'!A363)),"")</f>
        <v/>
      </c>
      <c r="AC7862" t="str">
        <f>IF(AA7862="","",'Procytrat 197'!B363)</f>
        <v/>
      </c>
      <c r="AD7862" t="str">
        <f>IF(AA7862="","",IFERROR(1*'Procytrat 197'!C363,IFERROR(_xludf.NUMBERVALUE('Procytrat 197'!C363,".",","),IFERROR(_xludf.NUMBERVALUE('Procytrat 197'!C363,",","."),0))))</f>
        <v/>
      </c>
      <c r="AE7862" t="str">
        <f>IF(AA7862="","",'Procytrat 197'!O363)</f>
        <v/>
      </c>
      <c r="AF7862">
        <f t="shared" si="756"/>
        <v>0</v>
      </c>
      <c r="AG7862" t="str">
        <f t="shared" si="757"/>
        <v/>
      </c>
      <c r="AH7862" t="str">
        <f t="shared" si="758"/>
        <v/>
      </c>
      <c r="AI7862">
        <f t="shared" si="759"/>
        <v>0</v>
      </c>
      <c r="AJ7862">
        <f t="shared" si="760"/>
        <v>0</v>
      </c>
      <c r="AK7862">
        <v>0</v>
      </c>
      <c r="AL7862" t="str">
        <f>IF(AA7862="","",IFERROR(IF(ISNUMBER('Procytrat 197'!D363),'Procytrat 197'!D363,IF(ISNUMBER(SEARCH("12",'Procytrat 197'!D363)),EDATE(AB7862,12),IF(ISNUMBER(SEARCH("6",'Procytrat 197'!D363)),EDATE(AB7862,6),IF(ISNUMBER(SEARCH("3",'Procytrat 197'!D363)),EDATE(AB7862,3),DATEVALUE('Procytrat 197'!D363))))),""))</f>
        <v/>
      </c>
      <c r="AM7862" t="str">
        <f t="shared" ca="1" si="761"/>
        <v/>
      </c>
    </row>
    <row r="7863" spans="27:39" x14ac:dyDescent="0.3">
      <c r="AA7863" t="str">
        <f>IF(COUNTA('Procytrat 197'!A364,'Procytrat 197'!B364,'Procytrat 197'!C364)&gt;0,"197","")</f>
        <v/>
      </c>
      <c r="AB7863" t="str">
        <f>IFERROR(IF(ISNUMBER('Procytrat 197'!A364),'Procytrat 197'!A364,DATEVALUE('Procytrat 197'!A364)),"")</f>
        <v/>
      </c>
      <c r="AC7863" t="str">
        <f>IF(AA7863="","",'Procytrat 197'!B364)</f>
        <v/>
      </c>
      <c r="AD7863" t="str">
        <f>IF(AA7863="","",IFERROR(1*'Procytrat 197'!C364,IFERROR(_xludf.NUMBERVALUE('Procytrat 197'!C364,".",","),IFERROR(_xludf.NUMBERVALUE('Procytrat 197'!C364,",","."),0))))</f>
        <v/>
      </c>
      <c r="AE7863" t="str">
        <f>IF(AA7863="","",'Procytrat 197'!O364)</f>
        <v/>
      </c>
      <c r="AF7863">
        <f t="shared" si="756"/>
        <v>0</v>
      </c>
      <c r="AG7863" t="str">
        <f t="shared" si="757"/>
        <v/>
      </c>
      <c r="AH7863" t="str">
        <f t="shared" si="758"/>
        <v/>
      </c>
      <c r="AI7863">
        <f t="shared" si="759"/>
        <v>0</v>
      </c>
      <c r="AJ7863">
        <f t="shared" si="760"/>
        <v>0</v>
      </c>
      <c r="AK7863">
        <v>0</v>
      </c>
      <c r="AL7863" t="str">
        <f>IF(AA7863="","",IFERROR(IF(ISNUMBER('Procytrat 197'!D364),'Procytrat 197'!D364,IF(ISNUMBER(SEARCH("12",'Procytrat 197'!D364)),EDATE(AB7863,12),IF(ISNUMBER(SEARCH("6",'Procytrat 197'!D364)),EDATE(AB7863,6),IF(ISNUMBER(SEARCH("3",'Procytrat 197'!D364)),EDATE(AB7863,3),DATEVALUE('Procytrat 197'!D364))))),""))</f>
        <v/>
      </c>
      <c r="AM7863" t="str">
        <f t="shared" ca="1" si="761"/>
        <v/>
      </c>
    </row>
    <row r="7864" spans="27:39" x14ac:dyDescent="0.3">
      <c r="AA7864" t="str">
        <f>IF(COUNTA('Procytrat 197'!A365,'Procytrat 197'!B365,'Procytrat 197'!C365)&gt;0,"197","")</f>
        <v/>
      </c>
      <c r="AB7864" t="str">
        <f>IFERROR(IF(ISNUMBER('Procytrat 197'!A365),'Procytrat 197'!A365,DATEVALUE('Procytrat 197'!A365)),"")</f>
        <v/>
      </c>
      <c r="AC7864" t="str">
        <f>IF(AA7864="","",'Procytrat 197'!B365)</f>
        <v/>
      </c>
      <c r="AD7864" t="str">
        <f>IF(AA7864="","",IFERROR(1*'Procytrat 197'!C365,IFERROR(_xludf.NUMBERVALUE('Procytrat 197'!C365,".",","),IFERROR(_xludf.NUMBERVALUE('Procytrat 197'!C365,",","."),0))))</f>
        <v/>
      </c>
      <c r="AE7864" t="str">
        <f>IF(AA7864="","",'Procytrat 197'!O365)</f>
        <v/>
      </c>
      <c r="AF7864">
        <f t="shared" si="756"/>
        <v>0</v>
      </c>
      <c r="AG7864" t="str">
        <f t="shared" si="757"/>
        <v/>
      </c>
      <c r="AH7864" t="str">
        <f t="shared" si="758"/>
        <v/>
      </c>
      <c r="AI7864">
        <f t="shared" si="759"/>
        <v>0</v>
      </c>
      <c r="AJ7864">
        <f t="shared" si="760"/>
        <v>0</v>
      </c>
      <c r="AK7864">
        <v>0</v>
      </c>
      <c r="AL7864" t="str">
        <f>IF(AA7864="","",IFERROR(IF(ISNUMBER('Procytrat 197'!D365),'Procytrat 197'!D365,IF(ISNUMBER(SEARCH("12",'Procytrat 197'!D365)),EDATE(AB7864,12),IF(ISNUMBER(SEARCH("6",'Procytrat 197'!D365)),EDATE(AB7864,6),IF(ISNUMBER(SEARCH("3",'Procytrat 197'!D365)),EDATE(AB7864,3),DATEVALUE('Procytrat 197'!D365))))),""))</f>
        <v/>
      </c>
      <c r="AM7864" t="str">
        <f t="shared" ca="1" si="761"/>
        <v/>
      </c>
    </row>
    <row r="7865" spans="27:39" x14ac:dyDescent="0.3">
      <c r="AA7865" t="str">
        <f>IF(COUNTA('Procytrat 197'!A366,'Procytrat 197'!B366,'Procytrat 197'!C366)&gt;0,"197","")</f>
        <v/>
      </c>
      <c r="AB7865" t="str">
        <f>IFERROR(IF(ISNUMBER('Procytrat 197'!A366),'Procytrat 197'!A366,DATEVALUE('Procytrat 197'!A366)),"")</f>
        <v/>
      </c>
      <c r="AC7865" t="str">
        <f>IF(AA7865="","",'Procytrat 197'!B366)</f>
        <v/>
      </c>
      <c r="AD7865" t="str">
        <f>IF(AA7865="","",IFERROR(1*'Procytrat 197'!C366,IFERROR(_xludf.NUMBERVALUE('Procytrat 197'!C366,".",","),IFERROR(_xludf.NUMBERVALUE('Procytrat 197'!C366,",","."),0))))</f>
        <v/>
      </c>
      <c r="AE7865" t="str">
        <f>IF(AA7865="","",'Procytrat 197'!O366)</f>
        <v/>
      </c>
      <c r="AF7865">
        <f t="shared" si="756"/>
        <v>0</v>
      </c>
      <c r="AG7865" t="str">
        <f t="shared" si="757"/>
        <v/>
      </c>
      <c r="AH7865" t="str">
        <f t="shared" si="758"/>
        <v/>
      </c>
      <c r="AI7865">
        <f t="shared" si="759"/>
        <v>0</v>
      </c>
      <c r="AJ7865">
        <f t="shared" si="760"/>
        <v>0</v>
      </c>
      <c r="AK7865">
        <v>0</v>
      </c>
      <c r="AL7865" t="str">
        <f>IF(AA7865="","",IFERROR(IF(ISNUMBER('Procytrat 197'!D366),'Procytrat 197'!D366,IF(ISNUMBER(SEARCH("12",'Procytrat 197'!D366)),EDATE(AB7865,12),IF(ISNUMBER(SEARCH("6",'Procytrat 197'!D366)),EDATE(AB7865,6),IF(ISNUMBER(SEARCH("3",'Procytrat 197'!D366)),EDATE(AB7865,3),DATEVALUE('Procytrat 197'!D366))))),""))</f>
        <v/>
      </c>
      <c r="AM7865" t="str">
        <f t="shared" ca="1" si="761"/>
        <v/>
      </c>
    </row>
    <row r="7866" spans="27:39" x14ac:dyDescent="0.3">
      <c r="AA7866" t="str">
        <f>IF(COUNTA('Procytrat 197'!A367,'Procytrat 197'!B367,'Procytrat 197'!C367)&gt;0,"197","")</f>
        <v/>
      </c>
      <c r="AB7866" t="str">
        <f>IFERROR(IF(ISNUMBER('Procytrat 197'!A367),'Procytrat 197'!A367,DATEVALUE('Procytrat 197'!A367)),"")</f>
        <v/>
      </c>
      <c r="AC7866" t="str">
        <f>IF(AA7866="","",'Procytrat 197'!B367)</f>
        <v/>
      </c>
      <c r="AD7866" t="str">
        <f>IF(AA7866="","",IFERROR(1*'Procytrat 197'!C367,IFERROR(_xludf.NUMBERVALUE('Procytrat 197'!C367,".",","),IFERROR(_xludf.NUMBERVALUE('Procytrat 197'!C367,",","."),0))))</f>
        <v/>
      </c>
      <c r="AE7866" t="str">
        <f>IF(AA7866="","",'Procytrat 197'!O367)</f>
        <v/>
      </c>
      <c r="AF7866">
        <f t="shared" si="756"/>
        <v>0</v>
      </c>
      <c r="AG7866" t="str">
        <f t="shared" si="757"/>
        <v/>
      </c>
      <c r="AH7866" t="str">
        <f t="shared" si="758"/>
        <v/>
      </c>
      <c r="AI7866">
        <f t="shared" si="759"/>
        <v>0</v>
      </c>
      <c r="AJ7866">
        <f t="shared" si="760"/>
        <v>0</v>
      </c>
      <c r="AK7866">
        <v>0</v>
      </c>
      <c r="AL7866" t="str">
        <f>IF(AA7866="","",IFERROR(IF(ISNUMBER('Procytrat 197'!D367),'Procytrat 197'!D367,IF(ISNUMBER(SEARCH("12",'Procytrat 197'!D367)),EDATE(AB7866,12),IF(ISNUMBER(SEARCH("6",'Procytrat 197'!D367)),EDATE(AB7866,6),IF(ISNUMBER(SEARCH("3",'Procytrat 197'!D367)),EDATE(AB7866,3),DATEVALUE('Procytrat 197'!D367))))),""))</f>
        <v/>
      </c>
      <c r="AM7866" t="str">
        <f t="shared" ca="1" si="761"/>
        <v/>
      </c>
    </row>
    <row r="7867" spans="27:39" x14ac:dyDescent="0.3">
      <c r="AA7867" t="str">
        <f>IF(COUNTA('Procytrat 197'!A368,'Procytrat 197'!B368,'Procytrat 197'!C368)&gt;0,"197","")</f>
        <v/>
      </c>
      <c r="AB7867" t="str">
        <f>IFERROR(IF(ISNUMBER('Procytrat 197'!A368),'Procytrat 197'!A368,DATEVALUE('Procytrat 197'!A368)),"")</f>
        <v/>
      </c>
      <c r="AC7867" t="str">
        <f>IF(AA7867="","",'Procytrat 197'!B368)</f>
        <v/>
      </c>
      <c r="AD7867" t="str">
        <f>IF(AA7867="","",IFERROR(1*'Procytrat 197'!C368,IFERROR(_xludf.NUMBERVALUE('Procytrat 197'!C368,".",","),IFERROR(_xludf.NUMBERVALUE('Procytrat 197'!C368,",","."),0))))</f>
        <v/>
      </c>
      <c r="AE7867" t="str">
        <f>IF(AA7867="","",'Procytrat 197'!O368)</f>
        <v/>
      </c>
      <c r="AF7867">
        <f t="shared" si="756"/>
        <v>0</v>
      </c>
      <c r="AG7867" t="str">
        <f t="shared" si="757"/>
        <v/>
      </c>
      <c r="AH7867" t="str">
        <f t="shared" si="758"/>
        <v/>
      </c>
      <c r="AI7867">
        <f t="shared" si="759"/>
        <v>0</v>
      </c>
      <c r="AJ7867">
        <f t="shared" si="760"/>
        <v>0</v>
      </c>
      <c r="AK7867">
        <v>0</v>
      </c>
      <c r="AL7867" t="str">
        <f>IF(AA7867="","",IFERROR(IF(ISNUMBER('Procytrat 197'!D368),'Procytrat 197'!D368,IF(ISNUMBER(SEARCH("12",'Procytrat 197'!D368)),EDATE(AB7867,12),IF(ISNUMBER(SEARCH("6",'Procytrat 197'!D368)),EDATE(AB7867,6),IF(ISNUMBER(SEARCH("3",'Procytrat 197'!D368)),EDATE(AB7867,3),DATEVALUE('Procytrat 197'!D368))))),""))</f>
        <v/>
      </c>
      <c r="AM7867" t="str">
        <f t="shared" ca="1" si="761"/>
        <v/>
      </c>
    </row>
    <row r="7868" spans="27:39" x14ac:dyDescent="0.3">
      <c r="AA7868" t="str">
        <f>IF(COUNTA('Procytrat 197'!A369,'Procytrat 197'!B369,'Procytrat 197'!C369)&gt;0,"197","")</f>
        <v/>
      </c>
      <c r="AB7868" t="str">
        <f>IFERROR(IF(ISNUMBER('Procytrat 197'!A369),'Procytrat 197'!A369,DATEVALUE('Procytrat 197'!A369)),"")</f>
        <v/>
      </c>
      <c r="AC7868" t="str">
        <f>IF(AA7868="","",'Procytrat 197'!B369)</f>
        <v/>
      </c>
      <c r="AD7868" t="str">
        <f>IF(AA7868="","",IFERROR(1*'Procytrat 197'!C369,IFERROR(_xludf.NUMBERVALUE('Procytrat 197'!C369,".",","),IFERROR(_xludf.NUMBERVALUE('Procytrat 197'!C369,",","."),0))))</f>
        <v/>
      </c>
      <c r="AE7868" t="str">
        <f>IF(AA7868="","",'Procytrat 197'!O369)</f>
        <v/>
      </c>
      <c r="AF7868">
        <f t="shared" si="756"/>
        <v>0</v>
      </c>
      <c r="AG7868" t="str">
        <f t="shared" si="757"/>
        <v/>
      </c>
      <c r="AH7868" t="str">
        <f t="shared" si="758"/>
        <v/>
      </c>
      <c r="AI7868">
        <f t="shared" si="759"/>
        <v>0</v>
      </c>
      <c r="AJ7868">
        <f t="shared" si="760"/>
        <v>0</v>
      </c>
      <c r="AK7868">
        <v>0</v>
      </c>
      <c r="AL7868" t="str">
        <f>IF(AA7868="","",IFERROR(IF(ISNUMBER('Procytrat 197'!D369),'Procytrat 197'!D369,IF(ISNUMBER(SEARCH("12",'Procytrat 197'!D369)),EDATE(AB7868,12),IF(ISNUMBER(SEARCH("6",'Procytrat 197'!D369)),EDATE(AB7868,6),IF(ISNUMBER(SEARCH("3",'Procytrat 197'!D369)),EDATE(AB7868,3),DATEVALUE('Procytrat 197'!D369))))),""))</f>
        <v/>
      </c>
      <c r="AM7868" t="str">
        <f t="shared" ca="1" si="761"/>
        <v/>
      </c>
    </row>
    <row r="7869" spans="27:39" x14ac:dyDescent="0.3">
      <c r="AA7869" t="str">
        <f>IF(COUNTA('Procytrat 197'!A370,'Procytrat 197'!B370,'Procytrat 197'!C370)&gt;0,"197","")</f>
        <v/>
      </c>
      <c r="AB7869" t="str">
        <f>IFERROR(IF(ISNUMBER('Procytrat 197'!A370),'Procytrat 197'!A370,DATEVALUE('Procytrat 197'!A370)),"")</f>
        <v/>
      </c>
      <c r="AC7869" t="str">
        <f>IF(AA7869="","",'Procytrat 197'!B370)</f>
        <v/>
      </c>
      <c r="AD7869" t="str">
        <f>IF(AA7869="","",IFERROR(1*'Procytrat 197'!C370,IFERROR(_xludf.NUMBERVALUE('Procytrat 197'!C370,".",","),IFERROR(_xludf.NUMBERVALUE('Procytrat 197'!C370,",","."),0))))</f>
        <v/>
      </c>
      <c r="AE7869" t="str">
        <f>IF(AA7869="","",'Procytrat 197'!O370)</f>
        <v/>
      </c>
      <c r="AF7869">
        <f t="shared" si="756"/>
        <v>0</v>
      </c>
      <c r="AG7869" t="str">
        <f t="shared" si="757"/>
        <v/>
      </c>
      <c r="AH7869" t="str">
        <f t="shared" si="758"/>
        <v/>
      </c>
      <c r="AI7869">
        <f t="shared" si="759"/>
        <v>0</v>
      </c>
      <c r="AJ7869">
        <f t="shared" si="760"/>
        <v>0</v>
      </c>
      <c r="AK7869">
        <v>0</v>
      </c>
      <c r="AL7869" t="str">
        <f>IF(AA7869="","",IFERROR(IF(ISNUMBER('Procytrat 197'!D370),'Procytrat 197'!D370,IF(ISNUMBER(SEARCH("12",'Procytrat 197'!D370)),EDATE(AB7869,12),IF(ISNUMBER(SEARCH("6",'Procytrat 197'!D370)),EDATE(AB7869,6),IF(ISNUMBER(SEARCH("3",'Procytrat 197'!D370)),EDATE(AB7869,3),DATEVALUE('Procytrat 197'!D370))))),""))</f>
        <v/>
      </c>
      <c r="AM7869" t="str">
        <f t="shared" ca="1" si="761"/>
        <v/>
      </c>
    </row>
    <row r="7870" spans="27:39" x14ac:dyDescent="0.3">
      <c r="AA7870" t="str">
        <f>IF(COUNTA('Procytrat 197'!A371,'Procytrat 197'!B371,'Procytrat 197'!C371)&gt;0,"197","")</f>
        <v/>
      </c>
      <c r="AB7870" t="str">
        <f>IFERROR(IF(ISNUMBER('Procytrat 197'!A371),'Procytrat 197'!A371,DATEVALUE('Procytrat 197'!A371)),"")</f>
        <v/>
      </c>
      <c r="AC7870" t="str">
        <f>IF(AA7870="","",'Procytrat 197'!B371)</f>
        <v/>
      </c>
      <c r="AD7870" t="str">
        <f>IF(AA7870="","",IFERROR(1*'Procytrat 197'!C371,IFERROR(_xludf.NUMBERVALUE('Procytrat 197'!C371,".",","),IFERROR(_xludf.NUMBERVALUE('Procytrat 197'!C371,",","."),0))))</f>
        <v/>
      </c>
      <c r="AE7870" t="str">
        <f>IF(AA7870="","",'Procytrat 197'!O371)</f>
        <v/>
      </c>
      <c r="AF7870">
        <f t="shared" si="756"/>
        <v>0</v>
      </c>
      <c r="AG7870" t="str">
        <f t="shared" si="757"/>
        <v/>
      </c>
      <c r="AH7870" t="str">
        <f t="shared" si="758"/>
        <v/>
      </c>
      <c r="AI7870">
        <f t="shared" si="759"/>
        <v>0</v>
      </c>
      <c r="AJ7870">
        <f t="shared" si="760"/>
        <v>0</v>
      </c>
      <c r="AK7870">
        <v>0</v>
      </c>
      <c r="AL7870" t="str">
        <f>IF(AA7870="","",IFERROR(IF(ISNUMBER('Procytrat 197'!D371),'Procytrat 197'!D371,IF(ISNUMBER(SEARCH("12",'Procytrat 197'!D371)),EDATE(AB7870,12),IF(ISNUMBER(SEARCH("6",'Procytrat 197'!D371)),EDATE(AB7870,6),IF(ISNUMBER(SEARCH("3",'Procytrat 197'!D371)),EDATE(AB7870,3),DATEVALUE('Procytrat 197'!D371))))),""))</f>
        <v/>
      </c>
      <c r="AM7870" t="str">
        <f t="shared" ca="1" si="761"/>
        <v/>
      </c>
    </row>
    <row r="7871" spans="27:39" x14ac:dyDescent="0.3">
      <c r="AA7871" t="str">
        <f>IF(COUNTA('Procytrat 197'!A372,'Procytrat 197'!B372,'Procytrat 197'!C372)&gt;0,"197","")</f>
        <v/>
      </c>
      <c r="AB7871" t="str">
        <f>IFERROR(IF(ISNUMBER('Procytrat 197'!A372),'Procytrat 197'!A372,DATEVALUE('Procytrat 197'!A372)),"")</f>
        <v/>
      </c>
      <c r="AC7871" t="str">
        <f>IF(AA7871="","",'Procytrat 197'!B372)</f>
        <v/>
      </c>
      <c r="AD7871" t="str">
        <f>IF(AA7871="","",IFERROR(1*'Procytrat 197'!C372,IFERROR(_xludf.NUMBERVALUE('Procytrat 197'!C372,".",","),IFERROR(_xludf.NUMBERVALUE('Procytrat 197'!C372,",","."),0))))</f>
        <v/>
      </c>
      <c r="AE7871" t="str">
        <f>IF(AA7871="","",'Procytrat 197'!O372)</f>
        <v/>
      </c>
      <c r="AF7871">
        <f t="shared" si="756"/>
        <v>0</v>
      </c>
      <c r="AG7871" t="str">
        <f t="shared" si="757"/>
        <v/>
      </c>
      <c r="AH7871" t="str">
        <f t="shared" si="758"/>
        <v/>
      </c>
      <c r="AI7871">
        <f t="shared" si="759"/>
        <v>0</v>
      </c>
      <c r="AJ7871">
        <f t="shared" si="760"/>
        <v>0</v>
      </c>
      <c r="AK7871">
        <v>0</v>
      </c>
      <c r="AL7871" t="str">
        <f>IF(AA7871="","",IFERROR(IF(ISNUMBER('Procytrat 197'!D372),'Procytrat 197'!D372,IF(ISNUMBER(SEARCH("12",'Procytrat 197'!D372)),EDATE(AB7871,12),IF(ISNUMBER(SEARCH("6",'Procytrat 197'!D372)),EDATE(AB7871,6),IF(ISNUMBER(SEARCH("3",'Procytrat 197'!D372)),EDATE(AB7871,3),DATEVALUE('Procytrat 197'!D372))))),""))</f>
        <v/>
      </c>
      <c r="AM7871" t="str">
        <f t="shared" ca="1" si="761"/>
        <v/>
      </c>
    </row>
    <row r="7872" spans="27:39" x14ac:dyDescent="0.3">
      <c r="AA7872" t="str">
        <f>IF(COUNTA('Procytrat 197'!A373,'Procytrat 197'!B373,'Procytrat 197'!C373)&gt;0,"197","")</f>
        <v/>
      </c>
      <c r="AB7872" t="str">
        <f>IFERROR(IF(ISNUMBER('Procytrat 197'!A373),'Procytrat 197'!A373,DATEVALUE('Procytrat 197'!A373)),"")</f>
        <v/>
      </c>
      <c r="AC7872" t="str">
        <f>IF(AA7872="","",'Procytrat 197'!B373)</f>
        <v/>
      </c>
      <c r="AD7872" t="str">
        <f>IF(AA7872="","",IFERROR(1*'Procytrat 197'!C373,IFERROR(_xludf.NUMBERVALUE('Procytrat 197'!C373,".",","),IFERROR(_xludf.NUMBERVALUE('Procytrat 197'!C373,",","."),0))))</f>
        <v/>
      </c>
      <c r="AE7872" t="str">
        <f>IF(AA7872="","",'Procytrat 197'!O373)</f>
        <v/>
      </c>
      <c r="AF7872">
        <f t="shared" si="756"/>
        <v>0</v>
      </c>
      <c r="AG7872" t="str">
        <f t="shared" si="757"/>
        <v/>
      </c>
      <c r="AH7872" t="str">
        <f t="shared" si="758"/>
        <v/>
      </c>
      <c r="AI7872">
        <f t="shared" si="759"/>
        <v>0</v>
      </c>
      <c r="AJ7872">
        <f t="shared" si="760"/>
        <v>0</v>
      </c>
      <c r="AK7872">
        <v>0</v>
      </c>
      <c r="AL7872" t="str">
        <f>IF(AA7872="","",IFERROR(IF(ISNUMBER('Procytrat 197'!D373),'Procytrat 197'!D373,IF(ISNUMBER(SEARCH("12",'Procytrat 197'!D373)),EDATE(AB7872,12),IF(ISNUMBER(SEARCH("6",'Procytrat 197'!D373)),EDATE(AB7872,6),IF(ISNUMBER(SEARCH("3",'Procytrat 197'!D373)),EDATE(AB7872,3),DATEVALUE('Procytrat 197'!D373))))),""))</f>
        <v/>
      </c>
      <c r="AM7872" t="str">
        <f t="shared" ca="1" si="761"/>
        <v/>
      </c>
    </row>
    <row r="7873" spans="27:39" x14ac:dyDescent="0.3">
      <c r="AA7873" t="str">
        <f>IF(COUNTA('Procytrat 197'!A374,'Procytrat 197'!B374,'Procytrat 197'!C374)&gt;0,"197","")</f>
        <v/>
      </c>
      <c r="AB7873" t="str">
        <f>IFERROR(IF(ISNUMBER('Procytrat 197'!A374),'Procytrat 197'!A374,DATEVALUE('Procytrat 197'!A374)),"")</f>
        <v/>
      </c>
      <c r="AC7873" t="str">
        <f>IF(AA7873="","",'Procytrat 197'!B374)</f>
        <v/>
      </c>
      <c r="AD7873" t="str">
        <f>IF(AA7873="","",IFERROR(1*'Procytrat 197'!C374,IFERROR(_xludf.NUMBERVALUE('Procytrat 197'!C374,".",","),IFERROR(_xludf.NUMBERVALUE('Procytrat 197'!C374,",","."),0))))</f>
        <v/>
      </c>
      <c r="AE7873" t="str">
        <f>IF(AA7873="","",'Procytrat 197'!O374)</f>
        <v/>
      </c>
      <c r="AF7873">
        <f t="shared" si="756"/>
        <v>0</v>
      </c>
      <c r="AG7873" t="str">
        <f t="shared" si="757"/>
        <v/>
      </c>
      <c r="AH7873" t="str">
        <f t="shared" si="758"/>
        <v/>
      </c>
      <c r="AI7873">
        <f t="shared" si="759"/>
        <v>0</v>
      </c>
      <c r="AJ7873">
        <f t="shared" si="760"/>
        <v>0</v>
      </c>
      <c r="AK7873">
        <v>0</v>
      </c>
      <c r="AL7873" t="str">
        <f>IF(AA7873="","",IFERROR(IF(ISNUMBER('Procytrat 197'!D374),'Procytrat 197'!D374,IF(ISNUMBER(SEARCH("12",'Procytrat 197'!D374)),EDATE(AB7873,12),IF(ISNUMBER(SEARCH("6",'Procytrat 197'!D374)),EDATE(AB7873,6),IF(ISNUMBER(SEARCH("3",'Procytrat 197'!D374)),EDATE(AB7873,3),DATEVALUE('Procytrat 197'!D374))))),""))</f>
        <v/>
      </c>
      <c r="AM7873" t="str">
        <f t="shared" ca="1" si="761"/>
        <v/>
      </c>
    </row>
    <row r="7874" spans="27:39" x14ac:dyDescent="0.3">
      <c r="AA7874" t="str">
        <f>IF(COUNTA('Procytrat 197'!A375,'Procytrat 197'!B375,'Procytrat 197'!C375)&gt;0,"197","")</f>
        <v/>
      </c>
      <c r="AB7874" t="str">
        <f>IFERROR(IF(ISNUMBER('Procytrat 197'!A375),'Procytrat 197'!A375,DATEVALUE('Procytrat 197'!A375)),"")</f>
        <v/>
      </c>
      <c r="AC7874" t="str">
        <f>IF(AA7874="","",'Procytrat 197'!B375)</f>
        <v/>
      </c>
      <c r="AD7874" t="str">
        <f>IF(AA7874="","",IFERROR(1*'Procytrat 197'!C375,IFERROR(_xludf.NUMBERVALUE('Procytrat 197'!C375,".",","),IFERROR(_xludf.NUMBERVALUE('Procytrat 197'!C375,",","."),0))))</f>
        <v/>
      </c>
      <c r="AE7874" t="str">
        <f>IF(AA7874="","",'Procytrat 197'!O375)</f>
        <v/>
      </c>
      <c r="AF7874">
        <f t="shared" ref="AF7874:AF7937" si="762">IF(AA7874="",0,--ISNUMBER(SEARCH("aprovado",AE7874)))</f>
        <v>0</v>
      </c>
      <c r="AG7874" t="str">
        <f t="shared" ref="AG7874:AG7937" si="763">IF(AB7874="","",YEAR(AB7874))</f>
        <v/>
      </c>
      <c r="AH7874" t="str">
        <f t="shared" ref="AH7874:AH7937" si="764">IF(AB7874="","",MONTH(AB7874))</f>
        <v/>
      </c>
      <c r="AI7874">
        <f t="shared" ref="AI7874:AI7937" si="765">IF(AB7874="",0,AB7874+ROW()/1000000)</f>
        <v>0</v>
      </c>
      <c r="AJ7874">
        <f t="shared" ref="AJ7874:AJ7937" si="766">--(AA7874&lt;&gt;"")</f>
        <v>0</v>
      </c>
      <c r="AK7874">
        <v>0</v>
      </c>
      <c r="AL7874" t="str">
        <f>IF(AA7874="","",IFERROR(IF(ISNUMBER('Procytrat 197'!D375),'Procytrat 197'!D375,IF(ISNUMBER(SEARCH("12",'Procytrat 197'!D375)),EDATE(AB7874,12),IF(ISNUMBER(SEARCH("6",'Procytrat 197'!D375)),EDATE(AB7874,6),IF(ISNUMBER(SEARCH("3",'Procytrat 197'!D375)),EDATE(AB7874,3),DATEVALUE('Procytrat 197'!D375))))),""))</f>
        <v/>
      </c>
      <c r="AM7874" t="str">
        <f t="shared" ref="AM7874:AM7937" ca="1" si="767">IF(AND(AJ7874=1,AL7874&lt;&gt;"",AL7874&gt;=TODAY(),AG7874=$W$3),AL7874+ROW()/1000000,"")</f>
        <v/>
      </c>
    </row>
    <row r="7875" spans="27:39" x14ac:dyDescent="0.3">
      <c r="AA7875" t="str">
        <f>IF(COUNTA('Procytrat 197'!A376,'Procytrat 197'!B376,'Procytrat 197'!C376)&gt;0,"197","")</f>
        <v/>
      </c>
      <c r="AB7875" t="str">
        <f>IFERROR(IF(ISNUMBER('Procytrat 197'!A376),'Procytrat 197'!A376,DATEVALUE('Procytrat 197'!A376)),"")</f>
        <v/>
      </c>
      <c r="AC7875" t="str">
        <f>IF(AA7875="","",'Procytrat 197'!B376)</f>
        <v/>
      </c>
      <c r="AD7875" t="str">
        <f>IF(AA7875="","",IFERROR(1*'Procytrat 197'!C376,IFERROR(_xludf.NUMBERVALUE('Procytrat 197'!C376,".",","),IFERROR(_xludf.NUMBERVALUE('Procytrat 197'!C376,",","."),0))))</f>
        <v/>
      </c>
      <c r="AE7875" t="str">
        <f>IF(AA7875="","",'Procytrat 197'!O376)</f>
        <v/>
      </c>
      <c r="AF7875">
        <f t="shared" si="762"/>
        <v>0</v>
      </c>
      <c r="AG7875" t="str">
        <f t="shared" si="763"/>
        <v/>
      </c>
      <c r="AH7875" t="str">
        <f t="shared" si="764"/>
        <v/>
      </c>
      <c r="AI7875">
        <f t="shared" si="765"/>
        <v>0</v>
      </c>
      <c r="AJ7875">
        <f t="shared" si="766"/>
        <v>0</v>
      </c>
      <c r="AK7875">
        <v>0</v>
      </c>
      <c r="AL7875" t="str">
        <f>IF(AA7875="","",IFERROR(IF(ISNUMBER('Procytrat 197'!D376),'Procytrat 197'!D376,IF(ISNUMBER(SEARCH("12",'Procytrat 197'!D376)),EDATE(AB7875,12),IF(ISNUMBER(SEARCH("6",'Procytrat 197'!D376)),EDATE(AB7875,6),IF(ISNUMBER(SEARCH("3",'Procytrat 197'!D376)),EDATE(AB7875,3),DATEVALUE('Procytrat 197'!D376))))),""))</f>
        <v/>
      </c>
      <c r="AM7875" t="str">
        <f t="shared" ca="1" si="767"/>
        <v/>
      </c>
    </row>
    <row r="7876" spans="27:39" x14ac:dyDescent="0.3">
      <c r="AA7876" t="str">
        <f>IF(COUNTA('Procytrat 197'!A377,'Procytrat 197'!B377,'Procytrat 197'!C377)&gt;0,"197","")</f>
        <v/>
      </c>
      <c r="AB7876" t="str">
        <f>IFERROR(IF(ISNUMBER('Procytrat 197'!A377),'Procytrat 197'!A377,DATEVALUE('Procytrat 197'!A377)),"")</f>
        <v/>
      </c>
      <c r="AC7876" t="str">
        <f>IF(AA7876="","",'Procytrat 197'!B377)</f>
        <v/>
      </c>
      <c r="AD7876" t="str">
        <f>IF(AA7876="","",IFERROR(1*'Procytrat 197'!C377,IFERROR(_xludf.NUMBERVALUE('Procytrat 197'!C377,".",","),IFERROR(_xludf.NUMBERVALUE('Procytrat 197'!C377,",","."),0))))</f>
        <v/>
      </c>
      <c r="AE7876" t="str">
        <f>IF(AA7876="","",'Procytrat 197'!O377)</f>
        <v/>
      </c>
      <c r="AF7876">
        <f t="shared" si="762"/>
        <v>0</v>
      </c>
      <c r="AG7876" t="str">
        <f t="shared" si="763"/>
        <v/>
      </c>
      <c r="AH7876" t="str">
        <f t="shared" si="764"/>
        <v/>
      </c>
      <c r="AI7876">
        <f t="shared" si="765"/>
        <v>0</v>
      </c>
      <c r="AJ7876">
        <f t="shared" si="766"/>
        <v>0</v>
      </c>
      <c r="AK7876">
        <v>0</v>
      </c>
      <c r="AL7876" t="str">
        <f>IF(AA7876="","",IFERROR(IF(ISNUMBER('Procytrat 197'!D377),'Procytrat 197'!D377,IF(ISNUMBER(SEARCH("12",'Procytrat 197'!D377)),EDATE(AB7876,12),IF(ISNUMBER(SEARCH("6",'Procytrat 197'!D377)),EDATE(AB7876,6),IF(ISNUMBER(SEARCH("3",'Procytrat 197'!D377)),EDATE(AB7876,3),DATEVALUE('Procytrat 197'!D377))))),""))</f>
        <v/>
      </c>
      <c r="AM7876" t="str">
        <f t="shared" ca="1" si="767"/>
        <v/>
      </c>
    </row>
    <row r="7877" spans="27:39" x14ac:dyDescent="0.3">
      <c r="AA7877" t="str">
        <f>IF(COUNTA('Procytrat 197'!A378,'Procytrat 197'!B378,'Procytrat 197'!C378)&gt;0,"197","")</f>
        <v/>
      </c>
      <c r="AB7877" t="str">
        <f>IFERROR(IF(ISNUMBER('Procytrat 197'!A378),'Procytrat 197'!A378,DATEVALUE('Procytrat 197'!A378)),"")</f>
        <v/>
      </c>
      <c r="AC7877" t="str">
        <f>IF(AA7877="","",'Procytrat 197'!B378)</f>
        <v/>
      </c>
      <c r="AD7877" t="str">
        <f>IF(AA7877="","",IFERROR(1*'Procytrat 197'!C378,IFERROR(_xludf.NUMBERVALUE('Procytrat 197'!C378,".",","),IFERROR(_xludf.NUMBERVALUE('Procytrat 197'!C378,",","."),0))))</f>
        <v/>
      </c>
      <c r="AE7877" t="str">
        <f>IF(AA7877="","",'Procytrat 197'!O378)</f>
        <v/>
      </c>
      <c r="AF7877">
        <f t="shared" si="762"/>
        <v>0</v>
      </c>
      <c r="AG7877" t="str">
        <f t="shared" si="763"/>
        <v/>
      </c>
      <c r="AH7877" t="str">
        <f t="shared" si="764"/>
        <v/>
      </c>
      <c r="AI7877">
        <f t="shared" si="765"/>
        <v>0</v>
      </c>
      <c r="AJ7877">
        <f t="shared" si="766"/>
        <v>0</v>
      </c>
      <c r="AK7877">
        <v>0</v>
      </c>
      <c r="AL7877" t="str">
        <f>IF(AA7877="","",IFERROR(IF(ISNUMBER('Procytrat 197'!D378),'Procytrat 197'!D378,IF(ISNUMBER(SEARCH("12",'Procytrat 197'!D378)),EDATE(AB7877,12),IF(ISNUMBER(SEARCH("6",'Procytrat 197'!D378)),EDATE(AB7877,6),IF(ISNUMBER(SEARCH("3",'Procytrat 197'!D378)),EDATE(AB7877,3),DATEVALUE('Procytrat 197'!D378))))),""))</f>
        <v/>
      </c>
      <c r="AM7877" t="str">
        <f t="shared" ca="1" si="767"/>
        <v/>
      </c>
    </row>
    <row r="7878" spans="27:39" x14ac:dyDescent="0.3">
      <c r="AA7878" t="str">
        <f>IF(COUNTA('Procytrat 197'!A379,'Procytrat 197'!B379,'Procytrat 197'!C379)&gt;0,"197","")</f>
        <v/>
      </c>
      <c r="AB7878" t="str">
        <f>IFERROR(IF(ISNUMBER('Procytrat 197'!A379),'Procytrat 197'!A379,DATEVALUE('Procytrat 197'!A379)),"")</f>
        <v/>
      </c>
      <c r="AC7878" t="str">
        <f>IF(AA7878="","",'Procytrat 197'!B379)</f>
        <v/>
      </c>
      <c r="AD7878" t="str">
        <f>IF(AA7878="","",IFERROR(1*'Procytrat 197'!C379,IFERROR(_xludf.NUMBERVALUE('Procytrat 197'!C379,".",","),IFERROR(_xludf.NUMBERVALUE('Procytrat 197'!C379,",","."),0))))</f>
        <v/>
      </c>
      <c r="AE7878" t="str">
        <f>IF(AA7878="","",'Procytrat 197'!O379)</f>
        <v/>
      </c>
      <c r="AF7878">
        <f t="shared" si="762"/>
        <v>0</v>
      </c>
      <c r="AG7878" t="str">
        <f t="shared" si="763"/>
        <v/>
      </c>
      <c r="AH7878" t="str">
        <f t="shared" si="764"/>
        <v/>
      </c>
      <c r="AI7878">
        <f t="shared" si="765"/>
        <v>0</v>
      </c>
      <c r="AJ7878">
        <f t="shared" si="766"/>
        <v>0</v>
      </c>
      <c r="AK7878">
        <v>0</v>
      </c>
      <c r="AL7878" t="str">
        <f>IF(AA7878="","",IFERROR(IF(ISNUMBER('Procytrat 197'!D379),'Procytrat 197'!D379,IF(ISNUMBER(SEARCH("12",'Procytrat 197'!D379)),EDATE(AB7878,12),IF(ISNUMBER(SEARCH("6",'Procytrat 197'!D379)),EDATE(AB7878,6),IF(ISNUMBER(SEARCH("3",'Procytrat 197'!D379)),EDATE(AB7878,3),DATEVALUE('Procytrat 197'!D379))))),""))</f>
        <v/>
      </c>
      <c r="AM7878" t="str">
        <f t="shared" ca="1" si="767"/>
        <v/>
      </c>
    </row>
    <row r="7879" spans="27:39" x14ac:dyDescent="0.3">
      <c r="AA7879" t="str">
        <f>IF(COUNTA('Procytrat 197'!A380,'Procytrat 197'!B380,'Procytrat 197'!C380)&gt;0,"197","")</f>
        <v/>
      </c>
      <c r="AB7879" t="str">
        <f>IFERROR(IF(ISNUMBER('Procytrat 197'!A380),'Procytrat 197'!A380,DATEVALUE('Procytrat 197'!A380)),"")</f>
        <v/>
      </c>
      <c r="AC7879" t="str">
        <f>IF(AA7879="","",'Procytrat 197'!B380)</f>
        <v/>
      </c>
      <c r="AD7879" t="str">
        <f>IF(AA7879="","",IFERROR(1*'Procytrat 197'!C380,IFERROR(_xludf.NUMBERVALUE('Procytrat 197'!C380,".",","),IFERROR(_xludf.NUMBERVALUE('Procytrat 197'!C380,",","."),0))))</f>
        <v/>
      </c>
      <c r="AE7879" t="str">
        <f>IF(AA7879="","",'Procytrat 197'!O380)</f>
        <v/>
      </c>
      <c r="AF7879">
        <f t="shared" si="762"/>
        <v>0</v>
      </c>
      <c r="AG7879" t="str">
        <f t="shared" si="763"/>
        <v/>
      </c>
      <c r="AH7879" t="str">
        <f t="shared" si="764"/>
        <v/>
      </c>
      <c r="AI7879">
        <f t="shared" si="765"/>
        <v>0</v>
      </c>
      <c r="AJ7879">
        <f t="shared" si="766"/>
        <v>0</v>
      </c>
      <c r="AK7879">
        <v>0</v>
      </c>
      <c r="AL7879" t="str">
        <f>IF(AA7879="","",IFERROR(IF(ISNUMBER('Procytrat 197'!D380),'Procytrat 197'!D380,IF(ISNUMBER(SEARCH("12",'Procytrat 197'!D380)),EDATE(AB7879,12),IF(ISNUMBER(SEARCH("6",'Procytrat 197'!D380)),EDATE(AB7879,6),IF(ISNUMBER(SEARCH("3",'Procytrat 197'!D380)),EDATE(AB7879,3),DATEVALUE('Procytrat 197'!D380))))),""))</f>
        <v/>
      </c>
      <c r="AM7879" t="str">
        <f t="shared" ca="1" si="767"/>
        <v/>
      </c>
    </row>
    <row r="7880" spans="27:39" x14ac:dyDescent="0.3">
      <c r="AA7880" t="str">
        <f>IF(COUNTA('Procytrat 197'!A381,'Procytrat 197'!B381,'Procytrat 197'!C381)&gt;0,"197","")</f>
        <v/>
      </c>
      <c r="AB7880" t="str">
        <f>IFERROR(IF(ISNUMBER('Procytrat 197'!A381),'Procytrat 197'!A381,DATEVALUE('Procytrat 197'!A381)),"")</f>
        <v/>
      </c>
      <c r="AC7880" t="str">
        <f>IF(AA7880="","",'Procytrat 197'!B381)</f>
        <v/>
      </c>
      <c r="AD7880" t="str">
        <f>IF(AA7880="","",IFERROR(1*'Procytrat 197'!C381,IFERROR(_xludf.NUMBERVALUE('Procytrat 197'!C381,".",","),IFERROR(_xludf.NUMBERVALUE('Procytrat 197'!C381,",","."),0))))</f>
        <v/>
      </c>
      <c r="AE7880" t="str">
        <f>IF(AA7880="","",'Procytrat 197'!O381)</f>
        <v/>
      </c>
      <c r="AF7880">
        <f t="shared" si="762"/>
        <v>0</v>
      </c>
      <c r="AG7880" t="str">
        <f t="shared" si="763"/>
        <v/>
      </c>
      <c r="AH7880" t="str">
        <f t="shared" si="764"/>
        <v/>
      </c>
      <c r="AI7880">
        <f t="shared" si="765"/>
        <v>0</v>
      </c>
      <c r="AJ7880">
        <f t="shared" si="766"/>
        <v>0</v>
      </c>
      <c r="AK7880">
        <v>0</v>
      </c>
      <c r="AL7880" t="str">
        <f>IF(AA7880="","",IFERROR(IF(ISNUMBER('Procytrat 197'!D381),'Procytrat 197'!D381,IF(ISNUMBER(SEARCH("12",'Procytrat 197'!D381)),EDATE(AB7880,12),IF(ISNUMBER(SEARCH("6",'Procytrat 197'!D381)),EDATE(AB7880,6),IF(ISNUMBER(SEARCH("3",'Procytrat 197'!D381)),EDATE(AB7880,3),DATEVALUE('Procytrat 197'!D381))))),""))</f>
        <v/>
      </c>
      <c r="AM7880" t="str">
        <f t="shared" ca="1" si="767"/>
        <v/>
      </c>
    </row>
    <row r="7881" spans="27:39" x14ac:dyDescent="0.3">
      <c r="AA7881" t="str">
        <f>IF(COUNTA('Procytrat 197'!A382,'Procytrat 197'!B382,'Procytrat 197'!C382)&gt;0,"197","")</f>
        <v/>
      </c>
      <c r="AB7881" t="str">
        <f>IFERROR(IF(ISNUMBER('Procytrat 197'!A382),'Procytrat 197'!A382,DATEVALUE('Procytrat 197'!A382)),"")</f>
        <v/>
      </c>
      <c r="AC7881" t="str">
        <f>IF(AA7881="","",'Procytrat 197'!B382)</f>
        <v/>
      </c>
      <c r="AD7881" t="str">
        <f>IF(AA7881="","",IFERROR(1*'Procytrat 197'!C382,IFERROR(_xludf.NUMBERVALUE('Procytrat 197'!C382,".",","),IFERROR(_xludf.NUMBERVALUE('Procytrat 197'!C382,",","."),0))))</f>
        <v/>
      </c>
      <c r="AE7881" t="str">
        <f>IF(AA7881="","",'Procytrat 197'!O382)</f>
        <v/>
      </c>
      <c r="AF7881">
        <f t="shared" si="762"/>
        <v>0</v>
      </c>
      <c r="AG7881" t="str">
        <f t="shared" si="763"/>
        <v/>
      </c>
      <c r="AH7881" t="str">
        <f t="shared" si="764"/>
        <v/>
      </c>
      <c r="AI7881">
        <f t="shared" si="765"/>
        <v>0</v>
      </c>
      <c r="AJ7881">
        <f t="shared" si="766"/>
        <v>0</v>
      </c>
      <c r="AK7881">
        <v>0</v>
      </c>
      <c r="AL7881" t="str">
        <f>IF(AA7881="","",IFERROR(IF(ISNUMBER('Procytrat 197'!D382),'Procytrat 197'!D382,IF(ISNUMBER(SEARCH("12",'Procytrat 197'!D382)),EDATE(AB7881,12),IF(ISNUMBER(SEARCH("6",'Procytrat 197'!D382)),EDATE(AB7881,6),IF(ISNUMBER(SEARCH("3",'Procytrat 197'!D382)),EDATE(AB7881,3),DATEVALUE('Procytrat 197'!D382))))),""))</f>
        <v/>
      </c>
      <c r="AM7881" t="str">
        <f t="shared" ca="1" si="767"/>
        <v/>
      </c>
    </row>
    <row r="7882" spans="27:39" x14ac:dyDescent="0.3">
      <c r="AA7882" t="str">
        <f>IF(COUNTA('Procytrat 197'!A383,'Procytrat 197'!B383,'Procytrat 197'!C383)&gt;0,"197","")</f>
        <v/>
      </c>
      <c r="AB7882" t="str">
        <f>IFERROR(IF(ISNUMBER('Procytrat 197'!A383),'Procytrat 197'!A383,DATEVALUE('Procytrat 197'!A383)),"")</f>
        <v/>
      </c>
      <c r="AC7882" t="str">
        <f>IF(AA7882="","",'Procytrat 197'!B383)</f>
        <v/>
      </c>
      <c r="AD7882" t="str">
        <f>IF(AA7882="","",IFERROR(1*'Procytrat 197'!C383,IFERROR(_xludf.NUMBERVALUE('Procytrat 197'!C383,".",","),IFERROR(_xludf.NUMBERVALUE('Procytrat 197'!C383,",","."),0))))</f>
        <v/>
      </c>
      <c r="AE7882" t="str">
        <f>IF(AA7882="","",'Procytrat 197'!O383)</f>
        <v/>
      </c>
      <c r="AF7882">
        <f t="shared" si="762"/>
        <v>0</v>
      </c>
      <c r="AG7882" t="str">
        <f t="shared" si="763"/>
        <v/>
      </c>
      <c r="AH7882" t="str">
        <f t="shared" si="764"/>
        <v/>
      </c>
      <c r="AI7882">
        <f t="shared" si="765"/>
        <v>0</v>
      </c>
      <c r="AJ7882">
        <f t="shared" si="766"/>
        <v>0</v>
      </c>
      <c r="AK7882">
        <v>0</v>
      </c>
      <c r="AL7882" t="str">
        <f>IF(AA7882="","",IFERROR(IF(ISNUMBER('Procytrat 197'!D383),'Procytrat 197'!D383,IF(ISNUMBER(SEARCH("12",'Procytrat 197'!D383)),EDATE(AB7882,12),IF(ISNUMBER(SEARCH("6",'Procytrat 197'!D383)),EDATE(AB7882,6),IF(ISNUMBER(SEARCH("3",'Procytrat 197'!D383)),EDATE(AB7882,3),DATEVALUE('Procytrat 197'!D383))))),""))</f>
        <v/>
      </c>
      <c r="AM7882" t="str">
        <f t="shared" ca="1" si="767"/>
        <v/>
      </c>
    </row>
    <row r="7883" spans="27:39" x14ac:dyDescent="0.3">
      <c r="AA7883" t="str">
        <f>IF(COUNTA('Procytrat 197'!A384,'Procytrat 197'!B384,'Procytrat 197'!C384)&gt;0,"197","")</f>
        <v/>
      </c>
      <c r="AB7883" t="str">
        <f>IFERROR(IF(ISNUMBER('Procytrat 197'!A384),'Procytrat 197'!A384,DATEVALUE('Procytrat 197'!A384)),"")</f>
        <v/>
      </c>
      <c r="AC7883" t="str">
        <f>IF(AA7883="","",'Procytrat 197'!B384)</f>
        <v/>
      </c>
      <c r="AD7883" t="str">
        <f>IF(AA7883="","",IFERROR(1*'Procytrat 197'!C384,IFERROR(_xludf.NUMBERVALUE('Procytrat 197'!C384,".",","),IFERROR(_xludf.NUMBERVALUE('Procytrat 197'!C384,",","."),0))))</f>
        <v/>
      </c>
      <c r="AE7883" t="str">
        <f>IF(AA7883="","",'Procytrat 197'!O384)</f>
        <v/>
      </c>
      <c r="AF7883">
        <f t="shared" si="762"/>
        <v>0</v>
      </c>
      <c r="AG7883" t="str">
        <f t="shared" si="763"/>
        <v/>
      </c>
      <c r="AH7883" t="str">
        <f t="shared" si="764"/>
        <v/>
      </c>
      <c r="AI7883">
        <f t="shared" si="765"/>
        <v>0</v>
      </c>
      <c r="AJ7883">
        <f t="shared" si="766"/>
        <v>0</v>
      </c>
      <c r="AK7883">
        <v>0</v>
      </c>
      <c r="AL7883" t="str">
        <f>IF(AA7883="","",IFERROR(IF(ISNUMBER('Procytrat 197'!D384),'Procytrat 197'!D384,IF(ISNUMBER(SEARCH("12",'Procytrat 197'!D384)),EDATE(AB7883,12),IF(ISNUMBER(SEARCH("6",'Procytrat 197'!D384)),EDATE(AB7883,6),IF(ISNUMBER(SEARCH("3",'Procytrat 197'!D384)),EDATE(AB7883,3),DATEVALUE('Procytrat 197'!D384))))),""))</f>
        <v/>
      </c>
      <c r="AM7883" t="str">
        <f t="shared" ca="1" si="767"/>
        <v/>
      </c>
    </row>
    <row r="7884" spans="27:39" x14ac:dyDescent="0.3">
      <c r="AA7884" t="str">
        <f>IF(COUNTA('Procytrat 197'!A385,'Procytrat 197'!B385,'Procytrat 197'!C385)&gt;0,"197","")</f>
        <v/>
      </c>
      <c r="AB7884" t="str">
        <f>IFERROR(IF(ISNUMBER('Procytrat 197'!A385),'Procytrat 197'!A385,DATEVALUE('Procytrat 197'!A385)),"")</f>
        <v/>
      </c>
      <c r="AC7884" t="str">
        <f>IF(AA7884="","",'Procytrat 197'!B385)</f>
        <v/>
      </c>
      <c r="AD7884" t="str">
        <f>IF(AA7884="","",IFERROR(1*'Procytrat 197'!C385,IFERROR(_xludf.NUMBERVALUE('Procytrat 197'!C385,".",","),IFERROR(_xludf.NUMBERVALUE('Procytrat 197'!C385,",","."),0))))</f>
        <v/>
      </c>
      <c r="AE7884" t="str">
        <f>IF(AA7884="","",'Procytrat 197'!O385)</f>
        <v/>
      </c>
      <c r="AF7884">
        <f t="shared" si="762"/>
        <v>0</v>
      </c>
      <c r="AG7884" t="str">
        <f t="shared" si="763"/>
        <v/>
      </c>
      <c r="AH7884" t="str">
        <f t="shared" si="764"/>
        <v/>
      </c>
      <c r="AI7884">
        <f t="shared" si="765"/>
        <v>0</v>
      </c>
      <c r="AJ7884">
        <f t="shared" si="766"/>
        <v>0</v>
      </c>
      <c r="AK7884">
        <v>0</v>
      </c>
      <c r="AL7884" t="str">
        <f>IF(AA7884="","",IFERROR(IF(ISNUMBER('Procytrat 197'!D385),'Procytrat 197'!D385,IF(ISNUMBER(SEARCH("12",'Procytrat 197'!D385)),EDATE(AB7884,12),IF(ISNUMBER(SEARCH("6",'Procytrat 197'!D385)),EDATE(AB7884,6),IF(ISNUMBER(SEARCH("3",'Procytrat 197'!D385)),EDATE(AB7884,3),DATEVALUE('Procytrat 197'!D385))))),""))</f>
        <v/>
      </c>
      <c r="AM7884" t="str">
        <f t="shared" ca="1" si="767"/>
        <v/>
      </c>
    </row>
    <row r="7885" spans="27:39" x14ac:dyDescent="0.3">
      <c r="AA7885" t="str">
        <f>IF(COUNTA('Procytrat 197'!A386,'Procytrat 197'!B386,'Procytrat 197'!C386)&gt;0,"197","")</f>
        <v/>
      </c>
      <c r="AB7885" t="str">
        <f>IFERROR(IF(ISNUMBER('Procytrat 197'!A386),'Procytrat 197'!A386,DATEVALUE('Procytrat 197'!A386)),"")</f>
        <v/>
      </c>
      <c r="AC7885" t="str">
        <f>IF(AA7885="","",'Procytrat 197'!B386)</f>
        <v/>
      </c>
      <c r="AD7885" t="str">
        <f>IF(AA7885="","",IFERROR(1*'Procytrat 197'!C386,IFERROR(_xludf.NUMBERVALUE('Procytrat 197'!C386,".",","),IFERROR(_xludf.NUMBERVALUE('Procytrat 197'!C386,",","."),0))))</f>
        <v/>
      </c>
      <c r="AE7885" t="str">
        <f>IF(AA7885="","",'Procytrat 197'!O386)</f>
        <v/>
      </c>
      <c r="AF7885">
        <f t="shared" si="762"/>
        <v>0</v>
      </c>
      <c r="AG7885" t="str">
        <f t="shared" si="763"/>
        <v/>
      </c>
      <c r="AH7885" t="str">
        <f t="shared" si="764"/>
        <v/>
      </c>
      <c r="AI7885">
        <f t="shared" si="765"/>
        <v>0</v>
      </c>
      <c r="AJ7885">
        <f t="shared" si="766"/>
        <v>0</v>
      </c>
      <c r="AK7885">
        <v>0</v>
      </c>
      <c r="AL7885" t="str">
        <f>IF(AA7885="","",IFERROR(IF(ISNUMBER('Procytrat 197'!D386),'Procytrat 197'!D386,IF(ISNUMBER(SEARCH("12",'Procytrat 197'!D386)),EDATE(AB7885,12),IF(ISNUMBER(SEARCH("6",'Procytrat 197'!D386)),EDATE(AB7885,6),IF(ISNUMBER(SEARCH("3",'Procytrat 197'!D386)),EDATE(AB7885,3),DATEVALUE('Procytrat 197'!D386))))),""))</f>
        <v/>
      </c>
      <c r="AM7885" t="str">
        <f t="shared" ca="1" si="767"/>
        <v/>
      </c>
    </row>
    <row r="7886" spans="27:39" x14ac:dyDescent="0.3">
      <c r="AA7886" t="str">
        <f>IF(COUNTA('Procytrat 197'!A387,'Procytrat 197'!B387,'Procytrat 197'!C387)&gt;0,"197","")</f>
        <v/>
      </c>
      <c r="AB7886" t="str">
        <f>IFERROR(IF(ISNUMBER('Procytrat 197'!A387),'Procytrat 197'!A387,DATEVALUE('Procytrat 197'!A387)),"")</f>
        <v/>
      </c>
      <c r="AC7886" t="str">
        <f>IF(AA7886="","",'Procytrat 197'!B387)</f>
        <v/>
      </c>
      <c r="AD7886" t="str">
        <f>IF(AA7886="","",IFERROR(1*'Procytrat 197'!C387,IFERROR(_xludf.NUMBERVALUE('Procytrat 197'!C387,".",","),IFERROR(_xludf.NUMBERVALUE('Procytrat 197'!C387,",","."),0))))</f>
        <v/>
      </c>
      <c r="AE7886" t="str">
        <f>IF(AA7886="","",'Procytrat 197'!O387)</f>
        <v/>
      </c>
      <c r="AF7886">
        <f t="shared" si="762"/>
        <v>0</v>
      </c>
      <c r="AG7886" t="str">
        <f t="shared" si="763"/>
        <v/>
      </c>
      <c r="AH7886" t="str">
        <f t="shared" si="764"/>
        <v/>
      </c>
      <c r="AI7886">
        <f t="shared" si="765"/>
        <v>0</v>
      </c>
      <c r="AJ7886">
        <f t="shared" si="766"/>
        <v>0</v>
      </c>
      <c r="AK7886">
        <v>0</v>
      </c>
      <c r="AL7886" t="str">
        <f>IF(AA7886="","",IFERROR(IF(ISNUMBER('Procytrat 197'!D387),'Procytrat 197'!D387,IF(ISNUMBER(SEARCH("12",'Procytrat 197'!D387)),EDATE(AB7886,12),IF(ISNUMBER(SEARCH("6",'Procytrat 197'!D387)),EDATE(AB7886,6),IF(ISNUMBER(SEARCH("3",'Procytrat 197'!D387)),EDATE(AB7886,3),DATEVALUE('Procytrat 197'!D387))))),""))</f>
        <v/>
      </c>
      <c r="AM7886" t="str">
        <f t="shared" ca="1" si="767"/>
        <v/>
      </c>
    </row>
    <row r="7887" spans="27:39" x14ac:dyDescent="0.3">
      <c r="AA7887" t="str">
        <f>IF(COUNTA('Procytrat 197'!A388,'Procytrat 197'!B388,'Procytrat 197'!C388)&gt;0,"197","")</f>
        <v/>
      </c>
      <c r="AB7887" t="str">
        <f>IFERROR(IF(ISNUMBER('Procytrat 197'!A388),'Procytrat 197'!A388,DATEVALUE('Procytrat 197'!A388)),"")</f>
        <v/>
      </c>
      <c r="AC7887" t="str">
        <f>IF(AA7887="","",'Procytrat 197'!B388)</f>
        <v/>
      </c>
      <c r="AD7887" t="str">
        <f>IF(AA7887="","",IFERROR(1*'Procytrat 197'!C388,IFERROR(_xludf.NUMBERVALUE('Procytrat 197'!C388,".",","),IFERROR(_xludf.NUMBERVALUE('Procytrat 197'!C388,",","."),0))))</f>
        <v/>
      </c>
      <c r="AE7887" t="str">
        <f>IF(AA7887="","",'Procytrat 197'!O388)</f>
        <v/>
      </c>
      <c r="AF7887">
        <f t="shared" si="762"/>
        <v>0</v>
      </c>
      <c r="AG7887" t="str">
        <f t="shared" si="763"/>
        <v/>
      </c>
      <c r="AH7887" t="str">
        <f t="shared" si="764"/>
        <v/>
      </c>
      <c r="AI7887">
        <f t="shared" si="765"/>
        <v>0</v>
      </c>
      <c r="AJ7887">
        <f t="shared" si="766"/>
        <v>0</v>
      </c>
      <c r="AK7887">
        <v>0</v>
      </c>
      <c r="AL7887" t="str">
        <f>IF(AA7887="","",IFERROR(IF(ISNUMBER('Procytrat 197'!D388),'Procytrat 197'!D388,IF(ISNUMBER(SEARCH("12",'Procytrat 197'!D388)),EDATE(AB7887,12),IF(ISNUMBER(SEARCH("6",'Procytrat 197'!D388)),EDATE(AB7887,6),IF(ISNUMBER(SEARCH("3",'Procytrat 197'!D388)),EDATE(AB7887,3),DATEVALUE('Procytrat 197'!D388))))),""))</f>
        <v/>
      </c>
      <c r="AM7887" t="str">
        <f t="shared" ca="1" si="767"/>
        <v/>
      </c>
    </row>
    <row r="7888" spans="27:39" x14ac:dyDescent="0.3">
      <c r="AA7888" t="str">
        <f>IF(COUNTA('Procytrat 197'!A389,'Procytrat 197'!B389,'Procytrat 197'!C389)&gt;0,"197","")</f>
        <v/>
      </c>
      <c r="AB7888" t="str">
        <f>IFERROR(IF(ISNUMBER('Procytrat 197'!A389),'Procytrat 197'!A389,DATEVALUE('Procytrat 197'!A389)),"")</f>
        <v/>
      </c>
      <c r="AC7888" t="str">
        <f>IF(AA7888="","",'Procytrat 197'!B389)</f>
        <v/>
      </c>
      <c r="AD7888" t="str">
        <f>IF(AA7888="","",IFERROR(1*'Procytrat 197'!C389,IFERROR(_xludf.NUMBERVALUE('Procytrat 197'!C389,".",","),IFERROR(_xludf.NUMBERVALUE('Procytrat 197'!C389,",","."),0))))</f>
        <v/>
      </c>
      <c r="AE7888" t="str">
        <f>IF(AA7888="","",'Procytrat 197'!O389)</f>
        <v/>
      </c>
      <c r="AF7888">
        <f t="shared" si="762"/>
        <v>0</v>
      </c>
      <c r="AG7888" t="str">
        <f t="shared" si="763"/>
        <v/>
      </c>
      <c r="AH7888" t="str">
        <f t="shared" si="764"/>
        <v/>
      </c>
      <c r="AI7888">
        <f t="shared" si="765"/>
        <v>0</v>
      </c>
      <c r="AJ7888">
        <f t="shared" si="766"/>
        <v>0</v>
      </c>
      <c r="AK7888">
        <v>0</v>
      </c>
      <c r="AL7888" t="str">
        <f>IF(AA7888="","",IFERROR(IF(ISNUMBER('Procytrat 197'!D389),'Procytrat 197'!D389,IF(ISNUMBER(SEARCH("12",'Procytrat 197'!D389)),EDATE(AB7888,12),IF(ISNUMBER(SEARCH("6",'Procytrat 197'!D389)),EDATE(AB7888,6),IF(ISNUMBER(SEARCH("3",'Procytrat 197'!D389)),EDATE(AB7888,3),DATEVALUE('Procytrat 197'!D389))))),""))</f>
        <v/>
      </c>
      <c r="AM7888" t="str">
        <f t="shared" ca="1" si="767"/>
        <v/>
      </c>
    </row>
    <row r="7889" spans="27:39" x14ac:dyDescent="0.3">
      <c r="AA7889" t="str">
        <f>IF(COUNTA('Procytrat 197'!A390,'Procytrat 197'!B390,'Procytrat 197'!C390)&gt;0,"197","")</f>
        <v/>
      </c>
      <c r="AB7889" t="str">
        <f>IFERROR(IF(ISNUMBER('Procytrat 197'!A390),'Procytrat 197'!A390,DATEVALUE('Procytrat 197'!A390)),"")</f>
        <v/>
      </c>
      <c r="AC7889" t="str">
        <f>IF(AA7889="","",'Procytrat 197'!B390)</f>
        <v/>
      </c>
      <c r="AD7889" t="str">
        <f>IF(AA7889="","",IFERROR(1*'Procytrat 197'!C390,IFERROR(_xludf.NUMBERVALUE('Procytrat 197'!C390,".",","),IFERROR(_xludf.NUMBERVALUE('Procytrat 197'!C390,",","."),0))))</f>
        <v/>
      </c>
      <c r="AE7889" t="str">
        <f>IF(AA7889="","",'Procytrat 197'!O390)</f>
        <v/>
      </c>
      <c r="AF7889">
        <f t="shared" si="762"/>
        <v>0</v>
      </c>
      <c r="AG7889" t="str">
        <f t="shared" si="763"/>
        <v/>
      </c>
      <c r="AH7889" t="str">
        <f t="shared" si="764"/>
        <v/>
      </c>
      <c r="AI7889">
        <f t="shared" si="765"/>
        <v>0</v>
      </c>
      <c r="AJ7889">
        <f t="shared" si="766"/>
        <v>0</v>
      </c>
      <c r="AK7889">
        <v>0</v>
      </c>
      <c r="AL7889" t="str">
        <f>IF(AA7889="","",IFERROR(IF(ISNUMBER('Procytrat 197'!D390),'Procytrat 197'!D390,IF(ISNUMBER(SEARCH("12",'Procytrat 197'!D390)),EDATE(AB7889,12),IF(ISNUMBER(SEARCH("6",'Procytrat 197'!D390)),EDATE(AB7889,6),IF(ISNUMBER(SEARCH("3",'Procytrat 197'!D390)),EDATE(AB7889,3),DATEVALUE('Procytrat 197'!D390))))),""))</f>
        <v/>
      </c>
      <c r="AM7889" t="str">
        <f t="shared" ca="1" si="767"/>
        <v/>
      </c>
    </row>
    <row r="7890" spans="27:39" x14ac:dyDescent="0.3">
      <c r="AA7890" t="str">
        <f>IF(COUNTA('Procytrat 197'!A391,'Procytrat 197'!B391,'Procytrat 197'!C391)&gt;0,"197","")</f>
        <v/>
      </c>
      <c r="AB7890" t="str">
        <f>IFERROR(IF(ISNUMBER('Procytrat 197'!A391),'Procytrat 197'!A391,DATEVALUE('Procytrat 197'!A391)),"")</f>
        <v/>
      </c>
      <c r="AC7890" t="str">
        <f>IF(AA7890="","",'Procytrat 197'!B391)</f>
        <v/>
      </c>
      <c r="AD7890" t="str">
        <f>IF(AA7890="","",IFERROR(1*'Procytrat 197'!C391,IFERROR(_xludf.NUMBERVALUE('Procytrat 197'!C391,".",","),IFERROR(_xludf.NUMBERVALUE('Procytrat 197'!C391,",","."),0))))</f>
        <v/>
      </c>
      <c r="AE7890" t="str">
        <f>IF(AA7890="","",'Procytrat 197'!O391)</f>
        <v/>
      </c>
      <c r="AF7890">
        <f t="shared" si="762"/>
        <v>0</v>
      </c>
      <c r="AG7890" t="str">
        <f t="shared" si="763"/>
        <v/>
      </c>
      <c r="AH7890" t="str">
        <f t="shared" si="764"/>
        <v/>
      </c>
      <c r="AI7890">
        <f t="shared" si="765"/>
        <v>0</v>
      </c>
      <c r="AJ7890">
        <f t="shared" si="766"/>
        <v>0</v>
      </c>
      <c r="AK7890">
        <v>0</v>
      </c>
      <c r="AL7890" t="str">
        <f>IF(AA7890="","",IFERROR(IF(ISNUMBER('Procytrat 197'!D391),'Procytrat 197'!D391,IF(ISNUMBER(SEARCH("12",'Procytrat 197'!D391)),EDATE(AB7890,12),IF(ISNUMBER(SEARCH("6",'Procytrat 197'!D391)),EDATE(AB7890,6),IF(ISNUMBER(SEARCH("3",'Procytrat 197'!D391)),EDATE(AB7890,3),DATEVALUE('Procytrat 197'!D391))))),""))</f>
        <v/>
      </c>
      <c r="AM7890" t="str">
        <f t="shared" ca="1" si="767"/>
        <v/>
      </c>
    </row>
    <row r="7891" spans="27:39" x14ac:dyDescent="0.3">
      <c r="AA7891" t="str">
        <f>IF(COUNTA('Procytrat 197'!A392,'Procytrat 197'!B392,'Procytrat 197'!C392)&gt;0,"197","")</f>
        <v/>
      </c>
      <c r="AB7891" t="str">
        <f>IFERROR(IF(ISNUMBER('Procytrat 197'!A392),'Procytrat 197'!A392,DATEVALUE('Procytrat 197'!A392)),"")</f>
        <v/>
      </c>
      <c r="AC7891" t="str">
        <f>IF(AA7891="","",'Procytrat 197'!B392)</f>
        <v/>
      </c>
      <c r="AD7891" t="str">
        <f>IF(AA7891="","",IFERROR(1*'Procytrat 197'!C392,IFERROR(_xludf.NUMBERVALUE('Procytrat 197'!C392,".",","),IFERROR(_xludf.NUMBERVALUE('Procytrat 197'!C392,",","."),0))))</f>
        <v/>
      </c>
      <c r="AE7891" t="str">
        <f>IF(AA7891="","",'Procytrat 197'!O392)</f>
        <v/>
      </c>
      <c r="AF7891">
        <f t="shared" si="762"/>
        <v>0</v>
      </c>
      <c r="AG7891" t="str">
        <f t="shared" si="763"/>
        <v/>
      </c>
      <c r="AH7891" t="str">
        <f t="shared" si="764"/>
        <v/>
      </c>
      <c r="AI7891">
        <f t="shared" si="765"/>
        <v>0</v>
      </c>
      <c r="AJ7891">
        <f t="shared" si="766"/>
        <v>0</v>
      </c>
      <c r="AK7891">
        <v>0</v>
      </c>
      <c r="AL7891" t="str">
        <f>IF(AA7891="","",IFERROR(IF(ISNUMBER('Procytrat 197'!D392),'Procytrat 197'!D392,IF(ISNUMBER(SEARCH("12",'Procytrat 197'!D392)),EDATE(AB7891,12),IF(ISNUMBER(SEARCH("6",'Procytrat 197'!D392)),EDATE(AB7891,6),IF(ISNUMBER(SEARCH("3",'Procytrat 197'!D392)),EDATE(AB7891,3),DATEVALUE('Procytrat 197'!D392))))),""))</f>
        <v/>
      </c>
      <c r="AM7891" t="str">
        <f t="shared" ca="1" si="767"/>
        <v/>
      </c>
    </row>
    <row r="7892" spans="27:39" x14ac:dyDescent="0.3">
      <c r="AA7892" t="str">
        <f>IF(COUNTA('Procytrat 197'!A393,'Procytrat 197'!B393,'Procytrat 197'!C393)&gt;0,"197","")</f>
        <v/>
      </c>
      <c r="AB7892" t="str">
        <f>IFERROR(IF(ISNUMBER('Procytrat 197'!A393),'Procytrat 197'!A393,DATEVALUE('Procytrat 197'!A393)),"")</f>
        <v/>
      </c>
      <c r="AC7892" t="str">
        <f>IF(AA7892="","",'Procytrat 197'!B393)</f>
        <v/>
      </c>
      <c r="AD7892" t="str">
        <f>IF(AA7892="","",IFERROR(1*'Procytrat 197'!C393,IFERROR(_xludf.NUMBERVALUE('Procytrat 197'!C393,".",","),IFERROR(_xludf.NUMBERVALUE('Procytrat 197'!C393,",","."),0))))</f>
        <v/>
      </c>
      <c r="AE7892" t="str">
        <f>IF(AA7892="","",'Procytrat 197'!O393)</f>
        <v/>
      </c>
      <c r="AF7892">
        <f t="shared" si="762"/>
        <v>0</v>
      </c>
      <c r="AG7892" t="str">
        <f t="shared" si="763"/>
        <v/>
      </c>
      <c r="AH7892" t="str">
        <f t="shared" si="764"/>
        <v/>
      </c>
      <c r="AI7892">
        <f t="shared" si="765"/>
        <v>0</v>
      </c>
      <c r="AJ7892">
        <f t="shared" si="766"/>
        <v>0</v>
      </c>
      <c r="AK7892">
        <v>0</v>
      </c>
      <c r="AL7892" t="str">
        <f>IF(AA7892="","",IFERROR(IF(ISNUMBER('Procytrat 197'!D393),'Procytrat 197'!D393,IF(ISNUMBER(SEARCH("12",'Procytrat 197'!D393)),EDATE(AB7892,12),IF(ISNUMBER(SEARCH("6",'Procytrat 197'!D393)),EDATE(AB7892,6),IF(ISNUMBER(SEARCH("3",'Procytrat 197'!D393)),EDATE(AB7892,3),DATEVALUE('Procytrat 197'!D393))))),""))</f>
        <v/>
      </c>
      <c r="AM7892" t="str">
        <f t="shared" ca="1" si="767"/>
        <v/>
      </c>
    </row>
    <row r="7893" spans="27:39" x14ac:dyDescent="0.3">
      <c r="AA7893" t="str">
        <f>IF(COUNTA('Procytrat 197'!A394,'Procytrat 197'!B394,'Procytrat 197'!C394)&gt;0,"197","")</f>
        <v/>
      </c>
      <c r="AB7893" t="str">
        <f>IFERROR(IF(ISNUMBER('Procytrat 197'!A394),'Procytrat 197'!A394,DATEVALUE('Procytrat 197'!A394)),"")</f>
        <v/>
      </c>
      <c r="AC7893" t="str">
        <f>IF(AA7893="","",'Procytrat 197'!B394)</f>
        <v/>
      </c>
      <c r="AD7893" t="str">
        <f>IF(AA7893="","",IFERROR(1*'Procytrat 197'!C394,IFERROR(_xludf.NUMBERVALUE('Procytrat 197'!C394,".",","),IFERROR(_xludf.NUMBERVALUE('Procytrat 197'!C394,",","."),0))))</f>
        <v/>
      </c>
      <c r="AE7893" t="str">
        <f>IF(AA7893="","",'Procytrat 197'!O394)</f>
        <v/>
      </c>
      <c r="AF7893">
        <f t="shared" si="762"/>
        <v>0</v>
      </c>
      <c r="AG7893" t="str">
        <f t="shared" si="763"/>
        <v/>
      </c>
      <c r="AH7893" t="str">
        <f t="shared" si="764"/>
        <v/>
      </c>
      <c r="AI7893">
        <f t="shared" si="765"/>
        <v>0</v>
      </c>
      <c r="AJ7893">
        <f t="shared" si="766"/>
        <v>0</v>
      </c>
      <c r="AK7893">
        <v>0</v>
      </c>
      <c r="AL7893" t="str">
        <f>IF(AA7893="","",IFERROR(IF(ISNUMBER('Procytrat 197'!D394),'Procytrat 197'!D394,IF(ISNUMBER(SEARCH("12",'Procytrat 197'!D394)),EDATE(AB7893,12),IF(ISNUMBER(SEARCH("6",'Procytrat 197'!D394)),EDATE(AB7893,6),IF(ISNUMBER(SEARCH("3",'Procytrat 197'!D394)),EDATE(AB7893,3),DATEVALUE('Procytrat 197'!D394))))),""))</f>
        <v/>
      </c>
      <c r="AM7893" t="str">
        <f t="shared" ca="1" si="767"/>
        <v/>
      </c>
    </row>
    <row r="7894" spans="27:39" x14ac:dyDescent="0.3">
      <c r="AA7894" t="str">
        <f>IF(COUNTA('Procytrat 197'!A395,'Procytrat 197'!B395,'Procytrat 197'!C395)&gt;0,"197","")</f>
        <v/>
      </c>
      <c r="AB7894" t="str">
        <f>IFERROR(IF(ISNUMBER('Procytrat 197'!A395),'Procytrat 197'!A395,DATEVALUE('Procytrat 197'!A395)),"")</f>
        <v/>
      </c>
      <c r="AC7894" t="str">
        <f>IF(AA7894="","",'Procytrat 197'!B395)</f>
        <v/>
      </c>
      <c r="AD7894" t="str">
        <f>IF(AA7894="","",IFERROR(1*'Procytrat 197'!C395,IFERROR(_xludf.NUMBERVALUE('Procytrat 197'!C395,".",","),IFERROR(_xludf.NUMBERVALUE('Procytrat 197'!C395,",","."),0))))</f>
        <v/>
      </c>
      <c r="AE7894" t="str">
        <f>IF(AA7894="","",'Procytrat 197'!O395)</f>
        <v/>
      </c>
      <c r="AF7894">
        <f t="shared" si="762"/>
        <v>0</v>
      </c>
      <c r="AG7894" t="str">
        <f t="shared" si="763"/>
        <v/>
      </c>
      <c r="AH7894" t="str">
        <f t="shared" si="764"/>
        <v/>
      </c>
      <c r="AI7894">
        <f t="shared" si="765"/>
        <v>0</v>
      </c>
      <c r="AJ7894">
        <f t="shared" si="766"/>
        <v>0</v>
      </c>
      <c r="AK7894">
        <v>0</v>
      </c>
      <c r="AL7894" t="str">
        <f>IF(AA7894="","",IFERROR(IF(ISNUMBER('Procytrat 197'!D395),'Procytrat 197'!D395,IF(ISNUMBER(SEARCH("12",'Procytrat 197'!D395)),EDATE(AB7894,12),IF(ISNUMBER(SEARCH("6",'Procytrat 197'!D395)),EDATE(AB7894,6),IF(ISNUMBER(SEARCH("3",'Procytrat 197'!D395)),EDATE(AB7894,3),DATEVALUE('Procytrat 197'!D395))))),""))</f>
        <v/>
      </c>
      <c r="AM7894" t="str">
        <f t="shared" ca="1" si="767"/>
        <v/>
      </c>
    </row>
    <row r="7895" spans="27:39" x14ac:dyDescent="0.3">
      <c r="AA7895" t="str">
        <f>IF(COUNTA('Procytrat 197'!A396,'Procytrat 197'!B396,'Procytrat 197'!C396)&gt;0,"197","")</f>
        <v/>
      </c>
      <c r="AB7895" t="str">
        <f>IFERROR(IF(ISNUMBER('Procytrat 197'!A396),'Procytrat 197'!A396,DATEVALUE('Procytrat 197'!A396)),"")</f>
        <v/>
      </c>
      <c r="AC7895" t="str">
        <f>IF(AA7895="","",'Procytrat 197'!B396)</f>
        <v/>
      </c>
      <c r="AD7895" t="str">
        <f>IF(AA7895="","",IFERROR(1*'Procytrat 197'!C396,IFERROR(_xludf.NUMBERVALUE('Procytrat 197'!C396,".",","),IFERROR(_xludf.NUMBERVALUE('Procytrat 197'!C396,",","."),0))))</f>
        <v/>
      </c>
      <c r="AE7895" t="str">
        <f>IF(AA7895="","",'Procytrat 197'!O396)</f>
        <v/>
      </c>
      <c r="AF7895">
        <f t="shared" si="762"/>
        <v>0</v>
      </c>
      <c r="AG7895" t="str">
        <f t="shared" si="763"/>
        <v/>
      </c>
      <c r="AH7895" t="str">
        <f t="shared" si="764"/>
        <v/>
      </c>
      <c r="AI7895">
        <f t="shared" si="765"/>
        <v>0</v>
      </c>
      <c r="AJ7895">
        <f t="shared" si="766"/>
        <v>0</v>
      </c>
      <c r="AK7895">
        <v>0</v>
      </c>
      <c r="AL7895" t="str">
        <f>IF(AA7895="","",IFERROR(IF(ISNUMBER('Procytrat 197'!D396),'Procytrat 197'!D396,IF(ISNUMBER(SEARCH("12",'Procytrat 197'!D396)),EDATE(AB7895,12),IF(ISNUMBER(SEARCH("6",'Procytrat 197'!D396)),EDATE(AB7895,6),IF(ISNUMBER(SEARCH("3",'Procytrat 197'!D396)),EDATE(AB7895,3),DATEVALUE('Procytrat 197'!D396))))),""))</f>
        <v/>
      </c>
      <c r="AM7895" t="str">
        <f t="shared" ca="1" si="767"/>
        <v/>
      </c>
    </row>
    <row r="7896" spans="27:39" x14ac:dyDescent="0.3">
      <c r="AA7896" t="str">
        <f>IF(COUNTA('Procytrat 197'!A397,'Procytrat 197'!B397,'Procytrat 197'!C397)&gt;0,"197","")</f>
        <v/>
      </c>
      <c r="AB7896" t="str">
        <f>IFERROR(IF(ISNUMBER('Procytrat 197'!A397),'Procytrat 197'!A397,DATEVALUE('Procytrat 197'!A397)),"")</f>
        <v/>
      </c>
      <c r="AC7896" t="str">
        <f>IF(AA7896="","",'Procytrat 197'!B397)</f>
        <v/>
      </c>
      <c r="AD7896" t="str">
        <f>IF(AA7896="","",IFERROR(1*'Procytrat 197'!C397,IFERROR(_xludf.NUMBERVALUE('Procytrat 197'!C397,".",","),IFERROR(_xludf.NUMBERVALUE('Procytrat 197'!C397,",","."),0))))</f>
        <v/>
      </c>
      <c r="AE7896" t="str">
        <f>IF(AA7896="","",'Procytrat 197'!O397)</f>
        <v/>
      </c>
      <c r="AF7896">
        <f t="shared" si="762"/>
        <v>0</v>
      </c>
      <c r="AG7896" t="str">
        <f t="shared" si="763"/>
        <v/>
      </c>
      <c r="AH7896" t="str">
        <f t="shared" si="764"/>
        <v/>
      </c>
      <c r="AI7896">
        <f t="shared" si="765"/>
        <v>0</v>
      </c>
      <c r="AJ7896">
        <f t="shared" si="766"/>
        <v>0</v>
      </c>
      <c r="AK7896">
        <v>0</v>
      </c>
      <c r="AL7896" t="str">
        <f>IF(AA7896="","",IFERROR(IF(ISNUMBER('Procytrat 197'!D397),'Procytrat 197'!D397,IF(ISNUMBER(SEARCH("12",'Procytrat 197'!D397)),EDATE(AB7896,12),IF(ISNUMBER(SEARCH("6",'Procytrat 197'!D397)),EDATE(AB7896,6),IF(ISNUMBER(SEARCH("3",'Procytrat 197'!D397)),EDATE(AB7896,3),DATEVALUE('Procytrat 197'!D397))))),""))</f>
        <v/>
      </c>
      <c r="AM7896" t="str">
        <f t="shared" ca="1" si="767"/>
        <v/>
      </c>
    </row>
    <row r="7897" spans="27:39" x14ac:dyDescent="0.3">
      <c r="AA7897" t="str">
        <f>IF(COUNTA('Procytrat 197'!A398,'Procytrat 197'!B398,'Procytrat 197'!C398)&gt;0,"197","")</f>
        <v/>
      </c>
      <c r="AB7897" t="str">
        <f>IFERROR(IF(ISNUMBER('Procytrat 197'!A398),'Procytrat 197'!A398,DATEVALUE('Procytrat 197'!A398)),"")</f>
        <v/>
      </c>
      <c r="AC7897" t="str">
        <f>IF(AA7897="","",'Procytrat 197'!B398)</f>
        <v/>
      </c>
      <c r="AD7897" t="str">
        <f>IF(AA7897="","",IFERROR(1*'Procytrat 197'!C398,IFERROR(_xludf.NUMBERVALUE('Procytrat 197'!C398,".",","),IFERROR(_xludf.NUMBERVALUE('Procytrat 197'!C398,",","."),0))))</f>
        <v/>
      </c>
      <c r="AE7897" t="str">
        <f>IF(AA7897="","",'Procytrat 197'!O398)</f>
        <v/>
      </c>
      <c r="AF7897">
        <f t="shared" si="762"/>
        <v>0</v>
      </c>
      <c r="AG7897" t="str">
        <f t="shared" si="763"/>
        <v/>
      </c>
      <c r="AH7897" t="str">
        <f t="shared" si="764"/>
        <v/>
      </c>
      <c r="AI7897">
        <f t="shared" si="765"/>
        <v>0</v>
      </c>
      <c r="AJ7897">
        <f t="shared" si="766"/>
        <v>0</v>
      </c>
      <c r="AK7897">
        <v>0</v>
      </c>
      <c r="AL7897" t="str">
        <f>IF(AA7897="","",IFERROR(IF(ISNUMBER('Procytrat 197'!D398),'Procytrat 197'!D398,IF(ISNUMBER(SEARCH("12",'Procytrat 197'!D398)),EDATE(AB7897,12),IF(ISNUMBER(SEARCH("6",'Procytrat 197'!D398)),EDATE(AB7897,6),IF(ISNUMBER(SEARCH("3",'Procytrat 197'!D398)),EDATE(AB7897,3),DATEVALUE('Procytrat 197'!D398))))),""))</f>
        <v/>
      </c>
      <c r="AM7897" t="str">
        <f t="shared" ca="1" si="767"/>
        <v/>
      </c>
    </row>
    <row r="7898" spans="27:39" x14ac:dyDescent="0.3">
      <c r="AA7898" t="str">
        <f>IF(COUNTA('Procytrat 197'!A399,'Procytrat 197'!B399,'Procytrat 197'!C399)&gt;0,"197","")</f>
        <v/>
      </c>
      <c r="AB7898" t="str">
        <f>IFERROR(IF(ISNUMBER('Procytrat 197'!A399),'Procytrat 197'!A399,DATEVALUE('Procytrat 197'!A399)),"")</f>
        <v/>
      </c>
      <c r="AC7898" t="str">
        <f>IF(AA7898="","",'Procytrat 197'!B399)</f>
        <v/>
      </c>
      <c r="AD7898" t="str">
        <f>IF(AA7898="","",IFERROR(1*'Procytrat 197'!C399,IFERROR(_xludf.NUMBERVALUE('Procytrat 197'!C399,".",","),IFERROR(_xludf.NUMBERVALUE('Procytrat 197'!C399,",","."),0))))</f>
        <v/>
      </c>
      <c r="AE7898" t="str">
        <f>IF(AA7898="","",'Procytrat 197'!O399)</f>
        <v/>
      </c>
      <c r="AF7898">
        <f t="shared" si="762"/>
        <v>0</v>
      </c>
      <c r="AG7898" t="str">
        <f t="shared" si="763"/>
        <v/>
      </c>
      <c r="AH7898" t="str">
        <f t="shared" si="764"/>
        <v/>
      </c>
      <c r="AI7898">
        <f t="shared" si="765"/>
        <v>0</v>
      </c>
      <c r="AJ7898">
        <f t="shared" si="766"/>
        <v>0</v>
      </c>
      <c r="AK7898">
        <v>0</v>
      </c>
      <c r="AL7898" t="str">
        <f>IF(AA7898="","",IFERROR(IF(ISNUMBER('Procytrat 197'!D399),'Procytrat 197'!D399,IF(ISNUMBER(SEARCH("12",'Procytrat 197'!D399)),EDATE(AB7898,12),IF(ISNUMBER(SEARCH("6",'Procytrat 197'!D399)),EDATE(AB7898,6),IF(ISNUMBER(SEARCH("3",'Procytrat 197'!D399)),EDATE(AB7898,3),DATEVALUE('Procytrat 197'!D399))))),""))</f>
        <v/>
      </c>
      <c r="AM7898" t="str">
        <f t="shared" ca="1" si="767"/>
        <v/>
      </c>
    </row>
    <row r="7899" spans="27:39" x14ac:dyDescent="0.3">
      <c r="AA7899" t="str">
        <f>IF(COUNTA('Procytrat 197'!A400,'Procytrat 197'!B400,'Procytrat 197'!C400)&gt;0,"197","")</f>
        <v/>
      </c>
      <c r="AB7899" t="str">
        <f>IFERROR(IF(ISNUMBER('Procytrat 197'!A400),'Procytrat 197'!A400,DATEVALUE('Procytrat 197'!A400)),"")</f>
        <v/>
      </c>
      <c r="AC7899" t="str">
        <f>IF(AA7899="","",'Procytrat 197'!B400)</f>
        <v/>
      </c>
      <c r="AD7899" t="str">
        <f>IF(AA7899="","",IFERROR(1*'Procytrat 197'!C400,IFERROR(_xludf.NUMBERVALUE('Procytrat 197'!C400,".",","),IFERROR(_xludf.NUMBERVALUE('Procytrat 197'!C400,",","."),0))))</f>
        <v/>
      </c>
      <c r="AE7899" t="str">
        <f>IF(AA7899="","",'Procytrat 197'!O400)</f>
        <v/>
      </c>
      <c r="AF7899">
        <f t="shared" si="762"/>
        <v>0</v>
      </c>
      <c r="AG7899" t="str">
        <f t="shared" si="763"/>
        <v/>
      </c>
      <c r="AH7899" t="str">
        <f t="shared" si="764"/>
        <v/>
      </c>
      <c r="AI7899">
        <f t="shared" si="765"/>
        <v>0</v>
      </c>
      <c r="AJ7899">
        <f t="shared" si="766"/>
        <v>0</v>
      </c>
      <c r="AK7899">
        <v>0</v>
      </c>
      <c r="AL7899" t="str">
        <f>IF(AA7899="","",IFERROR(IF(ISNUMBER('Procytrat 197'!D400),'Procytrat 197'!D400,IF(ISNUMBER(SEARCH("12",'Procytrat 197'!D400)),EDATE(AB7899,12),IF(ISNUMBER(SEARCH("6",'Procytrat 197'!D400)),EDATE(AB7899,6),IF(ISNUMBER(SEARCH("3",'Procytrat 197'!D400)),EDATE(AB7899,3),DATEVALUE('Procytrat 197'!D400))))),""))</f>
        <v/>
      </c>
      <c r="AM7899" t="str">
        <f t="shared" ca="1" si="767"/>
        <v/>
      </c>
    </row>
    <row r="7900" spans="27:39" x14ac:dyDescent="0.3">
      <c r="AA7900" t="str">
        <f>IF(COUNTA('Procytrat 197'!A401,'Procytrat 197'!B401,'Procytrat 197'!C401)&gt;0,"197","")</f>
        <v/>
      </c>
      <c r="AB7900" t="str">
        <f>IFERROR(IF(ISNUMBER('Procytrat 197'!A401),'Procytrat 197'!A401,DATEVALUE('Procytrat 197'!A401)),"")</f>
        <v/>
      </c>
      <c r="AC7900" t="str">
        <f>IF(AA7900="","",'Procytrat 197'!B401)</f>
        <v/>
      </c>
      <c r="AD7900" t="str">
        <f>IF(AA7900="","",IFERROR(1*'Procytrat 197'!C401,IFERROR(_xludf.NUMBERVALUE('Procytrat 197'!C401,".",","),IFERROR(_xludf.NUMBERVALUE('Procytrat 197'!C401,",","."),0))))</f>
        <v/>
      </c>
      <c r="AE7900" t="str">
        <f>IF(AA7900="","",'Procytrat 197'!O401)</f>
        <v/>
      </c>
      <c r="AF7900">
        <f t="shared" si="762"/>
        <v>0</v>
      </c>
      <c r="AG7900" t="str">
        <f t="shared" si="763"/>
        <v/>
      </c>
      <c r="AH7900" t="str">
        <f t="shared" si="764"/>
        <v/>
      </c>
      <c r="AI7900">
        <f t="shared" si="765"/>
        <v>0</v>
      </c>
      <c r="AJ7900">
        <f t="shared" si="766"/>
        <v>0</v>
      </c>
      <c r="AK7900">
        <v>0</v>
      </c>
      <c r="AL7900" t="str">
        <f>IF(AA7900="","",IFERROR(IF(ISNUMBER('Procytrat 197'!D401),'Procytrat 197'!D401,IF(ISNUMBER(SEARCH("12",'Procytrat 197'!D401)),EDATE(AB7900,12),IF(ISNUMBER(SEARCH("6",'Procytrat 197'!D401)),EDATE(AB7900,6),IF(ISNUMBER(SEARCH("3",'Procytrat 197'!D401)),EDATE(AB7900,3),DATEVALUE('Procytrat 197'!D401))))),""))</f>
        <v/>
      </c>
      <c r="AM7900" t="str">
        <f t="shared" ca="1" si="767"/>
        <v/>
      </c>
    </row>
    <row r="7901" spans="27:39" x14ac:dyDescent="0.3">
      <c r="AA7901" t="str">
        <f>IF(COUNTA('Procytrat 197'!A402,'Procytrat 197'!B402,'Procytrat 197'!C402)&gt;0,"197","")</f>
        <v/>
      </c>
      <c r="AB7901" t="str">
        <f>IFERROR(IF(ISNUMBER('Procytrat 197'!A402),'Procytrat 197'!A402,DATEVALUE('Procytrat 197'!A402)),"")</f>
        <v/>
      </c>
      <c r="AC7901" t="str">
        <f>IF(AA7901="","",'Procytrat 197'!B402)</f>
        <v/>
      </c>
      <c r="AD7901" t="str">
        <f>IF(AA7901="","",IFERROR(1*'Procytrat 197'!C402,IFERROR(_xludf.NUMBERVALUE('Procytrat 197'!C402,".",","),IFERROR(_xludf.NUMBERVALUE('Procytrat 197'!C402,",","."),0))))</f>
        <v/>
      </c>
      <c r="AE7901" t="str">
        <f>IF(AA7901="","",'Procytrat 197'!O402)</f>
        <v/>
      </c>
      <c r="AF7901">
        <f t="shared" si="762"/>
        <v>0</v>
      </c>
      <c r="AG7901" t="str">
        <f t="shared" si="763"/>
        <v/>
      </c>
      <c r="AH7901" t="str">
        <f t="shared" si="764"/>
        <v/>
      </c>
      <c r="AI7901">
        <f t="shared" si="765"/>
        <v>0</v>
      </c>
      <c r="AJ7901">
        <f t="shared" si="766"/>
        <v>0</v>
      </c>
      <c r="AK7901">
        <v>0</v>
      </c>
      <c r="AL7901" t="str">
        <f>IF(AA7901="","",IFERROR(IF(ISNUMBER('Procytrat 197'!D402),'Procytrat 197'!D402,IF(ISNUMBER(SEARCH("12",'Procytrat 197'!D402)),EDATE(AB7901,12),IF(ISNUMBER(SEARCH("6",'Procytrat 197'!D402)),EDATE(AB7901,6),IF(ISNUMBER(SEARCH("3",'Procytrat 197'!D402)),EDATE(AB7901,3),DATEVALUE('Procytrat 197'!D402))))),""))</f>
        <v/>
      </c>
      <c r="AM7901" t="str">
        <f t="shared" ca="1" si="767"/>
        <v/>
      </c>
    </row>
    <row r="7902" spans="27:39" x14ac:dyDescent="0.3">
      <c r="AA7902" t="str">
        <f>IF(COUNTA('Procytrat 197'!A403,'Procytrat 197'!B403,'Procytrat 197'!C403)&gt;0,"197","")</f>
        <v/>
      </c>
      <c r="AB7902" t="str">
        <f>IFERROR(IF(ISNUMBER('Procytrat 197'!A403),'Procytrat 197'!A403,DATEVALUE('Procytrat 197'!A403)),"")</f>
        <v/>
      </c>
      <c r="AC7902" t="str">
        <f>IF(AA7902="","",'Procytrat 197'!B403)</f>
        <v/>
      </c>
      <c r="AD7902" t="str">
        <f>IF(AA7902="","",IFERROR(1*'Procytrat 197'!C403,IFERROR(_xludf.NUMBERVALUE('Procytrat 197'!C403,".",","),IFERROR(_xludf.NUMBERVALUE('Procytrat 197'!C403,",","."),0))))</f>
        <v/>
      </c>
      <c r="AE7902" t="str">
        <f>IF(AA7902="","",'Procytrat 197'!O403)</f>
        <v/>
      </c>
      <c r="AF7902">
        <f t="shared" si="762"/>
        <v>0</v>
      </c>
      <c r="AG7902" t="str">
        <f t="shared" si="763"/>
        <v/>
      </c>
      <c r="AH7902" t="str">
        <f t="shared" si="764"/>
        <v/>
      </c>
      <c r="AI7902">
        <f t="shared" si="765"/>
        <v>0</v>
      </c>
      <c r="AJ7902">
        <f t="shared" si="766"/>
        <v>0</v>
      </c>
      <c r="AK7902">
        <v>0</v>
      </c>
      <c r="AL7902" t="str">
        <f>IF(AA7902="","",IFERROR(IF(ISNUMBER('Procytrat 197'!D403),'Procytrat 197'!D403,IF(ISNUMBER(SEARCH("12",'Procytrat 197'!D403)),EDATE(AB7902,12),IF(ISNUMBER(SEARCH("6",'Procytrat 197'!D403)),EDATE(AB7902,6),IF(ISNUMBER(SEARCH("3",'Procytrat 197'!D403)),EDATE(AB7902,3),DATEVALUE('Procytrat 197'!D403))))),""))</f>
        <v/>
      </c>
      <c r="AM7902" t="str">
        <f t="shared" ca="1" si="767"/>
        <v/>
      </c>
    </row>
    <row r="7903" spans="27:39" x14ac:dyDescent="0.3">
      <c r="AA7903" t="str">
        <f>IF(COUNTA('Procytrat 197'!A404,'Procytrat 197'!B404,'Procytrat 197'!C404)&gt;0,"197","")</f>
        <v/>
      </c>
      <c r="AB7903" t="str">
        <f>IFERROR(IF(ISNUMBER('Procytrat 197'!A404),'Procytrat 197'!A404,DATEVALUE('Procytrat 197'!A404)),"")</f>
        <v/>
      </c>
      <c r="AC7903" t="str">
        <f>IF(AA7903="","",'Procytrat 197'!B404)</f>
        <v/>
      </c>
      <c r="AD7903" t="str">
        <f>IF(AA7903="","",IFERROR(1*'Procytrat 197'!C404,IFERROR(_xludf.NUMBERVALUE('Procytrat 197'!C404,".",","),IFERROR(_xludf.NUMBERVALUE('Procytrat 197'!C404,",","."),0))))</f>
        <v/>
      </c>
      <c r="AE7903" t="str">
        <f>IF(AA7903="","",'Procytrat 197'!O404)</f>
        <v/>
      </c>
      <c r="AF7903">
        <f t="shared" si="762"/>
        <v>0</v>
      </c>
      <c r="AG7903" t="str">
        <f t="shared" si="763"/>
        <v/>
      </c>
      <c r="AH7903" t="str">
        <f t="shared" si="764"/>
        <v/>
      </c>
      <c r="AI7903">
        <f t="shared" si="765"/>
        <v>0</v>
      </c>
      <c r="AJ7903">
        <f t="shared" si="766"/>
        <v>0</v>
      </c>
      <c r="AK7903">
        <v>0</v>
      </c>
      <c r="AL7903" t="str">
        <f>IF(AA7903="","",IFERROR(IF(ISNUMBER('Procytrat 197'!D404),'Procytrat 197'!D404,IF(ISNUMBER(SEARCH("12",'Procytrat 197'!D404)),EDATE(AB7903,12),IF(ISNUMBER(SEARCH("6",'Procytrat 197'!D404)),EDATE(AB7903,6),IF(ISNUMBER(SEARCH("3",'Procytrat 197'!D404)),EDATE(AB7903,3),DATEVALUE('Procytrat 197'!D404))))),""))</f>
        <v/>
      </c>
      <c r="AM7903" t="str">
        <f t="shared" ca="1" si="767"/>
        <v/>
      </c>
    </row>
    <row r="7904" spans="27:39" x14ac:dyDescent="0.3">
      <c r="AA7904" t="str">
        <f>IF(COUNTA('Procytrat 197'!A405,'Procytrat 197'!B405,'Procytrat 197'!C405)&gt;0,"197","")</f>
        <v/>
      </c>
      <c r="AB7904" t="str">
        <f>IFERROR(IF(ISNUMBER('Procytrat 197'!A405),'Procytrat 197'!A405,DATEVALUE('Procytrat 197'!A405)),"")</f>
        <v/>
      </c>
      <c r="AC7904" t="str">
        <f>IF(AA7904="","",'Procytrat 197'!B405)</f>
        <v/>
      </c>
      <c r="AD7904" t="str">
        <f>IF(AA7904="","",IFERROR(1*'Procytrat 197'!C405,IFERROR(_xludf.NUMBERVALUE('Procytrat 197'!C405,".",","),IFERROR(_xludf.NUMBERVALUE('Procytrat 197'!C405,",","."),0))))</f>
        <v/>
      </c>
      <c r="AE7904" t="str">
        <f>IF(AA7904="","",'Procytrat 197'!O405)</f>
        <v/>
      </c>
      <c r="AF7904">
        <f t="shared" si="762"/>
        <v>0</v>
      </c>
      <c r="AG7904" t="str">
        <f t="shared" si="763"/>
        <v/>
      </c>
      <c r="AH7904" t="str">
        <f t="shared" si="764"/>
        <v/>
      </c>
      <c r="AI7904">
        <f t="shared" si="765"/>
        <v>0</v>
      </c>
      <c r="AJ7904">
        <f t="shared" si="766"/>
        <v>0</v>
      </c>
      <c r="AK7904">
        <v>0</v>
      </c>
      <c r="AL7904" t="str">
        <f>IF(AA7904="","",IFERROR(IF(ISNUMBER('Procytrat 197'!D405),'Procytrat 197'!D405,IF(ISNUMBER(SEARCH("12",'Procytrat 197'!D405)),EDATE(AB7904,12),IF(ISNUMBER(SEARCH("6",'Procytrat 197'!D405)),EDATE(AB7904,6),IF(ISNUMBER(SEARCH("3",'Procytrat 197'!D405)),EDATE(AB7904,3),DATEVALUE('Procytrat 197'!D405))))),""))</f>
        <v/>
      </c>
      <c r="AM7904" t="str">
        <f t="shared" ca="1" si="767"/>
        <v/>
      </c>
    </row>
    <row r="7905" spans="27:39" x14ac:dyDescent="0.3">
      <c r="AA7905" t="str">
        <f>IF(COUNTA('Procytrat 197'!A406,'Procytrat 197'!B406,'Procytrat 197'!C406)&gt;0,"197","")</f>
        <v/>
      </c>
      <c r="AB7905" t="str">
        <f>IFERROR(IF(ISNUMBER('Procytrat 197'!A406),'Procytrat 197'!A406,DATEVALUE('Procytrat 197'!A406)),"")</f>
        <v/>
      </c>
      <c r="AC7905" t="str">
        <f>IF(AA7905="","",'Procytrat 197'!B406)</f>
        <v/>
      </c>
      <c r="AD7905" t="str">
        <f>IF(AA7905="","",IFERROR(1*'Procytrat 197'!C406,IFERROR(_xludf.NUMBERVALUE('Procytrat 197'!C406,".",","),IFERROR(_xludf.NUMBERVALUE('Procytrat 197'!C406,",","."),0))))</f>
        <v/>
      </c>
      <c r="AE7905" t="str">
        <f>IF(AA7905="","",'Procytrat 197'!O406)</f>
        <v/>
      </c>
      <c r="AF7905">
        <f t="shared" si="762"/>
        <v>0</v>
      </c>
      <c r="AG7905" t="str">
        <f t="shared" si="763"/>
        <v/>
      </c>
      <c r="AH7905" t="str">
        <f t="shared" si="764"/>
        <v/>
      </c>
      <c r="AI7905">
        <f t="shared" si="765"/>
        <v>0</v>
      </c>
      <c r="AJ7905">
        <f t="shared" si="766"/>
        <v>0</v>
      </c>
      <c r="AK7905">
        <v>0</v>
      </c>
      <c r="AL7905" t="str">
        <f>IF(AA7905="","",IFERROR(IF(ISNUMBER('Procytrat 197'!D406),'Procytrat 197'!D406,IF(ISNUMBER(SEARCH("12",'Procytrat 197'!D406)),EDATE(AB7905,12),IF(ISNUMBER(SEARCH("6",'Procytrat 197'!D406)),EDATE(AB7905,6),IF(ISNUMBER(SEARCH("3",'Procytrat 197'!D406)),EDATE(AB7905,3),DATEVALUE('Procytrat 197'!D406))))),""))</f>
        <v/>
      </c>
      <c r="AM7905" t="str">
        <f t="shared" ca="1" si="767"/>
        <v/>
      </c>
    </row>
    <row r="7906" spans="27:39" x14ac:dyDescent="0.3">
      <c r="AA7906" t="str">
        <f>IF(COUNTA('Procytrat 197'!A407,'Procytrat 197'!B407,'Procytrat 197'!C407)&gt;0,"197","")</f>
        <v/>
      </c>
      <c r="AB7906" t="str">
        <f>IFERROR(IF(ISNUMBER('Procytrat 197'!A407),'Procytrat 197'!A407,DATEVALUE('Procytrat 197'!A407)),"")</f>
        <v/>
      </c>
      <c r="AC7906" t="str">
        <f>IF(AA7906="","",'Procytrat 197'!B407)</f>
        <v/>
      </c>
      <c r="AD7906" t="str">
        <f>IF(AA7906="","",IFERROR(1*'Procytrat 197'!C407,IFERROR(_xludf.NUMBERVALUE('Procytrat 197'!C407,".",","),IFERROR(_xludf.NUMBERVALUE('Procytrat 197'!C407,",","."),0))))</f>
        <v/>
      </c>
      <c r="AE7906" t="str">
        <f>IF(AA7906="","",'Procytrat 197'!O407)</f>
        <v/>
      </c>
      <c r="AF7906">
        <f t="shared" si="762"/>
        <v>0</v>
      </c>
      <c r="AG7906" t="str">
        <f t="shared" si="763"/>
        <v/>
      </c>
      <c r="AH7906" t="str">
        <f t="shared" si="764"/>
        <v/>
      </c>
      <c r="AI7906">
        <f t="shared" si="765"/>
        <v>0</v>
      </c>
      <c r="AJ7906">
        <f t="shared" si="766"/>
        <v>0</v>
      </c>
      <c r="AK7906">
        <v>0</v>
      </c>
      <c r="AL7906" t="str">
        <f>IF(AA7906="","",IFERROR(IF(ISNUMBER('Procytrat 197'!D407),'Procytrat 197'!D407,IF(ISNUMBER(SEARCH("12",'Procytrat 197'!D407)),EDATE(AB7906,12),IF(ISNUMBER(SEARCH("6",'Procytrat 197'!D407)),EDATE(AB7906,6),IF(ISNUMBER(SEARCH("3",'Procytrat 197'!D407)),EDATE(AB7906,3),DATEVALUE('Procytrat 197'!D407))))),""))</f>
        <v/>
      </c>
      <c r="AM7906" t="str">
        <f t="shared" ca="1" si="767"/>
        <v/>
      </c>
    </row>
    <row r="7907" spans="27:39" x14ac:dyDescent="0.3">
      <c r="AA7907" t="str">
        <f>IF(COUNTA('Procytrat 197'!A408,'Procytrat 197'!B408,'Procytrat 197'!C408)&gt;0,"197","")</f>
        <v/>
      </c>
      <c r="AB7907" t="str">
        <f>IFERROR(IF(ISNUMBER('Procytrat 197'!A408),'Procytrat 197'!A408,DATEVALUE('Procytrat 197'!A408)),"")</f>
        <v/>
      </c>
      <c r="AC7907" t="str">
        <f>IF(AA7907="","",'Procytrat 197'!B408)</f>
        <v/>
      </c>
      <c r="AD7907" t="str">
        <f>IF(AA7907="","",IFERROR(1*'Procytrat 197'!C408,IFERROR(_xludf.NUMBERVALUE('Procytrat 197'!C408,".",","),IFERROR(_xludf.NUMBERVALUE('Procytrat 197'!C408,",","."),0))))</f>
        <v/>
      </c>
      <c r="AE7907" t="str">
        <f>IF(AA7907="","",'Procytrat 197'!O408)</f>
        <v/>
      </c>
      <c r="AF7907">
        <f t="shared" si="762"/>
        <v>0</v>
      </c>
      <c r="AG7907" t="str">
        <f t="shared" si="763"/>
        <v/>
      </c>
      <c r="AH7907" t="str">
        <f t="shared" si="764"/>
        <v/>
      </c>
      <c r="AI7907">
        <f t="shared" si="765"/>
        <v>0</v>
      </c>
      <c r="AJ7907">
        <f t="shared" si="766"/>
        <v>0</v>
      </c>
      <c r="AK7907">
        <v>0</v>
      </c>
      <c r="AL7907" t="str">
        <f>IF(AA7907="","",IFERROR(IF(ISNUMBER('Procytrat 197'!D408),'Procytrat 197'!D408,IF(ISNUMBER(SEARCH("12",'Procytrat 197'!D408)),EDATE(AB7907,12),IF(ISNUMBER(SEARCH("6",'Procytrat 197'!D408)),EDATE(AB7907,6),IF(ISNUMBER(SEARCH("3",'Procytrat 197'!D408)),EDATE(AB7907,3),DATEVALUE('Procytrat 197'!D408))))),""))</f>
        <v/>
      </c>
      <c r="AM7907" t="str">
        <f t="shared" ca="1" si="767"/>
        <v/>
      </c>
    </row>
    <row r="7908" spans="27:39" x14ac:dyDescent="0.3">
      <c r="AA7908" t="str">
        <f>IF(COUNTA('Procytrat 197'!A409,'Procytrat 197'!B409,'Procytrat 197'!C409)&gt;0,"197","")</f>
        <v/>
      </c>
      <c r="AB7908" t="str">
        <f>IFERROR(IF(ISNUMBER('Procytrat 197'!A409),'Procytrat 197'!A409,DATEVALUE('Procytrat 197'!A409)),"")</f>
        <v/>
      </c>
      <c r="AC7908" t="str">
        <f>IF(AA7908="","",'Procytrat 197'!B409)</f>
        <v/>
      </c>
      <c r="AD7908" t="str">
        <f>IF(AA7908="","",IFERROR(1*'Procytrat 197'!C409,IFERROR(_xludf.NUMBERVALUE('Procytrat 197'!C409,".",","),IFERROR(_xludf.NUMBERVALUE('Procytrat 197'!C409,",","."),0))))</f>
        <v/>
      </c>
      <c r="AE7908" t="str">
        <f>IF(AA7908="","",'Procytrat 197'!O409)</f>
        <v/>
      </c>
      <c r="AF7908">
        <f t="shared" si="762"/>
        <v>0</v>
      </c>
      <c r="AG7908" t="str">
        <f t="shared" si="763"/>
        <v/>
      </c>
      <c r="AH7908" t="str">
        <f t="shared" si="764"/>
        <v/>
      </c>
      <c r="AI7908">
        <f t="shared" si="765"/>
        <v>0</v>
      </c>
      <c r="AJ7908">
        <f t="shared" si="766"/>
        <v>0</v>
      </c>
      <c r="AK7908">
        <v>0</v>
      </c>
      <c r="AL7908" t="str">
        <f>IF(AA7908="","",IFERROR(IF(ISNUMBER('Procytrat 197'!D409),'Procytrat 197'!D409,IF(ISNUMBER(SEARCH("12",'Procytrat 197'!D409)),EDATE(AB7908,12),IF(ISNUMBER(SEARCH("6",'Procytrat 197'!D409)),EDATE(AB7908,6),IF(ISNUMBER(SEARCH("3",'Procytrat 197'!D409)),EDATE(AB7908,3),DATEVALUE('Procytrat 197'!D409))))),""))</f>
        <v/>
      </c>
      <c r="AM7908" t="str">
        <f t="shared" ca="1" si="767"/>
        <v/>
      </c>
    </row>
    <row r="7909" spans="27:39" x14ac:dyDescent="0.3">
      <c r="AA7909" t="str">
        <f>IF(COUNTA('Procytrat 197'!A410,'Procytrat 197'!B410,'Procytrat 197'!C410)&gt;0,"197","")</f>
        <v/>
      </c>
      <c r="AB7909" t="str">
        <f>IFERROR(IF(ISNUMBER('Procytrat 197'!A410),'Procytrat 197'!A410,DATEVALUE('Procytrat 197'!A410)),"")</f>
        <v/>
      </c>
      <c r="AC7909" t="str">
        <f>IF(AA7909="","",'Procytrat 197'!B410)</f>
        <v/>
      </c>
      <c r="AD7909" t="str">
        <f>IF(AA7909="","",IFERROR(1*'Procytrat 197'!C410,IFERROR(_xludf.NUMBERVALUE('Procytrat 197'!C410,".",","),IFERROR(_xludf.NUMBERVALUE('Procytrat 197'!C410,",","."),0))))</f>
        <v/>
      </c>
      <c r="AE7909" t="str">
        <f>IF(AA7909="","",'Procytrat 197'!O410)</f>
        <v/>
      </c>
      <c r="AF7909">
        <f t="shared" si="762"/>
        <v>0</v>
      </c>
      <c r="AG7909" t="str">
        <f t="shared" si="763"/>
        <v/>
      </c>
      <c r="AH7909" t="str">
        <f t="shared" si="764"/>
        <v/>
      </c>
      <c r="AI7909">
        <f t="shared" si="765"/>
        <v>0</v>
      </c>
      <c r="AJ7909">
        <f t="shared" si="766"/>
        <v>0</v>
      </c>
      <c r="AK7909">
        <v>0</v>
      </c>
      <c r="AL7909" t="str">
        <f>IF(AA7909="","",IFERROR(IF(ISNUMBER('Procytrat 197'!D410),'Procytrat 197'!D410,IF(ISNUMBER(SEARCH("12",'Procytrat 197'!D410)),EDATE(AB7909,12),IF(ISNUMBER(SEARCH("6",'Procytrat 197'!D410)),EDATE(AB7909,6),IF(ISNUMBER(SEARCH("3",'Procytrat 197'!D410)),EDATE(AB7909,3),DATEVALUE('Procytrat 197'!D410))))),""))</f>
        <v/>
      </c>
      <c r="AM7909" t="str">
        <f t="shared" ca="1" si="767"/>
        <v/>
      </c>
    </row>
    <row r="7910" spans="27:39" x14ac:dyDescent="0.3">
      <c r="AA7910" t="str">
        <f>IF(COUNTA('Procytrat 197'!A411,'Procytrat 197'!B411,'Procytrat 197'!C411)&gt;0,"197","")</f>
        <v/>
      </c>
      <c r="AB7910" t="str">
        <f>IFERROR(IF(ISNUMBER('Procytrat 197'!A411),'Procytrat 197'!A411,DATEVALUE('Procytrat 197'!A411)),"")</f>
        <v/>
      </c>
      <c r="AC7910" t="str">
        <f>IF(AA7910="","",'Procytrat 197'!B411)</f>
        <v/>
      </c>
      <c r="AD7910" t="str">
        <f>IF(AA7910="","",IFERROR(1*'Procytrat 197'!C411,IFERROR(_xludf.NUMBERVALUE('Procytrat 197'!C411,".",","),IFERROR(_xludf.NUMBERVALUE('Procytrat 197'!C411,",","."),0))))</f>
        <v/>
      </c>
      <c r="AE7910" t="str">
        <f>IF(AA7910="","",'Procytrat 197'!O411)</f>
        <v/>
      </c>
      <c r="AF7910">
        <f t="shared" si="762"/>
        <v>0</v>
      </c>
      <c r="AG7910" t="str">
        <f t="shared" si="763"/>
        <v/>
      </c>
      <c r="AH7910" t="str">
        <f t="shared" si="764"/>
        <v/>
      </c>
      <c r="AI7910">
        <f t="shared" si="765"/>
        <v>0</v>
      </c>
      <c r="AJ7910">
        <f t="shared" si="766"/>
        <v>0</v>
      </c>
      <c r="AK7910">
        <v>0</v>
      </c>
      <c r="AL7910" t="str">
        <f>IF(AA7910="","",IFERROR(IF(ISNUMBER('Procytrat 197'!D411),'Procytrat 197'!D411,IF(ISNUMBER(SEARCH("12",'Procytrat 197'!D411)),EDATE(AB7910,12),IF(ISNUMBER(SEARCH("6",'Procytrat 197'!D411)),EDATE(AB7910,6),IF(ISNUMBER(SEARCH("3",'Procytrat 197'!D411)),EDATE(AB7910,3),DATEVALUE('Procytrat 197'!D411))))),""))</f>
        <v/>
      </c>
      <c r="AM7910" t="str">
        <f t="shared" ca="1" si="767"/>
        <v/>
      </c>
    </row>
    <row r="7911" spans="27:39" x14ac:dyDescent="0.3">
      <c r="AA7911" t="str">
        <f>IF(COUNTA('Procytrat 197'!A412,'Procytrat 197'!B412,'Procytrat 197'!C412)&gt;0,"197","")</f>
        <v/>
      </c>
      <c r="AB7911" t="str">
        <f>IFERROR(IF(ISNUMBER('Procytrat 197'!A412),'Procytrat 197'!A412,DATEVALUE('Procytrat 197'!A412)),"")</f>
        <v/>
      </c>
      <c r="AC7911" t="str">
        <f>IF(AA7911="","",'Procytrat 197'!B412)</f>
        <v/>
      </c>
      <c r="AD7911" t="str">
        <f>IF(AA7911="","",IFERROR(1*'Procytrat 197'!C412,IFERROR(_xludf.NUMBERVALUE('Procytrat 197'!C412,".",","),IFERROR(_xludf.NUMBERVALUE('Procytrat 197'!C412,",","."),0))))</f>
        <v/>
      </c>
      <c r="AE7911" t="str">
        <f>IF(AA7911="","",'Procytrat 197'!O412)</f>
        <v/>
      </c>
      <c r="AF7911">
        <f t="shared" si="762"/>
        <v>0</v>
      </c>
      <c r="AG7911" t="str">
        <f t="shared" si="763"/>
        <v/>
      </c>
      <c r="AH7911" t="str">
        <f t="shared" si="764"/>
        <v/>
      </c>
      <c r="AI7911">
        <f t="shared" si="765"/>
        <v>0</v>
      </c>
      <c r="AJ7911">
        <f t="shared" si="766"/>
        <v>0</v>
      </c>
      <c r="AK7911">
        <v>0</v>
      </c>
      <c r="AL7911" t="str">
        <f>IF(AA7911="","",IFERROR(IF(ISNUMBER('Procytrat 197'!D412),'Procytrat 197'!D412,IF(ISNUMBER(SEARCH("12",'Procytrat 197'!D412)),EDATE(AB7911,12),IF(ISNUMBER(SEARCH("6",'Procytrat 197'!D412)),EDATE(AB7911,6),IF(ISNUMBER(SEARCH("3",'Procytrat 197'!D412)),EDATE(AB7911,3),DATEVALUE('Procytrat 197'!D412))))),""))</f>
        <v/>
      </c>
      <c r="AM7911" t="str">
        <f t="shared" ca="1" si="767"/>
        <v/>
      </c>
    </row>
    <row r="7912" spans="27:39" x14ac:dyDescent="0.3">
      <c r="AA7912" t="str">
        <f>IF(COUNTA('Procytrat 197'!A413,'Procytrat 197'!B413,'Procytrat 197'!C413)&gt;0,"197","")</f>
        <v/>
      </c>
      <c r="AB7912" t="str">
        <f>IFERROR(IF(ISNUMBER('Procytrat 197'!A413),'Procytrat 197'!A413,DATEVALUE('Procytrat 197'!A413)),"")</f>
        <v/>
      </c>
      <c r="AC7912" t="str">
        <f>IF(AA7912="","",'Procytrat 197'!B413)</f>
        <v/>
      </c>
      <c r="AD7912" t="str">
        <f>IF(AA7912="","",IFERROR(1*'Procytrat 197'!C413,IFERROR(_xludf.NUMBERVALUE('Procytrat 197'!C413,".",","),IFERROR(_xludf.NUMBERVALUE('Procytrat 197'!C413,",","."),0))))</f>
        <v/>
      </c>
      <c r="AE7912" t="str">
        <f>IF(AA7912="","",'Procytrat 197'!O413)</f>
        <v/>
      </c>
      <c r="AF7912">
        <f t="shared" si="762"/>
        <v>0</v>
      </c>
      <c r="AG7912" t="str">
        <f t="shared" si="763"/>
        <v/>
      </c>
      <c r="AH7912" t="str">
        <f t="shared" si="764"/>
        <v/>
      </c>
      <c r="AI7912">
        <f t="shared" si="765"/>
        <v>0</v>
      </c>
      <c r="AJ7912">
        <f t="shared" si="766"/>
        <v>0</v>
      </c>
      <c r="AK7912">
        <v>0</v>
      </c>
      <c r="AL7912" t="str">
        <f>IF(AA7912="","",IFERROR(IF(ISNUMBER('Procytrat 197'!D413),'Procytrat 197'!D413,IF(ISNUMBER(SEARCH("12",'Procytrat 197'!D413)),EDATE(AB7912,12),IF(ISNUMBER(SEARCH("6",'Procytrat 197'!D413)),EDATE(AB7912,6),IF(ISNUMBER(SEARCH("3",'Procytrat 197'!D413)),EDATE(AB7912,3),DATEVALUE('Procytrat 197'!D413))))),""))</f>
        <v/>
      </c>
      <c r="AM7912" t="str">
        <f t="shared" ca="1" si="767"/>
        <v/>
      </c>
    </row>
    <row r="7913" spans="27:39" x14ac:dyDescent="0.3">
      <c r="AA7913" t="str">
        <f>IF(COUNTA('Procytrat 197'!A414,'Procytrat 197'!B414,'Procytrat 197'!C414)&gt;0,"197","")</f>
        <v/>
      </c>
      <c r="AB7913" t="str">
        <f>IFERROR(IF(ISNUMBER('Procytrat 197'!A414),'Procytrat 197'!A414,DATEVALUE('Procytrat 197'!A414)),"")</f>
        <v/>
      </c>
      <c r="AC7913" t="str">
        <f>IF(AA7913="","",'Procytrat 197'!B414)</f>
        <v/>
      </c>
      <c r="AD7913" t="str">
        <f>IF(AA7913="","",IFERROR(1*'Procytrat 197'!C414,IFERROR(_xludf.NUMBERVALUE('Procytrat 197'!C414,".",","),IFERROR(_xludf.NUMBERVALUE('Procytrat 197'!C414,",","."),0))))</f>
        <v/>
      </c>
      <c r="AE7913" t="str">
        <f>IF(AA7913="","",'Procytrat 197'!O414)</f>
        <v/>
      </c>
      <c r="AF7913">
        <f t="shared" si="762"/>
        <v>0</v>
      </c>
      <c r="AG7913" t="str">
        <f t="shared" si="763"/>
        <v/>
      </c>
      <c r="AH7913" t="str">
        <f t="shared" si="764"/>
        <v/>
      </c>
      <c r="AI7913">
        <f t="shared" si="765"/>
        <v>0</v>
      </c>
      <c r="AJ7913">
        <f t="shared" si="766"/>
        <v>0</v>
      </c>
      <c r="AK7913">
        <v>0</v>
      </c>
      <c r="AL7913" t="str">
        <f>IF(AA7913="","",IFERROR(IF(ISNUMBER('Procytrat 197'!D414),'Procytrat 197'!D414,IF(ISNUMBER(SEARCH("12",'Procytrat 197'!D414)),EDATE(AB7913,12),IF(ISNUMBER(SEARCH("6",'Procytrat 197'!D414)),EDATE(AB7913,6),IF(ISNUMBER(SEARCH("3",'Procytrat 197'!D414)),EDATE(AB7913,3),DATEVALUE('Procytrat 197'!D414))))),""))</f>
        <v/>
      </c>
      <c r="AM7913" t="str">
        <f t="shared" ca="1" si="767"/>
        <v/>
      </c>
    </row>
    <row r="7914" spans="27:39" x14ac:dyDescent="0.3">
      <c r="AA7914" t="str">
        <f>IF(COUNTA('Procytrat 197'!A415,'Procytrat 197'!B415,'Procytrat 197'!C415)&gt;0,"197","")</f>
        <v/>
      </c>
      <c r="AB7914" t="str">
        <f>IFERROR(IF(ISNUMBER('Procytrat 197'!A415),'Procytrat 197'!A415,DATEVALUE('Procytrat 197'!A415)),"")</f>
        <v/>
      </c>
      <c r="AC7914" t="str">
        <f>IF(AA7914="","",'Procytrat 197'!B415)</f>
        <v/>
      </c>
      <c r="AD7914" t="str">
        <f>IF(AA7914="","",IFERROR(1*'Procytrat 197'!C415,IFERROR(_xludf.NUMBERVALUE('Procytrat 197'!C415,".",","),IFERROR(_xludf.NUMBERVALUE('Procytrat 197'!C415,",","."),0))))</f>
        <v/>
      </c>
      <c r="AE7914" t="str">
        <f>IF(AA7914="","",'Procytrat 197'!O415)</f>
        <v/>
      </c>
      <c r="AF7914">
        <f t="shared" si="762"/>
        <v>0</v>
      </c>
      <c r="AG7914" t="str">
        <f t="shared" si="763"/>
        <v/>
      </c>
      <c r="AH7914" t="str">
        <f t="shared" si="764"/>
        <v/>
      </c>
      <c r="AI7914">
        <f t="shared" si="765"/>
        <v>0</v>
      </c>
      <c r="AJ7914">
        <f t="shared" si="766"/>
        <v>0</v>
      </c>
      <c r="AK7914">
        <v>0</v>
      </c>
      <c r="AL7914" t="str">
        <f>IF(AA7914="","",IFERROR(IF(ISNUMBER('Procytrat 197'!D415),'Procytrat 197'!D415,IF(ISNUMBER(SEARCH("12",'Procytrat 197'!D415)),EDATE(AB7914,12),IF(ISNUMBER(SEARCH("6",'Procytrat 197'!D415)),EDATE(AB7914,6),IF(ISNUMBER(SEARCH("3",'Procytrat 197'!D415)),EDATE(AB7914,3),DATEVALUE('Procytrat 197'!D415))))),""))</f>
        <v/>
      </c>
      <c r="AM7914" t="str">
        <f t="shared" ca="1" si="767"/>
        <v/>
      </c>
    </row>
    <row r="7915" spans="27:39" x14ac:dyDescent="0.3">
      <c r="AA7915" t="str">
        <f>IF(COUNTA('Procytrat 197'!A416,'Procytrat 197'!B416,'Procytrat 197'!C416)&gt;0,"197","")</f>
        <v/>
      </c>
      <c r="AB7915" t="str">
        <f>IFERROR(IF(ISNUMBER('Procytrat 197'!A416),'Procytrat 197'!A416,DATEVALUE('Procytrat 197'!A416)),"")</f>
        <v/>
      </c>
      <c r="AC7915" t="str">
        <f>IF(AA7915="","",'Procytrat 197'!B416)</f>
        <v/>
      </c>
      <c r="AD7915" t="str">
        <f>IF(AA7915="","",IFERROR(1*'Procytrat 197'!C416,IFERROR(_xludf.NUMBERVALUE('Procytrat 197'!C416,".",","),IFERROR(_xludf.NUMBERVALUE('Procytrat 197'!C416,",","."),0))))</f>
        <v/>
      </c>
      <c r="AE7915" t="str">
        <f>IF(AA7915="","",'Procytrat 197'!O416)</f>
        <v/>
      </c>
      <c r="AF7915">
        <f t="shared" si="762"/>
        <v>0</v>
      </c>
      <c r="AG7915" t="str">
        <f t="shared" si="763"/>
        <v/>
      </c>
      <c r="AH7915" t="str">
        <f t="shared" si="764"/>
        <v/>
      </c>
      <c r="AI7915">
        <f t="shared" si="765"/>
        <v>0</v>
      </c>
      <c r="AJ7915">
        <f t="shared" si="766"/>
        <v>0</v>
      </c>
      <c r="AK7915">
        <v>0</v>
      </c>
      <c r="AL7915" t="str">
        <f>IF(AA7915="","",IFERROR(IF(ISNUMBER('Procytrat 197'!D416),'Procytrat 197'!D416,IF(ISNUMBER(SEARCH("12",'Procytrat 197'!D416)),EDATE(AB7915,12),IF(ISNUMBER(SEARCH("6",'Procytrat 197'!D416)),EDATE(AB7915,6),IF(ISNUMBER(SEARCH("3",'Procytrat 197'!D416)),EDATE(AB7915,3),DATEVALUE('Procytrat 197'!D416))))),""))</f>
        <v/>
      </c>
      <c r="AM7915" t="str">
        <f t="shared" ca="1" si="767"/>
        <v/>
      </c>
    </row>
    <row r="7916" spans="27:39" x14ac:dyDescent="0.3">
      <c r="AA7916" t="str">
        <f>IF(COUNTA('Procytrat 197'!A417,'Procytrat 197'!B417,'Procytrat 197'!C417)&gt;0,"197","")</f>
        <v/>
      </c>
      <c r="AB7916" t="str">
        <f>IFERROR(IF(ISNUMBER('Procytrat 197'!A417),'Procytrat 197'!A417,DATEVALUE('Procytrat 197'!A417)),"")</f>
        <v/>
      </c>
      <c r="AC7916" t="str">
        <f>IF(AA7916="","",'Procytrat 197'!B417)</f>
        <v/>
      </c>
      <c r="AD7916" t="str">
        <f>IF(AA7916="","",IFERROR(1*'Procytrat 197'!C417,IFERROR(_xludf.NUMBERVALUE('Procytrat 197'!C417,".",","),IFERROR(_xludf.NUMBERVALUE('Procytrat 197'!C417,",","."),0))))</f>
        <v/>
      </c>
      <c r="AE7916" t="str">
        <f>IF(AA7916="","",'Procytrat 197'!O417)</f>
        <v/>
      </c>
      <c r="AF7916">
        <f t="shared" si="762"/>
        <v>0</v>
      </c>
      <c r="AG7916" t="str">
        <f t="shared" si="763"/>
        <v/>
      </c>
      <c r="AH7916" t="str">
        <f t="shared" si="764"/>
        <v/>
      </c>
      <c r="AI7916">
        <f t="shared" si="765"/>
        <v>0</v>
      </c>
      <c r="AJ7916">
        <f t="shared" si="766"/>
        <v>0</v>
      </c>
      <c r="AK7916">
        <v>0</v>
      </c>
      <c r="AL7916" t="str">
        <f>IF(AA7916="","",IFERROR(IF(ISNUMBER('Procytrat 197'!D417),'Procytrat 197'!D417,IF(ISNUMBER(SEARCH("12",'Procytrat 197'!D417)),EDATE(AB7916,12),IF(ISNUMBER(SEARCH("6",'Procytrat 197'!D417)),EDATE(AB7916,6),IF(ISNUMBER(SEARCH("3",'Procytrat 197'!D417)),EDATE(AB7916,3),DATEVALUE('Procytrat 197'!D417))))),""))</f>
        <v/>
      </c>
      <c r="AM7916" t="str">
        <f t="shared" ca="1" si="767"/>
        <v/>
      </c>
    </row>
    <row r="7917" spans="27:39" x14ac:dyDescent="0.3">
      <c r="AA7917" t="str">
        <f>IF(COUNTA('Procytrat 197'!A418,'Procytrat 197'!B418,'Procytrat 197'!C418)&gt;0,"197","")</f>
        <v/>
      </c>
      <c r="AB7917" t="str">
        <f>IFERROR(IF(ISNUMBER('Procytrat 197'!A418),'Procytrat 197'!A418,DATEVALUE('Procytrat 197'!A418)),"")</f>
        <v/>
      </c>
      <c r="AC7917" t="str">
        <f>IF(AA7917="","",'Procytrat 197'!B418)</f>
        <v/>
      </c>
      <c r="AD7917" t="str">
        <f>IF(AA7917="","",IFERROR(1*'Procytrat 197'!C418,IFERROR(_xludf.NUMBERVALUE('Procytrat 197'!C418,".",","),IFERROR(_xludf.NUMBERVALUE('Procytrat 197'!C418,",","."),0))))</f>
        <v/>
      </c>
      <c r="AE7917" t="str">
        <f>IF(AA7917="","",'Procytrat 197'!O418)</f>
        <v/>
      </c>
      <c r="AF7917">
        <f t="shared" si="762"/>
        <v>0</v>
      </c>
      <c r="AG7917" t="str">
        <f t="shared" si="763"/>
        <v/>
      </c>
      <c r="AH7917" t="str">
        <f t="shared" si="764"/>
        <v/>
      </c>
      <c r="AI7917">
        <f t="shared" si="765"/>
        <v>0</v>
      </c>
      <c r="AJ7917">
        <f t="shared" si="766"/>
        <v>0</v>
      </c>
      <c r="AK7917">
        <v>0</v>
      </c>
      <c r="AL7917" t="str">
        <f>IF(AA7917="","",IFERROR(IF(ISNUMBER('Procytrat 197'!D418),'Procytrat 197'!D418,IF(ISNUMBER(SEARCH("12",'Procytrat 197'!D418)),EDATE(AB7917,12),IF(ISNUMBER(SEARCH("6",'Procytrat 197'!D418)),EDATE(AB7917,6),IF(ISNUMBER(SEARCH("3",'Procytrat 197'!D418)),EDATE(AB7917,3),DATEVALUE('Procytrat 197'!D418))))),""))</f>
        <v/>
      </c>
      <c r="AM7917" t="str">
        <f t="shared" ca="1" si="767"/>
        <v/>
      </c>
    </row>
    <row r="7918" spans="27:39" x14ac:dyDescent="0.3">
      <c r="AA7918" t="str">
        <f>IF(COUNTA('Procytrat 197'!A419,'Procytrat 197'!B419,'Procytrat 197'!C419)&gt;0,"197","")</f>
        <v/>
      </c>
      <c r="AB7918" t="str">
        <f>IFERROR(IF(ISNUMBER('Procytrat 197'!A419),'Procytrat 197'!A419,DATEVALUE('Procytrat 197'!A419)),"")</f>
        <v/>
      </c>
      <c r="AC7918" t="str">
        <f>IF(AA7918="","",'Procytrat 197'!B419)</f>
        <v/>
      </c>
      <c r="AD7918" t="str">
        <f>IF(AA7918="","",IFERROR(1*'Procytrat 197'!C419,IFERROR(_xludf.NUMBERVALUE('Procytrat 197'!C419,".",","),IFERROR(_xludf.NUMBERVALUE('Procytrat 197'!C419,",","."),0))))</f>
        <v/>
      </c>
      <c r="AE7918" t="str">
        <f>IF(AA7918="","",'Procytrat 197'!O419)</f>
        <v/>
      </c>
      <c r="AF7918">
        <f t="shared" si="762"/>
        <v>0</v>
      </c>
      <c r="AG7918" t="str">
        <f t="shared" si="763"/>
        <v/>
      </c>
      <c r="AH7918" t="str">
        <f t="shared" si="764"/>
        <v/>
      </c>
      <c r="AI7918">
        <f t="shared" si="765"/>
        <v>0</v>
      </c>
      <c r="AJ7918">
        <f t="shared" si="766"/>
        <v>0</v>
      </c>
      <c r="AK7918">
        <v>0</v>
      </c>
      <c r="AL7918" t="str">
        <f>IF(AA7918="","",IFERROR(IF(ISNUMBER('Procytrat 197'!D419),'Procytrat 197'!D419,IF(ISNUMBER(SEARCH("12",'Procytrat 197'!D419)),EDATE(AB7918,12),IF(ISNUMBER(SEARCH("6",'Procytrat 197'!D419)),EDATE(AB7918,6),IF(ISNUMBER(SEARCH("3",'Procytrat 197'!D419)),EDATE(AB7918,3),DATEVALUE('Procytrat 197'!D419))))),""))</f>
        <v/>
      </c>
      <c r="AM7918" t="str">
        <f t="shared" ca="1" si="767"/>
        <v/>
      </c>
    </row>
    <row r="7919" spans="27:39" x14ac:dyDescent="0.3">
      <c r="AA7919" t="str">
        <f>IF(COUNTA('Procytrat 197'!A420,'Procytrat 197'!B420,'Procytrat 197'!C420)&gt;0,"197","")</f>
        <v/>
      </c>
      <c r="AB7919" t="str">
        <f>IFERROR(IF(ISNUMBER('Procytrat 197'!A420),'Procytrat 197'!A420,DATEVALUE('Procytrat 197'!A420)),"")</f>
        <v/>
      </c>
      <c r="AC7919" t="str">
        <f>IF(AA7919="","",'Procytrat 197'!B420)</f>
        <v/>
      </c>
      <c r="AD7919" t="str">
        <f>IF(AA7919="","",IFERROR(1*'Procytrat 197'!C420,IFERROR(_xludf.NUMBERVALUE('Procytrat 197'!C420,".",","),IFERROR(_xludf.NUMBERVALUE('Procytrat 197'!C420,",","."),0))))</f>
        <v/>
      </c>
      <c r="AE7919" t="str">
        <f>IF(AA7919="","",'Procytrat 197'!O420)</f>
        <v/>
      </c>
      <c r="AF7919">
        <f t="shared" si="762"/>
        <v>0</v>
      </c>
      <c r="AG7919" t="str">
        <f t="shared" si="763"/>
        <v/>
      </c>
      <c r="AH7919" t="str">
        <f t="shared" si="764"/>
        <v/>
      </c>
      <c r="AI7919">
        <f t="shared" si="765"/>
        <v>0</v>
      </c>
      <c r="AJ7919">
        <f t="shared" si="766"/>
        <v>0</v>
      </c>
      <c r="AK7919">
        <v>0</v>
      </c>
      <c r="AL7919" t="str">
        <f>IF(AA7919="","",IFERROR(IF(ISNUMBER('Procytrat 197'!D420),'Procytrat 197'!D420,IF(ISNUMBER(SEARCH("12",'Procytrat 197'!D420)),EDATE(AB7919,12),IF(ISNUMBER(SEARCH("6",'Procytrat 197'!D420)),EDATE(AB7919,6),IF(ISNUMBER(SEARCH("3",'Procytrat 197'!D420)),EDATE(AB7919,3),DATEVALUE('Procytrat 197'!D420))))),""))</f>
        <v/>
      </c>
      <c r="AM7919" t="str">
        <f t="shared" ca="1" si="767"/>
        <v/>
      </c>
    </row>
    <row r="7920" spans="27:39" x14ac:dyDescent="0.3">
      <c r="AA7920" t="str">
        <f>IF(COUNTA('Procytrat 197'!A421,'Procytrat 197'!B421,'Procytrat 197'!C421)&gt;0,"197","")</f>
        <v/>
      </c>
      <c r="AB7920" t="str">
        <f>IFERROR(IF(ISNUMBER('Procytrat 197'!A421),'Procytrat 197'!A421,DATEVALUE('Procytrat 197'!A421)),"")</f>
        <v/>
      </c>
      <c r="AC7920" t="str">
        <f>IF(AA7920="","",'Procytrat 197'!B421)</f>
        <v/>
      </c>
      <c r="AD7920" t="str">
        <f>IF(AA7920="","",IFERROR(1*'Procytrat 197'!C421,IFERROR(_xludf.NUMBERVALUE('Procytrat 197'!C421,".",","),IFERROR(_xludf.NUMBERVALUE('Procytrat 197'!C421,",","."),0))))</f>
        <v/>
      </c>
      <c r="AE7920" t="str">
        <f>IF(AA7920="","",'Procytrat 197'!O421)</f>
        <v/>
      </c>
      <c r="AF7920">
        <f t="shared" si="762"/>
        <v>0</v>
      </c>
      <c r="AG7920" t="str">
        <f t="shared" si="763"/>
        <v/>
      </c>
      <c r="AH7920" t="str">
        <f t="shared" si="764"/>
        <v/>
      </c>
      <c r="AI7920">
        <f t="shared" si="765"/>
        <v>0</v>
      </c>
      <c r="AJ7920">
        <f t="shared" si="766"/>
        <v>0</v>
      </c>
      <c r="AK7920">
        <v>0</v>
      </c>
      <c r="AL7920" t="str">
        <f>IF(AA7920="","",IFERROR(IF(ISNUMBER('Procytrat 197'!D421),'Procytrat 197'!D421,IF(ISNUMBER(SEARCH("12",'Procytrat 197'!D421)),EDATE(AB7920,12),IF(ISNUMBER(SEARCH("6",'Procytrat 197'!D421)),EDATE(AB7920,6),IF(ISNUMBER(SEARCH("3",'Procytrat 197'!D421)),EDATE(AB7920,3),DATEVALUE('Procytrat 197'!D421))))),""))</f>
        <v/>
      </c>
      <c r="AM7920" t="str">
        <f t="shared" ca="1" si="767"/>
        <v/>
      </c>
    </row>
    <row r="7921" spans="27:39" x14ac:dyDescent="0.3">
      <c r="AA7921" t="str">
        <f>IF(COUNTA('Procytrat 197'!A422,'Procytrat 197'!B422,'Procytrat 197'!C422)&gt;0,"197","")</f>
        <v/>
      </c>
      <c r="AB7921" t="str">
        <f>IFERROR(IF(ISNUMBER('Procytrat 197'!A422),'Procytrat 197'!A422,DATEVALUE('Procytrat 197'!A422)),"")</f>
        <v/>
      </c>
      <c r="AC7921" t="str">
        <f>IF(AA7921="","",'Procytrat 197'!B422)</f>
        <v/>
      </c>
      <c r="AD7921" t="str">
        <f>IF(AA7921="","",IFERROR(1*'Procytrat 197'!C422,IFERROR(_xludf.NUMBERVALUE('Procytrat 197'!C422,".",","),IFERROR(_xludf.NUMBERVALUE('Procytrat 197'!C422,",","."),0))))</f>
        <v/>
      </c>
      <c r="AE7921" t="str">
        <f>IF(AA7921="","",'Procytrat 197'!O422)</f>
        <v/>
      </c>
      <c r="AF7921">
        <f t="shared" si="762"/>
        <v>0</v>
      </c>
      <c r="AG7921" t="str">
        <f t="shared" si="763"/>
        <v/>
      </c>
      <c r="AH7921" t="str">
        <f t="shared" si="764"/>
        <v/>
      </c>
      <c r="AI7921">
        <f t="shared" si="765"/>
        <v>0</v>
      </c>
      <c r="AJ7921">
        <f t="shared" si="766"/>
        <v>0</v>
      </c>
      <c r="AK7921">
        <v>0</v>
      </c>
      <c r="AL7921" t="str">
        <f>IF(AA7921="","",IFERROR(IF(ISNUMBER('Procytrat 197'!D422),'Procytrat 197'!D422,IF(ISNUMBER(SEARCH("12",'Procytrat 197'!D422)),EDATE(AB7921,12),IF(ISNUMBER(SEARCH("6",'Procytrat 197'!D422)),EDATE(AB7921,6),IF(ISNUMBER(SEARCH("3",'Procytrat 197'!D422)),EDATE(AB7921,3),DATEVALUE('Procytrat 197'!D422))))),""))</f>
        <v/>
      </c>
      <c r="AM7921" t="str">
        <f t="shared" ca="1" si="767"/>
        <v/>
      </c>
    </row>
    <row r="7922" spans="27:39" x14ac:dyDescent="0.3">
      <c r="AA7922" t="str">
        <f>IF(COUNTA('Procytrat 197'!A423,'Procytrat 197'!B423,'Procytrat 197'!C423)&gt;0,"197","")</f>
        <v/>
      </c>
      <c r="AB7922" t="str">
        <f>IFERROR(IF(ISNUMBER('Procytrat 197'!A423),'Procytrat 197'!A423,DATEVALUE('Procytrat 197'!A423)),"")</f>
        <v/>
      </c>
      <c r="AC7922" t="str">
        <f>IF(AA7922="","",'Procytrat 197'!B423)</f>
        <v/>
      </c>
      <c r="AD7922" t="str">
        <f>IF(AA7922="","",IFERROR(1*'Procytrat 197'!C423,IFERROR(_xludf.NUMBERVALUE('Procytrat 197'!C423,".",","),IFERROR(_xludf.NUMBERVALUE('Procytrat 197'!C423,",","."),0))))</f>
        <v/>
      </c>
      <c r="AE7922" t="str">
        <f>IF(AA7922="","",'Procytrat 197'!O423)</f>
        <v/>
      </c>
      <c r="AF7922">
        <f t="shared" si="762"/>
        <v>0</v>
      </c>
      <c r="AG7922" t="str">
        <f t="shared" si="763"/>
        <v/>
      </c>
      <c r="AH7922" t="str">
        <f t="shared" si="764"/>
        <v/>
      </c>
      <c r="AI7922">
        <f t="shared" si="765"/>
        <v>0</v>
      </c>
      <c r="AJ7922">
        <f t="shared" si="766"/>
        <v>0</v>
      </c>
      <c r="AK7922">
        <v>0</v>
      </c>
      <c r="AL7922" t="str">
        <f>IF(AA7922="","",IFERROR(IF(ISNUMBER('Procytrat 197'!D423),'Procytrat 197'!D423,IF(ISNUMBER(SEARCH("12",'Procytrat 197'!D423)),EDATE(AB7922,12),IF(ISNUMBER(SEARCH("6",'Procytrat 197'!D423)),EDATE(AB7922,6),IF(ISNUMBER(SEARCH("3",'Procytrat 197'!D423)),EDATE(AB7922,3),DATEVALUE('Procytrat 197'!D423))))),""))</f>
        <v/>
      </c>
      <c r="AM7922" t="str">
        <f t="shared" ca="1" si="767"/>
        <v/>
      </c>
    </row>
    <row r="7923" spans="27:39" x14ac:dyDescent="0.3">
      <c r="AA7923" t="str">
        <f>IF(COUNTA('Procytrat 197'!A424,'Procytrat 197'!B424,'Procytrat 197'!C424)&gt;0,"197","")</f>
        <v/>
      </c>
      <c r="AB7923" t="str">
        <f>IFERROR(IF(ISNUMBER('Procytrat 197'!A424),'Procytrat 197'!A424,DATEVALUE('Procytrat 197'!A424)),"")</f>
        <v/>
      </c>
      <c r="AC7923" t="str">
        <f>IF(AA7923="","",'Procytrat 197'!B424)</f>
        <v/>
      </c>
      <c r="AD7923" t="str">
        <f>IF(AA7923="","",IFERROR(1*'Procytrat 197'!C424,IFERROR(_xludf.NUMBERVALUE('Procytrat 197'!C424,".",","),IFERROR(_xludf.NUMBERVALUE('Procytrat 197'!C424,",","."),0))))</f>
        <v/>
      </c>
      <c r="AE7923" t="str">
        <f>IF(AA7923="","",'Procytrat 197'!O424)</f>
        <v/>
      </c>
      <c r="AF7923">
        <f t="shared" si="762"/>
        <v>0</v>
      </c>
      <c r="AG7923" t="str">
        <f t="shared" si="763"/>
        <v/>
      </c>
      <c r="AH7923" t="str">
        <f t="shared" si="764"/>
        <v/>
      </c>
      <c r="AI7923">
        <f t="shared" si="765"/>
        <v>0</v>
      </c>
      <c r="AJ7923">
        <f t="shared" si="766"/>
        <v>0</v>
      </c>
      <c r="AK7923">
        <v>0</v>
      </c>
      <c r="AL7923" t="str">
        <f>IF(AA7923="","",IFERROR(IF(ISNUMBER('Procytrat 197'!D424),'Procytrat 197'!D424,IF(ISNUMBER(SEARCH("12",'Procytrat 197'!D424)),EDATE(AB7923,12),IF(ISNUMBER(SEARCH("6",'Procytrat 197'!D424)),EDATE(AB7923,6),IF(ISNUMBER(SEARCH("3",'Procytrat 197'!D424)),EDATE(AB7923,3),DATEVALUE('Procytrat 197'!D424))))),""))</f>
        <v/>
      </c>
      <c r="AM7923" t="str">
        <f t="shared" ca="1" si="767"/>
        <v/>
      </c>
    </row>
    <row r="7924" spans="27:39" x14ac:dyDescent="0.3">
      <c r="AA7924" t="str">
        <f>IF(COUNTA('Procytrat 197'!A425,'Procytrat 197'!B425,'Procytrat 197'!C425)&gt;0,"197","")</f>
        <v/>
      </c>
      <c r="AB7924" t="str">
        <f>IFERROR(IF(ISNUMBER('Procytrat 197'!A425),'Procytrat 197'!A425,DATEVALUE('Procytrat 197'!A425)),"")</f>
        <v/>
      </c>
      <c r="AC7924" t="str">
        <f>IF(AA7924="","",'Procytrat 197'!B425)</f>
        <v/>
      </c>
      <c r="AD7924" t="str">
        <f>IF(AA7924="","",IFERROR(1*'Procytrat 197'!C425,IFERROR(_xludf.NUMBERVALUE('Procytrat 197'!C425,".",","),IFERROR(_xludf.NUMBERVALUE('Procytrat 197'!C425,",","."),0))))</f>
        <v/>
      </c>
      <c r="AE7924" t="str">
        <f>IF(AA7924="","",'Procytrat 197'!O425)</f>
        <v/>
      </c>
      <c r="AF7924">
        <f t="shared" si="762"/>
        <v>0</v>
      </c>
      <c r="AG7924" t="str">
        <f t="shared" si="763"/>
        <v/>
      </c>
      <c r="AH7924" t="str">
        <f t="shared" si="764"/>
        <v/>
      </c>
      <c r="AI7924">
        <f t="shared" si="765"/>
        <v>0</v>
      </c>
      <c r="AJ7924">
        <f t="shared" si="766"/>
        <v>0</v>
      </c>
      <c r="AK7924">
        <v>0</v>
      </c>
      <c r="AL7924" t="str">
        <f>IF(AA7924="","",IFERROR(IF(ISNUMBER('Procytrat 197'!D425),'Procytrat 197'!D425,IF(ISNUMBER(SEARCH("12",'Procytrat 197'!D425)),EDATE(AB7924,12),IF(ISNUMBER(SEARCH("6",'Procytrat 197'!D425)),EDATE(AB7924,6),IF(ISNUMBER(SEARCH("3",'Procytrat 197'!D425)),EDATE(AB7924,3),DATEVALUE('Procytrat 197'!D425))))),""))</f>
        <v/>
      </c>
      <c r="AM7924" t="str">
        <f t="shared" ca="1" si="767"/>
        <v/>
      </c>
    </row>
    <row r="7925" spans="27:39" x14ac:dyDescent="0.3">
      <c r="AA7925" t="str">
        <f>IF(COUNTA('Procytrat 197'!A426,'Procytrat 197'!B426,'Procytrat 197'!C426)&gt;0,"197","")</f>
        <v/>
      </c>
      <c r="AB7925" t="str">
        <f>IFERROR(IF(ISNUMBER('Procytrat 197'!A426),'Procytrat 197'!A426,DATEVALUE('Procytrat 197'!A426)),"")</f>
        <v/>
      </c>
      <c r="AC7925" t="str">
        <f>IF(AA7925="","",'Procytrat 197'!B426)</f>
        <v/>
      </c>
      <c r="AD7925" t="str">
        <f>IF(AA7925="","",IFERROR(1*'Procytrat 197'!C426,IFERROR(_xludf.NUMBERVALUE('Procytrat 197'!C426,".",","),IFERROR(_xludf.NUMBERVALUE('Procytrat 197'!C426,",","."),0))))</f>
        <v/>
      </c>
      <c r="AE7925" t="str">
        <f>IF(AA7925="","",'Procytrat 197'!O426)</f>
        <v/>
      </c>
      <c r="AF7925">
        <f t="shared" si="762"/>
        <v>0</v>
      </c>
      <c r="AG7925" t="str">
        <f t="shared" si="763"/>
        <v/>
      </c>
      <c r="AH7925" t="str">
        <f t="shared" si="764"/>
        <v/>
      </c>
      <c r="AI7925">
        <f t="shared" si="765"/>
        <v>0</v>
      </c>
      <c r="AJ7925">
        <f t="shared" si="766"/>
        <v>0</v>
      </c>
      <c r="AK7925">
        <v>0</v>
      </c>
      <c r="AL7925" t="str">
        <f>IF(AA7925="","",IFERROR(IF(ISNUMBER('Procytrat 197'!D426),'Procytrat 197'!D426,IF(ISNUMBER(SEARCH("12",'Procytrat 197'!D426)),EDATE(AB7925,12),IF(ISNUMBER(SEARCH("6",'Procytrat 197'!D426)),EDATE(AB7925,6),IF(ISNUMBER(SEARCH("3",'Procytrat 197'!D426)),EDATE(AB7925,3),DATEVALUE('Procytrat 197'!D426))))),""))</f>
        <v/>
      </c>
      <c r="AM7925" t="str">
        <f t="shared" ca="1" si="767"/>
        <v/>
      </c>
    </row>
    <row r="7926" spans="27:39" x14ac:dyDescent="0.3">
      <c r="AA7926" t="str">
        <f>IF(COUNTA('Procytrat 197'!A427,'Procytrat 197'!B427,'Procytrat 197'!C427)&gt;0,"197","")</f>
        <v/>
      </c>
      <c r="AB7926" t="str">
        <f>IFERROR(IF(ISNUMBER('Procytrat 197'!A427),'Procytrat 197'!A427,DATEVALUE('Procytrat 197'!A427)),"")</f>
        <v/>
      </c>
      <c r="AC7926" t="str">
        <f>IF(AA7926="","",'Procytrat 197'!B427)</f>
        <v/>
      </c>
      <c r="AD7926" t="str">
        <f>IF(AA7926="","",IFERROR(1*'Procytrat 197'!C427,IFERROR(_xludf.NUMBERVALUE('Procytrat 197'!C427,".",","),IFERROR(_xludf.NUMBERVALUE('Procytrat 197'!C427,",","."),0))))</f>
        <v/>
      </c>
      <c r="AE7926" t="str">
        <f>IF(AA7926="","",'Procytrat 197'!O427)</f>
        <v/>
      </c>
      <c r="AF7926">
        <f t="shared" si="762"/>
        <v>0</v>
      </c>
      <c r="AG7926" t="str">
        <f t="shared" si="763"/>
        <v/>
      </c>
      <c r="AH7926" t="str">
        <f t="shared" si="764"/>
        <v/>
      </c>
      <c r="AI7926">
        <f t="shared" si="765"/>
        <v>0</v>
      </c>
      <c r="AJ7926">
        <f t="shared" si="766"/>
        <v>0</v>
      </c>
      <c r="AK7926">
        <v>0</v>
      </c>
      <c r="AL7926" t="str">
        <f>IF(AA7926="","",IFERROR(IF(ISNUMBER('Procytrat 197'!D427),'Procytrat 197'!D427,IF(ISNUMBER(SEARCH("12",'Procytrat 197'!D427)),EDATE(AB7926,12),IF(ISNUMBER(SEARCH("6",'Procytrat 197'!D427)),EDATE(AB7926,6),IF(ISNUMBER(SEARCH("3",'Procytrat 197'!D427)),EDATE(AB7926,3),DATEVALUE('Procytrat 197'!D427))))),""))</f>
        <v/>
      </c>
      <c r="AM7926" t="str">
        <f t="shared" ca="1" si="767"/>
        <v/>
      </c>
    </row>
    <row r="7927" spans="27:39" x14ac:dyDescent="0.3">
      <c r="AA7927" t="str">
        <f>IF(COUNTA('Procytrat 197'!A428,'Procytrat 197'!B428,'Procytrat 197'!C428)&gt;0,"197","")</f>
        <v/>
      </c>
      <c r="AB7927" t="str">
        <f>IFERROR(IF(ISNUMBER('Procytrat 197'!A428),'Procytrat 197'!A428,DATEVALUE('Procytrat 197'!A428)),"")</f>
        <v/>
      </c>
      <c r="AC7927" t="str">
        <f>IF(AA7927="","",'Procytrat 197'!B428)</f>
        <v/>
      </c>
      <c r="AD7927" t="str">
        <f>IF(AA7927="","",IFERROR(1*'Procytrat 197'!C428,IFERROR(_xludf.NUMBERVALUE('Procytrat 197'!C428,".",","),IFERROR(_xludf.NUMBERVALUE('Procytrat 197'!C428,",","."),0))))</f>
        <v/>
      </c>
      <c r="AE7927" t="str">
        <f>IF(AA7927="","",'Procytrat 197'!O428)</f>
        <v/>
      </c>
      <c r="AF7927">
        <f t="shared" si="762"/>
        <v>0</v>
      </c>
      <c r="AG7927" t="str">
        <f t="shared" si="763"/>
        <v/>
      </c>
      <c r="AH7927" t="str">
        <f t="shared" si="764"/>
        <v/>
      </c>
      <c r="AI7927">
        <f t="shared" si="765"/>
        <v>0</v>
      </c>
      <c r="AJ7927">
        <f t="shared" si="766"/>
        <v>0</v>
      </c>
      <c r="AK7927">
        <v>0</v>
      </c>
      <c r="AL7927" t="str">
        <f>IF(AA7927="","",IFERROR(IF(ISNUMBER('Procytrat 197'!D428),'Procytrat 197'!D428,IF(ISNUMBER(SEARCH("12",'Procytrat 197'!D428)),EDATE(AB7927,12),IF(ISNUMBER(SEARCH("6",'Procytrat 197'!D428)),EDATE(AB7927,6),IF(ISNUMBER(SEARCH("3",'Procytrat 197'!D428)),EDATE(AB7927,3),DATEVALUE('Procytrat 197'!D428))))),""))</f>
        <v/>
      </c>
      <c r="AM7927" t="str">
        <f t="shared" ca="1" si="767"/>
        <v/>
      </c>
    </row>
    <row r="7928" spans="27:39" x14ac:dyDescent="0.3">
      <c r="AA7928" t="str">
        <f>IF(COUNTA('Procytrat 197'!A429,'Procytrat 197'!B429,'Procytrat 197'!C429)&gt;0,"197","")</f>
        <v/>
      </c>
      <c r="AB7928" t="str">
        <f>IFERROR(IF(ISNUMBER('Procytrat 197'!A429),'Procytrat 197'!A429,DATEVALUE('Procytrat 197'!A429)),"")</f>
        <v/>
      </c>
      <c r="AC7928" t="str">
        <f>IF(AA7928="","",'Procytrat 197'!B429)</f>
        <v/>
      </c>
      <c r="AD7928" t="str">
        <f>IF(AA7928="","",IFERROR(1*'Procytrat 197'!C429,IFERROR(_xludf.NUMBERVALUE('Procytrat 197'!C429,".",","),IFERROR(_xludf.NUMBERVALUE('Procytrat 197'!C429,",","."),0))))</f>
        <v/>
      </c>
      <c r="AE7928" t="str">
        <f>IF(AA7928="","",'Procytrat 197'!O429)</f>
        <v/>
      </c>
      <c r="AF7928">
        <f t="shared" si="762"/>
        <v>0</v>
      </c>
      <c r="AG7928" t="str">
        <f t="shared" si="763"/>
        <v/>
      </c>
      <c r="AH7928" t="str">
        <f t="shared" si="764"/>
        <v/>
      </c>
      <c r="AI7928">
        <f t="shared" si="765"/>
        <v>0</v>
      </c>
      <c r="AJ7928">
        <f t="shared" si="766"/>
        <v>0</v>
      </c>
      <c r="AK7928">
        <v>0</v>
      </c>
      <c r="AL7928" t="str">
        <f>IF(AA7928="","",IFERROR(IF(ISNUMBER('Procytrat 197'!D429),'Procytrat 197'!D429,IF(ISNUMBER(SEARCH("12",'Procytrat 197'!D429)),EDATE(AB7928,12),IF(ISNUMBER(SEARCH("6",'Procytrat 197'!D429)),EDATE(AB7928,6),IF(ISNUMBER(SEARCH("3",'Procytrat 197'!D429)),EDATE(AB7928,3),DATEVALUE('Procytrat 197'!D429))))),""))</f>
        <v/>
      </c>
      <c r="AM7928" t="str">
        <f t="shared" ca="1" si="767"/>
        <v/>
      </c>
    </row>
    <row r="7929" spans="27:39" x14ac:dyDescent="0.3">
      <c r="AA7929" t="str">
        <f>IF(COUNTA('Procytrat 197'!A430,'Procytrat 197'!B430,'Procytrat 197'!C430)&gt;0,"197","")</f>
        <v/>
      </c>
      <c r="AB7929" t="str">
        <f>IFERROR(IF(ISNUMBER('Procytrat 197'!A430),'Procytrat 197'!A430,DATEVALUE('Procytrat 197'!A430)),"")</f>
        <v/>
      </c>
      <c r="AC7929" t="str">
        <f>IF(AA7929="","",'Procytrat 197'!B430)</f>
        <v/>
      </c>
      <c r="AD7929" t="str">
        <f>IF(AA7929="","",IFERROR(1*'Procytrat 197'!C430,IFERROR(_xludf.NUMBERVALUE('Procytrat 197'!C430,".",","),IFERROR(_xludf.NUMBERVALUE('Procytrat 197'!C430,",","."),0))))</f>
        <v/>
      </c>
      <c r="AE7929" t="str">
        <f>IF(AA7929="","",'Procytrat 197'!O430)</f>
        <v/>
      </c>
      <c r="AF7929">
        <f t="shared" si="762"/>
        <v>0</v>
      </c>
      <c r="AG7929" t="str">
        <f t="shared" si="763"/>
        <v/>
      </c>
      <c r="AH7929" t="str">
        <f t="shared" si="764"/>
        <v/>
      </c>
      <c r="AI7929">
        <f t="shared" si="765"/>
        <v>0</v>
      </c>
      <c r="AJ7929">
        <f t="shared" si="766"/>
        <v>0</v>
      </c>
      <c r="AK7929">
        <v>0</v>
      </c>
      <c r="AL7929" t="str">
        <f>IF(AA7929="","",IFERROR(IF(ISNUMBER('Procytrat 197'!D430),'Procytrat 197'!D430,IF(ISNUMBER(SEARCH("12",'Procytrat 197'!D430)),EDATE(AB7929,12),IF(ISNUMBER(SEARCH("6",'Procytrat 197'!D430)),EDATE(AB7929,6),IF(ISNUMBER(SEARCH("3",'Procytrat 197'!D430)),EDATE(AB7929,3),DATEVALUE('Procytrat 197'!D430))))),""))</f>
        <v/>
      </c>
      <c r="AM7929" t="str">
        <f t="shared" ca="1" si="767"/>
        <v/>
      </c>
    </row>
    <row r="7930" spans="27:39" x14ac:dyDescent="0.3">
      <c r="AA7930" t="str">
        <f>IF(COUNTA('Procytrat 197'!A431,'Procytrat 197'!B431,'Procytrat 197'!C431)&gt;0,"197","")</f>
        <v/>
      </c>
      <c r="AB7930" t="str">
        <f>IFERROR(IF(ISNUMBER('Procytrat 197'!A431),'Procytrat 197'!A431,DATEVALUE('Procytrat 197'!A431)),"")</f>
        <v/>
      </c>
      <c r="AC7930" t="str">
        <f>IF(AA7930="","",'Procytrat 197'!B431)</f>
        <v/>
      </c>
      <c r="AD7930" t="str">
        <f>IF(AA7930="","",IFERROR(1*'Procytrat 197'!C431,IFERROR(_xludf.NUMBERVALUE('Procytrat 197'!C431,".",","),IFERROR(_xludf.NUMBERVALUE('Procytrat 197'!C431,",","."),0))))</f>
        <v/>
      </c>
      <c r="AE7930" t="str">
        <f>IF(AA7930="","",'Procytrat 197'!O431)</f>
        <v/>
      </c>
      <c r="AF7930">
        <f t="shared" si="762"/>
        <v>0</v>
      </c>
      <c r="AG7930" t="str">
        <f t="shared" si="763"/>
        <v/>
      </c>
      <c r="AH7930" t="str">
        <f t="shared" si="764"/>
        <v/>
      </c>
      <c r="AI7930">
        <f t="shared" si="765"/>
        <v>0</v>
      </c>
      <c r="AJ7930">
        <f t="shared" si="766"/>
        <v>0</v>
      </c>
      <c r="AK7930">
        <v>0</v>
      </c>
      <c r="AL7930" t="str">
        <f>IF(AA7930="","",IFERROR(IF(ISNUMBER('Procytrat 197'!D431),'Procytrat 197'!D431,IF(ISNUMBER(SEARCH("12",'Procytrat 197'!D431)),EDATE(AB7930,12),IF(ISNUMBER(SEARCH("6",'Procytrat 197'!D431)),EDATE(AB7930,6),IF(ISNUMBER(SEARCH("3",'Procytrat 197'!D431)),EDATE(AB7930,3),DATEVALUE('Procytrat 197'!D431))))),""))</f>
        <v/>
      </c>
      <c r="AM7930" t="str">
        <f t="shared" ca="1" si="767"/>
        <v/>
      </c>
    </row>
    <row r="7931" spans="27:39" x14ac:dyDescent="0.3">
      <c r="AA7931" t="str">
        <f>IF(COUNTA('Procytrat 197'!A432,'Procytrat 197'!B432,'Procytrat 197'!C432)&gt;0,"197","")</f>
        <v/>
      </c>
      <c r="AB7931" t="str">
        <f>IFERROR(IF(ISNUMBER('Procytrat 197'!A432),'Procytrat 197'!A432,DATEVALUE('Procytrat 197'!A432)),"")</f>
        <v/>
      </c>
      <c r="AC7931" t="str">
        <f>IF(AA7931="","",'Procytrat 197'!B432)</f>
        <v/>
      </c>
      <c r="AD7931" t="str">
        <f>IF(AA7931="","",IFERROR(1*'Procytrat 197'!C432,IFERROR(_xludf.NUMBERVALUE('Procytrat 197'!C432,".",","),IFERROR(_xludf.NUMBERVALUE('Procytrat 197'!C432,",","."),0))))</f>
        <v/>
      </c>
      <c r="AE7931" t="str">
        <f>IF(AA7931="","",'Procytrat 197'!O432)</f>
        <v/>
      </c>
      <c r="AF7931">
        <f t="shared" si="762"/>
        <v>0</v>
      </c>
      <c r="AG7931" t="str">
        <f t="shared" si="763"/>
        <v/>
      </c>
      <c r="AH7931" t="str">
        <f t="shared" si="764"/>
        <v/>
      </c>
      <c r="AI7931">
        <f t="shared" si="765"/>
        <v>0</v>
      </c>
      <c r="AJ7931">
        <f t="shared" si="766"/>
        <v>0</v>
      </c>
      <c r="AK7931">
        <v>0</v>
      </c>
      <c r="AL7931" t="str">
        <f>IF(AA7931="","",IFERROR(IF(ISNUMBER('Procytrat 197'!D432),'Procytrat 197'!D432,IF(ISNUMBER(SEARCH("12",'Procytrat 197'!D432)),EDATE(AB7931,12),IF(ISNUMBER(SEARCH("6",'Procytrat 197'!D432)),EDATE(AB7931,6),IF(ISNUMBER(SEARCH("3",'Procytrat 197'!D432)),EDATE(AB7931,3),DATEVALUE('Procytrat 197'!D432))))),""))</f>
        <v/>
      </c>
      <c r="AM7931" t="str">
        <f t="shared" ca="1" si="767"/>
        <v/>
      </c>
    </row>
    <row r="7932" spans="27:39" x14ac:dyDescent="0.3">
      <c r="AA7932" t="str">
        <f>IF(COUNTA('Procytrat 197'!A433,'Procytrat 197'!B433,'Procytrat 197'!C433)&gt;0,"197","")</f>
        <v/>
      </c>
      <c r="AB7932" t="str">
        <f>IFERROR(IF(ISNUMBER('Procytrat 197'!A433),'Procytrat 197'!A433,DATEVALUE('Procytrat 197'!A433)),"")</f>
        <v/>
      </c>
      <c r="AC7932" t="str">
        <f>IF(AA7932="","",'Procytrat 197'!B433)</f>
        <v/>
      </c>
      <c r="AD7932" t="str">
        <f>IF(AA7932="","",IFERROR(1*'Procytrat 197'!C433,IFERROR(_xludf.NUMBERVALUE('Procytrat 197'!C433,".",","),IFERROR(_xludf.NUMBERVALUE('Procytrat 197'!C433,",","."),0))))</f>
        <v/>
      </c>
      <c r="AE7932" t="str">
        <f>IF(AA7932="","",'Procytrat 197'!O433)</f>
        <v/>
      </c>
      <c r="AF7932">
        <f t="shared" si="762"/>
        <v>0</v>
      </c>
      <c r="AG7932" t="str">
        <f t="shared" si="763"/>
        <v/>
      </c>
      <c r="AH7932" t="str">
        <f t="shared" si="764"/>
        <v/>
      </c>
      <c r="AI7932">
        <f t="shared" si="765"/>
        <v>0</v>
      </c>
      <c r="AJ7932">
        <f t="shared" si="766"/>
        <v>0</v>
      </c>
      <c r="AK7932">
        <v>0</v>
      </c>
      <c r="AL7932" t="str">
        <f>IF(AA7932="","",IFERROR(IF(ISNUMBER('Procytrat 197'!D433),'Procytrat 197'!D433,IF(ISNUMBER(SEARCH("12",'Procytrat 197'!D433)),EDATE(AB7932,12),IF(ISNUMBER(SEARCH("6",'Procytrat 197'!D433)),EDATE(AB7932,6),IF(ISNUMBER(SEARCH("3",'Procytrat 197'!D433)),EDATE(AB7932,3),DATEVALUE('Procytrat 197'!D433))))),""))</f>
        <v/>
      </c>
      <c r="AM7932" t="str">
        <f t="shared" ca="1" si="767"/>
        <v/>
      </c>
    </row>
    <row r="7933" spans="27:39" x14ac:dyDescent="0.3">
      <c r="AA7933" t="str">
        <f>IF(COUNTA('Procytrat 197'!A434,'Procytrat 197'!B434,'Procytrat 197'!C434)&gt;0,"197","")</f>
        <v/>
      </c>
      <c r="AB7933" t="str">
        <f>IFERROR(IF(ISNUMBER('Procytrat 197'!A434),'Procytrat 197'!A434,DATEVALUE('Procytrat 197'!A434)),"")</f>
        <v/>
      </c>
      <c r="AC7933" t="str">
        <f>IF(AA7933="","",'Procytrat 197'!B434)</f>
        <v/>
      </c>
      <c r="AD7933" t="str">
        <f>IF(AA7933="","",IFERROR(1*'Procytrat 197'!C434,IFERROR(_xludf.NUMBERVALUE('Procytrat 197'!C434,".",","),IFERROR(_xludf.NUMBERVALUE('Procytrat 197'!C434,",","."),0))))</f>
        <v/>
      </c>
      <c r="AE7933" t="str">
        <f>IF(AA7933="","",'Procytrat 197'!O434)</f>
        <v/>
      </c>
      <c r="AF7933">
        <f t="shared" si="762"/>
        <v>0</v>
      </c>
      <c r="AG7933" t="str">
        <f t="shared" si="763"/>
        <v/>
      </c>
      <c r="AH7933" t="str">
        <f t="shared" si="764"/>
        <v/>
      </c>
      <c r="AI7933">
        <f t="shared" si="765"/>
        <v>0</v>
      </c>
      <c r="AJ7933">
        <f t="shared" si="766"/>
        <v>0</v>
      </c>
      <c r="AK7933">
        <v>0</v>
      </c>
      <c r="AL7933" t="str">
        <f>IF(AA7933="","",IFERROR(IF(ISNUMBER('Procytrat 197'!D434),'Procytrat 197'!D434,IF(ISNUMBER(SEARCH("12",'Procytrat 197'!D434)),EDATE(AB7933,12),IF(ISNUMBER(SEARCH("6",'Procytrat 197'!D434)),EDATE(AB7933,6),IF(ISNUMBER(SEARCH("3",'Procytrat 197'!D434)),EDATE(AB7933,3),DATEVALUE('Procytrat 197'!D434))))),""))</f>
        <v/>
      </c>
      <c r="AM7933" t="str">
        <f t="shared" ca="1" si="767"/>
        <v/>
      </c>
    </row>
    <row r="7934" spans="27:39" x14ac:dyDescent="0.3">
      <c r="AA7934" t="str">
        <f>IF(COUNTA('Procytrat 197'!A435,'Procytrat 197'!B435,'Procytrat 197'!C435)&gt;0,"197","")</f>
        <v/>
      </c>
      <c r="AB7934" t="str">
        <f>IFERROR(IF(ISNUMBER('Procytrat 197'!A435),'Procytrat 197'!A435,DATEVALUE('Procytrat 197'!A435)),"")</f>
        <v/>
      </c>
      <c r="AC7934" t="str">
        <f>IF(AA7934="","",'Procytrat 197'!B435)</f>
        <v/>
      </c>
      <c r="AD7934" t="str">
        <f>IF(AA7934="","",IFERROR(1*'Procytrat 197'!C435,IFERROR(_xludf.NUMBERVALUE('Procytrat 197'!C435,".",","),IFERROR(_xludf.NUMBERVALUE('Procytrat 197'!C435,",","."),0))))</f>
        <v/>
      </c>
      <c r="AE7934" t="str">
        <f>IF(AA7934="","",'Procytrat 197'!O435)</f>
        <v/>
      </c>
      <c r="AF7934">
        <f t="shared" si="762"/>
        <v>0</v>
      </c>
      <c r="AG7934" t="str">
        <f t="shared" si="763"/>
        <v/>
      </c>
      <c r="AH7934" t="str">
        <f t="shared" si="764"/>
        <v/>
      </c>
      <c r="AI7934">
        <f t="shared" si="765"/>
        <v>0</v>
      </c>
      <c r="AJ7934">
        <f t="shared" si="766"/>
        <v>0</v>
      </c>
      <c r="AK7934">
        <v>0</v>
      </c>
      <c r="AL7934" t="str">
        <f>IF(AA7934="","",IFERROR(IF(ISNUMBER('Procytrat 197'!D435),'Procytrat 197'!D435,IF(ISNUMBER(SEARCH("12",'Procytrat 197'!D435)),EDATE(AB7934,12),IF(ISNUMBER(SEARCH("6",'Procytrat 197'!D435)),EDATE(AB7934,6),IF(ISNUMBER(SEARCH("3",'Procytrat 197'!D435)),EDATE(AB7934,3),DATEVALUE('Procytrat 197'!D435))))),""))</f>
        <v/>
      </c>
      <c r="AM7934" t="str">
        <f t="shared" ca="1" si="767"/>
        <v/>
      </c>
    </row>
    <row r="7935" spans="27:39" x14ac:dyDescent="0.3">
      <c r="AA7935" t="str">
        <f>IF(COUNTA('Procytrat 197'!A436,'Procytrat 197'!B436,'Procytrat 197'!C436)&gt;0,"197","")</f>
        <v/>
      </c>
      <c r="AB7935" t="str">
        <f>IFERROR(IF(ISNUMBER('Procytrat 197'!A436),'Procytrat 197'!A436,DATEVALUE('Procytrat 197'!A436)),"")</f>
        <v/>
      </c>
      <c r="AC7935" t="str">
        <f>IF(AA7935="","",'Procytrat 197'!B436)</f>
        <v/>
      </c>
      <c r="AD7935" t="str">
        <f>IF(AA7935="","",IFERROR(1*'Procytrat 197'!C436,IFERROR(_xludf.NUMBERVALUE('Procytrat 197'!C436,".",","),IFERROR(_xludf.NUMBERVALUE('Procytrat 197'!C436,",","."),0))))</f>
        <v/>
      </c>
      <c r="AE7935" t="str">
        <f>IF(AA7935="","",'Procytrat 197'!O436)</f>
        <v/>
      </c>
      <c r="AF7935">
        <f t="shared" si="762"/>
        <v>0</v>
      </c>
      <c r="AG7935" t="str">
        <f t="shared" si="763"/>
        <v/>
      </c>
      <c r="AH7935" t="str">
        <f t="shared" si="764"/>
        <v/>
      </c>
      <c r="AI7935">
        <f t="shared" si="765"/>
        <v>0</v>
      </c>
      <c r="AJ7935">
        <f t="shared" si="766"/>
        <v>0</v>
      </c>
      <c r="AK7935">
        <v>0</v>
      </c>
      <c r="AL7935" t="str">
        <f>IF(AA7935="","",IFERROR(IF(ISNUMBER('Procytrat 197'!D436),'Procytrat 197'!D436,IF(ISNUMBER(SEARCH("12",'Procytrat 197'!D436)),EDATE(AB7935,12),IF(ISNUMBER(SEARCH("6",'Procytrat 197'!D436)),EDATE(AB7935,6),IF(ISNUMBER(SEARCH("3",'Procytrat 197'!D436)),EDATE(AB7935,3),DATEVALUE('Procytrat 197'!D436))))),""))</f>
        <v/>
      </c>
      <c r="AM7935" t="str">
        <f t="shared" ca="1" si="767"/>
        <v/>
      </c>
    </row>
    <row r="7936" spans="27:39" x14ac:dyDescent="0.3">
      <c r="AA7936" t="str">
        <f>IF(COUNTA('Procytrat 197'!A437,'Procytrat 197'!B437,'Procytrat 197'!C437)&gt;0,"197","")</f>
        <v/>
      </c>
      <c r="AB7936" t="str">
        <f>IFERROR(IF(ISNUMBER('Procytrat 197'!A437),'Procytrat 197'!A437,DATEVALUE('Procytrat 197'!A437)),"")</f>
        <v/>
      </c>
      <c r="AC7936" t="str">
        <f>IF(AA7936="","",'Procytrat 197'!B437)</f>
        <v/>
      </c>
      <c r="AD7936" t="str">
        <f>IF(AA7936="","",IFERROR(1*'Procytrat 197'!C437,IFERROR(_xludf.NUMBERVALUE('Procytrat 197'!C437,".",","),IFERROR(_xludf.NUMBERVALUE('Procytrat 197'!C437,",","."),0))))</f>
        <v/>
      </c>
      <c r="AE7936" t="str">
        <f>IF(AA7936="","",'Procytrat 197'!O437)</f>
        <v/>
      </c>
      <c r="AF7936">
        <f t="shared" si="762"/>
        <v>0</v>
      </c>
      <c r="AG7936" t="str">
        <f t="shared" si="763"/>
        <v/>
      </c>
      <c r="AH7936" t="str">
        <f t="shared" si="764"/>
        <v/>
      </c>
      <c r="AI7936">
        <f t="shared" si="765"/>
        <v>0</v>
      </c>
      <c r="AJ7936">
        <f t="shared" si="766"/>
        <v>0</v>
      </c>
      <c r="AK7936">
        <v>0</v>
      </c>
      <c r="AL7936" t="str">
        <f>IF(AA7936="","",IFERROR(IF(ISNUMBER('Procytrat 197'!D437),'Procytrat 197'!D437,IF(ISNUMBER(SEARCH("12",'Procytrat 197'!D437)),EDATE(AB7936,12),IF(ISNUMBER(SEARCH("6",'Procytrat 197'!D437)),EDATE(AB7936,6),IF(ISNUMBER(SEARCH("3",'Procytrat 197'!D437)),EDATE(AB7936,3),DATEVALUE('Procytrat 197'!D437))))),""))</f>
        <v/>
      </c>
      <c r="AM7936" t="str">
        <f t="shared" ca="1" si="767"/>
        <v/>
      </c>
    </row>
    <row r="7937" spans="27:39" x14ac:dyDescent="0.3">
      <c r="AA7937" t="str">
        <f>IF(COUNTA('Procytrat 197'!A438,'Procytrat 197'!B438,'Procytrat 197'!C438)&gt;0,"197","")</f>
        <v/>
      </c>
      <c r="AB7937" t="str">
        <f>IFERROR(IF(ISNUMBER('Procytrat 197'!A438),'Procytrat 197'!A438,DATEVALUE('Procytrat 197'!A438)),"")</f>
        <v/>
      </c>
      <c r="AC7937" t="str">
        <f>IF(AA7937="","",'Procytrat 197'!B438)</f>
        <v/>
      </c>
      <c r="AD7937" t="str">
        <f>IF(AA7937="","",IFERROR(1*'Procytrat 197'!C438,IFERROR(_xludf.NUMBERVALUE('Procytrat 197'!C438,".",","),IFERROR(_xludf.NUMBERVALUE('Procytrat 197'!C438,",","."),0))))</f>
        <v/>
      </c>
      <c r="AE7937" t="str">
        <f>IF(AA7937="","",'Procytrat 197'!O438)</f>
        <v/>
      </c>
      <c r="AF7937">
        <f t="shared" si="762"/>
        <v>0</v>
      </c>
      <c r="AG7937" t="str">
        <f t="shared" si="763"/>
        <v/>
      </c>
      <c r="AH7937" t="str">
        <f t="shared" si="764"/>
        <v/>
      </c>
      <c r="AI7937">
        <f t="shared" si="765"/>
        <v>0</v>
      </c>
      <c r="AJ7937">
        <f t="shared" si="766"/>
        <v>0</v>
      </c>
      <c r="AK7937">
        <v>0</v>
      </c>
      <c r="AL7937" t="str">
        <f>IF(AA7937="","",IFERROR(IF(ISNUMBER('Procytrat 197'!D438),'Procytrat 197'!D438,IF(ISNUMBER(SEARCH("12",'Procytrat 197'!D438)),EDATE(AB7937,12),IF(ISNUMBER(SEARCH("6",'Procytrat 197'!D438)),EDATE(AB7937,6),IF(ISNUMBER(SEARCH("3",'Procytrat 197'!D438)),EDATE(AB7937,3),DATEVALUE('Procytrat 197'!D438))))),""))</f>
        <v/>
      </c>
      <c r="AM7937" t="str">
        <f t="shared" ca="1" si="767"/>
        <v/>
      </c>
    </row>
    <row r="7938" spans="27:39" x14ac:dyDescent="0.3">
      <c r="AA7938" t="str">
        <f>IF(COUNTA('Procytrat 197'!A439,'Procytrat 197'!B439,'Procytrat 197'!C439)&gt;0,"197","")</f>
        <v/>
      </c>
      <c r="AB7938" t="str">
        <f>IFERROR(IF(ISNUMBER('Procytrat 197'!A439),'Procytrat 197'!A439,DATEVALUE('Procytrat 197'!A439)),"")</f>
        <v/>
      </c>
      <c r="AC7938" t="str">
        <f>IF(AA7938="","",'Procytrat 197'!B439)</f>
        <v/>
      </c>
      <c r="AD7938" t="str">
        <f>IF(AA7938="","",IFERROR(1*'Procytrat 197'!C439,IFERROR(_xludf.NUMBERVALUE('Procytrat 197'!C439,".",","),IFERROR(_xludf.NUMBERVALUE('Procytrat 197'!C439,",","."),0))))</f>
        <v/>
      </c>
      <c r="AE7938" t="str">
        <f>IF(AA7938="","",'Procytrat 197'!O439)</f>
        <v/>
      </c>
      <c r="AF7938">
        <f t="shared" ref="AF7938:AF8001" si="768">IF(AA7938="",0,--ISNUMBER(SEARCH("aprovado",AE7938)))</f>
        <v>0</v>
      </c>
      <c r="AG7938" t="str">
        <f t="shared" ref="AG7938:AG8001" si="769">IF(AB7938="","",YEAR(AB7938))</f>
        <v/>
      </c>
      <c r="AH7938" t="str">
        <f t="shared" ref="AH7938:AH8001" si="770">IF(AB7938="","",MONTH(AB7938))</f>
        <v/>
      </c>
      <c r="AI7938">
        <f t="shared" ref="AI7938:AI8001" si="771">IF(AB7938="",0,AB7938+ROW()/1000000)</f>
        <v>0</v>
      </c>
      <c r="AJ7938">
        <f t="shared" ref="AJ7938:AJ8001" si="772">--(AA7938&lt;&gt;"")</f>
        <v>0</v>
      </c>
      <c r="AK7938">
        <v>0</v>
      </c>
      <c r="AL7938" t="str">
        <f>IF(AA7938="","",IFERROR(IF(ISNUMBER('Procytrat 197'!D439),'Procytrat 197'!D439,IF(ISNUMBER(SEARCH("12",'Procytrat 197'!D439)),EDATE(AB7938,12),IF(ISNUMBER(SEARCH("6",'Procytrat 197'!D439)),EDATE(AB7938,6),IF(ISNUMBER(SEARCH("3",'Procytrat 197'!D439)),EDATE(AB7938,3),DATEVALUE('Procytrat 197'!D439))))),""))</f>
        <v/>
      </c>
      <c r="AM7938" t="str">
        <f t="shared" ref="AM7938:AM8001" ca="1" si="773">IF(AND(AJ7938=1,AL7938&lt;&gt;"",AL7938&gt;=TODAY(),AG7938=$W$3),AL7938+ROW()/1000000,"")</f>
        <v/>
      </c>
    </row>
    <row r="7939" spans="27:39" x14ac:dyDescent="0.3">
      <c r="AA7939" t="str">
        <f>IF(COUNTA('Procytrat 197'!A440,'Procytrat 197'!B440,'Procytrat 197'!C440)&gt;0,"197","")</f>
        <v/>
      </c>
      <c r="AB7939" t="str">
        <f>IFERROR(IF(ISNUMBER('Procytrat 197'!A440),'Procytrat 197'!A440,DATEVALUE('Procytrat 197'!A440)),"")</f>
        <v/>
      </c>
      <c r="AC7939" t="str">
        <f>IF(AA7939="","",'Procytrat 197'!B440)</f>
        <v/>
      </c>
      <c r="AD7939" t="str">
        <f>IF(AA7939="","",IFERROR(1*'Procytrat 197'!C440,IFERROR(_xludf.NUMBERVALUE('Procytrat 197'!C440,".",","),IFERROR(_xludf.NUMBERVALUE('Procytrat 197'!C440,",","."),0))))</f>
        <v/>
      </c>
      <c r="AE7939" t="str">
        <f>IF(AA7939="","",'Procytrat 197'!O440)</f>
        <v/>
      </c>
      <c r="AF7939">
        <f t="shared" si="768"/>
        <v>0</v>
      </c>
      <c r="AG7939" t="str">
        <f t="shared" si="769"/>
        <v/>
      </c>
      <c r="AH7939" t="str">
        <f t="shared" si="770"/>
        <v/>
      </c>
      <c r="AI7939">
        <f t="shared" si="771"/>
        <v>0</v>
      </c>
      <c r="AJ7939">
        <f t="shared" si="772"/>
        <v>0</v>
      </c>
      <c r="AK7939">
        <v>0</v>
      </c>
      <c r="AL7939" t="str">
        <f>IF(AA7939="","",IFERROR(IF(ISNUMBER('Procytrat 197'!D440),'Procytrat 197'!D440,IF(ISNUMBER(SEARCH("12",'Procytrat 197'!D440)),EDATE(AB7939,12),IF(ISNUMBER(SEARCH("6",'Procytrat 197'!D440)),EDATE(AB7939,6),IF(ISNUMBER(SEARCH("3",'Procytrat 197'!D440)),EDATE(AB7939,3),DATEVALUE('Procytrat 197'!D440))))),""))</f>
        <v/>
      </c>
      <c r="AM7939" t="str">
        <f t="shared" ca="1" si="773"/>
        <v/>
      </c>
    </row>
    <row r="7940" spans="27:39" x14ac:dyDescent="0.3">
      <c r="AA7940" t="str">
        <f>IF(COUNTA('Procytrat 197'!A441,'Procytrat 197'!B441,'Procytrat 197'!C441)&gt;0,"197","")</f>
        <v/>
      </c>
      <c r="AB7940" t="str">
        <f>IFERROR(IF(ISNUMBER('Procytrat 197'!A441),'Procytrat 197'!A441,DATEVALUE('Procytrat 197'!A441)),"")</f>
        <v/>
      </c>
      <c r="AC7940" t="str">
        <f>IF(AA7940="","",'Procytrat 197'!B441)</f>
        <v/>
      </c>
      <c r="AD7940" t="str">
        <f>IF(AA7940="","",IFERROR(1*'Procytrat 197'!C441,IFERROR(_xludf.NUMBERVALUE('Procytrat 197'!C441,".",","),IFERROR(_xludf.NUMBERVALUE('Procytrat 197'!C441,",","."),0))))</f>
        <v/>
      </c>
      <c r="AE7940" t="str">
        <f>IF(AA7940="","",'Procytrat 197'!O441)</f>
        <v/>
      </c>
      <c r="AF7940">
        <f t="shared" si="768"/>
        <v>0</v>
      </c>
      <c r="AG7940" t="str">
        <f t="shared" si="769"/>
        <v/>
      </c>
      <c r="AH7940" t="str">
        <f t="shared" si="770"/>
        <v/>
      </c>
      <c r="AI7940">
        <f t="shared" si="771"/>
        <v>0</v>
      </c>
      <c r="AJ7940">
        <f t="shared" si="772"/>
        <v>0</v>
      </c>
      <c r="AK7940">
        <v>0</v>
      </c>
      <c r="AL7940" t="str">
        <f>IF(AA7940="","",IFERROR(IF(ISNUMBER('Procytrat 197'!D441),'Procytrat 197'!D441,IF(ISNUMBER(SEARCH("12",'Procytrat 197'!D441)),EDATE(AB7940,12),IF(ISNUMBER(SEARCH("6",'Procytrat 197'!D441)),EDATE(AB7940,6),IF(ISNUMBER(SEARCH("3",'Procytrat 197'!D441)),EDATE(AB7940,3),DATEVALUE('Procytrat 197'!D441))))),""))</f>
        <v/>
      </c>
      <c r="AM7940" t="str">
        <f t="shared" ca="1" si="773"/>
        <v/>
      </c>
    </row>
    <row r="7941" spans="27:39" x14ac:dyDescent="0.3">
      <c r="AA7941" t="str">
        <f>IF(COUNTA('Procytrat 197'!A442,'Procytrat 197'!B442,'Procytrat 197'!C442)&gt;0,"197","")</f>
        <v/>
      </c>
      <c r="AB7941" t="str">
        <f>IFERROR(IF(ISNUMBER('Procytrat 197'!A442),'Procytrat 197'!A442,DATEVALUE('Procytrat 197'!A442)),"")</f>
        <v/>
      </c>
      <c r="AC7941" t="str">
        <f>IF(AA7941="","",'Procytrat 197'!B442)</f>
        <v/>
      </c>
      <c r="AD7941" t="str">
        <f>IF(AA7941="","",IFERROR(1*'Procytrat 197'!C442,IFERROR(_xludf.NUMBERVALUE('Procytrat 197'!C442,".",","),IFERROR(_xludf.NUMBERVALUE('Procytrat 197'!C442,",","."),0))))</f>
        <v/>
      </c>
      <c r="AE7941" t="str">
        <f>IF(AA7941="","",'Procytrat 197'!O442)</f>
        <v/>
      </c>
      <c r="AF7941">
        <f t="shared" si="768"/>
        <v>0</v>
      </c>
      <c r="AG7941" t="str">
        <f t="shared" si="769"/>
        <v/>
      </c>
      <c r="AH7941" t="str">
        <f t="shared" si="770"/>
        <v/>
      </c>
      <c r="AI7941">
        <f t="shared" si="771"/>
        <v>0</v>
      </c>
      <c r="AJ7941">
        <f t="shared" si="772"/>
        <v>0</v>
      </c>
      <c r="AK7941">
        <v>0</v>
      </c>
      <c r="AL7941" t="str">
        <f>IF(AA7941="","",IFERROR(IF(ISNUMBER('Procytrat 197'!D442),'Procytrat 197'!D442,IF(ISNUMBER(SEARCH("12",'Procytrat 197'!D442)),EDATE(AB7941,12),IF(ISNUMBER(SEARCH("6",'Procytrat 197'!D442)),EDATE(AB7941,6),IF(ISNUMBER(SEARCH("3",'Procytrat 197'!D442)),EDATE(AB7941,3),DATEVALUE('Procytrat 197'!D442))))),""))</f>
        <v/>
      </c>
      <c r="AM7941" t="str">
        <f t="shared" ca="1" si="773"/>
        <v/>
      </c>
    </row>
    <row r="7942" spans="27:39" x14ac:dyDescent="0.3">
      <c r="AA7942" t="str">
        <f>IF(COUNTA('Procytrat 197'!A443,'Procytrat 197'!B443,'Procytrat 197'!C443)&gt;0,"197","")</f>
        <v/>
      </c>
      <c r="AB7942" t="str">
        <f>IFERROR(IF(ISNUMBER('Procytrat 197'!A443),'Procytrat 197'!A443,DATEVALUE('Procytrat 197'!A443)),"")</f>
        <v/>
      </c>
      <c r="AC7942" t="str">
        <f>IF(AA7942="","",'Procytrat 197'!B443)</f>
        <v/>
      </c>
      <c r="AD7942" t="str">
        <f>IF(AA7942="","",IFERROR(1*'Procytrat 197'!C443,IFERROR(_xludf.NUMBERVALUE('Procytrat 197'!C443,".",","),IFERROR(_xludf.NUMBERVALUE('Procytrat 197'!C443,",","."),0))))</f>
        <v/>
      </c>
      <c r="AE7942" t="str">
        <f>IF(AA7942="","",'Procytrat 197'!O443)</f>
        <v/>
      </c>
      <c r="AF7942">
        <f t="shared" si="768"/>
        <v>0</v>
      </c>
      <c r="AG7942" t="str">
        <f t="shared" si="769"/>
        <v/>
      </c>
      <c r="AH7942" t="str">
        <f t="shared" si="770"/>
        <v/>
      </c>
      <c r="AI7942">
        <f t="shared" si="771"/>
        <v>0</v>
      </c>
      <c r="AJ7942">
        <f t="shared" si="772"/>
        <v>0</v>
      </c>
      <c r="AK7942">
        <v>0</v>
      </c>
      <c r="AL7942" t="str">
        <f>IF(AA7942="","",IFERROR(IF(ISNUMBER('Procytrat 197'!D443),'Procytrat 197'!D443,IF(ISNUMBER(SEARCH("12",'Procytrat 197'!D443)),EDATE(AB7942,12),IF(ISNUMBER(SEARCH("6",'Procytrat 197'!D443)),EDATE(AB7942,6),IF(ISNUMBER(SEARCH("3",'Procytrat 197'!D443)),EDATE(AB7942,3),DATEVALUE('Procytrat 197'!D443))))),""))</f>
        <v/>
      </c>
      <c r="AM7942" t="str">
        <f t="shared" ca="1" si="773"/>
        <v/>
      </c>
    </row>
    <row r="7943" spans="27:39" x14ac:dyDescent="0.3">
      <c r="AA7943" t="str">
        <f>IF(COUNTA('Procytrat 197'!A444,'Procytrat 197'!B444,'Procytrat 197'!C444)&gt;0,"197","")</f>
        <v/>
      </c>
      <c r="AB7943" t="str">
        <f>IFERROR(IF(ISNUMBER('Procytrat 197'!A444),'Procytrat 197'!A444,DATEVALUE('Procytrat 197'!A444)),"")</f>
        <v/>
      </c>
      <c r="AC7943" t="str">
        <f>IF(AA7943="","",'Procytrat 197'!B444)</f>
        <v/>
      </c>
      <c r="AD7943" t="str">
        <f>IF(AA7943="","",IFERROR(1*'Procytrat 197'!C444,IFERROR(_xludf.NUMBERVALUE('Procytrat 197'!C444,".",","),IFERROR(_xludf.NUMBERVALUE('Procytrat 197'!C444,",","."),0))))</f>
        <v/>
      </c>
      <c r="AE7943" t="str">
        <f>IF(AA7943="","",'Procytrat 197'!O444)</f>
        <v/>
      </c>
      <c r="AF7943">
        <f t="shared" si="768"/>
        <v>0</v>
      </c>
      <c r="AG7943" t="str">
        <f t="shared" si="769"/>
        <v/>
      </c>
      <c r="AH7943" t="str">
        <f t="shared" si="770"/>
        <v/>
      </c>
      <c r="AI7943">
        <f t="shared" si="771"/>
        <v>0</v>
      </c>
      <c r="AJ7943">
        <f t="shared" si="772"/>
        <v>0</v>
      </c>
      <c r="AK7943">
        <v>0</v>
      </c>
      <c r="AL7943" t="str">
        <f>IF(AA7943="","",IFERROR(IF(ISNUMBER('Procytrat 197'!D444),'Procytrat 197'!D444,IF(ISNUMBER(SEARCH("12",'Procytrat 197'!D444)),EDATE(AB7943,12),IF(ISNUMBER(SEARCH("6",'Procytrat 197'!D444)),EDATE(AB7943,6),IF(ISNUMBER(SEARCH("3",'Procytrat 197'!D444)),EDATE(AB7943,3),DATEVALUE('Procytrat 197'!D444))))),""))</f>
        <v/>
      </c>
      <c r="AM7943" t="str">
        <f t="shared" ca="1" si="773"/>
        <v/>
      </c>
    </row>
    <row r="7944" spans="27:39" x14ac:dyDescent="0.3">
      <c r="AA7944" t="str">
        <f>IF(COUNTA('Procytrat 197'!A445,'Procytrat 197'!B445,'Procytrat 197'!C445)&gt;0,"197","")</f>
        <v/>
      </c>
      <c r="AB7944" t="str">
        <f>IFERROR(IF(ISNUMBER('Procytrat 197'!A445),'Procytrat 197'!A445,DATEVALUE('Procytrat 197'!A445)),"")</f>
        <v/>
      </c>
      <c r="AC7944" t="str">
        <f>IF(AA7944="","",'Procytrat 197'!B445)</f>
        <v/>
      </c>
      <c r="AD7944" t="str">
        <f>IF(AA7944="","",IFERROR(1*'Procytrat 197'!C445,IFERROR(_xludf.NUMBERVALUE('Procytrat 197'!C445,".",","),IFERROR(_xludf.NUMBERVALUE('Procytrat 197'!C445,",","."),0))))</f>
        <v/>
      </c>
      <c r="AE7944" t="str">
        <f>IF(AA7944="","",'Procytrat 197'!O445)</f>
        <v/>
      </c>
      <c r="AF7944">
        <f t="shared" si="768"/>
        <v>0</v>
      </c>
      <c r="AG7944" t="str">
        <f t="shared" si="769"/>
        <v/>
      </c>
      <c r="AH7944" t="str">
        <f t="shared" si="770"/>
        <v/>
      </c>
      <c r="AI7944">
        <f t="shared" si="771"/>
        <v>0</v>
      </c>
      <c r="AJ7944">
        <f t="shared" si="772"/>
        <v>0</v>
      </c>
      <c r="AK7944">
        <v>0</v>
      </c>
      <c r="AL7944" t="str">
        <f>IF(AA7944="","",IFERROR(IF(ISNUMBER('Procytrat 197'!D445),'Procytrat 197'!D445,IF(ISNUMBER(SEARCH("12",'Procytrat 197'!D445)),EDATE(AB7944,12),IF(ISNUMBER(SEARCH("6",'Procytrat 197'!D445)),EDATE(AB7944,6),IF(ISNUMBER(SEARCH("3",'Procytrat 197'!D445)),EDATE(AB7944,3),DATEVALUE('Procytrat 197'!D445))))),""))</f>
        <v/>
      </c>
      <c r="AM7944" t="str">
        <f t="shared" ca="1" si="773"/>
        <v/>
      </c>
    </row>
    <row r="7945" spans="27:39" x14ac:dyDescent="0.3">
      <c r="AA7945" t="str">
        <f>IF(COUNTA('Procytrat 197'!A446,'Procytrat 197'!B446,'Procytrat 197'!C446)&gt;0,"197","")</f>
        <v/>
      </c>
      <c r="AB7945" t="str">
        <f>IFERROR(IF(ISNUMBER('Procytrat 197'!A446),'Procytrat 197'!A446,DATEVALUE('Procytrat 197'!A446)),"")</f>
        <v/>
      </c>
      <c r="AC7945" t="str">
        <f>IF(AA7945="","",'Procytrat 197'!B446)</f>
        <v/>
      </c>
      <c r="AD7945" t="str">
        <f>IF(AA7945="","",IFERROR(1*'Procytrat 197'!C446,IFERROR(_xludf.NUMBERVALUE('Procytrat 197'!C446,".",","),IFERROR(_xludf.NUMBERVALUE('Procytrat 197'!C446,",","."),0))))</f>
        <v/>
      </c>
      <c r="AE7945" t="str">
        <f>IF(AA7945="","",'Procytrat 197'!O446)</f>
        <v/>
      </c>
      <c r="AF7945">
        <f t="shared" si="768"/>
        <v>0</v>
      </c>
      <c r="AG7945" t="str">
        <f t="shared" si="769"/>
        <v/>
      </c>
      <c r="AH7945" t="str">
        <f t="shared" si="770"/>
        <v/>
      </c>
      <c r="AI7945">
        <f t="shared" si="771"/>
        <v>0</v>
      </c>
      <c r="AJ7945">
        <f t="shared" si="772"/>
        <v>0</v>
      </c>
      <c r="AK7945">
        <v>0</v>
      </c>
      <c r="AL7945" t="str">
        <f>IF(AA7945="","",IFERROR(IF(ISNUMBER('Procytrat 197'!D446),'Procytrat 197'!D446,IF(ISNUMBER(SEARCH("12",'Procytrat 197'!D446)),EDATE(AB7945,12),IF(ISNUMBER(SEARCH("6",'Procytrat 197'!D446)),EDATE(AB7945,6),IF(ISNUMBER(SEARCH("3",'Procytrat 197'!D446)),EDATE(AB7945,3),DATEVALUE('Procytrat 197'!D446))))),""))</f>
        <v/>
      </c>
      <c r="AM7945" t="str">
        <f t="shared" ca="1" si="773"/>
        <v/>
      </c>
    </row>
    <row r="7946" spans="27:39" x14ac:dyDescent="0.3">
      <c r="AA7946" t="str">
        <f>IF(COUNTA('Procytrat 197'!A447,'Procytrat 197'!B447,'Procytrat 197'!C447)&gt;0,"197","")</f>
        <v/>
      </c>
      <c r="AB7946" t="str">
        <f>IFERROR(IF(ISNUMBER('Procytrat 197'!A447),'Procytrat 197'!A447,DATEVALUE('Procytrat 197'!A447)),"")</f>
        <v/>
      </c>
      <c r="AC7946" t="str">
        <f>IF(AA7946="","",'Procytrat 197'!B447)</f>
        <v/>
      </c>
      <c r="AD7946" t="str">
        <f>IF(AA7946="","",IFERROR(1*'Procytrat 197'!C447,IFERROR(_xludf.NUMBERVALUE('Procytrat 197'!C447,".",","),IFERROR(_xludf.NUMBERVALUE('Procytrat 197'!C447,",","."),0))))</f>
        <v/>
      </c>
      <c r="AE7946" t="str">
        <f>IF(AA7946="","",'Procytrat 197'!O447)</f>
        <v/>
      </c>
      <c r="AF7946">
        <f t="shared" si="768"/>
        <v>0</v>
      </c>
      <c r="AG7946" t="str">
        <f t="shared" si="769"/>
        <v/>
      </c>
      <c r="AH7946" t="str">
        <f t="shared" si="770"/>
        <v/>
      </c>
      <c r="AI7946">
        <f t="shared" si="771"/>
        <v>0</v>
      </c>
      <c r="AJ7946">
        <f t="shared" si="772"/>
        <v>0</v>
      </c>
      <c r="AK7946">
        <v>0</v>
      </c>
      <c r="AL7946" t="str">
        <f>IF(AA7946="","",IFERROR(IF(ISNUMBER('Procytrat 197'!D447),'Procytrat 197'!D447,IF(ISNUMBER(SEARCH("12",'Procytrat 197'!D447)),EDATE(AB7946,12),IF(ISNUMBER(SEARCH("6",'Procytrat 197'!D447)),EDATE(AB7946,6),IF(ISNUMBER(SEARCH("3",'Procytrat 197'!D447)),EDATE(AB7946,3),DATEVALUE('Procytrat 197'!D447))))),""))</f>
        <v/>
      </c>
      <c r="AM7946" t="str">
        <f t="shared" ca="1" si="773"/>
        <v/>
      </c>
    </row>
    <row r="7947" spans="27:39" x14ac:dyDescent="0.3">
      <c r="AA7947" t="str">
        <f>IF(COUNTA('Procytrat 197'!A448,'Procytrat 197'!B448,'Procytrat 197'!C448)&gt;0,"197","")</f>
        <v/>
      </c>
      <c r="AB7947" t="str">
        <f>IFERROR(IF(ISNUMBER('Procytrat 197'!A448),'Procytrat 197'!A448,DATEVALUE('Procytrat 197'!A448)),"")</f>
        <v/>
      </c>
      <c r="AC7947" t="str">
        <f>IF(AA7947="","",'Procytrat 197'!B448)</f>
        <v/>
      </c>
      <c r="AD7947" t="str">
        <f>IF(AA7947="","",IFERROR(1*'Procytrat 197'!C448,IFERROR(_xludf.NUMBERVALUE('Procytrat 197'!C448,".",","),IFERROR(_xludf.NUMBERVALUE('Procytrat 197'!C448,",","."),0))))</f>
        <v/>
      </c>
      <c r="AE7947" t="str">
        <f>IF(AA7947="","",'Procytrat 197'!O448)</f>
        <v/>
      </c>
      <c r="AF7947">
        <f t="shared" si="768"/>
        <v>0</v>
      </c>
      <c r="AG7947" t="str">
        <f t="shared" si="769"/>
        <v/>
      </c>
      <c r="AH7947" t="str">
        <f t="shared" si="770"/>
        <v/>
      </c>
      <c r="AI7947">
        <f t="shared" si="771"/>
        <v>0</v>
      </c>
      <c r="AJ7947">
        <f t="shared" si="772"/>
        <v>0</v>
      </c>
      <c r="AK7947">
        <v>0</v>
      </c>
      <c r="AL7947" t="str">
        <f>IF(AA7947="","",IFERROR(IF(ISNUMBER('Procytrat 197'!D448),'Procytrat 197'!D448,IF(ISNUMBER(SEARCH("12",'Procytrat 197'!D448)),EDATE(AB7947,12),IF(ISNUMBER(SEARCH("6",'Procytrat 197'!D448)),EDATE(AB7947,6),IF(ISNUMBER(SEARCH("3",'Procytrat 197'!D448)),EDATE(AB7947,3),DATEVALUE('Procytrat 197'!D448))))),""))</f>
        <v/>
      </c>
      <c r="AM7947" t="str">
        <f t="shared" ca="1" si="773"/>
        <v/>
      </c>
    </row>
    <row r="7948" spans="27:39" x14ac:dyDescent="0.3">
      <c r="AA7948" t="str">
        <f>IF(COUNTA('Procytrat 197'!A449,'Procytrat 197'!B449,'Procytrat 197'!C449)&gt;0,"197","")</f>
        <v/>
      </c>
      <c r="AB7948" t="str">
        <f>IFERROR(IF(ISNUMBER('Procytrat 197'!A449),'Procytrat 197'!A449,DATEVALUE('Procytrat 197'!A449)),"")</f>
        <v/>
      </c>
      <c r="AC7948" t="str">
        <f>IF(AA7948="","",'Procytrat 197'!B449)</f>
        <v/>
      </c>
      <c r="AD7948" t="str">
        <f>IF(AA7948="","",IFERROR(1*'Procytrat 197'!C449,IFERROR(_xludf.NUMBERVALUE('Procytrat 197'!C449,".",","),IFERROR(_xludf.NUMBERVALUE('Procytrat 197'!C449,",","."),0))))</f>
        <v/>
      </c>
      <c r="AE7948" t="str">
        <f>IF(AA7948="","",'Procytrat 197'!O449)</f>
        <v/>
      </c>
      <c r="AF7948">
        <f t="shared" si="768"/>
        <v>0</v>
      </c>
      <c r="AG7948" t="str">
        <f t="shared" si="769"/>
        <v/>
      </c>
      <c r="AH7948" t="str">
        <f t="shared" si="770"/>
        <v/>
      </c>
      <c r="AI7948">
        <f t="shared" si="771"/>
        <v>0</v>
      </c>
      <c r="AJ7948">
        <f t="shared" si="772"/>
        <v>0</v>
      </c>
      <c r="AK7948">
        <v>0</v>
      </c>
      <c r="AL7948" t="str">
        <f>IF(AA7948="","",IFERROR(IF(ISNUMBER('Procytrat 197'!D449),'Procytrat 197'!D449,IF(ISNUMBER(SEARCH("12",'Procytrat 197'!D449)),EDATE(AB7948,12),IF(ISNUMBER(SEARCH("6",'Procytrat 197'!D449)),EDATE(AB7948,6),IF(ISNUMBER(SEARCH("3",'Procytrat 197'!D449)),EDATE(AB7948,3),DATEVALUE('Procytrat 197'!D449))))),""))</f>
        <v/>
      </c>
      <c r="AM7948" t="str">
        <f t="shared" ca="1" si="773"/>
        <v/>
      </c>
    </row>
    <row r="7949" spans="27:39" x14ac:dyDescent="0.3">
      <c r="AA7949" t="str">
        <f>IF(COUNTA('Procytrat 197'!A450,'Procytrat 197'!B450,'Procytrat 197'!C450)&gt;0,"197","")</f>
        <v/>
      </c>
      <c r="AB7949" t="str">
        <f>IFERROR(IF(ISNUMBER('Procytrat 197'!A450),'Procytrat 197'!A450,DATEVALUE('Procytrat 197'!A450)),"")</f>
        <v/>
      </c>
      <c r="AC7949" t="str">
        <f>IF(AA7949="","",'Procytrat 197'!B450)</f>
        <v/>
      </c>
      <c r="AD7949" t="str">
        <f>IF(AA7949="","",IFERROR(1*'Procytrat 197'!C450,IFERROR(_xludf.NUMBERVALUE('Procytrat 197'!C450,".",","),IFERROR(_xludf.NUMBERVALUE('Procytrat 197'!C450,",","."),0))))</f>
        <v/>
      </c>
      <c r="AE7949" t="str">
        <f>IF(AA7949="","",'Procytrat 197'!O450)</f>
        <v/>
      </c>
      <c r="AF7949">
        <f t="shared" si="768"/>
        <v>0</v>
      </c>
      <c r="AG7949" t="str">
        <f t="shared" si="769"/>
        <v/>
      </c>
      <c r="AH7949" t="str">
        <f t="shared" si="770"/>
        <v/>
      </c>
      <c r="AI7949">
        <f t="shared" si="771"/>
        <v>0</v>
      </c>
      <c r="AJ7949">
        <f t="shared" si="772"/>
        <v>0</v>
      </c>
      <c r="AK7949">
        <v>0</v>
      </c>
      <c r="AL7949" t="str">
        <f>IF(AA7949="","",IFERROR(IF(ISNUMBER('Procytrat 197'!D450),'Procytrat 197'!D450,IF(ISNUMBER(SEARCH("12",'Procytrat 197'!D450)),EDATE(AB7949,12),IF(ISNUMBER(SEARCH("6",'Procytrat 197'!D450)),EDATE(AB7949,6),IF(ISNUMBER(SEARCH("3",'Procytrat 197'!D450)),EDATE(AB7949,3),DATEVALUE('Procytrat 197'!D450))))),""))</f>
        <v/>
      </c>
      <c r="AM7949" t="str">
        <f t="shared" ca="1" si="773"/>
        <v/>
      </c>
    </row>
    <row r="7950" spans="27:39" x14ac:dyDescent="0.3">
      <c r="AA7950" t="str">
        <f>IF(COUNTA('Procytrat 197'!A451,'Procytrat 197'!B451,'Procytrat 197'!C451)&gt;0,"197","")</f>
        <v/>
      </c>
      <c r="AB7950" t="str">
        <f>IFERROR(IF(ISNUMBER('Procytrat 197'!A451),'Procytrat 197'!A451,DATEVALUE('Procytrat 197'!A451)),"")</f>
        <v/>
      </c>
      <c r="AC7950" t="str">
        <f>IF(AA7950="","",'Procytrat 197'!B451)</f>
        <v/>
      </c>
      <c r="AD7950" t="str">
        <f>IF(AA7950="","",IFERROR(1*'Procytrat 197'!C451,IFERROR(_xludf.NUMBERVALUE('Procytrat 197'!C451,".",","),IFERROR(_xludf.NUMBERVALUE('Procytrat 197'!C451,",","."),0))))</f>
        <v/>
      </c>
      <c r="AE7950" t="str">
        <f>IF(AA7950="","",'Procytrat 197'!O451)</f>
        <v/>
      </c>
      <c r="AF7950">
        <f t="shared" si="768"/>
        <v>0</v>
      </c>
      <c r="AG7950" t="str">
        <f t="shared" si="769"/>
        <v/>
      </c>
      <c r="AH7950" t="str">
        <f t="shared" si="770"/>
        <v/>
      </c>
      <c r="AI7950">
        <f t="shared" si="771"/>
        <v>0</v>
      </c>
      <c r="AJ7950">
        <f t="shared" si="772"/>
        <v>0</v>
      </c>
      <c r="AK7950">
        <v>0</v>
      </c>
      <c r="AL7950" t="str">
        <f>IF(AA7950="","",IFERROR(IF(ISNUMBER('Procytrat 197'!D451),'Procytrat 197'!D451,IF(ISNUMBER(SEARCH("12",'Procytrat 197'!D451)),EDATE(AB7950,12),IF(ISNUMBER(SEARCH("6",'Procytrat 197'!D451)),EDATE(AB7950,6),IF(ISNUMBER(SEARCH("3",'Procytrat 197'!D451)),EDATE(AB7950,3),DATEVALUE('Procytrat 197'!D451))))),""))</f>
        <v/>
      </c>
      <c r="AM7950" t="str">
        <f t="shared" ca="1" si="773"/>
        <v/>
      </c>
    </row>
    <row r="7951" spans="27:39" x14ac:dyDescent="0.3">
      <c r="AA7951" t="str">
        <f>IF(COUNTA('Procytrat 197'!A452,'Procytrat 197'!B452,'Procytrat 197'!C452)&gt;0,"197","")</f>
        <v/>
      </c>
      <c r="AB7951" t="str">
        <f>IFERROR(IF(ISNUMBER('Procytrat 197'!A452),'Procytrat 197'!A452,DATEVALUE('Procytrat 197'!A452)),"")</f>
        <v/>
      </c>
      <c r="AC7951" t="str">
        <f>IF(AA7951="","",'Procytrat 197'!B452)</f>
        <v/>
      </c>
      <c r="AD7951" t="str">
        <f>IF(AA7951="","",IFERROR(1*'Procytrat 197'!C452,IFERROR(_xludf.NUMBERVALUE('Procytrat 197'!C452,".",","),IFERROR(_xludf.NUMBERVALUE('Procytrat 197'!C452,",","."),0))))</f>
        <v/>
      </c>
      <c r="AE7951" t="str">
        <f>IF(AA7951="","",'Procytrat 197'!O452)</f>
        <v/>
      </c>
      <c r="AF7951">
        <f t="shared" si="768"/>
        <v>0</v>
      </c>
      <c r="AG7951" t="str">
        <f t="shared" si="769"/>
        <v/>
      </c>
      <c r="AH7951" t="str">
        <f t="shared" si="770"/>
        <v/>
      </c>
      <c r="AI7951">
        <f t="shared" si="771"/>
        <v>0</v>
      </c>
      <c r="AJ7951">
        <f t="shared" si="772"/>
        <v>0</v>
      </c>
      <c r="AK7951">
        <v>0</v>
      </c>
      <c r="AL7951" t="str">
        <f>IF(AA7951="","",IFERROR(IF(ISNUMBER('Procytrat 197'!D452),'Procytrat 197'!D452,IF(ISNUMBER(SEARCH("12",'Procytrat 197'!D452)),EDATE(AB7951,12),IF(ISNUMBER(SEARCH("6",'Procytrat 197'!D452)),EDATE(AB7951,6),IF(ISNUMBER(SEARCH("3",'Procytrat 197'!D452)),EDATE(AB7951,3),DATEVALUE('Procytrat 197'!D452))))),""))</f>
        <v/>
      </c>
      <c r="AM7951" t="str">
        <f t="shared" ca="1" si="773"/>
        <v/>
      </c>
    </row>
    <row r="7952" spans="27:39" x14ac:dyDescent="0.3">
      <c r="AA7952" t="str">
        <f>IF(COUNTA('Procytrat 197'!A453,'Procytrat 197'!B453,'Procytrat 197'!C453)&gt;0,"197","")</f>
        <v/>
      </c>
      <c r="AB7952" t="str">
        <f>IFERROR(IF(ISNUMBER('Procytrat 197'!A453),'Procytrat 197'!A453,DATEVALUE('Procytrat 197'!A453)),"")</f>
        <v/>
      </c>
      <c r="AC7952" t="str">
        <f>IF(AA7952="","",'Procytrat 197'!B453)</f>
        <v/>
      </c>
      <c r="AD7952" t="str">
        <f>IF(AA7952="","",IFERROR(1*'Procytrat 197'!C453,IFERROR(_xludf.NUMBERVALUE('Procytrat 197'!C453,".",","),IFERROR(_xludf.NUMBERVALUE('Procytrat 197'!C453,",","."),0))))</f>
        <v/>
      </c>
      <c r="AE7952" t="str">
        <f>IF(AA7952="","",'Procytrat 197'!O453)</f>
        <v/>
      </c>
      <c r="AF7952">
        <f t="shared" si="768"/>
        <v>0</v>
      </c>
      <c r="AG7952" t="str">
        <f t="shared" si="769"/>
        <v/>
      </c>
      <c r="AH7952" t="str">
        <f t="shared" si="770"/>
        <v/>
      </c>
      <c r="AI7952">
        <f t="shared" si="771"/>
        <v>0</v>
      </c>
      <c r="AJ7952">
        <f t="shared" si="772"/>
        <v>0</v>
      </c>
      <c r="AK7952">
        <v>0</v>
      </c>
      <c r="AL7952" t="str">
        <f>IF(AA7952="","",IFERROR(IF(ISNUMBER('Procytrat 197'!D453),'Procytrat 197'!D453,IF(ISNUMBER(SEARCH("12",'Procytrat 197'!D453)),EDATE(AB7952,12),IF(ISNUMBER(SEARCH("6",'Procytrat 197'!D453)),EDATE(AB7952,6),IF(ISNUMBER(SEARCH("3",'Procytrat 197'!D453)),EDATE(AB7952,3),DATEVALUE('Procytrat 197'!D453))))),""))</f>
        <v/>
      </c>
      <c r="AM7952" t="str">
        <f t="shared" ca="1" si="773"/>
        <v/>
      </c>
    </row>
    <row r="7953" spans="27:39" x14ac:dyDescent="0.3">
      <c r="AA7953" t="str">
        <f>IF(COUNTA('Procytrat 197'!A454,'Procytrat 197'!B454,'Procytrat 197'!C454)&gt;0,"197","")</f>
        <v/>
      </c>
      <c r="AB7953" t="str">
        <f>IFERROR(IF(ISNUMBER('Procytrat 197'!A454),'Procytrat 197'!A454,DATEVALUE('Procytrat 197'!A454)),"")</f>
        <v/>
      </c>
      <c r="AC7953" t="str">
        <f>IF(AA7953="","",'Procytrat 197'!B454)</f>
        <v/>
      </c>
      <c r="AD7953" t="str">
        <f>IF(AA7953="","",IFERROR(1*'Procytrat 197'!C454,IFERROR(_xludf.NUMBERVALUE('Procytrat 197'!C454,".",","),IFERROR(_xludf.NUMBERVALUE('Procytrat 197'!C454,",","."),0))))</f>
        <v/>
      </c>
      <c r="AE7953" t="str">
        <f>IF(AA7953="","",'Procytrat 197'!O454)</f>
        <v/>
      </c>
      <c r="AF7953">
        <f t="shared" si="768"/>
        <v>0</v>
      </c>
      <c r="AG7953" t="str">
        <f t="shared" si="769"/>
        <v/>
      </c>
      <c r="AH7953" t="str">
        <f t="shared" si="770"/>
        <v/>
      </c>
      <c r="AI7953">
        <f t="shared" si="771"/>
        <v>0</v>
      </c>
      <c r="AJ7953">
        <f t="shared" si="772"/>
        <v>0</v>
      </c>
      <c r="AK7953">
        <v>0</v>
      </c>
      <c r="AL7953" t="str">
        <f>IF(AA7953="","",IFERROR(IF(ISNUMBER('Procytrat 197'!D454),'Procytrat 197'!D454,IF(ISNUMBER(SEARCH("12",'Procytrat 197'!D454)),EDATE(AB7953,12),IF(ISNUMBER(SEARCH("6",'Procytrat 197'!D454)),EDATE(AB7953,6),IF(ISNUMBER(SEARCH("3",'Procytrat 197'!D454)),EDATE(AB7953,3),DATEVALUE('Procytrat 197'!D454))))),""))</f>
        <v/>
      </c>
      <c r="AM7953" t="str">
        <f t="shared" ca="1" si="773"/>
        <v/>
      </c>
    </row>
    <row r="7954" spans="27:39" x14ac:dyDescent="0.3">
      <c r="AA7954" t="str">
        <f>IF(COUNTA('Procytrat 197'!A455,'Procytrat 197'!B455,'Procytrat 197'!C455)&gt;0,"197","")</f>
        <v/>
      </c>
      <c r="AB7954" t="str">
        <f>IFERROR(IF(ISNUMBER('Procytrat 197'!A455),'Procytrat 197'!A455,DATEVALUE('Procytrat 197'!A455)),"")</f>
        <v/>
      </c>
      <c r="AC7954" t="str">
        <f>IF(AA7954="","",'Procytrat 197'!B455)</f>
        <v/>
      </c>
      <c r="AD7954" t="str">
        <f>IF(AA7954="","",IFERROR(1*'Procytrat 197'!C455,IFERROR(_xludf.NUMBERVALUE('Procytrat 197'!C455,".",","),IFERROR(_xludf.NUMBERVALUE('Procytrat 197'!C455,",","."),0))))</f>
        <v/>
      </c>
      <c r="AE7954" t="str">
        <f>IF(AA7954="","",'Procytrat 197'!O455)</f>
        <v/>
      </c>
      <c r="AF7954">
        <f t="shared" si="768"/>
        <v>0</v>
      </c>
      <c r="AG7954" t="str">
        <f t="shared" si="769"/>
        <v/>
      </c>
      <c r="AH7954" t="str">
        <f t="shared" si="770"/>
        <v/>
      </c>
      <c r="AI7954">
        <f t="shared" si="771"/>
        <v>0</v>
      </c>
      <c r="AJ7954">
        <f t="shared" si="772"/>
        <v>0</v>
      </c>
      <c r="AK7954">
        <v>0</v>
      </c>
      <c r="AL7954" t="str">
        <f>IF(AA7954="","",IFERROR(IF(ISNUMBER('Procytrat 197'!D455),'Procytrat 197'!D455,IF(ISNUMBER(SEARCH("12",'Procytrat 197'!D455)),EDATE(AB7954,12),IF(ISNUMBER(SEARCH("6",'Procytrat 197'!D455)),EDATE(AB7954,6),IF(ISNUMBER(SEARCH("3",'Procytrat 197'!D455)),EDATE(AB7954,3),DATEVALUE('Procytrat 197'!D455))))),""))</f>
        <v/>
      </c>
      <c r="AM7954" t="str">
        <f t="shared" ca="1" si="773"/>
        <v/>
      </c>
    </row>
    <row r="7955" spans="27:39" x14ac:dyDescent="0.3">
      <c r="AA7955" t="str">
        <f>IF(COUNTA('Procytrat 197'!A456,'Procytrat 197'!B456,'Procytrat 197'!C456)&gt;0,"197","")</f>
        <v/>
      </c>
      <c r="AB7955" t="str">
        <f>IFERROR(IF(ISNUMBER('Procytrat 197'!A456),'Procytrat 197'!A456,DATEVALUE('Procytrat 197'!A456)),"")</f>
        <v/>
      </c>
      <c r="AC7955" t="str">
        <f>IF(AA7955="","",'Procytrat 197'!B456)</f>
        <v/>
      </c>
      <c r="AD7955" t="str">
        <f>IF(AA7955="","",IFERROR(1*'Procytrat 197'!C456,IFERROR(_xludf.NUMBERVALUE('Procytrat 197'!C456,".",","),IFERROR(_xludf.NUMBERVALUE('Procytrat 197'!C456,",","."),0))))</f>
        <v/>
      </c>
      <c r="AE7955" t="str">
        <f>IF(AA7955="","",'Procytrat 197'!O456)</f>
        <v/>
      </c>
      <c r="AF7955">
        <f t="shared" si="768"/>
        <v>0</v>
      </c>
      <c r="AG7955" t="str">
        <f t="shared" si="769"/>
        <v/>
      </c>
      <c r="AH7955" t="str">
        <f t="shared" si="770"/>
        <v/>
      </c>
      <c r="AI7955">
        <f t="shared" si="771"/>
        <v>0</v>
      </c>
      <c r="AJ7955">
        <f t="shared" si="772"/>
        <v>0</v>
      </c>
      <c r="AK7955">
        <v>0</v>
      </c>
      <c r="AL7955" t="str">
        <f>IF(AA7955="","",IFERROR(IF(ISNUMBER('Procytrat 197'!D456),'Procytrat 197'!D456,IF(ISNUMBER(SEARCH("12",'Procytrat 197'!D456)),EDATE(AB7955,12),IF(ISNUMBER(SEARCH("6",'Procytrat 197'!D456)),EDATE(AB7955,6),IF(ISNUMBER(SEARCH("3",'Procytrat 197'!D456)),EDATE(AB7955,3),DATEVALUE('Procytrat 197'!D456))))),""))</f>
        <v/>
      </c>
      <c r="AM7955" t="str">
        <f t="shared" ca="1" si="773"/>
        <v/>
      </c>
    </row>
    <row r="7956" spans="27:39" x14ac:dyDescent="0.3">
      <c r="AA7956" t="str">
        <f>IF(COUNTA('Procytrat 197'!A457,'Procytrat 197'!B457,'Procytrat 197'!C457)&gt;0,"197","")</f>
        <v/>
      </c>
      <c r="AB7956" t="str">
        <f>IFERROR(IF(ISNUMBER('Procytrat 197'!A457),'Procytrat 197'!A457,DATEVALUE('Procytrat 197'!A457)),"")</f>
        <v/>
      </c>
      <c r="AC7956" t="str">
        <f>IF(AA7956="","",'Procytrat 197'!B457)</f>
        <v/>
      </c>
      <c r="AD7956" t="str">
        <f>IF(AA7956="","",IFERROR(1*'Procytrat 197'!C457,IFERROR(_xludf.NUMBERVALUE('Procytrat 197'!C457,".",","),IFERROR(_xludf.NUMBERVALUE('Procytrat 197'!C457,",","."),0))))</f>
        <v/>
      </c>
      <c r="AE7956" t="str">
        <f>IF(AA7956="","",'Procytrat 197'!O457)</f>
        <v/>
      </c>
      <c r="AF7956">
        <f t="shared" si="768"/>
        <v>0</v>
      </c>
      <c r="AG7956" t="str">
        <f t="shared" si="769"/>
        <v/>
      </c>
      <c r="AH7956" t="str">
        <f t="shared" si="770"/>
        <v/>
      </c>
      <c r="AI7956">
        <f t="shared" si="771"/>
        <v>0</v>
      </c>
      <c r="AJ7956">
        <f t="shared" si="772"/>
        <v>0</v>
      </c>
      <c r="AK7956">
        <v>0</v>
      </c>
      <c r="AL7956" t="str">
        <f>IF(AA7956="","",IFERROR(IF(ISNUMBER('Procytrat 197'!D457),'Procytrat 197'!D457,IF(ISNUMBER(SEARCH("12",'Procytrat 197'!D457)),EDATE(AB7956,12),IF(ISNUMBER(SEARCH("6",'Procytrat 197'!D457)),EDATE(AB7956,6),IF(ISNUMBER(SEARCH("3",'Procytrat 197'!D457)),EDATE(AB7956,3),DATEVALUE('Procytrat 197'!D457))))),""))</f>
        <v/>
      </c>
      <c r="AM7956" t="str">
        <f t="shared" ca="1" si="773"/>
        <v/>
      </c>
    </row>
    <row r="7957" spans="27:39" x14ac:dyDescent="0.3">
      <c r="AA7957" t="str">
        <f>IF(COUNTA('Procytrat 197'!A458,'Procytrat 197'!B458,'Procytrat 197'!C458)&gt;0,"197","")</f>
        <v/>
      </c>
      <c r="AB7957" t="str">
        <f>IFERROR(IF(ISNUMBER('Procytrat 197'!A458),'Procytrat 197'!A458,DATEVALUE('Procytrat 197'!A458)),"")</f>
        <v/>
      </c>
      <c r="AC7957" t="str">
        <f>IF(AA7957="","",'Procytrat 197'!B458)</f>
        <v/>
      </c>
      <c r="AD7957" t="str">
        <f>IF(AA7957="","",IFERROR(1*'Procytrat 197'!C458,IFERROR(_xludf.NUMBERVALUE('Procytrat 197'!C458,".",","),IFERROR(_xludf.NUMBERVALUE('Procytrat 197'!C458,",","."),0))))</f>
        <v/>
      </c>
      <c r="AE7957" t="str">
        <f>IF(AA7957="","",'Procytrat 197'!O458)</f>
        <v/>
      </c>
      <c r="AF7957">
        <f t="shared" si="768"/>
        <v>0</v>
      </c>
      <c r="AG7957" t="str">
        <f t="shared" si="769"/>
        <v/>
      </c>
      <c r="AH7957" t="str">
        <f t="shared" si="770"/>
        <v/>
      </c>
      <c r="AI7957">
        <f t="shared" si="771"/>
        <v>0</v>
      </c>
      <c r="AJ7957">
        <f t="shared" si="772"/>
        <v>0</v>
      </c>
      <c r="AK7957">
        <v>0</v>
      </c>
      <c r="AL7957" t="str">
        <f>IF(AA7957="","",IFERROR(IF(ISNUMBER('Procytrat 197'!D458),'Procytrat 197'!D458,IF(ISNUMBER(SEARCH("12",'Procytrat 197'!D458)),EDATE(AB7957,12),IF(ISNUMBER(SEARCH("6",'Procytrat 197'!D458)),EDATE(AB7957,6),IF(ISNUMBER(SEARCH("3",'Procytrat 197'!D458)),EDATE(AB7957,3),DATEVALUE('Procytrat 197'!D458))))),""))</f>
        <v/>
      </c>
      <c r="AM7957" t="str">
        <f t="shared" ca="1" si="773"/>
        <v/>
      </c>
    </row>
    <row r="7958" spans="27:39" x14ac:dyDescent="0.3">
      <c r="AA7958" t="str">
        <f>IF(COUNTA('Procytrat 197'!A459,'Procytrat 197'!B459,'Procytrat 197'!C459)&gt;0,"197","")</f>
        <v/>
      </c>
      <c r="AB7958" t="str">
        <f>IFERROR(IF(ISNUMBER('Procytrat 197'!A459),'Procytrat 197'!A459,DATEVALUE('Procytrat 197'!A459)),"")</f>
        <v/>
      </c>
      <c r="AC7958" t="str">
        <f>IF(AA7958="","",'Procytrat 197'!B459)</f>
        <v/>
      </c>
      <c r="AD7958" t="str">
        <f>IF(AA7958="","",IFERROR(1*'Procytrat 197'!C459,IFERROR(_xludf.NUMBERVALUE('Procytrat 197'!C459,".",","),IFERROR(_xludf.NUMBERVALUE('Procytrat 197'!C459,",","."),0))))</f>
        <v/>
      </c>
      <c r="AE7958" t="str">
        <f>IF(AA7958="","",'Procytrat 197'!O459)</f>
        <v/>
      </c>
      <c r="AF7958">
        <f t="shared" si="768"/>
        <v>0</v>
      </c>
      <c r="AG7958" t="str">
        <f t="shared" si="769"/>
        <v/>
      </c>
      <c r="AH7958" t="str">
        <f t="shared" si="770"/>
        <v/>
      </c>
      <c r="AI7958">
        <f t="shared" si="771"/>
        <v>0</v>
      </c>
      <c r="AJ7958">
        <f t="shared" si="772"/>
        <v>0</v>
      </c>
      <c r="AK7958">
        <v>0</v>
      </c>
      <c r="AL7958" t="str">
        <f>IF(AA7958="","",IFERROR(IF(ISNUMBER('Procytrat 197'!D459),'Procytrat 197'!D459,IF(ISNUMBER(SEARCH("12",'Procytrat 197'!D459)),EDATE(AB7958,12),IF(ISNUMBER(SEARCH("6",'Procytrat 197'!D459)),EDATE(AB7958,6),IF(ISNUMBER(SEARCH("3",'Procytrat 197'!D459)),EDATE(AB7958,3),DATEVALUE('Procytrat 197'!D459))))),""))</f>
        <v/>
      </c>
      <c r="AM7958" t="str">
        <f t="shared" ca="1" si="773"/>
        <v/>
      </c>
    </row>
    <row r="7959" spans="27:39" x14ac:dyDescent="0.3">
      <c r="AA7959" t="str">
        <f>IF(COUNTA('Procytrat 197'!A460,'Procytrat 197'!B460,'Procytrat 197'!C460)&gt;0,"197","")</f>
        <v/>
      </c>
      <c r="AB7959" t="str">
        <f>IFERROR(IF(ISNUMBER('Procytrat 197'!A460),'Procytrat 197'!A460,DATEVALUE('Procytrat 197'!A460)),"")</f>
        <v/>
      </c>
      <c r="AC7959" t="str">
        <f>IF(AA7959="","",'Procytrat 197'!B460)</f>
        <v/>
      </c>
      <c r="AD7959" t="str">
        <f>IF(AA7959="","",IFERROR(1*'Procytrat 197'!C460,IFERROR(_xludf.NUMBERVALUE('Procytrat 197'!C460,".",","),IFERROR(_xludf.NUMBERVALUE('Procytrat 197'!C460,",","."),0))))</f>
        <v/>
      </c>
      <c r="AE7959" t="str">
        <f>IF(AA7959="","",'Procytrat 197'!O460)</f>
        <v/>
      </c>
      <c r="AF7959">
        <f t="shared" si="768"/>
        <v>0</v>
      </c>
      <c r="AG7959" t="str">
        <f t="shared" si="769"/>
        <v/>
      </c>
      <c r="AH7959" t="str">
        <f t="shared" si="770"/>
        <v/>
      </c>
      <c r="AI7959">
        <f t="shared" si="771"/>
        <v>0</v>
      </c>
      <c r="AJ7959">
        <f t="shared" si="772"/>
        <v>0</v>
      </c>
      <c r="AK7959">
        <v>0</v>
      </c>
      <c r="AL7959" t="str">
        <f>IF(AA7959="","",IFERROR(IF(ISNUMBER('Procytrat 197'!D460),'Procytrat 197'!D460,IF(ISNUMBER(SEARCH("12",'Procytrat 197'!D460)),EDATE(AB7959,12),IF(ISNUMBER(SEARCH("6",'Procytrat 197'!D460)),EDATE(AB7959,6),IF(ISNUMBER(SEARCH("3",'Procytrat 197'!D460)),EDATE(AB7959,3),DATEVALUE('Procytrat 197'!D460))))),""))</f>
        <v/>
      </c>
      <c r="AM7959" t="str">
        <f t="shared" ca="1" si="773"/>
        <v/>
      </c>
    </row>
    <row r="7960" spans="27:39" x14ac:dyDescent="0.3">
      <c r="AA7960" t="str">
        <f>IF(COUNTA('Procytrat 197'!A461,'Procytrat 197'!B461,'Procytrat 197'!C461)&gt;0,"197","")</f>
        <v/>
      </c>
      <c r="AB7960" t="str">
        <f>IFERROR(IF(ISNUMBER('Procytrat 197'!A461),'Procytrat 197'!A461,DATEVALUE('Procytrat 197'!A461)),"")</f>
        <v/>
      </c>
      <c r="AC7960" t="str">
        <f>IF(AA7960="","",'Procytrat 197'!B461)</f>
        <v/>
      </c>
      <c r="AD7960" t="str">
        <f>IF(AA7960="","",IFERROR(1*'Procytrat 197'!C461,IFERROR(_xludf.NUMBERVALUE('Procytrat 197'!C461,".",","),IFERROR(_xludf.NUMBERVALUE('Procytrat 197'!C461,",","."),0))))</f>
        <v/>
      </c>
      <c r="AE7960" t="str">
        <f>IF(AA7960="","",'Procytrat 197'!O461)</f>
        <v/>
      </c>
      <c r="AF7960">
        <f t="shared" si="768"/>
        <v>0</v>
      </c>
      <c r="AG7960" t="str">
        <f t="shared" si="769"/>
        <v/>
      </c>
      <c r="AH7960" t="str">
        <f t="shared" si="770"/>
        <v/>
      </c>
      <c r="AI7960">
        <f t="shared" si="771"/>
        <v>0</v>
      </c>
      <c r="AJ7960">
        <f t="shared" si="772"/>
        <v>0</v>
      </c>
      <c r="AK7960">
        <v>0</v>
      </c>
      <c r="AL7960" t="str">
        <f>IF(AA7960="","",IFERROR(IF(ISNUMBER('Procytrat 197'!D461),'Procytrat 197'!D461,IF(ISNUMBER(SEARCH("12",'Procytrat 197'!D461)),EDATE(AB7960,12),IF(ISNUMBER(SEARCH("6",'Procytrat 197'!D461)),EDATE(AB7960,6),IF(ISNUMBER(SEARCH("3",'Procytrat 197'!D461)),EDATE(AB7960,3),DATEVALUE('Procytrat 197'!D461))))),""))</f>
        <v/>
      </c>
      <c r="AM7960" t="str">
        <f t="shared" ca="1" si="773"/>
        <v/>
      </c>
    </row>
    <row r="7961" spans="27:39" x14ac:dyDescent="0.3">
      <c r="AA7961" t="str">
        <f>IF(COUNTA('Procytrat 197'!A462,'Procytrat 197'!B462,'Procytrat 197'!C462)&gt;0,"197","")</f>
        <v/>
      </c>
      <c r="AB7961" t="str">
        <f>IFERROR(IF(ISNUMBER('Procytrat 197'!A462),'Procytrat 197'!A462,DATEVALUE('Procytrat 197'!A462)),"")</f>
        <v/>
      </c>
      <c r="AC7961" t="str">
        <f>IF(AA7961="","",'Procytrat 197'!B462)</f>
        <v/>
      </c>
      <c r="AD7961" t="str">
        <f>IF(AA7961="","",IFERROR(1*'Procytrat 197'!C462,IFERROR(_xludf.NUMBERVALUE('Procytrat 197'!C462,".",","),IFERROR(_xludf.NUMBERVALUE('Procytrat 197'!C462,",","."),0))))</f>
        <v/>
      </c>
      <c r="AE7961" t="str">
        <f>IF(AA7961="","",'Procytrat 197'!O462)</f>
        <v/>
      </c>
      <c r="AF7961">
        <f t="shared" si="768"/>
        <v>0</v>
      </c>
      <c r="AG7961" t="str">
        <f t="shared" si="769"/>
        <v/>
      </c>
      <c r="AH7961" t="str">
        <f t="shared" si="770"/>
        <v/>
      </c>
      <c r="AI7961">
        <f t="shared" si="771"/>
        <v>0</v>
      </c>
      <c r="AJ7961">
        <f t="shared" si="772"/>
        <v>0</v>
      </c>
      <c r="AK7961">
        <v>0</v>
      </c>
      <c r="AL7961" t="str">
        <f>IF(AA7961="","",IFERROR(IF(ISNUMBER('Procytrat 197'!D462),'Procytrat 197'!D462,IF(ISNUMBER(SEARCH("12",'Procytrat 197'!D462)),EDATE(AB7961,12),IF(ISNUMBER(SEARCH("6",'Procytrat 197'!D462)),EDATE(AB7961,6),IF(ISNUMBER(SEARCH("3",'Procytrat 197'!D462)),EDATE(AB7961,3),DATEVALUE('Procytrat 197'!D462))))),""))</f>
        <v/>
      </c>
      <c r="AM7961" t="str">
        <f t="shared" ca="1" si="773"/>
        <v/>
      </c>
    </row>
    <row r="7962" spans="27:39" x14ac:dyDescent="0.3">
      <c r="AA7962" t="str">
        <f>IF(COUNTA('Procytrat 197'!A463,'Procytrat 197'!B463,'Procytrat 197'!C463)&gt;0,"197","")</f>
        <v/>
      </c>
      <c r="AB7962" t="str">
        <f>IFERROR(IF(ISNUMBER('Procytrat 197'!A463),'Procytrat 197'!A463,DATEVALUE('Procytrat 197'!A463)),"")</f>
        <v/>
      </c>
      <c r="AC7962" t="str">
        <f>IF(AA7962="","",'Procytrat 197'!B463)</f>
        <v/>
      </c>
      <c r="AD7962" t="str">
        <f>IF(AA7962="","",IFERROR(1*'Procytrat 197'!C463,IFERROR(_xludf.NUMBERVALUE('Procytrat 197'!C463,".",","),IFERROR(_xludf.NUMBERVALUE('Procytrat 197'!C463,",","."),0))))</f>
        <v/>
      </c>
      <c r="AE7962" t="str">
        <f>IF(AA7962="","",'Procytrat 197'!O463)</f>
        <v/>
      </c>
      <c r="AF7962">
        <f t="shared" si="768"/>
        <v>0</v>
      </c>
      <c r="AG7962" t="str">
        <f t="shared" si="769"/>
        <v/>
      </c>
      <c r="AH7962" t="str">
        <f t="shared" si="770"/>
        <v/>
      </c>
      <c r="AI7962">
        <f t="shared" si="771"/>
        <v>0</v>
      </c>
      <c r="AJ7962">
        <f t="shared" si="772"/>
        <v>0</v>
      </c>
      <c r="AK7962">
        <v>0</v>
      </c>
      <c r="AL7962" t="str">
        <f>IF(AA7962="","",IFERROR(IF(ISNUMBER('Procytrat 197'!D463),'Procytrat 197'!D463,IF(ISNUMBER(SEARCH("12",'Procytrat 197'!D463)),EDATE(AB7962,12),IF(ISNUMBER(SEARCH("6",'Procytrat 197'!D463)),EDATE(AB7962,6),IF(ISNUMBER(SEARCH("3",'Procytrat 197'!D463)),EDATE(AB7962,3),DATEVALUE('Procytrat 197'!D463))))),""))</f>
        <v/>
      </c>
      <c r="AM7962" t="str">
        <f t="shared" ca="1" si="773"/>
        <v/>
      </c>
    </row>
    <row r="7963" spans="27:39" x14ac:dyDescent="0.3">
      <c r="AA7963" t="str">
        <f>IF(COUNTA('Procytrat 197'!A464,'Procytrat 197'!B464,'Procytrat 197'!C464)&gt;0,"197","")</f>
        <v/>
      </c>
      <c r="AB7963" t="str">
        <f>IFERROR(IF(ISNUMBER('Procytrat 197'!A464),'Procytrat 197'!A464,DATEVALUE('Procytrat 197'!A464)),"")</f>
        <v/>
      </c>
      <c r="AC7963" t="str">
        <f>IF(AA7963="","",'Procytrat 197'!B464)</f>
        <v/>
      </c>
      <c r="AD7963" t="str">
        <f>IF(AA7963="","",IFERROR(1*'Procytrat 197'!C464,IFERROR(_xludf.NUMBERVALUE('Procytrat 197'!C464,".",","),IFERROR(_xludf.NUMBERVALUE('Procytrat 197'!C464,",","."),0))))</f>
        <v/>
      </c>
      <c r="AE7963" t="str">
        <f>IF(AA7963="","",'Procytrat 197'!O464)</f>
        <v/>
      </c>
      <c r="AF7963">
        <f t="shared" si="768"/>
        <v>0</v>
      </c>
      <c r="AG7963" t="str">
        <f t="shared" si="769"/>
        <v/>
      </c>
      <c r="AH7963" t="str">
        <f t="shared" si="770"/>
        <v/>
      </c>
      <c r="AI7963">
        <f t="shared" si="771"/>
        <v>0</v>
      </c>
      <c r="AJ7963">
        <f t="shared" si="772"/>
        <v>0</v>
      </c>
      <c r="AK7963">
        <v>0</v>
      </c>
      <c r="AL7963" t="str">
        <f>IF(AA7963="","",IFERROR(IF(ISNUMBER('Procytrat 197'!D464),'Procytrat 197'!D464,IF(ISNUMBER(SEARCH("12",'Procytrat 197'!D464)),EDATE(AB7963,12),IF(ISNUMBER(SEARCH("6",'Procytrat 197'!D464)),EDATE(AB7963,6),IF(ISNUMBER(SEARCH("3",'Procytrat 197'!D464)),EDATE(AB7963,3),DATEVALUE('Procytrat 197'!D464))))),""))</f>
        <v/>
      </c>
      <c r="AM7963" t="str">
        <f t="shared" ca="1" si="773"/>
        <v/>
      </c>
    </row>
    <row r="7964" spans="27:39" x14ac:dyDescent="0.3">
      <c r="AA7964" t="str">
        <f>IF(COUNTA('Procytrat 197'!A465,'Procytrat 197'!B465,'Procytrat 197'!C465)&gt;0,"197","")</f>
        <v/>
      </c>
      <c r="AB7964" t="str">
        <f>IFERROR(IF(ISNUMBER('Procytrat 197'!A465),'Procytrat 197'!A465,DATEVALUE('Procytrat 197'!A465)),"")</f>
        <v/>
      </c>
      <c r="AC7964" t="str">
        <f>IF(AA7964="","",'Procytrat 197'!B465)</f>
        <v/>
      </c>
      <c r="AD7964" t="str">
        <f>IF(AA7964="","",IFERROR(1*'Procytrat 197'!C465,IFERROR(_xludf.NUMBERVALUE('Procytrat 197'!C465,".",","),IFERROR(_xludf.NUMBERVALUE('Procytrat 197'!C465,",","."),0))))</f>
        <v/>
      </c>
      <c r="AE7964" t="str">
        <f>IF(AA7964="","",'Procytrat 197'!O465)</f>
        <v/>
      </c>
      <c r="AF7964">
        <f t="shared" si="768"/>
        <v>0</v>
      </c>
      <c r="AG7964" t="str">
        <f t="shared" si="769"/>
        <v/>
      </c>
      <c r="AH7964" t="str">
        <f t="shared" si="770"/>
        <v/>
      </c>
      <c r="AI7964">
        <f t="shared" si="771"/>
        <v>0</v>
      </c>
      <c r="AJ7964">
        <f t="shared" si="772"/>
        <v>0</v>
      </c>
      <c r="AK7964">
        <v>0</v>
      </c>
      <c r="AL7964" t="str">
        <f>IF(AA7964="","",IFERROR(IF(ISNUMBER('Procytrat 197'!D465),'Procytrat 197'!D465,IF(ISNUMBER(SEARCH("12",'Procytrat 197'!D465)),EDATE(AB7964,12),IF(ISNUMBER(SEARCH("6",'Procytrat 197'!D465)),EDATE(AB7964,6),IF(ISNUMBER(SEARCH("3",'Procytrat 197'!D465)),EDATE(AB7964,3),DATEVALUE('Procytrat 197'!D465))))),""))</f>
        <v/>
      </c>
      <c r="AM7964" t="str">
        <f t="shared" ca="1" si="773"/>
        <v/>
      </c>
    </row>
    <row r="7965" spans="27:39" x14ac:dyDescent="0.3">
      <c r="AA7965" t="str">
        <f>IF(COUNTA('Procytrat 197'!A466,'Procytrat 197'!B466,'Procytrat 197'!C466)&gt;0,"197","")</f>
        <v/>
      </c>
      <c r="AB7965" t="str">
        <f>IFERROR(IF(ISNUMBER('Procytrat 197'!A466),'Procytrat 197'!A466,DATEVALUE('Procytrat 197'!A466)),"")</f>
        <v/>
      </c>
      <c r="AC7965" t="str">
        <f>IF(AA7965="","",'Procytrat 197'!B466)</f>
        <v/>
      </c>
      <c r="AD7965" t="str">
        <f>IF(AA7965="","",IFERROR(1*'Procytrat 197'!C466,IFERROR(_xludf.NUMBERVALUE('Procytrat 197'!C466,".",","),IFERROR(_xludf.NUMBERVALUE('Procytrat 197'!C466,",","."),0))))</f>
        <v/>
      </c>
      <c r="AE7965" t="str">
        <f>IF(AA7965="","",'Procytrat 197'!O466)</f>
        <v/>
      </c>
      <c r="AF7965">
        <f t="shared" si="768"/>
        <v>0</v>
      </c>
      <c r="AG7965" t="str">
        <f t="shared" si="769"/>
        <v/>
      </c>
      <c r="AH7965" t="str">
        <f t="shared" si="770"/>
        <v/>
      </c>
      <c r="AI7965">
        <f t="shared" si="771"/>
        <v>0</v>
      </c>
      <c r="AJ7965">
        <f t="shared" si="772"/>
        <v>0</v>
      </c>
      <c r="AK7965">
        <v>0</v>
      </c>
      <c r="AL7965" t="str">
        <f>IF(AA7965="","",IFERROR(IF(ISNUMBER('Procytrat 197'!D466),'Procytrat 197'!D466,IF(ISNUMBER(SEARCH("12",'Procytrat 197'!D466)),EDATE(AB7965,12),IF(ISNUMBER(SEARCH("6",'Procytrat 197'!D466)),EDATE(AB7965,6),IF(ISNUMBER(SEARCH("3",'Procytrat 197'!D466)),EDATE(AB7965,3),DATEVALUE('Procytrat 197'!D466))))),""))</f>
        <v/>
      </c>
      <c r="AM7965" t="str">
        <f t="shared" ca="1" si="773"/>
        <v/>
      </c>
    </row>
    <row r="7966" spans="27:39" x14ac:dyDescent="0.3">
      <c r="AA7966" t="str">
        <f>IF(COUNTA('Procytrat 197'!A467,'Procytrat 197'!B467,'Procytrat 197'!C467)&gt;0,"197","")</f>
        <v/>
      </c>
      <c r="AB7966" t="str">
        <f>IFERROR(IF(ISNUMBER('Procytrat 197'!A467),'Procytrat 197'!A467,DATEVALUE('Procytrat 197'!A467)),"")</f>
        <v/>
      </c>
      <c r="AC7966" t="str">
        <f>IF(AA7966="","",'Procytrat 197'!B467)</f>
        <v/>
      </c>
      <c r="AD7966" t="str">
        <f>IF(AA7966="","",IFERROR(1*'Procytrat 197'!C467,IFERROR(_xludf.NUMBERVALUE('Procytrat 197'!C467,".",","),IFERROR(_xludf.NUMBERVALUE('Procytrat 197'!C467,",","."),0))))</f>
        <v/>
      </c>
      <c r="AE7966" t="str">
        <f>IF(AA7966="","",'Procytrat 197'!O467)</f>
        <v/>
      </c>
      <c r="AF7966">
        <f t="shared" si="768"/>
        <v>0</v>
      </c>
      <c r="AG7966" t="str">
        <f t="shared" si="769"/>
        <v/>
      </c>
      <c r="AH7966" t="str">
        <f t="shared" si="770"/>
        <v/>
      </c>
      <c r="AI7966">
        <f t="shared" si="771"/>
        <v>0</v>
      </c>
      <c r="AJ7966">
        <f t="shared" si="772"/>
        <v>0</v>
      </c>
      <c r="AK7966">
        <v>0</v>
      </c>
      <c r="AL7966" t="str">
        <f>IF(AA7966="","",IFERROR(IF(ISNUMBER('Procytrat 197'!D467),'Procytrat 197'!D467,IF(ISNUMBER(SEARCH("12",'Procytrat 197'!D467)),EDATE(AB7966,12),IF(ISNUMBER(SEARCH("6",'Procytrat 197'!D467)),EDATE(AB7966,6),IF(ISNUMBER(SEARCH("3",'Procytrat 197'!D467)),EDATE(AB7966,3),DATEVALUE('Procytrat 197'!D467))))),""))</f>
        <v/>
      </c>
      <c r="AM7966" t="str">
        <f t="shared" ca="1" si="773"/>
        <v/>
      </c>
    </row>
    <row r="7967" spans="27:39" x14ac:dyDescent="0.3">
      <c r="AA7967" t="str">
        <f>IF(COUNTA('Procytrat 197'!A468,'Procytrat 197'!B468,'Procytrat 197'!C468)&gt;0,"197","")</f>
        <v/>
      </c>
      <c r="AB7967" t="str">
        <f>IFERROR(IF(ISNUMBER('Procytrat 197'!A468),'Procytrat 197'!A468,DATEVALUE('Procytrat 197'!A468)),"")</f>
        <v/>
      </c>
      <c r="AC7967" t="str">
        <f>IF(AA7967="","",'Procytrat 197'!B468)</f>
        <v/>
      </c>
      <c r="AD7967" t="str">
        <f>IF(AA7967="","",IFERROR(1*'Procytrat 197'!C468,IFERROR(_xludf.NUMBERVALUE('Procytrat 197'!C468,".",","),IFERROR(_xludf.NUMBERVALUE('Procytrat 197'!C468,",","."),0))))</f>
        <v/>
      </c>
      <c r="AE7967" t="str">
        <f>IF(AA7967="","",'Procytrat 197'!O468)</f>
        <v/>
      </c>
      <c r="AF7967">
        <f t="shared" si="768"/>
        <v>0</v>
      </c>
      <c r="AG7967" t="str">
        <f t="shared" si="769"/>
        <v/>
      </c>
      <c r="AH7967" t="str">
        <f t="shared" si="770"/>
        <v/>
      </c>
      <c r="AI7967">
        <f t="shared" si="771"/>
        <v>0</v>
      </c>
      <c r="AJ7967">
        <f t="shared" si="772"/>
        <v>0</v>
      </c>
      <c r="AK7967">
        <v>0</v>
      </c>
      <c r="AL7967" t="str">
        <f>IF(AA7967="","",IFERROR(IF(ISNUMBER('Procytrat 197'!D468),'Procytrat 197'!D468,IF(ISNUMBER(SEARCH("12",'Procytrat 197'!D468)),EDATE(AB7967,12),IF(ISNUMBER(SEARCH("6",'Procytrat 197'!D468)),EDATE(AB7967,6),IF(ISNUMBER(SEARCH("3",'Procytrat 197'!D468)),EDATE(AB7967,3),DATEVALUE('Procytrat 197'!D468))))),""))</f>
        <v/>
      </c>
      <c r="AM7967" t="str">
        <f t="shared" ca="1" si="773"/>
        <v/>
      </c>
    </row>
    <row r="7968" spans="27:39" x14ac:dyDescent="0.3">
      <c r="AA7968" t="str">
        <f>IF(COUNTA('Procytrat 197'!A469,'Procytrat 197'!B469,'Procytrat 197'!C469)&gt;0,"197","")</f>
        <v/>
      </c>
      <c r="AB7968" t="str">
        <f>IFERROR(IF(ISNUMBER('Procytrat 197'!A469),'Procytrat 197'!A469,DATEVALUE('Procytrat 197'!A469)),"")</f>
        <v/>
      </c>
      <c r="AC7968" t="str">
        <f>IF(AA7968="","",'Procytrat 197'!B469)</f>
        <v/>
      </c>
      <c r="AD7968" t="str">
        <f>IF(AA7968="","",IFERROR(1*'Procytrat 197'!C469,IFERROR(_xludf.NUMBERVALUE('Procytrat 197'!C469,".",","),IFERROR(_xludf.NUMBERVALUE('Procytrat 197'!C469,",","."),0))))</f>
        <v/>
      </c>
      <c r="AE7968" t="str">
        <f>IF(AA7968="","",'Procytrat 197'!O469)</f>
        <v/>
      </c>
      <c r="AF7968">
        <f t="shared" si="768"/>
        <v>0</v>
      </c>
      <c r="AG7968" t="str">
        <f t="shared" si="769"/>
        <v/>
      </c>
      <c r="AH7968" t="str">
        <f t="shared" si="770"/>
        <v/>
      </c>
      <c r="AI7968">
        <f t="shared" si="771"/>
        <v>0</v>
      </c>
      <c r="AJ7968">
        <f t="shared" si="772"/>
        <v>0</v>
      </c>
      <c r="AK7968">
        <v>0</v>
      </c>
      <c r="AL7968" t="str">
        <f>IF(AA7968="","",IFERROR(IF(ISNUMBER('Procytrat 197'!D469),'Procytrat 197'!D469,IF(ISNUMBER(SEARCH("12",'Procytrat 197'!D469)),EDATE(AB7968,12),IF(ISNUMBER(SEARCH("6",'Procytrat 197'!D469)),EDATE(AB7968,6),IF(ISNUMBER(SEARCH("3",'Procytrat 197'!D469)),EDATE(AB7968,3),DATEVALUE('Procytrat 197'!D469))))),""))</f>
        <v/>
      </c>
      <c r="AM7968" t="str">
        <f t="shared" ca="1" si="773"/>
        <v/>
      </c>
    </row>
    <row r="7969" spans="27:39" x14ac:dyDescent="0.3">
      <c r="AA7969" t="str">
        <f>IF(COUNTA('Procytrat 197'!A470,'Procytrat 197'!B470,'Procytrat 197'!C470)&gt;0,"197","")</f>
        <v/>
      </c>
      <c r="AB7969" t="str">
        <f>IFERROR(IF(ISNUMBER('Procytrat 197'!A470),'Procytrat 197'!A470,DATEVALUE('Procytrat 197'!A470)),"")</f>
        <v/>
      </c>
      <c r="AC7969" t="str">
        <f>IF(AA7969="","",'Procytrat 197'!B470)</f>
        <v/>
      </c>
      <c r="AD7969" t="str">
        <f>IF(AA7969="","",IFERROR(1*'Procytrat 197'!C470,IFERROR(_xludf.NUMBERVALUE('Procytrat 197'!C470,".",","),IFERROR(_xludf.NUMBERVALUE('Procytrat 197'!C470,",","."),0))))</f>
        <v/>
      </c>
      <c r="AE7969" t="str">
        <f>IF(AA7969="","",'Procytrat 197'!O470)</f>
        <v/>
      </c>
      <c r="AF7969">
        <f t="shared" si="768"/>
        <v>0</v>
      </c>
      <c r="AG7969" t="str">
        <f t="shared" si="769"/>
        <v/>
      </c>
      <c r="AH7969" t="str">
        <f t="shared" si="770"/>
        <v/>
      </c>
      <c r="AI7969">
        <f t="shared" si="771"/>
        <v>0</v>
      </c>
      <c r="AJ7969">
        <f t="shared" si="772"/>
        <v>0</v>
      </c>
      <c r="AK7969">
        <v>0</v>
      </c>
      <c r="AL7969" t="str">
        <f>IF(AA7969="","",IFERROR(IF(ISNUMBER('Procytrat 197'!D470),'Procytrat 197'!D470,IF(ISNUMBER(SEARCH("12",'Procytrat 197'!D470)),EDATE(AB7969,12),IF(ISNUMBER(SEARCH("6",'Procytrat 197'!D470)),EDATE(AB7969,6),IF(ISNUMBER(SEARCH("3",'Procytrat 197'!D470)),EDATE(AB7969,3),DATEVALUE('Procytrat 197'!D470))))),""))</f>
        <v/>
      </c>
      <c r="AM7969" t="str">
        <f t="shared" ca="1" si="773"/>
        <v/>
      </c>
    </row>
    <row r="7970" spans="27:39" x14ac:dyDescent="0.3">
      <c r="AA7970" t="str">
        <f>IF(COUNTA('Procytrat 197'!A471,'Procytrat 197'!B471,'Procytrat 197'!C471)&gt;0,"197","")</f>
        <v/>
      </c>
      <c r="AB7970" t="str">
        <f>IFERROR(IF(ISNUMBER('Procytrat 197'!A471),'Procytrat 197'!A471,DATEVALUE('Procytrat 197'!A471)),"")</f>
        <v/>
      </c>
      <c r="AC7970" t="str">
        <f>IF(AA7970="","",'Procytrat 197'!B471)</f>
        <v/>
      </c>
      <c r="AD7970" t="str">
        <f>IF(AA7970="","",IFERROR(1*'Procytrat 197'!C471,IFERROR(_xludf.NUMBERVALUE('Procytrat 197'!C471,".",","),IFERROR(_xludf.NUMBERVALUE('Procytrat 197'!C471,",","."),0))))</f>
        <v/>
      </c>
      <c r="AE7970" t="str">
        <f>IF(AA7970="","",'Procytrat 197'!O471)</f>
        <v/>
      </c>
      <c r="AF7970">
        <f t="shared" si="768"/>
        <v>0</v>
      </c>
      <c r="AG7970" t="str">
        <f t="shared" si="769"/>
        <v/>
      </c>
      <c r="AH7970" t="str">
        <f t="shared" si="770"/>
        <v/>
      </c>
      <c r="AI7970">
        <f t="shared" si="771"/>
        <v>0</v>
      </c>
      <c r="AJ7970">
        <f t="shared" si="772"/>
        <v>0</v>
      </c>
      <c r="AK7970">
        <v>0</v>
      </c>
      <c r="AL7970" t="str">
        <f>IF(AA7970="","",IFERROR(IF(ISNUMBER('Procytrat 197'!D471),'Procytrat 197'!D471,IF(ISNUMBER(SEARCH("12",'Procytrat 197'!D471)),EDATE(AB7970,12),IF(ISNUMBER(SEARCH("6",'Procytrat 197'!D471)),EDATE(AB7970,6),IF(ISNUMBER(SEARCH("3",'Procytrat 197'!D471)),EDATE(AB7970,3),DATEVALUE('Procytrat 197'!D471))))),""))</f>
        <v/>
      </c>
      <c r="AM7970" t="str">
        <f t="shared" ca="1" si="773"/>
        <v/>
      </c>
    </row>
    <row r="7971" spans="27:39" x14ac:dyDescent="0.3">
      <c r="AA7971" t="str">
        <f>IF(COUNTA('Procytrat 197'!A472,'Procytrat 197'!B472,'Procytrat 197'!C472)&gt;0,"197","")</f>
        <v/>
      </c>
      <c r="AB7971" t="str">
        <f>IFERROR(IF(ISNUMBER('Procytrat 197'!A472),'Procytrat 197'!A472,DATEVALUE('Procytrat 197'!A472)),"")</f>
        <v/>
      </c>
      <c r="AC7971" t="str">
        <f>IF(AA7971="","",'Procytrat 197'!B472)</f>
        <v/>
      </c>
      <c r="AD7971" t="str">
        <f>IF(AA7971="","",IFERROR(1*'Procytrat 197'!C472,IFERROR(_xludf.NUMBERVALUE('Procytrat 197'!C472,".",","),IFERROR(_xludf.NUMBERVALUE('Procytrat 197'!C472,",","."),0))))</f>
        <v/>
      </c>
      <c r="AE7971" t="str">
        <f>IF(AA7971="","",'Procytrat 197'!O472)</f>
        <v/>
      </c>
      <c r="AF7971">
        <f t="shared" si="768"/>
        <v>0</v>
      </c>
      <c r="AG7971" t="str">
        <f t="shared" si="769"/>
        <v/>
      </c>
      <c r="AH7971" t="str">
        <f t="shared" si="770"/>
        <v/>
      </c>
      <c r="AI7971">
        <f t="shared" si="771"/>
        <v>0</v>
      </c>
      <c r="AJ7971">
        <f t="shared" si="772"/>
        <v>0</v>
      </c>
      <c r="AK7971">
        <v>0</v>
      </c>
      <c r="AL7971" t="str">
        <f>IF(AA7971="","",IFERROR(IF(ISNUMBER('Procytrat 197'!D472),'Procytrat 197'!D472,IF(ISNUMBER(SEARCH("12",'Procytrat 197'!D472)),EDATE(AB7971,12),IF(ISNUMBER(SEARCH("6",'Procytrat 197'!D472)),EDATE(AB7971,6),IF(ISNUMBER(SEARCH("3",'Procytrat 197'!D472)),EDATE(AB7971,3),DATEVALUE('Procytrat 197'!D472))))),""))</f>
        <v/>
      </c>
      <c r="AM7971" t="str">
        <f t="shared" ca="1" si="773"/>
        <v/>
      </c>
    </row>
    <row r="7972" spans="27:39" x14ac:dyDescent="0.3">
      <c r="AA7972" t="str">
        <f>IF(COUNTA('Procytrat 197'!A473,'Procytrat 197'!B473,'Procytrat 197'!C473)&gt;0,"197","")</f>
        <v/>
      </c>
      <c r="AB7972" t="str">
        <f>IFERROR(IF(ISNUMBER('Procytrat 197'!A473),'Procytrat 197'!A473,DATEVALUE('Procytrat 197'!A473)),"")</f>
        <v/>
      </c>
      <c r="AC7972" t="str">
        <f>IF(AA7972="","",'Procytrat 197'!B473)</f>
        <v/>
      </c>
      <c r="AD7972" t="str">
        <f>IF(AA7972="","",IFERROR(1*'Procytrat 197'!C473,IFERROR(_xludf.NUMBERVALUE('Procytrat 197'!C473,".",","),IFERROR(_xludf.NUMBERVALUE('Procytrat 197'!C473,",","."),0))))</f>
        <v/>
      </c>
      <c r="AE7972" t="str">
        <f>IF(AA7972="","",'Procytrat 197'!O473)</f>
        <v/>
      </c>
      <c r="AF7972">
        <f t="shared" si="768"/>
        <v>0</v>
      </c>
      <c r="AG7972" t="str">
        <f t="shared" si="769"/>
        <v/>
      </c>
      <c r="AH7972" t="str">
        <f t="shared" si="770"/>
        <v/>
      </c>
      <c r="AI7972">
        <f t="shared" si="771"/>
        <v>0</v>
      </c>
      <c r="AJ7972">
        <f t="shared" si="772"/>
        <v>0</v>
      </c>
      <c r="AK7972">
        <v>0</v>
      </c>
      <c r="AL7972" t="str">
        <f>IF(AA7972="","",IFERROR(IF(ISNUMBER('Procytrat 197'!D473),'Procytrat 197'!D473,IF(ISNUMBER(SEARCH("12",'Procytrat 197'!D473)),EDATE(AB7972,12),IF(ISNUMBER(SEARCH("6",'Procytrat 197'!D473)),EDATE(AB7972,6),IF(ISNUMBER(SEARCH("3",'Procytrat 197'!D473)),EDATE(AB7972,3),DATEVALUE('Procytrat 197'!D473))))),""))</f>
        <v/>
      </c>
      <c r="AM7972" t="str">
        <f t="shared" ca="1" si="773"/>
        <v/>
      </c>
    </row>
    <row r="7973" spans="27:39" x14ac:dyDescent="0.3">
      <c r="AA7973" t="str">
        <f>IF(COUNTA('Procytrat 197'!A474,'Procytrat 197'!B474,'Procytrat 197'!C474)&gt;0,"197","")</f>
        <v/>
      </c>
      <c r="AB7973" t="str">
        <f>IFERROR(IF(ISNUMBER('Procytrat 197'!A474),'Procytrat 197'!A474,DATEVALUE('Procytrat 197'!A474)),"")</f>
        <v/>
      </c>
      <c r="AC7973" t="str">
        <f>IF(AA7973="","",'Procytrat 197'!B474)</f>
        <v/>
      </c>
      <c r="AD7973" t="str">
        <f>IF(AA7973="","",IFERROR(1*'Procytrat 197'!C474,IFERROR(_xludf.NUMBERVALUE('Procytrat 197'!C474,".",","),IFERROR(_xludf.NUMBERVALUE('Procytrat 197'!C474,",","."),0))))</f>
        <v/>
      </c>
      <c r="AE7973" t="str">
        <f>IF(AA7973="","",'Procytrat 197'!O474)</f>
        <v/>
      </c>
      <c r="AF7973">
        <f t="shared" si="768"/>
        <v>0</v>
      </c>
      <c r="AG7973" t="str">
        <f t="shared" si="769"/>
        <v/>
      </c>
      <c r="AH7973" t="str">
        <f t="shared" si="770"/>
        <v/>
      </c>
      <c r="AI7973">
        <f t="shared" si="771"/>
        <v>0</v>
      </c>
      <c r="AJ7973">
        <f t="shared" si="772"/>
        <v>0</v>
      </c>
      <c r="AK7973">
        <v>0</v>
      </c>
      <c r="AL7973" t="str">
        <f>IF(AA7973="","",IFERROR(IF(ISNUMBER('Procytrat 197'!D474),'Procytrat 197'!D474,IF(ISNUMBER(SEARCH("12",'Procytrat 197'!D474)),EDATE(AB7973,12),IF(ISNUMBER(SEARCH("6",'Procytrat 197'!D474)),EDATE(AB7973,6),IF(ISNUMBER(SEARCH("3",'Procytrat 197'!D474)),EDATE(AB7973,3),DATEVALUE('Procytrat 197'!D474))))),""))</f>
        <v/>
      </c>
      <c r="AM7973" t="str">
        <f t="shared" ca="1" si="773"/>
        <v/>
      </c>
    </row>
    <row r="7974" spans="27:39" x14ac:dyDescent="0.3">
      <c r="AA7974" t="str">
        <f>IF(COUNTA('Procytrat 197'!A475,'Procytrat 197'!B475,'Procytrat 197'!C475)&gt;0,"197","")</f>
        <v/>
      </c>
      <c r="AB7974" t="str">
        <f>IFERROR(IF(ISNUMBER('Procytrat 197'!A475),'Procytrat 197'!A475,DATEVALUE('Procytrat 197'!A475)),"")</f>
        <v/>
      </c>
      <c r="AC7974" t="str">
        <f>IF(AA7974="","",'Procytrat 197'!B475)</f>
        <v/>
      </c>
      <c r="AD7974" t="str">
        <f>IF(AA7974="","",IFERROR(1*'Procytrat 197'!C475,IFERROR(_xludf.NUMBERVALUE('Procytrat 197'!C475,".",","),IFERROR(_xludf.NUMBERVALUE('Procytrat 197'!C475,",","."),0))))</f>
        <v/>
      </c>
      <c r="AE7974" t="str">
        <f>IF(AA7974="","",'Procytrat 197'!O475)</f>
        <v/>
      </c>
      <c r="AF7974">
        <f t="shared" si="768"/>
        <v>0</v>
      </c>
      <c r="AG7974" t="str">
        <f t="shared" si="769"/>
        <v/>
      </c>
      <c r="AH7974" t="str">
        <f t="shared" si="770"/>
        <v/>
      </c>
      <c r="AI7974">
        <f t="shared" si="771"/>
        <v>0</v>
      </c>
      <c r="AJ7974">
        <f t="shared" si="772"/>
        <v>0</v>
      </c>
      <c r="AK7974">
        <v>0</v>
      </c>
      <c r="AL7974" t="str">
        <f>IF(AA7974="","",IFERROR(IF(ISNUMBER('Procytrat 197'!D475),'Procytrat 197'!D475,IF(ISNUMBER(SEARCH("12",'Procytrat 197'!D475)),EDATE(AB7974,12),IF(ISNUMBER(SEARCH("6",'Procytrat 197'!D475)),EDATE(AB7974,6),IF(ISNUMBER(SEARCH("3",'Procytrat 197'!D475)),EDATE(AB7974,3),DATEVALUE('Procytrat 197'!D475))))),""))</f>
        <v/>
      </c>
      <c r="AM7974" t="str">
        <f t="shared" ca="1" si="773"/>
        <v/>
      </c>
    </row>
    <row r="7975" spans="27:39" x14ac:dyDescent="0.3">
      <c r="AA7975" t="str">
        <f>IF(COUNTA('Procytrat 197'!A476,'Procytrat 197'!B476,'Procytrat 197'!C476)&gt;0,"197","")</f>
        <v/>
      </c>
      <c r="AB7975" t="str">
        <f>IFERROR(IF(ISNUMBER('Procytrat 197'!A476),'Procytrat 197'!A476,DATEVALUE('Procytrat 197'!A476)),"")</f>
        <v/>
      </c>
      <c r="AC7975" t="str">
        <f>IF(AA7975="","",'Procytrat 197'!B476)</f>
        <v/>
      </c>
      <c r="AD7975" t="str">
        <f>IF(AA7975="","",IFERROR(1*'Procytrat 197'!C476,IFERROR(_xludf.NUMBERVALUE('Procytrat 197'!C476,".",","),IFERROR(_xludf.NUMBERVALUE('Procytrat 197'!C476,",","."),0))))</f>
        <v/>
      </c>
      <c r="AE7975" t="str">
        <f>IF(AA7975="","",'Procytrat 197'!O476)</f>
        <v/>
      </c>
      <c r="AF7975">
        <f t="shared" si="768"/>
        <v>0</v>
      </c>
      <c r="AG7975" t="str">
        <f t="shared" si="769"/>
        <v/>
      </c>
      <c r="AH7975" t="str">
        <f t="shared" si="770"/>
        <v/>
      </c>
      <c r="AI7975">
        <f t="shared" si="771"/>
        <v>0</v>
      </c>
      <c r="AJ7975">
        <f t="shared" si="772"/>
        <v>0</v>
      </c>
      <c r="AK7975">
        <v>0</v>
      </c>
      <c r="AL7975" t="str">
        <f>IF(AA7975="","",IFERROR(IF(ISNUMBER('Procytrat 197'!D476),'Procytrat 197'!D476,IF(ISNUMBER(SEARCH("12",'Procytrat 197'!D476)),EDATE(AB7975,12),IF(ISNUMBER(SEARCH("6",'Procytrat 197'!D476)),EDATE(AB7975,6),IF(ISNUMBER(SEARCH("3",'Procytrat 197'!D476)),EDATE(AB7975,3),DATEVALUE('Procytrat 197'!D476))))),""))</f>
        <v/>
      </c>
      <c r="AM7975" t="str">
        <f t="shared" ca="1" si="773"/>
        <v/>
      </c>
    </row>
    <row r="7976" spans="27:39" x14ac:dyDescent="0.3">
      <c r="AA7976" t="str">
        <f>IF(COUNTA('Procytrat 197'!A477,'Procytrat 197'!B477,'Procytrat 197'!C477)&gt;0,"197","")</f>
        <v/>
      </c>
      <c r="AB7976" t="str">
        <f>IFERROR(IF(ISNUMBER('Procytrat 197'!A477),'Procytrat 197'!A477,DATEVALUE('Procytrat 197'!A477)),"")</f>
        <v/>
      </c>
      <c r="AC7976" t="str">
        <f>IF(AA7976="","",'Procytrat 197'!B477)</f>
        <v/>
      </c>
      <c r="AD7976" t="str">
        <f>IF(AA7976="","",IFERROR(1*'Procytrat 197'!C477,IFERROR(_xludf.NUMBERVALUE('Procytrat 197'!C477,".",","),IFERROR(_xludf.NUMBERVALUE('Procytrat 197'!C477,",","."),0))))</f>
        <v/>
      </c>
      <c r="AE7976" t="str">
        <f>IF(AA7976="","",'Procytrat 197'!O477)</f>
        <v/>
      </c>
      <c r="AF7976">
        <f t="shared" si="768"/>
        <v>0</v>
      </c>
      <c r="AG7976" t="str">
        <f t="shared" si="769"/>
        <v/>
      </c>
      <c r="AH7976" t="str">
        <f t="shared" si="770"/>
        <v/>
      </c>
      <c r="AI7976">
        <f t="shared" si="771"/>
        <v>0</v>
      </c>
      <c r="AJ7976">
        <f t="shared" si="772"/>
        <v>0</v>
      </c>
      <c r="AK7976">
        <v>0</v>
      </c>
      <c r="AL7976" t="str">
        <f>IF(AA7976="","",IFERROR(IF(ISNUMBER('Procytrat 197'!D477),'Procytrat 197'!D477,IF(ISNUMBER(SEARCH("12",'Procytrat 197'!D477)),EDATE(AB7976,12),IF(ISNUMBER(SEARCH("6",'Procytrat 197'!D477)),EDATE(AB7976,6),IF(ISNUMBER(SEARCH("3",'Procytrat 197'!D477)),EDATE(AB7976,3),DATEVALUE('Procytrat 197'!D477))))),""))</f>
        <v/>
      </c>
      <c r="AM7976" t="str">
        <f t="shared" ca="1" si="773"/>
        <v/>
      </c>
    </row>
    <row r="7977" spans="27:39" x14ac:dyDescent="0.3">
      <c r="AA7977" t="str">
        <f>IF(COUNTA('Procytrat 197'!A478,'Procytrat 197'!B478,'Procytrat 197'!C478)&gt;0,"197","")</f>
        <v/>
      </c>
      <c r="AB7977" t="str">
        <f>IFERROR(IF(ISNUMBER('Procytrat 197'!A478),'Procytrat 197'!A478,DATEVALUE('Procytrat 197'!A478)),"")</f>
        <v/>
      </c>
      <c r="AC7977" t="str">
        <f>IF(AA7977="","",'Procytrat 197'!B478)</f>
        <v/>
      </c>
      <c r="AD7977" t="str">
        <f>IF(AA7977="","",IFERROR(1*'Procytrat 197'!C478,IFERROR(_xludf.NUMBERVALUE('Procytrat 197'!C478,".",","),IFERROR(_xludf.NUMBERVALUE('Procytrat 197'!C478,",","."),0))))</f>
        <v/>
      </c>
      <c r="AE7977" t="str">
        <f>IF(AA7977="","",'Procytrat 197'!O478)</f>
        <v/>
      </c>
      <c r="AF7977">
        <f t="shared" si="768"/>
        <v>0</v>
      </c>
      <c r="AG7977" t="str">
        <f t="shared" si="769"/>
        <v/>
      </c>
      <c r="AH7977" t="str">
        <f t="shared" si="770"/>
        <v/>
      </c>
      <c r="AI7977">
        <f t="shared" si="771"/>
        <v>0</v>
      </c>
      <c r="AJ7977">
        <f t="shared" si="772"/>
        <v>0</v>
      </c>
      <c r="AK7977">
        <v>0</v>
      </c>
      <c r="AL7977" t="str">
        <f>IF(AA7977="","",IFERROR(IF(ISNUMBER('Procytrat 197'!D478),'Procytrat 197'!D478,IF(ISNUMBER(SEARCH("12",'Procytrat 197'!D478)),EDATE(AB7977,12),IF(ISNUMBER(SEARCH("6",'Procytrat 197'!D478)),EDATE(AB7977,6),IF(ISNUMBER(SEARCH("3",'Procytrat 197'!D478)),EDATE(AB7977,3),DATEVALUE('Procytrat 197'!D478))))),""))</f>
        <v/>
      </c>
      <c r="AM7977" t="str">
        <f t="shared" ca="1" si="773"/>
        <v/>
      </c>
    </row>
    <row r="7978" spans="27:39" x14ac:dyDescent="0.3">
      <c r="AA7978" t="str">
        <f>IF(COUNTA('Procytrat 197'!A479,'Procytrat 197'!B479,'Procytrat 197'!C479)&gt;0,"197","")</f>
        <v/>
      </c>
      <c r="AB7978" t="str">
        <f>IFERROR(IF(ISNUMBER('Procytrat 197'!A479),'Procytrat 197'!A479,DATEVALUE('Procytrat 197'!A479)),"")</f>
        <v/>
      </c>
      <c r="AC7978" t="str">
        <f>IF(AA7978="","",'Procytrat 197'!B479)</f>
        <v/>
      </c>
      <c r="AD7978" t="str">
        <f>IF(AA7978="","",IFERROR(1*'Procytrat 197'!C479,IFERROR(_xludf.NUMBERVALUE('Procytrat 197'!C479,".",","),IFERROR(_xludf.NUMBERVALUE('Procytrat 197'!C479,",","."),0))))</f>
        <v/>
      </c>
      <c r="AE7978" t="str">
        <f>IF(AA7978="","",'Procytrat 197'!O479)</f>
        <v/>
      </c>
      <c r="AF7978">
        <f t="shared" si="768"/>
        <v>0</v>
      </c>
      <c r="AG7978" t="str">
        <f t="shared" si="769"/>
        <v/>
      </c>
      <c r="AH7978" t="str">
        <f t="shared" si="770"/>
        <v/>
      </c>
      <c r="AI7978">
        <f t="shared" si="771"/>
        <v>0</v>
      </c>
      <c r="AJ7978">
        <f t="shared" si="772"/>
        <v>0</v>
      </c>
      <c r="AK7978">
        <v>0</v>
      </c>
      <c r="AL7978" t="str">
        <f>IF(AA7978="","",IFERROR(IF(ISNUMBER('Procytrat 197'!D479),'Procytrat 197'!D479,IF(ISNUMBER(SEARCH("12",'Procytrat 197'!D479)),EDATE(AB7978,12),IF(ISNUMBER(SEARCH("6",'Procytrat 197'!D479)),EDATE(AB7978,6),IF(ISNUMBER(SEARCH("3",'Procytrat 197'!D479)),EDATE(AB7978,3),DATEVALUE('Procytrat 197'!D479))))),""))</f>
        <v/>
      </c>
      <c r="AM7978" t="str">
        <f t="shared" ca="1" si="773"/>
        <v/>
      </c>
    </row>
    <row r="7979" spans="27:39" x14ac:dyDescent="0.3">
      <c r="AA7979" t="str">
        <f>IF(COUNTA('Procytrat 197'!A480,'Procytrat 197'!B480,'Procytrat 197'!C480)&gt;0,"197","")</f>
        <v/>
      </c>
      <c r="AB7979" t="str">
        <f>IFERROR(IF(ISNUMBER('Procytrat 197'!A480),'Procytrat 197'!A480,DATEVALUE('Procytrat 197'!A480)),"")</f>
        <v/>
      </c>
      <c r="AC7979" t="str">
        <f>IF(AA7979="","",'Procytrat 197'!B480)</f>
        <v/>
      </c>
      <c r="AD7979" t="str">
        <f>IF(AA7979="","",IFERROR(1*'Procytrat 197'!C480,IFERROR(_xludf.NUMBERVALUE('Procytrat 197'!C480,".",","),IFERROR(_xludf.NUMBERVALUE('Procytrat 197'!C480,",","."),0))))</f>
        <v/>
      </c>
      <c r="AE7979" t="str">
        <f>IF(AA7979="","",'Procytrat 197'!O480)</f>
        <v/>
      </c>
      <c r="AF7979">
        <f t="shared" si="768"/>
        <v>0</v>
      </c>
      <c r="AG7979" t="str">
        <f t="shared" si="769"/>
        <v/>
      </c>
      <c r="AH7979" t="str">
        <f t="shared" si="770"/>
        <v/>
      </c>
      <c r="AI7979">
        <f t="shared" si="771"/>
        <v>0</v>
      </c>
      <c r="AJ7979">
        <f t="shared" si="772"/>
        <v>0</v>
      </c>
      <c r="AK7979">
        <v>0</v>
      </c>
      <c r="AL7979" t="str">
        <f>IF(AA7979="","",IFERROR(IF(ISNUMBER('Procytrat 197'!D480),'Procytrat 197'!D480,IF(ISNUMBER(SEARCH("12",'Procytrat 197'!D480)),EDATE(AB7979,12),IF(ISNUMBER(SEARCH("6",'Procytrat 197'!D480)),EDATE(AB7979,6),IF(ISNUMBER(SEARCH("3",'Procytrat 197'!D480)),EDATE(AB7979,3),DATEVALUE('Procytrat 197'!D480))))),""))</f>
        <v/>
      </c>
      <c r="AM7979" t="str">
        <f t="shared" ca="1" si="773"/>
        <v/>
      </c>
    </row>
    <row r="7980" spans="27:39" x14ac:dyDescent="0.3">
      <c r="AA7980" t="str">
        <f>IF(COUNTA('Procytrat 197'!A481,'Procytrat 197'!B481,'Procytrat 197'!C481)&gt;0,"197","")</f>
        <v/>
      </c>
      <c r="AB7980" t="str">
        <f>IFERROR(IF(ISNUMBER('Procytrat 197'!A481),'Procytrat 197'!A481,DATEVALUE('Procytrat 197'!A481)),"")</f>
        <v/>
      </c>
      <c r="AC7980" t="str">
        <f>IF(AA7980="","",'Procytrat 197'!B481)</f>
        <v/>
      </c>
      <c r="AD7980" t="str">
        <f>IF(AA7980="","",IFERROR(1*'Procytrat 197'!C481,IFERROR(_xludf.NUMBERVALUE('Procytrat 197'!C481,".",","),IFERROR(_xludf.NUMBERVALUE('Procytrat 197'!C481,",","."),0))))</f>
        <v/>
      </c>
      <c r="AE7980" t="str">
        <f>IF(AA7980="","",'Procytrat 197'!O481)</f>
        <v/>
      </c>
      <c r="AF7980">
        <f t="shared" si="768"/>
        <v>0</v>
      </c>
      <c r="AG7980" t="str">
        <f t="shared" si="769"/>
        <v/>
      </c>
      <c r="AH7980" t="str">
        <f t="shared" si="770"/>
        <v/>
      </c>
      <c r="AI7980">
        <f t="shared" si="771"/>
        <v>0</v>
      </c>
      <c r="AJ7980">
        <f t="shared" si="772"/>
        <v>0</v>
      </c>
      <c r="AK7980">
        <v>0</v>
      </c>
      <c r="AL7980" t="str">
        <f>IF(AA7980="","",IFERROR(IF(ISNUMBER('Procytrat 197'!D481),'Procytrat 197'!D481,IF(ISNUMBER(SEARCH("12",'Procytrat 197'!D481)),EDATE(AB7980,12),IF(ISNUMBER(SEARCH("6",'Procytrat 197'!D481)),EDATE(AB7980,6),IF(ISNUMBER(SEARCH("3",'Procytrat 197'!D481)),EDATE(AB7980,3),DATEVALUE('Procytrat 197'!D481))))),""))</f>
        <v/>
      </c>
      <c r="AM7980" t="str">
        <f t="shared" ca="1" si="773"/>
        <v/>
      </c>
    </row>
    <row r="7981" spans="27:39" x14ac:dyDescent="0.3">
      <c r="AA7981" t="str">
        <f>IF(COUNTA('Procytrat 197'!A482,'Procytrat 197'!B482,'Procytrat 197'!C482)&gt;0,"197","")</f>
        <v/>
      </c>
      <c r="AB7981" t="str">
        <f>IFERROR(IF(ISNUMBER('Procytrat 197'!A482),'Procytrat 197'!A482,DATEVALUE('Procytrat 197'!A482)),"")</f>
        <v/>
      </c>
      <c r="AC7981" t="str">
        <f>IF(AA7981="","",'Procytrat 197'!B482)</f>
        <v/>
      </c>
      <c r="AD7981" t="str">
        <f>IF(AA7981="","",IFERROR(1*'Procytrat 197'!C482,IFERROR(_xludf.NUMBERVALUE('Procytrat 197'!C482,".",","),IFERROR(_xludf.NUMBERVALUE('Procytrat 197'!C482,",","."),0))))</f>
        <v/>
      </c>
      <c r="AE7981" t="str">
        <f>IF(AA7981="","",'Procytrat 197'!O482)</f>
        <v/>
      </c>
      <c r="AF7981">
        <f t="shared" si="768"/>
        <v>0</v>
      </c>
      <c r="AG7981" t="str">
        <f t="shared" si="769"/>
        <v/>
      </c>
      <c r="AH7981" t="str">
        <f t="shared" si="770"/>
        <v/>
      </c>
      <c r="AI7981">
        <f t="shared" si="771"/>
        <v>0</v>
      </c>
      <c r="AJ7981">
        <f t="shared" si="772"/>
        <v>0</v>
      </c>
      <c r="AK7981">
        <v>0</v>
      </c>
      <c r="AL7981" t="str">
        <f>IF(AA7981="","",IFERROR(IF(ISNUMBER('Procytrat 197'!D482),'Procytrat 197'!D482,IF(ISNUMBER(SEARCH("12",'Procytrat 197'!D482)),EDATE(AB7981,12),IF(ISNUMBER(SEARCH("6",'Procytrat 197'!D482)),EDATE(AB7981,6),IF(ISNUMBER(SEARCH("3",'Procytrat 197'!D482)),EDATE(AB7981,3),DATEVALUE('Procytrat 197'!D482))))),""))</f>
        <v/>
      </c>
      <c r="AM7981" t="str">
        <f t="shared" ca="1" si="773"/>
        <v/>
      </c>
    </row>
    <row r="7982" spans="27:39" x14ac:dyDescent="0.3">
      <c r="AA7982" t="str">
        <f>IF(COUNTA('Procytrat 197'!A483,'Procytrat 197'!B483,'Procytrat 197'!C483)&gt;0,"197","")</f>
        <v/>
      </c>
      <c r="AB7982" t="str">
        <f>IFERROR(IF(ISNUMBER('Procytrat 197'!A483),'Procytrat 197'!A483,DATEVALUE('Procytrat 197'!A483)),"")</f>
        <v/>
      </c>
      <c r="AC7982" t="str">
        <f>IF(AA7982="","",'Procytrat 197'!B483)</f>
        <v/>
      </c>
      <c r="AD7982" t="str">
        <f>IF(AA7982="","",IFERROR(1*'Procytrat 197'!C483,IFERROR(_xludf.NUMBERVALUE('Procytrat 197'!C483,".",","),IFERROR(_xludf.NUMBERVALUE('Procytrat 197'!C483,",","."),0))))</f>
        <v/>
      </c>
      <c r="AE7982" t="str">
        <f>IF(AA7982="","",'Procytrat 197'!O483)</f>
        <v/>
      </c>
      <c r="AF7982">
        <f t="shared" si="768"/>
        <v>0</v>
      </c>
      <c r="AG7982" t="str">
        <f t="shared" si="769"/>
        <v/>
      </c>
      <c r="AH7982" t="str">
        <f t="shared" si="770"/>
        <v/>
      </c>
      <c r="AI7982">
        <f t="shared" si="771"/>
        <v>0</v>
      </c>
      <c r="AJ7982">
        <f t="shared" si="772"/>
        <v>0</v>
      </c>
      <c r="AK7982">
        <v>0</v>
      </c>
      <c r="AL7982" t="str">
        <f>IF(AA7982="","",IFERROR(IF(ISNUMBER('Procytrat 197'!D483),'Procytrat 197'!D483,IF(ISNUMBER(SEARCH("12",'Procytrat 197'!D483)),EDATE(AB7982,12),IF(ISNUMBER(SEARCH("6",'Procytrat 197'!D483)),EDATE(AB7982,6),IF(ISNUMBER(SEARCH("3",'Procytrat 197'!D483)),EDATE(AB7982,3),DATEVALUE('Procytrat 197'!D483))))),""))</f>
        <v/>
      </c>
      <c r="AM7982" t="str">
        <f t="shared" ca="1" si="773"/>
        <v/>
      </c>
    </row>
    <row r="7983" spans="27:39" x14ac:dyDescent="0.3">
      <c r="AA7983" t="str">
        <f>IF(COUNTA('Procytrat 197'!A484,'Procytrat 197'!B484,'Procytrat 197'!C484)&gt;0,"197","")</f>
        <v/>
      </c>
      <c r="AB7983" t="str">
        <f>IFERROR(IF(ISNUMBER('Procytrat 197'!A484),'Procytrat 197'!A484,DATEVALUE('Procytrat 197'!A484)),"")</f>
        <v/>
      </c>
      <c r="AC7983" t="str">
        <f>IF(AA7983="","",'Procytrat 197'!B484)</f>
        <v/>
      </c>
      <c r="AD7983" t="str">
        <f>IF(AA7983="","",IFERROR(1*'Procytrat 197'!C484,IFERROR(_xludf.NUMBERVALUE('Procytrat 197'!C484,".",","),IFERROR(_xludf.NUMBERVALUE('Procytrat 197'!C484,",","."),0))))</f>
        <v/>
      </c>
      <c r="AE7983" t="str">
        <f>IF(AA7983="","",'Procytrat 197'!O484)</f>
        <v/>
      </c>
      <c r="AF7983">
        <f t="shared" si="768"/>
        <v>0</v>
      </c>
      <c r="AG7983" t="str">
        <f t="shared" si="769"/>
        <v/>
      </c>
      <c r="AH7983" t="str">
        <f t="shared" si="770"/>
        <v/>
      </c>
      <c r="AI7983">
        <f t="shared" si="771"/>
        <v>0</v>
      </c>
      <c r="AJ7983">
        <f t="shared" si="772"/>
        <v>0</v>
      </c>
      <c r="AK7983">
        <v>0</v>
      </c>
      <c r="AL7983" t="str">
        <f>IF(AA7983="","",IFERROR(IF(ISNUMBER('Procytrat 197'!D484),'Procytrat 197'!D484,IF(ISNUMBER(SEARCH("12",'Procytrat 197'!D484)),EDATE(AB7983,12),IF(ISNUMBER(SEARCH("6",'Procytrat 197'!D484)),EDATE(AB7983,6),IF(ISNUMBER(SEARCH("3",'Procytrat 197'!D484)),EDATE(AB7983,3),DATEVALUE('Procytrat 197'!D484))))),""))</f>
        <v/>
      </c>
      <c r="AM7983" t="str">
        <f t="shared" ca="1" si="773"/>
        <v/>
      </c>
    </row>
    <row r="7984" spans="27:39" x14ac:dyDescent="0.3">
      <c r="AA7984" t="str">
        <f>IF(COUNTA('Procytrat 197'!A485,'Procytrat 197'!B485,'Procytrat 197'!C485)&gt;0,"197","")</f>
        <v/>
      </c>
      <c r="AB7984" t="str">
        <f>IFERROR(IF(ISNUMBER('Procytrat 197'!A485),'Procytrat 197'!A485,DATEVALUE('Procytrat 197'!A485)),"")</f>
        <v/>
      </c>
      <c r="AC7984" t="str">
        <f>IF(AA7984="","",'Procytrat 197'!B485)</f>
        <v/>
      </c>
      <c r="AD7984" t="str">
        <f>IF(AA7984="","",IFERROR(1*'Procytrat 197'!C485,IFERROR(_xludf.NUMBERVALUE('Procytrat 197'!C485,".",","),IFERROR(_xludf.NUMBERVALUE('Procytrat 197'!C485,",","."),0))))</f>
        <v/>
      </c>
      <c r="AE7984" t="str">
        <f>IF(AA7984="","",'Procytrat 197'!O485)</f>
        <v/>
      </c>
      <c r="AF7984">
        <f t="shared" si="768"/>
        <v>0</v>
      </c>
      <c r="AG7984" t="str">
        <f t="shared" si="769"/>
        <v/>
      </c>
      <c r="AH7984" t="str">
        <f t="shared" si="770"/>
        <v/>
      </c>
      <c r="AI7984">
        <f t="shared" si="771"/>
        <v>0</v>
      </c>
      <c r="AJ7984">
        <f t="shared" si="772"/>
        <v>0</v>
      </c>
      <c r="AK7984">
        <v>0</v>
      </c>
      <c r="AL7984" t="str">
        <f>IF(AA7984="","",IFERROR(IF(ISNUMBER('Procytrat 197'!D485),'Procytrat 197'!D485,IF(ISNUMBER(SEARCH("12",'Procytrat 197'!D485)),EDATE(AB7984,12),IF(ISNUMBER(SEARCH("6",'Procytrat 197'!D485)),EDATE(AB7984,6),IF(ISNUMBER(SEARCH("3",'Procytrat 197'!D485)),EDATE(AB7984,3),DATEVALUE('Procytrat 197'!D485))))),""))</f>
        <v/>
      </c>
      <c r="AM7984" t="str">
        <f t="shared" ca="1" si="773"/>
        <v/>
      </c>
    </row>
    <row r="7985" spans="27:39" x14ac:dyDescent="0.3">
      <c r="AA7985" t="str">
        <f>IF(COUNTA('Procytrat 197'!A486,'Procytrat 197'!B486,'Procytrat 197'!C486)&gt;0,"197","")</f>
        <v/>
      </c>
      <c r="AB7985" t="str">
        <f>IFERROR(IF(ISNUMBER('Procytrat 197'!A486),'Procytrat 197'!A486,DATEVALUE('Procytrat 197'!A486)),"")</f>
        <v/>
      </c>
      <c r="AC7985" t="str">
        <f>IF(AA7985="","",'Procytrat 197'!B486)</f>
        <v/>
      </c>
      <c r="AD7985" t="str">
        <f>IF(AA7985="","",IFERROR(1*'Procytrat 197'!C486,IFERROR(_xludf.NUMBERVALUE('Procytrat 197'!C486,".",","),IFERROR(_xludf.NUMBERVALUE('Procytrat 197'!C486,",","."),0))))</f>
        <v/>
      </c>
      <c r="AE7985" t="str">
        <f>IF(AA7985="","",'Procytrat 197'!O486)</f>
        <v/>
      </c>
      <c r="AF7985">
        <f t="shared" si="768"/>
        <v>0</v>
      </c>
      <c r="AG7985" t="str">
        <f t="shared" si="769"/>
        <v/>
      </c>
      <c r="AH7985" t="str">
        <f t="shared" si="770"/>
        <v/>
      </c>
      <c r="AI7985">
        <f t="shared" si="771"/>
        <v>0</v>
      </c>
      <c r="AJ7985">
        <f t="shared" si="772"/>
        <v>0</v>
      </c>
      <c r="AK7985">
        <v>0</v>
      </c>
      <c r="AL7985" t="str">
        <f>IF(AA7985="","",IFERROR(IF(ISNUMBER('Procytrat 197'!D486),'Procytrat 197'!D486,IF(ISNUMBER(SEARCH("12",'Procytrat 197'!D486)),EDATE(AB7985,12),IF(ISNUMBER(SEARCH("6",'Procytrat 197'!D486)),EDATE(AB7985,6),IF(ISNUMBER(SEARCH("3",'Procytrat 197'!D486)),EDATE(AB7985,3),DATEVALUE('Procytrat 197'!D486))))),""))</f>
        <v/>
      </c>
      <c r="AM7985" t="str">
        <f t="shared" ca="1" si="773"/>
        <v/>
      </c>
    </row>
    <row r="7986" spans="27:39" x14ac:dyDescent="0.3">
      <c r="AA7986" t="str">
        <f>IF(COUNTA('Procytrat 197'!A487,'Procytrat 197'!B487,'Procytrat 197'!C487)&gt;0,"197","")</f>
        <v/>
      </c>
      <c r="AB7986" t="str">
        <f>IFERROR(IF(ISNUMBER('Procytrat 197'!A487),'Procytrat 197'!A487,DATEVALUE('Procytrat 197'!A487)),"")</f>
        <v/>
      </c>
      <c r="AC7986" t="str">
        <f>IF(AA7986="","",'Procytrat 197'!B487)</f>
        <v/>
      </c>
      <c r="AD7986" t="str">
        <f>IF(AA7986="","",IFERROR(1*'Procytrat 197'!C487,IFERROR(_xludf.NUMBERVALUE('Procytrat 197'!C487,".",","),IFERROR(_xludf.NUMBERVALUE('Procytrat 197'!C487,",","."),0))))</f>
        <v/>
      </c>
      <c r="AE7986" t="str">
        <f>IF(AA7986="","",'Procytrat 197'!O487)</f>
        <v/>
      </c>
      <c r="AF7986">
        <f t="shared" si="768"/>
        <v>0</v>
      </c>
      <c r="AG7986" t="str">
        <f t="shared" si="769"/>
        <v/>
      </c>
      <c r="AH7986" t="str">
        <f t="shared" si="770"/>
        <v/>
      </c>
      <c r="AI7986">
        <f t="shared" si="771"/>
        <v>0</v>
      </c>
      <c r="AJ7986">
        <f t="shared" si="772"/>
        <v>0</v>
      </c>
      <c r="AK7986">
        <v>0</v>
      </c>
      <c r="AL7986" t="str">
        <f>IF(AA7986="","",IFERROR(IF(ISNUMBER('Procytrat 197'!D487),'Procytrat 197'!D487,IF(ISNUMBER(SEARCH("12",'Procytrat 197'!D487)),EDATE(AB7986,12),IF(ISNUMBER(SEARCH("6",'Procytrat 197'!D487)),EDATE(AB7986,6),IF(ISNUMBER(SEARCH("3",'Procytrat 197'!D487)),EDATE(AB7986,3),DATEVALUE('Procytrat 197'!D487))))),""))</f>
        <v/>
      </c>
      <c r="AM7986" t="str">
        <f t="shared" ca="1" si="773"/>
        <v/>
      </c>
    </row>
    <row r="7987" spans="27:39" x14ac:dyDescent="0.3">
      <c r="AA7987" t="str">
        <f>IF(COUNTA('Procytrat 197'!A488,'Procytrat 197'!B488,'Procytrat 197'!C488)&gt;0,"197","")</f>
        <v/>
      </c>
      <c r="AB7987" t="str">
        <f>IFERROR(IF(ISNUMBER('Procytrat 197'!A488),'Procytrat 197'!A488,DATEVALUE('Procytrat 197'!A488)),"")</f>
        <v/>
      </c>
      <c r="AC7987" t="str">
        <f>IF(AA7987="","",'Procytrat 197'!B488)</f>
        <v/>
      </c>
      <c r="AD7987" t="str">
        <f>IF(AA7987="","",IFERROR(1*'Procytrat 197'!C488,IFERROR(_xludf.NUMBERVALUE('Procytrat 197'!C488,".",","),IFERROR(_xludf.NUMBERVALUE('Procytrat 197'!C488,",","."),0))))</f>
        <v/>
      </c>
      <c r="AE7987" t="str">
        <f>IF(AA7987="","",'Procytrat 197'!O488)</f>
        <v/>
      </c>
      <c r="AF7987">
        <f t="shared" si="768"/>
        <v>0</v>
      </c>
      <c r="AG7987" t="str">
        <f t="shared" si="769"/>
        <v/>
      </c>
      <c r="AH7987" t="str">
        <f t="shared" si="770"/>
        <v/>
      </c>
      <c r="AI7987">
        <f t="shared" si="771"/>
        <v>0</v>
      </c>
      <c r="AJ7987">
        <f t="shared" si="772"/>
        <v>0</v>
      </c>
      <c r="AK7987">
        <v>0</v>
      </c>
      <c r="AL7987" t="str">
        <f>IF(AA7987="","",IFERROR(IF(ISNUMBER('Procytrat 197'!D488),'Procytrat 197'!D488,IF(ISNUMBER(SEARCH("12",'Procytrat 197'!D488)),EDATE(AB7987,12),IF(ISNUMBER(SEARCH("6",'Procytrat 197'!D488)),EDATE(AB7987,6),IF(ISNUMBER(SEARCH("3",'Procytrat 197'!D488)),EDATE(AB7987,3),DATEVALUE('Procytrat 197'!D488))))),""))</f>
        <v/>
      </c>
      <c r="AM7987" t="str">
        <f t="shared" ca="1" si="773"/>
        <v/>
      </c>
    </row>
    <row r="7988" spans="27:39" x14ac:dyDescent="0.3">
      <c r="AA7988" t="str">
        <f>IF(COUNTA('Procytrat 197'!A489,'Procytrat 197'!B489,'Procytrat 197'!C489)&gt;0,"197","")</f>
        <v/>
      </c>
      <c r="AB7988" t="str">
        <f>IFERROR(IF(ISNUMBER('Procytrat 197'!A489),'Procytrat 197'!A489,DATEVALUE('Procytrat 197'!A489)),"")</f>
        <v/>
      </c>
      <c r="AC7988" t="str">
        <f>IF(AA7988="","",'Procytrat 197'!B489)</f>
        <v/>
      </c>
      <c r="AD7988" t="str">
        <f>IF(AA7988="","",IFERROR(1*'Procytrat 197'!C489,IFERROR(_xludf.NUMBERVALUE('Procytrat 197'!C489,".",","),IFERROR(_xludf.NUMBERVALUE('Procytrat 197'!C489,",","."),0))))</f>
        <v/>
      </c>
      <c r="AE7988" t="str">
        <f>IF(AA7988="","",'Procytrat 197'!O489)</f>
        <v/>
      </c>
      <c r="AF7988">
        <f t="shared" si="768"/>
        <v>0</v>
      </c>
      <c r="AG7988" t="str">
        <f t="shared" si="769"/>
        <v/>
      </c>
      <c r="AH7988" t="str">
        <f t="shared" si="770"/>
        <v/>
      </c>
      <c r="AI7988">
        <f t="shared" si="771"/>
        <v>0</v>
      </c>
      <c r="AJ7988">
        <f t="shared" si="772"/>
        <v>0</v>
      </c>
      <c r="AK7988">
        <v>0</v>
      </c>
      <c r="AL7988" t="str">
        <f>IF(AA7988="","",IFERROR(IF(ISNUMBER('Procytrat 197'!D489),'Procytrat 197'!D489,IF(ISNUMBER(SEARCH("12",'Procytrat 197'!D489)),EDATE(AB7988,12),IF(ISNUMBER(SEARCH("6",'Procytrat 197'!D489)),EDATE(AB7988,6),IF(ISNUMBER(SEARCH("3",'Procytrat 197'!D489)),EDATE(AB7988,3),DATEVALUE('Procytrat 197'!D489))))),""))</f>
        <v/>
      </c>
      <c r="AM7988" t="str">
        <f t="shared" ca="1" si="773"/>
        <v/>
      </c>
    </row>
    <row r="7989" spans="27:39" x14ac:dyDescent="0.3">
      <c r="AA7989" t="str">
        <f>IF(COUNTA('Procytrat 197'!A490,'Procytrat 197'!B490,'Procytrat 197'!C490)&gt;0,"197","")</f>
        <v/>
      </c>
      <c r="AB7989" t="str">
        <f>IFERROR(IF(ISNUMBER('Procytrat 197'!A490),'Procytrat 197'!A490,DATEVALUE('Procytrat 197'!A490)),"")</f>
        <v/>
      </c>
      <c r="AC7989" t="str">
        <f>IF(AA7989="","",'Procytrat 197'!B490)</f>
        <v/>
      </c>
      <c r="AD7989" t="str">
        <f>IF(AA7989="","",IFERROR(1*'Procytrat 197'!C490,IFERROR(_xludf.NUMBERVALUE('Procytrat 197'!C490,".",","),IFERROR(_xludf.NUMBERVALUE('Procytrat 197'!C490,",","."),0))))</f>
        <v/>
      </c>
      <c r="AE7989" t="str">
        <f>IF(AA7989="","",'Procytrat 197'!O490)</f>
        <v/>
      </c>
      <c r="AF7989">
        <f t="shared" si="768"/>
        <v>0</v>
      </c>
      <c r="AG7989" t="str">
        <f t="shared" si="769"/>
        <v/>
      </c>
      <c r="AH7989" t="str">
        <f t="shared" si="770"/>
        <v/>
      </c>
      <c r="AI7989">
        <f t="shared" si="771"/>
        <v>0</v>
      </c>
      <c r="AJ7989">
        <f t="shared" si="772"/>
        <v>0</v>
      </c>
      <c r="AK7989">
        <v>0</v>
      </c>
      <c r="AL7989" t="str">
        <f>IF(AA7989="","",IFERROR(IF(ISNUMBER('Procytrat 197'!D490),'Procytrat 197'!D490,IF(ISNUMBER(SEARCH("12",'Procytrat 197'!D490)),EDATE(AB7989,12),IF(ISNUMBER(SEARCH("6",'Procytrat 197'!D490)),EDATE(AB7989,6),IF(ISNUMBER(SEARCH("3",'Procytrat 197'!D490)),EDATE(AB7989,3),DATEVALUE('Procytrat 197'!D490))))),""))</f>
        <v/>
      </c>
      <c r="AM7989" t="str">
        <f t="shared" ca="1" si="773"/>
        <v/>
      </c>
    </row>
    <row r="7990" spans="27:39" x14ac:dyDescent="0.3">
      <c r="AA7990" t="str">
        <f>IF(COUNTA('Procytrat 197'!A491,'Procytrat 197'!B491,'Procytrat 197'!C491)&gt;0,"197","")</f>
        <v/>
      </c>
      <c r="AB7990" t="str">
        <f>IFERROR(IF(ISNUMBER('Procytrat 197'!A491),'Procytrat 197'!A491,DATEVALUE('Procytrat 197'!A491)),"")</f>
        <v/>
      </c>
      <c r="AC7990" t="str">
        <f>IF(AA7990="","",'Procytrat 197'!B491)</f>
        <v/>
      </c>
      <c r="AD7990" t="str">
        <f>IF(AA7990="","",IFERROR(1*'Procytrat 197'!C491,IFERROR(_xludf.NUMBERVALUE('Procytrat 197'!C491,".",","),IFERROR(_xludf.NUMBERVALUE('Procytrat 197'!C491,",","."),0))))</f>
        <v/>
      </c>
      <c r="AE7990" t="str">
        <f>IF(AA7990="","",'Procytrat 197'!O491)</f>
        <v/>
      </c>
      <c r="AF7990">
        <f t="shared" si="768"/>
        <v>0</v>
      </c>
      <c r="AG7990" t="str">
        <f t="shared" si="769"/>
        <v/>
      </c>
      <c r="AH7990" t="str">
        <f t="shared" si="770"/>
        <v/>
      </c>
      <c r="AI7990">
        <f t="shared" si="771"/>
        <v>0</v>
      </c>
      <c r="AJ7990">
        <f t="shared" si="772"/>
        <v>0</v>
      </c>
      <c r="AK7990">
        <v>0</v>
      </c>
      <c r="AL7990" t="str">
        <f>IF(AA7990="","",IFERROR(IF(ISNUMBER('Procytrat 197'!D491),'Procytrat 197'!D491,IF(ISNUMBER(SEARCH("12",'Procytrat 197'!D491)),EDATE(AB7990,12),IF(ISNUMBER(SEARCH("6",'Procytrat 197'!D491)),EDATE(AB7990,6),IF(ISNUMBER(SEARCH("3",'Procytrat 197'!D491)),EDATE(AB7990,3),DATEVALUE('Procytrat 197'!D491))))),""))</f>
        <v/>
      </c>
      <c r="AM7990" t="str">
        <f t="shared" ca="1" si="773"/>
        <v/>
      </c>
    </row>
    <row r="7991" spans="27:39" x14ac:dyDescent="0.3">
      <c r="AA7991" t="str">
        <f>IF(COUNTA('Procytrat 197'!A492,'Procytrat 197'!B492,'Procytrat 197'!C492)&gt;0,"197","")</f>
        <v/>
      </c>
      <c r="AB7991" t="str">
        <f>IFERROR(IF(ISNUMBER('Procytrat 197'!A492),'Procytrat 197'!A492,DATEVALUE('Procytrat 197'!A492)),"")</f>
        <v/>
      </c>
      <c r="AC7991" t="str">
        <f>IF(AA7991="","",'Procytrat 197'!B492)</f>
        <v/>
      </c>
      <c r="AD7991" t="str">
        <f>IF(AA7991="","",IFERROR(1*'Procytrat 197'!C492,IFERROR(_xludf.NUMBERVALUE('Procytrat 197'!C492,".",","),IFERROR(_xludf.NUMBERVALUE('Procytrat 197'!C492,",","."),0))))</f>
        <v/>
      </c>
      <c r="AE7991" t="str">
        <f>IF(AA7991="","",'Procytrat 197'!O492)</f>
        <v/>
      </c>
      <c r="AF7991">
        <f t="shared" si="768"/>
        <v>0</v>
      </c>
      <c r="AG7991" t="str">
        <f t="shared" si="769"/>
        <v/>
      </c>
      <c r="AH7991" t="str">
        <f t="shared" si="770"/>
        <v/>
      </c>
      <c r="AI7991">
        <f t="shared" si="771"/>
        <v>0</v>
      </c>
      <c r="AJ7991">
        <f t="shared" si="772"/>
        <v>0</v>
      </c>
      <c r="AK7991">
        <v>0</v>
      </c>
      <c r="AL7991" t="str">
        <f>IF(AA7991="","",IFERROR(IF(ISNUMBER('Procytrat 197'!D492),'Procytrat 197'!D492,IF(ISNUMBER(SEARCH("12",'Procytrat 197'!D492)),EDATE(AB7991,12),IF(ISNUMBER(SEARCH("6",'Procytrat 197'!D492)),EDATE(AB7991,6),IF(ISNUMBER(SEARCH("3",'Procytrat 197'!D492)),EDATE(AB7991,3),DATEVALUE('Procytrat 197'!D492))))),""))</f>
        <v/>
      </c>
      <c r="AM7991" t="str">
        <f t="shared" ca="1" si="773"/>
        <v/>
      </c>
    </row>
    <row r="7992" spans="27:39" x14ac:dyDescent="0.3">
      <c r="AA7992" t="str">
        <f>IF(COUNTA('Procytrat 197'!A493,'Procytrat 197'!B493,'Procytrat 197'!C493)&gt;0,"197","")</f>
        <v/>
      </c>
      <c r="AB7992" t="str">
        <f>IFERROR(IF(ISNUMBER('Procytrat 197'!A493),'Procytrat 197'!A493,DATEVALUE('Procytrat 197'!A493)),"")</f>
        <v/>
      </c>
      <c r="AC7992" t="str">
        <f>IF(AA7992="","",'Procytrat 197'!B493)</f>
        <v/>
      </c>
      <c r="AD7992" t="str">
        <f>IF(AA7992="","",IFERROR(1*'Procytrat 197'!C493,IFERROR(_xludf.NUMBERVALUE('Procytrat 197'!C493,".",","),IFERROR(_xludf.NUMBERVALUE('Procytrat 197'!C493,",","."),0))))</f>
        <v/>
      </c>
      <c r="AE7992" t="str">
        <f>IF(AA7992="","",'Procytrat 197'!O493)</f>
        <v/>
      </c>
      <c r="AF7992">
        <f t="shared" si="768"/>
        <v>0</v>
      </c>
      <c r="AG7992" t="str">
        <f t="shared" si="769"/>
        <v/>
      </c>
      <c r="AH7992" t="str">
        <f t="shared" si="770"/>
        <v/>
      </c>
      <c r="AI7992">
        <f t="shared" si="771"/>
        <v>0</v>
      </c>
      <c r="AJ7992">
        <f t="shared" si="772"/>
        <v>0</v>
      </c>
      <c r="AK7992">
        <v>0</v>
      </c>
      <c r="AL7992" t="str">
        <f>IF(AA7992="","",IFERROR(IF(ISNUMBER('Procytrat 197'!D493),'Procytrat 197'!D493,IF(ISNUMBER(SEARCH("12",'Procytrat 197'!D493)),EDATE(AB7992,12),IF(ISNUMBER(SEARCH("6",'Procytrat 197'!D493)),EDATE(AB7992,6),IF(ISNUMBER(SEARCH("3",'Procytrat 197'!D493)),EDATE(AB7992,3),DATEVALUE('Procytrat 197'!D493))))),""))</f>
        <v/>
      </c>
      <c r="AM7992" t="str">
        <f t="shared" ca="1" si="773"/>
        <v/>
      </c>
    </row>
    <row r="7993" spans="27:39" x14ac:dyDescent="0.3">
      <c r="AA7993" t="str">
        <f>IF(COUNTA('Procytrat 197'!A494,'Procytrat 197'!B494,'Procytrat 197'!C494)&gt;0,"197","")</f>
        <v/>
      </c>
      <c r="AB7993" t="str">
        <f>IFERROR(IF(ISNUMBER('Procytrat 197'!A494),'Procytrat 197'!A494,DATEVALUE('Procytrat 197'!A494)),"")</f>
        <v/>
      </c>
      <c r="AC7993" t="str">
        <f>IF(AA7993="","",'Procytrat 197'!B494)</f>
        <v/>
      </c>
      <c r="AD7993" t="str">
        <f>IF(AA7993="","",IFERROR(1*'Procytrat 197'!C494,IFERROR(_xludf.NUMBERVALUE('Procytrat 197'!C494,".",","),IFERROR(_xludf.NUMBERVALUE('Procytrat 197'!C494,",","."),0))))</f>
        <v/>
      </c>
      <c r="AE7993" t="str">
        <f>IF(AA7993="","",'Procytrat 197'!O494)</f>
        <v/>
      </c>
      <c r="AF7993">
        <f t="shared" si="768"/>
        <v>0</v>
      </c>
      <c r="AG7993" t="str">
        <f t="shared" si="769"/>
        <v/>
      </c>
      <c r="AH7993" t="str">
        <f t="shared" si="770"/>
        <v/>
      </c>
      <c r="AI7993">
        <f t="shared" si="771"/>
        <v>0</v>
      </c>
      <c r="AJ7993">
        <f t="shared" si="772"/>
        <v>0</v>
      </c>
      <c r="AK7993">
        <v>0</v>
      </c>
      <c r="AL7993" t="str">
        <f>IF(AA7993="","",IFERROR(IF(ISNUMBER('Procytrat 197'!D494),'Procytrat 197'!D494,IF(ISNUMBER(SEARCH("12",'Procytrat 197'!D494)),EDATE(AB7993,12),IF(ISNUMBER(SEARCH("6",'Procytrat 197'!D494)),EDATE(AB7993,6),IF(ISNUMBER(SEARCH("3",'Procytrat 197'!D494)),EDATE(AB7993,3),DATEVALUE('Procytrat 197'!D494))))),""))</f>
        <v/>
      </c>
      <c r="AM7993" t="str">
        <f t="shared" ca="1" si="773"/>
        <v/>
      </c>
    </row>
    <row r="7994" spans="27:39" x14ac:dyDescent="0.3">
      <c r="AA7994" t="str">
        <f>IF(COUNTA('Procytrat 197'!A495,'Procytrat 197'!B495,'Procytrat 197'!C495)&gt;0,"197","")</f>
        <v/>
      </c>
      <c r="AB7994" t="str">
        <f>IFERROR(IF(ISNUMBER('Procytrat 197'!A495),'Procytrat 197'!A495,DATEVALUE('Procytrat 197'!A495)),"")</f>
        <v/>
      </c>
      <c r="AC7994" t="str">
        <f>IF(AA7994="","",'Procytrat 197'!B495)</f>
        <v/>
      </c>
      <c r="AD7994" t="str">
        <f>IF(AA7994="","",IFERROR(1*'Procytrat 197'!C495,IFERROR(_xludf.NUMBERVALUE('Procytrat 197'!C495,".",","),IFERROR(_xludf.NUMBERVALUE('Procytrat 197'!C495,",","."),0))))</f>
        <v/>
      </c>
      <c r="AE7994" t="str">
        <f>IF(AA7994="","",'Procytrat 197'!O495)</f>
        <v/>
      </c>
      <c r="AF7994">
        <f t="shared" si="768"/>
        <v>0</v>
      </c>
      <c r="AG7994" t="str">
        <f t="shared" si="769"/>
        <v/>
      </c>
      <c r="AH7994" t="str">
        <f t="shared" si="770"/>
        <v/>
      </c>
      <c r="AI7994">
        <f t="shared" si="771"/>
        <v>0</v>
      </c>
      <c r="AJ7994">
        <f t="shared" si="772"/>
        <v>0</v>
      </c>
      <c r="AK7994">
        <v>0</v>
      </c>
      <c r="AL7994" t="str">
        <f>IF(AA7994="","",IFERROR(IF(ISNUMBER('Procytrat 197'!D495),'Procytrat 197'!D495,IF(ISNUMBER(SEARCH("12",'Procytrat 197'!D495)),EDATE(AB7994,12),IF(ISNUMBER(SEARCH("6",'Procytrat 197'!D495)),EDATE(AB7994,6),IF(ISNUMBER(SEARCH("3",'Procytrat 197'!D495)),EDATE(AB7994,3),DATEVALUE('Procytrat 197'!D495))))),""))</f>
        <v/>
      </c>
      <c r="AM7994" t="str">
        <f t="shared" ca="1" si="773"/>
        <v/>
      </c>
    </row>
    <row r="7995" spans="27:39" x14ac:dyDescent="0.3">
      <c r="AA7995" t="str">
        <f>IF(COUNTA('Procytrat 197'!A496,'Procytrat 197'!B496,'Procytrat 197'!C496)&gt;0,"197","")</f>
        <v/>
      </c>
      <c r="AB7995" t="str">
        <f>IFERROR(IF(ISNUMBER('Procytrat 197'!A496),'Procytrat 197'!A496,DATEVALUE('Procytrat 197'!A496)),"")</f>
        <v/>
      </c>
      <c r="AC7995" t="str">
        <f>IF(AA7995="","",'Procytrat 197'!B496)</f>
        <v/>
      </c>
      <c r="AD7995" t="str">
        <f>IF(AA7995="","",IFERROR(1*'Procytrat 197'!C496,IFERROR(_xludf.NUMBERVALUE('Procytrat 197'!C496,".",","),IFERROR(_xludf.NUMBERVALUE('Procytrat 197'!C496,",","."),0))))</f>
        <v/>
      </c>
      <c r="AE7995" t="str">
        <f>IF(AA7995="","",'Procytrat 197'!O496)</f>
        <v/>
      </c>
      <c r="AF7995">
        <f t="shared" si="768"/>
        <v>0</v>
      </c>
      <c r="AG7995" t="str">
        <f t="shared" si="769"/>
        <v/>
      </c>
      <c r="AH7995" t="str">
        <f t="shared" si="770"/>
        <v/>
      </c>
      <c r="AI7995">
        <f t="shared" si="771"/>
        <v>0</v>
      </c>
      <c r="AJ7995">
        <f t="shared" si="772"/>
        <v>0</v>
      </c>
      <c r="AK7995">
        <v>0</v>
      </c>
      <c r="AL7995" t="str">
        <f>IF(AA7995="","",IFERROR(IF(ISNUMBER('Procytrat 197'!D496),'Procytrat 197'!D496,IF(ISNUMBER(SEARCH("12",'Procytrat 197'!D496)),EDATE(AB7995,12),IF(ISNUMBER(SEARCH("6",'Procytrat 197'!D496)),EDATE(AB7995,6),IF(ISNUMBER(SEARCH("3",'Procytrat 197'!D496)),EDATE(AB7995,3),DATEVALUE('Procytrat 197'!D496))))),""))</f>
        <v/>
      </c>
      <c r="AM7995" t="str">
        <f t="shared" ca="1" si="773"/>
        <v/>
      </c>
    </row>
    <row r="7996" spans="27:39" x14ac:dyDescent="0.3">
      <c r="AA7996" t="str">
        <f>IF(COUNTA('Procytrat 197'!A497,'Procytrat 197'!B497,'Procytrat 197'!C497)&gt;0,"197","")</f>
        <v/>
      </c>
      <c r="AB7996" t="str">
        <f>IFERROR(IF(ISNUMBER('Procytrat 197'!A497),'Procytrat 197'!A497,DATEVALUE('Procytrat 197'!A497)),"")</f>
        <v/>
      </c>
      <c r="AC7996" t="str">
        <f>IF(AA7996="","",'Procytrat 197'!B497)</f>
        <v/>
      </c>
      <c r="AD7996" t="str">
        <f>IF(AA7996="","",IFERROR(1*'Procytrat 197'!C497,IFERROR(_xludf.NUMBERVALUE('Procytrat 197'!C497,".",","),IFERROR(_xludf.NUMBERVALUE('Procytrat 197'!C497,",","."),0))))</f>
        <v/>
      </c>
      <c r="AE7996" t="str">
        <f>IF(AA7996="","",'Procytrat 197'!O497)</f>
        <v/>
      </c>
      <c r="AF7996">
        <f t="shared" si="768"/>
        <v>0</v>
      </c>
      <c r="AG7996" t="str">
        <f t="shared" si="769"/>
        <v/>
      </c>
      <c r="AH7996" t="str">
        <f t="shared" si="770"/>
        <v/>
      </c>
      <c r="AI7996">
        <f t="shared" si="771"/>
        <v>0</v>
      </c>
      <c r="AJ7996">
        <f t="shared" si="772"/>
        <v>0</v>
      </c>
      <c r="AK7996">
        <v>0</v>
      </c>
      <c r="AL7996" t="str">
        <f>IF(AA7996="","",IFERROR(IF(ISNUMBER('Procytrat 197'!D497),'Procytrat 197'!D497,IF(ISNUMBER(SEARCH("12",'Procytrat 197'!D497)),EDATE(AB7996,12),IF(ISNUMBER(SEARCH("6",'Procytrat 197'!D497)),EDATE(AB7996,6),IF(ISNUMBER(SEARCH("3",'Procytrat 197'!D497)),EDATE(AB7996,3),DATEVALUE('Procytrat 197'!D497))))),""))</f>
        <v/>
      </c>
      <c r="AM7996" t="str">
        <f t="shared" ca="1" si="773"/>
        <v/>
      </c>
    </row>
    <row r="7997" spans="27:39" x14ac:dyDescent="0.3">
      <c r="AA7997" t="str">
        <f>IF(COUNTA('Procytrat 197'!A498,'Procytrat 197'!B498,'Procytrat 197'!C498)&gt;0,"197","")</f>
        <v/>
      </c>
      <c r="AB7997" t="str">
        <f>IFERROR(IF(ISNUMBER('Procytrat 197'!A498),'Procytrat 197'!A498,DATEVALUE('Procytrat 197'!A498)),"")</f>
        <v/>
      </c>
      <c r="AC7997" t="str">
        <f>IF(AA7997="","",'Procytrat 197'!B498)</f>
        <v/>
      </c>
      <c r="AD7997" t="str">
        <f>IF(AA7997="","",IFERROR(1*'Procytrat 197'!C498,IFERROR(_xludf.NUMBERVALUE('Procytrat 197'!C498,".",","),IFERROR(_xludf.NUMBERVALUE('Procytrat 197'!C498,",","."),0))))</f>
        <v/>
      </c>
      <c r="AE7997" t="str">
        <f>IF(AA7997="","",'Procytrat 197'!O498)</f>
        <v/>
      </c>
      <c r="AF7997">
        <f t="shared" si="768"/>
        <v>0</v>
      </c>
      <c r="AG7997" t="str">
        <f t="shared" si="769"/>
        <v/>
      </c>
      <c r="AH7997" t="str">
        <f t="shared" si="770"/>
        <v/>
      </c>
      <c r="AI7997">
        <f t="shared" si="771"/>
        <v>0</v>
      </c>
      <c r="AJ7997">
        <f t="shared" si="772"/>
        <v>0</v>
      </c>
      <c r="AK7997">
        <v>0</v>
      </c>
      <c r="AL7997" t="str">
        <f>IF(AA7997="","",IFERROR(IF(ISNUMBER('Procytrat 197'!D498),'Procytrat 197'!D498,IF(ISNUMBER(SEARCH("12",'Procytrat 197'!D498)),EDATE(AB7997,12),IF(ISNUMBER(SEARCH("6",'Procytrat 197'!D498)),EDATE(AB7997,6),IF(ISNUMBER(SEARCH("3",'Procytrat 197'!D498)),EDATE(AB7997,3),DATEVALUE('Procytrat 197'!D498))))),""))</f>
        <v/>
      </c>
      <c r="AM7997" t="str">
        <f t="shared" ca="1" si="773"/>
        <v/>
      </c>
    </row>
    <row r="7998" spans="27:39" x14ac:dyDescent="0.3">
      <c r="AA7998" t="str">
        <f>IF(COUNTA('Procytrat 197'!A499,'Procytrat 197'!B499,'Procytrat 197'!C499)&gt;0,"197","")</f>
        <v/>
      </c>
      <c r="AB7998" t="str">
        <f>IFERROR(IF(ISNUMBER('Procytrat 197'!A499),'Procytrat 197'!A499,DATEVALUE('Procytrat 197'!A499)),"")</f>
        <v/>
      </c>
      <c r="AC7998" t="str">
        <f>IF(AA7998="","",'Procytrat 197'!B499)</f>
        <v/>
      </c>
      <c r="AD7998" t="str">
        <f>IF(AA7998="","",IFERROR(1*'Procytrat 197'!C499,IFERROR(_xludf.NUMBERVALUE('Procytrat 197'!C499,".",","),IFERROR(_xludf.NUMBERVALUE('Procytrat 197'!C499,",","."),0))))</f>
        <v/>
      </c>
      <c r="AE7998" t="str">
        <f>IF(AA7998="","",'Procytrat 197'!O499)</f>
        <v/>
      </c>
      <c r="AF7998">
        <f t="shared" si="768"/>
        <v>0</v>
      </c>
      <c r="AG7998" t="str">
        <f t="shared" si="769"/>
        <v/>
      </c>
      <c r="AH7998" t="str">
        <f t="shared" si="770"/>
        <v/>
      </c>
      <c r="AI7998">
        <f t="shared" si="771"/>
        <v>0</v>
      </c>
      <c r="AJ7998">
        <f t="shared" si="772"/>
        <v>0</v>
      </c>
      <c r="AK7998">
        <v>0</v>
      </c>
      <c r="AL7998" t="str">
        <f>IF(AA7998="","",IFERROR(IF(ISNUMBER('Procytrat 197'!D499),'Procytrat 197'!D499,IF(ISNUMBER(SEARCH("12",'Procytrat 197'!D499)),EDATE(AB7998,12),IF(ISNUMBER(SEARCH("6",'Procytrat 197'!D499)),EDATE(AB7998,6),IF(ISNUMBER(SEARCH("3",'Procytrat 197'!D499)),EDATE(AB7998,3),DATEVALUE('Procytrat 197'!D499))))),""))</f>
        <v/>
      </c>
      <c r="AM7998" t="str">
        <f t="shared" ca="1" si="773"/>
        <v/>
      </c>
    </row>
    <row r="7999" spans="27:39" x14ac:dyDescent="0.3">
      <c r="AA7999" t="str">
        <f>IF(COUNTA('Procytrat 197'!A500,'Procytrat 197'!B500,'Procytrat 197'!C500)&gt;0,"197","")</f>
        <v/>
      </c>
      <c r="AB7999" t="str">
        <f>IFERROR(IF(ISNUMBER('Procytrat 197'!A500),'Procytrat 197'!A500,DATEVALUE('Procytrat 197'!A500)),"")</f>
        <v/>
      </c>
      <c r="AC7999" t="str">
        <f>IF(AA7999="","",'Procytrat 197'!B500)</f>
        <v/>
      </c>
      <c r="AD7999" t="str">
        <f>IF(AA7999="","",IFERROR(1*'Procytrat 197'!C500,IFERROR(_xludf.NUMBERVALUE('Procytrat 197'!C500,".",","),IFERROR(_xludf.NUMBERVALUE('Procytrat 197'!C500,",","."),0))))</f>
        <v/>
      </c>
      <c r="AE7999" t="str">
        <f>IF(AA7999="","",'Procytrat 197'!O500)</f>
        <v/>
      </c>
      <c r="AF7999">
        <f t="shared" si="768"/>
        <v>0</v>
      </c>
      <c r="AG7999" t="str">
        <f t="shared" si="769"/>
        <v/>
      </c>
      <c r="AH7999" t="str">
        <f t="shared" si="770"/>
        <v/>
      </c>
      <c r="AI7999">
        <f t="shared" si="771"/>
        <v>0</v>
      </c>
      <c r="AJ7999">
        <f t="shared" si="772"/>
        <v>0</v>
      </c>
      <c r="AK7999">
        <v>0</v>
      </c>
      <c r="AL7999" t="str">
        <f>IF(AA7999="","",IFERROR(IF(ISNUMBER('Procytrat 197'!D500),'Procytrat 197'!D500,IF(ISNUMBER(SEARCH("12",'Procytrat 197'!D500)),EDATE(AB7999,12),IF(ISNUMBER(SEARCH("6",'Procytrat 197'!D500)),EDATE(AB7999,6),IF(ISNUMBER(SEARCH("3",'Procytrat 197'!D500)),EDATE(AB7999,3),DATEVALUE('Procytrat 197'!D500))))),""))</f>
        <v/>
      </c>
      <c r="AM7999" t="str">
        <f t="shared" ca="1" si="773"/>
        <v/>
      </c>
    </row>
    <row r="8000" spans="27:39" x14ac:dyDescent="0.3">
      <c r="AA8000" t="str">
        <f>IF(COUNTA('Procytrat 197'!A501,'Procytrat 197'!B501,'Procytrat 197'!C501)&gt;0,"197","")</f>
        <v/>
      </c>
      <c r="AB8000" t="str">
        <f>IFERROR(IF(ISNUMBER('Procytrat 197'!A501),'Procytrat 197'!A501,DATEVALUE('Procytrat 197'!A501)),"")</f>
        <v/>
      </c>
      <c r="AC8000" t="str">
        <f>IF(AA8000="","",'Procytrat 197'!B501)</f>
        <v/>
      </c>
      <c r="AD8000" t="str">
        <f>IF(AA8000="","",IFERROR(1*'Procytrat 197'!C501,IFERROR(_xludf.NUMBERVALUE('Procytrat 197'!C501,".",","),IFERROR(_xludf.NUMBERVALUE('Procytrat 197'!C501,",","."),0))))</f>
        <v/>
      </c>
      <c r="AE8000" t="str">
        <f>IF(AA8000="","",'Procytrat 197'!O501)</f>
        <v/>
      </c>
      <c r="AF8000">
        <f t="shared" si="768"/>
        <v>0</v>
      </c>
      <c r="AG8000" t="str">
        <f t="shared" si="769"/>
        <v/>
      </c>
      <c r="AH8000" t="str">
        <f t="shared" si="770"/>
        <v/>
      </c>
      <c r="AI8000">
        <f t="shared" si="771"/>
        <v>0</v>
      </c>
      <c r="AJ8000">
        <f t="shared" si="772"/>
        <v>0</v>
      </c>
      <c r="AK8000">
        <v>0</v>
      </c>
      <c r="AL8000" t="str">
        <f>IF(AA8000="","",IFERROR(IF(ISNUMBER('Procytrat 197'!D501),'Procytrat 197'!D501,IF(ISNUMBER(SEARCH("12",'Procytrat 197'!D501)),EDATE(AB8000,12),IF(ISNUMBER(SEARCH("6",'Procytrat 197'!D501)),EDATE(AB8000,6),IF(ISNUMBER(SEARCH("3",'Procytrat 197'!D501)),EDATE(AB8000,3),DATEVALUE('Procytrat 197'!D501))))),""))</f>
        <v/>
      </c>
      <c r="AM8000" t="str">
        <f t="shared" ca="1" si="773"/>
        <v/>
      </c>
    </row>
    <row r="8001" spans="27:39" x14ac:dyDescent="0.3">
      <c r="AA8001" t="str">
        <f>IF(COUNTA('Procytrat 197'!A502,'Procytrat 197'!B502,'Procytrat 197'!C502)&gt;0,"197","")</f>
        <v/>
      </c>
      <c r="AB8001" t="str">
        <f>IFERROR(IF(ISNUMBER('Procytrat 197'!A502),'Procytrat 197'!A502,DATEVALUE('Procytrat 197'!A502)),"")</f>
        <v/>
      </c>
      <c r="AC8001" t="str">
        <f>IF(AA8001="","",'Procytrat 197'!B502)</f>
        <v/>
      </c>
      <c r="AD8001" t="str">
        <f>IF(AA8001="","",IFERROR(1*'Procytrat 197'!C502,IFERROR(_xludf.NUMBERVALUE('Procytrat 197'!C502,".",","),IFERROR(_xludf.NUMBERVALUE('Procytrat 197'!C502,",","."),0))))</f>
        <v/>
      </c>
      <c r="AE8001" t="str">
        <f>IF(AA8001="","",'Procytrat 197'!O502)</f>
        <v/>
      </c>
      <c r="AF8001">
        <f t="shared" si="768"/>
        <v>0</v>
      </c>
      <c r="AG8001" t="str">
        <f t="shared" si="769"/>
        <v/>
      </c>
      <c r="AH8001" t="str">
        <f t="shared" si="770"/>
        <v/>
      </c>
      <c r="AI8001">
        <f t="shared" si="771"/>
        <v>0</v>
      </c>
      <c r="AJ8001">
        <f t="shared" si="772"/>
        <v>0</v>
      </c>
      <c r="AK8001">
        <v>0</v>
      </c>
      <c r="AL8001" t="str">
        <f>IF(AA8001="","",IFERROR(IF(ISNUMBER('Procytrat 197'!D502),'Procytrat 197'!D502,IF(ISNUMBER(SEARCH("12",'Procytrat 197'!D502)),EDATE(AB8001,12),IF(ISNUMBER(SEARCH("6",'Procytrat 197'!D502)),EDATE(AB8001,6),IF(ISNUMBER(SEARCH("3",'Procytrat 197'!D502)),EDATE(AB8001,3),DATEVALUE('Procytrat 197'!D502))))),""))</f>
        <v/>
      </c>
      <c r="AM8001" t="str">
        <f t="shared" ca="1" si="773"/>
        <v/>
      </c>
    </row>
    <row r="8002" spans="27:39" x14ac:dyDescent="0.3">
      <c r="AA8002" t="str">
        <f>IF(COUNTA('Procytrat 400'!C4,'Procytrat 400'!D4,'Procytrat 400'!E4)&gt;0,"400","")</f>
        <v/>
      </c>
      <c r="AB8002" t="str">
        <f>IFERROR(IF(ISNUMBER('Procytrat 400'!C4),'Procytrat 400'!C4,DATEVALUE('Procytrat 400'!C4)),"")</f>
        <v/>
      </c>
      <c r="AC8002" t="str">
        <f>IF(AA8002="","",'Procytrat 400'!D4)</f>
        <v/>
      </c>
      <c r="AD8002" t="str">
        <f>IF(AA8002="","",IFERROR(1*'Procytrat 400'!E4,IFERROR(_xludf.NUMBERVALUE('Procytrat 400'!E4,".",","),IFERROR(_xludf.NUMBERVALUE('Procytrat 400'!E4,",","."),0))))</f>
        <v/>
      </c>
      <c r="AE8002" t="str">
        <f>IF(AA8002="","",'Procytrat 400'!B4)</f>
        <v/>
      </c>
      <c r="AF8002">
        <f t="shared" ref="AF8002:AF8065" si="774">IF(AA8002="",0,--ISNUMBER(SEARCH("aprovado",AE8002)))</f>
        <v>0</v>
      </c>
      <c r="AG8002" t="str">
        <f t="shared" ref="AG8002:AG8065" si="775">IF(AB8002="","",YEAR(AB8002))</f>
        <v/>
      </c>
      <c r="AH8002" t="str">
        <f t="shared" ref="AH8002:AH8065" si="776">IF(AB8002="","",MONTH(AB8002))</f>
        <v/>
      </c>
      <c r="AI8002">
        <f t="shared" ref="AI8002:AI8065" si="777">IF(AB8002="",0,AB8002+ROW()/1000000)</f>
        <v>0</v>
      </c>
      <c r="AJ8002">
        <f t="shared" ref="AJ8002:AJ8065" si="778">--(AA8002&lt;&gt;"")</f>
        <v>0</v>
      </c>
      <c r="AK8002">
        <v>0</v>
      </c>
      <c r="AL8002" t="str">
        <f>IF(AA8002="","",IFERROR(IF(ISNUMBER('Procytrat 400'!F4),'Procytrat 400'!F4,IF(ISNUMBER(SEARCH("12",'Procytrat 400'!F4)),EDATE(AB8002,12),IF(ISNUMBER(SEARCH("6",'Procytrat 400'!F4)),EDATE(AB8002,6),IF(ISNUMBER(SEARCH("3",'Procytrat 400'!F4)),EDATE(AB8002,3),DATEVALUE('Procytrat 400'!F4))))),""))</f>
        <v/>
      </c>
      <c r="AM8002" t="str">
        <f t="shared" ref="AM8002:AM8065" ca="1" si="779">IF(AND(AJ8002=1,AL8002&lt;&gt;"",AL8002&gt;=TODAY(),AG8002=$W$3),AL8002+ROW()/1000000,"")</f>
        <v/>
      </c>
    </row>
    <row r="8003" spans="27:39" x14ac:dyDescent="0.3">
      <c r="AA8003" t="str">
        <f>IF(COUNTA('Procytrat 400'!C5,'Procytrat 400'!D5,'Procytrat 400'!E5)&gt;0,"400","")</f>
        <v/>
      </c>
      <c r="AB8003" t="str">
        <f>IFERROR(IF(ISNUMBER('Procytrat 400'!C5),'Procytrat 400'!C5,DATEVALUE('Procytrat 400'!C5)),"")</f>
        <v/>
      </c>
      <c r="AC8003" t="str">
        <f>IF(AA8003="","",'Procytrat 400'!D5)</f>
        <v/>
      </c>
      <c r="AD8003" t="str">
        <f>IF(AA8003="","",IFERROR(1*'Procytrat 400'!E5,IFERROR(_xludf.NUMBERVALUE('Procytrat 400'!E5,".",","),IFERROR(_xludf.NUMBERVALUE('Procytrat 400'!E5,",","."),0))))</f>
        <v/>
      </c>
      <c r="AE8003" t="str">
        <f>IF(AA8003="","",'Procytrat 400'!B5)</f>
        <v/>
      </c>
      <c r="AF8003">
        <f t="shared" si="774"/>
        <v>0</v>
      </c>
      <c r="AG8003" t="str">
        <f t="shared" si="775"/>
        <v/>
      </c>
      <c r="AH8003" t="str">
        <f t="shared" si="776"/>
        <v/>
      </c>
      <c r="AI8003">
        <f t="shared" si="777"/>
        <v>0</v>
      </c>
      <c r="AJ8003">
        <f t="shared" si="778"/>
        <v>0</v>
      </c>
      <c r="AK8003">
        <v>0</v>
      </c>
      <c r="AL8003" t="str">
        <f>IF(AA8003="","",IFERROR(IF(ISNUMBER('Procytrat 400'!F5),'Procytrat 400'!F5,IF(ISNUMBER(SEARCH("12",'Procytrat 400'!F5)),EDATE(AB8003,12),IF(ISNUMBER(SEARCH("6",'Procytrat 400'!F5)),EDATE(AB8003,6),IF(ISNUMBER(SEARCH("3",'Procytrat 400'!F5)),EDATE(AB8003,3),DATEVALUE('Procytrat 400'!F5))))),""))</f>
        <v/>
      </c>
      <c r="AM8003" t="str">
        <f t="shared" ca="1" si="779"/>
        <v/>
      </c>
    </row>
    <row r="8004" spans="27:39" x14ac:dyDescent="0.3">
      <c r="AA8004" t="str">
        <f>IF(COUNTA('Procytrat 400'!C6,'Procytrat 400'!D6,'Procytrat 400'!E6)&gt;0,"400","")</f>
        <v/>
      </c>
      <c r="AB8004" t="str">
        <f>IFERROR(IF(ISNUMBER('Procytrat 400'!C6),'Procytrat 400'!C6,DATEVALUE('Procytrat 400'!C6)),"")</f>
        <v/>
      </c>
      <c r="AC8004" t="str">
        <f>IF(AA8004="","",'Procytrat 400'!D6)</f>
        <v/>
      </c>
      <c r="AD8004" t="str">
        <f>IF(AA8004="","",IFERROR(1*'Procytrat 400'!E6,IFERROR(_xludf.NUMBERVALUE('Procytrat 400'!E6,".",","),IFERROR(_xludf.NUMBERVALUE('Procytrat 400'!E6,",","."),0))))</f>
        <v/>
      </c>
      <c r="AE8004" t="str">
        <f>IF(AA8004="","",'Procytrat 400'!B6)</f>
        <v/>
      </c>
      <c r="AF8004">
        <f t="shared" si="774"/>
        <v>0</v>
      </c>
      <c r="AG8004" t="str">
        <f t="shared" si="775"/>
        <v/>
      </c>
      <c r="AH8004" t="str">
        <f t="shared" si="776"/>
        <v/>
      </c>
      <c r="AI8004">
        <f t="shared" si="777"/>
        <v>0</v>
      </c>
      <c r="AJ8004">
        <f t="shared" si="778"/>
        <v>0</v>
      </c>
      <c r="AK8004">
        <v>0</v>
      </c>
      <c r="AL8004" t="str">
        <f>IF(AA8004="","",IFERROR(IF(ISNUMBER('Procytrat 400'!F6),'Procytrat 400'!F6,IF(ISNUMBER(SEARCH("12",'Procytrat 400'!F6)),EDATE(AB8004,12),IF(ISNUMBER(SEARCH("6",'Procytrat 400'!F6)),EDATE(AB8004,6),IF(ISNUMBER(SEARCH("3",'Procytrat 400'!F6)),EDATE(AB8004,3),DATEVALUE('Procytrat 400'!F6))))),""))</f>
        <v/>
      </c>
      <c r="AM8004" t="str">
        <f t="shared" ca="1" si="779"/>
        <v/>
      </c>
    </row>
    <row r="8005" spans="27:39" x14ac:dyDescent="0.3">
      <c r="AA8005" t="str">
        <f>IF(COUNTA('Procytrat 400'!C7,'Procytrat 400'!D7,'Procytrat 400'!E7)&gt;0,"400","")</f>
        <v/>
      </c>
      <c r="AB8005" t="str">
        <f>IFERROR(IF(ISNUMBER('Procytrat 400'!C7),'Procytrat 400'!C7,DATEVALUE('Procytrat 400'!C7)),"")</f>
        <v/>
      </c>
      <c r="AC8005" t="str">
        <f>IF(AA8005="","",'Procytrat 400'!D7)</f>
        <v/>
      </c>
      <c r="AD8005" t="str">
        <f>IF(AA8005="","",IFERROR(1*'Procytrat 400'!E7,IFERROR(_xludf.NUMBERVALUE('Procytrat 400'!E7,".",","),IFERROR(_xludf.NUMBERVALUE('Procytrat 400'!E7,",","."),0))))</f>
        <v/>
      </c>
      <c r="AE8005" t="str">
        <f>IF(AA8005="","",'Procytrat 400'!B7)</f>
        <v/>
      </c>
      <c r="AF8005">
        <f t="shared" si="774"/>
        <v>0</v>
      </c>
      <c r="AG8005" t="str">
        <f t="shared" si="775"/>
        <v/>
      </c>
      <c r="AH8005" t="str">
        <f t="shared" si="776"/>
        <v/>
      </c>
      <c r="AI8005">
        <f t="shared" si="777"/>
        <v>0</v>
      </c>
      <c r="AJ8005">
        <f t="shared" si="778"/>
        <v>0</v>
      </c>
      <c r="AK8005">
        <v>0</v>
      </c>
      <c r="AL8005" t="str">
        <f>IF(AA8005="","",IFERROR(IF(ISNUMBER('Procytrat 400'!F7),'Procytrat 400'!F7,IF(ISNUMBER(SEARCH("12",'Procytrat 400'!F7)),EDATE(AB8005,12),IF(ISNUMBER(SEARCH("6",'Procytrat 400'!F7)),EDATE(AB8005,6),IF(ISNUMBER(SEARCH("3",'Procytrat 400'!F7)),EDATE(AB8005,3),DATEVALUE('Procytrat 400'!F7))))),""))</f>
        <v/>
      </c>
      <c r="AM8005" t="str">
        <f t="shared" ca="1" si="779"/>
        <v/>
      </c>
    </row>
    <row r="8006" spans="27:39" x14ac:dyDescent="0.3">
      <c r="AA8006" t="str">
        <f>IF(COUNTA('Procytrat 400'!C8,'Procytrat 400'!D8,'Procytrat 400'!E8)&gt;0,"400","")</f>
        <v/>
      </c>
      <c r="AB8006" t="str">
        <f>IFERROR(IF(ISNUMBER('Procytrat 400'!C8),'Procytrat 400'!C8,DATEVALUE('Procytrat 400'!C8)),"")</f>
        <v/>
      </c>
      <c r="AC8006" t="str">
        <f>IF(AA8006="","",'Procytrat 400'!D8)</f>
        <v/>
      </c>
      <c r="AD8006" t="str">
        <f>IF(AA8006="","",IFERROR(1*'Procytrat 400'!E8,IFERROR(_xludf.NUMBERVALUE('Procytrat 400'!E8,".",","),IFERROR(_xludf.NUMBERVALUE('Procytrat 400'!E8,",","."),0))))</f>
        <v/>
      </c>
      <c r="AE8006" t="str">
        <f>IF(AA8006="","",'Procytrat 400'!B8)</f>
        <v/>
      </c>
      <c r="AF8006">
        <f t="shared" si="774"/>
        <v>0</v>
      </c>
      <c r="AG8006" t="str">
        <f t="shared" si="775"/>
        <v/>
      </c>
      <c r="AH8006" t="str">
        <f t="shared" si="776"/>
        <v/>
      </c>
      <c r="AI8006">
        <f t="shared" si="777"/>
        <v>0</v>
      </c>
      <c r="AJ8006">
        <f t="shared" si="778"/>
        <v>0</v>
      </c>
      <c r="AK8006">
        <v>0</v>
      </c>
      <c r="AL8006" t="str">
        <f>IF(AA8006="","",IFERROR(IF(ISNUMBER('Procytrat 400'!F8),'Procytrat 400'!F8,IF(ISNUMBER(SEARCH("12",'Procytrat 400'!F8)),EDATE(AB8006,12),IF(ISNUMBER(SEARCH("6",'Procytrat 400'!F8)),EDATE(AB8006,6),IF(ISNUMBER(SEARCH("3",'Procytrat 400'!F8)),EDATE(AB8006,3),DATEVALUE('Procytrat 400'!F8))))),""))</f>
        <v/>
      </c>
      <c r="AM8006" t="str">
        <f t="shared" ca="1" si="779"/>
        <v/>
      </c>
    </row>
    <row r="8007" spans="27:39" x14ac:dyDescent="0.3">
      <c r="AA8007" t="str">
        <f>IF(COUNTA('Procytrat 400'!C9,'Procytrat 400'!D9,'Procytrat 400'!E9)&gt;0,"400","")</f>
        <v/>
      </c>
      <c r="AB8007" t="str">
        <f>IFERROR(IF(ISNUMBER('Procytrat 400'!C9),'Procytrat 400'!C9,DATEVALUE('Procytrat 400'!C9)),"")</f>
        <v/>
      </c>
      <c r="AC8007" t="str">
        <f>IF(AA8007="","",'Procytrat 400'!D9)</f>
        <v/>
      </c>
      <c r="AD8007" t="str">
        <f>IF(AA8007="","",IFERROR(1*'Procytrat 400'!E9,IFERROR(_xludf.NUMBERVALUE('Procytrat 400'!E9,".",","),IFERROR(_xludf.NUMBERVALUE('Procytrat 400'!E9,",","."),0))))</f>
        <v/>
      </c>
      <c r="AE8007" t="str">
        <f>IF(AA8007="","",'Procytrat 400'!B9)</f>
        <v/>
      </c>
      <c r="AF8007">
        <f t="shared" si="774"/>
        <v>0</v>
      </c>
      <c r="AG8007" t="str">
        <f t="shared" si="775"/>
        <v/>
      </c>
      <c r="AH8007" t="str">
        <f t="shared" si="776"/>
        <v/>
      </c>
      <c r="AI8007">
        <f t="shared" si="777"/>
        <v>0</v>
      </c>
      <c r="AJ8007">
        <f t="shared" si="778"/>
        <v>0</v>
      </c>
      <c r="AK8007">
        <v>0</v>
      </c>
      <c r="AL8007" t="str">
        <f>IF(AA8007="","",IFERROR(IF(ISNUMBER('Procytrat 400'!F9),'Procytrat 400'!F9,IF(ISNUMBER(SEARCH("12",'Procytrat 400'!F9)),EDATE(AB8007,12),IF(ISNUMBER(SEARCH("6",'Procytrat 400'!F9)),EDATE(AB8007,6),IF(ISNUMBER(SEARCH("3",'Procytrat 400'!F9)),EDATE(AB8007,3),DATEVALUE('Procytrat 400'!F9))))),""))</f>
        <v/>
      </c>
      <c r="AM8007" t="str">
        <f t="shared" ca="1" si="779"/>
        <v/>
      </c>
    </row>
    <row r="8008" spans="27:39" x14ac:dyDescent="0.3">
      <c r="AA8008" t="str">
        <f>IF(COUNTA('Procytrat 400'!C10,'Procytrat 400'!D10,'Procytrat 400'!E10)&gt;0,"400","")</f>
        <v/>
      </c>
      <c r="AB8008" t="str">
        <f>IFERROR(IF(ISNUMBER('Procytrat 400'!C10),'Procytrat 400'!C10,DATEVALUE('Procytrat 400'!C10)),"")</f>
        <v/>
      </c>
      <c r="AC8008" t="str">
        <f>IF(AA8008="","",'Procytrat 400'!D10)</f>
        <v/>
      </c>
      <c r="AD8008" t="str">
        <f>IF(AA8008="","",IFERROR(1*'Procytrat 400'!E10,IFERROR(_xludf.NUMBERVALUE('Procytrat 400'!E10,".",","),IFERROR(_xludf.NUMBERVALUE('Procytrat 400'!E10,",","."),0))))</f>
        <v/>
      </c>
      <c r="AE8008" t="str">
        <f>IF(AA8008="","",'Procytrat 400'!B10)</f>
        <v/>
      </c>
      <c r="AF8008">
        <f t="shared" si="774"/>
        <v>0</v>
      </c>
      <c r="AG8008" t="str">
        <f t="shared" si="775"/>
        <v/>
      </c>
      <c r="AH8008" t="str">
        <f t="shared" si="776"/>
        <v/>
      </c>
      <c r="AI8008">
        <f t="shared" si="777"/>
        <v>0</v>
      </c>
      <c r="AJ8008">
        <f t="shared" si="778"/>
        <v>0</v>
      </c>
      <c r="AK8008">
        <v>0</v>
      </c>
      <c r="AL8008" t="str">
        <f>IF(AA8008="","",IFERROR(IF(ISNUMBER('Procytrat 400'!F10),'Procytrat 400'!F10,IF(ISNUMBER(SEARCH("12",'Procytrat 400'!F10)),EDATE(AB8008,12),IF(ISNUMBER(SEARCH("6",'Procytrat 400'!F10)),EDATE(AB8008,6),IF(ISNUMBER(SEARCH("3",'Procytrat 400'!F10)),EDATE(AB8008,3),DATEVALUE('Procytrat 400'!F10))))),""))</f>
        <v/>
      </c>
      <c r="AM8008" t="str">
        <f t="shared" ca="1" si="779"/>
        <v/>
      </c>
    </row>
    <row r="8009" spans="27:39" x14ac:dyDescent="0.3">
      <c r="AA8009" t="str">
        <f>IF(COUNTA('Procytrat 400'!C11,'Procytrat 400'!D11,'Procytrat 400'!E11)&gt;0,"400","")</f>
        <v/>
      </c>
      <c r="AB8009" t="str">
        <f>IFERROR(IF(ISNUMBER('Procytrat 400'!C11),'Procytrat 400'!C11,DATEVALUE('Procytrat 400'!C11)),"")</f>
        <v/>
      </c>
      <c r="AC8009" t="str">
        <f>IF(AA8009="","",'Procytrat 400'!D11)</f>
        <v/>
      </c>
      <c r="AD8009" t="str">
        <f>IF(AA8009="","",IFERROR(1*'Procytrat 400'!E11,IFERROR(_xludf.NUMBERVALUE('Procytrat 400'!E11,".",","),IFERROR(_xludf.NUMBERVALUE('Procytrat 400'!E11,",","."),0))))</f>
        <v/>
      </c>
      <c r="AE8009" t="str">
        <f>IF(AA8009="","",'Procytrat 400'!B11)</f>
        <v/>
      </c>
      <c r="AF8009">
        <f t="shared" si="774"/>
        <v>0</v>
      </c>
      <c r="AG8009" t="str">
        <f t="shared" si="775"/>
        <v/>
      </c>
      <c r="AH8009" t="str">
        <f t="shared" si="776"/>
        <v/>
      </c>
      <c r="AI8009">
        <f t="shared" si="777"/>
        <v>0</v>
      </c>
      <c r="AJ8009">
        <f t="shared" si="778"/>
        <v>0</v>
      </c>
      <c r="AK8009">
        <v>0</v>
      </c>
      <c r="AL8009" t="str">
        <f>IF(AA8009="","",IFERROR(IF(ISNUMBER('Procytrat 400'!F11),'Procytrat 400'!F11,IF(ISNUMBER(SEARCH("12",'Procytrat 400'!F11)),EDATE(AB8009,12),IF(ISNUMBER(SEARCH("6",'Procytrat 400'!F11)),EDATE(AB8009,6),IF(ISNUMBER(SEARCH("3",'Procytrat 400'!F11)),EDATE(AB8009,3),DATEVALUE('Procytrat 400'!F11))))),""))</f>
        <v/>
      </c>
      <c r="AM8009" t="str">
        <f t="shared" ca="1" si="779"/>
        <v/>
      </c>
    </row>
    <row r="8010" spans="27:39" x14ac:dyDescent="0.3">
      <c r="AA8010" t="str">
        <f>IF(COUNTA('Procytrat 400'!C12,'Procytrat 400'!D12,'Procytrat 400'!E12)&gt;0,"400","")</f>
        <v/>
      </c>
      <c r="AB8010" t="str">
        <f>IFERROR(IF(ISNUMBER('Procytrat 400'!C12),'Procytrat 400'!C12,DATEVALUE('Procytrat 400'!C12)),"")</f>
        <v/>
      </c>
      <c r="AC8010" t="str">
        <f>IF(AA8010="","",'Procytrat 400'!D12)</f>
        <v/>
      </c>
      <c r="AD8010" t="str">
        <f>IF(AA8010="","",IFERROR(1*'Procytrat 400'!E12,IFERROR(_xludf.NUMBERVALUE('Procytrat 400'!E12,".",","),IFERROR(_xludf.NUMBERVALUE('Procytrat 400'!E12,",","."),0))))</f>
        <v/>
      </c>
      <c r="AE8010" t="str">
        <f>IF(AA8010="","",'Procytrat 400'!B12)</f>
        <v/>
      </c>
      <c r="AF8010">
        <f t="shared" si="774"/>
        <v>0</v>
      </c>
      <c r="AG8010" t="str">
        <f t="shared" si="775"/>
        <v/>
      </c>
      <c r="AH8010" t="str">
        <f t="shared" si="776"/>
        <v/>
      </c>
      <c r="AI8010">
        <f t="shared" si="777"/>
        <v>0</v>
      </c>
      <c r="AJ8010">
        <f t="shared" si="778"/>
        <v>0</v>
      </c>
      <c r="AK8010">
        <v>0</v>
      </c>
      <c r="AL8010" t="str">
        <f>IF(AA8010="","",IFERROR(IF(ISNUMBER('Procytrat 400'!F12),'Procytrat 400'!F12,IF(ISNUMBER(SEARCH("12",'Procytrat 400'!F12)),EDATE(AB8010,12),IF(ISNUMBER(SEARCH("6",'Procytrat 400'!F12)),EDATE(AB8010,6),IF(ISNUMBER(SEARCH("3",'Procytrat 400'!F12)),EDATE(AB8010,3),DATEVALUE('Procytrat 400'!F12))))),""))</f>
        <v/>
      </c>
      <c r="AM8010" t="str">
        <f t="shared" ca="1" si="779"/>
        <v/>
      </c>
    </row>
    <row r="8011" spans="27:39" x14ac:dyDescent="0.3">
      <c r="AA8011" t="str">
        <f>IF(COUNTA('Procytrat 400'!C13,'Procytrat 400'!D13,'Procytrat 400'!E13)&gt;0,"400","")</f>
        <v/>
      </c>
      <c r="AB8011" t="str">
        <f>IFERROR(IF(ISNUMBER('Procytrat 400'!C13),'Procytrat 400'!C13,DATEVALUE('Procytrat 400'!C13)),"")</f>
        <v/>
      </c>
      <c r="AC8011" t="str">
        <f>IF(AA8011="","",'Procytrat 400'!D13)</f>
        <v/>
      </c>
      <c r="AD8011" t="str">
        <f>IF(AA8011="","",IFERROR(1*'Procytrat 400'!E13,IFERROR(_xludf.NUMBERVALUE('Procytrat 400'!E13,".",","),IFERROR(_xludf.NUMBERVALUE('Procytrat 400'!E13,",","."),0))))</f>
        <v/>
      </c>
      <c r="AE8011" t="str">
        <f>IF(AA8011="","",'Procytrat 400'!B13)</f>
        <v/>
      </c>
      <c r="AF8011">
        <f t="shared" si="774"/>
        <v>0</v>
      </c>
      <c r="AG8011" t="str">
        <f t="shared" si="775"/>
        <v/>
      </c>
      <c r="AH8011" t="str">
        <f t="shared" si="776"/>
        <v/>
      </c>
      <c r="AI8011">
        <f t="shared" si="777"/>
        <v>0</v>
      </c>
      <c r="AJ8011">
        <f t="shared" si="778"/>
        <v>0</v>
      </c>
      <c r="AK8011">
        <v>0</v>
      </c>
      <c r="AL8011" t="str">
        <f>IF(AA8011="","",IFERROR(IF(ISNUMBER('Procytrat 400'!F13),'Procytrat 400'!F13,IF(ISNUMBER(SEARCH("12",'Procytrat 400'!F13)),EDATE(AB8011,12),IF(ISNUMBER(SEARCH("6",'Procytrat 400'!F13)),EDATE(AB8011,6),IF(ISNUMBER(SEARCH("3",'Procytrat 400'!F13)),EDATE(AB8011,3),DATEVALUE('Procytrat 400'!F13))))),""))</f>
        <v/>
      </c>
      <c r="AM8011" t="str">
        <f t="shared" ca="1" si="779"/>
        <v/>
      </c>
    </row>
    <row r="8012" spans="27:39" x14ac:dyDescent="0.3">
      <c r="AA8012" t="str">
        <f>IF(COUNTA('Procytrat 400'!C14,'Procytrat 400'!D14,'Procytrat 400'!E14)&gt;0,"400","")</f>
        <v/>
      </c>
      <c r="AB8012" t="str">
        <f>IFERROR(IF(ISNUMBER('Procytrat 400'!C14),'Procytrat 400'!C14,DATEVALUE('Procytrat 400'!C14)),"")</f>
        <v/>
      </c>
      <c r="AC8012" t="str">
        <f>IF(AA8012="","",'Procytrat 400'!D14)</f>
        <v/>
      </c>
      <c r="AD8012" t="str">
        <f>IF(AA8012="","",IFERROR(1*'Procytrat 400'!E14,IFERROR(_xludf.NUMBERVALUE('Procytrat 400'!E14,".",","),IFERROR(_xludf.NUMBERVALUE('Procytrat 400'!E14,",","."),0))))</f>
        <v/>
      </c>
      <c r="AE8012" t="str">
        <f>IF(AA8012="","",'Procytrat 400'!B14)</f>
        <v/>
      </c>
      <c r="AF8012">
        <f t="shared" si="774"/>
        <v>0</v>
      </c>
      <c r="AG8012" t="str">
        <f t="shared" si="775"/>
        <v/>
      </c>
      <c r="AH8012" t="str">
        <f t="shared" si="776"/>
        <v/>
      </c>
      <c r="AI8012">
        <f t="shared" si="777"/>
        <v>0</v>
      </c>
      <c r="AJ8012">
        <f t="shared" si="778"/>
        <v>0</v>
      </c>
      <c r="AK8012">
        <v>0</v>
      </c>
      <c r="AL8012" t="str">
        <f>IF(AA8012="","",IFERROR(IF(ISNUMBER('Procytrat 400'!F14),'Procytrat 400'!F14,IF(ISNUMBER(SEARCH("12",'Procytrat 400'!F14)),EDATE(AB8012,12),IF(ISNUMBER(SEARCH("6",'Procytrat 400'!F14)),EDATE(AB8012,6),IF(ISNUMBER(SEARCH("3",'Procytrat 400'!F14)),EDATE(AB8012,3),DATEVALUE('Procytrat 400'!F14))))),""))</f>
        <v/>
      </c>
      <c r="AM8012" t="str">
        <f t="shared" ca="1" si="779"/>
        <v/>
      </c>
    </row>
    <row r="8013" spans="27:39" x14ac:dyDescent="0.3">
      <c r="AA8013" t="str">
        <f>IF(COUNTA('Procytrat 400'!C15,'Procytrat 400'!D15,'Procytrat 400'!E15)&gt;0,"400","")</f>
        <v/>
      </c>
      <c r="AB8013" t="str">
        <f>IFERROR(IF(ISNUMBER('Procytrat 400'!C15),'Procytrat 400'!C15,DATEVALUE('Procytrat 400'!C15)),"")</f>
        <v/>
      </c>
      <c r="AC8013" t="str">
        <f>IF(AA8013="","",'Procytrat 400'!D15)</f>
        <v/>
      </c>
      <c r="AD8013" t="str">
        <f>IF(AA8013="","",IFERROR(1*'Procytrat 400'!E15,IFERROR(_xludf.NUMBERVALUE('Procytrat 400'!E15,".",","),IFERROR(_xludf.NUMBERVALUE('Procytrat 400'!E15,",","."),0))))</f>
        <v/>
      </c>
      <c r="AE8013" t="str">
        <f>IF(AA8013="","",'Procytrat 400'!B15)</f>
        <v/>
      </c>
      <c r="AF8013">
        <f t="shared" si="774"/>
        <v>0</v>
      </c>
      <c r="AG8013" t="str">
        <f t="shared" si="775"/>
        <v/>
      </c>
      <c r="AH8013" t="str">
        <f t="shared" si="776"/>
        <v/>
      </c>
      <c r="AI8013">
        <f t="shared" si="777"/>
        <v>0</v>
      </c>
      <c r="AJ8013">
        <f t="shared" si="778"/>
        <v>0</v>
      </c>
      <c r="AK8013">
        <v>0</v>
      </c>
      <c r="AL8013" t="str">
        <f>IF(AA8013="","",IFERROR(IF(ISNUMBER('Procytrat 400'!F15),'Procytrat 400'!F15,IF(ISNUMBER(SEARCH("12",'Procytrat 400'!F15)),EDATE(AB8013,12),IF(ISNUMBER(SEARCH("6",'Procytrat 400'!F15)),EDATE(AB8013,6),IF(ISNUMBER(SEARCH("3",'Procytrat 400'!F15)),EDATE(AB8013,3),DATEVALUE('Procytrat 400'!F15))))),""))</f>
        <v/>
      </c>
      <c r="AM8013" t="str">
        <f t="shared" ca="1" si="779"/>
        <v/>
      </c>
    </row>
    <row r="8014" spans="27:39" x14ac:dyDescent="0.3">
      <c r="AA8014" t="str">
        <f>IF(COUNTA('Procytrat 400'!C16,'Procytrat 400'!D16,'Procytrat 400'!E16)&gt;0,"400","")</f>
        <v/>
      </c>
      <c r="AB8014" t="str">
        <f>IFERROR(IF(ISNUMBER('Procytrat 400'!C16),'Procytrat 400'!C16,DATEVALUE('Procytrat 400'!C16)),"")</f>
        <v/>
      </c>
      <c r="AC8014" t="str">
        <f>IF(AA8014="","",'Procytrat 400'!D16)</f>
        <v/>
      </c>
      <c r="AD8014" t="str">
        <f>IF(AA8014="","",IFERROR(1*'Procytrat 400'!E16,IFERROR(_xludf.NUMBERVALUE('Procytrat 400'!E16,".",","),IFERROR(_xludf.NUMBERVALUE('Procytrat 400'!E16,",","."),0))))</f>
        <v/>
      </c>
      <c r="AE8014" t="str">
        <f>IF(AA8014="","",'Procytrat 400'!B16)</f>
        <v/>
      </c>
      <c r="AF8014">
        <f t="shared" si="774"/>
        <v>0</v>
      </c>
      <c r="AG8014" t="str">
        <f t="shared" si="775"/>
        <v/>
      </c>
      <c r="AH8014" t="str">
        <f t="shared" si="776"/>
        <v/>
      </c>
      <c r="AI8014">
        <f t="shared" si="777"/>
        <v>0</v>
      </c>
      <c r="AJ8014">
        <f t="shared" si="778"/>
        <v>0</v>
      </c>
      <c r="AK8014">
        <v>0</v>
      </c>
      <c r="AL8014" t="str">
        <f>IF(AA8014="","",IFERROR(IF(ISNUMBER('Procytrat 400'!F16),'Procytrat 400'!F16,IF(ISNUMBER(SEARCH("12",'Procytrat 400'!F16)),EDATE(AB8014,12),IF(ISNUMBER(SEARCH("6",'Procytrat 400'!F16)),EDATE(AB8014,6),IF(ISNUMBER(SEARCH("3",'Procytrat 400'!F16)),EDATE(AB8014,3),DATEVALUE('Procytrat 400'!F16))))),""))</f>
        <v/>
      </c>
      <c r="AM8014" t="str">
        <f t="shared" ca="1" si="779"/>
        <v/>
      </c>
    </row>
    <row r="8015" spans="27:39" x14ac:dyDescent="0.3">
      <c r="AA8015" t="str">
        <f>IF(COUNTA('Procytrat 400'!C17,'Procytrat 400'!D17,'Procytrat 400'!E17)&gt;0,"400","")</f>
        <v/>
      </c>
      <c r="AB8015" t="str">
        <f>IFERROR(IF(ISNUMBER('Procytrat 400'!C17),'Procytrat 400'!C17,DATEVALUE('Procytrat 400'!C17)),"")</f>
        <v/>
      </c>
      <c r="AC8015" t="str">
        <f>IF(AA8015="","",'Procytrat 400'!D17)</f>
        <v/>
      </c>
      <c r="AD8015" t="str">
        <f>IF(AA8015="","",IFERROR(1*'Procytrat 400'!E17,IFERROR(_xludf.NUMBERVALUE('Procytrat 400'!E17,".",","),IFERROR(_xludf.NUMBERVALUE('Procytrat 400'!E17,",","."),0))))</f>
        <v/>
      </c>
      <c r="AE8015" t="str">
        <f>IF(AA8015="","",'Procytrat 400'!B17)</f>
        <v/>
      </c>
      <c r="AF8015">
        <f t="shared" si="774"/>
        <v>0</v>
      </c>
      <c r="AG8015" t="str">
        <f t="shared" si="775"/>
        <v/>
      </c>
      <c r="AH8015" t="str">
        <f t="shared" si="776"/>
        <v/>
      </c>
      <c r="AI8015">
        <f t="shared" si="777"/>
        <v>0</v>
      </c>
      <c r="AJ8015">
        <f t="shared" si="778"/>
        <v>0</v>
      </c>
      <c r="AK8015">
        <v>0</v>
      </c>
      <c r="AL8015" t="str">
        <f>IF(AA8015="","",IFERROR(IF(ISNUMBER('Procytrat 400'!F17),'Procytrat 400'!F17,IF(ISNUMBER(SEARCH("12",'Procytrat 400'!F17)),EDATE(AB8015,12),IF(ISNUMBER(SEARCH("6",'Procytrat 400'!F17)),EDATE(AB8015,6),IF(ISNUMBER(SEARCH("3",'Procytrat 400'!F17)),EDATE(AB8015,3),DATEVALUE('Procytrat 400'!F17))))),""))</f>
        <v/>
      </c>
      <c r="AM8015" t="str">
        <f t="shared" ca="1" si="779"/>
        <v/>
      </c>
    </row>
    <row r="8016" spans="27:39" x14ac:dyDescent="0.3">
      <c r="AA8016" t="str">
        <f>IF(COUNTA('Procytrat 400'!C18,'Procytrat 400'!D18,'Procytrat 400'!E18)&gt;0,"400","")</f>
        <v/>
      </c>
      <c r="AB8016" t="str">
        <f>IFERROR(IF(ISNUMBER('Procytrat 400'!C18),'Procytrat 400'!C18,DATEVALUE('Procytrat 400'!C18)),"")</f>
        <v/>
      </c>
      <c r="AC8016" t="str">
        <f>IF(AA8016="","",'Procytrat 400'!D18)</f>
        <v/>
      </c>
      <c r="AD8016" t="str">
        <f>IF(AA8016="","",IFERROR(1*'Procytrat 400'!E18,IFERROR(_xludf.NUMBERVALUE('Procytrat 400'!E18,".",","),IFERROR(_xludf.NUMBERVALUE('Procytrat 400'!E18,",","."),0))))</f>
        <v/>
      </c>
      <c r="AE8016" t="str">
        <f>IF(AA8016="","",'Procytrat 400'!B18)</f>
        <v/>
      </c>
      <c r="AF8016">
        <f t="shared" si="774"/>
        <v>0</v>
      </c>
      <c r="AG8016" t="str">
        <f t="shared" si="775"/>
        <v/>
      </c>
      <c r="AH8016" t="str">
        <f t="shared" si="776"/>
        <v/>
      </c>
      <c r="AI8016">
        <f t="shared" si="777"/>
        <v>0</v>
      </c>
      <c r="AJ8016">
        <f t="shared" si="778"/>
        <v>0</v>
      </c>
      <c r="AK8016">
        <v>0</v>
      </c>
      <c r="AL8016" t="str">
        <f>IF(AA8016="","",IFERROR(IF(ISNUMBER('Procytrat 400'!F18),'Procytrat 400'!F18,IF(ISNUMBER(SEARCH("12",'Procytrat 400'!F18)),EDATE(AB8016,12),IF(ISNUMBER(SEARCH("6",'Procytrat 400'!F18)),EDATE(AB8016,6),IF(ISNUMBER(SEARCH("3",'Procytrat 400'!F18)),EDATE(AB8016,3),DATEVALUE('Procytrat 400'!F18))))),""))</f>
        <v/>
      </c>
      <c r="AM8016" t="str">
        <f t="shared" ca="1" si="779"/>
        <v/>
      </c>
    </row>
    <row r="8017" spans="27:39" x14ac:dyDescent="0.3">
      <c r="AA8017" t="str">
        <f>IF(COUNTA('Procytrat 400'!C19,'Procytrat 400'!D19,'Procytrat 400'!E19)&gt;0,"400","")</f>
        <v/>
      </c>
      <c r="AB8017" t="str">
        <f>IFERROR(IF(ISNUMBER('Procytrat 400'!C19),'Procytrat 400'!C19,DATEVALUE('Procytrat 400'!C19)),"")</f>
        <v/>
      </c>
      <c r="AC8017" t="str">
        <f>IF(AA8017="","",'Procytrat 400'!D19)</f>
        <v/>
      </c>
      <c r="AD8017" t="str">
        <f>IF(AA8017="","",IFERROR(1*'Procytrat 400'!E19,IFERROR(_xludf.NUMBERVALUE('Procytrat 400'!E19,".",","),IFERROR(_xludf.NUMBERVALUE('Procytrat 400'!E19,",","."),0))))</f>
        <v/>
      </c>
      <c r="AE8017" t="str">
        <f>IF(AA8017="","",'Procytrat 400'!B19)</f>
        <v/>
      </c>
      <c r="AF8017">
        <f t="shared" si="774"/>
        <v>0</v>
      </c>
      <c r="AG8017" t="str">
        <f t="shared" si="775"/>
        <v/>
      </c>
      <c r="AH8017" t="str">
        <f t="shared" si="776"/>
        <v/>
      </c>
      <c r="AI8017">
        <f t="shared" si="777"/>
        <v>0</v>
      </c>
      <c r="AJ8017">
        <f t="shared" si="778"/>
        <v>0</v>
      </c>
      <c r="AK8017">
        <v>0</v>
      </c>
      <c r="AL8017" t="str">
        <f>IF(AA8017="","",IFERROR(IF(ISNUMBER('Procytrat 400'!F19),'Procytrat 400'!F19,IF(ISNUMBER(SEARCH("12",'Procytrat 400'!F19)),EDATE(AB8017,12),IF(ISNUMBER(SEARCH("6",'Procytrat 400'!F19)),EDATE(AB8017,6),IF(ISNUMBER(SEARCH("3",'Procytrat 400'!F19)),EDATE(AB8017,3),DATEVALUE('Procytrat 400'!F19))))),""))</f>
        <v/>
      </c>
      <c r="AM8017" t="str">
        <f t="shared" ca="1" si="779"/>
        <v/>
      </c>
    </row>
    <row r="8018" spans="27:39" x14ac:dyDescent="0.3">
      <c r="AA8018" t="str">
        <f>IF(COUNTA('Procytrat 400'!C20,'Procytrat 400'!D20,'Procytrat 400'!E20)&gt;0,"400","")</f>
        <v/>
      </c>
      <c r="AB8018" t="str">
        <f>IFERROR(IF(ISNUMBER('Procytrat 400'!C20),'Procytrat 400'!C20,DATEVALUE('Procytrat 400'!C20)),"")</f>
        <v/>
      </c>
      <c r="AC8018" t="str">
        <f>IF(AA8018="","",'Procytrat 400'!D20)</f>
        <v/>
      </c>
      <c r="AD8018" t="str">
        <f>IF(AA8018="","",IFERROR(1*'Procytrat 400'!E20,IFERROR(_xludf.NUMBERVALUE('Procytrat 400'!E20,".",","),IFERROR(_xludf.NUMBERVALUE('Procytrat 400'!E20,",","."),0))))</f>
        <v/>
      </c>
      <c r="AE8018" t="str">
        <f>IF(AA8018="","",'Procytrat 400'!B20)</f>
        <v/>
      </c>
      <c r="AF8018">
        <f t="shared" si="774"/>
        <v>0</v>
      </c>
      <c r="AG8018" t="str">
        <f t="shared" si="775"/>
        <v/>
      </c>
      <c r="AH8018" t="str">
        <f t="shared" si="776"/>
        <v/>
      </c>
      <c r="AI8018">
        <f t="shared" si="777"/>
        <v>0</v>
      </c>
      <c r="AJ8018">
        <f t="shared" si="778"/>
        <v>0</v>
      </c>
      <c r="AK8018">
        <v>0</v>
      </c>
      <c r="AL8018" t="str">
        <f>IF(AA8018="","",IFERROR(IF(ISNUMBER('Procytrat 400'!F20),'Procytrat 400'!F20,IF(ISNUMBER(SEARCH("12",'Procytrat 400'!F20)),EDATE(AB8018,12),IF(ISNUMBER(SEARCH("6",'Procytrat 400'!F20)),EDATE(AB8018,6),IF(ISNUMBER(SEARCH("3",'Procytrat 400'!F20)),EDATE(AB8018,3),DATEVALUE('Procytrat 400'!F20))))),""))</f>
        <v/>
      </c>
      <c r="AM8018" t="str">
        <f t="shared" ca="1" si="779"/>
        <v/>
      </c>
    </row>
    <row r="8019" spans="27:39" x14ac:dyDescent="0.3">
      <c r="AA8019" t="str">
        <f>IF(COUNTA('Procytrat 400'!C21,'Procytrat 400'!D21,'Procytrat 400'!E21)&gt;0,"400","")</f>
        <v/>
      </c>
      <c r="AB8019" t="str">
        <f>IFERROR(IF(ISNUMBER('Procytrat 400'!C21),'Procytrat 400'!C21,DATEVALUE('Procytrat 400'!C21)),"")</f>
        <v/>
      </c>
      <c r="AC8019" t="str">
        <f>IF(AA8019="","",'Procytrat 400'!D21)</f>
        <v/>
      </c>
      <c r="AD8019" t="str">
        <f>IF(AA8019="","",IFERROR(1*'Procytrat 400'!E21,IFERROR(_xludf.NUMBERVALUE('Procytrat 400'!E21,".",","),IFERROR(_xludf.NUMBERVALUE('Procytrat 400'!E21,",","."),0))))</f>
        <v/>
      </c>
      <c r="AE8019" t="str">
        <f>IF(AA8019="","",'Procytrat 400'!B21)</f>
        <v/>
      </c>
      <c r="AF8019">
        <f t="shared" si="774"/>
        <v>0</v>
      </c>
      <c r="AG8019" t="str">
        <f t="shared" si="775"/>
        <v/>
      </c>
      <c r="AH8019" t="str">
        <f t="shared" si="776"/>
        <v/>
      </c>
      <c r="AI8019">
        <f t="shared" si="777"/>
        <v>0</v>
      </c>
      <c r="AJ8019">
        <f t="shared" si="778"/>
        <v>0</v>
      </c>
      <c r="AK8019">
        <v>0</v>
      </c>
      <c r="AL8019" t="str">
        <f>IF(AA8019="","",IFERROR(IF(ISNUMBER('Procytrat 400'!F21),'Procytrat 400'!F21,IF(ISNUMBER(SEARCH("12",'Procytrat 400'!F21)),EDATE(AB8019,12),IF(ISNUMBER(SEARCH("6",'Procytrat 400'!F21)),EDATE(AB8019,6),IF(ISNUMBER(SEARCH("3",'Procytrat 400'!F21)),EDATE(AB8019,3),DATEVALUE('Procytrat 400'!F21))))),""))</f>
        <v/>
      </c>
      <c r="AM8019" t="str">
        <f t="shared" ca="1" si="779"/>
        <v/>
      </c>
    </row>
    <row r="8020" spans="27:39" x14ac:dyDescent="0.3">
      <c r="AA8020" t="str">
        <f>IF(COUNTA('Procytrat 400'!C22,'Procytrat 400'!D22,'Procytrat 400'!E22)&gt;0,"400","")</f>
        <v/>
      </c>
      <c r="AB8020" t="str">
        <f>IFERROR(IF(ISNUMBER('Procytrat 400'!C22),'Procytrat 400'!C22,DATEVALUE('Procytrat 400'!C22)),"")</f>
        <v/>
      </c>
      <c r="AC8020" t="str">
        <f>IF(AA8020="","",'Procytrat 400'!D22)</f>
        <v/>
      </c>
      <c r="AD8020" t="str">
        <f>IF(AA8020="","",IFERROR(1*'Procytrat 400'!E22,IFERROR(_xludf.NUMBERVALUE('Procytrat 400'!E22,".",","),IFERROR(_xludf.NUMBERVALUE('Procytrat 400'!E22,",","."),0))))</f>
        <v/>
      </c>
      <c r="AE8020" t="str">
        <f>IF(AA8020="","",'Procytrat 400'!B22)</f>
        <v/>
      </c>
      <c r="AF8020">
        <f t="shared" si="774"/>
        <v>0</v>
      </c>
      <c r="AG8020" t="str">
        <f t="shared" si="775"/>
        <v/>
      </c>
      <c r="AH8020" t="str">
        <f t="shared" si="776"/>
        <v/>
      </c>
      <c r="AI8020">
        <f t="shared" si="777"/>
        <v>0</v>
      </c>
      <c r="AJ8020">
        <f t="shared" si="778"/>
        <v>0</v>
      </c>
      <c r="AK8020">
        <v>0</v>
      </c>
      <c r="AL8020" t="str">
        <f>IF(AA8020="","",IFERROR(IF(ISNUMBER('Procytrat 400'!F22),'Procytrat 400'!F22,IF(ISNUMBER(SEARCH("12",'Procytrat 400'!F22)),EDATE(AB8020,12),IF(ISNUMBER(SEARCH("6",'Procytrat 400'!F22)),EDATE(AB8020,6),IF(ISNUMBER(SEARCH("3",'Procytrat 400'!F22)),EDATE(AB8020,3),DATEVALUE('Procytrat 400'!F22))))),""))</f>
        <v/>
      </c>
      <c r="AM8020" t="str">
        <f t="shared" ca="1" si="779"/>
        <v/>
      </c>
    </row>
    <row r="8021" spans="27:39" x14ac:dyDescent="0.3">
      <c r="AA8021" t="str">
        <f>IF(COUNTA('Procytrat 400'!C23,'Procytrat 400'!D23,'Procytrat 400'!E23)&gt;0,"400","")</f>
        <v/>
      </c>
      <c r="AB8021" t="str">
        <f>IFERROR(IF(ISNUMBER('Procytrat 400'!C23),'Procytrat 400'!C23,DATEVALUE('Procytrat 400'!C23)),"")</f>
        <v/>
      </c>
      <c r="AC8021" t="str">
        <f>IF(AA8021="","",'Procytrat 400'!D23)</f>
        <v/>
      </c>
      <c r="AD8021" t="str">
        <f>IF(AA8021="","",IFERROR(1*'Procytrat 400'!E23,IFERROR(_xludf.NUMBERVALUE('Procytrat 400'!E23,".",","),IFERROR(_xludf.NUMBERVALUE('Procytrat 400'!E23,",","."),0))))</f>
        <v/>
      </c>
      <c r="AE8021" t="str">
        <f>IF(AA8021="","",'Procytrat 400'!B23)</f>
        <v/>
      </c>
      <c r="AF8021">
        <f t="shared" si="774"/>
        <v>0</v>
      </c>
      <c r="AG8021" t="str">
        <f t="shared" si="775"/>
        <v/>
      </c>
      <c r="AH8021" t="str">
        <f t="shared" si="776"/>
        <v/>
      </c>
      <c r="AI8021">
        <f t="shared" si="777"/>
        <v>0</v>
      </c>
      <c r="AJ8021">
        <f t="shared" si="778"/>
        <v>0</v>
      </c>
      <c r="AK8021">
        <v>0</v>
      </c>
      <c r="AL8021" t="str">
        <f>IF(AA8021="","",IFERROR(IF(ISNUMBER('Procytrat 400'!F23),'Procytrat 400'!F23,IF(ISNUMBER(SEARCH("12",'Procytrat 400'!F23)),EDATE(AB8021,12),IF(ISNUMBER(SEARCH("6",'Procytrat 400'!F23)),EDATE(AB8021,6),IF(ISNUMBER(SEARCH("3",'Procytrat 400'!F23)),EDATE(AB8021,3),DATEVALUE('Procytrat 400'!F23))))),""))</f>
        <v/>
      </c>
      <c r="AM8021" t="str">
        <f t="shared" ca="1" si="779"/>
        <v/>
      </c>
    </row>
    <row r="8022" spans="27:39" x14ac:dyDescent="0.3">
      <c r="AA8022" t="str">
        <f>IF(COUNTA('Procytrat 400'!C24,'Procytrat 400'!D24,'Procytrat 400'!E24)&gt;0,"400","")</f>
        <v/>
      </c>
      <c r="AB8022" t="str">
        <f>IFERROR(IF(ISNUMBER('Procytrat 400'!C24),'Procytrat 400'!C24,DATEVALUE('Procytrat 400'!C24)),"")</f>
        <v/>
      </c>
      <c r="AC8022" t="str">
        <f>IF(AA8022="","",'Procytrat 400'!D24)</f>
        <v/>
      </c>
      <c r="AD8022" t="str">
        <f>IF(AA8022="","",IFERROR(1*'Procytrat 400'!E24,IFERROR(_xludf.NUMBERVALUE('Procytrat 400'!E24,".",","),IFERROR(_xludf.NUMBERVALUE('Procytrat 400'!E24,",","."),0))))</f>
        <v/>
      </c>
      <c r="AE8022" t="str">
        <f>IF(AA8022="","",'Procytrat 400'!B24)</f>
        <v/>
      </c>
      <c r="AF8022">
        <f t="shared" si="774"/>
        <v>0</v>
      </c>
      <c r="AG8022" t="str">
        <f t="shared" si="775"/>
        <v/>
      </c>
      <c r="AH8022" t="str">
        <f t="shared" si="776"/>
        <v/>
      </c>
      <c r="AI8022">
        <f t="shared" si="777"/>
        <v>0</v>
      </c>
      <c r="AJ8022">
        <f t="shared" si="778"/>
        <v>0</v>
      </c>
      <c r="AK8022">
        <v>0</v>
      </c>
      <c r="AL8022" t="str">
        <f>IF(AA8022="","",IFERROR(IF(ISNUMBER('Procytrat 400'!F24),'Procytrat 400'!F24,IF(ISNUMBER(SEARCH("12",'Procytrat 400'!F24)),EDATE(AB8022,12),IF(ISNUMBER(SEARCH("6",'Procytrat 400'!F24)),EDATE(AB8022,6),IF(ISNUMBER(SEARCH("3",'Procytrat 400'!F24)),EDATE(AB8022,3),DATEVALUE('Procytrat 400'!F24))))),""))</f>
        <v/>
      </c>
      <c r="AM8022" t="str">
        <f t="shared" ca="1" si="779"/>
        <v/>
      </c>
    </row>
    <row r="8023" spans="27:39" x14ac:dyDescent="0.3">
      <c r="AA8023" t="str">
        <f>IF(COUNTA('Procytrat 400'!C25,'Procytrat 400'!D25,'Procytrat 400'!E25)&gt;0,"400","")</f>
        <v/>
      </c>
      <c r="AB8023" t="str">
        <f>IFERROR(IF(ISNUMBER('Procytrat 400'!C25),'Procytrat 400'!C25,DATEVALUE('Procytrat 400'!C25)),"")</f>
        <v/>
      </c>
      <c r="AC8023" t="str">
        <f>IF(AA8023="","",'Procytrat 400'!D25)</f>
        <v/>
      </c>
      <c r="AD8023" t="str">
        <f>IF(AA8023="","",IFERROR(1*'Procytrat 400'!E25,IFERROR(_xludf.NUMBERVALUE('Procytrat 400'!E25,".",","),IFERROR(_xludf.NUMBERVALUE('Procytrat 400'!E25,",","."),0))))</f>
        <v/>
      </c>
      <c r="AE8023" t="str">
        <f>IF(AA8023="","",'Procytrat 400'!B25)</f>
        <v/>
      </c>
      <c r="AF8023">
        <f t="shared" si="774"/>
        <v>0</v>
      </c>
      <c r="AG8023" t="str">
        <f t="shared" si="775"/>
        <v/>
      </c>
      <c r="AH8023" t="str">
        <f t="shared" si="776"/>
        <v/>
      </c>
      <c r="AI8023">
        <f t="shared" si="777"/>
        <v>0</v>
      </c>
      <c r="AJ8023">
        <f t="shared" si="778"/>
        <v>0</v>
      </c>
      <c r="AK8023">
        <v>0</v>
      </c>
      <c r="AL8023" t="str">
        <f>IF(AA8023="","",IFERROR(IF(ISNUMBER('Procytrat 400'!F25),'Procytrat 400'!F25,IF(ISNUMBER(SEARCH("12",'Procytrat 400'!F25)),EDATE(AB8023,12),IF(ISNUMBER(SEARCH("6",'Procytrat 400'!F25)),EDATE(AB8023,6),IF(ISNUMBER(SEARCH("3",'Procytrat 400'!F25)),EDATE(AB8023,3),DATEVALUE('Procytrat 400'!F25))))),""))</f>
        <v/>
      </c>
      <c r="AM8023" t="str">
        <f t="shared" ca="1" si="779"/>
        <v/>
      </c>
    </row>
    <row r="8024" spans="27:39" x14ac:dyDescent="0.3">
      <c r="AA8024" t="str">
        <f>IF(COUNTA('Procytrat 400'!C26,'Procytrat 400'!D26,'Procytrat 400'!E26)&gt;0,"400","")</f>
        <v/>
      </c>
      <c r="AB8024" t="str">
        <f>IFERROR(IF(ISNUMBER('Procytrat 400'!C26),'Procytrat 400'!C26,DATEVALUE('Procytrat 400'!C26)),"")</f>
        <v/>
      </c>
      <c r="AC8024" t="str">
        <f>IF(AA8024="","",'Procytrat 400'!D26)</f>
        <v/>
      </c>
      <c r="AD8024" t="str">
        <f>IF(AA8024="","",IFERROR(1*'Procytrat 400'!E26,IFERROR(_xludf.NUMBERVALUE('Procytrat 400'!E26,".",","),IFERROR(_xludf.NUMBERVALUE('Procytrat 400'!E26,",","."),0))))</f>
        <v/>
      </c>
      <c r="AE8024" t="str">
        <f>IF(AA8024="","",'Procytrat 400'!B26)</f>
        <v/>
      </c>
      <c r="AF8024">
        <f t="shared" si="774"/>
        <v>0</v>
      </c>
      <c r="AG8024" t="str">
        <f t="shared" si="775"/>
        <v/>
      </c>
      <c r="AH8024" t="str">
        <f t="shared" si="776"/>
        <v/>
      </c>
      <c r="AI8024">
        <f t="shared" si="777"/>
        <v>0</v>
      </c>
      <c r="AJ8024">
        <f t="shared" si="778"/>
        <v>0</v>
      </c>
      <c r="AK8024">
        <v>0</v>
      </c>
      <c r="AL8024" t="str">
        <f>IF(AA8024="","",IFERROR(IF(ISNUMBER('Procytrat 400'!F26),'Procytrat 400'!F26,IF(ISNUMBER(SEARCH("12",'Procytrat 400'!F26)),EDATE(AB8024,12),IF(ISNUMBER(SEARCH("6",'Procytrat 400'!F26)),EDATE(AB8024,6),IF(ISNUMBER(SEARCH("3",'Procytrat 400'!F26)),EDATE(AB8024,3),DATEVALUE('Procytrat 400'!F26))))),""))</f>
        <v/>
      </c>
      <c r="AM8024" t="str">
        <f t="shared" ca="1" si="779"/>
        <v/>
      </c>
    </row>
    <row r="8025" spans="27:39" x14ac:dyDescent="0.3">
      <c r="AA8025" t="str">
        <f>IF(COUNTA('Procytrat 400'!C27,'Procytrat 400'!D27,'Procytrat 400'!E27)&gt;0,"400","")</f>
        <v/>
      </c>
      <c r="AB8025" t="str">
        <f>IFERROR(IF(ISNUMBER('Procytrat 400'!C27),'Procytrat 400'!C27,DATEVALUE('Procytrat 400'!C27)),"")</f>
        <v/>
      </c>
      <c r="AC8025" t="str">
        <f>IF(AA8025="","",'Procytrat 400'!D27)</f>
        <v/>
      </c>
      <c r="AD8025" t="str">
        <f>IF(AA8025="","",IFERROR(1*'Procytrat 400'!E27,IFERROR(_xludf.NUMBERVALUE('Procytrat 400'!E27,".",","),IFERROR(_xludf.NUMBERVALUE('Procytrat 400'!E27,",","."),0))))</f>
        <v/>
      </c>
      <c r="AE8025" t="str">
        <f>IF(AA8025="","",'Procytrat 400'!B27)</f>
        <v/>
      </c>
      <c r="AF8025">
        <f t="shared" si="774"/>
        <v>0</v>
      </c>
      <c r="AG8025" t="str">
        <f t="shared" si="775"/>
        <v/>
      </c>
      <c r="AH8025" t="str">
        <f t="shared" si="776"/>
        <v/>
      </c>
      <c r="AI8025">
        <f t="shared" si="777"/>
        <v>0</v>
      </c>
      <c r="AJ8025">
        <f t="shared" si="778"/>
        <v>0</v>
      </c>
      <c r="AK8025">
        <v>0</v>
      </c>
      <c r="AL8025" t="str">
        <f>IF(AA8025="","",IFERROR(IF(ISNUMBER('Procytrat 400'!F27),'Procytrat 400'!F27,IF(ISNUMBER(SEARCH("12",'Procytrat 400'!F27)),EDATE(AB8025,12),IF(ISNUMBER(SEARCH("6",'Procytrat 400'!F27)),EDATE(AB8025,6),IF(ISNUMBER(SEARCH("3",'Procytrat 400'!F27)),EDATE(AB8025,3),DATEVALUE('Procytrat 400'!F27))))),""))</f>
        <v/>
      </c>
      <c r="AM8025" t="str">
        <f t="shared" ca="1" si="779"/>
        <v/>
      </c>
    </row>
    <row r="8026" spans="27:39" x14ac:dyDescent="0.3">
      <c r="AA8026" t="str">
        <f>IF(COUNTA('Procytrat 400'!C28,'Procytrat 400'!D28,'Procytrat 400'!E28)&gt;0,"400","")</f>
        <v/>
      </c>
      <c r="AB8026" t="str">
        <f>IFERROR(IF(ISNUMBER('Procytrat 400'!C28),'Procytrat 400'!C28,DATEVALUE('Procytrat 400'!C28)),"")</f>
        <v/>
      </c>
      <c r="AC8026" t="str">
        <f>IF(AA8026="","",'Procytrat 400'!D28)</f>
        <v/>
      </c>
      <c r="AD8026" t="str">
        <f>IF(AA8026="","",IFERROR(1*'Procytrat 400'!E28,IFERROR(_xludf.NUMBERVALUE('Procytrat 400'!E28,".",","),IFERROR(_xludf.NUMBERVALUE('Procytrat 400'!E28,",","."),0))))</f>
        <v/>
      </c>
      <c r="AE8026" t="str">
        <f>IF(AA8026="","",'Procytrat 400'!B28)</f>
        <v/>
      </c>
      <c r="AF8026">
        <f t="shared" si="774"/>
        <v>0</v>
      </c>
      <c r="AG8026" t="str">
        <f t="shared" si="775"/>
        <v/>
      </c>
      <c r="AH8026" t="str">
        <f t="shared" si="776"/>
        <v/>
      </c>
      <c r="AI8026">
        <f t="shared" si="777"/>
        <v>0</v>
      </c>
      <c r="AJ8026">
        <f t="shared" si="778"/>
        <v>0</v>
      </c>
      <c r="AK8026">
        <v>0</v>
      </c>
      <c r="AL8026" t="str">
        <f>IF(AA8026="","",IFERROR(IF(ISNUMBER('Procytrat 400'!F28),'Procytrat 400'!F28,IF(ISNUMBER(SEARCH("12",'Procytrat 400'!F28)),EDATE(AB8026,12),IF(ISNUMBER(SEARCH("6",'Procytrat 400'!F28)),EDATE(AB8026,6),IF(ISNUMBER(SEARCH("3",'Procytrat 400'!F28)),EDATE(AB8026,3),DATEVALUE('Procytrat 400'!F28))))),""))</f>
        <v/>
      </c>
      <c r="AM8026" t="str">
        <f t="shared" ca="1" si="779"/>
        <v/>
      </c>
    </row>
    <row r="8027" spans="27:39" x14ac:dyDescent="0.3">
      <c r="AA8027" t="str">
        <f>IF(COUNTA('Procytrat 400'!C29,'Procytrat 400'!D29,'Procytrat 400'!E29)&gt;0,"400","")</f>
        <v/>
      </c>
      <c r="AB8027" t="str">
        <f>IFERROR(IF(ISNUMBER('Procytrat 400'!C29),'Procytrat 400'!C29,DATEVALUE('Procytrat 400'!C29)),"")</f>
        <v/>
      </c>
      <c r="AC8027" t="str">
        <f>IF(AA8027="","",'Procytrat 400'!D29)</f>
        <v/>
      </c>
      <c r="AD8027" t="str">
        <f>IF(AA8027="","",IFERROR(1*'Procytrat 400'!E29,IFERROR(_xludf.NUMBERVALUE('Procytrat 400'!E29,".",","),IFERROR(_xludf.NUMBERVALUE('Procytrat 400'!E29,",","."),0))))</f>
        <v/>
      </c>
      <c r="AE8027" t="str">
        <f>IF(AA8027="","",'Procytrat 400'!B29)</f>
        <v/>
      </c>
      <c r="AF8027">
        <f t="shared" si="774"/>
        <v>0</v>
      </c>
      <c r="AG8027" t="str">
        <f t="shared" si="775"/>
        <v/>
      </c>
      <c r="AH8027" t="str">
        <f t="shared" si="776"/>
        <v/>
      </c>
      <c r="AI8027">
        <f t="shared" si="777"/>
        <v>0</v>
      </c>
      <c r="AJ8027">
        <f t="shared" si="778"/>
        <v>0</v>
      </c>
      <c r="AK8027">
        <v>0</v>
      </c>
      <c r="AL8027" t="str">
        <f>IF(AA8027="","",IFERROR(IF(ISNUMBER('Procytrat 400'!F29),'Procytrat 400'!F29,IF(ISNUMBER(SEARCH("12",'Procytrat 400'!F29)),EDATE(AB8027,12),IF(ISNUMBER(SEARCH("6",'Procytrat 400'!F29)),EDATE(AB8027,6),IF(ISNUMBER(SEARCH("3",'Procytrat 400'!F29)),EDATE(AB8027,3),DATEVALUE('Procytrat 400'!F29))))),""))</f>
        <v/>
      </c>
      <c r="AM8027" t="str">
        <f t="shared" ca="1" si="779"/>
        <v/>
      </c>
    </row>
    <row r="8028" spans="27:39" x14ac:dyDescent="0.3">
      <c r="AA8028" t="str">
        <f>IF(COUNTA('Procytrat 400'!C30,'Procytrat 400'!D30,'Procytrat 400'!E30)&gt;0,"400","")</f>
        <v/>
      </c>
      <c r="AB8028" t="str">
        <f>IFERROR(IF(ISNUMBER('Procytrat 400'!C30),'Procytrat 400'!C30,DATEVALUE('Procytrat 400'!C30)),"")</f>
        <v/>
      </c>
      <c r="AC8028" t="str">
        <f>IF(AA8028="","",'Procytrat 400'!D30)</f>
        <v/>
      </c>
      <c r="AD8028" t="str">
        <f>IF(AA8028="","",IFERROR(1*'Procytrat 400'!E30,IFERROR(_xludf.NUMBERVALUE('Procytrat 400'!E30,".",","),IFERROR(_xludf.NUMBERVALUE('Procytrat 400'!E30,",","."),0))))</f>
        <v/>
      </c>
      <c r="AE8028" t="str">
        <f>IF(AA8028="","",'Procytrat 400'!B30)</f>
        <v/>
      </c>
      <c r="AF8028">
        <f t="shared" si="774"/>
        <v>0</v>
      </c>
      <c r="AG8028" t="str">
        <f t="shared" si="775"/>
        <v/>
      </c>
      <c r="AH8028" t="str">
        <f t="shared" si="776"/>
        <v/>
      </c>
      <c r="AI8028">
        <f t="shared" si="777"/>
        <v>0</v>
      </c>
      <c r="AJ8028">
        <f t="shared" si="778"/>
        <v>0</v>
      </c>
      <c r="AK8028">
        <v>0</v>
      </c>
      <c r="AL8028" t="str">
        <f>IF(AA8028="","",IFERROR(IF(ISNUMBER('Procytrat 400'!F30),'Procytrat 400'!F30,IF(ISNUMBER(SEARCH("12",'Procytrat 400'!F30)),EDATE(AB8028,12),IF(ISNUMBER(SEARCH("6",'Procytrat 400'!F30)),EDATE(AB8028,6),IF(ISNUMBER(SEARCH("3",'Procytrat 400'!F30)),EDATE(AB8028,3),DATEVALUE('Procytrat 400'!F30))))),""))</f>
        <v/>
      </c>
      <c r="AM8028" t="str">
        <f t="shared" ca="1" si="779"/>
        <v/>
      </c>
    </row>
    <row r="8029" spans="27:39" x14ac:dyDescent="0.3">
      <c r="AA8029" t="str">
        <f>IF(COUNTA('Procytrat 400'!C31,'Procytrat 400'!D31,'Procytrat 400'!E31)&gt;0,"400","")</f>
        <v/>
      </c>
      <c r="AB8029" t="str">
        <f>IFERROR(IF(ISNUMBER('Procytrat 400'!C31),'Procytrat 400'!C31,DATEVALUE('Procytrat 400'!C31)),"")</f>
        <v/>
      </c>
      <c r="AC8029" t="str">
        <f>IF(AA8029="","",'Procytrat 400'!D31)</f>
        <v/>
      </c>
      <c r="AD8029" t="str">
        <f>IF(AA8029="","",IFERROR(1*'Procytrat 400'!E31,IFERROR(_xludf.NUMBERVALUE('Procytrat 400'!E31,".",","),IFERROR(_xludf.NUMBERVALUE('Procytrat 400'!E31,",","."),0))))</f>
        <v/>
      </c>
      <c r="AE8029" t="str">
        <f>IF(AA8029="","",'Procytrat 400'!B31)</f>
        <v/>
      </c>
      <c r="AF8029">
        <f t="shared" si="774"/>
        <v>0</v>
      </c>
      <c r="AG8029" t="str">
        <f t="shared" si="775"/>
        <v/>
      </c>
      <c r="AH8029" t="str">
        <f t="shared" si="776"/>
        <v/>
      </c>
      <c r="AI8029">
        <f t="shared" si="777"/>
        <v>0</v>
      </c>
      <c r="AJ8029">
        <f t="shared" si="778"/>
        <v>0</v>
      </c>
      <c r="AK8029">
        <v>0</v>
      </c>
      <c r="AL8029" t="str">
        <f>IF(AA8029="","",IFERROR(IF(ISNUMBER('Procytrat 400'!F31),'Procytrat 400'!F31,IF(ISNUMBER(SEARCH("12",'Procytrat 400'!F31)),EDATE(AB8029,12),IF(ISNUMBER(SEARCH("6",'Procytrat 400'!F31)),EDATE(AB8029,6),IF(ISNUMBER(SEARCH("3",'Procytrat 400'!F31)),EDATE(AB8029,3),DATEVALUE('Procytrat 400'!F31))))),""))</f>
        <v/>
      </c>
      <c r="AM8029" t="str">
        <f t="shared" ca="1" si="779"/>
        <v/>
      </c>
    </row>
    <row r="8030" spans="27:39" x14ac:dyDescent="0.3">
      <c r="AA8030" t="str">
        <f>IF(COUNTA('Procytrat 400'!C32,'Procytrat 400'!D32,'Procytrat 400'!E32)&gt;0,"400","")</f>
        <v/>
      </c>
      <c r="AB8030" t="str">
        <f>IFERROR(IF(ISNUMBER('Procytrat 400'!C32),'Procytrat 400'!C32,DATEVALUE('Procytrat 400'!C32)),"")</f>
        <v/>
      </c>
      <c r="AC8030" t="str">
        <f>IF(AA8030="","",'Procytrat 400'!D32)</f>
        <v/>
      </c>
      <c r="AD8030" t="str">
        <f>IF(AA8030="","",IFERROR(1*'Procytrat 400'!E32,IFERROR(_xludf.NUMBERVALUE('Procytrat 400'!E32,".",","),IFERROR(_xludf.NUMBERVALUE('Procytrat 400'!E32,",","."),0))))</f>
        <v/>
      </c>
      <c r="AE8030" t="str">
        <f>IF(AA8030="","",'Procytrat 400'!B32)</f>
        <v/>
      </c>
      <c r="AF8030">
        <f t="shared" si="774"/>
        <v>0</v>
      </c>
      <c r="AG8030" t="str">
        <f t="shared" si="775"/>
        <v/>
      </c>
      <c r="AH8030" t="str">
        <f t="shared" si="776"/>
        <v/>
      </c>
      <c r="AI8030">
        <f t="shared" si="777"/>
        <v>0</v>
      </c>
      <c r="AJ8030">
        <f t="shared" si="778"/>
        <v>0</v>
      </c>
      <c r="AK8030">
        <v>0</v>
      </c>
      <c r="AL8030" t="str">
        <f>IF(AA8030="","",IFERROR(IF(ISNUMBER('Procytrat 400'!F32),'Procytrat 400'!F32,IF(ISNUMBER(SEARCH("12",'Procytrat 400'!F32)),EDATE(AB8030,12),IF(ISNUMBER(SEARCH("6",'Procytrat 400'!F32)),EDATE(AB8030,6),IF(ISNUMBER(SEARCH("3",'Procytrat 400'!F32)),EDATE(AB8030,3),DATEVALUE('Procytrat 400'!F32))))),""))</f>
        <v/>
      </c>
      <c r="AM8030" t="str">
        <f t="shared" ca="1" si="779"/>
        <v/>
      </c>
    </row>
    <row r="8031" spans="27:39" x14ac:dyDescent="0.3">
      <c r="AA8031" t="str">
        <f>IF(COUNTA('Procytrat 400'!C33,'Procytrat 400'!D33,'Procytrat 400'!E33)&gt;0,"400","")</f>
        <v/>
      </c>
      <c r="AB8031" t="str">
        <f>IFERROR(IF(ISNUMBER('Procytrat 400'!C33),'Procytrat 400'!C33,DATEVALUE('Procytrat 400'!C33)),"")</f>
        <v/>
      </c>
      <c r="AC8031" t="str">
        <f>IF(AA8031="","",'Procytrat 400'!D33)</f>
        <v/>
      </c>
      <c r="AD8031" t="str">
        <f>IF(AA8031="","",IFERROR(1*'Procytrat 400'!E33,IFERROR(_xludf.NUMBERVALUE('Procytrat 400'!E33,".",","),IFERROR(_xludf.NUMBERVALUE('Procytrat 400'!E33,",","."),0))))</f>
        <v/>
      </c>
      <c r="AE8031" t="str">
        <f>IF(AA8031="","",'Procytrat 400'!B33)</f>
        <v/>
      </c>
      <c r="AF8031">
        <f t="shared" si="774"/>
        <v>0</v>
      </c>
      <c r="AG8031" t="str">
        <f t="shared" si="775"/>
        <v/>
      </c>
      <c r="AH8031" t="str">
        <f t="shared" si="776"/>
        <v/>
      </c>
      <c r="AI8031">
        <f t="shared" si="777"/>
        <v>0</v>
      </c>
      <c r="AJ8031">
        <f t="shared" si="778"/>
        <v>0</v>
      </c>
      <c r="AK8031">
        <v>0</v>
      </c>
      <c r="AL8031" t="str">
        <f>IF(AA8031="","",IFERROR(IF(ISNUMBER('Procytrat 400'!F33),'Procytrat 400'!F33,IF(ISNUMBER(SEARCH("12",'Procytrat 400'!F33)),EDATE(AB8031,12),IF(ISNUMBER(SEARCH("6",'Procytrat 400'!F33)),EDATE(AB8031,6),IF(ISNUMBER(SEARCH("3",'Procytrat 400'!F33)),EDATE(AB8031,3),DATEVALUE('Procytrat 400'!F33))))),""))</f>
        <v/>
      </c>
      <c r="AM8031" t="str">
        <f t="shared" ca="1" si="779"/>
        <v/>
      </c>
    </row>
    <row r="8032" spans="27:39" x14ac:dyDescent="0.3">
      <c r="AA8032" t="str">
        <f>IF(COUNTA('Procytrat 400'!C34,'Procytrat 400'!D34,'Procytrat 400'!E34)&gt;0,"400","")</f>
        <v/>
      </c>
      <c r="AB8032" t="str">
        <f>IFERROR(IF(ISNUMBER('Procytrat 400'!C34),'Procytrat 400'!C34,DATEVALUE('Procytrat 400'!C34)),"")</f>
        <v/>
      </c>
      <c r="AC8032" t="str">
        <f>IF(AA8032="","",'Procytrat 400'!D34)</f>
        <v/>
      </c>
      <c r="AD8032" t="str">
        <f>IF(AA8032="","",IFERROR(1*'Procytrat 400'!E34,IFERROR(_xludf.NUMBERVALUE('Procytrat 400'!E34,".",","),IFERROR(_xludf.NUMBERVALUE('Procytrat 400'!E34,",","."),0))))</f>
        <v/>
      </c>
      <c r="AE8032" t="str">
        <f>IF(AA8032="","",'Procytrat 400'!B34)</f>
        <v/>
      </c>
      <c r="AF8032">
        <f t="shared" si="774"/>
        <v>0</v>
      </c>
      <c r="AG8032" t="str">
        <f t="shared" si="775"/>
        <v/>
      </c>
      <c r="AH8032" t="str">
        <f t="shared" si="776"/>
        <v/>
      </c>
      <c r="AI8032">
        <f t="shared" si="777"/>
        <v>0</v>
      </c>
      <c r="AJ8032">
        <f t="shared" si="778"/>
        <v>0</v>
      </c>
      <c r="AK8032">
        <v>0</v>
      </c>
      <c r="AL8032" t="str">
        <f>IF(AA8032="","",IFERROR(IF(ISNUMBER('Procytrat 400'!F34),'Procytrat 400'!F34,IF(ISNUMBER(SEARCH("12",'Procytrat 400'!F34)),EDATE(AB8032,12),IF(ISNUMBER(SEARCH("6",'Procytrat 400'!F34)),EDATE(AB8032,6),IF(ISNUMBER(SEARCH("3",'Procytrat 400'!F34)),EDATE(AB8032,3),DATEVALUE('Procytrat 400'!F34))))),""))</f>
        <v/>
      </c>
      <c r="AM8032" t="str">
        <f t="shared" ca="1" si="779"/>
        <v/>
      </c>
    </row>
    <row r="8033" spans="27:39" x14ac:dyDescent="0.3">
      <c r="AA8033" t="str">
        <f>IF(COUNTA('Procytrat 400'!C35,'Procytrat 400'!D35,'Procytrat 400'!E35)&gt;0,"400","")</f>
        <v/>
      </c>
      <c r="AB8033" t="str">
        <f>IFERROR(IF(ISNUMBER('Procytrat 400'!C35),'Procytrat 400'!C35,DATEVALUE('Procytrat 400'!C35)),"")</f>
        <v/>
      </c>
      <c r="AC8033" t="str">
        <f>IF(AA8033="","",'Procytrat 400'!D35)</f>
        <v/>
      </c>
      <c r="AD8033" t="str">
        <f>IF(AA8033="","",IFERROR(1*'Procytrat 400'!E35,IFERROR(_xludf.NUMBERVALUE('Procytrat 400'!E35,".",","),IFERROR(_xludf.NUMBERVALUE('Procytrat 400'!E35,",","."),0))))</f>
        <v/>
      </c>
      <c r="AE8033" t="str">
        <f>IF(AA8033="","",'Procytrat 400'!B35)</f>
        <v/>
      </c>
      <c r="AF8033">
        <f t="shared" si="774"/>
        <v>0</v>
      </c>
      <c r="AG8033" t="str">
        <f t="shared" si="775"/>
        <v/>
      </c>
      <c r="AH8033" t="str">
        <f t="shared" si="776"/>
        <v/>
      </c>
      <c r="AI8033">
        <f t="shared" si="777"/>
        <v>0</v>
      </c>
      <c r="AJ8033">
        <f t="shared" si="778"/>
        <v>0</v>
      </c>
      <c r="AK8033">
        <v>0</v>
      </c>
      <c r="AL8033" t="str">
        <f>IF(AA8033="","",IFERROR(IF(ISNUMBER('Procytrat 400'!F35),'Procytrat 400'!F35,IF(ISNUMBER(SEARCH("12",'Procytrat 400'!F35)),EDATE(AB8033,12),IF(ISNUMBER(SEARCH("6",'Procytrat 400'!F35)),EDATE(AB8033,6),IF(ISNUMBER(SEARCH("3",'Procytrat 400'!F35)),EDATE(AB8033,3),DATEVALUE('Procytrat 400'!F35))))),""))</f>
        <v/>
      </c>
      <c r="AM8033" t="str">
        <f t="shared" ca="1" si="779"/>
        <v/>
      </c>
    </row>
    <row r="8034" spans="27:39" x14ac:dyDescent="0.3">
      <c r="AA8034" t="str">
        <f>IF(COUNTA('Procytrat 400'!C36,'Procytrat 400'!D36,'Procytrat 400'!E36)&gt;0,"400","")</f>
        <v/>
      </c>
      <c r="AB8034" t="str">
        <f>IFERROR(IF(ISNUMBER('Procytrat 400'!C36),'Procytrat 400'!C36,DATEVALUE('Procytrat 400'!C36)),"")</f>
        <v/>
      </c>
      <c r="AC8034" t="str">
        <f>IF(AA8034="","",'Procytrat 400'!D36)</f>
        <v/>
      </c>
      <c r="AD8034" t="str">
        <f>IF(AA8034="","",IFERROR(1*'Procytrat 400'!E36,IFERROR(_xludf.NUMBERVALUE('Procytrat 400'!E36,".",","),IFERROR(_xludf.NUMBERVALUE('Procytrat 400'!E36,",","."),0))))</f>
        <v/>
      </c>
      <c r="AE8034" t="str">
        <f>IF(AA8034="","",'Procytrat 400'!B36)</f>
        <v/>
      </c>
      <c r="AF8034">
        <f t="shared" si="774"/>
        <v>0</v>
      </c>
      <c r="AG8034" t="str">
        <f t="shared" si="775"/>
        <v/>
      </c>
      <c r="AH8034" t="str">
        <f t="shared" si="776"/>
        <v/>
      </c>
      <c r="AI8034">
        <f t="shared" si="777"/>
        <v>0</v>
      </c>
      <c r="AJ8034">
        <f t="shared" si="778"/>
        <v>0</v>
      </c>
      <c r="AK8034">
        <v>0</v>
      </c>
      <c r="AL8034" t="str">
        <f>IF(AA8034="","",IFERROR(IF(ISNUMBER('Procytrat 400'!F36),'Procytrat 400'!F36,IF(ISNUMBER(SEARCH("12",'Procytrat 400'!F36)),EDATE(AB8034,12),IF(ISNUMBER(SEARCH("6",'Procytrat 400'!F36)),EDATE(AB8034,6),IF(ISNUMBER(SEARCH("3",'Procytrat 400'!F36)),EDATE(AB8034,3),DATEVALUE('Procytrat 400'!F36))))),""))</f>
        <v/>
      </c>
      <c r="AM8034" t="str">
        <f t="shared" ca="1" si="779"/>
        <v/>
      </c>
    </row>
    <row r="8035" spans="27:39" x14ac:dyDescent="0.3">
      <c r="AA8035" t="str">
        <f>IF(COUNTA('Procytrat 400'!C37,'Procytrat 400'!D37,'Procytrat 400'!E37)&gt;0,"400","")</f>
        <v/>
      </c>
      <c r="AB8035" t="str">
        <f>IFERROR(IF(ISNUMBER('Procytrat 400'!C37),'Procytrat 400'!C37,DATEVALUE('Procytrat 400'!C37)),"")</f>
        <v/>
      </c>
      <c r="AC8035" t="str">
        <f>IF(AA8035="","",'Procytrat 400'!D37)</f>
        <v/>
      </c>
      <c r="AD8035" t="str">
        <f>IF(AA8035="","",IFERROR(1*'Procytrat 400'!E37,IFERROR(_xludf.NUMBERVALUE('Procytrat 400'!E37,".",","),IFERROR(_xludf.NUMBERVALUE('Procytrat 400'!E37,",","."),0))))</f>
        <v/>
      </c>
      <c r="AE8035" t="str">
        <f>IF(AA8035="","",'Procytrat 400'!B37)</f>
        <v/>
      </c>
      <c r="AF8035">
        <f t="shared" si="774"/>
        <v>0</v>
      </c>
      <c r="AG8035" t="str">
        <f t="shared" si="775"/>
        <v/>
      </c>
      <c r="AH8035" t="str">
        <f t="shared" si="776"/>
        <v/>
      </c>
      <c r="AI8035">
        <f t="shared" si="777"/>
        <v>0</v>
      </c>
      <c r="AJ8035">
        <f t="shared" si="778"/>
        <v>0</v>
      </c>
      <c r="AK8035">
        <v>0</v>
      </c>
      <c r="AL8035" t="str">
        <f>IF(AA8035="","",IFERROR(IF(ISNUMBER('Procytrat 400'!F37),'Procytrat 400'!F37,IF(ISNUMBER(SEARCH("12",'Procytrat 400'!F37)),EDATE(AB8035,12),IF(ISNUMBER(SEARCH("6",'Procytrat 400'!F37)),EDATE(AB8035,6),IF(ISNUMBER(SEARCH("3",'Procytrat 400'!F37)),EDATE(AB8035,3),DATEVALUE('Procytrat 400'!F37))))),""))</f>
        <v/>
      </c>
      <c r="AM8035" t="str">
        <f t="shared" ca="1" si="779"/>
        <v/>
      </c>
    </row>
    <row r="8036" spans="27:39" x14ac:dyDescent="0.3">
      <c r="AA8036" t="str">
        <f>IF(COUNTA('Procytrat 400'!C38,'Procytrat 400'!D38,'Procytrat 400'!E38)&gt;0,"400","")</f>
        <v/>
      </c>
      <c r="AB8036" t="str">
        <f>IFERROR(IF(ISNUMBER('Procytrat 400'!C38),'Procytrat 400'!C38,DATEVALUE('Procytrat 400'!C38)),"")</f>
        <v/>
      </c>
      <c r="AC8036" t="str">
        <f>IF(AA8036="","",'Procytrat 400'!D38)</f>
        <v/>
      </c>
      <c r="AD8036" t="str">
        <f>IF(AA8036="","",IFERROR(1*'Procytrat 400'!E38,IFERROR(_xludf.NUMBERVALUE('Procytrat 400'!E38,".",","),IFERROR(_xludf.NUMBERVALUE('Procytrat 400'!E38,",","."),0))))</f>
        <v/>
      </c>
      <c r="AE8036" t="str">
        <f>IF(AA8036="","",'Procytrat 400'!B38)</f>
        <v/>
      </c>
      <c r="AF8036">
        <f t="shared" si="774"/>
        <v>0</v>
      </c>
      <c r="AG8036" t="str">
        <f t="shared" si="775"/>
        <v/>
      </c>
      <c r="AH8036" t="str">
        <f t="shared" si="776"/>
        <v/>
      </c>
      <c r="AI8036">
        <f t="shared" si="777"/>
        <v>0</v>
      </c>
      <c r="AJ8036">
        <f t="shared" si="778"/>
        <v>0</v>
      </c>
      <c r="AK8036">
        <v>0</v>
      </c>
      <c r="AL8036" t="str">
        <f>IF(AA8036="","",IFERROR(IF(ISNUMBER('Procytrat 400'!F38),'Procytrat 400'!F38,IF(ISNUMBER(SEARCH("12",'Procytrat 400'!F38)),EDATE(AB8036,12),IF(ISNUMBER(SEARCH("6",'Procytrat 400'!F38)),EDATE(AB8036,6),IF(ISNUMBER(SEARCH("3",'Procytrat 400'!F38)),EDATE(AB8036,3),DATEVALUE('Procytrat 400'!F38))))),""))</f>
        <v/>
      </c>
      <c r="AM8036" t="str">
        <f t="shared" ca="1" si="779"/>
        <v/>
      </c>
    </row>
    <row r="8037" spans="27:39" x14ac:dyDescent="0.3">
      <c r="AA8037" t="str">
        <f>IF(COUNTA('Procytrat 400'!C39,'Procytrat 400'!D39,'Procytrat 400'!E39)&gt;0,"400","")</f>
        <v/>
      </c>
      <c r="AB8037" t="str">
        <f>IFERROR(IF(ISNUMBER('Procytrat 400'!C39),'Procytrat 400'!C39,DATEVALUE('Procytrat 400'!C39)),"")</f>
        <v/>
      </c>
      <c r="AC8037" t="str">
        <f>IF(AA8037="","",'Procytrat 400'!D39)</f>
        <v/>
      </c>
      <c r="AD8037" t="str">
        <f>IF(AA8037="","",IFERROR(1*'Procytrat 400'!E39,IFERROR(_xludf.NUMBERVALUE('Procytrat 400'!E39,".",","),IFERROR(_xludf.NUMBERVALUE('Procytrat 400'!E39,",","."),0))))</f>
        <v/>
      </c>
      <c r="AE8037" t="str">
        <f>IF(AA8037="","",'Procytrat 400'!B39)</f>
        <v/>
      </c>
      <c r="AF8037">
        <f t="shared" si="774"/>
        <v>0</v>
      </c>
      <c r="AG8037" t="str">
        <f t="shared" si="775"/>
        <v/>
      </c>
      <c r="AH8037" t="str">
        <f t="shared" si="776"/>
        <v/>
      </c>
      <c r="AI8037">
        <f t="shared" si="777"/>
        <v>0</v>
      </c>
      <c r="AJ8037">
        <f t="shared" si="778"/>
        <v>0</v>
      </c>
      <c r="AK8037">
        <v>0</v>
      </c>
      <c r="AL8037" t="str">
        <f>IF(AA8037="","",IFERROR(IF(ISNUMBER('Procytrat 400'!F39),'Procytrat 400'!F39,IF(ISNUMBER(SEARCH("12",'Procytrat 400'!F39)),EDATE(AB8037,12),IF(ISNUMBER(SEARCH("6",'Procytrat 400'!F39)),EDATE(AB8037,6),IF(ISNUMBER(SEARCH("3",'Procytrat 400'!F39)),EDATE(AB8037,3),DATEVALUE('Procytrat 400'!F39))))),""))</f>
        <v/>
      </c>
      <c r="AM8037" t="str">
        <f t="shared" ca="1" si="779"/>
        <v/>
      </c>
    </row>
    <row r="8038" spans="27:39" x14ac:dyDescent="0.3">
      <c r="AA8038" t="str">
        <f>IF(COUNTA('Procytrat 400'!C40,'Procytrat 400'!D40,'Procytrat 400'!E40)&gt;0,"400","")</f>
        <v/>
      </c>
      <c r="AB8038" t="str">
        <f>IFERROR(IF(ISNUMBER('Procytrat 400'!C40),'Procytrat 400'!C40,DATEVALUE('Procytrat 400'!C40)),"")</f>
        <v/>
      </c>
      <c r="AC8038" t="str">
        <f>IF(AA8038="","",'Procytrat 400'!D40)</f>
        <v/>
      </c>
      <c r="AD8038" t="str">
        <f>IF(AA8038="","",IFERROR(1*'Procytrat 400'!E40,IFERROR(_xludf.NUMBERVALUE('Procytrat 400'!E40,".",","),IFERROR(_xludf.NUMBERVALUE('Procytrat 400'!E40,",","."),0))))</f>
        <v/>
      </c>
      <c r="AE8038" t="str">
        <f>IF(AA8038="","",'Procytrat 400'!B40)</f>
        <v/>
      </c>
      <c r="AF8038">
        <f t="shared" si="774"/>
        <v>0</v>
      </c>
      <c r="AG8038" t="str">
        <f t="shared" si="775"/>
        <v/>
      </c>
      <c r="AH8038" t="str">
        <f t="shared" si="776"/>
        <v/>
      </c>
      <c r="AI8038">
        <f t="shared" si="777"/>
        <v>0</v>
      </c>
      <c r="AJ8038">
        <f t="shared" si="778"/>
        <v>0</v>
      </c>
      <c r="AK8038">
        <v>0</v>
      </c>
      <c r="AL8038" t="str">
        <f>IF(AA8038="","",IFERROR(IF(ISNUMBER('Procytrat 400'!F40),'Procytrat 400'!F40,IF(ISNUMBER(SEARCH("12",'Procytrat 400'!F40)),EDATE(AB8038,12),IF(ISNUMBER(SEARCH("6",'Procytrat 400'!F40)),EDATE(AB8038,6),IF(ISNUMBER(SEARCH("3",'Procytrat 400'!F40)),EDATE(AB8038,3),DATEVALUE('Procytrat 400'!F40))))),""))</f>
        <v/>
      </c>
      <c r="AM8038" t="str">
        <f t="shared" ca="1" si="779"/>
        <v/>
      </c>
    </row>
    <row r="8039" spans="27:39" x14ac:dyDescent="0.3">
      <c r="AA8039" t="str">
        <f>IF(COUNTA('Procytrat 400'!C41,'Procytrat 400'!D41,'Procytrat 400'!E41)&gt;0,"400","")</f>
        <v/>
      </c>
      <c r="AB8039" t="str">
        <f>IFERROR(IF(ISNUMBER('Procytrat 400'!C41),'Procytrat 400'!C41,DATEVALUE('Procytrat 400'!C41)),"")</f>
        <v/>
      </c>
      <c r="AC8039" t="str">
        <f>IF(AA8039="","",'Procytrat 400'!D41)</f>
        <v/>
      </c>
      <c r="AD8039" t="str">
        <f>IF(AA8039="","",IFERROR(1*'Procytrat 400'!E41,IFERROR(_xludf.NUMBERVALUE('Procytrat 400'!E41,".",","),IFERROR(_xludf.NUMBERVALUE('Procytrat 400'!E41,",","."),0))))</f>
        <v/>
      </c>
      <c r="AE8039" t="str">
        <f>IF(AA8039="","",'Procytrat 400'!B41)</f>
        <v/>
      </c>
      <c r="AF8039">
        <f t="shared" si="774"/>
        <v>0</v>
      </c>
      <c r="AG8039" t="str">
        <f t="shared" si="775"/>
        <v/>
      </c>
      <c r="AH8039" t="str">
        <f t="shared" si="776"/>
        <v/>
      </c>
      <c r="AI8039">
        <f t="shared" si="777"/>
        <v>0</v>
      </c>
      <c r="AJ8039">
        <f t="shared" si="778"/>
        <v>0</v>
      </c>
      <c r="AK8039">
        <v>0</v>
      </c>
      <c r="AL8039" t="str">
        <f>IF(AA8039="","",IFERROR(IF(ISNUMBER('Procytrat 400'!F41),'Procytrat 400'!F41,IF(ISNUMBER(SEARCH("12",'Procytrat 400'!F41)),EDATE(AB8039,12),IF(ISNUMBER(SEARCH("6",'Procytrat 400'!F41)),EDATE(AB8039,6),IF(ISNUMBER(SEARCH("3",'Procytrat 400'!F41)),EDATE(AB8039,3),DATEVALUE('Procytrat 400'!F41))))),""))</f>
        <v/>
      </c>
      <c r="AM8039" t="str">
        <f t="shared" ca="1" si="779"/>
        <v/>
      </c>
    </row>
    <row r="8040" spans="27:39" x14ac:dyDescent="0.3">
      <c r="AA8040" t="str">
        <f>IF(COUNTA('Procytrat 400'!C42,'Procytrat 400'!D42,'Procytrat 400'!E42)&gt;0,"400","")</f>
        <v/>
      </c>
      <c r="AB8040" t="str">
        <f>IFERROR(IF(ISNUMBER('Procytrat 400'!C42),'Procytrat 400'!C42,DATEVALUE('Procytrat 400'!C42)),"")</f>
        <v/>
      </c>
      <c r="AC8040" t="str">
        <f>IF(AA8040="","",'Procytrat 400'!D42)</f>
        <v/>
      </c>
      <c r="AD8040" t="str">
        <f>IF(AA8040="","",IFERROR(1*'Procytrat 400'!E42,IFERROR(_xludf.NUMBERVALUE('Procytrat 400'!E42,".",","),IFERROR(_xludf.NUMBERVALUE('Procytrat 400'!E42,",","."),0))))</f>
        <v/>
      </c>
      <c r="AE8040" t="str">
        <f>IF(AA8040="","",'Procytrat 400'!B42)</f>
        <v/>
      </c>
      <c r="AF8040">
        <f t="shared" si="774"/>
        <v>0</v>
      </c>
      <c r="AG8040" t="str">
        <f t="shared" si="775"/>
        <v/>
      </c>
      <c r="AH8040" t="str">
        <f t="shared" si="776"/>
        <v/>
      </c>
      <c r="AI8040">
        <f t="shared" si="777"/>
        <v>0</v>
      </c>
      <c r="AJ8040">
        <f t="shared" si="778"/>
        <v>0</v>
      </c>
      <c r="AK8040">
        <v>0</v>
      </c>
      <c r="AL8040" t="str">
        <f>IF(AA8040="","",IFERROR(IF(ISNUMBER('Procytrat 400'!F42),'Procytrat 400'!F42,IF(ISNUMBER(SEARCH("12",'Procytrat 400'!F42)),EDATE(AB8040,12),IF(ISNUMBER(SEARCH("6",'Procytrat 400'!F42)),EDATE(AB8040,6),IF(ISNUMBER(SEARCH("3",'Procytrat 400'!F42)),EDATE(AB8040,3),DATEVALUE('Procytrat 400'!F42))))),""))</f>
        <v/>
      </c>
      <c r="AM8040" t="str">
        <f t="shared" ca="1" si="779"/>
        <v/>
      </c>
    </row>
    <row r="8041" spans="27:39" x14ac:dyDescent="0.3">
      <c r="AA8041" t="str">
        <f>IF(COUNTA('Procytrat 400'!C43,'Procytrat 400'!D43,'Procytrat 400'!E43)&gt;0,"400","")</f>
        <v/>
      </c>
      <c r="AB8041" t="str">
        <f>IFERROR(IF(ISNUMBER('Procytrat 400'!C43),'Procytrat 400'!C43,DATEVALUE('Procytrat 400'!C43)),"")</f>
        <v/>
      </c>
      <c r="AC8041" t="str">
        <f>IF(AA8041="","",'Procytrat 400'!D43)</f>
        <v/>
      </c>
      <c r="AD8041" t="str">
        <f>IF(AA8041="","",IFERROR(1*'Procytrat 400'!E43,IFERROR(_xludf.NUMBERVALUE('Procytrat 400'!E43,".",","),IFERROR(_xludf.NUMBERVALUE('Procytrat 400'!E43,",","."),0))))</f>
        <v/>
      </c>
      <c r="AE8041" t="str">
        <f>IF(AA8041="","",'Procytrat 400'!B43)</f>
        <v/>
      </c>
      <c r="AF8041">
        <f t="shared" si="774"/>
        <v>0</v>
      </c>
      <c r="AG8041" t="str">
        <f t="shared" si="775"/>
        <v/>
      </c>
      <c r="AH8041" t="str">
        <f t="shared" si="776"/>
        <v/>
      </c>
      <c r="AI8041">
        <f t="shared" si="777"/>
        <v>0</v>
      </c>
      <c r="AJ8041">
        <f t="shared" si="778"/>
        <v>0</v>
      </c>
      <c r="AK8041">
        <v>0</v>
      </c>
      <c r="AL8041" t="str">
        <f>IF(AA8041="","",IFERROR(IF(ISNUMBER('Procytrat 400'!F43),'Procytrat 400'!F43,IF(ISNUMBER(SEARCH("12",'Procytrat 400'!F43)),EDATE(AB8041,12),IF(ISNUMBER(SEARCH("6",'Procytrat 400'!F43)),EDATE(AB8041,6),IF(ISNUMBER(SEARCH("3",'Procytrat 400'!F43)),EDATE(AB8041,3),DATEVALUE('Procytrat 400'!F43))))),""))</f>
        <v/>
      </c>
      <c r="AM8041" t="str">
        <f t="shared" ca="1" si="779"/>
        <v/>
      </c>
    </row>
    <row r="8042" spans="27:39" x14ac:dyDescent="0.3">
      <c r="AA8042" t="str">
        <f>IF(COUNTA('Procytrat 400'!C44,'Procytrat 400'!D44,'Procytrat 400'!E44)&gt;0,"400","")</f>
        <v/>
      </c>
      <c r="AB8042" t="str">
        <f>IFERROR(IF(ISNUMBER('Procytrat 400'!C44),'Procytrat 400'!C44,DATEVALUE('Procytrat 400'!C44)),"")</f>
        <v/>
      </c>
      <c r="AC8042" t="str">
        <f>IF(AA8042="","",'Procytrat 400'!D44)</f>
        <v/>
      </c>
      <c r="AD8042" t="str">
        <f>IF(AA8042="","",IFERROR(1*'Procytrat 400'!E44,IFERROR(_xludf.NUMBERVALUE('Procytrat 400'!E44,".",","),IFERROR(_xludf.NUMBERVALUE('Procytrat 400'!E44,",","."),0))))</f>
        <v/>
      </c>
      <c r="AE8042" t="str">
        <f>IF(AA8042="","",'Procytrat 400'!B44)</f>
        <v/>
      </c>
      <c r="AF8042">
        <f t="shared" si="774"/>
        <v>0</v>
      </c>
      <c r="AG8042" t="str">
        <f t="shared" si="775"/>
        <v/>
      </c>
      <c r="AH8042" t="str">
        <f t="shared" si="776"/>
        <v/>
      </c>
      <c r="AI8042">
        <f t="shared" si="777"/>
        <v>0</v>
      </c>
      <c r="AJ8042">
        <f t="shared" si="778"/>
        <v>0</v>
      </c>
      <c r="AK8042">
        <v>0</v>
      </c>
      <c r="AL8042" t="str">
        <f>IF(AA8042="","",IFERROR(IF(ISNUMBER('Procytrat 400'!F44),'Procytrat 400'!F44,IF(ISNUMBER(SEARCH("12",'Procytrat 400'!F44)),EDATE(AB8042,12),IF(ISNUMBER(SEARCH("6",'Procytrat 400'!F44)),EDATE(AB8042,6),IF(ISNUMBER(SEARCH("3",'Procytrat 400'!F44)),EDATE(AB8042,3),DATEVALUE('Procytrat 400'!F44))))),""))</f>
        <v/>
      </c>
      <c r="AM8042" t="str">
        <f t="shared" ca="1" si="779"/>
        <v/>
      </c>
    </row>
    <row r="8043" spans="27:39" x14ac:dyDescent="0.3">
      <c r="AA8043" t="str">
        <f>IF(COUNTA('Procytrat 400'!C45,'Procytrat 400'!D45,'Procytrat 400'!E45)&gt;0,"400","")</f>
        <v/>
      </c>
      <c r="AB8043" t="str">
        <f>IFERROR(IF(ISNUMBER('Procytrat 400'!C45),'Procytrat 400'!C45,DATEVALUE('Procytrat 400'!C45)),"")</f>
        <v/>
      </c>
      <c r="AC8043" t="str">
        <f>IF(AA8043="","",'Procytrat 400'!D45)</f>
        <v/>
      </c>
      <c r="AD8043" t="str">
        <f>IF(AA8043="","",IFERROR(1*'Procytrat 400'!E45,IFERROR(_xludf.NUMBERVALUE('Procytrat 400'!E45,".",","),IFERROR(_xludf.NUMBERVALUE('Procytrat 400'!E45,",","."),0))))</f>
        <v/>
      </c>
      <c r="AE8043" t="str">
        <f>IF(AA8043="","",'Procytrat 400'!B45)</f>
        <v/>
      </c>
      <c r="AF8043">
        <f t="shared" si="774"/>
        <v>0</v>
      </c>
      <c r="AG8043" t="str">
        <f t="shared" si="775"/>
        <v/>
      </c>
      <c r="AH8043" t="str">
        <f t="shared" si="776"/>
        <v/>
      </c>
      <c r="AI8043">
        <f t="shared" si="777"/>
        <v>0</v>
      </c>
      <c r="AJ8043">
        <f t="shared" si="778"/>
        <v>0</v>
      </c>
      <c r="AK8043">
        <v>0</v>
      </c>
      <c r="AL8043" t="str">
        <f>IF(AA8043="","",IFERROR(IF(ISNUMBER('Procytrat 400'!F45),'Procytrat 400'!F45,IF(ISNUMBER(SEARCH("12",'Procytrat 400'!F45)),EDATE(AB8043,12),IF(ISNUMBER(SEARCH("6",'Procytrat 400'!F45)),EDATE(AB8043,6),IF(ISNUMBER(SEARCH("3",'Procytrat 400'!F45)),EDATE(AB8043,3),DATEVALUE('Procytrat 400'!F45))))),""))</f>
        <v/>
      </c>
      <c r="AM8043" t="str">
        <f t="shared" ca="1" si="779"/>
        <v/>
      </c>
    </row>
    <row r="8044" spans="27:39" x14ac:dyDescent="0.3">
      <c r="AA8044" t="str">
        <f>IF(COUNTA('Procytrat 400'!C46,'Procytrat 400'!D46,'Procytrat 400'!E46)&gt;0,"400","")</f>
        <v/>
      </c>
      <c r="AB8044" t="str">
        <f>IFERROR(IF(ISNUMBER('Procytrat 400'!C46),'Procytrat 400'!C46,DATEVALUE('Procytrat 400'!C46)),"")</f>
        <v/>
      </c>
      <c r="AC8044" t="str">
        <f>IF(AA8044="","",'Procytrat 400'!D46)</f>
        <v/>
      </c>
      <c r="AD8044" t="str">
        <f>IF(AA8044="","",IFERROR(1*'Procytrat 400'!E46,IFERROR(_xludf.NUMBERVALUE('Procytrat 400'!E46,".",","),IFERROR(_xludf.NUMBERVALUE('Procytrat 400'!E46,",","."),0))))</f>
        <v/>
      </c>
      <c r="AE8044" t="str">
        <f>IF(AA8044="","",'Procytrat 400'!B46)</f>
        <v/>
      </c>
      <c r="AF8044">
        <f t="shared" si="774"/>
        <v>0</v>
      </c>
      <c r="AG8044" t="str">
        <f t="shared" si="775"/>
        <v/>
      </c>
      <c r="AH8044" t="str">
        <f t="shared" si="776"/>
        <v/>
      </c>
      <c r="AI8044">
        <f t="shared" si="777"/>
        <v>0</v>
      </c>
      <c r="AJ8044">
        <f t="shared" si="778"/>
        <v>0</v>
      </c>
      <c r="AK8044">
        <v>0</v>
      </c>
      <c r="AL8044" t="str">
        <f>IF(AA8044="","",IFERROR(IF(ISNUMBER('Procytrat 400'!F46),'Procytrat 400'!F46,IF(ISNUMBER(SEARCH("12",'Procytrat 400'!F46)),EDATE(AB8044,12),IF(ISNUMBER(SEARCH("6",'Procytrat 400'!F46)),EDATE(AB8044,6),IF(ISNUMBER(SEARCH("3",'Procytrat 400'!F46)),EDATE(AB8044,3),DATEVALUE('Procytrat 400'!F46))))),""))</f>
        <v/>
      </c>
      <c r="AM8044" t="str">
        <f t="shared" ca="1" si="779"/>
        <v/>
      </c>
    </row>
    <row r="8045" spans="27:39" x14ac:dyDescent="0.3">
      <c r="AA8045" t="str">
        <f>IF(COUNTA('Procytrat 400'!C47,'Procytrat 400'!D47,'Procytrat 400'!E47)&gt;0,"400","")</f>
        <v/>
      </c>
      <c r="AB8045" t="str">
        <f>IFERROR(IF(ISNUMBER('Procytrat 400'!C47),'Procytrat 400'!C47,DATEVALUE('Procytrat 400'!C47)),"")</f>
        <v/>
      </c>
      <c r="AC8045" t="str">
        <f>IF(AA8045="","",'Procytrat 400'!D47)</f>
        <v/>
      </c>
      <c r="AD8045" t="str">
        <f>IF(AA8045="","",IFERROR(1*'Procytrat 400'!E47,IFERROR(_xludf.NUMBERVALUE('Procytrat 400'!E47,".",","),IFERROR(_xludf.NUMBERVALUE('Procytrat 400'!E47,",","."),0))))</f>
        <v/>
      </c>
      <c r="AE8045" t="str">
        <f>IF(AA8045="","",'Procytrat 400'!B47)</f>
        <v/>
      </c>
      <c r="AF8045">
        <f t="shared" si="774"/>
        <v>0</v>
      </c>
      <c r="AG8045" t="str">
        <f t="shared" si="775"/>
        <v/>
      </c>
      <c r="AH8045" t="str">
        <f t="shared" si="776"/>
        <v/>
      </c>
      <c r="AI8045">
        <f t="shared" si="777"/>
        <v>0</v>
      </c>
      <c r="AJ8045">
        <f t="shared" si="778"/>
        <v>0</v>
      </c>
      <c r="AK8045">
        <v>0</v>
      </c>
      <c r="AL8045" t="str">
        <f>IF(AA8045="","",IFERROR(IF(ISNUMBER('Procytrat 400'!F47),'Procytrat 400'!F47,IF(ISNUMBER(SEARCH("12",'Procytrat 400'!F47)),EDATE(AB8045,12),IF(ISNUMBER(SEARCH("6",'Procytrat 400'!F47)),EDATE(AB8045,6),IF(ISNUMBER(SEARCH("3",'Procytrat 400'!F47)),EDATE(AB8045,3),DATEVALUE('Procytrat 400'!F47))))),""))</f>
        <v/>
      </c>
      <c r="AM8045" t="str">
        <f t="shared" ca="1" si="779"/>
        <v/>
      </c>
    </row>
    <row r="8046" spans="27:39" x14ac:dyDescent="0.3">
      <c r="AA8046" t="str">
        <f>IF(COUNTA('Procytrat 400'!C48,'Procytrat 400'!D48,'Procytrat 400'!E48)&gt;0,"400","")</f>
        <v/>
      </c>
      <c r="AB8046" t="str">
        <f>IFERROR(IF(ISNUMBER('Procytrat 400'!C48),'Procytrat 400'!C48,DATEVALUE('Procytrat 400'!C48)),"")</f>
        <v/>
      </c>
      <c r="AC8046" t="str">
        <f>IF(AA8046="","",'Procytrat 400'!D48)</f>
        <v/>
      </c>
      <c r="AD8046" t="str">
        <f>IF(AA8046="","",IFERROR(1*'Procytrat 400'!E48,IFERROR(_xludf.NUMBERVALUE('Procytrat 400'!E48,".",","),IFERROR(_xludf.NUMBERVALUE('Procytrat 400'!E48,",","."),0))))</f>
        <v/>
      </c>
      <c r="AE8046" t="str">
        <f>IF(AA8046="","",'Procytrat 400'!B48)</f>
        <v/>
      </c>
      <c r="AF8046">
        <f t="shared" si="774"/>
        <v>0</v>
      </c>
      <c r="AG8046" t="str">
        <f t="shared" si="775"/>
        <v/>
      </c>
      <c r="AH8046" t="str">
        <f t="shared" si="776"/>
        <v/>
      </c>
      <c r="AI8046">
        <f t="shared" si="777"/>
        <v>0</v>
      </c>
      <c r="AJ8046">
        <f t="shared" si="778"/>
        <v>0</v>
      </c>
      <c r="AK8046">
        <v>0</v>
      </c>
      <c r="AL8046" t="str">
        <f>IF(AA8046="","",IFERROR(IF(ISNUMBER('Procytrat 400'!F48),'Procytrat 400'!F48,IF(ISNUMBER(SEARCH("12",'Procytrat 400'!F48)),EDATE(AB8046,12),IF(ISNUMBER(SEARCH("6",'Procytrat 400'!F48)),EDATE(AB8046,6),IF(ISNUMBER(SEARCH("3",'Procytrat 400'!F48)),EDATE(AB8046,3),DATEVALUE('Procytrat 400'!F48))))),""))</f>
        <v/>
      </c>
      <c r="AM8046" t="str">
        <f t="shared" ca="1" si="779"/>
        <v/>
      </c>
    </row>
    <row r="8047" spans="27:39" x14ac:dyDescent="0.3">
      <c r="AA8047" t="str">
        <f>IF(COUNTA('Procytrat 400'!C49,'Procytrat 400'!D49,'Procytrat 400'!E49)&gt;0,"400","")</f>
        <v/>
      </c>
      <c r="AB8047" t="str">
        <f>IFERROR(IF(ISNUMBER('Procytrat 400'!C49),'Procytrat 400'!C49,DATEVALUE('Procytrat 400'!C49)),"")</f>
        <v/>
      </c>
      <c r="AC8047" t="str">
        <f>IF(AA8047="","",'Procytrat 400'!D49)</f>
        <v/>
      </c>
      <c r="AD8047" t="str">
        <f>IF(AA8047="","",IFERROR(1*'Procytrat 400'!E49,IFERROR(_xludf.NUMBERVALUE('Procytrat 400'!E49,".",","),IFERROR(_xludf.NUMBERVALUE('Procytrat 400'!E49,",","."),0))))</f>
        <v/>
      </c>
      <c r="AE8047" t="str">
        <f>IF(AA8047="","",'Procytrat 400'!B49)</f>
        <v/>
      </c>
      <c r="AF8047">
        <f t="shared" si="774"/>
        <v>0</v>
      </c>
      <c r="AG8047" t="str">
        <f t="shared" si="775"/>
        <v/>
      </c>
      <c r="AH8047" t="str">
        <f t="shared" si="776"/>
        <v/>
      </c>
      <c r="AI8047">
        <f t="shared" si="777"/>
        <v>0</v>
      </c>
      <c r="AJ8047">
        <f t="shared" si="778"/>
        <v>0</v>
      </c>
      <c r="AK8047">
        <v>0</v>
      </c>
      <c r="AL8047" t="str">
        <f>IF(AA8047="","",IFERROR(IF(ISNUMBER('Procytrat 400'!F49),'Procytrat 400'!F49,IF(ISNUMBER(SEARCH("12",'Procytrat 400'!F49)),EDATE(AB8047,12),IF(ISNUMBER(SEARCH("6",'Procytrat 400'!F49)),EDATE(AB8047,6),IF(ISNUMBER(SEARCH("3",'Procytrat 400'!F49)),EDATE(AB8047,3),DATEVALUE('Procytrat 400'!F49))))),""))</f>
        <v/>
      </c>
      <c r="AM8047" t="str">
        <f t="shared" ca="1" si="779"/>
        <v/>
      </c>
    </row>
    <row r="8048" spans="27:39" x14ac:dyDescent="0.3">
      <c r="AA8048" t="str">
        <f>IF(COUNTA('Procytrat 400'!C50,'Procytrat 400'!D50,'Procytrat 400'!E50)&gt;0,"400","")</f>
        <v/>
      </c>
      <c r="AB8048" t="str">
        <f>IFERROR(IF(ISNUMBER('Procytrat 400'!C50),'Procytrat 400'!C50,DATEVALUE('Procytrat 400'!C50)),"")</f>
        <v/>
      </c>
      <c r="AC8048" t="str">
        <f>IF(AA8048="","",'Procytrat 400'!D50)</f>
        <v/>
      </c>
      <c r="AD8048" t="str">
        <f>IF(AA8048="","",IFERROR(1*'Procytrat 400'!E50,IFERROR(_xludf.NUMBERVALUE('Procytrat 400'!E50,".",","),IFERROR(_xludf.NUMBERVALUE('Procytrat 400'!E50,",","."),0))))</f>
        <v/>
      </c>
      <c r="AE8048" t="str">
        <f>IF(AA8048="","",'Procytrat 400'!B50)</f>
        <v/>
      </c>
      <c r="AF8048">
        <f t="shared" si="774"/>
        <v>0</v>
      </c>
      <c r="AG8048" t="str">
        <f t="shared" si="775"/>
        <v/>
      </c>
      <c r="AH8048" t="str">
        <f t="shared" si="776"/>
        <v/>
      </c>
      <c r="AI8048">
        <f t="shared" si="777"/>
        <v>0</v>
      </c>
      <c r="AJ8048">
        <f t="shared" si="778"/>
        <v>0</v>
      </c>
      <c r="AK8048">
        <v>0</v>
      </c>
      <c r="AL8048" t="str">
        <f>IF(AA8048="","",IFERROR(IF(ISNUMBER('Procytrat 400'!F50),'Procytrat 400'!F50,IF(ISNUMBER(SEARCH("12",'Procytrat 400'!F50)),EDATE(AB8048,12),IF(ISNUMBER(SEARCH("6",'Procytrat 400'!F50)),EDATE(AB8048,6),IF(ISNUMBER(SEARCH("3",'Procytrat 400'!F50)),EDATE(AB8048,3),DATEVALUE('Procytrat 400'!F50))))),""))</f>
        <v/>
      </c>
      <c r="AM8048" t="str">
        <f t="shared" ca="1" si="779"/>
        <v/>
      </c>
    </row>
    <row r="8049" spans="27:39" x14ac:dyDescent="0.3">
      <c r="AA8049" t="str">
        <f>IF(COUNTA('Procytrat 400'!C51,'Procytrat 400'!D51,'Procytrat 400'!E51)&gt;0,"400","")</f>
        <v/>
      </c>
      <c r="AB8049" t="str">
        <f>IFERROR(IF(ISNUMBER('Procytrat 400'!C51),'Procytrat 400'!C51,DATEVALUE('Procytrat 400'!C51)),"")</f>
        <v/>
      </c>
      <c r="AC8049" t="str">
        <f>IF(AA8049="","",'Procytrat 400'!D51)</f>
        <v/>
      </c>
      <c r="AD8049" t="str">
        <f>IF(AA8049="","",IFERROR(1*'Procytrat 400'!E51,IFERROR(_xludf.NUMBERVALUE('Procytrat 400'!E51,".",","),IFERROR(_xludf.NUMBERVALUE('Procytrat 400'!E51,",","."),0))))</f>
        <v/>
      </c>
      <c r="AE8049" t="str">
        <f>IF(AA8049="","",'Procytrat 400'!B51)</f>
        <v/>
      </c>
      <c r="AF8049">
        <f t="shared" si="774"/>
        <v>0</v>
      </c>
      <c r="AG8049" t="str">
        <f t="shared" si="775"/>
        <v/>
      </c>
      <c r="AH8049" t="str">
        <f t="shared" si="776"/>
        <v/>
      </c>
      <c r="AI8049">
        <f t="shared" si="777"/>
        <v>0</v>
      </c>
      <c r="AJ8049">
        <f t="shared" si="778"/>
        <v>0</v>
      </c>
      <c r="AK8049">
        <v>0</v>
      </c>
      <c r="AL8049" t="str">
        <f>IF(AA8049="","",IFERROR(IF(ISNUMBER('Procytrat 400'!F51),'Procytrat 400'!F51,IF(ISNUMBER(SEARCH("12",'Procytrat 400'!F51)),EDATE(AB8049,12),IF(ISNUMBER(SEARCH("6",'Procytrat 400'!F51)),EDATE(AB8049,6),IF(ISNUMBER(SEARCH("3",'Procytrat 400'!F51)),EDATE(AB8049,3),DATEVALUE('Procytrat 400'!F51))))),""))</f>
        <v/>
      </c>
      <c r="AM8049" t="str">
        <f t="shared" ca="1" si="779"/>
        <v/>
      </c>
    </row>
    <row r="8050" spans="27:39" x14ac:dyDescent="0.3">
      <c r="AA8050" t="str">
        <f>IF(COUNTA('Procytrat 400'!C52,'Procytrat 400'!D52,'Procytrat 400'!E52)&gt;0,"400","")</f>
        <v/>
      </c>
      <c r="AB8050" t="str">
        <f>IFERROR(IF(ISNUMBER('Procytrat 400'!C52),'Procytrat 400'!C52,DATEVALUE('Procytrat 400'!C52)),"")</f>
        <v/>
      </c>
      <c r="AC8050" t="str">
        <f>IF(AA8050="","",'Procytrat 400'!D52)</f>
        <v/>
      </c>
      <c r="AD8050" t="str">
        <f>IF(AA8050="","",IFERROR(1*'Procytrat 400'!E52,IFERROR(_xludf.NUMBERVALUE('Procytrat 400'!E52,".",","),IFERROR(_xludf.NUMBERVALUE('Procytrat 400'!E52,",","."),0))))</f>
        <v/>
      </c>
      <c r="AE8050" t="str">
        <f>IF(AA8050="","",'Procytrat 400'!B52)</f>
        <v/>
      </c>
      <c r="AF8050">
        <f t="shared" si="774"/>
        <v>0</v>
      </c>
      <c r="AG8050" t="str">
        <f t="shared" si="775"/>
        <v/>
      </c>
      <c r="AH8050" t="str">
        <f t="shared" si="776"/>
        <v/>
      </c>
      <c r="AI8050">
        <f t="shared" si="777"/>
        <v>0</v>
      </c>
      <c r="AJ8050">
        <f t="shared" si="778"/>
        <v>0</v>
      </c>
      <c r="AK8050">
        <v>0</v>
      </c>
      <c r="AL8050" t="str">
        <f>IF(AA8050="","",IFERROR(IF(ISNUMBER('Procytrat 400'!F52),'Procytrat 400'!F52,IF(ISNUMBER(SEARCH("12",'Procytrat 400'!F52)),EDATE(AB8050,12),IF(ISNUMBER(SEARCH("6",'Procytrat 400'!F52)),EDATE(AB8050,6),IF(ISNUMBER(SEARCH("3",'Procytrat 400'!F52)),EDATE(AB8050,3),DATEVALUE('Procytrat 400'!F52))))),""))</f>
        <v/>
      </c>
      <c r="AM8050" t="str">
        <f t="shared" ca="1" si="779"/>
        <v/>
      </c>
    </row>
    <row r="8051" spans="27:39" x14ac:dyDescent="0.3">
      <c r="AA8051" t="str">
        <f>IF(COUNTA('Procytrat 400'!C53,'Procytrat 400'!D53,'Procytrat 400'!E53)&gt;0,"400","")</f>
        <v/>
      </c>
      <c r="AB8051" t="str">
        <f>IFERROR(IF(ISNUMBER('Procytrat 400'!C53),'Procytrat 400'!C53,DATEVALUE('Procytrat 400'!C53)),"")</f>
        <v/>
      </c>
      <c r="AC8051" t="str">
        <f>IF(AA8051="","",'Procytrat 400'!D53)</f>
        <v/>
      </c>
      <c r="AD8051" t="str">
        <f>IF(AA8051="","",IFERROR(1*'Procytrat 400'!E53,IFERROR(_xludf.NUMBERVALUE('Procytrat 400'!E53,".",","),IFERROR(_xludf.NUMBERVALUE('Procytrat 400'!E53,",","."),0))))</f>
        <v/>
      </c>
      <c r="AE8051" t="str">
        <f>IF(AA8051="","",'Procytrat 400'!B53)</f>
        <v/>
      </c>
      <c r="AF8051">
        <f t="shared" si="774"/>
        <v>0</v>
      </c>
      <c r="AG8051" t="str">
        <f t="shared" si="775"/>
        <v/>
      </c>
      <c r="AH8051" t="str">
        <f t="shared" si="776"/>
        <v/>
      </c>
      <c r="AI8051">
        <f t="shared" si="777"/>
        <v>0</v>
      </c>
      <c r="AJ8051">
        <f t="shared" si="778"/>
        <v>0</v>
      </c>
      <c r="AK8051">
        <v>0</v>
      </c>
      <c r="AL8051" t="str">
        <f>IF(AA8051="","",IFERROR(IF(ISNUMBER('Procytrat 400'!F53),'Procytrat 400'!F53,IF(ISNUMBER(SEARCH("12",'Procytrat 400'!F53)),EDATE(AB8051,12),IF(ISNUMBER(SEARCH("6",'Procytrat 400'!F53)),EDATE(AB8051,6),IF(ISNUMBER(SEARCH("3",'Procytrat 400'!F53)),EDATE(AB8051,3),DATEVALUE('Procytrat 400'!F53))))),""))</f>
        <v/>
      </c>
      <c r="AM8051" t="str">
        <f t="shared" ca="1" si="779"/>
        <v/>
      </c>
    </row>
    <row r="8052" spans="27:39" x14ac:dyDescent="0.3">
      <c r="AA8052" t="str">
        <f>IF(COUNTA('Procytrat 400'!C54,'Procytrat 400'!D54,'Procytrat 400'!E54)&gt;0,"400","")</f>
        <v/>
      </c>
      <c r="AB8052" t="str">
        <f>IFERROR(IF(ISNUMBER('Procytrat 400'!C54),'Procytrat 400'!C54,DATEVALUE('Procytrat 400'!C54)),"")</f>
        <v/>
      </c>
      <c r="AC8052" t="str">
        <f>IF(AA8052="","",'Procytrat 400'!D54)</f>
        <v/>
      </c>
      <c r="AD8052" t="str">
        <f>IF(AA8052="","",IFERROR(1*'Procytrat 400'!E54,IFERROR(_xludf.NUMBERVALUE('Procytrat 400'!E54,".",","),IFERROR(_xludf.NUMBERVALUE('Procytrat 400'!E54,",","."),0))))</f>
        <v/>
      </c>
      <c r="AE8052" t="str">
        <f>IF(AA8052="","",'Procytrat 400'!B54)</f>
        <v/>
      </c>
      <c r="AF8052">
        <f t="shared" si="774"/>
        <v>0</v>
      </c>
      <c r="AG8052" t="str">
        <f t="shared" si="775"/>
        <v/>
      </c>
      <c r="AH8052" t="str">
        <f t="shared" si="776"/>
        <v/>
      </c>
      <c r="AI8052">
        <f t="shared" si="777"/>
        <v>0</v>
      </c>
      <c r="AJ8052">
        <f t="shared" si="778"/>
        <v>0</v>
      </c>
      <c r="AK8052">
        <v>0</v>
      </c>
      <c r="AL8052" t="str">
        <f>IF(AA8052="","",IFERROR(IF(ISNUMBER('Procytrat 400'!F54),'Procytrat 400'!F54,IF(ISNUMBER(SEARCH("12",'Procytrat 400'!F54)),EDATE(AB8052,12),IF(ISNUMBER(SEARCH("6",'Procytrat 400'!F54)),EDATE(AB8052,6),IF(ISNUMBER(SEARCH("3",'Procytrat 400'!F54)),EDATE(AB8052,3),DATEVALUE('Procytrat 400'!F54))))),""))</f>
        <v/>
      </c>
      <c r="AM8052" t="str">
        <f t="shared" ca="1" si="779"/>
        <v/>
      </c>
    </row>
    <row r="8053" spans="27:39" x14ac:dyDescent="0.3">
      <c r="AA8053" t="str">
        <f>IF(COUNTA('Procytrat 400'!C55,'Procytrat 400'!D55,'Procytrat 400'!E55)&gt;0,"400","")</f>
        <v/>
      </c>
      <c r="AB8053" t="str">
        <f>IFERROR(IF(ISNUMBER('Procytrat 400'!C55),'Procytrat 400'!C55,DATEVALUE('Procytrat 400'!C55)),"")</f>
        <v/>
      </c>
      <c r="AC8053" t="str">
        <f>IF(AA8053="","",'Procytrat 400'!D55)</f>
        <v/>
      </c>
      <c r="AD8053" t="str">
        <f>IF(AA8053="","",IFERROR(1*'Procytrat 400'!E55,IFERROR(_xludf.NUMBERVALUE('Procytrat 400'!E55,".",","),IFERROR(_xludf.NUMBERVALUE('Procytrat 400'!E55,",","."),0))))</f>
        <v/>
      </c>
      <c r="AE8053" t="str">
        <f>IF(AA8053="","",'Procytrat 400'!B55)</f>
        <v/>
      </c>
      <c r="AF8053">
        <f t="shared" si="774"/>
        <v>0</v>
      </c>
      <c r="AG8053" t="str">
        <f t="shared" si="775"/>
        <v/>
      </c>
      <c r="AH8053" t="str">
        <f t="shared" si="776"/>
        <v/>
      </c>
      <c r="AI8053">
        <f t="shared" si="777"/>
        <v>0</v>
      </c>
      <c r="AJ8053">
        <f t="shared" si="778"/>
        <v>0</v>
      </c>
      <c r="AK8053">
        <v>0</v>
      </c>
      <c r="AL8053" t="str">
        <f>IF(AA8053="","",IFERROR(IF(ISNUMBER('Procytrat 400'!F55),'Procytrat 400'!F55,IF(ISNUMBER(SEARCH("12",'Procytrat 400'!F55)),EDATE(AB8053,12),IF(ISNUMBER(SEARCH("6",'Procytrat 400'!F55)),EDATE(AB8053,6),IF(ISNUMBER(SEARCH("3",'Procytrat 400'!F55)),EDATE(AB8053,3),DATEVALUE('Procytrat 400'!F55))))),""))</f>
        <v/>
      </c>
      <c r="AM8053" t="str">
        <f t="shared" ca="1" si="779"/>
        <v/>
      </c>
    </row>
    <row r="8054" spans="27:39" x14ac:dyDescent="0.3">
      <c r="AA8054" t="str">
        <f>IF(COUNTA('Procytrat 400'!C56,'Procytrat 400'!D56,'Procytrat 400'!E56)&gt;0,"400","")</f>
        <v/>
      </c>
      <c r="AB8054" t="str">
        <f>IFERROR(IF(ISNUMBER('Procytrat 400'!C56),'Procytrat 400'!C56,DATEVALUE('Procytrat 400'!C56)),"")</f>
        <v/>
      </c>
      <c r="AC8054" t="str">
        <f>IF(AA8054="","",'Procytrat 400'!D56)</f>
        <v/>
      </c>
      <c r="AD8054" t="str">
        <f>IF(AA8054="","",IFERROR(1*'Procytrat 400'!E56,IFERROR(_xludf.NUMBERVALUE('Procytrat 400'!E56,".",","),IFERROR(_xludf.NUMBERVALUE('Procytrat 400'!E56,",","."),0))))</f>
        <v/>
      </c>
      <c r="AE8054" t="str">
        <f>IF(AA8054="","",'Procytrat 400'!B56)</f>
        <v/>
      </c>
      <c r="AF8054">
        <f t="shared" si="774"/>
        <v>0</v>
      </c>
      <c r="AG8054" t="str">
        <f t="shared" si="775"/>
        <v/>
      </c>
      <c r="AH8054" t="str">
        <f t="shared" si="776"/>
        <v/>
      </c>
      <c r="AI8054">
        <f t="shared" si="777"/>
        <v>0</v>
      </c>
      <c r="AJ8054">
        <f t="shared" si="778"/>
        <v>0</v>
      </c>
      <c r="AK8054">
        <v>0</v>
      </c>
      <c r="AL8054" t="str">
        <f>IF(AA8054="","",IFERROR(IF(ISNUMBER('Procytrat 400'!F56),'Procytrat 400'!F56,IF(ISNUMBER(SEARCH("12",'Procytrat 400'!F56)),EDATE(AB8054,12),IF(ISNUMBER(SEARCH("6",'Procytrat 400'!F56)),EDATE(AB8054,6),IF(ISNUMBER(SEARCH("3",'Procytrat 400'!F56)),EDATE(AB8054,3),DATEVALUE('Procytrat 400'!F56))))),""))</f>
        <v/>
      </c>
      <c r="AM8054" t="str">
        <f t="shared" ca="1" si="779"/>
        <v/>
      </c>
    </row>
    <row r="8055" spans="27:39" x14ac:dyDescent="0.3">
      <c r="AA8055" t="str">
        <f>IF(COUNTA('Procytrat 400'!C57,'Procytrat 400'!D57,'Procytrat 400'!E57)&gt;0,"400","")</f>
        <v/>
      </c>
      <c r="AB8055" t="str">
        <f>IFERROR(IF(ISNUMBER('Procytrat 400'!C57),'Procytrat 400'!C57,DATEVALUE('Procytrat 400'!C57)),"")</f>
        <v/>
      </c>
      <c r="AC8055" t="str">
        <f>IF(AA8055="","",'Procytrat 400'!D57)</f>
        <v/>
      </c>
      <c r="AD8055" t="str">
        <f>IF(AA8055="","",IFERROR(1*'Procytrat 400'!E57,IFERROR(_xludf.NUMBERVALUE('Procytrat 400'!E57,".",","),IFERROR(_xludf.NUMBERVALUE('Procytrat 400'!E57,",","."),0))))</f>
        <v/>
      </c>
      <c r="AE8055" t="str">
        <f>IF(AA8055="","",'Procytrat 400'!B57)</f>
        <v/>
      </c>
      <c r="AF8055">
        <f t="shared" si="774"/>
        <v>0</v>
      </c>
      <c r="AG8055" t="str">
        <f t="shared" si="775"/>
        <v/>
      </c>
      <c r="AH8055" t="str">
        <f t="shared" si="776"/>
        <v/>
      </c>
      <c r="AI8055">
        <f t="shared" si="777"/>
        <v>0</v>
      </c>
      <c r="AJ8055">
        <f t="shared" si="778"/>
        <v>0</v>
      </c>
      <c r="AK8055">
        <v>0</v>
      </c>
      <c r="AL8055" t="str">
        <f>IF(AA8055="","",IFERROR(IF(ISNUMBER('Procytrat 400'!F57),'Procytrat 400'!F57,IF(ISNUMBER(SEARCH("12",'Procytrat 400'!F57)),EDATE(AB8055,12),IF(ISNUMBER(SEARCH("6",'Procytrat 400'!F57)),EDATE(AB8055,6),IF(ISNUMBER(SEARCH("3",'Procytrat 400'!F57)),EDATE(AB8055,3),DATEVALUE('Procytrat 400'!F57))))),""))</f>
        <v/>
      </c>
      <c r="AM8055" t="str">
        <f t="shared" ca="1" si="779"/>
        <v/>
      </c>
    </row>
    <row r="8056" spans="27:39" x14ac:dyDescent="0.3">
      <c r="AA8056" t="str">
        <f>IF(COUNTA('Procytrat 400'!C58,'Procytrat 400'!D58,'Procytrat 400'!E58)&gt;0,"400","")</f>
        <v/>
      </c>
      <c r="AB8056" t="str">
        <f>IFERROR(IF(ISNUMBER('Procytrat 400'!C58),'Procytrat 400'!C58,DATEVALUE('Procytrat 400'!C58)),"")</f>
        <v/>
      </c>
      <c r="AC8056" t="str">
        <f>IF(AA8056="","",'Procytrat 400'!D58)</f>
        <v/>
      </c>
      <c r="AD8056" t="str">
        <f>IF(AA8056="","",IFERROR(1*'Procytrat 400'!E58,IFERROR(_xludf.NUMBERVALUE('Procytrat 400'!E58,".",","),IFERROR(_xludf.NUMBERVALUE('Procytrat 400'!E58,",","."),0))))</f>
        <v/>
      </c>
      <c r="AE8056" t="str">
        <f>IF(AA8056="","",'Procytrat 400'!B58)</f>
        <v/>
      </c>
      <c r="AF8056">
        <f t="shared" si="774"/>
        <v>0</v>
      </c>
      <c r="AG8056" t="str">
        <f t="shared" si="775"/>
        <v/>
      </c>
      <c r="AH8056" t="str">
        <f t="shared" si="776"/>
        <v/>
      </c>
      <c r="AI8056">
        <f t="shared" si="777"/>
        <v>0</v>
      </c>
      <c r="AJ8056">
        <f t="shared" si="778"/>
        <v>0</v>
      </c>
      <c r="AK8056">
        <v>0</v>
      </c>
      <c r="AL8056" t="str">
        <f>IF(AA8056="","",IFERROR(IF(ISNUMBER('Procytrat 400'!F58),'Procytrat 400'!F58,IF(ISNUMBER(SEARCH("12",'Procytrat 400'!F58)),EDATE(AB8056,12),IF(ISNUMBER(SEARCH("6",'Procytrat 400'!F58)),EDATE(AB8056,6),IF(ISNUMBER(SEARCH("3",'Procytrat 400'!F58)),EDATE(AB8056,3),DATEVALUE('Procytrat 400'!F58))))),""))</f>
        <v/>
      </c>
      <c r="AM8056" t="str">
        <f t="shared" ca="1" si="779"/>
        <v/>
      </c>
    </row>
    <row r="8057" spans="27:39" x14ac:dyDescent="0.3">
      <c r="AA8057" t="str">
        <f>IF(COUNTA('Procytrat 400'!C59,'Procytrat 400'!D59,'Procytrat 400'!E59)&gt;0,"400","")</f>
        <v/>
      </c>
      <c r="AB8057" t="str">
        <f>IFERROR(IF(ISNUMBER('Procytrat 400'!C59),'Procytrat 400'!C59,DATEVALUE('Procytrat 400'!C59)),"")</f>
        <v/>
      </c>
      <c r="AC8057" t="str">
        <f>IF(AA8057="","",'Procytrat 400'!D59)</f>
        <v/>
      </c>
      <c r="AD8057" t="str">
        <f>IF(AA8057="","",IFERROR(1*'Procytrat 400'!E59,IFERROR(_xludf.NUMBERVALUE('Procytrat 400'!E59,".",","),IFERROR(_xludf.NUMBERVALUE('Procytrat 400'!E59,",","."),0))))</f>
        <v/>
      </c>
      <c r="AE8057" t="str">
        <f>IF(AA8057="","",'Procytrat 400'!B59)</f>
        <v/>
      </c>
      <c r="AF8057">
        <f t="shared" si="774"/>
        <v>0</v>
      </c>
      <c r="AG8057" t="str">
        <f t="shared" si="775"/>
        <v/>
      </c>
      <c r="AH8057" t="str">
        <f t="shared" si="776"/>
        <v/>
      </c>
      <c r="AI8057">
        <f t="shared" si="777"/>
        <v>0</v>
      </c>
      <c r="AJ8057">
        <f t="shared" si="778"/>
        <v>0</v>
      </c>
      <c r="AK8057">
        <v>0</v>
      </c>
      <c r="AL8057" t="str">
        <f>IF(AA8057="","",IFERROR(IF(ISNUMBER('Procytrat 400'!F59),'Procytrat 400'!F59,IF(ISNUMBER(SEARCH("12",'Procytrat 400'!F59)),EDATE(AB8057,12),IF(ISNUMBER(SEARCH("6",'Procytrat 400'!F59)),EDATE(AB8057,6),IF(ISNUMBER(SEARCH("3",'Procytrat 400'!F59)),EDATE(AB8057,3),DATEVALUE('Procytrat 400'!F59))))),""))</f>
        <v/>
      </c>
      <c r="AM8057" t="str">
        <f t="shared" ca="1" si="779"/>
        <v/>
      </c>
    </row>
    <row r="8058" spans="27:39" x14ac:dyDescent="0.3">
      <c r="AA8058" t="str">
        <f>IF(COUNTA('Procytrat 400'!C60,'Procytrat 400'!D60,'Procytrat 400'!E60)&gt;0,"400","")</f>
        <v/>
      </c>
      <c r="AB8058" t="str">
        <f>IFERROR(IF(ISNUMBER('Procytrat 400'!C60),'Procytrat 400'!C60,DATEVALUE('Procytrat 400'!C60)),"")</f>
        <v/>
      </c>
      <c r="AC8058" t="str">
        <f>IF(AA8058="","",'Procytrat 400'!D60)</f>
        <v/>
      </c>
      <c r="AD8058" t="str">
        <f>IF(AA8058="","",IFERROR(1*'Procytrat 400'!E60,IFERROR(_xludf.NUMBERVALUE('Procytrat 400'!E60,".",","),IFERROR(_xludf.NUMBERVALUE('Procytrat 400'!E60,",","."),0))))</f>
        <v/>
      </c>
      <c r="AE8058" t="str">
        <f>IF(AA8058="","",'Procytrat 400'!B60)</f>
        <v/>
      </c>
      <c r="AF8058">
        <f t="shared" si="774"/>
        <v>0</v>
      </c>
      <c r="AG8058" t="str">
        <f t="shared" si="775"/>
        <v/>
      </c>
      <c r="AH8058" t="str">
        <f t="shared" si="776"/>
        <v/>
      </c>
      <c r="AI8058">
        <f t="shared" si="777"/>
        <v>0</v>
      </c>
      <c r="AJ8058">
        <f t="shared" si="778"/>
        <v>0</v>
      </c>
      <c r="AK8058">
        <v>0</v>
      </c>
      <c r="AL8058" t="str">
        <f>IF(AA8058="","",IFERROR(IF(ISNUMBER('Procytrat 400'!F60),'Procytrat 400'!F60,IF(ISNUMBER(SEARCH("12",'Procytrat 400'!F60)),EDATE(AB8058,12),IF(ISNUMBER(SEARCH("6",'Procytrat 400'!F60)),EDATE(AB8058,6),IF(ISNUMBER(SEARCH("3",'Procytrat 400'!F60)),EDATE(AB8058,3),DATEVALUE('Procytrat 400'!F60))))),""))</f>
        <v/>
      </c>
      <c r="AM8058" t="str">
        <f t="shared" ca="1" si="779"/>
        <v/>
      </c>
    </row>
    <row r="8059" spans="27:39" x14ac:dyDescent="0.3">
      <c r="AA8059" t="str">
        <f>IF(COUNTA('Procytrat 400'!C61,'Procytrat 400'!D61,'Procytrat 400'!E61)&gt;0,"400","")</f>
        <v/>
      </c>
      <c r="AB8059" t="str">
        <f>IFERROR(IF(ISNUMBER('Procytrat 400'!C61),'Procytrat 400'!C61,DATEVALUE('Procytrat 400'!C61)),"")</f>
        <v/>
      </c>
      <c r="AC8059" t="str">
        <f>IF(AA8059="","",'Procytrat 400'!D61)</f>
        <v/>
      </c>
      <c r="AD8059" t="str">
        <f>IF(AA8059="","",IFERROR(1*'Procytrat 400'!E61,IFERROR(_xludf.NUMBERVALUE('Procytrat 400'!E61,".",","),IFERROR(_xludf.NUMBERVALUE('Procytrat 400'!E61,",","."),0))))</f>
        <v/>
      </c>
      <c r="AE8059" t="str">
        <f>IF(AA8059="","",'Procytrat 400'!B61)</f>
        <v/>
      </c>
      <c r="AF8059">
        <f t="shared" si="774"/>
        <v>0</v>
      </c>
      <c r="AG8059" t="str">
        <f t="shared" si="775"/>
        <v/>
      </c>
      <c r="AH8059" t="str">
        <f t="shared" si="776"/>
        <v/>
      </c>
      <c r="AI8059">
        <f t="shared" si="777"/>
        <v>0</v>
      </c>
      <c r="AJ8059">
        <f t="shared" si="778"/>
        <v>0</v>
      </c>
      <c r="AK8059">
        <v>0</v>
      </c>
      <c r="AL8059" t="str">
        <f>IF(AA8059="","",IFERROR(IF(ISNUMBER('Procytrat 400'!F61),'Procytrat 400'!F61,IF(ISNUMBER(SEARCH("12",'Procytrat 400'!F61)),EDATE(AB8059,12),IF(ISNUMBER(SEARCH("6",'Procytrat 400'!F61)),EDATE(AB8059,6),IF(ISNUMBER(SEARCH("3",'Procytrat 400'!F61)),EDATE(AB8059,3),DATEVALUE('Procytrat 400'!F61))))),""))</f>
        <v/>
      </c>
      <c r="AM8059" t="str">
        <f t="shared" ca="1" si="779"/>
        <v/>
      </c>
    </row>
    <row r="8060" spans="27:39" x14ac:dyDescent="0.3">
      <c r="AA8060" t="str">
        <f>IF(COUNTA('Procytrat 400'!C62,'Procytrat 400'!D62,'Procytrat 400'!E62)&gt;0,"400","")</f>
        <v/>
      </c>
      <c r="AB8060" t="str">
        <f>IFERROR(IF(ISNUMBER('Procytrat 400'!C62),'Procytrat 400'!C62,DATEVALUE('Procytrat 400'!C62)),"")</f>
        <v/>
      </c>
      <c r="AC8060" t="str">
        <f>IF(AA8060="","",'Procytrat 400'!D62)</f>
        <v/>
      </c>
      <c r="AD8060" t="str">
        <f>IF(AA8060="","",IFERROR(1*'Procytrat 400'!E62,IFERROR(_xludf.NUMBERVALUE('Procytrat 400'!E62,".",","),IFERROR(_xludf.NUMBERVALUE('Procytrat 400'!E62,",","."),0))))</f>
        <v/>
      </c>
      <c r="AE8060" t="str">
        <f>IF(AA8060="","",'Procytrat 400'!B62)</f>
        <v/>
      </c>
      <c r="AF8060">
        <f t="shared" si="774"/>
        <v>0</v>
      </c>
      <c r="AG8060" t="str">
        <f t="shared" si="775"/>
        <v/>
      </c>
      <c r="AH8060" t="str">
        <f t="shared" si="776"/>
        <v/>
      </c>
      <c r="AI8060">
        <f t="shared" si="777"/>
        <v>0</v>
      </c>
      <c r="AJ8060">
        <f t="shared" si="778"/>
        <v>0</v>
      </c>
      <c r="AK8060">
        <v>0</v>
      </c>
      <c r="AL8060" t="str">
        <f>IF(AA8060="","",IFERROR(IF(ISNUMBER('Procytrat 400'!F62),'Procytrat 400'!F62,IF(ISNUMBER(SEARCH("12",'Procytrat 400'!F62)),EDATE(AB8060,12),IF(ISNUMBER(SEARCH("6",'Procytrat 400'!F62)),EDATE(AB8060,6),IF(ISNUMBER(SEARCH("3",'Procytrat 400'!F62)),EDATE(AB8060,3),DATEVALUE('Procytrat 400'!F62))))),""))</f>
        <v/>
      </c>
      <c r="AM8060" t="str">
        <f t="shared" ca="1" si="779"/>
        <v/>
      </c>
    </row>
    <row r="8061" spans="27:39" x14ac:dyDescent="0.3">
      <c r="AA8061" t="str">
        <f>IF(COUNTA('Procytrat 400'!C63,'Procytrat 400'!D63,'Procytrat 400'!E63)&gt;0,"400","")</f>
        <v/>
      </c>
      <c r="AB8061" t="str">
        <f>IFERROR(IF(ISNUMBER('Procytrat 400'!C63),'Procytrat 400'!C63,DATEVALUE('Procytrat 400'!C63)),"")</f>
        <v/>
      </c>
      <c r="AC8061" t="str">
        <f>IF(AA8061="","",'Procytrat 400'!D63)</f>
        <v/>
      </c>
      <c r="AD8061" t="str">
        <f>IF(AA8061="","",IFERROR(1*'Procytrat 400'!E63,IFERROR(_xludf.NUMBERVALUE('Procytrat 400'!E63,".",","),IFERROR(_xludf.NUMBERVALUE('Procytrat 400'!E63,",","."),0))))</f>
        <v/>
      </c>
      <c r="AE8061" t="str">
        <f>IF(AA8061="","",'Procytrat 400'!B63)</f>
        <v/>
      </c>
      <c r="AF8061">
        <f t="shared" si="774"/>
        <v>0</v>
      </c>
      <c r="AG8061" t="str">
        <f t="shared" si="775"/>
        <v/>
      </c>
      <c r="AH8061" t="str">
        <f t="shared" si="776"/>
        <v/>
      </c>
      <c r="AI8061">
        <f t="shared" si="777"/>
        <v>0</v>
      </c>
      <c r="AJ8061">
        <f t="shared" si="778"/>
        <v>0</v>
      </c>
      <c r="AK8061">
        <v>0</v>
      </c>
      <c r="AL8061" t="str">
        <f>IF(AA8061="","",IFERROR(IF(ISNUMBER('Procytrat 400'!F63),'Procytrat 400'!F63,IF(ISNUMBER(SEARCH("12",'Procytrat 400'!F63)),EDATE(AB8061,12),IF(ISNUMBER(SEARCH("6",'Procytrat 400'!F63)),EDATE(AB8061,6),IF(ISNUMBER(SEARCH("3",'Procytrat 400'!F63)),EDATE(AB8061,3),DATEVALUE('Procytrat 400'!F63))))),""))</f>
        <v/>
      </c>
      <c r="AM8061" t="str">
        <f t="shared" ca="1" si="779"/>
        <v/>
      </c>
    </row>
    <row r="8062" spans="27:39" x14ac:dyDescent="0.3">
      <c r="AA8062" t="str">
        <f>IF(COUNTA('Procytrat 400'!C64,'Procytrat 400'!D64,'Procytrat 400'!E64)&gt;0,"400","")</f>
        <v/>
      </c>
      <c r="AB8062" t="str">
        <f>IFERROR(IF(ISNUMBER('Procytrat 400'!C64),'Procytrat 400'!C64,DATEVALUE('Procytrat 400'!C64)),"")</f>
        <v/>
      </c>
      <c r="AC8062" t="str">
        <f>IF(AA8062="","",'Procytrat 400'!D64)</f>
        <v/>
      </c>
      <c r="AD8062" t="str">
        <f>IF(AA8062="","",IFERROR(1*'Procytrat 400'!E64,IFERROR(_xludf.NUMBERVALUE('Procytrat 400'!E64,".",","),IFERROR(_xludf.NUMBERVALUE('Procytrat 400'!E64,",","."),0))))</f>
        <v/>
      </c>
      <c r="AE8062" t="str">
        <f>IF(AA8062="","",'Procytrat 400'!B64)</f>
        <v/>
      </c>
      <c r="AF8062">
        <f t="shared" si="774"/>
        <v>0</v>
      </c>
      <c r="AG8062" t="str">
        <f t="shared" si="775"/>
        <v/>
      </c>
      <c r="AH8062" t="str">
        <f t="shared" si="776"/>
        <v/>
      </c>
      <c r="AI8062">
        <f t="shared" si="777"/>
        <v>0</v>
      </c>
      <c r="AJ8062">
        <f t="shared" si="778"/>
        <v>0</v>
      </c>
      <c r="AK8062">
        <v>0</v>
      </c>
      <c r="AL8062" t="str">
        <f>IF(AA8062="","",IFERROR(IF(ISNUMBER('Procytrat 400'!F64),'Procytrat 400'!F64,IF(ISNUMBER(SEARCH("12",'Procytrat 400'!F64)),EDATE(AB8062,12),IF(ISNUMBER(SEARCH("6",'Procytrat 400'!F64)),EDATE(AB8062,6),IF(ISNUMBER(SEARCH("3",'Procytrat 400'!F64)),EDATE(AB8062,3),DATEVALUE('Procytrat 400'!F64))))),""))</f>
        <v/>
      </c>
      <c r="AM8062" t="str">
        <f t="shared" ca="1" si="779"/>
        <v/>
      </c>
    </row>
    <row r="8063" spans="27:39" x14ac:dyDescent="0.3">
      <c r="AA8063" t="str">
        <f>IF(COUNTA('Procytrat 400'!C65,'Procytrat 400'!D65,'Procytrat 400'!E65)&gt;0,"400","")</f>
        <v/>
      </c>
      <c r="AB8063" t="str">
        <f>IFERROR(IF(ISNUMBER('Procytrat 400'!C65),'Procytrat 400'!C65,DATEVALUE('Procytrat 400'!C65)),"")</f>
        <v/>
      </c>
      <c r="AC8063" t="str">
        <f>IF(AA8063="","",'Procytrat 400'!D65)</f>
        <v/>
      </c>
      <c r="AD8063" t="str">
        <f>IF(AA8063="","",IFERROR(1*'Procytrat 400'!E65,IFERROR(_xludf.NUMBERVALUE('Procytrat 400'!E65,".",","),IFERROR(_xludf.NUMBERVALUE('Procytrat 400'!E65,",","."),0))))</f>
        <v/>
      </c>
      <c r="AE8063" t="str">
        <f>IF(AA8063="","",'Procytrat 400'!B65)</f>
        <v/>
      </c>
      <c r="AF8063">
        <f t="shared" si="774"/>
        <v>0</v>
      </c>
      <c r="AG8063" t="str">
        <f t="shared" si="775"/>
        <v/>
      </c>
      <c r="AH8063" t="str">
        <f t="shared" si="776"/>
        <v/>
      </c>
      <c r="AI8063">
        <f t="shared" si="777"/>
        <v>0</v>
      </c>
      <c r="AJ8063">
        <f t="shared" si="778"/>
        <v>0</v>
      </c>
      <c r="AK8063">
        <v>0</v>
      </c>
      <c r="AL8063" t="str">
        <f>IF(AA8063="","",IFERROR(IF(ISNUMBER('Procytrat 400'!F65),'Procytrat 400'!F65,IF(ISNUMBER(SEARCH("12",'Procytrat 400'!F65)),EDATE(AB8063,12),IF(ISNUMBER(SEARCH("6",'Procytrat 400'!F65)),EDATE(AB8063,6),IF(ISNUMBER(SEARCH("3",'Procytrat 400'!F65)),EDATE(AB8063,3),DATEVALUE('Procytrat 400'!F65))))),""))</f>
        <v/>
      </c>
      <c r="AM8063" t="str">
        <f t="shared" ca="1" si="779"/>
        <v/>
      </c>
    </row>
    <row r="8064" spans="27:39" x14ac:dyDescent="0.3">
      <c r="AA8064" t="str">
        <f>IF(COUNTA('Procytrat 400'!C66,'Procytrat 400'!D66,'Procytrat 400'!E66)&gt;0,"400","")</f>
        <v/>
      </c>
      <c r="AB8064" t="str">
        <f>IFERROR(IF(ISNUMBER('Procytrat 400'!C66),'Procytrat 400'!C66,DATEVALUE('Procytrat 400'!C66)),"")</f>
        <v/>
      </c>
      <c r="AC8064" t="str">
        <f>IF(AA8064="","",'Procytrat 400'!D66)</f>
        <v/>
      </c>
      <c r="AD8064" t="str">
        <f>IF(AA8064="","",IFERROR(1*'Procytrat 400'!E66,IFERROR(_xludf.NUMBERVALUE('Procytrat 400'!E66,".",","),IFERROR(_xludf.NUMBERVALUE('Procytrat 400'!E66,",","."),0))))</f>
        <v/>
      </c>
      <c r="AE8064" t="str">
        <f>IF(AA8064="","",'Procytrat 400'!B66)</f>
        <v/>
      </c>
      <c r="AF8064">
        <f t="shared" si="774"/>
        <v>0</v>
      </c>
      <c r="AG8064" t="str">
        <f t="shared" si="775"/>
        <v/>
      </c>
      <c r="AH8064" t="str">
        <f t="shared" si="776"/>
        <v/>
      </c>
      <c r="AI8064">
        <f t="shared" si="777"/>
        <v>0</v>
      </c>
      <c r="AJ8064">
        <f t="shared" si="778"/>
        <v>0</v>
      </c>
      <c r="AK8064">
        <v>0</v>
      </c>
      <c r="AL8064" t="str">
        <f>IF(AA8064="","",IFERROR(IF(ISNUMBER('Procytrat 400'!F66),'Procytrat 400'!F66,IF(ISNUMBER(SEARCH("12",'Procytrat 400'!F66)),EDATE(AB8064,12),IF(ISNUMBER(SEARCH("6",'Procytrat 400'!F66)),EDATE(AB8064,6),IF(ISNUMBER(SEARCH("3",'Procytrat 400'!F66)),EDATE(AB8064,3),DATEVALUE('Procytrat 400'!F66))))),""))</f>
        <v/>
      </c>
      <c r="AM8064" t="str">
        <f t="shared" ca="1" si="779"/>
        <v/>
      </c>
    </row>
    <row r="8065" spans="27:39" x14ac:dyDescent="0.3">
      <c r="AA8065" t="str">
        <f>IF(COUNTA('Procytrat 400'!C67,'Procytrat 400'!D67,'Procytrat 400'!E67)&gt;0,"400","")</f>
        <v/>
      </c>
      <c r="AB8065" t="str">
        <f>IFERROR(IF(ISNUMBER('Procytrat 400'!C67),'Procytrat 400'!C67,DATEVALUE('Procytrat 400'!C67)),"")</f>
        <v/>
      </c>
      <c r="AC8065" t="str">
        <f>IF(AA8065="","",'Procytrat 400'!D67)</f>
        <v/>
      </c>
      <c r="AD8065" t="str">
        <f>IF(AA8065="","",IFERROR(1*'Procytrat 400'!E67,IFERROR(_xludf.NUMBERVALUE('Procytrat 400'!E67,".",","),IFERROR(_xludf.NUMBERVALUE('Procytrat 400'!E67,",","."),0))))</f>
        <v/>
      </c>
      <c r="AE8065" t="str">
        <f>IF(AA8065="","",'Procytrat 400'!B67)</f>
        <v/>
      </c>
      <c r="AF8065">
        <f t="shared" si="774"/>
        <v>0</v>
      </c>
      <c r="AG8065" t="str">
        <f t="shared" si="775"/>
        <v/>
      </c>
      <c r="AH8065" t="str">
        <f t="shared" si="776"/>
        <v/>
      </c>
      <c r="AI8065">
        <f t="shared" si="777"/>
        <v>0</v>
      </c>
      <c r="AJ8065">
        <f t="shared" si="778"/>
        <v>0</v>
      </c>
      <c r="AK8065">
        <v>0</v>
      </c>
      <c r="AL8065" t="str">
        <f>IF(AA8065="","",IFERROR(IF(ISNUMBER('Procytrat 400'!F67),'Procytrat 400'!F67,IF(ISNUMBER(SEARCH("12",'Procytrat 400'!F67)),EDATE(AB8065,12),IF(ISNUMBER(SEARCH("6",'Procytrat 400'!F67)),EDATE(AB8065,6),IF(ISNUMBER(SEARCH("3",'Procytrat 400'!F67)),EDATE(AB8065,3),DATEVALUE('Procytrat 400'!F67))))),""))</f>
        <v/>
      </c>
      <c r="AM8065" t="str">
        <f t="shared" ca="1" si="779"/>
        <v/>
      </c>
    </row>
    <row r="8066" spans="27:39" x14ac:dyDescent="0.3">
      <c r="AA8066" t="str">
        <f>IF(COUNTA('Procytrat 400'!C68,'Procytrat 400'!D68,'Procytrat 400'!E68)&gt;0,"400","")</f>
        <v/>
      </c>
      <c r="AB8066" t="str">
        <f>IFERROR(IF(ISNUMBER('Procytrat 400'!C68),'Procytrat 400'!C68,DATEVALUE('Procytrat 400'!C68)),"")</f>
        <v/>
      </c>
      <c r="AC8066" t="str">
        <f>IF(AA8066="","",'Procytrat 400'!D68)</f>
        <v/>
      </c>
      <c r="AD8066" t="str">
        <f>IF(AA8066="","",IFERROR(1*'Procytrat 400'!E68,IFERROR(_xludf.NUMBERVALUE('Procytrat 400'!E68,".",","),IFERROR(_xludf.NUMBERVALUE('Procytrat 400'!E68,",","."),0))))</f>
        <v/>
      </c>
      <c r="AE8066" t="str">
        <f>IF(AA8066="","",'Procytrat 400'!B68)</f>
        <v/>
      </c>
      <c r="AF8066">
        <f t="shared" ref="AF8066:AF8129" si="780">IF(AA8066="",0,--ISNUMBER(SEARCH("aprovado",AE8066)))</f>
        <v>0</v>
      </c>
      <c r="AG8066" t="str">
        <f t="shared" ref="AG8066:AG8129" si="781">IF(AB8066="","",YEAR(AB8066))</f>
        <v/>
      </c>
      <c r="AH8066" t="str">
        <f t="shared" ref="AH8066:AH8129" si="782">IF(AB8066="","",MONTH(AB8066))</f>
        <v/>
      </c>
      <c r="AI8066">
        <f t="shared" ref="AI8066:AI8129" si="783">IF(AB8066="",0,AB8066+ROW()/1000000)</f>
        <v>0</v>
      </c>
      <c r="AJ8066">
        <f t="shared" ref="AJ8066:AJ8129" si="784">--(AA8066&lt;&gt;"")</f>
        <v>0</v>
      </c>
      <c r="AK8066">
        <v>0</v>
      </c>
      <c r="AL8066" t="str">
        <f>IF(AA8066="","",IFERROR(IF(ISNUMBER('Procytrat 400'!F68),'Procytrat 400'!F68,IF(ISNUMBER(SEARCH("12",'Procytrat 400'!F68)),EDATE(AB8066,12),IF(ISNUMBER(SEARCH("6",'Procytrat 400'!F68)),EDATE(AB8066,6),IF(ISNUMBER(SEARCH("3",'Procytrat 400'!F68)),EDATE(AB8066,3),DATEVALUE('Procytrat 400'!F68))))),""))</f>
        <v/>
      </c>
      <c r="AM8066" t="str">
        <f t="shared" ref="AM8066:AM8129" ca="1" si="785">IF(AND(AJ8066=1,AL8066&lt;&gt;"",AL8066&gt;=TODAY(),AG8066=$W$3),AL8066+ROW()/1000000,"")</f>
        <v/>
      </c>
    </row>
    <row r="8067" spans="27:39" x14ac:dyDescent="0.3">
      <c r="AA8067" t="str">
        <f>IF(COUNTA('Procytrat 400'!C69,'Procytrat 400'!D69,'Procytrat 400'!E69)&gt;0,"400","")</f>
        <v/>
      </c>
      <c r="AB8067" t="str">
        <f>IFERROR(IF(ISNUMBER('Procytrat 400'!C69),'Procytrat 400'!C69,DATEVALUE('Procytrat 400'!C69)),"")</f>
        <v/>
      </c>
      <c r="AC8067" t="str">
        <f>IF(AA8067="","",'Procytrat 400'!D69)</f>
        <v/>
      </c>
      <c r="AD8067" t="str">
        <f>IF(AA8067="","",IFERROR(1*'Procytrat 400'!E69,IFERROR(_xludf.NUMBERVALUE('Procytrat 400'!E69,".",","),IFERROR(_xludf.NUMBERVALUE('Procytrat 400'!E69,",","."),0))))</f>
        <v/>
      </c>
      <c r="AE8067" t="str">
        <f>IF(AA8067="","",'Procytrat 400'!B69)</f>
        <v/>
      </c>
      <c r="AF8067">
        <f t="shared" si="780"/>
        <v>0</v>
      </c>
      <c r="AG8067" t="str">
        <f t="shared" si="781"/>
        <v/>
      </c>
      <c r="AH8067" t="str">
        <f t="shared" si="782"/>
        <v/>
      </c>
      <c r="AI8067">
        <f t="shared" si="783"/>
        <v>0</v>
      </c>
      <c r="AJ8067">
        <f t="shared" si="784"/>
        <v>0</v>
      </c>
      <c r="AK8067">
        <v>0</v>
      </c>
      <c r="AL8067" t="str">
        <f>IF(AA8067="","",IFERROR(IF(ISNUMBER('Procytrat 400'!F69),'Procytrat 400'!F69,IF(ISNUMBER(SEARCH("12",'Procytrat 400'!F69)),EDATE(AB8067,12),IF(ISNUMBER(SEARCH("6",'Procytrat 400'!F69)),EDATE(AB8067,6),IF(ISNUMBER(SEARCH("3",'Procytrat 400'!F69)),EDATE(AB8067,3),DATEVALUE('Procytrat 400'!F69))))),""))</f>
        <v/>
      </c>
      <c r="AM8067" t="str">
        <f t="shared" ca="1" si="785"/>
        <v/>
      </c>
    </row>
    <row r="8068" spans="27:39" x14ac:dyDescent="0.3">
      <c r="AA8068" t="str">
        <f>IF(COUNTA('Procytrat 400'!C70,'Procytrat 400'!D70,'Procytrat 400'!E70)&gt;0,"400","")</f>
        <v/>
      </c>
      <c r="AB8068" t="str">
        <f>IFERROR(IF(ISNUMBER('Procytrat 400'!C70),'Procytrat 400'!C70,DATEVALUE('Procytrat 400'!C70)),"")</f>
        <v/>
      </c>
      <c r="AC8068" t="str">
        <f>IF(AA8068="","",'Procytrat 400'!D70)</f>
        <v/>
      </c>
      <c r="AD8068" t="str">
        <f>IF(AA8068="","",IFERROR(1*'Procytrat 400'!E70,IFERROR(_xludf.NUMBERVALUE('Procytrat 400'!E70,".",","),IFERROR(_xludf.NUMBERVALUE('Procytrat 400'!E70,",","."),0))))</f>
        <v/>
      </c>
      <c r="AE8068" t="str">
        <f>IF(AA8068="","",'Procytrat 400'!B70)</f>
        <v/>
      </c>
      <c r="AF8068">
        <f t="shared" si="780"/>
        <v>0</v>
      </c>
      <c r="AG8068" t="str">
        <f t="shared" si="781"/>
        <v/>
      </c>
      <c r="AH8068" t="str">
        <f t="shared" si="782"/>
        <v/>
      </c>
      <c r="AI8068">
        <f t="shared" si="783"/>
        <v>0</v>
      </c>
      <c r="AJ8068">
        <f t="shared" si="784"/>
        <v>0</v>
      </c>
      <c r="AK8068">
        <v>0</v>
      </c>
      <c r="AL8068" t="str">
        <f>IF(AA8068="","",IFERROR(IF(ISNUMBER('Procytrat 400'!F70),'Procytrat 400'!F70,IF(ISNUMBER(SEARCH("12",'Procytrat 400'!F70)),EDATE(AB8068,12),IF(ISNUMBER(SEARCH("6",'Procytrat 400'!F70)),EDATE(AB8068,6),IF(ISNUMBER(SEARCH("3",'Procytrat 400'!F70)),EDATE(AB8068,3),DATEVALUE('Procytrat 400'!F70))))),""))</f>
        <v/>
      </c>
      <c r="AM8068" t="str">
        <f t="shared" ca="1" si="785"/>
        <v/>
      </c>
    </row>
    <row r="8069" spans="27:39" x14ac:dyDescent="0.3">
      <c r="AA8069" t="str">
        <f>IF(COUNTA('Procytrat 400'!C71,'Procytrat 400'!D71,'Procytrat 400'!E71)&gt;0,"400","")</f>
        <v/>
      </c>
      <c r="AB8069" t="str">
        <f>IFERROR(IF(ISNUMBER('Procytrat 400'!C71),'Procytrat 400'!C71,DATEVALUE('Procytrat 400'!C71)),"")</f>
        <v/>
      </c>
      <c r="AC8069" t="str">
        <f>IF(AA8069="","",'Procytrat 400'!D71)</f>
        <v/>
      </c>
      <c r="AD8069" t="str">
        <f>IF(AA8069="","",IFERROR(1*'Procytrat 400'!E71,IFERROR(_xludf.NUMBERVALUE('Procytrat 400'!E71,".",","),IFERROR(_xludf.NUMBERVALUE('Procytrat 400'!E71,",","."),0))))</f>
        <v/>
      </c>
      <c r="AE8069" t="str">
        <f>IF(AA8069="","",'Procytrat 400'!B71)</f>
        <v/>
      </c>
      <c r="AF8069">
        <f t="shared" si="780"/>
        <v>0</v>
      </c>
      <c r="AG8069" t="str">
        <f t="shared" si="781"/>
        <v/>
      </c>
      <c r="AH8069" t="str">
        <f t="shared" si="782"/>
        <v/>
      </c>
      <c r="AI8069">
        <f t="shared" si="783"/>
        <v>0</v>
      </c>
      <c r="AJ8069">
        <f t="shared" si="784"/>
        <v>0</v>
      </c>
      <c r="AK8069">
        <v>0</v>
      </c>
      <c r="AL8069" t="str">
        <f>IF(AA8069="","",IFERROR(IF(ISNUMBER('Procytrat 400'!F71),'Procytrat 400'!F71,IF(ISNUMBER(SEARCH("12",'Procytrat 400'!F71)),EDATE(AB8069,12),IF(ISNUMBER(SEARCH("6",'Procytrat 400'!F71)),EDATE(AB8069,6),IF(ISNUMBER(SEARCH("3",'Procytrat 400'!F71)),EDATE(AB8069,3),DATEVALUE('Procytrat 400'!F71))))),""))</f>
        <v/>
      </c>
      <c r="AM8069" t="str">
        <f t="shared" ca="1" si="785"/>
        <v/>
      </c>
    </row>
    <row r="8070" spans="27:39" x14ac:dyDescent="0.3">
      <c r="AA8070" t="str">
        <f>IF(COUNTA('Procytrat 400'!C72,'Procytrat 400'!D72,'Procytrat 400'!E72)&gt;0,"400","")</f>
        <v/>
      </c>
      <c r="AB8070" t="str">
        <f>IFERROR(IF(ISNUMBER('Procytrat 400'!C72),'Procytrat 400'!C72,DATEVALUE('Procytrat 400'!C72)),"")</f>
        <v/>
      </c>
      <c r="AC8070" t="str">
        <f>IF(AA8070="","",'Procytrat 400'!D72)</f>
        <v/>
      </c>
      <c r="AD8070" t="str">
        <f>IF(AA8070="","",IFERROR(1*'Procytrat 400'!E72,IFERROR(_xludf.NUMBERVALUE('Procytrat 400'!E72,".",","),IFERROR(_xludf.NUMBERVALUE('Procytrat 400'!E72,",","."),0))))</f>
        <v/>
      </c>
      <c r="AE8070" t="str">
        <f>IF(AA8070="","",'Procytrat 400'!B72)</f>
        <v/>
      </c>
      <c r="AF8070">
        <f t="shared" si="780"/>
        <v>0</v>
      </c>
      <c r="AG8070" t="str">
        <f t="shared" si="781"/>
        <v/>
      </c>
      <c r="AH8070" t="str">
        <f t="shared" si="782"/>
        <v/>
      </c>
      <c r="AI8070">
        <f t="shared" si="783"/>
        <v>0</v>
      </c>
      <c r="AJ8070">
        <f t="shared" si="784"/>
        <v>0</v>
      </c>
      <c r="AK8070">
        <v>0</v>
      </c>
      <c r="AL8070" t="str">
        <f>IF(AA8070="","",IFERROR(IF(ISNUMBER('Procytrat 400'!F72),'Procytrat 400'!F72,IF(ISNUMBER(SEARCH("12",'Procytrat 400'!F72)),EDATE(AB8070,12),IF(ISNUMBER(SEARCH("6",'Procytrat 400'!F72)),EDATE(AB8070,6),IF(ISNUMBER(SEARCH("3",'Procytrat 400'!F72)),EDATE(AB8070,3),DATEVALUE('Procytrat 400'!F72))))),""))</f>
        <v/>
      </c>
      <c r="AM8070" t="str">
        <f t="shared" ca="1" si="785"/>
        <v/>
      </c>
    </row>
    <row r="8071" spans="27:39" x14ac:dyDescent="0.3">
      <c r="AA8071" t="str">
        <f>IF(COUNTA('Procytrat 400'!C73,'Procytrat 400'!D73,'Procytrat 400'!E73)&gt;0,"400","")</f>
        <v/>
      </c>
      <c r="AB8071" t="str">
        <f>IFERROR(IF(ISNUMBER('Procytrat 400'!C73),'Procytrat 400'!C73,DATEVALUE('Procytrat 400'!C73)),"")</f>
        <v/>
      </c>
      <c r="AC8071" t="str">
        <f>IF(AA8071="","",'Procytrat 400'!D73)</f>
        <v/>
      </c>
      <c r="AD8071" t="str">
        <f>IF(AA8071="","",IFERROR(1*'Procytrat 400'!E73,IFERROR(_xludf.NUMBERVALUE('Procytrat 400'!E73,".",","),IFERROR(_xludf.NUMBERVALUE('Procytrat 400'!E73,",","."),0))))</f>
        <v/>
      </c>
      <c r="AE8071" t="str">
        <f>IF(AA8071="","",'Procytrat 400'!B73)</f>
        <v/>
      </c>
      <c r="AF8071">
        <f t="shared" si="780"/>
        <v>0</v>
      </c>
      <c r="AG8071" t="str">
        <f t="shared" si="781"/>
        <v/>
      </c>
      <c r="AH8071" t="str">
        <f t="shared" si="782"/>
        <v/>
      </c>
      <c r="AI8071">
        <f t="shared" si="783"/>
        <v>0</v>
      </c>
      <c r="AJ8071">
        <f t="shared" si="784"/>
        <v>0</v>
      </c>
      <c r="AK8071">
        <v>0</v>
      </c>
      <c r="AL8071" t="str">
        <f>IF(AA8071="","",IFERROR(IF(ISNUMBER('Procytrat 400'!F73),'Procytrat 400'!F73,IF(ISNUMBER(SEARCH("12",'Procytrat 400'!F73)),EDATE(AB8071,12),IF(ISNUMBER(SEARCH("6",'Procytrat 400'!F73)),EDATE(AB8071,6),IF(ISNUMBER(SEARCH("3",'Procytrat 400'!F73)),EDATE(AB8071,3),DATEVALUE('Procytrat 400'!F73))))),""))</f>
        <v/>
      </c>
      <c r="AM8071" t="str">
        <f t="shared" ca="1" si="785"/>
        <v/>
      </c>
    </row>
    <row r="8072" spans="27:39" x14ac:dyDescent="0.3">
      <c r="AA8072" t="str">
        <f>IF(COUNTA('Procytrat 400'!C74,'Procytrat 400'!D74,'Procytrat 400'!E74)&gt;0,"400","")</f>
        <v/>
      </c>
      <c r="AB8072" t="str">
        <f>IFERROR(IF(ISNUMBER('Procytrat 400'!C74),'Procytrat 400'!C74,DATEVALUE('Procytrat 400'!C74)),"")</f>
        <v/>
      </c>
      <c r="AC8072" t="str">
        <f>IF(AA8072="","",'Procytrat 400'!D74)</f>
        <v/>
      </c>
      <c r="AD8072" t="str">
        <f>IF(AA8072="","",IFERROR(1*'Procytrat 400'!E74,IFERROR(_xludf.NUMBERVALUE('Procytrat 400'!E74,".",","),IFERROR(_xludf.NUMBERVALUE('Procytrat 400'!E74,",","."),0))))</f>
        <v/>
      </c>
      <c r="AE8072" t="str">
        <f>IF(AA8072="","",'Procytrat 400'!B74)</f>
        <v/>
      </c>
      <c r="AF8072">
        <f t="shared" si="780"/>
        <v>0</v>
      </c>
      <c r="AG8072" t="str">
        <f t="shared" si="781"/>
        <v/>
      </c>
      <c r="AH8072" t="str">
        <f t="shared" si="782"/>
        <v/>
      </c>
      <c r="AI8072">
        <f t="shared" si="783"/>
        <v>0</v>
      </c>
      <c r="AJ8072">
        <f t="shared" si="784"/>
        <v>0</v>
      </c>
      <c r="AK8072">
        <v>0</v>
      </c>
      <c r="AL8072" t="str">
        <f>IF(AA8072="","",IFERROR(IF(ISNUMBER('Procytrat 400'!F74),'Procytrat 400'!F74,IF(ISNUMBER(SEARCH("12",'Procytrat 400'!F74)),EDATE(AB8072,12),IF(ISNUMBER(SEARCH("6",'Procytrat 400'!F74)),EDATE(AB8072,6),IF(ISNUMBER(SEARCH("3",'Procytrat 400'!F74)),EDATE(AB8072,3),DATEVALUE('Procytrat 400'!F74))))),""))</f>
        <v/>
      </c>
      <c r="AM8072" t="str">
        <f t="shared" ca="1" si="785"/>
        <v/>
      </c>
    </row>
    <row r="8073" spans="27:39" x14ac:dyDescent="0.3">
      <c r="AA8073" t="str">
        <f>IF(COUNTA('Procytrat 400'!C75,'Procytrat 400'!D75,'Procytrat 400'!E75)&gt;0,"400","")</f>
        <v/>
      </c>
      <c r="AB8073" t="str">
        <f>IFERROR(IF(ISNUMBER('Procytrat 400'!C75),'Procytrat 400'!C75,DATEVALUE('Procytrat 400'!C75)),"")</f>
        <v/>
      </c>
      <c r="AC8073" t="str">
        <f>IF(AA8073="","",'Procytrat 400'!D75)</f>
        <v/>
      </c>
      <c r="AD8073" t="str">
        <f>IF(AA8073="","",IFERROR(1*'Procytrat 400'!E75,IFERROR(_xludf.NUMBERVALUE('Procytrat 400'!E75,".",","),IFERROR(_xludf.NUMBERVALUE('Procytrat 400'!E75,",","."),0))))</f>
        <v/>
      </c>
      <c r="AE8073" t="str">
        <f>IF(AA8073="","",'Procytrat 400'!B75)</f>
        <v/>
      </c>
      <c r="AF8073">
        <f t="shared" si="780"/>
        <v>0</v>
      </c>
      <c r="AG8073" t="str">
        <f t="shared" si="781"/>
        <v/>
      </c>
      <c r="AH8073" t="str">
        <f t="shared" si="782"/>
        <v/>
      </c>
      <c r="AI8073">
        <f t="shared" si="783"/>
        <v>0</v>
      </c>
      <c r="AJ8073">
        <f t="shared" si="784"/>
        <v>0</v>
      </c>
      <c r="AK8073">
        <v>0</v>
      </c>
      <c r="AL8073" t="str">
        <f>IF(AA8073="","",IFERROR(IF(ISNUMBER('Procytrat 400'!F75),'Procytrat 400'!F75,IF(ISNUMBER(SEARCH("12",'Procytrat 400'!F75)),EDATE(AB8073,12),IF(ISNUMBER(SEARCH("6",'Procytrat 400'!F75)),EDATE(AB8073,6),IF(ISNUMBER(SEARCH("3",'Procytrat 400'!F75)),EDATE(AB8073,3),DATEVALUE('Procytrat 400'!F75))))),""))</f>
        <v/>
      </c>
      <c r="AM8073" t="str">
        <f t="shared" ca="1" si="785"/>
        <v/>
      </c>
    </row>
    <row r="8074" spans="27:39" x14ac:dyDescent="0.3">
      <c r="AA8074" t="str">
        <f>IF(COUNTA('Procytrat 400'!C76,'Procytrat 400'!D76,'Procytrat 400'!E76)&gt;0,"400","")</f>
        <v/>
      </c>
      <c r="AB8074" t="str">
        <f>IFERROR(IF(ISNUMBER('Procytrat 400'!C76),'Procytrat 400'!C76,DATEVALUE('Procytrat 400'!C76)),"")</f>
        <v/>
      </c>
      <c r="AC8074" t="str">
        <f>IF(AA8074="","",'Procytrat 400'!D76)</f>
        <v/>
      </c>
      <c r="AD8074" t="str">
        <f>IF(AA8074="","",IFERROR(1*'Procytrat 400'!E76,IFERROR(_xludf.NUMBERVALUE('Procytrat 400'!E76,".",","),IFERROR(_xludf.NUMBERVALUE('Procytrat 400'!E76,",","."),0))))</f>
        <v/>
      </c>
      <c r="AE8074" t="str">
        <f>IF(AA8074="","",'Procytrat 400'!B76)</f>
        <v/>
      </c>
      <c r="AF8074">
        <f t="shared" si="780"/>
        <v>0</v>
      </c>
      <c r="AG8074" t="str">
        <f t="shared" si="781"/>
        <v/>
      </c>
      <c r="AH8074" t="str">
        <f t="shared" si="782"/>
        <v/>
      </c>
      <c r="AI8074">
        <f t="shared" si="783"/>
        <v>0</v>
      </c>
      <c r="AJ8074">
        <f t="shared" si="784"/>
        <v>0</v>
      </c>
      <c r="AK8074">
        <v>0</v>
      </c>
      <c r="AL8074" t="str">
        <f>IF(AA8074="","",IFERROR(IF(ISNUMBER('Procytrat 400'!F76),'Procytrat 400'!F76,IF(ISNUMBER(SEARCH("12",'Procytrat 400'!F76)),EDATE(AB8074,12),IF(ISNUMBER(SEARCH("6",'Procytrat 400'!F76)),EDATE(AB8074,6),IF(ISNUMBER(SEARCH("3",'Procytrat 400'!F76)),EDATE(AB8074,3),DATEVALUE('Procytrat 400'!F76))))),""))</f>
        <v/>
      </c>
      <c r="AM8074" t="str">
        <f t="shared" ca="1" si="785"/>
        <v/>
      </c>
    </row>
    <row r="8075" spans="27:39" x14ac:dyDescent="0.3">
      <c r="AA8075" t="str">
        <f>IF(COUNTA('Procytrat 400'!C77,'Procytrat 400'!D77,'Procytrat 400'!E77)&gt;0,"400","")</f>
        <v/>
      </c>
      <c r="AB8075" t="str">
        <f>IFERROR(IF(ISNUMBER('Procytrat 400'!C77),'Procytrat 400'!C77,DATEVALUE('Procytrat 400'!C77)),"")</f>
        <v/>
      </c>
      <c r="AC8075" t="str">
        <f>IF(AA8075="","",'Procytrat 400'!D77)</f>
        <v/>
      </c>
      <c r="AD8075" t="str">
        <f>IF(AA8075="","",IFERROR(1*'Procytrat 400'!E77,IFERROR(_xludf.NUMBERVALUE('Procytrat 400'!E77,".",","),IFERROR(_xludf.NUMBERVALUE('Procytrat 400'!E77,",","."),0))))</f>
        <v/>
      </c>
      <c r="AE8075" t="str">
        <f>IF(AA8075="","",'Procytrat 400'!B77)</f>
        <v/>
      </c>
      <c r="AF8075">
        <f t="shared" si="780"/>
        <v>0</v>
      </c>
      <c r="AG8075" t="str">
        <f t="shared" si="781"/>
        <v/>
      </c>
      <c r="AH8075" t="str">
        <f t="shared" si="782"/>
        <v/>
      </c>
      <c r="AI8075">
        <f t="shared" si="783"/>
        <v>0</v>
      </c>
      <c r="AJ8075">
        <f t="shared" si="784"/>
        <v>0</v>
      </c>
      <c r="AK8075">
        <v>0</v>
      </c>
      <c r="AL8075" t="str">
        <f>IF(AA8075="","",IFERROR(IF(ISNUMBER('Procytrat 400'!F77),'Procytrat 400'!F77,IF(ISNUMBER(SEARCH("12",'Procytrat 400'!F77)),EDATE(AB8075,12),IF(ISNUMBER(SEARCH("6",'Procytrat 400'!F77)),EDATE(AB8075,6),IF(ISNUMBER(SEARCH("3",'Procytrat 400'!F77)),EDATE(AB8075,3),DATEVALUE('Procytrat 400'!F77))))),""))</f>
        <v/>
      </c>
      <c r="AM8075" t="str">
        <f t="shared" ca="1" si="785"/>
        <v/>
      </c>
    </row>
    <row r="8076" spans="27:39" x14ac:dyDescent="0.3">
      <c r="AA8076" t="str">
        <f>IF(COUNTA('Procytrat 400'!C78,'Procytrat 400'!D78,'Procytrat 400'!E78)&gt;0,"400","")</f>
        <v/>
      </c>
      <c r="AB8076" t="str">
        <f>IFERROR(IF(ISNUMBER('Procytrat 400'!C78),'Procytrat 400'!C78,DATEVALUE('Procytrat 400'!C78)),"")</f>
        <v/>
      </c>
      <c r="AC8076" t="str">
        <f>IF(AA8076="","",'Procytrat 400'!D78)</f>
        <v/>
      </c>
      <c r="AD8076" t="str">
        <f>IF(AA8076="","",IFERROR(1*'Procytrat 400'!E78,IFERROR(_xludf.NUMBERVALUE('Procytrat 400'!E78,".",","),IFERROR(_xludf.NUMBERVALUE('Procytrat 400'!E78,",","."),0))))</f>
        <v/>
      </c>
      <c r="AE8076" t="str">
        <f>IF(AA8076="","",'Procytrat 400'!B78)</f>
        <v/>
      </c>
      <c r="AF8076">
        <f t="shared" si="780"/>
        <v>0</v>
      </c>
      <c r="AG8076" t="str">
        <f t="shared" si="781"/>
        <v/>
      </c>
      <c r="AH8076" t="str">
        <f t="shared" si="782"/>
        <v/>
      </c>
      <c r="AI8076">
        <f t="shared" si="783"/>
        <v>0</v>
      </c>
      <c r="AJ8076">
        <f t="shared" si="784"/>
        <v>0</v>
      </c>
      <c r="AK8076">
        <v>0</v>
      </c>
      <c r="AL8076" t="str">
        <f>IF(AA8076="","",IFERROR(IF(ISNUMBER('Procytrat 400'!F78),'Procytrat 400'!F78,IF(ISNUMBER(SEARCH("12",'Procytrat 400'!F78)),EDATE(AB8076,12),IF(ISNUMBER(SEARCH("6",'Procytrat 400'!F78)),EDATE(AB8076,6),IF(ISNUMBER(SEARCH("3",'Procytrat 400'!F78)),EDATE(AB8076,3),DATEVALUE('Procytrat 400'!F78))))),""))</f>
        <v/>
      </c>
      <c r="AM8076" t="str">
        <f t="shared" ca="1" si="785"/>
        <v/>
      </c>
    </row>
    <row r="8077" spans="27:39" x14ac:dyDescent="0.3">
      <c r="AA8077" t="str">
        <f>IF(COUNTA('Procytrat 400'!C79,'Procytrat 400'!D79,'Procytrat 400'!E79)&gt;0,"400","")</f>
        <v/>
      </c>
      <c r="AB8077" t="str">
        <f>IFERROR(IF(ISNUMBER('Procytrat 400'!C79),'Procytrat 400'!C79,DATEVALUE('Procytrat 400'!C79)),"")</f>
        <v/>
      </c>
      <c r="AC8077" t="str">
        <f>IF(AA8077="","",'Procytrat 400'!D79)</f>
        <v/>
      </c>
      <c r="AD8077" t="str">
        <f>IF(AA8077="","",IFERROR(1*'Procytrat 400'!E79,IFERROR(_xludf.NUMBERVALUE('Procytrat 400'!E79,".",","),IFERROR(_xludf.NUMBERVALUE('Procytrat 400'!E79,",","."),0))))</f>
        <v/>
      </c>
      <c r="AE8077" t="str">
        <f>IF(AA8077="","",'Procytrat 400'!B79)</f>
        <v/>
      </c>
      <c r="AF8077">
        <f t="shared" si="780"/>
        <v>0</v>
      </c>
      <c r="AG8077" t="str">
        <f t="shared" si="781"/>
        <v/>
      </c>
      <c r="AH8077" t="str">
        <f t="shared" si="782"/>
        <v/>
      </c>
      <c r="AI8077">
        <f t="shared" si="783"/>
        <v>0</v>
      </c>
      <c r="AJ8077">
        <f t="shared" si="784"/>
        <v>0</v>
      </c>
      <c r="AK8077">
        <v>0</v>
      </c>
      <c r="AL8077" t="str">
        <f>IF(AA8077="","",IFERROR(IF(ISNUMBER('Procytrat 400'!F79),'Procytrat 400'!F79,IF(ISNUMBER(SEARCH("12",'Procytrat 400'!F79)),EDATE(AB8077,12),IF(ISNUMBER(SEARCH("6",'Procytrat 400'!F79)),EDATE(AB8077,6),IF(ISNUMBER(SEARCH("3",'Procytrat 400'!F79)),EDATE(AB8077,3),DATEVALUE('Procytrat 400'!F79))))),""))</f>
        <v/>
      </c>
      <c r="AM8077" t="str">
        <f t="shared" ca="1" si="785"/>
        <v/>
      </c>
    </row>
    <row r="8078" spans="27:39" x14ac:dyDescent="0.3">
      <c r="AA8078" t="str">
        <f>IF(COUNTA('Procytrat 400'!C80,'Procytrat 400'!D80,'Procytrat 400'!E80)&gt;0,"400","")</f>
        <v/>
      </c>
      <c r="AB8078" t="str">
        <f>IFERROR(IF(ISNUMBER('Procytrat 400'!C80),'Procytrat 400'!C80,DATEVALUE('Procytrat 400'!C80)),"")</f>
        <v/>
      </c>
      <c r="AC8078" t="str">
        <f>IF(AA8078="","",'Procytrat 400'!D80)</f>
        <v/>
      </c>
      <c r="AD8078" t="str">
        <f>IF(AA8078="","",IFERROR(1*'Procytrat 400'!E80,IFERROR(_xludf.NUMBERVALUE('Procytrat 400'!E80,".",","),IFERROR(_xludf.NUMBERVALUE('Procytrat 400'!E80,",","."),0))))</f>
        <v/>
      </c>
      <c r="AE8078" t="str">
        <f>IF(AA8078="","",'Procytrat 400'!B80)</f>
        <v/>
      </c>
      <c r="AF8078">
        <f t="shared" si="780"/>
        <v>0</v>
      </c>
      <c r="AG8078" t="str">
        <f t="shared" si="781"/>
        <v/>
      </c>
      <c r="AH8078" t="str">
        <f t="shared" si="782"/>
        <v/>
      </c>
      <c r="AI8078">
        <f t="shared" si="783"/>
        <v>0</v>
      </c>
      <c r="AJ8078">
        <f t="shared" si="784"/>
        <v>0</v>
      </c>
      <c r="AK8078">
        <v>0</v>
      </c>
      <c r="AL8078" t="str">
        <f>IF(AA8078="","",IFERROR(IF(ISNUMBER('Procytrat 400'!F80),'Procytrat 400'!F80,IF(ISNUMBER(SEARCH("12",'Procytrat 400'!F80)),EDATE(AB8078,12),IF(ISNUMBER(SEARCH("6",'Procytrat 400'!F80)),EDATE(AB8078,6),IF(ISNUMBER(SEARCH("3",'Procytrat 400'!F80)),EDATE(AB8078,3),DATEVALUE('Procytrat 400'!F80))))),""))</f>
        <v/>
      </c>
      <c r="AM8078" t="str">
        <f t="shared" ca="1" si="785"/>
        <v/>
      </c>
    </row>
    <row r="8079" spans="27:39" x14ac:dyDescent="0.3">
      <c r="AA8079" t="str">
        <f>IF(COUNTA('Procytrat 400'!C81,'Procytrat 400'!D81,'Procytrat 400'!E81)&gt;0,"400","")</f>
        <v/>
      </c>
      <c r="AB8079" t="str">
        <f>IFERROR(IF(ISNUMBER('Procytrat 400'!C81),'Procytrat 400'!C81,DATEVALUE('Procytrat 400'!C81)),"")</f>
        <v/>
      </c>
      <c r="AC8079" t="str">
        <f>IF(AA8079="","",'Procytrat 400'!D81)</f>
        <v/>
      </c>
      <c r="AD8079" t="str">
        <f>IF(AA8079="","",IFERROR(1*'Procytrat 400'!E81,IFERROR(_xludf.NUMBERVALUE('Procytrat 400'!E81,".",","),IFERROR(_xludf.NUMBERVALUE('Procytrat 400'!E81,",","."),0))))</f>
        <v/>
      </c>
      <c r="AE8079" t="str">
        <f>IF(AA8079="","",'Procytrat 400'!B81)</f>
        <v/>
      </c>
      <c r="AF8079">
        <f t="shared" si="780"/>
        <v>0</v>
      </c>
      <c r="AG8079" t="str">
        <f t="shared" si="781"/>
        <v/>
      </c>
      <c r="AH8079" t="str">
        <f t="shared" si="782"/>
        <v/>
      </c>
      <c r="AI8079">
        <f t="shared" si="783"/>
        <v>0</v>
      </c>
      <c r="AJ8079">
        <f t="shared" si="784"/>
        <v>0</v>
      </c>
      <c r="AK8079">
        <v>0</v>
      </c>
      <c r="AL8079" t="str">
        <f>IF(AA8079="","",IFERROR(IF(ISNUMBER('Procytrat 400'!F81),'Procytrat 400'!F81,IF(ISNUMBER(SEARCH("12",'Procytrat 400'!F81)),EDATE(AB8079,12),IF(ISNUMBER(SEARCH("6",'Procytrat 400'!F81)),EDATE(AB8079,6),IF(ISNUMBER(SEARCH("3",'Procytrat 400'!F81)),EDATE(AB8079,3),DATEVALUE('Procytrat 400'!F81))))),""))</f>
        <v/>
      </c>
      <c r="AM8079" t="str">
        <f t="shared" ca="1" si="785"/>
        <v/>
      </c>
    </row>
    <row r="8080" spans="27:39" x14ac:dyDescent="0.3">
      <c r="AA8080" t="str">
        <f>IF(COUNTA('Procytrat 400'!C82,'Procytrat 400'!D82,'Procytrat 400'!E82)&gt;0,"400","")</f>
        <v/>
      </c>
      <c r="AB8080" t="str">
        <f>IFERROR(IF(ISNUMBER('Procytrat 400'!C82),'Procytrat 400'!C82,DATEVALUE('Procytrat 400'!C82)),"")</f>
        <v/>
      </c>
      <c r="AC8080" t="str">
        <f>IF(AA8080="","",'Procytrat 400'!D82)</f>
        <v/>
      </c>
      <c r="AD8080" t="str">
        <f>IF(AA8080="","",IFERROR(1*'Procytrat 400'!E82,IFERROR(_xludf.NUMBERVALUE('Procytrat 400'!E82,".",","),IFERROR(_xludf.NUMBERVALUE('Procytrat 400'!E82,",","."),0))))</f>
        <v/>
      </c>
      <c r="AE8080" t="str">
        <f>IF(AA8080="","",'Procytrat 400'!B82)</f>
        <v/>
      </c>
      <c r="AF8080">
        <f t="shared" si="780"/>
        <v>0</v>
      </c>
      <c r="AG8080" t="str">
        <f t="shared" si="781"/>
        <v/>
      </c>
      <c r="AH8080" t="str">
        <f t="shared" si="782"/>
        <v/>
      </c>
      <c r="AI8080">
        <f t="shared" si="783"/>
        <v>0</v>
      </c>
      <c r="AJ8080">
        <f t="shared" si="784"/>
        <v>0</v>
      </c>
      <c r="AK8080">
        <v>0</v>
      </c>
      <c r="AL8080" t="str">
        <f>IF(AA8080="","",IFERROR(IF(ISNUMBER('Procytrat 400'!F82),'Procytrat 400'!F82,IF(ISNUMBER(SEARCH("12",'Procytrat 400'!F82)),EDATE(AB8080,12),IF(ISNUMBER(SEARCH("6",'Procytrat 400'!F82)),EDATE(AB8080,6),IF(ISNUMBER(SEARCH("3",'Procytrat 400'!F82)),EDATE(AB8080,3),DATEVALUE('Procytrat 400'!F82))))),""))</f>
        <v/>
      </c>
      <c r="AM8080" t="str">
        <f t="shared" ca="1" si="785"/>
        <v/>
      </c>
    </row>
    <row r="8081" spans="27:39" x14ac:dyDescent="0.3">
      <c r="AA8081" t="str">
        <f>IF(COUNTA('Procytrat 400'!C83,'Procytrat 400'!D83,'Procytrat 400'!E83)&gt;0,"400","")</f>
        <v/>
      </c>
      <c r="AB8081" t="str">
        <f>IFERROR(IF(ISNUMBER('Procytrat 400'!C83),'Procytrat 400'!C83,DATEVALUE('Procytrat 400'!C83)),"")</f>
        <v/>
      </c>
      <c r="AC8081" t="str">
        <f>IF(AA8081="","",'Procytrat 400'!D83)</f>
        <v/>
      </c>
      <c r="AD8081" t="str">
        <f>IF(AA8081="","",IFERROR(1*'Procytrat 400'!E83,IFERROR(_xludf.NUMBERVALUE('Procytrat 400'!E83,".",","),IFERROR(_xludf.NUMBERVALUE('Procytrat 400'!E83,",","."),0))))</f>
        <v/>
      </c>
      <c r="AE8081" t="str">
        <f>IF(AA8081="","",'Procytrat 400'!B83)</f>
        <v/>
      </c>
      <c r="AF8081">
        <f t="shared" si="780"/>
        <v>0</v>
      </c>
      <c r="AG8081" t="str">
        <f t="shared" si="781"/>
        <v/>
      </c>
      <c r="AH8081" t="str">
        <f t="shared" si="782"/>
        <v/>
      </c>
      <c r="AI8081">
        <f t="shared" si="783"/>
        <v>0</v>
      </c>
      <c r="AJ8081">
        <f t="shared" si="784"/>
        <v>0</v>
      </c>
      <c r="AK8081">
        <v>0</v>
      </c>
      <c r="AL8081" t="str">
        <f>IF(AA8081="","",IFERROR(IF(ISNUMBER('Procytrat 400'!F83),'Procytrat 400'!F83,IF(ISNUMBER(SEARCH("12",'Procytrat 400'!F83)),EDATE(AB8081,12),IF(ISNUMBER(SEARCH("6",'Procytrat 400'!F83)),EDATE(AB8081,6),IF(ISNUMBER(SEARCH("3",'Procytrat 400'!F83)),EDATE(AB8081,3),DATEVALUE('Procytrat 400'!F83))))),""))</f>
        <v/>
      </c>
      <c r="AM8081" t="str">
        <f t="shared" ca="1" si="785"/>
        <v/>
      </c>
    </row>
    <row r="8082" spans="27:39" x14ac:dyDescent="0.3">
      <c r="AA8082" t="str">
        <f>IF(COUNTA('Procytrat 400'!C84,'Procytrat 400'!D84,'Procytrat 400'!E84)&gt;0,"400","")</f>
        <v/>
      </c>
      <c r="AB8082" t="str">
        <f>IFERROR(IF(ISNUMBER('Procytrat 400'!C84),'Procytrat 400'!C84,DATEVALUE('Procytrat 400'!C84)),"")</f>
        <v/>
      </c>
      <c r="AC8082" t="str">
        <f>IF(AA8082="","",'Procytrat 400'!D84)</f>
        <v/>
      </c>
      <c r="AD8082" t="str">
        <f>IF(AA8082="","",IFERROR(1*'Procytrat 400'!E84,IFERROR(_xludf.NUMBERVALUE('Procytrat 400'!E84,".",","),IFERROR(_xludf.NUMBERVALUE('Procytrat 400'!E84,",","."),0))))</f>
        <v/>
      </c>
      <c r="AE8082" t="str">
        <f>IF(AA8082="","",'Procytrat 400'!B84)</f>
        <v/>
      </c>
      <c r="AF8082">
        <f t="shared" si="780"/>
        <v>0</v>
      </c>
      <c r="AG8082" t="str">
        <f t="shared" si="781"/>
        <v/>
      </c>
      <c r="AH8082" t="str">
        <f t="shared" si="782"/>
        <v/>
      </c>
      <c r="AI8082">
        <f t="shared" si="783"/>
        <v>0</v>
      </c>
      <c r="AJ8082">
        <f t="shared" si="784"/>
        <v>0</v>
      </c>
      <c r="AK8082">
        <v>0</v>
      </c>
      <c r="AL8082" t="str">
        <f>IF(AA8082="","",IFERROR(IF(ISNUMBER('Procytrat 400'!F84),'Procytrat 400'!F84,IF(ISNUMBER(SEARCH("12",'Procytrat 400'!F84)),EDATE(AB8082,12),IF(ISNUMBER(SEARCH("6",'Procytrat 400'!F84)),EDATE(AB8082,6),IF(ISNUMBER(SEARCH("3",'Procytrat 400'!F84)),EDATE(AB8082,3),DATEVALUE('Procytrat 400'!F84))))),""))</f>
        <v/>
      </c>
      <c r="AM8082" t="str">
        <f t="shared" ca="1" si="785"/>
        <v/>
      </c>
    </row>
    <row r="8083" spans="27:39" x14ac:dyDescent="0.3">
      <c r="AA8083" t="str">
        <f>IF(COUNTA('Procytrat 400'!C85,'Procytrat 400'!D85,'Procytrat 400'!E85)&gt;0,"400","")</f>
        <v/>
      </c>
      <c r="AB8083" t="str">
        <f>IFERROR(IF(ISNUMBER('Procytrat 400'!C85),'Procytrat 400'!C85,DATEVALUE('Procytrat 400'!C85)),"")</f>
        <v/>
      </c>
      <c r="AC8083" t="str">
        <f>IF(AA8083="","",'Procytrat 400'!D85)</f>
        <v/>
      </c>
      <c r="AD8083" t="str">
        <f>IF(AA8083="","",IFERROR(1*'Procytrat 400'!E85,IFERROR(_xludf.NUMBERVALUE('Procytrat 400'!E85,".",","),IFERROR(_xludf.NUMBERVALUE('Procytrat 400'!E85,",","."),0))))</f>
        <v/>
      </c>
      <c r="AE8083" t="str">
        <f>IF(AA8083="","",'Procytrat 400'!B85)</f>
        <v/>
      </c>
      <c r="AF8083">
        <f t="shared" si="780"/>
        <v>0</v>
      </c>
      <c r="AG8083" t="str">
        <f t="shared" si="781"/>
        <v/>
      </c>
      <c r="AH8083" t="str">
        <f t="shared" si="782"/>
        <v/>
      </c>
      <c r="AI8083">
        <f t="shared" si="783"/>
        <v>0</v>
      </c>
      <c r="AJ8083">
        <f t="shared" si="784"/>
        <v>0</v>
      </c>
      <c r="AK8083">
        <v>0</v>
      </c>
      <c r="AL8083" t="str">
        <f>IF(AA8083="","",IFERROR(IF(ISNUMBER('Procytrat 400'!F85),'Procytrat 400'!F85,IF(ISNUMBER(SEARCH("12",'Procytrat 400'!F85)),EDATE(AB8083,12),IF(ISNUMBER(SEARCH("6",'Procytrat 400'!F85)),EDATE(AB8083,6),IF(ISNUMBER(SEARCH("3",'Procytrat 400'!F85)),EDATE(AB8083,3),DATEVALUE('Procytrat 400'!F85))))),""))</f>
        <v/>
      </c>
      <c r="AM8083" t="str">
        <f t="shared" ca="1" si="785"/>
        <v/>
      </c>
    </row>
    <row r="8084" spans="27:39" x14ac:dyDescent="0.3">
      <c r="AA8084" t="str">
        <f>IF(COUNTA('Procytrat 400'!C86,'Procytrat 400'!D86,'Procytrat 400'!E86)&gt;0,"400","")</f>
        <v/>
      </c>
      <c r="AB8084" t="str">
        <f>IFERROR(IF(ISNUMBER('Procytrat 400'!C86),'Procytrat 400'!C86,DATEVALUE('Procytrat 400'!C86)),"")</f>
        <v/>
      </c>
      <c r="AC8084" t="str">
        <f>IF(AA8084="","",'Procytrat 400'!D86)</f>
        <v/>
      </c>
      <c r="AD8084" t="str">
        <f>IF(AA8084="","",IFERROR(1*'Procytrat 400'!E86,IFERROR(_xludf.NUMBERVALUE('Procytrat 400'!E86,".",","),IFERROR(_xludf.NUMBERVALUE('Procytrat 400'!E86,",","."),0))))</f>
        <v/>
      </c>
      <c r="AE8084" t="str">
        <f>IF(AA8084="","",'Procytrat 400'!B86)</f>
        <v/>
      </c>
      <c r="AF8084">
        <f t="shared" si="780"/>
        <v>0</v>
      </c>
      <c r="AG8084" t="str">
        <f t="shared" si="781"/>
        <v/>
      </c>
      <c r="AH8084" t="str">
        <f t="shared" si="782"/>
        <v/>
      </c>
      <c r="AI8084">
        <f t="shared" si="783"/>
        <v>0</v>
      </c>
      <c r="AJ8084">
        <f t="shared" si="784"/>
        <v>0</v>
      </c>
      <c r="AK8084">
        <v>0</v>
      </c>
      <c r="AL8084" t="str">
        <f>IF(AA8084="","",IFERROR(IF(ISNUMBER('Procytrat 400'!F86),'Procytrat 400'!F86,IF(ISNUMBER(SEARCH("12",'Procytrat 400'!F86)),EDATE(AB8084,12),IF(ISNUMBER(SEARCH("6",'Procytrat 400'!F86)),EDATE(AB8084,6),IF(ISNUMBER(SEARCH("3",'Procytrat 400'!F86)),EDATE(AB8084,3),DATEVALUE('Procytrat 400'!F86))))),""))</f>
        <v/>
      </c>
      <c r="AM8084" t="str">
        <f t="shared" ca="1" si="785"/>
        <v/>
      </c>
    </row>
    <row r="8085" spans="27:39" x14ac:dyDescent="0.3">
      <c r="AA8085" t="str">
        <f>IF(COUNTA('Procytrat 400'!C87,'Procytrat 400'!D87,'Procytrat 400'!E87)&gt;0,"400","")</f>
        <v/>
      </c>
      <c r="AB8085" t="str">
        <f>IFERROR(IF(ISNUMBER('Procytrat 400'!C87),'Procytrat 400'!C87,DATEVALUE('Procytrat 400'!C87)),"")</f>
        <v/>
      </c>
      <c r="AC8085" t="str">
        <f>IF(AA8085="","",'Procytrat 400'!D87)</f>
        <v/>
      </c>
      <c r="AD8085" t="str">
        <f>IF(AA8085="","",IFERROR(1*'Procytrat 400'!E87,IFERROR(_xludf.NUMBERVALUE('Procytrat 400'!E87,".",","),IFERROR(_xludf.NUMBERVALUE('Procytrat 400'!E87,",","."),0))))</f>
        <v/>
      </c>
      <c r="AE8085" t="str">
        <f>IF(AA8085="","",'Procytrat 400'!B87)</f>
        <v/>
      </c>
      <c r="AF8085">
        <f t="shared" si="780"/>
        <v>0</v>
      </c>
      <c r="AG8085" t="str">
        <f t="shared" si="781"/>
        <v/>
      </c>
      <c r="AH8085" t="str">
        <f t="shared" si="782"/>
        <v/>
      </c>
      <c r="AI8085">
        <f t="shared" si="783"/>
        <v>0</v>
      </c>
      <c r="AJ8085">
        <f t="shared" si="784"/>
        <v>0</v>
      </c>
      <c r="AK8085">
        <v>0</v>
      </c>
      <c r="AL8085" t="str">
        <f>IF(AA8085="","",IFERROR(IF(ISNUMBER('Procytrat 400'!F87),'Procytrat 400'!F87,IF(ISNUMBER(SEARCH("12",'Procytrat 400'!F87)),EDATE(AB8085,12),IF(ISNUMBER(SEARCH("6",'Procytrat 400'!F87)),EDATE(AB8085,6),IF(ISNUMBER(SEARCH("3",'Procytrat 400'!F87)),EDATE(AB8085,3),DATEVALUE('Procytrat 400'!F87))))),""))</f>
        <v/>
      </c>
      <c r="AM8085" t="str">
        <f t="shared" ca="1" si="785"/>
        <v/>
      </c>
    </row>
    <row r="8086" spans="27:39" x14ac:dyDescent="0.3">
      <c r="AA8086" t="str">
        <f>IF(COUNTA('Procytrat 400'!C88,'Procytrat 400'!D88,'Procytrat 400'!E88)&gt;0,"400","")</f>
        <v/>
      </c>
      <c r="AB8086" t="str">
        <f>IFERROR(IF(ISNUMBER('Procytrat 400'!C88),'Procytrat 400'!C88,DATEVALUE('Procytrat 400'!C88)),"")</f>
        <v/>
      </c>
      <c r="AC8086" t="str">
        <f>IF(AA8086="","",'Procytrat 400'!D88)</f>
        <v/>
      </c>
      <c r="AD8086" t="str">
        <f>IF(AA8086="","",IFERROR(1*'Procytrat 400'!E88,IFERROR(_xludf.NUMBERVALUE('Procytrat 400'!E88,".",","),IFERROR(_xludf.NUMBERVALUE('Procytrat 400'!E88,",","."),0))))</f>
        <v/>
      </c>
      <c r="AE8086" t="str">
        <f>IF(AA8086="","",'Procytrat 400'!B88)</f>
        <v/>
      </c>
      <c r="AF8086">
        <f t="shared" si="780"/>
        <v>0</v>
      </c>
      <c r="AG8086" t="str">
        <f t="shared" si="781"/>
        <v/>
      </c>
      <c r="AH8086" t="str">
        <f t="shared" si="782"/>
        <v/>
      </c>
      <c r="AI8086">
        <f t="shared" si="783"/>
        <v>0</v>
      </c>
      <c r="AJ8086">
        <f t="shared" si="784"/>
        <v>0</v>
      </c>
      <c r="AK8086">
        <v>0</v>
      </c>
      <c r="AL8086" t="str">
        <f>IF(AA8086="","",IFERROR(IF(ISNUMBER('Procytrat 400'!F88),'Procytrat 400'!F88,IF(ISNUMBER(SEARCH("12",'Procytrat 400'!F88)),EDATE(AB8086,12),IF(ISNUMBER(SEARCH("6",'Procytrat 400'!F88)),EDATE(AB8086,6),IF(ISNUMBER(SEARCH("3",'Procytrat 400'!F88)),EDATE(AB8086,3),DATEVALUE('Procytrat 400'!F88))))),""))</f>
        <v/>
      </c>
      <c r="AM8086" t="str">
        <f t="shared" ca="1" si="785"/>
        <v/>
      </c>
    </row>
    <row r="8087" spans="27:39" x14ac:dyDescent="0.3">
      <c r="AA8087" t="str">
        <f>IF(COUNTA('Procytrat 400'!C89,'Procytrat 400'!D89,'Procytrat 400'!E89)&gt;0,"400","")</f>
        <v/>
      </c>
      <c r="AB8087" t="str">
        <f>IFERROR(IF(ISNUMBER('Procytrat 400'!C89),'Procytrat 400'!C89,DATEVALUE('Procytrat 400'!C89)),"")</f>
        <v/>
      </c>
      <c r="AC8087" t="str">
        <f>IF(AA8087="","",'Procytrat 400'!D89)</f>
        <v/>
      </c>
      <c r="AD8087" t="str">
        <f>IF(AA8087="","",IFERROR(1*'Procytrat 400'!E89,IFERROR(_xludf.NUMBERVALUE('Procytrat 400'!E89,".",","),IFERROR(_xludf.NUMBERVALUE('Procytrat 400'!E89,",","."),0))))</f>
        <v/>
      </c>
      <c r="AE8087" t="str">
        <f>IF(AA8087="","",'Procytrat 400'!B89)</f>
        <v/>
      </c>
      <c r="AF8087">
        <f t="shared" si="780"/>
        <v>0</v>
      </c>
      <c r="AG8087" t="str">
        <f t="shared" si="781"/>
        <v/>
      </c>
      <c r="AH8087" t="str">
        <f t="shared" si="782"/>
        <v/>
      </c>
      <c r="AI8087">
        <f t="shared" si="783"/>
        <v>0</v>
      </c>
      <c r="AJ8087">
        <f t="shared" si="784"/>
        <v>0</v>
      </c>
      <c r="AK8087">
        <v>0</v>
      </c>
      <c r="AL8087" t="str">
        <f>IF(AA8087="","",IFERROR(IF(ISNUMBER('Procytrat 400'!F89),'Procytrat 400'!F89,IF(ISNUMBER(SEARCH("12",'Procytrat 400'!F89)),EDATE(AB8087,12),IF(ISNUMBER(SEARCH("6",'Procytrat 400'!F89)),EDATE(AB8087,6),IF(ISNUMBER(SEARCH("3",'Procytrat 400'!F89)),EDATE(AB8087,3),DATEVALUE('Procytrat 400'!F89))))),""))</f>
        <v/>
      </c>
      <c r="AM8087" t="str">
        <f t="shared" ca="1" si="785"/>
        <v/>
      </c>
    </row>
    <row r="8088" spans="27:39" x14ac:dyDescent="0.3">
      <c r="AA8088" t="str">
        <f>IF(COUNTA('Procytrat 400'!C90,'Procytrat 400'!D90,'Procytrat 400'!E90)&gt;0,"400","")</f>
        <v/>
      </c>
      <c r="AB8088" t="str">
        <f>IFERROR(IF(ISNUMBER('Procytrat 400'!C90),'Procytrat 400'!C90,DATEVALUE('Procytrat 400'!C90)),"")</f>
        <v/>
      </c>
      <c r="AC8088" t="str">
        <f>IF(AA8088="","",'Procytrat 400'!D90)</f>
        <v/>
      </c>
      <c r="AD8088" t="str">
        <f>IF(AA8088="","",IFERROR(1*'Procytrat 400'!E90,IFERROR(_xludf.NUMBERVALUE('Procytrat 400'!E90,".",","),IFERROR(_xludf.NUMBERVALUE('Procytrat 400'!E90,",","."),0))))</f>
        <v/>
      </c>
      <c r="AE8088" t="str">
        <f>IF(AA8088="","",'Procytrat 400'!B90)</f>
        <v/>
      </c>
      <c r="AF8088">
        <f t="shared" si="780"/>
        <v>0</v>
      </c>
      <c r="AG8088" t="str">
        <f t="shared" si="781"/>
        <v/>
      </c>
      <c r="AH8088" t="str">
        <f t="shared" si="782"/>
        <v/>
      </c>
      <c r="AI8088">
        <f t="shared" si="783"/>
        <v>0</v>
      </c>
      <c r="AJ8088">
        <f t="shared" si="784"/>
        <v>0</v>
      </c>
      <c r="AK8088">
        <v>0</v>
      </c>
      <c r="AL8088" t="str">
        <f>IF(AA8088="","",IFERROR(IF(ISNUMBER('Procytrat 400'!F90),'Procytrat 400'!F90,IF(ISNUMBER(SEARCH("12",'Procytrat 400'!F90)),EDATE(AB8088,12),IF(ISNUMBER(SEARCH("6",'Procytrat 400'!F90)),EDATE(AB8088,6),IF(ISNUMBER(SEARCH("3",'Procytrat 400'!F90)),EDATE(AB8088,3),DATEVALUE('Procytrat 400'!F90))))),""))</f>
        <v/>
      </c>
      <c r="AM8088" t="str">
        <f t="shared" ca="1" si="785"/>
        <v/>
      </c>
    </row>
    <row r="8089" spans="27:39" x14ac:dyDescent="0.3">
      <c r="AA8089" t="str">
        <f>IF(COUNTA('Procytrat 400'!C91,'Procytrat 400'!D91,'Procytrat 400'!E91)&gt;0,"400","")</f>
        <v/>
      </c>
      <c r="AB8089" t="str">
        <f>IFERROR(IF(ISNUMBER('Procytrat 400'!C91),'Procytrat 400'!C91,DATEVALUE('Procytrat 400'!C91)),"")</f>
        <v/>
      </c>
      <c r="AC8089" t="str">
        <f>IF(AA8089="","",'Procytrat 400'!D91)</f>
        <v/>
      </c>
      <c r="AD8089" t="str">
        <f>IF(AA8089="","",IFERROR(1*'Procytrat 400'!E91,IFERROR(_xludf.NUMBERVALUE('Procytrat 400'!E91,".",","),IFERROR(_xludf.NUMBERVALUE('Procytrat 400'!E91,",","."),0))))</f>
        <v/>
      </c>
      <c r="AE8089" t="str">
        <f>IF(AA8089="","",'Procytrat 400'!B91)</f>
        <v/>
      </c>
      <c r="AF8089">
        <f t="shared" si="780"/>
        <v>0</v>
      </c>
      <c r="AG8089" t="str">
        <f t="shared" si="781"/>
        <v/>
      </c>
      <c r="AH8089" t="str">
        <f t="shared" si="782"/>
        <v/>
      </c>
      <c r="AI8089">
        <f t="shared" si="783"/>
        <v>0</v>
      </c>
      <c r="AJ8089">
        <f t="shared" si="784"/>
        <v>0</v>
      </c>
      <c r="AK8089">
        <v>0</v>
      </c>
      <c r="AL8089" t="str">
        <f>IF(AA8089="","",IFERROR(IF(ISNUMBER('Procytrat 400'!F91),'Procytrat 400'!F91,IF(ISNUMBER(SEARCH("12",'Procytrat 400'!F91)),EDATE(AB8089,12),IF(ISNUMBER(SEARCH("6",'Procytrat 400'!F91)),EDATE(AB8089,6),IF(ISNUMBER(SEARCH("3",'Procytrat 400'!F91)),EDATE(AB8089,3),DATEVALUE('Procytrat 400'!F91))))),""))</f>
        <v/>
      </c>
      <c r="AM8089" t="str">
        <f t="shared" ca="1" si="785"/>
        <v/>
      </c>
    </row>
    <row r="8090" spans="27:39" x14ac:dyDescent="0.3">
      <c r="AA8090" t="str">
        <f>IF(COUNTA('Procytrat 400'!C92,'Procytrat 400'!D92,'Procytrat 400'!E92)&gt;0,"400","")</f>
        <v/>
      </c>
      <c r="AB8090" t="str">
        <f>IFERROR(IF(ISNUMBER('Procytrat 400'!C92),'Procytrat 400'!C92,DATEVALUE('Procytrat 400'!C92)),"")</f>
        <v/>
      </c>
      <c r="AC8090" t="str">
        <f>IF(AA8090="","",'Procytrat 400'!D92)</f>
        <v/>
      </c>
      <c r="AD8090" t="str">
        <f>IF(AA8090="","",IFERROR(1*'Procytrat 400'!E92,IFERROR(_xludf.NUMBERVALUE('Procytrat 400'!E92,".",","),IFERROR(_xludf.NUMBERVALUE('Procytrat 400'!E92,",","."),0))))</f>
        <v/>
      </c>
      <c r="AE8090" t="str">
        <f>IF(AA8090="","",'Procytrat 400'!B92)</f>
        <v/>
      </c>
      <c r="AF8090">
        <f t="shared" si="780"/>
        <v>0</v>
      </c>
      <c r="AG8090" t="str">
        <f t="shared" si="781"/>
        <v/>
      </c>
      <c r="AH8090" t="str">
        <f t="shared" si="782"/>
        <v/>
      </c>
      <c r="AI8090">
        <f t="shared" si="783"/>
        <v>0</v>
      </c>
      <c r="AJ8090">
        <f t="shared" si="784"/>
        <v>0</v>
      </c>
      <c r="AK8090">
        <v>0</v>
      </c>
      <c r="AL8090" t="str">
        <f>IF(AA8090="","",IFERROR(IF(ISNUMBER('Procytrat 400'!F92),'Procytrat 400'!F92,IF(ISNUMBER(SEARCH("12",'Procytrat 400'!F92)),EDATE(AB8090,12),IF(ISNUMBER(SEARCH("6",'Procytrat 400'!F92)),EDATE(AB8090,6),IF(ISNUMBER(SEARCH("3",'Procytrat 400'!F92)),EDATE(AB8090,3),DATEVALUE('Procytrat 400'!F92))))),""))</f>
        <v/>
      </c>
      <c r="AM8090" t="str">
        <f t="shared" ca="1" si="785"/>
        <v/>
      </c>
    </row>
    <row r="8091" spans="27:39" x14ac:dyDescent="0.3">
      <c r="AA8091" t="str">
        <f>IF(COUNTA('Procytrat 400'!C93,'Procytrat 400'!D93,'Procytrat 400'!E93)&gt;0,"400","")</f>
        <v/>
      </c>
      <c r="AB8091" t="str">
        <f>IFERROR(IF(ISNUMBER('Procytrat 400'!C93),'Procytrat 400'!C93,DATEVALUE('Procytrat 400'!C93)),"")</f>
        <v/>
      </c>
      <c r="AC8091" t="str">
        <f>IF(AA8091="","",'Procytrat 400'!D93)</f>
        <v/>
      </c>
      <c r="AD8091" t="str">
        <f>IF(AA8091="","",IFERROR(1*'Procytrat 400'!E93,IFERROR(_xludf.NUMBERVALUE('Procytrat 400'!E93,".",","),IFERROR(_xludf.NUMBERVALUE('Procytrat 400'!E93,",","."),0))))</f>
        <v/>
      </c>
      <c r="AE8091" t="str">
        <f>IF(AA8091="","",'Procytrat 400'!B93)</f>
        <v/>
      </c>
      <c r="AF8091">
        <f t="shared" si="780"/>
        <v>0</v>
      </c>
      <c r="AG8091" t="str">
        <f t="shared" si="781"/>
        <v/>
      </c>
      <c r="AH8091" t="str">
        <f t="shared" si="782"/>
        <v/>
      </c>
      <c r="AI8091">
        <f t="shared" si="783"/>
        <v>0</v>
      </c>
      <c r="AJ8091">
        <f t="shared" si="784"/>
        <v>0</v>
      </c>
      <c r="AK8091">
        <v>0</v>
      </c>
      <c r="AL8091" t="str">
        <f>IF(AA8091="","",IFERROR(IF(ISNUMBER('Procytrat 400'!F93),'Procytrat 400'!F93,IF(ISNUMBER(SEARCH("12",'Procytrat 400'!F93)),EDATE(AB8091,12),IF(ISNUMBER(SEARCH("6",'Procytrat 400'!F93)),EDATE(AB8091,6),IF(ISNUMBER(SEARCH("3",'Procytrat 400'!F93)),EDATE(AB8091,3),DATEVALUE('Procytrat 400'!F93))))),""))</f>
        <v/>
      </c>
      <c r="AM8091" t="str">
        <f t="shared" ca="1" si="785"/>
        <v/>
      </c>
    </row>
    <row r="8092" spans="27:39" x14ac:dyDescent="0.3">
      <c r="AA8092" t="str">
        <f>IF(COUNTA('Procytrat 400'!C94,'Procytrat 400'!D94,'Procytrat 400'!E94)&gt;0,"400","")</f>
        <v/>
      </c>
      <c r="AB8092" t="str">
        <f>IFERROR(IF(ISNUMBER('Procytrat 400'!C94),'Procytrat 400'!C94,DATEVALUE('Procytrat 400'!C94)),"")</f>
        <v/>
      </c>
      <c r="AC8092" t="str">
        <f>IF(AA8092="","",'Procytrat 400'!D94)</f>
        <v/>
      </c>
      <c r="AD8092" t="str">
        <f>IF(AA8092="","",IFERROR(1*'Procytrat 400'!E94,IFERROR(_xludf.NUMBERVALUE('Procytrat 400'!E94,".",","),IFERROR(_xludf.NUMBERVALUE('Procytrat 400'!E94,",","."),0))))</f>
        <v/>
      </c>
      <c r="AE8092" t="str">
        <f>IF(AA8092="","",'Procytrat 400'!B94)</f>
        <v/>
      </c>
      <c r="AF8092">
        <f t="shared" si="780"/>
        <v>0</v>
      </c>
      <c r="AG8092" t="str">
        <f t="shared" si="781"/>
        <v/>
      </c>
      <c r="AH8092" t="str">
        <f t="shared" si="782"/>
        <v/>
      </c>
      <c r="AI8092">
        <f t="shared" si="783"/>
        <v>0</v>
      </c>
      <c r="AJ8092">
        <f t="shared" si="784"/>
        <v>0</v>
      </c>
      <c r="AK8092">
        <v>0</v>
      </c>
      <c r="AL8092" t="str">
        <f>IF(AA8092="","",IFERROR(IF(ISNUMBER('Procytrat 400'!F94),'Procytrat 400'!F94,IF(ISNUMBER(SEARCH("12",'Procytrat 400'!F94)),EDATE(AB8092,12),IF(ISNUMBER(SEARCH("6",'Procytrat 400'!F94)),EDATE(AB8092,6),IF(ISNUMBER(SEARCH("3",'Procytrat 400'!F94)),EDATE(AB8092,3),DATEVALUE('Procytrat 400'!F94))))),""))</f>
        <v/>
      </c>
      <c r="AM8092" t="str">
        <f t="shared" ca="1" si="785"/>
        <v/>
      </c>
    </row>
    <row r="8093" spans="27:39" x14ac:dyDescent="0.3">
      <c r="AA8093" t="str">
        <f>IF(COUNTA('Procytrat 400'!C95,'Procytrat 400'!D95,'Procytrat 400'!E95)&gt;0,"400","")</f>
        <v/>
      </c>
      <c r="AB8093" t="str">
        <f>IFERROR(IF(ISNUMBER('Procytrat 400'!C95),'Procytrat 400'!C95,DATEVALUE('Procytrat 400'!C95)),"")</f>
        <v/>
      </c>
      <c r="AC8093" t="str">
        <f>IF(AA8093="","",'Procytrat 400'!D95)</f>
        <v/>
      </c>
      <c r="AD8093" t="str">
        <f>IF(AA8093="","",IFERROR(1*'Procytrat 400'!E95,IFERROR(_xludf.NUMBERVALUE('Procytrat 400'!E95,".",","),IFERROR(_xludf.NUMBERVALUE('Procytrat 400'!E95,",","."),0))))</f>
        <v/>
      </c>
      <c r="AE8093" t="str">
        <f>IF(AA8093="","",'Procytrat 400'!B95)</f>
        <v/>
      </c>
      <c r="AF8093">
        <f t="shared" si="780"/>
        <v>0</v>
      </c>
      <c r="AG8093" t="str">
        <f t="shared" si="781"/>
        <v/>
      </c>
      <c r="AH8093" t="str">
        <f t="shared" si="782"/>
        <v/>
      </c>
      <c r="AI8093">
        <f t="shared" si="783"/>
        <v>0</v>
      </c>
      <c r="AJ8093">
        <f t="shared" si="784"/>
        <v>0</v>
      </c>
      <c r="AK8093">
        <v>0</v>
      </c>
      <c r="AL8093" t="str">
        <f>IF(AA8093="","",IFERROR(IF(ISNUMBER('Procytrat 400'!F95),'Procytrat 400'!F95,IF(ISNUMBER(SEARCH("12",'Procytrat 400'!F95)),EDATE(AB8093,12),IF(ISNUMBER(SEARCH("6",'Procytrat 400'!F95)),EDATE(AB8093,6),IF(ISNUMBER(SEARCH("3",'Procytrat 400'!F95)),EDATE(AB8093,3),DATEVALUE('Procytrat 400'!F95))))),""))</f>
        <v/>
      </c>
      <c r="AM8093" t="str">
        <f t="shared" ca="1" si="785"/>
        <v/>
      </c>
    </row>
    <row r="8094" spans="27:39" x14ac:dyDescent="0.3">
      <c r="AA8094" t="str">
        <f>IF(COUNTA('Procytrat 400'!C96,'Procytrat 400'!D96,'Procytrat 400'!E96)&gt;0,"400","")</f>
        <v/>
      </c>
      <c r="AB8094" t="str">
        <f>IFERROR(IF(ISNUMBER('Procytrat 400'!C96),'Procytrat 400'!C96,DATEVALUE('Procytrat 400'!C96)),"")</f>
        <v/>
      </c>
      <c r="AC8094" t="str">
        <f>IF(AA8094="","",'Procytrat 400'!D96)</f>
        <v/>
      </c>
      <c r="AD8094" t="str">
        <f>IF(AA8094="","",IFERROR(1*'Procytrat 400'!E96,IFERROR(_xludf.NUMBERVALUE('Procytrat 400'!E96,".",","),IFERROR(_xludf.NUMBERVALUE('Procytrat 400'!E96,",","."),0))))</f>
        <v/>
      </c>
      <c r="AE8094" t="str">
        <f>IF(AA8094="","",'Procytrat 400'!B96)</f>
        <v/>
      </c>
      <c r="AF8094">
        <f t="shared" si="780"/>
        <v>0</v>
      </c>
      <c r="AG8094" t="str">
        <f t="shared" si="781"/>
        <v/>
      </c>
      <c r="AH8094" t="str">
        <f t="shared" si="782"/>
        <v/>
      </c>
      <c r="AI8094">
        <f t="shared" si="783"/>
        <v>0</v>
      </c>
      <c r="AJ8094">
        <f t="shared" si="784"/>
        <v>0</v>
      </c>
      <c r="AK8094">
        <v>0</v>
      </c>
      <c r="AL8094" t="str">
        <f>IF(AA8094="","",IFERROR(IF(ISNUMBER('Procytrat 400'!F96),'Procytrat 400'!F96,IF(ISNUMBER(SEARCH("12",'Procytrat 400'!F96)),EDATE(AB8094,12),IF(ISNUMBER(SEARCH("6",'Procytrat 400'!F96)),EDATE(AB8094,6),IF(ISNUMBER(SEARCH("3",'Procytrat 400'!F96)),EDATE(AB8094,3),DATEVALUE('Procytrat 400'!F96))))),""))</f>
        <v/>
      </c>
      <c r="AM8094" t="str">
        <f t="shared" ca="1" si="785"/>
        <v/>
      </c>
    </row>
    <row r="8095" spans="27:39" x14ac:dyDescent="0.3">
      <c r="AA8095" t="str">
        <f>IF(COUNTA('Procytrat 400'!C97,'Procytrat 400'!D97,'Procytrat 400'!E97)&gt;0,"400","")</f>
        <v/>
      </c>
      <c r="AB8095" t="str">
        <f>IFERROR(IF(ISNUMBER('Procytrat 400'!C97),'Procytrat 400'!C97,DATEVALUE('Procytrat 400'!C97)),"")</f>
        <v/>
      </c>
      <c r="AC8095" t="str">
        <f>IF(AA8095="","",'Procytrat 400'!D97)</f>
        <v/>
      </c>
      <c r="AD8095" t="str">
        <f>IF(AA8095="","",IFERROR(1*'Procytrat 400'!E97,IFERROR(_xludf.NUMBERVALUE('Procytrat 400'!E97,".",","),IFERROR(_xludf.NUMBERVALUE('Procytrat 400'!E97,",","."),0))))</f>
        <v/>
      </c>
      <c r="AE8095" t="str">
        <f>IF(AA8095="","",'Procytrat 400'!B97)</f>
        <v/>
      </c>
      <c r="AF8095">
        <f t="shared" si="780"/>
        <v>0</v>
      </c>
      <c r="AG8095" t="str">
        <f t="shared" si="781"/>
        <v/>
      </c>
      <c r="AH8095" t="str">
        <f t="shared" si="782"/>
        <v/>
      </c>
      <c r="AI8095">
        <f t="shared" si="783"/>
        <v>0</v>
      </c>
      <c r="AJ8095">
        <f t="shared" si="784"/>
        <v>0</v>
      </c>
      <c r="AK8095">
        <v>0</v>
      </c>
      <c r="AL8095" t="str">
        <f>IF(AA8095="","",IFERROR(IF(ISNUMBER('Procytrat 400'!F97),'Procytrat 400'!F97,IF(ISNUMBER(SEARCH("12",'Procytrat 400'!F97)),EDATE(AB8095,12),IF(ISNUMBER(SEARCH("6",'Procytrat 400'!F97)),EDATE(AB8095,6),IF(ISNUMBER(SEARCH("3",'Procytrat 400'!F97)),EDATE(AB8095,3),DATEVALUE('Procytrat 400'!F97))))),""))</f>
        <v/>
      </c>
      <c r="AM8095" t="str">
        <f t="shared" ca="1" si="785"/>
        <v/>
      </c>
    </row>
    <row r="8096" spans="27:39" x14ac:dyDescent="0.3">
      <c r="AA8096" t="str">
        <f>IF(COUNTA('Procytrat 400'!C98,'Procytrat 400'!D98,'Procytrat 400'!E98)&gt;0,"400","")</f>
        <v/>
      </c>
      <c r="AB8096" t="str">
        <f>IFERROR(IF(ISNUMBER('Procytrat 400'!C98),'Procytrat 400'!C98,DATEVALUE('Procytrat 400'!C98)),"")</f>
        <v/>
      </c>
      <c r="AC8096" t="str">
        <f>IF(AA8096="","",'Procytrat 400'!D98)</f>
        <v/>
      </c>
      <c r="AD8096" t="str">
        <f>IF(AA8096="","",IFERROR(1*'Procytrat 400'!E98,IFERROR(_xludf.NUMBERVALUE('Procytrat 400'!E98,".",","),IFERROR(_xludf.NUMBERVALUE('Procytrat 400'!E98,",","."),0))))</f>
        <v/>
      </c>
      <c r="AE8096" t="str">
        <f>IF(AA8096="","",'Procytrat 400'!B98)</f>
        <v/>
      </c>
      <c r="AF8096">
        <f t="shared" si="780"/>
        <v>0</v>
      </c>
      <c r="AG8096" t="str">
        <f t="shared" si="781"/>
        <v/>
      </c>
      <c r="AH8096" t="str">
        <f t="shared" si="782"/>
        <v/>
      </c>
      <c r="AI8096">
        <f t="shared" si="783"/>
        <v>0</v>
      </c>
      <c r="AJ8096">
        <f t="shared" si="784"/>
        <v>0</v>
      </c>
      <c r="AK8096">
        <v>0</v>
      </c>
      <c r="AL8096" t="str">
        <f>IF(AA8096="","",IFERROR(IF(ISNUMBER('Procytrat 400'!F98),'Procytrat 400'!F98,IF(ISNUMBER(SEARCH("12",'Procytrat 400'!F98)),EDATE(AB8096,12),IF(ISNUMBER(SEARCH("6",'Procytrat 400'!F98)),EDATE(AB8096,6),IF(ISNUMBER(SEARCH("3",'Procytrat 400'!F98)),EDATE(AB8096,3),DATEVALUE('Procytrat 400'!F98))))),""))</f>
        <v/>
      </c>
      <c r="AM8096" t="str">
        <f t="shared" ca="1" si="785"/>
        <v/>
      </c>
    </row>
    <row r="8097" spans="27:39" x14ac:dyDescent="0.3">
      <c r="AA8097" t="str">
        <f>IF(COUNTA('Procytrat 400'!C99,'Procytrat 400'!D99,'Procytrat 400'!E99)&gt;0,"400","")</f>
        <v/>
      </c>
      <c r="AB8097" t="str">
        <f>IFERROR(IF(ISNUMBER('Procytrat 400'!C99),'Procytrat 400'!C99,DATEVALUE('Procytrat 400'!C99)),"")</f>
        <v/>
      </c>
      <c r="AC8097" t="str">
        <f>IF(AA8097="","",'Procytrat 400'!D99)</f>
        <v/>
      </c>
      <c r="AD8097" t="str">
        <f>IF(AA8097="","",IFERROR(1*'Procytrat 400'!E99,IFERROR(_xludf.NUMBERVALUE('Procytrat 400'!E99,".",","),IFERROR(_xludf.NUMBERVALUE('Procytrat 400'!E99,",","."),0))))</f>
        <v/>
      </c>
      <c r="AE8097" t="str">
        <f>IF(AA8097="","",'Procytrat 400'!B99)</f>
        <v/>
      </c>
      <c r="AF8097">
        <f t="shared" si="780"/>
        <v>0</v>
      </c>
      <c r="AG8097" t="str">
        <f t="shared" si="781"/>
        <v/>
      </c>
      <c r="AH8097" t="str">
        <f t="shared" si="782"/>
        <v/>
      </c>
      <c r="AI8097">
        <f t="shared" si="783"/>
        <v>0</v>
      </c>
      <c r="AJ8097">
        <f t="shared" si="784"/>
        <v>0</v>
      </c>
      <c r="AK8097">
        <v>0</v>
      </c>
      <c r="AL8097" t="str">
        <f>IF(AA8097="","",IFERROR(IF(ISNUMBER('Procytrat 400'!F99),'Procytrat 400'!F99,IF(ISNUMBER(SEARCH("12",'Procytrat 400'!F99)),EDATE(AB8097,12),IF(ISNUMBER(SEARCH("6",'Procytrat 400'!F99)),EDATE(AB8097,6),IF(ISNUMBER(SEARCH("3",'Procytrat 400'!F99)),EDATE(AB8097,3),DATEVALUE('Procytrat 400'!F99))))),""))</f>
        <v/>
      </c>
      <c r="AM8097" t="str">
        <f t="shared" ca="1" si="785"/>
        <v/>
      </c>
    </row>
    <row r="8098" spans="27:39" x14ac:dyDescent="0.3">
      <c r="AA8098" t="str">
        <f>IF(COUNTA('Procytrat 400'!C100,'Procytrat 400'!D100,'Procytrat 400'!E100)&gt;0,"400","")</f>
        <v/>
      </c>
      <c r="AB8098" t="str">
        <f>IFERROR(IF(ISNUMBER('Procytrat 400'!C100),'Procytrat 400'!C100,DATEVALUE('Procytrat 400'!C100)),"")</f>
        <v/>
      </c>
      <c r="AC8098" t="str">
        <f>IF(AA8098="","",'Procytrat 400'!D100)</f>
        <v/>
      </c>
      <c r="AD8098" t="str">
        <f>IF(AA8098="","",IFERROR(1*'Procytrat 400'!E100,IFERROR(_xludf.NUMBERVALUE('Procytrat 400'!E100,".",","),IFERROR(_xludf.NUMBERVALUE('Procytrat 400'!E100,",","."),0))))</f>
        <v/>
      </c>
      <c r="AE8098" t="str">
        <f>IF(AA8098="","",'Procytrat 400'!B100)</f>
        <v/>
      </c>
      <c r="AF8098">
        <f t="shared" si="780"/>
        <v>0</v>
      </c>
      <c r="AG8098" t="str">
        <f t="shared" si="781"/>
        <v/>
      </c>
      <c r="AH8098" t="str">
        <f t="shared" si="782"/>
        <v/>
      </c>
      <c r="AI8098">
        <f t="shared" si="783"/>
        <v>0</v>
      </c>
      <c r="AJ8098">
        <f t="shared" si="784"/>
        <v>0</v>
      </c>
      <c r="AK8098">
        <v>0</v>
      </c>
      <c r="AL8098" t="str">
        <f>IF(AA8098="","",IFERROR(IF(ISNUMBER('Procytrat 400'!F100),'Procytrat 400'!F100,IF(ISNUMBER(SEARCH("12",'Procytrat 400'!F100)),EDATE(AB8098,12),IF(ISNUMBER(SEARCH("6",'Procytrat 400'!F100)),EDATE(AB8098,6),IF(ISNUMBER(SEARCH("3",'Procytrat 400'!F100)),EDATE(AB8098,3),DATEVALUE('Procytrat 400'!F100))))),""))</f>
        <v/>
      </c>
      <c r="AM8098" t="str">
        <f t="shared" ca="1" si="785"/>
        <v/>
      </c>
    </row>
    <row r="8099" spans="27:39" x14ac:dyDescent="0.3">
      <c r="AA8099" t="str">
        <f>IF(COUNTA('Procytrat 400'!C101,'Procytrat 400'!D101,'Procytrat 400'!E101)&gt;0,"400","")</f>
        <v/>
      </c>
      <c r="AB8099" t="str">
        <f>IFERROR(IF(ISNUMBER('Procytrat 400'!C101),'Procytrat 400'!C101,DATEVALUE('Procytrat 400'!C101)),"")</f>
        <v/>
      </c>
      <c r="AC8099" t="str">
        <f>IF(AA8099="","",'Procytrat 400'!D101)</f>
        <v/>
      </c>
      <c r="AD8099" t="str">
        <f>IF(AA8099="","",IFERROR(1*'Procytrat 400'!E101,IFERROR(_xludf.NUMBERVALUE('Procytrat 400'!E101,".",","),IFERROR(_xludf.NUMBERVALUE('Procytrat 400'!E101,",","."),0))))</f>
        <v/>
      </c>
      <c r="AE8099" t="str">
        <f>IF(AA8099="","",'Procytrat 400'!B101)</f>
        <v/>
      </c>
      <c r="AF8099">
        <f t="shared" si="780"/>
        <v>0</v>
      </c>
      <c r="AG8099" t="str">
        <f t="shared" si="781"/>
        <v/>
      </c>
      <c r="AH8099" t="str">
        <f t="shared" si="782"/>
        <v/>
      </c>
      <c r="AI8099">
        <f t="shared" si="783"/>
        <v>0</v>
      </c>
      <c r="AJ8099">
        <f t="shared" si="784"/>
        <v>0</v>
      </c>
      <c r="AK8099">
        <v>0</v>
      </c>
      <c r="AL8099" t="str">
        <f>IF(AA8099="","",IFERROR(IF(ISNUMBER('Procytrat 400'!F101),'Procytrat 400'!F101,IF(ISNUMBER(SEARCH("12",'Procytrat 400'!F101)),EDATE(AB8099,12),IF(ISNUMBER(SEARCH("6",'Procytrat 400'!F101)),EDATE(AB8099,6),IF(ISNUMBER(SEARCH("3",'Procytrat 400'!F101)),EDATE(AB8099,3),DATEVALUE('Procytrat 400'!F101))))),""))</f>
        <v/>
      </c>
      <c r="AM8099" t="str">
        <f t="shared" ca="1" si="785"/>
        <v/>
      </c>
    </row>
    <row r="8100" spans="27:39" x14ac:dyDescent="0.3">
      <c r="AA8100" t="str">
        <f>IF(COUNTA('Procytrat 400'!C102,'Procytrat 400'!D102,'Procytrat 400'!E102)&gt;0,"400","")</f>
        <v/>
      </c>
      <c r="AB8100" t="str">
        <f>IFERROR(IF(ISNUMBER('Procytrat 400'!C102),'Procytrat 400'!C102,DATEVALUE('Procytrat 400'!C102)),"")</f>
        <v/>
      </c>
      <c r="AC8100" t="str">
        <f>IF(AA8100="","",'Procytrat 400'!D102)</f>
        <v/>
      </c>
      <c r="AD8100" t="str">
        <f>IF(AA8100="","",IFERROR(1*'Procytrat 400'!E102,IFERROR(_xludf.NUMBERVALUE('Procytrat 400'!E102,".",","),IFERROR(_xludf.NUMBERVALUE('Procytrat 400'!E102,",","."),0))))</f>
        <v/>
      </c>
      <c r="AE8100" t="str">
        <f>IF(AA8100="","",'Procytrat 400'!B102)</f>
        <v/>
      </c>
      <c r="AF8100">
        <f t="shared" si="780"/>
        <v>0</v>
      </c>
      <c r="AG8100" t="str">
        <f t="shared" si="781"/>
        <v/>
      </c>
      <c r="AH8100" t="str">
        <f t="shared" si="782"/>
        <v/>
      </c>
      <c r="AI8100">
        <f t="shared" si="783"/>
        <v>0</v>
      </c>
      <c r="AJ8100">
        <f t="shared" si="784"/>
        <v>0</v>
      </c>
      <c r="AK8100">
        <v>0</v>
      </c>
      <c r="AL8100" t="str">
        <f>IF(AA8100="","",IFERROR(IF(ISNUMBER('Procytrat 400'!F102),'Procytrat 400'!F102,IF(ISNUMBER(SEARCH("12",'Procytrat 400'!F102)),EDATE(AB8100,12),IF(ISNUMBER(SEARCH("6",'Procytrat 400'!F102)),EDATE(AB8100,6),IF(ISNUMBER(SEARCH("3",'Procytrat 400'!F102)),EDATE(AB8100,3),DATEVALUE('Procytrat 400'!F102))))),""))</f>
        <v/>
      </c>
      <c r="AM8100" t="str">
        <f t="shared" ca="1" si="785"/>
        <v/>
      </c>
    </row>
    <row r="8101" spans="27:39" x14ac:dyDescent="0.3">
      <c r="AA8101" t="str">
        <f>IF(COUNTA('Procytrat 400'!C103,'Procytrat 400'!D103,'Procytrat 400'!E103)&gt;0,"400","")</f>
        <v/>
      </c>
      <c r="AB8101" t="str">
        <f>IFERROR(IF(ISNUMBER('Procytrat 400'!C103),'Procytrat 400'!C103,DATEVALUE('Procytrat 400'!C103)),"")</f>
        <v/>
      </c>
      <c r="AC8101" t="str">
        <f>IF(AA8101="","",'Procytrat 400'!D103)</f>
        <v/>
      </c>
      <c r="AD8101" t="str">
        <f>IF(AA8101="","",IFERROR(1*'Procytrat 400'!E103,IFERROR(_xludf.NUMBERVALUE('Procytrat 400'!E103,".",","),IFERROR(_xludf.NUMBERVALUE('Procytrat 400'!E103,",","."),0))))</f>
        <v/>
      </c>
      <c r="AE8101" t="str">
        <f>IF(AA8101="","",'Procytrat 400'!B103)</f>
        <v/>
      </c>
      <c r="AF8101">
        <f t="shared" si="780"/>
        <v>0</v>
      </c>
      <c r="AG8101" t="str">
        <f t="shared" si="781"/>
        <v/>
      </c>
      <c r="AH8101" t="str">
        <f t="shared" si="782"/>
        <v/>
      </c>
      <c r="AI8101">
        <f t="shared" si="783"/>
        <v>0</v>
      </c>
      <c r="AJ8101">
        <f t="shared" si="784"/>
        <v>0</v>
      </c>
      <c r="AK8101">
        <v>0</v>
      </c>
      <c r="AL8101" t="str">
        <f>IF(AA8101="","",IFERROR(IF(ISNUMBER('Procytrat 400'!F103),'Procytrat 400'!F103,IF(ISNUMBER(SEARCH("12",'Procytrat 400'!F103)),EDATE(AB8101,12),IF(ISNUMBER(SEARCH("6",'Procytrat 400'!F103)),EDATE(AB8101,6),IF(ISNUMBER(SEARCH("3",'Procytrat 400'!F103)),EDATE(AB8101,3),DATEVALUE('Procytrat 400'!F103))))),""))</f>
        <v/>
      </c>
      <c r="AM8101" t="str">
        <f t="shared" ca="1" si="785"/>
        <v/>
      </c>
    </row>
    <row r="8102" spans="27:39" x14ac:dyDescent="0.3">
      <c r="AA8102" t="str">
        <f>IF(COUNTA('Procytrat 400'!C104,'Procytrat 400'!D104,'Procytrat 400'!E104)&gt;0,"400","")</f>
        <v/>
      </c>
      <c r="AB8102" t="str">
        <f>IFERROR(IF(ISNUMBER('Procytrat 400'!C104),'Procytrat 400'!C104,DATEVALUE('Procytrat 400'!C104)),"")</f>
        <v/>
      </c>
      <c r="AC8102" t="str">
        <f>IF(AA8102="","",'Procytrat 400'!D104)</f>
        <v/>
      </c>
      <c r="AD8102" t="str">
        <f>IF(AA8102="","",IFERROR(1*'Procytrat 400'!E104,IFERROR(_xludf.NUMBERVALUE('Procytrat 400'!E104,".",","),IFERROR(_xludf.NUMBERVALUE('Procytrat 400'!E104,",","."),0))))</f>
        <v/>
      </c>
      <c r="AE8102" t="str">
        <f>IF(AA8102="","",'Procytrat 400'!B104)</f>
        <v/>
      </c>
      <c r="AF8102">
        <f t="shared" si="780"/>
        <v>0</v>
      </c>
      <c r="AG8102" t="str">
        <f t="shared" si="781"/>
        <v/>
      </c>
      <c r="AH8102" t="str">
        <f t="shared" si="782"/>
        <v/>
      </c>
      <c r="AI8102">
        <f t="shared" si="783"/>
        <v>0</v>
      </c>
      <c r="AJ8102">
        <f t="shared" si="784"/>
        <v>0</v>
      </c>
      <c r="AK8102">
        <v>0</v>
      </c>
      <c r="AL8102" t="str">
        <f>IF(AA8102="","",IFERROR(IF(ISNUMBER('Procytrat 400'!F104),'Procytrat 400'!F104,IF(ISNUMBER(SEARCH("12",'Procytrat 400'!F104)),EDATE(AB8102,12),IF(ISNUMBER(SEARCH("6",'Procytrat 400'!F104)),EDATE(AB8102,6),IF(ISNUMBER(SEARCH("3",'Procytrat 400'!F104)),EDATE(AB8102,3),DATEVALUE('Procytrat 400'!F104))))),""))</f>
        <v/>
      </c>
      <c r="AM8102" t="str">
        <f t="shared" ca="1" si="785"/>
        <v/>
      </c>
    </row>
    <row r="8103" spans="27:39" x14ac:dyDescent="0.3">
      <c r="AA8103" t="str">
        <f>IF(COUNTA('Procytrat 400'!C105,'Procytrat 400'!D105,'Procytrat 400'!E105)&gt;0,"400","")</f>
        <v/>
      </c>
      <c r="AB8103" t="str">
        <f>IFERROR(IF(ISNUMBER('Procytrat 400'!C105),'Procytrat 400'!C105,DATEVALUE('Procytrat 400'!C105)),"")</f>
        <v/>
      </c>
      <c r="AC8103" t="str">
        <f>IF(AA8103="","",'Procytrat 400'!D105)</f>
        <v/>
      </c>
      <c r="AD8103" t="str">
        <f>IF(AA8103="","",IFERROR(1*'Procytrat 400'!E105,IFERROR(_xludf.NUMBERVALUE('Procytrat 400'!E105,".",","),IFERROR(_xludf.NUMBERVALUE('Procytrat 400'!E105,",","."),0))))</f>
        <v/>
      </c>
      <c r="AE8103" t="str">
        <f>IF(AA8103="","",'Procytrat 400'!B105)</f>
        <v/>
      </c>
      <c r="AF8103">
        <f t="shared" si="780"/>
        <v>0</v>
      </c>
      <c r="AG8103" t="str">
        <f t="shared" si="781"/>
        <v/>
      </c>
      <c r="AH8103" t="str">
        <f t="shared" si="782"/>
        <v/>
      </c>
      <c r="AI8103">
        <f t="shared" si="783"/>
        <v>0</v>
      </c>
      <c r="AJ8103">
        <f t="shared" si="784"/>
        <v>0</v>
      </c>
      <c r="AK8103">
        <v>0</v>
      </c>
      <c r="AL8103" t="str">
        <f>IF(AA8103="","",IFERROR(IF(ISNUMBER('Procytrat 400'!F105),'Procytrat 400'!F105,IF(ISNUMBER(SEARCH("12",'Procytrat 400'!F105)),EDATE(AB8103,12),IF(ISNUMBER(SEARCH("6",'Procytrat 400'!F105)),EDATE(AB8103,6),IF(ISNUMBER(SEARCH("3",'Procytrat 400'!F105)),EDATE(AB8103,3),DATEVALUE('Procytrat 400'!F105))))),""))</f>
        <v/>
      </c>
      <c r="AM8103" t="str">
        <f t="shared" ca="1" si="785"/>
        <v/>
      </c>
    </row>
    <row r="8104" spans="27:39" x14ac:dyDescent="0.3">
      <c r="AA8104" t="str">
        <f>IF(COUNTA('Procytrat 400'!C106,'Procytrat 400'!D106,'Procytrat 400'!E106)&gt;0,"400","")</f>
        <v/>
      </c>
      <c r="AB8104" t="str">
        <f>IFERROR(IF(ISNUMBER('Procytrat 400'!C106),'Procytrat 400'!C106,DATEVALUE('Procytrat 400'!C106)),"")</f>
        <v/>
      </c>
      <c r="AC8104" t="str">
        <f>IF(AA8104="","",'Procytrat 400'!D106)</f>
        <v/>
      </c>
      <c r="AD8104" t="str">
        <f>IF(AA8104="","",IFERROR(1*'Procytrat 400'!E106,IFERROR(_xludf.NUMBERVALUE('Procytrat 400'!E106,".",","),IFERROR(_xludf.NUMBERVALUE('Procytrat 400'!E106,",","."),0))))</f>
        <v/>
      </c>
      <c r="AE8104" t="str">
        <f>IF(AA8104="","",'Procytrat 400'!B106)</f>
        <v/>
      </c>
      <c r="AF8104">
        <f t="shared" si="780"/>
        <v>0</v>
      </c>
      <c r="AG8104" t="str">
        <f t="shared" si="781"/>
        <v/>
      </c>
      <c r="AH8104" t="str">
        <f t="shared" si="782"/>
        <v/>
      </c>
      <c r="AI8104">
        <f t="shared" si="783"/>
        <v>0</v>
      </c>
      <c r="AJ8104">
        <f t="shared" si="784"/>
        <v>0</v>
      </c>
      <c r="AK8104">
        <v>0</v>
      </c>
      <c r="AL8104" t="str">
        <f>IF(AA8104="","",IFERROR(IF(ISNUMBER('Procytrat 400'!F106),'Procytrat 400'!F106,IF(ISNUMBER(SEARCH("12",'Procytrat 400'!F106)),EDATE(AB8104,12),IF(ISNUMBER(SEARCH("6",'Procytrat 400'!F106)),EDATE(AB8104,6),IF(ISNUMBER(SEARCH("3",'Procytrat 400'!F106)),EDATE(AB8104,3),DATEVALUE('Procytrat 400'!F106))))),""))</f>
        <v/>
      </c>
      <c r="AM8104" t="str">
        <f t="shared" ca="1" si="785"/>
        <v/>
      </c>
    </row>
    <row r="8105" spans="27:39" x14ac:dyDescent="0.3">
      <c r="AA8105" t="str">
        <f>IF(COUNTA('Procytrat 400'!C107,'Procytrat 400'!D107,'Procytrat 400'!E107)&gt;0,"400","")</f>
        <v/>
      </c>
      <c r="AB8105" t="str">
        <f>IFERROR(IF(ISNUMBER('Procytrat 400'!C107),'Procytrat 400'!C107,DATEVALUE('Procytrat 400'!C107)),"")</f>
        <v/>
      </c>
      <c r="AC8105" t="str">
        <f>IF(AA8105="","",'Procytrat 400'!D107)</f>
        <v/>
      </c>
      <c r="AD8105" t="str">
        <f>IF(AA8105="","",IFERROR(1*'Procytrat 400'!E107,IFERROR(_xludf.NUMBERVALUE('Procytrat 400'!E107,".",","),IFERROR(_xludf.NUMBERVALUE('Procytrat 400'!E107,",","."),0))))</f>
        <v/>
      </c>
      <c r="AE8105" t="str">
        <f>IF(AA8105="","",'Procytrat 400'!B107)</f>
        <v/>
      </c>
      <c r="AF8105">
        <f t="shared" si="780"/>
        <v>0</v>
      </c>
      <c r="AG8105" t="str">
        <f t="shared" si="781"/>
        <v/>
      </c>
      <c r="AH8105" t="str">
        <f t="shared" si="782"/>
        <v/>
      </c>
      <c r="AI8105">
        <f t="shared" si="783"/>
        <v>0</v>
      </c>
      <c r="AJ8105">
        <f t="shared" si="784"/>
        <v>0</v>
      </c>
      <c r="AK8105">
        <v>0</v>
      </c>
      <c r="AL8105" t="str">
        <f>IF(AA8105="","",IFERROR(IF(ISNUMBER('Procytrat 400'!F107),'Procytrat 400'!F107,IF(ISNUMBER(SEARCH("12",'Procytrat 400'!F107)),EDATE(AB8105,12),IF(ISNUMBER(SEARCH("6",'Procytrat 400'!F107)),EDATE(AB8105,6),IF(ISNUMBER(SEARCH("3",'Procytrat 400'!F107)),EDATE(AB8105,3),DATEVALUE('Procytrat 400'!F107))))),""))</f>
        <v/>
      </c>
      <c r="AM8105" t="str">
        <f t="shared" ca="1" si="785"/>
        <v/>
      </c>
    </row>
    <row r="8106" spans="27:39" x14ac:dyDescent="0.3">
      <c r="AA8106" t="str">
        <f>IF(COUNTA('Procytrat 400'!C108,'Procytrat 400'!D108,'Procytrat 400'!E108)&gt;0,"400","")</f>
        <v/>
      </c>
      <c r="AB8106" t="str">
        <f>IFERROR(IF(ISNUMBER('Procytrat 400'!C108),'Procytrat 400'!C108,DATEVALUE('Procytrat 400'!C108)),"")</f>
        <v/>
      </c>
      <c r="AC8106" t="str">
        <f>IF(AA8106="","",'Procytrat 400'!D108)</f>
        <v/>
      </c>
      <c r="AD8106" t="str">
        <f>IF(AA8106="","",IFERROR(1*'Procytrat 400'!E108,IFERROR(_xludf.NUMBERVALUE('Procytrat 400'!E108,".",","),IFERROR(_xludf.NUMBERVALUE('Procytrat 400'!E108,",","."),0))))</f>
        <v/>
      </c>
      <c r="AE8106" t="str">
        <f>IF(AA8106="","",'Procytrat 400'!B108)</f>
        <v/>
      </c>
      <c r="AF8106">
        <f t="shared" si="780"/>
        <v>0</v>
      </c>
      <c r="AG8106" t="str">
        <f t="shared" si="781"/>
        <v/>
      </c>
      <c r="AH8106" t="str">
        <f t="shared" si="782"/>
        <v/>
      </c>
      <c r="AI8106">
        <f t="shared" si="783"/>
        <v>0</v>
      </c>
      <c r="AJ8106">
        <f t="shared" si="784"/>
        <v>0</v>
      </c>
      <c r="AK8106">
        <v>0</v>
      </c>
      <c r="AL8106" t="str">
        <f>IF(AA8106="","",IFERROR(IF(ISNUMBER('Procytrat 400'!F108),'Procytrat 400'!F108,IF(ISNUMBER(SEARCH("12",'Procytrat 400'!F108)),EDATE(AB8106,12),IF(ISNUMBER(SEARCH("6",'Procytrat 400'!F108)),EDATE(AB8106,6),IF(ISNUMBER(SEARCH("3",'Procytrat 400'!F108)),EDATE(AB8106,3),DATEVALUE('Procytrat 400'!F108))))),""))</f>
        <v/>
      </c>
      <c r="AM8106" t="str">
        <f t="shared" ca="1" si="785"/>
        <v/>
      </c>
    </row>
    <row r="8107" spans="27:39" x14ac:dyDescent="0.3">
      <c r="AA8107" t="str">
        <f>IF(COUNTA('Procytrat 400'!C109,'Procytrat 400'!D109,'Procytrat 400'!E109)&gt;0,"400","")</f>
        <v/>
      </c>
      <c r="AB8107" t="str">
        <f>IFERROR(IF(ISNUMBER('Procytrat 400'!C109),'Procytrat 400'!C109,DATEVALUE('Procytrat 400'!C109)),"")</f>
        <v/>
      </c>
      <c r="AC8107" t="str">
        <f>IF(AA8107="","",'Procytrat 400'!D109)</f>
        <v/>
      </c>
      <c r="AD8107" t="str">
        <f>IF(AA8107="","",IFERROR(1*'Procytrat 400'!E109,IFERROR(_xludf.NUMBERVALUE('Procytrat 400'!E109,".",","),IFERROR(_xludf.NUMBERVALUE('Procytrat 400'!E109,",","."),0))))</f>
        <v/>
      </c>
      <c r="AE8107" t="str">
        <f>IF(AA8107="","",'Procytrat 400'!B109)</f>
        <v/>
      </c>
      <c r="AF8107">
        <f t="shared" si="780"/>
        <v>0</v>
      </c>
      <c r="AG8107" t="str">
        <f t="shared" si="781"/>
        <v/>
      </c>
      <c r="AH8107" t="str">
        <f t="shared" si="782"/>
        <v/>
      </c>
      <c r="AI8107">
        <f t="shared" si="783"/>
        <v>0</v>
      </c>
      <c r="AJ8107">
        <f t="shared" si="784"/>
        <v>0</v>
      </c>
      <c r="AK8107">
        <v>0</v>
      </c>
      <c r="AL8107" t="str">
        <f>IF(AA8107="","",IFERROR(IF(ISNUMBER('Procytrat 400'!F109),'Procytrat 400'!F109,IF(ISNUMBER(SEARCH("12",'Procytrat 400'!F109)),EDATE(AB8107,12),IF(ISNUMBER(SEARCH("6",'Procytrat 400'!F109)),EDATE(AB8107,6),IF(ISNUMBER(SEARCH("3",'Procytrat 400'!F109)),EDATE(AB8107,3),DATEVALUE('Procytrat 400'!F109))))),""))</f>
        <v/>
      </c>
      <c r="AM8107" t="str">
        <f t="shared" ca="1" si="785"/>
        <v/>
      </c>
    </row>
    <row r="8108" spans="27:39" x14ac:dyDescent="0.3">
      <c r="AA8108" t="str">
        <f>IF(COUNTA('Procytrat 400'!C110,'Procytrat 400'!D110,'Procytrat 400'!E110)&gt;0,"400","")</f>
        <v/>
      </c>
      <c r="AB8108" t="str">
        <f>IFERROR(IF(ISNUMBER('Procytrat 400'!C110),'Procytrat 400'!C110,DATEVALUE('Procytrat 400'!C110)),"")</f>
        <v/>
      </c>
      <c r="AC8108" t="str">
        <f>IF(AA8108="","",'Procytrat 400'!D110)</f>
        <v/>
      </c>
      <c r="AD8108" t="str">
        <f>IF(AA8108="","",IFERROR(1*'Procytrat 400'!E110,IFERROR(_xludf.NUMBERVALUE('Procytrat 400'!E110,".",","),IFERROR(_xludf.NUMBERVALUE('Procytrat 400'!E110,",","."),0))))</f>
        <v/>
      </c>
      <c r="AE8108" t="str">
        <f>IF(AA8108="","",'Procytrat 400'!B110)</f>
        <v/>
      </c>
      <c r="AF8108">
        <f t="shared" si="780"/>
        <v>0</v>
      </c>
      <c r="AG8108" t="str">
        <f t="shared" si="781"/>
        <v/>
      </c>
      <c r="AH8108" t="str">
        <f t="shared" si="782"/>
        <v/>
      </c>
      <c r="AI8108">
        <f t="shared" si="783"/>
        <v>0</v>
      </c>
      <c r="AJ8108">
        <f t="shared" si="784"/>
        <v>0</v>
      </c>
      <c r="AK8108">
        <v>0</v>
      </c>
      <c r="AL8108" t="str">
        <f>IF(AA8108="","",IFERROR(IF(ISNUMBER('Procytrat 400'!F110),'Procytrat 400'!F110,IF(ISNUMBER(SEARCH("12",'Procytrat 400'!F110)),EDATE(AB8108,12),IF(ISNUMBER(SEARCH("6",'Procytrat 400'!F110)),EDATE(AB8108,6),IF(ISNUMBER(SEARCH("3",'Procytrat 400'!F110)),EDATE(AB8108,3),DATEVALUE('Procytrat 400'!F110))))),""))</f>
        <v/>
      </c>
      <c r="AM8108" t="str">
        <f t="shared" ca="1" si="785"/>
        <v/>
      </c>
    </row>
    <row r="8109" spans="27:39" x14ac:dyDescent="0.3">
      <c r="AA8109" t="str">
        <f>IF(COUNTA('Procytrat 400'!C111,'Procytrat 400'!D111,'Procytrat 400'!E111)&gt;0,"400","")</f>
        <v/>
      </c>
      <c r="AB8109" t="str">
        <f>IFERROR(IF(ISNUMBER('Procytrat 400'!C111),'Procytrat 400'!C111,DATEVALUE('Procytrat 400'!C111)),"")</f>
        <v/>
      </c>
      <c r="AC8109" t="str">
        <f>IF(AA8109="","",'Procytrat 400'!D111)</f>
        <v/>
      </c>
      <c r="AD8109" t="str">
        <f>IF(AA8109="","",IFERROR(1*'Procytrat 400'!E111,IFERROR(_xludf.NUMBERVALUE('Procytrat 400'!E111,".",","),IFERROR(_xludf.NUMBERVALUE('Procytrat 400'!E111,",","."),0))))</f>
        <v/>
      </c>
      <c r="AE8109" t="str">
        <f>IF(AA8109="","",'Procytrat 400'!B111)</f>
        <v/>
      </c>
      <c r="AF8109">
        <f t="shared" si="780"/>
        <v>0</v>
      </c>
      <c r="AG8109" t="str">
        <f t="shared" si="781"/>
        <v/>
      </c>
      <c r="AH8109" t="str">
        <f t="shared" si="782"/>
        <v/>
      </c>
      <c r="AI8109">
        <f t="shared" si="783"/>
        <v>0</v>
      </c>
      <c r="AJ8109">
        <f t="shared" si="784"/>
        <v>0</v>
      </c>
      <c r="AK8109">
        <v>0</v>
      </c>
      <c r="AL8109" t="str">
        <f>IF(AA8109="","",IFERROR(IF(ISNUMBER('Procytrat 400'!F111),'Procytrat 400'!F111,IF(ISNUMBER(SEARCH("12",'Procytrat 400'!F111)),EDATE(AB8109,12),IF(ISNUMBER(SEARCH("6",'Procytrat 400'!F111)),EDATE(AB8109,6),IF(ISNUMBER(SEARCH("3",'Procytrat 400'!F111)),EDATE(AB8109,3),DATEVALUE('Procytrat 400'!F111))))),""))</f>
        <v/>
      </c>
      <c r="AM8109" t="str">
        <f t="shared" ca="1" si="785"/>
        <v/>
      </c>
    </row>
    <row r="8110" spans="27:39" x14ac:dyDescent="0.3">
      <c r="AA8110" t="str">
        <f>IF(COUNTA('Procytrat 400'!C112,'Procytrat 400'!D112,'Procytrat 400'!E112)&gt;0,"400","")</f>
        <v/>
      </c>
      <c r="AB8110" t="str">
        <f>IFERROR(IF(ISNUMBER('Procytrat 400'!C112),'Procytrat 400'!C112,DATEVALUE('Procytrat 400'!C112)),"")</f>
        <v/>
      </c>
      <c r="AC8110" t="str">
        <f>IF(AA8110="","",'Procytrat 400'!D112)</f>
        <v/>
      </c>
      <c r="AD8110" t="str">
        <f>IF(AA8110="","",IFERROR(1*'Procytrat 400'!E112,IFERROR(_xludf.NUMBERVALUE('Procytrat 400'!E112,".",","),IFERROR(_xludf.NUMBERVALUE('Procytrat 400'!E112,",","."),0))))</f>
        <v/>
      </c>
      <c r="AE8110" t="str">
        <f>IF(AA8110="","",'Procytrat 400'!B112)</f>
        <v/>
      </c>
      <c r="AF8110">
        <f t="shared" si="780"/>
        <v>0</v>
      </c>
      <c r="AG8110" t="str">
        <f t="shared" si="781"/>
        <v/>
      </c>
      <c r="AH8110" t="str">
        <f t="shared" si="782"/>
        <v/>
      </c>
      <c r="AI8110">
        <f t="shared" si="783"/>
        <v>0</v>
      </c>
      <c r="AJ8110">
        <f t="shared" si="784"/>
        <v>0</v>
      </c>
      <c r="AK8110">
        <v>0</v>
      </c>
      <c r="AL8110" t="str">
        <f>IF(AA8110="","",IFERROR(IF(ISNUMBER('Procytrat 400'!F112),'Procytrat 400'!F112,IF(ISNUMBER(SEARCH("12",'Procytrat 400'!F112)),EDATE(AB8110,12),IF(ISNUMBER(SEARCH("6",'Procytrat 400'!F112)),EDATE(AB8110,6),IF(ISNUMBER(SEARCH("3",'Procytrat 400'!F112)),EDATE(AB8110,3),DATEVALUE('Procytrat 400'!F112))))),""))</f>
        <v/>
      </c>
      <c r="AM8110" t="str">
        <f t="shared" ca="1" si="785"/>
        <v/>
      </c>
    </row>
    <row r="8111" spans="27:39" x14ac:dyDescent="0.3">
      <c r="AA8111" t="str">
        <f>IF(COUNTA('Procytrat 400'!C113,'Procytrat 400'!D113,'Procytrat 400'!E113)&gt;0,"400","")</f>
        <v/>
      </c>
      <c r="AB8111" t="str">
        <f>IFERROR(IF(ISNUMBER('Procytrat 400'!C113),'Procytrat 400'!C113,DATEVALUE('Procytrat 400'!C113)),"")</f>
        <v/>
      </c>
      <c r="AC8111" t="str">
        <f>IF(AA8111="","",'Procytrat 400'!D113)</f>
        <v/>
      </c>
      <c r="AD8111" t="str">
        <f>IF(AA8111="","",IFERROR(1*'Procytrat 400'!E113,IFERROR(_xludf.NUMBERVALUE('Procytrat 400'!E113,".",","),IFERROR(_xludf.NUMBERVALUE('Procytrat 400'!E113,",","."),0))))</f>
        <v/>
      </c>
      <c r="AE8111" t="str">
        <f>IF(AA8111="","",'Procytrat 400'!B113)</f>
        <v/>
      </c>
      <c r="AF8111">
        <f t="shared" si="780"/>
        <v>0</v>
      </c>
      <c r="AG8111" t="str">
        <f t="shared" si="781"/>
        <v/>
      </c>
      <c r="AH8111" t="str">
        <f t="shared" si="782"/>
        <v/>
      </c>
      <c r="AI8111">
        <f t="shared" si="783"/>
        <v>0</v>
      </c>
      <c r="AJ8111">
        <f t="shared" si="784"/>
        <v>0</v>
      </c>
      <c r="AK8111">
        <v>0</v>
      </c>
      <c r="AL8111" t="str">
        <f>IF(AA8111="","",IFERROR(IF(ISNUMBER('Procytrat 400'!F113),'Procytrat 400'!F113,IF(ISNUMBER(SEARCH("12",'Procytrat 400'!F113)),EDATE(AB8111,12),IF(ISNUMBER(SEARCH("6",'Procytrat 400'!F113)),EDATE(AB8111,6),IF(ISNUMBER(SEARCH("3",'Procytrat 400'!F113)),EDATE(AB8111,3),DATEVALUE('Procytrat 400'!F113))))),""))</f>
        <v/>
      </c>
      <c r="AM8111" t="str">
        <f t="shared" ca="1" si="785"/>
        <v/>
      </c>
    </row>
    <row r="8112" spans="27:39" x14ac:dyDescent="0.3">
      <c r="AA8112" t="str">
        <f>IF(COUNTA('Procytrat 400'!C114,'Procytrat 400'!D114,'Procytrat 400'!E114)&gt;0,"400","")</f>
        <v/>
      </c>
      <c r="AB8112" t="str">
        <f>IFERROR(IF(ISNUMBER('Procytrat 400'!C114),'Procytrat 400'!C114,DATEVALUE('Procytrat 400'!C114)),"")</f>
        <v/>
      </c>
      <c r="AC8112" t="str">
        <f>IF(AA8112="","",'Procytrat 400'!D114)</f>
        <v/>
      </c>
      <c r="AD8112" t="str">
        <f>IF(AA8112="","",IFERROR(1*'Procytrat 400'!E114,IFERROR(_xludf.NUMBERVALUE('Procytrat 400'!E114,".",","),IFERROR(_xludf.NUMBERVALUE('Procytrat 400'!E114,",","."),0))))</f>
        <v/>
      </c>
      <c r="AE8112" t="str">
        <f>IF(AA8112="","",'Procytrat 400'!B114)</f>
        <v/>
      </c>
      <c r="AF8112">
        <f t="shared" si="780"/>
        <v>0</v>
      </c>
      <c r="AG8112" t="str">
        <f t="shared" si="781"/>
        <v/>
      </c>
      <c r="AH8112" t="str">
        <f t="shared" si="782"/>
        <v/>
      </c>
      <c r="AI8112">
        <f t="shared" si="783"/>
        <v>0</v>
      </c>
      <c r="AJ8112">
        <f t="shared" si="784"/>
        <v>0</v>
      </c>
      <c r="AK8112">
        <v>0</v>
      </c>
      <c r="AL8112" t="str">
        <f>IF(AA8112="","",IFERROR(IF(ISNUMBER('Procytrat 400'!F114),'Procytrat 400'!F114,IF(ISNUMBER(SEARCH("12",'Procytrat 400'!F114)),EDATE(AB8112,12),IF(ISNUMBER(SEARCH("6",'Procytrat 400'!F114)),EDATE(AB8112,6),IF(ISNUMBER(SEARCH("3",'Procytrat 400'!F114)),EDATE(AB8112,3),DATEVALUE('Procytrat 400'!F114))))),""))</f>
        <v/>
      </c>
      <c r="AM8112" t="str">
        <f t="shared" ca="1" si="785"/>
        <v/>
      </c>
    </row>
    <row r="8113" spans="27:39" x14ac:dyDescent="0.3">
      <c r="AA8113" t="str">
        <f>IF(COUNTA('Procytrat 400'!C115,'Procytrat 400'!D115,'Procytrat 400'!E115)&gt;0,"400","")</f>
        <v/>
      </c>
      <c r="AB8113" t="str">
        <f>IFERROR(IF(ISNUMBER('Procytrat 400'!C115),'Procytrat 400'!C115,DATEVALUE('Procytrat 400'!C115)),"")</f>
        <v/>
      </c>
      <c r="AC8113" t="str">
        <f>IF(AA8113="","",'Procytrat 400'!D115)</f>
        <v/>
      </c>
      <c r="AD8113" t="str">
        <f>IF(AA8113="","",IFERROR(1*'Procytrat 400'!E115,IFERROR(_xludf.NUMBERVALUE('Procytrat 400'!E115,".",","),IFERROR(_xludf.NUMBERVALUE('Procytrat 400'!E115,",","."),0))))</f>
        <v/>
      </c>
      <c r="AE8113" t="str">
        <f>IF(AA8113="","",'Procytrat 400'!B115)</f>
        <v/>
      </c>
      <c r="AF8113">
        <f t="shared" si="780"/>
        <v>0</v>
      </c>
      <c r="AG8113" t="str">
        <f t="shared" si="781"/>
        <v/>
      </c>
      <c r="AH8113" t="str">
        <f t="shared" si="782"/>
        <v/>
      </c>
      <c r="AI8113">
        <f t="shared" si="783"/>
        <v>0</v>
      </c>
      <c r="AJ8113">
        <f t="shared" si="784"/>
        <v>0</v>
      </c>
      <c r="AK8113">
        <v>0</v>
      </c>
      <c r="AL8113" t="str">
        <f>IF(AA8113="","",IFERROR(IF(ISNUMBER('Procytrat 400'!F115),'Procytrat 400'!F115,IF(ISNUMBER(SEARCH("12",'Procytrat 400'!F115)),EDATE(AB8113,12),IF(ISNUMBER(SEARCH("6",'Procytrat 400'!F115)),EDATE(AB8113,6),IF(ISNUMBER(SEARCH("3",'Procytrat 400'!F115)),EDATE(AB8113,3),DATEVALUE('Procytrat 400'!F115))))),""))</f>
        <v/>
      </c>
      <c r="AM8113" t="str">
        <f t="shared" ca="1" si="785"/>
        <v/>
      </c>
    </row>
    <row r="8114" spans="27:39" x14ac:dyDescent="0.3">
      <c r="AA8114" t="str">
        <f>IF(COUNTA('Procytrat 400'!C116,'Procytrat 400'!D116,'Procytrat 400'!E116)&gt;0,"400","")</f>
        <v/>
      </c>
      <c r="AB8114" t="str">
        <f>IFERROR(IF(ISNUMBER('Procytrat 400'!C116),'Procytrat 400'!C116,DATEVALUE('Procytrat 400'!C116)),"")</f>
        <v/>
      </c>
      <c r="AC8114" t="str">
        <f>IF(AA8114="","",'Procytrat 400'!D116)</f>
        <v/>
      </c>
      <c r="AD8114" t="str">
        <f>IF(AA8114="","",IFERROR(1*'Procytrat 400'!E116,IFERROR(_xludf.NUMBERVALUE('Procytrat 400'!E116,".",","),IFERROR(_xludf.NUMBERVALUE('Procytrat 400'!E116,",","."),0))))</f>
        <v/>
      </c>
      <c r="AE8114" t="str">
        <f>IF(AA8114="","",'Procytrat 400'!B116)</f>
        <v/>
      </c>
      <c r="AF8114">
        <f t="shared" si="780"/>
        <v>0</v>
      </c>
      <c r="AG8114" t="str">
        <f t="shared" si="781"/>
        <v/>
      </c>
      <c r="AH8114" t="str">
        <f t="shared" si="782"/>
        <v/>
      </c>
      <c r="AI8114">
        <f t="shared" si="783"/>
        <v>0</v>
      </c>
      <c r="AJ8114">
        <f t="shared" si="784"/>
        <v>0</v>
      </c>
      <c r="AK8114">
        <v>0</v>
      </c>
      <c r="AL8114" t="str">
        <f>IF(AA8114="","",IFERROR(IF(ISNUMBER('Procytrat 400'!F116),'Procytrat 400'!F116,IF(ISNUMBER(SEARCH("12",'Procytrat 400'!F116)),EDATE(AB8114,12),IF(ISNUMBER(SEARCH("6",'Procytrat 400'!F116)),EDATE(AB8114,6),IF(ISNUMBER(SEARCH("3",'Procytrat 400'!F116)),EDATE(AB8114,3),DATEVALUE('Procytrat 400'!F116))))),""))</f>
        <v/>
      </c>
      <c r="AM8114" t="str">
        <f t="shared" ca="1" si="785"/>
        <v/>
      </c>
    </row>
    <row r="8115" spans="27:39" x14ac:dyDescent="0.3">
      <c r="AA8115" t="str">
        <f>IF(COUNTA('Procytrat 400'!C117,'Procytrat 400'!D117,'Procytrat 400'!E117)&gt;0,"400","")</f>
        <v/>
      </c>
      <c r="AB8115" t="str">
        <f>IFERROR(IF(ISNUMBER('Procytrat 400'!C117),'Procytrat 400'!C117,DATEVALUE('Procytrat 400'!C117)),"")</f>
        <v/>
      </c>
      <c r="AC8115" t="str">
        <f>IF(AA8115="","",'Procytrat 400'!D117)</f>
        <v/>
      </c>
      <c r="AD8115" t="str">
        <f>IF(AA8115="","",IFERROR(1*'Procytrat 400'!E117,IFERROR(_xludf.NUMBERVALUE('Procytrat 400'!E117,".",","),IFERROR(_xludf.NUMBERVALUE('Procytrat 400'!E117,",","."),0))))</f>
        <v/>
      </c>
      <c r="AE8115" t="str">
        <f>IF(AA8115="","",'Procytrat 400'!B117)</f>
        <v/>
      </c>
      <c r="AF8115">
        <f t="shared" si="780"/>
        <v>0</v>
      </c>
      <c r="AG8115" t="str">
        <f t="shared" si="781"/>
        <v/>
      </c>
      <c r="AH8115" t="str">
        <f t="shared" si="782"/>
        <v/>
      </c>
      <c r="AI8115">
        <f t="shared" si="783"/>
        <v>0</v>
      </c>
      <c r="AJ8115">
        <f t="shared" si="784"/>
        <v>0</v>
      </c>
      <c r="AK8115">
        <v>0</v>
      </c>
      <c r="AL8115" t="str">
        <f>IF(AA8115="","",IFERROR(IF(ISNUMBER('Procytrat 400'!F117),'Procytrat 400'!F117,IF(ISNUMBER(SEARCH("12",'Procytrat 400'!F117)),EDATE(AB8115,12),IF(ISNUMBER(SEARCH("6",'Procytrat 400'!F117)),EDATE(AB8115,6),IF(ISNUMBER(SEARCH("3",'Procytrat 400'!F117)),EDATE(AB8115,3),DATEVALUE('Procytrat 400'!F117))))),""))</f>
        <v/>
      </c>
      <c r="AM8115" t="str">
        <f t="shared" ca="1" si="785"/>
        <v/>
      </c>
    </row>
    <row r="8116" spans="27:39" x14ac:dyDescent="0.3">
      <c r="AA8116" t="str">
        <f>IF(COUNTA('Procytrat 400'!C118,'Procytrat 400'!D118,'Procytrat 400'!E118)&gt;0,"400","")</f>
        <v/>
      </c>
      <c r="AB8116" t="str">
        <f>IFERROR(IF(ISNUMBER('Procytrat 400'!C118),'Procytrat 400'!C118,DATEVALUE('Procytrat 400'!C118)),"")</f>
        <v/>
      </c>
      <c r="AC8116" t="str">
        <f>IF(AA8116="","",'Procytrat 400'!D118)</f>
        <v/>
      </c>
      <c r="AD8116" t="str">
        <f>IF(AA8116="","",IFERROR(1*'Procytrat 400'!E118,IFERROR(_xludf.NUMBERVALUE('Procytrat 400'!E118,".",","),IFERROR(_xludf.NUMBERVALUE('Procytrat 400'!E118,",","."),0))))</f>
        <v/>
      </c>
      <c r="AE8116" t="str">
        <f>IF(AA8116="","",'Procytrat 400'!B118)</f>
        <v/>
      </c>
      <c r="AF8116">
        <f t="shared" si="780"/>
        <v>0</v>
      </c>
      <c r="AG8116" t="str">
        <f t="shared" si="781"/>
        <v/>
      </c>
      <c r="AH8116" t="str">
        <f t="shared" si="782"/>
        <v/>
      </c>
      <c r="AI8116">
        <f t="shared" si="783"/>
        <v>0</v>
      </c>
      <c r="AJ8116">
        <f t="shared" si="784"/>
        <v>0</v>
      </c>
      <c r="AK8116">
        <v>0</v>
      </c>
      <c r="AL8116" t="str">
        <f>IF(AA8116="","",IFERROR(IF(ISNUMBER('Procytrat 400'!F118),'Procytrat 400'!F118,IF(ISNUMBER(SEARCH("12",'Procytrat 400'!F118)),EDATE(AB8116,12),IF(ISNUMBER(SEARCH("6",'Procytrat 400'!F118)),EDATE(AB8116,6),IF(ISNUMBER(SEARCH("3",'Procytrat 400'!F118)),EDATE(AB8116,3),DATEVALUE('Procytrat 400'!F118))))),""))</f>
        <v/>
      </c>
      <c r="AM8116" t="str">
        <f t="shared" ca="1" si="785"/>
        <v/>
      </c>
    </row>
    <row r="8117" spans="27:39" x14ac:dyDescent="0.3">
      <c r="AA8117" t="str">
        <f>IF(COUNTA('Procytrat 400'!C119,'Procytrat 400'!D119,'Procytrat 400'!E119)&gt;0,"400","")</f>
        <v/>
      </c>
      <c r="AB8117" t="str">
        <f>IFERROR(IF(ISNUMBER('Procytrat 400'!C119),'Procytrat 400'!C119,DATEVALUE('Procytrat 400'!C119)),"")</f>
        <v/>
      </c>
      <c r="AC8117" t="str">
        <f>IF(AA8117="","",'Procytrat 400'!D119)</f>
        <v/>
      </c>
      <c r="AD8117" t="str">
        <f>IF(AA8117="","",IFERROR(1*'Procytrat 400'!E119,IFERROR(_xludf.NUMBERVALUE('Procytrat 400'!E119,".",","),IFERROR(_xludf.NUMBERVALUE('Procytrat 400'!E119,",","."),0))))</f>
        <v/>
      </c>
      <c r="AE8117" t="str">
        <f>IF(AA8117="","",'Procytrat 400'!B119)</f>
        <v/>
      </c>
      <c r="AF8117">
        <f t="shared" si="780"/>
        <v>0</v>
      </c>
      <c r="AG8117" t="str">
        <f t="shared" si="781"/>
        <v/>
      </c>
      <c r="AH8117" t="str">
        <f t="shared" si="782"/>
        <v/>
      </c>
      <c r="AI8117">
        <f t="shared" si="783"/>
        <v>0</v>
      </c>
      <c r="AJ8117">
        <f t="shared" si="784"/>
        <v>0</v>
      </c>
      <c r="AK8117">
        <v>0</v>
      </c>
      <c r="AL8117" t="str">
        <f>IF(AA8117="","",IFERROR(IF(ISNUMBER('Procytrat 400'!F119),'Procytrat 400'!F119,IF(ISNUMBER(SEARCH("12",'Procytrat 400'!F119)),EDATE(AB8117,12),IF(ISNUMBER(SEARCH("6",'Procytrat 400'!F119)),EDATE(AB8117,6),IF(ISNUMBER(SEARCH("3",'Procytrat 400'!F119)),EDATE(AB8117,3),DATEVALUE('Procytrat 400'!F119))))),""))</f>
        <v/>
      </c>
      <c r="AM8117" t="str">
        <f t="shared" ca="1" si="785"/>
        <v/>
      </c>
    </row>
    <row r="8118" spans="27:39" x14ac:dyDescent="0.3">
      <c r="AA8118" t="str">
        <f>IF(COUNTA('Procytrat 400'!C120,'Procytrat 400'!D120,'Procytrat 400'!E120)&gt;0,"400","")</f>
        <v/>
      </c>
      <c r="AB8118" t="str">
        <f>IFERROR(IF(ISNUMBER('Procytrat 400'!C120),'Procytrat 400'!C120,DATEVALUE('Procytrat 400'!C120)),"")</f>
        <v/>
      </c>
      <c r="AC8118" t="str">
        <f>IF(AA8118="","",'Procytrat 400'!D120)</f>
        <v/>
      </c>
      <c r="AD8118" t="str">
        <f>IF(AA8118="","",IFERROR(1*'Procytrat 400'!E120,IFERROR(_xludf.NUMBERVALUE('Procytrat 400'!E120,".",","),IFERROR(_xludf.NUMBERVALUE('Procytrat 400'!E120,",","."),0))))</f>
        <v/>
      </c>
      <c r="AE8118" t="str">
        <f>IF(AA8118="","",'Procytrat 400'!B120)</f>
        <v/>
      </c>
      <c r="AF8118">
        <f t="shared" si="780"/>
        <v>0</v>
      </c>
      <c r="AG8118" t="str">
        <f t="shared" si="781"/>
        <v/>
      </c>
      <c r="AH8118" t="str">
        <f t="shared" si="782"/>
        <v/>
      </c>
      <c r="AI8118">
        <f t="shared" si="783"/>
        <v>0</v>
      </c>
      <c r="AJ8118">
        <f t="shared" si="784"/>
        <v>0</v>
      </c>
      <c r="AK8118">
        <v>0</v>
      </c>
      <c r="AL8118" t="str">
        <f>IF(AA8118="","",IFERROR(IF(ISNUMBER('Procytrat 400'!F120),'Procytrat 400'!F120,IF(ISNUMBER(SEARCH("12",'Procytrat 400'!F120)),EDATE(AB8118,12),IF(ISNUMBER(SEARCH("6",'Procytrat 400'!F120)),EDATE(AB8118,6),IF(ISNUMBER(SEARCH("3",'Procytrat 400'!F120)),EDATE(AB8118,3),DATEVALUE('Procytrat 400'!F120))))),""))</f>
        <v/>
      </c>
      <c r="AM8118" t="str">
        <f t="shared" ca="1" si="785"/>
        <v/>
      </c>
    </row>
    <row r="8119" spans="27:39" x14ac:dyDescent="0.3">
      <c r="AA8119" t="str">
        <f>IF(COUNTA('Procytrat 400'!C121,'Procytrat 400'!D121,'Procytrat 400'!E121)&gt;0,"400","")</f>
        <v/>
      </c>
      <c r="AB8119" t="str">
        <f>IFERROR(IF(ISNUMBER('Procytrat 400'!C121),'Procytrat 400'!C121,DATEVALUE('Procytrat 400'!C121)),"")</f>
        <v/>
      </c>
      <c r="AC8119" t="str">
        <f>IF(AA8119="","",'Procytrat 400'!D121)</f>
        <v/>
      </c>
      <c r="AD8119" t="str">
        <f>IF(AA8119="","",IFERROR(1*'Procytrat 400'!E121,IFERROR(_xludf.NUMBERVALUE('Procytrat 400'!E121,".",","),IFERROR(_xludf.NUMBERVALUE('Procytrat 400'!E121,",","."),0))))</f>
        <v/>
      </c>
      <c r="AE8119" t="str">
        <f>IF(AA8119="","",'Procytrat 400'!B121)</f>
        <v/>
      </c>
      <c r="AF8119">
        <f t="shared" si="780"/>
        <v>0</v>
      </c>
      <c r="AG8119" t="str">
        <f t="shared" si="781"/>
        <v/>
      </c>
      <c r="AH8119" t="str">
        <f t="shared" si="782"/>
        <v/>
      </c>
      <c r="AI8119">
        <f t="shared" si="783"/>
        <v>0</v>
      </c>
      <c r="AJ8119">
        <f t="shared" si="784"/>
        <v>0</v>
      </c>
      <c r="AK8119">
        <v>0</v>
      </c>
      <c r="AL8119" t="str">
        <f>IF(AA8119="","",IFERROR(IF(ISNUMBER('Procytrat 400'!F121),'Procytrat 400'!F121,IF(ISNUMBER(SEARCH("12",'Procytrat 400'!F121)),EDATE(AB8119,12),IF(ISNUMBER(SEARCH("6",'Procytrat 400'!F121)),EDATE(AB8119,6),IF(ISNUMBER(SEARCH("3",'Procytrat 400'!F121)),EDATE(AB8119,3),DATEVALUE('Procytrat 400'!F121))))),""))</f>
        <v/>
      </c>
      <c r="AM8119" t="str">
        <f t="shared" ca="1" si="785"/>
        <v/>
      </c>
    </row>
    <row r="8120" spans="27:39" x14ac:dyDescent="0.3">
      <c r="AA8120" t="str">
        <f>IF(COUNTA('Procytrat 400'!C122,'Procytrat 400'!D122,'Procytrat 400'!E122)&gt;0,"400","")</f>
        <v/>
      </c>
      <c r="AB8120" t="str">
        <f>IFERROR(IF(ISNUMBER('Procytrat 400'!C122),'Procytrat 400'!C122,DATEVALUE('Procytrat 400'!C122)),"")</f>
        <v/>
      </c>
      <c r="AC8120" t="str">
        <f>IF(AA8120="","",'Procytrat 400'!D122)</f>
        <v/>
      </c>
      <c r="AD8120" t="str">
        <f>IF(AA8120="","",IFERROR(1*'Procytrat 400'!E122,IFERROR(_xludf.NUMBERVALUE('Procytrat 400'!E122,".",","),IFERROR(_xludf.NUMBERVALUE('Procytrat 400'!E122,",","."),0))))</f>
        <v/>
      </c>
      <c r="AE8120" t="str">
        <f>IF(AA8120="","",'Procytrat 400'!B122)</f>
        <v/>
      </c>
      <c r="AF8120">
        <f t="shared" si="780"/>
        <v>0</v>
      </c>
      <c r="AG8120" t="str">
        <f t="shared" si="781"/>
        <v/>
      </c>
      <c r="AH8120" t="str">
        <f t="shared" si="782"/>
        <v/>
      </c>
      <c r="AI8120">
        <f t="shared" si="783"/>
        <v>0</v>
      </c>
      <c r="AJ8120">
        <f t="shared" si="784"/>
        <v>0</v>
      </c>
      <c r="AK8120">
        <v>0</v>
      </c>
      <c r="AL8120" t="str">
        <f>IF(AA8120="","",IFERROR(IF(ISNUMBER('Procytrat 400'!F122),'Procytrat 400'!F122,IF(ISNUMBER(SEARCH("12",'Procytrat 400'!F122)),EDATE(AB8120,12),IF(ISNUMBER(SEARCH("6",'Procytrat 400'!F122)),EDATE(AB8120,6),IF(ISNUMBER(SEARCH("3",'Procytrat 400'!F122)),EDATE(AB8120,3),DATEVALUE('Procytrat 400'!F122))))),""))</f>
        <v/>
      </c>
      <c r="AM8120" t="str">
        <f t="shared" ca="1" si="785"/>
        <v/>
      </c>
    </row>
    <row r="8121" spans="27:39" x14ac:dyDescent="0.3">
      <c r="AA8121" t="str">
        <f>IF(COUNTA('Procytrat 400'!C123,'Procytrat 400'!D123,'Procytrat 400'!E123)&gt;0,"400","")</f>
        <v/>
      </c>
      <c r="AB8121" t="str">
        <f>IFERROR(IF(ISNUMBER('Procytrat 400'!C123),'Procytrat 400'!C123,DATEVALUE('Procytrat 400'!C123)),"")</f>
        <v/>
      </c>
      <c r="AC8121" t="str">
        <f>IF(AA8121="","",'Procytrat 400'!D123)</f>
        <v/>
      </c>
      <c r="AD8121" t="str">
        <f>IF(AA8121="","",IFERROR(1*'Procytrat 400'!E123,IFERROR(_xludf.NUMBERVALUE('Procytrat 400'!E123,".",","),IFERROR(_xludf.NUMBERVALUE('Procytrat 400'!E123,",","."),0))))</f>
        <v/>
      </c>
      <c r="AE8121" t="str">
        <f>IF(AA8121="","",'Procytrat 400'!B123)</f>
        <v/>
      </c>
      <c r="AF8121">
        <f t="shared" si="780"/>
        <v>0</v>
      </c>
      <c r="AG8121" t="str">
        <f t="shared" si="781"/>
        <v/>
      </c>
      <c r="AH8121" t="str">
        <f t="shared" si="782"/>
        <v/>
      </c>
      <c r="AI8121">
        <f t="shared" si="783"/>
        <v>0</v>
      </c>
      <c r="AJ8121">
        <f t="shared" si="784"/>
        <v>0</v>
      </c>
      <c r="AK8121">
        <v>0</v>
      </c>
      <c r="AL8121" t="str">
        <f>IF(AA8121="","",IFERROR(IF(ISNUMBER('Procytrat 400'!F123),'Procytrat 400'!F123,IF(ISNUMBER(SEARCH("12",'Procytrat 400'!F123)),EDATE(AB8121,12),IF(ISNUMBER(SEARCH("6",'Procytrat 400'!F123)),EDATE(AB8121,6),IF(ISNUMBER(SEARCH("3",'Procytrat 400'!F123)),EDATE(AB8121,3),DATEVALUE('Procytrat 400'!F123))))),""))</f>
        <v/>
      </c>
      <c r="AM8121" t="str">
        <f t="shared" ca="1" si="785"/>
        <v/>
      </c>
    </row>
    <row r="8122" spans="27:39" x14ac:dyDescent="0.3">
      <c r="AA8122" t="str">
        <f>IF(COUNTA('Procytrat 400'!C124,'Procytrat 400'!D124,'Procytrat 400'!E124)&gt;0,"400","")</f>
        <v/>
      </c>
      <c r="AB8122" t="str">
        <f>IFERROR(IF(ISNUMBER('Procytrat 400'!C124),'Procytrat 400'!C124,DATEVALUE('Procytrat 400'!C124)),"")</f>
        <v/>
      </c>
      <c r="AC8122" t="str">
        <f>IF(AA8122="","",'Procytrat 400'!D124)</f>
        <v/>
      </c>
      <c r="AD8122" t="str">
        <f>IF(AA8122="","",IFERROR(1*'Procytrat 400'!E124,IFERROR(_xludf.NUMBERVALUE('Procytrat 400'!E124,".",","),IFERROR(_xludf.NUMBERVALUE('Procytrat 400'!E124,",","."),0))))</f>
        <v/>
      </c>
      <c r="AE8122" t="str">
        <f>IF(AA8122="","",'Procytrat 400'!B124)</f>
        <v/>
      </c>
      <c r="AF8122">
        <f t="shared" si="780"/>
        <v>0</v>
      </c>
      <c r="AG8122" t="str">
        <f t="shared" si="781"/>
        <v/>
      </c>
      <c r="AH8122" t="str">
        <f t="shared" si="782"/>
        <v/>
      </c>
      <c r="AI8122">
        <f t="shared" si="783"/>
        <v>0</v>
      </c>
      <c r="AJ8122">
        <f t="shared" si="784"/>
        <v>0</v>
      </c>
      <c r="AK8122">
        <v>0</v>
      </c>
      <c r="AL8122" t="str">
        <f>IF(AA8122="","",IFERROR(IF(ISNUMBER('Procytrat 400'!F124),'Procytrat 400'!F124,IF(ISNUMBER(SEARCH("12",'Procytrat 400'!F124)),EDATE(AB8122,12),IF(ISNUMBER(SEARCH("6",'Procytrat 400'!F124)),EDATE(AB8122,6),IF(ISNUMBER(SEARCH("3",'Procytrat 400'!F124)),EDATE(AB8122,3),DATEVALUE('Procytrat 400'!F124))))),""))</f>
        <v/>
      </c>
      <c r="AM8122" t="str">
        <f t="shared" ca="1" si="785"/>
        <v/>
      </c>
    </row>
    <row r="8123" spans="27:39" x14ac:dyDescent="0.3">
      <c r="AA8123" t="str">
        <f>IF(COUNTA('Procytrat 400'!C125,'Procytrat 400'!D125,'Procytrat 400'!E125)&gt;0,"400","")</f>
        <v/>
      </c>
      <c r="AB8123" t="str">
        <f>IFERROR(IF(ISNUMBER('Procytrat 400'!C125),'Procytrat 400'!C125,DATEVALUE('Procytrat 400'!C125)),"")</f>
        <v/>
      </c>
      <c r="AC8123" t="str">
        <f>IF(AA8123="","",'Procytrat 400'!D125)</f>
        <v/>
      </c>
      <c r="AD8123" t="str">
        <f>IF(AA8123="","",IFERROR(1*'Procytrat 400'!E125,IFERROR(_xludf.NUMBERVALUE('Procytrat 400'!E125,".",","),IFERROR(_xludf.NUMBERVALUE('Procytrat 400'!E125,",","."),0))))</f>
        <v/>
      </c>
      <c r="AE8123" t="str">
        <f>IF(AA8123="","",'Procytrat 400'!B125)</f>
        <v/>
      </c>
      <c r="AF8123">
        <f t="shared" si="780"/>
        <v>0</v>
      </c>
      <c r="AG8123" t="str">
        <f t="shared" si="781"/>
        <v/>
      </c>
      <c r="AH8123" t="str">
        <f t="shared" si="782"/>
        <v/>
      </c>
      <c r="AI8123">
        <f t="shared" si="783"/>
        <v>0</v>
      </c>
      <c r="AJ8123">
        <f t="shared" si="784"/>
        <v>0</v>
      </c>
      <c r="AK8123">
        <v>0</v>
      </c>
      <c r="AL8123" t="str">
        <f>IF(AA8123="","",IFERROR(IF(ISNUMBER('Procytrat 400'!F125),'Procytrat 400'!F125,IF(ISNUMBER(SEARCH("12",'Procytrat 400'!F125)),EDATE(AB8123,12),IF(ISNUMBER(SEARCH("6",'Procytrat 400'!F125)),EDATE(AB8123,6),IF(ISNUMBER(SEARCH("3",'Procytrat 400'!F125)),EDATE(AB8123,3),DATEVALUE('Procytrat 400'!F125))))),""))</f>
        <v/>
      </c>
      <c r="AM8123" t="str">
        <f t="shared" ca="1" si="785"/>
        <v/>
      </c>
    </row>
    <row r="8124" spans="27:39" x14ac:dyDescent="0.3">
      <c r="AA8124" t="str">
        <f>IF(COUNTA('Procytrat 400'!C126,'Procytrat 400'!D126,'Procytrat 400'!E126)&gt;0,"400","")</f>
        <v/>
      </c>
      <c r="AB8124" t="str">
        <f>IFERROR(IF(ISNUMBER('Procytrat 400'!C126),'Procytrat 400'!C126,DATEVALUE('Procytrat 400'!C126)),"")</f>
        <v/>
      </c>
      <c r="AC8124" t="str">
        <f>IF(AA8124="","",'Procytrat 400'!D126)</f>
        <v/>
      </c>
      <c r="AD8124" t="str">
        <f>IF(AA8124="","",IFERROR(1*'Procytrat 400'!E126,IFERROR(_xludf.NUMBERVALUE('Procytrat 400'!E126,".",","),IFERROR(_xludf.NUMBERVALUE('Procytrat 400'!E126,",","."),0))))</f>
        <v/>
      </c>
      <c r="AE8124" t="str">
        <f>IF(AA8124="","",'Procytrat 400'!B126)</f>
        <v/>
      </c>
      <c r="AF8124">
        <f t="shared" si="780"/>
        <v>0</v>
      </c>
      <c r="AG8124" t="str">
        <f t="shared" si="781"/>
        <v/>
      </c>
      <c r="AH8124" t="str">
        <f t="shared" si="782"/>
        <v/>
      </c>
      <c r="AI8124">
        <f t="shared" si="783"/>
        <v>0</v>
      </c>
      <c r="AJ8124">
        <f t="shared" si="784"/>
        <v>0</v>
      </c>
      <c r="AK8124">
        <v>0</v>
      </c>
      <c r="AL8124" t="str">
        <f>IF(AA8124="","",IFERROR(IF(ISNUMBER('Procytrat 400'!F126),'Procytrat 400'!F126,IF(ISNUMBER(SEARCH("12",'Procytrat 400'!F126)),EDATE(AB8124,12),IF(ISNUMBER(SEARCH("6",'Procytrat 400'!F126)),EDATE(AB8124,6),IF(ISNUMBER(SEARCH("3",'Procytrat 400'!F126)),EDATE(AB8124,3),DATEVALUE('Procytrat 400'!F126))))),""))</f>
        <v/>
      </c>
      <c r="AM8124" t="str">
        <f t="shared" ca="1" si="785"/>
        <v/>
      </c>
    </row>
    <row r="8125" spans="27:39" x14ac:dyDescent="0.3">
      <c r="AA8125" t="str">
        <f>IF(COUNTA('Procytrat 400'!C127,'Procytrat 400'!D127,'Procytrat 400'!E127)&gt;0,"400","")</f>
        <v/>
      </c>
      <c r="AB8125" t="str">
        <f>IFERROR(IF(ISNUMBER('Procytrat 400'!C127),'Procytrat 400'!C127,DATEVALUE('Procytrat 400'!C127)),"")</f>
        <v/>
      </c>
      <c r="AC8125" t="str">
        <f>IF(AA8125="","",'Procytrat 400'!D127)</f>
        <v/>
      </c>
      <c r="AD8125" t="str">
        <f>IF(AA8125="","",IFERROR(1*'Procytrat 400'!E127,IFERROR(_xludf.NUMBERVALUE('Procytrat 400'!E127,".",","),IFERROR(_xludf.NUMBERVALUE('Procytrat 400'!E127,",","."),0))))</f>
        <v/>
      </c>
      <c r="AE8125" t="str">
        <f>IF(AA8125="","",'Procytrat 400'!B127)</f>
        <v/>
      </c>
      <c r="AF8125">
        <f t="shared" si="780"/>
        <v>0</v>
      </c>
      <c r="AG8125" t="str">
        <f t="shared" si="781"/>
        <v/>
      </c>
      <c r="AH8125" t="str">
        <f t="shared" si="782"/>
        <v/>
      </c>
      <c r="AI8125">
        <f t="shared" si="783"/>
        <v>0</v>
      </c>
      <c r="AJ8125">
        <f t="shared" si="784"/>
        <v>0</v>
      </c>
      <c r="AK8125">
        <v>0</v>
      </c>
      <c r="AL8125" t="str">
        <f>IF(AA8125="","",IFERROR(IF(ISNUMBER('Procytrat 400'!F127),'Procytrat 400'!F127,IF(ISNUMBER(SEARCH("12",'Procytrat 400'!F127)),EDATE(AB8125,12),IF(ISNUMBER(SEARCH("6",'Procytrat 400'!F127)),EDATE(AB8125,6),IF(ISNUMBER(SEARCH("3",'Procytrat 400'!F127)),EDATE(AB8125,3),DATEVALUE('Procytrat 400'!F127))))),""))</f>
        <v/>
      </c>
      <c r="AM8125" t="str">
        <f t="shared" ca="1" si="785"/>
        <v/>
      </c>
    </row>
    <row r="8126" spans="27:39" x14ac:dyDescent="0.3">
      <c r="AA8126" t="str">
        <f>IF(COUNTA('Procytrat 400'!C128,'Procytrat 400'!D128,'Procytrat 400'!E128)&gt;0,"400","")</f>
        <v/>
      </c>
      <c r="AB8126" t="str">
        <f>IFERROR(IF(ISNUMBER('Procytrat 400'!C128),'Procytrat 400'!C128,DATEVALUE('Procytrat 400'!C128)),"")</f>
        <v/>
      </c>
      <c r="AC8126" t="str">
        <f>IF(AA8126="","",'Procytrat 400'!D128)</f>
        <v/>
      </c>
      <c r="AD8126" t="str">
        <f>IF(AA8126="","",IFERROR(1*'Procytrat 400'!E128,IFERROR(_xludf.NUMBERVALUE('Procytrat 400'!E128,".",","),IFERROR(_xludf.NUMBERVALUE('Procytrat 400'!E128,",","."),0))))</f>
        <v/>
      </c>
      <c r="AE8126" t="str">
        <f>IF(AA8126="","",'Procytrat 400'!B128)</f>
        <v/>
      </c>
      <c r="AF8126">
        <f t="shared" si="780"/>
        <v>0</v>
      </c>
      <c r="AG8126" t="str">
        <f t="shared" si="781"/>
        <v/>
      </c>
      <c r="AH8126" t="str">
        <f t="shared" si="782"/>
        <v/>
      </c>
      <c r="AI8126">
        <f t="shared" si="783"/>
        <v>0</v>
      </c>
      <c r="AJ8126">
        <f t="shared" si="784"/>
        <v>0</v>
      </c>
      <c r="AK8126">
        <v>0</v>
      </c>
      <c r="AL8126" t="str">
        <f>IF(AA8126="","",IFERROR(IF(ISNUMBER('Procytrat 400'!F128),'Procytrat 400'!F128,IF(ISNUMBER(SEARCH("12",'Procytrat 400'!F128)),EDATE(AB8126,12),IF(ISNUMBER(SEARCH("6",'Procytrat 400'!F128)),EDATE(AB8126,6),IF(ISNUMBER(SEARCH("3",'Procytrat 400'!F128)),EDATE(AB8126,3),DATEVALUE('Procytrat 400'!F128))))),""))</f>
        <v/>
      </c>
      <c r="AM8126" t="str">
        <f t="shared" ca="1" si="785"/>
        <v/>
      </c>
    </row>
    <row r="8127" spans="27:39" x14ac:dyDescent="0.3">
      <c r="AA8127" t="str">
        <f>IF(COUNTA('Procytrat 400'!C129,'Procytrat 400'!D129,'Procytrat 400'!E129)&gt;0,"400","")</f>
        <v/>
      </c>
      <c r="AB8127" t="str">
        <f>IFERROR(IF(ISNUMBER('Procytrat 400'!C129),'Procytrat 400'!C129,DATEVALUE('Procytrat 400'!C129)),"")</f>
        <v/>
      </c>
      <c r="AC8127" t="str">
        <f>IF(AA8127="","",'Procytrat 400'!D129)</f>
        <v/>
      </c>
      <c r="AD8127" t="str">
        <f>IF(AA8127="","",IFERROR(1*'Procytrat 400'!E129,IFERROR(_xludf.NUMBERVALUE('Procytrat 400'!E129,".",","),IFERROR(_xludf.NUMBERVALUE('Procytrat 400'!E129,",","."),0))))</f>
        <v/>
      </c>
      <c r="AE8127" t="str">
        <f>IF(AA8127="","",'Procytrat 400'!B129)</f>
        <v/>
      </c>
      <c r="AF8127">
        <f t="shared" si="780"/>
        <v>0</v>
      </c>
      <c r="AG8127" t="str">
        <f t="shared" si="781"/>
        <v/>
      </c>
      <c r="AH8127" t="str">
        <f t="shared" si="782"/>
        <v/>
      </c>
      <c r="AI8127">
        <f t="shared" si="783"/>
        <v>0</v>
      </c>
      <c r="AJ8127">
        <f t="shared" si="784"/>
        <v>0</v>
      </c>
      <c r="AK8127">
        <v>0</v>
      </c>
      <c r="AL8127" t="str">
        <f>IF(AA8127="","",IFERROR(IF(ISNUMBER('Procytrat 400'!F129),'Procytrat 400'!F129,IF(ISNUMBER(SEARCH("12",'Procytrat 400'!F129)),EDATE(AB8127,12),IF(ISNUMBER(SEARCH("6",'Procytrat 400'!F129)),EDATE(AB8127,6),IF(ISNUMBER(SEARCH("3",'Procytrat 400'!F129)),EDATE(AB8127,3),DATEVALUE('Procytrat 400'!F129))))),""))</f>
        <v/>
      </c>
      <c r="AM8127" t="str">
        <f t="shared" ca="1" si="785"/>
        <v/>
      </c>
    </row>
    <row r="8128" spans="27:39" x14ac:dyDescent="0.3">
      <c r="AA8128" t="str">
        <f>IF(COUNTA('Procytrat 400'!C130,'Procytrat 400'!D130,'Procytrat 400'!E130)&gt;0,"400","")</f>
        <v/>
      </c>
      <c r="AB8128" t="str">
        <f>IFERROR(IF(ISNUMBER('Procytrat 400'!C130),'Procytrat 400'!C130,DATEVALUE('Procytrat 400'!C130)),"")</f>
        <v/>
      </c>
      <c r="AC8128" t="str">
        <f>IF(AA8128="","",'Procytrat 400'!D130)</f>
        <v/>
      </c>
      <c r="AD8128" t="str">
        <f>IF(AA8128="","",IFERROR(1*'Procytrat 400'!E130,IFERROR(_xludf.NUMBERVALUE('Procytrat 400'!E130,".",","),IFERROR(_xludf.NUMBERVALUE('Procytrat 400'!E130,",","."),0))))</f>
        <v/>
      </c>
      <c r="AE8128" t="str">
        <f>IF(AA8128="","",'Procytrat 400'!B130)</f>
        <v/>
      </c>
      <c r="AF8128">
        <f t="shared" si="780"/>
        <v>0</v>
      </c>
      <c r="AG8128" t="str">
        <f t="shared" si="781"/>
        <v/>
      </c>
      <c r="AH8128" t="str">
        <f t="shared" si="782"/>
        <v/>
      </c>
      <c r="AI8128">
        <f t="shared" si="783"/>
        <v>0</v>
      </c>
      <c r="AJ8128">
        <f t="shared" si="784"/>
        <v>0</v>
      </c>
      <c r="AK8128">
        <v>0</v>
      </c>
      <c r="AL8128" t="str">
        <f>IF(AA8128="","",IFERROR(IF(ISNUMBER('Procytrat 400'!F130),'Procytrat 400'!F130,IF(ISNUMBER(SEARCH("12",'Procytrat 400'!F130)),EDATE(AB8128,12),IF(ISNUMBER(SEARCH("6",'Procytrat 400'!F130)),EDATE(AB8128,6),IF(ISNUMBER(SEARCH("3",'Procytrat 400'!F130)),EDATE(AB8128,3),DATEVALUE('Procytrat 400'!F130))))),""))</f>
        <v/>
      </c>
      <c r="AM8128" t="str">
        <f t="shared" ca="1" si="785"/>
        <v/>
      </c>
    </row>
    <row r="8129" spans="27:39" x14ac:dyDescent="0.3">
      <c r="AA8129" t="str">
        <f>IF(COUNTA('Procytrat 400'!C131,'Procytrat 400'!D131,'Procytrat 400'!E131)&gt;0,"400","")</f>
        <v/>
      </c>
      <c r="AB8129" t="str">
        <f>IFERROR(IF(ISNUMBER('Procytrat 400'!C131),'Procytrat 400'!C131,DATEVALUE('Procytrat 400'!C131)),"")</f>
        <v/>
      </c>
      <c r="AC8129" t="str">
        <f>IF(AA8129="","",'Procytrat 400'!D131)</f>
        <v/>
      </c>
      <c r="AD8129" t="str">
        <f>IF(AA8129="","",IFERROR(1*'Procytrat 400'!E131,IFERROR(_xludf.NUMBERVALUE('Procytrat 400'!E131,".",","),IFERROR(_xludf.NUMBERVALUE('Procytrat 400'!E131,",","."),0))))</f>
        <v/>
      </c>
      <c r="AE8129" t="str">
        <f>IF(AA8129="","",'Procytrat 400'!B131)</f>
        <v/>
      </c>
      <c r="AF8129">
        <f t="shared" si="780"/>
        <v>0</v>
      </c>
      <c r="AG8129" t="str">
        <f t="shared" si="781"/>
        <v/>
      </c>
      <c r="AH8129" t="str">
        <f t="shared" si="782"/>
        <v/>
      </c>
      <c r="AI8129">
        <f t="shared" si="783"/>
        <v>0</v>
      </c>
      <c r="AJ8129">
        <f t="shared" si="784"/>
        <v>0</v>
      </c>
      <c r="AK8129">
        <v>0</v>
      </c>
      <c r="AL8129" t="str">
        <f>IF(AA8129="","",IFERROR(IF(ISNUMBER('Procytrat 400'!F131),'Procytrat 400'!F131,IF(ISNUMBER(SEARCH("12",'Procytrat 400'!F131)),EDATE(AB8129,12),IF(ISNUMBER(SEARCH("6",'Procytrat 400'!F131)),EDATE(AB8129,6),IF(ISNUMBER(SEARCH("3",'Procytrat 400'!F131)),EDATE(AB8129,3),DATEVALUE('Procytrat 400'!F131))))),""))</f>
        <v/>
      </c>
      <c r="AM8129" t="str">
        <f t="shared" ca="1" si="785"/>
        <v/>
      </c>
    </row>
    <row r="8130" spans="27:39" x14ac:dyDescent="0.3">
      <c r="AA8130" t="str">
        <f>IF(COUNTA('Procytrat 400'!C132,'Procytrat 400'!D132,'Procytrat 400'!E132)&gt;0,"400","")</f>
        <v/>
      </c>
      <c r="AB8130" t="str">
        <f>IFERROR(IF(ISNUMBER('Procytrat 400'!C132),'Procytrat 400'!C132,DATEVALUE('Procytrat 400'!C132)),"")</f>
        <v/>
      </c>
      <c r="AC8130" t="str">
        <f>IF(AA8130="","",'Procytrat 400'!D132)</f>
        <v/>
      </c>
      <c r="AD8130" t="str">
        <f>IF(AA8130="","",IFERROR(1*'Procytrat 400'!E132,IFERROR(_xludf.NUMBERVALUE('Procytrat 400'!E132,".",","),IFERROR(_xludf.NUMBERVALUE('Procytrat 400'!E132,",","."),0))))</f>
        <v/>
      </c>
      <c r="AE8130" t="str">
        <f>IF(AA8130="","",'Procytrat 400'!B132)</f>
        <v/>
      </c>
      <c r="AF8130">
        <f t="shared" ref="AF8130:AF8193" si="786">IF(AA8130="",0,--ISNUMBER(SEARCH("aprovado",AE8130)))</f>
        <v>0</v>
      </c>
      <c r="AG8130" t="str">
        <f t="shared" ref="AG8130:AG8193" si="787">IF(AB8130="","",YEAR(AB8130))</f>
        <v/>
      </c>
      <c r="AH8130" t="str">
        <f t="shared" ref="AH8130:AH8193" si="788">IF(AB8130="","",MONTH(AB8130))</f>
        <v/>
      </c>
      <c r="AI8130">
        <f t="shared" ref="AI8130:AI8193" si="789">IF(AB8130="",0,AB8130+ROW()/1000000)</f>
        <v>0</v>
      </c>
      <c r="AJ8130">
        <f t="shared" ref="AJ8130:AJ8193" si="790">--(AA8130&lt;&gt;"")</f>
        <v>0</v>
      </c>
      <c r="AK8130">
        <v>0</v>
      </c>
      <c r="AL8130" t="str">
        <f>IF(AA8130="","",IFERROR(IF(ISNUMBER('Procytrat 400'!F132),'Procytrat 400'!F132,IF(ISNUMBER(SEARCH("12",'Procytrat 400'!F132)),EDATE(AB8130,12),IF(ISNUMBER(SEARCH("6",'Procytrat 400'!F132)),EDATE(AB8130,6),IF(ISNUMBER(SEARCH("3",'Procytrat 400'!F132)),EDATE(AB8130,3),DATEVALUE('Procytrat 400'!F132))))),""))</f>
        <v/>
      </c>
      <c r="AM8130" t="str">
        <f t="shared" ref="AM8130:AM8193" ca="1" si="791">IF(AND(AJ8130=1,AL8130&lt;&gt;"",AL8130&gt;=TODAY(),AG8130=$W$3),AL8130+ROW()/1000000,"")</f>
        <v/>
      </c>
    </row>
    <row r="8131" spans="27:39" x14ac:dyDescent="0.3">
      <c r="AA8131" t="str">
        <f>IF(COUNTA('Procytrat 400'!C133,'Procytrat 400'!D133,'Procytrat 400'!E133)&gt;0,"400","")</f>
        <v/>
      </c>
      <c r="AB8131" t="str">
        <f>IFERROR(IF(ISNUMBER('Procytrat 400'!C133),'Procytrat 400'!C133,DATEVALUE('Procytrat 400'!C133)),"")</f>
        <v/>
      </c>
      <c r="AC8131" t="str">
        <f>IF(AA8131="","",'Procytrat 400'!D133)</f>
        <v/>
      </c>
      <c r="AD8131" t="str">
        <f>IF(AA8131="","",IFERROR(1*'Procytrat 400'!E133,IFERROR(_xludf.NUMBERVALUE('Procytrat 400'!E133,".",","),IFERROR(_xludf.NUMBERVALUE('Procytrat 400'!E133,",","."),0))))</f>
        <v/>
      </c>
      <c r="AE8131" t="str">
        <f>IF(AA8131="","",'Procytrat 400'!B133)</f>
        <v/>
      </c>
      <c r="AF8131">
        <f t="shared" si="786"/>
        <v>0</v>
      </c>
      <c r="AG8131" t="str">
        <f t="shared" si="787"/>
        <v/>
      </c>
      <c r="AH8131" t="str">
        <f t="shared" si="788"/>
        <v/>
      </c>
      <c r="AI8131">
        <f t="shared" si="789"/>
        <v>0</v>
      </c>
      <c r="AJ8131">
        <f t="shared" si="790"/>
        <v>0</v>
      </c>
      <c r="AK8131">
        <v>0</v>
      </c>
      <c r="AL8131" t="str">
        <f>IF(AA8131="","",IFERROR(IF(ISNUMBER('Procytrat 400'!F133),'Procytrat 400'!F133,IF(ISNUMBER(SEARCH("12",'Procytrat 400'!F133)),EDATE(AB8131,12),IF(ISNUMBER(SEARCH("6",'Procytrat 400'!F133)),EDATE(AB8131,6),IF(ISNUMBER(SEARCH("3",'Procytrat 400'!F133)),EDATE(AB8131,3),DATEVALUE('Procytrat 400'!F133))))),""))</f>
        <v/>
      </c>
      <c r="AM8131" t="str">
        <f t="shared" ca="1" si="791"/>
        <v/>
      </c>
    </row>
    <row r="8132" spans="27:39" x14ac:dyDescent="0.3">
      <c r="AA8132" t="str">
        <f>IF(COUNTA('Procytrat 400'!C134,'Procytrat 400'!D134,'Procytrat 400'!E134)&gt;0,"400","")</f>
        <v/>
      </c>
      <c r="AB8132" t="str">
        <f>IFERROR(IF(ISNUMBER('Procytrat 400'!C134),'Procytrat 400'!C134,DATEVALUE('Procytrat 400'!C134)),"")</f>
        <v/>
      </c>
      <c r="AC8132" t="str">
        <f>IF(AA8132="","",'Procytrat 400'!D134)</f>
        <v/>
      </c>
      <c r="AD8132" t="str">
        <f>IF(AA8132="","",IFERROR(1*'Procytrat 400'!E134,IFERROR(_xludf.NUMBERVALUE('Procytrat 400'!E134,".",","),IFERROR(_xludf.NUMBERVALUE('Procytrat 400'!E134,",","."),0))))</f>
        <v/>
      </c>
      <c r="AE8132" t="str">
        <f>IF(AA8132="","",'Procytrat 400'!B134)</f>
        <v/>
      </c>
      <c r="AF8132">
        <f t="shared" si="786"/>
        <v>0</v>
      </c>
      <c r="AG8132" t="str">
        <f t="shared" si="787"/>
        <v/>
      </c>
      <c r="AH8132" t="str">
        <f t="shared" si="788"/>
        <v/>
      </c>
      <c r="AI8132">
        <f t="shared" si="789"/>
        <v>0</v>
      </c>
      <c r="AJ8132">
        <f t="shared" si="790"/>
        <v>0</v>
      </c>
      <c r="AK8132">
        <v>0</v>
      </c>
      <c r="AL8132" t="str">
        <f>IF(AA8132="","",IFERROR(IF(ISNUMBER('Procytrat 400'!F134),'Procytrat 400'!F134,IF(ISNUMBER(SEARCH("12",'Procytrat 400'!F134)),EDATE(AB8132,12),IF(ISNUMBER(SEARCH("6",'Procytrat 400'!F134)),EDATE(AB8132,6),IF(ISNUMBER(SEARCH("3",'Procytrat 400'!F134)),EDATE(AB8132,3),DATEVALUE('Procytrat 400'!F134))))),""))</f>
        <v/>
      </c>
      <c r="AM8132" t="str">
        <f t="shared" ca="1" si="791"/>
        <v/>
      </c>
    </row>
    <row r="8133" spans="27:39" x14ac:dyDescent="0.3">
      <c r="AA8133" t="str">
        <f>IF(COUNTA('Procytrat 400'!C135,'Procytrat 400'!D135,'Procytrat 400'!E135)&gt;0,"400","")</f>
        <v/>
      </c>
      <c r="AB8133" t="str">
        <f>IFERROR(IF(ISNUMBER('Procytrat 400'!C135),'Procytrat 400'!C135,DATEVALUE('Procytrat 400'!C135)),"")</f>
        <v/>
      </c>
      <c r="AC8133" t="str">
        <f>IF(AA8133="","",'Procytrat 400'!D135)</f>
        <v/>
      </c>
      <c r="AD8133" t="str">
        <f>IF(AA8133="","",IFERROR(1*'Procytrat 400'!E135,IFERROR(_xludf.NUMBERVALUE('Procytrat 400'!E135,".",","),IFERROR(_xludf.NUMBERVALUE('Procytrat 400'!E135,",","."),0))))</f>
        <v/>
      </c>
      <c r="AE8133" t="str">
        <f>IF(AA8133="","",'Procytrat 400'!B135)</f>
        <v/>
      </c>
      <c r="AF8133">
        <f t="shared" si="786"/>
        <v>0</v>
      </c>
      <c r="AG8133" t="str">
        <f t="shared" si="787"/>
        <v/>
      </c>
      <c r="AH8133" t="str">
        <f t="shared" si="788"/>
        <v/>
      </c>
      <c r="AI8133">
        <f t="shared" si="789"/>
        <v>0</v>
      </c>
      <c r="AJ8133">
        <f t="shared" si="790"/>
        <v>0</v>
      </c>
      <c r="AK8133">
        <v>0</v>
      </c>
      <c r="AL8133" t="str">
        <f>IF(AA8133="","",IFERROR(IF(ISNUMBER('Procytrat 400'!F135),'Procytrat 400'!F135,IF(ISNUMBER(SEARCH("12",'Procytrat 400'!F135)),EDATE(AB8133,12),IF(ISNUMBER(SEARCH("6",'Procytrat 400'!F135)),EDATE(AB8133,6),IF(ISNUMBER(SEARCH("3",'Procytrat 400'!F135)),EDATE(AB8133,3),DATEVALUE('Procytrat 400'!F135))))),""))</f>
        <v/>
      </c>
      <c r="AM8133" t="str">
        <f t="shared" ca="1" si="791"/>
        <v/>
      </c>
    </row>
    <row r="8134" spans="27:39" x14ac:dyDescent="0.3">
      <c r="AA8134" t="str">
        <f>IF(COUNTA('Procytrat 400'!C136,'Procytrat 400'!D136,'Procytrat 400'!E136)&gt;0,"400","")</f>
        <v/>
      </c>
      <c r="AB8134" t="str">
        <f>IFERROR(IF(ISNUMBER('Procytrat 400'!C136),'Procytrat 400'!C136,DATEVALUE('Procytrat 400'!C136)),"")</f>
        <v/>
      </c>
      <c r="AC8134" t="str">
        <f>IF(AA8134="","",'Procytrat 400'!D136)</f>
        <v/>
      </c>
      <c r="AD8134" t="str">
        <f>IF(AA8134="","",IFERROR(1*'Procytrat 400'!E136,IFERROR(_xludf.NUMBERVALUE('Procytrat 400'!E136,".",","),IFERROR(_xludf.NUMBERVALUE('Procytrat 400'!E136,",","."),0))))</f>
        <v/>
      </c>
      <c r="AE8134" t="str">
        <f>IF(AA8134="","",'Procytrat 400'!B136)</f>
        <v/>
      </c>
      <c r="AF8134">
        <f t="shared" si="786"/>
        <v>0</v>
      </c>
      <c r="AG8134" t="str">
        <f t="shared" si="787"/>
        <v/>
      </c>
      <c r="AH8134" t="str">
        <f t="shared" si="788"/>
        <v/>
      </c>
      <c r="AI8134">
        <f t="shared" si="789"/>
        <v>0</v>
      </c>
      <c r="AJ8134">
        <f t="shared" si="790"/>
        <v>0</v>
      </c>
      <c r="AK8134">
        <v>0</v>
      </c>
      <c r="AL8134" t="str">
        <f>IF(AA8134="","",IFERROR(IF(ISNUMBER('Procytrat 400'!F136),'Procytrat 400'!F136,IF(ISNUMBER(SEARCH("12",'Procytrat 400'!F136)),EDATE(AB8134,12),IF(ISNUMBER(SEARCH("6",'Procytrat 400'!F136)),EDATE(AB8134,6),IF(ISNUMBER(SEARCH("3",'Procytrat 400'!F136)),EDATE(AB8134,3),DATEVALUE('Procytrat 400'!F136))))),""))</f>
        <v/>
      </c>
      <c r="AM8134" t="str">
        <f t="shared" ca="1" si="791"/>
        <v/>
      </c>
    </row>
    <row r="8135" spans="27:39" x14ac:dyDescent="0.3">
      <c r="AA8135" t="str">
        <f>IF(COUNTA('Procytrat 400'!C137,'Procytrat 400'!D137,'Procytrat 400'!E137)&gt;0,"400","")</f>
        <v/>
      </c>
      <c r="AB8135" t="str">
        <f>IFERROR(IF(ISNUMBER('Procytrat 400'!C137),'Procytrat 400'!C137,DATEVALUE('Procytrat 400'!C137)),"")</f>
        <v/>
      </c>
      <c r="AC8135" t="str">
        <f>IF(AA8135="","",'Procytrat 400'!D137)</f>
        <v/>
      </c>
      <c r="AD8135" t="str">
        <f>IF(AA8135="","",IFERROR(1*'Procytrat 400'!E137,IFERROR(_xludf.NUMBERVALUE('Procytrat 400'!E137,".",","),IFERROR(_xludf.NUMBERVALUE('Procytrat 400'!E137,",","."),0))))</f>
        <v/>
      </c>
      <c r="AE8135" t="str">
        <f>IF(AA8135="","",'Procytrat 400'!B137)</f>
        <v/>
      </c>
      <c r="AF8135">
        <f t="shared" si="786"/>
        <v>0</v>
      </c>
      <c r="AG8135" t="str">
        <f t="shared" si="787"/>
        <v/>
      </c>
      <c r="AH8135" t="str">
        <f t="shared" si="788"/>
        <v/>
      </c>
      <c r="AI8135">
        <f t="shared" si="789"/>
        <v>0</v>
      </c>
      <c r="AJ8135">
        <f t="shared" si="790"/>
        <v>0</v>
      </c>
      <c r="AK8135">
        <v>0</v>
      </c>
      <c r="AL8135" t="str">
        <f>IF(AA8135="","",IFERROR(IF(ISNUMBER('Procytrat 400'!F137),'Procytrat 400'!F137,IF(ISNUMBER(SEARCH("12",'Procytrat 400'!F137)),EDATE(AB8135,12),IF(ISNUMBER(SEARCH("6",'Procytrat 400'!F137)),EDATE(AB8135,6),IF(ISNUMBER(SEARCH("3",'Procytrat 400'!F137)),EDATE(AB8135,3),DATEVALUE('Procytrat 400'!F137))))),""))</f>
        <v/>
      </c>
      <c r="AM8135" t="str">
        <f t="shared" ca="1" si="791"/>
        <v/>
      </c>
    </row>
    <row r="8136" spans="27:39" x14ac:dyDescent="0.3">
      <c r="AA8136" t="str">
        <f>IF(COUNTA('Procytrat 400'!C138,'Procytrat 400'!D138,'Procytrat 400'!E138)&gt;0,"400","")</f>
        <v/>
      </c>
      <c r="AB8136" t="str">
        <f>IFERROR(IF(ISNUMBER('Procytrat 400'!C138),'Procytrat 400'!C138,DATEVALUE('Procytrat 400'!C138)),"")</f>
        <v/>
      </c>
      <c r="AC8136" t="str">
        <f>IF(AA8136="","",'Procytrat 400'!D138)</f>
        <v/>
      </c>
      <c r="AD8136" t="str">
        <f>IF(AA8136="","",IFERROR(1*'Procytrat 400'!E138,IFERROR(_xludf.NUMBERVALUE('Procytrat 400'!E138,".",","),IFERROR(_xludf.NUMBERVALUE('Procytrat 400'!E138,",","."),0))))</f>
        <v/>
      </c>
      <c r="AE8136" t="str">
        <f>IF(AA8136="","",'Procytrat 400'!B138)</f>
        <v/>
      </c>
      <c r="AF8136">
        <f t="shared" si="786"/>
        <v>0</v>
      </c>
      <c r="AG8136" t="str">
        <f t="shared" si="787"/>
        <v/>
      </c>
      <c r="AH8136" t="str">
        <f t="shared" si="788"/>
        <v/>
      </c>
      <c r="AI8136">
        <f t="shared" si="789"/>
        <v>0</v>
      </c>
      <c r="AJ8136">
        <f t="shared" si="790"/>
        <v>0</v>
      </c>
      <c r="AK8136">
        <v>0</v>
      </c>
      <c r="AL8136" t="str">
        <f>IF(AA8136="","",IFERROR(IF(ISNUMBER('Procytrat 400'!F138),'Procytrat 400'!F138,IF(ISNUMBER(SEARCH("12",'Procytrat 400'!F138)),EDATE(AB8136,12),IF(ISNUMBER(SEARCH("6",'Procytrat 400'!F138)),EDATE(AB8136,6),IF(ISNUMBER(SEARCH("3",'Procytrat 400'!F138)),EDATE(AB8136,3),DATEVALUE('Procytrat 400'!F138))))),""))</f>
        <v/>
      </c>
      <c r="AM8136" t="str">
        <f t="shared" ca="1" si="791"/>
        <v/>
      </c>
    </row>
    <row r="8137" spans="27:39" x14ac:dyDescent="0.3">
      <c r="AA8137" t="str">
        <f>IF(COUNTA('Procytrat 400'!C139,'Procytrat 400'!D139,'Procytrat 400'!E139)&gt;0,"400","")</f>
        <v/>
      </c>
      <c r="AB8137" t="str">
        <f>IFERROR(IF(ISNUMBER('Procytrat 400'!C139),'Procytrat 400'!C139,DATEVALUE('Procytrat 400'!C139)),"")</f>
        <v/>
      </c>
      <c r="AC8137" t="str">
        <f>IF(AA8137="","",'Procytrat 400'!D139)</f>
        <v/>
      </c>
      <c r="AD8137" t="str">
        <f>IF(AA8137="","",IFERROR(1*'Procytrat 400'!E139,IFERROR(_xludf.NUMBERVALUE('Procytrat 400'!E139,".",","),IFERROR(_xludf.NUMBERVALUE('Procytrat 400'!E139,",","."),0))))</f>
        <v/>
      </c>
      <c r="AE8137" t="str">
        <f>IF(AA8137="","",'Procytrat 400'!B139)</f>
        <v/>
      </c>
      <c r="AF8137">
        <f t="shared" si="786"/>
        <v>0</v>
      </c>
      <c r="AG8137" t="str">
        <f t="shared" si="787"/>
        <v/>
      </c>
      <c r="AH8137" t="str">
        <f t="shared" si="788"/>
        <v/>
      </c>
      <c r="AI8137">
        <f t="shared" si="789"/>
        <v>0</v>
      </c>
      <c r="AJ8137">
        <f t="shared" si="790"/>
        <v>0</v>
      </c>
      <c r="AK8137">
        <v>0</v>
      </c>
      <c r="AL8137" t="str">
        <f>IF(AA8137="","",IFERROR(IF(ISNUMBER('Procytrat 400'!F139),'Procytrat 400'!F139,IF(ISNUMBER(SEARCH("12",'Procytrat 400'!F139)),EDATE(AB8137,12),IF(ISNUMBER(SEARCH("6",'Procytrat 400'!F139)),EDATE(AB8137,6),IF(ISNUMBER(SEARCH("3",'Procytrat 400'!F139)),EDATE(AB8137,3),DATEVALUE('Procytrat 400'!F139))))),""))</f>
        <v/>
      </c>
      <c r="AM8137" t="str">
        <f t="shared" ca="1" si="791"/>
        <v/>
      </c>
    </row>
    <row r="8138" spans="27:39" x14ac:dyDescent="0.3">
      <c r="AA8138" t="str">
        <f>IF(COUNTA('Procytrat 400'!C140,'Procytrat 400'!D140,'Procytrat 400'!E140)&gt;0,"400","")</f>
        <v/>
      </c>
      <c r="AB8138" t="str">
        <f>IFERROR(IF(ISNUMBER('Procytrat 400'!C140),'Procytrat 400'!C140,DATEVALUE('Procytrat 400'!C140)),"")</f>
        <v/>
      </c>
      <c r="AC8138" t="str">
        <f>IF(AA8138="","",'Procytrat 400'!D140)</f>
        <v/>
      </c>
      <c r="AD8138" t="str">
        <f>IF(AA8138="","",IFERROR(1*'Procytrat 400'!E140,IFERROR(_xludf.NUMBERVALUE('Procytrat 400'!E140,".",","),IFERROR(_xludf.NUMBERVALUE('Procytrat 400'!E140,",","."),0))))</f>
        <v/>
      </c>
      <c r="AE8138" t="str">
        <f>IF(AA8138="","",'Procytrat 400'!B140)</f>
        <v/>
      </c>
      <c r="AF8138">
        <f t="shared" si="786"/>
        <v>0</v>
      </c>
      <c r="AG8138" t="str">
        <f t="shared" si="787"/>
        <v/>
      </c>
      <c r="AH8138" t="str">
        <f t="shared" si="788"/>
        <v/>
      </c>
      <c r="AI8138">
        <f t="shared" si="789"/>
        <v>0</v>
      </c>
      <c r="AJ8138">
        <f t="shared" si="790"/>
        <v>0</v>
      </c>
      <c r="AK8138">
        <v>0</v>
      </c>
      <c r="AL8138" t="str">
        <f>IF(AA8138="","",IFERROR(IF(ISNUMBER('Procytrat 400'!F140),'Procytrat 400'!F140,IF(ISNUMBER(SEARCH("12",'Procytrat 400'!F140)),EDATE(AB8138,12),IF(ISNUMBER(SEARCH("6",'Procytrat 400'!F140)),EDATE(AB8138,6),IF(ISNUMBER(SEARCH("3",'Procytrat 400'!F140)),EDATE(AB8138,3),DATEVALUE('Procytrat 400'!F140))))),""))</f>
        <v/>
      </c>
      <c r="AM8138" t="str">
        <f t="shared" ca="1" si="791"/>
        <v/>
      </c>
    </row>
    <row r="8139" spans="27:39" x14ac:dyDescent="0.3">
      <c r="AA8139" t="str">
        <f>IF(COUNTA('Procytrat 400'!C141,'Procytrat 400'!D141,'Procytrat 400'!E141)&gt;0,"400","")</f>
        <v/>
      </c>
      <c r="AB8139" t="str">
        <f>IFERROR(IF(ISNUMBER('Procytrat 400'!C141),'Procytrat 400'!C141,DATEVALUE('Procytrat 400'!C141)),"")</f>
        <v/>
      </c>
      <c r="AC8139" t="str">
        <f>IF(AA8139="","",'Procytrat 400'!D141)</f>
        <v/>
      </c>
      <c r="AD8139" t="str">
        <f>IF(AA8139="","",IFERROR(1*'Procytrat 400'!E141,IFERROR(_xludf.NUMBERVALUE('Procytrat 400'!E141,".",","),IFERROR(_xludf.NUMBERVALUE('Procytrat 400'!E141,",","."),0))))</f>
        <v/>
      </c>
      <c r="AE8139" t="str">
        <f>IF(AA8139="","",'Procytrat 400'!B141)</f>
        <v/>
      </c>
      <c r="AF8139">
        <f t="shared" si="786"/>
        <v>0</v>
      </c>
      <c r="AG8139" t="str">
        <f t="shared" si="787"/>
        <v/>
      </c>
      <c r="AH8139" t="str">
        <f t="shared" si="788"/>
        <v/>
      </c>
      <c r="AI8139">
        <f t="shared" si="789"/>
        <v>0</v>
      </c>
      <c r="AJ8139">
        <f t="shared" si="790"/>
        <v>0</v>
      </c>
      <c r="AK8139">
        <v>0</v>
      </c>
      <c r="AL8139" t="str">
        <f>IF(AA8139="","",IFERROR(IF(ISNUMBER('Procytrat 400'!F141),'Procytrat 400'!F141,IF(ISNUMBER(SEARCH("12",'Procytrat 400'!F141)),EDATE(AB8139,12),IF(ISNUMBER(SEARCH("6",'Procytrat 400'!F141)),EDATE(AB8139,6),IF(ISNUMBER(SEARCH("3",'Procytrat 400'!F141)),EDATE(AB8139,3),DATEVALUE('Procytrat 400'!F141))))),""))</f>
        <v/>
      </c>
      <c r="AM8139" t="str">
        <f t="shared" ca="1" si="791"/>
        <v/>
      </c>
    </row>
    <row r="8140" spans="27:39" x14ac:dyDescent="0.3">
      <c r="AA8140" t="str">
        <f>IF(COUNTA('Procytrat 400'!C142,'Procytrat 400'!D142,'Procytrat 400'!E142)&gt;0,"400","")</f>
        <v/>
      </c>
      <c r="AB8140" t="str">
        <f>IFERROR(IF(ISNUMBER('Procytrat 400'!C142),'Procytrat 400'!C142,DATEVALUE('Procytrat 400'!C142)),"")</f>
        <v/>
      </c>
      <c r="AC8140" t="str">
        <f>IF(AA8140="","",'Procytrat 400'!D142)</f>
        <v/>
      </c>
      <c r="AD8140" t="str">
        <f>IF(AA8140="","",IFERROR(1*'Procytrat 400'!E142,IFERROR(_xludf.NUMBERVALUE('Procytrat 400'!E142,".",","),IFERROR(_xludf.NUMBERVALUE('Procytrat 400'!E142,",","."),0))))</f>
        <v/>
      </c>
      <c r="AE8140" t="str">
        <f>IF(AA8140="","",'Procytrat 400'!B142)</f>
        <v/>
      </c>
      <c r="AF8140">
        <f t="shared" si="786"/>
        <v>0</v>
      </c>
      <c r="AG8140" t="str">
        <f t="shared" si="787"/>
        <v/>
      </c>
      <c r="AH8140" t="str">
        <f t="shared" si="788"/>
        <v/>
      </c>
      <c r="AI8140">
        <f t="shared" si="789"/>
        <v>0</v>
      </c>
      <c r="AJ8140">
        <f t="shared" si="790"/>
        <v>0</v>
      </c>
      <c r="AK8140">
        <v>0</v>
      </c>
      <c r="AL8140" t="str">
        <f>IF(AA8140="","",IFERROR(IF(ISNUMBER('Procytrat 400'!F142),'Procytrat 400'!F142,IF(ISNUMBER(SEARCH("12",'Procytrat 400'!F142)),EDATE(AB8140,12),IF(ISNUMBER(SEARCH("6",'Procytrat 400'!F142)),EDATE(AB8140,6),IF(ISNUMBER(SEARCH("3",'Procytrat 400'!F142)),EDATE(AB8140,3),DATEVALUE('Procytrat 400'!F142))))),""))</f>
        <v/>
      </c>
      <c r="AM8140" t="str">
        <f t="shared" ca="1" si="791"/>
        <v/>
      </c>
    </row>
    <row r="8141" spans="27:39" x14ac:dyDescent="0.3">
      <c r="AA8141" t="str">
        <f>IF(COUNTA('Procytrat 400'!C143,'Procytrat 400'!D143,'Procytrat 400'!E143)&gt;0,"400","")</f>
        <v/>
      </c>
      <c r="AB8141" t="str">
        <f>IFERROR(IF(ISNUMBER('Procytrat 400'!C143),'Procytrat 400'!C143,DATEVALUE('Procytrat 400'!C143)),"")</f>
        <v/>
      </c>
      <c r="AC8141" t="str">
        <f>IF(AA8141="","",'Procytrat 400'!D143)</f>
        <v/>
      </c>
      <c r="AD8141" t="str">
        <f>IF(AA8141="","",IFERROR(1*'Procytrat 400'!E143,IFERROR(_xludf.NUMBERVALUE('Procytrat 400'!E143,".",","),IFERROR(_xludf.NUMBERVALUE('Procytrat 400'!E143,",","."),0))))</f>
        <v/>
      </c>
      <c r="AE8141" t="str">
        <f>IF(AA8141="","",'Procytrat 400'!B143)</f>
        <v/>
      </c>
      <c r="AF8141">
        <f t="shared" si="786"/>
        <v>0</v>
      </c>
      <c r="AG8141" t="str">
        <f t="shared" si="787"/>
        <v/>
      </c>
      <c r="AH8141" t="str">
        <f t="shared" si="788"/>
        <v/>
      </c>
      <c r="AI8141">
        <f t="shared" si="789"/>
        <v>0</v>
      </c>
      <c r="AJ8141">
        <f t="shared" si="790"/>
        <v>0</v>
      </c>
      <c r="AK8141">
        <v>0</v>
      </c>
      <c r="AL8141" t="str">
        <f>IF(AA8141="","",IFERROR(IF(ISNUMBER('Procytrat 400'!F143),'Procytrat 400'!F143,IF(ISNUMBER(SEARCH("12",'Procytrat 400'!F143)),EDATE(AB8141,12),IF(ISNUMBER(SEARCH("6",'Procytrat 400'!F143)),EDATE(AB8141,6),IF(ISNUMBER(SEARCH("3",'Procytrat 400'!F143)),EDATE(AB8141,3),DATEVALUE('Procytrat 400'!F143))))),""))</f>
        <v/>
      </c>
      <c r="AM8141" t="str">
        <f t="shared" ca="1" si="791"/>
        <v/>
      </c>
    </row>
    <row r="8142" spans="27:39" x14ac:dyDescent="0.3">
      <c r="AA8142" t="str">
        <f>IF(COUNTA('Procytrat 400'!C144,'Procytrat 400'!D144,'Procytrat 400'!E144)&gt;0,"400","")</f>
        <v/>
      </c>
      <c r="AB8142" t="str">
        <f>IFERROR(IF(ISNUMBER('Procytrat 400'!C144),'Procytrat 400'!C144,DATEVALUE('Procytrat 400'!C144)),"")</f>
        <v/>
      </c>
      <c r="AC8142" t="str">
        <f>IF(AA8142="","",'Procytrat 400'!D144)</f>
        <v/>
      </c>
      <c r="AD8142" t="str">
        <f>IF(AA8142="","",IFERROR(1*'Procytrat 400'!E144,IFERROR(_xludf.NUMBERVALUE('Procytrat 400'!E144,".",","),IFERROR(_xludf.NUMBERVALUE('Procytrat 400'!E144,",","."),0))))</f>
        <v/>
      </c>
      <c r="AE8142" t="str">
        <f>IF(AA8142="","",'Procytrat 400'!B144)</f>
        <v/>
      </c>
      <c r="AF8142">
        <f t="shared" si="786"/>
        <v>0</v>
      </c>
      <c r="AG8142" t="str">
        <f t="shared" si="787"/>
        <v/>
      </c>
      <c r="AH8142" t="str">
        <f t="shared" si="788"/>
        <v/>
      </c>
      <c r="AI8142">
        <f t="shared" si="789"/>
        <v>0</v>
      </c>
      <c r="AJ8142">
        <f t="shared" si="790"/>
        <v>0</v>
      </c>
      <c r="AK8142">
        <v>0</v>
      </c>
      <c r="AL8142" t="str">
        <f>IF(AA8142="","",IFERROR(IF(ISNUMBER('Procytrat 400'!F144),'Procytrat 400'!F144,IF(ISNUMBER(SEARCH("12",'Procytrat 400'!F144)),EDATE(AB8142,12),IF(ISNUMBER(SEARCH("6",'Procytrat 400'!F144)),EDATE(AB8142,6),IF(ISNUMBER(SEARCH("3",'Procytrat 400'!F144)),EDATE(AB8142,3),DATEVALUE('Procytrat 400'!F144))))),""))</f>
        <v/>
      </c>
      <c r="AM8142" t="str">
        <f t="shared" ca="1" si="791"/>
        <v/>
      </c>
    </row>
    <row r="8143" spans="27:39" x14ac:dyDescent="0.3">
      <c r="AA8143" t="str">
        <f>IF(COUNTA('Procytrat 400'!C145,'Procytrat 400'!D145,'Procytrat 400'!E145)&gt;0,"400","")</f>
        <v/>
      </c>
      <c r="AB8143" t="str">
        <f>IFERROR(IF(ISNUMBER('Procytrat 400'!C145),'Procytrat 400'!C145,DATEVALUE('Procytrat 400'!C145)),"")</f>
        <v/>
      </c>
      <c r="AC8143" t="str">
        <f>IF(AA8143="","",'Procytrat 400'!D145)</f>
        <v/>
      </c>
      <c r="AD8143" t="str">
        <f>IF(AA8143="","",IFERROR(1*'Procytrat 400'!E145,IFERROR(_xludf.NUMBERVALUE('Procytrat 400'!E145,".",","),IFERROR(_xludf.NUMBERVALUE('Procytrat 400'!E145,",","."),0))))</f>
        <v/>
      </c>
      <c r="AE8143" t="str">
        <f>IF(AA8143="","",'Procytrat 400'!B145)</f>
        <v/>
      </c>
      <c r="AF8143">
        <f t="shared" si="786"/>
        <v>0</v>
      </c>
      <c r="AG8143" t="str">
        <f t="shared" si="787"/>
        <v/>
      </c>
      <c r="AH8143" t="str">
        <f t="shared" si="788"/>
        <v/>
      </c>
      <c r="AI8143">
        <f t="shared" si="789"/>
        <v>0</v>
      </c>
      <c r="AJ8143">
        <f t="shared" si="790"/>
        <v>0</v>
      </c>
      <c r="AK8143">
        <v>0</v>
      </c>
      <c r="AL8143" t="str">
        <f>IF(AA8143="","",IFERROR(IF(ISNUMBER('Procytrat 400'!F145),'Procytrat 400'!F145,IF(ISNUMBER(SEARCH("12",'Procytrat 400'!F145)),EDATE(AB8143,12),IF(ISNUMBER(SEARCH("6",'Procytrat 400'!F145)),EDATE(AB8143,6),IF(ISNUMBER(SEARCH("3",'Procytrat 400'!F145)),EDATE(AB8143,3),DATEVALUE('Procytrat 400'!F145))))),""))</f>
        <v/>
      </c>
      <c r="AM8143" t="str">
        <f t="shared" ca="1" si="791"/>
        <v/>
      </c>
    </row>
    <row r="8144" spans="27:39" x14ac:dyDescent="0.3">
      <c r="AA8144" t="str">
        <f>IF(COUNTA('Procytrat 400'!C146,'Procytrat 400'!D146,'Procytrat 400'!E146)&gt;0,"400","")</f>
        <v/>
      </c>
      <c r="AB8144" t="str">
        <f>IFERROR(IF(ISNUMBER('Procytrat 400'!C146),'Procytrat 400'!C146,DATEVALUE('Procytrat 400'!C146)),"")</f>
        <v/>
      </c>
      <c r="AC8144" t="str">
        <f>IF(AA8144="","",'Procytrat 400'!D146)</f>
        <v/>
      </c>
      <c r="AD8144" t="str">
        <f>IF(AA8144="","",IFERROR(1*'Procytrat 400'!E146,IFERROR(_xludf.NUMBERVALUE('Procytrat 400'!E146,".",","),IFERROR(_xludf.NUMBERVALUE('Procytrat 400'!E146,",","."),0))))</f>
        <v/>
      </c>
      <c r="AE8144" t="str">
        <f>IF(AA8144="","",'Procytrat 400'!B146)</f>
        <v/>
      </c>
      <c r="AF8144">
        <f t="shared" si="786"/>
        <v>0</v>
      </c>
      <c r="AG8144" t="str">
        <f t="shared" si="787"/>
        <v/>
      </c>
      <c r="AH8144" t="str">
        <f t="shared" si="788"/>
        <v/>
      </c>
      <c r="AI8144">
        <f t="shared" si="789"/>
        <v>0</v>
      </c>
      <c r="AJ8144">
        <f t="shared" si="790"/>
        <v>0</v>
      </c>
      <c r="AK8144">
        <v>0</v>
      </c>
      <c r="AL8144" t="str">
        <f>IF(AA8144="","",IFERROR(IF(ISNUMBER('Procytrat 400'!F146),'Procytrat 400'!F146,IF(ISNUMBER(SEARCH("12",'Procytrat 400'!F146)),EDATE(AB8144,12),IF(ISNUMBER(SEARCH("6",'Procytrat 400'!F146)),EDATE(AB8144,6),IF(ISNUMBER(SEARCH("3",'Procytrat 400'!F146)),EDATE(AB8144,3),DATEVALUE('Procytrat 400'!F146))))),""))</f>
        <v/>
      </c>
      <c r="AM8144" t="str">
        <f t="shared" ca="1" si="791"/>
        <v/>
      </c>
    </row>
    <row r="8145" spans="27:39" x14ac:dyDescent="0.3">
      <c r="AA8145" t="str">
        <f>IF(COUNTA('Procytrat 400'!C147,'Procytrat 400'!D147,'Procytrat 400'!E147)&gt;0,"400","")</f>
        <v/>
      </c>
      <c r="AB8145" t="str">
        <f>IFERROR(IF(ISNUMBER('Procytrat 400'!C147),'Procytrat 400'!C147,DATEVALUE('Procytrat 400'!C147)),"")</f>
        <v/>
      </c>
      <c r="AC8145" t="str">
        <f>IF(AA8145="","",'Procytrat 400'!D147)</f>
        <v/>
      </c>
      <c r="AD8145" t="str">
        <f>IF(AA8145="","",IFERROR(1*'Procytrat 400'!E147,IFERROR(_xludf.NUMBERVALUE('Procytrat 400'!E147,".",","),IFERROR(_xludf.NUMBERVALUE('Procytrat 400'!E147,",","."),0))))</f>
        <v/>
      </c>
      <c r="AE8145" t="str">
        <f>IF(AA8145="","",'Procytrat 400'!B147)</f>
        <v/>
      </c>
      <c r="AF8145">
        <f t="shared" si="786"/>
        <v>0</v>
      </c>
      <c r="AG8145" t="str">
        <f t="shared" si="787"/>
        <v/>
      </c>
      <c r="AH8145" t="str">
        <f t="shared" si="788"/>
        <v/>
      </c>
      <c r="AI8145">
        <f t="shared" si="789"/>
        <v>0</v>
      </c>
      <c r="AJ8145">
        <f t="shared" si="790"/>
        <v>0</v>
      </c>
      <c r="AK8145">
        <v>0</v>
      </c>
      <c r="AL8145" t="str">
        <f>IF(AA8145="","",IFERROR(IF(ISNUMBER('Procytrat 400'!F147),'Procytrat 400'!F147,IF(ISNUMBER(SEARCH("12",'Procytrat 400'!F147)),EDATE(AB8145,12),IF(ISNUMBER(SEARCH("6",'Procytrat 400'!F147)),EDATE(AB8145,6),IF(ISNUMBER(SEARCH("3",'Procytrat 400'!F147)),EDATE(AB8145,3),DATEVALUE('Procytrat 400'!F147))))),""))</f>
        <v/>
      </c>
      <c r="AM8145" t="str">
        <f t="shared" ca="1" si="791"/>
        <v/>
      </c>
    </row>
    <row r="8146" spans="27:39" x14ac:dyDescent="0.3">
      <c r="AA8146" t="str">
        <f>IF(COUNTA('Procytrat 400'!C148,'Procytrat 400'!D148,'Procytrat 400'!E148)&gt;0,"400","")</f>
        <v/>
      </c>
      <c r="AB8146" t="str">
        <f>IFERROR(IF(ISNUMBER('Procytrat 400'!C148),'Procytrat 400'!C148,DATEVALUE('Procytrat 400'!C148)),"")</f>
        <v/>
      </c>
      <c r="AC8146" t="str">
        <f>IF(AA8146="","",'Procytrat 400'!D148)</f>
        <v/>
      </c>
      <c r="AD8146" t="str">
        <f>IF(AA8146="","",IFERROR(1*'Procytrat 400'!E148,IFERROR(_xludf.NUMBERVALUE('Procytrat 400'!E148,".",","),IFERROR(_xludf.NUMBERVALUE('Procytrat 400'!E148,",","."),0))))</f>
        <v/>
      </c>
      <c r="AE8146" t="str">
        <f>IF(AA8146="","",'Procytrat 400'!B148)</f>
        <v/>
      </c>
      <c r="AF8146">
        <f t="shared" si="786"/>
        <v>0</v>
      </c>
      <c r="AG8146" t="str">
        <f t="shared" si="787"/>
        <v/>
      </c>
      <c r="AH8146" t="str">
        <f t="shared" si="788"/>
        <v/>
      </c>
      <c r="AI8146">
        <f t="shared" si="789"/>
        <v>0</v>
      </c>
      <c r="AJ8146">
        <f t="shared" si="790"/>
        <v>0</v>
      </c>
      <c r="AK8146">
        <v>0</v>
      </c>
      <c r="AL8146" t="str">
        <f>IF(AA8146="","",IFERROR(IF(ISNUMBER('Procytrat 400'!F148),'Procytrat 400'!F148,IF(ISNUMBER(SEARCH("12",'Procytrat 400'!F148)),EDATE(AB8146,12),IF(ISNUMBER(SEARCH("6",'Procytrat 400'!F148)),EDATE(AB8146,6),IF(ISNUMBER(SEARCH("3",'Procytrat 400'!F148)),EDATE(AB8146,3),DATEVALUE('Procytrat 400'!F148))))),""))</f>
        <v/>
      </c>
      <c r="AM8146" t="str">
        <f t="shared" ca="1" si="791"/>
        <v/>
      </c>
    </row>
    <row r="8147" spans="27:39" x14ac:dyDescent="0.3">
      <c r="AA8147" t="str">
        <f>IF(COUNTA('Procytrat 400'!C149,'Procytrat 400'!D149,'Procytrat 400'!E149)&gt;0,"400","")</f>
        <v/>
      </c>
      <c r="AB8147" t="str">
        <f>IFERROR(IF(ISNUMBER('Procytrat 400'!C149),'Procytrat 400'!C149,DATEVALUE('Procytrat 400'!C149)),"")</f>
        <v/>
      </c>
      <c r="AC8147" t="str">
        <f>IF(AA8147="","",'Procytrat 400'!D149)</f>
        <v/>
      </c>
      <c r="AD8147" t="str">
        <f>IF(AA8147="","",IFERROR(1*'Procytrat 400'!E149,IFERROR(_xludf.NUMBERVALUE('Procytrat 400'!E149,".",","),IFERROR(_xludf.NUMBERVALUE('Procytrat 400'!E149,",","."),0))))</f>
        <v/>
      </c>
      <c r="AE8147" t="str">
        <f>IF(AA8147="","",'Procytrat 400'!B149)</f>
        <v/>
      </c>
      <c r="AF8147">
        <f t="shared" si="786"/>
        <v>0</v>
      </c>
      <c r="AG8147" t="str">
        <f t="shared" si="787"/>
        <v/>
      </c>
      <c r="AH8147" t="str">
        <f t="shared" si="788"/>
        <v/>
      </c>
      <c r="AI8147">
        <f t="shared" si="789"/>
        <v>0</v>
      </c>
      <c r="AJ8147">
        <f t="shared" si="790"/>
        <v>0</v>
      </c>
      <c r="AK8147">
        <v>0</v>
      </c>
      <c r="AL8147" t="str">
        <f>IF(AA8147="","",IFERROR(IF(ISNUMBER('Procytrat 400'!F149),'Procytrat 400'!F149,IF(ISNUMBER(SEARCH("12",'Procytrat 400'!F149)),EDATE(AB8147,12),IF(ISNUMBER(SEARCH("6",'Procytrat 400'!F149)),EDATE(AB8147,6),IF(ISNUMBER(SEARCH("3",'Procytrat 400'!F149)),EDATE(AB8147,3),DATEVALUE('Procytrat 400'!F149))))),""))</f>
        <v/>
      </c>
      <c r="AM8147" t="str">
        <f t="shared" ca="1" si="791"/>
        <v/>
      </c>
    </row>
    <row r="8148" spans="27:39" x14ac:dyDescent="0.3">
      <c r="AA8148" t="str">
        <f>IF(COUNTA('Procytrat 400'!C150,'Procytrat 400'!D150,'Procytrat 400'!E150)&gt;0,"400","")</f>
        <v/>
      </c>
      <c r="AB8148" t="str">
        <f>IFERROR(IF(ISNUMBER('Procytrat 400'!C150),'Procytrat 400'!C150,DATEVALUE('Procytrat 400'!C150)),"")</f>
        <v/>
      </c>
      <c r="AC8148" t="str">
        <f>IF(AA8148="","",'Procytrat 400'!D150)</f>
        <v/>
      </c>
      <c r="AD8148" t="str">
        <f>IF(AA8148="","",IFERROR(1*'Procytrat 400'!E150,IFERROR(_xludf.NUMBERVALUE('Procytrat 400'!E150,".",","),IFERROR(_xludf.NUMBERVALUE('Procytrat 400'!E150,",","."),0))))</f>
        <v/>
      </c>
      <c r="AE8148" t="str">
        <f>IF(AA8148="","",'Procytrat 400'!B150)</f>
        <v/>
      </c>
      <c r="AF8148">
        <f t="shared" si="786"/>
        <v>0</v>
      </c>
      <c r="AG8148" t="str">
        <f t="shared" si="787"/>
        <v/>
      </c>
      <c r="AH8148" t="str">
        <f t="shared" si="788"/>
        <v/>
      </c>
      <c r="AI8148">
        <f t="shared" si="789"/>
        <v>0</v>
      </c>
      <c r="AJ8148">
        <f t="shared" si="790"/>
        <v>0</v>
      </c>
      <c r="AK8148">
        <v>0</v>
      </c>
      <c r="AL8148" t="str">
        <f>IF(AA8148="","",IFERROR(IF(ISNUMBER('Procytrat 400'!F150),'Procytrat 400'!F150,IF(ISNUMBER(SEARCH("12",'Procytrat 400'!F150)),EDATE(AB8148,12),IF(ISNUMBER(SEARCH("6",'Procytrat 400'!F150)),EDATE(AB8148,6),IF(ISNUMBER(SEARCH("3",'Procytrat 400'!F150)),EDATE(AB8148,3),DATEVALUE('Procytrat 400'!F150))))),""))</f>
        <v/>
      </c>
      <c r="AM8148" t="str">
        <f t="shared" ca="1" si="791"/>
        <v/>
      </c>
    </row>
    <row r="8149" spans="27:39" x14ac:dyDescent="0.3">
      <c r="AA8149" t="str">
        <f>IF(COUNTA('Procytrat 400'!C151,'Procytrat 400'!D151,'Procytrat 400'!E151)&gt;0,"400","")</f>
        <v/>
      </c>
      <c r="AB8149" t="str">
        <f>IFERROR(IF(ISNUMBER('Procytrat 400'!C151),'Procytrat 400'!C151,DATEVALUE('Procytrat 400'!C151)),"")</f>
        <v/>
      </c>
      <c r="AC8149" t="str">
        <f>IF(AA8149="","",'Procytrat 400'!D151)</f>
        <v/>
      </c>
      <c r="AD8149" t="str">
        <f>IF(AA8149="","",IFERROR(1*'Procytrat 400'!E151,IFERROR(_xludf.NUMBERVALUE('Procytrat 400'!E151,".",","),IFERROR(_xludf.NUMBERVALUE('Procytrat 400'!E151,",","."),0))))</f>
        <v/>
      </c>
      <c r="AE8149" t="str">
        <f>IF(AA8149="","",'Procytrat 400'!B151)</f>
        <v/>
      </c>
      <c r="AF8149">
        <f t="shared" si="786"/>
        <v>0</v>
      </c>
      <c r="AG8149" t="str">
        <f t="shared" si="787"/>
        <v/>
      </c>
      <c r="AH8149" t="str">
        <f t="shared" si="788"/>
        <v/>
      </c>
      <c r="AI8149">
        <f t="shared" si="789"/>
        <v>0</v>
      </c>
      <c r="AJ8149">
        <f t="shared" si="790"/>
        <v>0</v>
      </c>
      <c r="AK8149">
        <v>0</v>
      </c>
      <c r="AL8149" t="str">
        <f>IF(AA8149="","",IFERROR(IF(ISNUMBER('Procytrat 400'!F151),'Procytrat 400'!F151,IF(ISNUMBER(SEARCH("12",'Procytrat 400'!F151)),EDATE(AB8149,12),IF(ISNUMBER(SEARCH("6",'Procytrat 400'!F151)),EDATE(AB8149,6),IF(ISNUMBER(SEARCH("3",'Procytrat 400'!F151)),EDATE(AB8149,3),DATEVALUE('Procytrat 400'!F151))))),""))</f>
        <v/>
      </c>
      <c r="AM8149" t="str">
        <f t="shared" ca="1" si="791"/>
        <v/>
      </c>
    </row>
    <row r="8150" spans="27:39" x14ac:dyDescent="0.3">
      <c r="AA8150" t="str">
        <f>IF(COUNTA('Procytrat 400'!C152,'Procytrat 400'!D152,'Procytrat 400'!E152)&gt;0,"400","")</f>
        <v/>
      </c>
      <c r="AB8150" t="str">
        <f>IFERROR(IF(ISNUMBER('Procytrat 400'!C152),'Procytrat 400'!C152,DATEVALUE('Procytrat 400'!C152)),"")</f>
        <v/>
      </c>
      <c r="AC8150" t="str">
        <f>IF(AA8150="","",'Procytrat 400'!D152)</f>
        <v/>
      </c>
      <c r="AD8150" t="str">
        <f>IF(AA8150="","",IFERROR(1*'Procytrat 400'!E152,IFERROR(_xludf.NUMBERVALUE('Procytrat 400'!E152,".",","),IFERROR(_xludf.NUMBERVALUE('Procytrat 400'!E152,",","."),0))))</f>
        <v/>
      </c>
      <c r="AE8150" t="str">
        <f>IF(AA8150="","",'Procytrat 400'!B152)</f>
        <v/>
      </c>
      <c r="AF8150">
        <f t="shared" si="786"/>
        <v>0</v>
      </c>
      <c r="AG8150" t="str">
        <f t="shared" si="787"/>
        <v/>
      </c>
      <c r="AH8150" t="str">
        <f t="shared" si="788"/>
        <v/>
      </c>
      <c r="AI8150">
        <f t="shared" si="789"/>
        <v>0</v>
      </c>
      <c r="AJ8150">
        <f t="shared" si="790"/>
        <v>0</v>
      </c>
      <c r="AK8150">
        <v>0</v>
      </c>
      <c r="AL8150" t="str">
        <f>IF(AA8150="","",IFERROR(IF(ISNUMBER('Procytrat 400'!F152),'Procytrat 400'!F152,IF(ISNUMBER(SEARCH("12",'Procytrat 400'!F152)),EDATE(AB8150,12),IF(ISNUMBER(SEARCH("6",'Procytrat 400'!F152)),EDATE(AB8150,6),IF(ISNUMBER(SEARCH("3",'Procytrat 400'!F152)),EDATE(AB8150,3),DATEVALUE('Procytrat 400'!F152))))),""))</f>
        <v/>
      </c>
      <c r="AM8150" t="str">
        <f t="shared" ca="1" si="791"/>
        <v/>
      </c>
    </row>
    <row r="8151" spans="27:39" x14ac:dyDescent="0.3">
      <c r="AA8151" t="str">
        <f>IF(COUNTA('Procytrat 400'!C153,'Procytrat 400'!D153,'Procytrat 400'!E153)&gt;0,"400","")</f>
        <v/>
      </c>
      <c r="AB8151" t="str">
        <f>IFERROR(IF(ISNUMBER('Procytrat 400'!C153),'Procytrat 400'!C153,DATEVALUE('Procytrat 400'!C153)),"")</f>
        <v/>
      </c>
      <c r="AC8151" t="str">
        <f>IF(AA8151="","",'Procytrat 400'!D153)</f>
        <v/>
      </c>
      <c r="AD8151" t="str">
        <f>IF(AA8151="","",IFERROR(1*'Procytrat 400'!E153,IFERROR(_xludf.NUMBERVALUE('Procytrat 400'!E153,".",","),IFERROR(_xludf.NUMBERVALUE('Procytrat 400'!E153,",","."),0))))</f>
        <v/>
      </c>
      <c r="AE8151" t="str">
        <f>IF(AA8151="","",'Procytrat 400'!B153)</f>
        <v/>
      </c>
      <c r="AF8151">
        <f t="shared" si="786"/>
        <v>0</v>
      </c>
      <c r="AG8151" t="str">
        <f t="shared" si="787"/>
        <v/>
      </c>
      <c r="AH8151" t="str">
        <f t="shared" si="788"/>
        <v/>
      </c>
      <c r="AI8151">
        <f t="shared" si="789"/>
        <v>0</v>
      </c>
      <c r="AJ8151">
        <f t="shared" si="790"/>
        <v>0</v>
      </c>
      <c r="AK8151">
        <v>0</v>
      </c>
      <c r="AL8151" t="str">
        <f>IF(AA8151="","",IFERROR(IF(ISNUMBER('Procytrat 400'!F153),'Procytrat 400'!F153,IF(ISNUMBER(SEARCH("12",'Procytrat 400'!F153)),EDATE(AB8151,12),IF(ISNUMBER(SEARCH("6",'Procytrat 400'!F153)),EDATE(AB8151,6),IF(ISNUMBER(SEARCH("3",'Procytrat 400'!F153)),EDATE(AB8151,3),DATEVALUE('Procytrat 400'!F153))))),""))</f>
        <v/>
      </c>
      <c r="AM8151" t="str">
        <f t="shared" ca="1" si="791"/>
        <v/>
      </c>
    </row>
    <row r="8152" spans="27:39" x14ac:dyDescent="0.3">
      <c r="AA8152" t="str">
        <f>IF(COUNTA('Procytrat 400'!C154,'Procytrat 400'!D154,'Procytrat 400'!E154)&gt;0,"400","")</f>
        <v/>
      </c>
      <c r="AB8152" t="str">
        <f>IFERROR(IF(ISNUMBER('Procytrat 400'!C154),'Procytrat 400'!C154,DATEVALUE('Procytrat 400'!C154)),"")</f>
        <v/>
      </c>
      <c r="AC8152" t="str">
        <f>IF(AA8152="","",'Procytrat 400'!D154)</f>
        <v/>
      </c>
      <c r="AD8152" t="str">
        <f>IF(AA8152="","",IFERROR(1*'Procytrat 400'!E154,IFERROR(_xludf.NUMBERVALUE('Procytrat 400'!E154,".",","),IFERROR(_xludf.NUMBERVALUE('Procytrat 400'!E154,",","."),0))))</f>
        <v/>
      </c>
      <c r="AE8152" t="str">
        <f>IF(AA8152="","",'Procytrat 400'!B154)</f>
        <v/>
      </c>
      <c r="AF8152">
        <f t="shared" si="786"/>
        <v>0</v>
      </c>
      <c r="AG8152" t="str">
        <f t="shared" si="787"/>
        <v/>
      </c>
      <c r="AH8152" t="str">
        <f t="shared" si="788"/>
        <v/>
      </c>
      <c r="AI8152">
        <f t="shared" si="789"/>
        <v>0</v>
      </c>
      <c r="AJ8152">
        <f t="shared" si="790"/>
        <v>0</v>
      </c>
      <c r="AK8152">
        <v>0</v>
      </c>
      <c r="AL8152" t="str">
        <f>IF(AA8152="","",IFERROR(IF(ISNUMBER('Procytrat 400'!F154),'Procytrat 400'!F154,IF(ISNUMBER(SEARCH("12",'Procytrat 400'!F154)),EDATE(AB8152,12),IF(ISNUMBER(SEARCH("6",'Procytrat 400'!F154)),EDATE(AB8152,6),IF(ISNUMBER(SEARCH("3",'Procytrat 400'!F154)),EDATE(AB8152,3),DATEVALUE('Procytrat 400'!F154))))),""))</f>
        <v/>
      </c>
      <c r="AM8152" t="str">
        <f t="shared" ca="1" si="791"/>
        <v/>
      </c>
    </row>
    <row r="8153" spans="27:39" x14ac:dyDescent="0.3">
      <c r="AA8153" t="str">
        <f>IF(COUNTA('Procytrat 400'!C155,'Procytrat 400'!D155,'Procytrat 400'!E155)&gt;0,"400","")</f>
        <v/>
      </c>
      <c r="AB8153" t="str">
        <f>IFERROR(IF(ISNUMBER('Procytrat 400'!C155),'Procytrat 400'!C155,DATEVALUE('Procytrat 400'!C155)),"")</f>
        <v/>
      </c>
      <c r="AC8153" t="str">
        <f>IF(AA8153="","",'Procytrat 400'!D155)</f>
        <v/>
      </c>
      <c r="AD8153" t="str">
        <f>IF(AA8153="","",IFERROR(1*'Procytrat 400'!E155,IFERROR(_xludf.NUMBERVALUE('Procytrat 400'!E155,".",","),IFERROR(_xludf.NUMBERVALUE('Procytrat 400'!E155,",","."),0))))</f>
        <v/>
      </c>
      <c r="AE8153" t="str">
        <f>IF(AA8153="","",'Procytrat 400'!B155)</f>
        <v/>
      </c>
      <c r="AF8153">
        <f t="shared" si="786"/>
        <v>0</v>
      </c>
      <c r="AG8153" t="str">
        <f t="shared" si="787"/>
        <v/>
      </c>
      <c r="AH8153" t="str">
        <f t="shared" si="788"/>
        <v/>
      </c>
      <c r="AI8153">
        <f t="shared" si="789"/>
        <v>0</v>
      </c>
      <c r="AJ8153">
        <f t="shared" si="790"/>
        <v>0</v>
      </c>
      <c r="AK8153">
        <v>0</v>
      </c>
      <c r="AL8153" t="str">
        <f>IF(AA8153="","",IFERROR(IF(ISNUMBER('Procytrat 400'!F155),'Procytrat 400'!F155,IF(ISNUMBER(SEARCH("12",'Procytrat 400'!F155)),EDATE(AB8153,12),IF(ISNUMBER(SEARCH("6",'Procytrat 400'!F155)),EDATE(AB8153,6),IF(ISNUMBER(SEARCH("3",'Procytrat 400'!F155)),EDATE(AB8153,3),DATEVALUE('Procytrat 400'!F155))))),""))</f>
        <v/>
      </c>
      <c r="AM8153" t="str">
        <f t="shared" ca="1" si="791"/>
        <v/>
      </c>
    </row>
    <row r="8154" spans="27:39" x14ac:dyDescent="0.3">
      <c r="AA8154" t="str">
        <f>IF(COUNTA('Procytrat 400'!C156,'Procytrat 400'!D156,'Procytrat 400'!E156)&gt;0,"400","")</f>
        <v/>
      </c>
      <c r="AB8154" t="str">
        <f>IFERROR(IF(ISNUMBER('Procytrat 400'!C156),'Procytrat 400'!C156,DATEVALUE('Procytrat 400'!C156)),"")</f>
        <v/>
      </c>
      <c r="AC8154" t="str">
        <f>IF(AA8154="","",'Procytrat 400'!D156)</f>
        <v/>
      </c>
      <c r="AD8154" t="str">
        <f>IF(AA8154="","",IFERROR(1*'Procytrat 400'!E156,IFERROR(_xludf.NUMBERVALUE('Procytrat 400'!E156,".",","),IFERROR(_xludf.NUMBERVALUE('Procytrat 400'!E156,",","."),0))))</f>
        <v/>
      </c>
      <c r="AE8154" t="str">
        <f>IF(AA8154="","",'Procytrat 400'!B156)</f>
        <v/>
      </c>
      <c r="AF8154">
        <f t="shared" si="786"/>
        <v>0</v>
      </c>
      <c r="AG8154" t="str">
        <f t="shared" si="787"/>
        <v/>
      </c>
      <c r="AH8154" t="str">
        <f t="shared" si="788"/>
        <v/>
      </c>
      <c r="AI8154">
        <f t="shared" si="789"/>
        <v>0</v>
      </c>
      <c r="AJ8154">
        <f t="shared" si="790"/>
        <v>0</v>
      </c>
      <c r="AK8154">
        <v>0</v>
      </c>
      <c r="AL8154" t="str">
        <f>IF(AA8154="","",IFERROR(IF(ISNUMBER('Procytrat 400'!F156),'Procytrat 400'!F156,IF(ISNUMBER(SEARCH("12",'Procytrat 400'!F156)),EDATE(AB8154,12),IF(ISNUMBER(SEARCH("6",'Procytrat 400'!F156)),EDATE(AB8154,6),IF(ISNUMBER(SEARCH("3",'Procytrat 400'!F156)),EDATE(AB8154,3),DATEVALUE('Procytrat 400'!F156))))),""))</f>
        <v/>
      </c>
      <c r="AM8154" t="str">
        <f t="shared" ca="1" si="791"/>
        <v/>
      </c>
    </row>
    <row r="8155" spans="27:39" x14ac:dyDescent="0.3">
      <c r="AA8155" t="str">
        <f>IF(COUNTA('Procytrat 400'!C157,'Procytrat 400'!D157,'Procytrat 400'!E157)&gt;0,"400","")</f>
        <v/>
      </c>
      <c r="AB8155" t="str">
        <f>IFERROR(IF(ISNUMBER('Procytrat 400'!C157),'Procytrat 400'!C157,DATEVALUE('Procytrat 400'!C157)),"")</f>
        <v/>
      </c>
      <c r="AC8155" t="str">
        <f>IF(AA8155="","",'Procytrat 400'!D157)</f>
        <v/>
      </c>
      <c r="AD8155" t="str">
        <f>IF(AA8155="","",IFERROR(1*'Procytrat 400'!E157,IFERROR(_xludf.NUMBERVALUE('Procytrat 400'!E157,".",","),IFERROR(_xludf.NUMBERVALUE('Procytrat 400'!E157,",","."),0))))</f>
        <v/>
      </c>
      <c r="AE8155" t="str">
        <f>IF(AA8155="","",'Procytrat 400'!B157)</f>
        <v/>
      </c>
      <c r="AF8155">
        <f t="shared" si="786"/>
        <v>0</v>
      </c>
      <c r="AG8155" t="str">
        <f t="shared" si="787"/>
        <v/>
      </c>
      <c r="AH8155" t="str">
        <f t="shared" si="788"/>
        <v/>
      </c>
      <c r="AI8155">
        <f t="shared" si="789"/>
        <v>0</v>
      </c>
      <c r="AJ8155">
        <f t="shared" si="790"/>
        <v>0</v>
      </c>
      <c r="AK8155">
        <v>0</v>
      </c>
      <c r="AL8155" t="str">
        <f>IF(AA8155="","",IFERROR(IF(ISNUMBER('Procytrat 400'!F157),'Procytrat 400'!F157,IF(ISNUMBER(SEARCH("12",'Procytrat 400'!F157)),EDATE(AB8155,12),IF(ISNUMBER(SEARCH("6",'Procytrat 400'!F157)),EDATE(AB8155,6),IF(ISNUMBER(SEARCH("3",'Procytrat 400'!F157)),EDATE(AB8155,3),DATEVALUE('Procytrat 400'!F157))))),""))</f>
        <v/>
      </c>
      <c r="AM8155" t="str">
        <f t="shared" ca="1" si="791"/>
        <v/>
      </c>
    </row>
    <row r="8156" spans="27:39" x14ac:dyDescent="0.3">
      <c r="AA8156" t="str">
        <f>IF(COUNTA('Procytrat 400'!C158,'Procytrat 400'!D158,'Procytrat 400'!E158)&gt;0,"400","")</f>
        <v/>
      </c>
      <c r="AB8156" t="str">
        <f>IFERROR(IF(ISNUMBER('Procytrat 400'!C158),'Procytrat 400'!C158,DATEVALUE('Procytrat 400'!C158)),"")</f>
        <v/>
      </c>
      <c r="AC8156" t="str">
        <f>IF(AA8156="","",'Procytrat 400'!D158)</f>
        <v/>
      </c>
      <c r="AD8156" t="str">
        <f>IF(AA8156="","",IFERROR(1*'Procytrat 400'!E158,IFERROR(_xludf.NUMBERVALUE('Procytrat 400'!E158,".",","),IFERROR(_xludf.NUMBERVALUE('Procytrat 400'!E158,",","."),0))))</f>
        <v/>
      </c>
      <c r="AE8156" t="str">
        <f>IF(AA8156="","",'Procytrat 400'!B158)</f>
        <v/>
      </c>
      <c r="AF8156">
        <f t="shared" si="786"/>
        <v>0</v>
      </c>
      <c r="AG8156" t="str">
        <f t="shared" si="787"/>
        <v/>
      </c>
      <c r="AH8156" t="str">
        <f t="shared" si="788"/>
        <v/>
      </c>
      <c r="AI8156">
        <f t="shared" si="789"/>
        <v>0</v>
      </c>
      <c r="AJ8156">
        <f t="shared" si="790"/>
        <v>0</v>
      </c>
      <c r="AK8156">
        <v>0</v>
      </c>
      <c r="AL8156" t="str">
        <f>IF(AA8156="","",IFERROR(IF(ISNUMBER('Procytrat 400'!F158),'Procytrat 400'!F158,IF(ISNUMBER(SEARCH("12",'Procytrat 400'!F158)),EDATE(AB8156,12),IF(ISNUMBER(SEARCH("6",'Procytrat 400'!F158)),EDATE(AB8156,6),IF(ISNUMBER(SEARCH("3",'Procytrat 400'!F158)),EDATE(AB8156,3),DATEVALUE('Procytrat 400'!F158))))),""))</f>
        <v/>
      </c>
      <c r="AM8156" t="str">
        <f t="shared" ca="1" si="791"/>
        <v/>
      </c>
    </row>
    <row r="8157" spans="27:39" x14ac:dyDescent="0.3">
      <c r="AA8157" t="str">
        <f>IF(COUNTA('Procytrat 400'!C159,'Procytrat 400'!D159,'Procytrat 400'!E159)&gt;0,"400","")</f>
        <v/>
      </c>
      <c r="AB8157" t="str">
        <f>IFERROR(IF(ISNUMBER('Procytrat 400'!C159),'Procytrat 400'!C159,DATEVALUE('Procytrat 400'!C159)),"")</f>
        <v/>
      </c>
      <c r="AC8157" t="str">
        <f>IF(AA8157="","",'Procytrat 400'!D159)</f>
        <v/>
      </c>
      <c r="AD8157" t="str">
        <f>IF(AA8157="","",IFERROR(1*'Procytrat 400'!E159,IFERROR(_xludf.NUMBERVALUE('Procytrat 400'!E159,".",","),IFERROR(_xludf.NUMBERVALUE('Procytrat 400'!E159,",","."),0))))</f>
        <v/>
      </c>
      <c r="AE8157" t="str">
        <f>IF(AA8157="","",'Procytrat 400'!B159)</f>
        <v/>
      </c>
      <c r="AF8157">
        <f t="shared" si="786"/>
        <v>0</v>
      </c>
      <c r="AG8157" t="str">
        <f t="shared" si="787"/>
        <v/>
      </c>
      <c r="AH8157" t="str">
        <f t="shared" si="788"/>
        <v/>
      </c>
      <c r="AI8157">
        <f t="shared" si="789"/>
        <v>0</v>
      </c>
      <c r="AJ8157">
        <f t="shared" si="790"/>
        <v>0</v>
      </c>
      <c r="AK8157">
        <v>0</v>
      </c>
      <c r="AL8157" t="str">
        <f>IF(AA8157="","",IFERROR(IF(ISNUMBER('Procytrat 400'!F159),'Procytrat 400'!F159,IF(ISNUMBER(SEARCH("12",'Procytrat 400'!F159)),EDATE(AB8157,12),IF(ISNUMBER(SEARCH("6",'Procytrat 400'!F159)),EDATE(AB8157,6),IF(ISNUMBER(SEARCH("3",'Procytrat 400'!F159)),EDATE(AB8157,3),DATEVALUE('Procytrat 400'!F159))))),""))</f>
        <v/>
      </c>
      <c r="AM8157" t="str">
        <f t="shared" ca="1" si="791"/>
        <v/>
      </c>
    </row>
    <row r="8158" spans="27:39" x14ac:dyDescent="0.3">
      <c r="AA8158" t="str">
        <f>IF(COUNTA('Procytrat 400'!C160,'Procytrat 400'!D160,'Procytrat 400'!E160)&gt;0,"400","")</f>
        <v/>
      </c>
      <c r="AB8158" t="str">
        <f>IFERROR(IF(ISNUMBER('Procytrat 400'!C160),'Procytrat 400'!C160,DATEVALUE('Procytrat 400'!C160)),"")</f>
        <v/>
      </c>
      <c r="AC8158" t="str">
        <f>IF(AA8158="","",'Procytrat 400'!D160)</f>
        <v/>
      </c>
      <c r="AD8158" t="str">
        <f>IF(AA8158="","",IFERROR(1*'Procytrat 400'!E160,IFERROR(_xludf.NUMBERVALUE('Procytrat 400'!E160,".",","),IFERROR(_xludf.NUMBERVALUE('Procytrat 400'!E160,",","."),0))))</f>
        <v/>
      </c>
      <c r="AE8158" t="str">
        <f>IF(AA8158="","",'Procytrat 400'!B160)</f>
        <v/>
      </c>
      <c r="AF8158">
        <f t="shared" si="786"/>
        <v>0</v>
      </c>
      <c r="AG8158" t="str">
        <f t="shared" si="787"/>
        <v/>
      </c>
      <c r="AH8158" t="str">
        <f t="shared" si="788"/>
        <v/>
      </c>
      <c r="AI8158">
        <f t="shared" si="789"/>
        <v>0</v>
      </c>
      <c r="AJ8158">
        <f t="shared" si="790"/>
        <v>0</v>
      </c>
      <c r="AK8158">
        <v>0</v>
      </c>
      <c r="AL8158" t="str">
        <f>IF(AA8158="","",IFERROR(IF(ISNUMBER('Procytrat 400'!F160),'Procytrat 400'!F160,IF(ISNUMBER(SEARCH("12",'Procytrat 400'!F160)),EDATE(AB8158,12),IF(ISNUMBER(SEARCH("6",'Procytrat 400'!F160)),EDATE(AB8158,6),IF(ISNUMBER(SEARCH("3",'Procytrat 400'!F160)),EDATE(AB8158,3),DATEVALUE('Procytrat 400'!F160))))),""))</f>
        <v/>
      </c>
      <c r="AM8158" t="str">
        <f t="shared" ca="1" si="791"/>
        <v/>
      </c>
    </row>
    <row r="8159" spans="27:39" x14ac:dyDescent="0.3">
      <c r="AA8159" t="str">
        <f>IF(COUNTA('Procytrat 400'!C161,'Procytrat 400'!D161,'Procytrat 400'!E161)&gt;0,"400","")</f>
        <v/>
      </c>
      <c r="AB8159" t="str">
        <f>IFERROR(IF(ISNUMBER('Procytrat 400'!C161),'Procytrat 400'!C161,DATEVALUE('Procytrat 400'!C161)),"")</f>
        <v/>
      </c>
      <c r="AC8159" t="str">
        <f>IF(AA8159="","",'Procytrat 400'!D161)</f>
        <v/>
      </c>
      <c r="AD8159" t="str">
        <f>IF(AA8159="","",IFERROR(1*'Procytrat 400'!E161,IFERROR(_xludf.NUMBERVALUE('Procytrat 400'!E161,".",","),IFERROR(_xludf.NUMBERVALUE('Procytrat 400'!E161,",","."),0))))</f>
        <v/>
      </c>
      <c r="AE8159" t="str">
        <f>IF(AA8159="","",'Procytrat 400'!B161)</f>
        <v/>
      </c>
      <c r="AF8159">
        <f t="shared" si="786"/>
        <v>0</v>
      </c>
      <c r="AG8159" t="str">
        <f t="shared" si="787"/>
        <v/>
      </c>
      <c r="AH8159" t="str">
        <f t="shared" si="788"/>
        <v/>
      </c>
      <c r="AI8159">
        <f t="shared" si="789"/>
        <v>0</v>
      </c>
      <c r="AJ8159">
        <f t="shared" si="790"/>
        <v>0</v>
      </c>
      <c r="AK8159">
        <v>0</v>
      </c>
      <c r="AL8159" t="str">
        <f>IF(AA8159="","",IFERROR(IF(ISNUMBER('Procytrat 400'!F161),'Procytrat 400'!F161,IF(ISNUMBER(SEARCH("12",'Procytrat 400'!F161)),EDATE(AB8159,12),IF(ISNUMBER(SEARCH("6",'Procytrat 400'!F161)),EDATE(AB8159,6),IF(ISNUMBER(SEARCH("3",'Procytrat 400'!F161)),EDATE(AB8159,3),DATEVALUE('Procytrat 400'!F161))))),""))</f>
        <v/>
      </c>
      <c r="AM8159" t="str">
        <f t="shared" ca="1" si="791"/>
        <v/>
      </c>
    </row>
    <row r="8160" spans="27:39" x14ac:dyDescent="0.3">
      <c r="AA8160" t="str">
        <f>IF(COUNTA('Procytrat 400'!C162,'Procytrat 400'!D162,'Procytrat 400'!E162)&gt;0,"400","")</f>
        <v/>
      </c>
      <c r="AB8160" t="str">
        <f>IFERROR(IF(ISNUMBER('Procytrat 400'!C162),'Procytrat 400'!C162,DATEVALUE('Procytrat 400'!C162)),"")</f>
        <v/>
      </c>
      <c r="AC8160" t="str">
        <f>IF(AA8160="","",'Procytrat 400'!D162)</f>
        <v/>
      </c>
      <c r="AD8160" t="str">
        <f>IF(AA8160="","",IFERROR(1*'Procytrat 400'!E162,IFERROR(_xludf.NUMBERVALUE('Procytrat 400'!E162,".",","),IFERROR(_xludf.NUMBERVALUE('Procytrat 400'!E162,",","."),0))))</f>
        <v/>
      </c>
      <c r="AE8160" t="str">
        <f>IF(AA8160="","",'Procytrat 400'!B162)</f>
        <v/>
      </c>
      <c r="AF8160">
        <f t="shared" si="786"/>
        <v>0</v>
      </c>
      <c r="AG8160" t="str">
        <f t="shared" si="787"/>
        <v/>
      </c>
      <c r="AH8160" t="str">
        <f t="shared" si="788"/>
        <v/>
      </c>
      <c r="AI8160">
        <f t="shared" si="789"/>
        <v>0</v>
      </c>
      <c r="AJ8160">
        <f t="shared" si="790"/>
        <v>0</v>
      </c>
      <c r="AK8160">
        <v>0</v>
      </c>
      <c r="AL8160" t="str">
        <f>IF(AA8160="","",IFERROR(IF(ISNUMBER('Procytrat 400'!F162),'Procytrat 400'!F162,IF(ISNUMBER(SEARCH("12",'Procytrat 400'!F162)),EDATE(AB8160,12),IF(ISNUMBER(SEARCH("6",'Procytrat 400'!F162)),EDATE(AB8160,6),IF(ISNUMBER(SEARCH("3",'Procytrat 400'!F162)),EDATE(AB8160,3),DATEVALUE('Procytrat 400'!F162))))),""))</f>
        <v/>
      </c>
      <c r="AM8160" t="str">
        <f t="shared" ca="1" si="791"/>
        <v/>
      </c>
    </row>
    <row r="8161" spans="27:39" x14ac:dyDescent="0.3">
      <c r="AA8161" t="str">
        <f>IF(COUNTA('Procytrat 400'!C163,'Procytrat 400'!D163,'Procytrat 400'!E163)&gt;0,"400","")</f>
        <v/>
      </c>
      <c r="AB8161" t="str">
        <f>IFERROR(IF(ISNUMBER('Procytrat 400'!C163),'Procytrat 400'!C163,DATEVALUE('Procytrat 400'!C163)),"")</f>
        <v/>
      </c>
      <c r="AC8161" t="str">
        <f>IF(AA8161="","",'Procytrat 400'!D163)</f>
        <v/>
      </c>
      <c r="AD8161" t="str">
        <f>IF(AA8161="","",IFERROR(1*'Procytrat 400'!E163,IFERROR(_xludf.NUMBERVALUE('Procytrat 400'!E163,".",","),IFERROR(_xludf.NUMBERVALUE('Procytrat 400'!E163,",","."),0))))</f>
        <v/>
      </c>
      <c r="AE8161" t="str">
        <f>IF(AA8161="","",'Procytrat 400'!B163)</f>
        <v/>
      </c>
      <c r="AF8161">
        <f t="shared" si="786"/>
        <v>0</v>
      </c>
      <c r="AG8161" t="str">
        <f t="shared" si="787"/>
        <v/>
      </c>
      <c r="AH8161" t="str">
        <f t="shared" si="788"/>
        <v/>
      </c>
      <c r="AI8161">
        <f t="shared" si="789"/>
        <v>0</v>
      </c>
      <c r="AJ8161">
        <f t="shared" si="790"/>
        <v>0</v>
      </c>
      <c r="AK8161">
        <v>0</v>
      </c>
      <c r="AL8161" t="str">
        <f>IF(AA8161="","",IFERROR(IF(ISNUMBER('Procytrat 400'!F163),'Procytrat 400'!F163,IF(ISNUMBER(SEARCH("12",'Procytrat 400'!F163)),EDATE(AB8161,12),IF(ISNUMBER(SEARCH("6",'Procytrat 400'!F163)),EDATE(AB8161,6),IF(ISNUMBER(SEARCH("3",'Procytrat 400'!F163)),EDATE(AB8161,3),DATEVALUE('Procytrat 400'!F163))))),""))</f>
        <v/>
      </c>
      <c r="AM8161" t="str">
        <f t="shared" ca="1" si="791"/>
        <v/>
      </c>
    </row>
    <row r="8162" spans="27:39" x14ac:dyDescent="0.3">
      <c r="AA8162" t="str">
        <f>IF(COUNTA('Procytrat 400'!C164,'Procytrat 400'!D164,'Procytrat 400'!E164)&gt;0,"400","")</f>
        <v/>
      </c>
      <c r="AB8162" t="str">
        <f>IFERROR(IF(ISNUMBER('Procytrat 400'!C164),'Procytrat 400'!C164,DATEVALUE('Procytrat 400'!C164)),"")</f>
        <v/>
      </c>
      <c r="AC8162" t="str">
        <f>IF(AA8162="","",'Procytrat 400'!D164)</f>
        <v/>
      </c>
      <c r="AD8162" t="str">
        <f>IF(AA8162="","",IFERROR(1*'Procytrat 400'!E164,IFERROR(_xludf.NUMBERVALUE('Procytrat 400'!E164,".",","),IFERROR(_xludf.NUMBERVALUE('Procytrat 400'!E164,",","."),0))))</f>
        <v/>
      </c>
      <c r="AE8162" t="str">
        <f>IF(AA8162="","",'Procytrat 400'!B164)</f>
        <v/>
      </c>
      <c r="AF8162">
        <f t="shared" si="786"/>
        <v>0</v>
      </c>
      <c r="AG8162" t="str">
        <f t="shared" si="787"/>
        <v/>
      </c>
      <c r="AH8162" t="str">
        <f t="shared" si="788"/>
        <v/>
      </c>
      <c r="AI8162">
        <f t="shared" si="789"/>
        <v>0</v>
      </c>
      <c r="AJ8162">
        <f t="shared" si="790"/>
        <v>0</v>
      </c>
      <c r="AK8162">
        <v>0</v>
      </c>
      <c r="AL8162" t="str">
        <f>IF(AA8162="","",IFERROR(IF(ISNUMBER('Procytrat 400'!F164),'Procytrat 400'!F164,IF(ISNUMBER(SEARCH("12",'Procytrat 400'!F164)),EDATE(AB8162,12),IF(ISNUMBER(SEARCH("6",'Procytrat 400'!F164)),EDATE(AB8162,6),IF(ISNUMBER(SEARCH("3",'Procytrat 400'!F164)),EDATE(AB8162,3),DATEVALUE('Procytrat 400'!F164))))),""))</f>
        <v/>
      </c>
      <c r="AM8162" t="str">
        <f t="shared" ca="1" si="791"/>
        <v/>
      </c>
    </row>
    <row r="8163" spans="27:39" x14ac:dyDescent="0.3">
      <c r="AA8163" t="str">
        <f>IF(COUNTA('Procytrat 400'!C165,'Procytrat 400'!D165,'Procytrat 400'!E165)&gt;0,"400","")</f>
        <v/>
      </c>
      <c r="AB8163" t="str">
        <f>IFERROR(IF(ISNUMBER('Procytrat 400'!C165),'Procytrat 400'!C165,DATEVALUE('Procytrat 400'!C165)),"")</f>
        <v/>
      </c>
      <c r="AC8163" t="str">
        <f>IF(AA8163="","",'Procytrat 400'!D165)</f>
        <v/>
      </c>
      <c r="AD8163" t="str">
        <f>IF(AA8163="","",IFERROR(1*'Procytrat 400'!E165,IFERROR(_xludf.NUMBERVALUE('Procytrat 400'!E165,".",","),IFERROR(_xludf.NUMBERVALUE('Procytrat 400'!E165,",","."),0))))</f>
        <v/>
      </c>
      <c r="AE8163" t="str">
        <f>IF(AA8163="","",'Procytrat 400'!B165)</f>
        <v/>
      </c>
      <c r="AF8163">
        <f t="shared" si="786"/>
        <v>0</v>
      </c>
      <c r="AG8163" t="str">
        <f t="shared" si="787"/>
        <v/>
      </c>
      <c r="AH8163" t="str">
        <f t="shared" si="788"/>
        <v/>
      </c>
      <c r="AI8163">
        <f t="shared" si="789"/>
        <v>0</v>
      </c>
      <c r="AJ8163">
        <f t="shared" si="790"/>
        <v>0</v>
      </c>
      <c r="AK8163">
        <v>0</v>
      </c>
      <c r="AL8163" t="str">
        <f>IF(AA8163="","",IFERROR(IF(ISNUMBER('Procytrat 400'!F165),'Procytrat 400'!F165,IF(ISNUMBER(SEARCH("12",'Procytrat 400'!F165)),EDATE(AB8163,12),IF(ISNUMBER(SEARCH("6",'Procytrat 400'!F165)),EDATE(AB8163,6),IF(ISNUMBER(SEARCH("3",'Procytrat 400'!F165)),EDATE(AB8163,3),DATEVALUE('Procytrat 400'!F165))))),""))</f>
        <v/>
      </c>
      <c r="AM8163" t="str">
        <f t="shared" ca="1" si="791"/>
        <v/>
      </c>
    </row>
    <row r="8164" spans="27:39" x14ac:dyDescent="0.3">
      <c r="AA8164" t="str">
        <f>IF(COUNTA('Procytrat 400'!C166,'Procytrat 400'!D166,'Procytrat 400'!E166)&gt;0,"400","")</f>
        <v/>
      </c>
      <c r="AB8164" t="str">
        <f>IFERROR(IF(ISNUMBER('Procytrat 400'!C166),'Procytrat 400'!C166,DATEVALUE('Procytrat 400'!C166)),"")</f>
        <v/>
      </c>
      <c r="AC8164" t="str">
        <f>IF(AA8164="","",'Procytrat 400'!D166)</f>
        <v/>
      </c>
      <c r="AD8164" t="str">
        <f>IF(AA8164="","",IFERROR(1*'Procytrat 400'!E166,IFERROR(_xludf.NUMBERVALUE('Procytrat 400'!E166,".",","),IFERROR(_xludf.NUMBERVALUE('Procytrat 400'!E166,",","."),0))))</f>
        <v/>
      </c>
      <c r="AE8164" t="str">
        <f>IF(AA8164="","",'Procytrat 400'!B166)</f>
        <v/>
      </c>
      <c r="AF8164">
        <f t="shared" si="786"/>
        <v>0</v>
      </c>
      <c r="AG8164" t="str">
        <f t="shared" si="787"/>
        <v/>
      </c>
      <c r="AH8164" t="str">
        <f t="shared" si="788"/>
        <v/>
      </c>
      <c r="AI8164">
        <f t="shared" si="789"/>
        <v>0</v>
      </c>
      <c r="AJ8164">
        <f t="shared" si="790"/>
        <v>0</v>
      </c>
      <c r="AK8164">
        <v>0</v>
      </c>
      <c r="AL8164" t="str">
        <f>IF(AA8164="","",IFERROR(IF(ISNUMBER('Procytrat 400'!F166),'Procytrat 400'!F166,IF(ISNUMBER(SEARCH("12",'Procytrat 400'!F166)),EDATE(AB8164,12),IF(ISNUMBER(SEARCH("6",'Procytrat 400'!F166)),EDATE(AB8164,6),IF(ISNUMBER(SEARCH("3",'Procytrat 400'!F166)),EDATE(AB8164,3),DATEVALUE('Procytrat 400'!F166))))),""))</f>
        <v/>
      </c>
      <c r="AM8164" t="str">
        <f t="shared" ca="1" si="791"/>
        <v/>
      </c>
    </row>
    <row r="8165" spans="27:39" x14ac:dyDescent="0.3">
      <c r="AA8165" t="str">
        <f>IF(COUNTA('Procytrat 400'!C167,'Procytrat 400'!D167,'Procytrat 400'!E167)&gt;0,"400","")</f>
        <v/>
      </c>
      <c r="AB8165" t="str">
        <f>IFERROR(IF(ISNUMBER('Procytrat 400'!C167),'Procytrat 400'!C167,DATEVALUE('Procytrat 400'!C167)),"")</f>
        <v/>
      </c>
      <c r="AC8165" t="str">
        <f>IF(AA8165="","",'Procytrat 400'!D167)</f>
        <v/>
      </c>
      <c r="AD8165" t="str">
        <f>IF(AA8165="","",IFERROR(1*'Procytrat 400'!E167,IFERROR(_xludf.NUMBERVALUE('Procytrat 400'!E167,".",","),IFERROR(_xludf.NUMBERVALUE('Procytrat 400'!E167,",","."),0))))</f>
        <v/>
      </c>
      <c r="AE8165" t="str">
        <f>IF(AA8165="","",'Procytrat 400'!B167)</f>
        <v/>
      </c>
      <c r="AF8165">
        <f t="shared" si="786"/>
        <v>0</v>
      </c>
      <c r="AG8165" t="str">
        <f t="shared" si="787"/>
        <v/>
      </c>
      <c r="AH8165" t="str">
        <f t="shared" si="788"/>
        <v/>
      </c>
      <c r="AI8165">
        <f t="shared" si="789"/>
        <v>0</v>
      </c>
      <c r="AJ8165">
        <f t="shared" si="790"/>
        <v>0</v>
      </c>
      <c r="AK8165">
        <v>0</v>
      </c>
      <c r="AL8165" t="str">
        <f>IF(AA8165="","",IFERROR(IF(ISNUMBER('Procytrat 400'!F167),'Procytrat 400'!F167,IF(ISNUMBER(SEARCH("12",'Procytrat 400'!F167)),EDATE(AB8165,12),IF(ISNUMBER(SEARCH("6",'Procytrat 400'!F167)),EDATE(AB8165,6),IF(ISNUMBER(SEARCH("3",'Procytrat 400'!F167)),EDATE(AB8165,3),DATEVALUE('Procytrat 400'!F167))))),""))</f>
        <v/>
      </c>
      <c r="AM8165" t="str">
        <f t="shared" ca="1" si="791"/>
        <v/>
      </c>
    </row>
    <row r="8166" spans="27:39" x14ac:dyDescent="0.3">
      <c r="AA8166" t="str">
        <f>IF(COUNTA('Procytrat 400'!C168,'Procytrat 400'!D168,'Procytrat 400'!E168)&gt;0,"400","")</f>
        <v/>
      </c>
      <c r="AB8166" t="str">
        <f>IFERROR(IF(ISNUMBER('Procytrat 400'!C168),'Procytrat 400'!C168,DATEVALUE('Procytrat 400'!C168)),"")</f>
        <v/>
      </c>
      <c r="AC8166" t="str">
        <f>IF(AA8166="","",'Procytrat 400'!D168)</f>
        <v/>
      </c>
      <c r="AD8166" t="str">
        <f>IF(AA8166="","",IFERROR(1*'Procytrat 400'!E168,IFERROR(_xludf.NUMBERVALUE('Procytrat 400'!E168,".",","),IFERROR(_xludf.NUMBERVALUE('Procytrat 400'!E168,",","."),0))))</f>
        <v/>
      </c>
      <c r="AE8166" t="str">
        <f>IF(AA8166="","",'Procytrat 400'!B168)</f>
        <v/>
      </c>
      <c r="AF8166">
        <f t="shared" si="786"/>
        <v>0</v>
      </c>
      <c r="AG8166" t="str">
        <f t="shared" si="787"/>
        <v/>
      </c>
      <c r="AH8166" t="str">
        <f t="shared" si="788"/>
        <v/>
      </c>
      <c r="AI8166">
        <f t="shared" si="789"/>
        <v>0</v>
      </c>
      <c r="AJ8166">
        <f t="shared" si="790"/>
        <v>0</v>
      </c>
      <c r="AK8166">
        <v>0</v>
      </c>
      <c r="AL8166" t="str">
        <f>IF(AA8166="","",IFERROR(IF(ISNUMBER('Procytrat 400'!F168),'Procytrat 400'!F168,IF(ISNUMBER(SEARCH("12",'Procytrat 400'!F168)),EDATE(AB8166,12),IF(ISNUMBER(SEARCH("6",'Procytrat 400'!F168)),EDATE(AB8166,6),IF(ISNUMBER(SEARCH("3",'Procytrat 400'!F168)),EDATE(AB8166,3),DATEVALUE('Procytrat 400'!F168))))),""))</f>
        <v/>
      </c>
      <c r="AM8166" t="str">
        <f t="shared" ca="1" si="791"/>
        <v/>
      </c>
    </row>
    <row r="8167" spans="27:39" x14ac:dyDescent="0.3">
      <c r="AA8167" t="str">
        <f>IF(COUNTA('Procytrat 400'!C169,'Procytrat 400'!D169,'Procytrat 400'!E169)&gt;0,"400","")</f>
        <v/>
      </c>
      <c r="AB8167" t="str">
        <f>IFERROR(IF(ISNUMBER('Procytrat 400'!C169),'Procytrat 400'!C169,DATEVALUE('Procytrat 400'!C169)),"")</f>
        <v/>
      </c>
      <c r="AC8167" t="str">
        <f>IF(AA8167="","",'Procytrat 400'!D169)</f>
        <v/>
      </c>
      <c r="AD8167" t="str">
        <f>IF(AA8167="","",IFERROR(1*'Procytrat 400'!E169,IFERROR(_xludf.NUMBERVALUE('Procytrat 400'!E169,".",","),IFERROR(_xludf.NUMBERVALUE('Procytrat 400'!E169,",","."),0))))</f>
        <v/>
      </c>
      <c r="AE8167" t="str">
        <f>IF(AA8167="","",'Procytrat 400'!B169)</f>
        <v/>
      </c>
      <c r="AF8167">
        <f t="shared" si="786"/>
        <v>0</v>
      </c>
      <c r="AG8167" t="str">
        <f t="shared" si="787"/>
        <v/>
      </c>
      <c r="AH8167" t="str">
        <f t="shared" si="788"/>
        <v/>
      </c>
      <c r="AI8167">
        <f t="shared" si="789"/>
        <v>0</v>
      </c>
      <c r="AJ8167">
        <f t="shared" si="790"/>
        <v>0</v>
      </c>
      <c r="AK8167">
        <v>0</v>
      </c>
      <c r="AL8167" t="str">
        <f>IF(AA8167="","",IFERROR(IF(ISNUMBER('Procytrat 400'!F169),'Procytrat 400'!F169,IF(ISNUMBER(SEARCH("12",'Procytrat 400'!F169)),EDATE(AB8167,12),IF(ISNUMBER(SEARCH("6",'Procytrat 400'!F169)),EDATE(AB8167,6),IF(ISNUMBER(SEARCH("3",'Procytrat 400'!F169)),EDATE(AB8167,3),DATEVALUE('Procytrat 400'!F169))))),""))</f>
        <v/>
      </c>
      <c r="AM8167" t="str">
        <f t="shared" ca="1" si="791"/>
        <v/>
      </c>
    </row>
    <row r="8168" spans="27:39" x14ac:dyDescent="0.3">
      <c r="AA8168" t="str">
        <f>IF(COUNTA('Procytrat 400'!C170,'Procytrat 400'!D170,'Procytrat 400'!E170)&gt;0,"400","")</f>
        <v/>
      </c>
      <c r="AB8168" t="str">
        <f>IFERROR(IF(ISNUMBER('Procytrat 400'!C170),'Procytrat 400'!C170,DATEVALUE('Procytrat 400'!C170)),"")</f>
        <v/>
      </c>
      <c r="AC8168" t="str">
        <f>IF(AA8168="","",'Procytrat 400'!D170)</f>
        <v/>
      </c>
      <c r="AD8168" t="str">
        <f>IF(AA8168="","",IFERROR(1*'Procytrat 400'!E170,IFERROR(_xludf.NUMBERVALUE('Procytrat 400'!E170,".",","),IFERROR(_xludf.NUMBERVALUE('Procytrat 400'!E170,",","."),0))))</f>
        <v/>
      </c>
      <c r="AE8168" t="str">
        <f>IF(AA8168="","",'Procytrat 400'!B170)</f>
        <v/>
      </c>
      <c r="AF8168">
        <f t="shared" si="786"/>
        <v>0</v>
      </c>
      <c r="AG8168" t="str">
        <f t="shared" si="787"/>
        <v/>
      </c>
      <c r="AH8168" t="str">
        <f t="shared" si="788"/>
        <v/>
      </c>
      <c r="AI8168">
        <f t="shared" si="789"/>
        <v>0</v>
      </c>
      <c r="AJ8168">
        <f t="shared" si="790"/>
        <v>0</v>
      </c>
      <c r="AK8168">
        <v>0</v>
      </c>
      <c r="AL8168" t="str">
        <f>IF(AA8168="","",IFERROR(IF(ISNUMBER('Procytrat 400'!F170),'Procytrat 400'!F170,IF(ISNUMBER(SEARCH("12",'Procytrat 400'!F170)),EDATE(AB8168,12),IF(ISNUMBER(SEARCH("6",'Procytrat 400'!F170)),EDATE(AB8168,6),IF(ISNUMBER(SEARCH("3",'Procytrat 400'!F170)),EDATE(AB8168,3),DATEVALUE('Procytrat 400'!F170))))),""))</f>
        <v/>
      </c>
      <c r="AM8168" t="str">
        <f t="shared" ca="1" si="791"/>
        <v/>
      </c>
    </row>
    <row r="8169" spans="27:39" x14ac:dyDescent="0.3">
      <c r="AA8169" t="str">
        <f>IF(COUNTA('Procytrat 400'!C171,'Procytrat 400'!D171,'Procytrat 400'!E171)&gt;0,"400","")</f>
        <v/>
      </c>
      <c r="AB8169" t="str">
        <f>IFERROR(IF(ISNUMBER('Procytrat 400'!C171),'Procytrat 400'!C171,DATEVALUE('Procytrat 400'!C171)),"")</f>
        <v/>
      </c>
      <c r="AC8169" t="str">
        <f>IF(AA8169="","",'Procytrat 400'!D171)</f>
        <v/>
      </c>
      <c r="AD8169" t="str">
        <f>IF(AA8169="","",IFERROR(1*'Procytrat 400'!E171,IFERROR(_xludf.NUMBERVALUE('Procytrat 400'!E171,".",","),IFERROR(_xludf.NUMBERVALUE('Procytrat 400'!E171,",","."),0))))</f>
        <v/>
      </c>
      <c r="AE8169" t="str">
        <f>IF(AA8169="","",'Procytrat 400'!B171)</f>
        <v/>
      </c>
      <c r="AF8169">
        <f t="shared" si="786"/>
        <v>0</v>
      </c>
      <c r="AG8169" t="str">
        <f t="shared" si="787"/>
        <v/>
      </c>
      <c r="AH8169" t="str">
        <f t="shared" si="788"/>
        <v/>
      </c>
      <c r="AI8169">
        <f t="shared" si="789"/>
        <v>0</v>
      </c>
      <c r="AJ8169">
        <f t="shared" si="790"/>
        <v>0</v>
      </c>
      <c r="AK8169">
        <v>0</v>
      </c>
      <c r="AL8169" t="str">
        <f>IF(AA8169="","",IFERROR(IF(ISNUMBER('Procytrat 400'!F171),'Procytrat 400'!F171,IF(ISNUMBER(SEARCH("12",'Procytrat 400'!F171)),EDATE(AB8169,12),IF(ISNUMBER(SEARCH("6",'Procytrat 400'!F171)),EDATE(AB8169,6),IF(ISNUMBER(SEARCH("3",'Procytrat 400'!F171)),EDATE(AB8169,3),DATEVALUE('Procytrat 400'!F171))))),""))</f>
        <v/>
      </c>
      <c r="AM8169" t="str">
        <f t="shared" ca="1" si="791"/>
        <v/>
      </c>
    </row>
    <row r="8170" spans="27:39" x14ac:dyDescent="0.3">
      <c r="AA8170" t="str">
        <f>IF(COUNTA('Procytrat 400'!C172,'Procytrat 400'!D172,'Procytrat 400'!E172)&gt;0,"400","")</f>
        <v/>
      </c>
      <c r="AB8170" t="str">
        <f>IFERROR(IF(ISNUMBER('Procytrat 400'!C172),'Procytrat 400'!C172,DATEVALUE('Procytrat 400'!C172)),"")</f>
        <v/>
      </c>
      <c r="AC8170" t="str">
        <f>IF(AA8170="","",'Procytrat 400'!D172)</f>
        <v/>
      </c>
      <c r="AD8170" t="str">
        <f>IF(AA8170="","",IFERROR(1*'Procytrat 400'!E172,IFERROR(_xludf.NUMBERVALUE('Procytrat 400'!E172,".",","),IFERROR(_xludf.NUMBERVALUE('Procytrat 400'!E172,",","."),0))))</f>
        <v/>
      </c>
      <c r="AE8170" t="str">
        <f>IF(AA8170="","",'Procytrat 400'!B172)</f>
        <v/>
      </c>
      <c r="AF8170">
        <f t="shared" si="786"/>
        <v>0</v>
      </c>
      <c r="AG8170" t="str">
        <f t="shared" si="787"/>
        <v/>
      </c>
      <c r="AH8170" t="str">
        <f t="shared" si="788"/>
        <v/>
      </c>
      <c r="AI8170">
        <f t="shared" si="789"/>
        <v>0</v>
      </c>
      <c r="AJ8170">
        <f t="shared" si="790"/>
        <v>0</v>
      </c>
      <c r="AK8170">
        <v>0</v>
      </c>
      <c r="AL8170" t="str">
        <f>IF(AA8170="","",IFERROR(IF(ISNUMBER('Procytrat 400'!F172),'Procytrat 400'!F172,IF(ISNUMBER(SEARCH("12",'Procytrat 400'!F172)),EDATE(AB8170,12),IF(ISNUMBER(SEARCH("6",'Procytrat 400'!F172)),EDATE(AB8170,6),IF(ISNUMBER(SEARCH("3",'Procytrat 400'!F172)),EDATE(AB8170,3),DATEVALUE('Procytrat 400'!F172))))),""))</f>
        <v/>
      </c>
      <c r="AM8170" t="str">
        <f t="shared" ca="1" si="791"/>
        <v/>
      </c>
    </row>
    <row r="8171" spans="27:39" x14ac:dyDescent="0.3">
      <c r="AA8171" t="str">
        <f>IF(COUNTA('Procytrat 400'!C173,'Procytrat 400'!D173,'Procytrat 400'!E173)&gt;0,"400","")</f>
        <v/>
      </c>
      <c r="AB8171" t="str">
        <f>IFERROR(IF(ISNUMBER('Procytrat 400'!C173),'Procytrat 400'!C173,DATEVALUE('Procytrat 400'!C173)),"")</f>
        <v/>
      </c>
      <c r="AC8171" t="str">
        <f>IF(AA8171="","",'Procytrat 400'!D173)</f>
        <v/>
      </c>
      <c r="AD8171" t="str">
        <f>IF(AA8171="","",IFERROR(1*'Procytrat 400'!E173,IFERROR(_xludf.NUMBERVALUE('Procytrat 400'!E173,".",","),IFERROR(_xludf.NUMBERVALUE('Procytrat 400'!E173,",","."),0))))</f>
        <v/>
      </c>
      <c r="AE8171" t="str">
        <f>IF(AA8171="","",'Procytrat 400'!B173)</f>
        <v/>
      </c>
      <c r="AF8171">
        <f t="shared" si="786"/>
        <v>0</v>
      </c>
      <c r="AG8171" t="str">
        <f t="shared" si="787"/>
        <v/>
      </c>
      <c r="AH8171" t="str">
        <f t="shared" si="788"/>
        <v/>
      </c>
      <c r="AI8171">
        <f t="shared" si="789"/>
        <v>0</v>
      </c>
      <c r="AJ8171">
        <f t="shared" si="790"/>
        <v>0</v>
      </c>
      <c r="AK8171">
        <v>0</v>
      </c>
      <c r="AL8171" t="str">
        <f>IF(AA8171="","",IFERROR(IF(ISNUMBER('Procytrat 400'!F173),'Procytrat 400'!F173,IF(ISNUMBER(SEARCH("12",'Procytrat 400'!F173)),EDATE(AB8171,12),IF(ISNUMBER(SEARCH("6",'Procytrat 400'!F173)),EDATE(AB8171,6),IF(ISNUMBER(SEARCH("3",'Procytrat 400'!F173)),EDATE(AB8171,3),DATEVALUE('Procytrat 400'!F173))))),""))</f>
        <v/>
      </c>
      <c r="AM8171" t="str">
        <f t="shared" ca="1" si="791"/>
        <v/>
      </c>
    </row>
    <row r="8172" spans="27:39" x14ac:dyDescent="0.3">
      <c r="AA8172" t="str">
        <f>IF(COUNTA('Procytrat 400'!C174,'Procytrat 400'!D174,'Procytrat 400'!E174)&gt;0,"400","")</f>
        <v/>
      </c>
      <c r="AB8172" t="str">
        <f>IFERROR(IF(ISNUMBER('Procytrat 400'!C174),'Procytrat 400'!C174,DATEVALUE('Procytrat 400'!C174)),"")</f>
        <v/>
      </c>
      <c r="AC8172" t="str">
        <f>IF(AA8172="","",'Procytrat 400'!D174)</f>
        <v/>
      </c>
      <c r="AD8172" t="str">
        <f>IF(AA8172="","",IFERROR(1*'Procytrat 400'!E174,IFERROR(_xludf.NUMBERVALUE('Procytrat 400'!E174,".",","),IFERROR(_xludf.NUMBERVALUE('Procytrat 400'!E174,",","."),0))))</f>
        <v/>
      </c>
      <c r="AE8172" t="str">
        <f>IF(AA8172="","",'Procytrat 400'!B174)</f>
        <v/>
      </c>
      <c r="AF8172">
        <f t="shared" si="786"/>
        <v>0</v>
      </c>
      <c r="AG8172" t="str">
        <f t="shared" si="787"/>
        <v/>
      </c>
      <c r="AH8172" t="str">
        <f t="shared" si="788"/>
        <v/>
      </c>
      <c r="AI8172">
        <f t="shared" si="789"/>
        <v>0</v>
      </c>
      <c r="AJ8172">
        <f t="shared" si="790"/>
        <v>0</v>
      </c>
      <c r="AK8172">
        <v>0</v>
      </c>
      <c r="AL8172" t="str">
        <f>IF(AA8172="","",IFERROR(IF(ISNUMBER('Procytrat 400'!F174),'Procytrat 400'!F174,IF(ISNUMBER(SEARCH("12",'Procytrat 400'!F174)),EDATE(AB8172,12),IF(ISNUMBER(SEARCH("6",'Procytrat 400'!F174)),EDATE(AB8172,6),IF(ISNUMBER(SEARCH("3",'Procytrat 400'!F174)),EDATE(AB8172,3),DATEVALUE('Procytrat 400'!F174))))),""))</f>
        <v/>
      </c>
      <c r="AM8172" t="str">
        <f t="shared" ca="1" si="791"/>
        <v/>
      </c>
    </row>
    <row r="8173" spans="27:39" x14ac:dyDescent="0.3">
      <c r="AA8173" t="str">
        <f>IF(COUNTA('Procytrat 400'!C175,'Procytrat 400'!D175,'Procytrat 400'!E175)&gt;0,"400","")</f>
        <v/>
      </c>
      <c r="AB8173" t="str">
        <f>IFERROR(IF(ISNUMBER('Procytrat 400'!C175),'Procytrat 400'!C175,DATEVALUE('Procytrat 400'!C175)),"")</f>
        <v/>
      </c>
      <c r="AC8173" t="str">
        <f>IF(AA8173="","",'Procytrat 400'!D175)</f>
        <v/>
      </c>
      <c r="AD8173" t="str">
        <f>IF(AA8173="","",IFERROR(1*'Procytrat 400'!E175,IFERROR(_xludf.NUMBERVALUE('Procytrat 400'!E175,".",","),IFERROR(_xludf.NUMBERVALUE('Procytrat 400'!E175,",","."),0))))</f>
        <v/>
      </c>
      <c r="AE8173" t="str">
        <f>IF(AA8173="","",'Procytrat 400'!B175)</f>
        <v/>
      </c>
      <c r="AF8173">
        <f t="shared" si="786"/>
        <v>0</v>
      </c>
      <c r="AG8173" t="str">
        <f t="shared" si="787"/>
        <v/>
      </c>
      <c r="AH8173" t="str">
        <f t="shared" si="788"/>
        <v/>
      </c>
      <c r="AI8173">
        <f t="shared" si="789"/>
        <v>0</v>
      </c>
      <c r="AJ8173">
        <f t="shared" si="790"/>
        <v>0</v>
      </c>
      <c r="AK8173">
        <v>0</v>
      </c>
      <c r="AL8173" t="str">
        <f>IF(AA8173="","",IFERROR(IF(ISNUMBER('Procytrat 400'!F175),'Procytrat 400'!F175,IF(ISNUMBER(SEARCH("12",'Procytrat 400'!F175)),EDATE(AB8173,12),IF(ISNUMBER(SEARCH("6",'Procytrat 400'!F175)),EDATE(AB8173,6),IF(ISNUMBER(SEARCH("3",'Procytrat 400'!F175)),EDATE(AB8173,3),DATEVALUE('Procytrat 400'!F175))))),""))</f>
        <v/>
      </c>
      <c r="AM8173" t="str">
        <f t="shared" ca="1" si="791"/>
        <v/>
      </c>
    </row>
    <row r="8174" spans="27:39" x14ac:dyDescent="0.3">
      <c r="AA8174" t="str">
        <f>IF(COUNTA('Procytrat 400'!C176,'Procytrat 400'!D176,'Procytrat 400'!E176)&gt;0,"400","")</f>
        <v/>
      </c>
      <c r="AB8174" t="str">
        <f>IFERROR(IF(ISNUMBER('Procytrat 400'!C176),'Procytrat 400'!C176,DATEVALUE('Procytrat 400'!C176)),"")</f>
        <v/>
      </c>
      <c r="AC8174" t="str">
        <f>IF(AA8174="","",'Procytrat 400'!D176)</f>
        <v/>
      </c>
      <c r="AD8174" t="str">
        <f>IF(AA8174="","",IFERROR(1*'Procytrat 400'!E176,IFERROR(_xludf.NUMBERVALUE('Procytrat 400'!E176,".",","),IFERROR(_xludf.NUMBERVALUE('Procytrat 400'!E176,",","."),0))))</f>
        <v/>
      </c>
      <c r="AE8174" t="str">
        <f>IF(AA8174="","",'Procytrat 400'!B176)</f>
        <v/>
      </c>
      <c r="AF8174">
        <f t="shared" si="786"/>
        <v>0</v>
      </c>
      <c r="AG8174" t="str">
        <f t="shared" si="787"/>
        <v/>
      </c>
      <c r="AH8174" t="str">
        <f t="shared" si="788"/>
        <v/>
      </c>
      <c r="AI8174">
        <f t="shared" si="789"/>
        <v>0</v>
      </c>
      <c r="AJ8174">
        <f t="shared" si="790"/>
        <v>0</v>
      </c>
      <c r="AK8174">
        <v>0</v>
      </c>
      <c r="AL8174" t="str">
        <f>IF(AA8174="","",IFERROR(IF(ISNUMBER('Procytrat 400'!F176),'Procytrat 400'!F176,IF(ISNUMBER(SEARCH("12",'Procytrat 400'!F176)),EDATE(AB8174,12),IF(ISNUMBER(SEARCH("6",'Procytrat 400'!F176)),EDATE(AB8174,6),IF(ISNUMBER(SEARCH("3",'Procytrat 400'!F176)),EDATE(AB8174,3),DATEVALUE('Procytrat 400'!F176))))),""))</f>
        <v/>
      </c>
      <c r="AM8174" t="str">
        <f t="shared" ca="1" si="791"/>
        <v/>
      </c>
    </row>
    <row r="8175" spans="27:39" x14ac:dyDescent="0.3">
      <c r="AA8175" t="str">
        <f>IF(COUNTA('Procytrat 400'!C177,'Procytrat 400'!D177,'Procytrat 400'!E177)&gt;0,"400","")</f>
        <v/>
      </c>
      <c r="AB8175" t="str">
        <f>IFERROR(IF(ISNUMBER('Procytrat 400'!C177),'Procytrat 400'!C177,DATEVALUE('Procytrat 400'!C177)),"")</f>
        <v/>
      </c>
      <c r="AC8175" t="str">
        <f>IF(AA8175="","",'Procytrat 400'!D177)</f>
        <v/>
      </c>
      <c r="AD8175" t="str">
        <f>IF(AA8175="","",IFERROR(1*'Procytrat 400'!E177,IFERROR(_xludf.NUMBERVALUE('Procytrat 400'!E177,".",","),IFERROR(_xludf.NUMBERVALUE('Procytrat 400'!E177,",","."),0))))</f>
        <v/>
      </c>
      <c r="AE8175" t="str">
        <f>IF(AA8175="","",'Procytrat 400'!B177)</f>
        <v/>
      </c>
      <c r="AF8175">
        <f t="shared" si="786"/>
        <v>0</v>
      </c>
      <c r="AG8175" t="str">
        <f t="shared" si="787"/>
        <v/>
      </c>
      <c r="AH8175" t="str">
        <f t="shared" si="788"/>
        <v/>
      </c>
      <c r="AI8175">
        <f t="shared" si="789"/>
        <v>0</v>
      </c>
      <c r="AJ8175">
        <f t="shared" si="790"/>
        <v>0</v>
      </c>
      <c r="AK8175">
        <v>0</v>
      </c>
      <c r="AL8175" t="str">
        <f>IF(AA8175="","",IFERROR(IF(ISNUMBER('Procytrat 400'!F177),'Procytrat 400'!F177,IF(ISNUMBER(SEARCH("12",'Procytrat 400'!F177)),EDATE(AB8175,12),IF(ISNUMBER(SEARCH("6",'Procytrat 400'!F177)),EDATE(AB8175,6),IF(ISNUMBER(SEARCH("3",'Procytrat 400'!F177)),EDATE(AB8175,3),DATEVALUE('Procytrat 400'!F177))))),""))</f>
        <v/>
      </c>
      <c r="AM8175" t="str">
        <f t="shared" ca="1" si="791"/>
        <v/>
      </c>
    </row>
    <row r="8176" spans="27:39" x14ac:dyDescent="0.3">
      <c r="AA8176" t="str">
        <f>IF(COUNTA('Procytrat 400'!C178,'Procytrat 400'!D178,'Procytrat 400'!E178)&gt;0,"400","")</f>
        <v/>
      </c>
      <c r="AB8176" t="str">
        <f>IFERROR(IF(ISNUMBER('Procytrat 400'!C178),'Procytrat 400'!C178,DATEVALUE('Procytrat 400'!C178)),"")</f>
        <v/>
      </c>
      <c r="AC8176" t="str">
        <f>IF(AA8176="","",'Procytrat 400'!D178)</f>
        <v/>
      </c>
      <c r="AD8176" t="str">
        <f>IF(AA8176="","",IFERROR(1*'Procytrat 400'!E178,IFERROR(_xludf.NUMBERVALUE('Procytrat 400'!E178,".",","),IFERROR(_xludf.NUMBERVALUE('Procytrat 400'!E178,",","."),0))))</f>
        <v/>
      </c>
      <c r="AE8176" t="str">
        <f>IF(AA8176="","",'Procytrat 400'!B178)</f>
        <v/>
      </c>
      <c r="AF8176">
        <f t="shared" si="786"/>
        <v>0</v>
      </c>
      <c r="AG8176" t="str">
        <f t="shared" si="787"/>
        <v/>
      </c>
      <c r="AH8176" t="str">
        <f t="shared" si="788"/>
        <v/>
      </c>
      <c r="AI8176">
        <f t="shared" si="789"/>
        <v>0</v>
      </c>
      <c r="AJ8176">
        <f t="shared" si="790"/>
        <v>0</v>
      </c>
      <c r="AK8176">
        <v>0</v>
      </c>
      <c r="AL8176" t="str">
        <f>IF(AA8176="","",IFERROR(IF(ISNUMBER('Procytrat 400'!F178),'Procytrat 400'!F178,IF(ISNUMBER(SEARCH("12",'Procytrat 400'!F178)),EDATE(AB8176,12),IF(ISNUMBER(SEARCH("6",'Procytrat 400'!F178)),EDATE(AB8176,6),IF(ISNUMBER(SEARCH("3",'Procytrat 400'!F178)),EDATE(AB8176,3),DATEVALUE('Procytrat 400'!F178))))),""))</f>
        <v/>
      </c>
      <c r="AM8176" t="str">
        <f t="shared" ca="1" si="791"/>
        <v/>
      </c>
    </row>
    <row r="8177" spans="27:39" x14ac:dyDescent="0.3">
      <c r="AA8177" t="str">
        <f>IF(COUNTA('Procytrat 400'!C179,'Procytrat 400'!D179,'Procytrat 400'!E179)&gt;0,"400","")</f>
        <v/>
      </c>
      <c r="AB8177" t="str">
        <f>IFERROR(IF(ISNUMBER('Procytrat 400'!C179),'Procytrat 400'!C179,DATEVALUE('Procytrat 400'!C179)),"")</f>
        <v/>
      </c>
      <c r="AC8177" t="str">
        <f>IF(AA8177="","",'Procytrat 400'!D179)</f>
        <v/>
      </c>
      <c r="AD8177" t="str">
        <f>IF(AA8177="","",IFERROR(1*'Procytrat 400'!E179,IFERROR(_xludf.NUMBERVALUE('Procytrat 400'!E179,".",","),IFERROR(_xludf.NUMBERVALUE('Procytrat 400'!E179,",","."),0))))</f>
        <v/>
      </c>
      <c r="AE8177" t="str">
        <f>IF(AA8177="","",'Procytrat 400'!B179)</f>
        <v/>
      </c>
      <c r="AF8177">
        <f t="shared" si="786"/>
        <v>0</v>
      </c>
      <c r="AG8177" t="str">
        <f t="shared" si="787"/>
        <v/>
      </c>
      <c r="AH8177" t="str">
        <f t="shared" si="788"/>
        <v/>
      </c>
      <c r="AI8177">
        <f t="shared" si="789"/>
        <v>0</v>
      </c>
      <c r="AJ8177">
        <f t="shared" si="790"/>
        <v>0</v>
      </c>
      <c r="AK8177">
        <v>0</v>
      </c>
      <c r="AL8177" t="str">
        <f>IF(AA8177="","",IFERROR(IF(ISNUMBER('Procytrat 400'!F179),'Procytrat 400'!F179,IF(ISNUMBER(SEARCH("12",'Procytrat 400'!F179)),EDATE(AB8177,12),IF(ISNUMBER(SEARCH("6",'Procytrat 400'!F179)),EDATE(AB8177,6),IF(ISNUMBER(SEARCH("3",'Procytrat 400'!F179)),EDATE(AB8177,3),DATEVALUE('Procytrat 400'!F179))))),""))</f>
        <v/>
      </c>
      <c r="AM8177" t="str">
        <f t="shared" ca="1" si="791"/>
        <v/>
      </c>
    </row>
    <row r="8178" spans="27:39" x14ac:dyDescent="0.3">
      <c r="AA8178" t="str">
        <f>IF(COUNTA('Procytrat 400'!C180,'Procytrat 400'!D180,'Procytrat 400'!E180)&gt;0,"400","")</f>
        <v/>
      </c>
      <c r="AB8178" t="str">
        <f>IFERROR(IF(ISNUMBER('Procytrat 400'!C180),'Procytrat 400'!C180,DATEVALUE('Procytrat 400'!C180)),"")</f>
        <v/>
      </c>
      <c r="AC8178" t="str">
        <f>IF(AA8178="","",'Procytrat 400'!D180)</f>
        <v/>
      </c>
      <c r="AD8178" t="str">
        <f>IF(AA8178="","",IFERROR(1*'Procytrat 400'!E180,IFERROR(_xludf.NUMBERVALUE('Procytrat 400'!E180,".",","),IFERROR(_xludf.NUMBERVALUE('Procytrat 400'!E180,",","."),0))))</f>
        <v/>
      </c>
      <c r="AE8178" t="str">
        <f>IF(AA8178="","",'Procytrat 400'!B180)</f>
        <v/>
      </c>
      <c r="AF8178">
        <f t="shared" si="786"/>
        <v>0</v>
      </c>
      <c r="AG8178" t="str">
        <f t="shared" si="787"/>
        <v/>
      </c>
      <c r="AH8178" t="str">
        <f t="shared" si="788"/>
        <v/>
      </c>
      <c r="AI8178">
        <f t="shared" si="789"/>
        <v>0</v>
      </c>
      <c r="AJ8178">
        <f t="shared" si="790"/>
        <v>0</v>
      </c>
      <c r="AK8178">
        <v>0</v>
      </c>
      <c r="AL8178" t="str">
        <f>IF(AA8178="","",IFERROR(IF(ISNUMBER('Procytrat 400'!F180),'Procytrat 400'!F180,IF(ISNUMBER(SEARCH("12",'Procytrat 400'!F180)),EDATE(AB8178,12),IF(ISNUMBER(SEARCH("6",'Procytrat 400'!F180)),EDATE(AB8178,6),IF(ISNUMBER(SEARCH("3",'Procytrat 400'!F180)),EDATE(AB8178,3),DATEVALUE('Procytrat 400'!F180))))),""))</f>
        <v/>
      </c>
      <c r="AM8178" t="str">
        <f t="shared" ca="1" si="791"/>
        <v/>
      </c>
    </row>
    <row r="8179" spans="27:39" x14ac:dyDescent="0.3">
      <c r="AA8179" t="str">
        <f>IF(COUNTA('Procytrat 400'!C181,'Procytrat 400'!D181,'Procytrat 400'!E181)&gt;0,"400","")</f>
        <v/>
      </c>
      <c r="AB8179" t="str">
        <f>IFERROR(IF(ISNUMBER('Procytrat 400'!C181),'Procytrat 400'!C181,DATEVALUE('Procytrat 400'!C181)),"")</f>
        <v/>
      </c>
      <c r="AC8179" t="str">
        <f>IF(AA8179="","",'Procytrat 400'!D181)</f>
        <v/>
      </c>
      <c r="AD8179" t="str">
        <f>IF(AA8179="","",IFERROR(1*'Procytrat 400'!E181,IFERROR(_xludf.NUMBERVALUE('Procytrat 400'!E181,".",","),IFERROR(_xludf.NUMBERVALUE('Procytrat 400'!E181,",","."),0))))</f>
        <v/>
      </c>
      <c r="AE8179" t="str">
        <f>IF(AA8179="","",'Procytrat 400'!B181)</f>
        <v/>
      </c>
      <c r="AF8179">
        <f t="shared" si="786"/>
        <v>0</v>
      </c>
      <c r="AG8179" t="str">
        <f t="shared" si="787"/>
        <v/>
      </c>
      <c r="AH8179" t="str">
        <f t="shared" si="788"/>
        <v/>
      </c>
      <c r="AI8179">
        <f t="shared" si="789"/>
        <v>0</v>
      </c>
      <c r="AJ8179">
        <f t="shared" si="790"/>
        <v>0</v>
      </c>
      <c r="AK8179">
        <v>0</v>
      </c>
      <c r="AL8179" t="str">
        <f>IF(AA8179="","",IFERROR(IF(ISNUMBER('Procytrat 400'!F181),'Procytrat 400'!F181,IF(ISNUMBER(SEARCH("12",'Procytrat 400'!F181)),EDATE(AB8179,12),IF(ISNUMBER(SEARCH("6",'Procytrat 400'!F181)),EDATE(AB8179,6),IF(ISNUMBER(SEARCH("3",'Procytrat 400'!F181)),EDATE(AB8179,3),DATEVALUE('Procytrat 400'!F181))))),""))</f>
        <v/>
      </c>
      <c r="AM8179" t="str">
        <f t="shared" ca="1" si="791"/>
        <v/>
      </c>
    </row>
    <row r="8180" spans="27:39" x14ac:dyDescent="0.3">
      <c r="AA8180" t="str">
        <f>IF(COUNTA('Procytrat 400'!C182,'Procytrat 400'!D182,'Procytrat 400'!E182)&gt;0,"400","")</f>
        <v/>
      </c>
      <c r="AB8180" t="str">
        <f>IFERROR(IF(ISNUMBER('Procytrat 400'!C182),'Procytrat 400'!C182,DATEVALUE('Procytrat 400'!C182)),"")</f>
        <v/>
      </c>
      <c r="AC8180" t="str">
        <f>IF(AA8180="","",'Procytrat 400'!D182)</f>
        <v/>
      </c>
      <c r="AD8180" t="str">
        <f>IF(AA8180="","",IFERROR(1*'Procytrat 400'!E182,IFERROR(_xludf.NUMBERVALUE('Procytrat 400'!E182,".",","),IFERROR(_xludf.NUMBERVALUE('Procytrat 400'!E182,",","."),0))))</f>
        <v/>
      </c>
      <c r="AE8180" t="str">
        <f>IF(AA8180="","",'Procytrat 400'!B182)</f>
        <v/>
      </c>
      <c r="AF8180">
        <f t="shared" si="786"/>
        <v>0</v>
      </c>
      <c r="AG8180" t="str">
        <f t="shared" si="787"/>
        <v/>
      </c>
      <c r="AH8180" t="str">
        <f t="shared" si="788"/>
        <v/>
      </c>
      <c r="AI8180">
        <f t="shared" si="789"/>
        <v>0</v>
      </c>
      <c r="AJ8180">
        <f t="shared" si="790"/>
        <v>0</v>
      </c>
      <c r="AK8180">
        <v>0</v>
      </c>
      <c r="AL8180" t="str">
        <f>IF(AA8180="","",IFERROR(IF(ISNUMBER('Procytrat 400'!F182),'Procytrat 400'!F182,IF(ISNUMBER(SEARCH("12",'Procytrat 400'!F182)),EDATE(AB8180,12),IF(ISNUMBER(SEARCH("6",'Procytrat 400'!F182)),EDATE(AB8180,6),IF(ISNUMBER(SEARCH("3",'Procytrat 400'!F182)),EDATE(AB8180,3),DATEVALUE('Procytrat 400'!F182))))),""))</f>
        <v/>
      </c>
      <c r="AM8180" t="str">
        <f t="shared" ca="1" si="791"/>
        <v/>
      </c>
    </row>
    <row r="8181" spans="27:39" x14ac:dyDescent="0.3">
      <c r="AA8181" t="str">
        <f>IF(COUNTA('Procytrat 400'!C183,'Procytrat 400'!D183,'Procytrat 400'!E183)&gt;0,"400","")</f>
        <v/>
      </c>
      <c r="AB8181" t="str">
        <f>IFERROR(IF(ISNUMBER('Procytrat 400'!C183),'Procytrat 400'!C183,DATEVALUE('Procytrat 400'!C183)),"")</f>
        <v/>
      </c>
      <c r="AC8181" t="str">
        <f>IF(AA8181="","",'Procytrat 400'!D183)</f>
        <v/>
      </c>
      <c r="AD8181" t="str">
        <f>IF(AA8181="","",IFERROR(1*'Procytrat 400'!E183,IFERROR(_xludf.NUMBERVALUE('Procytrat 400'!E183,".",","),IFERROR(_xludf.NUMBERVALUE('Procytrat 400'!E183,",","."),0))))</f>
        <v/>
      </c>
      <c r="AE8181" t="str">
        <f>IF(AA8181="","",'Procytrat 400'!B183)</f>
        <v/>
      </c>
      <c r="AF8181">
        <f t="shared" si="786"/>
        <v>0</v>
      </c>
      <c r="AG8181" t="str">
        <f t="shared" si="787"/>
        <v/>
      </c>
      <c r="AH8181" t="str">
        <f t="shared" si="788"/>
        <v/>
      </c>
      <c r="AI8181">
        <f t="shared" si="789"/>
        <v>0</v>
      </c>
      <c r="AJ8181">
        <f t="shared" si="790"/>
        <v>0</v>
      </c>
      <c r="AK8181">
        <v>0</v>
      </c>
      <c r="AL8181" t="str">
        <f>IF(AA8181="","",IFERROR(IF(ISNUMBER('Procytrat 400'!F183),'Procytrat 400'!F183,IF(ISNUMBER(SEARCH("12",'Procytrat 400'!F183)),EDATE(AB8181,12),IF(ISNUMBER(SEARCH("6",'Procytrat 400'!F183)),EDATE(AB8181,6),IF(ISNUMBER(SEARCH("3",'Procytrat 400'!F183)),EDATE(AB8181,3),DATEVALUE('Procytrat 400'!F183))))),""))</f>
        <v/>
      </c>
      <c r="AM8181" t="str">
        <f t="shared" ca="1" si="791"/>
        <v/>
      </c>
    </row>
    <row r="8182" spans="27:39" x14ac:dyDescent="0.3">
      <c r="AA8182" t="str">
        <f>IF(COUNTA('Procytrat 400'!C184,'Procytrat 400'!D184,'Procytrat 400'!E184)&gt;0,"400","")</f>
        <v/>
      </c>
      <c r="AB8182" t="str">
        <f>IFERROR(IF(ISNUMBER('Procytrat 400'!C184),'Procytrat 400'!C184,DATEVALUE('Procytrat 400'!C184)),"")</f>
        <v/>
      </c>
      <c r="AC8182" t="str">
        <f>IF(AA8182="","",'Procytrat 400'!D184)</f>
        <v/>
      </c>
      <c r="AD8182" t="str">
        <f>IF(AA8182="","",IFERROR(1*'Procytrat 400'!E184,IFERROR(_xludf.NUMBERVALUE('Procytrat 400'!E184,".",","),IFERROR(_xludf.NUMBERVALUE('Procytrat 400'!E184,",","."),0))))</f>
        <v/>
      </c>
      <c r="AE8182" t="str">
        <f>IF(AA8182="","",'Procytrat 400'!B184)</f>
        <v/>
      </c>
      <c r="AF8182">
        <f t="shared" si="786"/>
        <v>0</v>
      </c>
      <c r="AG8182" t="str">
        <f t="shared" si="787"/>
        <v/>
      </c>
      <c r="AH8182" t="str">
        <f t="shared" si="788"/>
        <v/>
      </c>
      <c r="AI8182">
        <f t="shared" si="789"/>
        <v>0</v>
      </c>
      <c r="AJ8182">
        <f t="shared" si="790"/>
        <v>0</v>
      </c>
      <c r="AK8182">
        <v>0</v>
      </c>
      <c r="AL8182" t="str">
        <f>IF(AA8182="","",IFERROR(IF(ISNUMBER('Procytrat 400'!F184),'Procytrat 400'!F184,IF(ISNUMBER(SEARCH("12",'Procytrat 400'!F184)),EDATE(AB8182,12),IF(ISNUMBER(SEARCH("6",'Procytrat 400'!F184)),EDATE(AB8182,6),IF(ISNUMBER(SEARCH("3",'Procytrat 400'!F184)),EDATE(AB8182,3),DATEVALUE('Procytrat 400'!F184))))),""))</f>
        <v/>
      </c>
      <c r="AM8182" t="str">
        <f t="shared" ca="1" si="791"/>
        <v/>
      </c>
    </row>
    <row r="8183" spans="27:39" x14ac:dyDescent="0.3">
      <c r="AA8183" t="str">
        <f>IF(COUNTA('Procytrat 400'!C185,'Procytrat 400'!D185,'Procytrat 400'!E185)&gt;0,"400","")</f>
        <v/>
      </c>
      <c r="AB8183" t="str">
        <f>IFERROR(IF(ISNUMBER('Procytrat 400'!C185),'Procytrat 400'!C185,DATEVALUE('Procytrat 400'!C185)),"")</f>
        <v/>
      </c>
      <c r="AC8183" t="str">
        <f>IF(AA8183="","",'Procytrat 400'!D185)</f>
        <v/>
      </c>
      <c r="AD8183" t="str">
        <f>IF(AA8183="","",IFERROR(1*'Procytrat 400'!E185,IFERROR(_xludf.NUMBERVALUE('Procytrat 400'!E185,".",","),IFERROR(_xludf.NUMBERVALUE('Procytrat 400'!E185,",","."),0))))</f>
        <v/>
      </c>
      <c r="AE8183" t="str">
        <f>IF(AA8183="","",'Procytrat 400'!B185)</f>
        <v/>
      </c>
      <c r="AF8183">
        <f t="shared" si="786"/>
        <v>0</v>
      </c>
      <c r="AG8183" t="str">
        <f t="shared" si="787"/>
        <v/>
      </c>
      <c r="AH8183" t="str">
        <f t="shared" si="788"/>
        <v/>
      </c>
      <c r="AI8183">
        <f t="shared" si="789"/>
        <v>0</v>
      </c>
      <c r="AJ8183">
        <f t="shared" si="790"/>
        <v>0</v>
      </c>
      <c r="AK8183">
        <v>0</v>
      </c>
      <c r="AL8183" t="str">
        <f>IF(AA8183="","",IFERROR(IF(ISNUMBER('Procytrat 400'!F185),'Procytrat 400'!F185,IF(ISNUMBER(SEARCH("12",'Procytrat 400'!F185)),EDATE(AB8183,12),IF(ISNUMBER(SEARCH("6",'Procytrat 400'!F185)),EDATE(AB8183,6),IF(ISNUMBER(SEARCH("3",'Procytrat 400'!F185)),EDATE(AB8183,3),DATEVALUE('Procytrat 400'!F185))))),""))</f>
        <v/>
      </c>
      <c r="AM8183" t="str">
        <f t="shared" ca="1" si="791"/>
        <v/>
      </c>
    </row>
    <row r="8184" spans="27:39" x14ac:dyDescent="0.3">
      <c r="AA8184" t="str">
        <f>IF(COUNTA('Procytrat 400'!C186,'Procytrat 400'!D186,'Procytrat 400'!E186)&gt;0,"400","")</f>
        <v/>
      </c>
      <c r="AB8184" t="str">
        <f>IFERROR(IF(ISNUMBER('Procytrat 400'!C186),'Procytrat 400'!C186,DATEVALUE('Procytrat 400'!C186)),"")</f>
        <v/>
      </c>
      <c r="AC8184" t="str">
        <f>IF(AA8184="","",'Procytrat 400'!D186)</f>
        <v/>
      </c>
      <c r="AD8184" t="str">
        <f>IF(AA8184="","",IFERROR(1*'Procytrat 400'!E186,IFERROR(_xludf.NUMBERVALUE('Procytrat 400'!E186,".",","),IFERROR(_xludf.NUMBERVALUE('Procytrat 400'!E186,",","."),0))))</f>
        <v/>
      </c>
      <c r="AE8184" t="str">
        <f>IF(AA8184="","",'Procytrat 400'!B186)</f>
        <v/>
      </c>
      <c r="AF8184">
        <f t="shared" si="786"/>
        <v>0</v>
      </c>
      <c r="AG8184" t="str">
        <f t="shared" si="787"/>
        <v/>
      </c>
      <c r="AH8184" t="str">
        <f t="shared" si="788"/>
        <v/>
      </c>
      <c r="AI8184">
        <f t="shared" si="789"/>
        <v>0</v>
      </c>
      <c r="AJ8184">
        <f t="shared" si="790"/>
        <v>0</v>
      </c>
      <c r="AK8184">
        <v>0</v>
      </c>
      <c r="AL8184" t="str">
        <f>IF(AA8184="","",IFERROR(IF(ISNUMBER('Procytrat 400'!F186),'Procytrat 400'!F186,IF(ISNUMBER(SEARCH("12",'Procytrat 400'!F186)),EDATE(AB8184,12),IF(ISNUMBER(SEARCH("6",'Procytrat 400'!F186)),EDATE(AB8184,6),IF(ISNUMBER(SEARCH("3",'Procytrat 400'!F186)),EDATE(AB8184,3),DATEVALUE('Procytrat 400'!F186))))),""))</f>
        <v/>
      </c>
      <c r="AM8184" t="str">
        <f t="shared" ca="1" si="791"/>
        <v/>
      </c>
    </row>
    <row r="8185" spans="27:39" x14ac:dyDescent="0.3">
      <c r="AA8185" t="str">
        <f>IF(COUNTA('Procytrat 400'!C187,'Procytrat 400'!D187,'Procytrat 400'!E187)&gt;0,"400","")</f>
        <v/>
      </c>
      <c r="AB8185" t="str">
        <f>IFERROR(IF(ISNUMBER('Procytrat 400'!C187),'Procytrat 400'!C187,DATEVALUE('Procytrat 400'!C187)),"")</f>
        <v/>
      </c>
      <c r="AC8185" t="str">
        <f>IF(AA8185="","",'Procytrat 400'!D187)</f>
        <v/>
      </c>
      <c r="AD8185" t="str">
        <f>IF(AA8185="","",IFERROR(1*'Procytrat 400'!E187,IFERROR(_xludf.NUMBERVALUE('Procytrat 400'!E187,".",","),IFERROR(_xludf.NUMBERVALUE('Procytrat 400'!E187,",","."),0))))</f>
        <v/>
      </c>
      <c r="AE8185" t="str">
        <f>IF(AA8185="","",'Procytrat 400'!B187)</f>
        <v/>
      </c>
      <c r="AF8185">
        <f t="shared" si="786"/>
        <v>0</v>
      </c>
      <c r="AG8185" t="str">
        <f t="shared" si="787"/>
        <v/>
      </c>
      <c r="AH8185" t="str">
        <f t="shared" si="788"/>
        <v/>
      </c>
      <c r="AI8185">
        <f t="shared" si="789"/>
        <v>0</v>
      </c>
      <c r="AJ8185">
        <f t="shared" si="790"/>
        <v>0</v>
      </c>
      <c r="AK8185">
        <v>0</v>
      </c>
      <c r="AL8185" t="str">
        <f>IF(AA8185="","",IFERROR(IF(ISNUMBER('Procytrat 400'!F187),'Procytrat 400'!F187,IF(ISNUMBER(SEARCH("12",'Procytrat 400'!F187)),EDATE(AB8185,12),IF(ISNUMBER(SEARCH("6",'Procytrat 400'!F187)),EDATE(AB8185,6),IF(ISNUMBER(SEARCH("3",'Procytrat 400'!F187)),EDATE(AB8185,3),DATEVALUE('Procytrat 400'!F187))))),""))</f>
        <v/>
      </c>
      <c r="AM8185" t="str">
        <f t="shared" ca="1" si="791"/>
        <v/>
      </c>
    </row>
    <row r="8186" spans="27:39" x14ac:dyDescent="0.3">
      <c r="AA8186" t="str">
        <f>IF(COUNTA('Procytrat 400'!C188,'Procytrat 400'!D188,'Procytrat 400'!E188)&gt;0,"400","")</f>
        <v/>
      </c>
      <c r="AB8186" t="str">
        <f>IFERROR(IF(ISNUMBER('Procytrat 400'!C188),'Procytrat 400'!C188,DATEVALUE('Procytrat 400'!C188)),"")</f>
        <v/>
      </c>
      <c r="AC8186" t="str">
        <f>IF(AA8186="","",'Procytrat 400'!D188)</f>
        <v/>
      </c>
      <c r="AD8186" t="str">
        <f>IF(AA8186="","",IFERROR(1*'Procytrat 400'!E188,IFERROR(_xludf.NUMBERVALUE('Procytrat 400'!E188,".",","),IFERROR(_xludf.NUMBERVALUE('Procytrat 400'!E188,",","."),0))))</f>
        <v/>
      </c>
      <c r="AE8186" t="str">
        <f>IF(AA8186="","",'Procytrat 400'!B188)</f>
        <v/>
      </c>
      <c r="AF8186">
        <f t="shared" si="786"/>
        <v>0</v>
      </c>
      <c r="AG8186" t="str">
        <f t="shared" si="787"/>
        <v/>
      </c>
      <c r="AH8186" t="str">
        <f t="shared" si="788"/>
        <v/>
      </c>
      <c r="AI8186">
        <f t="shared" si="789"/>
        <v>0</v>
      </c>
      <c r="AJ8186">
        <f t="shared" si="790"/>
        <v>0</v>
      </c>
      <c r="AK8186">
        <v>0</v>
      </c>
      <c r="AL8186" t="str">
        <f>IF(AA8186="","",IFERROR(IF(ISNUMBER('Procytrat 400'!F188),'Procytrat 400'!F188,IF(ISNUMBER(SEARCH("12",'Procytrat 400'!F188)),EDATE(AB8186,12),IF(ISNUMBER(SEARCH("6",'Procytrat 400'!F188)),EDATE(AB8186,6),IF(ISNUMBER(SEARCH("3",'Procytrat 400'!F188)),EDATE(AB8186,3),DATEVALUE('Procytrat 400'!F188))))),""))</f>
        <v/>
      </c>
      <c r="AM8186" t="str">
        <f t="shared" ca="1" si="791"/>
        <v/>
      </c>
    </row>
    <row r="8187" spans="27:39" x14ac:dyDescent="0.3">
      <c r="AA8187" t="str">
        <f>IF(COUNTA('Procytrat 400'!C189,'Procytrat 400'!D189,'Procytrat 400'!E189)&gt;0,"400","")</f>
        <v/>
      </c>
      <c r="AB8187" t="str">
        <f>IFERROR(IF(ISNUMBER('Procytrat 400'!C189),'Procytrat 400'!C189,DATEVALUE('Procytrat 400'!C189)),"")</f>
        <v/>
      </c>
      <c r="AC8187" t="str">
        <f>IF(AA8187="","",'Procytrat 400'!D189)</f>
        <v/>
      </c>
      <c r="AD8187" t="str">
        <f>IF(AA8187="","",IFERROR(1*'Procytrat 400'!E189,IFERROR(_xludf.NUMBERVALUE('Procytrat 400'!E189,".",","),IFERROR(_xludf.NUMBERVALUE('Procytrat 400'!E189,",","."),0))))</f>
        <v/>
      </c>
      <c r="AE8187" t="str">
        <f>IF(AA8187="","",'Procytrat 400'!B189)</f>
        <v/>
      </c>
      <c r="AF8187">
        <f t="shared" si="786"/>
        <v>0</v>
      </c>
      <c r="AG8187" t="str">
        <f t="shared" si="787"/>
        <v/>
      </c>
      <c r="AH8187" t="str">
        <f t="shared" si="788"/>
        <v/>
      </c>
      <c r="AI8187">
        <f t="shared" si="789"/>
        <v>0</v>
      </c>
      <c r="AJ8187">
        <f t="shared" si="790"/>
        <v>0</v>
      </c>
      <c r="AK8187">
        <v>0</v>
      </c>
      <c r="AL8187" t="str">
        <f>IF(AA8187="","",IFERROR(IF(ISNUMBER('Procytrat 400'!F189),'Procytrat 400'!F189,IF(ISNUMBER(SEARCH("12",'Procytrat 400'!F189)),EDATE(AB8187,12),IF(ISNUMBER(SEARCH("6",'Procytrat 400'!F189)),EDATE(AB8187,6),IF(ISNUMBER(SEARCH("3",'Procytrat 400'!F189)),EDATE(AB8187,3),DATEVALUE('Procytrat 400'!F189))))),""))</f>
        <v/>
      </c>
      <c r="AM8187" t="str">
        <f t="shared" ca="1" si="791"/>
        <v/>
      </c>
    </row>
    <row r="8188" spans="27:39" x14ac:dyDescent="0.3">
      <c r="AA8188" t="str">
        <f>IF(COUNTA('Procytrat 400'!C190,'Procytrat 400'!D190,'Procytrat 400'!E190)&gt;0,"400","")</f>
        <v/>
      </c>
      <c r="AB8188" t="str">
        <f>IFERROR(IF(ISNUMBER('Procytrat 400'!C190),'Procytrat 400'!C190,DATEVALUE('Procytrat 400'!C190)),"")</f>
        <v/>
      </c>
      <c r="AC8188" t="str">
        <f>IF(AA8188="","",'Procytrat 400'!D190)</f>
        <v/>
      </c>
      <c r="AD8188" t="str">
        <f>IF(AA8188="","",IFERROR(1*'Procytrat 400'!E190,IFERROR(_xludf.NUMBERVALUE('Procytrat 400'!E190,".",","),IFERROR(_xludf.NUMBERVALUE('Procytrat 400'!E190,",","."),0))))</f>
        <v/>
      </c>
      <c r="AE8188" t="str">
        <f>IF(AA8188="","",'Procytrat 400'!B190)</f>
        <v/>
      </c>
      <c r="AF8188">
        <f t="shared" si="786"/>
        <v>0</v>
      </c>
      <c r="AG8188" t="str">
        <f t="shared" si="787"/>
        <v/>
      </c>
      <c r="AH8188" t="str">
        <f t="shared" si="788"/>
        <v/>
      </c>
      <c r="AI8188">
        <f t="shared" si="789"/>
        <v>0</v>
      </c>
      <c r="AJ8188">
        <f t="shared" si="790"/>
        <v>0</v>
      </c>
      <c r="AK8188">
        <v>0</v>
      </c>
      <c r="AL8188" t="str">
        <f>IF(AA8188="","",IFERROR(IF(ISNUMBER('Procytrat 400'!F190),'Procytrat 400'!F190,IF(ISNUMBER(SEARCH("12",'Procytrat 400'!F190)),EDATE(AB8188,12),IF(ISNUMBER(SEARCH("6",'Procytrat 400'!F190)),EDATE(AB8188,6),IF(ISNUMBER(SEARCH("3",'Procytrat 400'!F190)),EDATE(AB8188,3),DATEVALUE('Procytrat 400'!F190))))),""))</f>
        <v/>
      </c>
      <c r="AM8188" t="str">
        <f t="shared" ca="1" si="791"/>
        <v/>
      </c>
    </row>
    <row r="8189" spans="27:39" x14ac:dyDescent="0.3">
      <c r="AA8189" t="str">
        <f>IF(COUNTA('Procytrat 400'!C191,'Procytrat 400'!D191,'Procytrat 400'!E191)&gt;0,"400","")</f>
        <v/>
      </c>
      <c r="AB8189" t="str">
        <f>IFERROR(IF(ISNUMBER('Procytrat 400'!C191),'Procytrat 400'!C191,DATEVALUE('Procytrat 400'!C191)),"")</f>
        <v/>
      </c>
      <c r="AC8189" t="str">
        <f>IF(AA8189="","",'Procytrat 400'!D191)</f>
        <v/>
      </c>
      <c r="AD8189" t="str">
        <f>IF(AA8189="","",IFERROR(1*'Procytrat 400'!E191,IFERROR(_xludf.NUMBERVALUE('Procytrat 400'!E191,".",","),IFERROR(_xludf.NUMBERVALUE('Procytrat 400'!E191,",","."),0))))</f>
        <v/>
      </c>
      <c r="AE8189" t="str">
        <f>IF(AA8189="","",'Procytrat 400'!B191)</f>
        <v/>
      </c>
      <c r="AF8189">
        <f t="shared" si="786"/>
        <v>0</v>
      </c>
      <c r="AG8189" t="str">
        <f t="shared" si="787"/>
        <v/>
      </c>
      <c r="AH8189" t="str">
        <f t="shared" si="788"/>
        <v/>
      </c>
      <c r="AI8189">
        <f t="shared" si="789"/>
        <v>0</v>
      </c>
      <c r="AJ8189">
        <f t="shared" si="790"/>
        <v>0</v>
      </c>
      <c r="AK8189">
        <v>0</v>
      </c>
      <c r="AL8189" t="str">
        <f>IF(AA8189="","",IFERROR(IF(ISNUMBER('Procytrat 400'!F191),'Procytrat 400'!F191,IF(ISNUMBER(SEARCH("12",'Procytrat 400'!F191)),EDATE(AB8189,12),IF(ISNUMBER(SEARCH("6",'Procytrat 400'!F191)),EDATE(AB8189,6),IF(ISNUMBER(SEARCH("3",'Procytrat 400'!F191)),EDATE(AB8189,3),DATEVALUE('Procytrat 400'!F191))))),""))</f>
        <v/>
      </c>
      <c r="AM8189" t="str">
        <f t="shared" ca="1" si="791"/>
        <v/>
      </c>
    </row>
    <row r="8190" spans="27:39" x14ac:dyDescent="0.3">
      <c r="AA8190" t="str">
        <f>IF(COUNTA('Procytrat 400'!C192,'Procytrat 400'!D192,'Procytrat 400'!E192)&gt;0,"400","")</f>
        <v/>
      </c>
      <c r="AB8190" t="str">
        <f>IFERROR(IF(ISNUMBER('Procytrat 400'!C192),'Procytrat 400'!C192,DATEVALUE('Procytrat 400'!C192)),"")</f>
        <v/>
      </c>
      <c r="AC8190" t="str">
        <f>IF(AA8190="","",'Procytrat 400'!D192)</f>
        <v/>
      </c>
      <c r="AD8190" t="str">
        <f>IF(AA8190="","",IFERROR(1*'Procytrat 400'!E192,IFERROR(_xludf.NUMBERVALUE('Procytrat 400'!E192,".",","),IFERROR(_xludf.NUMBERVALUE('Procytrat 400'!E192,",","."),0))))</f>
        <v/>
      </c>
      <c r="AE8190" t="str">
        <f>IF(AA8190="","",'Procytrat 400'!B192)</f>
        <v/>
      </c>
      <c r="AF8190">
        <f t="shared" si="786"/>
        <v>0</v>
      </c>
      <c r="AG8190" t="str">
        <f t="shared" si="787"/>
        <v/>
      </c>
      <c r="AH8190" t="str">
        <f t="shared" si="788"/>
        <v/>
      </c>
      <c r="AI8190">
        <f t="shared" si="789"/>
        <v>0</v>
      </c>
      <c r="AJ8190">
        <f t="shared" si="790"/>
        <v>0</v>
      </c>
      <c r="AK8190">
        <v>0</v>
      </c>
      <c r="AL8190" t="str">
        <f>IF(AA8190="","",IFERROR(IF(ISNUMBER('Procytrat 400'!F192),'Procytrat 400'!F192,IF(ISNUMBER(SEARCH("12",'Procytrat 400'!F192)),EDATE(AB8190,12),IF(ISNUMBER(SEARCH("6",'Procytrat 400'!F192)),EDATE(AB8190,6),IF(ISNUMBER(SEARCH("3",'Procytrat 400'!F192)),EDATE(AB8190,3),DATEVALUE('Procytrat 400'!F192))))),""))</f>
        <v/>
      </c>
      <c r="AM8190" t="str">
        <f t="shared" ca="1" si="791"/>
        <v/>
      </c>
    </row>
    <row r="8191" spans="27:39" x14ac:dyDescent="0.3">
      <c r="AA8191" t="str">
        <f>IF(COUNTA('Procytrat 400'!C193,'Procytrat 400'!D193,'Procytrat 400'!E193)&gt;0,"400","")</f>
        <v/>
      </c>
      <c r="AB8191" t="str">
        <f>IFERROR(IF(ISNUMBER('Procytrat 400'!C193),'Procytrat 400'!C193,DATEVALUE('Procytrat 400'!C193)),"")</f>
        <v/>
      </c>
      <c r="AC8191" t="str">
        <f>IF(AA8191="","",'Procytrat 400'!D193)</f>
        <v/>
      </c>
      <c r="AD8191" t="str">
        <f>IF(AA8191="","",IFERROR(1*'Procytrat 400'!E193,IFERROR(_xludf.NUMBERVALUE('Procytrat 400'!E193,".",","),IFERROR(_xludf.NUMBERVALUE('Procytrat 400'!E193,",","."),0))))</f>
        <v/>
      </c>
      <c r="AE8191" t="str">
        <f>IF(AA8191="","",'Procytrat 400'!B193)</f>
        <v/>
      </c>
      <c r="AF8191">
        <f t="shared" si="786"/>
        <v>0</v>
      </c>
      <c r="AG8191" t="str">
        <f t="shared" si="787"/>
        <v/>
      </c>
      <c r="AH8191" t="str">
        <f t="shared" si="788"/>
        <v/>
      </c>
      <c r="AI8191">
        <f t="shared" si="789"/>
        <v>0</v>
      </c>
      <c r="AJ8191">
        <f t="shared" si="790"/>
        <v>0</v>
      </c>
      <c r="AK8191">
        <v>0</v>
      </c>
      <c r="AL8191" t="str">
        <f>IF(AA8191="","",IFERROR(IF(ISNUMBER('Procytrat 400'!F193),'Procytrat 400'!F193,IF(ISNUMBER(SEARCH("12",'Procytrat 400'!F193)),EDATE(AB8191,12),IF(ISNUMBER(SEARCH("6",'Procytrat 400'!F193)),EDATE(AB8191,6),IF(ISNUMBER(SEARCH("3",'Procytrat 400'!F193)),EDATE(AB8191,3),DATEVALUE('Procytrat 400'!F193))))),""))</f>
        <v/>
      </c>
      <c r="AM8191" t="str">
        <f t="shared" ca="1" si="791"/>
        <v/>
      </c>
    </row>
    <row r="8192" spans="27:39" x14ac:dyDescent="0.3">
      <c r="AA8192" t="str">
        <f>IF(COUNTA('Procytrat 400'!C194,'Procytrat 400'!D194,'Procytrat 400'!E194)&gt;0,"400","")</f>
        <v/>
      </c>
      <c r="AB8192" t="str">
        <f>IFERROR(IF(ISNUMBER('Procytrat 400'!C194),'Procytrat 400'!C194,DATEVALUE('Procytrat 400'!C194)),"")</f>
        <v/>
      </c>
      <c r="AC8192" t="str">
        <f>IF(AA8192="","",'Procytrat 400'!D194)</f>
        <v/>
      </c>
      <c r="AD8192" t="str">
        <f>IF(AA8192="","",IFERROR(1*'Procytrat 400'!E194,IFERROR(_xludf.NUMBERVALUE('Procytrat 400'!E194,".",","),IFERROR(_xludf.NUMBERVALUE('Procytrat 400'!E194,",","."),0))))</f>
        <v/>
      </c>
      <c r="AE8192" t="str">
        <f>IF(AA8192="","",'Procytrat 400'!B194)</f>
        <v/>
      </c>
      <c r="AF8192">
        <f t="shared" si="786"/>
        <v>0</v>
      </c>
      <c r="AG8192" t="str">
        <f t="shared" si="787"/>
        <v/>
      </c>
      <c r="AH8192" t="str">
        <f t="shared" si="788"/>
        <v/>
      </c>
      <c r="AI8192">
        <f t="shared" si="789"/>
        <v>0</v>
      </c>
      <c r="AJ8192">
        <f t="shared" si="790"/>
        <v>0</v>
      </c>
      <c r="AK8192">
        <v>0</v>
      </c>
      <c r="AL8192" t="str">
        <f>IF(AA8192="","",IFERROR(IF(ISNUMBER('Procytrat 400'!F194),'Procytrat 400'!F194,IF(ISNUMBER(SEARCH("12",'Procytrat 400'!F194)),EDATE(AB8192,12),IF(ISNUMBER(SEARCH("6",'Procytrat 400'!F194)),EDATE(AB8192,6),IF(ISNUMBER(SEARCH("3",'Procytrat 400'!F194)),EDATE(AB8192,3),DATEVALUE('Procytrat 400'!F194))))),""))</f>
        <v/>
      </c>
      <c r="AM8192" t="str">
        <f t="shared" ca="1" si="791"/>
        <v/>
      </c>
    </row>
    <row r="8193" spans="27:39" x14ac:dyDescent="0.3">
      <c r="AA8193" t="str">
        <f>IF(COUNTA('Procytrat 400'!C195,'Procytrat 400'!D195,'Procytrat 400'!E195)&gt;0,"400","")</f>
        <v/>
      </c>
      <c r="AB8193" t="str">
        <f>IFERROR(IF(ISNUMBER('Procytrat 400'!C195),'Procytrat 400'!C195,DATEVALUE('Procytrat 400'!C195)),"")</f>
        <v/>
      </c>
      <c r="AC8193" t="str">
        <f>IF(AA8193="","",'Procytrat 400'!D195)</f>
        <v/>
      </c>
      <c r="AD8193" t="str">
        <f>IF(AA8193="","",IFERROR(1*'Procytrat 400'!E195,IFERROR(_xludf.NUMBERVALUE('Procytrat 400'!E195,".",","),IFERROR(_xludf.NUMBERVALUE('Procytrat 400'!E195,",","."),0))))</f>
        <v/>
      </c>
      <c r="AE8193" t="str">
        <f>IF(AA8193="","",'Procytrat 400'!B195)</f>
        <v/>
      </c>
      <c r="AF8193">
        <f t="shared" si="786"/>
        <v>0</v>
      </c>
      <c r="AG8193" t="str">
        <f t="shared" si="787"/>
        <v/>
      </c>
      <c r="AH8193" t="str">
        <f t="shared" si="788"/>
        <v/>
      </c>
      <c r="AI8193">
        <f t="shared" si="789"/>
        <v>0</v>
      </c>
      <c r="AJ8193">
        <f t="shared" si="790"/>
        <v>0</v>
      </c>
      <c r="AK8193">
        <v>0</v>
      </c>
      <c r="AL8193" t="str">
        <f>IF(AA8193="","",IFERROR(IF(ISNUMBER('Procytrat 400'!F195),'Procytrat 400'!F195,IF(ISNUMBER(SEARCH("12",'Procytrat 400'!F195)),EDATE(AB8193,12),IF(ISNUMBER(SEARCH("6",'Procytrat 400'!F195)),EDATE(AB8193,6),IF(ISNUMBER(SEARCH("3",'Procytrat 400'!F195)),EDATE(AB8193,3),DATEVALUE('Procytrat 400'!F195))))),""))</f>
        <v/>
      </c>
      <c r="AM8193" t="str">
        <f t="shared" ca="1" si="791"/>
        <v/>
      </c>
    </row>
    <row r="8194" spans="27:39" x14ac:dyDescent="0.3">
      <c r="AA8194" t="str">
        <f>IF(COUNTA('Procytrat 400'!C196,'Procytrat 400'!D196,'Procytrat 400'!E196)&gt;0,"400","")</f>
        <v/>
      </c>
      <c r="AB8194" t="str">
        <f>IFERROR(IF(ISNUMBER('Procytrat 400'!C196),'Procytrat 400'!C196,DATEVALUE('Procytrat 400'!C196)),"")</f>
        <v/>
      </c>
      <c r="AC8194" t="str">
        <f>IF(AA8194="","",'Procytrat 400'!D196)</f>
        <v/>
      </c>
      <c r="AD8194" t="str">
        <f>IF(AA8194="","",IFERROR(1*'Procytrat 400'!E196,IFERROR(_xludf.NUMBERVALUE('Procytrat 400'!E196,".",","),IFERROR(_xludf.NUMBERVALUE('Procytrat 400'!E196,",","."),0))))</f>
        <v/>
      </c>
      <c r="AE8194" t="str">
        <f>IF(AA8194="","",'Procytrat 400'!B196)</f>
        <v/>
      </c>
      <c r="AF8194">
        <f t="shared" ref="AF8194:AF8257" si="792">IF(AA8194="",0,--ISNUMBER(SEARCH("aprovado",AE8194)))</f>
        <v>0</v>
      </c>
      <c r="AG8194" t="str">
        <f t="shared" ref="AG8194:AG8257" si="793">IF(AB8194="","",YEAR(AB8194))</f>
        <v/>
      </c>
      <c r="AH8194" t="str">
        <f t="shared" ref="AH8194:AH8257" si="794">IF(AB8194="","",MONTH(AB8194))</f>
        <v/>
      </c>
      <c r="AI8194">
        <f t="shared" ref="AI8194:AI8257" si="795">IF(AB8194="",0,AB8194+ROW()/1000000)</f>
        <v>0</v>
      </c>
      <c r="AJ8194">
        <f t="shared" ref="AJ8194:AJ8257" si="796">--(AA8194&lt;&gt;"")</f>
        <v>0</v>
      </c>
      <c r="AK8194">
        <v>0</v>
      </c>
      <c r="AL8194" t="str">
        <f>IF(AA8194="","",IFERROR(IF(ISNUMBER('Procytrat 400'!F196),'Procytrat 400'!F196,IF(ISNUMBER(SEARCH("12",'Procytrat 400'!F196)),EDATE(AB8194,12),IF(ISNUMBER(SEARCH("6",'Procytrat 400'!F196)),EDATE(AB8194,6),IF(ISNUMBER(SEARCH("3",'Procytrat 400'!F196)),EDATE(AB8194,3),DATEVALUE('Procytrat 400'!F196))))),""))</f>
        <v/>
      </c>
      <c r="AM8194" t="str">
        <f t="shared" ref="AM8194:AM8257" ca="1" si="797">IF(AND(AJ8194=1,AL8194&lt;&gt;"",AL8194&gt;=TODAY(),AG8194=$W$3),AL8194+ROW()/1000000,"")</f>
        <v/>
      </c>
    </row>
    <row r="8195" spans="27:39" x14ac:dyDescent="0.3">
      <c r="AA8195" t="str">
        <f>IF(COUNTA('Procytrat 400'!C197,'Procytrat 400'!D197,'Procytrat 400'!E197)&gt;0,"400","")</f>
        <v/>
      </c>
      <c r="AB8195" t="str">
        <f>IFERROR(IF(ISNUMBER('Procytrat 400'!C197),'Procytrat 400'!C197,DATEVALUE('Procytrat 400'!C197)),"")</f>
        <v/>
      </c>
      <c r="AC8195" t="str">
        <f>IF(AA8195="","",'Procytrat 400'!D197)</f>
        <v/>
      </c>
      <c r="AD8195" t="str">
        <f>IF(AA8195="","",IFERROR(1*'Procytrat 400'!E197,IFERROR(_xludf.NUMBERVALUE('Procytrat 400'!E197,".",","),IFERROR(_xludf.NUMBERVALUE('Procytrat 400'!E197,",","."),0))))</f>
        <v/>
      </c>
      <c r="AE8195" t="str">
        <f>IF(AA8195="","",'Procytrat 400'!B197)</f>
        <v/>
      </c>
      <c r="AF8195">
        <f t="shared" si="792"/>
        <v>0</v>
      </c>
      <c r="AG8195" t="str">
        <f t="shared" si="793"/>
        <v/>
      </c>
      <c r="AH8195" t="str">
        <f t="shared" si="794"/>
        <v/>
      </c>
      <c r="AI8195">
        <f t="shared" si="795"/>
        <v>0</v>
      </c>
      <c r="AJ8195">
        <f t="shared" si="796"/>
        <v>0</v>
      </c>
      <c r="AK8195">
        <v>0</v>
      </c>
      <c r="AL8195" t="str">
        <f>IF(AA8195="","",IFERROR(IF(ISNUMBER('Procytrat 400'!F197),'Procytrat 400'!F197,IF(ISNUMBER(SEARCH("12",'Procytrat 400'!F197)),EDATE(AB8195,12),IF(ISNUMBER(SEARCH("6",'Procytrat 400'!F197)),EDATE(AB8195,6),IF(ISNUMBER(SEARCH("3",'Procytrat 400'!F197)),EDATE(AB8195,3),DATEVALUE('Procytrat 400'!F197))))),""))</f>
        <v/>
      </c>
      <c r="AM8195" t="str">
        <f t="shared" ca="1" si="797"/>
        <v/>
      </c>
    </row>
    <row r="8196" spans="27:39" x14ac:dyDescent="0.3">
      <c r="AA8196" t="str">
        <f>IF(COUNTA('Procytrat 400'!C198,'Procytrat 400'!D198,'Procytrat 400'!E198)&gt;0,"400","")</f>
        <v/>
      </c>
      <c r="AB8196" t="str">
        <f>IFERROR(IF(ISNUMBER('Procytrat 400'!C198),'Procytrat 400'!C198,DATEVALUE('Procytrat 400'!C198)),"")</f>
        <v/>
      </c>
      <c r="AC8196" t="str">
        <f>IF(AA8196="","",'Procytrat 400'!D198)</f>
        <v/>
      </c>
      <c r="AD8196" t="str">
        <f>IF(AA8196="","",IFERROR(1*'Procytrat 400'!E198,IFERROR(_xludf.NUMBERVALUE('Procytrat 400'!E198,".",","),IFERROR(_xludf.NUMBERVALUE('Procytrat 400'!E198,",","."),0))))</f>
        <v/>
      </c>
      <c r="AE8196" t="str">
        <f>IF(AA8196="","",'Procytrat 400'!B198)</f>
        <v/>
      </c>
      <c r="AF8196">
        <f t="shared" si="792"/>
        <v>0</v>
      </c>
      <c r="AG8196" t="str">
        <f t="shared" si="793"/>
        <v/>
      </c>
      <c r="AH8196" t="str">
        <f t="shared" si="794"/>
        <v/>
      </c>
      <c r="AI8196">
        <f t="shared" si="795"/>
        <v>0</v>
      </c>
      <c r="AJ8196">
        <f t="shared" si="796"/>
        <v>0</v>
      </c>
      <c r="AK8196">
        <v>0</v>
      </c>
      <c r="AL8196" t="str">
        <f>IF(AA8196="","",IFERROR(IF(ISNUMBER('Procytrat 400'!F198),'Procytrat 400'!F198,IF(ISNUMBER(SEARCH("12",'Procytrat 400'!F198)),EDATE(AB8196,12),IF(ISNUMBER(SEARCH("6",'Procytrat 400'!F198)),EDATE(AB8196,6),IF(ISNUMBER(SEARCH("3",'Procytrat 400'!F198)),EDATE(AB8196,3),DATEVALUE('Procytrat 400'!F198))))),""))</f>
        <v/>
      </c>
      <c r="AM8196" t="str">
        <f t="shared" ca="1" si="797"/>
        <v/>
      </c>
    </row>
    <row r="8197" spans="27:39" x14ac:dyDescent="0.3">
      <c r="AA8197" t="str">
        <f>IF(COUNTA('Procytrat 400'!C199,'Procytrat 400'!D199,'Procytrat 400'!E199)&gt;0,"400","")</f>
        <v/>
      </c>
      <c r="AB8197" t="str">
        <f>IFERROR(IF(ISNUMBER('Procytrat 400'!C199),'Procytrat 400'!C199,DATEVALUE('Procytrat 400'!C199)),"")</f>
        <v/>
      </c>
      <c r="AC8197" t="str">
        <f>IF(AA8197="","",'Procytrat 400'!D199)</f>
        <v/>
      </c>
      <c r="AD8197" t="str">
        <f>IF(AA8197="","",IFERROR(1*'Procytrat 400'!E199,IFERROR(_xludf.NUMBERVALUE('Procytrat 400'!E199,".",","),IFERROR(_xludf.NUMBERVALUE('Procytrat 400'!E199,",","."),0))))</f>
        <v/>
      </c>
      <c r="AE8197" t="str">
        <f>IF(AA8197="","",'Procytrat 400'!B199)</f>
        <v/>
      </c>
      <c r="AF8197">
        <f t="shared" si="792"/>
        <v>0</v>
      </c>
      <c r="AG8197" t="str">
        <f t="shared" si="793"/>
        <v/>
      </c>
      <c r="AH8197" t="str">
        <f t="shared" si="794"/>
        <v/>
      </c>
      <c r="AI8197">
        <f t="shared" si="795"/>
        <v>0</v>
      </c>
      <c r="AJ8197">
        <f t="shared" si="796"/>
        <v>0</v>
      </c>
      <c r="AK8197">
        <v>0</v>
      </c>
      <c r="AL8197" t="str">
        <f>IF(AA8197="","",IFERROR(IF(ISNUMBER('Procytrat 400'!F199),'Procytrat 400'!F199,IF(ISNUMBER(SEARCH("12",'Procytrat 400'!F199)),EDATE(AB8197,12),IF(ISNUMBER(SEARCH("6",'Procytrat 400'!F199)),EDATE(AB8197,6),IF(ISNUMBER(SEARCH("3",'Procytrat 400'!F199)),EDATE(AB8197,3),DATEVALUE('Procytrat 400'!F199))))),""))</f>
        <v/>
      </c>
      <c r="AM8197" t="str">
        <f t="shared" ca="1" si="797"/>
        <v/>
      </c>
    </row>
    <row r="8198" spans="27:39" x14ac:dyDescent="0.3">
      <c r="AA8198" t="str">
        <f>IF(COUNTA('Procytrat 400'!C200,'Procytrat 400'!D200,'Procytrat 400'!E200)&gt;0,"400","")</f>
        <v/>
      </c>
      <c r="AB8198" t="str">
        <f>IFERROR(IF(ISNUMBER('Procytrat 400'!C200),'Procytrat 400'!C200,DATEVALUE('Procytrat 400'!C200)),"")</f>
        <v/>
      </c>
      <c r="AC8198" t="str">
        <f>IF(AA8198="","",'Procytrat 400'!D200)</f>
        <v/>
      </c>
      <c r="AD8198" t="str">
        <f>IF(AA8198="","",IFERROR(1*'Procytrat 400'!E200,IFERROR(_xludf.NUMBERVALUE('Procytrat 400'!E200,".",","),IFERROR(_xludf.NUMBERVALUE('Procytrat 400'!E200,",","."),0))))</f>
        <v/>
      </c>
      <c r="AE8198" t="str">
        <f>IF(AA8198="","",'Procytrat 400'!B200)</f>
        <v/>
      </c>
      <c r="AF8198">
        <f t="shared" si="792"/>
        <v>0</v>
      </c>
      <c r="AG8198" t="str">
        <f t="shared" si="793"/>
        <v/>
      </c>
      <c r="AH8198" t="str">
        <f t="shared" si="794"/>
        <v/>
      </c>
      <c r="AI8198">
        <f t="shared" si="795"/>
        <v>0</v>
      </c>
      <c r="AJ8198">
        <f t="shared" si="796"/>
        <v>0</v>
      </c>
      <c r="AK8198">
        <v>0</v>
      </c>
      <c r="AL8198" t="str">
        <f>IF(AA8198="","",IFERROR(IF(ISNUMBER('Procytrat 400'!F200),'Procytrat 400'!F200,IF(ISNUMBER(SEARCH("12",'Procytrat 400'!F200)),EDATE(AB8198,12),IF(ISNUMBER(SEARCH("6",'Procytrat 400'!F200)),EDATE(AB8198,6),IF(ISNUMBER(SEARCH("3",'Procytrat 400'!F200)),EDATE(AB8198,3),DATEVALUE('Procytrat 400'!F200))))),""))</f>
        <v/>
      </c>
      <c r="AM8198" t="str">
        <f t="shared" ca="1" si="797"/>
        <v/>
      </c>
    </row>
    <row r="8199" spans="27:39" x14ac:dyDescent="0.3">
      <c r="AA8199" t="str">
        <f>IF(COUNTA('Procytrat 400'!C201,'Procytrat 400'!D201,'Procytrat 400'!E201)&gt;0,"400","")</f>
        <v/>
      </c>
      <c r="AB8199" t="str">
        <f>IFERROR(IF(ISNUMBER('Procytrat 400'!C201),'Procytrat 400'!C201,DATEVALUE('Procytrat 400'!C201)),"")</f>
        <v/>
      </c>
      <c r="AC8199" t="str">
        <f>IF(AA8199="","",'Procytrat 400'!D201)</f>
        <v/>
      </c>
      <c r="AD8199" t="str">
        <f>IF(AA8199="","",IFERROR(1*'Procytrat 400'!E201,IFERROR(_xludf.NUMBERVALUE('Procytrat 400'!E201,".",","),IFERROR(_xludf.NUMBERVALUE('Procytrat 400'!E201,",","."),0))))</f>
        <v/>
      </c>
      <c r="AE8199" t="str">
        <f>IF(AA8199="","",'Procytrat 400'!B201)</f>
        <v/>
      </c>
      <c r="AF8199">
        <f t="shared" si="792"/>
        <v>0</v>
      </c>
      <c r="AG8199" t="str">
        <f t="shared" si="793"/>
        <v/>
      </c>
      <c r="AH8199" t="str">
        <f t="shared" si="794"/>
        <v/>
      </c>
      <c r="AI8199">
        <f t="shared" si="795"/>
        <v>0</v>
      </c>
      <c r="AJ8199">
        <f t="shared" si="796"/>
        <v>0</v>
      </c>
      <c r="AK8199">
        <v>0</v>
      </c>
      <c r="AL8199" t="str">
        <f>IF(AA8199="","",IFERROR(IF(ISNUMBER('Procytrat 400'!F201),'Procytrat 400'!F201,IF(ISNUMBER(SEARCH("12",'Procytrat 400'!F201)),EDATE(AB8199,12),IF(ISNUMBER(SEARCH("6",'Procytrat 400'!F201)),EDATE(AB8199,6),IF(ISNUMBER(SEARCH("3",'Procytrat 400'!F201)),EDATE(AB8199,3),DATEVALUE('Procytrat 400'!F201))))),""))</f>
        <v/>
      </c>
      <c r="AM8199" t="str">
        <f t="shared" ca="1" si="797"/>
        <v/>
      </c>
    </row>
    <row r="8200" spans="27:39" x14ac:dyDescent="0.3">
      <c r="AA8200" t="str">
        <f>IF(COUNTA('Procytrat 400'!C202,'Procytrat 400'!D202,'Procytrat 400'!E202)&gt;0,"400","")</f>
        <v/>
      </c>
      <c r="AB8200" t="str">
        <f>IFERROR(IF(ISNUMBER('Procytrat 400'!C202),'Procytrat 400'!C202,DATEVALUE('Procytrat 400'!C202)),"")</f>
        <v/>
      </c>
      <c r="AC8200" t="str">
        <f>IF(AA8200="","",'Procytrat 400'!D202)</f>
        <v/>
      </c>
      <c r="AD8200" t="str">
        <f>IF(AA8200="","",IFERROR(1*'Procytrat 400'!E202,IFERROR(_xludf.NUMBERVALUE('Procytrat 400'!E202,".",","),IFERROR(_xludf.NUMBERVALUE('Procytrat 400'!E202,",","."),0))))</f>
        <v/>
      </c>
      <c r="AE8200" t="str">
        <f>IF(AA8200="","",'Procytrat 400'!B202)</f>
        <v/>
      </c>
      <c r="AF8200">
        <f t="shared" si="792"/>
        <v>0</v>
      </c>
      <c r="AG8200" t="str">
        <f t="shared" si="793"/>
        <v/>
      </c>
      <c r="AH8200" t="str">
        <f t="shared" si="794"/>
        <v/>
      </c>
      <c r="AI8200">
        <f t="shared" si="795"/>
        <v>0</v>
      </c>
      <c r="AJ8200">
        <f t="shared" si="796"/>
        <v>0</v>
      </c>
      <c r="AK8200">
        <v>0</v>
      </c>
      <c r="AL8200" t="str">
        <f>IF(AA8200="","",IFERROR(IF(ISNUMBER('Procytrat 400'!F202),'Procytrat 400'!F202,IF(ISNUMBER(SEARCH("12",'Procytrat 400'!F202)),EDATE(AB8200,12),IF(ISNUMBER(SEARCH("6",'Procytrat 400'!F202)),EDATE(AB8200,6),IF(ISNUMBER(SEARCH("3",'Procytrat 400'!F202)),EDATE(AB8200,3),DATEVALUE('Procytrat 400'!F202))))),""))</f>
        <v/>
      </c>
      <c r="AM8200" t="str">
        <f t="shared" ca="1" si="797"/>
        <v/>
      </c>
    </row>
    <row r="8201" spans="27:39" x14ac:dyDescent="0.3">
      <c r="AA8201" t="str">
        <f>IF(COUNTA('Procytrat 400'!C203,'Procytrat 400'!D203,'Procytrat 400'!E203)&gt;0,"400","")</f>
        <v/>
      </c>
      <c r="AB8201" t="str">
        <f>IFERROR(IF(ISNUMBER('Procytrat 400'!C203),'Procytrat 400'!C203,DATEVALUE('Procytrat 400'!C203)),"")</f>
        <v/>
      </c>
      <c r="AC8201" t="str">
        <f>IF(AA8201="","",'Procytrat 400'!D203)</f>
        <v/>
      </c>
      <c r="AD8201" t="str">
        <f>IF(AA8201="","",IFERROR(1*'Procytrat 400'!E203,IFERROR(_xludf.NUMBERVALUE('Procytrat 400'!E203,".",","),IFERROR(_xludf.NUMBERVALUE('Procytrat 400'!E203,",","."),0))))</f>
        <v/>
      </c>
      <c r="AE8201" t="str">
        <f>IF(AA8201="","",'Procytrat 400'!B203)</f>
        <v/>
      </c>
      <c r="AF8201">
        <f t="shared" si="792"/>
        <v>0</v>
      </c>
      <c r="AG8201" t="str">
        <f t="shared" si="793"/>
        <v/>
      </c>
      <c r="AH8201" t="str">
        <f t="shared" si="794"/>
        <v/>
      </c>
      <c r="AI8201">
        <f t="shared" si="795"/>
        <v>0</v>
      </c>
      <c r="AJ8201">
        <f t="shared" si="796"/>
        <v>0</v>
      </c>
      <c r="AK8201">
        <v>0</v>
      </c>
      <c r="AL8201" t="str">
        <f>IF(AA8201="","",IFERROR(IF(ISNUMBER('Procytrat 400'!F203),'Procytrat 400'!F203,IF(ISNUMBER(SEARCH("12",'Procytrat 400'!F203)),EDATE(AB8201,12),IF(ISNUMBER(SEARCH("6",'Procytrat 400'!F203)),EDATE(AB8201,6),IF(ISNUMBER(SEARCH("3",'Procytrat 400'!F203)),EDATE(AB8201,3),DATEVALUE('Procytrat 400'!F203))))),""))</f>
        <v/>
      </c>
      <c r="AM8201" t="str">
        <f t="shared" ca="1" si="797"/>
        <v/>
      </c>
    </row>
    <row r="8202" spans="27:39" x14ac:dyDescent="0.3">
      <c r="AA8202" t="str">
        <f>IF(COUNTA('Procytrat 400'!C204,'Procytrat 400'!D204,'Procytrat 400'!E204)&gt;0,"400","")</f>
        <v/>
      </c>
      <c r="AB8202" t="str">
        <f>IFERROR(IF(ISNUMBER('Procytrat 400'!C204),'Procytrat 400'!C204,DATEVALUE('Procytrat 400'!C204)),"")</f>
        <v/>
      </c>
      <c r="AC8202" t="str">
        <f>IF(AA8202="","",'Procytrat 400'!D204)</f>
        <v/>
      </c>
      <c r="AD8202" t="str">
        <f>IF(AA8202="","",IFERROR(1*'Procytrat 400'!E204,IFERROR(_xludf.NUMBERVALUE('Procytrat 400'!E204,".",","),IFERROR(_xludf.NUMBERVALUE('Procytrat 400'!E204,",","."),0))))</f>
        <v/>
      </c>
      <c r="AE8202" t="str">
        <f>IF(AA8202="","",'Procytrat 400'!B204)</f>
        <v/>
      </c>
      <c r="AF8202">
        <f t="shared" si="792"/>
        <v>0</v>
      </c>
      <c r="AG8202" t="str">
        <f t="shared" si="793"/>
        <v/>
      </c>
      <c r="AH8202" t="str">
        <f t="shared" si="794"/>
        <v/>
      </c>
      <c r="AI8202">
        <f t="shared" si="795"/>
        <v>0</v>
      </c>
      <c r="AJ8202">
        <f t="shared" si="796"/>
        <v>0</v>
      </c>
      <c r="AK8202">
        <v>0</v>
      </c>
      <c r="AL8202" t="str">
        <f>IF(AA8202="","",IFERROR(IF(ISNUMBER('Procytrat 400'!F204),'Procytrat 400'!F204,IF(ISNUMBER(SEARCH("12",'Procytrat 400'!F204)),EDATE(AB8202,12),IF(ISNUMBER(SEARCH("6",'Procytrat 400'!F204)),EDATE(AB8202,6),IF(ISNUMBER(SEARCH("3",'Procytrat 400'!F204)),EDATE(AB8202,3),DATEVALUE('Procytrat 400'!F204))))),""))</f>
        <v/>
      </c>
      <c r="AM8202" t="str">
        <f t="shared" ca="1" si="797"/>
        <v/>
      </c>
    </row>
    <row r="8203" spans="27:39" x14ac:dyDescent="0.3">
      <c r="AA8203" t="str">
        <f>IF(COUNTA('Procytrat 400'!C205,'Procytrat 400'!D205,'Procytrat 400'!E205)&gt;0,"400","")</f>
        <v/>
      </c>
      <c r="AB8203" t="str">
        <f>IFERROR(IF(ISNUMBER('Procytrat 400'!C205),'Procytrat 400'!C205,DATEVALUE('Procytrat 400'!C205)),"")</f>
        <v/>
      </c>
      <c r="AC8203" t="str">
        <f>IF(AA8203="","",'Procytrat 400'!D205)</f>
        <v/>
      </c>
      <c r="AD8203" t="str">
        <f>IF(AA8203="","",IFERROR(1*'Procytrat 400'!E205,IFERROR(_xludf.NUMBERVALUE('Procytrat 400'!E205,".",","),IFERROR(_xludf.NUMBERVALUE('Procytrat 400'!E205,",","."),0))))</f>
        <v/>
      </c>
      <c r="AE8203" t="str">
        <f>IF(AA8203="","",'Procytrat 400'!B205)</f>
        <v/>
      </c>
      <c r="AF8203">
        <f t="shared" si="792"/>
        <v>0</v>
      </c>
      <c r="AG8203" t="str">
        <f t="shared" si="793"/>
        <v/>
      </c>
      <c r="AH8203" t="str">
        <f t="shared" si="794"/>
        <v/>
      </c>
      <c r="AI8203">
        <f t="shared" si="795"/>
        <v>0</v>
      </c>
      <c r="AJ8203">
        <f t="shared" si="796"/>
        <v>0</v>
      </c>
      <c r="AK8203">
        <v>0</v>
      </c>
      <c r="AL8203" t="str">
        <f>IF(AA8203="","",IFERROR(IF(ISNUMBER('Procytrat 400'!F205),'Procytrat 400'!F205,IF(ISNUMBER(SEARCH("12",'Procytrat 400'!F205)),EDATE(AB8203,12),IF(ISNUMBER(SEARCH("6",'Procytrat 400'!F205)),EDATE(AB8203,6),IF(ISNUMBER(SEARCH("3",'Procytrat 400'!F205)),EDATE(AB8203,3),DATEVALUE('Procytrat 400'!F205))))),""))</f>
        <v/>
      </c>
      <c r="AM8203" t="str">
        <f t="shared" ca="1" si="797"/>
        <v/>
      </c>
    </row>
    <row r="8204" spans="27:39" x14ac:dyDescent="0.3">
      <c r="AA8204" t="str">
        <f>IF(COUNTA('Procytrat 400'!C206,'Procytrat 400'!D206,'Procytrat 400'!E206)&gt;0,"400","")</f>
        <v/>
      </c>
      <c r="AB8204" t="str">
        <f>IFERROR(IF(ISNUMBER('Procytrat 400'!C206),'Procytrat 400'!C206,DATEVALUE('Procytrat 400'!C206)),"")</f>
        <v/>
      </c>
      <c r="AC8204" t="str">
        <f>IF(AA8204="","",'Procytrat 400'!D206)</f>
        <v/>
      </c>
      <c r="AD8204" t="str">
        <f>IF(AA8204="","",IFERROR(1*'Procytrat 400'!E206,IFERROR(_xludf.NUMBERVALUE('Procytrat 400'!E206,".",","),IFERROR(_xludf.NUMBERVALUE('Procytrat 400'!E206,",","."),0))))</f>
        <v/>
      </c>
      <c r="AE8204" t="str">
        <f>IF(AA8204="","",'Procytrat 400'!B206)</f>
        <v/>
      </c>
      <c r="AF8204">
        <f t="shared" si="792"/>
        <v>0</v>
      </c>
      <c r="AG8204" t="str">
        <f t="shared" si="793"/>
        <v/>
      </c>
      <c r="AH8204" t="str">
        <f t="shared" si="794"/>
        <v/>
      </c>
      <c r="AI8204">
        <f t="shared" si="795"/>
        <v>0</v>
      </c>
      <c r="AJ8204">
        <f t="shared" si="796"/>
        <v>0</v>
      </c>
      <c r="AK8204">
        <v>0</v>
      </c>
      <c r="AL8204" t="str">
        <f>IF(AA8204="","",IFERROR(IF(ISNUMBER('Procytrat 400'!F206),'Procytrat 400'!F206,IF(ISNUMBER(SEARCH("12",'Procytrat 400'!F206)),EDATE(AB8204,12),IF(ISNUMBER(SEARCH("6",'Procytrat 400'!F206)),EDATE(AB8204,6),IF(ISNUMBER(SEARCH("3",'Procytrat 400'!F206)),EDATE(AB8204,3),DATEVALUE('Procytrat 400'!F206))))),""))</f>
        <v/>
      </c>
      <c r="AM8204" t="str">
        <f t="shared" ca="1" si="797"/>
        <v/>
      </c>
    </row>
    <row r="8205" spans="27:39" x14ac:dyDescent="0.3">
      <c r="AA8205" t="str">
        <f>IF(COUNTA('Procytrat 400'!C207,'Procytrat 400'!D207,'Procytrat 400'!E207)&gt;0,"400","")</f>
        <v/>
      </c>
      <c r="AB8205" t="str">
        <f>IFERROR(IF(ISNUMBER('Procytrat 400'!C207),'Procytrat 400'!C207,DATEVALUE('Procytrat 400'!C207)),"")</f>
        <v/>
      </c>
      <c r="AC8205" t="str">
        <f>IF(AA8205="","",'Procytrat 400'!D207)</f>
        <v/>
      </c>
      <c r="AD8205" t="str">
        <f>IF(AA8205="","",IFERROR(1*'Procytrat 400'!E207,IFERROR(_xludf.NUMBERVALUE('Procytrat 400'!E207,".",","),IFERROR(_xludf.NUMBERVALUE('Procytrat 400'!E207,",","."),0))))</f>
        <v/>
      </c>
      <c r="AE8205" t="str">
        <f>IF(AA8205="","",'Procytrat 400'!B207)</f>
        <v/>
      </c>
      <c r="AF8205">
        <f t="shared" si="792"/>
        <v>0</v>
      </c>
      <c r="AG8205" t="str">
        <f t="shared" si="793"/>
        <v/>
      </c>
      <c r="AH8205" t="str">
        <f t="shared" si="794"/>
        <v/>
      </c>
      <c r="AI8205">
        <f t="shared" si="795"/>
        <v>0</v>
      </c>
      <c r="AJ8205">
        <f t="shared" si="796"/>
        <v>0</v>
      </c>
      <c r="AK8205">
        <v>0</v>
      </c>
      <c r="AL8205" t="str">
        <f>IF(AA8205="","",IFERROR(IF(ISNUMBER('Procytrat 400'!F207),'Procytrat 400'!F207,IF(ISNUMBER(SEARCH("12",'Procytrat 400'!F207)),EDATE(AB8205,12),IF(ISNUMBER(SEARCH("6",'Procytrat 400'!F207)),EDATE(AB8205,6),IF(ISNUMBER(SEARCH("3",'Procytrat 400'!F207)),EDATE(AB8205,3),DATEVALUE('Procytrat 400'!F207))))),""))</f>
        <v/>
      </c>
      <c r="AM8205" t="str">
        <f t="shared" ca="1" si="797"/>
        <v/>
      </c>
    </row>
    <row r="8206" spans="27:39" x14ac:dyDescent="0.3">
      <c r="AA8206" t="str">
        <f>IF(COUNTA('Procytrat 400'!C208,'Procytrat 400'!D208,'Procytrat 400'!E208)&gt;0,"400","")</f>
        <v/>
      </c>
      <c r="AB8206" t="str">
        <f>IFERROR(IF(ISNUMBER('Procytrat 400'!C208),'Procytrat 400'!C208,DATEVALUE('Procytrat 400'!C208)),"")</f>
        <v/>
      </c>
      <c r="AC8206" t="str">
        <f>IF(AA8206="","",'Procytrat 400'!D208)</f>
        <v/>
      </c>
      <c r="AD8206" t="str">
        <f>IF(AA8206="","",IFERROR(1*'Procytrat 400'!E208,IFERROR(_xludf.NUMBERVALUE('Procytrat 400'!E208,".",","),IFERROR(_xludf.NUMBERVALUE('Procytrat 400'!E208,",","."),0))))</f>
        <v/>
      </c>
      <c r="AE8206" t="str">
        <f>IF(AA8206="","",'Procytrat 400'!B208)</f>
        <v/>
      </c>
      <c r="AF8206">
        <f t="shared" si="792"/>
        <v>0</v>
      </c>
      <c r="AG8206" t="str">
        <f t="shared" si="793"/>
        <v/>
      </c>
      <c r="AH8206" t="str">
        <f t="shared" si="794"/>
        <v/>
      </c>
      <c r="AI8206">
        <f t="shared" si="795"/>
        <v>0</v>
      </c>
      <c r="AJ8206">
        <f t="shared" si="796"/>
        <v>0</v>
      </c>
      <c r="AK8206">
        <v>0</v>
      </c>
      <c r="AL8206" t="str">
        <f>IF(AA8206="","",IFERROR(IF(ISNUMBER('Procytrat 400'!F208),'Procytrat 400'!F208,IF(ISNUMBER(SEARCH("12",'Procytrat 400'!F208)),EDATE(AB8206,12),IF(ISNUMBER(SEARCH("6",'Procytrat 400'!F208)),EDATE(AB8206,6),IF(ISNUMBER(SEARCH("3",'Procytrat 400'!F208)),EDATE(AB8206,3),DATEVALUE('Procytrat 400'!F208))))),""))</f>
        <v/>
      </c>
      <c r="AM8206" t="str">
        <f t="shared" ca="1" si="797"/>
        <v/>
      </c>
    </row>
    <row r="8207" spans="27:39" x14ac:dyDescent="0.3">
      <c r="AA8207" t="str">
        <f>IF(COUNTA('Procytrat 400'!C209,'Procytrat 400'!D209,'Procytrat 400'!E209)&gt;0,"400","")</f>
        <v/>
      </c>
      <c r="AB8207" t="str">
        <f>IFERROR(IF(ISNUMBER('Procytrat 400'!C209),'Procytrat 400'!C209,DATEVALUE('Procytrat 400'!C209)),"")</f>
        <v/>
      </c>
      <c r="AC8207" t="str">
        <f>IF(AA8207="","",'Procytrat 400'!D209)</f>
        <v/>
      </c>
      <c r="AD8207" t="str">
        <f>IF(AA8207="","",IFERROR(1*'Procytrat 400'!E209,IFERROR(_xludf.NUMBERVALUE('Procytrat 400'!E209,".",","),IFERROR(_xludf.NUMBERVALUE('Procytrat 400'!E209,",","."),0))))</f>
        <v/>
      </c>
      <c r="AE8207" t="str">
        <f>IF(AA8207="","",'Procytrat 400'!B209)</f>
        <v/>
      </c>
      <c r="AF8207">
        <f t="shared" si="792"/>
        <v>0</v>
      </c>
      <c r="AG8207" t="str">
        <f t="shared" si="793"/>
        <v/>
      </c>
      <c r="AH8207" t="str">
        <f t="shared" si="794"/>
        <v/>
      </c>
      <c r="AI8207">
        <f t="shared" si="795"/>
        <v>0</v>
      </c>
      <c r="AJ8207">
        <f t="shared" si="796"/>
        <v>0</v>
      </c>
      <c r="AK8207">
        <v>0</v>
      </c>
      <c r="AL8207" t="str">
        <f>IF(AA8207="","",IFERROR(IF(ISNUMBER('Procytrat 400'!F209),'Procytrat 400'!F209,IF(ISNUMBER(SEARCH("12",'Procytrat 400'!F209)),EDATE(AB8207,12),IF(ISNUMBER(SEARCH("6",'Procytrat 400'!F209)),EDATE(AB8207,6),IF(ISNUMBER(SEARCH("3",'Procytrat 400'!F209)),EDATE(AB8207,3),DATEVALUE('Procytrat 400'!F209))))),""))</f>
        <v/>
      </c>
      <c r="AM8207" t="str">
        <f t="shared" ca="1" si="797"/>
        <v/>
      </c>
    </row>
    <row r="8208" spans="27:39" x14ac:dyDescent="0.3">
      <c r="AA8208" t="str">
        <f>IF(COUNTA('Procytrat 400'!C210,'Procytrat 400'!D210,'Procytrat 400'!E210)&gt;0,"400","")</f>
        <v/>
      </c>
      <c r="AB8208" t="str">
        <f>IFERROR(IF(ISNUMBER('Procytrat 400'!C210),'Procytrat 400'!C210,DATEVALUE('Procytrat 400'!C210)),"")</f>
        <v/>
      </c>
      <c r="AC8208" t="str">
        <f>IF(AA8208="","",'Procytrat 400'!D210)</f>
        <v/>
      </c>
      <c r="AD8208" t="str">
        <f>IF(AA8208="","",IFERROR(1*'Procytrat 400'!E210,IFERROR(_xludf.NUMBERVALUE('Procytrat 400'!E210,".",","),IFERROR(_xludf.NUMBERVALUE('Procytrat 400'!E210,",","."),0))))</f>
        <v/>
      </c>
      <c r="AE8208" t="str">
        <f>IF(AA8208="","",'Procytrat 400'!B210)</f>
        <v/>
      </c>
      <c r="AF8208">
        <f t="shared" si="792"/>
        <v>0</v>
      </c>
      <c r="AG8208" t="str">
        <f t="shared" si="793"/>
        <v/>
      </c>
      <c r="AH8208" t="str">
        <f t="shared" si="794"/>
        <v/>
      </c>
      <c r="AI8208">
        <f t="shared" si="795"/>
        <v>0</v>
      </c>
      <c r="AJ8208">
        <f t="shared" si="796"/>
        <v>0</v>
      </c>
      <c r="AK8208">
        <v>0</v>
      </c>
      <c r="AL8208" t="str">
        <f>IF(AA8208="","",IFERROR(IF(ISNUMBER('Procytrat 400'!F210),'Procytrat 400'!F210,IF(ISNUMBER(SEARCH("12",'Procytrat 400'!F210)),EDATE(AB8208,12),IF(ISNUMBER(SEARCH("6",'Procytrat 400'!F210)),EDATE(AB8208,6),IF(ISNUMBER(SEARCH("3",'Procytrat 400'!F210)),EDATE(AB8208,3),DATEVALUE('Procytrat 400'!F210))))),""))</f>
        <v/>
      </c>
      <c r="AM8208" t="str">
        <f t="shared" ca="1" si="797"/>
        <v/>
      </c>
    </row>
    <row r="8209" spans="27:39" x14ac:dyDescent="0.3">
      <c r="AA8209" t="str">
        <f>IF(COUNTA('Procytrat 400'!C211,'Procytrat 400'!D211,'Procytrat 400'!E211)&gt;0,"400","")</f>
        <v/>
      </c>
      <c r="AB8209" t="str">
        <f>IFERROR(IF(ISNUMBER('Procytrat 400'!C211),'Procytrat 400'!C211,DATEVALUE('Procytrat 400'!C211)),"")</f>
        <v/>
      </c>
      <c r="AC8209" t="str">
        <f>IF(AA8209="","",'Procytrat 400'!D211)</f>
        <v/>
      </c>
      <c r="AD8209" t="str">
        <f>IF(AA8209="","",IFERROR(1*'Procytrat 400'!E211,IFERROR(_xludf.NUMBERVALUE('Procytrat 400'!E211,".",","),IFERROR(_xludf.NUMBERVALUE('Procytrat 400'!E211,",","."),0))))</f>
        <v/>
      </c>
      <c r="AE8209" t="str">
        <f>IF(AA8209="","",'Procytrat 400'!B211)</f>
        <v/>
      </c>
      <c r="AF8209">
        <f t="shared" si="792"/>
        <v>0</v>
      </c>
      <c r="AG8209" t="str">
        <f t="shared" si="793"/>
        <v/>
      </c>
      <c r="AH8209" t="str">
        <f t="shared" si="794"/>
        <v/>
      </c>
      <c r="AI8209">
        <f t="shared" si="795"/>
        <v>0</v>
      </c>
      <c r="AJ8209">
        <f t="shared" si="796"/>
        <v>0</v>
      </c>
      <c r="AK8209">
        <v>0</v>
      </c>
      <c r="AL8209" t="str">
        <f>IF(AA8209="","",IFERROR(IF(ISNUMBER('Procytrat 400'!F211),'Procytrat 400'!F211,IF(ISNUMBER(SEARCH("12",'Procytrat 400'!F211)),EDATE(AB8209,12),IF(ISNUMBER(SEARCH("6",'Procytrat 400'!F211)),EDATE(AB8209,6),IF(ISNUMBER(SEARCH("3",'Procytrat 400'!F211)),EDATE(AB8209,3),DATEVALUE('Procytrat 400'!F211))))),""))</f>
        <v/>
      </c>
      <c r="AM8209" t="str">
        <f t="shared" ca="1" si="797"/>
        <v/>
      </c>
    </row>
    <row r="8210" spans="27:39" x14ac:dyDescent="0.3">
      <c r="AA8210" t="str">
        <f>IF(COUNTA('Procytrat 400'!C212,'Procytrat 400'!D212,'Procytrat 400'!E212)&gt;0,"400","")</f>
        <v/>
      </c>
      <c r="AB8210" t="str">
        <f>IFERROR(IF(ISNUMBER('Procytrat 400'!C212),'Procytrat 400'!C212,DATEVALUE('Procytrat 400'!C212)),"")</f>
        <v/>
      </c>
      <c r="AC8210" t="str">
        <f>IF(AA8210="","",'Procytrat 400'!D212)</f>
        <v/>
      </c>
      <c r="AD8210" t="str">
        <f>IF(AA8210="","",IFERROR(1*'Procytrat 400'!E212,IFERROR(_xludf.NUMBERVALUE('Procytrat 400'!E212,".",","),IFERROR(_xludf.NUMBERVALUE('Procytrat 400'!E212,",","."),0))))</f>
        <v/>
      </c>
      <c r="AE8210" t="str">
        <f>IF(AA8210="","",'Procytrat 400'!B212)</f>
        <v/>
      </c>
      <c r="AF8210">
        <f t="shared" si="792"/>
        <v>0</v>
      </c>
      <c r="AG8210" t="str">
        <f t="shared" si="793"/>
        <v/>
      </c>
      <c r="AH8210" t="str">
        <f t="shared" si="794"/>
        <v/>
      </c>
      <c r="AI8210">
        <f t="shared" si="795"/>
        <v>0</v>
      </c>
      <c r="AJ8210">
        <f t="shared" si="796"/>
        <v>0</v>
      </c>
      <c r="AK8210">
        <v>0</v>
      </c>
      <c r="AL8210" t="str">
        <f>IF(AA8210="","",IFERROR(IF(ISNUMBER('Procytrat 400'!F212),'Procytrat 400'!F212,IF(ISNUMBER(SEARCH("12",'Procytrat 400'!F212)),EDATE(AB8210,12),IF(ISNUMBER(SEARCH("6",'Procytrat 400'!F212)),EDATE(AB8210,6),IF(ISNUMBER(SEARCH("3",'Procytrat 400'!F212)),EDATE(AB8210,3),DATEVALUE('Procytrat 400'!F212))))),""))</f>
        <v/>
      </c>
      <c r="AM8210" t="str">
        <f t="shared" ca="1" si="797"/>
        <v/>
      </c>
    </row>
    <row r="8211" spans="27:39" x14ac:dyDescent="0.3">
      <c r="AA8211" t="str">
        <f>IF(COUNTA('Procytrat 400'!C213,'Procytrat 400'!D213,'Procytrat 400'!E213)&gt;0,"400","")</f>
        <v/>
      </c>
      <c r="AB8211" t="str">
        <f>IFERROR(IF(ISNUMBER('Procytrat 400'!C213),'Procytrat 400'!C213,DATEVALUE('Procytrat 400'!C213)),"")</f>
        <v/>
      </c>
      <c r="AC8211" t="str">
        <f>IF(AA8211="","",'Procytrat 400'!D213)</f>
        <v/>
      </c>
      <c r="AD8211" t="str">
        <f>IF(AA8211="","",IFERROR(1*'Procytrat 400'!E213,IFERROR(_xludf.NUMBERVALUE('Procytrat 400'!E213,".",","),IFERROR(_xludf.NUMBERVALUE('Procytrat 400'!E213,",","."),0))))</f>
        <v/>
      </c>
      <c r="AE8211" t="str">
        <f>IF(AA8211="","",'Procytrat 400'!B213)</f>
        <v/>
      </c>
      <c r="AF8211">
        <f t="shared" si="792"/>
        <v>0</v>
      </c>
      <c r="AG8211" t="str">
        <f t="shared" si="793"/>
        <v/>
      </c>
      <c r="AH8211" t="str">
        <f t="shared" si="794"/>
        <v/>
      </c>
      <c r="AI8211">
        <f t="shared" si="795"/>
        <v>0</v>
      </c>
      <c r="AJ8211">
        <f t="shared" si="796"/>
        <v>0</v>
      </c>
      <c r="AK8211">
        <v>0</v>
      </c>
      <c r="AL8211" t="str">
        <f>IF(AA8211="","",IFERROR(IF(ISNUMBER('Procytrat 400'!F213),'Procytrat 400'!F213,IF(ISNUMBER(SEARCH("12",'Procytrat 400'!F213)),EDATE(AB8211,12),IF(ISNUMBER(SEARCH("6",'Procytrat 400'!F213)),EDATE(AB8211,6),IF(ISNUMBER(SEARCH("3",'Procytrat 400'!F213)),EDATE(AB8211,3),DATEVALUE('Procytrat 400'!F213))))),""))</f>
        <v/>
      </c>
      <c r="AM8211" t="str">
        <f t="shared" ca="1" si="797"/>
        <v/>
      </c>
    </row>
    <row r="8212" spans="27:39" x14ac:dyDescent="0.3">
      <c r="AA8212" t="str">
        <f>IF(COUNTA('Procytrat 400'!C214,'Procytrat 400'!D214,'Procytrat 400'!E214)&gt;0,"400","")</f>
        <v/>
      </c>
      <c r="AB8212" t="str">
        <f>IFERROR(IF(ISNUMBER('Procytrat 400'!C214),'Procytrat 400'!C214,DATEVALUE('Procytrat 400'!C214)),"")</f>
        <v/>
      </c>
      <c r="AC8212" t="str">
        <f>IF(AA8212="","",'Procytrat 400'!D214)</f>
        <v/>
      </c>
      <c r="AD8212" t="str">
        <f>IF(AA8212="","",IFERROR(1*'Procytrat 400'!E214,IFERROR(_xludf.NUMBERVALUE('Procytrat 400'!E214,".",","),IFERROR(_xludf.NUMBERVALUE('Procytrat 400'!E214,",","."),0))))</f>
        <v/>
      </c>
      <c r="AE8212" t="str">
        <f>IF(AA8212="","",'Procytrat 400'!B214)</f>
        <v/>
      </c>
      <c r="AF8212">
        <f t="shared" si="792"/>
        <v>0</v>
      </c>
      <c r="AG8212" t="str">
        <f t="shared" si="793"/>
        <v/>
      </c>
      <c r="AH8212" t="str">
        <f t="shared" si="794"/>
        <v/>
      </c>
      <c r="AI8212">
        <f t="shared" si="795"/>
        <v>0</v>
      </c>
      <c r="AJ8212">
        <f t="shared" si="796"/>
        <v>0</v>
      </c>
      <c r="AK8212">
        <v>0</v>
      </c>
      <c r="AL8212" t="str">
        <f>IF(AA8212="","",IFERROR(IF(ISNUMBER('Procytrat 400'!F214),'Procytrat 400'!F214,IF(ISNUMBER(SEARCH("12",'Procytrat 400'!F214)),EDATE(AB8212,12),IF(ISNUMBER(SEARCH("6",'Procytrat 400'!F214)),EDATE(AB8212,6),IF(ISNUMBER(SEARCH("3",'Procytrat 400'!F214)),EDATE(AB8212,3),DATEVALUE('Procytrat 400'!F214))))),""))</f>
        <v/>
      </c>
      <c r="AM8212" t="str">
        <f t="shared" ca="1" si="797"/>
        <v/>
      </c>
    </row>
    <row r="8213" spans="27:39" x14ac:dyDescent="0.3">
      <c r="AA8213" t="str">
        <f>IF(COUNTA('Procytrat 400'!C215,'Procytrat 400'!D215,'Procytrat 400'!E215)&gt;0,"400","")</f>
        <v/>
      </c>
      <c r="AB8213" t="str">
        <f>IFERROR(IF(ISNUMBER('Procytrat 400'!C215),'Procytrat 400'!C215,DATEVALUE('Procytrat 400'!C215)),"")</f>
        <v/>
      </c>
      <c r="AC8213" t="str">
        <f>IF(AA8213="","",'Procytrat 400'!D215)</f>
        <v/>
      </c>
      <c r="AD8213" t="str">
        <f>IF(AA8213="","",IFERROR(1*'Procytrat 400'!E215,IFERROR(_xludf.NUMBERVALUE('Procytrat 400'!E215,".",","),IFERROR(_xludf.NUMBERVALUE('Procytrat 400'!E215,",","."),0))))</f>
        <v/>
      </c>
      <c r="AE8213" t="str">
        <f>IF(AA8213="","",'Procytrat 400'!B215)</f>
        <v/>
      </c>
      <c r="AF8213">
        <f t="shared" si="792"/>
        <v>0</v>
      </c>
      <c r="AG8213" t="str">
        <f t="shared" si="793"/>
        <v/>
      </c>
      <c r="AH8213" t="str">
        <f t="shared" si="794"/>
        <v/>
      </c>
      <c r="AI8213">
        <f t="shared" si="795"/>
        <v>0</v>
      </c>
      <c r="AJ8213">
        <f t="shared" si="796"/>
        <v>0</v>
      </c>
      <c r="AK8213">
        <v>0</v>
      </c>
      <c r="AL8213" t="str">
        <f>IF(AA8213="","",IFERROR(IF(ISNUMBER('Procytrat 400'!F215),'Procytrat 400'!F215,IF(ISNUMBER(SEARCH("12",'Procytrat 400'!F215)),EDATE(AB8213,12),IF(ISNUMBER(SEARCH("6",'Procytrat 400'!F215)),EDATE(AB8213,6),IF(ISNUMBER(SEARCH("3",'Procytrat 400'!F215)),EDATE(AB8213,3),DATEVALUE('Procytrat 400'!F215))))),""))</f>
        <v/>
      </c>
      <c r="AM8213" t="str">
        <f t="shared" ca="1" si="797"/>
        <v/>
      </c>
    </row>
    <row r="8214" spans="27:39" x14ac:dyDescent="0.3">
      <c r="AA8214" t="str">
        <f>IF(COUNTA('Procytrat 400'!C216,'Procytrat 400'!D216,'Procytrat 400'!E216)&gt;0,"400","")</f>
        <v/>
      </c>
      <c r="AB8214" t="str">
        <f>IFERROR(IF(ISNUMBER('Procytrat 400'!C216),'Procytrat 400'!C216,DATEVALUE('Procytrat 400'!C216)),"")</f>
        <v/>
      </c>
      <c r="AC8214" t="str">
        <f>IF(AA8214="","",'Procytrat 400'!D216)</f>
        <v/>
      </c>
      <c r="AD8214" t="str">
        <f>IF(AA8214="","",IFERROR(1*'Procytrat 400'!E216,IFERROR(_xludf.NUMBERVALUE('Procytrat 400'!E216,".",","),IFERROR(_xludf.NUMBERVALUE('Procytrat 400'!E216,",","."),0))))</f>
        <v/>
      </c>
      <c r="AE8214" t="str">
        <f>IF(AA8214="","",'Procytrat 400'!B216)</f>
        <v/>
      </c>
      <c r="AF8214">
        <f t="shared" si="792"/>
        <v>0</v>
      </c>
      <c r="AG8214" t="str">
        <f t="shared" si="793"/>
        <v/>
      </c>
      <c r="AH8214" t="str">
        <f t="shared" si="794"/>
        <v/>
      </c>
      <c r="AI8214">
        <f t="shared" si="795"/>
        <v>0</v>
      </c>
      <c r="AJ8214">
        <f t="shared" si="796"/>
        <v>0</v>
      </c>
      <c r="AK8214">
        <v>0</v>
      </c>
      <c r="AL8214" t="str">
        <f>IF(AA8214="","",IFERROR(IF(ISNUMBER('Procytrat 400'!F216),'Procytrat 400'!F216,IF(ISNUMBER(SEARCH("12",'Procytrat 400'!F216)),EDATE(AB8214,12),IF(ISNUMBER(SEARCH("6",'Procytrat 400'!F216)),EDATE(AB8214,6),IF(ISNUMBER(SEARCH("3",'Procytrat 400'!F216)),EDATE(AB8214,3),DATEVALUE('Procytrat 400'!F216))))),""))</f>
        <v/>
      </c>
      <c r="AM8214" t="str">
        <f t="shared" ca="1" si="797"/>
        <v/>
      </c>
    </row>
    <row r="8215" spans="27:39" x14ac:dyDescent="0.3">
      <c r="AA8215" t="str">
        <f>IF(COUNTA('Procytrat 400'!C217,'Procytrat 400'!D217,'Procytrat 400'!E217)&gt;0,"400","")</f>
        <v/>
      </c>
      <c r="AB8215" t="str">
        <f>IFERROR(IF(ISNUMBER('Procytrat 400'!C217),'Procytrat 400'!C217,DATEVALUE('Procytrat 400'!C217)),"")</f>
        <v/>
      </c>
      <c r="AC8215" t="str">
        <f>IF(AA8215="","",'Procytrat 400'!D217)</f>
        <v/>
      </c>
      <c r="AD8215" t="str">
        <f>IF(AA8215="","",IFERROR(1*'Procytrat 400'!E217,IFERROR(_xludf.NUMBERVALUE('Procytrat 400'!E217,".",","),IFERROR(_xludf.NUMBERVALUE('Procytrat 400'!E217,",","."),0))))</f>
        <v/>
      </c>
      <c r="AE8215" t="str">
        <f>IF(AA8215="","",'Procytrat 400'!B217)</f>
        <v/>
      </c>
      <c r="AF8215">
        <f t="shared" si="792"/>
        <v>0</v>
      </c>
      <c r="AG8215" t="str">
        <f t="shared" si="793"/>
        <v/>
      </c>
      <c r="AH8215" t="str">
        <f t="shared" si="794"/>
        <v/>
      </c>
      <c r="AI8215">
        <f t="shared" si="795"/>
        <v>0</v>
      </c>
      <c r="AJ8215">
        <f t="shared" si="796"/>
        <v>0</v>
      </c>
      <c r="AK8215">
        <v>0</v>
      </c>
      <c r="AL8215" t="str">
        <f>IF(AA8215="","",IFERROR(IF(ISNUMBER('Procytrat 400'!F217),'Procytrat 400'!F217,IF(ISNUMBER(SEARCH("12",'Procytrat 400'!F217)),EDATE(AB8215,12),IF(ISNUMBER(SEARCH("6",'Procytrat 400'!F217)),EDATE(AB8215,6),IF(ISNUMBER(SEARCH("3",'Procytrat 400'!F217)),EDATE(AB8215,3),DATEVALUE('Procytrat 400'!F217))))),""))</f>
        <v/>
      </c>
      <c r="AM8215" t="str">
        <f t="shared" ca="1" si="797"/>
        <v/>
      </c>
    </row>
    <row r="8216" spans="27:39" x14ac:dyDescent="0.3">
      <c r="AA8216" t="str">
        <f>IF(COUNTA('Procytrat 400'!C218,'Procytrat 400'!D218,'Procytrat 400'!E218)&gt;0,"400","")</f>
        <v/>
      </c>
      <c r="AB8216" t="str">
        <f>IFERROR(IF(ISNUMBER('Procytrat 400'!C218),'Procytrat 400'!C218,DATEVALUE('Procytrat 400'!C218)),"")</f>
        <v/>
      </c>
      <c r="AC8216" t="str">
        <f>IF(AA8216="","",'Procytrat 400'!D218)</f>
        <v/>
      </c>
      <c r="AD8216" t="str">
        <f>IF(AA8216="","",IFERROR(1*'Procytrat 400'!E218,IFERROR(_xludf.NUMBERVALUE('Procytrat 400'!E218,".",","),IFERROR(_xludf.NUMBERVALUE('Procytrat 400'!E218,",","."),0))))</f>
        <v/>
      </c>
      <c r="AE8216" t="str">
        <f>IF(AA8216="","",'Procytrat 400'!B218)</f>
        <v/>
      </c>
      <c r="AF8216">
        <f t="shared" si="792"/>
        <v>0</v>
      </c>
      <c r="AG8216" t="str">
        <f t="shared" si="793"/>
        <v/>
      </c>
      <c r="AH8216" t="str">
        <f t="shared" si="794"/>
        <v/>
      </c>
      <c r="AI8216">
        <f t="shared" si="795"/>
        <v>0</v>
      </c>
      <c r="AJ8216">
        <f t="shared" si="796"/>
        <v>0</v>
      </c>
      <c r="AK8216">
        <v>0</v>
      </c>
      <c r="AL8216" t="str">
        <f>IF(AA8216="","",IFERROR(IF(ISNUMBER('Procytrat 400'!F218),'Procytrat 400'!F218,IF(ISNUMBER(SEARCH("12",'Procytrat 400'!F218)),EDATE(AB8216,12),IF(ISNUMBER(SEARCH("6",'Procytrat 400'!F218)),EDATE(AB8216,6),IF(ISNUMBER(SEARCH("3",'Procytrat 400'!F218)),EDATE(AB8216,3),DATEVALUE('Procytrat 400'!F218))))),""))</f>
        <v/>
      </c>
      <c r="AM8216" t="str">
        <f t="shared" ca="1" si="797"/>
        <v/>
      </c>
    </row>
    <row r="8217" spans="27:39" x14ac:dyDescent="0.3">
      <c r="AA8217" t="str">
        <f>IF(COUNTA('Procytrat 400'!C219,'Procytrat 400'!D219,'Procytrat 400'!E219)&gt;0,"400","")</f>
        <v/>
      </c>
      <c r="AB8217" t="str">
        <f>IFERROR(IF(ISNUMBER('Procytrat 400'!C219),'Procytrat 400'!C219,DATEVALUE('Procytrat 400'!C219)),"")</f>
        <v/>
      </c>
      <c r="AC8217" t="str">
        <f>IF(AA8217="","",'Procytrat 400'!D219)</f>
        <v/>
      </c>
      <c r="AD8217" t="str">
        <f>IF(AA8217="","",IFERROR(1*'Procytrat 400'!E219,IFERROR(_xludf.NUMBERVALUE('Procytrat 400'!E219,".",","),IFERROR(_xludf.NUMBERVALUE('Procytrat 400'!E219,",","."),0))))</f>
        <v/>
      </c>
      <c r="AE8217" t="str">
        <f>IF(AA8217="","",'Procytrat 400'!B219)</f>
        <v/>
      </c>
      <c r="AF8217">
        <f t="shared" si="792"/>
        <v>0</v>
      </c>
      <c r="AG8217" t="str">
        <f t="shared" si="793"/>
        <v/>
      </c>
      <c r="AH8217" t="str">
        <f t="shared" si="794"/>
        <v/>
      </c>
      <c r="AI8217">
        <f t="shared" si="795"/>
        <v>0</v>
      </c>
      <c r="AJ8217">
        <f t="shared" si="796"/>
        <v>0</v>
      </c>
      <c r="AK8217">
        <v>0</v>
      </c>
      <c r="AL8217" t="str">
        <f>IF(AA8217="","",IFERROR(IF(ISNUMBER('Procytrat 400'!F219),'Procytrat 400'!F219,IF(ISNUMBER(SEARCH("12",'Procytrat 400'!F219)),EDATE(AB8217,12),IF(ISNUMBER(SEARCH("6",'Procytrat 400'!F219)),EDATE(AB8217,6),IF(ISNUMBER(SEARCH("3",'Procytrat 400'!F219)),EDATE(AB8217,3),DATEVALUE('Procytrat 400'!F219))))),""))</f>
        <v/>
      </c>
      <c r="AM8217" t="str">
        <f t="shared" ca="1" si="797"/>
        <v/>
      </c>
    </row>
    <row r="8218" spans="27:39" x14ac:dyDescent="0.3">
      <c r="AA8218" t="str">
        <f>IF(COUNTA('Procytrat 400'!C220,'Procytrat 400'!D220,'Procytrat 400'!E220)&gt;0,"400","")</f>
        <v/>
      </c>
      <c r="AB8218" t="str">
        <f>IFERROR(IF(ISNUMBER('Procytrat 400'!C220),'Procytrat 400'!C220,DATEVALUE('Procytrat 400'!C220)),"")</f>
        <v/>
      </c>
      <c r="AC8218" t="str">
        <f>IF(AA8218="","",'Procytrat 400'!D220)</f>
        <v/>
      </c>
      <c r="AD8218" t="str">
        <f>IF(AA8218="","",IFERROR(1*'Procytrat 400'!E220,IFERROR(_xludf.NUMBERVALUE('Procytrat 400'!E220,".",","),IFERROR(_xludf.NUMBERVALUE('Procytrat 400'!E220,",","."),0))))</f>
        <v/>
      </c>
      <c r="AE8218" t="str">
        <f>IF(AA8218="","",'Procytrat 400'!B220)</f>
        <v/>
      </c>
      <c r="AF8218">
        <f t="shared" si="792"/>
        <v>0</v>
      </c>
      <c r="AG8218" t="str">
        <f t="shared" si="793"/>
        <v/>
      </c>
      <c r="AH8218" t="str">
        <f t="shared" si="794"/>
        <v/>
      </c>
      <c r="AI8218">
        <f t="shared" si="795"/>
        <v>0</v>
      </c>
      <c r="AJ8218">
        <f t="shared" si="796"/>
        <v>0</v>
      </c>
      <c r="AK8218">
        <v>0</v>
      </c>
      <c r="AL8218" t="str">
        <f>IF(AA8218="","",IFERROR(IF(ISNUMBER('Procytrat 400'!F220),'Procytrat 400'!F220,IF(ISNUMBER(SEARCH("12",'Procytrat 400'!F220)),EDATE(AB8218,12),IF(ISNUMBER(SEARCH("6",'Procytrat 400'!F220)),EDATE(AB8218,6),IF(ISNUMBER(SEARCH("3",'Procytrat 400'!F220)),EDATE(AB8218,3),DATEVALUE('Procytrat 400'!F220))))),""))</f>
        <v/>
      </c>
      <c r="AM8218" t="str">
        <f t="shared" ca="1" si="797"/>
        <v/>
      </c>
    </row>
    <row r="8219" spans="27:39" x14ac:dyDescent="0.3">
      <c r="AA8219" t="str">
        <f>IF(COUNTA('Procytrat 400'!C221,'Procytrat 400'!D221,'Procytrat 400'!E221)&gt;0,"400","")</f>
        <v/>
      </c>
      <c r="AB8219" t="str">
        <f>IFERROR(IF(ISNUMBER('Procytrat 400'!C221),'Procytrat 400'!C221,DATEVALUE('Procytrat 400'!C221)),"")</f>
        <v/>
      </c>
      <c r="AC8219" t="str">
        <f>IF(AA8219="","",'Procytrat 400'!D221)</f>
        <v/>
      </c>
      <c r="AD8219" t="str">
        <f>IF(AA8219="","",IFERROR(1*'Procytrat 400'!E221,IFERROR(_xludf.NUMBERVALUE('Procytrat 400'!E221,".",","),IFERROR(_xludf.NUMBERVALUE('Procytrat 400'!E221,",","."),0))))</f>
        <v/>
      </c>
      <c r="AE8219" t="str">
        <f>IF(AA8219="","",'Procytrat 400'!B221)</f>
        <v/>
      </c>
      <c r="AF8219">
        <f t="shared" si="792"/>
        <v>0</v>
      </c>
      <c r="AG8219" t="str">
        <f t="shared" si="793"/>
        <v/>
      </c>
      <c r="AH8219" t="str">
        <f t="shared" si="794"/>
        <v/>
      </c>
      <c r="AI8219">
        <f t="shared" si="795"/>
        <v>0</v>
      </c>
      <c r="AJ8219">
        <f t="shared" si="796"/>
        <v>0</v>
      </c>
      <c r="AK8219">
        <v>0</v>
      </c>
      <c r="AL8219" t="str">
        <f>IF(AA8219="","",IFERROR(IF(ISNUMBER('Procytrat 400'!F221),'Procytrat 400'!F221,IF(ISNUMBER(SEARCH("12",'Procytrat 400'!F221)),EDATE(AB8219,12),IF(ISNUMBER(SEARCH("6",'Procytrat 400'!F221)),EDATE(AB8219,6),IF(ISNUMBER(SEARCH("3",'Procytrat 400'!F221)),EDATE(AB8219,3),DATEVALUE('Procytrat 400'!F221))))),""))</f>
        <v/>
      </c>
      <c r="AM8219" t="str">
        <f t="shared" ca="1" si="797"/>
        <v/>
      </c>
    </row>
    <row r="8220" spans="27:39" x14ac:dyDescent="0.3">
      <c r="AA8220" t="str">
        <f>IF(COUNTA('Procytrat 400'!C222,'Procytrat 400'!D222,'Procytrat 400'!E222)&gt;0,"400","")</f>
        <v/>
      </c>
      <c r="AB8220" t="str">
        <f>IFERROR(IF(ISNUMBER('Procytrat 400'!C222),'Procytrat 400'!C222,DATEVALUE('Procytrat 400'!C222)),"")</f>
        <v/>
      </c>
      <c r="AC8220" t="str">
        <f>IF(AA8220="","",'Procytrat 400'!D222)</f>
        <v/>
      </c>
      <c r="AD8220" t="str">
        <f>IF(AA8220="","",IFERROR(1*'Procytrat 400'!E222,IFERROR(_xludf.NUMBERVALUE('Procytrat 400'!E222,".",","),IFERROR(_xludf.NUMBERVALUE('Procytrat 400'!E222,",","."),0))))</f>
        <v/>
      </c>
      <c r="AE8220" t="str">
        <f>IF(AA8220="","",'Procytrat 400'!B222)</f>
        <v/>
      </c>
      <c r="AF8220">
        <f t="shared" si="792"/>
        <v>0</v>
      </c>
      <c r="AG8220" t="str">
        <f t="shared" si="793"/>
        <v/>
      </c>
      <c r="AH8220" t="str">
        <f t="shared" si="794"/>
        <v/>
      </c>
      <c r="AI8220">
        <f t="shared" si="795"/>
        <v>0</v>
      </c>
      <c r="AJ8220">
        <f t="shared" si="796"/>
        <v>0</v>
      </c>
      <c r="AK8220">
        <v>0</v>
      </c>
      <c r="AL8220" t="str">
        <f>IF(AA8220="","",IFERROR(IF(ISNUMBER('Procytrat 400'!F222),'Procytrat 400'!F222,IF(ISNUMBER(SEARCH("12",'Procytrat 400'!F222)),EDATE(AB8220,12),IF(ISNUMBER(SEARCH("6",'Procytrat 400'!F222)),EDATE(AB8220,6),IF(ISNUMBER(SEARCH("3",'Procytrat 400'!F222)),EDATE(AB8220,3),DATEVALUE('Procytrat 400'!F222))))),""))</f>
        <v/>
      </c>
      <c r="AM8220" t="str">
        <f t="shared" ca="1" si="797"/>
        <v/>
      </c>
    </row>
    <row r="8221" spans="27:39" x14ac:dyDescent="0.3">
      <c r="AA8221" t="str">
        <f>IF(COUNTA('Procytrat 400'!C223,'Procytrat 400'!D223,'Procytrat 400'!E223)&gt;0,"400","")</f>
        <v/>
      </c>
      <c r="AB8221" t="str">
        <f>IFERROR(IF(ISNUMBER('Procytrat 400'!C223),'Procytrat 400'!C223,DATEVALUE('Procytrat 400'!C223)),"")</f>
        <v/>
      </c>
      <c r="AC8221" t="str">
        <f>IF(AA8221="","",'Procytrat 400'!D223)</f>
        <v/>
      </c>
      <c r="AD8221" t="str">
        <f>IF(AA8221="","",IFERROR(1*'Procytrat 400'!E223,IFERROR(_xludf.NUMBERVALUE('Procytrat 400'!E223,".",","),IFERROR(_xludf.NUMBERVALUE('Procytrat 400'!E223,",","."),0))))</f>
        <v/>
      </c>
      <c r="AE8221" t="str">
        <f>IF(AA8221="","",'Procytrat 400'!B223)</f>
        <v/>
      </c>
      <c r="AF8221">
        <f t="shared" si="792"/>
        <v>0</v>
      </c>
      <c r="AG8221" t="str">
        <f t="shared" si="793"/>
        <v/>
      </c>
      <c r="AH8221" t="str">
        <f t="shared" si="794"/>
        <v/>
      </c>
      <c r="AI8221">
        <f t="shared" si="795"/>
        <v>0</v>
      </c>
      <c r="AJ8221">
        <f t="shared" si="796"/>
        <v>0</v>
      </c>
      <c r="AK8221">
        <v>0</v>
      </c>
      <c r="AL8221" t="str">
        <f>IF(AA8221="","",IFERROR(IF(ISNUMBER('Procytrat 400'!F223),'Procytrat 400'!F223,IF(ISNUMBER(SEARCH("12",'Procytrat 400'!F223)),EDATE(AB8221,12),IF(ISNUMBER(SEARCH("6",'Procytrat 400'!F223)),EDATE(AB8221,6),IF(ISNUMBER(SEARCH("3",'Procytrat 400'!F223)),EDATE(AB8221,3),DATEVALUE('Procytrat 400'!F223))))),""))</f>
        <v/>
      </c>
      <c r="AM8221" t="str">
        <f t="shared" ca="1" si="797"/>
        <v/>
      </c>
    </row>
    <row r="8222" spans="27:39" x14ac:dyDescent="0.3">
      <c r="AA8222" t="str">
        <f>IF(COUNTA('Procytrat 400'!C224,'Procytrat 400'!D224,'Procytrat 400'!E224)&gt;0,"400","")</f>
        <v/>
      </c>
      <c r="AB8222" t="str">
        <f>IFERROR(IF(ISNUMBER('Procytrat 400'!C224),'Procytrat 400'!C224,DATEVALUE('Procytrat 400'!C224)),"")</f>
        <v/>
      </c>
      <c r="AC8222" t="str">
        <f>IF(AA8222="","",'Procytrat 400'!D224)</f>
        <v/>
      </c>
      <c r="AD8222" t="str">
        <f>IF(AA8222="","",IFERROR(1*'Procytrat 400'!E224,IFERROR(_xludf.NUMBERVALUE('Procytrat 400'!E224,".",","),IFERROR(_xludf.NUMBERVALUE('Procytrat 400'!E224,",","."),0))))</f>
        <v/>
      </c>
      <c r="AE8222" t="str">
        <f>IF(AA8222="","",'Procytrat 400'!B224)</f>
        <v/>
      </c>
      <c r="AF8222">
        <f t="shared" si="792"/>
        <v>0</v>
      </c>
      <c r="AG8222" t="str">
        <f t="shared" si="793"/>
        <v/>
      </c>
      <c r="AH8222" t="str">
        <f t="shared" si="794"/>
        <v/>
      </c>
      <c r="AI8222">
        <f t="shared" si="795"/>
        <v>0</v>
      </c>
      <c r="AJ8222">
        <f t="shared" si="796"/>
        <v>0</v>
      </c>
      <c r="AK8222">
        <v>0</v>
      </c>
      <c r="AL8222" t="str">
        <f>IF(AA8222="","",IFERROR(IF(ISNUMBER('Procytrat 400'!F224),'Procytrat 400'!F224,IF(ISNUMBER(SEARCH("12",'Procytrat 400'!F224)),EDATE(AB8222,12),IF(ISNUMBER(SEARCH("6",'Procytrat 400'!F224)),EDATE(AB8222,6),IF(ISNUMBER(SEARCH("3",'Procytrat 400'!F224)),EDATE(AB8222,3),DATEVALUE('Procytrat 400'!F224))))),""))</f>
        <v/>
      </c>
      <c r="AM8222" t="str">
        <f t="shared" ca="1" si="797"/>
        <v/>
      </c>
    </row>
    <row r="8223" spans="27:39" x14ac:dyDescent="0.3">
      <c r="AA8223" t="str">
        <f>IF(COUNTA('Procytrat 400'!C225,'Procytrat 400'!D225,'Procytrat 400'!E225)&gt;0,"400","")</f>
        <v/>
      </c>
      <c r="AB8223" t="str">
        <f>IFERROR(IF(ISNUMBER('Procytrat 400'!C225),'Procytrat 400'!C225,DATEVALUE('Procytrat 400'!C225)),"")</f>
        <v/>
      </c>
      <c r="AC8223" t="str">
        <f>IF(AA8223="","",'Procytrat 400'!D225)</f>
        <v/>
      </c>
      <c r="AD8223" t="str">
        <f>IF(AA8223="","",IFERROR(1*'Procytrat 400'!E225,IFERROR(_xludf.NUMBERVALUE('Procytrat 400'!E225,".",","),IFERROR(_xludf.NUMBERVALUE('Procytrat 400'!E225,",","."),0))))</f>
        <v/>
      </c>
      <c r="AE8223" t="str">
        <f>IF(AA8223="","",'Procytrat 400'!B225)</f>
        <v/>
      </c>
      <c r="AF8223">
        <f t="shared" si="792"/>
        <v>0</v>
      </c>
      <c r="AG8223" t="str">
        <f t="shared" si="793"/>
        <v/>
      </c>
      <c r="AH8223" t="str">
        <f t="shared" si="794"/>
        <v/>
      </c>
      <c r="AI8223">
        <f t="shared" si="795"/>
        <v>0</v>
      </c>
      <c r="AJ8223">
        <f t="shared" si="796"/>
        <v>0</v>
      </c>
      <c r="AK8223">
        <v>0</v>
      </c>
      <c r="AL8223" t="str">
        <f>IF(AA8223="","",IFERROR(IF(ISNUMBER('Procytrat 400'!F225),'Procytrat 400'!F225,IF(ISNUMBER(SEARCH("12",'Procytrat 400'!F225)),EDATE(AB8223,12),IF(ISNUMBER(SEARCH("6",'Procytrat 400'!F225)),EDATE(AB8223,6),IF(ISNUMBER(SEARCH("3",'Procytrat 400'!F225)),EDATE(AB8223,3),DATEVALUE('Procytrat 400'!F225))))),""))</f>
        <v/>
      </c>
      <c r="AM8223" t="str">
        <f t="shared" ca="1" si="797"/>
        <v/>
      </c>
    </row>
    <row r="8224" spans="27:39" x14ac:dyDescent="0.3">
      <c r="AA8224" t="str">
        <f>IF(COUNTA('Procytrat 400'!C226,'Procytrat 400'!D226,'Procytrat 400'!E226)&gt;0,"400","")</f>
        <v/>
      </c>
      <c r="AB8224" t="str">
        <f>IFERROR(IF(ISNUMBER('Procytrat 400'!C226),'Procytrat 400'!C226,DATEVALUE('Procytrat 400'!C226)),"")</f>
        <v/>
      </c>
      <c r="AC8224" t="str">
        <f>IF(AA8224="","",'Procytrat 400'!D226)</f>
        <v/>
      </c>
      <c r="AD8224" t="str">
        <f>IF(AA8224="","",IFERROR(1*'Procytrat 400'!E226,IFERROR(_xludf.NUMBERVALUE('Procytrat 400'!E226,".",","),IFERROR(_xludf.NUMBERVALUE('Procytrat 400'!E226,",","."),0))))</f>
        <v/>
      </c>
      <c r="AE8224" t="str">
        <f>IF(AA8224="","",'Procytrat 400'!B226)</f>
        <v/>
      </c>
      <c r="AF8224">
        <f t="shared" si="792"/>
        <v>0</v>
      </c>
      <c r="AG8224" t="str">
        <f t="shared" si="793"/>
        <v/>
      </c>
      <c r="AH8224" t="str">
        <f t="shared" si="794"/>
        <v/>
      </c>
      <c r="AI8224">
        <f t="shared" si="795"/>
        <v>0</v>
      </c>
      <c r="AJ8224">
        <f t="shared" si="796"/>
        <v>0</v>
      </c>
      <c r="AK8224">
        <v>0</v>
      </c>
      <c r="AL8224" t="str">
        <f>IF(AA8224="","",IFERROR(IF(ISNUMBER('Procytrat 400'!F226),'Procytrat 400'!F226,IF(ISNUMBER(SEARCH("12",'Procytrat 400'!F226)),EDATE(AB8224,12),IF(ISNUMBER(SEARCH("6",'Procytrat 400'!F226)),EDATE(AB8224,6),IF(ISNUMBER(SEARCH("3",'Procytrat 400'!F226)),EDATE(AB8224,3),DATEVALUE('Procytrat 400'!F226))))),""))</f>
        <v/>
      </c>
      <c r="AM8224" t="str">
        <f t="shared" ca="1" si="797"/>
        <v/>
      </c>
    </row>
    <row r="8225" spans="27:39" x14ac:dyDescent="0.3">
      <c r="AA8225" t="str">
        <f>IF(COUNTA('Procytrat 400'!C227,'Procytrat 400'!D227,'Procytrat 400'!E227)&gt;0,"400","")</f>
        <v/>
      </c>
      <c r="AB8225" t="str">
        <f>IFERROR(IF(ISNUMBER('Procytrat 400'!C227),'Procytrat 400'!C227,DATEVALUE('Procytrat 400'!C227)),"")</f>
        <v/>
      </c>
      <c r="AC8225" t="str">
        <f>IF(AA8225="","",'Procytrat 400'!D227)</f>
        <v/>
      </c>
      <c r="AD8225" t="str">
        <f>IF(AA8225="","",IFERROR(1*'Procytrat 400'!E227,IFERROR(_xludf.NUMBERVALUE('Procytrat 400'!E227,".",","),IFERROR(_xludf.NUMBERVALUE('Procytrat 400'!E227,",","."),0))))</f>
        <v/>
      </c>
      <c r="AE8225" t="str">
        <f>IF(AA8225="","",'Procytrat 400'!B227)</f>
        <v/>
      </c>
      <c r="AF8225">
        <f t="shared" si="792"/>
        <v>0</v>
      </c>
      <c r="AG8225" t="str">
        <f t="shared" si="793"/>
        <v/>
      </c>
      <c r="AH8225" t="str">
        <f t="shared" si="794"/>
        <v/>
      </c>
      <c r="AI8225">
        <f t="shared" si="795"/>
        <v>0</v>
      </c>
      <c r="AJ8225">
        <f t="shared" si="796"/>
        <v>0</v>
      </c>
      <c r="AK8225">
        <v>0</v>
      </c>
      <c r="AL8225" t="str">
        <f>IF(AA8225="","",IFERROR(IF(ISNUMBER('Procytrat 400'!F227),'Procytrat 400'!F227,IF(ISNUMBER(SEARCH("12",'Procytrat 400'!F227)),EDATE(AB8225,12),IF(ISNUMBER(SEARCH("6",'Procytrat 400'!F227)),EDATE(AB8225,6),IF(ISNUMBER(SEARCH("3",'Procytrat 400'!F227)),EDATE(AB8225,3),DATEVALUE('Procytrat 400'!F227))))),""))</f>
        <v/>
      </c>
      <c r="AM8225" t="str">
        <f t="shared" ca="1" si="797"/>
        <v/>
      </c>
    </row>
    <row r="8226" spans="27:39" x14ac:dyDescent="0.3">
      <c r="AA8226" t="str">
        <f>IF(COUNTA('Procytrat 400'!C228,'Procytrat 400'!D228,'Procytrat 400'!E228)&gt;0,"400","")</f>
        <v/>
      </c>
      <c r="AB8226" t="str">
        <f>IFERROR(IF(ISNUMBER('Procytrat 400'!C228),'Procytrat 400'!C228,DATEVALUE('Procytrat 400'!C228)),"")</f>
        <v/>
      </c>
      <c r="AC8226" t="str">
        <f>IF(AA8226="","",'Procytrat 400'!D228)</f>
        <v/>
      </c>
      <c r="AD8226" t="str">
        <f>IF(AA8226="","",IFERROR(1*'Procytrat 400'!E228,IFERROR(_xludf.NUMBERVALUE('Procytrat 400'!E228,".",","),IFERROR(_xludf.NUMBERVALUE('Procytrat 400'!E228,",","."),0))))</f>
        <v/>
      </c>
      <c r="AE8226" t="str">
        <f>IF(AA8226="","",'Procytrat 400'!B228)</f>
        <v/>
      </c>
      <c r="AF8226">
        <f t="shared" si="792"/>
        <v>0</v>
      </c>
      <c r="AG8226" t="str">
        <f t="shared" si="793"/>
        <v/>
      </c>
      <c r="AH8226" t="str">
        <f t="shared" si="794"/>
        <v/>
      </c>
      <c r="AI8226">
        <f t="shared" si="795"/>
        <v>0</v>
      </c>
      <c r="AJ8226">
        <f t="shared" si="796"/>
        <v>0</v>
      </c>
      <c r="AK8226">
        <v>0</v>
      </c>
      <c r="AL8226" t="str">
        <f>IF(AA8226="","",IFERROR(IF(ISNUMBER('Procytrat 400'!F228),'Procytrat 400'!F228,IF(ISNUMBER(SEARCH("12",'Procytrat 400'!F228)),EDATE(AB8226,12),IF(ISNUMBER(SEARCH("6",'Procytrat 400'!F228)),EDATE(AB8226,6),IF(ISNUMBER(SEARCH("3",'Procytrat 400'!F228)),EDATE(AB8226,3),DATEVALUE('Procytrat 400'!F228))))),""))</f>
        <v/>
      </c>
      <c r="AM8226" t="str">
        <f t="shared" ca="1" si="797"/>
        <v/>
      </c>
    </row>
    <row r="8227" spans="27:39" x14ac:dyDescent="0.3">
      <c r="AA8227" t="str">
        <f>IF(COUNTA('Procytrat 400'!C229,'Procytrat 400'!D229,'Procytrat 400'!E229)&gt;0,"400","")</f>
        <v/>
      </c>
      <c r="AB8227" t="str">
        <f>IFERROR(IF(ISNUMBER('Procytrat 400'!C229),'Procytrat 400'!C229,DATEVALUE('Procytrat 400'!C229)),"")</f>
        <v/>
      </c>
      <c r="AC8227" t="str">
        <f>IF(AA8227="","",'Procytrat 400'!D229)</f>
        <v/>
      </c>
      <c r="AD8227" t="str">
        <f>IF(AA8227="","",IFERROR(1*'Procytrat 400'!E229,IFERROR(_xludf.NUMBERVALUE('Procytrat 400'!E229,".",","),IFERROR(_xludf.NUMBERVALUE('Procytrat 400'!E229,",","."),0))))</f>
        <v/>
      </c>
      <c r="AE8227" t="str">
        <f>IF(AA8227="","",'Procytrat 400'!B229)</f>
        <v/>
      </c>
      <c r="AF8227">
        <f t="shared" si="792"/>
        <v>0</v>
      </c>
      <c r="AG8227" t="str">
        <f t="shared" si="793"/>
        <v/>
      </c>
      <c r="AH8227" t="str">
        <f t="shared" si="794"/>
        <v/>
      </c>
      <c r="AI8227">
        <f t="shared" si="795"/>
        <v>0</v>
      </c>
      <c r="AJ8227">
        <f t="shared" si="796"/>
        <v>0</v>
      </c>
      <c r="AK8227">
        <v>0</v>
      </c>
      <c r="AL8227" t="str">
        <f>IF(AA8227="","",IFERROR(IF(ISNUMBER('Procytrat 400'!F229),'Procytrat 400'!F229,IF(ISNUMBER(SEARCH("12",'Procytrat 400'!F229)),EDATE(AB8227,12),IF(ISNUMBER(SEARCH("6",'Procytrat 400'!F229)),EDATE(AB8227,6),IF(ISNUMBER(SEARCH("3",'Procytrat 400'!F229)),EDATE(AB8227,3),DATEVALUE('Procytrat 400'!F229))))),""))</f>
        <v/>
      </c>
      <c r="AM8227" t="str">
        <f t="shared" ca="1" si="797"/>
        <v/>
      </c>
    </row>
    <row r="8228" spans="27:39" x14ac:dyDescent="0.3">
      <c r="AA8228" t="str">
        <f>IF(COUNTA('Procytrat 400'!C230,'Procytrat 400'!D230,'Procytrat 400'!E230)&gt;0,"400","")</f>
        <v/>
      </c>
      <c r="AB8228" t="str">
        <f>IFERROR(IF(ISNUMBER('Procytrat 400'!C230),'Procytrat 400'!C230,DATEVALUE('Procytrat 400'!C230)),"")</f>
        <v/>
      </c>
      <c r="AC8228" t="str">
        <f>IF(AA8228="","",'Procytrat 400'!D230)</f>
        <v/>
      </c>
      <c r="AD8228" t="str">
        <f>IF(AA8228="","",IFERROR(1*'Procytrat 400'!E230,IFERROR(_xludf.NUMBERVALUE('Procytrat 400'!E230,".",","),IFERROR(_xludf.NUMBERVALUE('Procytrat 400'!E230,",","."),0))))</f>
        <v/>
      </c>
      <c r="AE8228" t="str">
        <f>IF(AA8228="","",'Procytrat 400'!B230)</f>
        <v/>
      </c>
      <c r="AF8228">
        <f t="shared" si="792"/>
        <v>0</v>
      </c>
      <c r="AG8228" t="str">
        <f t="shared" si="793"/>
        <v/>
      </c>
      <c r="AH8228" t="str">
        <f t="shared" si="794"/>
        <v/>
      </c>
      <c r="AI8228">
        <f t="shared" si="795"/>
        <v>0</v>
      </c>
      <c r="AJ8228">
        <f t="shared" si="796"/>
        <v>0</v>
      </c>
      <c r="AK8228">
        <v>0</v>
      </c>
      <c r="AL8228" t="str">
        <f>IF(AA8228="","",IFERROR(IF(ISNUMBER('Procytrat 400'!F230),'Procytrat 400'!F230,IF(ISNUMBER(SEARCH("12",'Procytrat 400'!F230)),EDATE(AB8228,12),IF(ISNUMBER(SEARCH("6",'Procytrat 400'!F230)),EDATE(AB8228,6),IF(ISNUMBER(SEARCH("3",'Procytrat 400'!F230)),EDATE(AB8228,3),DATEVALUE('Procytrat 400'!F230))))),""))</f>
        <v/>
      </c>
      <c r="AM8228" t="str">
        <f t="shared" ca="1" si="797"/>
        <v/>
      </c>
    </row>
    <row r="8229" spans="27:39" x14ac:dyDescent="0.3">
      <c r="AA8229" t="str">
        <f>IF(COUNTA('Procytrat 400'!C231,'Procytrat 400'!D231,'Procytrat 400'!E231)&gt;0,"400","")</f>
        <v/>
      </c>
      <c r="AB8229" t="str">
        <f>IFERROR(IF(ISNUMBER('Procytrat 400'!C231),'Procytrat 400'!C231,DATEVALUE('Procytrat 400'!C231)),"")</f>
        <v/>
      </c>
      <c r="AC8229" t="str">
        <f>IF(AA8229="","",'Procytrat 400'!D231)</f>
        <v/>
      </c>
      <c r="AD8229" t="str">
        <f>IF(AA8229="","",IFERROR(1*'Procytrat 400'!E231,IFERROR(_xludf.NUMBERVALUE('Procytrat 400'!E231,".",","),IFERROR(_xludf.NUMBERVALUE('Procytrat 400'!E231,",","."),0))))</f>
        <v/>
      </c>
      <c r="AE8229" t="str">
        <f>IF(AA8229="","",'Procytrat 400'!B231)</f>
        <v/>
      </c>
      <c r="AF8229">
        <f t="shared" si="792"/>
        <v>0</v>
      </c>
      <c r="AG8229" t="str">
        <f t="shared" si="793"/>
        <v/>
      </c>
      <c r="AH8229" t="str">
        <f t="shared" si="794"/>
        <v/>
      </c>
      <c r="AI8229">
        <f t="shared" si="795"/>
        <v>0</v>
      </c>
      <c r="AJ8229">
        <f t="shared" si="796"/>
        <v>0</v>
      </c>
      <c r="AK8229">
        <v>0</v>
      </c>
      <c r="AL8229" t="str">
        <f>IF(AA8229="","",IFERROR(IF(ISNUMBER('Procytrat 400'!F231),'Procytrat 400'!F231,IF(ISNUMBER(SEARCH("12",'Procytrat 400'!F231)),EDATE(AB8229,12),IF(ISNUMBER(SEARCH("6",'Procytrat 400'!F231)),EDATE(AB8229,6),IF(ISNUMBER(SEARCH("3",'Procytrat 400'!F231)),EDATE(AB8229,3),DATEVALUE('Procytrat 400'!F231))))),""))</f>
        <v/>
      </c>
      <c r="AM8229" t="str">
        <f t="shared" ca="1" si="797"/>
        <v/>
      </c>
    </row>
    <row r="8230" spans="27:39" x14ac:dyDescent="0.3">
      <c r="AA8230" t="str">
        <f>IF(COUNTA('Procytrat 400'!C232,'Procytrat 400'!D232,'Procytrat 400'!E232)&gt;0,"400","")</f>
        <v/>
      </c>
      <c r="AB8230" t="str">
        <f>IFERROR(IF(ISNUMBER('Procytrat 400'!C232),'Procytrat 400'!C232,DATEVALUE('Procytrat 400'!C232)),"")</f>
        <v/>
      </c>
      <c r="AC8230" t="str">
        <f>IF(AA8230="","",'Procytrat 400'!D232)</f>
        <v/>
      </c>
      <c r="AD8230" t="str">
        <f>IF(AA8230="","",IFERROR(1*'Procytrat 400'!E232,IFERROR(_xludf.NUMBERVALUE('Procytrat 400'!E232,".",","),IFERROR(_xludf.NUMBERVALUE('Procytrat 400'!E232,",","."),0))))</f>
        <v/>
      </c>
      <c r="AE8230" t="str">
        <f>IF(AA8230="","",'Procytrat 400'!B232)</f>
        <v/>
      </c>
      <c r="AF8230">
        <f t="shared" si="792"/>
        <v>0</v>
      </c>
      <c r="AG8230" t="str">
        <f t="shared" si="793"/>
        <v/>
      </c>
      <c r="AH8230" t="str">
        <f t="shared" si="794"/>
        <v/>
      </c>
      <c r="AI8230">
        <f t="shared" si="795"/>
        <v>0</v>
      </c>
      <c r="AJ8230">
        <f t="shared" si="796"/>
        <v>0</v>
      </c>
      <c r="AK8230">
        <v>0</v>
      </c>
      <c r="AL8230" t="str">
        <f>IF(AA8230="","",IFERROR(IF(ISNUMBER('Procytrat 400'!F232),'Procytrat 400'!F232,IF(ISNUMBER(SEARCH("12",'Procytrat 400'!F232)),EDATE(AB8230,12),IF(ISNUMBER(SEARCH("6",'Procytrat 400'!F232)),EDATE(AB8230,6),IF(ISNUMBER(SEARCH("3",'Procytrat 400'!F232)),EDATE(AB8230,3),DATEVALUE('Procytrat 400'!F232))))),""))</f>
        <v/>
      </c>
      <c r="AM8230" t="str">
        <f t="shared" ca="1" si="797"/>
        <v/>
      </c>
    </row>
    <row r="8231" spans="27:39" x14ac:dyDescent="0.3">
      <c r="AA8231" t="str">
        <f>IF(COUNTA('Procytrat 400'!C233,'Procytrat 400'!D233,'Procytrat 400'!E233)&gt;0,"400","")</f>
        <v/>
      </c>
      <c r="AB8231" t="str">
        <f>IFERROR(IF(ISNUMBER('Procytrat 400'!C233),'Procytrat 400'!C233,DATEVALUE('Procytrat 400'!C233)),"")</f>
        <v/>
      </c>
      <c r="AC8231" t="str">
        <f>IF(AA8231="","",'Procytrat 400'!D233)</f>
        <v/>
      </c>
      <c r="AD8231" t="str">
        <f>IF(AA8231="","",IFERROR(1*'Procytrat 400'!E233,IFERROR(_xludf.NUMBERVALUE('Procytrat 400'!E233,".",","),IFERROR(_xludf.NUMBERVALUE('Procytrat 400'!E233,",","."),0))))</f>
        <v/>
      </c>
      <c r="AE8231" t="str">
        <f>IF(AA8231="","",'Procytrat 400'!B233)</f>
        <v/>
      </c>
      <c r="AF8231">
        <f t="shared" si="792"/>
        <v>0</v>
      </c>
      <c r="AG8231" t="str">
        <f t="shared" si="793"/>
        <v/>
      </c>
      <c r="AH8231" t="str">
        <f t="shared" si="794"/>
        <v/>
      </c>
      <c r="AI8231">
        <f t="shared" si="795"/>
        <v>0</v>
      </c>
      <c r="AJ8231">
        <f t="shared" si="796"/>
        <v>0</v>
      </c>
      <c r="AK8231">
        <v>0</v>
      </c>
      <c r="AL8231" t="str">
        <f>IF(AA8231="","",IFERROR(IF(ISNUMBER('Procytrat 400'!F233),'Procytrat 400'!F233,IF(ISNUMBER(SEARCH("12",'Procytrat 400'!F233)),EDATE(AB8231,12),IF(ISNUMBER(SEARCH("6",'Procytrat 400'!F233)),EDATE(AB8231,6),IF(ISNUMBER(SEARCH("3",'Procytrat 400'!F233)),EDATE(AB8231,3),DATEVALUE('Procytrat 400'!F233))))),""))</f>
        <v/>
      </c>
      <c r="AM8231" t="str">
        <f t="shared" ca="1" si="797"/>
        <v/>
      </c>
    </row>
    <row r="8232" spans="27:39" x14ac:dyDescent="0.3">
      <c r="AA8232" t="str">
        <f>IF(COUNTA('Procytrat 400'!C234,'Procytrat 400'!D234,'Procytrat 400'!E234)&gt;0,"400","")</f>
        <v/>
      </c>
      <c r="AB8232" t="str">
        <f>IFERROR(IF(ISNUMBER('Procytrat 400'!C234),'Procytrat 400'!C234,DATEVALUE('Procytrat 400'!C234)),"")</f>
        <v/>
      </c>
      <c r="AC8232" t="str">
        <f>IF(AA8232="","",'Procytrat 400'!D234)</f>
        <v/>
      </c>
      <c r="AD8232" t="str">
        <f>IF(AA8232="","",IFERROR(1*'Procytrat 400'!E234,IFERROR(_xludf.NUMBERVALUE('Procytrat 400'!E234,".",","),IFERROR(_xludf.NUMBERVALUE('Procytrat 400'!E234,",","."),0))))</f>
        <v/>
      </c>
      <c r="AE8232" t="str">
        <f>IF(AA8232="","",'Procytrat 400'!B234)</f>
        <v/>
      </c>
      <c r="AF8232">
        <f t="shared" si="792"/>
        <v>0</v>
      </c>
      <c r="AG8232" t="str">
        <f t="shared" si="793"/>
        <v/>
      </c>
      <c r="AH8232" t="str">
        <f t="shared" si="794"/>
        <v/>
      </c>
      <c r="AI8232">
        <f t="shared" si="795"/>
        <v>0</v>
      </c>
      <c r="AJ8232">
        <f t="shared" si="796"/>
        <v>0</v>
      </c>
      <c r="AK8232">
        <v>0</v>
      </c>
      <c r="AL8232" t="str">
        <f>IF(AA8232="","",IFERROR(IF(ISNUMBER('Procytrat 400'!F234),'Procytrat 400'!F234,IF(ISNUMBER(SEARCH("12",'Procytrat 400'!F234)),EDATE(AB8232,12),IF(ISNUMBER(SEARCH("6",'Procytrat 400'!F234)),EDATE(AB8232,6),IF(ISNUMBER(SEARCH("3",'Procytrat 400'!F234)),EDATE(AB8232,3),DATEVALUE('Procytrat 400'!F234))))),""))</f>
        <v/>
      </c>
      <c r="AM8232" t="str">
        <f t="shared" ca="1" si="797"/>
        <v/>
      </c>
    </row>
    <row r="8233" spans="27:39" x14ac:dyDescent="0.3">
      <c r="AA8233" t="str">
        <f>IF(COUNTA('Procytrat 400'!C235,'Procytrat 400'!D235,'Procytrat 400'!E235)&gt;0,"400","")</f>
        <v/>
      </c>
      <c r="AB8233" t="str">
        <f>IFERROR(IF(ISNUMBER('Procytrat 400'!C235),'Procytrat 400'!C235,DATEVALUE('Procytrat 400'!C235)),"")</f>
        <v/>
      </c>
      <c r="AC8233" t="str">
        <f>IF(AA8233="","",'Procytrat 400'!D235)</f>
        <v/>
      </c>
      <c r="AD8233" t="str">
        <f>IF(AA8233="","",IFERROR(1*'Procytrat 400'!E235,IFERROR(_xludf.NUMBERVALUE('Procytrat 400'!E235,".",","),IFERROR(_xludf.NUMBERVALUE('Procytrat 400'!E235,",","."),0))))</f>
        <v/>
      </c>
      <c r="AE8233" t="str">
        <f>IF(AA8233="","",'Procytrat 400'!B235)</f>
        <v/>
      </c>
      <c r="AF8233">
        <f t="shared" si="792"/>
        <v>0</v>
      </c>
      <c r="AG8233" t="str">
        <f t="shared" si="793"/>
        <v/>
      </c>
      <c r="AH8233" t="str">
        <f t="shared" si="794"/>
        <v/>
      </c>
      <c r="AI8233">
        <f t="shared" si="795"/>
        <v>0</v>
      </c>
      <c r="AJ8233">
        <f t="shared" si="796"/>
        <v>0</v>
      </c>
      <c r="AK8233">
        <v>0</v>
      </c>
      <c r="AL8233" t="str">
        <f>IF(AA8233="","",IFERROR(IF(ISNUMBER('Procytrat 400'!F235),'Procytrat 400'!F235,IF(ISNUMBER(SEARCH("12",'Procytrat 400'!F235)),EDATE(AB8233,12),IF(ISNUMBER(SEARCH("6",'Procytrat 400'!F235)),EDATE(AB8233,6),IF(ISNUMBER(SEARCH("3",'Procytrat 400'!F235)),EDATE(AB8233,3),DATEVALUE('Procytrat 400'!F235))))),""))</f>
        <v/>
      </c>
      <c r="AM8233" t="str">
        <f t="shared" ca="1" si="797"/>
        <v/>
      </c>
    </row>
    <row r="8234" spans="27:39" x14ac:dyDescent="0.3">
      <c r="AA8234" t="str">
        <f>IF(COUNTA('Procytrat 400'!C236,'Procytrat 400'!D236,'Procytrat 400'!E236)&gt;0,"400","")</f>
        <v/>
      </c>
      <c r="AB8234" t="str">
        <f>IFERROR(IF(ISNUMBER('Procytrat 400'!C236),'Procytrat 400'!C236,DATEVALUE('Procytrat 400'!C236)),"")</f>
        <v/>
      </c>
      <c r="AC8234" t="str">
        <f>IF(AA8234="","",'Procytrat 400'!D236)</f>
        <v/>
      </c>
      <c r="AD8234" t="str">
        <f>IF(AA8234="","",IFERROR(1*'Procytrat 400'!E236,IFERROR(_xludf.NUMBERVALUE('Procytrat 400'!E236,".",","),IFERROR(_xludf.NUMBERVALUE('Procytrat 400'!E236,",","."),0))))</f>
        <v/>
      </c>
      <c r="AE8234" t="str">
        <f>IF(AA8234="","",'Procytrat 400'!B236)</f>
        <v/>
      </c>
      <c r="AF8234">
        <f t="shared" si="792"/>
        <v>0</v>
      </c>
      <c r="AG8234" t="str">
        <f t="shared" si="793"/>
        <v/>
      </c>
      <c r="AH8234" t="str">
        <f t="shared" si="794"/>
        <v/>
      </c>
      <c r="AI8234">
        <f t="shared" si="795"/>
        <v>0</v>
      </c>
      <c r="AJ8234">
        <f t="shared" si="796"/>
        <v>0</v>
      </c>
      <c r="AK8234">
        <v>0</v>
      </c>
      <c r="AL8234" t="str">
        <f>IF(AA8234="","",IFERROR(IF(ISNUMBER('Procytrat 400'!F236),'Procytrat 400'!F236,IF(ISNUMBER(SEARCH("12",'Procytrat 400'!F236)),EDATE(AB8234,12),IF(ISNUMBER(SEARCH("6",'Procytrat 400'!F236)),EDATE(AB8234,6),IF(ISNUMBER(SEARCH("3",'Procytrat 400'!F236)),EDATE(AB8234,3),DATEVALUE('Procytrat 400'!F236))))),""))</f>
        <v/>
      </c>
      <c r="AM8234" t="str">
        <f t="shared" ca="1" si="797"/>
        <v/>
      </c>
    </row>
    <row r="8235" spans="27:39" x14ac:dyDescent="0.3">
      <c r="AA8235" t="str">
        <f>IF(COUNTA('Procytrat 400'!C237,'Procytrat 400'!D237,'Procytrat 400'!E237)&gt;0,"400","")</f>
        <v/>
      </c>
      <c r="AB8235" t="str">
        <f>IFERROR(IF(ISNUMBER('Procytrat 400'!C237),'Procytrat 400'!C237,DATEVALUE('Procytrat 400'!C237)),"")</f>
        <v/>
      </c>
      <c r="AC8235" t="str">
        <f>IF(AA8235="","",'Procytrat 400'!D237)</f>
        <v/>
      </c>
      <c r="AD8235" t="str">
        <f>IF(AA8235="","",IFERROR(1*'Procytrat 400'!E237,IFERROR(_xludf.NUMBERVALUE('Procytrat 400'!E237,".",","),IFERROR(_xludf.NUMBERVALUE('Procytrat 400'!E237,",","."),0))))</f>
        <v/>
      </c>
      <c r="AE8235" t="str">
        <f>IF(AA8235="","",'Procytrat 400'!B237)</f>
        <v/>
      </c>
      <c r="AF8235">
        <f t="shared" si="792"/>
        <v>0</v>
      </c>
      <c r="AG8235" t="str">
        <f t="shared" si="793"/>
        <v/>
      </c>
      <c r="AH8235" t="str">
        <f t="shared" si="794"/>
        <v/>
      </c>
      <c r="AI8235">
        <f t="shared" si="795"/>
        <v>0</v>
      </c>
      <c r="AJ8235">
        <f t="shared" si="796"/>
        <v>0</v>
      </c>
      <c r="AK8235">
        <v>0</v>
      </c>
      <c r="AL8235" t="str">
        <f>IF(AA8235="","",IFERROR(IF(ISNUMBER('Procytrat 400'!F237),'Procytrat 400'!F237,IF(ISNUMBER(SEARCH("12",'Procytrat 400'!F237)),EDATE(AB8235,12),IF(ISNUMBER(SEARCH("6",'Procytrat 400'!F237)),EDATE(AB8235,6),IF(ISNUMBER(SEARCH("3",'Procytrat 400'!F237)),EDATE(AB8235,3),DATEVALUE('Procytrat 400'!F237))))),""))</f>
        <v/>
      </c>
      <c r="AM8235" t="str">
        <f t="shared" ca="1" si="797"/>
        <v/>
      </c>
    </row>
    <row r="8236" spans="27:39" x14ac:dyDescent="0.3">
      <c r="AA8236" t="str">
        <f>IF(COUNTA('Procytrat 400'!C238,'Procytrat 400'!D238,'Procytrat 400'!E238)&gt;0,"400","")</f>
        <v/>
      </c>
      <c r="AB8236" t="str">
        <f>IFERROR(IF(ISNUMBER('Procytrat 400'!C238),'Procytrat 400'!C238,DATEVALUE('Procytrat 400'!C238)),"")</f>
        <v/>
      </c>
      <c r="AC8236" t="str">
        <f>IF(AA8236="","",'Procytrat 400'!D238)</f>
        <v/>
      </c>
      <c r="AD8236" t="str">
        <f>IF(AA8236="","",IFERROR(1*'Procytrat 400'!E238,IFERROR(_xludf.NUMBERVALUE('Procytrat 400'!E238,".",","),IFERROR(_xludf.NUMBERVALUE('Procytrat 400'!E238,",","."),0))))</f>
        <v/>
      </c>
      <c r="AE8236" t="str">
        <f>IF(AA8236="","",'Procytrat 400'!B238)</f>
        <v/>
      </c>
      <c r="AF8236">
        <f t="shared" si="792"/>
        <v>0</v>
      </c>
      <c r="AG8236" t="str">
        <f t="shared" si="793"/>
        <v/>
      </c>
      <c r="AH8236" t="str">
        <f t="shared" si="794"/>
        <v/>
      </c>
      <c r="AI8236">
        <f t="shared" si="795"/>
        <v>0</v>
      </c>
      <c r="AJ8236">
        <f t="shared" si="796"/>
        <v>0</v>
      </c>
      <c r="AK8236">
        <v>0</v>
      </c>
      <c r="AL8236" t="str">
        <f>IF(AA8236="","",IFERROR(IF(ISNUMBER('Procytrat 400'!F238),'Procytrat 400'!F238,IF(ISNUMBER(SEARCH("12",'Procytrat 400'!F238)),EDATE(AB8236,12),IF(ISNUMBER(SEARCH("6",'Procytrat 400'!F238)),EDATE(AB8236,6),IF(ISNUMBER(SEARCH("3",'Procytrat 400'!F238)),EDATE(AB8236,3),DATEVALUE('Procytrat 400'!F238))))),""))</f>
        <v/>
      </c>
      <c r="AM8236" t="str">
        <f t="shared" ca="1" si="797"/>
        <v/>
      </c>
    </row>
    <row r="8237" spans="27:39" x14ac:dyDescent="0.3">
      <c r="AA8237" t="str">
        <f>IF(COUNTA('Procytrat 400'!C239,'Procytrat 400'!D239,'Procytrat 400'!E239)&gt;0,"400","")</f>
        <v/>
      </c>
      <c r="AB8237" t="str">
        <f>IFERROR(IF(ISNUMBER('Procytrat 400'!C239),'Procytrat 400'!C239,DATEVALUE('Procytrat 400'!C239)),"")</f>
        <v/>
      </c>
      <c r="AC8237" t="str">
        <f>IF(AA8237="","",'Procytrat 400'!D239)</f>
        <v/>
      </c>
      <c r="AD8237" t="str">
        <f>IF(AA8237="","",IFERROR(1*'Procytrat 400'!E239,IFERROR(_xludf.NUMBERVALUE('Procytrat 400'!E239,".",","),IFERROR(_xludf.NUMBERVALUE('Procytrat 400'!E239,",","."),0))))</f>
        <v/>
      </c>
      <c r="AE8237" t="str">
        <f>IF(AA8237="","",'Procytrat 400'!B239)</f>
        <v/>
      </c>
      <c r="AF8237">
        <f t="shared" si="792"/>
        <v>0</v>
      </c>
      <c r="AG8237" t="str">
        <f t="shared" si="793"/>
        <v/>
      </c>
      <c r="AH8237" t="str">
        <f t="shared" si="794"/>
        <v/>
      </c>
      <c r="AI8237">
        <f t="shared" si="795"/>
        <v>0</v>
      </c>
      <c r="AJ8237">
        <f t="shared" si="796"/>
        <v>0</v>
      </c>
      <c r="AK8237">
        <v>0</v>
      </c>
      <c r="AL8237" t="str">
        <f>IF(AA8237="","",IFERROR(IF(ISNUMBER('Procytrat 400'!F239),'Procytrat 400'!F239,IF(ISNUMBER(SEARCH("12",'Procytrat 400'!F239)),EDATE(AB8237,12),IF(ISNUMBER(SEARCH("6",'Procytrat 400'!F239)),EDATE(AB8237,6),IF(ISNUMBER(SEARCH("3",'Procytrat 400'!F239)),EDATE(AB8237,3),DATEVALUE('Procytrat 400'!F239))))),""))</f>
        <v/>
      </c>
      <c r="AM8237" t="str">
        <f t="shared" ca="1" si="797"/>
        <v/>
      </c>
    </row>
    <row r="8238" spans="27:39" x14ac:dyDescent="0.3">
      <c r="AA8238" t="str">
        <f>IF(COUNTA('Procytrat 400'!C240,'Procytrat 400'!D240,'Procytrat 400'!E240)&gt;0,"400","")</f>
        <v/>
      </c>
      <c r="AB8238" t="str">
        <f>IFERROR(IF(ISNUMBER('Procytrat 400'!C240),'Procytrat 400'!C240,DATEVALUE('Procytrat 400'!C240)),"")</f>
        <v/>
      </c>
      <c r="AC8238" t="str">
        <f>IF(AA8238="","",'Procytrat 400'!D240)</f>
        <v/>
      </c>
      <c r="AD8238" t="str">
        <f>IF(AA8238="","",IFERROR(1*'Procytrat 400'!E240,IFERROR(_xludf.NUMBERVALUE('Procytrat 400'!E240,".",","),IFERROR(_xludf.NUMBERVALUE('Procytrat 400'!E240,",","."),0))))</f>
        <v/>
      </c>
      <c r="AE8238" t="str">
        <f>IF(AA8238="","",'Procytrat 400'!B240)</f>
        <v/>
      </c>
      <c r="AF8238">
        <f t="shared" si="792"/>
        <v>0</v>
      </c>
      <c r="AG8238" t="str">
        <f t="shared" si="793"/>
        <v/>
      </c>
      <c r="AH8238" t="str">
        <f t="shared" si="794"/>
        <v/>
      </c>
      <c r="AI8238">
        <f t="shared" si="795"/>
        <v>0</v>
      </c>
      <c r="AJ8238">
        <f t="shared" si="796"/>
        <v>0</v>
      </c>
      <c r="AK8238">
        <v>0</v>
      </c>
      <c r="AL8238" t="str">
        <f>IF(AA8238="","",IFERROR(IF(ISNUMBER('Procytrat 400'!F240),'Procytrat 400'!F240,IF(ISNUMBER(SEARCH("12",'Procytrat 400'!F240)),EDATE(AB8238,12),IF(ISNUMBER(SEARCH("6",'Procytrat 400'!F240)),EDATE(AB8238,6),IF(ISNUMBER(SEARCH("3",'Procytrat 400'!F240)),EDATE(AB8238,3),DATEVALUE('Procytrat 400'!F240))))),""))</f>
        <v/>
      </c>
      <c r="AM8238" t="str">
        <f t="shared" ca="1" si="797"/>
        <v/>
      </c>
    </row>
    <row r="8239" spans="27:39" x14ac:dyDescent="0.3">
      <c r="AA8239" t="str">
        <f>IF(COUNTA('Procytrat 400'!C241,'Procytrat 400'!D241,'Procytrat 400'!E241)&gt;0,"400","")</f>
        <v/>
      </c>
      <c r="AB8239" t="str">
        <f>IFERROR(IF(ISNUMBER('Procytrat 400'!C241),'Procytrat 400'!C241,DATEVALUE('Procytrat 400'!C241)),"")</f>
        <v/>
      </c>
      <c r="AC8239" t="str">
        <f>IF(AA8239="","",'Procytrat 400'!D241)</f>
        <v/>
      </c>
      <c r="AD8239" t="str">
        <f>IF(AA8239="","",IFERROR(1*'Procytrat 400'!E241,IFERROR(_xludf.NUMBERVALUE('Procytrat 400'!E241,".",","),IFERROR(_xludf.NUMBERVALUE('Procytrat 400'!E241,",","."),0))))</f>
        <v/>
      </c>
      <c r="AE8239" t="str">
        <f>IF(AA8239="","",'Procytrat 400'!B241)</f>
        <v/>
      </c>
      <c r="AF8239">
        <f t="shared" si="792"/>
        <v>0</v>
      </c>
      <c r="AG8239" t="str">
        <f t="shared" si="793"/>
        <v/>
      </c>
      <c r="AH8239" t="str">
        <f t="shared" si="794"/>
        <v/>
      </c>
      <c r="AI8239">
        <f t="shared" si="795"/>
        <v>0</v>
      </c>
      <c r="AJ8239">
        <f t="shared" si="796"/>
        <v>0</v>
      </c>
      <c r="AK8239">
        <v>0</v>
      </c>
      <c r="AL8239" t="str">
        <f>IF(AA8239="","",IFERROR(IF(ISNUMBER('Procytrat 400'!F241),'Procytrat 400'!F241,IF(ISNUMBER(SEARCH("12",'Procytrat 400'!F241)),EDATE(AB8239,12),IF(ISNUMBER(SEARCH("6",'Procytrat 400'!F241)),EDATE(AB8239,6),IF(ISNUMBER(SEARCH("3",'Procytrat 400'!F241)),EDATE(AB8239,3),DATEVALUE('Procytrat 400'!F241))))),""))</f>
        <v/>
      </c>
      <c r="AM8239" t="str">
        <f t="shared" ca="1" si="797"/>
        <v/>
      </c>
    </row>
    <row r="8240" spans="27:39" x14ac:dyDescent="0.3">
      <c r="AA8240" t="str">
        <f>IF(COUNTA('Procytrat 400'!C242,'Procytrat 400'!D242,'Procytrat 400'!E242)&gt;0,"400","")</f>
        <v/>
      </c>
      <c r="AB8240" t="str">
        <f>IFERROR(IF(ISNUMBER('Procytrat 400'!C242),'Procytrat 400'!C242,DATEVALUE('Procytrat 400'!C242)),"")</f>
        <v/>
      </c>
      <c r="AC8240" t="str">
        <f>IF(AA8240="","",'Procytrat 400'!D242)</f>
        <v/>
      </c>
      <c r="AD8240" t="str">
        <f>IF(AA8240="","",IFERROR(1*'Procytrat 400'!E242,IFERROR(_xludf.NUMBERVALUE('Procytrat 400'!E242,".",","),IFERROR(_xludf.NUMBERVALUE('Procytrat 400'!E242,",","."),0))))</f>
        <v/>
      </c>
      <c r="AE8240" t="str">
        <f>IF(AA8240="","",'Procytrat 400'!B242)</f>
        <v/>
      </c>
      <c r="AF8240">
        <f t="shared" si="792"/>
        <v>0</v>
      </c>
      <c r="AG8240" t="str">
        <f t="shared" si="793"/>
        <v/>
      </c>
      <c r="AH8240" t="str">
        <f t="shared" si="794"/>
        <v/>
      </c>
      <c r="AI8240">
        <f t="shared" si="795"/>
        <v>0</v>
      </c>
      <c r="AJ8240">
        <f t="shared" si="796"/>
        <v>0</v>
      </c>
      <c r="AK8240">
        <v>0</v>
      </c>
      <c r="AL8240" t="str">
        <f>IF(AA8240="","",IFERROR(IF(ISNUMBER('Procytrat 400'!F242),'Procytrat 400'!F242,IF(ISNUMBER(SEARCH("12",'Procytrat 400'!F242)),EDATE(AB8240,12),IF(ISNUMBER(SEARCH("6",'Procytrat 400'!F242)),EDATE(AB8240,6),IF(ISNUMBER(SEARCH("3",'Procytrat 400'!F242)),EDATE(AB8240,3),DATEVALUE('Procytrat 400'!F242))))),""))</f>
        <v/>
      </c>
      <c r="AM8240" t="str">
        <f t="shared" ca="1" si="797"/>
        <v/>
      </c>
    </row>
    <row r="8241" spans="27:39" x14ac:dyDescent="0.3">
      <c r="AA8241" t="str">
        <f>IF(COUNTA('Procytrat 400'!C243,'Procytrat 400'!D243,'Procytrat 400'!E243)&gt;0,"400","")</f>
        <v/>
      </c>
      <c r="AB8241" t="str">
        <f>IFERROR(IF(ISNUMBER('Procytrat 400'!C243),'Procytrat 400'!C243,DATEVALUE('Procytrat 400'!C243)),"")</f>
        <v/>
      </c>
      <c r="AC8241" t="str">
        <f>IF(AA8241="","",'Procytrat 400'!D243)</f>
        <v/>
      </c>
      <c r="AD8241" t="str">
        <f>IF(AA8241="","",IFERROR(1*'Procytrat 400'!E243,IFERROR(_xludf.NUMBERVALUE('Procytrat 400'!E243,".",","),IFERROR(_xludf.NUMBERVALUE('Procytrat 400'!E243,",","."),0))))</f>
        <v/>
      </c>
      <c r="AE8241" t="str">
        <f>IF(AA8241="","",'Procytrat 400'!B243)</f>
        <v/>
      </c>
      <c r="AF8241">
        <f t="shared" si="792"/>
        <v>0</v>
      </c>
      <c r="AG8241" t="str">
        <f t="shared" si="793"/>
        <v/>
      </c>
      <c r="AH8241" t="str">
        <f t="shared" si="794"/>
        <v/>
      </c>
      <c r="AI8241">
        <f t="shared" si="795"/>
        <v>0</v>
      </c>
      <c r="AJ8241">
        <f t="shared" si="796"/>
        <v>0</v>
      </c>
      <c r="AK8241">
        <v>0</v>
      </c>
      <c r="AL8241" t="str">
        <f>IF(AA8241="","",IFERROR(IF(ISNUMBER('Procytrat 400'!F243),'Procytrat 400'!F243,IF(ISNUMBER(SEARCH("12",'Procytrat 400'!F243)),EDATE(AB8241,12),IF(ISNUMBER(SEARCH("6",'Procytrat 400'!F243)),EDATE(AB8241,6),IF(ISNUMBER(SEARCH("3",'Procytrat 400'!F243)),EDATE(AB8241,3),DATEVALUE('Procytrat 400'!F243))))),""))</f>
        <v/>
      </c>
      <c r="AM8241" t="str">
        <f t="shared" ca="1" si="797"/>
        <v/>
      </c>
    </row>
    <row r="8242" spans="27:39" x14ac:dyDescent="0.3">
      <c r="AA8242" t="str">
        <f>IF(COUNTA('Procytrat 400'!C244,'Procytrat 400'!D244,'Procytrat 400'!E244)&gt;0,"400","")</f>
        <v/>
      </c>
      <c r="AB8242" t="str">
        <f>IFERROR(IF(ISNUMBER('Procytrat 400'!C244),'Procytrat 400'!C244,DATEVALUE('Procytrat 400'!C244)),"")</f>
        <v/>
      </c>
      <c r="AC8242" t="str">
        <f>IF(AA8242="","",'Procytrat 400'!D244)</f>
        <v/>
      </c>
      <c r="AD8242" t="str">
        <f>IF(AA8242="","",IFERROR(1*'Procytrat 400'!E244,IFERROR(_xludf.NUMBERVALUE('Procytrat 400'!E244,".",","),IFERROR(_xludf.NUMBERVALUE('Procytrat 400'!E244,",","."),0))))</f>
        <v/>
      </c>
      <c r="AE8242" t="str">
        <f>IF(AA8242="","",'Procytrat 400'!B244)</f>
        <v/>
      </c>
      <c r="AF8242">
        <f t="shared" si="792"/>
        <v>0</v>
      </c>
      <c r="AG8242" t="str">
        <f t="shared" si="793"/>
        <v/>
      </c>
      <c r="AH8242" t="str">
        <f t="shared" si="794"/>
        <v/>
      </c>
      <c r="AI8242">
        <f t="shared" si="795"/>
        <v>0</v>
      </c>
      <c r="AJ8242">
        <f t="shared" si="796"/>
        <v>0</v>
      </c>
      <c r="AK8242">
        <v>0</v>
      </c>
      <c r="AL8242" t="str">
        <f>IF(AA8242="","",IFERROR(IF(ISNUMBER('Procytrat 400'!F244),'Procytrat 400'!F244,IF(ISNUMBER(SEARCH("12",'Procytrat 400'!F244)),EDATE(AB8242,12),IF(ISNUMBER(SEARCH("6",'Procytrat 400'!F244)),EDATE(AB8242,6),IF(ISNUMBER(SEARCH("3",'Procytrat 400'!F244)),EDATE(AB8242,3),DATEVALUE('Procytrat 400'!F244))))),""))</f>
        <v/>
      </c>
      <c r="AM8242" t="str">
        <f t="shared" ca="1" si="797"/>
        <v/>
      </c>
    </row>
    <row r="8243" spans="27:39" x14ac:dyDescent="0.3">
      <c r="AA8243" t="str">
        <f>IF(COUNTA('Procytrat 400'!C245,'Procytrat 400'!D245,'Procytrat 400'!E245)&gt;0,"400","")</f>
        <v/>
      </c>
      <c r="AB8243" t="str">
        <f>IFERROR(IF(ISNUMBER('Procytrat 400'!C245),'Procytrat 400'!C245,DATEVALUE('Procytrat 400'!C245)),"")</f>
        <v/>
      </c>
      <c r="AC8243" t="str">
        <f>IF(AA8243="","",'Procytrat 400'!D245)</f>
        <v/>
      </c>
      <c r="AD8243" t="str">
        <f>IF(AA8243="","",IFERROR(1*'Procytrat 400'!E245,IFERROR(_xludf.NUMBERVALUE('Procytrat 400'!E245,".",","),IFERROR(_xludf.NUMBERVALUE('Procytrat 400'!E245,",","."),0))))</f>
        <v/>
      </c>
      <c r="AE8243" t="str">
        <f>IF(AA8243="","",'Procytrat 400'!B245)</f>
        <v/>
      </c>
      <c r="AF8243">
        <f t="shared" si="792"/>
        <v>0</v>
      </c>
      <c r="AG8243" t="str">
        <f t="shared" si="793"/>
        <v/>
      </c>
      <c r="AH8243" t="str">
        <f t="shared" si="794"/>
        <v/>
      </c>
      <c r="AI8243">
        <f t="shared" si="795"/>
        <v>0</v>
      </c>
      <c r="AJ8243">
        <f t="shared" si="796"/>
        <v>0</v>
      </c>
      <c r="AK8243">
        <v>0</v>
      </c>
      <c r="AL8243" t="str">
        <f>IF(AA8243="","",IFERROR(IF(ISNUMBER('Procytrat 400'!F245),'Procytrat 400'!F245,IF(ISNUMBER(SEARCH("12",'Procytrat 400'!F245)),EDATE(AB8243,12),IF(ISNUMBER(SEARCH("6",'Procytrat 400'!F245)),EDATE(AB8243,6),IF(ISNUMBER(SEARCH("3",'Procytrat 400'!F245)),EDATE(AB8243,3),DATEVALUE('Procytrat 400'!F245))))),""))</f>
        <v/>
      </c>
      <c r="AM8243" t="str">
        <f t="shared" ca="1" si="797"/>
        <v/>
      </c>
    </row>
    <row r="8244" spans="27:39" x14ac:dyDescent="0.3">
      <c r="AA8244" t="str">
        <f>IF(COUNTA('Procytrat 400'!C246,'Procytrat 400'!D246,'Procytrat 400'!E246)&gt;0,"400","")</f>
        <v/>
      </c>
      <c r="AB8244" t="str">
        <f>IFERROR(IF(ISNUMBER('Procytrat 400'!C246),'Procytrat 400'!C246,DATEVALUE('Procytrat 400'!C246)),"")</f>
        <v/>
      </c>
      <c r="AC8244" t="str">
        <f>IF(AA8244="","",'Procytrat 400'!D246)</f>
        <v/>
      </c>
      <c r="AD8244" t="str">
        <f>IF(AA8244="","",IFERROR(1*'Procytrat 400'!E246,IFERROR(_xludf.NUMBERVALUE('Procytrat 400'!E246,".",","),IFERROR(_xludf.NUMBERVALUE('Procytrat 400'!E246,",","."),0))))</f>
        <v/>
      </c>
      <c r="AE8244" t="str">
        <f>IF(AA8244="","",'Procytrat 400'!B246)</f>
        <v/>
      </c>
      <c r="AF8244">
        <f t="shared" si="792"/>
        <v>0</v>
      </c>
      <c r="AG8244" t="str">
        <f t="shared" si="793"/>
        <v/>
      </c>
      <c r="AH8244" t="str">
        <f t="shared" si="794"/>
        <v/>
      </c>
      <c r="AI8244">
        <f t="shared" si="795"/>
        <v>0</v>
      </c>
      <c r="AJ8244">
        <f t="shared" si="796"/>
        <v>0</v>
      </c>
      <c r="AK8244">
        <v>0</v>
      </c>
      <c r="AL8244" t="str">
        <f>IF(AA8244="","",IFERROR(IF(ISNUMBER('Procytrat 400'!F246),'Procytrat 400'!F246,IF(ISNUMBER(SEARCH("12",'Procytrat 400'!F246)),EDATE(AB8244,12),IF(ISNUMBER(SEARCH("6",'Procytrat 400'!F246)),EDATE(AB8244,6),IF(ISNUMBER(SEARCH("3",'Procytrat 400'!F246)),EDATE(AB8244,3),DATEVALUE('Procytrat 400'!F246))))),""))</f>
        <v/>
      </c>
      <c r="AM8244" t="str">
        <f t="shared" ca="1" si="797"/>
        <v/>
      </c>
    </row>
    <row r="8245" spans="27:39" x14ac:dyDescent="0.3">
      <c r="AA8245" t="str">
        <f>IF(COUNTA('Procytrat 400'!C247,'Procytrat 400'!D247,'Procytrat 400'!E247)&gt;0,"400","")</f>
        <v/>
      </c>
      <c r="AB8245" t="str">
        <f>IFERROR(IF(ISNUMBER('Procytrat 400'!C247),'Procytrat 400'!C247,DATEVALUE('Procytrat 400'!C247)),"")</f>
        <v/>
      </c>
      <c r="AC8245" t="str">
        <f>IF(AA8245="","",'Procytrat 400'!D247)</f>
        <v/>
      </c>
      <c r="AD8245" t="str">
        <f>IF(AA8245="","",IFERROR(1*'Procytrat 400'!E247,IFERROR(_xludf.NUMBERVALUE('Procytrat 400'!E247,".",","),IFERROR(_xludf.NUMBERVALUE('Procytrat 400'!E247,",","."),0))))</f>
        <v/>
      </c>
      <c r="AE8245" t="str">
        <f>IF(AA8245="","",'Procytrat 400'!B247)</f>
        <v/>
      </c>
      <c r="AF8245">
        <f t="shared" si="792"/>
        <v>0</v>
      </c>
      <c r="AG8245" t="str">
        <f t="shared" si="793"/>
        <v/>
      </c>
      <c r="AH8245" t="str">
        <f t="shared" si="794"/>
        <v/>
      </c>
      <c r="AI8245">
        <f t="shared" si="795"/>
        <v>0</v>
      </c>
      <c r="AJ8245">
        <f t="shared" si="796"/>
        <v>0</v>
      </c>
      <c r="AK8245">
        <v>0</v>
      </c>
      <c r="AL8245" t="str">
        <f>IF(AA8245="","",IFERROR(IF(ISNUMBER('Procytrat 400'!F247),'Procytrat 400'!F247,IF(ISNUMBER(SEARCH("12",'Procytrat 400'!F247)),EDATE(AB8245,12),IF(ISNUMBER(SEARCH("6",'Procytrat 400'!F247)),EDATE(AB8245,6),IF(ISNUMBER(SEARCH("3",'Procytrat 400'!F247)),EDATE(AB8245,3),DATEVALUE('Procytrat 400'!F247))))),""))</f>
        <v/>
      </c>
      <c r="AM8245" t="str">
        <f t="shared" ca="1" si="797"/>
        <v/>
      </c>
    </row>
    <row r="8246" spans="27:39" x14ac:dyDescent="0.3">
      <c r="AA8246" t="str">
        <f>IF(COUNTA('Procytrat 400'!C248,'Procytrat 400'!D248,'Procytrat 400'!E248)&gt;0,"400","")</f>
        <v/>
      </c>
      <c r="AB8246" t="str">
        <f>IFERROR(IF(ISNUMBER('Procytrat 400'!C248),'Procytrat 400'!C248,DATEVALUE('Procytrat 400'!C248)),"")</f>
        <v/>
      </c>
      <c r="AC8246" t="str">
        <f>IF(AA8246="","",'Procytrat 400'!D248)</f>
        <v/>
      </c>
      <c r="AD8246" t="str">
        <f>IF(AA8246="","",IFERROR(1*'Procytrat 400'!E248,IFERROR(_xludf.NUMBERVALUE('Procytrat 400'!E248,".",","),IFERROR(_xludf.NUMBERVALUE('Procytrat 400'!E248,",","."),0))))</f>
        <v/>
      </c>
      <c r="AE8246" t="str">
        <f>IF(AA8246="","",'Procytrat 400'!B248)</f>
        <v/>
      </c>
      <c r="AF8246">
        <f t="shared" si="792"/>
        <v>0</v>
      </c>
      <c r="AG8246" t="str">
        <f t="shared" si="793"/>
        <v/>
      </c>
      <c r="AH8246" t="str">
        <f t="shared" si="794"/>
        <v/>
      </c>
      <c r="AI8246">
        <f t="shared" si="795"/>
        <v>0</v>
      </c>
      <c r="AJ8246">
        <f t="shared" si="796"/>
        <v>0</v>
      </c>
      <c r="AK8246">
        <v>0</v>
      </c>
      <c r="AL8246" t="str">
        <f>IF(AA8246="","",IFERROR(IF(ISNUMBER('Procytrat 400'!F248),'Procytrat 400'!F248,IF(ISNUMBER(SEARCH("12",'Procytrat 400'!F248)),EDATE(AB8246,12),IF(ISNUMBER(SEARCH("6",'Procytrat 400'!F248)),EDATE(AB8246,6),IF(ISNUMBER(SEARCH("3",'Procytrat 400'!F248)),EDATE(AB8246,3),DATEVALUE('Procytrat 400'!F248))))),""))</f>
        <v/>
      </c>
      <c r="AM8246" t="str">
        <f t="shared" ca="1" si="797"/>
        <v/>
      </c>
    </row>
    <row r="8247" spans="27:39" x14ac:dyDescent="0.3">
      <c r="AA8247" t="str">
        <f>IF(COUNTA('Procytrat 400'!C249,'Procytrat 400'!D249,'Procytrat 400'!E249)&gt;0,"400","")</f>
        <v/>
      </c>
      <c r="AB8247" t="str">
        <f>IFERROR(IF(ISNUMBER('Procytrat 400'!C249),'Procytrat 400'!C249,DATEVALUE('Procytrat 400'!C249)),"")</f>
        <v/>
      </c>
      <c r="AC8247" t="str">
        <f>IF(AA8247="","",'Procytrat 400'!D249)</f>
        <v/>
      </c>
      <c r="AD8247" t="str">
        <f>IF(AA8247="","",IFERROR(1*'Procytrat 400'!E249,IFERROR(_xludf.NUMBERVALUE('Procytrat 400'!E249,".",","),IFERROR(_xludf.NUMBERVALUE('Procytrat 400'!E249,",","."),0))))</f>
        <v/>
      </c>
      <c r="AE8247" t="str">
        <f>IF(AA8247="","",'Procytrat 400'!B249)</f>
        <v/>
      </c>
      <c r="AF8247">
        <f t="shared" si="792"/>
        <v>0</v>
      </c>
      <c r="AG8247" t="str">
        <f t="shared" si="793"/>
        <v/>
      </c>
      <c r="AH8247" t="str">
        <f t="shared" si="794"/>
        <v/>
      </c>
      <c r="AI8247">
        <f t="shared" si="795"/>
        <v>0</v>
      </c>
      <c r="AJ8247">
        <f t="shared" si="796"/>
        <v>0</v>
      </c>
      <c r="AK8247">
        <v>0</v>
      </c>
      <c r="AL8247" t="str">
        <f>IF(AA8247="","",IFERROR(IF(ISNUMBER('Procytrat 400'!F249),'Procytrat 400'!F249,IF(ISNUMBER(SEARCH("12",'Procytrat 400'!F249)),EDATE(AB8247,12),IF(ISNUMBER(SEARCH("6",'Procytrat 400'!F249)),EDATE(AB8247,6),IF(ISNUMBER(SEARCH("3",'Procytrat 400'!F249)),EDATE(AB8247,3),DATEVALUE('Procytrat 400'!F249))))),""))</f>
        <v/>
      </c>
      <c r="AM8247" t="str">
        <f t="shared" ca="1" si="797"/>
        <v/>
      </c>
    </row>
    <row r="8248" spans="27:39" x14ac:dyDescent="0.3">
      <c r="AA8248" t="str">
        <f>IF(COUNTA('Procytrat 400'!C250,'Procytrat 400'!D250,'Procytrat 400'!E250)&gt;0,"400","")</f>
        <v/>
      </c>
      <c r="AB8248" t="str">
        <f>IFERROR(IF(ISNUMBER('Procytrat 400'!C250),'Procytrat 400'!C250,DATEVALUE('Procytrat 400'!C250)),"")</f>
        <v/>
      </c>
      <c r="AC8248" t="str">
        <f>IF(AA8248="","",'Procytrat 400'!D250)</f>
        <v/>
      </c>
      <c r="AD8248" t="str">
        <f>IF(AA8248="","",IFERROR(1*'Procytrat 400'!E250,IFERROR(_xludf.NUMBERVALUE('Procytrat 400'!E250,".",","),IFERROR(_xludf.NUMBERVALUE('Procytrat 400'!E250,",","."),0))))</f>
        <v/>
      </c>
      <c r="AE8248" t="str">
        <f>IF(AA8248="","",'Procytrat 400'!B250)</f>
        <v/>
      </c>
      <c r="AF8248">
        <f t="shared" si="792"/>
        <v>0</v>
      </c>
      <c r="AG8248" t="str">
        <f t="shared" si="793"/>
        <v/>
      </c>
      <c r="AH8248" t="str">
        <f t="shared" si="794"/>
        <v/>
      </c>
      <c r="AI8248">
        <f t="shared" si="795"/>
        <v>0</v>
      </c>
      <c r="AJ8248">
        <f t="shared" si="796"/>
        <v>0</v>
      </c>
      <c r="AK8248">
        <v>0</v>
      </c>
      <c r="AL8248" t="str">
        <f>IF(AA8248="","",IFERROR(IF(ISNUMBER('Procytrat 400'!F250),'Procytrat 400'!F250,IF(ISNUMBER(SEARCH("12",'Procytrat 400'!F250)),EDATE(AB8248,12),IF(ISNUMBER(SEARCH("6",'Procytrat 400'!F250)),EDATE(AB8248,6),IF(ISNUMBER(SEARCH("3",'Procytrat 400'!F250)),EDATE(AB8248,3),DATEVALUE('Procytrat 400'!F250))))),""))</f>
        <v/>
      </c>
      <c r="AM8248" t="str">
        <f t="shared" ca="1" si="797"/>
        <v/>
      </c>
    </row>
    <row r="8249" spans="27:39" x14ac:dyDescent="0.3">
      <c r="AA8249" t="str">
        <f>IF(COUNTA('Procytrat 400'!C251,'Procytrat 400'!D251,'Procytrat 400'!E251)&gt;0,"400","")</f>
        <v/>
      </c>
      <c r="AB8249" t="str">
        <f>IFERROR(IF(ISNUMBER('Procytrat 400'!C251),'Procytrat 400'!C251,DATEVALUE('Procytrat 400'!C251)),"")</f>
        <v/>
      </c>
      <c r="AC8249" t="str">
        <f>IF(AA8249="","",'Procytrat 400'!D251)</f>
        <v/>
      </c>
      <c r="AD8249" t="str">
        <f>IF(AA8249="","",IFERROR(1*'Procytrat 400'!E251,IFERROR(_xludf.NUMBERVALUE('Procytrat 400'!E251,".",","),IFERROR(_xludf.NUMBERVALUE('Procytrat 400'!E251,",","."),0))))</f>
        <v/>
      </c>
      <c r="AE8249" t="str">
        <f>IF(AA8249="","",'Procytrat 400'!B251)</f>
        <v/>
      </c>
      <c r="AF8249">
        <f t="shared" si="792"/>
        <v>0</v>
      </c>
      <c r="AG8249" t="str">
        <f t="shared" si="793"/>
        <v/>
      </c>
      <c r="AH8249" t="str">
        <f t="shared" si="794"/>
        <v/>
      </c>
      <c r="AI8249">
        <f t="shared" si="795"/>
        <v>0</v>
      </c>
      <c r="AJ8249">
        <f t="shared" si="796"/>
        <v>0</v>
      </c>
      <c r="AK8249">
        <v>0</v>
      </c>
      <c r="AL8249" t="str">
        <f>IF(AA8249="","",IFERROR(IF(ISNUMBER('Procytrat 400'!F251),'Procytrat 400'!F251,IF(ISNUMBER(SEARCH("12",'Procytrat 400'!F251)),EDATE(AB8249,12),IF(ISNUMBER(SEARCH("6",'Procytrat 400'!F251)),EDATE(AB8249,6),IF(ISNUMBER(SEARCH("3",'Procytrat 400'!F251)),EDATE(AB8249,3),DATEVALUE('Procytrat 400'!F251))))),""))</f>
        <v/>
      </c>
      <c r="AM8249" t="str">
        <f t="shared" ca="1" si="797"/>
        <v/>
      </c>
    </row>
    <row r="8250" spans="27:39" x14ac:dyDescent="0.3">
      <c r="AA8250" t="str">
        <f>IF(COUNTA('Procytrat 400'!C252,'Procytrat 400'!D252,'Procytrat 400'!E252)&gt;0,"400","")</f>
        <v/>
      </c>
      <c r="AB8250" t="str">
        <f>IFERROR(IF(ISNUMBER('Procytrat 400'!C252),'Procytrat 400'!C252,DATEVALUE('Procytrat 400'!C252)),"")</f>
        <v/>
      </c>
      <c r="AC8250" t="str">
        <f>IF(AA8250="","",'Procytrat 400'!D252)</f>
        <v/>
      </c>
      <c r="AD8250" t="str">
        <f>IF(AA8250="","",IFERROR(1*'Procytrat 400'!E252,IFERROR(_xludf.NUMBERVALUE('Procytrat 400'!E252,".",","),IFERROR(_xludf.NUMBERVALUE('Procytrat 400'!E252,",","."),0))))</f>
        <v/>
      </c>
      <c r="AE8250" t="str">
        <f>IF(AA8250="","",'Procytrat 400'!B252)</f>
        <v/>
      </c>
      <c r="AF8250">
        <f t="shared" si="792"/>
        <v>0</v>
      </c>
      <c r="AG8250" t="str">
        <f t="shared" si="793"/>
        <v/>
      </c>
      <c r="AH8250" t="str">
        <f t="shared" si="794"/>
        <v/>
      </c>
      <c r="AI8250">
        <f t="shared" si="795"/>
        <v>0</v>
      </c>
      <c r="AJ8250">
        <f t="shared" si="796"/>
        <v>0</v>
      </c>
      <c r="AK8250">
        <v>0</v>
      </c>
      <c r="AL8250" t="str">
        <f>IF(AA8250="","",IFERROR(IF(ISNUMBER('Procytrat 400'!F252),'Procytrat 400'!F252,IF(ISNUMBER(SEARCH("12",'Procytrat 400'!F252)),EDATE(AB8250,12),IF(ISNUMBER(SEARCH("6",'Procytrat 400'!F252)),EDATE(AB8250,6),IF(ISNUMBER(SEARCH("3",'Procytrat 400'!F252)),EDATE(AB8250,3),DATEVALUE('Procytrat 400'!F252))))),""))</f>
        <v/>
      </c>
      <c r="AM8250" t="str">
        <f t="shared" ca="1" si="797"/>
        <v/>
      </c>
    </row>
    <row r="8251" spans="27:39" x14ac:dyDescent="0.3">
      <c r="AA8251" t="str">
        <f>IF(COUNTA('Procytrat 400'!C253,'Procytrat 400'!D253,'Procytrat 400'!E253)&gt;0,"400","")</f>
        <v/>
      </c>
      <c r="AB8251" t="str">
        <f>IFERROR(IF(ISNUMBER('Procytrat 400'!C253),'Procytrat 400'!C253,DATEVALUE('Procytrat 400'!C253)),"")</f>
        <v/>
      </c>
      <c r="AC8251" t="str">
        <f>IF(AA8251="","",'Procytrat 400'!D253)</f>
        <v/>
      </c>
      <c r="AD8251" t="str">
        <f>IF(AA8251="","",IFERROR(1*'Procytrat 400'!E253,IFERROR(_xludf.NUMBERVALUE('Procytrat 400'!E253,".",","),IFERROR(_xludf.NUMBERVALUE('Procytrat 400'!E253,",","."),0))))</f>
        <v/>
      </c>
      <c r="AE8251" t="str">
        <f>IF(AA8251="","",'Procytrat 400'!B253)</f>
        <v/>
      </c>
      <c r="AF8251">
        <f t="shared" si="792"/>
        <v>0</v>
      </c>
      <c r="AG8251" t="str">
        <f t="shared" si="793"/>
        <v/>
      </c>
      <c r="AH8251" t="str">
        <f t="shared" si="794"/>
        <v/>
      </c>
      <c r="AI8251">
        <f t="shared" si="795"/>
        <v>0</v>
      </c>
      <c r="AJ8251">
        <f t="shared" si="796"/>
        <v>0</v>
      </c>
      <c r="AK8251">
        <v>0</v>
      </c>
      <c r="AL8251" t="str">
        <f>IF(AA8251="","",IFERROR(IF(ISNUMBER('Procytrat 400'!F253),'Procytrat 400'!F253,IF(ISNUMBER(SEARCH("12",'Procytrat 400'!F253)),EDATE(AB8251,12),IF(ISNUMBER(SEARCH("6",'Procytrat 400'!F253)),EDATE(AB8251,6),IF(ISNUMBER(SEARCH("3",'Procytrat 400'!F253)),EDATE(AB8251,3),DATEVALUE('Procytrat 400'!F253))))),""))</f>
        <v/>
      </c>
      <c r="AM8251" t="str">
        <f t="shared" ca="1" si="797"/>
        <v/>
      </c>
    </row>
    <row r="8252" spans="27:39" x14ac:dyDescent="0.3">
      <c r="AA8252" t="str">
        <f>IF(COUNTA('Procytrat 400'!C254,'Procytrat 400'!D254,'Procytrat 400'!E254)&gt;0,"400","")</f>
        <v/>
      </c>
      <c r="AB8252" t="str">
        <f>IFERROR(IF(ISNUMBER('Procytrat 400'!C254),'Procytrat 400'!C254,DATEVALUE('Procytrat 400'!C254)),"")</f>
        <v/>
      </c>
      <c r="AC8252" t="str">
        <f>IF(AA8252="","",'Procytrat 400'!D254)</f>
        <v/>
      </c>
      <c r="AD8252" t="str">
        <f>IF(AA8252="","",IFERROR(1*'Procytrat 400'!E254,IFERROR(_xludf.NUMBERVALUE('Procytrat 400'!E254,".",","),IFERROR(_xludf.NUMBERVALUE('Procytrat 400'!E254,",","."),0))))</f>
        <v/>
      </c>
      <c r="AE8252" t="str">
        <f>IF(AA8252="","",'Procytrat 400'!B254)</f>
        <v/>
      </c>
      <c r="AF8252">
        <f t="shared" si="792"/>
        <v>0</v>
      </c>
      <c r="AG8252" t="str">
        <f t="shared" si="793"/>
        <v/>
      </c>
      <c r="AH8252" t="str">
        <f t="shared" si="794"/>
        <v/>
      </c>
      <c r="AI8252">
        <f t="shared" si="795"/>
        <v>0</v>
      </c>
      <c r="AJ8252">
        <f t="shared" si="796"/>
        <v>0</v>
      </c>
      <c r="AK8252">
        <v>0</v>
      </c>
      <c r="AL8252" t="str">
        <f>IF(AA8252="","",IFERROR(IF(ISNUMBER('Procytrat 400'!F254),'Procytrat 400'!F254,IF(ISNUMBER(SEARCH("12",'Procytrat 400'!F254)),EDATE(AB8252,12),IF(ISNUMBER(SEARCH("6",'Procytrat 400'!F254)),EDATE(AB8252,6),IF(ISNUMBER(SEARCH("3",'Procytrat 400'!F254)),EDATE(AB8252,3),DATEVALUE('Procytrat 400'!F254))))),""))</f>
        <v/>
      </c>
      <c r="AM8252" t="str">
        <f t="shared" ca="1" si="797"/>
        <v/>
      </c>
    </row>
    <row r="8253" spans="27:39" x14ac:dyDescent="0.3">
      <c r="AA8253" t="str">
        <f>IF(COUNTA('Procytrat 400'!C255,'Procytrat 400'!D255,'Procytrat 400'!E255)&gt;0,"400","")</f>
        <v/>
      </c>
      <c r="AB8253" t="str">
        <f>IFERROR(IF(ISNUMBER('Procytrat 400'!C255),'Procytrat 400'!C255,DATEVALUE('Procytrat 400'!C255)),"")</f>
        <v/>
      </c>
      <c r="AC8253" t="str">
        <f>IF(AA8253="","",'Procytrat 400'!D255)</f>
        <v/>
      </c>
      <c r="AD8253" t="str">
        <f>IF(AA8253="","",IFERROR(1*'Procytrat 400'!E255,IFERROR(_xludf.NUMBERVALUE('Procytrat 400'!E255,".",","),IFERROR(_xludf.NUMBERVALUE('Procytrat 400'!E255,",","."),0))))</f>
        <v/>
      </c>
      <c r="AE8253" t="str">
        <f>IF(AA8253="","",'Procytrat 400'!B255)</f>
        <v/>
      </c>
      <c r="AF8253">
        <f t="shared" si="792"/>
        <v>0</v>
      </c>
      <c r="AG8253" t="str">
        <f t="shared" si="793"/>
        <v/>
      </c>
      <c r="AH8253" t="str">
        <f t="shared" si="794"/>
        <v/>
      </c>
      <c r="AI8253">
        <f t="shared" si="795"/>
        <v>0</v>
      </c>
      <c r="AJ8253">
        <f t="shared" si="796"/>
        <v>0</v>
      </c>
      <c r="AK8253">
        <v>0</v>
      </c>
      <c r="AL8253" t="str">
        <f>IF(AA8253="","",IFERROR(IF(ISNUMBER('Procytrat 400'!F255),'Procytrat 400'!F255,IF(ISNUMBER(SEARCH("12",'Procytrat 400'!F255)),EDATE(AB8253,12),IF(ISNUMBER(SEARCH("6",'Procytrat 400'!F255)),EDATE(AB8253,6),IF(ISNUMBER(SEARCH("3",'Procytrat 400'!F255)),EDATE(AB8253,3),DATEVALUE('Procytrat 400'!F255))))),""))</f>
        <v/>
      </c>
      <c r="AM8253" t="str">
        <f t="shared" ca="1" si="797"/>
        <v/>
      </c>
    </row>
    <row r="8254" spans="27:39" x14ac:dyDescent="0.3">
      <c r="AA8254" t="str">
        <f>IF(COUNTA('Procytrat 400'!C256,'Procytrat 400'!D256,'Procytrat 400'!E256)&gt;0,"400","")</f>
        <v/>
      </c>
      <c r="AB8254" t="str">
        <f>IFERROR(IF(ISNUMBER('Procytrat 400'!C256),'Procytrat 400'!C256,DATEVALUE('Procytrat 400'!C256)),"")</f>
        <v/>
      </c>
      <c r="AC8254" t="str">
        <f>IF(AA8254="","",'Procytrat 400'!D256)</f>
        <v/>
      </c>
      <c r="AD8254" t="str">
        <f>IF(AA8254="","",IFERROR(1*'Procytrat 400'!E256,IFERROR(_xludf.NUMBERVALUE('Procytrat 400'!E256,".",","),IFERROR(_xludf.NUMBERVALUE('Procytrat 400'!E256,",","."),0))))</f>
        <v/>
      </c>
      <c r="AE8254" t="str">
        <f>IF(AA8254="","",'Procytrat 400'!B256)</f>
        <v/>
      </c>
      <c r="AF8254">
        <f t="shared" si="792"/>
        <v>0</v>
      </c>
      <c r="AG8254" t="str">
        <f t="shared" si="793"/>
        <v/>
      </c>
      <c r="AH8254" t="str">
        <f t="shared" si="794"/>
        <v/>
      </c>
      <c r="AI8254">
        <f t="shared" si="795"/>
        <v>0</v>
      </c>
      <c r="AJ8254">
        <f t="shared" si="796"/>
        <v>0</v>
      </c>
      <c r="AK8254">
        <v>0</v>
      </c>
      <c r="AL8254" t="str">
        <f>IF(AA8254="","",IFERROR(IF(ISNUMBER('Procytrat 400'!F256),'Procytrat 400'!F256,IF(ISNUMBER(SEARCH("12",'Procytrat 400'!F256)),EDATE(AB8254,12),IF(ISNUMBER(SEARCH("6",'Procytrat 400'!F256)),EDATE(AB8254,6),IF(ISNUMBER(SEARCH("3",'Procytrat 400'!F256)),EDATE(AB8254,3),DATEVALUE('Procytrat 400'!F256))))),""))</f>
        <v/>
      </c>
      <c r="AM8254" t="str">
        <f t="shared" ca="1" si="797"/>
        <v/>
      </c>
    </row>
    <row r="8255" spans="27:39" x14ac:dyDescent="0.3">
      <c r="AA8255" t="str">
        <f>IF(COUNTA('Procytrat 400'!C257,'Procytrat 400'!D257,'Procytrat 400'!E257)&gt;0,"400","")</f>
        <v/>
      </c>
      <c r="AB8255" t="str">
        <f>IFERROR(IF(ISNUMBER('Procytrat 400'!C257),'Procytrat 400'!C257,DATEVALUE('Procytrat 400'!C257)),"")</f>
        <v/>
      </c>
      <c r="AC8255" t="str">
        <f>IF(AA8255="","",'Procytrat 400'!D257)</f>
        <v/>
      </c>
      <c r="AD8255" t="str">
        <f>IF(AA8255="","",IFERROR(1*'Procytrat 400'!E257,IFERROR(_xludf.NUMBERVALUE('Procytrat 400'!E257,".",","),IFERROR(_xludf.NUMBERVALUE('Procytrat 400'!E257,",","."),0))))</f>
        <v/>
      </c>
      <c r="AE8255" t="str">
        <f>IF(AA8255="","",'Procytrat 400'!B257)</f>
        <v/>
      </c>
      <c r="AF8255">
        <f t="shared" si="792"/>
        <v>0</v>
      </c>
      <c r="AG8255" t="str">
        <f t="shared" si="793"/>
        <v/>
      </c>
      <c r="AH8255" t="str">
        <f t="shared" si="794"/>
        <v/>
      </c>
      <c r="AI8255">
        <f t="shared" si="795"/>
        <v>0</v>
      </c>
      <c r="AJ8255">
        <f t="shared" si="796"/>
        <v>0</v>
      </c>
      <c r="AK8255">
        <v>0</v>
      </c>
      <c r="AL8255" t="str">
        <f>IF(AA8255="","",IFERROR(IF(ISNUMBER('Procytrat 400'!F257),'Procytrat 400'!F257,IF(ISNUMBER(SEARCH("12",'Procytrat 400'!F257)),EDATE(AB8255,12),IF(ISNUMBER(SEARCH("6",'Procytrat 400'!F257)),EDATE(AB8255,6),IF(ISNUMBER(SEARCH("3",'Procytrat 400'!F257)),EDATE(AB8255,3),DATEVALUE('Procytrat 400'!F257))))),""))</f>
        <v/>
      </c>
      <c r="AM8255" t="str">
        <f t="shared" ca="1" si="797"/>
        <v/>
      </c>
    </row>
    <row r="8256" spans="27:39" x14ac:dyDescent="0.3">
      <c r="AA8256" t="str">
        <f>IF(COUNTA('Procytrat 400'!C258,'Procytrat 400'!D258,'Procytrat 400'!E258)&gt;0,"400","")</f>
        <v/>
      </c>
      <c r="AB8256" t="str">
        <f>IFERROR(IF(ISNUMBER('Procytrat 400'!C258),'Procytrat 400'!C258,DATEVALUE('Procytrat 400'!C258)),"")</f>
        <v/>
      </c>
      <c r="AC8256" t="str">
        <f>IF(AA8256="","",'Procytrat 400'!D258)</f>
        <v/>
      </c>
      <c r="AD8256" t="str">
        <f>IF(AA8256="","",IFERROR(1*'Procytrat 400'!E258,IFERROR(_xludf.NUMBERVALUE('Procytrat 400'!E258,".",","),IFERROR(_xludf.NUMBERVALUE('Procytrat 400'!E258,",","."),0))))</f>
        <v/>
      </c>
      <c r="AE8256" t="str">
        <f>IF(AA8256="","",'Procytrat 400'!B258)</f>
        <v/>
      </c>
      <c r="AF8256">
        <f t="shared" si="792"/>
        <v>0</v>
      </c>
      <c r="AG8256" t="str">
        <f t="shared" si="793"/>
        <v/>
      </c>
      <c r="AH8256" t="str">
        <f t="shared" si="794"/>
        <v/>
      </c>
      <c r="AI8256">
        <f t="shared" si="795"/>
        <v>0</v>
      </c>
      <c r="AJ8256">
        <f t="shared" si="796"/>
        <v>0</v>
      </c>
      <c r="AK8256">
        <v>0</v>
      </c>
      <c r="AL8256" t="str">
        <f>IF(AA8256="","",IFERROR(IF(ISNUMBER('Procytrat 400'!F258),'Procytrat 400'!F258,IF(ISNUMBER(SEARCH("12",'Procytrat 400'!F258)),EDATE(AB8256,12),IF(ISNUMBER(SEARCH("6",'Procytrat 400'!F258)),EDATE(AB8256,6),IF(ISNUMBER(SEARCH("3",'Procytrat 400'!F258)),EDATE(AB8256,3),DATEVALUE('Procytrat 400'!F258))))),""))</f>
        <v/>
      </c>
      <c r="AM8256" t="str">
        <f t="shared" ca="1" si="797"/>
        <v/>
      </c>
    </row>
    <row r="8257" spans="27:39" x14ac:dyDescent="0.3">
      <c r="AA8257" t="str">
        <f>IF(COUNTA('Procytrat 400'!C259,'Procytrat 400'!D259,'Procytrat 400'!E259)&gt;0,"400","")</f>
        <v/>
      </c>
      <c r="AB8257" t="str">
        <f>IFERROR(IF(ISNUMBER('Procytrat 400'!C259),'Procytrat 400'!C259,DATEVALUE('Procytrat 400'!C259)),"")</f>
        <v/>
      </c>
      <c r="AC8257" t="str">
        <f>IF(AA8257="","",'Procytrat 400'!D259)</f>
        <v/>
      </c>
      <c r="AD8257" t="str">
        <f>IF(AA8257="","",IFERROR(1*'Procytrat 400'!E259,IFERROR(_xludf.NUMBERVALUE('Procytrat 400'!E259,".",","),IFERROR(_xludf.NUMBERVALUE('Procytrat 400'!E259,",","."),0))))</f>
        <v/>
      </c>
      <c r="AE8257" t="str">
        <f>IF(AA8257="","",'Procytrat 400'!B259)</f>
        <v/>
      </c>
      <c r="AF8257">
        <f t="shared" si="792"/>
        <v>0</v>
      </c>
      <c r="AG8257" t="str">
        <f t="shared" si="793"/>
        <v/>
      </c>
      <c r="AH8257" t="str">
        <f t="shared" si="794"/>
        <v/>
      </c>
      <c r="AI8257">
        <f t="shared" si="795"/>
        <v>0</v>
      </c>
      <c r="AJ8257">
        <f t="shared" si="796"/>
        <v>0</v>
      </c>
      <c r="AK8257">
        <v>0</v>
      </c>
      <c r="AL8257" t="str">
        <f>IF(AA8257="","",IFERROR(IF(ISNUMBER('Procytrat 400'!F259),'Procytrat 400'!F259,IF(ISNUMBER(SEARCH("12",'Procytrat 400'!F259)),EDATE(AB8257,12),IF(ISNUMBER(SEARCH("6",'Procytrat 400'!F259)),EDATE(AB8257,6),IF(ISNUMBER(SEARCH("3",'Procytrat 400'!F259)),EDATE(AB8257,3),DATEVALUE('Procytrat 400'!F259))))),""))</f>
        <v/>
      </c>
      <c r="AM8257" t="str">
        <f t="shared" ca="1" si="797"/>
        <v/>
      </c>
    </row>
    <row r="8258" spans="27:39" x14ac:dyDescent="0.3">
      <c r="AA8258" t="str">
        <f>IF(COUNTA('Procytrat 400'!C260,'Procytrat 400'!D260,'Procytrat 400'!E260)&gt;0,"400","")</f>
        <v/>
      </c>
      <c r="AB8258" t="str">
        <f>IFERROR(IF(ISNUMBER('Procytrat 400'!C260),'Procytrat 400'!C260,DATEVALUE('Procytrat 400'!C260)),"")</f>
        <v/>
      </c>
      <c r="AC8258" t="str">
        <f>IF(AA8258="","",'Procytrat 400'!D260)</f>
        <v/>
      </c>
      <c r="AD8258" t="str">
        <f>IF(AA8258="","",IFERROR(1*'Procytrat 400'!E260,IFERROR(_xludf.NUMBERVALUE('Procytrat 400'!E260,".",","),IFERROR(_xludf.NUMBERVALUE('Procytrat 400'!E260,",","."),0))))</f>
        <v/>
      </c>
      <c r="AE8258" t="str">
        <f>IF(AA8258="","",'Procytrat 400'!B260)</f>
        <v/>
      </c>
      <c r="AF8258">
        <f t="shared" ref="AF8258:AF8321" si="798">IF(AA8258="",0,--ISNUMBER(SEARCH("aprovado",AE8258)))</f>
        <v>0</v>
      </c>
      <c r="AG8258" t="str">
        <f t="shared" ref="AG8258:AG8321" si="799">IF(AB8258="","",YEAR(AB8258))</f>
        <v/>
      </c>
      <c r="AH8258" t="str">
        <f t="shared" ref="AH8258:AH8321" si="800">IF(AB8258="","",MONTH(AB8258))</f>
        <v/>
      </c>
      <c r="AI8258">
        <f t="shared" ref="AI8258:AI8321" si="801">IF(AB8258="",0,AB8258+ROW()/1000000)</f>
        <v>0</v>
      </c>
      <c r="AJ8258">
        <f t="shared" ref="AJ8258:AJ8321" si="802">--(AA8258&lt;&gt;"")</f>
        <v>0</v>
      </c>
      <c r="AK8258">
        <v>0</v>
      </c>
      <c r="AL8258" t="str">
        <f>IF(AA8258="","",IFERROR(IF(ISNUMBER('Procytrat 400'!F260),'Procytrat 400'!F260,IF(ISNUMBER(SEARCH("12",'Procytrat 400'!F260)),EDATE(AB8258,12),IF(ISNUMBER(SEARCH("6",'Procytrat 400'!F260)),EDATE(AB8258,6),IF(ISNUMBER(SEARCH("3",'Procytrat 400'!F260)),EDATE(AB8258,3),DATEVALUE('Procytrat 400'!F260))))),""))</f>
        <v/>
      </c>
      <c r="AM8258" t="str">
        <f t="shared" ref="AM8258:AM8321" ca="1" si="803">IF(AND(AJ8258=1,AL8258&lt;&gt;"",AL8258&gt;=TODAY(),AG8258=$W$3),AL8258+ROW()/1000000,"")</f>
        <v/>
      </c>
    </row>
    <row r="8259" spans="27:39" x14ac:dyDescent="0.3">
      <c r="AA8259" t="str">
        <f>IF(COUNTA('Procytrat 400'!C261,'Procytrat 400'!D261,'Procytrat 400'!E261)&gt;0,"400","")</f>
        <v/>
      </c>
      <c r="AB8259" t="str">
        <f>IFERROR(IF(ISNUMBER('Procytrat 400'!C261),'Procytrat 400'!C261,DATEVALUE('Procytrat 400'!C261)),"")</f>
        <v/>
      </c>
      <c r="AC8259" t="str">
        <f>IF(AA8259="","",'Procytrat 400'!D261)</f>
        <v/>
      </c>
      <c r="AD8259" t="str">
        <f>IF(AA8259="","",IFERROR(1*'Procytrat 400'!E261,IFERROR(_xludf.NUMBERVALUE('Procytrat 400'!E261,".",","),IFERROR(_xludf.NUMBERVALUE('Procytrat 400'!E261,",","."),0))))</f>
        <v/>
      </c>
      <c r="AE8259" t="str">
        <f>IF(AA8259="","",'Procytrat 400'!B261)</f>
        <v/>
      </c>
      <c r="AF8259">
        <f t="shared" si="798"/>
        <v>0</v>
      </c>
      <c r="AG8259" t="str">
        <f t="shared" si="799"/>
        <v/>
      </c>
      <c r="AH8259" t="str">
        <f t="shared" si="800"/>
        <v/>
      </c>
      <c r="AI8259">
        <f t="shared" si="801"/>
        <v>0</v>
      </c>
      <c r="AJ8259">
        <f t="shared" si="802"/>
        <v>0</v>
      </c>
      <c r="AK8259">
        <v>0</v>
      </c>
      <c r="AL8259" t="str">
        <f>IF(AA8259="","",IFERROR(IF(ISNUMBER('Procytrat 400'!F261),'Procytrat 400'!F261,IF(ISNUMBER(SEARCH("12",'Procytrat 400'!F261)),EDATE(AB8259,12),IF(ISNUMBER(SEARCH("6",'Procytrat 400'!F261)),EDATE(AB8259,6),IF(ISNUMBER(SEARCH("3",'Procytrat 400'!F261)),EDATE(AB8259,3),DATEVALUE('Procytrat 400'!F261))))),""))</f>
        <v/>
      </c>
      <c r="AM8259" t="str">
        <f t="shared" ca="1" si="803"/>
        <v/>
      </c>
    </row>
    <row r="8260" spans="27:39" x14ac:dyDescent="0.3">
      <c r="AA8260" t="str">
        <f>IF(COUNTA('Procytrat 400'!C262,'Procytrat 400'!D262,'Procytrat 400'!E262)&gt;0,"400","")</f>
        <v/>
      </c>
      <c r="AB8260" t="str">
        <f>IFERROR(IF(ISNUMBER('Procytrat 400'!C262),'Procytrat 400'!C262,DATEVALUE('Procytrat 400'!C262)),"")</f>
        <v/>
      </c>
      <c r="AC8260" t="str">
        <f>IF(AA8260="","",'Procytrat 400'!D262)</f>
        <v/>
      </c>
      <c r="AD8260" t="str">
        <f>IF(AA8260="","",IFERROR(1*'Procytrat 400'!E262,IFERROR(_xludf.NUMBERVALUE('Procytrat 400'!E262,".",","),IFERROR(_xludf.NUMBERVALUE('Procytrat 400'!E262,",","."),0))))</f>
        <v/>
      </c>
      <c r="AE8260" t="str">
        <f>IF(AA8260="","",'Procytrat 400'!B262)</f>
        <v/>
      </c>
      <c r="AF8260">
        <f t="shared" si="798"/>
        <v>0</v>
      </c>
      <c r="AG8260" t="str">
        <f t="shared" si="799"/>
        <v/>
      </c>
      <c r="AH8260" t="str">
        <f t="shared" si="800"/>
        <v/>
      </c>
      <c r="AI8260">
        <f t="shared" si="801"/>
        <v>0</v>
      </c>
      <c r="AJ8260">
        <f t="shared" si="802"/>
        <v>0</v>
      </c>
      <c r="AK8260">
        <v>0</v>
      </c>
      <c r="AL8260" t="str">
        <f>IF(AA8260="","",IFERROR(IF(ISNUMBER('Procytrat 400'!F262),'Procytrat 400'!F262,IF(ISNUMBER(SEARCH("12",'Procytrat 400'!F262)),EDATE(AB8260,12),IF(ISNUMBER(SEARCH("6",'Procytrat 400'!F262)),EDATE(AB8260,6),IF(ISNUMBER(SEARCH("3",'Procytrat 400'!F262)),EDATE(AB8260,3),DATEVALUE('Procytrat 400'!F262))))),""))</f>
        <v/>
      </c>
      <c r="AM8260" t="str">
        <f t="shared" ca="1" si="803"/>
        <v/>
      </c>
    </row>
    <row r="8261" spans="27:39" x14ac:dyDescent="0.3">
      <c r="AA8261" t="str">
        <f>IF(COUNTA('Procytrat 400'!C263,'Procytrat 400'!D263,'Procytrat 400'!E263)&gt;0,"400","")</f>
        <v/>
      </c>
      <c r="AB8261" t="str">
        <f>IFERROR(IF(ISNUMBER('Procytrat 400'!C263),'Procytrat 400'!C263,DATEVALUE('Procytrat 400'!C263)),"")</f>
        <v/>
      </c>
      <c r="AC8261" t="str">
        <f>IF(AA8261="","",'Procytrat 400'!D263)</f>
        <v/>
      </c>
      <c r="AD8261" t="str">
        <f>IF(AA8261="","",IFERROR(1*'Procytrat 400'!E263,IFERROR(_xludf.NUMBERVALUE('Procytrat 400'!E263,".",","),IFERROR(_xludf.NUMBERVALUE('Procytrat 400'!E263,",","."),0))))</f>
        <v/>
      </c>
      <c r="AE8261" t="str">
        <f>IF(AA8261="","",'Procytrat 400'!B263)</f>
        <v/>
      </c>
      <c r="AF8261">
        <f t="shared" si="798"/>
        <v>0</v>
      </c>
      <c r="AG8261" t="str">
        <f t="shared" si="799"/>
        <v/>
      </c>
      <c r="AH8261" t="str">
        <f t="shared" si="800"/>
        <v/>
      </c>
      <c r="AI8261">
        <f t="shared" si="801"/>
        <v>0</v>
      </c>
      <c r="AJ8261">
        <f t="shared" si="802"/>
        <v>0</v>
      </c>
      <c r="AK8261">
        <v>0</v>
      </c>
      <c r="AL8261" t="str">
        <f>IF(AA8261="","",IFERROR(IF(ISNUMBER('Procytrat 400'!F263),'Procytrat 400'!F263,IF(ISNUMBER(SEARCH("12",'Procytrat 400'!F263)),EDATE(AB8261,12),IF(ISNUMBER(SEARCH("6",'Procytrat 400'!F263)),EDATE(AB8261,6),IF(ISNUMBER(SEARCH("3",'Procytrat 400'!F263)),EDATE(AB8261,3),DATEVALUE('Procytrat 400'!F263))))),""))</f>
        <v/>
      </c>
      <c r="AM8261" t="str">
        <f t="shared" ca="1" si="803"/>
        <v/>
      </c>
    </row>
    <row r="8262" spans="27:39" x14ac:dyDescent="0.3">
      <c r="AA8262" t="str">
        <f>IF(COUNTA('Procytrat 400'!C264,'Procytrat 400'!D264,'Procytrat 400'!E264)&gt;0,"400","")</f>
        <v/>
      </c>
      <c r="AB8262" t="str">
        <f>IFERROR(IF(ISNUMBER('Procytrat 400'!C264),'Procytrat 400'!C264,DATEVALUE('Procytrat 400'!C264)),"")</f>
        <v/>
      </c>
      <c r="AC8262" t="str">
        <f>IF(AA8262="","",'Procytrat 400'!D264)</f>
        <v/>
      </c>
      <c r="AD8262" t="str">
        <f>IF(AA8262="","",IFERROR(1*'Procytrat 400'!E264,IFERROR(_xludf.NUMBERVALUE('Procytrat 400'!E264,".",","),IFERROR(_xludf.NUMBERVALUE('Procytrat 400'!E264,",","."),0))))</f>
        <v/>
      </c>
      <c r="AE8262" t="str">
        <f>IF(AA8262="","",'Procytrat 400'!B264)</f>
        <v/>
      </c>
      <c r="AF8262">
        <f t="shared" si="798"/>
        <v>0</v>
      </c>
      <c r="AG8262" t="str">
        <f t="shared" si="799"/>
        <v/>
      </c>
      <c r="AH8262" t="str">
        <f t="shared" si="800"/>
        <v/>
      </c>
      <c r="AI8262">
        <f t="shared" si="801"/>
        <v>0</v>
      </c>
      <c r="AJ8262">
        <f t="shared" si="802"/>
        <v>0</v>
      </c>
      <c r="AK8262">
        <v>0</v>
      </c>
      <c r="AL8262" t="str">
        <f>IF(AA8262="","",IFERROR(IF(ISNUMBER('Procytrat 400'!F264),'Procytrat 400'!F264,IF(ISNUMBER(SEARCH("12",'Procytrat 400'!F264)),EDATE(AB8262,12),IF(ISNUMBER(SEARCH("6",'Procytrat 400'!F264)),EDATE(AB8262,6),IF(ISNUMBER(SEARCH("3",'Procytrat 400'!F264)),EDATE(AB8262,3),DATEVALUE('Procytrat 400'!F264))))),""))</f>
        <v/>
      </c>
      <c r="AM8262" t="str">
        <f t="shared" ca="1" si="803"/>
        <v/>
      </c>
    </row>
    <row r="8263" spans="27:39" x14ac:dyDescent="0.3">
      <c r="AA8263" t="str">
        <f>IF(COUNTA('Procytrat 400'!C265,'Procytrat 400'!D265,'Procytrat 400'!E265)&gt;0,"400","")</f>
        <v/>
      </c>
      <c r="AB8263" t="str">
        <f>IFERROR(IF(ISNUMBER('Procytrat 400'!C265),'Procytrat 400'!C265,DATEVALUE('Procytrat 400'!C265)),"")</f>
        <v/>
      </c>
      <c r="AC8263" t="str">
        <f>IF(AA8263="","",'Procytrat 400'!D265)</f>
        <v/>
      </c>
      <c r="AD8263" t="str">
        <f>IF(AA8263="","",IFERROR(1*'Procytrat 400'!E265,IFERROR(_xludf.NUMBERVALUE('Procytrat 400'!E265,".",","),IFERROR(_xludf.NUMBERVALUE('Procytrat 400'!E265,",","."),0))))</f>
        <v/>
      </c>
      <c r="AE8263" t="str">
        <f>IF(AA8263="","",'Procytrat 400'!B265)</f>
        <v/>
      </c>
      <c r="AF8263">
        <f t="shared" si="798"/>
        <v>0</v>
      </c>
      <c r="AG8263" t="str">
        <f t="shared" si="799"/>
        <v/>
      </c>
      <c r="AH8263" t="str">
        <f t="shared" si="800"/>
        <v/>
      </c>
      <c r="AI8263">
        <f t="shared" si="801"/>
        <v>0</v>
      </c>
      <c r="AJ8263">
        <f t="shared" si="802"/>
        <v>0</v>
      </c>
      <c r="AK8263">
        <v>0</v>
      </c>
      <c r="AL8263" t="str">
        <f>IF(AA8263="","",IFERROR(IF(ISNUMBER('Procytrat 400'!F265),'Procytrat 400'!F265,IF(ISNUMBER(SEARCH("12",'Procytrat 400'!F265)),EDATE(AB8263,12),IF(ISNUMBER(SEARCH("6",'Procytrat 400'!F265)),EDATE(AB8263,6),IF(ISNUMBER(SEARCH("3",'Procytrat 400'!F265)),EDATE(AB8263,3),DATEVALUE('Procytrat 400'!F265))))),""))</f>
        <v/>
      </c>
      <c r="AM8263" t="str">
        <f t="shared" ca="1" si="803"/>
        <v/>
      </c>
    </row>
    <row r="8264" spans="27:39" x14ac:dyDescent="0.3">
      <c r="AA8264" t="str">
        <f>IF(COUNTA('Procytrat 400'!C266,'Procytrat 400'!D266,'Procytrat 400'!E266)&gt;0,"400","")</f>
        <v/>
      </c>
      <c r="AB8264" t="str">
        <f>IFERROR(IF(ISNUMBER('Procytrat 400'!C266),'Procytrat 400'!C266,DATEVALUE('Procytrat 400'!C266)),"")</f>
        <v/>
      </c>
      <c r="AC8264" t="str">
        <f>IF(AA8264="","",'Procytrat 400'!D266)</f>
        <v/>
      </c>
      <c r="AD8264" t="str">
        <f>IF(AA8264="","",IFERROR(1*'Procytrat 400'!E266,IFERROR(_xludf.NUMBERVALUE('Procytrat 400'!E266,".",","),IFERROR(_xludf.NUMBERVALUE('Procytrat 400'!E266,",","."),0))))</f>
        <v/>
      </c>
      <c r="AE8264" t="str">
        <f>IF(AA8264="","",'Procytrat 400'!B266)</f>
        <v/>
      </c>
      <c r="AF8264">
        <f t="shared" si="798"/>
        <v>0</v>
      </c>
      <c r="AG8264" t="str">
        <f t="shared" si="799"/>
        <v/>
      </c>
      <c r="AH8264" t="str">
        <f t="shared" si="800"/>
        <v/>
      </c>
      <c r="AI8264">
        <f t="shared" si="801"/>
        <v>0</v>
      </c>
      <c r="AJ8264">
        <f t="shared" si="802"/>
        <v>0</v>
      </c>
      <c r="AK8264">
        <v>0</v>
      </c>
      <c r="AL8264" t="str">
        <f>IF(AA8264="","",IFERROR(IF(ISNUMBER('Procytrat 400'!F266),'Procytrat 400'!F266,IF(ISNUMBER(SEARCH("12",'Procytrat 400'!F266)),EDATE(AB8264,12),IF(ISNUMBER(SEARCH("6",'Procytrat 400'!F266)),EDATE(AB8264,6),IF(ISNUMBER(SEARCH("3",'Procytrat 400'!F266)),EDATE(AB8264,3),DATEVALUE('Procytrat 400'!F266))))),""))</f>
        <v/>
      </c>
      <c r="AM8264" t="str">
        <f t="shared" ca="1" si="803"/>
        <v/>
      </c>
    </row>
    <row r="8265" spans="27:39" x14ac:dyDescent="0.3">
      <c r="AA8265" t="str">
        <f>IF(COUNTA('Procytrat 400'!C267,'Procytrat 400'!D267,'Procytrat 400'!E267)&gt;0,"400","")</f>
        <v/>
      </c>
      <c r="AB8265" t="str">
        <f>IFERROR(IF(ISNUMBER('Procytrat 400'!C267),'Procytrat 400'!C267,DATEVALUE('Procytrat 400'!C267)),"")</f>
        <v/>
      </c>
      <c r="AC8265" t="str">
        <f>IF(AA8265="","",'Procytrat 400'!D267)</f>
        <v/>
      </c>
      <c r="AD8265" t="str">
        <f>IF(AA8265="","",IFERROR(1*'Procytrat 400'!E267,IFERROR(_xludf.NUMBERVALUE('Procytrat 400'!E267,".",","),IFERROR(_xludf.NUMBERVALUE('Procytrat 400'!E267,",","."),0))))</f>
        <v/>
      </c>
      <c r="AE8265" t="str">
        <f>IF(AA8265="","",'Procytrat 400'!B267)</f>
        <v/>
      </c>
      <c r="AF8265">
        <f t="shared" si="798"/>
        <v>0</v>
      </c>
      <c r="AG8265" t="str">
        <f t="shared" si="799"/>
        <v/>
      </c>
      <c r="AH8265" t="str">
        <f t="shared" si="800"/>
        <v/>
      </c>
      <c r="AI8265">
        <f t="shared" si="801"/>
        <v>0</v>
      </c>
      <c r="AJ8265">
        <f t="shared" si="802"/>
        <v>0</v>
      </c>
      <c r="AK8265">
        <v>0</v>
      </c>
      <c r="AL8265" t="str">
        <f>IF(AA8265="","",IFERROR(IF(ISNUMBER('Procytrat 400'!F267),'Procytrat 400'!F267,IF(ISNUMBER(SEARCH("12",'Procytrat 400'!F267)),EDATE(AB8265,12),IF(ISNUMBER(SEARCH("6",'Procytrat 400'!F267)),EDATE(AB8265,6),IF(ISNUMBER(SEARCH("3",'Procytrat 400'!F267)),EDATE(AB8265,3),DATEVALUE('Procytrat 400'!F267))))),""))</f>
        <v/>
      </c>
      <c r="AM8265" t="str">
        <f t="shared" ca="1" si="803"/>
        <v/>
      </c>
    </row>
    <row r="8266" spans="27:39" x14ac:dyDescent="0.3">
      <c r="AA8266" t="str">
        <f>IF(COUNTA('Procytrat 400'!C268,'Procytrat 400'!D268,'Procytrat 400'!E268)&gt;0,"400","")</f>
        <v/>
      </c>
      <c r="AB8266" t="str">
        <f>IFERROR(IF(ISNUMBER('Procytrat 400'!C268),'Procytrat 400'!C268,DATEVALUE('Procytrat 400'!C268)),"")</f>
        <v/>
      </c>
      <c r="AC8266" t="str">
        <f>IF(AA8266="","",'Procytrat 400'!D268)</f>
        <v/>
      </c>
      <c r="AD8266" t="str">
        <f>IF(AA8266="","",IFERROR(1*'Procytrat 400'!E268,IFERROR(_xludf.NUMBERVALUE('Procytrat 400'!E268,".",","),IFERROR(_xludf.NUMBERVALUE('Procytrat 400'!E268,",","."),0))))</f>
        <v/>
      </c>
      <c r="AE8266" t="str">
        <f>IF(AA8266="","",'Procytrat 400'!B268)</f>
        <v/>
      </c>
      <c r="AF8266">
        <f t="shared" si="798"/>
        <v>0</v>
      </c>
      <c r="AG8266" t="str">
        <f t="shared" si="799"/>
        <v/>
      </c>
      <c r="AH8266" t="str">
        <f t="shared" si="800"/>
        <v/>
      </c>
      <c r="AI8266">
        <f t="shared" si="801"/>
        <v>0</v>
      </c>
      <c r="AJ8266">
        <f t="shared" si="802"/>
        <v>0</v>
      </c>
      <c r="AK8266">
        <v>0</v>
      </c>
      <c r="AL8266" t="str">
        <f>IF(AA8266="","",IFERROR(IF(ISNUMBER('Procytrat 400'!F268),'Procytrat 400'!F268,IF(ISNUMBER(SEARCH("12",'Procytrat 400'!F268)),EDATE(AB8266,12),IF(ISNUMBER(SEARCH("6",'Procytrat 400'!F268)),EDATE(AB8266,6),IF(ISNUMBER(SEARCH("3",'Procytrat 400'!F268)),EDATE(AB8266,3),DATEVALUE('Procytrat 400'!F268))))),""))</f>
        <v/>
      </c>
      <c r="AM8266" t="str">
        <f t="shared" ca="1" si="803"/>
        <v/>
      </c>
    </row>
    <row r="8267" spans="27:39" x14ac:dyDescent="0.3">
      <c r="AA8267" t="str">
        <f>IF(COUNTA('Procytrat 400'!C269,'Procytrat 400'!D269,'Procytrat 400'!E269)&gt;0,"400","")</f>
        <v/>
      </c>
      <c r="AB8267" t="str">
        <f>IFERROR(IF(ISNUMBER('Procytrat 400'!C269),'Procytrat 400'!C269,DATEVALUE('Procytrat 400'!C269)),"")</f>
        <v/>
      </c>
      <c r="AC8267" t="str">
        <f>IF(AA8267="","",'Procytrat 400'!D269)</f>
        <v/>
      </c>
      <c r="AD8267" t="str">
        <f>IF(AA8267="","",IFERROR(1*'Procytrat 400'!E269,IFERROR(_xludf.NUMBERVALUE('Procytrat 400'!E269,".",","),IFERROR(_xludf.NUMBERVALUE('Procytrat 400'!E269,",","."),0))))</f>
        <v/>
      </c>
      <c r="AE8267" t="str">
        <f>IF(AA8267="","",'Procytrat 400'!B269)</f>
        <v/>
      </c>
      <c r="AF8267">
        <f t="shared" si="798"/>
        <v>0</v>
      </c>
      <c r="AG8267" t="str">
        <f t="shared" si="799"/>
        <v/>
      </c>
      <c r="AH8267" t="str">
        <f t="shared" si="800"/>
        <v/>
      </c>
      <c r="AI8267">
        <f t="shared" si="801"/>
        <v>0</v>
      </c>
      <c r="AJ8267">
        <f t="shared" si="802"/>
        <v>0</v>
      </c>
      <c r="AK8267">
        <v>0</v>
      </c>
      <c r="AL8267" t="str">
        <f>IF(AA8267="","",IFERROR(IF(ISNUMBER('Procytrat 400'!F269),'Procytrat 400'!F269,IF(ISNUMBER(SEARCH("12",'Procytrat 400'!F269)),EDATE(AB8267,12),IF(ISNUMBER(SEARCH("6",'Procytrat 400'!F269)),EDATE(AB8267,6),IF(ISNUMBER(SEARCH("3",'Procytrat 400'!F269)),EDATE(AB8267,3),DATEVALUE('Procytrat 400'!F269))))),""))</f>
        <v/>
      </c>
      <c r="AM8267" t="str">
        <f t="shared" ca="1" si="803"/>
        <v/>
      </c>
    </row>
    <row r="8268" spans="27:39" x14ac:dyDescent="0.3">
      <c r="AA8268" t="str">
        <f>IF(COUNTA('Procytrat 400'!C270,'Procytrat 400'!D270,'Procytrat 400'!E270)&gt;0,"400","")</f>
        <v/>
      </c>
      <c r="AB8268" t="str">
        <f>IFERROR(IF(ISNUMBER('Procytrat 400'!C270),'Procytrat 400'!C270,DATEVALUE('Procytrat 400'!C270)),"")</f>
        <v/>
      </c>
      <c r="AC8268" t="str">
        <f>IF(AA8268="","",'Procytrat 400'!D270)</f>
        <v/>
      </c>
      <c r="AD8268" t="str">
        <f>IF(AA8268="","",IFERROR(1*'Procytrat 400'!E270,IFERROR(_xludf.NUMBERVALUE('Procytrat 400'!E270,".",","),IFERROR(_xludf.NUMBERVALUE('Procytrat 400'!E270,",","."),0))))</f>
        <v/>
      </c>
      <c r="AE8268" t="str">
        <f>IF(AA8268="","",'Procytrat 400'!B270)</f>
        <v/>
      </c>
      <c r="AF8268">
        <f t="shared" si="798"/>
        <v>0</v>
      </c>
      <c r="AG8268" t="str">
        <f t="shared" si="799"/>
        <v/>
      </c>
      <c r="AH8268" t="str">
        <f t="shared" si="800"/>
        <v/>
      </c>
      <c r="AI8268">
        <f t="shared" si="801"/>
        <v>0</v>
      </c>
      <c r="AJ8268">
        <f t="shared" si="802"/>
        <v>0</v>
      </c>
      <c r="AK8268">
        <v>0</v>
      </c>
      <c r="AL8268" t="str">
        <f>IF(AA8268="","",IFERROR(IF(ISNUMBER('Procytrat 400'!F270),'Procytrat 400'!F270,IF(ISNUMBER(SEARCH("12",'Procytrat 400'!F270)),EDATE(AB8268,12),IF(ISNUMBER(SEARCH("6",'Procytrat 400'!F270)),EDATE(AB8268,6),IF(ISNUMBER(SEARCH("3",'Procytrat 400'!F270)),EDATE(AB8268,3),DATEVALUE('Procytrat 400'!F270))))),""))</f>
        <v/>
      </c>
      <c r="AM8268" t="str">
        <f t="shared" ca="1" si="803"/>
        <v/>
      </c>
    </row>
    <row r="8269" spans="27:39" x14ac:dyDescent="0.3">
      <c r="AA8269" t="str">
        <f>IF(COUNTA('Procytrat 400'!C271,'Procytrat 400'!D271,'Procytrat 400'!E271)&gt;0,"400","")</f>
        <v/>
      </c>
      <c r="AB8269" t="str">
        <f>IFERROR(IF(ISNUMBER('Procytrat 400'!C271),'Procytrat 400'!C271,DATEVALUE('Procytrat 400'!C271)),"")</f>
        <v/>
      </c>
      <c r="AC8269" t="str">
        <f>IF(AA8269="","",'Procytrat 400'!D271)</f>
        <v/>
      </c>
      <c r="AD8269" t="str">
        <f>IF(AA8269="","",IFERROR(1*'Procytrat 400'!E271,IFERROR(_xludf.NUMBERVALUE('Procytrat 400'!E271,".",","),IFERROR(_xludf.NUMBERVALUE('Procytrat 400'!E271,",","."),0))))</f>
        <v/>
      </c>
      <c r="AE8269" t="str">
        <f>IF(AA8269="","",'Procytrat 400'!B271)</f>
        <v/>
      </c>
      <c r="AF8269">
        <f t="shared" si="798"/>
        <v>0</v>
      </c>
      <c r="AG8269" t="str">
        <f t="shared" si="799"/>
        <v/>
      </c>
      <c r="AH8269" t="str">
        <f t="shared" si="800"/>
        <v/>
      </c>
      <c r="AI8269">
        <f t="shared" si="801"/>
        <v>0</v>
      </c>
      <c r="AJ8269">
        <f t="shared" si="802"/>
        <v>0</v>
      </c>
      <c r="AK8269">
        <v>0</v>
      </c>
      <c r="AL8269" t="str">
        <f>IF(AA8269="","",IFERROR(IF(ISNUMBER('Procytrat 400'!F271),'Procytrat 400'!F271,IF(ISNUMBER(SEARCH("12",'Procytrat 400'!F271)),EDATE(AB8269,12),IF(ISNUMBER(SEARCH("6",'Procytrat 400'!F271)),EDATE(AB8269,6),IF(ISNUMBER(SEARCH("3",'Procytrat 400'!F271)),EDATE(AB8269,3),DATEVALUE('Procytrat 400'!F271))))),""))</f>
        <v/>
      </c>
      <c r="AM8269" t="str">
        <f t="shared" ca="1" si="803"/>
        <v/>
      </c>
    </row>
    <row r="8270" spans="27:39" x14ac:dyDescent="0.3">
      <c r="AA8270" t="str">
        <f>IF(COUNTA('Procytrat 400'!C272,'Procytrat 400'!D272,'Procytrat 400'!E272)&gt;0,"400","")</f>
        <v/>
      </c>
      <c r="AB8270" t="str">
        <f>IFERROR(IF(ISNUMBER('Procytrat 400'!C272),'Procytrat 400'!C272,DATEVALUE('Procytrat 400'!C272)),"")</f>
        <v/>
      </c>
      <c r="AC8270" t="str">
        <f>IF(AA8270="","",'Procytrat 400'!D272)</f>
        <v/>
      </c>
      <c r="AD8270" t="str">
        <f>IF(AA8270="","",IFERROR(1*'Procytrat 400'!E272,IFERROR(_xludf.NUMBERVALUE('Procytrat 400'!E272,".",","),IFERROR(_xludf.NUMBERVALUE('Procytrat 400'!E272,",","."),0))))</f>
        <v/>
      </c>
      <c r="AE8270" t="str">
        <f>IF(AA8270="","",'Procytrat 400'!B272)</f>
        <v/>
      </c>
      <c r="AF8270">
        <f t="shared" si="798"/>
        <v>0</v>
      </c>
      <c r="AG8270" t="str">
        <f t="shared" si="799"/>
        <v/>
      </c>
      <c r="AH8270" t="str">
        <f t="shared" si="800"/>
        <v/>
      </c>
      <c r="AI8270">
        <f t="shared" si="801"/>
        <v>0</v>
      </c>
      <c r="AJ8270">
        <f t="shared" si="802"/>
        <v>0</v>
      </c>
      <c r="AK8270">
        <v>0</v>
      </c>
      <c r="AL8270" t="str">
        <f>IF(AA8270="","",IFERROR(IF(ISNUMBER('Procytrat 400'!F272),'Procytrat 400'!F272,IF(ISNUMBER(SEARCH("12",'Procytrat 400'!F272)),EDATE(AB8270,12),IF(ISNUMBER(SEARCH("6",'Procytrat 400'!F272)),EDATE(AB8270,6),IF(ISNUMBER(SEARCH("3",'Procytrat 400'!F272)),EDATE(AB8270,3),DATEVALUE('Procytrat 400'!F272))))),""))</f>
        <v/>
      </c>
      <c r="AM8270" t="str">
        <f t="shared" ca="1" si="803"/>
        <v/>
      </c>
    </row>
    <row r="8271" spans="27:39" x14ac:dyDescent="0.3">
      <c r="AA8271" t="str">
        <f>IF(COUNTA('Procytrat 400'!C273,'Procytrat 400'!D273,'Procytrat 400'!E273)&gt;0,"400","")</f>
        <v/>
      </c>
      <c r="AB8271" t="str">
        <f>IFERROR(IF(ISNUMBER('Procytrat 400'!C273),'Procytrat 400'!C273,DATEVALUE('Procytrat 400'!C273)),"")</f>
        <v/>
      </c>
      <c r="AC8271" t="str">
        <f>IF(AA8271="","",'Procytrat 400'!D273)</f>
        <v/>
      </c>
      <c r="AD8271" t="str">
        <f>IF(AA8271="","",IFERROR(1*'Procytrat 400'!E273,IFERROR(_xludf.NUMBERVALUE('Procytrat 400'!E273,".",","),IFERROR(_xludf.NUMBERVALUE('Procytrat 400'!E273,",","."),0))))</f>
        <v/>
      </c>
      <c r="AE8271" t="str">
        <f>IF(AA8271="","",'Procytrat 400'!B273)</f>
        <v/>
      </c>
      <c r="AF8271">
        <f t="shared" si="798"/>
        <v>0</v>
      </c>
      <c r="AG8271" t="str">
        <f t="shared" si="799"/>
        <v/>
      </c>
      <c r="AH8271" t="str">
        <f t="shared" si="800"/>
        <v/>
      </c>
      <c r="AI8271">
        <f t="shared" si="801"/>
        <v>0</v>
      </c>
      <c r="AJ8271">
        <f t="shared" si="802"/>
        <v>0</v>
      </c>
      <c r="AK8271">
        <v>0</v>
      </c>
      <c r="AL8271" t="str">
        <f>IF(AA8271="","",IFERROR(IF(ISNUMBER('Procytrat 400'!F273),'Procytrat 400'!F273,IF(ISNUMBER(SEARCH("12",'Procytrat 400'!F273)),EDATE(AB8271,12),IF(ISNUMBER(SEARCH("6",'Procytrat 400'!F273)),EDATE(AB8271,6),IF(ISNUMBER(SEARCH("3",'Procytrat 400'!F273)),EDATE(AB8271,3),DATEVALUE('Procytrat 400'!F273))))),""))</f>
        <v/>
      </c>
      <c r="AM8271" t="str">
        <f t="shared" ca="1" si="803"/>
        <v/>
      </c>
    </row>
    <row r="8272" spans="27:39" x14ac:dyDescent="0.3">
      <c r="AA8272" t="str">
        <f>IF(COUNTA('Procytrat 400'!C274,'Procytrat 400'!D274,'Procytrat 400'!E274)&gt;0,"400","")</f>
        <v/>
      </c>
      <c r="AB8272" t="str">
        <f>IFERROR(IF(ISNUMBER('Procytrat 400'!C274),'Procytrat 400'!C274,DATEVALUE('Procytrat 400'!C274)),"")</f>
        <v/>
      </c>
      <c r="AC8272" t="str">
        <f>IF(AA8272="","",'Procytrat 400'!D274)</f>
        <v/>
      </c>
      <c r="AD8272" t="str">
        <f>IF(AA8272="","",IFERROR(1*'Procytrat 400'!E274,IFERROR(_xludf.NUMBERVALUE('Procytrat 400'!E274,".",","),IFERROR(_xludf.NUMBERVALUE('Procytrat 400'!E274,",","."),0))))</f>
        <v/>
      </c>
      <c r="AE8272" t="str">
        <f>IF(AA8272="","",'Procytrat 400'!B274)</f>
        <v/>
      </c>
      <c r="AF8272">
        <f t="shared" si="798"/>
        <v>0</v>
      </c>
      <c r="AG8272" t="str">
        <f t="shared" si="799"/>
        <v/>
      </c>
      <c r="AH8272" t="str">
        <f t="shared" si="800"/>
        <v/>
      </c>
      <c r="AI8272">
        <f t="shared" si="801"/>
        <v>0</v>
      </c>
      <c r="AJ8272">
        <f t="shared" si="802"/>
        <v>0</v>
      </c>
      <c r="AK8272">
        <v>0</v>
      </c>
      <c r="AL8272" t="str">
        <f>IF(AA8272="","",IFERROR(IF(ISNUMBER('Procytrat 400'!F274),'Procytrat 400'!F274,IF(ISNUMBER(SEARCH("12",'Procytrat 400'!F274)),EDATE(AB8272,12),IF(ISNUMBER(SEARCH("6",'Procytrat 400'!F274)),EDATE(AB8272,6),IF(ISNUMBER(SEARCH("3",'Procytrat 400'!F274)),EDATE(AB8272,3),DATEVALUE('Procytrat 400'!F274))))),""))</f>
        <v/>
      </c>
      <c r="AM8272" t="str">
        <f t="shared" ca="1" si="803"/>
        <v/>
      </c>
    </row>
    <row r="8273" spans="27:39" x14ac:dyDescent="0.3">
      <c r="AA8273" t="str">
        <f>IF(COUNTA('Procytrat 400'!C275,'Procytrat 400'!D275,'Procytrat 400'!E275)&gt;0,"400","")</f>
        <v/>
      </c>
      <c r="AB8273" t="str">
        <f>IFERROR(IF(ISNUMBER('Procytrat 400'!C275),'Procytrat 400'!C275,DATEVALUE('Procytrat 400'!C275)),"")</f>
        <v/>
      </c>
      <c r="AC8273" t="str">
        <f>IF(AA8273="","",'Procytrat 400'!D275)</f>
        <v/>
      </c>
      <c r="AD8273" t="str">
        <f>IF(AA8273="","",IFERROR(1*'Procytrat 400'!E275,IFERROR(_xludf.NUMBERVALUE('Procytrat 400'!E275,".",","),IFERROR(_xludf.NUMBERVALUE('Procytrat 400'!E275,",","."),0))))</f>
        <v/>
      </c>
      <c r="AE8273" t="str">
        <f>IF(AA8273="","",'Procytrat 400'!B275)</f>
        <v/>
      </c>
      <c r="AF8273">
        <f t="shared" si="798"/>
        <v>0</v>
      </c>
      <c r="AG8273" t="str">
        <f t="shared" si="799"/>
        <v/>
      </c>
      <c r="AH8273" t="str">
        <f t="shared" si="800"/>
        <v/>
      </c>
      <c r="AI8273">
        <f t="shared" si="801"/>
        <v>0</v>
      </c>
      <c r="AJ8273">
        <f t="shared" si="802"/>
        <v>0</v>
      </c>
      <c r="AK8273">
        <v>0</v>
      </c>
      <c r="AL8273" t="str">
        <f>IF(AA8273="","",IFERROR(IF(ISNUMBER('Procytrat 400'!F275),'Procytrat 400'!F275,IF(ISNUMBER(SEARCH("12",'Procytrat 400'!F275)),EDATE(AB8273,12),IF(ISNUMBER(SEARCH("6",'Procytrat 400'!F275)),EDATE(AB8273,6),IF(ISNUMBER(SEARCH("3",'Procytrat 400'!F275)),EDATE(AB8273,3),DATEVALUE('Procytrat 400'!F275))))),""))</f>
        <v/>
      </c>
      <c r="AM8273" t="str">
        <f t="shared" ca="1" si="803"/>
        <v/>
      </c>
    </row>
    <row r="8274" spans="27:39" x14ac:dyDescent="0.3">
      <c r="AA8274" t="str">
        <f>IF(COUNTA('Procytrat 400'!C276,'Procytrat 400'!D276,'Procytrat 400'!E276)&gt;0,"400","")</f>
        <v/>
      </c>
      <c r="AB8274" t="str">
        <f>IFERROR(IF(ISNUMBER('Procytrat 400'!C276),'Procytrat 400'!C276,DATEVALUE('Procytrat 400'!C276)),"")</f>
        <v/>
      </c>
      <c r="AC8274" t="str">
        <f>IF(AA8274="","",'Procytrat 400'!D276)</f>
        <v/>
      </c>
      <c r="AD8274" t="str">
        <f>IF(AA8274="","",IFERROR(1*'Procytrat 400'!E276,IFERROR(_xludf.NUMBERVALUE('Procytrat 400'!E276,".",","),IFERROR(_xludf.NUMBERVALUE('Procytrat 400'!E276,",","."),0))))</f>
        <v/>
      </c>
      <c r="AE8274" t="str">
        <f>IF(AA8274="","",'Procytrat 400'!B276)</f>
        <v/>
      </c>
      <c r="AF8274">
        <f t="shared" si="798"/>
        <v>0</v>
      </c>
      <c r="AG8274" t="str">
        <f t="shared" si="799"/>
        <v/>
      </c>
      <c r="AH8274" t="str">
        <f t="shared" si="800"/>
        <v/>
      </c>
      <c r="AI8274">
        <f t="shared" si="801"/>
        <v>0</v>
      </c>
      <c r="AJ8274">
        <f t="shared" si="802"/>
        <v>0</v>
      </c>
      <c r="AK8274">
        <v>0</v>
      </c>
      <c r="AL8274" t="str">
        <f>IF(AA8274="","",IFERROR(IF(ISNUMBER('Procytrat 400'!F276),'Procytrat 400'!F276,IF(ISNUMBER(SEARCH("12",'Procytrat 400'!F276)),EDATE(AB8274,12),IF(ISNUMBER(SEARCH("6",'Procytrat 400'!F276)),EDATE(AB8274,6),IF(ISNUMBER(SEARCH("3",'Procytrat 400'!F276)),EDATE(AB8274,3),DATEVALUE('Procytrat 400'!F276))))),""))</f>
        <v/>
      </c>
      <c r="AM8274" t="str">
        <f t="shared" ca="1" si="803"/>
        <v/>
      </c>
    </row>
    <row r="8275" spans="27:39" x14ac:dyDescent="0.3">
      <c r="AA8275" t="str">
        <f>IF(COUNTA('Procytrat 400'!C277,'Procytrat 400'!D277,'Procytrat 400'!E277)&gt;0,"400","")</f>
        <v/>
      </c>
      <c r="AB8275" t="str">
        <f>IFERROR(IF(ISNUMBER('Procytrat 400'!C277),'Procytrat 400'!C277,DATEVALUE('Procytrat 400'!C277)),"")</f>
        <v/>
      </c>
      <c r="AC8275" t="str">
        <f>IF(AA8275="","",'Procytrat 400'!D277)</f>
        <v/>
      </c>
      <c r="AD8275" t="str">
        <f>IF(AA8275="","",IFERROR(1*'Procytrat 400'!E277,IFERROR(_xludf.NUMBERVALUE('Procytrat 400'!E277,".",","),IFERROR(_xludf.NUMBERVALUE('Procytrat 400'!E277,",","."),0))))</f>
        <v/>
      </c>
      <c r="AE8275" t="str">
        <f>IF(AA8275="","",'Procytrat 400'!B277)</f>
        <v/>
      </c>
      <c r="AF8275">
        <f t="shared" si="798"/>
        <v>0</v>
      </c>
      <c r="AG8275" t="str">
        <f t="shared" si="799"/>
        <v/>
      </c>
      <c r="AH8275" t="str">
        <f t="shared" si="800"/>
        <v/>
      </c>
      <c r="AI8275">
        <f t="shared" si="801"/>
        <v>0</v>
      </c>
      <c r="AJ8275">
        <f t="shared" si="802"/>
        <v>0</v>
      </c>
      <c r="AK8275">
        <v>0</v>
      </c>
      <c r="AL8275" t="str">
        <f>IF(AA8275="","",IFERROR(IF(ISNUMBER('Procytrat 400'!F277),'Procytrat 400'!F277,IF(ISNUMBER(SEARCH("12",'Procytrat 400'!F277)),EDATE(AB8275,12),IF(ISNUMBER(SEARCH("6",'Procytrat 400'!F277)),EDATE(AB8275,6),IF(ISNUMBER(SEARCH("3",'Procytrat 400'!F277)),EDATE(AB8275,3),DATEVALUE('Procytrat 400'!F277))))),""))</f>
        <v/>
      </c>
      <c r="AM8275" t="str">
        <f t="shared" ca="1" si="803"/>
        <v/>
      </c>
    </row>
    <row r="8276" spans="27:39" x14ac:dyDescent="0.3">
      <c r="AA8276" t="str">
        <f>IF(COUNTA('Procytrat 400'!C278,'Procytrat 400'!D278,'Procytrat 400'!E278)&gt;0,"400","")</f>
        <v/>
      </c>
      <c r="AB8276" t="str">
        <f>IFERROR(IF(ISNUMBER('Procytrat 400'!C278),'Procytrat 400'!C278,DATEVALUE('Procytrat 400'!C278)),"")</f>
        <v/>
      </c>
      <c r="AC8276" t="str">
        <f>IF(AA8276="","",'Procytrat 400'!D278)</f>
        <v/>
      </c>
      <c r="AD8276" t="str">
        <f>IF(AA8276="","",IFERROR(1*'Procytrat 400'!E278,IFERROR(_xludf.NUMBERVALUE('Procytrat 400'!E278,".",","),IFERROR(_xludf.NUMBERVALUE('Procytrat 400'!E278,",","."),0))))</f>
        <v/>
      </c>
      <c r="AE8276" t="str">
        <f>IF(AA8276="","",'Procytrat 400'!B278)</f>
        <v/>
      </c>
      <c r="AF8276">
        <f t="shared" si="798"/>
        <v>0</v>
      </c>
      <c r="AG8276" t="str">
        <f t="shared" si="799"/>
        <v/>
      </c>
      <c r="AH8276" t="str">
        <f t="shared" si="800"/>
        <v/>
      </c>
      <c r="AI8276">
        <f t="shared" si="801"/>
        <v>0</v>
      </c>
      <c r="AJ8276">
        <f t="shared" si="802"/>
        <v>0</v>
      </c>
      <c r="AK8276">
        <v>0</v>
      </c>
      <c r="AL8276" t="str">
        <f>IF(AA8276="","",IFERROR(IF(ISNUMBER('Procytrat 400'!F278),'Procytrat 400'!F278,IF(ISNUMBER(SEARCH("12",'Procytrat 400'!F278)),EDATE(AB8276,12),IF(ISNUMBER(SEARCH("6",'Procytrat 400'!F278)),EDATE(AB8276,6),IF(ISNUMBER(SEARCH("3",'Procytrat 400'!F278)),EDATE(AB8276,3),DATEVALUE('Procytrat 400'!F278))))),""))</f>
        <v/>
      </c>
      <c r="AM8276" t="str">
        <f t="shared" ca="1" si="803"/>
        <v/>
      </c>
    </row>
    <row r="8277" spans="27:39" x14ac:dyDescent="0.3">
      <c r="AA8277" t="str">
        <f>IF(COUNTA('Procytrat 400'!C279,'Procytrat 400'!D279,'Procytrat 400'!E279)&gt;0,"400","")</f>
        <v/>
      </c>
      <c r="AB8277" t="str">
        <f>IFERROR(IF(ISNUMBER('Procytrat 400'!C279),'Procytrat 400'!C279,DATEVALUE('Procytrat 400'!C279)),"")</f>
        <v/>
      </c>
      <c r="AC8277" t="str">
        <f>IF(AA8277="","",'Procytrat 400'!D279)</f>
        <v/>
      </c>
      <c r="AD8277" t="str">
        <f>IF(AA8277="","",IFERROR(1*'Procytrat 400'!E279,IFERROR(_xludf.NUMBERVALUE('Procytrat 400'!E279,".",","),IFERROR(_xludf.NUMBERVALUE('Procytrat 400'!E279,",","."),0))))</f>
        <v/>
      </c>
      <c r="AE8277" t="str">
        <f>IF(AA8277="","",'Procytrat 400'!B279)</f>
        <v/>
      </c>
      <c r="AF8277">
        <f t="shared" si="798"/>
        <v>0</v>
      </c>
      <c r="AG8277" t="str">
        <f t="shared" si="799"/>
        <v/>
      </c>
      <c r="AH8277" t="str">
        <f t="shared" si="800"/>
        <v/>
      </c>
      <c r="AI8277">
        <f t="shared" si="801"/>
        <v>0</v>
      </c>
      <c r="AJ8277">
        <f t="shared" si="802"/>
        <v>0</v>
      </c>
      <c r="AK8277">
        <v>0</v>
      </c>
      <c r="AL8277" t="str">
        <f>IF(AA8277="","",IFERROR(IF(ISNUMBER('Procytrat 400'!F279),'Procytrat 400'!F279,IF(ISNUMBER(SEARCH("12",'Procytrat 400'!F279)),EDATE(AB8277,12),IF(ISNUMBER(SEARCH("6",'Procytrat 400'!F279)),EDATE(AB8277,6),IF(ISNUMBER(SEARCH("3",'Procytrat 400'!F279)),EDATE(AB8277,3),DATEVALUE('Procytrat 400'!F279))))),""))</f>
        <v/>
      </c>
      <c r="AM8277" t="str">
        <f t="shared" ca="1" si="803"/>
        <v/>
      </c>
    </row>
    <row r="8278" spans="27:39" x14ac:dyDescent="0.3">
      <c r="AA8278" t="str">
        <f>IF(COUNTA('Procytrat 400'!C280,'Procytrat 400'!D280,'Procytrat 400'!E280)&gt;0,"400","")</f>
        <v/>
      </c>
      <c r="AB8278" t="str">
        <f>IFERROR(IF(ISNUMBER('Procytrat 400'!C280),'Procytrat 400'!C280,DATEVALUE('Procytrat 400'!C280)),"")</f>
        <v/>
      </c>
      <c r="AC8278" t="str">
        <f>IF(AA8278="","",'Procytrat 400'!D280)</f>
        <v/>
      </c>
      <c r="AD8278" t="str">
        <f>IF(AA8278="","",IFERROR(1*'Procytrat 400'!E280,IFERROR(_xludf.NUMBERVALUE('Procytrat 400'!E280,".",","),IFERROR(_xludf.NUMBERVALUE('Procytrat 400'!E280,",","."),0))))</f>
        <v/>
      </c>
      <c r="AE8278" t="str">
        <f>IF(AA8278="","",'Procytrat 400'!B280)</f>
        <v/>
      </c>
      <c r="AF8278">
        <f t="shared" si="798"/>
        <v>0</v>
      </c>
      <c r="AG8278" t="str">
        <f t="shared" si="799"/>
        <v/>
      </c>
      <c r="AH8278" t="str">
        <f t="shared" si="800"/>
        <v/>
      </c>
      <c r="AI8278">
        <f t="shared" si="801"/>
        <v>0</v>
      </c>
      <c r="AJ8278">
        <f t="shared" si="802"/>
        <v>0</v>
      </c>
      <c r="AK8278">
        <v>0</v>
      </c>
      <c r="AL8278" t="str">
        <f>IF(AA8278="","",IFERROR(IF(ISNUMBER('Procytrat 400'!F280),'Procytrat 400'!F280,IF(ISNUMBER(SEARCH("12",'Procytrat 400'!F280)),EDATE(AB8278,12),IF(ISNUMBER(SEARCH("6",'Procytrat 400'!F280)),EDATE(AB8278,6),IF(ISNUMBER(SEARCH("3",'Procytrat 400'!F280)),EDATE(AB8278,3),DATEVALUE('Procytrat 400'!F280))))),""))</f>
        <v/>
      </c>
      <c r="AM8278" t="str">
        <f t="shared" ca="1" si="803"/>
        <v/>
      </c>
    </row>
    <row r="8279" spans="27:39" x14ac:dyDescent="0.3">
      <c r="AA8279" t="str">
        <f>IF(COUNTA('Procytrat 400'!C281,'Procytrat 400'!D281,'Procytrat 400'!E281)&gt;0,"400","")</f>
        <v/>
      </c>
      <c r="AB8279" t="str">
        <f>IFERROR(IF(ISNUMBER('Procytrat 400'!C281),'Procytrat 400'!C281,DATEVALUE('Procytrat 400'!C281)),"")</f>
        <v/>
      </c>
      <c r="AC8279" t="str">
        <f>IF(AA8279="","",'Procytrat 400'!D281)</f>
        <v/>
      </c>
      <c r="AD8279" t="str">
        <f>IF(AA8279="","",IFERROR(1*'Procytrat 400'!E281,IFERROR(_xludf.NUMBERVALUE('Procytrat 400'!E281,".",","),IFERROR(_xludf.NUMBERVALUE('Procytrat 400'!E281,",","."),0))))</f>
        <v/>
      </c>
      <c r="AE8279" t="str">
        <f>IF(AA8279="","",'Procytrat 400'!B281)</f>
        <v/>
      </c>
      <c r="AF8279">
        <f t="shared" si="798"/>
        <v>0</v>
      </c>
      <c r="AG8279" t="str">
        <f t="shared" si="799"/>
        <v/>
      </c>
      <c r="AH8279" t="str">
        <f t="shared" si="800"/>
        <v/>
      </c>
      <c r="AI8279">
        <f t="shared" si="801"/>
        <v>0</v>
      </c>
      <c r="AJ8279">
        <f t="shared" si="802"/>
        <v>0</v>
      </c>
      <c r="AK8279">
        <v>0</v>
      </c>
      <c r="AL8279" t="str">
        <f>IF(AA8279="","",IFERROR(IF(ISNUMBER('Procytrat 400'!F281),'Procytrat 400'!F281,IF(ISNUMBER(SEARCH("12",'Procytrat 400'!F281)),EDATE(AB8279,12),IF(ISNUMBER(SEARCH("6",'Procytrat 400'!F281)),EDATE(AB8279,6),IF(ISNUMBER(SEARCH("3",'Procytrat 400'!F281)),EDATE(AB8279,3),DATEVALUE('Procytrat 400'!F281))))),""))</f>
        <v/>
      </c>
      <c r="AM8279" t="str">
        <f t="shared" ca="1" si="803"/>
        <v/>
      </c>
    </row>
    <row r="8280" spans="27:39" x14ac:dyDescent="0.3">
      <c r="AA8280" t="str">
        <f>IF(COUNTA('Procytrat 400'!C282,'Procytrat 400'!D282,'Procytrat 400'!E282)&gt;0,"400","")</f>
        <v/>
      </c>
      <c r="AB8280" t="str">
        <f>IFERROR(IF(ISNUMBER('Procytrat 400'!C282),'Procytrat 400'!C282,DATEVALUE('Procytrat 400'!C282)),"")</f>
        <v/>
      </c>
      <c r="AC8280" t="str">
        <f>IF(AA8280="","",'Procytrat 400'!D282)</f>
        <v/>
      </c>
      <c r="AD8280" t="str">
        <f>IF(AA8280="","",IFERROR(1*'Procytrat 400'!E282,IFERROR(_xludf.NUMBERVALUE('Procytrat 400'!E282,".",","),IFERROR(_xludf.NUMBERVALUE('Procytrat 400'!E282,",","."),0))))</f>
        <v/>
      </c>
      <c r="AE8280" t="str">
        <f>IF(AA8280="","",'Procytrat 400'!B282)</f>
        <v/>
      </c>
      <c r="AF8280">
        <f t="shared" si="798"/>
        <v>0</v>
      </c>
      <c r="AG8280" t="str">
        <f t="shared" si="799"/>
        <v/>
      </c>
      <c r="AH8280" t="str">
        <f t="shared" si="800"/>
        <v/>
      </c>
      <c r="AI8280">
        <f t="shared" si="801"/>
        <v>0</v>
      </c>
      <c r="AJ8280">
        <f t="shared" si="802"/>
        <v>0</v>
      </c>
      <c r="AK8280">
        <v>0</v>
      </c>
      <c r="AL8280" t="str">
        <f>IF(AA8280="","",IFERROR(IF(ISNUMBER('Procytrat 400'!F282),'Procytrat 400'!F282,IF(ISNUMBER(SEARCH("12",'Procytrat 400'!F282)),EDATE(AB8280,12),IF(ISNUMBER(SEARCH("6",'Procytrat 400'!F282)),EDATE(AB8280,6),IF(ISNUMBER(SEARCH("3",'Procytrat 400'!F282)),EDATE(AB8280,3),DATEVALUE('Procytrat 400'!F282))))),""))</f>
        <v/>
      </c>
      <c r="AM8280" t="str">
        <f t="shared" ca="1" si="803"/>
        <v/>
      </c>
    </row>
    <row r="8281" spans="27:39" x14ac:dyDescent="0.3">
      <c r="AA8281" t="str">
        <f>IF(COUNTA('Procytrat 400'!C283,'Procytrat 400'!D283,'Procytrat 400'!E283)&gt;0,"400","")</f>
        <v/>
      </c>
      <c r="AB8281" t="str">
        <f>IFERROR(IF(ISNUMBER('Procytrat 400'!C283),'Procytrat 400'!C283,DATEVALUE('Procytrat 400'!C283)),"")</f>
        <v/>
      </c>
      <c r="AC8281" t="str">
        <f>IF(AA8281="","",'Procytrat 400'!D283)</f>
        <v/>
      </c>
      <c r="AD8281" t="str">
        <f>IF(AA8281="","",IFERROR(1*'Procytrat 400'!E283,IFERROR(_xludf.NUMBERVALUE('Procytrat 400'!E283,".",","),IFERROR(_xludf.NUMBERVALUE('Procytrat 400'!E283,",","."),0))))</f>
        <v/>
      </c>
      <c r="AE8281" t="str">
        <f>IF(AA8281="","",'Procytrat 400'!B283)</f>
        <v/>
      </c>
      <c r="AF8281">
        <f t="shared" si="798"/>
        <v>0</v>
      </c>
      <c r="AG8281" t="str">
        <f t="shared" si="799"/>
        <v/>
      </c>
      <c r="AH8281" t="str">
        <f t="shared" si="800"/>
        <v/>
      </c>
      <c r="AI8281">
        <f t="shared" si="801"/>
        <v>0</v>
      </c>
      <c r="AJ8281">
        <f t="shared" si="802"/>
        <v>0</v>
      </c>
      <c r="AK8281">
        <v>0</v>
      </c>
      <c r="AL8281" t="str">
        <f>IF(AA8281="","",IFERROR(IF(ISNUMBER('Procytrat 400'!F283),'Procytrat 400'!F283,IF(ISNUMBER(SEARCH("12",'Procytrat 400'!F283)),EDATE(AB8281,12),IF(ISNUMBER(SEARCH("6",'Procytrat 400'!F283)),EDATE(AB8281,6),IF(ISNUMBER(SEARCH("3",'Procytrat 400'!F283)),EDATE(AB8281,3),DATEVALUE('Procytrat 400'!F283))))),""))</f>
        <v/>
      </c>
      <c r="AM8281" t="str">
        <f t="shared" ca="1" si="803"/>
        <v/>
      </c>
    </row>
    <row r="8282" spans="27:39" x14ac:dyDescent="0.3">
      <c r="AA8282" t="str">
        <f>IF(COUNTA('Procytrat 400'!C284,'Procytrat 400'!D284,'Procytrat 400'!E284)&gt;0,"400","")</f>
        <v/>
      </c>
      <c r="AB8282" t="str">
        <f>IFERROR(IF(ISNUMBER('Procytrat 400'!C284),'Procytrat 400'!C284,DATEVALUE('Procytrat 400'!C284)),"")</f>
        <v/>
      </c>
      <c r="AC8282" t="str">
        <f>IF(AA8282="","",'Procytrat 400'!D284)</f>
        <v/>
      </c>
      <c r="AD8282" t="str">
        <f>IF(AA8282="","",IFERROR(1*'Procytrat 400'!E284,IFERROR(_xludf.NUMBERVALUE('Procytrat 400'!E284,".",","),IFERROR(_xludf.NUMBERVALUE('Procytrat 400'!E284,",","."),0))))</f>
        <v/>
      </c>
      <c r="AE8282" t="str">
        <f>IF(AA8282="","",'Procytrat 400'!B284)</f>
        <v/>
      </c>
      <c r="AF8282">
        <f t="shared" si="798"/>
        <v>0</v>
      </c>
      <c r="AG8282" t="str">
        <f t="shared" si="799"/>
        <v/>
      </c>
      <c r="AH8282" t="str">
        <f t="shared" si="800"/>
        <v/>
      </c>
      <c r="AI8282">
        <f t="shared" si="801"/>
        <v>0</v>
      </c>
      <c r="AJ8282">
        <f t="shared" si="802"/>
        <v>0</v>
      </c>
      <c r="AK8282">
        <v>0</v>
      </c>
      <c r="AL8282" t="str">
        <f>IF(AA8282="","",IFERROR(IF(ISNUMBER('Procytrat 400'!F284),'Procytrat 400'!F284,IF(ISNUMBER(SEARCH("12",'Procytrat 400'!F284)),EDATE(AB8282,12),IF(ISNUMBER(SEARCH("6",'Procytrat 400'!F284)),EDATE(AB8282,6),IF(ISNUMBER(SEARCH("3",'Procytrat 400'!F284)),EDATE(AB8282,3),DATEVALUE('Procytrat 400'!F284))))),""))</f>
        <v/>
      </c>
      <c r="AM8282" t="str">
        <f t="shared" ca="1" si="803"/>
        <v/>
      </c>
    </row>
    <row r="8283" spans="27:39" x14ac:dyDescent="0.3">
      <c r="AA8283" t="str">
        <f>IF(COUNTA('Procytrat 400'!C285,'Procytrat 400'!D285,'Procytrat 400'!E285)&gt;0,"400","")</f>
        <v/>
      </c>
      <c r="AB8283" t="str">
        <f>IFERROR(IF(ISNUMBER('Procytrat 400'!C285),'Procytrat 400'!C285,DATEVALUE('Procytrat 400'!C285)),"")</f>
        <v/>
      </c>
      <c r="AC8283" t="str">
        <f>IF(AA8283="","",'Procytrat 400'!D285)</f>
        <v/>
      </c>
      <c r="AD8283" t="str">
        <f>IF(AA8283="","",IFERROR(1*'Procytrat 400'!E285,IFERROR(_xludf.NUMBERVALUE('Procytrat 400'!E285,".",","),IFERROR(_xludf.NUMBERVALUE('Procytrat 400'!E285,",","."),0))))</f>
        <v/>
      </c>
      <c r="AE8283" t="str">
        <f>IF(AA8283="","",'Procytrat 400'!B285)</f>
        <v/>
      </c>
      <c r="AF8283">
        <f t="shared" si="798"/>
        <v>0</v>
      </c>
      <c r="AG8283" t="str">
        <f t="shared" si="799"/>
        <v/>
      </c>
      <c r="AH8283" t="str">
        <f t="shared" si="800"/>
        <v/>
      </c>
      <c r="AI8283">
        <f t="shared" si="801"/>
        <v>0</v>
      </c>
      <c r="AJ8283">
        <f t="shared" si="802"/>
        <v>0</v>
      </c>
      <c r="AK8283">
        <v>0</v>
      </c>
      <c r="AL8283" t="str">
        <f>IF(AA8283="","",IFERROR(IF(ISNUMBER('Procytrat 400'!F285),'Procytrat 400'!F285,IF(ISNUMBER(SEARCH("12",'Procytrat 400'!F285)),EDATE(AB8283,12),IF(ISNUMBER(SEARCH("6",'Procytrat 400'!F285)),EDATE(AB8283,6),IF(ISNUMBER(SEARCH("3",'Procytrat 400'!F285)),EDATE(AB8283,3),DATEVALUE('Procytrat 400'!F285))))),""))</f>
        <v/>
      </c>
      <c r="AM8283" t="str">
        <f t="shared" ca="1" si="803"/>
        <v/>
      </c>
    </row>
    <row r="8284" spans="27:39" x14ac:dyDescent="0.3">
      <c r="AA8284" t="str">
        <f>IF(COUNTA('Procytrat 400'!C286,'Procytrat 400'!D286,'Procytrat 400'!E286)&gt;0,"400","")</f>
        <v/>
      </c>
      <c r="AB8284" t="str">
        <f>IFERROR(IF(ISNUMBER('Procytrat 400'!C286),'Procytrat 400'!C286,DATEVALUE('Procytrat 400'!C286)),"")</f>
        <v/>
      </c>
      <c r="AC8284" t="str">
        <f>IF(AA8284="","",'Procytrat 400'!D286)</f>
        <v/>
      </c>
      <c r="AD8284" t="str">
        <f>IF(AA8284="","",IFERROR(1*'Procytrat 400'!E286,IFERROR(_xludf.NUMBERVALUE('Procytrat 400'!E286,".",","),IFERROR(_xludf.NUMBERVALUE('Procytrat 400'!E286,",","."),0))))</f>
        <v/>
      </c>
      <c r="AE8284" t="str">
        <f>IF(AA8284="","",'Procytrat 400'!B286)</f>
        <v/>
      </c>
      <c r="AF8284">
        <f t="shared" si="798"/>
        <v>0</v>
      </c>
      <c r="AG8284" t="str">
        <f t="shared" si="799"/>
        <v/>
      </c>
      <c r="AH8284" t="str">
        <f t="shared" si="800"/>
        <v/>
      </c>
      <c r="AI8284">
        <f t="shared" si="801"/>
        <v>0</v>
      </c>
      <c r="AJ8284">
        <f t="shared" si="802"/>
        <v>0</v>
      </c>
      <c r="AK8284">
        <v>0</v>
      </c>
      <c r="AL8284" t="str">
        <f>IF(AA8284="","",IFERROR(IF(ISNUMBER('Procytrat 400'!F286),'Procytrat 400'!F286,IF(ISNUMBER(SEARCH("12",'Procytrat 400'!F286)),EDATE(AB8284,12),IF(ISNUMBER(SEARCH("6",'Procytrat 400'!F286)),EDATE(AB8284,6),IF(ISNUMBER(SEARCH("3",'Procytrat 400'!F286)),EDATE(AB8284,3),DATEVALUE('Procytrat 400'!F286))))),""))</f>
        <v/>
      </c>
      <c r="AM8284" t="str">
        <f t="shared" ca="1" si="803"/>
        <v/>
      </c>
    </row>
    <row r="8285" spans="27:39" x14ac:dyDescent="0.3">
      <c r="AA8285" t="str">
        <f>IF(COUNTA('Procytrat 400'!C287,'Procytrat 400'!D287,'Procytrat 400'!E287)&gt;0,"400","")</f>
        <v/>
      </c>
      <c r="AB8285" t="str">
        <f>IFERROR(IF(ISNUMBER('Procytrat 400'!C287),'Procytrat 400'!C287,DATEVALUE('Procytrat 400'!C287)),"")</f>
        <v/>
      </c>
      <c r="AC8285" t="str">
        <f>IF(AA8285="","",'Procytrat 400'!D287)</f>
        <v/>
      </c>
      <c r="AD8285" t="str">
        <f>IF(AA8285="","",IFERROR(1*'Procytrat 400'!E287,IFERROR(_xludf.NUMBERVALUE('Procytrat 400'!E287,".",","),IFERROR(_xludf.NUMBERVALUE('Procytrat 400'!E287,",","."),0))))</f>
        <v/>
      </c>
      <c r="AE8285" t="str">
        <f>IF(AA8285="","",'Procytrat 400'!B287)</f>
        <v/>
      </c>
      <c r="AF8285">
        <f t="shared" si="798"/>
        <v>0</v>
      </c>
      <c r="AG8285" t="str">
        <f t="shared" si="799"/>
        <v/>
      </c>
      <c r="AH8285" t="str">
        <f t="shared" si="800"/>
        <v/>
      </c>
      <c r="AI8285">
        <f t="shared" si="801"/>
        <v>0</v>
      </c>
      <c r="AJ8285">
        <f t="shared" si="802"/>
        <v>0</v>
      </c>
      <c r="AK8285">
        <v>0</v>
      </c>
      <c r="AL8285" t="str">
        <f>IF(AA8285="","",IFERROR(IF(ISNUMBER('Procytrat 400'!F287),'Procytrat 400'!F287,IF(ISNUMBER(SEARCH("12",'Procytrat 400'!F287)),EDATE(AB8285,12),IF(ISNUMBER(SEARCH("6",'Procytrat 400'!F287)),EDATE(AB8285,6),IF(ISNUMBER(SEARCH("3",'Procytrat 400'!F287)),EDATE(AB8285,3),DATEVALUE('Procytrat 400'!F287))))),""))</f>
        <v/>
      </c>
      <c r="AM8285" t="str">
        <f t="shared" ca="1" si="803"/>
        <v/>
      </c>
    </row>
    <row r="8286" spans="27:39" x14ac:dyDescent="0.3">
      <c r="AA8286" t="str">
        <f>IF(COUNTA('Procytrat 400'!C288,'Procytrat 400'!D288,'Procytrat 400'!E288)&gt;0,"400","")</f>
        <v/>
      </c>
      <c r="AB8286" t="str">
        <f>IFERROR(IF(ISNUMBER('Procytrat 400'!C288),'Procytrat 400'!C288,DATEVALUE('Procytrat 400'!C288)),"")</f>
        <v/>
      </c>
      <c r="AC8286" t="str">
        <f>IF(AA8286="","",'Procytrat 400'!D288)</f>
        <v/>
      </c>
      <c r="AD8286" t="str">
        <f>IF(AA8286="","",IFERROR(1*'Procytrat 400'!E288,IFERROR(_xludf.NUMBERVALUE('Procytrat 400'!E288,".",","),IFERROR(_xludf.NUMBERVALUE('Procytrat 400'!E288,",","."),0))))</f>
        <v/>
      </c>
      <c r="AE8286" t="str">
        <f>IF(AA8286="","",'Procytrat 400'!B288)</f>
        <v/>
      </c>
      <c r="AF8286">
        <f t="shared" si="798"/>
        <v>0</v>
      </c>
      <c r="AG8286" t="str">
        <f t="shared" si="799"/>
        <v/>
      </c>
      <c r="AH8286" t="str">
        <f t="shared" si="800"/>
        <v/>
      </c>
      <c r="AI8286">
        <f t="shared" si="801"/>
        <v>0</v>
      </c>
      <c r="AJ8286">
        <f t="shared" si="802"/>
        <v>0</v>
      </c>
      <c r="AK8286">
        <v>0</v>
      </c>
      <c r="AL8286" t="str">
        <f>IF(AA8286="","",IFERROR(IF(ISNUMBER('Procytrat 400'!F288),'Procytrat 400'!F288,IF(ISNUMBER(SEARCH("12",'Procytrat 400'!F288)),EDATE(AB8286,12),IF(ISNUMBER(SEARCH("6",'Procytrat 400'!F288)),EDATE(AB8286,6),IF(ISNUMBER(SEARCH("3",'Procytrat 400'!F288)),EDATE(AB8286,3),DATEVALUE('Procytrat 400'!F288))))),""))</f>
        <v/>
      </c>
      <c r="AM8286" t="str">
        <f t="shared" ca="1" si="803"/>
        <v/>
      </c>
    </row>
    <row r="8287" spans="27:39" x14ac:dyDescent="0.3">
      <c r="AA8287" t="str">
        <f>IF(COUNTA('Procytrat 400'!C289,'Procytrat 400'!D289,'Procytrat 400'!E289)&gt;0,"400","")</f>
        <v/>
      </c>
      <c r="AB8287" t="str">
        <f>IFERROR(IF(ISNUMBER('Procytrat 400'!C289),'Procytrat 400'!C289,DATEVALUE('Procytrat 400'!C289)),"")</f>
        <v/>
      </c>
      <c r="AC8287" t="str">
        <f>IF(AA8287="","",'Procytrat 400'!D289)</f>
        <v/>
      </c>
      <c r="AD8287" t="str">
        <f>IF(AA8287="","",IFERROR(1*'Procytrat 400'!E289,IFERROR(_xludf.NUMBERVALUE('Procytrat 400'!E289,".",","),IFERROR(_xludf.NUMBERVALUE('Procytrat 400'!E289,",","."),0))))</f>
        <v/>
      </c>
      <c r="AE8287" t="str">
        <f>IF(AA8287="","",'Procytrat 400'!B289)</f>
        <v/>
      </c>
      <c r="AF8287">
        <f t="shared" si="798"/>
        <v>0</v>
      </c>
      <c r="AG8287" t="str">
        <f t="shared" si="799"/>
        <v/>
      </c>
      <c r="AH8287" t="str">
        <f t="shared" si="800"/>
        <v/>
      </c>
      <c r="AI8287">
        <f t="shared" si="801"/>
        <v>0</v>
      </c>
      <c r="AJ8287">
        <f t="shared" si="802"/>
        <v>0</v>
      </c>
      <c r="AK8287">
        <v>0</v>
      </c>
      <c r="AL8287" t="str">
        <f>IF(AA8287="","",IFERROR(IF(ISNUMBER('Procytrat 400'!F289),'Procytrat 400'!F289,IF(ISNUMBER(SEARCH("12",'Procytrat 400'!F289)),EDATE(AB8287,12),IF(ISNUMBER(SEARCH("6",'Procytrat 400'!F289)),EDATE(AB8287,6),IF(ISNUMBER(SEARCH("3",'Procytrat 400'!F289)),EDATE(AB8287,3),DATEVALUE('Procytrat 400'!F289))))),""))</f>
        <v/>
      </c>
      <c r="AM8287" t="str">
        <f t="shared" ca="1" si="803"/>
        <v/>
      </c>
    </row>
    <row r="8288" spans="27:39" x14ac:dyDescent="0.3">
      <c r="AA8288" t="str">
        <f>IF(COUNTA('Procytrat 400'!C290,'Procytrat 400'!D290,'Procytrat 400'!E290)&gt;0,"400","")</f>
        <v/>
      </c>
      <c r="AB8288" t="str">
        <f>IFERROR(IF(ISNUMBER('Procytrat 400'!C290),'Procytrat 400'!C290,DATEVALUE('Procytrat 400'!C290)),"")</f>
        <v/>
      </c>
      <c r="AC8288" t="str">
        <f>IF(AA8288="","",'Procytrat 400'!D290)</f>
        <v/>
      </c>
      <c r="AD8288" t="str">
        <f>IF(AA8288="","",IFERROR(1*'Procytrat 400'!E290,IFERROR(_xludf.NUMBERVALUE('Procytrat 400'!E290,".",","),IFERROR(_xludf.NUMBERVALUE('Procytrat 400'!E290,",","."),0))))</f>
        <v/>
      </c>
      <c r="AE8288" t="str">
        <f>IF(AA8288="","",'Procytrat 400'!B290)</f>
        <v/>
      </c>
      <c r="AF8288">
        <f t="shared" si="798"/>
        <v>0</v>
      </c>
      <c r="AG8288" t="str">
        <f t="shared" si="799"/>
        <v/>
      </c>
      <c r="AH8288" t="str">
        <f t="shared" si="800"/>
        <v/>
      </c>
      <c r="AI8288">
        <f t="shared" si="801"/>
        <v>0</v>
      </c>
      <c r="AJ8288">
        <f t="shared" si="802"/>
        <v>0</v>
      </c>
      <c r="AK8288">
        <v>0</v>
      </c>
      <c r="AL8288" t="str">
        <f>IF(AA8288="","",IFERROR(IF(ISNUMBER('Procytrat 400'!F290),'Procytrat 400'!F290,IF(ISNUMBER(SEARCH("12",'Procytrat 400'!F290)),EDATE(AB8288,12),IF(ISNUMBER(SEARCH("6",'Procytrat 400'!F290)),EDATE(AB8288,6),IF(ISNUMBER(SEARCH("3",'Procytrat 400'!F290)),EDATE(AB8288,3),DATEVALUE('Procytrat 400'!F290))))),""))</f>
        <v/>
      </c>
      <c r="AM8288" t="str">
        <f t="shared" ca="1" si="803"/>
        <v/>
      </c>
    </row>
    <row r="8289" spans="27:39" x14ac:dyDescent="0.3">
      <c r="AA8289" t="str">
        <f>IF(COUNTA('Procytrat 400'!C291,'Procytrat 400'!D291,'Procytrat 400'!E291)&gt;0,"400","")</f>
        <v/>
      </c>
      <c r="AB8289" t="str">
        <f>IFERROR(IF(ISNUMBER('Procytrat 400'!C291),'Procytrat 400'!C291,DATEVALUE('Procytrat 400'!C291)),"")</f>
        <v/>
      </c>
      <c r="AC8289" t="str">
        <f>IF(AA8289="","",'Procytrat 400'!D291)</f>
        <v/>
      </c>
      <c r="AD8289" t="str">
        <f>IF(AA8289="","",IFERROR(1*'Procytrat 400'!E291,IFERROR(_xludf.NUMBERVALUE('Procytrat 400'!E291,".",","),IFERROR(_xludf.NUMBERVALUE('Procytrat 400'!E291,",","."),0))))</f>
        <v/>
      </c>
      <c r="AE8289" t="str">
        <f>IF(AA8289="","",'Procytrat 400'!B291)</f>
        <v/>
      </c>
      <c r="AF8289">
        <f t="shared" si="798"/>
        <v>0</v>
      </c>
      <c r="AG8289" t="str">
        <f t="shared" si="799"/>
        <v/>
      </c>
      <c r="AH8289" t="str">
        <f t="shared" si="800"/>
        <v/>
      </c>
      <c r="AI8289">
        <f t="shared" si="801"/>
        <v>0</v>
      </c>
      <c r="AJ8289">
        <f t="shared" si="802"/>
        <v>0</v>
      </c>
      <c r="AK8289">
        <v>0</v>
      </c>
      <c r="AL8289" t="str">
        <f>IF(AA8289="","",IFERROR(IF(ISNUMBER('Procytrat 400'!F291),'Procytrat 400'!F291,IF(ISNUMBER(SEARCH("12",'Procytrat 400'!F291)),EDATE(AB8289,12),IF(ISNUMBER(SEARCH("6",'Procytrat 400'!F291)),EDATE(AB8289,6),IF(ISNUMBER(SEARCH("3",'Procytrat 400'!F291)),EDATE(AB8289,3),DATEVALUE('Procytrat 400'!F291))))),""))</f>
        <v/>
      </c>
      <c r="AM8289" t="str">
        <f t="shared" ca="1" si="803"/>
        <v/>
      </c>
    </row>
    <row r="8290" spans="27:39" x14ac:dyDescent="0.3">
      <c r="AA8290" t="str">
        <f>IF(COUNTA('Procytrat 400'!C292,'Procytrat 400'!D292,'Procytrat 400'!E292)&gt;0,"400","")</f>
        <v/>
      </c>
      <c r="AB8290" t="str">
        <f>IFERROR(IF(ISNUMBER('Procytrat 400'!C292),'Procytrat 400'!C292,DATEVALUE('Procytrat 400'!C292)),"")</f>
        <v/>
      </c>
      <c r="AC8290" t="str">
        <f>IF(AA8290="","",'Procytrat 400'!D292)</f>
        <v/>
      </c>
      <c r="AD8290" t="str">
        <f>IF(AA8290="","",IFERROR(1*'Procytrat 400'!E292,IFERROR(_xludf.NUMBERVALUE('Procytrat 400'!E292,".",","),IFERROR(_xludf.NUMBERVALUE('Procytrat 400'!E292,",","."),0))))</f>
        <v/>
      </c>
      <c r="AE8290" t="str">
        <f>IF(AA8290="","",'Procytrat 400'!B292)</f>
        <v/>
      </c>
      <c r="AF8290">
        <f t="shared" si="798"/>
        <v>0</v>
      </c>
      <c r="AG8290" t="str">
        <f t="shared" si="799"/>
        <v/>
      </c>
      <c r="AH8290" t="str">
        <f t="shared" si="800"/>
        <v/>
      </c>
      <c r="AI8290">
        <f t="shared" si="801"/>
        <v>0</v>
      </c>
      <c r="AJ8290">
        <f t="shared" si="802"/>
        <v>0</v>
      </c>
      <c r="AK8290">
        <v>0</v>
      </c>
      <c r="AL8290" t="str">
        <f>IF(AA8290="","",IFERROR(IF(ISNUMBER('Procytrat 400'!F292),'Procytrat 400'!F292,IF(ISNUMBER(SEARCH("12",'Procytrat 400'!F292)),EDATE(AB8290,12),IF(ISNUMBER(SEARCH("6",'Procytrat 400'!F292)),EDATE(AB8290,6),IF(ISNUMBER(SEARCH("3",'Procytrat 400'!F292)),EDATE(AB8290,3),DATEVALUE('Procytrat 400'!F292))))),""))</f>
        <v/>
      </c>
      <c r="AM8290" t="str">
        <f t="shared" ca="1" si="803"/>
        <v/>
      </c>
    </row>
    <row r="8291" spans="27:39" x14ac:dyDescent="0.3">
      <c r="AA8291" t="str">
        <f>IF(COUNTA('Procytrat 400'!C293,'Procytrat 400'!D293,'Procytrat 400'!E293)&gt;0,"400","")</f>
        <v/>
      </c>
      <c r="AB8291" t="str">
        <f>IFERROR(IF(ISNUMBER('Procytrat 400'!C293),'Procytrat 400'!C293,DATEVALUE('Procytrat 400'!C293)),"")</f>
        <v/>
      </c>
      <c r="AC8291" t="str">
        <f>IF(AA8291="","",'Procytrat 400'!D293)</f>
        <v/>
      </c>
      <c r="AD8291" t="str">
        <f>IF(AA8291="","",IFERROR(1*'Procytrat 400'!E293,IFERROR(_xludf.NUMBERVALUE('Procytrat 400'!E293,".",","),IFERROR(_xludf.NUMBERVALUE('Procytrat 400'!E293,",","."),0))))</f>
        <v/>
      </c>
      <c r="AE8291" t="str">
        <f>IF(AA8291="","",'Procytrat 400'!B293)</f>
        <v/>
      </c>
      <c r="AF8291">
        <f t="shared" si="798"/>
        <v>0</v>
      </c>
      <c r="AG8291" t="str">
        <f t="shared" si="799"/>
        <v/>
      </c>
      <c r="AH8291" t="str">
        <f t="shared" si="800"/>
        <v/>
      </c>
      <c r="AI8291">
        <f t="shared" si="801"/>
        <v>0</v>
      </c>
      <c r="AJ8291">
        <f t="shared" si="802"/>
        <v>0</v>
      </c>
      <c r="AK8291">
        <v>0</v>
      </c>
      <c r="AL8291" t="str">
        <f>IF(AA8291="","",IFERROR(IF(ISNUMBER('Procytrat 400'!F293),'Procytrat 400'!F293,IF(ISNUMBER(SEARCH("12",'Procytrat 400'!F293)),EDATE(AB8291,12),IF(ISNUMBER(SEARCH("6",'Procytrat 400'!F293)),EDATE(AB8291,6),IF(ISNUMBER(SEARCH("3",'Procytrat 400'!F293)),EDATE(AB8291,3),DATEVALUE('Procytrat 400'!F293))))),""))</f>
        <v/>
      </c>
      <c r="AM8291" t="str">
        <f t="shared" ca="1" si="803"/>
        <v/>
      </c>
    </row>
    <row r="8292" spans="27:39" x14ac:dyDescent="0.3">
      <c r="AA8292" t="str">
        <f>IF(COUNTA('Procytrat 400'!C294,'Procytrat 400'!D294,'Procytrat 400'!E294)&gt;0,"400","")</f>
        <v/>
      </c>
      <c r="AB8292" t="str">
        <f>IFERROR(IF(ISNUMBER('Procytrat 400'!C294),'Procytrat 400'!C294,DATEVALUE('Procytrat 400'!C294)),"")</f>
        <v/>
      </c>
      <c r="AC8292" t="str">
        <f>IF(AA8292="","",'Procytrat 400'!D294)</f>
        <v/>
      </c>
      <c r="AD8292" t="str">
        <f>IF(AA8292="","",IFERROR(1*'Procytrat 400'!E294,IFERROR(_xludf.NUMBERVALUE('Procytrat 400'!E294,".",","),IFERROR(_xludf.NUMBERVALUE('Procytrat 400'!E294,",","."),0))))</f>
        <v/>
      </c>
      <c r="AE8292" t="str">
        <f>IF(AA8292="","",'Procytrat 400'!B294)</f>
        <v/>
      </c>
      <c r="AF8292">
        <f t="shared" si="798"/>
        <v>0</v>
      </c>
      <c r="AG8292" t="str">
        <f t="shared" si="799"/>
        <v/>
      </c>
      <c r="AH8292" t="str">
        <f t="shared" si="800"/>
        <v/>
      </c>
      <c r="AI8292">
        <f t="shared" si="801"/>
        <v>0</v>
      </c>
      <c r="AJ8292">
        <f t="shared" si="802"/>
        <v>0</v>
      </c>
      <c r="AK8292">
        <v>0</v>
      </c>
      <c r="AL8292" t="str">
        <f>IF(AA8292="","",IFERROR(IF(ISNUMBER('Procytrat 400'!F294),'Procytrat 400'!F294,IF(ISNUMBER(SEARCH("12",'Procytrat 400'!F294)),EDATE(AB8292,12),IF(ISNUMBER(SEARCH("6",'Procytrat 400'!F294)),EDATE(AB8292,6),IF(ISNUMBER(SEARCH("3",'Procytrat 400'!F294)),EDATE(AB8292,3),DATEVALUE('Procytrat 400'!F294))))),""))</f>
        <v/>
      </c>
      <c r="AM8292" t="str">
        <f t="shared" ca="1" si="803"/>
        <v/>
      </c>
    </row>
    <row r="8293" spans="27:39" x14ac:dyDescent="0.3">
      <c r="AA8293" t="str">
        <f>IF(COUNTA('Procytrat 400'!C295,'Procytrat 400'!D295,'Procytrat 400'!E295)&gt;0,"400","")</f>
        <v/>
      </c>
      <c r="AB8293" t="str">
        <f>IFERROR(IF(ISNUMBER('Procytrat 400'!C295),'Procytrat 400'!C295,DATEVALUE('Procytrat 400'!C295)),"")</f>
        <v/>
      </c>
      <c r="AC8293" t="str">
        <f>IF(AA8293="","",'Procytrat 400'!D295)</f>
        <v/>
      </c>
      <c r="AD8293" t="str">
        <f>IF(AA8293="","",IFERROR(1*'Procytrat 400'!E295,IFERROR(_xludf.NUMBERVALUE('Procytrat 400'!E295,".",","),IFERROR(_xludf.NUMBERVALUE('Procytrat 400'!E295,",","."),0))))</f>
        <v/>
      </c>
      <c r="AE8293" t="str">
        <f>IF(AA8293="","",'Procytrat 400'!B295)</f>
        <v/>
      </c>
      <c r="AF8293">
        <f t="shared" si="798"/>
        <v>0</v>
      </c>
      <c r="AG8293" t="str">
        <f t="shared" si="799"/>
        <v/>
      </c>
      <c r="AH8293" t="str">
        <f t="shared" si="800"/>
        <v/>
      </c>
      <c r="AI8293">
        <f t="shared" si="801"/>
        <v>0</v>
      </c>
      <c r="AJ8293">
        <f t="shared" si="802"/>
        <v>0</v>
      </c>
      <c r="AK8293">
        <v>0</v>
      </c>
      <c r="AL8293" t="str">
        <f>IF(AA8293="","",IFERROR(IF(ISNUMBER('Procytrat 400'!F295),'Procytrat 400'!F295,IF(ISNUMBER(SEARCH("12",'Procytrat 400'!F295)),EDATE(AB8293,12),IF(ISNUMBER(SEARCH("6",'Procytrat 400'!F295)),EDATE(AB8293,6),IF(ISNUMBER(SEARCH("3",'Procytrat 400'!F295)),EDATE(AB8293,3),DATEVALUE('Procytrat 400'!F295))))),""))</f>
        <v/>
      </c>
      <c r="AM8293" t="str">
        <f t="shared" ca="1" si="803"/>
        <v/>
      </c>
    </row>
    <row r="8294" spans="27:39" x14ac:dyDescent="0.3">
      <c r="AA8294" t="str">
        <f>IF(COUNTA('Procytrat 400'!C296,'Procytrat 400'!D296,'Procytrat 400'!E296)&gt;0,"400","")</f>
        <v/>
      </c>
      <c r="AB8294" t="str">
        <f>IFERROR(IF(ISNUMBER('Procytrat 400'!C296),'Procytrat 400'!C296,DATEVALUE('Procytrat 400'!C296)),"")</f>
        <v/>
      </c>
      <c r="AC8294" t="str">
        <f>IF(AA8294="","",'Procytrat 400'!D296)</f>
        <v/>
      </c>
      <c r="AD8294" t="str">
        <f>IF(AA8294="","",IFERROR(1*'Procytrat 400'!E296,IFERROR(_xludf.NUMBERVALUE('Procytrat 400'!E296,".",","),IFERROR(_xludf.NUMBERVALUE('Procytrat 400'!E296,",","."),0))))</f>
        <v/>
      </c>
      <c r="AE8294" t="str">
        <f>IF(AA8294="","",'Procytrat 400'!B296)</f>
        <v/>
      </c>
      <c r="AF8294">
        <f t="shared" si="798"/>
        <v>0</v>
      </c>
      <c r="AG8294" t="str">
        <f t="shared" si="799"/>
        <v/>
      </c>
      <c r="AH8294" t="str">
        <f t="shared" si="800"/>
        <v/>
      </c>
      <c r="AI8294">
        <f t="shared" si="801"/>
        <v>0</v>
      </c>
      <c r="AJ8294">
        <f t="shared" si="802"/>
        <v>0</v>
      </c>
      <c r="AK8294">
        <v>0</v>
      </c>
      <c r="AL8294" t="str">
        <f>IF(AA8294="","",IFERROR(IF(ISNUMBER('Procytrat 400'!F296),'Procytrat 400'!F296,IF(ISNUMBER(SEARCH("12",'Procytrat 400'!F296)),EDATE(AB8294,12),IF(ISNUMBER(SEARCH("6",'Procytrat 400'!F296)),EDATE(AB8294,6),IF(ISNUMBER(SEARCH("3",'Procytrat 400'!F296)),EDATE(AB8294,3),DATEVALUE('Procytrat 400'!F296))))),""))</f>
        <v/>
      </c>
      <c r="AM8294" t="str">
        <f t="shared" ca="1" si="803"/>
        <v/>
      </c>
    </row>
    <row r="8295" spans="27:39" x14ac:dyDescent="0.3">
      <c r="AA8295" t="str">
        <f>IF(COUNTA('Procytrat 400'!C297,'Procytrat 400'!D297,'Procytrat 400'!E297)&gt;0,"400","")</f>
        <v/>
      </c>
      <c r="AB8295" t="str">
        <f>IFERROR(IF(ISNUMBER('Procytrat 400'!C297),'Procytrat 400'!C297,DATEVALUE('Procytrat 400'!C297)),"")</f>
        <v/>
      </c>
      <c r="AC8295" t="str">
        <f>IF(AA8295="","",'Procytrat 400'!D297)</f>
        <v/>
      </c>
      <c r="AD8295" t="str">
        <f>IF(AA8295="","",IFERROR(1*'Procytrat 400'!E297,IFERROR(_xludf.NUMBERVALUE('Procytrat 400'!E297,".",","),IFERROR(_xludf.NUMBERVALUE('Procytrat 400'!E297,",","."),0))))</f>
        <v/>
      </c>
      <c r="AE8295" t="str">
        <f>IF(AA8295="","",'Procytrat 400'!B297)</f>
        <v/>
      </c>
      <c r="AF8295">
        <f t="shared" si="798"/>
        <v>0</v>
      </c>
      <c r="AG8295" t="str">
        <f t="shared" si="799"/>
        <v/>
      </c>
      <c r="AH8295" t="str">
        <f t="shared" si="800"/>
        <v/>
      </c>
      <c r="AI8295">
        <f t="shared" si="801"/>
        <v>0</v>
      </c>
      <c r="AJ8295">
        <f t="shared" si="802"/>
        <v>0</v>
      </c>
      <c r="AK8295">
        <v>0</v>
      </c>
      <c r="AL8295" t="str">
        <f>IF(AA8295="","",IFERROR(IF(ISNUMBER('Procytrat 400'!F297),'Procytrat 400'!F297,IF(ISNUMBER(SEARCH("12",'Procytrat 400'!F297)),EDATE(AB8295,12),IF(ISNUMBER(SEARCH("6",'Procytrat 400'!F297)),EDATE(AB8295,6),IF(ISNUMBER(SEARCH("3",'Procytrat 400'!F297)),EDATE(AB8295,3),DATEVALUE('Procytrat 400'!F297))))),""))</f>
        <v/>
      </c>
      <c r="AM8295" t="str">
        <f t="shared" ca="1" si="803"/>
        <v/>
      </c>
    </row>
    <row r="8296" spans="27:39" x14ac:dyDescent="0.3">
      <c r="AA8296" t="str">
        <f>IF(COUNTA('Procytrat 400'!C298,'Procytrat 400'!D298,'Procytrat 400'!E298)&gt;0,"400","")</f>
        <v/>
      </c>
      <c r="AB8296" t="str">
        <f>IFERROR(IF(ISNUMBER('Procytrat 400'!C298),'Procytrat 400'!C298,DATEVALUE('Procytrat 400'!C298)),"")</f>
        <v/>
      </c>
      <c r="AC8296" t="str">
        <f>IF(AA8296="","",'Procytrat 400'!D298)</f>
        <v/>
      </c>
      <c r="AD8296" t="str">
        <f>IF(AA8296="","",IFERROR(1*'Procytrat 400'!E298,IFERROR(_xludf.NUMBERVALUE('Procytrat 400'!E298,".",","),IFERROR(_xludf.NUMBERVALUE('Procytrat 400'!E298,",","."),0))))</f>
        <v/>
      </c>
      <c r="AE8296" t="str">
        <f>IF(AA8296="","",'Procytrat 400'!B298)</f>
        <v/>
      </c>
      <c r="AF8296">
        <f t="shared" si="798"/>
        <v>0</v>
      </c>
      <c r="AG8296" t="str">
        <f t="shared" si="799"/>
        <v/>
      </c>
      <c r="AH8296" t="str">
        <f t="shared" si="800"/>
        <v/>
      </c>
      <c r="AI8296">
        <f t="shared" si="801"/>
        <v>0</v>
      </c>
      <c r="AJ8296">
        <f t="shared" si="802"/>
        <v>0</v>
      </c>
      <c r="AK8296">
        <v>0</v>
      </c>
      <c r="AL8296" t="str">
        <f>IF(AA8296="","",IFERROR(IF(ISNUMBER('Procytrat 400'!F298),'Procytrat 400'!F298,IF(ISNUMBER(SEARCH("12",'Procytrat 400'!F298)),EDATE(AB8296,12),IF(ISNUMBER(SEARCH("6",'Procytrat 400'!F298)),EDATE(AB8296,6),IF(ISNUMBER(SEARCH("3",'Procytrat 400'!F298)),EDATE(AB8296,3),DATEVALUE('Procytrat 400'!F298))))),""))</f>
        <v/>
      </c>
      <c r="AM8296" t="str">
        <f t="shared" ca="1" si="803"/>
        <v/>
      </c>
    </row>
    <row r="8297" spans="27:39" x14ac:dyDescent="0.3">
      <c r="AA8297" t="str">
        <f>IF(COUNTA('Procytrat 400'!C299,'Procytrat 400'!D299,'Procytrat 400'!E299)&gt;0,"400","")</f>
        <v/>
      </c>
      <c r="AB8297" t="str">
        <f>IFERROR(IF(ISNUMBER('Procytrat 400'!C299),'Procytrat 400'!C299,DATEVALUE('Procytrat 400'!C299)),"")</f>
        <v/>
      </c>
      <c r="AC8297" t="str">
        <f>IF(AA8297="","",'Procytrat 400'!D299)</f>
        <v/>
      </c>
      <c r="AD8297" t="str">
        <f>IF(AA8297="","",IFERROR(1*'Procytrat 400'!E299,IFERROR(_xludf.NUMBERVALUE('Procytrat 400'!E299,".",","),IFERROR(_xludf.NUMBERVALUE('Procytrat 400'!E299,",","."),0))))</f>
        <v/>
      </c>
      <c r="AE8297" t="str">
        <f>IF(AA8297="","",'Procytrat 400'!B299)</f>
        <v/>
      </c>
      <c r="AF8297">
        <f t="shared" si="798"/>
        <v>0</v>
      </c>
      <c r="AG8297" t="str">
        <f t="shared" si="799"/>
        <v/>
      </c>
      <c r="AH8297" t="str">
        <f t="shared" si="800"/>
        <v/>
      </c>
      <c r="AI8297">
        <f t="shared" si="801"/>
        <v>0</v>
      </c>
      <c r="AJ8297">
        <f t="shared" si="802"/>
        <v>0</v>
      </c>
      <c r="AK8297">
        <v>0</v>
      </c>
      <c r="AL8297" t="str">
        <f>IF(AA8297="","",IFERROR(IF(ISNUMBER('Procytrat 400'!F299),'Procytrat 400'!F299,IF(ISNUMBER(SEARCH("12",'Procytrat 400'!F299)),EDATE(AB8297,12),IF(ISNUMBER(SEARCH("6",'Procytrat 400'!F299)),EDATE(AB8297,6),IF(ISNUMBER(SEARCH("3",'Procytrat 400'!F299)),EDATE(AB8297,3),DATEVALUE('Procytrat 400'!F299))))),""))</f>
        <v/>
      </c>
      <c r="AM8297" t="str">
        <f t="shared" ca="1" si="803"/>
        <v/>
      </c>
    </row>
    <row r="8298" spans="27:39" x14ac:dyDescent="0.3">
      <c r="AA8298" t="str">
        <f>IF(COUNTA('Procytrat 400'!C300,'Procytrat 400'!D300,'Procytrat 400'!E300)&gt;0,"400","")</f>
        <v/>
      </c>
      <c r="AB8298" t="str">
        <f>IFERROR(IF(ISNUMBER('Procytrat 400'!C300),'Procytrat 400'!C300,DATEVALUE('Procytrat 400'!C300)),"")</f>
        <v/>
      </c>
      <c r="AC8298" t="str">
        <f>IF(AA8298="","",'Procytrat 400'!D300)</f>
        <v/>
      </c>
      <c r="AD8298" t="str">
        <f>IF(AA8298="","",IFERROR(1*'Procytrat 400'!E300,IFERROR(_xludf.NUMBERVALUE('Procytrat 400'!E300,".",","),IFERROR(_xludf.NUMBERVALUE('Procytrat 400'!E300,",","."),0))))</f>
        <v/>
      </c>
      <c r="AE8298" t="str">
        <f>IF(AA8298="","",'Procytrat 400'!B300)</f>
        <v/>
      </c>
      <c r="AF8298">
        <f t="shared" si="798"/>
        <v>0</v>
      </c>
      <c r="AG8298" t="str">
        <f t="shared" si="799"/>
        <v/>
      </c>
      <c r="AH8298" t="str">
        <f t="shared" si="800"/>
        <v/>
      </c>
      <c r="AI8298">
        <f t="shared" si="801"/>
        <v>0</v>
      </c>
      <c r="AJ8298">
        <f t="shared" si="802"/>
        <v>0</v>
      </c>
      <c r="AK8298">
        <v>0</v>
      </c>
      <c r="AL8298" t="str">
        <f>IF(AA8298="","",IFERROR(IF(ISNUMBER('Procytrat 400'!F300),'Procytrat 400'!F300,IF(ISNUMBER(SEARCH("12",'Procytrat 400'!F300)),EDATE(AB8298,12),IF(ISNUMBER(SEARCH("6",'Procytrat 400'!F300)),EDATE(AB8298,6),IF(ISNUMBER(SEARCH("3",'Procytrat 400'!F300)),EDATE(AB8298,3),DATEVALUE('Procytrat 400'!F300))))),""))</f>
        <v/>
      </c>
      <c r="AM8298" t="str">
        <f t="shared" ca="1" si="803"/>
        <v/>
      </c>
    </row>
    <row r="8299" spans="27:39" x14ac:dyDescent="0.3">
      <c r="AA8299" t="str">
        <f>IF(COUNTA('Procytrat 400'!C301,'Procytrat 400'!D301,'Procytrat 400'!E301)&gt;0,"400","")</f>
        <v/>
      </c>
      <c r="AB8299" t="str">
        <f>IFERROR(IF(ISNUMBER('Procytrat 400'!C301),'Procytrat 400'!C301,DATEVALUE('Procytrat 400'!C301)),"")</f>
        <v/>
      </c>
      <c r="AC8299" t="str">
        <f>IF(AA8299="","",'Procytrat 400'!D301)</f>
        <v/>
      </c>
      <c r="AD8299" t="str">
        <f>IF(AA8299="","",IFERROR(1*'Procytrat 400'!E301,IFERROR(_xludf.NUMBERVALUE('Procytrat 400'!E301,".",","),IFERROR(_xludf.NUMBERVALUE('Procytrat 400'!E301,",","."),0))))</f>
        <v/>
      </c>
      <c r="AE8299" t="str">
        <f>IF(AA8299="","",'Procytrat 400'!B301)</f>
        <v/>
      </c>
      <c r="AF8299">
        <f t="shared" si="798"/>
        <v>0</v>
      </c>
      <c r="AG8299" t="str">
        <f t="shared" si="799"/>
        <v/>
      </c>
      <c r="AH8299" t="str">
        <f t="shared" si="800"/>
        <v/>
      </c>
      <c r="AI8299">
        <f t="shared" si="801"/>
        <v>0</v>
      </c>
      <c r="AJ8299">
        <f t="shared" si="802"/>
        <v>0</v>
      </c>
      <c r="AK8299">
        <v>0</v>
      </c>
      <c r="AL8299" t="str">
        <f>IF(AA8299="","",IFERROR(IF(ISNUMBER('Procytrat 400'!F301),'Procytrat 400'!F301,IF(ISNUMBER(SEARCH("12",'Procytrat 400'!F301)),EDATE(AB8299,12),IF(ISNUMBER(SEARCH("6",'Procytrat 400'!F301)),EDATE(AB8299,6),IF(ISNUMBER(SEARCH("3",'Procytrat 400'!F301)),EDATE(AB8299,3),DATEVALUE('Procytrat 400'!F301))))),""))</f>
        <v/>
      </c>
      <c r="AM8299" t="str">
        <f t="shared" ca="1" si="803"/>
        <v/>
      </c>
    </row>
    <row r="8300" spans="27:39" x14ac:dyDescent="0.3">
      <c r="AA8300" t="str">
        <f>IF(COUNTA('Procytrat 400'!C302,'Procytrat 400'!D302,'Procytrat 400'!E302)&gt;0,"400","")</f>
        <v/>
      </c>
      <c r="AB8300" t="str">
        <f>IFERROR(IF(ISNUMBER('Procytrat 400'!C302),'Procytrat 400'!C302,DATEVALUE('Procytrat 400'!C302)),"")</f>
        <v/>
      </c>
      <c r="AC8300" t="str">
        <f>IF(AA8300="","",'Procytrat 400'!D302)</f>
        <v/>
      </c>
      <c r="AD8300" t="str">
        <f>IF(AA8300="","",IFERROR(1*'Procytrat 400'!E302,IFERROR(_xludf.NUMBERVALUE('Procytrat 400'!E302,".",","),IFERROR(_xludf.NUMBERVALUE('Procytrat 400'!E302,",","."),0))))</f>
        <v/>
      </c>
      <c r="AE8300" t="str">
        <f>IF(AA8300="","",'Procytrat 400'!B302)</f>
        <v/>
      </c>
      <c r="AF8300">
        <f t="shared" si="798"/>
        <v>0</v>
      </c>
      <c r="AG8300" t="str">
        <f t="shared" si="799"/>
        <v/>
      </c>
      <c r="AH8300" t="str">
        <f t="shared" si="800"/>
        <v/>
      </c>
      <c r="AI8300">
        <f t="shared" si="801"/>
        <v>0</v>
      </c>
      <c r="AJ8300">
        <f t="shared" si="802"/>
        <v>0</v>
      </c>
      <c r="AK8300">
        <v>0</v>
      </c>
      <c r="AL8300" t="str">
        <f>IF(AA8300="","",IFERROR(IF(ISNUMBER('Procytrat 400'!F302),'Procytrat 400'!F302,IF(ISNUMBER(SEARCH("12",'Procytrat 400'!F302)),EDATE(AB8300,12),IF(ISNUMBER(SEARCH("6",'Procytrat 400'!F302)),EDATE(AB8300,6),IF(ISNUMBER(SEARCH("3",'Procytrat 400'!F302)),EDATE(AB8300,3),DATEVALUE('Procytrat 400'!F302))))),""))</f>
        <v/>
      </c>
      <c r="AM8300" t="str">
        <f t="shared" ca="1" si="803"/>
        <v/>
      </c>
    </row>
    <row r="8301" spans="27:39" x14ac:dyDescent="0.3">
      <c r="AA8301" t="str">
        <f>IF(COUNTA('Procytrat 400'!C303,'Procytrat 400'!D303,'Procytrat 400'!E303)&gt;0,"400","")</f>
        <v/>
      </c>
      <c r="AB8301" t="str">
        <f>IFERROR(IF(ISNUMBER('Procytrat 400'!C303),'Procytrat 400'!C303,DATEVALUE('Procytrat 400'!C303)),"")</f>
        <v/>
      </c>
      <c r="AC8301" t="str">
        <f>IF(AA8301="","",'Procytrat 400'!D303)</f>
        <v/>
      </c>
      <c r="AD8301" t="str">
        <f>IF(AA8301="","",IFERROR(1*'Procytrat 400'!E303,IFERROR(_xludf.NUMBERVALUE('Procytrat 400'!E303,".",","),IFERROR(_xludf.NUMBERVALUE('Procytrat 400'!E303,",","."),0))))</f>
        <v/>
      </c>
      <c r="AE8301" t="str">
        <f>IF(AA8301="","",'Procytrat 400'!B303)</f>
        <v/>
      </c>
      <c r="AF8301">
        <f t="shared" si="798"/>
        <v>0</v>
      </c>
      <c r="AG8301" t="str">
        <f t="shared" si="799"/>
        <v/>
      </c>
      <c r="AH8301" t="str">
        <f t="shared" si="800"/>
        <v/>
      </c>
      <c r="AI8301">
        <f t="shared" si="801"/>
        <v>0</v>
      </c>
      <c r="AJ8301">
        <f t="shared" si="802"/>
        <v>0</v>
      </c>
      <c r="AK8301">
        <v>0</v>
      </c>
      <c r="AL8301" t="str">
        <f>IF(AA8301="","",IFERROR(IF(ISNUMBER('Procytrat 400'!F303),'Procytrat 400'!F303,IF(ISNUMBER(SEARCH("12",'Procytrat 400'!F303)),EDATE(AB8301,12),IF(ISNUMBER(SEARCH("6",'Procytrat 400'!F303)),EDATE(AB8301,6),IF(ISNUMBER(SEARCH("3",'Procytrat 400'!F303)),EDATE(AB8301,3),DATEVALUE('Procytrat 400'!F303))))),""))</f>
        <v/>
      </c>
      <c r="AM8301" t="str">
        <f t="shared" ca="1" si="803"/>
        <v/>
      </c>
    </row>
    <row r="8302" spans="27:39" x14ac:dyDescent="0.3">
      <c r="AA8302" t="str">
        <f>IF(COUNTA('Procytrat 400'!C304,'Procytrat 400'!D304,'Procytrat 400'!E304)&gt;0,"400","")</f>
        <v/>
      </c>
      <c r="AB8302" t="str">
        <f>IFERROR(IF(ISNUMBER('Procytrat 400'!C304),'Procytrat 400'!C304,DATEVALUE('Procytrat 400'!C304)),"")</f>
        <v/>
      </c>
      <c r="AC8302" t="str">
        <f>IF(AA8302="","",'Procytrat 400'!D304)</f>
        <v/>
      </c>
      <c r="AD8302" t="str">
        <f>IF(AA8302="","",IFERROR(1*'Procytrat 400'!E304,IFERROR(_xludf.NUMBERVALUE('Procytrat 400'!E304,".",","),IFERROR(_xludf.NUMBERVALUE('Procytrat 400'!E304,",","."),0))))</f>
        <v/>
      </c>
      <c r="AE8302" t="str">
        <f>IF(AA8302="","",'Procytrat 400'!B304)</f>
        <v/>
      </c>
      <c r="AF8302">
        <f t="shared" si="798"/>
        <v>0</v>
      </c>
      <c r="AG8302" t="str">
        <f t="shared" si="799"/>
        <v/>
      </c>
      <c r="AH8302" t="str">
        <f t="shared" si="800"/>
        <v/>
      </c>
      <c r="AI8302">
        <f t="shared" si="801"/>
        <v>0</v>
      </c>
      <c r="AJ8302">
        <f t="shared" si="802"/>
        <v>0</v>
      </c>
      <c r="AK8302">
        <v>0</v>
      </c>
      <c r="AL8302" t="str">
        <f>IF(AA8302="","",IFERROR(IF(ISNUMBER('Procytrat 400'!F304),'Procytrat 400'!F304,IF(ISNUMBER(SEARCH("12",'Procytrat 400'!F304)),EDATE(AB8302,12),IF(ISNUMBER(SEARCH("6",'Procytrat 400'!F304)),EDATE(AB8302,6),IF(ISNUMBER(SEARCH("3",'Procytrat 400'!F304)),EDATE(AB8302,3),DATEVALUE('Procytrat 400'!F304))))),""))</f>
        <v/>
      </c>
      <c r="AM8302" t="str">
        <f t="shared" ca="1" si="803"/>
        <v/>
      </c>
    </row>
    <row r="8303" spans="27:39" x14ac:dyDescent="0.3">
      <c r="AA8303" t="str">
        <f>IF(COUNTA('Procytrat 400'!C305,'Procytrat 400'!D305,'Procytrat 400'!E305)&gt;0,"400","")</f>
        <v/>
      </c>
      <c r="AB8303" t="str">
        <f>IFERROR(IF(ISNUMBER('Procytrat 400'!C305),'Procytrat 400'!C305,DATEVALUE('Procytrat 400'!C305)),"")</f>
        <v/>
      </c>
      <c r="AC8303" t="str">
        <f>IF(AA8303="","",'Procytrat 400'!D305)</f>
        <v/>
      </c>
      <c r="AD8303" t="str">
        <f>IF(AA8303="","",IFERROR(1*'Procytrat 400'!E305,IFERROR(_xludf.NUMBERVALUE('Procytrat 400'!E305,".",","),IFERROR(_xludf.NUMBERVALUE('Procytrat 400'!E305,",","."),0))))</f>
        <v/>
      </c>
      <c r="AE8303" t="str">
        <f>IF(AA8303="","",'Procytrat 400'!B305)</f>
        <v/>
      </c>
      <c r="AF8303">
        <f t="shared" si="798"/>
        <v>0</v>
      </c>
      <c r="AG8303" t="str">
        <f t="shared" si="799"/>
        <v/>
      </c>
      <c r="AH8303" t="str">
        <f t="shared" si="800"/>
        <v/>
      </c>
      <c r="AI8303">
        <f t="shared" si="801"/>
        <v>0</v>
      </c>
      <c r="AJ8303">
        <f t="shared" si="802"/>
        <v>0</v>
      </c>
      <c r="AK8303">
        <v>0</v>
      </c>
      <c r="AL8303" t="str">
        <f>IF(AA8303="","",IFERROR(IF(ISNUMBER('Procytrat 400'!F305),'Procytrat 400'!F305,IF(ISNUMBER(SEARCH("12",'Procytrat 400'!F305)),EDATE(AB8303,12),IF(ISNUMBER(SEARCH("6",'Procytrat 400'!F305)),EDATE(AB8303,6),IF(ISNUMBER(SEARCH("3",'Procytrat 400'!F305)),EDATE(AB8303,3),DATEVALUE('Procytrat 400'!F305))))),""))</f>
        <v/>
      </c>
      <c r="AM8303" t="str">
        <f t="shared" ca="1" si="803"/>
        <v/>
      </c>
    </row>
    <row r="8304" spans="27:39" x14ac:dyDescent="0.3">
      <c r="AA8304" t="str">
        <f>IF(COUNTA('Procytrat 400'!C306,'Procytrat 400'!D306,'Procytrat 400'!E306)&gt;0,"400","")</f>
        <v/>
      </c>
      <c r="AB8304" t="str">
        <f>IFERROR(IF(ISNUMBER('Procytrat 400'!C306),'Procytrat 400'!C306,DATEVALUE('Procytrat 400'!C306)),"")</f>
        <v/>
      </c>
      <c r="AC8304" t="str">
        <f>IF(AA8304="","",'Procytrat 400'!D306)</f>
        <v/>
      </c>
      <c r="AD8304" t="str">
        <f>IF(AA8304="","",IFERROR(1*'Procytrat 400'!E306,IFERROR(_xludf.NUMBERVALUE('Procytrat 400'!E306,".",","),IFERROR(_xludf.NUMBERVALUE('Procytrat 400'!E306,",","."),0))))</f>
        <v/>
      </c>
      <c r="AE8304" t="str">
        <f>IF(AA8304="","",'Procytrat 400'!B306)</f>
        <v/>
      </c>
      <c r="AF8304">
        <f t="shared" si="798"/>
        <v>0</v>
      </c>
      <c r="AG8304" t="str">
        <f t="shared" si="799"/>
        <v/>
      </c>
      <c r="AH8304" t="str">
        <f t="shared" si="800"/>
        <v/>
      </c>
      <c r="AI8304">
        <f t="shared" si="801"/>
        <v>0</v>
      </c>
      <c r="AJ8304">
        <f t="shared" si="802"/>
        <v>0</v>
      </c>
      <c r="AK8304">
        <v>0</v>
      </c>
      <c r="AL8304" t="str">
        <f>IF(AA8304="","",IFERROR(IF(ISNUMBER('Procytrat 400'!F306),'Procytrat 400'!F306,IF(ISNUMBER(SEARCH("12",'Procytrat 400'!F306)),EDATE(AB8304,12),IF(ISNUMBER(SEARCH("6",'Procytrat 400'!F306)),EDATE(AB8304,6),IF(ISNUMBER(SEARCH("3",'Procytrat 400'!F306)),EDATE(AB8304,3),DATEVALUE('Procytrat 400'!F306))))),""))</f>
        <v/>
      </c>
      <c r="AM8304" t="str">
        <f t="shared" ca="1" si="803"/>
        <v/>
      </c>
    </row>
    <row r="8305" spans="27:39" x14ac:dyDescent="0.3">
      <c r="AA8305" t="str">
        <f>IF(COUNTA('Procytrat 400'!C307,'Procytrat 400'!D307,'Procytrat 400'!E307)&gt;0,"400","")</f>
        <v/>
      </c>
      <c r="AB8305" t="str">
        <f>IFERROR(IF(ISNUMBER('Procytrat 400'!C307),'Procytrat 400'!C307,DATEVALUE('Procytrat 400'!C307)),"")</f>
        <v/>
      </c>
      <c r="AC8305" t="str">
        <f>IF(AA8305="","",'Procytrat 400'!D307)</f>
        <v/>
      </c>
      <c r="AD8305" t="str">
        <f>IF(AA8305="","",IFERROR(1*'Procytrat 400'!E307,IFERROR(_xludf.NUMBERVALUE('Procytrat 400'!E307,".",","),IFERROR(_xludf.NUMBERVALUE('Procytrat 400'!E307,",","."),0))))</f>
        <v/>
      </c>
      <c r="AE8305" t="str">
        <f>IF(AA8305="","",'Procytrat 400'!B307)</f>
        <v/>
      </c>
      <c r="AF8305">
        <f t="shared" si="798"/>
        <v>0</v>
      </c>
      <c r="AG8305" t="str">
        <f t="shared" si="799"/>
        <v/>
      </c>
      <c r="AH8305" t="str">
        <f t="shared" si="800"/>
        <v/>
      </c>
      <c r="AI8305">
        <f t="shared" si="801"/>
        <v>0</v>
      </c>
      <c r="AJ8305">
        <f t="shared" si="802"/>
        <v>0</v>
      </c>
      <c r="AK8305">
        <v>0</v>
      </c>
      <c r="AL8305" t="str">
        <f>IF(AA8305="","",IFERROR(IF(ISNUMBER('Procytrat 400'!F307),'Procytrat 400'!F307,IF(ISNUMBER(SEARCH("12",'Procytrat 400'!F307)),EDATE(AB8305,12),IF(ISNUMBER(SEARCH("6",'Procytrat 400'!F307)),EDATE(AB8305,6),IF(ISNUMBER(SEARCH("3",'Procytrat 400'!F307)),EDATE(AB8305,3),DATEVALUE('Procytrat 400'!F307))))),""))</f>
        <v/>
      </c>
      <c r="AM8305" t="str">
        <f t="shared" ca="1" si="803"/>
        <v/>
      </c>
    </row>
    <row r="8306" spans="27:39" x14ac:dyDescent="0.3">
      <c r="AA8306" t="str">
        <f>IF(COUNTA('Procytrat 400'!C308,'Procytrat 400'!D308,'Procytrat 400'!E308)&gt;0,"400","")</f>
        <v/>
      </c>
      <c r="AB8306" t="str">
        <f>IFERROR(IF(ISNUMBER('Procytrat 400'!C308),'Procytrat 400'!C308,DATEVALUE('Procytrat 400'!C308)),"")</f>
        <v/>
      </c>
      <c r="AC8306" t="str">
        <f>IF(AA8306="","",'Procytrat 400'!D308)</f>
        <v/>
      </c>
      <c r="AD8306" t="str">
        <f>IF(AA8306="","",IFERROR(1*'Procytrat 400'!E308,IFERROR(_xludf.NUMBERVALUE('Procytrat 400'!E308,".",","),IFERROR(_xludf.NUMBERVALUE('Procytrat 400'!E308,",","."),0))))</f>
        <v/>
      </c>
      <c r="AE8306" t="str">
        <f>IF(AA8306="","",'Procytrat 400'!B308)</f>
        <v/>
      </c>
      <c r="AF8306">
        <f t="shared" si="798"/>
        <v>0</v>
      </c>
      <c r="AG8306" t="str">
        <f t="shared" si="799"/>
        <v/>
      </c>
      <c r="AH8306" t="str">
        <f t="shared" si="800"/>
        <v/>
      </c>
      <c r="AI8306">
        <f t="shared" si="801"/>
        <v>0</v>
      </c>
      <c r="AJ8306">
        <f t="shared" si="802"/>
        <v>0</v>
      </c>
      <c r="AK8306">
        <v>0</v>
      </c>
      <c r="AL8306" t="str">
        <f>IF(AA8306="","",IFERROR(IF(ISNUMBER('Procytrat 400'!F308),'Procytrat 400'!F308,IF(ISNUMBER(SEARCH("12",'Procytrat 400'!F308)),EDATE(AB8306,12),IF(ISNUMBER(SEARCH("6",'Procytrat 400'!F308)),EDATE(AB8306,6),IF(ISNUMBER(SEARCH("3",'Procytrat 400'!F308)),EDATE(AB8306,3),DATEVALUE('Procytrat 400'!F308))))),""))</f>
        <v/>
      </c>
      <c r="AM8306" t="str">
        <f t="shared" ca="1" si="803"/>
        <v/>
      </c>
    </row>
    <row r="8307" spans="27:39" x14ac:dyDescent="0.3">
      <c r="AA8307" t="str">
        <f>IF(COUNTA('Procytrat 400'!C309,'Procytrat 400'!D309,'Procytrat 400'!E309)&gt;0,"400","")</f>
        <v/>
      </c>
      <c r="AB8307" t="str">
        <f>IFERROR(IF(ISNUMBER('Procytrat 400'!C309),'Procytrat 400'!C309,DATEVALUE('Procytrat 400'!C309)),"")</f>
        <v/>
      </c>
      <c r="AC8307" t="str">
        <f>IF(AA8307="","",'Procytrat 400'!D309)</f>
        <v/>
      </c>
      <c r="AD8307" t="str">
        <f>IF(AA8307="","",IFERROR(1*'Procytrat 400'!E309,IFERROR(_xludf.NUMBERVALUE('Procytrat 400'!E309,".",","),IFERROR(_xludf.NUMBERVALUE('Procytrat 400'!E309,",","."),0))))</f>
        <v/>
      </c>
      <c r="AE8307" t="str">
        <f>IF(AA8307="","",'Procytrat 400'!B309)</f>
        <v/>
      </c>
      <c r="AF8307">
        <f t="shared" si="798"/>
        <v>0</v>
      </c>
      <c r="AG8307" t="str">
        <f t="shared" si="799"/>
        <v/>
      </c>
      <c r="AH8307" t="str">
        <f t="shared" si="800"/>
        <v/>
      </c>
      <c r="AI8307">
        <f t="shared" si="801"/>
        <v>0</v>
      </c>
      <c r="AJ8307">
        <f t="shared" si="802"/>
        <v>0</v>
      </c>
      <c r="AK8307">
        <v>0</v>
      </c>
      <c r="AL8307" t="str">
        <f>IF(AA8307="","",IFERROR(IF(ISNUMBER('Procytrat 400'!F309),'Procytrat 400'!F309,IF(ISNUMBER(SEARCH("12",'Procytrat 400'!F309)),EDATE(AB8307,12),IF(ISNUMBER(SEARCH("6",'Procytrat 400'!F309)),EDATE(AB8307,6),IF(ISNUMBER(SEARCH("3",'Procytrat 400'!F309)),EDATE(AB8307,3),DATEVALUE('Procytrat 400'!F309))))),""))</f>
        <v/>
      </c>
      <c r="AM8307" t="str">
        <f t="shared" ca="1" si="803"/>
        <v/>
      </c>
    </row>
    <row r="8308" spans="27:39" x14ac:dyDescent="0.3">
      <c r="AA8308" t="str">
        <f>IF(COUNTA('Procytrat 400'!C310,'Procytrat 400'!D310,'Procytrat 400'!E310)&gt;0,"400","")</f>
        <v/>
      </c>
      <c r="AB8308" t="str">
        <f>IFERROR(IF(ISNUMBER('Procytrat 400'!C310),'Procytrat 400'!C310,DATEVALUE('Procytrat 400'!C310)),"")</f>
        <v/>
      </c>
      <c r="AC8308" t="str">
        <f>IF(AA8308="","",'Procytrat 400'!D310)</f>
        <v/>
      </c>
      <c r="AD8308" t="str">
        <f>IF(AA8308="","",IFERROR(1*'Procytrat 400'!E310,IFERROR(_xludf.NUMBERVALUE('Procytrat 400'!E310,".",","),IFERROR(_xludf.NUMBERVALUE('Procytrat 400'!E310,",","."),0))))</f>
        <v/>
      </c>
      <c r="AE8308" t="str">
        <f>IF(AA8308="","",'Procytrat 400'!B310)</f>
        <v/>
      </c>
      <c r="AF8308">
        <f t="shared" si="798"/>
        <v>0</v>
      </c>
      <c r="AG8308" t="str">
        <f t="shared" si="799"/>
        <v/>
      </c>
      <c r="AH8308" t="str">
        <f t="shared" si="800"/>
        <v/>
      </c>
      <c r="AI8308">
        <f t="shared" si="801"/>
        <v>0</v>
      </c>
      <c r="AJ8308">
        <f t="shared" si="802"/>
        <v>0</v>
      </c>
      <c r="AK8308">
        <v>0</v>
      </c>
      <c r="AL8308" t="str">
        <f>IF(AA8308="","",IFERROR(IF(ISNUMBER('Procytrat 400'!F310),'Procytrat 400'!F310,IF(ISNUMBER(SEARCH("12",'Procytrat 400'!F310)),EDATE(AB8308,12),IF(ISNUMBER(SEARCH("6",'Procytrat 400'!F310)),EDATE(AB8308,6),IF(ISNUMBER(SEARCH("3",'Procytrat 400'!F310)),EDATE(AB8308,3),DATEVALUE('Procytrat 400'!F310))))),""))</f>
        <v/>
      </c>
      <c r="AM8308" t="str">
        <f t="shared" ca="1" si="803"/>
        <v/>
      </c>
    </row>
    <row r="8309" spans="27:39" x14ac:dyDescent="0.3">
      <c r="AA8309" t="str">
        <f>IF(COUNTA('Procytrat 400'!C311,'Procytrat 400'!D311,'Procytrat 400'!E311)&gt;0,"400","")</f>
        <v/>
      </c>
      <c r="AB8309" t="str">
        <f>IFERROR(IF(ISNUMBER('Procytrat 400'!C311),'Procytrat 400'!C311,DATEVALUE('Procytrat 400'!C311)),"")</f>
        <v/>
      </c>
      <c r="AC8309" t="str">
        <f>IF(AA8309="","",'Procytrat 400'!D311)</f>
        <v/>
      </c>
      <c r="AD8309" t="str">
        <f>IF(AA8309="","",IFERROR(1*'Procytrat 400'!E311,IFERROR(_xludf.NUMBERVALUE('Procytrat 400'!E311,".",","),IFERROR(_xludf.NUMBERVALUE('Procytrat 400'!E311,",","."),0))))</f>
        <v/>
      </c>
      <c r="AE8309" t="str">
        <f>IF(AA8309="","",'Procytrat 400'!B311)</f>
        <v/>
      </c>
      <c r="AF8309">
        <f t="shared" si="798"/>
        <v>0</v>
      </c>
      <c r="AG8309" t="str">
        <f t="shared" si="799"/>
        <v/>
      </c>
      <c r="AH8309" t="str">
        <f t="shared" si="800"/>
        <v/>
      </c>
      <c r="AI8309">
        <f t="shared" si="801"/>
        <v>0</v>
      </c>
      <c r="AJ8309">
        <f t="shared" si="802"/>
        <v>0</v>
      </c>
      <c r="AK8309">
        <v>0</v>
      </c>
      <c r="AL8309" t="str">
        <f>IF(AA8309="","",IFERROR(IF(ISNUMBER('Procytrat 400'!F311),'Procytrat 400'!F311,IF(ISNUMBER(SEARCH("12",'Procytrat 400'!F311)),EDATE(AB8309,12),IF(ISNUMBER(SEARCH("6",'Procytrat 400'!F311)),EDATE(AB8309,6),IF(ISNUMBER(SEARCH("3",'Procytrat 400'!F311)),EDATE(AB8309,3),DATEVALUE('Procytrat 400'!F311))))),""))</f>
        <v/>
      </c>
      <c r="AM8309" t="str">
        <f t="shared" ca="1" si="803"/>
        <v/>
      </c>
    </row>
    <row r="8310" spans="27:39" x14ac:dyDescent="0.3">
      <c r="AA8310" t="str">
        <f>IF(COUNTA('Procytrat 400'!C312,'Procytrat 400'!D312,'Procytrat 400'!E312)&gt;0,"400","")</f>
        <v/>
      </c>
      <c r="AB8310" t="str">
        <f>IFERROR(IF(ISNUMBER('Procytrat 400'!C312),'Procytrat 400'!C312,DATEVALUE('Procytrat 400'!C312)),"")</f>
        <v/>
      </c>
      <c r="AC8310" t="str">
        <f>IF(AA8310="","",'Procytrat 400'!D312)</f>
        <v/>
      </c>
      <c r="AD8310" t="str">
        <f>IF(AA8310="","",IFERROR(1*'Procytrat 400'!E312,IFERROR(_xludf.NUMBERVALUE('Procytrat 400'!E312,".",","),IFERROR(_xludf.NUMBERVALUE('Procytrat 400'!E312,",","."),0))))</f>
        <v/>
      </c>
      <c r="AE8310" t="str">
        <f>IF(AA8310="","",'Procytrat 400'!B312)</f>
        <v/>
      </c>
      <c r="AF8310">
        <f t="shared" si="798"/>
        <v>0</v>
      </c>
      <c r="AG8310" t="str">
        <f t="shared" si="799"/>
        <v/>
      </c>
      <c r="AH8310" t="str">
        <f t="shared" si="800"/>
        <v/>
      </c>
      <c r="AI8310">
        <f t="shared" si="801"/>
        <v>0</v>
      </c>
      <c r="AJ8310">
        <f t="shared" si="802"/>
        <v>0</v>
      </c>
      <c r="AK8310">
        <v>0</v>
      </c>
      <c r="AL8310" t="str">
        <f>IF(AA8310="","",IFERROR(IF(ISNUMBER('Procytrat 400'!F312),'Procytrat 400'!F312,IF(ISNUMBER(SEARCH("12",'Procytrat 400'!F312)),EDATE(AB8310,12),IF(ISNUMBER(SEARCH("6",'Procytrat 400'!F312)),EDATE(AB8310,6),IF(ISNUMBER(SEARCH("3",'Procytrat 400'!F312)),EDATE(AB8310,3),DATEVALUE('Procytrat 400'!F312))))),""))</f>
        <v/>
      </c>
      <c r="AM8310" t="str">
        <f t="shared" ca="1" si="803"/>
        <v/>
      </c>
    </row>
    <row r="8311" spans="27:39" x14ac:dyDescent="0.3">
      <c r="AA8311" t="str">
        <f>IF(COUNTA('Procytrat 400'!C313,'Procytrat 400'!D313,'Procytrat 400'!E313)&gt;0,"400","")</f>
        <v/>
      </c>
      <c r="AB8311" t="str">
        <f>IFERROR(IF(ISNUMBER('Procytrat 400'!C313),'Procytrat 400'!C313,DATEVALUE('Procytrat 400'!C313)),"")</f>
        <v/>
      </c>
      <c r="AC8311" t="str">
        <f>IF(AA8311="","",'Procytrat 400'!D313)</f>
        <v/>
      </c>
      <c r="AD8311" t="str">
        <f>IF(AA8311="","",IFERROR(1*'Procytrat 400'!E313,IFERROR(_xludf.NUMBERVALUE('Procytrat 400'!E313,".",","),IFERROR(_xludf.NUMBERVALUE('Procytrat 400'!E313,",","."),0))))</f>
        <v/>
      </c>
      <c r="AE8311" t="str">
        <f>IF(AA8311="","",'Procytrat 400'!B313)</f>
        <v/>
      </c>
      <c r="AF8311">
        <f t="shared" si="798"/>
        <v>0</v>
      </c>
      <c r="AG8311" t="str">
        <f t="shared" si="799"/>
        <v/>
      </c>
      <c r="AH8311" t="str">
        <f t="shared" si="800"/>
        <v/>
      </c>
      <c r="AI8311">
        <f t="shared" si="801"/>
        <v>0</v>
      </c>
      <c r="AJ8311">
        <f t="shared" si="802"/>
        <v>0</v>
      </c>
      <c r="AK8311">
        <v>0</v>
      </c>
      <c r="AL8311" t="str">
        <f>IF(AA8311="","",IFERROR(IF(ISNUMBER('Procytrat 400'!F313),'Procytrat 400'!F313,IF(ISNUMBER(SEARCH("12",'Procytrat 400'!F313)),EDATE(AB8311,12),IF(ISNUMBER(SEARCH("6",'Procytrat 400'!F313)),EDATE(AB8311,6),IF(ISNUMBER(SEARCH("3",'Procytrat 400'!F313)),EDATE(AB8311,3),DATEVALUE('Procytrat 400'!F313))))),""))</f>
        <v/>
      </c>
      <c r="AM8311" t="str">
        <f t="shared" ca="1" si="803"/>
        <v/>
      </c>
    </row>
    <row r="8312" spans="27:39" x14ac:dyDescent="0.3">
      <c r="AA8312" t="str">
        <f>IF(COUNTA('Procytrat 400'!C314,'Procytrat 400'!D314,'Procytrat 400'!E314)&gt;0,"400","")</f>
        <v/>
      </c>
      <c r="AB8312" t="str">
        <f>IFERROR(IF(ISNUMBER('Procytrat 400'!C314),'Procytrat 400'!C314,DATEVALUE('Procytrat 400'!C314)),"")</f>
        <v/>
      </c>
      <c r="AC8312" t="str">
        <f>IF(AA8312="","",'Procytrat 400'!D314)</f>
        <v/>
      </c>
      <c r="AD8312" t="str">
        <f>IF(AA8312="","",IFERROR(1*'Procytrat 400'!E314,IFERROR(_xludf.NUMBERVALUE('Procytrat 400'!E314,".",","),IFERROR(_xludf.NUMBERVALUE('Procytrat 400'!E314,",","."),0))))</f>
        <v/>
      </c>
      <c r="AE8312" t="str">
        <f>IF(AA8312="","",'Procytrat 400'!B314)</f>
        <v/>
      </c>
      <c r="AF8312">
        <f t="shared" si="798"/>
        <v>0</v>
      </c>
      <c r="AG8312" t="str">
        <f t="shared" si="799"/>
        <v/>
      </c>
      <c r="AH8312" t="str">
        <f t="shared" si="800"/>
        <v/>
      </c>
      <c r="AI8312">
        <f t="shared" si="801"/>
        <v>0</v>
      </c>
      <c r="AJ8312">
        <f t="shared" si="802"/>
        <v>0</v>
      </c>
      <c r="AK8312">
        <v>0</v>
      </c>
      <c r="AL8312" t="str">
        <f>IF(AA8312="","",IFERROR(IF(ISNUMBER('Procytrat 400'!F314),'Procytrat 400'!F314,IF(ISNUMBER(SEARCH("12",'Procytrat 400'!F314)),EDATE(AB8312,12),IF(ISNUMBER(SEARCH("6",'Procytrat 400'!F314)),EDATE(AB8312,6),IF(ISNUMBER(SEARCH("3",'Procytrat 400'!F314)),EDATE(AB8312,3),DATEVALUE('Procytrat 400'!F314))))),""))</f>
        <v/>
      </c>
      <c r="AM8312" t="str">
        <f t="shared" ca="1" si="803"/>
        <v/>
      </c>
    </row>
    <row r="8313" spans="27:39" x14ac:dyDescent="0.3">
      <c r="AA8313" t="str">
        <f>IF(COUNTA('Procytrat 400'!C315,'Procytrat 400'!D315,'Procytrat 400'!E315)&gt;0,"400","")</f>
        <v/>
      </c>
      <c r="AB8313" t="str">
        <f>IFERROR(IF(ISNUMBER('Procytrat 400'!C315),'Procytrat 400'!C315,DATEVALUE('Procytrat 400'!C315)),"")</f>
        <v/>
      </c>
      <c r="AC8313" t="str">
        <f>IF(AA8313="","",'Procytrat 400'!D315)</f>
        <v/>
      </c>
      <c r="AD8313" t="str">
        <f>IF(AA8313="","",IFERROR(1*'Procytrat 400'!E315,IFERROR(_xludf.NUMBERVALUE('Procytrat 400'!E315,".",","),IFERROR(_xludf.NUMBERVALUE('Procytrat 400'!E315,",","."),0))))</f>
        <v/>
      </c>
      <c r="AE8313" t="str">
        <f>IF(AA8313="","",'Procytrat 400'!B315)</f>
        <v/>
      </c>
      <c r="AF8313">
        <f t="shared" si="798"/>
        <v>0</v>
      </c>
      <c r="AG8313" t="str">
        <f t="shared" si="799"/>
        <v/>
      </c>
      <c r="AH8313" t="str">
        <f t="shared" si="800"/>
        <v/>
      </c>
      <c r="AI8313">
        <f t="shared" si="801"/>
        <v>0</v>
      </c>
      <c r="AJ8313">
        <f t="shared" si="802"/>
        <v>0</v>
      </c>
      <c r="AK8313">
        <v>0</v>
      </c>
      <c r="AL8313" t="str">
        <f>IF(AA8313="","",IFERROR(IF(ISNUMBER('Procytrat 400'!F315),'Procytrat 400'!F315,IF(ISNUMBER(SEARCH("12",'Procytrat 400'!F315)),EDATE(AB8313,12),IF(ISNUMBER(SEARCH("6",'Procytrat 400'!F315)),EDATE(AB8313,6),IF(ISNUMBER(SEARCH("3",'Procytrat 400'!F315)),EDATE(AB8313,3),DATEVALUE('Procytrat 400'!F315))))),""))</f>
        <v/>
      </c>
      <c r="AM8313" t="str">
        <f t="shared" ca="1" si="803"/>
        <v/>
      </c>
    </row>
    <row r="8314" spans="27:39" x14ac:dyDescent="0.3">
      <c r="AA8314" t="str">
        <f>IF(COUNTA('Procytrat 400'!C316,'Procytrat 400'!D316,'Procytrat 400'!E316)&gt;0,"400","")</f>
        <v/>
      </c>
      <c r="AB8314" t="str">
        <f>IFERROR(IF(ISNUMBER('Procytrat 400'!C316),'Procytrat 400'!C316,DATEVALUE('Procytrat 400'!C316)),"")</f>
        <v/>
      </c>
      <c r="AC8314" t="str">
        <f>IF(AA8314="","",'Procytrat 400'!D316)</f>
        <v/>
      </c>
      <c r="AD8314" t="str">
        <f>IF(AA8314="","",IFERROR(1*'Procytrat 400'!E316,IFERROR(_xludf.NUMBERVALUE('Procytrat 400'!E316,".",","),IFERROR(_xludf.NUMBERVALUE('Procytrat 400'!E316,",","."),0))))</f>
        <v/>
      </c>
      <c r="AE8314" t="str">
        <f>IF(AA8314="","",'Procytrat 400'!B316)</f>
        <v/>
      </c>
      <c r="AF8314">
        <f t="shared" si="798"/>
        <v>0</v>
      </c>
      <c r="AG8314" t="str">
        <f t="shared" si="799"/>
        <v/>
      </c>
      <c r="AH8314" t="str">
        <f t="shared" si="800"/>
        <v/>
      </c>
      <c r="AI8314">
        <f t="shared" si="801"/>
        <v>0</v>
      </c>
      <c r="AJ8314">
        <f t="shared" si="802"/>
        <v>0</v>
      </c>
      <c r="AK8314">
        <v>0</v>
      </c>
      <c r="AL8314" t="str">
        <f>IF(AA8314="","",IFERROR(IF(ISNUMBER('Procytrat 400'!F316),'Procytrat 400'!F316,IF(ISNUMBER(SEARCH("12",'Procytrat 400'!F316)),EDATE(AB8314,12),IF(ISNUMBER(SEARCH("6",'Procytrat 400'!F316)),EDATE(AB8314,6),IF(ISNUMBER(SEARCH("3",'Procytrat 400'!F316)),EDATE(AB8314,3),DATEVALUE('Procytrat 400'!F316))))),""))</f>
        <v/>
      </c>
      <c r="AM8314" t="str">
        <f t="shared" ca="1" si="803"/>
        <v/>
      </c>
    </row>
    <row r="8315" spans="27:39" x14ac:dyDescent="0.3">
      <c r="AA8315" t="str">
        <f>IF(COUNTA('Procytrat 400'!C317,'Procytrat 400'!D317,'Procytrat 400'!E317)&gt;0,"400","")</f>
        <v/>
      </c>
      <c r="AB8315" t="str">
        <f>IFERROR(IF(ISNUMBER('Procytrat 400'!C317),'Procytrat 400'!C317,DATEVALUE('Procytrat 400'!C317)),"")</f>
        <v/>
      </c>
      <c r="AC8315" t="str">
        <f>IF(AA8315="","",'Procytrat 400'!D317)</f>
        <v/>
      </c>
      <c r="AD8315" t="str">
        <f>IF(AA8315="","",IFERROR(1*'Procytrat 400'!E317,IFERROR(_xludf.NUMBERVALUE('Procytrat 400'!E317,".",","),IFERROR(_xludf.NUMBERVALUE('Procytrat 400'!E317,",","."),0))))</f>
        <v/>
      </c>
      <c r="AE8315" t="str">
        <f>IF(AA8315="","",'Procytrat 400'!B317)</f>
        <v/>
      </c>
      <c r="AF8315">
        <f t="shared" si="798"/>
        <v>0</v>
      </c>
      <c r="AG8315" t="str">
        <f t="shared" si="799"/>
        <v/>
      </c>
      <c r="AH8315" t="str">
        <f t="shared" si="800"/>
        <v/>
      </c>
      <c r="AI8315">
        <f t="shared" si="801"/>
        <v>0</v>
      </c>
      <c r="AJ8315">
        <f t="shared" si="802"/>
        <v>0</v>
      </c>
      <c r="AK8315">
        <v>0</v>
      </c>
      <c r="AL8315" t="str">
        <f>IF(AA8315="","",IFERROR(IF(ISNUMBER('Procytrat 400'!F317),'Procytrat 400'!F317,IF(ISNUMBER(SEARCH("12",'Procytrat 400'!F317)),EDATE(AB8315,12),IF(ISNUMBER(SEARCH("6",'Procytrat 400'!F317)),EDATE(AB8315,6),IF(ISNUMBER(SEARCH("3",'Procytrat 400'!F317)),EDATE(AB8315,3),DATEVALUE('Procytrat 400'!F317))))),""))</f>
        <v/>
      </c>
      <c r="AM8315" t="str">
        <f t="shared" ca="1" si="803"/>
        <v/>
      </c>
    </row>
    <row r="8316" spans="27:39" x14ac:dyDescent="0.3">
      <c r="AA8316" t="str">
        <f>IF(COUNTA('Procytrat 400'!C318,'Procytrat 400'!D318,'Procytrat 400'!E318)&gt;0,"400","")</f>
        <v/>
      </c>
      <c r="AB8316" t="str">
        <f>IFERROR(IF(ISNUMBER('Procytrat 400'!C318),'Procytrat 400'!C318,DATEVALUE('Procytrat 400'!C318)),"")</f>
        <v/>
      </c>
      <c r="AC8316" t="str">
        <f>IF(AA8316="","",'Procytrat 400'!D318)</f>
        <v/>
      </c>
      <c r="AD8316" t="str">
        <f>IF(AA8316="","",IFERROR(1*'Procytrat 400'!E318,IFERROR(_xludf.NUMBERVALUE('Procytrat 400'!E318,".",","),IFERROR(_xludf.NUMBERVALUE('Procytrat 400'!E318,",","."),0))))</f>
        <v/>
      </c>
      <c r="AE8316" t="str">
        <f>IF(AA8316="","",'Procytrat 400'!B318)</f>
        <v/>
      </c>
      <c r="AF8316">
        <f t="shared" si="798"/>
        <v>0</v>
      </c>
      <c r="AG8316" t="str">
        <f t="shared" si="799"/>
        <v/>
      </c>
      <c r="AH8316" t="str">
        <f t="shared" si="800"/>
        <v/>
      </c>
      <c r="AI8316">
        <f t="shared" si="801"/>
        <v>0</v>
      </c>
      <c r="AJ8316">
        <f t="shared" si="802"/>
        <v>0</v>
      </c>
      <c r="AK8316">
        <v>0</v>
      </c>
      <c r="AL8316" t="str">
        <f>IF(AA8316="","",IFERROR(IF(ISNUMBER('Procytrat 400'!F318),'Procytrat 400'!F318,IF(ISNUMBER(SEARCH("12",'Procytrat 400'!F318)),EDATE(AB8316,12),IF(ISNUMBER(SEARCH("6",'Procytrat 400'!F318)),EDATE(AB8316,6),IF(ISNUMBER(SEARCH("3",'Procytrat 400'!F318)),EDATE(AB8316,3),DATEVALUE('Procytrat 400'!F318))))),""))</f>
        <v/>
      </c>
      <c r="AM8316" t="str">
        <f t="shared" ca="1" si="803"/>
        <v/>
      </c>
    </row>
    <row r="8317" spans="27:39" x14ac:dyDescent="0.3">
      <c r="AA8317" t="str">
        <f>IF(COUNTA('Procytrat 400'!C319,'Procytrat 400'!D319,'Procytrat 400'!E319)&gt;0,"400","")</f>
        <v/>
      </c>
      <c r="AB8317" t="str">
        <f>IFERROR(IF(ISNUMBER('Procytrat 400'!C319),'Procytrat 400'!C319,DATEVALUE('Procytrat 400'!C319)),"")</f>
        <v/>
      </c>
      <c r="AC8317" t="str">
        <f>IF(AA8317="","",'Procytrat 400'!D319)</f>
        <v/>
      </c>
      <c r="AD8317" t="str">
        <f>IF(AA8317="","",IFERROR(1*'Procytrat 400'!E319,IFERROR(_xludf.NUMBERVALUE('Procytrat 400'!E319,".",","),IFERROR(_xludf.NUMBERVALUE('Procytrat 400'!E319,",","."),0))))</f>
        <v/>
      </c>
      <c r="AE8317" t="str">
        <f>IF(AA8317="","",'Procytrat 400'!B319)</f>
        <v/>
      </c>
      <c r="AF8317">
        <f t="shared" si="798"/>
        <v>0</v>
      </c>
      <c r="AG8317" t="str">
        <f t="shared" si="799"/>
        <v/>
      </c>
      <c r="AH8317" t="str">
        <f t="shared" si="800"/>
        <v/>
      </c>
      <c r="AI8317">
        <f t="shared" si="801"/>
        <v>0</v>
      </c>
      <c r="AJ8317">
        <f t="shared" si="802"/>
        <v>0</v>
      </c>
      <c r="AK8317">
        <v>0</v>
      </c>
      <c r="AL8317" t="str">
        <f>IF(AA8317="","",IFERROR(IF(ISNUMBER('Procytrat 400'!F319),'Procytrat 400'!F319,IF(ISNUMBER(SEARCH("12",'Procytrat 400'!F319)),EDATE(AB8317,12),IF(ISNUMBER(SEARCH("6",'Procytrat 400'!F319)),EDATE(AB8317,6),IF(ISNUMBER(SEARCH("3",'Procytrat 400'!F319)),EDATE(AB8317,3),DATEVALUE('Procytrat 400'!F319))))),""))</f>
        <v/>
      </c>
      <c r="AM8317" t="str">
        <f t="shared" ca="1" si="803"/>
        <v/>
      </c>
    </row>
    <row r="8318" spans="27:39" x14ac:dyDescent="0.3">
      <c r="AA8318" t="str">
        <f>IF(COUNTA('Procytrat 400'!C320,'Procytrat 400'!D320,'Procytrat 400'!E320)&gt;0,"400","")</f>
        <v/>
      </c>
      <c r="AB8318" t="str">
        <f>IFERROR(IF(ISNUMBER('Procytrat 400'!C320),'Procytrat 400'!C320,DATEVALUE('Procytrat 400'!C320)),"")</f>
        <v/>
      </c>
      <c r="AC8318" t="str">
        <f>IF(AA8318="","",'Procytrat 400'!D320)</f>
        <v/>
      </c>
      <c r="AD8318" t="str">
        <f>IF(AA8318="","",IFERROR(1*'Procytrat 400'!E320,IFERROR(_xludf.NUMBERVALUE('Procytrat 400'!E320,".",","),IFERROR(_xludf.NUMBERVALUE('Procytrat 400'!E320,",","."),0))))</f>
        <v/>
      </c>
      <c r="AE8318" t="str">
        <f>IF(AA8318="","",'Procytrat 400'!B320)</f>
        <v/>
      </c>
      <c r="AF8318">
        <f t="shared" si="798"/>
        <v>0</v>
      </c>
      <c r="AG8318" t="str">
        <f t="shared" si="799"/>
        <v/>
      </c>
      <c r="AH8318" t="str">
        <f t="shared" si="800"/>
        <v/>
      </c>
      <c r="AI8318">
        <f t="shared" si="801"/>
        <v>0</v>
      </c>
      <c r="AJ8318">
        <f t="shared" si="802"/>
        <v>0</v>
      </c>
      <c r="AK8318">
        <v>0</v>
      </c>
      <c r="AL8318" t="str">
        <f>IF(AA8318="","",IFERROR(IF(ISNUMBER('Procytrat 400'!F320),'Procytrat 400'!F320,IF(ISNUMBER(SEARCH("12",'Procytrat 400'!F320)),EDATE(AB8318,12),IF(ISNUMBER(SEARCH("6",'Procytrat 400'!F320)),EDATE(AB8318,6),IF(ISNUMBER(SEARCH("3",'Procytrat 400'!F320)),EDATE(AB8318,3),DATEVALUE('Procytrat 400'!F320))))),""))</f>
        <v/>
      </c>
      <c r="AM8318" t="str">
        <f t="shared" ca="1" si="803"/>
        <v/>
      </c>
    </row>
    <row r="8319" spans="27:39" x14ac:dyDescent="0.3">
      <c r="AA8319" t="str">
        <f>IF(COUNTA('Procytrat 400'!C321,'Procytrat 400'!D321,'Procytrat 400'!E321)&gt;0,"400","")</f>
        <v/>
      </c>
      <c r="AB8319" t="str">
        <f>IFERROR(IF(ISNUMBER('Procytrat 400'!C321),'Procytrat 400'!C321,DATEVALUE('Procytrat 400'!C321)),"")</f>
        <v/>
      </c>
      <c r="AC8319" t="str">
        <f>IF(AA8319="","",'Procytrat 400'!D321)</f>
        <v/>
      </c>
      <c r="AD8319" t="str">
        <f>IF(AA8319="","",IFERROR(1*'Procytrat 400'!E321,IFERROR(_xludf.NUMBERVALUE('Procytrat 400'!E321,".",","),IFERROR(_xludf.NUMBERVALUE('Procytrat 400'!E321,",","."),0))))</f>
        <v/>
      </c>
      <c r="AE8319" t="str">
        <f>IF(AA8319="","",'Procytrat 400'!B321)</f>
        <v/>
      </c>
      <c r="AF8319">
        <f t="shared" si="798"/>
        <v>0</v>
      </c>
      <c r="AG8319" t="str">
        <f t="shared" si="799"/>
        <v/>
      </c>
      <c r="AH8319" t="str">
        <f t="shared" si="800"/>
        <v/>
      </c>
      <c r="AI8319">
        <f t="shared" si="801"/>
        <v>0</v>
      </c>
      <c r="AJ8319">
        <f t="shared" si="802"/>
        <v>0</v>
      </c>
      <c r="AK8319">
        <v>0</v>
      </c>
      <c r="AL8319" t="str">
        <f>IF(AA8319="","",IFERROR(IF(ISNUMBER('Procytrat 400'!F321),'Procytrat 400'!F321,IF(ISNUMBER(SEARCH("12",'Procytrat 400'!F321)),EDATE(AB8319,12),IF(ISNUMBER(SEARCH("6",'Procytrat 400'!F321)),EDATE(AB8319,6),IF(ISNUMBER(SEARCH("3",'Procytrat 400'!F321)),EDATE(AB8319,3),DATEVALUE('Procytrat 400'!F321))))),""))</f>
        <v/>
      </c>
      <c r="AM8319" t="str">
        <f t="shared" ca="1" si="803"/>
        <v/>
      </c>
    </row>
    <row r="8320" spans="27:39" x14ac:dyDescent="0.3">
      <c r="AA8320" t="str">
        <f>IF(COUNTA('Procytrat 400'!C322,'Procytrat 400'!D322,'Procytrat 400'!E322)&gt;0,"400","")</f>
        <v/>
      </c>
      <c r="AB8320" t="str">
        <f>IFERROR(IF(ISNUMBER('Procytrat 400'!C322),'Procytrat 400'!C322,DATEVALUE('Procytrat 400'!C322)),"")</f>
        <v/>
      </c>
      <c r="AC8320" t="str">
        <f>IF(AA8320="","",'Procytrat 400'!D322)</f>
        <v/>
      </c>
      <c r="AD8320" t="str">
        <f>IF(AA8320="","",IFERROR(1*'Procytrat 400'!E322,IFERROR(_xludf.NUMBERVALUE('Procytrat 400'!E322,".",","),IFERROR(_xludf.NUMBERVALUE('Procytrat 400'!E322,",","."),0))))</f>
        <v/>
      </c>
      <c r="AE8320" t="str">
        <f>IF(AA8320="","",'Procytrat 400'!B322)</f>
        <v/>
      </c>
      <c r="AF8320">
        <f t="shared" si="798"/>
        <v>0</v>
      </c>
      <c r="AG8320" t="str">
        <f t="shared" si="799"/>
        <v/>
      </c>
      <c r="AH8320" t="str">
        <f t="shared" si="800"/>
        <v/>
      </c>
      <c r="AI8320">
        <f t="shared" si="801"/>
        <v>0</v>
      </c>
      <c r="AJ8320">
        <f t="shared" si="802"/>
        <v>0</v>
      </c>
      <c r="AK8320">
        <v>0</v>
      </c>
      <c r="AL8320" t="str">
        <f>IF(AA8320="","",IFERROR(IF(ISNUMBER('Procytrat 400'!F322),'Procytrat 400'!F322,IF(ISNUMBER(SEARCH("12",'Procytrat 400'!F322)),EDATE(AB8320,12),IF(ISNUMBER(SEARCH("6",'Procytrat 400'!F322)),EDATE(AB8320,6),IF(ISNUMBER(SEARCH("3",'Procytrat 400'!F322)),EDATE(AB8320,3),DATEVALUE('Procytrat 400'!F322))))),""))</f>
        <v/>
      </c>
      <c r="AM8320" t="str">
        <f t="shared" ca="1" si="803"/>
        <v/>
      </c>
    </row>
    <row r="8321" spans="27:39" x14ac:dyDescent="0.3">
      <c r="AA8321" t="str">
        <f>IF(COUNTA('Procytrat 400'!C323,'Procytrat 400'!D323,'Procytrat 400'!E323)&gt;0,"400","")</f>
        <v/>
      </c>
      <c r="AB8321" t="str">
        <f>IFERROR(IF(ISNUMBER('Procytrat 400'!C323),'Procytrat 400'!C323,DATEVALUE('Procytrat 400'!C323)),"")</f>
        <v/>
      </c>
      <c r="AC8321" t="str">
        <f>IF(AA8321="","",'Procytrat 400'!D323)</f>
        <v/>
      </c>
      <c r="AD8321" t="str">
        <f>IF(AA8321="","",IFERROR(1*'Procytrat 400'!E323,IFERROR(_xludf.NUMBERVALUE('Procytrat 400'!E323,".",","),IFERROR(_xludf.NUMBERVALUE('Procytrat 400'!E323,",","."),0))))</f>
        <v/>
      </c>
      <c r="AE8321" t="str">
        <f>IF(AA8321="","",'Procytrat 400'!B323)</f>
        <v/>
      </c>
      <c r="AF8321">
        <f t="shared" si="798"/>
        <v>0</v>
      </c>
      <c r="AG8321" t="str">
        <f t="shared" si="799"/>
        <v/>
      </c>
      <c r="AH8321" t="str">
        <f t="shared" si="800"/>
        <v/>
      </c>
      <c r="AI8321">
        <f t="shared" si="801"/>
        <v>0</v>
      </c>
      <c r="AJ8321">
        <f t="shared" si="802"/>
        <v>0</v>
      </c>
      <c r="AK8321">
        <v>0</v>
      </c>
      <c r="AL8321" t="str">
        <f>IF(AA8321="","",IFERROR(IF(ISNUMBER('Procytrat 400'!F323),'Procytrat 400'!F323,IF(ISNUMBER(SEARCH("12",'Procytrat 400'!F323)),EDATE(AB8321,12),IF(ISNUMBER(SEARCH("6",'Procytrat 400'!F323)),EDATE(AB8321,6),IF(ISNUMBER(SEARCH("3",'Procytrat 400'!F323)),EDATE(AB8321,3),DATEVALUE('Procytrat 400'!F323))))),""))</f>
        <v/>
      </c>
      <c r="AM8321" t="str">
        <f t="shared" ca="1" si="803"/>
        <v/>
      </c>
    </row>
    <row r="8322" spans="27:39" x14ac:dyDescent="0.3">
      <c r="AA8322" t="str">
        <f>IF(COUNTA('Procytrat 400'!C324,'Procytrat 400'!D324,'Procytrat 400'!E324)&gt;0,"400","")</f>
        <v/>
      </c>
      <c r="AB8322" t="str">
        <f>IFERROR(IF(ISNUMBER('Procytrat 400'!C324),'Procytrat 400'!C324,DATEVALUE('Procytrat 400'!C324)),"")</f>
        <v/>
      </c>
      <c r="AC8322" t="str">
        <f>IF(AA8322="","",'Procytrat 400'!D324)</f>
        <v/>
      </c>
      <c r="AD8322" t="str">
        <f>IF(AA8322="","",IFERROR(1*'Procytrat 400'!E324,IFERROR(_xludf.NUMBERVALUE('Procytrat 400'!E324,".",","),IFERROR(_xludf.NUMBERVALUE('Procytrat 400'!E324,",","."),0))))</f>
        <v/>
      </c>
      <c r="AE8322" t="str">
        <f>IF(AA8322="","",'Procytrat 400'!B324)</f>
        <v/>
      </c>
      <c r="AF8322">
        <f t="shared" ref="AF8322:AF8385" si="804">IF(AA8322="",0,--ISNUMBER(SEARCH("aprovado",AE8322)))</f>
        <v>0</v>
      </c>
      <c r="AG8322" t="str">
        <f t="shared" ref="AG8322:AG8385" si="805">IF(AB8322="","",YEAR(AB8322))</f>
        <v/>
      </c>
      <c r="AH8322" t="str">
        <f t="shared" ref="AH8322:AH8385" si="806">IF(AB8322="","",MONTH(AB8322))</f>
        <v/>
      </c>
      <c r="AI8322">
        <f t="shared" ref="AI8322:AI8385" si="807">IF(AB8322="",0,AB8322+ROW()/1000000)</f>
        <v>0</v>
      </c>
      <c r="AJ8322">
        <f t="shared" ref="AJ8322:AJ8385" si="808">--(AA8322&lt;&gt;"")</f>
        <v>0</v>
      </c>
      <c r="AK8322">
        <v>0</v>
      </c>
      <c r="AL8322" t="str">
        <f>IF(AA8322="","",IFERROR(IF(ISNUMBER('Procytrat 400'!F324),'Procytrat 400'!F324,IF(ISNUMBER(SEARCH("12",'Procytrat 400'!F324)),EDATE(AB8322,12),IF(ISNUMBER(SEARCH("6",'Procytrat 400'!F324)),EDATE(AB8322,6),IF(ISNUMBER(SEARCH("3",'Procytrat 400'!F324)),EDATE(AB8322,3),DATEVALUE('Procytrat 400'!F324))))),""))</f>
        <v/>
      </c>
      <c r="AM8322" t="str">
        <f t="shared" ref="AM8322:AM8385" ca="1" si="809">IF(AND(AJ8322=1,AL8322&lt;&gt;"",AL8322&gt;=TODAY(),AG8322=$W$3),AL8322+ROW()/1000000,"")</f>
        <v/>
      </c>
    </row>
    <row r="8323" spans="27:39" x14ac:dyDescent="0.3">
      <c r="AA8323" t="str">
        <f>IF(COUNTA('Procytrat 400'!C325,'Procytrat 400'!D325,'Procytrat 400'!E325)&gt;0,"400","")</f>
        <v/>
      </c>
      <c r="AB8323" t="str">
        <f>IFERROR(IF(ISNUMBER('Procytrat 400'!C325),'Procytrat 400'!C325,DATEVALUE('Procytrat 400'!C325)),"")</f>
        <v/>
      </c>
      <c r="AC8323" t="str">
        <f>IF(AA8323="","",'Procytrat 400'!D325)</f>
        <v/>
      </c>
      <c r="AD8323" t="str">
        <f>IF(AA8323="","",IFERROR(1*'Procytrat 400'!E325,IFERROR(_xludf.NUMBERVALUE('Procytrat 400'!E325,".",","),IFERROR(_xludf.NUMBERVALUE('Procytrat 400'!E325,",","."),0))))</f>
        <v/>
      </c>
      <c r="AE8323" t="str">
        <f>IF(AA8323="","",'Procytrat 400'!B325)</f>
        <v/>
      </c>
      <c r="AF8323">
        <f t="shared" si="804"/>
        <v>0</v>
      </c>
      <c r="AG8323" t="str">
        <f t="shared" si="805"/>
        <v/>
      </c>
      <c r="AH8323" t="str">
        <f t="shared" si="806"/>
        <v/>
      </c>
      <c r="AI8323">
        <f t="shared" si="807"/>
        <v>0</v>
      </c>
      <c r="AJ8323">
        <f t="shared" si="808"/>
        <v>0</v>
      </c>
      <c r="AK8323">
        <v>0</v>
      </c>
      <c r="AL8323" t="str">
        <f>IF(AA8323="","",IFERROR(IF(ISNUMBER('Procytrat 400'!F325),'Procytrat 400'!F325,IF(ISNUMBER(SEARCH("12",'Procytrat 400'!F325)),EDATE(AB8323,12),IF(ISNUMBER(SEARCH("6",'Procytrat 400'!F325)),EDATE(AB8323,6),IF(ISNUMBER(SEARCH("3",'Procytrat 400'!F325)),EDATE(AB8323,3),DATEVALUE('Procytrat 400'!F325))))),""))</f>
        <v/>
      </c>
      <c r="AM8323" t="str">
        <f t="shared" ca="1" si="809"/>
        <v/>
      </c>
    </row>
    <row r="8324" spans="27:39" x14ac:dyDescent="0.3">
      <c r="AA8324" t="str">
        <f>IF(COUNTA('Procytrat 400'!C326,'Procytrat 400'!D326,'Procytrat 400'!E326)&gt;0,"400","")</f>
        <v/>
      </c>
      <c r="AB8324" t="str">
        <f>IFERROR(IF(ISNUMBER('Procytrat 400'!C326),'Procytrat 400'!C326,DATEVALUE('Procytrat 400'!C326)),"")</f>
        <v/>
      </c>
      <c r="AC8324" t="str">
        <f>IF(AA8324="","",'Procytrat 400'!D326)</f>
        <v/>
      </c>
      <c r="AD8324" t="str">
        <f>IF(AA8324="","",IFERROR(1*'Procytrat 400'!E326,IFERROR(_xludf.NUMBERVALUE('Procytrat 400'!E326,".",","),IFERROR(_xludf.NUMBERVALUE('Procytrat 400'!E326,",","."),0))))</f>
        <v/>
      </c>
      <c r="AE8324" t="str">
        <f>IF(AA8324="","",'Procytrat 400'!B326)</f>
        <v/>
      </c>
      <c r="AF8324">
        <f t="shared" si="804"/>
        <v>0</v>
      </c>
      <c r="AG8324" t="str">
        <f t="shared" si="805"/>
        <v/>
      </c>
      <c r="AH8324" t="str">
        <f t="shared" si="806"/>
        <v/>
      </c>
      <c r="AI8324">
        <f t="shared" si="807"/>
        <v>0</v>
      </c>
      <c r="AJ8324">
        <f t="shared" si="808"/>
        <v>0</v>
      </c>
      <c r="AK8324">
        <v>0</v>
      </c>
      <c r="AL8324" t="str">
        <f>IF(AA8324="","",IFERROR(IF(ISNUMBER('Procytrat 400'!F326),'Procytrat 400'!F326,IF(ISNUMBER(SEARCH("12",'Procytrat 400'!F326)),EDATE(AB8324,12),IF(ISNUMBER(SEARCH("6",'Procytrat 400'!F326)),EDATE(AB8324,6),IF(ISNUMBER(SEARCH("3",'Procytrat 400'!F326)),EDATE(AB8324,3),DATEVALUE('Procytrat 400'!F326))))),""))</f>
        <v/>
      </c>
      <c r="AM8324" t="str">
        <f t="shared" ca="1" si="809"/>
        <v/>
      </c>
    </row>
    <row r="8325" spans="27:39" x14ac:dyDescent="0.3">
      <c r="AA8325" t="str">
        <f>IF(COUNTA('Procytrat 400'!C327,'Procytrat 400'!D327,'Procytrat 400'!E327)&gt;0,"400","")</f>
        <v/>
      </c>
      <c r="AB8325" t="str">
        <f>IFERROR(IF(ISNUMBER('Procytrat 400'!C327),'Procytrat 400'!C327,DATEVALUE('Procytrat 400'!C327)),"")</f>
        <v/>
      </c>
      <c r="AC8325" t="str">
        <f>IF(AA8325="","",'Procytrat 400'!D327)</f>
        <v/>
      </c>
      <c r="AD8325" t="str">
        <f>IF(AA8325="","",IFERROR(1*'Procytrat 400'!E327,IFERROR(_xludf.NUMBERVALUE('Procytrat 400'!E327,".",","),IFERROR(_xludf.NUMBERVALUE('Procytrat 400'!E327,",","."),0))))</f>
        <v/>
      </c>
      <c r="AE8325" t="str">
        <f>IF(AA8325="","",'Procytrat 400'!B327)</f>
        <v/>
      </c>
      <c r="AF8325">
        <f t="shared" si="804"/>
        <v>0</v>
      </c>
      <c r="AG8325" t="str">
        <f t="shared" si="805"/>
        <v/>
      </c>
      <c r="AH8325" t="str">
        <f t="shared" si="806"/>
        <v/>
      </c>
      <c r="AI8325">
        <f t="shared" si="807"/>
        <v>0</v>
      </c>
      <c r="AJ8325">
        <f t="shared" si="808"/>
        <v>0</v>
      </c>
      <c r="AK8325">
        <v>0</v>
      </c>
      <c r="AL8325" t="str">
        <f>IF(AA8325="","",IFERROR(IF(ISNUMBER('Procytrat 400'!F327),'Procytrat 400'!F327,IF(ISNUMBER(SEARCH("12",'Procytrat 400'!F327)),EDATE(AB8325,12),IF(ISNUMBER(SEARCH("6",'Procytrat 400'!F327)),EDATE(AB8325,6),IF(ISNUMBER(SEARCH("3",'Procytrat 400'!F327)),EDATE(AB8325,3),DATEVALUE('Procytrat 400'!F327))))),""))</f>
        <v/>
      </c>
      <c r="AM8325" t="str">
        <f t="shared" ca="1" si="809"/>
        <v/>
      </c>
    </row>
    <row r="8326" spans="27:39" x14ac:dyDescent="0.3">
      <c r="AA8326" t="str">
        <f>IF(COUNTA('Procytrat 400'!C328,'Procytrat 400'!D328,'Procytrat 400'!E328)&gt;0,"400","")</f>
        <v/>
      </c>
      <c r="AB8326" t="str">
        <f>IFERROR(IF(ISNUMBER('Procytrat 400'!C328),'Procytrat 400'!C328,DATEVALUE('Procytrat 400'!C328)),"")</f>
        <v/>
      </c>
      <c r="AC8326" t="str">
        <f>IF(AA8326="","",'Procytrat 400'!D328)</f>
        <v/>
      </c>
      <c r="AD8326" t="str">
        <f>IF(AA8326="","",IFERROR(1*'Procytrat 400'!E328,IFERROR(_xludf.NUMBERVALUE('Procytrat 400'!E328,".",","),IFERROR(_xludf.NUMBERVALUE('Procytrat 400'!E328,",","."),0))))</f>
        <v/>
      </c>
      <c r="AE8326" t="str">
        <f>IF(AA8326="","",'Procytrat 400'!B328)</f>
        <v/>
      </c>
      <c r="AF8326">
        <f t="shared" si="804"/>
        <v>0</v>
      </c>
      <c r="AG8326" t="str">
        <f t="shared" si="805"/>
        <v/>
      </c>
      <c r="AH8326" t="str">
        <f t="shared" si="806"/>
        <v/>
      </c>
      <c r="AI8326">
        <f t="shared" si="807"/>
        <v>0</v>
      </c>
      <c r="AJ8326">
        <f t="shared" si="808"/>
        <v>0</v>
      </c>
      <c r="AK8326">
        <v>0</v>
      </c>
      <c r="AL8326" t="str">
        <f>IF(AA8326="","",IFERROR(IF(ISNUMBER('Procytrat 400'!F328),'Procytrat 400'!F328,IF(ISNUMBER(SEARCH("12",'Procytrat 400'!F328)),EDATE(AB8326,12),IF(ISNUMBER(SEARCH("6",'Procytrat 400'!F328)),EDATE(AB8326,6),IF(ISNUMBER(SEARCH("3",'Procytrat 400'!F328)),EDATE(AB8326,3),DATEVALUE('Procytrat 400'!F328))))),""))</f>
        <v/>
      </c>
      <c r="AM8326" t="str">
        <f t="shared" ca="1" si="809"/>
        <v/>
      </c>
    </row>
    <row r="8327" spans="27:39" x14ac:dyDescent="0.3">
      <c r="AA8327" t="str">
        <f>IF(COUNTA('Procytrat 400'!C329,'Procytrat 400'!D329,'Procytrat 400'!E329)&gt;0,"400","")</f>
        <v/>
      </c>
      <c r="AB8327" t="str">
        <f>IFERROR(IF(ISNUMBER('Procytrat 400'!C329),'Procytrat 400'!C329,DATEVALUE('Procytrat 400'!C329)),"")</f>
        <v/>
      </c>
      <c r="AC8327" t="str">
        <f>IF(AA8327="","",'Procytrat 400'!D329)</f>
        <v/>
      </c>
      <c r="AD8327" t="str">
        <f>IF(AA8327="","",IFERROR(1*'Procytrat 400'!E329,IFERROR(_xludf.NUMBERVALUE('Procytrat 400'!E329,".",","),IFERROR(_xludf.NUMBERVALUE('Procytrat 400'!E329,",","."),0))))</f>
        <v/>
      </c>
      <c r="AE8327" t="str">
        <f>IF(AA8327="","",'Procytrat 400'!B329)</f>
        <v/>
      </c>
      <c r="AF8327">
        <f t="shared" si="804"/>
        <v>0</v>
      </c>
      <c r="AG8327" t="str">
        <f t="shared" si="805"/>
        <v/>
      </c>
      <c r="AH8327" t="str">
        <f t="shared" si="806"/>
        <v/>
      </c>
      <c r="AI8327">
        <f t="shared" si="807"/>
        <v>0</v>
      </c>
      <c r="AJ8327">
        <f t="shared" si="808"/>
        <v>0</v>
      </c>
      <c r="AK8327">
        <v>0</v>
      </c>
      <c r="AL8327" t="str">
        <f>IF(AA8327="","",IFERROR(IF(ISNUMBER('Procytrat 400'!F329),'Procytrat 400'!F329,IF(ISNUMBER(SEARCH("12",'Procytrat 400'!F329)),EDATE(AB8327,12),IF(ISNUMBER(SEARCH("6",'Procytrat 400'!F329)),EDATE(AB8327,6),IF(ISNUMBER(SEARCH("3",'Procytrat 400'!F329)),EDATE(AB8327,3),DATEVALUE('Procytrat 400'!F329))))),""))</f>
        <v/>
      </c>
      <c r="AM8327" t="str">
        <f t="shared" ca="1" si="809"/>
        <v/>
      </c>
    </row>
    <row r="8328" spans="27:39" x14ac:dyDescent="0.3">
      <c r="AA8328" t="str">
        <f>IF(COUNTA('Procytrat 400'!C330,'Procytrat 400'!D330,'Procytrat 400'!E330)&gt;0,"400","")</f>
        <v/>
      </c>
      <c r="AB8328" t="str">
        <f>IFERROR(IF(ISNUMBER('Procytrat 400'!C330),'Procytrat 400'!C330,DATEVALUE('Procytrat 400'!C330)),"")</f>
        <v/>
      </c>
      <c r="AC8328" t="str">
        <f>IF(AA8328="","",'Procytrat 400'!D330)</f>
        <v/>
      </c>
      <c r="AD8328" t="str">
        <f>IF(AA8328="","",IFERROR(1*'Procytrat 400'!E330,IFERROR(_xludf.NUMBERVALUE('Procytrat 400'!E330,".",","),IFERROR(_xludf.NUMBERVALUE('Procytrat 400'!E330,",","."),0))))</f>
        <v/>
      </c>
      <c r="AE8328" t="str">
        <f>IF(AA8328="","",'Procytrat 400'!B330)</f>
        <v/>
      </c>
      <c r="AF8328">
        <f t="shared" si="804"/>
        <v>0</v>
      </c>
      <c r="AG8328" t="str">
        <f t="shared" si="805"/>
        <v/>
      </c>
      <c r="AH8328" t="str">
        <f t="shared" si="806"/>
        <v/>
      </c>
      <c r="AI8328">
        <f t="shared" si="807"/>
        <v>0</v>
      </c>
      <c r="AJ8328">
        <f t="shared" si="808"/>
        <v>0</v>
      </c>
      <c r="AK8328">
        <v>0</v>
      </c>
      <c r="AL8328" t="str">
        <f>IF(AA8328="","",IFERROR(IF(ISNUMBER('Procytrat 400'!F330),'Procytrat 400'!F330,IF(ISNUMBER(SEARCH("12",'Procytrat 400'!F330)),EDATE(AB8328,12),IF(ISNUMBER(SEARCH("6",'Procytrat 400'!F330)),EDATE(AB8328,6),IF(ISNUMBER(SEARCH("3",'Procytrat 400'!F330)),EDATE(AB8328,3),DATEVALUE('Procytrat 400'!F330))))),""))</f>
        <v/>
      </c>
      <c r="AM8328" t="str">
        <f t="shared" ca="1" si="809"/>
        <v/>
      </c>
    </row>
    <row r="8329" spans="27:39" x14ac:dyDescent="0.3">
      <c r="AA8329" t="str">
        <f>IF(COUNTA('Procytrat 400'!C331,'Procytrat 400'!D331,'Procytrat 400'!E331)&gt;0,"400","")</f>
        <v/>
      </c>
      <c r="AB8329" t="str">
        <f>IFERROR(IF(ISNUMBER('Procytrat 400'!C331),'Procytrat 400'!C331,DATEVALUE('Procytrat 400'!C331)),"")</f>
        <v/>
      </c>
      <c r="AC8329" t="str">
        <f>IF(AA8329="","",'Procytrat 400'!D331)</f>
        <v/>
      </c>
      <c r="AD8329" t="str">
        <f>IF(AA8329="","",IFERROR(1*'Procytrat 400'!E331,IFERROR(_xludf.NUMBERVALUE('Procytrat 400'!E331,".",","),IFERROR(_xludf.NUMBERVALUE('Procytrat 400'!E331,",","."),0))))</f>
        <v/>
      </c>
      <c r="AE8329" t="str">
        <f>IF(AA8329="","",'Procytrat 400'!B331)</f>
        <v/>
      </c>
      <c r="AF8329">
        <f t="shared" si="804"/>
        <v>0</v>
      </c>
      <c r="AG8329" t="str">
        <f t="shared" si="805"/>
        <v/>
      </c>
      <c r="AH8329" t="str">
        <f t="shared" si="806"/>
        <v/>
      </c>
      <c r="AI8329">
        <f t="shared" si="807"/>
        <v>0</v>
      </c>
      <c r="AJ8329">
        <f t="shared" si="808"/>
        <v>0</v>
      </c>
      <c r="AK8329">
        <v>0</v>
      </c>
      <c r="AL8329" t="str">
        <f>IF(AA8329="","",IFERROR(IF(ISNUMBER('Procytrat 400'!F331),'Procytrat 400'!F331,IF(ISNUMBER(SEARCH("12",'Procytrat 400'!F331)),EDATE(AB8329,12),IF(ISNUMBER(SEARCH("6",'Procytrat 400'!F331)),EDATE(AB8329,6),IF(ISNUMBER(SEARCH("3",'Procytrat 400'!F331)),EDATE(AB8329,3),DATEVALUE('Procytrat 400'!F331))))),""))</f>
        <v/>
      </c>
      <c r="AM8329" t="str">
        <f t="shared" ca="1" si="809"/>
        <v/>
      </c>
    </row>
    <row r="8330" spans="27:39" x14ac:dyDescent="0.3">
      <c r="AA8330" t="str">
        <f>IF(COUNTA('Procytrat 400'!C332,'Procytrat 400'!D332,'Procytrat 400'!E332)&gt;0,"400","")</f>
        <v/>
      </c>
      <c r="AB8330" t="str">
        <f>IFERROR(IF(ISNUMBER('Procytrat 400'!C332),'Procytrat 400'!C332,DATEVALUE('Procytrat 400'!C332)),"")</f>
        <v/>
      </c>
      <c r="AC8330" t="str">
        <f>IF(AA8330="","",'Procytrat 400'!D332)</f>
        <v/>
      </c>
      <c r="AD8330" t="str">
        <f>IF(AA8330="","",IFERROR(1*'Procytrat 400'!E332,IFERROR(_xludf.NUMBERVALUE('Procytrat 400'!E332,".",","),IFERROR(_xludf.NUMBERVALUE('Procytrat 400'!E332,",","."),0))))</f>
        <v/>
      </c>
      <c r="AE8330" t="str">
        <f>IF(AA8330="","",'Procytrat 400'!B332)</f>
        <v/>
      </c>
      <c r="AF8330">
        <f t="shared" si="804"/>
        <v>0</v>
      </c>
      <c r="AG8330" t="str">
        <f t="shared" si="805"/>
        <v/>
      </c>
      <c r="AH8330" t="str">
        <f t="shared" si="806"/>
        <v/>
      </c>
      <c r="AI8330">
        <f t="shared" si="807"/>
        <v>0</v>
      </c>
      <c r="AJ8330">
        <f t="shared" si="808"/>
        <v>0</v>
      </c>
      <c r="AK8330">
        <v>0</v>
      </c>
      <c r="AL8330" t="str">
        <f>IF(AA8330="","",IFERROR(IF(ISNUMBER('Procytrat 400'!F332),'Procytrat 400'!F332,IF(ISNUMBER(SEARCH("12",'Procytrat 400'!F332)),EDATE(AB8330,12),IF(ISNUMBER(SEARCH("6",'Procytrat 400'!F332)),EDATE(AB8330,6),IF(ISNUMBER(SEARCH("3",'Procytrat 400'!F332)),EDATE(AB8330,3),DATEVALUE('Procytrat 400'!F332))))),""))</f>
        <v/>
      </c>
      <c r="AM8330" t="str">
        <f t="shared" ca="1" si="809"/>
        <v/>
      </c>
    </row>
    <row r="8331" spans="27:39" x14ac:dyDescent="0.3">
      <c r="AA8331" t="str">
        <f>IF(COUNTA('Procytrat 400'!C333,'Procytrat 400'!D333,'Procytrat 400'!E333)&gt;0,"400","")</f>
        <v/>
      </c>
      <c r="AB8331" t="str">
        <f>IFERROR(IF(ISNUMBER('Procytrat 400'!C333),'Procytrat 400'!C333,DATEVALUE('Procytrat 400'!C333)),"")</f>
        <v/>
      </c>
      <c r="AC8331" t="str">
        <f>IF(AA8331="","",'Procytrat 400'!D333)</f>
        <v/>
      </c>
      <c r="AD8331" t="str">
        <f>IF(AA8331="","",IFERROR(1*'Procytrat 400'!E333,IFERROR(_xludf.NUMBERVALUE('Procytrat 400'!E333,".",","),IFERROR(_xludf.NUMBERVALUE('Procytrat 400'!E333,",","."),0))))</f>
        <v/>
      </c>
      <c r="AE8331" t="str">
        <f>IF(AA8331="","",'Procytrat 400'!B333)</f>
        <v/>
      </c>
      <c r="AF8331">
        <f t="shared" si="804"/>
        <v>0</v>
      </c>
      <c r="AG8331" t="str">
        <f t="shared" si="805"/>
        <v/>
      </c>
      <c r="AH8331" t="str">
        <f t="shared" si="806"/>
        <v/>
      </c>
      <c r="AI8331">
        <f t="shared" si="807"/>
        <v>0</v>
      </c>
      <c r="AJ8331">
        <f t="shared" si="808"/>
        <v>0</v>
      </c>
      <c r="AK8331">
        <v>0</v>
      </c>
      <c r="AL8331" t="str">
        <f>IF(AA8331="","",IFERROR(IF(ISNUMBER('Procytrat 400'!F333),'Procytrat 400'!F333,IF(ISNUMBER(SEARCH("12",'Procytrat 400'!F333)),EDATE(AB8331,12),IF(ISNUMBER(SEARCH("6",'Procytrat 400'!F333)),EDATE(AB8331,6),IF(ISNUMBER(SEARCH("3",'Procytrat 400'!F333)),EDATE(AB8331,3),DATEVALUE('Procytrat 400'!F333))))),""))</f>
        <v/>
      </c>
      <c r="AM8331" t="str">
        <f t="shared" ca="1" si="809"/>
        <v/>
      </c>
    </row>
    <row r="8332" spans="27:39" x14ac:dyDescent="0.3">
      <c r="AA8332" t="str">
        <f>IF(COUNTA('Procytrat 400'!C334,'Procytrat 400'!D334,'Procytrat 400'!E334)&gt;0,"400","")</f>
        <v/>
      </c>
      <c r="AB8332" t="str">
        <f>IFERROR(IF(ISNUMBER('Procytrat 400'!C334),'Procytrat 400'!C334,DATEVALUE('Procytrat 400'!C334)),"")</f>
        <v/>
      </c>
      <c r="AC8332" t="str">
        <f>IF(AA8332="","",'Procytrat 400'!D334)</f>
        <v/>
      </c>
      <c r="AD8332" t="str">
        <f>IF(AA8332="","",IFERROR(1*'Procytrat 400'!E334,IFERROR(_xludf.NUMBERVALUE('Procytrat 400'!E334,".",","),IFERROR(_xludf.NUMBERVALUE('Procytrat 400'!E334,",","."),0))))</f>
        <v/>
      </c>
      <c r="AE8332" t="str">
        <f>IF(AA8332="","",'Procytrat 400'!B334)</f>
        <v/>
      </c>
      <c r="AF8332">
        <f t="shared" si="804"/>
        <v>0</v>
      </c>
      <c r="AG8332" t="str">
        <f t="shared" si="805"/>
        <v/>
      </c>
      <c r="AH8332" t="str">
        <f t="shared" si="806"/>
        <v/>
      </c>
      <c r="AI8332">
        <f t="shared" si="807"/>
        <v>0</v>
      </c>
      <c r="AJ8332">
        <f t="shared" si="808"/>
        <v>0</v>
      </c>
      <c r="AK8332">
        <v>0</v>
      </c>
      <c r="AL8332" t="str">
        <f>IF(AA8332="","",IFERROR(IF(ISNUMBER('Procytrat 400'!F334),'Procytrat 400'!F334,IF(ISNUMBER(SEARCH("12",'Procytrat 400'!F334)),EDATE(AB8332,12),IF(ISNUMBER(SEARCH("6",'Procytrat 400'!F334)),EDATE(AB8332,6),IF(ISNUMBER(SEARCH("3",'Procytrat 400'!F334)),EDATE(AB8332,3),DATEVALUE('Procytrat 400'!F334))))),""))</f>
        <v/>
      </c>
      <c r="AM8332" t="str">
        <f t="shared" ca="1" si="809"/>
        <v/>
      </c>
    </row>
    <row r="8333" spans="27:39" x14ac:dyDescent="0.3">
      <c r="AA8333" t="str">
        <f>IF(COUNTA('Procytrat 400'!C335,'Procytrat 400'!D335,'Procytrat 400'!E335)&gt;0,"400","")</f>
        <v/>
      </c>
      <c r="AB8333" t="str">
        <f>IFERROR(IF(ISNUMBER('Procytrat 400'!C335),'Procytrat 400'!C335,DATEVALUE('Procytrat 400'!C335)),"")</f>
        <v/>
      </c>
      <c r="AC8333" t="str">
        <f>IF(AA8333="","",'Procytrat 400'!D335)</f>
        <v/>
      </c>
      <c r="AD8333" t="str">
        <f>IF(AA8333="","",IFERROR(1*'Procytrat 400'!E335,IFERROR(_xludf.NUMBERVALUE('Procytrat 400'!E335,".",","),IFERROR(_xludf.NUMBERVALUE('Procytrat 400'!E335,",","."),0))))</f>
        <v/>
      </c>
      <c r="AE8333" t="str">
        <f>IF(AA8333="","",'Procytrat 400'!B335)</f>
        <v/>
      </c>
      <c r="AF8333">
        <f t="shared" si="804"/>
        <v>0</v>
      </c>
      <c r="AG8333" t="str">
        <f t="shared" si="805"/>
        <v/>
      </c>
      <c r="AH8333" t="str">
        <f t="shared" si="806"/>
        <v/>
      </c>
      <c r="AI8333">
        <f t="shared" si="807"/>
        <v>0</v>
      </c>
      <c r="AJ8333">
        <f t="shared" si="808"/>
        <v>0</v>
      </c>
      <c r="AK8333">
        <v>0</v>
      </c>
      <c r="AL8333" t="str">
        <f>IF(AA8333="","",IFERROR(IF(ISNUMBER('Procytrat 400'!F335),'Procytrat 400'!F335,IF(ISNUMBER(SEARCH("12",'Procytrat 400'!F335)),EDATE(AB8333,12),IF(ISNUMBER(SEARCH("6",'Procytrat 400'!F335)),EDATE(AB8333,6),IF(ISNUMBER(SEARCH("3",'Procytrat 400'!F335)),EDATE(AB8333,3),DATEVALUE('Procytrat 400'!F335))))),""))</f>
        <v/>
      </c>
      <c r="AM8333" t="str">
        <f t="shared" ca="1" si="809"/>
        <v/>
      </c>
    </row>
    <row r="8334" spans="27:39" x14ac:dyDescent="0.3">
      <c r="AA8334" t="str">
        <f>IF(COUNTA('Procytrat 400'!C336,'Procytrat 400'!D336,'Procytrat 400'!E336)&gt;0,"400","")</f>
        <v/>
      </c>
      <c r="AB8334" t="str">
        <f>IFERROR(IF(ISNUMBER('Procytrat 400'!C336),'Procytrat 400'!C336,DATEVALUE('Procytrat 400'!C336)),"")</f>
        <v/>
      </c>
      <c r="AC8334" t="str">
        <f>IF(AA8334="","",'Procytrat 400'!D336)</f>
        <v/>
      </c>
      <c r="AD8334" t="str">
        <f>IF(AA8334="","",IFERROR(1*'Procytrat 400'!E336,IFERROR(_xludf.NUMBERVALUE('Procytrat 400'!E336,".",","),IFERROR(_xludf.NUMBERVALUE('Procytrat 400'!E336,",","."),0))))</f>
        <v/>
      </c>
      <c r="AE8334" t="str">
        <f>IF(AA8334="","",'Procytrat 400'!B336)</f>
        <v/>
      </c>
      <c r="AF8334">
        <f t="shared" si="804"/>
        <v>0</v>
      </c>
      <c r="AG8334" t="str">
        <f t="shared" si="805"/>
        <v/>
      </c>
      <c r="AH8334" t="str">
        <f t="shared" si="806"/>
        <v/>
      </c>
      <c r="AI8334">
        <f t="shared" si="807"/>
        <v>0</v>
      </c>
      <c r="AJ8334">
        <f t="shared" si="808"/>
        <v>0</v>
      </c>
      <c r="AK8334">
        <v>0</v>
      </c>
      <c r="AL8334" t="str">
        <f>IF(AA8334="","",IFERROR(IF(ISNUMBER('Procytrat 400'!F336),'Procytrat 400'!F336,IF(ISNUMBER(SEARCH("12",'Procytrat 400'!F336)),EDATE(AB8334,12),IF(ISNUMBER(SEARCH("6",'Procytrat 400'!F336)),EDATE(AB8334,6),IF(ISNUMBER(SEARCH("3",'Procytrat 400'!F336)),EDATE(AB8334,3),DATEVALUE('Procytrat 400'!F336))))),""))</f>
        <v/>
      </c>
      <c r="AM8334" t="str">
        <f t="shared" ca="1" si="809"/>
        <v/>
      </c>
    </row>
    <row r="8335" spans="27:39" x14ac:dyDescent="0.3">
      <c r="AA8335" t="str">
        <f>IF(COUNTA('Procytrat 400'!C337,'Procytrat 400'!D337,'Procytrat 400'!E337)&gt;0,"400","")</f>
        <v/>
      </c>
      <c r="AB8335" t="str">
        <f>IFERROR(IF(ISNUMBER('Procytrat 400'!C337),'Procytrat 400'!C337,DATEVALUE('Procytrat 400'!C337)),"")</f>
        <v/>
      </c>
      <c r="AC8335" t="str">
        <f>IF(AA8335="","",'Procytrat 400'!D337)</f>
        <v/>
      </c>
      <c r="AD8335" t="str">
        <f>IF(AA8335="","",IFERROR(1*'Procytrat 400'!E337,IFERROR(_xludf.NUMBERVALUE('Procytrat 400'!E337,".",","),IFERROR(_xludf.NUMBERVALUE('Procytrat 400'!E337,",","."),0))))</f>
        <v/>
      </c>
      <c r="AE8335" t="str">
        <f>IF(AA8335="","",'Procytrat 400'!B337)</f>
        <v/>
      </c>
      <c r="AF8335">
        <f t="shared" si="804"/>
        <v>0</v>
      </c>
      <c r="AG8335" t="str">
        <f t="shared" si="805"/>
        <v/>
      </c>
      <c r="AH8335" t="str">
        <f t="shared" si="806"/>
        <v/>
      </c>
      <c r="AI8335">
        <f t="shared" si="807"/>
        <v>0</v>
      </c>
      <c r="AJ8335">
        <f t="shared" si="808"/>
        <v>0</v>
      </c>
      <c r="AK8335">
        <v>0</v>
      </c>
      <c r="AL8335" t="str">
        <f>IF(AA8335="","",IFERROR(IF(ISNUMBER('Procytrat 400'!F337),'Procytrat 400'!F337,IF(ISNUMBER(SEARCH("12",'Procytrat 400'!F337)),EDATE(AB8335,12),IF(ISNUMBER(SEARCH("6",'Procytrat 400'!F337)),EDATE(AB8335,6),IF(ISNUMBER(SEARCH("3",'Procytrat 400'!F337)),EDATE(AB8335,3),DATEVALUE('Procytrat 400'!F337))))),""))</f>
        <v/>
      </c>
      <c r="AM8335" t="str">
        <f t="shared" ca="1" si="809"/>
        <v/>
      </c>
    </row>
    <row r="8336" spans="27:39" x14ac:dyDescent="0.3">
      <c r="AA8336" t="str">
        <f>IF(COUNTA('Procytrat 400'!C338,'Procytrat 400'!D338,'Procytrat 400'!E338)&gt;0,"400","")</f>
        <v/>
      </c>
      <c r="AB8336" t="str">
        <f>IFERROR(IF(ISNUMBER('Procytrat 400'!C338),'Procytrat 400'!C338,DATEVALUE('Procytrat 400'!C338)),"")</f>
        <v/>
      </c>
      <c r="AC8336" t="str">
        <f>IF(AA8336="","",'Procytrat 400'!D338)</f>
        <v/>
      </c>
      <c r="AD8336" t="str">
        <f>IF(AA8336="","",IFERROR(1*'Procytrat 400'!E338,IFERROR(_xludf.NUMBERVALUE('Procytrat 400'!E338,".",","),IFERROR(_xludf.NUMBERVALUE('Procytrat 400'!E338,",","."),0))))</f>
        <v/>
      </c>
      <c r="AE8336" t="str">
        <f>IF(AA8336="","",'Procytrat 400'!B338)</f>
        <v/>
      </c>
      <c r="AF8336">
        <f t="shared" si="804"/>
        <v>0</v>
      </c>
      <c r="AG8336" t="str">
        <f t="shared" si="805"/>
        <v/>
      </c>
      <c r="AH8336" t="str">
        <f t="shared" si="806"/>
        <v/>
      </c>
      <c r="AI8336">
        <f t="shared" si="807"/>
        <v>0</v>
      </c>
      <c r="AJ8336">
        <f t="shared" si="808"/>
        <v>0</v>
      </c>
      <c r="AK8336">
        <v>0</v>
      </c>
      <c r="AL8336" t="str">
        <f>IF(AA8336="","",IFERROR(IF(ISNUMBER('Procytrat 400'!F338),'Procytrat 400'!F338,IF(ISNUMBER(SEARCH("12",'Procytrat 400'!F338)),EDATE(AB8336,12),IF(ISNUMBER(SEARCH("6",'Procytrat 400'!F338)),EDATE(AB8336,6),IF(ISNUMBER(SEARCH("3",'Procytrat 400'!F338)),EDATE(AB8336,3),DATEVALUE('Procytrat 400'!F338))))),""))</f>
        <v/>
      </c>
      <c r="AM8336" t="str">
        <f t="shared" ca="1" si="809"/>
        <v/>
      </c>
    </row>
    <row r="8337" spans="27:39" x14ac:dyDescent="0.3">
      <c r="AA8337" t="str">
        <f>IF(COUNTA('Procytrat 400'!C339,'Procytrat 400'!D339,'Procytrat 400'!E339)&gt;0,"400","")</f>
        <v/>
      </c>
      <c r="AB8337" t="str">
        <f>IFERROR(IF(ISNUMBER('Procytrat 400'!C339),'Procytrat 400'!C339,DATEVALUE('Procytrat 400'!C339)),"")</f>
        <v/>
      </c>
      <c r="AC8337" t="str">
        <f>IF(AA8337="","",'Procytrat 400'!D339)</f>
        <v/>
      </c>
      <c r="AD8337" t="str">
        <f>IF(AA8337="","",IFERROR(1*'Procytrat 400'!E339,IFERROR(_xludf.NUMBERVALUE('Procytrat 400'!E339,".",","),IFERROR(_xludf.NUMBERVALUE('Procytrat 400'!E339,",","."),0))))</f>
        <v/>
      </c>
      <c r="AE8337" t="str">
        <f>IF(AA8337="","",'Procytrat 400'!B339)</f>
        <v/>
      </c>
      <c r="AF8337">
        <f t="shared" si="804"/>
        <v>0</v>
      </c>
      <c r="AG8337" t="str">
        <f t="shared" si="805"/>
        <v/>
      </c>
      <c r="AH8337" t="str">
        <f t="shared" si="806"/>
        <v/>
      </c>
      <c r="AI8337">
        <f t="shared" si="807"/>
        <v>0</v>
      </c>
      <c r="AJ8337">
        <f t="shared" si="808"/>
        <v>0</v>
      </c>
      <c r="AK8337">
        <v>0</v>
      </c>
      <c r="AL8337" t="str">
        <f>IF(AA8337="","",IFERROR(IF(ISNUMBER('Procytrat 400'!F339),'Procytrat 400'!F339,IF(ISNUMBER(SEARCH("12",'Procytrat 400'!F339)),EDATE(AB8337,12),IF(ISNUMBER(SEARCH("6",'Procytrat 400'!F339)),EDATE(AB8337,6),IF(ISNUMBER(SEARCH("3",'Procytrat 400'!F339)),EDATE(AB8337,3),DATEVALUE('Procytrat 400'!F339))))),""))</f>
        <v/>
      </c>
      <c r="AM8337" t="str">
        <f t="shared" ca="1" si="809"/>
        <v/>
      </c>
    </row>
    <row r="8338" spans="27:39" x14ac:dyDescent="0.3">
      <c r="AA8338" t="str">
        <f>IF(COUNTA('Procytrat 400'!C340,'Procytrat 400'!D340,'Procytrat 400'!E340)&gt;0,"400","")</f>
        <v/>
      </c>
      <c r="AB8338" t="str">
        <f>IFERROR(IF(ISNUMBER('Procytrat 400'!C340),'Procytrat 400'!C340,DATEVALUE('Procytrat 400'!C340)),"")</f>
        <v/>
      </c>
      <c r="AC8338" t="str">
        <f>IF(AA8338="","",'Procytrat 400'!D340)</f>
        <v/>
      </c>
      <c r="AD8338" t="str">
        <f>IF(AA8338="","",IFERROR(1*'Procytrat 400'!E340,IFERROR(_xludf.NUMBERVALUE('Procytrat 400'!E340,".",","),IFERROR(_xludf.NUMBERVALUE('Procytrat 400'!E340,",","."),0))))</f>
        <v/>
      </c>
      <c r="AE8338" t="str">
        <f>IF(AA8338="","",'Procytrat 400'!B340)</f>
        <v/>
      </c>
      <c r="AF8338">
        <f t="shared" si="804"/>
        <v>0</v>
      </c>
      <c r="AG8338" t="str">
        <f t="shared" si="805"/>
        <v/>
      </c>
      <c r="AH8338" t="str">
        <f t="shared" si="806"/>
        <v/>
      </c>
      <c r="AI8338">
        <f t="shared" si="807"/>
        <v>0</v>
      </c>
      <c r="AJ8338">
        <f t="shared" si="808"/>
        <v>0</v>
      </c>
      <c r="AK8338">
        <v>0</v>
      </c>
      <c r="AL8338" t="str">
        <f>IF(AA8338="","",IFERROR(IF(ISNUMBER('Procytrat 400'!F340),'Procytrat 400'!F340,IF(ISNUMBER(SEARCH("12",'Procytrat 400'!F340)),EDATE(AB8338,12),IF(ISNUMBER(SEARCH("6",'Procytrat 400'!F340)),EDATE(AB8338,6),IF(ISNUMBER(SEARCH("3",'Procytrat 400'!F340)),EDATE(AB8338,3),DATEVALUE('Procytrat 400'!F340))))),""))</f>
        <v/>
      </c>
      <c r="AM8338" t="str">
        <f t="shared" ca="1" si="809"/>
        <v/>
      </c>
    </row>
    <row r="8339" spans="27:39" x14ac:dyDescent="0.3">
      <c r="AA8339" t="str">
        <f>IF(COUNTA('Procytrat 400'!C341,'Procytrat 400'!D341,'Procytrat 400'!E341)&gt;0,"400","")</f>
        <v/>
      </c>
      <c r="AB8339" t="str">
        <f>IFERROR(IF(ISNUMBER('Procytrat 400'!C341),'Procytrat 400'!C341,DATEVALUE('Procytrat 400'!C341)),"")</f>
        <v/>
      </c>
      <c r="AC8339" t="str">
        <f>IF(AA8339="","",'Procytrat 400'!D341)</f>
        <v/>
      </c>
      <c r="AD8339" t="str">
        <f>IF(AA8339="","",IFERROR(1*'Procytrat 400'!E341,IFERROR(_xludf.NUMBERVALUE('Procytrat 400'!E341,".",","),IFERROR(_xludf.NUMBERVALUE('Procytrat 400'!E341,",","."),0))))</f>
        <v/>
      </c>
      <c r="AE8339" t="str">
        <f>IF(AA8339="","",'Procytrat 400'!B341)</f>
        <v/>
      </c>
      <c r="AF8339">
        <f t="shared" si="804"/>
        <v>0</v>
      </c>
      <c r="AG8339" t="str">
        <f t="shared" si="805"/>
        <v/>
      </c>
      <c r="AH8339" t="str">
        <f t="shared" si="806"/>
        <v/>
      </c>
      <c r="AI8339">
        <f t="shared" si="807"/>
        <v>0</v>
      </c>
      <c r="AJ8339">
        <f t="shared" si="808"/>
        <v>0</v>
      </c>
      <c r="AK8339">
        <v>0</v>
      </c>
      <c r="AL8339" t="str">
        <f>IF(AA8339="","",IFERROR(IF(ISNUMBER('Procytrat 400'!F341),'Procytrat 400'!F341,IF(ISNUMBER(SEARCH("12",'Procytrat 400'!F341)),EDATE(AB8339,12),IF(ISNUMBER(SEARCH("6",'Procytrat 400'!F341)),EDATE(AB8339,6),IF(ISNUMBER(SEARCH("3",'Procytrat 400'!F341)),EDATE(AB8339,3),DATEVALUE('Procytrat 400'!F341))))),""))</f>
        <v/>
      </c>
      <c r="AM8339" t="str">
        <f t="shared" ca="1" si="809"/>
        <v/>
      </c>
    </row>
    <row r="8340" spans="27:39" x14ac:dyDescent="0.3">
      <c r="AA8340" t="str">
        <f>IF(COUNTA('Procytrat 400'!C342,'Procytrat 400'!D342,'Procytrat 400'!E342)&gt;0,"400","")</f>
        <v/>
      </c>
      <c r="AB8340" t="str">
        <f>IFERROR(IF(ISNUMBER('Procytrat 400'!C342),'Procytrat 400'!C342,DATEVALUE('Procytrat 400'!C342)),"")</f>
        <v/>
      </c>
      <c r="AC8340" t="str">
        <f>IF(AA8340="","",'Procytrat 400'!D342)</f>
        <v/>
      </c>
      <c r="AD8340" t="str">
        <f>IF(AA8340="","",IFERROR(1*'Procytrat 400'!E342,IFERROR(_xludf.NUMBERVALUE('Procytrat 400'!E342,".",","),IFERROR(_xludf.NUMBERVALUE('Procytrat 400'!E342,",","."),0))))</f>
        <v/>
      </c>
      <c r="AE8340" t="str">
        <f>IF(AA8340="","",'Procytrat 400'!B342)</f>
        <v/>
      </c>
      <c r="AF8340">
        <f t="shared" si="804"/>
        <v>0</v>
      </c>
      <c r="AG8340" t="str">
        <f t="shared" si="805"/>
        <v/>
      </c>
      <c r="AH8340" t="str">
        <f t="shared" si="806"/>
        <v/>
      </c>
      <c r="AI8340">
        <f t="shared" si="807"/>
        <v>0</v>
      </c>
      <c r="AJ8340">
        <f t="shared" si="808"/>
        <v>0</v>
      </c>
      <c r="AK8340">
        <v>0</v>
      </c>
      <c r="AL8340" t="str">
        <f>IF(AA8340="","",IFERROR(IF(ISNUMBER('Procytrat 400'!F342),'Procytrat 400'!F342,IF(ISNUMBER(SEARCH("12",'Procytrat 400'!F342)),EDATE(AB8340,12),IF(ISNUMBER(SEARCH("6",'Procytrat 400'!F342)),EDATE(AB8340,6),IF(ISNUMBER(SEARCH("3",'Procytrat 400'!F342)),EDATE(AB8340,3),DATEVALUE('Procytrat 400'!F342))))),""))</f>
        <v/>
      </c>
      <c r="AM8340" t="str">
        <f t="shared" ca="1" si="809"/>
        <v/>
      </c>
    </row>
    <row r="8341" spans="27:39" x14ac:dyDescent="0.3">
      <c r="AA8341" t="str">
        <f>IF(COUNTA('Procytrat 400'!C343,'Procytrat 400'!D343,'Procytrat 400'!E343)&gt;0,"400","")</f>
        <v/>
      </c>
      <c r="AB8341" t="str">
        <f>IFERROR(IF(ISNUMBER('Procytrat 400'!C343),'Procytrat 400'!C343,DATEVALUE('Procytrat 400'!C343)),"")</f>
        <v/>
      </c>
      <c r="AC8341" t="str">
        <f>IF(AA8341="","",'Procytrat 400'!D343)</f>
        <v/>
      </c>
      <c r="AD8341" t="str">
        <f>IF(AA8341="","",IFERROR(1*'Procytrat 400'!E343,IFERROR(_xludf.NUMBERVALUE('Procytrat 400'!E343,".",","),IFERROR(_xludf.NUMBERVALUE('Procytrat 400'!E343,",","."),0))))</f>
        <v/>
      </c>
      <c r="AE8341" t="str">
        <f>IF(AA8341="","",'Procytrat 400'!B343)</f>
        <v/>
      </c>
      <c r="AF8341">
        <f t="shared" si="804"/>
        <v>0</v>
      </c>
      <c r="AG8341" t="str">
        <f t="shared" si="805"/>
        <v/>
      </c>
      <c r="AH8341" t="str">
        <f t="shared" si="806"/>
        <v/>
      </c>
      <c r="AI8341">
        <f t="shared" si="807"/>
        <v>0</v>
      </c>
      <c r="AJ8341">
        <f t="shared" si="808"/>
        <v>0</v>
      </c>
      <c r="AK8341">
        <v>0</v>
      </c>
      <c r="AL8341" t="str">
        <f>IF(AA8341="","",IFERROR(IF(ISNUMBER('Procytrat 400'!F343),'Procytrat 400'!F343,IF(ISNUMBER(SEARCH("12",'Procytrat 400'!F343)),EDATE(AB8341,12),IF(ISNUMBER(SEARCH("6",'Procytrat 400'!F343)),EDATE(AB8341,6),IF(ISNUMBER(SEARCH("3",'Procytrat 400'!F343)),EDATE(AB8341,3),DATEVALUE('Procytrat 400'!F343))))),""))</f>
        <v/>
      </c>
      <c r="AM8341" t="str">
        <f t="shared" ca="1" si="809"/>
        <v/>
      </c>
    </row>
    <row r="8342" spans="27:39" x14ac:dyDescent="0.3">
      <c r="AA8342" t="str">
        <f>IF(COUNTA('Procytrat 400'!C344,'Procytrat 400'!D344,'Procytrat 400'!E344)&gt;0,"400","")</f>
        <v/>
      </c>
      <c r="AB8342" t="str">
        <f>IFERROR(IF(ISNUMBER('Procytrat 400'!C344),'Procytrat 400'!C344,DATEVALUE('Procytrat 400'!C344)),"")</f>
        <v/>
      </c>
      <c r="AC8342" t="str">
        <f>IF(AA8342="","",'Procytrat 400'!D344)</f>
        <v/>
      </c>
      <c r="AD8342" t="str">
        <f>IF(AA8342="","",IFERROR(1*'Procytrat 400'!E344,IFERROR(_xludf.NUMBERVALUE('Procytrat 400'!E344,".",","),IFERROR(_xludf.NUMBERVALUE('Procytrat 400'!E344,",","."),0))))</f>
        <v/>
      </c>
      <c r="AE8342" t="str">
        <f>IF(AA8342="","",'Procytrat 400'!B344)</f>
        <v/>
      </c>
      <c r="AF8342">
        <f t="shared" si="804"/>
        <v>0</v>
      </c>
      <c r="AG8342" t="str">
        <f t="shared" si="805"/>
        <v/>
      </c>
      <c r="AH8342" t="str">
        <f t="shared" si="806"/>
        <v/>
      </c>
      <c r="AI8342">
        <f t="shared" si="807"/>
        <v>0</v>
      </c>
      <c r="AJ8342">
        <f t="shared" si="808"/>
        <v>0</v>
      </c>
      <c r="AK8342">
        <v>0</v>
      </c>
      <c r="AL8342" t="str">
        <f>IF(AA8342="","",IFERROR(IF(ISNUMBER('Procytrat 400'!F344),'Procytrat 400'!F344,IF(ISNUMBER(SEARCH("12",'Procytrat 400'!F344)),EDATE(AB8342,12),IF(ISNUMBER(SEARCH("6",'Procytrat 400'!F344)),EDATE(AB8342,6),IF(ISNUMBER(SEARCH("3",'Procytrat 400'!F344)),EDATE(AB8342,3),DATEVALUE('Procytrat 400'!F344))))),""))</f>
        <v/>
      </c>
      <c r="AM8342" t="str">
        <f t="shared" ca="1" si="809"/>
        <v/>
      </c>
    </row>
    <row r="8343" spans="27:39" x14ac:dyDescent="0.3">
      <c r="AA8343" t="str">
        <f>IF(COUNTA('Procytrat 400'!C345,'Procytrat 400'!D345,'Procytrat 400'!E345)&gt;0,"400","")</f>
        <v/>
      </c>
      <c r="AB8343" t="str">
        <f>IFERROR(IF(ISNUMBER('Procytrat 400'!C345),'Procytrat 400'!C345,DATEVALUE('Procytrat 400'!C345)),"")</f>
        <v/>
      </c>
      <c r="AC8343" t="str">
        <f>IF(AA8343="","",'Procytrat 400'!D345)</f>
        <v/>
      </c>
      <c r="AD8343" t="str">
        <f>IF(AA8343="","",IFERROR(1*'Procytrat 400'!E345,IFERROR(_xludf.NUMBERVALUE('Procytrat 400'!E345,".",","),IFERROR(_xludf.NUMBERVALUE('Procytrat 400'!E345,",","."),0))))</f>
        <v/>
      </c>
      <c r="AE8343" t="str">
        <f>IF(AA8343="","",'Procytrat 400'!B345)</f>
        <v/>
      </c>
      <c r="AF8343">
        <f t="shared" si="804"/>
        <v>0</v>
      </c>
      <c r="AG8343" t="str">
        <f t="shared" si="805"/>
        <v/>
      </c>
      <c r="AH8343" t="str">
        <f t="shared" si="806"/>
        <v/>
      </c>
      <c r="AI8343">
        <f t="shared" si="807"/>
        <v>0</v>
      </c>
      <c r="AJ8343">
        <f t="shared" si="808"/>
        <v>0</v>
      </c>
      <c r="AK8343">
        <v>0</v>
      </c>
      <c r="AL8343" t="str">
        <f>IF(AA8343="","",IFERROR(IF(ISNUMBER('Procytrat 400'!F345),'Procytrat 400'!F345,IF(ISNUMBER(SEARCH("12",'Procytrat 400'!F345)),EDATE(AB8343,12),IF(ISNUMBER(SEARCH("6",'Procytrat 400'!F345)),EDATE(AB8343,6),IF(ISNUMBER(SEARCH("3",'Procytrat 400'!F345)),EDATE(AB8343,3),DATEVALUE('Procytrat 400'!F345))))),""))</f>
        <v/>
      </c>
      <c r="AM8343" t="str">
        <f t="shared" ca="1" si="809"/>
        <v/>
      </c>
    </row>
    <row r="8344" spans="27:39" x14ac:dyDescent="0.3">
      <c r="AA8344" t="str">
        <f>IF(COUNTA('Procytrat 400'!C346,'Procytrat 400'!D346,'Procytrat 400'!E346)&gt;0,"400","")</f>
        <v/>
      </c>
      <c r="AB8344" t="str">
        <f>IFERROR(IF(ISNUMBER('Procytrat 400'!C346),'Procytrat 400'!C346,DATEVALUE('Procytrat 400'!C346)),"")</f>
        <v/>
      </c>
      <c r="AC8344" t="str">
        <f>IF(AA8344="","",'Procytrat 400'!D346)</f>
        <v/>
      </c>
      <c r="AD8344" t="str">
        <f>IF(AA8344="","",IFERROR(1*'Procytrat 400'!E346,IFERROR(_xludf.NUMBERVALUE('Procytrat 400'!E346,".",","),IFERROR(_xludf.NUMBERVALUE('Procytrat 400'!E346,",","."),0))))</f>
        <v/>
      </c>
      <c r="AE8344" t="str">
        <f>IF(AA8344="","",'Procytrat 400'!B346)</f>
        <v/>
      </c>
      <c r="AF8344">
        <f t="shared" si="804"/>
        <v>0</v>
      </c>
      <c r="AG8344" t="str">
        <f t="shared" si="805"/>
        <v/>
      </c>
      <c r="AH8344" t="str">
        <f t="shared" si="806"/>
        <v/>
      </c>
      <c r="AI8344">
        <f t="shared" si="807"/>
        <v>0</v>
      </c>
      <c r="AJ8344">
        <f t="shared" si="808"/>
        <v>0</v>
      </c>
      <c r="AK8344">
        <v>0</v>
      </c>
      <c r="AL8344" t="str">
        <f>IF(AA8344="","",IFERROR(IF(ISNUMBER('Procytrat 400'!F346),'Procytrat 400'!F346,IF(ISNUMBER(SEARCH("12",'Procytrat 400'!F346)),EDATE(AB8344,12),IF(ISNUMBER(SEARCH("6",'Procytrat 400'!F346)),EDATE(AB8344,6),IF(ISNUMBER(SEARCH("3",'Procytrat 400'!F346)),EDATE(AB8344,3),DATEVALUE('Procytrat 400'!F346))))),""))</f>
        <v/>
      </c>
      <c r="AM8344" t="str">
        <f t="shared" ca="1" si="809"/>
        <v/>
      </c>
    </row>
    <row r="8345" spans="27:39" x14ac:dyDescent="0.3">
      <c r="AA8345" t="str">
        <f>IF(COUNTA('Procytrat 400'!C347,'Procytrat 400'!D347,'Procytrat 400'!E347)&gt;0,"400","")</f>
        <v/>
      </c>
      <c r="AB8345" t="str">
        <f>IFERROR(IF(ISNUMBER('Procytrat 400'!C347),'Procytrat 400'!C347,DATEVALUE('Procytrat 400'!C347)),"")</f>
        <v/>
      </c>
      <c r="AC8345" t="str">
        <f>IF(AA8345="","",'Procytrat 400'!D347)</f>
        <v/>
      </c>
      <c r="AD8345" t="str">
        <f>IF(AA8345="","",IFERROR(1*'Procytrat 400'!E347,IFERROR(_xludf.NUMBERVALUE('Procytrat 400'!E347,".",","),IFERROR(_xludf.NUMBERVALUE('Procytrat 400'!E347,",","."),0))))</f>
        <v/>
      </c>
      <c r="AE8345" t="str">
        <f>IF(AA8345="","",'Procytrat 400'!B347)</f>
        <v/>
      </c>
      <c r="AF8345">
        <f t="shared" si="804"/>
        <v>0</v>
      </c>
      <c r="AG8345" t="str">
        <f t="shared" si="805"/>
        <v/>
      </c>
      <c r="AH8345" t="str">
        <f t="shared" si="806"/>
        <v/>
      </c>
      <c r="AI8345">
        <f t="shared" si="807"/>
        <v>0</v>
      </c>
      <c r="AJ8345">
        <f t="shared" si="808"/>
        <v>0</v>
      </c>
      <c r="AK8345">
        <v>0</v>
      </c>
      <c r="AL8345" t="str">
        <f>IF(AA8345="","",IFERROR(IF(ISNUMBER('Procytrat 400'!F347),'Procytrat 400'!F347,IF(ISNUMBER(SEARCH("12",'Procytrat 400'!F347)),EDATE(AB8345,12),IF(ISNUMBER(SEARCH("6",'Procytrat 400'!F347)),EDATE(AB8345,6),IF(ISNUMBER(SEARCH("3",'Procytrat 400'!F347)),EDATE(AB8345,3),DATEVALUE('Procytrat 400'!F347))))),""))</f>
        <v/>
      </c>
      <c r="AM8345" t="str">
        <f t="shared" ca="1" si="809"/>
        <v/>
      </c>
    </row>
    <row r="8346" spans="27:39" x14ac:dyDescent="0.3">
      <c r="AA8346" t="str">
        <f>IF(COUNTA('Procytrat 400'!C348,'Procytrat 400'!D348,'Procytrat 400'!E348)&gt;0,"400","")</f>
        <v/>
      </c>
      <c r="AB8346" t="str">
        <f>IFERROR(IF(ISNUMBER('Procytrat 400'!C348),'Procytrat 400'!C348,DATEVALUE('Procytrat 400'!C348)),"")</f>
        <v/>
      </c>
      <c r="AC8346" t="str">
        <f>IF(AA8346="","",'Procytrat 400'!D348)</f>
        <v/>
      </c>
      <c r="AD8346" t="str">
        <f>IF(AA8346="","",IFERROR(1*'Procytrat 400'!E348,IFERROR(_xludf.NUMBERVALUE('Procytrat 400'!E348,".",","),IFERROR(_xludf.NUMBERVALUE('Procytrat 400'!E348,",","."),0))))</f>
        <v/>
      </c>
      <c r="AE8346" t="str">
        <f>IF(AA8346="","",'Procytrat 400'!B348)</f>
        <v/>
      </c>
      <c r="AF8346">
        <f t="shared" si="804"/>
        <v>0</v>
      </c>
      <c r="AG8346" t="str">
        <f t="shared" si="805"/>
        <v/>
      </c>
      <c r="AH8346" t="str">
        <f t="shared" si="806"/>
        <v/>
      </c>
      <c r="AI8346">
        <f t="shared" si="807"/>
        <v>0</v>
      </c>
      <c r="AJ8346">
        <f t="shared" si="808"/>
        <v>0</v>
      </c>
      <c r="AK8346">
        <v>0</v>
      </c>
      <c r="AL8346" t="str">
        <f>IF(AA8346="","",IFERROR(IF(ISNUMBER('Procytrat 400'!F348),'Procytrat 400'!F348,IF(ISNUMBER(SEARCH("12",'Procytrat 400'!F348)),EDATE(AB8346,12),IF(ISNUMBER(SEARCH("6",'Procytrat 400'!F348)),EDATE(AB8346,6),IF(ISNUMBER(SEARCH("3",'Procytrat 400'!F348)),EDATE(AB8346,3),DATEVALUE('Procytrat 400'!F348))))),""))</f>
        <v/>
      </c>
      <c r="AM8346" t="str">
        <f t="shared" ca="1" si="809"/>
        <v/>
      </c>
    </row>
    <row r="8347" spans="27:39" x14ac:dyDescent="0.3">
      <c r="AA8347" t="str">
        <f>IF(COUNTA('Procytrat 400'!C349,'Procytrat 400'!D349,'Procytrat 400'!E349)&gt;0,"400","")</f>
        <v/>
      </c>
      <c r="AB8347" t="str">
        <f>IFERROR(IF(ISNUMBER('Procytrat 400'!C349),'Procytrat 400'!C349,DATEVALUE('Procytrat 400'!C349)),"")</f>
        <v/>
      </c>
      <c r="AC8347" t="str">
        <f>IF(AA8347="","",'Procytrat 400'!D349)</f>
        <v/>
      </c>
      <c r="AD8347" t="str">
        <f>IF(AA8347="","",IFERROR(1*'Procytrat 400'!E349,IFERROR(_xludf.NUMBERVALUE('Procytrat 400'!E349,".",","),IFERROR(_xludf.NUMBERVALUE('Procytrat 400'!E349,",","."),0))))</f>
        <v/>
      </c>
      <c r="AE8347" t="str">
        <f>IF(AA8347="","",'Procytrat 400'!B349)</f>
        <v/>
      </c>
      <c r="AF8347">
        <f t="shared" si="804"/>
        <v>0</v>
      </c>
      <c r="AG8347" t="str">
        <f t="shared" si="805"/>
        <v/>
      </c>
      <c r="AH8347" t="str">
        <f t="shared" si="806"/>
        <v/>
      </c>
      <c r="AI8347">
        <f t="shared" si="807"/>
        <v>0</v>
      </c>
      <c r="AJ8347">
        <f t="shared" si="808"/>
        <v>0</v>
      </c>
      <c r="AK8347">
        <v>0</v>
      </c>
      <c r="AL8347" t="str">
        <f>IF(AA8347="","",IFERROR(IF(ISNUMBER('Procytrat 400'!F349),'Procytrat 400'!F349,IF(ISNUMBER(SEARCH("12",'Procytrat 400'!F349)),EDATE(AB8347,12),IF(ISNUMBER(SEARCH("6",'Procytrat 400'!F349)),EDATE(AB8347,6),IF(ISNUMBER(SEARCH("3",'Procytrat 400'!F349)),EDATE(AB8347,3),DATEVALUE('Procytrat 400'!F349))))),""))</f>
        <v/>
      </c>
      <c r="AM8347" t="str">
        <f t="shared" ca="1" si="809"/>
        <v/>
      </c>
    </row>
    <row r="8348" spans="27:39" x14ac:dyDescent="0.3">
      <c r="AA8348" t="str">
        <f>IF(COUNTA('Procytrat 400'!C350,'Procytrat 400'!D350,'Procytrat 400'!E350)&gt;0,"400","")</f>
        <v/>
      </c>
      <c r="AB8348" t="str">
        <f>IFERROR(IF(ISNUMBER('Procytrat 400'!C350),'Procytrat 400'!C350,DATEVALUE('Procytrat 400'!C350)),"")</f>
        <v/>
      </c>
      <c r="AC8348" t="str">
        <f>IF(AA8348="","",'Procytrat 400'!D350)</f>
        <v/>
      </c>
      <c r="AD8348" t="str">
        <f>IF(AA8348="","",IFERROR(1*'Procytrat 400'!E350,IFERROR(_xludf.NUMBERVALUE('Procytrat 400'!E350,".",","),IFERROR(_xludf.NUMBERVALUE('Procytrat 400'!E350,",","."),0))))</f>
        <v/>
      </c>
      <c r="AE8348" t="str">
        <f>IF(AA8348="","",'Procytrat 400'!B350)</f>
        <v/>
      </c>
      <c r="AF8348">
        <f t="shared" si="804"/>
        <v>0</v>
      </c>
      <c r="AG8348" t="str">
        <f t="shared" si="805"/>
        <v/>
      </c>
      <c r="AH8348" t="str">
        <f t="shared" si="806"/>
        <v/>
      </c>
      <c r="AI8348">
        <f t="shared" si="807"/>
        <v>0</v>
      </c>
      <c r="AJ8348">
        <f t="shared" si="808"/>
        <v>0</v>
      </c>
      <c r="AK8348">
        <v>0</v>
      </c>
      <c r="AL8348" t="str">
        <f>IF(AA8348="","",IFERROR(IF(ISNUMBER('Procytrat 400'!F350),'Procytrat 400'!F350,IF(ISNUMBER(SEARCH("12",'Procytrat 400'!F350)),EDATE(AB8348,12),IF(ISNUMBER(SEARCH("6",'Procytrat 400'!F350)),EDATE(AB8348,6),IF(ISNUMBER(SEARCH("3",'Procytrat 400'!F350)),EDATE(AB8348,3),DATEVALUE('Procytrat 400'!F350))))),""))</f>
        <v/>
      </c>
      <c r="AM8348" t="str">
        <f t="shared" ca="1" si="809"/>
        <v/>
      </c>
    </row>
    <row r="8349" spans="27:39" x14ac:dyDescent="0.3">
      <c r="AA8349" t="str">
        <f>IF(COUNTA('Procytrat 400'!C351,'Procytrat 400'!D351,'Procytrat 400'!E351)&gt;0,"400","")</f>
        <v/>
      </c>
      <c r="AB8349" t="str">
        <f>IFERROR(IF(ISNUMBER('Procytrat 400'!C351),'Procytrat 400'!C351,DATEVALUE('Procytrat 400'!C351)),"")</f>
        <v/>
      </c>
      <c r="AC8349" t="str">
        <f>IF(AA8349="","",'Procytrat 400'!D351)</f>
        <v/>
      </c>
      <c r="AD8349" t="str">
        <f>IF(AA8349="","",IFERROR(1*'Procytrat 400'!E351,IFERROR(_xludf.NUMBERVALUE('Procytrat 400'!E351,".",","),IFERROR(_xludf.NUMBERVALUE('Procytrat 400'!E351,",","."),0))))</f>
        <v/>
      </c>
      <c r="AE8349" t="str">
        <f>IF(AA8349="","",'Procytrat 400'!B351)</f>
        <v/>
      </c>
      <c r="AF8349">
        <f t="shared" si="804"/>
        <v>0</v>
      </c>
      <c r="AG8349" t="str">
        <f t="shared" si="805"/>
        <v/>
      </c>
      <c r="AH8349" t="str">
        <f t="shared" si="806"/>
        <v/>
      </c>
      <c r="AI8349">
        <f t="shared" si="807"/>
        <v>0</v>
      </c>
      <c r="AJ8349">
        <f t="shared" si="808"/>
        <v>0</v>
      </c>
      <c r="AK8349">
        <v>0</v>
      </c>
      <c r="AL8349" t="str">
        <f>IF(AA8349="","",IFERROR(IF(ISNUMBER('Procytrat 400'!F351),'Procytrat 400'!F351,IF(ISNUMBER(SEARCH("12",'Procytrat 400'!F351)),EDATE(AB8349,12),IF(ISNUMBER(SEARCH("6",'Procytrat 400'!F351)),EDATE(AB8349,6),IF(ISNUMBER(SEARCH("3",'Procytrat 400'!F351)),EDATE(AB8349,3),DATEVALUE('Procytrat 400'!F351))))),""))</f>
        <v/>
      </c>
      <c r="AM8349" t="str">
        <f t="shared" ca="1" si="809"/>
        <v/>
      </c>
    </row>
    <row r="8350" spans="27:39" x14ac:dyDescent="0.3">
      <c r="AA8350" t="str">
        <f>IF(COUNTA('Procytrat 400'!C352,'Procytrat 400'!D352,'Procytrat 400'!E352)&gt;0,"400","")</f>
        <v/>
      </c>
      <c r="AB8350" t="str">
        <f>IFERROR(IF(ISNUMBER('Procytrat 400'!C352),'Procytrat 400'!C352,DATEVALUE('Procytrat 400'!C352)),"")</f>
        <v/>
      </c>
      <c r="AC8350" t="str">
        <f>IF(AA8350="","",'Procytrat 400'!D352)</f>
        <v/>
      </c>
      <c r="AD8350" t="str">
        <f>IF(AA8350="","",IFERROR(1*'Procytrat 400'!E352,IFERROR(_xludf.NUMBERVALUE('Procytrat 400'!E352,".",","),IFERROR(_xludf.NUMBERVALUE('Procytrat 400'!E352,",","."),0))))</f>
        <v/>
      </c>
      <c r="AE8350" t="str">
        <f>IF(AA8350="","",'Procytrat 400'!B352)</f>
        <v/>
      </c>
      <c r="AF8350">
        <f t="shared" si="804"/>
        <v>0</v>
      </c>
      <c r="AG8350" t="str">
        <f t="shared" si="805"/>
        <v/>
      </c>
      <c r="AH8350" t="str">
        <f t="shared" si="806"/>
        <v/>
      </c>
      <c r="AI8350">
        <f t="shared" si="807"/>
        <v>0</v>
      </c>
      <c r="AJ8350">
        <f t="shared" si="808"/>
        <v>0</v>
      </c>
      <c r="AK8350">
        <v>0</v>
      </c>
      <c r="AL8350" t="str">
        <f>IF(AA8350="","",IFERROR(IF(ISNUMBER('Procytrat 400'!F352),'Procytrat 400'!F352,IF(ISNUMBER(SEARCH("12",'Procytrat 400'!F352)),EDATE(AB8350,12),IF(ISNUMBER(SEARCH("6",'Procytrat 400'!F352)),EDATE(AB8350,6),IF(ISNUMBER(SEARCH("3",'Procytrat 400'!F352)),EDATE(AB8350,3),DATEVALUE('Procytrat 400'!F352))))),""))</f>
        <v/>
      </c>
      <c r="AM8350" t="str">
        <f t="shared" ca="1" si="809"/>
        <v/>
      </c>
    </row>
    <row r="8351" spans="27:39" x14ac:dyDescent="0.3">
      <c r="AA8351" t="str">
        <f>IF(COUNTA('Procytrat 400'!C353,'Procytrat 400'!D353,'Procytrat 400'!E353)&gt;0,"400","")</f>
        <v/>
      </c>
      <c r="AB8351" t="str">
        <f>IFERROR(IF(ISNUMBER('Procytrat 400'!C353),'Procytrat 400'!C353,DATEVALUE('Procytrat 400'!C353)),"")</f>
        <v/>
      </c>
      <c r="AC8351" t="str">
        <f>IF(AA8351="","",'Procytrat 400'!D353)</f>
        <v/>
      </c>
      <c r="AD8351" t="str">
        <f>IF(AA8351="","",IFERROR(1*'Procytrat 400'!E353,IFERROR(_xludf.NUMBERVALUE('Procytrat 400'!E353,".",","),IFERROR(_xludf.NUMBERVALUE('Procytrat 400'!E353,",","."),0))))</f>
        <v/>
      </c>
      <c r="AE8351" t="str">
        <f>IF(AA8351="","",'Procytrat 400'!B353)</f>
        <v/>
      </c>
      <c r="AF8351">
        <f t="shared" si="804"/>
        <v>0</v>
      </c>
      <c r="AG8351" t="str">
        <f t="shared" si="805"/>
        <v/>
      </c>
      <c r="AH8351" t="str">
        <f t="shared" si="806"/>
        <v/>
      </c>
      <c r="AI8351">
        <f t="shared" si="807"/>
        <v>0</v>
      </c>
      <c r="AJ8351">
        <f t="shared" si="808"/>
        <v>0</v>
      </c>
      <c r="AK8351">
        <v>0</v>
      </c>
      <c r="AL8351" t="str">
        <f>IF(AA8351="","",IFERROR(IF(ISNUMBER('Procytrat 400'!F353),'Procytrat 400'!F353,IF(ISNUMBER(SEARCH("12",'Procytrat 400'!F353)),EDATE(AB8351,12),IF(ISNUMBER(SEARCH("6",'Procytrat 400'!F353)),EDATE(AB8351,6),IF(ISNUMBER(SEARCH("3",'Procytrat 400'!F353)),EDATE(AB8351,3),DATEVALUE('Procytrat 400'!F353))))),""))</f>
        <v/>
      </c>
      <c r="AM8351" t="str">
        <f t="shared" ca="1" si="809"/>
        <v/>
      </c>
    </row>
    <row r="8352" spans="27:39" x14ac:dyDescent="0.3">
      <c r="AA8352" t="str">
        <f>IF(COUNTA('Procytrat 400'!C354,'Procytrat 400'!D354,'Procytrat 400'!E354)&gt;0,"400","")</f>
        <v/>
      </c>
      <c r="AB8352" t="str">
        <f>IFERROR(IF(ISNUMBER('Procytrat 400'!C354),'Procytrat 400'!C354,DATEVALUE('Procytrat 400'!C354)),"")</f>
        <v/>
      </c>
      <c r="AC8352" t="str">
        <f>IF(AA8352="","",'Procytrat 400'!D354)</f>
        <v/>
      </c>
      <c r="AD8352" t="str">
        <f>IF(AA8352="","",IFERROR(1*'Procytrat 400'!E354,IFERROR(_xludf.NUMBERVALUE('Procytrat 400'!E354,".",","),IFERROR(_xludf.NUMBERVALUE('Procytrat 400'!E354,",","."),0))))</f>
        <v/>
      </c>
      <c r="AE8352" t="str">
        <f>IF(AA8352="","",'Procytrat 400'!B354)</f>
        <v/>
      </c>
      <c r="AF8352">
        <f t="shared" si="804"/>
        <v>0</v>
      </c>
      <c r="AG8352" t="str">
        <f t="shared" si="805"/>
        <v/>
      </c>
      <c r="AH8352" t="str">
        <f t="shared" si="806"/>
        <v/>
      </c>
      <c r="AI8352">
        <f t="shared" si="807"/>
        <v>0</v>
      </c>
      <c r="AJ8352">
        <f t="shared" si="808"/>
        <v>0</v>
      </c>
      <c r="AK8352">
        <v>0</v>
      </c>
      <c r="AL8352" t="str">
        <f>IF(AA8352="","",IFERROR(IF(ISNUMBER('Procytrat 400'!F354),'Procytrat 400'!F354,IF(ISNUMBER(SEARCH("12",'Procytrat 400'!F354)),EDATE(AB8352,12),IF(ISNUMBER(SEARCH("6",'Procytrat 400'!F354)),EDATE(AB8352,6),IF(ISNUMBER(SEARCH("3",'Procytrat 400'!F354)),EDATE(AB8352,3),DATEVALUE('Procytrat 400'!F354))))),""))</f>
        <v/>
      </c>
      <c r="AM8352" t="str">
        <f t="shared" ca="1" si="809"/>
        <v/>
      </c>
    </row>
    <row r="8353" spans="27:39" x14ac:dyDescent="0.3">
      <c r="AA8353" t="str">
        <f>IF(COUNTA('Procytrat 400'!C355,'Procytrat 400'!D355,'Procytrat 400'!E355)&gt;0,"400","")</f>
        <v/>
      </c>
      <c r="AB8353" t="str">
        <f>IFERROR(IF(ISNUMBER('Procytrat 400'!C355),'Procytrat 400'!C355,DATEVALUE('Procytrat 400'!C355)),"")</f>
        <v/>
      </c>
      <c r="AC8353" t="str">
        <f>IF(AA8353="","",'Procytrat 400'!D355)</f>
        <v/>
      </c>
      <c r="AD8353" t="str">
        <f>IF(AA8353="","",IFERROR(1*'Procytrat 400'!E355,IFERROR(_xludf.NUMBERVALUE('Procytrat 400'!E355,".",","),IFERROR(_xludf.NUMBERVALUE('Procytrat 400'!E355,",","."),0))))</f>
        <v/>
      </c>
      <c r="AE8353" t="str">
        <f>IF(AA8353="","",'Procytrat 400'!B355)</f>
        <v/>
      </c>
      <c r="AF8353">
        <f t="shared" si="804"/>
        <v>0</v>
      </c>
      <c r="AG8353" t="str">
        <f t="shared" si="805"/>
        <v/>
      </c>
      <c r="AH8353" t="str">
        <f t="shared" si="806"/>
        <v/>
      </c>
      <c r="AI8353">
        <f t="shared" si="807"/>
        <v>0</v>
      </c>
      <c r="AJ8353">
        <f t="shared" si="808"/>
        <v>0</v>
      </c>
      <c r="AK8353">
        <v>0</v>
      </c>
      <c r="AL8353" t="str">
        <f>IF(AA8353="","",IFERROR(IF(ISNUMBER('Procytrat 400'!F355),'Procytrat 400'!F355,IF(ISNUMBER(SEARCH("12",'Procytrat 400'!F355)),EDATE(AB8353,12),IF(ISNUMBER(SEARCH("6",'Procytrat 400'!F355)),EDATE(AB8353,6),IF(ISNUMBER(SEARCH("3",'Procytrat 400'!F355)),EDATE(AB8353,3),DATEVALUE('Procytrat 400'!F355))))),""))</f>
        <v/>
      </c>
      <c r="AM8353" t="str">
        <f t="shared" ca="1" si="809"/>
        <v/>
      </c>
    </row>
    <row r="8354" spans="27:39" x14ac:dyDescent="0.3">
      <c r="AA8354" t="str">
        <f>IF(COUNTA('Procytrat 400'!C356,'Procytrat 400'!D356,'Procytrat 400'!E356)&gt;0,"400","")</f>
        <v/>
      </c>
      <c r="AB8354" t="str">
        <f>IFERROR(IF(ISNUMBER('Procytrat 400'!C356),'Procytrat 400'!C356,DATEVALUE('Procytrat 400'!C356)),"")</f>
        <v/>
      </c>
      <c r="AC8354" t="str">
        <f>IF(AA8354="","",'Procytrat 400'!D356)</f>
        <v/>
      </c>
      <c r="AD8354" t="str">
        <f>IF(AA8354="","",IFERROR(1*'Procytrat 400'!E356,IFERROR(_xludf.NUMBERVALUE('Procytrat 400'!E356,".",","),IFERROR(_xludf.NUMBERVALUE('Procytrat 400'!E356,",","."),0))))</f>
        <v/>
      </c>
      <c r="AE8354" t="str">
        <f>IF(AA8354="","",'Procytrat 400'!B356)</f>
        <v/>
      </c>
      <c r="AF8354">
        <f t="shared" si="804"/>
        <v>0</v>
      </c>
      <c r="AG8354" t="str">
        <f t="shared" si="805"/>
        <v/>
      </c>
      <c r="AH8354" t="str">
        <f t="shared" si="806"/>
        <v/>
      </c>
      <c r="AI8354">
        <f t="shared" si="807"/>
        <v>0</v>
      </c>
      <c r="AJ8354">
        <f t="shared" si="808"/>
        <v>0</v>
      </c>
      <c r="AK8354">
        <v>0</v>
      </c>
      <c r="AL8354" t="str">
        <f>IF(AA8354="","",IFERROR(IF(ISNUMBER('Procytrat 400'!F356),'Procytrat 400'!F356,IF(ISNUMBER(SEARCH("12",'Procytrat 400'!F356)),EDATE(AB8354,12),IF(ISNUMBER(SEARCH("6",'Procytrat 400'!F356)),EDATE(AB8354,6),IF(ISNUMBER(SEARCH("3",'Procytrat 400'!F356)),EDATE(AB8354,3),DATEVALUE('Procytrat 400'!F356))))),""))</f>
        <v/>
      </c>
      <c r="AM8354" t="str">
        <f t="shared" ca="1" si="809"/>
        <v/>
      </c>
    </row>
    <row r="8355" spans="27:39" x14ac:dyDescent="0.3">
      <c r="AA8355" t="str">
        <f>IF(COUNTA('Procytrat 400'!C357,'Procytrat 400'!D357,'Procytrat 400'!E357)&gt;0,"400","")</f>
        <v/>
      </c>
      <c r="AB8355" t="str">
        <f>IFERROR(IF(ISNUMBER('Procytrat 400'!C357),'Procytrat 400'!C357,DATEVALUE('Procytrat 400'!C357)),"")</f>
        <v/>
      </c>
      <c r="AC8355" t="str">
        <f>IF(AA8355="","",'Procytrat 400'!D357)</f>
        <v/>
      </c>
      <c r="AD8355" t="str">
        <f>IF(AA8355="","",IFERROR(1*'Procytrat 400'!E357,IFERROR(_xludf.NUMBERVALUE('Procytrat 400'!E357,".",","),IFERROR(_xludf.NUMBERVALUE('Procytrat 400'!E357,",","."),0))))</f>
        <v/>
      </c>
      <c r="AE8355" t="str">
        <f>IF(AA8355="","",'Procytrat 400'!B357)</f>
        <v/>
      </c>
      <c r="AF8355">
        <f t="shared" si="804"/>
        <v>0</v>
      </c>
      <c r="AG8355" t="str">
        <f t="shared" si="805"/>
        <v/>
      </c>
      <c r="AH8355" t="str">
        <f t="shared" si="806"/>
        <v/>
      </c>
      <c r="AI8355">
        <f t="shared" si="807"/>
        <v>0</v>
      </c>
      <c r="AJ8355">
        <f t="shared" si="808"/>
        <v>0</v>
      </c>
      <c r="AK8355">
        <v>0</v>
      </c>
      <c r="AL8355" t="str">
        <f>IF(AA8355="","",IFERROR(IF(ISNUMBER('Procytrat 400'!F357),'Procytrat 400'!F357,IF(ISNUMBER(SEARCH("12",'Procytrat 400'!F357)),EDATE(AB8355,12),IF(ISNUMBER(SEARCH("6",'Procytrat 400'!F357)),EDATE(AB8355,6),IF(ISNUMBER(SEARCH("3",'Procytrat 400'!F357)),EDATE(AB8355,3),DATEVALUE('Procytrat 400'!F357))))),""))</f>
        <v/>
      </c>
      <c r="AM8355" t="str">
        <f t="shared" ca="1" si="809"/>
        <v/>
      </c>
    </row>
    <row r="8356" spans="27:39" x14ac:dyDescent="0.3">
      <c r="AA8356" t="str">
        <f>IF(COUNTA('Procytrat 400'!C358,'Procytrat 400'!D358,'Procytrat 400'!E358)&gt;0,"400","")</f>
        <v/>
      </c>
      <c r="AB8356" t="str">
        <f>IFERROR(IF(ISNUMBER('Procytrat 400'!C358),'Procytrat 400'!C358,DATEVALUE('Procytrat 400'!C358)),"")</f>
        <v/>
      </c>
      <c r="AC8356" t="str">
        <f>IF(AA8356="","",'Procytrat 400'!D358)</f>
        <v/>
      </c>
      <c r="AD8356" t="str">
        <f>IF(AA8356="","",IFERROR(1*'Procytrat 400'!E358,IFERROR(_xludf.NUMBERVALUE('Procytrat 400'!E358,".",","),IFERROR(_xludf.NUMBERVALUE('Procytrat 400'!E358,",","."),0))))</f>
        <v/>
      </c>
      <c r="AE8356" t="str">
        <f>IF(AA8356="","",'Procytrat 400'!B358)</f>
        <v/>
      </c>
      <c r="AF8356">
        <f t="shared" si="804"/>
        <v>0</v>
      </c>
      <c r="AG8356" t="str">
        <f t="shared" si="805"/>
        <v/>
      </c>
      <c r="AH8356" t="str">
        <f t="shared" si="806"/>
        <v/>
      </c>
      <c r="AI8356">
        <f t="shared" si="807"/>
        <v>0</v>
      </c>
      <c r="AJ8356">
        <f t="shared" si="808"/>
        <v>0</v>
      </c>
      <c r="AK8356">
        <v>0</v>
      </c>
      <c r="AL8356" t="str">
        <f>IF(AA8356="","",IFERROR(IF(ISNUMBER('Procytrat 400'!F358),'Procytrat 400'!F358,IF(ISNUMBER(SEARCH("12",'Procytrat 400'!F358)),EDATE(AB8356,12),IF(ISNUMBER(SEARCH("6",'Procytrat 400'!F358)),EDATE(AB8356,6),IF(ISNUMBER(SEARCH("3",'Procytrat 400'!F358)),EDATE(AB8356,3),DATEVALUE('Procytrat 400'!F358))))),""))</f>
        <v/>
      </c>
      <c r="AM8356" t="str">
        <f t="shared" ca="1" si="809"/>
        <v/>
      </c>
    </row>
    <row r="8357" spans="27:39" x14ac:dyDescent="0.3">
      <c r="AA8357" t="str">
        <f>IF(COUNTA('Procytrat 400'!C359,'Procytrat 400'!D359,'Procytrat 400'!E359)&gt;0,"400","")</f>
        <v/>
      </c>
      <c r="AB8357" t="str">
        <f>IFERROR(IF(ISNUMBER('Procytrat 400'!C359),'Procytrat 400'!C359,DATEVALUE('Procytrat 400'!C359)),"")</f>
        <v/>
      </c>
      <c r="AC8357" t="str">
        <f>IF(AA8357="","",'Procytrat 400'!D359)</f>
        <v/>
      </c>
      <c r="AD8357" t="str">
        <f>IF(AA8357="","",IFERROR(1*'Procytrat 400'!E359,IFERROR(_xludf.NUMBERVALUE('Procytrat 400'!E359,".",","),IFERROR(_xludf.NUMBERVALUE('Procytrat 400'!E359,",","."),0))))</f>
        <v/>
      </c>
      <c r="AE8357" t="str">
        <f>IF(AA8357="","",'Procytrat 400'!B359)</f>
        <v/>
      </c>
      <c r="AF8357">
        <f t="shared" si="804"/>
        <v>0</v>
      </c>
      <c r="AG8357" t="str">
        <f t="shared" si="805"/>
        <v/>
      </c>
      <c r="AH8357" t="str">
        <f t="shared" si="806"/>
        <v/>
      </c>
      <c r="AI8357">
        <f t="shared" si="807"/>
        <v>0</v>
      </c>
      <c r="AJ8357">
        <f t="shared" si="808"/>
        <v>0</v>
      </c>
      <c r="AK8357">
        <v>0</v>
      </c>
      <c r="AL8357" t="str">
        <f>IF(AA8357="","",IFERROR(IF(ISNUMBER('Procytrat 400'!F359),'Procytrat 400'!F359,IF(ISNUMBER(SEARCH("12",'Procytrat 400'!F359)),EDATE(AB8357,12),IF(ISNUMBER(SEARCH("6",'Procytrat 400'!F359)),EDATE(AB8357,6),IF(ISNUMBER(SEARCH("3",'Procytrat 400'!F359)),EDATE(AB8357,3),DATEVALUE('Procytrat 400'!F359))))),""))</f>
        <v/>
      </c>
      <c r="AM8357" t="str">
        <f t="shared" ca="1" si="809"/>
        <v/>
      </c>
    </row>
    <row r="8358" spans="27:39" x14ac:dyDescent="0.3">
      <c r="AA8358" t="str">
        <f>IF(COUNTA('Procytrat 400'!C360,'Procytrat 400'!D360,'Procytrat 400'!E360)&gt;0,"400","")</f>
        <v/>
      </c>
      <c r="AB8358" t="str">
        <f>IFERROR(IF(ISNUMBER('Procytrat 400'!C360),'Procytrat 400'!C360,DATEVALUE('Procytrat 400'!C360)),"")</f>
        <v/>
      </c>
      <c r="AC8358" t="str">
        <f>IF(AA8358="","",'Procytrat 400'!D360)</f>
        <v/>
      </c>
      <c r="AD8358" t="str">
        <f>IF(AA8358="","",IFERROR(1*'Procytrat 400'!E360,IFERROR(_xludf.NUMBERVALUE('Procytrat 400'!E360,".",","),IFERROR(_xludf.NUMBERVALUE('Procytrat 400'!E360,",","."),0))))</f>
        <v/>
      </c>
      <c r="AE8358" t="str">
        <f>IF(AA8358="","",'Procytrat 400'!B360)</f>
        <v/>
      </c>
      <c r="AF8358">
        <f t="shared" si="804"/>
        <v>0</v>
      </c>
      <c r="AG8358" t="str">
        <f t="shared" si="805"/>
        <v/>
      </c>
      <c r="AH8358" t="str">
        <f t="shared" si="806"/>
        <v/>
      </c>
      <c r="AI8358">
        <f t="shared" si="807"/>
        <v>0</v>
      </c>
      <c r="AJ8358">
        <f t="shared" si="808"/>
        <v>0</v>
      </c>
      <c r="AK8358">
        <v>0</v>
      </c>
      <c r="AL8358" t="str">
        <f>IF(AA8358="","",IFERROR(IF(ISNUMBER('Procytrat 400'!F360),'Procytrat 400'!F360,IF(ISNUMBER(SEARCH("12",'Procytrat 400'!F360)),EDATE(AB8358,12),IF(ISNUMBER(SEARCH("6",'Procytrat 400'!F360)),EDATE(AB8358,6),IF(ISNUMBER(SEARCH("3",'Procytrat 400'!F360)),EDATE(AB8358,3),DATEVALUE('Procytrat 400'!F360))))),""))</f>
        <v/>
      </c>
      <c r="AM8358" t="str">
        <f t="shared" ca="1" si="809"/>
        <v/>
      </c>
    </row>
    <row r="8359" spans="27:39" x14ac:dyDescent="0.3">
      <c r="AA8359" t="str">
        <f>IF(COUNTA('Procytrat 400'!C361,'Procytrat 400'!D361,'Procytrat 400'!E361)&gt;0,"400","")</f>
        <v/>
      </c>
      <c r="AB8359" t="str">
        <f>IFERROR(IF(ISNUMBER('Procytrat 400'!C361),'Procytrat 400'!C361,DATEVALUE('Procytrat 400'!C361)),"")</f>
        <v/>
      </c>
      <c r="AC8359" t="str">
        <f>IF(AA8359="","",'Procytrat 400'!D361)</f>
        <v/>
      </c>
      <c r="AD8359" t="str">
        <f>IF(AA8359="","",IFERROR(1*'Procytrat 400'!E361,IFERROR(_xludf.NUMBERVALUE('Procytrat 400'!E361,".",","),IFERROR(_xludf.NUMBERVALUE('Procytrat 400'!E361,",","."),0))))</f>
        <v/>
      </c>
      <c r="AE8359" t="str">
        <f>IF(AA8359="","",'Procytrat 400'!B361)</f>
        <v/>
      </c>
      <c r="AF8359">
        <f t="shared" si="804"/>
        <v>0</v>
      </c>
      <c r="AG8359" t="str">
        <f t="shared" si="805"/>
        <v/>
      </c>
      <c r="AH8359" t="str">
        <f t="shared" si="806"/>
        <v/>
      </c>
      <c r="AI8359">
        <f t="shared" si="807"/>
        <v>0</v>
      </c>
      <c r="AJ8359">
        <f t="shared" si="808"/>
        <v>0</v>
      </c>
      <c r="AK8359">
        <v>0</v>
      </c>
      <c r="AL8359" t="str">
        <f>IF(AA8359="","",IFERROR(IF(ISNUMBER('Procytrat 400'!F361),'Procytrat 400'!F361,IF(ISNUMBER(SEARCH("12",'Procytrat 400'!F361)),EDATE(AB8359,12),IF(ISNUMBER(SEARCH("6",'Procytrat 400'!F361)),EDATE(AB8359,6),IF(ISNUMBER(SEARCH("3",'Procytrat 400'!F361)),EDATE(AB8359,3),DATEVALUE('Procytrat 400'!F361))))),""))</f>
        <v/>
      </c>
      <c r="AM8359" t="str">
        <f t="shared" ca="1" si="809"/>
        <v/>
      </c>
    </row>
    <row r="8360" spans="27:39" x14ac:dyDescent="0.3">
      <c r="AA8360" t="str">
        <f>IF(COUNTA('Procytrat 400'!C362,'Procytrat 400'!D362,'Procytrat 400'!E362)&gt;0,"400","")</f>
        <v/>
      </c>
      <c r="AB8360" t="str">
        <f>IFERROR(IF(ISNUMBER('Procytrat 400'!C362),'Procytrat 400'!C362,DATEVALUE('Procytrat 400'!C362)),"")</f>
        <v/>
      </c>
      <c r="AC8360" t="str">
        <f>IF(AA8360="","",'Procytrat 400'!D362)</f>
        <v/>
      </c>
      <c r="AD8360" t="str">
        <f>IF(AA8360="","",IFERROR(1*'Procytrat 400'!E362,IFERROR(_xludf.NUMBERVALUE('Procytrat 400'!E362,".",","),IFERROR(_xludf.NUMBERVALUE('Procytrat 400'!E362,",","."),0))))</f>
        <v/>
      </c>
      <c r="AE8360" t="str">
        <f>IF(AA8360="","",'Procytrat 400'!B362)</f>
        <v/>
      </c>
      <c r="AF8360">
        <f t="shared" si="804"/>
        <v>0</v>
      </c>
      <c r="AG8360" t="str">
        <f t="shared" si="805"/>
        <v/>
      </c>
      <c r="AH8360" t="str">
        <f t="shared" si="806"/>
        <v/>
      </c>
      <c r="AI8360">
        <f t="shared" si="807"/>
        <v>0</v>
      </c>
      <c r="AJ8360">
        <f t="shared" si="808"/>
        <v>0</v>
      </c>
      <c r="AK8360">
        <v>0</v>
      </c>
      <c r="AL8360" t="str">
        <f>IF(AA8360="","",IFERROR(IF(ISNUMBER('Procytrat 400'!F362),'Procytrat 400'!F362,IF(ISNUMBER(SEARCH("12",'Procytrat 400'!F362)),EDATE(AB8360,12),IF(ISNUMBER(SEARCH("6",'Procytrat 400'!F362)),EDATE(AB8360,6),IF(ISNUMBER(SEARCH("3",'Procytrat 400'!F362)),EDATE(AB8360,3),DATEVALUE('Procytrat 400'!F362))))),""))</f>
        <v/>
      </c>
      <c r="AM8360" t="str">
        <f t="shared" ca="1" si="809"/>
        <v/>
      </c>
    </row>
    <row r="8361" spans="27:39" x14ac:dyDescent="0.3">
      <c r="AA8361" t="str">
        <f>IF(COUNTA('Procytrat 400'!C363,'Procytrat 400'!D363,'Procytrat 400'!E363)&gt;0,"400","")</f>
        <v/>
      </c>
      <c r="AB8361" t="str">
        <f>IFERROR(IF(ISNUMBER('Procytrat 400'!C363),'Procytrat 400'!C363,DATEVALUE('Procytrat 400'!C363)),"")</f>
        <v/>
      </c>
      <c r="AC8361" t="str">
        <f>IF(AA8361="","",'Procytrat 400'!D363)</f>
        <v/>
      </c>
      <c r="AD8361" t="str">
        <f>IF(AA8361="","",IFERROR(1*'Procytrat 400'!E363,IFERROR(_xludf.NUMBERVALUE('Procytrat 400'!E363,".",","),IFERROR(_xludf.NUMBERVALUE('Procytrat 400'!E363,",","."),0))))</f>
        <v/>
      </c>
      <c r="AE8361" t="str">
        <f>IF(AA8361="","",'Procytrat 400'!B363)</f>
        <v/>
      </c>
      <c r="AF8361">
        <f t="shared" si="804"/>
        <v>0</v>
      </c>
      <c r="AG8361" t="str">
        <f t="shared" si="805"/>
        <v/>
      </c>
      <c r="AH8361" t="str">
        <f t="shared" si="806"/>
        <v/>
      </c>
      <c r="AI8361">
        <f t="shared" si="807"/>
        <v>0</v>
      </c>
      <c r="AJ8361">
        <f t="shared" si="808"/>
        <v>0</v>
      </c>
      <c r="AK8361">
        <v>0</v>
      </c>
      <c r="AL8361" t="str">
        <f>IF(AA8361="","",IFERROR(IF(ISNUMBER('Procytrat 400'!F363),'Procytrat 400'!F363,IF(ISNUMBER(SEARCH("12",'Procytrat 400'!F363)),EDATE(AB8361,12),IF(ISNUMBER(SEARCH("6",'Procytrat 400'!F363)),EDATE(AB8361,6),IF(ISNUMBER(SEARCH("3",'Procytrat 400'!F363)),EDATE(AB8361,3),DATEVALUE('Procytrat 400'!F363))))),""))</f>
        <v/>
      </c>
      <c r="AM8361" t="str">
        <f t="shared" ca="1" si="809"/>
        <v/>
      </c>
    </row>
    <row r="8362" spans="27:39" x14ac:dyDescent="0.3">
      <c r="AA8362" t="str">
        <f>IF(COUNTA('Procytrat 400'!C364,'Procytrat 400'!D364,'Procytrat 400'!E364)&gt;0,"400","")</f>
        <v/>
      </c>
      <c r="AB8362" t="str">
        <f>IFERROR(IF(ISNUMBER('Procytrat 400'!C364),'Procytrat 400'!C364,DATEVALUE('Procytrat 400'!C364)),"")</f>
        <v/>
      </c>
      <c r="AC8362" t="str">
        <f>IF(AA8362="","",'Procytrat 400'!D364)</f>
        <v/>
      </c>
      <c r="AD8362" t="str">
        <f>IF(AA8362="","",IFERROR(1*'Procytrat 400'!E364,IFERROR(_xludf.NUMBERVALUE('Procytrat 400'!E364,".",","),IFERROR(_xludf.NUMBERVALUE('Procytrat 400'!E364,",","."),0))))</f>
        <v/>
      </c>
      <c r="AE8362" t="str">
        <f>IF(AA8362="","",'Procytrat 400'!B364)</f>
        <v/>
      </c>
      <c r="AF8362">
        <f t="shared" si="804"/>
        <v>0</v>
      </c>
      <c r="AG8362" t="str">
        <f t="shared" si="805"/>
        <v/>
      </c>
      <c r="AH8362" t="str">
        <f t="shared" si="806"/>
        <v/>
      </c>
      <c r="AI8362">
        <f t="shared" si="807"/>
        <v>0</v>
      </c>
      <c r="AJ8362">
        <f t="shared" si="808"/>
        <v>0</v>
      </c>
      <c r="AK8362">
        <v>0</v>
      </c>
      <c r="AL8362" t="str">
        <f>IF(AA8362="","",IFERROR(IF(ISNUMBER('Procytrat 400'!F364),'Procytrat 400'!F364,IF(ISNUMBER(SEARCH("12",'Procytrat 400'!F364)),EDATE(AB8362,12),IF(ISNUMBER(SEARCH("6",'Procytrat 400'!F364)),EDATE(AB8362,6),IF(ISNUMBER(SEARCH("3",'Procytrat 400'!F364)),EDATE(AB8362,3),DATEVALUE('Procytrat 400'!F364))))),""))</f>
        <v/>
      </c>
      <c r="AM8362" t="str">
        <f t="shared" ca="1" si="809"/>
        <v/>
      </c>
    </row>
    <row r="8363" spans="27:39" x14ac:dyDescent="0.3">
      <c r="AA8363" t="str">
        <f>IF(COUNTA('Procytrat 400'!C365,'Procytrat 400'!D365,'Procytrat 400'!E365)&gt;0,"400","")</f>
        <v/>
      </c>
      <c r="AB8363" t="str">
        <f>IFERROR(IF(ISNUMBER('Procytrat 400'!C365),'Procytrat 400'!C365,DATEVALUE('Procytrat 400'!C365)),"")</f>
        <v/>
      </c>
      <c r="AC8363" t="str">
        <f>IF(AA8363="","",'Procytrat 400'!D365)</f>
        <v/>
      </c>
      <c r="AD8363" t="str">
        <f>IF(AA8363="","",IFERROR(1*'Procytrat 400'!E365,IFERROR(_xludf.NUMBERVALUE('Procytrat 400'!E365,".",","),IFERROR(_xludf.NUMBERVALUE('Procytrat 400'!E365,",","."),0))))</f>
        <v/>
      </c>
      <c r="AE8363" t="str">
        <f>IF(AA8363="","",'Procytrat 400'!B365)</f>
        <v/>
      </c>
      <c r="AF8363">
        <f t="shared" si="804"/>
        <v>0</v>
      </c>
      <c r="AG8363" t="str">
        <f t="shared" si="805"/>
        <v/>
      </c>
      <c r="AH8363" t="str">
        <f t="shared" si="806"/>
        <v/>
      </c>
      <c r="AI8363">
        <f t="shared" si="807"/>
        <v>0</v>
      </c>
      <c r="AJ8363">
        <f t="shared" si="808"/>
        <v>0</v>
      </c>
      <c r="AK8363">
        <v>0</v>
      </c>
      <c r="AL8363" t="str">
        <f>IF(AA8363="","",IFERROR(IF(ISNUMBER('Procytrat 400'!F365),'Procytrat 400'!F365,IF(ISNUMBER(SEARCH("12",'Procytrat 400'!F365)),EDATE(AB8363,12),IF(ISNUMBER(SEARCH("6",'Procytrat 400'!F365)),EDATE(AB8363,6),IF(ISNUMBER(SEARCH("3",'Procytrat 400'!F365)),EDATE(AB8363,3),DATEVALUE('Procytrat 400'!F365))))),""))</f>
        <v/>
      </c>
      <c r="AM8363" t="str">
        <f t="shared" ca="1" si="809"/>
        <v/>
      </c>
    </row>
    <row r="8364" spans="27:39" x14ac:dyDescent="0.3">
      <c r="AA8364" t="str">
        <f>IF(COUNTA('Procytrat 400'!C366,'Procytrat 400'!D366,'Procytrat 400'!E366)&gt;0,"400","")</f>
        <v/>
      </c>
      <c r="AB8364" t="str">
        <f>IFERROR(IF(ISNUMBER('Procytrat 400'!C366),'Procytrat 400'!C366,DATEVALUE('Procytrat 400'!C366)),"")</f>
        <v/>
      </c>
      <c r="AC8364" t="str">
        <f>IF(AA8364="","",'Procytrat 400'!D366)</f>
        <v/>
      </c>
      <c r="AD8364" t="str">
        <f>IF(AA8364="","",IFERROR(1*'Procytrat 400'!E366,IFERROR(_xludf.NUMBERVALUE('Procytrat 400'!E366,".",","),IFERROR(_xludf.NUMBERVALUE('Procytrat 400'!E366,",","."),0))))</f>
        <v/>
      </c>
      <c r="AE8364" t="str">
        <f>IF(AA8364="","",'Procytrat 400'!B366)</f>
        <v/>
      </c>
      <c r="AF8364">
        <f t="shared" si="804"/>
        <v>0</v>
      </c>
      <c r="AG8364" t="str">
        <f t="shared" si="805"/>
        <v/>
      </c>
      <c r="AH8364" t="str">
        <f t="shared" si="806"/>
        <v/>
      </c>
      <c r="AI8364">
        <f t="shared" si="807"/>
        <v>0</v>
      </c>
      <c r="AJ8364">
        <f t="shared" si="808"/>
        <v>0</v>
      </c>
      <c r="AK8364">
        <v>0</v>
      </c>
      <c r="AL8364" t="str">
        <f>IF(AA8364="","",IFERROR(IF(ISNUMBER('Procytrat 400'!F366),'Procytrat 400'!F366,IF(ISNUMBER(SEARCH("12",'Procytrat 400'!F366)),EDATE(AB8364,12),IF(ISNUMBER(SEARCH("6",'Procytrat 400'!F366)),EDATE(AB8364,6),IF(ISNUMBER(SEARCH("3",'Procytrat 400'!F366)),EDATE(AB8364,3),DATEVALUE('Procytrat 400'!F366))))),""))</f>
        <v/>
      </c>
      <c r="AM8364" t="str">
        <f t="shared" ca="1" si="809"/>
        <v/>
      </c>
    </row>
    <row r="8365" spans="27:39" x14ac:dyDescent="0.3">
      <c r="AA8365" t="str">
        <f>IF(COUNTA('Procytrat 400'!C367,'Procytrat 400'!D367,'Procytrat 400'!E367)&gt;0,"400","")</f>
        <v/>
      </c>
      <c r="AB8365" t="str">
        <f>IFERROR(IF(ISNUMBER('Procytrat 400'!C367),'Procytrat 400'!C367,DATEVALUE('Procytrat 400'!C367)),"")</f>
        <v/>
      </c>
      <c r="AC8365" t="str">
        <f>IF(AA8365="","",'Procytrat 400'!D367)</f>
        <v/>
      </c>
      <c r="AD8365" t="str">
        <f>IF(AA8365="","",IFERROR(1*'Procytrat 400'!E367,IFERROR(_xludf.NUMBERVALUE('Procytrat 400'!E367,".",","),IFERROR(_xludf.NUMBERVALUE('Procytrat 400'!E367,",","."),0))))</f>
        <v/>
      </c>
      <c r="AE8365" t="str">
        <f>IF(AA8365="","",'Procytrat 400'!B367)</f>
        <v/>
      </c>
      <c r="AF8365">
        <f t="shared" si="804"/>
        <v>0</v>
      </c>
      <c r="AG8365" t="str">
        <f t="shared" si="805"/>
        <v/>
      </c>
      <c r="AH8365" t="str">
        <f t="shared" si="806"/>
        <v/>
      </c>
      <c r="AI8365">
        <f t="shared" si="807"/>
        <v>0</v>
      </c>
      <c r="AJ8365">
        <f t="shared" si="808"/>
        <v>0</v>
      </c>
      <c r="AK8365">
        <v>0</v>
      </c>
      <c r="AL8365" t="str">
        <f>IF(AA8365="","",IFERROR(IF(ISNUMBER('Procytrat 400'!F367),'Procytrat 400'!F367,IF(ISNUMBER(SEARCH("12",'Procytrat 400'!F367)),EDATE(AB8365,12),IF(ISNUMBER(SEARCH("6",'Procytrat 400'!F367)),EDATE(AB8365,6),IF(ISNUMBER(SEARCH("3",'Procytrat 400'!F367)),EDATE(AB8365,3),DATEVALUE('Procytrat 400'!F367))))),""))</f>
        <v/>
      </c>
      <c r="AM8365" t="str">
        <f t="shared" ca="1" si="809"/>
        <v/>
      </c>
    </row>
    <row r="8366" spans="27:39" x14ac:dyDescent="0.3">
      <c r="AA8366" t="str">
        <f>IF(COUNTA('Procytrat 400'!C368,'Procytrat 400'!D368,'Procytrat 400'!E368)&gt;0,"400","")</f>
        <v/>
      </c>
      <c r="AB8366" t="str">
        <f>IFERROR(IF(ISNUMBER('Procytrat 400'!C368),'Procytrat 400'!C368,DATEVALUE('Procytrat 400'!C368)),"")</f>
        <v/>
      </c>
      <c r="AC8366" t="str">
        <f>IF(AA8366="","",'Procytrat 400'!D368)</f>
        <v/>
      </c>
      <c r="AD8366" t="str">
        <f>IF(AA8366="","",IFERROR(1*'Procytrat 400'!E368,IFERROR(_xludf.NUMBERVALUE('Procytrat 400'!E368,".",","),IFERROR(_xludf.NUMBERVALUE('Procytrat 400'!E368,",","."),0))))</f>
        <v/>
      </c>
      <c r="AE8366" t="str">
        <f>IF(AA8366="","",'Procytrat 400'!B368)</f>
        <v/>
      </c>
      <c r="AF8366">
        <f t="shared" si="804"/>
        <v>0</v>
      </c>
      <c r="AG8366" t="str">
        <f t="shared" si="805"/>
        <v/>
      </c>
      <c r="AH8366" t="str">
        <f t="shared" si="806"/>
        <v/>
      </c>
      <c r="AI8366">
        <f t="shared" si="807"/>
        <v>0</v>
      </c>
      <c r="AJ8366">
        <f t="shared" si="808"/>
        <v>0</v>
      </c>
      <c r="AK8366">
        <v>0</v>
      </c>
      <c r="AL8366" t="str">
        <f>IF(AA8366="","",IFERROR(IF(ISNUMBER('Procytrat 400'!F368),'Procytrat 400'!F368,IF(ISNUMBER(SEARCH("12",'Procytrat 400'!F368)),EDATE(AB8366,12),IF(ISNUMBER(SEARCH("6",'Procytrat 400'!F368)),EDATE(AB8366,6),IF(ISNUMBER(SEARCH("3",'Procytrat 400'!F368)),EDATE(AB8366,3),DATEVALUE('Procytrat 400'!F368))))),""))</f>
        <v/>
      </c>
      <c r="AM8366" t="str">
        <f t="shared" ca="1" si="809"/>
        <v/>
      </c>
    </row>
    <row r="8367" spans="27:39" x14ac:dyDescent="0.3">
      <c r="AA8367" t="str">
        <f>IF(COUNTA('Procytrat 400'!C369,'Procytrat 400'!D369,'Procytrat 400'!E369)&gt;0,"400","")</f>
        <v/>
      </c>
      <c r="AB8367" t="str">
        <f>IFERROR(IF(ISNUMBER('Procytrat 400'!C369),'Procytrat 400'!C369,DATEVALUE('Procytrat 400'!C369)),"")</f>
        <v/>
      </c>
      <c r="AC8367" t="str">
        <f>IF(AA8367="","",'Procytrat 400'!D369)</f>
        <v/>
      </c>
      <c r="AD8367" t="str">
        <f>IF(AA8367="","",IFERROR(1*'Procytrat 400'!E369,IFERROR(_xludf.NUMBERVALUE('Procytrat 400'!E369,".",","),IFERROR(_xludf.NUMBERVALUE('Procytrat 400'!E369,",","."),0))))</f>
        <v/>
      </c>
      <c r="AE8367" t="str">
        <f>IF(AA8367="","",'Procytrat 400'!B369)</f>
        <v/>
      </c>
      <c r="AF8367">
        <f t="shared" si="804"/>
        <v>0</v>
      </c>
      <c r="AG8367" t="str">
        <f t="shared" si="805"/>
        <v/>
      </c>
      <c r="AH8367" t="str">
        <f t="shared" si="806"/>
        <v/>
      </c>
      <c r="AI8367">
        <f t="shared" si="807"/>
        <v>0</v>
      </c>
      <c r="AJ8367">
        <f t="shared" si="808"/>
        <v>0</v>
      </c>
      <c r="AK8367">
        <v>0</v>
      </c>
      <c r="AL8367" t="str">
        <f>IF(AA8367="","",IFERROR(IF(ISNUMBER('Procytrat 400'!F369),'Procytrat 400'!F369,IF(ISNUMBER(SEARCH("12",'Procytrat 400'!F369)),EDATE(AB8367,12),IF(ISNUMBER(SEARCH("6",'Procytrat 400'!F369)),EDATE(AB8367,6),IF(ISNUMBER(SEARCH("3",'Procytrat 400'!F369)),EDATE(AB8367,3),DATEVALUE('Procytrat 400'!F369))))),""))</f>
        <v/>
      </c>
      <c r="AM8367" t="str">
        <f t="shared" ca="1" si="809"/>
        <v/>
      </c>
    </row>
    <row r="8368" spans="27:39" x14ac:dyDescent="0.3">
      <c r="AA8368" t="str">
        <f>IF(COUNTA('Procytrat 400'!C370,'Procytrat 400'!D370,'Procytrat 400'!E370)&gt;0,"400","")</f>
        <v/>
      </c>
      <c r="AB8368" t="str">
        <f>IFERROR(IF(ISNUMBER('Procytrat 400'!C370),'Procytrat 400'!C370,DATEVALUE('Procytrat 400'!C370)),"")</f>
        <v/>
      </c>
      <c r="AC8368" t="str">
        <f>IF(AA8368="","",'Procytrat 400'!D370)</f>
        <v/>
      </c>
      <c r="AD8368" t="str">
        <f>IF(AA8368="","",IFERROR(1*'Procytrat 400'!E370,IFERROR(_xludf.NUMBERVALUE('Procytrat 400'!E370,".",","),IFERROR(_xludf.NUMBERVALUE('Procytrat 400'!E370,",","."),0))))</f>
        <v/>
      </c>
      <c r="AE8368" t="str">
        <f>IF(AA8368="","",'Procytrat 400'!B370)</f>
        <v/>
      </c>
      <c r="AF8368">
        <f t="shared" si="804"/>
        <v>0</v>
      </c>
      <c r="AG8368" t="str">
        <f t="shared" si="805"/>
        <v/>
      </c>
      <c r="AH8368" t="str">
        <f t="shared" si="806"/>
        <v/>
      </c>
      <c r="AI8368">
        <f t="shared" si="807"/>
        <v>0</v>
      </c>
      <c r="AJ8368">
        <f t="shared" si="808"/>
        <v>0</v>
      </c>
      <c r="AK8368">
        <v>0</v>
      </c>
      <c r="AL8368" t="str">
        <f>IF(AA8368="","",IFERROR(IF(ISNUMBER('Procytrat 400'!F370),'Procytrat 400'!F370,IF(ISNUMBER(SEARCH("12",'Procytrat 400'!F370)),EDATE(AB8368,12),IF(ISNUMBER(SEARCH("6",'Procytrat 400'!F370)),EDATE(AB8368,6),IF(ISNUMBER(SEARCH("3",'Procytrat 400'!F370)),EDATE(AB8368,3),DATEVALUE('Procytrat 400'!F370))))),""))</f>
        <v/>
      </c>
      <c r="AM8368" t="str">
        <f t="shared" ca="1" si="809"/>
        <v/>
      </c>
    </row>
    <row r="8369" spans="27:39" x14ac:dyDescent="0.3">
      <c r="AA8369" t="str">
        <f>IF(COUNTA('Procytrat 400'!C371,'Procytrat 400'!D371,'Procytrat 400'!E371)&gt;0,"400","")</f>
        <v/>
      </c>
      <c r="AB8369" t="str">
        <f>IFERROR(IF(ISNUMBER('Procytrat 400'!C371),'Procytrat 400'!C371,DATEVALUE('Procytrat 400'!C371)),"")</f>
        <v/>
      </c>
      <c r="AC8369" t="str">
        <f>IF(AA8369="","",'Procytrat 400'!D371)</f>
        <v/>
      </c>
      <c r="AD8369" t="str">
        <f>IF(AA8369="","",IFERROR(1*'Procytrat 400'!E371,IFERROR(_xludf.NUMBERVALUE('Procytrat 400'!E371,".",","),IFERROR(_xludf.NUMBERVALUE('Procytrat 400'!E371,",","."),0))))</f>
        <v/>
      </c>
      <c r="AE8369" t="str">
        <f>IF(AA8369="","",'Procytrat 400'!B371)</f>
        <v/>
      </c>
      <c r="AF8369">
        <f t="shared" si="804"/>
        <v>0</v>
      </c>
      <c r="AG8369" t="str">
        <f t="shared" si="805"/>
        <v/>
      </c>
      <c r="AH8369" t="str">
        <f t="shared" si="806"/>
        <v/>
      </c>
      <c r="AI8369">
        <f t="shared" si="807"/>
        <v>0</v>
      </c>
      <c r="AJ8369">
        <f t="shared" si="808"/>
        <v>0</v>
      </c>
      <c r="AK8369">
        <v>0</v>
      </c>
      <c r="AL8369" t="str">
        <f>IF(AA8369="","",IFERROR(IF(ISNUMBER('Procytrat 400'!F371),'Procytrat 400'!F371,IF(ISNUMBER(SEARCH("12",'Procytrat 400'!F371)),EDATE(AB8369,12),IF(ISNUMBER(SEARCH("6",'Procytrat 400'!F371)),EDATE(AB8369,6),IF(ISNUMBER(SEARCH("3",'Procytrat 400'!F371)),EDATE(AB8369,3),DATEVALUE('Procytrat 400'!F371))))),""))</f>
        <v/>
      </c>
      <c r="AM8369" t="str">
        <f t="shared" ca="1" si="809"/>
        <v/>
      </c>
    </row>
    <row r="8370" spans="27:39" x14ac:dyDescent="0.3">
      <c r="AA8370" t="str">
        <f>IF(COUNTA('Procytrat 400'!C372,'Procytrat 400'!D372,'Procytrat 400'!E372)&gt;0,"400","")</f>
        <v/>
      </c>
      <c r="AB8370" t="str">
        <f>IFERROR(IF(ISNUMBER('Procytrat 400'!C372),'Procytrat 400'!C372,DATEVALUE('Procytrat 400'!C372)),"")</f>
        <v/>
      </c>
      <c r="AC8370" t="str">
        <f>IF(AA8370="","",'Procytrat 400'!D372)</f>
        <v/>
      </c>
      <c r="AD8370" t="str">
        <f>IF(AA8370="","",IFERROR(1*'Procytrat 400'!E372,IFERROR(_xludf.NUMBERVALUE('Procytrat 400'!E372,".",","),IFERROR(_xludf.NUMBERVALUE('Procytrat 400'!E372,",","."),0))))</f>
        <v/>
      </c>
      <c r="AE8370" t="str">
        <f>IF(AA8370="","",'Procytrat 400'!B372)</f>
        <v/>
      </c>
      <c r="AF8370">
        <f t="shared" si="804"/>
        <v>0</v>
      </c>
      <c r="AG8370" t="str">
        <f t="shared" si="805"/>
        <v/>
      </c>
      <c r="AH8370" t="str">
        <f t="shared" si="806"/>
        <v/>
      </c>
      <c r="AI8370">
        <f t="shared" si="807"/>
        <v>0</v>
      </c>
      <c r="AJ8370">
        <f t="shared" si="808"/>
        <v>0</v>
      </c>
      <c r="AK8370">
        <v>0</v>
      </c>
      <c r="AL8370" t="str">
        <f>IF(AA8370="","",IFERROR(IF(ISNUMBER('Procytrat 400'!F372),'Procytrat 400'!F372,IF(ISNUMBER(SEARCH("12",'Procytrat 400'!F372)),EDATE(AB8370,12),IF(ISNUMBER(SEARCH("6",'Procytrat 400'!F372)),EDATE(AB8370,6),IF(ISNUMBER(SEARCH("3",'Procytrat 400'!F372)),EDATE(AB8370,3),DATEVALUE('Procytrat 400'!F372))))),""))</f>
        <v/>
      </c>
      <c r="AM8370" t="str">
        <f t="shared" ca="1" si="809"/>
        <v/>
      </c>
    </row>
    <row r="8371" spans="27:39" x14ac:dyDescent="0.3">
      <c r="AA8371" t="str">
        <f>IF(COUNTA('Procytrat 400'!C373,'Procytrat 400'!D373,'Procytrat 400'!E373)&gt;0,"400","")</f>
        <v/>
      </c>
      <c r="AB8371" t="str">
        <f>IFERROR(IF(ISNUMBER('Procytrat 400'!C373),'Procytrat 400'!C373,DATEVALUE('Procytrat 400'!C373)),"")</f>
        <v/>
      </c>
      <c r="AC8371" t="str">
        <f>IF(AA8371="","",'Procytrat 400'!D373)</f>
        <v/>
      </c>
      <c r="AD8371" t="str">
        <f>IF(AA8371="","",IFERROR(1*'Procytrat 400'!E373,IFERROR(_xludf.NUMBERVALUE('Procytrat 400'!E373,".",","),IFERROR(_xludf.NUMBERVALUE('Procytrat 400'!E373,",","."),0))))</f>
        <v/>
      </c>
      <c r="AE8371" t="str">
        <f>IF(AA8371="","",'Procytrat 400'!B373)</f>
        <v/>
      </c>
      <c r="AF8371">
        <f t="shared" si="804"/>
        <v>0</v>
      </c>
      <c r="AG8371" t="str">
        <f t="shared" si="805"/>
        <v/>
      </c>
      <c r="AH8371" t="str">
        <f t="shared" si="806"/>
        <v/>
      </c>
      <c r="AI8371">
        <f t="shared" si="807"/>
        <v>0</v>
      </c>
      <c r="AJ8371">
        <f t="shared" si="808"/>
        <v>0</v>
      </c>
      <c r="AK8371">
        <v>0</v>
      </c>
      <c r="AL8371" t="str">
        <f>IF(AA8371="","",IFERROR(IF(ISNUMBER('Procytrat 400'!F373),'Procytrat 400'!F373,IF(ISNUMBER(SEARCH("12",'Procytrat 400'!F373)),EDATE(AB8371,12),IF(ISNUMBER(SEARCH("6",'Procytrat 400'!F373)),EDATE(AB8371,6),IF(ISNUMBER(SEARCH("3",'Procytrat 400'!F373)),EDATE(AB8371,3),DATEVALUE('Procytrat 400'!F373))))),""))</f>
        <v/>
      </c>
      <c r="AM8371" t="str">
        <f t="shared" ca="1" si="809"/>
        <v/>
      </c>
    </row>
    <row r="8372" spans="27:39" x14ac:dyDescent="0.3">
      <c r="AA8372" t="str">
        <f>IF(COUNTA('Procytrat 400'!C374,'Procytrat 400'!D374,'Procytrat 400'!E374)&gt;0,"400","")</f>
        <v/>
      </c>
      <c r="AB8372" t="str">
        <f>IFERROR(IF(ISNUMBER('Procytrat 400'!C374),'Procytrat 400'!C374,DATEVALUE('Procytrat 400'!C374)),"")</f>
        <v/>
      </c>
      <c r="AC8372" t="str">
        <f>IF(AA8372="","",'Procytrat 400'!D374)</f>
        <v/>
      </c>
      <c r="AD8372" t="str">
        <f>IF(AA8372="","",IFERROR(1*'Procytrat 400'!E374,IFERROR(_xludf.NUMBERVALUE('Procytrat 400'!E374,".",","),IFERROR(_xludf.NUMBERVALUE('Procytrat 400'!E374,",","."),0))))</f>
        <v/>
      </c>
      <c r="AE8372" t="str">
        <f>IF(AA8372="","",'Procytrat 400'!B374)</f>
        <v/>
      </c>
      <c r="AF8372">
        <f t="shared" si="804"/>
        <v>0</v>
      </c>
      <c r="AG8372" t="str">
        <f t="shared" si="805"/>
        <v/>
      </c>
      <c r="AH8372" t="str">
        <f t="shared" si="806"/>
        <v/>
      </c>
      <c r="AI8372">
        <f t="shared" si="807"/>
        <v>0</v>
      </c>
      <c r="AJ8372">
        <f t="shared" si="808"/>
        <v>0</v>
      </c>
      <c r="AK8372">
        <v>0</v>
      </c>
      <c r="AL8372" t="str">
        <f>IF(AA8372="","",IFERROR(IF(ISNUMBER('Procytrat 400'!F374),'Procytrat 400'!F374,IF(ISNUMBER(SEARCH("12",'Procytrat 400'!F374)),EDATE(AB8372,12),IF(ISNUMBER(SEARCH("6",'Procytrat 400'!F374)),EDATE(AB8372,6),IF(ISNUMBER(SEARCH("3",'Procytrat 400'!F374)),EDATE(AB8372,3),DATEVALUE('Procytrat 400'!F374))))),""))</f>
        <v/>
      </c>
      <c r="AM8372" t="str">
        <f t="shared" ca="1" si="809"/>
        <v/>
      </c>
    </row>
    <row r="8373" spans="27:39" x14ac:dyDescent="0.3">
      <c r="AA8373" t="str">
        <f>IF(COUNTA('Procytrat 400'!C375,'Procytrat 400'!D375,'Procytrat 400'!E375)&gt;0,"400","")</f>
        <v/>
      </c>
      <c r="AB8373" t="str">
        <f>IFERROR(IF(ISNUMBER('Procytrat 400'!C375),'Procytrat 400'!C375,DATEVALUE('Procytrat 400'!C375)),"")</f>
        <v/>
      </c>
      <c r="AC8373" t="str">
        <f>IF(AA8373="","",'Procytrat 400'!D375)</f>
        <v/>
      </c>
      <c r="AD8373" t="str">
        <f>IF(AA8373="","",IFERROR(1*'Procytrat 400'!E375,IFERROR(_xludf.NUMBERVALUE('Procytrat 400'!E375,".",","),IFERROR(_xludf.NUMBERVALUE('Procytrat 400'!E375,",","."),0))))</f>
        <v/>
      </c>
      <c r="AE8373" t="str">
        <f>IF(AA8373="","",'Procytrat 400'!B375)</f>
        <v/>
      </c>
      <c r="AF8373">
        <f t="shared" si="804"/>
        <v>0</v>
      </c>
      <c r="AG8373" t="str">
        <f t="shared" si="805"/>
        <v/>
      </c>
      <c r="AH8373" t="str">
        <f t="shared" si="806"/>
        <v/>
      </c>
      <c r="AI8373">
        <f t="shared" si="807"/>
        <v>0</v>
      </c>
      <c r="AJ8373">
        <f t="shared" si="808"/>
        <v>0</v>
      </c>
      <c r="AK8373">
        <v>0</v>
      </c>
      <c r="AL8373" t="str">
        <f>IF(AA8373="","",IFERROR(IF(ISNUMBER('Procytrat 400'!F375),'Procytrat 400'!F375,IF(ISNUMBER(SEARCH("12",'Procytrat 400'!F375)),EDATE(AB8373,12),IF(ISNUMBER(SEARCH("6",'Procytrat 400'!F375)),EDATE(AB8373,6),IF(ISNUMBER(SEARCH("3",'Procytrat 400'!F375)),EDATE(AB8373,3),DATEVALUE('Procytrat 400'!F375))))),""))</f>
        <v/>
      </c>
      <c r="AM8373" t="str">
        <f t="shared" ca="1" si="809"/>
        <v/>
      </c>
    </row>
    <row r="8374" spans="27:39" x14ac:dyDescent="0.3">
      <c r="AA8374" t="str">
        <f>IF(COUNTA('Procytrat 400'!C376,'Procytrat 400'!D376,'Procytrat 400'!E376)&gt;0,"400","")</f>
        <v/>
      </c>
      <c r="AB8374" t="str">
        <f>IFERROR(IF(ISNUMBER('Procytrat 400'!C376),'Procytrat 400'!C376,DATEVALUE('Procytrat 400'!C376)),"")</f>
        <v/>
      </c>
      <c r="AC8374" t="str">
        <f>IF(AA8374="","",'Procytrat 400'!D376)</f>
        <v/>
      </c>
      <c r="AD8374" t="str">
        <f>IF(AA8374="","",IFERROR(1*'Procytrat 400'!E376,IFERROR(_xludf.NUMBERVALUE('Procytrat 400'!E376,".",","),IFERROR(_xludf.NUMBERVALUE('Procytrat 400'!E376,",","."),0))))</f>
        <v/>
      </c>
      <c r="AE8374" t="str">
        <f>IF(AA8374="","",'Procytrat 400'!B376)</f>
        <v/>
      </c>
      <c r="AF8374">
        <f t="shared" si="804"/>
        <v>0</v>
      </c>
      <c r="AG8374" t="str">
        <f t="shared" si="805"/>
        <v/>
      </c>
      <c r="AH8374" t="str">
        <f t="shared" si="806"/>
        <v/>
      </c>
      <c r="AI8374">
        <f t="shared" si="807"/>
        <v>0</v>
      </c>
      <c r="AJ8374">
        <f t="shared" si="808"/>
        <v>0</v>
      </c>
      <c r="AK8374">
        <v>0</v>
      </c>
      <c r="AL8374" t="str">
        <f>IF(AA8374="","",IFERROR(IF(ISNUMBER('Procytrat 400'!F376),'Procytrat 400'!F376,IF(ISNUMBER(SEARCH("12",'Procytrat 400'!F376)),EDATE(AB8374,12),IF(ISNUMBER(SEARCH("6",'Procytrat 400'!F376)),EDATE(AB8374,6),IF(ISNUMBER(SEARCH("3",'Procytrat 400'!F376)),EDATE(AB8374,3),DATEVALUE('Procytrat 400'!F376))))),""))</f>
        <v/>
      </c>
      <c r="AM8374" t="str">
        <f t="shared" ca="1" si="809"/>
        <v/>
      </c>
    </row>
    <row r="8375" spans="27:39" x14ac:dyDescent="0.3">
      <c r="AA8375" t="str">
        <f>IF(COUNTA('Procytrat 400'!C377,'Procytrat 400'!D377,'Procytrat 400'!E377)&gt;0,"400","")</f>
        <v/>
      </c>
      <c r="AB8375" t="str">
        <f>IFERROR(IF(ISNUMBER('Procytrat 400'!C377),'Procytrat 400'!C377,DATEVALUE('Procytrat 400'!C377)),"")</f>
        <v/>
      </c>
      <c r="AC8375" t="str">
        <f>IF(AA8375="","",'Procytrat 400'!D377)</f>
        <v/>
      </c>
      <c r="AD8375" t="str">
        <f>IF(AA8375="","",IFERROR(1*'Procytrat 400'!E377,IFERROR(_xludf.NUMBERVALUE('Procytrat 400'!E377,".",","),IFERROR(_xludf.NUMBERVALUE('Procytrat 400'!E377,",","."),0))))</f>
        <v/>
      </c>
      <c r="AE8375" t="str">
        <f>IF(AA8375="","",'Procytrat 400'!B377)</f>
        <v/>
      </c>
      <c r="AF8375">
        <f t="shared" si="804"/>
        <v>0</v>
      </c>
      <c r="AG8375" t="str">
        <f t="shared" si="805"/>
        <v/>
      </c>
      <c r="AH8375" t="str">
        <f t="shared" si="806"/>
        <v/>
      </c>
      <c r="AI8375">
        <f t="shared" si="807"/>
        <v>0</v>
      </c>
      <c r="AJ8375">
        <f t="shared" si="808"/>
        <v>0</v>
      </c>
      <c r="AK8375">
        <v>0</v>
      </c>
      <c r="AL8375" t="str">
        <f>IF(AA8375="","",IFERROR(IF(ISNUMBER('Procytrat 400'!F377),'Procytrat 400'!F377,IF(ISNUMBER(SEARCH("12",'Procytrat 400'!F377)),EDATE(AB8375,12),IF(ISNUMBER(SEARCH("6",'Procytrat 400'!F377)),EDATE(AB8375,6),IF(ISNUMBER(SEARCH("3",'Procytrat 400'!F377)),EDATE(AB8375,3),DATEVALUE('Procytrat 400'!F377))))),""))</f>
        <v/>
      </c>
      <c r="AM8375" t="str">
        <f t="shared" ca="1" si="809"/>
        <v/>
      </c>
    </row>
    <row r="8376" spans="27:39" x14ac:dyDescent="0.3">
      <c r="AA8376" t="str">
        <f>IF(COUNTA('Procytrat 400'!C378,'Procytrat 400'!D378,'Procytrat 400'!E378)&gt;0,"400","")</f>
        <v/>
      </c>
      <c r="AB8376" t="str">
        <f>IFERROR(IF(ISNUMBER('Procytrat 400'!C378),'Procytrat 400'!C378,DATEVALUE('Procytrat 400'!C378)),"")</f>
        <v/>
      </c>
      <c r="AC8376" t="str">
        <f>IF(AA8376="","",'Procytrat 400'!D378)</f>
        <v/>
      </c>
      <c r="AD8376" t="str">
        <f>IF(AA8376="","",IFERROR(1*'Procytrat 400'!E378,IFERROR(_xludf.NUMBERVALUE('Procytrat 400'!E378,".",","),IFERROR(_xludf.NUMBERVALUE('Procytrat 400'!E378,",","."),0))))</f>
        <v/>
      </c>
      <c r="AE8376" t="str">
        <f>IF(AA8376="","",'Procytrat 400'!B378)</f>
        <v/>
      </c>
      <c r="AF8376">
        <f t="shared" si="804"/>
        <v>0</v>
      </c>
      <c r="AG8376" t="str">
        <f t="shared" si="805"/>
        <v/>
      </c>
      <c r="AH8376" t="str">
        <f t="shared" si="806"/>
        <v/>
      </c>
      <c r="AI8376">
        <f t="shared" si="807"/>
        <v>0</v>
      </c>
      <c r="AJ8376">
        <f t="shared" si="808"/>
        <v>0</v>
      </c>
      <c r="AK8376">
        <v>0</v>
      </c>
      <c r="AL8376" t="str">
        <f>IF(AA8376="","",IFERROR(IF(ISNUMBER('Procytrat 400'!F378),'Procytrat 400'!F378,IF(ISNUMBER(SEARCH("12",'Procytrat 400'!F378)),EDATE(AB8376,12),IF(ISNUMBER(SEARCH("6",'Procytrat 400'!F378)),EDATE(AB8376,6),IF(ISNUMBER(SEARCH("3",'Procytrat 400'!F378)),EDATE(AB8376,3),DATEVALUE('Procytrat 400'!F378))))),""))</f>
        <v/>
      </c>
      <c r="AM8376" t="str">
        <f t="shared" ca="1" si="809"/>
        <v/>
      </c>
    </row>
    <row r="8377" spans="27:39" x14ac:dyDescent="0.3">
      <c r="AA8377" t="str">
        <f>IF(COUNTA('Procytrat 400'!C379,'Procytrat 400'!D379,'Procytrat 400'!E379)&gt;0,"400","")</f>
        <v/>
      </c>
      <c r="AB8377" t="str">
        <f>IFERROR(IF(ISNUMBER('Procytrat 400'!C379),'Procytrat 400'!C379,DATEVALUE('Procytrat 400'!C379)),"")</f>
        <v/>
      </c>
      <c r="AC8377" t="str">
        <f>IF(AA8377="","",'Procytrat 400'!D379)</f>
        <v/>
      </c>
      <c r="AD8377" t="str">
        <f>IF(AA8377="","",IFERROR(1*'Procytrat 400'!E379,IFERROR(_xludf.NUMBERVALUE('Procytrat 400'!E379,".",","),IFERROR(_xludf.NUMBERVALUE('Procytrat 400'!E379,",","."),0))))</f>
        <v/>
      </c>
      <c r="AE8377" t="str">
        <f>IF(AA8377="","",'Procytrat 400'!B379)</f>
        <v/>
      </c>
      <c r="AF8377">
        <f t="shared" si="804"/>
        <v>0</v>
      </c>
      <c r="AG8377" t="str">
        <f t="shared" si="805"/>
        <v/>
      </c>
      <c r="AH8377" t="str">
        <f t="shared" si="806"/>
        <v/>
      </c>
      <c r="AI8377">
        <f t="shared" si="807"/>
        <v>0</v>
      </c>
      <c r="AJ8377">
        <f t="shared" si="808"/>
        <v>0</v>
      </c>
      <c r="AK8377">
        <v>0</v>
      </c>
      <c r="AL8377" t="str">
        <f>IF(AA8377="","",IFERROR(IF(ISNUMBER('Procytrat 400'!F379),'Procytrat 400'!F379,IF(ISNUMBER(SEARCH("12",'Procytrat 400'!F379)),EDATE(AB8377,12),IF(ISNUMBER(SEARCH("6",'Procytrat 400'!F379)),EDATE(AB8377,6),IF(ISNUMBER(SEARCH("3",'Procytrat 400'!F379)),EDATE(AB8377,3),DATEVALUE('Procytrat 400'!F379))))),""))</f>
        <v/>
      </c>
      <c r="AM8377" t="str">
        <f t="shared" ca="1" si="809"/>
        <v/>
      </c>
    </row>
    <row r="8378" spans="27:39" x14ac:dyDescent="0.3">
      <c r="AA8378" t="str">
        <f>IF(COUNTA('Procytrat 400'!C380,'Procytrat 400'!D380,'Procytrat 400'!E380)&gt;0,"400","")</f>
        <v/>
      </c>
      <c r="AB8378" t="str">
        <f>IFERROR(IF(ISNUMBER('Procytrat 400'!C380),'Procytrat 400'!C380,DATEVALUE('Procytrat 400'!C380)),"")</f>
        <v/>
      </c>
      <c r="AC8378" t="str">
        <f>IF(AA8378="","",'Procytrat 400'!D380)</f>
        <v/>
      </c>
      <c r="AD8378" t="str">
        <f>IF(AA8378="","",IFERROR(1*'Procytrat 400'!E380,IFERROR(_xludf.NUMBERVALUE('Procytrat 400'!E380,".",","),IFERROR(_xludf.NUMBERVALUE('Procytrat 400'!E380,",","."),0))))</f>
        <v/>
      </c>
      <c r="AE8378" t="str">
        <f>IF(AA8378="","",'Procytrat 400'!B380)</f>
        <v/>
      </c>
      <c r="AF8378">
        <f t="shared" si="804"/>
        <v>0</v>
      </c>
      <c r="AG8378" t="str">
        <f t="shared" si="805"/>
        <v/>
      </c>
      <c r="AH8378" t="str">
        <f t="shared" si="806"/>
        <v/>
      </c>
      <c r="AI8378">
        <f t="shared" si="807"/>
        <v>0</v>
      </c>
      <c r="AJ8378">
        <f t="shared" si="808"/>
        <v>0</v>
      </c>
      <c r="AK8378">
        <v>0</v>
      </c>
      <c r="AL8378" t="str">
        <f>IF(AA8378="","",IFERROR(IF(ISNUMBER('Procytrat 400'!F380),'Procytrat 400'!F380,IF(ISNUMBER(SEARCH("12",'Procytrat 400'!F380)),EDATE(AB8378,12),IF(ISNUMBER(SEARCH("6",'Procytrat 400'!F380)),EDATE(AB8378,6),IF(ISNUMBER(SEARCH("3",'Procytrat 400'!F380)),EDATE(AB8378,3),DATEVALUE('Procytrat 400'!F380))))),""))</f>
        <v/>
      </c>
      <c r="AM8378" t="str">
        <f t="shared" ca="1" si="809"/>
        <v/>
      </c>
    </row>
    <row r="8379" spans="27:39" x14ac:dyDescent="0.3">
      <c r="AA8379" t="str">
        <f>IF(COUNTA('Procytrat 400'!C381,'Procytrat 400'!D381,'Procytrat 400'!E381)&gt;0,"400","")</f>
        <v/>
      </c>
      <c r="AB8379" t="str">
        <f>IFERROR(IF(ISNUMBER('Procytrat 400'!C381),'Procytrat 400'!C381,DATEVALUE('Procytrat 400'!C381)),"")</f>
        <v/>
      </c>
      <c r="AC8379" t="str">
        <f>IF(AA8379="","",'Procytrat 400'!D381)</f>
        <v/>
      </c>
      <c r="AD8379" t="str">
        <f>IF(AA8379="","",IFERROR(1*'Procytrat 400'!E381,IFERROR(_xludf.NUMBERVALUE('Procytrat 400'!E381,".",","),IFERROR(_xludf.NUMBERVALUE('Procytrat 400'!E381,",","."),0))))</f>
        <v/>
      </c>
      <c r="AE8379" t="str">
        <f>IF(AA8379="","",'Procytrat 400'!B381)</f>
        <v/>
      </c>
      <c r="AF8379">
        <f t="shared" si="804"/>
        <v>0</v>
      </c>
      <c r="AG8379" t="str">
        <f t="shared" si="805"/>
        <v/>
      </c>
      <c r="AH8379" t="str">
        <f t="shared" si="806"/>
        <v/>
      </c>
      <c r="AI8379">
        <f t="shared" si="807"/>
        <v>0</v>
      </c>
      <c r="AJ8379">
        <f t="shared" si="808"/>
        <v>0</v>
      </c>
      <c r="AK8379">
        <v>0</v>
      </c>
      <c r="AL8379" t="str">
        <f>IF(AA8379="","",IFERROR(IF(ISNUMBER('Procytrat 400'!F381),'Procytrat 400'!F381,IF(ISNUMBER(SEARCH("12",'Procytrat 400'!F381)),EDATE(AB8379,12),IF(ISNUMBER(SEARCH("6",'Procytrat 400'!F381)),EDATE(AB8379,6),IF(ISNUMBER(SEARCH("3",'Procytrat 400'!F381)),EDATE(AB8379,3),DATEVALUE('Procytrat 400'!F381))))),""))</f>
        <v/>
      </c>
      <c r="AM8379" t="str">
        <f t="shared" ca="1" si="809"/>
        <v/>
      </c>
    </row>
    <row r="8380" spans="27:39" x14ac:dyDescent="0.3">
      <c r="AA8380" t="str">
        <f>IF(COUNTA('Procytrat 400'!C382,'Procytrat 400'!D382,'Procytrat 400'!E382)&gt;0,"400","")</f>
        <v/>
      </c>
      <c r="AB8380" t="str">
        <f>IFERROR(IF(ISNUMBER('Procytrat 400'!C382),'Procytrat 400'!C382,DATEVALUE('Procytrat 400'!C382)),"")</f>
        <v/>
      </c>
      <c r="AC8380" t="str">
        <f>IF(AA8380="","",'Procytrat 400'!D382)</f>
        <v/>
      </c>
      <c r="AD8380" t="str">
        <f>IF(AA8380="","",IFERROR(1*'Procytrat 400'!E382,IFERROR(_xludf.NUMBERVALUE('Procytrat 400'!E382,".",","),IFERROR(_xludf.NUMBERVALUE('Procytrat 400'!E382,",","."),0))))</f>
        <v/>
      </c>
      <c r="AE8380" t="str">
        <f>IF(AA8380="","",'Procytrat 400'!B382)</f>
        <v/>
      </c>
      <c r="AF8380">
        <f t="shared" si="804"/>
        <v>0</v>
      </c>
      <c r="AG8380" t="str">
        <f t="shared" si="805"/>
        <v/>
      </c>
      <c r="AH8380" t="str">
        <f t="shared" si="806"/>
        <v/>
      </c>
      <c r="AI8380">
        <f t="shared" si="807"/>
        <v>0</v>
      </c>
      <c r="AJ8380">
        <f t="shared" si="808"/>
        <v>0</v>
      </c>
      <c r="AK8380">
        <v>0</v>
      </c>
      <c r="AL8380" t="str">
        <f>IF(AA8380="","",IFERROR(IF(ISNUMBER('Procytrat 400'!F382),'Procytrat 400'!F382,IF(ISNUMBER(SEARCH("12",'Procytrat 400'!F382)),EDATE(AB8380,12),IF(ISNUMBER(SEARCH("6",'Procytrat 400'!F382)),EDATE(AB8380,6),IF(ISNUMBER(SEARCH("3",'Procytrat 400'!F382)),EDATE(AB8380,3),DATEVALUE('Procytrat 400'!F382))))),""))</f>
        <v/>
      </c>
      <c r="AM8380" t="str">
        <f t="shared" ca="1" si="809"/>
        <v/>
      </c>
    </row>
    <row r="8381" spans="27:39" x14ac:dyDescent="0.3">
      <c r="AA8381" t="str">
        <f>IF(COUNTA('Procytrat 400'!C383,'Procytrat 400'!D383,'Procytrat 400'!E383)&gt;0,"400","")</f>
        <v/>
      </c>
      <c r="AB8381" t="str">
        <f>IFERROR(IF(ISNUMBER('Procytrat 400'!C383),'Procytrat 400'!C383,DATEVALUE('Procytrat 400'!C383)),"")</f>
        <v/>
      </c>
      <c r="AC8381" t="str">
        <f>IF(AA8381="","",'Procytrat 400'!D383)</f>
        <v/>
      </c>
      <c r="AD8381" t="str">
        <f>IF(AA8381="","",IFERROR(1*'Procytrat 400'!E383,IFERROR(_xludf.NUMBERVALUE('Procytrat 400'!E383,".",","),IFERROR(_xludf.NUMBERVALUE('Procytrat 400'!E383,",","."),0))))</f>
        <v/>
      </c>
      <c r="AE8381" t="str">
        <f>IF(AA8381="","",'Procytrat 400'!B383)</f>
        <v/>
      </c>
      <c r="AF8381">
        <f t="shared" si="804"/>
        <v>0</v>
      </c>
      <c r="AG8381" t="str">
        <f t="shared" si="805"/>
        <v/>
      </c>
      <c r="AH8381" t="str">
        <f t="shared" si="806"/>
        <v/>
      </c>
      <c r="AI8381">
        <f t="shared" si="807"/>
        <v>0</v>
      </c>
      <c r="AJ8381">
        <f t="shared" si="808"/>
        <v>0</v>
      </c>
      <c r="AK8381">
        <v>0</v>
      </c>
      <c r="AL8381" t="str">
        <f>IF(AA8381="","",IFERROR(IF(ISNUMBER('Procytrat 400'!F383),'Procytrat 400'!F383,IF(ISNUMBER(SEARCH("12",'Procytrat 400'!F383)),EDATE(AB8381,12),IF(ISNUMBER(SEARCH("6",'Procytrat 400'!F383)),EDATE(AB8381,6),IF(ISNUMBER(SEARCH("3",'Procytrat 400'!F383)),EDATE(AB8381,3),DATEVALUE('Procytrat 400'!F383))))),""))</f>
        <v/>
      </c>
      <c r="AM8381" t="str">
        <f t="shared" ca="1" si="809"/>
        <v/>
      </c>
    </row>
    <row r="8382" spans="27:39" x14ac:dyDescent="0.3">
      <c r="AA8382" t="str">
        <f>IF(COUNTA('Procytrat 400'!C384,'Procytrat 400'!D384,'Procytrat 400'!E384)&gt;0,"400","")</f>
        <v/>
      </c>
      <c r="AB8382" t="str">
        <f>IFERROR(IF(ISNUMBER('Procytrat 400'!C384),'Procytrat 400'!C384,DATEVALUE('Procytrat 400'!C384)),"")</f>
        <v/>
      </c>
      <c r="AC8382" t="str">
        <f>IF(AA8382="","",'Procytrat 400'!D384)</f>
        <v/>
      </c>
      <c r="AD8382" t="str">
        <f>IF(AA8382="","",IFERROR(1*'Procytrat 400'!E384,IFERROR(_xludf.NUMBERVALUE('Procytrat 400'!E384,".",","),IFERROR(_xludf.NUMBERVALUE('Procytrat 400'!E384,",","."),0))))</f>
        <v/>
      </c>
      <c r="AE8382" t="str">
        <f>IF(AA8382="","",'Procytrat 400'!B384)</f>
        <v/>
      </c>
      <c r="AF8382">
        <f t="shared" si="804"/>
        <v>0</v>
      </c>
      <c r="AG8382" t="str">
        <f t="shared" si="805"/>
        <v/>
      </c>
      <c r="AH8382" t="str">
        <f t="shared" si="806"/>
        <v/>
      </c>
      <c r="AI8382">
        <f t="shared" si="807"/>
        <v>0</v>
      </c>
      <c r="AJ8382">
        <f t="shared" si="808"/>
        <v>0</v>
      </c>
      <c r="AK8382">
        <v>0</v>
      </c>
      <c r="AL8382" t="str">
        <f>IF(AA8382="","",IFERROR(IF(ISNUMBER('Procytrat 400'!F384),'Procytrat 400'!F384,IF(ISNUMBER(SEARCH("12",'Procytrat 400'!F384)),EDATE(AB8382,12),IF(ISNUMBER(SEARCH("6",'Procytrat 400'!F384)),EDATE(AB8382,6),IF(ISNUMBER(SEARCH("3",'Procytrat 400'!F384)),EDATE(AB8382,3),DATEVALUE('Procytrat 400'!F384))))),""))</f>
        <v/>
      </c>
      <c r="AM8382" t="str">
        <f t="shared" ca="1" si="809"/>
        <v/>
      </c>
    </row>
    <row r="8383" spans="27:39" x14ac:dyDescent="0.3">
      <c r="AA8383" t="str">
        <f>IF(COUNTA('Procytrat 400'!C385,'Procytrat 400'!D385,'Procytrat 400'!E385)&gt;0,"400","")</f>
        <v/>
      </c>
      <c r="AB8383" t="str">
        <f>IFERROR(IF(ISNUMBER('Procytrat 400'!C385),'Procytrat 400'!C385,DATEVALUE('Procytrat 400'!C385)),"")</f>
        <v/>
      </c>
      <c r="AC8383" t="str">
        <f>IF(AA8383="","",'Procytrat 400'!D385)</f>
        <v/>
      </c>
      <c r="AD8383" t="str">
        <f>IF(AA8383="","",IFERROR(1*'Procytrat 400'!E385,IFERROR(_xludf.NUMBERVALUE('Procytrat 400'!E385,".",","),IFERROR(_xludf.NUMBERVALUE('Procytrat 400'!E385,",","."),0))))</f>
        <v/>
      </c>
      <c r="AE8383" t="str">
        <f>IF(AA8383="","",'Procytrat 400'!B385)</f>
        <v/>
      </c>
      <c r="AF8383">
        <f t="shared" si="804"/>
        <v>0</v>
      </c>
      <c r="AG8383" t="str">
        <f t="shared" si="805"/>
        <v/>
      </c>
      <c r="AH8383" t="str">
        <f t="shared" si="806"/>
        <v/>
      </c>
      <c r="AI8383">
        <f t="shared" si="807"/>
        <v>0</v>
      </c>
      <c r="AJ8383">
        <f t="shared" si="808"/>
        <v>0</v>
      </c>
      <c r="AK8383">
        <v>0</v>
      </c>
      <c r="AL8383" t="str">
        <f>IF(AA8383="","",IFERROR(IF(ISNUMBER('Procytrat 400'!F385),'Procytrat 400'!F385,IF(ISNUMBER(SEARCH("12",'Procytrat 400'!F385)),EDATE(AB8383,12),IF(ISNUMBER(SEARCH("6",'Procytrat 400'!F385)),EDATE(AB8383,6),IF(ISNUMBER(SEARCH("3",'Procytrat 400'!F385)),EDATE(AB8383,3),DATEVALUE('Procytrat 400'!F385))))),""))</f>
        <v/>
      </c>
      <c r="AM8383" t="str">
        <f t="shared" ca="1" si="809"/>
        <v/>
      </c>
    </row>
    <row r="8384" spans="27:39" x14ac:dyDescent="0.3">
      <c r="AA8384" t="str">
        <f>IF(COUNTA('Procytrat 400'!C386,'Procytrat 400'!D386,'Procytrat 400'!E386)&gt;0,"400","")</f>
        <v/>
      </c>
      <c r="AB8384" t="str">
        <f>IFERROR(IF(ISNUMBER('Procytrat 400'!C386),'Procytrat 400'!C386,DATEVALUE('Procytrat 400'!C386)),"")</f>
        <v/>
      </c>
      <c r="AC8384" t="str">
        <f>IF(AA8384="","",'Procytrat 400'!D386)</f>
        <v/>
      </c>
      <c r="AD8384" t="str">
        <f>IF(AA8384="","",IFERROR(1*'Procytrat 400'!E386,IFERROR(_xludf.NUMBERVALUE('Procytrat 400'!E386,".",","),IFERROR(_xludf.NUMBERVALUE('Procytrat 400'!E386,",","."),0))))</f>
        <v/>
      </c>
      <c r="AE8384" t="str">
        <f>IF(AA8384="","",'Procytrat 400'!B386)</f>
        <v/>
      </c>
      <c r="AF8384">
        <f t="shared" si="804"/>
        <v>0</v>
      </c>
      <c r="AG8384" t="str">
        <f t="shared" si="805"/>
        <v/>
      </c>
      <c r="AH8384" t="str">
        <f t="shared" si="806"/>
        <v/>
      </c>
      <c r="AI8384">
        <f t="shared" si="807"/>
        <v>0</v>
      </c>
      <c r="AJ8384">
        <f t="shared" si="808"/>
        <v>0</v>
      </c>
      <c r="AK8384">
        <v>0</v>
      </c>
      <c r="AL8384" t="str">
        <f>IF(AA8384="","",IFERROR(IF(ISNUMBER('Procytrat 400'!F386),'Procytrat 400'!F386,IF(ISNUMBER(SEARCH("12",'Procytrat 400'!F386)),EDATE(AB8384,12),IF(ISNUMBER(SEARCH("6",'Procytrat 400'!F386)),EDATE(AB8384,6),IF(ISNUMBER(SEARCH("3",'Procytrat 400'!F386)),EDATE(AB8384,3),DATEVALUE('Procytrat 400'!F386))))),""))</f>
        <v/>
      </c>
      <c r="AM8384" t="str">
        <f t="shared" ca="1" si="809"/>
        <v/>
      </c>
    </row>
    <row r="8385" spans="27:39" x14ac:dyDescent="0.3">
      <c r="AA8385" t="str">
        <f>IF(COUNTA('Procytrat 400'!C387,'Procytrat 400'!D387,'Procytrat 400'!E387)&gt;0,"400","")</f>
        <v/>
      </c>
      <c r="AB8385" t="str">
        <f>IFERROR(IF(ISNUMBER('Procytrat 400'!C387),'Procytrat 400'!C387,DATEVALUE('Procytrat 400'!C387)),"")</f>
        <v/>
      </c>
      <c r="AC8385" t="str">
        <f>IF(AA8385="","",'Procytrat 400'!D387)</f>
        <v/>
      </c>
      <c r="AD8385" t="str">
        <f>IF(AA8385="","",IFERROR(1*'Procytrat 400'!E387,IFERROR(_xludf.NUMBERVALUE('Procytrat 400'!E387,".",","),IFERROR(_xludf.NUMBERVALUE('Procytrat 400'!E387,",","."),0))))</f>
        <v/>
      </c>
      <c r="AE8385" t="str">
        <f>IF(AA8385="","",'Procytrat 400'!B387)</f>
        <v/>
      </c>
      <c r="AF8385">
        <f t="shared" si="804"/>
        <v>0</v>
      </c>
      <c r="AG8385" t="str">
        <f t="shared" si="805"/>
        <v/>
      </c>
      <c r="AH8385" t="str">
        <f t="shared" si="806"/>
        <v/>
      </c>
      <c r="AI8385">
        <f t="shared" si="807"/>
        <v>0</v>
      </c>
      <c r="AJ8385">
        <f t="shared" si="808"/>
        <v>0</v>
      </c>
      <c r="AK8385">
        <v>0</v>
      </c>
      <c r="AL8385" t="str">
        <f>IF(AA8385="","",IFERROR(IF(ISNUMBER('Procytrat 400'!F387),'Procytrat 400'!F387,IF(ISNUMBER(SEARCH("12",'Procytrat 400'!F387)),EDATE(AB8385,12),IF(ISNUMBER(SEARCH("6",'Procytrat 400'!F387)),EDATE(AB8385,6),IF(ISNUMBER(SEARCH("3",'Procytrat 400'!F387)),EDATE(AB8385,3),DATEVALUE('Procytrat 400'!F387))))),""))</f>
        <v/>
      </c>
      <c r="AM8385" t="str">
        <f t="shared" ca="1" si="809"/>
        <v/>
      </c>
    </row>
    <row r="8386" spans="27:39" x14ac:dyDescent="0.3">
      <c r="AA8386" t="str">
        <f>IF(COUNTA('Procytrat 400'!C388,'Procytrat 400'!D388,'Procytrat 400'!E388)&gt;0,"400","")</f>
        <v/>
      </c>
      <c r="AB8386" t="str">
        <f>IFERROR(IF(ISNUMBER('Procytrat 400'!C388),'Procytrat 400'!C388,DATEVALUE('Procytrat 400'!C388)),"")</f>
        <v/>
      </c>
      <c r="AC8386" t="str">
        <f>IF(AA8386="","",'Procytrat 400'!D388)</f>
        <v/>
      </c>
      <c r="AD8386" t="str">
        <f>IF(AA8386="","",IFERROR(1*'Procytrat 400'!E388,IFERROR(_xludf.NUMBERVALUE('Procytrat 400'!E388,".",","),IFERROR(_xludf.NUMBERVALUE('Procytrat 400'!E388,",","."),0))))</f>
        <v/>
      </c>
      <c r="AE8386" t="str">
        <f>IF(AA8386="","",'Procytrat 400'!B388)</f>
        <v/>
      </c>
      <c r="AF8386">
        <f t="shared" ref="AF8386:AF8449" si="810">IF(AA8386="",0,--ISNUMBER(SEARCH("aprovado",AE8386)))</f>
        <v>0</v>
      </c>
      <c r="AG8386" t="str">
        <f t="shared" ref="AG8386:AG8449" si="811">IF(AB8386="","",YEAR(AB8386))</f>
        <v/>
      </c>
      <c r="AH8386" t="str">
        <f t="shared" ref="AH8386:AH8449" si="812">IF(AB8386="","",MONTH(AB8386))</f>
        <v/>
      </c>
      <c r="AI8386">
        <f t="shared" ref="AI8386:AI8449" si="813">IF(AB8386="",0,AB8386+ROW()/1000000)</f>
        <v>0</v>
      </c>
      <c r="AJ8386">
        <f t="shared" ref="AJ8386:AJ8449" si="814">--(AA8386&lt;&gt;"")</f>
        <v>0</v>
      </c>
      <c r="AK8386">
        <v>0</v>
      </c>
      <c r="AL8386" t="str">
        <f>IF(AA8386="","",IFERROR(IF(ISNUMBER('Procytrat 400'!F388),'Procytrat 400'!F388,IF(ISNUMBER(SEARCH("12",'Procytrat 400'!F388)),EDATE(AB8386,12),IF(ISNUMBER(SEARCH("6",'Procytrat 400'!F388)),EDATE(AB8386,6),IF(ISNUMBER(SEARCH("3",'Procytrat 400'!F388)),EDATE(AB8386,3),DATEVALUE('Procytrat 400'!F388))))),""))</f>
        <v/>
      </c>
      <c r="AM8386" t="str">
        <f t="shared" ref="AM8386:AM8449" ca="1" si="815">IF(AND(AJ8386=1,AL8386&lt;&gt;"",AL8386&gt;=TODAY(),AG8386=$W$3),AL8386+ROW()/1000000,"")</f>
        <v/>
      </c>
    </row>
    <row r="8387" spans="27:39" x14ac:dyDescent="0.3">
      <c r="AA8387" t="str">
        <f>IF(COUNTA('Procytrat 400'!C389,'Procytrat 400'!D389,'Procytrat 400'!E389)&gt;0,"400","")</f>
        <v/>
      </c>
      <c r="AB8387" t="str">
        <f>IFERROR(IF(ISNUMBER('Procytrat 400'!C389),'Procytrat 400'!C389,DATEVALUE('Procytrat 400'!C389)),"")</f>
        <v/>
      </c>
      <c r="AC8387" t="str">
        <f>IF(AA8387="","",'Procytrat 400'!D389)</f>
        <v/>
      </c>
      <c r="AD8387" t="str">
        <f>IF(AA8387="","",IFERROR(1*'Procytrat 400'!E389,IFERROR(_xludf.NUMBERVALUE('Procytrat 400'!E389,".",","),IFERROR(_xludf.NUMBERVALUE('Procytrat 400'!E389,",","."),0))))</f>
        <v/>
      </c>
      <c r="AE8387" t="str">
        <f>IF(AA8387="","",'Procytrat 400'!B389)</f>
        <v/>
      </c>
      <c r="AF8387">
        <f t="shared" si="810"/>
        <v>0</v>
      </c>
      <c r="AG8387" t="str">
        <f t="shared" si="811"/>
        <v/>
      </c>
      <c r="AH8387" t="str">
        <f t="shared" si="812"/>
        <v/>
      </c>
      <c r="AI8387">
        <f t="shared" si="813"/>
        <v>0</v>
      </c>
      <c r="AJ8387">
        <f t="shared" si="814"/>
        <v>0</v>
      </c>
      <c r="AK8387">
        <v>0</v>
      </c>
      <c r="AL8387" t="str">
        <f>IF(AA8387="","",IFERROR(IF(ISNUMBER('Procytrat 400'!F389),'Procytrat 400'!F389,IF(ISNUMBER(SEARCH("12",'Procytrat 400'!F389)),EDATE(AB8387,12),IF(ISNUMBER(SEARCH("6",'Procytrat 400'!F389)),EDATE(AB8387,6),IF(ISNUMBER(SEARCH("3",'Procytrat 400'!F389)),EDATE(AB8387,3),DATEVALUE('Procytrat 400'!F389))))),""))</f>
        <v/>
      </c>
      <c r="AM8387" t="str">
        <f t="shared" ca="1" si="815"/>
        <v/>
      </c>
    </row>
    <row r="8388" spans="27:39" x14ac:dyDescent="0.3">
      <c r="AA8388" t="str">
        <f>IF(COUNTA('Procytrat 400'!C390,'Procytrat 400'!D390,'Procytrat 400'!E390)&gt;0,"400","")</f>
        <v/>
      </c>
      <c r="AB8388" t="str">
        <f>IFERROR(IF(ISNUMBER('Procytrat 400'!C390),'Procytrat 400'!C390,DATEVALUE('Procytrat 400'!C390)),"")</f>
        <v/>
      </c>
      <c r="AC8388" t="str">
        <f>IF(AA8388="","",'Procytrat 400'!D390)</f>
        <v/>
      </c>
      <c r="AD8388" t="str">
        <f>IF(AA8388="","",IFERROR(1*'Procytrat 400'!E390,IFERROR(_xludf.NUMBERVALUE('Procytrat 400'!E390,".",","),IFERROR(_xludf.NUMBERVALUE('Procytrat 400'!E390,",","."),0))))</f>
        <v/>
      </c>
      <c r="AE8388" t="str">
        <f>IF(AA8388="","",'Procytrat 400'!B390)</f>
        <v/>
      </c>
      <c r="AF8388">
        <f t="shared" si="810"/>
        <v>0</v>
      </c>
      <c r="AG8388" t="str">
        <f t="shared" si="811"/>
        <v/>
      </c>
      <c r="AH8388" t="str">
        <f t="shared" si="812"/>
        <v/>
      </c>
      <c r="AI8388">
        <f t="shared" si="813"/>
        <v>0</v>
      </c>
      <c r="AJ8388">
        <f t="shared" si="814"/>
        <v>0</v>
      </c>
      <c r="AK8388">
        <v>0</v>
      </c>
      <c r="AL8388" t="str">
        <f>IF(AA8388="","",IFERROR(IF(ISNUMBER('Procytrat 400'!F390),'Procytrat 400'!F390,IF(ISNUMBER(SEARCH("12",'Procytrat 400'!F390)),EDATE(AB8388,12),IF(ISNUMBER(SEARCH("6",'Procytrat 400'!F390)),EDATE(AB8388,6),IF(ISNUMBER(SEARCH("3",'Procytrat 400'!F390)),EDATE(AB8388,3),DATEVALUE('Procytrat 400'!F390))))),""))</f>
        <v/>
      </c>
      <c r="AM8388" t="str">
        <f t="shared" ca="1" si="815"/>
        <v/>
      </c>
    </row>
    <row r="8389" spans="27:39" x14ac:dyDescent="0.3">
      <c r="AA8389" t="str">
        <f>IF(COUNTA('Procytrat 400'!C391,'Procytrat 400'!D391,'Procytrat 400'!E391)&gt;0,"400","")</f>
        <v/>
      </c>
      <c r="AB8389" t="str">
        <f>IFERROR(IF(ISNUMBER('Procytrat 400'!C391),'Procytrat 400'!C391,DATEVALUE('Procytrat 400'!C391)),"")</f>
        <v/>
      </c>
      <c r="AC8389" t="str">
        <f>IF(AA8389="","",'Procytrat 400'!D391)</f>
        <v/>
      </c>
      <c r="AD8389" t="str">
        <f>IF(AA8389="","",IFERROR(1*'Procytrat 400'!E391,IFERROR(_xludf.NUMBERVALUE('Procytrat 400'!E391,".",","),IFERROR(_xludf.NUMBERVALUE('Procytrat 400'!E391,",","."),0))))</f>
        <v/>
      </c>
      <c r="AE8389" t="str">
        <f>IF(AA8389="","",'Procytrat 400'!B391)</f>
        <v/>
      </c>
      <c r="AF8389">
        <f t="shared" si="810"/>
        <v>0</v>
      </c>
      <c r="AG8389" t="str">
        <f t="shared" si="811"/>
        <v/>
      </c>
      <c r="AH8389" t="str">
        <f t="shared" si="812"/>
        <v/>
      </c>
      <c r="AI8389">
        <f t="shared" si="813"/>
        <v>0</v>
      </c>
      <c r="AJ8389">
        <f t="shared" si="814"/>
        <v>0</v>
      </c>
      <c r="AK8389">
        <v>0</v>
      </c>
      <c r="AL8389" t="str">
        <f>IF(AA8389="","",IFERROR(IF(ISNUMBER('Procytrat 400'!F391),'Procytrat 400'!F391,IF(ISNUMBER(SEARCH("12",'Procytrat 400'!F391)),EDATE(AB8389,12),IF(ISNUMBER(SEARCH("6",'Procytrat 400'!F391)),EDATE(AB8389,6),IF(ISNUMBER(SEARCH("3",'Procytrat 400'!F391)),EDATE(AB8389,3),DATEVALUE('Procytrat 400'!F391))))),""))</f>
        <v/>
      </c>
      <c r="AM8389" t="str">
        <f t="shared" ca="1" si="815"/>
        <v/>
      </c>
    </row>
    <row r="8390" spans="27:39" x14ac:dyDescent="0.3">
      <c r="AA8390" t="str">
        <f>IF(COUNTA('Procytrat 400'!C392,'Procytrat 400'!D392,'Procytrat 400'!E392)&gt;0,"400","")</f>
        <v/>
      </c>
      <c r="AB8390" t="str">
        <f>IFERROR(IF(ISNUMBER('Procytrat 400'!C392),'Procytrat 400'!C392,DATEVALUE('Procytrat 400'!C392)),"")</f>
        <v/>
      </c>
      <c r="AC8390" t="str">
        <f>IF(AA8390="","",'Procytrat 400'!D392)</f>
        <v/>
      </c>
      <c r="AD8390" t="str">
        <f>IF(AA8390="","",IFERROR(1*'Procytrat 400'!E392,IFERROR(_xludf.NUMBERVALUE('Procytrat 400'!E392,".",","),IFERROR(_xludf.NUMBERVALUE('Procytrat 400'!E392,",","."),0))))</f>
        <v/>
      </c>
      <c r="AE8390" t="str">
        <f>IF(AA8390="","",'Procytrat 400'!B392)</f>
        <v/>
      </c>
      <c r="AF8390">
        <f t="shared" si="810"/>
        <v>0</v>
      </c>
      <c r="AG8390" t="str">
        <f t="shared" si="811"/>
        <v/>
      </c>
      <c r="AH8390" t="str">
        <f t="shared" si="812"/>
        <v/>
      </c>
      <c r="AI8390">
        <f t="shared" si="813"/>
        <v>0</v>
      </c>
      <c r="AJ8390">
        <f t="shared" si="814"/>
        <v>0</v>
      </c>
      <c r="AK8390">
        <v>0</v>
      </c>
      <c r="AL8390" t="str">
        <f>IF(AA8390="","",IFERROR(IF(ISNUMBER('Procytrat 400'!F392),'Procytrat 400'!F392,IF(ISNUMBER(SEARCH("12",'Procytrat 400'!F392)),EDATE(AB8390,12),IF(ISNUMBER(SEARCH("6",'Procytrat 400'!F392)),EDATE(AB8390,6),IF(ISNUMBER(SEARCH("3",'Procytrat 400'!F392)),EDATE(AB8390,3),DATEVALUE('Procytrat 400'!F392))))),""))</f>
        <v/>
      </c>
      <c r="AM8390" t="str">
        <f t="shared" ca="1" si="815"/>
        <v/>
      </c>
    </row>
    <row r="8391" spans="27:39" x14ac:dyDescent="0.3">
      <c r="AA8391" t="str">
        <f>IF(COUNTA('Procytrat 400'!C393,'Procytrat 400'!D393,'Procytrat 400'!E393)&gt;0,"400","")</f>
        <v/>
      </c>
      <c r="AB8391" t="str">
        <f>IFERROR(IF(ISNUMBER('Procytrat 400'!C393),'Procytrat 400'!C393,DATEVALUE('Procytrat 400'!C393)),"")</f>
        <v/>
      </c>
      <c r="AC8391" t="str">
        <f>IF(AA8391="","",'Procytrat 400'!D393)</f>
        <v/>
      </c>
      <c r="AD8391" t="str">
        <f>IF(AA8391="","",IFERROR(1*'Procytrat 400'!E393,IFERROR(_xludf.NUMBERVALUE('Procytrat 400'!E393,".",","),IFERROR(_xludf.NUMBERVALUE('Procytrat 400'!E393,",","."),0))))</f>
        <v/>
      </c>
      <c r="AE8391" t="str">
        <f>IF(AA8391="","",'Procytrat 400'!B393)</f>
        <v/>
      </c>
      <c r="AF8391">
        <f t="shared" si="810"/>
        <v>0</v>
      </c>
      <c r="AG8391" t="str">
        <f t="shared" si="811"/>
        <v/>
      </c>
      <c r="AH8391" t="str">
        <f t="shared" si="812"/>
        <v/>
      </c>
      <c r="AI8391">
        <f t="shared" si="813"/>
        <v>0</v>
      </c>
      <c r="AJ8391">
        <f t="shared" si="814"/>
        <v>0</v>
      </c>
      <c r="AK8391">
        <v>0</v>
      </c>
      <c r="AL8391" t="str">
        <f>IF(AA8391="","",IFERROR(IF(ISNUMBER('Procytrat 400'!F393),'Procytrat 400'!F393,IF(ISNUMBER(SEARCH("12",'Procytrat 400'!F393)),EDATE(AB8391,12),IF(ISNUMBER(SEARCH("6",'Procytrat 400'!F393)),EDATE(AB8391,6),IF(ISNUMBER(SEARCH("3",'Procytrat 400'!F393)),EDATE(AB8391,3),DATEVALUE('Procytrat 400'!F393))))),""))</f>
        <v/>
      </c>
      <c r="AM8391" t="str">
        <f t="shared" ca="1" si="815"/>
        <v/>
      </c>
    </row>
    <row r="8392" spans="27:39" x14ac:dyDescent="0.3">
      <c r="AA8392" t="str">
        <f>IF(COUNTA('Procytrat 400'!C394,'Procytrat 400'!D394,'Procytrat 400'!E394)&gt;0,"400","")</f>
        <v/>
      </c>
      <c r="AB8392" t="str">
        <f>IFERROR(IF(ISNUMBER('Procytrat 400'!C394),'Procytrat 400'!C394,DATEVALUE('Procytrat 400'!C394)),"")</f>
        <v/>
      </c>
      <c r="AC8392" t="str">
        <f>IF(AA8392="","",'Procytrat 400'!D394)</f>
        <v/>
      </c>
      <c r="AD8392" t="str">
        <f>IF(AA8392="","",IFERROR(1*'Procytrat 400'!E394,IFERROR(_xludf.NUMBERVALUE('Procytrat 400'!E394,".",","),IFERROR(_xludf.NUMBERVALUE('Procytrat 400'!E394,",","."),0))))</f>
        <v/>
      </c>
      <c r="AE8392" t="str">
        <f>IF(AA8392="","",'Procytrat 400'!B394)</f>
        <v/>
      </c>
      <c r="AF8392">
        <f t="shared" si="810"/>
        <v>0</v>
      </c>
      <c r="AG8392" t="str">
        <f t="shared" si="811"/>
        <v/>
      </c>
      <c r="AH8392" t="str">
        <f t="shared" si="812"/>
        <v/>
      </c>
      <c r="AI8392">
        <f t="shared" si="813"/>
        <v>0</v>
      </c>
      <c r="AJ8392">
        <f t="shared" si="814"/>
        <v>0</v>
      </c>
      <c r="AK8392">
        <v>0</v>
      </c>
      <c r="AL8392" t="str">
        <f>IF(AA8392="","",IFERROR(IF(ISNUMBER('Procytrat 400'!F394),'Procytrat 400'!F394,IF(ISNUMBER(SEARCH("12",'Procytrat 400'!F394)),EDATE(AB8392,12),IF(ISNUMBER(SEARCH("6",'Procytrat 400'!F394)),EDATE(AB8392,6),IF(ISNUMBER(SEARCH("3",'Procytrat 400'!F394)),EDATE(AB8392,3),DATEVALUE('Procytrat 400'!F394))))),""))</f>
        <v/>
      </c>
      <c r="AM8392" t="str">
        <f t="shared" ca="1" si="815"/>
        <v/>
      </c>
    </row>
    <row r="8393" spans="27:39" x14ac:dyDescent="0.3">
      <c r="AA8393" t="str">
        <f>IF(COUNTA('Procytrat 400'!C395,'Procytrat 400'!D395,'Procytrat 400'!E395)&gt;0,"400","")</f>
        <v/>
      </c>
      <c r="AB8393" t="str">
        <f>IFERROR(IF(ISNUMBER('Procytrat 400'!C395),'Procytrat 400'!C395,DATEVALUE('Procytrat 400'!C395)),"")</f>
        <v/>
      </c>
      <c r="AC8393" t="str">
        <f>IF(AA8393="","",'Procytrat 400'!D395)</f>
        <v/>
      </c>
      <c r="AD8393" t="str">
        <f>IF(AA8393="","",IFERROR(1*'Procytrat 400'!E395,IFERROR(_xludf.NUMBERVALUE('Procytrat 400'!E395,".",","),IFERROR(_xludf.NUMBERVALUE('Procytrat 400'!E395,",","."),0))))</f>
        <v/>
      </c>
      <c r="AE8393" t="str">
        <f>IF(AA8393="","",'Procytrat 400'!B395)</f>
        <v/>
      </c>
      <c r="AF8393">
        <f t="shared" si="810"/>
        <v>0</v>
      </c>
      <c r="AG8393" t="str">
        <f t="shared" si="811"/>
        <v/>
      </c>
      <c r="AH8393" t="str">
        <f t="shared" si="812"/>
        <v/>
      </c>
      <c r="AI8393">
        <f t="shared" si="813"/>
        <v>0</v>
      </c>
      <c r="AJ8393">
        <f t="shared" si="814"/>
        <v>0</v>
      </c>
      <c r="AK8393">
        <v>0</v>
      </c>
      <c r="AL8393" t="str">
        <f>IF(AA8393="","",IFERROR(IF(ISNUMBER('Procytrat 400'!F395),'Procytrat 400'!F395,IF(ISNUMBER(SEARCH("12",'Procytrat 400'!F395)),EDATE(AB8393,12),IF(ISNUMBER(SEARCH("6",'Procytrat 400'!F395)),EDATE(AB8393,6),IF(ISNUMBER(SEARCH("3",'Procytrat 400'!F395)),EDATE(AB8393,3),DATEVALUE('Procytrat 400'!F395))))),""))</f>
        <v/>
      </c>
      <c r="AM8393" t="str">
        <f t="shared" ca="1" si="815"/>
        <v/>
      </c>
    </row>
    <row r="8394" spans="27:39" x14ac:dyDescent="0.3">
      <c r="AA8394" t="str">
        <f>IF(COUNTA('Procytrat 400'!C396,'Procytrat 400'!D396,'Procytrat 400'!E396)&gt;0,"400","")</f>
        <v/>
      </c>
      <c r="AB8394" t="str">
        <f>IFERROR(IF(ISNUMBER('Procytrat 400'!C396),'Procytrat 400'!C396,DATEVALUE('Procytrat 400'!C396)),"")</f>
        <v/>
      </c>
      <c r="AC8394" t="str">
        <f>IF(AA8394="","",'Procytrat 400'!D396)</f>
        <v/>
      </c>
      <c r="AD8394" t="str">
        <f>IF(AA8394="","",IFERROR(1*'Procytrat 400'!E396,IFERROR(_xludf.NUMBERVALUE('Procytrat 400'!E396,".",","),IFERROR(_xludf.NUMBERVALUE('Procytrat 400'!E396,",","."),0))))</f>
        <v/>
      </c>
      <c r="AE8394" t="str">
        <f>IF(AA8394="","",'Procytrat 400'!B396)</f>
        <v/>
      </c>
      <c r="AF8394">
        <f t="shared" si="810"/>
        <v>0</v>
      </c>
      <c r="AG8394" t="str">
        <f t="shared" si="811"/>
        <v/>
      </c>
      <c r="AH8394" t="str">
        <f t="shared" si="812"/>
        <v/>
      </c>
      <c r="AI8394">
        <f t="shared" si="813"/>
        <v>0</v>
      </c>
      <c r="AJ8394">
        <f t="shared" si="814"/>
        <v>0</v>
      </c>
      <c r="AK8394">
        <v>0</v>
      </c>
      <c r="AL8394" t="str">
        <f>IF(AA8394="","",IFERROR(IF(ISNUMBER('Procytrat 400'!F396),'Procytrat 400'!F396,IF(ISNUMBER(SEARCH("12",'Procytrat 400'!F396)),EDATE(AB8394,12),IF(ISNUMBER(SEARCH("6",'Procytrat 400'!F396)),EDATE(AB8394,6),IF(ISNUMBER(SEARCH("3",'Procytrat 400'!F396)),EDATE(AB8394,3),DATEVALUE('Procytrat 400'!F396))))),""))</f>
        <v/>
      </c>
      <c r="AM8394" t="str">
        <f t="shared" ca="1" si="815"/>
        <v/>
      </c>
    </row>
    <row r="8395" spans="27:39" x14ac:dyDescent="0.3">
      <c r="AA8395" t="str">
        <f>IF(COUNTA('Procytrat 400'!C397,'Procytrat 400'!D397,'Procytrat 400'!E397)&gt;0,"400","")</f>
        <v/>
      </c>
      <c r="AB8395" t="str">
        <f>IFERROR(IF(ISNUMBER('Procytrat 400'!C397),'Procytrat 400'!C397,DATEVALUE('Procytrat 400'!C397)),"")</f>
        <v/>
      </c>
      <c r="AC8395" t="str">
        <f>IF(AA8395="","",'Procytrat 400'!D397)</f>
        <v/>
      </c>
      <c r="AD8395" t="str">
        <f>IF(AA8395="","",IFERROR(1*'Procytrat 400'!E397,IFERROR(_xludf.NUMBERVALUE('Procytrat 400'!E397,".",","),IFERROR(_xludf.NUMBERVALUE('Procytrat 400'!E397,",","."),0))))</f>
        <v/>
      </c>
      <c r="AE8395" t="str">
        <f>IF(AA8395="","",'Procytrat 400'!B397)</f>
        <v/>
      </c>
      <c r="AF8395">
        <f t="shared" si="810"/>
        <v>0</v>
      </c>
      <c r="AG8395" t="str">
        <f t="shared" si="811"/>
        <v/>
      </c>
      <c r="AH8395" t="str">
        <f t="shared" si="812"/>
        <v/>
      </c>
      <c r="AI8395">
        <f t="shared" si="813"/>
        <v>0</v>
      </c>
      <c r="AJ8395">
        <f t="shared" si="814"/>
        <v>0</v>
      </c>
      <c r="AK8395">
        <v>0</v>
      </c>
      <c r="AL8395" t="str">
        <f>IF(AA8395="","",IFERROR(IF(ISNUMBER('Procytrat 400'!F397),'Procytrat 400'!F397,IF(ISNUMBER(SEARCH("12",'Procytrat 400'!F397)),EDATE(AB8395,12),IF(ISNUMBER(SEARCH("6",'Procytrat 400'!F397)),EDATE(AB8395,6),IF(ISNUMBER(SEARCH("3",'Procytrat 400'!F397)),EDATE(AB8395,3),DATEVALUE('Procytrat 400'!F397))))),""))</f>
        <v/>
      </c>
      <c r="AM8395" t="str">
        <f t="shared" ca="1" si="815"/>
        <v/>
      </c>
    </row>
    <row r="8396" spans="27:39" x14ac:dyDescent="0.3">
      <c r="AA8396" t="str">
        <f>IF(COUNTA('Procytrat 400'!C398,'Procytrat 400'!D398,'Procytrat 400'!E398)&gt;0,"400","")</f>
        <v/>
      </c>
      <c r="AB8396" t="str">
        <f>IFERROR(IF(ISNUMBER('Procytrat 400'!C398),'Procytrat 400'!C398,DATEVALUE('Procytrat 400'!C398)),"")</f>
        <v/>
      </c>
      <c r="AC8396" t="str">
        <f>IF(AA8396="","",'Procytrat 400'!D398)</f>
        <v/>
      </c>
      <c r="AD8396" t="str">
        <f>IF(AA8396="","",IFERROR(1*'Procytrat 400'!E398,IFERROR(_xludf.NUMBERVALUE('Procytrat 400'!E398,".",","),IFERROR(_xludf.NUMBERVALUE('Procytrat 400'!E398,",","."),0))))</f>
        <v/>
      </c>
      <c r="AE8396" t="str">
        <f>IF(AA8396="","",'Procytrat 400'!B398)</f>
        <v/>
      </c>
      <c r="AF8396">
        <f t="shared" si="810"/>
        <v>0</v>
      </c>
      <c r="AG8396" t="str">
        <f t="shared" si="811"/>
        <v/>
      </c>
      <c r="AH8396" t="str">
        <f t="shared" si="812"/>
        <v/>
      </c>
      <c r="AI8396">
        <f t="shared" si="813"/>
        <v>0</v>
      </c>
      <c r="AJ8396">
        <f t="shared" si="814"/>
        <v>0</v>
      </c>
      <c r="AK8396">
        <v>0</v>
      </c>
      <c r="AL8396" t="str">
        <f>IF(AA8396="","",IFERROR(IF(ISNUMBER('Procytrat 400'!F398),'Procytrat 400'!F398,IF(ISNUMBER(SEARCH("12",'Procytrat 400'!F398)),EDATE(AB8396,12),IF(ISNUMBER(SEARCH("6",'Procytrat 400'!F398)),EDATE(AB8396,6),IF(ISNUMBER(SEARCH("3",'Procytrat 400'!F398)),EDATE(AB8396,3),DATEVALUE('Procytrat 400'!F398))))),""))</f>
        <v/>
      </c>
      <c r="AM8396" t="str">
        <f t="shared" ca="1" si="815"/>
        <v/>
      </c>
    </row>
    <row r="8397" spans="27:39" x14ac:dyDescent="0.3">
      <c r="AA8397" t="str">
        <f>IF(COUNTA('Procytrat 400'!C399,'Procytrat 400'!D399,'Procytrat 400'!E399)&gt;0,"400","")</f>
        <v/>
      </c>
      <c r="AB8397" t="str">
        <f>IFERROR(IF(ISNUMBER('Procytrat 400'!C399),'Procytrat 400'!C399,DATEVALUE('Procytrat 400'!C399)),"")</f>
        <v/>
      </c>
      <c r="AC8397" t="str">
        <f>IF(AA8397="","",'Procytrat 400'!D399)</f>
        <v/>
      </c>
      <c r="AD8397" t="str">
        <f>IF(AA8397="","",IFERROR(1*'Procytrat 400'!E399,IFERROR(_xludf.NUMBERVALUE('Procytrat 400'!E399,".",","),IFERROR(_xludf.NUMBERVALUE('Procytrat 400'!E399,",","."),0))))</f>
        <v/>
      </c>
      <c r="AE8397" t="str">
        <f>IF(AA8397="","",'Procytrat 400'!B399)</f>
        <v/>
      </c>
      <c r="AF8397">
        <f t="shared" si="810"/>
        <v>0</v>
      </c>
      <c r="AG8397" t="str">
        <f t="shared" si="811"/>
        <v/>
      </c>
      <c r="AH8397" t="str">
        <f t="shared" si="812"/>
        <v/>
      </c>
      <c r="AI8397">
        <f t="shared" si="813"/>
        <v>0</v>
      </c>
      <c r="AJ8397">
        <f t="shared" si="814"/>
        <v>0</v>
      </c>
      <c r="AK8397">
        <v>0</v>
      </c>
      <c r="AL8397" t="str">
        <f>IF(AA8397="","",IFERROR(IF(ISNUMBER('Procytrat 400'!F399),'Procytrat 400'!F399,IF(ISNUMBER(SEARCH("12",'Procytrat 400'!F399)),EDATE(AB8397,12),IF(ISNUMBER(SEARCH("6",'Procytrat 400'!F399)),EDATE(AB8397,6),IF(ISNUMBER(SEARCH("3",'Procytrat 400'!F399)),EDATE(AB8397,3),DATEVALUE('Procytrat 400'!F399))))),""))</f>
        <v/>
      </c>
      <c r="AM8397" t="str">
        <f t="shared" ca="1" si="815"/>
        <v/>
      </c>
    </row>
    <row r="8398" spans="27:39" x14ac:dyDescent="0.3">
      <c r="AA8398" t="str">
        <f>IF(COUNTA('Procytrat 400'!C400,'Procytrat 400'!D400,'Procytrat 400'!E400)&gt;0,"400","")</f>
        <v/>
      </c>
      <c r="AB8398" t="str">
        <f>IFERROR(IF(ISNUMBER('Procytrat 400'!C400),'Procytrat 400'!C400,DATEVALUE('Procytrat 400'!C400)),"")</f>
        <v/>
      </c>
      <c r="AC8398" t="str">
        <f>IF(AA8398="","",'Procytrat 400'!D400)</f>
        <v/>
      </c>
      <c r="AD8398" t="str">
        <f>IF(AA8398="","",IFERROR(1*'Procytrat 400'!E400,IFERROR(_xludf.NUMBERVALUE('Procytrat 400'!E400,".",","),IFERROR(_xludf.NUMBERVALUE('Procytrat 400'!E400,",","."),0))))</f>
        <v/>
      </c>
      <c r="AE8398" t="str">
        <f>IF(AA8398="","",'Procytrat 400'!B400)</f>
        <v/>
      </c>
      <c r="AF8398">
        <f t="shared" si="810"/>
        <v>0</v>
      </c>
      <c r="AG8398" t="str">
        <f t="shared" si="811"/>
        <v/>
      </c>
      <c r="AH8398" t="str">
        <f t="shared" si="812"/>
        <v/>
      </c>
      <c r="AI8398">
        <f t="shared" si="813"/>
        <v>0</v>
      </c>
      <c r="AJ8398">
        <f t="shared" si="814"/>
        <v>0</v>
      </c>
      <c r="AK8398">
        <v>0</v>
      </c>
      <c r="AL8398" t="str">
        <f>IF(AA8398="","",IFERROR(IF(ISNUMBER('Procytrat 400'!F400),'Procytrat 400'!F400,IF(ISNUMBER(SEARCH("12",'Procytrat 400'!F400)),EDATE(AB8398,12),IF(ISNUMBER(SEARCH("6",'Procytrat 400'!F400)),EDATE(AB8398,6),IF(ISNUMBER(SEARCH("3",'Procytrat 400'!F400)),EDATE(AB8398,3),DATEVALUE('Procytrat 400'!F400))))),""))</f>
        <v/>
      </c>
      <c r="AM8398" t="str">
        <f t="shared" ca="1" si="815"/>
        <v/>
      </c>
    </row>
    <row r="8399" spans="27:39" x14ac:dyDescent="0.3">
      <c r="AA8399" t="str">
        <f>IF(COUNTA('Procytrat 400'!C401,'Procytrat 400'!D401,'Procytrat 400'!E401)&gt;0,"400","")</f>
        <v/>
      </c>
      <c r="AB8399" t="str">
        <f>IFERROR(IF(ISNUMBER('Procytrat 400'!C401),'Procytrat 400'!C401,DATEVALUE('Procytrat 400'!C401)),"")</f>
        <v/>
      </c>
      <c r="AC8399" t="str">
        <f>IF(AA8399="","",'Procytrat 400'!D401)</f>
        <v/>
      </c>
      <c r="AD8399" t="str">
        <f>IF(AA8399="","",IFERROR(1*'Procytrat 400'!E401,IFERROR(_xludf.NUMBERVALUE('Procytrat 400'!E401,".",","),IFERROR(_xludf.NUMBERVALUE('Procytrat 400'!E401,",","."),0))))</f>
        <v/>
      </c>
      <c r="AE8399" t="str">
        <f>IF(AA8399="","",'Procytrat 400'!B401)</f>
        <v/>
      </c>
      <c r="AF8399">
        <f t="shared" si="810"/>
        <v>0</v>
      </c>
      <c r="AG8399" t="str">
        <f t="shared" si="811"/>
        <v/>
      </c>
      <c r="AH8399" t="str">
        <f t="shared" si="812"/>
        <v/>
      </c>
      <c r="AI8399">
        <f t="shared" si="813"/>
        <v>0</v>
      </c>
      <c r="AJ8399">
        <f t="shared" si="814"/>
        <v>0</v>
      </c>
      <c r="AK8399">
        <v>0</v>
      </c>
      <c r="AL8399" t="str">
        <f>IF(AA8399="","",IFERROR(IF(ISNUMBER('Procytrat 400'!F401),'Procytrat 400'!F401,IF(ISNUMBER(SEARCH("12",'Procytrat 400'!F401)),EDATE(AB8399,12),IF(ISNUMBER(SEARCH("6",'Procytrat 400'!F401)),EDATE(AB8399,6),IF(ISNUMBER(SEARCH("3",'Procytrat 400'!F401)),EDATE(AB8399,3),DATEVALUE('Procytrat 400'!F401))))),""))</f>
        <v/>
      </c>
      <c r="AM8399" t="str">
        <f t="shared" ca="1" si="815"/>
        <v/>
      </c>
    </row>
    <row r="8400" spans="27:39" x14ac:dyDescent="0.3">
      <c r="AA8400" t="str">
        <f>IF(COUNTA('Procytrat 400'!C402,'Procytrat 400'!D402,'Procytrat 400'!E402)&gt;0,"400","")</f>
        <v/>
      </c>
      <c r="AB8400" t="str">
        <f>IFERROR(IF(ISNUMBER('Procytrat 400'!C402),'Procytrat 400'!C402,DATEVALUE('Procytrat 400'!C402)),"")</f>
        <v/>
      </c>
      <c r="AC8400" t="str">
        <f>IF(AA8400="","",'Procytrat 400'!D402)</f>
        <v/>
      </c>
      <c r="AD8400" t="str">
        <f>IF(AA8400="","",IFERROR(1*'Procytrat 400'!E402,IFERROR(_xludf.NUMBERVALUE('Procytrat 400'!E402,".",","),IFERROR(_xludf.NUMBERVALUE('Procytrat 400'!E402,",","."),0))))</f>
        <v/>
      </c>
      <c r="AE8400" t="str">
        <f>IF(AA8400="","",'Procytrat 400'!B402)</f>
        <v/>
      </c>
      <c r="AF8400">
        <f t="shared" si="810"/>
        <v>0</v>
      </c>
      <c r="AG8400" t="str">
        <f t="shared" si="811"/>
        <v/>
      </c>
      <c r="AH8400" t="str">
        <f t="shared" si="812"/>
        <v/>
      </c>
      <c r="AI8400">
        <f t="shared" si="813"/>
        <v>0</v>
      </c>
      <c r="AJ8400">
        <f t="shared" si="814"/>
        <v>0</v>
      </c>
      <c r="AK8400">
        <v>0</v>
      </c>
      <c r="AL8400" t="str">
        <f>IF(AA8400="","",IFERROR(IF(ISNUMBER('Procytrat 400'!F402),'Procytrat 400'!F402,IF(ISNUMBER(SEARCH("12",'Procytrat 400'!F402)),EDATE(AB8400,12),IF(ISNUMBER(SEARCH("6",'Procytrat 400'!F402)),EDATE(AB8400,6),IF(ISNUMBER(SEARCH("3",'Procytrat 400'!F402)),EDATE(AB8400,3),DATEVALUE('Procytrat 400'!F402))))),""))</f>
        <v/>
      </c>
      <c r="AM8400" t="str">
        <f t="shared" ca="1" si="815"/>
        <v/>
      </c>
    </row>
    <row r="8401" spans="27:39" x14ac:dyDescent="0.3">
      <c r="AA8401" t="str">
        <f>IF(COUNTA('Procytrat 400'!C403,'Procytrat 400'!D403,'Procytrat 400'!E403)&gt;0,"400","")</f>
        <v/>
      </c>
      <c r="AB8401" t="str">
        <f>IFERROR(IF(ISNUMBER('Procytrat 400'!C403),'Procytrat 400'!C403,DATEVALUE('Procytrat 400'!C403)),"")</f>
        <v/>
      </c>
      <c r="AC8401" t="str">
        <f>IF(AA8401="","",'Procytrat 400'!D403)</f>
        <v/>
      </c>
      <c r="AD8401" t="str">
        <f>IF(AA8401="","",IFERROR(1*'Procytrat 400'!E403,IFERROR(_xludf.NUMBERVALUE('Procytrat 400'!E403,".",","),IFERROR(_xludf.NUMBERVALUE('Procytrat 400'!E403,",","."),0))))</f>
        <v/>
      </c>
      <c r="AE8401" t="str">
        <f>IF(AA8401="","",'Procytrat 400'!B403)</f>
        <v/>
      </c>
      <c r="AF8401">
        <f t="shared" si="810"/>
        <v>0</v>
      </c>
      <c r="AG8401" t="str">
        <f t="shared" si="811"/>
        <v/>
      </c>
      <c r="AH8401" t="str">
        <f t="shared" si="812"/>
        <v/>
      </c>
      <c r="AI8401">
        <f t="shared" si="813"/>
        <v>0</v>
      </c>
      <c r="AJ8401">
        <f t="shared" si="814"/>
        <v>0</v>
      </c>
      <c r="AK8401">
        <v>0</v>
      </c>
      <c r="AL8401" t="str">
        <f>IF(AA8401="","",IFERROR(IF(ISNUMBER('Procytrat 400'!F403),'Procytrat 400'!F403,IF(ISNUMBER(SEARCH("12",'Procytrat 400'!F403)),EDATE(AB8401,12),IF(ISNUMBER(SEARCH("6",'Procytrat 400'!F403)),EDATE(AB8401,6),IF(ISNUMBER(SEARCH("3",'Procytrat 400'!F403)),EDATE(AB8401,3),DATEVALUE('Procytrat 400'!F403))))),""))</f>
        <v/>
      </c>
      <c r="AM8401" t="str">
        <f t="shared" ca="1" si="815"/>
        <v/>
      </c>
    </row>
    <row r="8402" spans="27:39" x14ac:dyDescent="0.3">
      <c r="AA8402" t="str">
        <f>IF(COUNTA('Procytrat 400'!C404,'Procytrat 400'!D404,'Procytrat 400'!E404)&gt;0,"400","")</f>
        <v/>
      </c>
      <c r="AB8402" t="str">
        <f>IFERROR(IF(ISNUMBER('Procytrat 400'!C404),'Procytrat 400'!C404,DATEVALUE('Procytrat 400'!C404)),"")</f>
        <v/>
      </c>
      <c r="AC8402" t="str">
        <f>IF(AA8402="","",'Procytrat 400'!D404)</f>
        <v/>
      </c>
      <c r="AD8402" t="str">
        <f>IF(AA8402="","",IFERROR(1*'Procytrat 400'!E404,IFERROR(_xludf.NUMBERVALUE('Procytrat 400'!E404,".",","),IFERROR(_xludf.NUMBERVALUE('Procytrat 400'!E404,",","."),0))))</f>
        <v/>
      </c>
      <c r="AE8402" t="str">
        <f>IF(AA8402="","",'Procytrat 400'!B404)</f>
        <v/>
      </c>
      <c r="AF8402">
        <f t="shared" si="810"/>
        <v>0</v>
      </c>
      <c r="AG8402" t="str">
        <f t="shared" si="811"/>
        <v/>
      </c>
      <c r="AH8402" t="str">
        <f t="shared" si="812"/>
        <v/>
      </c>
      <c r="AI8402">
        <f t="shared" si="813"/>
        <v>0</v>
      </c>
      <c r="AJ8402">
        <f t="shared" si="814"/>
        <v>0</v>
      </c>
      <c r="AK8402">
        <v>0</v>
      </c>
      <c r="AL8402" t="str">
        <f>IF(AA8402="","",IFERROR(IF(ISNUMBER('Procytrat 400'!F404),'Procytrat 400'!F404,IF(ISNUMBER(SEARCH("12",'Procytrat 400'!F404)),EDATE(AB8402,12),IF(ISNUMBER(SEARCH("6",'Procytrat 400'!F404)),EDATE(AB8402,6),IF(ISNUMBER(SEARCH("3",'Procytrat 400'!F404)),EDATE(AB8402,3),DATEVALUE('Procytrat 400'!F404))))),""))</f>
        <v/>
      </c>
      <c r="AM8402" t="str">
        <f t="shared" ca="1" si="815"/>
        <v/>
      </c>
    </row>
    <row r="8403" spans="27:39" x14ac:dyDescent="0.3">
      <c r="AA8403" t="str">
        <f>IF(COUNTA('Procytrat 400'!C405,'Procytrat 400'!D405,'Procytrat 400'!E405)&gt;0,"400","")</f>
        <v/>
      </c>
      <c r="AB8403" t="str">
        <f>IFERROR(IF(ISNUMBER('Procytrat 400'!C405),'Procytrat 400'!C405,DATEVALUE('Procytrat 400'!C405)),"")</f>
        <v/>
      </c>
      <c r="AC8403" t="str">
        <f>IF(AA8403="","",'Procytrat 400'!D405)</f>
        <v/>
      </c>
      <c r="AD8403" t="str">
        <f>IF(AA8403="","",IFERROR(1*'Procytrat 400'!E405,IFERROR(_xludf.NUMBERVALUE('Procytrat 400'!E405,".",","),IFERROR(_xludf.NUMBERVALUE('Procytrat 400'!E405,",","."),0))))</f>
        <v/>
      </c>
      <c r="AE8403" t="str">
        <f>IF(AA8403="","",'Procytrat 400'!B405)</f>
        <v/>
      </c>
      <c r="AF8403">
        <f t="shared" si="810"/>
        <v>0</v>
      </c>
      <c r="AG8403" t="str">
        <f t="shared" si="811"/>
        <v/>
      </c>
      <c r="AH8403" t="str">
        <f t="shared" si="812"/>
        <v/>
      </c>
      <c r="AI8403">
        <f t="shared" si="813"/>
        <v>0</v>
      </c>
      <c r="AJ8403">
        <f t="shared" si="814"/>
        <v>0</v>
      </c>
      <c r="AK8403">
        <v>0</v>
      </c>
      <c r="AL8403" t="str">
        <f>IF(AA8403="","",IFERROR(IF(ISNUMBER('Procytrat 400'!F405),'Procytrat 400'!F405,IF(ISNUMBER(SEARCH("12",'Procytrat 400'!F405)),EDATE(AB8403,12),IF(ISNUMBER(SEARCH("6",'Procytrat 400'!F405)),EDATE(AB8403,6),IF(ISNUMBER(SEARCH("3",'Procytrat 400'!F405)),EDATE(AB8403,3),DATEVALUE('Procytrat 400'!F405))))),""))</f>
        <v/>
      </c>
      <c r="AM8403" t="str">
        <f t="shared" ca="1" si="815"/>
        <v/>
      </c>
    </row>
    <row r="8404" spans="27:39" x14ac:dyDescent="0.3">
      <c r="AA8404" t="str">
        <f>IF(COUNTA('Procytrat 400'!C406,'Procytrat 400'!D406,'Procytrat 400'!E406)&gt;0,"400","")</f>
        <v/>
      </c>
      <c r="AB8404" t="str">
        <f>IFERROR(IF(ISNUMBER('Procytrat 400'!C406),'Procytrat 400'!C406,DATEVALUE('Procytrat 400'!C406)),"")</f>
        <v/>
      </c>
      <c r="AC8404" t="str">
        <f>IF(AA8404="","",'Procytrat 400'!D406)</f>
        <v/>
      </c>
      <c r="AD8404" t="str">
        <f>IF(AA8404="","",IFERROR(1*'Procytrat 400'!E406,IFERROR(_xludf.NUMBERVALUE('Procytrat 400'!E406,".",","),IFERROR(_xludf.NUMBERVALUE('Procytrat 400'!E406,",","."),0))))</f>
        <v/>
      </c>
      <c r="AE8404" t="str">
        <f>IF(AA8404="","",'Procytrat 400'!B406)</f>
        <v/>
      </c>
      <c r="AF8404">
        <f t="shared" si="810"/>
        <v>0</v>
      </c>
      <c r="AG8404" t="str">
        <f t="shared" si="811"/>
        <v/>
      </c>
      <c r="AH8404" t="str">
        <f t="shared" si="812"/>
        <v/>
      </c>
      <c r="AI8404">
        <f t="shared" si="813"/>
        <v>0</v>
      </c>
      <c r="AJ8404">
        <f t="shared" si="814"/>
        <v>0</v>
      </c>
      <c r="AK8404">
        <v>0</v>
      </c>
      <c r="AL8404" t="str">
        <f>IF(AA8404="","",IFERROR(IF(ISNUMBER('Procytrat 400'!F406),'Procytrat 400'!F406,IF(ISNUMBER(SEARCH("12",'Procytrat 400'!F406)),EDATE(AB8404,12),IF(ISNUMBER(SEARCH("6",'Procytrat 400'!F406)),EDATE(AB8404,6),IF(ISNUMBER(SEARCH("3",'Procytrat 400'!F406)),EDATE(AB8404,3),DATEVALUE('Procytrat 400'!F406))))),""))</f>
        <v/>
      </c>
      <c r="AM8404" t="str">
        <f t="shared" ca="1" si="815"/>
        <v/>
      </c>
    </row>
    <row r="8405" spans="27:39" x14ac:dyDescent="0.3">
      <c r="AA8405" t="str">
        <f>IF(COUNTA('Procytrat 400'!C407,'Procytrat 400'!D407,'Procytrat 400'!E407)&gt;0,"400","")</f>
        <v/>
      </c>
      <c r="AB8405" t="str">
        <f>IFERROR(IF(ISNUMBER('Procytrat 400'!C407),'Procytrat 400'!C407,DATEVALUE('Procytrat 400'!C407)),"")</f>
        <v/>
      </c>
      <c r="AC8405" t="str">
        <f>IF(AA8405="","",'Procytrat 400'!D407)</f>
        <v/>
      </c>
      <c r="AD8405" t="str">
        <f>IF(AA8405="","",IFERROR(1*'Procytrat 400'!E407,IFERROR(_xludf.NUMBERVALUE('Procytrat 400'!E407,".",","),IFERROR(_xludf.NUMBERVALUE('Procytrat 400'!E407,",","."),0))))</f>
        <v/>
      </c>
      <c r="AE8405" t="str">
        <f>IF(AA8405="","",'Procytrat 400'!B407)</f>
        <v/>
      </c>
      <c r="AF8405">
        <f t="shared" si="810"/>
        <v>0</v>
      </c>
      <c r="AG8405" t="str">
        <f t="shared" si="811"/>
        <v/>
      </c>
      <c r="AH8405" t="str">
        <f t="shared" si="812"/>
        <v/>
      </c>
      <c r="AI8405">
        <f t="shared" si="813"/>
        <v>0</v>
      </c>
      <c r="AJ8405">
        <f t="shared" si="814"/>
        <v>0</v>
      </c>
      <c r="AK8405">
        <v>0</v>
      </c>
      <c r="AL8405" t="str">
        <f>IF(AA8405="","",IFERROR(IF(ISNUMBER('Procytrat 400'!F407),'Procytrat 400'!F407,IF(ISNUMBER(SEARCH("12",'Procytrat 400'!F407)),EDATE(AB8405,12),IF(ISNUMBER(SEARCH("6",'Procytrat 400'!F407)),EDATE(AB8405,6),IF(ISNUMBER(SEARCH("3",'Procytrat 400'!F407)),EDATE(AB8405,3),DATEVALUE('Procytrat 400'!F407))))),""))</f>
        <v/>
      </c>
      <c r="AM8405" t="str">
        <f t="shared" ca="1" si="815"/>
        <v/>
      </c>
    </row>
    <row r="8406" spans="27:39" x14ac:dyDescent="0.3">
      <c r="AA8406" t="str">
        <f>IF(COUNTA('Procytrat 400'!C408,'Procytrat 400'!D408,'Procytrat 400'!E408)&gt;0,"400","")</f>
        <v/>
      </c>
      <c r="AB8406" t="str">
        <f>IFERROR(IF(ISNUMBER('Procytrat 400'!C408),'Procytrat 400'!C408,DATEVALUE('Procytrat 400'!C408)),"")</f>
        <v/>
      </c>
      <c r="AC8406" t="str">
        <f>IF(AA8406="","",'Procytrat 400'!D408)</f>
        <v/>
      </c>
      <c r="AD8406" t="str">
        <f>IF(AA8406="","",IFERROR(1*'Procytrat 400'!E408,IFERROR(_xludf.NUMBERVALUE('Procytrat 400'!E408,".",","),IFERROR(_xludf.NUMBERVALUE('Procytrat 400'!E408,",","."),0))))</f>
        <v/>
      </c>
      <c r="AE8406" t="str">
        <f>IF(AA8406="","",'Procytrat 400'!B408)</f>
        <v/>
      </c>
      <c r="AF8406">
        <f t="shared" si="810"/>
        <v>0</v>
      </c>
      <c r="AG8406" t="str">
        <f t="shared" si="811"/>
        <v/>
      </c>
      <c r="AH8406" t="str">
        <f t="shared" si="812"/>
        <v/>
      </c>
      <c r="AI8406">
        <f t="shared" si="813"/>
        <v>0</v>
      </c>
      <c r="AJ8406">
        <f t="shared" si="814"/>
        <v>0</v>
      </c>
      <c r="AK8406">
        <v>0</v>
      </c>
      <c r="AL8406" t="str">
        <f>IF(AA8406="","",IFERROR(IF(ISNUMBER('Procytrat 400'!F408),'Procytrat 400'!F408,IF(ISNUMBER(SEARCH("12",'Procytrat 400'!F408)),EDATE(AB8406,12),IF(ISNUMBER(SEARCH("6",'Procytrat 400'!F408)),EDATE(AB8406,6),IF(ISNUMBER(SEARCH("3",'Procytrat 400'!F408)),EDATE(AB8406,3),DATEVALUE('Procytrat 400'!F408))))),""))</f>
        <v/>
      </c>
      <c r="AM8406" t="str">
        <f t="shared" ca="1" si="815"/>
        <v/>
      </c>
    </row>
    <row r="8407" spans="27:39" x14ac:dyDescent="0.3">
      <c r="AA8407" t="str">
        <f>IF(COUNTA('Procytrat 400'!C409,'Procytrat 400'!D409,'Procytrat 400'!E409)&gt;0,"400","")</f>
        <v/>
      </c>
      <c r="AB8407" t="str">
        <f>IFERROR(IF(ISNUMBER('Procytrat 400'!C409),'Procytrat 400'!C409,DATEVALUE('Procytrat 400'!C409)),"")</f>
        <v/>
      </c>
      <c r="AC8407" t="str">
        <f>IF(AA8407="","",'Procytrat 400'!D409)</f>
        <v/>
      </c>
      <c r="AD8407" t="str">
        <f>IF(AA8407="","",IFERROR(1*'Procytrat 400'!E409,IFERROR(_xludf.NUMBERVALUE('Procytrat 400'!E409,".",","),IFERROR(_xludf.NUMBERVALUE('Procytrat 400'!E409,",","."),0))))</f>
        <v/>
      </c>
      <c r="AE8407" t="str">
        <f>IF(AA8407="","",'Procytrat 400'!B409)</f>
        <v/>
      </c>
      <c r="AF8407">
        <f t="shared" si="810"/>
        <v>0</v>
      </c>
      <c r="AG8407" t="str">
        <f t="shared" si="811"/>
        <v/>
      </c>
      <c r="AH8407" t="str">
        <f t="shared" si="812"/>
        <v/>
      </c>
      <c r="AI8407">
        <f t="shared" si="813"/>
        <v>0</v>
      </c>
      <c r="AJ8407">
        <f t="shared" si="814"/>
        <v>0</v>
      </c>
      <c r="AK8407">
        <v>0</v>
      </c>
      <c r="AL8407" t="str">
        <f>IF(AA8407="","",IFERROR(IF(ISNUMBER('Procytrat 400'!F409),'Procytrat 400'!F409,IF(ISNUMBER(SEARCH("12",'Procytrat 400'!F409)),EDATE(AB8407,12),IF(ISNUMBER(SEARCH("6",'Procytrat 400'!F409)),EDATE(AB8407,6),IF(ISNUMBER(SEARCH("3",'Procytrat 400'!F409)),EDATE(AB8407,3),DATEVALUE('Procytrat 400'!F409))))),""))</f>
        <v/>
      </c>
      <c r="AM8407" t="str">
        <f t="shared" ca="1" si="815"/>
        <v/>
      </c>
    </row>
    <row r="8408" spans="27:39" x14ac:dyDescent="0.3">
      <c r="AA8408" t="str">
        <f>IF(COUNTA('Procytrat 400'!C410,'Procytrat 400'!D410,'Procytrat 400'!E410)&gt;0,"400","")</f>
        <v/>
      </c>
      <c r="AB8408" t="str">
        <f>IFERROR(IF(ISNUMBER('Procytrat 400'!C410),'Procytrat 400'!C410,DATEVALUE('Procytrat 400'!C410)),"")</f>
        <v/>
      </c>
      <c r="AC8408" t="str">
        <f>IF(AA8408="","",'Procytrat 400'!D410)</f>
        <v/>
      </c>
      <c r="AD8408" t="str">
        <f>IF(AA8408="","",IFERROR(1*'Procytrat 400'!E410,IFERROR(_xludf.NUMBERVALUE('Procytrat 400'!E410,".",","),IFERROR(_xludf.NUMBERVALUE('Procytrat 400'!E410,",","."),0))))</f>
        <v/>
      </c>
      <c r="AE8408" t="str">
        <f>IF(AA8408="","",'Procytrat 400'!B410)</f>
        <v/>
      </c>
      <c r="AF8408">
        <f t="shared" si="810"/>
        <v>0</v>
      </c>
      <c r="AG8408" t="str">
        <f t="shared" si="811"/>
        <v/>
      </c>
      <c r="AH8408" t="str">
        <f t="shared" si="812"/>
        <v/>
      </c>
      <c r="AI8408">
        <f t="shared" si="813"/>
        <v>0</v>
      </c>
      <c r="AJ8408">
        <f t="shared" si="814"/>
        <v>0</v>
      </c>
      <c r="AK8408">
        <v>0</v>
      </c>
      <c r="AL8408" t="str">
        <f>IF(AA8408="","",IFERROR(IF(ISNUMBER('Procytrat 400'!F410),'Procytrat 400'!F410,IF(ISNUMBER(SEARCH("12",'Procytrat 400'!F410)),EDATE(AB8408,12),IF(ISNUMBER(SEARCH("6",'Procytrat 400'!F410)),EDATE(AB8408,6),IF(ISNUMBER(SEARCH("3",'Procytrat 400'!F410)),EDATE(AB8408,3),DATEVALUE('Procytrat 400'!F410))))),""))</f>
        <v/>
      </c>
      <c r="AM8408" t="str">
        <f t="shared" ca="1" si="815"/>
        <v/>
      </c>
    </row>
    <row r="8409" spans="27:39" x14ac:dyDescent="0.3">
      <c r="AA8409" t="str">
        <f>IF(COUNTA('Procytrat 400'!C411,'Procytrat 400'!D411,'Procytrat 400'!E411)&gt;0,"400","")</f>
        <v/>
      </c>
      <c r="AB8409" t="str">
        <f>IFERROR(IF(ISNUMBER('Procytrat 400'!C411),'Procytrat 400'!C411,DATEVALUE('Procytrat 400'!C411)),"")</f>
        <v/>
      </c>
      <c r="AC8409" t="str">
        <f>IF(AA8409="","",'Procytrat 400'!D411)</f>
        <v/>
      </c>
      <c r="AD8409" t="str">
        <f>IF(AA8409="","",IFERROR(1*'Procytrat 400'!E411,IFERROR(_xludf.NUMBERVALUE('Procytrat 400'!E411,".",","),IFERROR(_xludf.NUMBERVALUE('Procytrat 400'!E411,",","."),0))))</f>
        <v/>
      </c>
      <c r="AE8409" t="str">
        <f>IF(AA8409="","",'Procytrat 400'!B411)</f>
        <v/>
      </c>
      <c r="AF8409">
        <f t="shared" si="810"/>
        <v>0</v>
      </c>
      <c r="AG8409" t="str">
        <f t="shared" si="811"/>
        <v/>
      </c>
      <c r="AH8409" t="str">
        <f t="shared" si="812"/>
        <v/>
      </c>
      <c r="AI8409">
        <f t="shared" si="813"/>
        <v>0</v>
      </c>
      <c r="AJ8409">
        <f t="shared" si="814"/>
        <v>0</v>
      </c>
      <c r="AK8409">
        <v>0</v>
      </c>
      <c r="AL8409" t="str">
        <f>IF(AA8409="","",IFERROR(IF(ISNUMBER('Procytrat 400'!F411),'Procytrat 400'!F411,IF(ISNUMBER(SEARCH("12",'Procytrat 400'!F411)),EDATE(AB8409,12),IF(ISNUMBER(SEARCH("6",'Procytrat 400'!F411)),EDATE(AB8409,6),IF(ISNUMBER(SEARCH("3",'Procytrat 400'!F411)),EDATE(AB8409,3),DATEVALUE('Procytrat 400'!F411))))),""))</f>
        <v/>
      </c>
      <c r="AM8409" t="str">
        <f t="shared" ca="1" si="815"/>
        <v/>
      </c>
    </row>
    <row r="8410" spans="27:39" x14ac:dyDescent="0.3">
      <c r="AA8410" t="str">
        <f>IF(COUNTA('Procytrat 400'!C412,'Procytrat 400'!D412,'Procytrat 400'!E412)&gt;0,"400","")</f>
        <v/>
      </c>
      <c r="AB8410" t="str">
        <f>IFERROR(IF(ISNUMBER('Procytrat 400'!C412),'Procytrat 400'!C412,DATEVALUE('Procytrat 400'!C412)),"")</f>
        <v/>
      </c>
      <c r="AC8410" t="str">
        <f>IF(AA8410="","",'Procytrat 400'!D412)</f>
        <v/>
      </c>
      <c r="AD8410" t="str">
        <f>IF(AA8410="","",IFERROR(1*'Procytrat 400'!E412,IFERROR(_xludf.NUMBERVALUE('Procytrat 400'!E412,".",","),IFERROR(_xludf.NUMBERVALUE('Procytrat 400'!E412,",","."),0))))</f>
        <v/>
      </c>
      <c r="AE8410" t="str">
        <f>IF(AA8410="","",'Procytrat 400'!B412)</f>
        <v/>
      </c>
      <c r="AF8410">
        <f t="shared" si="810"/>
        <v>0</v>
      </c>
      <c r="AG8410" t="str">
        <f t="shared" si="811"/>
        <v/>
      </c>
      <c r="AH8410" t="str">
        <f t="shared" si="812"/>
        <v/>
      </c>
      <c r="AI8410">
        <f t="shared" si="813"/>
        <v>0</v>
      </c>
      <c r="AJ8410">
        <f t="shared" si="814"/>
        <v>0</v>
      </c>
      <c r="AK8410">
        <v>0</v>
      </c>
      <c r="AL8410" t="str">
        <f>IF(AA8410="","",IFERROR(IF(ISNUMBER('Procytrat 400'!F412),'Procytrat 400'!F412,IF(ISNUMBER(SEARCH("12",'Procytrat 400'!F412)),EDATE(AB8410,12),IF(ISNUMBER(SEARCH("6",'Procytrat 400'!F412)),EDATE(AB8410,6),IF(ISNUMBER(SEARCH("3",'Procytrat 400'!F412)),EDATE(AB8410,3),DATEVALUE('Procytrat 400'!F412))))),""))</f>
        <v/>
      </c>
      <c r="AM8410" t="str">
        <f t="shared" ca="1" si="815"/>
        <v/>
      </c>
    </row>
    <row r="8411" spans="27:39" x14ac:dyDescent="0.3">
      <c r="AA8411" t="str">
        <f>IF(COUNTA('Procytrat 400'!C413,'Procytrat 400'!D413,'Procytrat 400'!E413)&gt;0,"400","")</f>
        <v/>
      </c>
      <c r="AB8411" t="str">
        <f>IFERROR(IF(ISNUMBER('Procytrat 400'!C413),'Procytrat 400'!C413,DATEVALUE('Procytrat 400'!C413)),"")</f>
        <v/>
      </c>
      <c r="AC8411" t="str">
        <f>IF(AA8411="","",'Procytrat 400'!D413)</f>
        <v/>
      </c>
      <c r="AD8411" t="str">
        <f>IF(AA8411="","",IFERROR(1*'Procytrat 400'!E413,IFERROR(_xludf.NUMBERVALUE('Procytrat 400'!E413,".",","),IFERROR(_xludf.NUMBERVALUE('Procytrat 400'!E413,",","."),0))))</f>
        <v/>
      </c>
      <c r="AE8411" t="str">
        <f>IF(AA8411="","",'Procytrat 400'!B413)</f>
        <v/>
      </c>
      <c r="AF8411">
        <f t="shared" si="810"/>
        <v>0</v>
      </c>
      <c r="AG8411" t="str">
        <f t="shared" si="811"/>
        <v/>
      </c>
      <c r="AH8411" t="str">
        <f t="shared" si="812"/>
        <v/>
      </c>
      <c r="AI8411">
        <f t="shared" si="813"/>
        <v>0</v>
      </c>
      <c r="AJ8411">
        <f t="shared" si="814"/>
        <v>0</v>
      </c>
      <c r="AK8411">
        <v>0</v>
      </c>
      <c r="AL8411" t="str">
        <f>IF(AA8411="","",IFERROR(IF(ISNUMBER('Procytrat 400'!F413),'Procytrat 400'!F413,IF(ISNUMBER(SEARCH("12",'Procytrat 400'!F413)),EDATE(AB8411,12),IF(ISNUMBER(SEARCH("6",'Procytrat 400'!F413)),EDATE(AB8411,6),IF(ISNUMBER(SEARCH("3",'Procytrat 400'!F413)),EDATE(AB8411,3),DATEVALUE('Procytrat 400'!F413))))),""))</f>
        <v/>
      </c>
      <c r="AM8411" t="str">
        <f t="shared" ca="1" si="815"/>
        <v/>
      </c>
    </row>
    <row r="8412" spans="27:39" x14ac:dyDescent="0.3">
      <c r="AA8412" t="str">
        <f>IF(COUNTA('Procytrat 400'!C414,'Procytrat 400'!D414,'Procytrat 400'!E414)&gt;0,"400","")</f>
        <v/>
      </c>
      <c r="AB8412" t="str">
        <f>IFERROR(IF(ISNUMBER('Procytrat 400'!C414),'Procytrat 400'!C414,DATEVALUE('Procytrat 400'!C414)),"")</f>
        <v/>
      </c>
      <c r="AC8412" t="str">
        <f>IF(AA8412="","",'Procytrat 400'!D414)</f>
        <v/>
      </c>
      <c r="AD8412" t="str">
        <f>IF(AA8412="","",IFERROR(1*'Procytrat 400'!E414,IFERROR(_xludf.NUMBERVALUE('Procytrat 400'!E414,".",","),IFERROR(_xludf.NUMBERVALUE('Procytrat 400'!E414,",","."),0))))</f>
        <v/>
      </c>
      <c r="AE8412" t="str">
        <f>IF(AA8412="","",'Procytrat 400'!B414)</f>
        <v/>
      </c>
      <c r="AF8412">
        <f t="shared" si="810"/>
        <v>0</v>
      </c>
      <c r="AG8412" t="str">
        <f t="shared" si="811"/>
        <v/>
      </c>
      <c r="AH8412" t="str">
        <f t="shared" si="812"/>
        <v/>
      </c>
      <c r="AI8412">
        <f t="shared" si="813"/>
        <v>0</v>
      </c>
      <c r="AJ8412">
        <f t="shared" si="814"/>
        <v>0</v>
      </c>
      <c r="AK8412">
        <v>0</v>
      </c>
      <c r="AL8412" t="str">
        <f>IF(AA8412="","",IFERROR(IF(ISNUMBER('Procytrat 400'!F414),'Procytrat 400'!F414,IF(ISNUMBER(SEARCH("12",'Procytrat 400'!F414)),EDATE(AB8412,12),IF(ISNUMBER(SEARCH("6",'Procytrat 400'!F414)),EDATE(AB8412,6),IF(ISNUMBER(SEARCH("3",'Procytrat 400'!F414)),EDATE(AB8412,3),DATEVALUE('Procytrat 400'!F414))))),""))</f>
        <v/>
      </c>
      <c r="AM8412" t="str">
        <f t="shared" ca="1" si="815"/>
        <v/>
      </c>
    </row>
    <row r="8413" spans="27:39" x14ac:dyDescent="0.3">
      <c r="AA8413" t="str">
        <f>IF(COUNTA('Procytrat 400'!C415,'Procytrat 400'!D415,'Procytrat 400'!E415)&gt;0,"400","")</f>
        <v/>
      </c>
      <c r="AB8413" t="str">
        <f>IFERROR(IF(ISNUMBER('Procytrat 400'!C415),'Procytrat 400'!C415,DATEVALUE('Procytrat 400'!C415)),"")</f>
        <v/>
      </c>
      <c r="AC8413" t="str">
        <f>IF(AA8413="","",'Procytrat 400'!D415)</f>
        <v/>
      </c>
      <c r="AD8413" t="str">
        <f>IF(AA8413="","",IFERROR(1*'Procytrat 400'!E415,IFERROR(_xludf.NUMBERVALUE('Procytrat 400'!E415,".",","),IFERROR(_xludf.NUMBERVALUE('Procytrat 400'!E415,",","."),0))))</f>
        <v/>
      </c>
      <c r="AE8413" t="str">
        <f>IF(AA8413="","",'Procytrat 400'!B415)</f>
        <v/>
      </c>
      <c r="AF8413">
        <f t="shared" si="810"/>
        <v>0</v>
      </c>
      <c r="AG8413" t="str">
        <f t="shared" si="811"/>
        <v/>
      </c>
      <c r="AH8413" t="str">
        <f t="shared" si="812"/>
        <v/>
      </c>
      <c r="AI8413">
        <f t="shared" si="813"/>
        <v>0</v>
      </c>
      <c r="AJ8413">
        <f t="shared" si="814"/>
        <v>0</v>
      </c>
      <c r="AK8413">
        <v>0</v>
      </c>
      <c r="AL8413" t="str">
        <f>IF(AA8413="","",IFERROR(IF(ISNUMBER('Procytrat 400'!F415),'Procytrat 400'!F415,IF(ISNUMBER(SEARCH("12",'Procytrat 400'!F415)),EDATE(AB8413,12),IF(ISNUMBER(SEARCH("6",'Procytrat 400'!F415)),EDATE(AB8413,6),IF(ISNUMBER(SEARCH("3",'Procytrat 400'!F415)),EDATE(AB8413,3),DATEVALUE('Procytrat 400'!F415))))),""))</f>
        <v/>
      </c>
      <c r="AM8413" t="str">
        <f t="shared" ca="1" si="815"/>
        <v/>
      </c>
    </row>
    <row r="8414" spans="27:39" x14ac:dyDescent="0.3">
      <c r="AA8414" t="str">
        <f>IF(COUNTA('Procytrat 400'!C416,'Procytrat 400'!D416,'Procytrat 400'!E416)&gt;0,"400","")</f>
        <v/>
      </c>
      <c r="AB8414" t="str">
        <f>IFERROR(IF(ISNUMBER('Procytrat 400'!C416),'Procytrat 400'!C416,DATEVALUE('Procytrat 400'!C416)),"")</f>
        <v/>
      </c>
      <c r="AC8414" t="str">
        <f>IF(AA8414="","",'Procytrat 400'!D416)</f>
        <v/>
      </c>
      <c r="AD8414" t="str">
        <f>IF(AA8414="","",IFERROR(1*'Procytrat 400'!E416,IFERROR(_xludf.NUMBERVALUE('Procytrat 400'!E416,".",","),IFERROR(_xludf.NUMBERVALUE('Procytrat 400'!E416,",","."),0))))</f>
        <v/>
      </c>
      <c r="AE8414" t="str">
        <f>IF(AA8414="","",'Procytrat 400'!B416)</f>
        <v/>
      </c>
      <c r="AF8414">
        <f t="shared" si="810"/>
        <v>0</v>
      </c>
      <c r="AG8414" t="str">
        <f t="shared" si="811"/>
        <v/>
      </c>
      <c r="AH8414" t="str">
        <f t="shared" si="812"/>
        <v/>
      </c>
      <c r="AI8414">
        <f t="shared" si="813"/>
        <v>0</v>
      </c>
      <c r="AJ8414">
        <f t="shared" si="814"/>
        <v>0</v>
      </c>
      <c r="AK8414">
        <v>0</v>
      </c>
      <c r="AL8414" t="str">
        <f>IF(AA8414="","",IFERROR(IF(ISNUMBER('Procytrat 400'!F416),'Procytrat 400'!F416,IF(ISNUMBER(SEARCH("12",'Procytrat 400'!F416)),EDATE(AB8414,12),IF(ISNUMBER(SEARCH("6",'Procytrat 400'!F416)),EDATE(AB8414,6),IF(ISNUMBER(SEARCH("3",'Procytrat 400'!F416)),EDATE(AB8414,3),DATEVALUE('Procytrat 400'!F416))))),""))</f>
        <v/>
      </c>
      <c r="AM8414" t="str">
        <f t="shared" ca="1" si="815"/>
        <v/>
      </c>
    </row>
    <row r="8415" spans="27:39" x14ac:dyDescent="0.3">
      <c r="AA8415" t="str">
        <f>IF(COUNTA('Procytrat 400'!C417,'Procytrat 400'!D417,'Procytrat 400'!E417)&gt;0,"400","")</f>
        <v/>
      </c>
      <c r="AB8415" t="str">
        <f>IFERROR(IF(ISNUMBER('Procytrat 400'!C417),'Procytrat 400'!C417,DATEVALUE('Procytrat 400'!C417)),"")</f>
        <v/>
      </c>
      <c r="AC8415" t="str">
        <f>IF(AA8415="","",'Procytrat 400'!D417)</f>
        <v/>
      </c>
      <c r="AD8415" t="str">
        <f>IF(AA8415="","",IFERROR(1*'Procytrat 400'!E417,IFERROR(_xludf.NUMBERVALUE('Procytrat 400'!E417,".",","),IFERROR(_xludf.NUMBERVALUE('Procytrat 400'!E417,",","."),0))))</f>
        <v/>
      </c>
      <c r="AE8415" t="str">
        <f>IF(AA8415="","",'Procytrat 400'!B417)</f>
        <v/>
      </c>
      <c r="AF8415">
        <f t="shared" si="810"/>
        <v>0</v>
      </c>
      <c r="AG8415" t="str">
        <f t="shared" si="811"/>
        <v/>
      </c>
      <c r="AH8415" t="str">
        <f t="shared" si="812"/>
        <v/>
      </c>
      <c r="AI8415">
        <f t="shared" si="813"/>
        <v>0</v>
      </c>
      <c r="AJ8415">
        <f t="shared" si="814"/>
        <v>0</v>
      </c>
      <c r="AK8415">
        <v>0</v>
      </c>
      <c r="AL8415" t="str">
        <f>IF(AA8415="","",IFERROR(IF(ISNUMBER('Procytrat 400'!F417),'Procytrat 400'!F417,IF(ISNUMBER(SEARCH("12",'Procytrat 400'!F417)),EDATE(AB8415,12),IF(ISNUMBER(SEARCH("6",'Procytrat 400'!F417)),EDATE(AB8415,6),IF(ISNUMBER(SEARCH("3",'Procytrat 400'!F417)),EDATE(AB8415,3),DATEVALUE('Procytrat 400'!F417))))),""))</f>
        <v/>
      </c>
      <c r="AM8415" t="str">
        <f t="shared" ca="1" si="815"/>
        <v/>
      </c>
    </row>
    <row r="8416" spans="27:39" x14ac:dyDescent="0.3">
      <c r="AA8416" t="str">
        <f>IF(COUNTA('Procytrat 400'!C418,'Procytrat 400'!D418,'Procytrat 400'!E418)&gt;0,"400","")</f>
        <v/>
      </c>
      <c r="AB8416" t="str">
        <f>IFERROR(IF(ISNUMBER('Procytrat 400'!C418),'Procytrat 400'!C418,DATEVALUE('Procytrat 400'!C418)),"")</f>
        <v/>
      </c>
      <c r="AC8416" t="str">
        <f>IF(AA8416="","",'Procytrat 400'!D418)</f>
        <v/>
      </c>
      <c r="AD8416" t="str">
        <f>IF(AA8416="","",IFERROR(1*'Procytrat 400'!E418,IFERROR(_xludf.NUMBERVALUE('Procytrat 400'!E418,".",","),IFERROR(_xludf.NUMBERVALUE('Procytrat 400'!E418,",","."),0))))</f>
        <v/>
      </c>
      <c r="AE8416" t="str">
        <f>IF(AA8416="","",'Procytrat 400'!B418)</f>
        <v/>
      </c>
      <c r="AF8416">
        <f t="shared" si="810"/>
        <v>0</v>
      </c>
      <c r="AG8416" t="str">
        <f t="shared" si="811"/>
        <v/>
      </c>
      <c r="AH8416" t="str">
        <f t="shared" si="812"/>
        <v/>
      </c>
      <c r="AI8416">
        <f t="shared" si="813"/>
        <v>0</v>
      </c>
      <c r="AJ8416">
        <f t="shared" si="814"/>
        <v>0</v>
      </c>
      <c r="AK8416">
        <v>0</v>
      </c>
      <c r="AL8416" t="str">
        <f>IF(AA8416="","",IFERROR(IF(ISNUMBER('Procytrat 400'!F418),'Procytrat 400'!F418,IF(ISNUMBER(SEARCH("12",'Procytrat 400'!F418)),EDATE(AB8416,12),IF(ISNUMBER(SEARCH("6",'Procytrat 400'!F418)),EDATE(AB8416,6),IF(ISNUMBER(SEARCH("3",'Procytrat 400'!F418)),EDATE(AB8416,3),DATEVALUE('Procytrat 400'!F418))))),""))</f>
        <v/>
      </c>
      <c r="AM8416" t="str">
        <f t="shared" ca="1" si="815"/>
        <v/>
      </c>
    </row>
    <row r="8417" spans="27:39" x14ac:dyDescent="0.3">
      <c r="AA8417" t="str">
        <f>IF(COUNTA('Procytrat 400'!C419,'Procytrat 400'!D419,'Procytrat 400'!E419)&gt;0,"400","")</f>
        <v/>
      </c>
      <c r="AB8417" t="str">
        <f>IFERROR(IF(ISNUMBER('Procytrat 400'!C419),'Procytrat 400'!C419,DATEVALUE('Procytrat 400'!C419)),"")</f>
        <v/>
      </c>
      <c r="AC8417" t="str">
        <f>IF(AA8417="","",'Procytrat 400'!D419)</f>
        <v/>
      </c>
      <c r="AD8417" t="str">
        <f>IF(AA8417="","",IFERROR(1*'Procytrat 400'!E419,IFERROR(_xludf.NUMBERVALUE('Procytrat 400'!E419,".",","),IFERROR(_xludf.NUMBERVALUE('Procytrat 400'!E419,",","."),0))))</f>
        <v/>
      </c>
      <c r="AE8417" t="str">
        <f>IF(AA8417="","",'Procytrat 400'!B419)</f>
        <v/>
      </c>
      <c r="AF8417">
        <f t="shared" si="810"/>
        <v>0</v>
      </c>
      <c r="AG8417" t="str">
        <f t="shared" si="811"/>
        <v/>
      </c>
      <c r="AH8417" t="str">
        <f t="shared" si="812"/>
        <v/>
      </c>
      <c r="AI8417">
        <f t="shared" si="813"/>
        <v>0</v>
      </c>
      <c r="AJ8417">
        <f t="shared" si="814"/>
        <v>0</v>
      </c>
      <c r="AK8417">
        <v>0</v>
      </c>
      <c r="AL8417" t="str">
        <f>IF(AA8417="","",IFERROR(IF(ISNUMBER('Procytrat 400'!F419),'Procytrat 400'!F419,IF(ISNUMBER(SEARCH("12",'Procytrat 400'!F419)),EDATE(AB8417,12),IF(ISNUMBER(SEARCH("6",'Procytrat 400'!F419)),EDATE(AB8417,6),IF(ISNUMBER(SEARCH("3",'Procytrat 400'!F419)),EDATE(AB8417,3),DATEVALUE('Procytrat 400'!F419))))),""))</f>
        <v/>
      </c>
      <c r="AM8417" t="str">
        <f t="shared" ca="1" si="815"/>
        <v/>
      </c>
    </row>
    <row r="8418" spans="27:39" x14ac:dyDescent="0.3">
      <c r="AA8418" t="str">
        <f>IF(COUNTA('Procytrat 400'!C420,'Procytrat 400'!D420,'Procytrat 400'!E420)&gt;0,"400","")</f>
        <v/>
      </c>
      <c r="AB8418" t="str">
        <f>IFERROR(IF(ISNUMBER('Procytrat 400'!C420),'Procytrat 400'!C420,DATEVALUE('Procytrat 400'!C420)),"")</f>
        <v/>
      </c>
      <c r="AC8418" t="str">
        <f>IF(AA8418="","",'Procytrat 400'!D420)</f>
        <v/>
      </c>
      <c r="AD8418" t="str">
        <f>IF(AA8418="","",IFERROR(1*'Procytrat 400'!E420,IFERROR(_xludf.NUMBERVALUE('Procytrat 400'!E420,".",","),IFERROR(_xludf.NUMBERVALUE('Procytrat 400'!E420,",","."),0))))</f>
        <v/>
      </c>
      <c r="AE8418" t="str">
        <f>IF(AA8418="","",'Procytrat 400'!B420)</f>
        <v/>
      </c>
      <c r="AF8418">
        <f t="shared" si="810"/>
        <v>0</v>
      </c>
      <c r="AG8418" t="str">
        <f t="shared" si="811"/>
        <v/>
      </c>
      <c r="AH8418" t="str">
        <f t="shared" si="812"/>
        <v/>
      </c>
      <c r="AI8418">
        <f t="shared" si="813"/>
        <v>0</v>
      </c>
      <c r="AJ8418">
        <f t="shared" si="814"/>
        <v>0</v>
      </c>
      <c r="AK8418">
        <v>0</v>
      </c>
      <c r="AL8418" t="str">
        <f>IF(AA8418="","",IFERROR(IF(ISNUMBER('Procytrat 400'!F420),'Procytrat 400'!F420,IF(ISNUMBER(SEARCH("12",'Procytrat 400'!F420)),EDATE(AB8418,12),IF(ISNUMBER(SEARCH("6",'Procytrat 400'!F420)),EDATE(AB8418,6),IF(ISNUMBER(SEARCH("3",'Procytrat 400'!F420)),EDATE(AB8418,3),DATEVALUE('Procytrat 400'!F420))))),""))</f>
        <v/>
      </c>
      <c r="AM8418" t="str">
        <f t="shared" ca="1" si="815"/>
        <v/>
      </c>
    </row>
    <row r="8419" spans="27:39" x14ac:dyDescent="0.3">
      <c r="AA8419" t="str">
        <f>IF(COUNTA('Procytrat 400'!C421,'Procytrat 400'!D421,'Procytrat 400'!E421)&gt;0,"400","")</f>
        <v/>
      </c>
      <c r="AB8419" t="str">
        <f>IFERROR(IF(ISNUMBER('Procytrat 400'!C421),'Procytrat 400'!C421,DATEVALUE('Procytrat 400'!C421)),"")</f>
        <v/>
      </c>
      <c r="AC8419" t="str">
        <f>IF(AA8419="","",'Procytrat 400'!D421)</f>
        <v/>
      </c>
      <c r="AD8419" t="str">
        <f>IF(AA8419="","",IFERROR(1*'Procytrat 400'!E421,IFERROR(_xludf.NUMBERVALUE('Procytrat 400'!E421,".",","),IFERROR(_xludf.NUMBERVALUE('Procytrat 400'!E421,",","."),0))))</f>
        <v/>
      </c>
      <c r="AE8419" t="str">
        <f>IF(AA8419="","",'Procytrat 400'!B421)</f>
        <v/>
      </c>
      <c r="AF8419">
        <f t="shared" si="810"/>
        <v>0</v>
      </c>
      <c r="AG8419" t="str">
        <f t="shared" si="811"/>
        <v/>
      </c>
      <c r="AH8419" t="str">
        <f t="shared" si="812"/>
        <v/>
      </c>
      <c r="AI8419">
        <f t="shared" si="813"/>
        <v>0</v>
      </c>
      <c r="AJ8419">
        <f t="shared" si="814"/>
        <v>0</v>
      </c>
      <c r="AK8419">
        <v>0</v>
      </c>
      <c r="AL8419" t="str">
        <f>IF(AA8419="","",IFERROR(IF(ISNUMBER('Procytrat 400'!F421),'Procytrat 400'!F421,IF(ISNUMBER(SEARCH("12",'Procytrat 400'!F421)),EDATE(AB8419,12),IF(ISNUMBER(SEARCH("6",'Procytrat 400'!F421)),EDATE(AB8419,6),IF(ISNUMBER(SEARCH("3",'Procytrat 400'!F421)),EDATE(AB8419,3),DATEVALUE('Procytrat 400'!F421))))),""))</f>
        <v/>
      </c>
      <c r="AM8419" t="str">
        <f t="shared" ca="1" si="815"/>
        <v/>
      </c>
    </row>
    <row r="8420" spans="27:39" x14ac:dyDescent="0.3">
      <c r="AA8420" t="str">
        <f>IF(COUNTA('Procytrat 400'!C422,'Procytrat 400'!D422,'Procytrat 400'!E422)&gt;0,"400","")</f>
        <v/>
      </c>
      <c r="AB8420" t="str">
        <f>IFERROR(IF(ISNUMBER('Procytrat 400'!C422),'Procytrat 400'!C422,DATEVALUE('Procytrat 400'!C422)),"")</f>
        <v/>
      </c>
      <c r="AC8420" t="str">
        <f>IF(AA8420="","",'Procytrat 400'!D422)</f>
        <v/>
      </c>
      <c r="AD8420" t="str">
        <f>IF(AA8420="","",IFERROR(1*'Procytrat 400'!E422,IFERROR(_xludf.NUMBERVALUE('Procytrat 400'!E422,".",","),IFERROR(_xludf.NUMBERVALUE('Procytrat 400'!E422,",","."),0))))</f>
        <v/>
      </c>
      <c r="AE8420" t="str">
        <f>IF(AA8420="","",'Procytrat 400'!B422)</f>
        <v/>
      </c>
      <c r="AF8420">
        <f t="shared" si="810"/>
        <v>0</v>
      </c>
      <c r="AG8420" t="str">
        <f t="shared" si="811"/>
        <v/>
      </c>
      <c r="AH8420" t="str">
        <f t="shared" si="812"/>
        <v/>
      </c>
      <c r="AI8420">
        <f t="shared" si="813"/>
        <v>0</v>
      </c>
      <c r="AJ8420">
        <f t="shared" si="814"/>
        <v>0</v>
      </c>
      <c r="AK8420">
        <v>0</v>
      </c>
      <c r="AL8420" t="str">
        <f>IF(AA8420="","",IFERROR(IF(ISNUMBER('Procytrat 400'!F422),'Procytrat 400'!F422,IF(ISNUMBER(SEARCH("12",'Procytrat 400'!F422)),EDATE(AB8420,12),IF(ISNUMBER(SEARCH("6",'Procytrat 400'!F422)),EDATE(AB8420,6),IF(ISNUMBER(SEARCH("3",'Procytrat 400'!F422)),EDATE(AB8420,3),DATEVALUE('Procytrat 400'!F422))))),""))</f>
        <v/>
      </c>
      <c r="AM8420" t="str">
        <f t="shared" ca="1" si="815"/>
        <v/>
      </c>
    </row>
    <row r="8421" spans="27:39" x14ac:dyDescent="0.3">
      <c r="AA8421" t="str">
        <f>IF(COUNTA('Procytrat 400'!C423,'Procytrat 400'!D423,'Procytrat 400'!E423)&gt;0,"400","")</f>
        <v/>
      </c>
      <c r="AB8421" t="str">
        <f>IFERROR(IF(ISNUMBER('Procytrat 400'!C423),'Procytrat 400'!C423,DATEVALUE('Procytrat 400'!C423)),"")</f>
        <v/>
      </c>
      <c r="AC8421" t="str">
        <f>IF(AA8421="","",'Procytrat 400'!D423)</f>
        <v/>
      </c>
      <c r="AD8421" t="str">
        <f>IF(AA8421="","",IFERROR(1*'Procytrat 400'!E423,IFERROR(_xludf.NUMBERVALUE('Procytrat 400'!E423,".",","),IFERROR(_xludf.NUMBERVALUE('Procytrat 400'!E423,",","."),0))))</f>
        <v/>
      </c>
      <c r="AE8421" t="str">
        <f>IF(AA8421="","",'Procytrat 400'!B423)</f>
        <v/>
      </c>
      <c r="AF8421">
        <f t="shared" si="810"/>
        <v>0</v>
      </c>
      <c r="AG8421" t="str">
        <f t="shared" si="811"/>
        <v/>
      </c>
      <c r="AH8421" t="str">
        <f t="shared" si="812"/>
        <v/>
      </c>
      <c r="AI8421">
        <f t="shared" si="813"/>
        <v>0</v>
      </c>
      <c r="AJ8421">
        <f t="shared" si="814"/>
        <v>0</v>
      </c>
      <c r="AK8421">
        <v>0</v>
      </c>
      <c r="AL8421" t="str">
        <f>IF(AA8421="","",IFERROR(IF(ISNUMBER('Procytrat 400'!F423),'Procytrat 400'!F423,IF(ISNUMBER(SEARCH("12",'Procytrat 400'!F423)),EDATE(AB8421,12),IF(ISNUMBER(SEARCH("6",'Procytrat 400'!F423)),EDATE(AB8421,6),IF(ISNUMBER(SEARCH("3",'Procytrat 400'!F423)),EDATE(AB8421,3),DATEVALUE('Procytrat 400'!F423))))),""))</f>
        <v/>
      </c>
      <c r="AM8421" t="str">
        <f t="shared" ca="1" si="815"/>
        <v/>
      </c>
    </row>
    <row r="8422" spans="27:39" x14ac:dyDescent="0.3">
      <c r="AA8422" t="str">
        <f>IF(COUNTA('Procytrat 400'!C424,'Procytrat 400'!D424,'Procytrat 400'!E424)&gt;0,"400","")</f>
        <v/>
      </c>
      <c r="AB8422" t="str">
        <f>IFERROR(IF(ISNUMBER('Procytrat 400'!C424),'Procytrat 400'!C424,DATEVALUE('Procytrat 400'!C424)),"")</f>
        <v/>
      </c>
      <c r="AC8422" t="str">
        <f>IF(AA8422="","",'Procytrat 400'!D424)</f>
        <v/>
      </c>
      <c r="AD8422" t="str">
        <f>IF(AA8422="","",IFERROR(1*'Procytrat 400'!E424,IFERROR(_xludf.NUMBERVALUE('Procytrat 400'!E424,".",","),IFERROR(_xludf.NUMBERVALUE('Procytrat 400'!E424,",","."),0))))</f>
        <v/>
      </c>
      <c r="AE8422" t="str">
        <f>IF(AA8422="","",'Procytrat 400'!B424)</f>
        <v/>
      </c>
      <c r="AF8422">
        <f t="shared" si="810"/>
        <v>0</v>
      </c>
      <c r="AG8422" t="str">
        <f t="shared" si="811"/>
        <v/>
      </c>
      <c r="AH8422" t="str">
        <f t="shared" si="812"/>
        <v/>
      </c>
      <c r="AI8422">
        <f t="shared" si="813"/>
        <v>0</v>
      </c>
      <c r="AJ8422">
        <f t="shared" si="814"/>
        <v>0</v>
      </c>
      <c r="AK8422">
        <v>0</v>
      </c>
      <c r="AL8422" t="str">
        <f>IF(AA8422="","",IFERROR(IF(ISNUMBER('Procytrat 400'!F424),'Procytrat 400'!F424,IF(ISNUMBER(SEARCH("12",'Procytrat 400'!F424)),EDATE(AB8422,12),IF(ISNUMBER(SEARCH("6",'Procytrat 400'!F424)),EDATE(AB8422,6),IF(ISNUMBER(SEARCH("3",'Procytrat 400'!F424)),EDATE(AB8422,3),DATEVALUE('Procytrat 400'!F424))))),""))</f>
        <v/>
      </c>
      <c r="AM8422" t="str">
        <f t="shared" ca="1" si="815"/>
        <v/>
      </c>
    </row>
    <row r="8423" spans="27:39" x14ac:dyDescent="0.3">
      <c r="AA8423" t="str">
        <f>IF(COUNTA('Procytrat 400'!C425,'Procytrat 400'!D425,'Procytrat 400'!E425)&gt;0,"400","")</f>
        <v/>
      </c>
      <c r="AB8423" t="str">
        <f>IFERROR(IF(ISNUMBER('Procytrat 400'!C425),'Procytrat 400'!C425,DATEVALUE('Procytrat 400'!C425)),"")</f>
        <v/>
      </c>
      <c r="AC8423" t="str">
        <f>IF(AA8423="","",'Procytrat 400'!D425)</f>
        <v/>
      </c>
      <c r="AD8423" t="str">
        <f>IF(AA8423="","",IFERROR(1*'Procytrat 400'!E425,IFERROR(_xludf.NUMBERVALUE('Procytrat 400'!E425,".",","),IFERROR(_xludf.NUMBERVALUE('Procytrat 400'!E425,",","."),0))))</f>
        <v/>
      </c>
      <c r="AE8423" t="str">
        <f>IF(AA8423="","",'Procytrat 400'!B425)</f>
        <v/>
      </c>
      <c r="AF8423">
        <f t="shared" si="810"/>
        <v>0</v>
      </c>
      <c r="AG8423" t="str">
        <f t="shared" si="811"/>
        <v/>
      </c>
      <c r="AH8423" t="str">
        <f t="shared" si="812"/>
        <v/>
      </c>
      <c r="AI8423">
        <f t="shared" si="813"/>
        <v>0</v>
      </c>
      <c r="AJ8423">
        <f t="shared" si="814"/>
        <v>0</v>
      </c>
      <c r="AK8423">
        <v>0</v>
      </c>
      <c r="AL8423" t="str">
        <f>IF(AA8423="","",IFERROR(IF(ISNUMBER('Procytrat 400'!F425),'Procytrat 400'!F425,IF(ISNUMBER(SEARCH("12",'Procytrat 400'!F425)),EDATE(AB8423,12),IF(ISNUMBER(SEARCH("6",'Procytrat 400'!F425)),EDATE(AB8423,6),IF(ISNUMBER(SEARCH("3",'Procytrat 400'!F425)),EDATE(AB8423,3),DATEVALUE('Procytrat 400'!F425))))),""))</f>
        <v/>
      </c>
      <c r="AM8423" t="str">
        <f t="shared" ca="1" si="815"/>
        <v/>
      </c>
    </row>
    <row r="8424" spans="27:39" x14ac:dyDescent="0.3">
      <c r="AA8424" t="str">
        <f>IF(COUNTA('Procytrat 400'!C426,'Procytrat 400'!D426,'Procytrat 400'!E426)&gt;0,"400","")</f>
        <v/>
      </c>
      <c r="AB8424" t="str">
        <f>IFERROR(IF(ISNUMBER('Procytrat 400'!C426),'Procytrat 400'!C426,DATEVALUE('Procytrat 400'!C426)),"")</f>
        <v/>
      </c>
      <c r="AC8424" t="str">
        <f>IF(AA8424="","",'Procytrat 400'!D426)</f>
        <v/>
      </c>
      <c r="AD8424" t="str">
        <f>IF(AA8424="","",IFERROR(1*'Procytrat 400'!E426,IFERROR(_xludf.NUMBERVALUE('Procytrat 400'!E426,".",","),IFERROR(_xludf.NUMBERVALUE('Procytrat 400'!E426,",","."),0))))</f>
        <v/>
      </c>
      <c r="AE8424" t="str">
        <f>IF(AA8424="","",'Procytrat 400'!B426)</f>
        <v/>
      </c>
      <c r="AF8424">
        <f t="shared" si="810"/>
        <v>0</v>
      </c>
      <c r="AG8424" t="str">
        <f t="shared" si="811"/>
        <v/>
      </c>
      <c r="AH8424" t="str">
        <f t="shared" si="812"/>
        <v/>
      </c>
      <c r="AI8424">
        <f t="shared" si="813"/>
        <v>0</v>
      </c>
      <c r="AJ8424">
        <f t="shared" si="814"/>
        <v>0</v>
      </c>
      <c r="AK8424">
        <v>0</v>
      </c>
      <c r="AL8424" t="str">
        <f>IF(AA8424="","",IFERROR(IF(ISNUMBER('Procytrat 400'!F426),'Procytrat 400'!F426,IF(ISNUMBER(SEARCH("12",'Procytrat 400'!F426)),EDATE(AB8424,12),IF(ISNUMBER(SEARCH("6",'Procytrat 400'!F426)),EDATE(AB8424,6),IF(ISNUMBER(SEARCH("3",'Procytrat 400'!F426)),EDATE(AB8424,3),DATEVALUE('Procytrat 400'!F426))))),""))</f>
        <v/>
      </c>
      <c r="AM8424" t="str">
        <f t="shared" ca="1" si="815"/>
        <v/>
      </c>
    </row>
    <row r="8425" spans="27:39" x14ac:dyDescent="0.3">
      <c r="AA8425" t="str">
        <f>IF(COUNTA('Procytrat 400'!C427,'Procytrat 400'!D427,'Procytrat 400'!E427)&gt;0,"400","")</f>
        <v/>
      </c>
      <c r="AB8425" t="str">
        <f>IFERROR(IF(ISNUMBER('Procytrat 400'!C427),'Procytrat 400'!C427,DATEVALUE('Procytrat 400'!C427)),"")</f>
        <v/>
      </c>
      <c r="AC8425" t="str">
        <f>IF(AA8425="","",'Procytrat 400'!D427)</f>
        <v/>
      </c>
      <c r="AD8425" t="str">
        <f>IF(AA8425="","",IFERROR(1*'Procytrat 400'!E427,IFERROR(_xludf.NUMBERVALUE('Procytrat 400'!E427,".",","),IFERROR(_xludf.NUMBERVALUE('Procytrat 400'!E427,",","."),0))))</f>
        <v/>
      </c>
      <c r="AE8425" t="str">
        <f>IF(AA8425="","",'Procytrat 400'!B427)</f>
        <v/>
      </c>
      <c r="AF8425">
        <f t="shared" si="810"/>
        <v>0</v>
      </c>
      <c r="AG8425" t="str">
        <f t="shared" si="811"/>
        <v/>
      </c>
      <c r="AH8425" t="str">
        <f t="shared" si="812"/>
        <v/>
      </c>
      <c r="AI8425">
        <f t="shared" si="813"/>
        <v>0</v>
      </c>
      <c r="AJ8425">
        <f t="shared" si="814"/>
        <v>0</v>
      </c>
      <c r="AK8425">
        <v>0</v>
      </c>
      <c r="AL8425" t="str">
        <f>IF(AA8425="","",IFERROR(IF(ISNUMBER('Procytrat 400'!F427),'Procytrat 400'!F427,IF(ISNUMBER(SEARCH("12",'Procytrat 400'!F427)),EDATE(AB8425,12),IF(ISNUMBER(SEARCH("6",'Procytrat 400'!F427)),EDATE(AB8425,6),IF(ISNUMBER(SEARCH("3",'Procytrat 400'!F427)),EDATE(AB8425,3),DATEVALUE('Procytrat 400'!F427))))),""))</f>
        <v/>
      </c>
      <c r="AM8425" t="str">
        <f t="shared" ca="1" si="815"/>
        <v/>
      </c>
    </row>
    <row r="8426" spans="27:39" x14ac:dyDescent="0.3">
      <c r="AA8426" t="str">
        <f>IF(COUNTA('Procytrat 400'!C428,'Procytrat 400'!D428,'Procytrat 400'!E428)&gt;0,"400","")</f>
        <v/>
      </c>
      <c r="AB8426" t="str">
        <f>IFERROR(IF(ISNUMBER('Procytrat 400'!C428),'Procytrat 400'!C428,DATEVALUE('Procytrat 400'!C428)),"")</f>
        <v/>
      </c>
      <c r="AC8426" t="str">
        <f>IF(AA8426="","",'Procytrat 400'!D428)</f>
        <v/>
      </c>
      <c r="AD8426" t="str">
        <f>IF(AA8426="","",IFERROR(1*'Procytrat 400'!E428,IFERROR(_xludf.NUMBERVALUE('Procytrat 400'!E428,".",","),IFERROR(_xludf.NUMBERVALUE('Procytrat 400'!E428,",","."),0))))</f>
        <v/>
      </c>
      <c r="AE8426" t="str">
        <f>IF(AA8426="","",'Procytrat 400'!B428)</f>
        <v/>
      </c>
      <c r="AF8426">
        <f t="shared" si="810"/>
        <v>0</v>
      </c>
      <c r="AG8426" t="str">
        <f t="shared" si="811"/>
        <v/>
      </c>
      <c r="AH8426" t="str">
        <f t="shared" si="812"/>
        <v/>
      </c>
      <c r="AI8426">
        <f t="shared" si="813"/>
        <v>0</v>
      </c>
      <c r="AJ8426">
        <f t="shared" si="814"/>
        <v>0</v>
      </c>
      <c r="AK8426">
        <v>0</v>
      </c>
      <c r="AL8426" t="str">
        <f>IF(AA8426="","",IFERROR(IF(ISNUMBER('Procytrat 400'!F428),'Procytrat 400'!F428,IF(ISNUMBER(SEARCH("12",'Procytrat 400'!F428)),EDATE(AB8426,12),IF(ISNUMBER(SEARCH("6",'Procytrat 400'!F428)),EDATE(AB8426,6),IF(ISNUMBER(SEARCH("3",'Procytrat 400'!F428)),EDATE(AB8426,3),DATEVALUE('Procytrat 400'!F428))))),""))</f>
        <v/>
      </c>
      <c r="AM8426" t="str">
        <f t="shared" ca="1" si="815"/>
        <v/>
      </c>
    </row>
    <row r="8427" spans="27:39" x14ac:dyDescent="0.3">
      <c r="AA8427" t="str">
        <f>IF(COUNTA('Procytrat 400'!C429,'Procytrat 400'!D429,'Procytrat 400'!E429)&gt;0,"400","")</f>
        <v/>
      </c>
      <c r="AB8427" t="str">
        <f>IFERROR(IF(ISNUMBER('Procytrat 400'!C429),'Procytrat 400'!C429,DATEVALUE('Procytrat 400'!C429)),"")</f>
        <v/>
      </c>
      <c r="AC8427" t="str">
        <f>IF(AA8427="","",'Procytrat 400'!D429)</f>
        <v/>
      </c>
      <c r="AD8427" t="str">
        <f>IF(AA8427="","",IFERROR(1*'Procytrat 400'!E429,IFERROR(_xludf.NUMBERVALUE('Procytrat 400'!E429,".",","),IFERROR(_xludf.NUMBERVALUE('Procytrat 400'!E429,",","."),0))))</f>
        <v/>
      </c>
      <c r="AE8427" t="str">
        <f>IF(AA8427="","",'Procytrat 400'!B429)</f>
        <v/>
      </c>
      <c r="AF8427">
        <f t="shared" si="810"/>
        <v>0</v>
      </c>
      <c r="AG8427" t="str">
        <f t="shared" si="811"/>
        <v/>
      </c>
      <c r="AH8427" t="str">
        <f t="shared" si="812"/>
        <v/>
      </c>
      <c r="AI8427">
        <f t="shared" si="813"/>
        <v>0</v>
      </c>
      <c r="AJ8427">
        <f t="shared" si="814"/>
        <v>0</v>
      </c>
      <c r="AK8427">
        <v>0</v>
      </c>
      <c r="AL8427" t="str">
        <f>IF(AA8427="","",IFERROR(IF(ISNUMBER('Procytrat 400'!F429),'Procytrat 400'!F429,IF(ISNUMBER(SEARCH("12",'Procytrat 400'!F429)),EDATE(AB8427,12),IF(ISNUMBER(SEARCH("6",'Procytrat 400'!F429)),EDATE(AB8427,6),IF(ISNUMBER(SEARCH("3",'Procytrat 400'!F429)),EDATE(AB8427,3),DATEVALUE('Procytrat 400'!F429))))),""))</f>
        <v/>
      </c>
      <c r="AM8427" t="str">
        <f t="shared" ca="1" si="815"/>
        <v/>
      </c>
    </row>
    <row r="8428" spans="27:39" x14ac:dyDescent="0.3">
      <c r="AA8428" t="str">
        <f>IF(COUNTA('Procytrat 400'!C430,'Procytrat 400'!D430,'Procytrat 400'!E430)&gt;0,"400","")</f>
        <v/>
      </c>
      <c r="AB8428" t="str">
        <f>IFERROR(IF(ISNUMBER('Procytrat 400'!C430),'Procytrat 400'!C430,DATEVALUE('Procytrat 400'!C430)),"")</f>
        <v/>
      </c>
      <c r="AC8428" t="str">
        <f>IF(AA8428="","",'Procytrat 400'!D430)</f>
        <v/>
      </c>
      <c r="AD8428" t="str">
        <f>IF(AA8428="","",IFERROR(1*'Procytrat 400'!E430,IFERROR(_xludf.NUMBERVALUE('Procytrat 400'!E430,".",","),IFERROR(_xludf.NUMBERVALUE('Procytrat 400'!E430,",","."),0))))</f>
        <v/>
      </c>
      <c r="AE8428" t="str">
        <f>IF(AA8428="","",'Procytrat 400'!B430)</f>
        <v/>
      </c>
      <c r="AF8428">
        <f t="shared" si="810"/>
        <v>0</v>
      </c>
      <c r="AG8428" t="str">
        <f t="shared" si="811"/>
        <v/>
      </c>
      <c r="AH8428" t="str">
        <f t="shared" si="812"/>
        <v/>
      </c>
      <c r="AI8428">
        <f t="shared" si="813"/>
        <v>0</v>
      </c>
      <c r="AJ8428">
        <f t="shared" si="814"/>
        <v>0</v>
      </c>
      <c r="AK8428">
        <v>0</v>
      </c>
      <c r="AL8428" t="str">
        <f>IF(AA8428="","",IFERROR(IF(ISNUMBER('Procytrat 400'!F430),'Procytrat 400'!F430,IF(ISNUMBER(SEARCH("12",'Procytrat 400'!F430)),EDATE(AB8428,12),IF(ISNUMBER(SEARCH("6",'Procytrat 400'!F430)),EDATE(AB8428,6),IF(ISNUMBER(SEARCH("3",'Procytrat 400'!F430)),EDATE(AB8428,3),DATEVALUE('Procytrat 400'!F430))))),""))</f>
        <v/>
      </c>
      <c r="AM8428" t="str">
        <f t="shared" ca="1" si="815"/>
        <v/>
      </c>
    </row>
    <row r="8429" spans="27:39" x14ac:dyDescent="0.3">
      <c r="AA8429" t="str">
        <f>IF(COUNTA('Procytrat 400'!C431,'Procytrat 400'!D431,'Procytrat 400'!E431)&gt;0,"400","")</f>
        <v/>
      </c>
      <c r="AB8429" t="str">
        <f>IFERROR(IF(ISNUMBER('Procytrat 400'!C431),'Procytrat 400'!C431,DATEVALUE('Procytrat 400'!C431)),"")</f>
        <v/>
      </c>
      <c r="AC8429" t="str">
        <f>IF(AA8429="","",'Procytrat 400'!D431)</f>
        <v/>
      </c>
      <c r="AD8429" t="str">
        <f>IF(AA8429="","",IFERROR(1*'Procytrat 400'!E431,IFERROR(_xludf.NUMBERVALUE('Procytrat 400'!E431,".",","),IFERROR(_xludf.NUMBERVALUE('Procytrat 400'!E431,",","."),0))))</f>
        <v/>
      </c>
      <c r="AE8429" t="str">
        <f>IF(AA8429="","",'Procytrat 400'!B431)</f>
        <v/>
      </c>
      <c r="AF8429">
        <f t="shared" si="810"/>
        <v>0</v>
      </c>
      <c r="AG8429" t="str">
        <f t="shared" si="811"/>
        <v/>
      </c>
      <c r="AH8429" t="str">
        <f t="shared" si="812"/>
        <v/>
      </c>
      <c r="AI8429">
        <f t="shared" si="813"/>
        <v>0</v>
      </c>
      <c r="AJ8429">
        <f t="shared" si="814"/>
        <v>0</v>
      </c>
      <c r="AK8429">
        <v>0</v>
      </c>
      <c r="AL8429" t="str">
        <f>IF(AA8429="","",IFERROR(IF(ISNUMBER('Procytrat 400'!F431),'Procytrat 400'!F431,IF(ISNUMBER(SEARCH("12",'Procytrat 400'!F431)),EDATE(AB8429,12),IF(ISNUMBER(SEARCH("6",'Procytrat 400'!F431)),EDATE(AB8429,6),IF(ISNUMBER(SEARCH("3",'Procytrat 400'!F431)),EDATE(AB8429,3),DATEVALUE('Procytrat 400'!F431))))),""))</f>
        <v/>
      </c>
      <c r="AM8429" t="str">
        <f t="shared" ca="1" si="815"/>
        <v/>
      </c>
    </row>
    <row r="8430" spans="27:39" x14ac:dyDescent="0.3">
      <c r="AA8430" t="str">
        <f>IF(COUNTA('Procytrat 400'!C432,'Procytrat 400'!D432,'Procytrat 400'!E432)&gt;0,"400","")</f>
        <v/>
      </c>
      <c r="AB8430" t="str">
        <f>IFERROR(IF(ISNUMBER('Procytrat 400'!C432),'Procytrat 400'!C432,DATEVALUE('Procytrat 400'!C432)),"")</f>
        <v/>
      </c>
      <c r="AC8430" t="str">
        <f>IF(AA8430="","",'Procytrat 400'!D432)</f>
        <v/>
      </c>
      <c r="AD8430" t="str">
        <f>IF(AA8430="","",IFERROR(1*'Procytrat 400'!E432,IFERROR(_xludf.NUMBERVALUE('Procytrat 400'!E432,".",","),IFERROR(_xludf.NUMBERVALUE('Procytrat 400'!E432,",","."),0))))</f>
        <v/>
      </c>
      <c r="AE8430" t="str">
        <f>IF(AA8430="","",'Procytrat 400'!B432)</f>
        <v/>
      </c>
      <c r="AF8430">
        <f t="shared" si="810"/>
        <v>0</v>
      </c>
      <c r="AG8430" t="str">
        <f t="shared" si="811"/>
        <v/>
      </c>
      <c r="AH8430" t="str">
        <f t="shared" si="812"/>
        <v/>
      </c>
      <c r="AI8430">
        <f t="shared" si="813"/>
        <v>0</v>
      </c>
      <c r="AJ8430">
        <f t="shared" si="814"/>
        <v>0</v>
      </c>
      <c r="AK8430">
        <v>0</v>
      </c>
      <c r="AL8430" t="str">
        <f>IF(AA8430="","",IFERROR(IF(ISNUMBER('Procytrat 400'!F432),'Procytrat 400'!F432,IF(ISNUMBER(SEARCH("12",'Procytrat 400'!F432)),EDATE(AB8430,12),IF(ISNUMBER(SEARCH("6",'Procytrat 400'!F432)),EDATE(AB8430,6),IF(ISNUMBER(SEARCH("3",'Procytrat 400'!F432)),EDATE(AB8430,3),DATEVALUE('Procytrat 400'!F432))))),""))</f>
        <v/>
      </c>
      <c r="AM8430" t="str">
        <f t="shared" ca="1" si="815"/>
        <v/>
      </c>
    </row>
    <row r="8431" spans="27:39" x14ac:dyDescent="0.3">
      <c r="AA8431" t="str">
        <f>IF(COUNTA('Procytrat 400'!C433,'Procytrat 400'!D433,'Procytrat 400'!E433)&gt;0,"400","")</f>
        <v/>
      </c>
      <c r="AB8431" t="str">
        <f>IFERROR(IF(ISNUMBER('Procytrat 400'!C433),'Procytrat 400'!C433,DATEVALUE('Procytrat 400'!C433)),"")</f>
        <v/>
      </c>
      <c r="AC8431" t="str">
        <f>IF(AA8431="","",'Procytrat 400'!D433)</f>
        <v/>
      </c>
      <c r="AD8431" t="str">
        <f>IF(AA8431="","",IFERROR(1*'Procytrat 400'!E433,IFERROR(_xludf.NUMBERVALUE('Procytrat 400'!E433,".",","),IFERROR(_xludf.NUMBERVALUE('Procytrat 400'!E433,",","."),0))))</f>
        <v/>
      </c>
      <c r="AE8431" t="str">
        <f>IF(AA8431="","",'Procytrat 400'!B433)</f>
        <v/>
      </c>
      <c r="AF8431">
        <f t="shared" si="810"/>
        <v>0</v>
      </c>
      <c r="AG8431" t="str">
        <f t="shared" si="811"/>
        <v/>
      </c>
      <c r="AH8431" t="str">
        <f t="shared" si="812"/>
        <v/>
      </c>
      <c r="AI8431">
        <f t="shared" si="813"/>
        <v>0</v>
      </c>
      <c r="AJ8431">
        <f t="shared" si="814"/>
        <v>0</v>
      </c>
      <c r="AK8431">
        <v>0</v>
      </c>
      <c r="AL8431" t="str">
        <f>IF(AA8431="","",IFERROR(IF(ISNUMBER('Procytrat 400'!F433),'Procytrat 400'!F433,IF(ISNUMBER(SEARCH("12",'Procytrat 400'!F433)),EDATE(AB8431,12),IF(ISNUMBER(SEARCH("6",'Procytrat 400'!F433)),EDATE(AB8431,6),IF(ISNUMBER(SEARCH("3",'Procytrat 400'!F433)),EDATE(AB8431,3),DATEVALUE('Procytrat 400'!F433))))),""))</f>
        <v/>
      </c>
      <c r="AM8431" t="str">
        <f t="shared" ca="1" si="815"/>
        <v/>
      </c>
    </row>
    <row r="8432" spans="27:39" x14ac:dyDescent="0.3">
      <c r="AA8432" t="str">
        <f>IF(COUNTA('Procytrat 400'!C434,'Procytrat 400'!D434,'Procytrat 400'!E434)&gt;0,"400","")</f>
        <v/>
      </c>
      <c r="AB8432" t="str">
        <f>IFERROR(IF(ISNUMBER('Procytrat 400'!C434),'Procytrat 400'!C434,DATEVALUE('Procytrat 400'!C434)),"")</f>
        <v/>
      </c>
      <c r="AC8432" t="str">
        <f>IF(AA8432="","",'Procytrat 400'!D434)</f>
        <v/>
      </c>
      <c r="AD8432" t="str">
        <f>IF(AA8432="","",IFERROR(1*'Procytrat 400'!E434,IFERROR(_xludf.NUMBERVALUE('Procytrat 400'!E434,".",","),IFERROR(_xludf.NUMBERVALUE('Procytrat 400'!E434,",","."),0))))</f>
        <v/>
      </c>
      <c r="AE8432" t="str">
        <f>IF(AA8432="","",'Procytrat 400'!B434)</f>
        <v/>
      </c>
      <c r="AF8432">
        <f t="shared" si="810"/>
        <v>0</v>
      </c>
      <c r="AG8432" t="str">
        <f t="shared" si="811"/>
        <v/>
      </c>
      <c r="AH8432" t="str">
        <f t="shared" si="812"/>
        <v/>
      </c>
      <c r="AI8432">
        <f t="shared" si="813"/>
        <v>0</v>
      </c>
      <c r="AJ8432">
        <f t="shared" si="814"/>
        <v>0</v>
      </c>
      <c r="AK8432">
        <v>0</v>
      </c>
      <c r="AL8432" t="str">
        <f>IF(AA8432="","",IFERROR(IF(ISNUMBER('Procytrat 400'!F434),'Procytrat 400'!F434,IF(ISNUMBER(SEARCH("12",'Procytrat 400'!F434)),EDATE(AB8432,12),IF(ISNUMBER(SEARCH("6",'Procytrat 400'!F434)),EDATE(AB8432,6),IF(ISNUMBER(SEARCH("3",'Procytrat 400'!F434)),EDATE(AB8432,3),DATEVALUE('Procytrat 400'!F434))))),""))</f>
        <v/>
      </c>
      <c r="AM8432" t="str">
        <f t="shared" ca="1" si="815"/>
        <v/>
      </c>
    </row>
    <row r="8433" spans="27:39" x14ac:dyDescent="0.3">
      <c r="AA8433" t="str">
        <f>IF(COUNTA('Procytrat 400'!C435,'Procytrat 400'!D435,'Procytrat 400'!E435)&gt;0,"400","")</f>
        <v/>
      </c>
      <c r="AB8433" t="str">
        <f>IFERROR(IF(ISNUMBER('Procytrat 400'!C435),'Procytrat 400'!C435,DATEVALUE('Procytrat 400'!C435)),"")</f>
        <v/>
      </c>
      <c r="AC8433" t="str">
        <f>IF(AA8433="","",'Procytrat 400'!D435)</f>
        <v/>
      </c>
      <c r="AD8433" t="str">
        <f>IF(AA8433="","",IFERROR(1*'Procytrat 400'!E435,IFERROR(_xludf.NUMBERVALUE('Procytrat 400'!E435,".",","),IFERROR(_xludf.NUMBERVALUE('Procytrat 400'!E435,",","."),0))))</f>
        <v/>
      </c>
      <c r="AE8433" t="str">
        <f>IF(AA8433="","",'Procytrat 400'!B435)</f>
        <v/>
      </c>
      <c r="AF8433">
        <f t="shared" si="810"/>
        <v>0</v>
      </c>
      <c r="AG8433" t="str">
        <f t="shared" si="811"/>
        <v/>
      </c>
      <c r="AH8433" t="str">
        <f t="shared" si="812"/>
        <v/>
      </c>
      <c r="AI8433">
        <f t="shared" si="813"/>
        <v>0</v>
      </c>
      <c r="AJ8433">
        <f t="shared" si="814"/>
        <v>0</v>
      </c>
      <c r="AK8433">
        <v>0</v>
      </c>
      <c r="AL8433" t="str">
        <f>IF(AA8433="","",IFERROR(IF(ISNUMBER('Procytrat 400'!F435),'Procytrat 400'!F435,IF(ISNUMBER(SEARCH("12",'Procytrat 400'!F435)),EDATE(AB8433,12),IF(ISNUMBER(SEARCH("6",'Procytrat 400'!F435)),EDATE(AB8433,6),IF(ISNUMBER(SEARCH("3",'Procytrat 400'!F435)),EDATE(AB8433,3),DATEVALUE('Procytrat 400'!F435))))),""))</f>
        <v/>
      </c>
      <c r="AM8433" t="str">
        <f t="shared" ca="1" si="815"/>
        <v/>
      </c>
    </row>
    <row r="8434" spans="27:39" x14ac:dyDescent="0.3">
      <c r="AA8434" t="str">
        <f>IF(COUNTA('Procytrat 400'!C436,'Procytrat 400'!D436,'Procytrat 400'!E436)&gt;0,"400","")</f>
        <v/>
      </c>
      <c r="AB8434" t="str">
        <f>IFERROR(IF(ISNUMBER('Procytrat 400'!C436),'Procytrat 400'!C436,DATEVALUE('Procytrat 400'!C436)),"")</f>
        <v/>
      </c>
      <c r="AC8434" t="str">
        <f>IF(AA8434="","",'Procytrat 400'!D436)</f>
        <v/>
      </c>
      <c r="AD8434" t="str">
        <f>IF(AA8434="","",IFERROR(1*'Procytrat 400'!E436,IFERROR(_xludf.NUMBERVALUE('Procytrat 400'!E436,".",","),IFERROR(_xludf.NUMBERVALUE('Procytrat 400'!E436,",","."),0))))</f>
        <v/>
      </c>
      <c r="AE8434" t="str">
        <f>IF(AA8434="","",'Procytrat 400'!B436)</f>
        <v/>
      </c>
      <c r="AF8434">
        <f t="shared" si="810"/>
        <v>0</v>
      </c>
      <c r="AG8434" t="str">
        <f t="shared" si="811"/>
        <v/>
      </c>
      <c r="AH8434" t="str">
        <f t="shared" si="812"/>
        <v/>
      </c>
      <c r="AI8434">
        <f t="shared" si="813"/>
        <v>0</v>
      </c>
      <c r="AJ8434">
        <f t="shared" si="814"/>
        <v>0</v>
      </c>
      <c r="AK8434">
        <v>0</v>
      </c>
      <c r="AL8434" t="str">
        <f>IF(AA8434="","",IFERROR(IF(ISNUMBER('Procytrat 400'!F436),'Procytrat 400'!F436,IF(ISNUMBER(SEARCH("12",'Procytrat 400'!F436)),EDATE(AB8434,12),IF(ISNUMBER(SEARCH("6",'Procytrat 400'!F436)),EDATE(AB8434,6),IF(ISNUMBER(SEARCH("3",'Procytrat 400'!F436)),EDATE(AB8434,3),DATEVALUE('Procytrat 400'!F436))))),""))</f>
        <v/>
      </c>
      <c r="AM8434" t="str">
        <f t="shared" ca="1" si="815"/>
        <v/>
      </c>
    </row>
    <row r="8435" spans="27:39" x14ac:dyDescent="0.3">
      <c r="AA8435" t="str">
        <f>IF(COUNTA('Procytrat 400'!C437,'Procytrat 400'!D437,'Procytrat 400'!E437)&gt;0,"400","")</f>
        <v/>
      </c>
      <c r="AB8435" t="str">
        <f>IFERROR(IF(ISNUMBER('Procytrat 400'!C437),'Procytrat 400'!C437,DATEVALUE('Procytrat 400'!C437)),"")</f>
        <v/>
      </c>
      <c r="AC8435" t="str">
        <f>IF(AA8435="","",'Procytrat 400'!D437)</f>
        <v/>
      </c>
      <c r="AD8435" t="str">
        <f>IF(AA8435="","",IFERROR(1*'Procytrat 400'!E437,IFERROR(_xludf.NUMBERVALUE('Procytrat 400'!E437,".",","),IFERROR(_xludf.NUMBERVALUE('Procytrat 400'!E437,",","."),0))))</f>
        <v/>
      </c>
      <c r="AE8435" t="str">
        <f>IF(AA8435="","",'Procytrat 400'!B437)</f>
        <v/>
      </c>
      <c r="AF8435">
        <f t="shared" si="810"/>
        <v>0</v>
      </c>
      <c r="AG8435" t="str">
        <f t="shared" si="811"/>
        <v/>
      </c>
      <c r="AH8435" t="str">
        <f t="shared" si="812"/>
        <v/>
      </c>
      <c r="AI8435">
        <f t="shared" si="813"/>
        <v>0</v>
      </c>
      <c r="AJ8435">
        <f t="shared" si="814"/>
        <v>0</v>
      </c>
      <c r="AK8435">
        <v>0</v>
      </c>
      <c r="AL8435" t="str">
        <f>IF(AA8435="","",IFERROR(IF(ISNUMBER('Procytrat 400'!F437),'Procytrat 400'!F437,IF(ISNUMBER(SEARCH("12",'Procytrat 400'!F437)),EDATE(AB8435,12),IF(ISNUMBER(SEARCH("6",'Procytrat 400'!F437)),EDATE(AB8435,6),IF(ISNUMBER(SEARCH("3",'Procytrat 400'!F437)),EDATE(AB8435,3),DATEVALUE('Procytrat 400'!F437))))),""))</f>
        <v/>
      </c>
      <c r="AM8435" t="str">
        <f t="shared" ca="1" si="815"/>
        <v/>
      </c>
    </row>
    <row r="8436" spans="27:39" x14ac:dyDescent="0.3">
      <c r="AA8436" t="str">
        <f>IF(COUNTA('Procytrat 400'!C438,'Procytrat 400'!D438,'Procytrat 400'!E438)&gt;0,"400","")</f>
        <v/>
      </c>
      <c r="AB8436" t="str">
        <f>IFERROR(IF(ISNUMBER('Procytrat 400'!C438),'Procytrat 400'!C438,DATEVALUE('Procytrat 400'!C438)),"")</f>
        <v/>
      </c>
      <c r="AC8436" t="str">
        <f>IF(AA8436="","",'Procytrat 400'!D438)</f>
        <v/>
      </c>
      <c r="AD8436" t="str">
        <f>IF(AA8436="","",IFERROR(1*'Procytrat 400'!E438,IFERROR(_xludf.NUMBERVALUE('Procytrat 400'!E438,".",","),IFERROR(_xludf.NUMBERVALUE('Procytrat 400'!E438,",","."),0))))</f>
        <v/>
      </c>
      <c r="AE8436" t="str">
        <f>IF(AA8436="","",'Procytrat 400'!B438)</f>
        <v/>
      </c>
      <c r="AF8436">
        <f t="shared" si="810"/>
        <v>0</v>
      </c>
      <c r="AG8436" t="str">
        <f t="shared" si="811"/>
        <v/>
      </c>
      <c r="AH8436" t="str">
        <f t="shared" si="812"/>
        <v/>
      </c>
      <c r="AI8436">
        <f t="shared" si="813"/>
        <v>0</v>
      </c>
      <c r="AJ8436">
        <f t="shared" si="814"/>
        <v>0</v>
      </c>
      <c r="AK8436">
        <v>0</v>
      </c>
      <c r="AL8436" t="str">
        <f>IF(AA8436="","",IFERROR(IF(ISNUMBER('Procytrat 400'!F438),'Procytrat 400'!F438,IF(ISNUMBER(SEARCH("12",'Procytrat 400'!F438)),EDATE(AB8436,12),IF(ISNUMBER(SEARCH("6",'Procytrat 400'!F438)),EDATE(AB8436,6),IF(ISNUMBER(SEARCH("3",'Procytrat 400'!F438)),EDATE(AB8436,3),DATEVALUE('Procytrat 400'!F438))))),""))</f>
        <v/>
      </c>
      <c r="AM8436" t="str">
        <f t="shared" ca="1" si="815"/>
        <v/>
      </c>
    </row>
    <row r="8437" spans="27:39" x14ac:dyDescent="0.3">
      <c r="AA8437" t="str">
        <f>IF(COUNTA('Procytrat 400'!C439,'Procytrat 400'!D439,'Procytrat 400'!E439)&gt;0,"400","")</f>
        <v/>
      </c>
      <c r="AB8437" t="str">
        <f>IFERROR(IF(ISNUMBER('Procytrat 400'!C439),'Procytrat 400'!C439,DATEVALUE('Procytrat 400'!C439)),"")</f>
        <v/>
      </c>
      <c r="AC8437" t="str">
        <f>IF(AA8437="","",'Procytrat 400'!D439)</f>
        <v/>
      </c>
      <c r="AD8437" t="str">
        <f>IF(AA8437="","",IFERROR(1*'Procytrat 400'!E439,IFERROR(_xludf.NUMBERVALUE('Procytrat 400'!E439,".",","),IFERROR(_xludf.NUMBERVALUE('Procytrat 400'!E439,",","."),0))))</f>
        <v/>
      </c>
      <c r="AE8437" t="str">
        <f>IF(AA8437="","",'Procytrat 400'!B439)</f>
        <v/>
      </c>
      <c r="AF8437">
        <f t="shared" si="810"/>
        <v>0</v>
      </c>
      <c r="AG8437" t="str">
        <f t="shared" si="811"/>
        <v/>
      </c>
      <c r="AH8437" t="str">
        <f t="shared" si="812"/>
        <v/>
      </c>
      <c r="AI8437">
        <f t="shared" si="813"/>
        <v>0</v>
      </c>
      <c r="AJ8437">
        <f t="shared" si="814"/>
        <v>0</v>
      </c>
      <c r="AK8437">
        <v>0</v>
      </c>
      <c r="AL8437" t="str">
        <f>IF(AA8437="","",IFERROR(IF(ISNUMBER('Procytrat 400'!F439),'Procytrat 400'!F439,IF(ISNUMBER(SEARCH("12",'Procytrat 400'!F439)),EDATE(AB8437,12),IF(ISNUMBER(SEARCH("6",'Procytrat 400'!F439)),EDATE(AB8437,6),IF(ISNUMBER(SEARCH("3",'Procytrat 400'!F439)),EDATE(AB8437,3),DATEVALUE('Procytrat 400'!F439))))),""))</f>
        <v/>
      </c>
      <c r="AM8437" t="str">
        <f t="shared" ca="1" si="815"/>
        <v/>
      </c>
    </row>
    <row r="8438" spans="27:39" x14ac:dyDescent="0.3">
      <c r="AA8438" t="str">
        <f>IF(COUNTA('Procytrat 400'!C440,'Procytrat 400'!D440,'Procytrat 400'!E440)&gt;0,"400","")</f>
        <v/>
      </c>
      <c r="AB8438" t="str">
        <f>IFERROR(IF(ISNUMBER('Procytrat 400'!C440),'Procytrat 400'!C440,DATEVALUE('Procytrat 400'!C440)),"")</f>
        <v/>
      </c>
      <c r="AC8438" t="str">
        <f>IF(AA8438="","",'Procytrat 400'!D440)</f>
        <v/>
      </c>
      <c r="AD8438" t="str">
        <f>IF(AA8438="","",IFERROR(1*'Procytrat 400'!E440,IFERROR(_xludf.NUMBERVALUE('Procytrat 400'!E440,".",","),IFERROR(_xludf.NUMBERVALUE('Procytrat 400'!E440,",","."),0))))</f>
        <v/>
      </c>
      <c r="AE8438" t="str">
        <f>IF(AA8438="","",'Procytrat 400'!B440)</f>
        <v/>
      </c>
      <c r="AF8438">
        <f t="shared" si="810"/>
        <v>0</v>
      </c>
      <c r="AG8438" t="str">
        <f t="shared" si="811"/>
        <v/>
      </c>
      <c r="AH8438" t="str">
        <f t="shared" si="812"/>
        <v/>
      </c>
      <c r="AI8438">
        <f t="shared" si="813"/>
        <v>0</v>
      </c>
      <c r="AJ8438">
        <f t="shared" si="814"/>
        <v>0</v>
      </c>
      <c r="AK8438">
        <v>0</v>
      </c>
      <c r="AL8438" t="str">
        <f>IF(AA8438="","",IFERROR(IF(ISNUMBER('Procytrat 400'!F440),'Procytrat 400'!F440,IF(ISNUMBER(SEARCH("12",'Procytrat 400'!F440)),EDATE(AB8438,12),IF(ISNUMBER(SEARCH("6",'Procytrat 400'!F440)),EDATE(AB8438,6),IF(ISNUMBER(SEARCH("3",'Procytrat 400'!F440)),EDATE(AB8438,3),DATEVALUE('Procytrat 400'!F440))))),""))</f>
        <v/>
      </c>
      <c r="AM8438" t="str">
        <f t="shared" ca="1" si="815"/>
        <v/>
      </c>
    </row>
    <row r="8439" spans="27:39" x14ac:dyDescent="0.3">
      <c r="AA8439" t="str">
        <f>IF(COUNTA('Procytrat 400'!C441,'Procytrat 400'!D441,'Procytrat 400'!E441)&gt;0,"400","")</f>
        <v/>
      </c>
      <c r="AB8439" t="str">
        <f>IFERROR(IF(ISNUMBER('Procytrat 400'!C441),'Procytrat 400'!C441,DATEVALUE('Procytrat 400'!C441)),"")</f>
        <v/>
      </c>
      <c r="AC8439" t="str">
        <f>IF(AA8439="","",'Procytrat 400'!D441)</f>
        <v/>
      </c>
      <c r="AD8439" t="str">
        <f>IF(AA8439="","",IFERROR(1*'Procytrat 400'!E441,IFERROR(_xludf.NUMBERVALUE('Procytrat 400'!E441,".",","),IFERROR(_xludf.NUMBERVALUE('Procytrat 400'!E441,",","."),0))))</f>
        <v/>
      </c>
      <c r="AE8439" t="str">
        <f>IF(AA8439="","",'Procytrat 400'!B441)</f>
        <v/>
      </c>
      <c r="AF8439">
        <f t="shared" si="810"/>
        <v>0</v>
      </c>
      <c r="AG8439" t="str">
        <f t="shared" si="811"/>
        <v/>
      </c>
      <c r="AH8439" t="str">
        <f t="shared" si="812"/>
        <v/>
      </c>
      <c r="AI8439">
        <f t="shared" si="813"/>
        <v>0</v>
      </c>
      <c r="AJ8439">
        <f t="shared" si="814"/>
        <v>0</v>
      </c>
      <c r="AK8439">
        <v>0</v>
      </c>
      <c r="AL8439" t="str">
        <f>IF(AA8439="","",IFERROR(IF(ISNUMBER('Procytrat 400'!F441),'Procytrat 400'!F441,IF(ISNUMBER(SEARCH("12",'Procytrat 400'!F441)),EDATE(AB8439,12),IF(ISNUMBER(SEARCH("6",'Procytrat 400'!F441)),EDATE(AB8439,6),IF(ISNUMBER(SEARCH("3",'Procytrat 400'!F441)),EDATE(AB8439,3),DATEVALUE('Procytrat 400'!F441))))),""))</f>
        <v/>
      </c>
      <c r="AM8439" t="str">
        <f t="shared" ca="1" si="815"/>
        <v/>
      </c>
    </row>
    <row r="8440" spans="27:39" x14ac:dyDescent="0.3">
      <c r="AA8440" t="str">
        <f>IF(COUNTA('Procytrat 400'!C442,'Procytrat 400'!D442,'Procytrat 400'!E442)&gt;0,"400","")</f>
        <v/>
      </c>
      <c r="AB8440" t="str">
        <f>IFERROR(IF(ISNUMBER('Procytrat 400'!C442),'Procytrat 400'!C442,DATEVALUE('Procytrat 400'!C442)),"")</f>
        <v/>
      </c>
      <c r="AC8440" t="str">
        <f>IF(AA8440="","",'Procytrat 400'!D442)</f>
        <v/>
      </c>
      <c r="AD8440" t="str">
        <f>IF(AA8440="","",IFERROR(1*'Procytrat 400'!E442,IFERROR(_xludf.NUMBERVALUE('Procytrat 400'!E442,".",","),IFERROR(_xludf.NUMBERVALUE('Procytrat 400'!E442,",","."),0))))</f>
        <v/>
      </c>
      <c r="AE8440" t="str">
        <f>IF(AA8440="","",'Procytrat 400'!B442)</f>
        <v/>
      </c>
      <c r="AF8440">
        <f t="shared" si="810"/>
        <v>0</v>
      </c>
      <c r="AG8440" t="str">
        <f t="shared" si="811"/>
        <v/>
      </c>
      <c r="AH8440" t="str">
        <f t="shared" si="812"/>
        <v/>
      </c>
      <c r="AI8440">
        <f t="shared" si="813"/>
        <v>0</v>
      </c>
      <c r="AJ8440">
        <f t="shared" si="814"/>
        <v>0</v>
      </c>
      <c r="AK8440">
        <v>0</v>
      </c>
      <c r="AL8440" t="str">
        <f>IF(AA8440="","",IFERROR(IF(ISNUMBER('Procytrat 400'!F442),'Procytrat 400'!F442,IF(ISNUMBER(SEARCH("12",'Procytrat 400'!F442)),EDATE(AB8440,12),IF(ISNUMBER(SEARCH("6",'Procytrat 400'!F442)),EDATE(AB8440,6),IF(ISNUMBER(SEARCH("3",'Procytrat 400'!F442)),EDATE(AB8440,3),DATEVALUE('Procytrat 400'!F442))))),""))</f>
        <v/>
      </c>
      <c r="AM8440" t="str">
        <f t="shared" ca="1" si="815"/>
        <v/>
      </c>
    </row>
    <row r="8441" spans="27:39" x14ac:dyDescent="0.3">
      <c r="AA8441" t="str">
        <f>IF(COUNTA('Procytrat 400'!C443,'Procytrat 400'!D443,'Procytrat 400'!E443)&gt;0,"400","")</f>
        <v/>
      </c>
      <c r="AB8441" t="str">
        <f>IFERROR(IF(ISNUMBER('Procytrat 400'!C443),'Procytrat 400'!C443,DATEVALUE('Procytrat 400'!C443)),"")</f>
        <v/>
      </c>
      <c r="AC8441" t="str">
        <f>IF(AA8441="","",'Procytrat 400'!D443)</f>
        <v/>
      </c>
      <c r="AD8441" t="str">
        <f>IF(AA8441="","",IFERROR(1*'Procytrat 400'!E443,IFERROR(_xludf.NUMBERVALUE('Procytrat 400'!E443,".",","),IFERROR(_xludf.NUMBERVALUE('Procytrat 400'!E443,",","."),0))))</f>
        <v/>
      </c>
      <c r="AE8441" t="str">
        <f>IF(AA8441="","",'Procytrat 400'!B443)</f>
        <v/>
      </c>
      <c r="AF8441">
        <f t="shared" si="810"/>
        <v>0</v>
      </c>
      <c r="AG8441" t="str">
        <f t="shared" si="811"/>
        <v/>
      </c>
      <c r="AH8441" t="str">
        <f t="shared" si="812"/>
        <v/>
      </c>
      <c r="AI8441">
        <f t="shared" si="813"/>
        <v>0</v>
      </c>
      <c r="AJ8441">
        <f t="shared" si="814"/>
        <v>0</v>
      </c>
      <c r="AK8441">
        <v>0</v>
      </c>
      <c r="AL8441" t="str">
        <f>IF(AA8441="","",IFERROR(IF(ISNUMBER('Procytrat 400'!F443),'Procytrat 400'!F443,IF(ISNUMBER(SEARCH("12",'Procytrat 400'!F443)),EDATE(AB8441,12),IF(ISNUMBER(SEARCH("6",'Procytrat 400'!F443)),EDATE(AB8441,6),IF(ISNUMBER(SEARCH("3",'Procytrat 400'!F443)),EDATE(AB8441,3),DATEVALUE('Procytrat 400'!F443))))),""))</f>
        <v/>
      </c>
      <c r="AM8441" t="str">
        <f t="shared" ca="1" si="815"/>
        <v/>
      </c>
    </row>
    <row r="8442" spans="27:39" x14ac:dyDescent="0.3">
      <c r="AA8442" t="str">
        <f>IF(COUNTA('Procytrat 400'!C444,'Procytrat 400'!D444,'Procytrat 400'!E444)&gt;0,"400","")</f>
        <v/>
      </c>
      <c r="AB8442" t="str">
        <f>IFERROR(IF(ISNUMBER('Procytrat 400'!C444),'Procytrat 400'!C444,DATEVALUE('Procytrat 400'!C444)),"")</f>
        <v/>
      </c>
      <c r="AC8442" t="str">
        <f>IF(AA8442="","",'Procytrat 400'!D444)</f>
        <v/>
      </c>
      <c r="AD8442" t="str">
        <f>IF(AA8442="","",IFERROR(1*'Procytrat 400'!E444,IFERROR(_xludf.NUMBERVALUE('Procytrat 400'!E444,".",","),IFERROR(_xludf.NUMBERVALUE('Procytrat 400'!E444,",","."),0))))</f>
        <v/>
      </c>
      <c r="AE8442" t="str">
        <f>IF(AA8442="","",'Procytrat 400'!B444)</f>
        <v/>
      </c>
      <c r="AF8442">
        <f t="shared" si="810"/>
        <v>0</v>
      </c>
      <c r="AG8442" t="str">
        <f t="shared" si="811"/>
        <v/>
      </c>
      <c r="AH8442" t="str">
        <f t="shared" si="812"/>
        <v/>
      </c>
      <c r="AI8442">
        <f t="shared" si="813"/>
        <v>0</v>
      </c>
      <c r="AJ8442">
        <f t="shared" si="814"/>
        <v>0</v>
      </c>
      <c r="AK8442">
        <v>0</v>
      </c>
      <c r="AL8442" t="str">
        <f>IF(AA8442="","",IFERROR(IF(ISNUMBER('Procytrat 400'!F444),'Procytrat 400'!F444,IF(ISNUMBER(SEARCH("12",'Procytrat 400'!F444)),EDATE(AB8442,12),IF(ISNUMBER(SEARCH("6",'Procytrat 400'!F444)),EDATE(AB8442,6),IF(ISNUMBER(SEARCH("3",'Procytrat 400'!F444)),EDATE(AB8442,3),DATEVALUE('Procytrat 400'!F444))))),""))</f>
        <v/>
      </c>
      <c r="AM8442" t="str">
        <f t="shared" ca="1" si="815"/>
        <v/>
      </c>
    </row>
    <row r="8443" spans="27:39" x14ac:dyDescent="0.3">
      <c r="AA8443" t="str">
        <f>IF(COUNTA('Procytrat 400'!C445,'Procytrat 400'!D445,'Procytrat 400'!E445)&gt;0,"400","")</f>
        <v/>
      </c>
      <c r="AB8443" t="str">
        <f>IFERROR(IF(ISNUMBER('Procytrat 400'!C445),'Procytrat 400'!C445,DATEVALUE('Procytrat 400'!C445)),"")</f>
        <v/>
      </c>
      <c r="AC8443" t="str">
        <f>IF(AA8443="","",'Procytrat 400'!D445)</f>
        <v/>
      </c>
      <c r="AD8443" t="str">
        <f>IF(AA8443="","",IFERROR(1*'Procytrat 400'!E445,IFERROR(_xludf.NUMBERVALUE('Procytrat 400'!E445,".",","),IFERROR(_xludf.NUMBERVALUE('Procytrat 400'!E445,",","."),0))))</f>
        <v/>
      </c>
      <c r="AE8443" t="str">
        <f>IF(AA8443="","",'Procytrat 400'!B445)</f>
        <v/>
      </c>
      <c r="AF8443">
        <f t="shared" si="810"/>
        <v>0</v>
      </c>
      <c r="AG8443" t="str">
        <f t="shared" si="811"/>
        <v/>
      </c>
      <c r="AH8443" t="str">
        <f t="shared" si="812"/>
        <v/>
      </c>
      <c r="AI8443">
        <f t="shared" si="813"/>
        <v>0</v>
      </c>
      <c r="AJ8443">
        <f t="shared" si="814"/>
        <v>0</v>
      </c>
      <c r="AK8443">
        <v>0</v>
      </c>
      <c r="AL8443" t="str">
        <f>IF(AA8443="","",IFERROR(IF(ISNUMBER('Procytrat 400'!F445),'Procytrat 400'!F445,IF(ISNUMBER(SEARCH("12",'Procytrat 400'!F445)),EDATE(AB8443,12),IF(ISNUMBER(SEARCH("6",'Procytrat 400'!F445)),EDATE(AB8443,6),IF(ISNUMBER(SEARCH("3",'Procytrat 400'!F445)),EDATE(AB8443,3),DATEVALUE('Procytrat 400'!F445))))),""))</f>
        <v/>
      </c>
      <c r="AM8443" t="str">
        <f t="shared" ca="1" si="815"/>
        <v/>
      </c>
    </row>
    <row r="8444" spans="27:39" x14ac:dyDescent="0.3">
      <c r="AA8444" t="str">
        <f>IF(COUNTA('Procytrat 400'!C446,'Procytrat 400'!D446,'Procytrat 400'!E446)&gt;0,"400","")</f>
        <v/>
      </c>
      <c r="AB8444" t="str">
        <f>IFERROR(IF(ISNUMBER('Procytrat 400'!C446),'Procytrat 400'!C446,DATEVALUE('Procytrat 400'!C446)),"")</f>
        <v/>
      </c>
      <c r="AC8444" t="str">
        <f>IF(AA8444="","",'Procytrat 400'!D446)</f>
        <v/>
      </c>
      <c r="AD8444" t="str">
        <f>IF(AA8444="","",IFERROR(1*'Procytrat 400'!E446,IFERROR(_xludf.NUMBERVALUE('Procytrat 400'!E446,".",","),IFERROR(_xludf.NUMBERVALUE('Procytrat 400'!E446,",","."),0))))</f>
        <v/>
      </c>
      <c r="AE8444" t="str">
        <f>IF(AA8444="","",'Procytrat 400'!B446)</f>
        <v/>
      </c>
      <c r="AF8444">
        <f t="shared" si="810"/>
        <v>0</v>
      </c>
      <c r="AG8444" t="str">
        <f t="shared" si="811"/>
        <v/>
      </c>
      <c r="AH8444" t="str">
        <f t="shared" si="812"/>
        <v/>
      </c>
      <c r="AI8444">
        <f t="shared" si="813"/>
        <v>0</v>
      </c>
      <c r="AJ8444">
        <f t="shared" si="814"/>
        <v>0</v>
      </c>
      <c r="AK8444">
        <v>0</v>
      </c>
      <c r="AL8444" t="str">
        <f>IF(AA8444="","",IFERROR(IF(ISNUMBER('Procytrat 400'!F446),'Procytrat 400'!F446,IF(ISNUMBER(SEARCH("12",'Procytrat 400'!F446)),EDATE(AB8444,12),IF(ISNUMBER(SEARCH("6",'Procytrat 400'!F446)),EDATE(AB8444,6),IF(ISNUMBER(SEARCH("3",'Procytrat 400'!F446)),EDATE(AB8444,3),DATEVALUE('Procytrat 400'!F446))))),""))</f>
        <v/>
      </c>
      <c r="AM8444" t="str">
        <f t="shared" ca="1" si="815"/>
        <v/>
      </c>
    </row>
    <row r="8445" spans="27:39" x14ac:dyDescent="0.3">
      <c r="AA8445" t="str">
        <f>IF(COUNTA('Procytrat 400'!C447,'Procytrat 400'!D447,'Procytrat 400'!E447)&gt;0,"400","")</f>
        <v/>
      </c>
      <c r="AB8445" t="str">
        <f>IFERROR(IF(ISNUMBER('Procytrat 400'!C447),'Procytrat 400'!C447,DATEVALUE('Procytrat 400'!C447)),"")</f>
        <v/>
      </c>
      <c r="AC8445" t="str">
        <f>IF(AA8445="","",'Procytrat 400'!D447)</f>
        <v/>
      </c>
      <c r="AD8445" t="str">
        <f>IF(AA8445="","",IFERROR(1*'Procytrat 400'!E447,IFERROR(_xludf.NUMBERVALUE('Procytrat 400'!E447,".",","),IFERROR(_xludf.NUMBERVALUE('Procytrat 400'!E447,",","."),0))))</f>
        <v/>
      </c>
      <c r="AE8445" t="str">
        <f>IF(AA8445="","",'Procytrat 400'!B447)</f>
        <v/>
      </c>
      <c r="AF8445">
        <f t="shared" si="810"/>
        <v>0</v>
      </c>
      <c r="AG8445" t="str">
        <f t="shared" si="811"/>
        <v/>
      </c>
      <c r="AH8445" t="str">
        <f t="shared" si="812"/>
        <v/>
      </c>
      <c r="AI8445">
        <f t="shared" si="813"/>
        <v>0</v>
      </c>
      <c r="AJ8445">
        <f t="shared" si="814"/>
        <v>0</v>
      </c>
      <c r="AK8445">
        <v>0</v>
      </c>
      <c r="AL8445" t="str">
        <f>IF(AA8445="","",IFERROR(IF(ISNUMBER('Procytrat 400'!F447),'Procytrat 400'!F447,IF(ISNUMBER(SEARCH("12",'Procytrat 400'!F447)),EDATE(AB8445,12),IF(ISNUMBER(SEARCH("6",'Procytrat 400'!F447)),EDATE(AB8445,6),IF(ISNUMBER(SEARCH("3",'Procytrat 400'!F447)),EDATE(AB8445,3),DATEVALUE('Procytrat 400'!F447))))),""))</f>
        <v/>
      </c>
      <c r="AM8445" t="str">
        <f t="shared" ca="1" si="815"/>
        <v/>
      </c>
    </row>
    <row r="8446" spans="27:39" x14ac:dyDescent="0.3">
      <c r="AA8446" t="str">
        <f>IF(COUNTA('Procytrat 400'!C448,'Procytrat 400'!D448,'Procytrat 400'!E448)&gt;0,"400","")</f>
        <v/>
      </c>
      <c r="AB8446" t="str">
        <f>IFERROR(IF(ISNUMBER('Procytrat 400'!C448),'Procytrat 400'!C448,DATEVALUE('Procytrat 400'!C448)),"")</f>
        <v/>
      </c>
      <c r="AC8446" t="str">
        <f>IF(AA8446="","",'Procytrat 400'!D448)</f>
        <v/>
      </c>
      <c r="AD8446" t="str">
        <f>IF(AA8446="","",IFERROR(1*'Procytrat 400'!E448,IFERROR(_xludf.NUMBERVALUE('Procytrat 400'!E448,".",","),IFERROR(_xludf.NUMBERVALUE('Procytrat 400'!E448,",","."),0))))</f>
        <v/>
      </c>
      <c r="AE8446" t="str">
        <f>IF(AA8446="","",'Procytrat 400'!B448)</f>
        <v/>
      </c>
      <c r="AF8446">
        <f t="shared" si="810"/>
        <v>0</v>
      </c>
      <c r="AG8446" t="str">
        <f t="shared" si="811"/>
        <v/>
      </c>
      <c r="AH8446" t="str">
        <f t="shared" si="812"/>
        <v/>
      </c>
      <c r="AI8446">
        <f t="shared" si="813"/>
        <v>0</v>
      </c>
      <c r="AJ8446">
        <f t="shared" si="814"/>
        <v>0</v>
      </c>
      <c r="AK8446">
        <v>0</v>
      </c>
      <c r="AL8446" t="str">
        <f>IF(AA8446="","",IFERROR(IF(ISNUMBER('Procytrat 400'!F448),'Procytrat 400'!F448,IF(ISNUMBER(SEARCH("12",'Procytrat 400'!F448)),EDATE(AB8446,12),IF(ISNUMBER(SEARCH("6",'Procytrat 400'!F448)),EDATE(AB8446,6),IF(ISNUMBER(SEARCH("3",'Procytrat 400'!F448)),EDATE(AB8446,3),DATEVALUE('Procytrat 400'!F448))))),""))</f>
        <v/>
      </c>
      <c r="AM8446" t="str">
        <f t="shared" ca="1" si="815"/>
        <v/>
      </c>
    </row>
    <row r="8447" spans="27:39" x14ac:dyDescent="0.3">
      <c r="AA8447" t="str">
        <f>IF(COUNTA('Procytrat 400'!C449,'Procytrat 400'!D449,'Procytrat 400'!E449)&gt;0,"400","")</f>
        <v/>
      </c>
      <c r="AB8447" t="str">
        <f>IFERROR(IF(ISNUMBER('Procytrat 400'!C449),'Procytrat 400'!C449,DATEVALUE('Procytrat 400'!C449)),"")</f>
        <v/>
      </c>
      <c r="AC8447" t="str">
        <f>IF(AA8447="","",'Procytrat 400'!D449)</f>
        <v/>
      </c>
      <c r="AD8447" t="str">
        <f>IF(AA8447="","",IFERROR(1*'Procytrat 400'!E449,IFERROR(_xludf.NUMBERVALUE('Procytrat 400'!E449,".",","),IFERROR(_xludf.NUMBERVALUE('Procytrat 400'!E449,",","."),0))))</f>
        <v/>
      </c>
      <c r="AE8447" t="str">
        <f>IF(AA8447="","",'Procytrat 400'!B449)</f>
        <v/>
      </c>
      <c r="AF8447">
        <f t="shared" si="810"/>
        <v>0</v>
      </c>
      <c r="AG8447" t="str">
        <f t="shared" si="811"/>
        <v/>
      </c>
      <c r="AH8447" t="str">
        <f t="shared" si="812"/>
        <v/>
      </c>
      <c r="AI8447">
        <f t="shared" si="813"/>
        <v>0</v>
      </c>
      <c r="AJ8447">
        <f t="shared" si="814"/>
        <v>0</v>
      </c>
      <c r="AK8447">
        <v>0</v>
      </c>
      <c r="AL8447" t="str">
        <f>IF(AA8447="","",IFERROR(IF(ISNUMBER('Procytrat 400'!F449),'Procytrat 400'!F449,IF(ISNUMBER(SEARCH("12",'Procytrat 400'!F449)),EDATE(AB8447,12),IF(ISNUMBER(SEARCH("6",'Procytrat 400'!F449)),EDATE(AB8447,6),IF(ISNUMBER(SEARCH("3",'Procytrat 400'!F449)),EDATE(AB8447,3),DATEVALUE('Procytrat 400'!F449))))),""))</f>
        <v/>
      </c>
      <c r="AM8447" t="str">
        <f t="shared" ca="1" si="815"/>
        <v/>
      </c>
    </row>
    <row r="8448" spans="27:39" x14ac:dyDescent="0.3">
      <c r="AA8448" t="str">
        <f>IF(COUNTA('Procytrat 400'!C450,'Procytrat 400'!D450,'Procytrat 400'!E450)&gt;0,"400","")</f>
        <v/>
      </c>
      <c r="AB8448" t="str">
        <f>IFERROR(IF(ISNUMBER('Procytrat 400'!C450),'Procytrat 400'!C450,DATEVALUE('Procytrat 400'!C450)),"")</f>
        <v/>
      </c>
      <c r="AC8448" t="str">
        <f>IF(AA8448="","",'Procytrat 400'!D450)</f>
        <v/>
      </c>
      <c r="AD8448" t="str">
        <f>IF(AA8448="","",IFERROR(1*'Procytrat 400'!E450,IFERROR(_xludf.NUMBERVALUE('Procytrat 400'!E450,".",","),IFERROR(_xludf.NUMBERVALUE('Procytrat 400'!E450,",","."),0))))</f>
        <v/>
      </c>
      <c r="AE8448" t="str">
        <f>IF(AA8448="","",'Procytrat 400'!B450)</f>
        <v/>
      </c>
      <c r="AF8448">
        <f t="shared" si="810"/>
        <v>0</v>
      </c>
      <c r="AG8448" t="str">
        <f t="shared" si="811"/>
        <v/>
      </c>
      <c r="AH8448" t="str">
        <f t="shared" si="812"/>
        <v/>
      </c>
      <c r="AI8448">
        <f t="shared" si="813"/>
        <v>0</v>
      </c>
      <c r="AJ8448">
        <f t="shared" si="814"/>
        <v>0</v>
      </c>
      <c r="AK8448">
        <v>0</v>
      </c>
      <c r="AL8448" t="str">
        <f>IF(AA8448="","",IFERROR(IF(ISNUMBER('Procytrat 400'!F450),'Procytrat 400'!F450,IF(ISNUMBER(SEARCH("12",'Procytrat 400'!F450)),EDATE(AB8448,12),IF(ISNUMBER(SEARCH("6",'Procytrat 400'!F450)),EDATE(AB8448,6),IF(ISNUMBER(SEARCH("3",'Procytrat 400'!F450)),EDATE(AB8448,3),DATEVALUE('Procytrat 400'!F450))))),""))</f>
        <v/>
      </c>
      <c r="AM8448" t="str">
        <f t="shared" ca="1" si="815"/>
        <v/>
      </c>
    </row>
    <row r="8449" spans="27:39" x14ac:dyDescent="0.3">
      <c r="AA8449" t="str">
        <f>IF(COUNTA('Procytrat 400'!C451,'Procytrat 400'!D451,'Procytrat 400'!E451)&gt;0,"400","")</f>
        <v/>
      </c>
      <c r="AB8449" t="str">
        <f>IFERROR(IF(ISNUMBER('Procytrat 400'!C451),'Procytrat 400'!C451,DATEVALUE('Procytrat 400'!C451)),"")</f>
        <v/>
      </c>
      <c r="AC8449" t="str">
        <f>IF(AA8449="","",'Procytrat 400'!D451)</f>
        <v/>
      </c>
      <c r="AD8449" t="str">
        <f>IF(AA8449="","",IFERROR(1*'Procytrat 400'!E451,IFERROR(_xludf.NUMBERVALUE('Procytrat 400'!E451,".",","),IFERROR(_xludf.NUMBERVALUE('Procytrat 400'!E451,",","."),0))))</f>
        <v/>
      </c>
      <c r="AE8449" t="str">
        <f>IF(AA8449="","",'Procytrat 400'!B451)</f>
        <v/>
      </c>
      <c r="AF8449">
        <f t="shared" si="810"/>
        <v>0</v>
      </c>
      <c r="AG8449" t="str">
        <f t="shared" si="811"/>
        <v/>
      </c>
      <c r="AH8449" t="str">
        <f t="shared" si="812"/>
        <v/>
      </c>
      <c r="AI8449">
        <f t="shared" si="813"/>
        <v>0</v>
      </c>
      <c r="AJ8449">
        <f t="shared" si="814"/>
        <v>0</v>
      </c>
      <c r="AK8449">
        <v>0</v>
      </c>
      <c r="AL8449" t="str">
        <f>IF(AA8449="","",IFERROR(IF(ISNUMBER('Procytrat 400'!F451),'Procytrat 400'!F451,IF(ISNUMBER(SEARCH("12",'Procytrat 400'!F451)),EDATE(AB8449,12),IF(ISNUMBER(SEARCH("6",'Procytrat 400'!F451)),EDATE(AB8449,6),IF(ISNUMBER(SEARCH("3",'Procytrat 400'!F451)),EDATE(AB8449,3),DATEVALUE('Procytrat 400'!F451))))),""))</f>
        <v/>
      </c>
      <c r="AM8449" t="str">
        <f t="shared" ca="1" si="815"/>
        <v/>
      </c>
    </row>
    <row r="8450" spans="27:39" x14ac:dyDescent="0.3">
      <c r="AA8450" t="str">
        <f>IF(COUNTA('Procytrat 400'!C452,'Procytrat 400'!D452,'Procytrat 400'!E452)&gt;0,"400","")</f>
        <v/>
      </c>
      <c r="AB8450" t="str">
        <f>IFERROR(IF(ISNUMBER('Procytrat 400'!C452),'Procytrat 400'!C452,DATEVALUE('Procytrat 400'!C452)),"")</f>
        <v/>
      </c>
      <c r="AC8450" t="str">
        <f>IF(AA8450="","",'Procytrat 400'!D452)</f>
        <v/>
      </c>
      <c r="AD8450" t="str">
        <f>IF(AA8450="","",IFERROR(1*'Procytrat 400'!E452,IFERROR(_xludf.NUMBERVALUE('Procytrat 400'!E452,".",","),IFERROR(_xludf.NUMBERVALUE('Procytrat 400'!E452,",","."),0))))</f>
        <v/>
      </c>
      <c r="AE8450" t="str">
        <f>IF(AA8450="","",'Procytrat 400'!B452)</f>
        <v/>
      </c>
      <c r="AF8450">
        <f t="shared" ref="AF8450:AF8513" si="816">IF(AA8450="",0,--ISNUMBER(SEARCH("aprovado",AE8450)))</f>
        <v>0</v>
      </c>
      <c r="AG8450" t="str">
        <f t="shared" ref="AG8450:AG8513" si="817">IF(AB8450="","",YEAR(AB8450))</f>
        <v/>
      </c>
      <c r="AH8450" t="str">
        <f t="shared" ref="AH8450:AH8513" si="818">IF(AB8450="","",MONTH(AB8450))</f>
        <v/>
      </c>
      <c r="AI8450">
        <f t="shared" ref="AI8450:AI8513" si="819">IF(AB8450="",0,AB8450+ROW()/1000000)</f>
        <v>0</v>
      </c>
      <c r="AJ8450">
        <f t="shared" ref="AJ8450:AJ8513" si="820">--(AA8450&lt;&gt;"")</f>
        <v>0</v>
      </c>
      <c r="AK8450">
        <v>0</v>
      </c>
      <c r="AL8450" t="str">
        <f>IF(AA8450="","",IFERROR(IF(ISNUMBER('Procytrat 400'!F452),'Procytrat 400'!F452,IF(ISNUMBER(SEARCH("12",'Procytrat 400'!F452)),EDATE(AB8450,12),IF(ISNUMBER(SEARCH("6",'Procytrat 400'!F452)),EDATE(AB8450,6),IF(ISNUMBER(SEARCH("3",'Procytrat 400'!F452)),EDATE(AB8450,3),DATEVALUE('Procytrat 400'!F452))))),""))</f>
        <v/>
      </c>
      <c r="AM8450" t="str">
        <f t="shared" ref="AM8450:AM8513" ca="1" si="821">IF(AND(AJ8450=1,AL8450&lt;&gt;"",AL8450&gt;=TODAY(),AG8450=$W$3),AL8450+ROW()/1000000,"")</f>
        <v/>
      </c>
    </row>
    <row r="8451" spans="27:39" x14ac:dyDescent="0.3">
      <c r="AA8451" t="str">
        <f>IF(COUNTA('Procytrat 400'!C453,'Procytrat 400'!D453,'Procytrat 400'!E453)&gt;0,"400","")</f>
        <v/>
      </c>
      <c r="AB8451" t="str">
        <f>IFERROR(IF(ISNUMBER('Procytrat 400'!C453),'Procytrat 400'!C453,DATEVALUE('Procytrat 400'!C453)),"")</f>
        <v/>
      </c>
      <c r="AC8451" t="str">
        <f>IF(AA8451="","",'Procytrat 400'!D453)</f>
        <v/>
      </c>
      <c r="AD8451" t="str">
        <f>IF(AA8451="","",IFERROR(1*'Procytrat 400'!E453,IFERROR(_xludf.NUMBERVALUE('Procytrat 400'!E453,".",","),IFERROR(_xludf.NUMBERVALUE('Procytrat 400'!E453,",","."),0))))</f>
        <v/>
      </c>
      <c r="AE8451" t="str">
        <f>IF(AA8451="","",'Procytrat 400'!B453)</f>
        <v/>
      </c>
      <c r="AF8451">
        <f t="shared" si="816"/>
        <v>0</v>
      </c>
      <c r="AG8451" t="str">
        <f t="shared" si="817"/>
        <v/>
      </c>
      <c r="AH8451" t="str">
        <f t="shared" si="818"/>
        <v/>
      </c>
      <c r="AI8451">
        <f t="shared" si="819"/>
        <v>0</v>
      </c>
      <c r="AJ8451">
        <f t="shared" si="820"/>
        <v>0</v>
      </c>
      <c r="AK8451">
        <v>0</v>
      </c>
      <c r="AL8451" t="str">
        <f>IF(AA8451="","",IFERROR(IF(ISNUMBER('Procytrat 400'!F453),'Procytrat 400'!F453,IF(ISNUMBER(SEARCH("12",'Procytrat 400'!F453)),EDATE(AB8451,12),IF(ISNUMBER(SEARCH("6",'Procytrat 400'!F453)),EDATE(AB8451,6),IF(ISNUMBER(SEARCH("3",'Procytrat 400'!F453)),EDATE(AB8451,3),DATEVALUE('Procytrat 400'!F453))))),""))</f>
        <v/>
      </c>
      <c r="AM8451" t="str">
        <f t="shared" ca="1" si="821"/>
        <v/>
      </c>
    </row>
    <row r="8452" spans="27:39" x14ac:dyDescent="0.3">
      <c r="AA8452" t="str">
        <f>IF(COUNTA('Procytrat 400'!C454,'Procytrat 400'!D454,'Procytrat 400'!E454)&gt;0,"400","")</f>
        <v/>
      </c>
      <c r="AB8452" t="str">
        <f>IFERROR(IF(ISNUMBER('Procytrat 400'!C454),'Procytrat 400'!C454,DATEVALUE('Procytrat 400'!C454)),"")</f>
        <v/>
      </c>
      <c r="AC8452" t="str">
        <f>IF(AA8452="","",'Procytrat 400'!D454)</f>
        <v/>
      </c>
      <c r="AD8452" t="str">
        <f>IF(AA8452="","",IFERROR(1*'Procytrat 400'!E454,IFERROR(_xludf.NUMBERVALUE('Procytrat 400'!E454,".",","),IFERROR(_xludf.NUMBERVALUE('Procytrat 400'!E454,",","."),0))))</f>
        <v/>
      </c>
      <c r="AE8452" t="str">
        <f>IF(AA8452="","",'Procytrat 400'!B454)</f>
        <v/>
      </c>
      <c r="AF8452">
        <f t="shared" si="816"/>
        <v>0</v>
      </c>
      <c r="AG8452" t="str">
        <f t="shared" si="817"/>
        <v/>
      </c>
      <c r="AH8452" t="str">
        <f t="shared" si="818"/>
        <v/>
      </c>
      <c r="AI8452">
        <f t="shared" si="819"/>
        <v>0</v>
      </c>
      <c r="AJ8452">
        <f t="shared" si="820"/>
        <v>0</v>
      </c>
      <c r="AK8452">
        <v>0</v>
      </c>
      <c r="AL8452" t="str">
        <f>IF(AA8452="","",IFERROR(IF(ISNUMBER('Procytrat 400'!F454),'Procytrat 400'!F454,IF(ISNUMBER(SEARCH("12",'Procytrat 400'!F454)),EDATE(AB8452,12),IF(ISNUMBER(SEARCH("6",'Procytrat 400'!F454)),EDATE(AB8452,6),IF(ISNUMBER(SEARCH("3",'Procytrat 400'!F454)),EDATE(AB8452,3),DATEVALUE('Procytrat 400'!F454))))),""))</f>
        <v/>
      </c>
      <c r="AM8452" t="str">
        <f t="shared" ca="1" si="821"/>
        <v/>
      </c>
    </row>
    <row r="8453" spans="27:39" x14ac:dyDescent="0.3">
      <c r="AA8453" t="str">
        <f>IF(COUNTA('Procytrat 400'!C455,'Procytrat 400'!D455,'Procytrat 400'!E455)&gt;0,"400","")</f>
        <v/>
      </c>
      <c r="AB8453" t="str">
        <f>IFERROR(IF(ISNUMBER('Procytrat 400'!C455),'Procytrat 400'!C455,DATEVALUE('Procytrat 400'!C455)),"")</f>
        <v/>
      </c>
      <c r="AC8453" t="str">
        <f>IF(AA8453="","",'Procytrat 400'!D455)</f>
        <v/>
      </c>
      <c r="AD8453" t="str">
        <f>IF(AA8453="","",IFERROR(1*'Procytrat 400'!E455,IFERROR(_xludf.NUMBERVALUE('Procytrat 400'!E455,".",","),IFERROR(_xludf.NUMBERVALUE('Procytrat 400'!E455,",","."),0))))</f>
        <v/>
      </c>
      <c r="AE8453" t="str">
        <f>IF(AA8453="","",'Procytrat 400'!B455)</f>
        <v/>
      </c>
      <c r="AF8453">
        <f t="shared" si="816"/>
        <v>0</v>
      </c>
      <c r="AG8453" t="str">
        <f t="shared" si="817"/>
        <v/>
      </c>
      <c r="AH8453" t="str">
        <f t="shared" si="818"/>
        <v/>
      </c>
      <c r="AI8453">
        <f t="shared" si="819"/>
        <v>0</v>
      </c>
      <c r="AJ8453">
        <f t="shared" si="820"/>
        <v>0</v>
      </c>
      <c r="AK8453">
        <v>0</v>
      </c>
      <c r="AL8453" t="str">
        <f>IF(AA8453="","",IFERROR(IF(ISNUMBER('Procytrat 400'!F455),'Procytrat 400'!F455,IF(ISNUMBER(SEARCH("12",'Procytrat 400'!F455)),EDATE(AB8453,12),IF(ISNUMBER(SEARCH("6",'Procytrat 400'!F455)),EDATE(AB8453,6),IF(ISNUMBER(SEARCH("3",'Procytrat 400'!F455)),EDATE(AB8453,3),DATEVALUE('Procytrat 400'!F455))))),""))</f>
        <v/>
      </c>
      <c r="AM8453" t="str">
        <f t="shared" ca="1" si="821"/>
        <v/>
      </c>
    </row>
    <row r="8454" spans="27:39" x14ac:dyDescent="0.3">
      <c r="AA8454" t="str">
        <f>IF(COUNTA('Procytrat 400'!C456,'Procytrat 400'!D456,'Procytrat 400'!E456)&gt;0,"400","")</f>
        <v/>
      </c>
      <c r="AB8454" t="str">
        <f>IFERROR(IF(ISNUMBER('Procytrat 400'!C456),'Procytrat 400'!C456,DATEVALUE('Procytrat 400'!C456)),"")</f>
        <v/>
      </c>
      <c r="AC8454" t="str">
        <f>IF(AA8454="","",'Procytrat 400'!D456)</f>
        <v/>
      </c>
      <c r="AD8454" t="str">
        <f>IF(AA8454="","",IFERROR(1*'Procytrat 400'!E456,IFERROR(_xludf.NUMBERVALUE('Procytrat 400'!E456,".",","),IFERROR(_xludf.NUMBERVALUE('Procytrat 400'!E456,",","."),0))))</f>
        <v/>
      </c>
      <c r="AE8454" t="str">
        <f>IF(AA8454="","",'Procytrat 400'!B456)</f>
        <v/>
      </c>
      <c r="AF8454">
        <f t="shared" si="816"/>
        <v>0</v>
      </c>
      <c r="AG8454" t="str">
        <f t="shared" si="817"/>
        <v/>
      </c>
      <c r="AH8454" t="str">
        <f t="shared" si="818"/>
        <v/>
      </c>
      <c r="AI8454">
        <f t="shared" si="819"/>
        <v>0</v>
      </c>
      <c r="AJ8454">
        <f t="shared" si="820"/>
        <v>0</v>
      </c>
      <c r="AK8454">
        <v>0</v>
      </c>
      <c r="AL8454" t="str">
        <f>IF(AA8454="","",IFERROR(IF(ISNUMBER('Procytrat 400'!F456),'Procytrat 400'!F456,IF(ISNUMBER(SEARCH("12",'Procytrat 400'!F456)),EDATE(AB8454,12),IF(ISNUMBER(SEARCH("6",'Procytrat 400'!F456)),EDATE(AB8454,6),IF(ISNUMBER(SEARCH("3",'Procytrat 400'!F456)),EDATE(AB8454,3),DATEVALUE('Procytrat 400'!F456))))),""))</f>
        <v/>
      </c>
      <c r="AM8454" t="str">
        <f t="shared" ca="1" si="821"/>
        <v/>
      </c>
    </row>
    <row r="8455" spans="27:39" x14ac:dyDescent="0.3">
      <c r="AA8455" t="str">
        <f>IF(COUNTA('Procytrat 400'!C457,'Procytrat 400'!D457,'Procytrat 400'!E457)&gt;0,"400","")</f>
        <v/>
      </c>
      <c r="AB8455" t="str">
        <f>IFERROR(IF(ISNUMBER('Procytrat 400'!C457),'Procytrat 400'!C457,DATEVALUE('Procytrat 400'!C457)),"")</f>
        <v/>
      </c>
      <c r="AC8455" t="str">
        <f>IF(AA8455="","",'Procytrat 400'!D457)</f>
        <v/>
      </c>
      <c r="AD8455" t="str">
        <f>IF(AA8455="","",IFERROR(1*'Procytrat 400'!E457,IFERROR(_xludf.NUMBERVALUE('Procytrat 400'!E457,".",","),IFERROR(_xludf.NUMBERVALUE('Procytrat 400'!E457,",","."),0))))</f>
        <v/>
      </c>
      <c r="AE8455" t="str">
        <f>IF(AA8455="","",'Procytrat 400'!B457)</f>
        <v/>
      </c>
      <c r="AF8455">
        <f t="shared" si="816"/>
        <v>0</v>
      </c>
      <c r="AG8455" t="str">
        <f t="shared" si="817"/>
        <v/>
      </c>
      <c r="AH8455" t="str">
        <f t="shared" si="818"/>
        <v/>
      </c>
      <c r="AI8455">
        <f t="shared" si="819"/>
        <v>0</v>
      </c>
      <c r="AJ8455">
        <f t="shared" si="820"/>
        <v>0</v>
      </c>
      <c r="AK8455">
        <v>0</v>
      </c>
      <c r="AL8455" t="str">
        <f>IF(AA8455="","",IFERROR(IF(ISNUMBER('Procytrat 400'!F457),'Procytrat 400'!F457,IF(ISNUMBER(SEARCH("12",'Procytrat 400'!F457)),EDATE(AB8455,12),IF(ISNUMBER(SEARCH("6",'Procytrat 400'!F457)),EDATE(AB8455,6),IF(ISNUMBER(SEARCH("3",'Procytrat 400'!F457)),EDATE(AB8455,3),DATEVALUE('Procytrat 400'!F457))))),""))</f>
        <v/>
      </c>
      <c r="AM8455" t="str">
        <f t="shared" ca="1" si="821"/>
        <v/>
      </c>
    </row>
    <row r="8456" spans="27:39" x14ac:dyDescent="0.3">
      <c r="AA8456" t="str">
        <f>IF(COUNTA('Procytrat 400'!C458,'Procytrat 400'!D458,'Procytrat 400'!E458)&gt;0,"400","")</f>
        <v/>
      </c>
      <c r="AB8456" t="str">
        <f>IFERROR(IF(ISNUMBER('Procytrat 400'!C458),'Procytrat 400'!C458,DATEVALUE('Procytrat 400'!C458)),"")</f>
        <v/>
      </c>
      <c r="AC8456" t="str">
        <f>IF(AA8456="","",'Procytrat 400'!D458)</f>
        <v/>
      </c>
      <c r="AD8456" t="str">
        <f>IF(AA8456="","",IFERROR(1*'Procytrat 400'!E458,IFERROR(_xludf.NUMBERVALUE('Procytrat 400'!E458,".",","),IFERROR(_xludf.NUMBERVALUE('Procytrat 400'!E458,",","."),0))))</f>
        <v/>
      </c>
      <c r="AE8456" t="str">
        <f>IF(AA8456="","",'Procytrat 400'!B458)</f>
        <v/>
      </c>
      <c r="AF8456">
        <f t="shared" si="816"/>
        <v>0</v>
      </c>
      <c r="AG8456" t="str">
        <f t="shared" si="817"/>
        <v/>
      </c>
      <c r="AH8456" t="str">
        <f t="shared" si="818"/>
        <v/>
      </c>
      <c r="AI8456">
        <f t="shared" si="819"/>
        <v>0</v>
      </c>
      <c r="AJ8456">
        <f t="shared" si="820"/>
        <v>0</v>
      </c>
      <c r="AK8456">
        <v>0</v>
      </c>
      <c r="AL8456" t="str">
        <f>IF(AA8456="","",IFERROR(IF(ISNUMBER('Procytrat 400'!F458),'Procytrat 400'!F458,IF(ISNUMBER(SEARCH("12",'Procytrat 400'!F458)),EDATE(AB8456,12),IF(ISNUMBER(SEARCH("6",'Procytrat 400'!F458)),EDATE(AB8456,6),IF(ISNUMBER(SEARCH("3",'Procytrat 400'!F458)),EDATE(AB8456,3),DATEVALUE('Procytrat 400'!F458))))),""))</f>
        <v/>
      </c>
      <c r="AM8456" t="str">
        <f t="shared" ca="1" si="821"/>
        <v/>
      </c>
    </row>
    <row r="8457" spans="27:39" x14ac:dyDescent="0.3">
      <c r="AA8457" t="str">
        <f>IF(COUNTA('Procytrat 400'!C459,'Procytrat 400'!D459,'Procytrat 400'!E459)&gt;0,"400","")</f>
        <v/>
      </c>
      <c r="AB8457" t="str">
        <f>IFERROR(IF(ISNUMBER('Procytrat 400'!C459),'Procytrat 400'!C459,DATEVALUE('Procytrat 400'!C459)),"")</f>
        <v/>
      </c>
      <c r="AC8457" t="str">
        <f>IF(AA8457="","",'Procytrat 400'!D459)</f>
        <v/>
      </c>
      <c r="AD8457" t="str">
        <f>IF(AA8457="","",IFERROR(1*'Procytrat 400'!E459,IFERROR(_xludf.NUMBERVALUE('Procytrat 400'!E459,".",","),IFERROR(_xludf.NUMBERVALUE('Procytrat 400'!E459,",","."),0))))</f>
        <v/>
      </c>
      <c r="AE8457" t="str">
        <f>IF(AA8457="","",'Procytrat 400'!B459)</f>
        <v/>
      </c>
      <c r="AF8457">
        <f t="shared" si="816"/>
        <v>0</v>
      </c>
      <c r="AG8457" t="str">
        <f t="shared" si="817"/>
        <v/>
      </c>
      <c r="AH8457" t="str">
        <f t="shared" si="818"/>
        <v/>
      </c>
      <c r="AI8457">
        <f t="shared" si="819"/>
        <v>0</v>
      </c>
      <c r="AJ8457">
        <f t="shared" si="820"/>
        <v>0</v>
      </c>
      <c r="AK8457">
        <v>0</v>
      </c>
      <c r="AL8457" t="str">
        <f>IF(AA8457="","",IFERROR(IF(ISNUMBER('Procytrat 400'!F459),'Procytrat 400'!F459,IF(ISNUMBER(SEARCH("12",'Procytrat 400'!F459)),EDATE(AB8457,12),IF(ISNUMBER(SEARCH("6",'Procytrat 400'!F459)),EDATE(AB8457,6),IF(ISNUMBER(SEARCH("3",'Procytrat 400'!F459)),EDATE(AB8457,3),DATEVALUE('Procytrat 400'!F459))))),""))</f>
        <v/>
      </c>
      <c r="AM8457" t="str">
        <f t="shared" ca="1" si="821"/>
        <v/>
      </c>
    </row>
    <row r="8458" spans="27:39" x14ac:dyDescent="0.3">
      <c r="AA8458" t="str">
        <f>IF(COUNTA('Procytrat 400'!C460,'Procytrat 400'!D460,'Procytrat 400'!E460)&gt;0,"400","")</f>
        <v/>
      </c>
      <c r="AB8458" t="str">
        <f>IFERROR(IF(ISNUMBER('Procytrat 400'!C460),'Procytrat 400'!C460,DATEVALUE('Procytrat 400'!C460)),"")</f>
        <v/>
      </c>
      <c r="AC8458" t="str">
        <f>IF(AA8458="","",'Procytrat 400'!D460)</f>
        <v/>
      </c>
      <c r="AD8458" t="str">
        <f>IF(AA8458="","",IFERROR(1*'Procytrat 400'!E460,IFERROR(_xludf.NUMBERVALUE('Procytrat 400'!E460,".",","),IFERROR(_xludf.NUMBERVALUE('Procytrat 400'!E460,",","."),0))))</f>
        <v/>
      </c>
      <c r="AE8458" t="str">
        <f>IF(AA8458="","",'Procytrat 400'!B460)</f>
        <v/>
      </c>
      <c r="AF8458">
        <f t="shared" si="816"/>
        <v>0</v>
      </c>
      <c r="AG8458" t="str">
        <f t="shared" si="817"/>
        <v/>
      </c>
      <c r="AH8458" t="str">
        <f t="shared" si="818"/>
        <v/>
      </c>
      <c r="AI8458">
        <f t="shared" si="819"/>
        <v>0</v>
      </c>
      <c r="AJ8458">
        <f t="shared" si="820"/>
        <v>0</v>
      </c>
      <c r="AK8458">
        <v>0</v>
      </c>
      <c r="AL8458" t="str">
        <f>IF(AA8458="","",IFERROR(IF(ISNUMBER('Procytrat 400'!F460),'Procytrat 400'!F460,IF(ISNUMBER(SEARCH("12",'Procytrat 400'!F460)),EDATE(AB8458,12),IF(ISNUMBER(SEARCH("6",'Procytrat 400'!F460)),EDATE(AB8458,6),IF(ISNUMBER(SEARCH("3",'Procytrat 400'!F460)),EDATE(AB8458,3),DATEVALUE('Procytrat 400'!F460))))),""))</f>
        <v/>
      </c>
      <c r="AM8458" t="str">
        <f t="shared" ca="1" si="821"/>
        <v/>
      </c>
    </row>
    <row r="8459" spans="27:39" x14ac:dyDescent="0.3">
      <c r="AA8459" t="str">
        <f>IF(COUNTA('Procytrat 400'!C461,'Procytrat 400'!D461,'Procytrat 400'!E461)&gt;0,"400","")</f>
        <v/>
      </c>
      <c r="AB8459" t="str">
        <f>IFERROR(IF(ISNUMBER('Procytrat 400'!C461),'Procytrat 400'!C461,DATEVALUE('Procytrat 400'!C461)),"")</f>
        <v/>
      </c>
      <c r="AC8459" t="str">
        <f>IF(AA8459="","",'Procytrat 400'!D461)</f>
        <v/>
      </c>
      <c r="AD8459" t="str">
        <f>IF(AA8459="","",IFERROR(1*'Procytrat 400'!E461,IFERROR(_xludf.NUMBERVALUE('Procytrat 400'!E461,".",","),IFERROR(_xludf.NUMBERVALUE('Procytrat 400'!E461,",","."),0))))</f>
        <v/>
      </c>
      <c r="AE8459" t="str">
        <f>IF(AA8459="","",'Procytrat 400'!B461)</f>
        <v/>
      </c>
      <c r="AF8459">
        <f t="shared" si="816"/>
        <v>0</v>
      </c>
      <c r="AG8459" t="str">
        <f t="shared" si="817"/>
        <v/>
      </c>
      <c r="AH8459" t="str">
        <f t="shared" si="818"/>
        <v/>
      </c>
      <c r="AI8459">
        <f t="shared" si="819"/>
        <v>0</v>
      </c>
      <c r="AJ8459">
        <f t="shared" si="820"/>
        <v>0</v>
      </c>
      <c r="AK8459">
        <v>0</v>
      </c>
      <c r="AL8459" t="str">
        <f>IF(AA8459="","",IFERROR(IF(ISNUMBER('Procytrat 400'!F461),'Procytrat 400'!F461,IF(ISNUMBER(SEARCH("12",'Procytrat 400'!F461)),EDATE(AB8459,12),IF(ISNUMBER(SEARCH("6",'Procytrat 400'!F461)),EDATE(AB8459,6),IF(ISNUMBER(SEARCH("3",'Procytrat 400'!F461)),EDATE(AB8459,3),DATEVALUE('Procytrat 400'!F461))))),""))</f>
        <v/>
      </c>
      <c r="AM8459" t="str">
        <f t="shared" ca="1" si="821"/>
        <v/>
      </c>
    </row>
    <row r="8460" spans="27:39" x14ac:dyDescent="0.3">
      <c r="AA8460" t="str">
        <f>IF(COUNTA('Procytrat 400'!C462,'Procytrat 400'!D462,'Procytrat 400'!E462)&gt;0,"400","")</f>
        <v/>
      </c>
      <c r="AB8460" t="str">
        <f>IFERROR(IF(ISNUMBER('Procytrat 400'!C462),'Procytrat 400'!C462,DATEVALUE('Procytrat 400'!C462)),"")</f>
        <v/>
      </c>
      <c r="AC8460" t="str">
        <f>IF(AA8460="","",'Procytrat 400'!D462)</f>
        <v/>
      </c>
      <c r="AD8460" t="str">
        <f>IF(AA8460="","",IFERROR(1*'Procytrat 400'!E462,IFERROR(_xludf.NUMBERVALUE('Procytrat 400'!E462,".",","),IFERROR(_xludf.NUMBERVALUE('Procytrat 400'!E462,",","."),0))))</f>
        <v/>
      </c>
      <c r="AE8460" t="str">
        <f>IF(AA8460="","",'Procytrat 400'!B462)</f>
        <v/>
      </c>
      <c r="AF8460">
        <f t="shared" si="816"/>
        <v>0</v>
      </c>
      <c r="AG8460" t="str">
        <f t="shared" si="817"/>
        <v/>
      </c>
      <c r="AH8460" t="str">
        <f t="shared" si="818"/>
        <v/>
      </c>
      <c r="AI8460">
        <f t="shared" si="819"/>
        <v>0</v>
      </c>
      <c r="AJ8460">
        <f t="shared" si="820"/>
        <v>0</v>
      </c>
      <c r="AK8460">
        <v>0</v>
      </c>
      <c r="AL8460" t="str">
        <f>IF(AA8460="","",IFERROR(IF(ISNUMBER('Procytrat 400'!F462),'Procytrat 400'!F462,IF(ISNUMBER(SEARCH("12",'Procytrat 400'!F462)),EDATE(AB8460,12),IF(ISNUMBER(SEARCH("6",'Procytrat 400'!F462)),EDATE(AB8460,6),IF(ISNUMBER(SEARCH("3",'Procytrat 400'!F462)),EDATE(AB8460,3),DATEVALUE('Procytrat 400'!F462))))),""))</f>
        <v/>
      </c>
      <c r="AM8460" t="str">
        <f t="shared" ca="1" si="821"/>
        <v/>
      </c>
    </row>
    <row r="8461" spans="27:39" x14ac:dyDescent="0.3">
      <c r="AA8461" t="str">
        <f>IF(COUNTA('Procytrat 400'!C463,'Procytrat 400'!D463,'Procytrat 400'!E463)&gt;0,"400","")</f>
        <v/>
      </c>
      <c r="AB8461" t="str">
        <f>IFERROR(IF(ISNUMBER('Procytrat 400'!C463),'Procytrat 400'!C463,DATEVALUE('Procytrat 400'!C463)),"")</f>
        <v/>
      </c>
      <c r="AC8461" t="str">
        <f>IF(AA8461="","",'Procytrat 400'!D463)</f>
        <v/>
      </c>
      <c r="AD8461" t="str">
        <f>IF(AA8461="","",IFERROR(1*'Procytrat 400'!E463,IFERROR(_xludf.NUMBERVALUE('Procytrat 400'!E463,".",","),IFERROR(_xludf.NUMBERVALUE('Procytrat 400'!E463,",","."),0))))</f>
        <v/>
      </c>
      <c r="AE8461" t="str">
        <f>IF(AA8461="","",'Procytrat 400'!B463)</f>
        <v/>
      </c>
      <c r="AF8461">
        <f t="shared" si="816"/>
        <v>0</v>
      </c>
      <c r="AG8461" t="str">
        <f t="shared" si="817"/>
        <v/>
      </c>
      <c r="AH8461" t="str">
        <f t="shared" si="818"/>
        <v/>
      </c>
      <c r="AI8461">
        <f t="shared" si="819"/>
        <v>0</v>
      </c>
      <c r="AJ8461">
        <f t="shared" si="820"/>
        <v>0</v>
      </c>
      <c r="AK8461">
        <v>0</v>
      </c>
      <c r="AL8461" t="str">
        <f>IF(AA8461="","",IFERROR(IF(ISNUMBER('Procytrat 400'!F463),'Procytrat 400'!F463,IF(ISNUMBER(SEARCH("12",'Procytrat 400'!F463)),EDATE(AB8461,12),IF(ISNUMBER(SEARCH("6",'Procytrat 400'!F463)),EDATE(AB8461,6),IF(ISNUMBER(SEARCH("3",'Procytrat 400'!F463)),EDATE(AB8461,3),DATEVALUE('Procytrat 400'!F463))))),""))</f>
        <v/>
      </c>
      <c r="AM8461" t="str">
        <f t="shared" ca="1" si="821"/>
        <v/>
      </c>
    </row>
    <row r="8462" spans="27:39" x14ac:dyDescent="0.3">
      <c r="AA8462" t="str">
        <f>IF(COUNTA('Procytrat 400'!C464,'Procytrat 400'!D464,'Procytrat 400'!E464)&gt;0,"400","")</f>
        <v/>
      </c>
      <c r="AB8462" t="str">
        <f>IFERROR(IF(ISNUMBER('Procytrat 400'!C464),'Procytrat 400'!C464,DATEVALUE('Procytrat 400'!C464)),"")</f>
        <v/>
      </c>
      <c r="AC8462" t="str">
        <f>IF(AA8462="","",'Procytrat 400'!D464)</f>
        <v/>
      </c>
      <c r="AD8462" t="str">
        <f>IF(AA8462="","",IFERROR(1*'Procytrat 400'!E464,IFERROR(_xludf.NUMBERVALUE('Procytrat 400'!E464,".",","),IFERROR(_xludf.NUMBERVALUE('Procytrat 400'!E464,",","."),0))))</f>
        <v/>
      </c>
      <c r="AE8462" t="str">
        <f>IF(AA8462="","",'Procytrat 400'!B464)</f>
        <v/>
      </c>
      <c r="AF8462">
        <f t="shared" si="816"/>
        <v>0</v>
      </c>
      <c r="AG8462" t="str">
        <f t="shared" si="817"/>
        <v/>
      </c>
      <c r="AH8462" t="str">
        <f t="shared" si="818"/>
        <v/>
      </c>
      <c r="AI8462">
        <f t="shared" si="819"/>
        <v>0</v>
      </c>
      <c r="AJ8462">
        <f t="shared" si="820"/>
        <v>0</v>
      </c>
      <c r="AK8462">
        <v>0</v>
      </c>
      <c r="AL8462" t="str">
        <f>IF(AA8462="","",IFERROR(IF(ISNUMBER('Procytrat 400'!F464),'Procytrat 400'!F464,IF(ISNUMBER(SEARCH("12",'Procytrat 400'!F464)),EDATE(AB8462,12),IF(ISNUMBER(SEARCH("6",'Procytrat 400'!F464)),EDATE(AB8462,6),IF(ISNUMBER(SEARCH("3",'Procytrat 400'!F464)),EDATE(AB8462,3),DATEVALUE('Procytrat 400'!F464))))),""))</f>
        <v/>
      </c>
      <c r="AM8462" t="str">
        <f t="shared" ca="1" si="821"/>
        <v/>
      </c>
    </row>
    <row r="8463" spans="27:39" x14ac:dyDescent="0.3">
      <c r="AA8463" t="str">
        <f>IF(COUNTA('Procytrat 400'!C465,'Procytrat 400'!D465,'Procytrat 400'!E465)&gt;0,"400","")</f>
        <v/>
      </c>
      <c r="AB8463" t="str">
        <f>IFERROR(IF(ISNUMBER('Procytrat 400'!C465),'Procytrat 400'!C465,DATEVALUE('Procytrat 400'!C465)),"")</f>
        <v/>
      </c>
      <c r="AC8463" t="str">
        <f>IF(AA8463="","",'Procytrat 400'!D465)</f>
        <v/>
      </c>
      <c r="AD8463" t="str">
        <f>IF(AA8463="","",IFERROR(1*'Procytrat 400'!E465,IFERROR(_xludf.NUMBERVALUE('Procytrat 400'!E465,".",","),IFERROR(_xludf.NUMBERVALUE('Procytrat 400'!E465,",","."),0))))</f>
        <v/>
      </c>
      <c r="AE8463" t="str">
        <f>IF(AA8463="","",'Procytrat 400'!B465)</f>
        <v/>
      </c>
      <c r="AF8463">
        <f t="shared" si="816"/>
        <v>0</v>
      </c>
      <c r="AG8463" t="str">
        <f t="shared" si="817"/>
        <v/>
      </c>
      <c r="AH8463" t="str">
        <f t="shared" si="818"/>
        <v/>
      </c>
      <c r="AI8463">
        <f t="shared" si="819"/>
        <v>0</v>
      </c>
      <c r="AJ8463">
        <f t="shared" si="820"/>
        <v>0</v>
      </c>
      <c r="AK8463">
        <v>0</v>
      </c>
      <c r="AL8463" t="str">
        <f>IF(AA8463="","",IFERROR(IF(ISNUMBER('Procytrat 400'!F465),'Procytrat 400'!F465,IF(ISNUMBER(SEARCH("12",'Procytrat 400'!F465)),EDATE(AB8463,12),IF(ISNUMBER(SEARCH("6",'Procytrat 400'!F465)),EDATE(AB8463,6),IF(ISNUMBER(SEARCH("3",'Procytrat 400'!F465)),EDATE(AB8463,3),DATEVALUE('Procytrat 400'!F465))))),""))</f>
        <v/>
      </c>
      <c r="AM8463" t="str">
        <f t="shared" ca="1" si="821"/>
        <v/>
      </c>
    </row>
    <row r="8464" spans="27:39" x14ac:dyDescent="0.3">
      <c r="AA8464" t="str">
        <f>IF(COUNTA('Procytrat 400'!C466,'Procytrat 400'!D466,'Procytrat 400'!E466)&gt;0,"400","")</f>
        <v/>
      </c>
      <c r="AB8464" t="str">
        <f>IFERROR(IF(ISNUMBER('Procytrat 400'!C466),'Procytrat 400'!C466,DATEVALUE('Procytrat 400'!C466)),"")</f>
        <v/>
      </c>
      <c r="AC8464" t="str">
        <f>IF(AA8464="","",'Procytrat 400'!D466)</f>
        <v/>
      </c>
      <c r="AD8464" t="str">
        <f>IF(AA8464="","",IFERROR(1*'Procytrat 400'!E466,IFERROR(_xludf.NUMBERVALUE('Procytrat 400'!E466,".",","),IFERROR(_xludf.NUMBERVALUE('Procytrat 400'!E466,",","."),0))))</f>
        <v/>
      </c>
      <c r="AE8464" t="str">
        <f>IF(AA8464="","",'Procytrat 400'!B466)</f>
        <v/>
      </c>
      <c r="AF8464">
        <f t="shared" si="816"/>
        <v>0</v>
      </c>
      <c r="AG8464" t="str">
        <f t="shared" si="817"/>
        <v/>
      </c>
      <c r="AH8464" t="str">
        <f t="shared" si="818"/>
        <v/>
      </c>
      <c r="AI8464">
        <f t="shared" si="819"/>
        <v>0</v>
      </c>
      <c r="AJ8464">
        <f t="shared" si="820"/>
        <v>0</v>
      </c>
      <c r="AK8464">
        <v>0</v>
      </c>
      <c r="AL8464" t="str">
        <f>IF(AA8464="","",IFERROR(IF(ISNUMBER('Procytrat 400'!F466),'Procytrat 400'!F466,IF(ISNUMBER(SEARCH("12",'Procytrat 400'!F466)),EDATE(AB8464,12),IF(ISNUMBER(SEARCH("6",'Procytrat 400'!F466)),EDATE(AB8464,6),IF(ISNUMBER(SEARCH("3",'Procytrat 400'!F466)),EDATE(AB8464,3),DATEVALUE('Procytrat 400'!F466))))),""))</f>
        <v/>
      </c>
      <c r="AM8464" t="str">
        <f t="shared" ca="1" si="821"/>
        <v/>
      </c>
    </row>
    <row r="8465" spans="27:39" x14ac:dyDescent="0.3">
      <c r="AA8465" t="str">
        <f>IF(COUNTA('Procytrat 400'!C467,'Procytrat 400'!D467,'Procytrat 400'!E467)&gt;0,"400","")</f>
        <v/>
      </c>
      <c r="AB8465" t="str">
        <f>IFERROR(IF(ISNUMBER('Procytrat 400'!C467),'Procytrat 400'!C467,DATEVALUE('Procytrat 400'!C467)),"")</f>
        <v/>
      </c>
      <c r="AC8465" t="str">
        <f>IF(AA8465="","",'Procytrat 400'!D467)</f>
        <v/>
      </c>
      <c r="AD8465" t="str">
        <f>IF(AA8465="","",IFERROR(1*'Procytrat 400'!E467,IFERROR(_xludf.NUMBERVALUE('Procytrat 400'!E467,".",","),IFERROR(_xludf.NUMBERVALUE('Procytrat 400'!E467,",","."),0))))</f>
        <v/>
      </c>
      <c r="AE8465" t="str">
        <f>IF(AA8465="","",'Procytrat 400'!B467)</f>
        <v/>
      </c>
      <c r="AF8465">
        <f t="shared" si="816"/>
        <v>0</v>
      </c>
      <c r="AG8465" t="str">
        <f t="shared" si="817"/>
        <v/>
      </c>
      <c r="AH8465" t="str">
        <f t="shared" si="818"/>
        <v/>
      </c>
      <c r="AI8465">
        <f t="shared" si="819"/>
        <v>0</v>
      </c>
      <c r="AJ8465">
        <f t="shared" si="820"/>
        <v>0</v>
      </c>
      <c r="AK8465">
        <v>0</v>
      </c>
      <c r="AL8465" t="str">
        <f>IF(AA8465="","",IFERROR(IF(ISNUMBER('Procytrat 400'!F467),'Procytrat 400'!F467,IF(ISNUMBER(SEARCH("12",'Procytrat 400'!F467)),EDATE(AB8465,12),IF(ISNUMBER(SEARCH("6",'Procytrat 400'!F467)),EDATE(AB8465,6),IF(ISNUMBER(SEARCH("3",'Procytrat 400'!F467)),EDATE(AB8465,3),DATEVALUE('Procytrat 400'!F467))))),""))</f>
        <v/>
      </c>
      <c r="AM8465" t="str">
        <f t="shared" ca="1" si="821"/>
        <v/>
      </c>
    </row>
    <row r="8466" spans="27:39" x14ac:dyDescent="0.3">
      <c r="AA8466" t="str">
        <f>IF(COUNTA('Procytrat 400'!C468,'Procytrat 400'!D468,'Procytrat 400'!E468)&gt;0,"400","")</f>
        <v/>
      </c>
      <c r="AB8466" t="str">
        <f>IFERROR(IF(ISNUMBER('Procytrat 400'!C468),'Procytrat 400'!C468,DATEVALUE('Procytrat 400'!C468)),"")</f>
        <v/>
      </c>
      <c r="AC8466" t="str">
        <f>IF(AA8466="","",'Procytrat 400'!D468)</f>
        <v/>
      </c>
      <c r="AD8466" t="str">
        <f>IF(AA8466="","",IFERROR(1*'Procytrat 400'!E468,IFERROR(_xludf.NUMBERVALUE('Procytrat 400'!E468,".",","),IFERROR(_xludf.NUMBERVALUE('Procytrat 400'!E468,",","."),0))))</f>
        <v/>
      </c>
      <c r="AE8466" t="str">
        <f>IF(AA8466="","",'Procytrat 400'!B468)</f>
        <v/>
      </c>
      <c r="AF8466">
        <f t="shared" si="816"/>
        <v>0</v>
      </c>
      <c r="AG8466" t="str">
        <f t="shared" si="817"/>
        <v/>
      </c>
      <c r="AH8466" t="str">
        <f t="shared" si="818"/>
        <v/>
      </c>
      <c r="AI8466">
        <f t="shared" si="819"/>
        <v>0</v>
      </c>
      <c r="AJ8466">
        <f t="shared" si="820"/>
        <v>0</v>
      </c>
      <c r="AK8466">
        <v>0</v>
      </c>
      <c r="AL8466" t="str">
        <f>IF(AA8466="","",IFERROR(IF(ISNUMBER('Procytrat 400'!F468),'Procytrat 400'!F468,IF(ISNUMBER(SEARCH("12",'Procytrat 400'!F468)),EDATE(AB8466,12),IF(ISNUMBER(SEARCH("6",'Procytrat 400'!F468)),EDATE(AB8466,6),IF(ISNUMBER(SEARCH("3",'Procytrat 400'!F468)),EDATE(AB8466,3),DATEVALUE('Procytrat 400'!F468))))),""))</f>
        <v/>
      </c>
      <c r="AM8466" t="str">
        <f t="shared" ca="1" si="821"/>
        <v/>
      </c>
    </row>
    <row r="8467" spans="27:39" x14ac:dyDescent="0.3">
      <c r="AA8467" t="str">
        <f>IF(COUNTA('Procytrat 400'!C469,'Procytrat 400'!D469,'Procytrat 400'!E469)&gt;0,"400","")</f>
        <v/>
      </c>
      <c r="AB8467" t="str">
        <f>IFERROR(IF(ISNUMBER('Procytrat 400'!C469),'Procytrat 400'!C469,DATEVALUE('Procytrat 400'!C469)),"")</f>
        <v/>
      </c>
      <c r="AC8467" t="str">
        <f>IF(AA8467="","",'Procytrat 400'!D469)</f>
        <v/>
      </c>
      <c r="AD8467" t="str">
        <f>IF(AA8467="","",IFERROR(1*'Procytrat 400'!E469,IFERROR(_xludf.NUMBERVALUE('Procytrat 400'!E469,".",","),IFERROR(_xludf.NUMBERVALUE('Procytrat 400'!E469,",","."),0))))</f>
        <v/>
      </c>
      <c r="AE8467" t="str">
        <f>IF(AA8467="","",'Procytrat 400'!B469)</f>
        <v/>
      </c>
      <c r="AF8467">
        <f t="shared" si="816"/>
        <v>0</v>
      </c>
      <c r="AG8467" t="str">
        <f t="shared" si="817"/>
        <v/>
      </c>
      <c r="AH8467" t="str">
        <f t="shared" si="818"/>
        <v/>
      </c>
      <c r="AI8467">
        <f t="shared" si="819"/>
        <v>0</v>
      </c>
      <c r="AJ8467">
        <f t="shared" si="820"/>
        <v>0</v>
      </c>
      <c r="AK8467">
        <v>0</v>
      </c>
      <c r="AL8467" t="str">
        <f>IF(AA8467="","",IFERROR(IF(ISNUMBER('Procytrat 400'!F469),'Procytrat 400'!F469,IF(ISNUMBER(SEARCH("12",'Procytrat 400'!F469)),EDATE(AB8467,12),IF(ISNUMBER(SEARCH("6",'Procytrat 400'!F469)),EDATE(AB8467,6),IF(ISNUMBER(SEARCH("3",'Procytrat 400'!F469)),EDATE(AB8467,3),DATEVALUE('Procytrat 400'!F469))))),""))</f>
        <v/>
      </c>
      <c r="AM8467" t="str">
        <f t="shared" ca="1" si="821"/>
        <v/>
      </c>
    </row>
    <row r="8468" spans="27:39" x14ac:dyDescent="0.3">
      <c r="AA8468" t="str">
        <f>IF(COUNTA('Procytrat 400'!C470,'Procytrat 400'!D470,'Procytrat 400'!E470)&gt;0,"400","")</f>
        <v/>
      </c>
      <c r="AB8468" t="str">
        <f>IFERROR(IF(ISNUMBER('Procytrat 400'!C470),'Procytrat 400'!C470,DATEVALUE('Procytrat 400'!C470)),"")</f>
        <v/>
      </c>
      <c r="AC8468" t="str">
        <f>IF(AA8468="","",'Procytrat 400'!D470)</f>
        <v/>
      </c>
      <c r="AD8468" t="str">
        <f>IF(AA8468="","",IFERROR(1*'Procytrat 400'!E470,IFERROR(_xludf.NUMBERVALUE('Procytrat 400'!E470,".",","),IFERROR(_xludf.NUMBERVALUE('Procytrat 400'!E470,",","."),0))))</f>
        <v/>
      </c>
      <c r="AE8468" t="str">
        <f>IF(AA8468="","",'Procytrat 400'!B470)</f>
        <v/>
      </c>
      <c r="AF8468">
        <f t="shared" si="816"/>
        <v>0</v>
      </c>
      <c r="AG8468" t="str">
        <f t="shared" si="817"/>
        <v/>
      </c>
      <c r="AH8468" t="str">
        <f t="shared" si="818"/>
        <v/>
      </c>
      <c r="AI8468">
        <f t="shared" si="819"/>
        <v>0</v>
      </c>
      <c r="AJ8468">
        <f t="shared" si="820"/>
        <v>0</v>
      </c>
      <c r="AK8468">
        <v>0</v>
      </c>
      <c r="AL8468" t="str">
        <f>IF(AA8468="","",IFERROR(IF(ISNUMBER('Procytrat 400'!F470),'Procytrat 400'!F470,IF(ISNUMBER(SEARCH("12",'Procytrat 400'!F470)),EDATE(AB8468,12),IF(ISNUMBER(SEARCH("6",'Procytrat 400'!F470)),EDATE(AB8468,6),IF(ISNUMBER(SEARCH("3",'Procytrat 400'!F470)),EDATE(AB8468,3),DATEVALUE('Procytrat 400'!F470))))),""))</f>
        <v/>
      </c>
      <c r="AM8468" t="str">
        <f t="shared" ca="1" si="821"/>
        <v/>
      </c>
    </row>
    <row r="8469" spans="27:39" x14ac:dyDescent="0.3">
      <c r="AA8469" t="str">
        <f>IF(COUNTA('Procytrat 400'!C471,'Procytrat 400'!D471,'Procytrat 400'!E471)&gt;0,"400","")</f>
        <v/>
      </c>
      <c r="AB8469" t="str">
        <f>IFERROR(IF(ISNUMBER('Procytrat 400'!C471),'Procytrat 400'!C471,DATEVALUE('Procytrat 400'!C471)),"")</f>
        <v/>
      </c>
      <c r="AC8469" t="str">
        <f>IF(AA8469="","",'Procytrat 400'!D471)</f>
        <v/>
      </c>
      <c r="AD8469" t="str">
        <f>IF(AA8469="","",IFERROR(1*'Procytrat 400'!E471,IFERROR(_xludf.NUMBERVALUE('Procytrat 400'!E471,".",","),IFERROR(_xludf.NUMBERVALUE('Procytrat 400'!E471,",","."),0))))</f>
        <v/>
      </c>
      <c r="AE8469" t="str">
        <f>IF(AA8469="","",'Procytrat 400'!B471)</f>
        <v/>
      </c>
      <c r="AF8469">
        <f t="shared" si="816"/>
        <v>0</v>
      </c>
      <c r="AG8469" t="str">
        <f t="shared" si="817"/>
        <v/>
      </c>
      <c r="AH8469" t="str">
        <f t="shared" si="818"/>
        <v/>
      </c>
      <c r="AI8469">
        <f t="shared" si="819"/>
        <v>0</v>
      </c>
      <c r="AJ8469">
        <f t="shared" si="820"/>
        <v>0</v>
      </c>
      <c r="AK8469">
        <v>0</v>
      </c>
      <c r="AL8469" t="str">
        <f>IF(AA8469="","",IFERROR(IF(ISNUMBER('Procytrat 400'!F471),'Procytrat 400'!F471,IF(ISNUMBER(SEARCH("12",'Procytrat 400'!F471)),EDATE(AB8469,12),IF(ISNUMBER(SEARCH("6",'Procytrat 400'!F471)),EDATE(AB8469,6),IF(ISNUMBER(SEARCH("3",'Procytrat 400'!F471)),EDATE(AB8469,3),DATEVALUE('Procytrat 400'!F471))))),""))</f>
        <v/>
      </c>
      <c r="AM8469" t="str">
        <f t="shared" ca="1" si="821"/>
        <v/>
      </c>
    </row>
    <row r="8470" spans="27:39" x14ac:dyDescent="0.3">
      <c r="AA8470" t="str">
        <f>IF(COUNTA('Procytrat 400'!C472,'Procytrat 400'!D472,'Procytrat 400'!E472)&gt;0,"400","")</f>
        <v/>
      </c>
      <c r="AB8470" t="str">
        <f>IFERROR(IF(ISNUMBER('Procytrat 400'!C472),'Procytrat 400'!C472,DATEVALUE('Procytrat 400'!C472)),"")</f>
        <v/>
      </c>
      <c r="AC8470" t="str">
        <f>IF(AA8470="","",'Procytrat 400'!D472)</f>
        <v/>
      </c>
      <c r="AD8470" t="str">
        <f>IF(AA8470="","",IFERROR(1*'Procytrat 400'!E472,IFERROR(_xludf.NUMBERVALUE('Procytrat 400'!E472,".",","),IFERROR(_xludf.NUMBERVALUE('Procytrat 400'!E472,",","."),0))))</f>
        <v/>
      </c>
      <c r="AE8470" t="str">
        <f>IF(AA8470="","",'Procytrat 400'!B472)</f>
        <v/>
      </c>
      <c r="AF8470">
        <f t="shared" si="816"/>
        <v>0</v>
      </c>
      <c r="AG8470" t="str">
        <f t="shared" si="817"/>
        <v/>
      </c>
      <c r="AH8470" t="str">
        <f t="shared" si="818"/>
        <v/>
      </c>
      <c r="AI8470">
        <f t="shared" si="819"/>
        <v>0</v>
      </c>
      <c r="AJ8470">
        <f t="shared" si="820"/>
        <v>0</v>
      </c>
      <c r="AK8470">
        <v>0</v>
      </c>
      <c r="AL8470" t="str">
        <f>IF(AA8470="","",IFERROR(IF(ISNUMBER('Procytrat 400'!F472),'Procytrat 400'!F472,IF(ISNUMBER(SEARCH("12",'Procytrat 400'!F472)),EDATE(AB8470,12),IF(ISNUMBER(SEARCH("6",'Procytrat 400'!F472)),EDATE(AB8470,6),IF(ISNUMBER(SEARCH("3",'Procytrat 400'!F472)),EDATE(AB8470,3),DATEVALUE('Procytrat 400'!F472))))),""))</f>
        <v/>
      </c>
      <c r="AM8470" t="str">
        <f t="shared" ca="1" si="821"/>
        <v/>
      </c>
    </row>
    <row r="8471" spans="27:39" x14ac:dyDescent="0.3">
      <c r="AA8471" t="str">
        <f>IF(COUNTA('Procytrat 400'!C473,'Procytrat 400'!D473,'Procytrat 400'!E473)&gt;0,"400","")</f>
        <v/>
      </c>
      <c r="AB8471" t="str">
        <f>IFERROR(IF(ISNUMBER('Procytrat 400'!C473),'Procytrat 400'!C473,DATEVALUE('Procytrat 400'!C473)),"")</f>
        <v/>
      </c>
      <c r="AC8471" t="str">
        <f>IF(AA8471="","",'Procytrat 400'!D473)</f>
        <v/>
      </c>
      <c r="AD8471" t="str">
        <f>IF(AA8471="","",IFERROR(1*'Procytrat 400'!E473,IFERROR(_xludf.NUMBERVALUE('Procytrat 400'!E473,".",","),IFERROR(_xludf.NUMBERVALUE('Procytrat 400'!E473,",","."),0))))</f>
        <v/>
      </c>
      <c r="AE8471" t="str">
        <f>IF(AA8471="","",'Procytrat 400'!B473)</f>
        <v/>
      </c>
      <c r="AF8471">
        <f t="shared" si="816"/>
        <v>0</v>
      </c>
      <c r="AG8471" t="str">
        <f t="shared" si="817"/>
        <v/>
      </c>
      <c r="AH8471" t="str">
        <f t="shared" si="818"/>
        <v/>
      </c>
      <c r="AI8471">
        <f t="shared" si="819"/>
        <v>0</v>
      </c>
      <c r="AJ8471">
        <f t="shared" si="820"/>
        <v>0</v>
      </c>
      <c r="AK8471">
        <v>0</v>
      </c>
      <c r="AL8471" t="str">
        <f>IF(AA8471="","",IFERROR(IF(ISNUMBER('Procytrat 400'!F473),'Procytrat 400'!F473,IF(ISNUMBER(SEARCH("12",'Procytrat 400'!F473)),EDATE(AB8471,12),IF(ISNUMBER(SEARCH("6",'Procytrat 400'!F473)),EDATE(AB8471,6),IF(ISNUMBER(SEARCH("3",'Procytrat 400'!F473)),EDATE(AB8471,3),DATEVALUE('Procytrat 400'!F473))))),""))</f>
        <v/>
      </c>
      <c r="AM8471" t="str">
        <f t="shared" ca="1" si="821"/>
        <v/>
      </c>
    </row>
    <row r="8472" spans="27:39" x14ac:dyDescent="0.3">
      <c r="AA8472" t="str">
        <f>IF(COUNTA('Procytrat 400'!C474,'Procytrat 400'!D474,'Procytrat 400'!E474)&gt;0,"400","")</f>
        <v/>
      </c>
      <c r="AB8472" t="str">
        <f>IFERROR(IF(ISNUMBER('Procytrat 400'!C474),'Procytrat 400'!C474,DATEVALUE('Procytrat 400'!C474)),"")</f>
        <v/>
      </c>
      <c r="AC8472" t="str">
        <f>IF(AA8472="","",'Procytrat 400'!D474)</f>
        <v/>
      </c>
      <c r="AD8472" t="str">
        <f>IF(AA8472="","",IFERROR(1*'Procytrat 400'!E474,IFERROR(_xludf.NUMBERVALUE('Procytrat 400'!E474,".",","),IFERROR(_xludf.NUMBERVALUE('Procytrat 400'!E474,",","."),0))))</f>
        <v/>
      </c>
      <c r="AE8472" t="str">
        <f>IF(AA8472="","",'Procytrat 400'!B474)</f>
        <v/>
      </c>
      <c r="AF8472">
        <f t="shared" si="816"/>
        <v>0</v>
      </c>
      <c r="AG8472" t="str">
        <f t="shared" si="817"/>
        <v/>
      </c>
      <c r="AH8472" t="str">
        <f t="shared" si="818"/>
        <v/>
      </c>
      <c r="AI8472">
        <f t="shared" si="819"/>
        <v>0</v>
      </c>
      <c r="AJ8472">
        <f t="shared" si="820"/>
        <v>0</v>
      </c>
      <c r="AK8472">
        <v>0</v>
      </c>
      <c r="AL8472" t="str">
        <f>IF(AA8472="","",IFERROR(IF(ISNUMBER('Procytrat 400'!F474),'Procytrat 400'!F474,IF(ISNUMBER(SEARCH("12",'Procytrat 400'!F474)),EDATE(AB8472,12),IF(ISNUMBER(SEARCH("6",'Procytrat 400'!F474)),EDATE(AB8472,6),IF(ISNUMBER(SEARCH("3",'Procytrat 400'!F474)),EDATE(AB8472,3),DATEVALUE('Procytrat 400'!F474))))),""))</f>
        <v/>
      </c>
      <c r="AM8472" t="str">
        <f t="shared" ca="1" si="821"/>
        <v/>
      </c>
    </row>
    <row r="8473" spans="27:39" x14ac:dyDescent="0.3">
      <c r="AA8473" t="str">
        <f>IF(COUNTA('Procytrat 400'!C475,'Procytrat 400'!D475,'Procytrat 400'!E475)&gt;0,"400","")</f>
        <v/>
      </c>
      <c r="AB8473" t="str">
        <f>IFERROR(IF(ISNUMBER('Procytrat 400'!C475),'Procytrat 400'!C475,DATEVALUE('Procytrat 400'!C475)),"")</f>
        <v/>
      </c>
      <c r="AC8473" t="str">
        <f>IF(AA8473="","",'Procytrat 400'!D475)</f>
        <v/>
      </c>
      <c r="AD8473" t="str">
        <f>IF(AA8473="","",IFERROR(1*'Procytrat 400'!E475,IFERROR(_xludf.NUMBERVALUE('Procytrat 400'!E475,".",","),IFERROR(_xludf.NUMBERVALUE('Procytrat 400'!E475,",","."),0))))</f>
        <v/>
      </c>
      <c r="AE8473" t="str">
        <f>IF(AA8473="","",'Procytrat 400'!B475)</f>
        <v/>
      </c>
      <c r="AF8473">
        <f t="shared" si="816"/>
        <v>0</v>
      </c>
      <c r="AG8473" t="str">
        <f t="shared" si="817"/>
        <v/>
      </c>
      <c r="AH8473" t="str">
        <f t="shared" si="818"/>
        <v/>
      </c>
      <c r="AI8473">
        <f t="shared" si="819"/>
        <v>0</v>
      </c>
      <c r="AJ8473">
        <f t="shared" si="820"/>
        <v>0</v>
      </c>
      <c r="AK8473">
        <v>0</v>
      </c>
      <c r="AL8473" t="str">
        <f>IF(AA8473="","",IFERROR(IF(ISNUMBER('Procytrat 400'!F475),'Procytrat 400'!F475,IF(ISNUMBER(SEARCH("12",'Procytrat 400'!F475)),EDATE(AB8473,12),IF(ISNUMBER(SEARCH("6",'Procytrat 400'!F475)),EDATE(AB8473,6),IF(ISNUMBER(SEARCH("3",'Procytrat 400'!F475)),EDATE(AB8473,3),DATEVALUE('Procytrat 400'!F475))))),""))</f>
        <v/>
      </c>
      <c r="AM8473" t="str">
        <f t="shared" ca="1" si="821"/>
        <v/>
      </c>
    </row>
    <row r="8474" spans="27:39" x14ac:dyDescent="0.3">
      <c r="AA8474" t="str">
        <f>IF(COUNTA('Procytrat 400'!C476,'Procytrat 400'!D476,'Procytrat 400'!E476)&gt;0,"400","")</f>
        <v/>
      </c>
      <c r="AB8474" t="str">
        <f>IFERROR(IF(ISNUMBER('Procytrat 400'!C476),'Procytrat 400'!C476,DATEVALUE('Procytrat 400'!C476)),"")</f>
        <v/>
      </c>
      <c r="AC8474" t="str">
        <f>IF(AA8474="","",'Procytrat 400'!D476)</f>
        <v/>
      </c>
      <c r="AD8474" t="str">
        <f>IF(AA8474="","",IFERROR(1*'Procytrat 400'!E476,IFERROR(_xludf.NUMBERVALUE('Procytrat 400'!E476,".",","),IFERROR(_xludf.NUMBERVALUE('Procytrat 400'!E476,",","."),0))))</f>
        <v/>
      </c>
      <c r="AE8474" t="str">
        <f>IF(AA8474="","",'Procytrat 400'!B476)</f>
        <v/>
      </c>
      <c r="AF8474">
        <f t="shared" si="816"/>
        <v>0</v>
      </c>
      <c r="AG8474" t="str">
        <f t="shared" si="817"/>
        <v/>
      </c>
      <c r="AH8474" t="str">
        <f t="shared" si="818"/>
        <v/>
      </c>
      <c r="AI8474">
        <f t="shared" si="819"/>
        <v>0</v>
      </c>
      <c r="AJ8474">
        <f t="shared" si="820"/>
        <v>0</v>
      </c>
      <c r="AK8474">
        <v>0</v>
      </c>
      <c r="AL8474" t="str">
        <f>IF(AA8474="","",IFERROR(IF(ISNUMBER('Procytrat 400'!F476),'Procytrat 400'!F476,IF(ISNUMBER(SEARCH("12",'Procytrat 400'!F476)),EDATE(AB8474,12),IF(ISNUMBER(SEARCH("6",'Procytrat 400'!F476)),EDATE(AB8474,6),IF(ISNUMBER(SEARCH("3",'Procytrat 400'!F476)),EDATE(AB8474,3),DATEVALUE('Procytrat 400'!F476))))),""))</f>
        <v/>
      </c>
      <c r="AM8474" t="str">
        <f t="shared" ca="1" si="821"/>
        <v/>
      </c>
    </row>
    <row r="8475" spans="27:39" x14ac:dyDescent="0.3">
      <c r="AA8475" t="str">
        <f>IF(COUNTA('Procytrat 400'!C477,'Procytrat 400'!D477,'Procytrat 400'!E477)&gt;0,"400","")</f>
        <v/>
      </c>
      <c r="AB8475" t="str">
        <f>IFERROR(IF(ISNUMBER('Procytrat 400'!C477),'Procytrat 400'!C477,DATEVALUE('Procytrat 400'!C477)),"")</f>
        <v/>
      </c>
      <c r="AC8475" t="str">
        <f>IF(AA8475="","",'Procytrat 400'!D477)</f>
        <v/>
      </c>
      <c r="AD8475" t="str">
        <f>IF(AA8475="","",IFERROR(1*'Procytrat 400'!E477,IFERROR(_xludf.NUMBERVALUE('Procytrat 400'!E477,".",","),IFERROR(_xludf.NUMBERVALUE('Procytrat 400'!E477,",","."),0))))</f>
        <v/>
      </c>
      <c r="AE8475" t="str">
        <f>IF(AA8475="","",'Procytrat 400'!B477)</f>
        <v/>
      </c>
      <c r="AF8475">
        <f t="shared" si="816"/>
        <v>0</v>
      </c>
      <c r="AG8475" t="str">
        <f t="shared" si="817"/>
        <v/>
      </c>
      <c r="AH8475" t="str">
        <f t="shared" si="818"/>
        <v/>
      </c>
      <c r="AI8475">
        <f t="shared" si="819"/>
        <v>0</v>
      </c>
      <c r="AJ8475">
        <f t="shared" si="820"/>
        <v>0</v>
      </c>
      <c r="AK8475">
        <v>0</v>
      </c>
      <c r="AL8475" t="str">
        <f>IF(AA8475="","",IFERROR(IF(ISNUMBER('Procytrat 400'!F477),'Procytrat 400'!F477,IF(ISNUMBER(SEARCH("12",'Procytrat 400'!F477)),EDATE(AB8475,12),IF(ISNUMBER(SEARCH("6",'Procytrat 400'!F477)),EDATE(AB8475,6),IF(ISNUMBER(SEARCH("3",'Procytrat 400'!F477)),EDATE(AB8475,3),DATEVALUE('Procytrat 400'!F477))))),""))</f>
        <v/>
      </c>
      <c r="AM8475" t="str">
        <f t="shared" ca="1" si="821"/>
        <v/>
      </c>
    </row>
    <row r="8476" spans="27:39" x14ac:dyDescent="0.3">
      <c r="AA8476" t="str">
        <f>IF(COUNTA('Procytrat 400'!C478,'Procytrat 400'!D478,'Procytrat 400'!E478)&gt;0,"400","")</f>
        <v/>
      </c>
      <c r="AB8476" t="str">
        <f>IFERROR(IF(ISNUMBER('Procytrat 400'!C478),'Procytrat 400'!C478,DATEVALUE('Procytrat 400'!C478)),"")</f>
        <v/>
      </c>
      <c r="AC8476" t="str">
        <f>IF(AA8476="","",'Procytrat 400'!D478)</f>
        <v/>
      </c>
      <c r="AD8476" t="str">
        <f>IF(AA8476="","",IFERROR(1*'Procytrat 400'!E478,IFERROR(_xludf.NUMBERVALUE('Procytrat 400'!E478,".",","),IFERROR(_xludf.NUMBERVALUE('Procytrat 400'!E478,",","."),0))))</f>
        <v/>
      </c>
      <c r="AE8476" t="str">
        <f>IF(AA8476="","",'Procytrat 400'!B478)</f>
        <v/>
      </c>
      <c r="AF8476">
        <f t="shared" si="816"/>
        <v>0</v>
      </c>
      <c r="AG8476" t="str">
        <f t="shared" si="817"/>
        <v/>
      </c>
      <c r="AH8476" t="str">
        <f t="shared" si="818"/>
        <v/>
      </c>
      <c r="AI8476">
        <f t="shared" si="819"/>
        <v>0</v>
      </c>
      <c r="AJ8476">
        <f t="shared" si="820"/>
        <v>0</v>
      </c>
      <c r="AK8476">
        <v>0</v>
      </c>
      <c r="AL8476" t="str">
        <f>IF(AA8476="","",IFERROR(IF(ISNUMBER('Procytrat 400'!F478),'Procytrat 400'!F478,IF(ISNUMBER(SEARCH("12",'Procytrat 400'!F478)),EDATE(AB8476,12),IF(ISNUMBER(SEARCH("6",'Procytrat 400'!F478)),EDATE(AB8476,6),IF(ISNUMBER(SEARCH("3",'Procytrat 400'!F478)),EDATE(AB8476,3),DATEVALUE('Procytrat 400'!F478))))),""))</f>
        <v/>
      </c>
      <c r="AM8476" t="str">
        <f t="shared" ca="1" si="821"/>
        <v/>
      </c>
    </row>
    <row r="8477" spans="27:39" x14ac:dyDescent="0.3">
      <c r="AA8477" t="str">
        <f>IF(COUNTA('Procytrat 400'!C479,'Procytrat 400'!D479,'Procytrat 400'!E479)&gt;0,"400","")</f>
        <v/>
      </c>
      <c r="AB8477" t="str">
        <f>IFERROR(IF(ISNUMBER('Procytrat 400'!C479),'Procytrat 400'!C479,DATEVALUE('Procytrat 400'!C479)),"")</f>
        <v/>
      </c>
      <c r="AC8477" t="str">
        <f>IF(AA8477="","",'Procytrat 400'!D479)</f>
        <v/>
      </c>
      <c r="AD8477" t="str">
        <f>IF(AA8477="","",IFERROR(1*'Procytrat 400'!E479,IFERROR(_xludf.NUMBERVALUE('Procytrat 400'!E479,".",","),IFERROR(_xludf.NUMBERVALUE('Procytrat 400'!E479,",","."),0))))</f>
        <v/>
      </c>
      <c r="AE8477" t="str">
        <f>IF(AA8477="","",'Procytrat 400'!B479)</f>
        <v/>
      </c>
      <c r="AF8477">
        <f t="shared" si="816"/>
        <v>0</v>
      </c>
      <c r="AG8477" t="str">
        <f t="shared" si="817"/>
        <v/>
      </c>
      <c r="AH8477" t="str">
        <f t="shared" si="818"/>
        <v/>
      </c>
      <c r="AI8477">
        <f t="shared" si="819"/>
        <v>0</v>
      </c>
      <c r="AJ8477">
        <f t="shared" si="820"/>
        <v>0</v>
      </c>
      <c r="AK8477">
        <v>0</v>
      </c>
      <c r="AL8477" t="str">
        <f>IF(AA8477="","",IFERROR(IF(ISNUMBER('Procytrat 400'!F479),'Procytrat 400'!F479,IF(ISNUMBER(SEARCH("12",'Procytrat 400'!F479)),EDATE(AB8477,12),IF(ISNUMBER(SEARCH("6",'Procytrat 400'!F479)),EDATE(AB8477,6),IF(ISNUMBER(SEARCH("3",'Procytrat 400'!F479)),EDATE(AB8477,3),DATEVALUE('Procytrat 400'!F479))))),""))</f>
        <v/>
      </c>
      <c r="AM8477" t="str">
        <f t="shared" ca="1" si="821"/>
        <v/>
      </c>
    </row>
    <row r="8478" spans="27:39" x14ac:dyDescent="0.3">
      <c r="AA8478" t="str">
        <f>IF(COUNTA('Procytrat 400'!C480,'Procytrat 400'!D480,'Procytrat 400'!E480)&gt;0,"400","")</f>
        <v/>
      </c>
      <c r="AB8478" t="str">
        <f>IFERROR(IF(ISNUMBER('Procytrat 400'!C480),'Procytrat 400'!C480,DATEVALUE('Procytrat 400'!C480)),"")</f>
        <v/>
      </c>
      <c r="AC8478" t="str">
        <f>IF(AA8478="","",'Procytrat 400'!D480)</f>
        <v/>
      </c>
      <c r="AD8478" t="str">
        <f>IF(AA8478="","",IFERROR(1*'Procytrat 400'!E480,IFERROR(_xludf.NUMBERVALUE('Procytrat 400'!E480,".",","),IFERROR(_xludf.NUMBERVALUE('Procytrat 400'!E480,",","."),0))))</f>
        <v/>
      </c>
      <c r="AE8478" t="str">
        <f>IF(AA8478="","",'Procytrat 400'!B480)</f>
        <v/>
      </c>
      <c r="AF8478">
        <f t="shared" si="816"/>
        <v>0</v>
      </c>
      <c r="AG8478" t="str">
        <f t="shared" si="817"/>
        <v/>
      </c>
      <c r="AH8478" t="str">
        <f t="shared" si="818"/>
        <v/>
      </c>
      <c r="AI8478">
        <f t="shared" si="819"/>
        <v>0</v>
      </c>
      <c r="AJ8478">
        <f t="shared" si="820"/>
        <v>0</v>
      </c>
      <c r="AK8478">
        <v>0</v>
      </c>
      <c r="AL8478" t="str">
        <f>IF(AA8478="","",IFERROR(IF(ISNUMBER('Procytrat 400'!F480),'Procytrat 400'!F480,IF(ISNUMBER(SEARCH("12",'Procytrat 400'!F480)),EDATE(AB8478,12),IF(ISNUMBER(SEARCH("6",'Procytrat 400'!F480)),EDATE(AB8478,6),IF(ISNUMBER(SEARCH("3",'Procytrat 400'!F480)),EDATE(AB8478,3),DATEVALUE('Procytrat 400'!F480))))),""))</f>
        <v/>
      </c>
      <c r="AM8478" t="str">
        <f t="shared" ca="1" si="821"/>
        <v/>
      </c>
    </row>
    <row r="8479" spans="27:39" x14ac:dyDescent="0.3">
      <c r="AA8479" t="str">
        <f>IF(COUNTA('Procytrat 400'!C481,'Procytrat 400'!D481,'Procytrat 400'!E481)&gt;0,"400","")</f>
        <v/>
      </c>
      <c r="AB8479" t="str">
        <f>IFERROR(IF(ISNUMBER('Procytrat 400'!C481),'Procytrat 400'!C481,DATEVALUE('Procytrat 400'!C481)),"")</f>
        <v/>
      </c>
      <c r="AC8479" t="str">
        <f>IF(AA8479="","",'Procytrat 400'!D481)</f>
        <v/>
      </c>
      <c r="AD8479" t="str">
        <f>IF(AA8479="","",IFERROR(1*'Procytrat 400'!E481,IFERROR(_xludf.NUMBERVALUE('Procytrat 400'!E481,".",","),IFERROR(_xludf.NUMBERVALUE('Procytrat 400'!E481,",","."),0))))</f>
        <v/>
      </c>
      <c r="AE8479" t="str">
        <f>IF(AA8479="","",'Procytrat 400'!B481)</f>
        <v/>
      </c>
      <c r="AF8479">
        <f t="shared" si="816"/>
        <v>0</v>
      </c>
      <c r="AG8479" t="str">
        <f t="shared" si="817"/>
        <v/>
      </c>
      <c r="AH8479" t="str">
        <f t="shared" si="818"/>
        <v/>
      </c>
      <c r="AI8479">
        <f t="shared" si="819"/>
        <v>0</v>
      </c>
      <c r="AJ8479">
        <f t="shared" si="820"/>
        <v>0</v>
      </c>
      <c r="AK8479">
        <v>0</v>
      </c>
      <c r="AL8479" t="str">
        <f>IF(AA8479="","",IFERROR(IF(ISNUMBER('Procytrat 400'!F481),'Procytrat 400'!F481,IF(ISNUMBER(SEARCH("12",'Procytrat 400'!F481)),EDATE(AB8479,12),IF(ISNUMBER(SEARCH("6",'Procytrat 400'!F481)),EDATE(AB8479,6),IF(ISNUMBER(SEARCH("3",'Procytrat 400'!F481)),EDATE(AB8479,3),DATEVALUE('Procytrat 400'!F481))))),""))</f>
        <v/>
      </c>
      <c r="AM8479" t="str">
        <f t="shared" ca="1" si="821"/>
        <v/>
      </c>
    </row>
    <row r="8480" spans="27:39" x14ac:dyDescent="0.3">
      <c r="AA8480" t="str">
        <f>IF(COUNTA('Procytrat 400'!C482,'Procytrat 400'!D482,'Procytrat 400'!E482)&gt;0,"400","")</f>
        <v/>
      </c>
      <c r="AB8480" t="str">
        <f>IFERROR(IF(ISNUMBER('Procytrat 400'!C482),'Procytrat 400'!C482,DATEVALUE('Procytrat 400'!C482)),"")</f>
        <v/>
      </c>
      <c r="AC8480" t="str">
        <f>IF(AA8480="","",'Procytrat 400'!D482)</f>
        <v/>
      </c>
      <c r="AD8480" t="str">
        <f>IF(AA8480="","",IFERROR(1*'Procytrat 400'!E482,IFERROR(_xludf.NUMBERVALUE('Procytrat 400'!E482,".",","),IFERROR(_xludf.NUMBERVALUE('Procytrat 400'!E482,",","."),0))))</f>
        <v/>
      </c>
      <c r="AE8480" t="str">
        <f>IF(AA8480="","",'Procytrat 400'!B482)</f>
        <v/>
      </c>
      <c r="AF8480">
        <f t="shared" si="816"/>
        <v>0</v>
      </c>
      <c r="AG8480" t="str">
        <f t="shared" si="817"/>
        <v/>
      </c>
      <c r="AH8480" t="str">
        <f t="shared" si="818"/>
        <v/>
      </c>
      <c r="AI8480">
        <f t="shared" si="819"/>
        <v>0</v>
      </c>
      <c r="AJ8480">
        <f t="shared" si="820"/>
        <v>0</v>
      </c>
      <c r="AK8480">
        <v>0</v>
      </c>
      <c r="AL8480" t="str">
        <f>IF(AA8480="","",IFERROR(IF(ISNUMBER('Procytrat 400'!F482),'Procytrat 400'!F482,IF(ISNUMBER(SEARCH("12",'Procytrat 400'!F482)),EDATE(AB8480,12),IF(ISNUMBER(SEARCH("6",'Procytrat 400'!F482)),EDATE(AB8480,6),IF(ISNUMBER(SEARCH("3",'Procytrat 400'!F482)),EDATE(AB8480,3),DATEVALUE('Procytrat 400'!F482))))),""))</f>
        <v/>
      </c>
      <c r="AM8480" t="str">
        <f t="shared" ca="1" si="821"/>
        <v/>
      </c>
    </row>
    <row r="8481" spans="27:39" x14ac:dyDescent="0.3">
      <c r="AA8481" t="str">
        <f>IF(COUNTA('Procytrat 400'!C483,'Procytrat 400'!D483,'Procytrat 400'!E483)&gt;0,"400","")</f>
        <v/>
      </c>
      <c r="AB8481" t="str">
        <f>IFERROR(IF(ISNUMBER('Procytrat 400'!C483),'Procytrat 400'!C483,DATEVALUE('Procytrat 400'!C483)),"")</f>
        <v/>
      </c>
      <c r="AC8481" t="str">
        <f>IF(AA8481="","",'Procytrat 400'!D483)</f>
        <v/>
      </c>
      <c r="AD8481" t="str">
        <f>IF(AA8481="","",IFERROR(1*'Procytrat 400'!E483,IFERROR(_xludf.NUMBERVALUE('Procytrat 400'!E483,".",","),IFERROR(_xludf.NUMBERVALUE('Procytrat 400'!E483,",","."),0))))</f>
        <v/>
      </c>
      <c r="AE8481" t="str">
        <f>IF(AA8481="","",'Procytrat 400'!B483)</f>
        <v/>
      </c>
      <c r="AF8481">
        <f t="shared" si="816"/>
        <v>0</v>
      </c>
      <c r="AG8481" t="str">
        <f t="shared" si="817"/>
        <v/>
      </c>
      <c r="AH8481" t="str">
        <f t="shared" si="818"/>
        <v/>
      </c>
      <c r="AI8481">
        <f t="shared" si="819"/>
        <v>0</v>
      </c>
      <c r="AJ8481">
        <f t="shared" si="820"/>
        <v>0</v>
      </c>
      <c r="AK8481">
        <v>0</v>
      </c>
      <c r="AL8481" t="str">
        <f>IF(AA8481="","",IFERROR(IF(ISNUMBER('Procytrat 400'!F483),'Procytrat 400'!F483,IF(ISNUMBER(SEARCH("12",'Procytrat 400'!F483)),EDATE(AB8481,12),IF(ISNUMBER(SEARCH("6",'Procytrat 400'!F483)),EDATE(AB8481,6),IF(ISNUMBER(SEARCH("3",'Procytrat 400'!F483)),EDATE(AB8481,3),DATEVALUE('Procytrat 400'!F483))))),""))</f>
        <v/>
      </c>
      <c r="AM8481" t="str">
        <f t="shared" ca="1" si="821"/>
        <v/>
      </c>
    </row>
    <row r="8482" spans="27:39" x14ac:dyDescent="0.3">
      <c r="AA8482" t="str">
        <f>IF(COUNTA('Procytrat 400'!C484,'Procytrat 400'!D484,'Procytrat 400'!E484)&gt;0,"400","")</f>
        <v/>
      </c>
      <c r="AB8482" t="str">
        <f>IFERROR(IF(ISNUMBER('Procytrat 400'!C484),'Procytrat 400'!C484,DATEVALUE('Procytrat 400'!C484)),"")</f>
        <v/>
      </c>
      <c r="AC8482" t="str">
        <f>IF(AA8482="","",'Procytrat 400'!D484)</f>
        <v/>
      </c>
      <c r="AD8482" t="str">
        <f>IF(AA8482="","",IFERROR(1*'Procytrat 400'!E484,IFERROR(_xludf.NUMBERVALUE('Procytrat 400'!E484,".",","),IFERROR(_xludf.NUMBERVALUE('Procytrat 400'!E484,",","."),0))))</f>
        <v/>
      </c>
      <c r="AE8482" t="str">
        <f>IF(AA8482="","",'Procytrat 400'!B484)</f>
        <v/>
      </c>
      <c r="AF8482">
        <f t="shared" si="816"/>
        <v>0</v>
      </c>
      <c r="AG8482" t="str">
        <f t="shared" si="817"/>
        <v/>
      </c>
      <c r="AH8482" t="str">
        <f t="shared" si="818"/>
        <v/>
      </c>
      <c r="AI8482">
        <f t="shared" si="819"/>
        <v>0</v>
      </c>
      <c r="AJ8482">
        <f t="shared" si="820"/>
        <v>0</v>
      </c>
      <c r="AK8482">
        <v>0</v>
      </c>
      <c r="AL8482" t="str">
        <f>IF(AA8482="","",IFERROR(IF(ISNUMBER('Procytrat 400'!F484),'Procytrat 400'!F484,IF(ISNUMBER(SEARCH("12",'Procytrat 400'!F484)),EDATE(AB8482,12),IF(ISNUMBER(SEARCH("6",'Procytrat 400'!F484)),EDATE(AB8482,6),IF(ISNUMBER(SEARCH("3",'Procytrat 400'!F484)),EDATE(AB8482,3),DATEVALUE('Procytrat 400'!F484))))),""))</f>
        <v/>
      </c>
      <c r="AM8482" t="str">
        <f t="shared" ca="1" si="821"/>
        <v/>
      </c>
    </row>
    <row r="8483" spans="27:39" x14ac:dyDescent="0.3">
      <c r="AA8483" t="str">
        <f>IF(COUNTA('Procytrat 400'!C485,'Procytrat 400'!D485,'Procytrat 400'!E485)&gt;0,"400","")</f>
        <v/>
      </c>
      <c r="AB8483" t="str">
        <f>IFERROR(IF(ISNUMBER('Procytrat 400'!C485),'Procytrat 400'!C485,DATEVALUE('Procytrat 400'!C485)),"")</f>
        <v/>
      </c>
      <c r="AC8483" t="str">
        <f>IF(AA8483="","",'Procytrat 400'!D485)</f>
        <v/>
      </c>
      <c r="AD8483" t="str">
        <f>IF(AA8483="","",IFERROR(1*'Procytrat 400'!E485,IFERROR(_xludf.NUMBERVALUE('Procytrat 400'!E485,".",","),IFERROR(_xludf.NUMBERVALUE('Procytrat 400'!E485,",","."),0))))</f>
        <v/>
      </c>
      <c r="AE8483" t="str">
        <f>IF(AA8483="","",'Procytrat 400'!B485)</f>
        <v/>
      </c>
      <c r="AF8483">
        <f t="shared" si="816"/>
        <v>0</v>
      </c>
      <c r="AG8483" t="str">
        <f t="shared" si="817"/>
        <v/>
      </c>
      <c r="AH8483" t="str">
        <f t="shared" si="818"/>
        <v/>
      </c>
      <c r="AI8483">
        <f t="shared" si="819"/>
        <v>0</v>
      </c>
      <c r="AJ8483">
        <f t="shared" si="820"/>
        <v>0</v>
      </c>
      <c r="AK8483">
        <v>0</v>
      </c>
      <c r="AL8483" t="str">
        <f>IF(AA8483="","",IFERROR(IF(ISNUMBER('Procytrat 400'!F485),'Procytrat 400'!F485,IF(ISNUMBER(SEARCH("12",'Procytrat 400'!F485)),EDATE(AB8483,12),IF(ISNUMBER(SEARCH("6",'Procytrat 400'!F485)),EDATE(AB8483,6),IF(ISNUMBER(SEARCH("3",'Procytrat 400'!F485)),EDATE(AB8483,3),DATEVALUE('Procytrat 400'!F485))))),""))</f>
        <v/>
      </c>
      <c r="AM8483" t="str">
        <f t="shared" ca="1" si="821"/>
        <v/>
      </c>
    </row>
    <row r="8484" spans="27:39" x14ac:dyDescent="0.3">
      <c r="AA8484" t="str">
        <f>IF(COUNTA('Procytrat 400'!C486,'Procytrat 400'!D486,'Procytrat 400'!E486)&gt;0,"400","")</f>
        <v/>
      </c>
      <c r="AB8484" t="str">
        <f>IFERROR(IF(ISNUMBER('Procytrat 400'!C486),'Procytrat 400'!C486,DATEVALUE('Procytrat 400'!C486)),"")</f>
        <v/>
      </c>
      <c r="AC8484" t="str">
        <f>IF(AA8484="","",'Procytrat 400'!D486)</f>
        <v/>
      </c>
      <c r="AD8484" t="str">
        <f>IF(AA8484="","",IFERROR(1*'Procytrat 400'!E486,IFERROR(_xludf.NUMBERVALUE('Procytrat 400'!E486,".",","),IFERROR(_xludf.NUMBERVALUE('Procytrat 400'!E486,",","."),0))))</f>
        <v/>
      </c>
      <c r="AE8484" t="str">
        <f>IF(AA8484="","",'Procytrat 400'!B486)</f>
        <v/>
      </c>
      <c r="AF8484">
        <f t="shared" si="816"/>
        <v>0</v>
      </c>
      <c r="AG8484" t="str">
        <f t="shared" si="817"/>
        <v/>
      </c>
      <c r="AH8484" t="str">
        <f t="shared" si="818"/>
        <v/>
      </c>
      <c r="AI8484">
        <f t="shared" si="819"/>
        <v>0</v>
      </c>
      <c r="AJ8484">
        <f t="shared" si="820"/>
        <v>0</v>
      </c>
      <c r="AK8484">
        <v>0</v>
      </c>
      <c r="AL8484" t="str">
        <f>IF(AA8484="","",IFERROR(IF(ISNUMBER('Procytrat 400'!F486),'Procytrat 400'!F486,IF(ISNUMBER(SEARCH("12",'Procytrat 400'!F486)),EDATE(AB8484,12),IF(ISNUMBER(SEARCH("6",'Procytrat 400'!F486)),EDATE(AB8484,6),IF(ISNUMBER(SEARCH("3",'Procytrat 400'!F486)),EDATE(AB8484,3),DATEVALUE('Procytrat 400'!F486))))),""))</f>
        <v/>
      </c>
      <c r="AM8484" t="str">
        <f t="shared" ca="1" si="821"/>
        <v/>
      </c>
    </row>
    <row r="8485" spans="27:39" x14ac:dyDescent="0.3">
      <c r="AA8485" t="str">
        <f>IF(COUNTA('Procytrat 400'!C487,'Procytrat 400'!D487,'Procytrat 400'!E487)&gt;0,"400","")</f>
        <v/>
      </c>
      <c r="AB8485" t="str">
        <f>IFERROR(IF(ISNUMBER('Procytrat 400'!C487),'Procytrat 400'!C487,DATEVALUE('Procytrat 400'!C487)),"")</f>
        <v/>
      </c>
      <c r="AC8485" t="str">
        <f>IF(AA8485="","",'Procytrat 400'!D487)</f>
        <v/>
      </c>
      <c r="AD8485" t="str">
        <f>IF(AA8485="","",IFERROR(1*'Procytrat 400'!E487,IFERROR(_xludf.NUMBERVALUE('Procytrat 400'!E487,".",","),IFERROR(_xludf.NUMBERVALUE('Procytrat 400'!E487,",","."),0))))</f>
        <v/>
      </c>
      <c r="AE8485" t="str">
        <f>IF(AA8485="","",'Procytrat 400'!B487)</f>
        <v/>
      </c>
      <c r="AF8485">
        <f t="shared" si="816"/>
        <v>0</v>
      </c>
      <c r="AG8485" t="str">
        <f t="shared" si="817"/>
        <v/>
      </c>
      <c r="AH8485" t="str">
        <f t="shared" si="818"/>
        <v/>
      </c>
      <c r="AI8485">
        <f t="shared" si="819"/>
        <v>0</v>
      </c>
      <c r="AJ8485">
        <f t="shared" si="820"/>
        <v>0</v>
      </c>
      <c r="AK8485">
        <v>0</v>
      </c>
      <c r="AL8485" t="str">
        <f>IF(AA8485="","",IFERROR(IF(ISNUMBER('Procytrat 400'!F487),'Procytrat 400'!F487,IF(ISNUMBER(SEARCH("12",'Procytrat 400'!F487)),EDATE(AB8485,12),IF(ISNUMBER(SEARCH("6",'Procytrat 400'!F487)),EDATE(AB8485,6),IF(ISNUMBER(SEARCH("3",'Procytrat 400'!F487)),EDATE(AB8485,3),DATEVALUE('Procytrat 400'!F487))))),""))</f>
        <v/>
      </c>
      <c r="AM8485" t="str">
        <f t="shared" ca="1" si="821"/>
        <v/>
      </c>
    </row>
    <row r="8486" spans="27:39" x14ac:dyDescent="0.3">
      <c r="AA8486" t="str">
        <f>IF(COUNTA('Procytrat 400'!C488,'Procytrat 400'!D488,'Procytrat 400'!E488)&gt;0,"400","")</f>
        <v/>
      </c>
      <c r="AB8486" t="str">
        <f>IFERROR(IF(ISNUMBER('Procytrat 400'!C488),'Procytrat 400'!C488,DATEVALUE('Procytrat 400'!C488)),"")</f>
        <v/>
      </c>
      <c r="AC8486" t="str">
        <f>IF(AA8486="","",'Procytrat 400'!D488)</f>
        <v/>
      </c>
      <c r="AD8486" t="str">
        <f>IF(AA8486="","",IFERROR(1*'Procytrat 400'!E488,IFERROR(_xludf.NUMBERVALUE('Procytrat 400'!E488,".",","),IFERROR(_xludf.NUMBERVALUE('Procytrat 400'!E488,",","."),0))))</f>
        <v/>
      </c>
      <c r="AE8486" t="str">
        <f>IF(AA8486="","",'Procytrat 400'!B488)</f>
        <v/>
      </c>
      <c r="AF8486">
        <f t="shared" si="816"/>
        <v>0</v>
      </c>
      <c r="AG8486" t="str">
        <f t="shared" si="817"/>
        <v/>
      </c>
      <c r="AH8486" t="str">
        <f t="shared" si="818"/>
        <v/>
      </c>
      <c r="AI8486">
        <f t="shared" si="819"/>
        <v>0</v>
      </c>
      <c r="AJ8486">
        <f t="shared" si="820"/>
        <v>0</v>
      </c>
      <c r="AK8486">
        <v>0</v>
      </c>
      <c r="AL8486" t="str">
        <f>IF(AA8486="","",IFERROR(IF(ISNUMBER('Procytrat 400'!F488),'Procytrat 400'!F488,IF(ISNUMBER(SEARCH("12",'Procytrat 400'!F488)),EDATE(AB8486,12),IF(ISNUMBER(SEARCH("6",'Procytrat 400'!F488)),EDATE(AB8486,6),IF(ISNUMBER(SEARCH("3",'Procytrat 400'!F488)),EDATE(AB8486,3),DATEVALUE('Procytrat 400'!F488))))),""))</f>
        <v/>
      </c>
      <c r="AM8486" t="str">
        <f t="shared" ca="1" si="821"/>
        <v/>
      </c>
    </row>
    <row r="8487" spans="27:39" x14ac:dyDescent="0.3">
      <c r="AA8487" t="str">
        <f>IF(COUNTA('Procytrat 400'!C489,'Procytrat 400'!D489,'Procytrat 400'!E489)&gt;0,"400","")</f>
        <v/>
      </c>
      <c r="AB8487" t="str">
        <f>IFERROR(IF(ISNUMBER('Procytrat 400'!C489),'Procytrat 400'!C489,DATEVALUE('Procytrat 400'!C489)),"")</f>
        <v/>
      </c>
      <c r="AC8487" t="str">
        <f>IF(AA8487="","",'Procytrat 400'!D489)</f>
        <v/>
      </c>
      <c r="AD8487" t="str">
        <f>IF(AA8487="","",IFERROR(1*'Procytrat 400'!E489,IFERROR(_xludf.NUMBERVALUE('Procytrat 400'!E489,".",","),IFERROR(_xludf.NUMBERVALUE('Procytrat 400'!E489,",","."),0))))</f>
        <v/>
      </c>
      <c r="AE8487" t="str">
        <f>IF(AA8487="","",'Procytrat 400'!B489)</f>
        <v/>
      </c>
      <c r="AF8487">
        <f t="shared" si="816"/>
        <v>0</v>
      </c>
      <c r="AG8487" t="str">
        <f t="shared" si="817"/>
        <v/>
      </c>
      <c r="AH8487" t="str">
        <f t="shared" si="818"/>
        <v/>
      </c>
      <c r="AI8487">
        <f t="shared" si="819"/>
        <v>0</v>
      </c>
      <c r="AJ8487">
        <f t="shared" si="820"/>
        <v>0</v>
      </c>
      <c r="AK8487">
        <v>0</v>
      </c>
      <c r="AL8487" t="str">
        <f>IF(AA8487="","",IFERROR(IF(ISNUMBER('Procytrat 400'!F489),'Procytrat 400'!F489,IF(ISNUMBER(SEARCH("12",'Procytrat 400'!F489)),EDATE(AB8487,12),IF(ISNUMBER(SEARCH("6",'Procytrat 400'!F489)),EDATE(AB8487,6),IF(ISNUMBER(SEARCH("3",'Procytrat 400'!F489)),EDATE(AB8487,3),DATEVALUE('Procytrat 400'!F489))))),""))</f>
        <v/>
      </c>
      <c r="AM8487" t="str">
        <f t="shared" ca="1" si="821"/>
        <v/>
      </c>
    </row>
    <row r="8488" spans="27:39" x14ac:dyDescent="0.3">
      <c r="AA8488" t="str">
        <f>IF(COUNTA('Procytrat 400'!C490,'Procytrat 400'!D490,'Procytrat 400'!E490)&gt;0,"400","")</f>
        <v/>
      </c>
      <c r="AB8488" t="str">
        <f>IFERROR(IF(ISNUMBER('Procytrat 400'!C490),'Procytrat 400'!C490,DATEVALUE('Procytrat 400'!C490)),"")</f>
        <v/>
      </c>
      <c r="AC8488" t="str">
        <f>IF(AA8488="","",'Procytrat 400'!D490)</f>
        <v/>
      </c>
      <c r="AD8488" t="str">
        <f>IF(AA8488="","",IFERROR(1*'Procytrat 400'!E490,IFERROR(_xludf.NUMBERVALUE('Procytrat 400'!E490,".",","),IFERROR(_xludf.NUMBERVALUE('Procytrat 400'!E490,",","."),0))))</f>
        <v/>
      </c>
      <c r="AE8488" t="str">
        <f>IF(AA8488="","",'Procytrat 400'!B490)</f>
        <v/>
      </c>
      <c r="AF8488">
        <f t="shared" si="816"/>
        <v>0</v>
      </c>
      <c r="AG8488" t="str">
        <f t="shared" si="817"/>
        <v/>
      </c>
      <c r="AH8488" t="str">
        <f t="shared" si="818"/>
        <v/>
      </c>
      <c r="AI8488">
        <f t="shared" si="819"/>
        <v>0</v>
      </c>
      <c r="AJ8488">
        <f t="shared" si="820"/>
        <v>0</v>
      </c>
      <c r="AK8488">
        <v>0</v>
      </c>
      <c r="AL8488" t="str">
        <f>IF(AA8488="","",IFERROR(IF(ISNUMBER('Procytrat 400'!F490),'Procytrat 400'!F490,IF(ISNUMBER(SEARCH("12",'Procytrat 400'!F490)),EDATE(AB8488,12),IF(ISNUMBER(SEARCH("6",'Procytrat 400'!F490)),EDATE(AB8488,6),IF(ISNUMBER(SEARCH("3",'Procytrat 400'!F490)),EDATE(AB8488,3),DATEVALUE('Procytrat 400'!F490))))),""))</f>
        <v/>
      </c>
      <c r="AM8488" t="str">
        <f t="shared" ca="1" si="821"/>
        <v/>
      </c>
    </row>
    <row r="8489" spans="27:39" x14ac:dyDescent="0.3">
      <c r="AA8489" t="str">
        <f>IF(COUNTA('Procytrat 400'!C491,'Procytrat 400'!D491,'Procytrat 400'!E491)&gt;0,"400","")</f>
        <v/>
      </c>
      <c r="AB8489" t="str">
        <f>IFERROR(IF(ISNUMBER('Procytrat 400'!C491),'Procytrat 400'!C491,DATEVALUE('Procytrat 400'!C491)),"")</f>
        <v/>
      </c>
      <c r="AC8489" t="str">
        <f>IF(AA8489="","",'Procytrat 400'!D491)</f>
        <v/>
      </c>
      <c r="AD8489" t="str">
        <f>IF(AA8489="","",IFERROR(1*'Procytrat 400'!E491,IFERROR(_xludf.NUMBERVALUE('Procytrat 400'!E491,".",","),IFERROR(_xludf.NUMBERVALUE('Procytrat 400'!E491,",","."),0))))</f>
        <v/>
      </c>
      <c r="AE8489" t="str">
        <f>IF(AA8489="","",'Procytrat 400'!B491)</f>
        <v/>
      </c>
      <c r="AF8489">
        <f t="shared" si="816"/>
        <v>0</v>
      </c>
      <c r="AG8489" t="str">
        <f t="shared" si="817"/>
        <v/>
      </c>
      <c r="AH8489" t="str">
        <f t="shared" si="818"/>
        <v/>
      </c>
      <c r="AI8489">
        <f t="shared" si="819"/>
        <v>0</v>
      </c>
      <c r="AJ8489">
        <f t="shared" si="820"/>
        <v>0</v>
      </c>
      <c r="AK8489">
        <v>0</v>
      </c>
      <c r="AL8489" t="str">
        <f>IF(AA8489="","",IFERROR(IF(ISNUMBER('Procytrat 400'!F491),'Procytrat 400'!F491,IF(ISNUMBER(SEARCH("12",'Procytrat 400'!F491)),EDATE(AB8489,12),IF(ISNUMBER(SEARCH("6",'Procytrat 400'!F491)),EDATE(AB8489,6),IF(ISNUMBER(SEARCH("3",'Procytrat 400'!F491)),EDATE(AB8489,3),DATEVALUE('Procytrat 400'!F491))))),""))</f>
        <v/>
      </c>
      <c r="AM8489" t="str">
        <f t="shared" ca="1" si="821"/>
        <v/>
      </c>
    </row>
    <row r="8490" spans="27:39" x14ac:dyDescent="0.3">
      <c r="AA8490" t="str">
        <f>IF(COUNTA('Procytrat 400'!C492,'Procytrat 400'!D492,'Procytrat 400'!E492)&gt;0,"400","")</f>
        <v/>
      </c>
      <c r="AB8490" t="str">
        <f>IFERROR(IF(ISNUMBER('Procytrat 400'!C492),'Procytrat 400'!C492,DATEVALUE('Procytrat 400'!C492)),"")</f>
        <v/>
      </c>
      <c r="AC8490" t="str">
        <f>IF(AA8490="","",'Procytrat 400'!D492)</f>
        <v/>
      </c>
      <c r="AD8490" t="str">
        <f>IF(AA8490="","",IFERROR(1*'Procytrat 400'!E492,IFERROR(_xludf.NUMBERVALUE('Procytrat 400'!E492,".",","),IFERROR(_xludf.NUMBERVALUE('Procytrat 400'!E492,",","."),0))))</f>
        <v/>
      </c>
      <c r="AE8490" t="str">
        <f>IF(AA8490="","",'Procytrat 400'!B492)</f>
        <v/>
      </c>
      <c r="AF8490">
        <f t="shared" si="816"/>
        <v>0</v>
      </c>
      <c r="AG8490" t="str">
        <f t="shared" si="817"/>
        <v/>
      </c>
      <c r="AH8490" t="str">
        <f t="shared" si="818"/>
        <v/>
      </c>
      <c r="AI8490">
        <f t="shared" si="819"/>
        <v>0</v>
      </c>
      <c r="AJ8490">
        <f t="shared" si="820"/>
        <v>0</v>
      </c>
      <c r="AK8490">
        <v>0</v>
      </c>
      <c r="AL8490" t="str">
        <f>IF(AA8490="","",IFERROR(IF(ISNUMBER('Procytrat 400'!F492),'Procytrat 400'!F492,IF(ISNUMBER(SEARCH("12",'Procytrat 400'!F492)),EDATE(AB8490,12),IF(ISNUMBER(SEARCH("6",'Procytrat 400'!F492)),EDATE(AB8490,6),IF(ISNUMBER(SEARCH("3",'Procytrat 400'!F492)),EDATE(AB8490,3),DATEVALUE('Procytrat 400'!F492))))),""))</f>
        <v/>
      </c>
      <c r="AM8490" t="str">
        <f t="shared" ca="1" si="821"/>
        <v/>
      </c>
    </row>
    <row r="8491" spans="27:39" x14ac:dyDescent="0.3">
      <c r="AA8491" t="str">
        <f>IF(COUNTA('Procytrat 400'!C493,'Procytrat 400'!D493,'Procytrat 400'!E493)&gt;0,"400","")</f>
        <v/>
      </c>
      <c r="AB8491" t="str">
        <f>IFERROR(IF(ISNUMBER('Procytrat 400'!C493),'Procytrat 400'!C493,DATEVALUE('Procytrat 400'!C493)),"")</f>
        <v/>
      </c>
      <c r="AC8491" t="str">
        <f>IF(AA8491="","",'Procytrat 400'!D493)</f>
        <v/>
      </c>
      <c r="AD8491" t="str">
        <f>IF(AA8491="","",IFERROR(1*'Procytrat 400'!E493,IFERROR(_xludf.NUMBERVALUE('Procytrat 400'!E493,".",","),IFERROR(_xludf.NUMBERVALUE('Procytrat 400'!E493,",","."),0))))</f>
        <v/>
      </c>
      <c r="AE8491" t="str">
        <f>IF(AA8491="","",'Procytrat 400'!B493)</f>
        <v/>
      </c>
      <c r="AF8491">
        <f t="shared" si="816"/>
        <v>0</v>
      </c>
      <c r="AG8491" t="str">
        <f t="shared" si="817"/>
        <v/>
      </c>
      <c r="AH8491" t="str">
        <f t="shared" si="818"/>
        <v/>
      </c>
      <c r="AI8491">
        <f t="shared" si="819"/>
        <v>0</v>
      </c>
      <c r="AJ8491">
        <f t="shared" si="820"/>
        <v>0</v>
      </c>
      <c r="AK8491">
        <v>0</v>
      </c>
      <c r="AL8491" t="str">
        <f>IF(AA8491="","",IFERROR(IF(ISNUMBER('Procytrat 400'!F493),'Procytrat 400'!F493,IF(ISNUMBER(SEARCH("12",'Procytrat 400'!F493)),EDATE(AB8491,12),IF(ISNUMBER(SEARCH("6",'Procytrat 400'!F493)),EDATE(AB8491,6),IF(ISNUMBER(SEARCH("3",'Procytrat 400'!F493)),EDATE(AB8491,3),DATEVALUE('Procytrat 400'!F493))))),""))</f>
        <v/>
      </c>
      <c r="AM8491" t="str">
        <f t="shared" ca="1" si="821"/>
        <v/>
      </c>
    </row>
    <row r="8492" spans="27:39" x14ac:dyDescent="0.3">
      <c r="AA8492" t="str">
        <f>IF(COUNTA('Procytrat 400'!C494,'Procytrat 400'!D494,'Procytrat 400'!E494)&gt;0,"400","")</f>
        <v/>
      </c>
      <c r="AB8492" t="str">
        <f>IFERROR(IF(ISNUMBER('Procytrat 400'!C494),'Procytrat 400'!C494,DATEVALUE('Procytrat 400'!C494)),"")</f>
        <v/>
      </c>
      <c r="AC8492" t="str">
        <f>IF(AA8492="","",'Procytrat 400'!D494)</f>
        <v/>
      </c>
      <c r="AD8492" t="str">
        <f>IF(AA8492="","",IFERROR(1*'Procytrat 400'!E494,IFERROR(_xludf.NUMBERVALUE('Procytrat 400'!E494,".",","),IFERROR(_xludf.NUMBERVALUE('Procytrat 400'!E494,",","."),0))))</f>
        <v/>
      </c>
      <c r="AE8492" t="str">
        <f>IF(AA8492="","",'Procytrat 400'!B494)</f>
        <v/>
      </c>
      <c r="AF8492">
        <f t="shared" si="816"/>
        <v>0</v>
      </c>
      <c r="AG8492" t="str">
        <f t="shared" si="817"/>
        <v/>
      </c>
      <c r="AH8492" t="str">
        <f t="shared" si="818"/>
        <v/>
      </c>
      <c r="AI8492">
        <f t="shared" si="819"/>
        <v>0</v>
      </c>
      <c r="AJ8492">
        <f t="shared" si="820"/>
        <v>0</v>
      </c>
      <c r="AK8492">
        <v>0</v>
      </c>
      <c r="AL8492" t="str">
        <f>IF(AA8492="","",IFERROR(IF(ISNUMBER('Procytrat 400'!F494),'Procytrat 400'!F494,IF(ISNUMBER(SEARCH("12",'Procytrat 400'!F494)),EDATE(AB8492,12),IF(ISNUMBER(SEARCH("6",'Procytrat 400'!F494)),EDATE(AB8492,6),IF(ISNUMBER(SEARCH("3",'Procytrat 400'!F494)),EDATE(AB8492,3),DATEVALUE('Procytrat 400'!F494))))),""))</f>
        <v/>
      </c>
      <c r="AM8492" t="str">
        <f t="shared" ca="1" si="821"/>
        <v/>
      </c>
    </row>
    <row r="8493" spans="27:39" x14ac:dyDescent="0.3">
      <c r="AA8493" t="str">
        <f>IF(COUNTA('Procytrat 400'!C495,'Procytrat 400'!D495,'Procytrat 400'!E495)&gt;0,"400","")</f>
        <v/>
      </c>
      <c r="AB8493" t="str">
        <f>IFERROR(IF(ISNUMBER('Procytrat 400'!C495),'Procytrat 400'!C495,DATEVALUE('Procytrat 400'!C495)),"")</f>
        <v/>
      </c>
      <c r="AC8493" t="str">
        <f>IF(AA8493="","",'Procytrat 400'!D495)</f>
        <v/>
      </c>
      <c r="AD8493" t="str">
        <f>IF(AA8493="","",IFERROR(1*'Procytrat 400'!E495,IFERROR(_xludf.NUMBERVALUE('Procytrat 400'!E495,".",","),IFERROR(_xludf.NUMBERVALUE('Procytrat 400'!E495,",","."),0))))</f>
        <v/>
      </c>
      <c r="AE8493" t="str">
        <f>IF(AA8493="","",'Procytrat 400'!B495)</f>
        <v/>
      </c>
      <c r="AF8493">
        <f t="shared" si="816"/>
        <v>0</v>
      </c>
      <c r="AG8493" t="str">
        <f t="shared" si="817"/>
        <v/>
      </c>
      <c r="AH8493" t="str">
        <f t="shared" si="818"/>
        <v/>
      </c>
      <c r="AI8493">
        <f t="shared" si="819"/>
        <v>0</v>
      </c>
      <c r="AJ8493">
        <f t="shared" si="820"/>
        <v>0</v>
      </c>
      <c r="AK8493">
        <v>0</v>
      </c>
      <c r="AL8493" t="str">
        <f>IF(AA8493="","",IFERROR(IF(ISNUMBER('Procytrat 400'!F495),'Procytrat 400'!F495,IF(ISNUMBER(SEARCH("12",'Procytrat 400'!F495)),EDATE(AB8493,12),IF(ISNUMBER(SEARCH("6",'Procytrat 400'!F495)),EDATE(AB8493,6),IF(ISNUMBER(SEARCH("3",'Procytrat 400'!F495)),EDATE(AB8493,3),DATEVALUE('Procytrat 400'!F495))))),""))</f>
        <v/>
      </c>
      <c r="AM8493" t="str">
        <f t="shared" ca="1" si="821"/>
        <v/>
      </c>
    </row>
    <row r="8494" spans="27:39" x14ac:dyDescent="0.3">
      <c r="AA8494" t="str">
        <f>IF(COUNTA('Procytrat 400'!C496,'Procytrat 400'!D496,'Procytrat 400'!E496)&gt;0,"400","")</f>
        <v/>
      </c>
      <c r="AB8494" t="str">
        <f>IFERROR(IF(ISNUMBER('Procytrat 400'!C496),'Procytrat 400'!C496,DATEVALUE('Procytrat 400'!C496)),"")</f>
        <v/>
      </c>
      <c r="AC8494" t="str">
        <f>IF(AA8494="","",'Procytrat 400'!D496)</f>
        <v/>
      </c>
      <c r="AD8494" t="str">
        <f>IF(AA8494="","",IFERROR(1*'Procytrat 400'!E496,IFERROR(_xludf.NUMBERVALUE('Procytrat 400'!E496,".",","),IFERROR(_xludf.NUMBERVALUE('Procytrat 400'!E496,",","."),0))))</f>
        <v/>
      </c>
      <c r="AE8494" t="str">
        <f>IF(AA8494="","",'Procytrat 400'!B496)</f>
        <v/>
      </c>
      <c r="AF8494">
        <f t="shared" si="816"/>
        <v>0</v>
      </c>
      <c r="AG8494" t="str">
        <f t="shared" si="817"/>
        <v/>
      </c>
      <c r="AH8494" t="str">
        <f t="shared" si="818"/>
        <v/>
      </c>
      <c r="AI8494">
        <f t="shared" si="819"/>
        <v>0</v>
      </c>
      <c r="AJ8494">
        <f t="shared" si="820"/>
        <v>0</v>
      </c>
      <c r="AK8494">
        <v>0</v>
      </c>
      <c r="AL8494" t="str">
        <f>IF(AA8494="","",IFERROR(IF(ISNUMBER('Procytrat 400'!F496),'Procytrat 400'!F496,IF(ISNUMBER(SEARCH("12",'Procytrat 400'!F496)),EDATE(AB8494,12),IF(ISNUMBER(SEARCH("6",'Procytrat 400'!F496)),EDATE(AB8494,6),IF(ISNUMBER(SEARCH("3",'Procytrat 400'!F496)),EDATE(AB8494,3),DATEVALUE('Procytrat 400'!F496))))),""))</f>
        <v/>
      </c>
      <c r="AM8494" t="str">
        <f t="shared" ca="1" si="821"/>
        <v/>
      </c>
    </row>
    <row r="8495" spans="27:39" x14ac:dyDescent="0.3">
      <c r="AA8495" t="str">
        <f>IF(COUNTA('Procytrat 400'!C497,'Procytrat 400'!D497,'Procytrat 400'!E497)&gt;0,"400","")</f>
        <v/>
      </c>
      <c r="AB8495" t="str">
        <f>IFERROR(IF(ISNUMBER('Procytrat 400'!C497),'Procytrat 400'!C497,DATEVALUE('Procytrat 400'!C497)),"")</f>
        <v/>
      </c>
      <c r="AC8495" t="str">
        <f>IF(AA8495="","",'Procytrat 400'!D497)</f>
        <v/>
      </c>
      <c r="AD8495" t="str">
        <f>IF(AA8495="","",IFERROR(1*'Procytrat 400'!E497,IFERROR(_xludf.NUMBERVALUE('Procytrat 400'!E497,".",","),IFERROR(_xludf.NUMBERVALUE('Procytrat 400'!E497,",","."),0))))</f>
        <v/>
      </c>
      <c r="AE8495" t="str">
        <f>IF(AA8495="","",'Procytrat 400'!B497)</f>
        <v/>
      </c>
      <c r="AF8495">
        <f t="shared" si="816"/>
        <v>0</v>
      </c>
      <c r="AG8495" t="str">
        <f t="shared" si="817"/>
        <v/>
      </c>
      <c r="AH8495" t="str">
        <f t="shared" si="818"/>
        <v/>
      </c>
      <c r="AI8495">
        <f t="shared" si="819"/>
        <v>0</v>
      </c>
      <c r="AJ8495">
        <f t="shared" si="820"/>
        <v>0</v>
      </c>
      <c r="AK8495">
        <v>0</v>
      </c>
      <c r="AL8495" t="str">
        <f>IF(AA8495="","",IFERROR(IF(ISNUMBER('Procytrat 400'!F497),'Procytrat 400'!F497,IF(ISNUMBER(SEARCH("12",'Procytrat 400'!F497)),EDATE(AB8495,12),IF(ISNUMBER(SEARCH("6",'Procytrat 400'!F497)),EDATE(AB8495,6),IF(ISNUMBER(SEARCH("3",'Procytrat 400'!F497)),EDATE(AB8495,3),DATEVALUE('Procytrat 400'!F497))))),""))</f>
        <v/>
      </c>
      <c r="AM8495" t="str">
        <f t="shared" ca="1" si="821"/>
        <v/>
      </c>
    </row>
    <row r="8496" spans="27:39" x14ac:dyDescent="0.3">
      <c r="AA8496" t="str">
        <f>IF(COUNTA('Procytrat 400'!C498,'Procytrat 400'!D498,'Procytrat 400'!E498)&gt;0,"400","")</f>
        <v/>
      </c>
      <c r="AB8496" t="str">
        <f>IFERROR(IF(ISNUMBER('Procytrat 400'!C498),'Procytrat 400'!C498,DATEVALUE('Procytrat 400'!C498)),"")</f>
        <v/>
      </c>
      <c r="AC8496" t="str">
        <f>IF(AA8496="","",'Procytrat 400'!D498)</f>
        <v/>
      </c>
      <c r="AD8496" t="str">
        <f>IF(AA8496="","",IFERROR(1*'Procytrat 400'!E498,IFERROR(_xludf.NUMBERVALUE('Procytrat 400'!E498,".",","),IFERROR(_xludf.NUMBERVALUE('Procytrat 400'!E498,",","."),0))))</f>
        <v/>
      </c>
      <c r="AE8496" t="str">
        <f>IF(AA8496="","",'Procytrat 400'!B498)</f>
        <v/>
      </c>
      <c r="AF8496">
        <f t="shared" si="816"/>
        <v>0</v>
      </c>
      <c r="AG8496" t="str">
        <f t="shared" si="817"/>
        <v/>
      </c>
      <c r="AH8496" t="str">
        <f t="shared" si="818"/>
        <v/>
      </c>
      <c r="AI8496">
        <f t="shared" si="819"/>
        <v>0</v>
      </c>
      <c r="AJ8496">
        <f t="shared" si="820"/>
        <v>0</v>
      </c>
      <c r="AK8496">
        <v>0</v>
      </c>
      <c r="AL8496" t="str">
        <f>IF(AA8496="","",IFERROR(IF(ISNUMBER('Procytrat 400'!F498),'Procytrat 400'!F498,IF(ISNUMBER(SEARCH("12",'Procytrat 400'!F498)),EDATE(AB8496,12),IF(ISNUMBER(SEARCH("6",'Procytrat 400'!F498)),EDATE(AB8496,6),IF(ISNUMBER(SEARCH("3",'Procytrat 400'!F498)),EDATE(AB8496,3),DATEVALUE('Procytrat 400'!F498))))),""))</f>
        <v/>
      </c>
      <c r="AM8496" t="str">
        <f t="shared" ca="1" si="821"/>
        <v/>
      </c>
    </row>
    <row r="8497" spans="27:39" x14ac:dyDescent="0.3">
      <c r="AA8497" t="str">
        <f>IF(COUNTA('Procytrat 400'!C499,'Procytrat 400'!D499,'Procytrat 400'!E499)&gt;0,"400","")</f>
        <v/>
      </c>
      <c r="AB8497" t="str">
        <f>IFERROR(IF(ISNUMBER('Procytrat 400'!C499),'Procytrat 400'!C499,DATEVALUE('Procytrat 400'!C499)),"")</f>
        <v/>
      </c>
      <c r="AC8497" t="str">
        <f>IF(AA8497="","",'Procytrat 400'!D499)</f>
        <v/>
      </c>
      <c r="AD8497" t="str">
        <f>IF(AA8497="","",IFERROR(1*'Procytrat 400'!E499,IFERROR(_xludf.NUMBERVALUE('Procytrat 400'!E499,".",","),IFERROR(_xludf.NUMBERVALUE('Procytrat 400'!E499,",","."),0))))</f>
        <v/>
      </c>
      <c r="AE8497" t="str">
        <f>IF(AA8497="","",'Procytrat 400'!B499)</f>
        <v/>
      </c>
      <c r="AF8497">
        <f t="shared" si="816"/>
        <v>0</v>
      </c>
      <c r="AG8497" t="str">
        <f t="shared" si="817"/>
        <v/>
      </c>
      <c r="AH8497" t="str">
        <f t="shared" si="818"/>
        <v/>
      </c>
      <c r="AI8497">
        <f t="shared" si="819"/>
        <v>0</v>
      </c>
      <c r="AJ8497">
        <f t="shared" si="820"/>
        <v>0</v>
      </c>
      <c r="AK8497">
        <v>0</v>
      </c>
      <c r="AL8497" t="str">
        <f>IF(AA8497="","",IFERROR(IF(ISNUMBER('Procytrat 400'!F499),'Procytrat 400'!F499,IF(ISNUMBER(SEARCH("12",'Procytrat 400'!F499)),EDATE(AB8497,12),IF(ISNUMBER(SEARCH("6",'Procytrat 400'!F499)),EDATE(AB8497,6),IF(ISNUMBER(SEARCH("3",'Procytrat 400'!F499)),EDATE(AB8497,3),DATEVALUE('Procytrat 400'!F499))))),""))</f>
        <v/>
      </c>
      <c r="AM8497" t="str">
        <f t="shared" ca="1" si="821"/>
        <v/>
      </c>
    </row>
    <row r="8498" spans="27:39" x14ac:dyDescent="0.3">
      <c r="AA8498" t="str">
        <f>IF(COUNTA('Procytrat 400'!C500,'Procytrat 400'!D500,'Procytrat 400'!E500)&gt;0,"400","")</f>
        <v/>
      </c>
      <c r="AB8498" t="str">
        <f>IFERROR(IF(ISNUMBER('Procytrat 400'!C500),'Procytrat 400'!C500,DATEVALUE('Procytrat 400'!C500)),"")</f>
        <v/>
      </c>
      <c r="AC8498" t="str">
        <f>IF(AA8498="","",'Procytrat 400'!D500)</f>
        <v/>
      </c>
      <c r="AD8498" t="str">
        <f>IF(AA8498="","",IFERROR(1*'Procytrat 400'!E500,IFERROR(_xludf.NUMBERVALUE('Procytrat 400'!E500,".",","),IFERROR(_xludf.NUMBERVALUE('Procytrat 400'!E500,",","."),0))))</f>
        <v/>
      </c>
      <c r="AE8498" t="str">
        <f>IF(AA8498="","",'Procytrat 400'!B500)</f>
        <v/>
      </c>
      <c r="AF8498">
        <f t="shared" si="816"/>
        <v>0</v>
      </c>
      <c r="AG8498" t="str">
        <f t="shared" si="817"/>
        <v/>
      </c>
      <c r="AH8498" t="str">
        <f t="shared" si="818"/>
        <v/>
      </c>
      <c r="AI8498">
        <f t="shared" si="819"/>
        <v>0</v>
      </c>
      <c r="AJ8498">
        <f t="shared" si="820"/>
        <v>0</v>
      </c>
      <c r="AK8498">
        <v>0</v>
      </c>
      <c r="AL8498" t="str">
        <f>IF(AA8498="","",IFERROR(IF(ISNUMBER('Procytrat 400'!F500),'Procytrat 400'!F500,IF(ISNUMBER(SEARCH("12",'Procytrat 400'!F500)),EDATE(AB8498,12),IF(ISNUMBER(SEARCH("6",'Procytrat 400'!F500)),EDATE(AB8498,6),IF(ISNUMBER(SEARCH("3",'Procytrat 400'!F500)),EDATE(AB8498,3),DATEVALUE('Procytrat 400'!F500))))),""))</f>
        <v/>
      </c>
      <c r="AM8498" t="str">
        <f t="shared" ca="1" si="821"/>
        <v/>
      </c>
    </row>
    <row r="8499" spans="27:39" x14ac:dyDescent="0.3">
      <c r="AA8499" t="str">
        <f>IF(COUNTA('Procytrat 400'!C501,'Procytrat 400'!D501,'Procytrat 400'!E501)&gt;0,"400","")</f>
        <v/>
      </c>
      <c r="AB8499" t="str">
        <f>IFERROR(IF(ISNUMBER('Procytrat 400'!C501),'Procytrat 400'!C501,DATEVALUE('Procytrat 400'!C501)),"")</f>
        <v/>
      </c>
      <c r="AC8499" t="str">
        <f>IF(AA8499="","",'Procytrat 400'!D501)</f>
        <v/>
      </c>
      <c r="AD8499" t="str">
        <f>IF(AA8499="","",IFERROR(1*'Procytrat 400'!E501,IFERROR(_xludf.NUMBERVALUE('Procytrat 400'!E501,".",","),IFERROR(_xludf.NUMBERVALUE('Procytrat 400'!E501,",","."),0))))</f>
        <v/>
      </c>
      <c r="AE8499" t="str">
        <f>IF(AA8499="","",'Procytrat 400'!B501)</f>
        <v/>
      </c>
      <c r="AF8499">
        <f t="shared" si="816"/>
        <v>0</v>
      </c>
      <c r="AG8499" t="str">
        <f t="shared" si="817"/>
        <v/>
      </c>
      <c r="AH8499" t="str">
        <f t="shared" si="818"/>
        <v/>
      </c>
      <c r="AI8499">
        <f t="shared" si="819"/>
        <v>0</v>
      </c>
      <c r="AJ8499">
        <f t="shared" si="820"/>
        <v>0</v>
      </c>
      <c r="AK8499">
        <v>0</v>
      </c>
      <c r="AL8499" t="str">
        <f>IF(AA8499="","",IFERROR(IF(ISNUMBER('Procytrat 400'!F501),'Procytrat 400'!F501,IF(ISNUMBER(SEARCH("12",'Procytrat 400'!F501)),EDATE(AB8499,12),IF(ISNUMBER(SEARCH("6",'Procytrat 400'!F501)),EDATE(AB8499,6),IF(ISNUMBER(SEARCH("3",'Procytrat 400'!F501)),EDATE(AB8499,3),DATEVALUE('Procytrat 400'!F501))))),""))</f>
        <v/>
      </c>
      <c r="AM8499" t="str">
        <f t="shared" ca="1" si="821"/>
        <v/>
      </c>
    </row>
    <row r="8500" spans="27:39" x14ac:dyDescent="0.3">
      <c r="AA8500" t="str">
        <f>IF(COUNTA('Procytrat 400'!C502,'Procytrat 400'!D502,'Procytrat 400'!E502)&gt;0,"400","")</f>
        <v/>
      </c>
      <c r="AB8500" t="str">
        <f>IFERROR(IF(ISNUMBER('Procytrat 400'!C502),'Procytrat 400'!C502,DATEVALUE('Procytrat 400'!C502)),"")</f>
        <v/>
      </c>
      <c r="AC8500" t="str">
        <f>IF(AA8500="","",'Procytrat 400'!D502)</f>
        <v/>
      </c>
      <c r="AD8500" t="str">
        <f>IF(AA8500="","",IFERROR(1*'Procytrat 400'!E502,IFERROR(_xludf.NUMBERVALUE('Procytrat 400'!E502,".",","),IFERROR(_xludf.NUMBERVALUE('Procytrat 400'!E502,",","."),0))))</f>
        <v/>
      </c>
      <c r="AE8500" t="str">
        <f>IF(AA8500="","",'Procytrat 400'!B502)</f>
        <v/>
      </c>
      <c r="AF8500">
        <f t="shared" si="816"/>
        <v>0</v>
      </c>
      <c r="AG8500" t="str">
        <f t="shared" si="817"/>
        <v/>
      </c>
      <c r="AH8500" t="str">
        <f t="shared" si="818"/>
        <v/>
      </c>
      <c r="AI8500">
        <f t="shared" si="819"/>
        <v>0</v>
      </c>
      <c r="AJ8500">
        <f t="shared" si="820"/>
        <v>0</v>
      </c>
      <c r="AK8500">
        <v>0</v>
      </c>
      <c r="AL8500" t="str">
        <f>IF(AA8500="","",IFERROR(IF(ISNUMBER('Procytrat 400'!F502),'Procytrat 400'!F502,IF(ISNUMBER(SEARCH("12",'Procytrat 400'!F502)),EDATE(AB8500,12),IF(ISNUMBER(SEARCH("6",'Procytrat 400'!F502)),EDATE(AB8500,6),IF(ISNUMBER(SEARCH("3",'Procytrat 400'!F502)),EDATE(AB8500,3),DATEVALUE('Procytrat 400'!F502))))),""))</f>
        <v/>
      </c>
      <c r="AM8500" t="str">
        <f t="shared" ca="1" si="821"/>
        <v/>
      </c>
    </row>
    <row r="8501" spans="27:39" x14ac:dyDescent="0.3">
      <c r="AA8501" t="str">
        <f>IF(COUNTA('Procytrat 400'!C503,'Procytrat 400'!D503,'Procytrat 400'!E503)&gt;0,"400","")</f>
        <v/>
      </c>
      <c r="AB8501" t="str">
        <f>IFERROR(IF(ISNUMBER('Procytrat 400'!C503),'Procytrat 400'!C503,DATEVALUE('Procytrat 400'!C503)),"")</f>
        <v/>
      </c>
      <c r="AC8501" t="str">
        <f>IF(AA8501="","",'Procytrat 400'!D503)</f>
        <v/>
      </c>
      <c r="AD8501" t="str">
        <f>IF(AA8501="","",IFERROR(1*'Procytrat 400'!E503,IFERROR(_xludf.NUMBERVALUE('Procytrat 400'!E503,".",","),IFERROR(_xludf.NUMBERVALUE('Procytrat 400'!E503,",","."),0))))</f>
        <v/>
      </c>
      <c r="AE8501" t="str">
        <f>IF(AA8501="","",'Procytrat 400'!B503)</f>
        <v/>
      </c>
      <c r="AF8501">
        <f t="shared" si="816"/>
        <v>0</v>
      </c>
      <c r="AG8501" t="str">
        <f t="shared" si="817"/>
        <v/>
      </c>
      <c r="AH8501" t="str">
        <f t="shared" si="818"/>
        <v/>
      </c>
      <c r="AI8501">
        <f t="shared" si="819"/>
        <v>0</v>
      </c>
      <c r="AJ8501">
        <f t="shared" si="820"/>
        <v>0</v>
      </c>
      <c r="AK8501">
        <v>0</v>
      </c>
      <c r="AL8501" t="str">
        <f>IF(AA8501="","",IFERROR(IF(ISNUMBER('Procytrat 400'!F503),'Procytrat 400'!F503,IF(ISNUMBER(SEARCH("12",'Procytrat 400'!F503)),EDATE(AB8501,12),IF(ISNUMBER(SEARCH("6",'Procytrat 400'!F503)),EDATE(AB8501,6),IF(ISNUMBER(SEARCH("3",'Procytrat 400'!F503)),EDATE(AB8501,3),DATEVALUE('Procytrat 400'!F503))))),""))</f>
        <v/>
      </c>
      <c r="AM8501" t="str">
        <f t="shared" ca="1" si="821"/>
        <v/>
      </c>
    </row>
    <row r="8502" spans="27:39" x14ac:dyDescent="0.3">
      <c r="AA8502" t="str">
        <f>IF(COUNTA('Procytrat 610BS'!B4,'Procytrat 610BS'!C4,'Procytrat 610BS'!D4)&gt;0,"610BS","")</f>
        <v>610BS</v>
      </c>
      <c r="AB8502">
        <f>IFERROR(IF(ISNUMBER('Procytrat 610BS'!B4),'Procytrat 610BS'!B4,DATEVALUE('Procytrat 610BS'!B4)),"")</f>
        <v>45299</v>
      </c>
      <c r="AC8502" t="str">
        <f>IF(AA8502="","",'Procytrat 610BS'!C4)</f>
        <v>8131/24</v>
      </c>
      <c r="AD8502">
        <f>IF(AA8502="","",IFERROR(1*'Procytrat 610BS'!D4,IFERROR(_xludf.NUMBERVALUE('Procytrat 610BS'!D4,".",","),IFERROR(_xludf.NUMBERVALUE('Procytrat 610BS'!D4,",","."),0))))</f>
        <v>1000</v>
      </c>
      <c r="AE8502" t="str">
        <f>IF(AA8502="","",'Procytrat 610BS'!K4)</f>
        <v>Aprovado</v>
      </c>
      <c r="AF8502">
        <f t="shared" si="816"/>
        <v>1</v>
      </c>
      <c r="AG8502">
        <f t="shared" si="817"/>
        <v>2024</v>
      </c>
      <c r="AH8502">
        <f t="shared" si="818"/>
        <v>1</v>
      </c>
      <c r="AI8502">
        <f t="shared" si="819"/>
        <v>45299.008501999997</v>
      </c>
      <c r="AJ8502">
        <f t="shared" si="820"/>
        <v>1</v>
      </c>
      <c r="AK8502">
        <v>0</v>
      </c>
      <c r="AL8502">
        <f>IF(AA8502="","",IFERROR(IF(ISNUMBER('Procytrat 610BS'!E4),'Procytrat 610BS'!E4,IF(ISNUMBER(SEARCH("12",'Procytrat 610BS'!E4)),EDATE(AB8502,12),IF(ISNUMBER(SEARCH("6",'Procytrat 610BS'!E4)),EDATE(AB8502,6),IF(ISNUMBER(SEARCH("3",'Procytrat 610BS'!E4)),EDATE(AB8502,3),DATEVALUE('Procytrat 610BS'!E4))))),""))</f>
        <v>45481</v>
      </c>
      <c r="AM8502" t="str">
        <f t="shared" ca="1" si="821"/>
        <v/>
      </c>
    </row>
    <row r="8503" spans="27:39" x14ac:dyDescent="0.3">
      <c r="AA8503" t="str">
        <f>IF(COUNTA('Procytrat 610BS'!B5,'Procytrat 610BS'!C5,'Procytrat 610BS'!D5)&gt;0,"610BS","")</f>
        <v/>
      </c>
      <c r="AB8503" t="str">
        <f>IFERROR(IF(ISNUMBER('Procytrat 610BS'!B5),'Procytrat 610BS'!B5,DATEVALUE('Procytrat 610BS'!B5)),"")</f>
        <v/>
      </c>
      <c r="AC8503" t="str">
        <f>IF(AA8503="","",'Procytrat 610BS'!C5)</f>
        <v/>
      </c>
      <c r="AD8503" t="str">
        <f>IF(AA8503="","",IFERROR(1*'Procytrat 610BS'!D5,IFERROR(_xludf.NUMBERVALUE('Procytrat 610BS'!D5,".",","),IFERROR(_xludf.NUMBERVALUE('Procytrat 610BS'!D5,",","."),0))))</f>
        <v/>
      </c>
      <c r="AE8503" t="str">
        <f>IF(AA8503="","",'Procytrat 610BS'!K5)</f>
        <v/>
      </c>
      <c r="AF8503">
        <f t="shared" si="816"/>
        <v>0</v>
      </c>
      <c r="AG8503" t="str">
        <f t="shared" si="817"/>
        <v/>
      </c>
      <c r="AH8503" t="str">
        <f t="shared" si="818"/>
        <v/>
      </c>
      <c r="AI8503">
        <f t="shared" si="819"/>
        <v>0</v>
      </c>
      <c r="AJ8503">
        <f t="shared" si="820"/>
        <v>0</v>
      </c>
      <c r="AK8503">
        <v>0</v>
      </c>
      <c r="AL8503" t="str">
        <f>IF(AA8503="","",IFERROR(IF(ISNUMBER('Procytrat 610BS'!E5),'Procytrat 610BS'!E5,IF(ISNUMBER(SEARCH("12",'Procytrat 610BS'!E5)),EDATE(AB8503,12),IF(ISNUMBER(SEARCH("6",'Procytrat 610BS'!E5)),EDATE(AB8503,6),IF(ISNUMBER(SEARCH("3",'Procytrat 610BS'!E5)),EDATE(AB8503,3),DATEVALUE('Procytrat 610BS'!E5))))),""))</f>
        <v/>
      </c>
      <c r="AM8503" t="str">
        <f t="shared" ca="1" si="821"/>
        <v/>
      </c>
    </row>
    <row r="8504" spans="27:39" x14ac:dyDescent="0.3">
      <c r="AA8504" t="str">
        <f>IF(COUNTA('Procytrat 610BS'!B6,'Procytrat 610BS'!C6,'Procytrat 610BS'!D6)&gt;0,"610BS","")</f>
        <v/>
      </c>
      <c r="AB8504" t="str">
        <f>IFERROR(IF(ISNUMBER('Procytrat 610BS'!B6),'Procytrat 610BS'!B6,DATEVALUE('Procytrat 610BS'!B6)),"")</f>
        <v/>
      </c>
      <c r="AC8504" t="str">
        <f>IF(AA8504="","",'Procytrat 610BS'!C6)</f>
        <v/>
      </c>
      <c r="AD8504" t="str">
        <f>IF(AA8504="","",IFERROR(1*'Procytrat 610BS'!D6,IFERROR(_xludf.NUMBERVALUE('Procytrat 610BS'!D6,".",","),IFERROR(_xludf.NUMBERVALUE('Procytrat 610BS'!D6,",","."),0))))</f>
        <v/>
      </c>
      <c r="AE8504" t="str">
        <f>IF(AA8504="","",'Procytrat 610BS'!K6)</f>
        <v/>
      </c>
      <c r="AF8504">
        <f t="shared" si="816"/>
        <v>0</v>
      </c>
      <c r="AG8504" t="str">
        <f t="shared" si="817"/>
        <v/>
      </c>
      <c r="AH8504" t="str">
        <f t="shared" si="818"/>
        <v/>
      </c>
      <c r="AI8504">
        <f t="shared" si="819"/>
        <v>0</v>
      </c>
      <c r="AJ8504">
        <f t="shared" si="820"/>
        <v>0</v>
      </c>
      <c r="AK8504">
        <v>0</v>
      </c>
      <c r="AL8504" t="str">
        <f>IF(AA8504="","",IFERROR(IF(ISNUMBER('Procytrat 610BS'!E6),'Procytrat 610BS'!E6,IF(ISNUMBER(SEARCH("12",'Procytrat 610BS'!E6)),EDATE(AB8504,12),IF(ISNUMBER(SEARCH("6",'Procytrat 610BS'!E6)),EDATE(AB8504,6),IF(ISNUMBER(SEARCH("3",'Procytrat 610BS'!E6)),EDATE(AB8504,3),DATEVALUE('Procytrat 610BS'!E6))))),""))</f>
        <v/>
      </c>
      <c r="AM8504" t="str">
        <f t="shared" ca="1" si="821"/>
        <v/>
      </c>
    </row>
    <row r="8505" spans="27:39" x14ac:dyDescent="0.3">
      <c r="AA8505" t="str">
        <f>IF(COUNTA('Procytrat 610BS'!B7,'Procytrat 610BS'!C7,'Procytrat 610BS'!D7)&gt;0,"610BS","")</f>
        <v/>
      </c>
      <c r="AB8505" t="str">
        <f>IFERROR(IF(ISNUMBER('Procytrat 610BS'!B7),'Procytrat 610BS'!B7,DATEVALUE('Procytrat 610BS'!B7)),"")</f>
        <v/>
      </c>
      <c r="AC8505" t="str">
        <f>IF(AA8505="","",'Procytrat 610BS'!C7)</f>
        <v/>
      </c>
      <c r="AD8505" t="str">
        <f>IF(AA8505="","",IFERROR(1*'Procytrat 610BS'!D7,IFERROR(_xludf.NUMBERVALUE('Procytrat 610BS'!D7,".",","),IFERROR(_xludf.NUMBERVALUE('Procytrat 610BS'!D7,",","."),0))))</f>
        <v/>
      </c>
      <c r="AE8505" t="str">
        <f>IF(AA8505="","",'Procytrat 610BS'!K7)</f>
        <v/>
      </c>
      <c r="AF8505">
        <f t="shared" si="816"/>
        <v>0</v>
      </c>
      <c r="AG8505" t="str">
        <f t="shared" si="817"/>
        <v/>
      </c>
      <c r="AH8505" t="str">
        <f t="shared" si="818"/>
        <v/>
      </c>
      <c r="AI8505">
        <f t="shared" si="819"/>
        <v>0</v>
      </c>
      <c r="AJ8505">
        <f t="shared" si="820"/>
        <v>0</v>
      </c>
      <c r="AK8505">
        <v>0</v>
      </c>
      <c r="AL8505" t="str">
        <f>IF(AA8505="","",IFERROR(IF(ISNUMBER('Procytrat 610BS'!E7),'Procytrat 610BS'!E7,IF(ISNUMBER(SEARCH("12",'Procytrat 610BS'!E7)),EDATE(AB8505,12),IF(ISNUMBER(SEARCH("6",'Procytrat 610BS'!E7)),EDATE(AB8505,6),IF(ISNUMBER(SEARCH("3",'Procytrat 610BS'!E7)),EDATE(AB8505,3),DATEVALUE('Procytrat 610BS'!E7))))),""))</f>
        <v/>
      </c>
      <c r="AM8505" t="str">
        <f t="shared" ca="1" si="821"/>
        <v/>
      </c>
    </row>
    <row r="8506" spans="27:39" x14ac:dyDescent="0.3">
      <c r="AA8506" t="str">
        <f>IF(COUNTA('Procytrat 610BS'!B8,'Procytrat 610BS'!C8,'Procytrat 610BS'!D8)&gt;0,"610BS","")</f>
        <v/>
      </c>
      <c r="AB8506" t="str">
        <f>IFERROR(IF(ISNUMBER('Procytrat 610BS'!B8),'Procytrat 610BS'!B8,DATEVALUE('Procytrat 610BS'!B8)),"")</f>
        <v/>
      </c>
      <c r="AC8506" t="str">
        <f>IF(AA8506="","",'Procytrat 610BS'!C8)</f>
        <v/>
      </c>
      <c r="AD8506" t="str">
        <f>IF(AA8506="","",IFERROR(1*'Procytrat 610BS'!D8,IFERROR(_xludf.NUMBERVALUE('Procytrat 610BS'!D8,".",","),IFERROR(_xludf.NUMBERVALUE('Procytrat 610BS'!D8,",","."),0))))</f>
        <v/>
      </c>
      <c r="AE8506" t="str">
        <f>IF(AA8506="","",'Procytrat 610BS'!K8)</f>
        <v/>
      </c>
      <c r="AF8506">
        <f t="shared" si="816"/>
        <v>0</v>
      </c>
      <c r="AG8506" t="str">
        <f t="shared" si="817"/>
        <v/>
      </c>
      <c r="AH8506" t="str">
        <f t="shared" si="818"/>
        <v/>
      </c>
      <c r="AI8506">
        <f t="shared" si="819"/>
        <v>0</v>
      </c>
      <c r="AJ8506">
        <f t="shared" si="820"/>
        <v>0</v>
      </c>
      <c r="AK8506">
        <v>0</v>
      </c>
      <c r="AL8506" t="str">
        <f>IF(AA8506="","",IFERROR(IF(ISNUMBER('Procytrat 610BS'!E8),'Procytrat 610BS'!E8,IF(ISNUMBER(SEARCH("12",'Procytrat 610BS'!E8)),EDATE(AB8506,12),IF(ISNUMBER(SEARCH("6",'Procytrat 610BS'!E8)),EDATE(AB8506,6),IF(ISNUMBER(SEARCH("3",'Procytrat 610BS'!E8)),EDATE(AB8506,3),DATEVALUE('Procytrat 610BS'!E8))))),""))</f>
        <v/>
      </c>
      <c r="AM8506" t="str">
        <f t="shared" ca="1" si="821"/>
        <v/>
      </c>
    </row>
    <row r="8507" spans="27:39" x14ac:dyDescent="0.3">
      <c r="AA8507" t="str">
        <f>IF(COUNTA('Procytrat 610BS'!B9,'Procytrat 610BS'!C9,'Procytrat 610BS'!D9)&gt;0,"610BS","")</f>
        <v/>
      </c>
      <c r="AB8507" t="str">
        <f>IFERROR(IF(ISNUMBER('Procytrat 610BS'!B9),'Procytrat 610BS'!B9,DATEVALUE('Procytrat 610BS'!B9)),"")</f>
        <v/>
      </c>
      <c r="AC8507" t="str">
        <f>IF(AA8507="","",'Procytrat 610BS'!C9)</f>
        <v/>
      </c>
      <c r="AD8507" t="str">
        <f>IF(AA8507="","",IFERROR(1*'Procytrat 610BS'!D9,IFERROR(_xludf.NUMBERVALUE('Procytrat 610BS'!D9,".",","),IFERROR(_xludf.NUMBERVALUE('Procytrat 610BS'!D9,",","."),0))))</f>
        <v/>
      </c>
      <c r="AE8507" t="str">
        <f>IF(AA8507="","",'Procytrat 610BS'!K9)</f>
        <v/>
      </c>
      <c r="AF8507">
        <f t="shared" si="816"/>
        <v>0</v>
      </c>
      <c r="AG8507" t="str">
        <f t="shared" si="817"/>
        <v/>
      </c>
      <c r="AH8507" t="str">
        <f t="shared" si="818"/>
        <v/>
      </c>
      <c r="AI8507">
        <f t="shared" si="819"/>
        <v>0</v>
      </c>
      <c r="AJ8507">
        <f t="shared" si="820"/>
        <v>0</v>
      </c>
      <c r="AK8507">
        <v>0</v>
      </c>
      <c r="AL8507" t="str">
        <f>IF(AA8507="","",IFERROR(IF(ISNUMBER('Procytrat 610BS'!E9),'Procytrat 610BS'!E9,IF(ISNUMBER(SEARCH("12",'Procytrat 610BS'!E9)),EDATE(AB8507,12),IF(ISNUMBER(SEARCH("6",'Procytrat 610BS'!E9)),EDATE(AB8507,6),IF(ISNUMBER(SEARCH("3",'Procytrat 610BS'!E9)),EDATE(AB8507,3),DATEVALUE('Procytrat 610BS'!E9))))),""))</f>
        <v/>
      </c>
      <c r="AM8507" t="str">
        <f t="shared" ca="1" si="821"/>
        <v/>
      </c>
    </row>
    <row r="8508" spans="27:39" x14ac:dyDescent="0.3">
      <c r="AA8508" t="str">
        <f>IF(COUNTA('Procytrat 610BS'!B10,'Procytrat 610BS'!C10,'Procytrat 610BS'!D10)&gt;0,"610BS","")</f>
        <v/>
      </c>
      <c r="AB8508" t="str">
        <f>IFERROR(IF(ISNUMBER('Procytrat 610BS'!B10),'Procytrat 610BS'!B10,DATEVALUE('Procytrat 610BS'!B10)),"")</f>
        <v/>
      </c>
      <c r="AC8508" t="str">
        <f>IF(AA8508="","",'Procytrat 610BS'!C10)</f>
        <v/>
      </c>
      <c r="AD8508" t="str">
        <f>IF(AA8508="","",IFERROR(1*'Procytrat 610BS'!D10,IFERROR(_xludf.NUMBERVALUE('Procytrat 610BS'!D10,".",","),IFERROR(_xludf.NUMBERVALUE('Procytrat 610BS'!D10,",","."),0))))</f>
        <v/>
      </c>
      <c r="AE8508" t="str">
        <f>IF(AA8508="","",'Procytrat 610BS'!K10)</f>
        <v/>
      </c>
      <c r="AF8508">
        <f t="shared" si="816"/>
        <v>0</v>
      </c>
      <c r="AG8508" t="str">
        <f t="shared" si="817"/>
        <v/>
      </c>
      <c r="AH8508" t="str">
        <f t="shared" si="818"/>
        <v/>
      </c>
      <c r="AI8508">
        <f t="shared" si="819"/>
        <v>0</v>
      </c>
      <c r="AJ8508">
        <f t="shared" si="820"/>
        <v>0</v>
      </c>
      <c r="AK8508">
        <v>0</v>
      </c>
      <c r="AL8508" t="str">
        <f>IF(AA8508="","",IFERROR(IF(ISNUMBER('Procytrat 610BS'!E10),'Procytrat 610BS'!E10,IF(ISNUMBER(SEARCH("12",'Procytrat 610BS'!E10)),EDATE(AB8508,12),IF(ISNUMBER(SEARCH("6",'Procytrat 610BS'!E10)),EDATE(AB8508,6),IF(ISNUMBER(SEARCH("3",'Procytrat 610BS'!E10)),EDATE(AB8508,3),DATEVALUE('Procytrat 610BS'!E10))))),""))</f>
        <v/>
      </c>
      <c r="AM8508" t="str">
        <f t="shared" ca="1" si="821"/>
        <v/>
      </c>
    </row>
    <row r="8509" spans="27:39" x14ac:dyDescent="0.3">
      <c r="AA8509" t="str">
        <f>IF(COUNTA('Procytrat 610BS'!B11,'Procytrat 610BS'!C11,'Procytrat 610BS'!D11)&gt;0,"610BS","")</f>
        <v/>
      </c>
      <c r="AB8509" t="str">
        <f>IFERROR(IF(ISNUMBER('Procytrat 610BS'!B11),'Procytrat 610BS'!B11,DATEVALUE('Procytrat 610BS'!B11)),"")</f>
        <v/>
      </c>
      <c r="AC8509" t="str">
        <f>IF(AA8509="","",'Procytrat 610BS'!C11)</f>
        <v/>
      </c>
      <c r="AD8509" t="str">
        <f>IF(AA8509="","",IFERROR(1*'Procytrat 610BS'!D11,IFERROR(_xludf.NUMBERVALUE('Procytrat 610BS'!D11,".",","),IFERROR(_xludf.NUMBERVALUE('Procytrat 610BS'!D11,",","."),0))))</f>
        <v/>
      </c>
      <c r="AE8509" t="str">
        <f>IF(AA8509="","",'Procytrat 610BS'!K11)</f>
        <v/>
      </c>
      <c r="AF8509">
        <f t="shared" si="816"/>
        <v>0</v>
      </c>
      <c r="AG8509" t="str">
        <f t="shared" si="817"/>
        <v/>
      </c>
      <c r="AH8509" t="str">
        <f t="shared" si="818"/>
        <v/>
      </c>
      <c r="AI8509">
        <f t="shared" si="819"/>
        <v>0</v>
      </c>
      <c r="AJ8509">
        <f t="shared" si="820"/>
        <v>0</v>
      </c>
      <c r="AK8509">
        <v>0</v>
      </c>
      <c r="AL8509" t="str">
        <f>IF(AA8509="","",IFERROR(IF(ISNUMBER('Procytrat 610BS'!E11),'Procytrat 610BS'!E11,IF(ISNUMBER(SEARCH("12",'Procytrat 610BS'!E11)),EDATE(AB8509,12),IF(ISNUMBER(SEARCH("6",'Procytrat 610BS'!E11)),EDATE(AB8509,6),IF(ISNUMBER(SEARCH("3",'Procytrat 610BS'!E11)),EDATE(AB8509,3),DATEVALUE('Procytrat 610BS'!E11))))),""))</f>
        <v/>
      </c>
      <c r="AM8509" t="str">
        <f t="shared" ca="1" si="821"/>
        <v/>
      </c>
    </row>
    <row r="8510" spans="27:39" x14ac:dyDescent="0.3">
      <c r="AA8510" t="str">
        <f>IF(COUNTA('Procytrat 610BS'!B12,'Procytrat 610BS'!C12,'Procytrat 610BS'!D12)&gt;0,"610BS","")</f>
        <v/>
      </c>
      <c r="AB8510" t="str">
        <f>IFERROR(IF(ISNUMBER('Procytrat 610BS'!B12),'Procytrat 610BS'!B12,DATEVALUE('Procytrat 610BS'!B12)),"")</f>
        <v/>
      </c>
      <c r="AC8510" t="str">
        <f>IF(AA8510="","",'Procytrat 610BS'!C12)</f>
        <v/>
      </c>
      <c r="AD8510" t="str">
        <f>IF(AA8510="","",IFERROR(1*'Procytrat 610BS'!D12,IFERROR(_xludf.NUMBERVALUE('Procytrat 610BS'!D12,".",","),IFERROR(_xludf.NUMBERVALUE('Procytrat 610BS'!D12,",","."),0))))</f>
        <v/>
      </c>
      <c r="AE8510" t="str">
        <f>IF(AA8510="","",'Procytrat 610BS'!K12)</f>
        <v/>
      </c>
      <c r="AF8510">
        <f t="shared" si="816"/>
        <v>0</v>
      </c>
      <c r="AG8510" t="str">
        <f t="shared" si="817"/>
        <v/>
      </c>
      <c r="AH8510" t="str">
        <f t="shared" si="818"/>
        <v/>
      </c>
      <c r="AI8510">
        <f t="shared" si="819"/>
        <v>0</v>
      </c>
      <c r="AJ8510">
        <f t="shared" si="820"/>
        <v>0</v>
      </c>
      <c r="AK8510">
        <v>0</v>
      </c>
      <c r="AL8510" t="str">
        <f>IF(AA8510="","",IFERROR(IF(ISNUMBER('Procytrat 610BS'!E12),'Procytrat 610BS'!E12,IF(ISNUMBER(SEARCH("12",'Procytrat 610BS'!E12)),EDATE(AB8510,12),IF(ISNUMBER(SEARCH("6",'Procytrat 610BS'!E12)),EDATE(AB8510,6),IF(ISNUMBER(SEARCH("3",'Procytrat 610BS'!E12)),EDATE(AB8510,3),DATEVALUE('Procytrat 610BS'!E12))))),""))</f>
        <v/>
      </c>
      <c r="AM8510" t="str">
        <f t="shared" ca="1" si="821"/>
        <v/>
      </c>
    </row>
    <row r="8511" spans="27:39" x14ac:dyDescent="0.3">
      <c r="AA8511" t="str">
        <f>IF(COUNTA('Procytrat 610BS'!B13,'Procytrat 610BS'!C13,'Procytrat 610BS'!D13)&gt;0,"610BS","")</f>
        <v/>
      </c>
      <c r="AB8511" t="str">
        <f>IFERROR(IF(ISNUMBER('Procytrat 610BS'!B13),'Procytrat 610BS'!B13,DATEVALUE('Procytrat 610BS'!B13)),"")</f>
        <v/>
      </c>
      <c r="AC8511" t="str">
        <f>IF(AA8511="","",'Procytrat 610BS'!C13)</f>
        <v/>
      </c>
      <c r="AD8511" t="str">
        <f>IF(AA8511="","",IFERROR(1*'Procytrat 610BS'!D13,IFERROR(_xludf.NUMBERVALUE('Procytrat 610BS'!D13,".",","),IFERROR(_xludf.NUMBERVALUE('Procytrat 610BS'!D13,",","."),0))))</f>
        <v/>
      </c>
      <c r="AE8511" t="str">
        <f>IF(AA8511="","",'Procytrat 610BS'!K13)</f>
        <v/>
      </c>
      <c r="AF8511">
        <f t="shared" si="816"/>
        <v>0</v>
      </c>
      <c r="AG8511" t="str">
        <f t="shared" si="817"/>
        <v/>
      </c>
      <c r="AH8511" t="str">
        <f t="shared" si="818"/>
        <v/>
      </c>
      <c r="AI8511">
        <f t="shared" si="819"/>
        <v>0</v>
      </c>
      <c r="AJ8511">
        <f t="shared" si="820"/>
        <v>0</v>
      </c>
      <c r="AK8511">
        <v>0</v>
      </c>
      <c r="AL8511" t="str">
        <f>IF(AA8511="","",IFERROR(IF(ISNUMBER('Procytrat 610BS'!E13),'Procytrat 610BS'!E13,IF(ISNUMBER(SEARCH("12",'Procytrat 610BS'!E13)),EDATE(AB8511,12),IF(ISNUMBER(SEARCH("6",'Procytrat 610BS'!E13)),EDATE(AB8511,6),IF(ISNUMBER(SEARCH("3",'Procytrat 610BS'!E13)),EDATE(AB8511,3),DATEVALUE('Procytrat 610BS'!E13))))),""))</f>
        <v/>
      </c>
      <c r="AM8511" t="str">
        <f t="shared" ca="1" si="821"/>
        <v/>
      </c>
    </row>
    <row r="8512" spans="27:39" x14ac:dyDescent="0.3">
      <c r="AA8512" t="str">
        <f>IF(COUNTA('Procytrat 610BS'!B14,'Procytrat 610BS'!C14,'Procytrat 610BS'!D14)&gt;0,"610BS","")</f>
        <v/>
      </c>
      <c r="AB8512" t="str">
        <f>IFERROR(IF(ISNUMBER('Procytrat 610BS'!B14),'Procytrat 610BS'!B14,DATEVALUE('Procytrat 610BS'!B14)),"")</f>
        <v/>
      </c>
      <c r="AC8512" t="str">
        <f>IF(AA8512="","",'Procytrat 610BS'!C14)</f>
        <v/>
      </c>
      <c r="AD8512" t="str">
        <f>IF(AA8512="","",IFERROR(1*'Procytrat 610BS'!D14,IFERROR(_xludf.NUMBERVALUE('Procytrat 610BS'!D14,".",","),IFERROR(_xludf.NUMBERVALUE('Procytrat 610BS'!D14,",","."),0))))</f>
        <v/>
      </c>
      <c r="AE8512" t="str">
        <f>IF(AA8512="","",'Procytrat 610BS'!K14)</f>
        <v/>
      </c>
      <c r="AF8512">
        <f t="shared" si="816"/>
        <v>0</v>
      </c>
      <c r="AG8512" t="str">
        <f t="shared" si="817"/>
        <v/>
      </c>
      <c r="AH8512" t="str">
        <f t="shared" si="818"/>
        <v/>
      </c>
      <c r="AI8512">
        <f t="shared" si="819"/>
        <v>0</v>
      </c>
      <c r="AJ8512">
        <f t="shared" si="820"/>
        <v>0</v>
      </c>
      <c r="AK8512">
        <v>0</v>
      </c>
      <c r="AL8512" t="str">
        <f>IF(AA8512="","",IFERROR(IF(ISNUMBER('Procytrat 610BS'!E14),'Procytrat 610BS'!E14,IF(ISNUMBER(SEARCH("12",'Procytrat 610BS'!E14)),EDATE(AB8512,12),IF(ISNUMBER(SEARCH("6",'Procytrat 610BS'!E14)),EDATE(AB8512,6),IF(ISNUMBER(SEARCH("3",'Procytrat 610BS'!E14)),EDATE(AB8512,3),DATEVALUE('Procytrat 610BS'!E14))))),""))</f>
        <v/>
      </c>
      <c r="AM8512" t="str">
        <f t="shared" ca="1" si="821"/>
        <v/>
      </c>
    </row>
    <row r="8513" spans="27:39" x14ac:dyDescent="0.3">
      <c r="AA8513" t="str">
        <f>IF(COUNTA('Procytrat 610BS'!B15,'Procytrat 610BS'!C15,'Procytrat 610BS'!D15)&gt;0,"610BS","")</f>
        <v/>
      </c>
      <c r="AB8513" t="str">
        <f>IFERROR(IF(ISNUMBER('Procytrat 610BS'!B15),'Procytrat 610BS'!B15,DATEVALUE('Procytrat 610BS'!B15)),"")</f>
        <v/>
      </c>
      <c r="AC8513" t="str">
        <f>IF(AA8513="","",'Procytrat 610BS'!C15)</f>
        <v/>
      </c>
      <c r="AD8513" t="str">
        <f>IF(AA8513="","",IFERROR(1*'Procytrat 610BS'!D15,IFERROR(_xludf.NUMBERVALUE('Procytrat 610BS'!D15,".",","),IFERROR(_xludf.NUMBERVALUE('Procytrat 610BS'!D15,",","."),0))))</f>
        <v/>
      </c>
      <c r="AE8513" t="str">
        <f>IF(AA8513="","",'Procytrat 610BS'!K15)</f>
        <v/>
      </c>
      <c r="AF8513">
        <f t="shared" si="816"/>
        <v>0</v>
      </c>
      <c r="AG8513" t="str">
        <f t="shared" si="817"/>
        <v/>
      </c>
      <c r="AH8513" t="str">
        <f t="shared" si="818"/>
        <v/>
      </c>
      <c r="AI8513">
        <f t="shared" si="819"/>
        <v>0</v>
      </c>
      <c r="AJ8513">
        <f t="shared" si="820"/>
        <v>0</v>
      </c>
      <c r="AK8513">
        <v>0</v>
      </c>
      <c r="AL8513" t="str">
        <f>IF(AA8513="","",IFERROR(IF(ISNUMBER('Procytrat 610BS'!E15),'Procytrat 610BS'!E15,IF(ISNUMBER(SEARCH("12",'Procytrat 610BS'!E15)),EDATE(AB8513,12),IF(ISNUMBER(SEARCH("6",'Procytrat 610BS'!E15)),EDATE(AB8513,6),IF(ISNUMBER(SEARCH("3",'Procytrat 610BS'!E15)),EDATE(AB8513,3),DATEVALUE('Procytrat 610BS'!E15))))),""))</f>
        <v/>
      </c>
      <c r="AM8513" t="str">
        <f t="shared" ca="1" si="821"/>
        <v/>
      </c>
    </row>
    <row r="8514" spans="27:39" x14ac:dyDescent="0.3">
      <c r="AA8514" t="str">
        <f>IF(COUNTA('Procytrat 610BS'!B16,'Procytrat 610BS'!C16,'Procytrat 610BS'!D16)&gt;0,"610BS","")</f>
        <v/>
      </c>
      <c r="AB8514" t="str">
        <f>IFERROR(IF(ISNUMBER('Procytrat 610BS'!B16),'Procytrat 610BS'!B16,DATEVALUE('Procytrat 610BS'!B16)),"")</f>
        <v/>
      </c>
      <c r="AC8514" t="str">
        <f>IF(AA8514="","",'Procytrat 610BS'!C16)</f>
        <v/>
      </c>
      <c r="AD8514" t="str">
        <f>IF(AA8514="","",IFERROR(1*'Procytrat 610BS'!D16,IFERROR(_xludf.NUMBERVALUE('Procytrat 610BS'!D16,".",","),IFERROR(_xludf.NUMBERVALUE('Procytrat 610BS'!D16,",","."),0))))</f>
        <v/>
      </c>
      <c r="AE8514" t="str">
        <f>IF(AA8514="","",'Procytrat 610BS'!K16)</f>
        <v/>
      </c>
      <c r="AF8514">
        <f t="shared" ref="AF8514:AF8577" si="822">IF(AA8514="",0,--ISNUMBER(SEARCH("aprovado",AE8514)))</f>
        <v>0</v>
      </c>
      <c r="AG8514" t="str">
        <f t="shared" ref="AG8514:AG8577" si="823">IF(AB8514="","",YEAR(AB8514))</f>
        <v/>
      </c>
      <c r="AH8514" t="str">
        <f t="shared" ref="AH8514:AH8577" si="824">IF(AB8514="","",MONTH(AB8514))</f>
        <v/>
      </c>
      <c r="AI8514">
        <f t="shared" ref="AI8514:AI8577" si="825">IF(AB8514="",0,AB8514+ROW()/1000000)</f>
        <v>0</v>
      </c>
      <c r="AJ8514">
        <f t="shared" ref="AJ8514:AJ8577" si="826">--(AA8514&lt;&gt;"")</f>
        <v>0</v>
      </c>
      <c r="AK8514">
        <v>0</v>
      </c>
      <c r="AL8514" t="str">
        <f>IF(AA8514="","",IFERROR(IF(ISNUMBER('Procytrat 610BS'!E16),'Procytrat 610BS'!E16,IF(ISNUMBER(SEARCH("12",'Procytrat 610BS'!E16)),EDATE(AB8514,12),IF(ISNUMBER(SEARCH("6",'Procytrat 610BS'!E16)),EDATE(AB8514,6),IF(ISNUMBER(SEARCH("3",'Procytrat 610BS'!E16)),EDATE(AB8514,3),DATEVALUE('Procytrat 610BS'!E16))))),""))</f>
        <v/>
      </c>
      <c r="AM8514" t="str">
        <f t="shared" ref="AM8514:AM8577" ca="1" si="827">IF(AND(AJ8514=1,AL8514&lt;&gt;"",AL8514&gt;=TODAY(),AG8514=$W$3),AL8514+ROW()/1000000,"")</f>
        <v/>
      </c>
    </row>
    <row r="8515" spans="27:39" x14ac:dyDescent="0.3">
      <c r="AA8515" t="str">
        <f>IF(COUNTA('Procytrat 610BS'!B17,'Procytrat 610BS'!C17,'Procytrat 610BS'!D17)&gt;0,"610BS","")</f>
        <v/>
      </c>
      <c r="AB8515" t="str">
        <f>IFERROR(IF(ISNUMBER('Procytrat 610BS'!B17),'Procytrat 610BS'!B17,DATEVALUE('Procytrat 610BS'!B17)),"")</f>
        <v/>
      </c>
      <c r="AC8515" t="str">
        <f>IF(AA8515="","",'Procytrat 610BS'!C17)</f>
        <v/>
      </c>
      <c r="AD8515" t="str">
        <f>IF(AA8515="","",IFERROR(1*'Procytrat 610BS'!D17,IFERROR(_xludf.NUMBERVALUE('Procytrat 610BS'!D17,".",","),IFERROR(_xludf.NUMBERVALUE('Procytrat 610BS'!D17,",","."),0))))</f>
        <v/>
      </c>
      <c r="AE8515" t="str">
        <f>IF(AA8515="","",'Procytrat 610BS'!K17)</f>
        <v/>
      </c>
      <c r="AF8515">
        <f t="shared" si="822"/>
        <v>0</v>
      </c>
      <c r="AG8515" t="str">
        <f t="shared" si="823"/>
        <v/>
      </c>
      <c r="AH8515" t="str">
        <f t="shared" si="824"/>
        <v/>
      </c>
      <c r="AI8515">
        <f t="shared" si="825"/>
        <v>0</v>
      </c>
      <c r="AJ8515">
        <f t="shared" si="826"/>
        <v>0</v>
      </c>
      <c r="AK8515">
        <v>0</v>
      </c>
      <c r="AL8515" t="str">
        <f>IF(AA8515="","",IFERROR(IF(ISNUMBER('Procytrat 610BS'!E17),'Procytrat 610BS'!E17,IF(ISNUMBER(SEARCH("12",'Procytrat 610BS'!E17)),EDATE(AB8515,12),IF(ISNUMBER(SEARCH("6",'Procytrat 610BS'!E17)),EDATE(AB8515,6),IF(ISNUMBER(SEARCH("3",'Procytrat 610BS'!E17)),EDATE(AB8515,3),DATEVALUE('Procytrat 610BS'!E17))))),""))</f>
        <v/>
      </c>
      <c r="AM8515" t="str">
        <f t="shared" ca="1" si="827"/>
        <v/>
      </c>
    </row>
    <row r="8516" spans="27:39" x14ac:dyDescent="0.3">
      <c r="AA8516" t="str">
        <f>IF(COUNTA('Procytrat 610BS'!B18,'Procytrat 610BS'!C18,'Procytrat 610BS'!D18)&gt;0,"610BS","")</f>
        <v/>
      </c>
      <c r="AB8516" t="str">
        <f>IFERROR(IF(ISNUMBER('Procytrat 610BS'!B18),'Procytrat 610BS'!B18,DATEVALUE('Procytrat 610BS'!B18)),"")</f>
        <v/>
      </c>
      <c r="AC8516" t="str">
        <f>IF(AA8516="","",'Procytrat 610BS'!C18)</f>
        <v/>
      </c>
      <c r="AD8516" t="str">
        <f>IF(AA8516="","",IFERROR(1*'Procytrat 610BS'!D18,IFERROR(_xludf.NUMBERVALUE('Procytrat 610BS'!D18,".",","),IFERROR(_xludf.NUMBERVALUE('Procytrat 610BS'!D18,",","."),0))))</f>
        <v/>
      </c>
      <c r="AE8516" t="str">
        <f>IF(AA8516="","",'Procytrat 610BS'!K18)</f>
        <v/>
      </c>
      <c r="AF8516">
        <f t="shared" si="822"/>
        <v>0</v>
      </c>
      <c r="AG8516" t="str">
        <f t="shared" si="823"/>
        <v/>
      </c>
      <c r="AH8516" t="str">
        <f t="shared" si="824"/>
        <v/>
      </c>
      <c r="AI8516">
        <f t="shared" si="825"/>
        <v>0</v>
      </c>
      <c r="AJ8516">
        <f t="shared" si="826"/>
        <v>0</v>
      </c>
      <c r="AK8516">
        <v>0</v>
      </c>
      <c r="AL8516" t="str">
        <f>IF(AA8516="","",IFERROR(IF(ISNUMBER('Procytrat 610BS'!E18),'Procytrat 610BS'!E18,IF(ISNUMBER(SEARCH("12",'Procytrat 610BS'!E18)),EDATE(AB8516,12),IF(ISNUMBER(SEARCH("6",'Procytrat 610BS'!E18)),EDATE(AB8516,6),IF(ISNUMBER(SEARCH("3",'Procytrat 610BS'!E18)),EDATE(AB8516,3),DATEVALUE('Procytrat 610BS'!E18))))),""))</f>
        <v/>
      </c>
      <c r="AM8516" t="str">
        <f t="shared" ca="1" si="827"/>
        <v/>
      </c>
    </row>
    <row r="8517" spans="27:39" x14ac:dyDescent="0.3">
      <c r="AA8517" t="str">
        <f>IF(COUNTA('Procytrat 610BS'!B19,'Procytrat 610BS'!C19,'Procytrat 610BS'!D19)&gt;0,"610BS","")</f>
        <v/>
      </c>
      <c r="AB8517" t="str">
        <f>IFERROR(IF(ISNUMBER('Procytrat 610BS'!B19),'Procytrat 610BS'!B19,DATEVALUE('Procytrat 610BS'!B19)),"")</f>
        <v/>
      </c>
      <c r="AC8517" t="str">
        <f>IF(AA8517="","",'Procytrat 610BS'!C19)</f>
        <v/>
      </c>
      <c r="AD8517" t="str">
        <f>IF(AA8517="","",IFERROR(1*'Procytrat 610BS'!D19,IFERROR(_xludf.NUMBERVALUE('Procytrat 610BS'!D19,".",","),IFERROR(_xludf.NUMBERVALUE('Procytrat 610BS'!D19,",","."),0))))</f>
        <v/>
      </c>
      <c r="AE8517" t="str">
        <f>IF(AA8517="","",'Procytrat 610BS'!K19)</f>
        <v/>
      </c>
      <c r="AF8517">
        <f t="shared" si="822"/>
        <v>0</v>
      </c>
      <c r="AG8517" t="str">
        <f t="shared" si="823"/>
        <v/>
      </c>
      <c r="AH8517" t="str">
        <f t="shared" si="824"/>
        <v/>
      </c>
      <c r="AI8517">
        <f t="shared" si="825"/>
        <v>0</v>
      </c>
      <c r="AJ8517">
        <f t="shared" si="826"/>
        <v>0</v>
      </c>
      <c r="AK8517">
        <v>0</v>
      </c>
      <c r="AL8517" t="str">
        <f>IF(AA8517="","",IFERROR(IF(ISNUMBER('Procytrat 610BS'!E19),'Procytrat 610BS'!E19,IF(ISNUMBER(SEARCH("12",'Procytrat 610BS'!E19)),EDATE(AB8517,12),IF(ISNUMBER(SEARCH("6",'Procytrat 610BS'!E19)),EDATE(AB8517,6),IF(ISNUMBER(SEARCH("3",'Procytrat 610BS'!E19)),EDATE(AB8517,3),DATEVALUE('Procytrat 610BS'!E19))))),""))</f>
        <v/>
      </c>
      <c r="AM8517" t="str">
        <f t="shared" ca="1" si="827"/>
        <v/>
      </c>
    </row>
    <row r="8518" spans="27:39" x14ac:dyDescent="0.3">
      <c r="AA8518" t="str">
        <f>IF(COUNTA('Procytrat 610BS'!B20,'Procytrat 610BS'!C20,'Procytrat 610BS'!D20)&gt;0,"610BS","")</f>
        <v/>
      </c>
      <c r="AB8518" t="str">
        <f>IFERROR(IF(ISNUMBER('Procytrat 610BS'!B20),'Procytrat 610BS'!B20,DATEVALUE('Procytrat 610BS'!B20)),"")</f>
        <v/>
      </c>
      <c r="AC8518" t="str">
        <f>IF(AA8518="","",'Procytrat 610BS'!C20)</f>
        <v/>
      </c>
      <c r="AD8518" t="str">
        <f>IF(AA8518="","",IFERROR(1*'Procytrat 610BS'!D20,IFERROR(_xludf.NUMBERVALUE('Procytrat 610BS'!D20,".",","),IFERROR(_xludf.NUMBERVALUE('Procytrat 610BS'!D20,",","."),0))))</f>
        <v/>
      </c>
      <c r="AE8518" t="str">
        <f>IF(AA8518="","",'Procytrat 610BS'!K20)</f>
        <v/>
      </c>
      <c r="AF8518">
        <f t="shared" si="822"/>
        <v>0</v>
      </c>
      <c r="AG8518" t="str">
        <f t="shared" si="823"/>
        <v/>
      </c>
      <c r="AH8518" t="str">
        <f t="shared" si="824"/>
        <v/>
      </c>
      <c r="AI8518">
        <f t="shared" si="825"/>
        <v>0</v>
      </c>
      <c r="AJ8518">
        <f t="shared" si="826"/>
        <v>0</v>
      </c>
      <c r="AK8518">
        <v>0</v>
      </c>
      <c r="AL8518" t="str">
        <f>IF(AA8518="","",IFERROR(IF(ISNUMBER('Procytrat 610BS'!E20),'Procytrat 610BS'!E20,IF(ISNUMBER(SEARCH("12",'Procytrat 610BS'!E20)),EDATE(AB8518,12),IF(ISNUMBER(SEARCH("6",'Procytrat 610BS'!E20)),EDATE(AB8518,6),IF(ISNUMBER(SEARCH("3",'Procytrat 610BS'!E20)),EDATE(AB8518,3),DATEVALUE('Procytrat 610BS'!E20))))),""))</f>
        <v/>
      </c>
      <c r="AM8518" t="str">
        <f t="shared" ca="1" si="827"/>
        <v/>
      </c>
    </row>
    <row r="8519" spans="27:39" x14ac:dyDescent="0.3">
      <c r="AA8519" t="str">
        <f>IF(COUNTA('Procytrat 610BS'!B21,'Procytrat 610BS'!C21,'Procytrat 610BS'!D21)&gt;0,"610BS","")</f>
        <v/>
      </c>
      <c r="AB8519" t="str">
        <f>IFERROR(IF(ISNUMBER('Procytrat 610BS'!B21),'Procytrat 610BS'!B21,DATEVALUE('Procytrat 610BS'!B21)),"")</f>
        <v/>
      </c>
      <c r="AC8519" t="str">
        <f>IF(AA8519="","",'Procytrat 610BS'!C21)</f>
        <v/>
      </c>
      <c r="AD8519" t="str">
        <f>IF(AA8519="","",IFERROR(1*'Procytrat 610BS'!D21,IFERROR(_xludf.NUMBERVALUE('Procytrat 610BS'!D21,".",","),IFERROR(_xludf.NUMBERVALUE('Procytrat 610BS'!D21,",","."),0))))</f>
        <v/>
      </c>
      <c r="AE8519" t="str">
        <f>IF(AA8519="","",'Procytrat 610BS'!K21)</f>
        <v/>
      </c>
      <c r="AF8519">
        <f t="shared" si="822"/>
        <v>0</v>
      </c>
      <c r="AG8519" t="str">
        <f t="shared" si="823"/>
        <v/>
      </c>
      <c r="AH8519" t="str">
        <f t="shared" si="824"/>
        <v/>
      </c>
      <c r="AI8519">
        <f t="shared" si="825"/>
        <v>0</v>
      </c>
      <c r="AJ8519">
        <f t="shared" si="826"/>
        <v>0</v>
      </c>
      <c r="AK8519">
        <v>0</v>
      </c>
      <c r="AL8519" t="str">
        <f>IF(AA8519="","",IFERROR(IF(ISNUMBER('Procytrat 610BS'!E21),'Procytrat 610BS'!E21,IF(ISNUMBER(SEARCH("12",'Procytrat 610BS'!E21)),EDATE(AB8519,12),IF(ISNUMBER(SEARCH("6",'Procytrat 610BS'!E21)),EDATE(AB8519,6),IF(ISNUMBER(SEARCH("3",'Procytrat 610BS'!E21)),EDATE(AB8519,3),DATEVALUE('Procytrat 610BS'!E21))))),""))</f>
        <v/>
      </c>
      <c r="AM8519" t="str">
        <f t="shared" ca="1" si="827"/>
        <v/>
      </c>
    </row>
    <row r="8520" spans="27:39" x14ac:dyDescent="0.3">
      <c r="AA8520" t="str">
        <f>IF(COUNTA('Procytrat 610BS'!B22,'Procytrat 610BS'!C22,'Procytrat 610BS'!D22)&gt;0,"610BS","")</f>
        <v/>
      </c>
      <c r="AB8520" t="str">
        <f>IFERROR(IF(ISNUMBER('Procytrat 610BS'!B22),'Procytrat 610BS'!B22,DATEVALUE('Procytrat 610BS'!B22)),"")</f>
        <v/>
      </c>
      <c r="AC8520" t="str">
        <f>IF(AA8520="","",'Procytrat 610BS'!C22)</f>
        <v/>
      </c>
      <c r="AD8520" t="str">
        <f>IF(AA8520="","",IFERROR(1*'Procytrat 610BS'!D22,IFERROR(_xludf.NUMBERVALUE('Procytrat 610BS'!D22,".",","),IFERROR(_xludf.NUMBERVALUE('Procytrat 610BS'!D22,",","."),0))))</f>
        <v/>
      </c>
      <c r="AE8520" t="str">
        <f>IF(AA8520="","",'Procytrat 610BS'!K22)</f>
        <v/>
      </c>
      <c r="AF8520">
        <f t="shared" si="822"/>
        <v>0</v>
      </c>
      <c r="AG8520" t="str">
        <f t="shared" si="823"/>
        <v/>
      </c>
      <c r="AH8520" t="str">
        <f t="shared" si="824"/>
        <v/>
      </c>
      <c r="AI8520">
        <f t="shared" si="825"/>
        <v>0</v>
      </c>
      <c r="AJ8520">
        <f t="shared" si="826"/>
        <v>0</v>
      </c>
      <c r="AK8520">
        <v>0</v>
      </c>
      <c r="AL8520" t="str">
        <f>IF(AA8520="","",IFERROR(IF(ISNUMBER('Procytrat 610BS'!E22),'Procytrat 610BS'!E22,IF(ISNUMBER(SEARCH("12",'Procytrat 610BS'!E22)),EDATE(AB8520,12),IF(ISNUMBER(SEARCH("6",'Procytrat 610BS'!E22)),EDATE(AB8520,6),IF(ISNUMBER(SEARCH("3",'Procytrat 610BS'!E22)),EDATE(AB8520,3),DATEVALUE('Procytrat 610BS'!E22))))),""))</f>
        <v/>
      </c>
      <c r="AM8520" t="str">
        <f t="shared" ca="1" si="827"/>
        <v/>
      </c>
    </row>
    <row r="8521" spans="27:39" x14ac:dyDescent="0.3">
      <c r="AA8521" t="str">
        <f>IF(COUNTA('Procytrat 610BS'!B23,'Procytrat 610BS'!C23,'Procytrat 610BS'!D23)&gt;0,"610BS","")</f>
        <v/>
      </c>
      <c r="AB8521" t="str">
        <f>IFERROR(IF(ISNUMBER('Procytrat 610BS'!B23),'Procytrat 610BS'!B23,DATEVALUE('Procytrat 610BS'!B23)),"")</f>
        <v/>
      </c>
      <c r="AC8521" t="str">
        <f>IF(AA8521="","",'Procytrat 610BS'!C23)</f>
        <v/>
      </c>
      <c r="AD8521" t="str">
        <f>IF(AA8521="","",IFERROR(1*'Procytrat 610BS'!D23,IFERROR(_xludf.NUMBERVALUE('Procytrat 610BS'!D23,".",","),IFERROR(_xludf.NUMBERVALUE('Procytrat 610BS'!D23,",","."),0))))</f>
        <v/>
      </c>
      <c r="AE8521" t="str">
        <f>IF(AA8521="","",'Procytrat 610BS'!K23)</f>
        <v/>
      </c>
      <c r="AF8521">
        <f t="shared" si="822"/>
        <v>0</v>
      </c>
      <c r="AG8521" t="str">
        <f t="shared" si="823"/>
        <v/>
      </c>
      <c r="AH8521" t="str">
        <f t="shared" si="824"/>
        <v/>
      </c>
      <c r="AI8521">
        <f t="shared" si="825"/>
        <v>0</v>
      </c>
      <c r="AJ8521">
        <f t="shared" si="826"/>
        <v>0</v>
      </c>
      <c r="AK8521">
        <v>0</v>
      </c>
      <c r="AL8521" t="str">
        <f>IF(AA8521="","",IFERROR(IF(ISNUMBER('Procytrat 610BS'!E23),'Procytrat 610BS'!E23,IF(ISNUMBER(SEARCH("12",'Procytrat 610BS'!E23)),EDATE(AB8521,12),IF(ISNUMBER(SEARCH("6",'Procytrat 610BS'!E23)),EDATE(AB8521,6),IF(ISNUMBER(SEARCH("3",'Procytrat 610BS'!E23)),EDATE(AB8521,3),DATEVALUE('Procytrat 610BS'!E23))))),""))</f>
        <v/>
      </c>
      <c r="AM8521" t="str">
        <f t="shared" ca="1" si="827"/>
        <v/>
      </c>
    </row>
    <row r="8522" spans="27:39" x14ac:dyDescent="0.3">
      <c r="AA8522" t="str">
        <f>IF(COUNTA('Procytrat 610BS'!B24,'Procytrat 610BS'!C24,'Procytrat 610BS'!D24)&gt;0,"610BS","")</f>
        <v/>
      </c>
      <c r="AB8522" t="str">
        <f>IFERROR(IF(ISNUMBER('Procytrat 610BS'!B24),'Procytrat 610BS'!B24,DATEVALUE('Procytrat 610BS'!B24)),"")</f>
        <v/>
      </c>
      <c r="AC8522" t="str">
        <f>IF(AA8522="","",'Procytrat 610BS'!C24)</f>
        <v/>
      </c>
      <c r="AD8522" t="str">
        <f>IF(AA8522="","",IFERROR(1*'Procytrat 610BS'!D24,IFERROR(_xludf.NUMBERVALUE('Procytrat 610BS'!D24,".",","),IFERROR(_xludf.NUMBERVALUE('Procytrat 610BS'!D24,",","."),0))))</f>
        <v/>
      </c>
      <c r="AE8522" t="str">
        <f>IF(AA8522="","",'Procytrat 610BS'!K24)</f>
        <v/>
      </c>
      <c r="AF8522">
        <f t="shared" si="822"/>
        <v>0</v>
      </c>
      <c r="AG8522" t="str">
        <f t="shared" si="823"/>
        <v/>
      </c>
      <c r="AH8522" t="str">
        <f t="shared" si="824"/>
        <v/>
      </c>
      <c r="AI8522">
        <f t="shared" si="825"/>
        <v>0</v>
      </c>
      <c r="AJ8522">
        <f t="shared" si="826"/>
        <v>0</v>
      </c>
      <c r="AK8522">
        <v>0</v>
      </c>
      <c r="AL8522" t="str">
        <f>IF(AA8522="","",IFERROR(IF(ISNUMBER('Procytrat 610BS'!E24),'Procytrat 610BS'!E24,IF(ISNUMBER(SEARCH("12",'Procytrat 610BS'!E24)),EDATE(AB8522,12),IF(ISNUMBER(SEARCH("6",'Procytrat 610BS'!E24)),EDATE(AB8522,6),IF(ISNUMBER(SEARCH("3",'Procytrat 610BS'!E24)),EDATE(AB8522,3),DATEVALUE('Procytrat 610BS'!E24))))),""))</f>
        <v/>
      </c>
      <c r="AM8522" t="str">
        <f t="shared" ca="1" si="827"/>
        <v/>
      </c>
    </row>
    <row r="8523" spans="27:39" x14ac:dyDescent="0.3">
      <c r="AA8523" t="str">
        <f>IF(COUNTA('Procytrat 610BS'!B25,'Procytrat 610BS'!C25,'Procytrat 610BS'!D25)&gt;0,"610BS","")</f>
        <v/>
      </c>
      <c r="AB8523" t="str">
        <f>IFERROR(IF(ISNUMBER('Procytrat 610BS'!B25),'Procytrat 610BS'!B25,DATEVALUE('Procytrat 610BS'!B25)),"")</f>
        <v/>
      </c>
      <c r="AC8523" t="str">
        <f>IF(AA8523="","",'Procytrat 610BS'!C25)</f>
        <v/>
      </c>
      <c r="AD8523" t="str">
        <f>IF(AA8523="","",IFERROR(1*'Procytrat 610BS'!D25,IFERROR(_xludf.NUMBERVALUE('Procytrat 610BS'!D25,".",","),IFERROR(_xludf.NUMBERVALUE('Procytrat 610BS'!D25,",","."),0))))</f>
        <v/>
      </c>
      <c r="AE8523" t="str">
        <f>IF(AA8523="","",'Procytrat 610BS'!K25)</f>
        <v/>
      </c>
      <c r="AF8523">
        <f t="shared" si="822"/>
        <v>0</v>
      </c>
      <c r="AG8523" t="str">
        <f t="shared" si="823"/>
        <v/>
      </c>
      <c r="AH8523" t="str">
        <f t="shared" si="824"/>
        <v/>
      </c>
      <c r="AI8523">
        <f t="shared" si="825"/>
        <v>0</v>
      </c>
      <c r="AJ8523">
        <f t="shared" si="826"/>
        <v>0</v>
      </c>
      <c r="AK8523">
        <v>0</v>
      </c>
      <c r="AL8523" t="str">
        <f>IF(AA8523="","",IFERROR(IF(ISNUMBER('Procytrat 610BS'!E25),'Procytrat 610BS'!E25,IF(ISNUMBER(SEARCH("12",'Procytrat 610BS'!E25)),EDATE(AB8523,12),IF(ISNUMBER(SEARCH("6",'Procytrat 610BS'!E25)),EDATE(AB8523,6),IF(ISNUMBER(SEARCH("3",'Procytrat 610BS'!E25)),EDATE(AB8523,3),DATEVALUE('Procytrat 610BS'!E25))))),""))</f>
        <v/>
      </c>
      <c r="AM8523" t="str">
        <f t="shared" ca="1" si="827"/>
        <v/>
      </c>
    </row>
    <row r="8524" spans="27:39" x14ac:dyDescent="0.3">
      <c r="AA8524" t="str">
        <f>IF(COUNTA('Procytrat 610BS'!B26,'Procytrat 610BS'!C26,'Procytrat 610BS'!D26)&gt;0,"610BS","")</f>
        <v/>
      </c>
      <c r="AB8524" t="str">
        <f>IFERROR(IF(ISNUMBER('Procytrat 610BS'!B26),'Procytrat 610BS'!B26,DATEVALUE('Procytrat 610BS'!B26)),"")</f>
        <v/>
      </c>
      <c r="AC8524" t="str">
        <f>IF(AA8524="","",'Procytrat 610BS'!C26)</f>
        <v/>
      </c>
      <c r="AD8524" t="str">
        <f>IF(AA8524="","",IFERROR(1*'Procytrat 610BS'!D26,IFERROR(_xludf.NUMBERVALUE('Procytrat 610BS'!D26,".",","),IFERROR(_xludf.NUMBERVALUE('Procytrat 610BS'!D26,",","."),0))))</f>
        <v/>
      </c>
      <c r="AE8524" t="str">
        <f>IF(AA8524="","",'Procytrat 610BS'!K26)</f>
        <v/>
      </c>
      <c r="AF8524">
        <f t="shared" si="822"/>
        <v>0</v>
      </c>
      <c r="AG8524" t="str">
        <f t="shared" si="823"/>
        <v/>
      </c>
      <c r="AH8524" t="str">
        <f t="shared" si="824"/>
        <v/>
      </c>
      <c r="AI8524">
        <f t="shared" si="825"/>
        <v>0</v>
      </c>
      <c r="AJ8524">
        <f t="shared" si="826"/>
        <v>0</v>
      </c>
      <c r="AK8524">
        <v>0</v>
      </c>
      <c r="AL8524" t="str">
        <f>IF(AA8524="","",IFERROR(IF(ISNUMBER('Procytrat 610BS'!E26),'Procytrat 610BS'!E26,IF(ISNUMBER(SEARCH("12",'Procytrat 610BS'!E26)),EDATE(AB8524,12),IF(ISNUMBER(SEARCH("6",'Procytrat 610BS'!E26)),EDATE(AB8524,6),IF(ISNUMBER(SEARCH("3",'Procytrat 610BS'!E26)),EDATE(AB8524,3),DATEVALUE('Procytrat 610BS'!E26))))),""))</f>
        <v/>
      </c>
      <c r="AM8524" t="str">
        <f t="shared" ca="1" si="827"/>
        <v/>
      </c>
    </row>
    <row r="8525" spans="27:39" x14ac:dyDescent="0.3">
      <c r="AA8525" t="str">
        <f>IF(COUNTA('Procytrat 610BS'!B27,'Procytrat 610BS'!C27,'Procytrat 610BS'!D27)&gt;0,"610BS","")</f>
        <v/>
      </c>
      <c r="AB8525" t="str">
        <f>IFERROR(IF(ISNUMBER('Procytrat 610BS'!B27),'Procytrat 610BS'!B27,DATEVALUE('Procytrat 610BS'!B27)),"")</f>
        <v/>
      </c>
      <c r="AC8525" t="str">
        <f>IF(AA8525="","",'Procytrat 610BS'!C27)</f>
        <v/>
      </c>
      <c r="AD8525" t="str">
        <f>IF(AA8525="","",IFERROR(1*'Procytrat 610BS'!D27,IFERROR(_xludf.NUMBERVALUE('Procytrat 610BS'!D27,".",","),IFERROR(_xludf.NUMBERVALUE('Procytrat 610BS'!D27,",","."),0))))</f>
        <v/>
      </c>
      <c r="AE8525" t="str">
        <f>IF(AA8525="","",'Procytrat 610BS'!K27)</f>
        <v/>
      </c>
      <c r="AF8525">
        <f t="shared" si="822"/>
        <v>0</v>
      </c>
      <c r="AG8525" t="str">
        <f t="shared" si="823"/>
        <v/>
      </c>
      <c r="AH8525" t="str">
        <f t="shared" si="824"/>
        <v/>
      </c>
      <c r="AI8525">
        <f t="shared" si="825"/>
        <v>0</v>
      </c>
      <c r="AJ8525">
        <f t="shared" si="826"/>
        <v>0</v>
      </c>
      <c r="AK8525">
        <v>0</v>
      </c>
      <c r="AL8525" t="str">
        <f>IF(AA8525="","",IFERROR(IF(ISNUMBER('Procytrat 610BS'!E27),'Procytrat 610BS'!E27,IF(ISNUMBER(SEARCH("12",'Procytrat 610BS'!E27)),EDATE(AB8525,12),IF(ISNUMBER(SEARCH("6",'Procytrat 610BS'!E27)),EDATE(AB8525,6),IF(ISNUMBER(SEARCH("3",'Procytrat 610BS'!E27)),EDATE(AB8525,3),DATEVALUE('Procytrat 610BS'!E27))))),""))</f>
        <v/>
      </c>
      <c r="AM8525" t="str">
        <f t="shared" ca="1" si="827"/>
        <v/>
      </c>
    </row>
    <row r="8526" spans="27:39" x14ac:dyDescent="0.3">
      <c r="AA8526" t="str">
        <f>IF(COUNTA('Procytrat 610BS'!B28,'Procytrat 610BS'!C28,'Procytrat 610BS'!D28)&gt;0,"610BS","")</f>
        <v/>
      </c>
      <c r="AB8526" t="str">
        <f>IFERROR(IF(ISNUMBER('Procytrat 610BS'!B28),'Procytrat 610BS'!B28,DATEVALUE('Procytrat 610BS'!B28)),"")</f>
        <v/>
      </c>
      <c r="AC8526" t="str">
        <f>IF(AA8526="","",'Procytrat 610BS'!C28)</f>
        <v/>
      </c>
      <c r="AD8526" t="str">
        <f>IF(AA8526="","",IFERROR(1*'Procytrat 610BS'!D28,IFERROR(_xludf.NUMBERVALUE('Procytrat 610BS'!D28,".",","),IFERROR(_xludf.NUMBERVALUE('Procytrat 610BS'!D28,",","."),0))))</f>
        <v/>
      </c>
      <c r="AE8526" t="str">
        <f>IF(AA8526="","",'Procytrat 610BS'!K28)</f>
        <v/>
      </c>
      <c r="AF8526">
        <f t="shared" si="822"/>
        <v>0</v>
      </c>
      <c r="AG8526" t="str">
        <f t="shared" si="823"/>
        <v/>
      </c>
      <c r="AH8526" t="str">
        <f t="shared" si="824"/>
        <v/>
      </c>
      <c r="AI8526">
        <f t="shared" si="825"/>
        <v>0</v>
      </c>
      <c r="AJ8526">
        <f t="shared" si="826"/>
        <v>0</v>
      </c>
      <c r="AK8526">
        <v>0</v>
      </c>
      <c r="AL8526" t="str">
        <f>IF(AA8526="","",IFERROR(IF(ISNUMBER('Procytrat 610BS'!E28),'Procytrat 610BS'!E28,IF(ISNUMBER(SEARCH("12",'Procytrat 610BS'!E28)),EDATE(AB8526,12),IF(ISNUMBER(SEARCH("6",'Procytrat 610BS'!E28)),EDATE(AB8526,6),IF(ISNUMBER(SEARCH("3",'Procytrat 610BS'!E28)),EDATE(AB8526,3),DATEVALUE('Procytrat 610BS'!E28))))),""))</f>
        <v/>
      </c>
      <c r="AM8526" t="str">
        <f t="shared" ca="1" si="827"/>
        <v/>
      </c>
    </row>
    <row r="8527" spans="27:39" x14ac:dyDescent="0.3">
      <c r="AA8527" t="str">
        <f>IF(COUNTA('Procytrat 610BS'!B29,'Procytrat 610BS'!C29,'Procytrat 610BS'!D29)&gt;0,"610BS","")</f>
        <v/>
      </c>
      <c r="AB8527" t="str">
        <f>IFERROR(IF(ISNUMBER('Procytrat 610BS'!B29),'Procytrat 610BS'!B29,DATEVALUE('Procytrat 610BS'!B29)),"")</f>
        <v/>
      </c>
      <c r="AC8527" t="str">
        <f>IF(AA8527="","",'Procytrat 610BS'!C29)</f>
        <v/>
      </c>
      <c r="AD8527" t="str">
        <f>IF(AA8527="","",IFERROR(1*'Procytrat 610BS'!D29,IFERROR(_xludf.NUMBERVALUE('Procytrat 610BS'!D29,".",","),IFERROR(_xludf.NUMBERVALUE('Procytrat 610BS'!D29,",","."),0))))</f>
        <v/>
      </c>
      <c r="AE8527" t="str">
        <f>IF(AA8527="","",'Procytrat 610BS'!K29)</f>
        <v/>
      </c>
      <c r="AF8527">
        <f t="shared" si="822"/>
        <v>0</v>
      </c>
      <c r="AG8527" t="str">
        <f t="shared" si="823"/>
        <v/>
      </c>
      <c r="AH8527" t="str">
        <f t="shared" si="824"/>
        <v/>
      </c>
      <c r="AI8527">
        <f t="shared" si="825"/>
        <v>0</v>
      </c>
      <c r="AJ8527">
        <f t="shared" si="826"/>
        <v>0</v>
      </c>
      <c r="AK8527">
        <v>0</v>
      </c>
      <c r="AL8527" t="str">
        <f>IF(AA8527="","",IFERROR(IF(ISNUMBER('Procytrat 610BS'!E29),'Procytrat 610BS'!E29,IF(ISNUMBER(SEARCH("12",'Procytrat 610BS'!E29)),EDATE(AB8527,12),IF(ISNUMBER(SEARCH("6",'Procytrat 610BS'!E29)),EDATE(AB8527,6),IF(ISNUMBER(SEARCH("3",'Procytrat 610BS'!E29)),EDATE(AB8527,3),DATEVALUE('Procytrat 610BS'!E29))))),""))</f>
        <v/>
      </c>
      <c r="AM8527" t="str">
        <f t="shared" ca="1" si="827"/>
        <v/>
      </c>
    </row>
    <row r="8528" spans="27:39" x14ac:dyDescent="0.3">
      <c r="AA8528" t="str">
        <f>IF(COUNTA('Procytrat 610BS'!B30,'Procytrat 610BS'!C30,'Procytrat 610BS'!D30)&gt;0,"610BS","")</f>
        <v/>
      </c>
      <c r="AB8528" t="str">
        <f>IFERROR(IF(ISNUMBER('Procytrat 610BS'!B30),'Procytrat 610BS'!B30,DATEVALUE('Procytrat 610BS'!B30)),"")</f>
        <v/>
      </c>
      <c r="AC8528" t="str">
        <f>IF(AA8528="","",'Procytrat 610BS'!C30)</f>
        <v/>
      </c>
      <c r="AD8528" t="str">
        <f>IF(AA8528="","",IFERROR(1*'Procytrat 610BS'!D30,IFERROR(_xludf.NUMBERVALUE('Procytrat 610BS'!D30,".",","),IFERROR(_xludf.NUMBERVALUE('Procytrat 610BS'!D30,",","."),0))))</f>
        <v/>
      </c>
      <c r="AE8528" t="str">
        <f>IF(AA8528="","",'Procytrat 610BS'!K30)</f>
        <v/>
      </c>
      <c r="AF8528">
        <f t="shared" si="822"/>
        <v>0</v>
      </c>
      <c r="AG8528" t="str">
        <f t="shared" si="823"/>
        <v/>
      </c>
      <c r="AH8528" t="str">
        <f t="shared" si="824"/>
        <v/>
      </c>
      <c r="AI8528">
        <f t="shared" si="825"/>
        <v>0</v>
      </c>
      <c r="AJ8528">
        <f t="shared" si="826"/>
        <v>0</v>
      </c>
      <c r="AK8528">
        <v>0</v>
      </c>
      <c r="AL8528" t="str">
        <f>IF(AA8528="","",IFERROR(IF(ISNUMBER('Procytrat 610BS'!E30),'Procytrat 610BS'!E30,IF(ISNUMBER(SEARCH("12",'Procytrat 610BS'!E30)),EDATE(AB8528,12),IF(ISNUMBER(SEARCH("6",'Procytrat 610BS'!E30)),EDATE(AB8528,6),IF(ISNUMBER(SEARCH("3",'Procytrat 610BS'!E30)),EDATE(AB8528,3),DATEVALUE('Procytrat 610BS'!E30))))),""))</f>
        <v/>
      </c>
      <c r="AM8528" t="str">
        <f t="shared" ca="1" si="827"/>
        <v/>
      </c>
    </row>
    <row r="8529" spans="27:39" x14ac:dyDescent="0.3">
      <c r="AA8529" t="str">
        <f>IF(COUNTA('Procytrat 610BS'!B31,'Procytrat 610BS'!C31,'Procytrat 610BS'!D31)&gt;0,"610BS","")</f>
        <v/>
      </c>
      <c r="AB8529" t="str">
        <f>IFERROR(IF(ISNUMBER('Procytrat 610BS'!B31),'Procytrat 610BS'!B31,DATEVALUE('Procytrat 610BS'!B31)),"")</f>
        <v/>
      </c>
      <c r="AC8529" t="str">
        <f>IF(AA8529="","",'Procytrat 610BS'!C31)</f>
        <v/>
      </c>
      <c r="AD8529" t="str">
        <f>IF(AA8529="","",IFERROR(1*'Procytrat 610BS'!D31,IFERROR(_xludf.NUMBERVALUE('Procytrat 610BS'!D31,".",","),IFERROR(_xludf.NUMBERVALUE('Procytrat 610BS'!D31,",","."),0))))</f>
        <v/>
      </c>
      <c r="AE8529" t="str">
        <f>IF(AA8529="","",'Procytrat 610BS'!K31)</f>
        <v/>
      </c>
      <c r="AF8529">
        <f t="shared" si="822"/>
        <v>0</v>
      </c>
      <c r="AG8529" t="str">
        <f t="shared" si="823"/>
        <v/>
      </c>
      <c r="AH8529" t="str">
        <f t="shared" si="824"/>
        <v/>
      </c>
      <c r="AI8529">
        <f t="shared" si="825"/>
        <v>0</v>
      </c>
      <c r="AJ8529">
        <f t="shared" si="826"/>
        <v>0</v>
      </c>
      <c r="AK8529">
        <v>0</v>
      </c>
      <c r="AL8529" t="str">
        <f>IF(AA8529="","",IFERROR(IF(ISNUMBER('Procytrat 610BS'!E31),'Procytrat 610BS'!E31,IF(ISNUMBER(SEARCH("12",'Procytrat 610BS'!E31)),EDATE(AB8529,12),IF(ISNUMBER(SEARCH("6",'Procytrat 610BS'!E31)),EDATE(AB8529,6),IF(ISNUMBER(SEARCH("3",'Procytrat 610BS'!E31)),EDATE(AB8529,3),DATEVALUE('Procytrat 610BS'!E31))))),""))</f>
        <v/>
      </c>
      <c r="AM8529" t="str">
        <f t="shared" ca="1" si="827"/>
        <v/>
      </c>
    </row>
    <row r="8530" spans="27:39" x14ac:dyDescent="0.3">
      <c r="AA8530" t="str">
        <f>IF(COUNTA('Procytrat 610BS'!B32,'Procytrat 610BS'!C32,'Procytrat 610BS'!D32)&gt;0,"610BS","")</f>
        <v/>
      </c>
      <c r="AB8530" t="str">
        <f>IFERROR(IF(ISNUMBER('Procytrat 610BS'!B32),'Procytrat 610BS'!B32,DATEVALUE('Procytrat 610BS'!B32)),"")</f>
        <v/>
      </c>
      <c r="AC8530" t="str">
        <f>IF(AA8530="","",'Procytrat 610BS'!C32)</f>
        <v/>
      </c>
      <c r="AD8530" t="str">
        <f>IF(AA8530="","",IFERROR(1*'Procytrat 610BS'!D32,IFERROR(_xludf.NUMBERVALUE('Procytrat 610BS'!D32,".",","),IFERROR(_xludf.NUMBERVALUE('Procytrat 610BS'!D32,",","."),0))))</f>
        <v/>
      </c>
      <c r="AE8530" t="str">
        <f>IF(AA8530="","",'Procytrat 610BS'!K32)</f>
        <v/>
      </c>
      <c r="AF8530">
        <f t="shared" si="822"/>
        <v>0</v>
      </c>
      <c r="AG8530" t="str">
        <f t="shared" si="823"/>
        <v/>
      </c>
      <c r="AH8530" t="str">
        <f t="shared" si="824"/>
        <v/>
      </c>
      <c r="AI8530">
        <f t="shared" si="825"/>
        <v>0</v>
      </c>
      <c r="AJ8530">
        <f t="shared" si="826"/>
        <v>0</v>
      </c>
      <c r="AK8530">
        <v>0</v>
      </c>
      <c r="AL8530" t="str">
        <f>IF(AA8530="","",IFERROR(IF(ISNUMBER('Procytrat 610BS'!E32),'Procytrat 610BS'!E32,IF(ISNUMBER(SEARCH("12",'Procytrat 610BS'!E32)),EDATE(AB8530,12),IF(ISNUMBER(SEARCH("6",'Procytrat 610BS'!E32)),EDATE(AB8530,6),IF(ISNUMBER(SEARCH("3",'Procytrat 610BS'!E32)),EDATE(AB8530,3),DATEVALUE('Procytrat 610BS'!E32))))),""))</f>
        <v/>
      </c>
      <c r="AM8530" t="str">
        <f t="shared" ca="1" si="827"/>
        <v/>
      </c>
    </row>
    <row r="8531" spans="27:39" x14ac:dyDescent="0.3">
      <c r="AA8531" t="str">
        <f>IF(COUNTA('Procytrat 610BS'!B33,'Procytrat 610BS'!C33,'Procytrat 610BS'!D33)&gt;0,"610BS","")</f>
        <v/>
      </c>
      <c r="AB8531" t="str">
        <f>IFERROR(IF(ISNUMBER('Procytrat 610BS'!B33),'Procytrat 610BS'!B33,DATEVALUE('Procytrat 610BS'!B33)),"")</f>
        <v/>
      </c>
      <c r="AC8531" t="str">
        <f>IF(AA8531="","",'Procytrat 610BS'!C33)</f>
        <v/>
      </c>
      <c r="AD8531" t="str">
        <f>IF(AA8531="","",IFERROR(1*'Procytrat 610BS'!D33,IFERROR(_xludf.NUMBERVALUE('Procytrat 610BS'!D33,".",","),IFERROR(_xludf.NUMBERVALUE('Procytrat 610BS'!D33,",","."),0))))</f>
        <v/>
      </c>
      <c r="AE8531" t="str">
        <f>IF(AA8531="","",'Procytrat 610BS'!K33)</f>
        <v/>
      </c>
      <c r="AF8531">
        <f t="shared" si="822"/>
        <v>0</v>
      </c>
      <c r="AG8531" t="str">
        <f t="shared" si="823"/>
        <v/>
      </c>
      <c r="AH8531" t="str">
        <f t="shared" si="824"/>
        <v/>
      </c>
      <c r="AI8531">
        <f t="shared" si="825"/>
        <v>0</v>
      </c>
      <c r="AJ8531">
        <f t="shared" si="826"/>
        <v>0</v>
      </c>
      <c r="AK8531">
        <v>0</v>
      </c>
      <c r="AL8531" t="str">
        <f>IF(AA8531="","",IFERROR(IF(ISNUMBER('Procytrat 610BS'!E33),'Procytrat 610BS'!E33,IF(ISNUMBER(SEARCH("12",'Procytrat 610BS'!E33)),EDATE(AB8531,12),IF(ISNUMBER(SEARCH("6",'Procytrat 610BS'!E33)),EDATE(AB8531,6),IF(ISNUMBER(SEARCH("3",'Procytrat 610BS'!E33)),EDATE(AB8531,3),DATEVALUE('Procytrat 610BS'!E33))))),""))</f>
        <v/>
      </c>
      <c r="AM8531" t="str">
        <f t="shared" ca="1" si="827"/>
        <v/>
      </c>
    </row>
    <row r="8532" spans="27:39" x14ac:dyDescent="0.3">
      <c r="AA8532" t="str">
        <f>IF(COUNTA('Procytrat 610BS'!B34,'Procytrat 610BS'!C34,'Procytrat 610BS'!D34)&gt;0,"610BS","")</f>
        <v/>
      </c>
      <c r="AB8532" t="str">
        <f>IFERROR(IF(ISNUMBER('Procytrat 610BS'!B34),'Procytrat 610BS'!B34,DATEVALUE('Procytrat 610BS'!B34)),"")</f>
        <v/>
      </c>
      <c r="AC8532" t="str">
        <f>IF(AA8532="","",'Procytrat 610BS'!C34)</f>
        <v/>
      </c>
      <c r="AD8532" t="str">
        <f>IF(AA8532="","",IFERROR(1*'Procytrat 610BS'!D34,IFERROR(_xludf.NUMBERVALUE('Procytrat 610BS'!D34,".",","),IFERROR(_xludf.NUMBERVALUE('Procytrat 610BS'!D34,",","."),0))))</f>
        <v/>
      </c>
      <c r="AE8532" t="str">
        <f>IF(AA8532="","",'Procytrat 610BS'!K34)</f>
        <v/>
      </c>
      <c r="AF8532">
        <f t="shared" si="822"/>
        <v>0</v>
      </c>
      <c r="AG8532" t="str">
        <f t="shared" si="823"/>
        <v/>
      </c>
      <c r="AH8532" t="str">
        <f t="shared" si="824"/>
        <v/>
      </c>
      <c r="AI8532">
        <f t="shared" si="825"/>
        <v>0</v>
      </c>
      <c r="AJ8532">
        <f t="shared" si="826"/>
        <v>0</v>
      </c>
      <c r="AK8532">
        <v>0</v>
      </c>
      <c r="AL8532" t="str">
        <f>IF(AA8532="","",IFERROR(IF(ISNUMBER('Procytrat 610BS'!E34),'Procytrat 610BS'!E34,IF(ISNUMBER(SEARCH("12",'Procytrat 610BS'!E34)),EDATE(AB8532,12),IF(ISNUMBER(SEARCH("6",'Procytrat 610BS'!E34)),EDATE(AB8532,6),IF(ISNUMBER(SEARCH("3",'Procytrat 610BS'!E34)),EDATE(AB8532,3),DATEVALUE('Procytrat 610BS'!E34))))),""))</f>
        <v/>
      </c>
      <c r="AM8532" t="str">
        <f t="shared" ca="1" si="827"/>
        <v/>
      </c>
    </row>
    <row r="8533" spans="27:39" x14ac:dyDescent="0.3">
      <c r="AA8533" t="str">
        <f>IF(COUNTA('Procytrat 610BS'!B35,'Procytrat 610BS'!C35,'Procytrat 610BS'!D35)&gt;0,"610BS","")</f>
        <v/>
      </c>
      <c r="AB8533" t="str">
        <f>IFERROR(IF(ISNUMBER('Procytrat 610BS'!B35),'Procytrat 610BS'!B35,DATEVALUE('Procytrat 610BS'!B35)),"")</f>
        <v/>
      </c>
      <c r="AC8533" t="str">
        <f>IF(AA8533="","",'Procytrat 610BS'!C35)</f>
        <v/>
      </c>
      <c r="AD8533" t="str">
        <f>IF(AA8533="","",IFERROR(1*'Procytrat 610BS'!D35,IFERROR(_xludf.NUMBERVALUE('Procytrat 610BS'!D35,".",","),IFERROR(_xludf.NUMBERVALUE('Procytrat 610BS'!D35,",","."),0))))</f>
        <v/>
      </c>
      <c r="AE8533" t="str">
        <f>IF(AA8533="","",'Procytrat 610BS'!K35)</f>
        <v/>
      </c>
      <c r="AF8533">
        <f t="shared" si="822"/>
        <v>0</v>
      </c>
      <c r="AG8533" t="str">
        <f t="shared" si="823"/>
        <v/>
      </c>
      <c r="AH8533" t="str">
        <f t="shared" si="824"/>
        <v/>
      </c>
      <c r="AI8533">
        <f t="shared" si="825"/>
        <v>0</v>
      </c>
      <c r="AJ8533">
        <f t="shared" si="826"/>
        <v>0</v>
      </c>
      <c r="AK8533">
        <v>0</v>
      </c>
      <c r="AL8533" t="str">
        <f>IF(AA8533="","",IFERROR(IF(ISNUMBER('Procytrat 610BS'!E35),'Procytrat 610BS'!E35,IF(ISNUMBER(SEARCH("12",'Procytrat 610BS'!E35)),EDATE(AB8533,12),IF(ISNUMBER(SEARCH("6",'Procytrat 610BS'!E35)),EDATE(AB8533,6),IF(ISNUMBER(SEARCH("3",'Procytrat 610BS'!E35)),EDATE(AB8533,3),DATEVALUE('Procytrat 610BS'!E35))))),""))</f>
        <v/>
      </c>
      <c r="AM8533" t="str">
        <f t="shared" ca="1" si="827"/>
        <v/>
      </c>
    </row>
    <row r="8534" spans="27:39" x14ac:dyDescent="0.3">
      <c r="AA8534" t="str">
        <f>IF(COUNTA('Procytrat 610BS'!B36,'Procytrat 610BS'!C36,'Procytrat 610BS'!D36)&gt;0,"610BS","")</f>
        <v/>
      </c>
      <c r="AB8534" t="str">
        <f>IFERROR(IF(ISNUMBER('Procytrat 610BS'!B36),'Procytrat 610BS'!B36,DATEVALUE('Procytrat 610BS'!B36)),"")</f>
        <v/>
      </c>
      <c r="AC8534" t="str">
        <f>IF(AA8534="","",'Procytrat 610BS'!C36)</f>
        <v/>
      </c>
      <c r="AD8534" t="str">
        <f>IF(AA8534="","",IFERROR(1*'Procytrat 610BS'!D36,IFERROR(_xludf.NUMBERVALUE('Procytrat 610BS'!D36,".",","),IFERROR(_xludf.NUMBERVALUE('Procytrat 610BS'!D36,",","."),0))))</f>
        <v/>
      </c>
      <c r="AE8534" t="str">
        <f>IF(AA8534="","",'Procytrat 610BS'!K36)</f>
        <v/>
      </c>
      <c r="AF8534">
        <f t="shared" si="822"/>
        <v>0</v>
      </c>
      <c r="AG8534" t="str">
        <f t="shared" si="823"/>
        <v/>
      </c>
      <c r="AH8534" t="str">
        <f t="shared" si="824"/>
        <v/>
      </c>
      <c r="AI8534">
        <f t="shared" si="825"/>
        <v>0</v>
      </c>
      <c r="AJ8534">
        <f t="shared" si="826"/>
        <v>0</v>
      </c>
      <c r="AK8534">
        <v>0</v>
      </c>
      <c r="AL8534" t="str">
        <f>IF(AA8534="","",IFERROR(IF(ISNUMBER('Procytrat 610BS'!E36),'Procytrat 610BS'!E36,IF(ISNUMBER(SEARCH("12",'Procytrat 610BS'!E36)),EDATE(AB8534,12),IF(ISNUMBER(SEARCH("6",'Procytrat 610BS'!E36)),EDATE(AB8534,6),IF(ISNUMBER(SEARCH("3",'Procytrat 610BS'!E36)),EDATE(AB8534,3),DATEVALUE('Procytrat 610BS'!E36))))),""))</f>
        <v/>
      </c>
      <c r="AM8534" t="str">
        <f t="shared" ca="1" si="827"/>
        <v/>
      </c>
    </row>
    <row r="8535" spans="27:39" x14ac:dyDescent="0.3">
      <c r="AA8535" t="str">
        <f>IF(COUNTA('Procytrat 610BS'!B37,'Procytrat 610BS'!C37,'Procytrat 610BS'!D37)&gt;0,"610BS","")</f>
        <v/>
      </c>
      <c r="AB8535" t="str">
        <f>IFERROR(IF(ISNUMBER('Procytrat 610BS'!B37),'Procytrat 610BS'!B37,DATEVALUE('Procytrat 610BS'!B37)),"")</f>
        <v/>
      </c>
      <c r="AC8535" t="str">
        <f>IF(AA8535="","",'Procytrat 610BS'!C37)</f>
        <v/>
      </c>
      <c r="AD8535" t="str">
        <f>IF(AA8535="","",IFERROR(1*'Procytrat 610BS'!D37,IFERROR(_xludf.NUMBERVALUE('Procytrat 610BS'!D37,".",","),IFERROR(_xludf.NUMBERVALUE('Procytrat 610BS'!D37,",","."),0))))</f>
        <v/>
      </c>
      <c r="AE8535" t="str">
        <f>IF(AA8535="","",'Procytrat 610BS'!K37)</f>
        <v/>
      </c>
      <c r="AF8535">
        <f t="shared" si="822"/>
        <v>0</v>
      </c>
      <c r="AG8535" t="str">
        <f t="shared" si="823"/>
        <v/>
      </c>
      <c r="AH8535" t="str">
        <f t="shared" si="824"/>
        <v/>
      </c>
      <c r="AI8535">
        <f t="shared" si="825"/>
        <v>0</v>
      </c>
      <c r="AJ8535">
        <f t="shared" si="826"/>
        <v>0</v>
      </c>
      <c r="AK8535">
        <v>0</v>
      </c>
      <c r="AL8535" t="str">
        <f>IF(AA8535="","",IFERROR(IF(ISNUMBER('Procytrat 610BS'!E37),'Procytrat 610BS'!E37,IF(ISNUMBER(SEARCH("12",'Procytrat 610BS'!E37)),EDATE(AB8535,12),IF(ISNUMBER(SEARCH("6",'Procytrat 610BS'!E37)),EDATE(AB8535,6),IF(ISNUMBER(SEARCH("3",'Procytrat 610BS'!E37)),EDATE(AB8535,3),DATEVALUE('Procytrat 610BS'!E37))))),""))</f>
        <v/>
      </c>
      <c r="AM8535" t="str">
        <f t="shared" ca="1" si="827"/>
        <v/>
      </c>
    </row>
    <row r="8536" spans="27:39" x14ac:dyDescent="0.3">
      <c r="AA8536" t="str">
        <f>IF(COUNTA('Procytrat 610BS'!B38,'Procytrat 610BS'!C38,'Procytrat 610BS'!D38)&gt;0,"610BS","")</f>
        <v/>
      </c>
      <c r="AB8536" t="str">
        <f>IFERROR(IF(ISNUMBER('Procytrat 610BS'!B38),'Procytrat 610BS'!B38,DATEVALUE('Procytrat 610BS'!B38)),"")</f>
        <v/>
      </c>
      <c r="AC8536" t="str">
        <f>IF(AA8536="","",'Procytrat 610BS'!C38)</f>
        <v/>
      </c>
      <c r="AD8536" t="str">
        <f>IF(AA8536="","",IFERROR(1*'Procytrat 610BS'!D38,IFERROR(_xludf.NUMBERVALUE('Procytrat 610BS'!D38,".",","),IFERROR(_xludf.NUMBERVALUE('Procytrat 610BS'!D38,",","."),0))))</f>
        <v/>
      </c>
      <c r="AE8536" t="str">
        <f>IF(AA8536="","",'Procytrat 610BS'!K38)</f>
        <v/>
      </c>
      <c r="AF8536">
        <f t="shared" si="822"/>
        <v>0</v>
      </c>
      <c r="AG8536" t="str">
        <f t="shared" si="823"/>
        <v/>
      </c>
      <c r="AH8536" t="str">
        <f t="shared" si="824"/>
        <v/>
      </c>
      <c r="AI8536">
        <f t="shared" si="825"/>
        <v>0</v>
      </c>
      <c r="AJ8536">
        <f t="shared" si="826"/>
        <v>0</v>
      </c>
      <c r="AK8536">
        <v>0</v>
      </c>
      <c r="AL8536" t="str">
        <f>IF(AA8536="","",IFERROR(IF(ISNUMBER('Procytrat 610BS'!E38),'Procytrat 610BS'!E38,IF(ISNUMBER(SEARCH("12",'Procytrat 610BS'!E38)),EDATE(AB8536,12),IF(ISNUMBER(SEARCH("6",'Procytrat 610BS'!E38)),EDATE(AB8536,6),IF(ISNUMBER(SEARCH("3",'Procytrat 610BS'!E38)),EDATE(AB8536,3),DATEVALUE('Procytrat 610BS'!E38))))),""))</f>
        <v/>
      </c>
      <c r="AM8536" t="str">
        <f t="shared" ca="1" si="827"/>
        <v/>
      </c>
    </row>
    <row r="8537" spans="27:39" x14ac:dyDescent="0.3">
      <c r="AA8537" t="str">
        <f>IF(COUNTA('Procytrat 610BS'!B39,'Procytrat 610BS'!C39,'Procytrat 610BS'!D39)&gt;0,"610BS","")</f>
        <v/>
      </c>
      <c r="AB8537" t="str">
        <f>IFERROR(IF(ISNUMBER('Procytrat 610BS'!B39),'Procytrat 610BS'!B39,DATEVALUE('Procytrat 610BS'!B39)),"")</f>
        <v/>
      </c>
      <c r="AC8537" t="str">
        <f>IF(AA8537="","",'Procytrat 610BS'!C39)</f>
        <v/>
      </c>
      <c r="AD8537" t="str">
        <f>IF(AA8537="","",IFERROR(1*'Procytrat 610BS'!D39,IFERROR(_xludf.NUMBERVALUE('Procytrat 610BS'!D39,".",","),IFERROR(_xludf.NUMBERVALUE('Procytrat 610BS'!D39,",","."),0))))</f>
        <v/>
      </c>
      <c r="AE8537" t="str">
        <f>IF(AA8537="","",'Procytrat 610BS'!K39)</f>
        <v/>
      </c>
      <c r="AF8537">
        <f t="shared" si="822"/>
        <v>0</v>
      </c>
      <c r="AG8537" t="str">
        <f t="shared" si="823"/>
        <v/>
      </c>
      <c r="AH8537" t="str">
        <f t="shared" si="824"/>
        <v/>
      </c>
      <c r="AI8537">
        <f t="shared" si="825"/>
        <v>0</v>
      </c>
      <c r="AJ8537">
        <f t="shared" si="826"/>
        <v>0</v>
      </c>
      <c r="AK8537">
        <v>0</v>
      </c>
      <c r="AL8537" t="str">
        <f>IF(AA8537="","",IFERROR(IF(ISNUMBER('Procytrat 610BS'!E39),'Procytrat 610BS'!E39,IF(ISNUMBER(SEARCH("12",'Procytrat 610BS'!E39)),EDATE(AB8537,12),IF(ISNUMBER(SEARCH("6",'Procytrat 610BS'!E39)),EDATE(AB8537,6),IF(ISNUMBER(SEARCH("3",'Procytrat 610BS'!E39)),EDATE(AB8537,3),DATEVALUE('Procytrat 610BS'!E39))))),""))</f>
        <v/>
      </c>
      <c r="AM8537" t="str">
        <f t="shared" ca="1" si="827"/>
        <v/>
      </c>
    </row>
    <row r="8538" spans="27:39" x14ac:dyDescent="0.3">
      <c r="AA8538" t="str">
        <f>IF(COUNTA('Procytrat 610BS'!B40,'Procytrat 610BS'!C40,'Procytrat 610BS'!D40)&gt;0,"610BS","")</f>
        <v/>
      </c>
      <c r="AB8538" t="str">
        <f>IFERROR(IF(ISNUMBER('Procytrat 610BS'!B40),'Procytrat 610BS'!B40,DATEVALUE('Procytrat 610BS'!B40)),"")</f>
        <v/>
      </c>
      <c r="AC8538" t="str">
        <f>IF(AA8538="","",'Procytrat 610BS'!C40)</f>
        <v/>
      </c>
      <c r="AD8538" t="str">
        <f>IF(AA8538="","",IFERROR(1*'Procytrat 610BS'!D40,IFERROR(_xludf.NUMBERVALUE('Procytrat 610BS'!D40,".",","),IFERROR(_xludf.NUMBERVALUE('Procytrat 610BS'!D40,",","."),0))))</f>
        <v/>
      </c>
      <c r="AE8538" t="str">
        <f>IF(AA8538="","",'Procytrat 610BS'!K40)</f>
        <v/>
      </c>
      <c r="AF8538">
        <f t="shared" si="822"/>
        <v>0</v>
      </c>
      <c r="AG8538" t="str">
        <f t="shared" si="823"/>
        <v/>
      </c>
      <c r="AH8538" t="str">
        <f t="shared" si="824"/>
        <v/>
      </c>
      <c r="AI8538">
        <f t="shared" si="825"/>
        <v>0</v>
      </c>
      <c r="AJ8538">
        <f t="shared" si="826"/>
        <v>0</v>
      </c>
      <c r="AK8538">
        <v>0</v>
      </c>
      <c r="AL8538" t="str">
        <f>IF(AA8538="","",IFERROR(IF(ISNUMBER('Procytrat 610BS'!E40),'Procytrat 610BS'!E40,IF(ISNUMBER(SEARCH("12",'Procytrat 610BS'!E40)),EDATE(AB8538,12),IF(ISNUMBER(SEARCH("6",'Procytrat 610BS'!E40)),EDATE(AB8538,6),IF(ISNUMBER(SEARCH("3",'Procytrat 610BS'!E40)),EDATE(AB8538,3),DATEVALUE('Procytrat 610BS'!E40))))),""))</f>
        <v/>
      </c>
      <c r="AM8538" t="str">
        <f t="shared" ca="1" si="827"/>
        <v/>
      </c>
    </row>
    <row r="8539" spans="27:39" x14ac:dyDescent="0.3">
      <c r="AA8539" t="str">
        <f>IF(COUNTA('Procytrat 610BS'!B41,'Procytrat 610BS'!C41,'Procytrat 610BS'!D41)&gt;0,"610BS","")</f>
        <v/>
      </c>
      <c r="AB8539" t="str">
        <f>IFERROR(IF(ISNUMBER('Procytrat 610BS'!B41),'Procytrat 610BS'!B41,DATEVALUE('Procytrat 610BS'!B41)),"")</f>
        <v/>
      </c>
      <c r="AC8539" t="str">
        <f>IF(AA8539="","",'Procytrat 610BS'!C41)</f>
        <v/>
      </c>
      <c r="AD8539" t="str">
        <f>IF(AA8539="","",IFERROR(1*'Procytrat 610BS'!D41,IFERROR(_xludf.NUMBERVALUE('Procytrat 610BS'!D41,".",","),IFERROR(_xludf.NUMBERVALUE('Procytrat 610BS'!D41,",","."),0))))</f>
        <v/>
      </c>
      <c r="AE8539" t="str">
        <f>IF(AA8539="","",'Procytrat 610BS'!K41)</f>
        <v/>
      </c>
      <c r="AF8539">
        <f t="shared" si="822"/>
        <v>0</v>
      </c>
      <c r="AG8539" t="str">
        <f t="shared" si="823"/>
        <v/>
      </c>
      <c r="AH8539" t="str">
        <f t="shared" si="824"/>
        <v/>
      </c>
      <c r="AI8539">
        <f t="shared" si="825"/>
        <v>0</v>
      </c>
      <c r="AJ8539">
        <f t="shared" si="826"/>
        <v>0</v>
      </c>
      <c r="AK8539">
        <v>0</v>
      </c>
      <c r="AL8539" t="str">
        <f>IF(AA8539="","",IFERROR(IF(ISNUMBER('Procytrat 610BS'!E41),'Procytrat 610BS'!E41,IF(ISNUMBER(SEARCH("12",'Procytrat 610BS'!E41)),EDATE(AB8539,12),IF(ISNUMBER(SEARCH("6",'Procytrat 610BS'!E41)),EDATE(AB8539,6),IF(ISNUMBER(SEARCH("3",'Procytrat 610BS'!E41)),EDATE(AB8539,3),DATEVALUE('Procytrat 610BS'!E41))))),""))</f>
        <v/>
      </c>
      <c r="AM8539" t="str">
        <f t="shared" ca="1" si="827"/>
        <v/>
      </c>
    </row>
    <row r="8540" spans="27:39" x14ac:dyDescent="0.3">
      <c r="AA8540" t="str">
        <f>IF(COUNTA('Procytrat 610BS'!B42,'Procytrat 610BS'!C42,'Procytrat 610BS'!D42)&gt;0,"610BS","")</f>
        <v/>
      </c>
      <c r="AB8540" t="str">
        <f>IFERROR(IF(ISNUMBER('Procytrat 610BS'!B42),'Procytrat 610BS'!B42,DATEVALUE('Procytrat 610BS'!B42)),"")</f>
        <v/>
      </c>
      <c r="AC8540" t="str">
        <f>IF(AA8540="","",'Procytrat 610BS'!C42)</f>
        <v/>
      </c>
      <c r="AD8540" t="str">
        <f>IF(AA8540="","",IFERROR(1*'Procytrat 610BS'!D42,IFERROR(_xludf.NUMBERVALUE('Procytrat 610BS'!D42,".",","),IFERROR(_xludf.NUMBERVALUE('Procytrat 610BS'!D42,",","."),0))))</f>
        <v/>
      </c>
      <c r="AE8540" t="str">
        <f>IF(AA8540="","",'Procytrat 610BS'!K42)</f>
        <v/>
      </c>
      <c r="AF8540">
        <f t="shared" si="822"/>
        <v>0</v>
      </c>
      <c r="AG8540" t="str">
        <f t="shared" si="823"/>
        <v/>
      </c>
      <c r="AH8540" t="str">
        <f t="shared" si="824"/>
        <v/>
      </c>
      <c r="AI8540">
        <f t="shared" si="825"/>
        <v>0</v>
      </c>
      <c r="AJ8540">
        <f t="shared" si="826"/>
        <v>0</v>
      </c>
      <c r="AK8540">
        <v>0</v>
      </c>
      <c r="AL8540" t="str">
        <f>IF(AA8540="","",IFERROR(IF(ISNUMBER('Procytrat 610BS'!E42),'Procytrat 610BS'!E42,IF(ISNUMBER(SEARCH("12",'Procytrat 610BS'!E42)),EDATE(AB8540,12),IF(ISNUMBER(SEARCH("6",'Procytrat 610BS'!E42)),EDATE(AB8540,6),IF(ISNUMBER(SEARCH("3",'Procytrat 610BS'!E42)),EDATE(AB8540,3),DATEVALUE('Procytrat 610BS'!E42))))),""))</f>
        <v/>
      </c>
      <c r="AM8540" t="str">
        <f t="shared" ca="1" si="827"/>
        <v/>
      </c>
    </row>
    <row r="8541" spans="27:39" x14ac:dyDescent="0.3">
      <c r="AA8541" t="str">
        <f>IF(COUNTA('Procytrat 610BS'!B43,'Procytrat 610BS'!C43,'Procytrat 610BS'!D43)&gt;0,"610BS","")</f>
        <v/>
      </c>
      <c r="AB8541" t="str">
        <f>IFERROR(IF(ISNUMBER('Procytrat 610BS'!B43),'Procytrat 610BS'!B43,DATEVALUE('Procytrat 610BS'!B43)),"")</f>
        <v/>
      </c>
      <c r="AC8541" t="str">
        <f>IF(AA8541="","",'Procytrat 610BS'!C43)</f>
        <v/>
      </c>
      <c r="AD8541" t="str">
        <f>IF(AA8541="","",IFERROR(1*'Procytrat 610BS'!D43,IFERROR(_xludf.NUMBERVALUE('Procytrat 610BS'!D43,".",","),IFERROR(_xludf.NUMBERVALUE('Procytrat 610BS'!D43,",","."),0))))</f>
        <v/>
      </c>
      <c r="AE8541" t="str">
        <f>IF(AA8541="","",'Procytrat 610BS'!K43)</f>
        <v/>
      </c>
      <c r="AF8541">
        <f t="shared" si="822"/>
        <v>0</v>
      </c>
      <c r="AG8541" t="str">
        <f t="shared" si="823"/>
        <v/>
      </c>
      <c r="AH8541" t="str">
        <f t="shared" si="824"/>
        <v/>
      </c>
      <c r="AI8541">
        <f t="shared" si="825"/>
        <v>0</v>
      </c>
      <c r="AJ8541">
        <f t="shared" si="826"/>
        <v>0</v>
      </c>
      <c r="AK8541">
        <v>0</v>
      </c>
      <c r="AL8541" t="str">
        <f>IF(AA8541="","",IFERROR(IF(ISNUMBER('Procytrat 610BS'!E43),'Procytrat 610BS'!E43,IF(ISNUMBER(SEARCH("12",'Procytrat 610BS'!E43)),EDATE(AB8541,12),IF(ISNUMBER(SEARCH("6",'Procytrat 610BS'!E43)),EDATE(AB8541,6),IF(ISNUMBER(SEARCH("3",'Procytrat 610BS'!E43)),EDATE(AB8541,3),DATEVALUE('Procytrat 610BS'!E43))))),""))</f>
        <v/>
      </c>
      <c r="AM8541" t="str">
        <f t="shared" ca="1" si="827"/>
        <v/>
      </c>
    </row>
    <row r="8542" spans="27:39" x14ac:dyDescent="0.3">
      <c r="AA8542" t="str">
        <f>IF(COUNTA('Procytrat 610BS'!B44,'Procytrat 610BS'!C44,'Procytrat 610BS'!D44)&gt;0,"610BS","")</f>
        <v/>
      </c>
      <c r="AB8542" t="str">
        <f>IFERROR(IF(ISNUMBER('Procytrat 610BS'!B44),'Procytrat 610BS'!B44,DATEVALUE('Procytrat 610BS'!B44)),"")</f>
        <v/>
      </c>
      <c r="AC8542" t="str">
        <f>IF(AA8542="","",'Procytrat 610BS'!C44)</f>
        <v/>
      </c>
      <c r="AD8542" t="str">
        <f>IF(AA8542="","",IFERROR(1*'Procytrat 610BS'!D44,IFERROR(_xludf.NUMBERVALUE('Procytrat 610BS'!D44,".",","),IFERROR(_xludf.NUMBERVALUE('Procytrat 610BS'!D44,",","."),0))))</f>
        <v/>
      </c>
      <c r="AE8542" t="str">
        <f>IF(AA8542="","",'Procytrat 610BS'!K44)</f>
        <v/>
      </c>
      <c r="AF8542">
        <f t="shared" si="822"/>
        <v>0</v>
      </c>
      <c r="AG8542" t="str">
        <f t="shared" si="823"/>
        <v/>
      </c>
      <c r="AH8542" t="str">
        <f t="shared" si="824"/>
        <v/>
      </c>
      <c r="AI8542">
        <f t="shared" si="825"/>
        <v>0</v>
      </c>
      <c r="AJ8542">
        <f t="shared" si="826"/>
        <v>0</v>
      </c>
      <c r="AK8542">
        <v>0</v>
      </c>
      <c r="AL8542" t="str">
        <f>IF(AA8542="","",IFERROR(IF(ISNUMBER('Procytrat 610BS'!E44),'Procytrat 610BS'!E44,IF(ISNUMBER(SEARCH("12",'Procytrat 610BS'!E44)),EDATE(AB8542,12),IF(ISNUMBER(SEARCH("6",'Procytrat 610BS'!E44)),EDATE(AB8542,6),IF(ISNUMBER(SEARCH("3",'Procytrat 610BS'!E44)),EDATE(AB8542,3),DATEVALUE('Procytrat 610BS'!E44))))),""))</f>
        <v/>
      </c>
      <c r="AM8542" t="str">
        <f t="shared" ca="1" si="827"/>
        <v/>
      </c>
    </row>
    <row r="8543" spans="27:39" x14ac:dyDescent="0.3">
      <c r="AA8543" t="str">
        <f>IF(COUNTA('Procytrat 610BS'!B45,'Procytrat 610BS'!C45,'Procytrat 610BS'!D45)&gt;0,"610BS","")</f>
        <v/>
      </c>
      <c r="AB8543" t="str">
        <f>IFERROR(IF(ISNUMBER('Procytrat 610BS'!B45),'Procytrat 610BS'!B45,DATEVALUE('Procytrat 610BS'!B45)),"")</f>
        <v/>
      </c>
      <c r="AC8543" t="str">
        <f>IF(AA8543="","",'Procytrat 610BS'!C45)</f>
        <v/>
      </c>
      <c r="AD8543" t="str">
        <f>IF(AA8543="","",IFERROR(1*'Procytrat 610BS'!D45,IFERROR(_xludf.NUMBERVALUE('Procytrat 610BS'!D45,".",","),IFERROR(_xludf.NUMBERVALUE('Procytrat 610BS'!D45,",","."),0))))</f>
        <v/>
      </c>
      <c r="AE8543" t="str">
        <f>IF(AA8543="","",'Procytrat 610BS'!K45)</f>
        <v/>
      </c>
      <c r="AF8543">
        <f t="shared" si="822"/>
        <v>0</v>
      </c>
      <c r="AG8543" t="str">
        <f t="shared" si="823"/>
        <v/>
      </c>
      <c r="AH8543" t="str">
        <f t="shared" si="824"/>
        <v/>
      </c>
      <c r="AI8543">
        <f t="shared" si="825"/>
        <v>0</v>
      </c>
      <c r="AJ8543">
        <f t="shared" si="826"/>
        <v>0</v>
      </c>
      <c r="AK8543">
        <v>0</v>
      </c>
      <c r="AL8543" t="str">
        <f>IF(AA8543="","",IFERROR(IF(ISNUMBER('Procytrat 610BS'!E45),'Procytrat 610BS'!E45,IF(ISNUMBER(SEARCH("12",'Procytrat 610BS'!E45)),EDATE(AB8543,12),IF(ISNUMBER(SEARCH("6",'Procytrat 610BS'!E45)),EDATE(AB8543,6),IF(ISNUMBER(SEARCH("3",'Procytrat 610BS'!E45)),EDATE(AB8543,3),DATEVALUE('Procytrat 610BS'!E45))))),""))</f>
        <v/>
      </c>
      <c r="AM8543" t="str">
        <f t="shared" ca="1" si="827"/>
        <v/>
      </c>
    </row>
    <row r="8544" spans="27:39" x14ac:dyDescent="0.3">
      <c r="AA8544" t="str">
        <f>IF(COUNTA('Procytrat 610BS'!B46,'Procytrat 610BS'!C46,'Procytrat 610BS'!D46)&gt;0,"610BS","")</f>
        <v/>
      </c>
      <c r="AB8544" t="str">
        <f>IFERROR(IF(ISNUMBER('Procytrat 610BS'!B46),'Procytrat 610BS'!B46,DATEVALUE('Procytrat 610BS'!B46)),"")</f>
        <v/>
      </c>
      <c r="AC8544" t="str">
        <f>IF(AA8544="","",'Procytrat 610BS'!C46)</f>
        <v/>
      </c>
      <c r="AD8544" t="str">
        <f>IF(AA8544="","",IFERROR(1*'Procytrat 610BS'!D46,IFERROR(_xludf.NUMBERVALUE('Procytrat 610BS'!D46,".",","),IFERROR(_xludf.NUMBERVALUE('Procytrat 610BS'!D46,",","."),0))))</f>
        <v/>
      </c>
      <c r="AE8544" t="str">
        <f>IF(AA8544="","",'Procytrat 610BS'!K46)</f>
        <v/>
      </c>
      <c r="AF8544">
        <f t="shared" si="822"/>
        <v>0</v>
      </c>
      <c r="AG8544" t="str">
        <f t="shared" si="823"/>
        <v/>
      </c>
      <c r="AH8544" t="str">
        <f t="shared" si="824"/>
        <v/>
      </c>
      <c r="AI8544">
        <f t="shared" si="825"/>
        <v>0</v>
      </c>
      <c r="AJ8544">
        <f t="shared" si="826"/>
        <v>0</v>
      </c>
      <c r="AK8544">
        <v>0</v>
      </c>
      <c r="AL8544" t="str">
        <f>IF(AA8544="","",IFERROR(IF(ISNUMBER('Procytrat 610BS'!E46),'Procytrat 610BS'!E46,IF(ISNUMBER(SEARCH("12",'Procytrat 610BS'!E46)),EDATE(AB8544,12),IF(ISNUMBER(SEARCH("6",'Procytrat 610BS'!E46)),EDATE(AB8544,6),IF(ISNUMBER(SEARCH("3",'Procytrat 610BS'!E46)),EDATE(AB8544,3),DATEVALUE('Procytrat 610BS'!E46))))),""))</f>
        <v/>
      </c>
      <c r="AM8544" t="str">
        <f t="shared" ca="1" si="827"/>
        <v/>
      </c>
    </row>
    <row r="8545" spans="27:39" x14ac:dyDescent="0.3">
      <c r="AA8545" t="str">
        <f>IF(COUNTA('Procytrat 610BS'!B47,'Procytrat 610BS'!C47,'Procytrat 610BS'!D47)&gt;0,"610BS","")</f>
        <v/>
      </c>
      <c r="AB8545" t="str">
        <f>IFERROR(IF(ISNUMBER('Procytrat 610BS'!B47),'Procytrat 610BS'!B47,DATEVALUE('Procytrat 610BS'!B47)),"")</f>
        <v/>
      </c>
      <c r="AC8545" t="str">
        <f>IF(AA8545="","",'Procytrat 610BS'!C47)</f>
        <v/>
      </c>
      <c r="AD8545" t="str">
        <f>IF(AA8545="","",IFERROR(1*'Procytrat 610BS'!D47,IFERROR(_xludf.NUMBERVALUE('Procytrat 610BS'!D47,".",","),IFERROR(_xludf.NUMBERVALUE('Procytrat 610BS'!D47,",","."),0))))</f>
        <v/>
      </c>
      <c r="AE8545" t="str">
        <f>IF(AA8545="","",'Procytrat 610BS'!K47)</f>
        <v/>
      </c>
      <c r="AF8545">
        <f t="shared" si="822"/>
        <v>0</v>
      </c>
      <c r="AG8545" t="str">
        <f t="shared" si="823"/>
        <v/>
      </c>
      <c r="AH8545" t="str">
        <f t="shared" si="824"/>
        <v/>
      </c>
      <c r="AI8545">
        <f t="shared" si="825"/>
        <v>0</v>
      </c>
      <c r="AJ8545">
        <f t="shared" si="826"/>
        <v>0</v>
      </c>
      <c r="AK8545">
        <v>0</v>
      </c>
      <c r="AL8545" t="str">
        <f>IF(AA8545="","",IFERROR(IF(ISNUMBER('Procytrat 610BS'!E47),'Procytrat 610BS'!E47,IF(ISNUMBER(SEARCH("12",'Procytrat 610BS'!E47)),EDATE(AB8545,12),IF(ISNUMBER(SEARCH("6",'Procytrat 610BS'!E47)),EDATE(AB8545,6),IF(ISNUMBER(SEARCH("3",'Procytrat 610BS'!E47)),EDATE(AB8545,3),DATEVALUE('Procytrat 610BS'!E47))))),""))</f>
        <v/>
      </c>
      <c r="AM8545" t="str">
        <f t="shared" ca="1" si="827"/>
        <v/>
      </c>
    </row>
    <row r="8546" spans="27:39" x14ac:dyDescent="0.3">
      <c r="AA8546" t="str">
        <f>IF(COUNTA('Procytrat 610BS'!B48,'Procytrat 610BS'!C48,'Procytrat 610BS'!D48)&gt;0,"610BS","")</f>
        <v/>
      </c>
      <c r="AB8546" t="str">
        <f>IFERROR(IF(ISNUMBER('Procytrat 610BS'!B48),'Procytrat 610BS'!B48,DATEVALUE('Procytrat 610BS'!B48)),"")</f>
        <v/>
      </c>
      <c r="AC8546" t="str">
        <f>IF(AA8546="","",'Procytrat 610BS'!C48)</f>
        <v/>
      </c>
      <c r="AD8546" t="str">
        <f>IF(AA8546="","",IFERROR(1*'Procytrat 610BS'!D48,IFERROR(_xludf.NUMBERVALUE('Procytrat 610BS'!D48,".",","),IFERROR(_xludf.NUMBERVALUE('Procytrat 610BS'!D48,",","."),0))))</f>
        <v/>
      </c>
      <c r="AE8546" t="str">
        <f>IF(AA8546="","",'Procytrat 610BS'!K48)</f>
        <v/>
      </c>
      <c r="AF8546">
        <f t="shared" si="822"/>
        <v>0</v>
      </c>
      <c r="AG8546" t="str">
        <f t="shared" si="823"/>
        <v/>
      </c>
      <c r="AH8546" t="str">
        <f t="shared" si="824"/>
        <v/>
      </c>
      <c r="AI8546">
        <f t="shared" si="825"/>
        <v>0</v>
      </c>
      <c r="AJ8546">
        <f t="shared" si="826"/>
        <v>0</v>
      </c>
      <c r="AK8546">
        <v>0</v>
      </c>
      <c r="AL8546" t="str">
        <f>IF(AA8546="","",IFERROR(IF(ISNUMBER('Procytrat 610BS'!E48),'Procytrat 610BS'!E48,IF(ISNUMBER(SEARCH("12",'Procytrat 610BS'!E48)),EDATE(AB8546,12),IF(ISNUMBER(SEARCH("6",'Procytrat 610BS'!E48)),EDATE(AB8546,6),IF(ISNUMBER(SEARCH("3",'Procytrat 610BS'!E48)),EDATE(AB8546,3),DATEVALUE('Procytrat 610BS'!E48))))),""))</f>
        <v/>
      </c>
      <c r="AM8546" t="str">
        <f t="shared" ca="1" si="827"/>
        <v/>
      </c>
    </row>
    <row r="8547" spans="27:39" x14ac:dyDescent="0.3">
      <c r="AA8547" t="str">
        <f>IF(COUNTA('Procytrat 610BS'!B49,'Procytrat 610BS'!C49,'Procytrat 610BS'!D49)&gt;0,"610BS","")</f>
        <v/>
      </c>
      <c r="AB8547" t="str">
        <f>IFERROR(IF(ISNUMBER('Procytrat 610BS'!B49),'Procytrat 610BS'!B49,DATEVALUE('Procytrat 610BS'!B49)),"")</f>
        <v/>
      </c>
      <c r="AC8547" t="str">
        <f>IF(AA8547="","",'Procytrat 610BS'!C49)</f>
        <v/>
      </c>
      <c r="AD8547" t="str">
        <f>IF(AA8547="","",IFERROR(1*'Procytrat 610BS'!D49,IFERROR(_xludf.NUMBERVALUE('Procytrat 610BS'!D49,".",","),IFERROR(_xludf.NUMBERVALUE('Procytrat 610BS'!D49,",","."),0))))</f>
        <v/>
      </c>
      <c r="AE8547" t="str">
        <f>IF(AA8547="","",'Procytrat 610BS'!K49)</f>
        <v/>
      </c>
      <c r="AF8547">
        <f t="shared" si="822"/>
        <v>0</v>
      </c>
      <c r="AG8547" t="str">
        <f t="shared" si="823"/>
        <v/>
      </c>
      <c r="AH8547" t="str">
        <f t="shared" si="824"/>
        <v/>
      </c>
      <c r="AI8547">
        <f t="shared" si="825"/>
        <v>0</v>
      </c>
      <c r="AJ8547">
        <f t="shared" si="826"/>
        <v>0</v>
      </c>
      <c r="AK8547">
        <v>0</v>
      </c>
      <c r="AL8547" t="str">
        <f>IF(AA8547="","",IFERROR(IF(ISNUMBER('Procytrat 610BS'!E49),'Procytrat 610BS'!E49,IF(ISNUMBER(SEARCH("12",'Procytrat 610BS'!E49)),EDATE(AB8547,12),IF(ISNUMBER(SEARCH("6",'Procytrat 610BS'!E49)),EDATE(AB8547,6),IF(ISNUMBER(SEARCH("3",'Procytrat 610BS'!E49)),EDATE(AB8547,3),DATEVALUE('Procytrat 610BS'!E49))))),""))</f>
        <v/>
      </c>
      <c r="AM8547" t="str">
        <f t="shared" ca="1" si="827"/>
        <v/>
      </c>
    </row>
    <row r="8548" spans="27:39" x14ac:dyDescent="0.3">
      <c r="AA8548" t="str">
        <f>IF(COUNTA('Procytrat 610BS'!B50,'Procytrat 610BS'!C50,'Procytrat 610BS'!D50)&gt;0,"610BS","")</f>
        <v/>
      </c>
      <c r="AB8548" t="str">
        <f>IFERROR(IF(ISNUMBER('Procytrat 610BS'!B50),'Procytrat 610BS'!B50,DATEVALUE('Procytrat 610BS'!B50)),"")</f>
        <v/>
      </c>
      <c r="AC8548" t="str">
        <f>IF(AA8548="","",'Procytrat 610BS'!C50)</f>
        <v/>
      </c>
      <c r="AD8548" t="str">
        <f>IF(AA8548="","",IFERROR(1*'Procytrat 610BS'!D50,IFERROR(_xludf.NUMBERVALUE('Procytrat 610BS'!D50,".",","),IFERROR(_xludf.NUMBERVALUE('Procytrat 610BS'!D50,",","."),0))))</f>
        <v/>
      </c>
      <c r="AE8548" t="str">
        <f>IF(AA8548="","",'Procytrat 610BS'!K50)</f>
        <v/>
      </c>
      <c r="AF8548">
        <f t="shared" si="822"/>
        <v>0</v>
      </c>
      <c r="AG8548" t="str">
        <f t="shared" si="823"/>
        <v/>
      </c>
      <c r="AH8548" t="str">
        <f t="shared" si="824"/>
        <v/>
      </c>
      <c r="AI8548">
        <f t="shared" si="825"/>
        <v>0</v>
      </c>
      <c r="AJ8548">
        <f t="shared" si="826"/>
        <v>0</v>
      </c>
      <c r="AK8548">
        <v>0</v>
      </c>
      <c r="AL8548" t="str">
        <f>IF(AA8548="","",IFERROR(IF(ISNUMBER('Procytrat 610BS'!E50),'Procytrat 610BS'!E50,IF(ISNUMBER(SEARCH("12",'Procytrat 610BS'!E50)),EDATE(AB8548,12),IF(ISNUMBER(SEARCH("6",'Procytrat 610BS'!E50)),EDATE(AB8548,6),IF(ISNUMBER(SEARCH("3",'Procytrat 610BS'!E50)),EDATE(AB8548,3),DATEVALUE('Procytrat 610BS'!E50))))),""))</f>
        <v/>
      </c>
      <c r="AM8548" t="str">
        <f t="shared" ca="1" si="827"/>
        <v/>
      </c>
    </row>
    <row r="8549" spans="27:39" x14ac:dyDescent="0.3">
      <c r="AA8549" t="str">
        <f>IF(COUNTA('Procytrat 610BS'!B51,'Procytrat 610BS'!C51,'Procytrat 610BS'!D51)&gt;0,"610BS","")</f>
        <v/>
      </c>
      <c r="AB8549" t="str">
        <f>IFERROR(IF(ISNUMBER('Procytrat 610BS'!B51),'Procytrat 610BS'!B51,DATEVALUE('Procytrat 610BS'!B51)),"")</f>
        <v/>
      </c>
      <c r="AC8549" t="str">
        <f>IF(AA8549="","",'Procytrat 610BS'!C51)</f>
        <v/>
      </c>
      <c r="AD8549" t="str">
        <f>IF(AA8549="","",IFERROR(1*'Procytrat 610BS'!D51,IFERROR(_xludf.NUMBERVALUE('Procytrat 610BS'!D51,".",","),IFERROR(_xludf.NUMBERVALUE('Procytrat 610BS'!D51,",","."),0))))</f>
        <v/>
      </c>
      <c r="AE8549" t="str">
        <f>IF(AA8549="","",'Procytrat 610BS'!K51)</f>
        <v/>
      </c>
      <c r="AF8549">
        <f t="shared" si="822"/>
        <v>0</v>
      </c>
      <c r="AG8549" t="str">
        <f t="shared" si="823"/>
        <v/>
      </c>
      <c r="AH8549" t="str">
        <f t="shared" si="824"/>
        <v/>
      </c>
      <c r="AI8549">
        <f t="shared" si="825"/>
        <v>0</v>
      </c>
      <c r="AJ8549">
        <f t="shared" si="826"/>
        <v>0</v>
      </c>
      <c r="AK8549">
        <v>0</v>
      </c>
      <c r="AL8549" t="str">
        <f>IF(AA8549="","",IFERROR(IF(ISNUMBER('Procytrat 610BS'!E51),'Procytrat 610BS'!E51,IF(ISNUMBER(SEARCH("12",'Procytrat 610BS'!E51)),EDATE(AB8549,12),IF(ISNUMBER(SEARCH("6",'Procytrat 610BS'!E51)),EDATE(AB8549,6),IF(ISNUMBER(SEARCH("3",'Procytrat 610BS'!E51)),EDATE(AB8549,3),DATEVALUE('Procytrat 610BS'!E51))))),""))</f>
        <v/>
      </c>
      <c r="AM8549" t="str">
        <f t="shared" ca="1" si="827"/>
        <v/>
      </c>
    </row>
    <row r="8550" spans="27:39" x14ac:dyDescent="0.3">
      <c r="AA8550" t="str">
        <f>IF(COUNTA('Procytrat 610BS'!B52,'Procytrat 610BS'!C52,'Procytrat 610BS'!D52)&gt;0,"610BS","")</f>
        <v/>
      </c>
      <c r="AB8550" t="str">
        <f>IFERROR(IF(ISNUMBER('Procytrat 610BS'!B52),'Procytrat 610BS'!B52,DATEVALUE('Procytrat 610BS'!B52)),"")</f>
        <v/>
      </c>
      <c r="AC8550" t="str">
        <f>IF(AA8550="","",'Procytrat 610BS'!C52)</f>
        <v/>
      </c>
      <c r="AD8550" t="str">
        <f>IF(AA8550="","",IFERROR(1*'Procytrat 610BS'!D52,IFERROR(_xludf.NUMBERVALUE('Procytrat 610BS'!D52,".",","),IFERROR(_xludf.NUMBERVALUE('Procytrat 610BS'!D52,",","."),0))))</f>
        <v/>
      </c>
      <c r="AE8550" t="str">
        <f>IF(AA8550="","",'Procytrat 610BS'!K52)</f>
        <v/>
      </c>
      <c r="AF8550">
        <f t="shared" si="822"/>
        <v>0</v>
      </c>
      <c r="AG8550" t="str">
        <f t="shared" si="823"/>
        <v/>
      </c>
      <c r="AH8550" t="str">
        <f t="shared" si="824"/>
        <v/>
      </c>
      <c r="AI8550">
        <f t="shared" si="825"/>
        <v>0</v>
      </c>
      <c r="AJ8550">
        <f t="shared" si="826"/>
        <v>0</v>
      </c>
      <c r="AK8550">
        <v>0</v>
      </c>
      <c r="AL8550" t="str">
        <f>IF(AA8550="","",IFERROR(IF(ISNUMBER('Procytrat 610BS'!E52),'Procytrat 610BS'!E52,IF(ISNUMBER(SEARCH("12",'Procytrat 610BS'!E52)),EDATE(AB8550,12),IF(ISNUMBER(SEARCH("6",'Procytrat 610BS'!E52)),EDATE(AB8550,6),IF(ISNUMBER(SEARCH("3",'Procytrat 610BS'!E52)),EDATE(AB8550,3),DATEVALUE('Procytrat 610BS'!E52))))),""))</f>
        <v/>
      </c>
      <c r="AM8550" t="str">
        <f t="shared" ca="1" si="827"/>
        <v/>
      </c>
    </row>
    <row r="8551" spans="27:39" x14ac:dyDescent="0.3">
      <c r="AA8551" t="str">
        <f>IF(COUNTA('Procytrat 610BS'!B53,'Procytrat 610BS'!C53,'Procytrat 610BS'!D53)&gt;0,"610BS","")</f>
        <v/>
      </c>
      <c r="AB8551" t="str">
        <f>IFERROR(IF(ISNUMBER('Procytrat 610BS'!B53),'Procytrat 610BS'!B53,DATEVALUE('Procytrat 610BS'!B53)),"")</f>
        <v/>
      </c>
      <c r="AC8551" t="str">
        <f>IF(AA8551="","",'Procytrat 610BS'!C53)</f>
        <v/>
      </c>
      <c r="AD8551" t="str">
        <f>IF(AA8551="","",IFERROR(1*'Procytrat 610BS'!D53,IFERROR(_xludf.NUMBERVALUE('Procytrat 610BS'!D53,".",","),IFERROR(_xludf.NUMBERVALUE('Procytrat 610BS'!D53,",","."),0))))</f>
        <v/>
      </c>
      <c r="AE8551" t="str">
        <f>IF(AA8551="","",'Procytrat 610BS'!K53)</f>
        <v/>
      </c>
      <c r="AF8551">
        <f t="shared" si="822"/>
        <v>0</v>
      </c>
      <c r="AG8551" t="str">
        <f t="shared" si="823"/>
        <v/>
      </c>
      <c r="AH8551" t="str">
        <f t="shared" si="824"/>
        <v/>
      </c>
      <c r="AI8551">
        <f t="shared" si="825"/>
        <v>0</v>
      </c>
      <c r="AJ8551">
        <f t="shared" si="826"/>
        <v>0</v>
      </c>
      <c r="AK8551">
        <v>0</v>
      </c>
      <c r="AL8551" t="str">
        <f>IF(AA8551="","",IFERROR(IF(ISNUMBER('Procytrat 610BS'!E53),'Procytrat 610BS'!E53,IF(ISNUMBER(SEARCH("12",'Procytrat 610BS'!E53)),EDATE(AB8551,12),IF(ISNUMBER(SEARCH("6",'Procytrat 610BS'!E53)),EDATE(AB8551,6),IF(ISNUMBER(SEARCH("3",'Procytrat 610BS'!E53)),EDATE(AB8551,3),DATEVALUE('Procytrat 610BS'!E53))))),""))</f>
        <v/>
      </c>
      <c r="AM8551" t="str">
        <f t="shared" ca="1" si="827"/>
        <v/>
      </c>
    </row>
    <row r="8552" spans="27:39" x14ac:dyDescent="0.3">
      <c r="AA8552" t="str">
        <f>IF(COUNTA('Procytrat 610BS'!B54,'Procytrat 610BS'!C54,'Procytrat 610BS'!D54)&gt;0,"610BS","")</f>
        <v/>
      </c>
      <c r="AB8552" t="str">
        <f>IFERROR(IF(ISNUMBER('Procytrat 610BS'!B54),'Procytrat 610BS'!B54,DATEVALUE('Procytrat 610BS'!B54)),"")</f>
        <v/>
      </c>
      <c r="AC8552" t="str">
        <f>IF(AA8552="","",'Procytrat 610BS'!C54)</f>
        <v/>
      </c>
      <c r="AD8552" t="str">
        <f>IF(AA8552="","",IFERROR(1*'Procytrat 610BS'!D54,IFERROR(_xludf.NUMBERVALUE('Procytrat 610BS'!D54,".",","),IFERROR(_xludf.NUMBERVALUE('Procytrat 610BS'!D54,",","."),0))))</f>
        <v/>
      </c>
      <c r="AE8552" t="str">
        <f>IF(AA8552="","",'Procytrat 610BS'!K54)</f>
        <v/>
      </c>
      <c r="AF8552">
        <f t="shared" si="822"/>
        <v>0</v>
      </c>
      <c r="AG8552" t="str">
        <f t="shared" si="823"/>
        <v/>
      </c>
      <c r="AH8552" t="str">
        <f t="shared" si="824"/>
        <v/>
      </c>
      <c r="AI8552">
        <f t="shared" si="825"/>
        <v>0</v>
      </c>
      <c r="AJ8552">
        <f t="shared" si="826"/>
        <v>0</v>
      </c>
      <c r="AK8552">
        <v>0</v>
      </c>
      <c r="AL8552" t="str">
        <f>IF(AA8552="","",IFERROR(IF(ISNUMBER('Procytrat 610BS'!E54),'Procytrat 610BS'!E54,IF(ISNUMBER(SEARCH("12",'Procytrat 610BS'!E54)),EDATE(AB8552,12),IF(ISNUMBER(SEARCH("6",'Procytrat 610BS'!E54)),EDATE(AB8552,6),IF(ISNUMBER(SEARCH("3",'Procytrat 610BS'!E54)),EDATE(AB8552,3),DATEVALUE('Procytrat 610BS'!E54))))),""))</f>
        <v/>
      </c>
      <c r="AM8552" t="str">
        <f t="shared" ca="1" si="827"/>
        <v/>
      </c>
    </row>
    <row r="8553" spans="27:39" x14ac:dyDescent="0.3">
      <c r="AA8553" t="str">
        <f>IF(COUNTA('Procytrat 610BS'!B55,'Procytrat 610BS'!C55,'Procytrat 610BS'!D55)&gt;0,"610BS","")</f>
        <v/>
      </c>
      <c r="AB8553" t="str">
        <f>IFERROR(IF(ISNUMBER('Procytrat 610BS'!B55),'Procytrat 610BS'!B55,DATEVALUE('Procytrat 610BS'!B55)),"")</f>
        <v/>
      </c>
      <c r="AC8553" t="str">
        <f>IF(AA8553="","",'Procytrat 610BS'!C55)</f>
        <v/>
      </c>
      <c r="AD8553" t="str">
        <f>IF(AA8553="","",IFERROR(1*'Procytrat 610BS'!D55,IFERROR(_xludf.NUMBERVALUE('Procytrat 610BS'!D55,".",","),IFERROR(_xludf.NUMBERVALUE('Procytrat 610BS'!D55,",","."),0))))</f>
        <v/>
      </c>
      <c r="AE8553" t="str">
        <f>IF(AA8553="","",'Procytrat 610BS'!K55)</f>
        <v/>
      </c>
      <c r="AF8553">
        <f t="shared" si="822"/>
        <v>0</v>
      </c>
      <c r="AG8553" t="str">
        <f t="shared" si="823"/>
        <v/>
      </c>
      <c r="AH8553" t="str">
        <f t="shared" si="824"/>
        <v/>
      </c>
      <c r="AI8553">
        <f t="shared" si="825"/>
        <v>0</v>
      </c>
      <c r="AJ8553">
        <f t="shared" si="826"/>
        <v>0</v>
      </c>
      <c r="AK8553">
        <v>0</v>
      </c>
      <c r="AL8553" t="str">
        <f>IF(AA8553="","",IFERROR(IF(ISNUMBER('Procytrat 610BS'!E55),'Procytrat 610BS'!E55,IF(ISNUMBER(SEARCH("12",'Procytrat 610BS'!E55)),EDATE(AB8553,12),IF(ISNUMBER(SEARCH("6",'Procytrat 610BS'!E55)),EDATE(AB8553,6),IF(ISNUMBER(SEARCH("3",'Procytrat 610BS'!E55)),EDATE(AB8553,3),DATEVALUE('Procytrat 610BS'!E55))))),""))</f>
        <v/>
      </c>
      <c r="AM8553" t="str">
        <f t="shared" ca="1" si="827"/>
        <v/>
      </c>
    </row>
    <row r="8554" spans="27:39" x14ac:dyDescent="0.3">
      <c r="AA8554" t="str">
        <f>IF(COUNTA('Procytrat 610BS'!B56,'Procytrat 610BS'!C56,'Procytrat 610BS'!D56)&gt;0,"610BS","")</f>
        <v/>
      </c>
      <c r="AB8554" t="str">
        <f>IFERROR(IF(ISNUMBER('Procytrat 610BS'!B56),'Procytrat 610BS'!B56,DATEVALUE('Procytrat 610BS'!B56)),"")</f>
        <v/>
      </c>
      <c r="AC8554" t="str">
        <f>IF(AA8554="","",'Procytrat 610BS'!C56)</f>
        <v/>
      </c>
      <c r="AD8554" t="str">
        <f>IF(AA8554="","",IFERROR(1*'Procytrat 610BS'!D56,IFERROR(_xludf.NUMBERVALUE('Procytrat 610BS'!D56,".",","),IFERROR(_xludf.NUMBERVALUE('Procytrat 610BS'!D56,",","."),0))))</f>
        <v/>
      </c>
      <c r="AE8554" t="str">
        <f>IF(AA8554="","",'Procytrat 610BS'!K56)</f>
        <v/>
      </c>
      <c r="AF8554">
        <f t="shared" si="822"/>
        <v>0</v>
      </c>
      <c r="AG8554" t="str">
        <f t="shared" si="823"/>
        <v/>
      </c>
      <c r="AH8554" t="str">
        <f t="shared" si="824"/>
        <v/>
      </c>
      <c r="AI8554">
        <f t="shared" si="825"/>
        <v>0</v>
      </c>
      <c r="AJ8554">
        <f t="shared" si="826"/>
        <v>0</v>
      </c>
      <c r="AK8554">
        <v>0</v>
      </c>
      <c r="AL8554" t="str">
        <f>IF(AA8554="","",IFERROR(IF(ISNUMBER('Procytrat 610BS'!E56),'Procytrat 610BS'!E56,IF(ISNUMBER(SEARCH("12",'Procytrat 610BS'!E56)),EDATE(AB8554,12),IF(ISNUMBER(SEARCH("6",'Procytrat 610BS'!E56)),EDATE(AB8554,6),IF(ISNUMBER(SEARCH("3",'Procytrat 610BS'!E56)),EDATE(AB8554,3),DATEVALUE('Procytrat 610BS'!E56))))),""))</f>
        <v/>
      </c>
      <c r="AM8554" t="str">
        <f t="shared" ca="1" si="827"/>
        <v/>
      </c>
    </row>
    <row r="8555" spans="27:39" x14ac:dyDescent="0.3">
      <c r="AA8555" t="str">
        <f>IF(COUNTA('Procytrat 610BS'!B57,'Procytrat 610BS'!C57,'Procytrat 610BS'!D57)&gt;0,"610BS","")</f>
        <v/>
      </c>
      <c r="AB8555" t="str">
        <f>IFERROR(IF(ISNUMBER('Procytrat 610BS'!B57),'Procytrat 610BS'!B57,DATEVALUE('Procytrat 610BS'!B57)),"")</f>
        <v/>
      </c>
      <c r="AC8555" t="str">
        <f>IF(AA8555="","",'Procytrat 610BS'!C57)</f>
        <v/>
      </c>
      <c r="AD8555" t="str">
        <f>IF(AA8555="","",IFERROR(1*'Procytrat 610BS'!D57,IFERROR(_xludf.NUMBERVALUE('Procytrat 610BS'!D57,".",","),IFERROR(_xludf.NUMBERVALUE('Procytrat 610BS'!D57,",","."),0))))</f>
        <v/>
      </c>
      <c r="AE8555" t="str">
        <f>IF(AA8555="","",'Procytrat 610BS'!K57)</f>
        <v/>
      </c>
      <c r="AF8555">
        <f t="shared" si="822"/>
        <v>0</v>
      </c>
      <c r="AG8555" t="str">
        <f t="shared" si="823"/>
        <v/>
      </c>
      <c r="AH8555" t="str">
        <f t="shared" si="824"/>
        <v/>
      </c>
      <c r="AI8555">
        <f t="shared" si="825"/>
        <v>0</v>
      </c>
      <c r="AJ8555">
        <f t="shared" si="826"/>
        <v>0</v>
      </c>
      <c r="AK8555">
        <v>0</v>
      </c>
      <c r="AL8555" t="str">
        <f>IF(AA8555="","",IFERROR(IF(ISNUMBER('Procytrat 610BS'!E57),'Procytrat 610BS'!E57,IF(ISNUMBER(SEARCH("12",'Procytrat 610BS'!E57)),EDATE(AB8555,12),IF(ISNUMBER(SEARCH("6",'Procytrat 610BS'!E57)),EDATE(AB8555,6),IF(ISNUMBER(SEARCH("3",'Procytrat 610BS'!E57)),EDATE(AB8555,3),DATEVALUE('Procytrat 610BS'!E57))))),""))</f>
        <v/>
      </c>
      <c r="AM8555" t="str">
        <f t="shared" ca="1" si="827"/>
        <v/>
      </c>
    </row>
    <row r="8556" spans="27:39" x14ac:dyDescent="0.3">
      <c r="AA8556" t="str">
        <f>IF(COUNTA('Procytrat 610BS'!B58,'Procytrat 610BS'!C58,'Procytrat 610BS'!D58)&gt;0,"610BS","")</f>
        <v/>
      </c>
      <c r="AB8556" t="str">
        <f>IFERROR(IF(ISNUMBER('Procytrat 610BS'!B58),'Procytrat 610BS'!B58,DATEVALUE('Procytrat 610BS'!B58)),"")</f>
        <v/>
      </c>
      <c r="AC8556" t="str">
        <f>IF(AA8556="","",'Procytrat 610BS'!C58)</f>
        <v/>
      </c>
      <c r="AD8556" t="str">
        <f>IF(AA8556="","",IFERROR(1*'Procytrat 610BS'!D58,IFERROR(_xludf.NUMBERVALUE('Procytrat 610BS'!D58,".",","),IFERROR(_xludf.NUMBERVALUE('Procytrat 610BS'!D58,",","."),0))))</f>
        <v/>
      </c>
      <c r="AE8556" t="str">
        <f>IF(AA8556="","",'Procytrat 610BS'!K58)</f>
        <v/>
      </c>
      <c r="AF8556">
        <f t="shared" si="822"/>
        <v>0</v>
      </c>
      <c r="AG8556" t="str">
        <f t="shared" si="823"/>
        <v/>
      </c>
      <c r="AH8556" t="str">
        <f t="shared" si="824"/>
        <v/>
      </c>
      <c r="AI8556">
        <f t="shared" si="825"/>
        <v>0</v>
      </c>
      <c r="AJ8556">
        <f t="shared" si="826"/>
        <v>0</v>
      </c>
      <c r="AK8556">
        <v>0</v>
      </c>
      <c r="AL8556" t="str">
        <f>IF(AA8556="","",IFERROR(IF(ISNUMBER('Procytrat 610BS'!E58),'Procytrat 610BS'!E58,IF(ISNUMBER(SEARCH("12",'Procytrat 610BS'!E58)),EDATE(AB8556,12),IF(ISNUMBER(SEARCH("6",'Procytrat 610BS'!E58)),EDATE(AB8556,6),IF(ISNUMBER(SEARCH("3",'Procytrat 610BS'!E58)),EDATE(AB8556,3),DATEVALUE('Procytrat 610BS'!E58))))),""))</f>
        <v/>
      </c>
      <c r="AM8556" t="str">
        <f t="shared" ca="1" si="827"/>
        <v/>
      </c>
    </row>
    <row r="8557" spans="27:39" x14ac:dyDescent="0.3">
      <c r="AA8557" t="str">
        <f>IF(COUNTA('Procytrat 610BS'!B59,'Procytrat 610BS'!C59,'Procytrat 610BS'!D59)&gt;0,"610BS","")</f>
        <v/>
      </c>
      <c r="AB8557" t="str">
        <f>IFERROR(IF(ISNUMBER('Procytrat 610BS'!B59),'Procytrat 610BS'!B59,DATEVALUE('Procytrat 610BS'!B59)),"")</f>
        <v/>
      </c>
      <c r="AC8557" t="str">
        <f>IF(AA8557="","",'Procytrat 610BS'!C59)</f>
        <v/>
      </c>
      <c r="AD8557" t="str">
        <f>IF(AA8557="","",IFERROR(1*'Procytrat 610BS'!D59,IFERROR(_xludf.NUMBERVALUE('Procytrat 610BS'!D59,".",","),IFERROR(_xludf.NUMBERVALUE('Procytrat 610BS'!D59,",","."),0))))</f>
        <v/>
      </c>
      <c r="AE8557" t="str">
        <f>IF(AA8557="","",'Procytrat 610BS'!K59)</f>
        <v/>
      </c>
      <c r="AF8557">
        <f t="shared" si="822"/>
        <v>0</v>
      </c>
      <c r="AG8557" t="str">
        <f t="shared" si="823"/>
        <v/>
      </c>
      <c r="AH8557" t="str">
        <f t="shared" si="824"/>
        <v/>
      </c>
      <c r="AI8557">
        <f t="shared" si="825"/>
        <v>0</v>
      </c>
      <c r="AJ8557">
        <f t="shared" si="826"/>
        <v>0</v>
      </c>
      <c r="AK8557">
        <v>0</v>
      </c>
      <c r="AL8557" t="str">
        <f>IF(AA8557="","",IFERROR(IF(ISNUMBER('Procytrat 610BS'!E59),'Procytrat 610BS'!E59,IF(ISNUMBER(SEARCH("12",'Procytrat 610BS'!E59)),EDATE(AB8557,12),IF(ISNUMBER(SEARCH("6",'Procytrat 610BS'!E59)),EDATE(AB8557,6),IF(ISNUMBER(SEARCH("3",'Procytrat 610BS'!E59)),EDATE(AB8557,3),DATEVALUE('Procytrat 610BS'!E59))))),""))</f>
        <v/>
      </c>
      <c r="AM8557" t="str">
        <f t="shared" ca="1" si="827"/>
        <v/>
      </c>
    </row>
    <row r="8558" spans="27:39" x14ac:dyDescent="0.3">
      <c r="AA8558" t="str">
        <f>IF(COUNTA('Procytrat 610BS'!B60,'Procytrat 610BS'!C60,'Procytrat 610BS'!D60)&gt;0,"610BS","")</f>
        <v/>
      </c>
      <c r="AB8558" t="str">
        <f>IFERROR(IF(ISNUMBER('Procytrat 610BS'!B60),'Procytrat 610BS'!B60,DATEVALUE('Procytrat 610BS'!B60)),"")</f>
        <v/>
      </c>
      <c r="AC8558" t="str">
        <f>IF(AA8558="","",'Procytrat 610BS'!C60)</f>
        <v/>
      </c>
      <c r="AD8558" t="str">
        <f>IF(AA8558="","",IFERROR(1*'Procytrat 610BS'!D60,IFERROR(_xludf.NUMBERVALUE('Procytrat 610BS'!D60,".",","),IFERROR(_xludf.NUMBERVALUE('Procytrat 610BS'!D60,",","."),0))))</f>
        <v/>
      </c>
      <c r="AE8558" t="str">
        <f>IF(AA8558="","",'Procytrat 610BS'!K60)</f>
        <v/>
      </c>
      <c r="AF8558">
        <f t="shared" si="822"/>
        <v>0</v>
      </c>
      <c r="AG8558" t="str">
        <f t="shared" si="823"/>
        <v/>
      </c>
      <c r="AH8558" t="str">
        <f t="shared" si="824"/>
        <v/>
      </c>
      <c r="AI8558">
        <f t="shared" si="825"/>
        <v>0</v>
      </c>
      <c r="AJ8558">
        <f t="shared" si="826"/>
        <v>0</v>
      </c>
      <c r="AK8558">
        <v>0</v>
      </c>
      <c r="AL8558" t="str">
        <f>IF(AA8558="","",IFERROR(IF(ISNUMBER('Procytrat 610BS'!E60),'Procytrat 610BS'!E60,IF(ISNUMBER(SEARCH("12",'Procytrat 610BS'!E60)),EDATE(AB8558,12),IF(ISNUMBER(SEARCH("6",'Procytrat 610BS'!E60)),EDATE(AB8558,6),IF(ISNUMBER(SEARCH("3",'Procytrat 610BS'!E60)),EDATE(AB8558,3),DATEVALUE('Procytrat 610BS'!E60))))),""))</f>
        <v/>
      </c>
      <c r="AM8558" t="str">
        <f t="shared" ca="1" si="827"/>
        <v/>
      </c>
    </row>
    <row r="8559" spans="27:39" x14ac:dyDescent="0.3">
      <c r="AA8559" t="str">
        <f>IF(COUNTA('Procytrat 610BS'!B61,'Procytrat 610BS'!C61,'Procytrat 610BS'!D61)&gt;0,"610BS","")</f>
        <v/>
      </c>
      <c r="AB8559" t="str">
        <f>IFERROR(IF(ISNUMBER('Procytrat 610BS'!B61),'Procytrat 610BS'!B61,DATEVALUE('Procytrat 610BS'!B61)),"")</f>
        <v/>
      </c>
      <c r="AC8559" t="str">
        <f>IF(AA8559="","",'Procytrat 610BS'!C61)</f>
        <v/>
      </c>
      <c r="AD8559" t="str">
        <f>IF(AA8559="","",IFERROR(1*'Procytrat 610BS'!D61,IFERROR(_xludf.NUMBERVALUE('Procytrat 610BS'!D61,".",","),IFERROR(_xludf.NUMBERVALUE('Procytrat 610BS'!D61,",","."),0))))</f>
        <v/>
      </c>
      <c r="AE8559" t="str">
        <f>IF(AA8559="","",'Procytrat 610BS'!K61)</f>
        <v/>
      </c>
      <c r="AF8559">
        <f t="shared" si="822"/>
        <v>0</v>
      </c>
      <c r="AG8559" t="str">
        <f t="shared" si="823"/>
        <v/>
      </c>
      <c r="AH8559" t="str">
        <f t="shared" si="824"/>
        <v/>
      </c>
      <c r="AI8559">
        <f t="shared" si="825"/>
        <v>0</v>
      </c>
      <c r="AJ8559">
        <f t="shared" si="826"/>
        <v>0</v>
      </c>
      <c r="AK8559">
        <v>0</v>
      </c>
      <c r="AL8559" t="str">
        <f>IF(AA8559="","",IFERROR(IF(ISNUMBER('Procytrat 610BS'!E61),'Procytrat 610BS'!E61,IF(ISNUMBER(SEARCH("12",'Procytrat 610BS'!E61)),EDATE(AB8559,12),IF(ISNUMBER(SEARCH("6",'Procytrat 610BS'!E61)),EDATE(AB8559,6),IF(ISNUMBER(SEARCH("3",'Procytrat 610BS'!E61)),EDATE(AB8559,3),DATEVALUE('Procytrat 610BS'!E61))))),""))</f>
        <v/>
      </c>
      <c r="AM8559" t="str">
        <f t="shared" ca="1" si="827"/>
        <v/>
      </c>
    </row>
    <row r="8560" spans="27:39" x14ac:dyDescent="0.3">
      <c r="AA8560" t="str">
        <f>IF(COUNTA('Procytrat 610BS'!B62,'Procytrat 610BS'!C62,'Procytrat 610BS'!D62)&gt;0,"610BS","")</f>
        <v/>
      </c>
      <c r="AB8560" t="str">
        <f>IFERROR(IF(ISNUMBER('Procytrat 610BS'!B62),'Procytrat 610BS'!B62,DATEVALUE('Procytrat 610BS'!B62)),"")</f>
        <v/>
      </c>
      <c r="AC8560" t="str">
        <f>IF(AA8560="","",'Procytrat 610BS'!C62)</f>
        <v/>
      </c>
      <c r="AD8560" t="str">
        <f>IF(AA8560="","",IFERROR(1*'Procytrat 610BS'!D62,IFERROR(_xludf.NUMBERVALUE('Procytrat 610BS'!D62,".",","),IFERROR(_xludf.NUMBERVALUE('Procytrat 610BS'!D62,",","."),0))))</f>
        <v/>
      </c>
      <c r="AE8560" t="str">
        <f>IF(AA8560="","",'Procytrat 610BS'!K62)</f>
        <v/>
      </c>
      <c r="AF8560">
        <f t="shared" si="822"/>
        <v>0</v>
      </c>
      <c r="AG8560" t="str">
        <f t="shared" si="823"/>
        <v/>
      </c>
      <c r="AH8560" t="str">
        <f t="shared" si="824"/>
        <v/>
      </c>
      <c r="AI8560">
        <f t="shared" si="825"/>
        <v>0</v>
      </c>
      <c r="AJ8560">
        <f t="shared" si="826"/>
        <v>0</v>
      </c>
      <c r="AK8560">
        <v>0</v>
      </c>
      <c r="AL8560" t="str">
        <f>IF(AA8560="","",IFERROR(IF(ISNUMBER('Procytrat 610BS'!E62),'Procytrat 610BS'!E62,IF(ISNUMBER(SEARCH("12",'Procytrat 610BS'!E62)),EDATE(AB8560,12),IF(ISNUMBER(SEARCH("6",'Procytrat 610BS'!E62)),EDATE(AB8560,6),IF(ISNUMBER(SEARCH("3",'Procytrat 610BS'!E62)),EDATE(AB8560,3),DATEVALUE('Procytrat 610BS'!E62))))),""))</f>
        <v/>
      </c>
      <c r="AM8560" t="str">
        <f t="shared" ca="1" si="827"/>
        <v/>
      </c>
    </row>
    <row r="8561" spans="27:39" x14ac:dyDescent="0.3">
      <c r="AA8561" t="str">
        <f>IF(COUNTA('Procytrat 610BS'!B63,'Procytrat 610BS'!C63,'Procytrat 610BS'!D63)&gt;0,"610BS","")</f>
        <v/>
      </c>
      <c r="AB8561" t="str">
        <f>IFERROR(IF(ISNUMBER('Procytrat 610BS'!B63),'Procytrat 610BS'!B63,DATEVALUE('Procytrat 610BS'!B63)),"")</f>
        <v/>
      </c>
      <c r="AC8561" t="str">
        <f>IF(AA8561="","",'Procytrat 610BS'!C63)</f>
        <v/>
      </c>
      <c r="AD8561" t="str">
        <f>IF(AA8561="","",IFERROR(1*'Procytrat 610BS'!D63,IFERROR(_xludf.NUMBERVALUE('Procytrat 610BS'!D63,".",","),IFERROR(_xludf.NUMBERVALUE('Procytrat 610BS'!D63,",","."),0))))</f>
        <v/>
      </c>
      <c r="AE8561" t="str">
        <f>IF(AA8561="","",'Procytrat 610BS'!K63)</f>
        <v/>
      </c>
      <c r="AF8561">
        <f t="shared" si="822"/>
        <v>0</v>
      </c>
      <c r="AG8561" t="str">
        <f t="shared" si="823"/>
        <v/>
      </c>
      <c r="AH8561" t="str">
        <f t="shared" si="824"/>
        <v/>
      </c>
      <c r="AI8561">
        <f t="shared" si="825"/>
        <v>0</v>
      </c>
      <c r="AJ8561">
        <f t="shared" si="826"/>
        <v>0</v>
      </c>
      <c r="AK8561">
        <v>0</v>
      </c>
      <c r="AL8561" t="str">
        <f>IF(AA8561="","",IFERROR(IF(ISNUMBER('Procytrat 610BS'!E63),'Procytrat 610BS'!E63,IF(ISNUMBER(SEARCH("12",'Procytrat 610BS'!E63)),EDATE(AB8561,12),IF(ISNUMBER(SEARCH("6",'Procytrat 610BS'!E63)),EDATE(AB8561,6),IF(ISNUMBER(SEARCH("3",'Procytrat 610BS'!E63)),EDATE(AB8561,3),DATEVALUE('Procytrat 610BS'!E63))))),""))</f>
        <v/>
      </c>
      <c r="AM8561" t="str">
        <f t="shared" ca="1" si="827"/>
        <v/>
      </c>
    </row>
    <row r="8562" spans="27:39" x14ac:dyDescent="0.3">
      <c r="AA8562" t="str">
        <f>IF(COUNTA('Procytrat 610BS'!B64,'Procytrat 610BS'!C64,'Procytrat 610BS'!D64)&gt;0,"610BS","")</f>
        <v/>
      </c>
      <c r="AB8562" t="str">
        <f>IFERROR(IF(ISNUMBER('Procytrat 610BS'!B64),'Procytrat 610BS'!B64,DATEVALUE('Procytrat 610BS'!B64)),"")</f>
        <v/>
      </c>
      <c r="AC8562" t="str">
        <f>IF(AA8562="","",'Procytrat 610BS'!C64)</f>
        <v/>
      </c>
      <c r="AD8562" t="str">
        <f>IF(AA8562="","",IFERROR(1*'Procytrat 610BS'!D64,IFERROR(_xludf.NUMBERVALUE('Procytrat 610BS'!D64,".",","),IFERROR(_xludf.NUMBERVALUE('Procytrat 610BS'!D64,",","."),0))))</f>
        <v/>
      </c>
      <c r="AE8562" t="str">
        <f>IF(AA8562="","",'Procytrat 610BS'!K64)</f>
        <v/>
      </c>
      <c r="AF8562">
        <f t="shared" si="822"/>
        <v>0</v>
      </c>
      <c r="AG8562" t="str">
        <f t="shared" si="823"/>
        <v/>
      </c>
      <c r="AH8562" t="str">
        <f t="shared" si="824"/>
        <v/>
      </c>
      <c r="AI8562">
        <f t="shared" si="825"/>
        <v>0</v>
      </c>
      <c r="AJ8562">
        <f t="shared" si="826"/>
        <v>0</v>
      </c>
      <c r="AK8562">
        <v>0</v>
      </c>
      <c r="AL8562" t="str">
        <f>IF(AA8562="","",IFERROR(IF(ISNUMBER('Procytrat 610BS'!E64),'Procytrat 610BS'!E64,IF(ISNUMBER(SEARCH("12",'Procytrat 610BS'!E64)),EDATE(AB8562,12),IF(ISNUMBER(SEARCH("6",'Procytrat 610BS'!E64)),EDATE(AB8562,6),IF(ISNUMBER(SEARCH("3",'Procytrat 610BS'!E64)),EDATE(AB8562,3),DATEVALUE('Procytrat 610BS'!E64))))),""))</f>
        <v/>
      </c>
      <c r="AM8562" t="str">
        <f t="shared" ca="1" si="827"/>
        <v/>
      </c>
    </row>
    <row r="8563" spans="27:39" x14ac:dyDescent="0.3">
      <c r="AA8563" t="str">
        <f>IF(COUNTA('Procytrat 610BS'!B65,'Procytrat 610BS'!C65,'Procytrat 610BS'!D65)&gt;0,"610BS","")</f>
        <v/>
      </c>
      <c r="AB8563" t="str">
        <f>IFERROR(IF(ISNUMBER('Procytrat 610BS'!B65),'Procytrat 610BS'!B65,DATEVALUE('Procytrat 610BS'!B65)),"")</f>
        <v/>
      </c>
      <c r="AC8563" t="str">
        <f>IF(AA8563="","",'Procytrat 610BS'!C65)</f>
        <v/>
      </c>
      <c r="AD8563" t="str">
        <f>IF(AA8563="","",IFERROR(1*'Procytrat 610BS'!D65,IFERROR(_xludf.NUMBERVALUE('Procytrat 610BS'!D65,".",","),IFERROR(_xludf.NUMBERVALUE('Procytrat 610BS'!D65,",","."),0))))</f>
        <v/>
      </c>
      <c r="AE8563" t="str">
        <f>IF(AA8563="","",'Procytrat 610BS'!K65)</f>
        <v/>
      </c>
      <c r="AF8563">
        <f t="shared" si="822"/>
        <v>0</v>
      </c>
      <c r="AG8563" t="str">
        <f t="shared" si="823"/>
        <v/>
      </c>
      <c r="AH8563" t="str">
        <f t="shared" si="824"/>
        <v/>
      </c>
      <c r="AI8563">
        <f t="shared" si="825"/>
        <v>0</v>
      </c>
      <c r="AJ8563">
        <f t="shared" si="826"/>
        <v>0</v>
      </c>
      <c r="AK8563">
        <v>0</v>
      </c>
      <c r="AL8563" t="str">
        <f>IF(AA8563="","",IFERROR(IF(ISNUMBER('Procytrat 610BS'!E65),'Procytrat 610BS'!E65,IF(ISNUMBER(SEARCH("12",'Procytrat 610BS'!E65)),EDATE(AB8563,12),IF(ISNUMBER(SEARCH("6",'Procytrat 610BS'!E65)),EDATE(AB8563,6),IF(ISNUMBER(SEARCH("3",'Procytrat 610BS'!E65)),EDATE(AB8563,3),DATEVALUE('Procytrat 610BS'!E65))))),""))</f>
        <v/>
      </c>
      <c r="AM8563" t="str">
        <f t="shared" ca="1" si="827"/>
        <v/>
      </c>
    </row>
    <row r="8564" spans="27:39" x14ac:dyDescent="0.3">
      <c r="AA8564" t="str">
        <f>IF(COUNTA('Procytrat 610BS'!B66,'Procytrat 610BS'!C66,'Procytrat 610BS'!D66)&gt;0,"610BS","")</f>
        <v/>
      </c>
      <c r="AB8564" t="str">
        <f>IFERROR(IF(ISNUMBER('Procytrat 610BS'!B66),'Procytrat 610BS'!B66,DATEVALUE('Procytrat 610BS'!B66)),"")</f>
        <v/>
      </c>
      <c r="AC8564" t="str">
        <f>IF(AA8564="","",'Procytrat 610BS'!C66)</f>
        <v/>
      </c>
      <c r="AD8564" t="str">
        <f>IF(AA8564="","",IFERROR(1*'Procytrat 610BS'!D66,IFERROR(_xludf.NUMBERVALUE('Procytrat 610BS'!D66,".",","),IFERROR(_xludf.NUMBERVALUE('Procytrat 610BS'!D66,",","."),0))))</f>
        <v/>
      </c>
      <c r="AE8564" t="str">
        <f>IF(AA8564="","",'Procytrat 610BS'!K66)</f>
        <v/>
      </c>
      <c r="AF8564">
        <f t="shared" si="822"/>
        <v>0</v>
      </c>
      <c r="AG8564" t="str">
        <f t="shared" si="823"/>
        <v/>
      </c>
      <c r="AH8564" t="str">
        <f t="shared" si="824"/>
        <v/>
      </c>
      <c r="AI8564">
        <f t="shared" si="825"/>
        <v>0</v>
      </c>
      <c r="AJ8564">
        <f t="shared" si="826"/>
        <v>0</v>
      </c>
      <c r="AK8564">
        <v>0</v>
      </c>
      <c r="AL8564" t="str">
        <f>IF(AA8564="","",IFERROR(IF(ISNUMBER('Procytrat 610BS'!E66),'Procytrat 610BS'!E66,IF(ISNUMBER(SEARCH("12",'Procytrat 610BS'!E66)),EDATE(AB8564,12),IF(ISNUMBER(SEARCH("6",'Procytrat 610BS'!E66)),EDATE(AB8564,6),IF(ISNUMBER(SEARCH("3",'Procytrat 610BS'!E66)),EDATE(AB8564,3),DATEVALUE('Procytrat 610BS'!E66))))),""))</f>
        <v/>
      </c>
      <c r="AM8564" t="str">
        <f t="shared" ca="1" si="827"/>
        <v/>
      </c>
    </row>
    <row r="8565" spans="27:39" x14ac:dyDescent="0.3">
      <c r="AA8565" t="str">
        <f>IF(COUNTA('Procytrat 610BS'!B67,'Procytrat 610BS'!C67,'Procytrat 610BS'!D67)&gt;0,"610BS","")</f>
        <v/>
      </c>
      <c r="AB8565" t="str">
        <f>IFERROR(IF(ISNUMBER('Procytrat 610BS'!B67),'Procytrat 610BS'!B67,DATEVALUE('Procytrat 610BS'!B67)),"")</f>
        <v/>
      </c>
      <c r="AC8565" t="str">
        <f>IF(AA8565="","",'Procytrat 610BS'!C67)</f>
        <v/>
      </c>
      <c r="AD8565" t="str">
        <f>IF(AA8565="","",IFERROR(1*'Procytrat 610BS'!D67,IFERROR(_xludf.NUMBERVALUE('Procytrat 610BS'!D67,".",","),IFERROR(_xludf.NUMBERVALUE('Procytrat 610BS'!D67,",","."),0))))</f>
        <v/>
      </c>
      <c r="AE8565" t="str">
        <f>IF(AA8565="","",'Procytrat 610BS'!K67)</f>
        <v/>
      </c>
      <c r="AF8565">
        <f t="shared" si="822"/>
        <v>0</v>
      </c>
      <c r="AG8565" t="str">
        <f t="shared" si="823"/>
        <v/>
      </c>
      <c r="AH8565" t="str">
        <f t="shared" si="824"/>
        <v/>
      </c>
      <c r="AI8565">
        <f t="shared" si="825"/>
        <v>0</v>
      </c>
      <c r="AJ8565">
        <f t="shared" si="826"/>
        <v>0</v>
      </c>
      <c r="AK8565">
        <v>0</v>
      </c>
      <c r="AL8565" t="str">
        <f>IF(AA8565="","",IFERROR(IF(ISNUMBER('Procytrat 610BS'!E67),'Procytrat 610BS'!E67,IF(ISNUMBER(SEARCH("12",'Procytrat 610BS'!E67)),EDATE(AB8565,12),IF(ISNUMBER(SEARCH("6",'Procytrat 610BS'!E67)),EDATE(AB8565,6),IF(ISNUMBER(SEARCH("3",'Procytrat 610BS'!E67)),EDATE(AB8565,3),DATEVALUE('Procytrat 610BS'!E67))))),""))</f>
        <v/>
      </c>
      <c r="AM8565" t="str">
        <f t="shared" ca="1" si="827"/>
        <v/>
      </c>
    </row>
    <row r="8566" spans="27:39" x14ac:dyDescent="0.3">
      <c r="AA8566" t="str">
        <f>IF(COUNTA('Procytrat 610BS'!B68,'Procytrat 610BS'!C68,'Procytrat 610BS'!D68)&gt;0,"610BS","")</f>
        <v/>
      </c>
      <c r="AB8566" t="str">
        <f>IFERROR(IF(ISNUMBER('Procytrat 610BS'!B68),'Procytrat 610BS'!B68,DATEVALUE('Procytrat 610BS'!B68)),"")</f>
        <v/>
      </c>
      <c r="AC8566" t="str">
        <f>IF(AA8566="","",'Procytrat 610BS'!C68)</f>
        <v/>
      </c>
      <c r="AD8566" t="str">
        <f>IF(AA8566="","",IFERROR(1*'Procytrat 610BS'!D68,IFERROR(_xludf.NUMBERVALUE('Procytrat 610BS'!D68,".",","),IFERROR(_xludf.NUMBERVALUE('Procytrat 610BS'!D68,",","."),0))))</f>
        <v/>
      </c>
      <c r="AE8566" t="str">
        <f>IF(AA8566="","",'Procytrat 610BS'!K68)</f>
        <v/>
      </c>
      <c r="AF8566">
        <f t="shared" si="822"/>
        <v>0</v>
      </c>
      <c r="AG8566" t="str">
        <f t="shared" si="823"/>
        <v/>
      </c>
      <c r="AH8566" t="str">
        <f t="shared" si="824"/>
        <v/>
      </c>
      <c r="AI8566">
        <f t="shared" si="825"/>
        <v>0</v>
      </c>
      <c r="AJ8566">
        <f t="shared" si="826"/>
        <v>0</v>
      </c>
      <c r="AK8566">
        <v>0</v>
      </c>
      <c r="AL8566" t="str">
        <f>IF(AA8566="","",IFERROR(IF(ISNUMBER('Procytrat 610BS'!E68),'Procytrat 610BS'!E68,IF(ISNUMBER(SEARCH("12",'Procytrat 610BS'!E68)),EDATE(AB8566,12),IF(ISNUMBER(SEARCH("6",'Procytrat 610BS'!E68)),EDATE(AB8566,6),IF(ISNUMBER(SEARCH("3",'Procytrat 610BS'!E68)),EDATE(AB8566,3),DATEVALUE('Procytrat 610BS'!E68))))),""))</f>
        <v/>
      </c>
      <c r="AM8566" t="str">
        <f t="shared" ca="1" si="827"/>
        <v/>
      </c>
    </row>
    <row r="8567" spans="27:39" x14ac:dyDescent="0.3">
      <c r="AA8567" t="str">
        <f>IF(COUNTA('Procytrat 610BS'!B69,'Procytrat 610BS'!C69,'Procytrat 610BS'!D69)&gt;0,"610BS","")</f>
        <v/>
      </c>
      <c r="AB8567" t="str">
        <f>IFERROR(IF(ISNUMBER('Procytrat 610BS'!B69),'Procytrat 610BS'!B69,DATEVALUE('Procytrat 610BS'!B69)),"")</f>
        <v/>
      </c>
      <c r="AC8567" t="str">
        <f>IF(AA8567="","",'Procytrat 610BS'!C69)</f>
        <v/>
      </c>
      <c r="AD8567" t="str">
        <f>IF(AA8567="","",IFERROR(1*'Procytrat 610BS'!D69,IFERROR(_xludf.NUMBERVALUE('Procytrat 610BS'!D69,".",","),IFERROR(_xludf.NUMBERVALUE('Procytrat 610BS'!D69,",","."),0))))</f>
        <v/>
      </c>
      <c r="AE8567" t="str">
        <f>IF(AA8567="","",'Procytrat 610BS'!K69)</f>
        <v/>
      </c>
      <c r="AF8567">
        <f t="shared" si="822"/>
        <v>0</v>
      </c>
      <c r="AG8567" t="str">
        <f t="shared" si="823"/>
        <v/>
      </c>
      <c r="AH8567" t="str">
        <f t="shared" si="824"/>
        <v/>
      </c>
      <c r="AI8567">
        <f t="shared" si="825"/>
        <v>0</v>
      </c>
      <c r="AJ8567">
        <f t="shared" si="826"/>
        <v>0</v>
      </c>
      <c r="AK8567">
        <v>0</v>
      </c>
      <c r="AL8567" t="str">
        <f>IF(AA8567="","",IFERROR(IF(ISNUMBER('Procytrat 610BS'!E69),'Procytrat 610BS'!E69,IF(ISNUMBER(SEARCH("12",'Procytrat 610BS'!E69)),EDATE(AB8567,12),IF(ISNUMBER(SEARCH("6",'Procytrat 610BS'!E69)),EDATE(AB8567,6),IF(ISNUMBER(SEARCH("3",'Procytrat 610BS'!E69)),EDATE(AB8567,3),DATEVALUE('Procytrat 610BS'!E69))))),""))</f>
        <v/>
      </c>
      <c r="AM8567" t="str">
        <f t="shared" ca="1" si="827"/>
        <v/>
      </c>
    </row>
    <row r="8568" spans="27:39" x14ac:dyDescent="0.3">
      <c r="AA8568" t="str">
        <f>IF(COUNTA('Procytrat 610BS'!B70,'Procytrat 610BS'!C70,'Procytrat 610BS'!D70)&gt;0,"610BS","")</f>
        <v/>
      </c>
      <c r="AB8568" t="str">
        <f>IFERROR(IF(ISNUMBER('Procytrat 610BS'!B70),'Procytrat 610BS'!B70,DATEVALUE('Procytrat 610BS'!B70)),"")</f>
        <v/>
      </c>
      <c r="AC8568" t="str">
        <f>IF(AA8568="","",'Procytrat 610BS'!C70)</f>
        <v/>
      </c>
      <c r="AD8568" t="str">
        <f>IF(AA8568="","",IFERROR(1*'Procytrat 610BS'!D70,IFERROR(_xludf.NUMBERVALUE('Procytrat 610BS'!D70,".",","),IFERROR(_xludf.NUMBERVALUE('Procytrat 610BS'!D70,",","."),0))))</f>
        <v/>
      </c>
      <c r="AE8568" t="str">
        <f>IF(AA8568="","",'Procytrat 610BS'!K70)</f>
        <v/>
      </c>
      <c r="AF8568">
        <f t="shared" si="822"/>
        <v>0</v>
      </c>
      <c r="AG8568" t="str">
        <f t="shared" si="823"/>
        <v/>
      </c>
      <c r="AH8568" t="str">
        <f t="shared" si="824"/>
        <v/>
      </c>
      <c r="AI8568">
        <f t="shared" si="825"/>
        <v>0</v>
      </c>
      <c r="AJ8568">
        <f t="shared" si="826"/>
        <v>0</v>
      </c>
      <c r="AK8568">
        <v>0</v>
      </c>
      <c r="AL8568" t="str">
        <f>IF(AA8568="","",IFERROR(IF(ISNUMBER('Procytrat 610BS'!E70),'Procytrat 610BS'!E70,IF(ISNUMBER(SEARCH("12",'Procytrat 610BS'!E70)),EDATE(AB8568,12),IF(ISNUMBER(SEARCH("6",'Procytrat 610BS'!E70)),EDATE(AB8568,6),IF(ISNUMBER(SEARCH("3",'Procytrat 610BS'!E70)),EDATE(AB8568,3),DATEVALUE('Procytrat 610BS'!E70))))),""))</f>
        <v/>
      </c>
      <c r="AM8568" t="str">
        <f t="shared" ca="1" si="827"/>
        <v/>
      </c>
    </row>
    <row r="8569" spans="27:39" x14ac:dyDescent="0.3">
      <c r="AA8569" t="str">
        <f>IF(COUNTA('Procytrat 610BS'!B71,'Procytrat 610BS'!C71,'Procytrat 610BS'!D71)&gt;0,"610BS","")</f>
        <v/>
      </c>
      <c r="AB8569" t="str">
        <f>IFERROR(IF(ISNUMBER('Procytrat 610BS'!B71),'Procytrat 610BS'!B71,DATEVALUE('Procytrat 610BS'!B71)),"")</f>
        <v/>
      </c>
      <c r="AC8569" t="str">
        <f>IF(AA8569="","",'Procytrat 610BS'!C71)</f>
        <v/>
      </c>
      <c r="AD8569" t="str">
        <f>IF(AA8569="","",IFERROR(1*'Procytrat 610BS'!D71,IFERROR(_xludf.NUMBERVALUE('Procytrat 610BS'!D71,".",","),IFERROR(_xludf.NUMBERVALUE('Procytrat 610BS'!D71,",","."),0))))</f>
        <v/>
      </c>
      <c r="AE8569" t="str">
        <f>IF(AA8569="","",'Procytrat 610BS'!K71)</f>
        <v/>
      </c>
      <c r="AF8569">
        <f t="shared" si="822"/>
        <v>0</v>
      </c>
      <c r="AG8569" t="str">
        <f t="shared" si="823"/>
        <v/>
      </c>
      <c r="AH8569" t="str">
        <f t="shared" si="824"/>
        <v/>
      </c>
      <c r="AI8569">
        <f t="shared" si="825"/>
        <v>0</v>
      </c>
      <c r="AJ8569">
        <f t="shared" si="826"/>
        <v>0</v>
      </c>
      <c r="AK8569">
        <v>0</v>
      </c>
      <c r="AL8569" t="str">
        <f>IF(AA8569="","",IFERROR(IF(ISNUMBER('Procytrat 610BS'!E71),'Procytrat 610BS'!E71,IF(ISNUMBER(SEARCH("12",'Procytrat 610BS'!E71)),EDATE(AB8569,12),IF(ISNUMBER(SEARCH("6",'Procytrat 610BS'!E71)),EDATE(AB8569,6),IF(ISNUMBER(SEARCH("3",'Procytrat 610BS'!E71)),EDATE(AB8569,3),DATEVALUE('Procytrat 610BS'!E71))))),""))</f>
        <v/>
      </c>
      <c r="AM8569" t="str">
        <f t="shared" ca="1" si="827"/>
        <v/>
      </c>
    </row>
    <row r="8570" spans="27:39" x14ac:dyDescent="0.3">
      <c r="AA8570" t="str">
        <f>IF(COUNTA('Procytrat 610BS'!B72,'Procytrat 610BS'!C72,'Procytrat 610BS'!D72)&gt;0,"610BS","")</f>
        <v/>
      </c>
      <c r="AB8570" t="str">
        <f>IFERROR(IF(ISNUMBER('Procytrat 610BS'!B72),'Procytrat 610BS'!B72,DATEVALUE('Procytrat 610BS'!B72)),"")</f>
        <v/>
      </c>
      <c r="AC8570" t="str">
        <f>IF(AA8570="","",'Procytrat 610BS'!C72)</f>
        <v/>
      </c>
      <c r="AD8570" t="str">
        <f>IF(AA8570="","",IFERROR(1*'Procytrat 610BS'!D72,IFERROR(_xludf.NUMBERVALUE('Procytrat 610BS'!D72,".",","),IFERROR(_xludf.NUMBERVALUE('Procytrat 610BS'!D72,",","."),0))))</f>
        <v/>
      </c>
      <c r="AE8570" t="str">
        <f>IF(AA8570="","",'Procytrat 610BS'!K72)</f>
        <v/>
      </c>
      <c r="AF8570">
        <f t="shared" si="822"/>
        <v>0</v>
      </c>
      <c r="AG8570" t="str">
        <f t="shared" si="823"/>
        <v/>
      </c>
      <c r="AH8570" t="str">
        <f t="shared" si="824"/>
        <v/>
      </c>
      <c r="AI8570">
        <f t="shared" si="825"/>
        <v>0</v>
      </c>
      <c r="AJ8570">
        <f t="shared" si="826"/>
        <v>0</v>
      </c>
      <c r="AK8570">
        <v>0</v>
      </c>
      <c r="AL8570" t="str">
        <f>IF(AA8570="","",IFERROR(IF(ISNUMBER('Procytrat 610BS'!E72),'Procytrat 610BS'!E72,IF(ISNUMBER(SEARCH("12",'Procytrat 610BS'!E72)),EDATE(AB8570,12),IF(ISNUMBER(SEARCH("6",'Procytrat 610BS'!E72)),EDATE(AB8570,6),IF(ISNUMBER(SEARCH("3",'Procytrat 610BS'!E72)),EDATE(AB8570,3),DATEVALUE('Procytrat 610BS'!E72))))),""))</f>
        <v/>
      </c>
      <c r="AM8570" t="str">
        <f t="shared" ca="1" si="827"/>
        <v/>
      </c>
    </row>
    <row r="8571" spans="27:39" x14ac:dyDescent="0.3">
      <c r="AA8571" t="str">
        <f>IF(COUNTA('Procytrat 610BS'!B73,'Procytrat 610BS'!C73,'Procytrat 610BS'!D73)&gt;0,"610BS","")</f>
        <v/>
      </c>
      <c r="AB8571" t="str">
        <f>IFERROR(IF(ISNUMBER('Procytrat 610BS'!B73),'Procytrat 610BS'!B73,DATEVALUE('Procytrat 610BS'!B73)),"")</f>
        <v/>
      </c>
      <c r="AC8571" t="str">
        <f>IF(AA8571="","",'Procytrat 610BS'!C73)</f>
        <v/>
      </c>
      <c r="AD8571" t="str">
        <f>IF(AA8571="","",IFERROR(1*'Procytrat 610BS'!D73,IFERROR(_xludf.NUMBERVALUE('Procytrat 610BS'!D73,".",","),IFERROR(_xludf.NUMBERVALUE('Procytrat 610BS'!D73,",","."),0))))</f>
        <v/>
      </c>
      <c r="AE8571" t="str">
        <f>IF(AA8571="","",'Procytrat 610BS'!K73)</f>
        <v/>
      </c>
      <c r="AF8571">
        <f t="shared" si="822"/>
        <v>0</v>
      </c>
      <c r="AG8571" t="str">
        <f t="shared" si="823"/>
        <v/>
      </c>
      <c r="AH8571" t="str">
        <f t="shared" si="824"/>
        <v/>
      </c>
      <c r="AI8571">
        <f t="shared" si="825"/>
        <v>0</v>
      </c>
      <c r="AJ8571">
        <f t="shared" si="826"/>
        <v>0</v>
      </c>
      <c r="AK8571">
        <v>0</v>
      </c>
      <c r="AL8571" t="str">
        <f>IF(AA8571="","",IFERROR(IF(ISNUMBER('Procytrat 610BS'!E73),'Procytrat 610BS'!E73,IF(ISNUMBER(SEARCH("12",'Procytrat 610BS'!E73)),EDATE(AB8571,12),IF(ISNUMBER(SEARCH("6",'Procytrat 610BS'!E73)),EDATE(AB8571,6),IF(ISNUMBER(SEARCH("3",'Procytrat 610BS'!E73)),EDATE(AB8571,3),DATEVALUE('Procytrat 610BS'!E73))))),""))</f>
        <v/>
      </c>
      <c r="AM8571" t="str">
        <f t="shared" ca="1" si="827"/>
        <v/>
      </c>
    </row>
    <row r="8572" spans="27:39" x14ac:dyDescent="0.3">
      <c r="AA8572" t="str">
        <f>IF(COUNTA('Procytrat 610BS'!B74,'Procytrat 610BS'!C74,'Procytrat 610BS'!D74)&gt;0,"610BS","")</f>
        <v/>
      </c>
      <c r="AB8572" t="str">
        <f>IFERROR(IF(ISNUMBER('Procytrat 610BS'!B74),'Procytrat 610BS'!B74,DATEVALUE('Procytrat 610BS'!B74)),"")</f>
        <v/>
      </c>
      <c r="AC8572" t="str">
        <f>IF(AA8572="","",'Procytrat 610BS'!C74)</f>
        <v/>
      </c>
      <c r="AD8572" t="str">
        <f>IF(AA8572="","",IFERROR(1*'Procytrat 610BS'!D74,IFERROR(_xludf.NUMBERVALUE('Procytrat 610BS'!D74,".",","),IFERROR(_xludf.NUMBERVALUE('Procytrat 610BS'!D74,",","."),0))))</f>
        <v/>
      </c>
      <c r="AE8572" t="str">
        <f>IF(AA8572="","",'Procytrat 610BS'!K74)</f>
        <v/>
      </c>
      <c r="AF8572">
        <f t="shared" si="822"/>
        <v>0</v>
      </c>
      <c r="AG8572" t="str">
        <f t="shared" si="823"/>
        <v/>
      </c>
      <c r="AH8572" t="str">
        <f t="shared" si="824"/>
        <v/>
      </c>
      <c r="AI8572">
        <f t="shared" si="825"/>
        <v>0</v>
      </c>
      <c r="AJ8572">
        <f t="shared" si="826"/>
        <v>0</v>
      </c>
      <c r="AK8572">
        <v>0</v>
      </c>
      <c r="AL8572" t="str">
        <f>IF(AA8572="","",IFERROR(IF(ISNUMBER('Procytrat 610BS'!E74),'Procytrat 610BS'!E74,IF(ISNUMBER(SEARCH("12",'Procytrat 610BS'!E74)),EDATE(AB8572,12),IF(ISNUMBER(SEARCH("6",'Procytrat 610BS'!E74)),EDATE(AB8572,6),IF(ISNUMBER(SEARCH("3",'Procytrat 610BS'!E74)),EDATE(AB8572,3),DATEVALUE('Procytrat 610BS'!E74))))),""))</f>
        <v/>
      </c>
      <c r="AM8572" t="str">
        <f t="shared" ca="1" si="827"/>
        <v/>
      </c>
    </row>
    <row r="8573" spans="27:39" x14ac:dyDescent="0.3">
      <c r="AA8573" t="str">
        <f>IF(COUNTA('Procytrat 610BS'!B75,'Procytrat 610BS'!C75,'Procytrat 610BS'!D75)&gt;0,"610BS","")</f>
        <v/>
      </c>
      <c r="AB8573" t="str">
        <f>IFERROR(IF(ISNUMBER('Procytrat 610BS'!B75),'Procytrat 610BS'!B75,DATEVALUE('Procytrat 610BS'!B75)),"")</f>
        <v/>
      </c>
      <c r="AC8573" t="str">
        <f>IF(AA8573="","",'Procytrat 610BS'!C75)</f>
        <v/>
      </c>
      <c r="AD8573" t="str">
        <f>IF(AA8573="","",IFERROR(1*'Procytrat 610BS'!D75,IFERROR(_xludf.NUMBERVALUE('Procytrat 610BS'!D75,".",","),IFERROR(_xludf.NUMBERVALUE('Procytrat 610BS'!D75,",","."),0))))</f>
        <v/>
      </c>
      <c r="AE8573" t="str">
        <f>IF(AA8573="","",'Procytrat 610BS'!K75)</f>
        <v/>
      </c>
      <c r="AF8573">
        <f t="shared" si="822"/>
        <v>0</v>
      </c>
      <c r="AG8573" t="str">
        <f t="shared" si="823"/>
        <v/>
      </c>
      <c r="AH8573" t="str">
        <f t="shared" si="824"/>
        <v/>
      </c>
      <c r="AI8573">
        <f t="shared" si="825"/>
        <v>0</v>
      </c>
      <c r="AJ8573">
        <f t="shared" si="826"/>
        <v>0</v>
      </c>
      <c r="AK8573">
        <v>0</v>
      </c>
      <c r="AL8573" t="str">
        <f>IF(AA8573="","",IFERROR(IF(ISNUMBER('Procytrat 610BS'!E75),'Procytrat 610BS'!E75,IF(ISNUMBER(SEARCH("12",'Procytrat 610BS'!E75)),EDATE(AB8573,12),IF(ISNUMBER(SEARCH("6",'Procytrat 610BS'!E75)),EDATE(AB8573,6),IF(ISNUMBER(SEARCH("3",'Procytrat 610BS'!E75)),EDATE(AB8573,3),DATEVALUE('Procytrat 610BS'!E75))))),""))</f>
        <v/>
      </c>
      <c r="AM8573" t="str">
        <f t="shared" ca="1" si="827"/>
        <v/>
      </c>
    </row>
    <row r="8574" spans="27:39" x14ac:dyDescent="0.3">
      <c r="AA8574" t="str">
        <f>IF(COUNTA('Procytrat 610BS'!B76,'Procytrat 610BS'!C76,'Procytrat 610BS'!D76)&gt;0,"610BS","")</f>
        <v/>
      </c>
      <c r="AB8574" t="str">
        <f>IFERROR(IF(ISNUMBER('Procytrat 610BS'!B76),'Procytrat 610BS'!B76,DATEVALUE('Procytrat 610BS'!B76)),"")</f>
        <v/>
      </c>
      <c r="AC8574" t="str">
        <f>IF(AA8574="","",'Procytrat 610BS'!C76)</f>
        <v/>
      </c>
      <c r="AD8574" t="str">
        <f>IF(AA8574="","",IFERROR(1*'Procytrat 610BS'!D76,IFERROR(_xludf.NUMBERVALUE('Procytrat 610BS'!D76,".",","),IFERROR(_xludf.NUMBERVALUE('Procytrat 610BS'!D76,",","."),0))))</f>
        <v/>
      </c>
      <c r="AE8574" t="str">
        <f>IF(AA8574="","",'Procytrat 610BS'!K76)</f>
        <v/>
      </c>
      <c r="AF8574">
        <f t="shared" si="822"/>
        <v>0</v>
      </c>
      <c r="AG8574" t="str">
        <f t="shared" si="823"/>
        <v/>
      </c>
      <c r="AH8574" t="str">
        <f t="shared" si="824"/>
        <v/>
      </c>
      <c r="AI8574">
        <f t="shared" si="825"/>
        <v>0</v>
      </c>
      <c r="AJ8574">
        <f t="shared" si="826"/>
        <v>0</v>
      </c>
      <c r="AK8574">
        <v>0</v>
      </c>
      <c r="AL8574" t="str">
        <f>IF(AA8574="","",IFERROR(IF(ISNUMBER('Procytrat 610BS'!E76),'Procytrat 610BS'!E76,IF(ISNUMBER(SEARCH("12",'Procytrat 610BS'!E76)),EDATE(AB8574,12),IF(ISNUMBER(SEARCH("6",'Procytrat 610BS'!E76)),EDATE(AB8574,6),IF(ISNUMBER(SEARCH("3",'Procytrat 610BS'!E76)),EDATE(AB8574,3),DATEVALUE('Procytrat 610BS'!E76))))),""))</f>
        <v/>
      </c>
      <c r="AM8574" t="str">
        <f t="shared" ca="1" si="827"/>
        <v/>
      </c>
    </row>
    <row r="8575" spans="27:39" x14ac:dyDescent="0.3">
      <c r="AA8575" t="str">
        <f>IF(COUNTA('Procytrat 610BS'!B77,'Procytrat 610BS'!C77,'Procytrat 610BS'!D77)&gt;0,"610BS","")</f>
        <v/>
      </c>
      <c r="AB8575" t="str">
        <f>IFERROR(IF(ISNUMBER('Procytrat 610BS'!B77),'Procytrat 610BS'!B77,DATEVALUE('Procytrat 610BS'!B77)),"")</f>
        <v/>
      </c>
      <c r="AC8575" t="str">
        <f>IF(AA8575="","",'Procytrat 610BS'!C77)</f>
        <v/>
      </c>
      <c r="AD8575" t="str">
        <f>IF(AA8575="","",IFERROR(1*'Procytrat 610BS'!D77,IFERROR(_xludf.NUMBERVALUE('Procytrat 610BS'!D77,".",","),IFERROR(_xludf.NUMBERVALUE('Procytrat 610BS'!D77,",","."),0))))</f>
        <v/>
      </c>
      <c r="AE8575" t="str">
        <f>IF(AA8575="","",'Procytrat 610BS'!K77)</f>
        <v/>
      </c>
      <c r="AF8575">
        <f t="shared" si="822"/>
        <v>0</v>
      </c>
      <c r="AG8575" t="str">
        <f t="shared" si="823"/>
        <v/>
      </c>
      <c r="AH8575" t="str">
        <f t="shared" si="824"/>
        <v/>
      </c>
      <c r="AI8575">
        <f t="shared" si="825"/>
        <v>0</v>
      </c>
      <c r="AJ8575">
        <f t="shared" si="826"/>
        <v>0</v>
      </c>
      <c r="AK8575">
        <v>0</v>
      </c>
      <c r="AL8575" t="str">
        <f>IF(AA8575="","",IFERROR(IF(ISNUMBER('Procytrat 610BS'!E77),'Procytrat 610BS'!E77,IF(ISNUMBER(SEARCH("12",'Procytrat 610BS'!E77)),EDATE(AB8575,12),IF(ISNUMBER(SEARCH("6",'Procytrat 610BS'!E77)),EDATE(AB8575,6),IF(ISNUMBER(SEARCH("3",'Procytrat 610BS'!E77)),EDATE(AB8575,3),DATEVALUE('Procytrat 610BS'!E77))))),""))</f>
        <v/>
      </c>
      <c r="AM8575" t="str">
        <f t="shared" ca="1" si="827"/>
        <v/>
      </c>
    </row>
    <row r="8576" spans="27:39" x14ac:dyDescent="0.3">
      <c r="AA8576" t="str">
        <f>IF(COUNTA('Procytrat 610BS'!B78,'Procytrat 610BS'!C78,'Procytrat 610BS'!D78)&gt;0,"610BS","")</f>
        <v/>
      </c>
      <c r="AB8576" t="str">
        <f>IFERROR(IF(ISNUMBER('Procytrat 610BS'!B78),'Procytrat 610BS'!B78,DATEVALUE('Procytrat 610BS'!B78)),"")</f>
        <v/>
      </c>
      <c r="AC8576" t="str">
        <f>IF(AA8576="","",'Procytrat 610BS'!C78)</f>
        <v/>
      </c>
      <c r="AD8576" t="str">
        <f>IF(AA8576="","",IFERROR(1*'Procytrat 610BS'!D78,IFERROR(_xludf.NUMBERVALUE('Procytrat 610BS'!D78,".",","),IFERROR(_xludf.NUMBERVALUE('Procytrat 610BS'!D78,",","."),0))))</f>
        <v/>
      </c>
      <c r="AE8576" t="str">
        <f>IF(AA8576="","",'Procytrat 610BS'!K78)</f>
        <v/>
      </c>
      <c r="AF8576">
        <f t="shared" si="822"/>
        <v>0</v>
      </c>
      <c r="AG8576" t="str">
        <f t="shared" si="823"/>
        <v/>
      </c>
      <c r="AH8576" t="str">
        <f t="shared" si="824"/>
        <v/>
      </c>
      <c r="AI8576">
        <f t="shared" si="825"/>
        <v>0</v>
      </c>
      <c r="AJ8576">
        <f t="shared" si="826"/>
        <v>0</v>
      </c>
      <c r="AK8576">
        <v>0</v>
      </c>
      <c r="AL8576" t="str">
        <f>IF(AA8576="","",IFERROR(IF(ISNUMBER('Procytrat 610BS'!E78),'Procytrat 610BS'!E78,IF(ISNUMBER(SEARCH("12",'Procytrat 610BS'!E78)),EDATE(AB8576,12),IF(ISNUMBER(SEARCH("6",'Procytrat 610BS'!E78)),EDATE(AB8576,6),IF(ISNUMBER(SEARCH("3",'Procytrat 610BS'!E78)),EDATE(AB8576,3),DATEVALUE('Procytrat 610BS'!E78))))),""))</f>
        <v/>
      </c>
      <c r="AM8576" t="str">
        <f t="shared" ca="1" si="827"/>
        <v/>
      </c>
    </row>
    <row r="8577" spans="27:39" x14ac:dyDescent="0.3">
      <c r="AA8577" t="str">
        <f>IF(COUNTA('Procytrat 610BS'!B79,'Procytrat 610BS'!C79,'Procytrat 610BS'!D79)&gt;0,"610BS","")</f>
        <v/>
      </c>
      <c r="AB8577" t="str">
        <f>IFERROR(IF(ISNUMBER('Procytrat 610BS'!B79),'Procytrat 610BS'!B79,DATEVALUE('Procytrat 610BS'!B79)),"")</f>
        <v/>
      </c>
      <c r="AC8577" t="str">
        <f>IF(AA8577="","",'Procytrat 610BS'!C79)</f>
        <v/>
      </c>
      <c r="AD8577" t="str">
        <f>IF(AA8577="","",IFERROR(1*'Procytrat 610BS'!D79,IFERROR(_xludf.NUMBERVALUE('Procytrat 610BS'!D79,".",","),IFERROR(_xludf.NUMBERVALUE('Procytrat 610BS'!D79,",","."),0))))</f>
        <v/>
      </c>
      <c r="AE8577" t="str">
        <f>IF(AA8577="","",'Procytrat 610BS'!K79)</f>
        <v/>
      </c>
      <c r="AF8577">
        <f t="shared" si="822"/>
        <v>0</v>
      </c>
      <c r="AG8577" t="str">
        <f t="shared" si="823"/>
        <v/>
      </c>
      <c r="AH8577" t="str">
        <f t="shared" si="824"/>
        <v/>
      </c>
      <c r="AI8577">
        <f t="shared" si="825"/>
        <v>0</v>
      </c>
      <c r="AJ8577">
        <f t="shared" si="826"/>
        <v>0</v>
      </c>
      <c r="AK8577">
        <v>0</v>
      </c>
      <c r="AL8577" t="str">
        <f>IF(AA8577="","",IFERROR(IF(ISNUMBER('Procytrat 610BS'!E79),'Procytrat 610BS'!E79,IF(ISNUMBER(SEARCH("12",'Procytrat 610BS'!E79)),EDATE(AB8577,12),IF(ISNUMBER(SEARCH("6",'Procytrat 610BS'!E79)),EDATE(AB8577,6),IF(ISNUMBER(SEARCH("3",'Procytrat 610BS'!E79)),EDATE(AB8577,3),DATEVALUE('Procytrat 610BS'!E79))))),""))</f>
        <v/>
      </c>
      <c r="AM8577" t="str">
        <f t="shared" ca="1" si="827"/>
        <v/>
      </c>
    </row>
    <row r="8578" spans="27:39" x14ac:dyDescent="0.3">
      <c r="AA8578" t="str">
        <f>IF(COUNTA('Procytrat 610BS'!B80,'Procytrat 610BS'!C80,'Procytrat 610BS'!D80)&gt;0,"610BS","")</f>
        <v/>
      </c>
      <c r="AB8578" t="str">
        <f>IFERROR(IF(ISNUMBER('Procytrat 610BS'!B80),'Procytrat 610BS'!B80,DATEVALUE('Procytrat 610BS'!B80)),"")</f>
        <v/>
      </c>
      <c r="AC8578" t="str">
        <f>IF(AA8578="","",'Procytrat 610BS'!C80)</f>
        <v/>
      </c>
      <c r="AD8578" t="str">
        <f>IF(AA8578="","",IFERROR(1*'Procytrat 610BS'!D80,IFERROR(_xludf.NUMBERVALUE('Procytrat 610BS'!D80,".",","),IFERROR(_xludf.NUMBERVALUE('Procytrat 610BS'!D80,",","."),0))))</f>
        <v/>
      </c>
      <c r="AE8578" t="str">
        <f>IF(AA8578="","",'Procytrat 610BS'!K80)</f>
        <v/>
      </c>
      <c r="AF8578">
        <f t="shared" ref="AF8578:AF8641" si="828">IF(AA8578="",0,--ISNUMBER(SEARCH("aprovado",AE8578)))</f>
        <v>0</v>
      </c>
      <c r="AG8578" t="str">
        <f t="shared" ref="AG8578:AG8641" si="829">IF(AB8578="","",YEAR(AB8578))</f>
        <v/>
      </c>
      <c r="AH8578" t="str">
        <f t="shared" ref="AH8578:AH8641" si="830">IF(AB8578="","",MONTH(AB8578))</f>
        <v/>
      </c>
      <c r="AI8578">
        <f t="shared" ref="AI8578:AI8641" si="831">IF(AB8578="",0,AB8578+ROW()/1000000)</f>
        <v>0</v>
      </c>
      <c r="AJ8578">
        <f t="shared" ref="AJ8578:AJ8641" si="832">--(AA8578&lt;&gt;"")</f>
        <v>0</v>
      </c>
      <c r="AK8578">
        <v>0</v>
      </c>
      <c r="AL8578" t="str">
        <f>IF(AA8578="","",IFERROR(IF(ISNUMBER('Procytrat 610BS'!E80),'Procytrat 610BS'!E80,IF(ISNUMBER(SEARCH("12",'Procytrat 610BS'!E80)),EDATE(AB8578,12),IF(ISNUMBER(SEARCH("6",'Procytrat 610BS'!E80)),EDATE(AB8578,6),IF(ISNUMBER(SEARCH("3",'Procytrat 610BS'!E80)),EDATE(AB8578,3),DATEVALUE('Procytrat 610BS'!E80))))),""))</f>
        <v/>
      </c>
      <c r="AM8578" t="str">
        <f t="shared" ref="AM8578:AM8641" ca="1" si="833">IF(AND(AJ8578=1,AL8578&lt;&gt;"",AL8578&gt;=TODAY(),AG8578=$W$3),AL8578+ROW()/1000000,"")</f>
        <v/>
      </c>
    </row>
    <row r="8579" spans="27:39" x14ac:dyDescent="0.3">
      <c r="AA8579" t="str">
        <f>IF(COUNTA('Procytrat 610BS'!B81,'Procytrat 610BS'!C81,'Procytrat 610BS'!D81)&gt;0,"610BS","")</f>
        <v/>
      </c>
      <c r="AB8579" t="str">
        <f>IFERROR(IF(ISNUMBER('Procytrat 610BS'!B81),'Procytrat 610BS'!B81,DATEVALUE('Procytrat 610BS'!B81)),"")</f>
        <v/>
      </c>
      <c r="AC8579" t="str">
        <f>IF(AA8579="","",'Procytrat 610BS'!C81)</f>
        <v/>
      </c>
      <c r="AD8579" t="str">
        <f>IF(AA8579="","",IFERROR(1*'Procytrat 610BS'!D81,IFERROR(_xludf.NUMBERVALUE('Procytrat 610BS'!D81,".",","),IFERROR(_xludf.NUMBERVALUE('Procytrat 610BS'!D81,",","."),0))))</f>
        <v/>
      </c>
      <c r="AE8579" t="str">
        <f>IF(AA8579="","",'Procytrat 610BS'!K81)</f>
        <v/>
      </c>
      <c r="AF8579">
        <f t="shared" si="828"/>
        <v>0</v>
      </c>
      <c r="AG8579" t="str">
        <f t="shared" si="829"/>
        <v/>
      </c>
      <c r="AH8579" t="str">
        <f t="shared" si="830"/>
        <v/>
      </c>
      <c r="AI8579">
        <f t="shared" si="831"/>
        <v>0</v>
      </c>
      <c r="AJ8579">
        <f t="shared" si="832"/>
        <v>0</v>
      </c>
      <c r="AK8579">
        <v>0</v>
      </c>
      <c r="AL8579" t="str">
        <f>IF(AA8579="","",IFERROR(IF(ISNUMBER('Procytrat 610BS'!E81),'Procytrat 610BS'!E81,IF(ISNUMBER(SEARCH("12",'Procytrat 610BS'!E81)),EDATE(AB8579,12),IF(ISNUMBER(SEARCH("6",'Procytrat 610BS'!E81)),EDATE(AB8579,6),IF(ISNUMBER(SEARCH("3",'Procytrat 610BS'!E81)),EDATE(AB8579,3),DATEVALUE('Procytrat 610BS'!E81))))),""))</f>
        <v/>
      </c>
      <c r="AM8579" t="str">
        <f t="shared" ca="1" si="833"/>
        <v/>
      </c>
    </row>
    <row r="8580" spans="27:39" x14ac:dyDescent="0.3">
      <c r="AA8580" t="str">
        <f>IF(COUNTA('Procytrat 610BS'!B82,'Procytrat 610BS'!C82,'Procytrat 610BS'!D82)&gt;0,"610BS","")</f>
        <v/>
      </c>
      <c r="AB8580" t="str">
        <f>IFERROR(IF(ISNUMBER('Procytrat 610BS'!B82),'Procytrat 610BS'!B82,DATEVALUE('Procytrat 610BS'!B82)),"")</f>
        <v/>
      </c>
      <c r="AC8580" t="str">
        <f>IF(AA8580="","",'Procytrat 610BS'!C82)</f>
        <v/>
      </c>
      <c r="AD8580" t="str">
        <f>IF(AA8580="","",IFERROR(1*'Procytrat 610BS'!D82,IFERROR(_xludf.NUMBERVALUE('Procytrat 610BS'!D82,".",","),IFERROR(_xludf.NUMBERVALUE('Procytrat 610BS'!D82,",","."),0))))</f>
        <v/>
      </c>
      <c r="AE8580" t="str">
        <f>IF(AA8580="","",'Procytrat 610BS'!K82)</f>
        <v/>
      </c>
      <c r="AF8580">
        <f t="shared" si="828"/>
        <v>0</v>
      </c>
      <c r="AG8580" t="str">
        <f t="shared" si="829"/>
        <v/>
      </c>
      <c r="AH8580" t="str">
        <f t="shared" si="830"/>
        <v/>
      </c>
      <c r="AI8580">
        <f t="shared" si="831"/>
        <v>0</v>
      </c>
      <c r="AJ8580">
        <f t="shared" si="832"/>
        <v>0</v>
      </c>
      <c r="AK8580">
        <v>0</v>
      </c>
      <c r="AL8580" t="str">
        <f>IF(AA8580="","",IFERROR(IF(ISNUMBER('Procytrat 610BS'!E82),'Procytrat 610BS'!E82,IF(ISNUMBER(SEARCH("12",'Procytrat 610BS'!E82)),EDATE(AB8580,12),IF(ISNUMBER(SEARCH("6",'Procytrat 610BS'!E82)),EDATE(AB8580,6),IF(ISNUMBER(SEARCH("3",'Procytrat 610BS'!E82)),EDATE(AB8580,3),DATEVALUE('Procytrat 610BS'!E82))))),""))</f>
        <v/>
      </c>
      <c r="AM8580" t="str">
        <f t="shared" ca="1" si="833"/>
        <v/>
      </c>
    </row>
    <row r="8581" spans="27:39" x14ac:dyDescent="0.3">
      <c r="AA8581" t="str">
        <f>IF(COUNTA('Procytrat 610BS'!B83,'Procytrat 610BS'!C83,'Procytrat 610BS'!D83)&gt;0,"610BS","")</f>
        <v/>
      </c>
      <c r="AB8581" t="str">
        <f>IFERROR(IF(ISNUMBER('Procytrat 610BS'!B83),'Procytrat 610BS'!B83,DATEVALUE('Procytrat 610BS'!B83)),"")</f>
        <v/>
      </c>
      <c r="AC8581" t="str">
        <f>IF(AA8581="","",'Procytrat 610BS'!C83)</f>
        <v/>
      </c>
      <c r="AD8581" t="str">
        <f>IF(AA8581="","",IFERROR(1*'Procytrat 610BS'!D83,IFERROR(_xludf.NUMBERVALUE('Procytrat 610BS'!D83,".",","),IFERROR(_xludf.NUMBERVALUE('Procytrat 610BS'!D83,",","."),0))))</f>
        <v/>
      </c>
      <c r="AE8581" t="str">
        <f>IF(AA8581="","",'Procytrat 610BS'!K83)</f>
        <v/>
      </c>
      <c r="AF8581">
        <f t="shared" si="828"/>
        <v>0</v>
      </c>
      <c r="AG8581" t="str">
        <f t="shared" si="829"/>
        <v/>
      </c>
      <c r="AH8581" t="str">
        <f t="shared" si="830"/>
        <v/>
      </c>
      <c r="AI8581">
        <f t="shared" si="831"/>
        <v>0</v>
      </c>
      <c r="AJ8581">
        <f t="shared" si="832"/>
        <v>0</v>
      </c>
      <c r="AK8581">
        <v>0</v>
      </c>
      <c r="AL8581" t="str">
        <f>IF(AA8581="","",IFERROR(IF(ISNUMBER('Procytrat 610BS'!E83),'Procytrat 610BS'!E83,IF(ISNUMBER(SEARCH("12",'Procytrat 610BS'!E83)),EDATE(AB8581,12),IF(ISNUMBER(SEARCH("6",'Procytrat 610BS'!E83)),EDATE(AB8581,6),IF(ISNUMBER(SEARCH("3",'Procytrat 610BS'!E83)),EDATE(AB8581,3),DATEVALUE('Procytrat 610BS'!E83))))),""))</f>
        <v/>
      </c>
      <c r="AM8581" t="str">
        <f t="shared" ca="1" si="833"/>
        <v/>
      </c>
    </row>
    <row r="8582" spans="27:39" x14ac:dyDescent="0.3">
      <c r="AA8582" t="str">
        <f>IF(COUNTA('Procytrat 610BS'!B84,'Procytrat 610BS'!C84,'Procytrat 610BS'!D84)&gt;0,"610BS","")</f>
        <v/>
      </c>
      <c r="AB8582" t="str">
        <f>IFERROR(IF(ISNUMBER('Procytrat 610BS'!B84),'Procytrat 610BS'!B84,DATEVALUE('Procytrat 610BS'!B84)),"")</f>
        <v/>
      </c>
      <c r="AC8582" t="str">
        <f>IF(AA8582="","",'Procytrat 610BS'!C84)</f>
        <v/>
      </c>
      <c r="AD8582" t="str">
        <f>IF(AA8582="","",IFERROR(1*'Procytrat 610BS'!D84,IFERROR(_xludf.NUMBERVALUE('Procytrat 610BS'!D84,".",","),IFERROR(_xludf.NUMBERVALUE('Procytrat 610BS'!D84,",","."),0))))</f>
        <v/>
      </c>
      <c r="AE8582" t="str">
        <f>IF(AA8582="","",'Procytrat 610BS'!K84)</f>
        <v/>
      </c>
      <c r="AF8582">
        <f t="shared" si="828"/>
        <v>0</v>
      </c>
      <c r="AG8582" t="str">
        <f t="shared" si="829"/>
        <v/>
      </c>
      <c r="AH8582" t="str">
        <f t="shared" si="830"/>
        <v/>
      </c>
      <c r="AI8582">
        <f t="shared" si="831"/>
        <v>0</v>
      </c>
      <c r="AJ8582">
        <f t="shared" si="832"/>
        <v>0</v>
      </c>
      <c r="AK8582">
        <v>0</v>
      </c>
      <c r="AL8582" t="str">
        <f>IF(AA8582="","",IFERROR(IF(ISNUMBER('Procytrat 610BS'!E84),'Procytrat 610BS'!E84,IF(ISNUMBER(SEARCH("12",'Procytrat 610BS'!E84)),EDATE(AB8582,12),IF(ISNUMBER(SEARCH("6",'Procytrat 610BS'!E84)),EDATE(AB8582,6),IF(ISNUMBER(SEARCH("3",'Procytrat 610BS'!E84)),EDATE(AB8582,3),DATEVALUE('Procytrat 610BS'!E84))))),""))</f>
        <v/>
      </c>
      <c r="AM8582" t="str">
        <f t="shared" ca="1" si="833"/>
        <v/>
      </c>
    </row>
    <row r="8583" spans="27:39" x14ac:dyDescent="0.3">
      <c r="AA8583" t="str">
        <f>IF(COUNTA('Procytrat 610BS'!B85,'Procytrat 610BS'!C85,'Procytrat 610BS'!D85)&gt;0,"610BS","")</f>
        <v/>
      </c>
      <c r="AB8583" t="str">
        <f>IFERROR(IF(ISNUMBER('Procytrat 610BS'!B85),'Procytrat 610BS'!B85,DATEVALUE('Procytrat 610BS'!B85)),"")</f>
        <v/>
      </c>
      <c r="AC8583" t="str">
        <f>IF(AA8583="","",'Procytrat 610BS'!C85)</f>
        <v/>
      </c>
      <c r="AD8583" t="str">
        <f>IF(AA8583="","",IFERROR(1*'Procytrat 610BS'!D85,IFERROR(_xludf.NUMBERVALUE('Procytrat 610BS'!D85,".",","),IFERROR(_xludf.NUMBERVALUE('Procytrat 610BS'!D85,",","."),0))))</f>
        <v/>
      </c>
      <c r="AE8583" t="str">
        <f>IF(AA8583="","",'Procytrat 610BS'!K85)</f>
        <v/>
      </c>
      <c r="AF8583">
        <f t="shared" si="828"/>
        <v>0</v>
      </c>
      <c r="AG8583" t="str">
        <f t="shared" si="829"/>
        <v/>
      </c>
      <c r="AH8583" t="str">
        <f t="shared" si="830"/>
        <v/>
      </c>
      <c r="AI8583">
        <f t="shared" si="831"/>
        <v>0</v>
      </c>
      <c r="AJ8583">
        <f t="shared" si="832"/>
        <v>0</v>
      </c>
      <c r="AK8583">
        <v>0</v>
      </c>
      <c r="AL8583" t="str">
        <f>IF(AA8583="","",IFERROR(IF(ISNUMBER('Procytrat 610BS'!E85),'Procytrat 610BS'!E85,IF(ISNUMBER(SEARCH("12",'Procytrat 610BS'!E85)),EDATE(AB8583,12),IF(ISNUMBER(SEARCH("6",'Procytrat 610BS'!E85)),EDATE(AB8583,6),IF(ISNUMBER(SEARCH("3",'Procytrat 610BS'!E85)),EDATE(AB8583,3),DATEVALUE('Procytrat 610BS'!E85))))),""))</f>
        <v/>
      </c>
      <c r="AM8583" t="str">
        <f t="shared" ca="1" si="833"/>
        <v/>
      </c>
    </row>
    <row r="8584" spans="27:39" x14ac:dyDescent="0.3">
      <c r="AA8584" t="str">
        <f>IF(COUNTA('Procytrat 610BS'!B86,'Procytrat 610BS'!C86,'Procytrat 610BS'!D86)&gt;0,"610BS","")</f>
        <v/>
      </c>
      <c r="AB8584" t="str">
        <f>IFERROR(IF(ISNUMBER('Procytrat 610BS'!B86),'Procytrat 610BS'!B86,DATEVALUE('Procytrat 610BS'!B86)),"")</f>
        <v/>
      </c>
      <c r="AC8584" t="str">
        <f>IF(AA8584="","",'Procytrat 610BS'!C86)</f>
        <v/>
      </c>
      <c r="AD8584" t="str">
        <f>IF(AA8584="","",IFERROR(1*'Procytrat 610BS'!D86,IFERROR(_xludf.NUMBERVALUE('Procytrat 610BS'!D86,".",","),IFERROR(_xludf.NUMBERVALUE('Procytrat 610BS'!D86,",","."),0))))</f>
        <v/>
      </c>
      <c r="AE8584" t="str">
        <f>IF(AA8584="","",'Procytrat 610BS'!K86)</f>
        <v/>
      </c>
      <c r="AF8584">
        <f t="shared" si="828"/>
        <v>0</v>
      </c>
      <c r="AG8584" t="str">
        <f t="shared" si="829"/>
        <v/>
      </c>
      <c r="AH8584" t="str">
        <f t="shared" si="830"/>
        <v/>
      </c>
      <c r="AI8584">
        <f t="shared" si="831"/>
        <v>0</v>
      </c>
      <c r="AJ8584">
        <f t="shared" si="832"/>
        <v>0</v>
      </c>
      <c r="AK8584">
        <v>0</v>
      </c>
      <c r="AL8584" t="str">
        <f>IF(AA8584="","",IFERROR(IF(ISNUMBER('Procytrat 610BS'!E86),'Procytrat 610BS'!E86,IF(ISNUMBER(SEARCH("12",'Procytrat 610BS'!E86)),EDATE(AB8584,12),IF(ISNUMBER(SEARCH("6",'Procytrat 610BS'!E86)),EDATE(AB8584,6),IF(ISNUMBER(SEARCH("3",'Procytrat 610BS'!E86)),EDATE(AB8584,3),DATEVALUE('Procytrat 610BS'!E86))))),""))</f>
        <v/>
      </c>
      <c r="AM8584" t="str">
        <f t="shared" ca="1" si="833"/>
        <v/>
      </c>
    </row>
    <row r="8585" spans="27:39" x14ac:dyDescent="0.3">
      <c r="AA8585" t="str">
        <f>IF(COUNTA('Procytrat 610BS'!B87,'Procytrat 610BS'!C87,'Procytrat 610BS'!D87)&gt;0,"610BS","")</f>
        <v/>
      </c>
      <c r="AB8585" t="str">
        <f>IFERROR(IF(ISNUMBER('Procytrat 610BS'!B87),'Procytrat 610BS'!B87,DATEVALUE('Procytrat 610BS'!B87)),"")</f>
        <v/>
      </c>
      <c r="AC8585" t="str">
        <f>IF(AA8585="","",'Procytrat 610BS'!C87)</f>
        <v/>
      </c>
      <c r="AD8585" t="str">
        <f>IF(AA8585="","",IFERROR(1*'Procytrat 610BS'!D87,IFERROR(_xludf.NUMBERVALUE('Procytrat 610BS'!D87,".",","),IFERROR(_xludf.NUMBERVALUE('Procytrat 610BS'!D87,",","."),0))))</f>
        <v/>
      </c>
      <c r="AE8585" t="str">
        <f>IF(AA8585="","",'Procytrat 610BS'!K87)</f>
        <v/>
      </c>
      <c r="AF8585">
        <f t="shared" si="828"/>
        <v>0</v>
      </c>
      <c r="AG8585" t="str">
        <f t="shared" si="829"/>
        <v/>
      </c>
      <c r="AH8585" t="str">
        <f t="shared" si="830"/>
        <v/>
      </c>
      <c r="AI8585">
        <f t="shared" si="831"/>
        <v>0</v>
      </c>
      <c r="AJ8585">
        <f t="shared" si="832"/>
        <v>0</v>
      </c>
      <c r="AK8585">
        <v>0</v>
      </c>
      <c r="AL8585" t="str">
        <f>IF(AA8585="","",IFERROR(IF(ISNUMBER('Procytrat 610BS'!E87),'Procytrat 610BS'!E87,IF(ISNUMBER(SEARCH("12",'Procytrat 610BS'!E87)),EDATE(AB8585,12),IF(ISNUMBER(SEARCH("6",'Procytrat 610BS'!E87)),EDATE(AB8585,6),IF(ISNUMBER(SEARCH("3",'Procytrat 610BS'!E87)),EDATE(AB8585,3),DATEVALUE('Procytrat 610BS'!E87))))),""))</f>
        <v/>
      </c>
      <c r="AM8585" t="str">
        <f t="shared" ca="1" si="833"/>
        <v/>
      </c>
    </row>
    <row r="8586" spans="27:39" x14ac:dyDescent="0.3">
      <c r="AA8586" t="str">
        <f>IF(COUNTA('Procytrat 610BS'!B88,'Procytrat 610BS'!C88,'Procytrat 610BS'!D88)&gt;0,"610BS","")</f>
        <v/>
      </c>
      <c r="AB8586" t="str">
        <f>IFERROR(IF(ISNUMBER('Procytrat 610BS'!B88),'Procytrat 610BS'!B88,DATEVALUE('Procytrat 610BS'!B88)),"")</f>
        <v/>
      </c>
      <c r="AC8586" t="str">
        <f>IF(AA8586="","",'Procytrat 610BS'!C88)</f>
        <v/>
      </c>
      <c r="AD8586" t="str">
        <f>IF(AA8586="","",IFERROR(1*'Procytrat 610BS'!D88,IFERROR(_xludf.NUMBERVALUE('Procytrat 610BS'!D88,".",","),IFERROR(_xludf.NUMBERVALUE('Procytrat 610BS'!D88,",","."),0))))</f>
        <v/>
      </c>
      <c r="AE8586" t="str">
        <f>IF(AA8586="","",'Procytrat 610BS'!K88)</f>
        <v/>
      </c>
      <c r="AF8586">
        <f t="shared" si="828"/>
        <v>0</v>
      </c>
      <c r="AG8586" t="str">
        <f t="shared" si="829"/>
        <v/>
      </c>
      <c r="AH8586" t="str">
        <f t="shared" si="830"/>
        <v/>
      </c>
      <c r="AI8586">
        <f t="shared" si="831"/>
        <v>0</v>
      </c>
      <c r="AJ8586">
        <f t="shared" si="832"/>
        <v>0</v>
      </c>
      <c r="AK8586">
        <v>0</v>
      </c>
      <c r="AL8586" t="str">
        <f>IF(AA8586="","",IFERROR(IF(ISNUMBER('Procytrat 610BS'!E88),'Procytrat 610BS'!E88,IF(ISNUMBER(SEARCH("12",'Procytrat 610BS'!E88)),EDATE(AB8586,12),IF(ISNUMBER(SEARCH("6",'Procytrat 610BS'!E88)),EDATE(AB8586,6),IF(ISNUMBER(SEARCH("3",'Procytrat 610BS'!E88)),EDATE(AB8586,3),DATEVALUE('Procytrat 610BS'!E88))))),""))</f>
        <v/>
      </c>
      <c r="AM8586" t="str">
        <f t="shared" ca="1" si="833"/>
        <v/>
      </c>
    </row>
    <row r="8587" spans="27:39" x14ac:dyDescent="0.3">
      <c r="AA8587" t="str">
        <f>IF(COUNTA('Procytrat 610BS'!B89,'Procytrat 610BS'!C89,'Procytrat 610BS'!D89)&gt;0,"610BS","")</f>
        <v/>
      </c>
      <c r="AB8587" t="str">
        <f>IFERROR(IF(ISNUMBER('Procytrat 610BS'!B89),'Procytrat 610BS'!B89,DATEVALUE('Procytrat 610BS'!B89)),"")</f>
        <v/>
      </c>
      <c r="AC8587" t="str">
        <f>IF(AA8587="","",'Procytrat 610BS'!C89)</f>
        <v/>
      </c>
      <c r="AD8587" t="str">
        <f>IF(AA8587="","",IFERROR(1*'Procytrat 610BS'!D89,IFERROR(_xludf.NUMBERVALUE('Procytrat 610BS'!D89,".",","),IFERROR(_xludf.NUMBERVALUE('Procytrat 610BS'!D89,",","."),0))))</f>
        <v/>
      </c>
      <c r="AE8587" t="str">
        <f>IF(AA8587="","",'Procytrat 610BS'!K89)</f>
        <v/>
      </c>
      <c r="AF8587">
        <f t="shared" si="828"/>
        <v>0</v>
      </c>
      <c r="AG8587" t="str">
        <f t="shared" si="829"/>
        <v/>
      </c>
      <c r="AH8587" t="str">
        <f t="shared" si="830"/>
        <v/>
      </c>
      <c r="AI8587">
        <f t="shared" si="831"/>
        <v>0</v>
      </c>
      <c r="AJ8587">
        <f t="shared" si="832"/>
        <v>0</v>
      </c>
      <c r="AK8587">
        <v>0</v>
      </c>
      <c r="AL8587" t="str">
        <f>IF(AA8587="","",IFERROR(IF(ISNUMBER('Procytrat 610BS'!E89),'Procytrat 610BS'!E89,IF(ISNUMBER(SEARCH("12",'Procytrat 610BS'!E89)),EDATE(AB8587,12),IF(ISNUMBER(SEARCH("6",'Procytrat 610BS'!E89)),EDATE(AB8587,6),IF(ISNUMBER(SEARCH("3",'Procytrat 610BS'!E89)),EDATE(AB8587,3),DATEVALUE('Procytrat 610BS'!E89))))),""))</f>
        <v/>
      </c>
      <c r="AM8587" t="str">
        <f t="shared" ca="1" si="833"/>
        <v/>
      </c>
    </row>
    <row r="8588" spans="27:39" x14ac:dyDescent="0.3">
      <c r="AA8588" t="str">
        <f>IF(COUNTA('Procytrat 610BS'!B90,'Procytrat 610BS'!C90,'Procytrat 610BS'!D90)&gt;0,"610BS","")</f>
        <v/>
      </c>
      <c r="AB8588" t="str">
        <f>IFERROR(IF(ISNUMBER('Procytrat 610BS'!B90),'Procytrat 610BS'!B90,DATEVALUE('Procytrat 610BS'!B90)),"")</f>
        <v/>
      </c>
      <c r="AC8588" t="str">
        <f>IF(AA8588="","",'Procytrat 610BS'!C90)</f>
        <v/>
      </c>
      <c r="AD8588" t="str">
        <f>IF(AA8588="","",IFERROR(1*'Procytrat 610BS'!D90,IFERROR(_xludf.NUMBERVALUE('Procytrat 610BS'!D90,".",","),IFERROR(_xludf.NUMBERVALUE('Procytrat 610BS'!D90,",","."),0))))</f>
        <v/>
      </c>
      <c r="AE8588" t="str">
        <f>IF(AA8588="","",'Procytrat 610BS'!K90)</f>
        <v/>
      </c>
      <c r="AF8588">
        <f t="shared" si="828"/>
        <v>0</v>
      </c>
      <c r="AG8588" t="str">
        <f t="shared" si="829"/>
        <v/>
      </c>
      <c r="AH8588" t="str">
        <f t="shared" si="830"/>
        <v/>
      </c>
      <c r="AI8588">
        <f t="shared" si="831"/>
        <v>0</v>
      </c>
      <c r="AJ8588">
        <f t="shared" si="832"/>
        <v>0</v>
      </c>
      <c r="AK8588">
        <v>0</v>
      </c>
      <c r="AL8588" t="str">
        <f>IF(AA8588="","",IFERROR(IF(ISNUMBER('Procytrat 610BS'!E90),'Procytrat 610BS'!E90,IF(ISNUMBER(SEARCH("12",'Procytrat 610BS'!E90)),EDATE(AB8588,12),IF(ISNUMBER(SEARCH("6",'Procytrat 610BS'!E90)),EDATE(AB8588,6),IF(ISNUMBER(SEARCH("3",'Procytrat 610BS'!E90)),EDATE(AB8588,3),DATEVALUE('Procytrat 610BS'!E90))))),""))</f>
        <v/>
      </c>
      <c r="AM8588" t="str">
        <f t="shared" ca="1" si="833"/>
        <v/>
      </c>
    </row>
    <row r="8589" spans="27:39" x14ac:dyDescent="0.3">
      <c r="AA8589" t="str">
        <f>IF(COUNTA('Procytrat 610BS'!B91,'Procytrat 610BS'!C91,'Procytrat 610BS'!D91)&gt;0,"610BS","")</f>
        <v/>
      </c>
      <c r="AB8589" t="str">
        <f>IFERROR(IF(ISNUMBER('Procytrat 610BS'!B91),'Procytrat 610BS'!B91,DATEVALUE('Procytrat 610BS'!B91)),"")</f>
        <v/>
      </c>
      <c r="AC8589" t="str">
        <f>IF(AA8589="","",'Procytrat 610BS'!C91)</f>
        <v/>
      </c>
      <c r="AD8589" t="str">
        <f>IF(AA8589="","",IFERROR(1*'Procytrat 610BS'!D91,IFERROR(_xludf.NUMBERVALUE('Procytrat 610BS'!D91,".",","),IFERROR(_xludf.NUMBERVALUE('Procytrat 610BS'!D91,",","."),0))))</f>
        <v/>
      </c>
      <c r="AE8589" t="str">
        <f>IF(AA8589="","",'Procytrat 610BS'!K91)</f>
        <v/>
      </c>
      <c r="AF8589">
        <f t="shared" si="828"/>
        <v>0</v>
      </c>
      <c r="AG8589" t="str">
        <f t="shared" si="829"/>
        <v/>
      </c>
      <c r="AH8589" t="str">
        <f t="shared" si="830"/>
        <v/>
      </c>
      <c r="AI8589">
        <f t="shared" si="831"/>
        <v>0</v>
      </c>
      <c r="AJ8589">
        <f t="shared" si="832"/>
        <v>0</v>
      </c>
      <c r="AK8589">
        <v>0</v>
      </c>
      <c r="AL8589" t="str">
        <f>IF(AA8589="","",IFERROR(IF(ISNUMBER('Procytrat 610BS'!E91),'Procytrat 610BS'!E91,IF(ISNUMBER(SEARCH("12",'Procytrat 610BS'!E91)),EDATE(AB8589,12),IF(ISNUMBER(SEARCH("6",'Procytrat 610BS'!E91)),EDATE(AB8589,6),IF(ISNUMBER(SEARCH("3",'Procytrat 610BS'!E91)),EDATE(AB8589,3),DATEVALUE('Procytrat 610BS'!E91))))),""))</f>
        <v/>
      </c>
      <c r="AM8589" t="str">
        <f t="shared" ca="1" si="833"/>
        <v/>
      </c>
    </row>
    <row r="8590" spans="27:39" x14ac:dyDescent="0.3">
      <c r="AA8590" t="str">
        <f>IF(COUNTA('Procytrat 610BS'!B92,'Procytrat 610BS'!C92,'Procytrat 610BS'!D92)&gt;0,"610BS","")</f>
        <v/>
      </c>
      <c r="AB8590" t="str">
        <f>IFERROR(IF(ISNUMBER('Procytrat 610BS'!B92),'Procytrat 610BS'!B92,DATEVALUE('Procytrat 610BS'!B92)),"")</f>
        <v/>
      </c>
      <c r="AC8590" t="str">
        <f>IF(AA8590="","",'Procytrat 610BS'!C92)</f>
        <v/>
      </c>
      <c r="AD8590" t="str">
        <f>IF(AA8590="","",IFERROR(1*'Procytrat 610BS'!D92,IFERROR(_xludf.NUMBERVALUE('Procytrat 610BS'!D92,".",","),IFERROR(_xludf.NUMBERVALUE('Procytrat 610BS'!D92,",","."),0))))</f>
        <v/>
      </c>
      <c r="AE8590" t="str">
        <f>IF(AA8590="","",'Procytrat 610BS'!K92)</f>
        <v/>
      </c>
      <c r="AF8590">
        <f t="shared" si="828"/>
        <v>0</v>
      </c>
      <c r="AG8590" t="str">
        <f t="shared" si="829"/>
        <v/>
      </c>
      <c r="AH8590" t="str">
        <f t="shared" si="830"/>
        <v/>
      </c>
      <c r="AI8590">
        <f t="shared" si="831"/>
        <v>0</v>
      </c>
      <c r="AJ8590">
        <f t="shared" si="832"/>
        <v>0</v>
      </c>
      <c r="AK8590">
        <v>0</v>
      </c>
      <c r="AL8590" t="str">
        <f>IF(AA8590="","",IFERROR(IF(ISNUMBER('Procytrat 610BS'!E92),'Procytrat 610BS'!E92,IF(ISNUMBER(SEARCH("12",'Procytrat 610BS'!E92)),EDATE(AB8590,12),IF(ISNUMBER(SEARCH("6",'Procytrat 610BS'!E92)),EDATE(AB8590,6),IF(ISNUMBER(SEARCH("3",'Procytrat 610BS'!E92)),EDATE(AB8590,3),DATEVALUE('Procytrat 610BS'!E92))))),""))</f>
        <v/>
      </c>
      <c r="AM8590" t="str">
        <f t="shared" ca="1" si="833"/>
        <v/>
      </c>
    </row>
    <row r="8591" spans="27:39" x14ac:dyDescent="0.3">
      <c r="AA8591" t="str">
        <f>IF(COUNTA('Procytrat 610BS'!B93,'Procytrat 610BS'!C93,'Procytrat 610BS'!D93)&gt;0,"610BS","")</f>
        <v/>
      </c>
      <c r="AB8591" t="str">
        <f>IFERROR(IF(ISNUMBER('Procytrat 610BS'!B93),'Procytrat 610BS'!B93,DATEVALUE('Procytrat 610BS'!B93)),"")</f>
        <v/>
      </c>
      <c r="AC8591" t="str">
        <f>IF(AA8591="","",'Procytrat 610BS'!C93)</f>
        <v/>
      </c>
      <c r="AD8591" t="str">
        <f>IF(AA8591="","",IFERROR(1*'Procytrat 610BS'!D93,IFERROR(_xludf.NUMBERVALUE('Procytrat 610BS'!D93,".",","),IFERROR(_xludf.NUMBERVALUE('Procytrat 610BS'!D93,",","."),0))))</f>
        <v/>
      </c>
      <c r="AE8591" t="str">
        <f>IF(AA8591="","",'Procytrat 610BS'!K93)</f>
        <v/>
      </c>
      <c r="AF8591">
        <f t="shared" si="828"/>
        <v>0</v>
      </c>
      <c r="AG8591" t="str">
        <f t="shared" si="829"/>
        <v/>
      </c>
      <c r="AH8591" t="str">
        <f t="shared" si="830"/>
        <v/>
      </c>
      <c r="AI8591">
        <f t="shared" si="831"/>
        <v>0</v>
      </c>
      <c r="AJ8591">
        <f t="shared" si="832"/>
        <v>0</v>
      </c>
      <c r="AK8591">
        <v>0</v>
      </c>
      <c r="AL8591" t="str">
        <f>IF(AA8591="","",IFERROR(IF(ISNUMBER('Procytrat 610BS'!E93),'Procytrat 610BS'!E93,IF(ISNUMBER(SEARCH("12",'Procytrat 610BS'!E93)),EDATE(AB8591,12),IF(ISNUMBER(SEARCH("6",'Procytrat 610BS'!E93)),EDATE(AB8591,6),IF(ISNUMBER(SEARCH("3",'Procytrat 610BS'!E93)),EDATE(AB8591,3),DATEVALUE('Procytrat 610BS'!E93))))),""))</f>
        <v/>
      </c>
      <c r="AM8591" t="str">
        <f t="shared" ca="1" si="833"/>
        <v/>
      </c>
    </row>
    <row r="8592" spans="27:39" x14ac:dyDescent="0.3">
      <c r="AA8592" t="str">
        <f>IF(COUNTA('Procytrat 610BS'!B94,'Procytrat 610BS'!C94,'Procytrat 610BS'!D94)&gt;0,"610BS","")</f>
        <v/>
      </c>
      <c r="AB8592" t="str">
        <f>IFERROR(IF(ISNUMBER('Procytrat 610BS'!B94),'Procytrat 610BS'!B94,DATEVALUE('Procytrat 610BS'!B94)),"")</f>
        <v/>
      </c>
      <c r="AC8592" t="str">
        <f>IF(AA8592="","",'Procytrat 610BS'!C94)</f>
        <v/>
      </c>
      <c r="AD8592" t="str">
        <f>IF(AA8592="","",IFERROR(1*'Procytrat 610BS'!D94,IFERROR(_xludf.NUMBERVALUE('Procytrat 610BS'!D94,".",","),IFERROR(_xludf.NUMBERVALUE('Procytrat 610BS'!D94,",","."),0))))</f>
        <v/>
      </c>
      <c r="AE8592" t="str">
        <f>IF(AA8592="","",'Procytrat 610BS'!K94)</f>
        <v/>
      </c>
      <c r="AF8592">
        <f t="shared" si="828"/>
        <v>0</v>
      </c>
      <c r="AG8592" t="str">
        <f t="shared" si="829"/>
        <v/>
      </c>
      <c r="AH8592" t="str">
        <f t="shared" si="830"/>
        <v/>
      </c>
      <c r="AI8592">
        <f t="shared" si="831"/>
        <v>0</v>
      </c>
      <c r="AJ8592">
        <f t="shared" si="832"/>
        <v>0</v>
      </c>
      <c r="AK8592">
        <v>0</v>
      </c>
      <c r="AL8592" t="str">
        <f>IF(AA8592="","",IFERROR(IF(ISNUMBER('Procytrat 610BS'!E94),'Procytrat 610BS'!E94,IF(ISNUMBER(SEARCH("12",'Procytrat 610BS'!E94)),EDATE(AB8592,12),IF(ISNUMBER(SEARCH("6",'Procytrat 610BS'!E94)),EDATE(AB8592,6),IF(ISNUMBER(SEARCH("3",'Procytrat 610BS'!E94)),EDATE(AB8592,3),DATEVALUE('Procytrat 610BS'!E94))))),""))</f>
        <v/>
      </c>
      <c r="AM8592" t="str">
        <f t="shared" ca="1" si="833"/>
        <v/>
      </c>
    </row>
    <row r="8593" spans="27:39" x14ac:dyDescent="0.3">
      <c r="AA8593" t="str">
        <f>IF(COUNTA('Procytrat 610BS'!B95,'Procytrat 610BS'!C95,'Procytrat 610BS'!D95)&gt;0,"610BS","")</f>
        <v/>
      </c>
      <c r="AB8593" t="str">
        <f>IFERROR(IF(ISNUMBER('Procytrat 610BS'!B95),'Procytrat 610BS'!B95,DATEVALUE('Procytrat 610BS'!B95)),"")</f>
        <v/>
      </c>
      <c r="AC8593" t="str">
        <f>IF(AA8593="","",'Procytrat 610BS'!C95)</f>
        <v/>
      </c>
      <c r="AD8593" t="str">
        <f>IF(AA8593="","",IFERROR(1*'Procytrat 610BS'!D95,IFERROR(_xludf.NUMBERVALUE('Procytrat 610BS'!D95,".",","),IFERROR(_xludf.NUMBERVALUE('Procytrat 610BS'!D95,",","."),0))))</f>
        <v/>
      </c>
      <c r="AE8593" t="str">
        <f>IF(AA8593="","",'Procytrat 610BS'!K95)</f>
        <v/>
      </c>
      <c r="AF8593">
        <f t="shared" si="828"/>
        <v>0</v>
      </c>
      <c r="AG8593" t="str">
        <f t="shared" si="829"/>
        <v/>
      </c>
      <c r="AH8593" t="str">
        <f t="shared" si="830"/>
        <v/>
      </c>
      <c r="AI8593">
        <f t="shared" si="831"/>
        <v>0</v>
      </c>
      <c r="AJ8593">
        <f t="shared" si="832"/>
        <v>0</v>
      </c>
      <c r="AK8593">
        <v>0</v>
      </c>
      <c r="AL8593" t="str">
        <f>IF(AA8593="","",IFERROR(IF(ISNUMBER('Procytrat 610BS'!E95),'Procytrat 610BS'!E95,IF(ISNUMBER(SEARCH("12",'Procytrat 610BS'!E95)),EDATE(AB8593,12),IF(ISNUMBER(SEARCH("6",'Procytrat 610BS'!E95)),EDATE(AB8593,6),IF(ISNUMBER(SEARCH("3",'Procytrat 610BS'!E95)),EDATE(AB8593,3),DATEVALUE('Procytrat 610BS'!E95))))),""))</f>
        <v/>
      </c>
      <c r="AM8593" t="str">
        <f t="shared" ca="1" si="833"/>
        <v/>
      </c>
    </row>
    <row r="8594" spans="27:39" x14ac:dyDescent="0.3">
      <c r="AA8594" t="str">
        <f>IF(COUNTA('Procytrat 610BS'!B96,'Procytrat 610BS'!C96,'Procytrat 610BS'!D96)&gt;0,"610BS","")</f>
        <v/>
      </c>
      <c r="AB8594" t="str">
        <f>IFERROR(IF(ISNUMBER('Procytrat 610BS'!B96),'Procytrat 610BS'!B96,DATEVALUE('Procytrat 610BS'!B96)),"")</f>
        <v/>
      </c>
      <c r="AC8594" t="str">
        <f>IF(AA8594="","",'Procytrat 610BS'!C96)</f>
        <v/>
      </c>
      <c r="AD8594" t="str">
        <f>IF(AA8594="","",IFERROR(1*'Procytrat 610BS'!D96,IFERROR(_xludf.NUMBERVALUE('Procytrat 610BS'!D96,".",","),IFERROR(_xludf.NUMBERVALUE('Procytrat 610BS'!D96,",","."),0))))</f>
        <v/>
      </c>
      <c r="AE8594" t="str">
        <f>IF(AA8594="","",'Procytrat 610BS'!K96)</f>
        <v/>
      </c>
      <c r="AF8594">
        <f t="shared" si="828"/>
        <v>0</v>
      </c>
      <c r="AG8594" t="str">
        <f t="shared" si="829"/>
        <v/>
      </c>
      <c r="AH8594" t="str">
        <f t="shared" si="830"/>
        <v/>
      </c>
      <c r="AI8594">
        <f t="shared" si="831"/>
        <v>0</v>
      </c>
      <c r="AJ8594">
        <f t="shared" si="832"/>
        <v>0</v>
      </c>
      <c r="AK8594">
        <v>0</v>
      </c>
      <c r="AL8594" t="str">
        <f>IF(AA8594="","",IFERROR(IF(ISNUMBER('Procytrat 610BS'!E96),'Procytrat 610BS'!E96,IF(ISNUMBER(SEARCH("12",'Procytrat 610BS'!E96)),EDATE(AB8594,12),IF(ISNUMBER(SEARCH("6",'Procytrat 610BS'!E96)),EDATE(AB8594,6),IF(ISNUMBER(SEARCH("3",'Procytrat 610BS'!E96)),EDATE(AB8594,3),DATEVALUE('Procytrat 610BS'!E96))))),""))</f>
        <v/>
      </c>
      <c r="AM8594" t="str">
        <f t="shared" ca="1" si="833"/>
        <v/>
      </c>
    </row>
    <row r="8595" spans="27:39" x14ac:dyDescent="0.3">
      <c r="AA8595" t="str">
        <f>IF(COUNTA('Procytrat 610BS'!B97,'Procytrat 610BS'!C97,'Procytrat 610BS'!D97)&gt;0,"610BS","")</f>
        <v/>
      </c>
      <c r="AB8595" t="str">
        <f>IFERROR(IF(ISNUMBER('Procytrat 610BS'!B97),'Procytrat 610BS'!B97,DATEVALUE('Procytrat 610BS'!B97)),"")</f>
        <v/>
      </c>
      <c r="AC8595" t="str">
        <f>IF(AA8595="","",'Procytrat 610BS'!C97)</f>
        <v/>
      </c>
      <c r="AD8595" t="str">
        <f>IF(AA8595="","",IFERROR(1*'Procytrat 610BS'!D97,IFERROR(_xludf.NUMBERVALUE('Procytrat 610BS'!D97,".",","),IFERROR(_xludf.NUMBERVALUE('Procytrat 610BS'!D97,",","."),0))))</f>
        <v/>
      </c>
      <c r="AE8595" t="str">
        <f>IF(AA8595="","",'Procytrat 610BS'!K97)</f>
        <v/>
      </c>
      <c r="AF8595">
        <f t="shared" si="828"/>
        <v>0</v>
      </c>
      <c r="AG8595" t="str">
        <f t="shared" si="829"/>
        <v/>
      </c>
      <c r="AH8595" t="str">
        <f t="shared" si="830"/>
        <v/>
      </c>
      <c r="AI8595">
        <f t="shared" si="831"/>
        <v>0</v>
      </c>
      <c r="AJ8595">
        <f t="shared" si="832"/>
        <v>0</v>
      </c>
      <c r="AK8595">
        <v>0</v>
      </c>
      <c r="AL8595" t="str">
        <f>IF(AA8595="","",IFERROR(IF(ISNUMBER('Procytrat 610BS'!E97),'Procytrat 610BS'!E97,IF(ISNUMBER(SEARCH("12",'Procytrat 610BS'!E97)),EDATE(AB8595,12),IF(ISNUMBER(SEARCH("6",'Procytrat 610BS'!E97)),EDATE(AB8595,6),IF(ISNUMBER(SEARCH("3",'Procytrat 610BS'!E97)),EDATE(AB8595,3),DATEVALUE('Procytrat 610BS'!E97))))),""))</f>
        <v/>
      </c>
      <c r="AM8595" t="str">
        <f t="shared" ca="1" si="833"/>
        <v/>
      </c>
    </row>
    <row r="8596" spans="27:39" x14ac:dyDescent="0.3">
      <c r="AA8596" t="str">
        <f>IF(COUNTA('Procytrat 610BS'!B98,'Procytrat 610BS'!C98,'Procytrat 610BS'!D98)&gt;0,"610BS","")</f>
        <v/>
      </c>
      <c r="AB8596" t="str">
        <f>IFERROR(IF(ISNUMBER('Procytrat 610BS'!B98),'Procytrat 610BS'!B98,DATEVALUE('Procytrat 610BS'!B98)),"")</f>
        <v/>
      </c>
      <c r="AC8596" t="str">
        <f>IF(AA8596="","",'Procytrat 610BS'!C98)</f>
        <v/>
      </c>
      <c r="AD8596" t="str">
        <f>IF(AA8596="","",IFERROR(1*'Procytrat 610BS'!D98,IFERROR(_xludf.NUMBERVALUE('Procytrat 610BS'!D98,".",","),IFERROR(_xludf.NUMBERVALUE('Procytrat 610BS'!D98,",","."),0))))</f>
        <v/>
      </c>
      <c r="AE8596" t="str">
        <f>IF(AA8596="","",'Procytrat 610BS'!K98)</f>
        <v/>
      </c>
      <c r="AF8596">
        <f t="shared" si="828"/>
        <v>0</v>
      </c>
      <c r="AG8596" t="str">
        <f t="shared" si="829"/>
        <v/>
      </c>
      <c r="AH8596" t="str">
        <f t="shared" si="830"/>
        <v/>
      </c>
      <c r="AI8596">
        <f t="shared" si="831"/>
        <v>0</v>
      </c>
      <c r="AJ8596">
        <f t="shared" si="832"/>
        <v>0</v>
      </c>
      <c r="AK8596">
        <v>0</v>
      </c>
      <c r="AL8596" t="str">
        <f>IF(AA8596="","",IFERROR(IF(ISNUMBER('Procytrat 610BS'!E98),'Procytrat 610BS'!E98,IF(ISNUMBER(SEARCH("12",'Procytrat 610BS'!E98)),EDATE(AB8596,12),IF(ISNUMBER(SEARCH("6",'Procytrat 610BS'!E98)),EDATE(AB8596,6),IF(ISNUMBER(SEARCH("3",'Procytrat 610BS'!E98)),EDATE(AB8596,3),DATEVALUE('Procytrat 610BS'!E98))))),""))</f>
        <v/>
      </c>
      <c r="AM8596" t="str">
        <f t="shared" ca="1" si="833"/>
        <v/>
      </c>
    </row>
    <row r="8597" spans="27:39" x14ac:dyDescent="0.3">
      <c r="AA8597" t="str">
        <f>IF(COUNTA('Procytrat 610BS'!B99,'Procytrat 610BS'!C99,'Procytrat 610BS'!D99)&gt;0,"610BS","")</f>
        <v/>
      </c>
      <c r="AB8597" t="str">
        <f>IFERROR(IF(ISNUMBER('Procytrat 610BS'!B99),'Procytrat 610BS'!B99,DATEVALUE('Procytrat 610BS'!B99)),"")</f>
        <v/>
      </c>
      <c r="AC8597" t="str">
        <f>IF(AA8597="","",'Procytrat 610BS'!C99)</f>
        <v/>
      </c>
      <c r="AD8597" t="str">
        <f>IF(AA8597="","",IFERROR(1*'Procytrat 610BS'!D99,IFERROR(_xludf.NUMBERVALUE('Procytrat 610BS'!D99,".",","),IFERROR(_xludf.NUMBERVALUE('Procytrat 610BS'!D99,",","."),0))))</f>
        <v/>
      </c>
      <c r="AE8597" t="str">
        <f>IF(AA8597="","",'Procytrat 610BS'!K99)</f>
        <v/>
      </c>
      <c r="AF8597">
        <f t="shared" si="828"/>
        <v>0</v>
      </c>
      <c r="AG8597" t="str">
        <f t="shared" si="829"/>
        <v/>
      </c>
      <c r="AH8597" t="str">
        <f t="shared" si="830"/>
        <v/>
      </c>
      <c r="AI8597">
        <f t="shared" si="831"/>
        <v>0</v>
      </c>
      <c r="AJ8597">
        <f t="shared" si="832"/>
        <v>0</v>
      </c>
      <c r="AK8597">
        <v>0</v>
      </c>
      <c r="AL8597" t="str">
        <f>IF(AA8597="","",IFERROR(IF(ISNUMBER('Procytrat 610BS'!E99),'Procytrat 610BS'!E99,IF(ISNUMBER(SEARCH("12",'Procytrat 610BS'!E99)),EDATE(AB8597,12),IF(ISNUMBER(SEARCH("6",'Procytrat 610BS'!E99)),EDATE(AB8597,6),IF(ISNUMBER(SEARCH("3",'Procytrat 610BS'!E99)),EDATE(AB8597,3),DATEVALUE('Procytrat 610BS'!E99))))),""))</f>
        <v/>
      </c>
      <c r="AM8597" t="str">
        <f t="shared" ca="1" si="833"/>
        <v/>
      </c>
    </row>
    <row r="8598" spans="27:39" x14ac:dyDescent="0.3">
      <c r="AA8598" t="str">
        <f>IF(COUNTA('Procytrat 610BS'!B100,'Procytrat 610BS'!C100,'Procytrat 610BS'!D100)&gt;0,"610BS","")</f>
        <v/>
      </c>
      <c r="AB8598" t="str">
        <f>IFERROR(IF(ISNUMBER('Procytrat 610BS'!B100),'Procytrat 610BS'!B100,DATEVALUE('Procytrat 610BS'!B100)),"")</f>
        <v/>
      </c>
      <c r="AC8598" t="str">
        <f>IF(AA8598="","",'Procytrat 610BS'!C100)</f>
        <v/>
      </c>
      <c r="AD8598" t="str">
        <f>IF(AA8598="","",IFERROR(1*'Procytrat 610BS'!D100,IFERROR(_xludf.NUMBERVALUE('Procytrat 610BS'!D100,".",","),IFERROR(_xludf.NUMBERVALUE('Procytrat 610BS'!D100,",","."),0))))</f>
        <v/>
      </c>
      <c r="AE8598" t="str">
        <f>IF(AA8598="","",'Procytrat 610BS'!K100)</f>
        <v/>
      </c>
      <c r="AF8598">
        <f t="shared" si="828"/>
        <v>0</v>
      </c>
      <c r="AG8598" t="str">
        <f t="shared" si="829"/>
        <v/>
      </c>
      <c r="AH8598" t="str">
        <f t="shared" si="830"/>
        <v/>
      </c>
      <c r="AI8598">
        <f t="shared" si="831"/>
        <v>0</v>
      </c>
      <c r="AJ8598">
        <f t="shared" si="832"/>
        <v>0</v>
      </c>
      <c r="AK8598">
        <v>0</v>
      </c>
      <c r="AL8598" t="str">
        <f>IF(AA8598="","",IFERROR(IF(ISNUMBER('Procytrat 610BS'!E100),'Procytrat 610BS'!E100,IF(ISNUMBER(SEARCH("12",'Procytrat 610BS'!E100)),EDATE(AB8598,12),IF(ISNUMBER(SEARCH("6",'Procytrat 610BS'!E100)),EDATE(AB8598,6),IF(ISNUMBER(SEARCH("3",'Procytrat 610BS'!E100)),EDATE(AB8598,3),DATEVALUE('Procytrat 610BS'!E100))))),""))</f>
        <v/>
      </c>
      <c r="AM8598" t="str">
        <f t="shared" ca="1" si="833"/>
        <v/>
      </c>
    </row>
    <row r="8599" spans="27:39" x14ac:dyDescent="0.3">
      <c r="AA8599" t="str">
        <f>IF(COUNTA('Procytrat 610BS'!B101,'Procytrat 610BS'!C101,'Procytrat 610BS'!D101)&gt;0,"610BS","")</f>
        <v/>
      </c>
      <c r="AB8599" t="str">
        <f>IFERROR(IF(ISNUMBER('Procytrat 610BS'!B101),'Procytrat 610BS'!B101,DATEVALUE('Procytrat 610BS'!B101)),"")</f>
        <v/>
      </c>
      <c r="AC8599" t="str">
        <f>IF(AA8599="","",'Procytrat 610BS'!C101)</f>
        <v/>
      </c>
      <c r="AD8599" t="str">
        <f>IF(AA8599="","",IFERROR(1*'Procytrat 610BS'!D101,IFERROR(_xludf.NUMBERVALUE('Procytrat 610BS'!D101,".",","),IFERROR(_xludf.NUMBERVALUE('Procytrat 610BS'!D101,",","."),0))))</f>
        <v/>
      </c>
      <c r="AE8599" t="str">
        <f>IF(AA8599="","",'Procytrat 610BS'!K101)</f>
        <v/>
      </c>
      <c r="AF8599">
        <f t="shared" si="828"/>
        <v>0</v>
      </c>
      <c r="AG8599" t="str">
        <f t="shared" si="829"/>
        <v/>
      </c>
      <c r="AH8599" t="str">
        <f t="shared" si="830"/>
        <v/>
      </c>
      <c r="AI8599">
        <f t="shared" si="831"/>
        <v>0</v>
      </c>
      <c r="AJ8599">
        <f t="shared" si="832"/>
        <v>0</v>
      </c>
      <c r="AK8599">
        <v>0</v>
      </c>
      <c r="AL8599" t="str">
        <f>IF(AA8599="","",IFERROR(IF(ISNUMBER('Procytrat 610BS'!E101),'Procytrat 610BS'!E101,IF(ISNUMBER(SEARCH("12",'Procytrat 610BS'!E101)),EDATE(AB8599,12),IF(ISNUMBER(SEARCH("6",'Procytrat 610BS'!E101)),EDATE(AB8599,6),IF(ISNUMBER(SEARCH("3",'Procytrat 610BS'!E101)),EDATE(AB8599,3),DATEVALUE('Procytrat 610BS'!E101))))),""))</f>
        <v/>
      </c>
      <c r="AM8599" t="str">
        <f t="shared" ca="1" si="833"/>
        <v/>
      </c>
    </row>
    <row r="8600" spans="27:39" x14ac:dyDescent="0.3">
      <c r="AA8600" t="str">
        <f>IF(COUNTA('Procytrat 610BS'!B102,'Procytrat 610BS'!C102,'Procytrat 610BS'!D102)&gt;0,"610BS","")</f>
        <v/>
      </c>
      <c r="AB8600" t="str">
        <f>IFERROR(IF(ISNUMBER('Procytrat 610BS'!B102),'Procytrat 610BS'!B102,DATEVALUE('Procytrat 610BS'!B102)),"")</f>
        <v/>
      </c>
      <c r="AC8600" t="str">
        <f>IF(AA8600="","",'Procytrat 610BS'!C102)</f>
        <v/>
      </c>
      <c r="AD8600" t="str">
        <f>IF(AA8600="","",IFERROR(1*'Procytrat 610BS'!D102,IFERROR(_xludf.NUMBERVALUE('Procytrat 610BS'!D102,".",","),IFERROR(_xludf.NUMBERVALUE('Procytrat 610BS'!D102,",","."),0))))</f>
        <v/>
      </c>
      <c r="AE8600" t="str">
        <f>IF(AA8600="","",'Procytrat 610BS'!K102)</f>
        <v/>
      </c>
      <c r="AF8600">
        <f t="shared" si="828"/>
        <v>0</v>
      </c>
      <c r="AG8600" t="str">
        <f t="shared" si="829"/>
        <v/>
      </c>
      <c r="AH8600" t="str">
        <f t="shared" si="830"/>
        <v/>
      </c>
      <c r="AI8600">
        <f t="shared" si="831"/>
        <v>0</v>
      </c>
      <c r="AJ8600">
        <f t="shared" si="832"/>
        <v>0</v>
      </c>
      <c r="AK8600">
        <v>0</v>
      </c>
      <c r="AL8600" t="str">
        <f>IF(AA8600="","",IFERROR(IF(ISNUMBER('Procytrat 610BS'!E102),'Procytrat 610BS'!E102,IF(ISNUMBER(SEARCH("12",'Procytrat 610BS'!E102)),EDATE(AB8600,12),IF(ISNUMBER(SEARCH("6",'Procytrat 610BS'!E102)),EDATE(AB8600,6),IF(ISNUMBER(SEARCH("3",'Procytrat 610BS'!E102)),EDATE(AB8600,3),DATEVALUE('Procytrat 610BS'!E102))))),""))</f>
        <v/>
      </c>
      <c r="AM8600" t="str">
        <f t="shared" ca="1" si="833"/>
        <v/>
      </c>
    </row>
    <row r="8601" spans="27:39" x14ac:dyDescent="0.3">
      <c r="AA8601" t="str">
        <f>IF(COUNTA('Procytrat 610BS'!B103,'Procytrat 610BS'!C103,'Procytrat 610BS'!D103)&gt;0,"610BS","")</f>
        <v/>
      </c>
      <c r="AB8601" t="str">
        <f>IFERROR(IF(ISNUMBER('Procytrat 610BS'!B103),'Procytrat 610BS'!B103,DATEVALUE('Procytrat 610BS'!B103)),"")</f>
        <v/>
      </c>
      <c r="AC8601" t="str">
        <f>IF(AA8601="","",'Procytrat 610BS'!C103)</f>
        <v/>
      </c>
      <c r="AD8601" t="str">
        <f>IF(AA8601="","",IFERROR(1*'Procytrat 610BS'!D103,IFERROR(_xludf.NUMBERVALUE('Procytrat 610BS'!D103,".",","),IFERROR(_xludf.NUMBERVALUE('Procytrat 610BS'!D103,",","."),0))))</f>
        <v/>
      </c>
      <c r="AE8601" t="str">
        <f>IF(AA8601="","",'Procytrat 610BS'!K103)</f>
        <v/>
      </c>
      <c r="AF8601">
        <f t="shared" si="828"/>
        <v>0</v>
      </c>
      <c r="AG8601" t="str">
        <f t="shared" si="829"/>
        <v/>
      </c>
      <c r="AH8601" t="str">
        <f t="shared" si="830"/>
        <v/>
      </c>
      <c r="AI8601">
        <f t="shared" si="831"/>
        <v>0</v>
      </c>
      <c r="AJ8601">
        <f t="shared" si="832"/>
        <v>0</v>
      </c>
      <c r="AK8601">
        <v>0</v>
      </c>
      <c r="AL8601" t="str">
        <f>IF(AA8601="","",IFERROR(IF(ISNUMBER('Procytrat 610BS'!E103),'Procytrat 610BS'!E103,IF(ISNUMBER(SEARCH("12",'Procytrat 610BS'!E103)),EDATE(AB8601,12),IF(ISNUMBER(SEARCH("6",'Procytrat 610BS'!E103)),EDATE(AB8601,6),IF(ISNUMBER(SEARCH("3",'Procytrat 610BS'!E103)),EDATE(AB8601,3),DATEVALUE('Procytrat 610BS'!E103))))),""))</f>
        <v/>
      </c>
      <c r="AM8601" t="str">
        <f t="shared" ca="1" si="833"/>
        <v/>
      </c>
    </row>
    <row r="8602" spans="27:39" x14ac:dyDescent="0.3">
      <c r="AA8602" t="str">
        <f>IF(COUNTA('Procytrat 610BS'!B104,'Procytrat 610BS'!C104,'Procytrat 610BS'!D104)&gt;0,"610BS","")</f>
        <v/>
      </c>
      <c r="AB8602" t="str">
        <f>IFERROR(IF(ISNUMBER('Procytrat 610BS'!B104),'Procytrat 610BS'!B104,DATEVALUE('Procytrat 610BS'!B104)),"")</f>
        <v/>
      </c>
      <c r="AC8602" t="str">
        <f>IF(AA8602="","",'Procytrat 610BS'!C104)</f>
        <v/>
      </c>
      <c r="AD8602" t="str">
        <f>IF(AA8602="","",IFERROR(1*'Procytrat 610BS'!D104,IFERROR(_xludf.NUMBERVALUE('Procytrat 610BS'!D104,".",","),IFERROR(_xludf.NUMBERVALUE('Procytrat 610BS'!D104,",","."),0))))</f>
        <v/>
      </c>
      <c r="AE8602" t="str">
        <f>IF(AA8602="","",'Procytrat 610BS'!K104)</f>
        <v/>
      </c>
      <c r="AF8602">
        <f t="shared" si="828"/>
        <v>0</v>
      </c>
      <c r="AG8602" t="str">
        <f t="shared" si="829"/>
        <v/>
      </c>
      <c r="AH8602" t="str">
        <f t="shared" si="830"/>
        <v/>
      </c>
      <c r="AI8602">
        <f t="shared" si="831"/>
        <v>0</v>
      </c>
      <c r="AJ8602">
        <f t="shared" si="832"/>
        <v>0</v>
      </c>
      <c r="AK8602">
        <v>0</v>
      </c>
      <c r="AL8602" t="str">
        <f>IF(AA8602="","",IFERROR(IF(ISNUMBER('Procytrat 610BS'!E104),'Procytrat 610BS'!E104,IF(ISNUMBER(SEARCH("12",'Procytrat 610BS'!E104)),EDATE(AB8602,12),IF(ISNUMBER(SEARCH("6",'Procytrat 610BS'!E104)),EDATE(AB8602,6),IF(ISNUMBER(SEARCH("3",'Procytrat 610BS'!E104)),EDATE(AB8602,3),DATEVALUE('Procytrat 610BS'!E104))))),""))</f>
        <v/>
      </c>
      <c r="AM8602" t="str">
        <f t="shared" ca="1" si="833"/>
        <v/>
      </c>
    </row>
    <row r="8603" spans="27:39" x14ac:dyDescent="0.3">
      <c r="AA8603" t="str">
        <f>IF(COUNTA('Procytrat 610BS'!B105,'Procytrat 610BS'!C105,'Procytrat 610BS'!D105)&gt;0,"610BS","")</f>
        <v/>
      </c>
      <c r="AB8603" t="str">
        <f>IFERROR(IF(ISNUMBER('Procytrat 610BS'!B105),'Procytrat 610BS'!B105,DATEVALUE('Procytrat 610BS'!B105)),"")</f>
        <v/>
      </c>
      <c r="AC8603" t="str">
        <f>IF(AA8603="","",'Procytrat 610BS'!C105)</f>
        <v/>
      </c>
      <c r="AD8603" t="str">
        <f>IF(AA8603="","",IFERROR(1*'Procytrat 610BS'!D105,IFERROR(_xludf.NUMBERVALUE('Procytrat 610BS'!D105,".",","),IFERROR(_xludf.NUMBERVALUE('Procytrat 610BS'!D105,",","."),0))))</f>
        <v/>
      </c>
      <c r="AE8603" t="str">
        <f>IF(AA8603="","",'Procytrat 610BS'!K105)</f>
        <v/>
      </c>
      <c r="AF8603">
        <f t="shared" si="828"/>
        <v>0</v>
      </c>
      <c r="AG8603" t="str">
        <f t="shared" si="829"/>
        <v/>
      </c>
      <c r="AH8603" t="str">
        <f t="shared" si="830"/>
        <v/>
      </c>
      <c r="AI8603">
        <f t="shared" si="831"/>
        <v>0</v>
      </c>
      <c r="AJ8603">
        <f t="shared" si="832"/>
        <v>0</v>
      </c>
      <c r="AK8603">
        <v>0</v>
      </c>
      <c r="AL8603" t="str">
        <f>IF(AA8603="","",IFERROR(IF(ISNUMBER('Procytrat 610BS'!E105),'Procytrat 610BS'!E105,IF(ISNUMBER(SEARCH("12",'Procytrat 610BS'!E105)),EDATE(AB8603,12),IF(ISNUMBER(SEARCH("6",'Procytrat 610BS'!E105)),EDATE(AB8603,6),IF(ISNUMBER(SEARCH("3",'Procytrat 610BS'!E105)),EDATE(AB8603,3),DATEVALUE('Procytrat 610BS'!E105))))),""))</f>
        <v/>
      </c>
      <c r="AM8603" t="str">
        <f t="shared" ca="1" si="833"/>
        <v/>
      </c>
    </row>
    <row r="8604" spans="27:39" x14ac:dyDescent="0.3">
      <c r="AA8604" t="str">
        <f>IF(COUNTA('Procytrat 610BS'!B106,'Procytrat 610BS'!C106,'Procytrat 610BS'!D106)&gt;0,"610BS","")</f>
        <v/>
      </c>
      <c r="AB8604" t="str">
        <f>IFERROR(IF(ISNUMBER('Procytrat 610BS'!B106),'Procytrat 610BS'!B106,DATEVALUE('Procytrat 610BS'!B106)),"")</f>
        <v/>
      </c>
      <c r="AC8604" t="str">
        <f>IF(AA8604="","",'Procytrat 610BS'!C106)</f>
        <v/>
      </c>
      <c r="AD8604" t="str">
        <f>IF(AA8604="","",IFERROR(1*'Procytrat 610BS'!D106,IFERROR(_xludf.NUMBERVALUE('Procytrat 610BS'!D106,".",","),IFERROR(_xludf.NUMBERVALUE('Procytrat 610BS'!D106,",","."),0))))</f>
        <v/>
      </c>
      <c r="AE8604" t="str">
        <f>IF(AA8604="","",'Procytrat 610BS'!K106)</f>
        <v/>
      </c>
      <c r="AF8604">
        <f t="shared" si="828"/>
        <v>0</v>
      </c>
      <c r="AG8604" t="str">
        <f t="shared" si="829"/>
        <v/>
      </c>
      <c r="AH8604" t="str">
        <f t="shared" si="830"/>
        <v/>
      </c>
      <c r="AI8604">
        <f t="shared" si="831"/>
        <v>0</v>
      </c>
      <c r="AJ8604">
        <f t="shared" si="832"/>
        <v>0</v>
      </c>
      <c r="AK8604">
        <v>0</v>
      </c>
      <c r="AL8604" t="str">
        <f>IF(AA8604="","",IFERROR(IF(ISNUMBER('Procytrat 610BS'!E106),'Procytrat 610BS'!E106,IF(ISNUMBER(SEARCH("12",'Procytrat 610BS'!E106)),EDATE(AB8604,12),IF(ISNUMBER(SEARCH("6",'Procytrat 610BS'!E106)),EDATE(AB8604,6),IF(ISNUMBER(SEARCH("3",'Procytrat 610BS'!E106)),EDATE(AB8604,3),DATEVALUE('Procytrat 610BS'!E106))))),""))</f>
        <v/>
      </c>
      <c r="AM8604" t="str">
        <f t="shared" ca="1" si="833"/>
        <v/>
      </c>
    </row>
    <row r="8605" spans="27:39" x14ac:dyDescent="0.3">
      <c r="AA8605" t="str">
        <f>IF(COUNTA('Procytrat 610BS'!B107,'Procytrat 610BS'!C107,'Procytrat 610BS'!D107)&gt;0,"610BS","")</f>
        <v/>
      </c>
      <c r="AB8605" t="str">
        <f>IFERROR(IF(ISNUMBER('Procytrat 610BS'!B107),'Procytrat 610BS'!B107,DATEVALUE('Procytrat 610BS'!B107)),"")</f>
        <v/>
      </c>
      <c r="AC8605" t="str">
        <f>IF(AA8605="","",'Procytrat 610BS'!C107)</f>
        <v/>
      </c>
      <c r="AD8605" t="str">
        <f>IF(AA8605="","",IFERROR(1*'Procytrat 610BS'!D107,IFERROR(_xludf.NUMBERVALUE('Procytrat 610BS'!D107,".",","),IFERROR(_xludf.NUMBERVALUE('Procytrat 610BS'!D107,",","."),0))))</f>
        <v/>
      </c>
      <c r="AE8605" t="str">
        <f>IF(AA8605="","",'Procytrat 610BS'!K107)</f>
        <v/>
      </c>
      <c r="AF8605">
        <f t="shared" si="828"/>
        <v>0</v>
      </c>
      <c r="AG8605" t="str">
        <f t="shared" si="829"/>
        <v/>
      </c>
      <c r="AH8605" t="str">
        <f t="shared" si="830"/>
        <v/>
      </c>
      <c r="AI8605">
        <f t="shared" si="831"/>
        <v>0</v>
      </c>
      <c r="AJ8605">
        <f t="shared" si="832"/>
        <v>0</v>
      </c>
      <c r="AK8605">
        <v>0</v>
      </c>
      <c r="AL8605" t="str">
        <f>IF(AA8605="","",IFERROR(IF(ISNUMBER('Procytrat 610BS'!E107),'Procytrat 610BS'!E107,IF(ISNUMBER(SEARCH("12",'Procytrat 610BS'!E107)),EDATE(AB8605,12),IF(ISNUMBER(SEARCH("6",'Procytrat 610BS'!E107)),EDATE(AB8605,6),IF(ISNUMBER(SEARCH("3",'Procytrat 610BS'!E107)),EDATE(AB8605,3),DATEVALUE('Procytrat 610BS'!E107))))),""))</f>
        <v/>
      </c>
      <c r="AM8605" t="str">
        <f t="shared" ca="1" si="833"/>
        <v/>
      </c>
    </row>
    <row r="8606" spans="27:39" x14ac:dyDescent="0.3">
      <c r="AA8606" t="str">
        <f>IF(COUNTA('Procytrat 610BS'!B108,'Procytrat 610BS'!C108,'Procytrat 610BS'!D108)&gt;0,"610BS","")</f>
        <v/>
      </c>
      <c r="AB8606" t="str">
        <f>IFERROR(IF(ISNUMBER('Procytrat 610BS'!B108),'Procytrat 610BS'!B108,DATEVALUE('Procytrat 610BS'!B108)),"")</f>
        <v/>
      </c>
      <c r="AC8606" t="str">
        <f>IF(AA8606="","",'Procytrat 610BS'!C108)</f>
        <v/>
      </c>
      <c r="AD8606" t="str">
        <f>IF(AA8606="","",IFERROR(1*'Procytrat 610BS'!D108,IFERROR(_xludf.NUMBERVALUE('Procytrat 610BS'!D108,".",","),IFERROR(_xludf.NUMBERVALUE('Procytrat 610BS'!D108,",","."),0))))</f>
        <v/>
      </c>
      <c r="AE8606" t="str">
        <f>IF(AA8606="","",'Procytrat 610BS'!K108)</f>
        <v/>
      </c>
      <c r="AF8606">
        <f t="shared" si="828"/>
        <v>0</v>
      </c>
      <c r="AG8606" t="str">
        <f t="shared" si="829"/>
        <v/>
      </c>
      <c r="AH8606" t="str">
        <f t="shared" si="830"/>
        <v/>
      </c>
      <c r="AI8606">
        <f t="shared" si="831"/>
        <v>0</v>
      </c>
      <c r="AJ8606">
        <f t="shared" si="832"/>
        <v>0</v>
      </c>
      <c r="AK8606">
        <v>0</v>
      </c>
      <c r="AL8606" t="str">
        <f>IF(AA8606="","",IFERROR(IF(ISNUMBER('Procytrat 610BS'!E108),'Procytrat 610BS'!E108,IF(ISNUMBER(SEARCH("12",'Procytrat 610BS'!E108)),EDATE(AB8606,12),IF(ISNUMBER(SEARCH("6",'Procytrat 610BS'!E108)),EDATE(AB8606,6),IF(ISNUMBER(SEARCH("3",'Procytrat 610BS'!E108)),EDATE(AB8606,3),DATEVALUE('Procytrat 610BS'!E108))))),""))</f>
        <v/>
      </c>
      <c r="AM8606" t="str">
        <f t="shared" ca="1" si="833"/>
        <v/>
      </c>
    </row>
    <row r="8607" spans="27:39" x14ac:dyDescent="0.3">
      <c r="AA8607" t="str">
        <f>IF(COUNTA('Procytrat 610BS'!B109,'Procytrat 610BS'!C109,'Procytrat 610BS'!D109)&gt;0,"610BS","")</f>
        <v/>
      </c>
      <c r="AB8607" t="str">
        <f>IFERROR(IF(ISNUMBER('Procytrat 610BS'!B109),'Procytrat 610BS'!B109,DATEVALUE('Procytrat 610BS'!B109)),"")</f>
        <v/>
      </c>
      <c r="AC8607" t="str">
        <f>IF(AA8607="","",'Procytrat 610BS'!C109)</f>
        <v/>
      </c>
      <c r="AD8607" t="str">
        <f>IF(AA8607="","",IFERROR(1*'Procytrat 610BS'!D109,IFERROR(_xludf.NUMBERVALUE('Procytrat 610BS'!D109,".",","),IFERROR(_xludf.NUMBERVALUE('Procytrat 610BS'!D109,",","."),0))))</f>
        <v/>
      </c>
      <c r="AE8607" t="str">
        <f>IF(AA8607="","",'Procytrat 610BS'!K109)</f>
        <v/>
      </c>
      <c r="AF8607">
        <f t="shared" si="828"/>
        <v>0</v>
      </c>
      <c r="AG8607" t="str">
        <f t="shared" si="829"/>
        <v/>
      </c>
      <c r="AH8607" t="str">
        <f t="shared" si="830"/>
        <v/>
      </c>
      <c r="AI8607">
        <f t="shared" si="831"/>
        <v>0</v>
      </c>
      <c r="AJ8607">
        <f t="shared" si="832"/>
        <v>0</v>
      </c>
      <c r="AK8607">
        <v>0</v>
      </c>
      <c r="AL8607" t="str">
        <f>IF(AA8607="","",IFERROR(IF(ISNUMBER('Procytrat 610BS'!E109),'Procytrat 610BS'!E109,IF(ISNUMBER(SEARCH("12",'Procytrat 610BS'!E109)),EDATE(AB8607,12),IF(ISNUMBER(SEARCH("6",'Procytrat 610BS'!E109)),EDATE(AB8607,6),IF(ISNUMBER(SEARCH("3",'Procytrat 610BS'!E109)),EDATE(AB8607,3),DATEVALUE('Procytrat 610BS'!E109))))),""))</f>
        <v/>
      </c>
      <c r="AM8607" t="str">
        <f t="shared" ca="1" si="833"/>
        <v/>
      </c>
    </row>
    <row r="8608" spans="27:39" x14ac:dyDescent="0.3">
      <c r="AA8608" t="str">
        <f>IF(COUNTA('Procytrat 610BS'!B110,'Procytrat 610BS'!C110,'Procytrat 610BS'!D110)&gt;0,"610BS","")</f>
        <v/>
      </c>
      <c r="AB8608" t="str">
        <f>IFERROR(IF(ISNUMBER('Procytrat 610BS'!B110),'Procytrat 610BS'!B110,DATEVALUE('Procytrat 610BS'!B110)),"")</f>
        <v/>
      </c>
      <c r="AC8608" t="str">
        <f>IF(AA8608="","",'Procytrat 610BS'!C110)</f>
        <v/>
      </c>
      <c r="AD8608" t="str">
        <f>IF(AA8608="","",IFERROR(1*'Procytrat 610BS'!D110,IFERROR(_xludf.NUMBERVALUE('Procytrat 610BS'!D110,".",","),IFERROR(_xludf.NUMBERVALUE('Procytrat 610BS'!D110,",","."),0))))</f>
        <v/>
      </c>
      <c r="AE8608" t="str">
        <f>IF(AA8608="","",'Procytrat 610BS'!K110)</f>
        <v/>
      </c>
      <c r="AF8608">
        <f t="shared" si="828"/>
        <v>0</v>
      </c>
      <c r="AG8608" t="str">
        <f t="shared" si="829"/>
        <v/>
      </c>
      <c r="AH8608" t="str">
        <f t="shared" si="830"/>
        <v/>
      </c>
      <c r="AI8608">
        <f t="shared" si="831"/>
        <v>0</v>
      </c>
      <c r="AJ8608">
        <f t="shared" si="832"/>
        <v>0</v>
      </c>
      <c r="AK8608">
        <v>0</v>
      </c>
      <c r="AL8608" t="str">
        <f>IF(AA8608="","",IFERROR(IF(ISNUMBER('Procytrat 610BS'!E110),'Procytrat 610BS'!E110,IF(ISNUMBER(SEARCH("12",'Procytrat 610BS'!E110)),EDATE(AB8608,12),IF(ISNUMBER(SEARCH("6",'Procytrat 610BS'!E110)),EDATE(AB8608,6),IF(ISNUMBER(SEARCH("3",'Procytrat 610BS'!E110)),EDATE(AB8608,3),DATEVALUE('Procytrat 610BS'!E110))))),""))</f>
        <v/>
      </c>
      <c r="AM8608" t="str">
        <f t="shared" ca="1" si="833"/>
        <v/>
      </c>
    </row>
    <row r="8609" spans="27:39" x14ac:dyDescent="0.3">
      <c r="AA8609" t="str">
        <f>IF(COUNTA('Procytrat 610BS'!B111,'Procytrat 610BS'!C111,'Procytrat 610BS'!D111)&gt;0,"610BS","")</f>
        <v/>
      </c>
      <c r="AB8609" t="str">
        <f>IFERROR(IF(ISNUMBER('Procytrat 610BS'!B111),'Procytrat 610BS'!B111,DATEVALUE('Procytrat 610BS'!B111)),"")</f>
        <v/>
      </c>
      <c r="AC8609" t="str">
        <f>IF(AA8609="","",'Procytrat 610BS'!C111)</f>
        <v/>
      </c>
      <c r="AD8609" t="str">
        <f>IF(AA8609="","",IFERROR(1*'Procytrat 610BS'!D111,IFERROR(_xludf.NUMBERVALUE('Procytrat 610BS'!D111,".",","),IFERROR(_xludf.NUMBERVALUE('Procytrat 610BS'!D111,",","."),0))))</f>
        <v/>
      </c>
      <c r="AE8609" t="str">
        <f>IF(AA8609="","",'Procytrat 610BS'!K111)</f>
        <v/>
      </c>
      <c r="AF8609">
        <f t="shared" si="828"/>
        <v>0</v>
      </c>
      <c r="AG8609" t="str">
        <f t="shared" si="829"/>
        <v/>
      </c>
      <c r="AH8609" t="str">
        <f t="shared" si="830"/>
        <v/>
      </c>
      <c r="AI8609">
        <f t="shared" si="831"/>
        <v>0</v>
      </c>
      <c r="AJ8609">
        <f t="shared" si="832"/>
        <v>0</v>
      </c>
      <c r="AK8609">
        <v>0</v>
      </c>
      <c r="AL8609" t="str">
        <f>IF(AA8609="","",IFERROR(IF(ISNUMBER('Procytrat 610BS'!E111),'Procytrat 610BS'!E111,IF(ISNUMBER(SEARCH("12",'Procytrat 610BS'!E111)),EDATE(AB8609,12),IF(ISNUMBER(SEARCH("6",'Procytrat 610BS'!E111)),EDATE(AB8609,6),IF(ISNUMBER(SEARCH("3",'Procytrat 610BS'!E111)),EDATE(AB8609,3),DATEVALUE('Procytrat 610BS'!E111))))),""))</f>
        <v/>
      </c>
      <c r="AM8609" t="str">
        <f t="shared" ca="1" si="833"/>
        <v/>
      </c>
    </row>
    <row r="8610" spans="27:39" x14ac:dyDescent="0.3">
      <c r="AA8610" t="str">
        <f>IF(COUNTA('Procytrat 610BS'!B112,'Procytrat 610BS'!C112,'Procytrat 610BS'!D112)&gt;0,"610BS","")</f>
        <v/>
      </c>
      <c r="AB8610" t="str">
        <f>IFERROR(IF(ISNUMBER('Procytrat 610BS'!B112),'Procytrat 610BS'!B112,DATEVALUE('Procytrat 610BS'!B112)),"")</f>
        <v/>
      </c>
      <c r="AC8610" t="str">
        <f>IF(AA8610="","",'Procytrat 610BS'!C112)</f>
        <v/>
      </c>
      <c r="AD8610" t="str">
        <f>IF(AA8610="","",IFERROR(1*'Procytrat 610BS'!D112,IFERROR(_xludf.NUMBERVALUE('Procytrat 610BS'!D112,".",","),IFERROR(_xludf.NUMBERVALUE('Procytrat 610BS'!D112,",","."),0))))</f>
        <v/>
      </c>
      <c r="AE8610" t="str">
        <f>IF(AA8610="","",'Procytrat 610BS'!K112)</f>
        <v/>
      </c>
      <c r="AF8610">
        <f t="shared" si="828"/>
        <v>0</v>
      </c>
      <c r="AG8610" t="str">
        <f t="shared" si="829"/>
        <v/>
      </c>
      <c r="AH8610" t="str">
        <f t="shared" si="830"/>
        <v/>
      </c>
      <c r="AI8610">
        <f t="shared" si="831"/>
        <v>0</v>
      </c>
      <c r="AJ8610">
        <f t="shared" si="832"/>
        <v>0</v>
      </c>
      <c r="AK8610">
        <v>0</v>
      </c>
      <c r="AL8610" t="str">
        <f>IF(AA8610="","",IFERROR(IF(ISNUMBER('Procytrat 610BS'!E112),'Procytrat 610BS'!E112,IF(ISNUMBER(SEARCH("12",'Procytrat 610BS'!E112)),EDATE(AB8610,12),IF(ISNUMBER(SEARCH("6",'Procytrat 610BS'!E112)),EDATE(AB8610,6),IF(ISNUMBER(SEARCH("3",'Procytrat 610BS'!E112)),EDATE(AB8610,3),DATEVALUE('Procytrat 610BS'!E112))))),""))</f>
        <v/>
      </c>
      <c r="AM8610" t="str">
        <f t="shared" ca="1" si="833"/>
        <v/>
      </c>
    </row>
    <row r="8611" spans="27:39" x14ac:dyDescent="0.3">
      <c r="AA8611" t="str">
        <f>IF(COUNTA('Procytrat 610BS'!B113,'Procytrat 610BS'!C113,'Procytrat 610BS'!D113)&gt;0,"610BS","")</f>
        <v/>
      </c>
      <c r="AB8611" t="str">
        <f>IFERROR(IF(ISNUMBER('Procytrat 610BS'!B113),'Procytrat 610BS'!B113,DATEVALUE('Procytrat 610BS'!B113)),"")</f>
        <v/>
      </c>
      <c r="AC8611" t="str">
        <f>IF(AA8611="","",'Procytrat 610BS'!C113)</f>
        <v/>
      </c>
      <c r="AD8611" t="str">
        <f>IF(AA8611="","",IFERROR(1*'Procytrat 610BS'!D113,IFERROR(_xludf.NUMBERVALUE('Procytrat 610BS'!D113,".",","),IFERROR(_xludf.NUMBERVALUE('Procytrat 610BS'!D113,",","."),0))))</f>
        <v/>
      </c>
      <c r="AE8611" t="str">
        <f>IF(AA8611="","",'Procytrat 610BS'!K113)</f>
        <v/>
      </c>
      <c r="AF8611">
        <f t="shared" si="828"/>
        <v>0</v>
      </c>
      <c r="AG8611" t="str">
        <f t="shared" si="829"/>
        <v/>
      </c>
      <c r="AH8611" t="str">
        <f t="shared" si="830"/>
        <v/>
      </c>
      <c r="AI8611">
        <f t="shared" si="831"/>
        <v>0</v>
      </c>
      <c r="AJ8611">
        <f t="shared" si="832"/>
        <v>0</v>
      </c>
      <c r="AK8611">
        <v>0</v>
      </c>
      <c r="AL8611" t="str">
        <f>IF(AA8611="","",IFERROR(IF(ISNUMBER('Procytrat 610BS'!E113),'Procytrat 610BS'!E113,IF(ISNUMBER(SEARCH("12",'Procytrat 610BS'!E113)),EDATE(AB8611,12),IF(ISNUMBER(SEARCH("6",'Procytrat 610BS'!E113)),EDATE(AB8611,6),IF(ISNUMBER(SEARCH("3",'Procytrat 610BS'!E113)),EDATE(AB8611,3),DATEVALUE('Procytrat 610BS'!E113))))),""))</f>
        <v/>
      </c>
      <c r="AM8611" t="str">
        <f t="shared" ca="1" si="833"/>
        <v/>
      </c>
    </row>
    <row r="8612" spans="27:39" x14ac:dyDescent="0.3">
      <c r="AA8612" t="str">
        <f>IF(COUNTA('Procytrat 610BS'!B114,'Procytrat 610BS'!C114,'Procytrat 610BS'!D114)&gt;0,"610BS","")</f>
        <v/>
      </c>
      <c r="AB8612" t="str">
        <f>IFERROR(IF(ISNUMBER('Procytrat 610BS'!B114),'Procytrat 610BS'!B114,DATEVALUE('Procytrat 610BS'!B114)),"")</f>
        <v/>
      </c>
      <c r="AC8612" t="str">
        <f>IF(AA8612="","",'Procytrat 610BS'!C114)</f>
        <v/>
      </c>
      <c r="AD8612" t="str">
        <f>IF(AA8612="","",IFERROR(1*'Procytrat 610BS'!D114,IFERROR(_xludf.NUMBERVALUE('Procytrat 610BS'!D114,".",","),IFERROR(_xludf.NUMBERVALUE('Procytrat 610BS'!D114,",","."),0))))</f>
        <v/>
      </c>
      <c r="AE8612" t="str">
        <f>IF(AA8612="","",'Procytrat 610BS'!K114)</f>
        <v/>
      </c>
      <c r="AF8612">
        <f t="shared" si="828"/>
        <v>0</v>
      </c>
      <c r="AG8612" t="str">
        <f t="shared" si="829"/>
        <v/>
      </c>
      <c r="AH8612" t="str">
        <f t="shared" si="830"/>
        <v/>
      </c>
      <c r="AI8612">
        <f t="shared" si="831"/>
        <v>0</v>
      </c>
      <c r="AJ8612">
        <f t="shared" si="832"/>
        <v>0</v>
      </c>
      <c r="AK8612">
        <v>0</v>
      </c>
      <c r="AL8612" t="str">
        <f>IF(AA8612="","",IFERROR(IF(ISNUMBER('Procytrat 610BS'!E114),'Procytrat 610BS'!E114,IF(ISNUMBER(SEARCH("12",'Procytrat 610BS'!E114)),EDATE(AB8612,12),IF(ISNUMBER(SEARCH("6",'Procytrat 610BS'!E114)),EDATE(AB8612,6),IF(ISNUMBER(SEARCH("3",'Procytrat 610BS'!E114)),EDATE(AB8612,3),DATEVALUE('Procytrat 610BS'!E114))))),""))</f>
        <v/>
      </c>
      <c r="AM8612" t="str">
        <f t="shared" ca="1" si="833"/>
        <v/>
      </c>
    </row>
    <row r="8613" spans="27:39" x14ac:dyDescent="0.3">
      <c r="AA8613" t="str">
        <f>IF(COUNTA('Procytrat 610BS'!B115,'Procytrat 610BS'!C115,'Procytrat 610BS'!D115)&gt;0,"610BS","")</f>
        <v/>
      </c>
      <c r="AB8613" t="str">
        <f>IFERROR(IF(ISNUMBER('Procytrat 610BS'!B115),'Procytrat 610BS'!B115,DATEVALUE('Procytrat 610BS'!B115)),"")</f>
        <v/>
      </c>
      <c r="AC8613" t="str">
        <f>IF(AA8613="","",'Procytrat 610BS'!C115)</f>
        <v/>
      </c>
      <c r="AD8613" t="str">
        <f>IF(AA8613="","",IFERROR(1*'Procytrat 610BS'!D115,IFERROR(_xludf.NUMBERVALUE('Procytrat 610BS'!D115,".",","),IFERROR(_xludf.NUMBERVALUE('Procytrat 610BS'!D115,",","."),0))))</f>
        <v/>
      </c>
      <c r="AE8613" t="str">
        <f>IF(AA8613="","",'Procytrat 610BS'!K115)</f>
        <v/>
      </c>
      <c r="AF8613">
        <f t="shared" si="828"/>
        <v>0</v>
      </c>
      <c r="AG8613" t="str">
        <f t="shared" si="829"/>
        <v/>
      </c>
      <c r="AH8613" t="str">
        <f t="shared" si="830"/>
        <v/>
      </c>
      <c r="AI8613">
        <f t="shared" si="831"/>
        <v>0</v>
      </c>
      <c r="AJ8613">
        <f t="shared" si="832"/>
        <v>0</v>
      </c>
      <c r="AK8613">
        <v>0</v>
      </c>
      <c r="AL8613" t="str">
        <f>IF(AA8613="","",IFERROR(IF(ISNUMBER('Procytrat 610BS'!E115),'Procytrat 610BS'!E115,IF(ISNUMBER(SEARCH("12",'Procytrat 610BS'!E115)),EDATE(AB8613,12),IF(ISNUMBER(SEARCH("6",'Procytrat 610BS'!E115)),EDATE(AB8613,6),IF(ISNUMBER(SEARCH("3",'Procytrat 610BS'!E115)),EDATE(AB8613,3),DATEVALUE('Procytrat 610BS'!E115))))),""))</f>
        <v/>
      </c>
      <c r="AM8613" t="str">
        <f t="shared" ca="1" si="833"/>
        <v/>
      </c>
    </row>
    <row r="8614" spans="27:39" x14ac:dyDescent="0.3">
      <c r="AA8614" t="str">
        <f>IF(COUNTA('Procytrat 610BS'!B116,'Procytrat 610BS'!C116,'Procytrat 610BS'!D116)&gt;0,"610BS","")</f>
        <v/>
      </c>
      <c r="AB8614" t="str">
        <f>IFERROR(IF(ISNUMBER('Procytrat 610BS'!B116),'Procytrat 610BS'!B116,DATEVALUE('Procytrat 610BS'!B116)),"")</f>
        <v/>
      </c>
      <c r="AC8614" t="str">
        <f>IF(AA8614="","",'Procytrat 610BS'!C116)</f>
        <v/>
      </c>
      <c r="AD8614" t="str">
        <f>IF(AA8614="","",IFERROR(1*'Procytrat 610BS'!D116,IFERROR(_xludf.NUMBERVALUE('Procytrat 610BS'!D116,".",","),IFERROR(_xludf.NUMBERVALUE('Procytrat 610BS'!D116,",","."),0))))</f>
        <v/>
      </c>
      <c r="AE8614" t="str">
        <f>IF(AA8614="","",'Procytrat 610BS'!K116)</f>
        <v/>
      </c>
      <c r="AF8614">
        <f t="shared" si="828"/>
        <v>0</v>
      </c>
      <c r="AG8614" t="str">
        <f t="shared" si="829"/>
        <v/>
      </c>
      <c r="AH8614" t="str">
        <f t="shared" si="830"/>
        <v/>
      </c>
      <c r="AI8614">
        <f t="shared" si="831"/>
        <v>0</v>
      </c>
      <c r="AJ8614">
        <f t="shared" si="832"/>
        <v>0</v>
      </c>
      <c r="AK8614">
        <v>0</v>
      </c>
      <c r="AL8614" t="str">
        <f>IF(AA8614="","",IFERROR(IF(ISNUMBER('Procytrat 610BS'!E116),'Procytrat 610BS'!E116,IF(ISNUMBER(SEARCH("12",'Procytrat 610BS'!E116)),EDATE(AB8614,12),IF(ISNUMBER(SEARCH("6",'Procytrat 610BS'!E116)),EDATE(AB8614,6),IF(ISNUMBER(SEARCH("3",'Procytrat 610BS'!E116)),EDATE(AB8614,3),DATEVALUE('Procytrat 610BS'!E116))))),""))</f>
        <v/>
      </c>
      <c r="AM8614" t="str">
        <f t="shared" ca="1" si="833"/>
        <v/>
      </c>
    </row>
    <row r="8615" spans="27:39" x14ac:dyDescent="0.3">
      <c r="AA8615" t="str">
        <f>IF(COUNTA('Procytrat 610BS'!B117,'Procytrat 610BS'!C117,'Procytrat 610BS'!D117)&gt;0,"610BS","")</f>
        <v/>
      </c>
      <c r="AB8615" t="str">
        <f>IFERROR(IF(ISNUMBER('Procytrat 610BS'!B117),'Procytrat 610BS'!B117,DATEVALUE('Procytrat 610BS'!B117)),"")</f>
        <v/>
      </c>
      <c r="AC8615" t="str">
        <f>IF(AA8615="","",'Procytrat 610BS'!C117)</f>
        <v/>
      </c>
      <c r="AD8615" t="str">
        <f>IF(AA8615="","",IFERROR(1*'Procytrat 610BS'!D117,IFERROR(_xludf.NUMBERVALUE('Procytrat 610BS'!D117,".",","),IFERROR(_xludf.NUMBERVALUE('Procytrat 610BS'!D117,",","."),0))))</f>
        <v/>
      </c>
      <c r="AE8615" t="str">
        <f>IF(AA8615="","",'Procytrat 610BS'!K117)</f>
        <v/>
      </c>
      <c r="AF8615">
        <f t="shared" si="828"/>
        <v>0</v>
      </c>
      <c r="AG8615" t="str">
        <f t="shared" si="829"/>
        <v/>
      </c>
      <c r="AH8615" t="str">
        <f t="shared" si="830"/>
        <v/>
      </c>
      <c r="AI8615">
        <f t="shared" si="831"/>
        <v>0</v>
      </c>
      <c r="AJ8615">
        <f t="shared" si="832"/>
        <v>0</v>
      </c>
      <c r="AK8615">
        <v>0</v>
      </c>
      <c r="AL8615" t="str">
        <f>IF(AA8615="","",IFERROR(IF(ISNUMBER('Procytrat 610BS'!E117),'Procytrat 610BS'!E117,IF(ISNUMBER(SEARCH("12",'Procytrat 610BS'!E117)),EDATE(AB8615,12),IF(ISNUMBER(SEARCH("6",'Procytrat 610BS'!E117)),EDATE(AB8615,6),IF(ISNUMBER(SEARCH("3",'Procytrat 610BS'!E117)),EDATE(AB8615,3),DATEVALUE('Procytrat 610BS'!E117))))),""))</f>
        <v/>
      </c>
      <c r="AM8615" t="str">
        <f t="shared" ca="1" si="833"/>
        <v/>
      </c>
    </row>
    <row r="8616" spans="27:39" x14ac:dyDescent="0.3">
      <c r="AA8616" t="str">
        <f>IF(COUNTA('Procytrat 610BS'!B118,'Procytrat 610BS'!C118,'Procytrat 610BS'!D118)&gt;0,"610BS","")</f>
        <v/>
      </c>
      <c r="AB8616" t="str">
        <f>IFERROR(IF(ISNUMBER('Procytrat 610BS'!B118),'Procytrat 610BS'!B118,DATEVALUE('Procytrat 610BS'!B118)),"")</f>
        <v/>
      </c>
      <c r="AC8616" t="str">
        <f>IF(AA8616="","",'Procytrat 610BS'!C118)</f>
        <v/>
      </c>
      <c r="AD8616" t="str">
        <f>IF(AA8616="","",IFERROR(1*'Procytrat 610BS'!D118,IFERROR(_xludf.NUMBERVALUE('Procytrat 610BS'!D118,".",","),IFERROR(_xludf.NUMBERVALUE('Procytrat 610BS'!D118,",","."),0))))</f>
        <v/>
      </c>
      <c r="AE8616" t="str">
        <f>IF(AA8616="","",'Procytrat 610BS'!K118)</f>
        <v/>
      </c>
      <c r="AF8616">
        <f t="shared" si="828"/>
        <v>0</v>
      </c>
      <c r="AG8616" t="str">
        <f t="shared" si="829"/>
        <v/>
      </c>
      <c r="AH8616" t="str">
        <f t="shared" si="830"/>
        <v/>
      </c>
      <c r="AI8616">
        <f t="shared" si="831"/>
        <v>0</v>
      </c>
      <c r="AJ8616">
        <f t="shared" si="832"/>
        <v>0</v>
      </c>
      <c r="AK8616">
        <v>0</v>
      </c>
      <c r="AL8616" t="str">
        <f>IF(AA8616="","",IFERROR(IF(ISNUMBER('Procytrat 610BS'!E118),'Procytrat 610BS'!E118,IF(ISNUMBER(SEARCH("12",'Procytrat 610BS'!E118)),EDATE(AB8616,12),IF(ISNUMBER(SEARCH("6",'Procytrat 610BS'!E118)),EDATE(AB8616,6),IF(ISNUMBER(SEARCH("3",'Procytrat 610BS'!E118)),EDATE(AB8616,3),DATEVALUE('Procytrat 610BS'!E118))))),""))</f>
        <v/>
      </c>
      <c r="AM8616" t="str">
        <f t="shared" ca="1" si="833"/>
        <v/>
      </c>
    </row>
    <row r="8617" spans="27:39" x14ac:dyDescent="0.3">
      <c r="AA8617" t="str">
        <f>IF(COUNTA('Procytrat 610BS'!B119,'Procytrat 610BS'!C119,'Procytrat 610BS'!D119)&gt;0,"610BS","")</f>
        <v/>
      </c>
      <c r="AB8617" t="str">
        <f>IFERROR(IF(ISNUMBER('Procytrat 610BS'!B119),'Procytrat 610BS'!B119,DATEVALUE('Procytrat 610BS'!B119)),"")</f>
        <v/>
      </c>
      <c r="AC8617" t="str">
        <f>IF(AA8617="","",'Procytrat 610BS'!C119)</f>
        <v/>
      </c>
      <c r="AD8617" t="str">
        <f>IF(AA8617="","",IFERROR(1*'Procytrat 610BS'!D119,IFERROR(_xludf.NUMBERVALUE('Procytrat 610BS'!D119,".",","),IFERROR(_xludf.NUMBERVALUE('Procytrat 610BS'!D119,",","."),0))))</f>
        <v/>
      </c>
      <c r="AE8617" t="str">
        <f>IF(AA8617="","",'Procytrat 610BS'!K119)</f>
        <v/>
      </c>
      <c r="AF8617">
        <f t="shared" si="828"/>
        <v>0</v>
      </c>
      <c r="AG8617" t="str">
        <f t="shared" si="829"/>
        <v/>
      </c>
      <c r="AH8617" t="str">
        <f t="shared" si="830"/>
        <v/>
      </c>
      <c r="AI8617">
        <f t="shared" si="831"/>
        <v>0</v>
      </c>
      <c r="AJ8617">
        <f t="shared" si="832"/>
        <v>0</v>
      </c>
      <c r="AK8617">
        <v>0</v>
      </c>
      <c r="AL8617" t="str">
        <f>IF(AA8617="","",IFERROR(IF(ISNUMBER('Procytrat 610BS'!E119),'Procytrat 610BS'!E119,IF(ISNUMBER(SEARCH("12",'Procytrat 610BS'!E119)),EDATE(AB8617,12),IF(ISNUMBER(SEARCH("6",'Procytrat 610BS'!E119)),EDATE(AB8617,6),IF(ISNUMBER(SEARCH("3",'Procytrat 610BS'!E119)),EDATE(AB8617,3),DATEVALUE('Procytrat 610BS'!E119))))),""))</f>
        <v/>
      </c>
      <c r="AM8617" t="str">
        <f t="shared" ca="1" si="833"/>
        <v/>
      </c>
    </row>
    <row r="8618" spans="27:39" x14ac:dyDescent="0.3">
      <c r="AA8618" t="str">
        <f>IF(COUNTA('Procytrat 610BS'!B120,'Procytrat 610BS'!C120,'Procytrat 610BS'!D120)&gt;0,"610BS","")</f>
        <v/>
      </c>
      <c r="AB8618" t="str">
        <f>IFERROR(IF(ISNUMBER('Procytrat 610BS'!B120),'Procytrat 610BS'!B120,DATEVALUE('Procytrat 610BS'!B120)),"")</f>
        <v/>
      </c>
      <c r="AC8618" t="str">
        <f>IF(AA8618="","",'Procytrat 610BS'!C120)</f>
        <v/>
      </c>
      <c r="AD8618" t="str">
        <f>IF(AA8618="","",IFERROR(1*'Procytrat 610BS'!D120,IFERROR(_xludf.NUMBERVALUE('Procytrat 610BS'!D120,".",","),IFERROR(_xludf.NUMBERVALUE('Procytrat 610BS'!D120,",","."),0))))</f>
        <v/>
      </c>
      <c r="AE8618" t="str">
        <f>IF(AA8618="","",'Procytrat 610BS'!K120)</f>
        <v/>
      </c>
      <c r="AF8618">
        <f t="shared" si="828"/>
        <v>0</v>
      </c>
      <c r="AG8618" t="str">
        <f t="shared" si="829"/>
        <v/>
      </c>
      <c r="AH8618" t="str">
        <f t="shared" si="830"/>
        <v/>
      </c>
      <c r="AI8618">
        <f t="shared" si="831"/>
        <v>0</v>
      </c>
      <c r="AJ8618">
        <f t="shared" si="832"/>
        <v>0</v>
      </c>
      <c r="AK8618">
        <v>0</v>
      </c>
      <c r="AL8618" t="str">
        <f>IF(AA8618="","",IFERROR(IF(ISNUMBER('Procytrat 610BS'!E120),'Procytrat 610BS'!E120,IF(ISNUMBER(SEARCH("12",'Procytrat 610BS'!E120)),EDATE(AB8618,12),IF(ISNUMBER(SEARCH("6",'Procytrat 610BS'!E120)),EDATE(AB8618,6),IF(ISNUMBER(SEARCH("3",'Procytrat 610BS'!E120)),EDATE(AB8618,3),DATEVALUE('Procytrat 610BS'!E120))))),""))</f>
        <v/>
      </c>
      <c r="AM8618" t="str">
        <f t="shared" ca="1" si="833"/>
        <v/>
      </c>
    </row>
    <row r="8619" spans="27:39" x14ac:dyDescent="0.3">
      <c r="AA8619" t="str">
        <f>IF(COUNTA('Procytrat 610BS'!B121,'Procytrat 610BS'!C121,'Procytrat 610BS'!D121)&gt;0,"610BS","")</f>
        <v/>
      </c>
      <c r="AB8619" t="str">
        <f>IFERROR(IF(ISNUMBER('Procytrat 610BS'!B121),'Procytrat 610BS'!B121,DATEVALUE('Procytrat 610BS'!B121)),"")</f>
        <v/>
      </c>
      <c r="AC8619" t="str">
        <f>IF(AA8619="","",'Procytrat 610BS'!C121)</f>
        <v/>
      </c>
      <c r="AD8619" t="str">
        <f>IF(AA8619="","",IFERROR(1*'Procytrat 610BS'!D121,IFERROR(_xludf.NUMBERVALUE('Procytrat 610BS'!D121,".",","),IFERROR(_xludf.NUMBERVALUE('Procytrat 610BS'!D121,",","."),0))))</f>
        <v/>
      </c>
      <c r="AE8619" t="str">
        <f>IF(AA8619="","",'Procytrat 610BS'!K121)</f>
        <v/>
      </c>
      <c r="AF8619">
        <f t="shared" si="828"/>
        <v>0</v>
      </c>
      <c r="AG8619" t="str">
        <f t="shared" si="829"/>
        <v/>
      </c>
      <c r="AH8619" t="str">
        <f t="shared" si="830"/>
        <v/>
      </c>
      <c r="AI8619">
        <f t="shared" si="831"/>
        <v>0</v>
      </c>
      <c r="AJ8619">
        <f t="shared" si="832"/>
        <v>0</v>
      </c>
      <c r="AK8619">
        <v>0</v>
      </c>
      <c r="AL8619" t="str">
        <f>IF(AA8619="","",IFERROR(IF(ISNUMBER('Procytrat 610BS'!E121),'Procytrat 610BS'!E121,IF(ISNUMBER(SEARCH("12",'Procytrat 610BS'!E121)),EDATE(AB8619,12),IF(ISNUMBER(SEARCH("6",'Procytrat 610BS'!E121)),EDATE(AB8619,6),IF(ISNUMBER(SEARCH("3",'Procytrat 610BS'!E121)),EDATE(AB8619,3),DATEVALUE('Procytrat 610BS'!E121))))),""))</f>
        <v/>
      </c>
      <c r="AM8619" t="str">
        <f t="shared" ca="1" si="833"/>
        <v/>
      </c>
    </row>
    <row r="8620" spans="27:39" x14ac:dyDescent="0.3">
      <c r="AA8620" t="str">
        <f>IF(COUNTA('Procytrat 610BS'!B122,'Procytrat 610BS'!C122,'Procytrat 610BS'!D122)&gt;0,"610BS","")</f>
        <v/>
      </c>
      <c r="AB8620" t="str">
        <f>IFERROR(IF(ISNUMBER('Procytrat 610BS'!B122),'Procytrat 610BS'!B122,DATEVALUE('Procytrat 610BS'!B122)),"")</f>
        <v/>
      </c>
      <c r="AC8620" t="str">
        <f>IF(AA8620="","",'Procytrat 610BS'!C122)</f>
        <v/>
      </c>
      <c r="AD8620" t="str">
        <f>IF(AA8620="","",IFERROR(1*'Procytrat 610BS'!D122,IFERROR(_xludf.NUMBERVALUE('Procytrat 610BS'!D122,".",","),IFERROR(_xludf.NUMBERVALUE('Procytrat 610BS'!D122,",","."),0))))</f>
        <v/>
      </c>
      <c r="AE8620" t="str">
        <f>IF(AA8620="","",'Procytrat 610BS'!K122)</f>
        <v/>
      </c>
      <c r="AF8620">
        <f t="shared" si="828"/>
        <v>0</v>
      </c>
      <c r="AG8620" t="str">
        <f t="shared" si="829"/>
        <v/>
      </c>
      <c r="AH8620" t="str">
        <f t="shared" si="830"/>
        <v/>
      </c>
      <c r="AI8620">
        <f t="shared" si="831"/>
        <v>0</v>
      </c>
      <c r="AJ8620">
        <f t="shared" si="832"/>
        <v>0</v>
      </c>
      <c r="AK8620">
        <v>0</v>
      </c>
      <c r="AL8620" t="str">
        <f>IF(AA8620="","",IFERROR(IF(ISNUMBER('Procytrat 610BS'!E122),'Procytrat 610BS'!E122,IF(ISNUMBER(SEARCH("12",'Procytrat 610BS'!E122)),EDATE(AB8620,12),IF(ISNUMBER(SEARCH("6",'Procytrat 610BS'!E122)),EDATE(AB8620,6),IF(ISNUMBER(SEARCH("3",'Procytrat 610BS'!E122)),EDATE(AB8620,3),DATEVALUE('Procytrat 610BS'!E122))))),""))</f>
        <v/>
      </c>
      <c r="AM8620" t="str">
        <f t="shared" ca="1" si="833"/>
        <v/>
      </c>
    </row>
    <row r="8621" spans="27:39" x14ac:dyDescent="0.3">
      <c r="AA8621" t="str">
        <f>IF(COUNTA('Procytrat 610BS'!B123,'Procytrat 610BS'!C123,'Procytrat 610BS'!D123)&gt;0,"610BS","")</f>
        <v/>
      </c>
      <c r="AB8621" t="str">
        <f>IFERROR(IF(ISNUMBER('Procytrat 610BS'!B123),'Procytrat 610BS'!B123,DATEVALUE('Procytrat 610BS'!B123)),"")</f>
        <v/>
      </c>
      <c r="AC8621" t="str">
        <f>IF(AA8621="","",'Procytrat 610BS'!C123)</f>
        <v/>
      </c>
      <c r="AD8621" t="str">
        <f>IF(AA8621="","",IFERROR(1*'Procytrat 610BS'!D123,IFERROR(_xludf.NUMBERVALUE('Procytrat 610BS'!D123,".",","),IFERROR(_xludf.NUMBERVALUE('Procytrat 610BS'!D123,",","."),0))))</f>
        <v/>
      </c>
      <c r="AE8621" t="str">
        <f>IF(AA8621="","",'Procytrat 610BS'!K123)</f>
        <v/>
      </c>
      <c r="AF8621">
        <f t="shared" si="828"/>
        <v>0</v>
      </c>
      <c r="AG8621" t="str">
        <f t="shared" si="829"/>
        <v/>
      </c>
      <c r="AH8621" t="str">
        <f t="shared" si="830"/>
        <v/>
      </c>
      <c r="AI8621">
        <f t="shared" si="831"/>
        <v>0</v>
      </c>
      <c r="AJ8621">
        <f t="shared" si="832"/>
        <v>0</v>
      </c>
      <c r="AK8621">
        <v>0</v>
      </c>
      <c r="AL8621" t="str">
        <f>IF(AA8621="","",IFERROR(IF(ISNUMBER('Procytrat 610BS'!E123),'Procytrat 610BS'!E123,IF(ISNUMBER(SEARCH("12",'Procytrat 610BS'!E123)),EDATE(AB8621,12),IF(ISNUMBER(SEARCH("6",'Procytrat 610BS'!E123)),EDATE(AB8621,6),IF(ISNUMBER(SEARCH("3",'Procytrat 610BS'!E123)),EDATE(AB8621,3),DATEVALUE('Procytrat 610BS'!E123))))),""))</f>
        <v/>
      </c>
      <c r="AM8621" t="str">
        <f t="shared" ca="1" si="833"/>
        <v/>
      </c>
    </row>
    <row r="8622" spans="27:39" x14ac:dyDescent="0.3">
      <c r="AA8622" t="str">
        <f>IF(COUNTA('Procytrat 610BS'!B124,'Procytrat 610BS'!C124,'Procytrat 610BS'!D124)&gt;0,"610BS","")</f>
        <v/>
      </c>
      <c r="AB8622" t="str">
        <f>IFERROR(IF(ISNUMBER('Procytrat 610BS'!B124),'Procytrat 610BS'!B124,DATEVALUE('Procytrat 610BS'!B124)),"")</f>
        <v/>
      </c>
      <c r="AC8622" t="str">
        <f>IF(AA8622="","",'Procytrat 610BS'!C124)</f>
        <v/>
      </c>
      <c r="AD8622" t="str">
        <f>IF(AA8622="","",IFERROR(1*'Procytrat 610BS'!D124,IFERROR(_xludf.NUMBERVALUE('Procytrat 610BS'!D124,".",","),IFERROR(_xludf.NUMBERVALUE('Procytrat 610BS'!D124,",","."),0))))</f>
        <v/>
      </c>
      <c r="AE8622" t="str">
        <f>IF(AA8622="","",'Procytrat 610BS'!K124)</f>
        <v/>
      </c>
      <c r="AF8622">
        <f t="shared" si="828"/>
        <v>0</v>
      </c>
      <c r="AG8622" t="str">
        <f t="shared" si="829"/>
        <v/>
      </c>
      <c r="AH8622" t="str">
        <f t="shared" si="830"/>
        <v/>
      </c>
      <c r="AI8622">
        <f t="shared" si="831"/>
        <v>0</v>
      </c>
      <c r="AJ8622">
        <f t="shared" si="832"/>
        <v>0</v>
      </c>
      <c r="AK8622">
        <v>0</v>
      </c>
      <c r="AL8622" t="str">
        <f>IF(AA8622="","",IFERROR(IF(ISNUMBER('Procytrat 610BS'!E124),'Procytrat 610BS'!E124,IF(ISNUMBER(SEARCH("12",'Procytrat 610BS'!E124)),EDATE(AB8622,12),IF(ISNUMBER(SEARCH("6",'Procytrat 610BS'!E124)),EDATE(AB8622,6),IF(ISNUMBER(SEARCH("3",'Procytrat 610BS'!E124)),EDATE(AB8622,3),DATEVALUE('Procytrat 610BS'!E124))))),""))</f>
        <v/>
      </c>
      <c r="AM8622" t="str">
        <f t="shared" ca="1" si="833"/>
        <v/>
      </c>
    </row>
    <row r="8623" spans="27:39" x14ac:dyDescent="0.3">
      <c r="AA8623" t="str">
        <f>IF(COUNTA('Procytrat 610BS'!B125,'Procytrat 610BS'!C125,'Procytrat 610BS'!D125)&gt;0,"610BS","")</f>
        <v/>
      </c>
      <c r="AB8623" t="str">
        <f>IFERROR(IF(ISNUMBER('Procytrat 610BS'!B125),'Procytrat 610BS'!B125,DATEVALUE('Procytrat 610BS'!B125)),"")</f>
        <v/>
      </c>
      <c r="AC8623" t="str">
        <f>IF(AA8623="","",'Procytrat 610BS'!C125)</f>
        <v/>
      </c>
      <c r="AD8623" t="str">
        <f>IF(AA8623="","",IFERROR(1*'Procytrat 610BS'!D125,IFERROR(_xludf.NUMBERVALUE('Procytrat 610BS'!D125,".",","),IFERROR(_xludf.NUMBERVALUE('Procytrat 610BS'!D125,",","."),0))))</f>
        <v/>
      </c>
      <c r="AE8623" t="str">
        <f>IF(AA8623="","",'Procytrat 610BS'!K125)</f>
        <v/>
      </c>
      <c r="AF8623">
        <f t="shared" si="828"/>
        <v>0</v>
      </c>
      <c r="AG8623" t="str">
        <f t="shared" si="829"/>
        <v/>
      </c>
      <c r="AH8623" t="str">
        <f t="shared" si="830"/>
        <v/>
      </c>
      <c r="AI8623">
        <f t="shared" si="831"/>
        <v>0</v>
      </c>
      <c r="AJ8623">
        <f t="shared" si="832"/>
        <v>0</v>
      </c>
      <c r="AK8623">
        <v>0</v>
      </c>
      <c r="AL8623" t="str">
        <f>IF(AA8623="","",IFERROR(IF(ISNUMBER('Procytrat 610BS'!E125),'Procytrat 610BS'!E125,IF(ISNUMBER(SEARCH("12",'Procytrat 610BS'!E125)),EDATE(AB8623,12),IF(ISNUMBER(SEARCH("6",'Procytrat 610BS'!E125)),EDATE(AB8623,6),IF(ISNUMBER(SEARCH("3",'Procytrat 610BS'!E125)),EDATE(AB8623,3),DATEVALUE('Procytrat 610BS'!E125))))),""))</f>
        <v/>
      </c>
      <c r="AM8623" t="str">
        <f t="shared" ca="1" si="833"/>
        <v/>
      </c>
    </row>
    <row r="8624" spans="27:39" x14ac:dyDescent="0.3">
      <c r="AA8624" t="str">
        <f>IF(COUNTA('Procytrat 610BS'!B126,'Procytrat 610BS'!C126,'Procytrat 610BS'!D126)&gt;0,"610BS","")</f>
        <v/>
      </c>
      <c r="AB8624" t="str">
        <f>IFERROR(IF(ISNUMBER('Procytrat 610BS'!B126),'Procytrat 610BS'!B126,DATEVALUE('Procytrat 610BS'!B126)),"")</f>
        <v/>
      </c>
      <c r="AC8624" t="str">
        <f>IF(AA8624="","",'Procytrat 610BS'!C126)</f>
        <v/>
      </c>
      <c r="AD8624" t="str">
        <f>IF(AA8624="","",IFERROR(1*'Procytrat 610BS'!D126,IFERROR(_xludf.NUMBERVALUE('Procytrat 610BS'!D126,".",","),IFERROR(_xludf.NUMBERVALUE('Procytrat 610BS'!D126,",","."),0))))</f>
        <v/>
      </c>
      <c r="AE8624" t="str">
        <f>IF(AA8624="","",'Procytrat 610BS'!K126)</f>
        <v/>
      </c>
      <c r="AF8624">
        <f t="shared" si="828"/>
        <v>0</v>
      </c>
      <c r="AG8624" t="str">
        <f t="shared" si="829"/>
        <v/>
      </c>
      <c r="AH8624" t="str">
        <f t="shared" si="830"/>
        <v/>
      </c>
      <c r="AI8624">
        <f t="shared" si="831"/>
        <v>0</v>
      </c>
      <c r="AJ8624">
        <f t="shared" si="832"/>
        <v>0</v>
      </c>
      <c r="AK8624">
        <v>0</v>
      </c>
      <c r="AL8624" t="str">
        <f>IF(AA8624="","",IFERROR(IF(ISNUMBER('Procytrat 610BS'!E126),'Procytrat 610BS'!E126,IF(ISNUMBER(SEARCH("12",'Procytrat 610BS'!E126)),EDATE(AB8624,12),IF(ISNUMBER(SEARCH("6",'Procytrat 610BS'!E126)),EDATE(AB8624,6),IF(ISNUMBER(SEARCH("3",'Procytrat 610BS'!E126)),EDATE(AB8624,3),DATEVALUE('Procytrat 610BS'!E126))))),""))</f>
        <v/>
      </c>
      <c r="AM8624" t="str">
        <f t="shared" ca="1" si="833"/>
        <v/>
      </c>
    </row>
    <row r="8625" spans="27:39" x14ac:dyDescent="0.3">
      <c r="AA8625" t="str">
        <f>IF(COUNTA('Procytrat 610BS'!B127,'Procytrat 610BS'!C127,'Procytrat 610BS'!D127)&gt;0,"610BS","")</f>
        <v/>
      </c>
      <c r="AB8625" t="str">
        <f>IFERROR(IF(ISNUMBER('Procytrat 610BS'!B127),'Procytrat 610BS'!B127,DATEVALUE('Procytrat 610BS'!B127)),"")</f>
        <v/>
      </c>
      <c r="AC8625" t="str">
        <f>IF(AA8625="","",'Procytrat 610BS'!C127)</f>
        <v/>
      </c>
      <c r="AD8625" t="str">
        <f>IF(AA8625="","",IFERROR(1*'Procytrat 610BS'!D127,IFERROR(_xludf.NUMBERVALUE('Procytrat 610BS'!D127,".",","),IFERROR(_xludf.NUMBERVALUE('Procytrat 610BS'!D127,",","."),0))))</f>
        <v/>
      </c>
      <c r="AE8625" t="str">
        <f>IF(AA8625="","",'Procytrat 610BS'!K127)</f>
        <v/>
      </c>
      <c r="AF8625">
        <f t="shared" si="828"/>
        <v>0</v>
      </c>
      <c r="AG8625" t="str">
        <f t="shared" si="829"/>
        <v/>
      </c>
      <c r="AH8625" t="str">
        <f t="shared" si="830"/>
        <v/>
      </c>
      <c r="AI8625">
        <f t="shared" si="831"/>
        <v>0</v>
      </c>
      <c r="AJ8625">
        <f t="shared" si="832"/>
        <v>0</v>
      </c>
      <c r="AK8625">
        <v>0</v>
      </c>
      <c r="AL8625" t="str">
        <f>IF(AA8625="","",IFERROR(IF(ISNUMBER('Procytrat 610BS'!E127),'Procytrat 610BS'!E127,IF(ISNUMBER(SEARCH("12",'Procytrat 610BS'!E127)),EDATE(AB8625,12),IF(ISNUMBER(SEARCH("6",'Procytrat 610BS'!E127)),EDATE(AB8625,6),IF(ISNUMBER(SEARCH("3",'Procytrat 610BS'!E127)),EDATE(AB8625,3),DATEVALUE('Procytrat 610BS'!E127))))),""))</f>
        <v/>
      </c>
      <c r="AM8625" t="str">
        <f t="shared" ca="1" si="833"/>
        <v/>
      </c>
    </row>
    <row r="8626" spans="27:39" x14ac:dyDescent="0.3">
      <c r="AA8626" t="str">
        <f>IF(COUNTA('Procytrat 610BS'!B128,'Procytrat 610BS'!C128,'Procytrat 610BS'!D128)&gt;0,"610BS","")</f>
        <v/>
      </c>
      <c r="AB8626" t="str">
        <f>IFERROR(IF(ISNUMBER('Procytrat 610BS'!B128),'Procytrat 610BS'!B128,DATEVALUE('Procytrat 610BS'!B128)),"")</f>
        <v/>
      </c>
      <c r="AC8626" t="str">
        <f>IF(AA8626="","",'Procytrat 610BS'!C128)</f>
        <v/>
      </c>
      <c r="AD8626" t="str">
        <f>IF(AA8626="","",IFERROR(1*'Procytrat 610BS'!D128,IFERROR(_xludf.NUMBERVALUE('Procytrat 610BS'!D128,".",","),IFERROR(_xludf.NUMBERVALUE('Procytrat 610BS'!D128,",","."),0))))</f>
        <v/>
      </c>
      <c r="AE8626" t="str">
        <f>IF(AA8626="","",'Procytrat 610BS'!K128)</f>
        <v/>
      </c>
      <c r="AF8626">
        <f t="shared" si="828"/>
        <v>0</v>
      </c>
      <c r="AG8626" t="str">
        <f t="shared" si="829"/>
        <v/>
      </c>
      <c r="AH8626" t="str">
        <f t="shared" si="830"/>
        <v/>
      </c>
      <c r="AI8626">
        <f t="shared" si="831"/>
        <v>0</v>
      </c>
      <c r="AJ8626">
        <f t="shared" si="832"/>
        <v>0</v>
      </c>
      <c r="AK8626">
        <v>0</v>
      </c>
      <c r="AL8626" t="str">
        <f>IF(AA8626="","",IFERROR(IF(ISNUMBER('Procytrat 610BS'!E128),'Procytrat 610BS'!E128,IF(ISNUMBER(SEARCH("12",'Procytrat 610BS'!E128)),EDATE(AB8626,12),IF(ISNUMBER(SEARCH("6",'Procytrat 610BS'!E128)),EDATE(AB8626,6),IF(ISNUMBER(SEARCH("3",'Procytrat 610BS'!E128)),EDATE(AB8626,3),DATEVALUE('Procytrat 610BS'!E128))))),""))</f>
        <v/>
      </c>
      <c r="AM8626" t="str">
        <f t="shared" ca="1" si="833"/>
        <v/>
      </c>
    </row>
    <row r="8627" spans="27:39" x14ac:dyDescent="0.3">
      <c r="AA8627" t="str">
        <f>IF(COUNTA('Procytrat 610BS'!B129,'Procytrat 610BS'!C129,'Procytrat 610BS'!D129)&gt;0,"610BS","")</f>
        <v/>
      </c>
      <c r="AB8627" t="str">
        <f>IFERROR(IF(ISNUMBER('Procytrat 610BS'!B129),'Procytrat 610BS'!B129,DATEVALUE('Procytrat 610BS'!B129)),"")</f>
        <v/>
      </c>
      <c r="AC8627" t="str">
        <f>IF(AA8627="","",'Procytrat 610BS'!C129)</f>
        <v/>
      </c>
      <c r="AD8627" t="str">
        <f>IF(AA8627="","",IFERROR(1*'Procytrat 610BS'!D129,IFERROR(_xludf.NUMBERVALUE('Procytrat 610BS'!D129,".",","),IFERROR(_xludf.NUMBERVALUE('Procytrat 610BS'!D129,",","."),0))))</f>
        <v/>
      </c>
      <c r="AE8627" t="str">
        <f>IF(AA8627="","",'Procytrat 610BS'!K129)</f>
        <v/>
      </c>
      <c r="AF8627">
        <f t="shared" si="828"/>
        <v>0</v>
      </c>
      <c r="AG8627" t="str">
        <f t="shared" si="829"/>
        <v/>
      </c>
      <c r="AH8627" t="str">
        <f t="shared" si="830"/>
        <v/>
      </c>
      <c r="AI8627">
        <f t="shared" si="831"/>
        <v>0</v>
      </c>
      <c r="AJ8627">
        <f t="shared" si="832"/>
        <v>0</v>
      </c>
      <c r="AK8627">
        <v>0</v>
      </c>
      <c r="AL8627" t="str">
        <f>IF(AA8627="","",IFERROR(IF(ISNUMBER('Procytrat 610BS'!E129),'Procytrat 610BS'!E129,IF(ISNUMBER(SEARCH("12",'Procytrat 610BS'!E129)),EDATE(AB8627,12),IF(ISNUMBER(SEARCH("6",'Procytrat 610BS'!E129)),EDATE(AB8627,6),IF(ISNUMBER(SEARCH("3",'Procytrat 610BS'!E129)),EDATE(AB8627,3),DATEVALUE('Procytrat 610BS'!E129))))),""))</f>
        <v/>
      </c>
      <c r="AM8627" t="str">
        <f t="shared" ca="1" si="833"/>
        <v/>
      </c>
    </row>
    <row r="8628" spans="27:39" x14ac:dyDescent="0.3">
      <c r="AA8628" t="str">
        <f>IF(COUNTA('Procytrat 610BS'!B130,'Procytrat 610BS'!C130,'Procytrat 610BS'!D130)&gt;0,"610BS","")</f>
        <v/>
      </c>
      <c r="AB8628" t="str">
        <f>IFERROR(IF(ISNUMBER('Procytrat 610BS'!B130),'Procytrat 610BS'!B130,DATEVALUE('Procytrat 610BS'!B130)),"")</f>
        <v/>
      </c>
      <c r="AC8628" t="str">
        <f>IF(AA8628="","",'Procytrat 610BS'!C130)</f>
        <v/>
      </c>
      <c r="AD8628" t="str">
        <f>IF(AA8628="","",IFERROR(1*'Procytrat 610BS'!D130,IFERROR(_xludf.NUMBERVALUE('Procytrat 610BS'!D130,".",","),IFERROR(_xludf.NUMBERVALUE('Procytrat 610BS'!D130,",","."),0))))</f>
        <v/>
      </c>
      <c r="AE8628" t="str">
        <f>IF(AA8628="","",'Procytrat 610BS'!K130)</f>
        <v/>
      </c>
      <c r="AF8628">
        <f t="shared" si="828"/>
        <v>0</v>
      </c>
      <c r="AG8628" t="str">
        <f t="shared" si="829"/>
        <v/>
      </c>
      <c r="AH8628" t="str">
        <f t="shared" si="830"/>
        <v/>
      </c>
      <c r="AI8628">
        <f t="shared" si="831"/>
        <v>0</v>
      </c>
      <c r="AJ8628">
        <f t="shared" si="832"/>
        <v>0</v>
      </c>
      <c r="AK8628">
        <v>0</v>
      </c>
      <c r="AL8628" t="str">
        <f>IF(AA8628="","",IFERROR(IF(ISNUMBER('Procytrat 610BS'!E130),'Procytrat 610BS'!E130,IF(ISNUMBER(SEARCH("12",'Procytrat 610BS'!E130)),EDATE(AB8628,12),IF(ISNUMBER(SEARCH("6",'Procytrat 610BS'!E130)),EDATE(AB8628,6),IF(ISNUMBER(SEARCH("3",'Procytrat 610BS'!E130)),EDATE(AB8628,3),DATEVALUE('Procytrat 610BS'!E130))))),""))</f>
        <v/>
      </c>
      <c r="AM8628" t="str">
        <f t="shared" ca="1" si="833"/>
        <v/>
      </c>
    </row>
    <row r="8629" spans="27:39" x14ac:dyDescent="0.3">
      <c r="AA8629" t="str">
        <f>IF(COUNTA('Procytrat 610BS'!B131,'Procytrat 610BS'!C131,'Procytrat 610BS'!D131)&gt;0,"610BS","")</f>
        <v/>
      </c>
      <c r="AB8629" t="str">
        <f>IFERROR(IF(ISNUMBER('Procytrat 610BS'!B131),'Procytrat 610BS'!B131,DATEVALUE('Procytrat 610BS'!B131)),"")</f>
        <v/>
      </c>
      <c r="AC8629" t="str">
        <f>IF(AA8629="","",'Procytrat 610BS'!C131)</f>
        <v/>
      </c>
      <c r="AD8629" t="str">
        <f>IF(AA8629="","",IFERROR(1*'Procytrat 610BS'!D131,IFERROR(_xludf.NUMBERVALUE('Procytrat 610BS'!D131,".",","),IFERROR(_xludf.NUMBERVALUE('Procytrat 610BS'!D131,",","."),0))))</f>
        <v/>
      </c>
      <c r="AE8629" t="str">
        <f>IF(AA8629="","",'Procytrat 610BS'!K131)</f>
        <v/>
      </c>
      <c r="AF8629">
        <f t="shared" si="828"/>
        <v>0</v>
      </c>
      <c r="AG8629" t="str">
        <f t="shared" si="829"/>
        <v/>
      </c>
      <c r="AH8629" t="str">
        <f t="shared" si="830"/>
        <v/>
      </c>
      <c r="AI8629">
        <f t="shared" si="831"/>
        <v>0</v>
      </c>
      <c r="AJ8629">
        <f t="shared" si="832"/>
        <v>0</v>
      </c>
      <c r="AK8629">
        <v>0</v>
      </c>
      <c r="AL8629" t="str">
        <f>IF(AA8629="","",IFERROR(IF(ISNUMBER('Procytrat 610BS'!E131),'Procytrat 610BS'!E131,IF(ISNUMBER(SEARCH("12",'Procytrat 610BS'!E131)),EDATE(AB8629,12),IF(ISNUMBER(SEARCH("6",'Procytrat 610BS'!E131)),EDATE(AB8629,6),IF(ISNUMBER(SEARCH("3",'Procytrat 610BS'!E131)),EDATE(AB8629,3),DATEVALUE('Procytrat 610BS'!E131))))),""))</f>
        <v/>
      </c>
      <c r="AM8629" t="str">
        <f t="shared" ca="1" si="833"/>
        <v/>
      </c>
    </row>
    <row r="8630" spans="27:39" x14ac:dyDescent="0.3">
      <c r="AA8630" t="str">
        <f>IF(COUNTA('Procytrat 610BS'!B132,'Procytrat 610BS'!C132,'Procytrat 610BS'!D132)&gt;0,"610BS","")</f>
        <v/>
      </c>
      <c r="AB8630" t="str">
        <f>IFERROR(IF(ISNUMBER('Procytrat 610BS'!B132),'Procytrat 610BS'!B132,DATEVALUE('Procytrat 610BS'!B132)),"")</f>
        <v/>
      </c>
      <c r="AC8630" t="str">
        <f>IF(AA8630="","",'Procytrat 610BS'!C132)</f>
        <v/>
      </c>
      <c r="AD8630" t="str">
        <f>IF(AA8630="","",IFERROR(1*'Procytrat 610BS'!D132,IFERROR(_xludf.NUMBERVALUE('Procytrat 610BS'!D132,".",","),IFERROR(_xludf.NUMBERVALUE('Procytrat 610BS'!D132,",","."),0))))</f>
        <v/>
      </c>
      <c r="AE8630" t="str">
        <f>IF(AA8630="","",'Procytrat 610BS'!K132)</f>
        <v/>
      </c>
      <c r="AF8630">
        <f t="shared" si="828"/>
        <v>0</v>
      </c>
      <c r="AG8630" t="str">
        <f t="shared" si="829"/>
        <v/>
      </c>
      <c r="AH8630" t="str">
        <f t="shared" si="830"/>
        <v/>
      </c>
      <c r="AI8630">
        <f t="shared" si="831"/>
        <v>0</v>
      </c>
      <c r="AJ8630">
        <f t="shared" si="832"/>
        <v>0</v>
      </c>
      <c r="AK8630">
        <v>0</v>
      </c>
      <c r="AL8630" t="str">
        <f>IF(AA8630="","",IFERROR(IF(ISNUMBER('Procytrat 610BS'!E132),'Procytrat 610BS'!E132,IF(ISNUMBER(SEARCH("12",'Procytrat 610BS'!E132)),EDATE(AB8630,12),IF(ISNUMBER(SEARCH("6",'Procytrat 610BS'!E132)),EDATE(AB8630,6),IF(ISNUMBER(SEARCH("3",'Procytrat 610BS'!E132)),EDATE(AB8630,3),DATEVALUE('Procytrat 610BS'!E132))))),""))</f>
        <v/>
      </c>
      <c r="AM8630" t="str">
        <f t="shared" ca="1" si="833"/>
        <v/>
      </c>
    </row>
    <row r="8631" spans="27:39" x14ac:dyDescent="0.3">
      <c r="AA8631" t="str">
        <f>IF(COUNTA('Procytrat 610BS'!B133,'Procytrat 610BS'!C133,'Procytrat 610BS'!D133)&gt;0,"610BS","")</f>
        <v/>
      </c>
      <c r="AB8631" t="str">
        <f>IFERROR(IF(ISNUMBER('Procytrat 610BS'!B133),'Procytrat 610BS'!B133,DATEVALUE('Procytrat 610BS'!B133)),"")</f>
        <v/>
      </c>
      <c r="AC8631" t="str">
        <f>IF(AA8631="","",'Procytrat 610BS'!C133)</f>
        <v/>
      </c>
      <c r="AD8631" t="str">
        <f>IF(AA8631="","",IFERROR(1*'Procytrat 610BS'!D133,IFERROR(_xludf.NUMBERVALUE('Procytrat 610BS'!D133,".",","),IFERROR(_xludf.NUMBERVALUE('Procytrat 610BS'!D133,",","."),0))))</f>
        <v/>
      </c>
      <c r="AE8631" t="str">
        <f>IF(AA8631="","",'Procytrat 610BS'!K133)</f>
        <v/>
      </c>
      <c r="AF8631">
        <f t="shared" si="828"/>
        <v>0</v>
      </c>
      <c r="AG8631" t="str">
        <f t="shared" si="829"/>
        <v/>
      </c>
      <c r="AH8631" t="str">
        <f t="shared" si="830"/>
        <v/>
      </c>
      <c r="AI8631">
        <f t="shared" si="831"/>
        <v>0</v>
      </c>
      <c r="AJ8631">
        <f t="shared" si="832"/>
        <v>0</v>
      </c>
      <c r="AK8631">
        <v>0</v>
      </c>
      <c r="AL8631" t="str">
        <f>IF(AA8631="","",IFERROR(IF(ISNUMBER('Procytrat 610BS'!E133),'Procytrat 610BS'!E133,IF(ISNUMBER(SEARCH("12",'Procytrat 610BS'!E133)),EDATE(AB8631,12),IF(ISNUMBER(SEARCH("6",'Procytrat 610BS'!E133)),EDATE(AB8631,6),IF(ISNUMBER(SEARCH("3",'Procytrat 610BS'!E133)),EDATE(AB8631,3),DATEVALUE('Procytrat 610BS'!E133))))),""))</f>
        <v/>
      </c>
      <c r="AM8631" t="str">
        <f t="shared" ca="1" si="833"/>
        <v/>
      </c>
    </row>
    <row r="8632" spans="27:39" x14ac:dyDescent="0.3">
      <c r="AA8632" t="str">
        <f>IF(COUNTA('Procytrat 610BS'!B134,'Procytrat 610BS'!C134,'Procytrat 610BS'!D134)&gt;0,"610BS","")</f>
        <v/>
      </c>
      <c r="AB8632" t="str">
        <f>IFERROR(IF(ISNUMBER('Procytrat 610BS'!B134),'Procytrat 610BS'!B134,DATEVALUE('Procytrat 610BS'!B134)),"")</f>
        <v/>
      </c>
      <c r="AC8632" t="str">
        <f>IF(AA8632="","",'Procytrat 610BS'!C134)</f>
        <v/>
      </c>
      <c r="AD8632" t="str">
        <f>IF(AA8632="","",IFERROR(1*'Procytrat 610BS'!D134,IFERROR(_xludf.NUMBERVALUE('Procytrat 610BS'!D134,".",","),IFERROR(_xludf.NUMBERVALUE('Procytrat 610BS'!D134,",","."),0))))</f>
        <v/>
      </c>
      <c r="AE8632" t="str">
        <f>IF(AA8632="","",'Procytrat 610BS'!K134)</f>
        <v/>
      </c>
      <c r="AF8632">
        <f t="shared" si="828"/>
        <v>0</v>
      </c>
      <c r="AG8632" t="str">
        <f t="shared" si="829"/>
        <v/>
      </c>
      <c r="AH8632" t="str">
        <f t="shared" si="830"/>
        <v/>
      </c>
      <c r="AI8632">
        <f t="shared" si="831"/>
        <v>0</v>
      </c>
      <c r="AJ8632">
        <f t="shared" si="832"/>
        <v>0</v>
      </c>
      <c r="AK8632">
        <v>0</v>
      </c>
      <c r="AL8632" t="str">
        <f>IF(AA8632="","",IFERROR(IF(ISNUMBER('Procytrat 610BS'!E134),'Procytrat 610BS'!E134,IF(ISNUMBER(SEARCH("12",'Procytrat 610BS'!E134)),EDATE(AB8632,12),IF(ISNUMBER(SEARCH("6",'Procytrat 610BS'!E134)),EDATE(AB8632,6),IF(ISNUMBER(SEARCH("3",'Procytrat 610BS'!E134)),EDATE(AB8632,3),DATEVALUE('Procytrat 610BS'!E134))))),""))</f>
        <v/>
      </c>
      <c r="AM8632" t="str">
        <f t="shared" ca="1" si="833"/>
        <v/>
      </c>
    </row>
    <row r="8633" spans="27:39" x14ac:dyDescent="0.3">
      <c r="AA8633" t="str">
        <f>IF(COUNTA('Procytrat 610BS'!B135,'Procytrat 610BS'!C135,'Procytrat 610BS'!D135)&gt;0,"610BS","")</f>
        <v/>
      </c>
      <c r="AB8633" t="str">
        <f>IFERROR(IF(ISNUMBER('Procytrat 610BS'!B135),'Procytrat 610BS'!B135,DATEVALUE('Procytrat 610BS'!B135)),"")</f>
        <v/>
      </c>
      <c r="AC8633" t="str">
        <f>IF(AA8633="","",'Procytrat 610BS'!C135)</f>
        <v/>
      </c>
      <c r="AD8633" t="str">
        <f>IF(AA8633="","",IFERROR(1*'Procytrat 610BS'!D135,IFERROR(_xludf.NUMBERVALUE('Procytrat 610BS'!D135,".",","),IFERROR(_xludf.NUMBERVALUE('Procytrat 610BS'!D135,",","."),0))))</f>
        <v/>
      </c>
      <c r="AE8633" t="str">
        <f>IF(AA8633="","",'Procytrat 610BS'!K135)</f>
        <v/>
      </c>
      <c r="AF8633">
        <f t="shared" si="828"/>
        <v>0</v>
      </c>
      <c r="AG8633" t="str">
        <f t="shared" si="829"/>
        <v/>
      </c>
      <c r="AH8633" t="str">
        <f t="shared" si="830"/>
        <v/>
      </c>
      <c r="AI8633">
        <f t="shared" si="831"/>
        <v>0</v>
      </c>
      <c r="AJ8633">
        <f t="shared" si="832"/>
        <v>0</v>
      </c>
      <c r="AK8633">
        <v>0</v>
      </c>
      <c r="AL8633" t="str">
        <f>IF(AA8633="","",IFERROR(IF(ISNUMBER('Procytrat 610BS'!E135),'Procytrat 610BS'!E135,IF(ISNUMBER(SEARCH("12",'Procytrat 610BS'!E135)),EDATE(AB8633,12),IF(ISNUMBER(SEARCH("6",'Procytrat 610BS'!E135)),EDATE(AB8633,6),IF(ISNUMBER(SEARCH("3",'Procytrat 610BS'!E135)),EDATE(AB8633,3),DATEVALUE('Procytrat 610BS'!E135))))),""))</f>
        <v/>
      </c>
      <c r="AM8633" t="str">
        <f t="shared" ca="1" si="833"/>
        <v/>
      </c>
    </row>
    <row r="8634" spans="27:39" x14ac:dyDescent="0.3">
      <c r="AA8634" t="str">
        <f>IF(COUNTA('Procytrat 610BS'!B136,'Procytrat 610BS'!C136,'Procytrat 610BS'!D136)&gt;0,"610BS","")</f>
        <v/>
      </c>
      <c r="AB8634" t="str">
        <f>IFERROR(IF(ISNUMBER('Procytrat 610BS'!B136),'Procytrat 610BS'!B136,DATEVALUE('Procytrat 610BS'!B136)),"")</f>
        <v/>
      </c>
      <c r="AC8634" t="str">
        <f>IF(AA8634="","",'Procytrat 610BS'!C136)</f>
        <v/>
      </c>
      <c r="AD8634" t="str">
        <f>IF(AA8634="","",IFERROR(1*'Procytrat 610BS'!D136,IFERROR(_xludf.NUMBERVALUE('Procytrat 610BS'!D136,".",","),IFERROR(_xludf.NUMBERVALUE('Procytrat 610BS'!D136,",","."),0))))</f>
        <v/>
      </c>
      <c r="AE8634" t="str">
        <f>IF(AA8634="","",'Procytrat 610BS'!K136)</f>
        <v/>
      </c>
      <c r="AF8634">
        <f t="shared" si="828"/>
        <v>0</v>
      </c>
      <c r="AG8634" t="str">
        <f t="shared" si="829"/>
        <v/>
      </c>
      <c r="AH8634" t="str">
        <f t="shared" si="830"/>
        <v/>
      </c>
      <c r="AI8634">
        <f t="shared" si="831"/>
        <v>0</v>
      </c>
      <c r="AJ8634">
        <f t="shared" si="832"/>
        <v>0</v>
      </c>
      <c r="AK8634">
        <v>0</v>
      </c>
      <c r="AL8634" t="str">
        <f>IF(AA8634="","",IFERROR(IF(ISNUMBER('Procytrat 610BS'!E136),'Procytrat 610BS'!E136,IF(ISNUMBER(SEARCH("12",'Procytrat 610BS'!E136)),EDATE(AB8634,12),IF(ISNUMBER(SEARCH("6",'Procytrat 610BS'!E136)),EDATE(AB8634,6),IF(ISNUMBER(SEARCH("3",'Procytrat 610BS'!E136)),EDATE(AB8634,3),DATEVALUE('Procytrat 610BS'!E136))))),""))</f>
        <v/>
      </c>
      <c r="AM8634" t="str">
        <f t="shared" ca="1" si="833"/>
        <v/>
      </c>
    </row>
    <row r="8635" spans="27:39" x14ac:dyDescent="0.3">
      <c r="AA8635" t="str">
        <f>IF(COUNTA('Procytrat 610BS'!B137,'Procytrat 610BS'!C137,'Procytrat 610BS'!D137)&gt;0,"610BS","")</f>
        <v/>
      </c>
      <c r="AB8635" t="str">
        <f>IFERROR(IF(ISNUMBER('Procytrat 610BS'!B137),'Procytrat 610BS'!B137,DATEVALUE('Procytrat 610BS'!B137)),"")</f>
        <v/>
      </c>
      <c r="AC8635" t="str">
        <f>IF(AA8635="","",'Procytrat 610BS'!C137)</f>
        <v/>
      </c>
      <c r="AD8635" t="str">
        <f>IF(AA8635="","",IFERROR(1*'Procytrat 610BS'!D137,IFERROR(_xludf.NUMBERVALUE('Procytrat 610BS'!D137,".",","),IFERROR(_xludf.NUMBERVALUE('Procytrat 610BS'!D137,",","."),0))))</f>
        <v/>
      </c>
      <c r="AE8635" t="str">
        <f>IF(AA8635="","",'Procytrat 610BS'!K137)</f>
        <v/>
      </c>
      <c r="AF8635">
        <f t="shared" si="828"/>
        <v>0</v>
      </c>
      <c r="AG8635" t="str">
        <f t="shared" si="829"/>
        <v/>
      </c>
      <c r="AH8635" t="str">
        <f t="shared" si="830"/>
        <v/>
      </c>
      <c r="AI8635">
        <f t="shared" si="831"/>
        <v>0</v>
      </c>
      <c r="AJ8635">
        <f t="shared" si="832"/>
        <v>0</v>
      </c>
      <c r="AK8635">
        <v>0</v>
      </c>
      <c r="AL8635" t="str">
        <f>IF(AA8635="","",IFERROR(IF(ISNUMBER('Procytrat 610BS'!E137),'Procytrat 610BS'!E137,IF(ISNUMBER(SEARCH("12",'Procytrat 610BS'!E137)),EDATE(AB8635,12),IF(ISNUMBER(SEARCH("6",'Procytrat 610BS'!E137)),EDATE(AB8635,6),IF(ISNUMBER(SEARCH("3",'Procytrat 610BS'!E137)),EDATE(AB8635,3),DATEVALUE('Procytrat 610BS'!E137))))),""))</f>
        <v/>
      </c>
      <c r="AM8635" t="str">
        <f t="shared" ca="1" si="833"/>
        <v/>
      </c>
    </row>
    <row r="8636" spans="27:39" x14ac:dyDescent="0.3">
      <c r="AA8636" t="str">
        <f>IF(COUNTA('Procytrat 610BS'!B138,'Procytrat 610BS'!C138,'Procytrat 610BS'!D138)&gt;0,"610BS","")</f>
        <v/>
      </c>
      <c r="AB8636" t="str">
        <f>IFERROR(IF(ISNUMBER('Procytrat 610BS'!B138),'Procytrat 610BS'!B138,DATEVALUE('Procytrat 610BS'!B138)),"")</f>
        <v/>
      </c>
      <c r="AC8636" t="str">
        <f>IF(AA8636="","",'Procytrat 610BS'!C138)</f>
        <v/>
      </c>
      <c r="AD8636" t="str">
        <f>IF(AA8636="","",IFERROR(1*'Procytrat 610BS'!D138,IFERROR(_xludf.NUMBERVALUE('Procytrat 610BS'!D138,".",","),IFERROR(_xludf.NUMBERVALUE('Procytrat 610BS'!D138,",","."),0))))</f>
        <v/>
      </c>
      <c r="AE8636" t="str">
        <f>IF(AA8636="","",'Procytrat 610BS'!K138)</f>
        <v/>
      </c>
      <c r="AF8636">
        <f t="shared" si="828"/>
        <v>0</v>
      </c>
      <c r="AG8636" t="str">
        <f t="shared" si="829"/>
        <v/>
      </c>
      <c r="AH8636" t="str">
        <f t="shared" si="830"/>
        <v/>
      </c>
      <c r="AI8636">
        <f t="shared" si="831"/>
        <v>0</v>
      </c>
      <c r="AJ8636">
        <f t="shared" si="832"/>
        <v>0</v>
      </c>
      <c r="AK8636">
        <v>0</v>
      </c>
      <c r="AL8636" t="str">
        <f>IF(AA8636="","",IFERROR(IF(ISNUMBER('Procytrat 610BS'!E138),'Procytrat 610BS'!E138,IF(ISNUMBER(SEARCH("12",'Procytrat 610BS'!E138)),EDATE(AB8636,12),IF(ISNUMBER(SEARCH("6",'Procytrat 610BS'!E138)),EDATE(AB8636,6),IF(ISNUMBER(SEARCH("3",'Procytrat 610BS'!E138)),EDATE(AB8636,3),DATEVALUE('Procytrat 610BS'!E138))))),""))</f>
        <v/>
      </c>
      <c r="AM8636" t="str">
        <f t="shared" ca="1" si="833"/>
        <v/>
      </c>
    </row>
    <row r="8637" spans="27:39" x14ac:dyDescent="0.3">
      <c r="AA8637" t="str">
        <f>IF(COUNTA('Procytrat 610BS'!B139,'Procytrat 610BS'!C139,'Procytrat 610BS'!D139)&gt;0,"610BS","")</f>
        <v/>
      </c>
      <c r="AB8637" t="str">
        <f>IFERROR(IF(ISNUMBER('Procytrat 610BS'!B139),'Procytrat 610BS'!B139,DATEVALUE('Procytrat 610BS'!B139)),"")</f>
        <v/>
      </c>
      <c r="AC8637" t="str">
        <f>IF(AA8637="","",'Procytrat 610BS'!C139)</f>
        <v/>
      </c>
      <c r="AD8637" t="str">
        <f>IF(AA8637="","",IFERROR(1*'Procytrat 610BS'!D139,IFERROR(_xludf.NUMBERVALUE('Procytrat 610BS'!D139,".",","),IFERROR(_xludf.NUMBERVALUE('Procytrat 610BS'!D139,",","."),0))))</f>
        <v/>
      </c>
      <c r="AE8637" t="str">
        <f>IF(AA8637="","",'Procytrat 610BS'!K139)</f>
        <v/>
      </c>
      <c r="AF8637">
        <f t="shared" si="828"/>
        <v>0</v>
      </c>
      <c r="AG8637" t="str">
        <f t="shared" si="829"/>
        <v/>
      </c>
      <c r="AH8637" t="str">
        <f t="shared" si="830"/>
        <v/>
      </c>
      <c r="AI8637">
        <f t="shared" si="831"/>
        <v>0</v>
      </c>
      <c r="AJ8637">
        <f t="shared" si="832"/>
        <v>0</v>
      </c>
      <c r="AK8637">
        <v>0</v>
      </c>
      <c r="AL8637" t="str">
        <f>IF(AA8637="","",IFERROR(IF(ISNUMBER('Procytrat 610BS'!E139),'Procytrat 610BS'!E139,IF(ISNUMBER(SEARCH("12",'Procytrat 610BS'!E139)),EDATE(AB8637,12),IF(ISNUMBER(SEARCH("6",'Procytrat 610BS'!E139)),EDATE(AB8637,6),IF(ISNUMBER(SEARCH("3",'Procytrat 610BS'!E139)),EDATE(AB8637,3),DATEVALUE('Procytrat 610BS'!E139))))),""))</f>
        <v/>
      </c>
      <c r="AM8637" t="str">
        <f t="shared" ca="1" si="833"/>
        <v/>
      </c>
    </row>
    <row r="8638" spans="27:39" x14ac:dyDescent="0.3">
      <c r="AA8638" t="str">
        <f>IF(COUNTA('Procytrat 610BS'!B140,'Procytrat 610BS'!C140,'Procytrat 610BS'!D140)&gt;0,"610BS","")</f>
        <v/>
      </c>
      <c r="AB8638" t="str">
        <f>IFERROR(IF(ISNUMBER('Procytrat 610BS'!B140),'Procytrat 610BS'!B140,DATEVALUE('Procytrat 610BS'!B140)),"")</f>
        <v/>
      </c>
      <c r="AC8638" t="str">
        <f>IF(AA8638="","",'Procytrat 610BS'!C140)</f>
        <v/>
      </c>
      <c r="AD8638" t="str">
        <f>IF(AA8638="","",IFERROR(1*'Procytrat 610BS'!D140,IFERROR(_xludf.NUMBERVALUE('Procytrat 610BS'!D140,".",","),IFERROR(_xludf.NUMBERVALUE('Procytrat 610BS'!D140,",","."),0))))</f>
        <v/>
      </c>
      <c r="AE8638" t="str">
        <f>IF(AA8638="","",'Procytrat 610BS'!K140)</f>
        <v/>
      </c>
      <c r="AF8638">
        <f t="shared" si="828"/>
        <v>0</v>
      </c>
      <c r="AG8638" t="str">
        <f t="shared" si="829"/>
        <v/>
      </c>
      <c r="AH8638" t="str">
        <f t="shared" si="830"/>
        <v/>
      </c>
      <c r="AI8638">
        <f t="shared" si="831"/>
        <v>0</v>
      </c>
      <c r="AJ8638">
        <f t="shared" si="832"/>
        <v>0</v>
      </c>
      <c r="AK8638">
        <v>0</v>
      </c>
      <c r="AL8638" t="str">
        <f>IF(AA8638="","",IFERROR(IF(ISNUMBER('Procytrat 610BS'!E140),'Procytrat 610BS'!E140,IF(ISNUMBER(SEARCH("12",'Procytrat 610BS'!E140)),EDATE(AB8638,12),IF(ISNUMBER(SEARCH("6",'Procytrat 610BS'!E140)),EDATE(AB8638,6),IF(ISNUMBER(SEARCH("3",'Procytrat 610BS'!E140)),EDATE(AB8638,3),DATEVALUE('Procytrat 610BS'!E140))))),""))</f>
        <v/>
      </c>
      <c r="AM8638" t="str">
        <f t="shared" ca="1" si="833"/>
        <v/>
      </c>
    </row>
    <row r="8639" spans="27:39" x14ac:dyDescent="0.3">
      <c r="AA8639" t="str">
        <f>IF(COUNTA('Procytrat 610BS'!B141,'Procytrat 610BS'!C141,'Procytrat 610BS'!D141)&gt;0,"610BS","")</f>
        <v/>
      </c>
      <c r="AB8639" t="str">
        <f>IFERROR(IF(ISNUMBER('Procytrat 610BS'!B141),'Procytrat 610BS'!B141,DATEVALUE('Procytrat 610BS'!B141)),"")</f>
        <v/>
      </c>
      <c r="AC8639" t="str">
        <f>IF(AA8639="","",'Procytrat 610BS'!C141)</f>
        <v/>
      </c>
      <c r="AD8639" t="str">
        <f>IF(AA8639="","",IFERROR(1*'Procytrat 610BS'!D141,IFERROR(_xludf.NUMBERVALUE('Procytrat 610BS'!D141,".",","),IFERROR(_xludf.NUMBERVALUE('Procytrat 610BS'!D141,",","."),0))))</f>
        <v/>
      </c>
      <c r="AE8639" t="str">
        <f>IF(AA8639="","",'Procytrat 610BS'!K141)</f>
        <v/>
      </c>
      <c r="AF8639">
        <f t="shared" si="828"/>
        <v>0</v>
      </c>
      <c r="AG8639" t="str">
        <f t="shared" si="829"/>
        <v/>
      </c>
      <c r="AH8639" t="str">
        <f t="shared" si="830"/>
        <v/>
      </c>
      <c r="AI8639">
        <f t="shared" si="831"/>
        <v>0</v>
      </c>
      <c r="AJ8639">
        <f t="shared" si="832"/>
        <v>0</v>
      </c>
      <c r="AK8639">
        <v>0</v>
      </c>
      <c r="AL8639" t="str">
        <f>IF(AA8639="","",IFERROR(IF(ISNUMBER('Procytrat 610BS'!E141),'Procytrat 610BS'!E141,IF(ISNUMBER(SEARCH("12",'Procytrat 610BS'!E141)),EDATE(AB8639,12),IF(ISNUMBER(SEARCH("6",'Procytrat 610BS'!E141)),EDATE(AB8639,6),IF(ISNUMBER(SEARCH("3",'Procytrat 610BS'!E141)),EDATE(AB8639,3),DATEVALUE('Procytrat 610BS'!E141))))),""))</f>
        <v/>
      </c>
      <c r="AM8639" t="str">
        <f t="shared" ca="1" si="833"/>
        <v/>
      </c>
    </row>
    <row r="8640" spans="27:39" x14ac:dyDescent="0.3">
      <c r="AA8640" t="str">
        <f>IF(COUNTA('Procytrat 610BS'!B142,'Procytrat 610BS'!C142,'Procytrat 610BS'!D142)&gt;0,"610BS","")</f>
        <v/>
      </c>
      <c r="AB8640" t="str">
        <f>IFERROR(IF(ISNUMBER('Procytrat 610BS'!B142),'Procytrat 610BS'!B142,DATEVALUE('Procytrat 610BS'!B142)),"")</f>
        <v/>
      </c>
      <c r="AC8640" t="str">
        <f>IF(AA8640="","",'Procytrat 610BS'!C142)</f>
        <v/>
      </c>
      <c r="AD8640" t="str">
        <f>IF(AA8640="","",IFERROR(1*'Procytrat 610BS'!D142,IFERROR(_xludf.NUMBERVALUE('Procytrat 610BS'!D142,".",","),IFERROR(_xludf.NUMBERVALUE('Procytrat 610BS'!D142,",","."),0))))</f>
        <v/>
      </c>
      <c r="AE8640" t="str">
        <f>IF(AA8640="","",'Procytrat 610BS'!K142)</f>
        <v/>
      </c>
      <c r="AF8640">
        <f t="shared" si="828"/>
        <v>0</v>
      </c>
      <c r="AG8640" t="str">
        <f t="shared" si="829"/>
        <v/>
      </c>
      <c r="AH8640" t="str">
        <f t="shared" si="830"/>
        <v/>
      </c>
      <c r="AI8640">
        <f t="shared" si="831"/>
        <v>0</v>
      </c>
      <c r="AJ8640">
        <f t="shared" si="832"/>
        <v>0</v>
      </c>
      <c r="AK8640">
        <v>0</v>
      </c>
      <c r="AL8640" t="str">
        <f>IF(AA8640="","",IFERROR(IF(ISNUMBER('Procytrat 610BS'!E142),'Procytrat 610BS'!E142,IF(ISNUMBER(SEARCH("12",'Procytrat 610BS'!E142)),EDATE(AB8640,12),IF(ISNUMBER(SEARCH("6",'Procytrat 610BS'!E142)),EDATE(AB8640,6),IF(ISNUMBER(SEARCH("3",'Procytrat 610BS'!E142)),EDATE(AB8640,3),DATEVALUE('Procytrat 610BS'!E142))))),""))</f>
        <v/>
      </c>
      <c r="AM8640" t="str">
        <f t="shared" ca="1" si="833"/>
        <v/>
      </c>
    </row>
    <row r="8641" spans="27:39" x14ac:dyDescent="0.3">
      <c r="AA8641" t="str">
        <f>IF(COUNTA('Procytrat 610BS'!B143,'Procytrat 610BS'!C143,'Procytrat 610BS'!D143)&gt;0,"610BS","")</f>
        <v/>
      </c>
      <c r="AB8641" t="str">
        <f>IFERROR(IF(ISNUMBER('Procytrat 610BS'!B143),'Procytrat 610BS'!B143,DATEVALUE('Procytrat 610BS'!B143)),"")</f>
        <v/>
      </c>
      <c r="AC8641" t="str">
        <f>IF(AA8641="","",'Procytrat 610BS'!C143)</f>
        <v/>
      </c>
      <c r="AD8641" t="str">
        <f>IF(AA8641="","",IFERROR(1*'Procytrat 610BS'!D143,IFERROR(_xludf.NUMBERVALUE('Procytrat 610BS'!D143,".",","),IFERROR(_xludf.NUMBERVALUE('Procytrat 610BS'!D143,",","."),0))))</f>
        <v/>
      </c>
      <c r="AE8641" t="str">
        <f>IF(AA8641="","",'Procytrat 610BS'!K143)</f>
        <v/>
      </c>
      <c r="AF8641">
        <f t="shared" si="828"/>
        <v>0</v>
      </c>
      <c r="AG8641" t="str">
        <f t="shared" si="829"/>
        <v/>
      </c>
      <c r="AH8641" t="str">
        <f t="shared" si="830"/>
        <v/>
      </c>
      <c r="AI8641">
        <f t="shared" si="831"/>
        <v>0</v>
      </c>
      <c r="AJ8641">
        <f t="shared" si="832"/>
        <v>0</v>
      </c>
      <c r="AK8641">
        <v>0</v>
      </c>
      <c r="AL8641" t="str">
        <f>IF(AA8641="","",IFERROR(IF(ISNUMBER('Procytrat 610BS'!E143),'Procytrat 610BS'!E143,IF(ISNUMBER(SEARCH("12",'Procytrat 610BS'!E143)),EDATE(AB8641,12),IF(ISNUMBER(SEARCH("6",'Procytrat 610BS'!E143)),EDATE(AB8641,6),IF(ISNUMBER(SEARCH("3",'Procytrat 610BS'!E143)),EDATE(AB8641,3),DATEVALUE('Procytrat 610BS'!E143))))),""))</f>
        <v/>
      </c>
      <c r="AM8641" t="str">
        <f t="shared" ca="1" si="833"/>
        <v/>
      </c>
    </row>
    <row r="8642" spans="27:39" x14ac:dyDescent="0.3">
      <c r="AA8642" t="str">
        <f>IF(COUNTA('Procytrat 610BS'!B144,'Procytrat 610BS'!C144,'Procytrat 610BS'!D144)&gt;0,"610BS","")</f>
        <v/>
      </c>
      <c r="AB8642" t="str">
        <f>IFERROR(IF(ISNUMBER('Procytrat 610BS'!B144),'Procytrat 610BS'!B144,DATEVALUE('Procytrat 610BS'!B144)),"")</f>
        <v/>
      </c>
      <c r="AC8642" t="str">
        <f>IF(AA8642="","",'Procytrat 610BS'!C144)</f>
        <v/>
      </c>
      <c r="AD8642" t="str">
        <f>IF(AA8642="","",IFERROR(1*'Procytrat 610BS'!D144,IFERROR(_xludf.NUMBERVALUE('Procytrat 610BS'!D144,".",","),IFERROR(_xludf.NUMBERVALUE('Procytrat 610BS'!D144,",","."),0))))</f>
        <v/>
      </c>
      <c r="AE8642" t="str">
        <f>IF(AA8642="","",'Procytrat 610BS'!K144)</f>
        <v/>
      </c>
      <c r="AF8642">
        <f t="shared" ref="AF8642:AF8705" si="834">IF(AA8642="",0,--ISNUMBER(SEARCH("aprovado",AE8642)))</f>
        <v>0</v>
      </c>
      <c r="AG8642" t="str">
        <f t="shared" ref="AG8642:AG8705" si="835">IF(AB8642="","",YEAR(AB8642))</f>
        <v/>
      </c>
      <c r="AH8642" t="str">
        <f t="shared" ref="AH8642:AH8705" si="836">IF(AB8642="","",MONTH(AB8642))</f>
        <v/>
      </c>
      <c r="AI8642">
        <f t="shared" ref="AI8642:AI8705" si="837">IF(AB8642="",0,AB8642+ROW()/1000000)</f>
        <v>0</v>
      </c>
      <c r="AJ8642">
        <f t="shared" ref="AJ8642:AJ8705" si="838">--(AA8642&lt;&gt;"")</f>
        <v>0</v>
      </c>
      <c r="AK8642">
        <v>0</v>
      </c>
      <c r="AL8642" t="str">
        <f>IF(AA8642="","",IFERROR(IF(ISNUMBER('Procytrat 610BS'!E144),'Procytrat 610BS'!E144,IF(ISNUMBER(SEARCH("12",'Procytrat 610BS'!E144)),EDATE(AB8642,12),IF(ISNUMBER(SEARCH("6",'Procytrat 610BS'!E144)),EDATE(AB8642,6),IF(ISNUMBER(SEARCH("3",'Procytrat 610BS'!E144)),EDATE(AB8642,3),DATEVALUE('Procytrat 610BS'!E144))))),""))</f>
        <v/>
      </c>
      <c r="AM8642" t="str">
        <f t="shared" ref="AM8642:AM8705" ca="1" si="839">IF(AND(AJ8642=1,AL8642&lt;&gt;"",AL8642&gt;=TODAY(),AG8642=$W$3),AL8642+ROW()/1000000,"")</f>
        <v/>
      </c>
    </row>
    <row r="8643" spans="27:39" x14ac:dyDescent="0.3">
      <c r="AA8643" t="str">
        <f>IF(COUNTA('Procytrat 610BS'!B145,'Procytrat 610BS'!C145,'Procytrat 610BS'!D145)&gt;0,"610BS","")</f>
        <v/>
      </c>
      <c r="AB8643" t="str">
        <f>IFERROR(IF(ISNUMBER('Procytrat 610BS'!B145),'Procytrat 610BS'!B145,DATEVALUE('Procytrat 610BS'!B145)),"")</f>
        <v/>
      </c>
      <c r="AC8643" t="str">
        <f>IF(AA8643="","",'Procytrat 610BS'!C145)</f>
        <v/>
      </c>
      <c r="AD8643" t="str">
        <f>IF(AA8643="","",IFERROR(1*'Procytrat 610BS'!D145,IFERROR(_xludf.NUMBERVALUE('Procytrat 610BS'!D145,".",","),IFERROR(_xludf.NUMBERVALUE('Procytrat 610BS'!D145,",","."),0))))</f>
        <v/>
      </c>
      <c r="AE8643" t="str">
        <f>IF(AA8643="","",'Procytrat 610BS'!K145)</f>
        <v/>
      </c>
      <c r="AF8643">
        <f t="shared" si="834"/>
        <v>0</v>
      </c>
      <c r="AG8643" t="str">
        <f t="shared" si="835"/>
        <v/>
      </c>
      <c r="AH8643" t="str">
        <f t="shared" si="836"/>
        <v/>
      </c>
      <c r="AI8643">
        <f t="shared" si="837"/>
        <v>0</v>
      </c>
      <c r="AJ8643">
        <f t="shared" si="838"/>
        <v>0</v>
      </c>
      <c r="AK8643">
        <v>0</v>
      </c>
      <c r="AL8643" t="str">
        <f>IF(AA8643="","",IFERROR(IF(ISNUMBER('Procytrat 610BS'!E145),'Procytrat 610BS'!E145,IF(ISNUMBER(SEARCH("12",'Procytrat 610BS'!E145)),EDATE(AB8643,12),IF(ISNUMBER(SEARCH("6",'Procytrat 610BS'!E145)),EDATE(AB8643,6),IF(ISNUMBER(SEARCH("3",'Procytrat 610BS'!E145)),EDATE(AB8643,3),DATEVALUE('Procytrat 610BS'!E145))))),""))</f>
        <v/>
      </c>
      <c r="AM8643" t="str">
        <f t="shared" ca="1" si="839"/>
        <v/>
      </c>
    </row>
    <row r="8644" spans="27:39" x14ac:dyDescent="0.3">
      <c r="AA8644" t="str">
        <f>IF(COUNTA('Procytrat 610BS'!B146,'Procytrat 610BS'!C146,'Procytrat 610BS'!D146)&gt;0,"610BS","")</f>
        <v/>
      </c>
      <c r="AB8644" t="str">
        <f>IFERROR(IF(ISNUMBER('Procytrat 610BS'!B146),'Procytrat 610BS'!B146,DATEVALUE('Procytrat 610BS'!B146)),"")</f>
        <v/>
      </c>
      <c r="AC8644" t="str">
        <f>IF(AA8644="","",'Procytrat 610BS'!C146)</f>
        <v/>
      </c>
      <c r="AD8644" t="str">
        <f>IF(AA8644="","",IFERROR(1*'Procytrat 610BS'!D146,IFERROR(_xludf.NUMBERVALUE('Procytrat 610BS'!D146,".",","),IFERROR(_xludf.NUMBERVALUE('Procytrat 610BS'!D146,",","."),0))))</f>
        <v/>
      </c>
      <c r="AE8644" t="str">
        <f>IF(AA8644="","",'Procytrat 610BS'!K146)</f>
        <v/>
      </c>
      <c r="AF8644">
        <f t="shared" si="834"/>
        <v>0</v>
      </c>
      <c r="AG8644" t="str">
        <f t="shared" si="835"/>
        <v/>
      </c>
      <c r="AH8644" t="str">
        <f t="shared" si="836"/>
        <v/>
      </c>
      <c r="AI8644">
        <f t="shared" si="837"/>
        <v>0</v>
      </c>
      <c r="AJ8644">
        <f t="shared" si="838"/>
        <v>0</v>
      </c>
      <c r="AK8644">
        <v>0</v>
      </c>
      <c r="AL8644" t="str">
        <f>IF(AA8644="","",IFERROR(IF(ISNUMBER('Procytrat 610BS'!E146),'Procytrat 610BS'!E146,IF(ISNUMBER(SEARCH("12",'Procytrat 610BS'!E146)),EDATE(AB8644,12),IF(ISNUMBER(SEARCH("6",'Procytrat 610BS'!E146)),EDATE(AB8644,6),IF(ISNUMBER(SEARCH("3",'Procytrat 610BS'!E146)),EDATE(AB8644,3),DATEVALUE('Procytrat 610BS'!E146))))),""))</f>
        <v/>
      </c>
      <c r="AM8644" t="str">
        <f t="shared" ca="1" si="839"/>
        <v/>
      </c>
    </row>
    <row r="8645" spans="27:39" x14ac:dyDescent="0.3">
      <c r="AA8645" t="str">
        <f>IF(COUNTA('Procytrat 610BS'!B147,'Procytrat 610BS'!C147,'Procytrat 610BS'!D147)&gt;0,"610BS","")</f>
        <v/>
      </c>
      <c r="AB8645" t="str">
        <f>IFERROR(IF(ISNUMBER('Procytrat 610BS'!B147),'Procytrat 610BS'!B147,DATEVALUE('Procytrat 610BS'!B147)),"")</f>
        <v/>
      </c>
      <c r="AC8645" t="str">
        <f>IF(AA8645="","",'Procytrat 610BS'!C147)</f>
        <v/>
      </c>
      <c r="AD8645" t="str">
        <f>IF(AA8645="","",IFERROR(1*'Procytrat 610BS'!D147,IFERROR(_xludf.NUMBERVALUE('Procytrat 610BS'!D147,".",","),IFERROR(_xludf.NUMBERVALUE('Procytrat 610BS'!D147,",","."),0))))</f>
        <v/>
      </c>
      <c r="AE8645" t="str">
        <f>IF(AA8645="","",'Procytrat 610BS'!K147)</f>
        <v/>
      </c>
      <c r="AF8645">
        <f t="shared" si="834"/>
        <v>0</v>
      </c>
      <c r="AG8645" t="str">
        <f t="shared" si="835"/>
        <v/>
      </c>
      <c r="AH8645" t="str">
        <f t="shared" si="836"/>
        <v/>
      </c>
      <c r="AI8645">
        <f t="shared" si="837"/>
        <v>0</v>
      </c>
      <c r="AJ8645">
        <f t="shared" si="838"/>
        <v>0</v>
      </c>
      <c r="AK8645">
        <v>0</v>
      </c>
      <c r="AL8645" t="str">
        <f>IF(AA8645="","",IFERROR(IF(ISNUMBER('Procytrat 610BS'!E147),'Procytrat 610BS'!E147,IF(ISNUMBER(SEARCH("12",'Procytrat 610BS'!E147)),EDATE(AB8645,12),IF(ISNUMBER(SEARCH("6",'Procytrat 610BS'!E147)),EDATE(AB8645,6),IF(ISNUMBER(SEARCH("3",'Procytrat 610BS'!E147)),EDATE(AB8645,3),DATEVALUE('Procytrat 610BS'!E147))))),""))</f>
        <v/>
      </c>
      <c r="AM8645" t="str">
        <f t="shared" ca="1" si="839"/>
        <v/>
      </c>
    </row>
    <row r="8646" spans="27:39" x14ac:dyDescent="0.3">
      <c r="AA8646" t="str">
        <f>IF(COUNTA('Procytrat 610BS'!B148,'Procytrat 610BS'!C148,'Procytrat 610BS'!D148)&gt;0,"610BS","")</f>
        <v/>
      </c>
      <c r="AB8646" t="str">
        <f>IFERROR(IF(ISNUMBER('Procytrat 610BS'!B148),'Procytrat 610BS'!B148,DATEVALUE('Procytrat 610BS'!B148)),"")</f>
        <v/>
      </c>
      <c r="AC8646" t="str">
        <f>IF(AA8646="","",'Procytrat 610BS'!C148)</f>
        <v/>
      </c>
      <c r="AD8646" t="str">
        <f>IF(AA8646="","",IFERROR(1*'Procytrat 610BS'!D148,IFERROR(_xludf.NUMBERVALUE('Procytrat 610BS'!D148,".",","),IFERROR(_xludf.NUMBERVALUE('Procytrat 610BS'!D148,",","."),0))))</f>
        <v/>
      </c>
      <c r="AE8646" t="str">
        <f>IF(AA8646="","",'Procytrat 610BS'!K148)</f>
        <v/>
      </c>
      <c r="AF8646">
        <f t="shared" si="834"/>
        <v>0</v>
      </c>
      <c r="AG8646" t="str">
        <f t="shared" si="835"/>
        <v/>
      </c>
      <c r="AH8646" t="str">
        <f t="shared" si="836"/>
        <v/>
      </c>
      <c r="AI8646">
        <f t="shared" si="837"/>
        <v>0</v>
      </c>
      <c r="AJ8646">
        <f t="shared" si="838"/>
        <v>0</v>
      </c>
      <c r="AK8646">
        <v>0</v>
      </c>
      <c r="AL8646" t="str">
        <f>IF(AA8646="","",IFERROR(IF(ISNUMBER('Procytrat 610BS'!E148),'Procytrat 610BS'!E148,IF(ISNUMBER(SEARCH("12",'Procytrat 610BS'!E148)),EDATE(AB8646,12),IF(ISNUMBER(SEARCH("6",'Procytrat 610BS'!E148)),EDATE(AB8646,6),IF(ISNUMBER(SEARCH("3",'Procytrat 610BS'!E148)),EDATE(AB8646,3),DATEVALUE('Procytrat 610BS'!E148))))),""))</f>
        <v/>
      </c>
      <c r="AM8646" t="str">
        <f t="shared" ca="1" si="839"/>
        <v/>
      </c>
    </row>
    <row r="8647" spans="27:39" x14ac:dyDescent="0.3">
      <c r="AA8647" t="str">
        <f>IF(COUNTA('Procytrat 610BS'!B149,'Procytrat 610BS'!C149,'Procytrat 610BS'!D149)&gt;0,"610BS","")</f>
        <v/>
      </c>
      <c r="AB8647" t="str">
        <f>IFERROR(IF(ISNUMBER('Procytrat 610BS'!B149),'Procytrat 610BS'!B149,DATEVALUE('Procytrat 610BS'!B149)),"")</f>
        <v/>
      </c>
      <c r="AC8647" t="str">
        <f>IF(AA8647="","",'Procytrat 610BS'!C149)</f>
        <v/>
      </c>
      <c r="AD8647" t="str">
        <f>IF(AA8647="","",IFERROR(1*'Procytrat 610BS'!D149,IFERROR(_xludf.NUMBERVALUE('Procytrat 610BS'!D149,".",","),IFERROR(_xludf.NUMBERVALUE('Procytrat 610BS'!D149,",","."),0))))</f>
        <v/>
      </c>
      <c r="AE8647" t="str">
        <f>IF(AA8647="","",'Procytrat 610BS'!K149)</f>
        <v/>
      </c>
      <c r="AF8647">
        <f t="shared" si="834"/>
        <v>0</v>
      </c>
      <c r="AG8647" t="str">
        <f t="shared" si="835"/>
        <v/>
      </c>
      <c r="AH8647" t="str">
        <f t="shared" si="836"/>
        <v/>
      </c>
      <c r="AI8647">
        <f t="shared" si="837"/>
        <v>0</v>
      </c>
      <c r="AJ8647">
        <f t="shared" si="838"/>
        <v>0</v>
      </c>
      <c r="AK8647">
        <v>0</v>
      </c>
      <c r="AL8647" t="str">
        <f>IF(AA8647="","",IFERROR(IF(ISNUMBER('Procytrat 610BS'!E149),'Procytrat 610BS'!E149,IF(ISNUMBER(SEARCH("12",'Procytrat 610BS'!E149)),EDATE(AB8647,12),IF(ISNUMBER(SEARCH("6",'Procytrat 610BS'!E149)),EDATE(AB8647,6),IF(ISNUMBER(SEARCH("3",'Procytrat 610BS'!E149)),EDATE(AB8647,3),DATEVALUE('Procytrat 610BS'!E149))))),""))</f>
        <v/>
      </c>
      <c r="AM8647" t="str">
        <f t="shared" ca="1" si="839"/>
        <v/>
      </c>
    </row>
    <row r="8648" spans="27:39" x14ac:dyDescent="0.3">
      <c r="AA8648" t="str">
        <f>IF(COUNTA('Procytrat 610BS'!B150,'Procytrat 610BS'!C150,'Procytrat 610BS'!D150)&gt;0,"610BS","")</f>
        <v/>
      </c>
      <c r="AB8648" t="str">
        <f>IFERROR(IF(ISNUMBER('Procytrat 610BS'!B150),'Procytrat 610BS'!B150,DATEVALUE('Procytrat 610BS'!B150)),"")</f>
        <v/>
      </c>
      <c r="AC8648" t="str">
        <f>IF(AA8648="","",'Procytrat 610BS'!C150)</f>
        <v/>
      </c>
      <c r="AD8648" t="str">
        <f>IF(AA8648="","",IFERROR(1*'Procytrat 610BS'!D150,IFERROR(_xludf.NUMBERVALUE('Procytrat 610BS'!D150,".",","),IFERROR(_xludf.NUMBERVALUE('Procytrat 610BS'!D150,",","."),0))))</f>
        <v/>
      </c>
      <c r="AE8648" t="str">
        <f>IF(AA8648="","",'Procytrat 610BS'!K150)</f>
        <v/>
      </c>
      <c r="AF8648">
        <f t="shared" si="834"/>
        <v>0</v>
      </c>
      <c r="AG8648" t="str">
        <f t="shared" si="835"/>
        <v/>
      </c>
      <c r="AH8648" t="str">
        <f t="shared" si="836"/>
        <v/>
      </c>
      <c r="AI8648">
        <f t="shared" si="837"/>
        <v>0</v>
      </c>
      <c r="AJ8648">
        <f t="shared" si="838"/>
        <v>0</v>
      </c>
      <c r="AK8648">
        <v>0</v>
      </c>
      <c r="AL8648" t="str">
        <f>IF(AA8648="","",IFERROR(IF(ISNUMBER('Procytrat 610BS'!E150),'Procytrat 610BS'!E150,IF(ISNUMBER(SEARCH("12",'Procytrat 610BS'!E150)),EDATE(AB8648,12),IF(ISNUMBER(SEARCH("6",'Procytrat 610BS'!E150)),EDATE(AB8648,6),IF(ISNUMBER(SEARCH("3",'Procytrat 610BS'!E150)),EDATE(AB8648,3),DATEVALUE('Procytrat 610BS'!E150))))),""))</f>
        <v/>
      </c>
      <c r="AM8648" t="str">
        <f t="shared" ca="1" si="839"/>
        <v/>
      </c>
    </row>
    <row r="8649" spans="27:39" x14ac:dyDescent="0.3">
      <c r="AA8649" t="str">
        <f>IF(COUNTA('Procytrat 610BS'!B151,'Procytrat 610BS'!C151,'Procytrat 610BS'!D151)&gt;0,"610BS","")</f>
        <v/>
      </c>
      <c r="AB8649" t="str">
        <f>IFERROR(IF(ISNUMBER('Procytrat 610BS'!B151),'Procytrat 610BS'!B151,DATEVALUE('Procytrat 610BS'!B151)),"")</f>
        <v/>
      </c>
      <c r="AC8649" t="str">
        <f>IF(AA8649="","",'Procytrat 610BS'!C151)</f>
        <v/>
      </c>
      <c r="AD8649" t="str">
        <f>IF(AA8649="","",IFERROR(1*'Procytrat 610BS'!D151,IFERROR(_xludf.NUMBERVALUE('Procytrat 610BS'!D151,".",","),IFERROR(_xludf.NUMBERVALUE('Procytrat 610BS'!D151,",","."),0))))</f>
        <v/>
      </c>
      <c r="AE8649" t="str">
        <f>IF(AA8649="","",'Procytrat 610BS'!K151)</f>
        <v/>
      </c>
      <c r="AF8649">
        <f t="shared" si="834"/>
        <v>0</v>
      </c>
      <c r="AG8649" t="str">
        <f t="shared" si="835"/>
        <v/>
      </c>
      <c r="AH8649" t="str">
        <f t="shared" si="836"/>
        <v/>
      </c>
      <c r="AI8649">
        <f t="shared" si="837"/>
        <v>0</v>
      </c>
      <c r="AJ8649">
        <f t="shared" si="838"/>
        <v>0</v>
      </c>
      <c r="AK8649">
        <v>0</v>
      </c>
      <c r="AL8649" t="str">
        <f>IF(AA8649="","",IFERROR(IF(ISNUMBER('Procytrat 610BS'!E151),'Procytrat 610BS'!E151,IF(ISNUMBER(SEARCH("12",'Procytrat 610BS'!E151)),EDATE(AB8649,12),IF(ISNUMBER(SEARCH("6",'Procytrat 610BS'!E151)),EDATE(AB8649,6),IF(ISNUMBER(SEARCH("3",'Procytrat 610BS'!E151)),EDATE(AB8649,3),DATEVALUE('Procytrat 610BS'!E151))))),""))</f>
        <v/>
      </c>
      <c r="AM8649" t="str">
        <f t="shared" ca="1" si="839"/>
        <v/>
      </c>
    </row>
    <row r="8650" spans="27:39" x14ac:dyDescent="0.3">
      <c r="AA8650" t="str">
        <f>IF(COUNTA('Procytrat 610BS'!B152,'Procytrat 610BS'!C152,'Procytrat 610BS'!D152)&gt;0,"610BS","")</f>
        <v/>
      </c>
      <c r="AB8650" t="str">
        <f>IFERROR(IF(ISNUMBER('Procytrat 610BS'!B152),'Procytrat 610BS'!B152,DATEVALUE('Procytrat 610BS'!B152)),"")</f>
        <v/>
      </c>
      <c r="AC8650" t="str">
        <f>IF(AA8650="","",'Procytrat 610BS'!C152)</f>
        <v/>
      </c>
      <c r="AD8650" t="str">
        <f>IF(AA8650="","",IFERROR(1*'Procytrat 610BS'!D152,IFERROR(_xludf.NUMBERVALUE('Procytrat 610BS'!D152,".",","),IFERROR(_xludf.NUMBERVALUE('Procytrat 610BS'!D152,",","."),0))))</f>
        <v/>
      </c>
      <c r="AE8650" t="str">
        <f>IF(AA8650="","",'Procytrat 610BS'!K152)</f>
        <v/>
      </c>
      <c r="AF8650">
        <f t="shared" si="834"/>
        <v>0</v>
      </c>
      <c r="AG8650" t="str">
        <f t="shared" si="835"/>
        <v/>
      </c>
      <c r="AH8650" t="str">
        <f t="shared" si="836"/>
        <v/>
      </c>
      <c r="AI8650">
        <f t="shared" si="837"/>
        <v>0</v>
      </c>
      <c r="AJ8650">
        <f t="shared" si="838"/>
        <v>0</v>
      </c>
      <c r="AK8650">
        <v>0</v>
      </c>
      <c r="AL8650" t="str">
        <f>IF(AA8650="","",IFERROR(IF(ISNUMBER('Procytrat 610BS'!E152),'Procytrat 610BS'!E152,IF(ISNUMBER(SEARCH("12",'Procytrat 610BS'!E152)),EDATE(AB8650,12),IF(ISNUMBER(SEARCH("6",'Procytrat 610BS'!E152)),EDATE(AB8650,6),IF(ISNUMBER(SEARCH("3",'Procytrat 610BS'!E152)),EDATE(AB8650,3),DATEVALUE('Procytrat 610BS'!E152))))),""))</f>
        <v/>
      </c>
      <c r="AM8650" t="str">
        <f t="shared" ca="1" si="839"/>
        <v/>
      </c>
    </row>
    <row r="8651" spans="27:39" x14ac:dyDescent="0.3">
      <c r="AA8651" t="str">
        <f>IF(COUNTA('Procytrat 610BS'!B153,'Procytrat 610BS'!C153,'Procytrat 610BS'!D153)&gt;0,"610BS","")</f>
        <v/>
      </c>
      <c r="AB8651" t="str">
        <f>IFERROR(IF(ISNUMBER('Procytrat 610BS'!B153),'Procytrat 610BS'!B153,DATEVALUE('Procytrat 610BS'!B153)),"")</f>
        <v/>
      </c>
      <c r="AC8651" t="str">
        <f>IF(AA8651="","",'Procytrat 610BS'!C153)</f>
        <v/>
      </c>
      <c r="AD8651" t="str">
        <f>IF(AA8651="","",IFERROR(1*'Procytrat 610BS'!D153,IFERROR(_xludf.NUMBERVALUE('Procytrat 610BS'!D153,".",","),IFERROR(_xludf.NUMBERVALUE('Procytrat 610BS'!D153,",","."),0))))</f>
        <v/>
      </c>
      <c r="AE8651" t="str">
        <f>IF(AA8651="","",'Procytrat 610BS'!K153)</f>
        <v/>
      </c>
      <c r="AF8651">
        <f t="shared" si="834"/>
        <v>0</v>
      </c>
      <c r="AG8651" t="str">
        <f t="shared" si="835"/>
        <v/>
      </c>
      <c r="AH8651" t="str">
        <f t="shared" si="836"/>
        <v/>
      </c>
      <c r="AI8651">
        <f t="shared" si="837"/>
        <v>0</v>
      </c>
      <c r="AJ8651">
        <f t="shared" si="838"/>
        <v>0</v>
      </c>
      <c r="AK8651">
        <v>0</v>
      </c>
      <c r="AL8651" t="str">
        <f>IF(AA8651="","",IFERROR(IF(ISNUMBER('Procytrat 610BS'!E153),'Procytrat 610BS'!E153,IF(ISNUMBER(SEARCH("12",'Procytrat 610BS'!E153)),EDATE(AB8651,12),IF(ISNUMBER(SEARCH("6",'Procytrat 610BS'!E153)),EDATE(AB8651,6),IF(ISNUMBER(SEARCH("3",'Procytrat 610BS'!E153)),EDATE(AB8651,3),DATEVALUE('Procytrat 610BS'!E153))))),""))</f>
        <v/>
      </c>
      <c r="AM8651" t="str">
        <f t="shared" ca="1" si="839"/>
        <v/>
      </c>
    </row>
    <row r="8652" spans="27:39" x14ac:dyDescent="0.3">
      <c r="AA8652" t="str">
        <f>IF(COUNTA('Procytrat 610BS'!B154,'Procytrat 610BS'!C154,'Procytrat 610BS'!D154)&gt;0,"610BS","")</f>
        <v/>
      </c>
      <c r="AB8652" t="str">
        <f>IFERROR(IF(ISNUMBER('Procytrat 610BS'!B154),'Procytrat 610BS'!B154,DATEVALUE('Procytrat 610BS'!B154)),"")</f>
        <v/>
      </c>
      <c r="AC8652" t="str">
        <f>IF(AA8652="","",'Procytrat 610BS'!C154)</f>
        <v/>
      </c>
      <c r="AD8652" t="str">
        <f>IF(AA8652="","",IFERROR(1*'Procytrat 610BS'!D154,IFERROR(_xludf.NUMBERVALUE('Procytrat 610BS'!D154,".",","),IFERROR(_xludf.NUMBERVALUE('Procytrat 610BS'!D154,",","."),0))))</f>
        <v/>
      </c>
      <c r="AE8652" t="str">
        <f>IF(AA8652="","",'Procytrat 610BS'!K154)</f>
        <v/>
      </c>
      <c r="AF8652">
        <f t="shared" si="834"/>
        <v>0</v>
      </c>
      <c r="AG8652" t="str">
        <f t="shared" si="835"/>
        <v/>
      </c>
      <c r="AH8652" t="str">
        <f t="shared" si="836"/>
        <v/>
      </c>
      <c r="AI8652">
        <f t="shared" si="837"/>
        <v>0</v>
      </c>
      <c r="AJ8652">
        <f t="shared" si="838"/>
        <v>0</v>
      </c>
      <c r="AK8652">
        <v>0</v>
      </c>
      <c r="AL8652" t="str">
        <f>IF(AA8652="","",IFERROR(IF(ISNUMBER('Procytrat 610BS'!E154),'Procytrat 610BS'!E154,IF(ISNUMBER(SEARCH("12",'Procytrat 610BS'!E154)),EDATE(AB8652,12),IF(ISNUMBER(SEARCH("6",'Procytrat 610BS'!E154)),EDATE(AB8652,6),IF(ISNUMBER(SEARCH("3",'Procytrat 610BS'!E154)),EDATE(AB8652,3),DATEVALUE('Procytrat 610BS'!E154))))),""))</f>
        <v/>
      </c>
      <c r="AM8652" t="str">
        <f t="shared" ca="1" si="839"/>
        <v/>
      </c>
    </row>
    <row r="8653" spans="27:39" x14ac:dyDescent="0.3">
      <c r="AA8653" t="str">
        <f>IF(COUNTA('Procytrat 610BS'!B155,'Procytrat 610BS'!C155,'Procytrat 610BS'!D155)&gt;0,"610BS","")</f>
        <v/>
      </c>
      <c r="AB8653" t="str">
        <f>IFERROR(IF(ISNUMBER('Procytrat 610BS'!B155),'Procytrat 610BS'!B155,DATEVALUE('Procytrat 610BS'!B155)),"")</f>
        <v/>
      </c>
      <c r="AC8653" t="str">
        <f>IF(AA8653="","",'Procytrat 610BS'!C155)</f>
        <v/>
      </c>
      <c r="AD8653" t="str">
        <f>IF(AA8653="","",IFERROR(1*'Procytrat 610BS'!D155,IFERROR(_xludf.NUMBERVALUE('Procytrat 610BS'!D155,".",","),IFERROR(_xludf.NUMBERVALUE('Procytrat 610BS'!D155,",","."),0))))</f>
        <v/>
      </c>
      <c r="AE8653" t="str">
        <f>IF(AA8653="","",'Procytrat 610BS'!K155)</f>
        <v/>
      </c>
      <c r="AF8653">
        <f t="shared" si="834"/>
        <v>0</v>
      </c>
      <c r="AG8653" t="str">
        <f t="shared" si="835"/>
        <v/>
      </c>
      <c r="AH8653" t="str">
        <f t="shared" si="836"/>
        <v/>
      </c>
      <c r="AI8653">
        <f t="shared" si="837"/>
        <v>0</v>
      </c>
      <c r="AJ8653">
        <f t="shared" si="838"/>
        <v>0</v>
      </c>
      <c r="AK8653">
        <v>0</v>
      </c>
      <c r="AL8653" t="str">
        <f>IF(AA8653="","",IFERROR(IF(ISNUMBER('Procytrat 610BS'!E155),'Procytrat 610BS'!E155,IF(ISNUMBER(SEARCH("12",'Procytrat 610BS'!E155)),EDATE(AB8653,12),IF(ISNUMBER(SEARCH("6",'Procytrat 610BS'!E155)),EDATE(AB8653,6),IF(ISNUMBER(SEARCH("3",'Procytrat 610BS'!E155)),EDATE(AB8653,3),DATEVALUE('Procytrat 610BS'!E155))))),""))</f>
        <v/>
      </c>
      <c r="AM8653" t="str">
        <f t="shared" ca="1" si="839"/>
        <v/>
      </c>
    </row>
    <row r="8654" spans="27:39" x14ac:dyDescent="0.3">
      <c r="AA8654" t="str">
        <f>IF(COUNTA('Procytrat 610BS'!B156,'Procytrat 610BS'!C156,'Procytrat 610BS'!D156)&gt;0,"610BS","")</f>
        <v/>
      </c>
      <c r="AB8654" t="str">
        <f>IFERROR(IF(ISNUMBER('Procytrat 610BS'!B156),'Procytrat 610BS'!B156,DATEVALUE('Procytrat 610BS'!B156)),"")</f>
        <v/>
      </c>
      <c r="AC8654" t="str">
        <f>IF(AA8654="","",'Procytrat 610BS'!C156)</f>
        <v/>
      </c>
      <c r="AD8654" t="str">
        <f>IF(AA8654="","",IFERROR(1*'Procytrat 610BS'!D156,IFERROR(_xludf.NUMBERVALUE('Procytrat 610BS'!D156,".",","),IFERROR(_xludf.NUMBERVALUE('Procytrat 610BS'!D156,",","."),0))))</f>
        <v/>
      </c>
      <c r="AE8654" t="str">
        <f>IF(AA8654="","",'Procytrat 610BS'!K156)</f>
        <v/>
      </c>
      <c r="AF8654">
        <f t="shared" si="834"/>
        <v>0</v>
      </c>
      <c r="AG8654" t="str">
        <f t="shared" si="835"/>
        <v/>
      </c>
      <c r="AH8654" t="str">
        <f t="shared" si="836"/>
        <v/>
      </c>
      <c r="AI8654">
        <f t="shared" si="837"/>
        <v>0</v>
      </c>
      <c r="AJ8654">
        <f t="shared" si="838"/>
        <v>0</v>
      </c>
      <c r="AK8654">
        <v>0</v>
      </c>
      <c r="AL8654" t="str">
        <f>IF(AA8654="","",IFERROR(IF(ISNUMBER('Procytrat 610BS'!E156),'Procytrat 610BS'!E156,IF(ISNUMBER(SEARCH("12",'Procytrat 610BS'!E156)),EDATE(AB8654,12),IF(ISNUMBER(SEARCH("6",'Procytrat 610BS'!E156)),EDATE(AB8654,6),IF(ISNUMBER(SEARCH("3",'Procytrat 610BS'!E156)),EDATE(AB8654,3),DATEVALUE('Procytrat 610BS'!E156))))),""))</f>
        <v/>
      </c>
      <c r="AM8654" t="str">
        <f t="shared" ca="1" si="839"/>
        <v/>
      </c>
    </row>
    <row r="8655" spans="27:39" x14ac:dyDescent="0.3">
      <c r="AA8655" t="str">
        <f>IF(COUNTA('Procytrat 610BS'!B157,'Procytrat 610BS'!C157,'Procytrat 610BS'!D157)&gt;0,"610BS","")</f>
        <v/>
      </c>
      <c r="AB8655" t="str">
        <f>IFERROR(IF(ISNUMBER('Procytrat 610BS'!B157),'Procytrat 610BS'!B157,DATEVALUE('Procytrat 610BS'!B157)),"")</f>
        <v/>
      </c>
      <c r="AC8655" t="str">
        <f>IF(AA8655="","",'Procytrat 610BS'!C157)</f>
        <v/>
      </c>
      <c r="AD8655" t="str">
        <f>IF(AA8655="","",IFERROR(1*'Procytrat 610BS'!D157,IFERROR(_xludf.NUMBERVALUE('Procytrat 610BS'!D157,".",","),IFERROR(_xludf.NUMBERVALUE('Procytrat 610BS'!D157,",","."),0))))</f>
        <v/>
      </c>
      <c r="AE8655" t="str">
        <f>IF(AA8655="","",'Procytrat 610BS'!K157)</f>
        <v/>
      </c>
      <c r="AF8655">
        <f t="shared" si="834"/>
        <v>0</v>
      </c>
      <c r="AG8655" t="str">
        <f t="shared" si="835"/>
        <v/>
      </c>
      <c r="AH8655" t="str">
        <f t="shared" si="836"/>
        <v/>
      </c>
      <c r="AI8655">
        <f t="shared" si="837"/>
        <v>0</v>
      </c>
      <c r="AJ8655">
        <f t="shared" si="838"/>
        <v>0</v>
      </c>
      <c r="AK8655">
        <v>0</v>
      </c>
      <c r="AL8655" t="str">
        <f>IF(AA8655="","",IFERROR(IF(ISNUMBER('Procytrat 610BS'!E157),'Procytrat 610BS'!E157,IF(ISNUMBER(SEARCH("12",'Procytrat 610BS'!E157)),EDATE(AB8655,12),IF(ISNUMBER(SEARCH("6",'Procytrat 610BS'!E157)),EDATE(AB8655,6),IF(ISNUMBER(SEARCH("3",'Procytrat 610BS'!E157)),EDATE(AB8655,3),DATEVALUE('Procytrat 610BS'!E157))))),""))</f>
        <v/>
      </c>
      <c r="AM8655" t="str">
        <f t="shared" ca="1" si="839"/>
        <v/>
      </c>
    </row>
    <row r="8656" spans="27:39" x14ac:dyDescent="0.3">
      <c r="AA8656" t="str">
        <f>IF(COUNTA('Procytrat 610BS'!B158,'Procytrat 610BS'!C158,'Procytrat 610BS'!D158)&gt;0,"610BS","")</f>
        <v/>
      </c>
      <c r="AB8656" t="str">
        <f>IFERROR(IF(ISNUMBER('Procytrat 610BS'!B158),'Procytrat 610BS'!B158,DATEVALUE('Procytrat 610BS'!B158)),"")</f>
        <v/>
      </c>
      <c r="AC8656" t="str">
        <f>IF(AA8656="","",'Procytrat 610BS'!C158)</f>
        <v/>
      </c>
      <c r="AD8656" t="str">
        <f>IF(AA8656="","",IFERROR(1*'Procytrat 610BS'!D158,IFERROR(_xludf.NUMBERVALUE('Procytrat 610BS'!D158,".",","),IFERROR(_xludf.NUMBERVALUE('Procytrat 610BS'!D158,",","."),0))))</f>
        <v/>
      </c>
      <c r="AE8656" t="str">
        <f>IF(AA8656="","",'Procytrat 610BS'!K158)</f>
        <v/>
      </c>
      <c r="AF8656">
        <f t="shared" si="834"/>
        <v>0</v>
      </c>
      <c r="AG8656" t="str">
        <f t="shared" si="835"/>
        <v/>
      </c>
      <c r="AH8656" t="str">
        <f t="shared" si="836"/>
        <v/>
      </c>
      <c r="AI8656">
        <f t="shared" si="837"/>
        <v>0</v>
      </c>
      <c r="AJ8656">
        <f t="shared" si="838"/>
        <v>0</v>
      </c>
      <c r="AK8656">
        <v>0</v>
      </c>
      <c r="AL8656" t="str">
        <f>IF(AA8656="","",IFERROR(IF(ISNUMBER('Procytrat 610BS'!E158),'Procytrat 610BS'!E158,IF(ISNUMBER(SEARCH("12",'Procytrat 610BS'!E158)),EDATE(AB8656,12),IF(ISNUMBER(SEARCH("6",'Procytrat 610BS'!E158)),EDATE(AB8656,6),IF(ISNUMBER(SEARCH("3",'Procytrat 610BS'!E158)),EDATE(AB8656,3),DATEVALUE('Procytrat 610BS'!E158))))),""))</f>
        <v/>
      </c>
      <c r="AM8656" t="str">
        <f t="shared" ca="1" si="839"/>
        <v/>
      </c>
    </row>
    <row r="8657" spans="27:39" x14ac:dyDescent="0.3">
      <c r="AA8657" t="str">
        <f>IF(COUNTA('Procytrat 610BS'!B159,'Procytrat 610BS'!C159,'Procytrat 610BS'!D159)&gt;0,"610BS","")</f>
        <v/>
      </c>
      <c r="AB8657" t="str">
        <f>IFERROR(IF(ISNUMBER('Procytrat 610BS'!B159),'Procytrat 610BS'!B159,DATEVALUE('Procytrat 610BS'!B159)),"")</f>
        <v/>
      </c>
      <c r="AC8657" t="str">
        <f>IF(AA8657="","",'Procytrat 610BS'!C159)</f>
        <v/>
      </c>
      <c r="AD8657" t="str">
        <f>IF(AA8657="","",IFERROR(1*'Procytrat 610BS'!D159,IFERROR(_xludf.NUMBERVALUE('Procytrat 610BS'!D159,".",","),IFERROR(_xludf.NUMBERVALUE('Procytrat 610BS'!D159,",","."),0))))</f>
        <v/>
      </c>
      <c r="AE8657" t="str">
        <f>IF(AA8657="","",'Procytrat 610BS'!K159)</f>
        <v/>
      </c>
      <c r="AF8657">
        <f t="shared" si="834"/>
        <v>0</v>
      </c>
      <c r="AG8657" t="str">
        <f t="shared" si="835"/>
        <v/>
      </c>
      <c r="AH8657" t="str">
        <f t="shared" si="836"/>
        <v/>
      </c>
      <c r="AI8657">
        <f t="shared" si="837"/>
        <v>0</v>
      </c>
      <c r="AJ8657">
        <f t="shared" si="838"/>
        <v>0</v>
      </c>
      <c r="AK8657">
        <v>0</v>
      </c>
      <c r="AL8657" t="str">
        <f>IF(AA8657="","",IFERROR(IF(ISNUMBER('Procytrat 610BS'!E159),'Procytrat 610BS'!E159,IF(ISNUMBER(SEARCH("12",'Procytrat 610BS'!E159)),EDATE(AB8657,12),IF(ISNUMBER(SEARCH("6",'Procytrat 610BS'!E159)),EDATE(AB8657,6),IF(ISNUMBER(SEARCH("3",'Procytrat 610BS'!E159)),EDATE(AB8657,3),DATEVALUE('Procytrat 610BS'!E159))))),""))</f>
        <v/>
      </c>
      <c r="AM8657" t="str">
        <f t="shared" ca="1" si="839"/>
        <v/>
      </c>
    </row>
    <row r="8658" spans="27:39" x14ac:dyDescent="0.3">
      <c r="AA8658" t="str">
        <f>IF(COUNTA('Procytrat 610BS'!B160,'Procytrat 610BS'!C160,'Procytrat 610BS'!D160)&gt;0,"610BS","")</f>
        <v/>
      </c>
      <c r="AB8658" t="str">
        <f>IFERROR(IF(ISNUMBER('Procytrat 610BS'!B160),'Procytrat 610BS'!B160,DATEVALUE('Procytrat 610BS'!B160)),"")</f>
        <v/>
      </c>
      <c r="AC8658" t="str">
        <f>IF(AA8658="","",'Procytrat 610BS'!C160)</f>
        <v/>
      </c>
      <c r="AD8658" t="str">
        <f>IF(AA8658="","",IFERROR(1*'Procytrat 610BS'!D160,IFERROR(_xludf.NUMBERVALUE('Procytrat 610BS'!D160,".",","),IFERROR(_xludf.NUMBERVALUE('Procytrat 610BS'!D160,",","."),0))))</f>
        <v/>
      </c>
      <c r="AE8658" t="str">
        <f>IF(AA8658="","",'Procytrat 610BS'!K160)</f>
        <v/>
      </c>
      <c r="AF8658">
        <f t="shared" si="834"/>
        <v>0</v>
      </c>
      <c r="AG8658" t="str">
        <f t="shared" si="835"/>
        <v/>
      </c>
      <c r="AH8658" t="str">
        <f t="shared" si="836"/>
        <v/>
      </c>
      <c r="AI8658">
        <f t="shared" si="837"/>
        <v>0</v>
      </c>
      <c r="AJ8658">
        <f t="shared" si="838"/>
        <v>0</v>
      </c>
      <c r="AK8658">
        <v>0</v>
      </c>
      <c r="AL8658" t="str">
        <f>IF(AA8658="","",IFERROR(IF(ISNUMBER('Procytrat 610BS'!E160),'Procytrat 610BS'!E160,IF(ISNUMBER(SEARCH("12",'Procytrat 610BS'!E160)),EDATE(AB8658,12),IF(ISNUMBER(SEARCH("6",'Procytrat 610BS'!E160)),EDATE(AB8658,6),IF(ISNUMBER(SEARCH("3",'Procytrat 610BS'!E160)),EDATE(AB8658,3),DATEVALUE('Procytrat 610BS'!E160))))),""))</f>
        <v/>
      </c>
      <c r="AM8658" t="str">
        <f t="shared" ca="1" si="839"/>
        <v/>
      </c>
    </row>
    <row r="8659" spans="27:39" x14ac:dyDescent="0.3">
      <c r="AA8659" t="str">
        <f>IF(COUNTA('Procytrat 610BS'!B161,'Procytrat 610BS'!C161,'Procytrat 610BS'!D161)&gt;0,"610BS","")</f>
        <v/>
      </c>
      <c r="AB8659" t="str">
        <f>IFERROR(IF(ISNUMBER('Procytrat 610BS'!B161),'Procytrat 610BS'!B161,DATEVALUE('Procytrat 610BS'!B161)),"")</f>
        <v/>
      </c>
      <c r="AC8659" t="str">
        <f>IF(AA8659="","",'Procytrat 610BS'!C161)</f>
        <v/>
      </c>
      <c r="AD8659" t="str">
        <f>IF(AA8659="","",IFERROR(1*'Procytrat 610BS'!D161,IFERROR(_xludf.NUMBERVALUE('Procytrat 610BS'!D161,".",","),IFERROR(_xludf.NUMBERVALUE('Procytrat 610BS'!D161,",","."),0))))</f>
        <v/>
      </c>
      <c r="AE8659" t="str">
        <f>IF(AA8659="","",'Procytrat 610BS'!K161)</f>
        <v/>
      </c>
      <c r="AF8659">
        <f t="shared" si="834"/>
        <v>0</v>
      </c>
      <c r="AG8659" t="str">
        <f t="shared" si="835"/>
        <v/>
      </c>
      <c r="AH8659" t="str">
        <f t="shared" si="836"/>
        <v/>
      </c>
      <c r="AI8659">
        <f t="shared" si="837"/>
        <v>0</v>
      </c>
      <c r="AJ8659">
        <f t="shared" si="838"/>
        <v>0</v>
      </c>
      <c r="AK8659">
        <v>0</v>
      </c>
      <c r="AL8659" t="str">
        <f>IF(AA8659="","",IFERROR(IF(ISNUMBER('Procytrat 610BS'!E161),'Procytrat 610BS'!E161,IF(ISNUMBER(SEARCH("12",'Procytrat 610BS'!E161)),EDATE(AB8659,12),IF(ISNUMBER(SEARCH("6",'Procytrat 610BS'!E161)),EDATE(AB8659,6),IF(ISNUMBER(SEARCH("3",'Procytrat 610BS'!E161)),EDATE(AB8659,3),DATEVALUE('Procytrat 610BS'!E161))))),""))</f>
        <v/>
      </c>
      <c r="AM8659" t="str">
        <f t="shared" ca="1" si="839"/>
        <v/>
      </c>
    </row>
    <row r="8660" spans="27:39" x14ac:dyDescent="0.3">
      <c r="AA8660" t="str">
        <f>IF(COUNTA('Procytrat 610BS'!B162,'Procytrat 610BS'!C162,'Procytrat 610BS'!D162)&gt;0,"610BS","")</f>
        <v/>
      </c>
      <c r="AB8660" t="str">
        <f>IFERROR(IF(ISNUMBER('Procytrat 610BS'!B162),'Procytrat 610BS'!B162,DATEVALUE('Procytrat 610BS'!B162)),"")</f>
        <v/>
      </c>
      <c r="AC8660" t="str">
        <f>IF(AA8660="","",'Procytrat 610BS'!C162)</f>
        <v/>
      </c>
      <c r="AD8660" t="str">
        <f>IF(AA8660="","",IFERROR(1*'Procytrat 610BS'!D162,IFERROR(_xludf.NUMBERVALUE('Procytrat 610BS'!D162,".",","),IFERROR(_xludf.NUMBERVALUE('Procytrat 610BS'!D162,",","."),0))))</f>
        <v/>
      </c>
      <c r="AE8660" t="str">
        <f>IF(AA8660="","",'Procytrat 610BS'!K162)</f>
        <v/>
      </c>
      <c r="AF8660">
        <f t="shared" si="834"/>
        <v>0</v>
      </c>
      <c r="AG8660" t="str">
        <f t="shared" si="835"/>
        <v/>
      </c>
      <c r="AH8660" t="str">
        <f t="shared" si="836"/>
        <v/>
      </c>
      <c r="AI8660">
        <f t="shared" si="837"/>
        <v>0</v>
      </c>
      <c r="AJ8660">
        <f t="shared" si="838"/>
        <v>0</v>
      </c>
      <c r="AK8660">
        <v>0</v>
      </c>
      <c r="AL8660" t="str">
        <f>IF(AA8660="","",IFERROR(IF(ISNUMBER('Procytrat 610BS'!E162),'Procytrat 610BS'!E162,IF(ISNUMBER(SEARCH("12",'Procytrat 610BS'!E162)),EDATE(AB8660,12),IF(ISNUMBER(SEARCH("6",'Procytrat 610BS'!E162)),EDATE(AB8660,6),IF(ISNUMBER(SEARCH("3",'Procytrat 610BS'!E162)),EDATE(AB8660,3),DATEVALUE('Procytrat 610BS'!E162))))),""))</f>
        <v/>
      </c>
      <c r="AM8660" t="str">
        <f t="shared" ca="1" si="839"/>
        <v/>
      </c>
    </row>
    <row r="8661" spans="27:39" x14ac:dyDescent="0.3">
      <c r="AA8661" t="str">
        <f>IF(COUNTA('Procytrat 610BS'!B163,'Procytrat 610BS'!C163,'Procytrat 610BS'!D163)&gt;0,"610BS","")</f>
        <v/>
      </c>
      <c r="AB8661" t="str">
        <f>IFERROR(IF(ISNUMBER('Procytrat 610BS'!B163),'Procytrat 610BS'!B163,DATEVALUE('Procytrat 610BS'!B163)),"")</f>
        <v/>
      </c>
      <c r="AC8661" t="str">
        <f>IF(AA8661="","",'Procytrat 610BS'!C163)</f>
        <v/>
      </c>
      <c r="AD8661" t="str">
        <f>IF(AA8661="","",IFERROR(1*'Procytrat 610BS'!D163,IFERROR(_xludf.NUMBERVALUE('Procytrat 610BS'!D163,".",","),IFERROR(_xludf.NUMBERVALUE('Procytrat 610BS'!D163,",","."),0))))</f>
        <v/>
      </c>
      <c r="AE8661" t="str">
        <f>IF(AA8661="","",'Procytrat 610BS'!K163)</f>
        <v/>
      </c>
      <c r="AF8661">
        <f t="shared" si="834"/>
        <v>0</v>
      </c>
      <c r="AG8661" t="str">
        <f t="shared" si="835"/>
        <v/>
      </c>
      <c r="AH8661" t="str">
        <f t="shared" si="836"/>
        <v/>
      </c>
      <c r="AI8661">
        <f t="shared" si="837"/>
        <v>0</v>
      </c>
      <c r="AJ8661">
        <f t="shared" si="838"/>
        <v>0</v>
      </c>
      <c r="AK8661">
        <v>0</v>
      </c>
      <c r="AL8661" t="str">
        <f>IF(AA8661="","",IFERROR(IF(ISNUMBER('Procytrat 610BS'!E163),'Procytrat 610BS'!E163,IF(ISNUMBER(SEARCH("12",'Procytrat 610BS'!E163)),EDATE(AB8661,12),IF(ISNUMBER(SEARCH("6",'Procytrat 610BS'!E163)),EDATE(AB8661,6),IF(ISNUMBER(SEARCH("3",'Procytrat 610BS'!E163)),EDATE(AB8661,3),DATEVALUE('Procytrat 610BS'!E163))))),""))</f>
        <v/>
      </c>
      <c r="AM8661" t="str">
        <f t="shared" ca="1" si="839"/>
        <v/>
      </c>
    </row>
    <row r="8662" spans="27:39" x14ac:dyDescent="0.3">
      <c r="AA8662" t="str">
        <f>IF(COUNTA('Procytrat 610BS'!B164,'Procytrat 610BS'!C164,'Procytrat 610BS'!D164)&gt;0,"610BS","")</f>
        <v/>
      </c>
      <c r="AB8662" t="str">
        <f>IFERROR(IF(ISNUMBER('Procytrat 610BS'!B164),'Procytrat 610BS'!B164,DATEVALUE('Procytrat 610BS'!B164)),"")</f>
        <v/>
      </c>
      <c r="AC8662" t="str">
        <f>IF(AA8662="","",'Procytrat 610BS'!C164)</f>
        <v/>
      </c>
      <c r="AD8662" t="str">
        <f>IF(AA8662="","",IFERROR(1*'Procytrat 610BS'!D164,IFERROR(_xludf.NUMBERVALUE('Procytrat 610BS'!D164,".",","),IFERROR(_xludf.NUMBERVALUE('Procytrat 610BS'!D164,",","."),0))))</f>
        <v/>
      </c>
      <c r="AE8662" t="str">
        <f>IF(AA8662="","",'Procytrat 610BS'!K164)</f>
        <v/>
      </c>
      <c r="AF8662">
        <f t="shared" si="834"/>
        <v>0</v>
      </c>
      <c r="AG8662" t="str">
        <f t="shared" si="835"/>
        <v/>
      </c>
      <c r="AH8662" t="str">
        <f t="shared" si="836"/>
        <v/>
      </c>
      <c r="AI8662">
        <f t="shared" si="837"/>
        <v>0</v>
      </c>
      <c r="AJ8662">
        <f t="shared" si="838"/>
        <v>0</v>
      </c>
      <c r="AK8662">
        <v>0</v>
      </c>
      <c r="AL8662" t="str">
        <f>IF(AA8662="","",IFERROR(IF(ISNUMBER('Procytrat 610BS'!E164),'Procytrat 610BS'!E164,IF(ISNUMBER(SEARCH("12",'Procytrat 610BS'!E164)),EDATE(AB8662,12),IF(ISNUMBER(SEARCH("6",'Procytrat 610BS'!E164)),EDATE(AB8662,6),IF(ISNUMBER(SEARCH("3",'Procytrat 610BS'!E164)),EDATE(AB8662,3),DATEVALUE('Procytrat 610BS'!E164))))),""))</f>
        <v/>
      </c>
      <c r="AM8662" t="str">
        <f t="shared" ca="1" si="839"/>
        <v/>
      </c>
    </row>
    <row r="8663" spans="27:39" x14ac:dyDescent="0.3">
      <c r="AA8663" t="str">
        <f>IF(COUNTA('Procytrat 610BS'!B165,'Procytrat 610BS'!C165,'Procytrat 610BS'!D165)&gt;0,"610BS","")</f>
        <v/>
      </c>
      <c r="AB8663" t="str">
        <f>IFERROR(IF(ISNUMBER('Procytrat 610BS'!B165),'Procytrat 610BS'!B165,DATEVALUE('Procytrat 610BS'!B165)),"")</f>
        <v/>
      </c>
      <c r="AC8663" t="str">
        <f>IF(AA8663="","",'Procytrat 610BS'!C165)</f>
        <v/>
      </c>
      <c r="AD8663" t="str">
        <f>IF(AA8663="","",IFERROR(1*'Procytrat 610BS'!D165,IFERROR(_xludf.NUMBERVALUE('Procytrat 610BS'!D165,".",","),IFERROR(_xludf.NUMBERVALUE('Procytrat 610BS'!D165,",","."),0))))</f>
        <v/>
      </c>
      <c r="AE8663" t="str">
        <f>IF(AA8663="","",'Procytrat 610BS'!K165)</f>
        <v/>
      </c>
      <c r="AF8663">
        <f t="shared" si="834"/>
        <v>0</v>
      </c>
      <c r="AG8663" t="str">
        <f t="shared" si="835"/>
        <v/>
      </c>
      <c r="AH8663" t="str">
        <f t="shared" si="836"/>
        <v/>
      </c>
      <c r="AI8663">
        <f t="shared" si="837"/>
        <v>0</v>
      </c>
      <c r="AJ8663">
        <f t="shared" si="838"/>
        <v>0</v>
      </c>
      <c r="AK8663">
        <v>0</v>
      </c>
      <c r="AL8663" t="str">
        <f>IF(AA8663="","",IFERROR(IF(ISNUMBER('Procytrat 610BS'!E165),'Procytrat 610BS'!E165,IF(ISNUMBER(SEARCH("12",'Procytrat 610BS'!E165)),EDATE(AB8663,12),IF(ISNUMBER(SEARCH("6",'Procytrat 610BS'!E165)),EDATE(AB8663,6),IF(ISNUMBER(SEARCH("3",'Procytrat 610BS'!E165)),EDATE(AB8663,3),DATEVALUE('Procytrat 610BS'!E165))))),""))</f>
        <v/>
      </c>
      <c r="AM8663" t="str">
        <f t="shared" ca="1" si="839"/>
        <v/>
      </c>
    </row>
    <row r="8664" spans="27:39" x14ac:dyDescent="0.3">
      <c r="AA8664" t="str">
        <f>IF(COUNTA('Procytrat 610BS'!B166,'Procytrat 610BS'!C166,'Procytrat 610BS'!D166)&gt;0,"610BS","")</f>
        <v/>
      </c>
      <c r="AB8664" t="str">
        <f>IFERROR(IF(ISNUMBER('Procytrat 610BS'!B166),'Procytrat 610BS'!B166,DATEVALUE('Procytrat 610BS'!B166)),"")</f>
        <v/>
      </c>
      <c r="AC8664" t="str">
        <f>IF(AA8664="","",'Procytrat 610BS'!C166)</f>
        <v/>
      </c>
      <c r="AD8664" t="str">
        <f>IF(AA8664="","",IFERROR(1*'Procytrat 610BS'!D166,IFERROR(_xludf.NUMBERVALUE('Procytrat 610BS'!D166,".",","),IFERROR(_xludf.NUMBERVALUE('Procytrat 610BS'!D166,",","."),0))))</f>
        <v/>
      </c>
      <c r="AE8664" t="str">
        <f>IF(AA8664="","",'Procytrat 610BS'!K166)</f>
        <v/>
      </c>
      <c r="AF8664">
        <f t="shared" si="834"/>
        <v>0</v>
      </c>
      <c r="AG8664" t="str">
        <f t="shared" si="835"/>
        <v/>
      </c>
      <c r="AH8664" t="str">
        <f t="shared" si="836"/>
        <v/>
      </c>
      <c r="AI8664">
        <f t="shared" si="837"/>
        <v>0</v>
      </c>
      <c r="AJ8664">
        <f t="shared" si="838"/>
        <v>0</v>
      </c>
      <c r="AK8664">
        <v>0</v>
      </c>
      <c r="AL8664" t="str">
        <f>IF(AA8664="","",IFERROR(IF(ISNUMBER('Procytrat 610BS'!E166),'Procytrat 610BS'!E166,IF(ISNUMBER(SEARCH("12",'Procytrat 610BS'!E166)),EDATE(AB8664,12),IF(ISNUMBER(SEARCH("6",'Procytrat 610BS'!E166)),EDATE(AB8664,6),IF(ISNUMBER(SEARCH("3",'Procytrat 610BS'!E166)),EDATE(AB8664,3),DATEVALUE('Procytrat 610BS'!E166))))),""))</f>
        <v/>
      </c>
      <c r="AM8664" t="str">
        <f t="shared" ca="1" si="839"/>
        <v/>
      </c>
    </row>
    <row r="8665" spans="27:39" x14ac:dyDescent="0.3">
      <c r="AA8665" t="str">
        <f>IF(COUNTA('Procytrat 610BS'!B167,'Procytrat 610BS'!C167,'Procytrat 610BS'!D167)&gt;0,"610BS","")</f>
        <v/>
      </c>
      <c r="AB8665" t="str">
        <f>IFERROR(IF(ISNUMBER('Procytrat 610BS'!B167),'Procytrat 610BS'!B167,DATEVALUE('Procytrat 610BS'!B167)),"")</f>
        <v/>
      </c>
      <c r="AC8665" t="str">
        <f>IF(AA8665="","",'Procytrat 610BS'!C167)</f>
        <v/>
      </c>
      <c r="AD8665" t="str">
        <f>IF(AA8665="","",IFERROR(1*'Procytrat 610BS'!D167,IFERROR(_xludf.NUMBERVALUE('Procytrat 610BS'!D167,".",","),IFERROR(_xludf.NUMBERVALUE('Procytrat 610BS'!D167,",","."),0))))</f>
        <v/>
      </c>
      <c r="AE8665" t="str">
        <f>IF(AA8665="","",'Procytrat 610BS'!K167)</f>
        <v/>
      </c>
      <c r="AF8665">
        <f t="shared" si="834"/>
        <v>0</v>
      </c>
      <c r="AG8665" t="str">
        <f t="shared" si="835"/>
        <v/>
      </c>
      <c r="AH8665" t="str">
        <f t="shared" si="836"/>
        <v/>
      </c>
      <c r="AI8665">
        <f t="shared" si="837"/>
        <v>0</v>
      </c>
      <c r="AJ8665">
        <f t="shared" si="838"/>
        <v>0</v>
      </c>
      <c r="AK8665">
        <v>0</v>
      </c>
      <c r="AL8665" t="str">
        <f>IF(AA8665="","",IFERROR(IF(ISNUMBER('Procytrat 610BS'!E167),'Procytrat 610BS'!E167,IF(ISNUMBER(SEARCH("12",'Procytrat 610BS'!E167)),EDATE(AB8665,12),IF(ISNUMBER(SEARCH("6",'Procytrat 610BS'!E167)),EDATE(AB8665,6),IF(ISNUMBER(SEARCH("3",'Procytrat 610BS'!E167)),EDATE(AB8665,3),DATEVALUE('Procytrat 610BS'!E167))))),""))</f>
        <v/>
      </c>
      <c r="AM8665" t="str">
        <f t="shared" ca="1" si="839"/>
        <v/>
      </c>
    </row>
    <row r="8666" spans="27:39" x14ac:dyDescent="0.3">
      <c r="AA8666" t="str">
        <f>IF(COUNTA('Procytrat 610BS'!B168,'Procytrat 610BS'!C168,'Procytrat 610BS'!D168)&gt;0,"610BS","")</f>
        <v/>
      </c>
      <c r="AB8666" t="str">
        <f>IFERROR(IF(ISNUMBER('Procytrat 610BS'!B168),'Procytrat 610BS'!B168,DATEVALUE('Procytrat 610BS'!B168)),"")</f>
        <v/>
      </c>
      <c r="AC8666" t="str">
        <f>IF(AA8666="","",'Procytrat 610BS'!C168)</f>
        <v/>
      </c>
      <c r="AD8666" t="str">
        <f>IF(AA8666="","",IFERROR(1*'Procytrat 610BS'!D168,IFERROR(_xludf.NUMBERVALUE('Procytrat 610BS'!D168,".",","),IFERROR(_xludf.NUMBERVALUE('Procytrat 610BS'!D168,",","."),0))))</f>
        <v/>
      </c>
      <c r="AE8666" t="str">
        <f>IF(AA8666="","",'Procytrat 610BS'!K168)</f>
        <v/>
      </c>
      <c r="AF8666">
        <f t="shared" si="834"/>
        <v>0</v>
      </c>
      <c r="AG8666" t="str">
        <f t="shared" si="835"/>
        <v/>
      </c>
      <c r="AH8666" t="str">
        <f t="shared" si="836"/>
        <v/>
      </c>
      <c r="AI8666">
        <f t="shared" si="837"/>
        <v>0</v>
      </c>
      <c r="AJ8666">
        <f t="shared" si="838"/>
        <v>0</v>
      </c>
      <c r="AK8666">
        <v>0</v>
      </c>
      <c r="AL8666" t="str">
        <f>IF(AA8666="","",IFERROR(IF(ISNUMBER('Procytrat 610BS'!E168),'Procytrat 610BS'!E168,IF(ISNUMBER(SEARCH("12",'Procytrat 610BS'!E168)),EDATE(AB8666,12),IF(ISNUMBER(SEARCH("6",'Procytrat 610BS'!E168)),EDATE(AB8666,6),IF(ISNUMBER(SEARCH("3",'Procytrat 610BS'!E168)),EDATE(AB8666,3),DATEVALUE('Procytrat 610BS'!E168))))),""))</f>
        <v/>
      </c>
      <c r="AM8666" t="str">
        <f t="shared" ca="1" si="839"/>
        <v/>
      </c>
    </row>
    <row r="8667" spans="27:39" x14ac:dyDescent="0.3">
      <c r="AA8667" t="str">
        <f>IF(COUNTA('Procytrat 610BS'!B169,'Procytrat 610BS'!C169,'Procytrat 610BS'!D169)&gt;0,"610BS","")</f>
        <v/>
      </c>
      <c r="AB8667" t="str">
        <f>IFERROR(IF(ISNUMBER('Procytrat 610BS'!B169),'Procytrat 610BS'!B169,DATEVALUE('Procytrat 610BS'!B169)),"")</f>
        <v/>
      </c>
      <c r="AC8667" t="str">
        <f>IF(AA8667="","",'Procytrat 610BS'!C169)</f>
        <v/>
      </c>
      <c r="AD8667" t="str">
        <f>IF(AA8667="","",IFERROR(1*'Procytrat 610BS'!D169,IFERROR(_xludf.NUMBERVALUE('Procytrat 610BS'!D169,".",","),IFERROR(_xludf.NUMBERVALUE('Procytrat 610BS'!D169,",","."),0))))</f>
        <v/>
      </c>
      <c r="AE8667" t="str">
        <f>IF(AA8667="","",'Procytrat 610BS'!K169)</f>
        <v/>
      </c>
      <c r="AF8667">
        <f t="shared" si="834"/>
        <v>0</v>
      </c>
      <c r="AG8667" t="str">
        <f t="shared" si="835"/>
        <v/>
      </c>
      <c r="AH8667" t="str">
        <f t="shared" si="836"/>
        <v/>
      </c>
      <c r="AI8667">
        <f t="shared" si="837"/>
        <v>0</v>
      </c>
      <c r="AJ8667">
        <f t="shared" si="838"/>
        <v>0</v>
      </c>
      <c r="AK8667">
        <v>0</v>
      </c>
      <c r="AL8667" t="str">
        <f>IF(AA8667="","",IFERROR(IF(ISNUMBER('Procytrat 610BS'!E169),'Procytrat 610BS'!E169,IF(ISNUMBER(SEARCH("12",'Procytrat 610BS'!E169)),EDATE(AB8667,12),IF(ISNUMBER(SEARCH("6",'Procytrat 610BS'!E169)),EDATE(AB8667,6),IF(ISNUMBER(SEARCH("3",'Procytrat 610BS'!E169)),EDATE(AB8667,3),DATEVALUE('Procytrat 610BS'!E169))))),""))</f>
        <v/>
      </c>
      <c r="AM8667" t="str">
        <f t="shared" ca="1" si="839"/>
        <v/>
      </c>
    </row>
    <row r="8668" spans="27:39" x14ac:dyDescent="0.3">
      <c r="AA8668" t="str">
        <f>IF(COUNTA('Procytrat 610BS'!B170,'Procytrat 610BS'!C170,'Procytrat 610BS'!D170)&gt;0,"610BS","")</f>
        <v/>
      </c>
      <c r="AB8668" t="str">
        <f>IFERROR(IF(ISNUMBER('Procytrat 610BS'!B170),'Procytrat 610BS'!B170,DATEVALUE('Procytrat 610BS'!B170)),"")</f>
        <v/>
      </c>
      <c r="AC8668" t="str">
        <f>IF(AA8668="","",'Procytrat 610BS'!C170)</f>
        <v/>
      </c>
      <c r="AD8668" t="str">
        <f>IF(AA8668="","",IFERROR(1*'Procytrat 610BS'!D170,IFERROR(_xludf.NUMBERVALUE('Procytrat 610BS'!D170,".",","),IFERROR(_xludf.NUMBERVALUE('Procytrat 610BS'!D170,",","."),0))))</f>
        <v/>
      </c>
      <c r="AE8668" t="str">
        <f>IF(AA8668="","",'Procytrat 610BS'!K170)</f>
        <v/>
      </c>
      <c r="AF8668">
        <f t="shared" si="834"/>
        <v>0</v>
      </c>
      <c r="AG8668" t="str">
        <f t="shared" si="835"/>
        <v/>
      </c>
      <c r="AH8668" t="str">
        <f t="shared" si="836"/>
        <v/>
      </c>
      <c r="AI8668">
        <f t="shared" si="837"/>
        <v>0</v>
      </c>
      <c r="AJ8668">
        <f t="shared" si="838"/>
        <v>0</v>
      </c>
      <c r="AK8668">
        <v>0</v>
      </c>
      <c r="AL8668" t="str">
        <f>IF(AA8668="","",IFERROR(IF(ISNUMBER('Procytrat 610BS'!E170),'Procytrat 610BS'!E170,IF(ISNUMBER(SEARCH("12",'Procytrat 610BS'!E170)),EDATE(AB8668,12),IF(ISNUMBER(SEARCH("6",'Procytrat 610BS'!E170)),EDATE(AB8668,6),IF(ISNUMBER(SEARCH("3",'Procytrat 610BS'!E170)),EDATE(AB8668,3),DATEVALUE('Procytrat 610BS'!E170))))),""))</f>
        <v/>
      </c>
      <c r="AM8668" t="str">
        <f t="shared" ca="1" si="839"/>
        <v/>
      </c>
    </row>
    <row r="8669" spans="27:39" x14ac:dyDescent="0.3">
      <c r="AA8669" t="str">
        <f>IF(COUNTA('Procytrat 610BS'!B171,'Procytrat 610BS'!C171,'Procytrat 610BS'!D171)&gt;0,"610BS","")</f>
        <v/>
      </c>
      <c r="AB8669" t="str">
        <f>IFERROR(IF(ISNUMBER('Procytrat 610BS'!B171),'Procytrat 610BS'!B171,DATEVALUE('Procytrat 610BS'!B171)),"")</f>
        <v/>
      </c>
      <c r="AC8669" t="str">
        <f>IF(AA8669="","",'Procytrat 610BS'!C171)</f>
        <v/>
      </c>
      <c r="AD8669" t="str">
        <f>IF(AA8669="","",IFERROR(1*'Procytrat 610BS'!D171,IFERROR(_xludf.NUMBERVALUE('Procytrat 610BS'!D171,".",","),IFERROR(_xludf.NUMBERVALUE('Procytrat 610BS'!D171,",","."),0))))</f>
        <v/>
      </c>
      <c r="AE8669" t="str">
        <f>IF(AA8669="","",'Procytrat 610BS'!K171)</f>
        <v/>
      </c>
      <c r="AF8669">
        <f t="shared" si="834"/>
        <v>0</v>
      </c>
      <c r="AG8669" t="str">
        <f t="shared" si="835"/>
        <v/>
      </c>
      <c r="AH8669" t="str">
        <f t="shared" si="836"/>
        <v/>
      </c>
      <c r="AI8669">
        <f t="shared" si="837"/>
        <v>0</v>
      </c>
      <c r="AJ8669">
        <f t="shared" si="838"/>
        <v>0</v>
      </c>
      <c r="AK8669">
        <v>0</v>
      </c>
      <c r="AL8669" t="str">
        <f>IF(AA8669="","",IFERROR(IF(ISNUMBER('Procytrat 610BS'!E171),'Procytrat 610BS'!E171,IF(ISNUMBER(SEARCH("12",'Procytrat 610BS'!E171)),EDATE(AB8669,12),IF(ISNUMBER(SEARCH("6",'Procytrat 610BS'!E171)),EDATE(AB8669,6),IF(ISNUMBER(SEARCH("3",'Procytrat 610BS'!E171)),EDATE(AB8669,3),DATEVALUE('Procytrat 610BS'!E171))))),""))</f>
        <v/>
      </c>
      <c r="AM8669" t="str">
        <f t="shared" ca="1" si="839"/>
        <v/>
      </c>
    </row>
    <row r="8670" spans="27:39" x14ac:dyDescent="0.3">
      <c r="AA8670" t="str">
        <f>IF(COUNTA('Procytrat 610BS'!B172,'Procytrat 610BS'!C172,'Procytrat 610BS'!D172)&gt;0,"610BS","")</f>
        <v/>
      </c>
      <c r="AB8670" t="str">
        <f>IFERROR(IF(ISNUMBER('Procytrat 610BS'!B172),'Procytrat 610BS'!B172,DATEVALUE('Procytrat 610BS'!B172)),"")</f>
        <v/>
      </c>
      <c r="AC8670" t="str">
        <f>IF(AA8670="","",'Procytrat 610BS'!C172)</f>
        <v/>
      </c>
      <c r="AD8670" t="str">
        <f>IF(AA8670="","",IFERROR(1*'Procytrat 610BS'!D172,IFERROR(_xludf.NUMBERVALUE('Procytrat 610BS'!D172,".",","),IFERROR(_xludf.NUMBERVALUE('Procytrat 610BS'!D172,",","."),0))))</f>
        <v/>
      </c>
      <c r="AE8670" t="str">
        <f>IF(AA8670="","",'Procytrat 610BS'!K172)</f>
        <v/>
      </c>
      <c r="AF8670">
        <f t="shared" si="834"/>
        <v>0</v>
      </c>
      <c r="AG8670" t="str">
        <f t="shared" si="835"/>
        <v/>
      </c>
      <c r="AH8670" t="str">
        <f t="shared" si="836"/>
        <v/>
      </c>
      <c r="AI8670">
        <f t="shared" si="837"/>
        <v>0</v>
      </c>
      <c r="AJ8670">
        <f t="shared" si="838"/>
        <v>0</v>
      </c>
      <c r="AK8670">
        <v>0</v>
      </c>
      <c r="AL8670" t="str">
        <f>IF(AA8670="","",IFERROR(IF(ISNUMBER('Procytrat 610BS'!E172),'Procytrat 610BS'!E172,IF(ISNUMBER(SEARCH("12",'Procytrat 610BS'!E172)),EDATE(AB8670,12),IF(ISNUMBER(SEARCH("6",'Procytrat 610BS'!E172)),EDATE(AB8670,6),IF(ISNUMBER(SEARCH("3",'Procytrat 610BS'!E172)),EDATE(AB8670,3),DATEVALUE('Procytrat 610BS'!E172))))),""))</f>
        <v/>
      </c>
      <c r="AM8670" t="str">
        <f t="shared" ca="1" si="839"/>
        <v/>
      </c>
    </row>
    <row r="8671" spans="27:39" x14ac:dyDescent="0.3">
      <c r="AA8671" t="str">
        <f>IF(COUNTA('Procytrat 610BS'!B173,'Procytrat 610BS'!C173,'Procytrat 610BS'!D173)&gt;0,"610BS","")</f>
        <v/>
      </c>
      <c r="AB8671" t="str">
        <f>IFERROR(IF(ISNUMBER('Procytrat 610BS'!B173),'Procytrat 610BS'!B173,DATEVALUE('Procytrat 610BS'!B173)),"")</f>
        <v/>
      </c>
      <c r="AC8671" t="str">
        <f>IF(AA8671="","",'Procytrat 610BS'!C173)</f>
        <v/>
      </c>
      <c r="AD8671" t="str">
        <f>IF(AA8671="","",IFERROR(1*'Procytrat 610BS'!D173,IFERROR(_xludf.NUMBERVALUE('Procytrat 610BS'!D173,".",","),IFERROR(_xludf.NUMBERVALUE('Procytrat 610BS'!D173,",","."),0))))</f>
        <v/>
      </c>
      <c r="AE8671" t="str">
        <f>IF(AA8671="","",'Procytrat 610BS'!K173)</f>
        <v/>
      </c>
      <c r="AF8671">
        <f t="shared" si="834"/>
        <v>0</v>
      </c>
      <c r="AG8671" t="str">
        <f t="shared" si="835"/>
        <v/>
      </c>
      <c r="AH8671" t="str">
        <f t="shared" si="836"/>
        <v/>
      </c>
      <c r="AI8671">
        <f t="shared" si="837"/>
        <v>0</v>
      </c>
      <c r="AJ8671">
        <f t="shared" si="838"/>
        <v>0</v>
      </c>
      <c r="AK8671">
        <v>0</v>
      </c>
      <c r="AL8671" t="str">
        <f>IF(AA8671="","",IFERROR(IF(ISNUMBER('Procytrat 610BS'!E173),'Procytrat 610BS'!E173,IF(ISNUMBER(SEARCH("12",'Procytrat 610BS'!E173)),EDATE(AB8671,12),IF(ISNUMBER(SEARCH("6",'Procytrat 610BS'!E173)),EDATE(AB8671,6),IF(ISNUMBER(SEARCH("3",'Procytrat 610BS'!E173)),EDATE(AB8671,3),DATEVALUE('Procytrat 610BS'!E173))))),""))</f>
        <v/>
      </c>
      <c r="AM8671" t="str">
        <f t="shared" ca="1" si="839"/>
        <v/>
      </c>
    </row>
    <row r="8672" spans="27:39" x14ac:dyDescent="0.3">
      <c r="AA8672" t="str">
        <f>IF(COUNTA('Procytrat 610BS'!B174,'Procytrat 610BS'!C174,'Procytrat 610BS'!D174)&gt;0,"610BS","")</f>
        <v/>
      </c>
      <c r="AB8672" t="str">
        <f>IFERROR(IF(ISNUMBER('Procytrat 610BS'!B174),'Procytrat 610BS'!B174,DATEVALUE('Procytrat 610BS'!B174)),"")</f>
        <v/>
      </c>
      <c r="AC8672" t="str">
        <f>IF(AA8672="","",'Procytrat 610BS'!C174)</f>
        <v/>
      </c>
      <c r="AD8672" t="str">
        <f>IF(AA8672="","",IFERROR(1*'Procytrat 610BS'!D174,IFERROR(_xludf.NUMBERVALUE('Procytrat 610BS'!D174,".",","),IFERROR(_xludf.NUMBERVALUE('Procytrat 610BS'!D174,",","."),0))))</f>
        <v/>
      </c>
      <c r="AE8672" t="str">
        <f>IF(AA8672="","",'Procytrat 610BS'!K174)</f>
        <v/>
      </c>
      <c r="AF8672">
        <f t="shared" si="834"/>
        <v>0</v>
      </c>
      <c r="AG8672" t="str">
        <f t="shared" si="835"/>
        <v/>
      </c>
      <c r="AH8672" t="str">
        <f t="shared" si="836"/>
        <v/>
      </c>
      <c r="AI8672">
        <f t="shared" si="837"/>
        <v>0</v>
      </c>
      <c r="AJ8672">
        <f t="shared" si="838"/>
        <v>0</v>
      </c>
      <c r="AK8672">
        <v>0</v>
      </c>
      <c r="AL8672" t="str">
        <f>IF(AA8672="","",IFERROR(IF(ISNUMBER('Procytrat 610BS'!E174),'Procytrat 610BS'!E174,IF(ISNUMBER(SEARCH("12",'Procytrat 610BS'!E174)),EDATE(AB8672,12),IF(ISNUMBER(SEARCH("6",'Procytrat 610BS'!E174)),EDATE(AB8672,6),IF(ISNUMBER(SEARCH("3",'Procytrat 610BS'!E174)),EDATE(AB8672,3),DATEVALUE('Procytrat 610BS'!E174))))),""))</f>
        <v/>
      </c>
      <c r="AM8672" t="str">
        <f t="shared" ca="1" si="839"/>
        <v/>
      </c>
    </row>
    <row r="8673" spans="27:39" x14ac:dyDescent="0.3">
      <c r="AA8673" t="str">
        <f>IF(COUNTA('Procytrat 610BS'!B175,'Procytrat 610BS'!C175,'Procytrat 610BS'!D175)&gt;0,"610BS","")</f>
        <v/>
      </c>
      <c r="AB8673" t="str">
        <f>IFERROR(IF(ISNUMBER('Procytrat 610BS'!B175),'Procytrat 610BS'!B175,DATEVALUE('Procytrat 610BS'!B175)),"")</f>
        <v/>
      </c>
      <c r="AC8673" t="str">
        <f>IF(AA8673="","",'Procytrat 610BS'!C175)</f>
        <v/>
      </c>
      <c r="AD8673" t="str">
        <f>IF(AA8673="","",IFERROR(1*'Procytrat 610BS'!D175,IFERROR(_xludf.NUMBERVALUE('Procytrat 610BS'!D175,".",","),IFERROR(_xludf.NUMBERVALUE('Procytrat 610BS'!D175,",","."),0))))</f>
        <v/>
      </c>
      <c r="AE8673" t="str">
        <f>IF(AA8673="","",'Procytrat 610BS'!K175)</f>
        <v/>
      </c>
      <c r="AF8673">
        <f t="shared" si="834"/>
        <v>0</v>
      </c>
      <c r="AG8673" t="str">
        <f t="shared" si="835"/>
        <v/>
      </c>
      <c r="AH8673" t="str">
        <f t="shared" si="836"/>
        <v/>
      </c>
      <c r="AI8673">
        <f t="shared" si="837"/>
        <v>0</v>
      </c>
      <c r="AJ8673">
        <f t="shared" si="838"/>
        <v>0</v>
      </c>
      <c r="AK8673">
        <v>0</v>
      </c>
      <c r="AL8673" t="str">
        <f>IF(AA8673="","",IFERROR(IF(ISNUMBER('Procytrat 610BS'!E175),'Procytrat 610BS'!E175,IF(ISNUMBER(SEARCH("12",'Procytrat 610BS'!E175)),EDATE(AB8673,12),IF(ISNUMBER(SEARCH("6",'Procytrat 610BS'!E175)),EDATE(AB8673,6),IF(ISNUMBER(SEARCH("3",'Procytrat 610BS'!E175)),EDATE(AB8673,3),DATEVALUE('Procytrat 610BS'!E175))))),""))</f>
        <v/>
      </c>
      <c r="AM8673" t="str">
        <f t="shared" ca="1" si="839"/>
        <v/>
      </c>
    </row>
    <row r="8674" spans="27:39" x14ac:dyDescent="0.3">
      <c r="AA8674" t="str">
        <f>IF(COUNTA('Procytrat 610BS'!B176,'Procytrat 610BS'!C176,'Procytrat 610BS'!D176)&gt;0,"610BS","")</f>
        <v/>
      </c>
      <c r="AB8674" t="str">
        <f>IFERROR(IF(ISNUMBER('Procytrat 610BS'!B176),'Procytrat 610BS'!B176,DATEVALUE('Procytrat 610BS'!B176)),"")</f>
        <v/>
      </c>
      <c r="AC8674" t="str">
        <f>IF(AA8674="","",'Procytrat 610BS'!C176)</f>
        <v/>
      </c>
      <c r="AD8674" t="str">
        <f>IF(AA8674="","",IFERROR(1*'Procytrat 610BS'!D176,IFERROR(_xludf.NUMBERVALUE('Procytrat 610BS'!D176,".",","),IFERROR(_xludf.NUMBERVALUE('Procytrat 610BS'!D176,",","."),0))))</f>
        <v/>
      </c>
      <c r="AE8674" t="str">
        <f>IF(AA8674="","",'Procytrat 610BS'!K176)</f>
        <v/>
      </c>
      <c r="AF8674">
        <f t="shared" si="834"/>
        <v>0</v>
      </c>
      <c r="AG8674" t="str">
        <f t="shared" si="835"/>
        <v/>
      </c>
      <c r="AH8674" t="str">
        <f t="shared" si="836"/>
        <v/>
      </c>
      <c r="AI8674">
        <f t="shared" si="837"/>
        <v>0</v>
      </c>
      <c r="AJ8674">
        <f t="shared" si="838"/>
        <v>0</v>
      </c>
      <c r="AK8674">
        <v>0</v>
      </c>
      <c r="AL8674" t="str">
        <f>IF(AA8674="","",IFERROR(IF(ISNUMBER('Procytrat 610BS'!E176),'Procytrat 610BS'!E176,IF(ISNUMBER(SEARCH("12",'Procytrat 610BS'!E176)),EDATE(AB8674,12),IF(ISNUMBER(SEARCH("6",'Procytrat 610BS'!E176)),EDATE(AB8674,6),IF(ISNUMBER(SEARCH("3",'Procytrat 610BS'!E176)),EDATE(AB8674,3),DATEVALUE('Procytrat 610BS'!E176))))),""))</f>
        <v/>
      </c>
      <c r="AM8674" t="str">
        <f t="shared" ca="1" si="839"/>
        <v/>
      </c>
    </row>
    <row r="8675" spans="27:39" x14ac:dyDescent="0.3">
      <c r="AA8675" t="str">
        <f>IF(COUNTA('Procytrat 610BS'!B177,'Procytrat 610BS'!C177,'Procytrat 610BS'!D177)&gt;0,"610BS","")</f>
        <v/>
      </c>
      <c r="AB8675" t="str">
        <f>IFERROR(IF(ISNUMBER('Procytrat 610BS'!B177),'Procytrat 610BS'!B177,DATEVALUE('Procytrat 610BS'!B177)),"")</f>
        <v/>
      </c>
      <c r="AC8675" t="str">
        <f>IF(AA8675="","",'Procytrat 610BS'!C177)</f>
        <v/>
      </c>
      <c r="AD8675" t="str">
        <f>IF(AA8675="","",IFERROR(1*'Procytrat 610BS'!D177,IFERROR(_xludf.NUMBERVALUE('Procytrat 610BS'!D177,".",","),IFERROR(_xludf.NUMBERVALUE('Procytrat 610BS'!D177,",","."),0))))</f>
        <v/>
      </c>
      <c r="AE8675" t="str">
        <f>IF(AA8675="","",'Procytrat 610BS'!K177)</f>
        <v/>
      </c>
      <c r="AF8675">
        <f t="shared" si="834"/>
        <v>0</v>
      </c>
      <c r="AG8675" t="str">
        <f t="shared" si="835"/>
        <v/>
      </c>
      <c r="AH8675" t="str">
        <f t="shared" si="836"/>
        <v/>
      </c>
      <c r="AI8675">
        <f t="shared" si="837"/>
        <v>0</v>
      </c>
      <c r="AJ8675">
        <f t="shared" si="838"/>
        <v>0</v>
      </c>
      <c r="AK8675">
        <v>0</v>
      </c>
      <c r="AL8675" t="str">
        <f>IF(AA8675="","",IFERROR(IF(ISNUMBER('Procytrat 610BS'!E177),'Procytrat 610BS'!E177,IF(ISNUMBER(SEARCH("12",'Procytrat 610BS'!E177)),EDATE(AB8675,12),IF(ISNUMBER(SEARCH("6",'Procytrat 610BS'!E177)),EDATE(AB8675,6),IF(ISNUMBER(SEARCH("3",'Procytrat 610BS'!E177)),EDATE(AB8675,3),DATEVALUE('Procytrat 610BS'!E177))))),""))</f>
        <v/>
      </c>
      <c r="AM8675" t="str">
        <f t="shared" ca="1" si="839"/>
        <v/>
      </c>
    </row>
    <row r="8676" spans="27:39" x14ac:dyDescent="0.3">
      <c r="AA8676" t="str">
        <f>IF(COUNTA('Procytrat 610BS'!B178,'Procytrat 610BS'!C178,'Procytrat 610BS'!D178)&gt;0,"610BS","")</f>
        <v/>
      </c>
      <c r="AB8676" t="str">
        <f>IFERROR(IF(ISNUMBER('Procytrat 610BS'!B178),'Procytrat 610BS'!B178,DATEVALUE('Procytrat 610BS'!B178)),"")</f>
        <v/>
      </c>
      <c r="AC8676" t="str">
        <f>IF(AA8676="","",'Procytrat 610BS'!C178)</f>
        <v/>
      </c>
      <c r="AD8676" t="str">
        <f>IF(AA8676="","",IFERROR(1*'Procytrat 610BS'!D178,IFERROR(_xludf.NUMBERVALUE('Procytrat 610BS'!D178,".",","),IFERROR(_xludf.NUMBERVALUE('Procytrat 610BS'!D178,",","."),0))))</f>
        <v/>
      </c>
      <c r="AE8676" t="str">
        <f>IF(AA8676="","",'Procytrat 610BS'!K178)</f>
        <v/>
      </c>
      <c r="AF8676">
        <f t="shared" si="834"/>
        <v>0</v>
      </c>
      <c r="AG8676" t="str">
        <f t="shared" si="835"/>
        <v/>
      </c>
      <c r="AH8676" t="str">
        <f t="shared" si="836"/>
        <v/>
      </c>
      <c r="AI8676">
        <f t="shared" si="837"/>
        <v>0</v>
      </c>
      <c r="AJ8676">
        <f t="shared" si="838"/>
        <v>0</v>
      </c>
      <c r="AK8676">
        <v>0</v>
      </c>
      <c r="AL8676" t="str">
        <f>IF(AA8676="","",IFERROR(IF(ISNUMBER('Procytrat 610BS'!E178),'Procytrat 610BS'!E178,IF(ISNUMBER(SEARCH("12",'Procytrat 610BS'!E178)),EDATE(AB8676,12),IF(ISNUMBER(SEARCH("6",'Procytrat 610BS'!E178)),EDATE(AB8676,6),IF(ISNUMBER(SEARCH("3",'Procytrat 610BS'!E178)),EDATE(AB8676,3),DATEVALUE('Procytrat 610BS'!E178))))),""))</f>
        <v/>
      </c>
      <c r="AM8676" t="str">
        <f t="shared" ca="1" si="839"/>
        <v/>
      </c>
    </row>
    <row r="8677" spans="27:39" x14ac:dyDescent="0.3">
      <c r="AA8677" t="str">
        <f>IF(COUNTA('Procytrat 610BS'!B179,'Procytrat 610BS'!C179,'Procytrat 610BS'!D179)&gt;0,"610BS","")</f>
        <v/>
      </c>
      <c r="AB8677" t="str">
        <f>IFERROR(IF(ISNUMBER('Procytrat 610BS'!B179),'Procytrat 610BS'!B179,DATEVALUE('Procytrat 610BS'!B179)),"")</f>
        <v/>
      </c>
      <c r="AC8677" t="str">
        <f>IF(AA8677="","",'Procytrat 610BS'!C179)</f>
        <v/>
      </c>
      <c r="AD8677" t="str">
        <f>IF(AA8677="","",IFERROR(1*'Procytrat 610BS'!D179,IFERROR(_xludf.NUMBERVALUE('Procytrat 610BS'!D179,".",","),IFERROR(_xludf.NUMBERVALUE('Procytrat 610BS'!D179,",","."),0))))</f>
        <v/>
      </c>
      <c r="AE8677" t="str">
        <f>IF(AA8677="","",'Procytrat 610BS'!K179)</f>
        <v/>
      </c>
      <c r="AF8677">
        <f t="shared" si="834"/>
        <v>0</v>
      </c>
      <c r="AG8677" t="str">
        <f t="shared" si="835"/>
        <v/>
      </c>
      <c r="AH8677" t="str">
        <f t="shared" si="836"/>
        <v/>
      </c>
      <c r="AI8677">
        <f t="shared" si="837"/>
        <v>0</v>
      </c>
      <c r="AJ8677">
        <f t="shared" si="838"/>
        <v>0</v>
      </c>
      <c r="AK8677">
        <v>0</v>
      </c>
      <c r="AL8677" t="str">
        <f>IF(AA8677="","",IFERROR(IF(ISNUMBER('Procytrat 610BS'!E179),'Procytrat 610BS'!E179,IF(ISNUMBER(SEARCH("12",'Procytrat 610BS'!E179)),EDATE(AB8677,12),IF(ISNUMBER(SEARCH("6",'Procytrat 610BS'!E179)),EDATE(AB8677,6),IF(ISNUMBER(SEARCH("3",'Procytrat 610BS'!E179)),EDATE(AB8677,3),DATEVALUE('Procytrat 610BS'!E179))))),""))</f>
        <v/>
      </c>
      <c r="AM8677" t="str">
        <f t="shared" ca="1" si="839"/>
        <v/>
      </c>
    </row>
    <row r="8678" spans="27:39" x14ac:dyDescent="0.3">
      <c r="AA8678" t="str">
        <f>IF(COUNTA('Procytrat 610BS'!B180,'Procytrat 610BS'!C180,'Procytrat 610BS'!D180)&gt;0,"610BS","")</f>
        <v/>
      </c>
      <c r="AB8678" t="str">
        <f>IFERROR(IF(ISNUMBER('Procytrat 610BS'!B180),'Procytrat 610BS'!B180,DATEVALUE('Procytrat 610BS'!B180)),"")</f>
        <v/>
      </c>
      <c r="AC8678" t="str">
        <f>IF(AA8678="","",'Procytrat 610BS'!C180)</f>
        <v/>
      </c>
      <c r="AD8678" t="str">
        <f>IF(AA8678="","",IFERROR(1*'Procytrat 610BS'!D180,IFERROR(_xludf.NUMBERVALUE('Procytrat 610BS'!D180,".",","),IFERROR(_xludf.NUMBERVALUE('Procytrat 610BS'!D180,",","."),0))))</f>
        <v/>
      </c>
      <c r="AE8678" t="str">
        <f>IF(AA8678="","",'Procytrat 610BS'!K180)</f>
        <v/>
      </c>
      <c r="AF8678">
        <f t="shared" si="834"/>
        <v>0</v>
      </c>
      <c r="AG8678" t="str">
        <f t="shared" si="835"/>
        <v/>
      </c>
      <c r="AH8678" t="str">
        <f t="shared" si="836"/>
        <v/>
      </c>
      <c r="AI8678">
        <f t="shared" si="837"/>
        <v>0</v>
      </c>
      <c r="AJ8678">
        <f t="shared" si="838"/>
        <v>0</v>
      </c>
      <c r="AK8678">
        <v>0</v>
      </c>
      <c r="AL8678" t="str">
        <f>IF(AA8678="","",IFERROR(IF(ISNUMBER('Procytrat 610BS'!E180),'Procytrat 610BS'!E180,IF(ISNUMBER(SEARCH("12",'Procytrat 610BS'!E180)),EDATE(AB8678,12),IF(ISNUMBER(SEARCH("6",'Procytrat 610BS'!E180)),EDATE(AB8678,6),IF(ISNUMBER(SEARCH("3",'Procytrat 610BS'!E180)),EDATE(AB8678,3),DATEVALUE('Procytrat 610BS'!E180))))),""))</f>
        <v/>
      </c>
      <c r="AM8678" t="str">
        <f t="shared" ca="1" si="839"/>
        <v/>
      </c>
    </row>
    <row r="8679" spans="27:39" x14ac:dyDescent="0.3">
      <c r="AA8679" t="str">
        <f>IF(COUNTA('Procytrat 610BS'!B181,'Procytrat 610BS'!C181,'Procytrat 610BS'!D181)&gt;0,"610BS","")</f>
        <v/>
      </c>
      <c r="AB8679" t="str">
        <f>IFERROR(IF(ISNUMBER('Procytrat 610BS'!B181),'Procytrat 610BS'!B181,DATEVALUE('Procytrat 610BS'!B181)),"")</f>
        <v/>
      </c>
      <c r="AC8679" t="str">
        <f>IF(AA8679="","",'Procytrat 610BS'!C181)</f>
        <v/>
      </c>
      <c r="AD8679" t="str">
        <f>IF(AA8679="","",IFERROR(1*'Procytrat 610BS'!D181,IFERROR(_xludf.NUMBERVALUE('Procytrat 610BS'!D181,".",","),IFERROR(_xludf.NUMBERVALUE('Procytrat 610BS'!D181,",","."),0))))</f>
        <v/>
      </c>
      <c r="AE8679" t="str">
        <f>IF(AA8679="","",'Procytrat 610BS'!K181)</f>
        <v/>
      </c>
      <c r="AF8679">
        <f t="shared" si="834"/>
        <v>0</v>
      </c>
      <c r="AG8679" t="str">
        <f t="shared" si="835"/>
        <v/>
      </c>
      <c r="AH8679" t="str">
        <f t="shared" si="836"/>
        <v/>
      </c>
      <c r="AI8679">
        <f t="shared" si="837"/>
        <v>0</v>
      </c>
      <c r="AJ8679">
        <f t="shared" si="838"/>
        <v>0</v>
      </c>
      <c r="AK8679">
        <v>0</v>
      </c>
      <c r="AL8679" t="str">
        <f>IF(AA8679="","",IFERROR(IF(ISNUMBER('Procytrat 610BS'!E181),'Procytrat 610BS'!E181,IF(ISNUMBER(SEARCH("12",'Procytrat 610BS'!E181)),EDATE(AB8679,12),IF(ISNUMBER(SEARCH("6",'Procytrat 610BS'!E181)),EDATE(AB8679,6),IF(ISNUMBER(SEARCH("3",'Procytrat 610BS'!E181)),EDATE(AB8679,3),DATEVALUE('Procytrat 610BS'!E181))))),""))</f>
        <v/>
      </c>
      <c r="AM8679" t="str">
        <f t="shared" ca="1" si="839"/>
        <v/>
      </c>
    </row>
    <row r="8680" spans="27:39" x14ac:dyDescent="0.3">
      <c r="AA8680" t="str">
        <f>IF(COUNTA('Procytrat 610BS'!B182,'Procytrat 610BS'!C182,'Procytrat 610BS'!D182)&gt;0,"610BS","")</f>
        <v/>
      </c>
      <c r="AB8680" t="str">
        <f>IFERROR(IF(ISNUMBER('Procytrat 610BS'!B182),'Procytrat 610BS'!B182,DATEVALUE('Procytrat 610BS'!B182)),"")</f>
        <v/>
      </c>
      <c r="AC8680" t="str">
        <f>IF(AA8680="","",'Procytrat 610BS'!C182)</f>
        <v/>
      </c>
      <c r="AD8680" t="str">
        <f>IF(AA8680="","",IFERROR(1*'Procytrat 610BS'!D182,IFERROR(_xludf.NUMBERVALUE('Procytrat 610BS'!D182,".",","),IFERROR(_xludf.NUMBERVALUE('Procytrat 610BS'!D182,",","."),0))))</f>
        <v/>
      </c>
      <c r="AE8680" t="str">
        <f>IF(AA8680="","",'Procytrat 610BS'!K182)</f>
        <v/>
      </c>
      <c r="AF8680">
        <f t="shared" si="834"/>
        <v>0</v>
      </c>
      <c r="AG8680" t="str">
        <f t="shared" si="835"/>
        <v/>
      </c>
      <c r="AH8680" t="str">
        <f t="shared" si="836"/>
        <v/>
      </c>
      <c r="AI8680">
        <f t="shared" si="837"/>
        <v>0</v>
      </c>
      <c r="AJ8680">
        <f t="shared" si="838"/>
        <v>0</v>
      </c>
      <c r="AK8680">
        <v>0</v>
      </c>
      <c r="AL8680" t="str">
        <f>IF(AA8680="","",IFERROR(IF(ISNUMBER('Procytrat 610BS'!E182),'Procytrat 610BS'!E182,IF(ISNUMBER(SEARCH("12",'Procytrat 610BS'!E182)),EDATE(AB8680,12),IF(ISNUMBER(SEARCH("6",'Procytrat 610BS'!E182)),EDATE(AB8680,6),IF(ISNUMBER(SEARCH("3",'Procytrat 610BS'!E182)),EDATE(AB8680,3),DATEVALUE('Procytrat 610BS'!E182))))),""))</f>
        <v/>
      </c>
      <c r="AM8680" t="str">
        <f t="shared" ca="1" si="839"/>
        <v/>
      </c>
    </row>
    <row r="8681" spans="27:39" x14ac:dyDescent="0.3">
      <c r="AA8681" t="str">
        <f>IF(COUNTA('Procytrat 610BS'!B183,'Procytrat 610BS'!C183,'Procytrat 610BS'!D183)&gt;0,"610BS","")</f>
        <v/>
      </c>
      <c r="AB8681" t="str">
        <f>IFERROR(IF(ISNUMBER('Procytrat 610BS'!B183),'Procytrat 610BS'!B183,DATEVALUE('Procytrat 610BS'!B183)),"")</f>
        <v/>
      </c>
      <c r="AC8681" t="str">
        <f>IF(AA8681="","",'Procytrat 610BS'!C183)</f>
        <v/>
      </c>
      <c r="AD8681" t="str">
        <f>IF(AA8681="","",IFERROR(1*'Procytrat 610BS'!D183,IFERROR(_xludf.NUMBERVALUE('Procytrat 610BS'!D183,".",","),IFERROR(_xludf.NUMBERVALUE('Procytrat 610BS'!D183,",","."),0))))</f>
        <v/>
      </c>
      <c r="AE8681" t="str">
        <f>IF(AA8681="","",'Procytrat 610BS'!K183)</f>
        <v/>
      </c>
      <c r="AF8681">
        <f t="shared" si="834"/>
        <v>0</v>
      </c>
      <c r="AG8681" t="str">
        <f t="shared" si="835"/>
        <v/>
      </c>
      <c r="AH8681" t="str">
        <f t="shared" si="836"/>
        <v/>
      </c>
      <c r="AI8681">
        <f t="shared" si="837"/>
        <v>0</v>
      </c>
      <c r="AJ8681">
        <f t="shared" si="838"/>
        <v>0</v>
      </c>
      <c r="AK8681">
        <v>0</v>
      </c>
      <c r="AL8681" t="str">
        <f>IF(AA8681="","",IFERROR(IF(ISNUMBER('Procytrat 610BS'!E183),'Procytrat 610BS'!E183,IF(ISNUMBER(SEARCH("12",'Procytrat 610BS'!E183)),EDATE(AB8681,12),IF(ISNUMBER(SEARCH("6",'Procytrat 610BS'!E183)),EDATE(AB8681,6),IF(ISNUMBER(SEARCH("3",'Procytrat 610BS'!E183)),EDATE(AB8681,3),DATEVALUE('Procytrat 610BS'!E183))))),""))</f>
        <v/>
      </c>
      <c r="AM8681" t="str">
        <f t="shared" ca="1" si="839"/>
        <v/>
      </c>
    </row>
    <row r="8682" spans="27:39" x14ac:dyDescent="0.3">
      <c r="AA8682" t="str">
        <f>IF(COUNTA('Procytrat 610BS'!B184,'Procytrat 610BS'!C184,'Procytrat 610BS'!D184)&gt;0,"610BS","")</f>
        <v/>
      </c>
      <c r="AB8682" t="str">
        <f>IFERROR(IF(ISNUMBER('Procytrat 610BS'!B184),'Procytrat 610BS'!B184,DATEVALUE('Procytrat 610BS'!B184)),"")</f>
        <v/>
      </c>
      <c r="AC8682" t="str">
        <f>IF(AA8682="","",'Procytrat 610BS'!C184)</f>
        <v/>
      </c>
      <c r="AD8682" t="str">
        <f>IF(AA8682="","",IFERROR(1*'Procytrat 610BS'!D184,IFERROR(_xludf.NUMBERVALUE('Procytrat 610BS'!D184,".",","),IFERROR(_xludf.NUMBERVALUE('Procytrat 610BS'!D184,",","."),0))))</f>
        <v/>
      </c>
      <c r="AE8682" t="str">
        <f>IF(AA8682="","",'Procytrat 610BS'!K184)</f>
        <v/>
      </c>
      <c r="AF8682">
        <f t="shared" si="834"/>
        <v>0</v>
      </c>
      <c r="AG8682" t="str">
        <f t="shared" si="835"/>
        <v/>
      </c>
      <c r="AH8682" t="str">
        <f t="shared" si="836"/>
        <v/>
      </c>
      <c r="AI8682">
        <f t="shared" si="837"/>
        <v>0</v>
      </c>
      <c r="AJ8682">
        <f t="shared" si="838"/>
        <v>0</v>
      </c>
      <c r="AK8682">
        <v>0</v>
      </c>
      <c r="AL8682" t="str">
        <f>IF(AA8682="","",IFERROR(IF(ISNUMBER('Procytrat 610BS'!E184),'Procytrat 610BS'!E184,IF(ISNUMBER(SEARCH("12",'Procytrat 610BS'!E184)),EDATE(AB8682,12),IF(ISNUMBER(SEARCH("6",'Procytrat 610BS'!E184)),EDATE(AB8682,6),IF(ISNUMBER(SEARCH("3",'Procytrat 610BS'!E184)),EDATE(AB8682,3),DATEVALUE('Procytrat 610BS'!E184))))),""))</f>
        <v/>
      </c>
      <c r="AM8682" t="str">
        <f t="shared" ca="1" si="839"/>
        <v/>
      </c>
    </row>
    <row r="8683" spans="27:39" x14ac:dyDescent="0.3">
      <c r="AA8683" t="str">
        <f>IF(COUNTA('Procytrat 610BS'!B185,'Procytrat 610BS'!C185,'Procytrat 610BS'!D185)&gt;0,"610BS","")</f>
        <v/>
      </c>
      <c r="AB8683" t="str">
        <f>IFERROR(IF(ISNUMBER('Procytrat 610BS'!B185),'Procytrat 610BS'!B185,DATEVALUE('Procytrat 610BS'!B185)),"")</f>
        <v/>
      </c>
      <c r="AC8683" t="str">
        <f>IF(AA8683="","",'Procytrat 610BS'!C185)</f>
        <v/>
      </c>
      <c r="AD8683" t="str">
        <f>IF(AA8683="","",IFERROR(1*'Procytrat 610BS'!D185,IFERROR(_xludf.NUMBERVALUE('Procytrat 610BS'!D185,".",","),IFERROR(_xludf.NUMBERVALUE('Procytrat 610BS'!D185,",","."),0))))</f>
        <v/>
      </c>
      <c r="AE8683" t="str">
        <f>IF(AA8683="","",'Procytrat 610BS'!K185)</f>
        <v/>
      </c>
      <c r="AF8683">
        <f t="shared" si="834"/>
        <v>0</v>
      </c>
      <c r="AG8683" t="str">
        <f t="shared" si="835"/>
        <v/>
      </c>
      <c r="AH8683" t="str">
        <f t="shared" si="836"/>
        <v/>
      </c>
      <c r="AI8683">
        <f t="shared" si="837"/>
        <v>0</v>
      </c>
      <c r="AJ8683">
        <f t="shared" si="838"/>
        <v>0</v>
      </c>
      <c r="AK8683">
        <v>0</v>
      </c>
      <c r="AL8683" t="str">
        <f>IF(AA8683="","",IFERROR(IF(ISNUMBER('Procytrat 610BS'!E185),'Procytrat 610BS'!E185,IF(ISNUMBER(SEARCH("12",'Procytrat 610BS'!E185)),EDATE(AB8683,12),IF(ISNUMBER(SEARCH("6",'Procytrat 610BS'!E185)),EDATE(AB8683,6),IF(ISNUMBER(SEARCH("3",'Procytrat 610BS'!E185)),EDATE(AB8683,3),DATEVALUE('Procytrat 610BS'!E185))))),""))</f>
        <v/>
      </c>
      <c r="AM8683" t="str">
        <f t="shared" ca="1" si="839"/>
        <v/>
      </c>
    </row>
    <row r="8684" spans="27:39" x14ac:dyDescent="0.3">
      <c r="AA8684" t="str">
        <f>IF(COUNTA('Procytrat 610BS'!B186,'Procytrat 610BS'!C186,'Procytrat 610BS'!D186)&gt;0,"610BS","")</f>
        <v/>
      </c>
      <c r="AB8684" t="str">
        <f>IFERROR(IF(ISNUMBER('Procytrat 610BS'!B186),'Procytrat 610BS'!B186,DATEVALUE('Procytrat 610BS'!B186)),"")</f>
        <v/>
      </c>
      <c r="AC8684" t="str">
        <f>IF(AA8684="","",'Procytrat 610BS'!C186)</f>
        <v/>
      </c>
      <c r="AD8684" t="str">
        <f>IF(AA8684="","",IFERROR(1*'Procytrat 610BS'!D186,IFERROR(_xludf.NUMBERVALUE('Procytrat 610BS'!D186,".",","),IFERROR(_xludf.NUMBERVALUE('Procytrat 610BS'!D186,",","."),0))))</f>
        <v/>
      </c>
      <c r="AE8684" t="str">
        <f>IF(AA8684="","",'Procytrat 610BS'!K186)</f>
        <v/>
      </c>
      <c r="AF8684">
        <f t="shared" si="834"/>
        <v>0</v>
      </c>
      <c r="AG8684" t="str">
        <f t="shared" si="835"/>
        <v/>
      </c>
      <c r="AH8684" t="str">
        <f t="shared" si="836"/>
        <v/>
      </c>
      <c r="AI8684">
        <f t="shared" si="837"/>
        <v>0</v>
      </c>
      <c r="AJ8684">
        <f t="shared" si="838"/>
        <v>0</v>
      </c>
      <c r="AK8684">
        <v>0</v>
      </c>
      <c r="AL8684" t="str">
        <f>IF(AA8684="","",IFERROR(IF(ISNUMBER('Procytrat 610BS'!E186),'Procytrat 610BS'!E186,IF(ISNUMBER(SEARCH("12",'Procytrat 610BS'!E186)),EDATE(AB8684,12),IF(ISNUMBER(SEARCH("6",'Procytrat 610BS'!E186)),EDATE(AB8684,6),IF(ISNUMBER(SEARCH("3",'Procytrat 610BS'!E186)),EDATE(AB8684,3),DATEVALUE('Procytrat 610BS'!E186))))),""))</f>
        <v/>
      </c>
      <c r="AM8684" t="str">
        <f t="shared" ca="1" si="839"/>
        <v/>
      </c>
    </row>
    <row r="8685" spans="27:39" x14ac:dyDescent="0.3">
      <c r="AA8685" t="str">
        <f>IF(COUNTA('Procytrat 610BS'!B187,'Procytrat 610BS'!C187,'Procytrat 610BS'!D187)&gt;0,"610BS","")</f>
        <v/>
      </c>
      <c r="AB8685" t="str">
        <f>IFERROR(IF(ISNUMBER('Procytrat 610BS'!B187),'Procytrat 610BS'!B187,DATEVALUE('Procytrat 610BS'!B187)),"")</f>
        <v/>
      </c>
      <c r="AC8685" t="str">
        <f>IF(AA8685="","",'Procytrat 610BS'!C187)</f>
        <v/>
      </c>
      <c r="AD8685" t="str">
        <f>IF(AA8685="","",IFERROR(1*'Procytrat 610BS'!D187,IFERROR(_xludf.NUMBERVALUE('Procytrat 610BS'!D187,".",","),IFERROR(_xludf.NUMBERVALUE('Procytrat 610BS'!D187,",","."),0))))</f>
        <v/>
      </c>
      <c r="AE8685" t="str">
        <f>IF(AA8685="","",'Procytrat 610BS'!K187)</f>
        <v/>
      </c>
      <c r="AF8685">
        <f t="shared" si="834"/>
        <v>0</v>
      </c>
      <c r="AG8685" t="str">
        <f t="shared" si="835"/>
        <v/>
      </c>
      <c r="AH8685" t="str">
        <f t="shared" si="836"/>
        <v/>
      </c>
      <c r="AI8685">
        <f t="shared" si="837"/>
        <v>0</v>
      </c>
      <c r="AJ8685">
        <f t="shared" si="838"/>
        <v>0</v>
      </c>
      <c r="AK8685">
        <v>0</v>
      </c>
      <c r="AL8685" t="str">
        <f>IF(AA8685="","",IFERROR(IF(ISNUMBER('Procytrat 610BS'!E187),'Procytrat 610BS'!E187,IF(ISNUMBER(SEARCH("12",'Procytrat 610BS'!E187)),EDATE(AB8685,12),IF(ISNUMBER(SEARCH("6",'Procytrat 610BS'!E187)),EDATE(AB8685,6),IF(ISNUMBER(SEARCH("3",'Procytrat 610BS'!E187)),EDATE(AB8685,3),DATEVALUE('Procytrat 610BS'!E187))))),""))</f>
        <v/>
      </c>
      <c r="AM8685" t="str">
        <f t="shared" ca="1" si="839"/>
        <v/>
      </c>
    </row>
    <row r="8686" spans="27:39" x14ac:dyDescent="0.3">
      <c r="AA8686" t="str">
        <f>IF(COUNTA('Procytrat 610BS'!B188,'Procytrat 610BS'!C188,'Procytrat 610BS'!D188)&gt;0,"610BS","")</f>
        <v/>
      </c>
      <c r="AB8686" t="str">
        <f>IFERROR(IF(ISNUMBER('Procytrat 610BS'!B188),'Procytrat 610BS'!B188,DATEVALUE('Procytrat 610BS'!B188)),"")</f>
        <v/>
      </c>
      <c r="AC8686" t="str">
        <f>IF(AA8686="","",'Procytrat 610BS'!C188)</f>
        <v/>
      </c>
      <c r="AD8686" t="str">
        <f>IF(AA8686="","",IFERROR(1*'Procytrat 610BS'!D188,IFERROR(_xludf.NUMBERVALUE('Procytrat 610BS'!D188,".",","),IFERROR(_xludf.NUMBERVALUE('Procytrat 610BS'!D188,",","."),0))))</f>
        <v/>
      </c>
      <c r="AE8686" t="str">
        <f>IF(AA8686="","",'Procytrat 610BS'!K188)</f>
        <v/>
      </c>
      <c r="AF8686">
        <f t="shared" si="834"/>
        <v>0</v>
      </c>
      <c r="AG8686" t="str">
        <f t="shared" si="835"/>
        <v/>
      </c>
      <c r="AH8686" t="str">
        <f t="shared" si="836"/>
        <v/>
      </c>
      <c r="AI8686">
        <f t="shared" si="837"/>
        <v>0</v>
      </c>
      <c r="AJ8686">
        <f t="shared" si="838"/>
        <v>0</v>
      </c>
      <c r="AK8686">
        <v>0</v>
      </c>
      <c r="AL8686" t="str">
        <f>IF(AA8686="","",IFERROR(IF(ISNUMBER('Procytrat 610BS'!E188),'Procytrat 610BS'!E188,IF(ISNUMBER(SEARCH("12",'Procytrat 610BS'!E188)),EDATE(AB8686,12),IF(ISNUMBER(SEARCH("6",'Procytrat 610BS'!E188)),EDATE(AB8686,6),IF(ISNUMBER(SEARCH("3",'Procytrat 610BS'!E188)),EDATE(AB8686,3),DATEVALUE('Procytrat 610BS'!E188))))),""))</f>
        <v/>
      </c>
      <c r="AM8686" t="str">
        <f t="shared" ca="1" si="839"/>
        <v/>
      </c>
    </row>
    <row r="8687" spans="27:39" x14ac:dyDescent="0.3">
      <c r="AA8687" t="str">
        <f>IF(COUNTA('Procytrat 610BS'!B189,'Procytrat 610BS'!C189,'Procytrat 610BS'!D189)&gt;0,"610BS","")</f>
        <v/>
      </c>
      <c r="AB8687" t="str">
        <f>IFERROR(IF(ISNUMBER('Procytrat 610BS'!B189),'Procytrat 610BS'!B189,DATEVALUE('Procytrat 610BS'!B189)),"")</f>
        <v/>
      </c>
      <c r="AC8687" t="str">
        <f>IF(AA8687="","",'Procytrat 610BS'!C189)</f>
        <v/>
      </c>
      <c r="AD8687" t="str">
        <f>IF(AA8687="","",IFERROR(1*'Procytrat 610BS'!D189,IFERROR(_xludf.NUMBERVALUE('Procytrat 610BS'!D189,".",","),IFERROR(_xludf.NUMBERVALUE('Procytrat 610BS'!D189,",","."),0))))</f>
        <v/>
      </c>
      <c r="AE8687" t="str">
        <f>IF(AA8687="","",'Procytrat 610BS'!K189)</f>
        <v/>
      </c>
      <c r="AF8687">
        <f t="shared" si="834"/>
        <v>0</v>
      </c>
      <c r="AG8687" t="str">
        <f t="shared" si="835"/>
        <v/>
      </c>
      <c r="AH8687" t="str">
        <f t="shared" si="836"/>
        <v/>
      </c>
      <c r="AI8687">
        <f t="shared" si="837"/>
        <v>0</v>
      </c>
      <c r="AJ8687">
        <f t="shared" si="838"/>
        <v>0</v>
      </c>
      <c r="AK8687">
        <v>0</v>
      </c>
      <c r="AL8687" t="str">
        <f>IF(AA8687="","",IFERROR(IF(ISNUMBER('Procytrat 610BS'!E189),'Procytrat 610BS'!E189,IF(ISNUMBER(SEARCH("12",'Procytrat 610BS'!E189)),EDATE(AB8687,12),IF(ISNUMBER(SEARCH("6",'Procytrat 610BS'!E189)),EDATE(AB8687,6),IF(ISNUMBER(SEARCH("3",'Procytrat 610BS'!E189)),EDATE(AB8687,3),DATEVALUE('Procytrat 610BS'!E189))))),""))</f>
        <v/>
      </c>
      <c r="AM8687" t="str">
        <f t="shared" ca="1" si="839"/>
        <v/>
      </c>
    </row>
    <row r="8688" spans="27:39" x14ac:dyDescent="0.3">
      <c r="AA8688" t="str">
        <f>IF(COUNTA('Procytrat 610BS'!B190,'Procytrat 610BS'!C190,'Procytrat 610BS'!D190)&gt;0,"610BS","")</f>
        <v/>
      </c>
      <c r="AB8688" t="str">
        <f>IFERROR(IF(ISNUMBER('Procytrat 610BS'!B190),'Procytrat 610BS'!B190,DATEVALUE('Procytrat 610BS'!B190)),"")</f>
        <v/>
      </c>
      <c r="AC8688" t="str">
        <f>IF(AA8688="","",'Procytrat 610BS'!C190)</f>
        <v/>
      </c>
      <c r="AD8688" t="str">
        <f>IF(AA8688="","",IFERROR(1*'Procytrat 610BS'!D190,IFERROR(_xludf.NUMBERVALUE('Procytrat 610BS'!D190,".",","),IFERROR(_xludf.NUMBERVALUE('Procytrat 610BS'!D190,",","."),0))))</f>
        <v/>
      </c>
      <c r="AE8688" t="str">
        <f>IF(AA8688="","",'Procytrat 610BS'!K190)</f>
        <v/>
      </c>
      <c r="AF8688">
        <f t="shared" si="834"/>
        <v>0</v>
      </c>
      <c r="AG8688" t="str">
        <f t="shared" si="835"/>
        <v/>
      </c>
      <c r="AH8688" t="str">
        <f t="shared" si="836"/>
        <v/>
      </c>
      <c r="AI8688">
        <f t="shared" si="837"/>
        <v>0</v>
      </c>
      <c r="AJ8688">
        <f t="shared" si="838"/>
        <v>0</v>
      </c>
      <c r="AK8688">
        <v>0</v>
      </c>
      <c r="AL8688" t="str">
        <f>IF(AA8688="","",IFERROR(IF(ISNUMBER('Procytrat 610BS'!E190),'Procytrat 610BS'!E190,IF(ISNUMBER(SEARCH("12",'Procytrat 610BS'!E190)),EDATE(AB8688,12),IF(ISNUMBER(SEARCH("6",'Procytrat 610BS'!E190)),EDATE(AB8688,6),IF(ISNUMBER(SEARCH("3",'Procytrat 610BS'!E190)),EDATE(AB8688,3),DATEVALUE('Procytrat 610BS'!E190))))),""))</f>
        <v/>
      </c>
      <c r="AM8688" t="str">
        <f t="shared" ca="1" si="839"/>
        <v/>
      </c>
    </row>
    <row r="8689" spans="27:39" x14ac:dyDescent="0.3">
      <c r="AA8689" t="str">
        <f>IF(COUNTA('Procytrat 610BS'!B191,'Procytrat 610BS'!C191,'Procytrat 610BS'!D191)&gt;0,"610BS","")</f>
        <v/>
      </c>
      <c r="AB8689" t="str">
        <f>IFERROR(IF(ISNUMBER('Procytrat 610BS'!B191),'Procytrat 610BS'!B191,DATEVALUE('Procytrat 610BS'!B191)),"")</f>
        <v/>
      </c>
      <c r="AC8689" t="str">
        <f>IF(AA8689="","",'Procytrat 610BS'!C191)</f>
        <v/>
      </c>
      <c r="AD8689" t="str">
        <f>IF(AA8689="","",IFERROR(1*'Procytrat 610BS'!D191,IFERROR(_xludf.NUMBERVALUE('Procytrat 610BS'!D191,".",","),IFERROR(_xludf.NUMBERVALUE('Procytrat 610BS'!D191,",","."),0))))</f>
        <v/>
      </c>
      <c r="AE8689" t="str">
        <f>IF(AA8689="","",'Procytrat 610BS'!K191)</f>
        <v/>
      </c>
      <c r="AF8689">
        <f t="shared" si="834"/>
        <v>0</v>
      </c>
      <c r="AG8689" t="str">
        <f t="shared" si="835"/>
        <v/>
      </c>
      <c r="AH8689" t="str">
        <f t="shared" si="836"/>
        <v/>
      </c>
      <c r="AI8689">
        <f t="shared" si="837"/>
        <v>0</v>
      </c>
      <c r="AJ8689">
        <f t="shared" si="838"/>
        <v>0</v>
      </c>
      <c r="AK8689">
        <v>0</v>
      </c>
      <c r="AL8689" t="str">
        <f>IF(AA8689="","",IFERROR(IF(ISNUMBER('Procytrat 610BS'!E191),'Procytrat 610BS'!E191,IF(ISNUMBER(SEARCH("12",'Procytrat 610BS'!E191)),EDATE(AB8689,12),IF(ISNUMBER(SEARCH("6",'Procytrat 610BS'!E191)),EDATE(AB8689,6),IF(ISNUMBER(SEARCH("3",'Procytrat 610BS'!E191)),EDATE(AB8689,3),DATEVALUE('Procytrat 610BS'!E191))))),""))</f>
        <v/>
      </c>
      <c r="AM8689" t="str">
        <f t="shared" ca="1" si="839"/>
        <v/>
      </c>
    </row>
    <row r="8690" spans="27:39" x14ac:dyDescent="0.3">
      <c r="AA8690" t="str">
        <f>IF(COUNTA('Procytrat 610BS'!B192,'Procytrat 610BS'!C192,'Procytrat 610BS'!D192)&gt;0,"610BS","")</f>
        <v/>
      </c>
      <c r="AB8690" t="str">
        <f>IFERROR(IF(ISNUMBER('Procytrat 610BS'!B192),'Procytrat 610BS'!B192,DATEVALUE('Procytrat 610BS'!B192)),"")</f>
        <v/>
      </c>
      <c r="AC8690" t="str">
        <f>IF(AA8690="","",'Procytrat 610BS'!C192)</f>
        <v/>
      </c>
      <c r="AD8690" t="str">
        <f>IF(AA8690="","",IFERROR(1*'Procytrat 610BS'!D192,IFERROR(_xludf.NUMBERVALUE('Procytrat 610BS'!D192,".",","),IFERROR(_xludf.NUMBERVALUE('Procytrat 610BS'!D192,",","."),0))))</f>
        <v/>
      </c>
      <c r="AE8690" t="str">
        <f>IF(AA8690="","",'Procytrat 610BS'!K192)</f>
        <v/>
      </c>
      <c r="AF8690">
        <f t="shared" si="834"/>
        <v>0</v>
      </c>
      <c r="AG8690" t="str">
        <f t="shared" si="835"/>
        <v/>
      </c>
      <c r="AH8690" t="str">
        <f t="shared" si="836"/>
        <v/>
      </c>
      <c r="AI8690">
        <f t="shared" si="837"/>
        <v>0</v>
      </c>
      <c r="AJ8690">
        <f t="shared" si="838"/>
        <v>0</v>
      </c>
      <c r="AK8690">
        <v>0</v>
      </c>
      <c r="AL8690" t="str">
        <f>IF(AA8690="","",IFERROR(IF(ISNUMBER('Procytrat 610BS'!E192),'Procytrat 610BS'!E192,IF(ISNUMBER(SEARCH("12",'Procytrat 610BS'!E192)),EDATE(AB8690,12),IF(ISNUMBER(SEARCH("6",'Procytrat 610BS'!E192)),EDATE(AB8690,6),IF(ISNUMBER(SEARCH("3",'Procytrat 610BS'!E192)),EDATE(AB8690,3),DATEVALUE('Procytrat 610BS'!E192))))),""))</f>
        <v/>
      </c>
      <c r="AM8690" t="str">
        <f t="shared" ca="1" si="839"/>
        <v/>
      </c>
    </row>
    <row r="8691" spans="27:39" x14ac:dyDescent="0.3">
      <c r="AA8691" t="str">
        <f>IF(COUNTA('Procytrat 610BS'!B193,'Procytrat 610BS'!C193,'Procytrat 610BS'!D193)&gt;0,"610BS","")</f>
        <v/>
      </c>
      <c r="AB8691" t="str">
        <f>IFERROR(IF(ISNUMBER('Procytrat 610BS'!B193),'Procytrat 610BS'!B193,DATEVALUE('Procytrat 610BS'!B193)),"")</f>
        <v/>
      </c>
      <c r="AC8691" t="str">
        <f>IF(AA8691="","",'Procytrat 610BS'!C193)</f>
        <v/>
      </c>
      <c r="AD8691" t="str">
        <f>IF(AA8691="","",IFERROR(1*'Procytrat 610BS'!D193,IFERROR(_xludf.NUMBERVALUE('Procytrat 610BS'!D193,".",","),IFERROR(_xludf.NUMBERVALUE('Procytrat 610BS'!D193,",","."),0))))</f>
        <v/>
      </c>
      <c r="AE8691" t="str">
        <f>IF(AA8691="","",'Procytrat 610BS'!K193)</f>
        <v/>
      </c>
      <c r="AF8691">
        <f t="shared" si="834"/>
        <v>0</v>
      </c>
      <c r="AG8691" t="str">
        <f t="shared" si="835"/>
        <v/>
      </c>
      <c r="AH8691" t="str">
        <f t="shared" si="836"/>
        <v/>
      </c>
      <c r="AI8691">
        <f t="shared" si="837"/>
        <v>0</v>
      </c>
      <c r="AJ8691">
        <f t="shared" si="838"/>
        <v>0</v>
      </c>
      <c r="AK8691">
        <v>0</v>
      </c>
      <c r="AL8691" t="str">
        <f>IF(AA8691="","",IFERROR(IF(ISNUMBER('Procytrat 610BS'!E193),'Procytrat 610BS'!E193,IF(ISNUMBER(SEARCH("12",'Procytrat 610BS'!E193)),EDATE(AB8691,12),IF(ISNUMBER(SEARCH("6",'Procytrat 610BS'!E193)),EDATE(AB8691,6),IF(ISNUMBER(SEARCH("3",'Procytrat 610BS'!E193)),EDATE(AB8691,3),DATEVALUE('Procytrat 610BS'!E193))))),""))</f>
        <v/>
      </c>
      <c r="AM8691" t="str">
        <f t="shared" ca="1" si="839"/>
        <v/>
      </c>
    </row>
    <row r="8692" spans="27:39" x14ac:dyDescent="0.3">
      <c r="AA8692" t="str">
        <f>IF(COUNTA('Procytrat 610BS'!B194,'Procytrat 610BS'!C194,'Procytrat 610BS'!D194)&gt;0,"610BS","")</f>
        <v/>
      </c>
      <c r="AB8692" t="str">
        <f>IFERROR(IF(ISNUMBER('Procytrat 610BS'!B194),'Procytrat 610BS'!B194,DATEVALUE('Procytrat 610BS'!B194)),"")</f>
        <v/>
      </c>
      <c r="AC8692" t="str">
        <f>IF(AA8692="","",'Procytrat 610BS'!C194)</f>
        <v/>
      </c>
      <c r="AD8692" t="str">
        <f>IF(AA8692="","",IFERROR(1*'Procytrat 610BS'!D194,IFERROR(_xludf.NUMBERVALUE('Procytrat 610BS'!D194,".",","),IFERROR(_xludf.NUMBERVALUE('Procytrat 610BS'!D194,",","."),0))))</f>
        <v/>
      </c>
      <c r="AE8692" t="str">
        <f>IF(AA8692="","",'Procytrat 610BS'!K194)</f>
        <v/>
      </c>
      <c r="AF8692">
        <f t="shared" si="834"/>
        <v>0</v>
      </c>
      <c r="AG8692" t="str">
        <f t="shared" si="835"/>
        <v/>
      </c>
      <c r="AH8692" t="str">
        <f t="shared" si="836"/>
        <v/>
      </c>
      <c r="AI8692">
        <f t="shared" si="837"/>
        <v>0</v>
      </c>
      <c r="AJ8692">
        <f t="shared" si="838"/>
        <v>0</v>
      </c>
      <c r="AK8692">
        <v>0</v>
      </c>
      <c r="AL8692" t="str">
        <f>IF(AA8692="","",IFERROR(IF(ISNUMBER('Procytrat 610BS'!E194),'Procytrat 610BS'!E194,IF(ISNUMBER(SEARCH("12",'Procytrat 610BS'!E194)),EDATE(AB8692,12),IF(ISNUMBER(SEARCH("6",'Procytrat 610BS'!E194)),EDATE(AB8692,6),IF(ISNUMBER(SEARCH("3",'Procytrat 610BS'!E194)),EDATE(AB8692,3),DATEVALUE('Procytrat 610BS'!E194))))),""))</f>
        <v/>
      </c>
      <c r="AM8692" t="str">
        <f t="shared" ca="1" si="839"/>
        <v/>
      </c>
    </row>
    <row r="8693" spans="27:39" x14ac:dyDescent="0.3">
      <c r="AA8693" t="str">
        <f>IF(COUNTA('Procytrat 610BS'!B195,'Procytrat 610BS'!C195,'Procytrat 610BS'!D195)&gt;0,"610BS","")</f>
        <v/>
      </c>
      <c r="AB8693" t="str">
        <f>IFERROR(IF(ISNUMBER('Procytrat 610BS'!B195),'Procytrat 610BS'!B195,DATEVALUE('Procytrat 610BS'!B195)),"")</f>
        <v/>
      </c>
      <c r="AC8693" t="str">
        <f>IF(AA8693="","",'Procytrat 610BS'!C195)</f>
        <v/>
      </c>
      <c r="AD8693" t="str">
        <f>IF(AA8693="","",IFERROR(1*'Procytrat 610BS'!D195,IFERROR(_xludf.NUMBERVALUE('Procytrat 610BS'!D195,".",","),IFERROR(_xludf.NUMBERVALUE('Procytrat 610BS'!D195,",","."),0))))</f>
        <v/>
      </c>
      <c r="AE8693" t="str">
        <f>IF(AA8693="","",'Procytrat 610BS'!K195)</f>
        <v/>
      </c>
      <c r="AF8693">
        <f t="shared" si="834"/>
        <v>0</v>
      </c>
      <c r="AG8693" t="str">
        <f t="shared" si="835"/>
        <v/>
      </c>
      <c r="AH8693" t="str">
        <f t="shared" si="836"/>
        <v/>
      </c>
      <c r="AI8693">
        <f t="shared" si="837"/>
        <v>0</v>
      </c>
      <c r="AJ8693">
        <f t="shared" si="838"/>
        <v>0</v>
      </c>
      <c r="AK8693">
        <v>0</v>
      </c>
      <c r="AL8693" t="str">
        <f>IF(AA8693="","",IFERROR(IF(ISNUMBER('Procytrat 610BS'!E195),'Procytrat 610BS'!E195,IF(ISNUMBER(SEARCH("12",'Procytrat 610BS'!E195)),EDATE(AB8693,12),IF(ISNUMBER(SEARCH("6",'Procytrat 610BS'!E195)),EDATE(AB8693,6),IF(ISNUMBER(SEARCH("3",'Procytrat 610BS'!E195)),EDATE(AB8693,3),DATEVALUE('Procytrat 610BS'!E195))))),""))</f>
        <v/>
      </c>
      <c r="AM8693" t="str">
        <f t="shared" ca="1" si="839"/>
        <v/>
      </c>
    </row>
    <row r="8694" spans="27:39" x14ac:dyDescent="0.3">
      <c r="AA8694" t="str">
        <f>IF(COUNTA('Procytrat 610BS'!B196,'Procytrat 610BS'!C196,'Procytrat 610BS'!D196)&gt;0,"610BS","")</f>
        <v/>
      </c>
      <c r="AB8694" t="str">
        <f>IFERROR(IF(ISNUMBER('Procytrat 610BS'!B196),'Procytrat 610BS'!B196,DATEVALUE('Procytrat 610BS'!B196)),"")</f>
        <v/>
      </c>
      <c r="AC8694" t="str">
        <f>IF(AA8694="","",'Procytrat 610BS'!C196)</f>
        <v/>
      </c>
      <c r="AD8694" t="str">
        <f>IF(AA8694="","",IFERROR(1*'Procytrat 610BS'!D196,IFERROR(_xludf.NUMBERVALUE('Procytrat 610BS'!D196,".",","),IFERROR(_xludf.NUMBERVALUE('Procytrat 610BS'!D196,",","."),0))))</f>
        <v/>
      </c>
      <c r="AE8694" t="str">
        <f>IF(AA8694="","",'Procytrat 610BS'!K196)</f>
        <v/>
      </c>
      <c r="AF8694">
        <f t="shared" si="834"/>
        <v>0</v>
      </c>
      <c r="AG8694" t="str">
        <f t="shared" si="835"/>
        <v/>
      </c>
      <c r="AH8694" t="str">
        <f t="shared" si="836"/>
        <v/>
      </c>
      <c r="AI8694">
        <f t="shared" si="837"/>
        <v>0</v>
      </c>
      <c r="AJ8694">
        <f t="shared" si="838"/>
        <v>0</v>
      </c>
      <c r="AK8694">
        <v>0</v>
      </c>
      <c r="AL8694" t="str">
        <f>IF(AA8694="","",IFERROR(IF(ISNUMBER('Procytrat 610BS'!E196),'Procytrat 610BS'!E196,IF(ISNUMBER(SEARCH("12",'Procytrat 610BS'!E196)),EDATE(AB8694,12),IF(ISNUMBER(SEARCH("6",'Procytrat 610BS'!E196)),EDATE(AB8694,6),IF(ISNUMBER(SEARCH("3",'Procytrat 610BS'!E196)),EDATE(AB8694,3),DATEVALUE('Procytrat 610BS'!E196))))),""))</f>
        <v/>
      </c>
      <c r="AM8694" t="str">
        <f t="shared" ca="1" si="839"/>
        <v/>
      </c>
    </row>
    <row r="8695" spans="27:39" x14ac:dyDescent="0.3">
      <c r="AA8695" t="str">
        <f>IF(COUNTA('Procytrat 610BS'!B197,'Procytrat 610BS'!C197,'Procytrat 610BS'!D197)&gt;0,"610BS","")</f>
        <v/>
      </c>
      <c r="AB8695" t="str">
        <f>IFERROR(IF(ISNUMBER('Procytrat 610BS'!B197),'Procytrat 610BS'!B197,DATEVALUE('Procytrat 610BS'!B197)),"")</f>
        <v/>
      </c>
      <c r="AC8695" t="str">
        <f>IF(AA8695="","",'Procytrat 610BS'!C197)</f>
        <v/>
      </c>
      <c r="AD8695" t="str">
        <f>IF(AA8695="","",IFERROR(1*'Procytrat 610BS'!D197,IFERROR(_xludf.NUMBERVALUE('Procytrat 610BS'!D197,".",","),IFERROR(_xludf.NUMBERVALUE('Procytrat 610BS'!D197,",","."),0))))</f>
        <v/>
      </c>
      <c r="AE8695" t="str">
        <f>IF(AA8695="","",'Procytrat 610BS'!K197)</f>
        <v/>
      </c>
      <c r="AF8695">
        <f t="shared" si="834"/>
        <v>0</v>
      </c>
      <c r="AG8695" t="str">
        <f t="shared" si="835"/>
        <v/>
      </c>
      <c r="AH8695" t="str">
        <f t="shared" si="836"/>
        <v/>
      </c>
      <c r="AI8695">
        <f t="shared" si="837"/>
        <v>0</v>
      </c>
      <c r="AJ8695">
        <f t="shared" si="838"/>
        <v>0</v>
      </c>
      <c r="AK8695">
        <v>0</v>
      </c>
      <c r="AL8695" t="str">
        <f>IF(AA8695="","",IFERROR(IF(ISNUMBER('Procytrat 610BS'!E197),'Procytrat 610BS'!E197,IF(ISNUMBER(SEARCH("12",'Procytrat 610BS'!E197)),EDATE(AB8695,12),IF(ISNUMBER(SEARCH("6",'Procytrat 610BS'!E197)),EDATE(AB8695,6),IF(ISNUMBER(SEARCH("3",'Procytrat 610BS'!E197)),EDATE(AB8695,3),DATEVALUE('Procytrat 610BS'!E197))))),""))</f>
        <v/>
      </c>
      <c r="AM8695" t="str">
        <f t="shared" ca="1" si="839"/>
        <v/>
      </c>
    </row>
    <row r="8696" spans="27:39" x14ac:dyDescent="0.3">
      <c r="AA8696" t="str">
        <f>IF(COUNTA('Procytrat 610BS'!B198,'Procytrat 610BS'!C198,'Procytrat 610BS'!D198)&gt;0,"610BS","")</f>
        <v/>
      </c>
      <c r="AB8696" t="str">
        <f>IFERROR(IF(ISNUMBER('Procytrat 610BS'!B198),'Procytrat 610BS'!B198,DATEVALUE('Procytrat 610BS'!B198)),"")</f>
        <v/>
      </c>
      <c r="AC8696" t="str">
        <f>IF(AA8696="","",'Procytrat 610BS'!C198)</f>
        <v/>
      </c>
      <c r="AD8696" t="str">
        <f>IF(AA8696="","",IFERROR(1*'Procytrat 610BS'!D198,IFERROR(_xludf.NUMBERVALUE('Procytrat 610BS'!D198,".",","),IFERROR(_xludf.NUMBERVALUE('Procytrat 610BS'!D198,",","."),0))))</f>
        <v/>
      </c>
      <c r="AE8696" t="str">
        <f>IF(AA8696="","",'Procytrat 610BS'!K198)</f>
        <v/>
      </c>
      <c r="AF8696">
        <f t="shared" si="834"/>
        <v>0</v>
      </c>
      <c r="AG8696" t="str">
        <f t="shared" si="835"/>
        <v/>
      </c>
      <c r="AH8696" t="str">
        <f t="shared" si="836"/>
        <v/>
      </c>
      <c r="AI8696">
        <f t="shared" si="837"/>
        <v>0</v>
      </c>
      <c r="AJ8696">
        <f t="shared" si="838"/>
        <v>0</v>
      </c>
      <c r="AK8696">
        <v>0</v>
      </c>
      <c r="AL8696" t="str">
        <f>IF(AA8696="","",IFERROR(IF(ISNUMBER('Procytrat 610BS'!E198),'Procytrat 610BS'!E198,IF(ISNUMBER(SEARCH("12",'Procytrat 610BS'!E198)),EDATE(AB8696,12),IF(ISNUMBER(SEARCH("6",'Procytrat 610BS'!E198)),EDATE(AB8696,6),IF(ISNUMBER(SEARCH("3",'Procytrat 610BS'!E198)),EDATE(AB8696,3),DATEVALUE('Procytrat 610BS'!E198))))),""))</f>
        <v/>
      </c>
      <c r="AM8696" t="str">
        <f t="shared" ca="1" si="839"/>
        <v/>
      </c>
    </row>
    <row r="8697" spans="27:39" x14ac:dyDescent="0.3">
      <c r="AA8697" t="str">
        <f>IF(COUNTA('Procytrat 610BS'!B199,'Procytrat 610BS'!C199,'Procytrat 610BS'!D199)&gt;0,"610BS","")</f>
        <v/>
      </c>
      <c r="AB8697" t="str">
        <f>IFERROR(IF(ISNUMBER('Procytrat 610BS'!B199),'Procytrat 610BS'!B199,DATEVALUE('Procytrat 610BS'!B199)),"")</f>
        <v/>
      </c>
      <c r="AC8697" t="str">
        <f>IF(AA8697="","",'Procytrat 610BS'!C199)</f>
        <v/>
      </c>
      <c r="AD8697" t="str">
        <f>IF(AA8697="","",IFERROR(1*'Procytrat 610BS'!D199,IFERROR(_xludf.NUMBERVALUE('Procytrat 610BS'!D199,".",","),IFERROR(_xludf.NUMBERVALUE('Procytrat 610BS'!D199,",","."),0))))</f>
        <v/>
      </c>
      <c r="AE8697" t="str">
        <f>IF(AA8697="","",'Procytrat 610BS'!K199)</f>
        <v/>
      </c>
      <c r="AF8697">
        <f t="shared" si="834"/>
        <v>0</v>
      </c>
      <c r="AG8697" t="str">
        <f t="shared" si="835"/>
        <v/>
      </c>
      <c r="AH8697" t="str">
        <f t="shared" si="836"/>
        <v/>
      </c>
      <c r="AI8697">
        <f t="shared" si="837"/>
        <v>0</v>
      </c>
      <c r="AJ8697">
        <f t="shared" si="838"/>
        <v>0</v>
      </c>
      <c r="AK8697">
        <v>0</v>
      </c>
      <c r="AL8697" t="str">
        <f>IF(AA8697="","",IFERROR(IF(ISNUMBER('Procytrat 610BS'!E199),'Procytrat 610BS'!E199,IF(ISNUMBER(SEARCH("12",'Procytrat 610BS'!E199)),EDATE(AB8697,12),IF(ISNUMBER(SEARCH("6",'Procytrat 610BS'!E199)),EDATE(AB8697,6),IF(ISNUMBER(SEARCH("3",'Procytrat 610BS'!E199)),EDATE(AB8697,3),DATEVALUE('Procytrat 610BS'!E199))))),""))</f>
        <v/>
      </c>
      <c r="AM8697" t="str">
        <f t="shared" ca="1" si="839"/>
        <v/>
      </c>
    </row>
    <row r="8698" spans="27:39" x14ac:dyDescent="0.3">
      <c r="AA8698" t="str">
        <f>IF(COUNTA('Procytrat 610BS'!B200,'Procytrat 610BS'!C200,'Procytrat 610BS'!D200)&gt;0,"610BS","")</f>
        <v/>
      </c>
      <c r="AB8698" t="str">
        <f>IFERROR(IF(ISNUMBER('Procytrat 610BS'!B200),'Procytrat 610BS'!B200,DATEVALUE('Procytrat 610BS'!B200)),"")</f>
        <v/>
      </c>
      <c r="AC8698" t="str">
        <f>IF(AA8698="","",'Procytrat 610BS'!C200)</f>
        <v/>
      </c>
      <c r="AD8698" t="str">
        <f>IF(AA8698="","",IFERROR(1*'Procytrat 610BS'!D200,IFERROR(_xludf.NUMBERVALUE('Procytrat 610BS'!D200,".",","),IFERROR(_xludf.NUMBERVALUE('Procytrat 610BS'!D200,",","."),0))))</f>
        <v/>
      </c>
      <c r="AE8698" t="str">
        <f>IF(AA8698="","",'Procytrat 610BS'!K200)</f>
        <v/>
      </c>
      <c r="AF8698">
        <f t="shared" si="834"/>
        <v>0</v>
      </c>
      <c r="AG8698" t="str">
        <f t="shared" si="835"/>
        <v/>
      </c>
      <c r="AH8698" t="str">
        <f t="shared" si="836"/>
        <v/>
      </c>
      <c r="AI8698">
        <f t="shared" si="837"/>
        <v>0</v>
      </c>
      <c r="AJ8698">
        <f t="shared" si="838"/>
        <v>0</v>
      </c>
      <c r="AK8698">
        <v>0</v>
      </c>
      <c r="AL8698" t="str">
        <f>IF(AA8698="","",IFERROR(IF(ISNUMBER('Procytrat 610BS'!E200),'Procytrat 610BS'!E200,IF(ISNUMBER(SEARCH("12",'Procytrat 610BS'!E200)),EDATE(AB8698,12),IF(ISNUMBER(SEARCH("6",'Procytrat 610BS'!E200)),EDATE(AB8698,6),IF(ISNUMBER(SEARCH("3",'Procytrat 610BS'!E200)),EDATE(AB8698,3),DATEVALUE('Procytrat 610BS'!E200))))),""))</f>
        <v/>
      </c>
      <c r="AM8698" t="str">
        <f t="shared" ca="1" si="839"/>
        <v/>
      </c>
    </row>
    <row r="8699" spans="27:39" x14ac:dyDescent="0.3">
      <c r="AA8699" t="str">
        <f>IF(COUNTA('Procytrat 610BS'!B201,'Procytrat 610BS'!C201,'Procytrat 610BS'!D201)&gt;0,"610BS","")</f>
        <v/>
      </c>
      <c r="AB8699" t="str">
        <f>IFERROR(IF(ISNUMBER('Procytrat 610BS'!B201),'Procytrat 610BS'!B201,DATEVALUE('Procytrat 610BS'!B201)),"")</f>
        <v/>
      </c>
      <c r="AC8699" t="str">
        <f>IF(AA8699="","",'Procytrat 610BS'!C201)</f>
        <v/>
      </c>
      <c r="AD8699" t="str">
        <f>IF(AA8699="","",IFERROR(1*'Procytrat 610BS'!D201,IFERROR(_xludf.NUMBERVALUE('Procytrat 610BS'!D201,".",","),IFERROR(_xludf.NUMBERVALUE('Procytrat 610BS'!D201,",","."),0))))</f>
        <v/>
      </c>
      <c r="AE8699" t="str">
        <f>IF(AA8699="","",'Procytrat 610BS'!K201)</f>
        <v/>
      </c>
      <c r="AF8699">
        <f t="shared" si="834"/>
        <v>0</v>
      </c>
      <c r="AG8699" t="str">
        <f t="shared" si="835"/>
        <v/>
      </c>
      <c r="AH8699" t="str">
        <f t="shared" si="836"/>
        <v/>
      </c>
      <c r="AI8699">
        <f t="shared" si="837"/>
        <v>0</v>
      </c>
      <c r="AJ8699">
        <f t="shared" si="838"/>
        <v>0</v>
      </c>
      <c r="AK8699">
        <v>0</v>
      </c>
      <c r="AL8699" t="str">
        <f>IF(AA8699="","",IFERROR(IF(ISNUMBER('Procytrat 610BS'!E201),'Procytrat 610BS'!E201,IF(ISNUMBER(SEARCH("12",'Procytrat 610BS'!E201)),EDATE(AB8699,12),IF(ISNUMBER(SEARCH("6",'Procytrat 610BS'!E201)),EDATE(AB8699,6),IF(ISNUMBER(SEARCH("3",'Procytrat 610BS'!E201)),EDATE(AB8699,3),DATEVALUE('Procytrat 610BS'!E201))))),""))</f>
        <v/>
      </c>
      <c r="AM8699" t="str">
        <f t="shared" ca="1" si="839"/>
        <v/>
      </c>
    </row>
    <row r="8700" spans="27:39" x14ac:dyDescent="0.3">
      <c r="AA8700" t="str">
        <f>IF(COUNTA('Procytrat 610BS'!B202,'Procytrat 610BS'!C202,'Procytrat 610BS'!D202)&gt;0,"610BS","")</f>
        <v/>
      </c>
      <c r="AB8700" t="str">
        <f>IFERROR(IF(ISNUMBER('Procytrat 610BS'!B202),'Procytrat 610BS'!B202,DATEVALUE('Procytrat 610BS'!B202)),"")</f>
        <v/>
      </c>
      <c r="AC8700" t="str">
        <f>IF(AA8700="","",'Procytrat 610BS'!C202)</f>
        <v/>
      </c>
      <c r="AD8700" t="str">
        <f>IF(AA8700="","",IFERROR(1*'Procytrat 610BS'!D202,IFERROR(_xludf.NUMBERVALUE('Procytrat 610BS'!D202,".",","),IFERROR(_xludf.NUMBERVALUE('Procytrat 610BS'!D202,",","."),0))))</f>
        <v/>
      </c>
      <c r="AE8700" t="str">
        <f>IF(AA8700="","",'Procytrat 610BS'!K202)</f>
        <v/>
      </c>
      <c r="AF8700">
        <f t="shared" si="834"/>
        <v>0</v>
      </c>
      <c r="AG8700" t="str">
        <f t="shared" si="835"/>
        <v/>
      </c>
      <c r="AH8700" t="str">
        <f t="shared" si="836"/>
        <v/>
      </c>
      <c r="AI8700">
        <f t="shared" si="837"/>
        <v>0</v>
      </c>
      <c r="AJ8700">
        <f t="shared" si="838"/>
        <v>0</v>
      </c>
      <c r="AK8700">
        <v>0</v>
      </c>
      <c r="AL8700" t="str">
        <f>IF(AA8700="","",IFERROR(IF(ISNUMBER('Procytrat 610BS'!E202),'Procytrat 610BS'!E202,IF(ISNUMBER(SEARCH("12",'Procytrat 610BS'!E202)),EDATE(AB8700,12),IF(ISNUMBER(SEARCH("6",'Procytrat 610BS'!E202)),EDATE(AB8700,6),IF(ISNUMBER(SEARCH("3",'Procytrat 610BS'!E202)),EDATE(AB8700,3),DATEVALUE('Procytrat 610BS'!E202))))),""))</f>
        <v/>
      </c>
      <c r="AM8700" t="str">
        <f t="shared" ca="1" si="839"/>
        <v/>
      </c>
    </row>
    <row r="8701" spans="27:39" x14ac:dyDescent="0.3">
      <c r="AA8701" t="str">
        <f>IF(COUNTA('Procytrat 610BS'!B203,'Procytrat 610BS'!C203,'Procytrat 610BS'!D203)&gt;0,"610BS","")</f>
        <v/>
      </c>
      <c r="AB8701" t="str">
        <f>IFERROR(IF(ISNUMBER('Procytrat 610BS'!B203),'Procytrat 610BS'!B203,DATEVALUE('Procytrat 610BS'!B203)),"")</f>
        <v/>
      </c>
      <c r="AC8701" t="str">
        <f>IF(AA8701="","",'Procytrat 610BS'!C203)</f>
        <v/>
      </c>
      <c r="AD8701" t="str">
        <f>IF(AA8701="","",IFERROR(1*'Procytrat 610BS'!D203,IFERROR(_xludf.NUMBERVALUE('Procytrat 610BS'!D203,".",","),IFERROR(_xludf.NUMBERVALUE('Procytrat 610BS'!D203,",","."),0))))</f>
        <v/>
      </c>
      <c r="AE8701" t="str">
        <f>IF(AA8701="","",'Procytrat 610BS'!K203)</f>
        <v/>
      </c>
      <c r="AF8701">
        <f t="shared" si="834"/>
        <v>0</v>
      </c>
      <c r="AG8701" t="str">
        <f t="shared" si="835"/>
        <v/>
      </c>
      <c r="AH8701" t="str">
        <f t="shared" si="836"/>
        <v/>
      </c>
      <c r="AI8701">
        <f t="shared" si="837"/>
        <v>0</v>
      </c>
      <c r="AJ8701">
        <f t="shared" si="838"/>
        <v>0</v>
      </c>
      <c r="AK8701">
        <v>0</v>
      </c>
      <c r="AL8701" t="str">
        <f>IF(AA8701="","",IFERROR(IF(ISNUMBER('Procytrat 610BS'!E203),'Procytrat 610BS'!E203,IF(ISNUMBER(SEARCH("12",'Procytrat 610BS'!E203)),EDATE(AB8701,12),IF(ISNUMBER(SEARCH("6",'Procytrat 610BS'!E203)),EDATE(AB8701,6),IF(ISNUMBER(SEARCH("3",'Procytrat 610BS'!E203)),EDATE(AB8701,3),DATEVALUE('Procytrat 610BS'!E203))))),""))</f>
        <v/>
      </c>
      <c r="AM8701" t="str">
        <f t="shared" ca="1" si="839"/>
        <v/>
      </c>
    </row>
    <row r="8702" spans="27:39" x14ac:dyDescent="0.3">
      <c r="AA8702" t="str">
        <f>IF(COUNTA('Procytrat 610BS'!B204,'Procytrat 610BS'!C204,'Procytrat 610BS'!D204)&gt;0,"610BS","")</f>
        <v/>
      </c>
      <c r="AB8702" t="str">
        <f>IFERROR(IF(ISNUMBER('Procytrat 610BS'!B204),'Procytrat 610BS'!B204,DATEVALUE('Procytrat 610BS'!B204)),"")</f>
        <v/>
      </c>
      <c r="AC8702" t="str">
        <f>IF(AA8702="","",'Procytrat 610BS'!C204)</f>
        <v/>
      </c>
      <c r="AD8702" t="str">
        <f>IF(AA8702="","",IFERROR(1*'Procytrat 610BS'!D204,IFERROR(_xludf.NUMBERVALUE('Procytrat 610BS'!D204,".",","),IFERROR(_xludf.NUMBERVALUE('Procytrat 610BS'!D204,",","."),0))))</f>
        <v/>
      </c>
      <c r="AE8702" t="str">
        <f>IF(AA8702="","",'Procytrat 610BS'!K204)</f>
        <v/>
      </c>
      <c r="AF8702">
        <f t="shared" si="834"/>
        <v>0</v>
      </c>
      <c r="AG8702" t="str">
        <f t="shared" si="835"/>
        <v/>
      </c>
      <c r="AH8702" t="str">
        <f t="shared" si="836"/>
        <v/>
      </c>
      <c r="AI8702">
        <f t="shared" si="837"/>
        <v>0</v>
      </c>
      <c r="AJ8702">
        <f t="shared" si="838"/>
        <v>0</v>
      </c>
      <c r="AK8702">
        <v>0</v>
      </c>
      <c r="AL8702" t="str">
        <f>IF(AA8702="","",IFERROR(IF(ISNUMBER('Procytrat 610BS'!E204),'Procytrat 610BS'!E204,IF(ISNUMBER(SEARCH("12",'Procytrat 610BS'!E204)),EDATE(AB8702,12),IF(ISNUMBER(SEARCH("6",'Procytrat 610BS'!E204)),EDATE(AB8702,6),IF(ISNUMBER(SEARCH("3",'Procytrat 610BS'!E204)),EDATE(AB8702,3),DATEVALUE('Procytrat 610BS'!E204))))),""))</f>
        <v/>
      </c>
      <c r="AM8702" t="str">
        <f t="shared" ca="1" si="839"/>
        <v/>
      </c>
    </row>
    <row r="8703" spans="27:39" x14ac:dyDescent="0.3">
      <c r="AA8703" t="str">
        <f>IF(COUNTA('Procytrat 610BS'!B205,'Procytrat 610BS'!C205,'Procytrat 610BS'!D205)&gt;0,"610BS","")</f>
        <v/>
      </c>
      <c r="AB8703" t="str">
        <f>IFERROR(IF(ISNUMBER('Procytrat 610BS'!B205),'Procytrat 610BS'!B205,DATEVALUE('Procytrat 610BS'!B205)),"")</f>
        <v/>
      </c>
      <c r="AC8703" t="str">
        <f>IF(AA8703="","",'Procytrat 610BS'!C205)</f>
        <v/>
      </c>
      <c r="AD8703" t="str">
        <f>IF(AA8703="","",IFERROR(1*'Procytrat 610BS'!D205,IFERROR(_xludf.NUMBERVALUE('Procytrat 610BS'!D205,".",","),IFERROR(_xludf.NUMBERVALUE('Procytrat 610BS'!D205,",","."),0))))</f>
        <v/>
      </c>
      <c r="AE8703" t="str">
        <f>IF(AA8703="","",'Procytrat 610BS'!K205)</f>
        <v/>
      </c>
      <c r="AF8703">
        <f t="shared" si="834"/>
        <v>0</v>
      </c>
      <c r="AG8703" t="str">
        <f t="shared" si="835"/>
        <v/>
      </c>
      <c r="AH8703" t="str">
        <f t="shared" si="836"/>
        <v/>
      </c>
      <c r="AI8703">
        <f t="shared" si="837"/>
        <v>0</v>
      </c>
      <c r="AJ8703">
        <f t="shared" si="838"/>
        <v>0</v>
      </c>
      <c r="AK8703">
        <v>0</v>
      </c>
      <c r="AL8703" t="str">
        <f>IF(AA8703="","",IFERROR(IF(ISNUMBER('Procytrat 610BS'!E205),'Procytrat 610BS'!E205,IF(ISNUMBER(SEARCH("12",'Procytrat 610BS'!E205)),EDATE(AB8703,12),IF(ISNUMBER(SEARCH("6",'Procytrat 610BS'!E205)),EDATE(AB8703,6),IF(ISNUMBER(SEARCH("3",'Procytrat 610BS'!E205)),EDATE(AB8703,3),DATEVALUE('Procytrat 610BS'!E205))))),""))</f>
        <v/>
      </c>
      <c r="AM8703" t="str">
        <f t="shared" ca="1" si="839"/>
        <v/>
      </c>
    </row>
    <row r="8704" spans="27:39" x14ac:dyDescent="0.3">
      <c r="AA8704" t="str">
        <f>IF(COUNTA('Procytrat 610BS'!B206,'Procytrat 610BS'!C206,'Procytrat 610BS'!D206)&gt;0,"610BS","")</f>
        <v/>
      </c>
      <c r="AB8704" t="str">
        <f>IFERROR(IF(ISNUMBER('Procytrat 610BS'!B206),'Procytrat 610BS'!B206,DATEVALUE('Procytrat 610BS'!B206)),"")</f>
        <v/>
      </c>
      <c r="AC8704" t="str">
        <f>IF(AA8704="","",'Procytrat 610BS'!C206)</f>
        <v/>
      </c>
      <c r="AD8704" t="str">
        <f>IF(AA8704="","",IFERROR(1*'Procytrat 610BS'!D206,IFERROR(_xludf.NUMBERVALUE('Procytrat 610BS'!D206,".",","),IFERROR(_xludf.NUMBERVALUE('Procytrat 610BS'!D206,",","."),0))))</f>
        <v/>
      </c>
      <c r="AE8704" t="str">
        <f>IF(AA8704="","",'Procytrat 610BS'!K206)</f>
        <v/>
      </c>
      <c r="AF8704">
        <f t="shared" si="834"/>
        <v>0</v>
      </c>
      <c r="AG8704" t="str">
        <f t="shared" si="835"/>
        <v/>
      </c>
      <c r="AH8704" t="str">
        <f t="shared" si="836"/>
        <v/>
      </c>
      <c r="AI8704">
        <f t="shared" si="837"/>
        <v>0</v>
      </c>
      <c r="AJ8704">
        <f t="shared" si="838"/>
        <v>0</v>
      </c>
      <c r="AK8704">
        <v>0</v>
      </c>
      <c r="AL8704" t="str">
        <f>IF(AA8704="","",IFERROR(IF(ISNUMBER('Procytrat 610BS'!E206),'Procytrat 610BS'!E206,IF(ISNUMBER(SEARCH("12",'Procytrat 610BS'!E206)),EDATE(AB8704,12),IF(ISNUMBER(SEARCH("6",'Procytrat 610BS'!E206)),EDATE(AB8704,6),IF(ISNUMBER(SEARCH("3",'Procytrat 610BS'!E206)),EDATE(AB8704,3),DATEVALUE('Procytrat 610BS'!E206))))),""))</f>
        <v/>
      </c>
      <c r="AM8704" t="str">
        <f t="shared" ca="1" si="839"/>
        <v/>
      </c>
    </row>
    <row r="8705" spans="27:39" x14ac:dyDescent="0.3">
      <c r="AA8705" t="str">
        <f>IF(COUNTA('Procytrat 610BS'!B207,'Procytrat 610BS'!C207,'Procytrat 610BS'!D207)&gt;0,"610BS","")</f>
        <v/>
      </c>
      <c r="AB8705" t="str">
        <f>IFERROR(IF(ISNUMBER('Procytrat 610BS'!B207),'Procytrat 610BS'!B207,DATEVALUE('Procytrat 610BS'!B207)),"")</f>
        <v/>
      </c>
      <c r="AC8705" t="str">
        <f>IF(AA8705="","",'Procytrat 610BS'!C207)</f>
        <v/>
      </c>
      <c r="AD8705" t="str">
        <f>IF(AA8705="","",IFERROR(1*'Procytrat 610BS'!D207,IFERROR(_xludf.NUMBERVALUE('Procytrat 610BS'!D207,".",","),IFERROR(_xludf.NUMBERVALUE('Procytrat 610BS'!D207,",","."),0))))</f>
        <v/>
      </c>
      <c r="AE8705" t="str">
        <f>IF(AA8705="","",'Procytrat 610BS'!K207)</f>
        <v/>
      </c>
      <c r="AF8705">
        <f t="shared" si="834"/>
        <v>0</v>
      </c>
      <c r="AG8705" t="str">
        <f t="shared" si="835"/>
        <v/>
      </c>
      <c r="AH8705" t="str">
        <f t="shared" si="836"/>
        <v/>
      </c>
      <c r="AI8705">
        <f t="shared" si="837"/>
        <v>0</v>
      </c>
      <c r="AJ8705">
        <f t="shared" si="838"/>
        <v>0</v>
      </c>
      <c r="AK8705">
        <v>0</v>
      </c>
      <c r="AL8705" t="str">
        <f>IF(AA8705="","",IFERROR(IF(ISNUMBER('Procytrat 610BS'!E207),'Procytrat 610BS'!E207,IF(ISNUMBER(SEARCH("12",'Procytrat 610BS'!E207)),EDATE(AB8705,12),IF(ISNUMBER(SEARCH("6",'Procytrat 610BS'!E207)),EDATE(AB8705,6),IF(ISNUMBER(SEARCH("3",'Procytrat 610BS'!E207)),EDATE(AB8705,3),DATEVALUE('Procytrat 610BS'!E207))))),""))</f>
        <v/>
      </c>
      <c r="AM8705" t="str">
        <f t="shared" ca="1" si="839"/>
        <v/>
      </c>
    </row>
    <row r="8706" spans="27:39" x14ac:dyDescent="0.3">
      <c r="AA8706" t="str">
        <f>IF(COUNTA('Procytrat 610BS'!B208,'Procytrat 610BS'!C208,'Procytrat 610BS'!D208)&gt;0,"610BS","")</f>
        <v/>
      </c>
      <c r="AB8706" t="str">
        <f>IFERROR(IF(ISNUMBER('Procytrat 610BS'!B208),'Procytrat 610BS'!B208,DATEVALUE('Procytrat 610BS'!B208)),"")</f>
        <v/>
      </c>
      <c r="AC8706" t="str">
        <f>IF(AA8706="","",'Procytrat 610BS'!C208)</f>
        <v/>
      </c>
      <c r="AD8706" t="str">
        <f>IF(AA8706="","",IFERROR(1*'Procytrat 610BS'!D208,IFERROR(_xludf.NUMBERVALUE('Procytrat 610BS'!D208,".",","),IFERROR(_xludf.NUMBERVALUE('Procytrat 610BS'!D208,",","."),0))))</f>
        <v/>
      </c>
      <c r="AE8706" t="str">
        <f>IF(AA8706="","",'Procytrat 610BS'!K208)</f>
        <v/>
      </c>
      <c r="AF8706">
        <f t="shared" ref="AF8706:AF8769" si="840">IF(AA8706="",0,--ISNUMBER(SEARCH("aprovado",AE8706)))</f>
        <v>0</v>
      </c>
      <c r="AG8706" t="str">
        <f t="shared" ref="AG8706:AG8769" si="841">IF(AB8706="","",YEAR(AB8706))</f>
        <v/>
      </c>
      <c r="AH8706" t="str">
        <f t="shared" ref="AH8706:AH8769" si="842">IF(AB8706="","",MONTH(AB8706))</f>
        <v/>
      </c>
      <c r="AI8706">
        <f t="shared" ref="AI8706:AI8769" si="843">IF(AB8706="",0,AB8706+ROW()/1000000)</f>
        <v>0</v>
      </c>
      <c r="AJ8706">
        <f t="shared" ref="AJ8706:AJ8769" si="844">--(AA8706&lt;&gt;"")</f>
        <v>0</v>
      </c>
      <c r="AK8706">
        <v>0</v>
      </c>
      <c r="AL8706" t="str">
        <f>IF(AA8706="","",IFERROR(IF(ISNUMBER('Procytrat 610BS'!E208),'Procytrat 610BS'!E208,IF(ISNUMBER(SEARCH("12",'Procytrat 610BS'!E208)),EDATE(AB8706,12),IF(ISNUMBER(SEARCH("6",'Procytrat 610BS'!E208)),EDATE(AB8706,6),IF(ISNUMBER(SEARCH("3",'Procytrat 610BS'!E208)),EDATE(AB8706,3),DATEVALUE('Procytrat 610BS'!E208))))),""))</f>
        <v/>
      </c>
      <c r="AM8706" t="str">
        <f t="shared" ref="AM8706:AM8769" ca="1" si="845">IF(AND(AJ8706=1,AL8706&lt;&gt;"",AL8706&gt;=TODAY(),AG8706=$W$3),AL8706+ROW()/1000000,"")</f>
        <v/>
      </c>
    </row>
    <row r="8707" spans="27:39" x14ac:dyDescent="0.3">
      <c r="AA8707" t="str">
        <f>IF(COUNTA('Procytrat 610BS'!B209,'Procytrat 610BS'!C209,'Procytrat 610BS'!D209)&gt;0,"610BS","")</f>
        <v/>
      </c>
      <c r="AB8707" t="str">
        <f>IFERROR(IF(ISNUMBER('Procytrat 610BS'!B209),'Procytrat 610BS'!B209,DATEVALUE('Procytrat 610BS'!B209)),"")</f>
        <v/>
      </c>
      <c r="AC8707" t="str">
        <f>IF(AA8707="","",'Procytrat 610BS'!C209)</f>
        <v/>
      </c>
      <c r="AD8707" t="str">
        <f>IF(AA8707="","",IFERROR(1*'Procytrat 610BS'!D209,IFERROR(_xludf.NUMBERVALUE('Procytrat 610BS'!D209,".",","),IFERROR(_xludf.NUMBERVALUE('Procytrat 610BS'!D209,",","."),0))))</f>
        <v/>
      </c>
      <c r="AE8707" t="str">
        <f>IF(AA8707="","",'Procytrat 610BS'!K209)</f>
        <v/>
      </c>
      <c r="AF8707">
        <f t="shared" si="840"/>
        <v>0</v>
      </c>
      <c r="AG8707" t="str">
        <f t="shared" si="841"/>
        <v/>
      </c>
      <c r="AH8707" t="str">
        <f t="shared" si="842"/>
        <v/>
      </c>
      <c r="AI8707">
        <f t="shared" si="843"/>
        <v>0</v>
      </c>
      <c r="AJ8707">
        <f t="shared" si="844"/>
        <v>0</v>
      </c>
      <c r="AK8707">
        <v>0</v>
      </c>
      <c r="AL8707" t="str">
        <f>IF(AA8707="","",IFERROR(IF(ISNUMBER('Procytrat 610BS'!E209),'Procytrat 610BS'!E209,IF(ISNUMBER(SEARCH("12",'Procytrat 610BS'!E209)),EDATE(AB8707,12),IF(ISNUMBER(SEARCH("6",'Procytrat 610BS'!E209)),EDATE(AB8707,6),IF(ISNUMBER(SEARCH("3",'Procytrat 610BS'!E209)),EDATE(AB8707,3),DATEVALUE('Procytrat 610BS'!E209))))),""))</f>
        <v/>
      </c>
      <c r="AM8707" t="str">
        <f t="shared" ca="1" si="845"/>
        <v/>
      </c>
    </row>
    <row r="8708" spans="27:39" x14ac:dyDescent="0.3">
      <c r="AA8708" t="str">
        <f>IF(COUNTA('Procytrat 610BS'!B210,'Procytrat 610BS'!C210,'Procytrat 610BS'!D210)&gt;0,"610BS","")</f>
        <v/>
      </c>
      <c r="AB8708" t="str">
        <f>IFERROR(IF(ISNUMBER('Procytrat 610BS'!B210),'Procytrat 610BS'!B210,DATEVALUE('Procytrat 610BS'!B210)),"")</f>
        <v/>
      </c>
      <c r="AC8708" t="str">
        <f>IF(AA8708="","",'Procytrat 610BS'!C210)</f>
        <v/>
      </c>
      <c r="AD8708" t="str">
        <f>IF(AA8708="","",IFERROR(1*'Procytrat 610BS'!D210,IFERROR(_xludf.NUMBERVALUE('Procytrat 610BS'!D210,".",","),IFERROR(_xludf.NUMBERVALUE('Procytrat 610BS'!D210,",","."),0))))</f>
        <v/>
      </c>
      <c r="AE8708" t="str">
        <f>IF(AA8708="","",'Procytrat 610BS'!K210)</f>
        <v/>
      </c>
      <c r="AF8708">
        <f t="shared" si="840"/>
        <v>0</v>
      </c>
      <c r="AG8708" t="str">
        <f t="shared" si="841"/>
        <v/>
      </c>
      <c r="AH8708" t="str">
        <f t="shared" si="842"/>
        <v/>
      </c>
      <c r="AI8708">
        <f t="shared" si="843"/>
        <v>0</v>
      </c>
      <c r="AJ8708">
        <f t="shared" si="844"/>
        <v>0</v>
      </c>
      <c r="AK8708">
        <v>0</v>
      </c>
      <c r="AL8708" t="str">
        <f>IF(AA8708="","",IFERROR(IF(ISNUMBER('Procytrat 610BS'!E210),'Procytrat 610BS'!E210,IF(ISNUMBER(SEARCH("12",'Procytrat 610BS'!E210)),EDATE(AB8708,12),IF(ISNUMBER(SEARCH("6",'Procytrat 610BS'!E210)),EDATE(AB8708,6),IF(ISNUMBER(SEARCH("3",'Procytrat 610BS'!E210)),EDATE(AB8708,3),DATEVALUE('Procytrat 610BS'!E210))))),""))</f>
        <v/>
      </c>
      <c r="AM8708" t="str">
        <f t="shared" ca="1" si="845"/>
        <v/>
      </c>
    </row>
    <row r="8709" spans="27:39" x14ac:dyDescent="0.3">
      <c r="AA8709" t="str">
        <f>IF(COUNTA('Procytrat 610BS'!B211,'Procytrat 610BS'!C211,'Procytrat 610BS'!D211)&gt;0,"610BS","")</f>
        <v/>
      </c>
      <c r="AB8709" t="str">
        <f>IFERROR(IF(ISNUMBER('Procytrat 610BS'!B211),'Procytrat 610BS'!B211,DATEVALUE('Procytrat 610BS'!B211)),"")</f>
        <v/>
      </c>
      <c r="AC8709" t="str">
        <f>IF(AA8709="","",'Procytrat 610BS'!C211)</f>
        <v/>
      </c>
      <c r="AD8709" t="str">
        <f>IF(AA8709="","",IFERROR(1*'Procytrat 610BS'!D211,IFERROR(_xludf.NUMBERVALUE('Procytrat 610BS'!D211,".",","),IFERROR(_xludf.NUMBERVALUE('Procytrat 610BS'!D211,",","."),0))))</f>
        <v/>
      </c>
      <c r="AE8709" t="str">
        <f>IF(AA8709="","",'Procytrat 610BS'!K211)</f>
        <v/>
      </c>
      <c r="AF8709">
        <f t="shared" si="840"/>
        <v>0</v>
      </c>
      <c r="AG8709" t="str">
        <f t="shared" si="841"/>
        <v/>
      </c>
      <c r="AH8709" t="str">
        <f t="shared" si="842"/>
        <v/>
      </c>
      <c r="AI8709">
        <f t="shared" si="843"/>
        <v>0</v>
      </c>
      <c r="AJ8709">
        <f t="shared" si="844"/>
        <v>0</v>
      </c>
      <c r="AK8709">
        <v>0</v>
      </c>
      <c r="AL8709" t="str">
        <f>IF(AA8709="","",IFERROR(IF(ISNUMBER('Procytrat 610BS'!E211),'Procytrat 610BS'!E211,IF(ISNUMBER(SEARCH("12",'Procytrat 610BS'!E211)),EDATE(AB8709,12),IF(ISNUMBER(SEARCH("6",'Procytrat 610BS'!E211)),EDATE(AB8709,6),IF(ISNUMBER(SEARCH("3",'Procytrat 610BS'!E211)),EDATE(AB8709,3),DATEVALUE('Procytrat 610BS'!E211))))),""))</f>
        <v/>
      </c>
      <c r="AM8709" t="str">
        <f t="shared" ca="1" si="845"/>
        <v/>
      </c>
    </row>
    <row r="8710" spans="27:39" x14ac:dyDescent="0.3">
      <c r="AA8710" t="str">
        <f>IF(COUNTA('Procytrat 610BS'!B212,'Procytrat 610BS'!C212,'Procytrat 610BS'!D212)&gt;0,"610BS","")</f>
        <v/>
      </c>
      <c r="AB8710" t="str">
        <f>IFERROR(IF(ISNUMBER('Procytrat 610BS'!B212),'Procytrat 610BS'!B212,DATEVALUE('Procytrat 610BS'!B212)),"")</f>
        <v/>
      </c>
      <c r="AC8710" t="str">
        <f>IF(AA8710="","",'Procytrat 610BS'!C212)</f>
        <v/>
      </c>
      <c r="AD8710" t="str">
        <f>IF(AA8710="","",IFERROR(1*'Procytrat 610BS'!D212,IFERROR(_xludf.NUMBERVALUE('Procytrat 610BS'!D212,".",","),IFERROR(_xludf.NUMBERVALUE('Procytrat 610BS'!D212,",","."),0))))</f>
        <v/>
      </c>
      <c r="AE8710" t="str">
        <f>IF(AA8710="","",'Procytrat 610BS'!K212)</f>
        <v/>
      </c>
      <c r="AF8710">
        <f t="shared" si="840"/>
        <v>0</v>
      </c>
      <c r="AG8710" t="str">
        <f t="shared" si="841"/>
        <v/>
      </c>
      <c r="AH8710" t="str">
        <f t="shared" si="842"/>
        <v/>
      </c>
      <c r="AI8710">
        <f t="shared" si="843"/>
        <v>0</v>
      </c>
      <c r="AJ8710">
        <f t="shared" si="844"/>
        <v>0</v>
      </c>
      <c r="AK8710">
        <v>0</v>
      </c>
      <c r="AL8710" t="str">
        <f>IF(AA8710="","",IFERROR(IF(ISNUMBER('Procytrat 610BS'!E212),'Procytrat 610BS'!E212,IF(ISNUMBER(SEARCH("12",'Procytrat 610BS'!E212)),EDATE(AB8710,12),IF(ISNUMBER(SEARCH("6",'Procytrat 610BS'!E212)),EDATE(AB8710,6),IF(ISNUMBER(SEARCH("3",'Procytrat 610BS'!E212)),EDATE(AB8710,3),DATEVALUE('Procytrat 610BS'!E212))))),""))</f>
        <v/>
      </c>
      <c r="AM8710" t="str">
        <f t="shared" ca="1" si="845"/>
        <v/>
      </c>
    </row>
    <row r="8711" spans="27:39" x14ac:dyDescent="0.3">
      <c r="AA8711" t="str">
        <f>IF(COUNTA('Procytrat 610BS'!B213,'Procytrat 610BS'!C213,'Procytrat 610BS'!D213)&gt;0,"610BS","")</f>
        <v/>
      </c>
      <c r="AB8711" t="str">
        <f>IFERROR(IF(ISNUMBER('Procytrat 610BS'!B213),'Procytrat 610BS'!B213,DATEVALUE('Procytrat 610BS'!B213)),"")</f>
        <v/>
      </c>
      <c r="AC8711" t="str">
        <f>IF(AA8711="","",'Procytrat 610BS'!C213)</f>
        <v/>
      </c>
      <c r="AD8711" t="str">
        <f>IF(AA8711="","",IFERROR(1*'Procytrat 610BS'!D213,IFERROR(_xludf.NUMBERVALUE('Procytrat 610BS'!D213,".",","),IFERROR(_xludf.NUMBERVALUE('Procytrat 610BS'!D213,",","."),0))))</f>
        <v/>
      </c>
      <c r="AE8711" t="str">
        <f>IF(AA8711="","",'Procytrat 610BS'!K213)</f>
        <v/>
      </c>
      <c r="AF8711">
        <f t="shared" si="840"/>
        <v>0</v>
      </c>
      <c r="AG8711" t="str">
        <f t="shared" si="841"/>
        <v/>
      </c>
      <c r="AH8711" t="str">
        <f t="shared" si="842"/>
        <v/>
      </c>
      <c r="AI8711">
        <f t="shared" si="843"/>
        <v>0</v>
      </c>
      <c r="AJ8711">
        <f t="shared" si="844"/>
        <v>0</v>
      </c>
      <c r="AK8711">
        <v>0</v>
      </c>
      <c r="AL8711" t="str">
        <f>IF(AA8711="","",IFERROR(IF(ISNUMBER('Procytrat 610BS'!E213),'Procytrat 610BS'!E213,IF(ISNUMBER(SEARCH("12",'Procytrat 610BS'!E213)),EDATE(AB8711,12),IF(ISNUMBER(SEARCH("6",'Procytrat 610BS'!E213)),EDATE(AB8711,6),IF(ISNUMBER(SEARCH("3",'Procytrat 610BS'!E213)),EDATE(AB8711,3),DATEVALUE('Procytrat 610BS'!E213))))),""))</f>
        <v/>
      </c>
      <c r="AM8711" t="str">
        <f t="shared" ca="1" si="845"/>
        <v/>
      </c>
    </row>
    <row r="8712" spans="27:39" x14ac:dyDescent="0.3">
      <c r="AA8712" t="str">
        <f>IF(COUNTA('Procytrat 610BS'!B214,'Procytrat 610BS'!C214,'Procytrat 610BS'!D214)&gt;0,"610BS","")</f>
        <v/>
      </c>
      <c r="AB8712" t="str">
        <f>IFERROR(IF(ISNUMBER('Procytrat 610BS'!B214),'Procytrat 610BS'!B214,DATEVALUE('Procytrat 610BS'!B214)),"")</f>
        <v/>
      </c>
      <c r="AC8712" t="str">
        <f>IF(AA8712="","",'Procytrat 610BS'!C214)</f>
        <v/>
      </c>
      <c r="AD8712" t="str">
        <f>IF(AA8712="","",IFERROR(1*'Procytrat 610BS'!D214,IFERROR(_xludf.NUMBERVALUE('Procytrat 610BS'!D214,".",","),IFERROR(_xludf.NUMBERVALUE('Procytrat 610BS'!D214,",","."),0))))</f>
        <v/>
      </c>
      <c r="AE8712" t="str">
        <f>IF(AA8712="","",'Procytrat 610BS'!K214)</f>
        <v/>
      </c>
      <c r="AF8712">
        <f t="shared" si="840"/>
        <v>0</v>
      </c>
      <c r="AG8712" t="str">
        <f t="shared" si="841"/>
        <v/>
      </c>
      <c r="AH8712" t="str">
        <f t="shared" si="842"/>
        <v/>
      </c>
      <c r="AI8712">
        <f t="shared" si="843"/>
        <v>0</v>
      </c>
      <c r="AJ8712">
        <f t="shared" si="844"/>
        <v>0</v>
      </c>
      <c r="AK8712">
        <v>0</v>
      </c>
      <c r="AL8712" t="str">
        <f>IF(AA8712="","",IFERROR(IF(ISNUMBER('Procytrat 610BS'!E214),'Procytrat 610BS'!E214,IF(ISNUMBER(SEARCH("12",'Procytrat 610BS'!E214)),EDATE(AB8712,12),IF(ISNUMBER(SEARCH("6",'Procytrat 610BS'!E214)),EDATE(AB8712,6),IF(ISNUMBER(SEARCH("3",'Procytrat 610BS'!E214)),EDATE(AB8712,3),DATEVALUE('Procytrat 610BS'!E214))))),""))</f>
        <v/>
      </c>
      <c r="AM8712" t="str">
        <f t="shared" ca="1" si="845"/>
        <v/>
      </c>
    </row>
    <row r="8713" spans="27:39" x14ac:dyDescent="0.3">
      <c r="AA8713" t="str">
        <f>IF(COUNTA('Procytrat 610BS'!B215,'Procytrat 610BS'!C215,'Procytrat 610BS'!D215)&gt;0,"610BS","")</f>
        <v/>
      </c>
      <c r="AB8713" t="str">
        <f>IFERROR(IF(ISNUMBER('Procytrat 610BS'!B215),'Procytrat 610BS'!B215,DATEVALUE('Procytrat 610BS'!B215)),"")</f>
        <v/>
      </c>
      <c r="AC8713" t="str">
        <f>IF(AA8713="","",'Procytrat 610BS'!C215)</f>
        <v/>
      </c>
      <c r="AD8713" t="str">
        <f>IF(AA8713="","",IFERROR(1*'Procytrat 610BS'!D215,IFERROR(_xludf.NUMBERVALUE('Procytrat 610BS'!D215,".",","),IFERROR(_xludf.NUMBERVALUE('Procytrat 610BS'!D215,",","."),0))))</f>
        <v/>
      </c>
      <c r="AE8713" t="str">
        <f>IF(AA8713="","",'Procytrat 610BS'!K215)</f>
        <v/>
      </c>
      <c r="AF8713">
        <f t="shared" si="840"/>
        <v>0</v>
      </c>
      <c r="AG8713" t="str">
        <f t="shared" si="841"/>
        <v/>
      </c>
      <c r="AH8713" t="str">
        <f t="shared" si="842"/>
        <v/>
      </c>
      <c r="AI8713">
        <f t="shared" si="843"/>
        <v>0</v>
      </c>
      <c r="AJ8713">
        <f t="shared" si="844"/>
        <v>0</v>
      </c>
      <c r="AK8713">
        <v>0</v>
      </c>
      <c r="AL8713" t="str">
        <f>IF(AA8713="","",IFERROR(IF(ISNUMBER('Procytrat 610BS'!E215),'Procytrat 610BS'!E215,IF(ISNUMBER(SEARCH("12",'Procytrat 610BS'!E215)),EDATE(AB8713,12),IF(ISNUMBER(SEARCH("6",'Procytrat 610BS'!E215)),EDATE(AB8713,6),IF(ISNUMBER(SEARCH("3",'Procytrat 610BS'!E215)),EDATE(AB8713,3),DATEVALUE('Procytrat 610BS'!E215))))),""))</f>
        <v/>
      </c>
      <c r="AM8713" t="str">
        <f t="shared" ca="1" si="845"/>
        <v/>
      </c>
    </row>
    <row r="8714" spans="27:39" x14ac:dyDescent="0.3">
      <c r="AA8714" t="str">
        <f>IF(COUNTA('Procytrat 610BS'!B216,'Procytrat 610BS'!C216,'Procytrat 610BS'!D216)&gt;0,"610BS","")</f>
        <v/>
      </c>
      <c r="AB8714" t="str">
        <f>IFERROR(IF(ISNUMBER('Procytrat 610BS'!B216),'Procytrat 610BS'!B216,DATEVALUE('Procytrat 610BS'!B216)),"")</f>
        <v/>
      </c>
      <c r="AC8714" t="str">
        <f>IF(AA8714="","",'Procytrat 610BS'!C216)</f>
        <v/>
      </c>
      <c r="AD8714" t="str">
        <f>IF(AA8714="","",IFERROR(1*'Procytrat 610BS'!D216,IFERROR(_xludf.NUMBERVALUE('Procytrat 610BS'!D216,".",","),IFERROR(_xludf.NUMBERVALUE('Procytrat 610BS'!D216,",","."),0))))</f>
        <v/>
      </c>
      <c r="AE8714" t="str">
        <f>IF(AA8714="","",'Procytrat 610BS'!K216)</f>
        <v/>
      </c>
      <c r="AF8714">
        <f t="shared" si="840"/>
        <v>0</v>
      </c>
      <c r="AG8714" t="str">
        <f t="shared" si="841"/>
        <v/>
      </c>
      <c r="AH8714" t="str">
        <f t="shared" si="842"/>
        <v/>
      </c>
      <c r="AI8714">
        <f t="shared" si="843"/>
        <v>0</v>
      </c>
      <c r="AJ8714">
        <f t="shared" si="844"/>
        <v>0</v>
      </c>
      <c r="AK8714">
        <v>0</v>
      </c>
      <c r="AL8714" t="str">
        <f>IF(AA8714="","",IFERROR(IF(ISNUMBER('Procytrat 610BS'!E216),'Procytrat 610BS'!E216,IF(ISNUMBER(SEARCH("12",'Procytrat 610BS'!E216)),EDATE(AB8714,12),IF(ISNUMBER(SEARCH("6",'Procytrat 610BS'!E216)),EDATE(AB8714,6),IF(ISNUMBER(SEARCH("3",'Procytrat 610BS'!E216)),EDATE(AB8714,3),DATEVALUE('Procytrat 610BS'!E216))))),""))</f>
        <v/>
      </c>
      <c r="AM8714" t="str">
        <f t="shared" ca="1" si="845"/>
        <v/>
      </c>
    </row>
    <row r="8715" spans="27:39" x14ac:dyDescent="0.3">
      <c r="AA8715" t="str">
        <f>IF(COUNTA('Procytrat 610BS'!B217,'Procytrat 610BS'!C217,'Procytrat 610BS'!D217)&gt;0,"610BS","")</f>
        <v/>
      </c>
      <c r="AB8715" t="str">
        <f>IFERROR(IF(ISNUMBER('Procytrat 610BS'!B217),'Procytrat 610BS'!B217,DATEVALUE('Procytrat 610BS'!B217)),"")</f>
        <v/>
      </c>
      <c r="AC8715" t="str">
        <f>IF(AA8715="","",'Procytrat 610BS'!C217)</f>
        <v/>
      </c>
      <c r="AD8715" t="str">
        <f>IF(AA8715="","",IFERROR(1*'Procytrat 610BS'!D217,IFERROR(_xludf.NUMBERVALUE('Procytrat 610BS'!D217,".",","),IFERROR(_xludf.NUMBERVALUE('Procytrat 610BS'!D217,",","."),0))))</f>
        <v/>
      </c>
      <c r="AE8715" t="str">
        <f>IF(AA8715="","",'Procytrat 610BS'!K217)</f>
        <v/>
      </c>
      <c r="AF8715">
        <f t="shared" si="840"/>
        <v>0</v>
      </c>
      <c r="AG8715" t="str">
        <f t="shared" si="841"/>
        <v/>
      </c>
      <c r="AH8715" t="str">
        <f t="shared" si="842"/>
        <v/>
      </c>
      <c r="AI8715">
        <f t="shared" si="843"/>
        <v>0</v>
      </c>
      <c r="AJ8715">
        <f t="shared" si="844"/>
        <v>0</v>
      </c>
      <c r="AK8715">
        <v>0</v>
      </c>
      <c r="AL8715" t="str">
        <f>IF(AA8715="","",IFERROR(IF(ISNUMBER('Procytrat 610BS'!E217),'Procytrat 610BS'!E217,IF(ISNUMBER(SEARCH("12",'Procytrat 610BS'!E217)),EDATE(AB8715,12),IF(ISNUMBER(SEARCH("6",'Procytrat 610BS'!E217)),EDATE(AB8715,6),IF(ISNUMBER(SEARCH("3",'Procytrat 610BS'!E217)),EDATE(AB8715,3),DATEVALUE('Procytrat 610BS'!E217))))),""))</f>
        <v/>
      </c>
      <c r="AM8715" t="str">
        <f t="shared" ca="1" si="845"/>
        <v/>
      </c>
    </row>
    <row r="8716" spans="27:39" x14ac:dyDescent="0.3">
      <c r="AA8716" t="str">
        <f>IF(COUNTA('Procytrat 610BS'!B218,'Procytrat 610BS'!C218,'Procytrat 610BS'!D218)&gt;0,"610BS","")</f>
        <v/>
      </c>
      <c r="AB8716" t="str">
        <f>IFERROR(IF(ISNUMBER('Procytrat 610BS'!B218),'Procytrat 610BS'!B218,DATEVALUE('Procytrat 610BS'!B218)),"")</f>
        <v/>
      </c>
      <c r="AC8716" t="str">
        <f>IF(AA8716="","",'Procytrat 610BS'!C218)</f>
        <v/>
      </c>
      <c r="AD8716" t="str">
        <f>IF(AA8716="","",IFERROR(1*'Procytrat 610BS'!D218,IFERROR(_xludf.NUMBERVALUE('Procytrat 610BS'!D218,".",","),IFERROR(_xludf.NUMBERVALUE('Procytrat 610BS'!D218,",","."),0))))</f>
        <v/>
      </c>
      <c r="AE8716" t="str">
        <f>IF(AA8716="","",'Procytrat 610BS'!K218)</f>
        <v/>
      </c>
      <c r="AF8716">
        <f t="shared" si="840"/>
        <v>0</v>
      </c>
      <c r="AG8716" t="str">
        <f t="shared" si="841"/>
        <v/>
      </c>
      <c r="AH8716" t="str">
        <f t="shared" si="842"/>
        <v/>
      </c>
      <c r="AI8716">
        <f t="shared" si="843"/>
        <v>0</v>
      </c>
      <c r="AJ8716">
        <f t="shared" si="844"/>
        <v>0</v>
      </c>
      <c r="AK8716">
        <v>0</v>
      </c>
      <c r="AL8716" t="str">
        <f>IF(AA8716="","",IFERROR(IF(ISNUMBER('Procytrat 610BS'!E218),'Procytrat 610BS'!E218,IF(ISNUMBER(SEARCH("12",'Procytrat 610BS'!E218)),EDATE(AB8716,12),IF(ISNUMBER(SEARCH("6",'Procytrat 610BS'!E218)),EDATE(AB8716,6),IF(ISNUMBER(SEARCH("3",'Procytrat 610BS'!E218)),EDATE(AB8716,3),DATEVALUE('Procytrat 610BS'!E218))))),""))</f>
        <v/>
      </c>
      <c r="AM8716" t="str">
        <f t="shared" ca="1" si="845"/>
        <v/>
      </c>
    </row>
    <row r="8717" spans="27:39" x14ac:dyDescent="0.3">
      <c r="AA8717" t="str">
        <f>IF(COUNTA('Procytrat 610BS'!B219,'Procytrat 610BS'!C219,'Procytrat 610BS'!D219)&gt;0,"610BS","")</f>
        <v/>
      </c>
      <c r="AB8717" t="str">
        <f>IFERROR(IF(ISNUMBER('Procytrat 610BS'!B219),'Procytrat 610BS'!B219,DATEVALUE('Procytrat 610BS'!B219)),"")</f>
        <v/>
      </c>
      <c r="AC8717" t="str">
        <f>IF(AA8717="","",'Procytrat 610BS'!C219)</f>
        <v/>
      </c>
      <c r="AD8717" t="str">
        <f>IF(AA8717="","",IFERROR(1*'Procytrat 610BS'!D219,IFERROR(_xludf.NUMBERVALUE('Procytrat 610BS'!D219,".",","),IFERROR(_xludf.NUMBERVALUE('Procytrat 610BS'!D219,",","."),0))))</f>
        <v/>
      </c>
      <c r="AE8717" t="str">
        <f>IF(AA8717="","",'Procytrat 610BS'!K219)</f>
        <v/>
      </c>
      <c r="AF8717">
        <f t="shared" si="840"/>
        <v>0</v>
      </c>
      <c r="AG8717" t="str">
        <f t="shared" si="841"/>
        <v/>
      </c>
      <c r="AH8717" t="str">
        <f t="shared" si="842"/>
        <v/>
      </c>
      <c r="AI8717">
        <f t="shared" si="843"/>
        <v>0</v>
      </c>
      <c r="AJ8717">
        <f t="shared" si="844"/>
        <v>0</v>
      </c>
      <c r="AK8717">
        <v>0</v>
      </c>
      <c r="AL8717" t="str">
        <f>IF(AA8717="","",IFERROR(IF(ISNUMBER('Procytrat 610BS'!E219),'Procytrat 610BS'!E219,IF(ISNUMBER(SEARCH("12",'Procytrat 610BS'!E219)),EDATE(AB8717,12),IF(ISNUMBER(SEARCH("6",'Procytrat 610BS'!E219)),EDATE(AB8717,6),IF(ISNUMBER(SEARCH("3",'Procytrat 610BS'!E219)),EDATE(AB8717,3),DATEVALUE('Procytrat 610BS'!E219))))),""))</f>
        <v/>
      </c>
      <c r="AM8717" t="str">
        <f t="shared" ca="1" si="845"/>
        <v/>
      </c>
    </row>
    <row r="8718" spans="27:39" x14ac:dyDescent="0.3">
      <c r="AA8718" t="str">
        <f>IF(COUNTA('Procytrat 610BS'!B220,'Procytrat 610BS'!C220,'Procytrat 610BS'!D220)&gt;0,"610BS","")</f>
        <v/>
      </c>
      <c r="AB8718" t="str">
        <f>IFERROR(IF(ISNUMBER('Procytrat 610BS'!B220),'Procytrat 610BS'!B220,DATEVALUE('Procytrat 610BS'!B220)),"")</f>
        <v/>
      </c>
      <c r="AC8718" t="str">
        <f>IF(AA8718="","",'Procytrat 610BS'!C220)</f>
        <v/>
      </c>
      <c r="AD8718" t="str">
        <f>IF(AA8718="","",IFERROR(1*'Procytrat 610BS'!D220,IFERROR(_xludf.NUMBERVALUE('Procytrat 610BS'!D220,".",","),IFERROR(_xludf.NUMBERVALUE('Procytrat 610BS'!D220,",","."),0))))</f>
        <v/>
      </c>
      <c r="AE8718" t="str">
        <f>IF(AA8718="","",'Procytrat 610BS'!K220)</f>
        <v/>
      </c>
      <c r="AF8718">
        <f t="shared" si="840"/>
        <v>0</v>
      </c>
      <c r="AG8718" t="str">
        <f t="shared" si="841"/>
        <v/>
      </c>
      <c r="AH8718" t="str">
        <f t="shared" si="842"/>
        <v/>
      </c>
      <c r="AI8718">
        <f t="shared" si="843"/>
        <v>0</v>
      </c>
      <c r="AJ8718">
        <f t="shared" si="844"/>
        <v>0</v>
      </c>
      <c r="AK8718">
        <v>0</v>
      </c>
      <c r="AL8718" t="str">
        <f>IF(AA8718="","",IFERROR(IF(ISNUMBER('Procytrat 610BS'!E220),'Procytrat 610BS'!E220,IF(ISNUMBER(SEARCH("12",'Procytrat 610BS'!E220)),EDATE(AB8718,12),IF(ISNUMBER(SEARCH("6",'Procytrat 610BS'!E220)),EDATE(AB8718,6),IF(ISNUMBER(SEARCH("3",'Procytrat 610BS'!E220)),EDATE(AB8718,3),DATEVALUE('Procytrat 610BS'!E220))))),""))</f>
        <v/>
      </c>
      <c r="AM8718" t="str">
        <f t="shared" ca="1" si="845"/>
        <v/>
      </c>
    </row>
    <row r="8719" spans="27:39" x14ac:dyDescent="0.3">
      <c r="AA8719" t="str">
        <f>IF(COUNTA('Procytrat 610BS'!B221,'Procytrat 610BS'!C221,'Procytrat 610BS'!D221)&gt;0,"610BS","")</f>
        <v/>
      </c>
      <c r="AB8719" t="str">
        <f>IFERROR(IF(ISNUMBER('Procytrat 610BS'!B221),'Procytrat 610BS'!B221,DATEVALUE('Procytrat 610BS'!B221)),"")</f>
        <v/>
      </c>
      <c r="AC8719" t="str">
        <f>IF(AA8719="","",'Procytrat 610BS'!C221)</f>
        <v/>
      </c>
      <c r="AD8719" t="str">
        <f>IF(AA8719="","",IFERROR(1*'Procytrat 610BS'!D221,IFERROR(_xludf.NUMBERVALUE('Procytrat 610BS'!D221,".",","),IFERROR(_xludf.NUMBERVALUE('Procytrat 610BS'!D221,",","."),0))))</f>
        <v/>
      </c>
      <c r="AE8719" t="str">
        <f>IF(AA8719="","",'Procytrat 610BS'!K221)</f>
        <v/>
      </c>
      <c r="AF8719">
        <f t="shared" si="840"/>
        <v>0</v>
      </c>
      <c r="AG8719" t="str">
        <f t="shared" si="841"/>
        <v/>
      </c>
      <c r="AH8719" t="str">
        <f t="shared" si="842"/>
        <v/>
      </c>
      <c r="AI8719">
        <f t="shared" si="843"/>
        <v>0</v>
      </c>
      <c r="AJ8719">
        <f t="shared" si="844"/>
        <v>0</v>
      </c>
      <c r="AK8719">
        <v>0</v>
      </c>
      <c r="AL8719" t="str">
        <f>IF(AA8719="","",IFERROR(IF(ISNUMBER('Procytrat 610BS'!E221),'Procytrat 610BS'!E221,IF(ISNUMBER(SEARCH("12",'Procytrat 610BS'!E221)),EDATE(AB8719,12),IF(ISNUMBER(SEARCH("6",'Procytrat 610BS'!E221)),EDATE(AB8719,6),IF(ISNUMBER(SEARCH("3",'Procytrat 610BS'!E221)),EDATE(AB8719,3),DATEVALUE('Procytrat 610BS'!E221))))),""))</f>
        <v/>
      </c>
      <c r="AM8719" t="str">
        <f t="shared" ca="1" si="845"/>
        <v/>
      </c>
    </row>
    <row r="8720" spans="27:39" x14ac:dyDescent="0.3">
      <c r="AA8720" t="str">
        <f>IF(COUNTA('Procytrat 610BS'!B222,'Procytrat 610BS'!C222,'Procytrat 610BS'!D222)&gt;0,"610BS","")</f>
        <v/>
      </c>
      <c r="AB8720" t="str">
        <f>IFERROR(IF(ISNUMBER('Procytrat 610BS'!B222),'Procytrat 610BS'!B222,DATEVALUE('Procytrat 610BS'!B222)),"")</f>
        <v/>
      </c>
      <c r="AC8720" t="str">
        <f>IF(AA8720="","",'Procytrat 610BS'!C222)</f>
        <v/>
      </c>
      <c r="AD8720" t="str">
        <f>IF(AA8720="","",IFERROR(1*'Procytrat 610BS'!D222,IFERROR(_xludf.NUMBERVALUE('Procytrat 610BS'!D222,".",","),IFERROR(_xludf.NUMBERVALUE('Procytrat 610BS'!D222,",","."),0))))</f>
        <v/>
      </c>
      <c r="AE8720" t="str">
        <f>IF(AA8720="","",'Procytrat 610BS'!K222)</f>
        <v/>
      </c>
      <c r="AF8720">
        <f t="shared" si="840"/>
        <v>0</v>
      </c>
      <c r="AG8720" t="str">
        <f t="shared" si="841"/>
        <v/>
      </c>
      <c r="AH8720" t="str">
        <f t="shared" si="842"/>
        <v/>
      </c>
      <c r="AI8720">
        <f t="shared" si="843"/>
        <v>0</v>
      </c>
      <c r="AJ8720">
        <f t="shared" si="844"/>
        <v>0</v>
      </c>
      <c r="AK8720">
        <v>0</v>
      </c>
      <c r="AL8720" t="str">
        <f>IF(AA8720="","",IFERROR(IF(ISNUMBER('Procytrat 610BS'!E222),'Procytrat 610BS'!E222,IF(ISNUMBER(SEARCH("12",'Procytrat 610BS'!E222)),EDATE(AB8720,12),IF(ISNUMBER(SEARCH("6",'Procytrat 610BS'!E222)),EDATE(AB8720,6),IF(ISNUMBER(SEARCH("3",'Procytrat 610BS'!E222)),EDATE(AB8720,3),DATEVALUE('Procytrat 610BS'!E222))))),""))</f>
        <v/>
      </c>
      <c r="AM8720" t="str">
        <f t="shared" ca="1" si="845"/>
        <v/>
      </c>
    </row>
    <row r="8721" spans="27:39" x14ac:dyDescent="0.3">
      <c r="AA8721" t="str">
        <f>IF(COUNTA('Procytrat 610BS'!B223,'Procytrat 610BS'!C223,'Procytrat 610BS'!D223)&gt;0,"610BS","")</f>
        <v/>
      </c>
      <c r="AB8721" t="str">
        <f>IFERROR(IF(ISNUMBER('Procytrat 610BS'!B223),'Procytrat 610BS'!B223,DATEVALUE('Procytrat 610BS'!B223)),"")</f>
        <v/>
      </c>
      <c r="AC8721" t="str">
        <f>IF(AA8721="","",'Procytrat 610BS'!C223)</f>
        <v/>
      </c>
      <c r="AD8721" t="str">
        <f>IF(AA8721="","",IFERROR(1*'Procytrat 610BS'!D223,IFERROR(_xludf.NUMBERVALUE('Procytrat 610BS'!D223,".",","),IFERROR(_xludf.NUMBERVALUE('Procytrat 610BS'!D223,",","."),0))))</f>
        <v/>
      </c>
      <c r="AE8721" t="str">
        <f>IF(AA8721="","",'Procytrat 610BS'!K223)</f>
        <v/>
      </c>
      <c r="AF8721">
        <f t="shared" si="840"/>
        <v>0</v>
      </c>
      <c r="AG8721" t="str">
        <f t="shared" si="841"/>
        <v/>
      </c>
      <c r="AH8721" t="str">
        <f t="shared" si="842"/>
        <v/>
      </c>
      <c r="AI8721">
        <f t="shared" si="843"/>
        <v>0</v>
      </c>
      <c r="AJ8721">
        <f t="shared" si="844"/>
        <v>0</v>
      </c>
      <c r="AK8721">
        <v>0</v>
      </c>
      <c r="AL8721" t="str">
        <f>IF(AA8721="","",IFERROR(IF(ISNUMBER('Procytrat 610BS'!E223),'Procytrat 610BS'!E223,IF(ISNUMBER(SEARCH("12",'Procytrat 610BS'!E223)),EDATE(AB8721,12),IF(ISNUMBER(SEARCH("6",'Procytrat 610BS'!E223)),EDATE(AB8721,6),IF(ISNUMBER(SEARCH("3",'Procytrat 610BS'!E223)),EDATE(AB8721,3),DATEVALUE('Procytrat 610BS'!E223))))),""))</f>
        <v/>
      </c>
      <c r="AM8721" t="str">
        <f t="shared" ca="1" si="845"/>
        <v/>
      </c>
    </row>
    <row r="8722" spans="27:39" x14ac:dyDescent="0.3">
      <c r="AA8722" t="str">
        <f>IF(COUNTA('Procytrat 610BS'!B224,'Procytrat 610BS'!C224,'Procytrat 610BS'!D224)&gt;0,"610BS","")</f>
        <v/>
      </c>
      <c r="AB8722" t="str">
        <f>IFERROR(IF(ISNUMBER('Procytrat 610BS'!B224),'Procytrat 610BS'!B224,DATEVALUE('Procytrat 610BS'!B224)),"")</f>
        <v/>
      </c>
      <c r="AC8722" t="str">
        <f>IF(AA8722="","",'Procytrat 610BS'!C224)</f>
        <v/>
      </c>
      <c r="AD8722" t="str">
        <f>IF(AA8722="","",IFERROR(1*'Procytrat 610BS'!D224,IFERROR(_xludf.NUMBERVALUE('Procytrat 610BS'!D224,".",","),IFERROR(_xludf.NUMBERVALUE('Procytrat 610BS'!D224,",","."),0))))</f>
        <v/>
      </c>
      <c r="AE8722" t="str">
        <f>IF(AA8722="","",'Procytrat 610BS'!K224)</f>
        <v/>
      </c>
      <c r="AF8722">
        <f t="shared" si="840"/>
        <v>0</v>
      </c>
      <c r="AG8722" t="str">
        <f t="shared" si="841"/>
        <v/>
      </c>
      <c r="AH8722" t="str">
        <f t="shared" si="842"/>
        <v/>
      </c>
      <c r="AI8722">
        <f t="shared" si="843"/>
        <v>0</v>
      </c>
      <c r="AJ8722">
        <f t="shared" si="844"/>
        <v>0</v>
      </c>
      <c r="AK8722">
        <v>0</v>
      </c>
      <c r="AL8722" t="str">
        <f>IF(AA8722="","",IFERROR(IF(ISNUMBER('Procytrat 610BS'!E224),'Procytrat 610BS'!E224,IF(ISNUMBER(SEARCH("12",'Procytrat 610BS'!E224)),EDATE(AB8722,12),IF(ISNUMBER(SEARCH("6",'Procytrat 610BS'!E224)),EDATE(AB8722,6),IF(ISNUMBER(SEARCH("3",'Procytrat 610BS'!E224)),EDATE(AB8722,3),DATEVALUE('Procytrat 610BS'!E224))))),""))</f>
        <v/>
      </c>
      <c r="AM8722" t="str">
        <f t="shared" ca="1" si="845"/>
        <v/>
      </c>
    </row>
    <row r="8723" spans="27:39" x14ac:dyDescent="0.3">
      <c r="AA8723" t="str">
        <f>IF(COUNTA('Procytrat 610BS'!B225,'Procytrat 610BS'!C225,'Procytrat 610BS'!D225)&gt;0,"610BS","")</f>
        <v/>
      </c>
      <c r="AB8723" t="str">
        <f>IFERROR(IF(ISNUMBER('Procytrat 610BS'!B225),'Procytrat 610BS'!B225,DATEVALUE('Procytrat 610BS'!B225)),"")</f>
        <v/>
      </c>
      <c r="AC8723" t="str">
        <f>IF(AA8723="","",'Procytrat 610BS'!C225)</f>
        <v/>
      </c>
      <c r="AD8723" t="str">
        <f>IF(AA8723="","",IFERROR(1*'Procytrat 610BS'!D225,IFERROR(_xludf.NUMBERVALUE('Procytrat 610BS'!D225,".",","),IFERROR(_xludf.NUMBERVALUE('Procytrat 610BS'!D225,",","."),0))))</f>
        <v/>
      </c>
      <c r="AE8723" t="str">
        <f>IF(AA8723="","",'Procytrat 610BS'!K225)</f>
        <v/>
      </c>
      <c r="AF8723">
        <f t="shared" si="840"/>
        <v>0</v>
      </c>
      <c r="AG8723" t="str">
        <f t="shared" si="841"/>
        <v/>
      </c>
      <c r="AH8723" t="str">
        <f t="shared" si="842"/>
        <v/>
      </c>
      <c r="AI8723">
        <f t="shared" si="843"/>
        <v>0</v>
      </c>
      <c r="AJ8723">
        <f t="shared" si="844"/>
        <v>0</v>
      </c>
      <c r="AK8723">
        <v>0</v>
      </c>
      <c r="AL8723" t="str">
        <f>IF(AA8723="","",IFERROR(IF(ISNUMBER('Procytrat 610BS'!E225),'Procytrat 610BS'!E225,IF(ISNUMBER(SEARCH("12",'Procytrat 610BS'!E225)),EDATE(AB8723,12),IF(ISNUMBER(SEARCH("6",'Procytrat 610BS'!E225)),EDATE(AB8723,6),IF(ISNUMBER(SEARCH("3",'Procytrat 610BS'!E225)),EDATE(AB8723,3),DATEVALUE('Procytrat 610BS'!E225))))),""))</f>
        <v/>
      </c>
      <c r="AM8723" t="str">
        <f t="shared" ca="1" si="845"/>
        <v/>
      </c>
    </row>
    <row r="8724" spans="27:39" x14ac:dyDescent="0.3">
      <c r="AA8724" t="str">
        <f>IF(COUNTA('Procytrat 610BS'!B226,'Procytrat 610BS'!C226,'Procytrat 610BS'!D226)&gt;0,"610BS","")</f>
        <v/>
      </c>
      <c r="AB8724" t="str">
        <f>IFERROR(IF(ISNUMBER('Procytrat 610BS'!B226),'Procytrat 610BS'!B226,DATEVALUE('Procytrat 610BS'!B226)),"")</f>
        <v/>
      </c>
      <c r="AC8724" t="str">
        <f>IF(AA8724="","",'Procytrat 610BS'!C226)</f>
        <v/>
      </c>
      <c r="AD8724" t="str">
        <f>IF(AA8724="","",IFERROR(1*'Procytrat 610BS'!D226,IFERROR(_xludf.NUMBERVALUE('Procytrat 610BS'!D226,".",","),IFERROR(_xludf.NUMBERVALUE('Procytrat 610BS'!D226,",","."),0))))</f>
        <v/>
      </c>
      <c r="AE8724" t="str">
        <f>IF(AA8724="","",'Procytrat 610BS'!K226)</f>
        <v/>
      </c>
      <c r="AF8724">
        <f t="shared" si="840"/>
        <v>0</v>
      </c>
      <c r="AG8724" t="str">
        <f t="shared" si="841"/>
        <v/>
      </c>
      <c r="AH8724" t="str">
        <f t="shared" si="842"/>
        <v/>
      </c>
      <c r="AI8724">
        <f t="shared" si="843"/>
        <v>0</v>
      </c>
      <c r="AJ8724">
        <f t="shared" si="844"/>
        <v>0</v>
      </c>
      <c r="AK8724">
        <v>0</v>
      </c>
      <c r="AL8724" t="str">
        <f>IF(AA8724="","",IFERROR(IF(ISNUMBER('Procytrat 610BS'!E226),'Procytrat 610BS'!E226,IF(ISNUMBER(SEARCH("12",'Procytrat 610BS'!E226)),EDATE(AB8724,12),IF(ISNUMBER(SEARCH("6",'Procytrat 610BS'!E226)),EDATE(AB8724,6),IF(ISNUMBER(SEARCH("3",'Procytrat 610BS'!E226)),EDATE(AB8724,3),DATEVALUE('Procytrat 610BS'!E226))))),""))</f>
        <v/>
      </c>
      <c r="AM8724" t="str">
        <f t="shared" ca="1" si="845"/>
        <v/>
      </c>
    </row>
    <row r="8725" spans="27:39" x14ac:dyDescent="0.3">
      <c r="AA8725" t="str">
        <f>IF(COUNTA('Procytrat 610BS'!B227,'Procytrat 610BS'!C227,'Procytrat 610BS'!D227)&gt;0,"610BS","")</f>
        <v/>
      </c>
      <c r="AB8725" t="str">
        <f>IFERROR(IF(ISNUMBER('Procytrat 610BS'!B227),'Procytrat 610BS'!B227,DATEVALUE('Procytrat 610BS'!B227)),"")</f>
        <v/>
      </c>
      <c r="AC8725" t="str">
        <f>IF(AA8725="","",'Procytrat 610BS'!C227)</f>
        <v/>
      </c>
      <c r="AD8725" t="str">
        <f>IF(AA8725="","",IFERROR(1*'Procytrat 610BS'!D227,IFERROR(_xludf.NUMBERVALUE('Procytrat 610BS'!D227,".",","),IFERROR(_xludf.NUMBERVALUE('Procytrat 610BS'!D227,",","."),0))))</f>
        <v/>
      </c>
      <c r="AE8725" t="str">
        <f>IF(AA8725="","",'Procytrat 610BS'!K227)</f>
        <v/>
      </c>
      <c r="AF8725">
        <f t="shared" si="840"/>
        <v>0</v>
      </c>
      <c r="AG8725" t="str">
        <f t="shared" si="841"/>
        <v/>
      </c>
      <c r="AH8725" t="str">
        <f t="shared" si="842"/>
        <v/>
      </c>
      <c r="AI8725">
        <f t="shared" si="843"/>
        <v>0</v>
      </c>
      <c r="AJ8725">
        <f t="shared" si="844"/>
        <v>0</v>
      </c>
      <c r="AK8725">
        <v>0</v>
      </c>
      <c r="AL8725" t="str">
        <f>IF(AA8725="","",IFERROR(IF(ISNUMBER('Procytrat 610BS'!E227),'Procytrat 610BS'!E227,IF(ISNUMBER(SEARCH("12",'Procytrat 610BS'!E227)),EDATE(AB8725,12),IF(ISNUMBER(SEARCH("6",'Procytrat 610BS'!E227)),EDATE(AB8725,6),IF(ISNUMBER(SEARCH("3",'Procytrat 610BS'!E227)),EDATE(AB8725,3),DATEVALUE('Procytrat 610BS'!E227))))),""))</f>
        <v/>
      </c>
      <c r="AM8725" t="str">
        <f t="shared" ca="1" si="845"/>
        <v/>
      </c>
    </row>
    <row r="8726" spans="27:39" x14ac:dyDescent="0.3">
      <c r="AA8726" t="str">
        <f>IF(COUNTA('Procytrat 610BS'!B228,'Procytrat 610BS'!C228,'Procytrat 610BS'!D228)&gt;0,"610BS","")</f>
        <v/>
      </c>
      <c r="AB8726" t="str">
        <f>IFERROR(IF(ISNUMBER('Procytrat 610BS'!B228),'Procytrat 610BS'!B228,DATEVALUE('Procytrat 610BS'!B228)),"")</f>
        <v/>
      </c>
      <c r="AC8726" t="str">
        <f>IF(AA8726="","",'Procytrat 610BS'!C228)</f>
        <v/>
      </c>
      <c r="AD8726" t="str">
        <f>IF(AA8726="","",IFERROR(1*'Procytrat 610BS'!D228,IFERROR(_xludf.NUMBERVALUE('Procytrat 610BS'!D228,".",","),IFERROR(_xludf.NUMBERVALUE('Procytrat 610BS'!D228,",","."),0))))</f>
        <v/>
      </c>
      <c r="AE8726" t="str">
        <f>IF(AA8726="","",'Procytrat 610BS'!K228)</f>
        <v/>
      </c>
      <c r="AF8726">
        <f t="shared" si="840"/>
        <v>0</v>
      </c>
      <c r="AG8726" t="str">
        <f t="shared" si="841"/>
        <v/>
      </c>
      <c r="AH8726" t="str">
        <f t="shared" si="842"/>
        <v/>
      </c>
      <c r="AI8726">
        <f t="shared" si="843"/>
        <v>0</v>
      </c>
      <c r="AJ8726">
        <f t="shared" si="844"/>
        <v>0</v>
      </c>
      <c r="AK8726">
        <v>0</v>
      </c>
      <c r="AL8726" t="str">
        <f>IF(AA8726="","",IFERROR(IF(ISNUMBER('Procytrat 610BS'!E228),'Procytrat 610BS'!E228,IF(ISNUMBER(SEARCH("12",'Procytrat 610BS'!E228)),EDATE(AB8726,12),IF(ISNUMBER(SEARCH("6",'Procytrat 610BS'!E228)),EDATE(AB8726,6),IF(ISNUMBER(SEARCH("3",'Procytrat 610BS'!E228)),EDATE(AB8726,3),DATEVALUE('Procytrat 610BS'!E228))))),""))</f>
        <v/>
      </c>
      <c r="AM8726" t="str">
        <f t="shared" ca="1" si="845"/>
        <v/>
      </c>
    </row>
    <row r="8727" spans="27:39" x14ac:dyDescent="0.3">
      <c r="AA8727" t="str">
        <f>IF(COUNTA('Procytrat 610BS'!B229,'Procytrat 610BS'!C229,'Procytrat 610BS'!D229)&gt;0,"610BS","")</f>
        <v/>
      </c>
      <c r="AB8727" t="str">
        <f>IFERROR(IF(ISNUMBER('Procytrat 610BS'!B229),'Procytrat 610BS'!B229,DATEVALUE('Procytrat 610BS'!B229)),"")</f>
        <v/>
      </c>
      <c r="AC8727" t="str">
        <f>IF(AA8727="","",'Procytrat 610BS'!C229)</f>
        <v/>
      </c>
      <c r="AD8727" t="str">
        <f>IF(AA8727="","",IFERROR(1*'Procytrat 610BS'!D229,IFERROR(_xludf.NUMBERVALUE('Procytrat 610BS'!D229,".",","),IFERROR(_xludf.NUMBERVALUE('Procytrat 610BS'!D229,",","."),0))))</f>
        <v/>
      </c>
      <c r="AE8727" t="str">
        <f>IF(AA8727="","",'Procytrat 610BS'!K229)</f>
        <v/>
      </c>
      <c r="AF8727">
        <f t="shared" si="840"/>
        <v>0</v>
      </c>
      <c r="AG8727" t="str">
        <f t="shared" si="841"/>
        <v/>
      </c>
      <c r="AH8727" t="str">
        <f t="shared" si="842"/>
        <v/>
      </c>
      <c r="AI8727">
        <f t="shared" si="843"/>
        <v>0</v>
      </c>
      <c r="AJ8727">
        <f t="shared" si="844"/>
        <v>0</v>
      </c>
      <c r="AK8727">
        <v>0</v>
      </c>
      <c r="AL8727" t="str">
        <f>IF(AA8727="","",IFERROR(IF(ISNUMBER('Procytrat 610BS'!E229),'Procytrat 610BS'!E229,IF(ISNUMBER(SEARCH("12",'Procytrat 610BS'!E229)),EDATE(AB8727,12),IF(ISNUMBER(SEARCH("6",'Procytrat 610BS'!E229)),EDATE(AB8727,6),IF(ISNUMBER(SEARCH("3",'Procytrat 610BS'!E229)),EDATE(AB8727,3),DATEVALUE('Procytrat 610BS'!E229))))),""))</f>
        <v/>
      </c>
      <c r="AM8727" t="str">
        <f t="shared" ca="1" si="845"/>
        <v/>
      </c>
    </row>
    <row r="8728" spans="27:39" x14ac:dyDescent="0.3">
      <c r="AA8728" t="str">
        <f>IF(COUNTA('Procytrat 610BS'!B230,'Procytrat 610BS'!C230,'Procytrat 610BS'!D230)&gt;0,"610BS","")</f>
        <v/>
      </c>
      <c r="AB8728" t="str">
        <f>IFERROR(IF(ISNUMBER('Procytrat 610BS'!B230),'Procytrat 610BS'!B230,DATEVALUE('Procytrat 610BS'!B230)),"")</f>
        <v/>
      </c>
      <c r="AC8728" t="str">
        <f>IF(AA8728="","",'Procytrat 610BS'!C230)</f>
        <v/>
      </c>
      <c r="AD8728" t="str">
        <f>IF(AA8728="","",IFERROR(1*'Procytrat 610BS'!D230,IFERROR(_xludf.NUMBERVALUE('Procytrat 610BS'!D230,".",","),IFERROR(_xludf.NUMBERVALUE('Procytrat 610BS'!D230,",","."),0))))</f>
        <v/>
      </c>
      <c r="AE8728" t="str">
        <f>IF(AA8728="","",'Procytrat 610BS'!K230)</f>
        <v/>
      </c>
      <c r="AF8728">
        <f t="shared" si="840"/>
        <v>0</v>
      </c>
      <c r="AG8728" t="str">
        <f t="shared" si="841"/>
        <v/>
      </c>
      <c r="AH8728" t="str">
        <f t="shared" si="842"/>
        <v/>
      </c>
      <c r="AI8728">
        <f t="shared" si="843"/>
        <v>0</v>
      </c>
      <c r="AJ8728">
        <f t="shared" si="844"/>
        <v>0</v>
      </c>
      <c r="AK8728">
        <v>0</v>
      </c>
      <c r="AL8728" t="str">
        <f>IF(AA8728="","",IFERROR(IF(ISNUMBER('Procytrat 610BS'!E230),'Procytrat 610BS'!E230,IF(ISNUMBER(SEARCH("12",'Procytrat 610BS'!E230)),EDATE(AB8728,12),IF(ISNUMBER(SEARCH("6",'Procytrat 610BS'!E230)),EDATE(AB8728,6),IF(ISNUMBER(SEARCH("3",'Procytrat 610BS'!E230)),EDATE(AB8728,3),DATEVALUE('Procytrat 610BS'!E230))))),""))</f>
        <v/>
      </c>
      <c r="AM8728" t="str">
        <f t="shared" ca="1" si="845"/>
        <v/>
      </c>
    </row>
    <row r="8729" spans="27:39" x14ac:dyDescent="0.3">
      <c r="AA8729" t="str">
        <f>IF(COUNTA('Procytrat 610BS'!B231,'Procytrat 610BS'!C231,'Procytrat 610BS'!D231)&gt;0,"610BS","")</f>
        <v/>
      </c>
      <c r="AB8729" t="str">
        <f>IFERROR(IF(ISNUMBER('Procytrat 610BS'!B231),'Procytrat 610BS'!B231,DATEVALUE('Procytrat 610BS'!B231)),"")</f>
        <v/>
      </c>
      <c r="AC8729" t="str">
        <f>IF(AA8729="","",'Procytrat 610BS'!C231)</f>
        <v/>
      </c>
      <c r="AD8729" t="str">
        <f>IF(AA8729="","",IFERROR(1*'Procytrat 610BS'!D231,IFERROR(_xludf.NUMBERVALUE('Procytrat 610BS'!D231,".",","),IFERROR(_xludf.NUMBERVALUE('Procytrat 610BS'!D231,",","."),0))))</f>
        <v/>
      </c>
      <c r="AE8729" t="str">
        <f>IF(AA8729="","",'Procytrat 610BS'!K231)</f>
        <v/>
      </c>
      <c r="AF8729">
        <f t="shared" si="840"/>
        <v>0</v>
      </c>
      <c r="AG8729" t="str">
        <f t="shared" si="841"/>
        <v/>
      </c>
      <c r="AH8729" t="str">
        <f t="shared" si="842"/>
        <v/>
      </c>
      <c r="AI8729">
        <f t="shared" si="843"/>
        <v>0</v>
      </c>
      <c r="AJ8729">
        <f t="shared" si="844"/>
        <v>0</v>
      </c>
      <c r="AK8729">
        <v>0</v>
      </c>
      <c r="AL8729" t="str">
        <f>IF(AA8729="","",IFERROR(IF(ISNUMBER('Procytrat 610BS'!E231),'Procytrat 610BS'!E231,IF(ISNUMBER(SEARCH("12",'Procytrat 610BS'!E231)),EDATE(AB8729,12),IF(ISNUMBER(SEARCH("6",'Procytrat 610BS'!E231)),EDATE(AB8729,6),IF(ISNUMBER(SEARCH("3",'Procytrat 610BS'!E231)),EDATE(AB8729,3),DATEVALUE('Procytrat 610BS'!E231))))),""))</f>
        <v/>
      </c>
      <c r="AM8729" t="str">
        <f t="shared" ca="1" si="845"/>
        <v/>
      </c>
    </row>
    <row r="8730" spans="27:39" x14ac:dyDescent="0.3">
      <c r="AA8730" t="str">
        <f>IF(COUNTA('Procytrat 610BS'!B232,'Procytrat 610BS'!C232,'Procytrat 610BS'!D232)&gt;0,"610BS","")</f>
        <v/>
      </c>
      <c r="AB8730" t="str">
        <f>IFERROR(IF(ISNUMBER('Procytrat 610BS'!B232),'Procytrat 610BS'!B232,DATEVALUE('Procytrat 610BS'!B232)),"")</f>
        <v/>
      </c>
      <c r="AC8730" t="str">
        <f>IF(AA8730="","",'Procytrat 610BS'!C232)</f>
        <v/>
      </c>
      <c r="AD8730" t="str">
        <f>IF(AA8730="","",IFERROR(1*'Procytrat 610BS'!D232,IFERROR(_xludf.NUMBERVALUE('Procytrat 610BS'!D232,".",","),IFERROR(_xludf.NUMBERVALUE('Procytrat 610BS'!D232,",","."),0))))</f>
        <v/>
      </c>
      <c r="AE8730" t="str">
        <f>IF(AA8730="","",'Procytrat 610BS'!K232)</f>
        <v/>
      </c>
      <c r="AF8730">
        <f t="shared" si="840"/>
        <v>0</v>
      </c>
      <c r="AG8730" t="str">
        <f t="shared" si="841"/>
        <v/>
      </c>
      <c r="AH8730" t="str">
        <f t="shared" si="842"/>
        <v/>
      </c>
      <c r="AI8730">
        <f t="shared" si="843"/>
        <v>0</v>
      </c>
      <c r="AJ8730">
        <f t="shared" si="844"/>
        <v>0</v>
      </c>
      <c r="AK8730">
        <v>0</v>
      </c>
      <c r="AL8730" t="str">
        <f>IF(AA8730="","",IFERROR(IF(ISNUMBER('Procytrat 610BS'!E232),'Procytrat 610BS'!E232,IF(ISNUMBER(SEARCH("12",'Procytrat 610BS'!E232)),EDATE(AB8730,12),IF(ISNUMBER(SEARCH("6",'Procytrat 610BS'!E232)),EDATE(AB8730,6),IF(ISNUMBER(SEARCH("3",'Procytrat 610BS'!E232)),EDATE(AB8730,3),DATEVALUE('Procytrat 610BS'!E232))))),""))</f>
        <v/>
      </c>
      <c r="AM8730" t="str">
        <f t="shared" ca="1" si="845"/>
        <v/>
      </c>
    </row>
    <row r="8731" spans="27:39" x14ac:dyDescent="0.3">
      <c r="AA8731" t="str">
        <f>IF(COUNTA('Procytrat 610BS'!B233,'Procytrat 610BS'!C233,'Procytrat 610BS'!D233)&gt;0,"610BS","")</f>
        <v/>
      </c>
      <c r="AB8731" t="str">
        <f>IFERROR(IF(ISNUMBER('Procytrat 610BS'!B233),'Procytrat 610BS'!B233,DATEVALUE('Procytrat 610BS'!B233)),"")</f>
        <v/>
      </c>
      <c r="AC8731" t="str">
        <f>IF(AA8731="","",'Procytrat 610BS'!C233)</f>
        <v/>
      </c>
      <c r="AD8731" t="str">
        <f>IF(AA8731="","",IFERROR(1*'Procytrat 610BS'!D233,IFERROR(_xludf.NUMBERVALUE('Procytrat 610BS'!D233,".",","),IFERROR(_xludf.NUMBERVALUE('Procytrat 610BS'!D233,",","."),0))))</f>
        <v/>
      </c>
      <c r="AE8731" t="str">
        <f>IF(AA8731="","",'Procytrat 610BS'!K233)</f>
        <v/>
      </c>
      <c r="AF8731">
        <f t="shared" si="840"/>
        <v>0</v>
      </c>
      <c r="AG8731" t="str">
        <f t="shared" si="841"/>
        <v/>
      </c>
      <c r="AH8731" t="str">
        <f t="shared" si="842"/>
        <v/>
      </c>
      <c r="AI8731">
        <f t="shared" si="843"/>
        <v>0</v>
      </c>
      <c r="AJ8731">
        <f t="shared" si="844"/>
        <v>0</v>
      </c>
      <c r="AK8731">
        <v>0</v>
      </c>
      <c r="AL8731" t="str">
        <f>IF(AA8731="","",IFERROR(IF(ISNUMBER('Procytrat 610BS'!E233),'Procytrat 610BS'!E233,IF(ISNUMBER(SEARCH("12",'Procytrat 610BS'!E233)),EDATE(AB8731,12),IF(ISNUMBER(SEARCH("6",'Procytrat 610BS'!E233)),EDATE(AB8731,6),IF(ISNUMBER(SEARCH("3",'Procytrat 610BS'!E233)),EDATE(AB8731,3),DATEVALUE('Procytrat 610BS'!E233))))),""))</f>
        <v/>
      </c>
      <c r="AM8731" t="str">
        <f t="shared" ca="1" si="845"/>
        <v/>
      </c>
    </row>
    <row r="8732" spans="27:39" x14ac:dyDescent="0.3">
      <c r="AA8732" t="str">
        <f>IF(COUNTA('Procytrat 610BS'!B234,'Procytrat 610BS'!C234,'Procytrat 610BS'!D234)&gt;0,"610BS","")</f>
        <v/>
      </c>
      <c r="AB8732" t="str">
        <f>IFERROR(IF(ISNUMBER('Procytrat 610BS'!B234),'Procytrat 610BS'!B234,DATEVALUE('Procytrat 610BS'!B234)),"")</f>
        <v/>
      </c>
      <c r="AC8732" t="str">
        <f>IF(AA8732="","",'Procytrat 610BS'!C234)</f>
        <v/>
      </c>
      <c r="AD8732" t="str">
        <f>IF(AA8732="","",IFERROR(1*'Procytrat 610BS'!D234,IFERROR(_xludf.NUMBERVALUE('Procytrat 610BS'!D234,".",","),IFERROR(_xludf.NUMBERVALUE('Procytrat 610BS'!D234,",","."),0))))</f>
        <v/>
      </c>
      <c r="AE8732" t="str">
        <f>IF(AA8732="","",'Procytrat 610BS'!K234)</f>
        <v/>
      </c>
      <c r="AF8732">
        <f t="shared" si="840"/>
        <v>0</v>
      </c>
      <c r="AG8732" t="str">
        <f t="shared" si="841"/>
        <v/>
      </c>
      <c r="AH8732" t="str">
        <f t="shared" si="842"/>
        <v/>
      </c>
      <c r="AI8732">
        <f t="shared" si="843"/>
        <v>0</v>
      </c>
      <c r="AJ8732">
        <f t="shared" si="844"/>
        <v>0</v>
      </c>
      <c r="AK8732">
        <v>0</v>
      </c>
      <c r="AL8732" t="str">
        <f>IF(AA8732="","",IFERROR(IF(ISNUMBER('Procytrat 610BS'!E234),'Procytrat 610BS'!E234,IF(ISNUMBER(SEARCH("12",'Procytrat 610BS'!E234)),EDATE(AB8732,12),IF(ISNUMBER(SEARCH("6",'Procytrat 610BS'!E234)),EDATE(AB8732,6),IF(ISNUMBER(SEARCH("3",'Procytrat 610BS'!E234)),EDATE(AB8732,3),DATEVALUE('Procytrat 610BS'!E234))))),""))</f>
        <v/>
      </c>
      <c r="AM8732" t="str">
        <f t="shared" ca="1" si="845"/>
        <v/>
      </c>
    </row>
    <row r="8733" spans="27:39" x14ac:dyDescent="0.3">
      <c r="AA8733" t="str">
        <f>IF(COUNTA('Procytrat 610BS'!B235,'Procytrat 610BS'!C235,'Procytrat 610BS'!D235)&gt;0,"610BS","")</f>
        <v/>
      </c>
      <c r="AB8733" t="str">
        <f>IFERROR(IF(ISNUMBER('Procytrat 610BS'!B235),'Procytrat 610BS'!B235,DATEVALUE('Procytrat 610BS'!B235)),"")</f>
        <v/>
      </c>
      <c r="AC8733" t="str">
        <f>IF(AA8733="","",'Procytrat 610BS'!C235)</f>
        <v/>
      </c>
      <c r="AD8733" t="str">
        <f>IF(AA8733="","",IFERROR(1*'Procytrat 610BS'!D235,IFERROR(_xludf.NUMBERVALUE('Procytrat 610BS'!D235,".",","),IFERROR(_xludf.NUMBERVALUE('Procytrat 610BS'!D235,",","."),0))))</f>
        <v/>
      </c>
      <c r="AE8733" t="str">
        <f>IF(AA8733="","",'Procytrat 610BS'!K235)</f>
        <v/>
      </c>
      <c r="AF8733">
        <f t="shared" si="840"/>
        <v>0</v>
      </c>
      <c r="AG8733" t="str">
        <f t="shared" si="841"/>
        <v/>
      </c>
      <c r="AH8733" t="str">
        <f t="shared" si="842"/>
        <v/>
      </c>
      <c r="AI8733">
        <f t="shared" si="843"/>
        <v>0</v>
      </c>
      <c r="AJ8733">
        <f t="shared" si="844"/>
        <v>0</v>
      </c>
      <c r="AK8733">
        <v>0</v>
      </c>
      <c r="AL8733" t="str">
        <f>IF(AA8733="","",IFERROR(IF(ISNUMBER('Procytrat 610BS'!E235),'Procytrat 610BS'!E235,IF(ISNUMBER(SEARCH("12",'Procytrat 610BS'!E235)),EDATE(AB8733,12),IF(ISNUMBER(SEARCH("6",'Procytrat 610BS'!E235)),EDATE(AB8733,6),IF(ISNUMBER(SEARCH("3",'Procytrat 610BS'!E235)),EDATE(AB8733,3),DATEVALUE('Procytrat 610BS'!E235))))),""))</f>
        <v/>
      </c>
      <c r="AM8733" t="str">
        <f t="shared" ca="1" si="845"/>
        <v/>
      </c>
    </row>
    <row r="8734" spans="27:39" x14ac:dyDescent="0.3">
      <c r="AA8734" t="str">
        <f>IF(COUNTA('Procytrat 610BS'!B236,'Procytrat 610BS'!C236,'Procytrat 610BS'!D236)&gt;0,"610BS","")</f>
        <v/>
      </c>
      <c r="AB8734" t="str">
        <f>IFERROR(IF(ISNUMBER('Procytrat 610BS'!B236),'Procytrat 610BS'!B236,DATEVALUE('Procytrat 610BS'!B236)),"")</f>
        <v/>
      </c>
      <c r="AC8734" t="str">
        <f>IF(AA8734="","",'Procytrat 610BS'!C236)</f>
        <v/>
      </c>
      <c r="AD8734" t="str">
        <f>IF(AA8734="","",IFERROR(1*'Procytrat 610BS'!D236,IFERROR(_xludf.NUMBERVALUE('Procytrat 610BS'!D236,".",","),IFERROR(_xludf.NUMBERVALUE('Procytrat 610BS'!D236,",","."),0))))</f>
        <v/>
      </c>
      <c r="AE8734" t="str">
        <f>IF(AA8734="","",'Procytrat 610BS'!K236)</f>
        <v/>
      </c>
      <c r="AF8734">
        <f t="shared" si="840"/>
        <v>0</v>
      </c>
      <c r="AG8734" t="str">
        <f t="shared" si="841"/>
        <v/>
      </c>
      <c r="AH8734" t="str">
        <f t="shared" si="842"/>
        <v/>
      </c>
      <c r="AI8734">
        <f t="shared" si="843"/>
        <v>0</v>
      </c>
      <c r="AJ8734">
        <f t="shared" si="844"/>
        <v>0</v>
      </c>
      <c r="AK8734">
        <v>0</v>
      </c>
      <c r="AL8734" t="str">
        <f>IF(AA8734="","",IFERROR(IF(ISNUMBER('Procytrat 610BS'!E236),'Procytrat 610BS'!E236,IF(ISNUMBER(SEARCH("12",'Procytrat 610BS'!E236)),EDATE(AB8734,12),IF(ISNUMBER(SEARCH("6",'Procytrat 610BS'!E236)),EDATE(AB8734,6),IF(ISNUMBER(SEARCH("3",'Procytrat 610BS'!E236)),EDATE(AB8734,3),DATEVALUE('Procytrat 610BS'!E236))))),""))</f>
        <v/>
      </c>
      <c r="AM8734" t="str">
        <f t="shared" ca="1" si="845"/>
        <v/>
      </c>
    </row>
    <row r="8735" spans="27:39" x14ac:dyDescent="0.3">
      <c r="AA8735" t="str">
        <f>IF(COUNTA('Procytrat 610BS'!B237,'Procytrat 610BS'!C237,'Procytrat 610BS'!D237)&gt;0,"610BS","")</f>
        <v/>
      </c>
      <c r="AB8735" t="str">
        <f>IFERROR(IF(ISNUMBER('Procytrat 610BS'!B237),'Procytrat 610BS'!B237,DATEVALUE('Procytrat 610BS'!B237)),"")</f>
        <v/>
      </c>
      <c r="AC8735" t="str">
        <f>IF(AA8735="","",'Procytrat 610BS'!C237)</f>
        <v/>
      </c>
      <c r="AD8735" t="str">
        <f>IF(AA8735="","",IFERROR(1*'Procytrat 610BS'!D237,IFERROR(_xludf.NUMBERVALUE('Procytrat 610BS'!D237,".",","),IFERROR(_xludf.NUMBERVALUE('Procytrat 610BS'!D237,",","."),0))))</f>
        <v/>
      </c>
      <c r="AE8735" t="str">
        <f>IF(AA8735="","",'Procytrat 610BS'!K237)</f>
        <v/>
      </c>
      <c r="AF8735">
        <f t="shared" si="840"/>
        <v>0</v>
      </c>
      <c r="AG8735" t="str">
        <f t="shared" si="841"/>
        <v/>
      </c>
      <c r="AH8735" t="str">
        <f t="shared" si="842"/>
        <v/>
      </c>
      <c r="AI8735">
        <f t="shared" si="843"/>
        <v>0</v>
      </c>
      <c r="AJ8735">
        <f t="shared" si="844"/>
        <v>0</v>
      </c>
      <c r="AK8735">
        <v>0</v>
      </c>
      <c r="AL8735" t="str">
        <f>IF(AA8735="","",IFERROR(IF(ISNUMBER('Procytrat 610BS'!E237),'Procytrat 610BS'!E237,IF(ISNUMBER(SEARCH("12",'Procytrat 610BS'!E237)),EDATE(AB8735,12),IF(ISNUMBER(SEARCH("6",'Procytrat 610BS'!E237)),EDATE(AB8735,6),IF(ISNUMBER(SEARCH("3",'Procytrat 610BS'!E237)),EDATE(AB8735,3),DATEVALUE('Procytrat 610BS'!E237))))),""))</f>
        <v/>
      </c>
      <c r="AM8735" t="str">
        <f t="shared" ca="1" si="845"/>
        <v/>
      </c>
    </row>
    <row r="8736" spans="27:39" x14ac:dyDescent="0.3">
      <c r="AA8736" t="str">
        <f>IF(COUNTA('Procytrat 610BS'!B238,'Procytrat 610BS'!C238,'Procytrat 610BS'!D238)&gt;0,"610BS","")</f>
        <v/>
      </c>
      <c r="AB8736" t="str">
        <f>IFERROR(IF(ISNUMBER('Procytrat 610BS'!B238),'Procytrat 610BS'!B238,DATEVALUE('Procytrat 610BS'!B238)),"")</f>
        <v/>
      </c>
      <c r="AC8736" t="str">
        <f>IF(AA8736="","",'Procytrat 610BS'!C238)</f>
        <v/>
      </c>
      <c r="AD8736" t="str">
        <f>IF(AA8736="","",IFERROR(1*'Procytrat 610BS'!D238,IFERROR(_xludf.NUMBERVALUE('Procytrat 610BS'!D238,".",","),IFERROR(_xludf.NUMBERVALUE('Procytrat 610BS'!D238,",","."),0))))</f>
        <v/>
      </c>
      <c r="AE8736" t="str">
        <f>IF(AA8736="","",'Procytrat 610BS'!K238)</f>
        <v/>
      </c>
      <c r="AF8736">
        <f t="shared" si="840"/>
        <v>0</v>
      </c>
      <c r="AG8736" t="str">
        <f t="shared" si="841"/>
        <v/>
      </c>
      <c r="AH8736" t="str">
        <f t="shared" si="842"/>
        <v/>
      </c>
      <c r="AI8736">
        <f t="shared" si="843"/>
        <v>0</v>
      </c>
      <c r="AJ8736">
        <f t="shared" si="844"/>
        <v>0</v>
      </c>
      <c r="AK8736">
        <v>0</v>
      </c>
      <c r="AL8736" t="str">
        <f>IF(AA8736="","",IFERROR(IF(ISNUMBER('Procytrat 610BS'!E238),'Procytrat 610BS'!E238,IF(ISNUMBER(SEARCH("12",'Procytrat 610BS'!E238)),EDATE(AB8736,12),IF(ISNUMBER(SEARCH("6",'Procytrat 610BS'!E238)),EDATE(AB8736,6),IF(ISNUMBER(SEARCH("3",'Procytrat 610BS'!E238)),EDATE(AB8736,3),DATEVALUE('Procytrat 610BS'!E238))))),""))</f>
        <v/>
      </c>
      <c r="AM8736" t="str">
        <f t="shared" ca="1" si="845"/>
        <v/>
      </c>
    </row>
    <row r="8737" spans="27:39" x14ac:dyDescent="0.3">
      <c r="AA8737" t="str">
        <f>IF(COUNTA('Procytrat 610BS'!B239,'Procytrat 610BS'!C239,'Procytrat 610BS'!D239)&gt;0,"610BS","")</f>
        <v/>
      </c>
      <c r="AB8737" t="str">
        <f>IFERROR(IF(ISNUMBER('Procytrat 610BS'!B239),'Procytrat 610BS'!B239,DATEVALUE('Procytrat 610BS'!B239)),"")</f>
        <v/>
      </c>
      <c r="AC8737" t="str">
        <f>IF(AA8737="","",'Procytrat 610BS'!C239)</f>
        <v/>
      </c>
      <c r="AD8737" t="str">
        <f>IF(AA8737="","",IFERROR(1*'Procytrat 610BS'!D239,IFERROR(_xludf.NUMBERVALUE('Procytrat 610BS'!D239,".",","),IFERROR(_xludf.NUMBERVALUE('Procytrat 610BS'!D239,",","."),0))))</f>
        <v/>
      </c>
      <c r="AE8737" t="str">
        <f>IF(AA8737="","",'Procytrat 610BS'!K239)</f>
        <v/>
      </c>
      <c r="AF8737">
        <f t="shared" si="840"/>
        <v>0</v>
      </c>
      <c r="AG8737" t="str">
        <f t="shared" si="841"/>
        <v/>
      </c>
      <c r="AH8737" t="str">
        <f t="shared" si="842"/>
        <v/>
      </c>
      <c r="AI8737">
        <f t="shared" si="843"/>
        <v>0</v>
      </c>
      <c r="AJ8737">
        <f t="shared" si="844"/>
        <v>0</v>
      </c>
      <c r="AK8737">
        <v>0</v>
      </c>
      <c r="AL8737" t="str">
        <f>IF(AA8737="","",IFERROR(IF(ISNUMBER('Procytrat 610BS'!E239),'Procytrat 610BS'!E239,IF(ISNUMBER(SEARCH("12",'Procytrat 610BS'!E239)),EDATE(AB8737,12),IF(ISNUMBER(SEARCH("6",'Procytrat 610BS'!E239)),EDATE(AB8737,6),IF(ISNUMBER(SEARCH("3",'Procytrat 610BS'!E239)),EDATE(AB8737,3),DATEVALUE('Procytrat 610BS'!E239))))),""))</f>
        <v/>
      </c>
      <c r="AM8737" t="str">
        <f t="shared" ca="1" si="845"/>
        <v/>
      </c>
    </row>
    <row r="8738" spans="27:39" x14ac:dyDescent="0.3">
      <c r="AA8738" t="str">
        <f>IF(COUNTA('Procytrat 610BS'!B240,'Procytrat 610BS'!C240,'Procytrat 610BS'!D240)&gt;0,"610BS","")</f>
        <v/>
      </c>
      <c r="AB8738" t="str">
        <f>IFERROR(IF(ISNUMBER('Procytrat 610BS'!B240),'Procytrat 610BS'!B240,DATEVALUE('Procytrat 610BS'!B240)),"")</f>
        <v/>
      </c>
      <c r="AC8738" t="str">
        <f>IF(AA8738="","",'Procytrat 610BS'!C240)</f>
        <v/>
      </c>
      <c r="AD8738" t="str">
        <f>IF(AA8738="","",IFERROR(1*'Procytrat 610BS'!D240,IFERROR(_xludf.NUMBERVALUE('Procytrat 610BS'!D240,".",","),IFERROR(_xludf.NUMBERVALUE('Procytrat 610BS'!D240,",","."),0))))</f>
        <v/>
      </c>
      <c r="AE8738" t="str">
        <f>IF(AA8738="","",'Procytrat 610BS'!K240)</f>
        <v/>
      </c>
      <c r="AF8738">
        <f t="shared" si="840"/>
        <v>0</v>
      </c>
      <c r="AG8738" t="str">
        <f t="shared" si="841"/>
        <v/>
      </c>
      <c r="AH8738" t="str">
        <f t="shared" si="842"/>
        <v/>
      </c>
      <c r="AI8738">
        <f t="shared" si="843"/>
        <v>0</v>
      </c>
      <c r="AJ8738">
        <f t="shared" si="844"/>
        <v>0</v>
      </c>
      <c r="AK8738">
        <v>0</v>
      </c>
      <c r="AL8738" t="str">
        <f>IF(AA8738="","",IFERROR(IF(ISNUMBER('Procytrat 610BS'!E240),'Procytrat 610BS'!E240,IF(ISNUMBER(SEARCH("12",'Procytrat 610BS'!E240)),EDATE(AB8738,12),IF(ISNUMBER(SEARCH("6",'Procytrat 610BS'!E240)),EDATE(AB8738,6),IF(ISNUMBER(SEARCH("3",'Procytrat 610BS'!E240)),EDATE(AB8738,3),DATEVALUE('Procytrat 610BS'!E240))))),""))</f>
        <v/>
      </c>
      <c r="AM8738" t="str">
        <f t="shared" ca="1" si="845"/>
        <v/>
      </c>
    </row>
    <row r="8739" spans="27:39" x14ac:dyDescent="0.3">
      <c r="AA8739" t="str">
        <f>IF(COUNTA('Procytrat 610BS'!B241,'Procytrat 610BS'!C241,'Procytrat 610BS'!D241)&gt;0,"610BS","")</f>
        <v/>
      </c>
      <c r="AB8739" t="str">
        <f>IFERROR(IF(ISNUMBER('Procytrat 610BS'!B241),'Procytrat 610BS'!B241,DATEVALUE('Procytrat 610BS'!B241)),"")</f>
        <v/>
      </c>
      <c r="AC8739" t="str">
        <f>IF(AA8739="","",'Procytrat 610BS'!C241)</f>
        <v/>
      </c>
      <c r="AD8739" t="str">
        <f>IF(AA8739="","",IFERROR(1*'Procytrat 610BS'!D241,IFERROR(_xludf.NUMBERVALUE('Procytrat 610BS'!D241,".",","),IFERROR(_xludf.NUMBERVALUE('Procytrat 610BS'!D241,",","."),0))))</f>
        <v/>
      </c>
      <c r="AE8739" t="str">
        <f>IF(AA8739="","",'Procytrat 610BS'!K241)</f>
        <v/>
      </c>
      <c r="AF8739">
        <f t="shared" si="840"/>
        <v>0</v>
      </c>
      <c r="AG8739" t="str">
        <f t="shared" si="841"/>
        <v/>
      </c>
      <c r="AH8739" t="str">
        <f t="shared" si="842"/>
        <v/>
      </c>
      <c r="AI8739">
        <f t="shared" si="843"/>
        <v>0</v>
      </c>
      <c r="AJ8739">
        <f t="shared" si="844"/>
        <v>0</v>
      </c>
      <c r="AK8739">
        <v>0</v>
      </c>
      <c r="AL8739" t="str">
        <f>IF(AA8739="","",IFERROR(IF(ISNUMBER('Procytrat 610BS'!E241),'Procytrat 610BS'!E241,IF(ISNUMBER(SEARCH("12",'Procytrat 610BS'!E241)),EDATE(AB8739,12),IF(ISNUMBER(SEARCH("6",'Procytrat 610BS'!E241)),EDATE(AB8739,6),IF(ISNUMBER(SEARCH("3",'Procytrat 610BS'!E241)),EDATE(AB8739,3),DATEVALUE('Procytrat 610BS'!E241))))),""))</f>
        <v/>
      </c>
      <c r="AM8739" t="str">
        <f t="shared" ca="1" si="845"/>
        <v/>
      </c>
    </row>
    <row r="8740" spans="27:39" x14ac:dyDescent="0.3">
      <c r="AA8740" t="str">
        <f>IF(COUNTA('Procytrat 610BS'!B242,'Procytrat 610BS'!C242,'Procytrat 610BS'!D242)&gt;0,"610BS","")</f>
        <v/>
      </c>
      <c r="AB8740" t="str">
        <f>IFERROR(IF(ISNUMBER('Procytrat 610BS'!B242),'Procytrat 610BS'!B242,DATEVALUE('Procytrat 610BS'!B242)),"")</f>
        <v/>
      </c>
      <c r="AC8740" t="str">
        <f>IF(AA8740="","",'Procytrat 610BS'!C242)</f>
        <v/>
      </c>
      <c r="AD8740" t="str">
        <f>IF(AA8740="","",IFERROR(1*'Procytrat 610BS'!D242,IFERROR(_xludf.NUMBERVALUE('Procytrat 610BS'!D242,".",","),IFERROR(_xludf.NUMBERVALUE('Procytrat 610BS'!D242,",","."),0))))</f>
        <v/>
      </c>
      <c r="AE8740" t="str">
        <f>IF(AA8740="","",'Procytrat 610BS'!K242)</f>
        <v/>
      </c>
      <c r="AF8740">
        <f t="shared" si="840"/>
        <v>0</v>
      </c>
      <c r="AG8740" t="str">
        <f t="shared" si="841"/>
        <v/>
      </c>
      <c r="AH8740" t="str">
        <f t="shared" si="842"/>
        <v/>
      </c>
      <c r="AI8740">
        <f t="shared" si="843"/>
        <v>0</v>
      </c>
      <c r="AJ8740">
        <f t="shared" si="844"/>
        <v>0</v>
      </c>
      <c r="AK8740">
        <v>0</v>
      </c>
      <c r="AL8740" t="str">
        <f>IF(AA8740="","",IFERROR(IF(ISNUMBER('Procytrat 610BS'!E242),'Procytrat 610BS'!E242,IF(ISNUMBER(SEARCH("12",'Procytrat 610BS'!E242)),EDATE(AB8740,12),IF(ISNUMBER(SEARCH("6",'Procytrat 610BS'!E242)),EDATE(AB8740,6),IF(ISNUMBER(SEARCH("3",'Procytrat 610BS'!E242)),EDATE(AB8740,3),DATEVALUE('Procytrat 610BS'!E242))))),""))</f>
        <v/>
      </c>
      <c r="AM8740" t="str">
        <f t="shared" ca="1" si="845"/>
        <v/>
      </c>
    </row>
    <row r="8741" spans="27:39" x14ac:dyDescent="0.3">
      <c r="AA8741" t="str">
        <f>IF(COUNTA('Procytrat 610BS'!B243,'Procytrat 610BS'!C243,'Procytrat 610BS'!D243)&gt;0,"610BS","")</f>
        <v/>
      </c>
      <c r="AB8741" t="str">
        <f>IFERROR(IF(ISNUMBER('Procytrat 610BS'!B243),'Procytrat 610BS'!B243,DATEVALUE('Procytrat 610BS'!B243)),"")</f>
        <v/>
      </c>
      <c r="AC8741" t="str">
        <f>IF(AA8741="","",'Procytrat 610BS'!C243)</f>
        <v/>
      </c>
      <c r="AD8741" t="str">
        <f>IF(AA8741="","",IFERROR(1*'Procytrat 610BS'!D243,IFERROR(_xludf.NUMBERVALUE('Procytrat 610BS'!D243,".",","),IFERROR(_xludf.NUMBERVALUE('Procytrat 610BS'!D243,",","."),0))))</f>
        <v/>
      </c>
      <c r="AE8741" t="str">
        <f>IF(AA8741="","",'Procytrat 610BS'!K243)</f>
        <v/>
      </c>
      <c r="AF8741">
        <f t="shared" si="840"/>
        <v>0</v>
      </c>
      <c r="AG8741" t="str">
        <f t="shared" si="841"/>
        <v/>
      </c>
      <c r="AH8741" t="str">
        <f t="shared" si="842"/>
        <v/>
      </c>
      <c r="AI8741">
        <f t="shared" si="843"/>
        <v>0</v>
      </c>
      <c r="AJ8741">
        <f t="shared" si="844"/>
        <v>0</v>
      </c>
      <c r="AK8741">
        <v>0</v>
      </c>
      <c r="AL8741" t="str">
        <f>IF(AA8741="","",IFERROR(IF(ISNUMBER('Procytrat 610BS'!E243),'Procytrat 610BS'!E243,IF(ISNUMBER(SEARCH("12",'Procytrat 610BS'!E243)),EDATE(AB8741,12),IF(ISNUMBER(SEARCH("6",'Procytrat 610BS'!E243)),EDATE(AB8741,6),IF(ISNUMBER(SEARCH("3",'Procytrat 610BS'!E243)),EDATE(AB8741,3),DATEVALUE('Procytrat 610BS'!E243))))),""))</f>
        <v/>
      </c>
      <c r="AM8741" t="str">
        <f t="shared" ca="1" si="845"/>
        <v/>
      </c>
    </row>
    <row r="8742" spans="27:39" x14ac:dyDescent="0.3">
      <c r="AA8742" t="str">
        <f>IF(COUNTA('Procytrat 610BS'!B244,'Procytrat 610BS'!C244,'Procytrat 610BS'!D244)&gt;0,"610BS","")</f>
        <v/>
      </c>
      <c r="AB8742" t="str">
        <f>IFERROR(IF(ISNUMBER('Procytrat 610BS'!B244),'Procytrat 610BS'!B244,DATEVALUE('Procytrat 610BS'!B244)),"")</f>
        <v/>
      </c>
      <c r="AC8742" t="str">
        <f>IF(AA8742="","",'Procytrat 610BS'!C244)</f>
        <v/>
      </c>
      <c r="AD8742" t="str">
        <f>IF(AA8742="","",IFERROR(1*'Procytrat 610BS'!D244,IFERROR(_xludf.NUMBERVALUE('Procytrat 610BS'!D244,".",","),IFERROR(_xludf.NUMBERVALUE('Procytrat 610BS'!D244,",","."),0))))</f>
        <v/>
      </c>
      <c r="AE8742" t="str">
        <f>IF(AA8742="","",'Procytrat 610BS'!K244)</f>
        <v/>
      </c>
      <c r="AF8742">
        <f t="shared" si="840"/>
        <v>0</v>
      </c>
      <c r="AG8742" t="str">
        <f t="shared" si="841"/>
        <v/>
      </c>
      <c r="AH8742" t="str">
        <f t="shared" si="842"/>
        <v/>
      </c>
      <c r="AI8742">
        <f t="shared" si="843"/>
        <v>0</v>
      </c>
      <c r="AJ8742">
        <f t="shared" si="844"/>
        <v>0</v>
      </c>
      <c r="AK8742">
        <v>0</v>
      </c>
      <c r="AL8742" t="str">
        <f>IF(AA8742="","",IFERROR(IF(ISNUMBER('Procytrat 610BS'!E244),'Procytrat 610BS'!E244,IF(ISNUMBER(SEARCH("12",'Procytrat 610BS'!E244)),EDATE(AB8742,12),IF(ISNUMBER(SEARCH("6",'Procytrat 610BS'!E244)),EDATE(AB8742,6),IF(ISNUMBER(SEARCH("3",'Procytrat 610BS'!E244)),EDATE(AB8742,3),DATEVALUE('Procytrat 610BS'!E244))))),""))</f>
        <v/>
      </c>
      <c r="AM8742" t="str">
        <f t="shared" ca="1" si="845"/>
        <v/>
      </c>
    </row>
    <row r="8743" spans="27:39" x14ac:dyDescent="0.3">
      <c r="AA8743" t="str">
        <f>IF(COUNTA('Procytrat 610BS'!B245,'Procytrat 610BS'!C245,'Procytrat 610BS'!D245)&gt;0,"610BS","")</f>
        <v/>
      </c>
      <c r="AB8743" t="str">
        <f>IFERROR(IF(ISNUMBER('Procytrat 610BS'!B245),'Procytrat 610BS'!B245,DATEVALUE('Procytrat 610BS'!B245)),"")</f>
        <v/>
      </c>
      <c r="AC8743" t="str">
        <f>IF(AA8743="","",'Procytrat 610BS'!C245)</f>
        <v/>
      </c>
      <c r="AD8743" t="str">
        <f>IF(AA8743="","",IFERROR(1*'Procytrat 610BS'!D245,IFERROR(_xludf.NUMBERVALUE('Procytrat 610BS'!D245,".",","),IFERROR(_xludf.NUMBERVALUE('Procytrat 610BS'!D245,",","."),0))))</f>
        <v/>
      </c>
      <c r="AE8743" t="str">
        <f>IF(AA8743="","",'Procytrat 610BS'!K245)</f>
        <v/>
      </c>
      <c r="AF8743">
        <f t="shared" si="840"/>
        <v>0</v>
      </c>
      <c r="AG8743" t="str">
        <f t="shared" si="841"/>
        <v/>
      </c>
      <c r="AH8743" t="str">
        <f t="shared" si="842"/>
        <v/>
      </c>
      <c r="AI8743">
        <f t="shared" si="843"/>
        <v>0</v>
      </c>
      <c r="AJ8743">
        <f t="shared" si="844"/>
        <v>0</v>
      </c>
      <c r="AK8743">
        <v>0</v>
      </c>
      <c r="AL8743" t="str">
        <f>IF(AA8743="","",IFERROR(IF(ISNUMBER('Procytrat 610BS'!E245),'Procytrat 610BS'!E245,IF(ISNUMBER(SEARCH("12",'Procytrat 610BS'!E245)),EDATE(AB8743,12),IF(ISNUMBER(SEARCH("6",'Procytrat 610BS'!E245)),EDATE(AB8743,6),IF(ISNUMBER(SEARCH("3",'Procytrat 610BS'!E245)),EDATE(AB8743,3),DATEVALUE('Procytrat 610BS'!E245))))),""))</f>
        <v/>
      </c>
      <c r="AM8743" t="str">
        <f t="shared" ca="1" si="845"/>
        <v/>
      </c>
    </row>
    <row r="8744" spans="27:39" x14ac:dyDescent="0.3">
      <c r="AA8744" t="str">
        <f>IF(COUNTA('Procytrat 610BS'!B246,'Procytrat 610BS'!C246,'Procytrat 610BS'!D246)&gt;0,"610BS","")</f>
        <v/>
      </c>
      <c r="AB8744" t="str">
        <f>IFERROR(IF(ISNUMBER('Procytrat 610BS'!B246),'Procytrat 610BS'!B246,DATEVALUE('Procytrat 610BS'!B246)),"")</f>
        <v/>
      </c>
      <c r="AC8744" t="str">
        <f>IF(AA8744="","",'Procytrat 610BS'!C246)</f>
        <v/>
      </c>
      <c r="AD8744" t="str">
        <f>IF(AA8744="","",IFERROR(1*'Procytrat 610BS'!D246,IFERROR(_xludf.NUMBERVALUE('Procytrat 610BS'!D246,".",","),IFERROR(_xludf.NUMBERVALUE('Procytrat 610BS'!D246,",","."),0))))</f>
        <v/>
      </c>
      <c r="AE8744" t="str">
        <f>IF(AA8744="","",'Procytrat 610BS'!K246)</f>
        <v/>
      </c>
      <c r="AF8744">
        <f t="shared" si="840"/>
        <v>0</v>
      </c>
      <c r="AG8744" t="str">
        <f t="shared" si="841"/>
        <v/>
      </c>
      <c r="AH8744" t="str">
        <f t="shared" si="842"/>
        <v/>
      </c>
      <c r="AI8744">
        <f t="shared" si="843"/>
        <v>0</v>
      </c>
      <c r="AJ8744">
        <f t="shared" si="844"/>
        <v>0</v>
      </c>
      <c r="AK8744">
        <v>0</v>
      </c>
      <c r="AL8744" t="str">
        <f>IF(AA8744="","",IFERROR(IF(ISNUMBER('Procytrat 610BS'!E246),'Procytrat 610BS'!E246,IF(ISNUMBER(SEARCH("12",'Procytrat 610BS'!E246)),EDATE(AB8744,12),IF(ISNUMBER(SEARCH("6",'Procytrat 610BS'!E246)),EDATE(AB8744,6),IF(ISNUMBER(SEARCH("3",'Procytrat 610BS'!E246)),EDATE(AB8744,3),DATEVALUE('Procytrat 610BS'!E246))))),""))</f>
        <v/>
      </c>
      <c r="AM8744" t="str">
        <f t="shared" ca="1" si="845"/>
        <v/>
      </c>
    </row>
    <row r="8745" spans="27:39" x14ac:dyDescent="0.3">
      <c r="AA8745" t="str">
        <f>IF(COUNTA('Procytrat 610BS'!B247,'Procytrat 610BS'!C247,'Procytrat 610BS'!D247)&gt;0,"610BS","")</f>
        <v/>
      </c>
      <c r="AB8745" t="str">
        <f>IFERROR(IF(ISNUMBER('Procytrat 610BS'!B247),'Procytrat 610BS'!B247,DATEVALUE('Procytrat 610BS'!B247)),"")</f>
        <v/>
      </c>
      <c r="AC8745" t="str">
        <f>IF(AA8745="","",'Procytrat 610BS'!C247)</f>
        <v/>
      </c>
      <c r="AD8745" t="str">
        <f>IF(AA8745="","",IFERROR(1*'Procytrat 610BS'!D247,IFERROR(_xludf.NUMBERVALUE('Procytrat 610BS'!D247,".",","),IFERROR(_xludf.NUMBERVALUE('Procytrat 610BS'!D247,",","."),0))))</f>
        <v/>
      </c>
      <c r="AE8745" t="str">
        <f>IF(AA8745="","",'Procytrat 610BS'!K247)</f>
        <v/>
      </c>
      <c r="AF8745">
        <f t="shared" si="840"/>
        <v>0</v>
      </c>
      <c r="AG8745" t="str">
        <f t="shared" si="841"/>
        <v/>
      </c>
      <c r="AH8745" t="str">
        <f t="shared" si="842"/>
        <v/>
      </c>
      <c r="AI8745">
        <f t="shared" si="843"/>
        <v>0</v>
      </c>
      <c r="AJ8745">
        <f t="shared" si="844"/>
        <v>0</v>
      </c>
      <c r="AK8745">
        <v>0</v>
      </c>
      <c r="AL8745" t="str">
        <f>IF(AA8745="","",IFERROR(IF(ISNUMBER('Procytrat 610BS'!E247),'Procytrat 610BS'!E247,IF(ISNUMBER(SEARCH("12",'Procytrat 610BS'!E247)),EDATE(AB8745,12),IF(ISNUMBER(SEARCH("6",'Procytrat 610BS'!E247)),EDATE(AB8745,6),IF(ISNUMBER(SEARCH("3",'Procytrat 610BS'!E247)),EDATE(AB8745,3),DATEVALUE('Procytrat 610BS'!E247))))),""))</f>
        <v/>
      </c>
      <c r="AM8745" t="str">
        <f t="shared" ca="1" si="845"/>
        <v/>
      </c>
    </row>
    <row r="8746" spans="27:39" x14ac:dyDescent="0.3">
      <c r="AA8746" t="str">
        <f>IF(COUNTA('Procytrat 610BS'!B248,'Procytrat 610BS'!C248,'Procytrat 610BS'!D248)&gt;0,"610BS","")</f>
        <v/>
      </c>
      <c r="AB8746" t="str">
        <f>IFERROR(IF(ISNUMBER('Procytrat 610BS'!B248),'Procytrat 610BS'!B248,DATEVALUE('Procytrat 610BS'!B248)),"")</f>
        <v/>
      </c>
      <c r="AC8746" t="str">
        <f>IF(AA8746="","",'Procytrat 610BS'!C248)</f>
        <v/>
      </c>
      <c r="AD8746" t="str">
        <f>IF(AA8746="","",IFERROR(1*'Procytrat 610BS'!D248,IFERROR(_xludf.NUMBERVALUE('Procytrat 610BS'!D248,".",","),IFERROR(_xludf.NUMBERVALUE('Procytrat 610BS'!D248,",","."),0))))</f>
        <v/>
      </c>
      <c r="AE8746" t="str">
        <f>IF(AA8746="","",'Procytrat 610BS'!K248)</f>
        <v/>
      </c>
      <c r="AF8746">
        <f t="shared" si="840"/>
        <v>0</v>
      </c>
      <c r="AG8746" t="str">
        <f t="shared" si="841"/>
        <v/>
      </c>
      <c r="AH8746" t="str">
        <f t="shared" si="842"/>
        <v/>
      </c>
      <c r="AI8746">
        <f t="shared" si="843"/>
        <v>0</v>
      </c>
      <c r="AJ8746">
        <f t="shared" si="844"/>
        <v>0</v>
      </c>
      <c r="AK8746">
        <v>0</v>
      </c>
      <c r="AL8746" t="str">
        <f>IF(AA8746="","",IFERROR(IF(ISNUMBER('Procytrat 610BS'!E248),'Procytrat 610BS'!E248,IF(ISNUMBER(SEARCH("12",'Procytrat 610BS'!E248)),EDATE(AB8746,12),IF(ISNUMBER(SEARCH("6",'Procytrat 610BS'!E248)),EDATE(AB8746,6),IF(ISNUMBER(SEARCH("3",'Procytrat 610BS'!E248)),EDATE(AB8746,3),DATEVALUE('Procytrat 610BS'!E248))))),""))</f>
        <v/>
      </c>
      <c r="AM8746" t="str">
        <f t="shared" ca="1" si="845"/>
        <v/>
      </c>
    </row>
    <row r="8747" spans="27:39" x14ac:dyDescent="0.3">
      <c r="AA8747" t="str">
        <f>IF(COUNTA('Procytrat 610BS'!B249,'Procytrat 610BS'!C249,'Procytrat 610BS'!D249)&gt;0,"610BS","")</f>
        <v/>
      </c>
      <c r="AB8747" t="str">
        <f>IFERROR(IF(ISNUMBER('Procytrat 610BS'!B249),'Procytrat 610BS'!B249,DATEVALUE('Procytrat 610BS'!B249)),"")</f>
        <v/>
      </c>
      <c r="AC8747" t="str">
        <f>IF(AA8747="","",'Procytrat 610BS'!C249)</f>
        <v/>
      </c>
      <c r="AD8747" t="str">
        <f>IF(AA8747="","",IFERROR(1*'Procytrat 610BS'!D249,IFERROR(_xludf.NUMBERVALUE('Procytrat 610BS'!D249,".",","),IFERROR(_xludf.NUMBERVALUE('Procytrat 610BS'!D249,",","."),0))))</f>
        <v/>
      </c>
      <c r="AE8747" t="str">
        <f>IF(AA8747="","",'Procytrat 610BS'!K249)</f>
        <v/>
      </c>
      <c r="AF8747">
        <f t="shared" si="840"/>
        <v>0</v>
      </c>
      <c r="AG8747" t="str">
        <f t="shared" si="841"/>
        <v/>
      </c>
      <c r="AH8747" t="str">
        <f t="shared" si="842"/>
        <v/>
      </c>
      <c r="AI8747">
        <f t="shared" si="843"/>
        <v>0</v>
      </c>
      <c r="AJ8747">
        <f t="shared" si="844"/>
        <v>0</v>
      </c>
      <c r="AK8747">
        <v>0</v>
      </c>
      <c r="AL8747" t="str">
        <f>IF(AA8747="","",IFERROR(IF(ISNUMBER('Procytrat 610BS'!E249),'Procytrat 610BS'!E249,IF(ISNUMBER(SEARCH("12",'Procytrat 610BS'!E249)),EDATE(AB8747,12),IF(ISNUMBER(SEARCH("6",'Procytrat 610BS'!E249)),EDATE(AB8747,6),IF(ISNUMBER(SEARCH("3",'Procytrat 610BS'!E249)),EDATE(AB8747,3),DATEVALUE('Procytrat 610BS'!E249))))),""))</f>
        <v/>
      </c>
      <c r="AM8747" t="str">
        <f t="shared" ca="1" si="845"/>
        <v/>
      </c>
    </row>
    <row r="8748" spans="27:39" x14ac:dyDescent="0.3">
      <c r="AA8748" t="str">
        <f>IF(COUNTA('Procytrat 610BS'!B250,'Procytrat 610BS'!C250,'Procytrat 610BS'!D250)&gt;0,"610BS","")</f>
        <v/>
      </c>
      <c r="AB8748" t="str">
        <f>IFERROR(IF(ISNUMBER('Procytrat 610BS'!B250),'Procytrat 610BS'!B250,DATEVALUE('Procytrat 610BS'!B250)),"")</f>
        <v/>
      </c>
      <c r="AC8748" t="str">
        <f>IF(AA8748="","",'Procytrat 610BS'!C250)</f>
        <v/>
      </c>
      <c r="AD8748" t="str">
        <f>IF(AA8748="","",IFERROR(1*'Procytrat 610BS'!D250,IFERROR(_xludf.NUMBERVALUE('Procytrat 610BS'!D250,".",","),IFERROR(_xludf.NUMBERVALUE('Procytrat 610BS'!D250,",","."),0))))</f>
        <v/>
      </c>
      <c r="AE8748" t="str">
        <f>IF(AA8748="","",'Procytrat 610BS'!K250)</f>
        <v/>
      </c>
      <c r="AF8748">
        <f t="shared" si="840"/>
        <v>0</v>
      </c>
      <c r="AG8748" t="str">
        <f t="shared" si="841"/>
        <v/>
      </c>
      <c r="AH8748" t="str">
        <f t="shared" si="842"/>
        <v/>
      </c>
      <c r="AI8748">
        <f t="shared" si="843"/>
        <v>0</v>
      </c>
      <c r="AJ8748">
        <f t="shared" si="844"/>
        <v>0</v>
      </c>
      <c r="AK8748">
        <v>0</v>
      </c>
      <c r="AL8748" t="str">
        <f>IF(AA8748="","",IFERROR(IF(ISNUMBER('Procytrat 610BS'!E250),'Procytrat 610BS'!E250,IF(ISNUMBER(SEARCH("12",'Procytrat 610BS'!E250)),EDATE(AB8748,12),IF(ISNUMBER(SEARCH("6",'Procytrat 610BS'!E250)),EDATE(AB8748,6),IF(ISNUMBER(SEARCH("3",'Procytrat 610BS'!E250)),EDATE(AB8748,3),DATEVALUE('Procytrat 610BS'!E250))))),""))</f>
        <v/>
      </c>
      <c r="AM8748" t="str">
        <f t="shared" ca="1" si="845"/>
        <v/>
      </c>
    </row>
    <row r="8749" spans="27:39" x14ac:dyDescent="0.3">
      <c r="AA8749" t="str">
        <f>IF(COUNTA('Procytrat 610BS'!B251,'Procytrat 610BS'!C251,'Procytrat 610BS'!D251)&gt;0,"610BS","")</f>
        <v/>
      </c>
      <c r="AB8749" t="str">
        <f>IFERROR(IF(ISNUMBER('Procytrat 610BS'!B251),'Procytrat 610BS'!B251,DATEVALUE('Procytrat 610BS'!B251)),"")</f>
        <v/>
      </c>
      <c r="AC8749" t="str">
        <f>IF(AA8749="","",'Procytrat 610BS'!C251)</f>
        <v/>
      </c>
      <c r="AD8749" t="str">
        <f>IF(AA8749="","",IFERROR(1*'Procytrat 610BS'!D251,IFERROR(_xludf.NUMBERVALUE('Procytrat 610BS'!D251,".",","),IFERROR(_xludf.NUMBERVALUE('Procytrat 610BS'!D251,",","."),0))))</f>
        <v/>
      </c>
      <c r="AE8749" t="str">
        <f>IF(AA8749="","",'Procytrat 610BS'!K251)</f>
        <v/>
      </c>
      <c r="AF8749">
        <f t="shared" si="840"/>
        <v>0</v>
      </c>
      <c r="AG8749" t="str">
        <f t="shared" si="841"/>
        <v/>
      </c>
      <c r="AH8749" t="str">
        <f t="shared" si="842"/>
        <v/>
      </c>
      <c r="AI8749">
        <f t="shared" si="843"/>
        <v>0</v>
      </c>
      <c r="AJ8749">
        <f t="shared" si="844"/>
        <v>0</v>
      </c>
      <c r="AK8749">
        <v>0</v>
      </c>
      <c r="AL8749" t="str">
        <f>IF(AA8749="","",IFERROR(IF(ISNUMBER('Procytrat 610BS'!E251),'Procytrat 610BS'!E251,IF(ISNUMBER(SEARCH("12",'Procytrat 610BS'!E251)),EDATE(AB8749,12),IF(ISNUMBER(SEARCH("6",'Procytrat 610BS'!E251)),EDATE(AB8749,6),IF(ISNUMBER(SEARCH("3",'Procytrat 610BS'!E251)),EDATE(AB8749,3),DATEVALUE('Procytrat 610BS'!E251))))),""))</f>
        <v/>
      </c>
      <c r="AM8749" t="str">
        <f t="shared" ca="1" si="845"/>
        <v/>
      </c>
    </row>
    <row r="8750" spans="27:39" x14ac:dyDescent="0.3">
      <c r="AA8750" t="str">
        <f>IF(COUNTA('Procytrat 610BS'!B252,'Procytrat 610BS'!C252,'Procytrat 610BS'!D252)&gt;0,"610BS","")</f>
        <v/>
      </c>
      <c r="AB8750" t="str">
        <f>IFERROR(IF(ISNUMBER('Procytrat 610BS'!B252),'Procytrat 610BS'!B252,DATEVALUE('Procytrat 610BS'!B252)),"")</f>
        <v/>
      </c>
      <c r="AC8750" t="str">
        <f>IF(AA8750="","",'Procytrat 610BS'!C252)</f>
        <v/>
      </c>
      <c r="AD8750" t="str">
        <f>IF(AA8750="","",IFERROR(1*'Procytrat 610BS'!D252,IFERROR(_xludf.NUMBERVALUE('Procytrat 610BS'!D252,".",","),IFERROR(_xludf.NUMBERVALUE('Procytrat 610BS'!D252,",","."),0))))</f>
        <v/>
      </c>
      <c r="AE8750" t="str">
        <f>IF(AA8750="","",'Procytrat 610BS'!K252)</f>
        <v/>
      </c>
      <c r="AF8750">
        <f t="shared" si="840"/>
        <v>0</v>
      </c>
      <c r="AG8750" t="str">
        <f t="shared" si="841"/>
        <v/>
      </c>
      <c r="AH8750" t="str">
        <f t="shared" si="842"/>
        <v/>
      </c>
      <c r="AI8750">
        <f t="shared" si="843"/>
        <v>0</v>
      </c>
      <c r="AJ8750">
        <f t="shared" si="844"/>
        <v>0</v>
      </c>
      <c r="AK8750">
        <v>0</v>
      </c>
      <c r="AL8750" t="str">
        <f>IF(AA8750="","",IFERROR(IF(ISNUMBER('Procytrat 610BS'!E252),'Procytrat 610BS'!E252,IF(ISNUMBER(SEARCH("12",'Procytrat 610BS'!E252)),EDATE(AB8750,12),IF(ISNUMBER(SEARCH("6",'Procytrat 610BS'!E252)),EDATE(AB8750,6),IF(ISNUMBER(SEARCH("3",'Procytrat 610BS'!E252)),EDATE(AB8750,3),DATEVALUE('Procytrat 610BS'!E252))))),""))</f>
        <v/>
      </c>
      <c r="AM8750" t="str">
        <f t="shared" ca="1" si="845"/>
        <v/>
      </c>
    </row>
    <row r="8751" spans="27:39" x14ac:dyDescent="0.3">
      <c r="AA8751" t="str">
        <f>IF(COUNTA('Procytrat 610BS'!B253,'Procytrat 610BS'!C253,'Procytrat 610BS'!D253)&gt;0,"610BS","")</f>
        <v/>
      </c>
      <c r="AB8751" t="str">
        <f>IFERROR(IF(ISNUMBER('Procytrat 610BS'!B253),'Procytrat 610BS'!B253,DATEVALUE('Procytrat 610BS'!B253)),"")</f>
        <v/>
      </c>
      <c r="AC8751" t="str">
        <f>IF(AA8751="","",'Procytrat 610BS'!C253)</f>
        <v/>
      </c>
      <c r="AD8751" t="str">
        <f>IF(AA8751="","",IFERROR(1*'Procytrat 610BS'!D253,IFERROR(_xludf.NUMBERVALUE('Procytrat 610BS'!D253,".",","),IFERROR(_xludf.NUMBERVALUE('Procytrat 610BS'!D253,",","."),0))))</f>
        <v/>
      </c>
      <c r="AE8751" t="str">
        <f>IF(AA8751="","",'Procytrat 610BS'!K253)</f>
        <v/>
      </c>
      <c r="AF8751">
        <f t="shared" si="840"/>
        <v>0</v>
      </c>
      <c r="AG8751" t="str">
        <f t="shared" si="841"/>
        <v/>
      </c>
      <c r="AH8751" t="str">
        <f t="shared" si="842"/>
        <v/>
      </c>
      <c r="AI8751">
        <f t="shared" si="843"/>
        <v>0</v>
      </c>
      <c r="AJ8751">
        <f t="shared" si="844"/>
        <v>0</v>
      </c>
      <c r="AK8751">
        <v>0</v>
      </c>
      <c r="AL8751" t="str">
        <f>IF(AA8751="","",IFERROR(IF(ISNUMBER('Procytrat 610BS'!E253),'Procytrat 610BS'!E253,IF(ISNUMBER(SEARCH("12",'Procytrat 610BS'!E253)),EDATE(AB8751,12),IF(ISNUMBER(SEARCH("6",'Procytrat 610BS'!E253)),EDATE(AB8751,6),IF(ISNUMBER(SEARCH("3",'Procytrat 610BS'!E253)),EDATE(AB8751,3),DATEVALUE('Procytrat 610BS'!E253))))),""))</f>
        <v/>
      </c>
      <c r="AM8751" t="str">
        <f t="shared" ca="1" si="845"/>
        <v/>
      </c>
    </row>
    <row r="8752" spans="27:39" x14ac:dyDescent="0.3">
      <c r="AA8752" t="str">
        <f>IF(COUNTA('Procytrat 610BS'!B254,'Procytrat 610BS'!C254,'Procytrat 610BS'!D254)&gt;0,"610BS","")</f>
        <v/>
      </c>
      <c r="AB8752" t="str">
        <f>IFERROR(IF(ISNUMBER('Procytrat 610BS'!B254),'Procytrat 610BS'!B254,DATEVALUE('Procytrat 610BS'!B254)),"")</f>
        <v/>
      </c>
      <c r="AC8752" t="str">
        <f>IF(AA8752="","",'Procytrat 610BS'!C254)</f>
        <v/>
      </c>
      <c r="AD8752" t="str">
        <f>IF(AA8752="","",IFERROR(1*'Procytrat 610BS'!D254,IFERROR(_xludf.NUMBERVALUE('Procytrat 610BS'!D254,".",","),IFERROR(_xludf.NUMBERVALUE('Procytrat 610BS'!D254,",","."),0))))</f>
        <v/>
      </c>
      <c r="AE8752" t="str">
        <f>IF(AA8752="","",'Procytrat 610BS'!K254)</f>
        <v/>
      </c>
      <c r="AF8752">
        <f t="shared" si="840"/>
        <v>0</v>
      </c>
      <c r="AG8752" t="str">
        <f t="shared" si="841"/>
        <v/>
      </c>
      <c r="AH8752" t="str">
        <f t="shared" si="842"/>
        <v/>
      </c>
      <c r="AI8752">
        <f t="shared" si="843"/>
        <v>0</v>
      </c>
      <c r="AJ8752">
        <f t="shared" si="844"/>
        <v>0</v>
      </c>
      <c r="AK8752">
        <v>0</v>
      </c>
      <c r="AL8752" t="str">
        <f>IF(AA8752="","",IFERROR(IF(ISNUMBER('Procytrat 610BS'!E254),'Procytrat 610BS'!E254,IF(ISNUMBER(SEARCH("12",'Procytrat 610BS'!E254)),EDATE(AB8752,12),IF(ISNUMBER(SEARCH("6",'Procytrat 610BS'!E254)),EDATE(AB8752,6),IF(ISNUMBER(SEARCH("3",'Procytrat 610BS'!E254)),EDATE(AB8752,3),DATEVALUE('Procytrat 610BS'!E254))))),""))</f>
        <v/>
      </c>
      <c r="AM8752" t="str">
        <f t="shared" ca="1" si="845"/>
        <v/>
      </c>
    </row>
    <row r="8753" spans="27:39" x14ac:dyDescent="0.3">
      <c r="AA8753" t="str">
        <f>IF(COUNTA('Procytrat 610BS'!B255,'Procytrat 610BS'!C255,'Procytrat 610BS'!D255)&gt;0,"610BS","")</f>
        <v/>
      </c>
      <c r="AB8753" t="str">
        <f>IFERROR(IF(ISNUMBER('Procytrat 610BS'!B255),'Procytrat 610BS'!B255,DATEVALUE('Procytrat 610BS'!B255)),"")</f>
        <v/>
      </c>
      <c r="AC8753" t="str">
        <f>IF(AA8753="","",'Procytrat 610BS'!C255)</f>
        <v/>
      </c>
      <c r="AD8753" t="str">
        <f>IF(AA8753="","",IFERROR(1*'Procytrat 610BS'!D255,IFERROR(_xludf.NUMBERVALUE('Procytrat 610BS'!D255,".",","),IFERROR(_xludf.NUMBERVALUE('Procytrat 610BS'!D255,",","."),0))))</f>
        <v/>
      </c>
      <c r="AE8753" t="str">
        <f>IF(AA8753="","",'Procytrat 610BS'!K255)</f>
        <v/>
      </c>
      <c r="AF8753">
        <f t="shared" si="840"/>
        <v>0</v>
      </c>
      <c r="AG8753" t="str">
        <f t="shared" si="841"/>
        <v/>
      </c>
      <c r="AH8753" t="str">
        <f t="shared" si="842"/>
        <v/>
      </c>
      <c r="AI8753">
        <f t="shared" si="843"/>
        <v>0</v>
      </c>
      <c r="AJ8753">
        <f t="shared" si="844"/>
        <v>0</v>
      </c>
      <c r="AK8753">
        <v>0</v>
      </c>
      <c r="AL8753" t="str">
        <f>IF(AA8753="","",IFERROR(IF(ISNUMBER('Procytrat 610BS'!E255),'Procytrat 610BS'!E255,IF(ISNUMBER(SEARCH("12",'Procytrat 610BS'!E255)),EDATE(AB8753,12),IF(ISNUMBER(SEARCH("6",'Procytrat 610BS'!E255)),EDATE(AB8753,6),IF(ISNUMBER(SEARCH("3",'Procytrat 610BS'!E255)),EDATE(AB8753,3),DATEVALUE('Procytrat 610BS'!E255))))),""))</f>
        <v/>
      </c>
      <c r="AM8753" t="str">
        <f t="shared" ca="1" si="845"/>
        <v/>
      </c>
    </row>
    <row r="8754" spans="27:39" x14ac:dyDescent="0.3">
      <c r="AA8754" t="str">
        <f>IF(COUNTA('Procytrat 610BS'!B256,'Procytrat 610BS'!C256,'Procytrat 610BS'!D256)&gt;0,"610BS","")</f>
        <v/>
      </c>
      <c r="AB8754" t="str">
        <f>IFERROR(IF(ISNUMBER('Procytrat 610BS'!B256),'Procytrat 610BS'!B256,DATEVALUE('Procytrat 610BS'!B256)),"")</f>
        <v/>
      </c>
      <c r="AC8754" t="str">
        <f>IF(AA8754="","",'Procytrat 610BS'!C256)</f>
        <v/>
      </c>
      <c r="AD8754" t="str">
        <f>IF(AA8754="","",IFERROR(1*'Procytrat 610BS'!D256,IFERROR(_xludf.NUMBERVALUE('Procytrat 610BS'!D256,".",","),IFERROR(_xludf.NUMBERVALUE('Procytrat 610BS'!D256,",","."),0))))</f>
        <v/>
      </c>
      <c r="AE8754" t="str">
        <f>IF(AA8754="","",'Procytrat 610BS'!K256)</f>
        <v/>
      </c>
      <c r="AF8754">
        <f t="shared" si="840"/>
        <v>0</v>
      </c>
      <c r="AG8754" t="str">
        <f t="shared" si="841"/>
        <v/>
      </c>
      <c r="AH8754" t="str">
        <f t="shared" si="842"/>
        <v/>
      </c>
      <c r="AI8754">
        <f t="shared" si="843"/>
        <v>0</v>
      </c>
      <c r="AJ8754">
        <f t="shared" si="844"/>
        <v>0</v>
      </c>
      <c r="AK8754">
        <v>0</v>
      </c>
      <c r="AL8754" t="str">
        <f>IF(AA8754="","",IFERROR(IF(ISNUMBER('Procytrat 610BS'!E256),'Procytrat 610BS'!E256,IF(ISNUMBER(SEARCH("12",'Procytrat 610BS'!E256)),EDATE(AB8754,12),IF(ISNUMBER(SEARCH("6",'Procytrat 610BS'!E256)),EDATE(AB8754,6),IF(ISNUMBER(SEARCH("3",'Procytrat 610BS'!E256)),EDATE(AB8754,3),DATEVALUE('Procytrat 610BS'!E256))))),""))</f>
        <v/>
      </c>
      <c r="AM8754" t="str">
        <f t="shared" ca="1" si="845"/>
        <v/>
      </c>
    </row>
    <row r="8755" spans="27:39" x14ac:dyDescent="0.3">
      <c r="AA8755" t="str">
        <f>IF(COUNTA('Procytrat 610BS'!B257,'Procytrat 610BS'!C257,'Procytrat 610BS'!D257)&gt;0,"610BS","")</f>
        <v/>
      </c>
      <c r="AB8755" t="str">
        <f>IFERROR(IF(ISNUMBER('Procytrat 610BS'!B257),'Procytrat 610BS'!B257,DATEVALUE('Procytrat 610BS'!B257)),"")</f>
        <v/>
      </c>
      <c r="AC8755" t="str">
        <f>IF(AA8755="","",'Procytrat 610BS'!C257)</f>
        <v/>
      </c>
      <c r="AD8755" t="str">
        <f>IF(AA8755="","",IFERROR(1*'Procytrat 610BS'!D257,IFERROR(_xludf.NUMBERVALUE('Procytrat 610BS'!D257,".",","),IFERROR(_xludf.NUMBERVALUE('Procytrat 610BS'!D257,",","."),0))))</f>
        <v/>
      </c>
      <c r="AE8755" t="str">
        <f>IF(AA8755="","",'Procytrat 610BS'!K257)</f>
        <v/>
      </c>
      <c r="AF8755">
        <f t="shared" si="840"/>
        <v>0</v>
      </c>
      <c r="AG8755" t="str">
        <f t="shared" si="841"/>
        <v/>
      </c>
      <c r="AH8755" t="str">
        <f t="shared" si="842"/>
        <v/>
      </c>
      <c r="AI8755">
        <f t="shared" si="843"/>
        <v>0</v>
      </c>
      <c r="AJ8755">
        <f t="shared" si="844"/>
        <v>0</v>
      </c>
      <c r="AK8755">
        <v>0</v>
      </c>
      <c r="AL8755" t="str">
        <f>IF(AA8755="","",IFERROR(IF(ISNUMBER('Procytrat 610BS'!E257),'Procytrat 610BS'!E257,IF(ISNUMBER(SEARCH("12",'Procytrat 610BS'!E257)),EDATE(AB8755,12),IF(ISNUMBER(SEARCH("6",'Procytrat 610BS'!E257)),EDATE(AB8755,6),IF(ISNUMBER(SEARCH("3",'Procytrat 610BS'!E257)),EDATE(AB8755,3),DATEVALUE('Procytrat 610BS'!E257))))),""))</f>
        <v/>
      </c>
      <c r="AM8755" t="str">
        <f t="shared" ca="1" si="845"/>
        <v/>
      </c>
    </row>
    <row r="8756" spans="27:39" x14ac:dyDescent="0.3">
      <c r="AA8756" t="str">
        <f>IF(COUNTA('Procytrat 610BS'!B258,'Procytrat 610BS'!C258,'Procytrat 610BS'!D258)&gt;0,"610BS","")</f>
        <v/>
      </c>
      <c r="AB8756" t="str">
        <f>IFERROR(IF(ISNUMBER('Procytrat 610BS'!B258),'Procytrat 610BS'!B258,DATEVALUE('Procytrat 610BS'!B258)),"")</f>
        <v/>
      </c>
      <c r="AC8756" t="str">
        <f>IF(AA8756="","",'Procytrat 610BS'!C258)</f>
        <v/>
      </c>
      <c r="AD8756" t="str">
        <f>IF(AA8756="","",IFERROR(1*'Procytrat 610BS'!D258,IFERROR(_xludf.NUMBERVALUE('Procytrat 610BS'!D258,".",","),IFERROR(_xludf.NUMBERVALUE('Procytrat 610BS'!D258,",","."),0))))</f>
        <v/>
      </c>
      <c r="AE8756" t="str">
        <f>IF(AA8756="","",'Procytrat 610BS'!K258)</f>
        <v/>
      </c>
      <c r="AF8756">
        <f t="shared" si="840"/>
        <v>0</v>
      </c>
      <c r="AG8756" t="str">
        <f t="shared" si="841"/>
        <v/>
      </c>
      <c r="AH8756" t="str">
        <f t="shared" si="842"/>
        <v/>
      </c>
      <c r="AI8756">
        <f t="shared" si="843"/>
        <v>0</v>
      </c>
      <c r="AJ8756">
        <f t="shared" si="844"/>
        <v>0</v>
      </c>
      <c r="AK8756">
        <v>0</v>
      </c>
      <c r="AL8756" t="str">
        <f>IF(AA8756="","",IFERROR(IF(ISNUMBER('Procytrat 610BS'!E258),'Procytrat 610BS'!E258,IF(ISNUMBER(SEARCH("12",'Procytrat 610BS'!E258)),EDATE(AB8756,12),IF(ISNUMBER(SEARCH("6",'Procytrat 610BS'!E258)),EDATE(AB8756,6),IF(ISNUMBER(SEARCH("3",'Procytrat 610BS'!E258)),EDATE(AB8756,3),DATEVALUE('Procytrat 610BS'!E258))))),""))</f>
        <v/>
      </c>
      <c r="AM8756" t="str">
        <f t="shared" ca="1" si="845"/>
        <v/>
      </c>
    </row>
    <row r="8757" spans="27:39" x14ac:dyDescent="0.3">
      <c r="AA8757" t="str">
        <f>IF(COUNTA('Procytrat 610BS'!B259,'Procytrat 610BS'!C259,'Procytrat 610BS'!D259)&gt;0,"610BS","")</f>
        <v/>
      </c>
      <c r="AB8757" t="str">
        <f>IFERROR(IF(ISNUMBER('Procytrat 610BS'!B259),'Procytrat 610BS'!B259,DATEVALUE('Procytrat 610BS'!B259)),"")</f>
        <v/>
      </c>
      <c r="AC8757" t="str">
        <f>IF(AA8757="","",'Procytrat 610BS'!C259)</f>
        <v/>
      </c>
      <c r="AD8757" t="str">
        <f>IF(AA8757="","",IFERROR(1*'Procytrat 610BS'!D259,IFERROR(_xludf.NUMBERVALUE('Procytrat 610BS'!D259,".",","),IFERROR(_xludf.NUMBERVALUE('Procytrat 610BS'!D259,",","."),0))))</f>
        <v/>
      </c>
      <c r="AE8757" t="str">
        <f>IF(AA8757="","",'Procytrat 610BS'!K259)</f>
        <v/>
      </c>
      <c r="AF8757">
        <f t="shared" si="840"/>
        <v>0</v>
      </c>
      <c r="AG8757" t="str">
        <f t="shared" si="841"/>
        <v/>
      </c>
      <c r="AH8757" t="str">
        <f t="shared" si="842"/>
        <v/>
      </c>
      <c r="AI8757">
        <f t="shared" si="843"/>
        <v>0</v>
      </c>
      <c r="AJ8757">
        <f t="shared" si="844"/>
        <v>0</v>
      </c>
      <c r="AK8757">
        <v>0</v>
      </c>
      <c r="AL8757" t="str">
        <f>IF(AA8757="","",IFERROR(IF(ISNUMBER('Procytrat 610BS'!E259),'Procytrat 610BS'!E259,IF(ISNUMBER(SEARCH("12",'Procytrat 610BS'!E259)),EDATE(AB8757,12),IF(ISNUMBER(SEARCH("6",'Procytrat 610BS'!E259)),EDATE(AB8757,6),IF(ISNUMBER(SEARCH("3",'Procytrat 610BS'!E259)),EDATE(AB8757,3),DATEVALUE('Procytrat 610BS'!E259))))),""))</f>
        <v/>
      </c>
      <c r="AM8757" t="str">
        <f t="shared" ca="1" si="845"/>
        <v/>
      </c>
    </row>
    <row r="8758" spans="27:39" x14ac:dyDescent="0.3">
      <c r="AA8758" t="str">
        <f>IF(COUNTA('Procytrat 610BS'!B260,'Procytrat 610BS'!C260,'Procytrat 610BS'!D260)&gt;0,"610BS","")</f>
        <v/>
      </c>
      <c r="AB8758" t="str">
        <f>IFERROR(IF(ISNUMBER('Procytrat 610BS'!B260),'Procytrat 610BS'!B260,DATEVALUE('Procytrat 610BS'!B260)),"")</f>
        <v/>
      </c>
      <c r="AC8758" t="str">
        <f>IF(AA8758="","",'Procytrat 610BS'!C260)</f>
        <v/>
      </c>
      <c r="AD8758" t="str">
        <f>IF(AA8758="","",IFERROR(1*'Procytrat 610BS'!D260,IFERROR(_xludf.NUMBERVALUE('Procytrat 610BS'!D260,".",","),IFERROR(_xludf.NUMBERVALUE('Procytrat 610BS'!D260,",","."),0))))</f>
        <v/>
      </c>
      <c r="AE8758" t="str">
        <f>IF(AA8758="","",'Procytrat 610BS'!K260)</f>
        <v/>
      </c>
      <c r="AF8758">
        <f t="shared" si="840"/>
        <v>0</v>
      </c>
      <c r="AG8758" t="str">
        <f t="shared" si="841"/>
        <v/>
      </c>
      <c r="AH8758" t="str">
        <f t="shared" si="842"/>
        <v/>
      </c>
      <c r="AI8758">
        <f t="shared" si="843"/>
        <v>0</v>
      </c>
      <c r="AJ8758">
        <f t="shared" si="844"/>
        <v>0</v>
      </c>
      <c r="AK8758">
        <v>0</v>
      </c>
      <c r="AL8758" t="str">
        <f>IF(AA8758="","",IFERROR(IF(ISNUMBER('Procytrat 610BS'!E260),'Procytrat 610BS'!E260,IF(ISNUMBER(SEARCH("12",'Procytrat 610BS'!E260)),EDATE(AB8758,12),IF(ISNUMBER(SEARCH("6",'Procytrat 610BS'!E260)),EDATE(AB8758,6),IF(ISNUMBER(SEARCH("3",'Procytrat 610BS'!E260)),EDATE(AB8758,3),DATEVALUE('Procytrat 610BS'!E260))))),""))</f>
        <v/>
      </c>
      <c r="AM8758" t="str">
        <f t="shared" ca="1" si="845"/>
        <v/>
      </c>
    </row>
    <row r="8759" spans="27:39" x14ac:dyDescent="0.3">
      <c r="AA8759" t="str">
        <f>IF(COUNTA('Procytrat 610BS'!B261,'Procytrat 610BS'!C261,'Procytrat 610BS'!D261)&gt;0,"610BS","")</f>
        <v/>
      </c>
      <c r="AB8759" t="str">
        <f>IFERROR(IF(ISNUMBER('Procytrat 610BS'!B261),'Procytrat 610BS'!B261,DATEVALUE('Procytrat 610BS'!B261)),"")</f>
        <v/>
      </c>
      <c r="AC8759" t="str">
        <f>IF(AA8759="","",'Procytrat 610BS'!C261)</f>
        <v/>
      </c>
      <c r="AD8759" t="str">
        <f>IF(AA8759="","",IFERROR(1*'Procytrat 610BS'!D261,IFERROR(_xludf.NUMBERVALUE('Procytrat 610BS'!D261,".",","),IFERROR(_xludf.NUMBERVALUE('Procytrat 610BS'!D261,",","."),0))))</f>
        <v/>
      </c>
      <c r="AE8759" t="str">
        <f>IF(AA8759="","",'Procytrat 610BS'!K261)</f>
        <v/>
      </c>
      <c r="AF8759">
        <f t="shared" si="840"/>
        <v>0</v>
      </c>
      <c r="AG8759" t="str">
        <f t="shared" si="841"/>
        <v/>
      </c>
      <c r="AH8759" t="str">
        <f t="shared" si="842"/>
        <v/>
      </c>
      <c r="AI8759">
        <f t="shared" si="843"/>
        <v>0</v>
      </c>
      <c r="AJ8759">
        <f t="shared" si="844"/>
        <v>0</v>
      </c>
      <c r="AK8759">
        <v>0</v>
      </c>
      <c r="AL8759" t="str">
        <f>IF(AA8759="","",IFERROR(IF(ISNUMBER('Procytrat 610BS'!E261),'Procytrat 610BS'!E261,IF(ISNUMBER(SEARCH("12",'Procytrat 610BS'!E261)),EDATE(AB8759,12),IF(ISNUMBER(SEARCH("6",'Procytrat 610BS'!E261)),EDATE(AB8759,6),IF(ISNUMBER(SEARCH("3",'Procytrat 610BS'!E261)),EDATE(AB8759,3),DATEVALUE('Procytrat 610BS'!E261))))),""))</f>
        <v/>
      </c>
      <c r="AM8759" t="str">
        <f t="shared" ca="1" si="845"/>
        <v/>
      </c>
    </row>
    <row r="8760" spans="27:39" x14ac:dyDescent="0.3">
      <c r="AA8760" t="str">
        <f>IF(COUNTA('Procytrat 610BS'!B262,'Procytrat 610BS'!C262,'Procytrat 610BS'!D262)&gt;0,"610BS","")</f>
        <v/>
      </c>
      <c r="AB8760" t="str">
        <f>IFERROR(IF(ISNUMBER('Procytrat 610BS'!B262),'Procytrat 610BS'!B262,DATEVALUE('Procytrat 610BS'!B262)),"")</f>
        <v/>
      </c>
      <c r="AC8760" t="str">
        <f>IF(AA8760="","",'Procytrat 610BS'!C262)</f>
        <v/>
      </c>
      <c r="AD8760" t="str">
        <f>IF(AA8760="","",IFERROR(1*'Procytrat 610BS'!D262,IFERROR(_xludf.NUMBERVALUE('Procytrat 610BS'!D262,".",","),IFERROR(_xludf.NUMBERVALUE('Procytrat 610BS'!D262,",","."),0))))</f>
        <v/>
      </c>
      <c r="AE8760" t="str">
        <f>IF(AA8760="","",'Procytrat 610BS'!K262)</f>
        <v/>
      </c>
      <c r="AF8760">
        <f t="shared" si="840"/>
        <v>0</v>
      </c>
      <c r="AG8760" t="str">
        <f t="shared" si="841"/>
        <v/>
      </c>
      <c r="AH8760" t="str">
        <f t="shared" si="842"/>
        <v/>
      </c>
      <c r="AI8760">
        <f t="shared" si="843"/>
        <v>0</v>
      </c>
      <c r="AJ8760">
        <f t="shared" si="844"/>
        <v>0</v>
      </c>
      <c r="AK8760">
        <v>0</v>
      </c>
      <c r="AL8760" t="str">
        <f>IF(AA8760="","",IFERROR(IF(ISNUMBER('Procytrat 610BS'!E262),'Procytrat 610BS'!E262,IF(ISNUMBER(SEARCH("12",'Procytrat 610BS'!E262)),EDATE(AB8760,12),IF(ISNUMBER(SEARCH("6",'Procytrat 610BS'!E262)),EDATE(AB8760,6),IF(ISNUMBER(SEARCH("3",'Procytrat 610BS'!E262)),EDATE(AB8760,3),DATEVALUE('Procytrat 610BS'!E262))))),""))</f>
        <v/>
      </c>
      <c r="AM8760" t="str">
        <f t="shared" ca="1" si="845"/>
        <v/>
      </c>
    </row>
    <row r="8761" spans="27:39" x14ac:dyDescent="0.3">
      <c r="AA8761" t="str">
        <f>IF(COUNTA('Procytrat 610BS'!B263,'Procytrat 610BS'!C263,'Procytrat 610BS'!D263)&gt;0,"610BS","")</f>
        <v/>
      </c>
      <c r="AB8761" t="str">
        <f>IFERROR(IF(ISNUMBER('Procytrat 610BS'!B263),'Procytrat 610BS'!B263,DATEVALUE('Procytrat 610BS'!B263)),"")</f>
        <v/>
      </c>
      <c r="AC8761" t="str">
        <f>IF(AA8761="","",'Procytrat 610BS'!C263)</f>
        <v/>
      </c>
      <c r="AD8761" t="str">
        <f>IF(AA8761="","",IFERROR(1*'Procytrat 610BS'!D263,IFERROR(_xludf.NUMBERVALUE('Procytrat 610BS'!D263,".",","),IFERROR(_xludf.NUMBERVALUE('Procytrat 610BS'!D263,",","."),0))))</f>
        <v/>
      </c>
      <c r="AE8761" t="str">
        <f>IF(AA8761="","",'Procytrat 610BS'!K263)</f>
        <v/>
      </c>
      <c r="AF8761">
        <f t="shared" si="840"/>
        <v>0</v>
      </c>
      <c r="AG8761" t="str">
        <f t="shared" si="841"/>
        <v/>
      </c>
      <c r="AH8761" t="str">
        <f t="shared" si="842"/>
        <v/>
      </c>
      <c r="AI8761">
        <f t="shared" si="843"/>
        <v>0</v>
      </c>
      <c r="AJ8761">
        <f t="shared" si="844"/>
        <v>0</v>
      </c>
      <c r="AK8761">
        <v>0</v>
      </c>
      <c r="AL8761" t="str">
        <f>IF(AA8761="","",IFERROR(IF(ISNUMBER('Procytrat 610BS'!E263),'Procytrat 610BS'!E263,IF(ISNUMBER(SEARCH("12",'Procytrat 610BS'!E263)),EDATE(AB8761,12),IF(ISNUMBER(SEARCH("6",'Procytrat 610BS'!E263)),EDATE(AB8761,6),IF(ISNUMBER(SEARCH("3",'Procytrat 610BS'!E263)),EDATE(AB8761,3),DATEVALUE('Procytrat 610BS'!E263))))),""))</f>
        <v/>
      </c>
      <c r="AM8761" t="str">
        <f t="shared" ca="1" si="845"/>
        <v/>
      </c>
    </row>
    <row r="8762" spans="27:39" x14ac:dyDescent="0.3">
      <c r="AA8762" t="str">
        <f>IF(COUNTA('Procytrat 610BS'!B264,'Procytrat 610BS'!C264,'Procytrat 610BS'!D264)&gt;0,"610BS","")</f>
        <v/>
      </c>
      <c r="AB8762" t="str">
        <f>IFERROR(IF(ISNUMBER('Procytrat 610BS'!B264),'Procytrat 610BS'!B264,DATEVALUE('Procytrat 610BS'!B264)),"")</f>
        <v/>
      </c>
      <c r="AC8762" t="str">
        <f>IF(AA8762="","",'Procytrat 610BS'!C264)</f>
        <v/>
      </c>
      <c r="AD8762" t="str">
        <f>IF(AA8762="","",IFERROR(1*'Procytrat 610BS'!D264,IFERROR(_xludf.NUMBERVALUE('Procytrat 610BS'!D264,".",","),IFERROR(_xludf.NUMBERVALUE('Procytrat 610BS'!D264,",","."),0))))</f>
        <v/>
      </c>
      <c r="AE8762" t="str">
        <f>IF(AA8762="","",'Procytrat 610BS'!K264)</f>
        <v/>
      </c>
      <c r="AF8762">
        <f t="shared" si="840"/>
        <v>0</v>
      </c>
      <c r="AG8762" t="str">
        <f t="shared" si="841"/>
        <v/>
      </c>
      <c r="AH8762" t="str">
        <f t="shared" si="842"/>
        <v/>
      </c>
      <c r="AI8762">
        <f t="shared" si="843"/>
        <v>0</v>
      </c>
      <c r="AJ8762">
        <f t="shared" si="844"/>
        <v>0</v>
      </c>
      <c r="AK8762">
        <v>0</v>
      </c>
      <c r="AL8762" t="str">
        <f>IF(AA8762="","",IFERROR(IF(ISNUMBER('Procytrat 610BS'!E264),'Procytrat 610BS'!E264,IF(ISNUMBER(SEARCH("12",'Procytrat 610BS'!E264)),EDATE(AB8762,12),IF(ISNUMBER(SEARCH("6",'Procytrat 610BS'!E264)),EDATE(AB8762,6),IF(ISNUMBER(SEARCH("3",'Procytrat 610BS'!E264)),EDATE(AB8762,3),DATEVALUE('Procytrat 610BS'!E264))))),""))</f>
        <v/>
      </c>
      <c r="AM8762" t="str">
        <f t="shared" ca="1" si="845"/>
        <v/>
      </c>
    </row>
    <row r="8763" spans="27:39" x14ac:dyDescent="0.3">
      <c r="AA8763" t="str">
        <f>IF(COUNTA('Procytrat 610BS'!B265,'Procytrat 610BS'!C265,'Procytrat 610BS'!D265)&gt;0,"610BS","")</f>
        <v/>
      </c>
      <c r="AB8763" t="str">
        <f>IFERROR(IF(ISNUMBER('Procytrat 610BS'!B265),'Procytrat 610BS'!B265,DATEVALUE('Procytrat 610BS'!B265)),"")</f>
        <v/>
      </c>
      <c r="AC8763" t="str">
        <f>IF(AA8763="","",'Procytrat 610BS'!C265)</f>
        <v/>
      </c>
      <c r="AD8763" t="str">
        <f>IF(AA8763="","",IFERROR(1*'Procytrat 610BS'!D265,IFERROR(_xludf.NUMBERVALUE('Procytrat 610BS'!D265,".",","),IFERROR(_xludf.NUMBERVALUE('Procytrat 610BS'!D265,",","."),0))))</f>
        <v/>
      </c>
      <c r="AE8763" t="str">
        <f>IF(AA8763="","",'Procytrat 610BS'!K265)</f>
        <v/>
      </c>
      <c r="AF8763">
        <f t="shared" si="840"/>
        <v>0</v>
      </c>
      <c r="AG8763" t="str">
        <f t="shared" si="841"/>
        <v/>
      </c>
      <c r="AH8763" t="str">
        <f t="shared" si="842"/>
        <v/>
      </c>
      <c r="AI8763">
        <f t="shared" si="843"/>
        <v>0</v>
      </c>
      <c r="AJ8763">
        <f t="shared" si="844"/>
        <v>0</v>
      </c>
      <c r="AK8763">
        <v>0</v>
      </c>
      <c r="AL8763" t="str">
        <f>IF(AA8763="","",IFERROR(IF(ISNUMBER('Procytrat 610BS'!E265),'Procytrat 610BS'!E265,IF(ISNUMBER(SEARCH("12",'Procytrat 610BS'!E265)),EDATE(AB8763,12),IF(ISNUMBER(SEARCH("6",'Procytrat 610BS'!E265)),EDATE(AB8763,6),IF(ISNUMBER(SEARCH("3",'Procytrat 610BS'!E265)),EDATE(AB8763,3),DATEVALUE('Procytrat 610BS'!E265))))),""))</f>
        <v/>
      </c>
      <c r="AM8763" t="str">
        <f t="shared" ca="1" si="845"/>
        <v/>
      </c>
    </row>
    <row r="8764" spans="27:39" x14ac:dyDescent="0.3">
      <c r="AA8764" t="str">
        <f>IF(COUNTA('Procytrat 610BS'!B266,'Procytrat 610BS'!C266,'Procytrat 610BS'!D266)&gt;0,"610BS","")</f>
        <v/>
      </c>
      <c r="AB8764" t="str">
        <f>IFERROR(IF(ISNUMBER('Procytrat 610BS'!B266),'Procytrat 610BS'!B266,DATEVALUE('Procytrat 610BS'!B266)),"")</f>
        <v/>
      </c>
      <c r="AC8764" t="str">
        <f>IF(AA8764="","",'Procytrat 610BS'!C266)</f>
        <v/>
      </c>
      <c r="AD8764" t="str">
        <f>IF(AA8764="","",IFERROR(1*'Procytrat 610BS'!D266,IFERROR(_xludf.NUMBERVALUE('Procytrat 610BS'!D266,".",","),IFERROR(_xludf.NUMBERVALUE('Procytrat 610BS'!D266,",","."),0))))</f>
        <v/>
      </c>
      <c r="AE8764" t="str">
        <f>IF(AA8764="","",'Procytrat 610BS'!K266)</f>
        <v/>
      </c>
      <c r="AF8764">
        <f t="shared" si="840"/>
        <v>0</v>
      </c>
      <c r="AG8764" t="str">
        <f t="shared" si="841"/>
        <v/>
      </c>
      <c r="AH8764" t="str">
        <f t="shared" si="842"/>
        <v/>
      </c>
      <c r="AI8764">
        <f t="shared" si="843"/>
        <v>0</v>
      </c>
      <c r="AJ8764">
        <f t="shared" si="844"/>
        <v>0</v>
      </c>
      <c r="AK8764">
        <v>0</v>
      </c>
      <c r="AL8764" t="str">
        <f>IF(AA8764="","",IFERROR(IF(ISNUMBER('Procytrat 610BS'!E266),'Procytrat 610BS'!E266,IF(ISNUMBER(SEARCH("12",'Procytrat 610BS'!E266)),EDATE(AB8764,12),IF(ISNUMBER(SEARCH("6",'Procytrat 610BS'!E266)),EDATE(AB8764,6),IF(ISNUMBER(SEARCH("3",'Procytrat 610BS'!E266)),EDATE(AB8764,3),DATEVALUE('Procytrat 610BS'!E266))))),""))</f>
        <v/>
      </c>
      <c r="AM8764" t="str">
        <f t="shared" ca="1" si="845"/>
        <v/>
      </c>
    </row>
    <row r="8765" spans="27:39" x14ac:dyDescent="0.3">
      <c r="AA8765" t="str">
        <f>IF(COUNTA('Procytrat 610BS'!B267,'Procytrat 610BS'!C267,'Procytrat 610BS'!D267)&gt;0,"610BS","")</f>
        <v/>
      </c>
      <c r="AB8765" t="str">
        <f>IFERROR(IF(ISNUMBER('Procytrat 610BS'!B267),'Procytrat 610BS'!B267,DATEVALUE('Procytrat 610BS'!B267)),"")</f>
        <v/>
      </c>
      <c r="AC8765" t="str">
        <f>IF(AA8765="","",'Procytrat 610BS'!C267)</f>
        <v/>
      </c>
      <c r="AD8765" t="str">
        <f>IF(AA8765="","",IFERROR(1*'Procytrat 610BS'!D267,IFERROR(_xludf.NUMBERVALUE('Procytrat 610BS'!D267,".",","),IFERROR(_xludf.NUMBERVALUE('Procytrat 610BS'!D267,",","."),0))))</f>
        <v/>
      </c>
      <c r="AE8765" t="str">
        <f>IF(AA8765="","",'Procytrat 610BS'!K267)</f>
        <v/>
      </c>
      <c r="AF8765">
        <f t="shared" si="840"/>
        <v>0</v>
      </c>
      <c r="AG8765" t="str">
        <f t="shared" si="841"/>
        <v/>
      </c>
      <c r="AH8765" t="str">
        <f t="shared" si="842"/>
        <v/>
      </c>
      <c r="AI8765">
        <f t="shared" si="843"/>
        <v>0</v>
      </c>
      <c r="AJ8765">
        <f t="shared" si="844"/>
        <v>0</v>
      </c>
      <c r="AK8765">
        <v>0</v>
      </c>
      <c r="AL8765" t="str">
        <f>IF(AA8765="","",IFERROR(IF(ISNUMBER('Procytrat 610BS'!E267),'Procytrat 610BS'!E267,IF(ISNUMBER(SEARCH("12",'Procytrat 610BS'!E267)),EDATE(AB8765,12),IF(ISNUMBER(SEARCH("6",'Procytrat 610BS'!E267)),EDATE(AB8765,6),IF(ISNUMBER(SEARCH("3",'Procytrat 610BS'!E267)),EDATE(AB8765,3),DATEVALUE('Procytrat 610BS'!E267))))),""))</f>
        <v/>
      </c>
      <c r="AM8765" t="str">
        <f t="shared" ca="1" si="845"/>
        <v/>
      </c>
    </row>
    <row r="8766" spans="27:39" x14ac:dyDescent="0.3">
      <c r="AA8766" t="str">
        <f>IF(COUNTA('Procytrat 610BS'!B268,'Procytrat 610BS'!C268,'Procytrat 610BS'!D268)&gt;0,"610BS","")</f>
        <v/>
      </c>
      <c r="AB8766" t="str">
        <f>IFERROR(IF(ISNUMBER('Procytrat 610BS'!B268),'Procytrat 610BS'!B268,DATEVALUE('Procytrat 610BS'!B268)),"")</f>
        <v/>
      </c>
      <c r="AC8766" t="str">
        <f>IF(AA8766="","",'Procytrat 610BS'!C268)</f>
        <v/>
      </c>
      <c r="AD8766" t="str">
        <f>IF(AA8766="","",IFERROR(1*'Procytrat 610BS'!D268,IFERROR(_xludf.NUMBERVALUE('Procytrat 610BS'!D268,".",","),IFERROR(_xludf.NUMBERVALUE('Procytrat 610BS'!D268,",","."),0))))</f>
        <v/>
      </c>
      <c r="AE8766" t="str">
        <f>IF(AA8766="","",'Procytrat 610BS'!K268)</f>
        <v/>
      </c>
      <c r="AF8766">
        <f t="shared" si="840"/>
        <v>0</v>
      </c>
      <c r="AG8766" t="str">
        <f t="shared" si="841"/>
        <v/>
      </c>
      <c r="AH8766" t="str">
        <f t="shared" si="842"/>
        <v/>
      </c>
      <c r="AI8766">
        <f t="shared" si="843"/>
        <v>0</v>
      </c>
      <c r="AJ8766">
        <f t="shared" si="844"/>
        <v>0</v>
      </c>
      <c r="AK8766">
        <v>0</v>
      </c>
      <c r="AL8766" t="str">
        <f>IF(AA8766="","",IFERROR(IF(ISNUMBER('Procytrat 610BS'!E268),'Procytrat 610BS'!E268,IF(ISNUMBER(SEARCH("12",'Procytrat 610BS'!E268)),EDATE(AB8766,12),IF(ISNUMBER(SEARCH("6",'Procytrat 610BS'!E268)),EDATE(AB8766,6),IF(ISNUMBER(SEARCH("3",'Procytrat 610BS'!E268)),EDATE(AB8766,3),DATEVALUE('Procytrat 610BS'!E268))))),""))</f>
        <v/>
      </c>
      <c r="AM8766" t="str">
        <f t="shared" ca="1" si="845"/>
        <v/>
      </c>
    </row>
    <row r="8767" spans="27:39" x14ac:dyDescent="0.3">
      <c r="AA8767" t="str">
        <f>IF(COUNTA('Procytrat 610BS'!B269,'Procytrat 610BS'!C269,'Procytrat 610BS'!D269)&gt;0,"610BS","")</f>
        <v/>
      </c>
      <c r="AB8767" t="str">
        <f>IFERROR(IF(ISNUMBER('Procytrat 610BS'!B269),'Procytrat 610BS'!B269,DATEVALUE('Procytrat 610BS'!B269)),"")</f>
        <v/>
      </c>
      <c r="AC8767" t="str">
        <f>IF(AA8767="","",'Procytrat 610BS'!C269)</f>
        <v/>
      </c>
      <c r="AD8767" t="str">
        <f>IF(AA8767="","",IFERROR(1*'Procytrat 610BS'!D269,IFERROR(_xludf.NUMBERVALUE('Procytrat 610BS'!D269,".",","),IFERROR(_xludf.NUMBERVALUE('Procytrat 610BS'!D269,",","."),0))))</f>
        <v/>
      </c>
      <c r="AE8767" t="str">
        <f>IF(AA8767="","",'Procytrat 610BS'!K269)</f>
        <v/>
      </c>
      <c r="AF8767">
        <f t="shared" si="840"/>
        <v>0</v>
      </c>
      <c r="AG8767" t="str">
        <f t="shared" si="841"/>
        <v/>
      </c>
      <c r="AH8767" t="str">
        <f t="shared" si="842"/>
        <v/>
      </c>
      <c r="AI8767">
        <f t="shared" si="843"/>
        <v>0</v>
      </c>
      <c r="AJ8767">
        <f t="shared" si="844"/>
        <v>0</v>
      </c>
      <c r="AK8767">
        <v>0</v>
      </c>
      <c r="AL8767" t="str">
        <f>IF(AA8767="","",IFERROR(IF(ISNUMBER('Procytrat 610BS'!E269),'Procytrat 610BS'!E269,IF(ISNUMBER(SEARCH("12",'Procytrat 610BS'!E269)),EDATE(AB8767,12),IF(ISNUMBER(SEARCH("6",'Procytrat 610BS'!E269)),EDATE(AB8767,6),IF(ISNUMBER(SEARCH("3",'Procytrat 610BS'!E269)),EDATE(AB8767,3),DATEVALUE('Procytrat 610BS'!E269))))),""))</f>
        <v/>
      </c>
      <c r="AM8767" t="str">
        <f t="shared" ca="1" si="845"/>
        <v/>
      </c>
    </row>
    <row r="8768" spans="27:39" x14ac:dyDescent="0.3">
      <c r="AA8768" t="str">
        <f>IF(COUNTA('Procytrat 610BS'!B270,'Procytrat 610BS'!C270,'Procytrat 610BS'!D270)&gt;0,"610BS","")</f>
        <v/>
      </c>
      <c r="AB8768" t="str">
        <f>IFERROR(IF(ISNUMBER('Procytrat 610BS'!B270),'Procytrat 610BS'!B270,DATEVALUE('Procytrat 610BS'!B270)),"")</f>
        <v/>
      </c>
      <c r="AC8768" t="str">
        <f>IF(AA8768="","",'Procytrat 610BS'!C270)</f>
        <v/>
      </c>
      <c r="AD8768" t="str">
        <f>IF(AA8768="","",IFERROR(1*'Procytrat 610BS'!D270,IFERROR(_xludf.NUMBERVALUE('Procytrat 610BS'!D270,".",","),IFERROR(_xludf.NUMBERVALUE('Procytrat 610BS'!D270,",","."),0))))</f>
        <v/>
      </c>
      <c r="AE8768" t="str">
        <f>IF(AA8768="","",'Procytrat 610BS'!K270)</f>
        <v/>
      </c>
      <c r="AF8768">
        <f t="shared" si="840"/>
        <v>0</v>
      </c>
      <c r="AG8768" t="str">
        <f t="shared" si="841"/>
        <v/>
      </c>
      <c r="AH8768" t="str">
        <f t="shared" si="842"/>
        <v/>
      </c>
      <c r="AI8768">
        <f t="shared" si="843"/>
        <v>0</v>
      </c>
      <c r="AJ8768">
        <f t="shared" si="844"/>
        <v>0</v>
      </c>
      <c r="AK8768">
        <v>0</v>
      </c>
      <c r="AL8768" t="str">
        <f>IF(AA8768="","",IFERROR(IF(ISNUMBER('Procytrat 610BS'!E270),'Procytrat 610BS'!E270,IF(ISNUMBER(SEARCH("12",'Procytrat 610BS'!E270)),EDATE(AB8768,12),IF(ISNUMBER(SEARCH("6",'Procytrat 610BS'!E270)),EDATE(AB8768,6),IF(ISNUMBER(SEARCH("3",'Procytrat 610BS'!E270)),EDATE(AB8768,3),DATEVALUE('Procytrat 610BS'!E270))))),""))</f>
        <v/>
      </c>
      <c r="AM8768" t="str">
        <f t="shared" ca="1" si="845"/>
        <v/>
      </c>
    </row>
    <row r="8769" spans="27:39" x14ac:dyDescent="0.3">
      <c r="AA8769" t="str">
        <f>IF(COUNTA('Procytrat 610BS'!B271,'Procytrat 610BS'!C271,'Procytrat 610BS'!D271)&gt;0,"610BS","")</f>
        <v/>
      </c>
      <c r="AB8769" t="str">
        <f>IFERROR(IF(ISNUMBER('Procytrat 610BS'!B271),'Procytrat 610BS'!B271,DATEVALUE('Procytrat 610BS'!B271)),"")</f>
        <v/>
      </c>
      <c r="AC8769" t="str">
        <f>IF(AA8769="","",'Procytrat 610BS'!C271)</f>
        <v/>
      </c>
      <c r="AD8769" t="str">
        <f>IF(AA8769="","",IFERROR(1*'Procytrat 610BS'!D271,IFERROR(_xludf.NUMBERVALUE('Procytrat 610BS'!D271,".",","),IFERROR(_xludf.NUMBERVALUE('Procytrat 610BS'!D271,",","."),0))))</f>
        <v/>
      </c>
      <c r="AE8769" t="str">
        <f>IF(AA8769="","",'Procytrat 610BS'!K271)</f>
        <v/>
      </c>
      <c r="AF8769">
        <f t="shared" si="840"/>
        <v>0</v>
      </c>
      <c r="AG8769" t="str">
        <f t="shared" si="841"/>
        <v/>
      </c>
      <c r="AH8769" t="str">
        <f t="shared" si="842"/>
        <v/>
      </c>
      <c r="AI8769">
        <f t="shared" si="843"/>
        <v>0</v>
      </c>
      <c r="AJ8769">
        <f t="shared" si="844"/>
        <v>0</v>
      </c>
      <c r="AK8769">
        <v>0</v>
      </c>
      <c r="AL8769" t="str">
        <f>IF(AA8769="","",IFERROR(IF(ISNUMBER('Procytrat 610BS'!E271),'Procytrat 610BS'!E271,IF(ISNUMBER(SEARCH("12",'Procytrat 610BS'!E271)),EDATE(AB8769,12),IF(ISNUMBER(SEARCH("6",'Procytrat 610BS'!E271)),EDATE(AB8769,6),IF(ISNUMBER(SEARCH("3",'Procytrat 610BS'!E271)),EDATE(AB8769,3),DATEVALUE('Procytrat 610BS'!E271))))),""))</f>
        <v/>
      </c>
      <c r="AM8769" t="str">
        <f t="shared" ca="1" si="845"/>
        <v/>
      </c>
    </row>
    <row r="8770" spans="27:39" x14ac:dyDescent="0.3">
      <c r="AA8770" t="str">
        <f>IF(COUNTA('Procytrat 610BS'!B272,'Procytrat 610BS'!C272,'Procytrat 610BS'!D272)&gt;0,"610BS","")</f>
        <v/>
      </c>
      <c r="AB8770" t="str">
        <f>IFERROR(IF(ISNUMBER('Procytrat 610BS'!B272),'Procytrat 610BS'!B272,DATEVALUE('Procytrat 610BS'!B272)),"")</f>
        <v/>
      </c>
      <c r="AC8770" t="str">
        <f>IF(AA8770="","",'Procytrat 610BS'!C272)</f>
        <v/>
      </c>
      <c r="AD8770" t="str">
        <f>IF(AA8770="","",IFERROR(1*'Procytrat 610BS'!D272,IFERROR(_xludf.NUMBERVALUE('Procytrat 610BS'!D272,".",","),IFERROR(_xludf.NUMBERVALUE('Procytrat 610BS'!D272,",","."),0))))</f>
        <v/>
      </c>
      <c r="AE8770" t="str">
        <f>IF(AA8770="","",'Procytrat 610BS'!K272)</f>
        <v/>
      </c>
      <c r="AF8770">
        <f t="shared" ref="AF8770:AF8833" si="846">IF(AA8770="",0,--ISNUMBER(SEARCH("aprovado",AE8770)))</f>
        <v>0</v>
      </c>
      <c r="AG8770" t="str">
        <f t="shared" ref="AG8770:AG8833" si="847">IF(AB8770="","",YEAR(AB8770))</f>
        <v/>
      </c>
      <c r="AH8770" t="str">
        <f t="shared" ref="AH8770:AH8833" si="848">IF(AB8770="","",MONTH(AB8770))</f>
        <v/>
      </c>
      <c r="AI8770">
        <f t="shared" ref="AI8770:AI8833" si="849">IF(AB8770="",0,AB8770+ROW()/1000000)</f>
        <v>0</v>
      </c>
      <c r="AJ8770">
        <f t="shared" ref="AJ8770:AJ8833" si="850">--(AA8770&lt;&gt;"")</f>
        <v>0</v>
      </c>
      <c r="AK8770">
        <v>0</v>
      </c>
      <c r="AL8770" t="str">
        <f>IF(AA8770="","",IFERROR(IF(ISNUMBER('Procytrat 610BS'!E272),'Procytrat 610BS'!E272,IF(ISNUMBER(SEARCH("12",'Procytrat 610BS'!E272)),EDATE(AB8770,12),IF(ISNUMBER(SEARCH("6",'Procytrat 610BS'!E272)),EDATE(AB8770,6),IF(ISNUMBER(SEARCH("3",'Procytrat 610BS'!E272)),EDATE(AB8770,3),DATEVALUE('Procytrat 610BS'!E272))))),""))</f>
        <v/>
      </c>
      <c r="AM8770" t="str">
        <f t="shared" ref="AM8770:AM8833" ca="1" si="851">IF(AND(AJ8770=1,AL8770&lt;&gt;"",AL8770&gt;=TODAY(),AG8770=$W$3),AL8770+ROW()/1000000,"")</f>
        <v/>
      </c>
    </row>
    <row r="8771" spans="27:39" x14ac:dyDescent="0.3">
      <c r="AA8771" t="str">
        <f>IF(COUNTA('Procytrat 610BS'!B273,'Procytrat 610BS'!C273,'Procytrat 610BS'!D273)&gt;0,"610BS","")</f>
        <v/>
      </c>
      <c r="AB8771" t="str">
        <f>IFERROR(IF(ISNUMBER('Procytrat 610BS'!B273),'Procytrat 610BS'!B273,DATEVALUE('Procytrat 610BS'!B273)),"")</f>
        <v/>
      </c>
      <c r="AC8771" t="str">
        <f>IF(AA8771="","",'Procytrat 610BS'!C273)</f>
        <v/>
      </c>
      <c r="AD8771" t="str">
        <f>IF(AA8771="","",IFERROR(1*'Procytrat 610BS'!D273,IFERROR(_xludf.NUMBERVALUE('Procytrat 610BS'!D273,".",","),IFERROR(_xludf.NUMBERVALUE('Procytrat 610BS'!D273,",","."),0))))</f>
        <v/>
      </c>
      <c r="AE8771" t="str">
        <f>IF(AA8771="","",'Procytrat 610BS'!K273)</f>
        <v/>
      </c>
      <c r="AF8771">
        <f t="shared" si="846"/>
        <v>0</v>
      </c>
      <c r="AG8771" t="str">
        <f t="shared" si="847"/>
        <v/>
      </c>
      <c r="AH8771" t="str">
        <f t="shared" si="848"/>
        <v/>
      </c>
      <c r="AI8771">
        <f t="shared" si="849"/>
        <v>0</v>
      </c>
      <c r="AJ8771">
        <f t="shared" si="850"/>
        <v>0</v>
      </c>
      <c r="AK8771">
        <v>0</v>
      </c>
      <c r="AL8771" t="str">
        <f>IF(AA8771="","",IFERROR(IF(ISNUMBER('Procytrat 610BS'!E273),'Procytrat 610BS'!E273,IF(ISNUMBER(SEARCH("12",'Procytrat 610BS'!E273)),EDATE(AB8771,12),IF(ISNUMBER(SEARCH("6",'Procytrat 610BS'!E273)),EDATE(AB8771,6),IF(ISNUMBER(SEARCH("3",'Procytrat 610BS'!E273)),EDATE(AB8771,3),DATEVALUE('Procytrat 610BS'!E273))))),""))</f>
        <v/>
      </c>
      <c r="AM8771" t="str">
        <f t="shared" ca="1" si="851"/>
        <v/>
      </c>
    </row>
    <row r="8772" spans="27:39" x14ac:dyDescent="0.3">
      <c r="AA8772" t="str">
        <f>IF(COUNTA('Procytrat 610BS'!B274,'Procytrat 610BS'!C274,'Procytrat 610BS'!D274)&gt;0,"610BS","")</f>
        <v/>
      </c>
      <c r="AB8772" t="str">
        <f>IFERROR(IF(ISNUMBER('Procytrat 610BS'!B274),'Procytrat 610BS'!B274,DATEVALUE('Procytrat 610BS'!B274)),"")</f>
        <v/>
      </c>
      <c r="AC8772" t="str">
        <f>IF(AA8772="","",'Procytrat 610BS'!C274)</f>
        <v/>
      </c>
      <c r="AD8772" t="str">
        <f>IF(AA8772="","",IFERROR(1*'Procytrat 610BS'!D274,IFERROR(_xludf.NUMBERVALUE('Procytrat 610BS'!D274,".",","),IFERROR(_xludf.NUMBERVALUE('Procytrat 610BS'!D274,",","."),0))))</f>
        <v/>
      </c>
      <c r="AE8772" t="str">
        <f>IF(AA8772="","",'Procytrat 610BS'!K274)</f>
        <v/>
      </c>
      <c r="AF8772">
        <f t="shared" si="846"/>
        <v>0</v>
      </c>
      <c r="AG8772" t="str">
        <f t="shared" si="847"/>
        <v/>
      </c>
      <c r="AH8772" t="str">
        <f t="shared" si="848"/>
        <v/>
      </c>
      <c r="AI8772">
        <f t="shared" si="849"/>
        <v>0</v>
      </c>
      <c r="AJ8772">
        <f t="shared" si="850"/>
        <v>0</v>
      </c>
      <c r="AK8772">
        <v>0</v>
      </c>
      <c r="AL8772" t="str">
        <f>IF(AA8772="","",IFERROR(IF(ISNUMBER('Procytrat 610BS'!E274),'Procytrat 610BS'!E274,IF(ISNUMBER(SEARCH("12",'Procytrat 610BS'!E274)),EDATE(AB8772,12),IF(ISNUMBER(SEARCH("6",'Procytrat 610BS'!E274)),EDATE(AB8772,6),IF(ISNUMBER(SEARCH("3",'Procytrat 610BS'!E274)),EDATE(AB8772,3),DATEVALUE('Procytrat 610BS'!E274))))),""))</f>
        <v/>
      </c>
      <c r="AM8772" t="str">
        <f t="shared" ca="1" si="851"/>
        <v/>
      </c>
    </row>
    <row r="8773" spans="27:39" x14ac:dyDescent="0.3">
      <c r="AA8773" t="str">
        <f>IF(COUNTA('Procytrat 610BS'!B275,'Procytrat 610BS'!C275,'Procytrat 610BS'!D275)&gt;0,"610BS","")</f>
        <v/>
      </c>
      <c r="AB8773" t="str">
        <f>IFERROR(IF(ISNUMBER('Procytrat 610BS'!B275),'Procytrat 610BS'!B275,DATEVALUE('Procytrat 610BS'!B275)),"")</f>
        <v/>
      </c>
      <c r="AC8773" t="str">
        <f>IF(AA8773="","",'Procytrat 610BS'!C275)</f>
        <v/>
      </c>
      <c r="AD8773" t="str">
        <f>IF(AA8773="","",IFERROR(1*'Procytrat 610BS'!D275,IFERROR(_xludf.NUMBERVALUE('Procytrat 610BS'!D275,".",","),IFERROR(_xludf.NUMBERVALUE('Procytrat 610BS'!D275,",","."),0))))</f>
        <v/>
      </c>
      <c r="AE8773" t="str">
        <f>IF(AA8773="","",'Procytrat 610BS'!K275)</f>
        <v/>
      </c>
      <c r="AF8773">
        <f t="shared" si="846"/>
        <v>0</v>
      </c>
      <c r="AG8773" t="str">
        <f t="shared" si="847"/>
        <v/>
      </c>
      <c r="AH8773" t="str">
        <f t="shared" si="848"/>
        <v/>
      </c>
      <c r="AI8773">
        <f t="shared" si="849"/>
        <v>0</v>
      </c>
      <c r="AJ8773">
        <f t="shared" si="850"/>
        <v>0</v>
      </c>
      <c r="AK8773">
        <v>0</v>
      </c>
      <c r="AL8773" t="str">
        <f>IF(AA8773="","",IFERROR(IF(ISNUMBER('Procytrat 610BS'!E275),'Procytrat 610BS'!E275,IF(ISNUMBER(SEARCH("12",'Procytrat 610BS'!E275)),EDATE(AB8773,12),IF(ISNUMBER(SEARCH("6",'Procytrat 610BS'!E275)),EDATE(AB8773,6),IF(ISNUMBER(SEARCH("3",'Procytrat 610BS'!E275)),EDATE(AB8773,3),DATEVALUE('Procytrat 610BS'!E275))))),""))</f>
        <v/>
      </c>
      <c r="AM8773" t="str">
        <f t="shared" ca="1" si="851"/>
        <v/>
      </c>
    </row>
    <row r="8774" spans="27:39" x14ac:dyDescent="0.3">
      <c r="AA8774" t="str">
        <f>IF(COUNTA('Procytrat 610BS'!B276,'Procytrat 610BS'!C276,'Procytrat 610BS'!D276)&gt;0,"610BS","")</f>
        <v/>
      </c>
      <c r="AB8774" t="str">
        <f>IFERROR(IF(ISNUMBER('Procytrat 610BS'!B276),'Procytrat 610BS'!B276,DATEVALUE('Procytrat 610BS'!B276)),"")</f>
        <v/>
      </c>
      <c r="AC8774" t="str">
        <f>IF(AA8774="","",'Procytrat 610BS'!C276)</f>
        <v/>
      </c>
      <c r="AD8774" t="str">
        <f>IF(AA8774="","",IFERROR(1*'Procytrat 610BS'!D276,IFERROR(_xludf.NUMBERVALUE('Procytrat 610BS'!D276,".",","),IFERROR(_xludf.NUMBERVALUE('Procytrat 610BS'!D276,",","."),0))))</f>
        <v/>
      </c>
      <c r="AE8774" t="str">
        <f>IF(AA8774="","",'Procytrat 610BS'!K276)</f>
        <v/>
      </c>
      <c r="AF8774">
        <f t="shared" si="846"/>
        <v>0</v>
      </c>
      <c r="AG8774" t="str">
        <f t="shared" si="847"/>
        <v/>
      </c>
      <c r="AH8774" t="str">
        <f t="shared" si="848"/>
        <v/>
      </c>
      <c r="AI8774">
        <f t="shared" si="849"/>
        <v>0</v>
      </c>
      <c r="AJ8774">
        <f t="shared" si="850"/>
        <v>0</v>
      </c>
      <c r="AK8774">
        <v>0</v>
      </c>
      <c r="AL8774" t="str">
        <f>IF(AA8774="","",IFERROR(IF(ISNUMBER('Procytrat 610BS'!E276),'Procytrat 610BS'!E276,IF(ISNUMBER(SEARCH("12",'Procytrat 610BS'!E276)),EDATE(AB8774,12),IF(ISNUMBER(SEARCH("6",'Procytrat 610BS'!E276)),EDATE(AB8774,6),IF(ISNUMBER(SEARCH("3",'Procytrat 610BS'!E276)),EDATE(AB8774,3),DATEVALUE('Procytrat 610BS'!E276))))),""))</f>
        <v/>
      </c>
      <c r="AM8774" t="str">
        <f t="shared" ca="1" si="851"/>
        <v/>
      </c>
    </row>
    <row r="8775" spans="27:39" x14ac:dyDescent="0.3">
      <c r="AA8775" t="str">
        <f>IF(COUNTA('Procytrat 610BS'!B277,'Procytrat 610BS'!C277,'Procytrat 610BS'!D277)&gt;0,"610BS","")</f>
        <v/>
      </c>
      <c r="AB8775" t="str">
        <f>IFERROR(IF(ISNUMBER('Procytrat 610BS'!B277),'Procytrat 610BS'!B277,DATEVALUE('Procytrat 610BS'!B277)),"")</f>
        <v/>
      </c>
      <c r="AC8775" t="str">
        <f>IF(AA8775="","",'Procytrat 610BS'!C277)</f>
        <v/>
      </c>
      <c r="AD8775" t="str">
        <f>IF(AA8775="","",IFERROR(1*'Procytrat 610BS'!D277,IFERROR(_xludf.NUMBERVALUE('Procytrat 610BS'!D277,".",","),IFERROR(_xludf.NUMBERVALUE('Procytrat 610BS'!D277,",","."),0))))</f>
        <v/>
      </c>
      <c r="AE8775" t="str">
        <f>IF(AA8775="","",'Procytrat 610BS'!K277)</f>
        <v/>
      </c>
      <c r="AF8775">
        <f t="shared" si="846"/>
        <v>0</v>
      </c>
      <c r="AG8775" t="str">
        <f t="shared" si="847"/>
        <v/>
      </c>
      <c r="AH8775" t="str">
        <f t="shared" si="848"/>
        <v/>
      </c>
      <c r="AI8775">
        <f t="shared" si="849"/>
        <v>0</v>
      </c>
      <c r="AJ8775">
        <f t="shared" si="850"/>
        <v>0</v>
      </c>
      <c r="AK8775">
        <v>0</v>
      </c>
      <c r="AL8775" t="str">
        <f>IF(AA8775="","",IFERROR(IF(ISNUMBER('Procytrat 610BS'!E277),'Procytrat 610BS'!E277,IF(ISNUMBER(SEARCH("12",'Procytrat 610BS'!E277)),EDATE(AB8775,12),IF(ISNUMBER(SEARCH("6",'Procytrat 610BS'!E277)),EDATE(AB8775,6),IF(ISNUMBER(SEARCH("3",'Procytrat 610BS'!E277)),EDATE(AB8775,3),DATEVALUE('Procytrat 610BS'!E277))))),""))</f>
        <v/>
      </c>
      <c r="AM8775" t="str">
        <f t="shared" ca="1" si="851"/>
        <v/>
      </c>
    </row>
    <row r="8776" spans="27:39" x14ac:dyDescent="0.3">
      <c r="AA8776" t="str">
        <f>IF(COUNTA('Procytrat 610BS'!B278,'Procytrat 610BS'!C278,'Procytrat 610BS'!D278)&gt;0,"610BS","")</f>
        <v/>
      </c>
      <c r="AB8776" t="str">
        <f>IFERROR(IF(ISNUMBER('Procytrat 610BS'!B278),'Procytrat 610BS'!B278,DATEVALUE('Procytrat 610BS'!B278)),"")</f>
        <v/>
      </c>
      <c r="AC8776" t="str">
        <f>IF(AA8776="","",'Procytrat 610BS'!C278)</f>
        <v/>
      </c>
      <c r="AD8776" t="str">
        <f>IF(AA8776="","",IFERROR(1*'Procytrat 610BS'!D278,IFERROR(_xludf.NUMBERVALUE('Procytrat 610BS'!D278,".",","),IFERROR(_xludf.NUMBERVALUE('Procytrat 610BS'!D278,",","."),0))))</f>
        <v/>
      </c>
      <c r="AE8776" t="str">
        <f>IF(AA8776="","",'Procytrat 610BS'!K278)</f>
        <v/>
      </c>
      <c r="AF8776">
        <f t="shared" si="846"/>
        <v>0</v>
      </c>
      <c r="AG8776" t="str">
        <f t="shared" si="847"/>
        <v/>
      </c>
      <c r="AH8776" t="str">
        <f t="shared" si="848"/>
        <v/>
      </c>
      <c r="AI8776">
        <f t="shared" si="849"/>
        <v>0</v>
      </c>
      <c r="AJ8776">
        <f t="shared" si="850"/>
        <v>0</v>
      </c>
      <c r="AK8776">
        <v>0</v>
      </c>
      <c r="AL8776" t="str">
        <f>IF(AA8776="","",IFERROR(IF(ISNUMBER('Procytrat 610BS'!E278),'Procytrat 610BS'!E278,IF(ISNUMBER(SEARCH("12",'Procytrat 610BS'!E278)),EDATE(AB8776,12),IF(ISNUMBER(SEARCH("6",'Procytrat 610BS'!E278)),EDATE(AB8776,6),IF(ISNUMBER(SEARCH("3",'Procytrat 610BS'!E278)),EDATE(AB8776,3),DATEVALUE('Procytrat 610BS'!E278))))),""))</f>
        <v/>
      </c>
      <c r="AM8776" t="str">
        <f t="shared" ca="1" si="851"/>
        <v/>
      </c>
    </row>
    <row r="8777" spans="27:39" x14ac:dyDescent="0.3">
      <c r="AA8777" t="str">
        <f>IF(COUNTA('Procytrat 610BS'!B279,'Procytrat 610BS'!C279,'Procytrat 610BS'!D279)&gt;0,"610BS","")</f>
        <v/>
      </c>
      <c r="AB8777" t="str">
        <f>IFERROR(IF(ISNUMBER('Procytrat 610BS'!B279),'Procytrat 610BS'!B279,DATEVALUE('Procytrat 610BS'!B279)),"")</f>
        <v/>
      </c>
      <c r="AC8777" t="str">
        <f>IF(AA8777="","",'Procytrat 610BS'!C279)</f>
        <v/>
      </c>
      <c r="AD8777" t="str">
        <f>IF(AA8777="","",IFERROR(1*'Procytrat 610BS'!D279,IFERROR(_xludf.NUMBERVALUE('Procytrat 610BS'!D279,".",","),IFERROR(_xludf.NUMBERVALUE('Procytrat 610BS'!D279,",","."),0))))</f>
        <v/>
      </c>
      <c r="AE8777" t="str">
        <f>IF(AA8777="","",'Procytrat 610BS'!K279)</f>
        <v/>
      </c>
      <c r="AF8777">
        <f t="shared" si="846"/>
        <v>0</v>
      </c>
      <c r="AG8777" t="str">
        <f t="shared" si="847"/>
        <v/>
      </c>
      <c r="AH8777" t="str">
        <f t="shared" si="848"/>
        <v/>
      </c>
      <c r="AI8777">
        <f t="shared" si="849"/>
        <v>0</v>
      </c>
      <c r="AJ8777">
        <f t="shared" si="850"/>
        <v>0</v>
      </c>
      <c r="AK8777">
        <v>0</v>
      </c>
      <c r="AL8777" t="str">
        <f>IF(AA8777="","",IFERROR(IF(ISNUMBER('Procytrat 610BS'!E279),'Procytrat 610BS'!E279,IF(ISNUMBER(SEARCH("12",'Procytrat 610BS'!E279)),EDATE(AB8777,12),IF(ISNUMBER(SEARCH("6",'Procytrat 610BS'!E279)),EDATE(AB8777,6),IF(ISNUMBER(SEARCH("3",'Procytrat 610BS'!E279)),EDATE(AB8777,3),DATEVALUE('Procytrat 610BS'!E279))))),""))</f>
        <v/>
      </c>
      <c r="AM8777" t="str">
        <f t="shared" ca="1" si="851"/>
        <v/>
      </c>
    </row>
    <row r="8778" spans="27:39" x14ac:dyDescent="0.3">
      <c r="AA8778" t="str">
        <f>IF(COUNTA('Procytrat 610BS'!B280,'Procytrat 610BS'!C280,'Procytrat 610BS'!D280)&gt;0,"610BS","")</f>
        <v/>
      </c>
      <c r="AB8778" t="str">
        <f>IFERROR(IF(ISNUMBER('Procytrat 610BS'!B280),'Procytrat 610BS'!B280,DATEVALUE('Procytrat 610BS'!B280)),"")</f>
        <v/>
      </c>
      <c r="AC8778" t="str">
        <f>IF(AA8778="","",'Procytrat 610BS'!C280)</f>
        <v/>
      </c>
      <c r="AD8778" t="str">
        <f>IF(AA8778="","",IFERROR(1*'Procytrat 610BS'!D280,IFERROR(_xludf.NUMBERVALUE('Procytrat 610BS'!D280,".",","),IFERROR(_xludf.NUMBERVALUE('Procytrat 610BS'!D280,",","."),0))))</f>
        <v/>
      </c>
      <c r="AE8778" t="str">
        <f>IF(AA8778="","",'Procytrat 610BS'!K280)</f>
        <v/>
      </c>
      <c r="AF8778">
        <f t="shared" si="846"/>
        <v>0</v>
      </c>
      <c r="AG8778" t="str">
        <f t="shared" si="847"/>
        <v/>
      </c>
      <c r="AH8778" t="str">
        <f t="shared" si="848"/>
        <v/>
      </c>
      <c r="AI8778">
        <f t="shared" si="849"/>
        <v>0</v>
      </c>
      <c r="AJ8778">
        <f t="shared" si="850"/>
        <v>0</v>
      </c>
      <c r="AK8778">
        <v>0</v>
      </c>
      <c r="AL8778" t="str">
        <f>IF(AA8778="","",IFERROR(IF(ISNUMBER('Procytrat 610BS'!E280),'Procytrat 610BS'!E280,IF(ISNUMBER(SEARCH("12",'Procytrat 610BS'!E280)),EDATE(AB8778,12),IF(ISNUMBER(SEARCH("6",'Procytrat 610BS'!E280)),EDATE(AB8778,6),IF(ISNUMBER(SEARCH("3",'Procytrat 610BS'!E280)),EDATE(AB8778,3),DATEVALUE('Procytrat 610BS'!E280))))),""))</f>
        <v/>
      </c>
      <c r="AM8778" t="str">
        <f t="shared" ca="1" si="851"/>
        <v/>
      </c>
    </row>
    <row r="8779" spans="27:39" x14ac:dyDescent="0.3">
      <c r="AA8779" t="str">
        <f>IF(COUNTA('Procytrat 610BS'!B281,'Procytrat 610BS'!C281,'Procytrat 610BS'!D281)&gt;0,"610BS","")</f>
        <v/>
      </c>
      <c r="AB8779" t="str">
        <f>IFERROR(IF(ISNUMBER('Procytrat 610BS'!B281),'Procytrat 610BS'!B281,DATEVALUE('Procytrat 610BS'!B281)),"")</f>
        <v/>
      </c>
      <c r="AC8779" t="str">
        <f>IF(AA8779="","",'Procytrat 610BS'!C281)</f>
        <v/>
      </c>
      <c r="AD8779" t="str">
        <f>IF(AA8779="","",IFERROR(1*'Procytrat 610BS'!D281,IFERROR(_xludf.NUMBERVALUE('Procytrat 610BS'!D281,".",","),IFERROR(_xludf.NUMBERVALUE('Procytrat 610BS'!D281,",","."),0))))</f>
        <v/>
      </c>
      <c r="AE8779" t="str">
        <f>IF(AA8779="","",'Procytrat 610BS'!K281)</f>
        <v/>
      </c>
      <c r="AF8779">
        <f t="shared" si="846"/>
        <v>0</v>
      </c>
      <c r="AG8779" t="str">
        <f t="shared" si="847"/>
        <v/>
      </c>
      <c r="AH8779" t="str">
        <f t="shared" si="848"/>
        <v/>
      </c>
      <c r="AI8779">
        <f t="shared" si="849"/>
        <v>0</v>
      </c>
      <c r="AJ8779">
        <f t="shared" si="850"/>
        <v>0</v>
      </c>
      <c r="AK8779">
        <v>0</v>
      </c>
      <c r="AL8779" t="str">
        <f>IF(AA8779="","",IFERROR(IF(ISNUMBER('Procytrat 610BS'!E281),'Procytrat 610BS'!E281,IF(ISNUMBER(SEARCH("12",'Procytrat 610BS'!E281)),EDATE(AB8779,12),IF(ISNUMBER(SEARCH("6",'Procytrat 610BS'!E281)),EDATE(AB8779,6),IF(ISNUMBER(SEARCH("3",'Procytrat 610BS'!E281)),EDATE(AB8779,3),DATEVALUE('Procytrat 610BS'!E281))))),""))</f>
        <v/>
      </c>
      <c r="AM8779" t="str">
        <f t="shared" ca="1" si="851"/>
        <v/>
      </c>
    </row>
    <row r="8780" spans="27:39" x14ac:dyDescent="0.3">
      <c r="AA8780" t="str">
        <f>IF(COUNTA('Procytrat 610BS'!B282,'Procytrat 610BS'!C282,'Procytrat 610BS'!D282)&gt;0,"610BS","")</f>
        <v/>
      </c>
      <c r="AB8780" t="str">
        <f>IFERROR(IF(ISNUMBER('Procytrat 610BS'!B282),'Procytrat 610BS'!B282,DATEVALUE('Procytrat 610BS'!B282)),"")</f>
        <v/>
      </c>
      <c r="AC8780" t="str">
        <f>IF(AA8780="","",'Procytrat 610BS'!C282)</f>
        <v/>
      </c>
      <c r="AD8780" t="str">
        <f>IF(AA8780="","",IFERROR(1*'Procytrat 610BS'!D282,IFERROR(_xludf.NUMBERVALUE('Procytrat 610BS'!D282,".",","),IFERROR(_xludf.NUMBERVALUE('Procytrat 610BS'!D282,",","."),0))))</f>
        <v/>
      </c>
      <c r="AE8780" t="str">
        <f>IF(AA8780="","",'Procytrat 610BS'!K282)</f>
        <v/>
      </c>
      <c r="AF8780">
        <f t="shared" si="846"/>
        <v>0</v>
      </c>
      <c r="AG8780" t="str">
        <f t="shared" si="847"/>
        <v/>
      </c>
      <c r="AH8780" t="str">
        <f t="shared" si="848"/>
        <v/>
      </c>
      <c r="AI8780">
        <f t="shared" si="849"/>
        <v>0</v>
      </c>
      <c r="AJ8780">
        <f t="shared" si="850"/>
        <v>0</v>
      </c>
      <c r="AK8780">
        <v>0</v>
      </c>
      <c r="AL8780" t="str">
        <f>IF(AA8780="","",IFERROR(IF(ISNUMBER('Procytrat 610BS'!E282),'Procytrat 610BS'!E282,IF(ISNUMBER(SEARCH("12",'Procytrat 610BS'!E282)),EDATE(AB8780,12),IF(ISNUMBER(SEARCH("6",'Procytrat 610BS'!E282)),EDATE(AB8780,6),IF(ISNUMBER(SEARCH("3",'Procytrat 610BS'!E282)),EDATE(AB8780,3),DATEVALUE('Procytrat 610BS'!E282))))),""))</f>
        <v/>
      </c>
      <c r="AM8780" t="str">
        <f t="shared" ca="1" si="851"/>
        <v/>
      </c>
    </row>
    <row r="8781" spans="27:39" x14ac:dyDescent="0.3">
      <c r="AA8781" t="str">
        <f>IF(COUNTA('Procytrat 610BS'!B283,'Procytrat 610BS'!C283,'Procytrat 610BS'!D283)&gt;0,"610BS","")</f>
        <v/>
      </c>
      <c r="AB8781" t="str">
        <f>IFERROR(IF(ISNUMBER('Procytrat 610BS'!B283),'Procytrat 610BS'!B283,DATEVALUE('Procytrat 610BS'!B283)),"")</f>
        <v/>
      </c>
      <c r="AC8781" t="str">
        <f>IF(AA8781="","",'Procytrat 610BS'!C283)</f>
        <v/>
      </c>
      <c r="AD8781" t="str">
        <f>IF(AA8781="","",IFERROR(1*'Procytrat 610BS'!D283,IFERROR(_xludf.NUMBERVALUE('Procytrat 610BS'!D283,".",","),IFERROR(_xludf.NUMBERVALUE('Procytrat 610BS'!D283,",","."),0))))</f>
        <v/>
      </c>
      <c r="AE8781" t="str">
        <f>IF(AA8781="","",'Procytrat 610BS'!K283)</f>
        <v/>
      </c>
      <c r="AF8781">
        <f t="shared" si="846"/>
        <v>0</v>
      </c>
      <c r="AG8781" t="str">
        <f t="shared" si="847"/>
        <v/>
      </c>
      <c r="AH8781" t="str">
        <f t="shared" si="848"/>
        <v/>
      </c>
      <c r="AI8781">
        <f t="shared" si="849"/>
        <v>0</v>
      </c>
      <c r="AJ8781">
        <f t="shared" si="850"/>
        <v>0</v>
      </c>
      <c r="AK8781">
        <v>0</v>
      </c>
      <c r="AL8781" t="str">
        <f>IF(AA8781="","",IFERROR(IF(ISNUMBER('Procytrat 610BS'!E283),'Procytrat 610BS'!E283,IF(ISNUMBER(SEARCH("12",'Procytrat 610BS'!E283)),EDATE(AB8781,12),IF(ISNUMBER(SEARCH("6",'Procytrat 610BS'!E283)),EDATE(AB8781,6),IF(ISNUMBER(SEARCH("3",'Procytrat 610BS'!E283)),EDATE(AB8781,3),DATEVALUE('Procytrat 610BS'!E283))))),""))</f>
        <v/>
      </c>
      <c r="AM8781" t="str">
        <f t="shared" ca="1" si="851"/>
        <v/>
      </c>
    </row>
    <row r="8782" spans="27:39" x14ac:dyDescent="0.3">
      <c r="AA8782" t="str">
        <f>IF(COUNTA('Procytrat 610BS'!B284,'Procytrat 610BS'!C284,'Procytrat 610BS'!D284)&gt;0,"610BS","")</f>
        <v/>
      </c>
      <c r="AB8782" t="str">
        <f>IFERROR(IF(ISNUMBER('Procytrat 610BS'!B284),'Procytrat 610BS'!B284,DATEVALUE('Procytrat 610BS'!B284)),"")</f>
        <v/>
      </c>
      <c r="AC8782" t="str">
        <f>IF(AA8782="","",'Procytrat 610BS'!C284)</f>
        <v/>
      </c>
      <c r="AD8782" t="str">
        <f>IF(AA8782="","",IFERROR(1*'Procytrat 610BS'!D284,IFERROR(_xludf.NUMBERVALUE('Procytrat 610BS'!D284,".",","),IFERROR(_xludf.NUMBERVALUE('Procytrat 610BS'!D284,",","."),0))))</f>
        <v/>
      </c>
      <c r="AE8782" t="str">
        <f>IF(AA8782="","",'Procytrat 610BS'!K284)</f>
        <v/>
      </c>
      <c r="AF8782">
        <f t="shared" si="846"/>
        <v>0</v>
      </c>
      <c r="AG8782" t="str">
        <f t="shared" si="847"/>
        <v/>
      </c>
      <c r="AH8782" t="str">
        <f t="shared" si="848"/>
        <v/>
      </c>
      <c r="AI8782">
        <f t="shared" si="849"/>
        <v>0</v>
      </c>
      <c r="AJ8782">
        <f t="shared" si="850"/>
        <v>0</v>
      </c>
      <c r="AK8782">
        <v>0</v>
      </c>
      <c r="AL8782" t="str">
        <f>IF(AA8782="","",IFERROR(IF(ISNUMBER('Procytrat 610BS'!E284),'Procytrat 610BS'!E284,IF(ISNUMBER(SEARCH("12",'Procytrat 610BS'!E284)),EDATE(AB8782,12),IF(ISNUMBER(SEARCH("6",'Procytrat 610BS'!E284)),EDATE(AB8782,6),IF(ISNUMBER(SEARCH("3",'Procytrat 610BS'!E284)),EDATE(AB8782,3),DATEVALUE('Procytrat 610BS'!E284))))),""))</f>
        <v/>
      </c>
      <c r="AM8782" t="str">
        <f t="shared" ca="1" si="851"/>
        <v/>
      </c>
    </row>
    <row r="8783" spans="27:39" x14ac:dyDescent="0.3">
      <c r="AA8783" t="str">
        <f>IF(COUNTA('Procytrat 610BS'!B285,'Procytrat 610BS'!C285,'Procytrat 610BS'!D285)&gt;0,"610BS","")</f>
        <v/>
      </c>
      <c r="AB8783" t="str">
        <f>IFERROR(IF(ISNUMBER('Procytrat 610BS'!B285),'Procytrat 610BS'!B285,DATEVALUE('Procytrat 610BS'!B285)),"")</f>
        <v/>
      </c>
      <c r="AC8783" t="str">
        <f>IF(AA8783="","",'Procytrat 610BS'!C285)</f>
        <v/>
      </c>
      <c r="AD8783" t="str">
        <f>IF(AA8783="","",IFERROR(1*'Procytrat 610BS'!D285,IFERROR(_xludf.NUMBERVALUE('Procytrat 610BS'!D285,".",","),IFERROR(_xludf.NUMBERVALUE('Procytrat 610BS'!D285,",","."),0))))</f>
        <v/>
      </c>
      <c r="AE8783" t="str">
        <f>IF(AA8783="","",'Procytrat 610BS'!K285)</f>
        <v/>
      </c>
      <c r="AF8783">
        <f t="shared" si="846"/>
        <v>0</v>
      </c>
      <c r="AG8783" t="str">
        <f t="shared" si="847"/>
        <v/>
      </c>
      <c r="AH8783" t="str">
        <f t="shared" si="848"/>
        <v/>
      </c>
      <c r="AI8783">
        <f t="shared" si="849"/>
        <v>0</v>
      </c>
      <c r="AJ8783">
        <f t="shared" si="850"/>
        <v>0</v>
      </c>
      <c r="AK8783">
        <v>0</v>
      </c>
      <c r="AL8783" t="str">
        <f>IF(AA8783="","",IFERROR(IF(ISNUMBER('Procytrat 610BS'!E285),'Procytrat 610BS'!E285,IF(ISNUMBER(SEARCH("12",'Procytrat 610BS'!E285)),EDATE(AB8783,12),IF(ISNUMBER(SEARCH("6",'Procytrat 610BS'!E285)),EDATE(AB8783,6),IF(ISNUMBER(SEARCH("3",'Procytrat 610BS'!E285)),EDATE(AB8783,3),DATEVALUE('Procytrat 610BS'!E285))))),""))</f>
        <v/>
      </c>
      <c r="AM8783" t="str">
        <f t="shared" ca="1" si="851"/>
        <v/>
      </c>
    </row>
    <row r="8784" spans="27:39" x14ac:dyDescent="0.3">
      <c r="AA8784" t="str">
        <f>IF(COUNTA('Procytrat 610BS'!B286,'Procytrat 610BS'!C286,'Procytrat 610BS'!D286)&gt;0,"610BS","")</f>
        <v/>
      </c>
      <c r="AB8784" t="str">
        <f>IFERROR(IF(ISNUMBER('Procytrat 610BS'!B286),'Procytrat 610BS'!B286,DATEVALUE('Procytrat 610BS'!B286)),"")</f>
        <v/>
      </c>
      <c r="AC8784" t="str">
        <f>IF(AA8784="","",'Procytrat 610BS'!C286)</f>
        <v/>
      </c>
      <c r="AD8784" t="str">
        <f>IF(AA8784="","",IFERROR(1*'Procytrat 610BS'!D286,IFERROR(_xludf.NUMBERVALUE('Procytrat 610BS'!D286,".",","),IFERROR(_xludf.NUMBERVALUE('Procytrat 610BS'!D286,",","."),0))))</f>
        <v/>
      </c>
      <c r="AE8784" t="str">
        <f>IF(AA8784="","",'Procytrat 610BS'!K286)</f>
        <v/>
      </c>
      <c r="AF8784">
        <f t="shared" si="846"/>
        <v>0</v>
      </c>
      <c r="AG8784" t="str">
        <f t="shared" si="847"/>
        <v/>
      </c>
      <c r="AH8784" t="str">
        <f t="shared" si="848"/>
        <v/>
      </c>
      <c r="AI8784">
        <f t="shared" si="849"/>
        <v>0</v>
      </c>
      <c r="AJ8784">
        <f t="shared" si="850"/>
        <v>0</v>
      </c>
      <c r="AK8784">
        <v>0</v>
      </c>
      <c r="AL8784" t="str">
        <f>IF(AA8784="","",IFERROR(IF(ISNUMBER('Procytrat 610BS'!E286),'Procytrat 610BS'!E286,IF(ISNUMBER(SEARCH("12",'Procytrat 610BS'!E286)),EDATE(AB8784,12),IF(ISNUMBER(SEARCH("6",'Procytrat 610BS'!E286)),EDATE(AB8784,6),IF(ISNUMBER(SEARCH("3",'Procytrat 610BS'!E286)),EDATE(AB8784,3),DATEVALUE('Procytrat 610BS'!E286))))),""))</f>
        <v/>
      </c>
      <c r="AM8784" t="str">
        <f t="shared" ca="1" si="851"/>
        <v/>
      </c>
    </row>
    <row r="8785" spans="27:39" x14ac:dyDescent="0.3">
      <c r="AA8785" t="str">
        <f>IF(COUNTA('Procytrat 610BS'!B287,'Procytrat 610BS'!C287,'Procytrat 610BS'!D287)&gt;0,"610BS","")</f>
        <v/>
      </c>
      <c r="AB8785" t="str">
        <f>IFERROR(IF(ISNUMBER('Procytrat 610BS'!B287),'Procytrat 610BS'!B287,DATEVALUE('Procytrat 610BS'!B287)),"")</f>
        <v/>
      </c>
      <c r="AC8785" t="str">
        <f>IF(AA8785="","",'Procytrat 610BS'!C287)</f>
        <v/>
      </c>
      <c r="AD8785" t="str">
        <f>IF(AA8785="","",IFERROR(1*'Procytrat 610BS'!D287,IFERROR(_xludf.NUMBERVALUE('Procytrat 610BS'!D287,".",","),IFERROR(_xludf.NUMBERVALUE('Procytrat 610BS'!D287,",","."),0))))</f>
        <v/>
      </c>
      <c r="AE8785" t="str">
        <f>IF(AA8785="","",'Procytrat 610BS'!K287)</f>
        <v/>
      </c>
      <c r="AF8785">
        <f t="shared" si="846"/>
        <v>0</v>
      </c>
      <c r="AG8785" t="str">
        <f t="shared" si="847"/>
        <v/>
      </c>
      <c r="AH8785" t="str">
        <f t="shared" si="848"/>
        <v/>
      </c>
      <c r="AI8785">
        <f t="shared" si="849"/>
        <v>0</v>
      </c>
      <c r="AJ8785">
        <f t="shared" si="850"/>
        <v>0</v>
      </c>
      <c r="AK8785">
        <v>0</v>
      </c>
      <c r="AL8785" t="str">
        <f>IF(AA8785="","",IFERROR(IF(ISNUMBER('Procytrat 610BS'!E287),'Procytrat 610BS'!E287,IF(ISNUMBER(SEARCH("12",'Procytrat 610BS'!E287)),EDATE(AB8785,12),IF(ISNUMBER(SEARCH("6",'Procytrat 610BS'!E287)),EDATE(AB8785,6),IF(ISNUMBER(SEARCH("3",'Procytrat 610BS'!E287)),EDATE(AB8785,3),DATEVALUE('Procytrat 610BS'!E287))))),""))</f>
        <v/>
      </c>
      <c r="AM8785" t="str">
        <f t="shared" ca="1" si="851"/>
        <v/>
      </c>
    </row>
    <row r="8786" spans="27:39" x14ac:dyDescent="0.3">
      <c r="AA8786" t="str">
        <f>IF(COUNTA('Procytrat 610BS'!B288,'Procytrat 610BS'!C288,'Procytrat 610BS'!D288)&gt;0,"610BS","")</f>
        <v/>
      </c>
      <c r="AB8786" t="str">
        <f>IFERROR(IF(ISNUMBER('Procytrat 610BS'!B288),'Procytrat 610BS'!B288,DATEVALUE('Procytrat 610BS'!B288)),"")</f>
        <v/>
      </c>
      <c r="AC8786" t="str">
        <f>IF(AA8786="","",'Procytrat 610BS'!C288)</f>
        <v/>
      </c>
      <c r="AD8786" t="str">
        <f>IF(AA8786="","",IFERROR(1*'Procytrat 610BS'!D288,IFERROR(_xludf.NUMBERVALUE('Procytrat 610BS'!D288,".",","),IFERROR(_xludf.NUMBERVALUE('Procytrat 610BS'!D288,",","."),0))))</f>
        <v/>
      </c>
      <c r="AE8786" t="str">
        <f>IF(AA8786="","",'Procytrat 610BS'!K288)</f>
        <v/>
      </c>
      <c r="AF8786">
        <f t="shared" si="846"/>
        <v>0</v>
      </c>
      <c r="AG8786" t="str">
        <f t="shared" si="847"/>
        <v/>
      </c>
      <c r="AH8786" t="str">
        <f t="shared" si="848"/>
        <v/>
      </c>
      <c r="AI8786">
        <f t="shared" si="849"/>
        <v>0</v>
      </c>
      <c r="AJ8786">
        <f t="shared" si="850"/>
        <v>0</v>
      </c>
      <c r="AK8786">
        <v>0</v>
      </c>
      <c r="AL8786" t="str">
        <f>IF(AA8786="","",IFERROR(IF(ISNUMBER('Procytrat 610BS'!E288),'Procytrat 610BS'!E288,IF(ISNUMBER(SEARCH("12",'Procytrat 610BS'!E288)),EDATE(AB8786,12),IF(ISNUMBER(SEARCH("6",'Procytrat 610BS'!E288)),EDATE(AB8786,6),IF(ISNUMBER(SEARCH("3",'Procytrat 610BS'!E288)),EDATE(AB8786,3),DATEVALUE('Procytrat 610BS'!E288))))),""))</f>
        <v/>
      </c>
      <c r="AM8786" t="str">
        <f t="shared" ca="1" si="851"/>
        <v/>
      </c>
    </row>
    <row r="8787" spans="27:39" x14ac:dyDescent="0.3">
      <c r="AA8787" t="str">
        <f>IF(COUNTA('Procytrat 610BS'!B289,'Procytrat 610BS'!C289,'Procytrat 610BS'!D289)&gt;0,"610BS","")</f>
        <v/>
      </c>
      <c r="AB8787" t="str">
        <f>IFERROR(IF(ISNUMBER('Procytrat 610BS'!B289),'Procytrat 610BS'!B289,DATEVALUE('Procytrat 610BS'!B289)),"")</f>
        <v/>
      </c>
      <c r="AC8787" t="str">
        <f>IF(AA8787="","",'Procytrat 610BS'!C289)</f>
        <v/>
      </c>
      <c r="AD8787" t="str">
        <f>IF(AA8787="","",IFERROR(1*'Procytrat 610BS'!D289,IFERROR(_xludf.NUMBERVALUE('Procytrat 610BS'!D289,".",","),IFERROR(_xludf.NUMBERVALUE('Procytrat 610BS'!D289,",","."),0))))</f>
        <v/>
      </c>
      <c r="AE8787" t="str">
        <f>IF(AA8787="","",'Procytrat 610BS'!K289)</f>
        <v/>
      </c>
      <c r="AF8787">
        <f t="shared" si="846"/>
        <v>0</v>
      </c>
      <c r="AG8787" t="str">
        <f t="shared" si="847"/>
        <v/>
      </c>
      <c r="AH8787" t="str">
        <f t="shared" si="848"/>
        <v/>
      </c>
      <c r="AI8787">
        <f t="shared" si="849"/>
        <v>0</v>
      </c>
      <c r="AJ8787">
        <f t="shared" si="850"/>
        <v>0</v>
      </c>
      <c r="AK8787">
        <v>0</v>
      </c>
      <c r="AL8787" t="str">
        <f>IF(AA8787="","",IFERROR(IF(ISNUMBER('Procytrat 610BS'!E289),'Procytrat 610BS'!E289,IF(ISNUMBER(SEARCH("12",'Procytrat 610BS'!E289)),EDATE(AB8787,12),IF(ISNUMBER(SEARCH("6",'Procytrat 610BS'!E289)),EDATE(AB8787,6),IF(ISNUMBER(SEARCH("3",'Procytrat 610BS'!E289)),EDATE(AB8787,3),DATEVALUE('Procytrat 610BS'!E289))))),""))</f>
        <v/>
      </c>
      <c r="AM8787" t="str">
        <f t="shared" ca="1" si="851"/>
        <v/>
      </c>
    </row>
    <row r="8788" spans="27:39" x14ac:dyDescent="0.3">
      <c r="AA8788" t="str">
        <f>IF(COUNTA('Procytrat 610BS'!B290,'Procytrat 610BS'!C290,'Procytrat 610BS'!D290)&gt;0,"610BS","")</f>
        <v/>
      </c>
      <c r="AB8788" t="str">
        <f>IFERROR(IF(ISNUMBER('Procytrat 610BS'!B290),'Procytrat 610BS'!B290,DATEVALUE('Procytrat 610BS'!B290)),"")</f>
        <v/>
      </c>
      <c r="AC8788" t="str">
        <f>IF(AA8788="","",'Procytrat 610BS'!C290)</f>
        <v/>
      </c>
      <c r="AD8788" t="str">
        <f>IF(AA8788="","",IFERROR(1*'Procytrat 610BS'!D290,IFERROR(_xludf.NUMBERVALUE('Procytrat 610BS'!D290,".",","),IFERROR(_xludf.NUMBERVALUE('Procytrat 610BS'!D290,",","."),0))))</f>
        <v/>
      </c>
      <c r="AE8788" t="str">
        <f>IF(AA8788="","",'Procytrat 610BS'!K290)</f>
        <v/>
      </c>
      <c r="AF8788">
        <f t="shared" si="846"/>
        <v>0</v>
      </c>
      <c r="AG8788" t="str">
        <f t="shared" si="847"/>
        <v/>
      </c>
      <c r="AH8788" t="str">
        <f t="shared" si="848"/>
        <v/>
      </c>
      <c r="AI8788">
        <f t="shared" si="849"/>
        <v>0</v>
      </c>
      <c r="AJ8788">
        <f t="shared" si="850"/>
        <v>0</v>
      </c>
      <c r="AK8788">
        <v>0</v>
      </c>
      <c r="AL8788" t="str">
        <f>IF(AA8788="","",IFERROR(IF(ISNUMBER('Procytrat 610BS'!E290),'Procytrat 610BS'!E290,IF(ISNUMBER(SEARCH("12",'Procytrat 610BS'!E290)),EDATE(AB8788,12),IF(ISNUMBER(SEARCH("6",'Procytrat 610BS'!E290)),EDATE(AB8788,6),IF(ISNUMBER(SEARCH("3",'Procytrat 610BS'!E290)),EDATE(AB8788,3),DATEVALUE('Procytrat 610BS'!E290))))),""))</f>
        <v/>
      </c>
      <c r="AM8788" t="str">
        <f t="shared" ca="1" si="851"/>
        <v/>
      </c>
    </row>
    <row r="8789" spans="27:39" x14ac:dyDescent="0.3">
      <c r="AA8789" t="str">
        <f>IF(COUNTA('Procytrat 610BS'!B291,'Procytrat 610BS'!C291,'Procytrat 610BS'!D291)&gt;0,"610BS","")</f>
        <v/>
      </c>
      <c r="AB8789" t="str">
        <f>IFERROR(IF(ISNUMBER('Procytrat 610BS'!B291),'Procytrat 610BS'!B291,DATEVALUE('Procytrat 610BS'!B291)),"")</f>
        <v/>
      </c>
      <c r="AC8789" t="str">
        <f>IF(AA8789="","",'Procytrat 610BS'!C291)</f>
        <v/>
      </c>
      <c r="AD8789" t="str">
        <f>IF(AA8789="","",IFERROR(1*'Procytrat 610BS'!D291,IFERROR(_xludf.NUMBERVALUE('Procytrat 610BS'!D291,".",","),IFERROR(_xludf.NUMBERVALUE('Procytrat 610BS'!D291,",","."),0))))</f>
        <v/>
      </c>
      <c r="AE8789" t="str">
        <f>IF(AA8789="","",'Procytrat 610BS'!K291)</f>
        <v/>
      </c>
      <c r="AF8789">
        <f t="shared" si="846"/>
        <v>0</v>
      </c>
      <c r="AG8789" t="str">
        <f t="shared" si="847"/>
        <v/>
      </c>
      <c r="AH8789" t="str">
        <f t="shared" si="848"/>
        <v/>
      </c>
      <c r="AI8789">
        <f t="shared" si="849"/>
        <v>0</v>
      </c>
      <c r="AJ8789">
        <f t="shared" si="850"/>
        <v>0</v>
      </c>
      <c r="AK8789">
        <v>0</v>
      </c>
      <c r="AL8789" t="str">
        <f>IF(AA8789="","",IFERROR(IF(ISNUMBER('Procytrat 610BS'!E291),'Procytrat 610BS'!E291,IF(ISNUMBER(SEARCH("12",'Procytrat 610BS'!E291)),EDATE(AB8789,12),IF(ISNUMBER(SEARCH("6",'Procytrat 610BS'!E291)),EDATE(AB8789,6),IF(ISNUMBER(SEARCH("3",'Procytrat 610BS'!E291)),EDATE(AB8789,3),DATEVALUE('Procytrat 610BS'!E291))))),""))</f>
        <v/>
      </c>
      <c r="AM8789" t="str">
        <f t="shared" ca="1" si="851"/>
        <v/>
      </c>
    </row>
    <row r="8790" spans="27:39" x14ac:dyDescent="0.3">
      <c r="AA8790" t="str">
        <f>IF(COUNTA('Procytrat 610BS'!B292,'Procytrat 610BS'!C292,'Procytrat 610BS'!D292)&gt;0,"610BS","")</f>
        <v/>
      </c>
      <c r="AB8790" t="str">
        <f>IFERROR(IF(ISNUMBER('Procytrat 610BS'!B292),'Procytrat 610BS'!B292,DATEVALUE('Procytrat 610BS'!B292)),"")</f>
        <v/>
      </c>
      <c r="AC8790" t="str">
        <f>IF(AA8790="","",'Procytrat 610BS'!C292)</f>
        <v/>
      </c>
      <c r="AD8790" t="str">
        <f>IF(AA8790="","",IFERROR(1*'Procytrat 610BS'!D292,IFERROR(_xludf.NUMBERVALUE('Procytrat 610BS'!D292,".",","),IFERROR(_xludf.NUMBERVALUE('Procytrat 610BS'!D292,",","."),0))))</f>
        <v/>
      </c>
      <c r="AE8790" t="str">
        <f>IF(AA8790="","",'Procytrat 610BS'!K292)</f>
        <v/>
      </c>
      <c r="AF8790">
        <f t="shared" si="846"/>
        <v>0</v>
      </c>
      <c r="AG8790" t="str">
        <f t="shared" si="847"/>
        <v/>
      </c>
      <c r="AH8790" t="str">
        <f t="shared" si="848"/>
        <v/>
      </c>
      <c r="AI8790">
        <f t="shared" si="849"/>
        <v>0</v>
      </c>
      <c r="AJ8790">
        <f t="shared" si="850"/>
        <v>0</v>
      </c>
      <c r="AK8790">
        <v>0</v>
      </c>
      <c r="AL8790" t="str">
        <f>IF(AA8790="","",IFERROR(IF(ISNUMBER('Procytrat 610BS'!E292),'Procytrat 610BS'!E292,IF(ISNUMBER(SEARCH("12",'Procytrat 610BS'!E292)),EDATE(AB8790,12),IF(ISNUMBER(SEARCH("6",'Procytrat 610BS'!E292)),EDATE(AB8790,6),IF(ISNUMBER(SEARCH("3",'Procytrat 610BS'!E292)),EDATE(AB8790,3),DATEVALUE('Procytrat 610BS'!E292))))),""))</f>
        <v/>
      </c>
      <c r="AM8790" t="str">
        <f t="shared" ca="1" si="851"/>
        <v/>
      </c>
    </row>
    <row r="8791" spans="27:39" x14ac:dyDescent="0.3">
      <c r="AA8791" t="str">
        <f>IF(COUNTA('Procytrat 610BS'!B293,'Procytrat 610BS'!C293,'Procytrat 610BS'!D293)&gt;0,"610BS","")</f>
        <v/>
      </c>
      <c r="AB8791" t="str">
        <f>IFERROR(IF(ISNUMBER('Procytrat 610BS'!B293),'Procytrat 610BS'!B293,DATEVALUE('Procytrat 610BS'!B293)),"")</f>
        <v/>
      </c>
      <c r="AC8791" t="str">
        <f>IF(AA8791="","",'Procytrat 610BS'!C293)</f>
        <v/>
      </c>
      <c r="AD8791" t="str">
        <f>IF(AA8791="","",IFERROR(1*'Procytrat 610BS'!D293,IFERROR(_xludf.NUMBERVALUE('Procytrat 610BS'!D293,".",","),IFERROR(_xludf.NUMBERVALUE('Procytrat 610BS'!D293,",","."),0))))</f>
        <v/>
      </c>
      <c r="AE8791" t="str">
        <f>IF(AA8791="","",'Procytrat 610BS'!K293)</f>
        <v/>
      </c>
      <c r="AF8791">
        <f t="shared" si="846"/>
        <v>0</v>
      </c>
      <c r="AG8791" t="str">
        <f t="shared" si="847"/>
        <v/>
      </c>
      <c r="AH8791" t="str">
        <f t="shared" si="848"/>
        <v/>
      </c>
      <c r="AI8791">
        <f t="shared" si="849"/>
        <v>0</v>
      </c>
      <c r="AJ8791">
        <f t="shared" si="850"/>
        <v>0</v>
      </c>
      <c r="AK8791">
        <v>0</v>
      </c>
      <c r="AL8791" t="str">
        <f>IF(AA8791="","",IFERROR(IF(ISNUMBER('Procytrat 610BS'!E293),'Procytrat 610BS'!E293,IF(ISNUMBER(SEARCH("12",'Procytrat 610BS'!E293)),EDATE(AB8791,12),IF(ISNUMBER(SEARCH("6",'Procytrat 610BS'!E293)),EDATE(AB8791,6),IF(ISNUMBER(SEARCH("3",'Procytrat 610BS'!E293)),EDATE(AB8791,3),DATEVALUE('Procytrat 610BS'!E293))))),""))</f>
        <v/>
      </c>
      <c r="AM8791" t="str">
        <f t="shared" ca="1" si="851"/>
        <v/>
      </c>
    </row>
    <row r="8792" spans="27:39" x14ac:dyDescent="0.3">
      <c r="AA8792" t="str">
        <f>IF(COUNTA('Procytrat 610BS'!B294,'Procytrat 610BS'!C294,'Procytrat 610BS'!D294)&gt;0,"610BS","")</f>
        <v/>
      </c>
      <c r="AB8792" t="str">
        <f>IFERROR(IF(ISNUMBER('Procytrat 610BS'!B294),'Procytrat 610BS'!B294,DATEVALUE('Procytrat 610BS'!B294)),"")</f>
        <v/>
      </c>
      <c r="AC8792" t="str">
        <f>IF(AA8792="","",'Procytrat 610BS'!C294)</f>
        <v/>
      </c>
      <c r="AD8792" t="str">
        <f>IF(AA8792="","",IFERROR(1*'Procytrat 610BS'!D294,IFERROR(_xludf.NUMBERVALUE('Procytrat 610BS'!D294,".",","),IFERROR(_xludf.NUMBERVALUE('Procytrat 610BS'!D294,",","."),0))))</f>
        <v/>
      </c>
      <c r="AE8792" t="str">
        <f>IF(AA8792="","",'Procytrat 610BS'!K294)</f>
        <v/>
      </c>
      <c r="AF8792">
        <f t="shared" si="846"/>
        <v>0</v>
      </c>
      <c r="AG8792" t="str">
        <f t="shared" si="847"/>
        <v/>
      </c>
      <c r="AH8792" t="str">
        <f t="shared" si="848"/>
        <v/>
      </c>
      <c r="AI8792">
        <f t="shared" si="849"/>
        <v>0</v>
      </c>
      <c r="AJ8792">
        <f t="shared" si="850"/>
        <v>0</v>
      </c>
      <c r="AK8792">
        <v>0</v>
      </c>
      <c r="AL8792" t="str">
        <f>IF(AA8792="","",IFERROR(IF(ISNUMBER('Procytrat 610BS'!E294),'Procytrat 610BS'!E294,IF(ISNUMBER(SEARCH("12",'Procytrat 610BS'!E294)),EDATE(AB8792,12),IF(ISNUMBER(SEARCH("6",'Procytrat 610BS'!E294)),EDATE(AB8792,6),IF(ISNUMBER(SEARCH("3",'Procytrat 610BS'!E294)),EDATE(AB8792,3),DATEVALUE('Procytrat 610BS'!E294))))),""))</f>
        <v/>
      </c>
      <c r="AM8792" t="str">
        <f t="shared" ca="1" si="851"/>
        <v/>
      </c>
    </row>
    <row r="8793" spans="27:39" x14ac:dyDescent="0.3">
      <c r="AA8793" t="str">
        <f>IF(COUNTA('Procytrat 610BS'!B295,'Procytrat 610BS'!C295,'Procytrat 610BS'!D295)&gt;0,"610BS","")</f>
        <v/>
      </c>
      <c r="AB8793" t="str">
        <f>IFERROR(IF(ISNUMBER('Procytrat 610BS'!B295),'Procytrat 610BS'!B295,DATEVALUE('Procytrat 610BS'!B295)),"")</f>
        <v/>
      </c>
      <c r="AC8793" t="str">
        <f>IF(AA8793="","",'Procytrat 610BS'!C295)</f>
        <v/>
      </c>
      <c r="AD8793" t="str">
        <f>IF(AA8793="","",IFERROR(1*'Procytrat 610BS'!D295,IFERROR(_xludf.NUMBERVALUE('Procytrat 610BS'!D295,".",","),IFERROR(_xludf.NUMBERVALUE('Procytrat 610BS'!D295,",","."),0))))</f>
        <v/>
      </c>
      <c r="AE8793" t="str">
        <f>IF(AA8793="","",'Procytrat 610BS'!K295)</f>
        <v/>
      </c>
      <c r="AF8793">
        <f t="shared" si="846"/>
        <v>0</v>
      </c>
      <c r="AG8793" t="str">
        <f t="shared" si="847"/>
        <v/>
      </c>
      <c r="AH8793" t="str">
        <f t="shared" si="848"/>
        <v/>
      </c>
      <c r="AI8793">
        <f t="shared" si="849"/>
        <v>0</v>
      </c>
      <c r="AJ8793">
        <f t="shared" si="850"/>
        <v>0</v>
      </c>
      <c r="AK8793">
        <v>0</v>
      </c>
      <c r="AL8793" t="str">
        <f>IF(AA8793="","",IFERROR(IF(ISNUMBER('Procytrat 610BS'!E295),'Procytrat 610BS'!E295,IF(ISNUMBER(SEARCH("12",'Procytrat 610BS'!E295)),EDATE(AB8793,12),IF(ISNUMBER(SEARCH("6",'Procytrat 610BS'!E295)),EDATE(AB8793,6),IF(ISNUMBER(SEARCH("3",'Procytrat 610BS'!E295)),EDATE(AB8793,3),DATEVALUE('Procytrat 610BS'!E295))))),""))</f>
        <v/>
      </c>
      <c r="AM8793" t="str">
        <f t="shared" ca="1" si="851"/>
        <v/>
      </c>
    </row>
    <row r="8794" spans="27:39" x14ac:dyDescent="0.3">
      <c r="AA8794" t="str">
        <f>IF(COUNTA('Procytrat 610BS'!B296,'Procytrat 610BS'!C296,'Procytrat 610BS'!D296)&gt;0,"610BS","")</f>
        <v/>
      </c>
      <c r="AB8794" t="str">
        <f>IFERROR(IF(ISNUMBER('Procytrat 610BS'!B296),'Procytrat 610BS'!B296,DATEVALUE('Procytrat 610BS'!B296)),"")</f>
        <v/>
      </c>
      <c r="AC8794" t="str">
        <f>IF(AA8794="","",'Procytrat 610BS'!C296)</f>
        <v/>
      </c>
      <c r="AD8794" t="str">
        <f>IF(AA8794="","",IFERROR(1*'Procytrat 610BS'!D296,IFERROR(_xludf.NUMBERVALUE('Procytrat 610BS'!D296,".",","),IFERROR(_xludf.NUMBERVALUE('Procytrat 610BS'!D296,",","."),0))))</f>
        <v/>
      </c>
      <c r="AE8794" t="str">
        <f>IF(AA8794="","",'Procytrat 610BS'!K296)</f>
        <v/>
      </c>
      <c r="AF8794">
        <f t="shared" si="846"/>
        <v>0</v>
      </c>
      <c r="AG8794" t="str">
        <f t="shared" si="847"/>
        <v/>
      </c>
      <c r="AH8794" t="str">
        <f t="shared" si="848"/>
        <v/>
      </c>
      <c r="AI8794">
        <f t="shared" si="849"/>
        <v>0</v>
      </c>
      <c r="AJ8794">
        <f t="shared" si="850"/>
        <v>0</v>
      </c>
      <c r="AK8794">
        <v>0</v>
      </c>
      <c r="AL8794" t="str">
        <f>IF(AA8794="","",IFERROR(IF(ISNUMBER('Procytrat 610BS'!E296),'Procytrat 610BS'!E296,IF(ISNUMBER(SEARCH("12",'Procytrat 610BS'!E296)),EDATE(AB8794,12),IF(ISNUMBER(SEARCH("6",'Procytrat 610BS'!E296)),EDATE(AB8794,6),IF(ISNUMBER(SEARCH("3",'Procytrat 610BS'!E296)),EDATE(AB8794,3),DATEVALUE('Procytrat 610BS'!E296))))),""))</f>
        <v/>
      </c>
      <c r="AM8794" t="str">
        <f t="shared" ca="1" si="851"/>
        <v/>
      </c>
    </row>
    <row r="8795" spans="27:39" x14ac:dyDescent="0.3">
      <c r="AA8795" t="str">
        <f>IF(COUNTA('Procytrat 610BS'!B297,'Procytrat 610BS'!C297,'Procytrat 610BS'!D297)&gt;0,"610BS","")</f>
        <v/>
      </c>
      <c r="AB8795" t="str">
        <f>IFERROR(IF(ISNUMBER('Procytrat 610BS'!B297),'Procytrat 610BS'!B297,DATEVALUE('Procytrat 610BS'!B297)),"")</f>
        <v/>
      </c>
      <c r="AC8795" t="str">
        <f>IF(AA8795="","",'Procytrat 610BS'!C297)</f>
        <v/>
      </c>
      <c r="AD8795" t="str">
        <f>IF(AA8795="","",IFERROR(1*'Procytrat 610BS'!D297,IFERROR(_xludf.NUMBERVALUE('Procytrat 610BS'!D297,".",","),IFERROR(_xludf.NUMBERVALUE('Procytrat 610BS'!D297,",","."),0))))</f>
        <v/>
      </c>
      <c r="AE8795" t="str">
        <f>IF(AA8795="","",'Procytrat 610BS'!K297)</f>
        <v/>
      </c>
      <c r="AF8795">
        <f t="shared" si="846"/>
        <v>0</v>
      </c>
      <c r="AG8795" t="str">
        <f t="shared" si="847"/>
        <v/>
      </c>
      <c r="AH8795" t="str">
        <f t="shared" si="848"/>
        <v/>
      </c>
      <c r="AI8795">
        <f t="shared" si="849"/>
        <v>0</v>
      </c>
      <c r="AJ8795">
        <f t="shared" si="850"/>
        <v>0</v>
      </c>
      <c r="AK8795">
        <v>0</v>
      </c>
      <c r="AL8795" t="str">
        <f>IF(AA8795="","",IFERROR(IF(ISNUMBER('Procytrat 610BS'!E297),'Procytrat 610BS'!E297,IF(ISNUMBER(SEARCH("12",'Procytrat 610BS'!E297)),EDATE(AB8795,12),IF(ISNUMBER(SEARCH("6",'Procytrat 610BS'!E297)),EDATE(AB8795,6),IF(ISNUMBER(SEARCH("3",'Procytrat 610BS'!E297)),EDATE(AB8795,3),DATEVALUE('Procytrat 610BS'!E297))))),""))</f>
        <v/>
      </c>
      <c r="AM8795" t="str">
        <f t="shared" ca="1" si="851"/>
        <v/>
      </c>
    </row>
    <row r="8796" spans="27:39" x14ac:dyDescent="0.3">
      <c r="AA8796" t="str">
        <f>IF(COUNTA('Procytrat 610BS'!B298,'Procytrat 610BS'!C298,'Procytrat 610BS'!D298)&gt;0,"610BS","")</f>
        <v/>
      </c>
      <c r="AB8796" t="str">
        <f>IFERROR(IF(ISNUMBER('Procytrat 610BS'!B298),'Procytrat 610BS'!B298,DATEVALUE('Procytrat 610BS'!B298)),"")</f>
        <v/>
      </c>
      <c r="AC8796" t="str">
        <f>IF(AA8796="","",'Procytrat 610BS'!C298)</f>
        <v/>
      </c>
      <c r="AD8796" t="str">
        <f>IF(AA8796="","",IFERROR(1*'Procytrat 610BS'!D298,IFERROR(_xludf.NUMBERVALUE('Procytrat 610BS'!D298,".",","),IFERROR(_xludf.NUMBERVALUE('Procytrat 610BS'!D298,",","."),0))))</f>
        <v/>
      </c>
      <c r="AE8796" t="str">
        <f>IF(AA8796="","",'Procytrat 610BS'!K298)</f>
        <v/>
      </c>
      <c r="AF8796">
        <f t="shared" si="846"/>
        <v>0</v>
      </c>
      <c r="AG8796" t="str">
        <f t="shared" si="847"/>
        <v/>
      </c>
      <c r="AH8796" t="str">
        <f t="shared" si="848"/>
        <v/>
      </c>
      <c r="AI8796">
        <f t="shared" si="849"/>
        <v>0</v>
      </c>
      <c r="AJ8796">
        <f t="shared" si="850"/>
        <v>0</v>
      </c>
      <c r="AK8796">
        <v>0</v>
      </c>
      <c r="AL8796" t="str">
        <f>IF(AA8796="","",IFERROR(IF(ISNUMBER('Procytrat 610BS'!E298),'Procytrat 610BS'!E298,IF(ISNUMBER(SEARCH("12",'Procytrat 610BS'!E298)),EDATE(AB8796,12),IF(ISNUMBER(SEARCH("6",'Procytrat 610BS'!E298)),EDATE(AB8796,6),IF(ISNUMBER(SEARCH("3",'Procytrat 610BS'!E298)),EDATE(AB8796,3),DATEVALUE('Procytrat 610BS'!E298))))),""))</f>
        <v/>
      </c>
      <c r="AM8796" t="str">
        <f t="shared" ca="1" si="851"/>
        <v/>
      </c>
    </row>
    <row r="8797" spans="27:39" x14ac:dyDescent="0.3">
      <c r="AA8797" t="str">
        <f>IF(COUNTA('Procytrat 610BS'!B299,'Procytrat 610BS'!C299,'Procytrat 610BS'!D299)&gt;0,"610BS","")</f>
        <v/>
      </c>
      <c r="AB8797" t="str">
        <f>IFERROR(IF(ISNUMBER('Procytrat 610BS'!B299),'Procytrat 610BS'!B299,DATEVALUE('Procytrat 610BS'!B299)),"")</f>
        <v/>
      </c>
      <c r="AC8797" t="str">
        <f>IF(AA8797="","",'Procytrat 610BS'!C299)</f>
        <v/>
      </c>
      <c r="AD8797" t="str">
        <f>IF(AA8797="","",IFERROR(1*'Procytrat 610BS'!D299,IFERROR(_xludf.NUMBERVALUE('Procytrat 610BS'!D299,".",","),IFERROR(_xludf.NUMBERVALUE('Procytrat 610BS'!D299,",","."),0))))</f>
        <v/>
      </c>
      <c r="AE8797" t="str">
        <f>IF(AA8797="","",'Procytrat 610BS'!K299)</f>
        <v/>
      </c>
      <c r="AF8797">
        <f t="shared" si="846"/>
        <v>0</v>
      </c>
      <c r="AG8797" t="str">
        <f t="shared" si="847"/>
        <v/>
      </c>
      <c r="AH8797" t="str">
        <f t="shared" si="848"/>
        <v/>
      </c>
      <c r="AI8797">
        <f t="shared" si="849"/>
        <v>0</v>
      </c>
      <c r="AJ8797">
        <f t="shared" si="850"/>
        <v>0</v>
      </c>
      <c r="AK8797">
        <v>0</v>
      </c>
      <c r="AL8797" t="str">
        <f>IF(AA8797="","",IFERROR(IF(ISNUMBER('Procytrat 610BS'!E299),'Procytrat 610BS'!E299,IF(ISNUMBER(SEARCH("12",'Procytrat 610BS'!E299)),EDATE(AB8797,12),IF(ISNUMBER(SEARCH("6",'Procytrat 610BS'!E299)),EDATE(AB8797,6),IF(ISNUMBER(SEARCH("3",'Procytrat 610BS'!E299)),EDATE(AB8797,3),DATEVALUE('Procytrat 610BS'!E299))))),""))</f>
        <v/>
      </c>
      <c r="AM8797" t="str">
        <f t="shared" ca="1" si="851"/>
        <v/>
      </c>
    </row>
    <row r="8798" spans="27:39" x14ac:dyDescent="0.3">
      <c r="AA8798" t="str">
        <f>IF(COUNTA('Procytrat 610BS'!B300,'Procytrat 610BS'!C300,'Procytrat 610BS'!D300)&gt;0,"610BS","")</f>
        <v/>
      </c>
      <c r="AB8798" t="str">
        <f>IFERROR(IF(ISNUMBER('Procytrat 610BS'!B300),'Procytrat 610BS'!B300,DATEVALUE('Procytrat 610BS'!B300)),"")</f>
        <v/>
      </c>
      <c r="AC8798" t="str">
        <f>IF(AA8798="","",'Procytrat 610BS'!C300)</f>
        <v/>
      </c>
      <c r="AD8798" t="str">
        <f>IF(AA8798="","",IFERROR(1*'Procytrat 610BS'!D300,IFERROR(_xludf.NUMBERVALUE('Procytrat 610BS'!D300,".",","),IFERROR(_xludf.NUMBERVALUE('Procytrat 610BS'!D300,",","."),0))))</f>
        <v/>
      </c>
      <c r="AE8798" t="str">
        <f>IF(AA8798="","",'Procytrat 610BS'!K300)</f>
        <v/>
      </c>
      <c r="AF8798">
        <f t="shared" si="846"/>
        <v>0</v>
      </c>
      <c r="AG8798" t="str">
        <f t="shared" si="847"/>
        <v/>
      </c>
      <c r="AH8798" t="str">
        <f t="shared" si="848"/>
        <v/>
      </c>
      <c r="AI8798">
        <f t="shared" si="849"/>
        <v>0</v>
      </c>
      <c r="AJ8798">
        <f t="shared" si="850"/>
        <v>0</v>
      </c>
      <c r="AK8798">
        <v>0</v>
      </c>
      <c r="AL8798" t="str">
        <f>IF(AA8798="","",IFERROR(IF(ISNUMBER('Procytrat 610BS'!E300),'Procytrat 610BS'!E300,IF(ISNUMBER(SEARCH("12",'Procytrat 610BS'!E300)),EDATE(AB8798,12),IF(ISNUMBER(SEARCH("6",'Procytrat 610BS'!E300)),EDATE(AB8798,6),IF(ISNUMBER(SEARCH("3",'Procytrat 610BS'!E300)),EDATE(AB8798,3),DATEVALUE('Procytrat 610BS'!E300))))),""))</f>
        <v/>
      </c>
      <c r="AM8798" t="str">
        <f t="shared" ca="1" si="851"/>
        <v/>
      </c>
    </row>
    <row r="8799" spans="27:39" x14ac:dyDescent="0.3">
      <c r="AA8799" t="str">
        <f>IF(COUNTA('Procytrat 610BS'!B301,'Procytrat 610BS'!C301,'Procytrat 610BS'!D301)&gt;0,"610BS","")</f>
        <v/>
      </c>
      <c r="AB8799" t="str">
        <f>IFERROR(IF(ISNUMBER('Procytrat 610BS'!B301),'Procytrat 610BS'!B301,DATEVALUE('Procytrat 610BS'!B301)),"")</f>
        <v/>
      </c>
      <c r="AC8799" t="str">
        <f>IF(AA8799="","",'Procytrat 610BS'!C301)</f>
        <v/>
      </c>
      <c r="AD8799" t="str">
        <f>IF(AA8799="","",IFERROR(1*'Procytrat 610BS'!D301,IFERROR(_xludf.NUMBERVALUE('Procytrat 610BS'!D301,".",","),IFERROR(_xludf.NUMBERVALUE('Procytrat 610BS'!D301,",","."),0))))</f>
        <v/>
      </c>
      <c r="AE8799" t="str">
        <f>IF(AA8799="","",'Procytrat 610BS'!K301)</f>
        <v/>
      </c>
      <c r="AF8799">
        <f t="shared" si="846"/>
        <v>0</v>
      </c>
      <c r="AG8799" t="str">
        <f t="shared" si="847"/>
        <v/>
      </c>
      <c r="AH8799" t="str">
        <f t="shared" si="848"/>
        <v/>
      </c>
      <c r="AI8799">
        <f t="shared" si="849"/>
        <v>0</v>
      </c>
      <c r="AJ8799">
        <f t="shared" si="850"/>
        <v>0</v>
      </c>
      <c r="AK8799">
        <v>0</v>
      </c>
      <c r="AL8799" t="str">
        <f>IF(AA8799="","",IFERROR(IF(ISNUMBER('Procytrat 610BS'!E301),'Procytrat 610BS'!E301,IF(ISNUMBER(SEARCH("12",'Procytrat 610BS'!E301)),EDATE(AB8799,12),IF(ISNUMBER(SEARCH("6",'Procytrat 610BS'!E301)),EDATE(AB8799,6),IF(ISNUMBER(SEARCH("3",'Procytrat 610BS'!E301)),EDATE(AB8799,3),DATEVALUE('Procytrat 610BS'!E301))))),""))</f>
        <v/>
      </c>
      <c r="AM8799" t="str">
        <f t="shared" ca="1" si="851"/>
        <v/>
      </c>
    </row>
    <row r="8800" spans="27:39" x14ac:dyDescent="0.3">
      <c r="AA8800" t="str">
        <f>IF(COUNTA('Procytrat 610BS'!B302,'Procytrat 610BS'!C302,'Procytrat 610BS'!D302)&gt;0,"610BS","")</f>
        <v/>
      </c>
      <c r="AB8800" t="str">
        <f>IFERROR(IF(ISNUMBER('Procytrat 610BS'!B302),'Procytrat 610BS'!B302,DATEVALUE('Procytrat 610BS'!B302)),"")</f>
        <v/>
      </c>
      <c r="AC8800" t="str">
        <f>IF(AA8800="","",'Procytrat 610BS'!C302)</f>
        <v/>
      </c>
      <c r="AD8800" t="str">
        <f>IF(AA8800="","",IFERROR(1*'Procytrat 610BS'!D302,IFERROR(_xludf.NUMBERVALUE('Procytrat 610BS'!D302,".",","),IFERROR(_xludf.NUMBERVALUE('Procytrat 610BS'!D302,",","."),0))))</f>
        <v/>
      </c>
      <c r="AE8800" t="str">
        <f>IF(AA8800="","",'Procytrat 610BS'!K302)</f>
        <v/>
      </c>
      <c r="AF8800">
        <f t="shared" si="846"/>
        <v>0</v>
      </c>
      <c r="AG8800" t="str">
        <f t="shared" si="847"/>
        <v/>
      </c>
      <c r="AH8800" t="str">
        <f t="shared" si="848"/>
        <v/>
      </c>
      <c r="AI8800">
        <f t="shared" si="849"/>
        <v>0</v>
      </c>
      <c r="AJ8800">
        <f t="shared" si="850"/>
        <v>0</v>
      </c>
      <c r="AK8800">
        <v>0</v>
      </c>
      <c r="AL8800" t="str">
        <f>IF(AA8800="","",IFERROR(IF(ISNUMBER('Procytrat 610BS'!E302),'Procytrat 610BS'!E302,IF(ISNUMBER(SEARCH("12",'Procytrat 610BS'!E302)),EDATE(AB8800,12),IF(ISNUMBER(SEARCH("6",'Procytrat 610BS'!E302)),EDATE(AB8800,6),IF(ISNUMBER(SEARCH("3",'Procytrat 610BS'!E302)),EDATE(AB8800,3),DATEVALUE('Procytrat 610BS'!E302))))),""))</f>
        <v/>
      </c>
      <c r="AM8800" t="str">
        <f t="shared" ca="1" si="851"/>
        <v/>
      </c>
    </row>
    <row r="8801" spans="27:39" x14ac:dyDescent="0.3">
      <c r="AA8801" t="str">
        <f>IF(COUNTA('Procytrat 610BS'!B303,'Procytrat 610BS'!C303,'Procytrat 610BS'!D303)&gt;0,"610BS","")</f>
        <v/>
      </c>
      <c r="AB8801" t="str">
        <f>IFERROR(IF(ISNUMBER('Procytrat 610BS'!B303),'Procytrat 610BS'!B303,DATEVALUE('Procytrat 610BS'!B303)),"")</f>
        <v/>
      </c>
      <c r="AC8801" t="str">
        <f>IF(AA8801="","",'Procytrat 610BS'!C303)</f>
        <v/>
      </c>
      <c r="AD8801" t="str">
        <f>IF(AA8801="","",IFERROR(1*'Procytrat 610BS'!D303,IFERROR(_xludf.NUMBERVALUE('Procytrat 610BS'!D303,".",","),IFERROR(_xludf.NUMBERVALUE('Procytrat 610BS'!D303,",","."),0))))</f>
        <v/>
      </c>
      <c r="AE8801" t="str">
        <f>IF(AA8801="","",'Procytrat 610BS'!K303)</f>
        <v/>
      </c>
      <c r="AF8801">
        <f t="shared" si="846"/>
        <v>0</v>
      </c>
      <c r="AG8801" t="str">
        <f t="shared" si="847"/>
        <v/>
      </c>
      <c r="AH8801" t="str">
        <f t="shared" si="848"/>
        <v/>
      </c>
      <c r="AI8801">
        <f t="shared" si="849"/>
        <v>0</v>
      </c>
      <c r="AJ8801">
        <f t="shared" si="850"/>
        <v>0</v>
      </c>
      <c r="AK8801">
        <v>0</v>
      </c>
      <c r="AL8801" t="str">
        <f>IF(AA8801="","",IFERROR(IF(ISNUMBER('Procytrat 610BS'!E303),'Procytrat 610BS'!E303,IF(ISNUMBER(SEARCH("12",'Procytrat 610BS'!E303)),EDATE(AB8801,12),IF(ISNUMBER(SEARCH("6",'Procytrat 610BS'!E303)),EDATE(AB8801,6),IF(ISNUMBER(SEARCH("3",'Procytrat 610BS'!E303)),EDATE(AB8801,3),DATEVALUE('Procytrat 610BS'!E303))))),""))</f>
        <v/>
      </c>
      <c r="AM8801" t="str">
        <f t="shared" ca="1" si="851"/>
        <v/>
      </c>
    </row>
    <row r="8802" spans="27:39" x14ac:dyDescent="0.3">
      <c r="AA8802" t="str">
        <f>IF(COUNTA('Procytrat 610BS'!B304,'Procytrat 610BS'!C304,'Procytrat 610BS'!D304)&gt;0,"610BS","")</f>
        <v/>
      </c>
      <c r="AB8802" t="str">
        <f>IFERROR(IF(ISNUMBER('Procytrat 610BS'!B304),'Procytrat 610BS'!B304,DATEVALUE('Procytrat 610BS'!B304)),"")</f>
        <v/>
      </c>
      <c r="AC8802" t="str">
        <f>IF(AA8802="","",'Procytrat 610BS'!C304)</f>
        <v/>
      </c>
      <c r="AD8802" t="str">
        <f>IF(AA8802="","",IFERROR(1*'Procytrat 610BS'!D304,IFERROR(_xludf.NUMBERVALUE('Procytrat 610BS'!D304,".",","),IFERROR(_xludf.NUMBERVALUE('Procytrat 610BS'!D304,",","."),0))))</f>
        <v/>
      </c>
      <c r="AE8802" t="str">
        <f>IF(AA8802="","",'Procytrat 610BS'!K304)</f>
        <v/>
      </c>
      <c r="AF8802">
        <f t="shared" si="846"/>
        <v>0</v>
      </c>
      <c r="AG8802" t="str">
        <f t="shared" si="847"/>
        <v/>
      </c>
      <c r="AH8802" t="str">
        <f t="shared" si="848"/>
        <v/>
      </c>
      <c r="AI8802">
        <f t="shared" si="849"/>
        <v>0</v>
      </c>
      <c r="AJ8802">
        <f t="shared" si="850"/>
        <v>0</v>
      </c>
      <c r="AK8802">
        <v>0</v>
      </c>
      <c r="AL8802" t="str">
        <f>IF(AA8802="","",IFERROR(IF(ISNUMBER('Procytrat 610BS'!E304),'Procytrat 610BS'!E304,IF(ISNUMBER(SEARCH("12",'Procytrat 610BS'!E304)),EDATE(AB8802,12),IF(ISNUMBER(SEARCH("6",'Procytrat 610BS'!E304)),EDATE(AB8802,6),IF(ISNUMBER(SEARCH("3",'Procytrat 610BS'!E304)),EDATE(AB8802,3),DATEVALUE('Procytrat 610BS'!E304))))),""))</f>
        <v/>
      </c>
      <c r="AM8802" t="str">
        <f t="shared" ca="1" si="851"/>
        <v/>
      </c>
    </row>
    <row r="8803" spans="27:39" x14ac:dyDescent="0.3">
      <c r="AA8803" t="str">
        <f>IF(COUNTA('Procytrat 610BS'!B305,'Procytrat 610BS'!C305,'Procytrat 610BS'!D305)&gt;0,"610BS","")</f>
        <v/>
      </c>
      <c r="AB8803" t="str">
        <f>IFERROR(IF(ISNUMBER('Procytrat 610BS'!B305),'Procytrat 610BS'!B305,DATEVALUE('Procytrat 610BS'!B305)),"")</f>
        <v/>
      </c>
      <c r="AC8803" t="str">
        <f>IF(AA8803="","",'Procytrat 610BS'!C305)</f>
        <v/>
      </c>
      <c r="AD8803" t="str">
        <f>IF(AA8803="","",IFERROR(1*'Procytrat 610BS'!D305,IFERROR(_xludf.NUMBERVALUE('Procytrat 610BS'!D305,".",","),IFERROR(_xludf.NUMBERVALUE('Procytrat 610BS'!D305,",","."),0))))</f>
        <v/>
      </c>
      <c r="AE8803" t="str">
        <f>IF(AA8803="","",'Procytrat 610BS'!K305)</f>
        <v/>
      </c>
      <c r="AF8803">
        <f t="shared" si="846"/>
        <v>0</v>
      </c>
      <c r="AG8803" t="str">
        <f t="shared" si="847"/>
        <v/>
      </c>
      <c r="AH8803" t="str">
        <f t="shared" si="848"/>
        <v/>
      </c>
      <c r="AI8803">
        <f t="shared" si="849"/>
        <v>0</v>
      </c>
      <c r="AJ8803">
        <f t="shared" si="850"/>
        <v>0</v>
      </c>
      <c r="AK8803">
        <v>0</v>
      </c>
      <c r="AL8803" t="str">
        <f>IF(AA8803="","",IFERROR(IF(ISNUMBER('Procytrat 610BS'!E305),'Procytrat 610BS'!E305,IF(ISNUMBER(SEARCH("12",'Procytrat 610BS'!E305)),EDATE(AB8803,12),IF(ISNUMBER(SEARCH("6",'Procytrat 610BS'!E305)),EDATE(AB8803,6),IF(ISNUMBER(SEARCH("3",'Procytrat 610BS'!E305)),EDATE(AB8803,3),DATEVALUE('Procytrat 610BS'!E305))))),""))</f>
        <v/>
      </c>
      <c r="AM8803" t="str">
        <f t="shared" ca="1" si="851"/>
        <v/>
      </c>
    </row>
    <row r="8804" spans="27:39" x14ac:dyDescent="0.3">
      <c r="AA8804" t="str">
        <f>IF(COUNTA('Procytrat 610BS'!B306,'Procytrat 610BS'!C306,'Procytrat 610BS'!D306)&gt;0,"610BS","")</f>
        <v/>
      </c>
      <c r="AB8804" t="str">
        <f>IFERROR(IF(ISNUMBER('Procytrat 610BS'!B306),'Procytrat 610BS'!B306,DATEVALUE('Procytrat 610BS'!B306)),"")</f>
        <v/>
      </c>
      <c r="AC8804" t="str">
        <f>IF(AA8804="","",'Procytrat 610BS'!C306)</f>
        <v/>
      </c>
      <c r="AD8804" t="str">
        <f>IF(AA8804="","",IFERROR(1*'Procytrat 610BS'!D306,IFERROR(_xludf.NUMBERVALUE('Procytrat 610BS'!D306,".",","),IFERROR(_xludf.NUMBERVALUE('Procytrat 610BS'!D306,",","."),0))))</f>
        <v/>
      </c>
      <c r="AE8804" t="str">
        <f>IF(AA8804="","",'Procytrat 610BS'!K306)</f>
        <v/>
      </c>
      <c r="AF8804">
        <f t="shared" si="846"/>
        <v>0</v>
      </c>
      <c r="AG8804" t="str">
        <f t="shared" si="847"/>
        <v/>
      </c>
      <c r="AH8804" t="str">
        <f t="shared" si="848"/>
        <v/>
      </c>
      <c r="AI8804">
        <f t="shared" si="849"/>
        <v>0</v>
      </c>
      <c r="AJ8804">
        <f t="shared" si="850"/>
        <v>0</v>
      </c>
      <c r="AK8804">
        <v>0</v>
      </c>
      <c r="AL8804" t="str">
        <f>IF(AA8804="","",IFERROR(IF(ISNUMBER('Procytrat 610BS'!E306),'Procytrat 610BS'!E306,IF(ISNUMBER(SEARCH("12",'Procytrat 610BS'!E306)),EDATE(AB8804,12),IF(ISNUMBER(SEARCH("6",'Procytrat 610BS'!E306)),EDATE(AB8804,6),IF(ISNUMBER(SEARCH("3",'Procytrat 610BS'!E306)),EDATE(AB8804,3),DATEVALUE('Procytrat 610BS'!E306))))),""))</f>
        <v/>
      </c>
      <c r="AM8804" t="str">
        <f t="shared" ca="1" si="851"/>
        <v/>
      </c>
    </row>
    <row r="8805" spans="27:39" x14ac:dyDescent="0.3">
      <c r="AA8805" t="str">
        <f>IF(COUNTA('Procytrat 610BS'!B307,'Procytrat 610BS'!C307,'Procytrat 610BS'!D307)&gt;0,"610BS","")</f>
        <v/>
      </c>
      <c r="AB8805" t="str">
        <f>IFERROR(IF(ISNUMBER('Procytrat 610BS'!B307),'Procytrat 610BS'!B307,DATEVALUE('Procytrat 610BS'!B307)),"")</f>
        <v/>
      </c>
      <c r="AC8805" t="str">
        <f>IF(AA8805="","",'Procytrat 610BS'!C307)</f>
        <v/>
      </c>
      <c r="AD8805" t="str">
        <f>IF(AA8805="","",IFERROR(1*'Procytrat 610BS'!D307,IFERROR(_xludf.NUMBERVALUE('Procytrat 610BS'!D307,".",","),IFERROR(_xludf.NUMBERVALUE('Procytrat 610BS'!D307,",","."),0))))</f>
        <v/>
      </c>
      <c r="AE8805" t="str">
        <f>IF(AA8805="","",'Procytrat 610BS'!K307)</f>
        <v/>
      </c>
      <c r="AF8805">
        <f t="shared" si="846"/>
        <v>0</v>
      </c>
      <c r="AG8805" t="str">
        <f t="shared" si="847"/>
        <v/>
      </c>
      <c r="AH8805" t="str">
        <f t="shared" si="848"/>
        <v/>
      </c>
      <c r="AI8805">
        <f t="shared" si="849"/>
        <v>0</v>
      </c>
      <c r="AJ8805">
        <f t="shared" si="850"/>
        <v>0</v>
      </c>
      <c r="AK8805">
        <v>0</v>
      </c>
      <c r="AL8805" t="str">
        <f>IF(AA8805="","",IFERROR(IF(ISNUMBER('Procytrat 610BS'!E307),'Procytrat 610BS'!E307,IF(ISNUMBER(SEARCH("12",'Procytrat 610BS'!E307)),EDATE(AB8805,12),IF(ISNUMBER(SEARCH("6",'Procytrat 610BS'!E307)),EDATE(AB8805,6),IF(ISNUMBER(SEARCH("3",'Procytrat 610BS'!E307)),EDATE(AB8805,3),DATEVALUE('Procytrat 610BS'!E307))))),""))</f>
        <v/>
      </c>
      <c r="AM8805" t="str">
        <f t="shared" ca="1" si="851"/>
        <v/>
      </c>
    </row>
    <row r="8806" spans="27:39" x14ac:dyDescent="0.3">
      <c r="AA8806" t="str">
        <f>IF(COUNTA('Procytrat 610BS'!B308,'Procytrat 610BS'!C308,'Procytrat 610BS'!D308)&gt;0,"610BS","")</f>
        <v/>
      </c>
      <c r="AB8806" t="str">
        <f>IFERROR(IF(ISNUMBER('Procytrat 610BS'!B308),'Procytrat 610BS'!B308,DATEVALUE('Procytrat 610BS'!B308)),"")</f>
        <v/>
      </c>
      <c r="AC8806" t="str">
        <f>IF(AA8806="","",'Procytrat 610BS'!C308)</f>
        <v/>
      </c>
      <c r="AD8806" t="str">
        <f>IF(AA8806="","",IFERROR(1*'Procytrat 610BS'!D308,IFERROR(_xludf.NUMBERVALUE('Procytrat 610BS'!D308,".",","),IFERROR(_xludf.NUMBERVALUE('Procytrat 610BS'!D308,",","."),0))))</f>
        <v/>
      </c>
      <c r="AE8806" t="str">
        <f>IF(AA8806="","",'Procytrat 610BS'!K308)</f>
        <v/>
      </c>
      <c r="AF8806">
        <f t="shared" si="846"/>
        <v>0</v>
      </c>
      <c r="AG8806" t="str">
        <f t="shared" si="847"/>
        <v/>
      </c>
      <c r="AH8806" t="str">
        <f t="shared" si="848"/>
        <v/>
      </c>
      <c r="AI8806">
        <f t="shared" si="849"/>
        <v>0</v>
      </c>
      <c r="AJ8806">
        <f t="shared" si="850"/>
        <v>0</v>
      </c>
      <c r="AK8806">
        <v>0</v>
      </c>
      <c r="AL8806" t="str">
        <f>IF(AA8806="","",IFERROR(IF(ISNUMBER('Procytrat 610BS'!E308),'Procytrat 610BS'!E308,IF(ISNUMBER(SEARCH("12",'Procytrat 610BS'!E308)),EDATE(AB8806,12),IF(ISNUMBER(SEARCH("6",'Procytrat 610BS'!E308)),EDATE(AB8806,6),IF(ISNUMBER(SEARCH("3",'Procytrat 610BS'!E308)),EDATE(AB8806,3),DATEVALUE('Procytrat 610BS'!E308))))),""))</f>
        <v/>
      </c>
      <c r="AM8806" t="str">
        <f t="shared" ca="1" si="851"/>
        <v/>
      </c>
    </row>
    <row r="8807" spans="27:39" x14ac:dyDescent="0.3">
      <c r="AA8807" t="str">
        <f>IF(COUNTA('Procytrat 610BS'!B309,'Procytrat 610BS'!C309,'Procytrat 610BS'!D309)&gt;0,"610BS","")</f>
        <v/>
      </c>
      <c r="AB8807" t="str">
        <f>IFERROR(IF(ISNUMBER('Procytrat 610BS'!B309),'Procytrat 610BS'!B309,DATEVALUE('Procytrat 610BS'!B309)),"")</f>
        <v/>
      </c>
      <c r="AC8807" t="str">
        <f>IF(AA8807="","",'Procytrat 610BS'!C309)</f>
        <v/>
      </c>
      <c r="AD8807" t="str">
        <f>IF(AA8807="","",IFERROR(1*'Procytrat 610BS'!D309,IFERROR(_xludf.NUMBERVALUE('Procytrat 610BS'!D309,".",","),IFERROR(_xludf.NUMBERVALUE('Procytrat 610BS'!D309,",","."),0))))</f>
        <v/>
      </c>
      <c r="AE8807" t="str">
        <f>IF(AA8807="","",'Procytrat 610BS'!K309)</f>
        <v/>
      </c>
      <c r="AF8807">
        <f t="shared" si="846"/>
        <v>0</v>
      </c>
      <c r="AG8807" t="str">
        <f t="shared" si="847"/>
        <v/>
      </c>
      <c r="AH8807" t="str">
        <f t="shared" si="848"/>
        <v/>
      </c>
      <c r="AI8807">
        <f t="shared" si="849"/>
        <v>0</v>
      </c>
      <c r="AJ8807">
        <f t="shared" si="850"/>
        <v>0</v>
      </c>
      <c r="AK8807">
        <v>0</v>
      </c>
      <c r="AL8807" t="str">
        <f>IF(AA8807="","",IFERROR(IF(ISNUMBER('Procytrat 610BS'!E309),'Procytrat 610BS'!E309,IF(ISNUMBER(SEARCH("12",'Procytrat 610BS'!E309)),EDATE(AB8807,12),IF(ISNUMBER(SEARCH("6",'Procytrat 610BS'!E309)),EDATE(AB8807,6),IF(ISNUMBER(SEARCH("3",'Procytrat 610BS'!E309)),EDATE(AB8807,3),DATEVALUE('Procytrat 610BS'!E309))))),""))</f>
        <v/>
      </c>
      <c r="AM8807" t="str">
        <f t="shared" ca="1" si="851"/>
        <v/>
      </c>
    </row>
    <row r="8808" spans="27:39" x14ac:dyDescent="0.3">
      <c r="AA8808" t="str">
        <f>IF(COUNTA('Procytrat 610BS'!B310,'Procytrat 610BS'!C310,'Procytrat 610BS'!D310)&gt;0,"610BS","")</f>
        <v/>
      </c>
      <c r="AB8808" t="str">
        <f>IFERROR(IF(ISNUMBER('Procytrat 610BS'!B310),'Procytrat 610BS'!B310,DATEVALUE('Procytrat 610BS'!B310)),"")</f>
        <v/>
      </c>
      <c r="AC8808" t="str">
        <f>IF(AA8808="","",'Procytrat 610BS'!C310)</f>
        <v/>
      </c>
      <c r="AD8808" t="str">
        <f>IF(AA8808="","",IFERROR(1*'Procytrat 610BS'!D310,IFERROR(_xludf.NUMBERVALUE('Procytrat 610BS'!D310,".",","),IFERROR(_xludf.NUMBERVALUE('Procytrat 610BS'!D310,",","."),0))))</f>
        <v/>
      </c>
      <c r="AE8808" t="str">
        <f>IF(AA8808="","",'Procytrat 610BS'!K310)</f>
        <v/>
      </c>
      <c r="AF8808">
        <f t="shared" si="846"/>
        <v>0</v>
      </c>
      <c r="AG8808" t="str">
        <f t="shared" si="847"/>
        <v/>
      </c>
      <c r="AH8808" t="str">
        <f t="shared" si="848"/>
        <v/>
      </c>
      <c r="AI8808">
        <f t="shared" si="849"/>
        <v>0</v>
      </c>
      <c r="AJ8808">
        <f t="shared" si="850"/>
        <v>0</v>
      </c>
      <c r="AK8808">
        <v>0</v>
      </c>
      <c r="AL8808" t="str">
        <f>IF(AA8808="","",IFERROR(IF(ISNUMBER('Procytrat 610BS'!E310),'Procytrat 610BS'!E310,IF(ISNUMBER(SEARCH("12",'Procytrat 610BS'!E310)),EDATE(AB8808,12),IF(ISNUMBER(SEARCH("6",'Procytrat 610BS'!E310)),EDATE(AB8808,6),IF(ISNUMBER(SEARCH("3",'Procytrat 610BS'!E310)),EDATE(AB8808,3),DATEVALUE('Procytrat 610BS'!E310))))),""))</f>
        <v/>
      </c>
      <c r="AM8808" t="str">
        <f t="shared" ca="1" si="851"/>
        <v/>
      </c>
    </row>
    <row r="8809" spans="27:39" x14ac:dyDescent="0.3">
      <c r="AA8809" t="str">
        <f>IF(COUNTA('Procytrat 610BS'!B311,'Procytrat 610BS'!C311,'Procytrat 610BS'!D311)&gt;0,"610BS","")</f>
        <v/>
      </c>
      <c r="AB8809" t="str">
        <f>IFERROR(IF(ISNUMBER('Procytrat 610BS'!B311),'Procytrat 610BS'!B311,DATEVALUE('Procytrat 610BS'!B311)),"")</f>
        <v/>
      </c>
      <c r="AC8809" t="str">
        <f>IF(AA8809="","",'Procytrat 610BS'!C311)</f>
        <v/>
      </c>
      <c r="AD8809" t="str">
        <f>IF(AA8809="","",IFERROR(1*'Procytrat 610BS'!D311,IFERROR(_xludf.NUMBERVALUE('Procytrat 610BS'!D311,".",","),IFERROR(_xludf.NUMBERVALUE('Procytrat 610BS'!D311,",","."),0))))</f>
        <v/>
      </c>
      <c r="AE8809" t="str">
        <f>IF(AA8809="","",'Procytrat 610BS'!K311)</f>
        <v/>
      </c>
      <c r="AF8809">
        <f t="shared" si="846"/>
        <v>0</v>
      </c>
      <c r="AG8809" t="str">
        <f t="shared" si="847"/>
        <v/>
      </c>
      <c r="AH8809" t="str">
        <f t="shared" si="848"/>
        <v/>
      </c>
      <c r="AI8809">
        <f t="shared" si="849"/>
        <v>0</v>
      </c>
      <c r="AJ8809">
        <f t="shared" si="850"/>
        <v>0</v>
      </c>
      <c r="AK8809">
        <v>0</v>
      </c>
      <c r="AL8809" t="str">
        <f>IF(AA8809="","",IFERROR(IF(ISNUMBER('Procytrat 610BS'!E311),'Procytrat 610BS'!E311,IF(ISNUMBER(SEARCH("12",'Procytrat 610BS'!E311)),EDATE(AB8809,12),IF(ISNUMBER(SEARCH("6",'Procytrat 610BS'!E311)),EDATE(AB8809,6),IF(ISNUMBER(SEARCH("3",'Procytrat 610BS'!E311)),EDATE(AB8809,3),DATEVALUE('Procytrat 610BS'!E311))))),""))</f>
        <v/>
      </c>
      <c r="AM8809" t="str">
        <f t="shared" ca="1" si="851"/>
        <v/>
      </c>
    </row>
    <row r="8810" spans="27:39" x14ac:dyDescent="0.3">
      <c r="AA8810" t="str">
        <f>IF(COUNTA('Procytrat 610BS'!B312,'Procytrat 610BS'!C312,'Procytrat 610BS'!D312)&gt;0,"610BS","")</f>
        <v/>
      </c>
      <c r="AB8810" t="str">
        <f>IFERROR(IF(ISNUMBER('Procytrat 610BS'!B312),'Procytrat 610BS'!B312,DATEVALUE('Procytrat 610BS'!B312)),"")</f>
        <v/>
      </c>
      <c r="AC8810" t="str">
        <f>IF(AA8810="","",'Procytrat 610BS'!C312)</f>
        <v/>
      </c>
      <c r="AD8810" t="str">
        <f>IF(AA8810="","",IFERROR(1*'Procytrat 610BS'!D312,IFERROR(_xludf.NUMBERVALUE('Procytrat 610BS'!D312,".",","),IFERROR(_xludf.NUMBERVALUE('Procytrat 610BS'!D312,",","."),0))))</f>
        <v/>
      </c>
      <c r="AE8810" t="str">
        <f>IF(AA8810="","",'Procytrat 610BS'!K312)</f>
        <v/>
      </c>
      <c r="AF8810">
        <f t="shared" si="846"/>
        <v>0</v>
      </c>
      <c r="AG8810" t="str">
        <f t="shared" si="847"/>
        <v/>
      </c>
      <c r="AH8810" t="str">
        <f t="shared" si="848"/>
        <v/>
      </c>
      <c r="AI8810">
        <f t="shared" si="849"/>
        <v>0</v>
      </c>
      <c r="AJ8810">
        <f t="shared" si="850"/>
        <v>0</v>
      </c>
      <c r="AK8810">
        <v>0</v>
      </c>
      <c r="AL8810" t="str">
        <f>IF(AA8810="","",IFERROR(IF(ISNUMBER('Procytrat 610BS'!E312),'Procytrat 610BS'!E312,IF(ISNUMBER(SEARCH("12",'Procytrat 610BS'!E312)),EDATE(AB8810,12),IF(ISNUMBER(SEARCH("6",'Procytrat 610BS'!E312)),EDATE(AB8810,6),IF(ISNUMBER(SEARCH("3",'Procytrat 610BS'!E312)),EDATE(AB8810,3),DATEVALUE('Procytrat 610BS'!E312))))),""))</f>
        <v/>
      </c>
      <c r="AM8810" t="str">
        <f t="shared" ca="1" si="851"/>
        <v/>
      </c>
    </row>
    <row r="8811" spans="27:39" x14ac:dyDescent="0.3">
      <c r="AA8811" t="str">
        <f>IF(COUNTA('Procytrat 610BS'!B313,'Procytrat 610BS'!C313,'Procytrat 610BS'!D313)&gt;0,"610BS","")</f>
        <v/>
      </c>
      <c r="AB8811" t="str">
        <f>IFERROR(IF(ISNUMBER('Procytrat 610BS'!B313),'Procytrat 610BS'!B313,DATEVALUE('Procytrat 610BS'!B313)),"")</f>
        <v/>
      </c>
      <c r="AC8811" t="str">
        <f>IF(AA8811="","",'Procytrat 610BS'!C313)</f>
        <v/>
      </c>
      <c r="AD8811" t="str">
        <f>IF(AA8811="","",IFERROR(1*'Procytrat 610BS'!D313,IFERROR(_xludf.NUMBERVALUE('Procytrat 610BS'!D313,".",","),IFERROR(_xludf.NUMBERVALUE('Procytrat 610BS'!D313,",","."),0))))</f>
        <v/>
      </c>
      <c r="AE8811" t="str">
        <f>IF(AA8811="","",'Procytrat 610BS'!K313)</f>
        <v/>
      </c>
      <c r="AF8811">
        <f t="shared" si="846"/>
        <v>0</v>
      </c>
      <c r="AG8811" t="str">
        <f t="shared" si="847"/>
        <v/>
      </c>
      <c r="AH8811" t="str">
        <f t="shared" si="848"/>
        <v/>
      </c>
      <c r="AI8811">
        <f t="shared" si="849"/>
        <v>0</v>
      </c>
      <c r="AJ8811">
        <f t="shared" si="850"/>
        <v>0</v>
      </c>
      <c r="AK8811">
        <v>0</v>
      </c>
      <c r="AL8811" t="str">
        <f>IF(AA8811="","",IFERROR(IF(ISNUMBER('Procytrat 610BS'!E313),'Procytrat 610BS'!E313,IF(ISNUMBER(SEARCH("12",'Procytrat 610BS'!E313)),EDATE(AB8811,12),IF(ISNUMBER(SEARCH("6",'Procytrat 610BS'!E313)),EDATE(AB8811,6),IF(ISNUMBER(SEARCH("3",'Procytrat 610BS'!E313)),EDATE(AB8811,3),DATEVALUE('Procytrat 610BS'!E313))))),""))</f>
        <v/>
      </c>
      <c r="AM8811" t="str">
        <f t="shared" ca="1" si="851"/>
        <v/>
      </c>
    </row>
    <row r="8812" spans="27:39" x14ac:dyDescent="0.3">
      <c r="AA8812" t="str">
        <f>IF(COUNTA('Procytrat 610BS'!B314,'Procytrat 610BS'!C314,'Procytrat 610BS'!D314)&gt;0,"610BS","")</f>
        <v/>
      </c>
      <c r="AB8812" t="str">
        <f>IFERROR(IF(ISNUMBER('Procytrat 610BS'!B314),'Procytrat 610BS'!B314,DATEVALUE('Procytrat 610BS'!B314)),"")</f>
        <v/>
      </c>
      <c r="AC8812" t="str">
        <f>IF(AA8812="","",'Procytrat 610BS'!C314)</f>
        <v/>
      </c>
      <c r="AD8812" t="str">
        <f>IF(AA8812="","",IFERROR(1*'Procytrat 610BS'!D314,IFERROR(_xludf.NUMBERVALUE('Procytrat 610BS'!D314,".",","),IFERROR(_xludf.NUMBERVALUE('Procytrat 610BS'!D314,",","."),0))))</f>
        <v/>
      </c>
      <c r="AE8812" t="str">
        <f>IF(AA8812="","",'Procytrat 610BS'!K314)</f>
        <v/>
      </c>
      <c r="AF8812">
        <f t="shared" si="846"/>
        <v>0</v>
      </c>
      <c r="AG8812" t="str">
        <f t="shared" si="847"/>
        <v/>
      </c>
      <c r="AH8812" t="str">
        <f t="shared" si="848"/>
        <v/>
      </c>
      <c r="AI8812">
        <f t="shared" si="849"/>
        <v>0</v>
      </c>
      <c r="AJ8812">
        <f t="shared" si="850"/>
        <v>0</v>
      </c>
      <c r="AK8812">
        <v>0</v>
      </c>
      <c r="AL8812" t="str">
        <f>IF(AA8812="","",IFERROR(IF(ISNUMBER('Procytrat 610BS'!E314),'Procytrat 610BS'!E314,IF(ISNUMBER(SEARCH("12",'Procytrat 610BS'!E314)),EDATE(AB8812,12),IF(ISNUMBER(SEARCH("6",'Procytrat 610BS'!E314)),EDATE(AB8812,6),IF(ISNUMBER(SEARCH("3",'Procytrat 610BS'!E314)),EDATE(AB8812,3),DATEVALUE('Procytrat 610BS'!E314))))),""))</f>
        <v/>
      </c>
      <c r="AM8812" t="str">
        <f t="shared" ca="1" si="851"/>
        <v/>
      </c>
    </row>
    <row r="8813" spans="27:39" x14ac:dyDescent="0.3">
      <c r="AA8813" t="str">
        <f>IF(COUNTA('Procytrat 610BS'!B315,'Procytrat 610BS'!C315,'Procytrat 610BS'!D315)&gt;0,"610BS","")</f>
        <v/>
      </c>
      <c r="AB8813" t="str">
        <f>IFERROR(IF(ISNUMBER('Procytrat 610BS'!B315),'Procytrat 610BS'!B315,DATEVALUE('Procytrat 610BS'!B315)),"")</f>
        <v/>
      </c>
      <c r="AC8813" t="str">
        <f>IF(AA8813="","",'Procytrat 610BS'!C315)</f>
        <v/>
      </c>
      <c r="AD8813" t="str">
        <f>IF(AA8813="","",IFERROR(1*'Procytrat 610BS'!D315,IFERROR(_xludf.NUMBERVALUE('Procytrat 610BS'!D315,".",","),IFERROR(_xludf.NUMBERVALUE('Procytrat 610BS'!D315,",","."),0))))</f>
        <v/>
      </c>
      <c r="AE8813" t="str">
        <f>IF(AA8813="","",'Procytrat 610BS'!K315)</f>
        <v/>
      </c>
      <c r="AF8813">
        <f t="shared" si="846"/>
        <v>0</v>
      </c>
      <c r="AG8813" t="str">
        <f t="shared" si="847"/>
        <v/>
      </c>
      <c r="AH8813" t="str">
        <f t="shared" si="848"/>
        <v/>
      </c>
      <c r="AI8813">
        <f t="shared" si="849"/>
        <v>0</v>
      </c>
      <c r="AJ8813">
        <f t="shared" si="850"/>
        <v>0</v>
      </c>
      <c r="AK8813">
        <v>0</v>
      </c>
      <c r="AL8813" t="str">
        <f>IF(AA8813="","",IFERROR(IF(ISNUMBER('Procytrat 610BS'!E315),'Procytrat 610BS'!E315,IF(ISNUMBER(SEARCH("12",'Procytrat 610BS'!E315)),EDATE(AB8813,12),IF(ISNUMBER(SEARCH("6",'Procytrat 610BS'!E315)),EDATE(AB8813,6),IF(ISNUMBER(SEARCH("3",'Procytrat 610BS'!E315)),EDATE(AB8813,3),DATEVALUE('Procytrat 610BS'!E315))))),""))</f>
        <v/>
      </c>
      <c r="AM8813" t="str">
        <f t="shared" ca="1" si="851"/>
        <v/>
      </c>
    </row>
    <row r="8814" spans="27:39" x14ac:dyDescent="0.3">
      <c r="AA8814" t="str">
        <f>IF(COUNTA('Procytrat 610BS'!B316,'Procytrat 610BS'!C316,'Procytrat 610BS'!D316)&gt;0,"610BS","")</f>
        <v/>
      </c>
      <c r="AB8814" t="str">
        <f>IFERROR(IF(ISNUMBER('Procytrat 610BS'!B316),'Procytrat 610BS'!B316,DATEVALUE('Procytrat 610BS'!B316)),"")</f>
        <v/>
      </c>
      <c r="AC8814" t="str">
        <f>IF(AA8814="","",'Procytrat 610BS'!C316)</f>
        <v/>
      </c>
      <c r="AD8814" t="str">
        <f>IF(AA8814="","",IFERROR(1*'Procytrat 610BS'!D316,IFERROR(_xludf.NUMBERVALUE('Procytrat 610BS'!D316,".",","),IFERROR(_xludf.NUMBERVALUE('Procytrat 610BS'!D316,",","."),0))))</f>
        <v/>
      </c>
      <c r="AE8814" t="str">
        <f>IF(AA8814="","",'Procytrat 610BS'!K316)</f>
        <v/>
      </c>
      <c r="AF8814">
        <f t="shared" si="846"/>
        <v>0</v>
      </c>
      <c r="AG8814" t="str">
        <f t="shared" si="847"/>
        <v/>
      </c>
      <c r="AH8814" t="str">
        <f t="shared" si="848"/>
        <v/>
      </c>
      <c r="AI8814">
        <f t="shared" si="849"/>
        <v>0</v>
      </c>
      <c r="AJ8814">
        <f t="shared" si="850"/>
        <v>0</v>
      </c>
      <c r="AK8814">
        <v>0</v>
      </c>
      <c r="AL8814" t="str">
        <f>IF(AA8814="","",IFERROR(IF(ISNUMBER('Procytrat 610BS'!E316),'Procytrat 610BS'!E316,IF(ISNUMBER(SEARCH("12",'Procytrat 610BS'!E316)),EDATE(AB8814,12),IF(ISNUMBER(SEARCH("6",'Procytrat 610BS'!E316)),EDATE(AB8814,6),IF(ISNUMBER(SEARCH("3",'Procytrat 610BS'!E316)),EDATE(AB8814,3),DATEVALUE('Procytrat 610BS'!E316))))),""))</f>
        <v/>
      </c>
      <c r="AM8814" t="str">
        <f t="shared" ca="1" si="851"/>
        <v/>
      </c>
    </row>
    <row r="8815" spans="27:39" x14ac:dyDescent="0.3">
      <c r="AA8815" t="str">
        <f>IF(COUNTA('Procytrat 610BS'!B317,'Procytrat 610BS'!C317,'Procytrat 610BS'!D317)&gt;0,"610BS","")</f>
        <v/>
      </c>
      <c r="AB8815" t="str">
        <f>IFERROR(IF(ISNUMBER('Procytrat 610BS'!B317),'Procytrat 610BS'!B317,DATEVALUE('Procytrat 610BS'!B317)),"")</f>
        <v/>
      </c>
      <c r="AC8815" t="str">
        <f>IF(AA8815="","",'Procytrat 610BS'!C317)</f>
        <v/>
      </c>
      <c r="AD8815" t="str">
        <f>IF(AA8815="","",IFERROR(1*'Procytrat 610BS'!D317,IFERROR(_xludf.NUMBERVALUE('Procytrat 610BS'!D317,".",","),IFERROR(_xludf.NUMBERVALUE('Procytrat 610BS'!D317,",","."),0))))</f>
        <v/>
      </c>
      <c r="AE8815" t="str">
        <f>IF(AA8815="","",'Procytrat 610BS'!K317)</f>
        <v/>
      </c>
      <c r="AF8815">
        <f t="shared" si="846"/>
        <v>0</v>
      </c>
      <c r="AG8815" t="str">
        <f t="shared" si="847"/>
        <v/>
      </c>
      <c r="AH8815" t="str">
        <f t="shared" si="848"/>
        <v/>
      </c>
      <c r="AI8815">
        <f t="shared" si="849"/>
        <v>0</v>
      </c>
      <c r="AJ8815">
        <f t="shared" si="850"/>
        <v>0</v>
      </c>
      <c r="AK8815">
        <v>0</v>
      </c>
      <c r="AL8815" t="str">
        <f>IF(AA8815="","",IFERROR(IF(ISNUMBER('Procytrat 610BS'!E317),'Procytrat 610BS'!E317,IF(ISNUMBER(SEARCH("12",'Procytrat 610BS'!E317)),EDATE(AB8815,12),IF(ISNUMBER(SEARCH("6",'Procytrat 610BS'!E317)),EDATE(AB8815,6),IF(ISNUMBER(SEARCH("3",'Procytrat 610BS'!E317)),EDATE(AB8815,3),DATEVALUE('Procytrat 610BS'!E317))))),""))</f>
        <v/>
      </c>
      <c r="AM8815" t="str">
        <f t="shared" ca="1" si="851"/>
        <v/>
      </c>
    </row>
    <row r="8816" spans="27:39" x14ac:dyDescent="0.3">
      <c r="AA8816" t="str">
        <f>IF(COUNTA('Procytrat 610BS'!B318,'Procytrat 610BS'!C318,'Procytrat 610BS'!D318)&gt;0,"610BS","")</f>
        <v/>
      </c>
      <c r="AB8816" t="str">
        <f>IFERROR(IF(ISNUMBER('Procytrat 610BS'!B318),'Procytrat 610BS'!B318,DATEVALUE('Procytrat 610BS'!B318)),"")</f>
        <v/>
      </c>
      <c r="AC8816" t="str">
        <f>IF(AA8816="","",'Procytrat 610BS'!C318)</f>
        <v/>
      </c>
      <c r="AD8816" t="str">
        <f>IF(AA8816="","",IFERROR(1*'Procytrat 610BS'!D318,IFERROR(_xludf.NUMBERVALUE('Procytrat 610BS'!D318,".",","),IFERROR(_xludf.NUMBERVALUE('Procytrat 610BS'!D318,",","."),0))))</f>
        <v/>
      </c>
      <c r="AE8816" t="str">
        <f>IF(AA8816="","",'Procytrat 610BS'!K318)</f>
        <v/>
      </c>
      <c r="AF8816">
        <f t="shared" si="846"/>
        <v>0</v>
      </c>
      <c r="AG8816" t="str">
        <f t="shared" si="847"/>
        <v/>
      </c>
      <c r="AH8816" t="str">
        <f t="shared" si="848"/>
        <v/>
      </c>
      <c r="AI8816">
        <f t="shared" si="849"/>
        <v>0</v>
      </c>
      <c r="AJ8816">
        <f t="shared" si="850"/>
        <v>0</v>
      </c>
      <c r="AK8816">
        <v>0</v>
      </c>
      <c r="AL8816" t="str">
        <f>IF(AA8816="","",IFERROR(IF(ISNUMBER('Procytrat 610BS'!E318),'Procytrat 610BS'!E318,IF(ISNUMBER(SEARCH("12",'Procytrat 610BS'!E318)),EDATE(AB8816,12),IF(ISNUMBER(SEARCH("6",'Procytrat 610BS'!E318)),EDATE(AB8816,6),IF(ISNUMBER(SEARCH("3",'Procytrat 610BS'!E318)),EDATE(AB8816,3),DATEVALUE('Procytrat 610BS'!E318))))),""))</f>
        <v/>
      </c>
      <c r="AM8816" t="str">
        <f t="shared" ca="1" si="851"/>
        <v/>
      </c>
    </row>
    <row r="8817" spans="27:39" x14ac:dyDescent="0.3">
      <c r="AA8817" t="str">
        <f>IF(COUNTA('Procytrat 610BS'!B319,'Procytrat 610BS'!C319,'Procytrat 610BS'!D319)&gt;0,"610BS","")</f>
        <v/>
      </c>
      <c r="AB8817" t="str">
        <f>IFERROR(IF(ISNUMBER('Procytrat 610BS'!B319),'Procytrat 610BS'!B319,DATEVALUE('Procytrat 610BS'!B319)),"")</f>
        <v/>
      </c>
      <c r="AC8817" t="str">
        <f>IF(AA8817="","",'Procytrat 610BS'!C319)</f>
        <v/>
      </c>
      <c r="AD8817" t="str">
        <f>IF(AA8817="","",IFERROR(1*'Procytrat 610BS'!D319,IFERROR(_xludf.NUMBERVALUE('Procytrat 610BS'!D319,".",","),IFERROR(_xludf.NUMBERVALUE('Procytrat 610BS'!D319,",","."),0))))</f>
        <v/>
      </c>
      <c r="AE8817" t="str">
        <f>IF(AA8817="","",'Procytrat 610BS'!K319)</f>
        <v/>
      </c>
      <c r="AF8817">
        <f t="shared" si="846"/>
        <v>0</v>
      </c>
      <c r="AG8817" t="str">
        <f t="shared" si="847"/>
        <v/>
      </c>
      <c r="AH8817" t="str">
        <f t="shared" si="848"/>
        <v/>
      </c>
      <c r="AI8817">
        <f t="shared" si="849"/>
        <v>0</v>
      </c>
      <c r="AJ8817">
        <f t="shared" si="850"/>
        <v>0</v>
      </c>
      <c r="AK8817">
        <v>0</v>
      </c>
      <c r="AL8817" t="str">
        <f>IF(AA8817="","",IFERROR(IF(ISNUMBER('Procytrat 610BS'!E319),'Procytrat 610BS'!E319,IF(ISNUMBER(SEARCH("12",'Procytrat 610BS'!E319)),EDATE(AB8817,12),IF(ISNUMBER(SEARCH("6",'Procytrat 610BS'!E319)),EDATE(AB8817,6),IF(ISNUMBER(SEARCH("3",'Procytrat 610BS'!E319)),EDATE(AB8817,3),DATEVALUE('Procytrat 610BS'!E319))))),""))</f>
        <v/>
      </c>
      <c r="AM8817" t="str">
        <f t="shared" ca="1" si="851"/>
        <v/>
      </c>
    </row>
    <row r="8818" spans="27:39" x14ac:dyDescent="0.3">
      <c r="AA8818" t="str">
        <f>IF(COUNTA('Procytrat 610BS'!B320,'Procytrat 610BS'!C320,'Procytrat 610BS'!D320)&gt;0,"610BS","")</f>
        <v/>
      </c>
      <c r="AB8818" t="str">
        <f>IFERROR(IF(ISNUMBER('Procytrat 610BS'!B320),'Procytrat 610BS'!B320,DATEVALUE('Procytrat 610BS'!B320)),"")</f>
        <v/>
      </c>
      <c r="AC8818" t="str">
        <f>IF(AA8818="","",'Procytrat 610BS'!C320)</f>
        <v/>
      </c>
      <c r="AD8818" t="str">
        <f>IF(AA8818="","",IFERROR(1*'Procytrat 610BS'!D320,IFERROR(_xludf.NUMBERVALUE('Procytrat 610BS'!D320,".",","),IFERROR(_xludf.NUMBERVALUE('Procytrat 610BS'!D320,",","."),0))))</f>
        <v/>
      </c>
      <c r="AE8818" t="str">
        <f>IF(AA8818="","",'Procytrat 610BS'!K320)</f>
        <v/>
      </c>
      <c r="AF8818">
        <f t="shared" si="846"/>
        <v>0</v>
      </c>
      <c r="AG8818" t="str">
        <f t="shared" si="847"/>
        <v/>
      </c>
      <c r="AH8818" t="str">
        <f t="shared" si="848"/>
        <v/>
      </c>
      <c r="AI8818">
        <f t="shared" si="849"/>
        <v>0</v>
      </c>
      <c r="AJ8818">
        <f t="shared" si="850"/>
        <v>0</v>
      </c>
      <c r="AK8818">
        <v>0</v>
      </c>
      <c r="AL8818" t="str">
        <f>IF(AA8818="","",IFERROR(IF(ISNUMBER('Procytrat 610BS'!E320),'Procytrat 610BS'!E320,IF(ISNUMBER(SEARCH("12",'Procytrat 610BS'!E320)),EDATE(AB8818,12),IF(ISNUMBER(SEARCH("6",'Procytrat 610BS'!E320)),EDATE(AB8818,6),IF(ISNUMBER(SEARCH("3",'Procytrat 610BS'!E320)),EDATE(AB8818,3),DATEVALUE('Procytrat 610BS'!E320))))),""))</f>
        <v/>
      </c>
      <c r="AM8818" t="str">
        <f t="shared" ca="1" si="851"/>
        <v/>
      </c>
    </row>
    <row r="8819" spans="27:39" x14ac:dyDescent="0.3">
      <c r="AA8819" t="str">
        <f>IF(COUNTA('Procytrat 610BS'!B321,'Procytrat 610BS'!C321,'Procytrat 610BS'!D321)&gt;0,"610BS","")</f>
        <v/>
      </c>
      <c r="AB8819" t="str">
        <f>IFERROR(IF(ISNUMBER('Procytrat 610BS'!B321),'Procytrat 610BS'!B321,DATEVALUE('Procytrat 610BS'!B321)),"")</f>
        <v/>
      </c>
      <c r="AC8819" t="str">
        <f>IF(AA8819="","",'Procytrat 610BS'!C321)</f>
        <v/>
      </c>
      <c r="AD8819" t="str">
        <f>IF(AA8819="","",IFERROR(1*'Procytrat 610BS'!D321,IFERROR(_xludf.NUMBERVALUE('Procytrat 610BS'!D321,".",","),IFERROR(_xludf.NUMBERVALUE('Procytrat 610BS'!D321,",","."),0))))</f>
        <v/>
      </c>
      <c r="AE8819" t="str">
        <f>IF(AA8819="","",'Procytrat 610BS'!K321)</f>
        <v/>
      </c>
      <c r="AF8819">
        <f t="shared" si="846"/>
        <v>0</v>
      </c>
      <c r="AG8819" t="str">
        <f t="shared" si="847"/>
        <v/>
      </c>
      <c r="AH8819" t="str">
        <f t="shared" si="848"/>
        <v/>
      </c>
      <c r="AI8819">
        <f t="shared" si="849"/>
        <v>0</v>
      </c>
      <c r="AJ8819">
        <f t="shared" si="850"/>
        <v>0</v>
      </c>
      <c r="AK8819">
        <v>0</v>
      </c>
      <c r="AL8819" t="str">
        <f>IF(AA8819="","",IFERROR(IF(ISNUMBER('Procytrat 610BS'!E321),'Procytrat 610BS'!E321,IF(ISNUMBER(SEARCH("12",'Procytrat 610BS'!E321)),EDATE(AB8819,12),IF(ISNUMBER(SEARCH("6",'Procytrat 610BS'!E321)),EDATE(AB8819,6),IF(ISNUMBER(SEARCH("3",'Procytrat 610BS'!E321)),EDATE(AB8819,3),DATEVALUE('Procytrat 610BS'!E321))))),""))</f>
        <v/>
      </c>
      <c r="AM8819" t="str">
        <f t="shared" ca="1" si="851"/>
        <v/>
      </c>
    </row>
    <row r="8820" spans="27:39" x14ac:dyDescent="0.3">
      <c r="AA8820" t="str">
        <f>IF(COUNTA('Procytrat 610BS'!B322,'Procytrat 610BS'!C322,'Procytrat 610BS'!D322)&gt;0,"610BS","")</f>
        <v/>
      </c>
      <c r="AB8820" t="str">
        <f>IFERROR(IF(ISNUMBER('Procytrat 610BS'!B322),'Procytrat 610BS'!B322,DATEVALUE('Procytrat 610BS'!B322)),"")</f>
        <v/>
      </c>
      <c r="AC8820" t="str">
        <f>IF(AA8820="","",'Procytrat 610BS'!C322)</f>
        <v/>
      </c>
      <c r="AD8820" t="str">
        <f>IF(AA8820="","",IFERROR(1*'Procytrat 610BS'!D322,IFERROR(_xludf.NUMBERVALUE('Procytrat 610BS'!D322,".",","),IFERROR(_xludf.NUMBERVALUE('Procytrat 610BS'!D322,",","."),0))))</f>
        <v/>
      </c>
      <c r="AE8820" t="str">
        <f>IF(AA8820="","",'Procytrat 610BS'!K322)</f>
        <v/>
      </c>
      <c r="AF8820">
        <f t="shared" si="846"/>
        <v>0</v>
      </c>
      <c r="AG8820" t="str">
        <f t="shared" si="847"/>
        <v/>
      </c>
      <c r="AH8820" t="str">
        <f t="shared" si="848"/>
        <v/>
      </c>
      <c r="AI8820">
        <f t="shared" si="849"/>
        <v>0</v>
      </c>
      <c r="AJ8820">
        <f t="shared" si="850"/>
        <v>0</v>
      </c>
      <c r="AK8820">
        <v>0</v>
      </c>
      <c r="AL8820" t="str">
        <f>IF(AA8820="","",IFERROR(IF(ISNUMBER('Procytrat 610BS'!E322),'Procytrat 610BS'!E322,IF(ISNUMBER(SEARCH("12",'Procytrat 610BS'!E322)),EDATE(AB8820,12),IF(ISNUMBER(SEARCH("6",'Procytrat 610BS'!E322)),EDATE(AB8820,6),IF(ISNUMBER(SEARCH("3",'Procytrat 610BS'!E322)),EDATE(AB8820,3),DATEVALUE('Procytrat 610BS'!E322))))),""))</f>
        <v/>
      </c>
      <c r="AM8820" t="str">
        <f t="shared" ca="1" si="851"/>
        <v/>
      </c>
    </row>
    <row r="8821" spans="27:39" x14ac:dyDescent="0.3">
      <c r="AA8821" t="str">
        <f>IF(COUNTA('Procytrat 610BS'!B323,'Procytrat 610BS'!C323,'Procytrat 610BS'!D323)&gt;0,"610BS","")</f>
        <v/>
      </c>
      <c r="AB8821" t="str">
        <f>IFERROR(IF(ISNUMBER('Procytrat 610BS'!B323),'Procytrat 610BS'!B323,DATEVALUE('Procytrat 610BS'!B323)),"")</f>
        <v/>
      </c>
      <c r="AC8821" t="str">
        <f>IF(AA8821="","",'Procytrat 610BS'!C323)</f>
        <v/>
      </c>
      <c r="AD8821" t="str">
        <f>IF(AA8821="","",IFERROR(1*'Procytrat 610BS'!D323,IFERROR(_xludf.NUMBERVALUE('Procytrat 610BS'!D323,".",","),IFERROR(_xludf.NUMBERVALUE('Procytrat 610BS'!D323,",","."),0))))</f>
        <v/>
      </c>
      <c r="AE8821" t="str">
        <f>IF(AA8821="","",'Procytrat 610BS'!K323)</f>
        <v/>
      </c>
      <c r="AF8821">
        <f t="shared" si="846"/>
        <v>0</v>
      </c>
      <c r="AG8821" t="str">
        <f t="shared" si="847"/>
        <v/>
      </c>
      <c r="AH8821" t="str">
        <f t="shared" si="848"/>
        <v/>
      </c>
      <c r="AI8821">
        <f t="shared" si="849"/>
        <v>0</v>
      </c>
      <c r="AJ8821">
        <f t="shared" si="850"/>
        <v>0</v>
      </c>
      <c r="AK8821">
        <v>0</v>
      </c>
      <c r="AL8821" t="str">
        <f>IF(AA8821="","",IFERROR(IF(ISNUMBER('Procytrat 610BS'!E323),'Procytrat 610BS'!E323,IF(ISNUMBER(SEARCH("12",'Procytrat 610BS'!E323)),EDATE(AB8821,12),IF(ISNUMBER(SEARCH("6",'Procytrat 610BS'!E323)),EDATE(AB8821,6),IF(ISNUMBER(SEARCH("3",'Procytrat 610BS'!E323)),EDATE(AB8821,3),DATEVALUE('Procytrat 610BS'!E323))))),""))</f>
        <v/>
      </c>
      <c r="AM8821" t="str">
        <f t="shared" ca="1" si="851"/>
        <v/>
      </c>
    </row>
    <row r="8822" spans="27:39" x14ac:dyDescent="0.3">
      <c r="AA8822" t="str">
        <f>IF(COUNTA('Procytrat 610BS'!B324,'Procytrat 610BS'!C324,'Procytrat 610BS'!D324)&gt;0,"610BS","")</f>
        <v/>
      </c>
      <c r="AB8822" t="str">
        <f>IFERROR(IF(ISNUMBER('Procytrat 610BS'!B324),'Procytrat 610BS'!B324,DATEVALUE('Procytrat 610BS'!B324)),"")</f>
        <v/>
      </c>
      <c r="AC8822" t="str">
        <f>IF(AA8822="","",'Procytrat 610BS'!C324)</f>
        <v/>
      </c>
      <c r="AD8822" t="str">
        <f>IF(AA8822="","",IFERROR(1*'Procytrat 610BS'!D324,IFERROR(_xludf.NUMBERVALUE('Procytrat 610BS'!D324,".",","),IFERROR(_xludf.NUMBERVALUE('Procytrat 610BS'!D324,",","."),0))))</f>
        <v/>
      </c>
      <c r="AE8822" t="str">
        <f>IF(AA8822="","",'Procytrat 610BS'!K324)</f>
        <v/>
      </c>
      <c r="AF8822">
        <f t="shared" si="846"/>
        <v>0</v>
      </c>
      <c r="AG8822" t="str">
        <f t="shared" si="847"/>
        <v/>
      </c>
      <c r="AH8822" t="str">
        <f t="shared" si="848"/>
        <v/>
      </c>
      <c r="AI8822">
        <f t="shared" si="849"/>
        <v>0</v>
      </c>
      <c r="AJ8822">
        <f t="shared" si="850"/>
        <v>0</v>
      </c>
      <c r="AK8822">
        <v>0</v>
      </c>
      <c r="AL8822" t="str">
        <f>IF(AA8822="","",IFERROR(IF(ISNUMBER('Procytrat 610BS'!E324),'Procytrat 610BS'!E324,IF(ISNUMBER(SEARCH("12",'Procytrat 610BS'!E324)),EDATE(AB8822,12),IF(ISNUMBER(SEARCH("6",'Procytrat 610BS'!E324)),EDATE(AB8822,6),IF(ISNUMBER(SEARCH("3",'Procytrat 610BS'!E324)),EDATE(AB8822,3),DATEVALUE('Procytrat 610BS'!E324))))),""))</f>
        <v/>
      </c>
      <c r="AM8822" t="str">
        <f t="shared" ca="1" si="851"/>
        <v/>
      </c>
    </row>
    <row r="8823" spans="27:39" x14ac:dyDescent="0.3">
      <c r="AA8823" t="str">
        <f>IF(COUNTA('Procytrat 610BS'!B325,'Procytrat 610BS'!C325,'Procytrat 610BS'!D325)&gt;0,"610BS","")</f>
        <v/>
      </c>
      <c r="AB8823" t="str">
        <f>IFERROR(IF(ISNUMBER('Procytrat 610BS'!B325),'Procytrat 610BS'!B325,DATEVALUE('Procytrat 610BS'!B325)),"")</f>
        <v/>
      </c>
      <c r="AC8823" t="str">
        <f>IF(AA8823="","",'Procytrat 610BS'!C325)</f>
        <v/>
      </c>
      <c r="AD8823" t="str">
        <f>IF(AA8823="","",IFERROR(1*'Procytrat 610BS'!D325,IFERROR(_xludf.NUMBERVALUE('Procytrat 610BS'!D325,".",","),IFERROR(_xludf.NUMBERVALUE('Procytrat 610BS'!D325,",","."),0))))</f>
        <v/>
      </c>
      <c r="AE8823" t="str">
        <f>IF(AA8823="","",'Procytrat 610BS'!K325)</f>
        <v/>
      </c>
      <c r="AF8823">
        <f t="shared" si="846"/>
        <v>0</v>
      </c>
      <c r="AG8823" t="str">
        <f t="shared" si="847"/>
        <v/>
      </c>
      <c r="AH8823" t="str">
        <f t="shared" si="848"/>
        <v/>
      </c>
      <c r="AI8823">
        <f t="shared" si="849"/>
        <v>0</v>
      </c>
      <c r="AJ8823">
        <f t="shared" si="850"/>
        <v>0</v>
      </c>
      <c r="AK8823">
        <v>0</v>
      </c>
      <c r="AL8823" t="str">
        <f>IF(AA8823="","",IFERROR(IF(ISNUMBER('Procytrat 610BS'!E325),'Procytrat 610BS'!E325,IF(ISNUMBER(SEARCH("12",'Procytrat 610BS'!E325)),EDATE(AB8823,12),IF(ISNUMBER(SEARCH("6",'Procytrat 610BS'!E325)),EDATE(AB8823,6),IF(ISNUMBER(SEARCH("3",'Procytrat 610BS'!E325)),EDATE(AB8823,3),DATEVALUE('Procytrat 610BS'!E325))))),""))</f>
        <v/>
      </c>
      <c r="AM8823" t="str">
        <f t="shared" ca="1" si="851"/>
        <v/>
      </c>
    </row>
    <row r="8824" spans="27:39" x14ac:dyDescent="0.3">
      <c r="AA8824" t="str">
        <f>IF(COUNTA('Procytrat 610BS'!B326,'Procytrat 610BS'!C326,'Procytrat 610BS'!D326)&gt;0,"610BS","")</f>
        <v/>
      </c>
      <c r="AB8824" t="str">
        <f>IFERROR(IF(ISNUMBER('Procytrat 610BS'!B326),'Procytrat 610BS'!B326,DATEVALUE('Procytrat 610BS'!B326)),"")</f>
        <v/>
      </c>
      <c r="AC8824" t="str">
        <f>IF(AA8824="","",'Procytrat 610BS'!C326)</f>
        <v/>
      </c>
      <c r="AD8824" t="str">
        <f>IF(AA8824="","",IFERROR(1*'Procytrat 610BS'!D326,IFERROR(_xludf.NUMBERVALUE('Procytrat 610BS'!D326,".",","),IFERROR(_xludf.NUMBERVALUE('Procytrat 610BS'!D326,",","."),0))))</f>
        <v/>
      </c>
      <c r="AE8824" t="str">
        <f>IF(AA8824="","",'Procytrat 610BS'!K326)</f>
        <v/>
      </c>
      <c r="AF8824">
        <f t="shared" si="846"/>
        <v>0</v>
      </c>
      <c r="AG8824" t="str">
        <f t="shared" si="847"/>
        <v/>
      </c>
      <c r="AH8824" t="str">
        <f t="shared" si="848"/>
        <v/>
      </c>
      <c r="AI8824">
        <f t="shared" si="849"/>
        <v>0</v>
      </c>
      <c r="AJ8824">
        <f t="shared" si="850"/>
        <v>0</v>
      </c>
      <c r="AK8824">
        <v>0</v>
      </c>
      <c r="AL8824" t="str">
        <f>IF(AA8824="","",IFERROR(IF(ISNUMBER('Procytrat 610BS'!E326),'Procytrat 610BS'!E326,IF(ISNUMBER(SEARCH("12",'Procytrat 610BS'!E326)),EDATE(AB8824,12),IF(ISNUMBER(SEARCH("6",'Procytrat 610BS'!E326)),EDATE(AB8824,6),IF(ISNUMBER(SEARCH("3",'Procytrat 610BS'!E326)),EDATE(AB8824,3),DATEVALUE('Procytrat 610BS'!E326))))),""))</f>
        <v/>
      </c>
      <c r="AM8824" t="str">
        <f t="shared" ca="1" si="851"/>
        <v/>
      </c>
    </row>
    <row r="8825" spans="27:39" x14ac:dyDescent="0.3">
      <c r="AA8825" t="str">
        <f>IF(COUNTA('Procytrat 610BS'!B327,'Procytrat 610BS'!C327,'Procytrat 610BS'!D327)&gt;0,"610BS","")</f>
        <v/>
      </c>
      <c r="AB8825" t="str">
        <f>IFERROR(IF(ISNUMBER('Procytrat 610BS'!B327),'Procytrat 610BS'!B327,DATEVALUE('Procytrat 610BS'!B327)),"")</f>
        <v/>
      </c>
      <c r="AC8825" t="str">
        <f>IF(AA8825="","",'Procytrat 610BS'!C327)</f>
        <v/>
      </c>
      <c r="AD8825" t="str">
        <f>IF(AA8825="","",IFERROR(1*'Procytrat 610BS'!D327,IFERROR(_xludf.NUMBERVALUE('Procytrat 610BS'!D327,".",","),IFERROR(_xludf.NUMBERVALUE('Procytrat 610BS'!D327,",","."),0))))</f>
        <v/>
      </c>
      <c r="AE8825" t="str">
        <f>IF(AA8825="","",'Procytrat 610BS'!K327)</f>
        <v/>
      </c>
      <c r="AF8825">
        <f t="shared" si="846"/>
        <v>0</v>
      </c>
      <c r="AG8825" t="str">
        <f t="shared" si="847"/>
        <v/>
      </c>
      <c r="AH8825" t="str">
        <f t="shared" si="848"/>
        <v/>
      </c>
      <c r="AI8825">
        <f t="shared" si="849"/>
        <v>0</v>
      </c>
      <c r="AJ8825">
        <f t="shared" si="850"/>
        <v>0</v>
      </c>
      <c r="AK8825">
        <v>0</v>
      </c>
      <c r="AL8825" t="str">
        <f>IF(AA8825="","",IFERROR(IF(ISNUMBER('Procytrat 610BS'!E327),'Procytrat 610BS'!E327,IF(ISNUMBER(SEARCH("12",'Procytrat 610BS'!E327)),EDATE(AB8825,12),IF(ISNUMBER(SEARCH("6",'Procytrat 610BS'!E327)),EDATE(AB8825,6),IF(ISNUMBER(SEARCH("3",'Procytrat 610BS'!E327)),EDATE(AB8825,3),DATEVALUE('Procytrat 610BS'!E327))))),""))</f>
        <v/>
      </c>
      <c r="AM8825" t="str">
        <f t="shared" ca="1" si="851"/>
        <v/>
      </c>
    </row>
    <row r="8826" spans="27:39" x14ac:dyDescent="0.3">
      <c r="AA8826" t="str">
        <f>IF(COUNTA('Procytrat 610BS'!B328,'Procytrat 610BS'!C328,'Procytrat 610BS'!D328)&gt;0,"610BS","")</f>
        <v/>
      </c>
      <c r="AB8826" t="str">
        <f>IFERROR(IF(ISNUMBER('Procytrat 610BS'!B328),'Procytrat 610BS'!B328,DATEVALUE('Procytrat 610BS'!B328)),"")</f>
        <v/>
      </c>
      <c r="AC8826" t="str">
        <f>IF(AA8826="","",'Procytrat 610BS'!C328)</f>
        <v/>
      </c>
      <c r="AD8826" t="str">
        <f>IF(AA8826="","",IFERROR(1*'Procytrat 610BS'!D328,IFERROR(_xludf.NUMBERVALUE('Procytrat 610BS'!D328,".",","),IFERROR(_xludf.NUMBERVALUE('Procytrat 610BS'!D328,",","."),0))))</f>
        <v/>
      </c>
      <c r="AE8826" t="str">
        <f>IF(AA8826="","",'Procytrat 610BS'!K328)</f>
        <v/>
      </c>
      <c r="AF8826">
        <f t="shared" si="846"/>
        <v>0</v>
      </c>
      <c r="AG8826" t="str">
        <f t="shared" si="847"/>
        <v/>
      </c>
      <c r="AH8826" t="str">
        <f t="shared" si="848"/>
        <v/>
      </c>
      <c r="AI8826">
        <f t="shared" si="849"/>
        <v>0</v>
      </c>
      <c r="AJ8826">
        <f t="shared" si="850"/>
        <v>0</v>
      </c>
      <c r="AK8826">
        <v>0</v>
      </c>
      <c r="AL8826" t="str">
        <f>IF(AA8826="","",IFERROR(IF(ISNUMBER('Procytrat 610BS'!E328),'Procytrat 610BS'!E328,IF(ISNUMBER(SEARCH("12",'Procytrat 610BS'!E328)),EDATE(AB8826,12),IF(ISNUMBER(SEARCH("6",'Procytrat 610BS'!E328)),EDATE(AB8826,6),IF(ISNUMBER(SEARCH("3",'Procytrat 610BS'!E328)),EDATE(AB8826,3),DATEVALUE('Procytrat 610BS'!E328))))),""))</f>
        <v/>
      </c>
      <c r="AM8826" t="str">
        <f t="shared" ca="1" si="851"/>
        <v/>
      </c>
    </row>
    <row r="8827" spans="27:39" x14ac:dyDescent="0.3">
      <c r="AA8827" t="str">
        <f>IF(COUNTA('Procytrat 610BS'!B329,'Procytrat 610BS'!C329,'Procytrat 610BS'!D329)&gt;0,"610BS","")</f>
        <v/>
      </c>
      <c r="AB8827" t="str">
        <f>IFERROR(IF(ISNUMBER('Procytrat 610BS'!B329),'Procytrat 610BS'!B329,DATEVALUE('Procytrat 610BS'!B329)),"")</f>
        <v/>
      </c>
      <c r="AC8827" t="str">
        <f>IF(AA8827="","",'Procytrat 610BS'!C329)</f>
        <v/>
      </c>
      <c r="AD8827" t="str">
        <f>IF(AA8827="","",IFERROR(1*'Procytrat 610BS'!D329,IFERROR(_xludf.NUMBERVALUE('Procytrat 610BS'!D329,".",","),IFERROR(_xludf.NUMBERVALUE('Procytrat 610BS'!D329,",","."),0))))</f>
        <v/>
      </c>
      <c r="AE8827" t="str">
        <f>IF(AA8827="","",'Procytrat 610BS'!K329)</f>
        <v/>
      </c>
      <c r="AF8827">
        <f t="shared" si="846"/>
        <v>0</v>
      </c>
      <c r="AG8827" t="str">
        <f t="shared" si="847"/>
        <v/>
      </c>
      <c r="AH8827" t="str">
        <f t="shared" si="848"/>
        <v/>
      </c>
      <c r="AI8827">
        <f t="shared" si="849"/>
        <v>0</v>
      </c>
      <c r="AJ8827">
        <f t="shared" si="850"/>
        <v>0</v>
      </c>
      <c r="AK8827">
        <v>0</v>
      </c>
      <c r="AL8827" t="str">
        <f>IF(AA8827="","",IFERROR(IF(ISNUMBER('Procytrat 610BS'!E329),'Procytrat 610BS'!E329,IF(ISNUMBER(SEARCH("12",'Procytrat 610BS'!E329)),EDATE(AB8827,12),IF(ISNUMBER(SEARCH("6",'Procytrat 610BS'!E329)),EDATE(AB8827,6),IF(ISNUMBER(SEARCH("3",'Procytrat 610BS'!E329)),EDATE(AB8827,3),DATEVALUE('Procytrat 610BS'!E329))))),""))</f>
        <v/>
      </c>
      <c r="AM8827" t="str">
        <f t="shared" ca="1" si="851"/>
        <v/>
      </c>
    </row>
    <row r="8828" spans="27:39" x14ac:dyDescent="0.3">
      <c r="AA8828" t="str">
        <f>IF(COUNTA('Procytrat 610BS'!B330,'Procytrat 610BS'!C330,'Procytrat 610BS'!D330)&gt;0,"610BS","")</f>
        <v/>
      </c>
      <c r="AB8828" t="str">
        <f>IFERROR(IF(ISNUMBER('Procytrat 610BS'!B330),'Procytrat 610BS'!B330,DATEVALUE('Procytrat 610BS'!B330)),"")</f>
        <v/>
      </c>
      <c r="AC8828" t="str">
        <f>IF(AA8828="","",'Procytrat 610BS'!C330)</f>
        <v/>
      </c>
      <c r="AD8828" t="str">
        <f>IF(AA8828="","",IFERROR(1*'Procytrat 610BS'!D330,IFERROR(_xludf.NUMBERVALUE('Procytrat 610BS'!D330,".",","),IFERROR(_xludf.NUMBERVALUE('Procytrat 610BS'!D330,",","."),0))))</f>
        <v/>
      </c>
      <c r="AE8828" t="str">
        <f>IF(AA8828="","",'Procytrat 610BS'!K330)</f>
        <v/>
      </c>
      <c r="AF8828">
        <f t="shared" si="846"/>
        <v>0</v>
      </c>
      <c r="AG8828" t="str">
        <f t="shared" si="847"/>
        <v/>
      </c>
      <c r="AH8828" t="str">
        <f t="shared" si="848"/>
        <v/>
      </c>
      <c r="AI8828">
        <f t="shared" si="849"/>
        <v>0</v>
      </c>
      <c r="AJ8828">
        <f t="shared" si="850"/>
        <v>0</v>
      </c>
      <c r="AK8828">
        <v>0</v>
      </c>
      <c r="AL8828" t="str">
        <f>IF(AA8828="","",IFERROR(IF(ISNUMBER('Procytrat 610BS'!E330),'Procytrat 610BS'!E330,IF(ISNUMBER(SEARCH("12",'Procytrat 610BS'!E330)),EDATE(AB8828,12),IF(ISNUMBER(SEARCH("6",'Procytrat 610BS'!E330)),EDATE(AB8828,6),IF(ISNUMBER(SEARCH("3",'Procytrat 610BS'!E330)),EDATE(AB8828,3),DATEVALUE('Procytrat 610BS'!E330))))),""))</f>
        <v/>
      </c>
      <c r="AM8828" t="str">
        <f t="shared" ca="1" si="851"/>
        <v/>
      </c>
    </row>
    <row r="8829" spans="27:39" x14ac:dyDescent="0.3">
      <c r="AA8829" t="str">
        <f>IF(COUNTA('Procytrat 610BS'!B331,'Procytrat 610BS'!C331,'Procytrat 610BS'!D331)&gt;0,"610BS","")</f>
        <v/>
      </c>
      <c r="AB8829" t="str">
        <f>IFERROR(IF(ISNUMBER('Procytrat 610BS'!B331),'Procytrat 610BS'!B331,DATEVALUE('Procytrat 610BS'!B331)),"")</f>
        <v/>
      </c>
      <c r="AC8829" t="str">
        <f>IF(AA8829="","",'Procytrat 610BS'!C331)</f>
        <v/>
      </c>
      <c r="AD8829" t="str">
        <f>IF(AA8829="","",IFERROR(1*'Procytrat 610BS'!D331,IFERROR(_xludf.NUMBERVALUE('Procytrat 610BS'!D331,".",","),IFERROR(_xludf.NUMBERVALUE('Procytrat 610BS'!D331,",","."),0))))</f>
        <v/>
      </c>
      <c r="AE8829" t="str">
        <f>IF(AA8829="","",'Procytrat 610BS'!K331)</f>
        <v/>
      </c>
      <c r="AF8829">
        <f t="shared" si="846"/>
        <v>0</v>
      </c>
      <c r="AG8829" t="str">
        <f t="shared" si="847"/>
        <v/>
      </c>
      <c r="AH8829" t="str">
        <f t="shared" si="848"/>
        <v/>
      </c>
      <c r="AI8829">
        <f t="shared" si="849"/>
        <v>0</v>
      </c>
      <c r="AJ8829">
        <f t="shared" si="850"/>
        <v>0</v>
      </c>
      <c r="AK8829">
        <v>0</v>
      </c>
      <c r="AL8829" t="str">
        <f>IF(AA8829="","",IFERROR(IF(ISNUMBER('Procytrat 610BS'!E331),'Procytrat 610BS'!E331,IF(ISNUMBER(SEARCH("12",'Procytrat 610BS'!E331)),EDATE(AB8829,12),IF(ISNUMBER(SEARCH("6",'Procytrat 610BS'!E331)),EDATE(AB8829,6),IF(ISNUMBER(SEARCH("3",'Procytrat 610BS'!E331)),EDATE(AB8829,3),DATEVALUE('Procytrat 610BS'!E331))))),""))</f>
        <v/>
      </c>
      <c r="AM8829" t="str">
        <f t="shared" ca="1" si="851"/>
        <v/>
      </c>
    </row>
    <row r="8830" spans="27:39" x14ac:dyDescent="0.3">
      <c r="AA8830" t="str">
        <f>IF(COUNTA('Procytrat 610BS'!B332,'Procytrat 610BS'!C332,'Procytrat 610BS'!D332)&gt;0,"610BS","")</f>
        <v/>
      </c>
      <c r="AB8830" t="str">
        <f>IFERROR(IF(ISNUMBER('Procytrat 610BS'!B332),'Procytrat 610BS'!B332,DATEVALUE('Procytrat 610BS'!B332)),"")</f>
        <v/>
      </c>
      <c r="AC8830" t="str">
        <f>IF(AA8830="","",'Procytrat 610BS'!C332)</f>
        <v/>
      </c>
      <c r="AD8830" t="str">
        <f>IF(AA8830="","",IFERROR(1*'Procytrat 610BS'!D332,IFERROR(_xludf.NUMBERVALUE('Procytrat 610BS'!D332,".",","),IFERROR(_xludf.NUMBERVALUE('Procytrat 610BS'!D332,",","."),0))))</f>
        <v/>
      </c>
      <c r="AE8830" t="str">
        <f>IF(AA8830="","",'Procytrat 610BS'!K332)</f>
        <v/>
      </c>
      <c r="AF8830">
        <f t="shared" si="846"/>
        <v>0</v>
      </c>
      <c r="AG8830" t="str">
        <f t="shared" si="847"/>
        <v/>
      </c>
      <c r="AH8830" t="str">
        <f t="shared" si="848"/>
        <v/>
      </c>
      <c r="AI8830">
        <f t="shared" si="849"/>
        <v>0</v>
      </c>
      <c r="AJ8830">
        <f t="shared" si="850"/>
        <v>0</v>
      </c>
      <c r="AK8830">
        <v>0</v>
      </c>
      <c r="AL8830" t="str">
        <f>IF(AA8830="","",IFERROR(IF(ISNUMBER('Procytrat 610BS'!E332),'Procytrat 610BS'!E332,IF(ISNUMBER(SEARCH("12",'Procytrat 610BS'!E332)),EDATE(AB8830,12),IF(ISNUMBER(SEARCH("6",'Procytrat 610BS'!E332)),EDATE(AB8830,6),IF(ISNUMBER(SEARCH("3",'Procytrat 610BS'!E332)),EDATE(AB8830,3),DATEVALUE('Procytrat 610BS'!E332))))),""))</f>
        <v/>
      </c>
      <c r="AM8830" t="str">
        <f t="shared" ca="1" si="851"/>
        <v/>
      </c>
    </row>
    <row r="8831" spans="27:39" x14ac:dyDescent="0.3">
      <c r="AA8831" t="str">
        <f>IF(COUNTA('Procytrat 610BS'!B333,'Procytrat 610BS'!C333,'Procytrat 610BS'!D333)&gt;0,"610BS","")</f>
        <v/>
      </c>
      <c r="AB8831" t="str">
        <f>IFERROR(IF(ISNUMBER('Procytrat 610BS'!B333),'Procytrat 610BS'!B333,DATEVALUE('Procytrat 610BS'!B333)),"")</f>
        <v/>
      </c>
      <c r="AC8831" t="str">
        <f>IF(AA8831="","",'Procytrat 610BS'!C333)</f>
        <v/>
      </c>
      <c r="AD8831" t="str">
        <f>IF(AA8831="","",IFERROR(1*'Procytrat 610BS'!D333,IFERROR(_xludf.NUMBERVALUE('Procytrat 610BS'!D333,".",","),IFERROR(_xludf.NUMBERVALUE('Procytrat 610BS'!D333,",","."),0))))</f>
        <v/>
      </c>
      <c r="AE8831" t="str">
        <f>IF(AA8831="","",'Procytrat 610BS'!K333)</f>
        <v/>
      </c>
      <c r="AF8831">
        <f t="shared" si="846"/>
        <v>0</v>
      </c>
      <c r="AG8831" t="str">
        <f t="shared" si="847"/>
        <v/>
      </c>
      <c r="AH8831" t="str">
        <f t="shared" si="848"/>
        <v/>
      </c>
      <c r="AI8831">
        <f t="shared" si="849"/>
        <v>0</v>
      </c>
      <c r="AJ8831">
        <f t="shared" si="850"/>
        <v>0</v>
      </c>
      <c r="AK8831">
        <v>0</v>
      </c>
      <c r="AL8831" t="str">
        <f>IF(AA8831="","",IFERROR(IF(ISNUMBER('Procytrat 610BS'!E333),'Procytrat 610BS'!E333,IF(ISNUMBER(SEARCH("12",'Procytrat 610BS'!E333)),EDATE(AB8831,12),IF(ISNUMBER(SEARCH("6",'Procytrat 610BS'!E333)),EDATE(AB8831,6),IF(ISNUMBER(SEARCH("3",'Procytrat 610BS'!E333)),EDATE(AB8831,3),DATEVALUE('Procytrat 610BS'!E333))))),""))</f>
        <v/>
      </c>
      <c r="AM8831" t="str">
        <f t="shared" ca="1" si="851"/>
        <v/>
      </c>
    </row>
    <row r="8832" spans="27:39" x14ac:dyDescent="0.3">
      <c r="AA8832" t="str">
        <f>IF(COUNTA('Procytrat 610BS'!B334,'Procytrat 610BS'!C334,'Procytrat 610BS'!D334)&gt;0,"610BS","")</f>
        <v/>
      </c>
      <c r="AB8832" t="str">
        <f>IFERROR(IF(ISNUMBER('Procytrat 610BS'!B334),'Procytrat 610BS'!B334,DATEVALUE('Procytrat 610BS'!B334)),"")</f>
        <v/>
      </c>
      <c r="AC8832" t="str">
        <f>IF(AA8832="","",'Procytrat 610BS'!C334)</f>
        <v/>
      </c>
      <c r="AD8832" t="str">
        <f>IF(AA8832="","",IFERROR(1*'Procytrat 610BS'!D334,IFERROR(_xludf.NUMBERVALUE('Procytrat 610BS'!D334,".",","),IFERROR(_xludf.NUMBERVALUE('Procytrat 610BS'!D334,",","."),0))))</f>
        <v/>
      </c>
      <c r="AE8832" t="str">
        <f>IF(AA8832="","",'Procytrat 610BS'!K334)</f>
        <v/>
      </c>
      <c r="AF8832">
        <f t="shared" si="846"/>
        <v>0</v>
      </c>
      <c r="AG8832" t="str">
        <f t="shared" si="847"/>
        <v/>
      </c>
      <c r="AH8832" t="str">
        <f t="shared" si="848"/>
        <v/>
      </c>
      <c r="AI8832">
        <f t="shared" si="849"/>
        <v>0</v>
      </c>
      <c r="AJ8832">
        <f t="shared" si="850"/>
        <v>0</v>
      </c>
      <c r="AK8832">
        <v>0</v>
      </c>
      <c r="AL8832" t="str">
        <f>IF(AA8832="","",IFERROR(IF(ISNUMBER('Procytrat 610BS'!E334),'Procytrat 610BS'!E334,IF(ISNUMBER(SEARCH("12",'Procytrat 610BS'!E334)),EDATE(AB8832,12),IF(ISNUMBER(SEARCH("6",'Procytrat 610BS'!E334)),EDATE(AB8832,6),IF(ISNUMBER(SEARCH("3",'Procytrat 610BS'!E334)),EDATE(AB8832,3),DATEVALUE('Procytrat 610BS'!E334))))),""))</f>
        <v/>
      </c>
      <c r="AM8832" t="str">
        <f t="shared" ca="1" si="851"/>
        <v/>
      </c>
    </row>
    <row r="8833" spans="27:39" x14ac:dyDescent="0.3">
      <c r="AA8833" t="str">
        <f>IF(COUNTA('Procytrat 610BS'!B335,'Procytrat 610BS'!C335,'Procytrat 610BS'!D335)&gt;0,"610BS","")</f>
        <v/>
      </c>
      <c r="AB8833" t="str">
        <f>IFERROR(IF(ISNUMBER('Procytrat 610BS'!B335),'Procytrat 610BS'!B335,DATEVALUE('Procytrat 610BS'!B335)),"")</f>
        <v/>
      </c>
      <c r="AC8833" t="str">
        <f>IF(AA8833="","",'Procytrat 610BS'!C335)</f>
        <v/>
      </c>
      <c r="AD8833" t="str">
        <f>IF(AA8833="","",IFERROR(1*'Procytrat 610BS'!D335,IFERROR(_xludf.NUMBERVALUE('Procytrat 610BS'!D335,".",","),IFERROR(_xludf.NUMBERVALUE('Procytrat 610BS'!D335,",","."),0))))</f>
        <v/>
      </c>
      <c r="AE8833" t="str">
        <f>IF(AA8833="","",'Procytrat 610BS'!K335)</f>
        <v/>
      </c>
      <c r="AF8833">
        <f t="shared" si="846"/>
        <v>0</v>
      </c>
      <c r="AG8833" t="str">
        <f t="shared" si="847"/>
        <v/>
      </c>
      <c r="AH8833" t="str">
        <f t="shared" si="848"/>
        <v/>
      </c>
      <c r="AI8833">
        <f t="shared" si="849"/>
        <v>0</v>
      </c>
      <c r="AJ8833">
        <f t="shared" si="850"/>
        <v>0</v>
      </c>
      <c r="AK8833">
        <v>0</v>
      </c>
      <c r="AL8833" t="str">
        <f>IF(AA8833="","",IFERROR(IF(ISNUMBER('Procytrat 610BS'!E335),'Procytrat 610BS'!E335,IF(ISNUMBER(SEARCH("12",'Procytrat 610BS'!E335)),EDATE(AB8833,12),IF(ISNUMBER(SEARCH("6",'Procytrat 610BS'!E335)),EDATE(AB8833,6),IF(ISNUMBER(SEARCH("3",'Procytrat 610BS'!E335)),EDATE(AB8833,3),DATEVALUE('Procytrat 610BS'!E335))))),""))</f>
        <v/>
      </c>
      <c r="AM8833" t="str">
        <f t="shared" ca="1" si="851"/>
        <v/>
      </c>
    </row>
    <row r="8834" spans="27:39" x14ac:dyDescent="0.3">
      <c r="AA8834" t="str">
        <f>IF(COUNTA('Procytrat 610BS'!B336,'Procytrat 610BS'!C336,'Procytrat 610BS'!D336)&gt;0,"610BS","")</f>
        <v/>
      </c>
      <c r="AB8834" t="str">
        <f>IFERROR(IF(ISNUMBER('Procytrat 610BS'!B336),'Procytrat 610BS'!B336,DATEVALUE('Procytrat 610BS'!B336)),"")</f>
        <v/>
      </c>
      <c r="AC8834" t="str">
        <f>IF(AA8834="","",'Procytrat 610BS'!C336)</f>
        <v/>
      </c>
      <c r="AD8834" t="str">
        <f>IF(AA8834="","",IFERROR(1*'Procytrat 610BS'!D336,IFERROR(_xludf.NUMBERVALUE('Procytrat 610BS'!D336,".",","),IFERROR(_xludf.NUMBERVALUE('Procytrat 610BS'!D336,",","."),0))))</f>
        <v/>
      </c>
      <c r="AE8834" t="str">
        <f>IF(AA8834="","",'Procytrat 610BS'!K336)</f>
        <v/>
      </c>
      <c r="AF8834">
        <f t="shared" ref="AF8834:AF8897" si="852">IF(AA8834="",0,--ISNUMBER(SEARCH("aprovado",AE8834)))</f>
        <v>0</v>
      </c>
      <c r="AG8834" t="str">
        <f t="shared" ref="AG8834:AG8897" si="853">IF(AB8834="","",YEAR(AB8834))</f>
        <v/>
      </c>
      <c r="AH8834" t="str">
        <f t="shared" ref="AH8834:AH8897" si="854">IF(AB8834="","",MONTH(AB8834))</f>
        <v/>
      </c>
      <c r="AI8834">
        <f t="shared" ref="AI8834:AI8897" si="855">IF(AB8834="",0,AB8834+ROW()/1000000)</f>
        <v>0</v>
      </c>
      <c r="AJ8834">
        <f t="shared" ref="AJ8834:AJ8897" si="856">--(AA8834&lt;&gt;"")</f>
        <v>0</v>
      </c>
      <c r="AK8834">
        <v>0</v>
      </c>
      <c r="AL8834" t="str">
        <f>IF(AA8834="","",IFERROR(IF(ISNUMBER('Procytrat 610BS'!E336),'Procytrat 610BS'!E336,IF(ISNUMBER(SEARCH("12",'Procytrat 610BS'!E336)),EDATE(AB8834,12),IF(ISNUMBER(SEARCH("6",'Procytrat 610BS'!E336)),EDATE(AB8834,6),IF(ISNUMBER(SEARCH("3",'Procytrat 610BS'!E336)),EDATE(AB8834,3),DATEVALUE('Procytrat 610BS'!E336))))),""))</f>
        <v/>
      </c>
      <c r="AM8834" t="str">
        <f t="shared" ref="AM8834:AM8897" ca="1" si="857">IF(AND(AJ8834=1,AL8834&lt;&gt;"",AL8834&gt;=TODAY(),AG8834=$W$3),AL8834+ROW()/1000000,"")</f>
        <v/>
      </c>
    </row>
    <row r="8835" spans="27:39" x14ac:dyDescent="0.3">
      <c r="AA8835" t="str">
        <f>IF(COUNTA('Procytrat 610BS'!B337,'Procytrat 610BS'!C337,'Procytrat 610BS'!D337)&gt;0,"610BS","")</f>
        <v/>
      </c>
      <c r="AB8835" t="str">
        <f>IFERROR(IF(ISNUMBER('Procytrat 610BS'!B337),'Procytrat 610BS'!B337,DATEVALUE('Procytrat 610BS'!B337)),"")</f>
        <v/>
      </c>
      <c r="AC8835" t="str">
        <f>IF(AA8835="","",'Procytrat 610BS'!C337)</f>
        <v/>
      </c>
      <c r="AD8835" t="str">
        <f>IF(AA8835="","",IFERROR(1*'Procytrat 610BS'!D337,IFERROR(_xludf.NUMBERVALUE('Procytrat 610BS'!D337,".",","),IFERROR(_xludf.NUMBERVALUE('Procytrat 610BS'!D337,",","."),0))))</f>
        <v/>
      </c>
      <c r="AE8835" t="str">
        <f>IF(AA8835="","",'Procytrat 610BS'!K337)</f>
        <v/>
      </c>
      <c r="AF8835">
        <f t="shared" si="852"/>
        <v>0</v>
      </c>
      <c r="AG8835" t="str">
        <f t="shared" si="853"/>
        <v/>
      </c>
      <c r="AH8835" t="str">
        <f t="shared" si="854"/>
        <v/>
      </c>
      <c r="AI8835">
        <f t="shared" si="855"/>
        <v>0</v>
      </c>
      <c r="AJ8835">
        <f t="shared" si="856"/>
        <v>0</v>
      </c>
      <c r="AK8835">
        <v>0</v>
      </c>
      <c r="AL8835" t="str">
        <f>IF(AA8835="","",IFERROR(IF(ISNUMBER('Procytrat 610BS'!E337),'Procytrat 610BS'!E337,IF(ISNUMBER(SEARCH("12",'Procytrat 610BS'!E337)),EDATE(AB8835,12),IF(ISNUMBER(SEARCH("6",'Procytrat 610BS'!E337)),EDATE(AB8835,6),IF(ISNUMBER(SEARCH("3",'Procytrat 610BS'!E337)),EDATE(AB8835,3),DATEVALUE('Procytrat 610BS'!E337))))),""))</f>
        <v/>
      </c>
      <c r="AM8835" t="str">
        <f t="shared" ca="1" si="857"/>
        <v/>
      </c>
    </row>
    <row r="8836" spans="27:39" x14ac:dyDescent="0.3">
      <c r="AA8836" t="str">
        <f>IF(COUNTA('Procytrat 610BS'!B338,'Procytrat 610BS'!C338,'Procytrat 610BS'!D338)&gt;0,"610BS","")</f>
        <v/>
      </c>
      <c r="AB8836" t="str">
        <f>IFERROR(IF(ISNUMBER('Procytrat 610BS'!B338),'Procytrat 610BS'!B338,DATEVALUE('Procytrat 610BS'!B338)),"")</f>
        <v/>
      </c>
      <c r="AC8836" t="str">
        <f>IF(AA8836="","",'Procytrat 610BS'!C338)</f>
        <v/>
      </c>
      <c r="AD8836" t="str">
        <f>IF(AA8836="","",IFERROR(1*'Procytrat 610BS'!D338,IFERROR(_xludf.NUMBERVALUE('Procytrat 610BS'!D338,".",","),IFERROR(_xludf.NUMBERVALUE('Procytrat 610BS'!D338,",","."),0))))</f>
        <v/>
      </c>
      <c r="AE8836" t="str">
        <f>IF(AA8836="","",'Procytrat 610BS'!K338)</f>
        <v/>
      </c>
      <c r="AF8836">
        <f t="shared" si="852"/>
        <v>0</v>
      </c>
      <c r="AG8836" t="str">
        <f t="shared" si="853"/>
        <v/>
      </c>
      <c r="AH8836" t="str">
        <f t="shared" si="854"/>
        <v/>
      </c>
      <c r="AI8836">
        <f t="shared" si="855"/>
        <v>0</v>
      </c>
      <c r="AJ8836">
        <f t="shared" si="856"/>
        <v>0</v>
      </c>
      <c r="AK8836">
        <v>0</v>
      </c>
      <c r="AL8836" t="str">
        <f>IF(AA8836="","",IFERROR(IF(ISNUMBER('Procytrat 610BS'!E338),'Procytrat 610BS'!E338,IF(ISNUMBER(SEARCH("12",'Procytrat 610BS'!E338)),EDATE(AB8836,12),IF(ISNUMBER(SEARCH("6",'Procytrat 610BS'!E338)),EDATE(AB8836,6),IF(ISNUMBER(SEARCH("3",'Procytrat 610BS'!E338)),EDATE(AB8836,3),DATEVALUE('Procytrat 610BS'!E338))))),""))</f>
        <v/>
      </c>
      <c r="AM8836" t="str">
        <f t="shared" ca="1" si="857"/>
        <v/>
      </c>
    </row>
    <row r="8837" spans="27:39" x14ac:dyDescent="0.3">
      <c r="AA8837" t="str">
        <f>IF(COUNTA('Procytrat 610BS'!B339,'Procytrat 610BS'!C339,'Procytrat 610BS'!D339)&gt;0,"610BS","")</f>
        <v/>
      </c>
      <c r="AB8837" t="str">
        <f>IFERROR(IF(ISNUMBER('Procytrat 610BS'!B339),'Procytrat 610BS'!B339,DATEVALUE('Procytrat 610BS'!B339)),"")</f>
        <v/>
      </c>
      <c r="AC8837" t="str">
        <f>IF(AA8837="","",'Procytrat 610BS'!C339)</f>
        <v/>
      </c>
      <c r="AD8837" t="str">
        <f>IF(AA8837="","",IFERROR(1*'Procytrat 610BS'!D339,IFERROR(_xludf.NUMBERVALUE('Procytrat 610BS'!D339,".",","),IFERROR(_xludf.NUMBERVALUE('Procytrat 610BS'!D339,",","."),0))))</f>
        <v/>
      </c>
      <c r="AE8837" t="str">
        <f>IF(AA8837="","",'Procytrat 610BS'!K339)</f>
        <v/>
      </c>
      <c r="AF8837">
        <f t="shared" si="852"/>
        <v>0</v>
      </c>
      <c r="AG8837" t="str">
        <f t="shared" si="853"/>
        <v/>
      </c>
      <c r="AH8837" t="str">
        <f t="shared" si="854"/>
        <v/>
      </c>
      <c r="AI8837">
        <f t="shared" si="855"/>
        <v>0</v>
      </c>
      <c r="AJ8837">
        <f t="shared" si="856"/>
        <v>0</v>
      </c>
      <c r="AK8837">
        <v>0</v>
      </c>
      <c r="AL8837" t="str">
        <f>IF(AA8837="","",IFERROR(IF(ISNUMBER('Procytrat 610BS'!E339),'Procytrat 610BS'!E339,IF(ISNUMBER(SEARCH("12",'Procytrat 610BS'!E339)),EDATE(AB8837,12),IF(ISNUMBER(SEARCH("6",'Procytrat 610BS'!E339)),EDATE(AB8837,6),IF(ISNUMBER(SEARCH("3",'Procytrat 610BS'!E339)),EDATE(AB8837,3),DATEVALUE('Procytrat 610BS'!E339))))),""))</f>
        <v/>
      </c>
      <c r="AM8837" t="str">
        <f t="shared" ca="1" si="857"/>
        <v/>
      </c>
    </row>
    <row r="8838" spans="27:39" x14ac:dyDescent="0.3">
      <c r="AA8838" t="str">
        <f>IF(COUNTA('Procytrat 610BS'!B340,'Procytrat 610BS'!C340,'Procytrat 610BS'!D340)&gt;0,"610BS","")</f>
        <v/>
      </c>
      <c r="AB8838" t="str">
        <f>IFERROR(IF(ISNUMBER('Procytrat 610BS'!B340),'Procytrat 610BS'!B340,DATEVALUE('Procytrat 610BS'!B340)),"")</f>
        <v/>
      </c>
      <c r="AC8838" t="str">
        <f>IF(AA8838="","",'Procytrat 610BS'!C340)</f>
        <v/>
      </c>
      <c r="AD8838" t="str">
        <f>IF(AA8838="","",IFERROR(1*'Procytrat 610BS'!D340,IFERROR(_xludf.NUMBERVALUE('Procytrat 610BS'!D340,".",","),IFERROR(_xludf.NUMBERVALUE('Procytrat 610BS'!D340,",","."),0))))</f>
        <v/>
      </c>
      <c r="AE8838" t="str">
        <f>IF(AA8838="","",'Procytrat 610BS'!K340)</f>
        <v/>
      </c>
      <c r="AF8838">
        <f t="shared" si="852"/>
        <v>0</v>
      </c>
      <c r="AG8838" t="str">
        <f t="shared" si="853"/>
        <v/>
      </c>
      <c r="AH8838" t="str">
        <f t="shared" si="854"/>
        <v/>
      </c>
      <c r="AI8838">
        <f t="shared" si="855"/>
        <v>0</v>
      </c>
      <c r="AJ8838">
        <f t="shared" si="856"/>
        <v>0</v>
      </c>
      <c r="AK8838">
        <v>0</v>
      </c>
      <c r="AL8838" t="str">
        <f>IF(AA8838="","",IFERROR(IF(ISNUMBER('Procytrat 610BS'!E340),'Procytrat 610BS'!E340,IF(ISNUMBER(SEARCH("12",'Procytrat 610BS'!E340)),EDATE(AB8838,12),IF(ISNUMBER(SEARCH("6",'Procytrat 610BS'!E340)),EDATE(AB8838,6),IF(ISNUMBER(SEARCH("3",'Procytrat 610BS'!E340)),EDATE(AB8838,3),DATEVALUE('Procytrat 610BS'!E340))))),""))</f>
        <v/>
      </c>
      <c r="AM8838" t="str">
        <f t="shared" ca="1" si="857"/>
        <v/>
      </c>
    </row>
    <row r="8839" spans="27:39" x14ac:dyDescent="0.3">
      <c r="AA8839" t="str">
        <f>IF(COUNTA('Procytrat 610BS'!B341,'Procytrat 610BS'!C341,'Procytrat 610BS'!D341)&gt;0,"610BS","")</f>
        <v/>
      </c>
      <c r="AB8839" t="str">
        <f>IFERROR(IF(ISNUMBER('Procytrat 610BS'!B341),'Procytrat 610BS'!B341,DATEVALUE('Procytrat 610BS'!B341)),"")</f>
        <v/>
      </c>
      <c r="AC8839" t="str">
        <f>IF(AA8839="","",'Procytrat 610BS'!C341)</f>
        <v/>
      </c>
      <c r="AD8839" t="str">
        <f>IF(AA8839="","",IFERROR(1*'Procytrat 610BS'!D341,IFERROR(_xludf.NUMBERVALUE('Procytrat 610BS'!D341,".",","),IFERROR(_xludf.NUMBERVALUE('Procytrat 610BS'!D341,",","."),0))))</f>
        <v/>
      </c>
      <c r="AE8839" t="str">
        <f>IF(AA8839="","",'Procytrat 610BS'!K341)</f>
        <v/>
      </c>
      <c r="AF8839">
        <f t="shared" si="852"/>
        <v>0</v>
      </c>
      <c r="AG8839" t="str">
        <f t="shared" si="853"/>
        <v/>
      </c>
      <c r="AH8839" t="str">
        <f t="shared" si="854"/>
        <v/>
      </c>
      <c r="AI8839">
        <f t="shared" si="855"/>
        <v>0</v>
      </c>
      <c r="AJ8839">
        <f t="shared" si="856"/>
        <v>0</v>
      </c>
      <c r="AK8839">
        <v>0</v>
      </c>
      <c r="AL8839" t="str">
        <f>IF(AA8839="","",IFERROR(IF(ISNUMBER('Procytrat 610BS'!E341),'Procytrat 610BS'!E341,IF(ISNUMBER(SEARCH("12",'Procytrat 610BS'!E341)),EDATE(AB8839,12),IF(ISNUMBER(SEARCH("6",'Procytrat 610BS'!E341)),EDATE(AB8839,6),IF(ISNUMBER(SEARCH("3",'Procytrat 610BS'!E341)),EDATE(AB8839,3),DATEVALUE('Procytrat 610BS'!E341))))),""))</f>
        <v/>
      </c>
      <c r="AM8839" t="str">
        <f t="shared" ca="1" si="857"/>
        <v/>
      </c>
    </row>
    <row r="8840" spans="27:39" x14ac:dyDescent="0.3">
      <c r="AA8840" t="str">
        <f>IF(COUNTA('Procytrat 610BS'!B342,'Procytrat 610BS'!C342,'Procytrat 610BS'!D342)&gt;0,"610BS","")</f>
        <v/>
      </c>
      <c r="AB8840" t="str">
        <f>IFERROR(IF(ISNUMBER('Procytrat 610BS'!B342),'Procytrat 610BS'!B342,DATEVALUE('Procytrat 610BS'!B342)),"")</f>
        <v/>
      </c>
      <c r="AC8840" t="str">
        <f>IF(AA8840="","",'Procytrat 610BS'!C342)</f>
        <v/>
      </c>
      <c r="AD8840" t="str">
        <f>IF(AA8840="","",IFERROR(1*'Procytrat 610BS'!D342,IFERROR(_xludf.NUMBERVALUE('Procytrat 610BS'!D342,".",","),IFERROR(_xludf.NUMBERVALUE('Procytrat 610BS'!D342,",","."),0))))</f>
        <v/>
      </c>
      <c r="AE8840" t="str">
        <f>IF(AA8840="","",'Procytrat 610BS'!K342)</f>
        <v/>
      </c>
      <c r="AF8840">
        <f t="shared" si="852"/>
        <v>0</v>
      </c>
      <c r="AG8840" t="str">
        <f t="shared" si="853"/>
        <v/>
      </c>
      <c r="AH8840" t="str">
        <f t="shared" si="854"/>
        <v/>
      </c>
      <c r="AI8840">
        <f t="shared" si="855"/>
        <v>0</v>
      </c>
      <c r="AJ8840">
        <f t="shared" si="856"/>
        <v>0</v>
      </c>
      <c r="AK8840">
        <v>0</v>
      </c>
      <c r="AL8840" t="str">
        <f>IF(AA8840="","",IFERROR(IF(ISNUMBER('Procytrat 610BS'!E342),'Procytrat 610BS'!E342,IF(ISNUMBER(SEARCH("12",'Procytrat 610BS'!E342)),EDATE(AB8840,12),IF(ISNUMBER(SEARCH("6",'Procytrat 610BS'!E342)),EDATE(AB8840,6),IF(ISNUMBER(SEARCH("3",'Procytrat 610BS'!E342)),EDATE(AB8840,3),DATEVALUE('Procytrat 610BS'!E342))))),""))</f>
        <v/>
      </c>
      <c r="AM8840" t="str">
        <f t="shared" ca="1" si="857"/>
        <v/>
      </c>
    </row>
    <row r="8841" spans="27:39" x14ac:dyDescent="0.3">
      <c r="AA8841" t="str">
        <f>IF(COUNTA('Procytrat 610BS'!B343,'Procytrat 610BS'!C343,'Procytrat 610BS'!D343)&gt;0,"610BS","")</f>
        <v/>
      </c>
      <c r="AB8841" t="str">
        <f>IFERROR(IF(ISNUMBER('Procytrat 610BS'!B343),'Procytrat 610BS'!B343,DATEVALUE('Procytrat 610BS'!B343)),"")</f>
        <v/>
      </c>
      <c r="AC8841" t="str">
        <f>IF(AA8841="","",'Procytrat 610BS'!C343)</f>
        <v/>
      </c>
      <c r="AD8841" t="str">
        <f>IF(AA8841="","",IFERROR(1*'Procytrat 610BS'!D343,IFERROR(_xludf.NUMBERVALUE('Procytrat 610BS'!D343,".",","),IFERROR(_xludf.NUMBERVALUE('Procytrat 610BS'!D343,",","."),0))))</f>
        <v/>
      </c>
      <c r="AE8841" t="str">
        <f>IF(AA8841="","",'Procytrat 610BS'!K343)</f>
        <v/>
      </c>
      <c r="AF8841">
        <f t="shared" si="852"/>
        <v>0</v>
      </c>
      <c r="AG8841" t="str">
        <f t="shared" si="853"/>
        <v/>
      </c>
      <c r="AH8841" t="str">
        <f t="shared" si="854"/>
        <v/>
      </c>
      <c r="AI8841">
        <f t="shared" si="855"/>
        <v>0</v>
      </c>
      <c r="AJ8841">
        <f t="shared" si="856"/>
        <v>0</v>
      </c>
      <c r="AK8841">
        <v>0</v>
      </c>
      <c r="AL8841" t="str">
        <f>IF(AA8841="","",IFERROR(IF(ISNUMBER('Procytrat 610BS'!E343),'Procytrat 610BS'!E343,IF(ISNUMBER(SEARCH("12",'Procytrat 610BS'!E343)),EDATE(AB8841,12),IF(ISNUMBER(SEARCH("6",'Procytrat 610BS'!E343)),EDATE(AB8841,6),IF(ISNUMBER(SEARCH("3",'Procytrat 610BS'!E343)),EDATE(AB8841,3),DATEVALUE('Procytrat 610BS'!E343))))),""))</f>
        <v/>
      </c>
      <c r="AM8841" t="str">
        <f t="shared" ca="1" si="857"/>
        <v/>
      </c>
    </row>
    <row r="8842" spans="27:39" x14ac:dyDescent="0.3">
      <c r="AA8842" t="str">
        <f>IF(COUNTA('Procytrat 610BS'!B344,'Procytrat 610BS'!C344,'Procytrat 610BS'!D344)&gt;0,"610BS","")</f>
        <v/>
      </c>
      <c r="AB8842" t="str">
        <f>IFERROR(IF(ISNUMBER('Procytrat 610BS'!B344),'Procytrat 610BS'!B344,DATEVALUE('Procytrat 610BS'!B344)),"")</f>
        <v/>
      </c>
      <c r="AC8842" t="str">
        <f>IF(AA8842="","",'Procytrat 610BS'!C344)</f>
        <v/>
      </c>
      <c r="AD8842" t="str">
        <f>IF(AA8842="","",IFERROR(1*'Procytrat 610BS'!D344,IFERROR(_xludf.NUMBERVALUE('Procytrat 610BS'!D344,".",","),IFERROR(_xludf.NUMBERVALUE('Procytrat 610BS'!D344,",","."),0))))</f>
        <v/>
      </c>
      <c r="AE8842" t="str">
        <f>IF(AA8842="","",'Procytrat 610BS'!K344)</f>
        <v/>
      </c>
      <c r="AF8842">
        <f t="shared" si="852"/>
        <v>0</v>
      </c>
      <c r="AG8842" t="str">
        <f t="shared" si="853"/>
        <v/>
      </c>
      <c r="AH8842" t="str">
        <f t="shared" si="854"/>
        <v/>
      </c>
      <c r="AI8842">
        <f t="shared" si="855"/>
        <v>0</v>
      </c>
      <c r="AJ8842">
        <f t="shared" si="856"/>
        <v>0</v>
      </c>
      <c r="AK8842">
        <v>0</v>
      </c>
      <c r="AL8842" t="str">
        <f>IF(AA8842="","",IFERROR(IF(ISNUMBER('Procytrat 610BS'!E344),'Procytrat 610BS'!E344,IF(ISNUMBER(SEARCH("12",'Procytrat 610BS'!E344)),EDATE(AB8842,12),IF(ISNUMBER(SEARCH("6",'Procytrat 610BS'!E344)),EDATE(AB8842,6),IF(ISNUMBER(SEARCH("3",'Procytrat 610BS'!E344)),EDATE(AB8842,3),DATEVALUE('Procytrat 610BS'!E344))))),""))</f>
        <v/>
      </c>
      <c r="AM8842" t="str">
        <f t="shared" ca="1" si="857"/>
        <v/>
      </c>
    </row>
    <row r="8843" spans="27:39" x14ac:dyDescent="0.3">
      <c r="AA8843" t="str">
        <f>IF(COUNTA('Procytrat 610BS'!B345,'Procytrat 610BS'!C345,'Procytrat 610BS'!D345)&gt;0,"610BS","")</f>
        <v/>
      </c>
      <c r="AB8843" t="str">
        <f>IFERROR(IF(ISNUMBER('Procytrat 610BS'!B345),'Procytrat 610BS'!B345,DATEVALUE('Procytrat 610BS'!B345)),"")</f>
        <v/>
      </c>
      <c r="AC8843" t="str">
        <f>IF(AA8843="","",'Procytrat 610BS'!C345)</f>
        <v/>
      </c>
      <c r="AD8843" t="str">
        <f>IF(AA8843="","",IFERROR(1*'Procytrat 610BS'!D345,IFERROR(_xludf.NUMBERVALUE('Procytrat 610BS'!D345,".",","),IFERROR(_xludf.NUMBERVALUE('Procytrat 610BS'!D345,",","."),0))))</f>
        <v/>
      </c>
      <c r="AE8843" t="str">
        <f>IF(AA8843="","",'Procytrat 610BS'!K345)</f>
        <v/>
      </c>
      <c r="AF8843">
        <f t="shared" si="852"/>
        <v>0</v>
      </c>
      <c r="AG8843" t="str">
        <f t="shared" si="853"/>
        <v/>
      </c>
      <c r="AH8843" t="str">
        <f t="shared" si="854"/>
        <v/>
      </c>
      <c r="AI8843">
        <f t="shared" si="855"/>
        <v>0</v>
      </c>
      <c r="AJ8843">
        <f t="shared" si="856"/>
        <v>0</v>
      </c>
      <c r="AK8843">
        <v>0</v>
      </c>
      <c r="AL8843" t="str">
        <f>IF(AA8843="","",IFERROR(IF(ISNUMBER('Procytrat 610BS'!E345),'Procytrat 610BS'!E345,IF(ISNUMBER(SEARCH("12",'Procytrat 610BS'!E345)),EDATE(AB8843,12),IF(ISNUMBER(SEARCH("6",'Procytrat 610BS'!E345)),EDATE(AB8843,6),IF(ISNUMBER(SEARCH("3",'Procytrat 610BS'!E345)),EDATE(AB8843,3),DATEVALUE('Procytrat 610BS'!E345))))),""))</f>
        <v/>
      </c>
      <c r="AM8843" t="str">
        <f t="shared" ca="1" si="857"/>
        <v/>
      </c>
    </row>
    <row r="8844" spans="27:39" x14ac:dyDescent="0.3">
      <c r="AA8844" t="str">
        <f>IF(COUNTA('Procytrat 610BS'!B346,'Procytrat 610BS'!C346,'Procytrat 610BS'!D346)&gt;0,"610BS","")</f>
        <v/>
      </c>
      <c r="AB8844" t="str">
        <f>IFERROR(IF(ISNUMBER('Procytrat 610BS'!B346),'Procytrat 610BS'!B346,DATEVALUE('Procytrat 610BS'!B346)),"")</f>
        <v/>
      </c>
      <c r="AC8844" t="str">
        <f>IF(AA8844="","",'Procytrat 610BS'!C346)</f>
        <v/>
      </c>
      <c r="AD8844" t="str">
        <f>IF(AA8844="","",IFERROR(1*'Procytrat 610BS'!D346,IFERROR(_xludf.NUMBERVALUE('Procytrat 610BS'!D346,".",","),IFERROR(_xludf.NUMBERVALUE('Procytrat 610BS'!D346,",","."),0))))</f>
        <v/>
      </c>
      <c r="AE8844" t="str">
        <f>IF(AA8844="","",'Procytrat 610BS'!K346)</f>
        <v/>
      </c>
      <c r="AF8844">
        <f t="shared" si="852"/>
        <v>0</v>
      </c>
      <c r="AG8844" t="str">
        <f t="shared" si="853"/>
        <v/>
      </c>
      <c r="AH8844" t="str">
        <f t="shared" si="854"/>
        <v/>
      </c>
      <c r="AI8844">
        <f t="shared" si="855"/>
        <v>0</v>
      </c>
      <c r="AJ8844">
        <f t="shared" si="856"/>
        <v>0</v>
      </c>
      <c r="AK8844">
        <v>0</v>
      </c>
      <c r="AL8844" t="str">
        <f>IF(AA8844="","",IFERROR(IF(ISNUMBER('Procytrat 610BS'!E346),'Procytrat 610BS'!E346,IF(ISNUMBER(SEARCH("12",'Procytrat 610BS'!E346)),EDATE(AB8844,12),IF(ISNUMBER(SEARCH("6",'Procytrat 610BS'!E346)),EDATE(AB8844,6),IF(ISNUMBER(SEARCH("3",'Procytrat 610BS'!E346)),EDATE(AB8844,3),DATEVALUE('Procytrat 610BS'!E346))))),""))</f>
        <v/>
      </c>
      <c r="AM8844" t="str">
        <f t="shared" ca="1" si="857"/>
        <v/>
      </c>
    </row>
    <row r="8845" spans="27:39" x14ac:dyDescent="0.3">
      <c r="AA8845" t="str">
        <f>IF(COUNTA('Procytrat 610BS'!B347,'Procytrat 610BS'!C347,'Procytrat 610BS'!D347)&gt;0,"610BS","")</f>
        <v/>
      </c>
      <c r="AB8845" t="str">
        <f>IFERROR(IF(ISNUMBER('Procytrat 610BS'!B347),'Procytrat 610BS'!B347,DATEVALUE('Procytrat 610BS'!B347)),"")</f>
        <v/>
      </c>
      <c r="AC8845" t="str">
        <f>IF(AA8845="","",'Procytrat 610BS'!C347)</f>
        <v/>
      </c>
      <c r="AD8845" t="str">
        <f>IF(AA8845="","",IFERROR(1*'Procytrat 610BS'!D347,IFERROR(_xludf.NUMBERVALUE('Procytrat 610BS'!D347,".",","),IFERROR(_xludf.NUMBERVALUE('Procytrat 610BS'!D347,",","."),0))))</f>
        <v/>
      </c>
      <c r="AE8845" t="str">
        <f>IF(AA8845="","",'Procytrat 610BS'!K347)</f>
        <v/>
      </c>
      <c r="AF8845">
        <f t="shared" si="852"/>
        <v>0</v>
      </c>
      <c r="AG8845" t="str">
        <f t="shared" si="853"/>
        <v/>
      </c>
      <c r="AH8845" t="str">
        <f t="shared" si="854"/>
        <v/>
      </c>
      <c r="AI8845">
        <f t="shared" si="855"/>
        <v>0</v>
      </c>
      <c r="AJ8845">
        <f t="shared" si="856"/>
        <v>0</v>
      </c>
      <c r="AK8845">
        <v>0</v>
      </c>
      <c r="AL8845" t="str">
        <f>IF(AA8845="","",IFERROR(IF(ISNUMBER('Procytrat 610BS'!E347),'Procytrat 610BS'!E347,IF(ISNUMBER(SEARCH("12",'Procytrat 610BS'!E347)),EDATE(AB8845,12),IF(ISNUMBER(SEARCH("6",'Procytrat 610BS'!E347)),EDATE(AB8845,6),IF(ISNUMBER(SEARCH("3",'Procytrat 610BS'!E347)),EDATE(AB8845,3),DATEVALUE('Procytrat 610BS'!E347))))),""))</f>
        <v/>
      </c>
      <c r="AM8845" t="str">
        <f t="shared" ca="1" si="857"/>
        <v/>
      </c>
    </row>
    <row r="8846" spans="27:39" x14ac:dyDescent="0.3">
      <c r="AA8846" t="str">
        <f>IF(COUNTA('Procytrat 610BS'!B348,'Procytrat 610BS'!C348,'Procytrat 610BS'!D348)&gt;0,"610BS","")</f>
        <v/>
      </c>
      <c r="AB8846" t="str">
        <f>IFERROR(IF(ISNUMBER('Procytrat 610BS'!B348),'Procytrat 610BS'!B348,DATEVALUE('Procytrat 610BS'!B348)),"")</f>
        <v/>
      </c>
      <c r="AC8846" t="str">
        <f>IF(AA8846="","",'Procytrat 610BS'!C348)</f>
        <v/>
      </c>
      <c r="AD8846" t="str">
        <f>IF(AA8846="","",IFERROR(1*'Procytrat 610BS'!D348,IFERROR(_xludf.NUMBERVALUE('Procytrat 610BS'!D348,".",","),IFERROR(_xludf.NUMBERVALUE('Procytrat 610BS'!D348,",","."),0))))</f>
        <v/>
      </c>
      <c r="AE8846" t="str">
        <f>IF(AA8846="","",'Procytrat 610BS'!K348)</f>
        <v/>
      </c>
      <c r="AF8846">
        <f t="shared" si="852"/>
        <v>0</v>
      </c>
      <c r="AG8846" t="str">
        <f t="shared" si="853"/>
        <v/>
      </c>
      <c r="AH8846" t="str">
        <f t="shared" si="854"/>
        <v/>
      </c>
      <c r="AI8846">
        <f t="shared" si="855"/>
        <v>0</v>
      </c>
      <c r="AJ8846">
        <f t="shared" si="856"/>
        <v>0</v>
      </c>
      <c r="AK8846">
        <v>0</v>
      </c>
      <c r="AL8846" t="str">
        <f>IF(AA8846="","",IFERROR(IF(ISNUMBER('Procytrat 610BS'!E348),'Procytrat 610BS'!E348,IF(ISNUMBER(SEARCH("12",'Procytrat 610BS'!E348)),EDATE(AB8846,12),IF(ISNUMBER(SEARCH("6",'Procytrat 610BS'!E348)),EDATE(AB8846,6),IF(ISNUMBER(SEARCH("3",'Procytrat 610BS'!E348)),EDATE(AB8846,3),DATEVALUE('Procytrat 610BS'!E348))))),""))</f>
        <v/>
      </c>
      <c r="AM8846" t="str">
        <f t="shared" ca="1" si="857"/>
        <v/>
      </c>
    </row>
    <row r="8847" spans="27:39" x14ac:dyDescent="0.3">
      <c r="AA8847" t="str">
        <f>IF(COUNTA('Procytrat 610BS'!B349,'Procytrat 610BS'!C349,'Procytrat 610BS'!D349)&gt;0,"610BS","")</f>
        <v/>
      </c>
      <c r="AB8847" t="str">
        <f>IFERROR(IF(ISNUMBER('Procytrat 610BS'!B349),'Procytrat 610BS'!B349,DATEVALUE('Procytrat 610BS'!B349)),"")</f>
        <v/>
      </c>
      <c r="AC8847" t="str">
        <f>IF(AA8847="","",'Procytrat 610BS'!C349)</f>
        <v/>
      </c>
      <c r="AD8847" t="str">
        <f>IF(AA8847="","",IFERROR(1*'Procytrat 610BS'!D349,IFERROR(_xludf.NUMBERVALUE('Procytrat 610BS'!D349,".",","),IFERROR(_xludf.NUMBERVALUE('Procytrat 610BS'!D349,",","."),0))))</f>
        <v/>
      </c>
      <c r="AE8847" t="str">
        <f>IF(AA8847="","",'Procytrat 610BS'!K349)</f>
        <v/>
      </c>
      <c r="AF8847">
        <f t="shared" si="852"/>
        <v>0</v>
      </c>
      <c r="AG8847" t="str">
        <f t="shared" si="853"/>
        <v/>
      </c>
      <c r="AH8847" t="str">
        <f t="shared" si="854"/>
        <v/>
      </c>
      <c r="AI8847">
        <f t="shared" si="855"/>
        <v>0</v>
      </c>
      <c r="AJ8847">
        <f t="shared" si="856"/>
        <v>0</v>
      </c>
      <c r="AK8847">
        <v>0</v>
      </c>
      <c r="AL8847" t="str">
        <f>IF(AA8847="","",IFERROR(IF(ISNUMBER('Procytrat 610BS'!E349),'Procytrat 610BS'!E349,IF(ISNUMBER(SEARCH("12",'Procytrat 610BS'!E349)),EDATE(AB8847,12),IF(ISNUMBER(SEARCH("6",'Procytrat 610BS'!E349)),EDATE(AB8847,6),IF(ISNUMBER(SEARCH("3",'Procytrat 610BS'!E349)),EDATE(AB8847,3),DATEVALUE('Procytrat 610BS'!E349))))),""))</f>
        <v/>
      </c>
      <c r="AM8847" t="str">
        <f t="shared" ca="1" si="857"/>
        <v/>
      </c>
    </row>
    <row r="8848" spans="27:39" x14ac:dyDescent="0.3">
      <c r="AA8848" t="str">
        <f>IF(COUNTA('Procytrat 610BS'!B350,'Procytrat 610BS'!C350,'Procytrat 610BS'!D350)&gt;0,"610BS","")</f>
        <v/>
      </c>
      <c r="AB8848" t="str">
        <f>IFERROR(IF(ISNUMBER('Procytrat 610BS'!B350),'Procytrat 610BS'!B350,DATEVALUE('Procytrat 610BS'!B350)),"")</f>
        <v/>
      </c>
      <c r="AC8848" t="str">
        <f>IF(AA8848="","",'Procytrat 610BS'!C350)</f>
        <v/>
      </c>
      <c r="AD8848" t="str">
        <f>IF(AA8848="","",IFERROR(1*'Procytrat 610BS'!D350,IFERROR(_xludf.NUMBERVALUE('Procytrat 610BS'!D350,".",","),IFERROR(_xludf.NUMBERVALUE('Procytrat 610BS'!D350,",","."),0))))</f>
        <v/>
      </c>
      <c r="AE8848" t="str">
        <f>IF(AA8848="","",'Procytrat 610BS'!K350)</f>
        <v/>
      </c>
      <c r="AF8848">
        <f t="shared" si="852"/>
        <v>0</v>
      </c>
      <c r="AG8848" t="str">
        <f t="shared" si="853"/>
        <v/>
      </c>
      <c r="AH8848" t="str">
        <f t="shared" si="854"/>
        <v/>
      </c>
      <c r="AI8848">
        <f t="shared" si="855"/>
        <v>0</v>
      </c>
      <c r="AJ8848">
        <f t="shared" si="856"/>
        <v>0</v>
      </c>
      <c r="AK8848">
        <v>0</v>
      </c>
      <c r="AL8848" t="str">
        <f>IF(AA8848="","",IFERROR(IF(ISNUMBER('Procytrat 610BS'!E350),'Procytrat 610BS'!E350,IF(ISNUMBER(SEARCH("12",'Procytrat 610BS'!E350)),EDATE(AB8848,12),IF(ISNUMBER(SEARCH("6",'Procytrat 610BS'!E350)),EDATE(AB8848,6),IF(ISNUMBER(SEARCH("3",'Procytrat 610BS'!E350)),EDATE(AB8848,3),DATEVALUE('Procytrat 610BS'!E350))))),""))</f>
        <v/>
      </c>
      <c r="AM8848" t="str">
        <f t="shared" ca="1" si="857"/>
        <v/>
      </c>
    </row>
    <row r="8849" spans="27:39" x14ac:dyDescent="0.3">
      <c r="AA8849" t="str">
        <f>IF(COUNTA('Procytrat 610BS'!B351,'Procytrat 610BS'!C351,'Procytrat 610BS'!D351)&gt;0,"610BS","")</f>
        <v/>
      </c>
      <c r="AB8849" t="str">
        <f>IFERROR(IF(ISNUMBER('Procytrat 610BS'!B351),'Procytrat 610BS'!B351,DATEVALUE('Procytrat 610BS'!B351)),"")</f>
        <v/>
      </c>
      <c r="AC8849" t="str">
        <f>IF(AA8849="","",'Procytrat 610BS'!C351)</f>
        <v/>
      </c>
      <c r="AD8849" t="str">
        <f>IF(AA8849="","",IFERROR(1*'Procytrat 610BS'!D351,IFERROR(_xludf.NUMBERVALUE('Procytrat 610BS'!D351,".",","),IFERROR(_xludf.NUMBERVALUE('Procytrat 610BS'!D351,",","."),0))))</f>
        <v/>
      </c>
      <c r="AE8849" t="str">
        <f>IF(AA8849="","",'Procytrat 610BS'!K351)</f>
        <v/>
      </c>
      <c r="AF8849">
        <f t="shared" si="852"/>
        <v>0</v>
      </c>
      <c r="AG8849" t="str">
        <f t="shared" si="853"/>
        <v/>
      </c>
      <c r="AH8849" t="str">
        <f t="shared" si="854"/>
        <v/>
      </c>
      <c r="AI8849">
        <f t="shared" si="855"/>
        <v>0</v>
      </c>
      <c r="AJ8849">
        <f t="shared" si="856"/>
        <v>0</v>
      </c>
      <c r="AK8849">
        <v>0</v>
      </c>
      <c r="AL8849" t="str">
        <f>IF(AA8849="","",IFERROR(IF(ISNUMBER('Procytrat 610BS'!E351),'Procytrat 610BS'!E351,IF(ISNUMBER(SEARCH("12",'Procytrat 610BS'!E351)),EDATE(AB8849,12),IF(ISNUMBER(SEARCH("6",'Procytrat 610BS'!E351)),EDATE(AB8849,6),IF(ISNUMBER(SEARCH("3",'Procytrat 610BS'!E351)),EDATE(AB8849,3),DATEVALUE('Procytrat 610BS'!E351))))),""))</f>
        <v/>
      </c>
      <c r="AM8849" t="str">
        <f t="shared" ca="1" si="857"/>
        <v/>
      </c>
    </row>
    <row r="8850" spans="27:39" x14ac:dyDescent="0.3">
      <c r="AA8850" t="str">
        <f>IF(COUNTA('Procytrat 610BS'!B352,'Procytrat 610BS'!C352,'Procytrat 610BS'!D352)&gt;0,"610BS","")</f>
        <v/>
      </c>
      <c r="AB8850" t="str">
        <f>IFERROR(IF(ISNUMBER('Procytrat 610BS'!B352),'Procytrat 610BS'!B352,DATEVALUE('Procytrat 610BS'!B352)),"")</f>
        <v/>
      </c>
      <c r="AC8850" t="str">
        <f>IF(AA8850="","",'Procytrat 610BS'!C352)</f>
        <v/>
      </c>
      <c r="AD8850" t="str">
        <f>IF(AA8850="","",IFERROR(1*'Procytrat 610BS'!D352,IFERROR(_xludf.NUMBERVALUE('Procytrat 610BS'!D352,".",","),IFERROR(_xludf.NUMBERVALUE('Procytrat 610BS'!D352,",","."),0))))</f>
        <v/>
      </c>
      <c r="AE8850" t="str">
        <f>IF(AA8850="","",'Procytrat 610BS'!K352)</f>
        <v/>
      </c>
      <c r="AF8850">
        <f t="shared" si="852"/>
        <v>0</v>
      </c>
      <c r="AG8850" t="str">
        <f t="shared" si="853"/>
        <v/>
      </c>
      <c r="AH8850" t="str">
        <f t="shared" si="854"/>
        <v/>
      </c>
      <c r="AI8850">
        <f t="shared" si="855"/>
        <v>0</v>
      </c>
      <c r="AJ8850">
        <f t="shared" si="856"/>
        <v>0</v>
      </c>
      <c r="AK8850">
        <v>0</v>
      </c>
      <c r="AL8850" t="str">
        <f>IF(AA8850="","",IFERROR(IF(ISNUMBER('Procytrat 610BS'!E352),'Procytrat 610BS'!E352,IF(ISNUMBER(SEARCH("12",'Procytrat 610BS'!E352)),EDATE(AB8850,12),IF(ISNUMBER(SEARCH("6",'Procytrat 610BS'!E352)),EDATE(AB8850,6),IF(ISNUMBER(SEARCH("3",'Procytrat 610BS'!E352)),EDATE(AB8850,3),DATEVALUE('Procytrat 610BS'!E352))))),""))</f>
        <v/>
      </c>
      <c r="AM8850" t="str">
        <f t="shared" ca="1" si="857"/>
        <v/>
      </c>
    </row>
    <row r="8851" spans="27:39" x14ac:dyDescent="0.3">
      <c r="AA8851" t="str">
        <f>IF(COUNTA('Procytrat 610BS'!B353,'Procytrat 610BS'!C353,'Procytrat 610BS'!D353)&gt;0,"610BS","")</f>
        <v/>
      </c>
      <c r="AB8851" t="str">
        <f>IFERROR(IF(ISNUMBER('Procytrat 610BS'!B353),'Procytrat 610BS'!B353,DATEVALUE('Procytrat 610BS'!B353)),"")</f>
        <v/>
      </c>
      <c r="AC8851" t="str">
        <f>IF(AA8851="","",'Procytrat 610BS'!C353)</f>
        <v/>
      </c>
      <c r="AD8851" t="str">
        <f>IF(AA8851="","",IFERROR(1*'Procytrat 610BS'!D353,IFERROR(_xludf.NUMBERVALUE('Procytrat 610BS'!D353,".",","),IFERROR(_xludf.NUMBERVALUE('Procytrat 610BS'!D353,",","."),0))))</f>
        <v/>
      </c>
      <c r="AE8851" t="str">
        <f>IF(AA8851="","",'Procytrat 610BS'!K353)</f>
        <v/>
      </c>
      <c r="AF8851">
        <f t="shared" si="852"/>
        <v>0</v>
      </c>
      <c r="AG8851" t="str">
        <f t="shared" si="853"/>
        <v/>
      </c>
      <c r="AH8851" t="str">
        <f t="shared" si="854"/>
        <v/>
      </c>
      <c r="AI8851">
        <f t="shared" si="855"/>
        <v>0</v>
      </c>
      <c r="AJ8851">
        <f t="shared" si="856"/>
        <v>0</v>
      </c>
      <c r="AK8851">
        <v>0</v>
      </c>
      <c r="AL8851" t="str">
        <f>IF(AA8851="","",IFERROR(IF(ISNUMBER('Procytrat 610BS'!E353),'Procytrat 610BS'!E353,IF(ISNUMBER(SEARCH("12",'Procytrat 610BS'!E353)),EDATE(AB8851,12),IF(ISNUMBER(SEARCH("6",'Procytrat 610BS'!E353)),EDATE(AB8851,6),IF(ISNUMBER(SEARCH("3",'Procytrat 610BS'!E353)),EDATE(AB8851,3),DATEVALUE('Procytrat 610BS'!E353))))),""))</f>
        <v/>
      </c>
      <c r="AM8851" t="str">
        <f t="shared" ca="1" si="857"/>
        <v/>
      </c>
    </row>
    <row r="8852" spans="27:39" x14ac:dyDescent="0.3">
      <c r="AA8852" t="str">
        <f>IF(COUNTA('Procytrat 610BS'!B354,'Procytrat 610BS'!C354,'Procytrat 610BS'!D354)&gt;0,"610BS","")</f>
        <v/>
      </c>
      <c r="AB8852" t="str">
        <f>IFERROR(IF(ISNUMBER('Procytrat 610BS'!B354),'Procytrat 610BS'!B354,DATEVALUE('Procytrat 610BS'!B354)),"")</f>
        <v/>
      </c>
      <c r="AC8852" t="str">
        <f>IF(AA8852="","",'Procytrat 610BS'!C354)</f>
        <v/>
      </c>
      <c r="AD8852" t="str">
        <f>IF(AA8852="","",IFERROR(1*'Procytrat 610BS'!D354,IFERROR(_xludf.NUMBERVALUE('Procytrat 610BS'!D354,".",","),IFERROR(_xludf.NUMBERVALUE('Procytrat 610BS'!D354,",","."),0))))</f>
        <v/>
      </c>
      <c r="AE8852" t="str">
        <f>IF(AA8852="","",'Procytrat 610BS'!K354)</f>
        <v/>
      </c>
      <c r="AF8852">
        <f t="shared" si="852"/>
        <v>0</v>
      </c>
      <c r="AG8852" t="str">
        <f t="shared" si="853"/>
        <v/>
      </c>
      <c r="AH8852" t="str">
        <f t="shared" si="854"/>
        <v/>
      </c>
      <c r="AI8852">
        <f t="shared" si="855"/>
        <v>0</v>
      </c>
      <c r="AJ8852">
        <f t="shared" si="856"/>
        <v>0</v>
      </c>
      <c r="AK8852">
        <v>0</v>
      </c>
      <c r="AL8852" t="str">
        <f>IF(AA8852="","",IFERROR(IF(ISNUMBER('Procytrat 610BS'!E354),'Procytrat 610BS'!E354,IF(ISNUMBER(SEARCH("12",'Procytrat 610BS'!E354)),EDATE(AB8852,12),IF(ISNUMBER(SEARCH("6",'Procytrat 610BS'!E354)),EDATE(AB8852,6),IF(ISNUMBER(SEARCH("3",'Procytrat 610BS'!E354)),EDATE(AB8852,3),DATEVALUE('Procytrat 610BS'!E354))))),""))</f>
        <v/>
      </c>
      <c r="AM8852" t="str">
        <f t="shared" ca="1" si="857"/>
        <v/>
      </c>
    </row>
    <row r="8853" spans="27:39" x14ac:dyDescent="0.3">
      <c r="AA8853" t="str">
        <f>IF(COUNTA('Procytrat 610BS'!B355,'Procytrat 610BS'!C355,'Procytrat 610BS'!D355)&gt;0,"610BS","")</f>
        <v/>
      </c>
      <c r="AB8853" t="str">
        <f>IFERROR(IF(ISNUMBER('Procytrat 610BS'!B355),'Procytrat 610BS'!B355,DATEVALUE('Procytrat 610BS'!B355)),"")</f>
        <v/>
      </c>
      <c r="AC8853" t="str">
        <f>IF(AA8853="","",'Procytrat 610BS'!C355)</f>
        <v/>
      </c>
      <c r="AD8853" t="str">
        <f>IF(AA8853="","",IFERROR(1*'Procytrat 610BS'!D355,IFERROR(_xludf.NUMBERVALUE('Procytrat 610BS'!D355,".",","),IFERROR(_xludf.NUMBERVALUE('Procytrat 610BS'!D355,",","."),0))))</f>
        <v/>
      </c>
      <c r="AE8853" t="str">
        <f>IF(AA8853="","",'Procytrat 610BS'!K355)</f>
        <v/>
      </c>
      <c r="AF8853">
        <f t="shared" si="852"/>
        <v>0</v>
      </c>
      <c r="AG8853" t="str">
        <f t="shared" si="853"/>
        <v/>
      </c>
      <c r="AH8853" t="str">
        <f t="shared" si="854"/>
        <v/>
      </c>
      <c r="AI8853">
        <f t="shared" si="855"/>
        <v>0</v>
      </c>
      <c r="AJ8853">
        <f t="shared" si="856"/>
        <v>0</v>
      </c>
      <c r="AK8853">
        <v>0</v>
      </c>
      <c r="AL8853" t="str">
        <f>IF(AA8853="","",IFERROR(IF(ISNUMBER('Procytrat 610BS'!E355),'Procytrat 610BS'!E355,IF(ISNUMBER(SEARCH("12",'Procytrat 610BS'!E355)),EDATE(AB8853,12),IF(ISNUMBER(SEARCH("6",'Procytrat 610BS'!E355)),EDATE(AB8853,6),IF(ISNUMBER(SEARCH("3",'Procytrat 610BS'!E355)),EDATE(AB8853,3),DATEVALUE('Procytrat 610BS'!E355))))),""))</f>
        <v/>
      </c>
      <c r="AM8853" t="str">
        <f t="shared" ca="1" si="857"/>
        <v/>
      </c>
    </row>
    <row r="8854" spans="27:39" x14ac:dyDescent="0.3">
      <c r="AA8854" t="str">
        <f>IF(COUNTA('Procytrat 610BS'!B356,'Procytrat 610BS'!C356,'Procytrat 610BS'!D356)&gt;0,"610BS","")</f>
        <v/>
      </c>
      <c r="AB8854" t="str">
        <f>IFERROR(IF(ISNUMBER('Procytrat 610BS'!B356),'Procytrat 610BS'!B356,DATEVALUE('Procytrat 610BS'!B356)),"")</f>
        <v/>
      </c>
      <c r="AC8854" t="str">
        <f>IF(AA8854="","",'Procytrat 610BS'!C356)</f>
        <v/>
      </c>
      <c r="AD8854" t="str">
        <f>IF(AA8854="","",IFERROR(1*'Procytrat 610BS'!D356,IFERROR(_xludf.NUMBERVALUE('Procytrat 610BS'!D356,".",","),IFERROR(_xludf.NUMBERVALUE('Procytrat 610BS'!D356,",","."),0))))</f>
        <v/>
      </c>
      <c r="AE8854" t="str">
        <f>IF(AA8854="","",'Procytrat 610BS'!K356)</f>
        <v/>
      </c>
      <c r="AF8854">
        <f t="shared" si="852"/>
        <v>0</v>
      </c>
      <c r="AG8854" t="str">
        <f t="shared" si="853"/>
        <v/>
      </c>
      <c r="AH8854" t="str">
        <f t="shared" si="854"/>
        <v/>
      </c>
      <c r="AI8854">
        <f t="shared" si="855"/>
        <v>0</v>
      </c>
      <c r="AJ8854">
        <f t="shared" si="856"/>
        <v>0</v>
      </c>
      <c r="AK8854">
        <v>0</v>
      </c>
      <c r="AL8854" t="str">
        <f>IF(AA8854="","",IFERROR(IF(ISNUMBER('Procytrat 610BS'!E356),'Procytrat 610BS'!E356,IF(ISNUMBER(SEARCH("12",'Procytrat 610BS'!E356)),EDATE(AB8854,12),IF(ISNUMBER(SEARCH("6",'Procytrat 610BS'!E356)),EDATE(AB8854,6),IF(ISNUMBER(SEARCH("3",'Procytrat 610BS'!E356)),EDATE(AB8854,3),DATEVALUE('Procytrat 610BS'!E356))))),""))</f>
        <v/>
      </c>
      <c r="AM8854" t="str">
        <f t="shared" ca="1" si="857"/>
        <v/>
      </c>
    </row>
    <row r="8855" spans="27:39" x14ac:dyDescent="0.3">
      <c r="AA8855" t="str">
        <f>IF(COUNTA('Procytrat 610BS'!B357,'Procytrat 610BS'!C357,'Procytrat 610BS'!D357)&gt;0,"610BS","")</f>
        <v/>
      </c>
      <c r="AB8855" t="str">
        <f>IFERROR(IF(ISNUMBER('Procytrat 610BS'!B357),'Procytrat 610BS'!B357,DATEVALUE('Procytrat 610BS'!B357)),"")</f>
        <v/>
      </c>
      <c r="AC8855" t="str">
        <f>IF(AA8855="","",'Procytrat 610BS'!C357)</f>
        <v/>
      </c>
      <c r="AD8855" t="str">
        <f>IF(AA8855="","",IFERROR(1*'Procytrat 610BS'!D357,IFERROR(_xludf.NUMBERVALUE('Procytrat 610BS'!D357,".",","),IFERROR(_xludf.NUMBERVALUE('Procytrat 610BS'!D357,",","."),0))))</f>
        <v/>
      </c>
      <c r="AE8855" t="str">
        <f>IF(AA8855="","",'Procytrat 610BS'!K357)</f>
        <v/>
      </c>
      <c r="AF8855">
        <f t="shared" si="852"/>
        <v>0</v>
      </c>
      <c r="AG8855" t="str">
        <f t="shared" si="853"/>
        <v/>
      </c>
      <c r="AH8855" t="str">
        <f t="shared" si="854"/>
        <v/>
      </c>
      <c r="AI8855">
        <f t="shared" si="855"/>
        <v>0</v>
      </c>
      <c r="AJ8855">
        <f t="shared" si="856"/>
        <v>0</v>
      </c>
      <c r="AK8855">
        <v>0</v>
      </c>
      <c r="AL8855" t="str">
        <f>IF(AA8855="","",IFERROR(IF(ISNUMBER('Procytrat 610BS'!E357),'Procytrat 610BS'!E357,IF(ISNUMBER(SEARCH("12",'Procytrat 610BS'!E357)),EDATE(AB8855,12),IF(ISNUMBER(SEARCH("6",'Procytrat 610BS'!E357)),EDATE(AB8855,6),IF(ISNUMBER(SEARCH("3",'Procytrat 610BS'!E357)),EDATE(AB8855,3),DATEVALUE('Procytrat 610BS'!E357))))),""))</f>
        <v/>
      </c>
      <c r="AM8855" t="str">
        <f t="shared" ca="1" si="857"/>
        <v/>
      </c>
    </row>
    <row r="8856" spans="27:39" x14ac:dyDescent="0.3">
      <c r="AA8856" t="str">
        <f>IF(COUNTA('Procytrat 610BS'!B358,'Procytrat 610BS'!C358,'Procytrat 610BS'!D358)&gt;0,"610BS","")</f>
        <v/>
      </c>
      <c r="AB8856" t="str">
        <f>IFERROR(IF(ISNUMBER('Procytrat 610BS'!B358),'Procytrat 610BS'!B358,DATEVALUE('Procytrat 610BS'!B358)),"")</f>
        <v/>
      </c>
      <c r="AC8856" t="str">
        <f>IF(AA8856="","",'Procytrat 610BS'!C358)</f>
        <v/>
      </c>
      <c r="AD8856" t="str">
        <f>IF(AA8856="","",IFERROR(1*'Procytrat 610BS'!D358,IFERROR(_xludf.NUMBERVALUE('Procytrat 610BS'!D358,".",","),IFERROR(_xludf.NUMBERVALUE('Procytrat 610BS'!D358,",","."),0))))</f>
        <v/>
      </c>
      <c r="AE8856" t="str">
        <f>IF(AA8856="","",'Procytrat 610BS'!K358)</f>
        <v/>
      </c>
      <c r="AF8856">
        <f t="shared" si="852"/>
        <v>0</v>
      </c>
      <c r="AG8856" t="str">
        <f t="shared" si="853"/>
        <v/>
      </c>
      <c r="AH8856" t="str">
        <f t="shared" si="854"/>
        <v/>
      </c>
      <c r="AI8856">
        <f t="shared" si="855"/>
        <v>0</v>
      </c>
      <c r="AJ8856">
        <f t="shared" si="856"/>
        <v>0</v>
      </c>
      <c r="AK8856">
        <v>0</v>
      </c>
      <c r="AL8856" t="str">
        <f>IF(AA8856="","",IFERROR(IF(ISNUMBER('Procytrat 610BS'!E358),'Procytrat 610BS'!E358,IF(ISNUMBER(SEARCH("12",'Procytrat 610BS'!E358)),EDATE(AB8856,12),IF(ISNUMBER(SEARCH("6",'Procytrat 610BS'!E358)),EDATE(AB8856,6),IF(ISNUMBER(SEARCH("3",'Procytrat 610BS'!E358)),EDATE(AB8856,3),DATEVALUE('Procytrat 610BS'!E358))))),""))</f>
        <v/>
      </c>
      <c r="AM8856" t="str">
        <f t="shared" ca="1" si="857"/>
        <v/>
      </c>
    </row>
    <row r="8857" spans="27:39" x14ac:dyDescent="0.3">
      <c r="AA8857" t="str">
        <f>IF(COUNTA('Procytrat 610BS'!B359,'Procytrat 610BS'!C359,'Procytrat 610BS'!D359)&gt;0,"610BS","")</f>
        <v/>
      </c>
      <c r="AB8857" t="str">
        <f>IFERROR(IF(ISNUMBER('Procytrat 610BS'!B359),'Procytrat 610BS'!B359,DATEVALUE('Procytrat 610BS'!B359)),"")</f>
        <v/>
      </c>
      <c r="AC8857" t="str">
        <f>IF(AA8857="","",'Procytrat 610BS'!C359)</f>
        <v/>
      </c>
      <c r="AD8857" t="str">
        <f>IF(AA8857="","",IFERROR(1*'Procytrat 610BS'!D359,IFERROR(_xludf.NUMBERVALUE('Procytrat 610BS'!D359,".",","),IFERROR(_xludf.NUMBERVALUE('Procytrat 610BS'!D359,",","."),0))))</f>
        <v/>
      </c>
      <c r="AE8857" t="str">
        <f>IF(AA8857="","",'Procytrat 610BS'!K359)</f>
        <v/>
      </c>
      <c r="AF8857">
        <f t="shared" si="852"/>
        <v>0</v>
      </c>
      <c r="AG8857" t="str">
        <f t="shared" si="853"/>
        <v/>
      </c>
      <c r="AH8857" t="str">
        <f t="shared" si="854"/>
        <v/>
      </c>
      <c r="AI8857">
        <f t="shared" si="855"/>
        <v>0</v>
      </c>
      <c r="AJ8857">
        <f t="shared" si="856"/>
        <v>0</v>
      </c>
      <c r="AK8857">
        <v>0</v>
      </c>
      <c r="AL8857" t="str">
        <f>IF(AA8857="","",IFERROR(IF(ISNUMBER('Procytrat 610BS'!E359),'Procytrat 610BS'!E359,IF(ISNUMBER(SEARCH("12",'Procytrat 610BS'!E359)),EDATE(AB8857,12),IF(ISNUMBER(SEARCH("6",'Procytrat 610BS'!E359)),EDATE(AB8857,6),IF(ISNUMBER(SEARCH("3",'Procytrat 610BS'!E359)),EDATE(AB8857,3),DATEVALUE('Procytrat 610BS'!E359))))),""))</f>
        <v/>
      </c>
      <c r="AM8857" t="str">
        <f t="shared" ca="1" si="857"/>
        <v/>
      </c>
    </row>
    <row r="8858" spans="27:39" x14ac:dyDescent="0.3">
      <c r="AA8858" t="str">
        <f>IF(COUNTA('Procytrat 610BS'!B360,'Procytrat 610BS'!C360,'Procytrat 610BS'!D360)&gt;0,"610BS","")</f>
        <v/>
      </c>
      <c r="AB8858" t="str">
        <f>IFERROR(IF(ISNUMBER('Procytrat 610BS'!B360),'Procytrat 610BS'!B360,DATEVALUE('Procytrat 610BS'!B360)),"")</f>
        <v/>
      </c>
      <c r="AC8858" t="str">
        <f>IF(AA8858="","",'Procytrat 610BS'!C360)</f>
        <v/>
      </c>
      <c r="AD8858" t="str">
        <f>IF(AA8858="","",IFERROR(1*'Procytrat 610BS'!D360,IFERROR(_xludf.NUMBERVALUE('Procytrat 610BS'!D360,".",","),IFERROR(_xludf.NUMBERVALUE('Procytrat 610BS'!D360,",","."),0))))</f>
        <v/>
      </c>
      <c r="AE8858" t="str">
        <f>IF(AA8858="","",'Procytrat 610BS'!K360)</f>
        <v/>
      </c>
      <c r="AF8858">
        <f t="shared" si="852"/>
        <v>0</v>
      </c>
      <c r="AG8858" t="str">
        <f t="shared" si="853"/>
        <v/>
      </c>
      <c r="AH8858" t="str">
        <f t="shared" si="854"/>
        <v/>
      </c>
      <c r="AI8858">
        <f t="shared" si="855"/>
        <v>0</v>
      </c>
      <c r="AJ8858">
        <f t="shared" si="856"/>
        <v>0</v>
      </c>
      <c r="AK8858">
        <v>0</v>
      </c>
      <c r="AL8858" t="str">
        <f>IF(AA8858="","",IFERROR(IF(ISNUMBER('Procytrat 610BS'!E360),'Procytrat 610BS'!E360,IF(ISNUMBER(SEARCH("12",'Procytrat 610BS'!E360)),EDATE(AB8858,12),IF(ISNUMBER(SEARCH("6",'Procytrat 610BS'!E360)),EDATE(AB8858,6),IF(ISNUMBER(SEARCH("3",'Procytrat 610BS'!E360)),EDATE(AB8858,3),DATEVALUE('Procytrat 610BS'!E360))))),""))</f>
        <v/>
      </c>
      <c r="AM8858" t="str">
        <f t="shared" ca="1" si="857"/>
        <v/>
      </c>
    </row>
    <row r="8859" spans="27:39" x14ac:dyDescent="0.3">
      <c r="AA8859" t="str">
        <f>IF(COUNTA('Procytrat 610BS'!B361,'Procytrat 610BS'!C361,'Procytrat 610BS'!D361)&gt;0,"610BS","")</f>
        <v/>
      </c>
      <c r="AB8859" t="str">
        <f>IFERROR(IF(ISNUMBER('Procytrat 610BS'!B361),'Procytrat 610BS'!B361,DATEVALUE('Procytrat 610BS'!B361)),"")</f>
        <v/>
      </c>
      <c r="AC8859" t="str">
        <f>IF(AA8859="","",'Procytrat 610BS'!C361)</f>
        <v/>
      </c>
      <c r="AD8859" t="str">
        <f>IF(AA8859="","",IFERROR(1*'Procytrat 610BS'!D361,IFERROR(_xludf.NUMBERVALUE('Procytrat 610BS'!D361,".",","),IFERROR(_xludf.NUMBERVALUE('Procytrat 610BS'!D361,",","."),0))))</f>
        <v/>
      </c>
      <c r="AE8859" t="str">
        <f>IF(AA8859="","",'Procytrat 610BS'!K361)</f>
        <v/>
      </c>
      <c r="AF8859">
        <f t="shared" si="852"/>
        <v>0</v>
      </c>
      <c r="AG8859" t="str">
        <f t="shared" si="853"/>
        <v/>
      </c>
      <c r="AH8859" t="str">
        <f t="shared" si="854"/>
        <v/>
      </c>
      <c r="AI8859">
        <f t="shared" si="855"/>
        <v>0</v>
      </c>
      <c r="AJ8859">
        <f t="shared" si="856"/>
        <v>0</v>
      </c>
      <c r="AK8859">
        <v>0</v>
      </c>
      <c r="AL8859" t="str">
        <f>IF(AA8859="","",IFERROR(IF(ISNUMBER('Procytrat 610BS'!E361),'Procytrat 610BS'!E361,IF(ISNUMBER(SEARCH("12",'Procytrat 610BS'!E361)),EDATE(AB8859,12),IF(ISNUMBER(SEARCH("6",'Procytrat 610BS'!E361)),EDATE(AB8859,6),IF(ISNUMBER(SEARCH("3",'Procytrat 610BS'!E361)),EDATE(AB8859,3),DATEVALUE('Procytrat 610BS'!E361))))),""))</f>
        <v/>
      </c>
      <c r="AM8859" t="str">
        <f t="shared" ca="1" si="857"/>
        <v/>
      </c>
    </row>
    <row r="8860" spans="27:39" x14ac:dyDescent="0.3">
      <c r="AA8860" t="str">
        <f>IF(COUNTA('Procytrat 610BS'!B362,'Procytrat 610BS'!C362,'Procytrat 610BS'!D362)&gt;0,"610BS","")</f>
        <v/>
      </c>
      <c r="AB8860" t="str">
        <f>IFERROR(IF(ISNUMBER('Procytrat 610BS'!B362),'Procytrat 610BS'!B362,DATEVALUE('Procytrat 610BS'!B362)),"")</f>
        <v/>
      </c>
      <c r="AC8860" t="str">
        <f>IF(AA8860="","",'Procytrat 610BS'!C362)</f>
        <v/>
      </c>
      <c r="AD8860" t="str">
        <f>IF(AA8860="","",IFERROR(1*'Procytrat 610BS'!D362,IFERROR(_xludf.NUMBERVALUE('Procytrat 610BS'!D362,".",","),IFERROR(_xludf.NUMBERVALUE('Procytrat 610BS'!D362,",","."),0))))</f>
        <v/>
      </c>
      <c r="AE8860" t="str">
        <f>IF(AA8860="","",'Procytrat 610BS'!K362)</f>
        <v/>
      </c>
      <c r="AF8860">
        <f t="shared" si="852"/>
        <v>0</v>
      </c>
      <c r="AG8860" t="str">
        <f t="shared" si="853"/>
        <v/>
      </c>
      <c r="AH8860" t="str">
        <f t="shared" si="854"/>
        <v/>
      </c>
      <c r="AI8860">
        <f t="shared" si="855"/>
        <v>0</v>
      </c>
      <c r="AJ8860">
        <f t="shared" si="856"/>
        <v>0</v>
      </c>
      <c r="AK8860">
        <v>0</v>
      </c>
      <c r="AL8860" t="str">
        <f>IF(AA8860="","",IFERROR(IF(ISNUMBER('Procytrat 610BS'!E362),'Procytrat 610BS'!E362,IF(ISNUMBER(SEARCH("12",'Procytrat 610BS'!E362)),EDATE(AB8860,12),IF(ISNUMBER(SEARCH("6",'Procytrat 610BS'!E362)),EDATE(AB8860,6),IF(ISNUMBER(SEARCH("3",'Procytrat 610BS'!E362)),EDATE(AB8860,3),DATEVALUE('Procytrat 610BS'!E362))))),""))</f>
        <v/>
      </c>
      <c r="AM8860" t="str">
        <f t="shared" ca="1" si="857"/>
        <v/>
      </c>
    </row>
    <row r="8861" spans="27:39" x14ac:dyDescent="0.3">
      <c r="AA8861" t="str">
        <f>IF(COUNTA('Procytrat 610BS'!B363,'Procytrat 610BS'!C363,'Procytrat 610BS'!D363)&gt;0,"610BS","")</f>
        <v/>
      </c>
      <c r="AB8861" t="str">
        <f>IFERROR(IF(ISNUMBER('Procytrat 610BS'!B363),'Procytrat 610BS'!B363,DATEVALUE('Procytrat 610BS'!B363)),"")</f>
        <v/>
      </c>
      <c r="AC8861" t="str">
        <f>IF(AA8861="","",'Procytrat 610BS'!C363)</f>
        <v/>
      </c>
      <c r="AD8861" t="str">
        <f>IF(AA8861="","",IFERROR(1*'Procytrat 610BS'!D363,IFERROR(_xludf.NUMBERVALUE('Procytrat 610BS'!D363,".",","),IFERROR(_xludf.NUMBERVALUE('Procytrat 610BS'!D363,",","."),0))))</f>
        <v/>
      </c>
      <c r="AE8861" t="str">
        <f>IF(AA8861="","",'Procytrat 610BS'!K363)</f>
        <v/>
      </c>
      <c r="AF8861">
        <f t="shared" si="852"/>
        <v>0</v>
      </c>
      <c r="AG8861" t="str">
        <f t="shared" si="853"/>
        <v/>
      </c>
      <c r="AH8861" t="str">
        <f t="shared" si="854"/>
        <v/>
      </c>
      <c r="AI8861">
        <f t="shared" si="855"/>
        <v>0</v>
      </c>
      <c r="AJ8861">
        <f t="shared" si="856"/>
        <v>0</v>
      </c>
      <c r="AK8861">
        <v>0</v>
      </c>
      <c r="AL8861" t="str">
        <f>IF(AA8861="","",IFERROR(IF(ISNUMBER('Procytrat 610BS'!E363),'Procytrat 610BS'!E363,IF(ISNUMBER(SEARCH("12",'Procytrat 610BS'!E363)),EDATE(AB8861,12),IF(ISNUMBER(SEARCH("6",'Procytrat 610BS'!E363)),EDATE(AB8861,6),IF(ISNUMBER(SEARCH("3",'Procytrat 610BS'!E363)),EDATE(AB8861,3),DATEVALUE('Procytrat 610BS'!E363))))),""))</f>
        <v/>
      </c>
      <c r="AM8861" t="str">
        <f t="shared" ca="1" si="857"/>
        <v/>
      </c>
    </row>
    <row r="8862" spans="27:39" x14ac:dyDescent="0.3">
      <c r="AA8862" t="str">
        <f>IF(COUNTA('Procytrat 610BS'!B364,'Procytrat 610BS'!C364,'Procytrat 610BS'!D364)&gt;0,"610BS","")</f>
        <v/>
      </c>
      <c r="AB8862" t="str">
        <f>IFERROR(IF(ISNUMBER('Procytrat 610BS'!B364),'Procytrat 610BS'!B364,DATEVALUE('Procytrat 610BS'!B364)),"")</f>
        <v/>
      </c>
      <c r="AC8862" t="str">
        <f>IF(AA8862="","",'Procytrat 610BS'!C364)</f>
        <v/>
      </c>
      <c r="AD8862" t="str">
        <f>IF(AA8862="","",IFERROR(1*'Procytrat 610BS'!D364,IFERROR(_xludf.NUMBERVALUE('Procytrat 610BS'!D364,".",","),IFERROR(_xludf.NUMBERVALUE('Procytrat 610BS'!D364,",","."),0))))</f>
        <v/>
      </c>
      <c r="AE8862" t="str">
        <f>IF(AA8862="","",'Procytrat 610BS'!K364)</f>
        <v/>
      </c>
      <c r="AF8862">
        <f t="shared" si="852"/>
        <v>0</v>
      </c>
      <c r="AG8862" t="str">
        <f t="shared" si="853"/>
        <v/>
      </c>
      <c r="AH8862" t="str">
        <f t="shared" si="854"/>
        <v/>
      </c>
      <c r="AI8862">
        <f t="shared" si="855"/>
        <v>0</v>
      </c>
      <c r="AJ8862">
        <f t="shared" si="856"/>
        <v>0</v>
      </c>
      <c r="AK8862">
        <v>0</v>
      </c>
      <c r="AL8862" t="str">
        <f>IF(AA8862="","",IFERROR(IF(ISNUMBER('Procytrat 610BS'!E364),'Procytrat 610BS'!E364,IF(ISNUMBER(SEARCH("12",'Procytrat 610BS'!E364)),EDATE(AB8862,12),IF(ISNUMBER(SEARCH("6",'Procytrat 610BS'!E364)),EDATE(AB8862,6),IF(ISNUMBER(SEARCH("3",'Procytrat 610BS'!E364)),EDATE(AB8862,3),DATEVALUE('Procytrat 610BS'!E364))))),""))</f>
        <v/>
      </c>
      <c r="AM8862" t="str">
        <f t="shared" ca="1" si="857"/>
        <v/>
      </c>
    </row>
    <row r="8863" spans="27:39" x14ac:dyDescent="0.3">
      <c r="AA8863" t="str">
        <f>IF(COUNTA('Procytrat 610BS'!B365,'Procytrat 610BS'!C365,'Procytrat 610BS'!D365)&gt;0,"610BS","")</f>
        <v/>
      </c>
      <c r="AB8863" t="str">
        <f>IFERROR(IF(ISNUMBER('Procytrat 610BS'!B365),'Procytrat 610BS'!B365,DATEVALUE('Procytrat 610BS'!B365)),"")</f>
        <v/>
      </c>
      <c r="AC8863" t="str">
        <f>IF(AA8863="","",'Procytrat 610BS'!C365)</f>
        <v/>
      </c>
      <c r="AD8863" t="str">
        <f>IF(AA8863="","",IFERROR(1*'Procytrat 610BS'!D365,IFERROR(_xludf.NUMBERVALUE('Procytrat 610BS'!D365,".",","),IFERROR(_xludf.NUMBERVALUE('Procytrat 610BS'!D365,",","."),0))))</f>
        <v/>
      </c>
      <c r="AE8863" t="str">
        <f>IF(AA8863="","",'Procytrat 610BS'!K365)</f>
        <v/>
      </c>
      <c r="AF8863">
        <f t="shared" si="852"/>
        <v>0</v>
      </c>
      <c r="AG8863" t="str">
        <f t="shared" si="853"/>
        <v/>
      </c>
      <c r="AH8863" t="str">
        <f t="shared" si="854"/>
        <v/>
      </c>
      <c r="AI8863">
        <f t="shared" si="855"/>
        <v>0</v>
      </c>
      <c r="AJ8863">
        <f t="shared" si="856"/>
        <v>0</v>
      </c>
      <c r="AK8863">
        <v>0</v>
      </c>
      <c r="AL8863" t="str">
        <f>IF(AA8863="","",IFERROR(IF(ISNUMBER('Procytrat 610BS'!E365),'Procytrat 610BS'!E365,IF(ISNUMBER(SEARCH("12",'Procytrat 610BS'!E365)),EDATE(AB8863,12),IF(ISNUMBER(SEARCH("6",'Procytrat 610BS'!E365)),EDATE(AB8863,6),IF(ISNUMBER(SEARCH("3",'Procytrat 610BS'!E365)),EDATE(AB8863,3),DATEVALUE('Procytrat 610BS'!E365))))),""))</f>
        <v/>
      </c>
      <c r="AM8863" t="str">
        <f t="shared" ca="1" si="857"/>
        <v/>
      </c>
    </row>
    <row r="8864" spans="27:39" x14ac:dyDescent="0.3">
      <c r="AA8864" t="str">
        <f>IF(COUNTA('Procytrat 610BS'!B366,'Procytrat 610BS'!C366,'Procytrat 610BS'!D366)&gt;0,"610BS","")</f>
        <v/>
      </c>
      <c r="AB8864" t="str">
        <f>IFERROR(IF(ISNUMBER('Procytrat 610BS'!B366),'Procytrat 610BS'!B366,DATEVALUE('Procytrat 610BS'!B366)),"")</f>
        <v/>
      </c>
      <c r="AC8864" t="str">
        <f>IF(AA8864="","",'Procytrat 610BS'!C366)</f>
        <v/>
      </c>
      <c r="AD8864" t="str">
        <f>IF(AA8864="","",IFERROR(1*'Procytrat 610BS'!D366,IFERROR(_xludf.NUMBERVALUE('Procytrat 610BS'!D366,".",","),IFERROR(_xludf.NUMBERVALUE('Procytrat 610BS'!D366,",","."),0))))</f>
        <v/>
      </c>
      <c r="AE8864" t="str">
        <f>IF(AA8864="","",'Procytrat 610BS'!K366)</f>
        <v/>
      </c>
      <c r="AF8864">
        <f t="shared" si="852"/>
        <v>0</v>
      </c>
      <c r="AG8864" t="str">
        <f t="shared" si="853"/>
        <v/>
      </c>
      <c r="AH8864" t="str">
        <f t="shared" si="854"/>
        <v/>
      </c>
      <c r="AI8864">
        <f t="shared" si="855"/>
        <v>0</v>
      </c>
      <c r="AJ8864">
        <f t="shared" si="856"/>
        <v>0</v>
      </c>
      <c r="AK8864">
        <v>0</v>
      </c>
      <c r="AL8864" t="str">
        <f>IF(AA8864="","",IFERROR(IF(ISNUMBER('Procytrat 610BS'!E366),'Procytrat 610BS'!E366,IF(ISNUMBER(SEARCH("12",'Procytrat 610BS'!E366)),EDATE(AB8864,12),IF(ISNUMBER(SEARCH("6",'Procytrat 610BS'!E366)),EDATE(AB8864,6),IF(ISNUMBER(SEARCH("3",'Procytrat 610BS'!E366)),EDATE(AB8864,3),DATEVALUE('Procytrat 610BS'!E366))))),""))</f>
        <v/>
      </c>
      <c r="AM8864" t="str">
        <f t="shared" ca="1" si="857"/>
        <v/>
      </c>
    </row>
    <row r="8865" spans="27:39" x14ac:dyDescent="0.3">
      <c r="AA8865" t="str">
        <f>IF(COUNTA('Procytrat 610BS'!B367,'Procytrat 610BS'!C367,'Procytrat 610BS'!D367)&gt;0,"610BS","")</f>
        <v/>
      </c>
      <c r="AB8865" t="str">
        <f>IFERROR(IF(ISNUMBER('Procytrat 610BS'!B367),'Procytrat 610BS'!B367,DATEVALUE('Procytrat 610BS'!B367)),"")</f>
        <v/>
      </c>
      <c r="AC8865" t="str">
        <f>IF(AA8865="","",'Procytrat 610BS'!C367)</f>
        <v/>
      </c>
      <c r="AD8865" t="str">
        <f>IF(AA8865="","",IFERROR(1*'Procytrat 610BS'!D367,IFERROR(_xludf.NUMBERVALUE('Procytrat 610BS'!D367,".",","),IFERROR(_xludf.NUMBERVALUE('Procytrat 610BS'!D367,",","."),0))))</f>
        <v/>
      </c>
      <c r="AE8865" t="str">
        <f>IF(AA8865="","",'Procytrat 610BS'!K367)</f>
        <v/>
      </c>
      <c r="AF8865">
        <f t="shared" si="852"/>
        <v>0</v>
      </c>
      <c r="AG8865" t="str">
        <f t="shared" si="853"/>
        <v/>
      </c>
      <c r="AH8865" t="str">
        <f t="shared" si="854"/>
        <v/>
      </c>
      <c r="AI8865">
        <f t="shared" si="855"/>
        <v>0</v>
      </c>
      <c r="AJ8865">
        <f t="shared" si="856"/>
        <v>0</v>
      </c>
      <c r="AK8865">
        <v>0</v>
      </c>
      <c r="AL8865" t="str">
        <f>IF(AA8865="","",IFERROR(IF(ISNUMBER('Procytrat 610BS'!E367),'Procytrat 610BS'!E367,IF(ISNUMBER(SEARCH("12",'Procytrat 610BS'!E367)),EDATE(AB8865,12),IF(ISNUMBER(SEARCH("6",'Procytrat 610BS'!E367)),EDATE(AB8865,6),IF(ISNUMBER(SEARCH("3",'Procytrat 610BS'!E367)),EDATE(AB8865,3),DATEVALUE('Procytrat 610BS'!E367))))),""))</f>
        <v/>
      </c>
      <c r="AM8865" t="str">
        <f t="shared" ca="1" si="857"/>
        <v/>
      </c>
    </row>
    <row r="8866" spans="27:39" x14ac:dyDescent="0.3">
      <c r="AA8866" t="str">
        <f>IF(COUNTA('Procytrat 610BS'!B368,'Procytrat 610BS'!C368,'Procytrat 610BS'!D368)&gt;0,"610BS","")</f>
        <v/>
      </c>
      <c r="AB8866" t="str">
        <f>IFERROR(IF(ISNUMBER('Procytrat 610BS'!B368),'Procytrat 610BS'!B368,DATEVALUE('Procytrat 610BS'!B368)),"")</f>
        <v/>
      </c>
      <c r="AC8866" t="str">
        <f>IF(AA8866="","",'Procytrat 610BS'!C368)</f>
        <v/>
      </c>
      <c r="AD8866" t="str">
        <f>IF(AA8866="","",IFERROR(1*'Procytrat 610BS'!D368,IFERROR(_xludf.NUMBERVALUE('Procytrat 610BS'!D368,".",","),IFERROR(_xludf.NUMBERVALUE('Procytrat 610BS'!D368,",","."),0))))</f>
        <v/>
      </c>
      <c r="AE8866" t="str">
        <f>IF(AA8866="","",'Procytrat 610BS'!K368)</f>
        <v/>
      </c>
      <c r="AF8866">
        <f t="shared" si="852"/>
        <v>0</v>
      </c>
      <c r="AG8866" t="str">
        <f t="shared" si="853"/>
        <v/>
      </c>
      <c r="AH8866" t="str">
        <f t="shared" si="854"/>
        <v/>
      </c>
      <c r="AI8866">
        <f t="shared" si="855"/>
        <v>0</v>
      </c>
      <c r="AJ8866">
        <f t="shared" si="856"/>
        <v>0</v>
      </c>
      <c r="AK8866">
        <v>0</v>
      </c>
      <c r="AL8866" t="str">
        <f>IF(AA8866="","",IFERROR(IF(ISNUMBER('Procytrat 610BS'!E368),'Procytrat 610BS'!E368,IF(ISNUMBER(SEARCH("12",'Procytrat 610BS'!E368)),EDATE(AB8866,12),IF(ISNUMBER(SEARCH("6",'Procytrat 610BS'!E368)),EDATE(AB8866,6),IF(ISNUMBER(SEARCH("3",'Procytrat 610BS'!E368)),EDATE(AB8866,3),DATEVALUE('Procytrat 610BS'!E368))))),""))</f>
        <v/>
      </c>
      <c r="AM8866" t="str">
        <f t="shared" ca="1" si="857"/>
        <v/>
      </c>
    </row>
    <row r="8867" spans="27:39" x14ac:dyDescent="0.3">
      <c r="AA8867" t="str">
        <f>IF(COUNTA('Procytrat 610BS'!B369,'Procytrat 610BS'!C369,'Procytrat 610BS'!D369)&gt;0,"610BS","")</f>
        <v/>
      </c>
      <c r="AB8867" t="str">
        <f>IFERROR(IF(ISNUMBER('Procytrat 610BS'!B369),'Procytrat 610BS'!B369,DATEVALUE('Procytrat 610BS'!B369)),"")</f>
        <v/>
      </c>
      <c r="AC8867" t="str">
        <f>IF(AA8867="","",'Procytrat 610BS'!C369)</f>
        <v/>
      </c>
      <c r="AD8867" t="str">
        <f>IF(AA8867="","",IFERROR(1*'Procytrat 610BS'!D369,IFERROR(_xludf.NUMBERVALUE('Procytrat 610BS'!D369,".",","),IFERROR(_xludf.NUMBERVALUE('Procytrat 610BS'!D369,",","."),0))))</f>
        <v/>
      </c>
      <c r="AE8867" t="str">
        <f>IF(AA8867="","",'Procytrat 610BS'!K369)</f>
        <v/>
      </c>
      <c r="AF8867">
        <f t="shared" si="852"/>
        <v>0</v>
      </c>
      <c r="AG8867" t="str">
        <f t="shared" si="853"/>
        <v/>
      </c>
      <c r="AH8867" t="str">
        <f t="shared" si="854"/>
        <v/>
      </c>
      <c r="AI8867">
        <f t="shared" si="855"/>
        <v>0</v>
      </c>
      <c r="AJ8867">
        <f t="shared" si="856"/>
        <v>0</v>
      </c>
      <c r="AK8867">
        <v>0</v>
      </c>
      <c r="AL8867" t="str">
        <f>IF(AA8867="","",IFERROR(IF(ISNUMBER('Procytrat 610BS'!E369),'Procytrat 610BS'!E369,IF(ISNUMBER(SEARCH("12",'Procytrat 610BS'!E369)),EDATE(AB8867,12),IF(ISNUMBER(SEARCH("6",'Procytrat 610BS'!E369)),EDATE(AB8867,6),IF(ISNUMBER(SEARCH("3",'Procytrat 610BS'!E369)),EDATE(AB8867,3),DATEVALUE('Procytrat 610BS'!E369))))),""))</f>
        <v/>
      </c>
      <c r="AM8867" t="str">
        <f t="shared" ca="1" si="857"/>
        <v/>
      </c>
    </row>
    <row r="8868" spans="27:39" x14ac:dyDescent="0.3">
      <c r="AA8868" t="str">
        <f>IF(COUNTA('Procytrat 610BS'!B370,'Procytrat 610BS'!C370,'Procytrat 610BS'!D370)&gt;0,"610BS","")</f>
        <v/>
      </c>
      <c r="AB8868" t="str">
        <f>IFERROR(IF(ISNUMBER('Procytrat 610BS'!B370),'Procytrat 610BS'!B370,DATEVALUE('Procytrat 610BS'!B370)),"")</f>
        <v/>
      </c>
      <c r="AC8868" t="str">
        <f>IF(AA8868="","",'Procytrat 610BS'!C370)</f>
        <v/>
      </c>
      <c r="AD8868" t="str">
        <f>IF(AA8868="","",IFERROR(1*'Procytrat 610BS'!D370,IFERROR(_xludf.NUMBERVALUE('Procytrat 610BS'!D370,".",","),IFERROR(_xludf.NUMBERVALUE('Procytrat 610BS'!D370,",","."),0))))</f>
        <v/>
      </c>
      <c r="AE8868" t="str">
        <f>IF(AA8868="","",'Procytrat 610BS'!K370)</f>
        <v/>
      </c>
      <c r="AF8868">
        <f t="shared" si="852"/>
        <v>0</v>
      </c>
      <c r="AG8868" t="str">
        <f t="shared" si="853"/>
        <v/>
      </c>
      <c r="AH8868" t="str">
        <f t="shared" si="854"/>
        <v/>
      </c>
      <c r="AI8868">
        <f t="shared" si="855"/>
        <v>0</v>
      </c>
      <c r="AJ8868">
        <f t="shared" si="856"/>
        <v>0</v>
      </c>
      <c r="AK8868">
        <v>0</v>
      </c>
      <c r="AL8868" t="str">
        <f>IF(AA8868="","",IFERROR(IF(ISNUMBER('Procytrat 610BS'!E370),'Procytrat 610BS'!E370,IF(ISNUMBER(SEARCH("12",'Procytrat 610BS'!E370)),EDATE(AB8868,12),IF(ISNUMBER(SEARCH("6",'Procytrat 610BS'!E370)),EDATE(AB8868,6),IF(ISNUMBER(SEARCH("3",'Procytrat 610BS'!E370)),EDATE(AB8868,3),DATEVALUE('Procytrat 610BS'!E370))))),""))</f>
        <v/>
      </c>
      <c r="AM8868" t="str">
        <f t="shared" ca="1" si="857"/>
        <v/>
      </c>
    </row>
    <row r="8869" spans="27:39" x14ac:dyDescent="0.3">
      <c r="AA8869" t="str">
        <f>IF(COUNTA('Procytrat 610BS'!B371,'Procytrat 610BS'!C371,'Procytrat 610BS'!D371)&gt;0,"610BS","")</f>
        <v/>
      </c>
      <c r="AB8869" t="str">
        <f>IFERROR(IF(ISNUMBER('Procytrat 610BS'!B371),'Procytrat 610BS'!B371,DATEVALUE('Procytrat 610BS'!B371)),"")</f>
        <v/>
      </c>
      <c r="AC8869" t="str">
        <f>IF(AA8869="","",'Procytrat 610BS'!C371)</f>
        <v/>
      </c>
      <c r="AD8869" t="str">
        <f>IF(AA8869="","",IFERROR(1*'Procytrat 610BS'!D371,IFERROR(_xludf.NUMBERVALUE('Procytrat 610BS'!D371,".",","),IFERROR(_xludf.NUMBERVALUE('Procytrat 610BS'!D371,",","."),0))))</f>
        <v/>
      </c>
      <c r="AE8869" t="str">
        <f>IF(AA8869="","",'Procytrat 610BS'!K371)</f>
        <v/>
      </c>
      <c r="AF8869">
        <f t="shared" si="852"/>
        <v>0</v>
      </c>
      <c r="AG8869" t="str">
        <f t="shared" si="853"/>
        <v/>
      </c>
      <c r="AH8869" t="str">
        <f t="shared" si="854"/>
        <v/>
      </c>
      <c r="AI8869">
        <f t="shared" si="855"/>
        <v>0</v>
      </c>
      <c r="AJ8869">
        <f t="shared" si="856"/>
        <v>0</v>
      </c>
      <c r="AK8869">
        <v>0</v>
      </c>
      <c r="AL8869" t="str">
        <f>IF(AA8869="","",IFERROR(IF(ISNUMBER('Procytrat 610BS'!E371),'Procytrat 610BS'!E371,IF(ISNUMBER(SEARCH("12",'Procytrat 610BS'!E371)),EDATE(AB8869,12),IF(ISNUMBER(SEARCH("6",'Procytrat 610BS'!E371)),EDATE(AB8869,6),IF(ISNUMBER(SEARCH("3",'Procytrat 610BS'!E371)),EDATE(AB8869,3),DATEVALUE('Procytrat 610BS'!E371))))),""))</f>
        <v/>
      </c>
      <c r="AM8869" t="str">
        <f t="shared" ca="1" si="857"/>
        <v/>
      </c>
    </row>
    <row r="8870" spans="27:39" x14ac:dyDescent="0.3">
      <c r="AA8870" t="str">
        <f>IF(COUNTA('Procytrat 610BS'!B372,'Procytrat 610BS'!C372,'Procytrat 610BS'!D372)&gt;0,"610BS","")</f>
        <v/>
      </c>
      <c r="AB8870" t="str">
        <f>IFERROR(IF(ISNUMBER('Procytrat 610BS'!B372),'Procytrat 610BS'!B372,DATEVALUE('Procytrat 610BS'!B372)),"")</f>
        <v/>
      </c>
      <c r="AC8870" t="str">
        <f>IF(AA8870="","",'Procytrat 610BS'!C372)</f>
        <v/>
      </c>
      <c r="AD8870" t="str">
        <f>IF(AA8870="","",IFERROR(1*'Procytrat 610BS'!D372,IFERROR(_xludf.NUMBERVALUE('Procytrat 610BS'!D372,".",","),IFERROR(_xludf.NUMBERVALUE('Procytrat 610BS'!D372,",","."),0))))</f>
        <v/>
      </c>
      <c r="AE8870" t="str">
        <f>IF(AA8870="","",'Procytrat 610BS'!K372)</f>
        <v/>
      </c>
      <c r="AF8870">
        <f t="shared" si="852"/>
        <v>0</v>
      </c>
      <c r="AG8870" t="str">
        <f t="shared" si="853"/>
        <v/>
      </c>
      <c r="AH8870" t="str">
        <f t="shared" si="854"/>
        <v/>
      </c>
      <c r="AI8870">
        <f t="shared" si="855"/>
        <v>0</v>
      </c>
      <c r="AJ8870">
        <f t="shared" si="856"/>
        <v>0</v>
      </c>
      <c r="AK8870">
        <v>0</v>
      </c>
      <c r="AL8870" t="str">
        <f>IF(AA8870="","",IFERROR(IF(ISNUMBER('Procytrat 610BS'!E372),'Procytrat 610BS'!E372,IF(ISNUMBER(SEARCH("12",'Procytrat 610BS'!E372)),EDATE(AB8870,12),IF(ISNUMBER(SEARCH("6",'Procytrat 610BS'!E372)),EDATE(AB8870,6),IF(ISNUMBER(SEARCH("3",'Procytrat 610BS'!E372)),EDATE(AB8870,3),DATEVALUE('Procytrat 610BS'!E372))))),""))</f>
        <v/>
      </c>
      <c r="AM8870" t="str">
        <f t="shared" ca="1" si="857"/>
        <v/>
      </c>
    </row>
    <row r="8871" spans="27:39" x14ac:dyDescent="0.3">
      <c r="AA8871" t="str">
        <f>IF(COUNTA('Procytrat 610BS'!B373,'Procytrat 610BS'!C373,'Procytrat 610BS'!D373)&gt;0,"610BS","")</f>
        <v/>
      </c>
      <c r="AB8871" t="str">
        <f>IFERROR(IF(ISNUMBER('Procytrat 610BS'!B373),'Procytrat 610BS'!B373,DATEVALUE('Procytrat 610BS'!B373)),"")</f>
        <v/>
      </c>
      <c r="AC8871" t="str">
        <f>IF(AA8871="","",'Procytrat 610BS'!C373)</f>
        <v/>
      </c>
      <c r="AD8871" t="str">
        <f>IF(AA8871="","",IFERROR(1*'Procytrat 610BS'!D373,IFERROR(_xludf.NUMBERVALUE('Procytrat 610BS'!D373,".",","),IFERROR(_xludf.NUMBERVALUE('Procytrat 610BS'!D373,",","."),0))))</f>
        <v/>
      </c>
      <c r="AE8871" t="str">
        <f>IF(AA8871="","",'Procytrat 610BS'!K373)</f>
        <v/>
      </c>
      <c r="AF8871">
        <f t="shared" si="852"/>
        <v>0</v>
      </c>
      <c r="AG8871" t="str">
        <f t="shared" si="853"/>
        <v/>
      </c>
      <c r="AH8871" t="str">
        <f t="shared" si="854"/>
        <v/>
      </c>
      <c r="AI8871">
        <f t="shared" si="855"/>
        <v>0</v>
      </c>
      <c r="AJ8871">
        <f t="shared" si="856"/>
        <v>0</v>
      </c>
      <c r="AK8871">
        <v>0</v>
      </c>
      <c r="AL8871" t="str">
        <f>IF(AA8871="","",IFERROR(IF(ISNUMBER('Procytrat 610BS'!E373),'Procytrat 610BS'!E373,IF(ISNUMBER(SEARCH("12",'Procytrat 610BS'!E373)),EDATE(AB8871,12),IF(ISNUMBER(SEARCH("6",'Procytrat 610BS'!E373)),EDATE(AB8871,6),IF(ISNUMBER(SEARCH("3",'Procytrat 610BS'!E373)),EDATE(AB8871,3),DATEVALUE('Procytrat 610BS'!E373))))),""))</f>
        <v/>
      </c>
      <c r="AM8871" t="str">
        <f t="shared" ca="1" si="857"/>
        <v/>
      </c>
    </row>
    <row r="8872" spans="27:39" x14ac:dyDescent="0.3">
      <c r="AA8872" t="str">
        <f>IF(COUNTA('Procytrat 610BS'!B374,'Procytrat 610BS'!C374,'Procytrat 610BS'!D374)&gt;0,"610BS","")</f>
        <v/>
      </c>
      <c r="AB8872" t="str">
        <f>IFERROR(IF(ISNUMBER('Procytrat 610BS'!B374),'Procytrat 610BS'!B374,DATEVALUE('Procytrat 610BS'!B374)),"")</f>
        <v/>
      </c>
      <c r="AC8872" t="str">
        <f>IF(AA8872="","",'Procytrat 610BS'!C374)</f>
        <v/>
      </c>
      <c r="AD8872" t="str">
        <f>IF(AA8872="","",IFERROR(1*'Procytrat 610BS'!D374,IFERROR(_xludf.NUMBERVALUE('Procytrat 610BS'!D374,".",","),IFERROR(_xludf.NUMBERVALUE('Procytrat 610BS'!D374,",","."),0))))</f>
        <v/>
      </c>
      <c r="AE8872" t="str">
        <f>IF(AA8872="","",'Procytrat 610BS'!K374)</f>
        <v/>
      </c>
      <c r="AF8872">
        <f t="shared" si="852"/>
        <v>0</v>
      </c>
      <c r="AG8872" t="str">
        <f t="shared" si="853"/>
        <v/>
      </c>
      <c r="AH8872" t="str">
        <f t="shared" si="854"/>
        <v/>
      </c>
      <c r="AI8872">
        <f t="shared" si="855"/>
        <v>0</v>
      </c>
      <c r="AJ8872">
        <f t="shared" si="856"/>
        <v>0</v>
      </c>
      <c r="AK8872">
        <v>0</v>
      </c>
      <c r="AL8872" t="str">
        <f>IF(AA8872="","",IFERROR(IF(ISNUMBER('Procytrat 610BS'!E374),'Procytrat 610BS'!E374,IF(ISNUMBER(SEARCH("12",'Procytrat 610BS'!E374)),EDATE(AB8872,12),IF(ISNUMBER(SEARCH("6",'Procytrat 610BS'!E374)),EDATE(AB8872,6),IF(ISNUMBER(SEARCH("3",'Procytrat 610BS'!E374)),EDATE(AB8872,3),DATEVALUE('Procytrat 610BS'!E374))))),""))</f>
        <v/>
      </c>
      <c r="AM8872" t="str">
        <f t="shared" ca="1" si="857"/>
        <v/>
      </c>
    </row>
    <row r="8873" spans="27:39" x14ac:dyDescent="0.3">
      <c r="AA8873" t="str">
        <f>IF(COUNTA('Procytrat 610BS'!B375,'Procytrat 610BS'!C375,'Procytrat 610BS'!D375)&gt;0,"610BS","")</f>
        <v/>
      </c>
      <c r="AB8873" t="str">
        <f>IFERROR(IF(ISNUMBER('Procytrat 610BS'!B375),'Procytrat 610BS'!B375,DATEVALUE('Procytrat 610BS'!B375)),"")</f>
        <v/>
      </c>
      <c r="AC8873" t="str">
        <f>IF(AA8873="","",'Procytrat 610BS'!C375)</f>
        <v/>
      </c>
      <c r="AD8873" t="str">
        <f>IF(AA8873="","",IFERROR(1*'Procytrat 610BS'!D375,IFERROR(_xludf.NUMBERVALUE('Procytrat 610BS'!D375,".",","),IFERROR(_xludf.NUMBERVALUE('Procytrat 610BS'!D375,",","."),0))))</f>
        <v/>
      </c>
      <c r="AE8873" t="str">
        <f>IF(AA8873="","",'Procytrat 610BS'!K375)</f>
        <v/>
      </c>
      <c r="AF8873">
        <f t="shared" si="852"/>
        <v>0</v>
      </c>
      <c r="AG8873" t="str">
        <f t="shared" si="853"/>
        <v/>
      </c>
      <c r="AH8873" t="str">
        <f t="shared" si="854"/>
        <v/>
      </c>
      <c r="AI8873">
        <f t="shared" si="855"/>
        <v>0</v>
      </c>
      <c r="AJ8873">
        <f t="shared" si="856"/>
        <v>0</v>
      </c>
      <c r="AK8873">
        <v>0</v>
      </c>
      <c r="AL8873" t="str">
        <f>IF(AA8873="","",IFERROR(IF(ISNUMBER('Procytrat 610BS'!E375),'Procytrat 610BS'!E375,IF(ISNUMBER(SEARCH("12",'Procytrat 610BS'!E375)),EDATE(AB8873,12),IF(ISNUMBER(SEARCH("6",'Procytrat 610BS'!E375)),EDATE(AB8873,6),IF(ISNUMBER(SEARCH("3",'Procytrat 610BS'!E375)),EDATE(AB8873,3),DATEVALUE('Procytrat 610BS'!E375))))),""))</f>
        <v/>
      </c>
      <c r="AM8873" t="str">
        <f t="shared" ca="1" si="857"/>
        <v/>
      </c>
    </row>
    <row r="8874" spans="27:39" x14ac:dyDescent="0.3">
      <c r="AA8874" t="str">
        <f>IF(COUNTA('Procytrat 610BS'!B376,'Procytrat 610BS'!C376,'Procytrat 610BS'!D376)&gt;0,"610BS","")</f>
        <v/>
      </c>
      <c r="AB8874" t="str">
        <f>IFERROR(IF(ISNUMBER('Procytrat 610BS'!B376),'Procytrat 610BS'!B376,DATEVALUE('Procytrat 610BS'!B376)),"")</f>
        <v/>
      </c>
      <c r="AC8874" t="str">
        <f>IF(AA8874="","",'Procytrat 610BS'!C376)</f>
        <v/>
      </c>
      <c r="AD8874" t="str">
        <f>IF(AA8874="","",IFERROR(1*'Procytrat 610BS'!D376,IFERROR(_xludf.NUMBERVALUE('Procytrat 610BS'!D376,".",","),IFERROR(_xludf.NUMBERVALUE('Procytrat 610BS'!D376,",","."),0))))</f>
        <v/>
      </c>
      <c r="AE8874" t="str">
        <f>IF(AA8874="","",'Procytrat 610BS'!K376)</f>
        <v/>
      </c>
      <c r="AF8874">
        <f t="shared" si="852"/>
        <v>0</v>
      </c>
      <c r="AG8874" t="str">
        <f t="shared" si="853"/>
        <v/>
      </c>
      <c r="AH8874" t="str">
        <f t="shared" si="854"/>
        <v/>
      </c>
      <c r="AI8874">
        <f t="shared" si="855"/>
        <v>0</v>
      </c>
      <c r="AJ8874">
        <f t="shared" si="856"/>
        <v>0</v>
      </c>
      <c r="AK8874">
        <v>0</v>
      </c>
      <c r="AL8874" t="str">
        <f>IF(AA8874="","",IFERROR(IF(ISNUMBER('Procytrat 610BS'!E376),'Procytrat 610BS'!E376,IF(ISNUMBER(SEARCH("12",'Procytrat 610BS'!E376)),EDATE(AB8874,12),IF(ISNUMBER(SEARCH("6",'Procytrat 610BS'!E376)),EDATE(AB8874,6),IF(ISNUMBER(SEARCH("3",'Procytrat 610BS'!E376)),EDATE(AB8874,3),DATEVALUE('Procytrat 610BS'!E376))))),""))</f>
        <v/>
      </c>
      <c r="AM8874" t="str">
        <f t="shared" ca="1" si="857"/>
        <v/>
      </c>
    </row>
    <row r="8875" spans="27:39" x14ac:dyDescent="0.3">
      <c r="AA8875" t="str">
        <f>IF(COUNTA('Procytrat 610BS'!B377,'Procytrat 610BS'!C377,'Procytrat 610BS'!D377)&gt;0,"610BS","")</f>
        <v/>
      </c>
      <c r="AB8875" t="str">
        <f>IFERROR(IF(ISNUMBER('Procytrat 610BS'!B377),'Procytrat 610BS'!B377,DATEVALUE('Procytrat 610BS'!B377)),"")</f>
        <v/>
      </c>
      <c r="AC8875" t="str">
        <f>IF(AA8875="","",'Procytrat 610BS'!C377)</f>
        <v/>
      </c>
      <c r="AD8875" t="str">
        <f>IF(AA8875="","",IFERROR(1*'Procytrat 610BS'!D377,IFERROR(_xludf.NUMBERVALUE('Procytrat 610BS'!D377,".",","),IFERROR(_xludf.NUMBERVALUE('Procytrat 610BS'!D377,",","."),0))))</f>
        <v/>
      </c>
      <c r="AE8875" t="str">
        <f>IF(AA8875="","",'Procytrat 610BS'!K377)</f>
        <v/>
      </c>
      <c r="AF8875">
        <f t="shared" si="852"/>
        <v>0</v>
      </c>
      <c r="AG8875" t="str">
        <f t="shared" si="853"/>
        <v/>
      </c>
      <c r="AH8875" t="str">
        <f t="shared" si="854"/>
        <v/>
      </c>
      <c r="AI8875">
        <f t="shared" si="855"/>
        <v>0</v>
      </c>
      <c r="AJ8875">
        <f t="shared" si="856"/>
        <v>0</v>
      </c>
      <c r="AK8875">
        <v>0</v>
      </c>
      <c r="AL8875" t="str">
        <f>IF(AA8875="","",IFERROR(IF(ISNUMBER('Procytrat 610BS'!E377),'Procytrat 610BS'!E377,IF(ISNUMBER(SEARCH("12",'Procytrat 610BS'!E377)),EDATE(AB8875,12),IF(ISNUMBER(SEARCH("6",'Procytrat 610BS'!E377)),EDATE(AB8875,6),IF(ISNUMBER(SEARCH("3",'Procytrat 610BS'!E377)),EDATE(AB8875,3),DATEVALUE('Procytrat 610BS'!E377))))),""))</f>
        <v/>
      </c>
      <c r="AM8875" t="str">
        <f t="shared" ca="1" si="857"/>
        <v/>
      </c>
    </row>
    <row r="8876" spans="27:39" x14ac:dyDescent="0.3">
      <c r="AA8876" t="str">
        <f>IF(COUNTA('Procytrat 610BS'!B378,'Procytrat 610BS'!C378,'Procytrat 610BS'!D378)&gt;0,"610BS","")</f>
        <v/>
      </c>
      <c r="AB8876" t="str">
        <f>IFERROR(IF(ISNUMBER('Procytrat 610BS'!B378),'Procytrat 610BS'!B378,DATEVALUE('Procytrat 610BS'!B378)),"")</f>
        <v/>
      </c>
      <c r="AC8876" t="str">
        <f>IF(AA8876="","",'Procytrat 610BS'!C378)</f>
        <v/>
      </c>
      <c r="AD8876" t="str">
        <f>IF(AA8876="","",IFERROR(1*'Procytrat 610BS'!D378,IFERROR(_xludf.NUMBERVALUE('Procytrat 610BS'!D378,".",","),IFERROR(_xludf.NUMBERVALUE('Procytrat 610BS'!D378,",","."),0))))</f>
        <v/>
      </c>
      <c r="AE8876" t="str">
        <f>IF(AA8876="","",'Procytrat 610BS'!K378)</f>
        <v/>
      </c>
      <c r="AF8876">
        <f t="shared" si="852"/>
        <v>0</v>
      </c>
      <c r="AG8876" t="str">
        <f t="shared" si="853"/>
        <v/>
      </c>
      <c r="AH8876" t="str">
        <f t="shared" si="854"/>
        <v/>
      </c>
      <c r="AI8876">
        <f t="shared" si="855"/>
        <v>0</v>
      </c>
      <c r="AJ8876">
        <f t="shared" si="856"/>
        <v>0</v>
      </c>
      <c r="AK8876">
        <v>0</v>
      </c>
      <c r="AL8876" t="str">
        <f>IF(AA8876="","",IFERROR(IF(ISNUMBER('Procytrat 610BS'!E378),'Procytrat 610BS'!E378,IF(ISNUMBER(SEARCH("12",'Procytrat 610BS'!E378)),EDATE(AB8876,12),IF(ISNUMBER(SEARCH("6",'Procytrat 610BS'!E378)),EDATE(AB8876,6),IF(ISNUMBER(SEARCH("3",'Procytrat 610BS'!E378)),EDATE(AB8876,3),DATEVALUE('Procytrat 610BS'!E378))))),""))</f>
        <v/>
      </c>
      <c r="AM8876" t="str">
        <f t="shared" ca="1" si="857"/>
        <v/>
      </c>
    </row>
    <row r="8877" spans="27:39" x14ac:dyDescent="0.3">
      <c r="AA8877" t="str">
        <f>IF(COUNTA('Procytrat 610BS'!B379,'Procytrat 610BS'!C379,'Procytrat 610BS'!D379)&gt;0,"610BS","")</f>
        <v/>
      </c>
      <c r="AB8877" t="str">
        <f>IFERROR(IF(ISNUMBER('Procytrat 610BS'!B379),'Procytrat 610BS'!B379,DATEVALUE('Procytrat 610BS'!B379)),"")</f>
        <v/>
      </c>
      <c r="AC8877" t="str">
        <f>IF(AA8877="","",'Procytrat 610BS'!C379)</f>
        <v/>
      </c>
      <c r="AD8877" t="str">
        <f>IF(AA8877="","",IFERROR(1*'Procytrat 610BS'!D379,IFERROR(_xludf.NUMBERVALUE('Procytrat 610BS'!D379,".",","),IFERROR(_xludf.NUMBERVALUE('Procytrat 610BS'!D379,",","."),0))))</f>
        <v/>
      </c>
      <c r="AE8877" t="str">
        <f>IF(AA8877="","",'Procytrat 610BS'!K379)</f>
        <v/>
      </c>
      <c r="AF8877">
        <f t="shared" si="852"/>
        <v>0</v>
      </c>
      <c r="AG8877" t="str">
        <f t="shared" si="853"/>
        <v/>
      </c>
      <c r="AH8877" t="str">
        <f t="shared" si="854"/>
        <v/>
      </c>
      <c r="AI8877">
        <f t="shared" si="855"/>
        <v>0</v>
      </c>
      <c r="AJ8877">
        <f t="shared" si="856"/>
        <v>0</v>
      </c>
      <c r="AK8877">
        <v>0</v>
      </c>
      <c r="AL8877" t="str">
        <f>IF(AA8877="","",IFERROR(IF(ISNUMBER('Procytrat 610BS'!E379),'Procytrat 610BS'!E379,IF(ISNUMBER(SEARCH("12",'Procytrat 610BS'!E379)),EDATE(AB8877,12),IF(ISNUMBER(SEARCH("6",'Procytrat 610BS'!E379)),EDATE(AB8877,6),IF(ISNUMBER(SEARCH("3",'Procytrat 610BS'!E379)),EDATE(AB8877,3),DATEVALUE('Procytrat 610BS'!E379))))),""))</f>
        <v/>
      </c>
      <c r="AM8877" t="str">
        <f t="shared" ca="1" si="857"/>
        <v/>
      </c>
    </row>
    <row r="8878" spans="27:39" x14ac:dyDescent="0.3">
      <c r="AA8878" t="str">
        <f>IF(COUNTA('Procytrat 610BS'!B380,'Procytrat 610BS'!C380,'Procytrat 610BS'!D380)&gt;0,"610BS","")</f>
        <v/>
      </c>
      <c r="AB8878" t="str">
        <f>IFERROR(IF(ISNUMBER('Procytrat 610BS'!B380),'Procytrat 610BS'!B380,DATEVALUE('Procytrat 610BS'!B380)),"")</f>
        <v/>
      </c>
      <c r="AC8878" t="str">
        <f>IF(AA8878="","",'Procytrat 610BS'!C380)</f>
        <v/>
      </c>
      <c r="AD8878" t="str">
        <f>IF(AA8878="","",IFERROR(1*'Procytrat 610BS'!D380,IFERROR(_xludf.NUMBERVALUE('Procytrat 610BS'!D380,".",","),IFERROR(_xludf.NUMBERVALUE('Procytrat 610BS'!D380,",","."),0))))</f>
        <v/>
      </c>
      <c r="AE8878" t="str">
        <f>IF(AA8878="","",'Procytrat 610BS'!K380)</f>
        <v/>
      </c>
      <c r="AF8878">
        <f t="shared" si="852"/>
        <v>0</v>
      </c>
      <c r="AG8878" t="str">
        <f t="shared" si="853"/>
        <v/>
      </c>
      <c r="AH8878" t="str">
        <f t="shared" si="854"/>
        <v/>
      </c>
      <c r="AI8878">
        <f t="shared" si="855"/>
        <v>0</v>
      </c>
      <c r="AJ8878">
        <f t="shared" si="856"/>
        <v>0</v>
      </c>
      <c r="AK8878">
        <v>0</v>
      </c>
      <c r="AL8878" t="str">
        <f>IF(AA8878="","",IFERROR(IF(ISNUMBER('Procytrat 610BS'!E380),'Procytrat 610BS'!E380,IF(ISNUMBER(SEARCH("12",'Procytrat 610BS'!E380)),EDATE(AB8878,12),IF(ISNUMBER(SEARCH("6",'Procytrat 610BS'!E380)),EDATE(AB8878,6),IF(ISNUMBER(SEARCH("3",'Procytrat 610BS'!E380)),EDATE(AB8878,3),DATEVALUE('Procytrat 610BS'!E380))))),""))</f>
        <v/>
      </c>
      <c r="AM8878" t="str">
        <f t="shared" ca="1" si="857"/>
        <v/>
      </c>
    </row>
    <row r="8879" spans="27:39" x14ac:dyDescent="0.3">
      <c r="AA8879" t="str">
        <f>IF(COUNTA('Procytrat 610BS'!B381,'Procytrat 610BS'!C381,'Procytrat 610BS'!D381)&gt;0,"610BS","")</f>
        <v/>
      </c>
      <c r="AB8879" t="str">
        <f>IFERROR(IF(ISNUMBER('Procytrat 610BS'!B381),'Procytrat 610BS'!B381,DATEVALUE('Procytrat 610BS'!B381)),"")</f>
        <v/>
      </c>
      <c r="AC8879" t="str">
        <f>IF(AA8879="","",'Procytrat 610BS'!C381)</f>
        <v/>
      </c>
      <c r="AD8879" t="str">
        <f>IF(AA8879="","",IFERROR(1*'Procytrat 610BS'!D381,IFERROR(_xludf.NUMBERVALUE('Procytrat 610BS'!D381,".",","),IFERROR(_xludf.NUMBERVALUE('Procytrat 610BS'!D381,",","."),0))))</f>
        <v/>
      </c>
      <c r="AE8879" t="str">
        <f>IF(AA8879="","",'Procytrat 610BS'!K381)</f>
        <v/>
      </c>
      <c r="AF8879">
        <f t="shared" si="852"/>
        <v>0</v>
      </c>
      <c r="AG8879" t="str">
        <f t="shared" si="853"/>
        <v/>
      </c>
      <c r="AH8879" t="str">
        <f t="shared" si="854"/>
        <v/>
      </c>
      <c r="AI8879">
        <f t="shared" si="855"/>
        <v>0</v>
      </c>
      <c r="AJ8879">
        <f t="shared" si="856"/>
        <v>0</v>
      </c>
      <c r="AK8879">
        <v>0</v>
      </c>
      <c r="AL8879" t="str">
        <f>IF(AA8879="","",IFERROR(IF(ISNUMBER('Procytrat 610BS'!E381),'Procytrat 610BS'!E381,IF(ISNUMBER(SEARCH("12",'Procytrat 610BS'!E381)),EDATE(AB8879,12),IF(ISNUMBER(SEARCH("6",'Procytrat 610BS'!E381)),EDATE(AB8879,6),IF(ISNUMBER(SEARCH("3",'Procytrat 610BS'!E381)),EDATE(AB8879,3),DATEVALUE('Procytrat 610BS'!E381))))),""))</f>
        <v/>
      </c>
      <c r="AM8879" t="str">
        <f t="shared" ca="1" si="857"/>
        <v/>
      </c>
    </row>
    <row r="8880" spans="27:39" x14ac:dyDescent="0.3">
      <c r="AA8880" t="str">
        <f>IF(COUNTA('Procytrat 610BS'!B382,'Procytrat 610BS'!C382,'Procytrat 610BS'!D382)&gt;0,"610BS","")</f>
        <v/>
      </c>
      <c r="AB8880" t="str">
        <f>IFERROR(IF(ISNUMBER('Procytrat 610BS'!B382),'Procytrat 610BS'!B382,DATEVALUE('Procytrat 610BS'!B382)),"")</f>
        <v/>
      </c>
      <c r="AC8880" t="str">
        <f>IF(AA8880="","",'Procytrat 610BS'!C382)</f>
        <v/>
      </c>
      <c r="AD8880" t="str">
        <f>IF(AA8880="","",IFERROR(1*'Procytrat 610BS'!D382,IFERROR(_xludf.NUMBERVALUE('Procytrat 610BS'!D382,".",","),IFERROR(_xludf.NUMBERVALUE('Procytrat 610BS'!D382,",","."),0))))</f>
        <v/>
      </c>
      <c r="AE8880" t="str">
        <f>IF(AA8880="","",'Procytrat 610BS'!K382)</f>
        <v/>
      </c>
      <c r="AF8880">
        <f t="shared" si="852"/>
        <v>0</v>
      </c>
      <c r="AG8880" t="str">
        <f t="shared" si="853"/>
        <v/>
      </c>
      <c r="AH8880" t="str">
        <f t="shared" si="854"/>
        <v/>
      </c>
      <c r="AI8880">
        <f t="shared" si="855"/>
        <v>0</v>
      </c>
      <c r="AJ8880">
        <f t="shared" si="856"/>
        <v>0</v>
      </c>
      <c r="AK8880">
        <v>0</v>
      </c>
      <c r="AL8880" t="str">
        <f>IF(AA8880="","",IFERROR(IF(ISNUMBER('Procytrat 610BS'!E382),'Procytrat 610BS'!E382,IF(ISNUMBER(SEARCH("12",'Procytrat 610BS'!E382)),EDATE(AB8880,12),IF(ISNUMBER(SEARCH("6",'Procytrat 610BS'!E382)),EDATE(AB8880,6),IF(ISNUMBER(SEARCH("3",'Procytrat 610BS'!E382)),EDATE(AB8880,3),DATEVALUE('Procytrat 610BS'!E382))))),""))</f>
        <v/>
      </c>
      <c r="AM8880" t="str">
        <f t="shared" ca="1" si="857"/>
        <v/>
      </c>
    </row>
    <row r="8881" spans="27:39" x14ac:dyDescent="0.3">
      <c r="AA8881" t="str">
        <f>IF(COUNTA('Procytrat 610BS'!B383,'Procytrat 610BS'!C383,'Procytrat 610BS'!D383)&gt;0,"610BS","")</f>
        <v/>
      </c>
      <c r="AB8881" t="str">
        <f>IFERROR(IF(ISNUMBER('Procytrat 610BS'!B383),'Procytrat 610BS'!B383,DATEVALUE('Procytrat 610BS'!B383)),"")</f>
        <v/>
      </c>
      <c r="AC8881" t="str">
        <f>IF(AA8881="","",'Procytrat 610BS'!C383)</f>
        <v/>
      </c>
      <c r="AD8881" t="str">
        <f>IF(AA8881="","",IFERROR(1*'Procytrat 610BS'!D383,IFERROR(_xludf.NUMBERVALUE('Procytrat 610BS'!D383,".",","),IFERROR(_xludf.NUMBERVALUE('Procytrat 610BS'!D383,",","."),0))))</f>
        <v/>
      </c>
      <c r="AE8881" t="str">
        <f>IF(AA8881="","",'Procytrat 610BS'!K383)</f>
        <v/>
      </c>
      <c r="AF8881">
        <f t="shared" si="852"/>
        <v>0</v>
      </c>
      <c r="AG8881" t="str">
        <f t="shared" si="853"/>
        <v/>
      </c>
      <c r="AH8881" t="str">
        <f t="shared" si="854"/>
        <v/>
      </c>
      <c r="AI8881">
        <f t="shared" si="855"/>
        <v>0</v>
      </c>
      <c r="AJ8881">
        <f t="shared" si="856"/>
        <v>0</v>
      </c>
      <c r="AK8881">
        <v>0</v>
      </c>
      <c r="AL8881" t="str">
        <f>IF(AA8881="","",IFERROR(IF(ISNUMBER('Procytrat 610BS'!E383),'Procytrat 610BS'!E383,IF(ISNUMBER(SEARCH("12",'Procytrat 610BS'!E383)),EDATE(AB8881,12),IF(ISNUMBER(SEARCH("6",'Procytrat 610BS'!E383)),EDATE(AB8881,6),IF(ISNUMBER(SEARCH("3",'Procytrat 610BS'!E383)),EDATE(AB8881,3),DATEVALUE('Procytrat 610BS'!E383))))),""))</f>
        <v/>
      </c>
      <c r="AM8881" t="str">
        <f t="shared" ca="1" si="857"/>
        <v/>
      </c>
    </row>
    <row r="8882" spans="27:39" x14ac:dyDescent="0.3">
      <c r="AA8882" t="str">
        <f>IF(COUNTA('Procytrat 610BS'!B384,'Procytrat 610BS'!C384,'Procytrat 610BS'!D384)&gt;0,"610BS","")</f>
        <v/>
      </c>
      <c r="AB8882" t="str">
        <f>IFERROR(IF(ISNUMBER('Procytrat 610BS'!B384),'Procytrat 610BS'!B384,DATEVALUE('Procytrat 610BS'!B384)),"")</f>
        <v/>
      </c>
      <c r="AC8882" t="str">
        <f>IF(AA8882="","",'Procytrat 610BS'!C384)</f>
        <v/>
      </c>
      <c r="AD8882" t="str">
        <f>IF(AA8882="","",IFERROR(1*'Procytrat 610BS'!D384,IFERROR(_xludf.NUMBERVALUE('Procytrat 610BS'!D384,".",","),IFERROR(_xludf.NUMBERVALUE('Procytrat 610BS'!D384,",","."),0))))</f>
        <v/>
      </c>
      <c r="AE8882" t="str">
        <f>IF(AA8882="","",'Procytrat 610BS'!K384)</f>
        <v/>
      </c>
      <c r="AF8882">
        <f t="shared" si="852"/>
        <v>0</v>
      </c>
      <c r="AG8882" t="str">
        <f t="shared" si="853"/>
        <v/>
      </c>
      <c r="AH8882" t="str">
        <f t="shared" si="854"/>
        <v/>
      </c>
      <c r="AI8882">
        <f t="shared" si="855"/>
        <v>0</v>
      </c>
      <c r="AJ8882">
        <f t="shared" si="856"/>
        <v>0</v>
      </c>
      <c r="AK8882">
        <v>0</v>
      </c>
      <c r="AL8882" t="str">
        <f>IF(AA8882="","",IFERROR(IF(ISNUMBER('Procytrat 610BS'!E384),'Procytrat 610BS'!E384,IF(ISNUMBER(SEARCH("12",'Procytrat 610BS'!E384)),EDATE(AB8882,12),IF(ISNUMBER(SEARCH("6",'Procytrat 610BS'!E384)),EDATE(AB8882,6),IF(ISNUMBER(SEARCH("3",'Procytrat 610BS'!E384)),EDATE(AB8882,3),DATEVALUE('Procytrat 610BS'!E384))))),""))</f>
        <v/>
      </c>
      <c r="AM8882" t="str">
        <f t="shared" ca="1" si="857"/>
        <v/>
      </c>
    </row>
    <row r="8883" spans="27:39" x14ac:dyDescent="0.3">
      <c r="AA8883" t="str">
        <f>IF(COUNTA('Procytrat 610BS'!B385,'Procytrat 610BS'!C385,'Procytrat 610BS'!D385)&gt;0,"610BS","")</f>
        <v/>
      </c>
      <c r="AB8883" t="str">
        <f>IFERROR(IF(ISNUMBER('Procytrat 610BS'!B385),'Procytrat 610BS'!B385,DATEVALUE('Procytrat 610BS'!B385)),"")</f>
        <v/>
      </c>
      <c r="AC8883" t="str">
        <f>IF(AA8883="","",'Procytrat 610BS'!C385)</f>
        <v/>
      </c>
      <c r="AD8883" t="str">
        <f>IF(AA8883="","",IFERROR(1*'Procytrat 610BS'!D385,IFERROR(_xludf.NUMBERVALUE('Procytrat 610BS'!D385,".",","),IFERROR(_xludf.NUMBERVALUE('Procytrat 610BS'!D385,",","."),0))))</f>
        <v/>
      </c>
      <c r="AE8883" t="str">
        <f>IF(AA8883="","",'Procytrat 610BS'!K385)</f>
        <v/>
      </c>
      <c r="AF8883">
        <f t="shared" si="852"/>
        <v>0</v>
      </c>
      <c r="AG8883" t="str">
        <f t="shared" si="853"/>
        <v/>
      </c>
      <c r="AH8883" t="str">
        <f t="shared" si="854"/>
        <v/>
      </c>
      <c r="AI8883">
        <f t="shared" si="855"/>
        <v>0</v>
      </c>
      <c r="AJ8883">
        <f t="shared" si="856"/>
        <v>0</v>
      </c>
      <c r="AK8883">
        <v>0</v>
      </c>
      <c r="AL8883" t="str">
        <f>IF(AA8883="","",IFERROR(IF(ISNUMBER('Procytrat 610BS'!E385),'Procytrat 610BS'!E385,IF(ISNUMBER(SEARCH("12",'Procytrat 610BS'!E385)),EDATE(AB8883,12),IF(ISNUMBER(SEARCH("6",'Procytrat 610BS'!E385)),EDATE(AB8883,6),IF(ISNUMBER(SEARCH("3",'Procytrat 610BS'!E385)),EDATE(AB8883,3),DATEVALUE('Procytrat 610BS'!E385))))),""))</f>
        <v/>
      </c>
      <c r="AM8883" t="str">
        <f t="shared" ca="1" si="857"/>
        <v/>
      </c>
    </row>
    <row r="8884" spans="27:39" x14ac:dyDescent="0.3">
      <c r="AA8884" t="str">
        <f>IF(COUNTA('Procytrat 610BS'!B386,'Procytrat 610BS'!C386,'Procytrat 610BS'!D386)&gt;0,"610BS","")</f>
        <v/>
      </c>
      <c r="AB8884" t="str">
        <f>IFERROR(IF(ISNUMBER('Procytrat 610BS'!B386),'Procytrat 610BS'!B386,DATEVALUE('Procytrat 610BS'!B386)),"")</f>
        <v/>
      </c>
      <c r="AC8884" t="str">
        <f>IF(AA8884="","",'Procytrat 610BS'!C386)</f>
        <v/>
      </c>
      <c r="AD8884" t="str">
        <f>IF(AA8884="","",IFERROR(1*'Procytrat 610BS'!D386,IFERROR(_xludf.NUMBERVALUE('Procytrat 610BS'!D386,".",","),IFERROR(_xludf.NUMBERVALUE('Procytrat 610BS'!D386,",","."),0))))</f>
        <v/>
      </c>
      <c r="AE8884" t="str">
        <f>IF(AA8884="","",'Procytrat 610BS'!K386)</f>
        <v/>
      </c>
      <c r="AF8884">
        <f t="shared" si="852"/>
        <v>0</v>
      </c>
      <c r="AG8884" t="str">
        <f t="shared" si="853"/>
        <v/>
      </c>
      <c r="AH8884" t="str">
        <f t="shared" si="854"/>
        <v/>
      </c>
      <c r="AI8884">
        <f t="shared" si="855"/>
        <v>0</v>
      </c>
      <c r="AJ8884">
        <f t="shared" si="856"/>
        <v>0</v>
      </c>
      <c r="AK8884">
        <v>0</v>
      </c>
      <c r="AL8884" t="str">
        <f>IF(AA8884="","",IFERROR(IF(ISNUMBER('Procytrat 610BS'!E386),'Procytrat 610BS'!E386,IF(ISNUMBER(SEARCH("12",'Procytrat 610BS'!E386)),EDATE(AB8884,12),IF(ISNUMBER(SEARCH("6",'Procytrat 610BS'!E386)),EDATE(AB8884,6),IF(ISNUMBER(SEARCH("3",'Procytrat 610BS'!E386)),EDATE(AB8884,3),DATEVALUE('Procytrat 610BS'!E386))))),""))</f>
        <v/>
      </c>
      <c r="AM8884" t="str">
        <f t="shared" ca="1" si="857"/>
        <v/>
      </c>
    </row>
    <row r="8885" spans="27:39" x14ac:dyDescent="0.3">
      <c r="AA8885" t="str">
        <f>IF(COUNTA('Procytrat 610BS'!B387,'Procytrat 610BS'!C387,'Procytrat 610BS'!D387)&gt;0,"610BS","")</f>
        <v/>
      </c>
      <c r="AB8885" t="str">
        <f>IFERROR(IF(ISNUMBER('Procytrat 610BS'!B387),'Procytrat 610BS'!B387,DATEVALUE('Procytrat 610BS'!B387)),"")</f>
        <v/>
      </c>
      <c r="AC8885" t="str">
        <f>IF(AA8885="","",'Procytrat 610BS'!C387)</f>
        <v/>
      </c>
      <c r="AD8885" t="str">
        <f>IF(AA8885="","",IFERROR(1*'Procytrat 610BS'!D387,IFERROR(_xludf.NUMBERVALUE('Procytrat 610BS'!D387,".",","),IFERROR(_xludf.NUMBERVALUE('Procytrat 610BS'!D387,",","."),0))))</f>
        <v/>
      </c>
      <c r="AE8885" t="str">
        <f>IF(AA8885="","",'Procytrat 610BS'!K387)</f>
        <v/>
      </c>
      <c r="AF8885">
        <f t="shared" si="852"/>
        <v>0</v>
      </c>
      <c r="AG8885" t="str">
        <f t="shared" si="853"/>
        <v/>
      </c>
      <c r="AH8885" t="str">
        <f t="shared" si="854"/>
        <v/>
      </c>
      <c r="AI8885">
        <f t="shared" si="855"/>
        <v>0</v>
      </c>
      <c r="AJ8885">
        <f t="shared" si="856"/>
        <v>0</v>
      </c>
      <c r="AK8885">
        <v>0</v>
      </c>
      <c r="AL8885" t="str">
        <f>IF(AA8885="","",IFERROR(IF(ISNUMBER('Procytrat 610BS'!E387),'Procytrat 610BS'!E387,IF(ISNUMBER(SEARCH("12",'Procytrat 610BS'!E387)),EDATE(AB8885,12),IF(ISNUMBER(SEARCH("6",'Procytrat 610BS'!E387)),EDATE(AB8885,6),IF(ISNUMBER(SEARCH("3",'Procytrat 610BS'!E387)),EDATE(AB8885,3),DATEVALUE('Procytrat 610BS'!E387))))),""))</f>
        <v/>
      </c>
      <c r="AM8885" t="str">
        <f t="shared" ca="1" si="857"/>
        <v/>
      </c>
    </row>
    <row r="8886" spans="27:39" x14ac:dyDescent="0.3">
      <c r="AA8886" t="str">
        <f>IF(COUNTA('Procytrat 610BS'!B388,'Procytrat 610BS'!C388,'Procytrat 610BS'!D388)&gt;0,"610BS","")</f>
        <v/>
      </c>
      <c r="AB8886" t="str">
        <f>IFERROR(IF(ISNUMBER('Procytrat 610BS'!B388),'Procytrat 610BS'!B388,DATEVALUE('Procytrat 610BS'!B388)),"")</f>
        <v/>
      </c>
      <c r="AC8886" t="str">
        <f>IF(AA8886="","",'Procytrat 610BS'!C388)</f>
        <v/>
      </c>
      <c r="AD8886" t="str">
        <f>IF(AA8886="","",IFERROR(1*'Procytrat 610BS'!D388,IFERROR(_xludf.NUMBERVALUE('Procytrat 610BS'!D388,".",","),IFERROR(_xludf.NUMBERVALUE('Procytrat 610BS'!D388,",","."),0))))</f>
        <v/>
      </c>
      <c r="AE8886" t="str">
        <f>IF(AA8886="","",'Procytrat 610BS'!K388)</f>
        <v/>
      </c>
      <c r="AF8886">
        <f t="shared" si="852"/>
        <v>0</v>
      </c>
      <c r="AG8886" t="str">
        <f t="shared" si="853"/>
        <v/>
      </c>
      <c r="AH8886" t="str">
        <f t="shared" si="854"/>
        <v/>
      </c>
      <c r="AI8886">
        <f t="shared" si="855"/>
        <v>0</v>
      </c>
      <c r="AJ8886">
        <f t="shared" si="856"/>
        <v>0</v>
      </c>
      <c r="AK8886">
        <v>0</v>
      </c>
      <c r="AL8886" t="str">
        <f>IF(AA8886="","",IFERROR(IF(ISNUMBER('Procytrat 610BS'!E388),'Procytrat 610BS'!E388,IF(ISNUMBER(SEARCH("12",'Procytrat 610BS'!E388)),EDATE(AB8886,12),IF(ISNUMBER(SEARCH("6",'Procytrat 610BS'!E388)),EDATE(AB8886,6),IF(ISNUMBER(SEARCH("3",'Procytrat 610BS'!E388)),EDATE(AB8886,3),DATEVALUE('Procytrat 610BS'!E388))))),""))</f>
        <v/>
      </c>
      <c r="AM8886" t="str">
        <f t="shared" ca="1" si="857"/>
        <v/>
      </c>
    </row>
    <row r="8887" spans="27:39" x14ac:dyDescent="0.3">
      <c r="AA8887" t="str">
        <f>IF(COUNTA('Procytrat 610BS'!B389,'Procytrat 610BS'!C389,'Procytrat 610BS'!D389)&gt;0,"610BS","")</f>
        <v/>
      </c>
      <c r="AB8887" t="str">
        <f>IFERROR(IF(ISNUMBER('Procytrat 610BS'!B389),'Procytrat 610BS'!B389,DATEVALUE('Procytrat 610BS'!B389)),"")</f>
        <v/>
      </c>
      <c r="AC8887" t="str">
        <f>IF(AA8887="","",'Procytrat 610BS'!C389)</f>
        <v/>
      </c>
      <c r="AD8887" t="str">
        <f>IF(AA8887="","",IFERROR(1*'Procytrat 610BS'!D389,IFERROR(_xludf.NUMBERVALUE('Procytrat 610BS'!D389,".",","),IFERROR(_xludf.NUMBERVALUE('Procytrat 610BS'!D389,",","."),0))))</f>
        <v/>
      </c>
      <c r="AE8887" t="str">
        <f>IF(AA8887="","",'Procytrat 610BS'!K389)</f>
        <v/>
      </c>
      <c r="AF8887">
        <f t="shared" si="852"/>
        <v>0</v>
      </c>
      <c r="AG8887" t="str">
        <f t="shared" si="853"/>
        <v/>
      </c>
      <c r="AH8887" t="str">
        <f t="shared" si="854"/>
        <v/>
      </c>
      <c r="AI8887">
        <f t="shared" si="855"/>
        <v>0</v>
      </c>
      <c r="AJ8887">
        <f t="shared" si="856"/>
        <v>0</v>
      </c>
      <c r="AK8887">
        <v>0</v>
      </c>
      <c r="AL8887" t="str">
        <f>IF(AA8887="","",IFERROR(IF(ISNUMBER('Procytrat 610BS'!E389),'Procytrat 610BS'!E389,IF(ISNUMBER(SEARCH("12",'Procytrat 610BS'!E389)),EDATE(AB8887,12),IF(ISNUMBER(SEARCH("6",'Procytrat 610BS'!E389)),EDATE(AB8887,6),IF(ISNUMBER(SEARCH("3",'Procytrat 610BS'!E389)),EDATE(AB8887,3),DATEVALUE('Procytrat 610BS'!E389))))),""))</f>
        <v/>
      </c>
      <c r="AM8887" t="str">
        <f t="shared" ca="1" si="857"/>
        <v/>
      </c>
    </row>
    <row r="8888" spans="27:39" x14ac:dyDescent="0.3">
      <c r="AA8888" t="str">
        <f>IF(COUNTA('Procytrat 610BS'!B390,'Procytrat 610BS'!C390,'Procytrat 610BS'!D390)&gt;0,"610BS","")</f>
        <v/>
      </c>
      <c r="AB8888" t="str">
        <f>IFERROR(IF(ISNUMBER('Procytrat 610BS'!B390),'Procytrat 610BS'!B390,DATEVALUE('Procytrat 610BS'!B390)),"")</f>
        <v/>
      </c>
      <c r="AC8888" t="str">
        <f>IF(AA8888="","",'Procytrat 610BS'!C390)</f>
        <v/>
      </c>
      <c r="AD8888" t="str">
        <f>IF(AA8888="","",IFERROR(1*'Procytrat 610BS'!D390,IFERROR(_xludf.NUMBERVALUE('Procytrat 610BS'!D390,".",","),IFERROR(_xludf.NUMBERVALUE('Procytrat 610BS'!D390,",","."),0))))</f>
        <v/>
      </c>
      <c r="AE8888" t="str">
        <f>IF(AA8888="","",'Procytrat 610BS'!K390)</f>
        <v/>
      </c>
      <c r="AF8888">
        <f t="shared" si="852"/>
        <v>0</v>
      </c>
      <c r="AG8888" t="str">
        <f t="shared" si="853"/>
        <v/>
      </c>
      <c r="AH8888" t="str">
        <f t="shared" si="854"/>
        <v/>
      </c>
      <c r="AI8888">
        <f t="shared" si="855"/>
        <v>0</v>
      </c>
      <c r="AJ8888">
        <f t="shared" si="856"/>
        <v>0</v>
      </c>
      <c r="AK8888">
        <v>0</v>
      </c>
      <c r="AL8888" t="str">
        <f>IF(AA8888="","",IFERROR(IF(ISNUMBER('Procytrat 610BS'!E390),'Procytrat 610BS'!E390,IF(ISNUMBER(SEARCH("12",'Procytrat 610BS'!E390)),EDATE(AB8888,12),IF(ISNUMBER(SEARCH("6",'Procytrat 610BS'!E390)),EDATE(AB8888,6),IF(ISNUMBER(SEARCH("3",'Procytrat 610BS'!E390)),EDATE(AB8888,3),DATEVALUE('Procytrat 610BS'!E390))))),""))</f>
        <v/>
      </c>
      <c r="AM8888" t="str">
        <f t="shared" ca="1" si="857"/>
        <v/>
      </c>
    </row>
    <row r="8889" spans="27:39" x14ac:dyDescent="0.3">
      <c r="AA8889" t="str">
        <f>IF(COUNTA('Procytrat 610BS'!B391,'Procytrat 610BS'!C391,'Procytrat 610BS'!D391)&gt;0,"610BS","")</f>
        <v/>
      </c>
      <c r="AB8889" t="str">
        <f>IFERROR(IF(ISNUMBER('Procytrat 610BS'!B391),'Procytrat 610BS'!B391,DATEVALUE('Procytrat 610BS'!B391)),"")</f>
        <v/>
      </c>
      <c r="AC8889" t="str">
        <f>IF(AA8889="","",'Procytrat 610BS'!C391)</f>
        <v/>
      </c>
      <c r="AD8889" t="str">
        <f>IF(AA8889="","",IFERROR(1*'Procytrat 610BS'!D391,IFERROR(_xludf.NUMBERVALUE('Procytrat 610BS'!D391,".",","),IFERROR(_xludf.NUMBERVALUE('Procytrat 610BS'!D391,",","."),0))))</f>
        <v/>
      </c>
      <c r="AE8889" t="str">
        <f>IF(AA8889="","",'Procytrat 610BS'!K391)</f>
        <v/>
      </c>
      <c r="AF8889">
        <f t="shared" si="852"/>
        <v>0</v>
      </c>
      <c r="AG8889" t="str">
        <f t="shared" si="853"/>
        <v/>
      </c>
      <c r="AH8889" t="str">
        <f t="shared" si="854"/>
        <v/>
      </c>
      <c r="AI8889">
        <f t="shared" si="855"/>
        <v>0</v>
      </c>
      <c r="AJ8889">
        <f t="shared" si="856"/>
        <v>0</v>
      </c>
      <c r="AK8889">
        <v>0</v>
      </c>
      <c r="AL8889" t="str">
        <f>IF(AA8889="","",IFERROR(IF(ISNUMBER('Procytrat 610BS'!E391),'Procytrat 610BS'!E391,IF(ISNUMBER(SEARCH("12",'Procytrat 610BS'!E391)),EDATE(AB8889,12),IF(ISNUMBER(SEARCH("6",'Procytrat 610BS'!E391)),EDATE(AB8889,6),IF(ISNUMBER(SEARCH("3",'Procytrat 610BS'!E391)),EDATE(AB8889,3),DATEVALUE('Procytrat 610BS'!E391))))),""))</f>
        <v/>
      </c>
      <c r="AM8889" t="str">
        <f t="shared" ca="1" si="857"/>
        <v/>
      </c>
    </row>
    <row r="8890" spans="27:39" x14ac:dyDescent="0.3">
      <c r="AA8890" t="str">
        <f>IF(COUNTA('Procytrat 610BS'!B392,'Procytrat 610BS'!C392,'Procytrat 610BS'!D392)&gt;0,"610BS","")</f>
        <v/>
      </c>
      <c r="AB8890" t="str">
        <f>IFERROR(IF(ISNUMBER('Procytrat 610BS'!B392),'Procytrat 610BS'!B392,DATEVALUE('Procytrat 610BS'!B392)),"")</f>
        <v/>
      </c>
      <c r="AC8890" t="str">
        <f>IF(AA8890="","",'Procytrat 610BS'!C392)</f>
        <v/>
      </c>
      <c r="AD8890" t="str">
        <f>IF(AA8890="","",IFERROR(1*'Procytrat 610BS'!D392,IFERROR(_xludf.NUMBERVALUE('Procytrat 610BS'!D392,".",","),IFERROR(_xludf.NUMBERVALUE('Procytrat 610BS'!D392,",","."),0))))</f>
        <v/>
      </c>
      <c r="AE8890" t="str">
        <f>IF(AA8890="","",'Procytrat 610BS'!K392)</f>
        <v/>
      </c>
      <c r="AF8890">
        <f t="shared" si="852"/>
        <v>0</v>
      </c>
      <c r="AG8890" t="str">
        <f t="shared" si="853"/>
        <v/>
      </c>
      <c r="AH8890" t="str">
        <f t="shared" si="854"/>
        <v/>
      </c>
      <c r="AI8890">
        <f t="shared" si="855"/>
        <v>0</v>
      </c>
      <c r="AJ8890">
        <f t="shared" si="856"/>
        <v>0</v>
      </c>
      <c r="AK8890">
        <v>0</v>
      </c>
      <c r="AL8890" t="str">
        <f>IF(AA8890="","",IFERROR(IF(ISNUMBER('Procytrat 610BS'!E392),'Procytrat 610BS'!E392,IF(ISNUMBER(SEARCH("12",'Procytrat 610BS'!E392)),EDATE(AB8890,12),IF(ISNUMBER(SEARCH("6",'Procytrat 610BS'!E392)),EDATE(AB8890,6),IF(ISNUMBER(SEARCH("3",'Procytrat 610BS'!E392)),EDATE(AB8890,3),DATEVALUE('Procytrat 610BS'!E392))))),""))</f>
        <v/>
      </c>
      <c r="AM8890" t="str">
        <f t="shared" ca="1" si="857"/>
        <v/>
      </c>
    </row>
    <row r="8891" spans="27:39" x14ac:dyDescent="0.3">
      <c r="AA8891" t="str">
        <f>IF(COUNTA('Procytrat 610BS'!B393,'Procytrat 610BS'!C393,'Procytrat 610BS'!D393)&gt;0,"610BS","")</f>
        <v/>
      </c>
      <c r="AB8891" t="str">
        <f>IFERROR(IF(ISNUMBER('Procytrat 610BS'!B393),'Procytrat 610BS'!B393,DATEVALUE('Procytrat 610BS'!B393)),"")</f>
        <v/>
      </c>
      <c r="AC8891" t="str">
        <f>IF(AA8891="","",'Procytrat 610BS'!C393)</f>
        <v/>
      </c>
      <c r="AD8891" t="str">
        <f>IF(AA8891="","",IFERROR(1*'Procytrat 610BS'!D393,IFERROR(_xludf.NUMBERVALUE('Procytrat 610BS'!D393,".",","),IFERROR(_xludf.NUMBERVALUE('Procytrat 610BS'!D393,",","."),0))))</f>
        <v/>
      </c>
      <c r="AE8891" t="str">
        <f>IF(AA8891="","",'Procytrat 610BS'!K393)</f>
        <v/>
      </c>
      <c r="AF8891">
        <f t="shared" si="852"/>
        <v>0</v>
      </c>
      <c r="AG8891" t="str">
        <f t="shared" si="853"/>
        <v/>
      </c>
      <c r="AH8891" t="str">
        <f t="shared" si="854"/>
        <v/>
      </c>
      <c r="AI8891">
        <f t="shared" si="855"/>
        <v>0</v>
      </c>
      <c r="AJ8891">
        <f t="shared" si="856"/>
        <v>0</v>
      </c>
      <c r="AK8891">
        <v>0</v>
      </c>
      <c r="AL8891" t="str">
        <f>IF(AA8891="","",IFERROR(IF(ISNUMBER('Procytrat 610BS'!E393),'Procytrat 610BS'!E393,IF(ISNUMBER(SEARCH("12",'Procytrat 610BS'!E393)),EDATE(AB8891,12),IF(ISNUMBER(SEARCH("6",'Procytrat 610BS'!E393)),EDATE(AB8891,6),IF(ISNUMBER(SEARCH("3",'Procytrat 610BS'!E393)),EDATE(AB8891,3),DATEVALUE('Procytrat 610BS'!E393))))),""))</f>
        <v/>
      </c>
      <c r="AM8891" t="str">
        <f t="shared" ca="1" si="857"/>
        <v/>
      </c>
    </row>
    <row r="8892" spans="27:39" x14ac:dyDescent="0.3">
      <c r="AA8892" t="str">
        <f>IF(COUNTA('Procytrat 610BS'!B394,'Procytrat 610BS'!C394,'Procytrat 610BS'!D394)&gt;0,"610BS","")</f>
        <v/>
      </c>
      <c r="AB8892" t="str">
        <f>IFERROR(IF(ISNUMBER('Procytrat 610BS'!B394),'Procytrat 610BS'!B394,DATEVALUE('Procytrat 610BS'!B394)),"")</f>
        <v/>
      </c>
      <c r="AC8892" t="str">
        <f>IF(AA8892="","",'Procytrat 610BS'!C394)</f>
        <v/>
      </c>
      <c r="AD8892" t="str">
        <f>IF(AA8892="","",IFERROR(1*'Procytrat 610BS'!D394,IFERROR(_xludf.NUMBERVALUE('Procytrat 610BS'!D394,".",","),IFERROR(_xludf.NUMBERVALUE('Procytrat 610BS'!D394,",","."),0))))</f>
        <v/>
      </c>
      <c r="AE8892" t="str">
        <f>IF(AA8892="","",'Procytrat 610BS'!K394)</f>
        <v/>
      </c>
      <c r="AF8892">
        <f t="shared" si="852"/>
        <v>0</v>
      </c>
      <c r="AG8892" t="str">
        <f t="shared" si="853"/>
        <v/>
      </c>
      <c r="AH8892" t="str">
        <f t="shared" si="854"/>
        <v/>
      </c>
      <c r="AI8892">
        <f t="shared" si="855"/>
        <v>0</v>
      </c>
      <c r="AJ8892">
        <f t="shared" si="856"/>
        <v>0</v>
      </c>
      <c r="AK8892">
        <v>0</v>
      </c>
      <c r="AL8892" t="str">
        <f>IF(AA8892="","",IFERROR(IF(ISNUMBER('Procytrat 610BS'!E394),'Procytrat 610BS'!E394,IF(ISNUMBER(SEARCH("12",'Procytrat 610BS'!E394)),EDATE(AB8892,12),IF(ISNUMBER(SEARCH("6",'Procytrat 610BS'!E394)),EDATE(AB8892,6),IF(ISNUMBER(SEARCH("3",'Procytrat 610BS'!E394)),EDATE(AB8892,3),DATEVALUE('Procytrat 610BS'!E394))))),""))</f>
        <v/>
      </c>
      <c r="AM8892" t="str">
        <f t="shared" ca="1" si="857"/>
        <v/>
      </c>
    </row>
    <row r="8893" spans="27:39" x14ac:dyDescent="0.3">
      <c r="AA8893" t="str">
        <f>IF(COUNTA('Procytrat 610BS'!B395,'Procytrat 610BS'!C395,'Procytrat 610BS'!D395)&gt;0,"610BS","")</f>
        <v/>
      </c>
      <c r="AB8893" t="str">
        <f>IFERROR(IF(ISNUMBER('Procytrat 610BS'!B395),'Procytrat 610BS'!B395,DATEVALUE('Procytrat 610BS'!B395)),"")</f>
        <v/>
      </c>
      <c r="AC8893" t="str">
        <f>IF(AA8893="","",'Procytrat 610BS'!C395)</f>
        <v/>
      </c>
      <c r="AD8893" t="str">
        <f>IF(AA8893="","",IFERROR(1*'Procytrat 610BS'!D395,IFERROR(_xludf.NUMBERVALUE('Procytrat 610BS'!D395,".",","),IFERROR(_xludf.NUMBERVALUE('Procytrat 610BS'!D395,",","."),0))))</f>
        <v/>
      </c>
      <c r="AE8893" t="str">
        <f>IF(AA8893="","",'Procytrat 610BS'!K395)</f>
        <v/>
      </c>
      <c r="AF8893">
        <f t="shared" si="852"/>
        <v>0</v>
      </c>
      <c r="AG8893" t="str">
        <f t="shared" si="853"/>
        <v/>
      </c>
      <c r="AH8893" t="str">
        <f t="shared" si="854"/>
        <v/>
      </c>
      <c r="AI8893">
        <f t="shared" si="855"/>
        <v>0</v>
      </c>
      <c r="AJ8893">
        <f t="shared" si="856"/>
        <v>0</v>
      </c>
      <c r="AK8893">
        <v>0</v>
      </c>
      <c r="AL8893" t="str">
        <f>IF(AA8893="","",IFERROR(IF(ISNUMBER('Procytrat 610BS'!E395),'Procytrat 610BS'!E395,IF(ISNUMBER(SEARCH("12",'Procytrat 610BS'!E395)),EDATE(AB8893,12),IF(ISNUMBER(SEARCH("6",'Procytrat 610BS'!E395)),EDATE(AB8893,6),IF(ISNUMBER(SEARCH("3",'Procytrat 610BS'!E395)),EDATE(AB8893,3),DATEVALUE('Procytrat 610BS'!E395))))),""))</f>
        <v/>
      </c>
      <c r="AM8893" t="str">
        <f t="shared" ca="1" si="857"/>
        <v/>
      </c>
    </row>
    <row r="8894" spans="27:39" x14ac:dyDescent="0.3">
      <c r="AA8894" t="str">
        <f>IF(COUNTA('Procytrat 610BS'!B396,'Procytrat 610BS'!C396,'Procytrat 610BS'!D396)&gt;0,"610BS","")</f>
        <v/>
      </c>
      <c r="AB8894" t="str">
        <f>IFERROR(IF(ISNUMBER('Procytrat 610BS'!B396),'Procytrat 610BS'!B396,DATEVALUE('Procytrat 610BS'!B396)),"")</f>
        <v/>
      </c>
      <c r="AC8894" t="str">
        <f>IF(AA8894="","",'Procytrat 610BS'!C396)</f>
        <v/>
      </c>
      <c r="AD8894" t="str">
        <f>IF(AA8894="","",IFERROR(1*'Procytrat 610BS'!D396,IFERROR(_xludf.NUMBERVALUE('Procytrat 610BS'!D396,".",","),IFERROR(_xludf.NUMBERVALUE('Procytrat 610BS'!D396,",","."),0))))</f>
        <v/>
      </c>
      <c r="AE8894" t="str">
        <f>IF(AA8894="","",'Procytrat 610BS'!K396)</f>
        <v/>
      </c>
      <c r="AF8894">
        <f t="shared" si="852"/>
        <v>0</v>
      </c>
      <c r="AG8894" t="str">
        <f t="shared" si="853"/>
        <v/>
      </c>
      <c r="AH8894" t="str">
        <f t="shared" si="854"/>
        <v/>
      </c>
      <c r="AI8894">
        <f t="shared" si="855"/>
        <v>0</v>
      </c>
      <c r="AJ8894">
        <f t="shared" si="856"/>
        <v>0</v>
      </c>
      <c r="AK8894">
        <v>0</v>
      </c>
      <c r="AL8894" t="str">
        <f>IF(AA8894="","",IFERROR(IF(ISNUMBER('Procytrat 610BS'!E396),'Procytrat 610BS'!E396,IF(ISNUMBER(SEARCH("12",'Procytrat 610BS'!E396)),EDATE(AB8894,12),IF(ISNUMBER(SEARCH("6",'Procytrat 610BS'!E396)),EDATE(AB8894,6),IF(ISNUMBER(SEARCH("3",'Procytrat 610BS'!E396)),EDATE(AB8894,3),DATEVALUE('Procytrat 610BS'!E396))))),""))</f>
        <v/>
      </c>
      <c r="AM8894" t="str">
        <f t="shared" ca="1" si="857"/>
        <v/>
      </c>
    </row>
    <row r="8895" spans="27:39" x14ac:dyDescent="0.3">
      <c r="AA8895" t="str">
        <f>IF(COUNTA('Procytrat 610BS'!B397,'Procytrat 610BS'!C397,'Procytrat 610BS'!D397)&gt;0,"610BS","")</f>
        <v/>
      </c>
      <c r="AB8895" t="str">
        <f>IFERROR(IF(ISNUMBER('Procytrat 610BS'!B397),'Procytrat 610BS'!B397,DATEVALUE('Procytrat 610BS'!B397)),"")</f>
        <v/>
      </c>
      <c r="AC8895" t="str">
        <f>IF(AA8895="","",'Procytrat 610BS'!C397)</f>
        <v/>
      </c>
      <c r="AD8895" t="str">
        <f>IF(AA8895="","",IFERROR(1*'Procytrat 610BS'!D397,IFERROR(_xludf.NUMBERVALUE('Procytrat 610BS'!D397,".",","),IFERROR(_xludf.NUMBERVALUE('Procytrat 610BS'!D397,",","."),0))))</f>
        <v/>
      </c>
      <c r="AE8895" t="str">
        <f>IF(AA8895="","",'Procytrat 610BS'!K397)</f>
        <v/>
      </c>
      <c r="AF8895">
        <f t="shared" si="852"/>
        <v>0</v>
      </c>
      <c r="AG8895" t="str">
        <f t="shared" si="853"/>
        <v/>
      </c>
      <c r="AH8895" t="str">
        <f t="shared" si="854"/>
        <v/>
      </c>
      <c r="AI8895">
        <f t="shared" si="855"/>
        <v>0</v>
      </c>
      <c r="AJ8895">
        <f t="shared" si="856"/>
        <v>0</v>
      </c>
      <c r="AK8895">
        <v>0</v>
      </c>
      <c r="AL8895" t="str">
        <f>IF(AA8895="","",IFERROR(IF(ISNUMBER('Procytrat 610BS'!E397),'Procytrat 610BS'!E397,IF(ISNUMBER(SEARCH("12",'Procytrat 610BS'!E397)),EDATE(AB8895,12),IF(ISNUMBER(SEARCH("6",'Procytrat 610BS'!E397)),EDATE(AB8895,6),IF(ISNUMBER(SEARCH("3",'Procytrat 610BS'!E397)),EDATE(AB8895,3),DATEVALUE('Procytrat 610BS'!E397))))),""))</f>
        <v/>
      </c>
      <c r="AM8895" t="str">
        <f t="shared" ca="1" si="857"/>
        <v/>
      </c>
    </row>
    <row r="8896" spans="27:39" x14ac:dyDescent="0.3">
      <c r="AA8896" t="str">
        <f>IF(COUNTA('Procytrat 610BS'!B398,'Procytrat 610BS'!C398,'Procytrat 610BS'!D398)&gt;0,"610BS","")</f>
        <v/>
      </c>
      <c r="AB8896" t="str">
        <f>IFERROR(IF(ISNUMBER('Procytrat 610BS'!B398),'Procytrat 610BS'!B398,DATEVALUE('Procytrat 610BS'!B398)),"")</f>
        <v/>
      </c>
      <c r="AC8896" t="str">
        <f>IF(AA8896="","",'Procytrat 610BS'!C398)</f>
        <v/>
      </c>
      <c r="AD8896" t="str">
        <f>IF(AA8896="","",IFERROR(1*'Procytrat 610BS'!D398,IFERROR(_xludf.NUMBERVALUE('Procytrat 610BS'!D398,".",","),IFERROR(_xludf.NUMBERVALUE('Procytrat 610BS'!D398,",","."),0))))</f>
        <v/>
      </c>
      <c r="AE8896" t="str">
        <f>IF(AA8896="","",'Procytrat 610BS'!K398)</f>
        <v/>
      </c>
      <c r="AF8896">
        <f t="shared" si="852"/>
        <v>0</v>
      </c>
      <c r="AG8896" t="str">
        <f t="shared" si="853"/>
        <v/>
      </c>
      <c r="AH8896" t="str">
        <f t="shared" si="854"/>
        <v/>
      </c>
      <c r="AI8896">
        <f t="shared" si="855"/>
        <v>0</v>
      </c>
      <c r="AJ8896">
        <f t="shared" si="856"/>
        <v>0</v>
      </c>
      <c r="AK8896">
        <v>0</v>
      </c>
      <c r="AL8896" t="str">
        <f>IF(AA8896="","",IFERROR(IF(ISNUMBER('Procytrat 610BS'!E398),'Procytrat 610BS'!E398,IF(ISNUMBER(SEARCH("12",'Procytrat 610BS'!E398)),EDATE(AB8896,12),IF(ISNUMBER(SEARCH("6",'Procytrat 610BS'!E398)),EDATE(AB8896,6),IF(ISNUMBER(SEARCH("3",'Procytrat 610BS'!E398)),EDATE(AB8896,3),DATEVALUE('Procytrat 610BS'!E398))))),""))</f>
        <v/>
      </c>
      <c r="AM8896" t="str">
        <f t="shared" ca="1" si="857"/>
        <v/>
      </c>
    </row>
    <row r="8897" spans="27:39" x14ac:dyDescent="0.3">
      <c r="AA8897" t="str">
        <f>IF(COUNTA('Procytrat 610BS'!B399,'Procytrat 610BS'!C399,'Procytrat 610BS'!D399)&gt;0,"610BS","")</f>
        <v/>
      </c>
      <c r="AB8897" t="str">
        <f>IFERROR(IF(ISNUMBER('Procytrat 610BS'!B399),'Procytrat 610BS'!B399,DATEVALUE('Procytrat 610BS'!B399)),"")</f>
        <v/>
      </c>
      <c r="AC8897" t="str">
        <f>IF(AA8897="","",'Procytrat 610BS'!C399)</f>
        <v/>
      </c>
      <c r="AD8897" t="str">
        <f>IF(AA8897="","",IFERROR(1*'Procytrat 610BS'!D399,IFERROR(_xludf.NUMBERVALUE('Procytrat 610BS'!D399,".",","),IFERROR(_xludf.NUMBERVALUE('Procytrat 610BS'!D399,",","."),0))))</f>
        <v/>
      </c>
      <c r="AE8897" t="str">
        <f>IF(AA8897="","",'Procytrat 610BS'!K399)</f>
        <v/>
      </c>
      <c r="AF8897">
        <f t="shared" si="852"/>
        <v>0</v>
      </c>
      <c r="AG8897" t="str">
        <f t="shared" si="853"/>
        <v/>
      </c>
      <c r="AH8897" t="str">
        <f t="shared" si="854"/>
        <v/>
      </c>
      <c r="AI8897">
        <f t="shared" si="855"/>
        <v>0</v>
      </c>
      <c r="AJ8897">
        <f t="shared" si="856"/>
        <v>0</v>
      </c>
      <c r="AK8897">
        <v>0</v>
      </c>
      <c r="AL8897" t="str">
        <f>IF(AA8897="","",IFERROR(IF(ISNUMBER('Procytrat 610BS'!E399),'Procytrat 610BS'!E399,IF(ISNUMBER(SEARCH("12",'Procytrat 610BS'!E399)),EDATE(AB8897,12),IF(ISNUMBER(SEARCH("6",'Procytrat 610BS'!E399)),EDATE(AB8897,6),IF(ISNUMBER(SEARCH("3",'Procytrat 610BS'!E399)),EDATE(AB8897,3),DATEVALUE('Procytrat 610BS'!E399))))),""))</f>
        <v/>
      </c>
      <c r="AM8897" t="str">
        <f t="shared" ca="1" si="857"/>
        <v/>
      </c>
    </row>
    <row r="8898" spans="27:39" x14ac:dyDescent="0.3">
      <c r="AA8898" t="str">
        <f>IF(COUNTA('Procytrat 610BS'!B400,'Procytrat 610BS'!C400,'Procytrat 610BS'!D400)&gt;0,"610BS","")</f>
        <v/>
      </c>
      <c r="AB8898" t="str">
        <f>IFERROR(IF(ISNUMBER('Procytrat 610BS'!B400),'Procytrat 610BS'!B400,DATEVALUE('Procytrat 610BS'!B400)),"")</f>
        <v/>
      </c>
      <c r="AC8898" t="str">
        <f>IF(AA8898="","",'Procytrat 610BS'!C400)</f>
        <v/>
      </c>
      <c r="AD8898" t="str">
        <f>IF(AA8898="","",IFERROR(1*'Procytrat 610BS'!D400,IFERROR(_xludf.NUMBERVALUE('Procytrat 610BS'!D400,".",","),IFERROR(_xludf.NUMBERVALUE('Procytrat 610BS'!D400,",","."),0))))</f>
        <v/>
      </c>
      <c r="AE8898" t="str">
        <f>IF(AA8898="","",'Procytrat 610BS'!K400)</f>
        <v/>
      </c>
      <c r="AF8898">
        <f t="shared" ref="AF8898:AF8961" si="858">IF(AA8898="",0,--ISNUMBER(SEARCH("aprovado",AE8898)))</f>
        <v>0</v>
      </c>
      <c r="AG8898" t="str">
        <f t="shared" ref="AG8898:AG8961" si="859">IF(AB8898="","",YEAR(AB8898))</f>
        <v/>
      </c>
      <c r="AH8898" t="str">
        <f t="shared" ref="AH8898:AH8961" si="860">IF(AB8898="","",MONTH(AB8898))</f>
        <v/>
      </c>
      <c r="AI8898">
        <f t="shared" ref="AI8898:AI8961" si="861">IF(AB8898="",0,AB8898+ROW()/1000000)</f>
        <v>0</v>
      </c>
      <c r="AJ8898">
        <f t="shared" ref="AJ8898:AJ8961" si="862">--(AA8898&lt;&gt;"")</f>
        <v>0</v>
      </c>
      <c r="AK8898">
        <v>0</v>
      </c>
      <c r="AL8898" t="str">
        <f>IF(AA8898="","",IFERROR(IF(ISNUMBER('Procytrat 610BS'!E400),'Procytrat 610BS'!E400,IF(ISNUMBER(SEARCH("12",'Procytrat 610BS'!E400)),EDATE(AB8898,12),IF(ISNUMBER(SEARCH("6",'Procytrat 610BS'!E400)),EDATE(AB8898,6),IF(ISNUMBER(SEARCH("3",'Procytrat 610BS'!E400)),EDATE(AB8898,3),DATEVALUE('Procytrat 610BS'!E400))))),""))</f>
        <v/>
      </c>
      <c r="AM8898" t="str">
        <f t="shared" ref="AM8898:AM8961" ca="1" si="863">IF(AND(AJ8898=1,AL8898&lt;&gt;"",AL8898&gt;=TODAY(),AG8898=$W$3),AL8898+ROW()/1000000,"")</f>
        <v/>
      </c>
    </row>
    <row r="8899" spans="27:39" x14ac:dyDescent="0.3">
      <c r="AA8899" t="str">
        <f>IF(COUNTA('Procytrat 610BS'!B401,'Procytrat 610BS'!C401,'Procytrat 610BS'!D401)&gt;0,"610BS","")</f>
        <v/>
      </c>
      <c r="AB8899" t="str">
        <f>IFERROR(IF(ISNUMBER('Procytrat 610BS'!B401),'Procytrat 610BS'!B401,DATEVALUE('Procytrat 610BS'!B401)),"")</f>
        <v/>
      </c>
      <c r="AC8899" t="str">
        <f>IF(AA8899="","",'Procytrat 610BS'!C401)</f>
        <v/>
      </c>
      <c r="AD8899" t="str">
        <f>IF(AA8899="","",IFERROR(1*'Procytrat 610BS'!D401,IFERROR(_xludf.NUMBERVALUE('Procytrat 610BS'!D401,".",","),IFERROR(_xludf.NUMBERVALUE('Procytrat 610BS'!D401,",","."),0))))</f>
        <v/>
      </c>
      <c r="AE8899" t="str">
        <f>IF(AA8899="","",'Procytrat 610BS'!K401)</f>
        <v/>
      </c>
      <c r="AF8899">
        <f t="shared" si="858"/>
        <v>0</v>
      </c>
      <c r="AG8899" t="str">
        <f t="shared" si="859"/>
        <v/>
      </c>
      <c r="AH8899" t="str">
        <f t="shared" si="860"/>
        <v/>
      </c>
      <c r="AI8899">
        <f t="shared" si="861"/>
        <v>0</v>
      </c>
      <c r="AJ8899">
        <f t="shared" si="862"/>
        <v>0</v>
      </c>
      <c r="AK8899">
        <v>0</v>
      </c>
      <c r="AL8899" t="str">
        <f>IF(AA8899="","",IFERROR(IF(ISNUMBER('Procytrat 610BS'!E401),'Procytrat 610BS'!E401,IF(ISNUMBER(SEARCH("12",'Procytrat 610BS'!E401)),EDATE(AB8899,12),IF(ISNUMBER(SEARCH("6",'Procytrat 610BS'!E401)),EDATE(AB8899,6),IF(ISNUMBER(SEARCH("3",'Procytrat 610BS'!E401)),EDATE(AB8899,3),DATEVALUE('Procytrat 610BS'!E401))))),""))</f>
        <v/>
      </c>
      <c r="AM8899" t="str">
        <f t="shared" ca="1" si="863"/>
        <v/>
      </c>
    </row>
    <row r="8900" spans="27:39" x14ac:dyDescent="0.3">
      <c r="AA8900" t="str">
        <f>IF(COUNTA('Procytrat 610BS'!B402,'Procytrat 610BS'!C402,'Procytrat 610BS'!D402)&gt;0,"610BS","")</f>
        <v/>
      </c>
      <c r="AB8900" t="str">
        <f>IFERROR(IF(ISNUMBER('Procytrat 610BS'!B402),'Procytrat 610BS'!B402,DATEVALUE('Procytrat 610BS'!B402)),"")</f>
        <v/>
      </c>
      <c r="AC8900" t="str">
        <f>IF(AA8900="","",'Procytrat 610BS'!C402)</f>
        <v/>
      </c>
      <c r="AD8900" t="str">
        <f>IF(AA8900="","",IFERROR(1*'Procytrat 610BS'!D402,IFERROR(_xludf.NUMBERVALUE('Procytrat 610BS'!D402,".",","),IFERROR(_xludf.NUMBERVALUE('Procytrat 610BS'!D402,",","."),0))))</f>
        <v/>
      </c>
      <c r="AE8900" t="str">
        <f>IF(AA8900="","",'Procytrat 610BS'!K402)</f>
        <v/>
      </c>
      <c r="AF8900">
        <f t="shared" si="858"/>
        <v>0</v>
      </c>
      <c r="AG8900" t="str">
        <f t="shared" si="859"/>
        <v/>
      </c>
      <c r="AH8900" t="str">
        <f t="shared" si="860"/>
        <v/>
      </c>
      <c r="AI8900">
        <f t="shared" si="861"/>
        <v>0</v>
      </c>
      <c r="AJ8900">
        <f t="shared" si="862"/>
        <v>0</v>
      </c>
      <c r="AK8900">
        <v>0</v>
      </c>
      <c r="AL8900" t="str">
        <f>IF(AA8900="","",IFERROR(IF(ISNUMBER('Procytrat 610BS'!E402),'Procytrat 610BS'!E402,IF(ISNUMBER(SEARCH("12",'Procytrat 610BS'!E402)),EDATE(AB8900,12),IF(ISNUMBER(SEARCH("6",'Procytrat 610BS'!E402)),EDATE(AB8900,6),IF(ISNUMBER(SEARCH("3",'Procytrat 610BS'!E402)),EDATE(AB8900,3),DATEVALUE('Procytrat 610BS'!E402))))),""))</f>
        <v/>
      </c>
      <c r="AM8900" t="str">
        <f t="shared" ca="1" si="863"/>
        <v/>
      </c>
    </row>
    <row r="8901" spans="27:39" x14ac:dyDescent="0.3">
      <c r="AA8901" t="str">
        <f>IF(COUNTA('Procytrat 610BS'!B403,'Procytrat 610BS'!C403,'Procytrat 610BS'!D403)&gt;0,"610BS","")</f>
        <v/>
      </c>
      <c r="AB8901" t="str">
        <f>IFERROR(IF(ISNUMBER('Procytrat 610BS'!B403),'Procytrat 610BS'!B403,DATEVALUE('Procytrat 610BS'!B403)),"")</f>
        <v/>
      </c>
      <c r="AC8901" t="str">
        <f>IF(AA8901="","",'Procytrat 610BS'!C403)</f>
        <v/>
      </c>
      <c r="AD8901" t="str">
        <f>IF(AA8901="","",IFERROR(1*'Procytrat 610BS'!D403,IFERROR(_xludf.NUMBERVALUE('Procytrat 610BS'!D403,".",","),IFERROR(_xludf.NUMBERVALUE('Procytrat 610BS'!D403,",","."),0))))</f>
        <v/>
      </c>
      <c r="AE8901" t="str">
        <f>IF(AA8901="","",'Procytrat 610BS'!K403)</f>
        <v/>
      </c>
      <c r="AF8901">
        <f t="shared" si="858"/>
        <v>0</v>
      </c>
      <c r="AG8901" t="str">
        <f t="shared" si="859"/>
        <v/>
      </c>
      <c r="AH8901" t="str">
        <f t="shared" si="860"/>
        <v/>
      </c>
      <c r="AI8901">
        <f t="shared" si="861"/>
        <v>0</v>
      </c>
      <c r="AJ8901">
        <f t="shared" si="862"/>
        <v>0</v>
      </c>
      <c r="AK8901">
        <v>0</v>
      </c>
      <c r="AL8901" t="str">
        <f>IF(AA8901="","",IFERROR(IF(ISNUMBER('Procytrat 610BS'!E403),'Procytrat 610BS'!E403,IF(ISNUMBER(SEARCH("12",'Procytrat 610BS'!E403)),EDATE(AB8901,12),IF(ISNUMBER(SEARCH("6",'Procytrat 610BS'!E403)),EDATE(AB8901,6),IF(ISNUMBER(SEARCH("3",'Procytrat 610BS'!E403)),EDATE(AB8901,3),DATEVALUE('Procytrat 610BS'!E403))))),""))</f>
        <v/>
      </c>
      <c r="AM8901" t="str">
        <f t="shared" ca="1" si="863"/>
        <v/>
      </c>
    </row>
    <row r="8902" spans="27:39" x14ac:dyDescent="0.3">
      <c r="AA8902" t="str">
        <f>IF(COUNTA('Procytrat 610BS'!B404,'Procytrat 610BS'!C404,'Procytrat 610BS'!D404)&gt;0,"610BS","")</f>
        <v/>
      </c>
      <c r="AB8902" t="str">
        <f>IFERROR(IF(ISNUMBER('Procytrat 610BS'!B404),'Procytrat 610BS'!B404,DATEVALUE('Procytrat 610BS'!B404)),"")</f>
        <v/>
      </c>
      <c r="AC8902" t="str">
        <f>IF(AA8902="","",'Procytrat 610BS'!C404)</f>
        <v/>
      </c>
      <c r="AD8902" t="str">
        <f>IF(AA8902="","",IFERROR(1*'Procytrat 610BS'!D404,IFERROR(_xludf.NUMBERVALUE('Procytrat 610BS'!D404,".",","),IFERROR(_xludf.NUMBERVALUE('Procytrat 610BS'!D404,",","."),0))))</f>
        <v/>
      </c>
      <c r="AE8902" t="str">
        <f>IF(AA8902="","",'Procytrat 610BS'!K404)</f>
        <v/>
      </c>
      <c r="AF8902">
        <f t="shared" si="858"/>
        <v>0</v>
      </c>
      <c r="AG8902" t="str">
        <f t="shared" si="859"/>
        <v/>
      </c>
      <c r="AH8902" t="str">
        <f t="shared" si="860"/>
        <v/>
      </c>
      <c r="AI8902">
        <f t="shared" si="861"/>
        <v>0</v>
      </c>
      <c r="AJ8902">
        <f t="shared" si="862"/>
        <v>0</v>
      </c>
      <c r="AK8902">
        <v>0</v>
      </c>
      <c r="AL8902" t="str">
        <f>IF(AA8902="","",IFERROR(IF(ISNUMBER('Procytrat 610BS'!E404),'Procytrat 610BS'!E404,IF(ISNUMBER(SEARCH("12",'Procytrat 610BS'!E404)),EDATE(AB8902,12),IF(ISNUMBER(SEARCH("6",'Procytrat 610BS'!E404)),EDATE(AB8902,6),IF(ISNUMBER(SEARCH("3",'Procytrat 610BS'!E404)),EDATE(AB8902,3),DATEVALUE('Procytrat 610BS'!E404))))),""))</f>
        <v/>
      </c>
      <c r="AM8902" t="str">
        <f t="shared" ca="1" si="863"/>
        <v/>
      </c>
    </row>
    <row r="8903" spans="27:39" x14ac:dyDescent="0.3">
      <c r="AA8903" t="str">
        <f>IF(COUNTA('Procytrat 610BS'!B405,'Procytrat 610BS'!C405,'Procytrat 610BS'!D405)&gt;0,"610BS","")</f>
        <v/>
      </c>
      <c r="AB8903" t="str">
        <f>IFERROR(IF(ISNUMBER('Procytrat 610BS'!B405),'Procytrat 610BS'!B405,DATEVALUE('Procytrat 610BS'!B405)),"")</f>
        <v/>
      </c>
      <c r="AC8903" t="str">
        <f>IF(AA8903="","",'Procytrat 610BS'!C405)</f>
        <v/>
      </c>
      <c r="AD8903" t="str">
        <f>IF(AA8903="","",IFERROR(1*'Procytrat 610BS'!D405,IFERROR(_xludf.NUMBERVALUE('Procytrat 610BS'!D405,".",","),IFERROR(_xludf.NUMBERVALUE('Procytrat 610BS'!D405,",","."),0))))</f>
        <v/>
      </c>
      <c r="AE8903" t="str">
        <f>IF(AA8903="","",'Procytrat 610BS'!K405)</f>
        <v/>
      </c>
      <c r="AF8903">
        <f t="shared" si="858"/>
        <v>0</v>
      </c>
      <c r="AG8903" t="str">
        <f t="shared" si="859"/>
        <v/>
      </c>
      <c r="AH8903" t="str">
        <f t="shared" si="860"/>
        <v/>
      </c>
      <c r="AI8903">
        <f t="shared" si="861"/>
        <v>0</v>
      </c>
      <c r="AJ8903">
        <f t="shared" si="862"/>
        <v>0</v>
      </c>
      <c r="AK8903">
        <v>0</v>
      </c>
      <c r="AL8903" t="str">
        <f>IF(AA8903="","",IFERROR(IF(ISNUMBER('Procytrat 610BS'!E405),'Procytrat 610BS'!E405,IF(ISNUMBER(SEARCH("12",'Procytrat 610BS'!E405)),EDATE(AB8903,12),IF(ISNUMBER(SEARCH("6",'Procytrat 610BS'!E405)),EDATE(AB8903,6),IF(ISNUMBER(SEARCH("3",'Procytrat 610BS'!E405)),EDATE(AB8903,3),DATEVALUE('Procytrat 610BS'!E405))))),""))</f>
        <v/>
      </c>
      <c r="AM8903" t="str">
        <f t="shared" ca="1" si="863"/>
        <v/>
      </c>
    </row>
    <row r="8904" spans="27:39" x14ac:dyDescent="0.3">
      <c r="AA8904" t="str">
        <f>IF(COUNTA('Procytrat 610BS'!B406,'Procytrat 610BS'!C406,'Procytrat 610BS'!D406)&gt;0,"610BS","")</f>
        <v/>
      </c>
      <c r="AB8904" t="str">
        <f>IFERROR(IF(ISNUMBER('Procytrat 610BS'!B406),'Procytrat 610BS'!B406,DATEVALUE('Procytrat 610BS'!B406)),"")</f>
        <v/>
      </c>
      <c r="AC8904" t="str">
        <f>IF(AA8904="","",'Procytrat 610BS'!C406)</f>
        <v/>
      </c>
      <c r="AD8904" t="str">
        <f>IF(AA8904="","",IFERROR(1*'Procytrat 610BS'!D406,IFERROR(_xludf.NUMBERVALUE('Procytrat 610BS'!D406,".",","),IFERROR(_xludf.NUMBERVALUE('Procytrat 610BS'!D406,",","."),0))))</f>
        <v/>
      </c>
      <c r="AE8904" t="str">
        <f>IF(AA8904="","",'Procytrat 610BS'!K406)</f>
        <v/>
      </c>
      <c r="AF8904">
        <f t="shared" si="858"/>
        <v>0</v>
      </c>
      <c r="AG8904" t="str">
        <f t="shared" si="859"/>
        <v/>
      </c>
      <c r="AH8904" t="str">
        <f t="shared" si="860"/>
        <v/>
      </c>
      <c r="AI8904">
        <f t="shared" si="861"/>
        <v>0</v>
      </c>
      <c r="AJ8904">
        <f t="shared" si="862"/>
        <v>0</v>
      </c>
      <c r="AK8904">
        <v>0</v>
      </c>
      <c r="AL8904" t="str">
        <f>IF(AA8904="","",IFERROR(IF(ISNUMBER('Procytrat 610BS'!E406),'Procytrat 610BS'!E406,IF(ISNUMBER(SEARCH("12",'Procytrat 610BS'!E406)),EDATE(AB8904,12),IF(ISNUMBER(SEARCH("6",'Procytrat 610BS'!E406)),EDATE(AB8904,6),IF(ISNUMBER(SEARCH("3",'Procytrat 610BS'!E406)),EDATE(AB8904,3),DATEVALUE('Procytrat 610BS'!E406))))),""))</f>
        <v/>
      </c>
      <c r="AM8904" t="str">
        <f t="shared" ca="1" si="863"/>
        <v/>
      </c>
    </row>
    <row r="8905" spans="27:39" x14ac:dyDescent="0.3">
      <c r="AA8905" t="str">
        <f>IF(COUNTA('Procytrat 610BS'!B407,'Procytrat 610BS'!C407,'Procytrat 610BS'!D407)&gt;0,"610BS","")</f>
        <v/>
      </c>
      <c r="AB8905" t="str">
        <f>IFERROR(IF(ISNUMBER('Procytrat 610BS'!B407),'Procytrat 610BS'!B407,DATEVALUE('Procytrat 610BS'!B407)),"")</f>
        <v/>
      </c>
      <c r="AC8905" t="str">
        <f>IF(AA8905="","",'Procytrat 610BS'!C407)</f>
        <v/>
      </c>
      <c r="AD8905" t="str">
        <f>IF(AA8905="","",IFERROR(1*'Procytrat 610BS'!D407,IFERROR(_xludf.NUMBERVALUE('Procytrat 610BS'!D407,".",","),IFERROR(_xludf.NUMBERVALUE('Procytrat 610BS'!D407,",","."),0))))</f>
        <v/>
      </c>
      <c r="AE8905" t="str">
        <f>IF(AA8905="","",'Procytrat 610BS'!K407)</f>
        <v/>
      </c>
      <c r="AF8905">
        <f t="shared" si="858"/>
        <v>0</v>
      </c>
      <c r="AG8905" t="str">
        <f t="shared" si="859"/>
        <v/>
      </c>
      <c r="AH8905" t="str">
        <f t="shared" si="860"/>
        <v/>
      </c>
      <c r="AI8905">
        <f t="shared" si="861"/>
        <v>0</v>
      </c>
      <c r="AJ8905">
        <f t="shared" si="862"/>
        <v>0</v>
      </c>
      <c r="AK8905">
        <v>0</v>
      </c>
      <c r="AL8905" t="str">
        <f>IF(AA8905="","",IFERROR(IF(ISNUMBER('Procytrat 610BS'!E407),'Procytrat 610BS'!E407,IF(ISNUMBER(SEARCH("12",'Procytrat 610BS'!E407)),EDATE(AB8905,12),IF(ISNUMBER(SEARCH("6",'Procytrat 610BS'!E407)),EDATE(AB8905,6),IF(ISNUMBER(SEARCH("3",'Procytrat 610BS'!E407)),EDATE(AB8905,3),DATEVALUE('Procytrat 610BS'!E407))))),""))</f>
        <v/>
      </c>
      <c r="AM8905" t="str">
        <f t="shared" ca="1" si="863"/>
        <v/>
      </c>
    </row>
    <row r="8906" spans="27:39" x14ac:dyDescent="0.3">
      <c r="AA8906" t="str">
        <f>IF(COUNTA('Procytrat 610BS'!B408,'Procytrat 610BS'!C408,'Procytrat 610BS'!D408)&gt;0,"610BS","")</f>
        <v/>
      </c>
      <c r="AB8906" t="str">
        <f>IFERROR(IF(ISNUMBER('Procytrat 610BS'!B408),'Procytrat 610BS'!B408,DATEVALUE('Procytrat 610BS'!B408)),"")</f>
        <v/>
      </c>
      <c r="AC8906" t="str">
        <f>IF(AA8906="","",'Procytrat 610BS'!C408)</f>
        <v/>
      </c>
      <c r="AD8906" t="str">
        <f>IF(AA8906="","",IFERROR(1*'Procytrat 610BS'!D408,IFERROR(_xludf.NUMBERVALUE('Procytrat 610BS'!D408,".",","),IFERROR(_xludf.NUMBERVALUE('Procytrat 610BS'!D408,",","."),0))))</f>
        <v/>
      </c>
      <c r="AE8906" t="str">
        <f>IF(AA8906="","",'Procytrat 610BS'!K408)</f>
        <v/>
      </c>
      <c r="AF8906">
        <f t="shared" si="858"/>
        <v>0</v>
      </c>
      <c r="AG8906" t="str">
        <f t="shared" si="859"/>
        <v/>
      </c>
      <c r="AH8906" t="str">
        <f t="shared" si="860"/>
        <v/>
      </c>
      <c r="AI8906">
        <f t="shared" si="861"/>
        <v>0</v>
      </c>
      <c r="AJ8906">
        <f t="shared" si="862"/>
        <v>0</v>
      </c>
      <c r="AK8906">
        <v>0</v>
      </c>
      <c r="AL8906" t="str">
        <f>IF(AA8906="","",IFERROR(IF(ISNUMBER('Procytrat 610BS'!E408),'Procytrat 610BS'!E408,IF(ISNUMBER(SEARCH("12",'Procytrat 610BS'!E408)),EDATE(AB8906,12),IF(ISNUMBER(SEARCH("6",'Procytrat 610BS'!E408)),EDATE(AB8906,6),IF(ISNUMBER(SEARCH("3",'Procytrat 610BS'!E408)),EDATE(AB8906,3),DATEVALUE('Procytrat 610BS'!E408))))),""))</f>
        <v/>
      </c>
      <c r="AM8906" t="str">
        <f t="shared" ca="1" si="863"/>
        <v/>
      </c>
    </row>
    <row r="8907" spans="27:39" x14ac:dyDescent="0.3">
      <c r="AA8907" t="str">
        <f>IF(COUNTA('Procytrat 610BS'!B409,'Procytrat 610BS'!C409,'Procytrat 610BS'!D409)&gt;0,"610BS","")</f>
        <v/>
      </c>
      <c r="AB8907" t="str">
        <f>IFERROR(IF(ISNUMBER('Procytrat 610BS'!B409),'Procytrat 610BS'!B409,DATEVALUE('Procytrat 610BS'!B409)),"")</f>
        <v/>
      </c>
      <c r="AC8907" t="str">
        <f>IF(AA8907="","",'Procytrat 610BS'!C409)</f>
        <v/>
      </c>
      <c r="AD8907" t="str">
        <f>IF(AA8907="","",IFERROR(1*'Procytrat 610BS'!D409,IFERROR(_xludf.NUMBERVALUE('Procytrat 610BS'!D409,".",","),IFERROR(_xludf.NUMBERVALUE('Procytrat 610BS'!D409,",","."),0))))</f>
        <v/>
      </c>
      <c r="AE8907" t="str">
        <f>IF(AA8907="","",'Procytrat 610BS'!K409)</f>
        <v/>
      </c>
      <c r="AF8907">
        <f t="shared" si="858"/>
        <v>0</v>
      </c>
      <c r="AG8907" t="str">
        <f t="shared" si="859"/>
        <v/>
      </c>
      <c r="AH8907" t="str">
        <f t="shared" si="860"/>
        <v/>
      </c>
      <c r="AI8907">
        <f t="shared" si="861"/>
        <v>0</v>
      </c>
      <c r="AJ8907">
        <f t="shared" si="862"/>
        <v>0</v>
      </c>
      <c r="AK8907">
        <v>0</v>
      </c>
      <c r="AL8907" t="str">
        <f>IF(AA8907="","",IFERROR(IF(ISNUMBER('Procytrat 610BS'!E409),'Procytrat 610BS'!E409,IF(ISNUMBER(SEARCH("12",'Procytrat 610BS'!E409)),EDATE(AB8907,12),IF(ISNUMBER(SEARCH("6",'Procytrat 610BS'!E409)),EDATE(AB8907,6),IF(ISNUMBER(SEARCH("3",'Procytrat 610BS'!E409)),EDATE(AB8907,3),DATEVALUE('Procytrat 610BS'!E409))))),""))</f>
        <v/>
      </c>
      <c r="AM8907" t="str">
        <f t="shared" ca="1" si="863"/>
        <v/>
      </c>
    </row>
    <row r="8908" spans="27:39" x14ac:dyDescent="0.3">
      <c r="AA8908" t="str">
        <f>IF(COUNTA('Procytrat 610BS'!B410,'Procytrat 610BS'!C410,'Procytrat 610BS'!D410)&gt;0,"610BS","")</f>
        <v/>
      </c>
      <c r="AB8908" t="str">
        <f>IFERROR(IF(ISNUMBER('Procytrat 610BS'!B410),'Procytrat 610BS'!B410,DATEVALUE('Procytrat 610BS'!B410)),"")</f>
        <v/>
      </c>
      <c r="AC8908" t="str">
        <f>IF(AA8908="","",'Procytrat 610BS'!C410)</f>
        <v/>
      </c>
      <c r="AD8908" t="str">
        <f>IF(AA8908="","",IFERROR(1*'Procytrat 610BS'!D410,IFERROR(_xludf.NUMBERVALUE('Procytrat 610BS'!D410,".",","),IFERROR(_xludf.NUMBERVALUE('Procytrat 610BS'!D410,",","."),0))))</f>
        <v/>
      </c>
      <c r="AE8908" t="str">
        <f>IF(AA8908="","",'Procytrat 610BS'!K410)</f>
        <v/>
      </c>
      <c r="AF8908">
        <f t="shared" si="858"/>
        <v>0</v>
      </c>
      <c r="AG8908" t="str">
        <f t="shared" si="859"/>
        <v/>
      </c>
      <c r="AH8908" t="str">
        <f t="shared" si="860"/>
        <v/>
      </c>
      <c r="AI8908">
        <f t="shared" si="861"/>
        <v>0</v>
      </c>
      <c r="AJ8908">
        <f t="shared" si="862"/>
        <v>0</v>
      </c>
      <c r="AK8908">
        <v>0</v>
      </c>
      <c r="AL8908" t="str">
        <f>IF(AA8908="","",IFERROR(IF(ISNUMBER('Procytrat 610BS'!E410),'Procytrat 610BS'!E410,IF(ISNUMBER(SEARCH("12",'Procytrat 610BS'!E410)),EDATE(AB8908,12),IF(ISNUMBER(SEARCH("6",'Procytrat 610BS'!E410)),EDATE(AB8908,6),IF(ISNUMBER(SEARCH("3",'Procytrat 610BS'!E410)),EDATE(AB8908,3),DATEVALUE('Procytrat 610BS'!E410))))),""))</f>
        <v/>
      </c>
      <c r="AM8908" t="str">
        <f t="shared" ca="1" si="863"/>
        <v/>
      </c>
    </row>
    <row r="8909" spans="27:39" x14ac:dyDescent="0.3">
      <c r="AA8909" t="str">
        <f>IF(COUNTA('Procytrat 610BS'!B411,'Procytrat 610BS'!C411,'Procytrat 610BS'!D411)&gt;0,"610BS","")</f>
        <v/>
      </c>
      <c r="AB8909" t="str">
        <f>IFERROR(IF(ISNUMBER('Procytrat 610BS'!B411),'Procytrat 610BS'!B411,DATEVALUE('Procytrat 610BS'!B411)),"")</f>
        <v/>
      </c>
      <c r="AC8909" t="str">
        <f>IF(AA8909="","",'Procytrat 610BS'!C411)</f>
        <v/>
      </c>
      <c r="AD8909" t="str">
        <f>IF(AA8909="","",IFERROR(1*'Procytrat 610BS'!D411,IFERROR(_xludf.NUMBERVALUE('Procytrat 610BS'!D411,".",","),IFERROR(_xludf.NUMBERVALUE('Procytrat 610BS'!D411,",","."),0))))</f>
        <v/>
      </c>
      <c r="AE8909" t="str">
        <f>IF(AA8909="","",'Procytrat 610BS'!K411)</f>
        <v/>
      </c>
      <c r="AF8909">
        <f t="shared" si="858"/>
        <v>0</v>
      </c>
      <c r="AG8909" t="str">
        <f t="shared" si="859"/>
        <v/>
      </c>
      <c r="AH8909" t="str">
        <f t="shared" si="860"/>
        <v/>
      </c>
      <c r="AI8909">
        <f t="shared" si="861"/>
        <v>0</v>
      </c>
      <c r="AJ8909">
        <f t="shared" si="862"/>
        <v>0</v>
      </c>
      <c r="AK8909">
        <v>0</v>
      </c>
      <c r="AL8909" t="str">
        <f>IF(AA8909="","",IFERROR(IF(ISNUMBER('Procytrat 610BS'!E411),'Procytrat 610BS'!E411,IF(ISNUMBER(SEARCH("12",'Procytrat 610BS'!E411)),EDATE(AB8909,12),IF(ISNUMBER(SEARCH("6",'Procytrat 610BS'!E411)),EDATE(AB8909,6),IF(ISNUMBER(SEARCH("3",'Procytrat 610BS'!E411)),EDATE(AB8909,3),DATEVALUE('Procytrat 610BS'!E411))))),""))</f>
        <v/>
      </c>
      <c r="AM8909" t="str">
        <f t="shared" ca="1" si="863"/>
        <v/>
      </c>
    </row>
    <row r="8910" spans="27:39" x14ac:dyDescent="0.3">
      <c r="AA8910" t="str">
        <f>IF(COUNTA('Procytrat 610BS'!B412,'Procytrat 610BS'!C412,'Procytrat 610BS'!D412)&gt;0,"610BS","")</f>
        <v/>
      </c>
      <c r="AB8910" t="str">
        <f>IFERROR(IF(ISNUMBER('Procytrat 610BS'!B412),'Procytrat 610BS'!B412,DATEVALUE('Procytrat 610BS'!B412)),"")</f>
        <v/>
      </c>
      <c r="AC8910" t="str">
        <f>IF(AA8910="","",'Procytrat 610BS'!C412)</f>
        <v/>
      </c>
      <c r="AD8910" t="str">
        <f>IF(AA8910="","",IFERROR(1*'Procytrat 610BS'!D412,IFERROR(_xludf.NUMBERVALUE('Procytrat 610BS'!D412,".",","),IFERROR(_xludf.NUMBERVALUE('Procytrat 610BS'!D412,",","."),0))))</f>
        <v/>
      </c>
      <c r="AE8910" t="str">
        <f>IF(AA8910="","",'Procytrat 610BS'!K412)</f>
        <v/>
      </c>
      <c r="AF8910">
        <f t="shared" si="858"/>
        <v>0</v>
      </c>
      <c r="AG8910" t="str">
        <f t="shared" si="859"/>
        <v/>
      </c>
      <c r="AH8910" t="str">
        <f t="shared" si="860"/>
        <v/>
      </c>
      <c r="AI8910">
        <f t="shared" si="861"/>
        <v>0</v>
      </c>
      <c r="AJ8910">
        <f t="shared" si="862"/>
        <v>0</v>
      </c>
      <c r="AK8910">
        <v>0</v>
      </c>
      <c r="AL8910" t="str">
        <f>IF(AA8910="","",IFERROR(IF(ISNUMBER('Procytrat 610BS'!E412),'Procytrat 610BS'!E412,IF(ISNUMBER(SEARCH("12",'Procytrat 610BS'!E412)),EDATE(AB8910,12),IF(ISNUMBER(SEARCH("6",'Procytrat 610BS'!E412)),EDATE(AB8910,6),IF(ISNUMBER(SEARCH("3",'Procytrat 610BS'!E412)),EDATE(AB8910,3),DATEVALUE('Procytrat 610BS'!E412))))),""))</f>
        <v/>
      </c>
      <c r="AM8910" t="str">
        <f t="shared" ca="1" si="863"/>
        <v/>
      </c>
    </row>
    <row r="8911" spans="27:39" x14ac:dyDescent="0.3">
      <c r="AA8911" t="str">
        <f>IF(COUNTA('Procytrat 610BS'!B413,'Procytrat 610BS'!C413,'Procytrat 610BS'!D413)&gt;0,"610BS","")</f>
        <v/>
      </c>
      <c r="AB8911" t="str">
        <f>IFERROR(IF(ISNUMBER('Procytrat 610BS'!B413),'Procytrat 610BS'!B413,DATEVALUE('Procytrat 610BS'!B413)),"")</f>
        <v/>
      </c>
      <c r="AC8911" t="str">
        <f>IF(AA8911="","",'Procytrat 610BS'!C413)</f>
        <v/>
      </c>
      <c r="AD8911" t="str">
        <f>IF(AA8911="","",IFERROR(1*'Procytrat 610BS'!D413,IFERROR(_xludf.NUMBERVALUE('Procytrat 610BS'!D413,".",","),IFERROR(_xludf.NUMBERVALUE('Procytrat 610BS'!D413,",","."),0))))</f>
        <v/>
      </c>
      <c r="AE8911" t="str">
        <f>IF(AA8911="","",'Procytrat 610BS'!K413)</f>
        <v/>
      </c>
      <c r="AF8911">
        <f t="shared" si="858"/>
        <v>0</v>
      </c>
      <c r="AG8911" t="str">
        <f t="shared" si="859"/>
        <v/>
      </c>
      <c r="AH8911" t="str">
        <f t="shared" si="860"/>
        <v/>
      </c>
      <c r="AI8911">
        <f t="shared" si="861"/>
        <v>0</v>
      </c>
      <c r="AJ8911">
        <f t="shared" si="862"/>
        <v>0</v>
      </c>
      <c r="AK8911">
        <v>0</v>
      </c>
      <c r="AL8911" t="str">
        <f>IF(AA8911="","",IFERROR(IF(ISNUMBER('Procytrat 610BS'!E413),'Procytrat 610BS'!E413,IF(ISNUMBER(SEARCH("12",'Procytrat 610BS'!E413)),EDATE(AB8911,12),IF(ISNUMBER(SEARCH("6",'Procytrat 610BS'!E413)),EDATE(AB8911,6),IF(ISNUMBER(SEARCH("3",'Procytrat 610BS'!E413)),EDATE(AB8911,3),DATEVALUE('Procytrat 610BS'!E413))))),""))</f>
        <v/>
      </c>
      <c r="AM8911" t="str">
        <f t="shared" ca="1" si="863"/>
        <v/>
      </c>
    </row>
    <row r="8912" spans="27:39" x14ac:dyDescent="0.3">
      <c r="AA8912" t="str">
        <f>IF(COUNTA('Procytrat 610BS'!B414,'Procytrat 610BS'!C414,'Procytrat 610BS'!D414)&gt;0,"610BS","")</f>
        <v/>
      </c>
      <c r="AB8912" t="str">
        <f>IFERROR(IF(ISNUMBER('Procytrat 610BS'!B414),'Procytrat 610BS'!B414,DATEVALUE('Procytrat 610BS'!B414)),"")</f>
        <v/>
      </c>
      <c r="AC8912" t="str">
        <f>IF(AA8912="","",'Procytrat 610BS'!C414)</f>
        <v/>
      </c>
      <c r="AD8912" t="str">
        <f>IF(AA8912="","",IFERROR(1*'Procytrat 610BS'!D414,IFERROR(_xludf.NUMBERVALUE('Procytrat 610BS'!D414,".",","),IFERROR(_xludf.NUMBERVALUE('Procytrat 610BS'!D414,",","."),0))))</f>
        <v/>
      </c>
      <c r="AE8912" t="str">
        <f>IF(AA8912="","",'Procytrat 610BS'!K414)</f>
        <v/>
      </c>
      <c r="AF8912">
        <f t="shared" si="858"/>
        <v>0</v>
      </c>
      <c r="AG8912" t="str">
        <f t="shared" si="859"/>
        <v/>
      </c>
      <c r="AH8912" t="str">
        <f t="shared" si="860"/>
        <v/>
      </c>
      <c r="AI8912">
        <f t="shared" si="861"/>
        <v>0</v>
      </c>
      <c r="AJ8912">
        <f t="shared" si="862"/>
        <v>0</v>
      </c>
      <c r="AK8912">
        <v>0</v>
      </c>
      <c r="AL8912" t="str">
        <f>IF(AA8912="","",IFERROR(IF(ISNUMBER('Procytrat 610BS'!E414),'Procytrat 610BS'!E414,IF(ISNUMBER(SEARCH("12",'Procytrat 610BS'!E414)),EDATE(AB8912,12),IF(ISNUMBER(SEARCH("6",'Procytrat 610BS'!E414)),EDATE(AB8912,6),IF(ISNUMBER(SEARCH("3",'Procytrat 610BS'!E414)),EDATE(AB8912,3),DATEVALUE('Procytrat 610BS'!E414))))),""))</f>
        <v/>
      </c>
      <c r="AM8912" t="str">
        <f t="shared" ca="1" si="863"/>
        <v/>
      </c>
    </row>
    <row r="8913" spans="27:39" x14ac:dyDescent="0.3">
      <c r="AA8913" t="str">
        <f>IF(COUNTA('Procytrat 610BS'!B415,'Procytrat 610BS'!C415,'Procytrat 610BS'!D415)&gt;0,"610BS","")</f>
        <v/>
      </c>
      <c r="AB8913" t="str">
        <f>IFERROR(IF(ISNUMBER('Procytrat 610BS'!B415),'Procytrat 610BS'!B415,DATEVALUE('Procytrat 610BS'!B415)),"")</f>
        <v/>
      </c>
      <c r="AC8913" t="str">
        <f>IF(AA8913="","",'Procytrat 610BS'!C415)</f>
        <v/>
      </c>
      <c r="AD8913" t="str">
        <f>IF(AA8913="","",IFERROR(1*'Procytrat 610BS'!D415,IFERROR(_xludf.NUMBERVALUE('Procytrat 610BS'!D415,".",","),IFERROR(_xludf.NUMBERVALUE('Procytrat 610BS'!D415,",","."),0))))</f>
        <v/>
      </c>
      <c r="AE8913" t="str">
        <f>IF(AA8913="","",'Procytrat 610BS'!K415)</f>
        <v/>
      </c>
      <c r="AF8913">
        <f t="shared" si="858"/>
        <v>0</v>
      </c>
      <c r="AG8913" t="str">
        <f t="shared" si="859"/>
        <v/>
      </c>
      <c r="AH8913" t="str">
        <f t="shared" si="860"/>
        <v/>
      </c>
      <c r="AI8913">
        <f t="shared" si="861"/>
        <v>0</v>
      </c>
      <c r="AJ8913">
        <f t="shared" si="862"/>
        <v>0</v>
      </c>
      <c r="AK8913">
        <v>0</v>
      </c>
      <c r="AL8913" t="str">
        <f>IF(AA8913="","",IFERROR(IF(ISNUMBER('Procytrat 610BS'!E415),'Procytrat 610BS'!E415,IF(ISNUMBER(SEARCH("12",'Procytrat 610BS'!E415)),EDATE(AB8913,12),IF(ISNUMBER(SEARCH("6",'Procytrat 610BS'!E415)),EDATE(AB8913,6),IF(ISNUMBER(SEARCH("3",'Procytrat 610BS'!E415)),EDATE(AB8913,3),DATEVALUE('Procytrat 610BS'!E415))))),""))</f>
        <v/>
      </c>
      <c r="AM8913" t="str">
        <f t="shared" ca="1" si="863"/>
        <v/>
      </c>
    </row>
    <row r="8914" spans="27:39" x14ac:dyDescent="0.3">
      <c r="AA8914" t="str">
        <f>IF(COUNTA('Procytrat 610BS'!B416,'Procytrat 610BS'!C416,'Procytrat 610BS'!D416)&gt;0,"610BS","")</f>
        <v/>
      </c>
      <c r="AB8914" t="str">
        <f>IFERROR(IF(ISNUMBER('Procytrat 610BS'!B416),'Procytrat 610BS'!B416,DATEVALUE('Procytrat 610BS'!B416)),"")</f>
        <v/>
      </c>
      <c r="AC8914" t="str">
        <f>IF(AA8914="","",'Procytrat 610BS'!C416)</f>
        <v/>
      </c>
      <c r="AD8914" t="str">
        <f>IF(AA8914="","",IFERROR(1*'Procytrat 610BS'!D416,IFERROR(_xludf.NUMBERVALUE('Procytrat 610BS'!D416,".",","),IFERROR(_xludf.NUMBERVALUE('Procytrat 610BS'!D416,",","."),0))))</f>
        <v/>
      </c>
      <c r="AE8914" t="str">
        <f>IF(AA8914="","",'Procytrat 610BS'!K416)</f>
        <v/>
      </c>
      <c r="AF8914">
        <f t="shared" si="858"/>
        <v>0</v>
      </c>
      <c r="AG8914" t="str">
        <f t="shared" si="859"/>
        <v/>
      </c>
      <c r="AH8914" t="str">
        <f t="shared" si="860"/>
        <v/>
      </c>
      <c r="AI8914">
        <f t="shared" si="861"/>
        <v>0</v>
      </c>
      <c r="AJ8914">
        <f t="shared" si="862"/>
        <v>0</v>
      </c>
      <c r="AK8914">
        <v>0</v>
      </c>
      <c r="AL8914" t="str">
        <f>IF(AA8914="","",IFERROR(IF(ISNUMBER('Procytrat 610BS'!E416),'Procytrat 610BS'!E416,IF(ISNUMBER(SEARCH("12",'Procytrat 610BS'!E416)),EDATE(AB8914,12),IF(ISNUMBER(SEARCH("6",'Procytrat 610BS'!E416)),EDATE(AB8914,6),IF(ISNUMBER(SEARCH("3",'Procytrat 610BS'!E416)),EDATE(AB8914,3),DATEVALUE('Procytrat 610BS'!E416))))),""))</f>
        <v/>
      </c>
      <c r="AM8914" t="str">
        <f t="shared" ca="1" si="863"/>
        <v/>
      </c>
    </row>
    <row r="8915" spans="27:39" x14ac:dyDescent="0.3">
      <c r="AA8915" t="str">
        <f>IF(COUNTA('Procytrat 610BS'!B417,'Procytrat 610BS'!C417,'Procytrat 610BS'!D417)&gt;0,"610BS","")</f>
        <v/>
      </c>
      <c r="AB8915" t="str">
        <f>IFERROR(IF(ISNUMBER('Procytrat 610BS'!B417),'Procytrat 610BS'!B417,DATEVALUE('Procytrat 610BS'!B417)),"")</f>
        <v/>
      </c>
      <c r="AC8915" t="str">
        <f>IF(AA8915="","",'Procytrat 610BS'!C417)</f>
        <v/>
      </c>
      <c r="AD8915" t="str">
        <f>IF(AA8915="","",IFERROR(1*'Procytrat 610BS'!D417,IFERROR(_xludf.NUMBERVALUE('Procytrat 610BS'!D417,".",","),IFERROR(_xludf.NUMBERVALUE('Procytrat 610BS'!D417,",","."),0))))</f>
        <v/>
      </c>
      <c r="AE8915" t="str">
        <f>IF(AA8915="","",'Procytrat 610BS'!K417)</f>
        <v/>
      </c>
      <c r="AF8915">
        <f t="shared" si="858"/>
        <v>0</v>
      </c>
      <c r="AG8915" t="str">
        <f t="shared" si="859"/>
        <v/>
      </c>
      <c r="AH8915" t="str">
        <f t="shared" si="860"/>
        <v/>
      </c>
      <c r="AI8915">
        <f t="shared" si="861"/>
        <v>0</v>
      </c>
      <c r="AJ8915">
        <f t="shared" si="862"/>
        <v>0</v>
      </c>
      <c r="AK8915">
        <v>0</v>
      </c>
      <c r="AL8915" t="str">
        <f>IF(AA8915="","",IFERROR(IF(ISNUMBER('Procytrat 610BS'!E417),'Procytrat 610BS'!E417,IF(ISNUMBER(SEARCH("12",'Procytrat 610BS'!E417)),EDATE(AB8915,12),IF(ISNUMBER(SEARCH("6",'Procytrat 610BS'!E417)),EDATE(AB8915,6),IF(ISNUMBER(SEARCH("3",'Procytrat 610BS'!E417)),EDATE(AB8915,3),DATEVALUE('Procytrat 610BS'!E417))))),""))</f>
        <v/>
      </c>
      <c r="AM8915" t="str">
        <f t="shared" ca="1" si="863"/>
        <v/>
      </c>
    </row>
    <row r="8916" spans="27:39" x14ac:dyDescent="0.3">
      <c r="AA8916" t="str">
        <f>IF(COUNTA('Procytrat 610BS'!B418,'Procytrat 610BS'!C418,'Procytrat 610BS'!D418)&gt;0,"610BS","")</f>
        <v/>
      </c>
      <c r="AB8916" t="str">
        <f>IFERROR(IF(ISNUMBER('Procytrat 610BS'!B418),'Procytrat 610BS'!B418,DATEVALUE('Procytrat 610BS'!B418)),"")</f>
        <v/>
      </c>
      <c r="AC8916" t="str">
        <f>IF(AA8916="","",'Procytrat 610BS'!C418)</f>
        <v/>
      </c>
      <c r="AD8916" t="str">
        <f>IF(AA8916="","",IFERROR(1*'Procytrat 610BS'!D418,IFERROR(_xludf.NUMBERVALUE('Procytrat 610BS'!D418,".",","),IFERROR(_xludf.NUMBERVALUE('Procytrat 610BS'!D418,",","."),0))))</f>
        <v/>
      </c>
      <c r="AE8916" t="str">
        <f>IF(AA8916="","",'Procytrat 610BS'!K418)</f>
        <v/>
      </c>
      <c r="AF8916">
        <f t="shared" si="858"/>
        <v>0</v>
      </c>
      <c r="AG8916" t="str">
        <f t="shared" si="859"/>
        <v/>
      </c>
      <c r="AH8916" t="str">
        <f t="shared" si="860"/>
        <v/>
      </c>
      <c r="AI8916">
        <f t="shared" si="861"/>
        <v>0</v>
      </c>
      <c r="AJ8916">
        <f t="shared" si="862"/>
        <v>0</v>
      </c>
      <c r="AK8916">
        <v>0</v>
      </c>
      <c r="AL8916" t="str">
        <f>IF(AA8916="","",IFERROR(IF(ISNUMBER('Procytrat 610BS'!E418),'Procytrat 610BS'!E418,IF(ISNUMBER(SEARCH("12",'Procytrat 610BS'!E418)),EDATE(AB8916,12),IF(ISNUMBER(SEARCH("6",'Procytrat 610BS'!E418)),EDATE(AB8916,6),IF(ISNUMBER(SEARCH("3",'Procytrat 610BS'!E418)),EDATE(AB8916,3),DATEVALUE('Procytrat 610BS'!E418))))),""))</f>
        <v/>
      </c>
      <c r="AM8916" t="str">
        <f t="shared" ca="1" si="863"/>
        <v/>
      </c>
    </row>
    <row r="8917" spans="27:39" x14ac:dyDescent="0.3">
      <c r="AA8917" t="str">
        <f>IF(COUNTA('Procytrat 610BS'!B419,'Procytrat 610BS'!C419,'Procytrat 610BS'!D419)&gt;0,"610BS","")</f>
        <v/>
      </c>
      <c r="AB8917" t="str">
        <f>IFERROR(IF(ISNUMBER('Procytrat 610BS'!B419),'Procytrat 610BS'!B419,DATEVALUE('Procytrat 610BS'!B419)),"")</f>
        <v/>
      </c>
      <c r="AC8917" t="str">
        <f>IF(AA8917="","",'Procytrat 610BS'!C419)</f>
        <v/>
      </c>
      <c r="AD8917" t="str">
        <f>IF(AA8917="","",IFERROR(1*'Procytrat 610BS'!D419,IFERROR(_xludf.NUMBERVALUE('Procytrat 610BS'!D419,".",","),IFERROR(_xludf.NUMBERVALUE('Procytrat 610BS'!D419,",","."),0))))</f>
        <v/>
      </c>
      <c r="AE8917" t="str">
        <f>IF(AA8917="","",'Procytrat 610BS'!K419)</f>
        <v/>
      </c>
      <c r="AF8917">
        <f t="shared" si="858"/>
        <v>0</v>
      </c>
      <c r="AG8917" t="str">
        <f t="shared" si="859"/>
        <v/>
      </c>
      <c r="AH8917" t="str">
        <f t="shared" si="860"/>
        <v/>
      </c>
      <c r="AI8917">
        <f t="shared" si="861"/>
        <v>0</v>
      </c>
      <c r="AJ8917">
        <f t="shared" si="862"/>
        <v>0</v>
      </c>
      <c r="AK8917">
        <v>0</v>
      </c>
      <c r="AL8917" t="str">
        <f>IF(AA8917="","",IFERROR(IF(ISNUMBER('Procytrat 610BS'!E419),'Procytrat 610BS'!E419,IF(ISNUMBER(SEARCH("12",'Procytrat 610BS'!E419)),EDATE(AB8917,12),IF(ISNUMBER(SEARCH("6",'Procytrat 610BS'!E419)),EDATE(AB8917,6),IF(ISNUMBER(SEARCH("3",'Procytrat 610BS'!E419)),EDATE(AB8917,3),DATEVALUE('Procytrat 610BS'!E419))))),""))</f>
        <v/>
      </c>
      <c r="AM8917" t="str">
        <f t="shared" ca="1" si="863"/>
        <v/>
      </c>
    </row>
    <row r="8918" spans="27:39" x14ac:dyDescent="0.3">
      <c r="AA8918" t="str">
        <f>IF(COUNTA('Procytrat 610BS'!B420,'Procytrat 610BS'!C420,'Procytrat 610BS'!D420)&gt;0,"610BS","")</f>
        <v/>
      </c>
      <c r="AB8918" t="str">
        <f>IFERROR(IF(ISNUMBER('Procytrat 610BS'!B420),'Procytrat 610BS'!B420,DATEVALUE('Procytrat 610BS'!B420)),"")</f>
        <v/>
      </c>
      <c r="AC8918" t="str">
        <f>IF(AA8918="","",'Procytrat 610BS'!C420)</f>
        <v/>
      </c>
      <c r="AD8918" t="str">
        <f>IF(AA8918="","",IFERROR(1*'Procytrat 610BS'!D420,IFERROR(_xludf.NUMBERVALUE('Procytrat 610BS'!D420,".",","),IFERROR(_xludf.NUMBERVALUE('Procytrat 610BS'!D420,",","."),0))))</f>
        <v/>
      </c>
      <c r="AE8918" t="str">
        <f>IF(AA8918="","",'Procytrat 610BS'!K420)</f>
        <v/>
      </c>
      <c r="AF8918">
        <f t="shared" si="858"/>
        <v>0</v>
      </c>
      <c r="AG8918" t="str">
        <f t="shared" si="859"/>
        <v/>
      </c>
      <c r="AH8918" t="str">
        <f t="shared" si="860"/>
        <v/>
      </c>
      <c r="AI8918">
        <f t="shared" si="861"/>
        <v>0</v>
      </c>
      <c r="AJ8918">
        <f t="shared" si="862"/>
        <v>0</v>
      </c>
      <c r="AK8918">
        <v>0</v>
      </c>
      <c r="AL8918" t="str">
        <f>IF(AA8918="","",IFERROR(IF(ISNUMBER('Procytrat 610BS'!E420),'Procytrat 610BS'!E420,IF(ISNUMBER(SEARCH("12",'Procytrat 610BS'!E420)),EDATE(AB8918,12),IF(ISNUMBER(SEARCH("6",'Procytrat 610BS'!E420)),EDATE(AB8918,6),IF(ISNUMBER(SEARCH("3",'Procytrat 610BS'!E420)),EDATE(AB8918,3),DATEVALUE('Procytrat 610BS'!E420))))),""))</f>
        <v/>
      </c>
      <c r="AM8918" t="str">
        <f t="shared" ca="1" si="863"/>
        <v/>
      </c>
    </row>
    <row r="8919" spans="27:39" x14ac:dyDescent="0.3">
      <c r="AA8919" t="str">
        <f>IF(COUNTA('Procytrat 610BS'!B421,'Procytrat 610BS'!C421,'Procytrat 610BS'!D421)&gt;0,"610BS","")</f>
        <v/>
      </c>
      <c r="AB8919" t="str">
        <f>IFERROR(IF(ISNUMBER('Procytrat 610BS'!B421),'Procytrat 610BS'!B421,DATEVALUE('Procytrat 610BS'!B421)),"")</f>
        <v/>
      </c>
      <c r="AC8919" t="str">
        <f>IF(AA8919="","",'Procytrat 610BS'!C421)</f>
        <v/>
      </c>
      <c r="AD8919" t="str">
        <f>IF(AA8919="","",IFERROR(1*'Procytrat 610BS'!D421,IFERROR(_xludf.NUMBERVALUE('Procytrat 610BS'!D421,".",","),IFERROR(_xludf.NUMBERVALUE('Procytrat 610BS'!D421,",","."),0))))</f>
        <v/>
      </c>
      <c r="AE8919" t="str">
        <f>IF(AA8919="","",'Procytrat 610BS'!K421)</f>
        <v/>
      </c>
      <c r="AF8919">
        <f t="shared" si="858"/>
        <v>0</v>
      </c>
      <c r="AG8919" t="str">
        <f t="shared" si="859"/>
        <v/>
      </c>
      <c r="AH8919" t="str">
        <f t="shared" si="860"/>
        <v/>
      </c>
      <c r="AI8919">
        <f t="shared" si="861"/>
        <v>0</v>
      </c>
      <c r="AJ8919">
        <f t="shared" si="862"/>
        <v>0</v>
      </c>
      <c r="AK8919">
        <v>0</v>
      </c>
      <c r="AL8919" t="str">
        <f>IF(AA8919="","",IFERROR(IF(ISNUMBER('Procytrat 610BS'!E421),'Procytrat 610BS'!E421,IF(ISNUMBER(SEARCH("12",'Procytrat 610BS'!E421)),EDATE(AB8919,12),IF(ISNUMBER(SEARCH("6",'Procytrat 610BS'!E421)),EDATE(AB8919,6),IF(ISNUMBER(SEARCH("3",'Procytrat 610BS'!E421)),EDATE(AB8919,3),DATEVALUE('Procytrat 610BS'!E421))))),""))</f>
        <v/>
      </c>
      <c r="AM8919" t="str">
        <f t="shared" ca="1" si="863"/>
        <v/>
      </c>
    </row>
    <row r="8920" spans="27:39" x14ac:dyDescent="0.3">
      <c r="AA8920" t="str">
        <f>IF(COUNTA('Procytrat 610BS'!B422,'Procytrat 610BS'!C422,'Procytrat 610BS'!D422)&gt;0,"610BS","")</f>
        <v/>
      </c>
      <c r="AB8920" t="str">
        <f>IFERROR(IF(ISNUMBER('Procytrat 610BS'!B422),'Procytrat 610BS'!B422,DATEVALUE('Procytrat 610BS'!B422)),"")</f>
        <v/>
      </c>
      <c r="AC8920" t="str">
        <f>IF(AA8920="","",'Procytrat 610BS'!C422)</f>
        <v/>
      </c>
      <c r="AD8920" t="str">
        <f>IF(AA8920="","",IFERROR(1*'Procytrat 610BS'!D422,IFERROR(_xludf.NUMBERVALUE('Procytrat 610BS'!D422,".",","),IFERROR(_xludf.NUMBERVALUE('Procytrat 610BS'!D422,",","."),0))))</f>
        <v/>
      </c>
      <c r="AE8920" t="str">
        <f>IF(AA8920="","",'Procytrat 610BS'!K422)</f>
        <v/>
      </c>
      <c r="AF8920">
        <f t="shared" si="858"/>
        <v>0</v>
      </c>
      <c r="AG8920" t="str">
        <f t="shared" si="859"/>
        <v/>
      </c>
      <c r="AH8920" t="str">
        <f t="shared" si="860"/>
        <v/>
      </c>
      <c r="AI8920">
        <f t="shared" si="861"/>
        <v>0</v>
      </c>
      <c r="AJ8920">
        <f t="shared" si="862"/>
        <v>0</v>
      </c>
      <c r="AK8920">
        <v>0</v>
      </c>
      <c r="AL8920" t="str">
        <f>IF(AA8920="","",IFERROR(IF(ISNUMBER('Procytrat 610BS'!E422),'Procytrat 610BS'!E422,IF(ISNUMBER(SEARCH("12",'Procytrat 610BS'!E422)),EDATE(AB8920,12),IF(ISNUMBER(SEARCH("6",'Procytrat 610BS'!E422)),EDATE(AB8920,6),IF(ISNUMBER(SEARCH("3",'Procytrat 610BS'!E422)),EDATE(AB8920,3),DATEVALUE('Procytrat 610BS'!E422))))),""))</f>
        <v/>
      </c>
      <c r="AM8920" t="str">
        <f t="shared" ca="1" si="863"/>
        <v/>
      </c>
    </row>
    <row r="8921" spans="27:39" x14ac:dyDescent="0.3">
      <c r="AA8921" t="str">
        <f>IF(COUNTA('Procytrat 610BS'!B423,'Procytrat 610BS'!C423,'Procytrat 610BS'!D423)&gt;0,"610BS","")</f>
        <v/>
      </c>
      <c r="AB8921" t="str">
        <f>IFERROR(IF(ISNUMBER('Procytrat 610BS'!B423),'Procytrat 610BS'!B423,DATEVALUE('Procytrat 610BS'!B423)),"")</f>
        <v/>
      </c>
      <c r="AC8921" t="str">
        <f>IF(AA8921="","",'Procytrat 610BS'!C423)</f>
        <v/>
      </c>
      <c r="AD8921" t="str">
        <f>IF(AA8921="","",IFERROR(1*'Procytrat 610BS'!D423,IFERROR(_xludf.NUMBERVALUE('Procytrat 610BS'!D423,".",","),IFERROR(_xludf.NUMBERVALUE('Procytrat 610BS'!D423,",","."),0))))</f>
        <v/>
      </c>
      <c r="AE8921" t="str">
        <f>IF(AA8921="","",'Procytrat 610BS'!K423)</f>
        <v/>
      </c>
      <c r="AF8921">
        <f t="shared" si="858"/>
        <v>0</v>
      </c>
      <c r="AG8921" t="str">
        <f t="shared" si="859"/>
        <v/>
      </c>
      <c r="AH8921" t="str">
        <f t="shared" si="860"/>
        <v/>
      </c>
      <c r="AI8921">
        <f t="shared" si="861"/>
        <v>0</v>
      </c>
      <c r="AJ8921">
        <f t="shared" si="862"/>
        <v>0</v>
      </c>
      <c r="AK8921">
        <v>0</v>
      </c>
      <c r="AL8921" t="str">
        <f>IF(AA8921="","",IFERROR(IF(ISNUMBER('Procytrat 610BS'!E423),'Procytrat 610BS'!E423,IF(ISNUMBER(SEARCH("12",'Procytrat 610BS'!E423)),EDATE(AB8921,12),IF(ISNUMBER(SEARCH("6",'Procytrat 610BS'!E423)),EDATE(AB8921,6),IF(ISNUMBER(SEARCH("3",'Procytrat 610BS'!E423)),EDATE(AB8921,3),DATEVALUE('Procytrat 610BS'!E423))))),""))</f>
        <v/>
      </c>
      <c r="AM8921" t="str">
        <f t="shared" ca="1" si="863"/>
        <v/>
      </c>
    </row>
    <row r="8922" spans="27:39" x14ac:dyDescent="0.3">
      <c r="AA8922" t="str">
        <f>IF(COUNTA('Procytrat 610BS'!B424,'Procytrat 610BS'!C424,'Procytrat 610BS'!D424)&gt;0,"610BS","")</f>
        <v/>
      </c>
      <c r="AB8922" t="str">
        <f>IFERROR(IF(ISNUMBER('Procytrat 610BS'!B424),'Procytrat 610BS'!B424,DATEVALUE('Procytrat 610BS'!B424)),"")</f>
        <v/>
      </c>
      <c r="AC8922" t="str">
        <f>IF(AA8922="","",'Procytrat 610BS'!C424)</f>
        <v/>
      </c>
      <c r="AD8922" t="str">
        <f>IF(AA8922="","",IFERROR(1*'Procytrat 610BS'!D424,IFERROR(_xludf.NUMBERVALUE('Procytrat 610BS'!D424,".",","),IFERROR(_xludf.NUMBERVALUE('Procytrat 610BS'!D424,",","."),0))))</f>
        <v/>
      </c>
      <c r="AE8922" t="str">
        <f>IF(AA8922="","",'Procytrat 610BS'!K424)</f>
        <v/>
      </c>
      <c r="AF8922">
        <f t="shared" si="858"/>
        <v>0</v>
      </c>
      <c r="AG8922" t="str">
        <f t="shared" si="859"/>
        <v/>
      </c>
      <c r="AH8922" t="str">
        <f t="shared" si="860"/>
        <v/>
      </c>
      <c r="AI8922">
        <f t="shared" si="861"/>
        <v>0</v>
      </c>
      <c r="AJ8922">
        <f t="shared" si="862"/>
        <v>0</v>
      </c>
      <c r="AK8922">
        <v>0</v>
      </c>
      <c r="AL8922" t="str">
        <f>IF(AA8922="","",IFERROR(IF(ISNUMBER('Procytrat 610BS'!E424),'Procytrat 610BS'!E424,IF(ISNUMBER(SEARCH("12",'Procytrat 610BS'!E424)),EDATE(AB8922,12),IF(ISNUMBER(SEARCH("6",'Procytrat 610BS'!E424)),EDATE(AB8922,6),IF(ISNUMBER(SEARCH("3",'Procytrat 610BS'!E424)),EDATE(AB8922,3),DATEVALUE('Procytrat 610BS'!E424))))),""))</f>
        <v/>
      </c>
      <c r="AM8922" t="str">
        <f t="shared" ca="1" si="863"/>
        <v/>
      </c>
    </row>
    <row r="8923" spans="27:39" x14ac:dyDescent="0.3">
      <c r="AA8923" t="str">
        <f>IF(COUNTA('Procytrat 610BS'!B425,'Procytrat 610BS'!C425,'Procytrat 610BS'!D425)&gt;0,"610BS","")</f>
        <v/>
      </c>
      <c r="AB8923" t="str">
        <f>IFERROR(IF(ISNUMBER('Procytrat 610BS'!B425),'Procytrat 610BS'!B425,DATEVALUE('Procytrat 610BS'!B425)),"")</f>
        <v/>
      </c>
      <c r="AC8923" t="str">
        <f>IF(AA8923="","",'Procytrat 610BS'!C425)</f>
        <v/>
      </c>
      <c r="AD8923" t="str">
        <f>IF(AA8923="","",IFERROR(1*'Procytrat 610BS'!D425,IFERROR(_xludf.NUMBERVALUE('Procytrat 610BS'!D425,".",","),IFERROR(_xludf.NUMBERVALUE('Procytrat 610BS'!D425,",","."),0))))</f>
        <v/>
      </c>
      <c r="AE8923" t="str">
        <f>IF(AA8923="","",'Procytrat 610BS'!K425)</f>
        <v/>
      </c>
      <c r="AF8923">
        <f t="shared" si="858"/>
        <v>0</v>
      </c>
      <c r="AG8923" t="str">
        <f t="shared" si="859"/>
        <v/>
      </c>
      <c r="AH8923" t="str">
        <f t="shared" si="860"/>
        <v/>
      </c>
      <c r="AI8923">
        <f t="shared" si="861"/>
        <v>0</v>
      </c>
      <c r="AJ8923">
        <f t="shared" si="862"/>
        <v>0</v>
      </c>
      <c r="AK8923">
        <v>0</v>
      </c>
      <c r="AL8923" t="str">
        <f>IF(AA8923="","",IFERROR(IF(ISNUMBER('Procytrat 610BS'!E425),'Procytrat 610BS'!E425,IF(ISNUMBER(SEARCH("12",'Procytrat 610BS'!E425)),EDATE(AB8923,12),IF(ISNUMBER(SEARCH("6",'Procytrat 610BS'!E425)),EDATE(AB8923,6),IF(ISNUMBER(SEARCH("3",'Procytrat 610BS'!E425)),EDATE(AB8923,3),DATEVALUE('Procytrat 610BS'!E425))))),""))</f>
        <v/>
      </c>
      <c r="AM8923" t="str">
        <f t="shared" ca="1" si="863"/>
        <v/>
      </c>
    </row>
    <row r="8924" spans="27:39" x14ac:dyDescent="0.3">
      <c r="AA8924" t="str">
        <f>IF(COUNTA('Procytrat 610BS'!B426,'Procytrat 610BS'!C426,'Procytrat 610BS'!D426)&gt;0,"610BS","")</f>
        <v/>
      </c>
      <c r="AB8924" t="str">
        <f>IFERROR(IF(ISNUMBER('Procytrat 610BS'!B426),'Procytrat 610BS'!B426,DATEVALUE('Procytrat 610BS'!B426)),"")</f>
        <v/>
      </c>
      <c r="AC8924" t="str">
        <f>IF(AA8924="","",'Procytrat 610BS'!C426)</f>
        <v/>
      </c>
      <c r="AD8924" t="str">
        <f>IF(AA8924="","",IFERROR(1*'Procytrat 610BS'!D426,IFERROR(_xludf.NUMBERVALUE('Procytrat 610BS'!D426,".",","),IFERROR(_xludf.NUMBERVALUE('Procytrat 610BS'!D426,",","."),0))))</f>
        <v/>
      </c>
      <c r="AE8924" t="str">
        <f>IF(AA8924="","",'Procytrat 610BS'!K426)</f>
        <v/>
      </c>
      <c r="AF8924">
        <f t="shared" si="858"/>
        <v>0</v>
      </c>
      <c r="AG8924" t="str">
        <f t="shared" si="859"/>
        <v/>
      </c>
      <c r="AH8924" t="str">
        <f t="shared" si="860"/>
        <v/>
      </c>
      <c r="AI8924">
        <f t="shared" si="861"/>
        <v>0</v>
      </c>
      <c r="AJ8924">
        <f t="shared" si="862"/>
        <v>0</v>
      </c>
      <c r="AK8924">
        <v>0</v>
      </c>
      <c r="AL8924" t="str">
        <f>IF(AA8924="","",IFERROR(IF(ISNUMBER('Procytrat 610BS'!E426),'Procytrat 610BS'!E426,IF(ISNUMBER(SEARCH("12",'Procytrat 610BS'!E426)),EDATE(AB8924,12),IF(ISNUMBER(SEARCH("6",'Procytrat 610BS'!E426)),EDATE(AB8924,6),IF(ISNUMBER(SEARCH("3",'Procytrat 610BS'!E426)),EDATE(AB8924,3),DATEVALUE('Procytrat 610BS'!E426))))),""))</f>
        <v/>
      </c>
      <c r="AM8924" t="str">
        <f t="shared" ca="1" si="863"/>
        <v/>
      </c>
    </row>
    <row r="8925" spans="27:39" x14ac:dyDescent="0.3">
      <c r="AA8925" t="str">
        <f>IF(COUNTA('Procytrat 610BS'!B427,'Procytrat 610BS'!C427,'Procytrat 610BS'!D427)&gt;0,"610BS","")</f>
        <v/>
      </c>
      <c r="AB8925" t="str">
        <f>IFERROR(IF(ISNUMBER('Procytrat 610BS'!B427),'Procytrat 610BS'!B427,DATEVALUE('Procytrat 610BS'!B427)),"")</f>
        <v/>
      </c>
      <c r="AC8925" t="str">
        <f>IF(AA8925="","",'Procytrat 610BS'!C427)</f>
        <v/>
      </c>
      <c r="AD8925" t="str">
        <f>IF(AA8925="","",IFERROR(1*'Procytrat 610BS'!D427,IFERROR(_xludf.NUMBERVALUE('Procytrat 610BS'!D427,".",","),IFERROR(_xludf.NUMBERVALUE('Procytrat 610BS'!D427,",","."),0))))</f>
        <v/>
      </c>
      <c r="AE8925" t="str">
        <f>IF(AA8925="","",'Procytrat 610BS'!K427)</f>
        <v/>
      </c>
      <c r="AF8925">
        <f t="shared" si="858"/>
        <v>0</v>
      </c>
      <c r="AG8925" t="str">
        <f t="shared" si="859"/>
        <v/>
      </c>
      <c r="AH8925" t="str">
        <f t="shared" si="860"/>
        <v/>
      </c>
      <c r="AI8925">
        <f t="shared" si="861"/>
        <v>0</v>
      </c>
      <c r="AJ8925">
        <f t="shared" si="862"/>
        <v>0</v>
      </c>
      <c r="AK8925">
        <v>0</v>
      </c>
      <c r="AL8925" t="str">
        <f>IF(AA8925="","",IFERROR(IF(ISNUMBER('Procytrat 610BS'!E427),'Procytrat 610BS'!E427,IF(ISNUMBER(SEARCH("12",'Procytrat 610BS'!E427)),EDATE(AB8925,12),IF(ISNUMBER(SEARCH("6",'Procytrat 610BS'!E427)),EDATE(AB8925,6),IF(ISNUMBER(SEARCH("3",'Procytrat 610BS'!E427)),EDATE(AB8925,3),DATEVALUE('Procytrat 610BS'!E427))))),""))</f>
        <v/>
      </c>
      <c r="AM8925" t="str">
        <f t="shared" ca="1" si="863"/>
        <v/>
      </c>
    </row>
    <row r="8926" spans="27:39" x14ac:dyDescent="0.3">
      <c r="AA8926" t="str">
        <f>IF(COUNTA('Procytrat 610BS'!B428,'Procytrat 610BS'!C428,'Procytrat 610BS'!D428)&gt;0,"610BS","")</f>
        <v/>
      </c>
      <c r="AB8926" t="str">
        <f>IFERROR(IF(ISNUMBER('Procytrat 610BS'!B428),'Procytrat 610BS'!B428,DATEVALUE('Procytrat 610BS'!B428)),"")</f>
        <v/>
      </c>
      <c r="AC8926" t="str">
        <f>IF(AA8926="","",'Procytrat 610BS'!C428)</f>
        <v/>
      </c>
      <c r="AD8926" t="str">
        <f>IF(AA8926="","",IFERROR(1*'Procytrat 610BS'!D428,IFERROR(_xludf.NUMBERVALUE('Procytrat 610BS'!D428,".",","),IFERROR(_xludf.NUMBERVALUE('Procytrat 610BS'!D428,",","."),0))))</f>
        <v/>
      </c>
      <c r="AE8926" t="str">
        <f>IF(AA8926="","",'Procytrat 610BS'!K428)</f>
        <v/>
      </c>
      <c r="AF8926">
        <f t="shared" si="858"/>
        <v>0</v>
      </c>
      <c r="AG8926" t="str">
        <f t="shared" si="859"/>
        <v/>
      </c>
      <c r="AH8926" t="str">
        <f t="shared" si="860"/>
        <v/>
      </c>
      <c r="AI8926">
        <f t="shared" si="861"/>
        <v>0</v>
      </c>
      <c r="AJ8926">
        <f t="shared" si="862"/>
        <v>0</v>
      </c>
      <c r="AK8926">
        <v>0</v>
      </c>
      <c r="AL8926" t="str">
        <f>IF(AA8926="","",IFERROR(IF(ISNUMBER('Procytrat 610BS'!E428),'Procytrat 610BS'!E428,IF(ISNUMBER(SEARCH("12",'Procytrat 610BS'!E428)),EDATE(AB8926,12),IF(ISNUMBER(SEARCH("6",'Procytrat 610BS'!E428)),EDATE(AB8926,6),IF(ISNUMBER(SEARCH("3",'Procytrat 610BS'!E428)),EDATE(AB8926,3),DATEVALUE('Procytrat 610BS'!E428))))),""))</f>
        <v/>
      </c>
      <c r="AM8926" t="str">
        <f t="shared" ca="1" si="863"/>
        <v/>
      </c>
    </row>
    <row r="8927" spans="27:39" x14ac:dyDescent="0.3">
      <c r="AA8927" t="str">
        <f>IF(COUNTA('Procytrat 610BS'!B429,'Procytrat 610BS'!C429,'Procytrat 610BS'!D429)&gt;0,"610BS","")</f>
        <v/>
      </c>
      <c r="AB8927" t="str">
        <f>IFERROR(IF(ISNUMBER('Procytrat 610BS'!B429),'Procytrat 610BS'!B429,DATEVALUE('Procytrat 610BS'!B429)),"")</f>
        <v/>
      </c>
      <c r="AC8927" t="str">
        <f>IF(AA8927="","",'Procytrat 610BS'!C429)</f>
        <v/>
      </c>
      <c r="AD8927" t="str">
        <f>IF(AA8927="","",IFERROR(1*'Procytrat 610BS'!D429,IFERROR(_xludf.NUMBERVALUE('Procytrat 610BS'!D429,".",","),IFERROR(_xludf.NUMBERVALUE('Procytrat 610BS'!D429,",","."),0))))</f>
        <v/>
      </c>
      <c r="AE8927" t="str">
        <f>IF(AA8927="","",'Procytrat 610BS'!K429)</f>
        <v/>
      </c>
      <c r="AF8927">
        <f t="shared" si="858"/>
        <v>0</v>
      </c>
      <c r="AG8927" t="str">
        <f t="shared" si="859"/>
        <v/>
      </c>
      <c r="AH8927" t="str">
        <f t="shared" si="860"/>
        <v/>
      </c>
      <c r="AI8927">
        <f t="shared" si="861"/>
        <v>0</v>
      </c>
      <c r="AJ8927">
        <f t="shared" si="862"/>
        <v>0</v>
      </c>
      <c r="AK8927">
        <v>0</v>
      </c>
      <c r="AL8927" t="str">
        <f>IF(AA8927="","",IFERROR(IF(ISNUMBER('Procytrat 610BS'!E429),'Procytrat 610BS'!E429,IF(ISNUMBER(SEARCH("12",'Procytrat 610BS'!E429)),EDATE(AB8927,12),IF(ISNUMBER(SEARCH("6",'Procytrat 610BS'!E429)),EDATE(AB8927,6),IF(ISNUMBER(SEARCH("3",'Procytrat 610BS'!E429)),EDATE(AB8927,3),DATEVALUE('Procytrat 610BS'!E429))))),""))</f>
        <v/>
      </c>
      <c r="AM8927" t="str">
        <f t="shared" ca="1" si="863"/>
        <v/>
      </c>
    </row>
    <row r="8928" spans="27:39" x14ac:dyDescent="0.3">
      <c r="AA8928" t="str">
        <f>IF(COUNTA('Procytrat 610BS'!B430,'Procytrat 610BS'!C430,'Procytrat 610BS'!D430)&gt;0,"610BS","")</f>
        <v/>
      </c>
      <c r="AB8928" t="str">
        <f>IFERROR(IF(ISNUMBER('Procytrat 610BS'!B430),'Procytrat 610BS'!B430,DATEVALUE('Procytrat 610BS'!B430)),"")</f>
        <v/>
      </c>
      <c r="AC8928" t="str">
        <f>IF(AA8928="","",'Procytrat 610BS'!C430)</f>
        <v/>
      </c>
      <c r="AD8928" t="str">
        <f>IF(AA8928="","",IFERROR(1*'Procytrat 610BS'!D430,IFERROR(_xludf.NUMBERVALUE('Procytrat 610BS'!D430,".",","),IFERROR(_xludf.NUMBERVALUE('Procytrat 610BS'!D430,",","."),0))))</f>
        <v/>
      </c>
      <c r="AE8928" t="str">
        <f>IF(AA8928="","",'Procytrat 610BS'!K430)</f>
        <v/>
      </c>
      <c r="AF8928">
        <f t="shared" si="858"/>
        <v>0</v>
      </c>
      <c r="AG8928" t="str">
        <f t="shared" si="859"/>
        <v/>
      </c>
      <c r="AH8928" t="str">
        <f t="shared" si="860"/>
        <v/>
      </c>
      <c r="AI8928">
        <f t="shared" si="861"/>
        <v>0</v>
      </c>
      <c r="AJ8928">
        <f t="shared" si="862"/>
        <v>0</v>
      </c>
      <c r="AK8928">
        <v>0</v>
      </c>
      <c r="AL8928" t="str">
        <f>IF(AA8928="","",IFERROR(IF(ISNUMBER('Procytrat 610BS'!E430),'Procytrat 610BS'!E430,IF(ISNUMBER(SEARCH("12",'Procytrat 610BS'!E430)),EDATE(AB8928,12),IF(ISNUMBER(SEARCH("6",'Procytrat 610BS'!E430)),EDATE(AB8928,6),IF(ISNUMBER(SEARCH("3",'Procytrat 610BS'!E430)),EDATE(AB8928,3),DATEVALUE('Procytrat 610BS'!E430))))),""))</f>
        <v/>
      </c>
      <c r="AM8928" t="str">
        <f t="shared" ca="1" si="863"/>
        <v/>
      </c>
    </row>
    <row r="8929" spans="27:39" x14ac:dyDescent="0.3">
      <c r="AA8929" t="str">
        <f>IF(COUNTA('Procytrat 610BS'!B431,'Procytrat 610BS'!C431,'Procytrat 610BS'!D431)&gt;0,"610BS","")</f>
        <v/>
      </c>
      <c r="AB8929" t="str">
        <f>IFERROR(IF(ISNUMBER('Procytrat 610BS'!B431),'Procytrat 610BS'!B431,DATEVALUE('Procytrat 610BS'!B431)),"")</f>
        <v/>
      </c>
      <c r="AC8929" t="str">
        <f>IF(AA8929="","",'Procytrat 610BS'!C431)</f>
        <v/>
      </c>
      <c r="AD8929" t="str">
        <f>IF(AA8929="","",IFERROR(1*'Procytrat 610BS'!D431,IFERROR(_xludf.NUMBERVALUE('Procytrat 610BS'!D431,".",","),IFERROR(_xludf.NUMBERVALUE('Procytrat 610BS'!D431,",","."),0))))</f>
        <v/>
      </c>
      <c r="AE8929" t="str">
        <f>IF(AA8929="","",'Procytrat 610BS'!K431)</f>
        <v/>
      </c>
      <c r="AF8929">
        <f t="shared" si="858"/>
        <v>0</v>
      </c>
      <c r="AG8929" t="str">
        <f t="shared" si="859"/>
        <v/>
      </c>
      <c r="AH8929" t="str">
        <f t="shared" si="860"/>
        <v/>
      </c>
      <c r="AI8929">
        <f t="shared" si="861"/>
        <v>0</v>
      </c>
      <c r="AJ8929">
        <f t="shared" si="862"/>
        <v>0</v>
      </c>
      <c r="AK8929">
        <v>0</v>
      </c>
      <c r="AL8929" t="str">
        <f>IF(AA8929="","",IFERROR(IF(ISNUMBER('Procytrat 610BS'!E431),'Procytrat 610BS'!E431,IF(ISNUMBER(SEARCH("12",'Procytrat 610BS'!E431)),EDATE(AB8929,12),IF(ISNUMBER(SEARCH("6",'Procytrat 610BS'!E431)),EDATE(AB8929,6),IF(ISNUMBER(SEARCH("3",'Procytrat 610BS'!E431)),EDATE(AB8929,3),DATEVALUE('Procytrat 610BS'!E431))))),""))</f>
        <v/>
      </c>
      <c r="AM8929" t="str">
        <f t="shared" ca="1" si="863"/>
        <v/>
      </c>
    </row>
    <row r="8930" spans="27:39" x14ac:dyDescent="0.3">
      <c r="AA8930" t="str">
        <f>IF(COUNTA('Procytrat 610BS'!B432,'Procytrat 610BS'!C432,'Procytrat 610BS'!D432)&gt;0,"610BS","")</f>
        <v/>
      </c>
      <c r="AB8930" t="str">
        <f>IFERROR(IF(ISNUMBER('Procytrat 610BS'!B432),'Procytrat 610BS'!B432,DATEVALUE('Procytrat 610BS'!B432)),"")</f>
        <v/>
      </c>
      <c r="AC8930" t="str">
        <f>IF(AA8930="","",'Procytrat 610BS'!C432)</f>
        <v/>
      </c>
      <c r="AD8930" t="str">
        <f>IF(AA8930="","",IFERROR(1*'Procytrat 610BS'!D432,IFERROR(_xludf.NUMBERVALUE('Procytrat 610BS'!D432,".",","),IFERROR(_xludf.NUMBERVALUE('Procytrat 610BS'!D432,",","."),0))))</f>
        <v/>
      </c>
      <c r="AE8930" t="str">
        <f>IF(AA8930="","",'Procytrat 610BS'!K432)</f>
        <v/>
      </c>
      <c r="AF8930">
        <f t="shared" si="858"/>
        <v>0</v>
      </c>
      <c r="AG8930" t="str">
        <f t="shared" si="859"/>
        <v/>
      </c>
      <c r="AH8930" t="str">
        <f t="shared" si="860"/>
        <v/>
      </c>
      <c r="AI8930">
        <f t="shared" si="861"/>
        <v>0</v>
      </c>
      <c r="AJ8930">
        <f t="shared" si="862"/>
        <v>0</v>
      </c>
      <c r="AK8930">
        <v>0</v>
      </c>
      <c r="AL8930" t="str">
        <f>IF(AA8930="","",IFERROR(IF(ISNUMBER('Procytrat 610BS'!E432),'Procytrat 610BS'!E432,IF(ISNUMBER(SEARCH("12",'Procytrat 610BS'!E432)),EDATE(AB8930,12),IF(ISNUMBER(SEARCH("6",'Procytrat 610BS'!E432)),EDATE(AB8930,6),IF(ISNUMBER(SEARCH("3",'Procytrat 610BS'!E432)),EDATE(AB8930,3),DATEVALUE('Procytrat 610BS'!E432))))),""))</f>
        <v/>
      </c>
      <c r="AM8930" t="str">
        <f t="shared" ca="1" si="863"/>
        <v/>
      </c>
    </row>
    <row r="8931" spans="27:39" x14ac:dyDescent="0.3">
      <c r="AA8931" t="str">
        <f>IF(COUNTA('Procytrat 610BS'!B433,'Procytrat 610BS'!C433,'Procytrat 610BS'!D433)&gt;0,"610BS","")</f>
        <v/>
      </c>
      <c r="AB8931" t="str">
        <f>IFERROR(IF(ISNUMBER('Procytrat 610BS'!B433),'Procytrat 610BS'!B433,DATEVALUE('Procytrat 610BS'!B433)),"")</f>
        <v/>
      </c>
      <c r="AC8931" t="str">
        <f>IF(AA8931="","",'Procytrat 610BS'!C433)</f>
        <v/>
      </c>
      <c r="AD8931" t="str">
        <f>IF(AA8931="","",IFERROR(1*'Procytrat 610BS'!D433,IFERROR(_xludf.NUMBERVALUE('Procytrat 610BS'!D433,".",","),IFERROR(_xludf.NUMBERVALUE('Procytrat 610BS'!D433,",","."),0))))</f>
        <v/>
      </c>
      <c r="AE8931" t="str">
        <f>IF(AA8931="","",'Procytrat 610BS'!K433)</f>
        <v/>
      </c>
      <c r="AF8931">
        <f t="shared" si="858"/>
        <v>0</v>
      </c>
      <c r="AG8931" t="str">
        <f t="shared" si="859"/>
        <v/>
      </c>
      <c r="AH8931" t="str">
        <f t="shared" si="860"/>
        <v/>
      </c>
      <c r="AI8931">
        <f t="shared" si="861"/>
        <v>0</v>
      </c>
      <c r="AJ8931">
        <f t="shared" si="862"/>
        <v>0</v>
      </c>
      <c r="AK8931">
        <v>0</v>
      </c>
      <c r="AL8931" t="str">
        <f>IF(AA8931="","",IFERROR(IF(ISNUMBER('Procytrat 610BS'!E433),'Procytrat 610BS'!E433,IF(ISNUMBER(SEARCH("12",'Procytrat 610BS'!E433)),EDATE(AB8931,12),IF(ISNUMBER(SEARCH("6",'Procytrat 610BS'!E433)),EDATE(AB8931,6),IF(ISNUMBER(SEARCH("3",'Procytrat 610BS'!E433)),EDATE(AB8931,3),DATEVALUE('Procytrat 610BS'!E433))))),""))</f>
        <v/>
      </c>
      <c r="AM8931" t="str">
        <f t="shared" ca="1" si="863"/>
        <v/>
      </c>
    </row>
    <row r="8932" spans="27:39" x14ac:dyDescent="0.3">
      <c r="AA8932" t="str">
        <f>IF(COUNTA('Procytrat 610BS'!B434,'Procytrat 610BS'!C434,'Procytrat 610BS'!D434)&gt;0,"610BS","")</f>
        <v/>
      </c>
      <c r="AB8932" t="str">
        <f>IFERROR(IF(ISNUMBER('Procytrat 610BS'!B434),'Procytrat 610BS'!B434,DATEVALUE('Procytrat 610BS'!B434)),"")</f>
        <v/>
      </c>
      <c r="AC8932" t="str">
        <f>IF(AA8932="","",'Procytrat 610BS'!C434)</f>
        <v/>
      </c>
      <c r="AD8932" t="str">
        <f>IF(AA8932="","",IFERROR(1*'Procytrat 610BS'!D434,IFERROR(_xludf.NUMBERVALUE('Procytrat 610BS'!D434,".",","),IFERROR(_xludf.NUMBERVALUE('Procytrat 610BS'!D434,",","."),0))))</f>
        <v/>
      </c>
      <c r="AE8932" t="str">
        <f>IF(AA8932="","",'Procytrat 610BS'!K434)</f>
        <v/>
      </c>
      <c r="AF8932">
        <f t="shared" si="858"/>
        <v>0</v>
      </c>
      <c r="AG8932" t="str">
        <f t="shared" si="859"/>
        <v/>
      </c>
      <c r="AH8932" t="str">
        <f t="shared" si="860"/>
        <v/>
      </c>
      <c r="AI8932">
        <f t="shared" si="861"/>
        <v>0</v>
      </c>
      <c r="AJ8932">
        <f t="shared" si="862"/>
        <v>0</v>
      </c>
      <c r="AK8932">
        <v>0</v>
      </c>
      <c r="AL8932" t="str">
        <f>IF(AA8932="","",IFERROR(IF(ISNUMBER('Procytrat 610BS'!E434),'Procytrat 610BS'!E434,IF(ISNUMBER(SEARCH("12",'Procytrat 610BS'!E434)),EDATE(AB8932,12),IF(ISNUMBER(SEARCH("6",'Procytrat 610BS'!E434)),EDATE(AB8932,6),IF(ISNUMBER(SEARCH("3",'Procytrat 610BS'!E434)),EDATE(AB8932,3),DATEVALUE('Procytrat 610BS'!E434))))),""))</f>
        <v/>
      </c>
      <c r="AM8932" t="str">
        <f t="shared" ca="1" si="863"/>
        <v/>
      </c>
    </row>
    <row r="8933" spans="27:39" x14ac:dyDescent="0.3">
      <c r="AA8933" t="str">
        <f>IF(COUNTA('Procytrat 610BS'!B435,'Procytrat 610BS'!C435,'Procytrat 610BS'!D435)&gt;0,"610BS","")</f>
        <v/>
      </c>
      <c r="AB8933" t="str">
        <f>IFERROR(IF(ISNUMBER('Procytrat 610BS'!B435),'Procytrat 610BS'!B435,DATEVALUE('Procytrat 610BS'!B435)),"")</f>
        <v/>
      </c>
      <c r="AC8933" t="str">
        <f>IF(AA8933="","",'Procytrat 610BS'!C435)</f>
        <v/>
      </c>
      <c r="AD8933" t="str">
        <f>IF(AA8933="","",IFERROR(1*'Procytrat 610BS'!D435,IFERROR(_xludf.NUMBERVALUE('Procytrat 610BS'!D435,".",","),IFERROR(_xludf.NUMBERVALUE('Procytrat 610BS'!D435,",","."),0))))</f>
        <v/>
      </c>
      <c r="AE8933" t="str">
        <f>IF(AA8933="","",'Procytrat 610BS'!K435)</f>
        <v/>
      </c>
      <c r="AF8933">
        <f t="shared" si="858"/>
        <v>0</v>
      </c>
      <c r="AG8933" t="str">
        <f t="shared" si="859"/>
        <v/>
      </c>
      <c r="AH8933" t="str">
        <f t="shared" si="860"/>
        <v/>
      </c>
      <c r="AI8933">
        <f t="shared" si="861"/>
        <v>0</v>
      </c>
      <c r="AJ8933">
        <f t="shared" si="862"/>
        <v>0</v>
      </c>
      <c r="AK8933">
        <v>0</v>
      </c>
      <c r="AL8933" t="str">
        <f>IF(AA8933="","",IFERROR(IF(ISNUMBER('Procytrat 610BS'!E435),'Procytrat 610BS'!E435,IF(ISNUMBER(SEARCH("12",'Procytrat 610BS'!E435)),EDATE(AB8933,12),IF(ISNUMBER(SEARCH("6",'Procytrat 610BS'!E435)),EDATE(AB8933,6),IF(ISNUMBER(SEARCH("3",'Procytrat 610BS'!E435)),EDATE(AB8933,3),DATEVALUE('Procytrat 610BS'!E435))))),""))</f>
        <v/>
      </c>
      <c r="AM8933" t="str">
        <f t="shared" ca="1" si="863"/>
        <v/>
      </c>
    </row>
    <row r="8934" spans="27:39" x14ac:dyDescent="0.3">
      <c r="AA8934" t="str">
        <f>IF(COUNTA('Procytrat 610BS'!B436,'Procytrat 610BS'!C436,'Procytrat 610BS'!D436)&gt;0,"610BS","")</f>
        <v/>
      </c>
      <c r="AB8934" t="str">
        <f>IFERROR(IF(ISNUMBER('Procytrat 610BS'!B436),'Procytrat 610BS'!B436,DATEVALUE('Procytrat 610BS'!B436)),"")</f>
        <v/>
      </c>
      <c r="AC8934" t="str">
        <f>IF(AA8934="","",'Procytrat 610BS'!C436)</f>
        <v/>
      </c>
      <c r="AD8934" t="str">
        <f>IF(AA8934="","",IFERROR(1*'Procytrat 610BS'!D436,IFERROR(_xludf.NUMBERVALUE('Procytrat 610BS'!D436,".",","),IFERROR(_xludf.NUMBERVALUE('Procytrat 610BS'!D436,",","."),0))))</f>
        <v/>
      </c>
      <c r="AE8934" t="str">
        <f>IF(AA8934="","",'Procytrat 610BS'!K436)</f>
        <v/>
      </c>
      <c r="AF8934">
        <f t="shared" si="858"/>
        <v>0</v>
      </c>
      <c r="AG8934" t="str">
        <f t="shared" si="859"/>
        <v/>
      </c>
      <c r="AH8934" t="str">
        <f t="shared" si="860"/>
        <v/>
      </c>
      <c r="AI8934">
        <f t="shared" si="861"/>
        <v>0</v>
      </c>
      <c r="AJ8934">
        <f t="shared" si="862"/>
        <v>0</v>
      </c>
      <c r="AK8934">
        <v>0</v>
      </c>
      <c r="AL8934" t="str">
        <f>IF(AA8934="","",IFERROR(IF(ISNUMBER('Procytrat 610BS'!E436),'Procytrat 610BS'!E436,IF(ISNUMBER(SEARCH("12",'Procytrat 610BS'!E436)),EDATE(AB8934,12),IF(ISNUMBER(SEARCH("6",'Procytrat 610BS'!E436)),EDATE(AB8934,6),IF(ISNUMBER(SEARCH("3",'Procytrat 610BS'!E436)),EDATE(AB8934,3),DATEVALUE('Procytrat 610BS'!E436))))),""))</f>
        <v/>
      </c>
      <c r="AM8934" t="str">
        <f t="shared" ca="1" si="863"/>
        <v/>
      </c>
    </row>
    <row r="8935" spans="27:39" x14ac:dyDescent="0.3">
      <c r="AA8935" t="str">
        <f>IF(COUNTA('Procytrat 610BS'!B437,'Procytrat 610BS'!C437,'Procytrat 610BS'!D437)&gt;0,"610BS","")</f>
        <v/>
      </c>
      <c r="AB8935" t="str">
        <f>IFERROR(IF(ISNUMBER('Procytrat 610BS'!B437),'Procytrat 610BS'!B437,DATEVALUE('Procytrat 610BS'!B437)),"")</f>
        <v/>
      </c>
      <c r="AC8935" t="str">
        <f>IF(AA8935="","",'Procytrat 610BS'!C437)</f>
        <v/>
      </c>
      <c r="AD8935" t="str">
        <f>IF(AA8935="","",IFERROR(1*'Procytrat 610BS'!D437,IFERROR(_xludf.NUMBERVALUE('Procytrat 610BS'!D437,".",","),IFERROR(_xludf.NUMBERVALUE('Procytrat 610BS'!D437,",","."),0))))</f>
        <v/>
      </c>
      <c r="AE8935" t="str">
        <f>IF(AA8935="","",'Procytrat 610BS'!K437)</f>
        <v/>
      </c>
      <c r="AF8935">
        <f t="shared" si="858"/>
        <v>0</v>
      </c>
      <c r="AG8935" t="str">
        <f t="shared" si="859"/>
        <v/>
      </c>
      <c r="AH8935" t="str">
        <f t="shared" si="860"/>
        <v/>
      </c>
      <c r="AI8935">
        <f t="shared" si="861"/>
        <v>0</v>
      </c>
      <c r="AJ8935">
        <f t="shared" si="862"/>
        <v>0</v>
      </c>
      <c r="AK8935">
        <v>0</v>
      </c>
      <c r="AL8935" t="str">
        <f>IF(AA8935="","",IFERROR(IF(ISNUMBER('Procytrat 610BS'!E437),'Procytrat 610BS'!E437,IF(ISNUMBER(SEARCH("12",'Procytrat 610BS'!E437)),EDATE(AB8935,12),IF(ISNUMBER(SEARCH("6",'Procytrat 610BS'!E437)),EDATE(AB8935,6),IF(ISNUMBER(SEARCH("3",'Procytrat 610BS'!E437)),EDATE(AB8935,3),DATEVALUE('Procytrat 610BS'!E437))))),""))</f>
        <v/>
      </c>
      <c r="AM8935" t="str">
        <f t="shared" ca="1" si="863"/>
        <v/>
      </c>
    </row>
    <row r="8936" spans="27:39" x14ac:dyDescent="0.3">
      <c r="AA8936" t="str">
        <f>IF(COUNTA('Procytrat 610BS'!B438,'Procytrat 610BS'!C438,'Procytrat 610BS'!D438)&gt;0,"610BS","")</f>
        <v/>
      </c>
      <c r="AB8936" t="str">
        <f>IFERROR(IF(ISNUMBER('Procytrat 610BS'!B438),'Procytrat 610BS'!B438,DATEVALUE('Procytrat 610BS'!B438)),"")</f>
        <v/>
      </c>
      <c r="AC8936" t="str">
        <f>IF(AA8936="","",'Procytrat 610BS'!C438)</f>
        <v/>
      </c>
      <c r="AD8936" t="str">
        <f>IF(AA8936="","",IFERROR(1*'Procytrat 610BS'!D438,IFERROR(_xludf.NUMBERVALUE('Procytrat 610BS'!D438,".",","),IFERROR(_xludf.NUMBERVALUE('Procytrat 610BS'!D438,",","."),0))))</f>
        <v/>
      </c>
      <c r="AE8936" t="str">
        <f>IF(AA8936="","",'Procytrat 610BS'!K438)</f>
        <v/>
      </c>
      <c r="AF8936">
        <f t="shared" si="858"/>
        <v>0</v>
      </c>
      <c r="AG8936" t="str">
        <f t="shared" si="859"/>
        <v/>
      </c>
      <c r="AH8936" t="str">
        <f t="shared" si="860"/>
        <v/>
      </c>
      <c r="AI8936">
        <f t="shared" si="861"/>
        <v>0</v>
      </c>
      <c r="AJ8936">
        <f t="shared" si="862"/>
        <v>0</v>
      </c>
      <c r="AK8936">
        <v>0</v>
      </c>
      <c r="AL8936" t="str">
        <f>IF(AA8936="","",IFERROR(IF(ISNUMBER('Procytrat 610BS'!E438),'Procytrat 610BS'!E438,IF(ISNUMBER(SEARCH("12",'Procytrat 610BS'!E438)),EDATE(AB8936,12),IF(ISNUMBER(SEARCH("6",'Procytrat 610BS'!E438)),EDATE(AB8936,6),IF(ISNUMBER(SEARCH("3",'Procytrat 610BS'!E438)),EDATE(AB8936,3),DATEVALUE('Procytrat 610BS'!E438))))),""))</f>
        <v/>
      </c>
      <c r="AM8936" t="str">
        <f t="shared" ca="1" si="863"/>
        <v/>
      </c>
    </row>
    <row r="8937" spans="27:39" x14ac:dyDescent="0.3">
      <c r="AA8937" t="str">
        <f>IF(COUNTA('Procytrat 610BS'!B439,'Procytrat 610BS'!C439,'Procytrat 610BS'!D439)&gt;0,"610BS","")</f>
        <v/>
      </c>
      <c r="AB8937" t="str">
        <f>IFERROR(IF(ISNUMBER('Procytrat 610BS'!B439),'Procytrat 610BS'!B439,DATEVALUE('Procytrat 610BS'!B439)),"")</f>
        <v/>
      </c>
      <c r="AC8937" t="str">
        <f>IF(AA8937="","",'Procytrat 610BS'!C439)</f>
        <v/>
      </c>
      <c r="AD8937" t="str">
        <f>IF(AA8937="","",IFERROR(1*'Procytrat 610BS'!D439,IFERROR(_xludf.NUMBERVALUE('Procytrat 610BS'!D439,".",","),IFERROR(_xludf.NUMBERVALUE('Procytrat 610BS'!D439,",","."),0))))</f>
        <v/>
      </c>
      <c r="AE8937" t="str">
        <f>IF(AA8937="","",'Procytrat 610BS'!K439)</f>
        <v/>
      </c>
      <c r="AF8937">
        <f t="shared" si="858"/>
        <v>0</v>
      </c>
      <c r="AG8937" t="str">
        <f t="shared" si="859"/>
        <v/>
      </c>
      <c r="AH8937" t="str">
        <f t="shared" si="860"/>
        <v/>
      </c>
      <c r="AI8937">
        <f t="shared" si="861"/>
        <v>0</v>
      </c>
      <c r="AJ8937">
        <f t="shared" si="862"/>
        <v>0</v>
      </c>
      <c r="AK8937">
        <v>0</v>
      </c>
      <c r="AL8937" t="str">
        <f>IF(AA8937="","",IFERROR(IF(ISNUMBER('Procytrat 610BS'!E439),'Procytrat 610BS'!E439,IF(ISNUMBER(SEARCH("12",'Procytrat 610BS'!E439)),EDATE(AB8937,12),IF(ISNUMBER(SEARCH("6",'Procytrat 610BS'!E439)),EDATE(AB8937,6),IF(ISNUMBER(SEARCH("3",'Procytrat 610BS'!E439)),EDATE(AB8937,3),DATEVALUE('Procytrat 610BS'!E439))))),""))</f>
        <v/>
      </c>
      <c r="AM8937" t="str">
        <f t="shared" ca="1" si="863"/>
        <v/>
      </c>
    </row>
    <row r="8938" spans="27:39" x14ac:dyDescent="0.3">
      <c r="AA8938" t="str">
        <f>IF(COUNTA('Procytrat 610BS'!B440,'Procytrat 610BS'!C440,'Procytrat 610BS'!D440)&gt;0,"610BS","")</f>
        <v/>
      </c>
      <c r="AB8938" t="str">
        <f>IFERROR(IF(ISNUMBER('Procytrat 610BS'!B440),'Procytrat 610BS'!B440,DATEVALUE('Procytrat 610BS'!B440)),"")</f>
        <v/>
      </c>
      <c r="AC8938" t="str">
        <f>IF(AA8938="","",'Procytrat 610BS'!C440)</f>
        <v/>
      </c>
      <c r="AD8938" t="str">
        <f>IF(AA8938="","",IFERROR(1*'Procytrat 610BS'!D440,IFERROR(_xludf.NUMBERVALUE('Procytrat 610BS'!D440,".",","),IFERROR(_xludf.NUMBERVALUE('Procytrat 610BS'!D440,",","."),0))))</f>
        <v/>
      </c>
      <c r="AE8938" t="str">
        <f>IF(AA8938="","",'Procytrat 610BS'!K440)</f>
        <v/>
      </c>
      <c r="AF8938">
        <f t="shared" si="858"/>
        <v>0</v>
      </c>
      <c r="AG8938" t="str">
        <f t="shared" si="859"/>
        <v/>
      </c>
      <c r="AH8938" t="str">
        <f t="shared" si="860"/>
        <v/>
      </c>
      <c r="AI8938">
        <f t="shared" si="861"/>
        <v>0</v>
      </c>
      <c r="AJ8938">
        <f t="shared" si="862"/>
        <v>0</v>
      </c>
      <c r="AK8938">
        <v>0</v>
      </c>
      <c r="AL8938" t="str">
        <f>IF(AA8938="","",IFERROR(IF(ISNUMBER('Procytrat 610BS'!E440),'Procytrat 610BS'!E440,IF(ISNUMBER(SEARCH("12",'Procytrat 610BS'!E440)),EDATE(AB8938,12),IF(ISNUMBER(SEARCH("6",'Procytrat 610BS'!E440)),EDATE(AB8938,6),IF(ISNUMBER(SEARCH("3",'Procytrat 610BS'!E440)),EDATE(AB8938,3),DATEVALUE('Procytrat 610BS'!E440))))),""))</f>
        <v/>
      </c>
      <c r="AM8938" t="str">
        <f t="shared" ca="1" si="863"/>
        <v/>
      </c>
    </row>
    <row r="8939" spans="27:39" x14ac:dyDescent="0.3">
      <c r="AA8939" t="str">
        <f>IF(COUNTA('Procytrat 610BS'!B441,'Procytrat 610BS'!C441,'Procytrat 610BS'!D441)&gt;0,"610BS","")</f>
        <v/>
      </c>
      <c r="AB8939" t="str">
        <f>IFERROR(IF(ISNUMBER('Procytrat 610BS'!B441),'Procytrat 610BS'!B441,DATEVALUE('Procytrat 610BS'!B441)),"")</f>
        <v/>
      </c>
      <c r="AC8939" t="str">
        <f>IF(AA8939="","",'Procytrat 610BS'!C441)</f>
        <v/>
      </c>
      <c r="AD8939" t="str">
        <f>IF(AA8939="","",IFERROR(1*'Procytrat 610BS'!D441,IFERROR(_xludf.NUMBERVALUE('Procytrat 610BS'!D441,".",","),IFERROR(_xludf.NUMBERVALUE('Procytrat 610BS'!D441,",","."),0))))</f>
        <v/>
      </c>
      <c r="AE8939" t="str">
        <f>IF(AA8939="","",'Procytrat 610BS'!K441)</f>
        <v/>
      </c>
      <c r="AF8939">
        <f t="shared" si="858"/>
        <v>0</v>
      </c>
      <c r="AG8939" t="str">
        <f t="shared" si="859"/>
        <v/>
      </c>
      <c r="AH8939" t="str">
        <f t="shared" si="860"/>
        <v/>
      </c>
      <c r="AI8939">
        <f t="shared" si="861"/>
        <v>0</v>
      </c>
      <c r="AJ8939">
        <f t="shared" si="862"/>
        <v>0</v>
      </c>
      <c r="AK8939">
        <v>0</v>
      </c>
      <c r="AL8939" t="str">
        <f>IF(AA8939="","",IFERROR(IF(ISNUMBER('Procytrat 610BS'!E441),'Procytrat 610BS'!E441,IF(ISNUMBER(SEARCH("12",'Procytrat 610BS'!E441)),EDATE(AB8939,12),IF(ISNUMBER(SEARCH("6",'Procytrat 610BS'!E441)),EDATE(AB8939,6),IF(ISNUMBER(SEARCH("3",'Procytrat 610BS'!E441)),EDATE(AB8939,3),DATEVALUE('Procytrat 610BS'!E441))))),""))</f>
        <v/>
      </c>
      <c r="AM8939" t="str">
        <f t="shared" ca="1" si="863"/>
        <v/>
      </c>
    </row>
    <row r="8940" spans="27:39" x14ac:dyDescent="0.3">
      <c r="AA8940" t="str">
        <f>IF(COUNTA('Procytrat 610BS'!B442,'Procytrat 610BS'!C442,'Procytrat 610BS'!D442)&gt;0,"610BS","")</f>
        <v/>
      </c>
      <c r="AB8940" t="str">
        <f>IFERROR(IF(ISNUMBER('Procytrat 610BS'!B442),'Procytrat 610BS'!B442,DATEVALUE('Procytrat 610BS'!B442)),"")</f>
        <v/>
      </c>
      <c r="AC8940" t="str">
        <f>IF(AA8940="","",'Procytrat 610BS'!C442)</f>
        <v/>
      </c>
      <c r="AD8940" t="str">
        <f>IF(AA8940="","",IFERROR(1*'Procytrat 610BS'!D442,IFERROR(_xludf.NUMBERVALUE('Procytrat 610BS'!D442,".",","),IFERROR(_xludf.NUMBERVALUE('Procytrat 610BS'!D442,",","."),0))))</f>
        <v/>
      </c>
      <c r="AE8940" t="str">
        <f>IF(AA8940="","",'Procytrat 610BS'!K442)</f>
        <v/>
      </c>
      <c r="AF8940">
        <f t="shared" si="858"/>
        <v>0</v>
      </c>
      <c r="AG8940" t="str">
        <f t="shared" si="859"/>
        <v/>
      </c>
      <c r="AH8940" t="str">
        <f t="shared" si="860"/>
        <v/>
      </c>
      <c r="AI8940">
        <f t="shared" si="861"/>
        <v>0</v>
      </c>
      <c r="AJ8940">
        <f t="shared" si="862"/>
        <v>0</v>
      </c>
      <c r="AK8940">
        <v>0</v>
      </c>
      <c r="AL8940" t="str">
        <f>IF(AA8940="","",IFERROR(IF(ISNUMBER('Procytrat 610BS'!E442),'Procytrat 610BS'!E442,IF(ISNUMBER(SEARCH("12",'Procytrat 610BS'!E442)),EDATE(AB8940,12),IF(ISNUMBER(SEARCH("6",'Procytrat 610BS'!E442)),EDATE(AB8940,6),IF(ISNUMBER(SEARCH("3",'Procytrat 610BS'!E442)),EDATE(AB8940,3),DATEVALUE('Procytrat 610BS'!E442))))),""))</f>
        <v/>
      </c>
      <c r="AM8940" t="str">
        <f t="shared" ca="1" si="863"/>
        <v/>
      </c>
    </row>
    <row r="8941" spans="27:39" x14ac:dyDescent="0.3">
      <c r="AA8941" t="str">
        <f>IF(COUNTA('Procytrat 610BS'!B443,'Procytrat 610BS'!C443,'Procytrat 610BS'!D443)&gt;0,"610BS","")</f>
        <v/>
      </c>
      <c r="AB8941" t="str">
        <f>IFERROR(IF(ISNUMBER('Procytrat 610BS'!B443),'Procytrat 610BS'!B443,DATEVALUE('Procytrat 610BS'!B443)),"")</f>
        <v/>
      </c>
      <c r="AC8941" t="str">
        <f>IF(AA8941="","",'Procytrat 610BS'!C443)</f>
        <v/>
      </c>
      <c r="AD8941" t="str">
        <f>IF(AA8941="","",IFERROR(1*'Procytrat 610BS'!D443,IFERROR(_xludf.NUMBERVALUE('Procytrat 610BS'!D443,".",","),IFERROR(_xludf.NUMBERVALUE('Procytrat 610BS'!D443,",","."),0))))</f>
        <v/>
      </c>
      <c r="AE8941" t="str">
        <f>IF(AA8941="","",'Procytrat 610BS'!K443)</f>
        <v/>
      </c>
      <c r="AF8941">
        <f t="shared" si="858"/>
        <v>0</v>
      </c>
      <c r="AG8941" t="str">
        <f t="shared" si="859"/>
        <v/>
      </c>
      <c r="AH8941" t="str">
        <f t="shared" si="860"/>
        <v/>
      </c>
      <c r="AI8941">
        <f t="shared" si="861"/>
        <v>0</v>
      </c>
      <c r="AJ8941">
        <f t="shared" si="862"/>
        <v>0</v>
      </c>
      <c r="AK8941">
        <v>0</v>
      </c>
      <c r="AL8941" t="str">
        <f>IF(AA8941="","",IFERROR(IF(ISNUMBER('Procytrat 610BS'!E443),'Procytrat 610BS'!E443,IF(ISNUMBER(SEARCH("12",'Procytrat 610BS'!E443)),EDATE(AB8941,12),IF(ISNUMBER(SEARCH("6",'Procytrat 610BS'!E443)),EDATE(AB8941,6),IF(ISNUMBER(SEARCH("3",'Procytrat 610BS'!E443)),EDATE(AB8941,3),DATEVALUE('Procytrat 610BS'!E443))))),""))</f>
        <v/>
      </c>
      <c r="AM8941" t="str">
        <f t="shared" ca="1" si="863"/>
        <v/>
      </c>
    </row>
    <row r="8942" spans="27:39" x14ac:dyDescent="0.3">
      <c r="AA8942" t="str">
        <f>IF(COUNTA('Procytrat 610BS'!B444,'Procytrat 610BS'!C444,'Procytrat 610BS'!D444)&gt;0,"610BS","")</f>
        <v/>
      </c>
      <c r="AB8942" t="str">
        <f>IFERROR(IF(ISNUMBER('Procytrat 610BS'!B444),'Procytrat 610BS'!B444,DATEVALUE('Procytrat 610BS'!B444)),"")</f>
        <v/>
      </c>
      <c r="AC8942" t="str">
        <f>IF(AA8942="","",'Procytrat 610BS'!C444)</f>
        <v/>
      </c>
      <c r="AD8942" t="str">
        <f>IF(AA8942="","",IFERROR(1*'Procytrat 610BS'!D444,IFERROR(_xludf.NUMBERVALUE('Procytrat 610BS'!D444,".",","),IFERROR(_xludf.NUMBERVALUE('Procytrat 610BS'!D444,",","."),0))))</f>
        <v/>
      </c>
      <c r="AE8942" t="str">
        <f>IF(AA8942="","",'Procytrat 610BS'!K444)</f>
        <v/>
      </c>
      <c r="AF8942">
        <f t="shared" si="858"/>
        <v>0</v>
      </c>
      <c r="AG8942" t="str">
        <f t="shared" si="859"/>
        <v/>
      </c>
      <c r="AH8942" t="str">
        <f t="shared" si="860"/>
        <v/>
      </c>
      <c r="AI8942">
        <f t="shared" si="861"/>
        <v>0</v>
      </c>
      <c r="AJ8942">
        <f t="shared" si="862"/>
        <v>0</v>
      </c>
      <c r="AK8942">
        <v>0</v>
      </c>
      <c r="AL8942" t="str">
        <f>IF(AA8942="","",IFERROR(IF(ISNUMBER('Procytrat 610BS'!E444),'Procytrat 610BS'!E444,IF(ISNUMBER(SEARCH("12",'Procytrat 610BS'!E444)),EDATE(AB8942,12),IF(ISNUMBER(SEARCH("6",'Procytrat 610BS'!E444)),EDATE(AB8942,6),IF(ISNUMBER(SEARCH("3",'Procytrat 610BS'!E444)),EDATE(AB8942,3),DATEVALUE('Procytrat 610BS'!E444))))),""))</f>
        <v/>
      </c>
      <c r="AM8942" t="str">
        <f t="shared" ca="1" si="863"/>
        <v/>
      </c>
    </row>
    <row r="8943" spans="27:39" x14ac:dyDescent="0.3">
      <c r="AA8943" t="str">
        <f>IF(COUNTA('Procytrat 610BS'!B445,'Procytrat 610BS'!C445,'Procytrat 610BS'!D445)&gt;0,"610BS","")</f>
        <v/>
      </c>
      <c r="AB8943" t="str">
        <f>IFERROR(IF(ISNUMBER('Procytrat 610BS'!B445),'Procytrat 610BS'!B445,DATEVALUE('Procytrat 610BS'!B445)),"")</f>
        <v/>
      </c>
      <c r="AC8943" t="str">
        <f>IF(AA8943="","",'Procytrat 610BS'!C445)</f>
        <v/>
      </c>
      <c r="AD8943" t="str">
        <f>IF(AA8943="","",IFERROR(1*'Procytrat 610BS'!D445,IFERROR(_xludf.NUMBERVALUE('Procytrat 610BS'!D445,".",","),IFERROR(_xludf.NUMBERVALUE('Procytrat 610BS'!D445,",","."),0))))</f>
        <v/>
      </c>
      <c r="AE8943" t="str">
        <f>IF(AA8943="","",'Procytrat 610BS'!K445)</f>
        <v/>
      </c>
      <c r="AF8943">
        <f t="shared" si="858"/>
        <v>0</v>
      </c>
      <c r="AG8943" t="str">
        <f t="shared" si="859"/>
        <v/>
      </c>
      <c r="AH8943" t="str">
        <f t="shared" si="860"/>
        <v/>
      </c>
      <c r="AI8943">
        <f t="shared" si="861"/>
        <v>0</v>
      </c>
      <c r="AJ8943">
        <f t="shared" si="862"/>
        <v>0</v>
      </c>
      <c r="AK8943">
        <v>0</v>
      </c>
      <c r="AL8943" t="str">
        <f>IF(AA8943="","",IFERROR(IF(ISNUMBER('Procytrat 610BS'!E445),'Procytrat 610BS'!E445,IF(ISNUMBER(SEARCH("12",'Procytrat 610BS'!E445)),EDATE(AB8943,12),IF(ISNUMBER(SEARCH("6",'Procytrat 610BS'!E445)),EDATE(AB8943,6),IF(ISNUMBER(SEARCH("3",'Procytrat 610BS'!E445)),EDATE(AB8943,3),DATEVALUE('Procytrat 610BS'!E445))))),""))</f>
        <v/>
      </c>
      <c r="AM8943" t="str">
        <f t="shared" ca="1" si="863"/>
        <v/>
      </c>
    </row>
    <row r="8944" spans="27:39" x14ac:dyDescent="0.3">
      <c r="AA8944" t="str">
        <f>IF(COUNTA('Procytrat 610BS'!B446,'Procytrat 610BS'!C446,'Procytrat 610BS'!D446)&gt;0,"610BS","")</f>
        <v/>
      </c>
      <c r="AB8944" t="str">
        <f>IFERROR(IF(ISNUMBER('Procytrat 610BS'!B446),'Procytrat 610BS'!B446,DATEVALUE('Procytrat 610BS'!B446)),"")</f>
        <v/>
      </c>
      <c r="AC8944" t="str">
        <f>IF(AA8944="","",'Procytrat 610BS'!C446)</f>
        <v/>
      </c>
      <c r="AD8944" t="str">
        <f>IF(AA8944="","",IFERROR(1*'Procytrat 610BS'!D446,IFERROR(_xludf.NUMBERVALUE('Procytrat 610BS'!D446,".",","),IFERROR(_xludf.NUMBERVALUE('Procytrat 610BS'!D446,",","."),0))))</f>
        <v/>
      </c>
      <c r="AE8944" t="str">
        <f>IF(AA8944="","",'Procytrat 610BS'!K446)</f>
        <v/>
      </c>
      <c r="AF8944">
        <f t="shared" si="858"/>
        <v>0</v>
      </c>
      <c r="AG8944" t="str">
        <f t="shared" si="859"/>
        <v/>
      </c>
      <c r="AH8944" t="str">
        <f t="shared" si="860"/>
        <v/>
      </c>
      <c r="AI8944">
        <f t="shared" si="861"/>
        <v>0</v>
      </c>
      <c r="AJ8944">
        <f t="shared" si="862"/>
        <v>0</v>
      </c>
      <c r="AK8944">
        <v>0</v>
      </c>
      <c r="AL8944" t="str">
        <f>IF(AA8944="","",IFERROR(IF(ISNUMBER('Procytrat 610BS'!E446),'Procytrat 610BS'!E446,IF(ISNUMBER(SEARCH("12",'Procytrat 610BS'!E446)),EDATE(AB8944,12),IF(ISNUMBER(SEARCH("6",'Procytrat 610BS'!E446)),EDATE(AB8944,6),IF(ISNUMBER(SEARCH("3",'Procytrat 610BS'!E446)),EDATE(AB8944,3),DATEVALUE('Procytrat 610BS'!E446))))),""))</f>
        <v/>
      </c>
      <c r="AM8944" t="str">
        <f t="shared" ca="1" si="863"/>
        <v/>
      </c>
    </row>
    <row r="8945" spans="27:39" x14ac:dyDescent="0.3">
      <c r="AA8945" t="str">
        <f>IF(COUNTA('Procytrat 610BS'!B447,'Procytrat 610BS'!C447,'Procytrat 610BS'!D447)&gt;0,"610BS","")</f>
        <v/>
      </c>
      <c r="AB8945" t="str">
        <f>IFERROR(IF(ISNUMBER('Procytrat 610BS'!B447),'Procytrat 610BS'!B447,DATEVALUE('Procytrat 610BS'!B447)),"")</f>
        <v/>
      </c>
      <c r="AC8945" t="str">
        <f>IF(AA8945="","",'Procytrat 610BS'!C447)</f>
        <v/>
      </c>
      <c r="AD8945" t="str">
        <f>IF(AA8945="","",IFERROR(1*'Procytrat 610BS'!D447,IFERROR(_xludf.NUMBERVALUE('Procytrat 610BS'!D447,".",","),IFERROR(_xludf.NUMBERVALUE('Procytrat 610BS'!D447,",","."),0))))</f>
        <v/>
      </c>
      <c r="AE8945" t="str">
        <f>IF(AA8945="","",'Procytrat 610BS'!K447)</f>
        <v/>
      </c>
      <c r="AF8945">
        <f t="shared" si="858"/>
        <v>0</v>
      </c>
      <c r="AG8945" t="str">
        <f t="shared" si="859"/>
        <v/>
      </c>
      <c r="AH8945" t="str">
        <f t="shared" si="860"/>
        <v/>
      </c>
      <c r="AI8945">
        <f t="shared" si="861"/>
        <v>0</v>
      </c>
      <c r="AJ8945">
        <f t="shared" si="862"/>
        <v>0</v>
      </c>
      <c r="AK8945">
        <v>0</v>
      </c>
      <c r="AL8945" t="str">
        <f>IF(AA8945="","",IFERROR(IF(ISNUMBER('Procytrat 610BS'!E447),'Procytrat 610BS'!E447,IF(ISNUMBER(SEARCH("12",'Procytrat 610BS'!E447)),EDATE(AB8945,12),IF(ISNUMBER(SEARCH("6",'Procytrat 610BS'!E447)),EDATE(AB8945,6),IF(ISNUMBER(SEARCH("3",'Procytrat 610BS'!E447)),EDATE(AB8945,3),DATEVALUE('Procytrat 610BS'!E447))))),""))</f>
        <v/>
      </c>
      <c r="AM8945" t="str">
        <f t="shared" ca="1" si="863"/>
        <v/>
      </c>
    </row>
    <row r="8946" spans="27:39" x14ac:dyDescent="0.3">
      <c r="AA8946" t="str">
        <f>IF(COUNTA('Procytrat 610BS'!B448,'Procytrat 610BS'!C448,'Procytrat 610BS'!D448)&gt;0,"610BS","")</f>
        <v/>
      </c>
      <c r="AB8946" t="str">
        <f>IFERROR(IF(ISNUMBER('Procytrat 610BS'!B448),'Procytrat 610BS'!B448,DATEVALUE('Procytrat 610BS'!B448)),"")</f>
        <v/>
      </c>
      <c r="AC8946" t="str">
        <f>IF(AA8946="","",'Procytrat 610BS'!C448)</f>
        <v/>
      </c>
      <c r="AD8946" t="str">
        <f>IF(AA8946="","",IFERROR(1*'Procytrat 610BS'!D448,IFERROR(_xludf.NUMBERVALUE('Procytrat 610BS'!D448,".",","),IFERROR(_xludf.NUMBERVALUE('Procytrat 610BS'!D448,",","."),0))))</f>
        <v/>
      </c>
      <c r="AE8946" t="str">
        <f>IF(AA8946="","",'Procytrat 610BS'!K448)</f>
        <v/>
      </c>
      <c r="AF8946">
        <f t="shared" si="858"/>
        <v>0</v>
      </c>
      <c r="AG8946" t="str">
        <f t="shared" si="859"/>
        <v/>
      </c>
      <c r="AH8946" t="str">
        <f t="shared" si="860"/>
        <v/>
      </c>
      <c r="AI8946">
        <f t="shared" si="861"/>
        <v>0</v>
      </c>
      <c r="AJ8946">
        <f t="shared" si="862"/>
        <v>0</v>
      </c>
      <c r="AK8946">
        <v>0</v>
      </c>
      <c r="AL8946" t="str">
        <f>IF(AA8946="","",IFERROR(IF(ISNUMBER('Procytrat 610BS'!E448),'Procytrat 610BS'!E448,IF(ISNUMBER(SEARCH("12",'Procytrat 610BS'!E448)),EDATE(AB8946,12),IF(ISNUMBER(SEARCH("6",'Procytrat 610BS'!E448)),EDATE(AB8946,6),IF(ISNUMBER(SEARCH("3",'Procytrat 610BS'!E448)),EDATE(AB8946,3),DATEVALUE('Procytrat 610BS'!E448))))),""))</f>
        <v/>
      </c>
      <c r="AM8946" t="str">
        <f t="shared" ca="1" si="863"/>
        <v/>
      </c>
    </row>
    <row r="8947" spans="27:39" x14ac:dyDescent="0.3">
      <c r="AA8947" t="str">
        <f>IF(COUNTA('Procytrat 610BS'!B449,'Procytrat 610BS'!C449,'Procytrat 610BS'!D449)&gt;0,"610BS","")</f>
        <v/>
      </c>
      <c r="AB8947" t="str">
        <f>IFERROR(IF(ISNUMBER('Procytrat 610BS'!B449),'Procytrat 610BS'!B449,DATEVALUE('Procytrat 610BS'!B449)),"")</f>
        <v/>
      </c>
      <c r="AC8947" t="str">
        <f>IF(AA8947="","",'Procytrat 610BS'!C449)</f>
        <v/>
      </c>
      <c r="AD8947" t="str">
        <f>IF(AA8947="","",IFERROR(1*'Procytrat 610BS'!D449,IFERROR(_xludf.NUMBERVALUE('Procytrat 610BS'!D449,".",","),IFERROR(_xludf.NUMBERVALUE('Procytrat 610BS'!D449,",","."),0))))</f>
        <v/>
      </c>
      <c r="AE8947" t="str">
        <f>IF(AA8947="","",'Procytrat 610BS'!K449)</f>
        <v/>
      </c>
      <c r="AF8947">
        <f t="shared" si="858"/>
        <v>0</v>
      </c>
      <c r="AG8947" t="str">
        <f t="shared" si="859"/>
        <v/>
      </c>
      <c r="AH8947" t="str">
        <f t="shared" si="860"/>
        <v/>
      </c>
      <c r="AI8947">
        <f t="shared" si="861"/>
        <v>0</v>
      </c>
      <c r="AJ8947">
        <f t="shared" si="862"/>
        <v>0</v>
      </c>
      <c r="AK8947">
        <v>0</v>
      </c>
      <c r="AL8947" t="str">
        <f>IF(AA8947="","",IFERROR(IF(ISNUMBER('Procytrat 610BS'!E449),'Procytrat 610BS'!E449,IF(ISNUMBER(SEARCH("12",'Procytrat 610BS'!E449)),EDATE(AB8947,12),IF(ISNUMBER(SEARCH("6",'Procytrat 610BS'!E449)),EDATE(AB8947,6),IF(ISNUMBER(SEARCH("3",'Procytrat 610BS'!E449)),EDATE(AB8947,3),DATEVALUE('Procytrat 610BS'!E449))))),""))</f>
        <v/>
      </c>
      <c r="AM8947" t="str">
        <f t="shared" ca="1" si="863"/>
        <v/>
      </c>
    </row>
    <row r="8948" spans="27:39" x14ac:dyDescent="0.3">
      <c r="AA8948" t="str">
        <f>IF(COUNTA('Procytrat 610BS'!B450,'Procytrat 610BS'!C450,'Procytrat 610BS'!D450)&gt;0,"610BS","")</f>
        <v/>
      </c>
      <c r="AB8948" t="str">
        <f>IFERROR(IF(ISNUMBER('Procytrat 610BS'!B450),'Procytrat 610BS'!B450,DATEVALUE('Procytrat 610BS'!B450)),"")</f>
        <v/>
      </c>
      <c r="AC8948" t="str">
        <f>IF(AA8948="","",'Procytrat 610BS'!C450)</f>
        <v/>
      </c>
      <c r="AD8948" t="str">
        <f>IF(AA8948="","",IFERROR(1*'Procytrat 610BS'!D450,IFERROR(_xludf.NUMBERVALUE('Procytrat 610BS'!D450,".",","),IFERROR(_xludf.NUMBERVALUE('Procytrat 610BS'!D450,",","."),0))))</f>
        <v/>
      </c>
      <c r="AE8948" t="str">
        <f>IF(AA8948="","",'Procytrat 610BS'!K450)</f>
        <v/>
      </c>
      <c r="AF8948">
        <f t="shared" si="858"/>
        <v>0</v>
      </c>
      <c r="AG8948" t="str">
        <f t="shared" si="859"/>
        <v/>
      </c>
      <c r="AH8948" t="str">
        <f t="shared" si="860"/>
        <v/>
      </c>
      <c r="AI8948">
        <f t="shared" si="861"/>
        <v>0</v>
      </c>
      <c r="AJ8948">
        <f t="shared" si="862"/>
        <v>0</v>
      </c>
      <c r="AK8948">
        <v>0</v>
      </c>
      <c r="AL8948" t="str">
        <f>IF(AA8948="","",IFERROR(IF(ISNUMBER('Procytrat 610BS'!E450),'Procytrat 610BS'!E450,IF(ISNUMBER(SEARCH("12",'Procytrat 610BS'!E450)),EDATE(AB8948,12),IF(ISNUMBER(SEARCH("6",'Procytrat 610BS'!E450)),EDATE(AB8948,6),IF(ISNUMBER(SEARCH("3",'Procytrat 610BS'!E450)),EDATE(AB8948,3),DATEVALUE('Procytrat 610BS'!E450))))),""))</f>
        <v/>
      </c>
      <c r="AM8948" t="str">
        <f t="shared" ca="1" si="863"/>
        <v/>
      </c>
    </row>
    <row r="8949" spans="27:39" x14ac:dyDescent="0.3">
      <c r="AA8949" t="str">
        <f>IF(COUNTA('Procytrat 610BS'!B451,'Procytrat 610BS'!C451,'Procytrat 610BS'!D451)&gt;0,"610BS","")</f>
        <v/>
      </c>
      <c r="AB8949" t="str">
        <f>IFERROR(IF(ISNUMBER('Procytrat 610BS'!B451),'Procytrat 610BS'!B451,DATEVALUE('Procytrat 610BS'!B451)),"")</f>
        <v/>
      </c>
      <c r="AC8949" t="str">
        <f>IF(AA8949="","",'Procytrat 610BS'!C451)</f>
        <v/>
      </c>
      <c r="AD8949" t="str">
        <f>IF(AA8949="","",IFERROR(1*'Procytrat 610BS'!D451,IFERROR(_xludf.NUMBERVALUE('Procytrat 610BS'!D451,".",","),IFERROR(_xludf.NUMBERVALUE('Procytrat 610BS'!D451,",","."),0))))</f>
        <v/>
      </c>
      <c r="AE8949" t="str">
        <f>IF(AA8949="","",'Procytrat 610BS'!K451)</f>
        <v/>
      </c>
      <c r="AF8949">
        <f t="shared" si="858"/>
        <v>0</v>
      </c>
      <c r="AG8949" t="str">
        <f t="shared" si="859"/>
        <v/>
      </c>
      <c r="AH8949" t="str">
        <f t="shared" si="860"/>
        <v/>
      </c>
      <c r="AI8949">
        <f t="shared" si="861"/>
        <v>0</v>
      </c>
      <c r="AJ8949">
        <f t="shared" si="862"/>
        <v>0</v>
      </c>
      <c r="AK8949">
        <v>0</v>
      </c>
      <c r="AL8949" t="str">
        <f>IF(AA8949="","",IFERROR(IF(ISNUMBER('Procytrat 610BS'!E451),'Procytrat 610BS'!E451,IF(ISNUMBER(SEARCH("12",'Procytrat 610BS'!E451)),EDATE(AB8949,12),IF(ISNUMBER(SEARCH("6",'Procytrat 610BS'!E451)),EDATE(AB8949,6),IF(ISNUMBER(SEARCH("3",'Procytrat 610BS'!E451)),EDATE(AB8949,3),DATEVALUE('Procytrat 610BS'!E451))))),""))</f>
        <v/>
      </c>
      <c r="AM8949" t="str">
        <f t="shared" ca="1" si="863"/>
        <v/>
      </c>
    </row>
    <row r="8950" spans="27:39" x14ac:dyDescent="0.3">
      <c r="AA8950" t="str">
        <f>IF(COUNTA('Procytrat 610BS'!B452,'Procytrat 610BS'!C452,'Procytrat 610BS'!D452)&gt;0,"610BS","")</f>
        <v/>
      </c>
      <c r="AB8950" t="str">
        <f>IFERROR(IF(ISNUMBER('Procytrat 610BS'!B452),'Procytrat 610BS'!B452,DATEVALUE('Procytrat 610BS'!B452)),"")</f>
        <v/>
      </c>
      <c r="AC8950" t="str">
        <f>IF(AA8950="","",'Procytrat 610BS'!C452)</f>
        <v/>
      </c>
      <c r="AD8950" t="str">
        <f>IF(AA8950="","",IFERROR(1*'Procytrat 610BS'!D452,IFERROR(_xludf.NUMBERVALUE('Procytrat 610BS'!D452,".",","),IFERROR(_xludf.NUMBERVALUE('Procytrat 610BS'!D452,",","."),0))))</f>
        <v/>
      </c>
      <c r="AE8950" t="str">
        <f>IF(AA8950="","",'Procytrat 610BS'!K452)</f>
        <v/>
      </c>
      <c r="AF8950">
        <f t="shared" si="858"/>
        <v>0</v>
      </c>
      <c r="AG8950" t="str">
        <f t="shared" si="859"/>
        <v/>
      </c>
      <c r="AH8950" t="str">
        <f t="shared" si="860"/>
        <v/>
      </c>
      <c r="AI8950">
        <f t="shared" si="861"/>
        <v>0</v>
      </c>
      <c r="AJ8950">
        <f t="shared" si="862"/>
        <v>0</v>
      </c>
      <c r="AK8950">
        <v>0</v>
      </c>
      <c r="AL8950" t="str">
        <f>IF(AA8950="","",IFERROR(IF(ISNUMBER('Procytrat 610BS'!E452),'Procytrat 610BS'!E452,IF(ISNUMBER(SEARCH("12",'Procytrat 610BS'!E452)),EDATE(AB8950,12),IF(ISNUMBER(SEARCH("6",'Procytrat 610BS'!E452)),EDATE(AB8950,6),IF(ISNUMBER(SEARCH("3",'Procytrat 610BS'!E452)),EDATE(AB8950,3),DATEVALUE('Procytrat 610BS'!E452))))),""))</f>
        <v/>
      </c>
      <c r="AM8950" t="str">
        <f t="shared" ca="1" si="863"/>
        <v/>
      </c>
    </row>
    <row r="8951" spans="27:39" x14ac:dyDescent="0.3">
      <c r="AA8951" t="str">
        <f>IF(COUNTA('Procytrat 610BS'!B453,'Procytrat 610BS'!C453,'Procytrat 610BS'!D453)&gt;0,"610BS","")</f>
        <v/>
      </c>
      <c r="AB8951" t="str">
        <f>IFERROR(IF(ISNUMBER('Procytrat 610BS'!B453),'Procytrat 610BS'!B453,DATEVALUE('Procytrat 610BS'!B453)),"")</f>
        <v/>
      </c>
      <c r="AC8951" t="str">
        <f>IF(AA8951="","",'Procytrat 610BS'!C453)</f>
        <v/>
      </c>
      <c r="AD8951" t="str">
        <f>IF(AA8951="","",IFERROR(1*'Procytrat 610BS'!D453,IFERROR(_xludf.NUMBERVALUE('Procytrat 610BS'!D453,".",","),IFERROR(_xludf.NUMBERVALUE('Procytrat 610BS'!D453,",","."),0))))</f>
        <v/>
      </c>
      <c r="AE8951" t="str">
        <f>IF(AA8951="","",'Procytrat 610BS'!K453)</f>
        <v/>
      </c>
      <c r="AF8951">
        <f t="shared" si="858"/>
        <v>0</v>
      </c>
      <c r="AG8951" t="str">
        <f t="shared" si="859"/>
        <v/>
      </c>
      <c r="AH8951" t="str">
        <f t="shared" si="860"/>
        <v/>
      </c>
      <c r="AI8951">
        <f t="shared" si="861"/>
        <v>0</v>
      </c>
      <c r="AJ8951">
        <f t="shared" si="862"/>
        <v>0</v>
      </c>
      <c r="AK8951">
        <v>0</v>
      </c>
      <c r="AL8951" t="str">
        <f>IF(AA8951="","",IFERROR(IF(ISNUMBER('Procytrat 610BS'!E453),'Procytrat 610BS'!E453,IF(ISNUMBER(SEARCH("12",'Procytrat 610BS'!E453)),EDATE(AB8951,12),IF(ISNUMBER(SEARCH("6",'Procytrat 610BS'!E453)),EDATE(AB8951,6),IF(ISNUMBER(SEARCH("3",'Procytrat 610BS'!E453)),EDATE(AB8951,3),DATEVALUE('Procytrat 610BS'!E453))))),""))</f>
        <v/>
      </c>
      <c r="AM8951" t="str">
        <f t="shared" ca="1" si="863"/>
        <v/>
      </c>
    </row>
    <row r="8952" spans="27:39" x14ac:dyDescent="0.3">
      <c r="AA8952" t="str">
        <f>IF(COUNTA('Procytrat 610BS'!B454,'Procytrat 610BS'!C454,'Procytrat 610BS'!D454)&gt;0,"610BS","")</f>
        <v/>
      </c>
      <c r="AB8952" t="str">
        <f>IFERROR(IF(ISNUMBER('Procytrat 610BS'!B454),'Procytrat 610BS'!B454,DATEVALUE('Procytrat 610BS'!B454)),"")</f>
        <v/>
      </c>
      <c r="AC8952" t="str">
        <f>IF(AA8952="","",'Procytrat 610BS'!C454)</f>
        <v/>
      </c>
      <c r="AD8952" t="str">
        <f>IF(AA8952="","",IFERROR(1*'Procytrat 610BS'!D454,IFERROR(_xludf.NUMBERVALUE('Procytrat 610BS'!D454,".",","),IFERROR(_xludf.NUMBERVALUE('Procytrat 610BS'!D454,",","."),0))))</f>
        <v/>
      </c>
      <c r="AE8952" t="str">
        <f>IF(AA8952="","",'Procytrat 610BS'!K454)</f>
        <v/>
      </c>
      <c r="AF8952">
        <f t="shared" si="858"/>
        <v>0</v>
      </c>
      <c r="AG8952" t="str">
        <f t="shared" si="859"/>
        <v/>
      </c>
      <c r="AH8952" t="str">
        <f t="shared" si="860"/>
        <v/>
      </c>
      <c r="AI8952">
        <f t="shared" si="861"/>
        <v>0</v>
      </c>
      <c r="AJ8952">
        <f t="shared" si="862"/>
        <v>0</v>
      </c>
      <c r="AK8952">
        <v>0</v>
      </c>
      <c r="AL8952" t="str">
        <f>IF(AA8952="","",IFERROR(IF(ISNUMBER('Procytrat 610BS'!E454),'Procytrat 610BS'!E454,IF(ISNUMBER(SEARCH("12",'Procytrat 610BS'!E454)),EDATE(AB8952,12),IF(ISNUMBER(SEARCH("6",'Procytrat 610BS'!E454)),EDATE(AB8952,6),IF(ISNUMBER(SEARCH("3",'Procytrat 610BS'!E454)),EDATE(AB8952,3),DATEVALUE('Procytrat 610BS'!E454))))),""))</f>
        <v/>
      </c>
      <c r="AM8952" t="str">
        <f t="shared" ca="1" si="863"/>
        <v/>
      </c>
    </row>
    <row r="8953" spans="27:39" x14ac:dyDescent="0.3">
      <c r="AA8953" t="str">
        <f>IF(COUNTA('Procytrat 610BS'!B455,'Procytrat 610BS'!C455,'Procytrat 610BS'!D455)&gt;0,"610BS","")</f>
        <v/>
      </c>
      <c r="AB8953" t="str">
        <f>IFERROR(IF(ISNUMBER('Procytrat 610BS'!B455),'Procytrat 610BS'!B455,DATEVALUE('Procytrat 610BS'!B455)),"")</f>
        <v/>
      </c>
      <c r="AC8953" t="str">
        <f>IF(AA8953="","",'Procytrat 610BS'!C455)</f>
        <v/>
      </c>
      <c r="AD8953" t="str">
        <f>IF(AA8953="","",IFERROR(1*'Procytrat 610BS'!D455,IFERROR(_xludf.NUMBERVALUE('Procytrat 610BS'!D455,".",","),IFERROR(_xludf.NUMBERVALUE('Procytrat 610BS'!D455,",","."),0))))</f>
        <v/>
      </c>
      <c r="AE8953" t="str">
        <f>IF(AA8953="","",'Procytrat 610BS'!K455)</f>
        <v/>
      </c>
      <c r="AF8953">
        <f t="shared" si="858"/>
        <v>0</v>
      </c>
      <c r="AG8953" t="str">
        <f t="shared" si="859"/>
        <v/>
      </c>
      <c r="AH8953" t="str">
        <f t="shared" si="860"/>
        <v/>
      </c>
      <c r="AI8953">
        <f t="shared" si="861"/>
        <v>0</v>
      </c>
      <c r="AJ8953">
        <f t="shared" si="862"/>
        <v>0</v>
      </c>
      <c r="AK8953">
        <v>0</v>
      </c>
      <c r="AL8953" t="str">
        <f>IF(AA8953="","",IFERROR(IF(ISNUMBER('Procytrat 610BS'!E455),'Procytrat 610BS'!E455,IF(ISNUMBER(SEARCH("12",'Procytrat 610BS'!E455)),EDATE(AB8953,12),IF(ISNUMBER(SEARCH("6",'Procytrat 610BS'!E455)),EDATE(AB8953,6),IF(ISNUMBER(SEARCH("3",'Procytrat 610BS'!E455)),EDATE(AB8953,3),DATEVALUE('Procytrat 610BS'!E455))))),""))</f>
        <v/>
      </c>
      <c r="AM8953" t="str">
        <f t="shared" ca="1" si="863"/>
        <v/>
      </c>
    </row>
    <row r="8954" spans="27:39" x14ac:dyDescent="0.3">
      <c r="AA8954" t="str">
        <f>IF(COUNTA('Procytrat 610BS'!B456,'Procytrat 610BS'!C456,'Procytrat 610BS'!D456)&gt;0,"610BS","")</f>
        <v/>
      </c>
      <c r="AB8954" t="str">
        <f>IFERROR(IF(ISNUMBER('Procytrat 610BS'!B456),'Procytrat 610BS'!B456,DATEVALUE('Procytrat 610BS'!B456)),"")</f>
        <v/>
      </c>
      <c r="AC8954" t="str">
        <f>IF(AA8954="","",'Procytrat 610BS'!C456)</f>
        <v/>
      </c>
      <c r="AD8954" t="str">
        <f>IF(AA8954="","",IFERROR(1*'Procytrat 610BS'!D456,IFERROR(_xludf.NUMBERVALUE('Procytrat 610BS'!D456,".",","),IFERROR(_xludf.NUMBERVALUE('Procytrat 610BS'!D456,",","."),0))))</f>
        <v/>
      </c>
      <c r="AE8954" t="str">
        <f>IF(AA8954="","",'Procytrat 610BS'!K456)</f>
        <v/>
      </c>
      <c r="AF8954">
        <f t="shared" si="858"/>
        <v>0</v>
      </c>
      <c r="AG8954" t="str">
        <f t="shared" si="859"/>
        <v/>
      </c>
      <c r="AH8954" t="str">
        <f t="shared" si="860"/>
        <v/>
      </c>
      <c r="AI8954">
        <f t="shared" si="861"/>
        <v>0</v>
      </c>
      <c r="AJ8954">
        <f t="shared" si="862"/>
        <v>0</v>
      </c>
      <c r="AK8954">
        <v>0</v>
      </c>
      <c r="AL8954" t="str">
        <f>IF(AA8954="","",IFERROR(IF(ISNUMBER('Procytrat 610BS'!E456),'Procytrat 610BS'!E456,IF(ISNUMBER(SEARCH("12",'Procytrat 610BS'!E456)),EDATE(AB8954,12),IF(ISNUMBER(SEARCH("6",'Procytrat 610BS'!E456)),EDATE(AB8954,6),IF(ISNUMBER(SEARCH("3",'Procytrat 610BS'!E456)),EDATE(AB8954,3),DATEVALUE('Procytrat 610BS'!E456))))),""))</f>
        <v/>
      </c>
      <c r="AM8954" t="str">
        <f t="shared" ca="1" si="863"/>
        <v/>
      </c>
    </row>
    <row r="8955" spans="27:39" x14ac:dyDescent="0.3">
      <c r="AA8955" t="str">
        <f>IF(COUNTA('Procytrat 610BS'!B457,'Procytrat 610BS'!C457,'Procytrat 610BS'!D457)&gt;0,"610BS","")</f>
        <v/>
      </c>
      <c r="AB8955" t="str">
        <f>IFERROR(IF(ISNUMBER('Procytrat 610BS'!B457),'Procytrat 610BS'!B457,DATEVALUE('Procytrat 610BS'!B457)),"")</f>
        <v/>
      </c>
      <c r="AC8955" t="str">
        <f>IF(AA8955="","",'Procytrat 610BS'!C457)</f>
        <v/>
      </c>
      <c r="AD8955" t="str">
        <f>IF(AA8955="","",IFERROR(1*'Procytrat 610BS'!D457,IFERROR(_xludf.NUMBERVALUE('Procytrat 610BS'!D457,".",","),IFERROR(_xludf.NUMBERVALUE('Procytrat 610BS'!D457,",","."),0))))</f>
        <v/>
      </c>
      <c r="AE8955" t="str">
        <f>IF(AA8955="","",'Procytrat 610BS'!K457)</f>
        <v/>
      </c>
      <c r="AF8955">
        <f t="shared" si="858"/>
        <v>0</v>
      </c>
      <c r="AG8955" t="str">
        <f t="shared" si="859"/>
        <v/>
      </c>
      <c r="AH8955" t="str">
        <f t="shared" si="860"/>
        <v/>
      </c>
      <c r="AI8955">
        <f t="shared" si="861"/>
        <v>0</v>
      </c>
      <c r="AJ8955">
        <f t="shared" si="862"/>
        <v>0</v>
      </c>
      <c r="AK8955">
        <v>0</v>
      </c>
      <c r="AL8955" t="str">
        <f>IF(AA8955="","",IFERROR(IF(ISNUMBER('Procytrat 610BS'!E457),'Procytrat 610BS'!E457,IF(ISNUMBER(SEARCH("12",'Procytrat 610BS'!E457)),EDATE(AB8955,12),IF(ISNUMBER(SEARCH("6",'Procytrat 610BS'!E457)),EDATE(AB8955,6),IF(ISNUMBER(SEARCH("3",'Procytrat 610BS'!E457)),EDATE(AB8955,3),DATEVALUE('Procytrat 610BS'!E457))))),""))</f>
        <v/>
      </c>
      <c r="AM8955" t="str">
        <f t="shared" ca="1" si="863"/>
        <v/>
      </c>
    </row>
    <row r="8956" spans="27:39" x14ac:dyDescent="0.3">
      <c r="AA8956" t="str">
        <f>IF(COUNTA('Procytrat 610BS'!B458,'Procytrat 610BS'!C458,'Procytrat 610BS'!D458)&gt;0,"610BS","")</f>
        <v/>
      </c>
      <c r="AB8956" t="str">
        <f>IFERROR(IF(ISNUMBER('Procytrat 610BS'!B458),'Procytrat 610BS'!B458,DATEVALUE('Procytrat 610BS'!B458)),"")</f>
        <v/>
      </c>
      <c r="AC8956" t="str">
        <f>IF(AA8956="","",'Procytrat 610BS'!C458)</f>
        <v/>
      </c>
      <c r="AD8956" t="str">
        <f>IF(AA8956="","",IFERROR(1*'Procytrat 610BS'!D458,IFERROR(_xludf.NUMBERVALUE('Procytrat 610BS'!D458,".",","),IFERROR(_xludf.NUMBERVALUE('Procytrat 610BS'!D458,",","."),0))))</f>
        <v/>
      </c>
      <c r="AE8956" t="str">
        <f>IF(AA8956="","",'Procytrat 610BS'!K458)</f>
        <v/>
      </c>
      <c r="AF8956">
        <f t="shared" si="858"/>
        <v>0</v>
      </c>
      <c r="AG8956" t="str">
        <f t="shared" si="859"/>
        <v/>
      </c>
      <c r="AH8956" t="str">
        <f t="shared" si="860"/>
        <v/>
      </c>
      <c r="AI8956">
        <f t="shared" si="861"/>
        <v>0</v>
      </c>
      <c r="AJ8956">
        <f t="shared" si="862"/>
        <v>0</v>
      </c>
      <c r="AK8956">
        <v>0</v>
      </c>
      <c r="AL8956" t="str">
        <f>IF(AA8956="","",IFERROR(IF(ISNUMBER('Procytrat 610BS'!E458),'Procytrat 610BS'!E458,IF(ISNUMBER(SEARCH("12",'Procytrat 610BS'!E458)),EDATE(AB8956,12),IF(ISNUMBER(SEARCH("6",'Procytrat 610BS'!E458)),EDATE(AB8956,6),IF(ISNUMBER(SEARCH("3",'Procytrat 610BS'!E458)),EDATE(AB8956,3),DATEVALUE('Procytrat 610BS'!E458))))),""))</f>
        <v/>
      </c>
      <c r="AM8956" t="str">
        <f t="shared" ca="1" si="863"/>
        <v/>
      </c>
    </row>
    <row r="8957" spans="27:39" x14ac:dyDescent="0.3">
      <c r="AA8957" t="str">
        <f>IF(COUNTA('Procytrat 610BS'!B459,'Procytrat 610BS'!C459,'Procytrat 610BS'!D459)&gt;0,"610BS","")</f>
        <v/>
      </c>
      <c r="AB8957" t="str">
        <f>IFERROR(IF(ISNUMBER('Procytrat 610BS'!B459),'Procytrat 610BS'!B459,DATEVALUE('Procytrat 610BS'!B459)),"")</f>
        <v/>
      </c>
      <c r="AC8957" t="str">
        <f>IF(AA8957="","",'Procytrat 610BS'!C459)</f>
        <v/>
      </c>
      <c r="AD8957" t="str">
        <f>IF(AA8957="","",IFERROR(1*'Procytrat 610BS'!D459,IFERROR(_xludf.NUMBERVALUE('Procytrat 610BS'!D459,".",","),IFERROR(_xludf.NUMBERVALUE('Procytrat 610BS'!D459,",","."),0))))</f>
        <v/>
      </c>
      <c r="AE8957" t="str">
        <f>IF(AA8957="","",'Procytrat 610BS'!K459)</f>
        <v/>
      </c>
      <c r="AF8957">
        <f t="shared" si="858"/>
        <v>0</v>
      </c>
      <c r="AG8957" t="str">
        <f t="shared" si="859"/>
        <v/>
      </c>
      <c r="AH8957" t="str">
        <f t="shared" si="860"/>
        <v/>
      </c>
      <c r="AI8957">
        <f t="shared" si="861"/>
        <v>0</v>
      </c>
      <c r="AJ8957">
        <f t="shared" si="862"/>
        <v>0</v>
      </c>
      <c r="AK8957">
        <v>0</v>
      </c>
      <c r="AL8957" t="str">
        <f>IF(AA8957="","",IFERROR(IF(ISNUMBER('Procytrat 610BS'!E459),'Procytrat 610BS'!E459,IF(ISNUMBER(SEARCH("12",'Procytrat 610BS'!E459)),EDATE(AB8957,12),IF(ISNUMBER(SEARCH("6",'Procytrat 610BS'!E459)),EDATE(AB8957,6),IF(ISNUMBER(SEARCH("3",'Procytrat 610BS'!E459)),EDATE(AB8957,3),DATEVALUE('Procytrat 610BS'!E459))))),""))</f>
        <v/>
      </c>
      <c r="AM8957" t="str">
        <f t="shared" ca="1" si="863"/>
        <v/>
      </c>
    </row>
    <row r="8958" spans="27:39" x14ac:dyDescent="0.3">
      <c r="AA8958" t="str">
        <f>IF(COUNTA('Procytrat 610BS'!B460,'Procytrat 610BS'!C460,'Procytrat 610BS'!D460)&gt;0,"610BS","")</f>
        <v/>
      </c>
      <c r="AB8958" t="str">
        <f>IFERROR(IF(ISNUMBER('Procytrat 610BS'!B460),'Procytrat 610BS'!B460,DATEVALUE('Procytrat 610BS'!B460)),"")</f>
        <v/>
      </c>
      <c r="AC8958" t="str">
        <f>IF(AA8958="","",'Procytrat 610BS'!C460)</f>
        <v/>
      </c>
      <c r="AD8958" t="str">
        <f>IF(AA8958="","",IFERROR(1*'Procytrat 610BS'!D460,IFERROR(_xludf.NUMBERVALUE('Procytrat 610BS'!D460,".",","),IFERROR(_xludf.NUMBERVALUE('Procytrat 610BS'!D460,",","."),0))))</f>
        <v/>
      </c>
      <c r="AE8958" t="str">
        <f>IF(AA8958="","",'Procytrat 610BS'!K460)</f>
        <v/>
      </c>
      <c r="AF8958">
        <f t="shared" si="858"/>
        <v>0</v>
      </c>
      <c r="AG8958" t="str">
        <f t="shared" si="859"/>
        <v/>
      </c>
      <c r="AH8958" t="str">
        <f t="shared" si="860"/>
        <v/>
      </c>
      <c r="AI8958">
        <f t="shared" si="861"/>
        <v>0</v>
      </c>
      <c r="AJ8958">
        <f t="shared" si="862"/>
        <v>0</v>
      </c>
      <c r="AK8958">
        <v>0</v>
      </c>
      <c r="AL8958" t="str">
        <f>IF(AA8958="","",IFERROR(IF(ISNUMBER('Procytrat 610BS'!E460),'Procytrat 610BS'!E460,IF(ISNUMBER(SEARCH("12",'Procytrat 610BS'!E460)),EDATE(AB8958,12),IF(ISNUMBER(SEARCH("6",'Procytrat 610BS'!E460)),EDATE(AB8958,6),IF(ISNUMBER(SEARCH("3",'Procytrat 610BS'!E460)),EDATE(AB8958,3),DATEVALUE('Procytrat 610BS'!E460))))),""))</f>
        <v/>
      </c>
      <c r="AM8958" t="str">
        <f t="shared" ca="1" si="863"/>
        <v/>
      </c>
    </row>
    <row r="8959" spans="27:39" x14ac:dyDescent="0.3">
      <c r="AA8959" t="str">
        <f>IF(COUNTA('Procytrat 610BS'!B461,'Procytrat 610BS'!C461,'Procytrat 610BS'!D461)&gt;0,"610BS","")</f>
        <v/>
      </c>
      <c r="AB8959" t="str">
        <f>IFERROR(IF(ISNUMBER('Procytrat 610BS'!B461),'Procytrat 610BS'!B461,DATEVALUE('Procytrat 610BS'!B461)),"")</f>
        <v/>
      </c>
      <c r="AC8959" t="str">
        <f>IF(AA8959="","",'Procytrat 610BS'!C461)</f>
        <v/>
      </c>
      <c r="AD8959" t="str">
        <f>IF(AA8959="","",IFERROR(1*'Procytrat 610BS'!D461,IFERROR(_xludf.NUMBERVALUE('Procytrat 610BS'!D461,".",","),IFERROR(_xludf.NUMBERVALUE('Procytrat 610BS'!D461,",","."),0))))</f>
        <v/>
      </c>
      <c r="AE8959" t="str">
        <f>IF(AA8959="","",'Procytrat 610BS'!K461)</f>
        <v/>
      </c>
      <c r="AF8959">
        <f t="shared" si="858"/>
        <v>0</v>
      </c>
      <c r="AG8959" t="str">
        <f t="shared" si="859"/>
        <v/>
      </c>
      <c r="AH8959" t="str">
        <f t="shared" si="860"/>
        <v/>
      </c>
      <c r="AI8959">
        <f t="shared" si="861"/>
        <v>0</v>
      </c>
      <c r="AJ8959">
        <f t="shared" si="862"/>
        <v>0</v>
      </c>
      <c r="AK8959">
        <v>0</v>
      </c>
      <c r="AL8959" t="str">
        <f>IF(AA8959="","",IFERROR(IF(ISNUMBER('Procytrat 610BS'!E461),'Procytrat 610BS'!E461,IF(ISNUMBER(SEARCH("12",'Procytrat 610BS'!E461)),EDATE(AB8959,12),IF(ISNUMBER(SEARCH("6",'Procytrat 610BS'!E461)),EDATE(AB8959,6),IF(ISNUMBER(SEARCH("3",'Procytrat 610BS'!E461)),EDATE(AB8959,3),DATEVALUE('Procytrat 610BS'!E461))))),""))</f>
        <v/>
      </c>
      <c r="AM8959" t="str">
        <f t="shared" ca="1" si="863"/>
        <v/>
      </c>
    </row>
    <row r="8960" spans="27:39" x14ac:dyDescent="0.3">
      <c r="AA8960" t="str">
        <f>IF(COUNTA('Procytrat 610BS'!B462,'Procytrat 610BS'!C462,'Procytrat 610BS'!D462)&gt;0,"610BS","")</f>
        <v/>
      </c>
      <c r="AB8960" t="str">
        <f>IFERROR(IF(ISNUMBER('Procytrat 610BS'!B462),'Procytrat 610BS'!B462,DATEVALUE('Procytrat 610BS'!B462)),"")</f>
        <v/>
      </c>
      <c r="AC8960" t="str">
        <f>IF(AA8960="","",'Procytrat 610BS'!C462)</f>
        <v/>
      </c>
      <c r="AD8960" t="str">
        <f>IF(AA8960="","",IFERROR(1*'Procytrat 610BS'!D462,IFERROR(_xludf.NUMBERVALUE('Procytrat 610BS'!D462,".",","),IFERROR(_xludf.NUMBERVALUE('Procytrat 610BS'!D462,",","."),0))))</f>
        <v/>
      </c>
      <c r="AE8960" t="str">
        <f>IF(AA8960="","",'Procytrat 610BS'!K462)</f>
        <v/>
      </c>
      <c r="AF8960">
        <f t="shared" si="858"/>
        <v>0</v>
      </c>
      <c r="AG8960" t="str">
        <f t="shared" si="859"/>
        <v/>
      </c>
      <c r="AH8960" t="str">
        <f t="shared" si="860"/>
        <v/>
      </c>
      <c r="AI8960">
        <f t="shared" si="861"/>
        <v>0</v>
      </c>
      <c r="AJ8960">
        <f t="shared" si="862"/>
        <v>0</v>
      </c>
      <c r="AK8960">
        <v>0</v>
      </c>
      <c r="AL8960" t="str">
        <f>IF(AA8960="","",IFERROR(IF(ISNUMBER('Procytrat 610BS'!E462),'Procytrat 610BS'!E462,IF(ISNUMBER(SEARCH("12",'Procytrat 610BS'!E462)),EDATE(AB8960,12),IF(ISNUMBER(SEARCH("6",'Procytrat 610BS'!E462)),EDATE(AB8960,6),IF(ISNUMBER(SEARCH("3",'Procytrat 610BS'!E462)),EDATE(AB8960,3),DATEVALUE('Procytrat 610BS'!E462))))),""))</f>
        <v/>
      </c>
      <c r="AM8960" t="str">
        <f t="shared" ca="1" si="863"/>
        <v/>
      </c>
    </row>
    <row r="8961" spans="27:39" x14ac:dyDescent="0.3">
      <c r="AA8961" t="str">
        <f>IF(COUNTA('Procytrat 610BS'!B463,'Procytrat 610BS'!C463,'Procytrat 610BS'!D463)&gt;0,"610BS","")</f>
        <v/>
      </c>
      <c r="AB8961" t="str">
        <f>IFERROR(IF(ISNUMBER('Procytrat 610BS'!B463),'Procytrat 610BS'!B463,DATEVALUE('Procytrat 610BS'!B463)),"")</f>
        <v/>
      </c>
      <c r="AC8961" t="str">
        <f>IF(AA8961="","",'Procytrat 610BS'!C463)</f>
        <v/>
      </c>
      <c r="AD8961" t="str">
        <f>IF(AA8961="","",IFERROR(1*'Procytrat 610BS'!D463,IFERROR(_xludf.NUMBERVALUE('Procytrat 610BS'!D463,".",","),IFERROR(_xludf.NUMBERVALUE('Procytrat 610BS'!D463,",","."),0))))</f>
        <v/>
      </c>
      <c r="AE8961" t="str">
        <f>IF(AA8961="","",'Procytrat 610BS'!K463)</f>
        <v/>
      </c>
      <c r="AF8961">
        <f t="shared" si="858"/>
        <v>0</v>
      </c>
      <c r="AG8961" t="str">
        <f t="shared" si="859"/>
        <v/>
      </c>
      <c r="AH8961" t="str">
        <f t="shared" si="860"/>
        <v/>
      </c>
      <c r="AI8961">
        <f t="shared" si="861"/>
        <v>0</v>
      </c>
      <c r="AJ8961">
        <f t="shared" si="862"/>
        <v>0</v>
      </c>
      <c r="AK8961">
        <v>0</v>
      </c>
      <c r="AL8961" t="str">
        <f>IF(AA8961="","",IFERROR(IF(ISNUMBER('Procytrat 610BS'!E463),'Procytrat 610BS'!E463,IF(ISNUMBER(SEARCH("12",'Procytrat 610BS'!E463)),EDATE(AB8961,12),IF(ISNUMBER(SEARCH("6",'Procytrat 610BS'!E463)),EDATE(AB8961,6),IF(ISNUMBER(SEARCH("3",'Procytrat 610BS'!E463)),EDATE(AB8961,3),DATEVALUE('Procytrat 610BS'!E463))))),""))</f>
        <v/>
      </c>
      <c r="AM8961" t="str">
        <f t="shared" ca="1" si="863"/>
        <v/>
      </c>
    </row>
    <row r="8962" spans="27:39" x14ac:dyDescent="0.3">
      <c r="AA8962" t="str">
        <f>IF(COUNTA('Procytrat 610BS'!B464,'Procytrat 610BS'!C464,'Procytrat 610BS'!D464)&gt;0,"610BS","")</f>
        <v/>
      </c>
      <c r="AB8962" t="str">
        <f>IFERROR(IF(ISNUMBER('Procytrat 610BS'!B464),'Procytrat 610BS'!B464,DATEVALUE('Procytrat 610BS'!B464)),"")</f>
        <v/>
      </c>
      <c r="AC8962" t="str">
        <f>IF(AA8962="","",'Procytrat 610BS'!C464)</f>
        <v/>
      </c>
      <c r="AD8962" t="str">
        <f>IF(AA8962="","",IFERROR(1*'Procytrat 610BS'!D464,IFERROR(_xludf.NUMBERVALUE('Procytrat 610BS'!D464,".",","),IFERROR(_xludf.NUMBERVALUE('Procytrat 610BS'!D464,",","."),0))))</f>
        <v/>
      </c>
      <c r="AE8962" t="str">
        <f>IF(AA8962="","",'Procytrat 610BS'!K464)</f>
        <v/>
      </c>
      <c r="AF8962">
        <f t="shared" ref="AF8962:AF9025" si="864">IF(AA8962="",0,--ISNUMBER(SEARCH("aprovado",AE8962)))</f>
        <v>0</v>
      </c>
      <c r="AG8962" t="str">
        <f t="shared" ref="AG8962:AG9025" si="865">IF(AB8962="","",YEAR(AB8962))</f>
        <v/>
      </c>
      <c r="AH8962" t="str">
        <f t="shared" ref="AH8962:AH9025" si="866">IF(AB8962="","",MONTH(AB8962))</f>
        <v/>
      </c>
      <c r="AI8962">
        <f t="shared" ref="AI8962:AI9025" si="867">IF(AB8962="",0,AB8962+ROW()/1000000)</f>
        <v>0</v>
      </c>
      <c r="AJ8962">
        <f t="shared" ref="AJ8962:AJ9025" si="868">--(AA8962&lt;&gt;"")</f>
        <v>0</v>
      </c>
      <c r="AK8962">
        <v>0</v>
      </c>
      <c r="AL8962" t="str">
        <f>IF(AA8962="","",IFERROR(IF(ISNUMBER('Procytrat 610BS'!E464),'Procytrat 610BS'!E464,IF(ISNUMBER(SEARCH("12",'Procytrat 610BS'!E464)),EDATE(AB8962,12),IF(ISNUMBER(SEARCH("6",'Procytrat 610BS'!E464)),EDATE(AB8962,6),IF(ISNUMBER(SEARCH("3",'Procytrat 610BS'!E464)),EDATE(AB8962,3),DATEVALUE('Procytrat 610BS'!E464))))),""))</f>
        <v/>
      </c>
      <c r="AM8962" t="str">
        <f t="shared" ref="AM8962:AM9025" ca="1" si="869">IF(AND(AJ8962=1,AL8962&lt;&gt;"",AL8962&gt;=TODAY(),AG8962=$W$3),AL8962+ROW()/1000000,"")</f>
        <v/>
      </c>
    </row>
    <row r="8963" spans="27:39" x14ac:dyDescent="0.3">
      <c r="AA8963" t="str">
        <f>IF(COUNTA('Procytrat 610BS'!B465,'Procytrat 610BS'!C465,'Procytrat 610BS'!D465)&gt;0,"610BS","")</f>
        <v/>
      </c>
      <c r="AB8963" t="str">
        <f>IFERROR(IF(ISNUMBER('Procytrat 610BS'!B465),'Procytrat 610BS'!B465,DATEVALUE('Procytrat 610BS'!B465)),"")</f>
        <v/>
      </c>
      <c r="AC8963" t="str">
        <f>IF(AA8963="","",'Procytrat 610BS'!C465)</f>
        <v/>
      </c>
      <c r="AD8963" t="str">
        <f>IF(AA8963="","",IFERROR(1*'Procytrat 610BS'!D465,IFERROR(_xludf.NUMBERVALUE('Procytrat 610BS'!D465,".",","),IFERROR(_xludf.NUMBERVALUE('Procytrat 610BS'!D465,",","."),0))))</f>
        <v/>
      </c>
      <c r="AE8963" t="str">
        <f>IF(AA8963="","",'Procytrat 610BS'!K465)</f>
        <v/>
      </c>
      <c r="AF8963">
        <f t="shared" si="864"/>
        <v>0</v>
      </c>
      <c r="AG8963" t="str">
        <f t="shared" si="865"/>
        <v/>
      </c>
      <c r="AH8963" t="str">
        <f t="shared" si="866"/>
        <v/>
      </c>
      <c r="AI8963">
        <f t="shared" si="867"/>
        <v>0</v>
      </c>
      <c r="AJ8963">
        <f t="shared" si="868"/>
        <v>0</v>
      </c>
      <c r="AK8963">
        <v>0</v>
      </c>
      <c r="AL8963" t="str">
        <f>IF(AA8963="","",IFERROR(IF(ISNUMBER('Procytrat 610BS'!E465),'Procytrat 610BS'!E465,IF(ISNUMBER(SEARCH("12",'Procytrat 610BS'!E465)),EDATE(AB8963,12),IF(ISNUMBER(SEARCH("6",'Procytrat 610BS'!E465)),EDATE(AB8963,6),IF(ISNUMBER(SEARCH("3",'Procytrat 610BS'!E465)),EDATE(AB8963,3),DATEVALUE('Procytrat 610BS'!E465))))),""))</f>
        <v/>
      </c>
      <c r="AM8963" t="str">
        <f t="shared" ca="1" si="869"/>
        <v/>
      </c>
    </row>
    <row r="8964" spans="27:39" x14ac:dyDescent="0.3">
      <c r="AA8964" t="str">
        <f>IF(COUNTA('Procytrat 610BS'!B466,'Procytrat 610BS'!C466,'Procytrat 610BS'!D466)&gt;0,"610BS","")</f>
        <v/>
      </c>
      <c r="AB8964" t="str">
        <f>IFERROR(IF(ISNUMBER('Procytrat 610BS'!B466),'Procytrat 610BS'!B466,DATEVALUE('Procytrat 610BS'!B466)),"")</f>
        <v/>
      </c>
      <c r="AC8964" t="str">
        <f>IF(AA8964="","",'Procytrat 610BS'!C466)</f>
        <v/>
      </c>
      <c r="AD8964" t="str">
        <f>IF(AA8964="","",IFERROR(1*'Procytrat 610BS'!D466,IFERROR(_xludf.NUMBERVALUE('Procytrat 610BS'!D466,".",","),IFERROR(_xludf.NUMBERVALUE('Procytrat 610BS'!D466,",","."),0))))</f>
        <v/>
      </c>
      <c r="AE8964" t="str">
        <f>IF(AA8964="","",'Procytrat 610BS'!K466)</f>
        <v/>
      </c>
      <c r="AF8964">
        <f t="shared" si="864"/>
        <v>0</v>
      </c>
      <c r="AG8964" t="str">
        <f t="shared" si="865"/>
        <v/>
      </c>
      <c r="AH8964" t="str">
        <f t="shared" si="866"/>
        <v/>
      </c>
      <c r="AI8964">
        <f t="shared" si="867"/>
        <v>0</v>
      </c>
      <c r="AJ8964">
        <f t="shared" si="868"/>
        <v>0</v>
      </c>
      <c r="AK8964">
        <v>0</v>
      </c>
      <c r="AL8964" t="str">
        <f>IF(AA8964="","",IFERROR(IF(ISNUMBER('Procytrat 610BS'!E466),'Procytrat 610BS'!E466,IF(ISNUMBER(SEARCH("12",'Procytrat 610BS'!E466)),EDATE(AB8964,12),IF(ISNUMBER(SEARCH("6",'Procytrat 610BS'!E466)),EDATE(AB8964,6),IF(ISNUMBER(SEARCH("3",'Procytrat 610BS'!E466)),EDATE(AB8964,3),DATEVALUE('Procytrat 610BS'!E466))))),""))</f>
        <v/>
      </c>
      <c r="AM8964" t="str">
        <f t="shared" ca="1" si="869"/>
        <v/>
      </c>
    </row>
    <row r="8965" spans="27:39" x14ac:dyDescent="0.3">
      <c r="AA8965" t="str">
        <f>IF(COUNTA('Procytrat 610BS'!B467,'Procytrat 610BS'!C467,'Procytrat 610BS'!D467)&gt;0,"610BS","")</f>
        <v/>
      </c>
      <c r="AB8965" t="str">
        <f>IFERROR(IF(ISNUMBER('Procytrat 610BS'!B467),'Procytrat 610BS'!B467,DATEVALUE('Procytrat 610BS'!B467)),"")</f>
        <v/>
      </c>
      <c r="AC8965" t="str">
        <f>IF(AA8965="","",'Procytrat 610BS'!C467)</f>
        <v/>
      </c>
      <c r="AD8965" t="str">
        <f>IF(AA8965="","",IFERROR(1*'Procytrat 610BS'!D467,IFERROR(_xludf.NUMBERVALUE('Procytrat 610BS'!D467,".",","),IFERROR(_xludf.NUMBERVALUE('Procytrat 610BS'!D467,",","."),0))))</f>
        <v/>
      </c>
      <c r="AE8965" t="str">
        <f>IF(AA8965="","",'Procytrat 610BS'!K467)</f>
        <v/>
      </c>
      <c r="AF8965">
        <f t="shared" si="864"/>
        <v>0</v>
      </c>
      <c r="AG8965" t="str">
        <f t="shared" si="865"/>
        <v/>
      </c>
      <c r="AH8965" t="str">
        <f t="shared" si="866"/>
        <v/>
      </c>
      <c r="AI8965">
        <f t="shared" si="867"/>
        <v>0</v>
      </c>
      <c r="AJ8965">
        <f t="shared" si="868"/>
        <v>0</v>
      </c>
      <c r="AK8965">
        <v>0</v>
      </c>
      <c r="AL8965" t="str">
        <f>IF(AA8965="","",IFERROR(IF(ISNUMBER('Procytrat 610BS'!E467),'Procytrat 610BS'!E467,IF(ISNUMBER(SEARCH("12",'Procytrat 610BS'!E467)),EDATE(AB8965,12),IF(ISNUMBER(SEARCH("6",'Procytrat 610BS'!E467)),EDATE(AB8965,6),IF(ISNUMBER(SEARCH("3",'Procytrat 610BS'!E467)),EDATE(AB8965,3),DATEVALUE('Procytrat 610BS'!E467))))),""))</f>
        <v/>
      </c>
      <c r="AM8965" t="str">
        <f t="shared" ca="1" si="869"/>
        <v/>
      </c>
    </row>
    <row r="8966" spans="27:39" x14ac:dyDescent="0.3">
      <c r="AA8966" t="str">
        <f>IF(COUNTA('Procytrat 610BS'!B468,'Procytrat 610BS'!C468,'Procytrat 610BS'!D468)&gt;0,"610BS","")</f>
        <v/>
      </c>
      <c r="AB8966" t="str">
        <f>IFERROR(IF(ISNUMBER('Procytrat 610BS'!B468),'Procytrat 610BS'!B468,DATEVALUE('Procytrat 610BS'!B468)),"")</f>
        <v/>
      </c>
      <c r="AC8966" t="str">
        <f>IF(AA8966="","",'Procytrat 610BS'!C468)</f>
        <v/>
      </c>
      <c r="AD8966" t="str">
        <f>IF(AA8966="","",IFERROR(1*'Procytrat 610BS'!D468,IFERROR(_xludf.NUMBERVALUE('Procytrat 610BS'!D468,".",","),IFERROR(_xludf.NUMBERVALUE('Procytrat 610BS'!D468,",","."),0))))</f>
        <v/>
      </c>
      <c r="AE8966" t="str">
        <f>IF(AA8966="","",'Procytrat 610BS'!K468)</f>
        <v/>
      </c>
      <c r="AF8966">
        <f t="shared" si="864"/>
        <v>0</v>
      </c>
      <c r="AG8966" t="str">
        <f t="shared" si="865"/>
        <v/>
      </c>
      <c r="AH8966" t="str">
        <f t="shared" si="866"/>
        <v/>
      </c>
      <c r="AI8966">
        <f t="shared" si="867"/>
        <v>0</v>
      </c>
      <c r="AJ8966">
        <f t="shared" si="868"/>
        <v>0</v>
      </c>
      <c r="AK8966">
        <v>0</v>
      </c>
      <c r="AL8966" t="str">
        <f>IF(AA8966="","",IFERROR(IF(ISNUMBER('Procytrat 610BS'!E468),'Procytrat 610BS'!E468,IF(ISNUMBER(SEARCH("12",'Procytrat 610BS'!E468)),EDATE(AB8966,12),IF(ISNUMBER(SEARCH("6",'Procytrat 610BS'!E468)),EDATE(AB8966,6),IF(ISNUMBER(SEARCH("3",'Procytrat 610BS'!E468)),EDATE(AB8966,3),DATEVALUE('Procytrat 610BS'!E468))))),""))</f>
        <v/>
      </c>
      <c r="AM8966" t="str">
        <f t="shared" ca="1" si="869"/>
        <v/>
      </c>
    </row>
    <row r="8967" spans="27:39" x14ac:dyDescent="0.3">
      <c r="AA8967" t="str">
        <f>IF(COUNTA('Procytrat 610BS'!B469,'Procytrat 610BS'!C469,'Procytrat 610BS'!D469)&gt;0,"610BS","")</f>
        <v/>
      </c>
      <c r="AB8967" t="str">
        <f>IFERROR(IF(ISNUMBER('Procytrat 610BS'!B469),'Procytrat 610BS'!B469,DATEVALUE('Procytrat 610BS'!B469)),"")</f>
        <v/>
      </c>
      <c r="AC8967" t="str">
        <f>IF(AA8967="","",'Procytrat 610BS'!C469)</f>
        <v/>
      </c>
      <c r="AD8967" t="str">
        <f>IF(AA8967="","",IFERROR(1*'Procytrat 610BS'!D469,IFERROR(_xludf.NUMBERVALUE('Procytrat 610BS'!D469,".",","),IFERROR(_xludf.NUMBERVALUE('Procytrat 610BS'!D469,",","."),0))))</f>
        <v/>
      </c>
      <c r="AE8967" t="str">
        <f>IF(AA8967="","",'Procytrat 610BS'!K469)</f>
        <v/>
      </c>
      <c r="AF8967">
        <f t="shared" si="864"/>
        <v>0</v>
      </c>
      <c r="AG8967" t="str">
        <f t="shared" si="865"/>
        <v/>
      </c>
      <c r="AH8967" t="str">
        <f t="shared" si="866"/>
        <v/>
      </c>
      <c r="AI8967">
        <f t="shared" si="867"/>
        <v>0</v>
      </c>
      <c r="AJ8967">
        <f t="shared" si="868"/>
        <v>0</v>
      </c>
      <c r="AK8967">
        <v>0</v>
      </c>
      <c r="AL8967" t="str">
        <f>IF(AA8967="","",IFERROR(IF(ISNUMBER('Procytrat 610BS'!E469),'Procytrat 610BS'!E469,IF(ISNUMBER(SEARCH("12",'Procytrat 610BS'!E469)),EDATE(AB8967,12),IF(ISNUMBER(SEARCH("6",'Procytrat 610BS'!E469)),EDATE(AB8967,6),IF(ISNUMBER(SEARCH("3",'Procytrat 610BS'!E469)),EDATE(AB8967,3),DATEVALUE('Procytrat 610BS'!E469))))),""))</f>
        <v/>
      </c>
      <c r="AM8967" t="str">
        <f t="shared" ca="1" si="869"/>
        <v/>
      </c>
    </row>
    <row r="8968" spans="27:39" x14ac:dyDescent="0.3">
      <c r="AA8968" t="str">
        <f>IF(COUNTA('Procytrat 610BS'!B470,'Procytrat 610BS'!C470,'Procytrat 610BS'!D470)&gt;0,"610BS","")</f>
        <v/>
      </c>
      <c r="AB8968" t="str">
        <f>IFERROR(IF(ISNUMBER('Procytrat 610BS'!B470),'Procytrat 610BS'!B470,DATEVALUE('Procytrat 610BS'!B470)),"")</f>
        <v/>
      </c>
      <c r="AC8968" t="str">
        <f>IF(AA8968="","",'Procytrat 610BS'!C470)</f>
        <v/>
      </c>
      <c r="AD8968" t="str">
        <f>IF(AA8968="","",IFERROR(1*'Procytrat 610BS'!D470,IFERROR(_xludf.NUMBERVALUE('Procytrat 610BS'!D470,".",","),IFERROR(_xludf.NUMBERVALUE('Procytrat 610BS'!D470,",","."),0))))</f>
        <v/>
      </c>
      <c r="AE8968" t="str">
        <f>IF(AA8968="","",'Procytrat 610BS'!K470)</f>
        <v/>
      </c>
      <c r="AF8968">
        <f t="shared" si="864"/>
        <v>0</v>
      </c>
      <c r="AG8968" t="str">
        <f t="shared" si="865"/>
        <v/>
      </c>
      <c r="AH8968" t="str">
        <f t="shared" si="866"/>
        <v/>
      </c>
      <c r="AI8968">
        <f t="shared" si="867"/>
        <v>0</v>
      </c>
      <c r="AJ8968">
        <f t="shared" si="868"/>
        <v>0</v>
      </c>
      <c r="AK8968">
        <v>0</v>
      </c>
      <c r="AL8968" t="str">
        <f>IF(AA8968="","",IFERROR(IF(ISNUMBER('Procytrat 610BS'!E470),'Procytrat 610BS'!E470,IF(ISNUMBER(SEARCH("12",'Procytrat 610BS'!E470)),EDATE(AB8968,12),IF(ISNUMBER(SEARCH("6",'Procytrat 610BS'!E470)),EDATE(AB8968,6),IF(ISNUMBER(SEARCH("3",'Procytrat 610BS'!E470)),EDATE(AB8968,3),DATEVALUE('Procytrat 610BS'!E470))))),""))</f>
        <v/>
      </c>
      <c r="AM8968" t="str">
        <f t="shared" ca="1" si="869"/>
        <v/>
      </c>
    </row>
    <row r="8969" spans="27:39" x14ac:dyDescent="0.3">
      <c r="AA8969" t="str">
        <f>IF(COUNTA('Procytrat 610BS'!B471,'Procytrat 610BS'!C471,'Procytrat 610BS'!D471)&gt;0,"610BS","")</f>
        <v/>
      </c>
      <c r="AB8969" t="str">
        <f>IFERROR(IF(ISNUMBER('Procytrat 610BS'!B471),'Procytrat 610BS'!B471,DATEVALUE('Procytrat 610BS'!B471)),"")</f>
        <v/>
      </c>
      <c r="AC8969" t="str">
        <f>IF(AA8969="","",'Procytrat 610BS'!C471)</f>
        <v/>
      </c>
      <c r="AD8969" t="str">
        <f>IF(AA8969="","",IFERROR(1*'Procytrat 610BS'!D471,IFERROR(_xludf.NUMBERVALUE('Procytrat 610BS'!D471,".",","),IFERROR(_xludf.NUMBERVALUE('Procytrat 610BS'!D471,",","."),0))))</f>
        <v/>
      </c>
      <c r="AE8969" t="str">
        <f>IF(AA8969="","",'Procytrat 610BS'!K471)</f>
        <v/>
      </c>
      <c r="AF8969">
        <f t="shared" si="864"/>
        <v>0</v>
      </c>
      <c r="AG8969" t="str">
        <f t="shared" si="865"/>
        <v/>
      </c>
      <c r="AH8969" t="str">
        <f t="shared" si="866"/>
        <v/>
      </c>
      <c r="AI8969">
        <f t="shared" si="867"/>
        <v>0</v>
      </c>
      <c r="AJ8969">
        <f t="shared" si="868"/>
        <v>0</v>
      </c>
      <c r="AK8969">
        <v>0</v>
      </c>
      <c r="AL8969" t="str">
        <f>IF(AA8969="","",IFERROR(IF(ISNUMBER('Procytrat 610BS'!E471),'Procytrat 610BS'!E471,IF(ISNUMBER(SEARCH("12",'Procytrat 610BS'!E471)),EDATE(AB8969,12),IF(ISNUMBER(SEARCH("6",'Procytrat 610BS'!E471)),EDATE(AB8969,6),IF(ISNUMBER(SEARCH("3",'Procytrat 610BS'!E471)),EDATE(AB8969,3),DATEVALUE('Procytrat 610BS'!E471))))),""))</f>
        <v/>
      </c>
      <c r="AM8969" t="str">
        <f t="shared" ca="1" si="869"/>
        <v/>
      </c>
    </row>
    <row r="8970" spans="27:39" x14ac:dyDescent="0.3">
      <c r="AA8970" t="str">
        <f>IF(COUNTA('Procytrat 610BS'!B472,'Procytrat 610BS'!C472,'Procytrat 610BS'!D472)&gt;0,"610BS","")</f>
        <v/>
      </c>
      <c r="AB8970" t="str">
        <f>IFERROR(IF(ISNUMBER('Procytrat 610BS'!B472),'Procytrat 610BS'!B472,DATEVALUE('Procytrat 610BS'!B472)),"")</f>
        <v/>
      </c>
      <c r="AC8970" t="str">
        <f>IF(AA8970="","",'Procytrat 610BS'!C472)</f>
        <v/>
      </c>
      <c r="AD8970" t="str">
        <f>IF(AA8970="","",IFERROR(1*'Procytrat 610BS'!D472,IFERROR(_xludf.NUMBERVALUE('Procytrat 610BS'!D472,".",","),IFERROR(_xludf.NUMBERVALUE('Procytrat 610BS'!D472,",","."),0))))</f>
        <v/>
      </c>
      <c r="AE8970" t="str">
        <f>IF(AA8970="","",'Procytrat 610BS'!K472)</f>
        <v/>
      </c>
      <c r="AF8970">
        <f t="shared" si="864"/>
        <v>0</v>
      </c>
      <c r="AG8970" t="str">
        <f t="shared" si="865"/>
        <v/>
      </c>
      <c r="AH8970" t="str">
        <f t="shared" si="866"/>
        <v/>
      </c>
      <c r="AI8970">
        <f t="shared" si="867"/>
        <v>0</v>
      </c>
      <c r="AJ8970">
        <f t="shared" si="868"/>
        <v>0</v>
      </c>
      <c r="AK8970">
        <v>0</v>
      </c>
      <c r="AL8970" t="str">
        <f>IF(AA8970="","",IFERROR(IF(ISNUMBER('Procytrat 610BS'!E472),'Procytrat 610BS'!E472,IF(ISNUMBER(SEARCH("12",'Procytrat 610BS'!E472)),EDATE(AB8970,12),IF(ISNUMBER(SEARCH("6",'Procytrat 610BS'!E472)),EDATE(AB8970,6),IF(ISNUMBER(SEARCH("3",'Procytrat 610BS'!E472)),EDATE(AB8970,3),DATEVALUE('Procytrat 610BS'!E472))))),""))</f>
        <v/>
      </c>
      <c r="AM8970" t="str">
        <f t="shared" ca="1" si="869"/>
        <v/>
      </c>
    </row>
    <row r="8971" spans="27:39" x14ac:dyDescent="0.3">
      <c r="AA8971" t="str">
        <f>IF(COUNTA('Procytrat 610BS'!B473,'Procytrat 610BS'!C473,'Procytrat 610BS'!D473)&gt;0,"610BS","")</f>
        <v/>
      </c>
      <c r="AB8971" t="str">
        <f>IFERROR(IF(ISNUMBER('Procytrat 610BS'!B473),'Procytrat 610BS'!B473,DATEVALUE('Procytrat 610BS'!B473)),"")</f>
        <v/>
      </c>
      <c r="AC8971" t="str">
        <f>IF(AA8971="","",'Procytrat 610BS'!C473)</f>
        <v/>
      </c>
      <c r="AD8971" t="str">
        <f>IF(AA8971="","",IFERROR(1*'Procytrat 610BS'!D473,IFERROR(_xludf.NUMBERVALUE('Procytrat 610BS'!D473,".",","),IFERROR(_xludf.NUMBERVALUE('Procytrat 610BS'!D473,",","."),0))))</f>
        <v/>
      </c>
      <c r="AE8971" t="str">
        <f>IF(AA8971="","",'Procytrat 610BS'!K473)</f>
        <v/>
      </c>
      <c r="AF8971">
        <f t="shared" si="864"/>
        <v>0</v>
      </c>
      <c r="AG8971" t="str">
        <f t="shared" si="865"/>
        <v/>
      </c>
      <c r="AH8971" t="str">
        <f t="shared" si="866"/>
        <v/>
      </c>
      <c r="AI8971">
        <f t="shared" si="867"/>
        <v>0</v>
      </c>
      <c r="AJ8971">
        <f t="shared" si="868"/>
        <v>0</v>
      </c>
      <c r="AK8971">
        <v>0</v>
      </c>
      <c r="AL8971" t="str">
        <f>IF(AA8971="","",IFERROR(IF(ISNUMBER('Procytrat 610BS'!E473),'Procytrat 610BS'!E473,IF(ISNUMBER(SEARCH("12",'Procytrat 610BS'!E473)),EDATE(AB8971,12),IF(ISNUMBER(SEARCH("6",'Procytrat 610BS'!E473)),EDATE(AB8971,6),IF(ISNUMBER(SEARCH("3",'Procytrat 610BS'!E473)),EDATE(AB8971,3),DATEVALUE('Procytrat 610BS'!E473))))),""))</f>
        <v/>
      </c>
      <c r="AM8971" t="str">
        <f t="shared" ca="1" si="869"/>
        <v/>
      </c>
    </row>
    <row r="8972" spans="27:39" x14ac:dyDescent="0.3">
      <c r="AA8972" t="str">
        <f>IF(COUNTA('Procytrat 610BS'!B474,'Procytrat 610BS'!C474,'Procytrat 610BS'!D474)&gt;0,"610BS","")</f>
        <v/>
      </c>
      <c r="AB8972" t="str">
        <f>IFERROR(IF(ISNUMBER('Procytrat 610BS'!B474),'Procytrat 610BS'!B474,DATEVALUE('Procytrat 610BS'!B474)),"")</f>
        <v/>
      </c>
      <c r="AC8972" t="str">
        <f>IF(AA8972="","",'Procytrat 610BS'!C474)</f>
        <v/>
      </c>
      <c r="AD8972" t="str">
        <f>IF(AA8972="","",IFERROR(1*'Procytrat 610BS'!D474,IFERROR(_xludf.NUMBERVALUE('Procytrat 610BS'!D474,".",","),IFERROR(_xludf.NUMBERVALUE('Procytrat 610BS'!D474,",","."),0))))</f>
        <v/>
      </c>
      <c r="AE8972" t="str">
        <f>IF(AA8972="","",'Procytrat 610BS'!K474)</f>
        <v/>
      </c>
      <c r="AF8972">
        <f t="shared" si="864"/>
        <v>0</v>
      </c>
      <c r="AG8972" t="str">
        <f t="shared" si="865"/>
        <v/>
      </c>
      <c r="AH8972" t="str">
        <f t="shared" si="866"/>
        <v/>
      </c>
      <c r="AI8972">
        <f t="shared" si="867"/>
        <v>0</v>
      </c>
      <c r="AJ8972">
        <f t="shared" si="868"/>
        <v>0</v>
      </c>
      <c r="AK8972">
        <v>0</v>
      </c>
      <c r="AL8972" t="str">
        <f>IF(AA8972="","",IFERROR(IF(ISNUMBER('Procytrat 610BS'!E474),'Procytrat 610BS'!E474,IF(ISNUMBER(SEARCH("12",'Procytrat 610BS'!E474)),EDATE(AB8972,12),IF(ISNUMBER(SEARCH("6",'Procytrat 610BS'!E474)),EDATE(AB8972,6),IF(ISNUMBER(SEARCH("3",'Procytrat 610BS'!E474)),EDATE(AB8972,3),DATEVALUE('Procytrat 610BS'!E474))))),""))</f>
        <v/>
      </c>
      <c r="AM8972" t="str">
        <f t="shared" ca="1" si="869"/>
        <v/>
      </c>
    </row>
    <row r="8973" spans="27:39" x14ac:dyDescent="0.3">
      <c r="AA8973" t="str">
        <f>IF(COUNTA('Procytrat 610BS'!B475,'Procytrat 610BS'!C475,'Procytrat 610BS'!D475)&gt;0,"610BS","")</f>
        <v/>
      </c>
      <c r="AB8973" t="str">
        <f>IFERROR(IF(ISNUMBER('Procytrat 610BS'!B475),'Procytrat 610BS'!B475,DATEVALUE('Procytrat 610BS'!B475)),"")</f>
        <v/>
      </c>
      <c r="AC8973" t="str">
        <f>IF(AA8973="","",'Procytrat 610BS'!C475)</f>
        <v/>
      </c>
      <c r="AD8973" t="str">
        <f>IF(AA8973="","",IFERROR(1*'Procytrat 610BS'!D475,IFERROR(_xludf.NUMBERVALUE('Procytrat 610BS'!D475,".",","),IFERROR(_xludf.NUMBERVALUE('Procytrat 610BS'!D475,",","."),0))))</f>
        <v/>
      </c>
      <c r="AE8973" t="str">
        <f>IF(AA8973="","",'Procytrat 610BS'!K475)</f>
        <v/>
      </c>
      <c r="AF8973">
        <f t="shared" si="864"/>
        <v>0</v>
      </c>
      <c r="AG8973" t="str">
        <f t="shared" si="865"/>
        <v/>
      </c>
      <c r="AH8973" t="str">
        <f t="shared" si="866"/>
        <v/>
      </c>
      <c r="AI8973">
        <f t="shared" si="867"/>
        <v>0</v>
      </c>
      <c r="AJ8973">
        <f t="shared" si="868"/>
        <v>0</v>
      </c>
      <c r="AK8973">
        <v>0</v>
      </c>
      <c r="AL8973" t="str">
        <f>IF(AA8973="","",IFERROR(IF(ISNUMBER('Procytrat 610BS'!E475),'Procytrat 610BS'!E475,IF(ISNUMBER(SEARCH("12",'Procytrat 610BS'!E475)),EDATE(AB8973,12),IF(ISNUMBER(SEARCH("6",'Procytrat 610BS'!E475)),EDATE(AB8973,6),IF(ISNUMBER(SEARCH("3",'Procytrat 610BS'!E475)),EDATE(AB8973,3),DATEVALUE('Procytrat 610BS'!E475))))),""))</f>
        <v/>
      </c>
      <c r="AM8973" t="str">
        <f t="shared" ca="1" si="869"/>
        <v/>
      </c>
    </row>
    <row r="8974" spans="27:39" x14ac:dyDescent="0.3">
      <c r="AA8974" t="str">
        <f>IF(COUNTA('Procytrat 610BS'!B476,'Procytrat 610BS'!C476,'Procytrat 610BS'!D476)&gt;0,"610BS","")</f>
        <v/>
      </c>
      <c r="AB8974" t="str">
        <f>IFERROR(IF(ISNUMBER('Procytrat 610BS'!B476),'Procytrat 610BS'!B476,DATEVALUE('Procytrat 610BS'!B476)),"")</f>
        <v/>
      </c>
      <c r="AC8974" t="str">
        <f>IF(AA8974="","",'Procytrat 610BS'!C476)</f>
        <v/>
      </c>
      <c r="AD8974" t="str">
        <f>IF(AA8974="","",IFERROR(1*'Procytrat 610BS'!D476,IFERROR(_xludf.NUMBERVALUE('Procytrat 610BS'!D476,".",","),IFERROR(_xludf.NUMBERVALUE('Procytrat 610BS'!D476,",","."),0))))</f>
        <v/>
      </c>
      <c r="AE8974" t="str">
        <f>IF(AA8974="","",'Procytrat 610BS'!K476)</f>
        <v/>
      </c>
      <c r="AF8974">
        <f t="shared" si="864"/>
        <v>0</v>
      </c>
      <c r="AG8974" t="str">
        <f t="shared" si="865"/>
        <v/>
      </c>
      <c r="AH8974" t="str">
        <f t="shared" si="866"/>
        <v/>
      </c>
      <c r="AI8974">
        <f t="shared" si="867"/>
        <v>0</v>
      </c>
      <c r="AJ8974">
        <f t="shared" si="868"/>
        <v>0</v>
      </c>
      <c r="AK8974">
        <v>0</v>
      </c>
      <c r="AL8974" t="str">
        <f>IF(AA8974="","",IFERROR(IF(ISNUMBER('Procytrat 610BS'!E476),'Procytrat 610BS'!E476,IF(ISNUMBER(SEARCH("12",'Procytrat 610BS'!E476)),EDATE(AB8974,12),IF(ISNUMBER(SEARCH("6",'Procytrat 610BS'!E476)),EDATE(AB8974,6),IF(ISNUMBER(SEARCH("3",'Procytrat 610BS'!E476)),EDATE(AB8974,3),DATEVALUE('Procytrat 610BS'!E476))))),""))</f>
        <v/>
      </c>
      <c r="AM8974" t="str">
        <f t="shared" ca="1" si="869"/>
        <v/>
      </c>
    </row>
    <row r="8975" spans="27:39" x14ac:dyDescent="0.3">
      <c r="AA8975" t="str">
        <f>IF(COUNTA('Procytrat 610BS'!B477,'Procytrat 610BS'!C477,'Procytrat 610BS'!D477)&gt;0,"610BS","")</f>
        <v/>
      </c>
      <c r="AB8975" t="str">
        <f>IFERROR(IF(ISNUMBER('Procytrat 610BS'!B477),'Procytrat 610BS'!B477,DATEVALUE('Procytrat 610BS'!B477)),"")</f>
        <v/>
      </c>
      <c r="AC8975" t="str">
        <f>IF(AA8975="","",'Procytrat 610BS'!C477)</f>
        <v/>
      </c>
      <c r="AD8975" t="str">
        <f>IF(AA8975="","",IFERROR(1*'Procytrat 610BS'!D477,IFERROR(_xludf.NUMBERVALUE('Procytrat 610BS'!D477,".",","),IFERROR(_xludf.NUMBERVALUE('Procytrat 610BS'!D477,",","."),0))))</f>
        <v/>
      </c>
      <c r="AE8975" t="str">
        <f>IF(AA8975="","",'Procytrat 610BS'!K477)</f>
        <v/>
      </c>
      <c r="AF8975">
        <f t="shared" si="864"/>
        <v>0</v>
      </c>
      <c r="AG8975" t="str">
        <f t="shared" si="865"/>
        <v/>
      </c>
      <c r="AH8975" t="str">
        <f t="shared" si="866"/>
        <v/>
      </c>
      <c r="AI8975">
        <f t="shared" si="867"/>
        <v>0</v>
      </c>
      <c r="AJ8975">
        <f t="shared" si="868"/>
        <v>0</v>
      </c>
      <c r="AK8975">
        <v>0</v>
      </c>
      <c r="AL8975" t="str">
        <f>IF(AA8975="","",IFERROR(IF(ISNUMBER('Procytrat 610BS'!E477),'Procytrat 610BS'!E477,IF(ISNUMBER(SEARCH("12",'Procytrat 610BS'!E477)),EDATE(AB8975,12),IF(ISNUMBER(SEARCH("6",'Procytrat 610BS'!E477)),EDATE(AB8975,6),IF(ISNUMBER(SEARCH("3",'Procytrat 610BS'!E477)),EDATE(AB8975,3),DATEVALUE('Procytrat 610BS'!E477))))),""))</f>
        <v/>
      </c>
      <c r="AM8975" t="str">
        <f t="shared" ca="1" si="869"/>
        <v/>
      </c>
    </row>
    <row r="8976" spans="27:39" x14ac:dyDescent="0.3">
      <c r="AA8976" t="str">
        <f>IF(COUNTA('Procytrat 610BS'!B478,'Procytrat 610BS'!C478,'Procytrat 610BS'!D478)&gt;0,"610BS","")</f>
        <v/>
      </c>
      <c r="AB8976" t="str">
        <f>IFERROR(IF(ISNUMBER('Procytrat 610BS'!B478),'Procytrat 610BS'!B478,DATEVALUE('Procytrat 610BS'!B478)),"")</f>
        <v/>
      </c>
      <c r="AC8976" t="str">
        <f>IF(AA8976="","",'Procytrat 610BS'!C478)</f>
        <v/>
      </c>
      <c r="AD8976" t="str">
        <f>IF(AA8976="","",IFERROR(1*'Procytrat 610BS'!D478,IFERROR(_xludf.NUMBERVALUE('Procytrat 610BS'!D478,".",","),IFERROR(_xludf.NUMBERVALUE('Procytrat 610BS'!D478,",","."),0))))</f>
        <v/>
      </c>
      <c r="AE8976" t="str">
        <f>IF(AA8976="","",'Procytrat 610BS'!K478)</f>
        <v/>
      </c>
      <c r="AF8976">
        <f t="shared" si="864"/>
        <v>0</v>
      </c>
      <c r="AG8976" t="str">
        <f t="shared" si="865"/>
        <v/>
      </c>
      <c r="AH8976" t="str">
        <f t="shared" si="866"/>
        <v/>
      </c>
      <c r="AI8976">
        <f t="shared" si="867"/>
        <v>0</v>
      </c>
      <c r="AJ8976">
        <f t="shared" si="868"/>
        <v>0</v>
      </c>
      <c r="AK8976">
        <v>0</v>
      </c>
      <c r="AL8976" t="str">
        <f>IF(AA8976="","",IFERROR(IF(ISNUMBER('Procytrat 610BS'!E478),'Procytrat 610BS'!E478,IF(ISNUMBER(SEARCH("12",'Procytrat 610BS'!E478)),EDATE(AB8976,12),IF(ISNUMBER(SEARCH("6",'Procytrat 610BS'!E478)),EDATE(AB8976,6),IF(ISNUMBER(SEARCH("3",'Procytrat 610BS'!E478)),EDATE(AB8976,3),DATEVALUE('Procytrat 610BS'!E478))))),""))</f>
        <v/>
      </c>
      <c r="AM8976" t="str">
        <f t="shared" ca="1" si="869"/>
        <v/>
      </c>
    </row>
    <row r="8977" spans="27:39" x14ac:dyDescent="0.3">
      <c r="AA8977" t="str">
        <f>IF(COUNTA('Procytrat 610BS'!B479,'Procytrat 610BS'!C479,'Procytrat 610BS'!D479)&gt;0,"610BS","")</f>
        <v/>
      </c>
      <c r="AB8977" t="str">
        <f>IFERROR(IF(ISNUMBER('Procytrat 610BS'!B479),'Procytrat 610BS'!B479,DATEVALUE('Procytrat 610BS'!B479)),"")</f>
        <v/>
      </c>
      <c r="AC8977" t="str">
        <f>IF(AA8977="","",'Procytrat 610BS'!C479)</f>
        <v/>
      </c>
      <c r="AD8977" t="str">
        <f>IF(AA8977="","",IFERROR(1*'Procytrat 610BS'!D479,IFERROR(_xludf.NUMBERVALUE('Procytrat 610BS'!D479,".",","),IFERROR(_xludf.NUMBERVALUE('Procytrat 610BS'!D479,",","."),0))))</f>
        <v/>
      </c>
      <c r="AE8977" t="str">
        <f>IF(AA8977="","",'Procytrat 610BS'!K479)</f>
        <v/>
      </c>
      <c r="AF8977">
        <f t="shared" si="864"/>
        <v>0</v>
      </c>
      <c r="AG8977" t="str">
        <f t="shared" si="865"/>
        <v/>
      </c>
      <c r="AH8977" t="str">
        <f t="shared" si="866"/>
        <v/>
      </c>
      <c r="AI8977">
        <f t="shared" si="867"/>
        <v>0</v>
      </c>
      <c r="AJ8977">
        <f t="shared" si="868"/>
        <v>0</v>
      </c>
      <c r="AK8977">
        <v>0</v>
      </c>
      <c r="AL8977" t="str">
        <f>IF(AA8977="","",IFERROR(IF(ISNUMBER('Procytrat 610BS'!E479),'Procytrat 610BS'!E479,IF(ISNUMBER(SEARCH("12",'Procytrat 610BS'!E479)),EDATE(AB8977,12),IF(ISNUMBER(SEARCH("6",'Procytrat 610BS'!E479)),EDATE(AB8977,6),IF(ISNUMBER(SEARCH("3",'Procytrat 610BS'!E479)),EDATE(AB8977,3),DATEVALUE('Procytrat 610BS'!E479))))),""))</f>
        <v/>
      </c>
      <c r="AM8977" t="str">
        <f t="shared" ca="1" si="869"/>
        <v/>
      </c>
    </row>
    <row r="8978" spans="27:39" x14ac:dyDescent="0.3">
      <c r="AA8978" t="str">
        <f>IF(COUNTA('Procytrat 610BS'!B480,'Procytrat 610BS'!C480,'Procytrat 610BS'!D480)&gt;0,"610BS","")</f>
        <v/>
      </c>
      <c r="AB8978" t="str">
        <f>IFERROR(IF(ISNUMBER('Procytrat 610BS'!B480),'Procytrat 610BS'!B480,DATEVALUE('Procytrat 610BS'!B480)),"")</f>
        <v/>
      </c>
      <c r="AC8978" t="str">
        <f>IF(AA8978="","",'Procytrat 610BS'!C480)</f>
        <v/>
      </c>
      <c r="AD8978" t="str">
        <f>IF(AA8978="","",IFERROR(1*'Procytrat 610BS'!D480,IFERROR(_xludf.NUMBERVALUE('Procytrat 610BS'!D480,".",","),IFERROR(_xludf.NUMBERVALUE('Procytrat 610BS'!D480,",","."),0))))</f>
        <v/>
      </c>
      <c r="AE8978" t="str">
        <f>IF(AA8978="","",'Procytrat 610BS'!K480)</f>
        <v/>
      </c>
      <c r="AF8978">
        <f t="shared" si="864"/>
        <v>0</v>
      </c>
      <c r="AG8978" t="str">
        <f t="shared" si="865"/>
        <v/>
      </c>
      <c r="AH8978" t="str">
        <f t="shared" si="866"/>
        <v/>
      </c>
      <c r="AI8978">
        <f t="shared" si="867"/>
        <v>0</v>
      </c>
      <c r="AJ8978">
        <f t="shared" si="868"/>
        <v>0</v>
      </c>
      <c r="AK8978">
        <v>0</v>
      </c>
      <c r="AL8978" t="str">
        <f>IF(AA8978="","",IFERROR(IF(ISNUMBER('Procytrat 610BS'!E480),'Procytrat 610BS'!E480,IF(ISNUMBER(SEARCH("12",'Procytrat 610BS'!E480)),EDATE(AB8978,12),IF(ISNUMBER(SEARCH("6",'Procytrat 610BS'!E480)),EDATE(AB8978,6),IF(ISNUMBER(SEARCH("3",'Procytrat 610BS'!E480)),EDATE(AB8978,3),DATEVALUE('Procytrat 610BS'!E480))))),""))</f>
        <v/>
      </c>
      <c r="AM8978" t="str">
        <f t="shared" ca="1" si="869"/>
        <v/>
      </c>
    </row>
    <row r="8979" spans="27:39" x14ac:dyDescent="0.3">
      <c r="AA8979" t="str">
        <f>IF(COUNTA('Procytrat 610BS'!B481,'Procytrat 610BS'!C481,'Procytrat 610BS'!D481)&gt;0,"610BS","")</f>
        <v/>
      </c>
      <c r="AB8979" t="str">
        <f>IFERROR(IF(ISNUMBER('Procytrat 610BS'!B481),'Procytrat 610BS'!B481,DATEVALUE('Procytrat 610BS'!B481)),"")</f>
        <v/>
      </c>
      <c r="AC8979" t="str">
        <f>IF(AA8979="","",'Procytrat 610BS'!C481)</f>
        <v/>
      </c>
      <c r="AD8979" t="str">
        <f>IF(AA8979="","",IFERROR(1*'Procytrat 610BS'!D481,IFERROR(_xludf.NUMBERVALUE('Procytrat 610BS'!D481,".",","),IFERROR(_xludf.NUMBERVALUE('Procytrat 610BS'!D481,",","."),0))))</f>
        <v/>
      </c>
      <c r="AE8979" t="str">
        <f>IF(AA8979="","",'Procytrat 610BS'!K481)</f>
        <v/>
      </c>
      <c r="AF8979">
        <f t="shared" si="864"/>
        <v>0</v>
      </c>
      <c r="AG8979" t="str">
        <f t="shared" si="865"/>
        <v/>
      </c>
      <c r="AH8979" t="str">
        <f t="shared" si="866"/>
        <v/>
      </c>
      <c r="AI8979">
        <f t="shared" si="867"/>
        <v>0</v>
      </c>
      <c r="AJ8979">
        <f t="shared" si="868"/>
        <v>0</v>
      </c>
      <c r="AK8979">
        <v>0</v>
      </c>
      <c r="AL8979" t="str">
        <f>IF(AA8979="","",IFERROR(IF(ISNUMBER('Procytrat 610BS'!E481),'Procytrat 610BS'!E481,IF(ISNUMBER(SEARCH("12",'Procytrat 610BS'!E481)),EDATE(AB8979,12),IF(ISNUMBER(SEARCH("6",'Procytrat 610BS'!E481)),EDATE(AB8979,6),IF(ISNUMBER(SEARCH("3",'Procytrat 610BS'!E481)),EDATE(AB8979,3),DATEVALUE('Procytrat 610BS'!E481))))),""))</f>
        <v/>
      </c>
      <c r="AM8979" t="str">
        <f t="shared" ca="1" si="869"/>
        <v/>
      </c>
    </row>
    <row r="8980" spans="27:39" x14ac:dyDescent="0.3">
      <c r="AA8980" t="str">
        <f>IF(COUNTA('Procytrat 610BS'!B482,'Procytrat 610BS'!C482,'Procytrat 610BS'!D482)&gt;0,"610BS","")</f>
        <v/>
      </c>
      <c r="AB8980" t="str">
        <f>IFERROR(IF(ISNUMBER('Procytrat 610BS'!B482),'Procytrat 610BS'!B482,DATEVALUE('Procytrat 610BS'!B482)),"")</f>
        <v/>
      </c>
      <c r="AC8980" t="str">
        <f>IF(AA8980="","",'Procytrat 610BS'!C482)</f>
        <v/>
      </c>
      <c r="AD8980" t="str">
        <f>IF(AA8980="","",IFERROR(1*'Procytrat 610BS'!D482,IFERROR(_xludf.NUMBERVALUE('Procytrat 610BS'!D482,".",","),IFERROR(_xludf.NUMBERVALUE('Procytrat 610BS'!D482,",","."),0))))</f>
        <v/>
      </c>
      <c r="AE8980" t="str">
        <f>IF(AA8980="","",'Procytrat 610BS'!K482)</f>
        <v/>
      </c>
      <c r="AF8980">
        <f t="shared" si="864"/>
        <v>0</v>
      </c>
      <c r="AG8980" t="str">
        <f t="shared" si="865"/>
        <v/>
      </c>
      <c r="AH8980" t="str">
        <f t="shared" si="866"/>
        <v/>
      </c>
      <c r="AI8980">
        <f t="shared" si="867"/>
        <v>0</v>
      </c>
      <c r="AJ8980">
        <f t="shared" si="868"/>
        <v>0</v>
      </c>
      <c r="AK8980">
        <v>0</v>
      </c>
      <c r="AL8980" t="str">
        <f>IF(AA8980="","",IFERROR(IF(ISNUMBER('Procytrat 610BS'!E482),'Procytrat 610BS'!E482,IF(ISNUMBER(SEARCH("12",'Procytrat 610BS'!E482)),EDATE(AB8980,12),IF(ISNUMBER(SEARCH("6",'Procytrat 610BS'!E482)),EDATE(AB8980,6),IF(ISNUMBER(SEARCH("3",'Procytrat 610BS'!E482)),EDATE(AB8980,3),DATEVALUE('Procytrat 610BS'!E482))))),""))</f>
        <v/>
      </c>
      <c r="AM8980" t="str">
        <f t="shared" ca="1" si="869"/>
        <v/>
      </c>
    </row>
    <row r="8981" spans="27:39" x14ac:dyDescent="0.3">
      <c r="AA8981" t="str">
        <f>IF(COUNTA('Procytrat 610BS'!B483,'Procytrat 610BS'!C483,'Procytrat 610BS'!D483)&gt;0,"610BS","")</f>
        <v/>
      </c>
      <c r="AB8981" t="str">
        <f>IFERROR(IF(ISNUMBER('Procytrat 610BS'!B483),'Procytrat 610BS'!B483,DATEVALUE('Procytrat 610BS'!B483)),"")</f>
        <v/>
      </c>
      <c r="AC8981" t="str">
        <f>IF(AA8981="","",'Procytrat 610BS'!C483)</f>
        <v/>
      </c>
      <c r="AD8981" t="str">
        <f>IF(AA8981="","",IFERROR(1*'Procytrat 610BS'!D483,IFERROR(_xludf.NUMBERVALUE('Procytrat 610BS'!D483,".",","),IFERROR(_xludf.NUMBERVALUE('Procytrat 610BS'!D483,",","."),0))))</f>
        <v/>
      </c>
      <c r="AE8981" t="str">
        <f>IF(AA8981="","",'Procytrat 610BS'!K483)</f>
        <v/>
      </c>
      <c r="AF8981">
        <f t="shared" si="864"/>
        <v>0</v>
      </c>
      <c r="AG8981" t="str">
        <f t="shared" si="865"/>
        <v/>
      </c>
      <c r="AH8981" t="str">
        <f t="shared" si="866"/>
        <v/>
      </c>
      <c r="AI8981">
        <f t="shared" si="867"/>
        <v>0</v>
      </c>
      <c r="AJ8981">
        <f t="shared" si="868"/>
        <v>0</v>
      </c>
      <c r="AK8981">
        <v>0</v>
      </c>
      <c r="AL8981" t="str">
        <f>IF(AA8981="","",IFERROR(IF(ISNUMBER('Procytrat 610BS'!E483),'Procytrat 610BS'!E483,IF(ISNUMBER(SEARCH("12",'Procytrat 610BS'!E483)),EDATE(AB8981,12),IF(ISNUMBER(SEARCH("6",'Procytrat 610BS'!E483)),EDATE(AB8981,6),IF(ISNUMBER(SEARCH("3",'Procytrat 610BS'!E483)),EDATE(AB8981,3),DATEVALUE('Procytrat 610BS'!E483))))),""))</f>
        <v/>
      </c>
      <c r="AM8981" t="str">
        <f t="shared" ca="1" si="869"/>
        <v/>
      </c>
    </row>
    <row r="8982" spans="27:39" x14ac:dyDescent="0.3">
      <c r="AA8982" t="str">
        <f>IF(COUNTA('Procytrat 610BS'!B484,'Procytrat 610BS'!C484,'Procytrat 610BS'!D484)&gt;0,"610BS","")</f>
        <v/>
      </c>
      <c r="AB8982" t="str">
        <f>IFERROR(IF(ISNUMBER('Procytrat 610BS'!B484),'Procytrat 610BS'!B484,DATEVALUE('Procytrat 610BS'!B484)),"")</f>
        <v/>
      </c>
      <c r="AC8982" t="str">
        <f>IF(AA8982="","",'Procytrat 610BS'!C484)</f>
        <v/>
      </c>
      <c r="AD8982" t="str">
        <f>IF(AA8982="","",IFERROR(1*'Procytrat 610BS'!D484,IFERROR(_xludf.NUMBERVALUE('Procytrat 610BS'!D484,".",","),IFERROR(_xludf.NUMBERVALUE('Procytrat 610BS'!D484,",","."),0))))</f>
        <v/>
      </c>
      <c r="AE8982" t="str">
        <f>IF(AA8982="","",'Procytrat 610BS'!K484)</f>
        <v/>
      </c>
      <c r="AF8982">
        <f t="shared" si="864"/>
        <v>0</v>
      </c>
      <c r="AG8982" t="str">
        <f t="shared" si="865"/>
        <v/>
      </c>
      <c r="AH8982" t="str">
        <f t="shared" si="866"/>
        <v/>
      </c>
      <c r="AI8982">
        <f t="shared" si="867"/>
        <v>0</v>
      </c>
      <c r="AJ8982">
        <f t="shared" si="868"/>
        <v>0</v>
      </c>
      <c r="AK8982">
        <v>0</v>
      </c>
      <c r="AL8982" t="str">
        <f>IF(AA8982="","",IFERROR(IF(ISNUMBER('Procytrat 610BS'!E484),'Procytrat 610BS'!E484,IF(ISNUMBER(SEARCH("12",'Procytrat 610BS'!E484)),EDATE(AB8982,12),IF(ISNUMBER(SEARCH("6",'Procytrat 610BS'!E484)),EDATE(AB8982,6),IF(ISNUMBER(SEARCH("3",'Procytrat 610BS'!E484)),EDATE(AB8982,3),DATEVALUE('Procytrat 610BS'!E484))))),""))</f>
        <v/>
      </c>
      <c r="AM8982" t="str">
        <f t="shared" ca="1" si="869"/>
        <v/>
      </c>
    </row>
    <row r="8983" spans="27:39" x14ac:dyDescent="0.3">
      <c r="AA8983" t="str">
        <f>IF(COUNTA('Procytrat 610BS'!B485,'Procytrat 610BS'!C485,'Procytrat 610BS'!D485)&gt;0,"610BS","")</f>
        <v/>
      </c>
      <c r="AB8983" t="str">
        <f>IFERROR(IF(ISNUMBER('Procytrat 610BS'!B485),'Procytrat 610BS'!B485,DATEVALUE('Procytrat 610BS'!B485)),"")</f>
        <v/>
      </c>
      <c r="AC8983" t="str">
        <f>IF(AA8983="","",'Procytrat 610BS'!C485)</f>
        <v/>
      </c>
      <c r="AD8983" t="str">
        <f>IF(AA8983="","",IFERROR(1*'Procytrat 610BS'!D485,IFERROR(_xludf.NUMBERVALUE('Procytrat 610BS'!D485,".",","),IFERROR(_xludf.NUMBERVALUE('Procytrat 610BS'!D485,",","."),0))))</f>
        <v/>
      </c>
      <c r="AE8983" t="str">
        <f>IF(AA8983="","",'Procytrat 610BS'!K485)</f>
        <v/>
      </c>
      <c r="AF8983">
        <f t="shared" si="864"/>
        <v>0</v>
      </c>
      <c r="AG8983" t="str">
        <f t="shared" si="865"/>
        <v/>
      </c>
      <c r="AH8983" t="str">
        <f t="shared" si="866"/>
        <v/>
      </c>
      <c r="AI8983">
        <f t="shared" si="867"/>
        <v>0</v>
      </c>
      <c r="AJ8983">
        <f t="shared" si="868"/>
        <v>0</v>
      </c>
      <c r="AK8983">
        <v>0</v>
      </c>
      <c r="AL8983" t="str">
        <f>IF(AA8983="","",IFERROR(IF(ISNUMBER('Procytrat 610BS'!E485),'Procytrat 610BS'!E485,IF(ISNUMBER(SEARCH("12",'Procytrat 610BS'!E485)),EDATE(AB8983,12),IF(ISNUMBER(SEARCH("6",'Procytrat 610BS'!E485)),EDATE(AB8983,6),IF(ISNUMBER(SEARCH("3",'Procytrat 610BS'!E485)),EDATE(AB8983,3),DATEVALUE('Procytrat 610BS'!E485))))),""))</f>
        <v/>
      </c>
      <c r="AM8983" t="str">
        <f t="shared" ca="1" si="869"/>
        <v/>
      </c>
    </row>
    <row r="8984" spans="27:39" x14ac:dyDescent="0.3">
      <c r="AA8984" t="str">
        <f>IF(COUNTA('Procytrat 610BS'!B486,'Procytrat 610BS'!C486,'Procytrat 610BS'!D486)&gt;0,"610BS","")</f>
        <v/>
      </c>
      <c r="AB8984" t="str">
        <f>IFERROR(IF(ISNUMBER('Procytrat 610BS'!B486),'Procytrat 610BS'!B486,DATEVALUE('Procytrat 610BS'!B486)),"")</f>
        <v/>
      </c>
      <c r="AC8984" t="str">
        <f>IF(AA8984="","",'Procytrat 610BS'!C486)</f>
        <v/>
      </c>
      <c r="AD8984" t="str">
        <f>IF(AA8984="","",IFERROR(1*'Procytrat 610BS'!D486,IFERROR(_xludf.NUMBERVALUE('Procytrat 610BS'!D486,".",","),IFERROR(_xludf.NUMBERVALUE('Procytrat 610BS'!D486,",","."),0))))</f>
        <v/>
      </c>
      <c r="AE8984" t="str">
        <f>IF(AA8984="","",'Procytrat 610BS'!K486)</f>
        <v/>
      </c>
      <c r="AF8984">
        <f t="shared" si="864"/>
        <v>0</v>
      </c>
      <c r="AG8984" t="str">
        <f t="shared" si="865"/>
        <v/>
      </c>
      <c r="AH8984" t="str">
        <f t="shared" si="866"/>
        <v/>
      </c>
      <c r="AI8984">
        <f t="shared" si="867"/>
        <v>0</v>
      </c>
      <c r="AJ8984">
        <f t="shared" si="868"/>
        <v>0</v>
      </c>
      <c r="AK8984">
        <v>0</v>
      </c>
      <c r="AL8984" t="str">
        <f>IF(AA8984="","",IFERROR(IF(ISNUMBER('Procytrat 610BS'!E486),'Procytrat 610BS'!E486,IF(ISNUMBER(SEARCH("12",'Procytrat 610BS'!E486)),EDATE(AB8984,12),IF(ISNUMBER(SEARCH("6",'Procytrat 610BS'!E486)),EDATE(AB8984,6),IF(ISNUMBER(SEARCH("3",'Procytrat 610BS'!E486)),EDATE(AB8984,3),DATEVALUE('Procytrat 610BS'!E486))))),""))</f>
        <v/>
      </c>
      <c r="AM8984" t="str">
        <f t="shared" ca="1" si="869"/>
        <v/>
      </c>
    </row>
    <row r="8985" spans="27:39" x14ac:dyDescent="0.3">
      <c r="AA8985" t="str">
        <f>IF(COUNTA('Procytrat 610BS'!B487,'Procytrat 610BS'!C487,'Procytrat 610BS'!D487)&gt;0,"610BS","")</f>
        <v/>
      </c>
      <c r="AB8985" t="str">
        <f>IFERROR(IF(ISNUMBER('Procytrat 610BS'!B487),'Procytrat 610BS'!B487,DATEVALUE('Procytrat 610BS'!B487)),"")</f>
        <v/>
      </c>
      <c r="AC8985" t="str">
        <f>IF(AA8985="","",'Procytrat 610BS'!C487)</f>
        <v/>
      </c>
      <c r="AD8985" t="str">
        <f>IF(AA8985="","",IFERROR(1*'Procytrat 610BS'!D487,IFERROR(_xludf.NUMBERVALUE('Procytrat 610BS'!D487,".",","),IFERROR(_xludf.NUMBERVALUE('Procytrat 610BS'!D487,",","."),0))))</f>
        <v/>
      </c>
      <c r="AE8985" t="str">
        <f>IF(AA8985="","",'Procytrat 610BS'!K487)</f>
        <v/>
      </c>
      <c r="AF8985">
        <f t="shared" si="864"/>
        <v>0</v>
      </c>
      <c r="AG8985" t="str">
        <f t="shared" si="865"/>
        <v/>
      </c>
      <c r="AH8985" t="str">
        <f t="shared" si="866"/>
        <v/>
      </c>
      <c r="AI8985">
        <f t="shared" si="867"/>
        <v>0</v>
      </c>
      <c r="AJ8985">
        <f t="shared" si="868"/>
        <v>0</v>
      </c>
      <c r="AK8985">
        <v>0</v>
      </c>
      <c r="AL8985" t="str">
        <f>IF(AA8985="","",IFERROR(IF(ISNUMBER('Procytrat 610BS'!E487),'Procytrat 610BS'!E487,IF(ISNUMBER(SEARCH("12",'Procytrat 610BS'!E487)),EDATE(AB8985,12),IF(ISNUMBER(SEARCH("6",'Procytrat 610BS'!E487)),EDATE(AB8985,6),IF(ISNUMBER(SEARCH("3",'Procytrat 610BS'!E487)),EDATE(AB8985,3),DATEVALUE('Procytrat 610BS'!E487))))),""))</f>
        <v/>
      </c>
      <c r="AM8985" t="str">
        <f t="shared" ca="1" si="869"/>
        <v/>
      </c>
    </row>
    <row r="8986" spans="27:39" x14ac:dyDescent="0.3">
      <c r="AA8986" t="str">
        <f>IF(COUNTA('Procytrat 610BS'!B488,'Procytrat 610BS'!C488,'Procytrat 610BS'!D488)&gt;0,"610BS","")</f>
        <v/>
      </c>
      <c r="AB8986" t="str">
        <f>IFERROR(IF(ISNUMBER('Procytrat 610BS'!B488),'Procytrat 610BS'!B488,DATEVALUE('Procytrat 610BS'!B488)),"")</f>
        <v/>
      </c>
      <c r="AC8986" t="str">
        <f>IF(AA8986="","",'Procytrat 610BS'!C488)</f>
        <v/>
      </c>
      <c r="AD8986" t="str">
        <f>IF(AA8986="","",IFERROR(1*'Procytrat 610BS'!D488,IFERROR(_xludf.NUMBERVALUE('Procytrat 610BS'!D488,".",","),IFERROR(_xludf.NUMBERVALUE('Procytrat 610BS'!D488,",","."),0))))</f>
        <v/>
      </c>
      <c r="AE8986" t="str">
        <f>IF(AA8986="","",'Procytrat 610BS'!K488)</f>
        <v/>
      </c>
      <c r="AF8986">
        <f t="shared" si="864"/>
        <v>0</v>
      </c>
      <c r="AG8986" t="str">
        <f t="shared" si="865"/>
        <v/>
      </c>
      <c r="AH8986" t="str">
        <f t="shared" si="866"/>
        <v/>
      </c>
      <c r="AI8986">
        <f t="shared" si="867"/>
        <v>0</v>
      </c>
      <c r="AJ8986">
        <f t="shared" si="868"/>
        <v>0</v>
      </c>
      <c r="AK8986">
        <v>0</v>
      </c>
      <c r="AL8986" t="str">
        <f>IF(AA8986="","",IFERROR(IF(ISNUMBER('Procytrat 610BS'!E488),'Procytrat 610BS'!E488,IF(ISNUMBER(SEARCH("12",'Procytrat 610BS'!E488)),EDATE(AB8986,12),IF(ISNUMBER(SEARCH("6",'Procytrat 610BS'!E488)),EDATE(AB8986,6),IF(ISNUMBER(SEARCH("3",'Procytrat 610BS'!E488)),EDATE(AB8986,3),DATEVALUE('Procytrat 610BS'!E488))))),""))</f>
        <v/>
      </c>
      <c r="AM8986" t="str">
        <f t="shared" ca="1" si="869"/>
        <v/>
      </c>
    </row>
    <row r="8987" spans="27:39" x14ac:dyDescent="0.3">
      <c r="AA8987" t="str">
        <f>IF(COUNTA('Procytrat 610BS'!B489,'Procytrat 610BS'!C489,'Procytrat 610BS'!D489)&gt;0,"610BS","")</f>
        <v/>
      </c>
      <c r="AB8987" t="str">
        <f>IFERROR(IF(ISNUMBER('Procytrat 610BS'!B489),'Procytrat 610BS'!B489,DATEVALUE('Procytrat 610BS'!B489)),"")</f>
        <v/>
      </c>
      <c r="AC8987" t="str">
        <f>IF(AA8987="","",'Procytrat 610BS'!C489)</f>
        <v/>
      </c>
      <c r="AD8987" t="str">
        <f>IF(AA8987="","",IFERROR(1*'Procytrat 610BS'!D489,IFERROR(_xludf.NUMBERVALUE('Procytrat 610BS'!D489,".",","),IFERROR(_xludf.NUMBERVALUE('Procytrat 610BS'!D489,",","."),0))))</f>
        <v/>
      </c>
      <c r="AE8987" t="str">
        <f>IF(AA8987="","",'Procytrat 610BS'!K489)</f>
        <v/>
      </c>
      <c r="AF8987">
        <f t="shared" si="864"/>
        <v>0</v>
      </c>
      <c r="AG8987" t="str">
        <f t="shared" si="865"/>
        <v/>
      </c>
      <c r="AH8987" t="str">
        <f t="shared" si="866"/>
        <v/>
      </c>
      <c r="AI8987">
        <f t="shared" si="867"/>
        <v>0</v>
      </c>
      <c r="AJ8987">
        <f t="shared" si="868"/>
        <v>0</v>
      </c>
      <c r="AK8987">
        <v>0</v>
      </c>
      <c r="AL8987" t="str">
        <f>IF(AA8987="","",IFERROR(IF(ISNUMBER('Procytrat 610BS'!E489),'Procytrat 610BS'!E489,IF(ISNUMBER(SEARCH("12",'Procytrat 610BS'!E489)),EDATE(AB8987,12),IF(ISNUMBER(SEARCH("6",'Procytrat 610BS'!E489)),EDATE(AB8987,6),IF(ISNUMBER(SEARCH("3",'Procytrat 610BS'!E489)),EDATE(AB8987,3),DATEVALUE('Procytrat 610BS'!E489))))),""))</f>
        <v/>
      </c>
      <c r="AM8987" t="str">
        <f t="shared" ca="1" si="869"/>
        <v/>
      </c>
    </row>
    <row r="8988" spans="27:39" x14ac:dyDescent="0.3">
      <c r="AA8988" t="str">
        <f>IF(COUNTA('Procytrat 610BS'!B490,'Procytrat 610BS'!C490,'Procytrat 610BS'!D490)&gt;0,"610BS","")</f>
        <v/>
      </c>
      <c r="AB8988" t="str">
        <f>IFERROR(IF(ISNUMBER('Procytrat 610BS'!B490),'Procytrat 610BS'!B490,DATEVALUE('Procytrat 610BS'!B490)),"")</f>
        <v/>
      </c>
      <c r="AC8988" t="str">
        <f>IF(AA8988="","",'Procytrat 610BS'!C490)</f>
        <v/>
      </c>
      <c r="AD8988" t="str">
        <f>IF(AA8988="","",IFERROR(1*'Procytrat 610BS'!D490,IFERROR(_xludf.NUMBERVALUE('Procytrat 610BS'!D490,".",","),IFERROR(_xludf.NUMBERVALUE('Procytrat 610BS'!D490,",","."),0))))</f>
        <v/>
      </c>
      <c r="AE8988" t="str">
        <f>IF(AA8988="","",'Procytrat 610BS'!K490)</f>
        <v/>
      </c>
      <c r="AF8988">
        <f t="shared" si="864"/>
        <v>0</v>
      </c>
      <c r="AG8988" t="str">
        <f t="shared" si="865"/>
        <v/>
      </c>
      <c r="AH8988" t="str">
        <f t="shared" si="866"/>
        <v/>
      </c>
      <c r="AI8988">
        <f t="shared" si="867"/>
        <v>0</v>
      </c>
      <c r="AJ8988">
        <f t="shared" si="868"/>
        <v>0</v>
      </c>
      <c r="AK8988">
        <v>0</v>
      </c>
      <c r="AL8988" t="str">
        <f>IF(AA8988="","",IFERROR(IF(ISNUMBER('Procytrat 610BS'!E490),'Procytrat 610BS'!E490,IF(ISNUMBER(SEARCH("12",'Procytrat 610BS'!E490)),EDATE(AB8988,12),IF(ISNUMBER(SEARCH("6",'Procytrat 610BS'!E490)),EDATE(AB8988,6),IF(ISNUMBER(SEARCH("3",'Procytrat 610BS'!E490)),EDATE(AB8988,3),DATEVALUE('Procytrat 610BS'!E490))))),""))</f>
        <v/>
      </c>
      <c r="AM8988" t="str">
        <f t="shared" ca="1" si="869"/>
        <v/>
      </c>
    </row>
    <row r="8989" spans="27:39" x14ac:dyDescent="0.3">
      <c r="AA8989" t="str">
        <f>IF(COUNTA('Procytrat 610BS'!B491,'Procytrat 610BS'!C491,'Procytrat 610BS'!D491)&gt;0,"610BS","")</f>
        <v/>
      </c>
      <c r="AB8989" t="str">
        <f>IFERROR(IF(ISNUMBER('Procytrat 610BS'!B491),'Procytrat 610BS'!B491,DATEVALUE('Procytrat 610BS'!B491)),"")</f>
        <v/>
      </c>
      <c r="AC8989" t="str">
        <f>IF(AA8989="","",'Procytrat 610BS'!C491)</f>
        <v/>
      </c>
      <c r="AD8989" t="str">
        <f>IF(AA8989="","",IFERROR(1*'Procytrat 610BS'!D491,IFERROR(_xludf.NUMBERVALUE('Procytrat 610BS'!D491,".",","),IFERROR(_xludf.NUMBERVALUE('Procytrat 610BS'!D491,",","."),0))))</f>
        <v/>
      </c>
      <c r="AE8989" t="str">
        <f>IF(AA8989="","",'Procytrat 610BS'!K491)</f>
        <v/>
      </c>
      <c r="AF8989">
        <f t="shared" si="864"/>
        <v>0</v>
      </c>
      <c r="AG8989" t="str">
        <f t="shared" si="865"/>
        <v/>
      </c>
      <c r="AH8989" t="str">
        <f t="shared" si="866"/>
        <v/>
      </c>
      <c r="AI8989">
        <f t="shared" si="867"/>
        <v>0</v>
      </c>
      <c r="AJ8989">
        <f t="shared" si="868"/>
        <v>0</v>
      </c>
      <c r="AK8989">
        <v>0</v>
      </c>
      <c r="AL8989" t="str">
        <f>IF(AA8989="","",IFERROR(IF(ISNUMBER('Procytrat 610BS'!E491),'Procytrat 610BS'!E491,IF(ISNUMBER(SEARCH("12",'Procytrat 610BS'!E491)),EDATE(AB8989,12),IF(ISNUMBER(SEARCH("6",'Procytrat 610BS'!E491)),EDATE(AB8989,6),IF(ISNUMBER(SEARCH("3",'Procytrat 610BS'!E491)),EDATE(AB8989,3),DATEVALUE('Procytrat 610BS'!E491))))),""))</f>
        <v/>
      </c>
      <c r="AM8989" t="str">
        <f t="shared" ca="1" si="869"/>
        <v/>
      </c>
    </row>
    <row r="8990" spans="27:39" x14ac:dyDescent="0.3">
      <c r="AA8990" t="str">
        <f>IF(COUNTA('Procytrat 610BS'!B492,'Procytrat 610BS'!C492,'Procytrat 610BS'!D492)&gt;0,"610BS","")</f>
        <v/>
      </c>
      <c r="AB8990" t="str">
        <f>IFERROR(IF(ISNUMBER('Procytrat 610BS'!B492),'Procytrat 610BS'!B492,DATEVALUE('Procytrat 610BS'!B492)),"")</f>
        <v/>
      </c>
      <c r="AC8990" t="str">
        <f>IF(AA8990="","",'Procytrat 610BS'!C492)</f>
        <v/>
      </c>
      <c r="AD8990" t="str">
        <f>IF(AA8990="","",IFERROR(1*'Procytrat 610BS'!D492,IFERROR(_xludf.NUMBERVALUE('Procytrat 610BS'!D492,".",","),IFERROR(_xludf.NUMBERVALUE('Procytrat 610BS'!D492,",","."),0))))</f>
        <v/>
      </c>
      <c r="AE8990" t="str">
        <f>IF(AA8990="","",'Procytrat 610BS'!K492)</f>
        <v/>
      </c>
      <c r="AF8990">
        <f t="shared" si="864"/>
        <v>0</v>
      </c>
      <c r="AG8990" t="str">
        <f t="shared" si="865"/>
        <v/>
      </c>
      <c r="AH8990" t="str">
        <f t="shared" si="866"/>
        <v/>
      </c>
      <c r="AI8990">
        <f t="shared" si="867"/>
        <v>0</v>
      </c>
      <c r="AJ8990">
        <f t="shared" si="868"/>
        <v>0</v>
      </c>
      <c r="AK8990">
        <v>0</v>
      </c>
      <c r="AL8990" t="str">
        <f>IF(AA8990="","",IFERROR(IF(ISNUMBER('Procytrat 610BS'!E492),'Procytrat 610BS'!E492,IF(ISNUMBER(SEARCH("12",'Procytrat 610BS'!E492)),EDATE(AB8990,12),IF(ISNUMBER(SEARCH("6",'Procytrat 610BS'!E492)),EDATE(AB8990,6),IF(ISNUMBER(SEARCH("3",'Procytrat 610BS'!E492)),EDATE(AB8990,3),DATEVALUE('Procytrat 610BS'!E492))))),""))</f>
        <v/>
      </c>
      <c r="AM8990" t="str">
        <f t="shared" ca="1" si="869"/>
        <v/>
      </c>
    </row>
    <row r="8991" spans="27:39" x14ac:dyDescent="0.3">
      <c r="AA8991" t="str">
        <f>IF(COUNTA('Procytrat 610BS'!B493,'Procytrat 610BS'!C493,'Procytrat 610BS'!D493)&gt;0,"610BS","")</f>
        <v/>
      </c>
      <c r="AB8991" t="str">
        <f>IFERROR(IF(ISNUMBER('Procytrat 610BS'!B493),'Procytrat 610BS'!B493,DATEVALUE('Procytrat 610BS'!B493)),"")</f>
        <v/>
      </c>
      <c r="AC8991" t="str">
        <f>IF(AA8991="","",'Procytrat 610BS'!C493)</f>
        <v/>
      </c>
      <c r="AD8991" t="str">
        <f>IF(AA8991="","",IFERROR(1*'Procytrat 610BS'!D493,IFERROR(_xludf.NUMBERVALUE('Procytrat 610BS'!D493,".",","),IFERROR(_xludf.NUMBERVALUE('Procytrat 610BS'!D493,",","."),0))))</f>
        <v/>
      </c>
      <c r="AE8991" t="str">
        <f>IF(AA8991="","",'Procytrat 610BS'!K493)</f>
        <v/>
      </c>
      <c r="AF8991">
        <f t="shared" si="864"/>
        <v>0</v>
      </c>
      <c r="AG8991" t="str">
        <f t="shared" si="865"/>
        <v/>
      </c>
      <c r="AH8991" t="str">
        <f t="shared" si="866"/>
        <v/>
      </c>
      <c r="AI8991">
        <f t="shared" si="867"/>
        <v>0</v>
      </c>
      <c r="AJ8991">
        <f t="shared" si="868"/>
        <v>0</v>
      </c>
      <c r="AK8991">
        <v>0</v>
      </c>
      <c r="AL8991" t="str">
        <f>IF(AA8991="","",IFERROR(IF(ISNUMBER('Procytrat 610BS'!E493),'Procytrat 610BS'!E493,IF(ISNUMBER(SEARCH("12",'Procytrat 610BS'!E493)),EDATE(AB8991,12),IF(ISNUMBER(SEARCH("6",'Procytrat 610BS'!E493)),EDATE(AB8991,6),IF(ISNUMBER(SEARCH("3",'Procytrat 610BS'!E493)),EDATE(AB8991,3),DATEVALUE('Procytrat 610BS'!E493))))),""))</f>
        <v/>
      </c>
      <c r="AM8991" t="str">
        <f t="shared" ca="1" si="869"/>
        <v/>
      </c>
    </row>
    <row r="8992" spans="27:39" x14ac:dyDescent="0.3">
      <c r="AA8992" t="str">
        <f>IF(COUNTA('Procytrat 610BS'!B494,'Procytrat 610BS'!C494,'Procytrat 610BS'!D494)&gt;0,"610BS","")</f>
        <v/>
      </c>
      <c r="AB8992" t="str">
        <f>IFERROR(IF(ISNUMBER('Procytrat 610BS'!B494),'Procytrat 610BS'!B494,DATEVALUE('Procytrat 610BS'!B494)),"")</f>
        <v/>
      </c>
      <c r="AC8992" t="str">
        <f>IF(AA8992="","",'Procytrat 610BS'!C494)</f>
        <v/>
      </c>
      <c r="AD8992" t="str">
        <f>IF(AA8992="","",IFERROR(1*'Procytrat 610BS'!D494,IFERROR(_xludf.NUMBERVALUE('Procytrat 610BS'!D494,".",","),IFERROR(_xludf.NUMBERVALUE('Procytrat 610BS'!D494,",","."),0))))</f>
        <v/>
      </c>
      <c r="AE8992" t="str">
        <f>IF(AA8992="","",'Procytrat 610BS'!K494)</f>
        <v/>
      </c>
      <c r="AF8992">
        <f t="shared" si="864"/>
        <v>0</v>
      </c>
      <c r="AG8992" t="str">
        <f t="shared" si="865"/>
        <v/>
      </c>
      <c r="AH8992" t="str">
        <f t="shared" si="866"/>
        <v/>
      </c>
      <c r="AI8992">
        <f t="shared" si="867"/>
        <v>0</v>
      </c>
      <c r="AJ8992">
        <f t="shared" si="868"/>
        <v>0</v>
      </c>
      <c r="AK8992">
        <v>0</v>
      </c>
      <c r="AL8992" t="str">
        <f>IF(AA8992="","",IFERROR(IF(ISNUMBER('Procytrat 610BS'!E494),'Procytrat 610BS'!E494,IF(ISNUMBER(SEARCH("12",'Procytrat 610BS'!E494)),EDATE(AB8992,12),IF(ISNUMBER(SEARCH("6",'Procytrat 610BS'!E494)),EDATE(AB8992,6),IF(ISNUMBER(SEARCH("3",'Procytrat 610BS'!E494)),EDATE(AB8992,3),DATEVALUE('Procytrat 610BS'!E494))))),""))</f>
        <v/>
      </c>
      <c r="AM8992" t="str">
        <f t="shared" ca="1" si="869"/>
        <v/>
      </c>
    </row>
    <row r="8993" spans="27:39" x14ac:dyDescent="0.3">
      <c r="AA8993" t="str">
        <f>IF(COUNTA('Procytrat 610BS'!B495,'Procytrat 610BS'!C495,'Procytrat 610BS'!D495)&gt;0,"610BS","")</f>
        <v/>
      </c>
      <c r="AB8993" t="str">
        <f>IFERROR(IF(ISNUMBER('Procytrat 610BS'!B495),'Procytrat 610BS'!B495,DATEVALUE('Procytrat 610BS'!B495)),"")</f>
        <v/>
      </c>
      <c r="AC8993" t="str">
        <f>IF(AA8993="","",'Procytrat 610BS'!C495)</f>
        <v/>
      </c>
      <c r="AD8993" t="str">
        <f>IF(AA8993="","",IFERROR(1*'Procytrat 610BS'!D495,IFERROR(_xludf.NUMBERVALUE('Procytrat 610BS'!D495,".",","),IFERROR(_xludf.NUMBERVALUE('Procytrat 610BS'!D495,",","."),0))))</f>
        <v/>
      </c>
      <c r="AE8993" t="str">
        <f>IF(AA8993="","",'Procytrat 610BS'!K495)</f>
        <v/>
      </c>
      <c r="AF8993">
        <f t="shared" si="864"/>
        <v>0</v>
      </c>
      <c r="AG8993" t="str">
        <f t="shared" si="865"/>
        <v/>
      </c>
      <c r="AH8993" t="str">
        <f t="shared" si="866"/>
        <v/>
      </c>
      <c r="AI8993">
        <f t="shared" si="867"/>
        <v>0</v>
      </c>
      <c r="AJ8993">
        <f t="shared" si="868"/>
        <v>0</v>
      </c>
      <c r="AK8993">
        <v>0</v>
      </c>
      <c r="AL8993" t="str">
        <f>IF(AA8993="","",IFERROR(IF(ISNUMBER('Procytrat 610BS'!E495),'Procytrat 610BS'!E495,IF(ISNUMBER(SEARCH("12",'Procytrat 610BS'!E495)),EDATE(AB8993,12),IF(ISNUMBER(SEARCH("6",'Procytrat 610BS'!E495)),EDATE(AB8993,6),IF(ISNUMBER(SEARCH("3",'Procytrat 610BS'!E495)),EDATE(AB8993,3),DATEVALUE('Procytrat 610BS'!E495))))),""))</f>
        <v/>
      </c>
      <c r="AM8993" t="str">
        <f t="shared" ca="1" si="869"/>
        <v/>
      </c>
    </row>
    <row r="8994" spans="27:39" x14ac:dyDescent="0.3">
      <c r="AA8994" t="str">
        <f>IF(COUNTA('Procytrat 610BS'!B496,'Procytrat 610BS'!C496,'Procytrat 610BS'!D496)&gt;0,"610BS","")</f>
        <v/>
      </c>
      <c r="AB8994" t="str">
        <f>IFERROR(IF(ISNUMBER('Procytrat 610BS'!B496),'Procytrat 610BS'!B496,DATEVALUE('Procytrat 610BS'!B496)),"")</f>
        <v/>
      </c>
      <c r="AC8994" t="str">
        <f>IF(AA8994="","",'Procytrat 610BS'!C496)</f>
        <v/>
      </c>
      <c r="AD8994" t="str">
        <f>IF(AA8994="","",IFERROR(1*'Procytrat 610BS'!D496,IFERROR(_xludf.NUMBERVALUE('Procytrat 610BS'!D496,".",","),IFERROR(_xludf.NUMBERVALUE('Procytrat 610BS'!D496,",","."),0))))</f>
        <v/>
      </c>
      <c r="AE8994" t="str">
        <f>IF(AA8994="","",'Procytrat 610BS'!K496)</f>
        <v/>
      </c>
      <c r="AF8994">
        <f t="shared" si="864"/>
        <v>0</v>
      </c>
      <c r="AG8994" t="str">
        <f t="shared" si="865"/>
        <v/>
      </c>
      <c r="AH8994" t="str">
        <f t="shared" si="866"/>
        <v/>
      </c>
      <c r="AI8994">
        <f t="shared" si="867"/>
        <v>0</v>
      </c>
      <c r="AJ8994">
        <f t="shared" si="868"/>
        <v>0</v>
      </c>
      <c r="AK8994">
        <v>0</v>
      </c>
      <c r="AL8994" t="str">
        <f>IF(AA8994="","",IFERROR(IF(ISNUMBER('Procytrat 610BS'!E496),'Procytrat 610BS'!E496,IF(ISNUMBER(SEARCH("12",'Procytrat 610BS'!E496)),EDATE(AB8994,12),IF(ISNUMBER(SEARCH("6",'Procytrat 610BS'!E496)),EDATE(AB8994,6),IF(ISNUMBER(SEARCH("3",'Procytrat 610BS'!E496)),EDATE(AB8994,3),DATEVALUE('Procytrat 610BS'!E496))))),""))</f>
        <v/>
      </c>
      <c r="AM8994" t="str">
        <f t="shared" ca="1" si="869"/>
        <v/>
      </c>
    </row>
    <row r="8995" spans="27:39" x14ac:dyDescent="0.3">
      <c r="AA8995" t="str">
        <f>IF(COUNTA('Procytrat 610BS'!B497,'Procytrat 610BS'!C497,'Procytrat 610BS'!D497)&gt;0,"610BS","")</f>
        <v/>
      </c>
      <c r="AB8995" t="str">
        <f>IFERROR(IF(ISNUMBER('Procytrat 610BS'!B497),'Procytrat 610BS'!B497,DATEVALUE('Procytrat 610BS'!B497)),"")</f>
        <v/>
      </c>
      <c r="AC8995" t="str">
        <f>IF(AA8995="","",'Procytrat 610BS'!C497)</f>
        <v/>
      </c>
      <c r="AD8995" t="str">
        <f>IF(AA8995="","",IFERROR(1*'Procytrat 610BS'!D497,IFERROR(_xludf.NUMBERVALUE('Procytrat 610BS'!D497,".",","),IFERROR(_xludf.NUMBERVALUE('Procytrat 610BS'!D497,",","."),0))))</f>
        <v/>
      </c>
      <c r="AE8995" t="str">
        <f>IF(AA8995="","",'Procytrat 610BS'!K497)</f>
        <v/>
      </c>
      <c r="AF8995">
        <f t="shared" si="864"/>
        <v>0</v>
      </c>
      <c r="AG8995" t="str">
        <f t="shared" si="865"/>
        <v/>
      </c>
      <c r="AH8995" t="str">
        <f t="shared" si="866"/>
        <v/>
      </c>
      <c r="AI8995">
        <f t="shared" si="867"/>
        <v>0</v>
      </c>
      <c r="AJ8995">
        <f t="shared" si="868"/>
        <v>0</v>
      </c>
      <c r="AK8995">
        <v>0</v>
      </c>
      <c r="AL8995" t="str">
        <f>IF(AA8995="","",IFERROR(IF(ISNUMBER('Procytrat 610BS'!E497),'Procytrat 610BS'!E497,IF(ISNUMBER(SEARCH("12",'Procytrat 610BS'!E497)),EDATE(AB8995,12),IF(ISNUMBER(SEARCH("6",'Procytrat 610BS'!E497)),EDATE(AB8995,6),IF(ISNUMBER(SEARCH("3",'Procytrat 610BS'!E497)),EDATE(AB8995,3),DATEVALUE('Procytrat 610BS'!E497))))),""))</f>
        <v/>
      </c>
      <c r="AM8995" t="str">
        <f t="shared" ca="1" si="869"/>
        <v/>
      </c>
    </row>
    <row r="8996" spans="27:39" x14ac:dyDescent="0.3">
      <c r="AA8996" t="str">
        <f>IF(COUNTA('Procytrat 610BS'!B498,'Procytrat 610BS'!C498,'Procytrat 610BS'!D498)&gt;0,"610BS","")</f>
        <v/>
      </c>
      <c r="AB8996" t="str">
        <f>IFERROR(IF(ISNUMBER('Procytrat 610BS'!B498),'Procytrat 610BS'!B498,DATEVALUE('Procytrat 610BS'!B498)),"")</f>
        <v/>
      </c>
      <c r="AC8996" t="str">
        <f>IF(AA8996="","",'Procytrat 610BS'!C498)</f>
        <v/>
      </c>
      <c r="AD8996" t="str">
        <f>IF(AA8996="","",IFERROR(1*'Procytrat 610BS'!D498,IFERROR(_xludf.NUMBERVALUE('Procytrat 610BS'!D498,".",","),IFERROR(_xludf.NUMBERVALUE('Procytrat 610BS'!D498,",","."),0))))</f>
        <v/>
      </c>
      <c r="AE8996" t="str">
        <f>IF(AA8996="","",'Procytrat 610BS'!K498)</f>
        <v/>
      </c>
      <c r="AF8996">
        <f t="shared" si="864"/>
        <v>0</v>
      </c>
      <c r="AG8996" t="str">
        <f t="shared" si="865"/>
        <v/>
      </c>
      <c r="AH8996" t="str">
        <f t="shared" si="866"/>
        <v/>
      </c>
      <c r="AI8996">
        <f t="shared" si="867"/>
        <v>0</v>
      </c>
      <c r="AJ8996">
        <f t="shared" si="868"/>
        <v>0</v>
      </c>
      <c r="AK8996">
        <v>0</v>
      </c>
      <c r="AL8996" t="str">
        <f>IF(AA8996="","",IFERROR(IF(ISNUMBER('Procytrat 610BS'!E498),'Procytrat 610BS'!E498,IF(ISNUMBER(SEARCH("12",'Procytrat 610BS'!E498)),EDATE(AB8996,12),IF(ISNUMBER(SEARCH("6",'Procytrat 610BS'!E498)),EDATE(AB8996,6),IF(ISNUMBER(SEARCH("3",'Procytrat 610BS'!E498)),EDATE(AB8996,3),DATEVALUE('Procytrat 610BS'!E498))))),""))</f>
        <v/>
      </c>
      <c r="AM8996" t="str">
        <f t="shared" ca="1" si="869"/>
        <v/>
      </c>
    </row>
    <row r="8997" spans="27:39" x14ac:dyDescent="0.3">
      <c r="AA8997" t="str">
        <f>IF(COUNTA('Procytrat 610BS'!B499,'Procytrat 610BS'!C499,'Procytrat 610BS'!D499)&gt;0,"610BS","")</f>
        <v/>
      </c>
      <c r="AB8997" t="str">
        <f>IFERROR(IF(ISNUMBER('Procytrat 610BS'!B499),'Procytrat 610BS'!B499,DATEVALUE('Procytrat 610BS'!B499)),"")</f>
        <v/>
      </c>
      <c r="AC8997" t="str">
        <f>IF(AA8997="","",'Procytrat 610BS'!C499)</f>
        <v/>
      </c>
      <c r="AD8997" t="str">
        <f>IF(AA8997="","",IFERROR(1*'Procytrat 610BS'!D499,IFERROR(_xludf.NUMBERVALUE('Procytrat 610BS'!D499,".",","),IFERROR(_xludf.NUMBERVALUE('Procytrat 610BS'!D499,",","."),0))))</f>
        <v/>
      </c>
      <c r="AE8997" t="str">
        <f>IF(AA8997="","",'Procytrat 610BS'!K499)</f>
        <v/>
      </c>
      <c r="AF8997">
        <f t="shared" si="864"/>
        <v>0</v>
      </c>
      <c r="AG8997" t="str">
        <f t="shared" si="865"/>
        <v/>
      </c>
      <c r="AH8997" t="str">
        <f t="shared" si="866"/>
        <v/>
      </c>
      <c r="AI8997">
        <f t="shared" si="867"/>
        <v>0</v>
      </c>
      <c r="AJ8997">
        <f t="shared" si="868"/>
        <v>0</v>
      </c>
      <c r="AK8997">
        <v>0</v>
      </c>
      <c r="AL8997" t="str">
        <f>IF(AA8997="","",IFERROR(IF(ISNUMBER('Procytrat 610BS'!E499),'Procytrat 610BS'!E499,IF(ISNUMBER(SEARCH("12",'Procytrat 610BS'!E499)),EDATE(AB8997,12),IF(ISNUMBER(SEARCH("6",'Procytrat 610BS'!E499)),EDATE(AB8997,6),IF(ISNUMBER(SEARCH("3",'Procytrat 610BS'!E499)),EDATE(AB8997,3),DATEVALUE('Procytrat 610BS'!E499))))),""))</f>
        <v/>
      </c>
      <c r="AM8997" t="str">
        <f t="shared" ca="1" si="869"/>
        <v/>
      </c>
    </row>
    <row r="8998" spans="27:39" x14ac:dyDescent="0.3">
      <c r="AA8998" t="str">
        <f>IF(COUNTA('Procytrat 610BS'!B500,'Procytrat 610BS'!C500,'Procytrat 610BS'!D500)&gt;0,"610BS","")</f>
        <v/>
      </c>
      <c r="AB8998" t="str">
        <f>IFERROR(IF(ISNUMBER('Procytrat 610BS'!B500),'Procytrat 610BS'!B500,DATEVALUE('Procytrat 610BS'!B500)),"")</f>
        <v/>
      </c>
      <c r="AC8998" t="str">
        <f>IF(AA8998="","",'Procytrat 610BS'!C500)</f>
        <v/>
      </c>
      <c r="AD8998" t="str">
        <f>IF(AA8998="","",IFERROR(1*'Procytrat 610BS'!D500,IFERROR(_xludf.NUMBERVALUE('Procytrat 610BS'!D500,".",","),IFERROR(_xludf.NUMBERVALUE('Procytrat 610BS'!D500,",","."),0))))</f>
        <v/>
      </c>
      <c r="AE8998" t="str">
        <f>IF(AA8998="","",'Procytrat 610BS'!K500)</f>
        <v/>
      </c>
      <c r="AF8998">
        <f t="shared" si="864"/>
        <v>0</v>
      </c>
      <c r="AG8998" t="str">
        <f t="shared" si="865"/>
        <v/>
      </c>
      <c r="AH8998" t="str">
        <f t="shared" si="866"/>
        <v/>
      </c>
      <c r="AI8998">
        <f t="shared" si="867"/>
        <v>0</v>
      </c>
      <c r="AJ8998">
        <f t="shared" si="868"/>
        <v>0</v>
      </c>
      <c r="AK8998">
        <v>0</v>
      </c>
      <c r="AL8998" t="str">
        <f>IF(AA8998="","",IFERROR(IF(ISNUMBER('Procytrat 610BS'!E500),'Procytrat 610BS'!E500,IF(ISNUMBER(SEARCH("12",'Procytrat 610BS'!E500)),EDATE(AB8998,12),IF(ISNUMBER(SEARCH("6",'Procytrat 610BS'!E500)),EDATE(AB8998,6),IF(ISNUMBER(SEARCH("3",'Procytrat 610BS'!E500)),EDATE(AB8998,3),DATEVALUE('Procytrat 610BS'!E500))))),""))</f>
        <v/>
      </c>
      <c r="AM8998" t="str">
        <f t="shared" ca="1" si="869"/>
        <v/>
      </c>
    </row>
    <row r="8999" spans="27:39" x14ac:dyDescent="0.3">
      <c r="AA8999" t="str">
        <f>IF(COUNTA('Procytrat 610BS'!B501,'Procytrat 610BS'!C501,'Procytrat 610BS'!D501)&gt;0,"610BS","")</f>
        <v/>
      </c>
      <c r="AB8999" t="str">
        <f>IFERROR(IF(ISNUMBER('Procytrat 610BS'!B501),'Procytrat 610BS'!B501,DATEVALUE('Procytrat 610BS'!B501)),"")</f>
        <v/>
      </c>
      <c r="AC8999" t="str">
        <f>IF(AA8999="","",'Procytrat 610BS'!C501)</f>
        <v/>
      </c>
      <c r="AD8999" t="str">
        <f>IF(AA8999="","",IFERROR(1*'Procytrat 610BS'!D501,IFERROR(_xludf.NUMBERVALUE('Procytrat 610BS'!D501,".",","),IFERROR(_xludf.NUMBERVALUE('Procytrat 610BS'!D501,",","."),0))))</f>
        <v/>
      </c>
      <c r="AE8999" t="str">
        <f>IF(AA8999="","",'Procytrat 610BS'!K501)</f>
        <v/>
      </c>
      <c r="AF8999">
        <f t="shared" si="864"/>
        <v>0</v>
      </c>
      <c r="AG8999" t="str">
        <f t="shared" si="865"/>
        <v/>
      </c>
      <c r="AH8999" t="str">
        <f t="shared" si="866"/>
        <v/>
      </c>
      <c r="AI8999">
        <f t="shared" si="867"/>
        <v>0</v>
      </c>
      <c r="AJ8999">
        <f t="shared" si="868"/>
        <v>0</v>
      </c>
      <c r="AK8999">
        <v>0</v>
      </c>
      <c r="AL8999" t="str">
        <f>IF(AA8999="","",IFERROR(IF(ISNUMBER('Procytrat 610BS'!E501),'Procytrat 610BS'!E501,IF(ISNUMBER(SEARCH("12",'Procytrat 610BS'!E501)),EDATE(AB8999,12),IF(ISNUMBER(SEARCH("6",'Procytrat 610BS'!E501)),EDATE(AB8999,6),IF(ISNUMBER(SEARCH("3",'Procytrat 610BS'!E501)),EDATE(AB8999,3),DATEVALUE('Procytrat 610BS'!E501))))),""))</f>
        <v/>
      </c>
      <c r="AM8999" t="str">
        <f t="shared" ca="1" si="869"/>
        <v/>
      </c>
    </row>
    <row r="9000" spans="27:39" x14ac:dyDescent="0.3">
      <c r="AA9000" t="str">
        <f>IF(COUNTA('Procytrat 610BS'!B502,'Procytrat 610BS'!C502,'Procytrat 610BS'!D502)&gt;0,"610BS","")</f>
        <v/>
      </c>
      <c r="AB9000" t="str">
        <f>IFERROR(IF(ISNUMBER('Procytrat 610BS'!B502),'Procytrat 610BS'!B502,DATEVALUE('Procytrat 610BS'!B502)),"")</f>
        <v/>
      </c>
      <c r="AC9000" t="str">
        <f>IF(AA9000="","",'Procytrat 610BS'!C502)</f>
        <v/>
      </c>
      <c r="AD9000" t="str">
        <f>IF(AA9000="","",IFERROR(1*'Procytrat 610BS'!D502,IFERROR(_xludf.NUMBERVALUE('Procytrat 610BS'!D502,".",","),IFERROR(_xludf.NUMBERVALUE('Procytrat 610BS'!D502,",","."),0))))</f>
        <v/>
      </c>
      <c r="AE9000" t="str">
        <f>IF(AA9000="","",'Procytrat 610BS'!K502)</f>
        <v/>
      </c>
      <c r="AF9000">
        <f t="shared" si="864"/>
        <v>0</v>
      </c>
      <c r="AG9000" t="str">
        <f t="shared" si="865"/>
        <v/>
      </c>
      <c r="AH9000" t="str">
        <f t="shared" si="866"/>
        <v/>
      </c>
      <c r="AI9000">
        <f t="shared" si="867"/>
        <v>0</v>
      </c>
      <c r="AJ9000">
        <f t="shared" si="868"/>
        <v>0</v>
      </c>
      <c r="AK9000">
        <v>0</v>
      </c>
      <c r="AL9000" t="str">
        <f>IF(AA9000="","",IFERROR(IF(ISNUMBER('Procytrat 610BS'!E502),'Procytrat 610BS'!E502,IF(ISNUMBER(SEARCH("12",'Procytrat 610BS'!E502)),EDATE(AB9000,12),IF(ISNUMBER(SEARCH("6",'Procytrat 610BS'!E502)),EDATE(AB9000,6),IF(ISNUMBER(SEARCH("3",'Procytrat 610BS'!E502)),EDATE(AB9000,3),DATEVALUE('Procytrat 610BS'!E502))))),""))</f>
        <v/>
      </c>
      <c r="AM9000" t="str">
        <f t="shared" ca="1" si="869"/>
        <v/>
      </c>
    </row>
    <row r="9001" spans="27:39" x14ac:dyDescent="0.3">
      <c r="AA9001" t="str">
        <f>IF(COUNTA('Procytrat 610BS'!B503,'Procytrat 610BS'!C503,'Procytrat 610BS'!D503)&gt;0,"610BS","")</f>
        <v/>
      </c>
      <c r="AB9001" t="str">
        <f>IFERROR(IF(ISNUMBER('Procytrat 610BS'!B503),'Procytrat 610BS'!B503,DATEVALUE('Procytrat 610BS'!B503)),"")</f>
        <v/>
      </c>
      <c r="AC9001" t="str">
        <f>IF(AA9001="","",'Procytrat 610BS'!C503)</f>
        <v/>
      </c>
      <c r="AD9001" t="str">
        <f>IF(AA9001="","",IFERROR(1*'Procytrat 610BS'!D503,IFERROR(_xludf.NUMBERVALUE('Procytrat 610BS'!D503,".",","),IFERROR(_xludf.NUMBERVALUE('Procytrat 610BS'!D503,",","."),0))))</f>
        <v/>
      </c>
      <c r="AE9001" t="str">
        <f>IF(AA9001="","",'Procytrat 610BS'!K503)</f>
        <v/>
      </c>
      <c r="AF9001">
        <f t="shared" si="864"/>
        <v>0</v>
      </c>
      <c r="AG9001" t="str">
        <f t="shared" si="865"/>
        <v/>
      </c>
      <c r="AH9001" t="str">
        <f t="shared" si="866"/>
        <v/>
      </c>
      <c r="AI9001">
        <f t="shared" si="867"/>
        <v>0</v>
      </c>
      <c r="AJ9001">
        <f t="shared" si="868"/>
        <v>0</v>
      </c>
      <c r="AK9001">
        <v>0</v>
      </c>
      <c r="AL9001" t="str">
        <f>IF(AA9001="","",IFERROR(IF(ISNUMBER('Procytrat 610BS'!E503),'Procytrat 610BS'!E503,IF(ISNUMBER(SEARCH("12",'Procytrat 610BS'!E503)),EDATE(AB9001,12),IF(ISNUMBER(SEARCH("6",'Procytrat 610BS'!E503)),EDATE(AB9001,6),IF(ISNUMBER(SEARCH("3",'Procytrat 610BS'!E503)),EDATE(AB9001,3),DATEVALUE('Procytrat 610BS'!E503))))),""))</f>
        <v/>
      </c>
      <c r="AM9001" t="str">
        <f t="shared" ca="1" si="869"/>
        <v/>
      </c>
    </row>
    <row r="9002" spans="27:39" x14ac:dyDescent="0.3">
      <c r="AA9002" t="str">
        <f>IF(COUNTA('Procytrat 640'!B4,'Procytrat 640'!C4,'Procytrat 640'!D4)&gt;0,"640","")</f>
        <v>640</v>
      </c>
      <c r="AB9002">
        <f>IFERROR(IF(ISNUMBER('Procytrat 640'!B4),'Procytrat 640'!B4,DATEVALUE('Procytrat 640'!B4)),"")</f>
        <v>45404</v>
      </c>
      <c r="AC9002" t="str">
        <f>IF(AA9002="","",'Procytrat 640'!C4)</f>
        <v>8345/24</v>
      </c>
      <c r="AD9002">
        <f>IF(AA9002="","",IFERROR(1*'Procytrat 640'!D4,IFERROR(_xludf.NUMBERVALUE('Procytrat 640'!D4,".",","),IFERROR(_xludf.NUMBERVALUE('Procytrat 640'!D4,",","."),0))))</f>
        <v>720</v>
      </c>
      <c r="AE9002" t="str">
        <f>IF(AA9002="","",'Procytrat 640'!L4)</f>
        <v>Aprovado</v>
      </c>
      <c r="AF9002">
        <f t="shared" si="864"/>
        <v>1</v>
      </c>
      <c r="AG9002">
        <f t="shared" si="865"/>
        <v>2024</v>
      </c>
      <c r="AH9002">
        <f t="shared" si="866"/>
        <v>4</v>
      </c>
      <c r="AI9002">
        <f t="shared" si="867"/>
        <v>45404.009001999999</v>
      </c>
      <c r="AJ9002">
        <f t="shared" si="868"/>
        <v>1</v>
      </c>
      <c r="AK9002">
        <v>0</v>
      </c>
      <c r="AL9002">
        <f>IF(AA9002="","",IFERROR(IF(ISNUMBER('Procytrat 640'!E4),'Procytrat 640'!E4,IF(ISNUMBER(SEARCH("12",'Procytrat 640'!E4)),EDATE(AB9002,12),IF(ISNUMBER(SEARCH("6",'Procytrat 640'!E4)),EDATE(AB9002,6),IF(ISNUMBER(SEARCH("3",'Procytrat 640'!E4)),EDATE(AB9002,3),DATEVALUE('Procytrat 640'!E4))))),""))</f>
        <v>45587</v>
      </c>
      <c r="AM9002" t="str">
        <f t="shared" ca="1" si="869"/>
        <v/>
      </c>
    </row>
    <row r="9003" spans="27:39" x14ac:dyDescent="0.3">
      <c r="AA9003" t="str">
        <f>IF(COUNTA('Procytrat 640'!B5,'Procytrat 640'!C5,'Procytrat 640'!D5)&gt;0,"640","")</f>
        <v>640</v>
      </c>
      <c r="AB9003">
        <f>IFERROR(IF(ISNUMBER('Procytrat 640'!B5),'Procytrat 640'!B5,DATEVALUE('Procytrat 640'!B5)),"")</f>
        <v>45622</v>
      </c>
      <c r="AC9003" t="str">
        <f>IF(AA9003="","",'Procytrat 640'!C5)</f>
        <v>8840/24</v>
      </c>
      <c r="AD9003">
        <f>IF(AA9003="","",IFERROR(1*'Procytrat 640'!D5,IFERROR(_xludf.NUMBERVALUE('Procytrat 640'!D5,".",","),IFERROR(_xludf.NUMBERVALUE('Procytrat 640'!D5,",","."),0))))</f>
        <v>360</v>
      </c>
      <c r="AE9003" t="str">
        <f>IF(AA9003="","",'Procytrat 640'!L5)</f>
        <v>Aprovado</v>
      </c>
      <c r="AF9003">
        <f t="shared" si="864"/>
        <v>1</v>
      </c>
      <c r="AG9003">
        <f t="shared" si="865"/>
        <v>2024</v>
      </c>
      <c r="AH9003">
        <f t="shared" si="866"/>
        <v>11</v>
      </c>
      <c r="AI9003">
        <f t="shared" si="867"/>
        <v>45622.009002999999</v>
      </c>
      <c r="AJ9003">
        <f t="shared" si="868"/>
        <v>1</v>
      </c>
      <c r="AK9003">
        <v>0</v>
      </c>
      <c r="AL9003">
        <f>IF(AA9003="","",IFERROR(IF(ISNUMBER('Procytrat 640'!E5),'Procytrat 640'!E5,IF(ISNUMBER(SEARCH("12",'Procytrat 640'!E5)),EDATE(AB9003,12),IF(ISNUMBER(SEARCH("6",'Procytrat 640'!E5)),EDATE(AB9003,6),IF(ISNUMBER(SEARCH("3",'Procytrat 640'!E5)),EDATE(AB9003,3),DATEVALUE('Procytrat 640'!E5))))),""))</f>
        <v>45803</v>
      </c>
      <c r="AM9003" t="str">
        <f t="shared" ca="1" si="869"/>
        <v/>
      </c>
    </row>
    <row r="9004" spans="27:39" x14ac:dyDescent="0.3">
      <c r="AA9004" t="str">
        <f>IF(COUNTA('Procytrat 640'!B6,'Procytrat 640'!C6,'Procytrat 640'!D6)&gt;0,"640","")</f>
        <v>640</v>
      </c>
      <c r="AB9004">
        <f>IFERROR(IF(ISNUMBER('Procytrat 640'!B6),'Procytrat 640'!B6,DATEVALUE('Procytrat 640'!B6)),"")</f>
        <v>45854</v>
      </c>
      <c r="AC9004" t="str">
        <f>IF(AA9004="","",'Procytrat 640'!C6)</f>
        <v>9287/25</v>
      </c>
      <c r="AD9004">
        <f>IF(AA9004="","",IFERROR(1*'Procytrat 640'!D6,IFERROR(_xludf.NUMBERVALUE('Procytrat 640'!D6,".",","),IFERROR(_xludf.NUMBERVALUE('Procytrat 640'!D6,",","."),0))))</f>
        <v>360</v>
      </c>
      <c r="AE9004" t="str">
        <f>IF(AA9004="","",'Procytrat 640'!L6)</f>
        <v>Aprovado</v>
      </c>
      <c r="AF9004">
        <f t="shared" si="864"/>
        <v>1</v>
      </c>
      <c r="AG9004">
        <f t="shared" si="865"/>
        <v>2025</v>
      </c>
      <c r="AH9004">
        <f t="shared" si="866"/>
        <v>7</v>
      </c>
      <c r="AI9004">
        <f t="shared" si="867"/>
        <v>45854.009004</v>
      </c>
      <c r="AJ9004">
        <f t="shared" si="868"/>
        <v>1</v>
      </c>
      <c r="AK9004">
        <v>0</v>
      </c>
      <c r="AL9004">
        <f>IF(AA9004="","",IFERROR(IF(ISNUMBER('Procytrat 640'!E6),'Procytrat 640'!E6,IF(ISNUMBER(SEARCH("12",'Procytrat 640'!E6)),EDATE(AB9004,12),IF(ISNUMBER(SEARCH("6",'Procytrat 640'!E6)),EDATE(AB9004,6),IF(ISNUMBER(SEARCH("3",'Procytrat 640'!E6)),EDATE(AB9004,3),DATEVALUE('Procytrat 640'!E6))))),""))</f>
        <v>46038</v>
      </c>
      <c r="AM9004" t="str">
        <f t="shared" ca="1" si="869"/>
        <v/>
      </c>
    </row>
    <row r="9005" spans="27:39" x14ac:dyDescent="0.3">
      <c r="AA9005" t="str">
        <f>IF(COUNTA('Procytrat 640'!B7,'Procytrat 640'!C7,'Procytrat 640'!D7)&gt;0,"640","")</f>
        <v>640</v>
      </c>
      <c r="AB9005">
        <f>IFERROR(IF(ISNUMBER('Procytrat 640'!B7),'Procytrat 640'!B7,DATEVALUE('Procytrat 640'!B7)),"")</f>
        <v>45862</v>
      </c>
      <c r="AC9005" t="str">
        <f>IF(AA9005="","",'Procytrat 640'!C7)</f>
        <v>9307/25</v>
      </c>
      <c r="AD9005">
        <f>IF(AA9005="","",IFERROR(1*'Procytrat 640'!D7,IFERROR(_xludf.NUMBERVALUE('Procytrat 640'!D7,".",","),IFERROR(_xludf.NUMBERVALUE('Procytrat 640'!D7,",","."),0))))</f>
        <v>180</v>
      </c>
      <c r="AE9005" t="str">
        <f>IF(AA9005="","",'Procytrat 640'!L7)</f>
        <v>Aprovado</v>
      </c>
      <c r="AF9005">
        <f t="shared" si="864"/>
        <v>1</v>
      </c>
      <c r="AG9005">
        <f t="shared" si="865"/>
        <v>2025</v>
      </c>
      <c r="AH9005">
        <f t="shared" si="866"/>
        <v>7</v>
      </c>
      <c r="AI9005">
        <f t="shared" si="867"/>
        <v>45862.009005</v>
      </c>
      <c r="AJ9005">
        <f t="shared" si="868"/>
        <v>1</v>
      </c>
      <c r="AK9005">
        <v>0</v>
      </c>
      <c r="AL9005">
        <f>IF(AA9005="","",IFERROR(IF(ISNUMBER('Procytrat 640'!E7),'Procytrat 640'!E7,IF(ISNUMBER(SEARCH("12",'Procytrat 640'!E7)),EDATE(AB9005,12),IF(ISNUMBER(SEARCH("6",'Procytrat 640'!E7)),EDATE(AB9005,6),IF(ISNUMBER(SEARCH("3",'Procytrat 640'!E7)),EDATE(AB9005,3),DATEVALUE('Procytrat 640'!E7))))),""))</f>
        <v>46046</v>
      </c>
      <c r="AM9005" t="str">
        <f t="shared" ca="1" si="869"/>
        <v/>
      </c>
    </row>
    <row r="9006" spans="27:39" x14ac:dyDescent="0.3">
      <c r="AA9006" t="str">
        <f>IF(COUNTA('Procytrat 640'!B8,'Procytrat 640'!C8,'Procytrat 640'!D8)&gt;0,"640","")</f>
        <v>640</v>
      </c>
      <c r="AB9006">
        <f>IFERROR(IF(ISNUMBER('Procytrat 640'!B8),'Procytrat 640'!B8,DATEVALUE('Procytrat 640'!B8)),"")</f>
        <v>46129</v>
      </c>
      <c r="AC9006" t="str">
        <f>IF(AA9006="","",'Procytrat 640'!C8)</f>
        <v>9855/26</v>
      </c>
      <c r="AD9006">
        <f>IF(AA9006="","",IFERROR(1*'Procytrat 640'!D8,IFERROR(_xludf.NUMBERVALUE('Procytrat 640'!D8,".",","),IFERROR(_xludf.NUMBERVALUE('Procytrat 640'!D8,",","."),0))))</f>
        <v>240</v>
      </c>
      <c r="AE9006" t="str">
        <f>IF(AA9006="","",'Procytrat 640'!L8)</f>
        <v>Aprovado</v>
      </c>
      <c r="AF9006">
        <f t="shared" si="864"/>
        <v>1</v>
      </c>
      <c r="AG9006">
        <f t="shared" si="865"/>
        <v>2026</v>
      </c>
      <c r="AH9006">
        <f t="shared" si="866"/>
        <v>4</v>
      </c>
      <c r="AI9006">
        <f t="shared" si="867"/>
        <v>46129.009006</v>
      </c>
      <c r="AJ9006">
        <f t="shared" si="868"/>
        <v>1</v>
      </c>
      <c r="AK9006">
        <v>0</v>
      </c>
      <c r="AL9006">
        <f>IF(AA9006="","",IFERROR(IF(ISNUMBER('Procytrat 640'!E8),'Procytrat 640'!E8,IF(ISNUMBER(SEARCH("12",'Procytrat 640'!E8)),EDATE(AB9006,12),IF(ISNUMBER(SEARCH("6",'Procytrat 640'!E8)),EDATE(AB9006,6),IF(ISNUMBER(SEARCH("3",'Procytrat 640'!E8)),EDATE(AB9006,3),DATEVALUE('Procytrat 640'!E8))))),""))</f>
        <v>46312</v>
      </c>
      <c r="AM9006" t="str">
        <f t="shared" ca="1" si="869"/>
        <v/>
      </c>
    </row>
    <row r="9007" spans="27:39" x14ac:dyDescent="0.3">
      <c r="AA9007" t="str">
        <f>IF(COUNTA('Procytrat 640'!B9,'Procytrat 640'!C9,'Procytrat 640'!D9)&gt;0,"640","")</f>
        <v/>
      </c>
      <c r="AB9007" t="str">
        <f>IFERROR(IF(ISNUMBER('Procytrat 640'!B9),'Procytrat 640'!B9,DATEVALUE('Procytrat 640'!B9)),"")</f>
        <v/>
      </c>
      <c r="AC9007" t="str">
        <f>IF(AA9007="","",'Procytrat 640'!C9)</f>
        <v/>
      </c>
      <c r="AD9007" t="str">
        <f>IF(AA9007="","",IFERROR(1*'Procytrat 640'!D9,IFERROR(_xludf.NUMBERVALUE('Procytrat 640'!D9,".",","),IFERROR(_xludf.NUMBERVALUE('Procytrat 640'!D9,",","."),0))))</f>
        <v/>
      </c>
      <c r="AE9007" t="str">
        <f>IF(AA9007="","",'Procytrat 640'!L9)</f>
        <v/>
      </c>
      <c r="AF9007">
        <f t="shared" si="864"/>
        <v>0</v>
      </c>
      <c r="AG9007" t="str">
        <f t="shared" si="865"/>
        <v/>
      </c>
      <c r="AH9007" t="str">
        <f t="shared" si="866"/>
        <v/>
      </c>
      <c r="AI9007">
        <f t="shared" si="867"/>
        <v>0</v>
      </c>
      <c r="AJ9007">
        <f t="shared" si="868"/>
        <v>0</v>
      </c>
      <c r="AK9007">
        <v>0</v>
      </c>
      <c r="AL9007" t="str">
        <f>IF(AA9007="","",IFERROR(IF(ISNUMBER('Procytrat 640'!E9),'Procytrat 640'!E9,IF(ISNUMBER(SEARCH("12",'Procytrat 640'!E9)),EDATE(AB9007,12),IF(ISNUMBER(SEARCH("6",'Procytrat 640'!E9)),EDATE(AB9007,6),IF(ISNUMBER(SEARCH("3",'Procytrat 640'!E9)),EDATE(AB9007,3),DATEVALUE('Procytrat 640'!E9))))),""))</f>
        <v/>
      </c>
      <c r="AM9007" t="str">
        <f t="shared" ca="1" si="869"/>
        <v/>
      </c>
    </row>
    <row r="9008" spans="27:39" x14ac:dyDescent="0.3">
      <c r="AA9008" t="str">
        <f>IF(COUNTA('Procytrat 640'!B10,'Procytrat 640'!C10,'Procytrat 640'!D10)&gt;0,"640","")</f>
        <v/>
      </c>
      <c r="AB9008" t="str">
        <f>IFERROR(IF(ISNUMBER('Procytrat 640'!B10),'Procytrat 640'!B10,DATEVALUE('Procytrat 640'!B10)),"")</f>
        <v/>
      </c>
      <c r="AC9008" t="str">
        <f>IF(AA9008="","",'Procytrat 640'!C10)</f>
        <v/>
      </c>
      <c r="AD9008" t="str">
        <f>IF(AA9008="","",IFERROR(1*'Procytrat 640'!D10,IFERROR(_xludf.NUMBERVALUE('Procytrat 640'!D10,".",","),IFERROR(_xludf.NUMBERVALUE('Procytrat 640'!D10,",","."),0))))</f>
        <v/>
      </c>
      <c r="AE9008" t="str">
        <f>IF(AA9008="","",'Procytrat 640'!L10)</f>
        <v/>
      </c>
      <c r="AF9008">
        <f t="shared" si="864"/>
        <v>0</v>
      </c>
      <c r="AG9008" t="str">
        <f t="shared" si="865"/>
        <v/>
      </c>
      <c r="AH9008" t="str">
        <f t="shared" si="866"/>
        <v/>
      </c>
      <c r="AI9008">
        <f t="shared" si="867"/>
        <v>0</v>
      </c>
      <c r="AJ9008">
        <f t="shared" si="868"/>
        <v>0</v>
      </c>
      <c r="AK9008">
        <v>0</v>
      </c>
      <c r="AL9008" t="str">
        <f>IF(AA9008="","",IFERROR(IF(ISNUMBER('Procytrat 640'!E10),'Procytrat 640'!E10,IF(ISNUMBER(SEARCH("12",'Procytrat 640'!E10)),EDATE(AB9008,12),IF(ISNUMBER(SEARCH("6",'Procytrat 640'!E10)),EDATE(AB9008,6),IF(ISNUMBER(SEARCH("3",'Procytrat 640'!E10)),EDATE(AB9008,3),DATEVALUE('Procytrat 640'!E10))))),""))</f>
        <v/>
      </c>
      <c r="AM9008" t="str">
        <f t="shared" ca="1" si="869"/>
        <v/>
      </c>
    </row>
    <row r="9009" spans="27:39" x14ac:dyDescent="0.3">
      <c r="AA9009" t="str">
        <f>IF(COUNTA('Procytrat 640'!B11,'Procytrat 640'!C11,'Procytrat 640'!D11)&gt;0,"640","")</f>
        <v/>
      </c>
      <c r="AB9009" t="str">
        <f>IFERROR(IF(ISNUMBER('Procytrat 640'!B11),'Procytrat 640'!B11,DATEVALUE('Procytrat 640'!B11)),"")</f>
        <v/>
      </c>
      <c r="AC9009" t="str">
        <f>IF(AA9009="","",'Procytrat 640'!C11)</f>
        <v/>
      </c>
      <c r="AD9009" t="str">
        <f>IF(AA9009="","",IFERROR(1*'Procytrat 640'!D11,IFERROR(_xludf.NUMBERVALUE('Procytrat 640'!D11,".",","),IFERROR(_xludf.NUMBERVALUE('Procytrat 640'!D11,",","."),0))))</f>
        <v/>
      </c>
      <c r="AE9009" t="str">
        <f>IF(AA9009="","",'Procytrat 640'!L11)</f>
        <v/>
      </c>
      <c r="AF9009">
        <f t="shared" si="864"/>
        <v>0</v>
      </c>
      <c r="AG9009" t="str">
        <f t="shared" si="865"/>
        <v/>
      </c>
      <c r="AH9009" t="str">
        <f t="shared" si="866"/>
        <v/>
      </c>
      <c r="AI9009">
        <f t="shared" si="867"/>
        <v>0</v>
      </c>
      <c r="AJ9009">
        <f t="shared" si="868"/>
        <v>0</v>
      </c>
      <c r="AK9009">
        <v>0</v>
      </c>
      <c r="AL9009" t="str">
        <f>IF(AA9009="","",IFERROR(IF(ISNUMBER('Procytrat 640'!E11),'Procytrat 640'!E11,IF(ISNUMBER(SEARCH("12",'Procytrat 640'!E11)),EDATE(AB9009,12),IF(ISNUMBER(SEARCH("6",'Procytrat 640'!E11)),EDATE(AB9009,6),IF(ISNUMBER(SEARCH("3",'Procytrat 640'!E11)),EDATE(AB9009,3),DATEVALUE('Procytrat 640'!E11))))),""))</f>
        <v/>
      </c>
      <c r="AM9009" t="str">
        <f t="shared" ca="1" si="869"/>
        <v/>
      </c>
    </row>
    <row r="9010" spans="27:39" x14ac:dyDescent="0.3">
      <c r="AA9010" t="str">
        <f>IF(COUNTA('Procytrat 640'!B12,'Procytrat 640'!C12,'Procytrat 640'!D12)&gt;0,"640","")</f>
        <v/>
      </c>
      <c r="AB9010" t="str">
        <f>IFERROR(IF(ISNUMBER('Procytrat 640'!B12),'Procytrat 640'!B12,DATEVALUE('Procytrat 640'!B12)),"")</f>
        <v/>
      </c>
      <c r="AC9010" t="str">
        <f>IF(AA9010="","",'Procytrat 640'!C12)</f>
        <v/>
      </c>
      <c r="AD9010" t="str">
        <f>IF(AA9010="","",IFERROR(1*'Procytrat 640'!D12,IFERROR(_xludf.NUMBERVALUE('Procytrat 640'!D12,".",","),IFERROR(_xludf.NUMBERVALUE('Procytrat 640'!D12,",","."),0))))</f>
        <v/>
      </c>
      <c r="AE9010" t="str">
        <f>IF(AA9010="","",'Procytrat 640'!L12)</f>
        <v/>
      </c>
      <c r="AF9010">
        <f t="shared" si="864"/>
        <v>0</v>
      </c>
      <c r="AG9010" t="str">
        <f t="shared" si="865"/>
        <v/>
      </c>
      <c r="AH9010" t="str">
        <f t="shared" si="866"/>
        <v/>
      </c>
      <c r="AI9010">
        <f t="shared" si="867"/>
        <v>0</v>
      </c>
      <c r="AJ9010">
        <f t="shared" si="868"/>
        <v>0</v>
      </c>
      <c r="AK9010">
        <v>0</v>
      </c>
      <c r="AL9010" t="str">
        <f>IF(AA9010="","",IFERROR(IF(ISNUMBER('Procytrat 640'!E12),'Procytrat 640'!E12,IF(ISNUMBER(SEARCH("12",'Procytrat 640'!E12)),EDATE(AB9010,12),IF(ISNUMBER(SEARCH("6",'Procytrat 640'!E12)),EDATE(AB9010,6),IF(ISNUMBER(SEARCH("3",'Procytrat 640'!E12)),EDATE(AB9010,3),DATEVALUE('Procytrat 640'!E12))))),""))</f>
        <v/>
      </c>
      <c r="AM9010" t="str">
        <f t="shared" ca="1" si="869"/>
        <v/>
      </c>
    </row>
    <row r="9011" spans="27:39" x14ac:dyDescent="0.3">
      <c r="AA9011" t="str">
        <f>IF(COUNTA('Procytrat 640'!B13,'Procytrat 640'!C13,'Procytrat 640'!D13)&gt;0,"640","")</f>
        <v/>
      </c>
      <c r="AB9011" t="str">
        <f>IFERROR(IF(ISNUMBER('Procytrat 640'!B13),'Procytrat 640'!B13,DATEVALUE('Procytrat 640'!B13)),"")</f>
        <v/>
      </c>
      <c r="AC9011" t="str">
        <f>IF(AA9011="","",'Procytrat 640'!C13)</f>
        <v/>
      </c>
      <c r="AD9011" t="str">
        <f>IF(AA9011="","",IFERROR(1*'Procytrat 640'!D13,IFERROR(_xludf.NUMBERVALUE('Procytrat 640'!D13,".",","),IFERROR(_xludf.NUMBERVALUE('Procytrat 640'!D13,",","."),0))))</f>
        <v/>
      </c>
      <c r="AE9011" t="str">
        <f>IF(AA9011="","",'Procytrat 640'!L13)</f>
        <v/>
      </c>
      <c r="AF9011">
        <f t="shared" si="864"/>
        <v>0</v>
      </c>
      <c r="AG9011" t="str">
        <f t="shared" si="865"/>
        <v/>
      </c>
      <c r="AH9011" t="str">
        <f t="shared" si="866"/>
        <v/>
      </c>
      <c r="AI9011">
        <f t="shared" si="867"/>
        <v>0</v>
      </c>
      <c r="AJ9011">
        <f t="shared" si="868"/>
        <v>0</v>
      </c>
      <c r="AK9011">
        <v>0</v>
      </c>
      <c r="AL9011" t="str">
        <f>IF(AA9011="","",IFERROR(IF(ISNUMBER('Procytrat 640'!E13),'Procytrat 640'!E13,IF(ISNUMBER(SEARCH("12",'Procytrat 640'!E13)),EDATE(AB9011,12),IF(ISNUMBER(SEARCH("6",'Procytrat 640'!E13)),EDATE(AB9011,6),IF(ISNUMBER(SEARCH("3",'Procytrat 640'!E13)),EDATE(AB9011,3),DATEVALUE('Procytrat 640'!E13))))),""))</f>
        <v/>
      </c>
      <c r="AM9011" t="str">
        <f t="shared" ca="1" si="869"/>
        <v/>
      </c>
    </row>
    <row r="9012" spans="27:39" x14ac:dyDescent="0.3">
      <c r="AA9012" t="str">
        <f>IF(COUNTA('Procytrat 640'!B14,'Procytrat 640'!C14,'Procytrat 640'!D14)&gt;0,"640","")</f>
        <v/>
      </c>
      <c r="AB9012" t="str">
        <f>IFERROR(IF(ISNUMBER('Procytrat 640'!B14),'Procytrat 640'!B14,DATEVALUE('Procytrat 640'!B14)),"")</f>
        <v/>
      </c>
      <c r="AC9012" t="str">
        <f>IF(AA9012="","",'Procytrat 640'!C14)</f>
        <v/>
      </c>
      <c r="AD9012" t="str">
        <f>IF(AA9012="","",IFERROR(1*'Procytrat 640'!D14,IFERROR(_xludf.NUMBERVALUE('Procytrat 640'!D14,".",","),IFERROR(_xludf.NUMBERVALUE('Procytrat 640'!D14,",","."),0))))</f>
        <v/>
      </c>
      <c r="AE9012" t="str">
        <f>IF(AA9012="","",'Procytrat 640'!L14)</f>
        <v/>
      </c>
      <c r="AF9012">
        <f t="shared" si="864"/>
        <v>0</v>
      </c>
      <c r="AG9012" t="str">
        <f t="shared" si="865"/>
        <v/>
      </c>
      <c r="AH9012" t="str">
        <f t="shared" si="866"/>
        <v/>
      </c>
      <c r="AI9012">
        <f t="shared" si="867"/>
        <v>0</v>
      </c>
      <c r="AJ9012">
        <f t="shared" si="868"/>
        <v>0</v>
      </c>
      <c r="AK9012">
        <v>0</v>
      </c>
      <c r="AL9012" t="str">
        <f>IF(AA9012="","",IFERROR(IF(ISNUMBER('Procytrat 640'!E14),'Procytrat 640'!E14,IF(ISNUMBER(SEARCH("12",'Procytrat 640'!E14)),EDATE(AB9012,12),IF(ISNUMBER(SEARCH("6",'Procytrat 640'!E14)),EDATE(AB9012,6),IF(ISNUMBER(SEARCH("3",'Procytrat 640'!E14)),EDATE(AB9012,3),DATEVALUE('Procytrat 640'!E14))))),""))</f>
        <v/>
      </c>
      <c r="AM9012" t="str">
        <f t="shared" ca="1" si="869"/>
        <v/>
      </c>
    </row>
    <row r="9013" spans="27:39" x14ac:dyDescent="0.3">
      <c r="AA9013" t="str">
        <f>IF(COUNTA('Procytrat 640'!B15,'Procytrat 640'!C15,'Procytrat 640'!D15)&gt;0,"640","")</f>
        <v/>
      </c>
      <c r="AB9013" t="str">
        <f>IFERROR(IF(ISNUMBER('Procytrat 640'!B15),'Procytrat 640'!B15,DATEVALUE('Procytrat 640'!B15)),"")</f>
        <v/>
      </c>
      <c r="AC9013" t="str">
        <f>IF(AA9013="","",'Procytrat 640'!C15)</f>
        <v/>
      </c>
      <c r="AD9013" t="str">
        <f>IF(AA9013="","",IFERROR(1*'Procytrat 640'!D15,IFERROR(_xludf.NUMBERVALUE('Procytrat 640'!D15,".",","),IFERROR(_xludf.NUMBERVALUE('Procytrat 640'!D15,",","."),0))))</f>
        <v/>
      </c>
      <c r="AE9013" t="str">
        <f>IF(AA9013="","",'Procytrat 640'!L15)</f>
        <v/>
      </c>
      <c r="AF9013">
        <f t="shared" si="864"/>
        <v>0</v>
      </c>
      <c r="AG9013" t="str">
        <f t="shared" si="865"/>
        <v/>
      </c>
      <c r="AH9013" t="str">
        <f t="shared" si="866"/>
        <v/>
      </c>
      <c r="AI9013">
        <f t="shared" si="867"/>
        <v>0</v>
      </c>
      <c r="AJ9013">
        <f t="shared" si="868"/>
        <v>0</v>
      </c>
      <c r="AK9013">
        <v>0</v>
      </c>
      <c r="AL9013" t="str">
        <f>IF(AA9013="","",IFERROR(IF(ISNUMBER('Procytrat 640'!E15),'Procytrat 640'!E15,IF(ISNUMBER(SEARCH("12",'Procytrat 640'!E15)),EDATE(AB9013,12),IF(ISNUMBER(SEARCH("6",'Procytrat 640'!E15)),EDATE(AB9013,6),IF(ISNUMBER(SEARCH("3",'Procytrat 640'!E15)),EDATE(AB9013,3),DATEVALUE('Procytrat 640'!E15))))),""))</f>
        <v/>
      </c>
      <c r="AM9013" t="str">
        <f t="shared" ca="1" si="869"/>
        <v/>
      </c>
    </row>
    <row r="9014" spans="27:39" x14ac:dyDescent="0.3">
      <c r="AA9014" t="str">
        <f>IF(COUNTA('Procytrat 640'!B16,'Procytrat 640'!C16,'Procytrat 640'!D16)&gt;0,"640","")</f>
        <v/>
      </c>
      <c r="AB9014" t="str">
        <f>IFERROR(IF(ISNUMBER('Procytrat 640'!B16),'Procytrat 640'!B16,DATEVALUE('Procytrat 640'!B16)),"")</f>
        <v/>
      </c>
      <c r="AC9014" t="str">
        <f>IF(AA9014="","",'Procytrat 640'!C16)</f>
        <v/>
      </c>
      <c r="AD9014" t="str">
        <f>IF(AA9014="","",IFERROR(1*'Procytrat 640'!D16,IFERROR(_xludf.NUMBERVALUE('Procytrat 640'!D16,".",","),IFERROR(_xludf.NUMBERVALUE('Procytrat 640'!D16,",","."),0))))</f>
        <v/>
      </c>
      <c r="AE9014" t="str">
        <f>IF(AA9014="","",'Procytrat 640'!L16)</f>
        <v/>
      </c>
      <c r="AF9014">
        <f t="shared" si="864"/>
        <v>0</v>
      </c>
      <c r="AG9014" t="str">
        <f t="shared" si="865"/>
        <v/>
      </c>
      <c r="AH9014" t="str">
        <f t="shared" si="866"/>
        <v/>
      </c>
      <c r="AI9014">
        <f t="shared" si="867"/>
        <v>0</v>
      </c>
      <c r="AJ9014">
        <f t="shared" si="868"/>
        <v>0</v>
      </c>
      <c r="AK9014">
        <v>0</v>
      </c>
      <c r="AL9014" t="str">
        <f>IF(AA9014="","",IFERROR(IF(ISNUMBER('Procytrat 640'!E16),'Procytrat 640'!E16,IF(ISNUMBER(SEARCH("12",'Procytrat 640'!E16)),EDATE(AB9014,12),IF(ISNUMBER(SEARCH("6",'Procytrat 640'!E16)),EDATE(AB9014,6),IF(ISNUMBER(SEARCH("3",'Procytrat 640'!E16)),EDATE(AB9014,3),DATEVALUE('Procytrat 640'!E16))))),""))</f>
        <v/>
      </c>
      <c r="AM9014" t="str">
        <f t="shared" ca="1" si="869"/>
        <v/>
      </c>
    </row>
    <row r="9015" spans="27:39" x14ac:dyDescent="0.3">
      <c r="AA9015" t="str">
        <f>IF(COUNTA('Procytrat 640'!B17,'Procytrat 640'!C17,'Procytrat 640'!D17)&gt;0,"640","")</f>
        <v/>
      </c>
      <c r="AB9015" t="str">
        <f>IFERROR(IF(ISNUMBER('Procytrat 640'!B17),'Procytrat 640'!B17,DATEVALUE('Procytrat 640'!B17)),"")</f>
        <v/>
      </c>
      <c r="AC9015" t="str">
        <f>IF(AA9015="","",'Procytrat 640'!C17)</f>
        <v/>
      </c>
      <c r="AD9015" t="str">
        <f>IF(AA9015="","",IFERROR(1*'Procytrat 640'!D17,IFERROR(_xludf.NUMBERVALUE('Procytrat 640'!D17,".",","),IFERROR(_xludf.NUMBERVALUE('Procytrat 640'!D17,",","."),0))))</f>
        <v/>
      </c>
      <c r="AE9015" t="str">
        <f>IF(AA9015="","",'Procytrat 640'!L17)</f>
        <v/>
      </c>
      <c r="AF9015">
        <f t="shared" si="864"/>
        <v>0</v>
      </c>
      <c r="AG9015" t="str">
        <f t="shared" si="865"/>
        <v/>
      </c>
      <c r="AH9015" t="str">
        <f t="shared" si="866"/>
        <v/>
      </c>
      <c r="AI9015">
        <f t="shared" si="867"/>
        <v>0</v>
      </c>
      <c r="AJ9015">
        <f t="shared" si="868"/>
        <v>0</v>
      </c>
      <c r="AK9015">
        <v>0</v>
      </c>
      <c r="AL9015" t="str">
        <f>IF(AA9015="","",IFERROR(IF(ISNUMBER('Procytrat 640'!E17),'Procytrat 640'!E17,IF(ISNUMBER(SEARCH("12",'Procytrat 640'!E17)),EDATE(AB9015,12),IF(ISNUMBER(SEARCH("6",'Procytrat 640'!E17)),EDATE(AB9015,6),IF(ISNUMBER(SEARCH("3",'Procytrat 640'!E17)),EDATE(AB9015,3),DATEVALUE('Procytrat 640'!E17))))),""))</f>
        <v/>
      </c>
      <c r="AM9015" t="str">
        <f t="shared" ca="1" si="869"/>
        <v/>
      </c>
    </row>
    <row r="9016" spans="27:39" x14ac:dyDescent="0.3">
      <c r="AA9016" t="str">
        <f>IF(COUNTA('Procytrat 640'!B18,'Procytrat 640'!C18,'Procytrat 640'!D18)&gt;0,"640","")</f>
        <v/>
      </c>
      <c r="AB9016" t="str">
        <f>IFERROR(IF(ISNUMBER('Procytrat 640'!B18),'Procytrat 640'!B18,DATEVALUE('Procytrat 640'!B18)),"")</f>
        <v/>
      </c>
      <c r="AC9016" t="str">
        <f>IF(AA9016="","",'Procytrat 640'!C18)</f>
        <v/>
      </c>
      <c r="AD9016" t="str">
        <f>IF(AA9016="","",IFERROR(1*'Procytrat 640'!D18,IFERROR(_xludf.NUMBERVALUE('Procytrat 640'!D18,".",","),IFERROR(_xludf.NUMBERVALUE('Procytrat 640'!D18,",","."),0))))</f>
        <v/>
      </c>
      <c r="AE9016" t="str">
        <f>IF(AA9016="","",'Procytrat 640'!L18)</f>
        <v/>
      </c>
      <c r="AF9016">
        <f t="shared" si="864"/>
        <v>0</v>
      </c>
      <c r="AG9016" t="str">
        <f t="shared" si="865"/>
        <v/>
      </c>
      <c r="AH9016" t="str">
        <f t="shared" si="866"/>
        <v/>
      </c>
      <c r="AI9016">
        <f t="shared" si="867"/>
        <v>0</v>
      </c>
      <c r="AJ9016">
        <f t="shared" si="868"/>
        <v>0</v>
      </c>
      <c r="AK9016">
        <v>0</v>
      </c>
      <c r="AL9016" t="str">
        <f>IF(AA9016="","",IFERROR(IF(ISNUMBER('Procytrat 640'!E18),'Procytrat 640'!E18,IF(ISNUMBER(SEARCH("12",'Procytrat 640'!E18)),EDATE(AB9016,12),IF(ISNUMBER(SEARCH("6",'Procytrat 640'!E18)),EDATE(AB9016,6),IF(ISNUMBER(SEARCH("3",'Procytrat 640'!E18)),EDATE(AB9016,3),DATEVALUE('Procytrat 640'!E18))))),""))</f>
        <v/>
      </c>
      <c r="AM9016" t="str">
        <f t="shared" ca="1" si="869"/>
        <v/>
      </c>
    </row>
    <row r="9017" spans="27:39" x14ac:dyDescent="0.3">
      <c r="AA9017" t="str">
        <f>IF(COUNTA('Procytrat 640'!B19,'Procytrat 640'!C19,'Procytrat 640'!D19)&gt;0,"640","")</f>
        <v/>
      </c>
      <c r="AB9017" t="str">
        <f>IFERROR(IF(ISNUMBER('Procytrat 640'!B19),'Procytrat 640'!B19,DATEVALUE('Procytrat 640'!B19)),"")</f>
        <v/>
      </c>
      <c r="AC9017" t="str">
        <f>IF(AA9017="","",'Procytrat 640'!C19)</f>
        <v/>
      </c>
      <c r="AD9017" t="str">
        <f>IF(AA9017="","",IFERROR(1*'Procytrat 640'!D19,IFERROR(_xludf.NUMBERVALUE('Procytrat 640'!D19,".",","),IFERROR(_xludf.NUMBERVALUE('Procytrat 640'!D19,",","."),0))))</f>
        <v/>
      </c>
      <c r="AE9017" t="str">
        <f>IF(AA9017="","",'Procytrat 640'!L19)</f>
        <v/>
      </c>
      <c r="AF9017">
        <f t="shared" si="864"/>
        <v>0</v>
      </c>
      <c r="AG9017" t="str">
        <f t="shared" si="865"/>
        <v/>
      </c>
      <c r="AH9017" t="str">
        <f t="shared" si="866"/>
        <v/>
      </c>
      <c r="AI9017">
        <f t="shared" si="867"/>
        <v>0</v>
      </c>
      <c r="AJ9017">
        <f t="shared" si="868"/>
        <v>0</v>
      </c>
      <c r="AK9017">
        <v>0</v>
      </c>
      <c r="AL9017" t="str">
        <f>IF(AA9017="","",IFERROR(IF(ISNUMBER('Procytrat 640'!E19),'Procytrat 640'!E19,IF(ISNUMBER(SEARCH("12",'Procytrat 640'!E19)),EDATE(AB9017,12),IF(ISNUMBER(SEARCH("6",'Procytrat 640'!E19)),EDATE(AB9017,6),IF(ISNUMBER(SEARCH("3",'Procytrat 640'!E19)),EDATE(AB9017,3),DATEVALUE('Procytrat 640'!E19))))),""))</f>
        <v/>
      </c>
      <c r="AM9017" t="str">
        <f t="shared" ca="1" si="869"/>
        <v/>
      </c>
    </row>
    <row r="9018" spans="27:39" x14ac:dyDescent="0.3">
      <c r="AA9018" t="str">
        <f>IF(COUNTA('Procytrat 640'!B20,'Procytrat 640'!C20,'Procytrat 640'!D20)&gt;0,"640","")</f>
        <v/>
      </c>
      <c r="AB9018" t="str">
        <f>IFERROR(IF(ISNUMBER('Procytrat 640'!B20),'Procytrat 640'!B20,DATEVALUE('Procytrat 640'!B20)),"")</f>
        <v/>
      </c>
      <c r="AC9018" t="str">
        <f>IF(AA9018="","",'Procytrat 640'!C20)</f>
        <v/>
      </c>
      <c r="AD9018" t="str">
        <f>IF(AA9018="","",IFERROR(1*'Procytrat 640'!D20,IFERROR(_xludf.NUMBERVALUE('Procytrat 640'!D20,".",","),IFERROR(_xludf.NUMBERVALUE('Procytrat 640'!D20,",","."),0))))</f>
        <v/>
      </c>
      <c r="AE9018" t="str">
        <f>IF(AA9018="","",'Procytrat 640'!L20)</f>
        <v/>
      </c>
      <c r="AF9018">
        <f t="shared" si="864"/>
        <v>0</v>
      </c>
      <c r="AG9018" t="str">
        <f t="shared" si="865"/>
        <v/>
      </c>
      <c r="AH9018" t="str">
        <f t="shared" si="866"/>
        <v/>
      </c>
      <c r="AI9018">
        <f t="shared" si="867"/>
        <v>0</v>
      </c>
      <c r="AJ9018">
        <f t="shared" si="868"/>
        <v>0</v>
      </c>
      <c r="AK9018">
        <v>0</v>
      </c>
      <c r="AL9018" t="str">
        <f>IF(AA9018="","",IFERROR(IF(ISNUMBER('Procytrat 640'!E20),'Procytrat 640'!E20,IF(ISNUMBER(SEARCH("12",'Procytrat 640'!E20)),EDATE(AB9018,12),IF(ISNUMBER(SEARCH("6",'Procytrat 640'!E20)),EDATE(AB9018,6),IF(ISNUMBER(SEARCH("3",'Procytrat 640'!E20)),EDATE(AB9018,3),DATEVALUE('Procytrat 640'!E20))))),""))</f>
        <v/>
      </c>
      <c r="AM9018" t="str">
        <f t="shared" ca="1" si="869"/>
        <v/>
      </c>
    </row>
    <row r="9019" spans="27:39" x14ac:dyDescent="0.3">
      <c r="AA9019" t="str">
        <f>IF(COUNTA('Procytrat 640'!B21,'Procytrat 640'!C21,'Procytrat 640'!D21)&gt;0,"640","")</f>
        <v/>
      </c>
      <c r="AB9019" t="str">
        <f>IFERROR(IF(ISNUMBER('Procytrat 640'!B21),'Procytrat 640'!B21,DATEVALUE('Procytrat 640'!B21)),"")</f>
        <v/>
      </c>
      <c r="AC9019" t="str">
        <f>IF(AA9019="","",'Procytrat 640'!C21)</f>
        <v/>
      </c>
      <c r="AD9019" t="str">
        <f>IF(AA9019="","",IFERROR(1*'Procytrat 640'!D21,IFERROR(_xludf.NUMBERVALUE('Procytrat 640'!D21,".",","),IFERROR(_xludf.NUMBERVALUE('Procytrat 640'!D21,",","."),0))))</f>
        <v/>
      </c>
      <c r="AE9019" t="str">
        <f>IF(AA9019="","",'Procytrat 640'!L21)</f>
        <v/>
      </c>
      <c r="AF9019">
        <f t="shared" si="864"/>
        <v>0</v>
      </c>
      <c r="AG9019" t="str">
        <f t="shared" si="865"/>
        <v/>
      </c>
      <c r="AH9019" t="str">
        <f t="shared" si="866"/>
        <v/>
      </c>
      <c r="AI9019">
        <f t="shared" si="867"/>
        <v>0</v>
      </c>
      <c r="AJ9019">
        <f t="shared" si="868"/>
        <v>0</v>
      </c>
      <c r="AK9019">
        <v>0</v>
      </c>
      <c r="AL9019" t="str">
        <f>IF(AA9019="","",IFERROR(IF(ISNUMBER('Procytrat 640'!E21),'Procytrat 640'!E21,IF(ISNUMBER(SEARCH("12",'Procytrat 640'!E21)),EDATE(AB9019,12),IF(ISNUMBER(SEARCH("6",'Procytrat 640'!E21)),EDATE(AB9019,6),IF(ISNUMBER(SEARCH("3",'Procytrat 640'!E21)),EDATE(AB9019,3),DATEVALUE('Procytrat 640'!E21))))),""))</f>
        <v/>
      </c>
      <c r="AM9019" t="str">
        <f t="shared" ca="1" si="869"/>
        <v/>
      </c>
    </row>
    <row r="9020" spans="27:39" x14ac:dyDescent="0.3">
      <c r="AA9020" t="str">
        <f>IF(COUNTA('Procytrat 640'!B22,'Procytrat 640'!C22,'Procytrat 640'!D22)&gt;0,"640","")</f>
        <v/>
      </c>
      <c r="AB9020" t="str">
        <f>IFERROR(IF(ISNUMBER('Procytrat 640'!B22),'Procytrat 640'!B22,DATEVALUE('Procytrat 640'!B22)),"")</f>
        <v/>
      </c>
      <c r="AC9020" t="str">
        <f>IF(AA9020="","",'Procytrat 640'!C22)</f>
        <v/>
      </c>
      <c r="AD9020" t="str">
        <f>IF(AA9020="","",IFERROR(1*'Procytrat 640'!D22,IFERROR(_xludf.NUMBERVALUE('Procytrat 640'!D22,".",","),IFERROR(_xludf.NUMBERVALUE('Procytrat 640'!D22,",","."),0))))</f>
        <v/>
      </c>
      <c r="AE9020" t="str">
        <f>IF(AA9020="","",'Procytrat 640'!L22)</f>
        <v/>
      </c>
      <c r="AF9020">
        <f t="shared" si="864"/>
        <v>0</v>
      </c>
      <c r="AG9020" t="str">
        <f t="shared" si="865"/>
        <v/>
      </c>
      <c r="AH9020" t="str">
        <f t="shared" si="866"/>
        <v/>
      </c>
      <c r="AI9020">
        <f t="shared" si="867"/>
        <v>0</v>
      </c>
      <c r="AJ9020">
        <f t="shared" si="868"/>
        <v>0</v>
      </c>
      <c r="AK9020">
        <v>0</v>
      </c>
      <c r="AL9020" t="str">
        <f>IF(AA9020="","",IFERROR(IF(ISNUMBER('Procytrat 640'!E22),'Procytrat 640'!E22,IF(ISNUMBER(SEARCH("12",'Procytrat 640'!E22)),EDATE(AB9020,12),IF(ISNUMBER(SEARCH("6",'Procytrat 640'!E22)),EDATE(AB9020,6),IF(ISNUMBER(SEARCH("3",'Procytrat 640'!E22)),EDATE(AB9020,3),DATEVALUE('Procytrat 640'!E22))))),""))</f>
        <v/>
      </c>
      <c r="AM9020" t="str">
        <f t="shared" ca="1" si="869"/>
        <v/>
      </c>
    </row>
    <row r="9021" spans="27:39" x14ac:dyDescent="0.3">
      <c r="AA9021" t="str">
        <f>IF(COUNTA('Procytrat 640'!B23,'Procytrat 640'!C23,'Procytrat 640'!D23)&gt;0,"640","")</f>
        <v/>
      </c>
      <c r="AB9021" t="str">
        <f>IFERROR(IF(ISNUMBER('Procytrat 640'!B23),'Procytrat 640'!B23,DATEVALUE('Procytrat 640'!B23)),"")</f>
        <v/>
      </c>
      <c r="AC9021" t="str">
        <f>IF(AA9021="","",'Procytrat 640'!C23)</f>
        <v/>
      </c>
      <c r="AD9021" t="str">
        <f>IF(AA9021="","",IFERROR(1*'Procytrat 640'!D23,IFERROR(_xludf.NUMBERVALUE('Procytrat 640'!D23,".",","),IFERROR(_xludf.NUMBERVALUE('Procytrat 640'!D23,",","."),0))))</f>
        <v/>
      </c>
      <c r="AE9021" t="str">
        <f>IF(AA9021="","",'Procytrat 640'!L23)</f>
        <v/>
      </c>
      <c r="AF9021">
        <f t="shared" si="864"/>
        <v>0</v>
      </c>
      <c r="AG9021" t="str">
        <f t="shared" si="865"/>
        <v/>
      </c>
      <c r="AH9021" t="str">
        <f t="shared" si="866"/>
        <v/>
      </c>
      <c r="AI9021">
        <f t="shared" si="867"/>
        <v>0</v>
      </c>
      <c r="AJ9021">
        <f t="shared" si="868"/>
        <v>0</v>
      </c>
      <c r="AK9021">
        <v>0</v>
      </c>
      <c r="AL9021" t="str">
        <f>IF(AA9021="","",IFERROR(IF(ISNUMBER('Procytrat 640'!E23),'Procytrat 640'!E23,IF(ISNUMBER(SEARCH("12",'Procytrat 640'!E23)),EDATE(AB9021,12),IF(ISNUMBER(SEARCH("6",'Procytrat 640'!E23)),EDATE(AB9021,6),IF(ISNUMBER(SEARCH("3",'Procytrat 640'!E23)),EDATE(AB9021,3),DATEVALUE('Procytrat 640'!E23))))),""))</f>
        <v/>
      </c>
      <c r="AM9021" t="str">
        <f t="shared" ca="1" si="869"/>
        <v/>
      </c>
    </row>
    <row r="9022" spans="27:39" x14ac:dyDescent="0.3">
      <c r="AA9022" t="str">
        <f>IF(COUNTA('Procytrat 640'!B24,'Procytrat 640'!C24,'Procytrat 640'!D24)&gt;0,"640","")</f>
        <v/>
      </c>
      <c r="AB9022" t="str">
        <f>IFERROR(IF(ISNUMBER('Procytrat 640'!B24),'Procytrat 640'!B24,DATEVALUE('Procytrat 640'!B24)),"")</f>
        <v/>
      </c>
      <c r="AC9022" t="str">
        <f>IF(AA9022="","",'Procytrat 640'!C24)</f>
        <v/>
      </c>
      <c r="AD9022" t="str">
        <f>IF(AA9022="","",IFERROR(1*'Procytrat 640'!D24,IFERROR(_xludf.NUMBERVALUE('Procytrat 640'!D24,".",","),IFERROR(_xludf.NUMBERVALUE('Procytrat 640'!D24,",","."),0))))</f>
        <v/>
      </c>
      <c r="AE9022" t="str">
        <f>IF(AA9022="","",'Procytrat 640'!L24)</f>
        <v/>
      </c>
      <c r="AF9022">
        <f t="shared" si="864"/>
        <v>0</v>
      </c>
      <c r="AG9022" t="str">
        <f t="shared" si="865"/>
        <v/>
      </c>
      <c r="AH9022" t="str">
        <f t="shared" si="866"/>
        <v/>
      </c>
      <c r="AI9022">
        <f t="shared" si="867"/>
        <v>0</v>
      </c>
      <c r="AJ9022">
        <f t="shared" si="868"/>
        <v>0</v>
      </c>
      <c r="AK9022">
        <v>0</v>
      </c>
      <c r="AL9022" t="str">
        <f>IF(AA9022="","",IFERROR(IF(ISNUMBER('Procytrat 640'!E24),'Procytrat 640'!E24,IF(ISNUMBER(SEARCH("12",'Procytrat 640'!E24)),EDATE(AB9022,12),IF(ISNUMBER(SEARCH("6",'Procytrat 640'!E24)),EDATE(AB9022,6),IF(ISNUMBER(SEARCH("3",'Procytrat 640'!E24)),EDATE(AB9022,3),DATEVALUE('Procytrat 640'!E24))))),""))</f>
        <v/>
      </c>
      <c r="AM9022" t="str">
        <f t="shared" ca="1" si="869"/>
        <v/>
      </c>
    </row>
    <row r="9023" spans="27:39" x14ac:dyDescent="0.3">
      <c r="AA9023" t="str">
        <f>IF(COUNTA('Procytrat 640'!B25,'Procytrat 640'!C25,'Procytrat 640'!D25)&gt;0,"640","")</f>
        <v/>
      </c>
      <c r="AB9023" t="str">
        <f>IFERROR(IF(ISNUMBER('Procytrat 640'!B25),'Procytrat 640'!B25,DATEVALUE('Procytrat 640'!B25)),"")</f>
        <v/>
      </c>
      <c r="AC9023" t="str">
        <f>IF(AA9023="","",'Procytrat 640'!C25)</f>
        <v/>
      </c>
      <c r="AD9023" t="str">
        <f>IF(AA9023="","",IFERROR(1*'Procytrat 640'!D25,IFERROR(_xludf.NUMBERVALUE('Procytrat 640'!D25,".",","),IFERROR(_xludf.NUMBERVALUE('Procytrat 640'!D25,",","."),0))))</f>
        <v/>
      </c>
      <c r="AE9023" t="str">
        <f>IF(AA9023="","",'Procytrat 640'!L25)</f>
        <v/>
      </c>
      <c r="AF9023">
        <f t="shared" si="864"/>
        <v>0</v>
      </c>
      <c r="AG9023" t="str">
        <f t="shared" si="865"/>
        <v/>
      </c>
      <c r="AH9023" t="str">
        <f t="shared" si="866"/>
        <v/>
      </c>
      <c r="AI9023">
        <f t="shared" si="867"/>
        <v>0</v>
      </c>
      <c r="AJ9023">
        <f t="shared" si="868"/>
        <v>0</v>
      </c>
      <c r="AK9023">
        <v>0</v>
      </c>
      <c r="AL9023" t="str">
        <f>IF(AA9023="","",IFERROR(IF(ISNUMBER('Procytrat 640'!E25),'Procytrat 640'!E25,IF(ISNUMBER(SEARCH("12",'Procytrat 640'!E25)),EDATE(AB9023,12),IF(ISNUMBER(SEARCH("6",'Procytrat 640'!E25)),EDATE(AB9023,6),IF(ISNUMBER(SEARCH("3",'Procytrat 640'!E25)),EDATE(AB9023,3),DATEVALUE('Procytrat 640'!E25))))),""))</f>
        <v/>
      </c>
      <c r="AM9023" t="str">
        <f t="shared" ca="1" si="869"/>
        <v/>
      </c>
    </row>
    <row r="9024" spans="27:39" x14ac:dyDescent="0.3">
      <c r="AA9024" t="str">
        <f>IF(COUNTA('Procytrat 640'!B26,'Procytrat 640'!C26,'Procytrat 640'!D26)&gt;0,"640","")</f>
        <v/>
      </c>
      <c r="AB9024" t="str">
        <f>IFERROR(IF(ISNUMBER('Procytrat 640'!B26),'Procytrat 640'!B26,DATEVALUE('Procytrat 640'!B26)),"")</f>
        <v/>
      </c>
      <c r="AC9024" t="str">
        <f>IF(AA9024="","",'Procytrat 640'!C26)</f>
        <v/>
      </c>
      <c r="AD9024" t="str">
        <f>IF(AA9024="","",IFERROR(1*'Procytrat 640'!D26,IFERROR(_xludf.NUMBERVALUE('Procytrat 640'!D26,".",","),IFERROR(_xludf.NUMBERVALUE('Procytrat 640'!D26,",","."),0))))</f>
        <v/>
      </c>
      <c r="AE9024" t="str">
        <f>IF(AA9024="","",'Procytrat 640'!L26)</f>
        <v/>
      </c>
      <c r="AF9024">
        <f t="shared" si="864"/>
        <v>0</v>
      </c>
      <c r="AG9024" t="str">
        <f t="shared" si="865"/>
        <v/>
      </c>
      <c r="AH9024" t="str">
        <f t="shared" si="866"/>
        <v/>
      </c>
      <c r="AI9024">
        <f t="shared" si="867"/>
        <v>0</v>
      </c>
      <c r="AJ9024">
        <f t="shared" si="868"/>
        <v>0</v>
      </c>
      <c r="AK9024">
        <v>0</v>
      </c>
      <c r="AL9024" t="str">
        <f>IF(AA9024="","",IFERROR(IF(ISNUMBER('Procytrat 640'!E26),'Procytrat 640'!E26,IF(ISNUMBER(SEARCH("12",'Procytrat 640'!E26)),EDATE(AB9024,12),IF(ISNUMBER(SEARCH("6",'Procytrat 640'!E26)),EDATE(AB9024,6),IF(ISNUMBER(SEARCH("3",'Procytrat 640'!E26)),EDATE(AB9024,3),DATEVALUE('Procytrat 640'!E26))))),""))</f>
        <v/>
      </c>
      <c r="AM9024" t="str">
        <f t="shared" ca="1" si="869"/>
        <v/>
      </c>
    </row>
    <row r="9025" spans="27:39" x14ac:dyDescent="0.3">
      <c r="AA9025" t="str">
        <f>IF(COUNTA('Procytrat 640'!B27,'Procytrat 640'!C27,'Procytrat 640'!D27)&gt;0,"640","")</f>
        <v/>
      </c>
      <c r="AB9025" t="str">
        <f>IFERROR(IF(ISNUMBER('Procytrat 640'!B27),'Procytrat 640'!B27,DATEVALUE('Procytrat 640'!B27)),"")</f>
        <v/>
      </c>
      <c r="AC9025" t="str">
        <f>IF(AA9025="","",'Procytrat 640'!C27)</f>
        <v/>
      </c>
      <c r="AD9025" t="str">
        <f>IF(AA9025="","",IFERROR(1*'Procytrat 640'!D27,IFERROR(_xludf.NUMBERVALUE('Procytrat 640'!D27,".",","),IFERROR(_xludf.NUMBERVALUE('Procytrat 640'!D27,",","."),0))))</f>
        <v/>
      </c>
      <c r="AE9025" t="str">
        <f>IF(AA9025="","",'Procytrat 640'!L27)</f>
        <v/>
      </c>
      <c r="AF9025">
        <f t="shared" si="864"/>
        <v>0</v>
      </c>
      <c r="AG9025" t="str">
        <f t="shared" si="865"/>
        <v/>
      </c>
      <c r="AH9025" t="str">
        <f t="shared" si="866"/>
        <v/>
      </c>
      <c r="AI9025">
        <f t="shared" si="867"/>
        <v>0</v>
      </c>
      <c r="AJ9025">
        <f t="shared" si="868"/>
        <v>0</v>
      </c>
      <c r="AK9025">
        <v>0</v>
      </c>
      <c r="AL9025" t="str">
        <f>IF(AA9025="","",IFERROR(IF(ISNUMBER('Procytrat 640'!E27),'Procytrat 640'!E27,IF(ISNUMBER(SEARCH("12",'Procytrat 640'!E27)),EDATE(AB9025,12),IF(ISNUMBER(SEARCH("6",'Procytrat 640'!E27)),EDATE(AB9025,6),IF(ISNUMBER(SEARCH("3",'Procytrat 640'!E27)),EDATE(AB9025,3),DATEVALUE('Procytrat 640'!E27))))),""))</f>
        <v/>
      </c>
      <c r="AM9025" t="str">
        <f t="shared" ca="1" si="869"/>
        <v/>
      </c>
    </row>
    <row r="9026" spans="27:39" x14ac:dyDescent="0.3">
      <c r="AA9026" t="str">
        <f>IF(COUNTA('Procytrat 640'!B28,'Procytrat 640'!C28,'Procytrat 640'!D28)&gt;0,"640","")</f>
        <v/>
      </c>
      <c r="AB9026" t="str">
        <f>IFERROR(IF(ISNUMBER('Procytrat 640'!B28),'Procytrat 640'!B28,DATEVALUE('Procytrat 640'!B28)),"")</f>
        <v/>
      </c>
      <c r="AC9026" t="str">
        <f>IF(AA9026="","",'Procytrat 640'!C28)</f>
        <v/>
      </c>
      <c r="AD9026" t="str">
        <f>IF(AA9026="","",IFERROR(1*'Procytrat 640'!D28,IFERROR(_xludf.NUMBERVALUE('Procytrat 640'!D28,".",","),IFERROR(_xludf.NUMBERVALUE('Procytrat 640'!D28,",","."),0))))</f>
        <v/>
      </c>
      <c r="AE9026" t="str">
        <f>IF(AA9026="","",'Procytrat 640'!L28)</f>
        <v/>
      </c>
      <c r="AF9026">
        <f t="shared" ref="AF9026:AF9089" si="870">IF(AA9026="",0,--ISNUMBER(SEARCH("aprovado",AE9026)))</f>
        <v>0</v>
      </c>
      <c r="AG9026" t="str">
        <f t="shared" ref="AG9026:AG9089" si="871">IF(AB9026="","",YEAR(AB9026))</f>
        <v/>
      </c>
      <c r="AH9026" t="str">
        <f t="shared" ref="AH9026:AH9089" si="872">IF(AB9026="","",MONTH(AB9026))</f>
        <v/>
      </c>
      <c r="AI9026">
        <f t="shared" ref="AI9026:AI9089" si="873">IF(AB9026="",0,AB9026+ROW()/1000000)</f>
        <v>0</v>
      </c>
      <c r="AJ9026">
        <f t="shared" ref="AJ9026:AJ9089" si="874">--(AA9026&lt;&gt;"")</f>
        <v>0</v>
      </c>
      <c r="AK9026">
        <v>0</v>
      </c>
      <c r="AL9026" t="str">
        <f>IF(AA9026="","",IFERROR(IF(ISNUMBER('Procytrat 640'!E28),'Procytrat 640'!E28,IF(ISNUMBER(SEARCH("12",'Procytrat 640'!E28)),EDATE(AB9026,12),IF(ISNUMBER(SEARCH("6",'Procytrat 640'!E28)),EDATE(AB9026,6),IF(ISNUMBER(SEARCH("3",'Procytrat 640'!E28)),EDATE(AB9026,3),DATEVALUE('Procytrat 640'!E28))))),""))</f>
        <v/>
      </c>
      <c r="AM9026" t="str">
        <f t="shared" ref="AM9026:AM9089" ca="1" si="875">IF(AND(AJ9026=1,AL9026&lt;&gt;"",AL9026&gt;=TODAY(),AG9026=$W$3),AL9026+ROW()/1000000,"")</f>
        <v/>
      </c>
    </row>
    <row r="9027" spans="27:39" x14ac:dyDescent="0.3">
      <c r="AA9027" t="str">
        <f>IF(COUNTA('Procytrat 640'!B29,'Procytrat 640'!C29,'Procytrat 640'!D29)&gt;0,"640","")</f>
        <v/>
      </c>
      <c r="AB9027" t="str">
        <f>IFERROR(IF(ISNUMBER('Procytrat 640'!B29),'Procytrat 640'!B29,DATEVALUE('Procytrat 640'!B29)),"")</f>
        <v/>
      </c>
      <c r="AC9027" t="str">
        <f>IF(AA9027="","",'Procytrat 640'!C29)</f>
        <v/>
      </c>
      <c r="AD9027" t="str">
        <f>IF(AA9027="","",IFERROR(1*'Procytrat 640'!D29,IFERROR(_xludf.NUMBERVALUE('Procytrat 640'!D29,".",","),IFERROR(_xludf.NUMBERVALUE('Procytrat 640'!D29,",","."),0))))</f>
        <v/>
      </c>
      <c r="AE9027" t="str">
        <f>IF(AA9027="","",'Procytrat 640'!L29)</f>
        <v/>
      </c>
      <c r="AF9027">
        <f t="shared" si="870"/>
        <v>0</v>
      </c>
      <c r="AG9027" t="str">
        <f t="shared" si="871"/>
        <v/>
      </c>
      <c r="AH9027" t="str">
        <f t="shared" si="872"/>
        <v/>
      </c>
      <c r="AI9027">
        <f t="shared" si="873"/>
        <v>0</v>
      </c>
      <c r="AJ9027">
        <f t="shared" si="874"/>
        <v>0</v>
      </c>
      <c r="AK9027">
        <v>0</v>
      </c>
      <c r="AL9027" t="str">
        <f>IF(AA9027="","",IFERROR(IF(ISNUMBER('Procytrat 640'!E29),'Procytrat 640'!E29,IF(ISNUMBER(SEARCH("12",'Procytrat 640'!E29)),EDATE(AB9027,12),IF(ISNUMBER(SEARCH("6",'Procytrat 640'!E29)),EDATE(AB9027,6),IF(ISNUMBER(SEARCH("3",'Procytrat 640'!E29)),EDATE(AB9027,3),DATEVALUE('Procytrat 640'!E29))))),""))</f>
        <v/>
      </c>
      <c r="AM9027" t="str">
        <f t="shared" ca="1" si="875"/>
        <v/>
      </c>
    </row>
    <row r="9028" spans="27:39" x14ac:dyDescent="0.3">
      <c r="AA9028" t="str">
        <f>IF(COUNTA('Procytrat 640'!B30,'Procytrat 640'!C30,'Procytrat 640'!D30)&gt;0,"640","")</f>
        <v/>
      </c>
      <c r="AB9028" t="str">
        <f>IFERROR(IF(ISNUMBER('Procytrat 640'!B30),'Procytrat 640'!B30,DATEVALUE('Procytrat 640'!B30)),"")</f>
        <v/>
      </c>
      <c r="AC9028" t="str">
        <f>IF(AA9028="","",'Procytrat 640'!C30)</f>
        <v/>
      </c>
      <c r="AD9028" t="str">
        <f>IF(AA9028="","",IFERROR(1*'Procytrat 640'!D30,IFERROR(_xludf.NUMBERVALUE('Procytrat 640'!D30,".",","),IFERROR(_xludf.NUMBERVALUE('Procytrat 640'!D30,",","."),0))))</f>
        <v/>
      </c>
      <c r="AE9028" t="str">
        <f>IF(AA9028="","",'Procytrat 640'!L30)</f>
        <v/>
      </c>
      <c r="AF9028">
        <f t="shared" si="870"/>
        <v>0</v>
      </c>
      <c r="AG9028" t="str">
        <f t="shared" si="871"/>
        <v/>
      </c>
      <c r="AH9028" t="str">
        <f t="shared" si="872"/>
        <v/>
      </c>
      <c r="AI9028">
        <f t="shared" si="873"/>
        <v>0</v>
      </c>
      <c r="AJ9028">
        <f t="shared" si="874"/>
        <v>0</v>
      </c>
      <c r="AK9028">
        <v>0</v>
      </c>
      <c r="AL9028" t="str">
        <f>IF(AA9028="","",IFERROR(IF(ISNUMBER('Procytrat 640'!E30),'Procytrat 640'!E30,IF(ISNUMBER(SEARCH("12",'Procytrat 640'!E30)),EDATE(AB9028,12),IF(ISNUMBER(SEARCH("6",'Procytrat 640'!E30)),EDATE(AB9028,6),IF(ISNUMBER(SEARCH("3",'Procytrat 640'!E30)),EDATE(AB9028,3),DATEVALUE('Procytrat 640'!E30))))),""))</f>
        <v/>
      </c>
      <c r="AM9028" t="str">
        <f t="shared" ca="1" si="875"/>
        <v/>
      </c>
    </row>
    <row r="9029" spans="27:39" x14ac:dyDescent="0.3">
      <c r="AA9029" t="str">
        <f>IF(COUNTA('Procytrat 640'!B31,'Procytrat 640'!C31,'Procytrat 640'!D31)&gt;0,"640","")</f>
        <v/>
      </c>
      <c r="AB9029" t="str">
        <f>IFERROR(IF(ISNUMBER('Procytrat 640'!B31),'Procytrat 640'!B31,DATEVALUE('Procytrat 640'!B31)),"")</f>
        <v/>
      </c>
      <c r="AC9029" t="str">
        <f>IF(AA9029="","",'Procytrat 640'!C31)</f>
        <v/>
      </c>
      <c r="AD9029" t="str">
        <f>IF(AA9029="","",IFERROR(1*'Procytrat 640'!D31,IFERROR(_xludf.NUMBERVALUE('Procytrat 640'!D31,".",","),IFERROR(_xludf.NUMBERVALUE('Procytrat 640'!D31,",","."),0))))</f>
        <v/>
      </c>
      <c r="AE9029" t="str">
        <f>IF(AA9029="","",'Procytrat 640'!L31)</f>
        <v/>
      </c>
      <c r="AF9029">
        <f t="shared" si="870"/>
        <v>0</v>
      </c>
      <c r="AG9029" t="str">
        <f t="shared" si="871"/>
        <v/>
      </c>
      <c r="AH9029" t="str">
        <f t="shared" si="872"/>
        <v/>
      </c>
      <c r="AI9029">
        <f t="shared" si="873"/>
        <v>0</v>
      </c>
      <c r="AJ9029">
        <f t="shared" si="874"/>
        <v>0</v>
      </c>
      <c r="AK9029">
        <v>0</v>
      </c>
      <c r="AL9029" t="str">
        <f>IF(AA9029="","",IFERROR(IF(ISNUMBER('Procytrat 640'!E31),'Procytrat 640'!E31,IF(ISNUMBER(SEARCH("12",'Procytrat 640'!E31)),EDATE(AB9029,12),IF(ISNUMBER(SEARCH("6",'Procytrat 640'!E31)),EDATE(AB9029,6),IF(ISNUMBER(SEARCH("3",'Procytrat 640'!E31)),EDATE(AB9029,3),DATEVALUE('Procytrat 640'!E31))))),""))</f>
        <v/>
      </c>
      <c r="AM9029" t="str">
        <f t="shared" ca="1" si="875"/>
        <v/>
      </c>
    </row>
    <row r="9030" spans="27:39" x14ac:dyDescent="0.3">
      <c r="AA9030" t="str">
        <f>IF(COUNTA('Procytrat 640'!B32,'Procytrat 640'!C32,'Procytrat 640'!D32)&gt;0,"640","")</f>
        <v/>
      </c>
      <c r="AB9030" t="str">
        <f>IFERROR(IF(ISNUMBER('Procytrat 640'!B32),'Procytrat 640'!B32,DATEVALUE('Procytrat 640'!B32)),"")</f>
        <v/>
      </c>
      <c r="AC9030" t="str">
        <f>IF(AA9030="","",'Procytrat 640'!C32)</f>
        <v/>
      </c>
      <c r="AD9030" t="str">
        <f>IF(AA9030="","",IFERROR(1*'Procytrat 640'!D32,IFERROR(_xludf.NUMBERVALUE('Procytrat 640'!D32,".",","),IFERROR(_xludf.NUMBERVALUE('Procytrat 640'!D32,",","."),0))))</f>
        <v/>
      </c>
      <c r="AE9030" t="str">
        <f>IF(AA9030="","",'Procytrat 640'!L32)</f>
        <v/>
      </c>
      <c r="AF9030">
        <f t="shared" si="870"/>
        <v>0</v>
      </c>
      <c r="AG9030" t="str">
        <f t="shared" si="871"/>
        <v/>
      </c>
      <c r="AH9030" t="str">
        <f t="shared" si="872"/>
        <v/>
      </c>
      <c r="AI9030">
        <f t="shared" si="873"/>
        <v>0</v>
      </c>
      <c r="AJ9030">
        <f t="shared" si="874"/>
        <v>0</v>
      </c>
      <c r="AK9030">
        <v>0</v>
      </c>
      <c r="AL9030" t="str">
        <f>IF(AA9030="","",IFERROR(IF(ISNUMBER('Procytrat 640'!E32),'Procytrat 640'!E32,IF(ISNUMBER(SEARCH("12",'Procytrat 640'!E32)),EDATE(AB9030,12),IF(ISNUMBER(SEARCH("6",'Procytrat 640'!E32)),EDATE(AB9030,6),IF(ISNUMBER(SEARCH("3",'Procytrat 640'!E32)),EDATE(AB9030,3),DATEVALUE('Procytrat 640'!E32))))),""))</f>
        <v/>
      </c>
      <c r="AM9030" t="str">
        <f t="shared" ca="1" si="875"/>
        <v/>
      </c>
    </row>
    <row r="9031" spans="27:39" x14ac:dyDescent="0.3">
      <c r="AA9031" t="str">
        <f>IF(COUNTA('Procytrat 640'!B33,'Procytrat 640'!C33,'Procytrat 640'!D33)&gt;0,"640","")</f>
        <v/>
      </c>
      <c r="AB9031" t="str">
        <f>IFERROR(IF(ISNUMBER('Procytrat 640'!B33),'Procytrat 640'!B33,DATEVALUE('Procytrat 640'!B33)),"")</f>
        <v/>
      </c>
      <c r="AC9031" t="str">
        <f>IF(AA9031="","",'Procytrat 640'!C33)</f>
        <v/>
      </c>
      <c r="AD9031" t="str">
        <f>IF(AA9031="","",IFERROR(1*'Procytrat 640'!D33,IFERROR(_xludf.NUMBERVALUE('Procytrat 640'!D33,".",","),IFERROR(_xludf.NUMBERVALUE('Procytrat 640'!D33,",","."),0))))</f>
        <v/>
      </c>
      <c r="AE9031" t="str">
        <f>IF(AA9031="","",'Procytrat 640'!L33)</f>
        <v/>
      </c>
      <c r="AF9031">
        <f t="shared" si="870"/>
        <v>0</v>
      </c>
      <c r="AG9031" t="str">
        <f t="shared" si="871"/>
        <v/>
      </c>
      <c r="AH9031" t="str">
        <f t="shared" si="872"/>
        <v/>
      </c>
      <c r="AI9031">
        <f t="shared" si="873"/>
        <v>0</v>
      </c>
      <c r="AJ9031">
        <f t="shared" si="874"/>
        <v>0</v>
      </c>
      <c r="AK9031">
        <v>0</v>
      </c>
      <c r="AL9031" t="str">
        <f>IF(AA9031="","",IFERROR(IF(ISNUMBER('Procytrat 640'!E33),'Procytrat 640'!E33,IF(ISNUMBER(SEARCH("12",'Procytrat 640'!E33)),EDATE(AB9031,12),IF(ISNUMBER(SEARCH("6",'Procytrat 640'!E33)),EDATE(AB9031,6),IF(ISNUMBER(SEARCH("3",'Procytrat 640'!E33)),EDATE(AB9031,3),DATEVALUE('Procytrat 640'!E33))))),""))</f>
        <v/>
      </c>
      <c r="AM9031" t="str">
        <f t="shared" ca="1" si="875"/>
        <v/>
      </c>
    </row>
    <row r="9032" spans="27:39" x14ac:dyDescent="0.3">
      <c r="AA9032" t="str">
        <f>IF(COUNTA('Procytrat 640'!B34,'Procytrat 640'!C34,'Procytrat 640'!D34)&gt;0,"640","")</f>
        <v/>
      </c>
      <c r="AB9032" t="str">
        <f>IFERROR(IF(ISNUMBER('Procytrat 640'!B34),'Procytrat 640'!B34,DATEVALUE('Procytrat 640'!B34)),"")</f>
        <v/>
      </c>
      <c r="AC9032" t="str">
        <f>IF(AA9032="","",'Procytrat 640'!C34)</f>
        <v/>
      </c>
      <c r="AD9032" t="str">
        <f>IF(AA9032="","",IFERROR(1*'Procytrat 640'!D34,IFERROR(_xludf.NUMBERVALUE('Procytrat 640'!D34,".",","),IFERROR(_xludf.NUMBERVALUE('Procytrat 640'!D34,",","."),0))))</f>
        <v/>
      </c>
      <c r="AE9032" t="str">
        <f>IF(AA9032="","",'Procytrat 640'!L34)</f>
        <v/>
      </c>
      <c r="AF9032">
        <f t="shared" si="870"/>
        <v>0</v>
      </c>
      <c r="AG9032" t="str">
        <f t="shared" si="871"/>
        <v/>
      </c>
      <c r="AH9032" t="str">
        <f t="shared" si="872"/>
        <v/>
      </c>
      <c r="AI9032">
        <f t="shared" si="873"/>
        <v>0</v>
      </c>
      <c r="AJ9032">
        <f t="shared" si="874"/>
        <v>0</v>
      </c>
      <c r="AK9032">
        <v>0</v>
      </c>
      <c r="AL9032" t="str">
        <f>IF(AA9032="","",IFERROR(IF(ISNUMBER('Procytrat 640'!E34),'Procytrat 640'!E34,IF(ISNUMBER(SEARCH("12",'Procytrat 640'!E34)),EDATE(AB9032,12),IF(ISNUMBER(SEARCH("6",'Procytrat 640'!E34)),EDATE(AB9032,6),IF(ISNUMBER(SEARCH("3",'Procytrat 640'!E34)),EDATE(AB9032,3),DATEVALUE('Procytrat 640'!E34))))),""))</f>
        <v/>
      </c>
      <c r="AM9032" t="str">
        <f t="shared" ca="1" si="875"/>
        <v/>
      </c>
    </row>
    <row r="9033" spans="27:39" x14ac:dyDescent="0.3">
      <c r="AA9033" t="str">
        <f>IF(COUNTA('Procytrat 640'!B35,'Procytrat 640'!C35,'Procytrat 640'!D35)&gt;0,"640","")</f>
        <v/>
      </c>
      <c r="AB9033" t="str">
        <f>IFERROR(IF(ISNUMBER('Procytrat 640'!B35),'Procytrat 640'!B35,DATEVALUE('Procytrat 640'!B35)),"")</f>
        <v/>
      </c>
      <c r="AC9033" t="str">
        <f>IF(AA9033="","",'Procytrat 640'!C35)</f>
        <v/>
      </c>
      <c r="AD9033" t="str">
        <f>IF(AA9033="","",IFERROR(1*'Procytrat 640'!D35,IFERROR(_xludf.NUMBERVALUE('Procytrat 640'!D35,".",","),IFERROR(_xludf.NUMBERVALUE('Procytrat 640'!D35,",","."),0))))</f>
        <v/>
      </c>
      <c r="AE9033" t="str">
        <f>IF(AA9033="","",'Procytrat 640'!L35)</f>
        <v/>
      </c>
      <c r="AF9033">
        <f t="shared" si="870"/>
        <v>0</v>
      </c>
      <c r="AG9033" t="str">
        <f t="shared" si="871"/>
        <v/>
      </c>
      <c r="AH9033" t="str">
        <f t="shared" si="872"/>
        <v/>
      </c>
      <c r="AI9033">
        <f t="shared" si="873"/>
        <v>0</v>
      </c>
      <c r="AJ9033">
        <f t="shared" si="874"/>
        <v>0</v>
      </c>
      <c r="AK9033">
        <v>0</v>
      </c>
      <c r="AL9033" t="str">
        <f>IF(AA9033="","",IFERROR(IF(ISNUMBER('Procytrat 640'!E35),'Procytrat 640'!E35,IF(ISNUMBER(SEARCH("12",'Procytrat 640'!E35)),EDATE(AB9033,12),IF(ISNUMBER(SEARCH("6",'Procytrat 640'!E35)),EDATE(AB9033,6),IF(ISNUMBER(SEARCH("3",'Procytrat 640'!E35)),EDATE(AB9033,3),DATEVALUE('Procytrat 640'!E35))))),""))</f>
        <v/>
      </c>
      <c r="AM9033" t="str">
        <f t="shared" ca="1" si="875"/>
        <v/>
      </c>
    </row>
    <row r="9034" spans="27:39" x14ac:dyDescent="0.3">
      <c r="AA9034" t="str">
        <f>IF(COUNTA('Procytrat 640'!B36,'Procytrat 640'!C36,'Procytrat 640'!D36)&gt;0,"640","")</f>
        <v/>
      </c>
      <c r="AB9034" t="str">
        <f>IFERROR(IF(ISNUMBER('Procytrat 640'!B36),'Procytrat 640'!B36,DATEVALUE('Procytrat 640'!B36)),"")</f>
        <v/>
      </c>
      <c r="AC9034" t="str">
        <f>IF(AA9034="","",'Procytrat 640'!C36)</f>
        <v/>
      </c>
      <c r="AD9034" t="str">
        <f>IF(AA9034="","",IFERROR(1*'Procytrat 640'!D36,IFERROR(_xludf.NUMBERVALUE('Procytrat 640'!D36,".",","),IFERROR(_xludf.NUMBERVALUE('Procytrat 640'!D36,",","."),0))))</f>
        <v/>
      </c>
      <c r="AE9034" t="str">
        <f>IF(AA9034="","",'Procytrat 640'!L36)</f>
        <v/>
      </c>
      <c r="AF9034">
        <f t="shared" si="870"/>
        <v>0</v>
      </c>
      <c r="AG9034" t="str">
        <f t="shared" si="871"/>
        <v/>
      </c>
      <c r="AH9034" t="str">
        <f t="shared" si="872"/>
        <v/>
      </c>
      <c r="AI9034">
        <f t="shared" si="873"/>
        <v>0</v>
      </c>
      <c r="AJ9034">
        <f t="shared" si="874"/>
        <v>0</v>
      </c>
      <c r="AK9034">
        <v>0</v>
      </c>
      <c r="AL9034" t="str">
        <f>IF(AA9034="","",IFERROR(IF(ISNUMBER('Procytrat 640'!E36),'Procytrat 640'!E36,IF(ISNUMBER(SEARCH("12",'Procytrat 640'!E36)),EDATE(AB9034,12),IF(ISNUMBER(SEARCH("6",'Procytrat 640'!E36)),EDATE(AB9034,6),IF(ISNUMBER(SEARCH("3",'Procytrat 640'!E36)),EDATE(AB9034,3),DATEVALUE('Procytrat 640'!E36))))),""))</f>
        <v/>
      </c>
      <c r="AM9034" t="str">
        <f t="shared" ca="1" si="875"/>
        <v/>
      </c>
    </row>
    <row r="9035" spans="27:39" x14ac:dyDescent="0.3">
      <c r="AA9035" t="str">
        <f>IF(COUNTA('Procytrat 640'!B37,'Procytrat 640'!C37,'Procytrat 640'!D37)&gt;0,"640","")</f>
        <v/>
      </c>
      <c r="AB9035" t="str">
        <f>IFERROR(IF(ISNUMBER('Procytrat 640'!B37),'Procytrat 640'!B37,DATEVALUE('Procytrat 640'!B37)),"")</f>
        <v/>
      </c>
      <c r="AC9035" t="str">
        <f>IF(AA9035="","",'Procytrat 640'!C37)</f>
        <v/>
      </c>
      <c r="AD9035" t="str">
        <f>IF(AA9035="","",IFERROR(1*'Procytrat 640'!D37,IFERROR(_xludf.NUMBERVALUE('Procytrat 640'!D37,".",","),IFERROR(_xludf.NUMBERVALUE('Procytrat 640'!D37,",","."),0))))</f>
        <v/>
      </c>
      <c r="AE9035" t="str">
        <f>IF(AA9035="","",'Procytrat 640'!L37)</f>
        <v/>
      </c>
      <c r="AF9035">
        <f t="shared" si="870"/>
        <v>0</v>
      </c>
      <c r="AG9035" t="str">
        <f t="shared" si="871"/>
        <v/>
      </c>
      <c r="AH9035" t="str">
        <f t="shared" si="872"/>
        <v/>
      </c>
      <c r="AI9035">
        <f t="shared" si="873"/>
        <v>0</v>
      </c>
      <c r="AJ9035">
        <f t="shared" si="874"/>
        <v>0</v>
      </c>
      <c r="AK9035">
        <v>0</v>
      </c>
      <c r="AL9035" t="str">
        <f>IF(AA9035="","",IFERROR(IF(ISNUMBER('Procytrat 640'!E37),'Procytrat 640'!E37,IF(ISNUMBER(SEARCH("12",'Procytrat 640'!E37)),EDATE(AB9035,12),IF(ISNUMBER(SEARCH("6",'Procytrat 640'!E37)),EDATE(AB9035,6),IF(ISNUMBER(SEARCH("3",'Procytrat 640'!E37)),EDATE(AB9035,3),DATEVALUE('Procytrat 640'!E37))))),""))</f>
        <v/>
      </c>
      <c r="AM9035" t="str">
        <f t="shared" ca="1" si="875"/>
        <v/>
      </c>
    </row>
    <row r="9036" spans="27:39" x14ac:dyDescent="0.3">
      <c r="AA9036" t="str">
        <f>IF(COUNTA('Procytrat 640'!B38,'Procytrat 640'!C38,'Procytrat 640'!D38)&gt;0,"640","")</f>
        <v/>
      </c>
      <c r="AB9036" t="str">
        <f>IFERROR(IF(ISNUMBER('Procytrat 640'!B38),'Procytrat 640'!B38,DATEVALUE('Procytrat 640'!B38)),"")</f>
        <v/>
      </c>
      <c r="AC9036" t="str">
        <f>IF(AA9036="","",'Procytrat 640'!C38)</f>
        <v/>
      </c>
      <c r="AD9036" t="str">
        <f>IF(AA9036="","",IFERROR(1*'Procytrat 640'!D38,IFERROR(_xludf.NUMBERVALUE('Procytrat 640'!D38,".",","),IFERROR(_xludf.NUMBERVALUE('Procytrat 640'!D38,",","."),0))))</f>
        <v/>
      </c>
      <c r="AE9036" t="str">
        <f>IF(AA9036="","",'Procytrat 640'!L38)</f>
        <v/>
      </c>
      <c r="AF9036">
        <f t="shared" si="870"/>
        <v>0</v>
      </c>
      <c r="AG9036" t="str">
        <f t="shared" si="871"/>
        <v/>
      </c>
      <c r="AH9036" t="str">
        <f t="shared" si="872"/>
        <v/>
      </c>
      <c r="AI9036">
        <f t="shared" si="873"/>
        <v>0</v>
      </c>
      <c r="AJ9036">
        <f t="shared" si="874"/>
        <v>0</v>
      </c>
      <c r="AK9036">
        <v>0</v>
      </c>
      <c r="AL9036" t="str">
        <f>IF(AA9036="","",IFERROR(IF(ISNUMBER('Procytrat 640'!E38),'Procytrat 640'!E38,IF(ISNUMBER(SEARCH("12",'Procytrat 640'!E38)),EDATE(AB9036,12),IF(ISNUMBER(SEARCH("6",'Procytrat 640'!E38)),EDATE(AB9036,6),IF(ISNUMBER(SEARCH("3",'Procytrat 640'!E38)),EDATE(AB9036,3),DATEVALUE('Procytrat 640'!E38))))),""))</f>
        <v/>
      </c>
      <c r="AM9036" t="str">
        <f t="shared" ca="1" si="875"/>
        <v/>
      </c>
    </row>
    <row r="9037" spans="27:39" x14ac:dyDescent="0.3">
      <c r="AA9037" t="str">
        <f>IF(COUNTA('Procytrat 640'!B39,'Procytrat 640'!C39,'Procytrat 640'!D39)&gt;0,"640","")</f>
        <v/>
      </c>
      <c r="AB9037" t="str">
        <f>IFERROR(IF(ISNUMBER('Procytrat 640'!B39),'Procytrat 640'!B39,DATEVALUE('Procytrat 640'!B39)),"")</f>
        <v/>
      </c>
      <c r="AC9037" t="str">
        <f>IF(AA9037="","",'Procytrat 640'!C39)</f>
        <v/>
      </c>
      <c r="AD9037" t="str">
        <f>IF(AA9037="","",IFERROR(1*'Procytrat 640'!D39,IFERROR(_xludf.NUMBERVALUE('Procytrat 640'!D39,".",","),IFERROR(_xludf.NUMBERVALUE('Procytrat 640'!D39,",","."),0))))</f>
        <v/>
      </c>
      <c r="AE9037" t="str">
        <f>IF(AA9037="","",'Procytrat 640'!L39)</f>
        <v/>
      </c>
      <c r="AF9037">
        <f t="shared" si="870"/>
        <v>0</v>
      </c>
      <c r="AG9037" t="str">
        <f t="shared" si="871"/>
        <v/>
      </c>
      <c r="AH9037" t="str">
        <f t="shared" si="872"/>
        <v/>
      </c>
      <c r="AI9037">
        <f t="shared" si="873"/>
        <v>0</v>
      </c>
      <c r="AJ9037">
        <f t="shared" si="874"/>
        <v>0</v>
      </c>
      <c r="AK9037">
        <v>0</v>
      </c>
      <c r="AL9037" t="str">
        <f>IF(AA9037="","",IFERROR(IF(ISNUMBER('Procytrat 640'!E39),'Procytrat 640'!E39,IF(ISNUMBER(SEARCH("12",'Procytrat 640'!E39)),EDATE(AB9037,12),IF(ISNUMBER(SEARCH("6",'Procytrat 640'!E39)),EDATE(AB9037,6),IF(ISNUMBER(SEARCH("3",'Procytrat 640'!E39)),EDATE(AB9037,3),DATEVALUE('Procytrat 640'!E39))))),""))</f>
        <v/>
      </c>
      <c r="AM9037" t="str">
        <f t="shared" ca="1" si="875"/>
        <v/>
      </c>
    </row>
    <row r="9038" spans="27:39" x14ac:dyDescent="0.3">
      <c r="AA9038" t="str">
        <f>IF(COUNTA('Procytrat 640'!B40,'Procytrat 640'!C40,'Procytrat 640'!D40)&gt;0,"640","")</f>
        <v/>
      </c>
      <c r="AB9038" t="str">
        <f>IFERROR(IF(ISNUMBER('Procytrat 640'!B40),'Procytrat 640'!B40,DATEVALUE('Procytrat 640'!B40)),"")</f>
        <v/>
      </c>
      <c r="AC9038" t="str">
        <f>IF(AA9038="","",'Procytrat 640'!C40)</f>
        <v/>
      </c>
      <c r="AD9038" t="str">
        <f>IF(AA9038="","",IFERROR(1*'Procytrat 640'!D40,IFERROR(_xludf.NUMBERVALUE('Procytrat 640'!D40,".",","),IFERROR(_xludf.NUMBERVALUE('Procytrat 640'!D40,",","."),0))))</f>
        <v/>
      </c>
      <c r="AE9038" t="str">
        <f>IF(AA9038="","",'Procytrat 640'!L40)</f>
        <v/>
      </c>
      <c r="AF9038">
        <f t="shared" si="870"/>
        <v>0</v>
      </c>
      <c r="AG9038" t="str">
        <f t="shared" si="871"/>
        <v/>
      </c>
      <c r="AH9038" t="str">
        <f t="shared" si="872"/>
        <v/>
      </c>
      <c r="AI9038">
        <f t="shared" si="873"/>
        <v>0</v>
      </c>
      <c r="AJ9038">
        <f t="shared" si="874"/>
        <v>0</v>
      </c>
      <c r="AK9038">
        <v>0</v>
      </c>
      <c r="AL9038" t="str">
        <f>IF(AA9038="","",IFERROR(IF(ISNUMBER('Procytrat 640'!E40),'Procytrat 640'!E40,IF(ISNUMBER(SEARCH("12",'Procytrat 640'!E40)),EDATE(AB9038,12),IF(ISNUMBER(SEARCH("6",'Procytrat 640'!E40)),EDATE(AB9038,6),IF(ISNUMBER(SEARCH("3",'Procytrat 640'!E40)),EDATE(AB9038,3),DATEVALUE('Procytrat 640'!E40))))),""))</f>
        <v/>
      </c>
      <c r="AM9038" t="str">
        <f t="shared" ca="1" si="875"/>
        <v/>
      </c>
    </row>
    <row r="9039" spans="27:39" x14ac:dyDescent="0.3">
      <c r="AA9039" t="str">
        <f>IF(COUNTA('Procytrat 640'!B41,'Procytrat 640'!C41,'Procytrat 640'!D41)&gt;0,"640","")</f>
        <v/>
      </c>
      <c r="AB9039" t="str">
        <f>IFERROR(IF(ISNUMBER('Procytrat 640'!B41),'Procytrat 640'!B41,DATEVALUE('Procytrat 640'!B41)),"")</f>
        <v/>
      </c>
      <c r="AC9039" t="str">
        <f>IF(AA9039="","",'Procytrat 640'!C41)</f>
        <v/>
      </c>
      <c r="AD9039" t="str">
        <f>IF(AA9039="","",IFERROR(1*'Procytrat 640'!D41,IFERROR(_xludf.NUMBERVALUE('Procytrat 640'!D41,".",","),IFERROR(_xludf.NUMBERVALUE('Procytrat 640'!D41,",","."),0))))</f>
        <v/>
      </c>
      <c r="AE9039" t="str">
        <f>IF(AA9039="","",'Procytrat 640'!L41)</f>
        <v/>
      </c>
      <c r="AF9039">
        <f t="shared" si="870"/>
        <v>0</v>
      </c>
      <c r="AG9039" t="str">
        <f t="shared" si="871"/>
        <v/>
      </c>
      <c r="AH9039" t="str">
        <f t="shared" si="872"/>
        <v/>
      </c>
      <c r="AI9039">
        <f t="shared" si="873"/>
        <v>0</v>
      </c>
      <c r="AJ9039">
        <f t="shared" si="874"/>
        <v>0</v>
      </c>
      <c r="AK9039">
        <v>0</v>
      </c>
      <c r="AL9039" t="str">
        <f>IF(AA9039="","",IFERROR(IF(ISNUMBER('Procytrat 640'!E41),'Procytrat 640'!E41,IF(ISNUMBER(SEARCH("12",'Procytrat 640'!E41)),EDATE(AB9039,12),IF(ISNUMBER(SEARCH("6",'Procytrat 640'!E41)),EDATE(AB9039,6),IF(ISNUMBER(SEARCH("3",'Procytrat 640'!E41)),EDATE(AB9039,3),DATEVALUE('Procytrat 640'!E41))))),""))</f>
        <v/>
      </c>
      <c r="AM9039" t="str">
        <f t="shared" ca="1" si="875"/>
        <v/>
      </c>
    </row>
    <row r="9040" spans="27:39" x14ac:dyDescent="0.3">
      <c r="AA9040" t="str">
        <f>IF(COUNTA('Procytrat 640'!B42,'Procytrat 640'!C42,'Procytrat 640'!D42)&gt;0,"640","")</f>
        <v/>
      </c>
      <c r="AB9040" t="str">
        <f>IFERROR(IF(ISNUMBER('Procytrat 640'!B42),'Procytrat 640'!B42,DATEVALUE('Procytrat 640'!B42)),"")</f>
        <v/>
      </c>
      <c r="AC9040" t="str">
        <f>IF(AA9040="","",'Procytrat 640'!C42)</f>
        <v/>
      </c>
      <c r="AD9040" t="str">
        <f>IF(AA9040="","",IFERROR(1*'Procytrat 640'!D42,IFERROR(_xludf.NUMBERVALUE('Procytrat 640'!D42,".",","),IFERROR(_xludf.NUMBERVALUE('Procytrat 640'!D42,",","."),0))))</f>
        <v/>
      </c>
      <c r="AE9040" t="str">
        <f>IF(AA9040="","",'Procytrat 640'!L42)</f>
        <v/>
      </c>
      <c r="AF9040">
        <f t="shared" si="870"/>
        <v>0</v>
      </c>
      <c r="AG9040" t="str">
        <f t="shared" si="871"/>
        <v/>
      </c>
      <c r="AH9040" t="str">
        <f t="shared" si="872"/>
        <v/>
      </c>
      <c r="AI9040">
        <f t="shared" si="873"/>
        <v>0</v>
      </c>
      <c r="AJ9040">
        <f t="shared" si="874"/>
        <v>0</v>
      </c>
      <c r="AK9040">
        <v>0</v>
      </c>
      <c r="AL9040" t="str">
        <f>IF(AA9040="","",IFERROR(IF(ISNUMBER('Procytrat 640'!E42),'Procytrat 640'!E42,IF(ISNUMBER(SEARCH("12",'Procytrat 640'!E42)),EDATE(AB9040,12),IF(ISNUMBER(SEARCH("6",'Procytrat 640'!E42)),EDATE(AB9040,6),IF(ISNUMBER(SEARCH("3",'Procytrat 640'!E42)),EDATE(AB9040,3),DATEVALUE('Procytrat 640'!E42))))),""))</f>
        <v/>
      </c>
      <c r="AM9040" t="str">
        <f t="shared" ca="1" si="875"/>
        <v/>
      </c>
    </row>
    <row r="9041" spans="27:39" x14ac:dyDescent="0.3">
      <c r="AA9041" t="str">
        <f>IF(COUNTA('Procytrat 640'!B43,'Procytrat 640'!C43,'Procytrat 640'!D43)&gt;0,"640","")</f>
        <v/>
      </c>
      <c r="AB9041" t="str">
        <f>IFERROR(IF(ISNUMBER('Procytrat 640'!B43),'Procytrat 640'!B43,DATEVALUE('Procytrat 640'!B43)),"")</f>
        <v/>
      </c>
      <c r="AC9041" t="str">
        <f>IF(AA9041="","",'Procytrat 640'!C43)</f>
        <v/>
      </c>
      <c r="AD9041" t="str">
        <f>IF(AA9041="","",IFERROR(1*'Procytrat 640'!D43,IFERROR(_xludf.NUMBERVALUE('Procytrat 640'!D43,".",","),IFERROR(_xludf.NUMBERVALUE('Procytrat 640'!D43,",","."),0))))</f>
        <v/>
      </c>
      <c r="AE9041" t="str">
        <f>IF(AA9041="","",'Procytrat 640'!L43)</f>
        <v/>
      </c>
      <c r="AF9041">
        <f t="shared" si="870"/>
        <v>0</v>
      </c>
      <c r="AG9041" t="str">
        <f t="shared" si="871"/>
        <v/>
      </c>
      <c r="AH9041" t="str">
        <f t="shared" si="872"/>
        <v/>
      </c>
      <c r="AI9041">
        <f t="shared" si="873"/>
        <v>0</v>
      </c>
      <c r="AJ9041">
        <f t="shared" si="874"/>
        <v>0</v>
      </c>
      <c r="AK9041">
        <v>0</v>
      </c>
      <c r="AL9041" t="str">
        <f>IF(AA9041="","",IFERROR(IF(ISNUMBER('Procytrat 640'!E43),'Procytrat 640'!E43,IF(ISNUMBER(SEARCH("12",'Procytrat 640'!E43)),EDATE(AB9041,12),IF(ISNUMBER(SEARCH("6",'Procytrat 640'!E43)),EDATE(AB9041,6),IF(ISNUMBER(SEARCH("3",'Procytrat 640'!E43)),EDATE(AB9041,3),DATEVALUE('Procytrat 640'!E43))))),""))</f>
        <v/>
      </c>
      <c r="AM9041" t="str">
        <f t="shared" ca="1" si="875"/>
        <v/>
      </c>
    </row>
    <row r="9042" spans="27:39" x14ac:dyDescent="0.3">
      <c r="AA9042" t="str">
        <f>IF(COUNTA('Procytrat 640'!B44,'Procytrat 640'!C44,'Procytrat 640'!D44)&gt;0,"640","")</f>
        <v/>
      </c>
      <c r="AB9042" t="str">
        <f>IFERROR(IF(ISNUMBER('Procytrat 640'!B44),'Procytrat 640'!B44,DATEVALUE('Procytrat 640'!B44)),"")</f>
        <v/>
      </c>
      <c r="AC9042" t="str">
        <f>IF(AA9042="","",'Procytrat 640'!C44)</f>
        <v/>
      </c>
      <c r="AD9042" t="str">
        <f>IF(AA9042="","",IFERROR(1*'Procytrat 640'!D44,IFERROR(_xludf.NUMBERVALUE('Procytrat 640'!D44,".",","),IFERROR(_xludf.NUMBERVALUE('Procytrat 640'!D44,",","."),0))))</f>
        <v/>
      </c>
      <c r="AE9042" t="str">
        <f>IF(AA9042="","",'Procytrat 640'!L44)</f>
        <v/>
      </c>
      <c r="AF9042">
        <f t="shared" si="870"/>
        <v>0</v>
      </c>
      <c r="AG9042" t="str">
        <f t="shared" si="871"/>
        <v/>
      </c>
      <c r="AH9042" t="str">
        <f t="shared" si="872"/>
        <v/>
      </c>
      <c r="AI9042">
        <f t="shared" si="873"/>
        <v>0</v>
      </c>
      <c r="AJ9042">
        <f t="shared" si="874"/>
        <v>0</v>
      </c>
      <c r="AK9042">
        <v>0</v>
      </c>
      <c r="AL9042" t="str">
        <f>IF(AA9042="","",IFERROR(IF(ISNUMBER('Procytrat 640'!E44),'Procytrat 640'!E44,IF(ISNUMBER(SEARCH("12",'Procytrat 640'!E44)),EDATE(AB9042,12),IF(ISNUMBER(SEARCH("6",'Procytrat 640'!E44)),EDATE(AB9042,6),IF(ISNUMBER(SEARCH("3",'Procytrat 640'!E44)),EDATE(AB9042,3),DATEVALUE('Procytrat 640'!E44))))),""))</f>
        <v/>
      </c>
      <c r="AM9042" t="str">
        <f t="shared" ca="1" si="875"/>
        <v/>
      </c>
    </row>
    <row r="9043" spans="27:39" x14ac:dyDescent="0.3">
      <c r="AA9043" t="str">
        <f>IF(COUNTA('Procytrat 640'!B45,'Procytrat 640'!C45,'Procytrat 640'!D45)&gt;0,"640","")</f>
        <v/>
      </c>
      <c r="AB9043" t="str">
        <f>IFERROR(IF(ISNUMBER('Procytrat 640'!B45),'Procytrat 640'!B45,DATEVALUE('Procytrat 640'!B45)),"")</f>
        <v/>
      </c>
      <c r="AC9043" t="str">
        <f>IF(AA9043="","",'Procytrat 640'!C45)</f>
        <v/>
      </c>
      <c r="AD9043" t="str">
        <f>IF(AA9043="","",IFERROR(1*'Procytrat 640'!D45,IFERROR(_xludf.NUMBERVALUE('Procytrat 640'!D45,".",","),IFERROR(_xludf.NUMBERVALUE('Procytrat 640'!D45,",","."),0))))</f>
        <v/>
      </c>
      <c r="AE9043" t="str">
        <f>IF(AA9043="","",'Procytrat 640'!L45)</f>
        <v/>
      </c>
      <c r="AF9043">
        <f t="shared" si="870"/>
        <v>0</v>
      </c>
      <c r="AG9043" t="str">
        <f t="shared" si="871"/>
        <v/>
      </c>
      <c r="AH9043" t="str">
        <f t="shared" si="872"/>
        <v/>
      </c>
      <c r="AI9043">
        <f t="shared" si="873"/>
        <v>0</v>
      </c>
      <c r="AJ9043">
        <f t="shared" si="874"/>
        <v>0</v>
      </c>
      <c r="AK9043">
        <v>0</v>
      </c>
      <c r="AL9043" t="str">
        <f>IF(AA9043="","",IFERROR(IF(ISNUMBER('Procytrat 640'!E45),'Procytrat 640'!E45,IF(ISNUMBER(SEARCH("12",'Procytrat 640'!E45)),EDATE(AB9043,12),IF(ISNUMBER(SEARCH("6",'Procytrat 640'!E45)),EDATE(AB9043,6),IF(ISNUMBER(SEARCH("3",'Procytrat 640'!E45)),EDATE(AB9043,3),DATEVALUE('Procytrat 640'!E45))))),""))</f>
        <v/>
      </c>
      <c r="AM9043" t="str">
        <f t="shared" ca="1" si="875"/>
        <v/>
      </c>
    </row>
    <row r="9044" spans="27:39" x14ac:dyDescent="0.3">
      <c r="AA9044" t="str">
        <f>IF(COUNTA('Procytrat 640'!B46,'Procytrat 640'!C46,'Procytrat 640'!D46)&gt;0,"640","")</f>
        <v/>
      </c>
      <c r="AB9044" t="str">
        <f>IFERROR(IF(ISNUMBER('Procytrat 640'!B46),'Procytrat 640'!B46,DATEVALUE('Procytrat 640'!B46)),"")</f>
        <v/>
      </c>
      <c r="AC9044" t="str">
        <f>IF(AA9044="","",'Procytrat 640'!C46)</f>
        <v/>
      </c>
      <c r="AD9044" t="str">
        <f>IF(AA9044="","",IFERROR(1*'Procytrat 640'!D46,IFERROR(_xludf.NUMBERVALUE('Procytrat 640'!D46,".",","),IFERROR(_xludf.NUMBERVALUE('Procytrat 640'!D46,",","."),0))))</f>
        <v/>
      </c>
      <c r="AE9044" t="str">
        <f>IF(AA9044="","",'Procytrat 640'!L46)</f>
        <v/>
      </c>
      <c r="AF9044">
        <f t="shared" si="870"/>
        <v>0</v>
      </c>
      <c r="AG9044" t="str">
        <f t="shared" si="871"/>
        <v/>
      </c>
      <c r="AH9044" t="str">
        <f t="shared" si="872"/>
        <v/>
      </c>
      <c r="AI9044">
        <f t="shared" si="873"/>
        <v>0</v>
      </c>
      <c r="AJ9044">
        <f t="shared" si="874"/>
        <v>0</v>
      </c>
      <c r="AK9044">
        <v>0</v>
      </c>
      <c r="AL9044" t="str">
        <f>IF(AA9044="","",IFERROR(IF(ISNUMBER('Procytrat 640'!E46),'Procytrat 640'!E46,IF(ISNUMBER(SEARCH("12",'Procytrat 640'!E46)),EDATE(AB9044,12),IF(ISNUMBER(SEARCH("6",'Procytrat 640'!E46)),EDATE(AB9044,6),IF(ISNUMBER(SEARCH("3",'Procytrat 640'!E46)),EDATE(AB9044,3),DATEVALUE('Procytrat 640'!E46))))),""))</f>
        <v/>
      </c>
      <c r="AM9044" t="str">
        <f t="shared" ca="1" si="875"/>
        <v/>
      </c>
    </row>
    <row r="9045" spans="27:39" x14ac:dyDescent="0.3">
      <c r="AA9045" t="str">
        <f>IF(COUNTA('Procytrat 640'!B47,'Procytrat 640'!C47,'Procytrat 640'!D47)&gt;0,"640","")</f>
        <v/>
      </c>
      <c r="AB9045" t="str">
        <f>IFERROR(IF(ISNUMBER('Procytrat 640'!B47),'Procytrat 640'!B47,DATEVALUE('Procytrat 640'!B47)),"")</f>
        <v/>
      </c>
      <c r="AC9045" t="str">
        <f>IF(AA9045="","",'Procytrat 640'!C47)</f>
        <v/>
      </c>
      <c r="AD9045" t="str">
        <f>IF(AA9045="","",IFERROR(1*'Procytrat 640'!D47,IFERROR(_xludf.NUMBERVALUE('Procytrat 640'!D47,".",","),IFERROR(_xludf.NUMBERVALUE('Procytrat 640'!D47,",","."),0))))</f>
        <v/>
      </c>
      <c r="AE9045" t="str">
        <f>IF(AA9045="","",'Procytrat 640'!L47)</f>
        <v/>
      </c>
      <c r="AF9045">
        <f t="shared" si="870"/>
        <v>0</v>
      </c>
      <c r="AG9045" t="str">
        <f t="shared" si="871"/>
        <v/>
      </c>
      <c r="AH9045" t="str">
        <f t="shared" si="872"/>
        <v/>
      </c>
      <c r="AI9045">
        <f t="shared" si="873"/>
        <v>0</v>
      </c>
      <c r="AJ9045">
        <f t="shared" si="874"/>
        <v>0</v>
      </c>
      <c r="AK9045">
        <v>0</v>
      </c>
      <c r="AL9045" t="str">
        <f>IF(AA9045="","",IFERROR(IF(ISNUMBER('Procytrat 640'!E47),'Procytrat 640'!E47,IF(ISNUMBER(SEARCH("12",'Procytrat 640'!E47)),EDATE(AB9045,12),IF(ISNUMBER(SEARCH("6",'Procytrat 640'!E47)),EDATE(AB9045,6),IF(ISNUMBER(SEARCH("3",'Procytrat 640'!E47)),EDATE(AB9045,3),DATEVALUE('Procytrat 640'!E47))))),""))</f>
        <v/>
      </c>
      <c r="AM9045" t="str">
        <f t="shared" ca="1" si="875"/>
        <v/>
      </c>
    </row>
    <row r="9046" spans="27:39" x14ac:dyDescent="0.3">
      <c r="AA9046" t="str">
        <f>IF(COUNTA('Procytrat 640'!B48,'Procytrat 640'!C48,'Procytrat 640'!D48)&gt;0,"640","")</f>
        <v/>
      </c>
      <c r="AB9046" t="str">
        <f>IFERROR(IF(ISNUMBER('Procytrat 640'!B48),'Procytrat 640'!B48,DATEVALUE('Procytrat 640'!B48)),"")</f>
        <v/>
      </c>
      <c r="AC9046" t="str">
        <f>IF(AA9046="","",'Procytrat 640'!C48)</f>
        <v/>
      </c>
      <c r="AD9046" t="str">
        <f>IF(AA9046="","",IFERROR(1*'Procytrat 640'!D48,IFERROR(_xludf.NUMBERVALUE('Procytrat 640'!D48,".",","),IFERROR(_xludf.NUMBERVALUE('Procytrat 640'!D48,",","."),0))))</f>
        <v/>
      </c>
      <c r="AE9046" t="str">
        <f>IF(AA9046="","",'Procytrat 640'!L48)</f>
        <v/>
      </c>
      <c r="AF9046">
        <f t="shared" si="870"/>
        <v>0</v>
      </c>
      <c r="AG9046" t="str">
        <f t="shared" si="871"/>
        <v/>
      </c>
      <c r="AH9046" t="str">
        <f t="shared" si="872"/>
        <v/>
      </c>
      <c r="AI9046">
        <f t="shared" si="873"/>
        <v>0</v>
      </c>
      <c r="AJ9046">
        <f t="shared" si="874"/>
        <v>0</v>
      </c>
      <c r="AK9046">
        <v>0</v>
      </c>
      <c r="AL9046" t="str">
        <f>IF(AA9046="","",IFERROR(IF(ISNUMBER('Procytrat 640'!E48),'Procytrat 640'!E48,IF(ISNUMBER(SEARCH("12",'Procytrat 640'!E48)),EDATE(AB9046,12),IF(ISNUMBER(SEARCH("6",'Procytrat 640'!E48)),EDATE(AB9046,6),IF(ISNUMBER(SEARCH("3",'Procytrat 640'!E48)),EDATE(AB9046,3),DATEVALUE('Procytrat 640'!E48))))),""))</f>
        <v/>
      </c>
      <c r="AM9046" t="str">
        <f t="shared" ca="1" si="875"/>
        <v/>
      </c>
    </row>
    <row r="9047" spans="27:39" x14ac:dyDescent="0.3">
      <c r="AA9047" t="str">
        <f>IF(COUNTA('Procytrat 640'!B49,'Procytrat 640'!C49,'Procytrat 640'!D49)&gt;0,"640","")</f>
        <v/>
      </c>
      <c r="AB9047" t="str">
        <f>IFERROR(IF(ISNUMBER('Procytrat 640'!B49),'Procytrat 640'!B49,DATEVALUE('Procytrat 640'!B49)),"")</f>
        <v/>
      </c>
      <c r="AC9047" t="str">
        <f>IF(AA9047="","",'Procytrat 640'!C49)</f>
        <v/>
      </c>
      <c r="AD9047" t="str">
        <f>IF(AA9047="","",IFERROR(1*'Procytrat 640'!D49,IFERROR(_xludf.NUMBERVALUE('Procytrat 640'!D49,".",","),IFERROR(_xludf.NUMBERVALUE('Procytrat 640'!D49,",","."),0))))</f>
        <v/>
      </c>
      <c r="AE9047" t="str">
        <f>IF(AA9047="","",'Procytrat 640'!L49)</f>
        <v/>
      </c>
      <c r="AF9047">
        <f t="shared" si="870"/>
        <v>0</v>
      </c>
      <c r="AG9047" t="str">
        <f t="shared" si="871"/>
        <v/>
      </c>
      <c r="AH9047" t="str">
        <f t="shared" si="872"/>
        <v/>
      </c>
      <c r="AI9047">
        <f t="shared" si="873"/>
        <v>0</v>
      </c>
      <c r="AJ9047">
        <f t="shared" si="874"/>
        <v>0</v>
      </c>
      <c r="AK9047">
        <v>0</v>
      </c>
      <c r="AL9047" t="str">
        <f>IF(AA9047="","",IFERROR(IF(ISNUMBER('Procytrat 640'!E49),'Procytrat 640'!E49,IF(ISNUMBER(SEARCH("12",'Procytrat 640'!E49)),EDATE(AB9047,12),IF(ISNUMBER(SEARCH("6",'Procytrat 640'!E49)),EDATE(AB9047,6),IF(ISNUMBER(SEARCH("3",'Procytrat 640'!E49)),EDATE(AB9047,3),DATEVALUE('Procytrat 640'!E49))))),""))</f>
        <v/>
      </c>
      <c r="AM9047" t="str">
        <f t="shared" ca="1" si="875"/>
        <v/>
      </c>
    </row>
    <row r="9048" spans="27:39" x14ac:dyDescent="0.3">
      <c r="AA9048" t="str">
        <f>IF(COUNTA('Procytrat 640'!B50,'Procytrat 640'!C50,'Procytrat 640'!D50)&gt;0,"640","")</f>
        <v/>
      </c>
      <c r="AB9048" t="str">
        <f>IFERROR(IF(ISNUMBER('Procytrat 640'!B50),'Procytrat 640'!B50,DATEVALUE('Procytrat 640'!B50)),"")</f>
        <v/>
      </c>
      <c r="AC9048" t="str">
        <f>IF(AA9048="","",'Procytrat 640'!C50)</f>
        <v/>
      </c>
      <c r="AD9048" t="str">
        <f>IF(AA9048="","",IFERROR(1*'Procytrat 640'!D50,IFERROR(_xludf.NUMBERVALUE('Procytrat 640'!D50,".",","),IFERROR(_xludf.NUMBERVALUE('Procytrat 640'!D50,",","."),0))))</f>
        <v/>
      </c>
      <c r="AE9048" t="str">
        <f>IF(AA9048="","",'Procytrat 640'!L50)</f>
        <v/>
      </c>
      <c r="AF9048">
        <f t="shared" si="870"/>
        <v>0</v>
      </c>
      <c r="AG9048" t="str">
        <f t="shared" si="871"/>
        <v/>
      </c>
      <c r="AH9048" t="str">
        <f t="shared" si="872"/>
        <v/>
      </c>
      <c r="AI9048">
        <f t="shared" si="873"/>
        <v>0</v>
      </c>
      <c r="AJ9048">
        <f t="shared" si="874"/>
        <v>0</v>
      </c>
      <c r="AK9048">
        <v>0</v>
      </c>
      <c r="AL9048" t="str">
        <f>IF(AA9048="","",IFERROR(IF(ISNUMBER('Procytrat 640'!E50),'Procytrat 640'!E50,IF(ISNUMBER(SEARCH("12",'Procytrat 640'!E50)),EDATE(AB9048,12),IF(ISNUMBER(SEARCH("6",'Procytrat 640'!E50)),EDATE(AB9048,6),IF(ISNUMBER(SEARCH("3",'Procytrat 640'!E50)),EDATE(AB9048,3),DATEVALUE('Procytrat 640'!E50))))),""))</f>
        <v/>
      </c>
      <c r="AM9048" t="str">
        <f t="shared" ca="1" si="875"/>
        <v/>
      </c>
    </row>
    <row r="9049" spans="27:39" x14ac:dyDescent="0.3">
      <c r="AA9049" t="str">
        <f>IF(COUNTA('Procytrat 640'!B51,'Procytrat 640'!C51,'Procytrat 640'!D51)&gt;0,"640","")</f>
        <v/>
      </c>
      <c r="AB9049" t="str">
        <f>IFERROR(IF(ISNUMBER('Procytrat 640'!B51),'Procytrat 640'!B51,DATEVALUE('Procytrat 640'!B51)),"")</f>
        <v/>
      </c>
      <c r="AC9049" t="str">
        <f>IF(AA9049="","",'Procytrat 640'!C51)</f>
        <v/>
      </c>
      <c r="AD9049" t="str">
        <f>IF(AA9049="","",IFERROR(1*'Procytrat 640'!D51,IFERROR(_xludf.NUMBERVALUE('Procytrat 640'!D51,".",","),IFERROR(_xludf.NUMBERVALUE('Procytrat 640'!D51,",","."),0))))</f>
        <v/>
      </c>
      <c r="AE9049" t="str">
        <f>IF(AA9049="","",'Procytrat 640'!L51)</f>
        <v/>
      </c>
      <c r="AF9049">
        <f t="shared" si="870"/>
        <v>0</v>
      </c>
      <c r="AG9049" t="str">
        <f t="shared" si="871"/>
        <v/>
      </c>
      <c r="AH9049" t="str">
        <f t="shared" si="872"/>
        <v/>
      </c>
      <c r="AI9049">
        <f t="shared" si="873"/>
        <v>0</v>
      </c>
      <c r="AJ9049">
        <f t="shared" si="874"/>
        <v>0</v>
      </c>
      <c r="AK9049">
        <v>0</v>
      </c>
      <c r="AL9049" t="str">
        <f>IF(AA9049="","",IFERROR(IF(ISNUMBER('Procytrat 640'!E51),'Procytrat 640'!E51,IF(ISNUMBER(SEARCH("12",'Procytrat 640'!E51)),EDATE(AB9049,12),IF(ISNUMBER(SEARCH("6",'Procytrat 640'!E51)),EDATE(AB9049,6),IF(ISNUMBER(SEARCH("3",'Procytrat 640'!E51)),EDATE(AB9049,3),DATEVALUE('Procytrat 640'!E51))))),""))</f>
        <v/>
      </c>
      <c r="AM9049" t="str">
        <f t="shared" ca="1" si="875"/>
        <v/>
      </c>
    </row>
    <row r="9050" spans="27:39" x14ac:dyDescent="0.3">
      <c r="AA9050" t="str">
        <f>IF(COUNTA('Procytrat 640'!B52,'Procytrat 640'!C52,'Procytrat 640'!D52)&gt;0,"640","")</f>
        <v/>
      </c>
      <c r="AB9050" t="str">
        <f>IFERROR(IF(ISNUMBER('Procytrat 640'!B52),'Procytrat 640'!B52,DATEVALUE('Procytrat 640'!B52)),"")</f>
        <v/>
      </c>
      <c r="AC9050" t="str">
        <f>IF(AA9050="","",'Procytrat 640'!C52)</f>
        <v/>
      </c>
      <c r="AD9050" t="str">
        <f>IF(AA9050="","",IFERROR(1*'Procytrat 640'!D52,IFERROR(_xludf.NUMBERVALUE('Procytrat 640'!D52,".",","),IFERROR(_xludf.NUMBERVALUE('Procytrat 640'!D52,",","."),0))))</f>
        <v/>
      </c>
      <c r="AE9050" t="str">
        <f>IF(AA9050="","",'Procytrat 640'!L52)</f>
        <v/>
      </c>
      <c r="AF9050">
        <f t="shared" si="870"/>
        <v>0</v>
      </c>
      <c r="AG9050" t="str">
        <f t="shared" si="871"/>
        <v/>
      </c>
      <c r="AH9050" t="str">
        <f t="shared" si="872"/>
        <v/>
      </c>
      <c r="AI9050">
        <f t="shared" si="873"/>
        <v>0</v>
      </c>
      <c r="AJ9050">
        <f t="shared" si="874"/>
        <v>0</v>
      </c>
      <c r="AK9050">
        <v>0</v>
      </c>
      <c r="AL9050" t="str">
        <f>IF(AA9050="","",IFERROR(IF(ISNUMBER('Procytrat 640'!E52),'Procytrat 640'!E52,IF(ISNUMBER(SEARCH("12",'Procytrat 640'!E52)),EDATE(AB9050,12),IF(ISNUMBER(SEARCH("6",'Procytrat 640'!E52)),EDATE(AB9050,6),IF(ISNUMBER(SEARCH("3",'Procytrat 640'!E52)),EDATE(AB9050,3),DATEVALUE('Procytrat 640'!E52))))),""))</f>
        <v/>
      </c>
      <c r="AM9050" t="str">
        <f t="shared" ca="1" si="875"/>
        <v/>
      </c>
    </row>
    <row r="9051" spans="27:39" x14ac:dyDescent="0.3">
      <c r="AA9051" t="str">
        <f>IF(COUNTA('Procytrat 640'!B53,'Procytrat 640'!C53,'Procytrat 640'!D53)&gt;0,"640","")</f>
        <v/>
      </c>
      <c r="AB9051" t="str">
        <f>IFERROR(IF(ISNUMBER('Procytrat 640'!B53),'Procytrat 640'!B53,DATEVALUE('Procytrat 640'!B53)),"")</f>
        <v/>
      </c>
      <c r="AC9051" t="str">
        <f>IF(AA9051="","",'Procytrat 640'!C53)</f>
        <v/>
      </c>
      <c r="AD9051" t="str">
        <f>IF(AA9051="","",IFERROR(1*'Procytrat 640'!D53,IFERROR(_xludf.NUMBERVALUE('Procytrat 640'!D53,".",","),IFERROR(_xludf.NUMBERVALUE('Procytrat 640'!D53,",","."),0))))</f>
        <v/>
      </c>
      <c r="AE9051" t="str">
        <f>IF(AA9051="","",'Procytrat 640'!L53)</f>
        <v/>
      </c>
      <c r="AF9051">
        <f t="shared" si="870"/>
        <v>0</v>
      </c>
      <c r="AG9051" t="str">
        <f t="shared" si="871"/>
        <v/>
      </c>
      <c r="AH9051" t="str">
        <f t="shared" si="872"/>
        <v/>
      </c>
      <c r="AI9051">
        <f t="shared" si="873"/>
        <v>0</v>
      </c>
      <c r="AJ9051">
        <f t="shared" si="874"/>
        <v>0</v>
      </c>
      <c r="AK9051">
        <v>0</v>
      </c>
      <c r="AL9051" t="str">
        <f>IF(AA9051="","",IFERROR(IF(ISNUMBER('Procytrat 640'!E53),'Procytrat 640'!E53,IF(ISNUMBER(SEARCH("12",'Procytrat 640'!E53)),EDATE(AB9051,12),IF(ISNUMBER(SEARCH("6",'Procytrat 640'!E53)),EDATE(AB9051,6),IF(ISNUMBER(SEARCH("3",'Procytrat 640'!E53)),EDATE(AB9051,3),DATEVALUE('Procytrat 640'!E53))))),""))</f>
        <v/>
      </c>
      <c r="AM9051" t="str">
        <f t="shared" ca="1" si="875"/>
        <v/>
      </c>
    </row>
    <row r="9052" spans="27:39" x14ac:dyDescent="0.3">
      <c r="AA9052" t="str">
        <f>IF(COUNTA('Procytrat 640'!B54,'Procytrat 640'!C54,'Procytrat 640'!D54)&gt;0,"640","")</f>
        <v/>
      </c>
      <c r="AB9052" t="str">
        <f>IFERROR(IF(ISNUMBER('Procytrat 640'!B54),'Procytrat 640'!B54,DATEVALUE('Procytrat 640'!B54)),"")</f>
        <v/>
      </c>
      <c r="AC9052" t="str">
        <f>IF(AA9052="","",'Procytrat 640'!C54)</f>
        <v/>
      </c>
      <c r="AD9052" t="str">
        <f>IF(AA9052="","",IFERROR(1*'Procytrat 640'!D54,IFERROR(_xludf.NUMBERVALUE('Procytrat 640'!D54,".",","),IFERROR(_xludf.NUMBERVALUE('Procytrat 640'!D54,",","."),0))))</f>
        <v/>
      </c>
      <c r="AE9052" t="str">
        <f>IF(AA9052="","",'Procytrat 640'!L54)</f>
        <v/>
      </c>
      <c r="AF9052">
        <f t="shared" si="870"/>
        <v>0</v>
      </c>
      <c r="AG9052" t="str">
        <f t="shared" si="871"/>
        <v/>
      </c>
      <c r="AH9052" t="str">
        <f t="shared" si="872"/>
        <v/>
      </c>
      <c r="AI9052">
        <f t="shared" si="873"/>
        <v>0</v>
      </c>
      <c r="AJ9052">
        <f t="shared" si="874"/>
        <v>0</v>
      </c>
      <c r="AK9052">
        <v>0</v>
      </c>
      <c r="AL9052" t="str">
        <f>IF(AA9052="","",IFERROR(IF(ISNUMBER('Procytrat 640'!E54),'Procytrat 640'!E54,IF(ISNUMBER(SEARCH("12",'Procytrat 640'!E54)),EDATE(AB9052,12),IF(ISNUMBER(SEARCH("6",'Procytrat 640'!E54)),EDATE(AB9052,6),IF(ISNUMBER(SEARCH("3",'Procytrat 640'!E54)),EDATE(AB9052,3),DATEVALUE('Procytrat 640'!E54))))),""))</f>
        <v/>
      </c>
      <c r="AM9052" t="str">
        <f t="shared" ca="1" si="875"/>
        <v/>
      </c>
    </row>
    <row r="9053" spans="27:39" x14ac:dyDescent="0.3">
      <c r="AA9053" t="str">
        <f>IF(COUNTA('Procytrat 640'!B55,'Procytrat 640'!C55,'Procytrat 640'!D55)&gt;0,"640","")</f>
        <v/>
      </c>
      <c r="AB9053" t="str">
        <f>IFERROR(IF(ISNUMBER('Procytrat 640'!B55),'Procytrat 640'!B55,DATEVALUE('Procytrat 640'!B55)),"")</f>
        <v/>
      </c>
      <c r="AC9053" t="str">
        <f>IF(AA9053="","",'Procytrat 640'!C55)</f>
        <v/>
      </c>
      <c r="AD9053" t="str">
        <f>IF(AA9053="","",IFERROR(1*'Procytrat 640'!D55,IFERROR(_xludf.NUMBERVALUE('Procytrat 640'!D55,".",","),IFERROR(_xludf.NUMBERVALUE('Procytrat 640'!D55,",","."),0))))</f>
        <v/>
      </c>
      <c r="AE9053" t="str">
        <f>IF(AA9053="","",'Procytrat 640'!L55)</f>
        <v/>
      </c>
      <c r="AF9053">
        <f t="shared" si="870"/>
        <v>0</v>
      </c>
      <c r="AG9053" t="str">
        <f t="shared" si="871"/>
        <v/>
      </c>
      <c r="AH9053" t="str">
        <f t="shared" si="872"/>
        <v/>
      </c>
      <c r="AI9053">
        <f t="shared" si="873"/>
        <v>0</v>
      </c>
      <c r="AJ9053">
        <f t="shared" si="874"/>
        <v>0</v>
      </c>
      <c r="AK9053">
        <v>0</v>
      </c>
      <c r="AL9053" t="str">
        <f>IF(AA9053="","",IFERROR(IF(ISNUMBER('Procytrat 640'!E55),'Procytrat 640'!E55,IF(ISNUMBER(SEARCH("12",'Procytrat 640'!E55)),EDATE(AB9053,12),IF(ISNUMBER(SEARCH("6",'Procytrat 640'!E55)),EDATE(AB9053,6),IF(ISNUMBER(SEARCH("3",'Procytrat 640'!E55)),EDATE(AB9053,3),DATEVALUE('Procytrat 640'!E55))))),""))</f>
        <v/>
      </c>
      <c r="AM9053" t="str">
        <f t="shared" ca="1" si="875"/>
        <v/>
      </c>
    </row>
    <row r="9054" spans="27:39" x14ac:dyDescent="0.3">
      <c r="AA9054" t="str">
        <f>IF(COUNTA('Procytrat 640'!B56,'Procytrat 640'!C56,'Procytrat 640'!D56)&gt;0,"640","")</f>
        <v/>
      </c>
      <c r="AB9054" t="str">
        <f>IFERROR(IF(ISNUMBER('Procytrat 640'!B56),'Procytrat 640'!B56,DATEVALUE('Procytrat 640'!B56)),"")</f>
        <v/>
      </c>
      <c r="AC9054" t="str">
        <f>IF(AA9054="","",'Procytrat 640'!C56)</f>
        <v/>
      </c>
      <c r="AD9054" t="str">
        <f>IF(AA9054="","",IFERROR(1*'Procytrat 640'!D56,IFERROR(_xludf.NUMBERVALUE('Procytrat 640'!D56,".",","),IFERROR(_xludf.NUMBERVALUE('Procytrat 640'!D56,",","."),0))))</f>
        <v/>
      </c>
      <c r="AE9054" t="str">
        <f>IF(AA9054="","",'Procytrat 640'!L56)</f>
        <v/>
      </c>
      <c r="AF9054">
        <f t="shared" si="870"/>
        <v>0</v>
      </c>
      <c r="AG9054" t="str">
        <f t="shared" si="871"/>
        <v/>
      </c>
      <c r="AH9054" t="str">
        <f t="shared" si="872"/>
        <v/>
      </c>
      <c r="AI9054">
        <f t="shared" si="873"/>
        <v>0</v>
      </c>
      <c r="AJ9054">
        <f t="shared" si="874"/>
        <v>0</v>
      </c>
      <c r="AK9054">
        <v>0</v>
      </c>
      <c r="AL9054" t="str">
        <f>IF(AA9054="","",IFERROR(IF(ISNUMBER('Procytrat 640'!E56),'Procytrat 640'!E56,IF(ISNUMBER(SEARCH("12",'Procytrat 640'!E56)),EDATE(AB9054,12),IF(ISNUMBER(SEARCH("6",'Procytrat 640'!E56)),EDATE(AB9054,6),IF(ISNUMBER(SEARCH("3",'Procytrat 640'!E56)),EDATE(AB9054,3),DATEVALUE('Procytrat 640'!E56))))),""))</f>
        <v/>
      </c>
      <c r="AM9054" t="str">
        <f t="shared" ca="1" si="875"/>
        <v/>
      </c>
    </row>
    <row r="9055" spans="27:39" x14ac:dyDescent="0.3">
      <c r="AA9055" t="str">
        <f>IF(COUNTA('Procytrat 640'!B57,'Procytrat 640'!C57,'Procytrat 640'!D57)&gt;0,"640","")</f>
        <v/>
      </c>
      <c r="AB9055" t="str">
        <f>IFERROR(IF(ISNUMBER('Procytrat 640'!B57),'Procytrat 640'!B57,DATEVALUE('Procytrat 640'!B57)),"")</f>
        <v/>
      </c>
      <c r="AC9055" t="str">
        <f>IF(AA9055="","",'Procytrat 640'!C57)</f>
        <v/>
      </c>
      <c r="AD9055" t="str">
        <f>IF(AA9055="","",IFERROR(1*'Procytrat 640'!D57,IFERROR(_xludf.NUMBERVALUE('Procytrat 640'!D57,".",","),IFERROR(_xludf.NUMBERVALUE('Procytrat 640'!D57,",","."),0))))</f>
        <v/>
      </c>
      <c r="AE9055" t="str">
        <f>IF(AA9055="","",'Procytrat 640'!L57)</f>
        <v/>
      </c>
      <c r="AF9055">
        <f t="shared" si="870"/>
        <v>0</v>
      </c>
      <c r="AG9055" t="str">
        <f t="shared" si="871"/>
        <v/>
      </c>
      <c r="AH9055" t="str">
        <f t="shared" si="872"/>
        <v/>
      </c>
      <c r="AI9055">
        <f t="shared" si="873"/>
        <v>0</v>
      </c>
      <c r="AJ9055">
        <f t="shared" si="874"/>
        <v>0</v>
      </c>
      <c r="AK9055">
        <v>0</v>
      </c>
      <c r="AL9055" t="str">
        <f>IF(AA9055="","",IFERROR(IF(ISNUMBER('Procytrat 640'!E57),'Procytrat 640'!E57,IF(ISNUMBER(SEARCH("12",'Procytrat 640'!E57)),EDATE(AB9055,12),IF(ISNUMBER(SEARCH("6",'Procytrat 640'!E57)),EDATE(AB9055,6),IF(ISNUMBER(SEARCH("3",'Procytrat 640'!E57)),EDATE(AB9055,3),DATEVALUE('Procytrat 640'!E57))))),""))</f>
        <v/>
      </c>
      <c r="AM9055" t="str">
        <f t="shared" ca="1" si="875"/>
        <v/>
      </c>
    </row>
    <row r="9056" spans="27:39" x14ac:dyDescent="0.3">
      <c r="AA9056" t="str">
        <f>IF(COUNTA('Procytrat 640'!B58,'Procytrat 640'!C58,'Procytrat 640'!D58)&gt;0,"640","")</f>
        <v/>
      </c>
      <c r="AB9056" t="str">
        <f>IFERROR(IF(ISNUMBER('Procytrat 640'!B58),'Procytrat 640'!B58,DATEVALUE('Procytrat 640'!B58)),"")</f>
        <v/>
      </c>
      <c r="AC9056" t="str">
        <f>IF(AA9056="","",'Procytrat 640'!C58)</f>
        <v/>
      </c>
      <c r="AD9056" t="str">
        <f>IF(AA9056="","",IFERROR(1*'Procytrat 640'!D58,IFERROR(_xludf.NUMBERVALUE('Procytrat 640'!D58,".",","),IFERROR(_xludf.NUMBERVALUE('Procytrat 640'!D58,",","."),0))))</f>
        <v/>
      </c>
      <c r="AE9056" t="str">
        <f>IF(AA9056="","",'Procytrat 640'!L58)</f>
        <v/>
      </c>
      <c r="AF9056">
        <f t="shared" si="870"/>
        <v>0</v>
      </c>
      <c r="AG9056" t="str">
        <f t="shared" si="871"/>
        <v/>
      </c>
      <c r="AH9056" t="str">
        <f t="shared" si="872"/>
        <v/>
      </c>
      <c r="AI9056">
        <f t="shared" si="873"/>
        <v>0</v>
      </c>
      <c r="AJ9056">
        <f t="shared" si="874"/>
        <v>0</v>
      </c>
      <c r="AK9056">
        <v>0</v>
      </c>
      <c r="AL9056" t="str">
        <f>IF(AA9056="","",IFERROR(IF(ISNUMBER('Procytrat 640'!E58),'Procytrat 640'!E58,IF(ISNUMBER(SEARCH("12",'Procytrat 640'!E58)),EDATE(AB9056,12),IF(ISNUMBER(SEARCH("6",'Procytrat 640'!E58)),EDATE(AB9056,6),IF(ISNUMBER(SEARCH("3",'Procytrat 640'!E58)),EDATE(AB9056,3),DATEVALUE('Procytrat 640'!E58))))),""))</f>
        <v/>
      </c>
      <c r="AM9056" t="str">
        <f t="shared" ca="1" si="875"/>
        <v/>
      </c>
    </row>
    <row r="9057" spans="27:39" x14ac:dyDescent="0.3">
      <c r="AA9057" t="str">
        <f>IF(COUNTA('Procytrat 640'!B59,'Procytrat 640'!C59,'Procytrat 640'!D59)&gt;0,"640","")</f>
        <v/>
      </c>
      <c r="AB9057" t="str">
        <f>IFERROR(IF(ISNUMBER('Procytrat 640'!B59),'Procytrat 640'!B59,DATEVALUE('Procytrat 640'!B59)),"")</f>
        <v/>
      </c>
      <c r="AC9057" t="str">
        <f>IF(AA9057="","",'Procytrat 640'!C59)</f>
        <v/>
      </c>
      <c r="AD9057" t="str">
        <f>IF(AA9057="","",IFERROR(1*'Procytrat 640'!D59,IFERROR(_xludf.NUMBERVALUE('Procytrat 640'!D59,".",","),IFERROR(_xludf.NUMBERVALUE('Procytrat 640'!D59,",","."),0))))</f>
        <v/>
      </c>
      <c r="AE9057" t="str">
        <f>IF(AA9057="","",'Procytrat 640'!L59)</f>
        <v/>
      </c>
      <c r="AF9057">
        <f t="shared" si="870"/>
        <v>0</v>
      </c>
      <c r="AG9057" t="str">
        <f t="shared" si="871"/>
        <v/>
      </c>
      <c r="AH9057" t="str">
        <f t="shared" si="872"/>
        <v/>
      </c>
      <c r="AI9057">
        <f t="shared" si="873"/>
        <v>0</v>
      </c>
      <c r="AJ9057">
        <f t="shared" si="874"/>
        <v>0</v>
      </c>
      <c r="AK9057">
        <v>0</v>
      </c>
      <c r="AL9057" t="str">
        <f>IF(AA9057="","",IFERROR(IF(ISNUMBER('Procytrat 640'!E59),'Procytrat 640'!E59,IF(ISNUMBER(SEARCH("12",'Procytrat 640'!E59)),EDATE(AB9057,12),IF(ISNUMBER(SEARCH("6",'Procytrat 640'!E59)),EDATE(AB9057,6),IF(ISNUMBER(SEARCH("3",'Procytrat 640'!E59)),EDATE(AB9057,3),DATEVALUE('Procytrat 640'!E59))))),""))</f>
        <v/>
      </c>
      <c r="AM9057" t="str">
        <f t="shared" ca="1" si="875"/>
        <v/>
      </c>
    </row>
    <row r="9058" spans="27:39" x14ac:dyDescent="0.3">
      <c r="AA9058" t="str">
        <f>IF(COUNTA('Procytrat 640'!B60,'Procytrat 640'!C60,'Procytrat 640'!D60)&gt;0,"640","")</f>
        <v/>
      </c>
      <c r="AB9058" t="str">
        <f>IFERROR(IF(ISNUMBER('Procytrat 640'!B60),'Procytrat 640'!B60,DATEVALUE('Procytrat 640'!B60)),"")</f>
        <v/>
      </c>
      <c r="AC9058" t="str">
        <f>IF(AA9058="","",'Procytrat 640'!C60)</f>
        <v/>
      </c>
      <c r="AD9058" t="str">
        <f>IF(AA9058="","",IFERROR(1*'Procytrat 640'!D60,IFERROR(_xludf.NUMBERVALUE('Procytrat 640'!D60,".",","),IFERROR(_xludf.NUMBERVALUE('Procytrat 640'!D60,",","."),0))))</f>
        <v/>
      </c>
      <c r="AE9058" t="str">
        <f>IF(AA9058="","",'Procytrat 640'!L60)</f>
        <v/>
      </c>
      <c r="AF9058">
        <f t="shared" si="870"/>
        <v>0</v>
      </c>
      <c r="AG9058" t="str">
        <f t="shared" si="871"/>
        <v/>
      </c>
      <c r="AH9058" t="str">
        <f t="shared" si="872"/>
        <v/>
      </c>
      <c r="AI9058">
        <f t="shared" si="873"/>
        <v>0</v>
      </c>
      <c r="AJ9058">
        <f t="shared" si="874"/>
        <v>0</v>
      </c>
      <c r="AK9058">
        <v>0</v>
      </c>
      <c r="AL9058" t="str">
        <f>IF(AA9058="","",IFERROR(IF(ISNUMBER('Procytrat 640'!E60),'Procytrat 640'!E60,IF(ISNUMBER(SEARCH("12",'Procytrat 640'!E60)),EDATE(AB9058,12),IF(ISNUMBER(SEARCH("6",'Procytrat 640'!E60)),EDATE(AB9058,6),IF(ISNUMBER(SEARCH("3",'Procytrat 640'!E60)),EDATE(AB9058,3),DATEVALUE('Procytrat 640'!E60))))),""))</f>
        <v/>
      </c>
      <c r="AM9058" t="str">
        <f t="shared" ca="1" si="875"/>
        <v/>
      </c>
    </row>
    <row r="9059" spans="27:39" x14ac:dyDescent="0.3">
      <c r="AA9059" t="str">
        <f>IF(COUNTA('Procytrat 640'!B61,'Procytrat 640'!C61,'Procytrat 640'!D61)&gt;0,"640","")</f>
        <v/>
      </c>
      <c r="AB9059" t="str">
        <f>IFERROR(IF(ISNUMBER('Procytrat 640'!B61),'Procytrat 640'!B61,DATEVALUE('Procytrat 640'!B61)),"")</f>
        <v/>
      </c>
      <c r="AC9059" t="str">
        <f>IF(AA9059="","",'Procytrat 640'!C61)</f>
        <v/>
      </c>
      <c r="AD9059" t="str">
        <f>IF(AA9059="","",IFERROR(1*'Procytrat 640'!D61,IFERROR(_xludf.NUMBERVALUE('Procytrat 640'!D61,".",","),IFERROR(_xludf.NUMBERVALUE('Procytrat 640'!D61,",","."),0))))</f>
        <v/>
      </c>
      <c r="AE9059" t="str">
        <f>IF(AA9059="","",'Procytrat 640'!L61)</f>
        <v/>
      </c>
      <c r="AF9059">
        <f t="shared" si="870"/>
        <v>0</v>
      </c>
      <c r="AG9059" t="str">
        <f t="shared" si="871"/>
        <v/>
      </c>
      <c r="AH9059" t="str">
        <f t="shared" si="872"/>
        <v/>
      </c>
      <c r="AI9059">
        <f t="shared" si="873"/>
        <v>0</v>
      </c>
      <c r="AJ9059">
        <f t="shared" si="874"/>
        <v>0</v>
      </c>
      <c r="AK9059">
        <v>0</v>
      </c>
      <c r="AL9059" t="str">
        <f>IF(AA9059="","",IFERROR(IF(ISNUMBER('Procytrat 640'!E61),'Procytrat 640'!E61,IF(ISNUMBER(SEARCH("12",'Procytrat 640'!E61)),EDATE(AB9059,12),IF(ISNUMBER(SEARCH("6",'Procytrat 640'!E61)),EDATE(AB9059,6),IF(ISNUMBER(SEARCH("3",'Procytrat 640'!E61)),EDATE(AB9059,3),DATEVALUE('Procytrat 640'!E61))))),""))</f>
        <v/>
      </c>
      <c r="AM9059" t="str">
        <f t="shared" ca="1" si="875"/>
        <v/>
      </c>
    </row>
    <row r="9060" spans="27:39" x14ac:dyDescent="0.3">
      <c r="AA9060" t="str">
        <f>IF(COUNTA('Procytrat 640'!B62,'Procytrat 640'!C62,'Procytrat 640'!D62)&gt;0,"640","")</f>
        <v/>
      </c>
      <c r="AB9060" t="str">
        <f>IFERROR(IF(ISNUMBER('Procytrat 640'!B62),'Procytrat 640'!B62,DATEVALUE('Procytrat 640'!B62)),"")</f>
        <v/>
      </c>
      <c r="AC9060" t="str">
        <f>IF(AA9060="","",'Procytrat 640'!C62)</f>
        <v/>
      </c>
      <c r="AD9060" t="str">
        <f>IF(AA9060="","",IFERROR(1*'Procytrat 640'!D62,IFERROR(_xludf.NUMBERVALUE('Procytrat 640'!D62,".",","),IFERROR(_xludf.NUMBERVALUE('Procytrat 640'!D62,",","."),0))))</f>
        <v/>
      </c>
      <c r="AE9060" t="str">
        <f>IF(AA9060="","",'Procytrat 640'!L62)</f>
        <v/>
      </c>
      <c r="AF9060">
        <f t="shared" si="870"/>
        <v>0</v>
      </c>
      <c r="AG9060" t="str">
        <f t="shared" si="871"/>
        <v/>
      </c>
      <c r="AH9060" t="str">
        <f t="shared" si="872"/>
        <v/>
      </c>
      <c r="AI9060">
        <f t="shared" si="873"/>
        <v>0</v>
      </c>
      <c r="AJ9060">
        <f t="shared" si="874"/>
        <v>0</v>
      </c>
      <c r="AK9060">
        <v>0</v>
      </c>
      <c r="AL9060" t="str">
        <f>IF(AA9060="","",IFERROR(IF(ISNUMBER('Procytrat 640'!E62),'Procytrat 640'!E62,IF(ISNUMBER(SEARCH("12",'Procytrat 640'!E62)),EDATE(AB9060,12),IF(ISNUMBER(SEARCH("6",'Procytrat 640'!E62)),EDATE(AB9060,6),IF(ISNUMBER(SEARCH("3",'Procytrat 640'!E62)),EDATE(AB9060,3),DATEVALUE('Procytrat 640'!E62))))),""))</f>
        <v/>
      </c>
      <c r="AM9060" t="str">
        <f t="shared" ca="1" si="875"/>
        <v/>
      </c>
    </row>
    <row r="9061" spans="27:39" x14ac:dyDescent="0.3">
      <c r="AA9061" t="str">
        <f>IF(COUNTA('Procytrat 640'!B63,'Procytrat 640'!C63,'Procytrat 640'!D63)&gt;0,"640","")</f>
        <v/>
      </c>
      <c r="AB9061" t="str">
        <f>IFERROR(IF(ISNUMBER('Procytrat 640'!B63),'Procytrat 640'!B63,DATEVALUE('Procytrat 640'!B63)),"")</f>
        <v/>
      </c>
      <c r="AC9061" t="str">
        <f>IF(AA9061="","",'Procytrat 640'!C63)</f>
        <v/>
      </c>
      <c r="AD9061" t="str">
        <f>IF(AA9061="","",IFERROR(1*'Procytrat 640'!D63,IFERROR(_xludf.NUMBERVALUE('Procytrat 640'!D63,".",","),IFERROR(_xludf.NUMBERVALUE('Procytrat 640'!D63,",","."),0))))</f>
        <v/>
      </c>
      <c r="AE9061" t="str">
        <f>IF(AA9061="","",'Procytrat 640'!L63)</f>
        <v/>
      </c>
      <c r="AF9061">
        <f t="shared" si="870"/>
        <v>0</v>
      </c>
      <c r="AG9061" t="str">
        <f t="shared" si="871"/>
        <v/>
      </c>
      <c r="AH9061" t="str">
        <f t="shared" si="872"/>
        <v/>
      </c>
      <c r="AI9061">
        <f t="shared" si="873"/>
        <v>0</v>
      </c>
      <c r="AJ9061">
        <f t="shared" si="874"/>
        <v>0</v>
      </c>
      <c r="AK9061">
        <v>0</v>
      </c>
      <c r="AL9061" t="str">
        <f>IF(AA9061="","",IFERROR(IF(ISNUMBER('Procytrat 640'!E63),'Procytrat 640'!E63,IF(ISNUMBER(SEARCH("12",'Procytrat 640'!E63)),EDATE(AB9061,12),IF(ISNUMBER(SEARCH("6",'Procytrat 640'!E63)),EDATE(AB9061,6),IF(ISNUMBER(SEARCH("3",'Procytrat 640'!E63)),EDATE(AB9061,3),DATEVALUE('Procytrat 640'!E63))))),""))</f>
        <v/>
      </c>
      <c r="AM9061" t="str">
        <f t="shared" ca="1" si="875"/>
        <v/>
      </c>
    </row>
    <row r="9062" spans="27:39" x14ac:dyDescent="0.3">
      <c r="AA9062" t="str">
        <f>IF(COUNTA('Procytrat 640'!B64,'Procytrat 640'!C64,'Procytrat 640'!D64)&gt;0,"640","")</f>
        <v/>
      </c>
      <c r="AB9062" t="str">
        <f>IFERROR(IF(ISNUMBER('Procytrat 640'!B64),'Procytrat 640'!B64,DATEVALUE('Procytrat 640'!B64)),"")</f>
        <v/>
      </c>
      <c r="AC9062" t="str">
        <f>IF(AA9062="","",'Procytrat 640'!C64)</f>
        <v/>
      </c>
      <c r="AD9062" t="str">
        <f>IF(AA9062="","",IFERROR(1*'Procytrat 640'!D64,IFERROR(_xludf.NUMBERVALUE('Procytrat 640'!D64,".",","),IFERROR(_xludf.NUMBERVALUE('Procytrat 640'!D64,",","."),0))))</f>
        <v/>
      </c>
      <c r="AE9062" t="str">
        <f>IF(AA9062="","",'Procytrat 640'!L64)</f>
        <v/>
      </c>
      <c r="AF9062">
        <f t="shared" si="870"/>
        <v>0</v>
      </c>
      <c r="AG9062" t="str">
        <f t="shared" si="871"/>
        <v/>
      </c>
      <c r="AH9062" t="str">
        <f t="shared" si="872"/>
        <v/>
      </c>
      <c r="AI9062">
        <f t="shared" si="873"/>
        <v>0</v>
      </c>
      <c r="AJ9062">
        <f t="shared" si="874"/>
        <v>0</v>
      </c>
      <c r="AK9062">
        <v>0</v>
      </c>
      <c r="AL9062" t="str">
        <f>IF(AA9062="","",IFERROR(IF(ISNUMBER('Procytrat 640'!E64),'Procytrat 640'!E64,IF(ISNUMBER(SEARCH("12",'Procytrat 640'!E64)),EDATE(AB9062,12),IF(ISNUMBER(SEARCH("6",'Procytrat 640'!E64)),EDATE(AB9062,6),IF(ISNUMBER(SEARCH("3",'Procytrat 640'!E64)),EDATE(AB9062,3),DATEVALUE('Procytrat 640'!E64))))),""))</f>
        <v/>
      </c>
      <c r="AM9062" t="str">
        <f t="shared" ca="1" si="875"/>
        <v/>
      </c>
    </row>
    <row r="9063" spans="27:39" x14ac:dyDescent="0.3">
      <c r="AA9063" t="str">
        <f>IF(COUNTA('Procytrat 640'!B65,'Procytrat 640'!C65,'Procytrat 640'!D65)&gt;0,"640","")</f>
        <v/>
      </c>
      <c r="AB9063" t="str">
        <f>IFERROR(IF(ISNUMBER('Procytrat 640'!B65),'Procytrat 640'!B65,DATEVALUE('Procytrat 640'!B65)),"")</f>
        <v/>
      </c>
      <c r="AC9063" t="str">
        <f>IF(AA9063="","",'Procytrat 640'!C65)</f>
        <v/>
      </c>
      <c r="AD9063" t="str">
        <f>IF(AA9063="","",IFERROR(1*'Procytrat 640'!D65,IFERROR(_xludf.NUMBERVALUE('Procytrat 640'!D65,".",","),IFERROR(_xludf.NUMBERVALUE('Procytrat 640'!D65,",","."),0))))</f>
        <v/>
      </c>
      <c r="AE9063" t="str">
        <f>IF(AA9063="","",'Procytrat 640'!L65)</f>
        <v/>
      </c>
      <c r="AF9063">
        <f t="shared" si="870"/>
        <v>0</v>
      </c>
      <c r="AG9063" t="str">
        <f t="shared" si="871"/>
        <v/>
      </c>
      <c r="AH9063" t="str">
        <f t="shared" si="872"/>
        <v/>
      </c>
      <c r="AI9063">
        <f t="shared" si="873"/>
        <v>0</v>
      </c>
      <c r="AJ9063">
        <f t="shared" si="874"/>
        <v>0</v>
      </c>
      <c r="AK9063">
        <v>0</v>
      </c>
      <c r="AL9063" t="str">
        <f>IF(AA9063="","",IFERROR(IF(ISNUMBER('Procytrat 640'!E65),'Procytrat 640'!E65,IF(ISNUMBER(SEARCH("12",'Procytrat 640'!E65)),EDATE(AB9063,12),IF(ISNUMBER(SEARCH("6",'Procytrat 640'!E65)),EDATE(AB9063,6),IF(ISNUMBER(SEARCH("3",'Procytrat 640'!E65)),EDATE(AB9063,3),DATEVALUE('Procytrat 640'!E65))))),""))</f>
        <v/>
      </c>
      <c r="AM9063" t="str">
        <f t="shared" ca="1" si="875"/>
        <v/>
      </c>
    </row>
    <row r="9064" spans="27:39" x14ac:dyDescent="0.3">
      <c r="AA9064" t="str">
        <f>IF(COUNTA('Procytrat 640'!B66,'Procytrat 640'!C66,'Procytrat 640'!D66)&gt;0,"640","")</f>
        <v/>
      </c>
      <c r="AB9064" t="str">
        <f>IFERROR(IF(ISNUMBER('Procytrat 640'!B66),'Procytrat 640'!B66,DATEVALUE('Procytrat 640'!B66)),"")</f>
        <v/>
      </c>
      <c r="AC9064" t="str">
        <f>IF(AA9064="","",'Procytrat 640'!C66)</f>
        <v/>
      </c>
      <c r="AD9064" t="str">
        <f>IF(AA9064="","",IFERROR(1*'Procytrat 640'!D66,IFERROR(_xludf.NUMBERVALUE('Procytrat 640'!D66,".",","),IFERROR(_xludf.NUMBERVALUE('Procytrat 640'!D66,",","."),0))))</f>
        <v/>
      </c>
      <c r="AE9064" t="str">
        <f>IF(AA9064="","",'Procytrat 640'!L66)</f>
        <v/>
      </c>
      <c r="AF9064">
        <f t="shared" si="870"/>
        <v>0</v>
      </c>
      <c r="AG9064" t="str">
        <f t="shared" si="871"/>
        <v/>
      </c>
      <c r="AH9064" t="str">
        <f t="shared" si="872"/>
        <v/>
      </c>
      <c r="AI9064">
        <f t="shared" si="873"/>
        <v>0</v>
      </c>
      <c r="AJ9064">
        <f t="shared" si="874"/>
        <v>0</v>
      </c>
      <c r="AK9064">
        <v>0</v>
      </c>
      <c r="AL9064" t="str">
        <f>IF(AA9064="","",IFERROR(IF(ISNUMBER('Procytrat 640'!E66),'Procytrat 640'!E66,IF(ISNUMBER(SEARCH("12",'Procytrat 640'!E66)),EDATE(AB9064,12),IF(ISNUMBER(SEARCH("6",'Procytrat 640'!E66)),EDATE(AB9064,6),IF(ISNUMBER(SEARCH("3",'Procytrat 640'!E66)),EDATE(AB9064,3),DATEVALUE('Procytrat 640'!E66))))),""))</f>
        <v/>
      </c>
      <c r="AM9064" t="str">
        <f t="shared" ca="1" si="875"/>
        <v/>
      </c>
    </row>
    <row r="9065" spans="27:39" x14ac:dyDescent="0.3">
      <c r="AA9065" t="str">
        <f>IF(COUNTA('Procytrat 640'!B67,'Procytrat 640'!C67,'Procytrat 640'!D67)&gt;0,"640","")</f>
        <v/>
      </c>
      <c r="AB9065" t="str">
        <f>IFERROR(IF(ISNUMBER('Procytrat 640'!B67),'Procytrat 640'!B67,DATEVALUE('Procytrat 640'!B67)),"")</f>
        <v/>
      </c>
      <c r="AC9065" t="str">
        <f>IF(AA9065="","",'Procytrat 640'!C67)</f>
        <v/>
      </c>
      <c r="AD9065" t="str">
        <f>IF(AA9065="","",IFERROR(1*'Procytrat 640'!D67,IFERROR(_xludf.NUMBERVALUE('Procytrat 640'!D67,".",","),IFERROR(_xludf.NUMBERVALUE('Procytrat 640'!D67,",","."),0))))</f>
        <v/>
      </c>
      <c r="AE9065" t="str">
        <f>IF(AA9065="","",'Procytrat 640'!L67)</f>
        <v/>
      </c>
      <c r="AF9065">
        <f t="shared" si="870"/>
        <v>0</v>
      </c>
      <c r="AG9065" t="str">
        <f t="shared" si="871"/>
        <v/>
      </c>
      <c r="AH9065" t="str">
        <f t="shared" si="872"/>
        <v/>
      </c>
      <c r="AI9065">
        <f t="shared" si="873"/>
        <v>0</v>
      </c>
      <c r="AJ9065">
        <f t="shared" si="874"/>
        <v>0</v>
      </c>
      <c r="AK9065">
        <v>0</v>
      </c>
      <c r="AL9065" t="str">
        <f>IF(AA9065="","",IFERROR(IF(ISNUMBER('Procytrat 640'!E67),'Procytrat 640'!E67,IF(ISNUMBER(SEARCH("12",'Procytrat 640'!E67)),EDATE(AB9065,12),IF(ISNUMBER(SEARCH("6",'Procytrat 640'!E67)),EDATE(AB9065,6),IF(ISNUMBER(SEARCH("3",'Procytrat 640'!E67)),EDATE(AB9065,3),DATEVALUE('Procytrat 640'!E67))))),""))</f>
        <v/>
      </c>
      <c r="AM9065" t="str">
        <f t="shared" ca="1" si="875"/>
        <v/>
      </c>
    </row>
    <row r="9066" spans="27:39" x14ac:dyDescent="0.3">
      <c r="AA9066" t="str">
        <f>IF(COUNTA('Procytrat 640'!B68,'Procytrat 640'!C68,'Procytrat 640'!D68)&gt;0,"640","")</f>
        <v/>
      </c>
      <c r="AB9066" t="str">
        <f>IFERROR(IF(ISNUMBER('Procytrat 640'!B68),'Procytrat 640'!B68,DATEVALUE('Procytrat 640'!B68)),"")</f>
        <v/>
      </c>
      <c r="AC9066" t="str">
        <f>IF(AA9066="","",'Procytrat 640'!C68)</f>
        <v/>
      </c>
      <c r="AD9066" t="str">
        <f>IF(AA9066="","",IFERROR(1*'Procytrat 640'!D68,IFERROR(_xludf.NUMBERVALUE('Procytrat 640'!D68,".",","),IFERROR(_xludf.NUMBERVALUE('Procytrat 640'!D68,",","."),0))))</f>
        <v/>
      </c>
      <c r="AE9066" t="str">
        <f>IF(AA9066="","",'Procytrat 640'!L68)</f>
        <v/>
      </c>
      <c r="AF9066">
        <f t="shared" si="870"/>
        <v>0</v>
      </c>
      <c r="AG9066" t="str">
        <f t="shared" si="871"/>
        <v/>
      </c>
      <c r="AH9066" t="str">
        <f t="shared" si="872"/>
        <v/>
      </c>
      <c r="AI9066">
        <f t="shared" si="873"/>
        <v>0</v>
      </c>
      <c r="AJ9066">
        <f t="shared" si="874"/>
        <v>0</v>
      </c>
      <c r="AK9066">
        <v>0</v>
      </c>
      <c r="AL9066" t="str">
        <f>IF(AA9066="","",IFERROR(IF(ISNUMBER('Procytrat 640'!E68),'Procytrat 640'!E68,IF(ISNUMBER(SEARCH("12",'Procytrat 640'!E68)),EDATE(AB9066,12),IF(ISNUMBER(SEARCH("6",'Procytrat 640'!E68)),EDATE(AB9066,6),IF(ISNUMBER(SEARCH("3",'Procytrat 640'!E68)),EDATE(AB9066,3),DATEVALUE('Procytrat 640'!E68))))),""))</f>
        <v/>
      </c>
      <c r="AM9066" t="str">
        <f t="shared" ca="1" si="875"/>
        <v/>
      </c>
    </row>
    <row r="9067" spans="27:39" x14ac:dyDescent="0.3">
      <c r="AA9067" t="str">
        <f>IF(COUNTA('Procytrat 640'!B69,'Procytrat 640'!C69,'Procytrat 640'!D69)&gt;0,"640","")</f>
        <v/>
      </c>
      <c r="AB9067" t="str">
        <f>IFERROR(IF(ISNUMBER('Procytrat 640'!B69),'Procytrat 640'!B69,DATEVALUE('Procytrat 640'!B69)),"")</f>
        <v/>
      </c>
      <c r="AC9067" t="str">
        <f>IF(AA9067="","",'Procytrat 640'!C69)</f>
        <v/>
      </c>
      <c r="AD9067" t="str">
        <f>IF(AA9067="","",IFERROR(1*'Procytrat 640'!D69,IFERROR(_xludf.NUMBERVALUE('Procytrat 640'!D69,".",","),IFERROR(_xludf.NUMBERVALUE('Procytrat 640'!D69,",","."),0))))</f>
        <v/>
      </c>
      <c r="AE9067" t="str">
        <f>IF(AA9067="","",'Procytrat 640'!L69)</f>
        <v/>
      </c>
      <c r="AF9067">
        <f t="shared" si="870"/>
        <v>0</v>
      </c>
      <c r="AG9067" t="str">
        <f t="shared" si="871"/>
        <v/>
      </c>
      <c r="AH9067" t="str">
        <f t="shared" si="872"/>
        <v/>
      </c>
      <c r="AI9067">
        <f t="shared" si="873"/>
        <v>0</v>
      </c>
      <c r="AJ9067">
        <f t="shared" si="874"/>
        <v>0</v>
      </c>
      <c r="AK9067">
        <v>0</v>
      </c>
      <c r="AL9067" t="str">
        <f>IF(AA9067="","",IFERROR(IF(ISNUMBER('Procytrat 640'!E69),'Procytrat 640'!E69,IF(ISNUMBER(SEARCH("12",'Procytrat 640'!E69)),EDATE(AB9067,12),IF(ISNUMBER(SEARCH("6",'Procytrat 640'!E69)),EDATE(AB9067,6),IF(ISNUMBER(SEARCH("3",'Procytrat 640'!E69)),EDATE(AB9067,3),DATEVALUE('Procytrat 640'!E69))))),""))</f>
        <v/>
      </c>
      <c r="AM9067" t="str">
        <f t="shared" ca="1" si="875"/>
        <v/>
      </c>
    </row>
    <row r="9068" spans="27:39" x14ac:dyDescent="0.3">
      <c r="AA9068" t="str">
        <f>IF(COUNTA('Procytrat 640'!B70,'Procytrat 640'!C70,'Procytrat 640'!D70)&gt;0,"640","")</f>
        <v/>
      </c>
      <c r="AB9068" t="str">
        <f>IFERROR(IF(ISNUMBER('Procytrat 640'!B70),'Procytrat 640'!B70,DATEVALUE('Procytrat 640'!B70)),"")</f>
        <v/>
      </c>
      <c r="AC9068" t="str">
        <f>IF(AA9068="","",'Procytrat 640'!C70)</f>
        <v/>
      </c>
      <c r="AD9068" t="str">
        <f>IF(AA9068="","",IFERROR(1*'Procytrat 640'!D70,IFERROR(_xludf.NUMBERVALUE('Procytrat 640'!D70,".",","),IFERROR(_xludf.NUMBERVALUE('Procytrat 640'!D70,",","."),0))))</f>
        <v/>
      </c>
      <c r="AE9068" t="str">
        <f>IF(AA9068="","",'Procytrat 640'!L70)</f>
        <v/>
      </c>
      <c r="AF9068">
        <f t="shared" si="870"/>
        <v>0</v>
      </c>
      <c r="AG9068" t="str">
        <f t="shared" si="871"/>
        <v/>
      </c>
      <c r="AH9068" t="str">
        <f t="shared" si="872"/>
        <v/>
      </c>
      <c r="AI9068">
        <f t="shared" si="873"/>
        <v>0</v>
      </c>
      <c r="AJ9068">
        <f t="shared" si="874"/>
        <v>0</v>
      </c>
      <c r="AK9068">
        <v>0</v>
      </c>
      <c r="AL9068" t="str">
        <f>IF(AA9068="","",IFERROR(IF(ISNUMBER('Procytrat 640'!E70),'Procytrat 640'!E70,IF(ISNUMBER(SEARCH("12",'Procytrat 640'!E70)),EDATE(AB9068,12),IF(ISNUMBER(SEARCH("6",'Procytrat 640'!E70)),EDATE(AB9068,6),IF(ISNUMBER(SEARCH("3",'Procytrat 640'!E70)),EDATE(AB9068,3),DATEVALUE('Procytrat 640'!E70))))),""))</f>
        <v/>
      </c>
      <c r="AM9068" t="str">
        <f t="shared" ca="1" si="875"/>
        <v/>
      </c>
    </row>
    <row r="9069" spans="27:39" x14ac:dyDescent="0.3">
      <c r="AA9069" t="str">
        <f>IF(COUNTA('Procytrat 640'!B71,'Procytrat 640'!C71,'Procytrat 640'!D71)&gt;0,"640","")</f>
        <v/>
      </c>
      <c r="AB9069" t="str">
        <f>IFERROR(IF(ISNUMBER('Procytrat 640'!B71),'Procytrat 640'!B71,DATEVALUE('Procytrat 640'!B71)),"")</f>
        <v/>
      </c>
      <c r="AC9069" t="str">
        <f>IF(AA9069="","",'Procytrat 640'!C71)</f>
        <v/>
      </c>
      <c r="AD9069" t="str">
        <f>IF(AA9069="","",IFERROR(1*'Procytrat 640'!D71,IFERROR(_xludf.NUMBERVALUE('Procytrat 640'!D71,".",","),IFERROR(_xludf.NUMBERVALUE('Procytrat 640'!D71,",","."),0))))</f>
        <v/>
      </c>
      <c r="AE9069" t="str">
        <f>IF(AA9069="","",'Procytrat 640'!L71)</f>
        <v/>
      </c>
      <c r="AF9069">
        <f t="shared" si="870"/>
        <v>0</v>
      </c>
      <c r="AG9069" t="str">
        <f t="shared" si="871"/>
        <v/>
      </c>
      <c r="AH9069" t="str">
        <f t="shared" si="872"/>
        <v/>
      </c>
      <c r="AI9069">
        <f t="shared" si="873"/>
        <v>0</v>
      </c>
      <c r="AJ9069">
        <f t="shared" si="874"/>
        <v>0</v>
      </c>
      <c r="AK9069">
        <v>0</v>
      </c>
      <c r="AL9069" t="str">
        <f>IF(AA9069="","",IFERROR(IF(ISNUMBER('Procytrat 640'!E71),'Procytrat 640'!E71,IF(ISNUMBER(SEARCH("12",'Procytrat 640'!E71)),EDATE(AB9069,12),IF(ISNUMBER(SEARCH("6",'Procytrat 640'!E71)),EDATE(AB9069,6),IF(ISNUMBER(SEARCH("3",'Procytrat 640'!E71)),EDATE(AB9069,3),DATEVALUE('Procytrat 640'!E71))))),""))</f>
        <v/>
      </c>
      <c r="AM9069" t="str">
        <f t="shared" ca="1" si="875"/>
        <v/>
      </c>
    </row>
    <row r="9070" spans="27:39" x14ac:dyDescent="0.3">
      <c r="AA9070" t="str">
        <f>IF(COUNTA('Procytrat 640'!B72,'Procytrat 640'!C72,'Procytrat 640'!D72)&gt;0,"640","")</f>
        <v/>
      </c>
      <c r="AB9070" t="str">
        <f>IFERROR(IF(ISNUMBER('Procytrat 640'!B72),'Procytrat 640'!B72,DATEVALUE('Procytrat 640'!B72)),"")</f>
        <v/>
      </c>
      <c r="AC9070" t="str">
        <f>IF(AA9070="","",'Procytrat 640'!C72)</f>
        <v/>
      </c>
      <c r="AD9070" t="str">
        <f>IF(AA9070="","",IFERROR(1*'Procytrat 640'!D72,IFERROR(_xludf.NUMBERVALUE('Procytrat 640'!D72,".",","),IFERROR(_xludf.NUMBERVALUE('Procytrat 640'!D72,",","."),0))))</f>
        <v/>
      </c>
      <c r="AE9070" t="str">
        <f>IF(AA9070="","",'Procytrat 640'!L72)</f>
        <v/>
      </c>
      <c r="AF9070">
        <f t="shared" si="870"/>
        <v>0</v>
      </c>
      <c r="AG9070" t="str">
        <f t="shared" si="871"/>
        <v/>
      </c>
      <c r="AH9070" t="str">
        <f t="shared" si="872"/>
        <v/>
      </c>
      <c r="AI9070">
        <f t="shared" si="873"/>
        <v>0</v>
      </c>
      <c r="AJ9070">
        <f t="shared" si="874"/>
        <v>0</v>
      </c>
      <c r="AK9070">
        <v>0</v>
      </c>
      <c r="AL9070" t="str">
        <f>IF(AA9070="","",IFERROR(IF(ISNUMBER('Procytrat 640'!E72),'Procytrat 640'!E72,IF(ISNUMBER(SEARCH("12",'Procytrat 640'!E72)),EDATE(AB9070,12),IF(ISNUMBER(SEARCH("6",'Procytrat 640'!E72)),EDATE(AB9070,6),IF(ISNUMBER(SEARCH("3",'Procytrat 640'!E72)),EDATE(AB9070,3),DATEVALUE('Procytrat 640'!E72))))),""))</f>
        <v/>
      </c>
      <c r="AM9070" t="str">
        <f t="shared" ca="1" si="875"/>
        <v/>
      </c>
    </row>
    <row r="9071" spans="27:39" x14ac:dyDescent="0.3">
      <c r="AA9071" t="str">
        <f>IF(COUNTA('Procytrat 640'!B73,'Procytrat 640'!C73,'Procytrat 640'!D73)&gt;0,"640","")</f>
        <v/>
      </c>
      <c r="AB9071" t="str">
        <f>IFERROR(IF(ISNUMBER('Procytrat 640'!B73),'Procytrat 640'!B73,DATEVALUE('Procytrat 640'!B73)),"")</f>
        <v/>
      </c>
      <c r="AC9071" t="str">
        <f>IF(AA9071="","",'Procytrat 640'!C73)</f>
        <v/>
      </c>
      <c r="AD9071" t="str">
        <f>IF(AA9071="","",IFERROR(1*'Procytrat 640'!D73,IFERROR(_xludf.NUMBERVALUE('Procytrat 640'!D73,".",","),IFERROR(_xludf.NUMBERVALUE('Procytrat 640'!D73,",","."),0))))</f>
        <v/>
      </c>
      <c r="AE9071" t="str">
        <f>IF(AA9071="","",'Procytrat 640'!L73)</f>
        <v/>
      </c>
      <c r="AF9071">
        <f t="shared" si="870"/>
        <v>0</v>
      </c>
      <c r="AG9071" t="str">
        <f t="shared" si="871"/>
        <v/>
      </c>
      <c r="AH9071" t="str">
        <f t="shared" si="872"/>
        <v/>
      </c>
      <c r="AI9071">
        <f t="shared" si="873"/>
        <v>0</v>
      </c>
      <c r="AJ9071">
        <f t="shared" si="874"/>
        <v>0</v>
      </c>
      <c r="AK9071">
        <v>0</v>
      </c>
      <c r="AL9071" t="str">
        <f>IF(AA9071="","",IFERROR(IF(ISNUMBER('Procytrat 640'!E73),'Procytrat 640'!E73,IF(ISNUMBER(SEARCH("12",'Procytrat 640'!E73)),EDATE(AB9071,12),IF(ISNUMBER(SEARCH("6",'Procytrat 640'!E73)),EDATE(AB9071,6),IF(ISNUMBER(SEARCH("3",'Procytrat 640'!E73)),EDATE(AB9071,3),DATEVALUE('Procytrat 640'!E73))))),""))</f>
        <v/>
      </c>
      <c r="AM9071" t="str">
        <f t="shared" ca="1" si="875"/>
        <v/>
      </c>
    </row>
    <row r="9072" spans="27:39" x14ac:dyDescent="0.3">
      <c r="AA9072" t="str">
        <f>IF(COUNTA('Procytrat 640'!B74,'Procytrat 640'!C74,'Procytrat 640'!D74)&gt;0,"640","")</f>
        <v/>
      </c>
      <c r="AB9072" t="str">
        <f>IFERROR(IF(ISNUMBER('Procytrat 640'!B74),'Procytrat 640'!B74,DATEVALUE('Procytrat 640'!B74)),"")</f>
        <v/>
      </c>
      <c r="AC9072" t="str">
        <f>IF(AA9072="","",'Procytrat 640'!C74)</f>
        <v/>
      </c>
      <c r="AD9072" t="str">
        <f>IF(AA9072="","",IFERROR(1*'Procytrat 640'!D74,IFERROR(_xludf.NUMBERVALUE('Procytrat 640'!D74,".",","),IFERROR(_xludf.NUMBERVALUE('Procytrat 640'!D74,",","."),0))))</f>
        <v/>
      </c>
      <c r="AE9072" t="str">
        <f>IF(AA9072="","",'Procytrat 640'!L74)</f>
        <v/>
      </c>
      <c r="AF9072">
        <f t="shared" si="870"/>
        <v>0</v>
      </c>
      <c r="AG9072" t="str">
        <f t="shared" si="871"/>
        <v/>
      </c>
      <c r="AH9072" t="str">
        <f t="shared" si="872"/>
        <v/>
      </c>
      <c r="AI9072">
        <f t="shared" si="873"/>
        <v>0</v>
      </c>
      <c r="AJ9072">
        <f t="shared" si="874"/>
        <v>0</v>
      </c>
      <c r="AK9072">
        <v>0</v>
      </c>
      <c r="AL9072" t="str">
        <f>IF(AA9072="","",IFERROR(IF(ISNUMBER('Procytrat 640'!E74),'Procytrat 640'!E74,IF(ISNUMBER(SEARCH("12",'Procytrat 640'!E74)),EDATE(AB9072,12),IF(ISNUMBER(SEARCH("6",'Procytrat 640'!E74)),EDATE(AB9072,6),IF(ISNUMBER(SEARCH("3",'Procytrat 640'!E74)),EDATE(AB9072,3),DATEVALUE('Procytrat 640'!E74))))),""))</f>
        <v/>
      </c>
      <c r="AM9072" t="str">
        <f t="shared" ca="1" si="875"/>
        <v/>
      </c>
    </row>
    <row r="9073" spans="27:39" x14ac:dyDescent="0.3">
      <c r="AA9073" t="str">
        <f>IF(COUNTA('Procytrat 640'!B75,'Procytrat 640'!C75,'Procytrat 640'!D75)&gt;0,"640","")</f>
        <v/>
      </c>
      <c r="AB9073" t="str">
        <f>IFERROR(IF(ISNUMBER('Procytrat 640'!B75),'Procytrat 640'!B75,DATEVALUE('Procytrat 640'!B75)),"")</f>
        <v/>
      </c>
      <c r="AC9073" t="str">
        <f>IF(AA9073="","",'Procytrat 640'!C75)</f>
        <v/>
      </c>
      <c r="AD9073" t="str">
        <f>IF(AA9073="","",IFERROR(1*'Procytrat 640'!D75,IFERROR(_xludf.NUMBERVALUE('Procytrat 640'!D75,".",","),IFERROR(_xludf.NUMBERVALUE('Procytrat 640'!D75,",","."),0))))</f>
        <v/>
      </c>
      <c r="AE9073" t="str">
        <f>IF(AA9073="","",'Procytrat 640'!L75)</f>
        <v/>
      </c>
      <c r="AF9073">
        <f t="shared" si="870"/>
        <v>0</v>
      </c>
      <c r="AG9073" t="str">
        <f t="shared" si="871"/>
        <v/>
      </c>
      <c r="AH9073" t="str">
        <f t="shared" si="872"/>
        <v/>
      </c>
      <c r="AI9073">
        <f t="shared" si="873"/>
        <v>0</v>
      </c>
      <c r="AJ9073">
        <f t="shared" si="874"/>
        <v>0</v>
      </c>
      <c r="AK9073">
        <v>0</v>
      </c>
      <c r="AL9073" t="str">
        <f>IF(AA9073="","",IFERROR(IF(ISNUMBER('Procytrat 640'!E75),'Procytrat 640'!E75,IF(ISNUMBER(SEARCH("12",'Procytrat 640'!E75)),EDATE(AB9073,12),IF(ISNUMBER(SEARCH("6",'Procytrat 640'!E75)),EDATE(AB9073,6),IF(ISNUMBER(SEARCH("3",'Procytrat 640'!E75)),EDATE(AB9073,3),DATEVALUE('Procytrat 640'!E75))))),""))</f>
        <v/>
      </c>
      <c r="AM9073" t="str">
        <f t="shared" ca="1" si="875"/>
        <v/>
      </c>
    </row>
    <row r="9074" spans="27:39" x14ac:dyDescent="0.3">
      <c r="AA9074" t="str">
        <f>IF(COUNTA('Procytrat 640'!B76,'Procytrat 640'!C76,'Procytrat 640'!D76)&gt;0,"640","")</f>
        <v/>
      </c>
      <c r="AB9074" t="str">
        <f>IFERROR(IF(ISNUMBER('Procytrat 640'!B76),'Procytrat 640'!B76,DATEVALUE('Procytrat 640'!B76)),"")</f>
        <v/>
      </c>
      <c r="AC9074" t="str">
        <f>IF(AA9074="","",'Procytrat 640'!C76)</f>
        <v/>
      </c>
      <c r="AD9074" t="str">
        <f>IF(AA9074="","",IFERROR(1*'Procytrat 640'!D76,IFERROR(_xludf.NUMBERVALUE('Procytrat 640'!D76,".",","),IFERROR(_xludf.NUMBERVALUE('Procytrat 640'!D76,",","."),0))))</f>
        <v/>
      </c>
      <c r="AE9074" t="str">
        <f>IF(AA9074="","",'Procytrat 640'!L76)</f>
        <v/>
      </c>
      <c r="AF9074">
        <f t="shared" si="870"/>
        <v>0</v>
      </c>
      <c r="AG9074" t="str">
        <f t="shared" si="871"/>
        <v/>
      </c>
      <c r="AH9074" t="str">
        <f t="shared" si="872"/>
        <v/>
      </c>
      <c r="AI9074">
        <f t="shared" si="873"/>
        <v>0</v>
      </c>
      <c r="AJ9074">
        <f t="shared" si="874"/>
        <v>0</v>
      </c>
      <c r="AK9074">
        <v>0</v>
      </c>
      <c r="AL9074" t="str">
        <f>IF(AA9074="","",IFERROR(IF(ISNUMBER('Procytrat 640'!E76),'Procytrat 640'!E76,IF(ISNUMBER(SEARCH("12",'Procytrat 640'!E76)),EDATE(AB9074,12),IF(ISNUMBER(SEARCH("6",'Procytrat 640'!E76)),EDATE(AB9074,6),IF(ISNUMBER(SEARCH("3",'Procytrat 640'!E76)),EDATE(AB9074,3),DATEVALUE('Procytrat 640'!E76))))),""))</f>
        <v/>
      </c>
      <c r="AM9074" t="str">
        <f t="shared" ca="1" si="875"/>
        <v/>
      </c>
    </row>
    <row r="9075" spans="27:39" x14ac:dyDescent="0.3">
      <c r="AA9075" t="str">
        <f>IF(COUNTA('Procytrat 640'!B77,'Procytrat 640'!C77,'Procytrat 640'!D77)&gt;0,"640","")</f>
        <v/>
      </c>
      <c r="AB9075" t="str">
        <f>IFERROR(IF(ISNUMBER('Procytrat 640'!B77),'Procytrat 640'!B77,DATEVALUE('Procytrat 640'!B77)),"")</f>
        <v/>
      </c>
      <c r="AC9075" t="str">
        <f>IF(AA9075="","",'Procytrat 640'!C77)</f>
        <v/>
      </c>
      <c r="AD9075" t="str">
        <f>IF(AA9075="","",IFERROR(1*'Procytrat 640'!D77,IFERROR(_xludf.NUMBERVALUE('Procytrat 640'!D77,".",","),IFERROR(_xludf.NUMBERVALUE('Procytrat 640'!D77,",","."),0))))</f>
        <v/>
      </c>
      <c r="AE9075" t="str">
        <f>IF(AA9075="","",'Procytrat 640'!L77)</f>
        <v/>
      </c>
      <c r="AF9075">
        <f t="shared" si="870"/>
        <v>0</v>
      </c>
      <c r="AG9075" t="str">
        <f t="shared" si="871"/>
        <v/>
      </c>
      <c r="AH9075" t="str">
        <f t="shared" si="872"/>
        <v/>
      </c>
      <c r="AI9075">
        <f t="shared" si="873"/>
        <v>0</v>
      </c>
      <c r="AJ9075">
        <f t="shared" si="874"/>
        <v>0</v>
      </c>
      <c r="AK9075">
        <v>0</v>
      </c>
      <c r="AL9075" t="str">
        <f>IF(AA9075="","",IFERROR(IF(ISNUMBER('Procytrat 640'!E77),'Procytrat 640'!E77,IF(ISNUMBER(SEARCH("12",'Procytrat 640'!E77)),EDATE(AB9075,12),IF(ISNUMBER(SEARCH("6",'Procytrat 640'!E77)),EDATE(AB9075,6),IF(ISNUMBER(SEARCH("3",'Procytrat 640'!E77)),EDATE(AB9075,3),DATEVALUE('Procytrat 640'!E77))))),""))</f>
        <v/>
      </c>
      <c r="AM9075" t="str">
        <f t="shared" ca="1" si="875"/>
        <v/>
      </c>
    </row>
    <row r="9076" spans="27:39" x14ac:dyDescent="0.3">
      <c r="AA9076" t="str">
        <f>IF(COUNTA('Procytrat 640'!B78,'Procytrat 640'!C78,'Procytrat 640'!D78)&gt;0,"640","")</f>
        <v/>
      </c>
      <c r="AB9076" t="str">
        <f>IFERROR(IF(ISNUMBER('Procytrat 640'!B78),'Procytrat 640'!B78,DATEVALUE('Procytrat 640'!B78)),"")</f>
        <v/>
      </c>
      <c r="AC9076" t="str">
        <f>IF(AA9076="","",'Procytrat 640'!C78)</f>
        <v/>
      </c>
      <c r="AD9076" t="str">
        <f>IF(AA9076="","",IFERROR(1*'Procytrat 640'!D78,IFERROR(_xludf.NUMBERVALUE('Procytrat 640'!D78,".",","),IFERROR(_xludf.NUMBERVALUE('Procytrat 640'!D78,",","."),0))))</f>
        <v/>
      </c>
      <c r="AE9076" t="str">
        <f>IF(AA9076="","",'Procytrat 640'!L78)</f>
        <v/>
      </c>
      <c r="AF9076">
        <f t="shared" si="870"/>
        <v>0</v>
      </c>
      <c r="AG9076" t="str">
        <f t="shared" si="871"/>
        <v/>
      </c>
      <c r="AH9076" t="str">
        <f t="shared" si="872"/>
        <v/>
      </c>
      <c r="AI9076">
        <f t="shared" si="873"/>
        <v>0</v>
      </c>
      <c r="AJ9076">
        <f t="shared" si="874"/>
        <v>0</v>
      </c>
      <c r="AK9076">
        <v>0</v>
      </c>
      <c r="AL9076" t="str">
        <f>IF(AA9076="","",IFERROR(IF(ISNUMBER('Procytrat 640'!E78),'Procytrat 640'!E78,IF(ISNUMBER(SEARCH("12",'Procytrat 640'!E78)),EDATE(AB9076,12),IF(ISNUMBER(SEARCH("6",'Procytrat 640'!E78)),EDATE(AB9076,6),IF(ISNUMBER(SEARCH("3",'Procytrat 640'!E78)),EDATE(AB9076,3),DATEVALUE('Procytrat 640'!E78))))),""))</f>
        <v/>
      </c>
      <c r="AM9076" t="str">
        <f t="shared" ca="1" si="875"/>
        <v/>
      </c>
    </row>
    <row r="9077" spans="27:39" x14ac:dyDescent="0.3">
      <c r="AA9077" t="str">
        <f>IF(COUNTA('Procytrat 640'!B79,'Procytrat 640'!C79,'Procytrat 640'!D79)&gt;0,"640","")</f>
        <v/>
      </c>
      <c r="AB9077" t="str">
        <f>IFERROR(IF(ISNUMBER('Procytrat 640'!B79),'Procytrat 640'!B79,DATEVALUE('Procytrat 640'!B79)),"")</f>
        <v/>
      </c>
      <c r="AC9077" t="str">
        <f>IF(AA9077="","",'Procytrat 640'!C79)</f>
        <v/>
      </c>
      <c r="AD9077" t="str">
        <f>IF(AA9077="","",IFERROR(1*'Procytrat 640'!D79,IFERROR(_xludf.NUMBERVALUE('Procytrat 640'!D79,".",","),IFERROR(_xludf.NUMBERVALUE('Procytrat 640'!D79,",","."),0))))</f>
        <v/>
      </c>
      <c r="AE9077" t="str">
        <f>IF(AA9077="","",'Procytrat 640'!L79)</f>
        <v/>
      </c>
      <c r="AF9077">
        <f t="shared" si="870"/>
        <v>0</v>
      </c>
      <c r="AG9077" t="str">
        <f t="shared" si="871"/>
        <v/>
      </c>
      <c r="AH9077" t="str">
        <f t="shared" si="872"/>
        <v/>
      </c>
      <c r="AI9077">
        <f t="shared" si="873"/>
        <v>0</v>
      </c>
      <c r="AJ9077">
        <f t="shared" si="874"/>
        <v>0</v>
      </c>
      <c r="AK9077">
        <v>0</v>
      </c>
      <c r="AL9077" t="str">
        <f>IF(AA9077="","",IFERROR(IF(ISNUMBER('Procytrat 640'!E79),'Procytrat 640'!E79,IF(ISNUMBER(SEARCH("12",'Procytrat 640'!E79)),EDATE(AB9077,12),IF(ISNUMBER(SEARCH("6",'Procytrat 640'!E79)),EDATE(AB9077,6),IF(ISNUMBER(SEARCH("3",'Procytrat 640'!E79)),EDATE(AB9077,3),DATEVALUE('Procytrat 640'!E79))))),""))</f>
        <v/>
      </c>
      <c r="AM9077" t="str">
        <f t="shared" ca="1" si="875"/>
        <v/>
      </c>
    </row>
    <row r="9078" spans="27:39" x14ac:dyDescent="0.3">
      <c r="AA9078" t="str">
        <f>IF(COUNTA('Procytrat 640'!B80,'Procytrat 640'!C80,'Procytrat 640'!D80)&gt;0,"640","")</f>
        <v/>
      </c>
      <c r="AB9078" t="str">
        <f>IFERROR(IF(ISNUMBER('Procytrat 640'!B80),'Procytrat 640'!B80,DATEVALUE('Procytrat 640'!B80)),"")</f>
        <v/>
      </c>
      <c r="AC9078" t="str">
        <f>IF(AA9078="","",'Procytrat 640'!C80)</f>
        <v/>
      </c>
      <c r="AD9078" t="str">
        <f>IF(AA9078="","",IFERROR(1*'Procytrat 640'!D80,IFERROR(_xludf.NUMBERVALUE('Procytrat 640'!D80,".",","),IFERROR(_xludf.NUMBERVALUE('Procytrat 640'!D80,",","."),0))))</f>
        <v/>
      </c>
      <c r="AE9078" t="str">
        <f>IF(AA9078="","",'Procytrat 640'!L80)</f>
        <v/>
      </c>
      <c r="AF9078">
        <f t="shared" si="870"/>
        <v>0</v>
      </c>
      <c r="AG9078" t="str">
        <f t="shared" si="871"/>
        <v/>
      </c>
      <c r="AH9078" t="str">
        <f t="shared" si="872"/>
        <v/>
      </c>
      <c r="AI9078">
        <f t="shared" si="873"/>
        <v>0</v>
      </c>
      <c r="AJ9078">
        <f t="shared" si="874"/>
        <v>0</v>
      </c>
      <c r="AK9078">
        <v>0</v>
      </c>
      <c r="AL9078" t="str">
        <f>IF(AA9078="","",IFERROR(IF(ISNUMBER('Procytrat 640'!E80),'Procytrat 640'!E80,IF(ISNUMBER(SEARCH("12",'Procytrat 640'!E80)),EDATE(AB9078,12),IF(ISNUMBER(SEARCH("6",'Procytrat 640'!E80)),EDATE(AB9078,6),IF(ISNUMBER(SEARCH("3",'Procytrat 640'!E80)),EDATE(AB9078,3),DATEVALUE('Procytrat 640'!E80))))),""))</f>
        <v/>
      </c>
      <c r="AM9078" t="str">
        <f t="shared" ca="1" si="875"/>
        <v/>
      </c>
    </row>
    <row r="9079" spans="27:39" x14ac:dyDescent="0.3">
      <c r="AA9079" t="str">
        <f>IF(COUNTA('Procytrat 640'!B81,'Procytrat 640'!C81,'Procytrat 640'!D81)&gt;0,"640","")</f>
        <v/>
      </c>
      <c r="AB9079" t="str">
        <f>IFERROR(IF(ISNUMBER('Procytrat 640'!B81),'Procytrat 640'!B81,DATEVALUE('Procytrat 640'!B81)),"")</f>
        <v/>
      </c>
      <c r="AC9079" t="str">
        <f>IF(AA9079="","",'Procytrat 640'!C81)</f>
        <v/>
      </c>
      <c r="AD9079" t="str">
        <f>IF(AA9079="","",IFERROR(1*'Procytrat 640'!D81,IFERROR(_xludf.NUMBERVALUE('Procytrat 640'!D81,".",","),IFERROR(_xludf.NUMBERVALUE('Procytrat 640'!D81,",","."),0))))</f>
        <v/>
      </c>
      <c r="AE9079" t="str">
        <f>IF(AA9079="","",'Procytrat 640'!L81)</f>
        <v/>
      </c>
      <c r="AF9079">
        <f t="shared" si="870"/>
        <v>0</v>
      </c>
      <c r="AG9079" t="str">
        <f t="shared" si="871"/>
        <v/>
      </c>
      <c r="AH9079" t="str">
        <f t="shared" si="872"/>
        <v/>
      </c>
      <c r="AI9079">
        <f t="shared" si="873"/>
        <v>0</v>
      </c>
      <c r="AJ9079">
        <f t="shared" si="874"/>
        <v>0</v>
      </c>
      <c r="AK9079">
        <v>0</v>
      </c>
      <c r="AL9079" t="str">
        <f>IF(AA9079="","",IFERROR(IF(ISNUMBER('Procytrat 640'!E81),'Procytrat 640'!E81,IF(ISNUMBER(SEARCH("12",'Procytrat 640'!E81)),EDATE(AB9079,12),IF(ISNUMBER(SEARCH("6",'Procytrat 640'!E81)),EDATE(AB9079,6),IF(ISNUMBER(SEARCH("3",'Procytrat 640'!E81)),EDATE(AB9079,3),DATEVALUE('Procytrat 640'!E81))))),""))</f>
        <v/>
      </c>
      <c r="AM9079" t="str">
        <f t="shared" ca="1" si="875"/>
        <v/>
      </c>
    </row>
    <row r="9080" spans="27:39" x14ac:dyDescent="0.3">
      <c r="AA9080" t="str">
        <f>IF(COUNTA('Procytrat 640'!B82,'Procytrat 640'!C82,'Procytrat 640'!D82)&gt;0,"640","")</f>
        <v/>
      </c>
      <c r="AB9080" t="str">
        <f>IFERROR(IF(ISNUMBER('Procytrat 640'!B82),'Procytrat 640'!B82,DATEVALUE('Procytrat 640'!B82)),"")</f>
        <v/>
      </c>
      <c r="AC9080" t="str">
        <f>IF(AA9080="","",'Procytrat 640'!C82)</f>
        <v/>
      </c>
      <c r="AD9080" t="str">
        <f>IF(AA9080="","",IFERROR(1*'Procytrat 640'!D82,IFERROR(_xludf.NUMBERVALUE('Procytrat 640'!D82,".",","),IFERROR(_xludf.NUMBERVALUE('Procytrat 640'!D82,",","."),0))))</f>
        <v/>
      </c>
      <c r="AE9080" t="str">
        <f>IF(AA9080="","",'Procytrat 640'!L82)</f>
        <v/>
      </c>
      <c r="AF9080">
        <f t="shared" si="870"/>
        <v>0</v>
      </c>
      <c r="AG9080" t="str">
        <f t="shared" si="871"/>
        <v/>
      </c>
      <c r="AH9080" t="str">
        <f t="shared" si="872"/>
        <v/>
      </c>
      <c r="AI9080">
        <f t="shared" si="873"/>
        <v>0</v>
      </c>
      <c r="AJ9080">
        <f t="shared" si="874"/>
        <v>0</v>
      </c>
      <c r="AK9080">
        <v>0</v>
      </c>
      <c r="AL9080" t="str">
        <f>IF(AA9080="","",IFERROR(IF(ISNUMBER('Procytrat 640'!E82),'Procytrat 640'!E82,IF(ISNUMBER(SEARCH("12",'Procytrat 640'!E82)),EDATE(AB9080,12),IF(ISNUMBER(SEARCH("6",'Procytrat 640'!E82)),EDATE(AB9080,6),IF(ISNUMBER(SEARCH("3",'Procytrat 640'!E82)),EDATE(AB9080,3),DATEVALUE('Procytrat 640'!E82))))),""))</f>
        <v/>
      </c>
      <c r="AM9080" t="str">
        <f t="shared" ca="1" si="875"/>
        <v/>
      </c>
    </row>
    <row r="9081" spans="27:39" x14ac:dyDescent="0.3">
      <c r="AA9081" t="str">
        <f>IF(COUNTA('Procytrat 640'!B83,'Procytrat 640'!C83,'Procytrat 640'!D83)&gt;0,"640","")</f>
        <v/>
      </c>
      <c r="AB9081" t="str">
        <f>IFERROR(IF(ISNUMBER('Procytrat 640'!B83),'Procytrat 640'!B83,DATEVALUE('Procytrat 640'!B83)),"")</f>
        <v/>
      </c>
      <c r="AC9081" t="str">
        <f>IF(AA9081="","",'Procytrat 640'!C83)</f>
        <v/>
      </c>
      <c r="AD9081" t="str">
        <f>IF(AA9081="","",IFERROR(1*'Procytrat 640'!D83,IFERROR(_xludf.NUMBERVALUE('Procytrat 640'!D83,".",","),IFERROR(_xludf.NUMBERVALUE('Procytrat 640'!D83,",","."),0))))</f>
        <v/>
      </c>
      <c r="AE9081" t="str">
        <f>IF(AA9081="","",'Procytrat 640'!L83)</f>
        <v/>
      </c>
      <c r="AF9081">
        <f t="shared" si="870"/>
        <v>0</v>
      </c>
      <c r="AG9081" t="str">
        <f t="shared" si="871"/>
        <v/>
      </c>
      <c r="AH9081" t="str">
        <f t="shared" si="872"/>
        <v/>
      </c>
      <c r="AI9081">
        <f t="shared" si="873"/>
        <v>0</v>
      </c>
      <c r="AJ9081">
        <f t="shared" si="874"/>
        <v>0</v>
      </c>
      <c r="AK9081">
        <v>0</v>
      </c>
      <c r="AL9081" t="str">
        <f>IF(AA9081="","",IFERROR(IF(ISNUMBER('Procytrat 640'!E83),'Procytrat 640'!E83,IF(ISNUMBER(SEARCH("12",'Procytrat 640'!E83)),EDATE(AB9081,12),IF(ISNUMBER(SEARCH("6",'Procytrat 640'!E83)),EDATE(AB9081,6),IF(ISNUMBER(SEARCH("3",'Procytrat 640'!E83)),EDATE(AB9081,3),DATEVALUE('Procytrat 640'!E83))))),""))</f>
        <v/>
      </c>
      <c r="AM9081" t="str">
        <f t="shared" ca="1" si="875"/>
        <v/>
      </c>
    </row>
    <row r="9082" spans="27:39" x14ac:dyDescent="0.3">
      <c r="AA9082" t="str">
        <f>IF(COUNTA('Procytrat 640'!B84,'Procytrat 640'!C84,'Procytrat 640'!D84)&gt;0,"640","")</f>
        <v/>
      </c>
      <c r="AB9082" t="str">
        <f>IFERROR(IF(ISNUMBER('Procytrat 640'!B84),'Procytrat 640'!B84,DATEVALUE('Procytrat 640'!B84)),"")</f>
        <v/>
      </c>
      <c r="AC9082" t="str">
        <f>IF(AA9082="","",'Procytrat 640'!C84)</f>
        <v/>
      </c>
      <c r="AD9082" t="str">
        <f>IF(AA9082="","",IFERROR(1*'Procytrat 640'!D84,IFERROR(_xludf.NUMBERVALUE('Procytrat 640'!D84,".",","),IFERROR(_xludf.NUMBERVALUE('Procytrat 640'!D84,",","."),0))))</f>
        <v/>
      </c>
      <c r="AE9082" t="str">
        <f>IF(AA9082="","",'Procytrat 640'!L84)</f>
        <v/>
      </c>
      <c r="AF9082">
        <f t="shared" si="870"/>
        <v>0</v>
      </c>
      <c r="AG9082" t="str">
        <f t="shared" si="871"/>
        <v/>
      </c>
      <c r="AH9082" t="str">
        <f t="shared" si="872"/>
        <v/>
      </c>
      <c r="AI9082">
        <f t="shared" si="873"/>
        <v>0</v>
      </c>
      <c r="AJ9082">
        <f t="shared" si="874"/>
        <v>0</v>
      </c>
      <c r="AK9082">
        <v>0</v>
      </c>
      <c r="AL9082" t="str">
        <f>IF(AA9082="","",IFERROR(IF(ISNUMBER('Procytrat 640'!E84),'Procytrat 640'!E84,IF(ISNUMBER(SEARCH("12",'Procytrat 640'!E84)),EDATE(AB9082,12),IF(ISNUMBER(SEARCH("6",'Procytrat 640'!E84)),EDATE(AB9082,6),IF(ISNUMBER(SEARCH("3",'Procytrat 640'!E84)),EDATE(AB9082,3),DATEVALUE('Procytrat 640'!E84))))),""))</f>
        <v/>
      </c>
      <c r="AM9082" t="str">
        <f t="shared" ca="1" si="875"/>
        <v/>
      </c>
    </row>
    <row r="9083" spans="27:39" x14ac:dyDescent="0.3">
      <c r="AA9083" t="str">
        <f>IF(COUNTA('Procytrat 640'!B85,'Procytrat 640'!C85,'Procytrat 640'!D85)&gt;0,"640","")</f>
        <v/>
      </c>
      <c r="AB9083" t="str">
        <f>IFERROR(IF(ISNUMBER('Procytrat 640'!B85),'Procytrat 640'!B85,DATEVALUE('Procytrat 640'!B85)),"")</f>
        <v/>
      </c>
      <c r="AC9083" t="str">
        <f>IF(AA9083="","",'Procytrat 640'!C85)</f>
        <v/>
      </c>
      <c r="AD9083" t="str">
        <f>IF(AA9083="","",IFERROR(1*'Procytrat 640'!D85,IFERROR(_xludf.NUMBERVALUE('Procytrat 640'!D85,".",","),IFERROR(_xludf.NUMBERVALUE('Procytrat 640'!D85,",","."),0))))</f>
        <v/>
      </c>
      <c r="AE9083" t="str">
        <f>IF(AA9083="","",'Procytrat 640'!L85)</f>
        <v/>
      </c>
      <c r="AF9083">
        <f t="shared" si="870"/>
        <v>0</v>
      </c>
      <c r="AG9083" t="str">
        <f t="shared" si="871"/>
        <v/>
      </c>
      <c r="AH9083" t="str">
        <f t="shared" si="872"/>
        <v/>
      </c>
      <c r="AI9083">
        <f t="shared" si="873"/>
        <v>0</v>
      </c>
      <c r="AJ9083">
        <f t="shared" si="874"/>
        <v>0</v>
      </c>
      <c r="AK9083">
        <v>0</v>
      </c>
      <c r="AL9083" t="str">
        <f>IF(AA9083="","",IFERROR(IF(ISNUMBER('Procytrat 640'!E85),'Procytrat 640'!E85,IF(ISNUMBER(SEARCH("12",'Procytrat 640'!E85)),EDATE(AB9083,12),IF(ISNUMBER(SEARCH("6",'Procytrat 640'!E85)),EDATE(AB9083,6),IF(ISNUMBER(SEARCH("3",'Procytrat 640'!E85)),EDATE(AB9083,3),DATEVALUE('Procytrat 640'!E85))))),""))</f>
        <v/>
      </c>
      <c r="AM9083" t="str">
        <f t="shared" ca="1" si="875"/>
        <v/>
      </c>
    </row>
    <row r="9084" spans="27:39" x14ac:dyDescent="0.3">
      <c r="AA9084" t="str">
        <f>IF(COUNTA('Procytrat 640'!B86,'Procytrat 640'!C86,'Procytrat 640'!D86)&gt;0,"640","")</f>
        <v/>
      </c>
      <c r="AB9084" t="str">
        <f>IFERROR(IF(ISNUMBER('Procytrat 640'!B86),'Procytrat 640'!B86,DATEVALUE('Procytrat 640'!B86)),"")</f>
        <v/>
      </c>
      <c r="AC9084" t="str">
        <f>IF(AA9084="","",'Procytrat 640'!C86)</f>
        <v/>
      </c>
      <c r="AD9084" t="str">
        <f>IF(AA9084="","",IFERROR(1*'Procytrat 640'!D86,IFERROR(_xludf.NUMBERVALUE('Procytrat 640'!D86,".",","),IFERROR(_xludf.NUMBERVALUE('Procytrat 640'!D86,",","."),0))))</f>
        <v/>
      </c>
      <c r="AE9084" t="str">
        <f>IF(AA9084="","",'Procytrat 640'!L86)</f>
        <v/>
      </c>
      <c r="AF9084">
        <f t="shared" si="870"/>
        <v>0</v>
      </c>
      <c r="AG9084" t="str">
        <f t="shared" si="871"/>
        <v/>
      </c>
      <c r="AH9084" t="str">
        <f t="shared" si="872"/>
        <v/>
      </c>
      <c r="AI9084">
        <f t="shared" si="873"/>
        <v>0</v>
      </c>
      <c r="AJ9084">
        <f t="shared" si="874"/>
        <v>0</v>
      </c>
      <c r="AK9084">
        <v>0</v>
      </c>
      <c r="AL9084" t="str">
        <f>IF(AA9084="","",IFERROR(IF(ISNUMBER('Procytrat 640'!E86),'Procytrat 640'!E86,IF(ISNUMBER(SEARCH("12",'Procytrat 640'!E86)),EDATE(AB9084,12),IF(ISNUMBER(SEARCH("6",'Procytrat 640'!E86)),EDATE(AB9084,6),IF(ISNUMBER(SEARCH("3",'Procytrat 640'!E86)),EDATE(AB9084,3),DATEVALUE('Procytrat 640'!E86))))),""))</f>
        <v/>
      </c>
      <c r="AM9084" t="str">
        <f t="shared" ca="1" si="875"/>
        <v/>
      </c>
    </row>
    <row r="9085" spans="27:39" x14ac:dyDescent="0.3">
      <c r="AA9085" t="str">
        <f>IF(COUNTA('Procytrat 640'!B87,'Procytrat 640'!C87,'Procytrat 640'!D87)&gt;0,"640","")</f>
        <v/>
      </c>
      <c r="AB9085" t="str">
        <f>IFERROR(IF(ISNUMBER('Procytrat 640'!B87),'Procytrat 640'!B87,DATEVALUE('Procytrat 640'!B87)),"")</f>
        <v/>
      </c>
      <c r="AC9085" t="str">
        <f>IF(AA9085="","",'Procytrat 640'!C87)</f>
        <v/>
      </c>
      <c r="AD9085" t="str">
        <f>IF(AA9085="","",IFERROR(1*'Procytrat 640'!D87,IFERROR(_xludf.NUMBERVALUE('Procytrat 640'!D87,".",","),IFERROR(_xludf.NUMBERVALUE('Procytrat 640'!D87,",","."),0))))</f>
        <v/>
      </c>
      <c r="AE9085" t="str">
        <f>IF(AA9085="","",'Procytrat 640'!L87)</f>
        <v/>
      </c>
      <c r="AF9085">
        <f t="shared" si="870"/>
        <v>0</v>
      </c>
      <c r="AG9085" t="str">
        <f t="shared" si="871"/>
        <v/>
      </c>
      <c r="AH9085" t="str">
        <f t="shared" si="872"/>
        <v/>
      </c>
      <c r="AI9085">
        <f t="shared" si="873"/>
        <v>0</v>
      </c>
      <c r="AJ9085">
        <f t="shared" si="874"/>
        <v>0</v>
      </c>
      <c r="AK9085">
        <v>0</v>
      </c>
      <c r="AL9085" t="str">
        <f>IF(AA9085="","",IFERROR(IF(ISNUMBER('Procytrat 640'!E87),'Procytrat 640'!E87,IF(ISNUMBER(SEARCH("12",'Procytrat 640'!E87)),EDATE(AB9085,12),IF(ISNUMBER(SEARCH("6",'Procytrat 640'!E87)),EDATE(AB9085,6),IF(ISNUMBER(SEARCH("3",'Procytrat 640'!E87)),EDATE(AB9085,3),DATEVALUE('Procytrat 640'!E87))))),""))</f>
        <v/>
      </c>
      <c r="AM9085" t="str">
        <f t="shared" ca="1" si="875"/>
        <v/>
      </c>
    </row>
    <row r="9086" spans="27:39" x14ac:dyDescent="0.3">
      <c r="AA9086" t="str">
        <f>IF(COUNTA('Procytrat 640'!B88,'Procytrat 640'!C88,'Procytrat 640'!D88)&gt;0,"640","")</f>
        <v/>
      </c>
      <c r="AB9086" t="str">
        <f>IFERROR(IF(ISNUMBER('Procytrat 640'!B88),'Procytrat 640'!B88,DATEVALUE('Procytrat 640'!B88)),"")</f>
        <v/>
      </c>
      <c r="AC9086" t="str">
        <f>IF(AA9086="","",'Procytrat 640'!C88)</f>
        <v/>
      </c>
      <c r="AD9086" t="str">
        <f>IF(AA9086="","",IFERROR(1*'Procytrat 640'!D88,IFERROR(_xludf.NUMBERVALUE('Procytrat 640'!D88,".",","),IFERROR(_xludf.NUMBERVALUE('Procytrat 640'!D88,",","."),0))))</f>
        <v/>
      </c>
      <c r="AE9086" t="str">
        <f>IF(AA9086="","",'Procytrat 640'!L88)</f>
        <v/>
      </c>
      <c r="AF9086">
        <f t="shared" si="870"/>
        <v>0</v>
      </c>
      <c r="AG9086" t="str">
        <f t="shared" si="871"/>
        <v/>
      </c>
      <c r="AH9086" t="str">
        <f t="shared" si="872"/>
        <v/>
      </c>
      <c r="AI9086">
        <f t="shared" si="873"/>
        <v>0</v>
      </c>
      <c r="AJ9086">
        <f t="shared" si="874"/>
        <v>0</v>
      </c>
      <c r="AK9086">
        <v>0</v>
      </c>
      <c r="AL9086" t="str">
        <f>IF(AA9086="","",IFERROR(IF(ISNUMBER('Procytrat 640'!E88),'Procytrat 640'!E88,IF(ISNUMBER(SEARCH("12",'Procytrat 640'!E88)),EDATE(AB9086,12),IF(ISNUMBER(SEARCH("6",'Procytrat 640'!E88)),EDATE(AB9086,6),IF(ISNUMBER(SEARCH("3",'Procytrat 640'!E88)),EDATE(AB9086,3),DATEVALUE('Procytrat 640'!E88))))),""))</f>
        <v/>
      </c>
      <c r="AM9086" t="str">
        <f t="shared" ca="1" si="875"/>
        <v/>
      </c>
    </row>
    <row r="9087" spans="27:39" x14ac:dyDescent="0.3">
      <c r="AA9087" t="str">
        <f>IF(COUNTA('Procytrat 640'!B89,'Procytrat 640'!C89,'Procytrat 640'!D89)&gt;0,"640","")</f>
        <v/>
      </c>
      <c r="AB9087" t="str">
        <f>IFERROR(IF(ISNUMBER('Procytrat 640'!B89),'Procytrat 640'!B89,DATEVALUE('Procytrat 640'!B89)),"")</f>
        <v/>
      </c>
      <c r="AC9087" t="str">
        <f>IF(AA9087="","",'Procytrat 640'!C89)</f>
        <v/>
      </c>
      <c r="AD9087" t="str">
        <f>IF(AA9087="","",IFERROR(1*'Procytrat 640'!D89,IFERROR(_xludf.NUMBERVALUE('Procytrat 640'!D89,".",","),IFERROR(_xludf.NUMBERVALUE('Procytrat 640'!D89,",","."),0))))</f>
        <v/>
      </c>
      <c r="AE9087" t="str">
        <f>IF(AA9087="","",'Procytrat 640'!L89)</f>
        <v/>
      </c>
      <c r="AF9087">
        <f t="shared" si="870"/>
        <v>0</v>
      </c>
      <c r="AG9087" t="str">
        <f t="shared" si="871"/>
        <v/>
      </c>
      <c r="AH9087" t="str">
        <f t="shared" si="872"/>
        <v/>
      </c>
      <c r="AI9087">
        <f t="shared" si="873"/>
        <v>0</v>
      </c>
      <c r="AJ9087">
        <f t="shared" si="874"/>
        <v>0</v>
      </c>
      <c r="AK9087">
        <v>0</v>
      </c>
      <c r="AL9087" t="str">
        <f>IF(AA9087="","",IFERROR(IF(ISNUMBER('Procytrat 640'!E89),'Procytrat 640'!E89,IF(ISNUMBER(SEARCH("12",'Procytrat 640'!E89)),EDATE(AB9087,12),IF(ISNUMBER(SEARCH("6",'Procytrat 640'!E89)),EDATE(AB9087,6),IF(ISNUMBER(SEARCH("3",'Procytrat 640'!E89)),EDATE(AB9087,3),DATEVALUE('Procytrat 640'!E89))))),""))</f>
        <v/>
      </c>
      <c r="AM9087" t="str">
        <f t="shared" ca="1" si="875"/>
        <v/>
      </c>
    </row>
    <row r="9088" spans="27:39" x14ac:dyDescent="0.3">
      <c r="AA9088" t="str">
        <f>IF(COUNTA('Procytrat 640'!B90,'Procytrat 640'!C90,'Procytrat 640'!D90)&gt;0,"640","")</f>
        <v/>
      </c>
      <c r="AB9088" t="str">
        <f>IFERROR(IF(ISNUMBER('Procytrat 640'!B90),'Procytrat 640'!B90,DATEVALUE('Procytrat 640'!B90)),"")</f>
        <v/>
      </c>
      <c r="AC9088" t="str">
        <f>IF(AA9088="","",'Procytrat 640'!C90)</f>
        <v/>
      </c>
      <c r="AD9088" t="str">
        <f>IF(AA9088="","",IFERROR(1*'Procytrat 640'!D90,IFERROR(_xludf.NUMBERVALUE('Procytrat 640'!D90,".",","),IFERROR(_xludf.NUMBERVALUE('Procytrat 640'!D90,",","."),0))))</f>
        <v/>
      </c>
      <c r="AE9088" t="str">
        <f>IF(AA9088="","",'Procytrat 640'!L90)</f>
        <v/>
      </c>
      <c r="AF9088">
        <f t="shared" si="870"/>
        <v>0</v>
      </c>
      <c r="AG9088" t="str">
        <f t="shared" si="871"/>
        <v/>
      </c>
      <c r="AH9088" t="str">
        <f t="shared" si="872"/>
        <v/>
      </c>
      <c r="AI9088">
        <f t="shared" si="873"/>
        <v>0</v>
      </c>
      <c r="AJ9088">
        <f t="shared" si="874"/>
        <v>0</v>
      </c>
      <c r="AK9088">
        <v>0</v>
      </c>
      <c r="AL9088" t="str">
        <f>IF(AA9088="","",IFERROR(IF(ISNUMBER('Procytrat 640'!E90),'Procytrat 640'!E90,IF(ISNUMBER(SEARCH("12",'Procytrat 640'!E90)),EDATE(AB9088,12),IF(ISNUMBER(SEARCH("6",'Procytrat 640'!E90)),EDATE(AB9088,6),IF(ISNUMBER(SEARCH("3",'Procytrat 640'!E90)),EDATE(AB9088,3),DATEVALUE('Procytrat 640'!E90))))),""))</f>
        <v/>
      </c>
      <c r="AM9088" t="str">
        <f t="shared" ca="1" si="875"/>
        <v/>
      </c>
    </row>
    <row r="9089" spans="27:39" x14ac:dyDescent="0.3">
      <c r="AA9089" t="str">
        <f>IF(COUNTA('Procytrat 640'!B91,'Procytrat 640'!C91,'Procytrat 640'!D91)&gt;0,"640","")</f>
        <v/>
      </c>
      <c r="AB9089" t="str">
        <f>IFERROR(IF(ISNUMBER('Procytrat 640'!B91),'Procytrat 640'!B91,DATEVALUE('Procytrat 640'!B91)),"")</f>
        <v/>
      </c>
      <c r="AC9089" t="str">
        <f>IF(AA9089="","",'Procytrat 640'!C91)</f>
        <v/>
      </c>
      <c r="AD9089" t="str">
        <f>IF(AA9089="","",IFERROR(1*'Procytrat 640'!D91,IFERROR(_xludf.NUMBERVALUE('Procytrat 640'!D91,".",","),IFERROR(_xludf.NUMBERVALUE('Procytrat 640'!D91,",","."),0))))</f>
        <v/>
      </c>
      <c r="AE9089" t="str">
        <f>IF(AA9089="","",'Procytrat 640'!L91)</f>
        <v/>
      </c>
      <c r="AF9089">
        <f t="shared" si="870"/>
        <v>0</v>
      </c>
      <c r="AG9089" t="str">
        <f t="shared" si="871"/>
        <v/>
      </c>
      <c r="AH9089" t="str">
        <f t="shared" si="872"/>
        <v/>
      </c>
      <c r="AI9089">
        <f t="shared" si="873"/>
        <v>0</v>
      </c>
      <c r="AJ9089">
        <f t="shared" si="874"/>
        <v>0</v>
      </c>
      <c r="AK9089">
        <v>0</v>
      </c>
      <c r="AL9089" t="str">
        <f>IF(AA9089="","",IFERROR(IF(ISNUMBER('Procytrat 640'!E91),'Procytrat 640'!E91,IF(ISNUMBER(SEARCH("12",'Procytrat 640'!E91)),EDATE(AB9089,12),IF(ISNUMBER(SEARCH("6",'Procytrat 640'!E91)),EDATE(AB9089,6),IF(ISNUMBER(SEARCH("3",'Procytrat 640'!E91)),EDATE(AB9089,3),DATEVALUE('Procytrat 640'!E91))))),""))</f>
        <v/>
      </c>
      <c r="AM9089" t="str">
        <f t="shared" ca="1" si="875"/>
        <v/>
      </c>
    </row>
    <row r="9090" spans="27:39" x14ac:dyDescent="0.3">
      <c r="AA9090" t="str">
        <f>IF(COUNTA('Procytrat 640'!B92,'Procytrat 640'!C92,'Procytrat 640'!D92)&gt;0,"640","")</f>
        <v/>
      </c>
      <c r="AB9090" t="str">
        <f>IFERROR(IF(ISNUMBER('Procytrat 640'!B92),'Procytrat 640'!B92,DATEVALUE('Procytrat 640'!B92)),"")</f>
        <v/>
      </c>
      <c r="AC9090" t="str">
        <f>IF(AA9090="","",'Procytrat 640'!C92)</f>
        <v/>
      </c>
      <c r="AD9090" t="str">
        <f>IF(AA9090="","",IFERROR(1*'Procytrat 640'!D92,IFERROR(_xludf.NUMBERVALUE('Procytrat 640'!D92,".",","),IFERROR(_xludf.NUMBERVALUE('Procytrat 640'!D92,",","."),0))))</f>
        <v/>
      </c>
      <c r="AE9090" t="str">
        <f>IF(AA9090="","",'Procytrat 640'!L92)</f>
        <v/>
      </c>
      <c r="AF9090">
        <f t="shared" ref="AF9090:AF9153" si="876">IF(AA9090="",0,--ISNUMBER(SEARCH("aprovado",AE9090)))</f>
        <v>0</v>
      </c>
      <c r="AG9090" t="str">
        <f t="shared" ref="AG9090:AG9153" si="877">IF(AB9090="","",YEAR(AB9090))</f>
        <v/>
      </c>
      <c r="AH9090" t="str">
        <f t="shared" ref="AH9090:AH9153" si="878">IF(AB9090="","",MONTH(AB9090))</f>
        <v/>
      </c>
      <c r="AI9090">
        <f t="shared" ref="AI9090:AI9153" si="879">IF(AB9090="",0,AB9090+ROW()/1000000)</f>
        <v>0</v>
      </c>
      <c r="AJ9090">
        <f t="shared" ref="AJ9090:AJ9153" si="880">--(AA9090&lt;&gt;"")</f>
        <v>0</v>
      </c>
      <c r="AK9090">
        <v>0</v>
      </c>
      <c r="AL9090" t="str">
        <f>IF(AA9090="","",IFERROR(IF(ISNUMBER('Procytrat 640'!E92),'Procytrat 640'!E92,IF(ISNUMBER(SEARCH("12",'Procytrat 640'!E92)),EDATE(AB9090,12),IF(ISNUMBER(SEARCH("6",'Procytrat 640'!E92)),EDATE(AB9090,6),IF(ISNUMBER(SEARCH("3",'Procytrat 640'!E92)),EDATE(AB9090,3),DATEVALUE('Procytrat 640'!E92))))),""))</f>
        <v/>
      </c>
      <c r="AM9090" t="str">
        <f t="shared" ref="AM9090:AM9153" ca="1" si="881">IF(AND(AJ9090=1,AL9090&lt;&gt;"",AL9090&gt;=TODAY(),AG9090=$W$3),AL9090+ROW()/1000000,"")</f>
        <v/>
      </c>
    </row>
    <row r="9091" spans="27:39" x14ac:dyDescent="0.3">
      <c r="AA9091" t="str">
        <f>IF(COUNTA('Procytrat 640'!B93,'Procytrat 640'!C93,'Procytrat 640'!D93)&gt;0,"640","")</f>
        <v/>
      </c>
      <c r="AB9091" t="str">
        <f>IFERROR(IF(ISNUMBER('Procytrat 640'!B93),'Procytrat 640'!B93,DATEVALUE('Procytrat 640'!B93)),"")</f>
        <v/>
      </c>
      <c r="AC9091" t="str">
        <f>IF(AA9091="","",'Procytrat 640'!C93)</f>
        <v/>
      </c>
      <c r="AD9091" t="str">
        <f>IF(AA9091="","",IFERROR(1*'Procytrat 640'!D93,IFERROR(_xludf.NUMBERVALUE('Procytrat 640'!D93,".",","),IFERROR(_xludf.NUMBERVALUE('Procytrat 640'!D93,",","."),0))))</f>
        <v/>
      </c>
      <c r="AE9091" t="str">
        <f>IF(AA9091="","",'Procytrat 640'!L93)</f>
        <v/>
      </c>
      <c r="AF9091">
        <f t="shared" si="876"/>
        <v>0</v>
      </c>
      <c r="AG9091" t="str">
        <f t="shared" si="877"/>
        <v/>
      </c>
      <c r="AH9091" t="str">
        <f t="shared" si="878"/>
        <v/>
      </c>
      <c r="AI9091">
        <f t="shared" si="879"/>
        <v>0</v>
      </c>
      <c r="AJ9091">
        <f t="shared" si="880"/>
        <v>0</v>
      </c>
      <c r="AK9091">
        <v>0</v>
      </c>
      <c r="AL9091" t="str">
        <f>IF(AA9091="","",IFERROR(IF(ISNUMBER('Procytrat 640'!E93),'Procytrat 640'!E93,IF(ISNUMBER(SEARCH("12",'Procytrat 640'!E93)),EDATE(AB9091,12),IF(ISNUMBER(SEARCH("6",'Procytrat 640'!E93)),EDATE(AB9091,6),IF(ISNUMBER(SEARCH("3",'Procytrat 640'!E93)),EDATE(AB9091,3),DATEVALUE('Procytrat 640'!E93))))),""))</f>
        <v/>
      </c>
      <c r="AM9091" t="str">
        <f t="shared" ca="1" si="881"/>
        <v/>
      </c>
    </row>
    <row r="9092" spans="27:39" x14ac:dyDescent="0.3">
      <c r="AA9092" t="str">
        <f>IF(COUNTA('Procytrat 640'!B94,'Procytrat 640'!C94,'Procytrat 640'!D94)&gt;0,"640","")</f>
        <v/>
      </c>
      <c r="AB9092" t="str">
        <f>IFERROR(IF(ISNUMBER('Procytrat 640'!B94),'Procytrat 640'!B94,DATEVALUE('Procytrat 640'!B94)),"")</f>
        <v/>
      </c>
      <c r="AC9092" t="str">
        <f>IF(AA9092="","",'Procytrat 640'!C94)</f>
        <v/>
      </c>
      <c r="AD9092" t="str">
        <f>IF(AA9092="","",IFERROR(1*'Procytrat 640'!D94,IFERROR(_xludf.NUMBERVALUE('Procytrat 640'!D94,".",","),IFERROR(_xludf.NUMBERVALUE('Procytrat 640'!D94,",","."),0))))</f>
        <v/>
      </c>
      <c r="AE9092" t="str">
        <f>IF(AA9092="","",'Procytrat 640'!L94)</f>
        <v/>
      </c>
      <c r="AF9092">
        <f t="shared" si="876"/>
        <v>0</v>
      </c>
      <c r="AG9092" t="str">
        <f t="shared" si="877"/>
        <v/>
      </c>
      <c r="AH9092" t="str">
        <f t="shared" si="878"/>
        <v/>
      </c>
      <c r="AI9092">
        <f t="shared" si="879"/>
        <v>0</v>
      </c>
      <c r="AJ9092">
        <f t="shared" si="880"/>
        <v>0</v>
      </c>
      <c r="AK9092">
        <v>0</v>
      </c>
      <c r="AL9092" t="str">
        <f>IF(AA9092="","",IFERROR(IF(ISNUMBER('Procytrat 640'!E94),'Procytrat 640'!E94,IF(ISNUMBER(SEARCH("12",'Procytrat 640'!E94)),EDATE(AB9092,12),IF(ISNUMBER(SEARCH("6",'Procytrat 640'!E94)),EDATE(AB9092,6),IF(ISNUMBER(SEARCH("3",'Procytrat 640'!E94)),EDATE(AB9092,3),DATEVALUE('Procytrat 640'!E94))))),""))</f>
        <v/>
      </c>
      <c r="AM9092" t="str">
        <f t="shared" ca="1" si="881"/>
        <v/>
      </c>
    </row>
    <row r="9093" spans="27:39" x14ac:dyDescent="0.3">
      <c r="AA9093" t="str">
        <f>IF(COUNTA('Procytrat 640'!B95,'Procytrat 640'!C95,'Procytrat 640'!D95)&gt;0,"640","")</f>
        <v/>
      </c>
      <c r="AB9093" t="str">
        <f>IFERROR(IF(ISNUMBER('Procytrat 640'!B95),'Procytrat 640'!B95,DATEVALUE('Procytrat 640'!B95)),"")</f>
        <v/>
      </c>
      <c r="AC9093" t="str">
        <f>IF(AA9093="","",'Procytrat 640'!C95)</f>
        <v/>
      </c>
      <c r="AD9093" t="str">
        <f>IF(AA9093="","",IFERROR(1*'Procytrat 640'!D95,IFERROR(_xludf.NUMBERVALUE('Procytrat 640'!D95,".",","),IFERROR(_xludf.NUMBERVALUE('Procytrat 640'!D95,",","."),0))))</f>
        <v/>
      </c>
      <c r="AE9093" t="str">
        <f>IF(AA9093="","",'Procytrat 640'!L95)</f>
        <v/>
      </c>
      <c r="AF9093">
        <f t="shared" si="876"/>
        <v>0</v>
      </c>
      <c r="AG9093" t="str">
        <f t="shared" si="877"/>
        <v/>
      </c>
      <c r="AH9093" t="str">
        <f t="shared" si="878"/>
        <v/>
      </c>
      <c r="AI9093">
        <f t="shared" si="879"/>
        <v>0</v>
      </c>
      <c r="AJ9093">
        <f t="shared" si="880"/>
        <v>0</v>
      </c>
      <c r="AK9093">
        <v>0</v>
      </c>
      <c r="AL9093" t="str">
        <f>IF(AA9093="","",IFERROR(IF(ISNUMBER('Procytrat 640'!E95),'Procytrat 640'!E95,IF(ISNUMBER(SEARCH("12",'Procytrat 640'!E95)),EDATE(AB9093,12),IF(ISNUMBER(SEARCH("6",'Procytrat 640'!E95)),EDATE(AB9093,6),IF(ISNUMBER(SEARCH("3",'Procytrat 640'!E95)),EDATE(AB9093,3),DATEVALUE('Procytrat 640'!E95))))),""))</f>
        <v/>
      </c>
      <c r="AM9093" t="str">
        <f t="shared" ca="1" si="881"/>
        <v/>
      </c>
    </row>
    <row r="9094" spans="27:39" x14ac:dyDescent="0.3">
      <c r="AA9094" t="str">
        <f>IF(COUNTA('Procytrat 640'!B96,'Procytrat 640'!C96,'Procytrat 640'!D96)&gt;0,"640","")</f>
        <v/>
      </c>
      <c r="AB9094" t="str">
        <f>IFERROR(IF(ISNUMBER('Procytrat 640'!B96),'Procytrat 640'!B96,DATEVALUE('Procytrat 640'!B96)),"")</f>
        <v/>
      </c>
      <c r="AC9094" t="str">
        <f>IF(AA9094="","",'Procytrat 640'!C96)</f>
        <v/>
      </c>
      <c r="AD9094" t="str">
        <f>IF(AA9094="","",IFERROR(1*'Procytrat 640'!D96,IFERROR(_xludf.NUMBERVALUE('Procytrat 640'!D96,".",","),IFERROR(_xludf.NUMBERVALUE('Procytrat 640'!D96,",","."),0))))</f>
        <v/>
      </c>
      <c r="AE9094" t="str">
        <f>IF(AA9094="","",'Procytrat 640'!L96)</f>
        <v/>
      </c>
      <c r="AF9094">
        <f t="shared" si="876"/>
        <v>0</v>
      </c>
      <c r="AG9094" t="str">
        <f t="shared" si="877"/>
        <v/>
      </c>
      <c r="AH9094" t="str">
        <f t="shared" si="878"/>
        <v/>
      </c>
      <c r="AI9094">
        <f t="shared" si="879"/>
        <v>0</v>
      </c>
      <c r="AJ9094">
        <f t="shared" si="880"/>
        <v>0</v>
      </c>
      <c r="AK9094">
        <v>0</v>
      </c>
      <c r="AL9094" t="str">
        <f>IF(AA9094="","",IFERROR(IF(ISNUMBER('Procytrat 640'!E96),'Procytrat 640'!E96,IF(ISNUMBER(SEARCH("12",'Procytrat 640'!E96)),EDATE(AB9094,12),IF(ISNUMBER(SEARCH("6",'Procytrat 640'!E96)),EDATE(AB9094,6),IF(ISNUMBER(SEARCH("3",'Procytrat 640'!E96)),EDATE(AB9094,3),DATEVALUE('Procytrat 640'!E96))))),""))</f>
        <v/>
      </c>
      <c r="AM9094" t="str">
        <f t="shared" ca="1" si="881"/>
        <v/>
      </c>
    </row>
    <row r="9095" spans="27:39" x14ac:dyDescent="0.3">
      <c r="AA9095" t="str">
        <f>IF(COUNTA('Procytrat 640'!B97,'Procytrat 640'!C97,'Procytrat 640'!D97)&gt;0,"640","")</f>
        <v/>
      </c>
      <c r="AB9095" t="str">
        <f>IFERROR(IF(ISNUMBER('Procytrat 640'!B97),'Procytrat 640'!B97,DATEVALUE('Procytrat 640'!B97)),"")</f>
        <v/>
      </c>
      <c r="AC9095" t="str">
        <f>IF(AA9095="","",'Procytrat 640'!C97)</f>
        <v/>
      </c>
      <c r="AD9095" t="str">
        <f>IF(AA9095="","",IFERROR(1*'Procytrat 640'!D97,IFERROR(_xludf.NUMBERVALUE('Procytrat 640'!D97,".",","),IFERROR(_xludf.NUMBERVALUE('Procytrat 640'!D97,",","."),0))))</f>
        <v/>
      </c>
      <c r="AE9095" t="str">
        <f>IF(AA9095="","",'Procytrat 640'!L97)</f>
        <v/>
      </c>
      <c r="AF9095">
        <f t="shared" si="876"/>
        <v>0</v>
      </c>
      <c r="AG9095" t="str">
        <f t="shared" si="877"/>
        <v/>
      </c>
      <c r="AH9095" t="str">
        <f t="shared" si="878"/>
        <v/>
      </c>
      <c r="AI9095">
        <f t="shared" si="879"/>
        <v>0</v>
      </c>
      <c r="AJ9095">
        <f t="shared" si="880"/>
        <v>0</v>
      </c>
      <c r="AK9095">
        <v>0</v>
      </c>
      <c r="AL9095" t="str">
        <f>IF(AA9095="","",IFERROR(IF(ISNUMBER('Procytrat 640'!E97),'Procytrat 640'!E97,IF(ISNUMBER(SEARCH("12",'Procytrat 640'!E97)),EDATE(AB9095,12),IF(ISNUMBER(SEARCH("6",'Procytrat 640'!E97)),EDATE(AB9095,6),IF(ISNUMBER(SEARCH("3",'Procytrat 640'!E97)),EDATE(AB9095,3),DATEVALUE('Procytrat 640'!E97))))),""))</f>
        <v/>
      </c>
      <c r="AM9095" t="str">
        <f t="shared" ca="1" si="881"/>
        <v/>
      </c>
    </row>
    <row r="9096" spans="27:39" x14ac:dyDescent="0.3">
      <c r="AA9096" t="str">
        <f>IF(COUNTA('Procytrat 640'!B98,'Procytrat 640'!C98,'Procytrat 640'!D98)&gt;0,"640","")</f>
        <v/>
      </c>
      <c r="AB9096" t="str">
        <f>IFERROR(IF(ISNUMBER('Procytrat 640'!B98),'Procytrat 640'!B98,DATEVALUE('Procytrat 640'!B98)),"")</f>
        <v/>
      </c>
      <c r="AC9096" t="str">
        <f>IF(AA9096="","",'Procytrat 640'!C98)</f>
        <v/>
      </c>
      <c r="AD9096" t="str">
        <f>IF(AA9096="","",IFERROR(1*'Procytrat 640'!D98,IFERROR(_xludf.NUMBERVALUE('Procytrat 640'!D98,".",","),IFERROR(_xludf.NUMBERVALUE('Procytrat 640'!D98,",","."),0))))</f>
        <v/>
      </c>
      <c r="AE9096" t="str">
        <f>IF(AA9096="","",'Procytrat 640'!L98)</f>
        <v/>
      </c>
      <c r="AF9096">
        <f t="shared" si="876"/>
        <v>0</v>
      </c>
      <c r="AG9096" t="str">
        <f t="shared" si="877"/>
        <v/>
      </c>
      <c r="AH9096" t="str">
        <f t="shared" si="878"/>
        <v/>
      </c>
      <c r="AI9096">
        <f t="shared" si="879"/>
        <v>0</v>
      </c>
      <c r="AJ9096">
        <f t="shared" si="880"/>
        <v>0</v>
      </c>
      <c r="AK9096">
        <v>0</v>
      </c>
      <c r="AL9096" t="str">
        <f>IF(AA9096="","",IFERROR(IF(ISNUMBER('Procytrat 640'!E98),'Procytrat 640'!E98,IF(ISNUMBER(SEARCH("12",'Procytrat 640'!E98)),EDATE(AB9096,12),IF(ISNUMBER(SEARCH("6",'Procytrat 640'!E98)),EDATE(AB9096,6),IF(ISNUMBER(SEARCH("3",'Procytrat 640'!E98)),EDATE(AB9096,3),DATEVALUE('Procytrat 640'!E98))))),""))</f>
        <v/>
      </c>
      <c r="AM9096" t="str">
        <f t="shared" ca="1" si="881"/>
        <v/>
      </c>
    </row>
    <row r="9097" spans="27:39" x14ac:dyDescent="0.3">
      <c r="AA9097" t="str">
        <f>IF(COUNTA('Procytrat 640'!B99,'Procytrat 640'!C99,'Procytrat 640'!D99)&gt;0,"640","")</f>
        <v/>
      </c>
      <c r="AB9097" t="str">
        <f>IFERROR(IF(ISNUMBER('Procytrat 640'!B99),'Procytrat 640'!B99,DATEVALUE('Procytrat 640'!B99)),"")</f>
        <v/>
      </c>
      <c r="AC9097" t="str">
        <f>IF(AA9097="","",'Procytrat 640'!C99)</f>
        <v/>
      </c>
      <c r="AD9097" t="str">
        <f>IF(AA9097="","",IFERROR(1*'Procytrat 640'!D99,IFERROR(_xludf.NUMBERVALUE('Procytrat 640'!D99,".",","),IFERROR(_xludf.NUMBERVALUE('Procytrat 640'!D99,",","."),0))))</f>
        <v/>
      </c>
      <c r="AE9097" t="str">
        <f>IF(AA9097="","",'Procytrat 640'!L99)</f>
        <v/>
      </c>
      <c r="AF9097">
        <f t="shared" si="876"/>
        <v>0</v>
      </c>
      <c r="AG9097" t="str">
        <f t="shared" si="877"/>
        <v/>
      </c>
      <c r="AH9097" t="str">
        <f t="shared" si="878"/>
        <v/>
      </c>
      <c r="AI9097">
        <f t="shared" si="879"/>
        <v>0</v>
      </c>
      <c r="AJ9097">
        <f t="shared" si="880"/>
        <v>0</v>
      </c>
      <c r="AK9097">
        <v>0</v>
      </c>
      <c r="AL9097" t="str">
        <f>IF(AA9097="","",IFERROR(IF(ISNUMBER('Procytrat 640'!E99),'Procytrat 640'!E99,IF(ISNUMBER(SEARCH("12",'Procytrat 640'!E99)),EDATE(AB9097,12),IF(ISNUMBER(SEARCH("6",'Procytrat 640'!E99)),EDATE(AB9097,6),IF(ISNUMBER(SEARCH("3",'Procytrat 640'!E99)),EDATE(AB9097,3),DATEVALUE('Procytrat 640'!E99))))),""))</f>
        <v/>
      </c>
      <c r="AM9097" t="str">
        <f t="shared" ca="1" si="881"/>
        <v/>
      </c>
    </row>
    <row r="9098" spans="27:39" x14ac:dyDescent="0.3">
      <c r="AA9098" t="str">
        <f>IF(COUNTA('Procytrat 640'!B100,'Procytrat 640'!C100,'Procytrat 640'!D100)&gt;0,"640","")</f>
        <v/>
      </c>
      <c r="AB9098" t="str">
        <f>IFERROR(IF(ISNUMBER('Procytrat 640'!B100),'Procytrat 640'!B100,DATEVALUE('Procytrat 640'!B100)),"")</f>
        <v/>
      </c>
      <c r="AC9098" t="str">
        <f>IF(AA9098="","",'Procytrat 640'!C100)</f>
        <v/>
      </c>
      <c r="AD9098" t="str">
        <f>IF(AA9098="","",IFERROR(1*'Procytrat 640'!D100,IFERROR(_xludf.NUMBERVALUE('Procytrat 640'!D100,".",","),IFERROR(_xludf.NUMBERVALUE('Procytrat 640'!D100,",","."),0))))</f>
        <v/>
      </c>
      <c r="AE9098" t="str">
        <f>IF(AA9098="","",'Procytrat 640'!L100)</f>
        <v/>
      </c>
      <c r="AF9098">
        <f t="shared" si="876"/>
        <v>0</v>
      </c>
      <c r="AG9098" t="str">
        <f t="shared" si="877"/>
        <v/>
      </c>
      <c r="AH9098" t="str">
        <f t="shared" si="878"/>
        <v/>
      </c>
      <c r="AI9098">
        <f t="shared" si="879"/>
        <v>0</v>
      </c>
      <c r="AJ9098">
        <f t="shared" si="880"/>
        <v>0</v>
      </c>
      <c r="AK9098">
        <v>0</v>
      </c>
      <c r="AL9098" t="str">
        <f>IF(AA9098="","",IFERROR(IF(ISNUMBER('Procytrat 640'!E100),'Procytrat 640'!E100,IF(ISNUMBER(SEARCH("12",'Procytrat 640'!E100)),EDATE(AB9098,12),IF(ISNUMBER(SEARCH("6",'Procytrat 640'!E100)),EDATE(AB9098,6),IF(ISNUMBER(SEARCH("3",'Procytrat 640'!E100)),EDATE(AB9098,3),DATEVALUE('Procytrat 640'!E100))))),""))</f>
        <v/>
      </c>
      <c r="AM9098" t="str">
        <f t="shared" ca="1" si="881"/>
        <v/>
      </c>
    </row>
    <row r="9099" spans="27:39" x14ac:dyDescent="0.3">
      <c r="AA9099" t="str">
        <f>IF(COUNTA('Procytrat 640'!B101,'Procytrat 640'!C101,'Procytrat 640'!D101)&gt;0,"640","")</f>
        <v/>
      </c>
      <c r="AB9099" t="str">
        <f>IFERROR(IF(ISNUMBER('Procytrat 640'!B101),'Procytrat 640'!B101,DATEVALUE('Procytrat 640'!B101)),"")</f>
        <v/>
      </c>
      <c r="AC9099" t="str">
        <f>IF(AA9099="","",'Procytrat 640'!C101)</f>
        <v/>
      </c>
      <c r="AD9099" t="str">
        <f>IF(AA9099="","",IFERROR(1*'Procytrat 640'!D101,IFERROR(_xludf.NUMBERVALUE('Procytrat 640'!D101,".",","),IFERROR(_xludf.NUMBERVALUE('Procytrat 640'!D101,",","."),0))))</f>
        <v/>
      </c>
      <c r="AE9099" t="str">
        <f>IF(AA9099="","",'Procytrat 640'!L101)</f>
        <v/>
      </c>
      <c r="AF9099">
        <f t="shared" si="876"/>
        <v>0</v>
      </c>
      <c r="AG9099" t="str">
        <f t="shared" si="877"/>
        <v/>
      </c>
      <c r="AH9099" t="str">
        <f t="shared" si="878"/>
        <v/>
      </c>
      <c r="AI9099">
        <f t="shared" si="879"/>
        <v>0</v>
      </c>
      <c r="AJ9099">
        <f t="shared" si="880"/>
        <v>0</v>
      </c>
      <c r="AK9099">
        <v>0</v>
      </c>
      <c r="AL9099" t="str">
        <f>IF(AA9099="","",IFERROR(IF(ISNUMBER('Procytrat 640'!E101),'Procytrat 640'!E101,IF(ISNUMBER(SEARCH("12",'Procytrat 640'!E101)),EDATE(AB9099,12),IF(ISNUMBER(SEARCH("6",'Procytrat 640'!E101)),EDATE(AB9099,6),IF(ISNUMBER(SEARCH("3",'Procytrat 640'!E101)),EDATE(AB9099,3),DATEVALUE('Procytrat 640'!E101))))),""))</f>
        <v/>
      </c>
      <c r="AM9099" t="str">
        <f t="shared" ca="1" si="881"/>
        <v/>
      </c>
    </row>
    <row r="9100" spans="27:39" x14ac:dyDescent="0.3">
      <c r="AA9100" t="str">
        <f>IF(COUNTA('Procytrat 640'!B102,'Procytrat 640'!C102,'Procytrat 640'!D102)&gt;0,"640","")</f>
        <v/>
      </c>
      <c r="AB9100" t="str">
        <f>IFERROR(IF(ISNUMBER('Procytrat 640'!B102),'Procytrat 640'!B102,DATEVALUE('Procytrat 640'!B102)),"")</f>
        <v/>
      </c>
      <c r="AC9100" t="str">
        <f>IF(AA9100="","",'Procytrat 640'!C102)</f>
        <v/>
      </c>
      <c r="AD9100" t="str">
        <f>IF(AA9100="","",IFERROR(1*'Procytrat 640'!D102,IFERROR(_xludf.NUMBERVALUE('Procytrat 640'!D102,".",","),IFERROR(_xludf.NUMBERVALUE('Procytrat 640'!D102,",","."),0))))</f>
        <v/>
      </c>
      <c r="AE9100" t="str">
        <f>IF(AA9100="","",'Procytrat 640'!L102)</f>
        <v/>
      </c>
      <c r="AF9100">
        <f t="shared" si="876"/>
        <v>0</v>
      </c>
      <c r="AG9100" t="str">
        <f t="shared" si="877"/>
        <v/>
      </c>
      <c r="AH9100" t="str">
        <f t="shared" si="878"/>
        <v/>
      </c>
      <c r="AI9100">
        <f t="shared" si="879"/>
        <v>0</v>
      </c>
      <c r="AJ9100">
        <f t="shared" si="880"/>
        <v>0</v>
      </c>
      <c r="AK9100">
        <v>0</v>
      </c>
      <c r="AL9100" t="str">
        <f>IF(AA9100="","",IFERROR(IF(ISNUMBER('Procytrat 640'!E102),'Procytrat 640'!E102,IF(ISNUMBER(SEARCH("12",'Procytrat 640'!E102)),EDATE(AB9100,12),IF(ISNUMBER(SEARCH("6",'Procytrat 640'!E102)),EDATE(AB9100,6),IF(ISNUMBER(SEARCH("3",'Procytrat 640'!E102)),EDATE(AB9100,3),DATEVALUE('Procytrat 640'!E102))))),""))</f>
        <v/>
      </c>
      <c r="AM9100" t="str">
        <f t="shared" ca="1" si="881"/>
        <v/>
      </c>
    </row>
    <row r="9101" spans="27:39" x14ac:dyDescent="0.3">
      <c r="AA9101" t="str">
        <f>IF(COUNTA('Procytrat 640'!B103,'Procytrat 640'!C103,'Procytrat 640'!D103)&gt;0,"640","")</f>
        <v/>
      </c>
      <c r="AB9101" t="str">
        <f>IFERROR(IF(ISNUMBER('Procytrat 640'!B103),'Procytrat 640'!B103,DATEVALUE('Procytrat 640'!B103)),"")</f>
        <v/>
      </c>
      <c r="AC9101" t="str">
        <f>IF(AA9101="","",'Procytrat 640'!C103)</f>
        <v/>
      </c>
      <c r="AD9101" t="str">
        <f>IF(AA9101="","",IFERROR(1*'Procytrat 640'!D103,IFERROR(_xludf.NUMBERVALUE('Procytrat 640'!D103,".",","),IFERROR(_xludf.NUMBERVALUE('Procytrat 640'!D103,",","."),0))))</f>
        <v/>
      </c>
      <c r="AE9101" t="str">
        <f>IF(AA9101="","",'Procytrat 640'!L103)</f>
        <v/>
      </c>
      <c r="AF9101">
        <f t="shared" si="876"/>
        <v>0</v>
      </c>
      <c r="AG9101" t="str">
        <f t="shared" si="877"/>
        <v/>
      </c>
      <c r="AH9101" t="str">
        <f t="shared" si="878"/>
        <v/>
      </c>
      <c r="AI9101">
        <f t="shared" si="879"/>
        <v>0</v>
      </c>
      <c r="AJ9101">
        <f t="shared" si="880"/>
        <v>0</v>
      </c>
      <c r="AK9101">
        <v>0</v>
      </c>
      <c r="AL9101" t="str">
        <f>IF(AA9101="","",IFERROR(IF(ISNUMBER('Procytrat 640'!E103),'Procytrat 640'!E103,IF(ISNUMBER(SEARCH("12",'Procytrat 640'!E103)),EDATE(AB9101,12),IF(ISNUMBER(SEARCH("6",'Procytrat 640'!E103)),EDATE(AB9101,6),IF(ISNUMBER(SEARCH("3",'Procytrat 640'!E103)),EDATE(AB9101,3),DATEVALUE('Procytrat 640'!E103))))),""))</f>
        <v/>
      </c>
      <c r="AM9101" t="str">
        <f t="shared" ca="1" si="881"/>
        <v/>
      </c>
    </row>
    <row r="9102" spans="27:39" x14ac:dyDescent="0.3">
      <c r="AA9102" t="str">
        <f>IF(COUNTA('Procytrat 640'!B104,'Procytrat 640'!C104,'Procytrat 640'!D104)&gt;0,"640","")</f>
        <v/>
      </c>
      <c r="AB9102" t="str">
        <f>IFERROR(IF(ISNUMBER('Procytrat 640'!B104),'Procytrat 640'!B104,DATEVALUE('Procytrat 640'!B104)),"")</f>
        <v/>
      </c>
      <c r="AC9102" t="str">
        <f>IF(AA9102="","",'Procytrat 640'!C104)</f>
        <v/>
      </c>
      <c r="AD9102" t="str">
        <f>IF(AA9102="","",IFERROR(1*'Procytrat 640'!D104,IFERROR(_xludf.NUMBERVALUE('Procytrat 640'!D104,".",","),IFERROR(_xludf.NUMBERVALUE('Procytrat 640'!D104,",","."),0))))</f>
        <v/>
      </c>
      <c r="AE9102" t="str">
        <f>IF(AA9102="","",'Procytrat 640'!L104)</f>
        <v/>
      </c>
      <c r="AF9102">
        <f t="shared" si="876"/>
        <v>0</v>
      </c>
      <c r="AG9102" t="str">
        <f t="shared" si="877"/>
        <v/>
      </c>
      <c r="AH9102" t="str">
        <f t="shared" si="878"/>
        <v/>
      </c>
      <c r="AI9102">
        <f t="shared" si="879"/>
        <v>0</v>
      </c>
      <c r="AJ9102">
        <f t="shared" si="880"/>
        <v>0</v>
      </c>
      <c r="AK9102">
        <v>0</v>
      </c>
      <c r="AL9102" t="str">
        <f>IF(AA9102="","",IFERROR(IF(ISNUMBER('Procytrat 640'!E104),'Procytrat 640'!E104,IF(ISNUMBER(SEARCH("12",'Procytrat 640'!E104)),EDATE(AB9102,12),IF(ISNUMBER(SEARCH("6",'Procytrat 640'!E104)),EDATE(AB9102,6),IF(ISNUMBER(SEARCH("3",'Procytrat 640'!E104)),EDATE(AB9102,3),DATEVALUE('Procytrat 640'!E104))))),""))</f>
        <v/>
      </c>
      <c r="AM9102" t="str">
        <f t="shared" ca="1" si="881"/>
        <v/>
      </c>
    </row>
    <row r="9103" spans="27:39" x14ac:dyDescent="0.3">
      <c r="AA9103" t="str">
        <f>IF(COUNTA('Procytrat 640'!B105,'Procytrat 640'!C105,'Procytrat 640'!D105)&gt;0,"640","")</f>
        <v/>
      </c>
      <c r="AB9103" t="str">
        <f>IFERROR(IF(ISNUMBER('Procytrat 640'!B105),'Procytrat 640'!B105,DATEVALUE('Procytrat 640'!B105)),"")</f>
        <v/>
      </c>
      <c r="AC9103" t="str">
        <f>IF(AA9103="","",'Procytrat 640'!C105)</f>
        <v/>
      </c>
      <c r="AD9103" t="str">
        <f>IF(AA9103="","",IFERROR(1*'Procytrat 640'!D105,IFERROR(_xludf.NUMBERVALUE('Procytrat 640'!D105,".",","),IFERROR(_xludf.NUMBERVALUE('Procytrat 640'!D105,",","."),0))))</f>
        <v/>
      </c>
      <c r="AE9103" t="str">
        <f>IF(AA9103="","",'Procytrat 640'!L105)</f>
        <v/>
      </c>
      <c r="AF9103">
        <f t="shared" si="876"/>
        <v>0</v>
      </c>
      <c r="AG9103" t="str">
        <f t="shared" si="877"/>
        <v/>
      </c>
      <c r="AH9103" t="str">
        <f t="shared" si="878"/>
        <v/>
      </c>
      <c r="AI9103">
        <f t="shared" si="879"/>
        <v>0</v>
      </c>
      <c r="AJ9103">
        <f t="shared" si="880"/>
        <v>0</v>
      </c>
      <c r="AK9103">
        <v>0</v>
      </c>
      <c r="AL9103" t="str">
        <f>IF(AA9103="","",IFERROR(IF(ISNUMBER('Procytrat 640'!E105),'Procytrat 640'!E105,IF(ISNUMBER(SEARCH("12",'Procytrat 640'!E105)),EDATE(AB9103,12),IF(ISNUMBER(SEARCH("6",'Procytrat 640'!E105)),EDATE(AB9103,6),IF(ISNUMBER(SEARCH("3",'Procytrat 640'!E105)),EDATE(AB9103,3),DATEVALUE('Procytrat 640'!E105))))),""))</f>
        <v/>
      </c>
      <c r="AM9103" t="str">
        <f t="shared" ca="1" si="881"/>
        <v/>
      </c>
    </row>
    <row r="9104" spans="27:39" x14ac:dyDescent="0.3">
      <c r="AA9104" t="str">
        <f>IF(COUNTA('Procytrat 640'!B106,'Procytrat 640'!C106,'Procytrat 640'!D106)&gt;0,"640","")</f>
        <v/>
      </c>
      <c r="AB9104" t="str">
        <f>IFERROR(IF(ISNUMBER('Procytrat 640'!B106),'Procytrat 640'!B106,DATEVALUE('Procytrat 640'!B106)),"")</f>
        <v/>
      </c>
      <c r="AC9104" t="str">
        <f>IF(AA9104="","",'Procytrat 640'!C106)</f>
        <v/>
      </c>
      <c r="AD9104" t="str">
        <f>IF(AA9104="","",IFERROR(1*'Procytrat 640'!D106,IFERROR(_xludf.NUMBERVALUE('Procytrat 640'!D106,".",","),IFERROR(_xludf.NUMBERVALUE('Procytrat 640'!D106,",","."),0))))</f>
        <v/>
      </c>
      <c r="AE9104" t="str">
        <f>IF(AA9104="","",'Procytrat 640'!L106)</f>
        <v/>
      </c>
      <c r="AF9104">
        <f t="shared" si="876"/>
        <v>0</v>
      </c>
      <c r="AG9104" t="str">
        <f t="shared" si="877"/>
        <v/>
      </c>
      <c r="AH9104" t="str">
        <f t="shared" si="878"/>
        <v/>
      </c>
      <c r="AI9104">
        <f t="shared" si="879"/>
        <v>0</v>
      </c>
      <c r="AJ9104">
        <f t="shared" si="880"/>
        <v>0</v>
      </c>
      <c r="AK9104">
        <v>0</v>
      </c>
      <c r="AL9104" t="str">
        <f>IF(AA9104="","",IFERROR(IF(ISNUMBER('Procytrat 640'!E106),'Procytrat 640'!E106,IF(ISNUMBER(SEARCH("12",'Procytrat 640'!E106)),EDATE(AB9104,12),IF(ISNUMBER(SEARCH("6",'Procytrat 640'!E106)),EDATE(AB9104,6),IF(ISNUMBER(SEARCH("3",'Procytrat 640'!E106)),EDATE(AB9104,3),DATEVALUE('Procytrat 640'!E106))))),""))</f>
        <v/>
      </c>
      <c r="AM9104" t="str">
        <f t="shared" ca="1" si="881"/>
        <v/>
      </c>
    </row>
    <row r="9105" spans="27:39" x14ac:dyDescent="0.3">
      <c r="AA9105" t="str">
        <f>IF(COUNTA('Procytrat 640'!B107,'Procytrat 640'!C107,'Procytrat 640'!D107)&gt;0,"640","")</f>
        <v/>
      </c>
      <c r="AB9105" t="str">
        <f>IFERROR(IF(ISNUMBER('Procytrat 640'!B107),'Procytrat 640'!B107,DATEVALUE('Procytrat 640'!B107)),"")</f>
        <v/>
      </c>
      <c r="AC9105" t="str">
        <f>IF(AA9105="","",'Procytrat 640'!C107)</f>
        <v/>
      </c>
      <c r="AD9105" t="str">
        <f>IF(AA9105="","",IFERROR(1*'Procytrat 640'!D107,IFERROR(_xludf.NUMBERVALUE('Procytrat 640'!D107,".",","),IFERROR(_xludf.NUMBERVALUE('Procytrat 640'!D107,",","."),0))))</f>
        <v/>
      </c>
      <c r="AE9105" t="str">
        <f>IF(AA9105="","",'Procytrat 640'!L107)</f>
        <v/>
      </c>
      <c r="AF9105">
        <f t="shared" si="876"/>
        <v>0</v>
      </c>
      <c r="AG9105" t="str">
        <f t="shared" si="877"/>
        <v/>
      </c>
      <c r="AH9105" t="str">
        <f t="shared" si="878"/>
        <v/>
      </c>
      <c r="AI9105">
        <f t="shared" si="879"/>
        <v>0</v>
      </c>
      <c r="AJ9105">
        <f t="shared" si="880"/>
        <v>0</v>
      </c>
      <c r="AK9105">
        <v>0</v>
      </c>
      <c r="AL9105" t="str">
        <f>IF(AA9105="","",IFERROR(IF(ISNUMBER('Procytrat 640'!E107),'Procytrat 640'!E107,IF(ISNUMBER(SEARCH("12",'Procytrat 640'!E107)),EDATE(AB9105,12),IF(ISNUMBER(SEARCH("6",'Procytrat 640'!E107)),EDATE(AB9105,6),IF(ISNUMBER(SEARCH("3",'Procytrat 640'!E107)),EDATE(AB9105,3),DATEVALUE('Procytrat 640'!E107))))),""))</f>
        <v/>
      </c>
      <c r="AM9105" t="str">
        <f t="shared" ca="1" si="881"/>
        <v/>
      </c>
    </row>
    <row r="9106" spans="27:39" x14ac:dyDescent="0.3">
      <c r="AA9106" t="str">
        <f>IF(COUNTA('Procytrat 640'!B108,'Procytrat 640'!C108,'Procytrat 640'!D108)&gt;0,"640","")</f>
        <v/>
      </c>
      <c r="AB9106" t="str">
        <f>IFERROR(IF(ISNUMBER('Procytrat 640'!B108),'Procytrat 640'!B108,DATEVALUE('Procytrat 640'!B108)),"")</f>
        <v/>
      </c>
      <c r="AC9106" t="str">
        <f>IF(AA9106="","",'Procytrat 640'!C108)</f>
        <v/>
      </c>
      <c r="AD9106" t="str">
        <f>IF(AA9106="","",IFERROR(1*'Procytrat 640'!D108,IFERROR(_xludf.NUMBERVALUE('Procytrat 640'!D108,".",","),IFERROR(_xludf.NUMBERVALUE('Procytrat 640'!D108,",","."),0))))</f>
        <v/>
      </c>
      <c r="AE9106" t="str">
        <f>IF(AA9106="","",'Procytrat 640'!L108)</f>
        <v/>
      </c>
      <c r="AF9106">
        <f t="shared" si="876"/>
        <v>0</v>
      </c>
      <c r="AG9106" t="str">
        <f t="shared" si="877"/>
        <v/>
      </c>
      <c r="AH9106" t="str">
        <f t="shared" si="878"/>
        <v/>
      </c>
      <c r="AI9106">
        <f t="shared" si="879"/>
        <v>0</v>
      </c>
      <c r="AJ9106">
        <f t="shared" si="880"/>
        <v>0</v>
      </c>
      <c r="AK9106">
        <v>0</v>
      </c>
      <c r="AL9106" t="str">
        <f>IF(AA9106="","",IFERROR(IF(ISNUMBER('Procytrat 640'!E108),'Procytrat 640'!E108,IF(ISNUMBER(SEARCH("12",'Procytrat 640'!E108)),EDATE(AB9106,12),IF(ISNUMBER(SEARCH("6",'Procytrat 640'!E108)),EDATE(AB9106,6),IF(ISNUMBER(SEARCH("3",'Procytrat 640'!E108)),EDATE(AB9106,3),DATEVALUE('Procytrat 640'!E108))))),""))</f>
        <v/>
      </c>
      <c r="AM9106" t="str">
        <f t="shared" ca="1" si="881"/>
        <v/>
      </c>
    </row>
    <row r="9107" spans="27:39" x14ac:dyDescent="0.3">
      <c r="AA9107" t="str">
        <f>IF(COUNTA('Procytrat 640'!B109,'Procytrat 640'!C109,'Procytrat 640'!D109)&gt;0,"640","")</f>
        <v/>
      </c>
      <c r="AB9107" t="str">
        <f>IFERROR(IF(ISNUMBER('Procytrat 640'!B109),'Procytrat 640'!B109,DATEVALUE('Procytrat 640'!B109)),"")</f>
        <v/>
      </c>
      <c r="AC9107" t="str">
        <f>IF(AA9107="","",'Procytrat 640'!C109)</f>
        <v/>
      </c>
      <c r="AD9107" t="str">
        <f>IF(AA9107="","",IFERROR(1*'Procytrat 640'!D109,IFERROR(_xludf.NUMBERVALUE('Procytrat 640'!D109,".",","),IFERROR(_xludf.NUMBERVALUE('Procytrat 640'!D109,",","."),0))))</f>
        <v/>
      </c>
      <c r="AE9107" t="str">
        <f>IF(AA9107="","",'Procytrat 640'!L109)</f>
        <v/>
      </c>
      <c r="AF9107">
        <f t="shared" si="876"/>
        <v>0</v>
      </c>
      <c r="AG9107" t="str">
        <f t="shared" si="877"/>
        <v/>
      </c>
      <c r="AH9107" t="str">
        <f t="shared" si="878"/>
        <v/>
      </c>
      <c r="AI9107">
        <f t="shared" si="879"/>
        <v>0</v>
      </c>
      <c r="AJ9107">
        <f t="shared" si="880"/>
        <v>0</v>
      </c>
      <c r="AK9107">
        <v>0</v>
      </c>
      <c r="AL9107" t="str">
        <f>IF(AA9107="","",IFERROR(IF(ISNUMBER('Procytrat 640'!E109),'Procytrat 640'!E109,IF(ISNUMBER(SEARCH("12",'Procytrat 640'!E109)),EDATE(AB9107,12),IF(ISNUMBER(SEARCH("6",'Procytrat 640'!E109)),EDATE(AB9107,6),IF(ISNUMBER(SEARCH("3",'Procytrat 640'!E109)),EDATE(AB9107,3),DATEVALUE('Procytrat 640'!E109))))),""))</f>
        <v/>
      </c>
      <c r="AM9107" t="str">
        <f t="shared" ca="1" si="881"/>
        <v/>
      </c>
    </row>
    <row r="9108" spans="27:39" x14ac:dyDescent="0.3">
      <c r="AA9108" t="str">
        <f>IF(COUNTA('Procytrat 640'!B110,'Procytrat 640'!C110,'Procytrat 640'!D110)&gt;0,"640","")</f>
        <v/>
      </c>
      <c r="AB9108" t="str">
        <f>IFERROR(IF(ISNUMBER('Procytrat 640'!B110),'Procytrat 640'!B110,DATEVALUE('Procytrat 640'!B110)),"")</f>
        <v/>
      </c>
      <c r="AC9108" t="str">
        <f>IF(AA9108="","",'Procytrat 640'!C110)</f>
        <v/>
      </c>
      <c r="AD9108" t="str">
        <f>IF(AA9108="","",IFERROR(1*'Procytrat 640'!D110,IFERROR(_xludf.NUMBERVALUE('Procytrat 640'!D110,".",","),IFERROR(_xludf.NUMBERVALUE('Procytrat 640'!D110,",","."),0))))</f>
        <v/>
      </c>
      <c r="AE9108" t="str">
        <f>IF(AA9108="","",'Procytrat 640'!L110)</f>
        <v/>
      </c>
      <c r="AF9108">
        <f t="shared" si="876"/>
        <v>0</v>
      </c>
      <c r="AG9108" t="str">
        <f t="shared" si="877"/>
        <v/>
      </c>
      <c r="AH9108" t="str">
        <f t="shared" si="878"/>
        <v/>
      </c>
      <c r="AI9108">
        <f t="shared" si="879"/>
        <v>0</v>
      </c>
      <c r="AJ9108">
        <f t="shared" si="880"/>
        <v>0</v>
      </c>
      <c r="AK9108">
        <v>0</v>
      </c>
      <c r="AL9108" t="str">
        <f>IF(AA9108="","",IFERROR(IF(ISNUMBER('Procytrat 640'!E110),'Procytrat 640'!E110,IF(ISNUMBER(SEARCH("12",'Procytrat 640'!E110)),EDATE(AB9108,12),IF(ISNUMBER(SEARCH("6",'Procytrat 640'!E110)),EDATE(AB9108,6),IF(ISNUMBER(SEARCH("3",'Procytrat 640'!E110)),EDATE(AB9108,3),DATEVALUE('Procytrat 640'!E110))))),""))</f>
        <v/>
      </c>
      <c r="AM9108" t="str">
        <f t="shared" ca="1" si="881"/>
        <v/>
      </c>
    </row>
    <row r="9109" spans="27:39" x14ac:dyDescent="0.3">
      <c r="AA9109" t="str">
        <f>IF(COUNTA('Procytrat 640'!B111,'Procytrat 640'!C111,'Procytrat 640'!D111)&gt;0,"640","")</f>
        <v/>
      </c>
      <c r="AB9109" t="str">
        <f>IFERROR(IF(ISNUMBER('Procytrat 640'!B111),'Procytrat 640'!B111,DATEVALUE('Procytrat 640'!B111)),"")</f>
        <v/>
      </c>
      <c r="AC9109" t="str">
        <f>IF(AA9109="","",'Procytrat 640'!C111)</f>
        <v/>
      </c>
      <c r="AD9109" t="str">
        <f>IF(AA9109="","",IFERROR(1*'Procytrat 640'!D111,IFERROR(_xludf.NUMBERVALUE('Procytrat 640'!D111,".",","),IFERROR(_xludf.NUMBERVALUE('Procytrat 640'!D111,",","."),0))))</f>
        <v/>
      </c>
      <c r="AE9109" t="str">
        <f>IF(AA9109="","",'Procytrat 640'!L111)</f>
        <v/>
      </c>
      <c r="AF9109">
        <f t="shared" si="876"/>
        <v>0</v>
      </c>
      <c r="AG9109" t="str">
        <f t="shared" si="877"/>
        <v/>
      </c>
      <c r="AH9109" t="str">
        <f t="shared" si="878"/>
        <v/>
      </c>
      <c r="AI9109">
        <f t="shared" si="879"/>
        <v>0</v>
      </c>
      <c r="AJ9109">
        <f t="shared" si="880"/>
        <v>0</v>
      </c>
      <c r="AK9109">
        <v>0</v>
      </c>
      <c r="AL9109" t="str">
        <f>IF(AA9109="","",IFERROR(IF(ISNUMBER('Procytrat 640'!E111),'Procytrat 640'!E111,IF(ISNUMBER(SEARCH("12",'Procytrat 640'!E111)),EDATE(AB9109,12),IF(ISNUMBER(SEARCH("6",'Procytrat 640'!E111)),EDATE(AB9109,6),IF(ISNUMBER(SEARCH("3",'Procytrat 640'!E111)),EDATE(AB9109,3),DATEVALUE('Procytrat 640'!E111))))),""))</f>
        <v/>
      </c>
      <c r="AM9109" t="str">
        <f t="shared" ca="1" si="881"/>
        <v/>
      </c>
    </row>
    <row r="9110" spans="27:39" x14ac:dyDescent="0.3">
      <c r="AA9110" t="str">
        <f>IF(COUNTA('Procytrat 640'!B112,'Procytrat 640'!C112,'Procytrat 640'!D112)&gt;0,"640","")</f>
        <v/>
      </c>
      <c r="AB9110" t="str">
        <f>IFERROR(IF(ISNUMBER('Procytrat 640'!B112),'Procytrat 640'!B112,DATEVALUE('Procytrat 640'!B112)),"")</f>
        <v/>
      </c>
      <c r="AC9110" t="str">
        <f>IF(AA9110="","",'Procytrat 640'!C112)</f>
        <v/>
      </c>
      <c r="AD9110" t="str">
        <f>IF(AA9110="","",IFERROR(1*'Procytrat 640'!D112,IFERROR(_xludf.NUMBERVALUE('Procytrat 640'!D112,".",","),IFERROR(_xludf.NUMBERVALUE('Procytrat 640'!D112,",","."),0))))</f>
        <v/>
      </c>
      <c r="AE9110" t="str">
        <f>IF(AA9110="","",'Procytrat 640'!L112)</f>
        <v/>
      </c>
      <c r="AF9110">
        <f t="shared" si="876"/>
        <v>0</v>
      </c>
      <c r="AG9110" t="str">
        <f t="shared" si="877"/>
        <v/>
      </c>
      <c r="AH9110" t="str">
        <f t="shared" si="878"/>
        <v/>
      </c>
      <c r="AI9110">
        <f t="shared" si="879"/>
        <v>0</v>
      </c>
      <c r="AJ9110">
        <f t="shared" si="880"/>
        <v>0</v>
      </c>
      <c r="AK9110">
        <v>0</v>
      </c>
      <c r="AL9110" t="str">
        <f>IF(AA9110="","",IFERROR(IF(ISNUMBER('Procytrat 640'!E112),'Procytrat 640'!E112,IF(ISNUMBER(SEARCH("12",'Procytrat 640'!E112)),EDATE(AB9110,12),IF(ISNUMBER(SEARCH("6",'Procytrat 640'!E112)),EDATE(AB9110,6),IF(ISNUMBER(SEARCH("3",'Procytrat 640'!E112)),EDATE(AB9110,3),DATEVALUE('Procytrat 640'!E112))))),""))</f>
        <v/>
      </c>
      <c r="AM9110" t="str">
        <f t="shared" ca="1" si="881"/>
        <v/>
      </c>
    </row>
    <row r="9111" spans="27:39" x14ac:dyDescent="0.3">
      <c r="AA9111" t="str">
        <f>IF(COUNTA('Procytrat 640'!B113,'Procytrat 640'!C113,'Procytrat 640'!D113)&gt;0,"640","")</f>
        <v/>
      </c>
      <c r="AB9111" t="str">
        <f>IFERROR(IF(ISNUMBER('Procytrat 640'!B113),'Procytrat 640'!B113,DATEVALUE('Procytrat 640'!B113)),"")</f>
        <v/>
      </c>
      <c r="AC9111" t="str">
        <f>IF(AA9111="","",'Procytrat 640'!C113)</f>
        <v/>
      </c>
      <c r="AD9111" t="str">
        <f>IF(AA9111="","",IFERROR(1*'Procytrat 640'!D113,IFERROR(_xludf.NUMBERVALUE('Procytrat 640'!D113,".",","),IFERROR(_xludf.NUMBERVALUE('Procytrat 640'!D113,",","."),0))))</f>
        <v/>
      </c>
      <c r="AE9111" t="str">
        <f>IF(AA9111="","",'Procytrat 640'!L113)</f>
        <v/>
      </c>
      <c r="AF9111">
        <f t="shared" si="876"/>
        <v>0</v>
      </c>
      <c r="AG9111" t="str">
        <f t="shared" si="877"/>
        <v/>
      </c>
      <c r="AH9111" t="str">
        <f t="shared" si="878"/>
        <v/>
      </c>
      <c r="AI9111">
        <f t="shared" si="879"/>
        <v>0</v>
      </c>
      <c r="AJ9111">
        <f t="shared" si="880"/>
        <v>0</v>
      </c>
      <c r="AK9111">
        <v>0</v>
      </c>
      <c r="AL9111" t="str">
        <f>IF(AA9111="","",IFERROR(IF(ISNUMBER('Procytrat 640'!E113),'Procytrat 640'!E113,IF(ISNUMBER(SEARCH("12",'Procytrat 640'!E113)),EDATE(AB9111,12),IF(ISNUMBER(SEARCH("6",'Procytrat 640'!E113)),EDATE(AB9111,6),IF(ISNUMBER(SEARCH("3",'Procytrat 640'!E113)),EDATE(AB9111,3),DATEVALUE('Procytrat 640'!E113))))),""))</f>
        <v/>
      </c>
      <c r="AM9111" t="str">
        <f t="shared" ca="1" si="881"/>
        <v/>
      </c>
    </row>
    <row r="9112" spans="27:39" x14ac:dyDescent="0.3">
      <c r="AA9112" t="str">
        <f>IF(COUNTA('Procytrat 640'!B114,'Procytrat 640'!C114,'Procytrat 640'!D114)&gt;0,"640","")</f>
        <v/>
      </c>
      <c r="AB9112" t="str">
        <f>IFERROR(IF(ISNUMBER('Procytrat 640'!B114),'Procytrat 640'!B114,DATEVALUE('Procytrat 640'!B114)),"")</f>
        <v/>
      </c>
      <c r="AC9112" t="str">
        <f>IF(AA9112="","",'Procytrat 640'!C114)</f>
        <v/>
      </c>
      <c r="AD9112" t="str">
        <f>IF(AA9112="","",IFERROR(1*'Procytrat 640'!D114,IFERROR(_xludf.NUMBERVALUE('Procytrat 640'!D114,".",","),IFERROR(_xludf.NUMBERVALUE('Procytrat 640'!D114,",","."),0))))</f>
        <v/>
      </c>
      <c r="AE9112" t="str">
        <f>IF(AA9112="","",'Procytrat 640'!L114)</f>
        <v/>
      </c>
      <c r="AF9112">
        <f t="shared" si="876"/>
        <v>0</v>
      </c>
      <c r="AG9112" t="str">
        <f t="shared" si="877"/>
        <v/>
      </c>
      <c r="AH9112" t="str">
        <f t="shared" si="878"/>
        <v/>
      </c>
      <c r="AI9112">
        <f t="shared" si="879"/>
        <v>0</v>
      </c>
      <c r="AJ9112">
        <f t="shared" si="880"/>
        <v>0</v>
      </c>
      <c r="AK9112">
        <v>0</v>
      </c>
      <c r="AL9112" t="str">
        <f>IF(AA9112="","",IFERROR(IF(ISNUMBER('Procytrat 640'!E114),'Procytrat 640'!E114,IF(ISNUMBER(SEARCH("12",'Procytrat 640'!E114)),EDATE(AB9112,12),IF(ISNUMBER(SEARCH("6",'Procytrat 640'!E114)),EDATE(AB9112,6),IF(ISNUMBER(SEARCH("3",'Procytrat 640'!E114)),EDATE(AB9112,3),DATEVALUE('Procytrat 640'!E114))))),""))</f>
        <v/>
      </c>
      <c r="AM9112" t="str">
        <f t="shared" ca="1" si="881"/>
        <v/>
      </c>
    </row>
    <row r="9113" spans="27:39" x14ac:dyDescent="0.3">
      <c r="AA9113" t="str">
        <f>IF(COUNTA('Procytrat 640'!B115,'Procytrat 640'!C115,'Procytrat 640'!D115)&gt;0,"640","")</f>
        <v/>
      </c>
      <c r="AB9113" t="str">
        <f>IFERROR(IF(ISNUMBER('Procytrat 640'!B115),'Procytrat 640'!B115,DATEVALUE('Procytrat 640'!B115)),"")</f>
        <v/>
      </c>
      <c r="AC9113" t="str">
        <f>IF(AA9113="","",'Procytrat 640'!C115)</f>
        <v/>
      </c>
      <c r="AD9113" t="str">
        <f>IF(AA9113="","",IFERROR(1*'Procytrat 640'!D115,IFERROR(_xludf.NUMBERVALUE('Procytrat 640'!D115,".",","),IFERROR(_xludf.NUMBERVALUE('Procytrat 640'!D115,",","."),0))))</f>
        <v/>
      </c>
      <c r="AE9113" t="str">
        <f>IF(AA9113="","",'Procytrat 640'!L115)</f>
        <v/>
      </c>
      <c r="AF9113">
        <f t="shared" si="876"/>
        <v>0</v>
      </c>
      <c r="AG9113" t="str">
        <f t="shared" si="877"/>
        <v/>
      </c>
      <c r="AH9113" t="str">
        <f t="shared" si="878"/>
        <v/>
      </c>
      <c r="AI9113">
        <f t="shared" si="879"/>
        <v>0</v>
      </c>
      <c r="AJ9113">
        <f t="shared" si="880"/>
        <v>0</v>
      </c>
      <c r="AK9113">
        <v>0</v>
      </c>
      <c r="AL9113" t="str">
        <f>IF(AA9113="","",IFERROR(IF(ISNUMBER('Procytrat 640'!E115),'Procytrat 640'!E115,IF(ISNUMBER(SEARCH("12",'Procytrat 640'!E115)),EDATE(AB9113,12),IF(ISNUMBER(SEARCH("6",'Procytrat 640'!E115)),EDATE(AB9113,6),IF(ISNUMBER(SEARCH("3",'Procytrat 640'!E115)),EDATE(AB9113,3),DATEVALUE('Procytrat 640'!E115))))),""))</f>
        <v/>
      </c>
      <c r="AM9113" t="str">
        <f t="shared" ca="1" si="881"/>
        <v/>
      </c>
    </row>
    <row r="9114" spans="27:39" x14ac:dyDescent="0.3">
      <c r="AA9114" t="str">
        <f>IF(COUNTA('Procytrat 640'!B116,'Procytrat 640'!C116,'Procytrat 640'!D116)&gt;0,"640","")</f>
        <v/>
      </c>
      <c r="AB9114" t="str">
        <f>IFERROR(IF(ISNUMBER('Procytrat 640'!B116),'Procytrat 640'!B116,DATEVALUE('Procytrat 640'!B116)),"")</f>
        <v/>
      </c>
      <c r="AC9114" t="str">
        <f>IF(AA9114="","",'Procytrat 640'!C116)</f>
        <v/>
      </c>
      <c r="AD9114" t="str">
        <f>IF(AA9114="","",IFERROR(1*'Procytrat 640'!D116,IFERROR(_xludf.NUMBERVALUE('Procytrat 640'!D116,".",","),IFERROR(_xludf.NUMBERVALUE('Procytrat 640'!D116,",","."),0))))</f>
        <v/>
      </c>
      <c r="AE9114" t="str">
        <f>IF(AA9114="","",'Procytrat 640'!L116)</f>
        <v/>
      </c>
      <c r="AF9114">
        <f t="shared" si="876"/>
        <v>0</v>
      </c>
      <c r="AG9114" t="str">
        <f t="shared" si="877"/>
        <v/>
      </c>
      <c r="AH9114" t="str">
        <f t="shared" si="878"/>
        <v/>
      </c>
      <c r="AI9114">
        <f t="shared" si="879"/>
        <v>0</v>
      </c>
      <c r="AJ9114">
        <f t="shared" si="880"/>
        <v>0</v>
      </c>
      <c r="AK9114">
        <v>0</v>
      </c>
      <c r="AL9114" t="str">
        <f>IF(AA9114="","",IFERROR(IF(ISNUMBER('Procytrat 640'!E116),'Procytrat 640'!E116,IF(ISNUMBER(SEARCH("12",'Procytrat 640'!E116)),EDATE(AB9114,12),IF(ISNUMBER(SEARCH("6",'Procytrat 640'!E116)),EDATE(AB9114,6),IF(ISNUMBER(SEARCH("3",'Procytrat 640'!E116)),EDATE(AB9114,3),DATEVALUE('Procytrat 640'!E116))))),""))</f>
        <v/>
      </c>
      <c r="AM9114" t="str">
        <f t="shared" ca="1" si="881"/>
        <v/>
      </c>
    </row>
    <row r="9115" spans="27:39" x14ac:dyDescent="0.3">
      <c r="AA9115" t="str">
        <f>IF(COUNTA('Procytrat 640'!B117,'Procytrat 640'!C117,'Procytrat 640'!D117)&gt;0,"640","")</f>
        <v/>
      </c>
      <c r="AB9115" t="str">
        <f>IFERROR(IF(ISNUMBER('Procytrat 640'!B117),'Procytrat 640'!B117,DATEVALUE('Procytrat 640'!B117)),"")</f>
        <v/>
      </c>
      <c r="AC9115" t="str">
        <f>IF(AA9115="","",'Procytrat 640'!C117)</f>
        <v/>
      </c>
      <c r="AD9115" t="str">
        <f>IF(AA9115="","",IFERROR(1*'Procytrat 640'!D117,IFERROR(_xludf.NUMBERVALUE('Procytrat 640'!D117,".",","),IFERROR(_xludf.NUMBERVALUE('Procytrat 640'!D117,",","."),0))))</f>
        <v/>
      </c>
      <c r="AE9115" t="str">
        <f>IF(AA9115="","",'Procytrat 640'!L117)</f>
        <v/>
      </c>
      <c r="AF9115">
        <f t="shared" si="876"/>
        <v>0</v>
      </c>
      <c r="AG9115" t="str">
        <f t="shared" si="877"/>
        <v/>
      </c>
      <c r="AH9115" t="str">
        <f t="shared" si="878"/>
        <v/>
      </c>
      <c r="AI9115">
        <f t="shared" si="879"/>
        <v>0</v>
      </c>
      <c r="AJ9115">
        <f t="shared" si="880"/>
        <v>0</v>
      </c>
      <c r="AK9115">
        <v>0</v>
      </c>
      <c r="AL9115" t="str">
        <f>IF(AA9115="","",IFERROR(IF(ISNUMBER('Procytrat 640'!E117),'Procytrat 640'!E117,IF(ISNUMBER(SEARCH("12",'Procytrat 640'!E117)),EDATE(AB9115,12),IF(ISNUMBER(SEARCH("6",'Procytrat 640'!E117)),EDATE(AB9115,6),IF(ISNUMBER(SEARCH("3",'Procytrat 640'!E117)),EDATE(AB9115,3),DATEVALUE('Procytrat 640'!E117))))),""))</f>
        <v/>
      </c>
      <c r="AM9115" t="str">
        <f t="shared" ca="1" si="881"/>
        <v/>
      </c>
    </row>
    <row r="9116" spans="27:39" x14ac:dyDescent="0.3">
      <c r="AA9116" t="str">
        <f>IF(COUNTA('Procytrat 640'!B118,'Procytrat 640'!C118,'Procytrat 640'!D118)&gt;0,"640","")</f>
        <v/>
      </c>
      <c r="AB9116" t="str">
        <f>IFERROR(IF(ISNUMBER('Procytrat 640'!B118),'Procytrat 640'!B118,DATEVALUE('Procytrat 640'!B118)),"")</f>
        <v/>
      </c>
      <c r="AC9116" t="str">
        <f>IF(AA9116="","",'Procytrat 640'!C118)</f>
        <v/>
      </c>
      <c r="AD9116" t="str">
        <f>IF(AA9116="","",IFERROR(1*'Procytrat 640'!D118,IFERROR(_xludf.NUMBERVALUE('Procytrat 640'!D118,".",","),IFERROR(_xludf.NUMBERVALUE('Procytrat 640'!D118,",","."),0))))</f>
        <v/>
      </c>
      <c r="AE9116" t="str">
        <f>IF(AA9116="","",'Procytrat 640'!L118)</f>
        <v/>
      </c>
      <c r="AF9116">
        <f t="shared" si="876"/>
        <v>0</v>
      </c>
      <c r="AG9116" t="str">
        <f t="shared" si="877"/>
        <v/>
      </c>
      <c r="AH9116" t="str">
        <f t="shared" si="878"/>
        <v/>
      </c>
      <c r="AI9116">
        <f t="shared" si="879"/>
        <v>0</v>
      </c>
      <c r="AJ9116">
        <f t="shared" si="880"/>
        <v>0</v>
      </c>
      <c r="AK9116">
        <v>0</v>
      </c>
      <c r="AL9116" t="str">
        <f>IF(AA9116="","",IFERROR(IF(ISNUMBER('Procytrat 640'!E118),'Procytrat 640'!E118,IF(ISNUMBER(SEARCH("12",'Procytrat 640'!E118)),EDATE(AB9116,12),IF(ISNUMBER(SEARCH("6",'Procytrat 640'!E118)),EDATE(AB9116,6),IF(ISNUMBER(SEARCH("3",'Procytrat 640'!E118)),EDATE(AB9116,3),DATEVALUE('Procytrat 640'!E118))))),""))</f>
        <v/>
      </c>
      <c r="AM9116" t="str">
        <f t="shared" ca="1" si="881"/>
        <v/>
      </c>
    </row>
    <row r="9117" spans="27:39" x14ac:dyDescent="0.3">
      <c r="AA9117" t="str">
        <f>IF(COUNTA('Procytrat 640'!B119,'Procytrat 640'!C119,'Procytrat 640'!D119)&gt;0,"640","")</f>
        <v/>
      </c>
      <c r="AB9117" t="str">
        <f>IFERROR(IF(ISNUMBER('Procytrat 640'!B119),'Procytrat 640'!B119,DATEVALUE('Procytrat 640'!B119)),"")</f>
        <v/>
      </c>
      <c r="AC9117" t="str">
        <f>IF(AA9117="","",'Procytrat 640'!C119)</f>
        <v/>
      </c>
      <c r="AD9117" t="str">
        <f>IF(AA9117="","",IFERROR(1*'Procytrat 640'!D119,IFERROR(_xludf.NUMBERVALUE('Procytrat 640'!D119,".",","),IFERROR(_xludf.NUMBERVALUE('Procytrat 640'!D119,",","."),0))))</f>
        <v/>
      </c>
      <c r="AE9117" t="str">
        <f>IF(AA9117="","",'Procytrat 640'!L119)</f>
        <v/>
      </c>
      <c r="AF9117">
        <f t="shared" si="876"/>
        <v>0</v>
      </c>
      <c r="AG9117" t="str">
        <f t="shared" si="877"/>
        <v/>
      </c>
      <c r="AH9117" t="str">
        <f t="shared" si="878"/>
        <v/>
      </c>
      <c r="AI9117">
        <f t="shared" si="879"/>
        <v>0</v>
      </c>
      <c r="AJ9117">
        <f t="shared" si="880"/>
        <v>0</v>
      </c>
      <c r="AK9117">
        <v>0</v>
      </c>
      <c r="AL9117" t="str">
        <f>IF(AA9117="","",IFERROR(IF(ISNUMBER('Procytrat 640'!E119),'Procytrat 640'!E119,IF(ISNUMBER(SEARCH("12",'Procytrat 640'!E119)),EDATE(AB9117,12),IF(ISNUMBER(SEARCH("6",'Procytrat 640'!E119)),EDATE(AB9117,6),IF(ISNUMBER(SEARCH("3",'Procytrat 640'!E119)),EDATE(AB9117,3),DATEVALUE('Procytrat 640'!E119))))),""))</f>
        <v/>
      </c>
      <c r="AM9117" t="str">
        <f t="shared" ca="1" si="881"/>
        <v/>
      </c>
    </row>
    <row r="9118" spans="27:39" x14ac:dyDescent="0.3">
      <c r="AA9118" t="str">
        <f>IF(COUNTA('Procytrat 640'!B120,'Procytrat 640'!C120,'Procytrat 640'!D120)&gt;0,"640","")</f>
        <v/>
      </c>
      <c r="AB9118" t="str">
        <f>IFERROR(IF(ISNUMBER('Procytrat 640'!B120),'Procytrat 640'!B120,DATEVALUE('Procytrat 640'!B120)),"")</f>
        <v/>
      </c>
      <c r="AC9118" t="str">
        <f>IF(AA9118="","",'Procytrat 640'!C120)</f>
        <v/>
      </c>
      <c r="AD9118" t="str">
        <f>IF(AA9118="","",IFERROR(1*'Procytrat 640'!D120,IFERROR(_xludf.NUMBERVALUE('Procytrat 640'!D120,".",","),IFERROR(_xludf.NUMBERVALUE('Procytrat 640'!D120,",","."),0))))</f>
        <v/>
      </c>
      <c r="AE9118" t="str">
        <f>IF(AA9118="","",'Procytrat 640'!L120)</f>
        <v/>
      </c>
      <c r="AF9118">
        <f t="shared" si="876"/>
        <v>0</v>
      </c>
      <c r="AG9118" t="str">
        <f t="shared" si="877"/>
        <v/>
      </c>
      <c r="AH9118" t="str">
        <f t="shared" si="878"/>
        <v/>
      </c>
      <c r="AI9118">
        <f t="shared" si="879"/>
        <v>0</v>
      </c>
      <c r="AJ9118">
        <f t="shared" si="880"/>
        <v>0</v>
      </c>
      <c r="AK9118">
        <v>0</v>
      </c>
      <c r="AL9118" t="str">
        <f>IF(AA9118="","",IFERROR(IF(ISNUMBER('Procytrat 640'!E120),'Procytrat 640'!E120,IF(ISNUMBER(SEARCH("12",'Procytrat 640'!E120)),EDATE(AB9118,12),IF(ISNUMBER(SEARCH("6",'Procytrat 640'!E120)),EDATE(AB9118,6),IF(ISNUMBER(SEARCH("3",'Procytrat 640'!E120)),EDATE(AB9118,3),DATEVALUE('Procytrat 640'!E120))))),""))</f>
        <v/>
      </c>
      <c r="AM9118" t="str">
        <f t="shared" ca="1" si="881"/>
        <v/>
      </c>
    </row>
    <row r="9119" spans="27:39" x14ac:dyDescent="0.3">
      <c r="AA9119" t="str">
        <f>IF(COUNTA('Procytrat 640'!B121,'Procytrat 640'!C121,'Procytrat 640'!D121)&gt;0,"640","")</f>
        <v/>
      </c>
      <c r="AB9119" t="str">
        <f>IFERROR(IF(ISNUMBER('Procytrat 640'!B121),'Procytrat 640'!B121,DATEVALUE('Procytrat 640'!B121)),"")</f>
        <v/>
      </c>
      <c r="AC9119" t="str">
        <f>IF(AA9119="","",'Procytrat 640'!C121)</f>
        <v/>
      </c>
      <c r="AD9119" t="str">
        <f>IF(AA9119="","",IFERROR(1*'Procytrat 640'!D121,IFERROR(_xludf.NUMBERVALUE('Procytrat 640'!D121,".",","),IFERROR(_xludf.NUMBERVALUE('Procytrat 640'!D121,",","."),0))))</f>
        <v/>
      </c>
      <c r="AE9119" t="str">
        <f>IF(AA9119="","",'Procytrat 640'!L121)</f>
        <v/>
      </c>
      <c r="AF9119">
        <f t="shared" si="876"/>
        <v>0</v>
      </c>
      <c r="AG9119" t="str">
        <f t="shared" si="877"/>
        <v/>
      </c>
      <c r="AH9119" t="str">
        <f t="shared" si="878"/>
        <v/>
      </c>
      <c r="AI9119">
        <f t="shared" si="879"/>
        <v>0</v>
      </c>
      <c r="AJ9119">
        <f t="shared" si="880"/>
        <v>0</v>
      </c>
      <c r="AK9119">
        <v>0</v>
      </c>
      <c r="AL9119" t="str">
        <f>IF(AA9119="","",IFERROR(IF(ISNUMBER('Procytrat 640'!E121),'Procytrat 640'!E121,IF(ISNUMBER(SEARCH("12",'Procytrat 640'!E121)),EDATE(AB9119,12),IF(ISNUMBER(SEARCH("6",'Procytrat 640'!E121)),EDATE(AB9119,6),IF(ISNUMBER(SEARCH("3",'Procytrat 640'!E121)),EDATE(AB9119,3),DATEVALUE('Procytrat 640'!E121))))),""))</f>
        <v/>
      </c>
      <c r="AM9119" t="str">
        <f t="shared" ca="1" si="881"/>
        <v/>
      </c>
    </row>
    <row r="9120" spans="27:39" x14ac:dyDescent="0.3">
      <c r="AA9120" t="str">
        <f>IF(COUNTA('Procytrat 640'!B122,'Procytrat 640'!C122,'Procytrat 640'!D122)&gt;0,"640","")</f>
        <v/>
      </c>
      <c r="AB9120" t="str">
        <f>IFERROR(IF(ISNUMBER('Procytrat 640'!B122),'Procytrat 640'!B122,DATEVALUE('Procytrat 640'!B122)),"")</f>
        <v/>
      </c>
      <c r="AC9120" t="str">
        <f>IF(AA9120="","",'Procytrat 640'!C122)</f>
        <v/>
      </c>
      <c r="AD9120" t="str">
        <f>IF(AA9120="","",IFERROR(1*'Procytrat 640'!D122,IFERROR(_xludf.NUMBERVALUE('Procytrat 640'!D122,".",","),IFERROR(_xludf.NUMBERVALUE('Procytrat 640'!D122,",","."),0))))</f>
        <v/>
      </c>
      <c r="AE9120" t="str">
        <f>IF(AA9120="","",'Procytrat 640'!L122)</f>
        <v/>
      </c>
      <c r="AF9120">
        <f t="shared" si="876"/>
        <v>0</v>
      </c>
      <c r="AG9120" t="str">
        <f t="shared" si="877"/>
        <v/>
      </c>
      <c r="AH9120" t="str">
        <f t="shared" si="878"/>
        <v/>
      </c>
      <c r="AI9120">
        <f t="shared" si="879"/>
        <v>0</v>
      </c>
      <c r="AJ9120">
        <f t="shared" si="880"/>
        <v>0</v>
      </c>
      <c r="AK9120">
        <v>0</v>
      </c>
      <c r="AL9120" t="str">
        <f>IF(AA9120="","",IFERROR(IF(ISNUMBER('Procytrat 640'!E122),'Procytrat 640'!E122,IF(ISNUMBER(SEARCH("12",'Procytrat 640'!E122)),EDATE(AB9120,12),IF(ISNUMBER(SEARCH("6",'Procytrat 640'!E122)),EDATE(AB9120,6),IF(ISNUMBER(SEARCH("3",'Procytrat 640'!E122)),EDATE(AB9120,3),DATEVALUE('Procytrat 640'!E122))))),""))</f>
        <v/>
      </c>
      <c r="AM9120" t="str">
        <f t="shared" ca="1" si="881"/>
        <v/>
      </c>
    </row>
    <row r="9121" spans="27:39" x14ac:dyDescent="0.3">
      <c r="AA9121" t="str">
        <f>IF(COUNTA('Procytrat 640'!B123,'Procytrat 640'!C123,'Procytrat 640'!D123)&gt;0,"640","")</f>
        <v/>
      </c>
      <c r="AB9121" t="str">
        <f>IFERROR(IF(ISNUMBER('Procytrat 640'!B123),'Procytrat 640'!B123,DATEVALUE('Procytrat 640'!B123)),"")</f>
        <v/>
      </c>
      <c r="AC9121" t="str">
        <f>IF(AA9121="","",'Procytrat 640'!C123)</f>
        <v/>
      </c>
      <c r="AD9121" t="str">
        <f>IF(AA9121="","",IFERROR(1*'Procytrat 640'!D123,IFERROR(_xludf.NUMBERVALUE('Procytrat 640'!D123,".",","),IFERROR(_xludf.NUMBERVALUE('Procytrat 640'!D123,",","."),0))))</f>
        <v/>
      </c>
      <c r="AE9121" t="str">
        <f>IF(AA9121="","",'Procytrat 640'!L123)</f>
        <v/>
      </c>
      <c r="AF9121">
        <f t="shared" si="876"/>
        <v>0</v>
      </c>
      <c r="AG9121" t="str">
        <f t="shared" si="877"/>
        <v/>
      </c>
      <c r="AH9121" t="str">
        <f t="shared" si="878"/>
        <v/>
      </c>
      <c r="AI9121">
        <f t="shared" si="879"/>
        <v>0</v>
      </c>
      <c r="AJ9121">
        <f t="shared" si="880"/>
        <v>0</v>
      </c>
      <c r="AK9121">
        <v>0</v>
      </c>
      <c r="AL9121" t="str">
        <f>IF(AA9121="","",IFERROR(IF(ISNUMBER('Procytrat 640'!E123),'Procytrat 640'!E123,IF(ISNUMBER(SEARCH("12",'Procytrat 640'!E123)),EDATE(AB9121,12),IF(ISNUMBER(SEARCH("6",'Procytrat 640'!E123)),EDATE(AB9121,6),IF(ISNUMBER(SEARCH("3",'Procytrat 640'!E123)),EDATE(AB9121,3),DATEVALUE('Procytrat 640'!E123))))),""))</f>
        <v/>
      </c>
      <c r="AM9121" t="str">
        <f t="shared" ca="1" si="881"/>
        <v/>
      </c>
    </row>
    <row r="9122" spans="27:39" x14ac:dyDescent="0.3">
      <c r="AA9122" t="str">
        <f>IF(COUNTA('Procytrat 640'!B124,'Procytrat 640'!C124,'Procytrat 640'!D124)&gt;0,"640","")</f>
        <v/>
      </c>
      <c r="AB9122" t="str">
        <f>IFERROR(IF(ISNUMBER('Procytrat 640'!B124),'Procytrat 640'!B124,DATEVALUE('Procytrat 640'!B124)),"")</f>
        <v/>
      </c>
      <c r="AC9122" t="str">
        <f>IF(AA9122="","",'Procytrat 640'!C124)</f>
        <v/>
      </c>
      <c r="AD9122" t="str">
        <f>IF(AA9122="","",IFERROR(1*'Procytrat 640'!D124,IFERROR(_xludf.NUMBERVALUE('Procytrat 640'!D124,".",","),IFERROR(_xludf.NUMBERVALUE('Procytrat 640'!D124,",","."),0))))</f>
        <v/>
      </c>
      <c r="AE9122" t="str">
        <f>IF(AA9122="","",'Procytrat 640'!L124)</f>
        <v/>
      </c>
      <c r="AF9122">
        <f t="shared" si="876"/>
        <v>0</v>
      </c>
      <c r="AG9122" t="str">
        <f t="shared" si="877"/>
        <v/>
      </c>
      <c r="AH9122" t="str">
        <f t="shared" si="878"/>
        <v/>
      </c>
      <c r="AI9122">
        <f t="shared" si="879"/>
        <v>0</v>
      </c>
      <c r="AJ9122">
        <f t="shared" si="880"/>
        <v>0</v>
      </c>
      <c r="AK9122">
        <v>0</v>
      </c>
      <c r="AL9122" t="str">
        <f>IF(AA9122="","",IFERROR(IF(ISNUMBER('Procytrat 640'!E124),'Procytrat 640'!E124,IF(ISNUMBER(SEARCH("12",'Procytrat 640'!E124)),EDATE(AB9122,12),IF(ISNUMBER(SEARCH("6",'Procytrat 640'!E124)),EDATE(AB9122,6),IF(ISNUMBER(SEARCH("3",'Procytrat 640'!E124)),EDATE(AB9122,3),DATEVALUE('Procytrat 640'!E124))))),""))</f>
        <v/>
      </c>
      <c r="AM9122" t="str">
        <f t="shared" ca="1" si="881"/>
        <v/>
      </c>
    </row>
    <row r="9123" spans="27:39" x14ac:dyDescent="0.3">
      <c r="AA9123" t="str">
        <f>IF(COUNTA('Procytrat 640'!B125,'Procytrat 640'!C125,'Procytrat 640'!D125)&gt;0,"640","")</f>
        <v/>
      </c>
      <c r="AB9123" t="str">
        <f>IFERROR(IF(ISNUMBER('Procytrat 640'!B125),'Procytrat 640'!B125,DATEVALUE('Procytrat 640'!B125)),"")</f>
        <v/>
      </c>
      <c r="AC9123" t="str">
        <f>IF(AA9123="","",'Procytrat 640'!C125)</f>
        <v/>
      </c>
      <c r="AD9123" t="str">
        <f>IF(AA9123="","",IFERROR(1*'Procytrat 640'!D125,IFERROR(_xludf.NUMBERVALUE('Procytrat 640'!D125,".",","),IFERROR(_xludf.NUMBERVALUE('Procytrat 640'!D125,",","."),0))))</f>
        <v/>
      </c>
      <c r="AE9123" t="str">
        <f>IF(AA9123="","",'Procytrat 640'!L125)</f>
        <v/>
      </c>
      <c r="AF9123">
        <f t="shared" si="876"/>
        <v>0</v>
      </c>
      <c r="AG9123" t="str">
        <f t="shared" si="877"/>
        <v/>
      </c>
      <c r="AH9123" t="str">
        <f t="shared" si="878"/>
        <v/>
      </c>
      <c r="AI9123">
        <f t="shared" si="879"/>
        <v>0</v>
      </c>
      <c r="AJ9123">
        <f t="shared" si="880"/>
        <v>0</v>
      </c>
      <c r="AK9123">
        <v>0</v>
      </c>
      <c r="AL9123" t="str">
        <f>IF(AA9123="","",IFERROR(IF(ISNUMBER('Procytrat 640'!E125),'Procytrat 640'!E125,IF(ISNUMBER(SEARCH("12",'Procytrat 640'!E125)),EDATE(AB9123,12),IF(ISNUMBER(SEARCH("6",'Procytrat 640'!E125)),EDATE(AB9123,6),IF(ISNUMBER(SEARCH("3",'Procytrat 640'!E125)),EDATE(AB9123,3),DATEVALUE('Procytrat 640'!E125))))),""))</f>
        <v/>
      </c>
      <c r="AM9123" t="str">
        <f t="shared" ca="1" si="881"/>
        <v/>
      </c>
    </row>
    <row r="9124" spans="27:39" x14ac:dyDescent="0.3">
      <c r="AA9124" t="str">
        <f>IF(COUNTA('Procytrat 640'!B126,'Procytrat 640'!C126,'Procytrat 640'!D126)&gt;0,"640","")</f>
        <v/>
      </c>
      <c r="AB9124" t="str">
        <f>IFERROR(IF(ISNUMBER('Procytrat 640'!B126),'Procytrat 640'!B126,DATEVALUE('Procytrat 640'!B126)),"")</f>
        <v/>
      </c>
      <c r="AC9124" t="str">
        <f>IF(AA9124="","",'Procytrat 640'!C126)</f>
        <v/>
      </c>
      <c r="AD9124" t="str">
        <f>IF(AA9124="","",IFERROR(1*'Procytrat 640'!D126,IFERROR(_xludf.NUMBERVALUE('Procytrat 640'!D126,".",","),IFERROR(_xludf.NUMBERVALUE('Procytrat 640'!D126,",","."),0))))</f>
        <v/>
      </c>
      <c r="AE9124" t="str">
        <f>IF(AA9124="","",'Procytrat 640'!L126)</f>
        <v/>
      </c>
      <c r="AF9124">
        <f t="shared" si="876"/>
        <v>0</v>
      </c>
      <c r="AG9124" t="str">
        <f t="shared" si="877"/>
        <v/>
      </c>
      <c r="AH9124" t="str">
        <f t="shared" si="878"/>
        <v/>
      </c>
      <c r="AI9124">
        <f t="shared" si="879"/>
        <v>0</v>
      </c>
      <c r="AJ9124">
        <f t="shared" si="880"/>
        <v>0</v>
      </c>
      <c r="AK9124">
        <v>0</v>
      </c>
      <c r="AL9124" t="str">
        <f>IF(AA9124="","",IFERROR(IF(ISNUMBER('Procytrat 640'!E126),'Procytrat 640'!E126,IF(ISNUMBER(SEARCH("12",'Procytrat 640'!E126)),EDATE(AB9124,12),IF(ISNUMBER(SEARCH("6",'Procytrat 640'!E126)),EDATE(AB9124,6),IF(ISNUMBER(SEARCH("3",'Procytrat 640'!E126)),EDATE(AB9124,3),DATEVALUE('Procytrat 640'!E126))))),""))</f>
        <v/>
      </c>
      <c r="AM9124" t="str">
        <f t="shared" ca="1" si="881"/>
        <v/>
      </c>
    </row>
    <row r="9125" spans="27:39" x14ac:dyDescent="0.3">
      <c r="AA9125" t="str">
        <f>IF(COUNTA('Procytrat 640'!B127,'Procytrat 640'!C127,'Procytrat 640'!D127)&gt;0,"640","")</f>
        <v/>
      </c>
      <c r="AB9125" t="str">
        <f>IFERROR(IF(ISNUMBER('Procytrat 640'!B127),'Procytrat 640'!B127,DATEVALUE('Procytrat 640'!B127)),"")</f>
        <v/>
      </c>
      <c r="AC9125" t="str">
        <f>IF(AA9125="","",'Procytrat 640'!C127)</f>
        <v/>
      </c>
      <c r="AD9125" t="str">
        <f>IF(AA9125="","",IFERROR(1*'Procytrat 640'!D127,IFERROR(_xludf.NUMBERVALUE('Procytrat 640'!D127,".",","),IFERROR(_xludf.NUMBERVALUE('Procytrat 640'!D127,",","."),0))))</f>
        <v/>
      </c>
      <c r="AE9125" t="str">
        <f>IF(AA9125="","",'Procytrat 640'!L127)</f>
        <v/>
      </c>
      <c r="AF9125">
        <f t="shared" si="876"/>
        <v>0</v>
      </c>
      <c r="AG9125" t="str">
        <f t="shared" si="877"/>
        <v/>
      </c>
      <c r="AH9125" t="str">
        <f t="shared" si="878"/>
        <v/>
      </c>
      <c r="AI9125">
        <f t="shared" si="879"/>
        <v>0</v>
      </c>
      <c r="AJ9125">
        <f t="shared" si="880"/>
        <v>0</v>
      </c>
      <c r="AK9125">
        <v>0</v>
      </c>
      <c r="AL9125" t="str">
        <f>IF(AA9125="","",IFERROR(IF(ISNUMBER('Procytrat 640'!E127),'Procytrat 640'!E127,IF(ISNUMBER(SEARCH("12",'Procytrat 640'!E127)),EDATE(AB9125,12),IF(ISNUMBER(SEARCH("6",'Procytrat 640'!E127)),EDATE(AB9125,6),IF(ISNUMBER(SEARCH("3",'Procytrat 640'!E127)),EDATE(AB9125,3),DATEVALUE('Procytrat 640'!E127))))),""))</f>
        <v/>
      </c>
      <c r="AM9125" t="str">
        <f t="shared" ca="1" si="881"/>
        <v/>
      </c>
    </row>
    <row r="9126" spans="27:39" x14ac:dyDescent="0.3">
      <c r="AA9126" t="str">
        <f>IF(COUNTA('Procytrat 640'!B128,'Procytrat 640'!C128,'Procytrat 640'!D128)&gt;0,"640","")</f>
        <v/>
      </c>
      <c r="AB9126" t="str">
        <f>IFERROR(IF(ISNUMBER('Procytrat 640'!B128),'Procytrat 640'!B128,DATEVALUE('Procytrat 640'!B128)),"")</f>
        <v/>
      </c>
      <c r="AC9126" t="str">
        <f>IF(AA9126="","",'Procytrat 640'!C128)</f>
        <v/>
      </c>
      <c r="AD9126" t="str">
        <f>IF(AA9126="","",IFERROR(1*'Procytrat 640'!D128,IFERROR(_xludf.NUMBERVALUE('Procytrat 640'!D128,".",","),IFERROR(_xludf.NUMBERVALUE('Procytrat 640'!D128,",","."),0))))</f>
        <v/>
      </c>
      <c r="AE9126" t="str">
        <f>IF(AA9126="","",'Procytrat 640'!L128)</f>
        <v/>
      </c>
      <c r="AF9126">
        <f t="shared" si="876"/>
        <v>0</v>
      </c>
      <c r="AG9126" t="str">
        <f t="shared" si="877"/>
        <v/>
      </c>
      <c r="AH9126" t="str">
        <f t="shared" si="878"/>
        <v/>
      </c>
      <c r="AI9126">
        <f t="shared" si="879"/>
        <v>0</v>
      </c>
      <c r="AJ9126">
        <f t="shared" si="880"/>
        <v>0</v>
      </c>
      <c r="AK9126">
        <v>0</v>
      </c>
      <c r="AL9126" t="str">
        <f>IF(AA9126="","",IFERROR(IF(ISNUMBER('Procytrat 640'!E128),'Procytrat 640'!E128,IF(ISNUMBER(SEARCH("12",'Procytrat 640'!E128)),EDATE(AB9126,12),IF(ISNUMBER(SEARCH("6",'Procytrat 640'!E128)),EDATE(AB9126,6),IF(ISNUMBER(SEARCH("3",'Procytrat 640'!E128)),EDATE(AB9126,3),DATEVALUE('Procytrat 640'!E128))))),""))</f>
        <v/>
      </c>
      <c r="AM9126" t="str">
        <f t="shared" ca="1" si="881"/>
        <v/>
      </c>
    </row>
    <row r="9127" spans="27:39" x14ac:dyDescent="0.3">
      <c r="AA9127" t="str">
        <f>IF(COUNTA('Procytrat 640'!B129,'Procytrat 640'!C129,'Procytrat 640'!D129)&gt;0,"640","")</f>
        <v/>
      </c>
      <c r="AB9127" t="str">
        <f>IFERROR(IF(ISNUMBER('Procytrat 640'!B129),'Procytrat 640'!B129,DATEVALUE('Procytrat 640'!B129)),"")</f>
        <v/>
      </c>
      <c r="AC9127" t="str">
        <f>IF(AA9127="","",'Procytrat 640'!C129)</f>
        <v/>
      </c>
      <c r="AD9127" t="str">
        <f>IF(AA9127="","",IFERROR(1*'Procytrat 640'!D129,IFERROR(_xludf.NUMBERVALUE('Procytrat 640'!D129,".",","),IFERROR(_xludf.NUMBERVALUE('Procytrat 640'!D129,",","."),0))))</f>
        <v/>
      </c>
      <c r="AE9127" t="str">
        <f>IF(AA9127="","",'Procytrat 640'!L129)</f>
        <v/>
      </c>
      <c r="AF9127">
        <f t="shared" si="876"/>
        <v>0</v>
      </c>
      <c r="AG9127" t="str">
        <f t="shared" si="877"/>
        <v/>
      </c>
      <c r="AH9127" t="str">
        <f t="shared" si="878"/>
        <v/>
      </c>
      <c r="AI9127">
        <f t="shared" si="879"/>
        <v>0</v>
      </c>
      <c r="AJ9127">
        <f t="shared" si="880"/>
        <v>0</v>
      </c>
      <c r="AK9127">
        <v>0</v>
      </c>
      <c r="AL9127" t="str">
        <f>IF(AA9127="","",IFERROR(IF(ISNUMBER('Procytrat 640'!E129),'Procytrat 640'!E129,IF(ISNUMBER(SEARCH("12",'Procytrat 640'!E129)),EDATE(AB9127,12),IF(ISNUMBER(SEARCH("6",'Procytrat 640'!E129)),EDATE(AB9127,6),IF(ISNUMBER(SEARCH("3",'Procytrat 640'!E129)),EDATE(AB9127,3),DATEVALUE('Procytrat 640'!E129))))),""))</f>
        <v/>
      </c>
      <c r="AM9127" t="str">
        <f t="shared" ca="1" si="881"/>
        <v/>
      </c>
    </row>
    <row r="9128" spans="27:39" x14ac:dyDescent="0.3">
      <c r="AA9128" t="str">
        <f>IF(COUNTA('Procytrat 640'!B130,'Procytrat 640'!C130,'Procytrat 640'!D130)&gt;0,"640","")</f>
        <v/>
      </c>
      <c r="AB9128" t="str">
        <f>IFERROR(IF(ISNUMBER('Procytrat 640'!B130),'Procytrat 640'!B130,DATEVALUE('Procytrat 640'!B130)),"")</f>
        <v/>
      </c>
      <c r="AC9128" t="str">
        <f>IF(AA9128="","",'Procytrat 640'!C130)</f>
        <v/>
      </c>
      <c r="AD9128" t="str">
        <f>IF(AA9128="","",IFERROR(1*'Procytrat 640'!D130,IFERROR(_xludf.NUMBERVALUE('Procytrat 640'!D130,".",","),IFERROR(_xludf.NUMBERVALUE('Procytrat 640'!D130,",","."),0))))</f>
        <v/>
      </c>
      <c r="AE9128" t="str">
        <f>IF(AA9128="","",'Procytrat 640'!L130)</f>
        <v/>
      </c>
      <c r="AF9128">
        <f t="shared" si="876"/>
        <v>0</v>
      </c>
      <c r="AG9128" t="str">
        <f t="shared" si="877"/>
        <v/>
      </c>
      <c r="AH9128" t="str">
        <f t="shared" si="878"/>
        <v/>
      </c>
      <c r="AI9128">
        <f t="shared" si="879"/>
        <v>0</v>
      </c>
      <c r="AJ9128">
        <f t="shared" si="880"/>
        <v>0</v>
      </c>
      <c r="AK9128">
        <v>0</v>
      </c>
      <c r="AL9128" t="str">
        <f>IF(AA9128="","",IFERROR(IF(ISNUMBER('Procytrat 640'!E130),'Procytrat 640'!E130,IF(ISNUMBER(SEARCH("12",'Procytrat 640'!E130)),EDATE(AB9128,12),IF(ISNUMBER(SEARCH("6",'Procytrat 640'!E130)),EDATE(AB9128,6),IF(ISNUMBER(SEARCH("3",'Procytrat 640'!E130)),EDATE(AB9128,3),DATEVALUE('Procytrat 640'!E130))))),""))</f>
        <v/>
      </c>
      <c r="AM9128" t="str">
        <f t="shared" ca="1" si="881"/>
        <v/>
      </c>
    </row>
    <row r="9129" spans="27:39" x14ac:dyDescent="0.3">
      <c r="AA9129" t="str">
        <f>IF(COUNTA('Procytrat 640'!B131,'Procytrat 640'!C131,'Procytrat 640'!D131)&gt;0,"640","")</f>
        <v/>
      </c>
      <c r="AB9129" t="str">
        <f>IFERROR(IF(ISNUMBER('Procytrat 640'!B131),'Procytrat 640'!B131,DATEVALUE('Procytrat 640'!B131)),"")</f>
        <v/>
      </c>
      <c r="AC9129" t="str">
        <f>IF(AA9129="","",'Procytrat 640'!C131)</f>
        <v/>
      </c>
      <c r="AD9129" t="str">
        <f>IF(AA9129="","",IFERROR(1*'Procytrat 640'!D131,IFERROR(_xludf.NUMBERVALUE('Procytrat 640'!D131,".",","),IFERROR(_xludf.NUMBERVALUE('Procytrat 640'!D131,",","."),0))))</f>
        <v/>
      </c>
      <c r="AE9129" t="str">
        <f>IF(AA9129="","",'Procytrat 640'!L131)</f>
        <v/>
      </c>
      <c r="AF9129">
        <f t="shared" si="876"/>
        <v>0</v>
      </c>
      <c r="AG9129" t="str">
        <f t="shared" si="877"/>
        <v/>
      </c>
      <c r="AH9129" t="str">
        <f t="shared" si="878"/>
        <v/>
      </c>
      <c r="AI9129">
        <f t="shared" si="879"/>
        <v>0</v>
      </c>
      <c r="AJ9129">
        <f t="shared" si="880"/>
        <v>0</v>
      </c>
      <c r="AK9129">
        <v>0</v>
      </c>
      <c r="AL9129" t="str">
        <f>IF(AA9129="","",IFERROR(IF(ISNUMBER('Procytrat 640'!E131),'Procytrat 640'!E131,IF(ISNUMBER(SEARCH("12",'Procytrat 640'!E131)),EDATE(AB9129,12),IF(ISNUMBER(SEARCH("6",'Procytrat 640'!E131)),EDATE(AB9129,6),IF(ISNUMBER(SEARCH("3",'Procytrat 640'!E131)),EDATE(AB9129,3),DATEVALUE('Procytrat 640'!E131))))),""))</f>
        <v/>
      </c>
      <c r="AM9129" t="str">
        <f t="shared" ca="1" si="881"/>
        <v/>
      </c>
    </row>
    <row r="9130" spans="27:39" x14ac:dyDescent="0.3">
      <c r="AA9130" t="str">
        <f>IF(COUNTA('Procytrat 640'!B132,'Procytrat 640'!C132,'Procytrat 640'!D132)&gt;0,"640","")</f>
        <v/>
      </c>
      <c r="AB9130" t="str">
        <f>IFERROR(IF(ISNUMBER('Procytrat 640'!B132),'Procytrat 640'!B132,DATEVALUE('Procytrat 640'!B132)),"")</f>
        <v/>
      </c>
      <c r="AC9130" t="str">
        <f>IF(AA9130="","",'Procytrat 640'!C132)</f>
        <v/>
      </c>
      <c r="AD9130" t="str">
        <f>IF(AA9130="","",IFERROR(1*'Procytrat 640'!D132,IFERROR(_xludf.NUMBERVALUE('Procytrat 640'!D132,".",","),IFERROR(_xludf.NUMBERVALUE('Procytrat 640'!D132,",","."),0))))</f>
        <v/>
      </c>
      <c r="AE9130" t="str">
        <f>IF(AA9130="","",'Procytrat 640'!L132)</f>
        <v/>
      </c>
      <c r="AF9130">
        <f t="shared" si="876"/>
        <v>0</v>
      </c>
      <c r="AG9130" t="str">
        <f t="shared" si="877"/>
        <v/>
      </c>
      <c r="AH9130" t="str">
        <f t="shared" si="878"/>
        <v/>
      </c>
      <c r="AI9130">
        <f t="shared" si="879"/>
        <v>0</v>
      </c>
      <c r="AJ9130">
        <f t="shared" si="880"/>
        <v>0</v>
      </c>
      <c r="AK9130">
        <v>0</v>
      </c>
      <c r="AL9130" t="str">
        <f>IF(AA9130="","",IFERROR(IF(ISNUMBER('Procytrat 640'!E132),'Procytrat 640'!E132,IF(ISNUMBER(SEARCH("12",'Procytrat 640'!E132)),EDATE(AB9130,12),IF(ISNUMBER(SEARCH("6",'Procytrat 640'!E132)),EDATE(AB9130,6),IF(ISNUMBER(SEARCH("3",'Procytrat 640'!E132)),EDATE(AB9130,3),DATEVALUE('Procytrat 640'!E132))))),""))</f>
        <v/>
      </c>
      <c r="AM9130" t="str">
        <f t="shared" ca="1" si="881"/>
        <v/>
      </c>
    </row>
    <row r="9131" spans="27:39" x14ac:dyDescent="0.3">
      <c r="AA9131" t="str">
        <f>IF(COUNTA('Procytrat 640'!B133,'Procytrat 640'!C133,'Procytrat 640'!D133)&gt;0,"640","")</f>
        <v/>
      </c>
      <c r="AB9131" t="str">
        <f>IFERROR(IF(ISNUMBER('Procytrat 640'!B133),'Procytrat 640'!B133,DATEVALUE('Procytrat 640'!B133)),"")</f>
        <v/>
      </c>
      <c r="AC9131" t="str">
        <f>IF(AA9131="","",'Procytrat 640'!C133)</f>
        <v/>
      </c>
      <c r="AD9131" t="str">
        <f>IF(AA9131="","",IFERROR(1*'Procytrat 640'!D133,IFERROR(_xludf.NUMBERVALUE('Procytrat 640'!D133,".",","),IFERROR(_xludf.NUMBERVALUE('Procytrat 640'!D133,",","."),0))))</f>
        <v/>
      </c>
      <c r="AE9131" t="str">
        <f>IF(AA9131="","",'Procytrat 640'!L133)</f>
        <v/>
      </c>
      <c r="AF9131">
        <f t="shared" si="876"/>
        <v>0</v>
      </c>
      <c r="AG9131" t="str">
        <f t="shared" si="877"/>
        <v/>
      </c>
      <c r="AH9131" t="str">
        <f t="shared" si="878"/>
        <v/>
      </c>
      <c r="AI9131">
        <f t="shared" si="879"/>
        <v>0</v>
      </c>
      <c r="AJ9131">
        <f t="shared" si="880"/>
        <v>0</v>
      </c>
      <c r="AK9131">
        <v>0</v>
      </c>
      <c r="AL9131" t="str">
        <f>IF(AA9131="","",IFERROR(IF(ISNUMBER('Procytrat 640'!E133),'Procytrat 640'!E133,IF(ISNUMBER(SEARCH("12",'Procytrat 640'!E133)),EDATE(AB9131,12),IF(ISNUMBER(SEARCH("6",'Procytrat 640'!E133)),EDATE(AB9131,6),IF(ISNUMBER(SEARCH("3",'Procytrat 640'!E133)),EDATE(AB9131,3),DATEVALUE('Procytrat 640'!E133))))),""))</f>
        <v/>
      </c>
      <c r="AM9131" t="str">
        <f t="shared" ca="1" si="881"/>
        <v/>
      </c>
    </row>
    <row r="9132" spans="27:39" x14ac:dyDescent="0.3">
      <c r="AA9132" t="str">
        <f>IF(COUNTA('Procytrat 640'!B134,'Procytrat 640'!C134,'Procytrat 640'!D134)&gt;0,"640","")</f>
        <v/>
      </c>
      <c r="AB9132" t="str">
        <f>IFERROR(IF(ISNUMBER('Procytrat 640'!B134),'Procytrat 640'!B134,DATEVALUE('Procytrat 640'!B134)),"")</f>
        <v/>
      </c>
      <c r="AC9132" t="str">
        <f>IF(AA9132="","",'Procytrat 640'!C134)</f>
        <v/>
      </c>
      <c r="AD9132" t="str">
        <f>IF(AA9132="","",IFERROR(1*'Procytrat 640'!D134,IFERROR(_xludf.NUMBERVALUE('Procytrat 640'!D134,".",","),IFERROR(_xludf.NUMBERVALUE('Procytrat 640'!D134,",","."),0))))</f>
        <v/>
      </c>
      <c r="AE9132" t="str">
        <f>IF(AA9132="","",'Procytrat 640'!L134)</f>
        <v/>
      </c>
      <c r="AF9132">
        <f t="shared" si="876"/>
        <v>0</v>
      </c>
      <c r="AG9132" t="str">
        <f t="shared" si="877"/>
        <v/>
      </c>
      <c r="AH9132" t="str">
        <f t="shared" si="878"/>
        <v/>
      </c>
      <c r="AI9132">
        <f t="shared" si="879"/>
        <v>0</v>
      </c>
      <c r="AJ9132">
        <f t="shared" si="880"/>
        <v>0</v>
      </c>
      <c r="AK9132">
        <v>0</v>
      </c>
      <c r="AL9132" t="str">
        <f>IF(AA9132="","",IFERROR(IF(ISNUMBER('Procytrat 640'!E134),'Procytrat 640'!E134,IF(ISNUMBER(SEARCH("12",'Procytrat 640'!E134)),EDATE(AB9132,12),IF(ISNUMBER(SEARCH("6",'Procytrat 640'!E134)),EDATE(AB9132,6),IF(ISNUMBER(SEARCH("3",'Procytrat 640'!E134)),EDATE(AB9132,3),DATEVALUE('Procytrat 640'!E134))))),""))</f>
        <v/>
      </c>
      <c r="AM9132" t="str">
        <f t="shared" ca="1" si="881"/>
        <v/>
      </c>
    </row>
    <row r="9133" spans="27:39" x14ac:dyDescent="0.3">
      <c r="AA9133" t="str">
        <f>IF(COUNTA('Procytrat 640'!B135,'Procytrat 640'!C135,'Procytrat 640'!D135)&gt;0,"640","")</f>
        <v/>
      </c>
      <c r="AB9133" t="str">
        <f>IFERROR(IF(ISNUMBER('Procytrat 640'!B135),'Procytrat 640'!B135,DATEVALUE('Procytrat 640'!B135)),"")</f>
        <v/>
      </c>
      <c r="AC9133" t="str">
        <f>IF(AA9133="","",'Procytrat 640'!C135)</f>
        <v/>
      </c>
      <c r="AD9133" t="str">
        <f>IF(AA9133="","",IFERROR(1*'Procytrat 640'!D135,IFERROR(_xludf.NUMBERVALUE('Procytrat 640'!D135,".",","),IFERROR(_xludf.NUMBERVALUE('Procytrat 640'!D135,",","."),0))))</f>
        <v/>
      </c>
      <c r="AE9133" t="str">
        <f>IF(AA9133="","",'Procytrat 640'!L135)</f>
        <v/>
      </c>
      <c r="AF9133">
        <f t="shared" si="876"/>
        <v>0</v>
      </c>
      <c r="AG9133" t="str">
        <f t="shared" si="877"/>
        <v/>
      </c>
      <c r="AH9133" t="str">
        <f t="shared" si="878"/>
        <v/>
      </c>
      <c r="AI9133">
        <f t="shared" si="879"/>
        <v>0</v>
      </c>
      <c r="AJ9133">
        <f t="shared" si="880"/>
        <v>0</v>
      </c>
      <c r="AK9133">
        <v>0</v>
      </c>
      <c r="AL9133" t="str">
        <f>IF(AA9133="","",IFERROR(IF(ISNUMBER('Procytrat 640'!E135),'Procytrat 640'!E135,IF(ISNUMBER(SEARCH("12",'Procytrat 640'!E135)),EDATE(AB9133,12),IF(ISNUMBER(SEARCH("6",'Procytrat 640'!E135)),EDATE(AB9133,6),IF(ISNUMBER(SEARCH("3",'Procytrat 640'!E135)),EDATE(AB9133,3),DATEVALUE('Procytrat 640'!E135))))),""))</f>
        <v/>
      </c>
      <c r="AM9133" t="str">
        <f t="shared" ca="1" si="881"/>
        <v/>
      </c>
    </row>
    <row r="9134" spans="27:39" x14ac:dyDescent="0.3">
      <c r="AA9134" t="str">
        <f>IF(COUNTA('Procytrat 640'!B136,'Procytrat 640'!C136,'Procytrat 640'!D136)&gt;0,"640","")</f>
        <v/>
      </c>
      <c r="AB9134" t="str">
        <f>IFERROR(IF(ISNUMBER('Procytrat 640'!B136),'Procytrat 640'!B136,DATEVALUE('Procytrat 640'!B136)),"")</f>
        <v/>
      </c>
      <c r="AC9134" t="str">
        <f>IF(AA9134="","",'Procytrat 640'!C136)</f>
        <v/>
      </c>
      <c r="AD9134" t="str">
        <f>IF(AA9134="","",IFERROR(1*'Procytrat 640'!D136,IFERROR(_xludf.NUMBERVALUE('Procytrat 640'!D136,".",","),IFERROR(_xludf.NUMBERVALUE('Procytrat 640'!D136,",","."),0))))</f>
        <v/>
      </c>
      <c r="AE9134" t="str">
        <f>IF(AA9134="","",'Procytrat 640'!L136)</f>
        <v/>
      </c>
      <c r="AF9134">
        <f t="shared" si="876"/>
        <v>0</v>
      </c>
      <c r="AG9134" t="str">
        <f t="shared" si="877"/>
        <v/>
      </c>
      <c r="AH9134" t="str">
        <f t="shared" si="878"/>
        <v/>
      </c>
      <c r="AI9134">
        <f t="shared" si="879"/>
        <v>0</v>
      </c>
      <c r="AJ9134">
        <f t="shared" si="880"/>
        <v>0</v>
      </c>
      <c r="AK9134">
        <v>0</v>
      </c>
      <c r="AL9134" t="str">
        <f>IF(AA9134="","",IFERROR(IF(ISNUMBER('Procytrat 640'!E136),'Procytrat 640'!E136,IF(ISNUMBER(SEARCH("12",'Procytrat 640'!E136)),EDATE(AB9134,12),IF(ISNUMBER(SEARCH("6",'Procytrat 640'!E136)),EDATE(AB9134,6),IF(ISNUMBER(SEARCH("3",'Procytrat 640'!E136)),EDATE(AB9134,3),DATEVALUE('Procytrat 640'!E136))))),""))</f>
        <v/>
      </c>
      <c r="AM9134" t="str">
        <f t="shared" ca="1" si="881"/>
        <v/>
      </c>
    </row>
    <row r="9135" spans="27:39" x14ac:dyDescent="0.3">
      <c r="AA9135" t="str">
        <f>IF(COUNTA('Procytrat 640'!B137,'Procytrat 640'!C137,'Procytrat 640'!D137)&gt;0,"640","")</f>
        <v/>
      </c>
      <c r="AB9135" t="str">
        <f>IFERROR(IF(ISNUMBER('Procytrat 640'!B137),'Procytrat 640'!B137,DATEVALUE('Procytrat 640'!B137)),"")</f>
        <v/>
      </c>
      <c r="AC9135" t="str">
        <f>IF(AA9135="","",'Procytrat 640'!C137)</f>
        <v/>
      </c>
      <c r="AD9135" t="str">
        <f>IF(AA9135="","",IFERROR(1*'Procytrat 640'!D137,IFERROR(_xludf.NUMBERVALUE('Procytrat 640'!D137,".",","),IFERROR(_xludf.NUMBERVALUE('Procytrat 640'!D137,",","."),0))))</f>
        <v/>
      </c>
      <c r="AE9135" t="str">
        <f>IF(AA9135="","",'Procytrat 640'!L137)</f>
        <v/>
      </c>
      <c r="AF9135">
        <f t="shared" si="876"/>
        <v>0</v>
      </c>
      <c r="AG9135" t="str">
        <f t="shared" si="877"/>
        <v/>
      </c>
      <c r="AH9135" t="str">
        <f t="shared" si="878"/>
        <v/>
      </c>
      <c r="AI9135">
        <f t="shared" si="879"/>
        <v>0</v>
      </c>
      <c r="AJ9135">
        <f t="shared" si="880"/>
        <v>0</v>
      </c>
      <c r="AK9135">
        <v>0</v>
      </c>
      <c r="AL9135" t="str">
        <f>IF(AA9135="","",IFERROR(IF(ISNUMBER('Procytrat 640'!E137),'Procytrat 640'!E137,IF(ISNUMBER(SEARCH("12",'Procytrat 640'!E137)),EDATE(AB9135,12),IF(ISNUMBER(SEARCH("6",'Procytrat 640'!E137)),EDATE(AB9135,6),IF(ISNUMBER(SEARCH("3",'Procytrat 640'!E137)),EDATE(AB9135,3),DATEVALUE('Procytrat 640'!E137))))),""))</f>
        <v/>
      </c>
      <c r="AM9135" t="str">
        <f t="shared" ca="1" si="881"/>
        <v/>
      </c>
    </row>
    <row r="9136" spans="27:39" x14ac:dyDescent="0.3">
      <c r="AA9136" t="str">
        <f>IF(COUNTA('Procytrat 640'!B138,'Procytrat 640'!C138,'Procytrat 640'!D138)&gt;0,"640","")</f>
        <v/>
      </c>
      <c r="AB9136" t="str">
        <f>IFERROR(IF(ISNUMBER('Procytrat 640'!B138),'Procytrat 640'!B138,DATEVALUE('Procytrat 640'!B138)),"")</f>
        <v/>
      </c>
      <c r="AC9136" t="str">
        <f>IF(AA9136="","",'Procytrat 640'!C138)</f>
        <v/>
      </c>
      <c r="AD9136" t="str">
        <f>IF(AA9136="","",IFERROR(1*'Procytrat 640'!D138,IFERROR(_xludf.NUMBERVALUE('Procytrat 640'!D138,".",","),IFERROR(_xludf.NUMBERVALUE('Procytrat 640'!D138,",","."),0))))</f>
        <v/>
      </c>
      <c r="AE9136" t="str">
        <f>IF(AA9136="","",'Procytrat 640'!L138)</f>
        <v/>
      </c>
      <c r="AF9136">
        <f t="shared" si="876"/>
        <v>0</v>
      </c>
      <c r="AG9136" t="str">
        <f t="shared" si="877"/>
        <v/>
      </c>
      <c r="AH9136" t="str">
        <f t="shared" si="878"/>
        <v/>
      </c>
      <c r="AI9136">
        <f t="shared" si="879"/>
        <v>0</v>
      </c>
      <c r="AJ9136">
        <f t="shared" si="880"/>
        <v>0</v>
      </c>
      <c r="AK9136">
        <v>0</v>
      </c>
      <c r="AL9136" t="str">
        <f>IF(AA9136="","",IFERROR(IF(ISNUMBER('Procytrat 640'!E138),'Procytrat 640'!E138,IF(ISNUMBER(SEARCH("12",'Procytrat 640'!E138)),EDATE(AB9136,12),IF(ISNUMBER(SEARCH("6",'Procytrat 640'!E138)),EDATE(AB9136,6),IF(ISNUMBER(SEARCH("3",'Procytrat 640'!E138)),EDATE(AB9136,3),DATEVALUE('Procytrat 640'!E138))))),""))</f>
        <v/>
      </c>
      <c r="AM9136" t="str">
        <f t="shared" ca="1" si="881"/>
        <v/>
      </c>
    </row>
    <row r="9137" spans="27:39" x14ac:dyDescent="0.3">
      <c r="AA9137" t="str">
        <f>IF(COUNTA('Procytrat 640'!B139,'Procytrat 640'!C139,'Procytrat 640'!D139)&gt;0,"640","")</f>
        <v/>
      </c>
      <c r="AB9137" t="str">
        <f>IFERROR(IF(ISNUMBER('Procytrat 640'!B139),'Procytrat 640'!B139,DATEVALUE('Procytrat 640'!B139)),"")</f>
        <v/>
      </c>
      <c r="AC9137" t="str">
        <f>IF(AA9137="","",'Procytrat 640'!C139)</f>
        <v/>
      </c>
      <c r="AD9137" t="str">
        <f>IF(AA9137="","",IFERROR(1*'Procytrat 640'!D139,IFERROR(_xludf.NUMBERVALUE('Procytrat 640'!D139,".",","),IFERROR(_xludf.NUMBERVALUE('Procytrat 640'!D139,",","."),0))))</f>
        <v/>
      </c>
      <c r="AE9137" t="str">
        <f>IF(AA9137="","",'Procytrat 640'!L139)</f>
        <v/>
      </c>
      <c r="AF9137">
        <f t="shared" si="876"/>
        <v>0</v>
      </c>
      <c r="AG9137" t="str">
        <f t="shared" si="877"/>
        <v/>
      </c>
      <c r="AH9137" t="str">
        <f t="shared" si="878"/>
        <v/>
      </c>
      <c r="AI9137">
        <f t="shared" si="879"/>
        <v>0</v>
      </c>
      <c r="AJ9137">
        <f t="shared" si="880"/>
        <v>0</v>
      </c>
      <c r="AK9137">
        <v>0</v>
      </c>
      <c r="AL9137" t="str">
        <f>IF(AA9137="","",IFERROR(IF(ISNUMBER('Procytrat 640'!E139),'Procytrat 640'!E139,IF(ISNUMBER(SEARCH("12",'Procytrat 640'!E139)),EDATE(AB9137,12),IF(ISNUMBER(SEARCH("6",'Procytrat 640'!E139)),EDATE(AB9137,6),IF(ISNUMBER(SEARCH("3",'Procytrat 640'!E139)),EDATE(AB9137,3),DATEVALUE('Procytrat 640'!E139))))),""))</f>
        <v/>
      </c>
      <c r="AM9137" t="str">
        <f t="shared" ca="1" si="881"/>
        <v/>
      </c>
    </row>
    <row r="9138" spans="27:39" x14ac:dyDescent="0.3">
      <c r="AA9138" t="str">
        <f>IF(COUNTA('Procytrat 640'!B140,'Procytrat 640'!C140,'Procytrat 640'!D140)&gt;0,"640","")</f>
        <v/>
      </c>
      <c r="AB9138" t="str">
        <f>IFERROR(IF(ISNUMBER('Procytrat 640'!B140),'Procytrat 640'!B140,DATEVALUE('Procytrat 640'!B140)),"")</f>
        <v/>
      </c>
      <c r="AC9138" t="str">
        <f>IF(AA9138="","",'Procytrat 640'!C140)</f>
        <v/>
      </c>
      <c r="AD9138" t="str">
        <f>IF(AA9138="","",IFERROR(1*'Procytrat 640'!D140,IFERROR(_xludf.NUMBERVALUE('Procytrat 640'!D140,".",","),IFERROR(_xludf.NUMBERVALUE('Procytrat 640'!D140,",","."),0))))</f>
        <v/>
      </c>
      <c r="AE9138" t="str">
        <f>IF(AA9138="","",'Procytrat 640'!L140)</f>
        <v/>
      </c>
      <c r="AF9138">
        <f t="shared" si="876"/>
        <v>0</v>
      </c>
      <c r="AG9138" t="str">
        <f t="shared" si="877"/>
        <v/>
      </c>
      <c r="AH9138" t="str">
        <f t="shared" si="878"/>
        <v/>
      </c>
      <c r="AI9138">
        <f t="shared" si="879"/>
        <v>0</v>
      </c>
      <c r="AJ9138">
        <f t="shared" si="880"/>
        <v>0</v>
      </c>
      <c r="AK9138">
        <v>0</v>
      </c>
      <c r="AL9138" t="str">
        <f>IF(AA9138="","",IFERROR(IF(ISNUMBER('Procytrat 640'!E140),'Procytrat 640'!E140,IF(ISNUMBER(SEARCH("12",'Procytrat 640'!E140)),EDATE(AB9138,12),IF(ISNUMBER(SEARCH("6",'Procytrat 640'!E140)),EDATE(AB9138,6),IF(ISNUMBER(SEARCH("3",'Procytrat 640'!E140)),EDATE(AB9138,3),DATEVALUE('Procytrat 640'!E140))))),""))</f>
        <v/>
      </c>
      <c r="AM9138" t="str">
        <f t="shared" ca="1" si="881"/>
        <v/>
      </c>
    </row>
    <row r="9139" spans="27:39" x14ac:dyDescent="0.3">
      <c r="AA9139" t="str">
        <f>IF(COUNTA('Procytrat 640'!B141,'Procytrat 640'!C141,'Procytrat 640'!D141)&gt;0,"640","")</f>
        <v/>
      </c>
      <c r="AB9139" t="str">
        <f>IFERROR(IF(ISNUMBER('Procytrat 640'!B141),'Procytrat 640'!B141,DATEVALUE('Procytrat 640'!B141)),"")</f>
        <v/>
      </c>
      <c r="AC9139" t="str">
        <f>IF(AA9139="","",'Procytrat 640'!C141)</f>
        <v/>
      </c>
      <c r="AD9139" t="str">
        <f>IF(AA9139="","",IFERROR(1*'Procytrat 640'!D141,IFERROR(_xludf.NUMBERVALUE('Procytrat 640'!D141,".",","),IFERROR(_xludf.NUMBERVALUE('Procytrat 640'!D141,",","."),0))))</f>
        <v/>
      </c>
      <c r="AE9139" t="str">
        <f>IF(AA9139="","",'Procytrat 640'!L141)</f>
        <v/>
      </c>
      <c r="AF9139">
        <f t="shared" si="876"/>
        <v>0</v>
      </c>
      <c r="AG9139" t="str">
        <f t="shared" si="877"/>
        <v/>
      </c>
      <c r="AH9139" t="str">
        <f t="shared" si="878"/>
        <v/>
      </c>
      <c r="AI9139">
        <f t="shared" si="879"/>
        <v>0</v>
      </c>
      <c r="AJ9139">
        <f t="shared" si="880"/>
        <v>0</v>
      </c>
      <c r="AK9139">
        <v>0</v>
      </c>
      <c r="AL9139" t="str">
        <f>IF(AA9139="","",IFERROR(IF(ISNUMBER('Procytrat 640'!E141),'Procytrat 640'!E141,IF(ISNUMBER(SEARCH("12",'Procytrat 640'!E141)),EDATE(AB9139,12),IF(ISNUMBER(SEARCH("6",'Procytrat 640'!E141)),EDATE(AB9139,6),IF(ISNUMBER(SEARCH("3",'Procytrat 640'!E141)),EDATE(AB9139,3),DATEVALUE('Procytrat 640'!E141))))),""))</f>
        <v/>
      </c>
      <c r="AM9139" t="str">
        <f t="shared" ca="1" si="881"/>
        <v/>
      </c>
    </row>
    <row r="9140" spans="27:39" x14ac:dyDescent="0.3">
      <c r="AA9140" t="str">
        <f>IF(COUNTA('Procytrat 640'!B142,'Procytrat 640'!C142,'Procytrat 640'!D142)&gt;0,"640","")</f>
        <v/>
      </c>
      <c r="AB9140" t="str">
        <f>IFERROR(IF(ISNUMBER('Procytrat 640'!B142),'Procytrat 640'!B142,DATEVALUE('Procytrat 640'!B142)),"")</f>
        <v/>
      </c>
      <c r="AC9140" t="str">
        <f>IF(AA9140="","",'Procytrat 640'!C142)</f>
        <v/>
      </c>
      <c r="AD9140" t="str">
        <f>IF(AA9140="","",IFERROR(1*'Procytrat 640'!D142,IFERROR(_xludf.NUMBERVALUE('Procytrat 640'!D142,".",","),IFERROR(_xludf.NUMBERVALUE('Procytrat 640'!D142,",","."),0))))</f>
        <v/>
      </c>
      <c r="AE9140" t="str">
        <f>IF(AA9140="","",'Procytrat 640'!L142)</f>
        <v/>
      </c>
      <c r="AF9140">
        <f t="shared" si="876"/>
        <v>0</v>
      </c>
      <c r="AG9140" t="str">
        <f t="shared" si="877"/>
        <v/>
      </c>
      <c r="AH9140" t="str">
        <f t="shared" si="878"/>
        <v/>
      </c>
      <c r="AI9140">
        <f t="shared" si="879"/>
        <v>0</v>
      </c>
      <c r="AJ9140">
        <f t="shared" si="880"/>
        <v>0</v>
      </c>
      <c r="AK9140">
        <v>0</v>
      </c>
      <c r="AL9140" t="str">
        <f>IF(AA9140="","",IFERROR(IF(ISNUMBER('Procytrat 640'!E142),'Procytrat 640'!E142,IF(ISNUMBER(SEARCH("12",'Procytrat 640'!E142)),EDATE(AB9140,12),IF(ISNUMBER(SEARCH("6",'Procytrat 640'!E142)),EDATE(AB9140,6),IF(ISNUMBER(SEARCH("3",'Procytrat 640'!E142)),EDATE(AB9140,3),DATEVALUE('Procytrat 640'!E142))))),""))</f>
        <v/>
      </c>
      <c r="AM9140" t="str">
        <f t="shared" ca="1" si="881"/>
        <v/>
      </c>
    </row>
    <row r="9141" spans="27:39" x14ac:dyDescent="0.3">
      <c r="AA9141" t="str">
        <f>IF(COUNTA('Procytrat 640'!B143,'Procytrat 640'!C143,'Procytrat 640'!D143)&gt;0,"640","")</f>
        <v/>
      </c>
      <c r="AB9141" t="str">
        <f>IFERROR(IF(ISNUMBER('Procytrat 640'!B143),'Procytrat 640'!B143,DATEVALUE('Procytrat 640'!B143)),"")</f>
        <v/>
      </c>
      <c r="AC9141" t="str">
        <f>IF(AA9141="","",'Procytrat 640'!C143)</f>
        <v/>
      </c>
      <c r="AD9141" t="str">
        <f>IF(AA9141="","",IFERROR(1*'Procytrat 640'!D143,IFERROR(_xludf.NUMBERVALUE('Procytrat 640'!D143,".",","),IFERROR(_xludf.NUMBERVALUE('Procytrat 640'!D143,",","."),0))))</f>
        <v/>
      </c>
      <c r="AE9141" t="str">
        <f>IF(AA9141="","",'Procytrat 640'!L143)</f>
        <v/>
      </c>
      <c r="AF9141">
        <f t="shared" si="876"/>
        <v>0</v>
      </c>
      <c r="AG9141" t="str">
        <f t="shared" si="877"/>
        <v/>
      </c>
      <c r="AH9141" t="str">
        <f t="shared" si="878"/>
        <v/>
      </c>
      <c r="AI9141">
        <f t="shared" si="879"/>
        <v>0</v>
      </c>
      <c r="AJ9141">
        <f t="shared" si="880"/>
        <v>0</v>
      </c>
      <c r="AK9141">
        <v>0</v>
      </c>
      <c r="AL9141" t="str">
        <f>IF(AA9141="","",IFERROR(IF(ISNUMBER('Procytrat 640'!E143),'Procytrat 640'!E143,IF(ISNUMBER(SEARCH("12",'Procytrat 640'!E143)),EDATE(AB9141,12),IF(ISNUMBER(SEARCH("6",'Procytrat 640'!E143)),EDATE(AB9141,6),IF(ISNUMBER(SEARCH("3",'Procytrat 640'!E143)),EDATE(AB9141,3),DATEVALUE('Procytrat 640'!E143))))),""))</f>
        <v/>
      </c>
      <c r="AM9141" t="str">
        <f t="shared" ca="1" si="881"/>
        <v/>
      </c>
    </row>
    <row r="9142" spans="27:39" x14ac:dyDescent="0.3">
      <c r="AA9142" t="str">
        <f>IF(COUNTA('Procytrat 640'!B144,'Procytrat 640'!C144,'Procytrat 640'!D144)&gt;0,"640","")</f>
        <v/>
      </c>
      <c r="AB9142" t="str">
        <f>IFERROR(IF(ISNUMBER('Procytrat 640'!B144),'Procytrat 640'!B144,DATEVALUE('Procytrat 640'!B144)),"")</f>
        <v/>
      </c>
      <c r="AC9142" t="str">
        <f>IF(AA9142="","",'Procytrat 640'!C144)</f>
        <v/>
      </c>
      <c r="AD9142" t="str">
        <f>IF(AA9142="","",IFERROR(1*'Procytrat 640'!D144,IFERROR(_xludf.NUMBERVALUE('Procytrat 640'!D144,".",","),IFERROR(_xludf.NUMBERVALUE('Procytrat 640'!D144,",","."),0))))</f>
        <v/>
      </c>
      <c r="AE9142" t="str">
        <f>IF(AA9142="","",'Procytrat 640'!L144)</f>
        <v/>
      </c>
      <c r="AF9142">
        <f t="shared" si="876"/>
        <v>0</v>
      </c>
      <c r="AG9142" t="str">
        <f t="shared" si="877"/>
        <v/>
      </c>
      <c r="AH9142" t="str">
        <f t="shared" si="878"/>
        <v/>
      </c>
      <c r="AI9142">
        <f t="shared" si="879"/>
        <v>0</v>
      </c>
      <c r="AJ9142">
        <f t="shared" si="880"/>
        <v>0</v>
      </c>
      <c r="AK9142">
        <v>0</v>
      </c>
      <c r="AL9142" t="str">
        <f>IF(AA9142="","",IFERROR(IF(ISNUMBER('Procytrat 640'!E144),'Procytrat 640'!E144,IF(ISNUMBER(SEARCH("12",'Procytrat 640'!E144)),EDATE(AB9142,12),IF(ISNUMBER(SEARCH("6",'Procytrat 640'!E144)),EDATE(AB9142,6),IF(ISNUMBER(SEARCH("3",'Procytrat 640'!E144)),EDATE(AB9142,3),DATEVALUE('Procytrat 640'!E144))))),""))</f>
        <v/>
      </c>
      <c r="AM9142" t="str">
        <f t="shared" ca="1" si="881"/>
        <v/>
      </c>
    </row>
    <row r="9143" spans="27:39" x14ac:dyDescent="0.3">
      <c r="AA9143" t="str">
        <f>IF(COUNTA('Procytrat 640'!B145,'Procytrat 640'!C145,'Procytrat 640'!D145)&gt;0,"640","")</f>
        <v/>
      </c>
      <c r="AB9143" t="str">
        <f>IFERROR(IF(ISNUMBER('Procytrat 640'!B145),'Procytrat 640'!B145,DATEVALUE('Procytrat 640'!B145)),"")</f>
        <v/>
      </c>
      <c r="AC9143" t="str">
        <f>IF(AA9143="","",'Procytrat 640'!C145)</f>
        <v/>
      </c>
      <c r="AD9143" t="str">
        <f>IF(AA9143="","",IFERROR(1*'Procytrat 640'!D145,IFERROR(_xludf.NUMBERVALUE('Procytrat 640'!D145,".",","),IFERROR(_xludf.NUMBERVALUE('Procytrat 640'!D145,",","."),0))))</f>
        <v/>
      </c>
      <c r="AE9143" t="str">
        <f>IF(AA9143="","",'Procytrat 640'!L145)</f>
        <v/>
      </c>
      <c r="AF9143">
        <f t="shared" si="876"/>
        <v>0</v>
      </c>
      <c r="AG9143" t="str">
        <f t="shared" si="877"/>
        <v/>
      </c>
      <c r="AH9143" t="str">
        <f t="shared" si="878"/>
        <v/>
      </c>
      <c r="AI9143">
        <f t="shared" si="879"/>
        <v>0</v>
      </c>
      <c r="AJ9143">
        <f t="shared" si="880"/>
        <v>0</v>
      </c>
      <c r="AK9143">
        <v>0</v>
      </c>
      <c r="AL9143" t="str">
        <f>IF(AA9143="","",IFERROR(IF(ISNUMBER('Procytrat 640'!E145),'Procytrat 640'!E145,IF(ISNUMBER(SEARCH("12",'Procytrat 640'!E145)),EDATE(AB9143,12),IF(ISNUMBER(SEARCH("6",'Procytrat 640'!E145)),EDATE(AB9143,6),IF(ISNUMBER(SEARCH("3",'Procytrat 640'!E145)),EDATE(AB9143,3),DATEVALUE('Procytrat 640'!E145))))),""))</f>
        <v/>
      </c>
      <c r="AM9143" t="str">
        <f t="shared" ca="1" si="881"/>
        <v/>
      </c>
    </row>
    <row r="9144" spans="27:39" x14ac:dyDescent="0.3">
      <c r="AA9144" t="str">
        <f>IF(COUNTA('Procytrat 640'!B146,'Procytrat 640'!C146,'Procytrat 640'!D146)&gt;0,"640","")</f>
        <v/>
      </c>
      <c r="AB9144" t="str">
        <f>IFERROR(IF(ISNUMBER('Procytrat 640'!B146),'Procytrat 640'!B146,DATEVALUE('Procytrat 640'!B146)),"")</f>
        <v/>
      </c>
      <c r="AC9144" t="str">
        <f>IF(AA9144="","",'Procytrat 640'!C146)</f>
        <v/>
      </c>
      <c r="AD9144" t="str">
        <f>IF(AA9144="","",IFERROR(1*'Procytrat 640'!D146,IFERROR(_xludf.NUMBERVALUE('Procytrat 640'!D146,".",","),IFERROR(_xludf.NUMBERVALUE('Procytrat 640'!D146,",","."),0))))</f>
        <v/>
      </c>
      <c r="AE9144" t="str">
        <f>IF(AA9144="","",'Procytrat 640'!L146)</f>
        <v/>
      </c>
      <c r="AF9144">
        <f t="shared" si="876"/>
        <v>0</v>
      </c>
      <c r="AG9144" t="str">
        <f t="shared" si="877"/>
        <v/>
      </c>
      <c r="AH9144" t="str">
        <f t="shared" si="878"/>
        <v/>
      </c>
      <c r="AI9144">
        <f t="shared" si="879"/>
        <v>0</v>
      </c>
      <c r="AJ9144">
        <f t="shared" si="880"/>
        <v>0</v>
      </c>
      <c r="AK9144">
        <v>0</v>
      </c>
      <c r="AL9144" t="str">
        <f>IF(AA9144="","",IFERROR(IF(ISNUMBER('Procytrat 640'!E146),'Procytrat 640'!E146,IF(ISNUMBER(SEARCH("12",'Procytrat 640'!E146)),EDATE(AB9144,12),IF(ISNUMBER(SEARCH("6",'Procytrat 640'!E146)),EDATE(AB9144,6),IF(ISNUMBER(SEARCH("3",'Procytrat 640'!E146)),EDATE(AB9144,3),DATEVALUE('Procytrat 640'!E146))))),""))</f>
        <v/>
      </c>
      <c r="AM9144" t="str">
        <f t="shared" ca="1" si="881"/>
        <v/>
      </c>
    </row>
    <row r="9145" spans="27:39" x14ac:dyDescent="0.3">
      <c r="AA9145" t="str">
        <f>IF(COUNTA('Procytrat 640'!B147,'Procytrat 640'!C147,'Procytrat 640'!D147)&gt;0,"640","")</f>
        <v/>
      </c>
      <c r="AB9145" t="str">
        <f>IFERROR(IF(ISNUMBER('Procytrat 640'!B147),'Procytrat 640'!B147,DATEVALUE('Procytrat 640'!B147)),"")</f>
        <v/>
      </c>
      <c r="AC9145" t="str">
        <f>IF(AA9145="","",'Procytrat 640'!C147)</f>
        <v/>
      </c>
      <c r="AD9145" t="str">
        <f>IF(AA9145="","",IFERROR(1*'Procytrat 640'!D147,IFERROR(_xludf.NUMBERVALUE('Procytrat 640'!D147,".",","),IFERROR(_xludf.NUMBERVALUE('Procytrat 640'!D147,",","."),0))))</f>
        <v/>
      </c>
      <c r="AE9145" t="str">
        <f>IF(AA9145="","",'Procytrat 640'!L147)</f>
        <v/>
      </c>
      <c r="AF9145">
        <f t="shared" si="876"/>
        <v>0</v>
      </c>
      <c r="AG9145" t="str">
        <f t="shared" si="877"/>
        <v/>
      </c>
      <c r="AH9145" t="str">
        <f t="shared" si="878"/>
        <v/>
      </c>
      <c r="AI9145">
        <f t="shared" si="879"/>
        <v>0</v>
      </c>
      <c r="AJ9145">
        <f t="shared" si="880"/>
        <v>0</v>
      </c>
      <c r="AK9145">
        <v>0</v>
      </c>
      <c r="AL9145" t="str">
        <f>IF(AA9145="","",IFERROR(IF(ISNUMBER('Procytrat 640'!E147),'Procytrat 640'!E147,IF(ISNUMBER(SEARCH("12",'Procytrat 640'!E147)),EDATE(AB9145,12),IF(ISNUMBER(SEARCH("6",'Procytrat 640'!E147)),EDATE(AB9145,6),IF(ISNUMBER(SEARCH("3",'Procytrat 640'!E147)),EDATE(AB9145,3),DATEVALUE('Procytrat 640'!E147))))),""))</f>
        <v/>
      </c>
      <c r="AM9145" t="str">
        <f t="shared" ca="1" si="881"/>
        <v/>
      </c>
    </row>
    <row r="9146" spans="27:39" x14ac:dyDescent="0.3">
      <c r="AA9146" t="str">
        <f>IF(COUNTA('Procytrat 640'!B148,'Procytrat 640'!C148,'Procytrat 640'!D148)&gt;0,"640","")</f>
        <v/>
      </c>
      <c r="AB9146" t="str">
        <f>IFERROR(IF(ISNUMBER('Procytrat 640'!B148),'Procytrat 640'!B148,DATEVALUE('Procytrat 640'!B148)),"")</f>
        <v/>
      </c>
      <c r="AC9146" t="str">
        <f>IF(AA9146="","",'Procytrat 640'!C148)</f>
        <v/>
      </c>
      <c r="AD9146" t="str">
        <f>IF(AA9146="","",IFERROR(1*'Procytrat 640'!D148,IFERROR(_xludf.NUMBERVALUE('Procytrat 640'!D148,".",","),IFERROR(_xludf.NUMBERVALUE('Procytrat 640'!D148,",","."),0))))</f>
        <v/>
      </c>
      <c r="AE9146" t="str">
        <f>IF(AA9146="","",'Procytrat 640'!L148)</f>
        <v/>
      </c>
      <c r="AF9146">
        <f t="shared" si="876"/>
        <v>0</v>
      </c>
      <c r="AG9146" t="str">
        <f t="shared" si="877"/>
        <v/>
      </c>
      <c r="AH9146" t="str">
        <f t="shared" si="878"/>
        <v/>
      </c>
      <c r="AI9146">
        <f t="shared" si="879"/>
        <v>0</v>
      </c>
      <c r="AJ9146">
        <f t="shared" si="880"/>
        <v>0</v>
      </c>
      <c r="AK9146">
        <v>0</v>
      </c>
      <c r="AL9146" t="str">
        <f>IF(AA9146="","",IFERROR(IF(ISNUMBER('Procytrat 640'!E148),'Procytrat 640'!E148,IF(ISNUMBER(SEARCH("12",'Procytrat 640'!E148)),EDATE(AB9146,12),IF(ISNUMBER(SEARCH("6",'Procytrat 640'!E148)),EDATE(AB9146,6),IF(ISNUMBER(SEARCH("3",'Procytrat 640'!E148)),EDATE(AB9146,3),DATEVALUE('Procytrat 640'!E148))))),""))</f>
        <v/>
      </c>
      <c r="AM9146" t="str">
        <f t="shared" ca="1" si="881"/>
        <v/>
      </c>
    </row>
    <row r="9147" spans="27:39" x14ac:dyDescent="0.3">
      <c r="AA9147" t="str">
        <f>IF(COUNTA('Procytrat 640'!B149,'Procytrat 640'!C149,'Procytrat 640'!D149)&gt;0,"640","")</f>
        <v/>
      </c>
      <c r="AB9147" t="str">
        <f>IFERROR(IF(ISNUMBER('Procytrat 640'!B149),'Procytrat 640'!B149,DATEVALUE('Procytrat 640'!B149)),"")</f>
        <v/>
      </c>
      <c r="AC9147" t="str">
        <f>IF(AA9147="","",'Procytrat 640'!C149)</f>
        <v/>
      </c>
      <c r="AD9147" t="str">
        <f>IF(AA9147="","",IFERROR(1*'Procytrat 640'!D149,IFERROR(_xludf.NUMBERVALUE('Procytrat 640'!D149,".",","),IFERROR(_xludf.NUMBERVALUE('Procytrat 640'!D149,",","."),0))))</f>
        <v/>
      </c>
      <c r="AE9147" t="str">
        <f>IF(AA9147="","",'Procytrat 640'!L149)</f>
        <v/>
      </c>
      <c r="AF9147">
        <f t="shared" si="876"/>
        <v>0</v>
      </c>
      <c r="AG9147" t="str">
        <f t="shared" si="877"/>
        <v/>
      </c>
      <c r="AH9147" t="str">
        <f t="shared" si="878"/>
        <v/>
      </c>
      <c r="AI9147">
        <f t="shared" si="879"/>
        <v>0</v>
      </c>
      <c r="AJ9147">
        <f t="shared" si="880"/>
        <v>0</v>
      </c>
      <c r="AK9147">
        <v>0</v>
      </c>
      <c r="AL9147" t="str">
        <f>IF(AA9147="","",IFERROR(IF(ISNUMBER('Procytrat 640'!E149),'Procytrat 640'!E149,IF(ISNUMBER(SEARCH("12",'Procytrat 640'!E149)),EDATE(AB9147,12),IF(ISNUMBER(SEARCH("6",'Procytrat 640'!E149)),EDATE(AB9147,6),IF(ISNUMBER(SEARCH("3",'Procytrat 640'!E149)),EDATE(AB9147,3),DATEVALUE('Procytrat 640'!E149))))),""))</f>
        <v/>
      </c>
      <c r="AM9147" t="str">
        <f t="shared" ca="1" si="881"/>
        <v/>
      </c>
    </row>
    <row r="9148" spans="27:39" x14ac:dyDescent="0.3">
      <c r="AA9148" t="str">
        <f>IF(COUNTA('Procytrat 640'!B150,'Procytrat 640'!C150,'Procytrat 640'!D150)&gt;0,"640","")</f>
        <v/>
      </c>
      <c r="AB9148" t="str">
        <f>IFERROR(IF(ISNUMBER('Procytrat 640'!B150),'Procytrat 640'!B150,DATEVALUE('Procytrat 640'!B150)),"")</f>
        <v/>
      </c>
      <c r="AC9148" t="str">
        <f>IF(AA9148="","",'Procytrat 640'!C150)</f>
        <v/>
      </c>
      <c r="AD9148" t="str">
        <f>IF(AA9148="","",IFERROR(1*'Procytrat 640'!D150,IFERROR(_xludf.NUMBERVALUE('Procytrat 640'!D150,".",","),IFERROR(_xludf.NUMBERVALUE('Procytrat 640'!D150,",","."),0))))</f>
        <v/>
      </c>
      <c r="AE9148" t="str">
        <f>IF(AA9148="","",'Procytrat 640'!L150)</f>
        <v/>
      </c>
      <c r="AF9148">
        <f t="shared" si="876"/>
        <v>0</v>
      </c>
      <c r="AG9148" t="str">
        <f t="shared" si="877"/>
        <v/>
      </c>
      <c r="AH9148" t="str">
        <f t="shared" si="878"/>
        <v/>
      </c>
      <c r="AI9148">
        <f t="shared" si="879"/>
        <v>0</v>
      </c>
      <c r="AJ9148">
        <f t="shared" si="880"/>
        <v>0</v>
      </c>
      <c r="AK9148">
        <v>0</v>
      </c>
      <c r="AL9148" t="str">
        <f>IF(AA9148="","",IFERROR(IF(ISNUMBER('Procytrat 640'!E150),'Procytrat 640'!E150,IF(ISNUMBER(SEARCH("12",'Procytrat 640'!E150)),EDATE(AB9148,12),IF(ISNUMBER(SEARCH("6",'Procytrat 640'!E150)),EDATE(AB9148,6),IF(ISNUMBER(SEARCH("3",'Procytrat 640'!E150)),EDATE(AB9148,3),DATEVALUE('Procytrat 640'!E150))))),""))</f>
        <v/>
      </c>
      <c r="AM9148" t="str">
        <f t="shared" ca="1" si="881"/>
        <v/>
      </c>
    </row>
    <row r="9149" spans="27:39" x14ac:dyDescent="0.3">
      <c r="AA9149" t="str">
        <f>IF(COUNTA('Procytrat 640'!B151,'Procytrat 640'!C151,'Procytrat 640'!D151)&gt;0,"640","")</f>
        <v/>
      </c>
      <c r="AB9149" t="str">
        <f>IFERROR(IF(ISNUMBER('Procytrat 640'!B151),'Procytrat 640'!B151,DATEVALUE('Procytrat 640'!B151)),"")</f>
        <v/>
      </c>
      <c r="AC9149" t="str">
        <f>IF(AA9149="","",'Procytrat 640'!C151)</f>
        <v/>
      </c>
      <c r="AD9149" t="str">
        <f>IF(AA9149="","",IFERROR(1*'Procytrat 640'!D151,IFERROR(_xludf.NUMBERVALUE('Procytrat 640'!D151,".",","),IFERROR(_xludf.NUMBERVALUE('Procytrat 640'!D151,",","."),0))))</f>
        <v/>
      </c>
      <c r="AE9149" t="str">
        <f>IF(AA9149="","",'Procytrat 640'!L151)</f>
        <v/>
      </c>
      <c r="AF9149">
        <f t="shared" si="876"/>
        <v>0</v>
      </c>
      <c r="AG9149" t="str">
        <f t="shared" si="877"/>
        <v/>
      </c>
      <c r="AH9149" t="str">
        <f t="shared" si="878"/>
        <v/>
      </c>
      <c r="AI9149">
        <f t="shared" si="879"/>
        <v>0</v>
      </c>
      <c r="AJ9149">
        <f t="shared" si="880"/>
        <v>0</v>
      </c>
      <c r="AK9149">
        <v>0</v>
      </c>
      <c r="AL9149" t="str">
        <f>IF(AA9149="","",IFERROR(IF(ISNUMBER('Procytrat 640'!E151),'Procytrat 640'!E151,IF(ISNUMBER(SEARCH("12",'Procytrat 640'!E151)),EDATE(AB9149,12),IF(ISNUMBER(SEARCH("6",'Procytrat 640'!E151)),EDATE(AB9149,6),IF(ISNUMBER(SEARCH("3",'Procytrat 640'!E151)),EDATE(AB9149,3),DATEVALUE('Procytrat 640'!E151))))),""))</f>
        <v/>
      </c>
      <c r="AM9149" t="str">
        <f t="shared" ca="1" si="881"/>
        <v/>
      </c>
    </row>
    <row r="9150" spans="27:39" x14ac:dyDescent="0.3">
      <c r="AA9150" t="str">
        <f>IF(COUNTA('Procytrat 640'!B152,'Procytrat 640'!C152,'Procytrat 640'!D152)&gt;0,"640","")</f>
        <v/>
      </c>
      <c r="AB9150" t="str">
        <f>IFERROR(IF(ISNUMBER('Procytrat 640'!B152),'Procytrat 640'!B152,DATEVALUE('Procytrat 640'!B152)),"")</f>
        <v/>
      </c>
      <c r="AC9150" t="str">
        <f>IF(AA9150="","",'Procytrat 640'!C152)</f>
        <v/>
      </c>
      <c r="AD9150" t="str">
        <f>IF(AA9150="","",IFERROR(1*'Procytrat 640'!D152,IFERROR(_xludf.NUMBERVALUE('Procytrat 640'!D152,".",","),IFERROR(_xludf.NUMBERVALUE('Procytrat 640'!D152,",","."),0))))</f>
        <v/>
      </c>
      <c r="AE9150" t="str">
        <f>IF(AA9150="","",'Procytrat 640'!L152)</f>
        <v/>
      </c>
      <c r="AF9150">
        <f t="shared" si="876"/>
        <v>0</v>
      </c>
      <c r="AG9150" t="str">
        <f t="shared" si="877"/>
        <v/>
      </c>
      <c r="AH9150" t="str">
        <f t="shared" si="878"/>
        <v/>
      </c>
      <c r="AI9150">
        <f t="shared" si="879"/>
        <v>0</v>
      </c>
      <c r="AJ9150">
        <f t="shared" si="880"/>
        <v>0</v>
      </c>
      <c r="AK9150">
        <v>0</v>
      </c>
      <c r="AL9150" t="str">
        <f>IF(AA9150="","",IFERROR(IF(ISNUMBER('Procytrat 640'!E152),'Procytrat 640'!E152,IF(ISNUMBER(SEARCH("12",'Procytrat 640'!E152)),EDATE(AB9150,12),IF(ISNUMBER(SEARCH("6",'Procytrat 640'!E152)),EDATE(AB9150,6),IF(ISNUMBER(SEARCH("3",'Procytrat 640'!E152)),EDATE(AB9150,3),DATEVALUE('Procytrat 640'!E152))))),""))</f>
        <v/>
      </c>
      <c r="AM9150" t="str">
        <f t="shared" ca="1" si="881"/>
        <v/>
      </c>
    </row>
    <row r="9151" spans="27:39" x14ac:dyDescent="0.3">
      <c r="AA9151" t="str">
        <f>IF(COUNTA('Procytrat 640'!B153,'Procytrat 640'!C153,'Procytrat 640'!D153)&gt;0,"640","")</f>
        <v/>
      </c>
      <c r="AB9151" t="str">
        <f>IFERROR(IF(ISNUMBER('Procytrat 640'!B153),'Procytrat 640'!B153,DATEVALUE('Procytrat 640'!B153)),"")</f>
        <v/>
      </c>
      <c r="AC9151" t="str">
        <f>IF(AA9151="","",'Procytrat 640'!C153)</f>
        <v/>
      </c>
      <c r="AD9151" t="str">
        <f>IF(AA9151="","",IFERROR(1*'Procytrat 640'!D153,IFERROR(_xludf.NUMBERVALUE('Procytrat 640'!D153,".",","),IFERROR(_xludf.NUMBERVALUE('Procytrat 640'!D153,",","."),0))))</f>
        <v/>
      </c>
      <c r="AE9151" t="str">
        <f>IF(AA9151="","",'Procytrat 640'!L153)</f>
        <v/>
      </c>
      <c r="AF9151">
        <f t="shared" si="876"/>
        <v>0</v>
      </c>
      <c r="AG9151" t="str">
        <f t="shared" si="877"/>
        <v/>
      </c>
      <c r="AH9151" t="str">
        <f t="shared" si="878"/>
        <v/>
      </c>
      <c r="AI9151">
        <f t="shared" si="879"/>
        <v>0</v>
      </c>
      <c r="AJ9151">
        <f t="shared" si="880"/>
        <v>0</v>
      </c>
      <c r="AK9151">
        <v>0</v>
      </c>
      <c r="AL9151" t="str">
        <f>IF(AA9151="","",IFERROR(IF(ISNUMBER('Procytrat 640'!E153),'Procytrat 640'!E153,IF(ISNUMBER(SEARCH("12",'Procytrat 640'!E153)),EDATE(AB9151,12),IF(ISNUMBER(SEARCH("6",'Procytrat 640'!E153)),EDATE(AB9151,6),IF(ISNUMBER(SEARCH("3",'Procytrat 640'!E153)),EDATE(AB9151,3),DATEVALUE('Procytrat 640'!E153))))),""))</f>
        <v/>
      </c>
      <c r="AM9151" t="str">
        <f t="shared" ca="1" si="881"/>
        <v/>
      </c>
    </row>
    <row r="9152" spans="27:39" x14ac:dyDescent="0.3">
      <c r="AA9152" t="str">
        <f>IF(COUNTA('Procytrat 640'!B154,'Procytrat 640'!C154,'Procytrat 640'!D154)&gt;0,"640","")</f>
        <v/>
      </c>
      <c r="AB9152" t="str">
        <f>IFERROR(IF(ISNUMBER('Procytrat 640'!B154),'Procytrat 640'!B154,DATEVALUE('Procytrat 640'!B154)),"")</f>
        <v/>
      </c>
      <c r="AC9152" t="str">
        <f>IF(AA9152="","",'Procytrat 640'!C154)</f>
        <v/>
      </c>
      <c r="AD9152" t="str">
        <f>IF(AA9152="","",IFERROR(1*'Procytrat 640'!D154,IFERROR(_xludf.NUMBERVALUE('Procytrat 640'!D154,".",","),IFERROR(_xludf.NUMBERVALUE('Procytrat 640'!D154,",","."),0))))</f>
        <v/>
      </c>
      <c r="AE9152" t="str">
        <f>IF(AA9152="","",'Procytrat 640'!L154)</f>
        <v/>
      </c>
      <c r="AF9152">
        <f t="shared" si="876"/>
        <v>0</v>
      </c>
      <c r="AG9152" t="str">
        <f t="shared" si="877"/>
        <v/>
      </c>
      <c r="AH9152" t="str">
        <f t="shared" si="878"/>
        <v/>
      </c>
      <c r="AI9152">
        <f t="shared" si="879"/>
        <v>0</v>
      </c>
      <c r="AJ9152">
        <f t="shared" si="880"/>
        <v>0</v>
      </c>
      <c r="AK9152">
        <v>0</v>
      </c>
      <c r="AL9152" t="str">
        <f>IF(AA9152="","",IFERROR(IF(ISNUMBER('Procytrat 640'!E154),'Procytrat 640'!E154,IF(ISNUMBER(SEARCH("12",'Procytrat 640'!E154)),EDATE(AB9152,12),IF(ISNUMBER(SEARCH("6",'Procytrat 640'!E154)),EDATE(AB9152,6),IF(ISNUMBER(SEARCH("3",'Procytrat 640'!E154)),EDATE(AB9152,3),DATEVALUE('Procytrat 640'!E154))))),""))</f>
        <v/>
      </c>
      <c r="AM9152" t="str">
        <f t="shared" ca="1" si="881"/>
        <v/>
      </c>
    </row>
    <row r="9153" spans="27:39" x14ac:dyDescent="0.3">
      <c r="AA9153" t="str">
        <f>IF(COUNTA('Procytrat 640'!B155,'Procytrat 640'!C155,'Procytrat 640'!D155)&gt;0,"640","")</f>
        <v/>
      </c>
      <c r="AB9153" t="str">
        <f>IFERROR(IF(ISNUMBER('Procytrat 640'!B155),'Procytrat 640'!B155,DATEVALUE('Procytrat 640'!B155)),"")</f>
        <v/>
      </c>
      <c r="AC9153" t="str">
        <f>IF(AA9153="","",'Procytrat 640'!C155)</f>
        <v/>
      </c>
      <c r="AD9153" t="str">
        <f>IF(AA9153="","",IFERROR(1*'Procytrat 640'!D155,IFERROR(_xludf.NUMBERVALUE('Procytrat 640'!D155,".",","),IFERROR(_xludf.NUMBERVALUE('Procytrat 640'!D155,",","."),0))))</f>
        <v/>
      </c>
      <c r="AE9153" t="str">
        <f>IF(AA9153="","",'Procytrat 640'!L155)</f>
        <v/>
      </c>
      <c r="AF9153">
        <f t="shared" si="876"/>
        <v>0</v>
      </c>
      <c r="AG9153" t="str">
        <f t="shared" si="877"/>
        <v/>
      </c>
      <c r="AH9153" t="str">
        <f t="shared" si="878"/>
        <v/>
      </c>
      <c r="AI9153">
        <f t="shared" si="879"/>
        <v>0</v>
      </c>
      <c r="AJ9153">
        <f t="shared" si="880"/>
        <v>0</v>
      </c>
      <c r="AK9153">
        <v>0</v>
      </c>
      <c r="AL9153" t="str">
        <f>IF(AA9153="","",IFERROR(IF(ISNUMBER('Procytrat 640'!E155),'Procytrat 640'!E155,IF(ISNUMBER(SEARCH("12",'Procytrat 640'!E155)),EDATE(AB9153,12),IF(ISNUMBER(SEARCH("6",'Procytrat 640'!E155)),EDATE(AB9153,6),IF(ISNUMBER(SEARCH("3",'Procytrat 640'!E155)),EDATE(AB9153,3),DATEVALUE('Procytrat 640'!E155))))),""))</f>
        <v/>
      </c>
      <c r="AM9153" t="str">
        <f t="shared" ca="1" si="881"/>
        <v/>
      </c>
    </row>
    <row r="9154" spans="27:39" x14ac:dyDescent="0.3">
      <c r="AA9154" t="str">
        <f>IF(COUNTA('Procytrat 640'!B156,'Procytrat 640'!C156,'Procytrat 640'!D156)&gt;0,"640","")</f>
        <v/>
      </c>
      <c r="AB9154" t="str">
        <f>IFERROR(IF(ISNUMBER('Procytrat 640'!B156),'Procytrat 640'!B156,DATEVALUE('Procytrat 640'!B156)),"")</f>
        <v/>
      </c>
      <c r="AC9154" t="str">
        <f>IF(AA9154="","",'Procytrat 640'!C156)</f>
        <v/>
      </c>
      <c r="AD9154" t="str">
        <f>IF(AA9154="","",IFERROR(1*'Procytrat 640'!D156,IFERROR(_xludf.NUMBERVALUE('Procytrat 640'!D156,".",","),IFERROR(_xludf.NUMBERVALUE('Procytrat 640'!D156,",","."),0))))</f>
        <v/>
      </c>
      <c r="AE9154" t="str">
        <f>IF(AA9154="","",'Procytrat 640'!L156)</f>
        <v/>
      </c>
      <c r="AF9154">
        <f t="shared" ref="AF9154:AF9217" si="882">IF(AA9154="",0,--ISNUMBER(SEARCH("aprovado",AE9154)))</f>
        <v>0</v>
      </c>
      <c r="AG9154" t="str">
        <f t="shared" ref="AG9154:AG9217" si="883">IF(AB9154="","",YEAR(AB9154))</f>
        <v/>
      </c>
      <c r="AH9154" t="str">
        <f t="shared" ref="AH9154:AH9217" si="884">IF(AB9154="","",MONTH(AB9154))</f>
        <v/>
      </c>
      <c r="AI9154">
        <f t="shared" ref="AI9154:AI9217" si="885">IF(AB9154="",0,AB9154+ROW()/1000000)</f>
        <v>0</v>
      </c>
      <c r="AJ9154">
        <f t="shared" ref="AJ9154:AJ9217" si="886">--(AA9154&lt;&gt;"")</f>
        <v>0</v>
      </c>
      <c r="AK9154">
        <v>0</v>
      </c>
      <c r="AL9154" t="str">
        <f>IF(AA9154="","",IFERROR(IF(ISNUMBER('Procytrat 640'!E156),'Procytrat 640'!E156,IF(ISNUMBER(SEARCH("12",'Procytrat 640'!E156)),EDATE(AB9154,12),IF(ISNUMBER(SEARCH("6",'Procytrat 640'!E156)),EDATE(AB9154,6),IF(ISNUMBER(SEARCH("3",'Procytrat 640'!E156)),EDATE(AB9154,3),DATEVALUE('Procytrat 640'!E156))))),""))</f>
        <v/>
      </c>
      <c r="AM9154" t="str">
        <f t="shared" ref="AM9154:AM9217" ca="1" si="887">IF(AND(AJ9154=1,AL9154&lt;&gt;"",AL9154&gt;=TODAY(),AG9154=$W$3),AL9154+ROW()/1000000,"")</f>
        <v/>
      </c>
    </row>
    <row r="9155" spans="27:39" x14ac:dyDescent="0.3">
      <c r="AA9155" t="str">
        <f>IF(COUNTA('Procytrat 640'!B157,'Procytrat 640'!C157,'Procytrat 640'!D157)&gt;0,"640","")</f>
        <v/>
      </c>
      <c r="AB9155" t="str">
        <f>IFERROR(IF(ISNUMBER('Procytrat 640'!B157),'Procytrat 640'!B157,DATEVALUE('Procytrat 640'!B157)),"")</f>
        <v/>
      </c>
      <c r="AC9155" t="str">
        <f>IF(AA9155="","",'Procytrat 640'!C157)</f>
        <v/>
      </c>
      <c r="AD9155" t="str">
        <f>IF(AA9155="","",IFERROR(1*'Procytrat 640'!D157,IFERROR(_xludf.NUMBERVALUE('Procytrat 640'!D157,".",","),IFERROR(_xludf.NUMBERVALUE('Procytrat 640'!D157,",","."),0))))</f>
        <v/>
      </c>
      <c r="AE9155" t="str">
        <f>IF(AA9155="","",'Procytrat 640'!L157)</f>
        <v/>
      </c>
      <c r="AF9155">
        <f t="shared" si="882"/>
        <v>0</v>
      </c>
      <c r="AG9155" t="str">
        <f t="shared" si="883"/>
        <v/>
      </c>
      <c r="AH9155" t="str">
        <f t="shared" si="884"/>
        <v/>
      </c>
      <c r="AI9155">
        <f t="shared" si="885"/>
        <v>0</v>
      </c>
      <c r="AJ9155">
        <f t="shared" si="886"/>
        <v>0</v>
      </c>
      <c r="AK9155">
        <v>0</v>
      </c>
      <c r="AL9155" t="str">
        <f>IF(AA9155="","",IFERROR(IF(ISNUMBER('Procytrat 640'!E157),'Procytrat 640'!E157,IF(ISNUMBER(SEARCH("12",'Procytrat 640'!E157)),EDATE(AB9155,12),IF(ISNUMBER(SEARCH("6",'Procytrat 640'!E157)),EDATE(AB9155,6),IF(ISNUMBER(SEARCH("3",'Procytrat 640'!E157)),EDATE(AB9155,3),DATEVALUE('Procytrat 640'!E157))))),""))</f>
        <v/>
      </c>
      <c r="AM9155" t="str">
        <f t="shared" ca="1" si="887"/>
        <v/>
      </c>
    </row>
    <row r="9156" spans="27:39" x14ac:dyDescent="0.3">
      <c r="AA9156" t="str">
        <f>IF(COUNTA('Procytrat 640'!B158,'Procytrat 640'!C158,'Procytrat 640'!D158)&gt;0,"640","")</f>
        <v/>
      </c>
      <c r="AB9156" t="str">
        <f>IFERROR(IF(ISNUMBER('Procytrat 640'!B158),'Procytrat 640'!B158,DATEVALUE('Procytrat 640'!B158)),"")</f>
        <v/>
      </c>
      <c r="AC9156" t="str">
        <f>IF(AA9156="","",'Procytrat 640'!C158)</f>
        <v/>
      </c>
      <c r="AD9156" t="str">
        <f>IF(AA9156="","",IFERROR(1*'Procytrat 640'!D158,IFERROR(_xludf.NUMBERVALUE('Procytrat 640'!D158,".",","),IFERROR(_xludf.NUMBERVALUE('Procytrat 640'!D158,",","."),0))))</f>
        <v/>
      </c>
      <c r="AE9156" t="str">
        <f>IF(AA9156="","",'Procytrat 640'!L158)</f>
        <v/>
      </c>
      <c r="AF9156">
        <f t="shared" si="882"/>
        <v>0</v>
      </c>
      <c r="AG9156" t="str">
        <f t="shared" si="883"/>
        <v/>
      </c>
      <c r="AH9156" t="str">
        <f t="shared" si="884"/>
        <v/>
      </c>
      <c r="AI9156">
        <f t="shared" si="885"/>
        <v>0</v>
      </c>
      <c r="AJ9156">
        <f t="shared" si="886"/>
        <v>0</v>
      </c>
      <c r="AK9156">
        <v>0</v>
      </c>
      <c r="AL9156" t="str">
        <f>IF(AA9156="","",IFERROR(IF(ISNUMBER('Procytrat 640'!E158),'Procytrat 640'!E158,IF(ISNUMBER(SEARCH("12",'Procytrat 640'!E158)),EDATE(AB9156,12),IF(ISNUMBER(SEARCH("6",'Procytrat 640'!E158)),EDATE(AB9156,6),IF(ISNUMBER(SEARCH("3",'Procytrat 640'!E158)),EDATE(AB9156,3),DATEVALUE('Procytrat 640'!E158))))),""))</f>
        <v/>
      </c>
      <c r="AM9156" t="str">
        <f t="shared" ca="1" si="887"/>
        <v/>
      </c>
    </row>
    <row r="9157" spans="27:39" x14ac:dyDescent="0.3">
      <c r="AA9157" t="str">
        <f>IF(COUNTA('Procytrat 640'!B159,'Procytrat 640'!C159,'Procytrat 640'!D159)&gt;0,"640","")</f>
        <v/>
      </c>
      <c r="AB9157" t="str">
        <f>IFERROR(IF(ISNUMBER('Procytrat 640'!B159),'Procytrat 640'!B159,DATEVALUE('Procytrat 640'!B159)),"")</f>
        <v/>
      </c>
      <c r="AC9157" t="str">
        <f>IF(AA9157="","",'Procytrat 640'!C159)</f>
        <v/>
      </c>
      <c r="AD9157" t="str">
        <f>IF(AA9157="","",IFERROR(1*'Procytrat 640'!D159,IFERROR(_xludf.NUMBERVALUE('Procytrat 640'!D159,".",","),IFERROR(_xludf.NUMBERVALUE('Procytrat 640'!D159,",","."),0))))</f>
        <v/>
      </c>
      <c r="AE9157" t="str">
        <f>IF(AA9157="","",'Procytrat 640'!L159)</f>
        <v/>
      </c>
      <c r="AF9157">
        <f t="shared" si="882"/>
        <v>0</v>
      </c>
      <c r="AG9157" t="str">
        <f t="shared" si="883"/>
        <v/>
      </c>
      <c r="AH9157" t="str">
        <f t="shared" si="884"/>
        <v/>
      </c>
      <c r="AI9157">
        <f t="shared" si="885"/>
        <v>0</v>
      </c>
      <c r="AJ9157">
        <f t="shared" si="886"/>
        <v>0</v>
      </c>
      <c r="AK9157">
        <v>0</v>
      </c>
      <c r="AL9157" t="str">
        <f>IF(AA9157="","",IFERROR(IF(ISNUMBER('Procytrat 640'!E159),'Procytrat 640'!E159,IF(ISNUMBER(SEARCH("12",'Procytrat 640'!E159)),EDATE(AB9157,12),IF(ISNUMBER(SEARCH("6",'Procytrat 640'!E159)),EDATE(AB9157,6),IF(ISNUMBER(SEARCH("3",'Procytrat 640'!E159)),EDATE(AB9157,3),DATEVALUE('Procytrat 640'!E159))))),""))</f>
        <v/>
      </c>
      <c r="AM9157" t="str">
        <f t="shared" ca="1" si="887"/>
        <v/>
      </c>
    </row>
    <row r="9158" spans="27:39" x14ac:dyDescent="0.3">
      <c r="AA9158" t="str">
        <f>IF(COUNTA('Procytrat 640'!B160,'Procytrat 640'!C160,'Procytrat 640'!D160)&gt;0,"640","")</f>
        <v/>
      </c>
      <c r="AB9158" t="str">
        <f>IFERROR(IF(ISNUMBER('Procytrat 640'!B160),'Procytrat 640'!B160,DATEVALUE('Procytrat 640'!B160)),"")</f>
        <v/>
      </c>
      <c r="AC9158" t="str">
        <f>IF(AA9158="","",'Procytrat 640'!C160)</f>
        <v/>
      </c>
      <c r="AD9158" t="str">
        <f>IF(AA9158="","",IFERROR(1*'Procytrat 640'!D160,IFERROR(_xludf.NUMBERVALUE('Procytrat 640'!D160,".",","),IFERROR(_xludf.NUMBERVALUE('Procytrat 640'!D160,",","."),0))))</f>
        <v/>
      </c>
      <c r="AE9158" t="str">
        <f>IF(AA9158="","",'Procytrat 640'!L160)</f>
        <v/>
      </c>
      <c r="AF9158">
        <f t="shared" si="882"/>
        <v>0</v>
      </c>
      <c r="AG9158" t="str">
        <f t="shared" si="883"/>
        <v/>
      </c>
      <c r="AH9158" t="str">
        <f t="shared" si="884"/>
        <v/>
      </c>
      <c r="AI9158">
        <f t="shared" si="885"/>
        <v>0</v>
      </c>
      <c r="AJ9158">
        <f t="shared" si="886"/>
        <v>0</v>
      </c>
      <c r="AK9158">
        <v>0</v>
      </c>
      <c r="AL9158" t="str">
        <f>IF(AA9158="","",IFERROR(IF(ISNUMBER('Procytrat 640'!E160),'Procytrat 640'!E160,IF(ISNUMBER(SEARCH("12",'Procytrat 640'!E160)),EDATE(AB9158,12),IF(ISNUMBER(SEARCH("6",'Procytrat 640'!E160)),EDATE(AB9158,6),IF(ISNUMBER(SEARCH("3",'Procytrat 640'!E160)),EDATE(AB9158,3),DATEVALUE('Procytrat 640'!E160))))),""))</f>
        <v/>
      </c>
      <c r="AM9158" t="str">
        <f t="shared" ca="1" si="887"/>
        <v/>
      </c>
    </row>
    <row r="9159" spans="27:39" x14ac:dyDescent="0.3">
      <c r="AA9159" t="str">
        <f>IF(COUNTA('Procytrat 640'!B161,'Procytrat 640'!C161,'Procytrat 640'!D161)&gt;0,"640","")</f>
        <v/>
      </c>
      <c r="AB9159" t="str">
        <f>IFERROR(IF(ISNUMBER('Procytrat 640'!B161),'Procytrat 640'!B161,DATEVALUE('Procytrat 640'!B161)),"")</f>
        <v/>
      </c>
      <c r="AC9159" t="str">
        <f>IF(AA9159="","",'Procytrat 640'!C161)</f>
        <v/>
      </c>
      <c r="AD9159" t="str">
        <f>IF(AA9159="","",IFERROR(1*'Procytrat 640'!D161,IFERROR(_xludf.NUMBERVALUE('Procytrat 640'!D161,".",","),IFERROR(_xludf.NUMBERVALUE('Procytrat 640'!D161,",","."),0))))</f>
        <v/>
      </c>
      <c r="AE9159" t="str">
        <f>IF(AA9159="","",'Procytrat 640'!L161)</f>
        <v/>
      </c>
      <c r="AF9159">
        <f t="shared" si="882"/>
        <v>0</v>
      </c>
      <c r="AG9159" t="str">
        <f t="shared" si="883"/>
        <v/>
      </c>
      <c r="AH9159" t="str">
        <f t="shared" si="884"/>
        <v/>
      </c>
      <c r="AI9159">
        <f t="shared" si="885"/>
        <v>0</v>
      </c>
      <c r="AJ9159">
        <f t="shared" si="886"/>
        <v>0</v>
      </c>
      <c r="AK9159">
        <v>0</v>
      </c>
      <c r="AL9159" t="str">
        <f>IF(AA9159="","",IFERROR(IF(ISNUMBER('Procytrat 640'!E161),'Procytrat 640'!E161,IF(ISNUMBER(SEARCH("12",'Procytrat 640'!E161)),EDATE(AB9159,12),IF(ISNUMBER(SEARCH("6",'Procytrat 640'!E161)),EDATE(AB9159,6),IF(ISNUMBER(SEARCH("3",'Procytrat 640'!E161)),EDATE(AB9159,3),DATEVALUE('Procytrat 640'!E161))))),""))</f>
        <v/>
      </c>
      <c r="AM9159" t="str">
        <f t="shared" ca="1" si="887"/>
        <v/>
      </c>
    </row>
    <row r="9160" spans="27:39" x14ac:dyDescent="0.3">
      <c r="AA9160" t="str">
        <f>IF(COUNTA('Procytrat 640'!B162,'Procytrat 640'!C162,'Procytrat 640'!D162)&gt;0,"640","")</f>
        <v/>
      </c>
      <c r="AB9160" t="str">
        <f>IFERROR(IF(ISNUMBER('Procytrat 640'!B162),'Procytrat 640'!B162,DATEVALUE('Procytrat 640'!B162)),"")</f>
        <v/>
      </c>
      <c r="AC9160" t="str">
        <f>IF(AA9160="","",'Procytrat 640'!C162)</f>
        <v/>
      </c>
      <c r="AD9160" t="str">
        <f>IF(AA9160="","",IFERROR(1*'Procytrat 640'!D162,IFERROR(_xludf.NUMBERVALUE('Procytrat 640'!D162,".",","),IFERROR(_xludf.NUMBERVALUE('Procytrat 640'!D162,",","."),0))))</f>
        <v/>
      </c>
      <c r="AE9160" t="str">
        <f>IF(AA9160="","",'Procytrat 640'!L162)</f>
        <v/>
      </c>
      <c r="AF9160">
        <f t="shared" si="882"/>
        <v>0</v>
      </c>
      <c r="AG9160" t="str">
        <f t="shared" si="883"/>
        <v/>
      </c>
      <c r="AH9160" t="str">
        <f t="shared" si="884"/>
        <v/>
      </c>
      <c r="AI9160">
        <f t="shared" si="885"/>
        <v>0</v>
      </c>
      <c r="AJ9160">
        <f t="shared" si="886"/>
        <v>0</v>
      </c>
      <c r="AK9160">
        <v>0</v>
      </c>
      <c r="AL9160" t="str">
        <f>IF(AA9160="","",IFERROR(IF(ISNUMBER('Procytrat 640'!E162),'Procytrat 640'!E162,IF(ISNUMBER(SEARCH("12",'Procytrat 640'!E162)),EDATE(AB9160,12),IF(ISNUMBER(SEARCH("6",'Procytrat 640'!E162)),EDATE(AB9160,6),IF(ISNUMBER(SEARCH("3",'Procytrat 640'!E162)),EDATE(AB9160,3),DATEVALUE('Procytrat 640'!E162))))),""))</f>
        <v/>
      </c>
      <c r="AM9160" t="str">
        <f t="shared" ca="1" si="887"/>
        <v/>
      </c>
    </row>
    <row r="9161" spans="27:39" x14ac:dyDescent="0.3">
      <c r="AA9161" t="str">
        <f>IF(COUNTA('Procytrat 640'!B163,'Procytrat 640'!C163,'Procytrat 640'!D163)&gt;0,"640","")</f>
        <v/>
      </c>
      <c r="AB9161" t="str">
        <f>IFERROR(IF(ISNUMBER('Procytrat 640'!B163),'Procytrat 640'!B163,DATEVALUE('Procytrat 640'!B163)),"")</f>
        <v/>
      </c>
      <c r="AC9161" t="str">
        <f>IF(AA9161="","",'Procytrat 640'!C163)</f>
        <v/>
      </c>
      <c r="AD9161" t="str">
        <f>IF(AA9161="","",IFERROR(1*'Procytrat 640'!D163,IFERROR(_xludf.NUMBERVALUE('Procytrat 640'!D163,".",","),IFERROR(_xludf.NUMBERVALUE('Procytrat 640'!D163,",","."),0))))</f>
        <v/>
      </c>
      <c r="AE9161" t="str">
        <f>IF(AA9161="","",'Procytrat 640'!L163)</f>
        <v/>
      </c>
      <c r="AF9161">
        <f t="shared" si="882"/>
        <v>0</v>
      </c>
      <c r="AG9161" t="str">
        <f t="shared" si="883"/>
        <v/>
      </c>
      <c r="AH9161" t="str">
        <f t="shared" si="884"/>
        <v/>
      </c>
      <c r="AI9161">
        <f t="shared" si="885"/>
        <v>0</v>
      </c>
      <c r="AJ9161">
        <f t="shared" si="886"/>
        <v>0</v>
      </c>
      <c r="AK9161">
        <v>0</v>
      </c>
      <c r="AL9161" t="str">
        <f>IF(AA9161="","",IFERROR(IF(ISNUMBER('Procytrat 640'!E163),'Procytrat 640'!E163,IF(ISNUMBER(SEARCH("12",'Procytrat 640'!E163)),EDATE(AB9161,12),IF(ISNUMBER(SEARCH("6",'Procytrat 640'!E163)),EDATE(AB9161,6),IF(ISNUMBER(SEARCH("3",'Procytrat 640'!E163)),EDATE(AB9161,3),DATEVALUE('Procytrat 640'!E163))))),""))</f>
        <v/>
      </c>
      <c r="AM9161" t="str">
        <f t="shared" ca="1" si="887"/>
        <v/>
      </c>
    </row>
    <row r="9162" spans="27:39" x14ac:dyDescent="0.3">
      <c r="AA9162" t="str">
        <f>IF(COUNTA('Procytrat 640'!B164,'Procytrat 640'!C164,'Procytrat 640'!D164)&gt;0,"640","")</f>
        <v/>
      </c>
      <c r="AB9162" t="str">
        <f>IFERROR(IF(ISNUMBER('Procytrat 640'!B164),'Procytrat 640'!B164,DATEVALUE('Procytrat 640'!B164)),"")</f>
        <v/>
      </c>
      <c r="AC9162" t="str">
        <f>IF(AA9162="","",'Procytrat 640'!C164)</f>
        <v/>
      </c>
      <c r="AD9162" t="str">
        <f>IF(AA9162="","",IFERROR(1*'Procytrat 640'!D164,IFERROR(_xludf.NUMBERVALUE('Procytrat 640'!D164,".",","),IFERROR(_xludf.NUMBERVALUE('Procytrat 640'!D164,",","."),0))))</f>
        <v/>
      </c>
      <c r="AE9162" t="str">
        <f>IF(AA9162="","",'Procytrat 640'!L164)</f>
        <v/>
      </c>
      <c r="AF9162">
        <f t="shared" si="882"/>
        <v>0</v>
      </c>
      <c r="AG9162" t="str">
        <f t="shared" si="883"/>
        <v/>
      </c>
      <c r="AH9162" t="str">
        <f t="shared" si="884"/>
        <v/>
      </c>
      <c r="AI9162">
        <f t="shared" si="885"/>
        <v>0</v>
      </c>
      <c r="AJ9162">
        <f t="shared" si="886"/>
        <v>0</v>
      </c>
      <c r="AK9162">
        <v>0</v>
      </c>
      <c r="AL9162" t="str">
        <f>IF(AA9162="","",IFERROR(IF(ISNUMBER('Procytrat 640'!E164),'Procytrat 640'!E164,IF(ISNUMBER(SEARCH("12",'Procytrat 640'!E164)),EDATE(AB9162,12),IF(ISNUMBER(SEARCH("6",'Procytrat 640'!E164)),EDATE(AB9162,6),IF(ISNUMBER(SEARCH("3",'Procytrat 640'!E164)),EDATE(AB9162,3),DATEVALUE('Procytrat 640'!E164))))),""))</f>
        <v/>
      </c>
      <c r="AM9162" t="str">
        <f t="shared" ca="1" si="887"/>
        <v/>
      </c>
    </row>
    <row r="9163" spans="27:39" x14ac:dyDescent="0.3">
      <c r="AA9163" t="str">
        <f>IF(COUNTA('Procytrat 640'!B165,'Procytrat 640'!C165,'Procytrat 640'!D165)&gt;0,"640","")</f>
        <v/>
      </c>
      <c r="AB9163" t="str">
        <f>IFERROR(IF(ISNUMBER('Procytrat 640'!B165),'Procytrat 640'!B165,DATEVALUE('Procytrat 640'!B165)),"")</f>
        <v/>
      </c>
      <c r="AC9163" t="str">
        <f>IF(AA9163="","",'Procytrat 640'!C165)</f>
        <v/>
      </c>
      <c r="AD9163" t="str">
        <f>IF(AA9163="","",IFERROR(1*'Procytrat 640'!D165,IFERROR(_xludf.NUMBERVALUE('Procytrat 640'!D165,".",","),IFERROR(_xludf.NUMBERVALUE('Procytrat 640'!D165,",","."),0))))</f>
        <v/>
      </c>
      <c r="AE9163" t="str">
        <f>IF(AA9163="","",'Procytrat 640'!L165)</f>
        <v/>
      </c>
      <c r="AF9163">
        <f t="shared" si="882"/>
        <v>0</v>
      </c>
      <c r="AG9163" t="str">
        <f t="shared" si="883"/>
        <v/>
      </c>
      <c r="AH9163" t="str">
        <f t="shared" si="884"/>
        <v/>
      </c>
      <c r="AI9163">
        <f t="shared" si="885"/>
        <v>0</v>
      </c>
      <c r="AJ9163">
        <f t="shared" si="886"/>
        <v>0</v>
      </c>
      <c r="AK9163">
        <v>0</v>
      </c>
      <c r="AL9163" t="str">
        <f>IF(AA9163="","",IFERROR(IF(ISNUMBER('Procytrat 640'!E165),'Procytrat 640'!E165,IF(ISNUMBER(SEARCH("12",'Procytrat 640'!E165)),EDATE(AB9163,12),IF(ISNUMBER(SEARCH("6",'Procytrat 640'!E165)),EDATE(AB9163,6),IF(ISNUMBER(SEARCH("3",'Procytrat 640'!E165)),EDATE(AB9163,3),DATEVALUE('Procytrat 640'!E165))))),""))</f>
        <v/>
      </c>
      <c r="AM9163" t="str">
        <f t="shared" ca="1" si="887"/>
        <v/>
      </c>
    </row>
    <row r="9164" spans="27:39" x14ac:dyDescent="0.3">
      <c r="AA9164" t="str">
        <f>IF(COUNTA('Procytrat 640'!B166,'Procytrat 640'!C166,'Procytrat 640'!D166)&gt;0,"640","")</f>
        <v/>
      </c>
      <c r="AB9164" t="str">
        <f>IFERROR(IF(ISNUMBER('Procytrat 640'!B166),'Procytrat 640'!B166,DATEVALUE('Procytrat 640'!B166)),"")</f>
        <v/>
      </c>
      <c r="AC9164" t="str">
        <f>IF(AA9164="","",'Procytrat 640'!C166)</f>
        <v/>
      </c>
      <c r="AD9164" t="str">
        <f>IF(AA9164="","",IFERROR(1*'Procytrat 640'!D166,IFERROR(_xludf.NUMBERVALUE('Procytrat 640'!D166,".",","),IFERROR(_xludf.NUMBERVALUE('Procytrat 640'!D166,",","."),0))))</f>
        <v/>
      </c>
      <c r="AE9164" t="str">
        <f>IF(AA9164="","",'Procytrat 640'!L166)</f>
        <v/>
      </c>
      <c r="AF9164">
        <f t="shared" si="882"/>
        <v>0</v>
      </c>
      <c r="AG9164" t="str">
        <f t="shared" si="883"/>
        <v/>
      </c>
      <c r="AH9164" t="str">
        <f t="shared" si="884"/>
        <v/>
      </c>
      <c r="AI9164">
        <f t="shared" si="885"/>
        <v>0</v>
      </c>
      <c r="AJ9164">
        <f t="shared" si="886"/>
        <v>0</v>
      </c>
      <c r="AK9164">
        <v>0</v>
      </c>
      <c r="AL9164" t="str">
        <f>IF(AA9164="","",IFERROR(IF(ISNUMBER('Procytrat 640'!E166),'Procytrat 640'!E166,IF(ISNUMBER(SEARCH("12",'Procytrat 640'!E166)),EDATE(AB9164,12),IF(ISNUMBER(SEARCH("6",'Procytrat 640'!E166)),EDATE(AB9164,6),IF(ISNUMBER(SEARCH("3",'Procytrat 640'!E166)),EDATE(AB9164,3),DATEVALUE('Procytrat 640'!E166))))),""))</f>
        <v/>
      </c>
      <c r="AM9164" t="str">
        <f t="shared" ca="1" si="887"/>
        <v/>
      </c>
    </row>
    <row r="9165" spans="27:39" x14ac:dyDescent="0.3">
      <c r="AA9165" t="str">
        <f>IF(COUNTA('Procytrat 640'!B167,'Procytrat 640'!C167,'Procytrat 640'!D167)&gt;0,"640","")</f>
        <v/>
      </c>
      <c r="AB9165" t="str">
        <f>IFERROR(IF(ISNUMBER('Procytrat 640'!B167),'Procytrat 640'!B167,DATEVALUE('Procytrat 640'!B167)),"")</f>
        <v/>
      </c>
      <c r="AC9165" t="str">
        <f>IF(AA9165="","",'Procytrat 640'!C167)</f>
        <v/>
      </c>
      <c r="AD9165" t="str">
        <f>IF(AA9165="","",IFERROR(1*'Procytrat 640'!D167,IFERROR(_xludf.NUMBERVALUE('Procytrat 640'!D167,".",","),IFERROR(_xludf.NUMBERVALUE('Procytrat 640'!D167,",","."),0))))</f>
        <v/>
      </c>
      <c r="AE9165" t="str">
        <f>IF(AA9165="","",'Procytrat 640'!L167)</f>
        <v/>
      </c>
      <c r="AF9165">
        <f t="shared" si="882"/>
        <v>0</v>
      </c>
      <c r="AG9165" t="str">
        <f t="shared" si="883"/>
        <v/>
      </c>
      <c r="AH9165" t="str">
        <f t="shared" si="884"/>
        <v/>
      </c>
      <c r="AI9165">
        <f t="shared" si="885"/>
        <v>0</v>
      </c>
      <c r="AJ9165">
        <f t="shared" si="886"/>
        <v>0</v>
      </c>
      <c r="AK9165">
        <v>0</v>
      </c>
      <c r="AL9165" t="str">
        <f>IF(AA9165="","",IFERROR(IF(ISNUMBER('Procytrat 640'!E167),'Procytrat 640'!E167,IF(ISNUMBER(SEARCH("12",'Procytrat 640'!E167)),EDATE(AB9165,12),IF(ISNUMBER(SEARCH("6",'Procytrat 640'!E167)),EDATE(AB9165,6),IF(ISNUMBER(SEARCH("3",'Procytrat 640'!E167)),EDATE(AB9165,3),DATEVALUE('Procytrat 640'!E167))))),""))</f>
        <v/>
      </c>
      <c r="AM9165" t="str">
        <f t="shared" ca="1" si="887"/>
        <v/>
      </c>
    </row>
    <row r="9166" spans="27:39" x14ac:dyDescent="0.3">
      <c r="AA9166" t="str">
        <f>IF(COUNTA('Procytrat 640'!B168,'Procytrat 640'!C168,'Procytrat 640'!D168)&gt;0,"640","")</f>
        <v/>
      </c>
      <c r="AB9166" t="str">
        <f>IFERROR(IF(ISNUMBER('Procytrat 640'!B168),'Procytrat 640'!B168,DATEVALUE('Procytrat 640'!B168)),"")</f>
        <v/>
      </c>
      <c r="AC9166" t="str">
        <f>IF(AA9166="","",'Procytrat 640'!C168)</f>
        <v/>
      </c>
      <c r="AD9166" t="str">
        <f>IF(AA9166="","",IFERROR(1*'Procytrat 640'!D168,IFERROR(_xludf.NUMBERVALUE('Procytrat 640'!D168,".",","),IFERROR(_xludf.NUMBERVALUE('Procytrat 640'!D168,",","."),0))))</f>
        <v/>
      </c>
      <c r="AE9166" t="str">
        <f>IF(AA9166="","",'Procytrat 640'!L168)</f>
        <v/>
      </c>
      <c r="AF9166">
        <f t="shared" si="882"/>
        <v>0</v>
      </c>
      <c r="AG9166" t="str">
        <f t="shared" si="883"/>
        <v/>
      </c>
      <c r="AH9166" t="str">
        <f t="shared" si="884"/>
        <v/>
      </c>
      <c r="AI9166">
        <f t="shared" si="885"/>
        <v>0</v>
      </c>
      <c r="AJ9166">
        <f t="shared" si="886"/>
        <v>0</v>
      </c>
      <c r="AK9166">
        <v>0</v>
      </c>
      <c r="AL9166" t="str">
        <f>IF(AA9166="","",IFERROR(IF(ISNUMBER('Procytrat 640'!E168),'Procytrat 640'!E168,IF(ISNUMBER(SEARCH("12",'Procytrat 640'!E168)),EDATE(AB9166,12),IF(ISNUMBER(SEARCH("6",'Procytrat 640'!E168)),EDATE(AB9166,6),IF(ISNUMBER(SEARCH("3",'Procytrat 640'!E168)),EDATE(AB9166,3),DATEVALUE('Procytrat 640'!E168))))),""))</f>
        <v/>
      </c>
      <c r="AM9166" t="str">
        <f t="shared" ca="1" si="887"/>
        <v/>
      </c>
    </row>
    <row r="9167" spans="27:39" x14ac:dyDescent="0.3">
      <c r="AA9167" t="str">
        <f>IF(COUNTA('Procytrat 640'!B169,'Procytrat 640'!C169,'Procytrat 640'!D169)&gt;0,"640","")</f>
        <v/>
      </c>
      <c r="AB9167" t="str">
        <f>IFERROR(IF(ISNUMBER('Procytrat 640'!B169),'Procytrat 640'!B169,DATEVALUE('Procytrat 640'!B169)),"")</f>
        <v/>
      </c>
      <c r="AC9167" t="str">
        <f>IF(AA9167="","",'Procytrat 640'!C169)</f>
        <v/>
      </c>
      <c r="AD9167" t="str">
        <f>IF(AA9167="","",IFERROR(1*'Procytrat 640'!D169,IFERROR(_xludf.NUMBERVALUE('Procytrat 640'!D169,".",","),IFERROR(_xludf.NUMBERVALUE('Procytrat 640'!D169,",","."),0))))</f>
        <v/>
      </c>
      <c r="AE9167" t="str">
        <f>IF(AA9167="","",'Procytrat 640'!L169)</f>
        <v/>
      </c>
      <c r="AF9167">
        <f t="shared" si="882"/>
        <v>0</v>
      </c>
      <c r="AG9167" t="str">
        <f t="shared" si="883"/>
        <v/>
      </c>
      <c r="AH9167" t="str">
        <f t="shared" si="884"/>
        <v/>
      </c>
      <c r="AI9167">
        <f t="shared" si="885"/>
        <v>0</v>
      </c>
      <c r="AJ9167">
        <f t="shared" si="886"/>
        <v>0</v>
      </c>
      <c r="AK9167">
        <v>0</v>
      </c>
      <c r="AL9167" t="str">
        <f>IF(AA9167="","",IFERROR(IF(ISNUMBER('Procytrat 640'!E169),'Procytrat 640'!E169,IF(ISNUMBER(SEARCH("12",'Procytrat 640'!E169)),EDATE(AB9167,12),IF(ISNUMBER(SEARCH("6",'Procytrat 640'!E169)),EDATE(AB9167,6),IF(ISNUMBER(SEARCH("3",'Procytrat 640'!E169)),EDATE(AB9167,3),DATEVALUE('Procytrat 640'!E169))))),""))</f>
        <v/>
      </c>
      <c r="AM9167" t="str">
        <f t="shared" ca="1" si="887"/>
        <v/>
      </c>
    </row>
    <row r="9168" spans="27:39" x14ac:dyDescent="0.3">
      <c r="AA9168" t="str">
        <f>IF(COUNTA('Procytrat 640'!B170,'Procytrat 640'!C170,'Procytrat 640'!D170)&gt;0,"640","")</f>
        <v/>
      </c>
      <c r="AB9168" t="str">
        <f>IFERROR(IF(ISNUMBER('Procytrat 640'!B170),'Procytrat 640'!B170,DATEVALUE('Procytrat 640'!B170)),"")</f>
        <v/>
      </c>
      <c r="AC9168" t="str">
        <f>IF(AA9168="","",'Procytrat 640'!C170)</f>
        <v/>
      </c>
      <c r="AD9168" t="str">
        <f>IF(AA9168="","",IFERROR(1*'Procytrat 640'!D170,IFERROR(_xludf.NUMBERVALUE('Procytrat 640'!D170,".",","),IFERROR(_xludf.NUMBERVALUE('Procytrat 640'!D170,",","."),0))))</f>
        <v/>
      </c>
      <c r="AE9168" t="str">
        <f>IF(AA9168="","",'Procytrat 640'!L170)</f>
        <v/>
      </c>
      <c r="AF9168">
        <f t="shared" si="882"/>
        <v>0</v>
      </c>
      <c r="AG9168" t="str">
        <f t="shared" si="883"/>
        <v/>
      </c>
      <c r="AH9168" t="str">
        <f t="shared" si="884"/>
        <v/>
      </c>
      <c r="AI9168">
        <f t="shared" si="885"/>
        <v>0</v>
      </c>
      <c r="AJ9168">
        <f t="shared" si="886"/>
        <v>0</v>
      </c>
      <c r="AK9168">
        <v>0</v>
      </c>
      <c r="AL9168" t="str">
        <f>IF(AA9168="","",IFERROR(IF(ISNUMBER('Procytrat 640'!E170),'Procytrat 640'!E170,IF(ISNUMBER(SEARCH("12",'Procytrat 640'!E170)),EDATE(AB9168,12),IF(ISNUMBER(SEARCH("6",'Procytrat 640'!E170)),EDATE(AB9168,6),IF(ISNUMBER(SEARCH("3",'Procytrat 640'!E170)),EDATE(AB9168,3),DATEVALUE('Procytrat 640'!E170))))),""))</f>
        <v/>
      </c>
      <c r="AM9168" t="str">
        <f t="shared" ca="1" si="887"/>
        <v/>
      </c>
    </row>
    <row r="9169" spans="27:39" x14ac:dyDescent="0.3">
      <c r="AA9169" t="str">
        <f>IF(COUNTA('Procytrat 640'!B171,'Procytrat 640'!C171,'Procytrat 640'!D171)&gt;0,"640","")</f>
        <v/>
      </c>
      <c r="AB9169" t="str">
        <f>IFERROR(IF(ISNUMBER('Procytrat 640'!B171),'Procytrat 640'!B171,DATEVALUE('Procytrat 640'!B171)),"")</f>
        <v/>
      </c>
      <c r="AC9169" t="str">
        <f>IF(AA9169="","",'Procytrat 640'!C171)</f>
        <v/>
      </c>
      <c r="AD9169" t="str">
        <f>IF(AA9169="","",IFERROR(1*'Procytrat 640'!D171,IFERROR(_xludf.NUMBERVALUE('Procytrat 640'!D171,".",","),IFERROR(_xludf.NUMBERVALUE('Procytrat 640'!D171,",","."),0))))</f>
        <v/>
      </c>
      <c r="AE9169" t="str">
        <f>IF(AA9169="","",'Procytrat 640'!L171)</f>
        <v/>
      </c>
      <c r="AF9169">
        <f t="shared" si="882"/>
        <v>0</v>
      </c>
      <c r="AG9169" t="str">
        <f t="shared" si="883"/>
        <v/>
      </c>
      <c r="AH9169" t="str">
        <f t="shared" si="884"/>
        <v/>
      </c>
      <c r="AI9169">
        <f t="shared" si="885"/>
        <v>0</v>
      </c>
      <c r="AJ9169">
        <f t="shared" si="886"/>
        <v>0</v>
      </c>
      <c r="AK9169">
        <v>0</v>
      </c>
      <c r="AL9169" t="str">
        <f>IF(AA9169="","",IFERROR(IF(ISNUMBER('Procytrat 640'!E171),'Procytrat 640'!E171,IF(ISNUMBER(SEARCH("12",'Procytrat 640'!E171)),EDATE(AB9169,12),IF(ISNUMBER(SEARCH("6",'Procytrat 640'!E171)),EDATE(AB9169,6),IF(ISNUMBER(SEARCH("3",'Procytrat 640'!E171)),EDATE(AB9169,3),DATEVALUE('Procytrat 640'!E171))))),""))</f>
        <v/>
      </c>
      <c r="AM9169" t="str">
        <f t="shared" ca="1" si="887"/>
        <v/>
      </c>
    </row>
    <row r="9170" spans="27:39" x14ac:dyDescent="0.3">
      <c r="AA9170" t="str">
        <f>IF(COUNTA('Procytrat 640'!B172,'Procytrat 640'!C172,'Procytrat 640'!D172)&gt;0,"640","")</f>
        <v/>
      </c>
      <c r="AB9170" t="str">
        <f>IFERROR(IF(ISNUMBER('Procytrat 640'!B172),'Procytrat 640'!B172,DATEVALUE('Procytrat 640'!B172)),"")</f>
        <v/>
      </c>
      <c r="AC9170" t="str">
        <f>IF(AA9170="","",'Procytrat 640'!C172)</f>
        <v/>
      </c>
      <c r="AD9170" t="str">
        <f>IF(AA9170="","",IFERROR(1*'Procytrat 640'!D172,IFERROR(_xludf.NUMBERVALUE('Procytrat 640'!D172,".",","),IFERROR(_xludf.NUMBERVALUE('Procytrat 640'!D172,",","."),0))))</f>
        <v/>
      </c>
      <c r="AE9170" t="str">
        <f>IF(AA9170="","",'Procytrat 640'!L172)</f>
        <v/>
      </c>
      <c r="AF9170">
        <f t="shared" si="882"/>
        <v>0</v>
      </c>
      <c r="AG9170" t="str">
        <f t="shared" si="883"/>
        <v/>
      </c>
      <c r="AH9170" t="str">
        <f t="shared" si="884"/>
        <v/>
      </c>
      <c r="AI9170">
        <f t="shared" si="885"/>
        <v>0</v>
      </c>
      <c r="AJ9170">
        <f t="shared" si="886"/>
        <v>0</v>
      </c>
      <c r="AK9170">
        <v>0</v>
      </c>
      <c r="AL9170" t="str">
        <f>IF(AA9170="","",IFERROR(IF(ISNUMBER('Procytrat 640'!E172),'Procytrat 640'!E172,IF(ISNUMBER(SEARCH("12",'Procytrat 640'!E172)),EDATE(AB9170,12),IF(ISNUMBER(SEARCH("6",'Procytrat 640'!E172)),EDATE(AB9170,6),IF(ISNUMBER(SEARCH("3",'Procytrat 640'!E172)),EDATE(AB9170,3),DATEVALUE('Procytrat 640'!E172))))),""))</f>
        <v/>
      </c>
      <c r="AM9170" t="str">
        <f t="shared" ca="1" si="887"/>
        <v/>
      </c>
    </row>
    <row r="9171" spans="27:39" x14ac:dyDescent="0.3">
      <c r="AA9171" t="str">
        <f>IF(COUNTA('Procytrat 640'!B173,'Procytrat 640'!C173,'Procytrat 640'!D173)&gt;0,"640","")</f>
        <v/>
      </c>
      <c r="AB9171" t="str">
        <f>IFERROR(IF(ISNUMBER('Procytrat 640'!B173),'Procytrat 640'!B173,DATEVALUE('Procytrat 640'!B173)),"")</f>
        <v/>
      </c>
      <c r="AC9171" t="str">
        <f>IF(AA9171="","",'Procytrat 640'!C173)</f>
        <v/>
      </c>
      <c r="AD9171" t="str">
        <f>IF(AA9171="","",IFERROR(1*'Procytrat 640'!D173,IFERROR(_xludf.NUMBERVALUE('Procytrat 640'!D173,".",","),IFERROR(_xludf.NUMBERVALUE('Procytrat 640'!D173,",","."),0))))</f>
        <v/>
      </c>
      <c r="AE9171" t="str">
        <f>IF(AA9171="","",'Procytrat 640'!L173)</f>
        <v/>
      </c>
      <c r="AF9171">
        <f t="shared" si="882"/>
        <v>0</v>
      </c>
      <c r="AG9171" t="str">
        <f t="shared" si="883"/>
        <v/>
      </c>
      <c r="AH9171" t="str">
        <f t="shared" si="884"/>
        <v/>
      </c>
      <c r="AI9171">
        <f t="shared" si="885"/>
        <v>0</v>
      </c>
      <c r="AJ9171">
        <f t="shared" si="886"/>
        <v>0</v>
      </c>
      <c r="AK9171">
        <v>0</v>
      </c>
      <c r="AL9171" t="str">
        <f>IF(AA9171="","",IFERROR(IF(ISNUMBER('Procytrat 640'!E173),'Procytrat 640'!E173,IF(ISNUMBER(SEARCH("12",'Procytrat 640'!E173)),EDATE(AB9171,12),IF(ISNUMBER(SEARCH("6",'Procytrat 640'!E173)),EDATE(AB9171,6),IF(ISNUMBER(SEARCH("3",'Procytrat 640'!E173)),EDATE(AB9171,3),DATEVALUE('Procytrat 640'!E173))))),""))</f>
        <v/>
      </c>
      <c r="AM9171" t="str">
        <f t="shared" ca="1" si="887"/>
        <v/>
      </c>
    </row>
    <row r="9172" spans="27:39" x14ac:dyDescent="0.3">
      <c r="AA9172" t="str">
        <f>IF(COUNTA('Procytrat 640'!B174,'Procytrat 640'!C174,'Procytrat 640'!D174)&gt;0,"640","")</f>
        <v/>
      </c>
      <c r="AB9172" t="str">
        <f>IFERROR(IF(ISNUMBER('Procytrat 640'!B174),'Procytrat 640'!B174,DATEVALUE('Procytrat 640'!B174)),"")</f>
        <v/>
      </c>
      <c r="AC9172" t="str">
        <f>IF(AA9172="","",'Procytrat 640'!C174)</f>
        <v/>
      </c>
      <c r="AD9172" t="str">
        <f>IF(AA9172="","",IFERROR(1*'Procytrat 640'!D174,IFERROR(_xludf.NUMBERVALUE('Procytrat 640'!D174,".",","),IFERROR(_xludf.NUMBERVALUE('Procytrat 640'!D174,",","."),0))))</f>
        <v/>
      </c>
      <c r="AE9172" t="str">
        <f>IF(AA9172="","",'Procytrat 640'!L174)</f>
        <v/>
      </c>
      <c r="AF9172">
        <f t="shared" si="882"/>
        <v>0</v>
      </c>
      <c r="AG9172" t="str">
        <f t="shared" si="883"/>
        <v/>
      </c>
      <c r="AH9172" t="str">
        <f t="shared" si="884"/>
        <v/>
      </c>
      <c r="AI9172">
        <f t="shared" si="885"/>
        <v>0</v>
      </c>
      <c r="AJ9172">
        <f t="shared" si="886"/>
        <v>0</v>
      </c>
      <c r="AK9172">
        <v>0</v>
      </c>
      <c r="AL9172" t="str">
        <f>IF(AA9172="","",IFERROR(IF(ISNUMBER('Procytrat 640'!E174),'Procytrat 640'!E174,IF(ISNUMBER(SEARCH("12",'Procytrat 640'!E174)),EDATE(AB9172,12),IF(ISNUMBER(SEARCH("6",'Procytrat 640'!E174)),EDATE(AB9172,6),IF(ISNUMBER(SEARCH("3",'Procytrat 640'!E174)),EDATE(AB9172,3),DATEVALUE('Procytrat 640'!E174))))),""))</f>
        <v/>
      </c>
      <c r="AM9172" t="str">
        <f t="shared" ca="1" si="887"/>
        <v/>
      </c>
    </row>
    <row r="9173" spans="27:39" x14ac:dyDescent="0.3">
      <c r="AA9173" t="str">
        <f>IF(COUNTA('Procytrat 640'!B175,'Procytrat 640'!C175,'Procytrat 640'!D175)&gt;0,"640","")</f>
        <v/>
      </c>
      <c r="AB9173" t="str">
        <f>IFERROR(IF(ISNUMBER('Procytrat 640'!B175),'Procytrat 640'!B175,DATEVALUE('Procytrat 640'!B175)),"")</f>
        <v/>
      </c>
      <c r="AC9173" t="str">
        <f>IF(AA9173="","",'Procytrat 640'!C175)</f>
        <v/>
      </c>
      <c r="AD9173" t="str">
        <f>IF(AA9173="","",IFERROR(1*'Procytrat 640'!D175,IFERROR(_xludf.NUMBERVALUE('Procytrat 640'!D175,".",","),IFERROR(_xludf.NUMBERVALUE('Procytrat 640'!D175,",","."),0))))</f>
        <v/>
      </c>
      <c r="AE9173" t="str">
        <f>IF(AA9173="","",'Procytrat 640'!L175)</f>
        <v/>
      </c>
      <c r="AF9173">
        <f t="shared" si="882"/>
        <v>0</v>
      </c>
      <c r="AG9173" t="str">
        <f t="shared" si="883"/>
        <v/>
      </c>
      <c r="AH9173" t="str">
        <f t="shared" si="884"/>
        <v/>
      </c>
      <c r="AI9173">
        <f t="shared" si="885"/>
        <v>0</v>
      </c>
      <c r="AJ9173">
        <f t="shared" si="886"/>
        <v>0</v>
      </c>
      <c r="AK9173">
        <v>0</v>
      </c>
      <c r="AL9173" t="str">
        <f>IF(AA9173="","",IFERROR(IF(ISNUMBER('Procytrat 640'!E175),'Procytrat 640'!E175,IF(ISNUMBER(SEARCH("12",'Procytrat 640'!E175)),EDATE(AB9173,12),IF(ISNUMBER(SEARCH("6",'Procytrat 640'!E175)),EDATE(AB9173,6),IF(ISNUMBER(SEARCH("3",'Procytrat 640'!E175)),EDATE(AB9173,3),DATEVALUE('Procytrat 640'!E175))))),""))</f>
        <v/>
      </c>
      <c r="AM9173" t="str">
        <f t="shared" ca="1" si="887"/>
        <v/>
      </c>
    </row>
    <row r="9174" spans="27:39" x14ac:dyDescent="0.3">
      <c r="AA9174" t="str">
        <f>IF(COUNTA('Procytrat 640'!B176,'Procytrat 640'!C176,'Procytrat 640'!D176)&gt;0,"640","")</f>
        <v/>
      </c>
      <c r="AB9174" t="str">
        <f>IFERROR(IF(ISNUMBER('Procytrat 640'!B176),'Procytrat 640'!B176,DATEVALUE('Procytrat 640'!B176)),"")</f>
        <v/>
      </c>
      <c r="AC9174" t="str">
        <f>IF(AA9174="","",'Procytrat 640'!C176)</f>
        <v/>
      </c>
      <c r="AD9174" t="str">
        <f>IF(AA9174="","",IFERROR(1*'Procytrat 640'!D176,IFERROR(_xludf.NUMBERVALUE('Procytrat 640'!D176,".",","),IFERROR(_xludf.NUMBERVALUE('Procytrat 640'!D176,",","."),0))))</f>
        <v/>
      </c>
      <c r="AE9174" t="str">
        <f>IF(AA9174="","",'Procytrat 640'!L176)</f>
        <v/>
      </c>
      <c r="AF9174">
        <f t="shared" si="882"/>
        <v>0</v>
      </c>
      <c r="AG9174" t="str">
        <f t="shared" si="883"/>
        <v/>
      </c>
      <c r="AH9174" t="str">
        <f t="shared" si="884"/>
        <v/>
      </c>
      <c r="AI9174">
        <f t="shared" si="885"/>
        <v>0</v>
      </c>
      <c r="AJ9174">
        <f t="shared" si="886"/>
        <v>0</v>
      </c>
      <c r="AK9174">
        <v>0</v>
      </c>
      <c r="AL9174" t="str">
        <f>IF(AA9174="","",IFERROR(IF(ISNUMBER('Procytrat 640'!E176),'Procytrat 640'!E176,IF(ISNUMBER(SEARCH("12",'Procytrat 640'!E176)),EDATE(AB9174,12),IF(ISNUMBER(SEARCH("6",'Procytrat 640'!E176)),EDATE(AB9174,6),IF(ISNUMBER(SEARCH("3",'Procytrat 640'!E176)),EDATE(AB9174,3),DATEVALUE('Procytrat 640'!E176))))),""))</f>
        <v/>
      </c>
      <c r="AM9174" t="str">
        <f t="shared" ca="1" si="887"/>
        <v/>
      </c>
    </row>
    <row r="9175" spans="27:39" x14ac:dyDescent="0.3">
      <c r="AA9175" t="str">
        <f>IF(COUNTA('Procytrat 640'!B177,'Procytrat 640'!C177,'Procytrat 640'!D177)&gt;0,"640","")</f>
        <v/>
      </c>
      <c r="AB9175" t="str">
        <f>IFERROR(IF(ISNUMBER('Procytrat 640'!B177),'Procytrat 640'!B177,DATEVALUE('Procytrat 640'!B177)),"")</f>
        <v/>
      </c>
      <c r="AC9175" t="str">
        <f>IF(AA9175="","",'Procytrat 640'!C177)</f>
        <v/>
      </c>
      <c r="AD9175" t="str">
        <f>IF(AA9175="","",IFERROR(1*'Procytrat 640'!D177,IFERROR(_xludf.NUMBERVALUE('Procytrat 640'!D177,".",","),IFERROR(_xludf.NUMBERVALUE('Procytrat 640'!D177,",","."),0))))</f>
        <v/>
      </c>
      <c r="AE9175" t="str">
        <f>IF(AA9175="","",'Procytrat 640'!L177)</f>
        <v/>
      </c>
      <c r="AF9175">
        <f t="shared" si="882"/>
        <v>0</v>
      </c>
      <c r="AG9175" t="str">
        <f t="shared" si="883"/>
        <v/>
      </c>
      <c r="AH9175" t="str">
        <f t="shared" si="884"/>
        <v/>
      </c>
      <c r="AI9175">
        <f t="shared" si="885"/>
        <v>0</v>
      </c>
      <c r="AJ9175">
        <f t="shared" si="886"/>
        <v>0</v>
      </c>
      <c r="AK9175">
        <v>0</v>
      </c>
      <c r="AL9175" t="str">
        <f>IF(AA9175="","",IFERROR(IF(ISNUMBER('Procytrat 640'!E177),'Procytrat 640'!E177,IF(ISNUMBER(SEARCH("12",'Procytrat 640'!E177)),EDATE(AB9175,12),IF(ISNUMBER(SEARCH("6",'Procytrat 640'!E177)),EDATE(AB9175,6),IF(ISNUMBER(SEARCH("3",'Procytrat 640'!E177)),EDATE(AB9175,3),DATEVALUE('Procytrat 640'!E177))))),""))</f>
        <v/>
      </c>
      <c r="AM9175" t="str">
        <f t="shared" ca="1" si="887"/>
        <v/>
      </c>
    </row>
    <row r="9176" spans="27:39" x14ac:dyDescent="0.3">
      <c r="AA9176" t="str">
        <f>IF(COUNTA('Procytrat 640'!B178,'Procytrat 640'!C178,'Procytrat 640'!D178)&gt;0,"640","")</f>
        <v/>
      </c>
      <c r="AB9176" t="str">
        <f>IFERROR(IF(ISNUMBER('Procytrat 640'!B178),'Procytrat 640'!B178,DATEVALUE('Procytrat 640'!B178)),"")</f>
        <v/>
      </c>
      <c r="AC9176" t="str">
        <f>IF(AA9176="","",'Procytrat 640'!C178)</f>
        <v/>
      </c>
      <c r="AD9176" t="str">
        <f>IF(AA9176="","",IFERROR(1*'Procytrat 640'!D178,IFERROR(_xludf.NUMBERVALUE('Procytrat 640'!D178,".",","),IFERROR(_xludf.NUMBERVALUE('Procytrat 640'!D178,",","."),0))))</f>
        <v/>
      </c>
      <c r="AE9176" t="str">
        <f>IF(AA9176="","",'Procytrat 640'!L178)</f>
        <v/>
      </c>
      <c r="AF9176">
        <f t="shared" si="882"/>
        <v>0</v>
      </c>
      <c r="AG9176" t="str">
        <f t="shared" si="883"/>
        <v/>
      </c>
      <c r="AH9176" t="str">
        <f t="shared" si="884"/>
        <v/>
      </c>
      <c r="AI9176">
        <f t="shared" si="885"/>
        <v>0</v>
      </c>
      <c r="AJ9176">
        <f t="shared" si="886"/>
        <v>0</v>
      </c>
      <c r="AK9176">
        <v>0</v>
      </c>
      <c r="AL9176" t="str">
        <f>IF(AA9176="","",IFERROR(IF(ISNUMBER('Procytrat 640'!E178),'Procytrat 640'!E178,IF(ISNUMBER(SEARCH("12",'Procytrat 640'!E178)),EDATE(AB9176,12),IF(ISNUMBER(SEARCH("6",'Procytrat 640'!E178)),EDATE(AB9176,6),IF(ISNUMBER(SEARCH("3",'Procytrat 640'!E178)),EDATE(AB9176,3),DATEVALUE('Procytrat 640'!E178))))),""))</f>
        <v/>
      </c>
      <c r="AM9176" t="str">
        <f t="shared" ca="1" si="887"/>
        <v/>
      </c>
    </row>
    <row r="9177" spans="27:39" x14ac:dyDescent="0.3">
      <c r="AA9177" t="str">
        <f>IF(COUNTA('Procytrat 640'!B179,'Procytrat 640'!C179,'Procytrat 640'!D179)&gt;0,"640","")</f>
        <v/>
      </c>
      <c r="AB9177" t="str">
        <f>IFERROR(IF(ISNUMBER('Procytrat 640'!B179),'Procytrat 640'!B179,DATEVALUE('Procytrat 640'!B179)),"")</f>
        <v/>
      </c>
      <c r="AC9177" t="str">
        <f>IF(AA9177="","",'Procytrat 640'!C179)</f>
        <v/>
      </c>
      <c r="AD9177" t="str">
        <f>IF(AA9177="","",IFERROR(1*'Procytrat 640'!D179,IFERROR(_xludf.NUMBERVALUE('Procytrat 640'!D179,".",","),IFERROR(_xludf.NUMBERVALUE('Procytrat 640'!D179,",","."),0))))</f>
        <v/>
      </c>
      <c r="AE9177" t="str">
        <f>IF(AA9177="","",'Procytrat 640'!L179)</f>
        <v/>
      </c>
      <c r="AF9177">
        <f t="shared" si="882"/>
        <v>0</v>
      </c>
      <c r="AG9177" t="str">
        <f t="shared" si="883"/>
        <v/>
      </c>
      <c r="AH9177" t="str">
        <f t="shared" si="884"/>
        <v/>
      </c>
      <c r="AI9177">
        <f t="shared" si="885"/>
        <v>0</v>
      </c>
      <c r="AJ9177">
        <f t="shared" si="886"/>
        <v>0</v>
      </c>
      <c r="AK9177">
        <v>0</v>
      </c>
      <c r="AL9177" t="str">
        <f>IF(AA9177="","",IFERROR(IF(ISNUMBER('Procytrat 640'!E179),'Procytrat 640'!E179,IF(ISNUMBER(SEARCH("12",'Procytrat 640'!E179)),EDATE(AB9177,12),IF(ISNUMBER(SEARCH("6",'Procytrat 640'!E179)),EDATE(AB9177,6),IF(ISNUMBER(SEARCH("3",'Procytrat 640'!E179)),EDATE(AB9177,3),DATEVALUE('Procytrat 640'!E179))))),""))</f>
        <v/>
      </c>
      <c r="AM9177" t="str">
        <f t="shared" ca="1" si="887"/>
        <v/>
      </c>
    </row>
    <row r="9178" spans="27:39" x14ac:dyDescent="0.3">
      <c r="AA9178" t="str">
        <f>IF(COUNTA('Procytrat 640'!B180,'Procytrat 640'!C180,'Procytrat 640'!D180)&gt;0,"640","")</f>
        <v/>
      </c>
      <c r="AB9178" t="str">
        <f>IFERROR(IF(ISNUMBER('Procytrat 640'!B180),'Procytrat 640'!B180,DATEVALUE('Procytrat 640'!B180)),"")</f>
        <v/>
      </c>
      <c r="AC9178" t="str">
        <f>IF(AA9178="","",'Procytrat 640'!C180)</f>
        <v/>
      </c>
      <c r="AD9178" t="str">
        <f>IF(AA9178="","",IFERROR(1*'Procytrat 640'!D180,IFERROR(_xludf.NUMBERVALUE('Procytrat 640'!D180,".",","),IFERROR(_xludf.NUMBERVALUE('Procytrat 640'!D180,",","."),0))))</f>
        <v/>
      </c>
      <c r="AE9178" t="str">
        <f>IF(AA9178="","",'Procytrat 640'!L180)</f>
        <v/>
      </c>
      <c r="AF9178">
        <f t="shared" si="882"/>
        <v>0</v>
      </c>
      <c r="AG9178" t="str">
        <f t="shared" si="883"/>
        <v/>
      </c>
      <c r="AH9178" t="str">
        <f t="shared" si="884"/>
        <v/>
      </c>
      <c r="AI9178">
        <f t="shared" si="885"/>
        <v>0</v>
      </c>
      <c r="AJ9178">
        <f t="shared" si="886"/>
        <v>0</v>
      </c>
      <c r="AK9178">
        <v>0</v>
      </c>
      <c r="AL9178" t="str">
        <f>IF(AA9178="","",IFERROR(IF(ISNUMBER('Procytrat 640'!E180),'Procytrat 640'!E180,IF(ISNUMBER(SEARCH("12",'Procytrat 640'!E180)),EDATE(AB9178,12),IF(ISNUMBER(SEARCH("6",'Procytrat 640'!E180)),EDATE(AB9178,6),IF(ISNUMBER(SEARCH("3",'Procytrat 640'!E180)),EDATE(AB9178,3),DATEVALUE('Procytrat 640'!E180))))),""))</f>
        <v/>
      </c>
      <c r="AM9178" t="str">
        <f t="shared" ca="1" si="887"/>
        <v/>
      </c>
    </row>
    <row r="9179" spans="27:39" x14ac:dyDescent="0.3">
      <c r="AA9179" t="str">
        <f>IF(COUNTA('Procytrat 640'!B181,'Procytrat 640'!C181,'Procytrat 640'!D181)&gt;0,"640","")</f>
        <v/>
      </c>
      <c r="AB9179" t="str">
        <f>IFERROR(IF(ISNUMBER('Procytrat 640'!B181),'Procytrat 640'!B181,DATEVALUE('Procytrat 640'!B181)),"")</f>
        <v/>
      </c>
      <c r="AC9179" t="str">
        <f>IF(AA9179="","",'Procytrat 640'!C181)</f>
        <v/>
      </c>
      <c r="AD9179" t="str">
        <f>IF(AA9179="","",IFERROR(1*'Procytrat 640'!D181,IFERROR(_xludf.NUMBERVALUE('Procytrat 640'!D181,".",","),IFERROR(_xludf.NUMBERVALUE('Procytrat 640'!D181,",","."),0))))</f>
        <v/>
      </c>
      <c r="AE9179" t="str">
        <f>IF(AA9179="","",'Procytrat 640'!L181)</f>
        <v/>
      </c>
      <c r="AF9179">
        <f t="shared" si="882"/>
        <v>0</v>
      </c>
      <c r="AG9179" t="str">
        <f t="shared" si="883"/>
        <v/>
      </c>
      <c r="AH9179" t="str">
        <f t="shared" si="884"/>
        <v/>
      </c>
      <c r="AI9179">
        <f t="shared" si="885"/>
        <v>0</v>
      </c>
      <c r="AJ9179">
        <f t="shared" si="886"/>
        <v>0</v>
      </c>
      <c r="AK9179">
        <v>0</v>
      </c>
      <c r="AL9179" t="str">
        <f>IF(AA9179="","",IFERROR(IF(ISNUMBER('Procytrat 640'!E181),'Procytrat 640'!E181,IF(ISNUMBER(SEARCH("12",'Procytrat 640'!E181)),EDATE(AB9179,12),IF(ISNUMBER(SEARCH("6",'Procytrat 640'!E181)),EDATE(AB9179,6),IF(ISNUMBER(SEARCH("3",'Procytrat 640'!E181)),EDATE(AB9179,3),DATEVALUE('Procytrat 640'!E181))))),""))</f>
        <v/>
      </c>
      <c r="AM9179" t="str">
        <f t="shared" ca="1" si="887"/>
        <v/>
      </c>
    </row>
    <row r="9180" spans="27:39" x14ac:dyDescent="0.3">
      <c r="AA9180" t="str">
        <f>IF(COUNTA('Procytrat 640'!B182,'Procytrat 640'!C182,'Procytrat 640'!D182)&gt;0,"640","")</f>
        <v/>
      </c>
      <c r="AB9180" t="str">
        <f>IFERROR(IF(ISNUMBER('Procytrat 640'!B182),'Procytrat 640'!B182,DATEVALUE('Procytrat 640'!B182)),"")</f>
        <v/>
      </c>
      <c r="AC9180" t="str">
        <f>IF(AA9180="","",'Procytrat 640'!C182)</f>
        <v/>
      </c>
      <c r="AD9180" t="str">
        <f>IF(AA9180="","",IFERROR(1*'Procytrat 640'!D182,IFERROR(_xludf.NUMBERVALUE('Procytrat 640'!D182,".",","),IFERROR(_xludf.NUMBERVALUE('Procytrat 640'!D182,",","."),0))))</f>
        <v/>
      </c>
      <c r="AE9180" t="str">
        <f>IF(AA9180="","",'Procytrat 640'!L182)</f>
        <v/>
      </c>
      <c r="AF9180">
        <f t="shared" si="882"/>
        <v>0</v>
      </c>
      <c r="AG9180" t="str">
        <f t="shared" si="883"/>
        <v/>
      </c>
      <c r="AH9180" t="str">
        <f t="shared" si="884"/>
        <v/>
      </c>
      <c r="AI9180">
        <f t="shared" si="885"/>
        <v>0</v>
      </c>
      <c r="AJ9180">
        <f t="shared" si="886"/>
        <v>0</v>
      </c>
      <c r="AK9180">
        <v>0</v>
      </c>
      <c r="AL9180" t="str">
        <f>IF(AA9180="","",IFERROR(IF(ISNUMBER('Procytrat 640'!E182),'Procytrat 640'!E182,IF(ISNUMBER(SEARCH("12",'Procytrat 640'!E182)),EDATE(AB9180,12),IF(ISNUMBER(SEARCH("6",'Procytrat 640'!E182)),EDATE(AB9180,6),IF(ISNUMBER(SEARCH("3",'Procytrat 640'!E182)),EDATE(AB9180,3),DATEVALUE('Procytrat 640'!E182))))),""))</f>
        <v/>
      </c>
      <c r="AM9180" t="str">
        <f t="shared" ca="1" si="887"/>
        <v/>
      </c>
    </row>
    <row r="9181" spans="27:39" x14ac:dyDescent="0.3">
      <c r="AA9181" t="str">
        <f>IF(COUNTA('Procytrat 640'!B183,'Procytrat 640'!C183,'Procytrat 640'!D183)&gt;0,"640","")</f>
        <v/>
      </c>
      <c r="AB9181" t="str">
        <f>IFERROR(IF(ISNUMBER('Procytrat 640'!B183),'Procytrat 640'!B183,DATEVALUE('Procytrat 640'!B183)),"")</f>
        <v/>
      </c>
      <c r="AC9181" t="str">
        <f>IF(AA9181="","",'Procytrat 640'!C183)</f>
        <v/>
      </c>
      <c r="AD9181" t="str">
        <f>IF(AA9181="","",IFERROR(1*'Procytrat 640'!D183,IFERROR(_xludf.NUMBERVALUE('Procytrat 640'!D183,".",","),IFERROR(_xludf.NUMBERVALUE('Procytrat 640'!D183,",","."),0))))</f>
        <v/>
      </c>
      <c r="AE9181" t="str">
        <f>IF(AA9181="","",'Procytrat 640'!L183)</f>
        <v/>
      </c>
      <c r="AF9181">
        <f t="shared" si="882"/>
        <v>0</v>
      </c>
      <c r="AG9181" t="str">
        <f t="shared" si="883"/>
        <v/>
      </c>
      <c r="AH9181" t="str">
        <f t="shared" si="884"/>
        <v/>
      </c>
      <c r="AI9181">
        <f t="shared" si="885"/>
        <v>0</v>
      </c>
      <c r="AJ9181">
        <f t="shared" si="886"/>
        <v>0</v>
      </c>
      <c r="AK9181">
        <v>0</v>
      </c>
      <c r="AL9181" t="str">
        <f>IF(AA9181="","",IFERROR(IF(ISNUMBER('Procytrat 640'!E183),'Procytrat 640'!E183,IF(ISNUMBER(SEARCH("12",'Procytrat 640'!E183)),EDATE(AB9181,12),IF(ISNUMBER(SEARCH("6",'Procytrat 640'!E183)),EDATE(AB9181,6),IF(ISNUMBER(SEARCH("3",'Procytrat 640'!E183)),EDATE(AB9181,3),DATEVALUE('Procytrat 640'!E183))))),""))</f>
        <v/>
      </c>
      <c r="AM9181" t="str">
        <f t="shared" ca="1" si="887"/>
        <v/>
      </c>
    </row>
    <row r="9182" spans="27:39" x14ac:dyDescent="0.3">
      <c r="AA9182" t="str">
        <f>IF(COUNTA('Procytrat 640'!B184,'Procytrat 640'!C184,'Procytrat 640'!D184)&gt;0,"640","")</f>
        <v/>
      </c>
      <c r="AB9182" t="str">
        <f>IFERROR(IF(ISNUMBER('Procytrat 640'!B184),'Procytrat 640'!B184,DATEVALUE('Procytrat 640'!B184)),"")</f>
        <v/>
      </c>
      <c r="AC9182" t="str">
        <f>IF(AA9182="","",'Procytrat 640'!C184)</f>
        <v/>
      </c>
      <c r="AD9182" t="str">
        <f>IF(AA9182="","",IFERROR(1*'Procytrat 640'!D184,IFERROR(_xludf.NUMBERVALUE('Procytrat 640'!D184,".",","),IFERROR(_xludf.NUMBERVALUE('Procytrat 640'!D184,",","."),0))))</f>
        <v/>
      </c>
      <c r="AE9182" t="str">
        <f>IF(AA9182="","",'Procytrat 640'!L184)</f>
        <v/>
      </c>
      <c r="AF9182">
        <f t="shared" si="882"/>
        <v>0</v>
      </c>
      <c r="AG9182" t="str">
        <f t="shared" si="883"/>
        <v/>
      </c>
      <c r="AH9182" t="str">
        <f t="shared" si="884"/>
        <v/>
      </c>
      <c r="AI9182">
        <f t="shared" si="885"/>
        <v>0</v>
      </c>
      <c r="AJ9182">
        <f t="shared" si="886"/>
        <v>0</v>
      </c>
      <c r="AK9182">
        <v>0</v>
      </c>
      <c r="AL9182" t="str">
        <f>IF(AA9182="","",IFERROR(IF(ISNUMBER('Procytrat 640'!E184),'Procytrat 640'!E184,IF(ISNUMBER(SEARCH("12",'Procytrat 640'!E184)),EDATE(AB9182,12),IF(ISNUMBER(SEARCH("6",'Procytrat 640'!E184)),EDATE(AB9182,6),IF(ISNUMBER(SEARCH("3",'Procytrat 640'!E184)),EDATE(AB9182,3),DATEVALUE('Procytrat 640'!E184))))),""))</f>
        <v/>
      </c>
      <c r="AM9182" t="str">
        <f t="shared" ca="1" si="887"/>
        <v/>
      </c>
    </row>
    <row r="9183" spans="27:39" x14ac:dyDescent="0.3">
      <c r="AA9183" t="str">
        <f>IF(COUNTA('Procytrat 640'!B185,'Procytrat 640'!C185,'Procytrat 640'!D185)&gt;0,"640","")</f>
        <v/>
      </c>
      <c r="AB9183" t="str">
        <f>IFERROR(IF(ISNUMBER('Procytrat 640'!B185),'Procytrat 640'!B185,DATEVALUE('Procytrat 640'!B185)),"")</f>
        <v/>
      </c>
      <c r="AC9183" t="str">
        <f>IF(AA9183="","",'Procytrat 640'!C185)</f>
        <v/>
      </c>
      <c r="AD9183" t="str">
        <f>IF(AA9183="","",IFERROR(1*'Procytrat 640'!D185,IFERROR(_xludf.NUMBERVALUE('Procytrat 640'!D185,".",","),IFERROR(_xludf.NUMBERVALUE('Procytrat 640'!D185,",","."),0))))</f>
        <v/>
      </c>
      <c r="AE9183" t="str">
        <f>IF(AA9183="","",'Procytrat 640'!L185)</f>
        <v/>
      </c>
      <c r="AF9183">
        <f t="shared" si="882"/>
        <v>0</v>
      </c>
      <c r="AG9183" t="str">
        <f t="shared" si="883"/>
        <v/>
      </c>
      <c r="AH9183" t="str">
        <f t="shared" si="884"/>
        <v/>
      </c>
      <c r="AI9183">
        <f t="shared" si="885"/>
        <v>0</v>
      </c>
      <c r="AJ9183">
        <f t="shared" si="886"/>
        <v>0</v>
      </c>
      <c r="AK9183">
        <v>0</v>
      </c>
      <c r="AL9183" t="str">
        <f>IF(AA9183="","",IFERROR(IF(ISNUMBER('Procytrat 640'!E185),'Procytrat 640'!E185,IF(ISNUMBER(SEARCH("12",'Procytrat 640'!E185)),EDATE(AB9183,12),IF(ISNUMBER(SEARCH("6",'Procytrat 640'!E185)),EDATE(AB9183,6),IF(ISNUMBER(SEARCH("3",'Procytrat 640'!E185)),EDATE(AB9183,3),DATEVALUE('Procytrat 640'!E185))))),""))</f>
        <v/>
      </c>
      <c r="AM9183" t="str">
        <f t="shared" ca="1" si="887"/>
        <v/>
      </c>
    </row>
    <row r="9184" spans="27:39" x14ac:dyDescent="0.3">
      <c r="AA9184" t="str">
        <f>IF(COUNTA('Procytrat 640'!B186,'Procytrat 640'!C186,'Procytrat 640'!D186)&gt;0,"640","")</f>
        <v/>
      </c>
      <c r="AB9184" t="str">
        <f>IFERROR(IF(ISNUMBER('Procytrat 640'!B186),'Procytrat 640'!B186,DATEVALUE('Procytrat 640'!B186)),"")</f>
        <v/>
      </c>
      <c r="AC9184" t="str">
        <f>IF(AA9184="","",'Procytrat 640'!C186)</f>
        <v/>
      </c>
      <c r="AD9184" t="str">
        <f>IF(AA9184="","",IFERROR(1*'Procytrat 640'!D186,IFERROR(_xludf.NUMBERVALUE('Procytrat 640'!D186,".",","),IFERROR(_xludf.NUMBERVALUE('Procytrat 640'!D186,",","."),0))))</f>
        <v/>
      </c>
      <c r="AE9184" t="str">
        <f>IF(AA9184="","",'Procytrat 640'!L186)</f>
        <v/>
      </c>
      <c r="AF9184">
        <f t="shared" si="882"/>
        <v>0</v>
      </c>
      <c r="AG9184" t="str">
        <f t="shared" si="883"/>
        <v/>
      </c>
      <c r="AH9184" t="str">
        <f t="shared" si="884"/>
        <v/>
      </c>
      <c r="AI9184">
        <f t="shared" si="885"/>
        <v>0</v>
      </c>
      <c r="AJ9184">
        <f t="shared" si="886"/>
        <v>0</v>
      </c>
      <c r="AK9184">
        <v>0</v>
      </c>
      <c r="AL9184" t="str">
        <f>IF(AA9184="","",IFERROR(IF(ISNUMBER('Procytrat 640'!E186),'Procytrat 640'!E186,IF(ISNUMBER(SEARCH("12",'Procytrat 640'!E186)),EDATE(AB9184,12),IF(ISNUMBER(SEARCH("6",'Procytrat 640'!E186)),EDATE(AB9184,6),IF(ISNUMBER(SEARCH("3",'Procytrat 640'!E186)),EDATE(AB9184,3),DATEVALUE('Procytrat 640'!E186))))),""))</f>
        <v/>
      </c>
      <c r="AM9184" t="str">
        <f t="shared" ca="1" si="887"/>
        <v/>
      </c>
    </row>
    <row r="9185" spans="27:39" x14ac:dyDescent="0.3">
      <c r="AA9185" t="str">
        <f>IF(COUNTA('Procytrat 640'!B187,'Procytrat 640'!C187,'Procytrat 640'!D187)&gt;0,"640","")</f>
        <v/>
      </c>
      <c r="AB9185" t="str">
        <f>IFERROR(IF(ISNUMBER('Procytrat 640'!B187),'Procytrat 640'!B187,DATEVALUE('Procytrat 640'!B187)),"")</f>
        <v/>
      </c>
      <c r="AC9185" t="str">
        <f>IF(AA9185="","",'Procytrat 640'!C187)</f>
        <v/>
      </c>
      <c r="AD9185" t="str">
        <f>IF(AA9185="","",IFERROR(1*'Procytrat 640'!D187,IFERROR(_xludf.NUMBERVALUE('Procytrat 640'!D187,".",","),IFERROR(_xludf.NUMBERVALUE('Procytrat 640'!D187,",","."),0))))</f>
        <v/>
      </c>
      <c r="AE9185" t="str">
        <f>IF(AA9185="","",'Procytrat 640'!L187)</f>
        <v/>
      </c>
      <c r="AF9185">
        <f t="shared" si="882"/>
        <v>0</v>
      </c>
      <c r="AG9185" t="str">
        <f t="shared" si="883"/>
        <v/>
      </c>
      <c r="AH9185" t="str">
        <f t="shared" si="884"/>
        <v/>
      </c>
      <c r="AI9185">
        <f t="shared" si="885"/>
        <v>0</v>
      </c>
      <c r="AJ9185">
        <f t="shared" si="886"/>
        <v>0</v>
      </c>
      <c r="AK9185">
        <v>0</v>
      </c>
      <c r="AL9185" t="str">
        <f>IF(AA9185="","",IFERROR(IF(ISNUMBER('Procytrat 640'!E187),'Procytrat 640'!E187,IF(ISNUMBER(SEARCH("12",'Procytrat 640'!E187)),EDATE(AB9185,12),IF(ISNUMBER(SEARCH("6",'Procytrat 640'!E187)),EDATE(AB9185,6),IF(ISNUMBER(SEARCH("3",'Procytrat 640'!E187)),EDATE(AB9185,3),DATEVALUE('Procytrat 640'!E187))))),""))</f>
        <v/>
      </c>
      <c r="AM9185" t="str">
        <f t="shared" ca="1" si="887"/>
        <v/>
      </c>
    </row>
    <row r="9186" spans="27:39" x14ac:dyDescent="0.3">
      <c r="AA9186" t="str">
        <f>IF(COUNTA('Procytrat 640'!B188,'Procytrat 640'!C188,'Procytrat 640'!D188)&gt;0,"640","")</f>
        <v/>
      </c>
      <c r="AB9186" t="str">
        <f>IFERROR(IF(ISNUMBER('Procytrat 640'!B188),'Procytrat 640'!B188,DATEVALUE('Procytrat 640'!B188)),"")</f>
        <v/>
      </c>
      <c r="AC9186" t="str">
        <f>IF(AA9186="","",'Procytrat 640'!C188)</f>
        <v/>
      </c>
      <c r="AD9186" t="str">
        <f>IF(AA9186="","",IFERROR(1*'Procytrat 640'!D188,IFERROR(_xludf.NUMBERVALUE('Procytrat 640'!D188,".",","),IFERROR(_xludf.NUMBERVALUE('Procytrat 640'!D188,",","."),0))))</f>
        <v/>
      </c>
      <c r="AE9186" t="str">
        <f>IF(AA9186="","",'Procytrat 640'!L188)</f>
        <v/>
      </c>
      <c r="AF9186">
        <f t="shared" si="882"/>
        <v>0</v>
      </c>
      <c r="AG9186" t="str">
        <f t="shared" si="883"/>
        <v/>
      </c>
      <c r="AH9186" t="str">
        <f t="shared" si="884"/>
        <v/>
      </c>
      <c r="AI9186">
        <f t="shared" si="885"/>
        <v>0</v>
      </c>
      <c r="AJ9186">
        <f t="shared" si="886"/>
        <v>0</v>
      </c>
      <c r="AK9186">
        <v>0</v>
      </c>
      <c r="AL9186" t="str">
        <f>IF(AA9186="","",IFERROR(IF(ISNUMBER('Procytrat 640'!E188),'Procytrat 640'!E188,IF(ISNUMBER(SEARCH("12",'Procytrat 640'!E188)),EDATE(AB9186,12),IF(ISNUMBER(SEARCH("6",'Procytrat 640'!E188)),EDATE(AB9186,6),IF(ISNUMBER(SEARCH("3",'Procytrat 640'!E188)),EDATE(AB9186,3),DATEVALUE('Procytrat 640'!E188))))),""))</f>
        <v/>
      </c>
      <c r="AM9186" t="str">
        <f t="shared" ca="1" si="887"/>
        <v/>
      </c>
    </row>
    <row r="9187" spans="27:39" x14ac:dyDescent="0.3">
      <c r="AA9187" t="str">
        <f>IF(COUNTA('Procytrat 640'!B189,'Procytrat 640'!C189,'Procytrat 640'!D189)&gt;0,"640","")</f>
        <v/>
      </c>
      <c r="AB9187" t="str">
        <f>IFERROR(IF(ISNUMBER('Procytrat 640'!B189),'Procytrat 640'!B189,DATEVALUE('Procytrat 640'!B189)),"")</f>
        <v/>
      </c>
      <c r="AC9187" t="str">
        <f>IF(AA9187="","",'Procytrat 640'!C189)</f>
        <v/>
      </c>
      <c r="AD9187" t="str">
        <f>IF(AA9187="","",IFERROR(1*'Procytrat 640'!D189,IFERROR(_xludf.NUMBERVALUE('Procytrat 640'!D189,".",","),IFERROR(_xludf.NUMBERVALUE('Procytrat 640'!D189,",","."),0))))</f>
        <v/>
      </c>
      <c r="AE9187" t="str">
        <f>IF(AA9187="","",'Procytrat 640'!L189)</f>
        <v/>
      </c>
      <c r="AF9187">
        <f t="shared" si="882"/>
        <v>0</v>
      </c>
      <c r="AG9187" t="str">
        <f t="shared" si="883"/>
        <v/>
      </c>
      <c r="AH9187" t="str">
        <f t="shared" si="884"/>
        <v/>
      </c>
      <c r="AI9187">
        <f t="shared" si="885"/>
        <v>0</v>
      </c>
      <c r="AJ9187">
        <f t="shared" si="886"/>
        <v>0</v>
      </c>
      <c r="AK9187">
        <v>0</v>
      </c>
      <c r="AL9187" t="str">
        <f>IF(AA9187="","",IFERROR(IF(ISNUMBER('Procytrat 640'!E189),'Procytrat 640'!E189,IF(ISNUMBER(SEARCH("12",'Procytrat 640'!E189)),EDATE(AB9187,12),IF(ISNUMBER(SEARCH("6",'Procytrat 640'!E189)),EDATE(AB9187,6),IF(ISNUMBER(SEARCH("3",'Procytrat 640'!E189)),EDATE(AB9187,3),DATEVALUE('Procytrat 640'!E189))))),""))</f>
        <v/>
      </c>
      <c r="AM9187" t="str">
        <f t="shared" ca="1" si="887"/>
        <v/>
      </c>
    </row>
    <row r="9188" spans="27:39" x14ac:dyDescent="0.3">
      <c r="AA9188" t="str">
        <f>IF(COUNTA('Procytrat 640'!B190,'Procytrat 640'!C190,'Procytrat 640'!D190)&gt;0,"640","")</f>
        <v/>
      </c>
      <c r="AB9188" t="str">
        <f>IFERROR(IF(ISNUMBER('Procytrat 640'!B190),'Procytrat 640'!B190,DATEVALUE('Procytrat 640'!B190)),"")</f>
        <v/>
      </c>
      <c r="AC9188" t="str">
        <f>IF(AA9188="","",'Procytrat 640'!C190)</f>
        <v/>
      </c>
      <c r="AD9188" t="str">
        <f>IF(AA9188="","",IFERROR(1*'Procytrat 640'!D190,IFERROR(_xludf.NUMBERVALUE('Procytrat 640'!D190,".",","),IFERROR(_xludf.NUMBERVALUE('Procytrat 640'!D190,",","."),0))))</f>
        <v/>
      </c>
      <c r="AE9188" t="str">
        <f>IF(AA9188="","",'Procytrat 640'!L190)</f>
        <v/>
      </c>
      <c r="AF9188">
        <f t="shared" si="882"/>
        <v>0</v>
      </c>
      <c r="AG9188" t="str">
        <f t="shared" si="883"/>
        <v/>
      </c>
      <c r="AH9188" t="str">
        <f t="shared" si="884"/>
        <v/>
      </c>
      <c r="AI9188">
        <f t="shared" si="885"/>
        <v>0</v>
      </c>
      <c r="AJ9188">
        <f t="shared" si="886"/>
        <v>0</v>
      </c>
      <c r="AK9188">
        <v>0</v>
      </c>
      <c r="AL9188" t="str">
        <f>IF(AA9188="","",IFERROR(IF(ISNUMBER('Procytrat 640'!E190),'Procytrat 640'!E190,IF(ISNUMBER(SEARCH("12",'Procytrat 640'!E190)),EDATE(AB9188,12),IF(ISNUMBER(SEARCH("6",'Procytrat 640'!E190)),EDATE(AB9188,6),IF(ISNUMBER(SEARCH("3",'Procytrat 640'!E190)),EDATE(AB9188,3),DATEVALUE('Procytrat 640'!E190))))),""))</f>
        <v/>
      </c>
      <c r="AM9188" t="str">
        <f t="shared" ca="1" si="887"/>
        <v/>
      </c>
    </row>
    <row r="9189" spans="27:39" x14ac:dyDescent="0.3">
      <c r="AA9189" t="str">
        <f>IF(COUNTA('Procytrat 640'!B191,'Procytrat 640'!C191,'Procytrat 640'!D191)&gt;0,"640","")</f>
        <v/>
      </c>
      <c r="AB9189" t="str">
        <f>IFERROR(IF(ISNUMBER('Procytrat 640'!B191),'Procytrat 640'!B191,DATEVALUE('Procytrat 640'!B191)),"")</f>
        <v/>
      </c>
      <c r="AC9189" t="str">
        <f>IF(AA9189="","",'Procytrat 640'!C191)</f>
        <v/>
      </c>
      <c r="AD9189" t="str">
        <f>IF(AA9189="","",IFERROR(1*'Procytrat 640'!D191,IFERROR(_xludf.NUMBERVALUE('Procytrat 640'!D191,".",","),IFERROR(_xludf.NUMBERVALUE('Procytrat 640'!D191,",","."),0))))</f>
        <v/>
      </c>
      <c r="AE9189" t="str">
        <f>IF(AA9189="","",'Procytrat 640'!L191)</f>
        <v/>
      </c>
      <c r="AF9189">
        <f t="shared" si="882"/>
        <v>0</v>
      </c>
      <c r="AG9189" t="str">
        <f t="shared" si="883"/>
        <v/>
      </c>
      <c r="AH9189" t="str">
        <f t="shared" si="884"/>
        <v/>
      </c>
      <c r="AI9189">
        <f t="shared" si="885"/>
        <v>0</v>
      </c>
      <c r="AJ9189">
        <f t="shared" si="886"/>
        <v>0</v>
      </c>
      <c r="AK9189">
        <v>0</v>
      </c>
      <c r="AL9189" t="str">
        <f>IF(AA9189="","",IFERROR(IF(ISNUMBER('Procytrat 640'!E191),'Procytrat 640'!E191,IF(ISNUMBER(SEARCH("12",'Procytrat 640'!E191)),EDATE(AB9189,12),IF(ISNUMBER(SEARCH("6",'Procytrat 640'!E191)),EDATE(AB9189,6),IF(ISNUMBER(SEARCH("3",'Procytrat 640'!E191)),EDATE(AB9189,3),DATEVALUE('Procytrat 640'!E191))))),""))</f>
        <v/>
      </c>
      <c r="AM9189" t="str">
        <f t="shared" ca="1" si="887"/>
        <v/>
      </c>
    </row>
    <row r="9190" spans="27:39" x14ac:dyDescent="0.3">
      <c r="AA9190" t="str">
        <f>IF(COUNTA('Procytrat 640'!B192,'Procytrat 640'!C192,'Procytrat 640'!D192)&gt;0,"640","")</f>
        <v/>
      </c>
      <c r="AB9190" t="str">
        <f>IFERROR(IF(ISNUMBER('Procytrat 640'!B192),'Procytrat 640'!B192,DATEVALUE('Procytrat 640'!B192)),"")</f>
        <v/>
      </c>
      <c r="AC9190" t="str">
        <f>IF(AA9190="","",'Procytrat 640'!C192)</f>
        <v/>
      </c>
      <c r="AD9190" t="str">
        <f>IF(AA9190="","",IFERROR(1*'Procytrat 640'!D192,IFERROR(_xludf.NUMBERVALUE('Procytrat 640'!D192,".",","),IFERROR(_xludf.NUMBERVALUE('Procytrat 640'!D192,",","."),0))))</f>
        <v/>
      </c>
      <c r="AE9190" t="str">
        <f>IF(AA9190="","",'Procytrat 640'!L192)</f>
        <v/>
      </c>
      <c r="AF9190">
        <f t="shared" si="882"/>
        <v>0</v>
      </c>
      <c r="AG9190" t="str">
        <f t="shared" si="883"/>
        <v/>
      </c>
      <c r="AH9190" t="str">
        <f t="shared" si="884"/>
        <v/>
      </c>
      <c r="AI9190">
        <f t="shared" si="885"/>
        <v>0</v>
      </c>
      <c r="AJ9190">
        <f t="shared" si="886"/>
        <v>0</v>
      </c>
      <c r="AK9190">
        <v>0</v>
      </c>
      <c r="AL9190" t="str">
        <f>IF(AA9190="","",IFERROR(IF(ISNUMBER('Procytrat 640'!E192),'Procytrat 640'!E192,IF(ISNUMBER(SEARCH("12",'Procytrat 640'!E192)),EDATE(AB9190,12),IF(ISNUMBER(SEARCH("6",'Procytrat 640'!E192)),EDATE(AB9190,6),IF(ISNUMBER(SEARCH("3",'Procytrat 640'!E192)),EDATE(AB9190,3),DATEVALUE('Procytrat 640'!E192))))),""))</f>
        <v/>
      </c>
      <c r="AM9190" t="str">
        <f t="shared" ca="1" si="887"/>
        <v/>
      </c>
    </row>
    <row r="9191" spans="27:39" x14ac:dyDescent="0.3">
      <c r="AA9191" t="str">
        <f>IF(COUNTA('Procytrat 640'!B193,'Procytrat 640'!C193,'Procytrat 640'!D193)&gt;0,"640","")</f>
        <v/>
      </c>
      <c r="AB9191" t="str">
        <f>IFERROR(IF(ISNUMBER('Procytrat 640'!B193),'Procytrat 640'!B193,DATEVALUE('Procytrat 640'!B193)),"")</f>
        <v/>
      </c>
      <c r="AC9191" t="str">
        <f>IF(AA9191="","",'Procytrat 640'!C193)</f>
        <v/>
      </c>
      <c r="AD9191" t="str">
        <f>IF(AA9191="","",IFERROR(1*'Procytrat 640'!D193,IFERROR(_xludf.NUMBERVALUE('Procytrat 640'!D193,".",","),IFERROR(_xludf.NUMBERVALUE('Procytrat 640'!D193,",","."),0))))</f>
        <v/>
      </c>
      <c r="AE9191" t="str">
        <f>IF(AA9191="","",'Procytrat 640'!L193)</f>
        <v/>
      </c>
      <c r="AF9191">
        <f t="shared" si="882"/>
        <v>0</v>
      </c>
      <c r="AG9191" t="str">
        <f t="shared" si="883"/>
        <v/>
      </c>
      <c r="AH9191" t="str">
        <f t="shared" si="884"/>
        <v/>
      </c>
      <c r="AI9191">
        <f t="shared" si="885"/>
        <v>0</v>
      </c>
      <c r="AJ9191">
        <f t="shared" si="886"/>
        <v>0</v>
      </c>
      <c r="AK9191">
        <v>0</v>
      </c>
      <c r="AL9191" t="str">
        <f>IF(AA9191="","",IFERROR(IF(ISNUMBER('Procytrat 640'!E193),'Procytrat 640'!E193,IF(ISNUMBER(SEARCH("12",'Procytrat 640'!E193)),EDATE(AB9191,12),IF(ISNUMBER(SEARCH("6",'Procytrat 640'!E193)),EDATE(AB9191,6),IF(ISNUMBER(SEARCH("3",'Procytrat 640'!E193)),EDATE(AB9191,3),DATEVALUE('Procytrat 640'!E193))))),""))</f>
        <v/>
      </c>
      <c r="AM9191" t="str">
        <f t="shared" ca="1" si="887"/>
        <v/>
      </c>
    </row>
    <row r="9192" spans="27:39" x14ac:dyDescent="0.3">
      <c r="AA9192" t="str">
        <f>IF(COUNTA('Procytrat 640'!B194,'Procytrat 640'!C194,'Procytrat 640'!D194)&gt;0,"640","")</f>
        <v/>
      </c>
      <c r="AB9192" t="str">
        <f>IFERROR(IF(ISNUMBER('Procytrat 640'!B194),'Procytrat 640'!B194,DATEVALUE('Procytrat 640'!B194)),"")</f>
        <v/>
      </c>
      <c r="AC9192" t="str">
        <f>IF(AA9192="","",'Procytrat 640'!C194)</f>
        <v/>
      </c>
      <c r="AD9192" t="str">
        <f>IF(AA9192="","",IFERROR(1*'Procytrat 640'!D194,IFERROR(_xludf.NUMBERVALUE('Procytrat 640'!D194,".",","),IFERROR(_xludf.NUMBERVALUE('Procytrat 640'!D194,",","."),0))))</f>
        <v/>
      </c>
      <c r="AE9192" t="str">
        <f>IF(AA9192="","",'Procytrat 640'!L194)</f>
        <v/>
      </c>
      <c r="AF9192">
        <f t="shared" si="882"/>
        <v>0</v>
      </c>
      <c r="AG9192" t="str">
        <f t="shared" si="883"/>
        <v/>
      </c>
      <c r="AH9192" t="str">
        <f t="shared" si="884"/>
        <v/>
      </c>
      <c r="AI9192">
        <f t="shared" si="885"/>
        <v>0</v>
      </c>
      <c r="AJ9192">
        <f t="shared" si="886"/>
        <v>0</v>
      </c>
      <c r="AK9192">
        <v>0</v>
      </c>
      <c r="AL9192" t="str">
        <f>IF(AA9192="","",IFERROR(IF(ISNUMBER('Procytrat 640'!E194),'Procytrat 640'!E194,IF(ISNUMBER(SEARCH("12",'Procytrat 640'!E194)),EDATE(AB9192,12),IF(ISNUMBER(SEARCH("6",'Procytrat 640'!E194)),EDATE(AB9192,6),IF(ISNUMBER(SEARCH("3",'Procytrat 640'!E194)),EDATE(AB9192,3),DATEVALUE('Procytrat 640'!E194))))),""))</f>
        <v/>
      </c>
      <c r="AM9192" t="str">
        <f t="shared" ca="1" si="887"/>
        <v/>
      </c>
    </row>
    <row r="9193" spans="27:39" x14ac:dyDescent="0.3">
      <c r="AA9193" t="str">
        <f>IF(COUNTA('Procytrat 640'!B195,'Procytrat 640'!C195,'Procytrat 640'!D195)&gt;0,"640","")</f>
        <v/>
      </c>
      <c r="AB9193" t="str">
        <f>IFERROR(IF(ISNUMBER('Procytrat 640'!B195),'Procytrat 640'!B195,DATEVALUE('Procytrat 640'!B195)),"")</f>
        <v/>
      </c>
      <c r="AC9193" t="str">
        <f>IF(AA9193="","",'Procytrat 640'!C195)</f>
        <v/>
      </c>
      <c r="AD9193" t="str">
        <f>IF(AA9193="","",IFERROR(1*'Procytrat 640'!D195,IFERROR(_xludf.NUMBERVALUE('Procytrat 640'!D195,".",","),IFERROR(_xludf.NUMBERVALUE('Procytrat 640'!D195,",","."),0))))</f>
        <v/>
      </c>
      <c r="AE9193" t="str">
        <f>IF(AA9193="","",'Procytrat 640'!L195)</f>
        <v/>
      </c>
      <c r="AF9193">
        <f t="shared" si="882"/>
        <v>0</v>
      </c>
      <c r="AG9193" t="str">
        <f t="shared" si="883"/>
        <v/>
      </c>
      <c r="AH9193" t="str">
        <f t="shared" si="884"/>
        <v/>
      </c>
      <c r="AI9193">
        <f t="shared" si="885"/>
        <v>0</v>
      </c>
      <c r="AJ9193">
        <f t="shared" si="886"/>
        <v>0</v>
      </c>
      <c r="AK9193">
        <v>0</v>
      </c>
      <c r="AL9193" t="str">
        <f>IF(AA9193="","",IFERROR(IF(ISNUMBER('Procytrat 640'!E195),'Procytrat 640'!E195,IF(ISNUMBER(SEARCH("12",'Procytrat 640'!E195)),EDATE(AB9193,12),IF(ISNUMBER(SEARCH("6",'Procytrat 640'!E195)),EDATE(AB9193,6),IF(ISNUMBER(SEARCH("3",'Procytrat 640'!E195)),EDATE(AB9193,3),DATEVALUE('Procytrat 640'!E195))))),""))</f>
        <v/>
      </c>
      <c r="AM9193" t="str">
        <f t="shared" ca="1" si="887"/>
        <v/>
      </c>
    </row>
    <row r="9194" spans="27:39" x14ac:dyDescent="0.3">
      <c r="AA9194" t="str">
        <f>IF(COUNTA('Procytrat 640'!B196,'Procytrat 640'!C196,'Procytrat 640'!D196)&gt;0,"640","")</f>
        <v/>
      </c>
      <c r="AB9194" t="str">
        <f>IFERROR(IF(ISNUMBER('Procytrat 640'!B196),'Procytrat 640'!B196,DATEVALUE('Procytrat 640'!B196)),"")</f>
        <v/>
      </c>
      <c r="AC9194" t="str">
        <f>IF(AA9194="","",'Procytrat 640'!C196)</f>
        <v/>
      </c>
      <c r="AD9194" t="str">
        <f>IF(AA9194="","",IFERROR(1*'Procytrat 640'!D196,IFERROR(_xludf.NUMBERVALUE('Procytrat 640'!D196,".",","),IFERROR(_xludf.NUMBERVALUE('Procytrat 640'!D196,",","."),0))))</f>
        <v/>
      </c>
      <c r="AE9194" t="str">
        <f>IF(AA9194="","",'Procytrat 640'!L196)</f>
        <v/>
      </c>
      <c r="AF9194">
        <f t="shared" si="882"/>
        <v>0</v>
      </c>
      <c r="AG9194" t="str">
        <f t="shared" si="883"/>
        <v/>
      </c>
      <c r="AH9194" t="str">
        <f t="shared" si="884"/>
        <v/>
      </c>
      <c r="AI9194">
        <f t="shared" si="885"/>
        <v>0</v>
      </c>
      <c r="AJ9194">
        <f t="shared" si="886"/>
        <v>0</v>
      </c>
      <c r="AK9194">
        <v>0</v>
      </c>
      <c r="AL9194" t="str">
        <f>IF(AA9194="","",IFERROR(IF(ISNUMBER('Procytrat 640'!E196),'Procytrat 640'!E196,IF(ISNUMBER(SEARCH("12",'Procytrat 640'!E196)),EDATE(AB9194,12),IF(ISNUMBER(SEARCH("6",'Procytrat 640'!E196)),EDATE(AB9194,6),IF(ISNUMBER(SEARCH("3",'Procytrat 640'!E196)),EDATE(AB9194,3),DATEVALUE('Procytrat 640'!E196))))),""))</f>
        <v/>
      </c>
      <c r="AM9194" t="str">
        <f t="shared" ca="1" si="887"/>
        <v/>
      </c>
    </row>
    <row r="9195" spans="27:39" x14ac:dyDescent="0.3">
      <c r="AA9195" t="str">
        <f>IF(COUNTA('Procytrat 640'!B197,'Procytrat 640'!C197,'Procytrat 640'!D197)&gt;0,"640","")</f>
        <v/>
      </c>
      <c r="AB9195" t="str">
        <f>IFERROR(IF(ISNUMBER('Procytrat 640'!B197),'Procytrat 640'!B197,DATEVALUE('Procytrat 640'!B197)),"")</f>
        <v/>
      </c>
      <c r="AC9195" t="str">
        <f>IF(AA9195="","",'Procytrat 640'!C197)</f>
        <v/>
      </c>
      <c r="AD9195" t="str">
        <f>IF(AA9195="","",IFERROR(1*'Procytrat 640'!D197,IFERROR(_xludf.NUMBERVALUE('Procytrat 640'!D197,".",","),IFERROR(_xludf.NUMBERVALUE('Procytrat 640'!D197,",","."),0))))</f>
        <v/>
      </c>
      <c r="AE9195" t="str">
        <f>IF(AA9195="","",'Procytrat 640'!L197)</f>
        <v/>
      </c>
      <c r="AF9195">
        <f t="shared" si="882"/>
        <v>0</v>
      </c>
      <c r="AG9195" t="str">
        <f t="shared" si="883"/>
        <v/>
      </c>
      <c r="AH9195" t="str">
        <f t="shared" si="884"/>
        <v/>
      </c>
      <c r="AI9195">
        <f t="shared" si="885"/>
        <v>0</v>
      </c>
      <c r="AJ9195">
        <f t="shared" si="886"/>
        <v>0</v>
      </c>
      <c r="AK9195">
        <v>0</v>
      </c>
      <c r="AL9195" t="str">
        <f>IF(AA9195="","",IFERROR(IF(ISNUMBER('Procytrat 640'!E197),'Procytrat 640'!E197,IF(ISNUMBER(SEARCH("12",'Procytrat 640'!E197)),EDATE(AB9195,12),IF(ISNUMBER(SEARCH("6",'Procytrat 640'!E197)),EDATE(AB9195,6),IF(ISNUMBER(SEARCH("3",'Procytrat 640'!E197)),EDATE(AB9195,3),DATEVALUE('Procytrat 640'!E197))))),""))</f>
        <v/>
      </c>
      <c r="AM9195" t="str">
        <f t="shared" ca="1" si="887"/>
        <v/>
      </c>
    </row>
    <row r="9196" spans="27:39" x14ac:dyDescent="0.3">
      <c r="AA9196" t="str">
        <f>IF(COUNTA('Procytrat 640'!B198,'Procytrat 640'!C198,'Procytrat 640'!D198)&gt;0,"640","")</f>
        <v/>
      </c>
      <c r="AB9196" t="str">
        <f>IFERROR(IF(ISNUMBER('Procytrat 640'!B198),'Procytrat 640'!B198,DATEVALUE('Procytrat 640'!B198)),"")</f>
        <v/>
      </c>
      <c r="AC9196" t="str">
        <f>IF(AA9196="","",'Procytrat 640'!C198)</f>
        <v/>
      </c>
      <c r="AD9196" t="str">
        <f>IF(AA9196="","",IFERROR(1*'Procytrat 640'!D198,IFERROR(_xludf.NUMBERVALUE('Procytrat 640'!D198,".",","),IFERROR(_xludf.NUMBERVALUE('Procytrat 640'!D198,",","."),0))))</f>
        <v/>
      </c>
      <c r="AE9196" t="str">
        <f>IF(AA9196="","",'Procytrat 640'!L198)</f>
        <v/>
      </c>
      <c r="AF9196">
        <f t="shared" si="882"/>
        <v>0</v>
      </c>
      <c r="AG9196" t="str">
        <f t="shared" si="883"/>
        <v/>
      </c>
      <c r="AH9196" t="str">
        <f t="shared" si="884"/>
        <v/>
      </c>
      <c r="AI9196">
        <f t="shared" si="885"/>
        <v>0</v>
      </c>
      <c r="AJ9196">
        <f t="shared" si="886"/>
        <v>0</v>
      </c>
      <c r="AK9196">
        <v>0</v>
      </c>
      <c r="AL9196" t="str">
        <f>IF(AA9196="","",IFERROR(IF(ISNUMBER('Procytrat 640'!E198),'Procytrat 640'!E198,IF(ISNUMBER(SEARCH("12",'Procytrat 640'!E198)),EDATE(AB9196,12),IF(ISNUMBER(SEARCH("6",'Procytrat 640'!E198)),EDATE(AB9196,6),IF(ISNUMBER(SEARCH("3",'Procytrat 640'!E198)),EDATE(AB9196,3),DATEVALUE('Procytrat 640'!E198))))),""))</f>
        <v/>
      </c>
      <c r="AM9196" t="str">
        <f t="shared" ca="1" si="887"/>
        <v/>
      </c>
    </row>
    <row r="9197" spans="27:39" x14ac:dyDescent="0.3">
      <c r="AA9197" t="str">
        <f>IF(COUNTA('Procytrat 640'!B199,'Procytrat 640'!C199,'Procytrat 640'!D199)&gt;0,"640","")</f>
        <v/>
      </c>
      <c r="AB9197" t="str">
        <f>IFERROR(IF(ISNUMBER('Procytrat 640'!B199),'Procytrat 640'!B199,DATEVALUE('Procytrat 640'!B199)),"")</f>
        <v/>
      </c>
      <c r="AC9197" t="str">
        <f>IF(AA9197="","",'Procytrat 640'!C199)</f>
        <v/>
      </c>
      <c r="AD9197" t="str">
        <f>IF(AA9197="","",IFERROR(1*'Procytrat 640'!D199,IFERROR(_xludf.NUMBERVALUE('Procytrat 640'!D199,".",","),IFERROR(_xludf.NUMBERVALUE('Procytrat 640'!D199,",","."),0))))</f>
        <v/>
      </c>
      <c r="AE9197" t="str">
        <f>IF(AA9197="","",'Procytrat 640'!L199)</f>
        <v/>
      </c>
      <c r="AF9197">
        <f t="shared" si="882"/>
        <v>0</v>
      </c>
      <c r="AG9197" t="str">
        <f t="shared" si="883"/>
        <v/>
      </c>
      <c r="AH9197" t="str">
        <f t="shared" si="884"/>
        <v/>
      </c>
      <c r="AI9197">
        <f t="shared" si="885"/>
        <v>0</v>
      </c>
      <c r="AJ9197">
        <f t="shared" si="886"/>
        <v>0</v>
      </c>
      <c r="AK9197">
        <v>0</v>
      </c>
      <c r="AL9197" t="str">
        <f>IF(AA9197="","",IFERROR(IF(ISNUMBER('Procytrat 640'!E199),'Procytrat 640'!E199,IF(ISNUMBER(SEARCH("12",'Procytrat 640'!E199)),EDATE(AB9197,12),IF(ISNUMBER(SEARCH("6",'Procytrat 640'!E199)),EDATE(AB9197,6),IF(ISNUMBER(SEARCH("3",'Procytrat 640'!E199)),EDATE(AB9197,3),DATEVALUE('Procytrat 640'!E199))))),""))</f>
        <v/>
      </c>
      <c r="AM9197" t="str">
        <f t="shared" ca="1" si="887"/>
        <v/>
      </c>
    </row>
    <row r="9198" spans="27:39" x14ac:dyDescent="0.3">
      <c r="AA9198" t="str">
        <f>IF(COUNTA('Procytrat 640'!B200,'Procytrat 640'!C200,'Procytrat 640'!D200)&gt;0,"640","")</f>
        <v/>
      </c>
      <c r="AB9198" t="str">
        <f>IFERROR(IF(ISNUMBER('Procytrat 640'!B200),'Procytrat 640'!B200,DATEVALUE('Procytrat 640'!B200)),"")</f>
        <v/>
      </c>
      <c r="AC9198" t="str">
        <f>IF(AA9198="","",'Procytrat 640'!C200)</f>
        <v/>
      </c>
      <c r="AD9198" t="str">
        <f>IF(AA9198="","",IFERROR(1*'Procytrat 640'!D200,IFERROR(_xludf.NUMBERVALUE('Procytrat 640'!D200,".",","),IFERROR(_xludf.NUMBERVALUE('Procytrat 640'!D200,",","."),0))))</f>
        <v/>
      </c>
      <c r="AE9198" t="str">
        <f>IF(AA9198="","",'Procytrat 640'!L200)</f>
        <v/>
      </c>
      <c r="AF9198">
        <f t="shared" si="882"/>
        <v>0</v>
      </c>
      <c r="AG9198" t="str">
        <f t="shared" si="883"/>
        <v/>
      </c>
      <c r="AH9198" t="str">
        <f t="shared" si="884"/>
        <v/>
      </c>
      <c r="AI9198">
        <f t="shared" si="885"/>
        <v>0</v>
      </c>
      <c r="AJ9198">
        <f t="shared" si="886"/>
        <v>0</v>
      </c>
      <c r="AK9198">
        <v>0</v>
      </c>
      <c r="AL9198" t="str">
        <f>IF(AA9198="","",IFERROR(IF(ISNUMBER('Procytrat 640'!E200),'Procytrat 640'!E200,IF(ISNUMBER(SEARCH("12",'Procytrat 640'!E200)),EDATE(AB9198,12),IF(ISNUMBER(SEARCH("6",'Procytrat 640'!E200)),EDATE(AB9198,6),IF(ISNUMBER(SEARCH("3",'Procytrat 640'!E200)),EDATE(AB9198,3),DATEVALUE('Procytrat 640'!E200))))),""))</f>
        <v/>
      </c>
      <c r="AM9198" t="str">
        <f t="shared" ca="1" si="887"/>
        <v/>
      </c>
    </row>
    <row r="9199" spans="27:39" x14ac:dyDescent="0.3">
      <c r="AA9199" t="str">
        <f>IF(COUNTA('Procytrat 640'!B201,'Procytrat 640'!C201,'Procytrat 640'!D201)&gt;0,"640","")</f>
        <v/>
      </c>
      <c r="AB9199" t="str">
        <f>IFERROR(IF(ISNUMBER('Procytrat 640'!B201),'Procytrat 640'!B201,DATEVALUE('Procytrat 640'!B201)),"")</f>
        <v/>
      </c>
      <c r="AC9199" t="str">
        <f>IF(AA9199="","",'Procytrat 640'!C201)</f>
        <v/>
      </c>
      <c r="AD9199" t="str">
        <f>IF(AA9199="","",IFERROR(1*'Procytrat 640'!D201,IFERROR(_xludf.NUMBERVALUE('Procytrat 640'!D201,".",","),IFERROR(_xludf.NUMBERVALUE('Procytrat 640'!D201,",","."),0))))</f>
        <v/>
      </c>
      <c r="AE9199" t="str">
        <f>IF(AA9199="","",'Procytrat 640'!L201)</f>
        <v/>
      </c>
      <c r="AF9199">
        <f t="shared" si="882"/>
        <v>0</v>
      </c>
      <c r="AG9199" t="str">
        <f t="shared" si="883"/>
        <v/>
      </c>
      <c r="AH9199" t="str">
        <f t="shared" si="884"/>
        <v/>
      </c>
      <c r="AI9199">
        <f t="shared" si="885"/>
        <v>0</v>
      </c>
      <c r="AJ9199">
        <f t="shared" si="886"/>
        <v>0</v>
      </c>
      <c r="AK9199">
        <v>0</v>
      </c>
      <c r="AL9199" t="str">
        <f>IF(AA9199="","",IFERROR(IF(ISNUMBER('Procytrat 640'!E201),'Procytrat 640'!E201,IF(ISNUMBER(SEARCH("12",'Procytrat 640'!E201)),EDATE(AB9199,12),IF(ISNUMBER(SEARCH("6",'Procytrat 640'!E201)),EDATE(AB9199,6),IF(ISNUMBER(SEARCH("3",'Procytrat 640'!E201)),EDATE(AB9199,3),DATEVALUE('Procytrat 640'!E201))))),""))</f>
        <v/>
      </c>
      <c r="AM9199" t="str">
        <f t="shared" ca="1" si="887"/>
        <v/>
      </c>
    </row>
    <row r="9200" spans="27:39" x14ac:dyDescent="0.3">
      <c r="AA9200" t="str">
        <f>IF(COUNTA('Procytrat 640'!B202,'Procytrat 640'!C202,'Procytrat 640'!D202)&gt;0,"640","")</f>
        <v/>
      </c>
      <c r="AB9200" t="str">
        <f>IFERROR(IF(ISNUMBER('Procytrat 640'!B202),'Procytrat 640'!B202,DATEVALUE('Procytrat 640'!B202)),"")</f>
        <v/>
      </c>
      <c r="AC9200" t="str">
        <f>IF(AA9200="","",'Procytrat 640'!C202)</f>
        <v/>
      </c>
      <c r="AD9200" t="str">
        <f>IF(AA9200="","",IFERROR(1*'Procytrat 640'!D202,IFERROR(_xludf.NUMBERVALUE('Procytrat 640'!D202,".",","),IFERROR(_xludf.NUMBERVALUE('Procytrat 640'!D202,",","."),0))))</f>
        <v/>
      </c>
      <c r="AE9200" t="str">
        <f>IF(AA9200="","",'Procytrat 640'!L202)</f>
        <v/>
      </c>
      <c r="AF9200">
        <f t="shared" si="882"/>
        <v>0</v>
      </c>
      <c r="AG9200" t="str">
        <f t="shared" si="883"/>
        <v/>
      </c>
      <c r="AH9200" t="str">
        <f t="shared" si="884"/>
        <v/>
      </c>
      <c r="AI9200">
        <f t="shared" si="885"/>
        <v>0</v>
      </c>
      <c r="AJ9200">
        <f t="shared" si="886"/>
        <v>0</v>
      </c>
      <c r="AK9200">
        <v>0</v>
      </c>
      <c r="AL9200" t="str">
        <f>IF(AA9200="","",IFERROR(IF(ISNUMBER('Procytrat 640'!E202),'Procytrat 640'!E202,IF(ISNUMBER(SEARCH("12",'Procytrat 640'!E202)),EDATE(AB9200,12),IF(ISNUMBER(SEARCH("6",'Procytrat 640'!E202)),EDATE(AB9200,6),IF(ISNUMBER(SEARCH("3",'Procytrat 640'!E202)),EDATE(AB9200,3),DATEVALUE('Procytrat 640'!E202))))),""))</f>
        <v/>
      </c>
      <c r="AM9200" t="str">
        <f t="shared" ca="1" si="887"/>
        <v/>
      </c>
    </row>
    <row r="9201" spans="27:39" x14ac:dyDescent="0.3">
      <c r="AA9201" t="str">
        <f>IF(COUNTA('Procytrat 640'!B203,'Procytrat 640'!C203,'Procytrat 640'!D203)&gt;0,"640","")</f>
        <v/>
      </c>
      <c r="AB9201" t="str">
        <f>IFERROR(IF(ISNUMBER('Procytrat 640'!B203),'Procytrat 640'!B203,DATEVALUE('Procytrat 640'!B203)),"")</f>
        <v/>
      </c>
      <c r="AC9201" t="str">
        <f>IF(AA9201="","",'Procytrat 640'!C203)</f>
        <v/>
      </c>
      <c r="AD9201" t="str">
        <f>IF(AA9201="","",IFERROR(1*'Procytrat 640'!D203,IFERROR(_xludf.NUMBERVALUE('Procytrat 640'!D203,".",","),IFERROR(_xludf.NUMBERVALUE('Procytrat 640'!D203,",","."),0))))</f>
        <v/>
      </c>
      <c r="AE9201" t="str">
        <f>IF(AA9201="","",'Procytrat 640'!L203)</f>
        <v/>
      </c>
      <c r="AF9201">
        <f t="shared" si="882"/>
        <v>0</v>
      </c>
      <c r="AG9201" t="str">
        <f t="shared" si="883"/>
        <v/>
      </c>
      <c r="AH9201" t="str">
        <f t="shared" si="884"/>
        <v/>
      </c>
      <c r="AI9201">
        <f t="shared" si="885"/>
        <v>0</v>
      </c>
      <c r="AJ9201">
        <f t="shared" si="886"/>
        <v>0</v>
      </c>
      <c r="AK9201">
        <v>0</v>
      </c>
      <c r="AL9201" t="str">
        <f>IF(AA9201="","",IFERROR(IF(ISNUMBER('Procytrat 640'!E203),'Procytrat 640'!E203,IF(ISNUMBER(SEARCH("12",'Procytrat 640'!E203)),EDATE(AB9201,12),IF(ISNUMBER(SEARCH("6",'Procytrat 640'!E203)),EDATE(AB9201,6),IF(ISNUMBER(SEARCH("3",'Procytrat 640'!E203)),EDATE(AB9201,3),DATEVALUE('Procytrat 640'!E203))))),""))</f>
        <v/>
      </c>
      <c r="AM9201" t="str">
        <f t="shared" ca="1" si="887"/>
        <v/>
      </c>
    </row>
    <row r="9202" spans="27:39" x14ac:dyDescent="0.3">
      <c r="AA9202" t="str">
        <f>IF(COUNTA('Procytrat 640'!B204,'Procytrat 640'!C204,'Procytrat 640'!D204)&gt;0,"640","")</f>
        <v/>
      </c>
      <c r="AB9202" t="str">
        <f>IFERROR(IF(ISNUMBER('Procytrat 640'!B204),'Procytrat 640'!B204,DATEVALUE('Procytrat 640'!B204)),"")</f>
        <v/>
      </c>
      <c r="AC9202" t="str">
        <f>IF(AA9202="","",'Procytrat 640'!C204)</f>
        <v/>
      </c>
      <c r="AD9202" t="str">
        <f>IF(AA9202="","",IFERROR(1*'Procytrat 640'!D204,IFERROR(_xludf.NUMBERVALUE('Procytrat 640'!D204,".",","),IFERROR(_xludf.NUMBERVALUE('Procytrat 640'!D204,",","."),0))))</f>
        <v/>
      </c>
      <c r="AE9202" t="str">
        <f>IF(AA9202="","",'Procytrat 640'!L204)</f>
        <v/>
      </c>
      <c r="AF9202">
        <f t="shared" si="882"/>
        <v>0</v>
      </c>
      <c r="AG9202" t="str">
        <f t="shared" si="883"/>
        <v/>
      </c>
      <c r="AH9202" t="str">
        <f t="shared" si="884"/>
        <v/>
      </c>
      <c r="AI9202">
        <f t="shared" si="885"/>
        <v>0</v>
      </c>
      <c r="AJ9202">
        <f t="shared" si="886"/>
        <v>0</v>
      </c>
      <c r="AK9202">
        <v>0</v>
      </c>
      <c r="AL9202" t="str">
        <f>IF(AA9202="","",IFERROR(IF(ISNUMBER('Procytrat 640'!E204),'Procytrat 640'!E204,IF(ISNUMBER(SEARCH("12",'Procytrat 640'!E204)),EDATE(AB9202,12),IF(ISNUMBER(SEARCH("6",'Procytrat 640'!E204)),EDATE(AB9202,6),IF(ISNUMBER(SEARCH("3",'Procytrat 640'!E204)),EDATE(AB9202,3),DATEVALUE('Procytrat 640'!E204))))),""))</f>
        <v/>
      </c>
      <c r="AM9202" t="str">
        <f t="shared" ca="1" si="887"/>
        <v/>
      </c>
    </row>
    <row r="9203" spans="27:39" x14ac:dyDescent="0.3">
      <c r="AA9203" t="str">
        <f>IF(COUNTA('Procytrat 640'!B205,'Procytrat 640'!C205,'Procytrat 640'!D205)&gt;0,"640","")</f>
        <v/>
      </c>
      <c r="AB9203" t="str">
        <f>IFERROR(IF(ISNUMBER('Procytrat 640'!B205),'Procytrat 640'!B205,DATEVALUE('Procytrat 640'!B205)),"")</f>
        <v/>
      </c>
      <c r="AC9203" t="str">
        <f>IF(AA9203="","",'Procytrat 640'!C205)</f>
        <v/>
      </c>
      <c r="AD9203" t="str">
        <f>IF(AA9203="","",IFERROR(1*'Procytrat 640'!D205,IFERROR(_xludf.NUMBERVALUE('Procytrat 640'!D205,".",","),IFERROR(_xludf.NUMBERVALUE('Procytrat 640'!D205,",","."),0))))</f>
        <v/>
      </c>
      <c r="AE9203" t="str">
        <f>IF(AA9203="","",'Procytrat 640'!L205)</f>
        <v/>
      </c>
      <c r="AF9203">
        <f t="shared" si="882"/>
        <v>0</v>
      </c>
      <c r="AG9203" t="str">
        <f t="shared" si="883"/>
        <v/>
      </c>
      <c r="AH9203" t="str">
        <f t="shared" si="884"/>
        <v/>
      </c>
      <c r="AI9203">
        <f t="shared" si="885"/>
        <v>0</v>
      </c>
      <c r="AJ9203">
        <f t="shared" si="886"/>
        <v>0</v>
      </c>
      <c r="AK9203">
        <v>0</v>
      </c>
      <c r="AL9203" t="str">
        <f>IF(AA9203="","",IFERROR(IF(ISNUMBER('Procytrat 640'!E205),'Procytrat 640'!E205,IF(ISNUMBER(SEARCH("12",'Procytrat 640'!E205)),EDATE(AB9203,12),IF(ISNUMBER(SEARCH("6",'Procytrat 640'!E205)),EDATE(AB9203,6),IF(ISNUMBER(SEARCH("3",'Procytrat 640'!E205)),EDATE(AB9203,3),DATEVALUE('Procytrat 640'!E205))))),""))</f>
        <v/>
      </c>
      <c r="AM9203" t="str">
        <f t="shared" ca="1" si="887"/>
        <v/>
      </c>
    </row>
    <row r="9204" spans="27:39" x14ac:dyDescent="0.3">
      <c r="AA9204" t="str">
        <f>IF(COUNTA('Procytrat 640'!B206,'Procytrat 640'!C206,'Procytrat 640'!D206)&gt;0,"640","")</f>
        <v/>
      </c>
      <c r="AB9204" t="str">
        <f>IFERROR(IF(ISNUMBER('Procytrat 640'!B206),'Procytrat 640'!B206,DATEVALUE('Procytrat 640'!B206)),"")</f>
        <v/>
      </c>
      <c r="AC9204" t="str">
        <f>IF(AA9204="","",'Procytrat 640'!C206)</f>
        <v/>
      </c>
      <c r="AD9204" t="str">
        <f>IF(AA9204="","",IFERROR(1*'Procytrat 640'!D206,IFERROR(_xludf.NUMBERVALUE('Procytrat 640'!D206,".",","),IFERROR(_xludf.NUMBERVALUE('Procytrat 640'!D206,",","."),0))))</f>
        <v/>
      </c>
      <c r="AE9204" t="str">
        <f>IF(AA9204="","",'Procytrat 640'!L206)</f>
        <v/>
      </c>
      <c r="AF9204">
        <f t="shared" si="882"/>
        <v>0</v>
      </c>
      <c r="AG9204" t="str">
        <f t="shared" si="883"/>
        <v/>
      </c>
      <c r="AH9204" t="str">
        <f t="shared" si="884"/>
        <v/>
      </c>
      <c r="AI9204">
        <f t="shared" si="885"/>
        <v>0</v>
      </c>
      <c r="AJ9204">
        <f t="shared" si="886"/>
        <v>0</v>
      </c>
      <c r="AK9204">
        <v>0</v>
      </c>
      <c r="AL9204" t="str">
        <f>IF(AA9204="","",IFERROR(IF(ISNUMBER('Procytrat 640'!E206),'Procytrat 640'!E206,IF(ISNUMBER(SEARCH("12",'Procytrat 640'!E206)),EDATE(AB9204,12),IF(ISNUMBER(SEARCH("6",'Procytrat 640'!E206)),EDATE(AB9204,6),IF(ISNUMBER(SEARCH("3",'Procytrat 640'!E206)),EDATE(AB9204,3),DATEVALUE('Procytrat 640'!E206))))),""))</f>
        <v/>
      </c>
      <c r="AM9204" t="str">
        <f t="shared" ca="1" si="887"/>
        <v/>
      </c>
    </row>
    <row r="9205" spans="27:39" x14ac:dyDescent="0.3">
      <c r="AA9205" t="str">
        <f>IF(COUNTA('Procytrat 640'!B207,'Procytrat 640'!C207,'Procytrat 640'!D207)&gt;0,"640","")</f>
        <v/>
      </c>
      <c r="AB9205" t="str">
        <f>IFERROR(IF(ISNUMBER('Procytrat 640'!B207),'Procytrat 640'!B207,DATEVALUE('Procytrat 640'!B207)),"")</f>
        <v/>
      </c>
      <c r="AC9205" t="str">
        <f>IF(AA9205="","",'Procytrat 640'!C207)</f>
        <v/>
      </c>
      <c r="AD9205" t="str">
        <f>IF(AA9205="","",IFERROR(1*'Procytrat 640'!D207,IFERROR(_xludf.NUMBERVALUE('Procytrat 640'!D207,".",","),IFERROR(_xludf.NUMBERVALUE('Procytrat 640'!D207,",","."),0))))</f>
        <v/>
      </c>
      <c r="AE9205" t="str">
        <f>IF(AA9205="","",'Procytrat 640'!L207)</f>
        <v/>
      </c>
      <c r="AF9205">
        <f t="shared" si="882"/>
        <v>0</v>
      </c>
      <c r="AG9205" t="str">
        <f t="shared" si="883"/>
        <v/>
      </c>
      <c r="AH9205" t="str">
        <f t="shared" si="884"/>
        <v/>
      </c>
      <c r="AI9205">
        <f t="shared" si="885"/>
        <v>0</v>
      </c>
      <c r="AJ9205">
        <f t="shared" si="886"/>
        <v>0</v>
      </c>
      <c r="AK9205">
        <v>0</v>
      </c>
      <c r="AL9205" t="str">
        <f>IF(AA9205="","",IFERROR(IF(ISNUMBER('Procytrat 640'!E207),'Procytrat 640'!E207,IF(ISNUMBER(SEARCH("12",'Procytrat 640'!E207)),EDATE(AB9205,12),IF(ISNUMBER(SEARCH("6",'Procytrat 640'!E207)),EDATE(AB9205,6),IF(ISNUMBER(SEARCH("3",'Procytrat 640'!E207)),EDATE(AB9205,3),DATEVALUE('Procytrat 640'!E207))))),""))</f>
        <v/>
      </c>
      <c r="AM9205" t="str">
        <f t="shared" ca="1" si="887"/>
        <v/>
      </c>
    </row>
    <row r="9206" spans="27:39" x14ac:dyDescent="0.3">
      <c r="AA9206" t="str">
        <f>IF(COUNTA('Procytrat 640'!B208,'Procytrat 640'!C208,'Procytrat 640'!D208)&gt;0,"640","")</f>
        <v/>
      </c>
      <c r="AB9206" t="str">
        <f>IFERROR(IF(ISNUMBER('Procytrat 640'!B208),'Procytrat 640'!B208,DATEVALUE('Procytrat 640'!B208)),"")</f>
        <v/>
      </c>
      <c r="AC9206" t="str">
        <f>IF(AA9206="","",'Procytrat 640'!C208)</f>
        <v/>
      </c>
      <c r="AD9206" t="str">
        <f>IF(AA9206="","",IFERROR(1*'Procytrat 640'!D208,IFERROR(_xludf.NUMBERVALUE('Procytrat 640'!D208,".",","),IFERROR(_xludf.NUMBERVALUE('Procytrat 640'!D208,",","."),0))))</f>
        <v/>
      </c>
      <c r="AE9206" t="str">
        <f>IF(AA9206="","",'Procytrat 640'!L208)</f>
        <v/>
      </c>
      <c r="AF9206">
        <f t="shared" si="882"/>
        <v>0</v>
      </c>
      <c r="AG9206" t="str">
        <f t="shared" si="883"/>
        <v/>
      </c>
      <c r="AH9206" t="str">
        <f t="shared" si="884"/>
        <v/>
      </c>
      <c r="AI9206">
        <f t="shared" si="885"/>
        <v>0</v>
      </c>
      <c r="AJ9206">
        <f t="shared" si="886"/>
        <v>0</v>
      </c>
      <c r="AK9206">
        <v>0</v>
      </c>
      <c r="AL9206" t="str">
        <f>IF(AA9206="","",IFERROR(IF(ISNUMBER('Procytrat 640'!E208),'Procytrat 640'!E208,IF(ISNUMBER(SEARCH("12",'Procytrat 640'!E208)),EDATE(AB9206,12),IF(ISNUMBER(SEARCH("6",'Procytrat 640'!E208)),EDATE(AB9206,6),IF(ISNUMBER(SEARCH("3",'Procytrat 640'!E208)),EDATE(AB9206,3),DATEVALUE('Procytrat 640'!E208))))),""))</f>
        <v/>
      </c>
      <c r="AM9206" t="str">
        <f t="shared" ca="1" si="887"/>
        <v/>
      </c>
    </row>
    <row r="9207" spans="27:39" x14ac:dyDescent="0.3">
      <c r="AA9207" t="str">
        <f>IF(COUNTA('Procytrat 640'!B209,'Procytrat 640'!C209,'Procytrat 640'!D209)&gt;0,"640","")</f>
        <v/>
      </c>
      <c r="AB9207" t="str">
        <f>IFERROR(IF(ISNUMBER('Procytrat 640'!B209),'Procytrat 640'!B209,DATEVALUE('Procytrat 640'!B209)),"")</f>
        <v/>
      </c>
      <c r="AC9207" t="str">
        <f>IF(AA9207="","",'Procytrat 640'!C209)</f>
        <v/>
      </c>
      <c r="AD9207" t="str">
        <f>IF(AA9207="","",IFERROR(1*'Procytrat 640'!D209,IFERROR(_xludf.NUMBERVALUE('Procytrat 640'!D209,".",","),IFERROR(_xludf.NUMBERVALUE('Procytrat 640'!D209,",","."),0))))</f>
        <v/>
      </c>
      <c r="AE9207" t="str">
        <f>IF(AA9207="","",'Procytrat 640'!L209)</f>
        <v/>
      </c>
      <c r="AF9207">
        <f t="shared" si="882"/>
        <v>0</v>
      </c>
      <c r="AG9207" t="str">
        <f t="shared" si="883"/>
        <v/>
      </c>
      <c r="AH9207" t="str">
        <f t="shared" si="884"/>
        <v/>
      </c>
      <c r="AI9207">
        <f t="shared" si="885"/>
        <v>0</v>
      </c>
      <c r="AJ9207">
        <f t="shared" si="886"/>
        <v>0</v>
      </c>
      <c r="AK9207">
        <v>0</v>
      </c>
      <c r="AL9207" t="str">
        <f>IF(AA9207="","",IFERROR(IF(ISNUMBER('Procytrat 640'!E209),'Procytrat 640'!E209,IF(ISNUMBER(SEARCH("12",'Procytrat 640'!E209)),EDATE(AB9207,12),IF(ISNUMBER(SEARCH("6",'Procytrat 640'!E209)),EDATE(AB9207,6),IF(ISNUMBER(SEARCH("3",'Procytrat 640'!E209)),EDATE(AB9207,3),DATEVALUE('Procytrat 640'!E209))))),""))</f>
        <v/>
      </c>
      <c r="AM9207" t="str">
        <f t="shared" ca="1" si="887"/>
        <v/>
      </c>
    </row>
    <row r="9208" spans="27:39" x14ac:dyDescent="0.3">
      <c r="AA9208" t="str">
        <f>IF(COUNTA('Procytrat 640'!B210,'Procytrat 640'!C210,'Procytrat 640'!D210)&gt;0,"640","")</f>
        <v/>
      </c>
      <c r="AB9208" t="str">
        <f>IFERROR(IF(ISNUMBER('Procytrat 640'!B210),'Procytrat 640'!B210,DATEVALUE('Procytrat 640'!B210)),"")</f>
        <v/>
      </c>
      <c r="AC9208" t="str">
        <f>IF(AA9208="","",'Procytrat 640'!C210)</f>
        <v/>
      </c>
      <c r="AD9208" t="str">
        <f>IF(AA9208="","",IFERROR(1*'Procytrat 640'!D210,IFERROR(_xludf.NUMBERVALUE('Procytrat 640'!D210,".",","),IFERROR(_xludf.NUMBERVALUE('Procytrat 640'!D210,",","."),0))))</f>
        <v/>
      </c>
      <c r="AE9208" t="str">
        <f>IF(AA9208="","",'Procytrat 640'!L210)</f>
        <v/>
      </c>
      <c r="AF9208">
        <f t="shared" si="882"/>
        <v>0</v>
      </c>
      <c r="AG9208" t="str">
        <f t="shared" si="883"/>
        <v/>
      </c>
      <c r="AH9208" t="str">
        <f t="shared" si="884"/>
        <v/>
      </c>
      <c r="AI9208">
        <f t="shared" si="885"/>
        <v>0</v>
      </c>
      <c r="AJ9208">
        <f t="shared" si="886"/>
        <v>0</v>
      </c>
      <c r="AK9208">
        <v>0</v>
      </c>
      <c r="AL9208" t="str">
        <f>IF(AA9208="","",IFERROR(IF(ISNUMBER('Procytrat 640'!E210),'Procytrat 640'!E210,IF(ISNUMBER(SEARCH("12",'Procytrat 640'!E210)),EDATE(AB9208,12),IF(ISNUMBER(SEARCH("6",'Procytrat 640'!E210)),EDATE(AB9208,6),IF(ISNUMBER(SEARCH("3",'Procytrat 640'!E210)),EDATE(AB9208,3),DATEVALUE('Procytrat 640'!E210))))),""))</f>
        <v/>
      </c>
      <c r="AM9208" t="str">
        <f t="shared" ca="1" si="887"/>
        <v/>
      </c>
    </row>
    <row r="9209" spans="27:39" x14ac:dyDescent="0.3">
      <c r="AA9209" t="str">
        <f>IF(COUNTA('Procytrat 640'!B211,'Procytrat 640'!C211,'Procytrat 640'!D211)&gt;0,"640","")</f>
        <v/>
      </c>
      <c r="AB9209" t="str">
        <f>IFERROR(IF(ISNUMBER('Procytrat 640'!B211),'Procytrat 640'!B211,DATEVALUE('Procytrat 640'!B211)),"")</f>
        <v/>
      </c>
      <c r="AC9209" t="str">
        <f>IF(AA9209="","",'Procytrat 640'!C211)</f>
        <v/>
      </c>
      <c r="AD9209" t="str">
        <f>IF(AA9209="","",IFERROR(1*'Procytrat 640'!D211,IFERROR(_xludf.NUMBERVALUE('Procytrat 640'!D211,".",","),IFERROR(_xludf.NUMBERVALUE('Procytrat 640'!D211,",","."),0))))</f>
        <v/>
      </c>
      <c r="AE9209" t="str">
        <f>IF(AA9209="","",'Procytrat 640'!L211)</f>
        <v/>
      </c>
      <c r="AF9209">
        <f t="shared" si="882"/>
        <v>0</v>
      </c>
      <c r="AG9209" t="str">
        <f t="shared" si="883"/>
        <v/>
      </c>
      <c r="AH9209" t="str">
        <f t="shared" si="884"/>
        <v/>
      </c>
      <c r="AI9209">
        <f t="shared" si="885"/>
        <v>0</v>
      </c>
      <c r="AJ9209">
        <f t="shared" si="886"/>
        <v>0</v>
      </c>
      <c r="AK9209">
        <v>0</v>
      </c>
      <c r="AL9209" t="str">
        <f>IF(AA9209="","",IFERROR(IF(ISNUMBER('Procytrat 640'!E211),'Procytrat 640'!E211,IF(ISNUMBER(SEARCH("12",'Procytrat 640'!E211)),EDATE(AB9209,12),IF(ISNUMBER(SEARCH("6",'Procytrat 640'!E211)),EDATE(AB9209,6),IF(ISNUMBER(SEARCH("3",'Procytrat 640'!E211)),EDATE(AB9209,3),DATEVALUE('Procytrat 640'!E211))))),""))</f>
        <v/>
      </c>
      <c r="AM9209" t="str">
        <f t="shared" ca="1" si="887"/>
        <v/>
      </c>
    </row>
    <row r="9210" spans="27:39" x14ac:dyDescent="0.3">
      <c r="AA9210" t="str">
        <f>IF(COUNTA('Procytrat 640'!B212,'Procytrat 640'!C212,'Procytrat 640'!D212)&gt;0,"640","")</f>
        <v/>
      </c>
      <c r="AB9210" t="str">
        <f>IFERROR(IF(ISNUMBER('Procytrat 640'!B212),'Procytrat 640'!B212,DATEVALUE('Procytrat 640'!B212)),"")</f>
        <v/>
      </c>
      <c r="AC9210" t="str">
        <f>IF(AA9210="","",'Procytrat 640'!C212)</f>
        <v/>
      </c>
      <c r="AD9210" t="str">
        <f>IF(AA9210="","",IFERROR(1*'Procytrat 640'!D212,IFERROR(_xludf.NUMBERVALUE('Procytrat 640'!D212,".",","),IFERROR(_xludf.NUMBERVALUE('Procytrat 640'!D212,",","."),0))))</f>
        <v/>
      </c>
      <c r="AE9210" t="str">
        <f>IF(AA9210="","",'Procytrat 640'!L212)</f>
        <v/>
      </c>
      <c r="AF9210">
        <f t="shared" si="882"/>
        <v>0</v>
      </c>
      <c r="AG9210" t="str">
        <f t="shared" si="883"/>
        <v/>
      </c>
      <c r="AH9210" t="str">
        <f t="shared" si="884"/>
        <v/>
      </c>
      <c r="AI9210">
        <f t="shared" si="885"/>
        <v>0</v>
      </c>
      <c r="AJ9210">
        <f t="shared" si="886"/>
        <v>0</v>
      </c>
      <c r="AK9210">
        <v>0</v>
      </c>
      <c r="AL9210" t="str">
        <f>IF(AA9210="","",IFERROR(IF(ISNUMBER('Procytrat 640'!E212),'Procytrat 640'!E212,IF(ISNUMBER(SEARCH("12",'Procytrat 640'!E212)),EDATE(AB9210,12),IF(ISNUMBER(SEARCH("6",'Procytrat 640'!E212)),EDATE(AB9210,6),IF(ISNUMBER(SEARCH("3",'Procytrat 640'!E212)),EDATE(AB9210,3),DATEVALUE('Procytrat 640'!E212))))),""))</f>
        <v/>
      </c>
      <c r="AM9210" t="str">
        <f t="shared" ca="1" si="887"/>
        <v/>
      </c>
    </row>
    <row r="9211" spans="27:39" x14ac:dyDescent="0.3">
      <c r="AA9211" t="str">
        <f>IF(COUNTA('Procytrat 640'!B213,'Procytrat 640'!C213,'Procytrat 640'!D213)&gt;0,"640","")</f>
        <v/>
      </c>
      <c r="AB9211" t="str">
        <f>IFERROR(IF(ISNUMBER('Procytrat 640'!B213),'Procytrat 640'!B213,DATEVALUE('Procytrat 640'!B213)),"")</f>
        <v/>
      </c>
      <c r="AC9211" t="str">
        <f>IF(AA9211="","",'Procytrat 640'!C213)</f>
        <v/>
      </c>
      <c r="AD9211" t="str">
        <f>IF(AA9211="","",IFERROR(1*'Procytrat 640'!D213,IFERROR(_xludf.NUMBERVALUE('Procytrat 640'!D213,".",","),IFERROR(_xludf.NUMBERVALUE('Procytrat 640'!D213,",","."),0))))</f>
        <v/>
      </c>
      <c r="AE9211" t="str">
        <f>IF(AA9211="","",'Procytrat 640'!L213)</f>
        <v/>
      </c>
      <c r="AF9211">
        <f t="shared" si="882"/>
        <v>0</v>
      </c>
      <c r="AG9211" t="str">
        <f t="shared" si="883"/>
        <v/>
      </c>
      <c r="AH9211" t="str">
        <f t="shared" si="884"/>
        <v/>
      </c>
      <c r="AI9211">
        <f t="shared" si="885"/>
        <v>0</v>
      </c>
      <c r="AJ9211">
        <f t="shared" si="886"/>
        <v>0</v>
      </c>
      <c r="AK9211">
        <v>0</v>
      </c>
      <c r="AL9211" t="str">
        <f>IF(AA9211="","",IFERROR(IF(ISNUMBER('Procytrat 640'!E213),'Procytrat 640'!E213,IF(ISNUMBER(SEARCH("12",'Procytrat 640'!E213)),EDATE(AB9211,12),IF(ISNUMBER(SEARCH("6",'Procytrat 640'!E213)),EDATE(AB9211,6),IF(ISNUMBER(SEARCH("3",'Procytrat 640'!E213)),EDATE(AB9211,3),DATEVALUE('Procytrat 640'!E213))))),""))</f>
        <v/>
      </c>
      <c r="AM9211" t="str">
        <f t="shared" ca="1" si="887"/>
        <v/>
      </c>
    </row>
    <row r="9212" spans="27:39" x14ac:dyDescent="0.3">
      <c r="AA9212" t="str">
        <f>IF(COUNTA('Procytrat 640'!B214,'Procytrat 640'!C214,'Procytrat 640'!D214)&gt;0,"640","")</f>
        <v/>
      </c>
      <c r="AB9212" t="str">
        <f>IFERROR(IF(ISNUMBER('Procytrat 640'!B214),'Procytrat 640'!B214,DATEVALUE('Procytrat 640'!B214)),"")</f>
        <v/>
      </c>
      <c r="AC9212" t="str">
        <f>IF(AA9212="","",'Procytrat 640'!C214)</f>
        <v/>
      </c>
      <c r="AD9212" t="str">
        <f>IF(AA9212="","",IFERROR(1*'Procytrat 640'!D214,IFERROR(_xludf.NUMBERVALUE('Procytrat 640'!D214,".",","),IFERROR(_xludf.NUMBERVALUE('Procytrat 640'!D214,",","."),0))))</f>
        <v/>
      </c>
      <c r="AE9212" t="str">
        <f>IF(AA9212="","",'Procytrat 640'!L214)</f>
        <v/>
      </c>
      <c r="AF9212">
        <f t="shared" si="882"/>
        <v>0</v>
      </c>
      <c r="AG9212" t="str">
        <f t="shared" si="883"/>
        <v/>
      </c>
      <c r="AH9212" t="str">
        <f t="shared" si="884"/>
        <v/>
      </c>
      <c r="AI9212">
        <f t="shared" si="885"/>
        <v>0</v>
      </c>
      <c r="AJ9212">
        <f t="shared" si="886"/>
        <v>0</v>
      </c>
      <c r="AK9212">
        <v>0</v>
      </c>
      <c r="AL9212" t="str">
        <f>IF(AA9212="","",IFERROR(IF(ISNUMBER('Procytrat 640'!E214),'Procytrat 640'!E214,IF(ISNUMBER(SEARCH("12",'Procytrat 640'!E214)),EDATE(AB9212,12),IF(ISNUMBER(SEARCH("6",'Procytrat 640'!E214)),EDATE(AB9212,6),IF(ISNUMBER(SEARCH("3",'Procytrat 640'!E214)),EDATE(AB9212,3),DATEVALUE('Procytrat 640'!E214))))),""))</f>
        <v/>
      </c>
      <c r="AM9212" t="str">
        <f t="shared" ca="1" si="887"/>
        <v/>
      </c>
    </row>
    <row r="9213" spans="27:39" x14ac:dyDescent="0.3">
      <c r="AA9213" t="str">
        <f>IF(COUNTA('Procytrat 640'!B215,'Procytrat 640'!C215,'Procytrat 640'!D215)&gt;0,"640","")</f>
        <v/>
      </c>
      <c r="AB9213" t="str">
        <f>IFERROR(IF(ISNUMBER('Procytrat 640'!B215),'Procytrat 640'!B215,DATEVALUE('Procytrat 640'!B215)),"")</f>
        <v/>
      </c>
      <c r="AC9213" t="str">
        <f>IF(AA9213="","",'Procytrat 640'!C215)</f>
        <v/>
      </c>
      <c r="AD9213" t="str">
        <f>IF(AA9213="","",IFERROR(1*'Procytrat 640'!D215,IFERROR(_xludf.NUMBERVALUE('Procytrat 640'!D215,".",","),IFERROR(_xludf.NUMBERVALUE('Procytrat 640'!D215,",","."),0))))</f>
        <v/>
      </c>
      <c r="AE9213" t="str">
        <f>IF(AA9213="","",'Procytrat 640'!L215)</f>
        <v/>
      </c>
      <c r="AF9213">
        <f t="shared" si="882"/>
        <v>0</v>
      </c>
      <c r="AG9213" t="str">
        <f t="shared" si="883"/>
        <v/>
      </c>
      <c r="AH9213" t="str">
        <f t="shared" si="884"/>
        <v/>
      </c>
      <c r="AI9213">
        <f t="shared" si="885"/>
        <v>0</v>
      </c>
      <c r="AJ9213">
        <f t="shared" si="886"/>
        <v>0</v>
      </c>
      <c r="AK9213">
        <v>0</v>
      </c>
      <c r="AL9213" t="str">
        <f>IF(AA9213="","",IFERROR(IF(ISNUMBER('Procytrat 640'!E215),'Procytrat 640'!E215,IF(ISNUMBER(SEARCH("12",'Procytrat 640'!E215)),EDATE(AB9213,12),IF(ISNUMBER(SEARCH("6",'Procytrat 640'!E215)),EDATE(AB9213,6),IF(ISNUMBER(SEARCH("3",'Procytrat 640'!E215)),EDATE(AB9213,3),DATEVALUE('Procytrat 640'!E215))))),""))</f>
        <v/>
      </c>
      <c r="AM9213" t="str">
        <f t="shared" ca="1" si="887"/>
        <v/>
      </c>
    </row>
    <row r="9214" spans="27:39" x14ac:dyDescent="0.3">
      <c r="AA9214" t="str">
        <f>IF(COUNTA('Procytrat 640'!B216,'Procytrat 640'!C216,'Procytrat 640'!D216)&gt;0,"640","")</f>
        <v/>
      </c>
      <c r="AB9214" t="str">
        <f>IFERROR(IF(ISNUMBER('Procytrat 640'!B216),'Procytrat 640'!B216,DATEVALUE('Procytrat 640'!B216)),"")</f>
        <v/>
      </c>
      <c r="AC9214" t="str">
        <f>IF(AA9214="","",'Procytrat 640'!C216)</f>
        <v/>
      </c>
      <c r="AD9214" t="str">
        <f>IF(AA9214="","",IFERROR(1*'Procytrat 640'!D216,IFERROR(_xludf.NUMBERVALUE('Procytrat 640'!D216,".",","),IFERROR(_xludf.NUMBERVALUE('Procytrat 640'!D216,",","."),0))))</f>
        <v/>
      </c>
      <c r="AE9214" t="str">
        <f>IF(AA9214="","",'Procytrat 640'!L216)</f>
        <v/>
      </c>
      <c r="AF9214">
        <f t="shared" si="882"/>
        <v>0</v>
      </c>
      <c r="AG9214" t="str">
        <f t="shared" si="883"/>
        <v/>
      </c>
      <c r="AH9214" t="str">
        <f t="shared" si="884"/>
        <v/>
      </c>
      <c r="AI9214">
        <f t="shared" si="885"/>
        <v>0</v>
      </c>
      <c r="AJ9214">
        <f t="shared" si="886"/>
        <v>0</v>
      </c>
      <c r="AK9214">
        <v>0</v>
      </c>
      <c r="AL9214" t="str">
        <f>IF(AA9214="","",IFERROR(IF(ISNUMBER('Procytrat 640'!E216),'Procytrat 640'!E216,IF(ISNUMBER(SEARCH("12",'Procytrat 640'!E216)),EDATE(AB9214,12),IF(ISNUMBER(SEARCH("6",'Procytrat 640'!E216)),EDATE(AB9214,6),IF(ISNUMBER(SEARCH("3",'Procytrat 640'!E216)),EDATE(AB9214,3),DATEVALUE('Procytrat 640'!E216))))),""))</f>
        <v/>
      </c>
      <c r="AM9214" t="str">
        <f t="shared" ca="1" si="887"/>
        <v/>
      </c>
    </row>
    <row r="9215" spans="27:39" x14ac:dyDescent="0.3">
      <c r="AA9215" t="str">
        <f>IF(COUNTA('Procytrat 640'!B217,'Procytrat 640'!C217,'Procytrat 640'!D217)&gt;0,"640","")</f>
        <v/>
      </c>
      <c r="AB9215" t="str">
        <f>IFERROR(IF(ISNUMBER('Procytrat 640'!B217),'Procytrat 640'!B217,DATEVALUE('Procytrat 640'!B217)),"")</f>
        <v/>
      </c>
      <c r="AC9215" t="str">
        <f>IF(AA9215="","",'Procytrat 640'!C217)</f>
        <v/>
      </c>
      <c r="AD9215" t="str">
        <f>IF(AA9215="","",IFERROR(1*'Procytrat 640'!D217,IFERROR(_xludf.NUMBERVALUE('Procytrat 640'!D217,".",","),IFERROR(_xludf.NUMBERVALUE('Procytrat 640'!D217,",","."),0))))</f>
        <v/>
      </c>
      <c r="AE9215" t="str">
        <f>IF(AA9215="","",'Procytrat 640'!L217)</f>
        <v/>
      </c>
      <c r="AF9215">
        <f t="shared" si="882"/>
        <v>0</v>
      </c>
      <c r="AG9215" t="str">
        <f t="shared" si="883"/>
        <v/>
      </c>
      <c r="AH9215" t="str">
        <f t="shared" si="884"/>
        <v/>
      </c>
      <c r="AI9215">
        <f t="shared" si="885"/>
        <v>0</v>
      </c>
      <c r="AJ9215">
        <f t="shared" si="886"/>
        <v>0</v>
      </c>
      <c r="AK9215">
        <v>0</v>
      </c>
      <c r="AL9215" t="str">
        <f>IF(AA9215="","",IFERROR(IF(ISNUMBER('Procytrat 640'!E217),'Procytrat 640'!E217,IF(ISNUMBER(SEARCH("12",'Procytrat 640'!E217)),EDATE(AB9215,12),IF(ISNUMBER(SEARCH("6",'Procytrat 640'!E217)),EDATE(AB9215,6),IF(ISNUMBER(SEARCH("3",'Procytrat 640'!E217)),EDATE(AB9215,3),DATEVALUE('Procytrat 640'!E217))))),""))</f>
        <v/>
      </c>
      <c r="AM9215" t="str">
        <f t="shared" ca="1" si="887"/>
        <v/>
      </c>
    </row>
    <row r="9216" spans="27:39" x14ac:dyDescent="0.3">
      <c r="AA9216" t="str">
        <f>IF(COUNTA('Procytrat 640'!B218,'Procytrat 640'!C218,'Procytrat 640'!D218)&gt;0,"640","")</f>
        <v/>
      </c>
      <c r="AB9216" t="str">
        <f>IFERROR(IF(ISNUMBER('Procytrat 640'!B218),'Procytrat 640'!B218,DATEVALUE('Procytrat 640'!B218)),"")</f>
        <v/>
      </c>
      <c r="AC9216" t="str">
        <f>IF(AA9216="","",'Procytrat 640'!C218)</f>
        <v/>
      </c>
      <c r="AD9216" t="str">
        <f>IF(AA9216="","",IFERROR(1*'Procytrat 640'!D218,IFERROR(_xludf.NUMBERVALUE('Procytrat 640'!D218,".",","),IFERROR(_xludf.NUMBERVALUE('Procytrat 640'!D218,",","."),0))))</f>
        <v/>
      </c>
      <c r="AE9216" t="str">
        <f>IF(AA9216="","",'Procytrat 640'!L218)</f>
        <v/>
      </c>
      <c r="AF9216">
        <f t="shared" si="882"/>
        <v>0</v>
      </c>
      <c r="AG9216" t="str">
        <f t="shared" si="883"/>
        <v/>
      </c>
      <c r="AH9216" t="str">
        <f t="shared" si="884"/>
        <v/>
      </c>
      <c r="AI9216">
        <f t="shared" si="885"/>
        <v>0</v>
      </c>
      <c r="AJ9216">
        <f t="shared" si="886"/>
        <v>0</v>
      </c>
      <c r="AK9216">
        <v>0</v>
      </c>
      <c r="AL9216" t="str">
        <f>IF(AA9216="","",IFERROR(IF(ISNUMBER('Procytrat 640'!E218),'Procytrat 640'!E218,IF(ISNUMBER(SEARCH("12",'Procytrat 640'!E218)),EDATE(AB9216,12),IF(ISNUMBER(SEARCH("6",'Procytrat 640'!E218)),EDATE(AB9216,6),IF(ISNUMBER(SEARCH("3",'Procytrat 640'!E218)),EDATE(AB9216,3),DATEVALUE('Procytrat 640'!E218))))),""))</f>
        <v/>
      </c>
      <c r="AM9216" t="str">
        <f t="shared" ca="1" si="887"/>
        <v/>
      </c>
    </row>
    <row r="9217" spans="27:39" x14ac:dyDescent="0.3">
      <c r="AA9217" t="str">
        <f>IF(COUNTA('Procytrat 640'!B219,'Procytrat 640'!C219,'Procytrat 640'!D219)&gt;0,"640","")</f>
        <v/>
      </c>
      <c r="AB9217" t="str">
        <f>IFERROR(IF(ISNUMBER('Procytrat 640'!B219),'Procytrat 640'!B219,DATEVALUE('Procytrat 640'!B219)),"")</f>
        <v/>
      </c>
      <c r="AC9217" t="str">
        <f>IF(AA9217="","",'Procytrat 640'!C219)</f>
        <v/>
      </c>
      <c r="AD9217" t="str">
        <f>IF(AA9217="","",IFERROR(1*'Procytrat 640'!D219,IFERROR(_xludf.NUMBERVALUE('Procytrat 640'!D219,".",","),IFERROR(_xludf.NUMBERVALUE('Procytrat 640'!D219,",","."),0))))</f>
        <v/>
      </c>
      <c r="AE9217" t="str">
        <f>IF(AA9217="","",'Procytrat 640'!L219)</f>
        <v/>
      </c>
      <c r="AF9217">
        <f t="shared" si="882"/>
        <v>0</v>
      </c>
      <c r="AG9217" t="str">
        <f t="shared" si="883"/>
        <v/>
      </c>
      <c r="AH9217" t="str">
        <f t="shared" si="884"/>
        <v/>
      </c>
      <c r="AI9217">
        <f t="shared" si="885"/>
        <v>0</v>
      </c>
      <c r="AJ9217">
        <f t="shared" si="886"/>
        <v>0</v>
      </c>
      <c r="AK9217">
        <v>0</v>
      </c>
      <c r="AL9217" t="str">
        <f>IF(AA9217="","",IFERROR(IF(ISNUMBER('Procytrat 640'!E219),'Procytrat 640'!E219,IF(ISNUMBER(SEARCH("12",'Procytrat 640'!E219)),EDATE(AB9217,12),IF(ISNUMBER(SEARCH("6",'Procytrat 640'!E219)),EDATE(AB9217,6),IF(ISNUMBER(SEARCH("3",'Procytrat 640'!E219)),EDATE(AB9217,3),DATEVALUE('Procytrat 640'!E219))))),""))</f>
        <v/>
      </c>
      <c r="AM9217" t="str">
        <f t="shared" ca="1" si="887"/>
        <v/>
      </c>
    </row>
    <row r="9218" spans="27:39" x14ac:dyDescent="0.3">
      <c r="AA9218" t="str">
        <f>IF(COUNTA('Procytrat 640'!B220,'Procytrat 640'!C220,'Procytrat 640'!D220)&gt;0,"640","")</f>
        <v/>
      </c>
      <c r="AB9218" t="str">
        <f>IFERROR(IF(ISNUMBER('Procytrat 640'!B220),'Procytrat 640'!B220,DATEVALUE('Procytrat 640'!B220)),"")</f>
        <v/>
      </c>
      <c r="AC9218" t="str">
        <f>IF(AA9218="","",'Procytrat 640'!C220)</f>
        <v/>
      </c>
      <c r="AD9218" t="str">
        <f>IF(AA9218="","",IFERROR(1*'Procytrat 640'!D220,IFERROR(_xludf.NUMBERVALUE('Procytrat 640'!D220,".",","),IFERROR(_xludf.NUMBERVALUE('Procytrat 640'!D220,",","."),0))))</f>
        <v/>
      </c>
      <c r="AE9218" t="str">
        <f>IF(AA9218="","",'Procytrat 640'!L220)</f>
        <v/>
      </c>
      <c r="AF9218">
        <f t="shared" ref="AF9218:AF9281" si="888">IF(AA9218="",0,--ISNUMBER(SEARCH("aprovado",AE9218)))</f>
        <v>0</v>
      </c>
      <c r="AG9218" t="str">
        <f t="shared" ref="AG9218:AG9281" si="889">IF(AB9218="","",YEAR(AB9218))</f>
        <v/>
      </c>
      <c r="AH9218" t="str">
        <f t="shared" ref="AH9218:AH9281" si="890">IF(AB9218="","",MONTH(AB9218))</f>
        <v/>
      </c>
      <c r="AI9218">
        <f t="shared" ref="AI9218:AI9281" si="891">IF(AB9218="",0,AB9218+ROW()/1000000)</f>
        <v>0</v>
      </c>
      <c r="AJ9218">
        <f t="shared" ref="AJ9218:AJ9281" si="892">--(AA9218&lt;&gt;"")</f>
        <v>0</v>
      </c>
      <c r="AK9218">
        <v>0</v>
      </c>
      <c r="AL9218" t="str">
        <f>IF(AA9218="","",IFERROR(IF(ISNUMBER('Procytrat 640'!E220),'Procytrat 640'!E220,IF(ISNUMBER(SEARCH("12",'Procytrat 640'!E220)),EDATE(AB9218,12),IF(ISNUMBER(SEARCH("6",'Procytrat 640'!E220)),EDATE(AB9218,6),IF(ISNUMBER(SEARCH("3",'Procytrat 640'!E220)),EDATE(AB9218,3),DATEVALUE('Procytrat 640'!E220))))),""))</f>
        <v/>
      </c>
      <c r="AM9218" t="str">
        <f t="shared" ref="AM9218:AM9281" ca="1" si="893">IF(AND(AJ9218=1,AL9218&lt;&gt;"",AL9218&gt;=TODAY(),AG9218=$W$3),AL9218+ROW()/1000000,"")</f>
        <v/>
      </c>
    </row>
    <row r="9219" spans="27:39" x14ac:dyDescent="0.3">
      <c r="AA9219" t="str">
        <f>IF(COUNTA('Procytrat 640'!B221,'Procytrat 640'!C221,'Procytrat 640'!D221)&gt;0,"640","")</f>
        <v/>
      </c>
      <c r="AB9219" t="str">
        <f>IFERROR(IF(ISNUMBER('Procytrat 640'!B221),'Procytrat 640'!B221,DATEVALUE('Procytrat 640'!B221)),"")</f>
        <v/>
      </c>
      <c r="AC9219" t="str">
        <f>IF(AA9219="","",'Procytrat 640'!C221)</f>
        <v/>
      </c>
      <c r="AD9219" t="str">
        <f>IF(AA9219="","",IFERROR(1*'Procytrat 640'!D221,IFERROR(_xludf.NUMBERVALUE('Procytrat 640'!D221,".",","),IFERROR(_xludf.NUMBERVALUE('Procytrat 640'!D221,",","."),0))))</f>
        <v/>
      </c>
      <c r="AE9219" t="str">
        <f>IF(AA9219="","",'Procytrat 640'!L221)</f>
        <v/>
      </c>
      <c r="AF9219">
        <f t="shared" si="888"/>
        <v>0</v>
      </c>
      <c r="AG9219" t="str">
        <f t="shared" si="889"/>
        <v/>
      </c>
      <c r="AH9219" t="str">
        <f t="shared" si="890"/>
        <v/>
      </c>
      <c r="AI9219">
        <f t="shared" si="891"/>
        <v>0</v>
      </c>
      <c r="AJ9219">
        <f t="shared" si="892"/>
        <v>0</v>
      </c>
      <c r="AK9219">
        <v>0</v>
      </c>
      <c r="AL9219" t="str">
        <f>IF(AA9219="","",IFERROR(IF(ISNUMBER('Procytrat 640'!E221),'Procytrat 640'!E221,IF(ISNUMBER(SEARCH("12",'Procytrat 640'!E221)),EDATE(AB9219,12),IF(ISNUMBER(SEARCH("6",'Procytrat 640'!E221)),EDATE(AB9219,6),IF(ISNUMBER(SEARCH("3",'Procytrat 640'!E221)),EDATE(AB9219,3),DATEVALUE('Procytrat 640'!E221))))),""))</f>
        <v/>
      </c>
      <c r="AM9219" t="str">
        <f t="shared" ca="1" si="893"/>
        <v/>
      </c>
    </row>
    <row r="9220" spans="27:39" x14ac:dyDescent="0.3">
      <c r="AA9220" t="str">
        <f>IF(COUNTA('Procytrat 640'!B222,'Procytrat 640'!C222,'Procytrat 640'!D222)&gt;0,"640","")</f>
        <v/>
      </c>
      <c r="AB9220" t="str">
        <f>IFERROR(IF(ISNUMBER('Procytrat 640'!B222),'Procytrat 640'!B222,DATEVALUE('Procytrat 640'!B222)),"")</f>
        <v/>
      </c>
      <c r="AC9220" t="str">
        <f>IF(AA9220="","",'Procytrat 640'!C222)</f>
        <v/>
      </c>
      <c r="AD9220" t="str">
        <f>IF(AA9220="","",IFERROR(1*'Procytrat 640'!D222,IFERROR(_xludf.NUMBERVALUE('Procytrat 640'!D222,".",","),IFERROR(_xludf.NUMBERVALUE('Procytrat 640'!D222,",","."),0))))</f>
        <v/>
      </c>
      <c r="AE9220" t="str">
        <f>IF(AA9220="","",'Procytrat 640'!L222)</f>
        <v/>
      </c>
      <c r="AF9220">
        <f t="shared" si="888"/>
        <v>0</v>
      </c>
      <c r="AG9220" t="str">
        <f t="shared" si="889"/>
        <v/>
      </c>
      <c r="AH9220" t="str">
        <f t="shared" si="890"/>
        <v/>
      </c>
      <c r="AI9220">
        <f t="shared" si="891"/>
        <v>0</v>
      </c>
      <c r="AJ9220">
        <f t="shared" si="892"/>
        <v>0</v>
      </c>
      <c r="AK9220">
        <v>0</v>
      </c>
      <c r="AL9220" t="str">
        <f>IF(AA9220="","",IFERROR(IF(ISNUMBER('Procytrat 640'!E222),'Procytrat 640'!E222,IF(ISNUMBER(SEARCH("12",'Procytrat 640'!E222)),EDATE(AB9220,12),IF(ISNUMBER(SEARCH("6",'Procytrat 640'!E222)),EDATE(AB9220,6),IF(ISNUMBER(SEARCH("3",'Procytrat 640'!E222)),EDATE(AB9220,3),DATEVALUE('Procytrat 640'!E222))))),""))</f>
        <v/>
      </c>
      <c r="AM9220" t="str">
        <f t="shared" ca="1" si="893"/>
        <v/>
      </c>
    </row>
    <row r="9221" spans="27:39" x14ac:dyDescent="0.3">
      <c r="AA9221" t="str">
        <f>IF(COUNTA('Procytrat 640'!B223,'Procytrat 640'!C223,'Procytrat 640'!D223)&gt;0,"640","")</f>
        <v/>
      </c>
      <c r="AB9221" t="str">
        <f>IFERROR(IF(ISNUMBER('Procytrat 640'!B223),'Procytrat 640'!B223,DATEVALUE('Procytrat 640'!B223)),"")</f>
        <v/>
      </c>
      <c r="AC9221" t="str">
        <f>IF(AA9221="","",'Procytrat 640'!C223)</f>
        <v/>
      </c>
      <c r="AD9221" t="str">
        <f>IF(AA9221="","",IFERROR(1*'Procytrat 640'!D223,IFERROR(_xludf.NUMBERVALUE('Procytrat 640'!D223,".",","),IFERROR(_xludf.NUMBERVALUE('Procytrat 640'!D223,",","."),0))))</f>
        <v/>
      </c>
      <c r="AE9221" t="str">
        <f>IF(AA9221="","",'Procytrat 640'!L223)</f>
        <v/>
      </c>
      <c r="AF9221">
        <f t="shared" si="888"/>
        <v>0</v>
      </c>
      <c r="AG9221" t="str">
        <f t="shared" si="889"/>
        <v/>
      </c>
      <c r="AH9221" t="str">
        <f t="shared" si="890"/>
        <v/>
      </c>
      <c r="AI9221">
        <f t="shared" si="891"/>
        <v>0</v>
      </c>
      <c r="AJ9221">
        <f t="shared" si="892"/>
        <v>0</v>
      </c>
      <c r="AK9221">
        <v>0</v>
      </c>
      <c r="AL9221" t="str">
        <f>IF(AA9221="","",IFERROR(IF(ISNUMBER('Procytrat 640'!E223),'Procytrat 640'!E223,IF(ISNUMBER(SEARCH("12",'Procytrat 640'!E223)),EDATE(AB9221,12),IF(ISNUMBER(SEARCH("6",'Procytrat 640'!E223)),EDATE(AB9221,6),IF(ISNUMBER(SEARCH("3",'Procytrat 640'!E223)),EDATE(AB9221,3),DATEVALUE('Procytrat 640'!E223))))),""))</f>
        <v/>
      </c>
      <c r="AM9221" t="str">
        <f t="shared" ca="1" si="893"/>
        <v/>
      </c>
    </row>
    <row r="9222" spans="27:39" x14ac:dyDescent="0.3">
      <c r="AA9222" t="str">
        <f>IF(COUNTA('Procytrat 640'!B224,'Procytrat 640'!C224,'Procytrat 640'!D224)&gt;0,"640","")</f>
        <v/>
      </c>
      <c r="AB9222" t="str">
        <f>IFERROR(IF(ISNUMBER('Procytrat 640'!B224),'Procytrat 640'!B224,DATEVALUE('Procytrat 640'!B224)),"")</f>
        <v/>
      </c>
      <c r="AC9222" t="str">
        <f>IF(AA9222="","",'Procytrat 640'!C224)</f>
        <v/>
      </c>
      <c r="AD9222" t="str">
        <f>IF(AA9222="","",IFERROR(1*'Procytrat 640'!D224,IFERROR(_xludf.NUMBERVALUE('Procytrat 640'!D224,".",","),IFERROR(_xludf.NUMBERVALUE('Procytrat 640'!D224,",","."),0))))</f>
        <v/>
      </c>
      <c r="AE9222" t="str">
        <f>IF(AA9222="","",'Procytrat 640'!L224)</f>
        <v/>
      </c>
      <c r="AF9222">
        <f t="shared" si="888"/>
        <v>0</v>
      </c>
      <c r="AG9222" t="str">
        <f t="shared" si="889"/>
        <v/>
      </c>
      <c r="AH9222" t="str">
        <f t="shared" si="890"/>
        <v/>
      </c>
      <c r="AI9222">
        <f t="shared" si="891"/>
        <v>0</v>
      </c>
      <c r="AJ9222">
        <f t="shared" si="892"/>
        <v>0</v>
      </c>
      <c r="AK9222">
        <v>0</v>
      </c>
      <c r="AL9222" t="str">
        <f>IF(AA9222="","",IFERROR(IF(ISNUMBER('Procytrat 640'!E224),'Procytrat 640'!E224,IF(ISNUMBER(SEARCH("12",'Procytrat 640'!E224)),EDATE(AB9222,12),IF(ISNUMBER(SEARCH("6",'Procytrat 640'!E224)),EDATE(AB9222,6),IF(ISNUMBER(SEARCH("3",'Procytrat 640'!E224)),EDATE(AB9222,3),DATEVALUE('Procytrat 640'!E224))))),""))</f>
        <v/>
      </c>
      <c r="AM9222" t="str">
        <f t="shared" ca="1" si="893"/>
        <v/>
      </c>
    </row>
    <row r="9223" spans="27:39" x14ac:dyDescent="0.3">
      <c r="AA9223" t="str">
        <f>IF(COUNTA('Procytrat 640'!B225,'Procytrat 640'!C225,'Procytrat 640'!D225)&gt;0,"640","")</f>
        <v/>
      </c>
      <c r="AB9223" t="str">
        <f>IFERROR(IF(ISNUMBER('Procytrat 640'!B225),'Procytrat 640'!B225,DATEVALUE('Procytrat 640'!B225)),"")</f>
        <v/>
      </c>
      <c r="AC9223" t="str">
        <f>IF(AA9223="","",'Procytrat 640'!C225)</f>
        <v/>
      </c>
      <c r="AD9223" t="str">
        <f>IF(AA9223="","",IFERROR(1*'Procytrat 640'!D225,IFERROR(_xludf.NUMBERVALUE('Procytrat 640'!D225,".",","),IFERROR(_xludf.NUMBERVALUE('Procytrat 640'!D225,",","."),0))))</f>
        <v/>
      </c>
      <c r="AE9223" t="str">
        <f>IF(AA9223="","",'Procytrat 640'!L225)</f>
        <v/>
      </c>
      <c r="AF9223">
        <f t="shared" si="888"/>
        <v>0</v>
      </c>
      <c r="AG9223" t="str">
        <f t="shared" si="889"/>
        <v/>
      </c>
      <c r="AH9223" t="str">
        <f t="shared" si="890"/>
        <v/>
      </c>
      <c r="AI9223">
        <f t="shared" si="891"/>
        <v>0</v>
      </c>
      <c r="AJ9223">
        <f t="shared" si="892"/>
        <v>0</v>
      </c>
      <c r="AK9223">
        <v>0</v>
      </c>
      <c r="AL9223" t="str">
        <f>IF(AA9223="","",IFERROR(IF(ISNUMBER('Procytrat 640'!E225),'Procytrat 640'!E225,IF(ISNUMBER(SEARCH("12",'Procytrat 640'!E225)),EDATE(AB9223,12),IF(ISNUMBER(SEARCH("6",'Procytrat 640'!E225)),EDATE(AB9223,6),IF(ISNUMBER(SEARCH("3",'Procytrat 640'!E225)),EDATE(AB9223,3),DATEVALUE('Procytrat 640'!E225))))),""))</f>
        <v/>
      </c>
      <c r="AM9223" t="str">
        <f t="shared" ca="1" si="893"/>
        <v/>
      </c>
    </row>
    <row r="9224" spans="27:39" x14ac:dyDescent="0.3">
      <c r="AA9224" t="str">
        <f>IF(COUNTA('Procytrat 640'!B226,'Procytrat 640'!C226,'Procytrat 640'!D226)&gt;0,"640","")</f>
        <v/>
      </c>
      <c r="AB9224" t="str">
        <f>IFERROR(IF(ISNUMBER('Procytrat 640'!B226),'Procytrat 640'!B226,DATEVALUE('Procytrat 640'!B226)),"")</f>
        <v/>
      </c>
      <c r="AC9224" t="str">
        <f>IF(AA9224="","",'Procytrat 640'!C226)</f>
        <v/>
      </c>
      <c r="AD9224" t="str">
        <f>IF(AA9224="","",IFERROR(1*'Procytrat 640'!D226,IFERROR(_xludf.NUMBERVALUE('Procytrat 640'!D226,".",","),IFERROR(_xludf.NUMBERVALUE('Procytrat 640'!D226,",","."),0))))</f>
        <v/>
      </c>
      <c r="AE9224" t="str">
        <f>IF(AA9224="","",'Procytrat 640'!L226)</f>
        <v/>
      </c>
      <c r="AF9224">
        <f t="shared" si="888"/>
        <v>0</v>
      </c>
      <c r="AG9224" t="str">
        <f t="shared" si="889"/>
        <v/>
      </c>
      <c r="AH9224" t="str">
        <f t="shared" si="890"/>
        <v/>
      </c>
      <c r="AI9224">
        <f t="shared" si="891"/>
        <v>0</v>
      </c>
      <c r="AJ9224">
        <f t="shared" si="892"/>
        <v>0</v>
      </c>
      <c r="AK9224">
        <v>0</v>
      </c>
      <c r="AL9224" t="str">
        <f>IF(AA9224="","",IFERROR(IF(ISNUMBER('Procytrat 640'!E226),'Procytrat 640'!E226,IF(ISNUMBER(SEARCH("12",'Procytrat 640'!E226)),EDATE(AB9224,12),IF(ISNUMBER(SEARCH("6",'Procytrat 640'!E226)),EDATE(AB9224,6),IF(ISNUMBER(SEARCH("3",'Procytrat 640'!E226)),EDATE(AB9224,3),DATEVALUE('Procytrat 640'!E226))))),""))</f>
        <v/>
      </c>
      <c r="AM9224" t="str">
        <f t="shared" ca="1" si="893"/>
        <v/>
      </c>
    </row>
    <row r="9225" spans="27:39" x14ac:dyDescent="0.3">
      <c r="AA9225" t="str">
        <f>IF(COUNTA('Procytrat 640'!B227,'Procytrat 640'!C227,'Procytrat 640'!D227)&gt;0,"640","")</f>
        <v/>
      </c>
      <c r="AB9225" t="str">
        <f>IFERROR(IF(ISNUMBER('Procytrat 640'!B227),'Procytrat 640'!B227,DATEVALUE('Procytrat 640'!B227)),"")</f>
        <v/>
      </c>
      <c r="AC9225" t="str">
        <f>IF(AA9225="","",'Procytrat 640'!C227)</f>
        <v/>
      </c>
      <c r="AD9225" t="str">
        <f>IF(AA9225="","",IFERROR(1*'Procytrat 640'!D227,IFERROR(_xludf.NUMBERVALUE('Procytrat 640'!D227,".",","),IFERROR(_xludf.NUMBERVALUE('Procytrat 640'!D227,",","."),0))))</f>
        <v/>
      </c>
      <c r="AE9225" t="str">
        <f>IF(AA9225="","",'Procytrat 640'!L227)</f>
        <v/>
      </c>
      <c r="AF9225">
        <f t="shared" si="888"/>
        <v>0</v>
      </c>
      <c r="AG9225" t="str">
        <f t="shared" si="889"/>
        <v/>
      </c>
      <c r="AH9225" t="str">
        <f t="shared" si="890"/>
        <v/>
      </c>
      <c r="AI9225">
        <f t="shared" si="891"/>
        <v>0</v>
      </c>
      <c r="AJ9225">
        <f t="shared" si="892"/>
        <v>0</v>
      </c>
      <c r="AK9225">
        <v>0</v>
      </c>
      <c r="AL9225" t="str">
        <f>IF(AA9225="","",IFERROR(IF(ISNUMBER('Procytrat 640'!E227),'Procytrat 640'!E227,IF(ISNUMBER(SEARCH("12",'Procytrat 640'!E227)),EDATE(AB9225,12),IF(ISNUMBER(SEARCH("6",'Procytrat 640'!E227)),EDATE(AB9225,6),IF(ISNUMBER(SEARCH("3",'Procytrat 640'!E227)),EDATE(AB9225,3),DATEVALUE('Procytrat 640'!E227))))),""))</f>
        <v/>
      </c>
      <c r="AM9225" t="str">
        <f t="shared" ca="1" si="893"/>
        <v/>
      </c>
    </row>
    <row r="9226" spans="27:39" x14ac:dyDescent="0.3">
      <c r="AA9226" t="str">
        <f>IF(COUNTA('Procytrat 640'!B228,'Procytrat 640'!C228,'Procytrat 640'!D228)&gt;0,"640","")</f>
        <v/>
      </c>
      <c r="AB9226" t="str">
        <f>IFERROR(IF(ISNUMBER('Procytrat 640'!B228),'Procytrat 640'!B228,DATEVALUE('Procytrat 640'!B228)),"")</f>
        <v/>
      </c>
      <c r="AC9226" t="str">
        <f>IF(AA9226="","",'Procytrat 640'!C228)</f>
        <v/>
      </c>
      <c r="AD9226" t="str">
        <f>IF(AA9226="","",IFERROR(1*'Procytrat 640'!D228,IFERROR(_xludf.NUMBERVALUE('Procytrat 640'!D228,".",","),IFERROR(_xludf.NUMBERVALUE('Procytrat 640'!D228,",","."),0))))</f>
        <v/>
      </c>
      <c r="AE9226" t="str">
        <f>IF(AA9226="","",'Procytrat 640'!L228)</f>
        <v/>
      </c>
      <c r="AF9226">
        <f t="shared" si="888"/>
        <v>0</v>
      </c>
      <c r="AG9226" t="str">
        <f t="shared" si="889"/>
        <v/>
      </c>
      <c r="AH9226" t="str">
        <f t="shared" si="890"/>
        <v/>
      </c>
      <c r="AI9226">
        <f t="shared" si="891"/>
        <v>0</v>
      </c>
      <c r="AJ9226">
        <f t="shared" si="892"/>
        <v>0</v>
      </c>
      <c r="AK9226">
        <v>0</v>
      </c>
      <c r="AL9226" t="str">
        <f>IF(AA9226="","",IFERROR(IF(ISNUMBER('Procytrat 640'!E228),'Procytrat 640'!E228,IF(ISNUMBER(SEARCH("12",'Procytrat 640'!E228)),EDATE(AB9226,12),IF(ISNUMBER(SEARCH("6",'Procytrat 640'!E228)),EDATE(AB9226,6),IF(ISNUMBER(SEARCH("3",'Procytrat 640'!E228)),EDATE(AB9226,3),DATEVALUE('Procytrat 640'!E228))))),""))</f>
        <v/>
      </c>
      <c r="AM9226" t="str">
        <f t="shared" ca="1" si="893"/>
        <v/>
      </c>
    </row>
    <row r="9227" spans="27:39" x14ac:dyDescent="0.3">
      <c r="AA9227" t="str">
        <f>IF(COUNTA('Procytrat 640'!B229,'Procytrat 640'!C229,'Procytrat 640'!D229)&gt;0,"640","")</f>
        <v/>
      </c>
      <c r="AB9227" t="str">
        <f>IFERROR(IF(ISNUMBER('Procytrat 640'!B229),'Procytrat 640'!B229,DATEVALUE('Procytrat 640'!B229)),"")</f>
        <v/>
      </c>
      <c r="AC9227" t="str">
        <f>IF(AA9227="","",'Procytrat 640'!C229)</f>
        <v/>
      </c>
      <c r="AD9227" t="str">
        <f>IF(AA9227="","",IFERROR(1*'Procytrat 640'!D229,IFERROR(_xludf.NUMBERVALUE('Procytrat 640'!D229,".",","),IFERROR(_xludf.NUMBERVALUE('Procytrat 640'!D229,",","."),0))))</f>
        <v/>
      </c>
      <c r="AE9227" t="str">
        <f>IF(AA9227="","",'Procytrat 640'!L229)</f>
        <v/>
      </c>
      <c r="AF9227">
        <f t="shared" si="888"/>
        <v>0</v>
      </c>
      <c r="AG9227" t="str">
        <f t="shared" si="889"/>
        <v/>
      </c>
      <c r="AH9227" t="str">
        <f t="shared" si="890"/>
        <v/>
      </c>
      <c r="AI9227">
        <f t="shared" si="891"/>
        <v>0</v>
      </c>
      <c r="AJ9227">
        <f t="shared" si="892"/>
        <v>0</v>
      </c>
      <c r="AK9227">
        <v>0</v>
      </c>
      <c r="AL9227" t="str">
        <f>IF(AA9227="","",IFERROR(IF(ISNUMBER('Procytrat 640'!E229),'Procytrat 640'!E229,IF(ISNUMBER(SEARCH("12",'Procytrat 640'!E229)),EDATE(AB9227,12),IF(ISNUMBER(SEARCH("6",'Procytrat 640'!E229)),EDATE(AB9227,6),IF(ISNUMBER(SEARCH("3",'Procytrat 640'!E229)),EDATE(AB9227,3),DATEVALUE('Procytrat 640'!E229))))),""))</f>
        <v/>
      </c>
      <c r="AM9227" t="str">
        <f t="shared" ca="1" si="893"/>
        <v/>
      </c>
    </row>
    <row r="9228" spans="27:39" x14ac:dyDescent="0.3">
      <c r="AA9228" t="str">
        <f>IF(COUNTA('Procytrat 640'!B230,'Procytrat 640'!C230,'Procytrat 640'!D230)&gt;0,"640","")</f>
        <v/>
      </c>
      <c r="AB9228" t="str">
        <f>IFERROR(IF(ISNUMBER('Procytrat 640'!B230),'Procytrat 640'!B230,DATEVALUE('Procytrat 640'!B230)),"")</f>
        <v/>
      </c>
      <c r="AC9228" t="str">
        <f>IF(AA9228="","",'Procytrat 640'!C230)</f>
        <v/>
      </c>
      <c r="AD9228" t="str">
        <f>IF(AA9228="","",IFERROR(1*'Procytrat 640'!D230,IFERROR(_xludf.NUMBERVALUE('Procytrat 640'!D230,".",","),IFERROR(_xludf.NUMBERVALUE('Procytrat 640'!D230,",","."),0))))</f>
        <v/>
      </c>
      <c r="AE9228" t="str">
        <f>IF(AA9228="","",'Procytrat 640'!L230)</f>
        <v/>
      </c>
      <c r="AF9228">
        <f t="shared" si="888"/>
        <v>0</v>
      </c>
      <c r="AG9228" t="str">
        <f t="shared" si="889"/>
        <v/>
      </c>
      <c r="AH9228" t="str">
        <f t="shared" si="890"/>
        <v/>
      </c>
      <c r="AI9228">
        <f t="shared" si="891"/>
        <v>0</v>
      </c>
      <c r="AJ9228">
        <f t="shared" si="892"/>
        <v>0</v>
      </c>
      <c r="AK9228">
        <v>0</v>
      </c>
      <c r="AL9228" t="str">
        <f>IF(AA9228="","",IFERROR(IF(ISNUMBER('Procytrat 640'!E230),'Procytrat 640'!E230,IF(ISNUMBER(SEARCH("12",'Procytrat 640'!E230)),EDATE(AB9228,12),IF(ISNUMBER(SEARCH("6",'Procytrat 640'!E230)),EDATE(AB9228,6),IF(ISNUMBER(SEARCH("3",'Procytrat 640'!E230)),EDATE(AB9228,3),DATEVALUE('Procytrat 640'!E230))))),""))</f>
        <v/>
      </c>
      <c r="AM9228" t="str">
        <f t="shared" ca="1" si="893"/>
        <v/>
      </c>
    </row>
    <row r="9229" spans="27:39" x14ac:dyDescent="0.3">
      <c r="AA9229" t="str">
        <f>IF(COUNTA('Procytrat 640'!B231,'Procytrat 640'!C231,'Procytrat 640'!D231)&gt;0,"640","")</f>
        <v/>
      </c>
      <c r="AB9229" t="str">
        <f>IFERROR(IF(ISNUMBER('Procytrat 640'!B231),'Procytrat 640'!B231,DATEVALUE('Procytrat 640'!B231)),"")</f>
        <v/>
      </c>
      <c r="AC9229" t="str">
        <f>IF(AA9229="","",'Procytrat 640'!C231)</f>
        <v/>
      </c>
      <c r="AD9229" t="str">
        <f>IF(AA9229="","",IFERROR(1*'Procytrat 640'!D231,IFERROR(_xludf.NUMBERVALUE('Procytrat 640'!D231,".",","),IFERROR(_xludf.NUMBERVALUE('Procytrat 640'!D231,",","."),0))))</f>
        <v/>
      </c>
      <c r="AE9229" t="str">
        <f>IF(AA9229="","",'Procytrat 640'!L231)</f>
        <v/>
      </c>
      <c r="AF9229">
        <f t="shared" si="888"/>
        <v>0</v>
      </c>
      <c r="AG9229" t="str">
        <f t="shared" si="889"/>
        <v/>
      </c>
      <c r="AH9229" t="str">
        <f t="shared" si="890"/>
        <v/>
      </c>
      <c r="AI9229">
        <f t="shared" si="891"/>
        <v>0</v>
      </c>
      <c r="AJ9229">
        <f t="shared" si="892"/>
        <v>0</v>
      </c>
      <c r="AK9229">
        <v>0</v>
      </c>
      <c r="AL9229" t="str">
        <f>IF(AA9229="","",IFERROR(IF(ISNUMBER('Procytrat 640'!E231),'Procytrat 640'!E231,IF(ISNUMBER(SEARCH("12",'Procytrat 640'!E231)),EDATE(AB9229,12),IF(ISNUMBER(SEARCH("6",'Procytrat 640'!E231)),EDATE(AB9229,6),IF(ISNUMBER(SEARCH("3",'Procytrat 640'!E231)),EDATE(AB9229,3),DATEVALUE('Procytrat 640'!E231))))),""))</f>
        <v/>
      </c>
      <c r="AM9229" t="str">
        <f t="shared" ca="1" si="893"/>
        <v/>
      </c>
    </row>
    <row r="9230" spans="27:39" x14ac:dyDescent="0.3">
      <c r="AA9230" t="str">
        <f>IF(COUNTA('Procytrat 640'!B232,'Procytrat 640'!C232,'Procytrat 640'!D232)&gt;0,"640","")</f>
        <v/>
      </c>
      <c r="AB9230" t="str">
        <f>IFERROR(IF(ISNUMBER('Procytrat 640'!B232),'Procytrat 640'!B232,DATEVALUE('Procytrat 640'!B232)),"")</f>
        <v/>
      </c>
      <c r="AC9230" t="str">
        <f>IF(AA9230="","",'Procytrat 640'!C232)</f>
        <v/>
      </c>
      <c r="AD9230" t="str">
        <f>IF(AA9230="","",IFERROR(1*'Procytrat 640'!D232,IFERROR(_xludf.NUMBERVALUE('Procytrat 640'!D232,".",","),IFERROR(_xludf.NUMBERVALUE('Procytrat 640'!D232,",","."),0))))</f>
        <v/>
      </c>
      <c r="AE9230" t="str">
        <f>IF(AA9230="","",'Procytrat 640'!L232)</f>
        <v/>
      </c>
      <c r="AF9230">
        <f t="shared" si="888"/>
        <v>0</v>
      </c>
      <c r="AG9230" t="str">
        <f t="shared" si="889"/>
        <v/>
      </c>
      <c r="AH9230" t="str">
        <f t="shared" si="890"/>
        <v/>
      </c>
      <c r="AI9230">
        <f t="shared" si="891"/>
        <v>0</v>
      </c>
      <c r="AJ9230">
        <f t="shared" si="892"/>
        <v>0</v>
      </c>
      <c r="AK9230">
        <v>0</v>
      </c>
      <c r="AL9230" t="str">
        <f>IF(AA9230="","",IFERROR(IF(ISNUMBER('Procytrat 640'!E232),'Procytrat 640'!E232,IF(ISNUMBER(SEARCH("12",'Procytrat 640'!E232)),EDATE(AB9230,12),IF(ISNUMBER(SEARCH("6",'Procytrat 640'!E232)),EDATE(AB9230,6),IF(ISNUMBER(SEARCH("3",'Procytrat 640'!E232)),EDATE(AB9230,3),DATEVALUE('Procytrat 640'!E232))))),""))</f>
        <v/>
      </c>
      <c r="AM9230" t="str">
        <f t="shared" ca="1" si="893"/>
        <v/>
      </c>
    </row>
    <row r="9231" spans="27:39" x14ac:dyDescent="0.3">
      <c r="AA9231" t="str">
        <f>IF(COUNTA('Procytrat 640'!B233,'Procytrat 640'!C233,'Procytrat 640'!D233)&gt;0,"640","")</f>
        <v/>
      </c>
      <c r="AB9231" t="str">
        <f>IFERROR(IF(ISNUMBER('Procytrat 640'!B233),'Procytrat 640'!B233,DATEVALUE('Procytrat 640'!B233)),"")</f>
        <v/>
      </c>
      <c r="AC9231" t="str">
        <f>IF(AA9231="","",'Procytrat 640'!C233)</f>
        <v/>
      </c>
      <c r="AD9231" t="str">
        <f>IF(AA9231="","",IFERROR(1*'Procytrat 640'!D233,IFERROR(_xludf.NUMBERVALUE('Procytrat 640'!D233,".",","),IFERROR(_xludf.NUMBERVALUE('Procytrat 640'!D233,",","."),0))))</f>
        <v/>
      </c>
      <c r="AE9231" t="str">
        <f>IF(AA9231="","",'Procytrat 640'!L233)</f>
        <v/>
      </c>
      <c r="AF9231">
        <f t="shared" si="888"/>
        <v>0</v>
      </c>
      <c r="AG9231" t="str">
        <f t="shared" si="889"/>
        <v/>
      </c>
      <c r="AH9231" t="str">
        <f t="shared" si="890"/>
        <v/>
      </c>
      <c r="AI9231">
        <f t="shared" si="891"/>
        <v>0</v>
      </c>
      <c r="AJ9231">
        <f t="shared" si="892"/>
        <v>0</v>
      </c>
      <c r="AK9231">
        <v>0</v>
      </c>
      <c r="AL9231" t="str">
        <f>IF(AA9231="","",IFERROR(IF(ISNUMBER('Procytrat 640'!E233),'Procytrat 640'!E233,IF(ISNUMBER(SEARCH("12",'Procytrat 640'!E233)),EDATE(AB9231,12),IF(ISNUMBER(SEARCH("6",'Procytrat 640'!E233)),EDATE(AB9231,6),IF(ISNUMBER(SEARCH("3",'Procytrat 640'!E233)),EDATE(AB9231,3),DATEVALUE('Procytrat 640'!E233))))),""))</f>
        <v/>
      </c>
      <c r="AM9231" t="str">
        <f t="shared" ca="1" si="893"/>
        <v/>
      </c>
    </row>
    <row r="9232" spans="27:39" x14ac:dyDescent="0.3">
      <c r="AA9232" t="str">
        <f>IF(COUNTA('Procytrat 640'!B234,'Procytrat 640'!C234,'Procytrat 640'!D234)&gt;0,"640","")</f>
        <v/>
      </c>
      <c r="AB9232" t="str">
        <f>IFERROR(IF(ISNUMBER('Procytrat 640'!B234),'Procytrat 640'!B234,DATEVALUE('Procytrat 640'!B234)),"")</f>
        <v/>
      </c>
      <c r="AC9232" t="str">
        <f>IF(AA9232="","",'Procytrat 640'!C234)</f>
        <v/>
      </c>
      <c r="AD9232" t="str">
        <f>IF(AA9232="","",IFERROR(1*'Procytrat 640'!D234,IFERROR(_xludf.NUMBERVALUE('Procytrat 640'!D234,".",","),IFERROR(_xludf.NUMBERVALUE('Procytrat 640'!D234,",","."),0))))</f>
        <v/>
      </c>
      <c r="AE9232" t="str">
        <f>IF(AA9232="","",'Procytrat 640'!L234)</f>
        <v/>
      </c>
      <c r="AF9232">
        <f t="shared" si="888"/>
        <v>0</v>
      </c>
      <c r="AG9232" t="str">
        <f t="shared" si="889"/>
        <v/>
      </c>
      <c r="AH9232" t="str">
        <f t="shared" si="890"/>
        <v/>
      </c>
      <c r="AI9232">
        <f t="shared" si="891"/>
        <v>0</v>
      </c>
      <c r="AJ9232">
        <f t="shared" si="892"/>
        <v>0</v>
      </c>
      <c r="AK9232">
        <v>0</v>
      </c>
      <c r="AL9232" t="str">
        <f>IF(AA9232="","",IFERROR(IF(ISNUMBER('Procytrat 640'!E234),'Procytrat 640'!E234,IF(ISNUMBER(SEARCH("12",'Procytrat 640'!E234)),EDATE(AB9232,12),IF(ISNUMBER(SEARCH("6",'Procytrat 640'!E234)),EDATE(AB9232,6),IF(ISNUMBER(SEARCH("3",'Procytrat 640'!E234)),EDATE(AB9232,3),DATEVALUE('Procytrat 640'!E234))))),""))</f>
        <v/>
      </c>
      <c r="AM9232" t="str">
        <f t="shared" ca="1" si="893"/>
        <v/>
      </c>
    </row>
    <row r="9233" spans="27:39" x14ac:dyDescent="0.3">
      <c r="AA9233" t="str">
        <f>IF(COUNTA('Procytrat 640'!B235,'Procytrat 640'!C235,'Procytrat 640'!D235)&gt;0,"640","")</f>
        <v/>
      </c>
      <c r="AB9233" t="str">
        <f>IFERROR(IF(ISNUMBER('Procytrat 640'!B235),'Procytrat 640'!B235,DATEVALUE('Procytrat 640'!B235)),"")</f>
        <v/>
      </c>
      <c r="AC9233" t="str">
        <f>IF(AA9233="","",'Procytrat 640'!C235)</f>
        <v/>
      </c>
      <c r="AD9233" t="str">
        <f>IF(AA9233="","",IFERROR(1*'Procytrat 640'!D235,IFERROR(_xludf.NUMBERVALUE('Procytrat 640'!D235,".",","),IFERROR(_xludf.NUMBERVALUE('Procytrat 640'!D235,",","."),0))))</f>
        <v/>
      </c>
      <c r="AE9233" t="str">
        <f>IF(AA9233="","",'Procytrat 640'!L235)</f>
        <v/>
      </c>
      <c r="AF9233">
        <f t="shared" si="888"/>
        <v>0</v>
      </c>
      <c r="AG9233" t="str">
        <f t="shared" si="889"/>
        <v/>
      </c>
      <c r="AH9233" t="str">
        <f t="shared" si="890"/>
        <v/>
      </c>
      <c r="AI9233">
        <f t="shared" si="891"/>
        <v>0</v>
      </c>
      <c r="AJ9233">
        <f t="shared" si="892"/>
        <v>0</v>
      </c>
      <c r="AK9233">
        <v>0</v>
      </c>
      <c r="AL9233" t="str">
        <f>IF(AA9233="","",IFERROR(IF(ISNUMBER('Procytrat 640'!E235),'Procytrat 640'!E235,IF(ISNUMBER(SEARCH("12",'Procytrat 640'!E235)),EDATE(AB9233,12),IF(ISNUMBER(SEARCH("6",'Procytrat 640'!E235)),EDATE(AB9233,6),IF(ISNUMBER(SEARCH("3",'Procytrat 640'!E235)),EDATE(AB9233,3),DATEVALUE('Procytrat 640'!E235))))),""))</f>
        <v/>
      </c>
      <c r="AM9233" t="str">
        <f t="shared" ca="1" si="893"/>
        <v/>
      </c>
    </row>
    <row r="9234" spans="27:39" x14ac:dyDescent="0.3">
      <c r="AA9234" t="str">
        <f>IF(COUNTA('Procytrat 640'!B236,'Procytrat 640'!C236,'Procytrat 640'!D236)&gt;0,"640","")</f>
        <v/>
      </c>
      <c r="AB9234" t="str">
        <f>IFERROR(IF(ISNUMBER('Procytrat 640'!B236),'Procytrat 640'!B236,DATEVALUE('Procytrat 640'!B236)),"")</f>
        <v/>
      </c>
      <c r="AC9234" t="str">
        <f>IF(AA9234="","",'Procytrat 640'!C236)</f>
        <v/>
      </c>
      <c r="AD9234" t="str">
        <f>IF(AA9234="","",IFERROR(1*'Procytrat 640'!D236,IFERROR(_xludf.NUMBERVALUE('Procytrat 640'!D236,".",","),IFERROR(_xludf.NUMBERVALUE('Procytrat 640'!D236,",","."),0))))</f>
        <v/>
      </c>
      <c r="AE9234" t="str">
        <f>IF(AA9234="","",'Procytrat 640'!L236)</f>
        <v/>
      </c>
      <c r="AF9234">
        <f t="shared" si="888"/>
        <v>0</v>
      </c>
      <c r="AG9234" t="str">
        <f t="shared" si="889"/>
        <v/>
      </c>
      <c r="AH9234" t="str">
        <f t="shared" si="890"/>
        <v/>
      </c>
      <c r="AI9234">
        <f t="shared" si="891"/>
        <v>0</v>
      </c>
      <c r="AJ9234">
        <f t="shared" si="892"/>
        <v>0</v>
      </c>
      <c r="AK9234">
        <v>0</v>
      </c>
      <c r="AL9234" t="str">
        <f>IF(AA9234="","",IFERROR(IF(ISNUMBER('Procytrat 640'!E236),'Procytrat 640'!E236,IF(ISNUMBER(SEARCH("12",'Procytrat 640'!E236)),EDATE(AB9234,12),IF(ISNUMBER(SEARCH("6",'Procytrat 640'!E236)),EDATE(AB9234,6),IF(ISNUMBER(SEARCH("3",'Procytrat 640'!E236)),EDATE(AB9234,3),DATEVALUE('Procytrat 640'!E236))))),""))</f>
        <v/>
      </c>
      <c r="AM9234" t="str">
        <f t="shared" ca="1" si="893"/>
        <v/>
      </c>
    </row>
    <row r="9235" spans="27:39" x14ac:dyDescent="0.3">
      <c r="AA9235" t="str">
        <f>IF(COUNTA('Procytrat 640'!B237,'Procytrat 640'!C237,'Procytrat 640'!D237)&gt;0,"640","")</f>
        <v/>
      </c>
      <c r="AB9235" t="str">
        <f>IFERROR(IF(ISNUMBER('Procytrat 640'!B237),'Procytrat 640'!B237,DATEVALUE('Procytrat 640'!B237)),"")</f>
        <v/>
      </c>
      <c r="AC9235" t="str">
        <f>IF(AA9235="","",'Procytrat 640'!C237)</f>
        <v/>
      </c>
      <c r="AD9235" t="str">
        <f>IF(AA9235="","",IFERROR(1*'Procytrat 640'!D237,IFERROR(_xludf.NUMBERVALUE('Procytrat 640'!D237,".",","),IFERROR(_xludf.NUMBERVALUE('Procytrat 640'!D237,",","."),0))))</f>
        <v/>
      </c>
      <c r="AE9235" t="str">
        <f>IF(AA9235="","",'Procytrat 640'!L237)</f>
        <v/>
      </c>
      <c r="AF9235">
        <f t="shared" si="888"/>
        <v>0</v>
      </c>
      <c r="AG9235" t="str">
        <f t="shared" si="889"/>
        <v/>
      </c>
      <c r="AH9235" t="str">
        <f t="shared" si="890"/>
        <v/>
      </c>
      <c r="AI9235">
        <f t="shared" si="891"/>
        <v>0</v>
      </c>
      <c r="AJ9235">
        <f t="shared" si="892"/>
        <v>0</v>
      </c>
      <c r="AK9235">
        <v>0</v>
      </c>
      <c r="AL9235" t="str">
        <f>IF(AA9235="","",IFERROR(IF(ISNUMBER('Procytrat 640'!E237),'Procytrat 640'!E237,IF(ISNUMBER(SEARCH("12",'Procytrat 640'!E237)),EDATE(AB9235,12),IF(ISNUMBER(SEARCH("6",'Procytrat 640'!E237)),EDATE(AB9235,6),IF(ISNUMBER(SEARCH("3",'Procytrat 640'!E237)),EDATE(AB9235,3),DATEVALUE('Procytrat 640'!E237))))),""))</f>
        <v/>
      </c>
      <c r="AM9235" t="str">
        <f t="shared" ca="1" si="893"/>
        <v/>
      </c>
    </row>
    <row r="9236" spans="27:39" x14ac:dyDescent="0.3">
      <c r="AA9236" t="str">
        <f>IF(COUNTA('Procytrat 640'!B238,'Procytrat 640'!C238,'Procytrat 640'!D238)&gt;0,"640","")</f>
        <v/>
      </c>
      <c r="AB9236" t="str">
        <f>IFERROR(IF(ISNUMBER('Procytrat 640'!B238),'Procytrat 640'!B238,DATEVALUE('Procytrat 640'!B238)),"")</f>
        <v/>
      </c>
      <c r="AC9236" t="str">
        <f>IF(AA9236="","",'Procytrat 640'!C238)</f>
        <v/>
      </c>
      <c r="AD9236" t="str">
        <f>IF(AA9236="","",IFERROR(1*'Procytrat 640'!D238,IFERROR(_xludf.NUMBERVALUE('Procytrat 640'!D238,".",","),IFERROR(_xludf.NUMBERVALUE('Procytrat 640'!D238,",","."),0))))</f>
        <v/>
      </c>
      <c r="AE9236" t="str">
        <f>IF(AA9236="","",'Procytrat 640'!L238)</f>
        <v/>
      </c>
      <c r="AF9236">
        <f t="shared" si="888"/>
        <v>0</v>
      </c>
      <c r="AG9236" t="str">
        <f t="shared" si="889"/>
        <v/>
      </c>
      <c r="AH9236" t="str">
        <f t="shared" si="890"/>
        <v/>
      </c>
      <c r="AI9236">
        <f t="shared" si="891"/>
        <v>0</v>
      </c>
      <c r="AJ9236">
        <f t="shared" si="892"/>
        <v>0</v>
      </c>
      <c r="AK9236">
        <v>0</v>
      </c>
      <c r="AL9236" t="str">
        <f>IF(AA9236="","",IFERROR(IF(ISNUMBER('Procytrat 640'!E238),'Procytrat 640'!E238,IF(ISNUMBER(SEARCH("12",'Procytrat 640'!E238)),EDATE(AB9236,12),IF(ISNUMBER(SEARCH("6",'Procytrat 640'!E238)),EDATE(AB9236,6),IF(ISNUMBER(SEARCH("3",'Procytrat 640'!E238)),EDATE(AB9236,3),DATEVALUE('Procytrat 640'!E238))))),""))</f>
        <v/>
      </c>
      <c r="AM9236" t="str">
        <f t="shared" ca="1" si="893"/>
        <v/>
      </c>
    </row>
    <row r="9237" spans="27:39" x14ac:dyDescent="0.3">
      <c r="AA9237" t="str">
        <f>IF(COUNTA('Procytrat 640'!B239,'Procytrat 640'!C239,'Procytrat 640'!D239)&gt;0,"640","")</f>
        <v/>
      </c>
      <c r="AB9237" t="str">
        <f>IFERROR(IF(ISNUMBER('Procytrat 640'!B239),'Procytrat 640'!B239,DATEVALUE('Procytrat 640'!B239)),"")</f>
        <v/>
      </c>
      <c r="AC9237" t="str">
        <f>IF(AA9237="","",'Procytrat 640'!C239)</f>
        <v/>
      </c>
      <c r="AD9237" t="str">
        <f>IF(AA9237="","",IFERROR(1*'Procytrat 640'!D239,IFERROR(_xludf.NUMBERVALUE('Procytrat 640'!D239,".",","),IFERROR(_xludf.NUMBERVALUE('Procytrat 640'!D239,",","."),0))))</f>
        <v/>
      </c>
      <c r="AE9237" t="str">
        <f>IF(AA9237="","",'Procytrat 640'!L239)</f>
        <v/>
      </c>
      <c r="AF9237">
        <f t="shared" si="888"/>
        <v>0</v>
      </c>
      <c r="AG9237" t="str">
        <f t="shared" si="889"/>
        <v/>
      </c>
      <c r="AH9237" t="str">
        <f t="shared" si="890"/>
        <v/>
      </c>
      <c r="AI9237">
        <f t="shared" si="891"/>
        <v>0</v>
      </c>
      <c r="AJ9237">
        <f t="shared" si="892"/>
        <v>0</v>
      </c>
      <c r="AK9237">
        <v>0</v>
      </c>
      <c r="AL9237" t="str">
        <f>IF(AA9237="","",IFERROR(IF(ISNUMBER('Procytrat 640'!E239),'Procytrat 640'!E239,IF(ISNUMBER(SEARCH("12",'Procytrat 640'!E239)),EDATE(AB9237,12),IF(ISNUMBER(SEARCH("6",'Procytrat 640'!E239)),EDATE(AB9237,6),IF(ISNUMBER(SEARCH("3",'Procytrat 640'!E239)),EDATE(AB9237,3),DATEVALUE('Procytrat 640'!E239))))),""))</f>
        <v/>
      </c>
      <c r="AM9237" t="str">
        <f t="shared" ca="1" si="893"/>
        <v/>
      </c>
    </row>
    <row r="9238" spans="27:39" x14ac:dyDescent="0.3">
      <c r="AA9238" t="str">
        <f>IF(COUNTA('Procytrat 640'!B240,'Procytrat 640'!C240,'Procytrat 640'!D240)&gt;0,"640","")</f>
        <v/>
      </c>
      <c r="AB9238" t="str">
        <f>IFERROR(IF(ISNUMBER('Procytrat 640'!B240),'Procytrat 640'!B240,DATEVALUE('Procytrat 640'!B240)),"")</f>
        <v/>
      </c>
      <c r="AC9238" t="str">
        <f>IF(AA9238="","",'Procytrat 640'!C240)</f>
        <v/>
      </c>
      <c r="AD9238" t="str">
        <f>IF(AA9238="","",IFERROR(1*'Procytrat 640'!D240,IFERROR(_xludf.NUMBERVALUE('Procytrat 640'!D240,".",","),IFERROR(_xludf.NUMBERVALUE('Procytrat 640'!D240,",","."),0))))</f>
        <v/>
      </c>
      <c r="AE9238" t="str">
        <f>IF(AA9238="","",'Procytrat 640'!L240)</f>
        <v/>
      </c>
      <c r="AF9238">
        <f t="shared" si="888"/>
        <v>0</v>
      </c>
      <c r="AG9238" t="str">
        <f t="shared" si="889"/>
        <v/>
      </c>
      <c r="AH9238" t="str">
        <f t="shared" si="890"/>
        <v/>
      </c>
      <c r="AI9238">
        <f t="shared" si="891"/>
        <v>0</v>
      </c>
      <c r="AJ9238">
        <f t="shared" si="892"/>
        <v>0</v>
      </c>
      <c r="AK9238">
        <v>0</v>
      </c>
      <c r="AL9238" t="str">
        <f>IF(AA9238="","",IFERROR(IF(ISNUMBER('Procytrat 640'!E240),'Procytrat 640'!E240,IF(ISNUMBER(SEARCH("12",'Procytrat 640'!E240)),EDATE(AB9238,12),IF(ISNUMBER(SEARCH("6",'Procytrat 640'!E240)),EDATE(AB9238,6),IF(ISNUMBER(SEARCH("3",'Procytrat 640'!E240)),EDATE(AB9238,3),DATEVALUE('Procytrat 640'!E240))))),""))</f>
        <v/>
      </c>
      <c r="AM9238" t="str">
        <f t="shared" ca="1" si="893"/>
        <v/>
      </c>
    </row>
    <row r="9239" spans="27:39" x14ac:dyDescent="0.3">
      <c r="AA9239" t="str">
        <f>IF(COUNTA('Procytrat 640'!B241,'Procytrat 640'!C241,'Procytrat 640'!D241)&gt;0,"640","")</f>
        <v/>
      </c>
      <c r="AB9239" t="str">
        <f>IFERROR(IF(ISNUMBER('Procytrat 640'!B241),'Procytrat 640'!B241,DATEVALUE('Procytrat 640'!B241)),"")</f>
        <v/>
      </c>
      <c r="AC9239" t="str">
        <f>IF(AA9239="","",'Procytrat 640'!C241)</f>
        <v/>
      </c>
      <c r="AD9239" t="str">
        <f>IF(AA9239="","",IFERROR(1*'Procytrat 640'!D241,IFERROR(_xludf.NUMBERVALUE('Procytrat 640'!D241,".",","),IFERROR(_xludf.NUMBERVALUE('Procytrat 640'!D241,",","."),0))))</f>
        <v/>
      </c>
      <c r="AE9239" t="str">
        <f>IF(AA9239="","",'Procytrat 640'!L241)</f>
        <v/>
      </c>
      <c r="AF9239">
        <f t="shared" si="888"/>
        <v>0</v>
      </c>
      <c r="AG9239" t="str">
        <f t="shared" si="889"/>
        <v/>
      </c>
      <c r="AH9239" t="str">
        <f t="shared" si="890"/>
        <v/>
      </c>
      <c r="AI9239">
        <f t="shared" si="891"/>
        <v>0</v>
      </c>
      <c r="AJ9239">
        <f t="shared" si="892"/>
        <v>0</v>
      </c>
      <c r="AK9239">
        <v>0</v>
      </c>
      <c r="AL9239" t="str">
        <f>IF(AA9239="","",IFERROR(IF(ISNUMBER('Procytrat 640'!E241),'Procytrat 640'!E241,IF(ISNUMBER(SEARCH("12",'Procytrat 640'!E241)),EDATE(AB9239,12),IF(ISNUMBER(SEARCH("6",'Procytrat 640'!E241)),EDATE(AB9239,6),IF(ISNUMBER(SEARCH("3",'Procytrat 640'!E241)),EDATE(AB9239,3),DATEVALUE('Procytrat 640'!E241))))),""))</f>
        <v/>
      </c>
      <c r="AM9239" t="str">
        <f t="shared" ca="1" si="893"/>
        <v/>
      </c>
    </row>
    <row r="9240" spans="27:39" x14ac:dyDescent="0.3">
      <c r="AA9240" t="str">
        <f>IF(COUNTA('Procytrat 640'!B242,'Procytrat 640'!C242,'Procytrat 640'!D242)&gt;0,"640","")</f>
        <v/>
      </c>
      <c r="AB9240" t="str">
        <f>IFERROR(IF(ISNUMBER('Procytrat 640'!B242),'Procytrat 640'!B242,DATEVALUE('Procytrat 640'!B242)),"")</f>
        <v/>
      </c>
      <c r="AC9240" t="str">
        <f>IF(AA9240="","",'Procytrat 640'!C242)</f>
        <v/>
      </c>
      <c r="AD9240" t="str">
        <f>IF(AA9240="","",IFERROR(1*'Procytrat 640'!D242,IFERROR(_xludf.NUMBERVALUE('Procytrat 640'!D242,".",","),IFERROR(_xludf.NUMBERVALUE('Procytrat 640'!D242,",","."),0))))</f>
        <v/>
      </c>
      <c r="AE9240" t="str">
        <f>IF(AA9240="","",'Procytrat 640'!L242)</f>
        <v/>
      </c>
      <c r="AF9240">
        <f t="shared" si="888"/>
        <v>0</v>
      </c>
      <c r="AG9240" t="str">
        <f t="shared" si="889"/>
        <v/>
      </c>
      <c r="AH9240" t="str">
        <f t="shared" si="890"/>
        <v/>
      </c>
      <c r="AI9240">
        <f t="shared" si="891"/>
        <v>0</v>
      </c>
      <c r="AJ9240">
        <f t="shared" si="892"/>
        <v>0</v>
      </c>
      <c r="AK9240">
        <v>0</v>
      </c>
      <c r="AL9240" t="str">
        <f>IF(AA9240="","",IFERROR(IF(ISNUMBER('Procytrat 640'!E242),'Procytrat 640'!E242,IF(ISNUMBER(SEARCH("12",'Procytrat 640'!E242)),EDATE(AB9240,12),IF(ISNUMBER(SEARCH("6",'Procytrat 640'!E242)),EDATE(AB9240,6),IF(ISNUMBER(SEARCH("3",'Procytrat 640'!E242)),EDATE(AB9240,3),DATEVALUE('Procytrat 640'!E242))))),""))</f>
        <v/>
      </c>
      <c r="AM9240" t="str">
        <f t="shared" ca="1" si="893"/>
        <v/>
      </c>
    </row>
    <row r="9241" spans="27:39" x14ac:dyDescent="0.3">
      <c r="AA9241" t="str">
        <f>IF(COUNTA('Procytrat 640'!B243,'Procytrat 640'!C243,'Procytrat 640'!D243)&gt;0,"640","")</f>
        <v/>
      </c>
      <c r="AB9241" t="str">
        <f>IFERROR(IF(ISNUMBER('Procytrat 640'!B243),'Procytrat 640'!B243,DATEVALUE('Procytrat 640'!B243)),"")</f>
        <v/>
      </c>
      <c r="AC9241" t="str">
        <f>IF(AA9241="","",'Procytrat 640'!C243)</f>
        <v/>
      </c>
      <c r="AD9241" t="str">
        <f>IF(AA9241="","",IFERROR(1*'Procytrat 640'!D243,IFERROR(_xludf.NUMBERVALUE('Procytrat 640'!D243,".",","),IFERROR(_xludf.NUMBERVALUE('Procytrat 640'!D243,",","."),0))))</f>
        <v/>
      </c>
      <c r="AE9241" t="str">
        <f>IF(AA9241="","",'Procytrat 640'!L243)</f>
        <v/>
      </c>
      <c r="AF9241">
        <f t="shared" si="888"/>
        <v>0</v>
      </c>
      <c r="AG9241" t="str">
        <f t="shared" si="889"/>
        <v/>
      </c>
      <c r="AH9241" t="str">
        <f t="shared" si="890"/>
        <v/>
      </c>
      <c r="AI9241">
        <f t="shared" si="891"/>
        <v>0</v>
      </c>
      <c r="AJ9241">
        <f t="shared" si="892"/>
        <v>0</v>
      </c>
      <c r="AK9241">
        <v>0</v>
      </c>
      <c r="AL9241" t="str">
        <f>IF(AA9241="","",IFERROR(IF(ISNUMBER('Procytrat 640'!E243),'Procytrat 640'!E243,IF(ISNUMBER(SEARCH("12",'Procytrat 640'!E243)),EDATE(AB9241,12),IF(ISNUMBER(SEARCH("6",'Procytrat 640'!E243)),EDATE(AB9241,6),IF(ISNUMBER(SEARCH("3",'Procytrat 640'!E243)),EDATE(AB9241,3),DATEVALUE('Procytrat 640'!E243))))),""))</f>
        <v/>
      </c>
      <c r="AM9241" t="str">
        <f t="shared" ca="1" si="893"/>
        <v/>
      </c>
    </row>
    <row r="9242" spans="27:39" x14ac:dyDescent="0.3">
      <c r="AA9242" t="str">
        <f>IF(COUNTA('Procytrat 640'!B244,'Procytrat 640'!C244,'Procytrat 640'!D244)&gt;0,"640","")</f>
        <v/>
      </c>
      <c r="AB9242" t="str">
        <f>IFERROR(IF(ISNUMBER('Procytrat 640'!B244),'Procytrat 640'!B244,DATEVALUE('Procytrat 640'!B244)),"")</f>
        <v/>
      </c>
      <c r="AC9242" t="str">
        <f>IF(AA9242="","",'Procytrat 640'!C244)</f>
        <v/>
      </c>
      <c r="AD9242" t="str">
        <f>IF(AA9242="","",IFERROR(1*'Procytrat 640'!D244,IFERROR(_xludf.NUMBERVALUE('Procytrat 640'!D244,".",","),IFERROR(_xludf.NUMBERVALUE('Procytrat 640'!D244,",","."),0))))</f>
        <v/>
      </c>
      <c r="AE9242" t="str">
        <f>IF(AA9242="","",'Procytrat 640'!L244)</f>
        <v/>
      </c>
      <c r="AF9242">
        <f t="shared" si="888"/>
        <v>0</v>
      </c>
      <c r="AG9242" t="str">
        <f t="shared" si="889"/>
        <v/>
      </c>
      <c r="AH9242" t="str">
        <f t="shared" si="890"/>
        <v/>
      </c>
      <c r="AI9242">
        <f t="shared" si="891"/>
        <v>0</v>
      </c>
      <c r="AJ9242">
        <f t="shared" si="892"/>
        <v>0</v>
      </c>
      <c r="AK9242">
        <v>0</v>
      </c>
      <c r="AL9242" t="str">
        <f>IF(AA9242="","",IFERROR(IF(ISNUMBER('Procytrat 640'!E244),'Procytrat 640'!E244,IF(ISNUMBER(SEARCH("12",'Procytrat 640'!E244)),EDATE(AB9242,12),IF(ISNUMBER(SEARCH("6",'Procytrat 640'!E244)),EDATE(AB9242,6),IF(ISNUMBER(SEARCH("3",'Procytrat 640'!E244)),EDATE(AB9242,3),DATEVALUE('Procytrat 640'!E244))))),""))</f>
        <v/>
      </c>
      <c r="AM9242" t="str">
        <f t="shared" ca="1" si="893"/>
        <v/>
      </c>
    </row>
    <row r="9243" spans="27:39" x14ac:dyDescent="0.3">
      <c r="AA9243" t="str">
        <f>IF(COUNTA('Procytrat 640'!B245,'Procytrat 640'!C245,'Procytrat 640'!D245)&gt;0,"640","")</f>
        <v/>
      </c>
      <c r="AB9243" t="str">
        <f>IFERROR(IF(ISNUMBER('Procytrat 640'!B245),'Procytrat 640'!B245,DATEVALUE('Procytrat 640'!B245)),"")</f>
        <v/>
      </c>
      <c r="AC9243" t="str">
        <f>IF(AA9243="","",'Procytrat 640'!C245)</f>
        <v/>
      </c>
      <c r="AD9243" t="str">
        <f>IF(AA9243="","",IFERROR(1*'Procytrat 640'!D245,IFERROR(_xludf.NUMBERVALUE('Procytrat 640'!D245,".",","),IFERROR(_xludf.NUMBERVALUE('Procytrat 640'!D245,",","."),0))))</f>
        <v/>
      </c>
      <c r="AE9243" t="str">
        <f>IF(AA9243="","",'Procytrat 640'!L245)</f>
        <v/>
      </c>
      <c r="AF9243">
        <f t="shared" si="888"/>
        <v>0</v>
      </c>
      <c r="AG9243" t="str">
        <f t="shared" si="889"/>
        <v/>
      </c>
      <c r="AH9243" t="str">
        <f t="shared" si="890"/>
        <v/>
      </c>
      <c r="AI9243">
        <f t="shared" si="891"/>
        <v>0</v>
      </c>
      <c r="AJ9243">
        <f t="shared" si="892"/>
        <v>0</v>
      </c>
      <c r="AK9243">
        <v>0</v>
      </c>
      <c r="AL9243" t="str">
        <f>IF(AA9243="","",IFERROR(IF(ISNUMBER('Procytrat 640'!E245),'Procytrat 640'!E245,IF(ISNUMBER(SEARCH("12",'Procytrat 640'!E245)),EDATE(AB9243,12),IF(ISNUMBER(SEARCH("6",'Procytrat 640'!E245)),EDATE(AB9243,6),IF(ISNUMBER(SEARCH("3",'Procytrat 640'!E245)),EDATE(AB9243,3),DATEVALUE('Procytrat 640'!E245))))),""))</f>
        <v/>
      </c>
      <c r="AM9243" t="str">
        <f t="shared" ca="1" si="893"/>
        <v/>
      </c>
    </row>
    <row r="9244" spans="27:39" x14ac:dyDescent="0.3">
      <c r="AA9244" t="str">
        <f>IF(COUNTA('Procytrat 640'!B246,'Procytrat 640'!C246,'Procytrat 640'!D246)&gt;0,"640","")</f>
        <v/>
      </c>
      <c r="AB9244" t="str">
        <f>IFERROR(IF(ISNUMBER('Procytrat 640'!B246),'Procytrat 640'!B246,DATEVALUE('Procytrat 640'!B246)),"")</f>
        <v/>
      </c>
      <c r="AC9244" t="str">
        <f>IF(AA9244="","",'Procytrat 640'!C246)</f>
        <v/>
      </c>
      <c r="AD9244" t="str">
        <f>IF(AA9244="","",IFERROR(1*'Procytrat 640'!D246,IFERROR(_xludf.NUMBERVALUE('Procytrat 640'!D246,".",","),IFERROR(_xludf.NUMBERVALUE('Procytrat 640'!D246,",","."),0))))</f>
        <v/>
      </c>
      <c r="AE9244" t="str">
        <f>IF(AA9244="","",'Procytrat 640'!L246)</f>
        <v/>
      </c>
      <c r="AF9244">
        <f t="shared" si="888"/>
        <v>0</v>
      </c>
      <c r="AG9244" t="str">
        <f t="shared" si="889"/>
        <v/>
      </c>
      <c r="AH9244" t="str">
        <f t="shared" si="890"/>
        <v/>
      </c>
      <c r="AI9244">
        <f t="shared" si="891"/>
        <v>0</v>
      </c>
      <c r="AJ9244">
        <f t="shared" si="892"/>
        <v>0</v>
      </c>
      <c r="AK9244">
        <v>0</v>
      </c>
      <c r="AL9244" t="str">
        <f>IF(AA9244="","",IFERROR(IF(ISNUMBER('Procytrat 640'!E246),'Procytrat 640'!E246,IF(ISNUMBER(SEARCH("12",'Procytrat 640'!E246)),EDATE(AB9244,12),IF(ISNUMBER(SEARCH("6",'Procytrat 640'!E246)),EDATE(AB9244,6),IF(ISNUMBER(SEARCH("3",'Procytrat 640'!E246)),EDATE(AB9244,3),DATEVALUE('Procytrat 640'!E246))))),""))</f>
        <v/>
      </c>
      <c r="AM9244" t="str">
        <f t="shared" ca="1" si="893"/>
        <v/>
      </c>
    </row>
    <row r="9245" spans="27:39" x14ac:dyDescent="0.3">
      <c r="AA9245" t="str">
        <f>IF(COUNTA('Procytrat 640'!B247,'Procytrat 640'!C247,'Procytrat 640'!D247)&gt;0,"640","")</f>
        <v/>
      </c>
      <c r="AB9245" t="str">
        <f>IFERROR(IF(ISNUMBER('Procytrat 640'!B247),'Procytrat 640'!B247,DATEVALUE('Procytrat 640'!B247)),"")</f>
        <v/>
      </c>
      <c r="AC9245" t="str">
        <f>IF(AA9245="","",'Procytrat 640'!C247)</f>
        <v/>
      </c>
      <c r="AD9245" t="str">
        <f>IF(AA9245="","",IFERROR(1*'Procytrat 640'!D247,IFERROR(_xludf.NUMBERVALUE('Procytrat 640'!D247,".",","),IFERROR(_xludf.NUMBERVALUE('Procytrat 640'!D247,",","."),0))))</f>
        <v/>
      </c>
      <c r="AE9245" t="str">
        <f>IF(AA9245="","",'Procytrat 640'!L247)</f>
        <v/>
      </c>
      <c r="AF9245">
        <f t="shared" si="888"/>
        <v>0</v>
      </c>
      <c r="AG9245" t="str">
        <f t="shared" si="889"/>
        <v/>
      </c>
      <c r="AH9245" t="str">
        <f t="shared" si="890"/>
        <v/>
      </c>
      <c r="AI9245">
        <f t="shared" si="891"/>
        <v>0</v>
      </c>
      <c r="AJ9245">
        <f t="shared" si="892"/>
        <v>0</v>
      </c>
      <c r="AK9245">
        <v>0</v>
      </c>
      <c r="AL9245" t="str">
        <f>IF(AA9245="","",IFERROR(IF(ISNUMBER('Procytrat 640'!E247),'Procytrat 640'!E247,IF(ISNUMBER(SEARCH("12",'Procytrat 640'!E247)),EDATE(AB9245,12),IF(ISNUMBER(SEARCH("6",'Procytrat 640'!E247)),EDATE(AB9245,6),IF(ISNUMBER(SEARCH("3",'Procytrat 640'!E247)),EDATE(AB9245,3),DATEVALUE('Procytrat 640'!E247))))),""))</f>
        <v/>
      </c>
      <c r="AM9245" t="str">
        <f t="shared" ca="1" si="893"/>
        <v/>
      </c>
    </row>
    <row r="9246" spans="27:39" x14ac:dyDescent="0.3">
      <c r="AA9246" t="str">
        <f>IF(COUNTA('Procytrat 640'!B248,'Procytrat 640'!C248,'Procytrat 640'!D248)&gt;0,"640","")</f>
        <v/>
      </c>
      <c r="AB9246" t="str">
        <f>IFERROR(IF(ISNUMBER('Procytrat 640'!B248),'Procytrat 640'!B248,DATEVALUE('Procytrat 640'!B248)),"")</f>
        <v/>
      </c>
      <c r="AC9246" t="str">
        <f>IF(AA9246="","",'Procytrat 640'!C248)</f>
        <v/>
      </c>
      <c r="AD9246" t="str">
        <f>IF(AA9246="","",IFERROR(1*'Procytrat 640'!D248,IFERROR(_xludf.NUMBERVALUE('Procytrat 640'!D248,".",","),IFERROR(_xludf.NUMBERVALUE('Procytrat 640'!D248,",","."),0))))</f>
        <v/>
      </c>
      <c r="AE9246" t="str">
        <f>IF(AA9246="","",'Procytrat 640'!L248)</f>
        <v/>
      </c>
      <c r="AF9246">
        <f t="shared" si="888"/>
        <v>0</v>
      </c>
      <c r="AG9246" t="str">
        <f t="shared" si="889"/>
        <v/>
      </c>
      <c r="AH9246" t="str">
        <f t="shared" si="890"/>
        <v/>
      </c>
      <c r="AI9246">
        <f t="shared" si="891"/>
        <v>0</v>
      </c>
      <c r="AJ9246">
        <f t="shared" si="892"/>
        <v>0</v>
      </c>
      <c r="AK9246">
        <v>0</v>
      </c>
      <c r="AL9246" t="str">
        <f>IF(AA9246="","",IFERROR(IF(ISNUMBER('Procytrat 640'!E248),'Procytrat 640'!E248,IF(ISNUMBER(SEARCH("12",'Procytrat 640'!E248)),EDATE(AB9246,12),IF(ISNUMBER(SEARCH("6",'Procytrat 640'!E248)),EDATE(AB9246,6),IF(ISNUMBER(SEARCH("3",'Procytrat 640'!E248)),EDATE(AB9246,3),DATEVALUE('Procytrat 640'!E248))))),""))</f>
        <v/>
      </c>
      <c r="AM9246" t="str">
        <f t="shared" ca="1" si="893"/>
        <v/>
      </c>
    </row>
    <row r="9247" spans="27:39" x14ac:dyDescent="0.3">
      <c r="AA9247" t="str">
        <f>IF(COUNTA('Procytrat 640'!B249,'Procytrat 640'!C249,'Procytrat 640'!D249)&gt;0,"640","")</f>
        <v/>
      </c>
      <c r="AB9247" t="str">
        <f>IFERROR(IF(ISNUMBER('Procytrat 640'!B249),'Procytrat 640'!B249,DATEVALUE('Procytrat 640'!B249)),"")</f>
        <v/>
      </c>
      <c r="AC9247" t="str">
        <f>IF(AA9247="","",'Procytrat 640'!C249)</f>
        <v/>
      </c>
      <c r="AD9247" t="str">
        <f>IF(AA9247="","",IFERROR(1*'Procytrat 640'!D249,IFERROR(_xludf.NUMBERVALUE('Procytrat 640'!D249,".",","),IFERROR(_xludf.NUMBERVALUE('Procytrat 640'!D249,",","."),0))))</f>
        <v/>
      </c>
      <c r="AE9247" t="str">
        <f>IF(AA9247="","",'Procytrat 640'!L249)</f>
        <v/>
      </c>
      <c r="AF9247">
        <f t="shared" si="888"/>
        <v>0</v>
      </c>
      <c r="AG9247" t="str">
        <f t="shared" si="889"/>
        <v/>
      </c>
      <c r="AH9247" t="str">
        <f t="shared" si="890"/>
        <v/>
      </c>
      <c r="AI9247">
        <f t="shared" si="891"/>
        <v>0</v>
      </c>
      <c r="AJ9247">
        <f t="shared" si="892"/>
        <v>0</v>
      </c>
      <c r="AK9247">
        <v>0</v>
      </c>
      <c r="AL9247" t="str">
        <f>IF(AA9247="","",IFERROR(IF(ISNUMBER('Procytrat 640'!E249),'Procytrat 640'!E249,IF(ISNUMBER(SEARCH("12",'Procytrat 640'!E249)),EDATE(AB9247,12),IF(ISNUMBER(SEARCH("6",'Procytrat 640'!E249)),EDATE(AB9247,6),IF(ISNUMBER(SEARCH("3",'Procytrat 640'!E249)),EDATE(AB9247,3),DATEVALUE('Procytrat 640'!E249))))),""))</f>
        <v/>
      </c>
      <c r="AM9247" t="str">
        <f t="shared" ca="1" si="893"/>
        <v/>
      </c>
    </row>
    <row r="9248" spans="27:39" x14ac:dyDescent="0.3">
      <c r="AA9248" t="str">
        <f>IF(COUNTA('Procytrat 640'!B250,'Procytrat 640'!C250,'Procytrat 640'!D250)&gt;0,"640","")</f>
        <v/>
      </c>
      <c r="AB9248" t="str">
        <f>IFERROR(IF(ISNUMBER('Procytrat 640'!B250),'Procytrat 640'!B250,DATEVALUE('Procytrat 640'!B250)),"")</f>
        <v/>
      </c>
      <c r="AC9248" t="str">
        <f>IF(AA9248="","",'Procytrat 640'!C250)</f>
        <v/>
      </c>
      <c r="AD9248" t="str">
        <f>IF(AA9248="","",IFERROR(1*'Procytrat 640'!D250,IFERROR(_xludf.NUMBERVALUE('Procytrat 640'!D250,".",","),IFERROR(_xludf.NUMBERVALUE('Procytrat 640'!D250,",","."),0))))</f>
        <v/>
      </c>
      <c r="AE9248" t="str">
        <f>IF(AA9248="","",'Procytrat 640'!L250)</f>
        <v/>
      </c>
      <c r="AF9248">
        <f t="shared" si="888"/>
        <v>0</v>
      </c>
      <c r="AG9248" t="str">
        <f t="shared" si="889"/>
        <v/>
      </c>
      <c r="AH9248" t="str">
        <f t="shared" si="890"/>
        <v/>
      </c>
      <c r="AI9248">
        <f t="shared" si="891"/>
        <v>0</v>
      </c>
      <c r="AJ9248">
        <f t="shared" si="892"/>
        <v>0</v>
      </c>
      <c r="AK9248">
        <v>0</v>
      </c>
      <c r="AL9248" t="str">
        <f>IF(AA9248="","",IFERROR(IF(ISNUMBER('Procytrat 640'!E250),'Procytrat 640'!E250,IF(ISNUMBER(SEARCH("12",'Procytrat 640'!E250)),EDATE(AB9248,12),IF(ISNUMBER(SEARCH("6",'Procytrat 640'!E250)),EDATE(AB9248,6),IF(ISNUMBER(SEARCH("3",'Procytrat 640'!E250)),EDATE(AB9248,3),DATEVALUE('Procytrat 640'!E250))))),""))</f>
        <v/>
      </c>
      <c r="AM9248" t="str">
        <f t="shared" ca="1" si="893"/>
        <v/>
      </c>
    </row>
    <row r="9249" spans="27:39" x14ac:dyDescent="0.3">
      <c r="AA9249" t="str">
        <f>IF(COUNTA('Procytrat 640'!B251,'Procytrat 640'!C251,'Procytrat 640'!D251)&gt;0,"640","")</f>
        <v/>
      </c>
      <c r="AB9249" t="str">
        <f>IFERROR(IF(ISNUMBER('Procytrat 640'!B251),'Procytrat 640'!B251,DATEVALUE('Procytrat 640'!B251)),"")</f>
        <v/>
      </c>
      <c r="AC9249" t="str">
        <f>IF(AA9249="","",'Procytrat 640'!C251)</f>
        <v/>
      </c>
      <c r="AD9249" t="str">
        <f>IF(AA9249="","",IFERROR(1*'Procytrat 640'!D251,IFERROR(_xludf.NUMBERVALUE('Procytrat 640'!D251,".",","),IFERROR(_xludf.NUMBERVALUE('Procytrat 640'!D251,",","."),0))))</f>
        <v/>
      </c>
      <c r="AE9249" t="str">
        <f>IF(AA9249="","",'Procytrat 640'!L251)</f>
        <v/>
      </c>
      <c r="AF9249">
        <f t="shared" si="888"/>
        <v>0</v>
      </c>
      <c r="AG9249" t="str">
        <f t="shared" si="889"/>
        <v/>
      </c>
      <c r="AH9249" t="str">
        <f t="shared" si="890"/>
        <v/>
      </c>
      <c r="AI9249">
        <f t="shared" si="891"/>
        <v>0</v>
      </c>
      <c r="AJ9249">
        <f t="shared" si="892"/>
        <v>0</v>
      </c>
      <c r="AK9249">
        <v>0</v>
      </c>
      <c r="AL9249" t="str">
        <f>IF(AA9249="","",IFERROR(IF(ISNUMBER('Procytrat 640'!E251),'Procytrat 640'!E251,IF(ISNUMBER(SEARCH("12",'Procytrat 640'!E251)),EDATE(AB9249,12),IF(ISNUMBER(SEARCH("6",'Procytrat 640'!E251)),EDATE(AB9249,6),IF(ISNUMBER(SEARCH("3",'Procytrat 640'!E251)),EDATE(AB9249,3),DATEVALUE('Procytrat 640'!E251))))),""))</f>
        <v/>
      </c>
      <c r="AM9249" t="str">
        <f t="shared" ca="1" si="893"/>
        <v/>
      </c>
    </row>
    <row r="9250" spans="27:39" x14ac:dyDescent="0.3">
      <c r="AA9250" t="str">
        <f>IF(COUNTA('Procytrat 640'!B252,'Procytrat 640'!C252,'Procytrat 640'!D252)&gt;0,"640","")</f>
        <v/>
      </c>
      <c r="AB9250" t="str">
        <f>IFERROR(IF(ISNUMBER('Procytrat 640'!B252),'Procytrat 640'!B252,DATEVALUE('Procytrat 640'!B252)),"")</f>
        <v/>
      </c>
      <c r="AC9250" t="str">
        <f>IF(AA9250="","",'Procytrat 640'!C252)</f>
        <v/>
      </c>
      <c r="AD9250" t="str">
        <f>IF(AA9250="","",IFERROR(1*'Procytrat 640'!D252,IFERROR(_xludf.NUMBERVALUE('Procytrat 640'!D252,".",","),IFERROR(_xludf.NUMBERVALUE('Procytrat 640'!D252,",","."),0))))</f>
        <v/>
      </c>
      <c r="AE9250" t="str">
        <f>IF(AA9250="","",'Procytrat 640'!L252)</f>
        <v/>
      </c>
      <c r="AF9250">
        <f t="shared" si="888"/>
        <v>0</v>
      </c>
      <c r="AG9250" t="str">
        <f t="shared" si="889"/>
        <v/>
      </c>
      <c r="AH9250" t="str">
        <f t="shared" si="890"/>
        <v/>
      </c>
      <c r="AI9250">
        <f t="shared" si="891"/>
        <v>0</v>
      </c>
      <c r="AJ9250">
        <f t="shared" si="892"/>
        <v>0</v>
      </c>
      <c r="AK9250">
        <v>0</v>
      </c>
      <c r="AL9250" t="str">
        <f>IF(AA9250="","",IFERROR(IF(ISNUMBER('Procytrat 640'!E252),'Procytrat 640'!E252,IF(ISNUMBER(SEARCH("12",'Procytrat 640'!E252)),EDATE(AB9250,12),IF(ISNUMBER(SEARCH("6",'Procytrat 640'!E252)),EDATE(AB9250,6),IF(ISNUMBER(SEARCH("3",'Procytrat 640'!E252)),EDATE(AB9250,3),DATEVALUE('Procytrat 640'!E252))))),""))</f>
        <v/>
      </c>
      <c r="AM9250" t="str">
        <f t="shared" ca="1" si="893"/>
        <v/>
      </c>
    </row>
    <row r="9251" spans="27:39" x14ac:dyDescent="0.3">
      <c r="AA9251" t="str">
        <f>IF(COUNTA('Procytrat 640'!B253,'Procytrat 640'!C253,'Procytrat 640'!D253)&gt;0,"640","")</f>
        <v/>
      </c>
      <c r="AB9251" t="str">
        <f>IFERROR(IF(ISNUMBER('Procytrat 640'!B253),'Procytrat 640'!B253,DATEVALUE('Procytrat 640'!B253)),"")</f>
        <v/>
      </c>
      <c r="AC9251" t="str">
        <f>IF(AA9251="","",'Procytrat 640'!C253)</f>
        <v/>
      </c>
      <c r="AD9251" t="str">
        <f>IF(AA9251="","",IFERROR(1*'Procytrat 640'!D253,IFERROR(_xludf.NUMBERVALUE('Procytrat 640'!D253,".",","),IFERROR(_xludf.NUMBERVALUE('Procytrat 640'!D253,",","."),0))))</f>
        <v/>
      </c>
      <c r="AE9251" t="str">
        <f>IF(AA9251="","",'Procytrat 640'!L253)</f>
        <v/>
      </c>
      <c r="AF9251">
        <f t="shared" si="888"/>
        <v>0</v>
      </c>
      <c r="AG9251" t="str">
        <f t="shared" si="889"/>
        <v/>
      </c>
      <c r="AH9251" t="str">
        <f t="shared" si="890"/>
        <v/>
      </c>
      <c r="AI9251">
        <f t="shared" si="891"/>
        <v>0</v>
      </c>
      <c r="AJ9251">
        <f t="shared" si="892"/>
        <v>0</v>
      </c>
      <c r="AK9251">
        <v>0</v>
      </c>
      <c r="AL9251" t="str">
        <f>IF(AA9251="","",IFERROR(IF(ISNUMBER('Procytrat 640'!E253),'Procytrat 640'!E253,IF(ISNUMBER(SEARCH("12",'Procytrat 640'!E253)),EDATE(AB9251,12),IF(ISNUMBER(SEARCH("6",'Procytrat 640'!E253)),EDATE(AB9251,6),IF(ISNUMBER(SEARCH("3",'Procytrat 640'!E253)),EDATE(AB9251,3),DATEVALUE('Procytrat 640'!E253))))),""))</f>
        <v/>
      </c>
      <c r="AM9251" t="str">
        <f t="shared" ca="1" si="893"/>
        <v/>
      </c>
    </row>
    <row r="9252" spans="27:39" x14ac:dyDescent="0.3">
      <c r="AA9252" t="str">
        <f>IF(COUNTA('Procytrat 640'!B254,'Procytrat 640'!C254,'Procytrat 640'!D254)&gt;0,"640","")</f>
        <v/>
      </c>
      <c r="AB9252" t="str">
        <f>IFERROR(IF(ISNUMBER('Procytrat 640'!B254),'Procytrat 640'!B254,DATEVALUE('Procytrat 640'!B254)),"")</f>
        <v/>
      </c>
      <c r="AC9252" t="str">
        <f>IF(AA9252="","",'Procytrat 640'!C254)</f>
        <v/>
      </c>
      <c r="AD9252" t="str">
        <f>IF(AA9252="","",IFERROR(1*'Procytrat 640'!D254,IFERROR(_xludf.NUMBERVALUE('Procytrat 640'!D254,".",","),IFERROR(_xludf.NUMBERVALUE('Procytrat 640'!D254,",","."),0))))</f>
        <v/>
      </c>
      <c r="AE9252" t="str">
        <f>IF(AA9252="","",'Procytrat 640'!L254)</f>
        <v/>
      </c>
      <c r="AF9252">
        <f t="shared" si="888"/>
        <v>0</v>
      </c>
      <c r="AG9252" t="str">
        <f t="shared" si="889"/>
        <v/>
      </c>
      <c r="AH9252" t="str">
        <f t="shared" si="890"/>
        <v/>
      </c>
      <c r="AI9252">
        <f t="shared" si="891"/>
        <v>0</v>
      </c>
      <c r="AJ9252">
        <f t="shared" si="892"/>
        <v>0</v>
      </c>
      <c r="AK9252">
        <v>0</v>
      </c>
      <c r="AL9252" t="str">
        <f>IF(AA9252="","",IFERROR(IF(ISNUMBER('Procytrat 640'!E254),'Procytrat 640'!E254,IF(ISNUMBER(SEARCH("12",'Procytrat 640'!E254)),EDATE(AB9252,12),IF(ISNUMBER(SEARCH("6",'Procytrat 640'!E254)),EDATE(AB9252,6),IF(ISNUMBER(SEARCH("3",'Procytrat 640'!E254)),EDATE(AB9252,3),DATEVALUE('Procytrat 640'!E254))))),""))</f>
        <v/>
      </c>
      <c r="AM9252" t="str">
        <f t="shared" ca="1" si="893"/>
        <v/>
      </c>
    </row>
    <row r="9253" spans="27:39" x14ac:dyDescent="0.3">
      <c r="AA9253" t="str">
        <f>IF(COUNTA('Procytrat 640'!B255,'Procytrat 640'!C255,'Procytrat 640'!D255)&gt;0,"640","")</f>
        <v/>
      </c>
      <c r="AB9253" t="str">
        <f>IFERROR(IF(ISNUMBER('Procytrat 640'!B255),'Procytrat 640'!B255,DATEVALUE('Procytrat 640'!B255)),"")</f>
        <v/>
      </c>
      <c r="AC9253" t="str">
        <f>IF(AA9253="","",'Procytrat 640'!C255)</f>
        <v/>
      </c>
      <c r="AD9253" t="str">
        <f>IF(AA9253="","",IFERROR(1*'Procytrat 640'!D255,IFERROR(_xludf.NUMBERVALUE('Procytrat 640'!D255,".",","),IFERROR(_xludf.NUMBERVALUE('Procytrat 640'!D255,",","."),0))))</f>
        <v/>
      </c>
      <c r="AE9253" t="str">
        <f>IF(AA9253="","",'Procytrat 640'!L255)</f>
        <v/>
      </c>
      <c r="AF9253">
        <f t="shared" si="888"/>
        <v>0</v>
      </c>
      <c r="AG9253" t="str">
        <f t="shared" si="889"/>
        <v/>
      </c>
      <c r="AH9253" t="str">
        <f t="shared" si="890"/>
        <v/>
      </c>
      <c r="AI9253">
        <f t="shared" si="891"/>
        <v>0</v>
      </c>
      <c r="AJ9253">
        <f t="shared" si="892"/>
        <v>0</v>
      </c>
      <c r="AK9253">
        <v>0</v>
      </c>
      <c r="AL9253" t="str">
        <f>IF(AA9253="","",IFERROR(IF(ISNUMBER('Procytrat 640'!E255),'Procytrat 640'!E255,IF(ISNUMBER(SEARCH("12",'Procytrat 640'!E255)),EDATE(AB9253,12),IF(ISNUMBER(SEARCH("6",'Procytrat 640'!E255)),EDATE(AB9253,6),IF(ISNUMBER(SEARCH("3",'Procytrat 640'!E255)),EDATE(AB9253,3),DATEVALUE('Procytrat 640'!E255))))),""))</f>
        <v/>
      </c>
      <c r="AM9253" t="str">
        <f t="shared" ca="1" si="893"/>
        <v/>
      </c>
    </row>
    <row r="9254" spans="27:39" x14ac:dyDescent="0.3">
      <c r="AA9254" t="str">
        <f>IF(COUNTA('Procytrat 640'!B256,'Procytrat 640'!C256,'Procytrat 640'!D256)&gt;0,"640","")</f>
        <v/>
      </c>
      <c r="AB9254" t="str">
        <f>IFERROR(IF(ISNUMBER('Procytrat 640'!B256),'Procytrat 640'!B256,DATEVALUE('Procytrat 640'!B256)),"")</f>
        <v/>
      </c>
      <c r="AC9254" t="str">
        <f>IF(AA9254="","",'Procytrat 640'!C256)</f>
        <v/>
      </c>
      <c r="AD9254" t="str">
        <f>IF(AA9254="","",IFERROR(1*'Procytrat 640'!D256,IFERROR(_xludf.NUMBERVALUE('Procytrat 640'!D256,".",","),IFERROR(_xludf.NUMBERVALUE('Procytrat 640'!D256,",","."),0))))</f>
        <v/>
      </c>
      <c r="AE9254" t="str">
        <f>IF(AA9254="","",'Procytrat 640'!L256)</f>
        <v/>
      </c>
      <c r="AF9254">
        <f t="shared" si="888"/>
        <v>0</v>
      </c>
      <c r="AG9254" t="str">
        <f t="shared" si="889"/>
        <v/>
      </c>
      <c r="AH9254" t="str">
        <f t="shared" si="890"/>
        <v/>
      </c>
      <c r="AI9254">
        <f t="shared" si="891"/>
        <v>0</v>
      </c>
      <c r="AJ9254">
        <f t="shared" si="892"/>
        <v>0</v>
      </c>
      <c r="AK9254">
        <v>0</v>
      </c>
      <c r="AL9254" t="str">
        <f>IF(AA9254="","",IFERROR(IF(ISNUMBER('Procytrat 640'!E256),'Procytrat 640'!E256,IF(ISNUMBER(SEARCH("12",'Procytrat 640'!E256)),EDATE(AB9254,12),IF(ISNUMBER(SEARCH("6",'Procytrat 640'!E256)),EDATE(AB9254,6),IF(ISNUMBER(SEARCH("3",'Procytrat 640'!E256)),EDATE(AB9254,3),DATEVALUE('Procytrat 640'!E256))))),""))</f>
        <v/>
      </c>
      <c r="AM9254" t="str">
        <f t="shared" ca="1" si="893"/>
        <v/>
      </c>
    </row>
    <row r="9255" spans="27:39" x14ac:dyDescent="0.3">
      <c r="AA9255" t="str">
        <f>IF(COUNTA('Procytrat 640'!B257,'Procytrat 640'!C257,'Procytrat 640'!D257)&gt;0,"640","")</f>
        <v/>
      </c>
      <c r="AB9255" t="str">
        <f>IFERROR(IF(ISNUMBER('Procytrat 640'!B257),'Procytrat 640'!B257,DATEVALUE('Procytrat 640'!B257)),"")</f>
        <v/>
      </c>
      <c r="AC9255" t="str">
        <f>IF(AA9255="","",'Procytrat 640'!C257)</f>
        <v/>
      </c>
      <c r="AD9255" t="str">
        <f>IF(AA9255="","",IFERROR(1*'Procytrat 640'!D257,IFERROR(_xludf.NUMBERVALUE('Procytrat 640'!D257,".",","),IFERROR(_xludf.NUMBERVALUE('Procytrat 640'!D257,",","."),0))))</f>
        <v/>
      </c>
      <c r="AE9255" t="str">
        <f>IF(AA9255="","",'Procytrat 640'!L257)</f>
        <v/>
      </c>
      <c r="AF9255">
        <f t="shared" si="888"/>
        <v>0</v>
      </c>
      <c r="AG9255" t="str">
        <f t="shared" si="889"/>
        <v/>
      </c>
      <c r="AH9255" t="str">
        <f t="shared" si="890"/>
        <v/>
      </c>
      <c r="AI9255">
        <f t="shared" si="891"/>
        <v>0</v>
      </c>
      <c r="AJ9255">
        <f t="shared" si="892"/>
        <v>0</v>
      </c>
      <c r="AK9255">
        <v>0</v>
      </c>
      <c r="AL9255" t="str">
        <f>IF(AA9255="","",IFERROR(IF(ISNUMBER('Procytrat 640'!E257),'Procytrat 640'!E257,IF(ISNUMBER(SEARCH("12",'Procytrat 640'!E257)),EDATE(AB9255,12),IF(ISNUMBER(SEARCH("6",'Procytrat 640'!E257)),EDATE(AB9255,6),IF(ISNUMBER(SEARCH("3",'Procytrat 640'!E257)),EDATE(AB9255,3),DATEVALUE('Procytrat 640'!E257))))),""))</f>
        <v/>
      </c>
      <c r="AM9255" t="str">
        <f t="shared" ca="1" si="893"/>
        <v/>
      </c>
    </row>
    <row r="9256" spans="27:39" x14ac:dyDescent="0.3">
      <c r="AA9256" t="str">
        <f>IF(COUNTA('Procytrat 640'!B258,'Procytrat 640'!C258,'Procytrat 640'!D258)&gt;0,"640","")</f>
        <v/>
      </c>
      <c r="AB9256" t="str">
        <f>IFERROR(IF(ISNUMBER('Procytrat 640'!B258),'Procytrat 640'!B258,DATEVALUE('Procytrat 640'!B258)),"")</f>
        <v/>
      </c>
      <c r="AC9256" t="str">
        <f>IF(AA9256="","",'Procytrat 640'!C258)</f>
        <v/>
      </c>
      <c r="AD9256" t="str">
        <f>IF(AA9256="","",IFERROR(1*'Procytrat 640'!D258,IFERROR(_xludf.NUMBERVALUE('Procytrat 640'!D258,".",","),IFERROR(_xludf.NUMBERVALUE('Procytrat 640'!D258,",","."),0))))</f>
        <v/>
      </c>
      <c r="AE9256" t="str">
        <f>IF(AA9256="","",'Procytrat 640'!L258)</f>
        <v/>
      </c>
      <c r="AF9256">
        <f t="shared" si="888"/>
        <v>0</v>
      </c>
      <c r="AG9256" t="str">
        <f t="shared" si="889"/>
        <v/>
      </c>
      <c r="AH9256" t="str">
        <f t="shared" si="890"/>
        <v/>
      </c>
      <c r="AI9256">
        <f t="shared" si="891"/>
        <v>0</v>
      </c>
      <c r="AJ9256">
        <f t="shared" si="892"/>
        <v>0</v>
      </c>
      <c r="AK9256">
        <v>0</v>
      </c>
      <c r="AL9256" t="str">
        <f>IF(AA9256="","",IFERROR(IF(ISNUMBER('Procytrat 640'!E258),'Procytrat 640'!E258,IF(ISNUMBER(SEARCH("12",'Procytrat 640'!E258)),EDATE(AB9256,12),IF(ISNUMBER(SEARCH("6",'Procytrat 640'!E258)),EDATE(AB9256,6),IF(ISNUMBER(SEARCH("3",'Procytrat 640'!E258)),EDATE(AB9256,3),DATEVALUE('Procytrat 640'!E258))))),""))</f>
        <v/>
      </c>
      <c r="AM9256" t="str">
        <f t="shared" ca="1" si="893"/>
        <v/>
      </c>
    </row>
    <row r="9257" spans="27:39" x14ac:dyDescent="0.3">
      <c r="AA9257" t="str">
        <f>IF(COUNTA('Procytrat 640'!B259,'Procytrat 640'!C259,'Procytrat 640'!D259)&gt;0,"640","")</f>
        <v/>
      </c>
      <c r="AB9257" t="str">
        <f>IFERROR(IF(ISNUMBER('Procytrat 640'!B259),'Procytrat 640'!B259,DATEVALUE('Procytrat 640'!B259)),"")</f>
        <v/>
      </c>
      <c r="AC9257" t="str">
        <f>IF(AA9257="","",'Procytrat 640'!C259)</f>
        <v/>
      </c>
      <c r="AD9257" t="str">
        <f>IF(AA9257="","",IFERROR(1*'Procytrat 640'!D259,IFERROR(_xludf.NUMBERVALUE('Procytrat 640'!D259,".",","),IFERROR(_xludf.NUMBERVALUE('Procytrat 640'!D259,",","."),0))))</f>
        <v/>
      </c>
      <c r="AE9257" t="str">
        <f>IF(AA9257="","",'Procytrat 640'!L259)</f>
        <v/>
      </c>
      <c r="AF9257">
        <f t="shared" si="888"/>
        <v>0</v>
      </c>
      <c r="AG9257" t="str">
        <f t="shared" si="889"/>
        <v/>
      </c>
      <c r="AH9257" t="str">
        <f t="shared" si="890"/>
        <v/>
      </c>
      <c r="AI9257">
        <f t="shared" si="891"/>
        <v>0</v>
      </c>
      <c r="AJ9257">
        <f t="shared" si="892"/>
        <v>0</v>
      </c>
      <c r="AK9257">
        <v>0</v>
      </c>
      <c r="AL9257" t="str">
        <f>IF(AA9257="","",IFERROR(IF(ISNUMBER('Procytrat 640'!E259),'Procytrat 640'!E259,IF(ISNUMBER(SEARCH("12",'Procytrat 640'!E259)),EDATE(AB9257,12),IF(ISNUMBER(SEARCH("6",'Procytrat 640'!E259)),EDATE(AB9257,6),IF(ISNUMBER(SEARCH("3",'Procytrat 640'!E259)),EDATE(AB9257,3),DATEVALUE('Procytrat 640'!E259))))),""))</f>
        <v/>
      </c>
      <c r="AM9257" t="str">
        <f t="shared" ca="1" si="893"/>
        <v/>
      </c>
    </row>
    <row r="9258" spans="27:39" x14ac:dyDescent="0.3">
      <c r="AA9258" t="str">
        <f>IF(COUNTA('Procytrat 640'!B260,'Procytrat 640'!C260,'Procytrat 640'!D260)&gt;0,"640","")</f>
        <v/>
      </c>
      <c r="AB9258" t="str">
        <f>IFERROR(IF(ISNUMBER('Procytrat 640'!B260),'Procytrat 640'!B260,DATEVALUE('Procytrat 640'!B260)),"")</f>
        <v/>
      </c>
      <c r="AC9258" t="str">
        <f>IF(AA9258="","",'Procytrat 640'!C260)</f>
        <v/>
      </c>
      <c r="AD9258" t="str">
        <f>IF(AA9258="","",IFERROR(1*'Procytrat 640'!D260,IFERROR(_xludf.NUMBERVALUE('Procytrat 640'!D260,".",","),IFERROR(_xludf.NUMBERVALUE('Procytrat 640'!D260,",","."),0))))</f>
        <v/>
      </c>
      <c r="AE9258" t="str">
        <f>IF(AA9258="","",'Procytrat 640'!L260)</f>
        <v/>
      </c>
      <c r="AF9258">
        <f t="shared" si="888"/>
        <v>0</v>
      </c>
      <c r="AG9258" t="str">
        <f t="shared" si="889"/>
        <v/>
      </c>
      <c r="AH9258" t="str">
        <f t="shared" si="890"/>
        <v/>
      </c>
      <c r="AI9258">
        <f t="shared" si="891"/>
        <v>0</v>
      </c>
      <c r="AJ9258">
        <f t="shared" si="892"/>
        <v>0</v>
      </c>
      <c r="AK9258">
        <v>0</v>
      </c>
      <c r="AL9258" t="str">
        <f>IF(AA9258="","",IFERROR(IF(ISNUMBER('Procytrat 640'!E260),'Procytrat 640'!E260,IF(ISNUMBER(SEARCH("12",'Procytrat 640'!E260)),EDATE(AB9258,12),IF(ISNUMBER(SEARCH("6",'Procytrat 640'!E260)),EDATE(AB9258,6),IF(ISNUMBER(SEARCH("3",'Procytrat 640'!E260)),EDATE(AB9258,3),DATEVALUE('Procytrat 640'!E260))))),""))</f>
        <v/>
      </c>
      <c r="AM9258" t="str">
        <f t="shared" ca="1" si="893"/>
        <v/>
      </c>
    </row>
    <row r="9259" spans="27:39" x14ac:dyDescent="0.3">
      <c r="AA9259" t="str">
        <f>IF(COUNTA('Procytrat 640'!B261,'Procytrat 640'!C261,'Procytrat 640'!D261)&gt;0,"640","")</f>
        <v/>
      </c>
      <c r="AB9259" t="str">
        <f>IFERROR(IF(ISNUMBER('Procytrat 640'!B261),'Procytrat 640'!B261,DATEVALUE('Procytrat 640'!B261)),"")</f>
        <v/>
      </c>
      <c r="AC9259" t="str">
        <f>IF(AA9259="","",'Procytrat 640'!C261)</f>
        <v/>
      </c>
      <c r="AD9259" t="str">
        <f>IF(AA9259="","",IFERROR(1*'Procytrat 640'!D261,IFERROR(_xludf.NUMBERVALUE('Procytrat 640'!D261,".",","),IFERROR(_xludf.NUMBERVALUE('Procytrat 640'!D261,",","."),0))))</f>
        <v/>
      </c>
      <c r="AE9259" t="str">
        <f>IF(AA9259="","",'Procytrat 640'!L261)</f>
        <v/>
      </c>
      <c r="AF9259">
        <f t="shared" si="888"/>
        <v>0</v>
      </c>
      <c r="AG9259" t="str">
        <f t="shared" si="889"/>
        <v/>
      </c>
      <c r="AH9259" t="str">
        <f t="shared" si="890"/>
        <v/>
      </c>
      <c r="AI9259">
        <f t="shared" si="891"/>
        <v>0</v>
      </c>
      <c r="AJ9259">
        <f t="shared" si="892"/>
        <v>0</v>
      </c>
      <c r="AK9259">
        <v>0</v>
      </c>
      <c r="AL9259" t="str">
        <f>IF(AA9259="","",IFERROR(IF(ISNUMBER('Procytrat 640'!E261),'Procytrat 640'!E261,IF(ISNUMBER(SEARCH("12",'Procytrat 640'!E261)),EDATE(AB9259,12),IF(ISNUMBER(SEARCH("6",'Procytrat 640'!E261)),EDATE(AB9259,6),IF(ISNUMBER(SEARCH("3",'Procytrat 640'!E261)),EDATE(AB9259,3),DATEVALUE('Procytrat 640'!E261))))),""))</f>
        <v/>
      </c>
      <c r="AM9259" t="str">
        <f t="shared" ca="1" si="893"/>
        <v/>
      </c>
    </row>
    <row r="9260" spans="27:39" x14ac:dyDescent="0.3">
      <c r="AA9260" t="str">
        <f>IF(COUNTA('Procytrat 640'!B262,'Procytrat 640'!C262,'Procytrat 640'!D262)&gt;0,"640","")</f>
        <v/>
      </c>
      <c r="AB9260" t="str">
        <f>IFERROR(IF(ISNUMBER('Procytrat 640'!B262),'Procytrat 640'!B262,DATEVALUE('Procytrat 640'!B262)),"")</f>
        <v/>
      </c>
      <c r="AC9260" t="str">
        <f>IF(AA9260="","",'Procytrat 640'!C262)</f>
        <v/>
      </c>
      <c r="AD9260" t="str">
        <f>IF(AA9260="","",IFERROR(1*'Procytrat 640'!D262,IFERROR(_xludf.NUMBERVALUE('Procytrat 640'!D262,".",","),IFERROR(_xludf.NUMBERVALUE('Procytrat 640'!D262,",","."),0))))</f>
        <v/>
      </c>
      <c r="AE9260" t="str">
        <f>IF(AA9260="","",'Procytrat 640'!L262)</f>
        <v/>
      </c>
      <c r="AF9260">
        <f t="shared" si="888"/>
        <v>0</v>
      </c>
      <c r="AG9260" t="str">
        <f t="shared" si="889"/>
        <v/>
      </c>
      <c r="AH9260" t="str">
        <f t="shared" si="890"/>
        <v/>
      </c>
      <c r="AI9260">
        <f t="shared" si="891"/>
        <v>0</v>
      </c>
      <c r="AJ9260">
        <f t="shared" si="892"/>
        <v>0</v>
      </c>
      <c r="AK9260">
        <v>0</v>
      </c>
      <c r="AL9260" t="str">
        <f>IF(AA9260="","",IFERROR(IF(ISNUMBER('Procytrat 640'!E262),'Procytrat 640'!E262,IF(ISNUMBER(SEARCH("12",'Procytrat 640'!E262)),EDATE(AB9260,12),IF(ISNUMBER(SEARCH("6",'Procytrat 640'!E262)),EDATE(AB9260,6),IF(ISNUMBER(SEARCH("3",'Procytrat 640'!E262)),EDATE(AB9260,3),DATEVALUE('Procytrat 640'!E262))))),""))</f>
        <v/>
      </c>
      <c r="AM9260" t="str">
        <f t="shared" ca="1" si="893"/>
        <v/>
      </c>
    </row>
    <row r="9261" spans="27:39" x14ac:dyDescent="0.3">
      <c r="AA9261" t="str">
        <f>IF(COUNTA('Procytrat 640'!B263,'Procytrat 640'!C263,'Procytrat 640'!D263)&gt;0,"640","")</f>
        <v/>
      </c>
      <c r="AB9261" t="str">
        <f>IFERROR(IF(ISNUMBER('Procytrat 640'!B263),'Procytrat 640'!B263,DATEVALUE('Procytrat 640'!B263)),"")</f>
        <v/>
      </c>
      <c r="AC9261" t="str">
        <f>IF(AA9261="","",'Procytrat 640'!C263)</f>
        <v/>
      </c>
      <c r="AD9261" t="str">
        <f>IF(AA9261="","",IFERROR(1*'Procytrat 640'!D263,IFERROR(_xludf.NUMBERVALUE('Procytrat 640'!D263,".",","),IFERROR(_xludf.NUMBERVALUE('Procytrat 640'!D263,",","."),0))))</f>
        <v/>
      </c>
      <c r="AE9261" t="str">
        <f>IF(AA9261="","",'Procytrat 640'!L263)</f>
        <v/>
      </c>
      <c r="AF9261">
        <f t="shared" si="888"/>
        <v>0</v>
      </c>
      <c r="AG9261" t="str">
        <f t="shared" si="889"/>
        <v/>
      </c>
      <c r="AH9261" t="str">
        <f t="shared" si="890"/>
        <v/>
      </c>
      <c r="AI9261">
        <f t="shared" si="891"/>
        <v>0</v>
      </c>
      <c r="AJ9261">
        <f t="shared" si="892"/>
        <v>0</v>
      </c>
      <c r="AK9261">
        <v>0</v>
      </c>
      <c r="AL9261" t="str">
        <f>IF(AA9261="","",IFERROR(IF(ISNUMBER('Procytrat 640'!E263),'Procytrat 640'!E263,IF(ISNUMBER(SEARCH("12",'Procytrat 640'!E263)),EDATE(AB9261,12),IF(ISNUMBER(SEARCH("6",'Procytrat 640'!E263)),EDATE(AB9261,6),IF(ISNUMBER(SEARCH("3",'Procytrat 640'!E263)),EDATE(AB9261,3),DATEVALUE('Procytrat 640'!E263))))),""))</f>
        <v/>
      </c>
      <c r="AM9261" t="str">
        <f t="shared" ca="1" si="893"/>
        <v/>
      </c>
    </row>
    <row r="9262" spans="27:39" x14ac:dyDescent="0.3">
      <c r="AA9262" t="str">
        <f>IF(COUNTA('Procytrat 640'!B264,'Procytrat 640'!C264,'Procytrat 640'!D264)&gt;0,"640","")</f>
        <v/>
      </c>
      <c r="AB9262" t="str">
        <f>IFERROR(IF(ISNUMBER('Procytrat 640'!B264),'Procytrat 640'!B264,DATEVALUE('Procytrat 640'!B264)),"")</f>
        <v/>
      </c>
      <c r="AC9262" t="str">
        <f>IF(AA9262="","",'Procytrat 640'!C264)</f>
        <v/>
      </c>
      <c r="AD9262" t="str">
        <f>IF(AA9262="","",IFERROR(1*'Procytrat 640'!D264,IFERROR(_xludf.NUMBERVALUE('Procytrat 640'!D264,".",","),IFERROR(_xludf.NUMBERVALUE('Procytrat 640'!D264,",","."),0))))</f>
        <v/>
      </c>
      <c r="AE9262" t="str">
        <f>IF(AA9262="","",'Procytrat 640'!L264)</f>
        <v/>
      </c>
      <c r="AF9262">
        <f t="shared" si="888"/>
        <v>0</v>
      </c>
      <c r="AG9262" t="str">
        <f t="shared" si="889"/>
        <v/>
      </c>
      <c r="AH9262" t="str">
        <f t="shared" si="890"/>
        <v/>
      </c>
      <c r="AI9262">
        <f t="shared" si="891"/>
        <v>0</v>
      </c>
      <c r="AJ9262">
        <f t="shared" si="892"/>
        <v>0</v>
      </c>
      <c r="AK9262">
        <v>0</v>
      </c>
      <c r="AL9262" t="str">
        <f>IF(AA9262="","",IFERROR(IF(ISNUMBER('Procytrat 640'!E264),'Procytrat 640'!E264,IF(ISNUMBER(SEARCH("12",'Procytrat 640'!E264)),EDATE(AB9262,12),IF(ISNUMBER(SEARCH("6",'Procytrat 640'!E264)),EDATE(AB9262,6),IF(ISNUMBER(SEARCH("3",'Procytrat 640'!E264)),EDATE(AB9262,3),DATEVALUE('Procytrat 640'!E264))))),""))</f>
        <v/>
      </c>
      <c r="AM9262" t="str">
        <f t="shared" ca="1" si="893"/>
        <v/>
      </c>
    </row>
    <row r="9263" spans="27:39" x14ac:dyDescent="0.3">
      <c r="AA9263" t="str">
        <f>IF(COUNTA('Procytrat 640'!B265,'Procytrat 640'!C265,'Procytrat 640'!D265)&gt;0,"640","")</f>
        <v/>
      </c>
      <c r="AB9263" t="str">
        <f>IFERROR(IF(ISNUMBER('Procytrat 640'!B265),'Procytrat 640'!B265,DATEVALUE('Procytrat 640'!B265)),"")</f>
        <v/>
      </c>
      <c r="AC9263" t="str">
        <f>IF(AA9263="","",'Procytrat 640'!C265)</f>
        <v/>
      </c>
      <c r="AD9263" t="str">
        <f>IF(AA9263="","",IFERROR(1*'Procytrat 640'!D265,IFERROR(_xludf.NUMBERVALUE('Procytrat 640'!D265,".",","),IFERROR(_xludf.NUMBERVALUE('Procytrat 640'!D265,",","."),0))))</f>
        <v/>
      </c>
      <c r="AE9263" t="str">
        <f>IF(AA9263="","",'Procytrat 640'!L265)</f>
        <v/>
      </c>
      <c r="AF9263">
        <f t="shared" si="888"/>
        <v>0</v>
      </c>
      <c r="AG9263" t="str">
        <f t="shared" si="889"/>
        <v/>
      </c>
      <c r="AH9263" t="str">
        <f t="shared" si="890"/>
        <v/>
      </c>
      <c r="AI9263">
        <f t="shared" si="891"/>
        <v>0</v>
      </c>
      <c r="AJ9263">
        <f t="shared" si="892"/>
        <v>0</v>
      </c>
      <c r="AK9263">
        <v>0</v>
      </c>
      <c r="AL9263" t="str">
        <f>IF(AA9263="","",IFERROR(IF(ISNUMBER('Procytrat 640'!E265),'Procytrat 640'!E265,IF(ISNUMBER(SEARCH("12",'Procytrat 640'!E265)),EDATE(AB9263,12),IF(ISNUMBER(SEARCH("6",'Procytrat 640'!E265)),EDATE(AB9263,6),IF(ISNUMBER(SEARCH("3",'Procytrat 640'!E265)),EDATE(AB9263,3),DATEVALUE('Procytrat 640'!E265))))),""))</f>
        <v/>
      </c>
      <c r="AM9263" t="str">
        <f t="shared" ca="1" si="893"/>
        <v/>
      </c>
    </row>
    <row r="9264" spans="27:39" x14ac:dyDescent="0.3">
      <c r="AA9264" t="str">
        <f>IF(COUNTA('Procytrat 640'!B266,'Procytrat 640'!C266,'Procytrat 640'!D266)&gt;0,"640","")</f>
        <v/>
      </c>
      <c r="AB9264" t="str">
        <f>IFERROR(IF(ISNUMBER('Procytrat 640'!B266),'Procytrat 640'!B266,DATEVALUE('Procytrat 640'!B266)),"")</f>
        <v/>
      </c>
      <c r="AC9264" t="str">
        <f>IF(AA9264="","",'Procytrat 640'!C266)</f>
        <v/>
      </c>
      <c r="AD9264" t="str">
        <f>IF(AA9264="","",IFERROR(1*'Procytrat 640'!D266,IFERROR(_xludf.NUMBERVALUE('Procytrat 640'!D266,".",","),IFERROR(_xludf.NUMBERVALUE('Procytrat 640'!D266,",","."),0))))</f>
        <v/>
      </c>
      <c r="AE9264" t="str">
        <f>IF(AA9264="","",'Procytrat 640'!L266)</f>
        <v/>
      </c>
      <c r="AF9264">
        <f t="shared" si="888"/>
        <v>0</v>
      </c>
      <c r="AG9264" t="str">
        <f t="shared" si="889"/>
        <v/>
      </c>
      <c r="AH9264" t="str">
        <f t="shared" si="890"/>
        <v/>
      </c>
      <c r="AI9264">
        <f t="shared" si="891"/>
        <v>0</v>
      </c>
      <c r="AJ9264">
        <f t="shared" si="892"/>
        <v>0</v>
      </c>
      <c r="AK9264">
        <v>0</v>
      </c>
      <c r="AL9264" t="str">
        <f>IF(AA9264="","",IFERROR(IF(ISNUMBER('Procytrat 640'!E266),'Procytrat 640'!E266,IF(ISNUMBER(SEARCH("12",'Procytrat 640'!E266)),EDATE(AB9264,12),IF(ISNUMBER(SEARCH("6",'Procytrat 640'!E266)),EDATE(AB9264,6),IF(ISNUMBER(SEARCH("3",'Procytrat 640'!E266)),EDATE(AB9264,3),DATEVALUE('Procytrat 640'!E266))))),""))</f>
        <v/>
      </c>
      <c r="AM9264" t="str">
        <f t="shared" ca="1" si="893"/>
        <v/>
      </c>
    </row>
    <row r="9265" spans="27:39" x14ac:dyDescent="0.3">
      <c r="AA9265" t="str">
        <f>IF(COUNTA('Procytrat 640'!B267,'Procytrat 640'!C267,'Procytrat 640'!D267)&gt;0,"640","")</f>
        <v/>
      </c>
      <c r="AB9265" t="str">
        <f>IFERROR(IF(ISNUMBER('Procytrat 640'!B267),'Procytrat 640'!B267,DATEVALUE('Procytrat 640'!B267)),"")</f>
        <v/>
      </c>
      <c r="AC9265" t="str">
        <f>IF(AA9265="","",'Procytrat 640'!C267)</f>
        <v/>
      </c>
      <c r="AD9265" t="str">
        <f>IF(AA9265="","",IFERROR(1*'Procytrat 640'!D267,IFERROR(_xludf.NUMBERVALUE('Procytrat 640'!D267,".",","),IFERROR(_xludf.NUMBERVALUE('Procytrat 640'!D267,",","."),0))))</f>
        <v/>
      </c>
      <c r="AE9265" t="str">
        <f>IF(AA9265="","",'Procytrat 640'!L267)</f>
        <v/>
      </c>
      <c r="AF9265">
        <f t="shared" si="888"/>
        <v>0</v>
      </c>
      <c r="AG9265" t="str">
        <f t="shared" si="889"/>
        <v/>
      </c>
      <c r="AH9265" t="str">
        <f t="shared" si="890"/>
        <v/>
      </c>
      <c r="AI9265">
        <f t="shared" si="891"/>
        <v>0</v>
      </c>
      <c r="AJ9265">
        <f t="shared" si="892"/>
        <v>0</v>
      </c>
      <c r="AK9265">
        <v>0</v>
      </c>
      <c r="AL9265" t="str">
        <f>IF(AA9265="","",IFERROR(IF(ISNUMBER('Procytrat 640'!E267),'Procytrat 640'!E267,IF(ISNUMBER(SEARCH("12",'Procytrat 640'!E267)),EDATE(AB9265,12),IF(ISNUMBER(SEARCH("6",'Procytrat 640'!E267)),EDATE(AB9265,6),IF(ISNUMBER(SEARCH("3",'Procytrat 640'!E267)),EDATE(AB9265,3),DATEVALUE('Procytrat 640'!E267))))),""))</f>
        <v/>
      </c>
      <c r="AM9265" t="str">
        <f t="shared" ca="1" si="893"/>
        <v/>
      </c>
    </row>
    <row r="9266" spans="27:39" x14ac:dyDescent="0.3">
      <c r="AA9266" t="str">
        <f>IF(COUNTA('Procytrat 640'!B268,'Procytrat 640'!C268,'Procytrat 640'!D268)&gt;0,"640","")</f>
        <v/>
      </c>
      <c r="AB9266" t="str">
        <f>IFERROR(IF(ISNUMBER('Procytrat 640'!B268),'Procytrat 640'!B268,DATEVALUE('Procytrat 640'!B268)),"")</f>
        <v/>
      </c>
      <c r="AC9266" t="str">
        <f>IF(AA9266="","",'Procytrat 640'!C268)</f>
        <v/>
      </c>
      <c r="AD9266" t="str">
        <f>IF(AA9266="","",IFERROR(1*'Procytrat 640'!D268,IFERROR(_xludf.NUMBERVALUE('Procytrat 640'!D268,".",","),IFERROR(_xludf.NUMBERVALUE('Procytrat 640'!D268,",","."),0))))</f>
        <v/>
      </c>
      <c r="AE9266" t="str">
        <f>IF(AA9266="","",'Procytrat 640'!L268)</f>
        <v/>
      </c>
      <c r="AF9266">
        <f t="shared" si="888"/>
        <v>0</v>
      </c>
      <c r="AG9266" t="str">
        <f t="shared" si="889"/>
        <v/>
      </c>
      <c r="AH9266" t="str">
        <f t="shared" si="890"/>
        <v/>
      </c>
      <c r="AI9266">
        <f t="shared" si="891"/>
        <v>0</v>
      </c>
      <c r="AJ9266">
        <f t="shared" si="892"/>
        <v>0</v>
      </c>
      <c r="AK9266">
        <v>0</v>
      </c>
      <c r="AL9266" t="str">
        <f>IF(AA9266="","",IFERROR(IF(ISNUMBER('Procytrat 640'!E268),'Procytrat 640'!E268,IF(ISNUMBER(SEARCH("12",'Procytrat 640'!E268)),EDATE(AB9266,12),IF(ISNUMBER(SEARCH("6",'Procytrat 640'!E268)),EDATE(AB9266,6),IF(ISNUMBER(SEARCH("3",'Procytrat 640'!E268)),EDATE(AB9266,3),DATEVALUE('Procytrat 640'!E268))))),""))</f>
        <v/>
      </c>
      <c r="AM9266" t="str">
        <f t="shared" ca="1" si="893"/>
        <v/>
      </c>
    </row>
    <row r="9267" spans="27:39" x14ac:dyDescent="0.3">
      <c r="AA9267" t="str">
        <f>IF(COUNTA('Procytrat 640'!B269,'Procytrat 640'!C269,'Procytrat 640'!D269)&gt;0,"640","")</f>
        <v/>
      </c>
      <c r="AB9267" t="str">
        <f>IFERROR(IF(ISNUMBER('Procytrat 640'!B269),'Procytrat 640'!B269,DATEVALUE('Procytrat 640'!B269)),"")</f>
        <v/>
      </c>
      <c r="AC9267" t="str">
        <f>IF(AA9267="","",'Procytrat 640'!C269)</f>
        <v/>
      </c>
      <c r="AD9267" t="str">
        <f>IF(AA9267="","",IFERROR(1*'Procytrat 640'!D269,IFERROR(_xludf.NUMBERVALUE('Procytrat 640'!D269,".",","),IFERROR(_xludf.NUMBERVALUE('Procytrat 640'!D269,",","."),0))))</f>
        <v/>
      </c>
      <c r="AE9267" t="str">
        <f>IF(AA9267="","",'Procytrat 640'!L269)</f>
        <v/>
      </c>
      <c r="AF9267">
        <f t="shared" si="888"/>
        <v>0</v>
      </c>
      <c r="AG9267" t="str">
        <f t="shared" si="889"/>
        <v/>
      </c>
      <c r="AH9267" t="str">
        <f t="shared" si="890"/>
        <v/>
      </c>
      <c r="AI9267">
        <f t="shared" si="891"/>
        <v>0</v>
      </c>
      <c r="AJ9267">
        <f t="shared" si="892"/>
        <v>0</v>
      </c>
      <c r="AK9267">
        <v>0</v>
      </c>
      <c r="AL9267" t="str">
        <f>IF(AA9267="","",IFERROR(IF(ISNUMBER('Procytrat 640'!E269),'Procytrat 640'!E269,IF(ISNUMBER(SEARCH("12",'Procytrat 640'!E269)),EDATE(AB9267,12),IF(ISNUMBER(SEARCH("6",'Procytrat 640'!E269)),EDATE(AB9267,6),IF(ISNUMBER(SEARCH("3",'Procytrat 640'!E269)),EDATE(AB9267,3),DATEVALUE('Procytrat 640'!E269))))),""))</f>
        <v/>
      </c>
      <c r="AM9267" t="str">
        <f t="shared" ca="1" si="893"/>
        <v/>
      </c>
    </row>
    <row r="9268" spans="27:39" x14ac:dyDescent="0.3">
      <c r="AA9268" t="str">
        <f>IF(COUNTA('Procytrat 640'!B270,'Procytrat 640'!C270,'Procytrat 640'!D270)&gt;0,"640","")</f>
        <v/>
      </c>
      <c r="AB9268" t="str">
        <f>IFERROR(IF(ISNUMBER('Procytrat 640'!B270),'Procytrat 640'!B270,DATEVALUE('Procytrat 640'!B270)),"")</f>
        <v/>
      </c>
      <c r="AC9268" t="str">
        <f>IF(AA9268="","",'Procytrat 640'!C270)</f>
        <v/>
      </c>
      <c r="AD9268" t="str">
        <f>IF(AA9268="","",IFERROR(1*'Procytrat 640'!D270,IFERROR(_xludf.NUMBERVALUE('Procytrat 640'!D270,".",","),IFERROR(_xludf.NUMBERVALUE('Procytrat 640'!D270,",","."),0))))</f>
        <v/>
      </c>
      <c r="AE9268" t="str">
        <f>IF(AA9268="","",'Procytrat 640'!L270)</f>
        <v/>
      </c>
      <c r="AF9268">
        <f t="shared" si="888"/>
        <v>0</v>
      </c>
      <c r="AG9268" t="str">
        <f t="shared" si="889"/>
        <v/>
      </c>
      <c r="AH9268" t="str">
        <f t="shared" si="890"/>
        <v/>
      </c>
      <c r="AI9268">
        <f t="shared" si="891"/>
        <v>0</v>
      </c>
      <c r="AJ9268">
        <f t="shared" si="892"/>
        <v>0</v>
      </c>
      <c r="AK9268">
        <v>0</v>
      </c>
      <c r="AL9268" t="str">
        <f>IF(AA9268="","",IFERROR(IF(ISNUMBER('Procytrat 640'!E270),'Procytrat 640'!E270,IF(ISNUMBER(SEARCH("12",'Procytrat 640'!E270)),EDATE(AB9268,12),IF(ISNUMBER(SEARCH("6",'Procytrat 640'!E270)),EDATE(AB9268,6),IF(ISNUMBER(SEARCH("3",'Procytrat 640'!E270)),EDATE(AB9268,3),DATEVALUE('Procytrat 640'!E270))))),""))</f>
        <v/>
      </c>
      <c r="AM9268" t="str">
        <f t="shared" ca="1" si="893"/>
        <v/>
      </c>
    </row>
    <row r="9269" spans="27:39" x14ac:dyDescent="0.3">
      <c r="AA9269" t="str">
        <f>IF(COUNTA('Procytrat 640'!B271,'Procytrat 640'!C271,'Procytrat 640'!D271)&gt;0,"640","")</f>
        <v/>
      </c>
      <c r="AB9269" t="str">
        <f>IFERROR(IF(ISNUMBER('Procytrat 640'!B271),'Procytrat 640'!B271,DATEVALUE('Procytrat 640'!B271)),"")</f>
        <v/>
      </c>
      <c r="AC9269" t="str">
        <f>IF(AA9269="","",'Procytrat 640'!C271)</f>
        <v/>
      </c>
      <c r="AD9269" t="str">
        <f>IF(AA9269="","",IFERROR(1*'Procytrat 640'!D271,IFERROR(_xludf.NUMBERVALUE('Procytrat 640'!D271,".",","),IFERROR(_xludf.NUMBERVALUE('Procytrat 640'!D271,",","."),0))))</f>
        <v/>
      </c>
      <c r="AE9269" t="str">
        <f>IF(AA9269="","",'Procytrat 640'!L271)</f>
        <v/>
      </c>
      <c r="AF9269">
        <f t="shared" si="888"/>
        <v>0</v>
      </c>
      <c r="AG9269" t="str">
        <f t="shared" si="889"/>
        <v/>
      </c>
      <c r="AH9269" t="str">
        <f t="shared" si="890"/>
        <v/>
      </c>
      <c r="AI9269">
        <f t="shared" si="891"/>
        <v>0</v>
      </c>
      <c r="AJ9269">
        <f t="shared" si="892"/>
        <v>0</v>
      </c>
      <c r="AK9269">
        <v>0</v>
      </c>
      <c r="AL9269" t="str">
        <f>IF(AA9269="","",IFERROR(IF(ISNUMBER('Procytrat 640'!E271),'Procytrat 640'!E271,IF(ISNUMBER(SEARCH("12",'Procytrat 640'!E271)),EDATE(AB9269,12),IF(ISNUMBER(SEARCH("6",'Procytrat 640'!E271)),EDATE(AB9269,6),IF(ISNUMBER(SEARCH("3",'Procytrat 640'!E271)),EDATE(AB9269,3),DATEVALUE('Procytrat 640'!E271))))),""))</f>
        <v/>
      </c>
      <c r="AM9269" t="str">
        <f t="shared" ca="1" si="893"/>
        <v/>
      </c>
    </row>
    <row r="9270" spans="27:39" x14ac:dyDescent="0.3">
      <c r="AA9270" t="str">
        <f>IF(COUNTA('Procytrat 640'!B272,'Procytrat 640'!C272,'Procytrat 640'!D272)&gt;0,"640","")</f>
        <v/>
      </c>
      <c r="AB9270" t="str">
        <f>IFERROR(IF(ISNUMBER('Procytrat 640'!B272),'Procytrat 640'!B272,DATEVALUE('Procytrat 640'!B272)),"")</f>
        <v/>
      </c>
      <c r="AC9270" t="str">
        <f>IF(AA9270="","",'Procytrat 640'!C272)</f>
        <v/>
      </c>
      <c r="AD9270" t="str">
        <f>IF(AA9270="","",IFERROR(1*'Procytrat 640'!D272,IFERROR(_xludf.NUMBERVALUE('Procytrat 640'!D272,".",","),IFERROR(_xludf.NUMBERVALUE('Procytrat 640'!D272,",","."),0))))</f>
        <v/>
      </c>
      <c r="AE9270" t="str">
        <f>IF(AA9270="","",'Procytrat 640'!L272)</f>
        <v/>
      </c>
      <c r="AF9270">
        <f t="shared" si="888"/>
        <v>0</v>
      </c>
      <c r="AG9270" t="str">
        <f t="shared" si="889"/>
        <v/>
      </c>
      <c r="AH9270" t="str">
        <f t="shared" si="890"/>
        <v/>
      </c>
      <c r="AI9270">
        <f t="shared" si="891"/>
        <v>0</v>
      </c>
      <c r="AJ9270">
        <f t="shared" si="892"/>
        <v>0</v>
      </c>
      <c r="AK9270">
        <v>0</v>
      </c>
      <c r="AL9270" t="str">
        <f>IF(AA9270="","",IFERROR(IF(ISNUMBER('Procytrat 640'!E272),'Procytrat 640'!E272,IF(ISNUMBER(SEARCH("12",'Procytrat 640'!E272)),EDATE(AB9270,12),IF(ISNUMBER(SEARCH("6",'Procytrat 640'!E272)),EDATE(AB9270,6),IF(ISNUMBER(SEARCH("3",'Procytrat 640'!E272)),EDATE(AB9270,3),DATEVALUE('Procytrat 640'!E272))))),""))</f>
        <v/>
      </c>
      <c r="AM9270" t="str">
        <f t="shared" ca="1" si="893"/>
        <v/>
      </c>
    </row>
    <row r="9271" spans="27:39" x14ac:dyDescent="0.3">
      <c r="AA9271" t="str">
        <f>IF(COUNTA('Procytrat 640'!B273,'Procytrat 640'!C273,'Procytrat 640'!D273)&gt;0,"640","")</f>
        <v/>
      </c>
      <c r="AB9271" t="str">
        <f>IFERROR(IF(ISNUMBER('Procytrat 640'!B273),'Procytrat 640'!B273,DATEVALUE('Procytrat 640'!B273)),"")</f>
        <v/>
      </c>
      <c r="AC9271" t="str">
        <f>IF(AA9271="","",'Procytrat 640'!C273)</f>
        <v/>
      </c>
      <c r="AD9271" t="str">
        <f>IF(AA9271="","",IFERROR(1*'Procytrat 640'!D273,IFERROR(_xludf.NUMBERVALUE('Procytrat 640'!D273,".",","),IFERROR(_xludf.NUMBERVALUE('Procytrat 640'!D273,",","."),0))))</f>
        <v/>
      </c>
      <c r="AE9271" t="str">
        <f>IF(AA9271="","",'Procytrat 640'!L273)</f>
        <v/>
      </c>
      <c r="AF9271">
        <f t="shared" si="888"/>
        <v>0</v>
      </c>
      <c r="AG9271" t="str">
        <f t="shared" si="889"/>
        <v/>
      </c>
      <c r="AH9271" t="str">
        <f t="shared" si="890"/>
        <v/>
      </c>
      <c r="AI9271">
        <f t="shared" si="891"/>
        <v>0</v>
      </c>
      <c r="AJ9271">
        <f t="shared" si="892"/>
        <v>0</v>
      </c>
      <c r="AK9271">
        <v>0</v>
      </c>
      <c r="AL9271" t="str">
        <f>IF(AA9271="","",IFERROR(IF(ISNUMBER('Procytrat 640'!E273),'Procytrat 640'!E273,IF(ISNUMBER(SEARCH("12",'Procytrat 640'!E273)),EDATE(AB9271,12),IF(ISNUMBER(SEARCH("6",'Procytrat 640'!E273)),EDATE(AB9271,6),IF(ISNUMBER(SEARCH("3",'Procytrat 640'!E273)),EDATE(AB9271,3),DATEVALUE('Procytrat 640'!E273))))),""))</f>
        <v/>
      </c>
      <c r="AM9271" t="str">
        <f t="shared" ca="1" si="893"/>
        <v/>
      </c>
    </row>
    <row r="9272" spans="27:39" x14ac:dyDescent="0.3">
      <c r="AA9272" t="str">
        <f>IF(COUNTA('Procytrat 640'!B274,'Procytrat 640'!C274,'Procytrat 640'!D274)&gt;0,"640","")</f>
        <v/>
      </c>
      <c r="AB9272" t="str">
        <f>IFERROR(IF(ISNUMBER('Procytrat 640'!B274),'Procytrat 640'!B274,DATEVALUE('Procytrat 640'!B274)),"")</f>
        <v/>
      </c>
      <c r="AC9272" t="str">
        <f>IF(AA9272="","",'Procytrat 640'!C274)</f>
        <v/>
      </c>
      <c r="AD9272" t="str">
        <f>IF(AA9272="","",IFERROR(1*'Procytrat 640'!D274,IFERROR(_xludf.NUMBERVALUE('Procytrat 640'!D274,".",","),IFERROR(_xludf.NUMBERVALUE('Procytrat 640'!D274,",","."),0))))</f>
        <v/>
      </c>
      <c r="AE9272" t="str">
        <f>IF(AA9272="","",'Procytrat 640'!L274)</f>
        <v/>
      </c>
      <c r="AF9272">
        <f t="shared" si="888"/>
        <v>0</v>
      </c>
      <c r="AG9272" t="str">
        <f t="shared" si="889"/>
        <v/>
      </c>
      <c r="AH9272" t="str">
        <f t="shared" si="890"/>
        <v/>
      </c>
      <c r="AI9272">
        <f t="shared" si="891"/>
        <v>0</v>
      </c>
      <c r="AJ9272">
        <f t="shared" si="892"/>
        <v>0</v>
      </c>
      <c r="AK9272">
        <v>0</v>
      </c>
      <c r="AL9272" t="str">
        <f>IF(AA9272="","",IFERROR(IF(ISNUMBER('Procytrat 640'!E274),'Procytrat 640'!E274,IF(ISNUMBER(SEARCH("12",'Procytrat 640'!E274)),EDATE(AB9272,12),IF(ISNUMBER(SEARCH("6",'Procytrat 640'!E274)),EDATE(AB9272,6),IF(ISNUMBER(SEARCH("3",'Procytrat 640'!E274)),EDATE(AB9272,3),DATEVALUE('Procytrat 640'!E274))))),""))</f>
        <v/>
      </c>
      <c r="AM9272" t="str">
        <f t="shared" ca="1" si="893"/>
        <v/>
      </c>
    </row>
    <row r="9273" spans="27:39" x14ac:dyDescent="0.3">
      <c r="AA9273" t="str">
        <f>IF(COUNTA('Procytrat 640'!B275,'Procytrat 640'!C275,'Procytrat 640'!D275)&gt;0,"640","")</f>
        <v/>
      </c>
      <c r="AB9273" t="str">
        <f>IFERROR(IF(ISNUMBER('Procytrat 640'!B275),'Procytrat 640'!B275,DATEVALUE('Procytrat 640'!B275)),"")</f>
        <v/>
      </c>
      <c r="AC9273" t="str">
        <f>IF(AA9273="","",'Procytrat 640'!C275)</f>
        <v/>
      </c>
      <c r="AD9273" t="str">
        <f>IF(AA9273="","",IFERROR(1*'Procytrat 640'!D275,IFERROR(_xludf.NUMBERVALUE('Procytrat 640'!D275,".",","),IFERROR(_xludf.NUMBERVALUE('Procytrat 640'!D275,",","."),0))))</f>
        <v/>
      </c>
      <c r="AE9273" t="str">
        <f>IF(AA9273="","",'Procytrat 640'!L275)</f>
        <v/>
      </c>
      <c r="AF9273">
        <f t="shared" si="888"/>
        <v>0</v>
      </c>
      <c r="AG9273" t="str">
        <f t="shared" si="889"/>
        <v/>
      </c>
      <c r="AH9273" t="str">
        <f t="shared" si="890"/>
        <v/>
      </c>
      <c r="AI9273">
        <f t="shared" si="891"/>
        <v>0</v>
      </c>
      <c r="AJ9273">
        <f t="shared" si="892"/>
        <v>0</v>
      </c>
      <c r="AK9273">
        <v>0</v>
      </c>
      <c r="AL9273" t="str">
        <f>IF(AA9273="","",IFERROR(IF(ISNUMBER('Procytrat 640'!E275),'Procytrat 640'!E275,IF(ISNUMBER(SEARCH("12",'Procytrat 640'!E275)),EDATE(AB9273,12),IF(ISNUMBER(SEARCH("6",'Procytrat 640'!E275)),EDATE(AB9273,6),IF(ISNUMBER(SEARCH("3",'Procytrat 640'!E275)),EDATE(AB9273,3),DATEVALUE('Procytrat 640'!E275))))),""))</f>
        <v/>
      </c>
      <c r="AM9273" t="str">
        <f t="shared" ca="1" si="893"/>
        <v/>
      </c>
    </row>
    <row r="9274" spans="27:39" x14ac:dyDescent="0.3">
      <c r="AA9274" t="str">
        <f>IF(COUNTA('Procytrat 640'!B276,'Procytrat 640'!C276,'Procytrat 640'!D276)&gt;0,"640","")</f>
        <v/>
      </c>
      <c r="AB9274" t="str">
        <f>IFERROR(IF(ISNUMBER('Procytrat 640'!B276),'Procytrat 640'!B276,DATEVALUE('Procytrat 640'!B276)),"")</f>
        <v/>
      </c>
      <c r="AC9274" t="str">
        <f>IF(AA9274="","",'Procytrat 640'!C276)</f>
        <v/>
      </c>
      <c r="AD9274" t="str">
        <f>IF(AA9274="","",IFERROR(1*'Procytrat 640'!D276,IFERROR(_xludf.NUMBERVALUE('Procytrat 640'!D276,".",","),IFERROR(_xludf.NUMBERVALUE('Procytrat 640'!D276,",","."),0))))</f>
        <v/>
      </c>
      <c r="AE9274" t="str">
        <f>IF(AA9274="","",'Procytrat 640'!L276)</f>
        <v/>
      </c>
      <c r="AF9274">
        <f t="shared" si="888"/>
        <v>0</v>
      </c>
      <c r="AG9274" t="str">
        <f t="shared" si="889"/>
        <v/>
      </c>
      <c r="AH9274" t="str">
        <f t="shared" si="890"/>
        <v/>
      </c>
      <c r="AI9274">
        <f t="shared" si="891"/>
        <v>0</v>
      </c>
      <c r="AJ9274">
        <f t="shared" si="892"/>
        <v>0</v>
      </c>
      <c r="AK9274">
        <v>0</v>
      </c>
      <c r="AL9274" t="str">
        <f>IF(AA9274="","",IFERROR(IF(ISNUMBER('Procytrat 640'!E276),'Procytrat 640'!E276,IF(ISNUMBER(SEARCH("12",'Procytrat 640'!E276)),EDATE(AB9274,12),IF(ISNUMBER(SEARCH("6",'Procytrat 640'!E276)),EDATE(AB9274,6),IF(ISNUMBER(SEARCH("3",'Procytrat 640'!E276)),EDATE(AB9274,3),DATEVALUE('Procytrat 640'!E276))))),""))</f>
        <v/>
      </c>
      <c r="AM9274" t="str">
        <f t="shared" ca="1" si="893"/>
        <v/>
      </c>
    </row>
    <row r="9275" spans="27:39" x14ac:dyDescent="0.3">
      <c r="AA9275" t="str">
        <f>IF(COUNTA('Procytrat 640'!B277,'Procytrat 640'!C277,'Procytrat 640'!D277)&gt;0,"640","")</f>
        <v/>
      </c>
      <c r="AB9275" t="str">
        <f>IFERROR(IF(ISNUMBER('Procytrat 640'!B277),'Procytrat 640'!B277,DATEVALUE('Procytrat 640'!B277)),"")</f>
        <v/>
      </c>
      <c r="AC9275" t="str">
        <f>IF(AA9275="","",'Procytrat 640'!C277)</f>
        <v/>
      </c>
      <c r="AD9275" t="str">
        <f>IF(AA9275="","",IFERROR(1*'Procytrat 640'!D277,IFERROR(_xludf.NUMBERVALUE('Procytrat 640'!D277,".",","),IFERROR(_xludf.NUMBERVALUE('Procytrat 640'!D277,",","."),0))))</f>
        <v/>
      </c>
      <c r="AE9275" t="str">
        <f>IF(AA9275="","",'Procytrat 640'!L277)</f>
        <v/>
      </c>
      <c r="AF9275">
        <f t="shared" si="888"/>
        <v>0</v>
      </c>
      <c r="AG9275" t="str">
        <f t="shared" si="889"/>
        <v/>
      </c>
      <c r="AH9275" t="str">
        <f t="shared" si="890"/>
        <v/>
      </c>
      <c r="AI9275">
        <f t="shared" si="891"/>
        <v>0</v>
      </c>
      <c r="AJ9275">
        <f t="shared" si="892"/>
        <v>0</v>
      </c>
      <c r="AK9275">
        <v>0</v>
      </c>
      <c r="AL9275" t="str">
        <f>IF(AA9275="","",IFERROR(IF(ISNUMBER('Procytrat 640'!E277),'Procytrat 640'!E277,IF(ISNUMBER(SEARCH("12",'Procytrat 640'!E277)),EDATE(AB9275,12),IF(ISNUMBER(SEARCH("6",'Procytrat 640'!E277)),EDATE(AB9275,6),IF(ISNUMBER(SEARCH("3",'Procytrat 640'!E277)),EDATE(AB9275,3),DATEVALUE('Procytrat 640'!E277))))),""))</f>
        <v/>
      </c>
      <c r="AM9275" t="str">
        <f t="shared" ca="1" si="893"/>
        <v/>
      </c>
    </row>
    <row r="9276" spans="27:39" x14ac:dyDescent="0.3">
      <c r="AA9276" t="str">
        <f>IF(COUNTA('Procytrat 640'!B278,'Procytrat 640'!C278,'Procytrat 640'!D278)&gt;0,"640","")</f>
        <v/>
      </c>
      <c r="AB9276" t="str">
        <f>IFERROR(IF(ISNUMBER('Procytrat 640'!B278),'Procytrat 640'!B278,DATEVALUE('Procytrat 640'!B278)),"")</f>
        <v/>
      </c>
      <c r="AC9276" t="str">
        <f>IF(AA9276="","",'Procytrat 640'!C278)</f>
        <v/>
      </c>
      <c r="AD9276" t="str">
        <f>IF(AA9276="","",IFERROR(1*'Procytrat 640'!D278,IFERROR(_xludf.NUMBERVALUE('Procytrat 640'!D278,".",","),IFERROR(_xludf.NUMBERVALUE('Procytrat 640'!D278,",","."),0))))</f>
        <v/>
      </c>
      <c r="AE9276" t="str">
        <f>IF(AA9276="","",'Procytrat 640'!L278)</f>
        <v/>
      </c>
      <c r="AF9276">
        <f t="shared" si="888"/>
        <v>0</v>
      </c>
      <c r="AG9276" t="str">
        <f t="shared" si="889"/>
        <v/>
      </c>
      <c r="AH9276" t="str">
        <f t="shared" si="890"/>
        <v/>
      </c>
      <c r="AI9276">
        <f t="shared" si="891"/>
        <v>0</v>
      </c>
      <c r="AJ9276">
        <f t="shared" si="892"/>
        <v>0</v>
      </c>
      <c r="AK9276">
        <v>0</v>
      </c>
      <c r="AL9276" t="str">
        <f>IF(AA9276="","",IFERROR(IF(ISNUMBER('Procytrat 640'!E278),'Procytrat 640'!E278,IF(ISNUMBER(SEARCH("12",'Procytrat 640'!E278)),EDATE(AB9276,12),IF(ISNUMBER(SEARCH("6",'Procytrat 640'!E278)),EDATE(AB9276,6),IF(ISNUMBER(SEARCH("3",'Procytrat 640'!E278)),EDATE(AB9276,3),DATEVALUE('Procytrat 640'!E278))))),""))</f>
        <v/>
      </c>
      <c r="AM9276" t="str">
        <f t="shared" ca="1" si="893"/>
        <v/>
      </c>
    </row>
    <row r="9277" spans="27:39" x14ac:dyDescent="0.3">
      <c r="AA9277" t="str">
        <f>IF(COUNTA('Procytrat 640'!B279,'Procytrat 640'!C279,'Procytrat 640'!D279)&gt;0,"640","")</f>
        <v/>
      </c>
      <c r="AB9277" t="str">
        <f>IFERROR(IF(ISNUMBER('Procytrat 640'!B279),'Procytrat 640'!B279,DATEVALUE('Procytrat 640'!B279)),"")</f>
        <v/>
      </c>
      <c r="AC9277" t="str">
        <f>IF(AA9277="","",'Procytrat 640'!C279)</f>
        <v/>
      </c>
      <c r="AD9277" t="str">
        <f>IF(AA9277="","",IFERROR(1*'Procytrat 640'!D279,IFERROR(_xludf.NUMBERVALUE('Procytrat 640'!D279,".",","),IFERROR(_xludf.NUMBERVALUE('Procytrat 640'!D279,",","."),0))))</f>
        <v/>
      </c>
      <c r="AE9277" t="str">
        <f>IF(AA9277="","",'Procytrat 640'!L279)</f>
        <v/>
      </c>
      <c r="AF9277">
        <f t="shared" si="888"/>
        <v>0</v>
      </c>
      <c r="AG9277" t="str">
        <f t="shared" si="889"/>
        <v/>
      </c>
      <c r="AH9277" t="str">
        <f t="shared" si="890"/>
        <v/>
      </c>
      <c r="AI9277">
        <f t="shared" si="891"/>
        <v>0</v>
      </c>
      <c r="AJ9277">
        <f t="shared" si="892"/>
        <v>0</v>
      </c>
      <c r="AK9277">
        <v>0</v>
      </c>
      <c r="AL9277" t="str">
        <f>IF(AA9277="","",IFERROR(IF(ISNUMBER('Procytrat 640'!E279),'Procytrat 640'!E279,IF(ISNUMBER(SEARCH("12",'Procytrat 640'!E279)),EDATE(AB9277,12),IF(ISNUMBER(SEARCH("6",'Procytrat 640'!E279)),EDATE(AB9277,6),IF(ISNUMBER(SEARCH("3",'Procytrat 640'!E279)),EDATE(AB9277,3),DATEVALUE('Procytrat 640'!E279))))),""))</f>
        <v/>
      </c>
      <c r="AM9277" t="str">
        <f t="shared" ca="1" si="893"/>
        <v/>
      </c>
    </row>
    <row r="9278" spans="27:39" x14ac:dyDescent="0.3">
      <c r="AA9278" t="str">
        <f>IF(COUNTA('Procytrat 640'!B280,'Procytrat 640'!C280,'Procytrat 640'!D280)&gt;0,"640","")</f>
        <v/>
      </c>
      <c r="AB9278" t="str">
        <f>IFERROR(IF(ISNUMBER('Procytrat 640'!B280),'Procytrat 640'!B280,DATEVALUE('Procytrat 640'!B280)),"")</f>
        <v/>
      </c>
      <c r="AC9278" t="str">
        <f>IF(AA9278="","",'Procytrat 640'!C280)</f>
        <v/>
      </c>
      <c r="AD9278" t="str">
        <f>IF(AA9278="","",IFERROR(1*'Procytrat 640'!D280,IFERROR(_xludf.NUMBERVALUE('Procytrat 640'!D280,".",","),IFERROR(_xludf.NUMBERVALUE('Procytrat 640'!D280,",","."),0))))</f>
        <v/>
      </c>
      <c r="AE9278" t="str">
        <f>IF(AA9278="","",'Procytrat 640'!L280)</f>
        <v/>
      </c>
      <c r="AF9278">
        <f t="shared" si="888"/>
        <v>0</v>
      </c>
      <c r="AG9278" t="str">
        <f t="shared" si="889"/>
        <v/>
      </c>
      <c r="AH9278" t="str">
        <f t="shared" si="890"/>
        <v/>
      </c>
      <c r="AI9278">
        <f t="shared" si="891"/>
        <v>0</v>
      </c>
      <c r="AJ9278">
        <f t="shared" si="892"/>
        <v>0</v>
      </c>
      <c r="AK9278">
        <v>0</v>
      </c>
      <c r="AL9278" t="str">
        <f>IF(AA9278="","",IFERROR(IF(ISNUMBER('Procytrat 640'!E280),'Procytrat 640'!E280,IF(ISNUMBER(SEARCH("12",'Procytrat 640'!E280)),EDATE(AB9278,12),IF(ISNUMBER(SEARCH("6",'Procytrat 640'!E280)),EDATE(AB9278,6),IF(ISNUMBER(SEARCH("3",'Procytrat 640'!E280)),EDATE(AB9278,3),DATEVALUE('Procytrat 640'!E280))))),""))</f>
        <v/>
      </c>
      <c r="AM9278" t="str">
        <f t="shared" ca="1" si="893"/>
        <v/>
      </c>
    </row>
    <row r="9279" spans="27:39" x14ac:dyDescent="0.3">
      <c r="AA9279" t="str">
        <f>IF(COUNTA('Procytrat 640'!B281,'Procytrat 640'!C281,'Procytrat 640'!D281)&gt;0,"640","")</f>
        <v/>
      </c>
      <c r="AB9279" t="str">
        <f>IFERROR(IF(ISNUMBER('Procytrat 640'!B281),'Procytrat 640'!B281,DATEVALUE('Procytrat 640'!B281)),"")</f>
        <v/>
      </c>
      <c r="AC9279" t="str">
        <f>IF(AA9279="","",'Procytrat 640'!C281)</f>
        <v/>
      </c>
      <c r="AD9279" t="str">
        <f>IF(AA9279="","",IFERROR(1*'Procytrat 640'!D281,IFERROR(_xludf.NUMBERVALUE('Procytrat 640'!D281,".",","),IFERROR(_xludf.NUMBERVALUE('Procytrat 640'!D281,",","."),0))))</f>
        <v/>
      </c>
      <c r="AE9279" t="str">
        <f>IF(AA9279="","",'Procytrat 640'!L281)</f>
        <v/>
      </c>
      <c r="AF9279">
        <f t="shared" si="888"/>
        <v>0</v>
      </c>
      <c r="AG9279" t="str">
        <f t="shared" si="889"/>
        <v/>
      </c>
      <c r="AH9279" t="str">
        <f t="shared" si="890"/>
        <v/>
      </c>
      <c r="AI9279">
        <f t="shared" si="891"/>
        <v>0</v>
      </c>
      <c r="AJ9279">
        <f t="shared" si="892"/>
        <v>0</v>
      </c>
      <c r="AK9279">
        <v>0</v>
      </c>
      <c r="AL9279" t="str">
        <f>IF(AA9279="","",IFERROR(IF(ISNUMBER('Procytrat 640'!E281),'Procytrat 640'!E281,IF(ISNUMBER(SEARCH("12",'Procytrat 640'!E281)),EDATE(AB9279,12),IF(ISNUMBER(SEARCH("6",'Procytrat 640'!E281)),EDATE(AB9279,6),IF(ISNUMBER(SEARCH("3",'Procytrat 640'!E281)),EDATE(AB9279,3),DATEVALUE('Procytrat 640'!E281))))),""))</f>
        <v/>
      </c>
      <c r="AM9279" t="str">
        <f t="shared" ca="1" si="893"/>
        <v/>
      </c>
    </row>
    <row r="9280" spans="27:39" x14ac:dyDescent="0.3">
      <c r="AA9280" t="str">
        <f>IF(COUNTA('Procytrat 640'!B282,'Procytrat 640'!C282,'Procytrat 640'!D282)&gt;0,"640","")</f>
        <v/>
      </c>
      <c r="AB9280" t="str">
        <f>IFERROR(IF(ISNUMBER('Procytrat 640'!B282),'Procytrat 640'!B282,DATEVALUE('Procytrat 640'!B282)),"")</f>
        <v/>
      </c>
      <c r="AC9280" t="str">
        <f>IF(AA9280="","",'Procytrat 640'!C282)</f>
        <v/>
      </c>
      <c r="AD9280" t="str">
        <f>IF(AA9280="","",IFERROR(1*'Procytrat 640'!D282,IFERROR(_xludf.NUMBERVALUE('Procytrat 640'!D282,".",","),IFERROR(_xludf.NUMBERVALUE('Procytrat 640'!D282,",","."),0))))</f>
        <v/>
      </c>
      <c r="AE9280" t="str">
        <f>IF(AA9280="","",'Procytrat 640'!L282)</f>
        <v/>
      </c>
      <c r="AF9280">
        <f t="shared" si="888"/>
        <v>0</v>
      </c>
      <c r="AG9280" t="str">
        <f t="shared" si="889"/>
        <v/>
      </c>
      <c r="AH9280" t="str">
        <f t="shared" si="890"/>
        <v/>
      </c>
      <c r="AI9280">
        <f t="shared" si="891"/>
        <v>0</v>
      </c>
      <c r="AJ9280">
        <f t="shared" si="892"/>
        <v>0</v>
      </c>
      <c r="AK9280">
        <v>0</v>
      </c>
      <c r="AL9280" t="str">
        <f>IF(AA9280="","",IFERROR(IF(ISNUMBER('Procytrat 640'!E282),'Procytrat 640'!E282,IF(ISNUMBER(SEARCH("12",'Procytrat 640'!E282)),EDATE(AB9280,12),IF(ISNUMBER(SEARCH("6",'Procytrat 640'!E282)),EDATE(AB9280,6),IF(ISNUMBER(SEARCH("3",'Procytrat 640'!E282)),EDATE(AB9280,3),DATEVALUE('Procytrat 640'!E282))))),""))</f>
        <v/>
      </c>
      <c r="AM9280" t="str">
        <f t="shared" ca="1" si="893"/>
        <v/>
      </c>
    </row>
    <row r="9281" spans="27:39" x14ac:dyDescent="0.3">
      <c r="AA9281" t="str">
        <f>IF(COUNTA('Procytrat 640'!B283,'Procytrat 640'!C283,'Procytrat 640'!D283)&gt;0,"640","")</f>
        <v/>
      </c>
      <c r="AB9281" t="str">
        <f>IFERROR(IF(ISNUMBER('Procytrat 640'!B283),'Procytrat 640'!B283,DATEVALUE('Procytrat 640'!B283)),"")</f>
        <v/>
      </c>
      <c r="AC9281" t="str">
        <f>IF(AA9281="","",'Procytrat 640'!C283)</f>
        <v/>
      </c>
      <c r="AD9281" t="str">
        <f>IF(AA9281="","",IFERROR(1*'Procytrat 640'!D283,IFERROR(_xludf.NUMBERVALUE('Procytrat 640'!D283,".",","),IFERROR(_xludf.NUMBERVALUE('Procytrat 640'!D283,",","."),0))))</f>
        <v/>
      </c>
      <c r="AE9281" t="str">
        <f>IF(AA9281="","",'Procytrat 640'!L283)</f>
        <v/>
      </c>
      <c r="AF9281">
        <f t="shared" si="888"/>
        <v>0</v>
      </c>
      <c r="AG9281" t="str">
        <f t="shared" si="889"/>
        <v/>
      </c>
      <c r="AH9281" t="str">
        <f t="shared" si="890"/>
        <v/>
      </c>
      <c r="AI9281">
        <f t="shared" si="891"/>
        <v>0</v>
      </c>
      <c r="AJ9281">
        <f t="shared" si="892"/>
        <v>0</v>
      </c>
      <c r="AK9281">
        <v>0</v>
      </c>
      <c r="AL9281" t="str">
        <f>IF(AA9281="","",IFERROR(IF(ISNUMBER('Procytrat 640'!E283),'Procytrat 640'!E283,IF(ISNUMBER(SEARCH("12",'Procytrat 640'!E283)),EDATE(AB9281,12),IF(ISNUMBER(SEARCH("6",'Procytrat 640'!E283)),EDATE(AB9281,6),IF(ISNUMBER(SEARCH("3",'Procytrat 640'!E283)),EDATE(AB9281,3),DATEVALUE('Procytrat 640'!E283))))),""))</f>
        <v/>
      </c>
      <c r="AM9281" t="str">
        <f t="shared" ca="1" si="893"/>
        <v/>
      </c>
    </row>
    <row r="9282" spans="27:39" x14ac:dyDescent="0.3">
      <c r="AA9282" t="str">
        <f>IF(COUNTA('Procytrat 640'!B284,'Procytrat 640'!C284,'Procytrat 640'!D284)&gt;0,"640","")</f>
        <v/>
      </c>
      <c r="AB9282" t="str">
        <f>IFERROR(IF(ISNUMBER('Procytrat 640'!B284),'Procytrat 640'!B284,DATEVALUE('Procytrat 640'!B284)),"")</f>
        <v/>
      </c>
      <c r="AC9282" t="str">
        <f>IF(AA9282="","",'Procytrat 640'!C284)</f>
        <v/>
      </c>
      <c r="AD9282" t="str">
        <f>IF(AA9282="","",IFERROR(1*'Procytrat 640'!D284,IFERROR(_xludf.NUMBERVALUE('Procytrat 640'!D284,".",","),IFERROR(_xludf.NUMBERVALUE('Procytrat 640'!D284,",","."),0))))</f>
        <v/>
      </c>
      <c r="AE9282" t="str">
        <f>IF(AA9282="","",'Procytrat 640'!L284)</f>
        <v/>
      </c>
      <c r="AF9282">
        <f t="shared" ref="AF9282:AF9345" si="894">IF(AA9282="",0,--ISNUMBER(SEARCH("aprovado",AE9282)))</f>
        <v>0</v>
      </c>
      <c r="AG9282" t="str">
        <f t="shared" ref="AG9282:AG9345" si="895">IF(AB9282="","",YEAR(AB9282))</f>
        <v/>
      </c>
      <c r="AH9282" t="str">
        <f t="shared" ref="AH9282:AH9345" si="896">IF(AB9282="","",MONTH(AB9282))</f>
        <v/>
      </c>
      <c r="AI9282">
        <f t="shared" ref="AI9282:AI9345" si="897">IF(AB9282="",0,AB9282+ROW()/1000000)</f>
        <v>0</v>
      </c>
      <c r="AJ9282">
        <f t="shared" ref="AJ9282:AJ9345" si="898">--(AA9282&lt;&gt;"")</f>
        <v>0</v>
      </c>
      <c r="AK9282">
        <v>0</v>
      </c>
      <c r="AL9282" t="str">
        <f>IF(AA9282="","",IFERROR(IF(ISNUMBER('Procytrat 640'!E284),'Procytrat 640'!E284,IF(ISNUMBER(SEARCH("12",'Procytrat 640'!E284)),EDATE(AB9282,12),IF(ISNUMBER(SEARCH("6",'Procytrat 640'!E284)),EDATE(AB9282,6),IF(ISNUMBER(SEARCH("3",'Procytrat 640'!E284)),EDATE(AB9282,3),DATEVALUE('Procytrat 640'!E284))))),""))</f>
        <v/>
      </c>
      <c r="AM9282" t="str">
        <f t="shared" ref="AM9282:AM9345" ca="1" si="899">IF(AND(AJ9282=1,AL9282&lt;&gt;"",AL9282&gt;=TODAY(),AG9282=$W$3),AL9282+ROW()/1000000,"")</f>
        <v/>
      </c>
    </row>
    <row r="9283" spans="27:39" x14ac:dyDescent="0.3">
      <c r="AA9283" t="str">
        <f>IF(COUNTA('Procytrat 640'!B285,'Procytrat 640'!C285,'Procytrat 640'!D285)&gt;0,"640","")</f>
        <v/>
      </c>
      <c r="AB9283" t="str">
        <f>IFERROR(IF(ISNUMBER('Procytrat 640'!B285),'Procytrat 640'!B285,DATEVALUE('Procytrat 640'!B285)),"")</f>
        <v/>
      </c>
      <c r="AC9283" t="str">
        <f>IF(AA9283="","",'Procytrat 640'!C285)</f>
        <v/>
      </c>
      <c r="AD9283" t="str">
        <f>IF(AA9283="","",IFERROR(1*'Procytrat 640'!D285,IFERROR(_xludf.NUMBERVALUE('Procytrat 640'!D285,".",","),IFERROR(_xludf.NUMBERVALUE('Procytrat 640'!D285,",","."),0))))</f>
        <v/>
      </c>
      <c r="AE9283" t="str">
        <f>IF(AA9283="","",'Procytrat 640'!L285)</f>
        <v/>
      </c>
      <c r="AF9283">
        <f t="shared" si="894"/>
        <v>0</v>
      </c>
      <c r="AG9283" t="str">
        <f t="shared" si="895"/>
        <v/>
      </c>
      <c r="AH9283" t="str">
        <f t="shared" si="896"/>
        <v/>
      </c>
      <c r="AI9283">
        <f t="shared" si="897"/>
        <v>0</v>
      </c>
      <c r="AJ9283">
        <f t="shared" si="898"/>
        <v>0</v>
      </c>
      <c r="AK9283">
        <v>0</v>
      </c>
      <c r="AL9283" t="str">
        <f>IF(AA9283="","",IFERROR(IF(ISNUMBER('Procytrat 640'!E285),'Procytrat 640'!E285,IF(ISNUMBER(SEARCH("12",'Procytrat 640'!E285)),EDATE(AB9283,12),IF(ISNUMBER(SEARCH("6",'Procytrat 640'!E285)),EDATE(AB9283,6),IF(ISNUMBER(SEARCH("3",'Procytrat 640'!E285)),EDATE(AB9283,3),DATEVALUE('Procytrat 640'!E285))))),""))</f>
        <v/>
      </c>
      <c r="AM9283" t="str">
        <f t="shared" ca="1" si="899"/>
        <v/>
      </c>
    </row>
    <row r="9284" spans="27:39" x14ac:dyDescent="0.3">
      <c r="AA9284" t="str">
        <f>IF(COUNTA('Procytrat 640'!B286,'Procytrat 640'!C286,'Procytrat 640'!D286)&gt;0,"640","")</f>
        <v/>
      </c>
      <c r="AB9284" t="str">
        <f>IFERROR(IF(ISNUMBER('Procytrat 640'!B286),'Procytrat 640'!B286,DATEVALUE('Procytrat 640'!B286)),"")</f>
        <v/>
      </c>
      <c r="AC9284" t="str">
        <f>IF(AA9284="","",'Procytrat 640'!C286)</f>
        <v/>
      </c>
      <c r="AD9284" t="str">
        <f>IF(AA9284="","",IFERROR(1*'Procytrat 640'!D286,IFERROR(_xludf.NUMBERVALUE('Procytrat 640'!D286,".",","),IFERROR(_xludf.NUMBERVALUE('Procytrat 640'!D286,",","."),0))))</f>
        <v/>
      </c>
      <c r="AE9284" t="str">
        <f>IF(AA9284="","",'Procytrat 640'!L286)</f>
        <v/>
      </c>
      <c r="AF9284">
        <f t="shared" si="894"/>
        <v>0</v>
      </c>
      <c r="AG9284" t="str">
        <f t="shared" si="895"/>
        <v/>
      </c>
      <c r="AH9284" t="str">
        <f t="shared" si="896"/>
        <v/>
      </c>
      <c r="AI9284">
        <f t="shared" si="897"/>
        <v>0</v>
      </c>
      <c r="AJ9284">
        <f t="shared" si="898"/>
        <v>0</v>
      </c>
      <c r="AK9284">
        <v>0</v>
      </c>
      <c r="AL9284" t="str">
        <f>IF(AA9284="","",IFERROR(IF(ISNUMBER('Procytrat 640'!E286),'Procytrat 640'!E286,IF(ISNUMBER(SEARCH("12",'Procytrat 640'!E286)),EDATE(AB9284,12),IF(ISNUMBER(SEARCH("6",'Procytrat 640'!E286)),EDATE(AB9284,6),IF(ISNUMBER(SEARCH("3",'Procytrat 640'!E286)),EDATE(AB9284,3),DATEVALUE('Procytrat 640'!E286))))),""))</f>
        <v/>
      </c>
      <c r="AM9284" t="str">
        <f t="shared" ca="1" si="899"/>
        <v/>
      </c>
    </row>
    <row r="9285" spans="27:39" x14ac:dyDescent="0.3">
      <c r="AA9285" t="str">
        <f>IF(COUNTA('Procytrat 640'!B287,'Procytrat 640'!C287,'Procytrat 640'!D287)&gt;0,"640","")</f>
        <v/>
      </c>
      <c r="AB9285" t="str">
        <f>IFERROR(IF(ISNUMBER('Procytrat 640'!B287),'Procytrat 640'!B287,DATEVALUE('Procytrat 640'!B287)),"")</f>
        <v/>
      </c>
      <c r="AC9285" t="str">
        <f>IF(AA9285="","",'Procytrat 640'!C287)</f>
        <v/>
      </c>
      <c r="AD9285" t="str">
        <f>IF(AA9285="","",IFERROR(1*'Procytrat 640'!D287,IFERROR(_xludf.NUMBERVALUE('Procytrat 640'!D287,".",","),IFERROR(_xludf.NUMBERVALUE('Procytrat 640'!D287,",","."),0))))</f>
        <v/>
      </c>
      <c r="AE9285" t="str">
        <f>IF(AA9285="","",'Procytrat 640'!L287)</f>
        <v/>
      </c>
      <c r="AF9285">
        <f t="shared" si="894"/>
        <v>0</v>
      </c>
      <c r="AG9285" t="str">
        <f t="shared" si="895"/>
        <v/>
      </c>
      <c r="AH9285" t="str">
        <f t="shared" si="896"/>
        <v/>
      </c>
      <c r="AI9285">
        <f t="shared" si="897"/>
        <v>0</v>
      </c>
      <c r="AJ9285">
        <f t="shared" si="898"/>
        <v>0</v>
      </c>
      <c r="AK9285">
        <v>0</v>
      </c>
      <c r="AL9285" t="str">
        <f>IF(AA9285="","",IFERROR(IF(ISNUMBER('Procytrat 640'!E287),'Procytrat 640'!E287,IF(ISNUMBER(SEARCH("12",'Procytrat 640'!E287)),EDATE(AB9285,12),IF(ISNUMBER(SEARCH("6",'Procytrat 640'!E287)),EDATE(AB9285,6),IF(ISNUMBER(SEARCH("3",'Procytrat 640'!E287)),EDATE(AB9285,3),DATEVALUE('Procytrat 640'!E287))))),""))</f>
        <v/>
      </c>
      <c r="AM9285" t="str">
        <f t="shared" ca="1" si="899"/>
        <v/>
      </c>
    </row>
    <row r="9286" spans="27:39" x14ac:dyDescent="0.3">
      <c r="AA9286" t="str">
        <f>IF(COUNTA('Procytrat 640'!B288,'Procytrat 640'!C288,'Procytrat 640'!D288)&gt;0,"640","")</f>
        <v/>
      </c>
      <c r="AB9286" t="str">
        <f>IFERROR(IF(ISNUMBER('Procytrat 640'!B288),'Procytrat 640'!B288,DATEVALUE('Procytrat 640'!B288)),"")</f>
        <v/>
      </c>
      <c r="AC9286" t="str">
        <f>IF(AA9286="","",'Procytrat 640'!C288)</f>
        <v/>
      </c>
      <c r="AD9286" t="str">
        <f>IF(AA9286="","",IFERROR(1*'Procytrat 640'!D288,IFERROR(_xludf.NUMBERVALUE('Procytrat 640'!D288,".",","),IFERROR(_xludf.NUMBERVALUE('Procytrat 640'!D288,",","."),0))))</f>
        <v/>
      </c>
      <c r="AE9286" t="str">
        <f>IF(AA9286="","",'Procytrat 640'!L288)</f>
        <v/>
      </c>
      <c r="AF9286">
        <f t="shared" si="894"/>
        <v>0</v>
      </c>
      <c r="AG9286" t="str">
        <f t="shared" si="895"/>
        <v/>
      </c>
      <c r="AH9286" t="str">
        <f t="shared" si="896"/>
        <v/>
      </c>
      <c r="AI9286">
        <f t="shared" si="897"/>
        <v>0</v>
      </c>
      <c r="AJ9286">
        <f t="shared" si="898"/>
        <v>0</v>
      </c>
      <c r="AK9286">
        <v>0</v>
      </c>
      <c r="AL9286" t="str">
        <f>IF(AA9286="","",IFERROR(IF(ISNUMBER('Procytrat 640'!E288),'Procytrat 640'!E288,IF(ISNUMBER(SEARCH("12",'Procytrat 640'!E288)),EDATE(AB9286,12),IF(ISNUMBER(SEARCH("6",'Procytrat 640'!E288)),EDATE(AB9286,6),IF(ISNUMBER(SEARCH("3",'Procytrat 640'!E288)),EDATE(AB9286,3),DATEVALUE('Procytrat 640'!E288))))),""))</f>
        <v/>
      </c>
      <c r="AM9286" t="str">
        <f t="shared" ca="1" si="899"/>
        <v/>
      </c>
    </row>
    <row r="9287" spans="27:39" x14ac:dyDescent="0.3">
      <c r="AA9287" t="str">
        <f>IF(COUNTA('Procytrat 640'!B289,'Procytrat 640'!C289,'Procytrat 640'!D289)&gt;0,"640","")</f>
        <v/>
      </c>
      <c r="AB9287" t="str">
        <f>IFERROR(IF(ISNUMBER('Procytrat 640'!B289),'Procytrat 640'!B289,DATEVALUE('Procytrat 640'!B289)),"")</f>
        <v/>
      </c>
      <c r="AC9287" t="str">
        <f>IF(AA9287="","",'Procytrat 640'!C289)</f>
        <v/>
      </c>
      <c r="AD9287" t="str">
        <f>IF(AA9287="","",IFERROR(1*'Procytrat 640'!D289,IFERROR(_xludf.NUMBERVALUE('Procytrat 640'!D289,".",","),IFERROR(_xludf.NUMBERVALUE('Procytrat 640'!D289,",","."),0))))</f>
        <v/>
      </c>
      <c r="AE9287" t="str">
        <f>IF(AA9287="","",'Procytrat 640'!L289)</f>
        <v/>
      </c>
      <c r="AF9287">
        <f t="shared" si="894"/>
        <v>0</v>
      </c>
      <c r="AG9287" t="str">
        <f t="shared" si="895"/>
        <v/>
      </c>
      <c r="AH9287" t="str">
        <f t="shared" si="896"/>
        <v/>
      </c>
      <c r="AI9287">
        <f t="shared" si="897"/>
        <v>0</v>
      </c>
      <c r="AJ9287">
        <f t="shared" si="898"/>
        <v>0</v>
      </c>
      <c r="AK9287">
        <v>0</v>
      </c>
      <c r="AL9287" t="str">
        <f>IF(AA9287="","",IFERROR(IF(ISNUMBER('Procytrat 640'!E289),'Procytrat 640'!E289,IF(ISNUMBER(SEARCH("12",'Procytrat 640'!E289)),EDATE(AB9287,12),IF(ISNUMBER(SEARCH("6",'Procytrat 640'!E289)),EDATE(AB9287,6),IF(ISNUMBER(SEARCH("3",'Procytrat 640'!E289)),EDATE(AB9287,3),DATEVALUE('Procytrat 640'!E289))))),""))</f>
        <v/>
      </c>
      <c r="AM9287" t="str">
        <f t="shared" ca="1" si="899"/>
        <v/>
      </c>
    </row>
    <row r="9288" spans="27:39" x14ac:dyDescent="0.3">
      <c r="AA9288" t="str">
        <f>IF(COUNTA('Procytrat 640'!B290,'Procytrat 640'!C290,'Procytrat 640'!D290)&gt;0,"640","")</f>
        <v/>
      </c>
      <c r="AB9288" t="str">
        <f>IFERROR(IF(ISNUMBER('Procytrat 640'!B290),'Procytrat 640'!B290,DATEVALUE('Procytrat 640'!B290)),"")</f>
        <v/>
      </c>
      <c r="AC9288" t="str">
        <f>IF(AA9288="","",'Procytrat 640'!C290)</f>
        <v/>
      </c>
      <c r="AD9288" t="str">
        <f>IF(AA9288="","",IFERROR(1*'Procytrat 640'!D290,IFERROR(_xludf.NUMBERVALUE('Procytrat 640'!D290,".",","),IFERROR(_xludf.NUMBERVALUE('Procytrat 640'!D290,",","."),0))))</f>
        <v/>
      </c>
      <c r="AE9288" t="str">
        <f>IF(AA9288="","",'Procytrat 640'!L290)</f>
        <v/>
      </c>
      <c r="AF9288">
        <f t="shared" si="894"/>
        <v>0</v>
      </c>
      <c r="AG9288" t="str">
        <f t="shared" si="895"/>
        <v/>
      </c>
      <c r="AH9288" t="str">
        <f t="shared" si="896"/>
        <v/>
      </c>
      <c r="AI9288">
        <f t="shared" si="897"/>
        <v>0</v>
      </c>
      <c r="AJ9288">
        <f t="shared" si="898"/>
        <v>0</v>
      </c>
      <c r="AK9288">
        <v>0</v>
      </c>
      <c r="AL9288" t="str">
        <f>IF(AA9288="","",IFERROR(IF(ISNUMBER('Procytrat 640'!E290),'Procytrat 640'!E290,IF(ISNUMBER(SEARCH("12",'Procytrat 640'!E290)),EDATE(AB9288,12),IF(ISNUMBER(SEARCH("6",'Procytrat 640'!E290)),EDATE(AB9288,6),IF(ISNUMBER(SEARCH("3",'Procytrat 640'!E290)),EDATE(AB9288,3),DATEVALUE('Procytrat 640'!E290))))),""))</f>
        <v/>
      </c>
      <c r="AM9288" t="str">
        <f t="shared" ca="1" si="899"/>
        <v/>
      </c>
    </row>
    <row r="9289" spans="27:39" x14ac:dyDescent="0.3">
      <c r="AA9289" t="str">
        <f>IF(COUNTA('Procytrat 640'!B291,'Procytrat 640'!C291,'Procytrat 640'!D291)&gt;0,"640","")</f>
        <v/>
      </c>
      <c r="AB9289" t="str">
        <f>IFERROR(IF(ISNUMBER('Procytrat 640'!B291),'Procytrat 640'!B291,DATEVALUE('Procytrat 640'!B291)),"")</f>
        <v/>
      </c>
      <c r="AC9289" t="str">
        <f>IF(AA9289="","",'Procytrat 640'!C291)</f>
        <v/>
      </c>
      <c r="AD9289" t="str">
        <f>IF(AA9289="","",IFERROR(1*'Procytrat 640'!D291,IFERROR(_xludf.NUMBERVALUE('Procytrat 640'!D291,".",","),IFERROR(_xludf.NUMBERVALUE('Procytrat 640'!D291,",","."),0))))</f>
        <v/>
      </c>
      <c r="AE9289" t="str">
        <f>IF(AA9289="","",'Procytrat 640'!L291)</f>
        <v/>
      </c>
      <c r="AF9289">
        <f t="shared" si="894"/>
        <v>0</v>
      </c>
      <c r="AG9289" t="str">
        <f t="shared" si="895"/>
        <v/>
      </c>
      <c r="AH9289" t="str">
        <f t="shared" si="896"/>
        <v/>
      </c>
      <c r="AI9289">
        <f t="shared" si="897"/>
        <v>0</v>
      </c>
      <c r="AJ9289">
        <f t="shared" si="898"/>
        <v>0</v>
      </c>
      <c r="AK9289">
        <v>0</v>
      </c>
      <c r="AL9289" t="str">
        <f>IF(AA9289="","",IFERROR(IF(ISNUMBER('Procytrat 640'!E291),'Procytrat 640'!E291,IF(ISNUMBER(SEARCH("12",'Procytrat 640'!E291)),EDATE(AB9289,12),IF(ISNUMBER(SEARCH("6",'Procytrat 640'!E291)),EDATE(AB9289,6),IF(ISNUMBER(SEARCH("3",'Procytrat 640'!E291)),EDATE(AB9289,3),DATEVALUE('Procytrat 640'!E291))))),""))</f>
        <v/>
      </c>
      <c r="AM9289" t="str">
        <f t="shared" ca="1" si="899"/>
        <v/>
      </c>
    </row>
    <row r="9290" spans="27:39" x14ac:dyDescent="0.3">
      <c r="AA9290" t="str">
        <f>IF(COUNTA('Procytrat 640'!B292,'Procytrat 640'!C292,'Procytrat 640'!D292)&gt;0,"640","")</f>
        <v/>
      </c>
      <c r="AB9290" t="str">
        <f>IFERROR(IF(ISNUMBER('Procytrat 640'!B292),'Procytrat 640'!B292,DATEVALUE('Procytrat 640'!B292)),"")</f>
        <v/>
      </c>
      <c r="AC9290" t="str">
        <f>IF(AA9290="","",'Procytrat 640'!C292)</f>
        <v/>
      </c>
      <c r="AD9290" t="str">
        <f>IF(AA9290="","",IFERROR(1*'Procytrat 640'!D292,IFERROR(_xludf.NUMBERVALUE('Procytrat 640'!D292,".",","),IFERROR(_xludf.NUMBERVALUE('Procytrat 640'!D292,",","."),0))))</f>
        <v/>
      </c>
      <c r="AE9290" t="str">
        <f>IF(AA9290="","",'Procytrat 640'!L292)</f>
        <v/>
      </c>
      <c r="AF9290">
        <f t="shared" si="894"/>
        <v>0</v>
      </c>
      <c r="AG9290" t="str">
        <f t="shared" si="895"/>
        <v/>
      </c>
      <c r="AH9290" t="str">
        <f t="shared" si="896"/>
        <v/>
      </c>
      <c r="AI9290">
        <f t="shared" si="897"/>
        <v>0</v>
      </c>
      <c r="AJ9290">
        <f t="shared" si="898"/>
        <v>0</v>
      </c>
      <c r="AK9290">
        <v>0</v>
      </c>
      <c r="AL9290" t="str">
        <f>IF(AA9290="","",IFERROR(IF(ISNUMBER('Procytrat 640'!E292),'Procytrat 640'!E292,IF(ISNUMBER(SEARCH("12",'Procytrat 640'!E292)),EDATE(AB9290,12),IF(ISNUMBER(SEARCH("6",'Procytrat 640'!E292)),EDATE(AB9290,6),IF(ISNUMBER(SEARCH("3",'Procytrat 640'!E292)),EDATE(AB9290,3),DATEVALUE('Procytrat 640'!E292))))),""))</f>
        <v/>
      </c>
      <c r="AM9290" t="str">
        <f t="shared" ca="1" si="899"/>
        <v/>
      </c>
    </row>
    <row r="9291" spans="27:39" x14ac:dyDescent="0.3">
      <c r="AA9291" t="str">
        <f>IF(COUNTA('Procytrat 640'!B293,'Procytrat 640'!C293,'Procytrat 640'!D293)&gt;0,"640","")</f>
        <v/>
      </c>
      <c r="AB9291" t="str">
        <f>IFERROR(IF(ISNUMBER('Procytrat 640'!B293),'Procytrat 640'!B293,DATEVALUE('Procytrat 640'!B293)),"")</f>
        <v/>
      </c>
      <c r="AC9291" t="str">
        <f>IF(AA9291="","",'Procytrat 640'!C293)</f>
        <v/>
      </c>
      <c r="AD9291" t="str">
        <f>IF(AA9291="","",IFERROR(1*'Procytrat 640'!D293,IFERROR(_xludf.NUMBERVALUE('Procytrat 640'!D293,".",","),IFERROR(_xludf.NUMBERVALUE('Procytrat 640'!D293,",","."),0))))</f>
        <v/>
      </c>
      <c r="AE9291" t="str">
        <f>IF(AA9291="","",'Procytrat 640'!L293)</f>
        <v/>
      </c>
      <c r="AF9291">
        <f t="shared" si="894"/>
        <v>0</v>
      </c>
      <c r="AG9291" t="str">
        <f t="shared" si="895"/>
        <v/>
      </c>
      <c r="AH9291" t="str">
        <f t="shared" si="896"/>
        <v/>
      </c>
      <c r="AI9291">
        <f t="shared" si="897"/>
        <v>0</v>
      </c>
      <c r="AJ9291">
        <f t="shared" si="898"/>
        <v>0</v>
      </c>
      <c r="AK9291">
        <v>0</v>
      </c>
      <c r="AL9291" t="str">
        <f>IF(AA9291="","",IFERROR(IF(ISNUMBER('Procytrat 640'!E293),'Procytrat 640'!E293,IF(ISNUMBER(SEARCH("12",'Procytrat 640'!E293)),EDATE(AB9291,12),IF(ISNUMBER(SEARCH("6",'Procytrat 640'!E293)),EDATE(AB9291,6),IF(ISNUMBER(SEARCH("3",'Procytrat 640'!E293)),EDATE(AB9291,3),DATEVALUE('Procytrat 640'!E293))))),""))</f>
        <v/>
      </c>
      <c r="AM9291" t="str">
        <f t="shared" ca="1" si="899"/>
        <v/>
      </c>
    </row>
    <row r="9292" spans="27:39" x14ac:dyDescent="0.3">
      <c r="AA9292" t="str">
        <f>IF(COUNTA('Procytrat 640'!B294,'Procytrat 640'!C294,'Procytrat 640'!D294)&gt;0,"640","")</f>
        <v/>
      </c>
      <c r="AB9292" t="str">
        <f>IFERROR(IF(ISNUMBER('Procytrat 640'!B294),'Procytrat 640'!B294,DATEVALUE('Procytrat 640'!B294)),"")</f>
        <v/>
      </c>
      <c r="AC9292" t="str">
        <f>IF(AA9292="","",'Procytrat 640'!C294)</f>
        <v/>
      </c>
      <c r="AD9292" t="str">
        <f>IF(AA9292="","",IFERROR(1*'Procytrat 640'!D294,IFERROR(_xludf.NUMBERVALUE('Procytrat 640'!D294,".",","),IFERROR(_xludf.NUMBERVALUE('Procytrat 640'!D294,",","."),0))))</f>
        <v/>
      </c>
      <c r="AE9292" t="str">
        <f>IF(AA9292="","",'Procytrat 640'!L294)</f>
        <v/>
      </c>
      <c r="AF9292">
        <f t="shared" si="894"/>
        <v>0</v>
      </c>
      <c r="AG9292" t="str">
        <f t="shared" si="895"/>
        <v/>
      </c>
      <c r="AH9292" t="str">
        <f t="shared" si="896"/>
        <v/>
      </c>
      <c r="AI9292">
        <f t="shared" si="897"/>
        <v>0</v>
      </c>
      <c r="AJ9292">
        <f t="shared" si="898"/>
        <v>0</v>
      </c>
      <c r="AK9292">
        <v>0</v>
      </c>
      <c r="AL9292" t="str">
        <f>IF(AA9292="","",IFERROR(IF(ISNUMBER('Procytrat 640'!E294),'Procytrat 640'!E294,IF(ISNUMBER(SEARCH("12",'Procytrat 640'!E294)),EDATE(AB9292,12),IF(ISNUMBER(SEARCH("6",'Procytrat 640'!E294)),EDATE(AB9292,6),IF(ISNUMBER(SEARCH("3",'Procytrat 640'!E294)),EDATE(AB9292,3),DATEVALUE('Procytrat 640'!E294))))),""))</f>
        <v/>
      </c>
      <c r="AM9292" t="str">
        <f t="shared" ca="1" si="899"/>
        <v/>
      </c>
    </row>
    <row r="9293" spans="27:39" x14ac:dyDescent="0.3">
      <c r="AA9293" t="str">
        <f>IF(COUNTA('Procytrat 640'!B295,'Procytrat 640'!C295,'Procytrat 640'!D295)&gt;0,"640","")</f>
        <v/>
      </c>
      <c r="AB9293" t="str">
        <f>IFERROR(IF(ISNUMBER('Procytrat 640'!B295),'Procytrat 640'!B295,DATEVALUE('Procytrat 640'!B295)),"")</f>
        <v/>
      </c>
      <c r="AC9293" t="str">
        <f>IF(AA9293="","",'Procytrat 640'!C295)</f>
        <v/>
      </c>
      <c r="AD9293" t="str">
        <f>IF(AA9293="","",IFERROR(1*'Procytrat 640'!D295,IFERROR(_xludf.NUMBERVALUE('Procytrat 640'!D295,".",","),IFERROR(_xludf.NUMBERVALUE('Procytrat 640'!D295,",","."),0))))</f>
        <v/>
      </c>
      <c r="AE9293" t="str">
        <f>IF(AA9293="","",'Procytrat 640'!L295)</f>
        <v/>
      </c>
      <c r="AF9293">
        <f t="shared" si="894"/>
        <v>0</v>
      </c>
      <c r="AG9293" t="str">
        <f t="shared" si="895"/>
        <v/>
      </c>
      <c r="AH9293" t="str">
        <f t="shared" si="896"/>
        <v/>
      </c>
      <c r="AI9293">
        <f t="shared" si="897"/>
        <v>0</v>
      </c>
      <c r="AJ9293">
        <f t="shared" si="898"/>
        <v>0</v>
      </c>
      <c r="AK9293">
        <v>0</v>
      </c>
      <c r="AL9293" t="str">
        <f>IF(AA9293="","",IFERROR(IF(ISNUMBER('Procytrat 640'!E295),'Procytrat 640'!E295,IF(ISNUMBER(SEARCH("12",'Procytrat 640'!E295)),EDATE(AB9293,12),IF(ISNUMBER(SEARCH("6",'Procytrat 640'!E295)),EDATE(AB9293,6),IF(ISNUMBER(SEARCH("3",'Procytrat 640'!E295)),EDATE(AB9293,3),DATEVALUE('Procytrat 640'!E295))))),""))</f>
        <v/>
      </c>
      <c r="AM9293" t="str">
        <f t="shared" ca="1" si="899"/>
        <v/>
      </c>
    </row>
    <row r="9294" spans="27:39" x14ac:dyDescent="0.3">
      <c r="AA9294" t="str">
        <f>IF(COUNTA('Procytrat 640'!B296,'Procytrat 640'!C296,'Procytrat 640'!D296)&gt;0,"640","")</f>
        <v/>
      </c>
      <c r="AB9294" t="str">
        <f>IFERROR(IF(ISNUMBER('Procytrat 640'!B296),'Procytrat 640'!B296,DATEVALUE('Procytrat 640'!B296)),"")</f>
        <v/>
      </c>
      <c r="AC9294" t="str">
        <f>IF(AA9294="","",'Procytrat 640'!C296)</f>
        <v/>
      </c>
      <c r="AD9294" t="str">
        <f>IF(AA9294="","",IFERROR(1*'Procytrat 640'!D296,IFERROR(_xludf.NUMBERVALUE('Procytrat 640'!D296,".",","),IFERROR(_xludf.NUMBERVALUE('Procytrat 640'!D296,",","."),0))))</f>
        <v/>
      </c>
      <c r="AE9294" t="str">
        <f>IF(AA9294="","",'Procytrat 640'!L296)</f>
        <v/>
      </c>
      <c r="AF9294">
        <f t="shared" si="894"/>
        <v>0</v>
      </c>
      <c r="AG9294" t="str">
        <f t="shared" si="895"/>
        <v/>
      </c>
      <c r="AH9294" t="str">
        <f t="shared" si="896"/>
        <v/>
      </c>
      <c r="AI9294">
        <f t="shared" si="897"/>
        <v>0</v>
      </c>
      <c r="AJ9294">
        <f t="shared" si="898"/>
        <v>0</v>
      </c>
      <c r="AK9294">
        <v>0</v>
      </c>
      <c r="AL9294" t="str">
        <f>IF(AA9294="","",IFERROR(IF(ISNUMBER('Procytrat 640'!E296),'Procytrat 640'!E296,IF(ISNUMBER(SEARCH("12",'Procytrat 640'!E296)),EDATE(AB9294,12),IF(ISNUMBER(SEARCH("6",'Procytrat 640'!E296)),EDATE(AB9294,6),IF(ISNUMBER(SEARCH("3",'Procytrat 640'!E296)),EDATE(AB9294,3),DATEVALUE('Procytrat 640'!E296))))),""))</f>
        <v/>
      </c>
      <c r="AM9294" t="str">
        <f t="shared" ca="1" si="899"/>
        <v/>
      </c>
    </row>
    <row r="9295" spans="27:39" x14ac:dyDescent="0.3">
      <c r="AA9295" t="str">
        <f>IF(COUNTA('Procytrat 640'!B297,'Procytrat 640'!C297,'Procytrat 640'!D297)&gt;0,"640","")</f>
        <v/>
      </c>
      <c r="AB9295" t="str">
        <f>IFERROR(IF(ISNUMBER('Procytrat 640'!B297),'Procytrat 640'!B297,DATEVALUE('Procytrat 640'!B297)),"")</f>
        <v/>
      </c>
      <c r="AC9295" t="str">
        <f>IF(AA9295="","",'Procytrat 640'!C297)</f>
        <v/>
      </c>
      <c r="AD9295" t="str">
        <f>IF(AA9295="","",IFERROR(1*'Procytrat 640'!D297,IFERROR(_xludf.NUMBERVALUE('Procytrat 640'!D297,".",","),IFERROR(_xludf.NUMBERVALUE('Procytrat 640'!D297,",","."),0))))</f>
        <v/>
      </c>
      <c r="AE9295" t="str">
        <f>IF(AA9295="","",'Procytrat 640'!L297)</f>
        <v/>
      </c>
      <c r="AF9295">
        <f t="shared" si="894"/>
        <v>0</v>
      </c>
      <c r="AG9295" t="str">
        <f t="shared" si="895"/>
        <v/>
      </c>
      <c r="AH9295" t="str">
        <f t="shared" si="896"/>
        <v/>
      </c>
      <c r="AI9295">
        <f t="shared" si="897"/>
        <v>0</v>
      </c>
      <c r="AJ9295">
        <f t="shared" si="898"/>
        <v>0</v>
      </c>
      <c r="AK9295">
        <v>0</v>
      </c>
      <c r="AL9295" t="str">
        <f>IF(AA9295="","",IFERROR(IF(ISNUMBER('Procytrat 640'!E297),'Procytrat 640'!E297,IF(ISNUMBER(SEARCH("12",'Procytrat 640'!E297)),EDATE(AB9295,12),IF(ISNUMBER(SEARCH("6",'Procytrat 640'!E297)),EDATE(AB9295,6),IF(ISNUMBER(SEARCH("3",'Procytrat 640'!E297)),EDATE(AB9295,3),DATEVALUE('Procytrat 640'!E297))))),""))</f>
        <v/>
      </c>
      <c r="AM9295" t="str">
        <f t="shared" ca="1" si="899"/>
        <v/>
      </c>
    </row>
    <row r="9296" spans="27:39" x14ac:dyDescent="0.3">
      <c r="AA9296" t="str">
        <f>IF(COUNTA('Procytrat 640'!B298,'Procytrat 640'!C298,'Procytrat 640'!D298)&gt;0,"640","")</f>
        <v/>
      </c>
      <c r="AB9296" t="str">
        <f>IFERROR(IF(ISNUMBER('Procytrat 640'!B298),'Procytrat 640'!B298,DATEVALUE('Procytrat 640'!B298)),"")</f>
        <v/>
      </c>
      <c r="AC9296" t="str">
        <f>IF(AA9296="","",'Procytrat 640'!C298)</f>
        <v/>
      </c>
      <c r="AD9296" t="str">
        <f>IF(AA9296="","",IFERROR(1*'Procytrat 640'!D298,IFERROR(_xludf.NUMBERVALUE('Procytrat 640'!D298,".",","),IFERROR(_xludf.NUMBERVALUE('Procytrat 640'!D298,",","."),0))))</f>
        <v/>
      </c>
      <c r="AE9296" t="str">
        <f>IF(AA9296="","",'Procytrat 640'!L298)</f>
        <v/>
      </c>
      <c r="AF9296">
        <f t="shared" si="894"/>
        <v>0</v>
      </c>
      <c r="AG9296" t="str">
        <f t="shared" si="895"/>
        <v/>
      </c>
      <c r="AH9296" t="str">
        <f t="shared" si="896"/>
        <v/>
      </c>
      <c r="AI9296">
        <f t="shared" si="897"/>
        <v>0</v>
      </c>
      <c r="AJ9296">
        <f t="shared" si="898"/>
        <v>0</v>
      </c>
      <c r="AK9296">
        <v>0</v>
      </c>
      <c r="AL9296" t="str">
        <f>IF(AA9296="","",IFERROR(IF(ISNUMBER('Procytrat 640'!E298),'Procytrat 640'!E298,IF(ISNUMBER(SEARCH("12",'Procytrat 640'!E298)),EDATE(AB9296,12),IF(ISNUMBER(SEARCH("6",'Procytrat 640'!E298)),EDATE(AB9296,6),IF(ISNUMBER(SEARCH("3",'Procytrat 640'!E298)),EDATE(AB9296,3),DATEVALUE('Procytrat 640'!E298))))),""))</f>
        <v/>
      </c>
      <c r="AM9296" t="str">
        <f t="shared" ca="1" si="899"/>
        <v/>
      </c>
    </row>
    <row r="9297" spans="27:39" x14ac:dyDescent="0.3">
      <c r="AA9297" t="str">
        <f>IF(COUNTA('Procytrat 640'!B299,'Procytrat 640'!C299,'Procytrat 640'!D299)&gt;0,"640","")</f>
        <v/>
      </c>
      <c r="AB9297" t="str">
        <f>IFERROR(IF(ISNUMBER('Procytrat 640'!B299),'Procytrat 640'!B299,DATEVALUE('Procytrat 640'!B299)),"")</f>
        <v/>
      </c>
      <c r="AC9297" t="str">
        <f>IF(AA9297="","",'Procytrat 640'!C299)</f>
        <v/>
      </c>
      <c r="AD9297" t="str">
        <f>IF(AA9297="","",IFERROR(1*'Procytrat 640'!D299,IFERROR(_xludf.NUMBERVALUE('Procytrat 640'!D299,".",","),IFERROR(_xludf.NUMBERVALUE('Procytrat 640'!D299,",","."),0))))</f>
        <v/>
      </c>
      <c r="AE9297" t="str">
        <f>IF(AA9297="","",'Procytrat 640'!L299)</f>
        <v/>
      </c>
      <c r="AF9297">
        <f t="shared" si="894"/>
        <v>0</v>
      </c>
      <c r="AG9297" t="str">
        <f t="shared" si="895"/>
        <v/>
      </c>
      <c r="AH9297" t="str">
        <f t="shared" si="896"/>
        <v/>
      </c>
      <c r="AI9297">
        <f t="shared" si="897"/>
        <v>0</v>
      </c>
      <c r="AJ9297">
        <f t="shared" si="898"/>
        <v>0</v>
      </c>
      <c r="AK9297">
        <v>0</v>
      </c>
      <c r="AL9297" t="str">
        <f>IF(AA9297="","",IFERROR(IF(ISNUMBER('Procytrat 640'!E299),'Procytrat 640'!E299,IF(ISNUMBER(SEARCH("12",'Procytrat 640'!E299)),EDATE(AB9297,12),IF(ISNUMBER(SEARCH("6",'Procytrat 640'!E299)),EDATE(AB9297,6),IF(ISNUMBER(SEARCH("3",'Procytrat 640'!E299)),EDATE(AB9297,3),DATEVALUE('Procytrat 640'!E299))))),""))</f>
        <v/>
      </c>
      <c r="AM9297" t="str">
        <f t="shared" ca="1" si="899"/>
        <v/>
      </c>
    </row>
    <row r="9298" spans="27:39" x14ac:dyDescent="0.3">
      <c r="AA9298" t="str">
        <f>IF(COUNTA('Procytrat 640'!B300,'Procytrat 640'!C300,'Procytrat 640'!D300)&gt;0,"640","")</f>
        <v/>
      </c>
      <c r="AB9298" t="str">
        <f>IFERROR(IF(ISNUMBER('Procytrat 640'!B300),'Procytrat 640'!B300,DATEVALUE('Procytrat 640'!B300)),"")</f>
        <v/>
      </c>
      <c r="AC9298" t="str">
        <f>IF(AA9298="","",'Procytrat 640'!C300)</f>
        <v/>
      </c>
      <c r="AD9298" t="str">
        <f>IF(AA9298="","",IFERROR(1*'Procytrat 640'!D300,IFERROR(_xludf.NUMBERVALUE('Procytrat 640'!D300,".",","),IFERROR(_xludf.NUMBERVALUE('Procytrat 640'!D300,",","."),0))))</f>
        <v/>
      </c>
      <c r="AE9298" t="str">
        <f>IF(AA9298="","",'Procytrat 640'!L300)</f>
        <v/>
      </c>
      <c r="AF9298">
        <f t="shared" si="894"/>
        <v>0</v>
      </c>
      <c r="AG9298" t="str">
        <f t="shared" si="895"/>
        <v/>
      </c>
      <c r="AH9298" t="str">
        <f t="shared" si="896"/>
        <v/>
      </c>
      <c r="AI9298">
        <f t="shared" si="897"/>
        <v>0</v>
      </c>
      <c r="AJ9298">
        <f t="shared" si="898"/>
        <v>0</v>
      </c>
      <c r="AK9298">
        <v>0</v>
      </c>
      <c r="AL9298" t="str">
        <f>IF(AA9298="","",IFERROR(IF(ISNUMBER('Procytrat 640'!E300),'Procytrat 640'!E300,IF(ISNUMBER(SEARCH("12",'Procytrat 640'!E300)),EDATE(AB9298,12),IF(ISNUMBER(SEARCH("6",'Procytrat 640'!E300)),EDATE(AB9298,6),IF(ISNUMBER(SEARCH("3",'Procytrat 640'!E300)),EDATE(AB9298,3),DATEVALUE('Procytrat 640'!E300))))),""))</f>
        <v/>
      </c>
      <c r="AM9298" t="str">
        <f t="shared" ca="1" si="899"/>
        <v/>
      </c>
    </row>
    <row r="9299" spans="27:39" x14ac:dyDescent="0.3">
      <c r="AA9299" t="str">
        <f>IF(COUNTA('Procytrat 640'!B301,'Procytrat 640'!C301,'Procytrat 640'!D301)&gt;0,"640","")</f>
        <v/>
      </c>
      <c r="AB9299" t="str">
        <f>IFERROR(IF(ISNUMBER('Procytrat 640'!B301),'Procytrat 640'!B301,DATEVALUE('Procytrat 640'!B301)),"")</f>
        <v/>
      </c>
      <c r="AC9299" t="str">
        <f>IF(AA9299="","",'Procytrat 640'!C301)</f>
        <v/>
      </c>
      <c r="AD9299" t="str">
        <f>IF(AA9299="","",IFERROR(1*'Procytrat 640'!D301,IFERROR(_xludf.NUMBERVALUE('Procytrat 640'!D301,".",","),IFERROR(_xludf.NUMBERVALUE('Procytrat 640'!D301,",","."),0))))</f>
        <v/>
      </c>
      <c r="AE9299" t="str">
        <f>IF(AA9299="","",'Procytrat 640'!L301)</f>
        <v/>
      </c>
      <c r="AF9299">
        <f t="shared" si="894"/>
        <v>0</v>
      </c>
      <c r="AG9299" t="str">
        <f t="shared" si="895"/>
        <v/>
      </c>
      <c r="AH9299" t="str">
        <f t="shared" si="896"/>
        <v/>
      </c>
      <c r="AI9299">
        <f t="shared" si="897"/>
        <v>0</v>
      </c>
      <c r="AJ9299">
        <f t="shared" si="898"/>
        <v>0</v>
      </c>
      <c r="AK9299">
        <v>0</v>
      </c>
      <c r="AL9299" t="str">
        <f>IF(AA9299="","",IFERROR(IF(ISNUMBER('Procytrat 640'!E301),'Procytrat 640'!E301,IF(ISNUMBER(SEARCH("12",'Procytrat 640'!E301)),EDATE(AB9299,12),IF(ISNUMBER(SEARCH("6",'Procytrat 640'!E301)),EDATE(AB9299,6),IF(ISNUMBER(SEARCH("3",'Procytrat 640'!E301)),EDATE(AB9299,3),DATEVALUE('Procytrat 640'!E301))))),""))</f>
        <v/>
      </c>
      <c r="AM9299" t="str">
        <f t="shared" ca="1" si="899"/>
        <v/>
      </c>
    </row>
    <row r="9300" spans="27:39" x14ac:dyDescent="0.3">
      <c r="AA9300" t="str">
        <f>IF(COUNTA('Procytrat 640'!B302,'Procytrat 640'!C302,'Procytrat 640'!D302)&gt;0,"640","")</f>
        <v/>
      </c>
      <c r="AB9300" t="str">
        <f>IFERROR(IF(ISNUMBER('Procytrat 640'!B302),'Procytrat 640'!B302,DATEVALUE('Procytrat 640'!B302)),"")</f>
        <v/>
      </c>
      <c r="AC9300" t="str">
        <f>IF(AA9300="","",'Procytrat 640'!C302)</f>
        <v/>
      </c>
      <c r="AD9300" t="str">
        <f>IF(AA9300="","",IFERROR(1*'Procytrat 640'!D302,IFERROR(_xludf.NUMBERVALUE('Procytrat 640'!D302,".",","),IFERROR(_xludf.NUMBERVALUE('Procytrat 640'!D302,",","."),0))))</f>
        <v/>
      </c>
      <c r="AE9300" t="str">
        <f>IF(AA9300="","",'Procytrat 640'!L302)</f>
        <v/>
      </c>
      <c r="AF9300">
        <f t="shared" si="894"/>
        <v>0</v>
      </c>
      <c r="AG9300" t="str">
        <f t="shared" si="895"/>
        <v/>
      </c>
      <c r="AH9300" t="str">
        <f t="shared" si="896"/>
        <v/>
      </c>
      <c r="AI9300">
        <f t="shared" si="897"/>
        <v>0</v>
      </c>
      <c r="AJ9300">
        <f t="shared" si="898"/>
        <v>0</v>
      </c>
      <c r="AK9300">
        <v>0</v>
      </c>
      <c r="AL9300" t="str">
        <f>IF(AA9300="","",IFERROR(IF(ISNUMBER('Procytrat 640'!E302),'Procytrat 640'!E302,IF(ISNUMBER(SEARCH("12",'Procytrat 640'!E302)),EDATE(AB9300,12),IF(ISNUMBER(SEARCH("6",'Procytrat 640'!E302)),EDATE(AB9300,6),IF(ISNUMBER(SEARCH("3",'Procytrat 640'!E302)),EDATE(AB9300,3),DATEVALUE('Procytrat 640'!E302))))),""))</f>
        <v/>
      </c>
      <c r="AM9300" t="str">
        <f t="shared" ca="1" si="899"/>
        <v/>
      </c>
    </row>
    <row r="9301" spans="27:39" x14ac:dyDescent="0.3">
      <c r="AA9301" t="str">
        <f>IF(COUNTA('Procytrat 640'!B303,'Procytrat 640'!C303,'Procytrat 640'!D303)&gt;0,"640","")</f>
        <v/>
      </c>
      <c r="AB9301" t="str">
        <f>IFERROR(IF(ISNUMBER('Procytrat 640'!B303),'Procytrat 640'!B303,DATEVALUE('Procytrat 640'!B303)),"")</f>
        <v/>
      </c>
      <c r="AC9301" t="str">
        <f>IF(AA9301="","",'Procytrat 640'!C303)</f>
        <v/>
      </c>
      <c r="AD9301" t="str">
        <f>IF(AA9301="","",IFERROR(1*'Procytrat 640'!D303,IFERROR(_xludf.NUMBERVALUE('Procytrat 640'!D303,".",","),IFERROR(_xludf.NUMBERVALUE('Procytrat 640'!D303,",","."),0))))</f>
        <v/>
      </c>
      <c r="AE9301" t="str">
        <f>IF(AA9301="","",'Procytrat 640'!L303)</f>
        <v/>
      </c>
      <c r="AF9301">
        <f t="shared" si="894"/>
        <v>0</v>
      </c>
      <c r="AG9301" t="str">
        <f t="shared" si="895"/>
        <v/>
      </c>
      <c r="AH9301" t="str">
        <f t="shared" si="896"/>
        <v/>
      </c>
      <c r="AI9301">
        <f t="shared" si="897"/>
        <v>0</v>
      </c>
      <c r="AJ9301">
        <f t="shared" si="898"/>
        <v>0</v>
      </c>
      <c r="AK9301">
        <v>0</v>
      </c>
      <c r="AL9301" t="str">
        <f>IF(AA9301="","",IFERROR(IF(ISNUMBER('Procytrat 640'!E303),'Procytrat 640'!E303,IF(ISNUMBER(SEARCH("12",'Procytrat 640'!E303)),EDATE(AB9301,12),IF(ISNUMBER(SEARCH("6",'Procytrat 640'!E303)),EDATE(AB9301,6),IF(ISNUMBER(SEARCH("3",'Procytrat 640'!E303)),EDATE(AB9301,3),DATEVALUE('Procytrat 640'!E303))))),""))</f>
        <v/>
      </c>
      <c r="AM9301" t="str">
        <f t="shared" ca="1" si="899"/>
        <v/>
      </c>
    </row>
    <row r="9302" spans="27:39" x14ac:dyDescent="0.3">
      <c r="AA9302" t="str">
        <f>IF(COUNTA('Procytrat 640'!B304,'Procytrat 640'!C304,'Procytrat 640'!D304)&gt;0,"640","")</f>
        <v/>
      </c>
      <c r="AB9302" t="str">
        <f>IFERROR(IF(ISNUMBER('Procytrat 640'!B304),'Procytrat 640'!B304,DATEVALUE('Procytrat 640'!B304)),"")</f>
        <v/>
      </c>
      <c r="AC9302" t="str">
        <f>IF(AA9302="","",'Procytrat 640'!C304)</f>
        <v/>
      </c>
      <c r="AD9302" t="str">
        <f>IF(AA9302="","",IFERROR(1*'Procytrat 640'!D304,IFERROR(_xludf.NUMBERVALUE('Procytrat 640'!D304,".",","),IFERROR(_xludf.NUMBERVALUE('Procytrat 640'!D304,",","."),0))))</f>
        <v/>
      </c>
      <c r="AE9302" t="str">
        <f>IF(AA9302="","",'Procytrat 640'!L304)</f>
        <v/>
      </c>
      <c r="AF9302">
        <f t="shared" si="894"/>
        <v>0</v>
      </c>
      <c r="AG9302" t="str">
        <f t="shared" si="895"/>
        <v/>
      </c>
      <c r="AH9302" t="str">
        <f t="shared" si="896"/>
        <v/>
      </c>
      <c r="AI9302">
        <f t="shared" si="897"/>
        <v>0</v>
      </c>
      <c r="AJ9302">
        <f t="shared" si="898"/>
        <v>0</v>
      </c>
      <c r="AK9302">
        <v>0</v>
      </c>
      <c r="AL9302" t="str">
        <f>IF(AA9302="","",IFERROR(IF(ISNUMBER('Procytrat 640'!E304),'Procytrat 640'!E304,IF(ISNUMBER(SEARCH("12",'Procytrat 640'!E304)),EDATE(AB9302,12),IF(ISNUMBER(SEARCH("6",'Procytrat 640'!E304)),EDATE(AB9302,6),IF(ISNUMBER(SEARCH("3",'Procytrat 640'!E304)),EDATE(AB9302,3),DATEVALUE('Procytrat 640'!E304))))),""))</f>
        <v/>
      </c>
      <c r="AM9302" t="str">
        <f t="shared" ca="1" si="899"/>
        <v/>
      </c>
    </row>
    <row r="9303" spans="27:39" x14ac:dyDescent="0.3">
      <c r="AA9303" t="str">
        <f>IF(COUNTA('Procytrat 640'!B305,'Procytrat 640'!C305,'Procytrat 640'!D305)&gt;0,"640","")</f>
        <v/>
      </c>
      <c r="AB9303" t="str">
        <f>IFERROR(IF(ISNUMBER('Procytrat 640'!B305),'Procytrat 640'!B305,DATEVALUE('Procytrat 640'!B305)),"")</f>
        <v/>
      </c>
      <c r="AC9303" t="str">
        <f>IF(AA9303="","",'Procytrat 640'!C305)</f>
        <v/>
      </c>
      <c r="AD9303" t="str">
        <f>IF(AA9303="","",IFERROR(1*'Procytrat 640'!D305,IFERROR(_xludf.NUMBERVALUE('Procytrat 640'!D305,".",","),IFERROR(_xludf.NUMBERVALUE('Procytrat 640'!D305,",","."),0))))</f>
        <v/>
      </c>
      <c r="AE9303" t="str">
        <f>IF(AA9303="","",'Procytrat 640'!L305)</f>
        <v/>
      </c>
      <c r="AF9303">
        <f t="shared" si="894"/>
        <v>0</v>
      </c>
      <c r="AG9303" t="str">
        <f t="shared" si="895"/>
        <v/>
      </c>
      <c r="AH9303" t="str">
        <f t="shared" si="896"/>
        <v/>
      </c>
      <c r="AI9303">
        <f t="shared" si="897"/>
        <v>0</v>
      </c>
      <c r="AJ9303">
        <f t="shared" si="898"/>
        <v>0</v>
      </c>
      <c r="AK9303">
        <v>0</v>
      </c>
      <c r="AL9303" t="str">
        <f>IF(AA9303="","",IFERROR(IF(ISNUMBER('Procytrat 640'!E305),'Procytrat 640'!E305,IF(ISNUMBER(SEARCH("12",'Procytrat 640'!E305)),EDATE(AB9303,12),IF(ISNUMBER(SEARCH("6",'Procytrat 640'!E305)),EDATE(AB9303,6),IF(ISNUMBER(SEARCH("3",'Procytrat 640'!E305)),EDATE(AB9303,3),DATEVALUE('Procytrat 640'!E305))))),""))</f>
        <v/>
      </c>
      <c r="AM9303" t="str">
        <f t="shared" ca="1" si="899"/>
        <v/>
      </c>
    </row>
    <row r="9304" spans="27:39" x14ac:dyDescent="0.3">
      <c r="AA9304" t="str">
        <f>IF(COUNTA('Procytrat 640'!B306,'Procytrat 640'!C306,'Procytrat 640'!D306)&gt;0,"640","")</f>
        <v/>
      </c>
      <c r="AB9304" t="str">
        <f>IFERROR(IF(ISNUMBER('Procytrat 640'!B306),'Procytrat 640'!B306,DATEVALUE('Procytrat 640'!B306)),"")</f>
        <v/>
      </c>
      <c r="AC9304" t="str">
        <f>IF(AA9304="","",'Procytrat 640'!C306)</f>
        <v/>
      </c>
      <c r="AD9304" t="str">
        <f>IF(AA9304="","",IFERROR(1*'Procytrat 640'!D306,IFERROR(_xludf.NUMBERVALUE('Procytrat 640'!D306,".",","),IFERROR(_xludf.NUMBERVALUE('Procytrat 640'!D306,",","."),0))))</f>
        <v/>
      </c>
      <c r="AE9304" t="str">
        <f>IF(AA9304="","",'Procytrat 640'!L306)</f>
        <v/>
      </c>
      <c r="AF9304">
        <f t="shared" si="894"/>
        <v>0</v>
      </c>
      <c r="AG9304" t="str">
        <f t="shared" si="895"/>
        <v/>
      </c>
      <c r="AH9304" t="str">
        <f t="shared" si="896"/>
        <v/>
      </c>
      <c r="AI9304">
        <f t="shared" si="897"/>
        <v>0</v>
      </c>
      <c r="AJ9304">
        <f t="shared" si="898"/>
        <v>0</v>
      </c>
      <c r="AK9304">
        <v>0</v>
      </c>
      <c r="AL9304" t="str">
        <f>IF(AA9304="","",IFERROR(IF(ISNUMBER('Procytrat 640'!E306),'Procytrat 640'!E306,IF(ISNUMBER(SEARCH("12",'Procytrat 640'!E306)),EDATE(AB9304,12),IF(ISNUMBER(SEARCH("6",'Procytrat 640'!E306)),EDATE(AB9304,6),IF(ISNUMBER(SEARCH("3",'Procytrat 640'!E306)),EDATE(AB9304,3),DATEVALUE('Procytrat 640'!E306))))),""))</f>
        <v/>
      </c>
      <c r="AM9304" t="str">
        <f t="shared" ca="1" si="899"/>
        <v/>
      </c>
    </row>
    <row r="9305" spans="27:39" x14ac:dyDescent="0.3">
      <c r="AA9305" t="str">
        <f>IF(COUNTA('Procytrat 640'!B307,'Procytrat 640'!C307,'Procytrat 640'!D307)&gt;0,"640","")</f>
        <v/>
      </c>
      <c r="AB9305" t="str">
        <f>IFERROR(IF(ISNUMBER('Procytrat 640'!B307),'Procytrat 640'!B307,DATEVALUE('Procytrat 640'!B307)),"")</f>
        <v/>
      </c>
      <c r="AC9305" t="str">
        <f>IF(AA9305="","",'Procytrat 640'!C307)</f>
        <v/>
      </c>
      <c r="AD9305" t="str">
        <f>IF(AA9305="","",IFERROR(1*'Procytrat 640'!D307,IFERROR(_xludf.NUMBERVALUE('Procytrat 640'!D307,".",","),IFERROR(_xludf.NUMBERVALUE('Procytrat 640'!D307,",","."),0))))</f>
        <v/>
      </c>
      <c r="AE9305" t="str">
        <f>IF(AA9305="","",'Procytrat 640'!L307)</f>
        <v/>
      </c>
      <c r="AF9305">
        <f t="shared" si="894"/>
        <v>0</v>
      </c>
      <c r="AG9305" t="str">
        <f t="shared" si="895"/>
        <v/>
      </c>
      <c r="AH9305" t="str">
        <f t="shared" si="896"/>
        <v/>
      </c>
      <c r="AI9305">
        <f t="shared" si="897"/>
        <v>0</v>
      </c>
      <c r="AJ9305">
        <f t="shared" si="898"/>
        <v>0</v>
      </c>
      <c r="AK9305">
        <v>0</v>
      </c>
      <c r="AL9305" t="str">
        <f>IF(AA9305="","",IFERROR(IF(ISNUMBER('Procytrat 640'!E307),'Procytrat 640'!E307,IF(ISNUMBER(SEARCH("12",'Procytrat 640'!E307)),EDATE(AB9305,12),IF(ISNUMBER(SEARCH("6",'Procytrat 640'!E307)),EDATE(AB9305,6),IF(ISNUMBER(SEARCH("3",'Procytrat 640'!E307)),EDATE(AB9305,3),DATEVALUE('Procytrat 640'!E307))))),""))</f>
        <v/>
      </c>
      <c r="AM9305" t="str">
        <f t="shared" ca="1" si="899"/>
        <v/>
      </c>
    </row>
    <row r="9306" spans="27:39" x14ac:dyDescent="0.3">
      <c r="AA9306" t="str">
        <f>IF(COUNTA('Procytrat 640'!B308,'Procytrat 640'!C308,'Procytrat 640'!D308)&gt;0,"640","")</f>
        <v/>
      </c>
      <c r="AB9306" t="str">
        <f>IFERROR(IF(ISNUMBER('Procytrat 640'!B308),'Procytrat 640'!B308,DATEVALUE('Procytrat 640'!B308)),"")</f>
        <v/>
      </c>
      <c r="AC9306" t="str">
        <f>IF(AA9306="","",'Procytrat 640'!C308)</f>
        <v/>
      </c>
      <c r="AD9306" t="str">
        <f>IF(AA9306="","",IFERROR(1*'Procytrat 640'!D308,IFERROR(_xludf.NUMBERVALUE('Procytrat 640'!D308,".",","),IFERROR(_xludf.NUMBERVALUE('Procytrat 640'!D308,",","."),0))))</f>
        <v/>
      </c>
      <c r="AE9306" t="str">
        <f>IF(AA9306="","",'Procytrat 640'!L308)</f>
        <v/>
      </c>
      <c r="AF9306">
        <f t="shared" si="894"/>
        <v>0</v>
      </c>
      <c r="AG9306" t="str">
        <f t="shared" si="895"/>
        <v/>
      </c>
      <c r="AH9306" t="str">
        <f t="shared" si="896"/>
        <v/>
      </c>
      <c r="AI9306">
        <f t="shared" si="897"/>
        <v>0</v>
      </c>
      <c r="AJ9306">
        <f t="shared" si="898"/>
        <v>0</v>
      </c>
      <c r="AK9306">
        <v>0</v>
      </c>
      <c r="AL9306" t="str">
        <f>IF(AA9306="","",IFERROR(IF(ISNUMBER('Procytrat 640'!E308),'Procytrat 640'!E308,IF(ISNUMBER(SEARCH("12",'Procytrat 640'!E308)),EDATE(AB9306,12),IF(ISNUMBER(SEARCH("6",'Procytrat 640'!E308)),EDATE(AB9306,6),IF(ISNUMBER(SEARCH("3",'Procytrat 640'!E308)),EDATE(AB9306,3),DATEVALUE('Procytrat 640'!E308))))),""))</f>
        <v/>
      </c>
      <c r="AM9306" t="str">
        <f t="shared" ca="1" si="899"/>
        <v/>
      </c>
    </row>
    <row r="9307" spans="27:39" x14ac:dyDescent="0.3">
      <c r="AA9307" t="str">
        <f>IF(COUNTA('Procytrat 640'!B309,'Procytrat 640'!C309,'Procytrat 640'!D309)&gt;0,"640","")</f>
        <v/>
      </c>
      <c r="AB9307" t="str">
        <f>IFERROR(IF(ISNUMBER('Procytrat 640'!B309),'Procytrat 640'!B309,DATEVALUE('Procytrat 640'!B309)),"")</f>
        <v/>
      </c>
      <c r="AC9307" t="str">
        <f>IF(AA9307="","",'Procytrat 640'!C309)</f>
        <v/>
      </c>
      <c r="AD9307" t="str">
        <f>IF(AA9307="","",IFERROR(1*'Procytrat 640'!D309,IFERROR(_xludf.NUMBERVALUE('Procytrat 640'!D309,".",","),IFERROR(_xludf.NUMBERVALUE('Procytrat 640'!D309,",","."),0))))</f>
        <v/>
      </c>
      <c r="AE9307" t="str">
        <f>IF(AA9307="","",'Procytrat 640'!L309)</f>
        <v/>
      </c>
      <c r="AF9307">
        <f t="shared" si="894"/>
        <v>0</v>
      </c>
      <c r="AG9307" t="str">
        <f t="shared" si="895"/>
        <v/>
      </c>
      <c r="AH9307" t="str">
        <f t="shared" si="896"/>
        <v/>
      </c>
      <c r="AI9307">
        <f t="shared" si="897"/>
        <v>0</v>
      </c>
      <c r="AJ9307">
        <f t="shared" si="898"/>
        <v>0</v>
      </c>
      <c r="AK9307">
        <v>0</v>
      </c>
      <c r="AL9307" t="str">
        <f>IF(AA9307="","",IFERROR(IF(ISNUMBER('Procytrat 640'!E309),'Procytrat 640'!E309,IF(ISNUMBER(SEARCH("12",'Procytrat 640'!E309)),EDATE(AB9307,12),IF(ISNUMBER(SEARCH("6",'Procytrat 640'!E309)),EDATE(AB9307,6),IF(ISNUMBER(SEARCH("3",'Procytrat 640'!E309)),EDATE(AB9307,3),DATEVALUE('Procytrat 640'!E309))))),""))</f>
        <v/>
      </c>
      <c r="AM9307" t="str">
        <f t="shared" ca="1" si="899"/>
        <v/>
      </c>
    </row>
    <row r="9308" spans="27:39" x14ac:dyDescent="0.3">
      <c r="AA9308" t="str">
        <f>IF(COUNTA('Procytrat 640'!B310,'Procytrat 640'!C310,'Procytrat 640'!D310)&gt;0,"640","")</f>
        <v/>
      </c>
      <c r="AB9308" t="str">
        <f>IFERROR(IF(ISNUMBER('Procytrat 640'!B310),'Procytrat 640'!B310,DATEVALUE('Procytrat 640'!B310)),"")</f>
        <v/>
      </c>
      <c r="AC9308" t="str">
        <f>IF(AA9308="","",'Procytrat 640'!C310)</f>
        <v/>
      </c>
      <c r="AD9308" t="str">
        <f>IF(AA9308="","",IFERROR(1*'Procytrat 640'!D310,IFERROR(_xludf.NUMBERVALUE('Procytrat 640'!D310,".",","),IFERROR(_xludf.NUMBERVALUE('Procytrat 640'!D310,",","."),0))))</f>
        <v/>
      </c>
      <c r="AE9308" t="str">
        <f>IF(AA9308="","",'Procytrat 640'!L310)</f>
        <v/>
      </c>
      <c r="AF9308">
        <f t="shared" si="894"/>
        <v>0</v>
      </c>
      <c r="AG9308" t="str">
        <f t="shared" si="895"/>
        <v/>
      </c>
      <c r="AH9308" t="str">
        <f t="shared" si="896"/>
        <v/>
      </c>
      <c r="AI9308">
        <f t="shared" si="897"/>
        <v>0</v>
      </c>
      <c r="AJ9308">
        <f t="shared" si="898"/>
        <v>0</v>
      </c>
      <c r="AK9308">
        <v>0</v>
      </c>
      <c r="AL9308" t="str">
        <f>IF(AA9308="","",IFERROR(IF(ISNUMBER('Procytrat 640'!E310),'Procytrat 640'!E310,IF(ISNUMBER(SEARCH("12",'Procytrat 640'!E310)),EDATE(AB9308,12),IF(ISNUMBER(SEARCH("6",'Procytrat 640'!E310)),EDATE(AB9308,6),IF(ISNUMBER(SEARCH("3",'Procytrat 640'!E310)),EDATE(AB9308,3),DATEVALUE('Procytrat 640'!E310))))),""))</f>
        <v/>
      </c>
      <c r="AM9308" t="str">
        <f t="shared" ca="1" si="899"/>
        <v/>
      </c>
    </row>
    <row r="9309" spans="27:39" x14ac:dyDescent="0.3">
      <c r="AA9309" t="str">
        <f>IF(COUNTA('Procytrat 640'!B311,'Procytrat 640'!C311,'Procytrat 640'!D311)&gt;0,"640","")</f>
        <v/>
      </c>
      <c r="AB9309" t="str">
        <f>IFERROR(IF(ISNUMBER('Procytrat 640'!B311),'Procytrat 640'!B311,DATEVALUE('Procytrat 640'!B311)),"")</f>
        <v/>
      </c>
      <c r="AC9309" t="str">
        <f>IF(AA9309="","",'Procytrat 640'!C311)</f>
        <v/>
      </c>
      <c r="AD9309" t="str">
        <f>IF(AA9309="","",IFERROR(1*'Procytrat 640'!D311,IFERROR(_xludf.NUMBERVALUE('Procytrat 640'!D311,".",","),IFERROR(_xludf.NUMBERVALUE('Procytrat 640'!D311,",","."),0))))</f>
        <v/>
      </c>
      <c r="AE9309" t="str">
        <f>IF(AA9309="","",'Procytrat 640'!L311)</f>
        <v/>
      </c>
      <c r="AF9309">
        <f t="shared" si="894"/>
        <v>0</v>
      </c>
      <c r="AG9309" t="str">
        <f t="shared" si="895"/>
        <v/>
      </c>
      <c r="AH9309" t="str">
        <f t="shared" si="896"/>
        <v/>
      </c>
      <c r="AI9309">
        <f t="shared" si="897"/>
        <v>0</v>
      </c>
      <c r="AJ9309">
        <f t="shared" si="898"/>
        <v>0</v>
      </c>
      <c r="AK9309">
        <v>0</v>
      </c>
      <c r="AL9309" t="str">
        <f>IF(AA9309="","",IFERROR(IF(ISNUMBER('Procytrat 640'!E311),'Procytrat 640'!E311,IF(ISNUMBER(SEARCH("12",'Procytrat 640'!E311)),EDATE(AB9309,12),IF(ISNUMBER(SEARCH("6",'Procytrat 640'!E311)),EDATE(AB9309,6),IF(ISNUMBER(SEARCH("3",'Procytrat 640'!E311)),EDATE(AB9309,3),DATEVALUE('Procytrat 640'!E311))))),""))</f>
        <v/>
      </c>
      <c r="AM9309" t="str">
        <f t="shared" ca="1" si="899"/>
        <v/>
      </c>
    </row>
    <row r="9310" spans="27:39" x14ac:dyDescent="0.3">
      <c r="AA9310" t="str">
        <f>IF(COUNTA('Procytrat 640'!B312,'Procytrat 640'!C312,'Procytrat 640'!D312)&gt;0,"640","")</f>
        <v/>
      </c>
      <c r="AB9310" t="str">
        <f>IFERROR(IF(ISNUMBER('Procytrat 640'!B312),'Procytrat 640'!B312,DATEVALUE('Procytrat 640'!B312)),"")</f>
        <v/>
      </c>
      <c r="AC9310" t="str">
        <f>IF(AA9310="","",'Procytrat 640'!C312)</f>
        <v/>
      </c>
      <c r="AD9310" t="str">
        <f>IF(AA9310="","",IFERROR(1*'Procytrat 640'!D312,IFERROR(_xludf.NUMBERVALUE('Procytrat 640'!D312,".",","),IFERROR(_xludf.NUMBERVALUE('Procytrat 640'!D312,",","."),0))))</f>
        <v/>
      </c>
      <c r="AE9310" t="str">
        <f>IF(AA9310="","",'Procytrat 640'!L312)</f>
        <v/>
      </c>
      <c r="AF9310">
        <f t="shared" si="894"/>
        <v>0</v>
      </c>
      <c r="AG9310" t="str">
        <f t="shared" si="895"/>
        <v/>
      </c>
      <c r="AH9310" t="str">
        <f t="shared" si="896"/>
        <v/>
      </c>
      <c r="AI9310">
        <f t="shared" si="897"/>
        <v>0</v>
      </c>
      <c r="AJ9310">
        <f t="shared" si="898"/>
        <v>0</v>
      </c>
      <c r="AK9310">
        <v>0</v>
      </c>
      <c r="AL9310" t="str">
        <f>IF(AA9310="","",IFERROR(IF(ISNUMBER('Procytrat 640'!E312),'Procytrat 640'!E312,IF(ISNUMBER(SEARCH("12",'Procytrat 640'!E312)),EDATE(AB9310,12),IF(ISNUMBER(SEARCH("6",'Procytrat 640'!E312)),EDATE(AB9310,6),IF(ISNUMBER(SEARCH("3",'Procytrat 640'!E312)),EDATE(AB9310,3),DATEVALUE('Procytrat 640'!E312))))),""))</f>
        <v/>
      </c>
      <c r="AM9310" t="str">
        <f t="shared" ca="1" si="899"/>
        <v/>
      </c>
    </row>
    <row r="9311" spans="27:39" x14ac:dyDescent="0.3">
      <c r="AA9311" t="str">
        <f>IF(COUNTA('Procytrat 640'!B313,'Procytrat 640'!C313,'Procytrat 640'!D313)&gt;0,"640","")</f>
        <v/>
      </c>
      <c r="AB9311" t="str">
        <f>IFERROR(IF(ISNUMBER('Procytrat 640'!B313),'Procytrat 640'!B313,DATEVALUE('Procytrat 640'!B313)),"")</f>
        <v/>
      </c>
      <c r="AC9311" t="str">
        <f>IF(AA9311="","",'Procytrat 640'!C313)</f>
        <v/>
      </c>
      <c r="AD9311" t="str">
        <f>IF(AA9311="","",IFERROR(1*'Procytrat 640'!D313,IFERROR(_xludf.NUMBERVALUE('Procytrat 640'!D313,".",","),IFERROR(_xludf.NUMBERVALUE('Procytrat 640'!D313,",","."),0))))</f>
        <v/>
      </c>
      <c r="AE9311" t="str">
        <f>IF(AA9311="","",'Procytrat 640'!L313)</f>
        <v/>
      </c>
      <c r="AF9311">
        <f t="shared" si="894"/>
        <v>0</v>
      </c>
      <c r="AG9311" t="str">
        <f t="shared" si="895"/>
        <v/>
      </c>
      <c r="AH9311" t="str">
        <f t="shared" si="896"/>
        <v/>
      </c>
      <c r="AI9311">
        <f t="shared" si="897"/>
        <v>0</v>
      </c>
      <c r="AJ9311">
        <f t="shared" si="898"/>
        <v>0</v>
      </c>
      <c r="AK9311">
        <v>0</v>
      </c>
      <c r="AL9311" t="str">
        <f>IF(AA9311="","",IFERROR(IF(ISNUMBER('Procytrat 640'!E313),'Procytrat 640'!E313,IF(ISNUMBER(SEARCH("12",'Procytrat 640'!E313)),EDATE(AB9311,12),IF(ISNUMBER(SEARCH("6",'Procytrat 640'!E313)),EDATE(AB9311,6),IF(ISNUMBER(SEARCH("3",'Procytrat 640'!E313)),EDATE(AB9311,3),DATEVALUE('Procytrat 640'!E313))))),""))</f>
        <v/>
      </c>
      <c r="AM9311" t="str">
        <f t="shared" ca="1" si="899"/>
        <v/>
      </c>
    </row>
    <row r="9312" spans="27:39" x14ac:dyDescent="0.3">
      <c r="AA9312" t="str">
        <f>IF(COUNTA('Procytrat 640'!B314,'Procytrat 640'!C314,'Procytrat 640'!D314)&gt;0,"640","")</f>
        <v/>
      </c>
      <c r="AB9312" t="str">
        <f>IFERROR(IF(ISNUMBER('Procytrat 640'!B314),'Procytrat 640'!B314,DATEVALUE('Procytrat 640'!B314)),"")</f>
        <v/>
      </c>
      <c r="AC9312" t="str">
        <f>IF(AA9312="","",'Procytrat 640'!C314)</f>
        <v/>
      </c>
      <c r="AD9312" t="str">
        <f>IF(AA9312="","",IFERROR(1*'Procytrat 640'!D314,IFERROR(_xludf.NUMBERVALUE('Procytrat 640'!D314,".",","),IFERROR(_xludf.NUMBERVALUE('Procytrat 640'!D314,",","."),0))))</f>
        <v/>
      </c>
      <c r="AE9312" t="str">
        <f>IF(AA9312="","",'Procytrat 640'!L314)</f>
        <v/>
      </c>
      <c r="AF9312">
        <f t="shared" si="894"/>
        <v>0</v>
      </c>
      <c r="AG9312" t="str">
        <f t="shared" si="895"/>
        <v/>
      </c>
      <c r="AH9312" t="str">
        <f t="shared" si="896"/>
        <v/>
      </c>
      <c r="AI9312">
        <f t="shared" si="897"/>
        <v>0</v>
      </c>
      <c r="AJ9312">
        <f t="shared" si="898"/>
        <v>0</v>
      </c>
      <c r="AK9312">
        <v>0</v>
      </c>
      <c r="AL9312" t="str">
        <f>IF(AA9312="","",IFERROR(IF(ISNUMBER('Procytrat 640'!E314),'Procytrat 640'!E314,IF(ISNUMBER(SEARCH("12",'Procytrat 640'!E314)),EDATE(AB9312,12),IF(ISNUMBER(SEARCH("6",'Procytrat 640'!E314)),EDATE(AB9312,6),IF(ISNUMBER(SEARCH("3",'Procytrat 640'!E314)),EDATE(AB9312,3),DATEVALUE('Procytrat 640'!E314))))),""))</f>
        <v/>
      </c>
      <c r="AM9312" t="str">
        <f t="shared" ca="1" si="899"/>
        <v/>
      </c>
    </row>
    <row r="9313" spans="27:39" x14ac:dyDescent="0.3">
      <c r="AA9313" t="str">
        <f>IF(COUNTA('Procytrat 640'!B315,'Procytrat 640'!C315,'Procytrat 640'!D315)&gt;0,"640","")</f>
        <v/>
      </c>
      <c r="AB9313" t="str">
        <f>IFERROR(IF(ISNUMBER('Procytrat 640'!B315),'Procytrat 640'!B315,DATEVALUE('Procytrat 640'!B315)),"")</f>
        <v/>
      </c>
      <c r="AC9313" t="str">
        <f>IF(AA9313="","",'Procytrat 640'!C315)</f>
        <v/>
      </c>
      <c r="AD9313" t="str">
        <f>IF(AA9313="","",IFERROR(1*'Procytrat 640'!D315,IFERROR(_xludf.NUMBERVALUE('Procytrat 640'!D315,".",","),IFERROR(_xludf.NUMBERVALUE('Procytrat 640'!D315,",","."),0))))</f>
        <v/>
      </c>
      <c r="AE9313" t="str">
        <f>IF(AA9313="","",'Procytrat 640'!L315)</f>
        <v/>
      </c>
      <c r="AF9313">
        <f t="shared" si="894"/>
        <v>0</v>
      </c>
      <c r="AG9313" t="str">
        <f t="shared" si="895"/>
        <v/>
      </c>
      <c r="AH9313" t="str">
        <f t="shared" si="896"/>
        <v/>
      </c>
      <c r="AI9313">
        <f t="shared" si="897"/>
        <v>0</v>
      </c>
      <c r="AJ9313">
        <f t="shared" si="898"/>
        <v>0</v>
      </c>
      <c r="AK9313">
        <v>0</v>
      </c>
      <c r="AL9313" t="str">
        <f>IF(AA9313="","",IFERROR(IF(ISNUMBER('Procytrat 640'!E315),'Procytrat 640'!E315,IF(ISNUMBER(SEARCH("12",'Procytrat 640'!E315)),EDATE(AB9313,12),IF(ISNUMBER(SEARCH("6",'Procytrat 640'!E315)),EDATE(AB9313,6),IF(ISNUMBER(SEARCH("3",'Procytrat 640'!E315)),EDATE(AB9313,3),DATEVALUE('Procytrat 640'!E315))))),""))</f>
        <v/>
      </c>
      <c r="AM9313" t="str">
        <f t="shared" ca="1" si="899"/>
        <v/>
      </c>
    </row>
    <row r="9314" spans="27:39" x14ac:dyDescent="0.3">
      <c r="AA9314" t="str">
        <f>IF(COUNTA('Procytrat 640'!B316,'Procytrat 640'!C316,'Procytrat 640'!D316)&gt;0,"640","")</f>
        <v/>
      </c>
      <c r="AB9314" t="str">
        <f>IFERROR(IF(ISNUMBER('Procytrat 640'!B316),'Procytrat 640'!B316,DATEVALUE('Procytrat 640'!B316)),"")</f>
        <v/>
      </c>
      <c r="AC9314" t="str">
        <f>IF(AA9314="","",'Procytrat 640'!C316)</f>
        <v/>
      </c>
      <c r="AD9314" t="str">
        <f>IF(AA9314="","",IFERROR(1*'Procytrat 640'!D316,IFERROR(_xludf.NUMBERVALUE('Procytrat 640'!D316,".",","),IFERROR(_xludf.NUMBERVALUE('Procytrat 640'!D316,",","."),0))))</f>
        <v/>
      </c>
      <c r="AE9314" t="str">
        <f>IF(AA9314="","",'Procytrat 640'!L316)</f>
        <v/>
      </c>
      <c r="AF9314">
        <f t="shared" si="894"/>
        <v>0</v>
      </c>
      <c r="AG9314" t="str">
        <f t="shared" si="895"/>
        <v/>
      </c>
      <c r="AH9314" t="str">
        <f t="shared" si="896"/>
        <v/>
      </c>
      <c r="AI9314">
        <f t="shared" si="897"/>
        <v>0</v>
      </c>
      <c r="AJ9314">
        <f t="shared" si="898"/>
        <v>0</v>
      </c>
      <c r="AK9314">
        <v>0</v>
      </c>
      <c r="AL9314" t="str">
        <f>IF(AA9314="","",IFERROR(IF(ISNUMBER('Procytrat 640'!E316),'Procytrat 640'!E316,IF(ISNUMBER(SEARCH("12",'Procytrat 640'!E316)),EDATE(AB9314,12),IF(ISNUMBER(SEARCH("6",'Procytrat 640'!E316)),EDATE(AB9314,6),IF(ISNUMBER(SEARCH("3",'Procytrat 640'!E316)),EDATE(AB9314,3),DATEVALUE('Procytrat 640'!E316))))),""))</f>
        <v/>
      </c>
      <c r="AM9314" t="str">
        <f t="shared" ca="1" si="899"/>
        <v/>
      </c>
    </row>
    <row r="9315" spans="27:39" x14ac:dyDescent="0.3">
      <c r="AA9315" t="str">
        <f>IF(COUNTA('Procytrat 640'!B317,'Procytrat 640'!C317,'Procytrat 640'!D317)&gt;0,"640","")</f>
        <v/>
      </c>
      <c r="AB9315" t="str">
        <f>IFERROR(IF(ISNUMBER('Procytrat 640'!B317),'Procytrat 640'!B317,DATEVALUE('Procytrat 640'!B317)),"")</f>
        <v/>
      </c>
      <c r="AC9315" t="str">
        <f>IF(AA9315="","",'Procytrat 640'!C317)</f>
        <v/>
      </c>
      <c r="AD9315" t="str">
        <f>IF(AA9315="","",IFERROR(1*'Procytrat 640'!D317,IFERROR(_xludf.NUMBERVALUE('Procytrat 640'!D317,".",","),IFERROR(_xludf.NUMBERVALUE('Procytrat 640'!D317,",","."),0))))</f>
        <v/>
      </c>
      <c r="AE9315" t="str">
        <f>IF(AA9315="","",'Procytrat 640'!L317)</f>
        <v/>
      </c>
      <c r="AF9315">
        <f t="shared" si="894"/>
        <v>0</v>
      </c>
      <c r="AG9315" t="str">
        <f t="shared" si="895"/>
        <v/>
      </c>
      <c r="AH9315" t="str">
        <f t="shared" si="896"/>
        <v/>
      </c>
      <c r="AI9315">
        <f t="shared" si="897"/>
        <v>0</v>
      </c>
      <c r="AJ9315">
        <f t="shared" si="898"/>
        <v>0</v>
      </c>
      <c r="AK9315">
        <v>0</v>
      </c>
      <c r="AL9315" t="str">
        <f>IF(AA9315="","",IFERROR(IF(ISNUMBER('Procytrat 640'!E317),'Procytrat 640'!E317,IF(ISNUMBER(SEARCH("12",'Procytrat 640'!E317)),EDATE(AB9315,12),IF(ISNUMBER(SEARCH("6",'Procytrat 640'!E317)),EDATE(AB9315,6),IF(ISNUMBER(SEARCH("3",'Procytrat 640'!E317)),EDATE(AB9315,3),DATEVALUE('Procytrat 640'!E317))))),""))</f>
        <v/>
      </c>
      <c r="AM9315" t="str">
        <f t="shared" ca="1" si="899"/>
        <v/>
      </c>
    </row>
    <row r="9316" spans="27:39" x14ac:dyDescent="0.3">
      <c r="AA9316" t="str">
        <f>IF(COUNTA('Procytrat 640'!B318,'Procytrat 640'!C318,'Procytrat 640'!D318)&gt;0,"640","")</f>
        <v/>
      </c>
      <c r="AB9316" t="str">
        <f>IFERROR(IF(ISNUMBER('Procytrat 640'!B318),'Procytrat 640'!B318,DATEVALUE('Procytrat 640'!B318)),"")</f>
        <v/>
      </c>
      <c r="AC9316" t="str">
        <f>IF(AA9316="","",'Procytrat 640'!C318)</f>
        <v/>
      </c>
      <c r="AD9316" t="str">
        <f>IF(AA9316="","",IFERROR(1*'Procytrat 640'!D318,IFERROR(_xludf.NUMBERVALUE('Procytrat 640'!D318,".",","),IFERROR(_xludf.NUMBERVALUE('Procytrat 640'!D318,",","."),0))))</f>
        <v/>
      </c>
      <c r="AE9316" t="str">
        <f>IF(AA9316="","",'Procytrat 640'!L318)</f>
        <v/>
      </c>
      <c r="AF9316">
        <f t="shared" si="894"/>
        <v>0</v>
      </c>
      <c r="AG9316" t="str">
        <f t="shared" si="895"/>
        <v/>
      </c>
      <c r="AH9316" t="str">
        <f t="shared" si="896"/>
        <v/>
      </c>
      <c r="AI9316">
        <f t="shared" si="897"/>
        <v>0</v>
      </c>
      <c r="AJ9316">
        <f t="shared" si="898"/>
        <v>0</v>
      </c>
      <c r="AK9316">
        <v>0</v>
      </c>
      <c r="AL9316" t="str">
        <f>IF(AA9316="","",IFERROR(IF(ISNUMBER('Procytrat 640'!E318),'Procytrat 640'!E318,IF(ISNUMBER(SEARCH("12",'Procytrat 640'!E318)),EDATE(AB9316,12),IF(ISNUMBER(SEARCH("6",'Procytrat 640'!E318)),EDATE(AB9316,6),IF(ISNUMBER(SEARCH("3",'Procytrat 640'!E318)),EDATE(AB9316,3),DATEVALUE('Procytrat 640'!E318))))),""))</f>
        <v/>
      </c>
      <c r="AM9316" t="str">
        <f t="shared" ca="1" si="899"/>
        <v/>
      </c>
    </row>
    <row r="9317" spans="27:39" x14ac:dyDescent="0.3">
      <c r="AA9317" t="str">
        <f>IF(COUNTA('Procytrat 640'!B319,'Procytrat 640'!C319,'Procytrat 640'!D319)&gt;0,"640","")</f>
        <v/>
      </c>
      <c r="AB9317" t="str">
        <f>IFERROR(IF(ISNUMBER('Procytrat 640'!B319),'Procytrat 640'!B319,DATEVALUE('Procytrat 640'!B319)),"")</f>
        <v/>
      </c>
      <c r="AC9317" t="str">
        <f>IF(AA9317="","",'Procytrat 640'!C319)</f>
        <v/>
      </c>
      <c r="AD9317" t="str">
        <f>IF(AA9317="","",IFERROR(1*'Procytrat 640'!D319,IFERROR(_xludf.NUMBERVALUE('Procytrat 640'!D319,".",","),IFERROR(_xludf.NUMBERVALUE('Procytrat 640'!D319,",","."),0))))</f>
        <v/>
      </c>
      <c r="AE9317" t="str">
        <f>IF(AA9317="","",'Procytrat 640'!L319)</f>
        <v/>
      </c>
      <c r="AF9317">
        <f t="shared" si="894"/>
        <v>0</v>
      </c>
      <c r="AG9317" t="str">
        <f t="shared" si="895"/>
        <v/>
      </c>
      <c r="AH9317" t="str">
        <f t="shared" si="896"/>
        <v/>
      </c>
      <c r="AI9317">
        <f t="shared" si="897"/>
        <v>0</v>
      </c>
      <c r="AJ9317">
        <f t="shared" si="898"/>
        <v>0</v>
      </c>
      <c r="AK9317">
        <v>0</v>
      </c>
      <c r="AL9317" t="str">
        <f>IF(AA9317="","",IFERROR(IF(ISNUMBER('Procytrat 640'!E319),'Procytrat 640'!E319,IF(ISNUMBER(SEARCH("12",'Procytrat 640'!E319)),EDATE(AB9317,12),IF(ISNUMBER(SEARCH("6",'Procytrat 640'!E319)),EDATE(AB9317,6),IF(ISNUMBER(SEARCH("3",'Procytrat 640'!E319)),EDATE(AB9317,3),DATEVALUE('Procytrat 640'!E319))))),""))</f>
        <v/>
      </c>
      <c r="AM9317" t="str">
        <f t="shared" ca="1" si="899"/>
        <v/>
      </c>
    </row>
    <row r="9318" spans="27:39" x14ac:dyDescent="0.3">
      <c r="AA9318" t="str">
        <f>IF(COUNTA('Procytrat 640'!B320,'Procytrat 640'!C320,'Procytrat 640'!D320)&gt;0,"640","")</f>
        <v/>
      </c>
      <c r="AB9318" t="str">
        <f>IFERROR(IF(ISNUMBER('Procytrat 640'!B320),'Procytrat 640'!B320,DATEVALUE('Procytrat 640'!B320)),"")</f>
        <v/>
      </c>
      <c r="AC9318" t="str">
        <f>IF(AA9318="","",'Procytrat 640'!C320)</f>
        <v/>
      </c>
      <c r="AD9318" t="str">
        <f>IF(AA9318="","",IFERROR(1*'Procytrat 640'!D320,IFERROR(_xludf.NUMBERVALUE('Procytrat 640'!D320,".",","),IFERROR(_xludf.NUMBERVALUE('Procytrat 640'!D320,",","."),0))))</f>
        <v/>
      </c>
      <c r="AE9318" t="str">
        <f>IF(AA9318="","",'Procytrat 640'!L320)</f>
        <v/>
      </c>
      <c r="AF9318">
        <f t="shared" si="894"/>
        <v>0</v>
      </c>
      <c r="AG9318" t="str">
        <f t="shared" si="895"/>
        <v/>
      </c>
      <c r="AH9318" t="str">
        <f t="shared" si="896"/>
        <v/>
      </c>
      <c r="AI9318">
        <f t="shared" si="897"/>
        <v>0</v>
      </c>
      <c r="AJ9318">
        <f t="shared" si="898"/>
        <v>0</v>
      </c>
      <c r="AK9318">
        <v>0</v>
      </c>
      <c r="AL9318" t="str">
        <f>IF(AA9318="","",IFERROR(IF(ISNUMBER('Procytrat 640'!E320),'Procytrat 640'!E320,IF(ISNUMBER(SEARCH("12",'Procytrat 640'!E320)),EDATE(AB9318,12),IF(ISNUMBER(SEARCH("6",'Procytrat 640'!E320)),EDATE(AB9318,6),IF(ISNUMBER(SEARCH("3",'Procytrat 640'!E320)),EDATE(AB9318,3),DATEVALUE('Procytrat 640'!E320))))),""))</f>
        <v/>
      </c>
      <c r="AM9318" t="str">
        <f t="shared" ca="1" si="899"/>
        <v/>
      </c>
    </row>
    <row r="9319" spans="27:39" x14ac:dyDescent="0.3">
      <c r="AA9319" t="str">
        <f>IF(COUNTA('Procytrat 640'!B321,'Procytrat 640'!C321,'Procytrat 640'!D321)&gt;0,"640","")</f>
        <v/>
      </c>
      <c r="AB9319" t="str">
        <f>IFERROR(IF(ISNUMBER('Procytrat 640'!B321),'Procytrat 640'!B321,DATEVALUE('Procytrat 640'!B321)),"")</f>
        <v/>
      </c>
      <c r="AC9319" t="str">
        <f>IF(AA9319="","",'Procytrat 640'!C321)</f>
        <v/>
      </c>
      <c r="AD9319" t="str">
        <f>IF(AA9319="","",IFERROR(1*'Procytrat 640'!D321,IFERROR(_xludf.NUMBERVALUE('Procytrat 640'!D321,".",","),IFERROR(_xludf.NUMBERVALUE('Procytrat 640'!D321,",","."),0))))</f>
        <v/>
      </c>
      <c r="AE9319" t="str">
        <f>IF(AA9319="","",'Procytrat 640'!L321)</f>
        <v/>
      </c>
      <c r="AF9319">
        <f t="shared" si="894"/>
        <v>0</v>
      </c>
      <c r="AG9319" t="str">
        <f t="shared" si="895"/>
        <v/>
      </c>
      <c r="AH9319" t="str">
        <f t="shared" si="896"/>
        <v/>
      </c>
      <c r="AI9319">
        <f t="shared" si="897"/>
        <v>0</v>
      </c>
      <c r="AJ9319">
        <f t="shared" si="898"/>
        <v>0</v>
      </c>
      <c r="AK9319">
        <v>0</v>
      </c>
      <c r="AL9319" t="str">
        <f>IF(AA9319="","",IFERROR(IF(ISNUMBER('Procytrat 640'!E321),'Procytrat 640'!E321,IF(ISNUMBER(SEARCH("12",'Procytrat 640'!E321)),EDATE(AB9319,12),IF(ISNUMBER(SEARCH("6",'Procytrat 640'!E321)),EDATE(AB9319,6),IF(ISNUMBER(SEARCH("3",'Procytrat 640'!E321)),EDATE(AB9319,3),DATEVALUE('Procytrat 640'!E321))))),""))</f>
        <v/>
      </c>
      <c r="AM9319" t="str">
        <f t="shared" ca="1" si="899"/>
        <v/>
      </c>
    </row>
    <row r="9320" spans="27:39" x14ac:dyDescent="0.3">
      <c r="AA9320" t="str">
        <f>IF(COUNTA('Procytrat 640'!B322,'Procytrat 640'!C322,'Procytrat 640'!D322)&gt;0,"640","")</f>
        <v/>
      </c>
      <c r="AB9320" t="str">
        <f>IFERROR(IF(ISNUMBER('Procytrat 640'!B322),'Procytrat 640'!B322,DATEVALUE('Procytrat 640'!B322)),"")</f>
        <v/>
      </c>
      <c r="AC9320" t="str">
        <f>IF(AA9320="","",'Procytrat 640'!C322)</f>
        <v/>
      </c>
      <c r="AD9320" t="str">
        <f>IF(AA9320="","",IFERROR(1*'Procytrat 640'!D322,IFERROR(_xludf.NUMBERVALUE('Procytrat 640'!D322,".",","),IFERROR(_xludf.NUMBERVALUE('Procytrat 640'!D322,",","."),0))))</f>
        <v/>
      </c>
      <c r="AE9320" t="str">
        <f>IF(AA9320="","",'Procytrat 640'!L322)</f>
        <v/>
      </c>
      <c r="AF9320">
        <f t="shared" si="894"/>
        <v>0</v>
      </c>
      <c r="AG9320" t="str">
        <f t="shared" si="895"/>
        <v/>
      </c>
      <c r="AH9320" t="str">
        <f t="shared" si="896"/>
        <v/>
      </c>
      <c r="AI9320">
        <f t="shared" si="897"/>
        <v>0</v>
      </c>
      <c r="AJ9320">
        <f t="shared" si="898"/>
        <v>0</v>
      </c>
      <c r="AK9320">
        <v>0</v>
      </c>
      <c r="AL9320" t="str">
        <f>IF(AA9320="","",IFERROR(IF(ISNUMBER('Procytrat 640'!E322),'Procytrat 640'!E322,IF(ISNUMBER(SEARCH("12",'Procytrat 640'!E322)),EDATE(AB9320,12),IF(ISNUMBER(SEARCH("6",'Procytrat 640'!E322)),EDATE(AB9320,6),IF(ISNUMBER(SEARCH("3",'Procytrat 640'!E322)),EDATE(AB9320,3),DATEVALUE('Procytrat 640'!E322))))),""))</f>
        <v/>
      </c>
      <c r="AM9320" t="str">
        <f t="shared" ca="1" si="899"/>
        <v/>
      </c>
    </row>
    <row r="9321" spans="27:39" x14ac:dyDescent="0.3">
      <c r="AA9321" t="str">
        <f>IF(COUNTA('Procytrat 640'!B323,'Procytrat 640'!C323,'Procytrat 640'!D323)&gt;0,"640","")</f>
        <v/>
      </c>
      <c r="AB9321" t="str">
        <f>IFERROR(IF(ISNUMBER('Procytrat 640'!B323),'Procytrat 640'!B323,DATEVALUE('Procytrat 640'!B323)),"")</f>
        <v/>
      </c>
      <c r="AC9321" t="str">
        <f>IF(AA9321="","",'Procytrat 640'!C323)</f>
        <v/>
      </c>
      <c r="AD9321" t="str">
        <f>IF(AA9321="","",IFERROR(1*'Procytrat 640'!D323,IFERROR(_xludf.NUMBERVALUE('Procytrat 640'!D323,".",","),IFERROR(_xludf.NUMBERVALUE('Procytrat 640'!D323,",","."),0))))</f>
        <v/>
      </c>
      <c r="AE9321" t="str">
        <f>IF(AA9321="","",'Procytrat 640'!L323)</f>
        <v/>
      </c>
      <c r="AF9321">
        <f t="shared" si="894"/>
        <v>0</v>
      </c>
      <c r="AG9321" t="str">
        <f t="shared" si="895"/>
        <v/>
      </c>
      <c r="AH9321" t="str">
        <f t="shared" si="896"/>
        <v/>
      </c>
      <c r="AI9321">
        <f t="shared" si="897"/>
        <v>0</v>
      </c>
      <c r="AJ9321">
        <f t="shared" si="898"/>
        <v>0</v>
      </c>
      <c r="AK9321">
        <v>0</v>
      </c>
      <c r="AL9321" t="str">
        <f>IF(AA9321="","",IFERROR(IF(ISNUMBER('Procytrat 640'!E323),'Procytrat 640'!E323,IF(ISNUMBER(SEARCH("12",'Procytrat 640'!E323)),EDATE(AB9321,12),IF(ISNUMBER(SEARCH("6",'Procytrat 640'!E323)),EDATE(AB9321,6),IF(ISNUMBER(SEARCH("3",'Procytrat 640'!E323)),EDATE(AB9321,3),DATEVALUE('Procytrat 640'!E323))))),""))</f>
        <v/>
      </c>
      <c r="AM9321" t="str">
        <f t="shared" ca="1" si="899"/>
        <v/>
      </c>
    </row>
    <row r="9322" spans="27:39" x14ac:dyDescent="0.3">
      <c r="AA9322" t="str">
        <f>IF(COUNTA('Procytrat 640'!B324,'Procytrat 640'!C324,'Procytrat 640'!D324)&gt;0,"640","")</f>
        <v/>
      </c>
      <c r="AB9322" t="str">
        <f>IFERROR(IF(ISNUMBER('Procytrat 640'!B324),'Procytrat 640'!B324,DATEVALUE('Procytrat 640'!B324)),"")</f>
        <v/>
      </c>
      <c r="AC9322" t="str">
        <f>IF(AA9322="","",'Procytrat 640'!C324)</f>
        <v/>
      </c>
      <c r="AD9322" t="str">
        <f>IF(AA9322="","",IFERROR(1*'Procytrat 640'!D324,IFERROR(_xludf.NUMBERVALUE('Procytrat 640'!D324,".",","),IFERROR(_xludf.NUMBERVALUE('Procytrat 640'!D324,",","."),0))))</f>
        <v/>
      </c>
      <c r="AE9322" t="str">
        <f>IF(AA9322="","",'Procytrat 640'!L324)</f>
        <v/>
      </c>
      <c r="AF9322">
        <f t="shared" si="894"/>
        <v>0</v>
      </c>
      <c r="AG9322" t="str">
        <f t="shared" si="895"/>
        <v/>
      </c>
      <c r="AH9322" t="str">
        <f t="shared" si="896"/>
        <v/>
      </c>
      <c r="AI9322">
        <f t="shared" si="897"/>
        <v>0</v>
      </c>
      <c r="AJ9322">
        <f t="shared" si="898"/>
        <v>0</v>
      </c>
      <c r="AK9322">
        <v>0</v>
      </c>
      <c r="AL9322" t="str">
        <f>IF(AA9322="","",IFERROR(IF(ISNUMBER('Procytrat 640'!E324),'Procytrat 640'!E324,IF(ISNUMBER(SEARCH("12",'Procytrat 640'!E324)),EDATE(AB9322,12),IF(ISNUMBER(SEARCH("6",'Procytrat 640'!E324)),EDATE(AB9322,6),IF(ISNUMBER(SEARCH("3",'Procytrat 640'!E324)),EDATE(AB9322,3),DATEVALUE('Procytrat 640'!E324))))),""))</f>
        <v/>
      </c>
      <c r="AM9322" t="str">
        <f t="shared" ca="1" si="899"/>
        <v/>
      </c>
    </row>
    <row r="9323" spans="27:39" x14ac:dyDescent="0.3">
      <c r="AA9323" t="str">
        <f>IF(COUNTA('Procytrat 640'!B325,'Procytrat 640'!C325,'Procytrat 640'!D325)&gt;0,"640","")</f>
        <v/>
      </c>
      <c r="AB9323" t="str">
        <f>IFERROR(IF(ISNUMBER('Procytrat 640'!B325),'Procytrat 640'!B325,DATEVALUE('Procytrat 640'!B325)),"")</f>
        <v/>
      </c>
      <c r="AC9323" t="str">
        <f>IF(AA9323="","",'Procytrat 640'!C325)</f>
        <v/>
      </c>
      <c r="AD9323" t="str">
        <f>IF(AA9323="","",IFERROR(1*'Procytrat 640'!D325,IFERROR(_xludf.NUMBERVALUE('Procytrat 640'!D325,".",","),IFERROR(_xludf.NUMBERVALUE('Procytrat 640'!D325,",","."),0))))</f>
        <v/>
      </c>
      <c r="AE9323" t="str">
        <f>IF(AA9323="","",'Procytrat 640'!L325)</f>
        <v/>
      </c>
      <c r="AF9323">
        <f t="shared" si="894"/>
        <v>0</v>
      </c>
      <c r="AG9323" t="str">
        <f t="shared" si="895"/>
        <v/>
      </c>
      <c r="AH9323" t="str">
        <f t="shared" si="896"/>
        <v/>
      </c>
      <c r="AI9323">
        <f t="shared" si="897"/>
        <v>0</v>
      </c>
      <c r="AJ9323">
        <f t="shared" si="898"/>
        <v>0</v>
      </c>
      <c r="AK9323">
        <v>0</v>
      </c>
      <c r="AL9323" t="str">
        <f>IF(AA9323="","",IFERROR(IF(ISNUMBER('Procytrat 640'!E325),'Procytrat 640'!E325,IF(ISNUMBER(SEARCH("12",'Procytrat 640'!E325)),EDATE(AB9323,12),IF(ISNUMBER(SEARCH("6",'Procytrat 640'!E325)),EDATE(AB9323,6),IF(ISNUMBER(SEARCH("3",'Procytrat 640'!E325)),EDATE(AB9323,3),DATEVALUE('Procytrat 640'!E325))))),""))</f>
        <v/>
      </c>
      <c r="AM9323" t="str">
        <f t="shared" ca="1" si="899"/>
        <v/>
      </c>
    </row>
    <row r="9324" spans="27:39" x14ac:dyDescent="0.3">
      <c r="AA9324" t="str">
        <f>IF(COUNTA('Procytrat 640'!B326,'Procytrat 640'!C326,'Procytrat 640'!D326)&gt;0,"640","")</f>
        <v/>
      </c>
      <c r="AB9324" t="str">
        <f>IFERROR(IF(ISNUMBER('Procytrat 640'!B326),'Procytrat 640'!B326,DATEVALUE('Procytrat 640'!B326)),"")</f>
        <v/>
      </c>
      <c r="AC9324" t="str">
        <f>IF(AA9324="","",'Procytrat 640'!C326)</f>
        <v/>
      </c>
      <c r="AD9324" t="str">
        <f>IF(AA9324="","",IFERROR(1*'Procytrat 640'!D326,IFERROR(_xludf.NUMBERVALUE('Procytrat 640'!D326,".",","),IFERROR(_xludf.NUMBERVALUE('Procytrat 640'!D326,",","."),0))))</f>
        <v/>
      </c>
      <c r="AE9324" t="str">
        <f>IF(AA9324="","",'Procytrat 640'!L326)</f>
        <v/>
      </c>
      <c r="AF9324">
        <f t="shared" si="894"/>
        <v>0</v>
      </c>
      <c r="AG9324" t="str">
        <f t="shared" si="895"/>
        <v/>
      </c>
      <c r="AH9324" t="str">
        <f t="shared" si="896"/>
        <v/>
      </c>
      <c r="AI9324">
        <f t="shared" si="897"/>
        <v>0</v>
      </c>
      <c r="AJ9324">
        <f t="shared" si="898"/>
        <v>0</v>
      </c>
      <c r="AK9324">
        <v>0</v>
      </c>
      <c r="AL9324" t="str">
        <f>IF(AA9324="","",IFERROR(IF(ISNUMBER('Procytrat 640'!E326),'Procytrat 640'!E326,IF(ISNUMBER(SEARCH("12",'Procytrat 640'!E326)),EDATE(AB9324,12),IF(ISNUMBER(SEARCH("6",'Procytrat 640'!E326)),EDATE(AB9324,6),IF(ISNUMBER(SEARCH("3",'Procytrat 640'!E326)),EDATE(AB9324,3),DATEVALUE('Procytrat 640'!E326))))),""))</f>
        <v/>
      </c>
      <c r="AM9324" t="str">
        <f t="shared" ca="1" si="899"/>
        <v/>
      </c>
    </row>
    <row r="9325" spans="27:39" x14ac:dyDescent="0.3">
      <c r="AA9325" t="str">
        <f>IF(COUNTA('Procytrat 640'!B327,'Procytrat 640'!C327,'Procytrat 640'!D327)&gt;0,"640","")</f>
        <v/>
      </c>
      <c r="AB9325" t="str">
        <f>IFERROR(IF(ISNUMBER('Procytrat 640'!B327),'Procytrat 640'!B327,DATEVALUE('Procytrat 640'!B327)),"")</f>
        <v/>
      </c>
      <c r="AC9325" t="str">
        <f>IF(AA9325="","",'Procytrat 640'!C327)</f>
        <v/>
      </c>
      <c r="AD9325" t="str">
        <f>IF(AA9325="","",IFERROR(1*'Procytrat 640'!D327,IFERROR(_xludf.NUMBERVALUE('Procytrat 640'!D327,".",","),IFERROR(_xludf.NUMBERVALUE('Procytrat 640'!D327,",","."),0))))</f>
        <v/>
      </c>
      <c r="AE9325" t="str">
        <f>IF(AA9325="","",'Procytrat 640'!L327)</f>
        <v/>
      </c>
      <c r="AF9325">
        <f t="shared" si="894"/>
        <v>0</v>
      </c>
      <c r="AG9325" t="str">
        <f t="shared" si="895"/>
        <v/>
      </c>
      <c r="AH9325" t="str">
        <f t="shared" si="896"/>
        <v/>
      </c>
      <c r="AI9325">
        <f t="shared" si="897"/>
        <v>0</v>
      </c>
      <c r="AJ9325">
        <f t="shared" si="898"/>
        <v>0</v>
      </c>
      <c r="AK9325">
        <v>0</v>
      </c>
      <c r="AL9325" t="str">
        <f>IF(AA9325="","",IFERROR(IF(ISNUMBER('Procytrat 640'!E327),'Procytrat 640'!E327,IF(ISNUMBER(SEARCH("12",'Procytrat 640'!E327)),EDATE(AB9325,12),IF(ISNUMBER(SEARCH("6",'Procytrat 640'!E327)),EDATE(AB9325,6),IF(ISNUMBER(SEARCH("3",'Procytrat 640'!E327)),EDATE(AB9325,3),DATEVALUE('Procytrat 640'!E327))))),""))</f>
        <v/>
      </c>
      <c r="AM9325" t="str">
        <f t="shared" ca="1" si="899"/>
        <v/>
      </c>
    </row>
    <row r="9326" spans="27:39" x14ac:dyDescent="0.3">
      <c r="AA9326" t="str">
        <f>IF(COUNTA('Procytrat 640'!B328,'Procytrat 640'!C328,'Procytrat 640'!D328)&gt;0,"640","")</f>
        <v/>
      </c>
      <c r="AB9326" t="str">
        <f>IFERROR(IF(ISNUMBER('Procytrat 640'!B328),'Procytrat 640'!B328,DATEVALUE('Procytrat 640'!B328)),"")</f>
        <v/>
      </c>
      <c r="AC9326" t="str">
        <f>IF(AA9326="","",'Procytrat 640'!C328)</f>
        <v/>
      </c>
      <c r="AD9326" t="str">
        <f>IF(AA9326="","",IFERROR(1*'Procytrat 640'!D328,IFERROR(_xludf.NUMBERVALUE('Procytrat 640'!D328,".",","),IFERROR(_xludf.NUMBERVALUE('Procytrat 640'!D328,",","."),0))))</f>
        <v/>
      </c>
      <c r="AE9326" t="str">
        <f>IF(AA9326="","",'Procytrat 640'!L328)</f>
        <v/>
      </c>
      <c r="AF9326">
        <f t="shared" si="894"/>
        <v>0</v>
      </c>
      <c r="AG9326" t="str">
        <f t="shared" si="895"/>
        <v/>
      </c>
      <c r="AH9326" t="str">
        <f t="shared" si="896"/>
        <v/>
      </c>
      <c r="AI9326">
        <f t="shared" si="897"/>
        <v>0</v>
      </c>
      <c r="AJ9326">
        <f t="shared" si="898"/>
        <v>0</v>
      </c>
      <c r="AK9326">
        <v>0</v>
      </c>
      <c r="AL9326" t="str">
        <f>IF(AA9326="","",IFERROR(IF(ISNUMBER('Procytrat 640'!E328),'Procytrat 640'!E328,IF(ISNUMBER(SEARCH("12",'Procytrat 640'!E328)),EDATE(AB9326,12),IF(ISNUMBER(SEARCH("6",'Procytrat 640'!E328)),EDATE(AB9326,6),IF(ISNUMBER(SEARCH("3",'Procytrat 640'!E328)),EDATE(AB9326,3),DATEVALUE('Procytrat 640'!E328))))),""))</f>
        <v/>
      </c>
      <c r="AM9326" t="str">
        <f t="shared" ca="1" si="899"/>
        <v/>
      </c>
    </row>
    <row r="9327" spans="27:39" x14ac:dyDescent="0.3">
      <c r="AA9327" t="str">
        <f>IF(COUNTA('Procytrat 640'!B329,'Procytrat 640'!C329,'Procytrat 640'!D329)&gt;0,"640","")</f>
        <v/>
      </c>
      <c r="AB9327" t="str">
        <f>IFERROR(IF(ISNUMBER('Procytrat 640'!B329),'Procytrat 640'!B329,DATEVALUE('Procytrat 640'!B329)),"")</f>
        <v/>
      </c>
      <c r="AC9327" t="str">
        <f>IF(AA9327="","",'Procytrat 640'!C329)</f>
        <v/>
      </c>
      <c r="AD9327" t="str">
        <f>IF(AA9327="","",IFERROR(1*'Procytrat 640'!D329,IFERROR(_xludf.NUMBERVALUE('Procytrat 640'!D329,".",","),IFERROR(_xludf.NUMBERVALUE('Procytrat 640'!D329,",","."),0))))</f>
        <v/>
      </c>
      <c r="AE9327" t="str">
        <f>IF(AA9327="","",'Procytrat 640'!L329)</f>
        <v/>
      </c>
      <c r="AF9327">
        <f t="shared" si="894"/>
        <v>0</v>
      </c>
      <c r="AG9327" t="str">
        <f t="shared" si="895"/>
        <v/>
      </c>
      <c r="AH9327" t="str">
        <f t="shared" si="896"/>
        <v/>
      </c>
      <c r="AI9327">
        <f t="shared" si="897"/>
        <v>0</v>
      </c>
      <c r="AJ9327">
        <f t="shared" si="898"/>
        <v>0</v>
      </c>
      <c r="AK9327">
        <v>0</v>
      </c>
      <c r="AL9327" t="str">
        <f>IF(AA9327="","",IFERROR(IF(ISNUMBER('Procytrat 640'!E329),'Procytrat 640'!E329,IF(ISNUMBER(SEARCH("12",'Procytrat 640'!E329)),EDATE(AB9327,12),IF(ISNUMBER(SEARCH("6",'Procytrat 640'!E329)),EDATE(AB9327,6),IF(ISNUMBER(SEARCH("3",'Procytrat 640'!E329)),EDATE(AB9327,3),DATEVALUE('Procytrat 640'!E329))))),""))</f>
        <v/>
      </c>
      <c r="AM9327" t="str">
        <f t="shared" ca="1" si="899"/>
        <v/>
      </c>
    </row>
    <row r="9328" spans="27:39" x14ac:dyDescent="0.3">
      <c r="AA9328" t="str">
        <f>IF(COUNTA('Procytrat 640'!B330,'Procytrat 640'!C330,'Procytrat 640'!D330)&gt;0,"640","")</f>
        <v/>
      </c>
      <c r="AB9328" t="str">
        <f>IFERROR(IF(ISNUMBER('Procytrat 640'!B330),'Procytrat 640'!B330,DATEVALUE('Procytrat 640'!B330)),"")</f>
        <v/>
      </c>
      <c r="AC9328" t="str">
        <f>IF(AA9328="","",'Procytrat 640'!C330)</f>
        <v/>
      </c>
      <c r="AD9328" t="str">
        <f>IF(AA9328="","",IFERROR(1*'Procytrat 640'!D330,IFERROR(_xludf.NUMBERVALUE('Procytrat 640'!D330,".",","),IFERROR(_xludf.NUMBERVALUE('Procytrat 640'!D330,",","."),0))))</f>
        <v/>
      </c>
      <c r="AE9328" t="str">
        <f>IF(AA9328="","",'Procytrat 640'!L330)</f>
        <v/>
      </c>
      <c r="AF9328">
        <f t="shared" si="894"/>
        <v>0</v>
      </c>
      <c r="AG9328" t="str">
        <f t="shared" si="895"/>
        <v/>
      </c>
      <c r="AH9328" t="str">
        <f t="shared" si="896"/>
        <v/>
      </c>
      <c r="AI9328">
        <f t="shared" si="897"/>
        <v>0</v>
      </c>
      <c r="AJ9328">
        <f t="shared" si="898"/>
        <v>0</v>
      </c>
      <c r="AK9328">
        <v>0</v>
      </c>
      <c r="AL9328" t="str">
        <f>IF(AA9328="","",IFERROR(IF(ISNUMBER('Procytrat 640'!E330),'Procytrat 640'!E330,IF(ISNUMBER(SEARCH("12",'Procytrat 640'!E330)),EDATE(AB9328,12),IF(ISNUMBER(SEARCH("6",'Procytrat 640'!E330)),EDATE(AB9328,6),IF(ISNUMBER(SEARCH("3",'Procytrat 640'!E330)),EDATE(AB9328,3),DATEVALUE('Procytrat 640'!E330))))),""))</f>
        <v/>
      </c>
      <c r="AM9328" t="str">
        <f t="shared" ca="1" si="899"/>
        <v/>
      </c>
    </row>
    <row r="9329" spans="27:39" x14ac:dyDescent="0.3">
      <c r="AA9329" t="str">
        <f>IF(COUNTA('Procytrat 640'!B331,'Procytrat 640'!C331,'Procytrat 640'!D331)&gt;0,"640","")</f>
        <v/>
      </c>
      <c r="AB9329" t="str">
        <f>IFERROR(IF(ISNUMBER('Procytrat 640'!B331),'Procytrat 640'!B331,DATEVALUE('Procytrat 640'!B331)),"")</f>
        <v/>
      </c>
      <c r="AC9329" t="str">
        <f>IF(AA9329="","",'Procytrat 640'!C331)</f>
        <v/>
      </c>
      <c r="AD9329" t="str">
        <f>IF(AA9329="","",IFERROR(1*'Procytrat 640'!D331,IFERROR(_xludf.NUMBERVALUE('Procytrat 640'!D331,".",","),IFERROR(_xludf.NUMBERVALUE('Procytrat 640'!D331,",","."),0))))</f>
        <v/>
      </c>
      <c r="AE9329" t="str">
        <f>IF(AA9329="","",'Procytrat 640'!L331)</f>
        <v/>
      </c>
      <c r="AF9329">
        <f t="shared" si="894"/>
        <v>0</v>
      </c>
      <c r="AG9329" t="str">
        <f t="shared" si="895"/>
        <v/>
      </c>
      <c r="AH9329" t="str">
        <f t="shared" si="896"/>
        <v/>
      </c>
      <c r="AI9329">
        <f t="shared" si="897"/>
        <v>0</v>
      </c>
      <c r="AJ9329">
        <f t="shared" si="898"/>
        <v>0</v>
      </c>
      <c r="AK9329">
        <v>0</v>
      </c>
      <c r="AL9329" t="str">
        <f>IF(AA9329="","",IFERROR(IF(ISNUMBER('Procytrat 640'!E331),'Procytrat 640'!E331,IF(ISNUMBER(SEARCH("12",'Procytrat 640'!E331)),EDATE(AB9329,12),IF(ISNUMBER(SEARCH("6",'Procytrat 640'!E331)),EDATE(AB9329,6),IF(ISNUMBER(SEARCH("3",'Procytrat 640'!E331)),EDATE(AB9329,3),DATEVALUE('Procytrat 640'!E331))))),""))</f>
        <v/>
      </c>
      <c r="AM9329" t="str">
        <f t="shared" ca="1" si="899"/>
        <v/>
      </c>
    </row>
    <row r="9330" spans="27:39" x14ac:dyDescent="0.3">
      <c r="AA9330" t="str">
        <f>IF(COUNTA('Procytrat 640'!B332,'Procytrat 640'!C332,'Procytrat 640'!D332)&gt;0,"640","")</f>
        <v/>
      </c>
      <c r="AB9330" t="str">
        <f>IFERROR(IF(ISNUMBER('Procytrat 640'!B332),'Procytrat 640'!B332,DATEVALUE('Procytrat 640'!B332)),"")</f>
        <v/>
      </c>
      <c r="AC9330" t="str">
        <f>IF(AA9330="","",'Procytrat 640'!C332)</f>
        <v/>
      </c>
      <c r="AD9330" t="str">
        <f>IF(AA9330="","",IFERROR(1*'Procytrat 640'!D332,IFERROR(_xludf.NUMBERVALUE('Procytrat 640'!D332,".",","),IFERROR(_xludf.NUMBERVALUE('Procytrat 640'!D332,",","."),0))))</f>
        <v/>
      </c>
      <c r="AE9330" t="str">
        <f>IF(AA9330="","",'Procytrat 640'!L332)</f>
        <v/>
      </c>
      <c r="AF9330">
        <f t="shared" si="894"/>
        <v>0</v>
      </c>
      <c r="AG9330" t="str">
        <f t="shared" si="895"/>
        <v/>
      </c>
      <c r="AH9330" t="str">
        <f t="shared" si="896"/>
        <v/>
      </c>
      <c r="AI9330">
        <f t="shared" si="897"/>
        <v>0</v>
      </c>
      <c r="AJ9330">
        <f t="shared" si="898"/>
        <v>0</v>
      </c>
      <c r="AK9330">
        <v>0</v>
      </c>
      <c r="AL9330" t="str">
        <f>IF(AA9330="","",IFERROR(IF(ISNUMBER('Procytrat 640'!E332),'Procytrat 640'!E332,IF(ISNUMBER(SEARCH("12",'Procytrat 640'!E332)),EDATE(AB9330,12),IF(ISNUMBER(SEARCH("6",'Procytrat 640'!E332)),EDATE(AB9330,6),IF(ISNUMBER(SEARCH("3",'Procytrat 640'!E332)),EDATE(AB9330,3),DATEVALUE('Procytrat 640'!E332))))),""))</f>
        <v/>
      </c>
      <c r="AM9330" t="str">
        <f t="shared" ca="1" si="899"/>
        <v/>
      </c>
    </row>
    <row r="9331" spans="27:39" x14ac:dyDescent="0.3">
      <c r="AA9331" t="str">
        <f>IF(COUNTA('Procytrat 640'!B333,'Procytrat 640'!C333,'Procytrat 640'!D333)&gt;0,"640","")</f>
        <v/>
      </c>
      <c r="AB9331" t="str">
        <f>IFERROR(IF(ISNUMBER('Procytrat 640'!B333),'Procytrat 640'!B333,DATEVALUE('Procytrat 640'!B333)),"")</f>
        <v/>
      </c>
      <c r="AC9331" t="str">
        <f>IF(AA9331="","",'Procytrat 640'!C333)</f>
        <v/>
      </c>
      <c r="AD9331" t="str">
        <f>IF(AA9331="","",IFERROR(1*'Procytrat 640'!D333,IFERROR(_xludf.NUMBERVALUE('Procytrat 640'!D333,".",","),IFERROR(_xludf.NUMBERVALUE('Procytrat 640'!D333,",","."),0))))</f>
        <v/>
      </c>
      <c r="AE9331" t="str">
        <f>IF(AA9331="","",'Procytrat 640'!L333)</f>
        <v/>
      </c>
      <c r="AF9331">
        <f t="shared" si="894"/>
        <v>0</v>
      </c>
      <c r="AG9331" t="str">
        <f t="shared" si="895"/>
        <v/>
      </c>
      <c r="AH9331" t="str">
        <f t="shared" si="896"/>
        <v/>
      </c>
      <c r="AI9331">
        <f t="shared" si="897"/>
        <v>0</v>
      </c>
      <c r="AJ9331">
        <f t="shared" si="898"/>
        <v>0</v>
      </c>
      <c r="AK9331">
        <v>0</v>
      </c>
      <c r="AL9331" t="str">
        <f>IF(AA9331="","",IFERROR(IF(ISNUMBER('Procytrat 640'!E333),'Procytrat 640'!E333,IF(ISNUMBER(SEARCH("12",'Procytrat 640'!E333)),EDATE(AB9331,12),IF(ISNUMBER(SEARCH("6",'Procytrat 640'!E333)),EDATE(AB9331,6),IF(ISNUMBER(SEARCH("3",'Procytrat 640'!E333)),EDATE(AB9331,3),DATEVALUE('Procytrat 640'!E333))))),""))</f>
        <v/>
      </c>
      <c r="AM9331" t="str">
        <f t="shared" ca="1" si="899"/>
        <v/>
      </c>
    </row>
    <row r="9332" spans="27:39" x14ac:dyDescent="0.3">
      <c r="AA9332" t="str">
        <f>IF(COUNTA('Procytrat 640'!B334,'Procytrat 640'!C334,'Procytrat 640'!D334)&gt;0,"640","")</f>
        <v/>
      </c>
      <c r="AB9332" t="str">
        <f>IFERROR(IF(ISNUMBER('Procytrat 640'!B334),'Procytrat 640'!B334,DATEVALUE('Procytrat 640'!B334)),"")</f>
        <v/>
      </c>
      <c r="AC9332" t="str">
        <f>IF(AA9332="","",'Procytrat 640'!C334)</f>
        <v/>
      </c>
      <c r="AD9332" t="str">
        <f>IF(AA9332="","",IFERROR(1*'Procytrat 640'!D334,IFERROR(_xludf.NUMBERVALUE('Procytrat 640'!D334,".",","),IFERROR(_xludf.NUMBERVALUE('Procytrat 640'!D334,",","."),0))))</f>
        <v/>
      </c>
      <c r="AE9332" t="str">
        <f>IF(AA9332="","",'Procytrat 640'!L334)</f>
        <v/>
      </c>
      <c r="AF9332">
        <f t="shared" si="894"/>
        <v>0</v>
      </c>
      <c r="AG9332" t="str">
        <f t="shared" si="895"/>
        <v/>
      </c>
      <c r="AH9332" t="str">
        <f t="shared" si="896"/>
        <v/>
      </c>
      <c r="AI9332">
        <f t="shared" si="897"/>
        <v>0</v>
      </c>
      <c r="AJ9332">
        <f t="shared" si="898"/>
        <v>0</v>
      </c>
      <c r="AK9332">
        <v>0</v>
      </c>
      <c r="AL9332" t="str">
        <f>IF(AA9332="","",IFERROR(IF(ISNUMBER('Procytrat 640'!E334),'Procytrat 640'!E334,IF(ISNUMBER(SEARCH("12",'Procytrat 640'!E334)),EDATE(AB9332,12),IF(ISNUMBER(SEARCH("6",'Procytrat 640'!E334)),EDATE(AB9332,6),IF(ISNUMBER(SEARCH("3",'Procytrat 640'!E334)),EDATE(AB9332,3),DATEVALUE('Procytrat 640'!E334))))),""))</f>
        <v/>
      </c>
      <c r="AM9332" t="str">
        <f t="shared" ca="1" si="899"/>
        <v/>
      </c>
    </row>
    <row r="9333" spans="27:39" x14ac:dyDescent="0.3">
      <c r="AA9333" t="str">
        <f>IF(COUNTA('Procytrat 640'!B335,'Procytrat 640'!C335,'Procytrat 640'!D335)&gt;0,"640","")</f>
        <v/>
      </c>
      <c r="AB9333" t="str">
        <f>IFERROR(IF(ISNUMBER('Procytrat 640'!B335),'Procytrat 640'!B335,DATEVALUE('Procytrat 640'!B335)),"")</f>
        <v/>
      </c>
      <c r="AC9333" t="str">
        <f>IF(AA9333="","",'Procytrat 640'!C335)</f>
        <v/>
      </c>
      <c r="AD9333" t="str">
        <f>IF(AA9333="","",IFERROR(1*'Procytrat 640'!D335,IFERROR(_xludf.NUMBERVALUE('Procytrat 640'!D335,".",","),IFERROR(_xludf.NUMBERVALUE('Procytrat 640'!D335,",","."),0))))</f>
        <v/>
      </c>
      <c r="AE9333" t="str">
        <f>IF(AA9333="","",'Procytrat 640'!L335)</f>
        <v/>
      </c>
      <c r="AF9333">
        <f t="shared" si="894"/>
        <v>0</v>
      </c>
      <c r="AG9333" t="str">
        <f t="shared" si="895"/>
        <v/>
      </c>
      <c r="AH9333" t="str">
        <f t="shared" si="896"/>
        <v/>
      </c>
      <c r="AI9333">
        <f t="shared" si="897"/>
        <v>0</v>
      </c>
      <c r="AJ9333">
        <f t="shared" si="898"/>
        <v>0</v>
      </c>
      <c r="AK9333">
        <v>0</v>
      </c>
      <c r="AL9333" t="str">
        <f>IF(AA9333="","",IFERROR(IF(ISNUMBER('Procytrat 640'!E335),'Procytrat 640'!E335,IF(ISNUMBER(SEARCH("12",'Procytrat 640'!E335)),EDATE(AB9333,12),IF(ISNUMBER(SEARCH("6",'Procytrat 640'!E335)),EDATE(AB9333,6),IF(ISNUMBER(SEARCH("3",'Procytrat 640'!E335)),EDATE(AB9333,3),DATEVALUE('Procytrat 640'!E335))))),""))</f>
        <v/>
      </c>
      <c r="AM9333" t="str">
        <f t="shared" ca="1" si="899"/>
        <v/>
      </c>
    </row>
    <row r="9334" spans="27:39" x14ac:dyDescent="0.3">
      <c r="AA9334" t="str">
        <f>IF(COUNTA('Procytrat 640'!B336,'Procytrat 640'!C336,'Procytrat 640'!D336)&gt;0,"640","")</f>
        <v/>
      </c>
      <c r="AB9334" t="str">
        <f>IFERROR(IF(ISNUMBER('Procytrat 640'!B336),'Procytrat 640'!B336,DATEVALUE('Procytrat 640'!B336)),"")</f>
        <v/>
      </c>
      <c r="AC9334" t="str">
        <f>IF(AA9334="","",'Procytrat 640'!C336)</f>
        <v/>
      </c>
      <c r="AD9334" t="str">
        <f>IF(AA9334="","",IFERROR(1*'Procytrat 640'!D336,IFERROR(_xludf.NUMBERVALUE('Procytrat 640'!D336,".",","),IFERROR(_xludf.NUMBERVALUE('Procytrat 640'!D336,",","."),0))))</f>
        <v/>
      </c>
      <c r="AE9334" t="str">
        <f>IF(AA9334="","",'Procytrat 640'!L336)</f>
        <v/>
      </c>
      <c r="AF9334">
        <f t="shared" si="894"/>
        <v>0</v>
      </c>
      <c r="AG9334" t="str">
        <f t="shared" si="895"/>
        <v/>
      </c>
      <c r="AH9334" t="str">
        <f t="shared" si="896"/>
        <v/>
      </c>
      <c r="AI9334">
        <f t="shared" si="897"/>
        <v>0</v>
      </c>
      <c r="AJ9334">
        <f t="shared" si="898"/>
        <v>0</v>
      </c>
      <c r="AK9334">
        <v>0</v>
      </c>
      <c r="AL9334" t="str">
        <f>IF(AA9334="","",IFERROR(IF(ISNUMBER('Procytrat 640'!E336),'Procytrat 640'!E336,IF(ISNUMBER(SEARCH("12",'Procytrat 640'!E336)),EDATE(AB9334,12),IF(ISNUMBER(SEARCH("6",'Procytrat 640'!E336)),EDATE(AB9334,6),IF(ISNUMBER(SEARCH("3",'Procytrat 640'!E336)),EDATE(AB9334,3),DATEVALUE('Procytrat 640'!E336))))),""))</f>
        <v/>
      </c>
      <c r="AM9334" t="str">
        <f t="shared" ca="1" si="899"/>
        <v/>
      </c>
    </row>
    <row r="9335" spans="27:39" x14ac:dyDescent="0.3">
      <c r="AA9335" t="str">
        <f>IF(COUNTA('Procytrat 640'!B337,'Procytrat 640'!C337,'Procytrat 640'!D337)&gt;0,"640","")</f>
        <v/>
      </c>
      <c r="AB9335" t="str">
        <f>IFERROR(IF(ISNUMBER('Procytrat 640'!B337),'Procytrat 640'!B337,DATEVALUE('Procytrat 640'!B337)),"")</f>
        <v/>
      </c>
      <c r="AC9335" t="str">
        <f>IF(AA9335="","",'Procytrat 640'!C337)</f>
        <v/>
      </c>
      <c r="AD9335" t="str">
        <f>IF(AA9335="","",IFERROR(1*'Procytrat 640'!D337,IFERROR(_xludf.NUMBERVALUE('Procytrat 640'!D337,".",","),IFERROR(_xludf.NUMBERVALUE('Procytrat 640'!D337,",","."),0))))</f>
        <v/>
      </c>
      <c r="AE9335" t="str">
        <f>IF(AA9335="","",'Procytrat 640'!L337)</f>
        <v/>
      </c>
      <c r="AF9335">
        <f t="shared" si="894"/>
        <v>0</v>
      </c>
      <c r="AG9335" t="str">
        <f t="shared" si="895"/>
        <v/>
      </c>
      <c r="AH9335" t="str">
        <f t="shared" si="896"/>
        <v/>
      </c>
      <c r="AI9335">
        <f t="shared" si="897"/>
        <v>0</v>
      </c>
      <c r="AJ9335">
        <f t="shared" si="898"/>
        <v>0</v>
      </c>
      <c r="AK9335">
        <v>0</v>
      </c>
      <c r="AL9335" t="str">
        <f>IF(AA9335="","",IFERROR(IF(ISNUMBER('Procytrat 640'!E337),'Procytrat 640'!E337,IF(ISNUMBER(SEARCH("12",'Procytrat 640'!E337)),EDATE(AB9335,12),IF(ISNUMBER(SEARCH("6",'Procytrat 640'!E337)),EDATE(AB9335,6),IF(ISNUMBER(SEARCH("3",'Procytrat 640'!E337)),EDATE(AB9335,3),DATEVALUE('Procytrat 640'!E337))))),""))</f>
        <v/>
      </c>
      <c r="AM9335" t="str">
        <f t="shared" ca="1" si="899"/>
        <v/>
      </c>
    </row>
    <row r="9336" spans="27:39" x14ac:dyDescent="0.3">
      <c r="AA9336" t="str">
        <f>IF(COUNTA('Procytrat 640'!B338,'Procytrat 640'!C338,'Procytrat 640'!D338)&gt;0,"640","")</f>
        <v/>
      </c>
      <c r="AB9336" t="str">
        <f>IFERROR(IF(ISNUMBER('Procytrat 640'!B338),'Procytrat 640'!B338,DATEVALUE('Procytrat 640'!B338)),"")</f>
        <v/>
      </c>
      <c r="AC9336" t="str">
        <f>IF(AA9336="","",'Procytrat 640'!C338)</f>
        <v/>
      </c>
      <c r="AD9336" t="str">
        <f>IF(AA9336="","",IFERROR(1*'Procytrat 640'!D338,IFERROR(_xludf.NUMBERVALUE('Procytrat 640'!D338,".",","),IFERROR(_xludf.NUMBERVALUE('Procytrat 640'!D338,",","."),0))))</f>
        <v/>
      </c>
      <c r="AE9336" t="str">
        <f>IF(AA9336="","",'Procytrat 640'!L338)</f>
        <v/>
      </c>
      <c r="AF9336">
        <f t="shared" si="894"/>
        <v>0</v>
      </c>
      <c r="AG9336" t="str">
        <f t="shared" si="895"/>
        <v/>
      </c>
      <c r="AH9336" t="str">
        <f t="shared" si="896"/>
        <v/>
      </c>
      <c r="AI9336">
        <f t="shared" si="897"/>
        <v>0</v>
      </c>
      <c r="AJ9336">
        <f t="shared" si="898"/>
        <v>0</v>
      </c>
      <c r="AK9336">
        <v>0</v>
      </c>
      <c r="AL9336" t="str">
        <f>IF(AA9336="","",IFERROR(IF(ISNUMBER('Procytrat 640'!E338),'Procytrat 640'!E338,IF(ISNUMBER(SEARCH("12",'Procytrat 640'!E338)),EDATE(AB9336,12),IF(ISNUMBER(SEARCH("6",'Procytrat 640'!E338)),EDATE(AB9336,6),IF(ISNUMBER(SEARCH("3",'Procytrat 640'!E338)),EDATE(AB9336,3),DATEVALUE('Procytrat 640'!E338))))),""))</f>
        <v/>
      </c>
      <c r="AM9336" t="str">
        <f t="shared" ca="1" si="899"/>
        <v/>
      </c>
    </row>
    <row r="9337" spans="27:39" x14ac:dyDescent="0.3">
      <c r="AA9337" t="str">
        <f>IF(COUNTA('Procytrat 640'!B339,'Procytrat 640'!C339,'Procytrat 640'!D339)&gt;0,"640","")</f>
        <v/>
      </c>
      <c r="AB9337" t="str">
        <f>IFERROR(IF(ISNUMBER('Procytrat 640'!B339),'Procytrat 640'!B339,DATEVALUE('Procytrat 640'!B339)),"")</f>
        <v/>
      </c>
      <c r="AC9337" t="str">
        <f>IF(AA9337="","",'Procytrat 640'!C339)</f>
        <v/>
      </c>
      <c r="AD9337" t="str">
        <f>IF(AA9337="","",IFERROR(1*'Procytrat 640'!D339,IFERROR(_xludf.NUMBERVALUE('Procytrat 640'!D339,".",","),IFERROR(_xludf.NUMBERVALUE('Procytrat 640'!D339,",","."),0))))</f>
        <v/>
      </c>
      <c r="AE9337" t="str">
        <f>IF(AA9337="","",'Procytrat 640'!L339)</f>
        <v/>
      </c>
      <c r="AF9337">
        <f t="shared" si="894"/>
        <v>0</v>
      </c>
      <c r="AG9337" t="str">
        <f t="shared" si="895"/>
        <v/>
      </c>
      <c r="AH9337" t="str">
        <f t="shared" si="896"/>
        <v/>
      </c>
      <c r="AI9337">
        <f t="shared" si="897"/>
        <v>0</v>
      </c>
      <c r="AJ9337">
        <f t="shared" si="898"/>
        <v>0</v>
      </c>
      <c r="AK9337">
        <v>0</v>
      </c>
      <c r="AL9337" t="str">
        <f>IF(AA9337="","",IFERROR(IF(ISNUMBER('Procytrat 640'!E339),'Procytrat 640'!E339,IF(ISNUMBER(SEARCH("12",'Procytrat 640'!E339)),EDATE(AB9337,12),IF(ISNUMBER(SEARCH("6",'Procytrat 640'!E339)),EDATE(AB9337,6),IF(ISNUMBER(SEARCH("3",'Procytrat 640'!E339)),EDATE(AB9337,3),DATEVALUE('Procytrat 640'!E339))))),""))</f>
        <v/>
      </c>
      <c r="AM9337" t="str">
        <f t="shared" ca="1" si="899"/>
        <v/>
      </c>
    </row>
    <row r="9338" spans="27:39" x14ac:dyDescent="0.3">
      <c r="AA9338" t="str">
        <f>IF(COUNTA('Procytrat 640'!B340,'Procytrat 640'!C340,'Procytrat 640'!D340)&gt;0,"640","")</f>
        <v/>
      </c>
      <c r="AB9338" t="str">
        <f>IFERROR(IF(ISNUMBER('Procytrat 640'!B340),'Procytrat 640'!B340,DATEVALUE('Procytrat 640'!B340)),"")</f>
        <v/>
      </c>
      <c r="AC9338" t="str">
        <f>IF(AA9338="","",'Procytrat 640'!C340)</f>
        <v/>
      </c>
      <c r="AD9338" t="str">
        <f>IF(AA9338="","",IFERROR(1*'Procytrat 640'!D340,IFERROR(_xludf.NUMBERVALUE('Procytrat 640'!D340,".",","),IFERROR(_xludf.NUMBERVALUE('Procytrat 640'!D340,",","."),0))))</f>
        <v/>
      </c>
      <c r="AE9338" t="str">
        <f>IF(AA9338="","",'Procytrat 640'!L340)</f>
        <v/>
      </c>
      <c r="AF9338">
        <f t="shared" si="894"/>
        <v>0</v>
      </c>
      <c r="AG9338" t="str">
        <f t="shared" si="895"/>
        <v/>
      </c>
      <c r="AH9338" t="str">
        <f t="shared" si="896"/>
        <v/>
      </c>
      <c r="AI9338">
        <f t="shared" si="897"/>
        <v>0</v>
      </c>
      <c r="AJ9338">
        <f t="shared" si="898"/>
        <v>0</v>
      </c>
      <c r="AK9338">
        <v>0</v>
      </c>
      <c r="AL9338" t="str">
        <f>IF(AA9338="","",IFERROR(IF(ISNUMBER('Procytrat 640'!E340),'Procytrat 640'!E340,IF(ISNUMBER(SEARCH("12",'Procytrat 640'!E340)),EDATE(AB9338,12),IF(ISNUMBER(SEARCH("6",'Procytrat 640'!E340)),EDATE(AB9338,6),IF(ISNUMBER(SEARCH("3",'Procytrat 640'!E340)),EDATE(AB9338,3),DATEVALUE('Procytrat 640'!E340))))),""))</f>
        <v/>
      </c>
      <c r="AM9338" t="str">
        <f t="shared" ca="1" si="899"/>
        <v/>
      </c>
    </row>
    <row r="9339" spans="27:39" x14ac:dyDescent="0.3">
      <c r="AA9339" t="str">
        <f>IF(COUNTA('Procytrat 640'!B341,'Procytrat 640'!C341,'Procytrat 640'!D341)&gt;0,"640","")</f>
        <v/>
      </c>
      <c r="AB9339" t="str">
        <f>IFERROR(IF(ISNUMBER('Procytrat 640'!B341),'Procytrat 640'!B341,DATEVALUE('Procytrat 640'!B341)),"")</f>
        <v/>
      </c>
      <c r="AC9339" t="str">
        <f>IF(AA9339="","",'Procytrat 640'!C341)</f>
        <v/>
      </c>
      <c r="AD9339" t="str">
        <f>IF(AA9339="","",IFERROR(1*'Procytrat 640'!D341,IFERROR(_xludf.NUMBERVALUE('Procytrat 640'!D341,".",","),IFERROR(_xludf.NUMBERVALUE('Procytrat 640'!D341,",","."),0))))</f>
        <v/>
      </c>
      <c r="AE9339" t="str">
        <f>IF(AA9339="","",'Procytrat 640'!L341)</f>
        <v/>
      </c>
      <c r="AF9339">
        <f t="shared" si="894"/>
        <v>0</v>
      </c>
      <c r="AG9339" t="str">
        <f t="shared" si="895"/>
        <v/>
      </c>
      <c r="AH9339" t="str">
        <f t="shared" si="896"/>
        <v/>
      </c>
      <c r="AI9339">
        <f t="shared" si="897"/>
        <v>0</v>
      </c>
      <c r="AJ9339">
        <f t="shared" si="898"/>
        <v>0</v>
      </c>
      <c r="AK9339">
        <v>0</v>
      </c>
      <c r="AL9339" t="str">
        <f>IF(AA9339="","",IFERROR(IF(ISNUMBER('Procytrat 640'!E341),'Procytrat 640'!E341,IF(ISNUMBER(SEARCH("12",'Procytrat 640'!E341)),EDATE(AB9339,12),IF(ISNUMBER(SEARCH("6",'Procytrat 640'!E341)),EDATE(AB9339,6),IF(ISNUMBER(SEARCH("3",'Procytrat 640'!E341)),EDATE(AB9339,3),DATEVALUE('Procytrat 640'!E341))))),""))</f>
        <v/>
      </c>
      <c r="AM9339" t="str">
        <f t="shared" ca="1" si="899"/>
        <v/>
      </c>
    </row>
    <row r="9340" spans="27:39" x14ac:dyDescent="0.3">
      <c r="AA9340" t="str">
        <f>IF(COUNTA('Procytrat 640'!B342,'Procytrat 640'!C342,'Procytrat 640'!D342)&gt;0,"640","")</f>
        <v/>
      </c>
      <c r="AB9340" t="str">
        <f>IFERROR(IF(ISNUMBER('Procytrat 640'!B342),'Procytrat 640'!B342,DATEVALUE('Procytrat 640'!B342)),"")</f>
        <v/>
      </c>
      <c r="AC9340" t="str">
        <f>IF(AA9340="","",'Procytrat 640'!C342)</f>
        <v/>
      </c>
      <c r="AD9340" t="str">
        <f>IF(AA9340="","",IFERROR(1*'Procytrat 640'!D342,IFERROR(_xludf.NUMBERVALUE('Procytrat 640'!D342,".",","),IFERROR(_xludf.NUMBERVALUE('Procytrat 640'!D342,",","."),0))))</f>
        <v/>
      </c>
      <c r="AE9340" t="str">
        <f>IF(AA9340="","",'Procytrat 640'!L342)</f>
        <v/>
      </c>
      <c r="AF9340">
        <f t="shared" si="894"/>
        <v>0</v>
      </c>
      <c r="AG9340" t="str">
        <f t="shared" si="895"/>
        <v/>
      </c>
      <c r="AH9340" t="str">
        <f t="shared" si="896"/>
        <v/>
      </c>
      <c r="AI9340">
        <f t="shared" si="897"/>
        <v>0</v>
      </c>
      <c r="AJ9340">
        <f t="shared" si="898"/>
        <v>0</v>
      </c>
      <c r="AK9340">
        <v>0</v>
      </c>
      <c r="AL9340" t="str">
        <f>IF(AA9340="","",IFERROR(IF(ISNUMBER('Procytrat 640'!E342),'Procytrat 640'!E342,IF(ISNUMBER(SEARCH("12",'Procytrat 640'!E342)),EDATE(AB9340,12),IF(ISNUMBER(SEARCH("6",'Procytrat 640'!E342)),EDATE(AB9340,6),IF(ISNUMBER(SEARCH("3",'Procytrat 640'!E342)),EDATE(AB9340,3),DATEVALUE('Procytrat 640'!E342))))),""))</f>
        <v/>
      </c>
      <c r="AM9340" t="str">
        <f t="shared" ca="1" si="899"/>
        <v/>
      </c>
    </row>
    <row r="9341" spans="27:39" x14ac:dyDescent="0.3">
      <c r="AA9341" t="str">
        <f>IF(COUNTA('Procytrat 640'!B343,'Procytrat 640'!C343,'Procytrat 640'!D343)&gt;0,"640","")</f>
        <v/>
      </c>
      <c r="AB9341" t="str">
        <f>IFERROR(IF(ISNUMBER('Procytrat 640'!B343),'Procytrat 640'!B343,DATEVALUE('Procytrat 640'!B343)),"")</f>
        <v/>
      </c>
      <c r="AC9341" t="str">
        <f>IF(AA9341="","",'Procytrat 640'!C343)</f>
        <v/>
      </c>
      <c r="AD9341" t="str">
        <f>IF(AA9341="","",IFERROR(1*'Procytrat 640'!D343,IFERROR(_xludf.NUMBERVALUE('Procytrat 640'!D343,".",","),IFERROR(_xludf.NUMBERVALUE('Procytrat 640'!D343,",","."),0))))</f>
        <v/>
      </c>
      <c r="AE9341" t="str">
        <f>IF(AA9341="","",'Procytrat 640'!L343)</f>
        <v/>
      </c>
      <c r="AF9341">
        <f t="shared" si="894"/>
        <v>0</v>
      </c>
      <c r="AG9341" t="str">
        <f t="shared" si="895"/>
        <v/>
      </c>
      <c r="AH9341" t="str">
        <f t="shared" si="896"/>
        <v/>
      </c>
      <c r="AI9341">
        <f t="shared" si="897"/>
        <v>0</v>
      </c>
      <c r="AJ9341">
        <f t="shared" si="898"/>
        <v>0</v>
      </c>
      <c r="AK9341">
        <v>0</v>
      </c>
      <c r="AL9341" t="str">
        <f>IF(AA9341="","",IFERROR(IF(ISNUMBER('Procytrat 640'!E343),'Procytrat 640'!E343,IF(ISNUMBER(SEARCH("12",'Procytrat 640'!E343)),EDATE(AB9341,12),IF(ISNUMBER(SEARCH("6",'Procytrat 640'!E343)),EDATE(AB9341,6),IF(ISNUMBER(SEARCH("3",'Procytrat 640'!E343)),EDATE(AB9341,3),DATEVALUE('Procytrat 640'!E343))))),""))</f>
        <v/>
      </c>
      <c r="AM9341" t="str">
        <f t="shared" ca="1" si="899"/>
        <v/>
      </c>
    </row>
    <row r="9342" spans="27:39" x14ac:dyDescent="0.3">
      <c r="AA9342" t="str">
        <f>IF(COUNTA('Procytrat 640'!B344,'Procytrat 640'!C344,'Procytrat 640'!D344)&gt;0,"640","")</f>
        <v/>
      </c>
      <c r="AB9342" t="str">
        <f>IFERROR(IF(ISNUMBER('Procytrat 640'!B344),'Procytrat 640'!B344,DATEVALUE('Procytrat 640'!B344)),"")</f>
        <v/>
      </c>
      <c r="AC9342" t="str">
        <f>IF(AA9342="","",'Procytrat 640'!C344)</f>
        <v/>
      </c>
      <c r="AD9342" t="str">
        <f>IF(AA9342="","",IFERROR(1*'Procytrat 640'!D344,IFERROR(_xludf.NUMBERVALUE('Procytrat 640'!D344,".",","),IFERROR(_xludf.NUMBERVALUE('Procytrat 640'!D344,",","."),0))))</f>
        <v/>
      </c>
      <c r="AE9342" t="str">
        <f>IF(AA9342="","",'Procytrat 640'!L344)</f>
        <v/>
      </c>
      <c r="AF9342">
        <f t="shared" si="894"/>
        <v>0</v>
      </c>
      <c r="AG9342" t="str">
        <f t="shared" si="895"/>
        <v/>
      </c>
      <c r="AH9342" t="str">
        <f t="shared" si="896"/>
        <v/>
      </c>
      <c r="AI9342">
        <f t="shared" si="897"/>
        <v>0</v>
      </c>
      <c r="AJ9342">
        <f t="shared" si="898"/>
        <v>0</v>
      </c>
      <c r="AK9342">
        <v>0</v>
      </c>
      <c r="AL9342" t="str">
        <f>IF(AA9342="","",IFERROR(IF(ISNUMBER('Procytrat 640'!E344),'Procytrat 640'!E344,IF(ISNUMBER(SEARCH("12",'Procytrat 640'!E344)),EDATE(AB9342,12),IF(ISNUMBER(SEARCH("6",'Procytrat 640'!E344)),EDATE(AB9342,6),IF(ISNUMBER(SEARCH("3",'Procytrat 640'!E344)),EDATE(AB9342,3),DATEVALUE('Procytrat 640'!E344))))),""))</f>
        <v/>
      </c>
      <c r="AM9342" t="str">
        <f t="shared" ca="1" si="899"/>
        <v/>
      </c>
    </row>
    <row r="9343" spans="27:39" x14ac:dyDescent="0.3">
      <c r="AA9343" t="str">
        <f>IF(COUNTA('Procytrat 640'!B345,'Procytrat 640'!C345,'Procytrat 640'!D345)&gt;0,"640","")</f>
        <v/>
      </c>
      <c r="AB9343" t="str">
        <f>IFERROR(IF(ISNUMBER('Procytrat 640'!B345),'Procytrat 640'!B345,DATEVALUE('Procytrat 640'!B345)),"")</f>
        <v/>
      </c>
      <c r="AC9343" t="str">
        <f>IF(AA9343="","",'Procytrat 640'!C345)</f>
        <v/>
      </c>
      <c r="AD9343" t="str">
        <f>IF(AA9343="","",IFERROR(1*'Procytrat 640'!D345,IFERROR(_xludf.NUMBERVALUE('Procytrat 640'!D345,".",","),IFERROR(_xludf.NUMBERVALUE('Procytrat 640'!D345,",","."),0))))</f>
        <v/>
      </c>
      <c r="AE9343" t="str">
        <f>IF(AA9343="","",'Procytrat 640'!L345)</f>
        <v/>
      </c>
      <c r="AF9343">
        <f t="shared" si="894"/>
        <v>0</v>
      </c>
      <c r="AG9343" t="str">
        <f t="shared" si="895"/>
        <v/>
      </c>
      <c r="AH9343" t="str">
        <f t="shared" si="896"/>
        <v/>
      </c>
      <c r="AI9343">
        <f t="shared" si="897"/>
        <v>0</v>
      </c>
      <c r="AJ9343">
        <f t="shared" si="898"/>
        <v>0</v>
      </c>
      <c r="AK9343">
        <v>0</v>
      </c>
      <c r="AL9343" t="str">
        <f>IF(AA9343="","",IFERROR(IF(ISNUMBER('Procytrat 640'!E345),'Procytrat 640'!E345,IF(ISNUMBER(SEARCH("12",'Procytrat 640'!E345)),EDATE(AB9343,12),IF(ISNUMBER(SEARCH("6",'Procytrat 640'!E345)),EDATE(AB9343,6),IF(ISNUMBER(SEARCH("3",'Procytrat 640'!E345)),EDATE(AB9343,3),DATEVALUE('Procytrat 640'!E345))))),""))</f>
        <v/>
      </c>
      <c r="AM9343" t="str">
        <f t="shared" ca="1" si="899"/>
        <v/>
      </c>
    </row>
    <row r="9344" spans="27:39" x14ac:dyDescent="0.3">
      <c r="AA9344" t="str">
        <f>IF(COUNTA('Procytrat 640'!B346,'Procytrat 640'!C346,'Procytrat 640'!D346)&gt;0,"640","")</f>
        <v/>
      </c>
      <c r="AB9344" t="str">
        <f>IFERROR(IF(ISNUMBER('Procytrat 640'!B346),'Procytrat 640'!B346,DATEVALUE('Procytrat 640'!B346)),"")</f>
        <v/>
      </c>
      <c r="AC9344" t="str">
        <f>IF(AA9344="","",'Procytrat 640'!C346)</f>
        <v/>
      </c>
      <c r="AD9344" t="str">
        <f>IF(AA9344="","",IFERROR(1*'Procytrat 640'!D346,IFERROR(_xludf.NUMBERVALUE('Procytrat 640'!D346,".",","),IFERROR(_xludf.NUMBERVALUE('Procytrat 640'!D346,",","."),0))))</f>
        <v/>
      </c>
      <c r="AE9344" t="str">
        <f>IF(AA9344="","",'Procytrat 640'!L346)</f>
        <v/>
      </c>
      <c r="AF9344">
        <f t="shared" si="894"/>
        <v>0</v>
      </c>
      <c r="AG9344" t="str">
        <f t="shared" si="895"/>
        <v/>
      </c>
      <c r="AH9344" t="str">
        <f t="shared" si="896"/>
        <v/>
      </c>
      <c r="AI9344">
        <f t="shared" si="897"/>
        <v>0</v>
      </c>
      <c r="AJ9344">
        <f t="shared" si="898"/>
        <v>0</v>
      </c>
      <c r="AK9344">
        <v>0</v>
      </c>
      <c r="AL9344" t="str">
        <f>IF(AA9344="","",IFERROR(IF(ISNUMBER('Procytrat 640'!E346),'Procytrat 640'!E346,IF(ISNUMBER(SEARCH("12",'Procytrat 640'!E346)),EDATE(AB9344,12),IF(ISNUMBER(SEARCH("6",'Procytrat 640'!E346)),EDATE(AB9344,6),IF(ISNUMBER(SEARCH("3",'Procytrat 640'!E346)),EDATE(AB9344,3),DATEVALUE('Procytrat 640'!E346))))),""))</f>
        <v/>
      </c>
      <c r="AM9344" t="str">
        <f t="shared" ca="1" si="899"/>
        <v/>
      </c>
    </row>
    <row r="9345" spans="27:39" x14ac:dyDescent="0.3">
      <c r="AA9345" t="str">
        <f>IF(COUNTA('Procytrat 640'!B347,'Procytrat 640'!C347,'Procytrat 640'!D347)&gt;0,"640","")</f>
        <v/>
      </c>
      <c r="AB9345" t="str">
        <f>IFERROR(IF(ISNUMBER('Procytrat 640'!B347),'Procytrat 640'!B347,DATEVALUE('Procytrat 640'!B347)),"")</f>
        <v/>
      </c>
      <c r="AC9345" t="str">
        <f>IF(AA9345="","",'Procytrat 640'!C347)</f>
        <v/>
      </c>
      <c r="AD9345" t="str">
        <f>IF(AA9345="","",IFERROR(1*'Procytrat 640'!D347,IFERROR(_xludf.NUMBERVALUE('Procytrat 640'!D347,".",","),IFERROR(_xludf.NUMBERVALUE('Procytrat 640'!D347,",","."),0))))</f>
        <v/>
      </c>
      <c r="AE9345" t="str">
        <f>IF(AA9345="","",'Procytrat 640'!L347)</f>
        <v/>
      </c>
      <c r="AF9345">
        <f t="shared" si="894"/>
        <v>0</v>
      </c>
      <c r="AG9345" t="str">
        <f t="shared" si="895"/>
        <v/>
      </c>
      <c r="AH9345" t="str">
        <f t="shared" si="896"/>
        <v/>
      </c>
      <c r="AI9345">
        <f t="shared" si="897"/>
        <v>0</v>
      </c>
      <c r="AJ9345">
        <f t="shared" si="898"/>
        <v>0</v>
      </c>
      <c r="AK9345">
        <v>0</v>
      </c>
      <c r="AL9345" t="str">
        <f>IF(AA9345="","",IFERROR(IF(ISNUMBER('Procytrat 640'!E347),'Procytrat 640'!E347,IF(ISNUMBER(SEARCH("12",'Procytrat 640'!E347)),EDATE(AB9345,12),IF(ISNUMBER(SEARCH("6",'Procytrat 640'!E347)),EDATE(AB9345,6),IF(ISNUMBER(SEARCH("3",'Procytrat 640'!E347)),EDATE(AB9345,3),DATEVALUE('Procytrat 640'!E347))))),""))</f>
        <v/>
      </c>
      <c r="AM9345" t="str">
        <f t="shared" ca="1" si="899"/>
        <v/>
      </c>
    </row>
    <row r="9346" spans="27:39" x14ac:dyDescent="0.3">
      <c r="AA9346" t="str">
        <f>IF(COUNTA('Procytrat 640'!B348,'Procytrat 640'!C348,'Procytrat 640'!D348)&gt;0,"640","")</f>
        <v/>
      </c>
      <c r="AB9346" t="str">
        <f>IFERROR(IF(ISNUMBER('Procytrat 640'!B348),'Procytrat 640'!B348,DATEVALUE('Procytrat 640'!B348)),"")</f>
        <v/>
      </c>
      <c r="AC9346" t="str">
        <f>IF(AA9346="","",'Procytrat 640'!C348)</f>
        <v/>
      </c>
      <c r="AD9346" t="str">
        <f>IF(AA9346="","",IFERROR(1*'Procytrat 640'!D348,IFERROR(_xludf.NUMBERVALUE('Procytrat 640'!D348,".",","),IFERROR(_xludf.NUMBERVALUE('Procytrat 640'!D348,",","."),0))))</f>
        <v/>
      </c>
      <c r="AE9346" t="str">
        <f>IF(AA9346="","",'Procytrat 640'!L348)</f>
        <v/>
      </c>
      <c r="AF9346">
        <f t="shared" ref="AF9346:AF9409" si="900">IF(AA9346="",0,--ISNUMBER(SEARCH("aprovado",AE9346)))</f>
        <v>0</v>
      </c>
      <c r="AG9346" t="str">
        <f t="shared" ref="AG9346:AG9409" si="901">IF(AB9346="","",YEAR(AB9346))</f>
        <v/>
      </c>
      <c r="AH9346" t="str">
        <f t="shared" ref="AH9346:AH9409" si="902">IF(AB9346="","",MONTH(AB9346))</f>
        <v/>
      </c>
      <c r="AI9346">
        <f t="shared" ref="AI9346:AI9409" si="903">IF(AB9346="",0,AB9346+ROW()/1000000)</f>
        <v>0</v>
      </c>
      <c r="AJ9346">
        <f t="shared" ref="AJ9346:AJ9409" si="904">--(AA9346&lt;&gt;"")</f>
        <v>0</v>
      </c>
      <c r="AK9346">
        <v>0</v>
      </c>
      <c r="AL9346" t="str">
        <f>IF(AA9346="","",IFERROR(IF(ISNUMBER('Procytrat 640'!E348),'Procytrat 640'!E348,IF(ISNUMBER(SEARCH("12",'Procytrat 640'!E348)),EDATE(AB9346,12),IF(ISNUMBER(SEARCH("6",'Procytrat 640'!E348)),EDATE(AB9346,6),IF(ISNUMBER(SEARCH("3",'Procytrat 640'!E348)),EDATE(AB9346,3),DATEVALUE('Procytrat 640'!E348))))),""))</f>
        <v/>
      </c>
      <c r="AM9346" t="str">
        <f t="shared" ref="AM9346:AM9409" ca="1" si="905">IF(AND(AJ9346=1,AL9346&lt;&gt;"",AL9346&gt;=TODAY(),AG9346=$W$3),AL9346+ROW()/1000000,"")</f>
        <v/>
      </c>
    </row>
    <row r="9347" spans="27:39" x14ac:dyDescent="0.3">
      <c r="AA9347" t="str">
        <f>IF(COUNTA('Procytrat 640'!B349,'Procytrat 640'!C349,'Procytrat 640'!D349)&gt;0,"640","")</f>
        <v/>
      </c>
      <c r="AB9347" t="str">
        <f>IFERROR(IF(ISNUMBER('Procytrat 640'!B349),'Procytrat 640'!B349,DATEVALUE('Procytrat 640'!B349)),"")</f>
        <v/>
      </c>
      <c r="AC9347" t="str">
        <f>IF(AA9347="","",'Procytrat 640'!C349)</f>
        <v/>
      </c>
      <c r="AD9347" t="str">
        <f>IF(AA9347="","",IFERROR(1*'Procytrat 640'!D349,IFERROR(_xludf.NUMBERVALUE('Procytrat 640'!D349,".",","),IFERROR(_xludf.NUMBERVALUE('Procytrat 640'!D349,",","."),0))))</f>
        <v/>
      </c>
      <c r="AE9347" t="str">
        <f>IF(AA9347="","",'Procytrat 640'!L349)</f>
        <v/>
      </c>
      <c r="AF9347">
        <f t="shared" si="900"/>
        <v>0</v>
      </c>
      <c r="AG9347" t="str">
        <f t="shared" si="901"/>
        <v/>
      </c>
      <c r="AH9347" t="str">
        <f t="shared" si="902"/>
        <v/>
      </c>
      <c r="AI9347">
        <f t="shared" si="903"/>
        <v>0</v>
      </c>
      <c r="AJ9347">
        <f t="shared" si="904"/>
        <v>0</v>
      </c>
      <c r="AK9347">
        <v>0</v>
      </c>
      <c r="AL9347" t="str">
        <f>IF(AA9347="","",IFERROR(IF(ISNUMBER('Procytrat 640'!E349),'Procytrat 640'!E349,IF(ISNUMBER(SEARCH("12",'Procytrat 640'!E349)),EDATE(AB9347,12),IF(ISNUMBER(SEARCH("6",'Procytrat 640'!E349)),EDATE(AB9347,6),IF(ISNUMBER(SEARCH("3",'Procytrat 640'!E349)),EDATE(AB9347,3),DATEVALUE('Procytrat 640'!E349))))),""))</f>
        <v/>
      </c>
      <c r="AM9347" t="str">
        <f t="shared" ca="1" si="905"/>
        <v/>
      </c>
    </row>
    <row r="9348" spans="27:39" x14ac:dyDescent="0.3">
      <c r="AA9348" t="str">
        <f>IF(COUNTA('Procytrat 640'!B350,'Procytrat 640'!C350,'Procytrat 640'!D350)&gt;0,"640","")</f>
        <v/>
      </c>
      <c r="AB9348" t="str">
        <f>IFERROR(IF(ISNUMBER('Procytrat 640'!B350),'Procytrat 640'!B350,DATEVALUE('Procytrat 640'!B350)),"")</f>
        <v/>
      </c>
      <c r="AC9348" t="str">
        <f>IF(AA9348="","",'Procytrat 640'!C350)</f>
        <v/>
      </c>
      <c r="AD9348" t="str">
        <f>IF(AA9348="","",IFERROR(1*'Procytrat 640'!D350,IFERROR(_xludf.NUMBERVALUE('Procytrat 640'!D350,".",","),IFERROR(_xludf.NUMBERVALUE('Procytrat 640'!D350,",","."),0))))</f>
        <v/>
      </c>
      <c r="AE9348" t="str">
        <f>IF(AA9348="","",'Procytrat 640'!L350)</f>
        <v/>
      </c>
      <c r="AF9348">
        <f t="shared" si="900"/>
        <v>0</v>
      </c>
      <c r="AG9348" t="str">
        <f t="shared" si="901"/>
        <v/>
      </c>
      <c r="AH9348" t="str">
        <f t="shared" si="902"/>
        <v/>
      </c>
      <c r="AI9348">
        <f t="shared" si="903"/>
        <v>0</v>
      </c>
      <c r="AJ9348">
        <f t="shared" si="904"/>
        <v>0</v>
      </c>
      <c r="AK9348">
        <v>0</v>
      </c>
      <c r="AL9348" t="str">
        <f>IF(AA9348="","",IFERROR(IF(ISNUMBER('Procytrat 640'!E350),'Procytrat 640'!E350,IF(ISNUMBER(SEARCH("12",'Procytrat 640'!E350)),EDATE(AB9348,12),IF(ISNUMBER(SEARCH("6",'Procytrat 640'!E350)),EDATE(AB9348,6),IF(ISNUMBER(SEARCH("3",'Procytrat 640'!E350)),EDATE(AB9348,3),DATEVALUE('Procytrat 640'!E350))))),""))</f>
        <v/>
      </c>
      <c r="AM9348" t="str">
        <f t="shared" ca="1" si="905"/>
        <v/>
      </c>
    </row>
    <row r="9349" spans="27:39" x14ac:dyDescent="0.3">
      <c r="AA9349" t="str">
        <f>IF(COUNTA('Procytrat 640'!B351,'Procytrat 640'!C351,'Procytrat 640'!D351)&gt;0,"640","")</f>
        <v/>
      </c>
      <c r="AB9349" t="str">
        <f>IFERROR(IF(ISNUMBER('Procytrat 640'!B351),'Procytrat 640'!B351,DATEVALUE('Procytrat 640'!B351)),"")</f>
        <v/>
      </c>
      <c r="AC9349" t="str">
        <f>IF(AA9349="","",'Procytrat 640'!C351)</f>
        <v/>
      </c>
      <c r="AD9349" t="str">
        <f>IF(AA9349="","",IFERROR(1*'Procytrat 640'!D351,IFERROR(_xludf.NUMBERVALUE('Procytrat 640'!D351,".",","),IFERROR(_xludf.NUMBERVALUE('Procytrat 640'!D351,",","."),0))))</f>
        <v/>
      </c>
      <c r="AE9349" t="str">
        <f>IF(AA9349="","",'Procytrat 640'!L351)</f>
        <v/>
      </c>
      <c r="AF9349">
        <f t="shared" si="900"/>
        <v>0</v>
      </c>
      <c r="AG9349" t="str">
        <f t="shared" si="901"/>
        <v/>
      </c>
      <c r="AH9349" t="str">
        <f t="shared" si="902"/>
        <v/>
      </c>
      <c r="AI9349">
        <f t="shared" si="903"/>
        <v>0</v>
      </c>
      <c r="AJ9349">
        <f t="shared" si="904"/>
        <v>0</v>
      </c>
      <c r="AK9349">
        <v>0</v>
      </c>
      <c r="AL9349" t="str">
        <f>IF(AA9349="","",IFERROR(IF(ISNUMBER('Procytrat 640'!E351),'Procytrat 640'!E351,IF(ISNUMBER(SEARCH("12",'Procytrat 640'!E351)),EDATE(AB9349,12),IF(ISNUMBER(SEARCH("6",'Procytrat 640'!E351)),EDATE(AB9349,6),IF(ISNUMBER(SEARCH("3",'Procytrat 640'!E351)),EDATE(AB9349,3),DATEVALUE('Procytrat 640'!E351))))),""))</f>
        <v/>
      </c>
      <c r="AM9349" t="str">
        <f t="shared" ca="1" si="905"/>
        <v/>
      </c>
    </row>
    <row r="9350" spans="27:39" x14ac:dyDescent="0.3">
      <c r="AA9350" t="str">
        <f>IF(COUNTA('Procytrat 640'!B352,'Procytrat 640'!C352,'Procytrat 640'!D352)&gt;0,"640","")</f>
        <v/>
      </c>
      <c r="AB9350" t="str">
        <f>IFERROR(IF(ISNUMBER('Procytrat 640'!B352),'Procytrat 640'!B352,DATEVALUE('Procytrat 640'!B352)),"")</f>
        <v/>
      </c>
      <c r="AC9350" t="str">
        <f>IF(AA9350="","",'Procytrat 640'!C352)</f>
        <v/>
      </c>
      <c r="AD9350" t="str">
        <f>IF(AA9350="","",IFERROR(1*'Procytrat 640'!D352,IFERROR(_xludf.NUMBERVALUE('Procytrat 640'!D352,".",","),IFERROR(_xludf.NUMBERVALUE('Procytrat 640'!D352,",","."),0))))</f>
        <v/>
      </c>
      <c r="AE9350" t="str">
        <f>IF(AA9350="","",'Procytrat 640'!L352)</f>
        <v/>
      </c>
      <c r="AF9350">
        <f t="shared" si="900"/>
        <v>0</v>
      </c>
      <c r="AG9350" t="str">
        <f t="shared" si="901"/>
        <v/>
      </c>
      <c r="AH9350" t="str">
        <f t="shared" si="902"/>
        <v/>
      </c>
      <c r="AI9350">
        <f t="shared" si="903"/>
        <v>0</v>
      </c>
      <c r="AJ9350">
        <f t="shared" si="904"/>
        <v>0</v>
      </c>
      <c r="AK9350">
        <v>0</v>
      </c>
      <c r="AL9350" t="str">
        <f>IF(AA9350="","",IFERROR(IF(ISNUMBER('Procytrat 640'!E352),'Procytrat 640'!E352,IF(ISNUMBER(SEARCH("12",'Procytrat 640'!E352)),EDATE(AB9350,12),IF(ISNUMBER(SEARCH("6",'Procytrat 640'!E352)),EDATE(AB9350,6),IF(ISNUMBER(SEARCH("3",'Procytrat 640'!E352)),EDATE(AB9350,3),DATEVALUE('Procytrat 640'!E352))))),""))</f>
        <v/>
      </c>
      <c r="AM9350" t="str">
        <f t="shared" ca="1" si="905"/>
        <v/>
      </c>
    </row>
    <row r="9351" spans="27:39" x14ac:dyDescent="0.3">
      <c r="AA9351" t="str">
        <f>IF(COUNTA('Procytrat 640'!B353,'Procytrat 640'!C353,'Procytrat 640'!D353)&gt;0,"640","")</f>
        <v/>
      </c>
      <c r="AB9351" t="str">
        <f>IFERROR(IF(ISNUMBER('Procytrat 640'!B353),'Procytrat 640'!B353,DATEVALUE('Procytrat 640'!B353)),"")</f>
        <v/>
      </c>
      <c r="AC9351" t="str">
        <f>IF(AA9351="","",'Procytrat 640'!C353)</f>
        <v/>
      </c>
      <c r="AD9351" t="str">
        <f>IF(AA9351="","",IFERROR(1*'Procytrat 640'!D353,IFERROR(_xludf.NUMBERVALUE('Procytrat 640'!D353,".",","),IFERROR(_xludf.NUMBERVALUE('Procytrat 640'!D353,",","."),0))))</f>
        <v/>
      </c>
      <c r="AE9351" t="str">
        <f>IF(AA9351="","",'Procytrat 640'!L353)</f>
        <v/>
      </c>
      <c r="AF9351">
        <f t="shared" si="900"/>
        <v>0</v>
      </c>
      <c r="AG9351" t="str">
        <f t="shared" si="901"/>
        <v/>
      </c>
      <c r="AH9351" t="str">
        <f t="shared" si="902"/>
        <v/>
      </c>
      <c r="AI9351">
        <f t="shared" si="903"/>
        <v>0</v>
      </c>
      <c r="AJ9351">
        <f t="shared" si="904"/>
        <v>0</v>
      </c>
      <c r="AK9351">
        <v>0</v>
      </c>
      <c r="AL9351" t="str">
        <f>IF(AA9351="","",IFERROR(IF(ISNUMBER('Procytrat 640'!E353),'Procytrat 640'!E353,IF(ISNUMBER(SEARCH("12",'Procytrat 640'!E353)),EDATE(AB9351,12),IF(ISNUMBER(SEARCH("6",'Procytrat 640'!E353)),EDATE(AB9351,6),IF(ISNUMBER(SEARCH("3",'Procytrat 640'!E353)),EDATE(AB9351,3),DATEVALUE('Procytrat 640'!E353))))),""))</f>
        <v/>
      </c>
      <c r="AM9351" t="str">
        <f t="shared" ca="1" si="905"/>
        <v/>
      </c>
    </row>
    <row r="9352" spans="27:39" x14ac:dyDescent="0.3">
      <c r="AA9352" t="str">
        <f>IF(COUNTA('Procytrat 640'!B354,'Procytrat 640'!C354,'Procytrat 640'!D354)&gt;0,"640","")</f>
        <v/>
      </c>
      <c r="AB9352" t="str">
        <f>IFERROR(IF(ISNUMBER('Procytrat 640'!B354),'Procytrat 640'!B354,DATEVALUE('Procytrat 640'!B354)),"")</f>
        <v/>
      </c>
      <c r="AC9352" t="str">
        <f>IF(AA9352="","",'Procytrat 640'!C354)</f>
        <v/>
      </c>
      <c r="AD9352" t="str">
        <f>IF(AA9352="","",IFERROR(1*'Procytrat 640'!D354,IFERROR(_xludf.NUMBERVALUE('Procytrat 640'!D354,".",","),IFERROR(_xludf.NUMBERVALUE('Procytrat 640'!D354,",","."),0))))</f>
        <v/>
      </c>
      <c r="AE9352" t="str">
        <f>IF(AA9352="","",'Procytrat 640'!L354)</f>
        <v/>
      </c>
      <c r="AF9352">
        <f t="shared" si="900"/>
        <v>0</v>
      </c>
      <c r="AG9352" t="str">
        <f t="shared" si="901"/>
        <v/>
      </c>
      <c r="AH9352" t="str">
        <f t="shared" si="902"/>
        <v/>
      </c>
      <c r="AI9352">
        <f t="shared" si="903"/>
        <v>0</v>
      </c>
      <c r="AJ9352">
        <f t="shared" si="904"/>
        <v>0</v>
      </c>
      <c r="AK9352">
        <v>0</v>
      </c>
      <c r="AL9352" t="str">
        <f>IF(AA9352="","",IFERROR(IF(ISNUMBER('Procytrat 640'!E354),'Procytrat 640'!E354,IF(ISNUMBER(SEARCH("12",'Procytrat 640'!E354)),EDATE(AB9352,12),IF(ISNUMBER(SEARCH("6",'Procytrat 640'!E354)),EDATE(AB9352,6),IF(ISNUMBER(SEARCH("3",'Procytrat 640'!E354)),EDATE(AB9352,3),DATEVALUE('Procytrat 640'!E354))))),""))</f>
        <v/>
      </c>
      <c r="AM9352" t="str">
        <f t="shared" ca="1" si="905"/>
        <v/>
      </c>
    </row>
    <row r="9353" spans="27:39" x14ac:dyDescent="0.3">
      <c r="AA9353" t="str">
        <f>IF(COUNTA('Procytrat 640'!B355,'Procytrat 640'!C355,'Procytrat 640'!D355)&gt;0,"640","")</f>
        <v/>
      </c>
      <c r="AB9353" t="str">
        <f>IFERROR(IF(ISNUMBER('Procytrat 640'!B355),'Procytrat 640'!B355,DATEVALUE('Procytrat 640'!B355)),"")</f>
        <v/>
      </c>
      <c r="AC9353" t="str">
        <f>IF(AA9353="","",'Procytrat 640'!C355)</f>
        <v/>
      </c>
      <c r="AD9353" t="str">
        <f>IF(AA9353="","",IFERROR(1*'Procytrat 640'!D355,IFERROR(_xludf.NUMBERVALUE('Procytrat 640'!D355,".",","),IFERROR(_xludf.NUMBERVALUE('Procytrat 640'!D355,",","."),0))))</f>
        <v/>
      </c>
      <c r="AE9353" t="str">
        <f>IF(AA9353="","",'Procytrat 640'!L355)</f>
        <v/>
      </c>
      <c r="AF9353">
        <f t="shared" si="900"/>
        <v>0</v>
      </c>
      <c r="AG9353" t="str">
        <f t="shared" si="901"/>
        <v/>
      </c>
      <c r="AH9353" t="str">
        <f t="shared" si="902"/>
        <v/>
      </c>
      <c r="AI9353">
        <f t="shared" si="903"/>
        <v>0</v>
      </c>
      <c r="AJ9353">
        <f t="shared" si="904"/>
        <v>0</v>
      </c>
      <c r="AK9353">
        <v>0</v>
      </c>
      <c r="AL9353" t="str">
        <f>IF(AA9353="","",IFERROR(IF(ISNUMBER('Procytrat 640'!E355),'Procytrat 640'!E355,IF(ISNUMBER(SEARCH("12",'Procytrat 640'!E355)),EDATE(AB9353,12),IF(ISNUMBER(SEARCH("6",'Procytrat 640'!E355)),EDATE(AB9353,6),IF(ISNUMBER(SEARCH("3",'Procytrat 640'!E355)),EDATE(AB9353,3),DATEVALUE('Procytrat 640'!E355))))),""))</f>
        <v/>
      </c>
      <c r="AM9353" t="str">
        <f t="shared" ca="1" si="905"/>
        <v/>
      </c>
    </row>
    <row r="9354" spans="27:39" x14ac:dyDescent="0.3">
      <c r="AA9354" t="str">
        <f>IF(COUNTA('Procytrat 640'!B356,'Procytrat 640'!C356,'Procytrat 640'!D356)&gt;0,"640","")</f>
        <v/>
      </c>
      <c r="AB9354" t="str">
        <f>IFERROR(IF(ISNUMBER('Procytrat 640'!B356),'Procytrat 640'!B356,DATEVALUE('Procytrat 640'!B356)),"")</f>
        <v/>
      </c>
      <c r="AC9354" t="str">
        <f>IF(AA9354="","",'Procytrat 640'!C356)</f>
        <v/>
      </c>
      <c r="AD9354" t="str">
        <f>IF(AA9354="","",IFERROR(1*'Procytrat 640'!D356,IFERROR(_xludf.NUMBERVALUE('Procytrat 640'!D356,".",","),IFERROR(_xludf.NUMBERVALUE('Procytrat 640'!D356,",","."),0))))</f>
        <v/>
      </c>
      <c r="AE9354" t="str">
        <f>IF(AA9354="","",'Procytrat 640'!L356)</f>
        <v/>
      </c>
      <c r="AF9354">
        <f t="shared" si="900"/>
        <v>0</v>
      </c>
      <c r="AG9354" t="str">
        <f t="shared" si="901"/>
        <v/>
      </c>
      <c r="AH9354" t="str">
        <f t="shared" si="902"/>
        <v/>
      </c>
      <c r="AI9354">
        <f t="shared" si="903"/>
        <v>0</v>
      </c>
      <c r="AJ9354">
        <f t="shared" si="904"/>
        <v>0</v>
      </c>
      <c r="AK9354">
        <v>0</v>
      </c>
      <c r="AL9354" t="str">
        <f>IF(AA9354="","",IFERROR(IF(ISNUMBER('Procytrat 640'!E356),'Procytrat 640'!E356,IF(ISNUMBER(SEARCH("12",'Procytrat 640'!E356)),EDATE(AB9354,12),IF(ISNUMBER(SEARCH("6",'Procytrat 640'!E356)),EDATE(AB9354,6),IF(ISNUMBER(SEARCH("3",'Procytrat 640'!E356)),EDATE(AB9354,3),DATEVALUE('Procytrat 640'!E356))))),""))</f>
        <v/>
      </c>
      <c r="AM9354" t="str">
        <f t="shared" ca="1" si="905"/>
        <v/>
      </c>
    </row>
    <row r="9355" spans="27:39" x14ac:dyDescent="0.3">
      <c r="AA9355" t="str">
        <f>IF(COUNTA('Procytrat 640'!B357,'Procytrat 640'!C357,'Procytrat 640'!D357)&gt;0,"640","")</f>
        <v/>
      </c>
      <c r="AB9355" t="str">
        <f>IFERROR(IF(ISNUMBER('Procytrat 640'!B357),'Procytrat 640'!B357,DATEVALUE('Procytrat 640'!B357)),"")</f>
        <v/>
      </c>
      <c r="AC9355" t="str">
        <f>IF(AA9355="","",'Procytrat 640'!C357)</f>
        <v/>
      </c>
      <c r="AD9355" t="str">
        <f>IF(AA9355="","",IFERROR(1*'Procytrat 640'!D357,IFERROR(_xludf.NUMBERVALUE('Procytrat 640'!D357,".",","),IFERROR(_xludf.NUMBERVALUE('Procytrat 640'!D357,",","."),0))))</f>
        <v/>
      </c>
      <c r="AE9355" t="str">
        <f>IF(AA9355="","",'Procytrat 640'!L357)</f>
        <v/>
      </c>
      <c r="AF9355">
        <f t="shared" si="900"/>
        <v>0</v>
      </c>
      <c r="AG9355" t="str">
        <f t="shared" si="901"/>
        <v/>
      </c>
      <c r="AH9355" t="str">
        <f t="shared" si="902"/>
        <v/>
      </c>
      <c r="AI9355">
        <f t="shared" si="903"/>
        <v>0</v>
      </c>
      <c r="AJ9355">
        <f t="shared" si="904"/>
        <v>0</v>
      </c>
      <c r="AK9355">
        <v>0</v>
      </c>
      <c r="AL9355" t="str">
        <f>IF(AA9355="","",IFERROR(IF(ISNUMBER('Procytrat 640'!E357),'Procytrat 640'!E357,IF(ISNUMBER(SEARCH("12",'Procytrat 640'!E357)),EDATE(AB9355,12),IF(ISNUMBER(SEARCH("6",'Procytrat 640'!E357)),EDATE(AB9355,6),IF(ISNUMBER(SEARCH("3",'Procytrat 640'!E357)),EDATE(AB9355,3),DATEVALUE('Procytrat 640'!E357))))),""))</f>
        <v/>
      </c>
      <c r="AM9355" t="str">
        <f t="shared" ca="1" si="905"/>
        <v/>
      </c>
    </row>
    <row r="9356" spans="27:39" x14ac:dyDescent="0.3">
      <c r="AA9356" t="str">
        <f>IF(COUNTA('Procytrat 640'!B358,'Procytrat 640'!C358,'Procytrat 640'!D358)&gt;0,"640","")</f>
        <v/>
      </c>
      <c r="AB9356" t="str">
        <f>IFERROR(IF(ISNUMBER('Procytrat 640'!B358),'Procytrat 640'!B358,DATEVALUE('Procytrat 640'!B358)),"")</f>
        <v/>
      </c>
      <c r="AC9356" t="str">
        <f>IF(AA9356="","",'Procytrat 640'!C358)</f>
        <v/>
      </c>
      <c r="AD9356" t="str">
        <f>IF(AA9356="","",IFERROR(1*'Procytrat 640'!D358,IFERROR(_xludf.NUMBERVALUE('Procytrat 640'!D358,".",","),IFERROR(_xludf.NUMBERVALUE('Procytrat 640'!D358,",","."),0))))</f>
        <v/>
      </c>
      <c r="AE9356" t="str">
        <f>IF(AA9356="","",'Procytrat 640'!L358)</f>
        <v/>
      </c>
      <c r="AF9356">
        <f t="shared" si="900"/>
        <v>0</v>
      </c>
      <c r="AG9356" t="str">
        <f t="shared" si="901"/>
        <v/>
      </c>
      <c r="AH9356" t="str">
        <f t="shared" si="902"/>
        <v/>
      </c>
      <c r="AI9356">
        <f t="shared" si="903"/>
        <v>0</v>
      </c>
      <c r="AJ9356">
        <f t="shared" si="904"/>
        <v>0</v>
      </c>
      <c r="AK9356">
        <v>0</v>
      </c>
      <c r="AL9356" t="str">
        <f>IF(AA9356="","",IFERROR(IF(ISNUMBER('Procytrat 640'!E358),'Procytrat 640'!E358,IF(ISNUMBER(SEARCH("12",'Procytrat 640'!E358)),EDATE(AB9356,12),IF(ISNUMBER(SEARCH("6",'Procytrat 640'!E358)),EDATE(AB9356,6),IF(ISNUMBER(SEARCH("3",'Procytrat 640'!E358)),EDATE(AB9356,3),DATEVALUE('Procytrat 640'!E358))))),""))</f>
        <v/>
      </c>
      <c r="AM9356" t="str">
        <f t="shared" ca="1" si="905"/>
        <v/>
      </c>
    </row>
    <row r="9357" spans="27:39" x14ac:dyDescent="0.3">
      <c r="AA9357" t="str">
        <f>IF(COUNTA('Procytrat 640'!B359,'Procytrat 640'!C359,'Procytrat 640'!D359)&gt;0,"640","")</f>
        <v/>
      </c>
      <c r="AB9357" t="str">
        <f>IFERROR(IF(ISNUMBER('Procytrat 640'!B359),'Procytrat 640'!B359,DATEVALUE('Procytrat 640'!B359)),"")</f>
        <v/>
      </c>
      <c r="AC9357" t="str">
        <f>IF(AA9357="","",'Procytrat 640'!C359)</f>
        <v/>
      </c>
      <c r="AD9357" t="str">
        <f>IF(AA9357="","",IFERROR(1*'Procytrat 640'!D359,IFERROR(_xludf.NUMBERVALUE('Procytrat 640'!D359,".",","),IFERROR(_xludf.NUMBERVALUE('Procytrat 640'!D359,",","."),0))))</f>
        <v/>
      </c>
      <c r="AE9357" t="str">
        <f>IF(AA9357="","",'Procytrat 640'!L359)</f>
        <v/>
      </c>
      <c r="AF9357">
        <f t="shared" si="900"/>
        <v>0</v>
      </c>
      <c r="AG9357" t="str">
        <f t="shared" si="901"/>
        <v/>
      </c>
      <c r="AH9357" t="str">
        <f t="shared" si="902"/>
        <v/>
      </c>
      <c r="AI9357">
        <f t="shared" si="903"/>
        <v>0</v>
      </c>
      <c r="AJ9357">
        <f t="shared" si="904"/>
        <v>0</v>
      </c>
      <c r="AK9357">
        <v>0</v>
      </c>
      <c r="AL9357" t="str">
        <f>IF(AA9357="","",IFERROR(IF(ISNUMBER('Procytrat 640'!E359),'Procytrat 640'!E359,IF(ISNUMBER(SEARCH("12",'Procytrat 640'!E359)),EDATE(AB9357,12),IF(ISNUMBER(SEARCH("6",'Procytrat 640'!E359)),EDATE(AB9357,6),IF(ISNUMBER(SEARCH("3",'Procytrat 640'!E359)),EDATE(AB9357,3),DATEVALUE('Procytrat 640'!E359))))),""))</f>
        <v/>
      </c>
      <c r="AM9357" t="str">
        <f t="shared" ca="1" si="905"/>
        <v/>
      </c>
    </row>
    <row r="9358" spans="27:39" x14ac:dyDescent="0.3">
      <c r="AA9358" t="str">
        <f>IF(COUNTA('Procytrat 640'!B360,'Procytrat 640'!C360,'Procytrat 640'!D360)&gt;0,"640","")</f>
        <v/>
      </c>
      <c r="AB9358" t="str">
        <f>IFERROR(IF(ISNUMBER('Procytrat 640'!B360),'Procytrat 640'!B360,DATEVALUE('Procytrat 640'!B360)),"")</f>
        <v/>
      </c>
      <c r="AC9358" t="str">
        <f>IF(AA9358="","",'Procytrat 640'!C360)</f>
        <v/>
      </c>
      <c r="AD9358" t="str">
        <f>IF(AA9358="","",IFERROR(1*'Procytrat 640'!D360,IFERROR(_xludf.NUMBERVALUE('Procytrat 640'!D360,".",","),IFERROR(_xludf.NUMBERVALUE('Procytrat 640'!D360,",","."),0))))</f>
        <v/>
      </c>
      <c r="AE9358" t="str">
        <f>IF(AA9358="","",'Procytrat 640'!L360)</f>
        <v/>
      </c>
      <c r="AF9358">
        <f t="shared" si="900"/>
        <v>0</v>
      </c>
      <c r="AG9358" t="str">
        <f t="shared" si="901"/>
        <v/>
      </c>
      <c r="AH9358" t="str">
        <f t="shared" si="902"/>
        <v/>
      </c>
      <c r="AI9358">
        <f t="shared" si="903"/>
        <v>0</v>
      </c>
      <c r="AJ9358">
        <f t="shared" si="904"/>
        <v>0</v>
      </c>
      <c r="AK9358">
        <v>0</v>
      </c>
      <c r="AL9358" t="str">
        <f>IF(AA9358="","",IFERROR(IF(ISNUMBER('Procytrat 640'!E360),'Procytrat 640'!E360,IF(ISNUMBER(SEARCH("12",'Procytrat 640'!E360)),EDATE(AB9358,12),IF(ISNUMBER(SEARCH("6",'Procytrat 640'!E360)),EDATE(AB9358,6),IF(ISNUMBER(SEARCH("3",'Procytrat 640'!E360)),EDATE(AB9358,3),DATEVALUE('Procytrat 640'!E360))))),""))</f>
        <v/>
      </c>
      <c r="AM9358" t="str">
        <f t="shared" ca="1" si="905"/>
        <v/>
      </c>
    </row>
    <row r="9359" spans="27:39" x14ac:dyDescent="0.3">
      <c r="AA9359" t="str">
        <f>IF(COUNTA('Procytrat 640'!B361,'Procytrat 640'!C361,'Procytrat 640'!D361)&gt;0,"640","")</f>
        <v/>
      </c>
      <c r="AB9359" t="str">
        <f>IFERROR(IF(ISNUMBER('Procytrat 640'!B361),'Procytrat 640'!B361,DATEVALUE('Procytrat 640'!B361)),"")</f>
        <v/>
      </c>
      <c r="AC9359" t="str">
        <f>IF(AA9359="","",'Procytrat 640'!C361)</f>
        <v/>
      </c>
      <c r="AD9359" t="str">
        <f>IF(AA9359="","",IFERROR(1*'Procytrat 640'!D361,IFERROR(_xludf.NUMBERVALUE('Procytrat 640'!D361,".",","),IFERROR(_xludf.NUMBERVALUE('Procytrat 640'!D361,",","."),0))))</f>
        <v/>
      </c>
      <c r="AE9359" t="str">
        <f>IF(AA9359="","",'Procytrat 640'!L361)</f>
        <v/>
      </c>
      <c r="AF9359">
        <f t="shared" si="900"/>
        <v>0</v>
      </c>
      <c r="AG9359" t="str">
        <f t="shared" si="901"/>
        <v/>
      </c>
      <c r="AH9359" t="str">
        <f t="shared" si="902"/>
        <v/>
      </c>
      <c r="AI9359">
        <f t="shared" si="903"/>
        <v>0</v>
      </c>
      <c r="AJ9359">
        <f t="shared" si="904"/>
        <v>0</v>
      </c>
      <c r="AK9359">
        <v>0</v>
      </c>
      <c r="AL9359" t="str">
        <f>IF(AA9359="","",IFERROR(IF(ISNUMBER('Procytrat 640'!E361),'Procytrat 640'!E361,IF(ISNUMBER(SEARCH("12",'Procytrat 640'!E361)),EDATE(AB9359,12),IF(ISNUMBER(SEARCH("6",'Procytrat 640'!E361)),EDATE(AB9359,6),IF(ISNUMBER(SEARCH("3",'Procytrat 640'!E361)),EDATE(AB9359,3),DATEVALUE('Procytrat 640'!E361))))),""))</f>
        <v/>
      </c>
      <c r="AM9359" t="str">
        <f t="shared" ca="1" si="905"/>
        <v/>
      </c>
    </row>
    <row r="9360" spans="27:39" x14ac:dyDescent="0.3">
      <c r="AA9360" t="str">
        <f>IF(COUNTA('Procytrat 640'!B362,'Procytrat 640'!C362,'Procytrat 640'!D362)&gt;0,"640","")</f>
        <v/>
      </c>
      <c r="AB9360" t="str">
        <f>IFERROR(IF(ISNUMBER('Procytrat 640'!B362),'Procytrat 640'!B362,DATEVALUE('Procytrat 640'!B362)),"")</f>
        <v/>
      </c>
      <c r="AC9360" t="str">
        <f>IF(AA9360="","",'Procytrat 640'!C362)</f>
        <v/>
      </c>
      <c r="AD9360" t="str">
        <f>IF(AA9360="","",IFERROR(1*'Procytrat 640'!D362,IFERROR(_xludf.NUMBERVALUE('Procytrat 640'!D362,".",","),IFERROR(_xludf.NUMBERVALUE('Procytrat 640'!D362,",","."),0))))</f>
        <v/>
      </c>
      <c r="AE9360" t="str">
        <f>IF(AA9360="","",'Procytrat 640'!L362)</f>
        <v/>
      </c>
      <c r="AF9360">
        <f t="shared" si="900"/>
        <v>0</v>
      </c>
      <c r="AG9360" t="str">
        <f t="shared" si="901"/>
        <v/>
      </c>
      <c r="AH9360" t="str">
        <f t="shared" si="902"/>
        <v/>
      </c>
      <c r="AI9360">
        <f t="shared" si="903"/>
        <v>0</v>
      </c>
      <c r="AJ9360">
        <f t="shared" si="904"/>
        <v>0</v>
      </c>
      <c r="AK9360">
        <v>0</v>
      </c>
      <c r="AL9360" t="str">
        <f>IF(AA9360="","",IFERROR(IF(ISNUMBER('Procytrat 640'!E362),'Procytrat 640'!E362,IF(ISNUMBER(SEARCH("12",'Procytrat 640'!E362)),EDATE(AB9360,12),IF(ISNUMBER(SEARCH("6",'Procytrat 640'!E362)),EDATE(AB9360,6),IF(ISNUMBER(SEARCH("3",'Procytrat 640'!E362)),EDATE(AB9360,3),DATEVALUE('Procytrat 640'!E362))))),""))</f>
        <v/>
      </c>
      <c r="AM9360" t="str">
        <f t="shared" ca="1" si="905"/>
        <v/>
      </c>
    </row>
    <row r="9361" spans="27:39" x14ac:dyDescent="0.3">
      <c r="AA9361" t="str">
        <f>IF(COUNTA('Procytrat 640'!B363,'Procytrat 640'!C363,'Procytrat 640'!D363)&gt;0,"640","")</f>
        <v/>
      </c>
      <c r="AB9361" t="str">
        <f>IFERROR(IF(ISNUMBER('Procytrat 640'!B363),'Procytrat 640'!B363,DATEVALUE('Procytrat 640'!B363)),"")</f>
        <v/>
      </c>
      <c r="AC9361" t="str">
        <f>IF(AA9361="","",'Procytrat 640'!C363)</f>
        <v/>
      </c>
      <c r="AD9361" t="str">
        <f>IF(AA9361="","",IFERROR(1*'Procytrat 640'!D363,IFERROR(_xludf.NUMBERVALUE('Procytrat 640'!D363,".",","),IFERROR(_xludf.NUMBERVALUE('Procytrat 640'!D363,",","."),0))))</f>
        <v/>
      </c>
      <c r="AE9361" t="str">
        <f>IF(AA9361="","",'Procytrat 640'!L363)</f>
        <v/>
      </c>
      <c r="AF9361">
        <f t="shared" si="900"/>
        <v>0</v>
      </c>
      <c r="AG9361" t="str">
        <f t="shared" si="901"/>
        <v/>
      </c>
      <c r="AH9361" t="str">
        <f t="shared" si="902"/>
        <v/>
      </c>
      <c r="AI9361">
        <f t="shared" si="903"/>
        <v>0</v>
      </c>
      <c r="AJ9361">
        <f t="shared" si="904"/>
        <v>0</v>
      </c>
      <c r="AK9361">
        <v>0</v>
      </c>
      <c r="AL9361" t="str">
        <f>IF(AA9361="","",IFERROR(IF(ISNUMBER('Procytrat 640'!E363),'Procytrat 640'!E363,IF(ISNUMBER(SEARCH("12",'Procytrat 640'!E363)),EDATE(AB9361,12),IF(ISNUMBER(SEARCH("6",'Procytrat 640'!E363)),EDATE(AB9361,6),IF(ISNUMBER(SEARCH("3",'Procytrat 640'!E363)),EDATE(AB9361,3),DATEVALUE('Procytrat 640'!E363))))),""))</f>
        <v/>
      </c>
      <c r="AM9361" t="str">
        <f t="shared" ca="1" si="905"/>
        <v/>
      </c>
    </row>
    <row r="9362" spans="27:39" x14ac:dyDescent="0.3">
      <c r="AA9362" t="str">
        <f>IF(COUNTA('Procytrat 640'!B364,'Procytrat 640'!C364,'Procytrat 640'!D364)&gt;0,"640","")</f>
        <v/>
      </c>
      <c r="AB9362" t="str">
        <f>IFERROR(IF(ISNUMBER('Procytrat 640'!B364),'Procytrat 640'!B364,DATEVALUE('Procytrat 640'!B364)),"")</f>
        <v/>
      </c>
      <c r="AC9362" t="str">
        <f>IF(AA9362="","",'Procytrat 640'!C364)</f>
        <v/>
      </c>
      <c r="AD9362" t="str">
        <f>IF(AA9362="","",IFERROR(1*'Procytrat 640'!D364,IFERROR(_xludf.NUMBERVALUE('Procytrat 640'!D364,".",","),IFERROR(_xludf.NUMBERVALUE('Procytrat 640'!D364,",","."),0))))</f>
        <v/>
      </c>
      <c r="AE9362" t="str">
        <f>IF(AA9362="","",'Procytrat 640'!L364)</f>
        <v/>
      </c>
      <c r="AF9362">
        <f t="shared" si="900"/>
        <v>0</v>
      </c>
      <c r="AG9362" t="str">
        <f t="shared" si="901"/>
        <v/>
      </c>
      <c r="AH9362" t="str">
        <f t="shared" si="902"/>
        <v/>
      </c>
      <c r="AI9362">
        <f t="shared" si="903"/>
        <v>0</v>
      </c>
      <c r="AJ9362">
        <f t="shared" si="904"/>
        <v>0</v>
      </c>
      <c r="AK9362">
        <v>0</v>
      </c>
      <c r="AL9362" t="str">
        <f>IF(AA9362="","",IFERROR(IF(ISNUMBER('Procytrat 640'!E364),'Procytrat 640'!E364,IF(ISNUMBER(SEARCH("12",'Procytrat 640'!E364)),EDATE(AB9362,12),IF(ISNUMBER(SEARCH("6",'Procytrat 640'!E364)),EDATE(AB9362,6),IF(ISNUMBER(SEARCH("3",'Procytrat 640'!E364)),EDATE(AB9362,3),DATEVALUE('Procytrat 640'!E364))))),""))</f>
        <v/>
      </c>
      <c r="AM9362" t="str">
        <f t="shared" ca="1" si="905"/>
        <v/>
      </c>
    </row>
    <row r="9363" spans="27:39" x14ac:dyDescent="0.3">
      <c r="AA9363" t="str">
        <f>IF(COUNTA('Procytrat 640'!B365,'Procytrat 640'!C365,'Procytrat 640'!D365)&gt;0,"640","")</f>
        <v/>
      </c>
      <c r="AB9363" t="str">
        <f>IFERROR(IF(ISNUMBER('Procytrat 640'!B365),'Procytrat 640'!B365,DATEVALUE('Procytrat 640'!B365)),"")</f>
        <v/>
      </c>
      <c r="AC9363" t="str">
        <f>IF(AA9363="","",'Procytrat 640'!C365)</f>
        <v/>
      </c>
      <c r="AD9363" t="str">
        <f>IF(AA9363="","",IFERROR(1*'Procytrat 640'!D365,IFERROR(_xludf.NUMBERVALUE('Procytrat 640'!D365,".",","),IFERROR(_xludf.NUMBERVALUE('Procytrat 640'!D365,",","."),0))))</f>
        <v/>
      </c>
      <c r="AE9363" t="str">
        <f>IF(AA9363="","",'Procytrat 640'!L365)</f>
        <v/>
      </c>
      <c r="AF9363">
        <f t="shared" si="900"/>
        <v>0</v>
      </c>
      <c r="AG9363" t="str">
        <f t="shared" si="901"/>
        <v/>
      </c>
      <c r="AH9363" t="str">
        <f t="shared" si="902"/>
        <v/>
      </c>
      <c r="AI9363">
        <f t="shared" si="903"/>
        <v>0</v>
      </c>
      <c r="AJ9363">
        <f t="shared" si="904"/>
        <v>0</v>
      </c>
      <c r="AK9363">
        <v>0</v>
      </c>
      <c r="AL9363" t="str">
        <f>IF(AA9363="","",IFERROR(IF(ISNUMBER('Procytrat 640'!E365),'Procytrat 640'!E365,IF(ISNUMBER(SEARCH("12",'Procytrat 640'!E365)),EDATE(AB9363,12),IF(ISNUMBER(SEARCH("6",'Procytrat 640'!E365)),EDATE(AB9363,6),IF(ISNUMBER(SEARCH("3",'Procytrat 640'!E365)),EDATE(AB9363,3),DATEVALUE('Procytrat 640'!E365))))),""))</f>
        <v/>
      </c>
      <c r="AM9363" t="str">
        <f t="shared" ca="1" si="905"/>
        <v/>
      </c>
    </row>
    <row r="9364" spans="27:39" x14ac:dyDescent="0.3">
      <c r="AA9364" t="str">
        <f>IF(COUNTA('Procytrat 640'!B366,'Procytrat 640'!C366,'Procytrat 640'!D366)&gt;0,"640","")</f>
        <v/>
      </c>
      <c r="AB9364" t="str">
        <f>IFERROR(IF(ISNUMBER('Procytrat 640'!B366),'Procytrat 640'!B366,DATEVALUE('Procytrat 640'!B366)),"")</f>
        <v/>
      </c>
      <c r="AC9364" t="str">
        <f>IF(AA9364="","",'Procytrat 640'!C366)</f>
        <v/>
      </c>
      <c r="AD9364" t="str">
        <f>IF(AA9364="","",IFERROR(1*'Procytrat 640'!D366,IFERROR(_xludf.NUMBERVALUE('Procytrat 640'!D366,".",","),IFERROR(_xludf.NUMBERVALUE('Procytrat 640'!D366,",","."),0))))</f>
        <v/>
      </c>
      <c r="AE9364" t="str">
        <f>IF(AA9364="","",'Procytrat 640'!L366)</f>
        <v/>
      </c>
      <c r="AF9364">
        <f t="shared" si="900"/>
        <v>0</v>
      </c>
      <c r="AG9364" t="str">
        <f t="shared" si="901"/>
        <v/>
      </c>
      <c r="AH9364" t="str">
        <f t="shared" si="902"/>
        <v/>
      </c>
      <c r="AI9364">
        <f t="shared" si="903"/>
        <v>0</v>
      </c>
      <c r="AJ9364">
        <f t="shared" si="904"/>
        <v>0</v>
      </c>
      <c r="AK9364">
        <v>0</v>
      </c>
      <c r="AL9364" t="str">
        <f>IF(AA9364="","",IFERROR(IF(ISNUMBER('Procytrat 640'!E366),'Procytrat 640'!E366,IF(ISNUMBER(SEARCH("12",'Procytrat 640'!E366)),EDATE(AB9364,12),IF(ISNUMBER(SEARCH("6",'Procytrat 640'!E366)),EDATE(AB9364,6),IF(ISNUMBER(SEARCH("3",'Procytrat 640'!E366)),EDATE(AB9364,3),DATEVALUE('Procytrat 640'!E366))))),""))</f>
        <v/>
      </c>
      <c r="AM9364" t="str">
        <f t="shared" ca="1" si="905"/>
        <v/>
      </c>
    </row>
    <row r="9365" spans="27:39" x14ac:dyDescent="0.3">
      <c r="AA9365" t="str">
        <f>IF(COUNTA('Procytrat 640'!B367,'Procytrat 640'!C367,'Procytrat 640'!D367)&gt;0,"640","")</f>
        <v/>
      </c>
      <c r="AB9365" t="str">
        <f>IFERROR(IF(ISNUMBER('Procytrat 640'!B367),'Procytrat 640'!B367,DATEVALUE('Procytrat 640'!B367)),"")</f>
        <v/>
      </c>
      <c r="AC9365" t="str">
        <f>IF(AA9365="","",'Procytrat 640'!C367)</f>
        <v/>
      </c>
      <c r="AD9365" t="str">
        <f>IF(AA9365="","",IFERROR(1*'Procytrat 640'!D367,IFERROR(_xludf.NUMBERVALUE('Procytrat 640'!D367,".",","),IFERROR(_xludf.NUMBERVALUE('Procytrat 640'!D367,",","."),0))))</f>
        <v/>
      </c>
      <c r="AE9365" t="str">
        <f>IF(AA9365="","",'Procytrat 640'!L367)</f>
        <v/>
      </c>
      <c r="AF9365">
        <f t="shared" si="900"/>
        <v>0</v>
      </c>
      <c r="AG9365" t="str">
        <f t="shared" si="901"/>
        <v/>
      </c>
      <c r="AH9365" t="str">
        <f t="shared" si="902"/>
        <v/>
      </c>
      <c r="AI9365">
        <f t="shared" si="903"/>
        <v>0</v>
      </c>
      <c r="AJ9365">
        <f t="shared" si="904"/>
        <v>0</v>
      </c>
      <c r="AK9365">
        <v>0</v>
      </c>
      <c r="AL9365" t="str">
        <f>IF(AA9365="","",IFERROR(IF(ISNUMBER('Procytrat 640'!E367),'Procytrat 640'!E367,IF(ISNUMBER(SEARCH("12",'Procytrat 640'!E367)),EDATE(AB9365,12),IF(ISNUMBER(SEARCH("6",'Procytrat 640'!E367)),EDATE(AB9365,6),IF(ISNUMBER(SEARCH("3",'Procytrat 640'!E367)),EDATE(AB9365,3),DATEVALUE('Procytrat 640'!E367))))),""))</f>
        <v/>
      </c>
      <c r="AM9365" t="str">
        <f t="shared" ca="1" si="905"/>
        <v/>
      </c>
    </row>
    <row r="9366" spans="27:39" x14ac:dyDescent="0.3">
      <c r="AA9366" t="str">
        <f>IF(COUNTA('Procytrat 640'!B368,'Procytrat 640'!C368,'Procytrat 640'!D368)&gt;0,"640","")</f>
        <v/>
      </c>
      <c r="AB9366" t="str">
        <f>IFERROR(IF(ISNUMBER('Procytrat 640'!B368),'Procytrat 640'!B368,DATEVALUE('Procytrat 640'!B368)),"")</f>
        <v/>
      </c>
      <c r="AC9366" t="str">
        <f>IF(AA9366="","",'Procytrat 640'!C368)</f>
        <v/>
      </c>
      <c r="AD9366" t="str">
        <f>IF(AA9366="","",IFERROR(1*'Procytrat 640'!D368,IFERROR(_xludf.NUMBERVALUE('Procytrat 640'!D368,".",","),IFERROR(_xludf.NUMBERVALUE('Procytrat 640'!D368,",","."),0))))</f>
        <v/>
      </c>
      <c r="AE9366" t="str">
        <f>IF(AA9366="","",'Procytrat 640'!L368)</f>
        <v/>
      </c>
      <c r="AF9366">
        <f t="shared" si="900"/>
        <v>0</v>
      </c>
      <c r="AG9366" t="str">
        <f t="shared" si="901"/>
        <v/>
      </c>
      <c r="AH9366" t="str">
        <f t="shared" si="902"/>
        <v/>
      </c>
      <c r="AI9366">
        <f t="shared" si="903"/>
        <v>0</v>
      </c>
      <c r="AJ9366">
        <f t="shared" si="904"/>
        <v>0</v>
      </c>
      <c r="AK9366">
        <v>0</v>
      </c>
      <c r="AL9366" t="str">
        <f>IF(AA9366="","",IFERROR(IF(ISNUMBER('Procytrat 640'!E368),'Procytrat 640'!E368,IF(ISNUMBER(SEARCH("12",'Procytrat 640'!E368)),EDATE(AB9366,12),IF(ISNUMBER(SEARCH("6",'Procytrat 640'!E368)),EDATE(AB9366,6),IF(ISNUMBER(SEARCH("3",'Procytrat 640'!E368)),EDATE(AB9366,3),DATEVALUE('Procytrat 640'!E368))))),""))</f>
        <v/>
      </c>
      <c r="AM9366" t="str">
        <f t="shared" ca="1" si="905"/>
        <v/>
      </c>
    </row>
    <row r="9367" spans="27:39" x14ac:dyDescent="0.3">
      <c r="AA9367" t="str">
        <f>IF(COUNTA('Procytrat 640'!B369,'Procytrat 640'!C369,'Procytrat 640'!D369)&gt;0,"640","")</f>
        <v/>
      </c>
      <c r="AB9367" t="str">
        <f>IFERROR(IF(ISNUMBER('Procytrat 640'!B369),'Procytrat 640'!B369,DATEVALUE('Procytrat 640'!B369)),"")</f>
        <v/>
      </c>
      <c r="AC9367" t="str">
        <f>IF(AA9367="","",'Procytrat 640'!C369)</f>
        <v/>
      </c>
      <c r="AD9367" t="str">
        <f>IF(AA9367="","",IFERROR(1*'Procytrat 640'!D369,IFERROR(_xludf.NUMBERVALUE('Procytrat 640'!D369,".",","),IFERROR(_xludf.NUMBERVALUE('Procytrat 640'!D369,",","."),0))))</f>
        <v/>
      </c>
      <c r="AE9367" t="str">
        <f>IF(AA9367="","",'Procytrat 640'!L369)</f>
        <v/>
      </c>
      <c r="AF9367">
        <f t="shared" si="900"/>
        <v>0</v>
      </c>
      <c r="AG9367" t="str">
        <f t="shared" si="901"/>
        <v/>
      </c>
      <c r="AH9367" t="str">
        <f t="shared" si="902"/>
        <v/>
      </c>
      <c r="AI9367">
        <f t="shared" si="903"/>
        <v>0</v>
      </c>
      <c r="AJ9367">
        <f t="shared" si="904"/>
        <v>0</v>
      </c>
      <c r="AK9367">
        <v>0</v>
      </c>
      <c r="AL9367" t="str">
        <f>IF(AA9367="","",IFERROR(IF(ISNUMBER('Procytrat 640'!E369),'Procytrat 640'!E369,IF(ISNUMBER(SEARCH("12",'Procytrat 640'!E369)),EDATE(AB9367,12),IF(ISNUMBER(SEARCH("6",'Procytrat 640'!E369)),EDATE(AB9367,6),IF(ISNUMBER(SEARCH("3",'Procytrat 640'!E369)),EDATE(AB9367,3),DATEVALUE('Procytrat 640'!E369))))),""))</f>
        <v/>
      </c>
      <c r="AM9367" t="str">
        <f t="shared" ca="1" si="905"/>
        <v/>
      </c>
    </row>
    <row r="9368" spans="27:39" x14ac:dyDescent="0.3">
      <c r="AA9368" t="str">
        <f>IF(COUNTA('Procytrat 640'!B370,'Procytrat 640'!C370,'Procytrat 640'!D370)&gt;0,"640","")</f>
        <v/>
      </c>
      <c r="AB9368" t="str">
        <f>IFERROR(IF(ISNUMBER('Procytrat 640'!B370),'Procytrat 640'!B370,DATEVALUE('Procytrat 640'!B370)),"")</f>
        <v/>
      </c>
      <c r="AC9368" t="str">
        <f>IF(AA9368="","",'Procytrat 640'!C370)</f>
        <v/>
      </c>
      <c r="AD9368" t="str">
        <f>IF(AA9368="","",IFERROR(1*'Procytrat 640'!D370,IFERROR(_xludf.NUMBERVALUE('Procytrat 640'!D370,".",","),IFERROR(_xludf.NUMBERVALUE('Procytrat 640'!D370,",","."),0))))</f>
        <v/>
      </c>
      <c r="AE9368" t="str">
        <f>IF(AA9368="","",'Procytrat 640'!L370)</f>
        <v/>
      </c>
      <c r="AF9368">
        <f t="shared" si="900"/>
        <v>0</v>
      </c>
      <c r="AG9368" t="str">
        <f t="shared" si="901"/>
        <v/>
      </c>
      <c r="AH9368" t="str">
        <f t="shared" si="902"/>
        <v/>
      </c>
      <c r="AI9368">
        <f t="shared" si="903"/>
        <v>0</v>
      </c>
      <c r="AJ9368">
        <f t="shared" si="904"/>
        <v>0</v>
      </c>
      <c r="AK9368">
        <v>0</v>
      </c>
      <c r="AL9368" t="str">
        <f>IF(AA9368="","",IFERROR(IF(ISNUMBER('Procytrat 640'!E370),'Procytrat 640'!E370,IF(ISNUMBER(SEARCH("12",'Procytrat 640'!E370)),EDATE(AB9368,12),IF(ISNUMBER(SEARCH("6",'Procytrat 640'!E370)),EDATE(AB9368,6),IF(ISNUMBER(SEARCH("3",'Procytrat 640'!E370)),EDATE(AB9368,3),DATEVALUE('Procytrat 640'!E370))))),""))</f>
        <v/>
      </c>
      <c r="AM9368" t="str">
        <f t="shared" ca="1" si="905"/>
        <v/>
      </c>
    </row>
    <row r="9369" spans="27:39" x14ac:dyDescent="0.3">
      <c r="AA9369" t="str">
        <f>IF(COUNTA('Procytrat 640'!B371,'Procytrat 640'!C371,'Procytrat 640'!D371)&gt;0,"640","")</f>
        <v/>
      </c>
      <c r="AB9369" t="str">
        <f>IFERROR(IF(ISNUMBER('Procytrat 640'!B371),'Procytrat 640'!B371,DATEVALUE('Procytrat 640'!B371)),"")</f>
        <v/>
      </c>
      <c r="AC9369" t="str">
        <f>IF(AA9369="","",'Procytrat 640'!C371)</f>
        <v/>
      </c>
      <c r="AD9369" t="str">
        <f>IF(AA9369="","",IFERROR(1*'Procytrat 640'!D371,IFERROR(_xludf.NUMBERVALUE('Procytrat 640'!D371,".",","),IFERROR(_xludf.NUMBERVALUE('Procytrat 640'!D371,",","."),0))))</f>
        <v/>
      </c>
      <c r="AE9369" t="str">
        <f>IF(AA9369="","",'Procytrat 640'!L371)</f>
        <v/>
      </c>
      <c r="AF9369">
        <f t="shared" si="900"/>
        <v>0</v>
      </c>
      <c r="AG9369" t="str">
        <f t="shared" si="901"/>
        <v/>
      </c>
      <c r="AH9369" t="str">
        <f t="shared" si="902"/>
        <v/>
      </c>
      <c r="AI9369">
        <f t="shared" si="903"/>
        <v>0</v>
      </c>
      <c r="AJ9369">
        <f t="shared" si="904"/>
        <v>0</v>
      </c>
      <c r="AK9369">
        <v>0</v>
      </c>
      <c r="AL9369" t="str">
        <f>IF(AA9369="","",IFERROR(IF(ISNUMBER('Procytrat 640'!E371),'Procytrat 640'!E371,IF(ISNUMBER(SEARCH("12",'Procytrat 640'!E371)),EDATE(AB9369,12),IF(ISNUMBER(SEARCH("6",'Procytrat 640'!E371)),EDATE(AB9369,6),IF(ISNUMBER(SEARCH("3",'Procytrat 640'!E371)),EDATE(AB9369,3),DATEVALUE('Procytrat 640'!E371))))),""))</f>
        <v/>
      </c>
      <c r="AM9369" t="str">
        <f t="shared" ca="1" si="905"/>
        <v/>
      </c>
    </row>
    <row r="9370" spans="27:39" x14ac:dyDescent="0.3">
      <c r="AA9370" t="str">
        <f>IF(COUNTA('Procytrat 640'!B372,'Procytrat 640'!C372,'Procytrat 640'!D372)&gt;0,"640","")</f>
        <v/>
      </c>
      <c r="AB9370" t="str">
        <f>IFERROR(IF(ISNUMBER('Procytrat 640'!B372),'Procytrat 640'!B372,DATEVALUE('Procytrat 640'!B372)),"")</f>
        <v/>
      </c>
      <c r="AC9370" t="str">
        <f>IF(AA9370="","",'Procytrat 640'!C372)</f>
        <v/>
      </c>
      <c r="AD9370" t="str">
        <f>IF(AA9370="","",IFERROR(1*'Procytrat 640'!D372,IFERROR(_xludf.NUMBERVALUE('Procytrat 640'!D372,".",","),IFERROR(_xludf.NUMBERVALUE('Procytrat 640'!D372,",","."),0))))</f>
        <v/>
      </c>
      <c r="AE9370" t="str">
        <f>IF(AA9370="","",'Procytrat 640'!L372)</f>
        <v/>
      </c>
      <c r="AF9370">
        <f t="shared" si="900"/>
        <v>0</v>
      </c>
      <c r="AG9370" t="str">
        <f t="shared" si="901"/>
        <v/>
      </c>
      <c r="AH9370" t="str">
        <f t="shared" si="902"/>
        <v/>
      </c>
      <c r="AI9370">
        <f t="shared" si="903"/>
        <v>0</v>
      </c>
      <c r="AJ9370">
        <f t="shared" si="904"/>
        <v>0</v>
      </c>
      <c r="AK9370">
        <v>0</v>
      </c>
      <c r="AL9370" t="str">
        <f>IF(AA9370="","",IFERROR(IF(ISNUMBER('Procytrat 640'!E372),'Procytrat 640'!E372,IF(ISNUMBER(SEARCH("12",'Procytrat 640'!E372)),EDATE(AB9370,12),IF(ISNUMBER(SEARCH("6",'Procytrat 640'!E372)),EDATE(AB9370,6),IF(ISNUMBER(SEARCH("3",'Procytrat 640'!E372)),EDATE(AB9370,3),DATEVALUE('Procytrat 640'!E372))))),""))</f>
        <v/>
      </c>
      <c r="AM9370" t="str">
        <f t="shared" ca="1" si="905"/>
        <v/>
      </c>
    </row>
    <row r="9371" spans="27:39" x14ac:dyDescent="0.3">
      <c r="AA9371" t="str">
        <f>IF(COUNTA('Procytrat 640'!B373,'Procytrat 640'!C373,'Procytrat 640'!D373)&gt;0,"640","")</f>
        <v/>
      </c>
      <c r="AB9371" t="str">
        <f>IFERROR(IF(ISNUMBER('Procytrat 640'!B373),'Procytrat 640'!B373,DATEVALUE('Procytrat 640'!B373)),"")</f>
        <v/>
      </c>
      <c r="AC9371" t="str">
        <f>IF(AA9371="","",'Procytrat 640'!C373)</f>
        <v/>
      </c>
      <c r="AD9371" t="str">
        <f>IF(AA9371="","",IFERROR(1*'Procytrat 640'!D373,IFERROR(_xludf.NUMBERVALUE('Procytrat 640'!D373,".",","),IFERROR(_xludf.NUMBERVALUE('Procytrat 640'!D373,",","."),0))))</f>
        <v/>
      </c>
      <c r="AE9371" t="str">
        <f>IF(AA9371="","",'Procytrat 640'!L373)</f>
        <v/>
      </c>
      <c r="AF9371">
        <f t="shared" si="900"/>
        <v>0</v>
      </c>
      <c r="AG9371" t="str">
        <f t="shared" si="901"/>
        <v/>
      </c>
      <c r="AH9371" t="str">
        <f t="shared" si="902"/>
        <v/>
      </c>
      <c r="AI9371">
        <f t="shared" si="903"/>
        <v>0</v>
      </c>
      <c r="AJ9371">
        <f t="shared" si="904"/>
        <v>0</v>
      </c>
      <c r="AK9371">
        <v>0</v>
      </c>
      <c r="AL9371" t="str">
        <f>IF(AA9371="","",IFERROR(IF(ISNUMBER('Procytrat 640'!E373),'Procytrat 640'!E373,IF(ISNUMBER(SEARCH("12",'Procytrat 640'!E373)),EDATE(AB9371,12),IF(ISNUMBER(SEARCH("6",'Procytrat 640'!E373)),EDATE(AB9371,6),IF(ISNUMBER(SEARCH("3",'Procytrat 640'!E373)),EDATE(AB9371,3),DATEVALUE('Procytrat 640'!E373))))),""))</f>
        <v/>
      </c>
      <c r="AM9371" t="str">
        <f t="shared" ca="1" si="905"/>
        <v/>
      </c>
    </row>
    <row r="9372" spans="27:39" x14ac:dyDescent="0.3">
      <c r="AA9372" t="str">
        <f>IF(COUNTA('Procytrat 640'!B374,'Procytrat 640'!C374,'Procytrat 640'!D374)&gt;0,"640","")</f>
        <v/>
      </c>
      <c r="AB9372" t="str">
        <f>IFERROR(IF(ISNUMBER('Procytrat 640'!B374),'Procytrat 640'!B374,DATEVALUE('Procytrat 640'!B374)),"")</f>
        <v/>
      </c>
      <c r="AC9372" t="str">
        <f>IF(AA9372="","",'Procytrat 640'!C374)</f>
        <v/>
      </c>
      <c r="AD9372" t="str">
        <f>IF(AA9372="","",IFERROR(1*'Procytrat 640'!D374,IFERROR(_xludf.NUMBERVALUE('Procytrat 640'!D374,".",","),IFERROR(_xludf.NUMBERVALUE('Procytrat 640'!D374,",","."),0))))</f>
        <v/>
      </c>
      <c r="AE9372" t="str">
        <f>IF(AA9372="","",'Procytrat 640'!L374)</f>
        <v/>
      </c>
      <c r="AF9372">
        <f t="shared" si="900"/>
        <v>0</v>
      </c>
      <c r="AG9372" t="str">
        <f t="shared" si="901"/>
        <v/>
      </c>
      <c r="AH9372" t="str">
        <f t="shared" si="902"/>
        <v/>
      </c>
      <c r="AI9372">
        <f t="shared" si="903"/>
        <v>0</v>
      </c>
      <c r="AJ9372">
        <f t="shared" si="904"/>
        <v>0</v>
      </c>
      <c r="AK9372">
        <v>0</v>
      </c>
      <c r="AL9372" t="str">
        <f>IF(AA9372="","",IFERROR(IF(ISNUMBER('Procytrat 640'!E374),'Procytrat 640'!E374,IF(ISNUMBER(SEARCH("12",'Procytrat 640'!E374)),EDATE(AB9372,12),IF(ISNUMBER(SEARCH("6",'Procytrat 640'!E374)),EDATE(AB9372,6),IF(ISNUMBER(SEARCH("3",'Procytrat 640'!E374)),EDATE(AB9372,3),DATEVALUE('Procytrat 640'!E374))))),""))</f>
        <v/>
      </c>
      <c r="AM9372" t="str">
        <f t="shared" ca="1" si="905"/>
        <v/>
      </c>
    </row>
    <row r="9373" spans="27:39" x14ac:dyDescent="0.3">
      <c r="AA9373" t="str">
        <f>IF(COUNTA('Procytrat 640'!B375,'Procytrat 640'!C375,'Procytrat 640'!D375)&gt;0,"640","")</f>
        <v/>
      </c>
      <c r="AB9373" t="str">
        <f>IFERROR(IF(ISNUMBER('Procytrat 640'!B375),'Procytrat 640'!B375,DATEVALUE('Procytrat 640'!B375)),"")</f>
        <v/>
      </c>
      <c r="AC9373" t="str">
        <f>IF(AA9373="","",'Procytrat 640'!C375)</f>
        <v/>
      </c>
      <c r="AD9373" t="str">
        <f>IF(AA9373="","",IFERROR(1*'Procytrat 640'!D375,IFERROR(_xludf.NUMBERVALUE('Procytrat 640'!D375,".",","),IFERROR(_xludf.NUMBERVALUE('Procytrat 640'!D375,",","."),0))))</f>
        <v/>
      </c>
      <c r="AE9373" t="str">
        <f>IF(AA9373="","",'Procytrat 640'!L375)</f>
        <v/>
      </c>
      <c r="AF9373">
        <f t="shared" si="900"/>
        <v>0</v>
      </c>
      <c r="AG9373" t="str">
        <f t="shared" si="901"/>
        <v/>
      </c>
      <c r="AH9373" t="str">
        <f t="shared" si="902"/>
        <v/>
      </c>
      <c r="AI9373">
        <f t="shared" si="903"/>
        <v>0</v>
      </c>
      <c r="AJ9373">
        <f t="shared" si="904"/>
        <v>0</v>
      </c>
      <c r="AK9373">
        <v>0</v>
      </c>
      <c r="AL9373" t="str">
        <f>IF(AA9373="","",IFERROR(IF(ISNUMBER('Procytrat 640'!E375),'Procytrat 640'!E375,IF(ISNUMBER(SEARCH("12",'Procytrat 640'!E375)),EDATE(AB9373,12),IF(ISNUMBER(SEARCH("6",'Procytrat 640'!E375)),EDATE(AB9373,6),IF(ISNUMBER(SEARCH("3",'Procytrat 640'!E375)),EDATE(AB9373,3),DATEVALUE('Procytrat 640'!E375))))),""))</f>
        <v/>
      </c>
      <c r="AM9373" t="str">
        <f t="shared" ca="1" si="905"/>
        <v/>
      </c>
    </row>
    <row r="9374" spans="27:39" x14ac:dyDescent="0.3">
      <c r="AA9374" t="str">
        <f>IF(COUNTA('Procytrat 640'!B376,'Procytrat 640'!C376,'Procytrat 640'!D376)&gt;0,"640","")</f>
        <v/>
      </c>
      <c r="AB9374" t="str">
        <f>IFERROR(IF(ISNUMBER('Procytrat 640'!B376),'Procytrat 640'!B376,DATEVALUE('Procytrat 640'!B376)),"")</f>
        <v/>
      </c>
      <c r="AC9374" t="str">
        <f>IF(AA9374="","",'Procytrat 640'!C376)</f>
        <v/>
      </c>
      <c r="AD9374" t="str">
        <f>IF(AA9374="","",IFERROR(1*'Procytrat 640'!D376,IFERROR(_xludf.NUMBERVALUE('Procytrat 640'!D376,".",","),IFERROR(_xludf.NUMBERVALUE('Procytrat 640'!D376,",","."),0))))</f>
        <v/>
      </c>
      <c r="AE9374" t="str">
        <f>IF(AA9374="","",'Procytrat 640'!L376)</f>
        <v/>
      </c>
      <c r="AF9374">
        <f t="shared" si="900"/>
        <v>0</v>
      </c>
      <c r="AG9374" t="str">
        <f t="shared" si="901"/>
        <v/>
      </c>
      <c r="AH9374" t="str">
        <f t="shared" si="902"/>
        <v/>
      </c>
      <c r="AI9374">
        <f t="shared" si="903"/>
        <v>0</v>
      </c>
      <c r="AJ9374">
        <f t="shared" si="904"/>
        <v>0</v>
      </c>
      <c r="AK9374">
        <v>0</v>
      </c>
      <c r="AL9374" t="str">
        <f>IF(AA9374="","",IFERROR(IF(ISNUMBER('Procytrat 640'!E376),'Procytrat 640'!E376,IF(ISNUMBER(SEARCH("12",'Procytrat 640'!E376)),EDATE(AB9374,12),IF(ISNUMBER(SEARCH("6",'Procytrat 640'!E376)),EDATE(AB9374,6),IF(ISNUMBER(SEARCH("3",'Procytrat 640'!E376)),EDATE(AB9374,3),DATEVALUE('Procytrat 640'!E376))))),""))</f>
        <v/>
      </c>
      <c r="AM9374" t="str">
        <f t="shared" ca="1" si="905"/>
        <v/>
      </c>
    </row>
    <row r="9375" spans="27:39" x14ac:dyDescent="0.3">
      <c r="AA9375" t="str">
        <f>IF(COUNTA('Procytrat 640'!B377,'Procytrat 640'!C377,'Procytrat 640'!D377)&gt;0,"640","")</f>
        <v/>
      </c>
      <c r="AB9375" t="str">
        <f>IFERROR(IF(ISNUMBER('Procytrat 640'!B377),'Procytrat 640'!B377,DATEVALUE('Procytrat 640'!B377)),"")</f>
        <v/>
      </c>
      <c r="AC9375" t="str">
        <f>IF(AA9375="","",'Procytrat 640'!C377)</f>
        <v/>
      </c>
      <c r="AD9375" t="str">
        <f>IF(AA9375="","",IFERROR(1*'Procytrat 640'!D377,IFERROR(_xludf.NUMBERVALUE('Procytrat 640'!D377,".",","),IFERROR(_xludf.NUMBERVALUE('Procytrat 640'!D377,",","."),0))))</f>
        <v/>
      </c>
      <c r="AE9375" t="str">
        <f>IF(AA9375="","",'Procytrat 640'!L377)</f>
        <v/>
      </c>
      <c r="AF9375">
        <f t="shared" si="900"/>
        <v>0</v>
      </c>
      <c r="AG9375" t="str">
        <f t="shared" si="901"/>
        <v/>
      </c>
      <c r="AH9375" t="str">
        <f t="shared" si="902"/>
        <v/>
      </c>
      <c r="AI9375">
        <f t="shared" si="903"/>
        <v>0</v>
      </c>
      <c r="AJ9375">
        <f t="shared" si="904"/>
        <v>0</v>
      </c>
      <c r="AK9375">
        <v>0</v>
      </c>
      <c r="AL9375" t="str">
        <f>IF(AA9375="","",IFERROR(IF(ISNUMBER('Procytrat 640'!E377),'Procytrat 640'!E377,IF(ISNUMBER(SEARCH("12",'Procytrat 640'!E377)),EDATE(AB9375,12),IF(ISNUMBER(SEARCH("6",'Procytrat 640'!E377)),EDATE(AB9375,6),IF(ISNUMBER(SEARCH("3",'Procytrat 640'!E377)),EDATE(AB9375,3),DATEVALUE('Procytrat 640'!E377))))),""))</f>
        <v/>
      </c>
      <c r="AM9375" t="str">
        <f t="shared" ca="1" si="905"/>
        <v/>
      </c>
    </row>
    <row r="9376" spans="27:39" x14ac:dyDescent="0.3">
      <c r="AA9376" t="str">
        <f>IF(COUNTA('Procytrat 640'!B378,'Procytrat 640'!C378,'Procytrat 640'!D378)&gt;0,"640","")</f>
        <v/>
      </c>
      <c r="AB9376" t="str">
        <f>IFERROR(IF(ISNUMBER('Procytrat 640'!B378),'Procytrat 640'!B378,DATEVALUE('Procytrat 640'!B378)),"")</f>
        <v/>
      </c>
      <c r="AC9376" t="str">
        <f>IF(AA9376="","",'Procytrat 640'!C378)</f>
        <v/>
      </c>
      <c r="AD9376" t="str">
        <f>IF(AA9376="","",IFERROR(1*'Procytrat 640'!D378,IFERROR(_xludf.NUMBERVALUE('Procytrat 640'!D378,".",","),IFERROR(_xludf.NUMBERVALUE('Procytrat 640'!D378,",","."),0))))</f>
        <v/>
      </c>
      <c r="AE9376" t="str">
        <f>IF(AA9376="","",'Procytrat 640'!L378)</f>
        <v/>
      </c>
      <c r="AF9376">
        <f t="shared" si="900"/>
        <v>0</v>
      </c>
      <c r="AG9376" t="str">
        <f t="shared" si="901"/>
        <v/>
      </c>
      <c r="AH9376" t="str">
        <f t="shared" si="902"/>
        <v/>
      </c>
      <c r="AI9376">
        <f t="shared" si="903"/>
        <v>0</v>
      </c>
      <c r="AJ9376">
        <f t="shared" si="904"/>
        <v>0</v>
      </c>
      <c r="AK9376">
        <v>0</v>
      </c>
      <c r="AL9376" t="str">
        <f>IF(AA9376="","",IFERROR(IF(ISNUMBER('Procytrat 640'!E378),'Procytrat 640'!E378,IF(ISNUMBER(SEARCH("12",'Procytrat 640'!E378)),EDATE(AB9376,12),IF(ISNUMBER(SEARCH("6",'Procytrat 640'!E378)),EDATE(AB9376,6),IF(ISNUMBER(SEARCH("3",'Procytrat 640'!E378)),EDATE(AB9376,3),DATEVALUE('Procytrat 640'!E378))))),""))</f>
        <v/>
      </c>
      <c r="AM9376" t="str">
        <f t="shared" ca="1" si="905"/>
        <v/>
      </c>
    </row>
    <row r="9377" spans="27:39" x14ac:dyDescent="0.3">
      <c r="AA9377" t="str">
        <f>IF(COUNTA('Procytrat 640'!B379,'Procytrat 640'!C379,'Procytrat 640'!D379)&gt;0,"640","")</f>
        <v/>
      </c>
      <c r="AB9377" t="str">
        <f>IFERROR(IF(ISNUMBER('Procytrat 640'!B379),'Procytrat 640'!B379,DATEVALUE('Procytrat 640'!B379)),"")</f>
        <v/>
      </c>
      <c r="AC9377" t="str">
        <f>IF(AA9377="","",'Procytrat 640'!C379)</f>
        <v/>
      </c>
      <c r="AD9377" t="str">
        <f>IF(AA9377="","",IFERROR(1*'Procytrat 640'!D379,IFERROR(_xludf.NUMBERVALUE('Procytrat 640'!D379,".",","),IFERROR(_xludf.NUMBERVALUE('Procytrat 640'!D379,",","."),0))))</f>
        <v/>
      </c>
      <c r="AE9377" t="str">
        <f>IF(AA9377="","",'Procytrat 640'!L379)</f>
        <v/>
      </c>
      <c r="AF9377">
        <f t="shared" si="900"/>
        <v>0</v>
      </c>
      <c r="AG9377" t="str">
        <f t="shared" si="901"/>
        <v/>
      </c>
      <c r="AH9377" t="str">
        <f t="shared" si="902"/>
        <v/>
      </c>
      <c r="AI9377">
        <f t="shared" si="903"/>
        <v>0</v>
      </c>
      <c r="AJ9377">
        <f t="shared" si="904"/>
        <v>0</v>
      </c>
      <c r="AK9377">
        <v>0</v>
      </c>
      <c r="AL9377" t="str">
        <f>IF(AA9377="","",IFERROR(IF(ISNUMBER('Procytrat 640'!E379),'Procytrat 640'!E379,IF(ISNUMBER(SEARCH("12",'Procytrat 640'!E379)),EDATE(AB9377,12),IF(ISNUMBER(SEARCH("6",'Procytrat 640'!E379)),EDATE(AB9377,6),IF(ISNUMBER(SEARCH("3",'Procytrat 640'!E379)),EDATE(AB9377,3),DATEVALUE('Procytrat 640'!E379))))),""))</f>
        <v/>
      </c>
      <c r="AM9377" t="str">
        <f t="shared" ca="1" si="905"/>
        <v/>
      </c>
    </row>
    <row r="9378" spans="27:39" x14ac:dyDescent="0.3">
      <c r="AA9378" t="str">
        <f>IF(COUNTA('Procytrat 640'!B380,'Procytrat 640'!C380,'Procytrat 640'!D380)&gt;0,"640","")</f>
        <v/>
      </c>
      <c r="AB9378" t="str">
        <f>IFERROR(IF(ISNUMBER('Procytrat 640'!B380),'Procytrat 640'!B380,DATEVALUE('Procytrat 640'!B380)),"")</f>
        <v/>
      </c>
      <c r="AC9378" t="str">
        <f>IF(AA9378="","",'Procytrat 640'!C380)</f>
        <v/>
      </c>
      <c r="AD9378" t="str">
        <f>IF(AA9378="","",IFERROR(1*'Procytrat 640'!D380,IFERROR(_xludf.NUMBERVALUE('Procytrat 640'!D380,".",","),IFERROR(_xludf.NUMBERVALUE('Procytrat 640'!D380,",","."),0))))</f>
        <v/>
      </c>
      <c r="AE9378" t="str">
        <f>IF(AA9378="","",'Procytrat 640'!L380)</f>
        <v/>
      </c>
      <c r="AF9378">
        <f t="shared" si="900"/>
        <v>0</v>
      </c>
      <c r="AG9378" t="str">
        <f t="shared" si="901"/>
        <v/>
      </c>
      <c r="AH9378" t="str">
        <f t="shared" si="902"/>
        <v/>
      </c>
      <c r="AI9378">
        <f t="shared" si="903"/>
        <v>0</v>
      </c>
      <c r="AJ9378">
        <f t="shared" si="904"/>
        <v>0</v>
      </c>
      <c r="AK9378">
        <v>0</v>
      </c>
      <c r="AL9378" t="str">
        <f>IF(AA9378="","",IFERROR(IF(ISNUMBER('Procytrat 640'!E380),'Procytrat 640'!E380,IF(ISNUMBER(SEARCH("12",'Procytrat 640'!E380)),EDATE(AB9378,12),IF(ISNUMBER(SEARCH("6",'Procytrat 640'!E380)),EDATE(AB9378,6),IF(ISNUMBER(SEARCH("3",'Procytrat 640'!E380)),EDATE(AB9378,3),DATEVALUE('Procytrat 640'!E380))))),""))</f>
        <v/>
      </c>
      <c r="AM9378" t="str">
        <f t="shared" ca="1" si="905"/>
        <v/>
      </c>
    </row>
    <row r="9379" spans="27:39" x14ac:dyDescent="0.3">
      <c r="AA9379" t="str">
        <f>IF(COUNTA('Procytrat 640'!B381,'Procytrat 640'!C381,'Procytrat 640'!D381)&gt;0,"640","")</f>
        <v/>
      </c>
      <c r="AB9379" t="str">
        <f>IFERROR(IF(ISNUMBER('Procytrat 640'!B381),'Procytrat 640'!B381,DATEVALUE('Procytrat 640'!B381)),"")</f>
        <v/>
      </c>
      <c r="AC9379" t="str">
        <f>IF(AA9379="","",'Procytrat 640'!C381)</f>
        <v/>
      </c>
      <c r="AD9379" t="str">
        <f>IF(AA9379="","",IFERROR(1*'Procytrat 640'!D381,IFERROR(_xludf.NUMBERVALUE('Procytrat 640'!D381,".",","),IFERROR(_xludf.NUMBERVALUE('Procytrat 640'!D381,",","."),0))))</f>
        <v/>
      </c>
      <c r="AE9379" t="str">
        <f>IF(AA9379="","",'Procytrat 640'!L381)</f>
        <v/>
      </c>
      <c r="AF9379">
        <f t="shared" si="900"/>
        <v>0</v>
      </c>
      <c r="AG9379" t="str">
        <f t="shared" si="901"/>
        <v/>
      </c>
      <c r="AH9379" t="str">
        <f t="shared" si="902"/>
        <v/>
      </c>
      <c r="AI9379">
        <f t="shared" si="903"/>
        <v>0</v>
      </c>
      <c r="AJ9379">
        <f t="shared" si="904"/>
        <v>0</v>
      </c>
      <c r="AK9379">
        <v>0</v>
      </c>
      <c r="AL9379" t="str">
        <f>IF(AA9379="","",IFERROR(IF(ISNUMBER('Procytrat 640'!E381),'Procytrat 640'!E381,IF(ISNUMBER(SEARCH("12",'Procytrat 640'!E381)),EDATE(AB9379,12),IF(ISNUMBER(SEARCH("6",'Procytrat 640'!E381)),EDATE(AB9379,6),IF(ISNUMBER(SEARCH("3",'Procytrat 640'!E381)),EDATE(AB9379,3),DATEVALUE('Procytrat 640'!E381))))),""))</f>
        <v/>
      </c>
      <c r="AM9379" t="str">
        <f t="shared" ca="1" si="905"/>
        <v/>
      </c>
    </row>
    <row r="9380" spans="27:39" x14ac:dyDescent="0.3">
      <c r="AA9380" t="str">
        <f>IF(COUNTA('Procytrat 640'!B382,'Procytrat 640'!C382,'Procytrat 640'!D382)&gt;0,"640","")</f>
        <v/>
      </c>
      <c r="AB9380" t="str">
        <f>IFERROR(IF(ISNUMBER('Procytrat 640'!B382),'Procytrat 640'!B382,DATEVALUE('Procytrat 640'!B382)),"")</f>
        <v/>
      </c>
      <c r="AC9380" t="str">
        <f>IF(AA9380="","",'Procytrat 640'!C382)</f>
        <v/>
      </c>
      <c r="AD9380" t="str">
        <f>IF(AA9380="","",IFERROR(1*'Procytrat 640'!D382,IFERROR(_xludf.NUMBERVALUE('Procytrat 640'!D382,".",","),IFERROR(_xludf.NUMBERVALUE('Procytrat 640'!D382,",","."),0))))</f>
        <v/>
      </c>
      <c r="AE9380" t="str">
        <f>IF(AA9380="","",'Procytrat 640'!L382)</f>
        <v/>
      </c>
      <c r="AF9380">
        <f t="shared" si="900"/>
        <v>0</v>
      </c>
      <c r="AG9380" t="str">
        <f t="shared" si="901"/>
        <v/>
      </c>
      <c r="AH9380" t="str">
        <f t="shared" si="902"/>
        <v/>
      </c>
      <c r="AI9380">
        <f t="shared" si="903"/>
        <v>0</v>
      </c>
      <c r="AJ9380">
        <f t="shared" si="904"/>
        <v>0</v>
      </c>
      <c r="AK9380">
        <v>0</v>
      </c>
      <c r="AL9380" t="str">
        <f>IF(AA9380="","",IFERROR(IF(ISNUMBER('Procytrat 640'!E382),'Procytrat 640'!E382,IF(ISNUMBER(SEARCH("12",'Procytrat 640'!E382)),EDATE(AB9380,12),IF(ISNUMBER(SEARCH("6",'Procytrat 640'!E382)),EDATE(AB9380,6),IF(ISNUMBER(SEARCH("3",'Procytrat 640'!E382)),EDATE(AB9380,3),DATEVALUE('Procytrat 640'!E382))))),""))</f>
        <v/>
      </c>
      <c r="AM9380" t="str">
        <f t="shared" ca="1" si="905"/>
        <v/>
      </c>
    </row>
    <row r="9381" spans="27:39" x14ac:dyDescent="0.3">
      <c r="AA9381" t="str">
        <f>IF(COUNTA('Procytrat 640'!B383,'Procytrat 640'!C383,'Procytrat 640'!D383)&gt;0,"640","")</f>
        <v/>
      </c>
      <c r="AB9381" t="str">
        <f>IFERROR(IF(ISNUMBER('Procytrat 640'!B383),'Procytrat 640'!B383,DATEVALUE('Procytrat 640'!B383)),"")</f>
        <v/>
      </c>
      <c r="AC9381" t="str">
        <f>IF(AA9381="","",'Procytrat 640'!C383)</f>
        <v/>
      </c>
      <c r="AD9381" t="str">
        <f>IF(AA9381="","",IFERROR(1*'Procytrat 640'!D383,IFERROR(_xludf.NUMBERVALUE('Procytrat 640'!D383,".",","),IFERROR(_xludf.NUMBERVALUE('Procytrat 640'!D383,",","."),0))))</f>
        <v/>
      </c>
      <c r="AE9381" t="str">
        <f>IF(AA9381="","",'Procytrat 640'!L383)</f>
        <v/>
      </c>
      <c r="AF9381">
        <f t="shared" si="900"/>
        <v>0</v>
      </c>
      <c r="AG9381" t="str">
        <f t="shared" si="901"/>
        <v/>
      </c>
      <c r="AH9381" t="str">
        <f t="shared" si="902"/>
        <v/>
      </c>
      <c r="AI9381">
        <f t="shared" si="903"/>
        <v>0</v>
      </c>
      <c r="AJ9381">
        <f t="shared" si="904"/>
        <v>0</v>
      </c>
      <c r="AK9381">
        <v>0</v>
      </c>
      <c r="AL9381" t="str">
        <f>IF(AA9381="","",IFERROR(IF(ISNUMBER('Procytrat 640'!E383),'Procytrat 640'!E383,IF(ISNUMBER(SEARCH("12",'Procytrat 640'!E383)),EDATE(AB9381,12),IF(ISNUMBER(SEARCH("6",'Procytrat 640'!E383)),EDATE(AB9381,6),IF(ISNUMBER(SEARCH("3",'Procytrat 640'!E383)),EDATE(AB9381,3),DATEVALUE('Procytrat 640'!E383))))),""))</f>
        <v/>
      </c>
      <c r="AM9381" t="str">
        <f t="shared" ca="1" si="905"/>
        <v/>
      </c>
    </row>
    <row r="9382" spans="27:39" x14ac:dyDescent="0.3">
      <c r="AA9382" t="str">
        <f>IF(COUNTA('Procytrat 640'!B384,'Procytrat 640'!C384,'Procytrat 640'!D384)&gt;0,"640","")</f>
        <v/>
      </c>
      <c r="AB9382" t="str">
        <f>IFERROR(IF(ISNUMBER('Procytrat 640'!B384),'Procytrat 640'!B384,DATEVALUE('Procytrat 640'!B384)),"")</f>
        <v/>
      </c>
      <c r="AC9382" t="str">
        <f>IF(AA9382="","",'Procytrat 640'!C384)</f>
        <v/>
      </c>
      <c r="AD9382" t="str">
        <f>IF(AA9382="","",IFERROR(1*'Procytrat 640'!D384,IFERROR(_xludf.NUMBERVALUE('Procytrat 640'!D384,".",","),IFERROR(_xludf.NUMBERVALUE('Procytrat 640'!D384,",","."),0))))</f>
        <v/>
      </c>
      <c r="AE9382" t="str">
        <f>IF(AA9382="","",'Procytrat 640'!L384)</f>
        <v/>
      </c>
      <c r="AF9382">
        <f t="shared" si="900"/>
        <v>0</v>
      </c>
      <c r="AG9382" t="str">
        <f t="shared" si="901"/>
        <v/>
      </c>
      <c r="AH9382" t="str">
        <f t="shared" si="902"/>
        <v/>
      </c>
      <c r="AI9382">
        <f t="shared" si="903"/>
        <v>0</v>
      </c>
      <c r="AJ9382">
        <f t="shared" si="904"/>
        <v>0</v>
      </c>
      <c r="AK9382">
        <v>0</v>
      </c>
      <c r="AL9382" t="str">
        <f>IF(AA9382="","",IFERROR(IF(ISNUMBER('Procytrat 640'!E384),'Procytrat 640'!E384,IF(ISNUMBER(SEARCH("12",'Procytrat 640'!E384)),EDATE(AB9382,12),IF(ISNUMBER(SEARCH("6",'Procytrat 640'!E384)),EDATE(AB9382,6),IF(ISNUMBER(SEARCH("3",'Procytrat 640'!E384)),EDATE(AB9382,3),DATEVALUE('Procytrat 640'!E384))))),""))</f>
        <v/>
      </c>
      <c r="AM9382" t="str">
        <f t="shared" ca="1" si="905"/>
        <v/>
      </c>
    </row>
    <row r="9383" spans="27:39" x14ac:dyDescent="0.3">
      <c r="AA9383" t="str">
        <f>IF(COUNTA('Procytrat 640'!B385,'Procytrat 640'!C385,'Procytrat 640'!D385)&gt;0,"640","")</f>
        <v/>
      </c>
      <c r="AB9383" t="str">
        <f>IFERROR(IF(ISNUMBER('Procytrat 640'!B385),'Procytrat 640'!B385,DATEVALUE('Procytrat 640'!B385)),"")</f>
        <v/>
      </c>
      <c r="AC9383" t="str">
        <f>IF(AA9383="","",'Procytrat 640'!C385)</f>
        <v/>
      </c>
      <c r="AD9383" t="str">
        <f>IF(AA9383="","",IFERROR(1*'Procytrat 640'!D385,IFERROR(_xludf.NUMBERVALUE('Procytrat 640'!D385,".",","),IFERROR(_xludf.NUMBERVALUE('Procytrat 640'!D385,",","."),0))))</f>
        <v/>
      </c>
      <c r="AE9383" t="str">
        <f>IF(AA9383="","",'Procytrat 640'!L385)</f>
        <v/>
      </c>
      <c r="AF9383">
        <f t="shared" si="900"/>
        <v>0</v>
      </c>
      <c r="AG9383" t="str">
        <f t="shared" si="901"/>
        <v/>
      </c>
      <c r="AH9383" t="str">
        <f t="shared" si="902"/>
        <v/>
      </c>
      <c r="AI9383">
        <f t="shared" si="903"/>
        <v>0</v>
      </c>
      <c r="AJ9383">
        <f t="shared" si="904"/>
        <v>0</v>
      </c>
      <c r="AK9383">
        <v>0</v>
      </c>
      <c r="AL9383" t="str">
        <f>IF(AA9383="","",IFERROR(IF(ISNUMBER('Procytrat 640'!E385),'Procytrat 640'!E385,IF(ISNUMBER(SEARCH("12",'Procytrat 640'!E385)),EDATE(AB9383,12),IF(ISNUMBER(SEARCH("6",'Procytrat 640'!E385)),EDATE(AB9383,6),IF(ISNUMBER(SEARCH("3",'Procytrat 640'!E385)),EDATE(AB9383,3),DATEVALUE('Procytrat 640'!E385))))),""))</f>
        <v/>
      </c>
      <c r="AM9383" t="str">
        <f t="shared" ca="1" si="905"/>
        <v/>
      </c>
    </row>
    <row r="9384" spans="27:39" x14ac:dyDescent="0.3">
      <c r="AA9384" t="str">
        <f>IF(COUNTA('Procytrat 640'!B386,'Procytrat 640'!C386,'Procytrat 640'!D386)&gt;0,"640","")</f>
        <v/>
      </c>
      <c r="AB9384" t="str">
        <f>IFERROR(IF(ISNUMBER('Procytrat 640'!B386),'Procytrat 640'!B386,DATEVALUE('Procytrat 640'!B386)),"")</f>
        <v/>
      </c>
      <c r="AC9384" t="str">
        <f>IF(AA9384="","",'Procytrat 640'!C386)</f>
        <v/>
      </c>
      <c r="AD9384" t="str">
        <f>IF(AA9384="","",IFERROR(1*'Procytrat 640'!D386,IFERROR(_xludf.NUMBERVALUE('Procytrat 640'!D386,".",","),IFERROR(_xludf.NUMBERVALUE('Procytrat 640'!D386,",","."),0))))</f>
        <v/>
      </c>
      <c r="AE9384" t="str">
        <f>IF(AA9384="","",'Procytrat 640'!L386)</f>
        <v/>
      </c>
      <c r="AF9384">
        <f t="shared" si="900"/>
        <v>0</v>
      </c>
      <c r="AG9384" t="str">
        <f t="shared" si="901"/>
        <v/>
      </c>
      <c r="AH9384" t="str">
        <f t="shared" si="902"/>
        <v/>
      </c>
      <c r="AI9384">
        <f t="shared" si="903"/>
        <v>0</v>
      </c>
      <c r="AJ9384">
        <f t="shared" si="904"/>
        <v>0</v>
      </c>
      <c r="AK9384">
        <v>0</v>
      </c>
      <c r="AL9384" t="str">
        <f>IF(AA9384="","",IFERROR(IF(ISNUMBER('Procytrat 640'!E386),'Procytrat 640'!E386,IF(ISNUMBER(SEARCH("12",'Procytrat 640'!E386)),EDATE(AB9384,12),IF(ISNUMBER(SEARCH("6",'Procytrat 640'!E386)),EDATE(AB9384,6),IF(ISNUMBER(SEARCH("3",'Procytrat 640'!E386)),EDATE(AB9384,3),DATEVALUE('Procytrat 640'!E386))))),""))</f>
        <v/>
      </c>
      <c r="AM9384" t="str">
        <f t="shared" ca="1" si="905"/>
        <v/>
      </c>
    </row>
    <row r="9385" spans="27:39" x14ac:dyDescent="0.3">
      <c r="AA9385" t="str">
        <f>IF(COUNTA('Procytrat 640'!B387,'Procytrat 640'!C387,'Procytrat 640'!D387)&gt;0,"640","")</f>
        <v/>
      </c>
      <c r="AB9385" t="str">
        <f>IFERROR(IF(ISNUMBER('Procytrat 640'!B387),'Procytrat 640'!B387,DATEVALUE('Procytrat 640'!B387)),"")</f>
        <v/>
      </c>
      <c r="AC9385" t="str">
        <f>IF(AA9385="","",'Procytrat 640'!C387)</f>
        <v/>
      </c>
      <c r="AD9385" t="str">
        <f>IF(AA9385="","",IFERROR(1*'Procytrat 640'!D387,IFERROR(_xludf.NUMBERVALUE('Procytrat 640'!D387,".",","),IFERROR(_xludf.NUMBERVALUE('Procytrat 640'!D387,",","."),0))))</f>
        <v/>
      </c>
      <c r="AE9385" t="str">
        <f>IF(AA9385="","",'Procytrat 640'!L387)</f>
        <v/>
      </c>
      <c r="AF9385">
        <f t="shared" si="900"/>
        <v>0</v>
      </c>
      <c r="AG9385" t="str">
        <f t="shared" si="901"/>
        <v/>
      </c>
      <c r="AH9385" t="str">
        <f t="shared" si="902"/>
        <v/>
      </c>
      <c r="AI9385">
        <f t="shared" si="903"/>
        <v>0</v>
      </c>
      <c r="AJ9385">
        <f t="shared" si="904"/>
        <v>0</v>
      </c>
      <c r="AK9385">
        <v>0</v>
      </c>
      <c r="AL9385" t="str">
        <f>IF(AA9385="","",IFERROR(IF(ISNUMBER('Procytrat 640'!E387),'Procytrat 640'!E387,IF(ISNUMBER(SEARCH("12",'Procytrat 640'!E387)),EDATE(AB9385,12),IF(ISNUMBER(SEARCH("6",'Procytrat 640'!E387)),EDATE(AB9385,6),IF(ISNUMBER(SEARCH("3",'Procytrat 640'!E387)),EDATE(AB9385,3),DATEVALUE('Procytrat 640'!E387))))),""))</f>
        <v/>
      </c>
      <c r="AM9385" t="str">
        <f t="shared" ca="1" si="905"/>
        <v/>
      </c>
    </row>
    <row r="9386" spans="27:39" x14ac:dyDescent="0.3">
      <c r="AA9386" t="str">
        <f>IF(COUNTA('Procytrat 640'!B388,'Procytrat 640'!C388,'Procytrat 640'!D388)&gt;0,"640","")</f>
        <v/>
      </c>
      <c r="AB9386" t="str">
        <f>IFERROR(IF(ISNUMBER('Procytrat 640'!B388),'Procytrat 640'!B388,DATEVALUE('Procytrat 640'!B388)),"")</f>
        <v/>
      </c>
      <c r="AC9386" t="str">
        <f>IF(AA9386="","",'Procytrat 640'!C388)</f>
        <v/>
      </c>
      <c r="AD9386" t="str">
        <f>IF(AA9386="","",IFERROR(1*'Procytrat 640'!D388,IFERROR(_xludf.NUMBERVALUE('Procytrat 640'!D388,".",","),IFERROR(_xludf.NUMBERVALUE('Procytrat 640'!D388,",","."),0))))</f>
        <v/>
      </c>
      <c r="AE9386" t="str">
        <f>IF(AA9386="","",'Procytrat 640'!L388)</f>
        <v/>
      </c>
      <c r="AF9386">
        <f t="shared" si="900"/>
        <v>0</v>
      </c>
      <c r="AG9386" t="str">
        <f t="shared" si="901"/>
        <v/>
      </c>
      <c r="AH9386" t="str">
        <f t="shared" si="902"/>
        <v/>
      </c>
      <c r="AI9386">
        <f t="shared" si="903"/>
        <v>0</v>
      </c>
      <c r="AJ9386">
        <f t="shared" si="904"/>
        <v>0</v>
      </c>
      <c r="AK9386">
        <v>0</v>
      </c>
      <c r="AL9386" t="str">
        <f>IF(AA9386="","",IFERROR(IF(ISNUMBER('Procytrat 640'!E388),'Procytrat 640'!E388,IF(ISNUMBER(SEARCH("12",'Procytrat 640'!E388)),EDATE(AB9386,12),IF(ISNUMBER(SEARCH("6",'Procytrat 640'!E388)),EDATE(AB9386,6),IF(ISNUMBER(SEARCH("3",'Procytrat 640'!E388)),EDATE(AB9386,3),DATEVALUE('Procytrat 640'!E388))))),""))</f>
        <v/>
      </c>
      <c r="AM9386" t="str">
        <f t="shared" ca="1" si="905"/>
        <v/>
      </c>
    </row>
    <row r="9387" spans="27:39" x14ac:dyDescent="0.3">
      <c r="AA9387" t="str">
        <f>IF(COUNTA('Procytrat 640'!B389,'Procytrat 640'!C389,'Procytrat 640'!D389)&gt;0,"640","")</f>
        <v/>
      </c>
      <c r="AB9387" t="str">
        <f>IFERROR(IF(ISNUMBER('Procytrat 640'!B389),'Procytrat 640'!B389,DATEVALUE('Procytrat 640'!B389)),"")</f>
        <v/>
      </c>
      <c r="AC9387" t="str">
        <f>IF(AA9387="","",'Procytrat 640'!C389)</f>
        <v/>
      </c>
      <c r="AD9387" t="str">
        <f>IF(AA9387="","",IFERROR(1*'Procytrat 640'!D389,IFERROR(_xludf.NUMBERVALUE('Procytrat 640'!D389,".",","),IFERROR(_xludf.NUMBERVALUE('Procytrat 640'!D389,",","."),0))))</f>
        <v/>
      </c>
      <c r="AE9387" t="str">
        <f>IF(AA9387="","",'Procytrat 640'!L389)</f>
        <v/>
      </c>
      <c r="AF9387">
        <f t="shared" si="900"/>
        <v>0</v>
      </c>
      <c r="AG9387" t="str">
        <f t="shared" si="901"/>
        <v/>
      </c>
      <c r="AH9387" t="str">
        <f t="shared" si="902"/>
        <v/>
      </c>
      <c r="AI9387">
        <f t="shared" si="903"/>
        <v>0</v>
      </c>
      <c r="AJ9387">
        <f t="shared" si="904"/>
        <v>0</v>
      </c>
      <c r="AK9387">
        <v>0</v>
      </c>
      <c r="AL9387" t="str">
        <f>IF(AA9387="","",IFERROR(IF(ISNUMBER('Procytrat 640'!E389),'Procytrat 640'!E389,IF(ISNUMBER(SEARCH("12",'Procytrat 640'!E389)),EDATE(AB9387,12),IF(ISNUMBER(SEARCH("6",'Procytrat 640'!E389)),EDATE(AB9387,6),IF(ISNUMBER(SEARCH("3",'Procytrat 640'!E389)),EDATE(AB9387,3),DATEVALUE('Procytrat 640'!E389))))),""))</f>
        <v/>
      </c>
      <c r="AM9387" t="str">
        <f t="shared" ca="1" si="905"/>
        <v/>
      </c>
    </row>
    <row r="9388" spans="27:39" x14ac:dyDescent="0.3">
      <c r="AA9388" t="str">
        <f>IF(COUNTA('Procytrat 640'!B390,'Procytrat 640'!C390,'Procytrat 640'!D390)&gt;0,"640","")</f>
        <v/>
      </c>
      <c r="AB9388" t="str">
        <f>IFERROR(IF(ISNUMBER('Procytrat 640'!B390),'Procytrat 640'!B390,DATEVALUE('Procytrat 640'!B390)),"")</f>
        <v/>
      </c>
      <c r="AC9388" t="str">
        <f>IF(AA9388="","",'Procytrat 640'!C390)</f>
        <v/>
      </c>
      <c r="AD9388" t="str">
        <f>IF(AA9388="","",IFERROR(1*'Procytrat 640'!D390,IFERROR(_xludf.NUMBERVALUE('Procytrat 640'!D390,".",","),IFERROR(_xludf.NUMBERVALUE('Procytrat 640'!D390,",","."),0))))</f>
        <v/>
      </c>
      <c r="AE9388" t="str">
        <f>IF(AA9388="","",'Procytrat 640'!L390)</f>
        <v/>
      </c>
      <c r="AF9388">
        <f t="shared" si="900"/>
        <v>0</v>
      </c>
      <c r="AG9388" t="str">
        <f t="shared" si="901"/>
        <v/>
      </c>
      <c r="AH9388" t="str">
        <f t="shared" si="902"/>
        <v/>
      </c>
      <c r="AI9388">
        <f t="shared" si="903"/>
        <v>0</v>
      </c>
      <c r="AJ9388">
        <f t="shared" si="904"/>
        <v>0</v>
      </c>
      <c r="AK9388">
        <v>0</v>
      </c>
      <c r="AL9388" t="str">
        <f>IF(AA9388="","",IFERROR(IF(ISNUMBER('Procytrat 640'!E390),'Procytrat 640'!E390,IF(ISNUMBER(SEARCH("12",'Procytrat 640'!E390)),EDATE(AB9388,12),IF(ISNUMBER(SEARCH("6",'Procytrat 640'!E390)),EDATE(AB9388,6),IF(ISNUMBER(SEARCH("3",'Procytrat 640'!E390)),EDATE(AB9388,3),DATEVALUE('Procytrat 640'!E390))))),""))</f>
        <v/>
      </c>
      <c r="AM9388" t="str">
        <f t="shared" ca="1" si="905"/>
        <v/>
      </c>
    </row>
    <row r="9389" spans="27:39" x14ac:dyDescent="0.3">
      <c r="AA9389" t="str">
        <f>IF(COUNTA('Procytrat 640'!B391,'Procytrat 640'!C391,'Procytrat 640'!D391)&gt;0,"640","")</f>
        <v/>
      </c>
      <c r="AB9389" t="str">
        <f>IFERROR(IF(ISNUMBER('Procytrat 640'!B391),'Procytrat 640'!B391,DATEVALUE('Procytrat 640'!B391)),"")</f>
        <v/>
      </c>
      <c r="AC9389" t="str">
        <f>IF(AA9389="","",'Procytrat 640'!C391)</f>
        <v/>
      </c>
      <c r="AD9389" t="str">
        <f>IF(AA9389="","",IFERROR(1*'Procytrat 640'!D391,IFERROR(_xludf.NUMBERVALUE('Procytrat 640'!D391,".",","),IFERROR(_xludf.NUMBERVALUE('Procytrat 640'!D391,",","."),0))))</f>
        <v/>
      </c>
      <c r="AE9389" t="str">
        <f>IF(AA9389="","",'Procytrat 640'!L391)</f>
        <v/>
      </c>
      <c r="AF9389">
        <f t="shared" si="900"/>
        <v>0</v>
      </c>
      <c r="AG9389" t="str">
        <f t="shared" si="901"/>
        <v/>
      </c>
      <c r="AH9389" t="str">
        <f t="shared" si="902"/>
        <v/>
      </c>
      <c r="AI9389">
        <f t="shared" si="903"/>
        <v>0</v>
      </c>
      <c r="AJ9389">
        <f t="shared" si="904"/>
        <v>0</v>
      </c>
      <c r="AK9389">
        <v>0</v>
      </c>
      <c r="AL9389" t="str">
        <f>IF(AA9389="","",IFERROR(IF(ISNUMBER('Procytrat 640'!E391),'Procytrat 640'!E391,IF(ISNUMBER(SEARCH("12",'Procytrat 640'!E391)),EDATE(AB9389,12),IF(ISNUMBER(SEARCH("6",'Procytrat 640'!E391)),EDATE(AB9389,6),IF(ISNUMBER(SEARCH("3",'Procytrat 640'!E391)),EDATE(AB9389,3),DATEVALUE('Procytrat 640'!E391))))),""))</f>
        <v/>
      </c>
      <c r="AM9389" t="str">
        <f t="shared" ca="1" si="905"/>
        <v/>
      </c>
    </row>
    <row r="9390" spans="27:39" x14ac:dyDescent="0.3">
      <c r="AA9390" t="str">
        <f>IF(COUNTA('Procytrat 640'!B392,'Procytrat 640'!C392,'Procytrat 640'!D392)&gt;0,"640","")</f>
        <v/>
      </c>
      <c r="AB9390" t="str">
        <f>IFERROR(IF(ISNUMBER('Procytrat 640'!B392),'Procytrat 640'!B392,DATEVALUE('Procytrat 640'!B392)),"")</f>
        <v/>
      </c>
      <c r="AC9390" t="str">
        <f>IF(AA9390="","",'Procytrat 640'!C392)</f>
        <v/>
      </c>
      <c r="AD9390" t="str">
        <f>IF(AA9390="","",IFERROR(1*'Procytrat 640'!D392,IFERROR(_xludf.NUMBERVALUE('Procytrat 640'!D392,".",","),IFERROR(_xludf.NUMBERVALUE('Procytrat 640'!D392,",","."),0))))</f>
        <v/>
      </c>
      <c r="AE9390" t="str">
        <f>IF(AA9390="","",'Procytrat 640'!L392)</f>
        <v/>
      </c>
      <c r="AF9390">
        <f t="shared" si="900"/>
        <v>0</v>
      </c>
      <c r="AG9390" t="str">
        <f t="shared" si="901"/>
        <v/>
      </c>
      <c r="AH9390" t="str">
        <f t="shared" si="902"/>
        <v/>
      </c>
      <c r="AI9390">
        <f t="shared" si="903"/>
        <v>0</v>
      </c>
      <c r="AJ9390">
        <f t="shared" si="904"/>
        <v>0</v>
      </c>
      <c r="AK9390">
        <v>0</v>
      </c>
      <c r="AL9390" t="str">
        <f>IF(AA9390="","",IFERROR(IF(ISNUMBER('Procytrat 640'!E392),'Procytrat 640'!E392,IF(ISNUMBER(SEARCH("12",'Procytrat 640'!E392)),EDATE(AB9390,12),IF(ISNUMBER(SEARCH("6",'Procytrat 640'!E392)),EDATE(AB9390,6),IF(ISNUMBER(SEARCH("3",'Procytrat 640'!E392)),EDATE(AB9390,3),DATEVALUE('Procytrat 640'!E392))))),""))</f>
        <v/>
      </c>
      <c r="AM9390" t="str">
        <f t="shared" ca="1" si="905"/>
        <v/>
      </c>
    </row>
    <row r="9391" spans="27:39" x14ac:dyDescent="0.3">
      <c r="AA9391" t="str">
        <f>IF(COUNTA('Procytrat 640'!B393,'Procytrat 640'!C393,'Procytrat 640'!D393)&gt;0,"640","")</f>
        <v/>
      </c>
      <c r="AB9391" t="str">
        <f>IFERROR(IF(ISNUMBER('Procytrat 640'!B393),'Procytrat 640'!B393,DATEVALUE('Procytrat 640'!B393)),"")</f>
        <v/>
      </c>
      <c r="AC9391" t="str">
        <f>IF(AA9391="","",'Procytrat 640'!C393)</f>
        <v/>
      </c>
      <c r="AD9391" t="str">
        <f>IF(AA9391="","",IFERROR(1*'Procytrat 640'!D393,IFERROR(_xludf.NUMBERVALUE('Procytrat 640'!D393,".",","),IFERROR(_xludf.NUMBERVALUE('Procytrat 640'!D393,",","."),0))))</f>
        <v/>
      </c>
      <c r="AE9391" t="str">
        <f>IF(AA9391="","",'Procytrat 640'!L393)</f>
        <v/>
      </c>
      <c r="AF9391">
        <f t="shared" si="900"/>
        <v>0</v>
      </c>
      <c r="AG9391" t="str">
        <f t="shared" si="901"/>
        <v/>
      </c>
      <c r="AH9391" t="str">
        <f t="shared" si="902"/>
        <v/>
      </c>
      <c r="AI9391">
        <f t="shared" si="903"/>
        <v>0</v>
      </c>
      <c r="AJ9391">
        <f t="shared" si="904"/>
        <v>0</v>
      </c>
      <c r="AK9391">
        <v>0</v>
      </c>
      <c r="AL9391" t="str">
        <f>IF(AA9391="","",IFERROR(IF(ISNUMBER('Procytrat 640'!E393),'Procytrat 640'!E393,IF(ISNUMBER(SEARCH("12",'Procytrat 640'!E393)),EDATE(AB9391,12),IF(ISNUMBER(SEARCH("6",'Procytrat 640'!E393)),EDATE(AB9391,6),IF(ISNUMBER(SEARCH("3",'Procytrat 640'!E393)),EDATE(AB9391,3),DATEVALUE('Procytrat 640'!E393))))),""))</f>
        <v/>
      </c>
      <c r="AM9391" t="str">
        <f t="shared" ca="1" si="905"/>
        <v/>
      </c>
    </row>
    <row r="9392" spans="27:39" x14ac:dyDescent="0.3">
      <c r="AA9392" t="str">
        <f>IF(COUNTA('Procytrat 640'!B394,'Procytrat 640'!C394,'Procytrat 640'!D394)&gt;0,"640","")</f>
        <v/>
      </c>
      <c r="AB9392" t="str">
        <f>IFERROR(IF(ISNUMBER('Procytrat 640'!B394),'Procytrat 640'!B394,DATEVALUE('Procytrat 640'!B394)),"")</f>
        <v/>
      </c>
      <c r="AC9392" t="str">
        <f>IF(AA9392="","",'Procytrat 640'!C394)</f>
        <v/>
      </c>
      <c r="AD9392" t="str">
        <f>IF(AA9392="","",IFERROR(1*'Procytrat 640'!D394,IFERROR(_xludf.NUMBERVALUE('Procytrat 640'!D394,".",","),IFERROR(_xludf.NUMBERVALUE('Procytrat 640'!D394,",","."),0))))</f>
        <v/>
      </c>
      <c r="AE9392" t="str">
        <f>IF(AA9392="","",'Procytrat 640'!L394)</f>
        <v/>
      </c>
      <c r="AF9392">
        <f t="shared" si="900"/>
        <v>0</v>
      </c>
      <c r="AG9392" t="str">
        <f t="shared" si="901"/>
        <v/>
      </c>
      <c r="AH9392" t="str">
        <f t="shared" si="902"/>
        <v/>
      </c>
      <c r="AI9392">
        <f t="shared" si="903"/>
        <v>0</v>
      </c>
      <c r="AJ9392">
        <f t="shared" si="904"/>
        <v>0</v>
      </c>
      <c r="AK9392">
        <v>0</v>
      </c>
      <c r="AL9392" t="str">
        <f>IF(AA9392="","",IFERROR(IF(ISNUMBER('Procytrat 640'!E394),'Procytrat 640'!E394,IF(ISNUMBER(SEARCH("12",'Procytrat 640'!E394)),EDATE(AB9392,12),IF(ISNUMBER(SEARCH("6",'Procytrat 640'!E394)),EDATE(AB9392,6),IF(ISNUMBER(SEARCH("3",'Procytrat 640'!E394)),EDATE(AB9392,3),DATEVALUE('Procytrat 640'!E394))))),""))</f>
        <v/>
      </c>
      <c r="AM9392" t="str">
        <f t="shared" ca="1" si="905"/>
        <v/>
      </c>
    </row>
    <row r="9393" spans="27:39" x14ac:dyDescent="0.3">
      <c r="AA9393" t="str">
        <f>IF(COUNTA('Procytrat 640'!B395,'Procytrat 640'!C395,'Procytrat 640'!D395)&gt;0,"640","")</f>
        <v/>
      </c>
      <c r="AB9393" t="str">
        <f>IFERROR(IF(ISNUMBER('Procytrat 640'!B395),'Procytrat 640'!B395,DATEVALUE('Procytrat 640'!B395)),"")</f>
        <v/>
      </c>
      <c r="AC9393" t="str">
        <f>IF(AA9393="","",'Procytrat 640'!C395)</f>
        <v/>
      </c>
      <c r="AD9393" t="str">
        <f>IF(AA9393="","",IFERROR(1*'Procytrat 640'!D395,IFERROR(_xludf.NUMBERVALUE('Procytrat 640'!D395,".",","),IFERROR(_xludf.NUMBERVALUE('Procytrat 640'!D395,",","."),0))))</f>
        <v/>
      </c>
      <c r="AE9393" t="str">
        <f>IF(AA9393="","",'Procytrat 640'!L395)</f>
        <v/>
      </c>
      <c r="AF9393">
        <f t="shared" si="900"/>
        <v>0</v>
      </c>
      <c r="AG9393" t="str">
        <f t="shared" si="901"/>
        <v/>
      </c>
      <c r="AH9393" t="str">
        <f t="shared" si="902"/>
        <v/>
      </c>
      <c r="AI9393">
        <f t="shared" si="903"/>
        <v>0</v>
      </c>
      <c r="AJ9393">
        <f t="shared" si="904"/>
        <v>0</v>
      </c>
      <c r="AK9393">
        <v>0</v>
      </c>
      <c r="AL9393" t="str">
        <f>IF(AA9393="","",IFERROR(IF(ISNUMBER('Procytrat 640'!E395),'Procytrat 640'!E395,IF(ISNUMBER(SEARCH("12",'Procytrat 640'!E395)),EDATE(AB9393,12),IF(ISNUMBER(SEARCH("6",'Procytrat 640'!E395)),EDATE(AB9393,6),IF(ISNUMBER(SEARCH("3",'Procytrat 640'!E395)),EDATE(AB9393,3),DATEVALUE('Procytrat 640'!E395))))),""))</f>
        <v/>
      </c>
      <c r="AM9393" t="str">
        <f t="shared" ca="1" si="905"/>
        <v/>
      </c>
    </row>
    <row r="9394" spans="27:39" x14ac:dyDescent="0.3">
      <c r="AA9394" t="str">
        <f>IF(COUNTA('Procytrat 640'!B396,'Procytrat 640'!C396,'Procytrat 640'!D396)&gt;0,"640","")</f>
        <v/>
      </c>
      <c r="AB9394" t="str">
        <f>IFERROR(IF(ISNUMBER('Procytrat 640'!B396),'Procytrat 640'!B396,DATEVALUE('Procytrat 640'!B396)),"")</f>
        <v/>
      </c>
      <c r="AC9394" t="str">
        <f>IF(AA9394="","",'Procytrat 640'!C396)</f>
        <v/>
      </c>
      <c r="AD9394" t="str">
        <f>IF(AA9394="","",IFERROR(1*'Procytrat 640'!D396,IFERROR(_xludf.NUMBERVALUE('Procytrat 640'!D396,".",","),IFERROR(_xludf.NUMBERVALUE('Procytrat 640'!D396,",","."),0))))</f>
        <v/>
      </c>
      <c r="AE9394" t="str">
        <f>IF(AA9394="","",'Procytrat 640'!L396)</f>
        <v/>
      </c>
      <c r="AF9394">
        <f t="shared" si="900"/>
        <v>0</v>
      </c>
      <c r="AG9394" t="str">
        <f t="shared" si="901"/>
        <v/>
      </c>
      <c r="AH9394" t="str">
        <f t="shared" si="902"/>
        <v/>
      </c>
      <c r="AI9394">
        <f t="shared" si="903"/>
        <v>0</v>
      </c>
      <c r="AJ9394">
        <f t="shared" si="904"/>
        <v>0</v>
      </c>
      <c r="AK9394">
        <v>0</v>
      </c>
      <c r="AL9394" t="str">
        <f>IF(AA9394="","",IFERROR(IF(ISNUMBER('Procytrat 640'!E396),'Procytrat 640'!E396,IF(ISNUMBER(SEARCH("12",'Procytrat 640'!E396)),EDATE(AB9394,12),IF(ISNUMBER(SEARCH("6",'Procytrat 640'!E396)),EDATE(AB9394,6),IF(ISNUMBER(SEARCH("3",'Procytrat 640'!E396)),EDATE(AB9394,3),DATEVALUE('Procytrat 640'!E396))))),""))</f>
        <v/>
      </c>
      <c r="AM9394" t="str">
        <f t="shared" ca="1" si="905"/>
        <v/>
      </c>
    </row>
    <row r="9395" spans="27:39" x14ac:dyDescent="0.3">
      <c r="AA9395" t="str">
        <f>IF(COUNTA('Procytrat 640'!B397,'Procytrat 640'!C397,'Procytrat 640'!D397)&gt;0,"640","")</f>
        <v/>
      </c>
      <c r="AB9395" t="str">
        <f>IFERROR(IF(ISNUMBER('Procytrat 640'!B397),'Procytrat 640'!B397,DATEVALUE('Procytrat 640'!B397)),"")</f>
        <v/>
      </c>
      <c r="AC9395" t="str">
        <f>IF(AA9395="","",'Procytrat 640'!C397)</f>
        <v/>
      </c>
      <c r="AD9395" t="str">
        <f>IF(AA9395="","",IFERROR(1*'Procytrat 640'!D397,IFERROR(_xludf.NUMBERVALUE('Procytrat 640'!D397,".",","),IFERROR(_xludf.NUMBERVALUE('Procytrat 640'!D397,",","."),0))))</f>
        <v/>
      </c>
      <c r="AE9395" t="str">
        <f>IF(AA9395="","",'Procytrat 640'!L397)</f>
        <v/>
      </c>
      <c r="AF9395">
        <f t="shared" si="900"/>
        <v>0</v>
      </c>
      <c r="AG9395" t="str">
        <f t="shared" si="901"/>
        <v/>
      </c>
      <c r="AH9395" t="str">
        <f t="shared" si="902"/>
        <v/>
      </c>
      <c r="AI9395">
        <f t="shared" si="903"/>
        <v>0</v>
      </c>
      <c r="AJ9395">
        <f t="shared" si="904"/>
        <v>0</v>
      </c>
      <c r="AK9395">
        <v>0</v>
      </c>
      <c r="AL9395" t="str">
        <f>IF(AA9395="","",IFERROR(IF(ISNUMBER('Procytrat 640'!E397),'Procytrat 640'!E397,IF(ISNUMBER(SEARCH("12",'Procytrat 640'!E397)),EDATE(AB9395,12),IF(ISNUMBER(SEARCH("6",'Procytrat 640'!E397)),EDATE(AB9395,6),IF(ISNUMBER(SEARCH("3",'Procytrat 640'!E397)),EDATE(AB9395,3),DATEVALUE('Procytrat 640'!E397))))),""))</f>
        <v/>
      </c>
      <c r="AM9395" t="str">
        <f t="shared" ca="1" si="905"/>
        <v/>
      </c>
    </row>
    <row r="9396" spans="27:39" x14ac:dyDescent="0.3">
      <c r="AA9396" t="str">
        <f>IF(COUNTA('Procytrat 640'!B398,'Procytrat 640'!C398,'Procytrat 640'!D398)&gt;0,"640","")</f>
        <v/>
      </c>
      <c r="AB9396" t="str">
        <f>IFERROR(IF(ISNUMBER('Procytrat 640'!B398),'Procytrat 640'!B398,DATEVALUE('Procytrat 640'!B398)),"")</f>
        <v/>
      </c>
      <c r="AC9396" t="str">
        <f>IF(AA9396="","",'Procytrat 640'!C398)</f>
        <v/>
      </c>
      <c r="AD9396" t="str">
        <f>IF(AA9396="","",IFERROR(1*'Procytrat 640'!D398,IFERROR(_xludf.NUMBERVALUE('Procytrat 640'!D398,".",","),IFERROR(_xludf.NUMBERVALUE('Procytrat 640'!D398,",","."),0))))</f>
        <v/>
      </c>
      <c r="AE9396" t="str">
        <f>IF(AA9396="","",'Procytrat 640'!L398)</f>
        <v/>
      </c>
      <c r="AF9396">
        <f t="shared" si="900"/>
        <v>0</v>
      </c>
      <c r="AG9396" t="str">
        <f t="shared" si="901"/>
        <v/>
      </c>
      <c r="AH9396" t="str">
        <f t="shared" si="902"/>
        <v/>
      </c>
      <c r="AI9396">
        <f t="shared" si="903"/>
        <v>0</v>
      </c>
      <c r="AJ9396">
        <f t="shared" si="904"/>
        <v>0</v>
      </c>
      <c r="AK9396">
        <v>0</v>
      </c>
      <c r="AL9396" t="str">
        <f>IF(AA9396="","",IFERROR(IF(ISNUMBER('Procytrat 640'!E398),'Procytrat 640'!E398,IF(ISNUMBER(SEARCH("12",'Procytrat 640'!E398)),EDATE(AB9396,12),IF(ISNUMBER(SEARCH("6",'Procytrat 640'!E398)),EDATE(AB9396,6),IF(ISNUMBER(SEARCH("3",'Procytrat 640'!E398)),EDATE(AB9396,3),DATEVALUE('Procytrat 640'!E398))))),""))</f>
        <v/>
      </c>
      <c r="AM9396" t="str">
        <f t="shared" ca="1" si="905"/>
        <v/>
      </c>
    </row>
    <row r="9397" spans="27:39" x14ac:dyDescent="0.3">
      <c r="AA9397" t="str">
        <f>IF(COUNTA('Procytrat 640'!B399,'Procytrat 640'!C399,'Procytrat 640'!D399)&gt;0,"640","")</f>
        <v/>
      </c>
      <c r="AB9397" t="str">
        <f>IFERROR(IF(ISNUMBER('Procytrat 640'!B399),'Procytrat 640'!B399,DATEVALUE('Procytrat 640'!B399)),"")</f>
        <v/>
      </c>
      <c r="AC9397" t="str">
        <f>IF(AA9397="","",'Procytrat 640'!C399)</f>
        <v/>
      </c>
      <c r="AD9397" t="str">
        <f>IF(AA9397="","",IFERROR(1*'Procytrat 640'!D399,IFERROR(_xludf.NUMBERVALUE('Procytrat 640'!D399,".",","),IFERROR(_xludf.NUMBERVALUE('Procytrat 640'!D399,",","."),0))))</f>
        <v/>
      </c>
      <c r="AE9397" t="str">
        <f>IF(AA9397="","",'Procytrat 640'!L399)</f>
        <v/>
      </c>
      <c r="AF9397">
        <f t="shared" si="900"/>
        <v>0</v>
      </c>
      <c r="AG9397" t="str">
        <f t="shared" si="901"/>
        <v/>
      </c>
      <c r="AH9397" t="str">
        <f t="shared" si="902"/>
        <v/>
      </c>
      <c r="AI9397">
        <f t="shared" si="903"/>
        <v>0</v>
      </c>
      <c r="AJ9397">
        <f t="shared" si="904"/>
        <v>0</v>
      </c>
      <c r="AK9397">
        <v>0</v>
      </c>
      <c r="AL9397" t="str">
        <f>IF(AA9397="","",IFERROR(IF(ISNUMBER('Procytrat 640'!E399),'Procytrat 640'!E399,IF(ISNUMBER(SEARCH("12",'Procytrat 640'!E399)),EDATE(AB9397,12),IF(ISNUMBER(SEARCH("6",'Procytrat 640'!E399)),EDATE(AB9397,6),IF(ISNUMBER(SEARCH("3",'Procytrat 640'!E399)),EDATE(AB9397,3),DATEVALUE('Procytrat 640'!E399))))),""))</f>
        <v/>
      </c>
      <c r="AM9397" t="str">
        <f t="shared" ca="1" si="905"/>
        <v/>
      </c>
    </row>
    <row r="9398" spans="27:39" x14ac:dyDescent="0.3">
      <c r="AA9398" t="str">
        <f>IF(COUNTA('Procytrat 640'!B400,'Procytrat 640'!C400,'Procytrat 640'!D400)&gt;0,"640","")</f>
        <v/>
      </c>
      <c r="AB9398" t="str">
        <f>IFERROR(IF(ISNUMBER('Procytrat 640'!B400),'Procytrat 640'!B400,DATEVALUE('Procytrat 640'!B400)),"")</f>
        <v/>
      </c>
      <c r="AC9398" t="str">
        <f>IF(AA9398="","",'Procytrat 640'!C400)</f>
        <v/>
      </c>
      <c r="AD9398" t="str">
        <f>IF(AA9398="","",IFERROR(1*'Procytrat 640'!D400,IFERROR(_xludf.NUMBERVALUE('Procytrat 640'!D400,".",","),IFERROR(_xludf.NUMBERVALUE('Procytrat 640'!D400,",","."),0))))</f>
        <v/>
      </c>
      <c r="AE9398" t="str">
        <f>IF(AA9398="","",'Procytrat 640'!L400)</f>
        <v/>
      </c>
      <c r="AF9398">
        <f t="shared" si="900"/>
        <v>0</v>
      </c>
      <c r="AG9398" t="str">
        <f t="shared" si="901"/>
        <v/>
      </c>
      <c r="AH9398" t="str">
        <f t="shared" si="902"/>
        <v/>
      </c>
      <c r="AI9398">
        <f t="shared" si="903"/>
        <v>0</v>
      </c>
      <c r="AJ9398">
        <f t="shared" si="904"/>
        <v>0</v>
      </c>
      <c r="AK9398">
        <v>0</v>
      </c>
      <c r="AL9398" t="str">
        <f>IF(AA9398="","",IFERROR(IF(ISNUMBER('Procytrat 640'!E400),'Procytrat 640'!E400,IF(ISNUMBER(SEARCH("12",'Procytrat 640'!E400)),EDATE(AB9398,12),IF(ISNUMBER(SEARCH("6",'Procytrat 640'!E400)),EDATE(AB9398,6),IF(ISNUMBER(SEARCH("3",'Procytrat 640'!E400)),EDATE(AB9398,3),DATEVALUE('Procytrat 640'!E400))))),""))</f>
        <v/>
      </c>
      <c r="AM9398" t="str">
        <f t="shared" ca="1" si="905"/>
        <v/>
      </c>
    </row>
    <row r="9399" spans="27:39" x14ac:dyDescent="0.3">
      <c r="AA9399" t="str">
        <f>IF(COUNTA('Procytrat 640'!B401,'Procytrat 640'!C401,'Procytrat 640'!D401)&gt;0,"640","")</f>
        <v/>
      </c>
      <c r="AB9399" t="str">
        <f>IFERROR(IF(ISNUMBER('Procytrat 640'!B401),'Procytrat 640'!B401,DATEVALUE('Procytrat 640'!B401)),"")</f>
        <v/>
      </c>
      <c r="AC9399" t="str">
        <f>IF(AA9399="","",'Procytrat 640'!C401)</f>
        <v/>
      </c>
      <c r="AD9399" t="str">
        <f>IF(AA9399="","",IFERROR(1*'Procytrat 640'!D401,IFERROR(_xludf.NUMBERVALUE('Procytrat 640'!D401,".",","),IFERROR(_xludf.NUMBERVALUE('Procytrat 640'!D401,",","."),0))))</f>
        <v/>
      </c>
      <c r="AE9399" t="str">
        <f>IF(AA9399="","",'Procytrat 640'!L401)</f>
        <v/>
      </c>
      <c r="AF9399">
        <f t="shared" si="900"/>
        <v>0</v>
      </c>
      <c r="AG9399" t="str">
        <f t="shared" si="901"/>
        <v/>
      </c>
      <c r="AH9399" t="str">
        <f t="shared" si="902"/>
        <v/>
      </c>
      <c r="AI9399">
        <f t="shared" si="903"/>
        <v>0</v>
      </c>
      <c r="AJ9399">
        <f t="shared" si="904"/>
        <v>0</v>
      </c>
      <c r="AK9399">
        <v>0</v>
      </c>
      <c r="AL9399" t="str">
        <f>IF(AA9399="","",IFERROR(IF(ISNUMBER('Procytrat 640'!E401),'Procytrat 640'!E401,IF(ISNUMBER(SEARCH("12",'Procytrat 640'!E401)),EDATE(AB9399,12),IF(ISNUMBER(SEARCH("6",'Procytrat 640'!E401)),EDATE(AB9399,6),IF(ISNUMBER(SEARCH("3",'Procytrat 640'!E401)),EDATE(AB9399,3),DATEVALUE('Procytrat 640'!E401))))),""))</f>
        <v/>
      </c>
      <c r="AM9399" t="str">
        <f t="shared" ca="1" si="905"/>
        <v/>
      </c>
    </row>
    <row r="9400" spans="27:39" x14ac:dyDescent="0.3">
      <c r="AA9400" t="str">
        <f>IF(COUNTA('Procytrat 640'!B402,'Procytrat 640'!C402,'Procytrat 640'!D402)&gt;0,"640","")</f>
        <v/>
      </c>
      <c r="AB9400" t="str">
        <f>IFERROR(IF(ISNUMBER('Procytrat 640'!B402),'Procytrat 640'!B402,DATEVALUE('Procytrat 640'!B402)),"")</f>
        <v/>
      </c>
      <c r="AC9400" t="str">
        <f>IF(AA9400="","",'Procytrat 640'!C402)</f>
        <v/>
      </c>
      <c r="AD9400" t="str">
        <f>IF(AA9400="","",IFERROR(1*'Procytrat 640'!D402,IFERROR(_xludf.NUMBERVALUE('Procytrat 640'!D402,".",","),IFERROR(_xludf.NUMBERVALUE('Procytrat 640'!D402,",","."),0))))</f>
        <v/>
      </c>
      <c r="AE9400" t="str">
        <f>IF(AA9400="","",'Procytrat 640'!L402)</f>
        <v/>
      </c>
      <c r="AF9400">
        <f t="shared" si="900"/>
        <v>0</v>
      </c>
      <c r="AG9400" t="str">
        <f t="shared" si="901"/>
        <v/>
      </c>
      <c r="AH9400" t="str">
        <f t="shared" si="902"/>
        <v/>
      </c>
      <c r="AI9400">
        <f t="shared" si="903"/>
        <v>0</v>
      </c>
      <c r="AJ9400">
        <f t="shared" si="904"/>
        <v>0</v>
      </c>
      <c r="AK9400">
        <v>0</v>
      </c>
      <c r="AL9400" t="str">
        <f>IF(AA9400="","",IFERROR(IF(ISNUMBER('Procytrat 640'!E402),'Procytrat 640'!E402,IF(ISNUMBER(SEARCH("12",'Procytrat 640'!E402)),EDATE(AB9400,12),IF(ISNUMBER(SEARCH("6",'Procytrat 640'!E402)),EDATE(AB9400,6),IF(ISNUMBER(SEARCH("3",'Procytrat 640'!E402)),EDATE(AB9400,3),DATEVALUE('Procytrat 640'!E402))))),""))</f>
        <v/>
      </c>
      <c r="AM9400" t="str">
        <f t="shared" ca="1" si="905"/>
        <v/>
      </c>
    </row>
    <row r="9401" spans="27:39" x14ac:dyDescent="0.3">
      <c r="AA9401" t="str">
        <f>IF(COUNTA('Procytrat 640'!B403,'Procytrat 640'!C403,'Procytrat 640'!D403)&gt;0,"640","")</f>
        <v/>
      </c>
      <c r="AB9401" t="str">
        <f>IFERROR(IF(ISNUMBER('Procytrat 640'!B403),'Procytrat 640'!B403,DATEVALUE('Procytrat 640'!B403)),"")</f>
        <v/>
      </c>
      <c r="AC9401" t="str">
        <f>IF(AA9401="","",'Procytrat 640'!C403)</f>
        <v/>
      </c>
      <c r="AD9401" t="str">
        <f>IF(AA9401="","",IFERROR(1*'Procytrat 640'!D403,IFERROR(_xludf.NUMBERVALUE('Procytrat 640'!D403,".",","),IFERROR(_xludf.NUMBERVALUE('Procytrat 640'!D403,",","."),0))))</f>
        <v/>
      </c>
      <c r="AE9401" t="str">
        <f>IF(AA9401="","",'Procytrat 640'!L403)</f>
        <v/>
      </c>
      <c r="AF9401">
        <f t="shared" si="900"/>
        <v>0</v>
      </c>
      <c r="AG9401" t="str">
        <f t="shared" si="901"/>
        <v/>
      </c>
      <c r="AH9401" t="str">
        <f t="shared" si="902"/>
        <v/>
      </c>
      <c r="AI9401">
        <f t="shared" si="903"/>
        <v>0</v>
      </c>
      <c r="AJ9401">
        <f t="shared" si="904"/>
        <v>0</v>
      </c>
      <c r="AK9401">
        <v>0</v>
      </c>
      <c r="AL9401" t="str">
        <f>IF(AA9401="","",IFERROR(IF(ISNUMBER('Procytrat 640'!E403),'Procytrat 640'!E403,IF(ISNUMBER(SEARCH("12",'Procytrat 640'!E403)),EDATE(AB9401,12),IF(ISNUMBER(SEARCH("6",'Procytrat 640'!E403)),EDATE(AB9401,6),IF(ISNUMBER(SEARCH("3",'Procytrat 640'!E403)),EDATE(AB9401,3),DATEVALUE('Procytrat 640'!E403))))),""))</f>
        <v/>
      </c>
      <c r="AM9401" t="str">
        <f t="shared" ca="1" si="905"/>
        <v/>
      </c>
    </row>
    <row r="9402" spans="27:39" x14ac:dyDescent="0.3">
      <c r="AA9402" t="str">
        <f>IF(COUNTA('Procytrat 640'!B404,'Procytrat 640'!C404,'Procytrat 640'!D404)&gt;0,"640","")</f>
        <v/>
      </c>
      <c r="AB9402" t="str">
        <f>IFERROR(IF(ISNUMBER('Procytrat 640'!B404),'Procytrat 640'!B404,DATEVALUE('Procytrat 640'!B404)),"")</f>
        <v/>
      </c>
      <c r="AC9402" t="str">
        <f>IF(AA9402="","",'Procytrat 640'!C404)</f>
        <v/>
      </c>
      <c r="AD9402" t="str">
        <f>IF(AA9402="","",IFERROR(1*'Procytrat 640'!D404,IFERROR(_xludf.NUMBERVALUE('Procytrat 640'!D404,".",","),IFERROR(_xludf.NUMBERVALUE('Procytrat 640'!D404,",","."),0))))</f>
        <v/>
      </c>
      <c r="AE9402" t="str">
        <f>IF(AA9402="","",'Procytrat 640'!L404)</f>
        <v/>
      </c>
      <c r="AF9402">
        <f t="shared" si="900"/>
        <v>0</v>
      </c>
      <c r="AG9402" t="str">
        <f t="shared" si="901"/>
        <v/>
      </c>
      <c r="AH9402" t="str">
        <f t="shared" si="902"/>
        <v/>
      </c>
      <c r="AI9402">
        <f t="shared" si="903"/>
        <v>0</v>
      </c>
      <c r="AJ9402">
        <f t="shared" si="904"/>
        <v>0</v>
      </c>
      <c r="AK9402">
        <v>0</v>
      </c>
      <c r="AL9402" t="str">
        <f>IF(AA9402="","",IFERROR(IF(ISNUMBER('Procytrat 640'!E404),'Procytrat 640'!E404,IF(ISNUMBER(SEARCH("12",'Procytrat 640'!E404)),EDATE(AB9402,12),IF(ISNUMBER(SEARCH("6",'Procytrat 640'!E404)),EDATE(AB9402,6),IF(ISNUMBER(SEARCH("3",'Procytrat 640'!E404)),EDATE(AB9402,3),DATEVALUE('Procytrat 640'!E404))))),""))</f>
        <v/>
      </c>
      <c r="AM9402" t="str">
        <f t="shared" ca="1" si="905"/>
        <v/>
      </c>
    </row>
    <row r="9403" spans="27:39" x14ac:dyDescent="0.3">
      <c r="AA9403" t="str">
        <f>IF(COUNTA('Procytrat 640'!B405,'Procytrat 640'!C405,'Procytrat 640'!D405)&gt;0,"640","")</f>
        <v/>
      </c>
      <c r="AB9403" t="str">
        <f>IFERROR(IF(ISNUMBER('Procytrat 640'!B405),'Procytrat 640'!B405,DATEVALUE('Procytrat 640'!B405)),"")</f>
        <v/>
      </c>
      <c r="AC9403" t="str">
        <f>IF(AA9403="","",'Procytrat 640'!C405)</f>
        <v/>
      </c>
      <c r="AD9403" t="str">
        <f>IF(AA9403="","",IFERROR(1*'Procytrat 640'!D405,IFERROR(_xludf.NUMBERVALUE('Procytrat 640'!D405,".",","),IFERROR(_xludf.NUMBERVALUE('Procytrat 640'!D405,",","."),0))))</f>
        <v/>
      </c>
      <c r="AE9403" t="str">
        <f>IF(AA9403="","",'Procytrat 640'!L405)</f>
        <v/>
      </c>
      <c r="AF9403">
        <f t="shared" si="900"/>
        <v>0</v>
      </c>
      <c r="AG9403" t="str">
        <f t="shared" si="901"/>
        <v/>
      </c>
      <c r="AH9403" t="str">
        <f t="shared" si="902"/>
        <v/>
      </c>
      <c r="AI9403">
        <f t="shared" si="903"/>
        <v>0</v>
      </c>
      <c r="AJ9403">
        <f t="shared" si="904"/>
        <v>0</v>
      </c>
      <c r="AK9403">
        <v>0</v>
      </c>
      <c r="AL9403" t="str">
        <f>IF(AA9403="","",IFERROR(IF(ISNUMBER('Procytrat 640'!E405),'Procytrat 640'!E405,IF(ISNUMBER(SEARCH("12",'Procytrat 640'!E405)),EDATE(AB9403,12),IF(ISNUMBER(SEARCH("6",'Procytrat 640'!E405)),EDATE(AB9403,6),IF(ISNUMBER(SEARCH("3",'Procytrat 640'!E405)),EDATE(AB9403,3),DATEVALUE('Procytrat 640'!E405))))),""))</f>
        <v/>
      </c>
      <c r="AM9403" t="str">
        <f t="shared" ca="1" si="905"/>
        <v/>
      </c>
    </row>
    <row r="9404" spans="27:39" x14ac:dyDescent="0.3">
      <c r="AA9404" t="str">
        <f>IF(COUNTA('Procytrat 640'!B406,'Procytrat 640'!C406,'Procytrat 640'!D406)&gt;0,"640","")</f>
        <v/>
      </c>
      <c r="AB9404" t="str">
        <f>IFERROR(IF(ISNUMBER('Procytrat 640'!B406),'Procytrat 640'!B406,DATEVALUE('Procytrat 640'!B406)),"")</f>
        <v/>
      </c>
      <c r="AC9404" t="str">
        <f>IF(AA9404="","",'Procytrat 640'!C406)</f>
        <v/>
      </c>
      <c r="AD9404" t="str">
        <f>IF(AA9404="","",IFERROR(1*'Procytrat 640'!D406,IFERROR(_xludf.NUMBERVALUE('Procytrat 640'!D406,".",","),IFERROR(_xludf.NUMBERVALUE('Procytrat 640'!D406,",","."),0))))</f>
        <v/>
      </c>
      <c r="AE9404" t="str">
        <f>IF(AA9404="","",'Procytrat 640'!L406)</f>
        <v/>
      </c>
      <c r="AF9404">
        <f t="shared" si="900"/>
        <v>0</v>
      </c>
      <c r="AG9404" t="str">
        <f t="shared" si="901"/>
        <v/>
      </c>
      <c r="AH9404" t="str">
        <f t="shared" si="902"/>
        <v/>
      </c>
      <c r="AI9404">
        <f t="shared" si="903"/>
        <v>0</v>
      </c>
      <c r="AJ9404">
        <f t="shared" si="904"/>
        <v>0</v>
      </c>
      <c r="AK9404">
        <v>0</v>
      </c>
      <c r="AL9404" t="str">
        <f>IF(AA9404="","",IFERROR(IF(ISNUMBER('Procytrat 640'!E406),'Procytrat 640'!E406,IF(ISNUMBER(SEARCH("12",'Procytrat 640'!E406)),EDATE(AB9404,12),IF(ISNUMBER(SEARCH("6",'Procytrat 640'!E406)),EDATE(AB9404,6),IF(ISNUMBER(SEARCH("3",'Procytrat 640'!E406)),EDATE(AB9404,3),DATEVALUE('Procytrat 640'!E406))))),""))</f>
        <v/>
      </c>
      <c r="AM9404" t="str">
        <f t="shared" ca="1" si="905"/>
        <v/>
      </c>
    </row>
    <row r="9405" spans="27:39" x14ac:dyDescent="0.3">
      <c r="AA9405" t="str">
        <f>IF(COUNTA('Procytrat 640'!B407,'Procytrat 640'!C407,'Procytrat 640'!D407)&gt;0,"640","")</f>
        <v/>
      </c>
      <c r="AB9405" t="str">
        <f>IFERROR(IF(ISNUMBER('Procytrat 640'!B407),'Procytrat 640'!B407,DATEVALUE('Procytrat 640'!B407)),"")</f>
        <v/>
      </c>
      <c r="AC9405" t="str">
        <f>IF(AA9405="","",'Procytrat 640'!C407)</f>
        <v/>
      </c>
      <c r="AD9405" t="str">
        <f>IF(AA9405="","",IFERROR(1*'Procytrat 640'!D407,IFERROR(_xludf.NUMBERVALUE('Procytrat 640'!D407,".",","),IFERROR(_xludf.NUMBERVALUE('Procytrat 640'!D407,",","."),0))))</f>
        <v/>
      </c>
      <c r="AE9405" t="str">
        <f>IF(AA9405="","",'Procytrat 640'!L407)</f>
        <v/>
      </c>
      <c r="AF9405">
        <f t="shared" si="900"/>
        <v>0</v>
      </c>
      <c r="AG9405" t="str">
        <f t="shared" si="901"/>
        <v/>
      </c>
      <c r="AH9405" t="str">
        <f t="shared" si="902"/>
        <v/>
      </c>
      <c r="AI9405">
        <f t="shared" si="903"/>
        <v>0</v>
      </c>
      <c r="AJ9405">
        <f t="shared" si="904"/>
        <v>0</v>
      </c>
      <c r="AK9405">
        <v>0</v>
      </c>
      <c r="AL9405" t="str">
        <f>IF(AA9405="","",IFERROR(IF(ISNUMBER('Procytrat 640'!E407),'Procytrat 640'!E407,IF(ISNUMBER(SEARCH("12",'Procytrat 640'!E407)),EDATE(AB9405,12),IF(ISNUMBER(SEARCH("6",'Procytrat 640'!E407)),EDATE(AB9405,6),IF(ISNUMBER(SEARCH("3",'Procytrat 640'!E407)),EDATE(AB9405,3),DATEVALUE('Procytrat 640'!E407))))),""))</f>
        <v/>
      </c>
      <c r="AM9405" t="str">
        <f t="shared" ca="1" si="905"/>
        <v/>
      </c>
    </row>
    <row r="9406" spans="27:39" x14ac:dyDescent="0.3">
      <c r="AA9406" t="str">
        <f>IF(COUNTA('Procytrat 640'!B408,'Procytrat 640'!C408,'Procytrat 640'!D408)&gt;0,"640","")</f>
        <v/>
      </c>
      <c r="AB9406" t="str">
        <f>IFERROR(IF(ISNUMBER('Procytrat 640'!B408),'Procytrat 640'!B408,DATEVALUE('Procytrat 640'!B408)),"")</f>
        <v/>
      </c>
      <c r="AC9406" t="str">
        <f>IF(AA9406="","",'Procytrat 640'!C408)</f>
        <v/>
      </c>
      <c r="AD9406" t="str">
        <f>IF(AA9406="","",IFERROR(1*'Procytrat 640'!D408,IFERROR(_xludf.NUMBERVALUE('Procytrat 640'!D408,".",","),IFERROR(_xludf.NUMBERVALUE('Procytrat 640'!D408,",","."),0))))</f>
        <v/>
      </c>
      <c r="AE9406" t="str">
        <f>IF(AA9406="","",'Procytrat 640'!L408)</f>
        <v/>
      </c>
      <c r="AF9406">
        <f t="shared" si="900"/>
        <v>0</v>
      </c>
      <c r="AG9406" t="str">
        <f t="shared" si="901"/>
        <v/>
      </c>
      <c r="AH9406" t="str">
        <f t="shared" si="902"/>
        <v/>
      </c>
      <c r="AI9406">
        <f t="shared" si="903"/>
        <v>0</v>
      </c>
      <c r="AJ9406">
        <f t="shared" si="904"/>
        <v>0</v>
      </c>
      <c r="AK9406">
        <v>0</v>
      </c>
      <c r="AL9406" t="str">
        <f>IF(AA9406="","",IFERROR(IF(ISNUMBER('Procytrat 640'!E408),'Procytrat 640'!E408,IF(ISNUMBER(SEARCH("12",'Procytrat 640'!E408)),EDATE(AB9406,12),IF(ISNUMBER(SEARCH("6",'Procytrat 640'!E408)),EDATE(AB9406,6),IF(ISNUMBER(SEARCH("3",'Procytrat 640'!E408)),EDATE(AB9406,3),DATEVALUE('Procytrat 640'!E408))))),""))</f>
        <v/>
      </c>
      <c r="AM9406" t="str">
        <f t="shared" ca="1" si="905"/>
        <v/>
      </c>
    </row>
    <row r="9407" spans="27:39" x14ac:dyDescent="0.3">
      <c r="AA9407" t="str">
        <f>IF(COUNTA('Procytrat 640'!B409,'Procytrat 640'!C409,'Procytrat 640'!D409)&gt;0,"640","")</f>
        <v/>
      </c>
      <c r="AB9407" t="str">
        <f>IFERROR(IF(ISNUMBER('Procytrat 640'!B409),'Procytrat 640'!B409,DATEVALUE('Procytrat 640'!B409)),"")</f>
        <v/>
      </c>
      <c r="AC9407" t="str">
        <f>IF(AA9407="","",'Procytrat 640'!C409)</f>
        <v/>
      </c>
      <c r="AD9407" t="str">
        <f>IF(AA9407="","",IFERROR(1*'Procytrat 640'!D409,IFERROR(_xludf.NUMBERVALUE('Procytrat 640'!D409,".",","),IFERROR(_xludf.NUMBERVALUE('Procytrat 640'!D409,",","."),0))))</f>
        <v/>
      </c>
      <c r="AE9407" t="str">
        <f>IF(AA9407="","",'Procytrat 640'!L409)</f>
        <v/>
      </c>
      <c r="AF9407">
        <f t="shared" si="900"/>
        <v>0</v>
      </c>
      <c r="AG9407" t="str">
        <f t="shared" si="901"/>
        <v/>
      </c>
      <c r="AH9407" t="str">
        <f t="shared" si="902"/>
        <v/>
      </c>
      <c r="AI9407">
        <f t="shared" si="903"/>
        <v>0</v>
      </c>
      <c r="AJ9407">
        <f t="shared" si="904"/>
        <v>0</v>
      </c>
      <c r="AK9407">
        <v>0</v>
      </c>
      <c r="AL9407" t="str">
        <f>IF(AA9407="","",IFERROR(IF(ISNUMBER('Procytrat 640'!E409),'Procytrat 640'!E409,IF(ISNUMBER(SEARCH("12",'Procytrat 640'!E409)),EDATE(AB9407,12),IF(ISNUMBER(SEARCH("6",'Procytrat 640'!E409)),EDATE(AB9407,6),IF(ISNUMBER(SEARCH("3",'Procytrat 640'!E409)),EDATE(AB9407,3),DATEVALUE('Procytrat 640'!E409))))),""))</f>
        <v/>
      </c>
      <c r="AM9407" t="str">
        <f t="shared" ca="1" si="905"/>
        <v/>
      </c>
    </row>
    <row r="9408" spans="27:39" x14ac:dyDescent="0.3">
      <c r="AA9408" t="str">
        <f>IF(COUNTA('Procytrat 640'!B410,'Procytrat 640'!C410,'Procytrat 640'!D410)&gt;0,"640","")</f>
        <v/>
      </c>
      <c r="AB9408" t="str">
        <f>IFERROR(IF(ISNUMBER('Procytrat 640'!B410),'Procytrat 640'!B410,DATEVALUE('Procytrat 640'!B410)),"")</f>
        <v/>
      </c>
      <c r="AC9408" t="str">
        <f>IF(AA9408="","",'Procytrat 640'!C410)</f>
        <v/>
      </c>
      <c r="AD9408" t="str">
        <f>IF(AA9408="","",IFERROR(1*'Procytrat 640'!D410,IFERROR(_xludf.NUMBERVALUE('Procytrat 640'!D410,".",","),IFERROR(_xludf.NUMBERVALUE('Procytrat 640'!D410,",","."),0))))</f>
        <v/>
      </c>
      <c r="AE9408" t="str">
        <f>IF(AA9408="","",'Procytrat 640'!L410)</f>
        <v/>
      </c>
      <c r="AF9408">
        <f t="shared" si="900"/>
        <v>0</v>
      </c>
      <c r="AG9408" t="str">
        <f t="shared" si="901"/>
        <v/>
      </c>
      <c r="AH9408" t="str">
        <f t="shared" si="902"/>
        <v/>
      </c>
      <c r="AI9408">
        <f t="shared" si="903"/>
        <v>0</v>
      </c>
      <c r="AJ9408">
        <f t="shared" si="904"/>
        <v>0</v>
      </c>
      <c r="AK9408">
        <v>0</v>
      </c>
      <c r="AL9408" t="str">
        <f>IF(AA9408="","",IFERROR(IF(ISNUMBER('Procytrat 640'!E410),'Procytrat 640'!E410,IF(ISNUMBER(SEARCH("12",'Procytrat 640'!E410)),EDATE(AB9408,12),IF(ISNUMBER(SEARCH("6",'Procytrat 640'!E410)),EDATE(AB9408,6),IF(ISNUMBER(SEARCH("3",'Procytrat 640'!E410)),EDATE(AB9408,3),DATEVALUE('Procytrat 640'!E410))))),""))</f>
        <v/>
      </c>
      <c r="AM9408" t="str">
        <f t="shared" ca="1" si="905"/>
        <v/>
      </c>
    </row>
    <row r="9409" spans="27:39" x14ac:dyDescent="0.3">
      <c r="AA9409" t="str">
        <f>IF(COUNTA('Procytrat 640'!B411,'Procytrat 640'!C411,'Procytrat 640'!D411)&gt;0,"640","")</f>
        <v/>
      </c>
      <c r="AB9409" t="str">
        <f>IFERROR(IF(ISNUMBER('Procytrat 640'!B411),'Procytrat 640'!B411,DATEVALUE('Procytrat 640'!B411)),"")</f>
        <v/>
      </c>
      <c r="AC9409" t="str">
        <f>IF(AA9409="","",'Procytrat 640'!C411)</f>
        <v/>
      </c>
      <c r="AD9409" t="str">
        <f>IF(AA9409="","",IFERROR(1*'Procytrat 640'!D411,IFERROR(_xludf.NUMBERVALUE('Procytrat 640'!D411,".",","),IFERROR(_xludf.NUMBERVALUE('Procytrat 640'!D411,",","."),0))))</f>
        <v/>
      </c>
      <c r="AE9409" t="str">
        <f>IF(AA9409="","",'Procytrat 640'!L411)</f>
        <v/>
      </c>
      <c r="AF9409">
        <f t="shared" si="900"/>
        <v>0</v>
      </c>
      <c r="AG9409" t="str">
        <f t="shared" si="901"/>
        <v/>
      </c>
      <c r="AH9409" t="str">
        <f t="shared" si="902"/>
        <v/>
      </c>
      <c r="AI9409">
        <f t="shared" si="903"/>
        <v>0</v>
      </c>
      <c r="AJ9409">
        <f t="shared" si="904"/>
        <v>0</v>
      </c>
      <c r="AK9409">
        <v>0</v>
      </c>
      <c r="AL9409" t="str">
        <f>IF(AA9409="","",IFERROR(IF(ISNUMBER('Procytrat 640'!E411),'Procytrat 640'!E411,IF(ISNUMBER(SEARCH("12",'Procytrat 640'!E411)),EDATE(AB9409,12),IF(ISNUMBER(SEARCH("6",'Procytrat 640'!E411)),EDATE(AB9409,6),IF(ISNUMBER(SEARCH("3",'Procytrat 640'!E411)),EDATE(AB9409,3),DATEVALUE('Procytrat 640'!E411))))),""))</f>
        <v/>
      </c>
      <c r="AM9409" t="str">
        <f t="shared" ca="1" si="905"/>
        <v/>
      </c>
    </row>
    <row r="9410" spans="27:39" x14ac:dyDescent="0.3">
      <c r="AA9410" t="str">
        <f>IF(COUNTA('Procytrat 640'!B412,'Procytrat 640'!C412,'Procytrat 640'!D412)&gt;0,"640","")</f>
        <v/>
      </c>
      <c r="AB9410" t="str">
        <f>IFERROR(IF(ISNUMBER('Procytrat 640'!B412),'Procytrat 640'!B412,DATEVALUE('Procytrat 640'!B412)),"")</f>
        <v/>
      </c>
      <c r="AC9410" t="str">
        <f>IF(AA9410="","",'Procytrat 640'!C412)</f>
        <v/>
      </c>
      <c r="AD9410" t="str">
        <f>IF(AA9410="","",IFERROR(1*'Procytrat 640'!D412,IFERROR(_xludf.NUMBERVALUE('Procytrat 640'!D412,".",","),IFERROR(_xludf.NUMBERVALUE('Procytrat 640'!D412,",","."),0))))</f>
        <v/>
      </c>
      <c r="AE9410" t="str">
        <f>IF(AA9410="","",'Procytrat 640'!L412)</f>
        <v/>
      </c>
      <c r="AF9410">
        <f t="shared" ref="AF9410:AF9473" si="906">IF(AA9410="",0,--ISNUMBER(SEARCH("aprovado",AE9410)))</f>
        <v>0</v>
      </c>
      <c r="AG9410" t="str">
        <f t="shared" ref="AG9410:AG9473" si="907">IF(AB9410="","",YEAR(AB9410))</f>
        <v/>
      </c>
      <c r="AH9410" t="str">
        <f t="shared" ref="AH9410:AH9473" si="908">IF(AB9410="","",MONTH(AB9410))</f>
        <v/>
      </c>
      <c r="AI9410">
        <f t="shared" ref="AI9410:AI9473" si="909">IF(AB9410="",0,AB9410+ROW()/1000000)</f>
        <v>0</v>
      </c>
      <c r="AJ9410">
        <f t="shared" ref="AJ9410:AJ9473" si="910">--(AA9410&lt;&gt;"")</f>
        <v>0</v>
      </c>
      <c r="AK9410">
        <v>0</v>
      </c>
      <c r="AL9410" t="str">
        <f>IF(AA9410="","",IFERROR(IF(ISNUMBER('Procytrat 640'!E412),'Procytrat 640'!E412,IF(ISNUMBER(SEARCH("12",'Procytrat 640'!E412)),EDATE(AB9410,12),IF(ISNUMBER(SEARCH("6",'Procytrat 640'!E412)),EDATE(AB9410,6),IF(ISNUMBER(SEARCH("3",'Procytrat 640'!E412)),EDATE(AB9410,3),DATEVALUE('Procytrat 640'!E412))))),""))</f>
        <v/>
      </c>
      <c r="AM9410" t="str">
        <f t="shared" ref="AM9410:AM9473" ca="1" si="911">IF(AND(AJ9410=1,AL9410&lt;&gt;"",AL9410&gt;=TODAY(),AG9410=$W$3),AL9410+ROW()/1000000,"")</f>
        <v/>
      </c>
    </row>
    <row r="9411" spans="27:39" x14ac:dyDescent="0.3">
      <c r="AA9411" t="str">
        <f>IF(COUNTA('Procytrat 640'!B413,'Procytrat 640'!C413,'Procytrat 640'!D413)&gt;0,"640","")</f>
        <v/>
      </c>
      <c r="AB9411" t="str">
        <f>IFERROR(IF(ISNUMBER('Procytrat 640'!B413),'Procytrat 640'!B413,DATEVALUE('Procytrat 640'!B413)),"")</f>
        <v/>
      </c>
      <c r="AC9411" t="str">
        <f>IF(AA9411="","",'Procytrat 640'!C413)</f>
        <v/>
      </c>
      <c r="AD9411" t="str">
        <f>IF(AA9411="","",IFERROR(1*'Procytrat 640'!D413,IFERROR(_xludf.NUMBERVALUE('Procytrat 640'!D413,".",","),IFERROR(_xludf.NUMBERVALUE('Procytrat 640'!D413,",","."),0))))</f>
        <v/>
      </c>
      <c r="AE9411" t="str">
        <f>IF(AA9411="","",'Procytrat 640'!L413)</f>
        <v/>
      </c>
      <c r="AF9411">
        <f t="shared" si="906"/>
        <v>0</v>
      </c>
      <c r="AG9411" t="str">
        <f t="shared" si="907"/>
        <v/>
      </c>
      <c r="AH9411" t="str">
        <f t="shared" si="908"/>
        <v/>
      </c>
      <c r="AI9411">
        <f t="shared" si="909"/>
        <v>0</v>
      </c>
      <c r="AJ9411">
        <f t="shared" si="910"/>
        <v>0</v>
      </c>
      <c r="AK9411">
        <v>0</v>
      </c>
      <c r="AL9411" t="str">
        <f>IF(AA9411="","",IFERROR(IF(ISNUMBER('Procytrat 640'!E413),'Procytrat 640'!E413,IF(ISNUMBER(SEARCH("12",'Procytrat 640'!E413)),EDATE(AB9411,12),IF(ISNUMBER(SEARCH("6",'Procytrat 640'!E413)),EDATE(AB9411,6),IF(ISNUMBER(SEARCH("3",'Procytrat 640'!E413)),EDATE(AB9411,3),DATEVALUE('Procytrat 640'!E413))))),""))</f>
        <v/>
      </c>
      <c r="AM9411" t="str">
        <f t="shared" ca="1" si="911"/>
        <v/>
      </c>
    </row>
    <row r="9412" spans="27:39" x14ac:dyDescent="0.3">
      <c r="AA9412" t="str">
        <f>IF(COUNTA('Procytrat 640'!B414,'Procytrat 640'!C414,'Procytrat 640'!D414)&gt;0,"640","")</f>
        <v/>
      </c>
      <c r="AB9412" t="str">
        <f>IFERROR(IF(ISNUMBER('Procytrat 640'!B414),'Procytrat 640'!B414,DATEVALUE('Procytrat 640'!B414)),"")</f>
        <v/>
      </c>
      <c r="AC9412" t="str">
        <f>IF(AA9412="","",'Procytrat 640'!C414)</f>
        <v/>
      </c>
      <c r="AD9412" t="str">
        <f>IF(AA9412="","",IFERROR(1*'Procytrat 640'!D414,IFERROR(_xludf.NUMBERVALUE('Procytrat 640'!D414,".",","),IFERROR(_xludf.NUMBERVALUE('Procytrat 640'!D414,",","."),0))))</f>
        <v/>
      </c>
      <c r="AE9412" t="str">
        <f>IF(AA9412="","",'Procytrat 640'!L414)</f>
        <v/>
      </c>
      <c r="AF9412">
        <f t="shared" si="906"/>
        <v>0</v>
      </c>
      <c r="AG9412" t="str">
        <f t="shared" si="907"/>
        <v/>
      </c>
      <c r="AH9412" t="str">
        <f t="shared" si="908"/>
        <v/>
      </c>
      <c r="AI9412">
        <f t="shared" si="909"/>
        <v>0</v>
      </c>
      <c r="AJ9412">
        <f t="shared" si="910"/>
        <v>0</v>
      </c>
      <c r="AK9412">
        <v>0</v>
      </c>
      <c r="AL9412" t="str">
        <f>IF(AA9412="","",IFERROR(IF(ISNUMBER('Procytrat 640'!E414),'Procytrat 640'!E414,IF(ISNUMBER(SEARCH("12",'Procytrat 640'!E414)),EDATE(AB9412,12),IF(ISNUMBER(SEARCH("6",'Procytrat 640'!E414)),EDATE(AB9412,6),IF(ISNUMBER(SEARCH("3",'Procytrat 640'!E414)),EDATE(AB9412,3),DATEVALUE('Procytrat 640'!E414))))),""))</f>
        <v/>
      </c>
      <c r="AM9412" t="str">
        <f t="shared" ca="1" si="911"/>
        <v/>
      </c>
    </row>
    <row r="9413" spans="27:39" x14ac:dyDescent="0.3">
      <c r="AA9413" t="str">
        <f>IF(COUNTA('Procytrat 640'!B415,'Procytrat 640'!C415,'Procytrat 640'!D415)&gt;0,"640","")</f>
        <v/>
      </c>
      <c r="AB9413" t="str">
        <f>IFERROR(IF(ISNUMBER('Procytrat 640'!B415),'Procytrat 640'!B415,DATEVALUE('Procytrat 640'!B415)),"")</f>
        <v/>
      </c>
      <c r="AC9413" t="str">
        <f>IF(AA9413="","",'Procytrat 640'!C415)</f>
        <v/>
      </c>
      <c r="AD9413" t="str">
        <f>IF(AA9413="","",IFERROR(1*'Procytrat 640'!D415,IFERROR(_xludf.NUMBERVALUE('Procytrat 640'!D415,".",","),IFERROR(_xludf.NUMBERVALUE('Procytrat 640'!D415,",","."),0))))</f>
        <v/>
      </c>
      <c r="AE9413" t="str">
        <f>IF(AA9413="","",'Procytrat 640'!L415)</f>
        <v/>
      </c>
      <c r="AF9413">
        <f t="shared" si="906"/>
        <v>0</v>
      </c>
      <c r="AG9413" t="str">
        <f t="shared" si="907"/>
        <v/>
      </c>
      <c r="AH9413" t="str">
        <f t="shared" si="908"/>
        <v/>
      </c>
      <c r="AI9413">
        <f t="shared" si="909"/>
        <v>0</v>
      </c>
      <c r="AJ9413">
        <f t="shared" si="910"/>
        <v>0</v>
      </c>
      <c r="AK9413">
        <v>0</v>
      </c>
      <c r="AL9413" t="str">
        <f>IF(AA9413="","",IFERROR(IF(ISNUMBER('Procytrat 640'!E415),'Procytrat 640'!E415,IF(ISNUMBER(SEARCH("12",'Procytrat 640'!E415)),EDATE(AB9413,12),IF(ISNUMBER(SEARCH("6",'Procytrat 640'!E415)),EDATE(AB9413,6),IF(ISNUMBER(SEARCH("3",'Procytrat 640'!E415)),EDATE(AB9413,3),DATEVALUE('Procytrat 640'!E415))))),""))</f>
        <v/>
      </c>
      <c r="AM9413" t="str">
        <f t="shared" ca="1" si="911"/>
        <v/>
      </c>
    </row>
    <row r="9414" spans="27:39" x14ac:dyDescent="0.3">
      <c r="AA9414" t="str">
        <f>IF(COUNTA('Procytrat 640'!B416,'Procytrat 640'!C416,'Procytrat 640'!D416)&gt;0,"640","")</f>
        <v/>
      </c>
      <c r="AB9414" t="str">
        <f>IFERROR(IF(ISNUMBER('Procytrat 640'!B416),'Procytrat 640'!B416,DATEVALUE('Procytrat 640'!B416)),"")</f>
        <v/>
      </c>
      <c r="AC9414" t="str">
        <f>IF(AA9414="","",'Procytrat 640'!C416)</f>
        <v/>
      </c>
      <c r="AD9414" t="str">
        <f>IF(AA9414="","",IFERROR(1*'Procytrat 640'!D416,IFERROR(_xludf.NUMBERVALUE('Procytrat 640'!D416,".",","),IFERROR(_xludf.NUMBERVALUE('Procytrat 640'!D416,",","."),0))))</f>
        <v/>
      </c>
      <c r="AE9414" t="str">
        <f>IF(AA9414="","",'Procytrat 640'!L416)</f>
        <v/>
      </c>
      <c r="AF9414">
        <f t="shared" si="906"/>
        <v>0</v>
      </c>
      <c r="AG9414" t="str">
        <f t="shared" si="907"/>
        <v/>
      </c>
      <c r="AH9414" t="str">
        <f t="shared" si="908"/>
        <v/>
      </c>
      <c r="AI9414">
        <f t="shared" si="909"/>
        <v>0</v>
      </c>
      <c r="AJ9414">
        <f t="shared" si="910"/>
        <v>0</v>
      </c>
      <c r="AK9414">
        <v>0</v>
      </c>
      <c r="AL9414" t="str">
        <f>IF(AA9414="","",IFERROR(IF(ISNUMBER('Procytrat 640'!E416),'Procytrat 640'!E416,IF(ISNUMBER(SEARCH("12",'Procytrat 640'!E416)),EDATE(AB9414,12),IF(ISNUMBER(SEARCH("6",'Procytrat 640'!E416)),EDATE(AB9414,6),IF(ISNUMBER(SEARCH("3",'Procytrat 640'!E416)),EDATE(AB9414,3),DATEVALUE('Procytrat 640'!E416))))),""))</f>
        <v/>
      </c>
      <c r="AM9414" t="str">
        <f t="shared" ca="1" si="911"/>
        <v/>
      </c>
    </row>
    <row r="9415" spans="27:39" x14ac:dyDescent="0.3">
      <c r="AA9415" t="str">
        <f>IF(COUNTA('Procytrat 640'!B417,'Procytrat 640'!C417,'Procytrat 640'!D417)&gt;0,"640","")</f>
        <v/>
      </c>
      <c r="AB9415" t="str">
        <f>IFERROR(IF(ISNUMBER('Procytrat 640'!B417),'Procytrat 640'!B417,DATEVALUE('Procytrat 640'!B417)),"")</f>
        <v/>
      </c>
      <c r="AC9415" t="str">
        <f>IF(AA9415="","",'Procytrat 640'!C417)</f>
        <v/>
      </c>
      <c r="AD9415" t="str">
        <f>IF(AA9415="","",IFERROR(1*'Procytrat 640'!D417,IFERROR(_xludf.NUMBERVALUE('Procytrat 640'!D417,".",","),IFERROR(_xludf.NUMBERVALUE('Procytrat 640'!D417,",","."),0))))</f>
        <v/>
      </c>
      <c r="AE9415" t="str">
        <f>IF(AA9415="","",'Procytrat 640'!L417)</f>
        <v/>
      </c>
      <c r="AF9415">
        <f t="shared" si="906"/>
        <v>0</v>
      </c>
      <c r="AG9415" t="str">
        <f t="shared" si="907"/>
        <v/>
      </c>
      <c r="AH9415" t="str">
        <f t="shared" si="908"/>
        <v/>
      </c>
      <c r="AI9415">
        <f t="shared" si="909"/>
        <v>0</v>
      </c>
      <c r="AJ9415">
        <f t="shared" si="910"/>
        <v>0</v>
      </c>
      <c r="AK9415">
        <v>0</v>
      </c>
      <c r="AL9415" t="str">
        <f>IF(AA9415="","",IFERROR(IF(ISNUMBER('Procytrat 640'!E417),'Procytrat 640'!E417,IF(ISNUMBER(SEARCH("12",'Procytrat 640'!E417)),EDATE(AB9415,12),IF(ISNUMBER(SEARCH("6",'Procytrat 640'!E417)),EDATE(AB9415,6),IF(ISNUMBER(SEARCH("3",'Procytrat 640'!E417)),EDATE(AB9415,3),DATEVALUE('Procytrat 640'!E417))))),""))</f>
        <v/>
      </c>
      <c r="AM9415" t="str">
        <f t="shared" ca="1" si="911"/>
        <v/>
      </c>
    </row>
    <row r="9416" spans="27:39" x14ac:dyDescent="0.3">
      <c r="AA9416" t="str">
        <f>IF(COUNTA('Procytrat 640'!B418,'Procytrat 640'!C418,'Procytrat 640'!D418)&gt;0,"640","")</f>
        <v/>
      </c>
      <c r="AB9416" t="str">
        <f>IFERROR(IF(ISNUMBER('Procytrat 640'!B418),'Procytrat 640'!B418,DATEVALUE('Procytrat 640'!B418)),"")</f>
        <v/>
      </c>
      <c r="AC9416" t="str">
        <f>IF(AA9416="","",'Procytrat 640'!C418)</f>
        <v/>
      </c>
      <c r="AD9416" t="str">
        <f>IF(AA9416="","",IFERROR(1*'Procytrat 640'!D418,IFERROR(_xludf.NUMBERVALUE('Procytrat 640'!D418,".",","),IFERROR(_xludf.NUMBERVALUE('Procytrat 640'!D418,",","."),0))))</f>
        <v/>
      </c>
      <c r="AE9416" t="str">
        <f>IF(AA9416="","",'Procytrat 640'!L418)</f>
        <v/>
      </c>
      <c r="AF9416">
        <f t="shared" si="906"/>
        <v>0</v>
      </c>
      <c r="AG9416" t="str">
        <f t="shared" si="907"/>
        <v/>
      </c>
      <c r="AH9416" t="str">
        <f t="shared" si="908"/>
        <v/>
      </c>
      <c r="AI9416">
        <f t="shared" si="909"/>
        <v>0</v>
      </c>
      <c r="AJ9416">
        <f t="shared" si="910"/>
        <v>0</v>
      </c>
      <c r="AK9416">
        <v>0</v>
      </c>
      <c r="AL9416" t="str">
        <f>IF(AA9416="","",IFERROR(IF(ISNUMBER('Procytrat 640'!E418),'Procytrat 640'!E418,IF(ISNUMBER(SEARCH("12",'Procytrat 640'!E418)),EDATE(AB9416,12),IF(ISNUMBER(SEARCH("6",'Procytrat 640'!E418)),EDATE(AB9416,6),IF(ISNUMBER(SEARCH("3",'Procytrat 640'!E418)),EDATE(AB9416,3),DATEVALUE('Procytrat 640'!E418))))),""))</f>
        <v/>
      </c>
      <c r="AM9416" t="str">
        <f t="shared" ca="1" si="911"/>
        <v/>
      </c>
    </row>
    <row r="9417" spans="27:39" x14ac:dyDescent="0.3">
      <c r="AA9417" t="str">
        <f>IF(COUNTA('Procytrat 640'!B419,'Procytrat 640'!C419,'Procytrat 640'!D419)&gt;0,"640","")</f>
        <v/>
      </c>
      <c r="AB9417" t="str">
        <f>IFERROR(IF(ISNUMBER('Procytrat 640'!B419),'Procytrat 640'!B419,DATEVALUE('Procytrat 640'!B419)),"")</f>
        <v/>
      </c>
      <c r="AC9417" t="str">
        <f>IF(AA9417="","",'Procytrat 640'!C419)</f>
        <v/>
      </c>
      <c r="AD9417" t="str">
        <f>IF(AA9417="","",IFERROR(1*'Procytrat 640'!D419,IFERROR(_xludf.NUMBERVALUE('Procytrat 640'!D419,".",","),IFERROR(_xludf.NUMBERVALUE('Procytrat 640'!D419,",","."),0))))</f>
        <v/>
      </c>
      <c r="AE9417" t="str">
        <f>IF(AA9417="","",'Procytrat 640'!L419)</f>
        <v/>
      </c>
      <c r="AF9417">
        <f t="shared" si="906"/>
        <v>0</v>
      </c>
      <c r="AG9417" t="str">
        <f t="shared" si="907"/>
        <v/>
      </c>
      <c r="AH9417" t="str">
        <f t="shared" si="908"/>
        <v/>
      </c>
      <c r="AI9417">
        <f t="shared" si="909"/>
        <v>0</v>
      </c>
      <c r="AJ9417">
        <f t="shared" si="910"/>
        <v>0</v>
      </c>
      <c r="AK9417">
        <v>0</v>
      </c>
      <c r="AL9417" t="str">
        <f>IF(AA9417="","",IFERROR(IF(ISNUMBER('Procytrat 640'!E419),'Procytrat 640'!E419,IF(ISNUMBER(SEARCH("12",'Procytrat 640'!E419)),EDATE(AB9417,12),IF(ISNUMBER(SEARCH("6",'Procytrat 640'!E419)),EDATE(AB9417,6),IF(ISNUMBER(SEARCH("3",'Procytrat 640'!E419)),EDATE(AB9417,3),DATEVALUE('Procytrat 640'!E419))))),""))</f>
        <v/>
      </c>
      <c r="AM9417" t="str">
        <f t="shared" ca="1" si="911"/>
        <v/>
      </c>
    </row>
    <row r="9418" spans="27:39" x14ac:dyDescent="0.3">
      <c r="AA9418" t="str">
        <f>IF(COUNTA('Procytrat 640'!B420,'Procytrat 640'!C420,'Procytrat 640'!D420)&gt;0,"640","")</f>
        <v/>
      </c>
      <c r="AB9418" t="str">
        <f>IFERROR(IF(ISNUMBER('Procytrat 640'!B420),'Procytrat 640'!B420,DATEVALUE('Procytrat 640'!B420)),"")</f>
        <v/>
      </c>
      <c r="AC9418" t="str">
        <f>IF(AA9418="","",'Procytrat 640'!C420)</f>
        <v/>
      </c>
      <c r="AD9418" t="str">
        <f>IF(AA9418="","",IFERROR(1*'Procytrat 640'!D420,IFERROR(_xludf.NUMBERVALUE('Procytrat 640'!D420,".",","),IFERROR(_xludf.NUMBERVALUE('Procytrat 640'!D420,",","."),0))))</f>
        <v/>
      </c>
      <c r="AE9418" t="str">
        <f>IF(AA9418="","",'Procytrat 640'!L420)</f>
        <v/>
      </c>
      <c r="AF9418">
        <f t="shared" si="906"/>
        <v>0</v>
      </c>
      <c r="AG9418" t="str">
        <f t="shared" si="907"/>
        <v/>
      </c>
      <c r="AH9418" t="str">
        <f t="shared" si="908"/>
        <v/>
      </c>
      <c r="AI9418">
        <f t="shared" si="909"/>
        <v>0</v>
      </c>
      <c r="AJ9418">
        <f t="shared" si="910"/>
        <v>0</v>
      </c>
      <c r="AK9418">
        <v>0</v>
      </c>
      <c r="AL9418" t="str">
        <f>IF(AA9418="","",IFERROR(IF(ISNUMBER('Procytrat 640'!E420),'Procytrat 640'!E420,IF(ISNUMBER(SEARCH("12",'Procytrat 640'!E420)),EDATE(AB9418,12),IF(ISNUMBER(SEARCH("6",'Procytrat 640'!E420)),EDATE(AB9418,6),IF(ISNUMBER(SEARCH("3",'Procytrat 640'!E420)),EDATE(AB9418,3),DATEVALUE('Procytrat 640'!E420))))),""))</f>
        <v/>
      </c>
      <c r="AM9418" t="str">
        <f t="shared" ca="1" si="911"/>
        <v/>
      </c>
    </row>
    <row r="9419" spans="27:39" x14ac:dyDescent="0.3">
      <c r="AA9419" t="str">
        <f>IF(COUNTA('Procytrat 640'!B421,'Procytrat 640'!C421,'Procytrat 640'!D421)&gt;0,"640","")</f>
        <v/>
      </c>
      <c r="AB9419" t="str">
        <f>IFERROR(IF(ISNUMBER('Procytrat 640'!B421),'Procytrat 640'!B421,DATEVALUE('Procytrat 640'!B421)),"")</f>
        <v/>
      </c>
      <c r="AC9419" t="str">
        <f>IF(AA9419="","",'Procytrat 640'!C421)</f>
        <v/>
      </c>
      <c r="AD9419" t="str">
        <f>IF(AA9419="","",IFERROR(1*'Procytrat 640'!D421,IFERROR(_xludf.NUMBERVALUE('Procytrat 640'!D421,".",","),IFERROR(_xludf.NUMBERVALUE('Procytrat 640'!D421,",","."),0))))</f>
        <v/>
      </c>
      <c r="AE9419" t="str">
        <f>IF(AA9419="","",'Procytrat 640'!L421)</f>
        <v/>
      </c>
      <c r="AF9419">
        <f t="shared" si="906"/>
        <v>0</v>
      </c>
      <c r="AG9419" t="str">
        <f t="shared" si="907"/>
        <v/>
      </c>
      <c r="AH9419" t="str">
        <f t="shared" si="908"/>
        <v/>
      </c>
      <c r="AI9419">
        <f t="shared" si="909"/>
        <v>0</v>
      </c>
      <c r="AJ9419">
        <f t="shared" si="910"/>
        <v>0</v>
      </c>
      <c r="AK9419">
        <v>0</v>
      </c>
      <c r="AL9419" t="str">
        <f>IF(AA9419="","",IFERROR(IF(ISNUMBER('Procytrat 640'!E421),'Procytrat 640'!E421,IF(ISNUMBER(SEARCH("12",'Procytrat 640'!E421)),EDATE(AB9419,12),IF(ISNUMBER(SEARCH("6",'Procytrat 640'!E421)),EDATE(AB9419,6),IF(ISNUMBER(SEARCH("3",'Procytrat 640'!E421)),EDATE(AB9419,3),DATEVALUE('Procytrat 640'!E421))))),""))</f>
        <v/>
      </c>
      <c r="AM9419" t="str">
        <f t="shared" ca="1" si="911"/>
        <v/>
      </c>
    </row>
    <row r="9420" spans="27:39" x14ac:dyDescent="0.3">
      <c r="AA9420" t="str">
        <f>IF(COUNTA('Procytrat 640'!B422,'Procytrat 640'!C422,'Procytrat 640'!D422)&gt;0,"640","")</f>
        <v/>
      </c>
      <c r="AB9420" t="str">
        <f>IFERROR(IF(ISNUMBER('Procytrat 640'!B422),'Procytrat 640'!B422,DATEVALUE('Procytrat 640'!B422)),"")</f>
        <v/>
      </c>
      <c r="AC9420" t="str">
        <f>IF(AA9420="","",'Procytrat 640'!C422)</f>
        <v/>
      </c>
      <c r="AD9420" t="str">
        <f>IF(AA9420="","",IFERROR(1*'Procytrat 640'!D422,IFERROR(_xludf.NUMBERVALUE('Procytrat 640'!D422,".",","),IFERROR(_xludf.NUMBERVALUE('Procytrat 640'!D422,",","."),0))))</f>
        <v/>
      </c>
      <c r="AE9420" t="str">
        <f>IF(AA9420="","",'Procytrat 640'!L422)</f>
        <v/>
      </c>
      <c r="AF9420">
        <f t="shared" si="906"/>
        <v>0</v>
      </c>
      <c r="AG9420" t="str">
        <f t="shared" si="907"/>
        <v/>
      </c>
      <c r="AH9420" t="str">
        <f t="shared" si="908"/>
        <v/>
      </c>
      <c r="AI9420">
        <f t="shared" si="909"/>
        <v>0</v>
      </c>
      <c r="AJ9420">
        <f t="shared" si="910"/>
        <v>0</v>
      </c>
      <c r="AK9420">
        <v>0</v>
      </c>
      <c r="AL9420" t="str">
        <f>IF(AA9420="","",IFERROR(IF(ISNUMBER('Procytrat 640'!E422),'Procytrat 640'!E422,IF(ISNUMBER(SEARCH("12",'Procytrat 640'!E422)),EDATE(AB9420,12),IF(ISNUMBER(SEARCH("6",'Procytrat 640'!E422)),EDATE(AB9420,6),IF(ISNUMBER(SEARCH("3",'Procytrat 640'!E422)),EDATE(AB9420,3),DATEVALUE('Procytrat 640'!E422))))),""))</f>
        <v/>
      </c>
      <c r="AM9420" t="str">
        <f t="shared" ca="1" si="911"/>
        <v/>
      </c>
    </row>
    <row r="9421" spans="27:39" x14ac:dyDescent="0.3">
      <c r="AA9421" t="str">
        <f>IF(COUNTA('Procytrat 640'!B423,'Procytrat 640'!C423,'Procytrat 640'!D423)&gt;0,"640","")</f>
        <v/>
      </c>
      <c r="AB9421" t="str">
        <f>IFERROR(IF(ISNUMBER('Procytrat 640'!B423),'Procytrat 640'!B423,DATEVALUE('Procytrat 640'!B423)),"")</f>
        <v/>
      </c>
      <c r="AC9421" t="str">
        <f>IF(AA9421="","",'Procytrat 640'!C423)</f>
        <v/>
      </c>
      <c r="AD9421" t="str">
        <f>IF(AA9421="","",IFERROR(1*'Procytrat 640'!D423,IFERROR(_xludf.NUMBERVALUE('Procytrat 640'!D423,".",","),IFERROR(_xludf.NUMBERVALUE('Procytrat 640'!D423,",","."),0))))</f>
        <v/>
      </c>
      <c r="AE9421" t="str">
        <f>IF(AA9421="","",'Procytrat 640'!L423)</f>
        <v/>
      </c>
      <c r="AF9421">
        <f t="shared" si="906"/>
        <v>0</v>
      </c>
      <c r="AG9421" t="str">
        <f t="shared" si="907"/>
        <v/>
      </c>
      <c r="AH9421" t="str">
        <f t="shared" si="908"/>
        <v/>
      </c>
      <c r="AI9421">
        <f t="shared" si="909"/>
        <v>0</v>
      </c>
      <c r="AJ9421">
        <f t="shared" si="910"/>
        <v>0</v>
      </c>
      <c r="AK9421">
        <v>0</v>
      </c>
      <c r="AL9421" t="str">
        <f>IF(AA9421="","",IFERROR(IF(ISNUMBER('Procytrat 640'!E423),'Procytrat 640'!E423,IF(ISNUMBER(SEARCH("12",'Procytrat 640'!E423)),EDATE(AB9421,12),IF(ISNUMBER(SEARCH("6",'Procytrat 640'!E423)),EDATE(AB9421,6),IF(ISNUMBER(SEARCH("3",'Procytrat 640'!E423)),EDATE(AB9421,3),DATEVALUE('Procytrat 640'!E423))))),""))</f>
        <v/>
      </c>
      <c r="AM9421" t="str">
        <f t="shared" ca="1" si="911"/>
        <v/>
      </c>
    </row>
    <row r="9422" spans="27:39" x14ac:dyDescent="0.3">
      <c r="AA9422" t="str">
        <f>IF(COUNTA('Procytrat 640'!B424,'Procytrat 640'!C424,'Procytrat 640'!D424)&gt;0,"640","")</f>
        <v/>
      </c>
      <c r="AB9422" t="str">
        <f>IFERROR(IF(ISNUMBER('Procytrat 640'!B424),'Procytrat 640'!B424,DATEVALUE('Procytrat 640'!B424)),"")</f>
        <v/>
      </c>
      <c r="AC9422" t="str">
        <f>IF(AA9422="","",'Procytrat 640'!C424)</f>
        <v/>
      </c>
      <c r="AD9422" t="str">
        <f>IF(AA9422="","",IFERROR(1*'Procytrat 640'!D424,IFERROR(_xludf.NUMBERVALUE('Procytrat 640'!D424,".",","),IFERROR(_xludf.NUMBERVALUE('Procytrat 640'!D424,",","."),0))))</f>
        <v/>
      </c>
      <c r="AE9422" t="str">
        <f>IF(AA9422="","",'Procytrat 640'!L424)</f>
        <v/>
      </c>
      <c r="AF9422">
        <f t="shared" si="906"/>
        <v>0</v>
      </c>
      <c r="AG9422" t="str">
        <f t="shared" si="907"/>
        <v/>
      </c>
      <c r="AH9422" t="str">
        <f t="shared" si="908"/>
        <v/>
      </c>
      <c r="AI9422">
        <f t="shared" si="909"/>
        <v>0</v>
      </c>
      <c r="AJ9422">
        <f t="shared" si="910"/>
        <v>0</v>
      </c>
      <c r="AK9422">
        <v>0</v>
      </c>
      <c r="AL9422" t="str">
        <f>IF(AA9422="","",IFERROR(IF(ISNUMBER('Procytrat 640'!E424),'Procytrat 640'!E424,IF(ISNUMBER(SEARCH("12",'Procytrat 640'!E424)),EDATE(AB9422,12),IF(ISNUMBER(SEARCH("6",'Procytrat 640'!E424)),EDATE(AB9422,6),IF(ISNUMBER(SEARCH("3",'Procytrat 640'!E424)),EDATE(AB9422,3),DATEVALUE('Procytrat 640'!E424))))),""))</f>
        <v/>
      </c>
      <c r="AM9422" t="str">
        <f t="shared" ca="1" si="911"/>
        <v/>
      </c>
    </row>
    <row r="9423" spans="27:39" x14ac:dyDescent="0.3">
      <c r="AA9423" t="str">
        <f>IF(COUNTA('Procytrat 640'!B425,'Procytrat 640'!C425,'Procytrat 640'!D425)&gt;0,"640","")</f>
        <v/>
      </c>
      <c r="AB9423" t="str">
        <f>IFERROR(IF(ISNUMBER('Procytrat 640'!B425),'Procytrat 640'!B425,DATEVALUE('Procytrat 640'!B425)),"")</f>
        <v/>
      </c>
      <c r="AC9423" t="str">
        <f>IF(AA9423="","",'Procytrat 640'!C425)</f>
        <v/>
      </c>
      <c r="AD9423" t="str">
        <f>IF(AA9423="","",IFERROR(1*'Procytrat 640'!D425,IFERROR(_xludf.NUMBERVALUE('Procytrat 640'!D425,".",","),IFERROR(_xludf.NUMBERVALUE('Procytrat 640'!D425,",","."),0))))</f>
        <v/>
      </c>
      <c r="AE9423" t="str">
        <f>IF(AA9423="","",'Procytrat 640'!L425)</f>
        <v/>
      </c>
      <c r="AF9423">
        <f t="shared" si="906"/>
        <v>0</v>
      </c>
      <c r="AG9423" t="str">
        <f t="shared" si="907"/>
        <v/>
      </c>
      <c r="AH9423" t="str">
        <f t="shared" si="908"/>
        <v/>
      </c>
      <c r="AI9423">
        <f t="shared" si="909"/>
        <v>0</v>
      </c>
      <c r="AJ9423">
        <f t="shared" si="910"/>
        <v>0</v>
      </c>
      <c r="AK9423">
        <v>0</v>
      </c>
      <c r="AL9423" t="str">
        <f>IF(AA9423="","",IFERROR(IF(ISNUMBER('Procytrat 640'!E425),'Procytrat 640'!E425,IF(ISNUMBER(SEARCH("12",'Procytrat 640'!E425)),EDATE(AB9423,12),IF(ISNUMBER(SEARCH("6",'Procytrat 640'!E425)),EDATE(AB9423,6),IF(ISNUMBER(SEARCH("3",'Procytrat 640'!E425)),EDATE(AB9423,3),DATEVALUE('Procytrat 640'!E425))))),""))</f>
        <v/>
      </c>
      <c r="AM9423" t="str">
        <f t="shared" ca="1" si="911"/>
        <v/>
      </c>
    </row>
    <row r="9424" spans="27:39" x14ac:dyDescent="0.3">
      <c r="AA9424" t="str">
        <f>IF(COUNTA('Procytrat 640'!B426,'Procytrat 640'!C426,'Procytrat 640'!D426)&gt;0,"640","")</f>
        <v/>
      </c>
      <c r="AB9424" t="str">
        <f>IFERROR(IF(ISNUMBER('Procytrat 640'!B426),'Procytrat 640'!B426,DATEVALUE('Procytrat 640'!B426)),"")</f>
        <v/>
      </c>
      <c r="AC9424" t="str">
        <f>IF(AA9424="","",'Procytrat 640'!C426)</f>
        <v/>
      </c>
      <c r="AD9424" t="str">
        <f>IF(AA9424="","",IFERROR(1*'Procytrat 640'!D426,IFERROR(_xludf.NUMBERVALUE('Procytrat 640'!D426,".",","),IFERROR(_xludf.NUMBERVALUE('Procytrat 640'!D426,",","."),0))))</f>
        <v/>
      </c>
      <c r="AE9424" t="str">
        <f>IF(AA9424="","",'Procytrat 640'!L426)</f>
        <v/>
      </c>
      <c r="AF9424">
        <f t="shared" si="906"/>
        <v>0</v>
      </c>
      <c r="AG9424" t="str">
        <f t="shared" si="907"/>
        <v/>
      </c>
      <c r="AH9424" t="str">
        <f t="shared" si="908"/>
        <v/>
      </c>
      <c r="AI9424">
        <f t="shared" si="909"/>
        <v>0</v>
      </c>
      <c r="AJ9424">
        <f t="shared" si="910"/>
        <v>0</v>
      </c>
      <c r="AK9424">
        <v>0</v>
      </c>
      <c r="AL9424" t="str">
        <f>IF(AA9424="","",IFERROR(IF(ISNUMBER('Procytrat 640'!E426),'Procytrat 640'!E426,IF(ISNUMBER(SEARCH("12",'Procytrat 640'!E426)),EDATE(AB9424,12),IF(ISNUMBER(SEARCH("6",'Procytrat 640'!E426)),EDATE(AB9424,6),IF(ISNUMBER(SEARCH("3",'Procytrat 640'!E426)),EDATE(AB9424,3),DATEVALUE('Procytrat 640'!E426))))),""))</f>
        <v/>
      </c>
      <c r="AM9424" t="str">
        <f t="shared" ca="1" si="911"/>
        <v/>
      </c>
    </row>
    <row r="9425" spans="27:39" x14ac:dyDescent="0.3">
      <c r="AA9425" t="str">
        <f>IF(COUNTA('Procytrat 640'!B427,'Procytrat 640'!C427,'Procytrat 640'!D427)&gt;0,"640","")</f>
        <v/>
      </c>
      <c r="AB9425" t="str">
        <f>IFERROR(IF(ISNUMBER('Procytrat 640'!B427),'Procytrat 640'!B427,DATEVALUE('Procytrat 640'!B427)),"")</f>
        <v/>
      </c>
      <c r="AC9425" t="str">
        <f>IF(AA9425="","",'Procytrat 640'!C427)</f>
        <v/>
      </c>
      <c r="AD9425" t="str">
        <f>IF(AA9425="","",IFERROR(1*'Procytrat 640'!D427,IFERROR(_xludf.NUMBERVALUE('Procytrat 640'!D427,".",","),IFERROR(_xludf.NUMBERVALUE('Procytrat 640'!D427,",","."),0))))</f>
        <v/>
      </c>
      <c r="AE9425" t="str">
        <f>IF(AA9425="","",'Procytrat 640'!L427)</f>
        <v/>
      </c>
      <c r="AF9425">
        <f t="shared" si="906"/>
        <v>0</v>
      </c>
      <c r="AG9425" t="str">
        <f t="shared" si="907"/>
        <v/>
      </c>
      <c r="AH9425" t="str">
        <f t="shared" si="908"/>
        <v/>
      </c>
      <c r="AI9425">
        <f t="shared" si="909"/>
        <v>0</v>
      </c>
      <c r="AJ9425">
        <f t="shared" si="910"/>
        <v>0</v>
      </c>
      <c r="AK9425">
        <v>0</v>
      </c>
      <c r="AL9425" t="str">
        <f>IF(AA9425="","",IFERROR(IF(ISNUMBER('Procytrat 640'!E427),'Procytrat 640'!E427,IF(ISNUMBER(SEARCH("12",'Procytrat 640'!E427)),EDATE(AB9425,12),IF(ISNUMBER(SEARCH("6",'Procytrat 640'!E427)),EDATE(AB9425,6),IF(ISNUMBER(SEARCH("3",'Procytrat 640'!E427)),EDATE(AB9425,3),DATEVALUE('Procytrat 640'!E427))))),""))</f>
        <v/>
      </c>
      <c r="AM9425" t="str">
        <f t="shared" ca="1" si="911"/>
        <v/>
      </c>
    </row>
    <row r="9426" spans="27:39" x14ac:dyDescent="0.3">
      <c r="AA9426" t="str">
        <f>IF(COUNTA('Procytrat 640'!B428,'Procytrat 640'!C428,'Procytrat 640'!D428)&gt;0,"640","")</f>
        <v/>
      </c>
      <c r="AB9426" t="str">
        <f>IFERROR(IF(ISNUMBER('Procytrat 640'!B428),'Procytrat 640'!B428,DATEVALUE('Procytrat 640'!B428)),"")</f>
        <v/>
      </c>
      <c r="AC9426" t="str">
        <f>IF(AA9426="","",'Procytrat 640'!C428)</f>
        <v/>
      </c>
      <c r="AD9426" t="str">
        <f>IF(AA9426="","",IFERROR(1*'Procytrat 640'!D428,IFERROR(_xludf.NUMBERVALUE('Procytrat 640'!D428,".",","),IFERROR(_xludf.NUMBERVALUE('Procytrat 640'!D428,",","."),0))))</f>
        <v/>
      </c>
      <c r="AE9426" t="str">
        <f>IF(AA9426="","",'Procytrat 640'!L428)</f>
        <v/>
      </c>
      <c r="AF9426">
        <f t="shared" si="906"/>
        <v>0</v>
      </c>
      <c r="AG9426" t="str">
        <f t="shared" si="907"/>
        <v/>
      </c>
      <c r="AH9426" t="str">
        <f t="shared" si="908"/>
        <v/>
      </c>
      <c r="AI9426">
        <f t="shared" si="909"/>
        <v>0</v>
      </c>
      <c r="AJ9426">
        <f t="shared" si="910"/>
        <v>0</v>
      </c>
      <c r="AK9426">
        <v>0</v>
      </c>
      <c r="AL9426" t="str">
        <f>IF(AA9426="","",IFERROR(IF(ISNUMBER('Procytrat 640'!E428),'Procytrat 640'!E428,IF(ISNUMBER(SEARCH("12",'Procytrat 640'!E428)),EDATE(AB9426,12),IF(ISNUMBER(SEARCH("6",'Procytrat 640'!E428)),EDATE(AB9426,6),IF(ISNUMBER(SEARCH("3",'Procytrat 640'!E428)),EDATE(AB9426,3),DATEVALUE('Procytrat 640'!E428))))),""))</f>
        <v/>
      </c>
      <c r="AM9426" t="str">
        <f t="shared" ca="1" si="911"/>
        <v/>
      </c>
    </row>
    <row r="9427" spans="27:39" x14ac:dyDescent="0.3">
      <c r="AA9427" t="str">
        <f>IF(COUNTA('Procytrat 640'!B429,'Procytrat 640'!C429,'Procytrat 640'!D429)&gt;0,"640","")</f>
        <v/>
      </c>
      <c r="AB9427" t="str">
        <f>IFERROR(IF(ISNUMBER('Procytrat 640'!B429),'Procytrat 640'!B429,DATEVALUE('Procytrat 640'!B429)),"")</f>
        <v/>
      </c>
      <c r="AC9427" t="str">
        <f>IF(AA9427="","",'Procytrat 640'!C429)</f>
        <v/>
      </c>
      <c r="AD9427" t="str">
        <f>IF(AA9427="","",IFERROR(1*'Procytrat 640'!D429,IFERROR(_xludf.NUMBERVALUE('Procytrat 640'!D429,".",","),IFERROR(_xludf.NUMBERVALUE('Procytrat 640'!D429,",","."),0))))</f>
        <v/>
      </c>
      <c r="AE9427" t="str">
        <f>IF(AA9427="","",'Procytrat 640'!L429)</f>
        <v/>
      </c>
      <c r="AF9427">
        <f t="shared" si="906"/>
        <v>0</v>
      </c>
      <c r="AG9427" t="str">
        <f t="shared" si="907"/>
        <v/>
      </c>
      <c r="AH9427" t="str">
        <f t="shared" si="908"/>
        <v/>
      </c>
      <c r="AI9427">
        <f t="shared" si="909"/>
        <v>0</v>
      </c>
      <c r="AJ9427">
        <f t="shared" si="910"/>
        <v>0</v>
      </c>
      <c r="AK9427">
        <v>0</v>
      </c>
      <c r="AL9427" t="str">
        <f>IF(AA9427="","",IFERROR(IF(ISNUMBER('Procytrat 640'!E429),'Procytrat 640'!E429,IF(ISNUMBER(SEARCH("12",'Procytrat 640'!E429)),EDATE(AB9427,12),IF(ISNUMBER(SEARCH("6",'Procytrat 640'!E429)),EDATE(AB9427,6),IF(ISNUMBER(SEARCH("3",'Procytrat 640'!E429)),EDATE(AB9427,3),DATEVALUE('Procytrat 640'!E429))))),""))</f>
        <v/>
      </c>
      <c r="AM9427" t="str">
        <f t="shared" ca="1" si="911"/>
        <v/>
      </c>
    </row>
    <row r="9428" spans="27:39" x14ac:dyDescent="0.3">
      <c r="AA9428" t="str">
        <f>IF(COUNTA('Procytrat 640'!B430,'Procytrat 640'!C430,'Procytrat 640'!D430)&gt;0,"640","")</f>
        <v/>
      </c>
      <c r="AB9428" t="str">
        <f>IFERROR(IF(ISNUMBER('Procytrat 640'!B430),'Procytrat 640'!B430,DATEVALUE('Procytrat 640'!B430)),"")</f>
        <v/>
      </c>
      <c r="AC9428" t="str">
        <f>IF(AA9428="","",'Procytrat 640'!C430)</f>
        <v/>
      </c>
      <c r="AD9428" t="str">
        <f>IF(AA9428="","",IFERROR(1*'Procytrat 640'!D430,IFERROR(_xludf.NUMBERVALUE('Procytrat 640'!D430,".",","),IFERROR(_xludf.NUMBERVALUE('Procytrat 640'!D430,",","."),0))))</f>
        <v/>
      </c>
      <c r="AE9428" t="str">
        <f>IF(AA9428="","",'Procytrat 640'!L430)</f>
        <v/>
      </c>
      <c r="AF9428">
        <f t="shared" si="906"/>
        <v>0</v>
      </c>
      <c r="AG9428" t="str">
        <f t="shared" si="907"/>
        <v/>
      </c>
      <c r="AH9428" t="str">
        <f t="shared" si="908"/>
        <v/>
      </c>
      <c r="AI9428">
        <f t="shared" si="909"/>
        <v>0</v>
      </c>
      <c r="AJ9428">
        <f t="shared" si="910"/>
        <v>0</v>
      </c>
      <c r="AK9428">
        <v>0</v>
      </c>
      <c r="AL9428" t="str">
        <f>IF(AA9428="","",IFERROR(IF(ISNUMBER('Procytrat 640'!E430),'Procytrat 640'!E430,IF(ISNUMBER(SEARCH("12",'Procytrat 640'!E430)),EDATE(AB9428,12),IF(ISNUMBER(SEARCH("6",'Procytrat 640'!E430)),EDATE(AB9428,6),IF(ISNUMBER(SEARCH("3",'Procytrat 640'!E430)),EDATE(AB9428,3),DATEVALUE('Procytrat 640'!E430))))),""))</f>
        <v/>
      </c>
      <c r="AM9428" t="str">
        <f t="shared" ca="1" si="911"/>
        <v/>
      </c>
    </row>
    <row r="9429" spans="27:39" x14ac:dyDescent="0.3">
      <c r="AA9429" t="str">
        <f>IF(COUNTA('Procytrat 640'!B431,'Procytrat 640'!C431,'Procytrat 640'!D431)&gt;0,"640","")</f>
        <v/>
      </c>
      <c r="AB9429" t="str">
        <f>IFERROR(IF(ISNUMBER('Procytrat 640'!B431),'Procytrat 640'!B431,DATEVALUE('Procytrat 640'!B431)),"")</f>
        <v/>
      </c>
      <c r="AC9429" t="str">
        <f>IF(AA9429="","",'Procytrat 640'!C431)</f>
        <v/>
      </c>
      <c r="AD9429" t="str">
        <f>IF(AA9429="","",IFERROR(1*'Procytrat 640'!D431,IFERROR(_xludf.NUMBERVALUE('Procytrat 640'!D431,".",","),IFERROR(_xludf.NUMBERVALUE('Procytrat 640'!D431,",","."),0))))</f>
        <v/>
      </c>
      <c r="AE9429" t="str">
        <f>IF(AA9429="","",'Procytrat 640'!L431)</f>
        <v/>
      </c>
      <c r="AF9429">
        <f t="shared" si="906"/>
        <v>0</v>
      </c>
      <c r="AG9429" t="str">
        <f t="shared" si="907"/>
        <v/>
      </c>
      <c r="AH9429" t="str">
        <f t="shared" si="908"/>
        <v/>
      </c>
      <c r="AI9429">
        <f t="shared" si="909"/>
        <v>0</v>
      </c>
      <c r="AJ9429">
        <f t="shared" si="910"/>
        <v>0</v>
      </c>
      <c r="AK9429">
        <v>0</v>
      </c>
      <c r="AL9429" t="str">
        <f>IF(AA9429="","",IFERROR(IF(ISNUMBER('Procytrat 640'!E431),'Procytrat 640'!E431,IF(ISNUMBER(SEARCH("12",'Procytrat 640'!E431)),EDATE(AB9429,12),IF(ISNUMBER(SEARCH("6",'Procytrat 640'!E431)),EDATE(AB9429,6),IF(ISNUMBER(SEARCH("3",'Procytrat 640'!E431)),EDATE(AB9429,3),DATEVALUE('Procytrat 640'!E431))))),""))</f>
        <v/>
      </c>
      <c r="AM9429" t="str">
        <f t="shared" ca="1" si="911"/>
        <v/>
      </c>
    </row>
    <row r="9430" spans="27:39" x14ac:dyDescent="0.3">
      <c r="AA9430" t="str">
        <f>IF(COUNTA('Procytrat 640'!B432,'Procytrat 640'!C432,'Procytrat 640'!D432)&gt;0,"640","")</f>
        <v/>
      </c>
      <c r="AB9430" t="str">
        <f>IFERROR(IF(ISNUMBER('Procytrat 640'!B432),'Procytrat 640'!B432,DATEVALUE('Procytrat 640'!B432)),"")</f>
        <v/>
      </c>
      <c r="AC9430" t="str">
        <f>IF(AA9430="","",'Procytrat 640'!C432)</f>
        <v/>
      </c>
      <c r="AD9430" t="str">
        <f>IF(AA9430="","",IFERROR(1*'Procytrat 640'!D432,IFERROR(_xludf.NUMBERVALUE('Procytrat 640'!D432,".",","),IFERROR(_xludf.NUMBERVALUE('Procytrat 640'!D432,",","."),0))))</f>
        <v/>
      </c>
      <c r="AE9430" t="str">
        <f>IF(AA9430="","",'Procytrat 640'!L432)</f>
        <v/>
      </c>
      <c r="AF9430">
        <f t="shared" si="906"/>
        <v>0</v>
      </c>
      <c r="AG9430" t="str">
        <f t="shared" si="907"/>
        <v/>
      </c>
      <c r="AH9430" t="str">
        <f t="shared" si="908"/>
        <v/>
      </c>
      <c r="AI9430">
        <f t="shared" si="909"/>
        <v>0</v>
      </c>
      <c r="AJ9430">
        <f t="shared" si="910"/>
        <v>0</v>
      </c>
      <c r="AK9430">
        <v>0</v>
      </c>
      <c r="AL9430" t="str">
        <f>IF(AA9430="","",IFERROR(IF(ISNUMBER('Procytrat 640'!E432),'Procytrat 640'!E432,IF(ISNUMBER(SEARCH("12",'Procytrat 640'!E432)),EDATE(AB9430,12),IF(ISNUMBER(SEARCH("6",'Procytrat 640'!E432)),EDATE(AB9430,6),IF(ISNUMBER(SEARCH("3",'Procytrat 640'!E432)),EDATE(AB9430,3),DATEVALUE('Procytrat 640'!E432))))),""))</f>
        <v/>
      </c>
      <c r="AM9430" t="str">
        <f t="shared" ca="1" si="911"/>
        <v/>
      </c>
    </row>
    <row r="9431" spans="27:39" x14ac:dyDescent="0.3">
      <c r="AA9431" t="str">
        <f>IF(COUNTA('Procytrat 640'!B433,'Procytrat 640'!C433,'Procytrat 640'!D433)&gt;0,"640","")</f>
        <v/>
      </c>
      <c r="AB9431" t="str">
        <f>IFERROR(IF(ISNUMBER('Procytrat 640'!B433),'Procytrat 640'!B433,DATEVALUE('Procytrat 640'!B433)),"")</f>
        <v/>
      </c>
      <c r="AC9431" t="str">
        <f>IF(AA9431="","",'Procytrat 640'!C433)</f>
        <v/>
      </c>
      <c r="AD9431" t="str">
        <f>IF(AA9431="","",IFERROR(1*'Procytrat 640'!D433,IFERROR(_xludf.NUMBERVALUE('Procytrat 640'!D433,".",","),IFERROR(_xludf.NUMBERVALUE('Procytrat 640'!D433,",","."),0))))</f>
        <v/>
      </c>
      <c r="AE9431" t="str">
        <f>IF(AA9431="","",'Procytrat 640'!L433)</f>
        <v/>
      </c>
      <c r="AF9431">
        <f t="shared" si="906"/>
        <v>0</v>
      </c>
      <c r="AG9431" t="str">
        <f t="shared" si="907"/>
        <v/>
      </c>
      <c r="AH9431" t="str">
        <f t="shared" si="908"/>
        <v/>
      </c>
      <c r="AI9431">
        <f t="shared" si="909"/>
        <v>0</v>
      </c>
      <c r="AJ9431">
        <f t="shared" si="910"/>
        <v>0</v>
      </c>
      <c r="AK9431">
        <v>0</v>
      </c>
      <c r="AL9431" t="str">
        <f>IF(AA9431="","",IFERROR(IF(ISNUMBER('Procytrat 640'!E433),'Procytrat 640'!E433,IF(ISNUMBER(SEARCH("12",'Procytrat 640'!E433)),EDATE(AB9431,12),IF(ISNUMBER(SEARCH("6",'Procytrat 640'!E433)),EDATE(AB9431,6),IF(ISNUMBER(SEARCH("3",'Procytrat 640'!E433)),EDATE(AB9431,3),DATEVALUE('Procytrat 640'!E433))))),""))</f>
        <v/>
      </c>
      <c r="AM9431" t="str">
        <f t="shared" ca="1" si="911"/>
        <v/>
      </c>
    </row>
    <row r="9432" spans="27:39" x14ac:dyDescent="0.3">
      <c r="AA9432" t="str">
        <f>IF(COUNTA('Procytrat 640'!B434,'Procytrat 640'!C434,'Procytrat 640'!D434)&gt;0,"640","")</f>
        <v/>
      </c>
      <c r="AB9432" t="str">
        <f>IFERROR(IF(ISNUMBER('Procytrat 640'!B434),'Procytrat 640'!B434,DATEVALUE('Procytrat 640'!B434)),"")</f>
        <v/>
      </c>
      <c r="AC9432" t="str">
        <f>IF(AA9432="","",'Procytrat 640'!C434)</f>
        <v/>
      </c>
      <c r="AD9432" t="str">
        <f>IF(AA9432="","",IFERROR(1*'Procytrat 640'!D434,IFERROR(_xludf.NUMBERVALUE('Procytrat 640'!D434,".",","),IFERROR(_xludf.NUMBERVALUE('Procytrat 640'!D434,",","."),0))))</f>
        <v/>
      </c>
      <c r="AE9432" t="str">
        <f>IF(AA9432="","",'Procytrat 640'!L434)</f>
        <v/>
      </c>
      <c r="AF9432">
        <f t="shared" si="906"/>
        <v>0</v>
      </c>
      <c r="AG9432" t="str">
        <f t="shared" si="907"/>
        <v/>
      </c>
      <c r="AH9432" t="str">
        <f t="shared" si="908"/>
        <v/>
      </c>
      <c r="AI9432">
        <f t="shared" si="909"/>
        <v>0</v>
      </c>
      <c r="AJ9432">
        <f t="shared" si="910"/>
        <v>0</v>
      </c>
      <c r="AK9432">
        <v>0</v>
      </c>
      <c r="AL9432" t="str">
        <f>IF(AA9432="","",IFERROR(IF(ISNUMBER('Procytrat 640'!E434),'Procytrat 640'!E434,IF(ISNUMBER(SEARCH("12",'Procytrat 640'!E434)),EDATE(AB9432,12),IF(ISNUMBER(SEARCH("6",'Procytrat 640'!E434)),EDATE(AB9432,6),IF(ISNUMBER(SEARCH("3",'Procytrat 640'!E434)),EDATE(AB9432,3),DATEVALUE('Procytrat 640'!E434))))),""))</f>
        <v/>
      </c>
      <c r="AM9432" t="str">
        <f t="shared" ca="1" si="911"/>
        <v/>
      </c>
    </row>
    <row r="9433" spans="27:39" x14ac:dyDescent="0.3">
      <c r="AA9433" t="str">
        <f>IF(COUNTA('Procytrat 640'!B435,'Procytrat 640'!C435,'Procytrat 640'!D435)&gt;0,"640","")</f>
        <v/>
      </c>
      <c r="AB9433" t="str">
        <f>IFERROR(IF(ISNUMBER('Procytrat 640'!B435),'Procytrat 640'!B435,DATEVALUE('Procytrat 640'!B435)),"")</f>
        <v/>
      </c>
      <c r="AC9433" t="str">
        <f>IF(AA9433="","",'Procytrat 640'!C435)</f>
        <v/>
      </c>
      <c r="AD9433" t="str">
        <f>IF(AA9433="","",IFERROR(1*'Procytrat 640'!D435,IFERROR(_xludf.NUMBERVALUE('Procytrat 640'!D435,".",","),IFERROR(_xludf.NUMBERVALUE('Procytrat 640'!D435,",","."),0))))</f>
        <v/>
      </c>
      <c r="AE9433" t="str">
        <f>IF(AA9433="","",'Procytrat 640'!L435)</f>
        <v/>
      </c>
      <c r="AF9433">
        <f t="shared" si="906"/>
        <v>0</v>
      </c>
      <c r="AG9433" t="str">
        <f t="shared" si="907"/>
        <v/>
      </c>
      <c r="AH9433" t="str">
        <f t="shared" si="908"/>
        <v/>
      </c>
      <c r="AI9433">
        <f t="shared" si="909"/>
        <v>0</v>
      </c>
      <c r="AJ9433">
        <f t="shared" si="910"/>
        <v>0</v>
      </c>
      <c r="AK9433">
        <v>0</v>
      </c>
      <c r="AL9433" t="str">
        <f>IF(AA9433="","",IFERROR(IF(ISNUMBER('Procytrat 640'!E435),'Procytrat 640'!E435,IF(ISNUMBER(SEARCH("12",'Procytrat 640'!E435)),EDATE(AB9433,12),IF(ISNUMBER(SEARCH("6",'Procytrat 640'!E435)),EDATE(AB9433,6),IF(ISNUMBER(SEARCH("3",'Procytrat 640'!E435)),EDATE(AB9433,3),DATEVALUE('Procytrat 640'!E435))))),""))</f>
        <v/>
      </c>
      <c r="AM9433" t="str">
        <f t="shared" ca="1" si="911"/>
        <v/>
      </c>
    </row>
    <row r="9434" spans="27:39" x14ac:dyDescent="0.3">
      <c r="AA9434" t="str">
        <f>IF(COUNTA('Procytrat 640'!B436,'Procytrat 640'!C436,'Procytrat 640'!D436)&gt;0,"640","")</f>
        <v/>
      </c>
      <c r="AB9434" t="str">
        <f>IFERROR(IF(ISNUMBER('Procytrat 640'!B436),'Procytrat 640'!B436,DATEVALUE('Procytrat 640'!B436)),"")</f>
        <v/>
      </c>
      <c r="AC9434" t="str">
        <f>IF(AA9434="","",'Procytrat 640'!C436)</f>
        <v/>
      </c>
      <c r="AD9434" t="str">
        <f>IF(AA9434="","",IFERROR(1*'Procytrat 640'!D436,IFERROR(_xludf.NUMBERVALUE('Procytrat 640'!D436,".",","),IFERROR(_xludf.NUMBERVALUE('Procytrat 640'!D436,",","."),0))))</f>
        <v/>
      </c>
      <c r="AE9434" t="str">
        <f>IF(AA9434="","",'Procytrat 640'!L436)</f>
        <v/>
      </c>
      <c r="AF9434">
        <f t="shared" si="906"/>
        <v>0</v>
      </c>
      <c r="AG9434" t="str">
        <f t="shared" si="907"/>
        <v/>
      </c>
      <c r="AH9434" t="str">
        <f t="shared" si="908"/>
        <v/>
      </c>
      <c r="AI9434">
        <f t="shared" si="909"/>
        <v>0</v>
      </c>
      <c r="AJ9434">
        <f t="shared" si="910"/>
        <v>0</v>
      </c>
      <c r="AK9434">
        <v>0</v>
      </c>
      <c r="AL9434" t="str">
        <f>IF(AA9434="","",IFERROR(IF(ISNUMBER('Procytrat 640'!E436),'Procytrat 640'!E436,IF(ISNUMBER(SEARCH("12",'Procytrat 640'!E436)),EDATE(AB9434,12),IF(ISNUMBER(SEARCH("6",'Procytrat 640'!E436)),EDATE(AB9434,6),IF(ISNUMBER(SEARCH("3",'Procytrat 640'!E436)),EDATE(AB9434,3),DATEVALUE('Procytrat 640'!E436))))),""))</f>
        <v/>
      </c>
      <c r="AM9434" t="str">
        <f t="shared" ca="1" si="911"/>
        <v/>
      </c>
    </row>
    <row r="9435" spans="27:39" x14ac:dyDescent="0.3">
      <c r="AA9435" t="str">
        <f>IF(COUNTA('Procytrat 640'!B437,'Procytrat 640'!C437,'Procytrat 640'!D437)&gt;0,"640","")</f>
        <v/>
      </c>
      <c r="AB9435" t="str">
        <f>IFERROR(IF(ISNUMBER('Procytrat 640'!B437),'Procytrat 640'!B437,DATEVALUE('Procytrat 640'!B437)),"")</f>
        <v/>
      </c>
      <c r="AC9435" t="str">
        <f>IF(AA9435="","",'Procytrat 640'!C437)</f>
        <v/>
      </c>
      <c r="AD9435" t="str">
        <f>IF(AA9435="","",IFERROR(1*'Procytrat 640'!D437,IFERROR(_xludf.NUMBERVALUE('Procytrat 640'!D437,".",","),IFERROR(_xludf.NUMBERVALUE('Procytrat 640'!D437,",","."),0))))</f>
        <v/>
      </c>
      <c r="AE9435" t="str">
        <f>IF(AA9435="","",'Procytrat 640'!L437)</f>
        <v/>
      </c>
      <c r="AF9435">
        <f t="shared" si="906"/>
        <v>0</v>
      </c>
      <c r="AG9435" t="str">
        <f t="shared" si="907"/>
        <v/>
      </c>
      <c r="AH9435" t="str">
        <f t="shared" si="908"/>
        <v/>
      </c>
      <c r="AI9435">
        <f t="shared" si="909"/>
        <v>0</v>
      </c>
      <c r="AJ9435">
        <f t="shared" si="910"/>
        <v>0</v>
      </c>
      <c r="AK9435">
        <v>0</v>
      </c>
      <c r="AL9435" t="str">
        <f>IF(AA9435="","",IFERROR(IF(ISNUMBER('Procytrat 640'!E437),'Procytrat 640'!E437,IF(ISNUMBER(SEARCH("12",'Procytrat 640'!E437)),EDATE(AB9435,12),IF(ISNUMBER(SEARCH("6",'Procytrat 640'!E437)),EDATE(AB9435,6),IF(ISNUMBER(SEARCH("3",'Procytrat 640'!E437)),EDATE(AB9435,3),DATEVALUE('Procytrat 640'!E437))))),""))</f>
        <v/>
      </c>
      <c r="AM9435" t="str">
        <f t="shared" ca="1" si="911"/>
        <v/>
      </c>
    </row>
    <row r="9436" spans="27:39" x14ac:dyDescent="0.3">
      <c r="AA9436" t="str">
        <f>IF(COUNTA('Procytrat 640'!B438,'Procytrat 640'!C438,'Procytrat 640'!D438)&gt;0,"640","")</f>
        <v/>
      </c>
      <c r="AB9436" t="str">
        <f>IFERROR(IF(ISNUMBER('Procytrat 640'!B438),'Procytrat 640'!B438,DATEVALUE('Procytrat 640'!B438)),"")</f>
        <v/>
      </c>
      <c r="AC9436" t="str">
        <f>IF(AA9436="","",'Procytrat 640'!C438)</f>
        <v/>
      </c>
      <c r="AD9436" t="str">
        <f>IF(AA9436="","",IFERROR(1*'Procytrat 640'!D438,IFERROR(_xludf.NUMBERVALUE('Procytrat 640'!D438,".",","),IFERROR(_xludf.NUMBERVALUE('Procytrat 640'!D438,",","."),0))))</f>
        <v/>
      </c>
      <c r="AE9436" t="str">
        <f>IF(AA9436="","",'Procytrat 640'!L438)</f>
        <v/>
      </c>
      <c r="AF9436">
        <f t="shared" si="906"/>
        <v>0</v>
      </c>
      <c r="AG9436" t="str">
        <f t="shared" si="907"/>
        <v/>
      </c>
      <c r="AH9436" t="str">
        <f t="shared" si="908"/>
        <v/>
      </c>
      <c r="AI9436">
        <f t="shared" si="909"/>
        <v>0</v>
      </c>
      <c r="AJ9436">
        <f t="shared" si="910"/>
        <v>0</v>
      </c>
      <c r="AK9436">
        <v>0</v>
      </c>
      <c r="AL9436" t="str">
        <f>IF(AA9436="","",IFERROR(IF(ISNUMBER('Procytrat 640'!E438),'Procytrat 640'!E438,IF(ISNUMBER(SEARCH("12",'Procytrat 640'!E438)),EDATE(AB9436,12),IF(ISNUMBER(SEARCH("6",'Procytrat 640'!E438)),EDATE(AB9436,6),IF(ISNUMBER(SEARCH("3",'Procytrat 640'!E438)),EDATE(AB9436,3),DATEVALUE('Procytrat 640'!E438))))),""))</f>
        <v/>
      </c>
      <c r="AM9436" t="str">
        <f t="shared" ca="1" si="911"/>
        <v/>
      </c>
    </row>
    <row r="9437" spans="27:39" x14ac:dyDescent="0.3">
      <c r="AA9437" t="str">
        <f>IF(COUNTA('Procytrat 640'!B439,'Procytrat 640'!C439,'Procytrat 640'!D439)&gt;0,"640","")</f>
        <v/>
      </c>
      <c r="AB9437" t="str">
        <f>IFERROR(IF(ISNUMBER('Procytrat 640'!B439),'Procytrat 640'!B439,DATEVALUE('Procytrat 640'!B439)),"")</f>
        <v/>
      </c>
      <c r="AC9437" t="str">
        <f>IF(AA9437="","",'Procytrat 640'!C439)</f>
        <v/>
      </c>
      <c r="AD9437" t="str">
        <f>IF(AA9437="","",IFERROR(1*'Procytrat 640'!D439,IFERROR(_xludf.NUMBERVALUE('Procytrat 640'!D439,".",","),IFERROR(_xludf.NUMBERVALUE('Procytrat 640'!D439,",","."),0))))</f>
        <v/>
      </c>
      <c r="AE9437" t="str">
        <f>IF(AA9437="","",'Procytrat 640'!L439)</f>
        <v/>
      </c>
      <c r="AF9437">
        <f t="shared" si="906"/>
        <v>0</v>
      </c>
      <c r="AG9437" t="str">
        <f t="shared" si="907"/>
        <v/>
      </c>
      <c r="AH9437" t="str">
        <f t="shared" si="908"/>
        <v/>
      </c>
      <c r="AI9437">
        <f t="shared" si="909"/>
        <v>0</v>
      </c>
      <c r="AJ9437">
        <f t="shared" si="910"/>
        <v>0</v>
      </c>
      <c r="AK9437">
        <v>0</v>
      </c>
      <c r="AL9437" t="str">
        <f>IF(AA9437="","",IFERROR(IF(ISNUMBER('Procytrat 640'!E439),'Procytrat 640'!E439,IF(ISNUMBER(SEARCH("12",'Procytrat 640'!E439)),EDATE(AB9437,12),IF(ISNUMBER(SEARCH("6",'Procytrat 640'!E439)),EDATE(AB9437,6),IF(ISNUMBER(SEARCH("3",'Procytrat 640'!E439)),EDATE(AB9437,3),DATEVALUE('Procytrat 640'!E439))))),""))</f>
        <v/>
      </c>
      <c r="AM9437" t="str">
        <f t="shared" ca="1" si="911"/>
        <v/>
      </c>
    </row>
    <row r="9438" spans="27:39" x14ac:dyDescent="0.3">
      <c r="AA9438" t="str">
        <f>IF(COUNTA('Procytrat 640'!B440,'Procytrat 640'!C440,'Procytrat 640'!D440)&gt;0,"640","")</f>
        <v/>
      </c>
      <c r="AB9438" t="str">
        <f>IFERROR(IF(ISNUMBER('Procytrat 640'!B440),'Procytrat 640'!B440,DATEVALUE('Procytrat 640'!B440)),"")</f>
        <v/>
      </c>
      <c r="AC9438" t="str">
        <f>IF(AA9438="","",'Procytrat 640'!C440)</f>
        <v/>
      </c>
      <c r="AD9438" t="str">
        <f>IF(AA9438="","",IFERROR(1*'Procytrat 640'!D440,IFERROR(_xludf.NUMBERVALUE('Procytrat 640'!D440,".",","),IFERROR(_xludf.NUMBERVALUE('Procytrat 640'!D440,",","."),0))))</f>
        <v/>
      </c>
      <c r="AE9438" t="str">
        <f>IF(AA9438="","",'Procytrat 640'!L440)</f>
        <v/>
      </c>
      <c r="AF9438">
        <f t="shared" si="906"/>
        <v>0</v>
      </c>
      <c r="AG9438" t="str">
        <f t="shared" si="907"/>
        <v/>
      </c>
      <c r="AH9438" t="str">
        <f t="shared" si="908"/>
        <v/>
      </c>
      <c r="AI9438">
        <f t="shared" si="909"/>
        <v>0</v>
      </c>
      <c r="AJ9438">
        <f t="shared" si="910"/>
        <v>0</v>
      </c>
      <c r="AK9438">
        <v>0</v>
      </c>
      <c r="AL9438" t="str">
        <f>IF(AA9438="","",IFERROR(IF(ISNUMBER('Procytrat 640'!E440),'Procytrat 640'!E440,IF(ISNUMBER(SEARCH("12",'Procytrat 640'!E440)),EDATE(AB9438,12),IF(ISNUMBER(SEARCH("6",'Procytrat 640'!E440)),EDATE(AB9438,6),IF(ISNUMBER(SEARCH("3",'Procytrat 640'!E440)),EDATE(AB9438,3),DATEVALUE('Procytrat 640'!E440))))),""))</f>
        <v/>
      </c>
      <c r="AM9438" t="str">
        <f t="shared" ca="1" si="911"/>
        <v/>
      </c>
    </row>
    <row r="9439" spans="27:39" x14ac:dyDescent="0.3">
      <c r="AA9439" t="str">
        <f>IF(COUNTA('Procytrat 640'!B441,'Procytrat 640'!C441,'Procytrat 640'!D441)&gt;0,"640","")</f>
        <v/>
      </c>
      <c r="AB9439" t="str">
        <f>IFERROR(IF(ISNUMBER('Procytrat 640'!B441),'Procytrat 640'!B441,DATEVALUE('Procytrat 640'!B441)),"")</f>
        <v/>
      </c>
      <c r="AC9439" t="str">
        <f>IF(AA9439="","",'Procytrat 640'!C441)</f>
        <v/>
      </c>
      <c r="AD9439" t="str">
        <f>IF(AA9439="","",IFERROR(1*'Procytrat 640'!D441,IFERROR(_xludf.NUMBERVALUE('Procytrat 640'!D441,".",","),IFERROR(_xludf.NUMBERVALUE('Procytrat 640'!D441,",","."),0))))</f>
        <v/>
      </c>
      <c r="AE9439" t="str">
        <f>IF(AA9439="","",'Procytrat 640'!L441)</f>
        <v/>
      </c>
      <c r="AF9439">
        <f t="shared" si="906"/>
        <v>0</v>
      </c>
      <c r="AG9439" t="str">
        <f t="shared" si="907"/>
        <v/>
      </c>
      <c r="AH9439" t="str">
        <f t="shared" si="908"/>
        <v/>
      </c>
      <c r="AI9439">
        <f t="shared" si="909"/>
        <v>0</v>
      </c>
      <c r="AJ9439">
        <f t="shared" si="910"/>
        <v>0</v>
      </c>
      <c r="AK9439">
        <v>0</v>
      </c>
      <c r="AL9439" t="str">
        <f>IF(AA9439="","",IFERROR(IF(ISNUMBER('Procytrat 640'!E441),'Procytrat 640'!E441,IF(ISNUMBER(SEARCH("12",'Procytrat 640'!E441)),EDATE(AB9439,12),IF(ISNUMBER(SEARCH("6",'Procytrat 640'!E441)),EDATE(AB9439,6),IF(ISNUMBER(SEARCH("3",'Procytrat 640'!E441)),EDATE(AB9439,3),DATEVALUE('Procytrat 640'!E441))))),""))</f>
        <v/>
      </c>
      <c r="AM9439" t="str">
        <f t="shared" ca="1" si="911"/>
        <v/>
      </c>
    </row>
    <row r="9440" spans="27:39" x14ac:dyDescent="0.3">
      <c r="AA9440" t="str">
        <f>IF(COUNTA('Procytrat 640'!B442,'Procytrat 640'!C442,'Procytrat 640'!D442)&gt;0,"640","")</f>
        <v/>
      </c>
      <c r="AB9440" t="str">
        <f>IFERROR(IF(ISNUMBER('Procytrat 640'!B442),'Procytrat 640'!B442,DATEVALUE('Procytrat 640'!B442)),"")</f>
        <v/>
      </c>
      <c r="AC9440" t="str">
        <f>IF(AA9440="","",'Procytrat 640'!C442)</f>
        <v/>
      </c>
      <c r="AD9440" t="str">
        <f>IF(AA9440="","",IFERROR(1*'Procytrat 640'!D442,IFERROR(_xludf.NUMBERVALUE('Procytrat 640'!D442,".",","),IFERROR(_xludf.NUMBERVALUE('Procytrat 640'!D442,",","."),0))))</f>
        <v/>
      </c>
      <c r="AE9440" t="str">
        <f>IF(AA9440="","",'Procytrat 640'!L442)</f>
        <v/>
      </c>
      <c r="AF9440">
        <f t="shared" si="906"/>
        <v>0</v>
      </c>
      <c r="AG9440" t="str">
        <f t="shared" si="907"/>
        <v/>
      </c>
      <c r="AH9440" t="str">
        <f t="shared" si="908"/>
        <v/>
      </c>
      <c r="AI9440">
        <f t="shared" si="909"/>
        <v>0</v>
      </c>
      <c r="AJ9440">
        <f t="shared" si="910"/>
        <v>0</v>
      </c>
      <c r="AK9440">
        <v>0</v>
      </c>
      <c r="AL9440" t="str">
        <f>IF(AA9440="","",IFERROR(IF(ISNUMBER('Procytrat 640'!E442),'Procytrat 640'!E442,IF(ISNUMBER(SEARCH("12",'Procytrat 640'!E442)),EDATE(AB9440,12),IF(ISNUMBER(SEARCH("6",'Procytrat 640'!E442)),EDATE(AB9440,6),IF(ISNUMBER(SEARCH("3",'Procytrat 640'!E442)),EDATE(AB9440,3),DATEVALUE('Procytrat 640'!E442))))),""))</f>
        <v/>
      </c>
      <c r="AM9440" t="str">
        <f t="shared" ca="1" si="911"/>
        <v/>
      </c>
    </row>
    <row r="9441" spans="27:39" x14ac:dyDescent="0.3">
      <c r="AA9441" t="str">
        <f>IF(COUNTA('Procytrat 640'!B443,'Procytrat 640'!C443,'Procytrat 640'!D443)&gt;0,"640","")</f>
        <v/>
      </c>
      <c r="AB9441" t="str">
        <f>IFERROR(IF(ISNUMBER('Procytrat 640'!B443),'Procytrat 640'!B443,DATEVALUE('Procytrat 640'!B443)),"")</f>
        <v/>
      </c>
      <c r="AC9441" t="str">
        <f>IF(AA9441="","",'Procytrat 640'!C443)</f>
        <v/>
      </c>
      <c r="AD9441" t="str">
        <f>IF(AA9441="","",IFERROR(1*'Procytrat 640'!D443,IFERROR(_xludf.NUMBERVALUE('Procytrat 640'!D443,".",","),IFERROR(_xludf.NUMBERVALUE('Procytrat 640'!D443,",","."),0))))</f>
        <v/>
      </c>
      <c r="AE9441" t="str">
        <f>IF(AA9441="","",'Procytrat 640'!L443)</f>
        <v/>
      </c>
      <c r="AF9441">
        <f t="shared" si="906"/>
        <v>0</v>
      </c>
      <c r="AG9441" t="str">
        <f t="shared" si="907"/>
        <v/>
      </c>
      <c r="AH9441" t="str">
        <f t="shared" si="908"/>
        <v/>
      </c>
      <c r="AI9441">
        <f t="shared" si="909"/>
        <v>0</v>
      </c>
      <c r="AJ9441">
        <f t="shared" si="910"/>
        <v>0</v>
      </c>
      <c r="AK9441">
        <v>0</v>
      </c>
      <c r="AL9441" t="str">
        <f>IF(AA9441="","",IFERROR(IF(ISNUMBER('Procytrat 640'!E443),'Procytrat 640'!E443,IF(ISNUMBER(SEARCH("12",'Procytrat 640'!E443)),EDATE(AB9441,12),IF(ISNUMBER(SEARCH("6",'Procytrat 640'!E443)),EDATE(AB9441,6),IF(ISNUMBER(SEARCH("3",'Procytrat 640'!E443)),EDATE(AB9441,3),DATEVALUE('Procytrat 640'!E443))))),""))</f>
        <v/>
      </c>
      <c r="AM9441" t="str">
        <f t="shared" ca="1" si="911"/>
        <v/>
      </c>
    </row>
    <row r="9442" spans="27:39" x14ac:dyDescent="0.3">
      <c r="AA9442" t="str">
        <f>IF(COUNTA('Procytrat 640'!B444,'Procytrat 640'!C444,'Procytrat 640'!D444)&gt;0,"640","")</f>
        <v/>
      </c>
      <c r="AB9442" t="str">
        <f>IFERROR(IF(ISNUMBER('Procytrat 640'!B444),'Procytrat 640'!B444,DATEVALUE('Procytrat 640'!B444)),"")</f>
        <v/>
      </c>
      <c r="AC9442" t="str">
        <f>IF(AA9442="","",'Procytrat 640'!C444)</f>
        <v/>
      </c>
      <c r="AD9442" t="str">
        <f>IF(AA9442="","",IFERROR(1*'Procytrat 640'!D444,IFERROR(_xludf.NUMBERVALUE('Procytrat 640'!D444,".",","),IFERROR(_xludf.NUMBERVALUE('Procytrat 640'!D444,",","."),0))))</f>
        <v/>
      </c>
      <c r="AE9442" t="str">
        <f>IF(AA9442="","",'Procytrat 640'!L444)</f>
        <v/>
      </c>
      <c r="AF9442">
        <f t="shared" si="906"/>
        <v>0</v>
      </c>
      <c r="AG9442" t="str">
        <f t="shared" si="907"/>
        <v/>
      </c>
      <c r="AH9442" t="str">
        <f t="shared" si="908"/>
        <v/>
      </c>
      <c r="AI9442">
        <f t="shared" si="909"/>
        <v>0</v>
      </c>
      <c r="AJ9442">
        <f t="shared" si="910"/>
        <v>0</v>
      </c>
      <c r="AK9442">
        <v>0</v>
      </c>
      <c r="AL9442" t="str">
        <f>IF(AA9442="","",IFERROR(IF(ISNUMBER('Procytrat 640'!E444),'Procytrat 640'!E444,IF(ISNUMBER(SEARCH("12",'Procytrat 640'!E444)),EDATE(AB9442,12),IF(ISNUMBER(SEARCH("6",'Procytrat 640'!E444)),EDATE(AB9442,6),IF(ISNUMBER(SEARCH("3",'Procytrat 640'!E444)),EDATE(AB9442,3),DATEVALUE('Procytrat 640'!E444))))),""))</f>
        <v/>
      </c>
      <c r="AM9442" t="str">
        <f t="shared" ca="1" si="911"/>
        <v/>
      </c>
    </row>
    <row r="9443" spans="27:39" x14ac:dyDescent="0.3">
      <c r="AA9443" t="str">
        <f>IF(COUNTA('Procytrat 640'!B445,'Procytrat 640'!C445,'Procytrat 640'!D445)&gt;0,"640","")</f>
        <v/>
      </c>
      <c r="AB9443" t="str">
        <f>IFERROR(IF(ISNUMBER('Procytrat 640'!B445),'Procytrat 640'!B445,DATEVALUE('Procytrat 640'!B445)),"")</f>
        <v/>
      </c>
      <c r="AC9443" t="str">
        <f>IF(AA9443="","",'Procytrat 640'!C445)</f>
        <v/>
      </c>
      <c r="AD9443" t="str">
        <f>IF(AA9443="","",IFERROR(1*'Procytrat 640'!D445,IFERROR(_xludf.NUMBERVALUE('Procytrat 640'!D445,".",","),IFERROR(_xludf.NUMBERVALUE('Procytrat 640'!D445,",","."),0))))</f>
        <v/>
      </c>
      <c r="AE9443" t="str">
        <f>IF(AA9443="","",'Procytrat 640'!L445)</f>
        <v/>
      </c>
      <c r="AF9443">
        <f t="shared" si="906"/>
        <v>0</v>
      </c>
      <c r="AG9443" t="str">
        <f t="shared" si="907"/>
        <v/>
      </c>
      <c r="AH9443" t="str">
        <f t="shared" si="908"/>
        <v/>
      </c>
      <c r="AI9443">
        <f t="shared" si="909"/>
        <v>0</v>
      </c>
      <c r="AJ9443">
        <f t="shared" si="910"/>
        <v>0</v>
      </c>
      <c r="AK9443">
        <v>0</v>
      </c>
      <c r="AL9443" t="str">
        <f>IF(AA9443="","",IFERROR(IF(ISNUMBER('Procytrat 640'!E445),'Procytrat 640'!E445,IF(ISNUMBER(SEARCH("12",'Procytrat 640'!E445)),EDATE(AB9443,12),IF(ISNUMBER(SEARCH("6",'Procytrat 640'!E445)),EDATE(AB9443,6),IF(ISNUMBER(SEARCH("3",'Procytrat 640'!E445)),EDATE(AB9443,3),DATEVALUE('Procytrat 640'!E445))))),""))</f>
        <v/>
      </c>
      <c r="AM9443" t="str">
        <f t="shared" ca="1" si="911"/>
        <v/>
      </c>
    </row>
    <row r="9444" spans="27:39" x14ac:dyDescent="0.3">
      <c r="AA9444" t="str">
        <f>IF(COUNTA('Procytrat 640'!B446,'Procytrat 640'!C446,'Procytrat 640'!D446)&gt;0,"640","")</f>
        <v/>
      </c>
      <c r="AB9444" t="str">
        <f>IFERROR(IF(ISNUMBER('Procytrat 640'!B446),'Procytrat 640'!B446,DATEVALUE('Procytrat 640'!B446)),"")</f>
        <v/>
      </c>
      <c r="AC9444" t="str">
        <f>IF(AA9444="","",'Procytrat 640'!C446)</f>
        <v/>
      </c>
      <c r="AD9444" t="str">
        <f>IF(AA9444="","",IFERROR(1*'Procytrat 640'!D446,IFERROR(_xludf.NUMBERVALUE('Procytrat 640'!D446,".",","),IFERROR(_xludf.NUMBERVALUE('Procytrat 640'!D446,",","."),0))))</f>
        <v/>
      </c>
      <c r="AE9444" t="str">
        <f>IF(AA9444="","",'Procytrat 640'!L446)</f>
        <v/>
      </c>
      <c r="AF9444">
        <f t="shared" si="906"/>
        <v>0</v>
      </c>
      <c r="AG9444" t="str">
        <f t="shared" si="907"/>
        <v/>
      </c>
      <c r="AH9444" t="str">
        <f t="shared" si="908"/>
        <v/>
      </c>
      <c r="AI9444">
        <f t="shared" si="909"/>
        <v>0</v>
      </c>
      <c r="AJ9444">
        <f t="shared" si="910"/>
        <v>0</v>
      </c>
      <c r="AK9444">
        <v>0</v>
      </c>
      <c r="AL9444" t="str">
        <f>IF(AA9444="","",IFERROR(IF(ISNUMBER('Procytrat 640'!E446),'Procytrat 640'!E446,IF(ISNUMBER(SEARCH("12",'Procytrat 640'!E446)),EDATE(AB9444,12),IF(ISNUMBER(SEARCH("6",'Procytrat 640'!E446)),EDATE(AB9444,6),IF(ISNUMBER(SEARCH("3",'Procytrat 640'!E446)),EDATE(AB9444,3),DATEVALUE('Procytrat 640'!E446))))),""))</f>
        <v/>
      </c>
      <c r="AM9444" t="str">
        <f t="shared" ca="1" si="911"/>
        <v/>
      </c>
    </row>
    <row r="9445" spans="27:39" x14ac:dyDescent="0.3">
      <c r="AA9445" t="str">
        <f>IF(COUNTA('Procytrat 640'!B447,'Procytrat 640'!C447,'Procytrat 640'!D447)&gt;0,"640","")</f>
        <v/>
      </c>
      <c r="AB9445" t="str">
        <f>IFERROR(IF(ISNUMBER('Procytrat 640'!B447),'Procytrat 640'!B447,DATEVALUE('Procytrat 640'!B447)),"")</f>
        <v/>
      </c>
      <c r="AC9445" t="str">
        <f>IF(AA9445="","",'Procytrat 640'!C447)</f>
        <v/>
      </c>
      <c r="AD9445" t="str">
        <f>IF(AA9445="","",IFERROR(1*'Procytrat 640'!D447,IFERROR(_xludf.NUMBERVALUE('Procytrat 640'!D447,".",","),IFERROR(_xludf.NUMBERVALUE('Procytrat 640'!D447,",","."),0))))</f>
        <v/>
      </c>
      <c r="AE9445" t="str">
        <f>IF(AA9445="","",'Procytrat 640'!L447)</f>
        <v/>
      </c>
      <c r="AF9445">
        <f t="shared" si="906"/>
        <v>0</v>
      </c>
      <c r="AG9445" t="str">
        <f t="shared" si="907"/>
        <v/>
      </c>
      <c r="AH9445" t="str">
        <f t="shared" si="908"/>
        <v/>
      </c>
      <c r="AI9445">
        <f t="shared" si="909"/>
        <v>0</v>
      </c>
      <c r="AJ9445">
        <f t="shared" si="910"/>
        <v>0</v>
      </c>
      <c r="AK9445">
        <v>0</v>
      </c>
      <c r="AL9445" t="str">
        <f>IF(AA9445="","",IFERROR(IF(ISNUMBER('Procytrat 640'!E447),'Procytrat 640'!E447,IF(ISNUMBER(SEARCH("12",'Procytrat 640'!E447)),EDATE(AB9445,12),IF(ISNUMBER(SEARCH("6",'Procytrat 640'!E447)),EDATE(AB9445,6),IF(ISNUMBER(SEARCH("3",'Procytrat 640'!E447)),EDATE(AB9445,3),DATEVALUE('Procytrat 640'!E447))))),""))</f>
        <v/>
      </c>
      <c r="AM9445" t="str">
        <f t="shared" ca="1" si="911"/>
        <v/>
      </c>
    </row>
    <row r="9446" spans="27:39" x14ac:dyDescent="0.3">
      <c r="AA9446" t="str">
        <f>IF(COUNTA('Procytrat 640'!B448,'Procytrat 640'!C448,'Procytrat 640'!D448)&gt;0,"640","")</f>
        <v/>
      </c>
      <c r="AB9446" t="str">
        <f>IFERROR(IF(ISNUMBER('Procytrat 640'!B448),'Procytrat 640'!B448,DATEVALUE('Procytrat 640'!B448)),"")</f>
        <v/>
      </c>
      <c r="AC9446" t="str">
        <f>IF(AA9446="","",'Procytrat 640'!C448)</f>
        <v/>
      </c>
      <c r="AD9446" t="str">
        <f>IF(AA9446="","",IFERROR(1*'Procytrat 640'!D448,IFERROR(_xludf.NUMBERVALUE('Procytrat 640'!D448,".",","),IFERROR(_xludf.NUMBERVALUE('Procytrat 640'!D448,",","."),0))))</f>
        <v/>
      </c>
      <c r="AE9446" t="str">
        <f>IF(AA9446="","",'Procytrat 640'!L448)</f>
        <v/>
      </c>
      <c r="AF9446">
        <f t="shared" si="906"/>
        <v>0</v>
      </c>
      <c r="AG9446" t="str">
        <f t="shared" si="907"/>
        <v/>
      </c>
      <c r="AH9446" t="str">
        <f t="shared" si="908"/>
        <v/>
      </c>
      <c r="AI9446">
        <f t="shared" si="909"/>
        <v>0</v>
      </c>
      <c r="AJ9446">
        <f t="shared" si="910"/>
        <v>0</v>
      </c>
      <c r="AK9446">
        <v>0</v>
      </c>
      <c r="AL9446" t="str">
        <f>IF(AA9446="","",IFERROR(IF(ISNUMBER('Procytrat 640'!E448),'Procytrat 640'!E448,IF(ISNUMBER(SEARCH("12",'Procytrat 640'!E448)),EDATE(AB9446,12),IF(ISNUMBER(SEARCH("6",'Procytrat 640'!E448)),EDATE(AB9446,6),IF(ISNUMBER(SEARCH("3",'Procytrat 640'!E448)),EDATE(AB9446,3),DATEVALUE('Procytrat 640'!E448))))),""))</f>
        <v/>
      </c>
      <c r="AM9446" t="str">
        <f t="shared" ca="1" si="911"/>
        <v/>
      </c>
    </row>
    <row r="9447" spans="27:39" x14ac:dyDescent="0.3">
      <c r="AA9447" t="str">
        <f>IF(COUNTA('Procytrat 640'!B449,'Procytrat 640'!C449,'Procytrat 640'!D449)&gt;0,"640","")</f>
        <v/>
      </c>
      <c r="AB9447" t="str">
        <f>IFERROR(IF(ISNUMBER('Procytrat 640'!B449),'Procytrat 640'!B449,DATEVALUE('Procytrat 640'!B449)),"")</f>
        <v/>
      </c>
      <c r="AC9447" t="str">
        <f>IF(AA9447="","",'Procytrat 640'!C449)</f>
        <v/>
      </c>
      <c r="AD9447" t="str">
        <f>IF(AA9447="","",IFERROR(1*'Procytrat 640'!D449,IFERROR(_xludf.NUMBERVALUE('Procytrat 640'!D449,".",","),IFERROR(_xludf.NUMBERVALUE('Procytrat 640'!D449,",","."),0))))</f>
        <v/>
      </c>
      <c r="AE9447" t="str">
        <f>IF(AA9447="","",'Procytrat 640'!L449)</f>
        <v/>
      </c>
      <c r="AF9447">
        <f t="shared" si="906"/>
        <v>0</v>
      </c>
      <c r="AG9447" t="str">
        <f t="shared" si="907"/>
        <v/>
      </c>
      <c r="AH9447" t="str">
        <f t="shared" si="908"/>
        <v/>
      </c>
      <c r="AI9447">
        <f t="shared" si="909"/>
        <v>0</v>
      </c>
      <c r="AJ9447">
        <f t="shared" si="910"/>
        <v>0</v>
      </c>
      <c r="AK9447">
        <v>0</v>
      </c>
      <c r="AL9447" t="str">
        <f>IF(AA9447="","",IFERROR(IF(ISNUMBER('Procytrat 640'!E449),'Procytrat 640'!E449,IF(ISNUMBER(SEARCH("12",'Procytrat 640'!E449)),EDATE(AB9447,12),IF(ISNUMBER(SEARCH("6",'Procytrat 640'!E449)),EDATE(AB9447,6),IF(ISNUMBER(SEARCH("3",'Procytrat 640'!E449)),EDATE(AB9447,3),DATEVALUE('Procytrat 640'!E449))))),""))</f>
        <v/>
      </c>
      <c r="AM9447" t="str">
        <f t="shared" ca="1" si="911"/>
        <v/>
      </c>
    </row>
    <row r="9448" spans="27:39" x14ac:dyDescent="0.3">
      <c r="AA9448" t="str">
        <f>IF(COUNTA('Procytrat 640'!B450,'Procytrat 640'!C450,'Procytrat 640'!D450)&gt;0,"640","")</f>
        <v/>
      </c>
      <c r="AB9448" t="str">
        <f>IFERROR(IF(ISNUMBER('Procytrat 640'!B450),'Procytrat 640'!B450,DATEVALUE('Procytrat 640'!B450)),"")</f>
        <v/>
      </c>
      <c r="AC9448" t="str">
        <f>IF(AA9448="","",'Procytrat 640'!C450)</f>
        <v/>
      </c>
      <c r="AD9448" t="str">
        <f>IF(AA9448="","",IFERROR(1*'Procytrat 640'!D450,IFERROR(_xludf.NUMBERVALUE('Procytrat 640'!D450,".",","),IFERROR(_xludf.NUMBERVALUE('Procytrat 640'!D450,",","."),0))))</f>
        <v/>
      </c>
      <c r="AE9448" t="str">
        <f>IF(AA9448="","",'Procytrat 640'!L450)</f>
        <v/>
      </c>
      <c r="AF9448">
        <f t="shared" si="906"/>
        <v>0</v>
      </c>
      <c r="AG9448" t="str">
        <f t="shared" si="907"/>
        <v/>
      </c>
      <c r="AH9448" t="str">
        <f t="shared" si="908"/>
        <v/>
      </c>
      <c r="AI9448">
        <f t="shared" si="909"/>
        <v>0</v>
      </c>
      <c r="AJ9448">
        <f t="shared" si="910"/>
        <v>0</v>
      </c>
      <c r="AK9448">
        <v>0</v>
      </c>
      <c r="AL9448" t="str">
        <f>IF(AA9448="","",IFERROR(IF(ISNUMBER('Procytrat 640'!E450),'Procytrat 640'!E450,IF(ISNUMBER(SEARCH("12",'Procytrat 640'!E450)),EDATE(AB9448,12),IF(ISNUMBER(SEARCH("6",'Procytrat 640'!E450)),EDATE(AB9448,6),IF(ISNUMBER(SEARCH("3",'Procytrat 640'!E450)),EDATE(AB9448,3),DATEVALUE('Procytrat 640'!E450))))),""))</f>
        <v/>
      </c>
      <c r="AM9448" t="str">
        <f t="shared" ca="1" si="911"/>
        <v/>
      </c>
    </row>
    <row r="9449" spans="27:39" x14ac:dyDescent="0.3">
      <c r="AA9449" t="str">
        <f>IF(COUNTA('Procytrat 640'!B451,'Procytrat 640'!C451,'Procytrat 640'!D451)&gt;0,"640","")</f>
        <v/>
      </c>
      <c r="AB9449" t="str">
        <f>IFERROR(IF(ISNUMBER('Procytrat 640'!B451),'Procytrat 640'!B451,DATEVALUE('Procytrat 640'!B451)),"")</f>
        <v/>
      </c>
      <c r="AC9449" t="str">
        <f>IF(AA9449="","",'Procytrat 640'!C451)</f>
        <v/>
      </c>
      <c r="AD9449" t="str">
        <f>IF(AA9449="","",IFERROR(1*'Procytrat 640'!D451,IFERROR(_xludf.NUMBERVALUE('Procytrat 640'!D451,".",","),IFERROR(_xludf.NUMBERVALUE('Procytrat 640'!D451,",","."),0))))</f>
        <v/>
      </c>
      <c r="AE9449" t="str">
        <f>IF(AA9449="","",'Procytrat 640'!L451)</f>
        <v/>
      </c>
      <c r="AF9449">
        <f t="shared" si="906"/>
        <v>0</v>
      </c>
      <c r="AG9449" t="str">
        <f t="shared" si="907"/>
        <v/>
      </c>
      <c r="AH9449" t="str">
        <f t="shared" si="908"/>
        <v/>
      </c>
      <c r="AI9449">
        <f t="shared" si="909"/>
        <v>0</v>
      </c>
      <c r="AJ9449">
        <f t="shared" si="910"/>
        <v>0</v>
      </c>
      <c r="AK9449">
        <v>0</v>
      </c>
      <c r="AL9449" t="str">
        <f>IF(AA9449="","",IFERROR(IF(ISNUMBER('Procytrat 640'!E451),'Procytrat 640'!E451,IF(ISNUMBER(SEARCH("12",'Procytrat 640'!E451)),EDATE(AB9449,12),IF(ISNUMBER(SEARCH("6",'Procytrat 640'!E451)),EDATE(AB9449,6),IF(ISNUMBER(SEARCH("3",'Procytrat 640'!E451)),EDATE(AB9449,3),DATEVALUE('Procytrat 640'!E451))))),""))</f>
        <v/>
      </c>
      <c r="AM9449" t="str">
        <f t="shared" ca="1" si="911"/>
        <v/>
      </c>
    </row>
    <row r="9450" spans="27:39" x14ac:dyDescent="0.3">
      <c r="AA9450" t="str">
        <f>IF(COUNTA('Procytrat 640'!B452,'Procytrat 640'!C452,'Procytrat 640'!D452)&gt;0,"640","")</f>
        <v/>
      </c>
      <c r="AB9450" t="str">
        <f>IFERROR(IF(ISNUMBER('Procytrat 640'!B452),'Procytrat 640'!B452,DATEVALUE('Procytrat 640'!B452)),"")</f>
        <v/>
      </c>
      <c r="AC9450" t="str">
        <f>IF(AA9450="","",'Procytrat 640'!C452)</f>
        <v/>
      </c>
      <c r="AD9450" t="str">
        <f>IF(AA9450="","",IFERROR(1*'Procytrat 640'!D452,IFERROR(_xludf.NUMBERVALUE('Procytrat 640'!D452,".",","),IFERROR(_xludf.NUMBERVALUE('Procytrat 640'!D452,",","."),0))))</f>
        <v/>
      </c>
      <c r="AE9450" t="str">
        <f>IF(AA9450="","",'Procytrat 640'!L452)</f>
        <v/>
      </c>
      <c r="AF9450">
        <f t="shared" si="906"/>
        <v>0</v>
      </c>
      <c r="AG9450" t="str">
        <f t="shared" si="907"/>
        <v/>
      </c>
      <c r="AH9450" t="str">
        <f t="shared" si="908"/>
        <v/>
      </c>
      <c r="AI9450">
        <f t="shared" si="909"/>
        <v>0</v>
      </c>
      <c r="AJ9450">
        <f t="shared" si="910"/>
        <v>0</v>
      </c>
      <c r="AK9450">
        <v>0</v>
      </c>
      <c r="AL9450" t="str">
        <f>IF(AA9450="","",IFERROR(IF(ISNUMBER('Procytrat 640'!E452),'Procytrat 640'!E452,IF(ISNUMBER(SEARCH("12",'Procytrat 640'!E452)),EDATE(AB9450,12),IF(ISNUMBER(SEARCH("6",'Procytrat 640'!E452)),EDATE(AB9450,6),IF(ISNUMBER(SEARCH("3",'Procytrat 640'!E452)),EDATE(AB9450,3),DATEVALUE('Procytrat 640'!E452))))),""))</f>
        <v/>
      </c>
      <c r="AM9450" t="str">
        <f t="shared" ca="1" si="911"/>
        <v/>
      </c>
    </row>
    <row r="9451" spans="27:39" x14ac:dyDescent="0.3">
      <c r="AA9451" t="str">
        <f>IF(COUNTA('Procytrat 640'!B453,'Procytrat 640'!C453,'Procytrat 640'!D453)&gt;0,"640","")</f>
        <v/>
      </c>
      <c r="AB9451" t="str">
        <f>IFERROR(IF(ISNUMBER('Procytrat 640'!B453),'Procytrat 640'!B453,DATEVALUE('Procytrat 640'!B453)),"")</f>
        <v/>
      </c>
      <c r="AC9451" t="str">
        <f>IF(AA9451="","",'Procytrat 640'!C453)</f>
        <v/>
      </c>
      <c r="AD9451" t="str">
        <f>IF(AA9451="","",IFERROR(1*'Procytrat 640'!D453,IFERROR(_xludf.NUMBERVALUE('Procytrat 640'!D453,".",","),IFERROR(_xludf.NUMBERVALUE('Procytrat 640'!D453,",","."),0))))</f>
        <v/>
      </c>
      <c r="AE9451" t="str">
        <f>IF(AA9451="","",'Procytrat 640'!L453)</f>
        <v/>
      </c>
      <c r="AF9451">
        <f t="shared" si="906"/>
        <v>0</v>
      </c>
      <c r="AG9451" t="str">
        <f t="shared" si="907"/>
        <v/>
      </c>
      <c r="AH9451" t="str">
        <f t="shared" si="908"/>
        <v/>
      </c>
      <c r="AI9451">
        <f t="shared" si="909"/>
        <v>0</v>
      </c>
      <c r="AJ9451">
        <f t="shared" si="910"/>
        <v>0</v>
      </c>
      <c r="AK9451">
        <v>0</v>
      </c>
      <c r="AL9451" t="str">
        <f>IF(AA9451="","",IFERROR(IF(ISNUMBER('Procytrat 640'!E453),'Procytrat 640'!E453,IF(ISNUMBER(SEARCH("12",'Procytrat 640'!E453)),EDATE(AB9451,12),IF(ISNUMBER(SEARCH("6",'Procytrat 640'!E453)),EDATE(AB9451,6),IF(ISNUMBER(SEARCH("3",'Procytrat 640'!E453)),EDATE(AB9451,3),DATEVALUE('Procytrat 640'!E453))))),""))</f>
        <v/>
      </c>
      <c r="AM9451" t="str">
        <f t="shared" ca="1" si="911"/>
        <v/>
      </c>
    </row>
    <row r="9452" spans="27:39" x14ac:dyDescent="0.3">
      <c r="AA9452" t="str">
        <f>IF(COUNTA('Procytrat 640'!B454,'Procytrat 640'!C454,'Procytrat 640'!D454)&gt;0,"640","")</f>
        <v/>
      </c>
      <c r="AB9452" t="str">
        <f>IFERROR(IF(ISNUMBER('Procytrat 640'!B454),'Procytrat 640'!B454,DATEVALUE('Procytrat 640'!B454)),"")</f>
        <v/>
      </c>
      <c r="AC9452" t="str">
        <f>IF(AA9452="","",'Procytrat 640'!C454)</f>
        <v/>
      </c>
      <c r="AD9452" t="str">
        <f>IF(AA9452="","",IFERROR(1*'Procytrat 640'!D454,IFERROR(_xludf.NUMBERVALUE('Procytrat 640'!D454,".",","),IFERROR(_xludf.NUMBERVALUE('Procytrat 640'!D454,",","."),0))))</f>
        <v/>
      </c>
      <c r="AE9452" t="str">
        <f>IF(AA9452="","",'Procytrat 640'!L454)</f>
        <v/>
      </c>
      <c r="AF9452">
        <f t="shared" si="906"/>
        <v>0</v>
      </c>
      <c r="AG9452" t="str">
        <f t="shared" si="907"/>
        <v/>
      </c>
      <c r="AH9452" t="str">
        <f t="shared" si="908"/>
        <v/>
      </c>
      <c r="AI9452">
        <f t="shared" si="909"/>
        <v>0</v>
      </c>
      <c r="AJ9452">
        <f t="shared" si="910"/>
        <v>0</v>
      </c>
      <c r="AK9452">
        <v>0</v>
      </c>
      <c r="AL9452" t="str">
        <f>IF(AA9452="","",IFERROR(IF(ISNUMBER('Procytrat 640'!E454),'Procytrat 640'!E454,IF(ISNUMBER(SEARCH("12",'Procytrat 640'!E454)),EDATE(AB9452,12),IF(ISNUMBER(SEARCH("6",'Procytrat 640'!E454)),EDATE(AB9452,6),IF(ISNUMBER(SEARCH("3",'Procytrat 640'!E454)),EDATE(AB9452,3),DATEVALUE('Procytrat 640'!E454))))),""))</f>
        <v/>
      </c>
      <c r="AM9452" t="str">
        <f t="shared" ca="1" si="911"/>
        <v/>
      </c>
    </row>
    <row r="9453" spans="27:39" x14ac:dyDescent="0.3">
      <c r="AA9453" t="str">
        <f>IF(COUNTA('Procytrat 640'!B455,'Procytrat 640'!C455,'Procytrat 640'!D455)&gt;0,"640","")</f>
        <v/>
      </c>
      <c r="AB9453" t="str">
        <f>IFERROR(IF(ISNUMBER('Procytrat 640'!B455),'Procytrat 640'!B455,DATEVALUE('Procytrat 640'!B455)),"")</f>
        <v/>
      </c>
      <c r="AC9453" t="str">
        <f>IF(AA9453="","",'Procytrat 640'!C455)</f>
        <v/>
      </c>
      <c r="AD9453" t="str">
        <f>IF(AA9453="","",IFERROR(1*'Procytrat 640'!D455,IFERROR(_xludf.NUMBERVALUE('Procytrat 640'!D455,".",","),IFERROR(_xludf.NUMBERVALUE('Procytrat 640'!D455,",","."),0))))</f>
        <v/>
      </c>
      <c r="AE9453" t="str">
        <f>IF(AA9453="","",'Procytrat 640'!L455)</f>
        <v/>
      </c>
      <c r="AF9453">
        <f t="shared" si="906"/>
        <v>0</v>
      </c>
      <c r="AG9453" t="str">
        <f t="shared" si="907"/>
        <v/>
      </c>
      <c r="AH9453" t="str">
        <f t="shared" si="908"/>
        <v/>
      </c>
      <c r="AI9453">
        <f t="shared" si="909"/>
        <v>0</v>
      </c>
      <c r="AJ9453">
        <f t="shared" si="910"/>
        <v>0</v>
      </c>
      <c r="AK9453">
        <v>0</v>
      </c>
      <c r="AL9453" t="str">
        <f>IF(AA9453="","",IFERROR(IF(ISNUMBER('Procytrat 640'!E455),'Procytrat 640'!E455,IF(ISNUMBER(SEARCH("12",'Procytrat 640'!E455)),EDATE(AB9453,12),IF(ISNUMBER(SEARCH("6",'Procytrat 640'!E455)),EDATE(AB9453,6),IF(ISNUMBER(SEARCH("3",'Procytrat 640'!E455)),EDATE(AB9453,3),DATEVALUE('Procytrat 640'!E455))))),""))</f>
        <v/>
      </c>
      <c r="AM9453" t="str">
        <f t="shared" ca="1" si="911"/>
        <v/>
      </c>
    </row>
    <row r="9454" spans="27:39" x14ac:dyDescent="0.3">
      <c r="AA9454" t="str">
        <f>IF(COUNTA('Procytrat 640'!B456,'Procytrat 640'!C456,'Procytrat 640'!D456)&gt;0,"640","")</f>
        <v/>
      </c>
      <c r="AB9454" t="str">
        <f>IFERROR(IF(ISNUMBER('Procytrat 640'!B456),'Procytrat 640'!B456,DATEVALUE('Procytrat 640'!B456)),"")</f>
        <v/>
      </c>
      <c r="AC9454" t="str">
        <f>IF(AA9454="","",'Procytrat 640'!C456)</f>
        <v/>
      </c>
      <c r="AD9454" t="str">
        <f>IF(AA9454="","",IFERROR(1*'Procytrat 640'!D456,IFERROR(_xludf.NUMBERVALUE('Procytrat 640'!D456,".",","),IFERROR(_xludf.NUMBERVALUE('Procytrat 640'!D456,",","."),0))))</f>
        <v/>
      </c>
      <c r="AE9454" t="str">
        <f>IF(AA9454="","",'Procytrat 640'!L456)</f>
        <v/>
      </c>
      <c r="AF9454">
        <f t="shared" si="906"/>
        <v>0</v>
      </c>
      <c r="AG9454" t="str">
        <f t="shared" si="907"/>
        <v/>
      </c>
      <c r="AH9454" t="str">
        <f t="shared" si="908"/>
        <v/>
      </c>
      <c r="AI9454">
        <f t="shared" si="909"/>
        <v>0</v>
      </c>
      <c r="AJ9454">
        <f t="shared" si="910"/>
        <v>0</v>
      </c>
      <c r="AK9454">
        <v>0</v>
      </c>
      <c r="AL9454" t="str">
        <f>IF(AA9454="","",IFERROR(IF(ISNUMBER('Procytrat 640'!E456),'Procytrat 640'!E456,IF(ISNUMBER(SEARCH("12",'Procytrat 640'!E456)),EDATE(AB9454,12),IF(ISNUMBER(SEARCH("6",'Procytrat 640'!E456)),EDATE(AB9454,6),IF(ISNUMBER(SEARCH("3",'Procytrat 640'!E456)),EDATE(AB9454,3),DATEVALUE('Procytrat 640'!E456))))),""))</f>
        <v/>
      </c>
      <c r="AM9454" t="str">
        <f t="shared" ca="1" si="911"/>
        <v/>
      </c>
    </row>
    <row r="9455" spans="27:39" x14ac:dyDescent="0.3">
      <c r="AA9455" t="str">
        <f>IF(COUNTA('Procytrat 640'!B457,'Procytrat 640'!C457,'Procytrat 640'!D457)&gt;0,"640","")</f>
        <v/>
      </c>
      <c r="AB9455" t="str">
        <f>IFERROR(IF(ISNUMBER('Procytrat 640'!B457),'Procytrat 640'!B457,DATEVALUE('Procytrat 640'!B457)),"")</f>
        <v/>
      </c>
      <c r="AC9455" t="str">
        <f>IF(AA9455="","",'Procytrat 640'!C457)</f>
        <v/>
      </c>
      <c r="AD9455" t="str">
        <f>IF(AA9455="","",IFERROR(1*'Procytrat 640'!D457,IFERROR(_xludf.NUMBERVALUE('Procytrat 640'!D457,".",","),IFERROR(_xludf.NUMBERVALUE('Procytrat 640'!D457,",","."),0))))</f>
        <v/>
      </c>
      <c r="AE9455" t="str">
        <f>IF(AA9455="","",'Procytrat 640'!L457)</f>
        <v/>
      </c>
      <c r="AF9455">
        <f t="shared" si="906"/>
        <v>0</v>
      </c>
      <c r="AG9455" t="str">
        <f t="shared" si="907"/>
        <v/>
      </c>
      <c r="AH9455" t="str">
        <f t="shared" si="908"/>
        <v/>
      </c>
      <c r="AI9455">
        <f t="shared" si="909"/>
        <v>0</v>
      </c>
      <c r="AJ9455">
        <f t="shared" si="910"/>
        <v>0</v>
      </c>
      <c r="AK9455">
        <v>0</v>
      </c>
      <c r="AL9455" t="str">
        <f>IF(AA9455="","",IFERROR(IF(ISNUMBER('Procytrat 640'!E457),'Procytrat 640'!E457,IF(ISNUMBER(SEARCH("12",'Procytrat 640'!E457)),EDATE(AB9455,12),IF(ISNUMBER(SEARCH("6",'Procytrat 640'!E457)),EDATE(AB9455,6),IF(ISNUMBER(SEARCH("3",'Procytrat 640'!E457)),EDATE(AB9455,3),DATEVALUE('Procytrat 640'!E457))))),""))</f>
        <v/>
      </c>
      <c r="AM9455" t="str">
        <f t="shared" ca="1" si="911"/>
        <v/>
      </c>
    </row>
    <row r="9456" spans="27:39" x14ac:dyDescent="0.3">
      <c r="AA9456" t="str">
        <f>IF(COUNTA('Procytrat 640'!B458,'Procytrat 640'!C458,'Procytrat 640'!D458)&gt;0,"640","")</f>
        <v/>
      </c>
      <c r="AB9456" t="str">
        <f>IFERROR(IF(ISNUMBER('Procytrat 640'!B458),'Procytrat 640'!B458,DATEVALUE('Procytrat 640'!B458)),"")</f>
        <v/>
      </c>
      <c r="AC9456" t="str">
        <f>IF(AA9456="","",'Procytrat 640'!C458)</f>
        <v/>
      </c>
      <c r="AD9456" t="str">
        <f>IF(AA9456="","",IFERROR(1*'Procytrat 640'!D458,IFERROR(_xludf.NUMBERVALUE('Procytrat 640'!D458,".",","),IFERROR(_xludf.NUMBERVALUE('Procytrat 640'!D458,",","."),0))))</f>
        <v/>
      </c>
      <c r="AE9456" t="str">
        <f>IF(AA9456="","",'Procytrat 640'!L458)</f>
        <v/>
      </c>
      <c r="AF9456">
        <f t="shared" si="906"/>
        <v>0</v>
      </c>
      <c r="AG9456" t="str">
        <f t="shared" si="907"/>
        <v/>
      </c>
      <c r="AH9456" t="str">
        <f t="shared" si="908"/>
        <v/>
      </c>
      <c r="AI9456">
        <f t="shared" si="909"/>
        <v>0</v>
      </c>
      <c r="AJ9456">
        <f t="shared" si="910"/>
        <v>0</v>
      </c>
      <c r="AK9456">
        <v>0</v>
      </c>
      <c r="AL9456" t="str">
        <f>IF(AA9456="","",IFERROR(IF(ISNUMBER('Procytrat 640'!E458),'Procytrat 640'!E458,IF(ISNUMBER(SEARCH("12",'Procytrat 640'!E458)),EDATE(AB9456,12),IF(ISNUMBER(SEARCH("6",'Procytrat 640'!E458)),EDATE(AB9456,6),IF(ISNUMBER(SEARCH("3",'Procytrat 640'!E458)),EDATE(AB9456,3),DATEVALUE('Procytrat 640'!E458))))),""))</f>
        <v/>
      </c>
      <c r="AM9456" t="str">
        <f t="shared" ca="1" si="911"/>
        <v/>
      </c>
    </row>
    <row r="9457" spans="27:39" x14ac:dyDescent="0.3">
      <c r="AA9457" t="str">
        <f>IF(COUNTA('Procytrat 640'!B459,'Procytrat 640'!C459,'Procytrat 640'!D459)&gt;0,"640","")</f>
        <v/>
      </c>
      <c r="AB9457" t="str">
        <f>IFERROR(IF(ISNUMBER('Procytrat 640'!B459),'Procytrat 640'!B459,DATEVALUE('Procytrat 640'!B459)),"")</f>
        <v/>
      </c>
      <c r="AC9457" t="str">
        <f>IF(AA9457="","",'Procytrat 640'!C459)</f>
        <v/>
      </c>
      <c r="AD9457" t="str">
        <f>IF(AA9457="","",IFERROR(1*'Procytrat 640'!D459,IFERROR(_xludf.NUMBERVALUE('Procytrat 640'!D459,".",","),IFERROR(_xludf.NUMBERVALUE('Procytrat 640'!D459,",","."),0))))</f>
        <v/>
      </c>
      <c r="AE9457" t="str">
        <f>IF(AA9457="","",'Procytrat 640'!L459)</f>
        <v/>
      </c>
      <c r="AF9457">
        <f t="shared" si="906"/>
        <v>0</v>
      </c>
      <c r="AG9457" t="str">
        <f t="shared" si="907"/>
        <v/>
      </c>
      <c r="AH9457" t="str">
        <f t="shared" si="908"/>
        <v/>
      </c>
      <c r="AI9457">
        <f t="shared" si="909"/>
        <v>0</v>
      </c>
      <c r="AJ9457">
        <f t="shared" si="910"/>
        <v>0</v>
      </c>
      <c r="AK9457">
        <v>0</v>
      </c>
      <c r="AL9457" t="str">
        <f>IF(AA9457="","",IFERROR(IF(ISNUMBER('Procytrat 640'!E459),'Procytrat 640'!E459,IF(ISNUMBER(SEARCH("12",'Procytrat 640'!E459)),EDATE(AB9457,12),IF(ISNUMBER(SEARCH("6",'Procytrat 640'!E459)),EDATE(AB9457,6),IF(ISNUMBER(SEARCH("3",'Procytrat 640'!E459)),EDATE(AB9457,3),DATEVALUE('Procytrat 640'!E459))))),""))</f>
        <v/>
      </c>
      <c r="AM9457" t="str">
        <f t="shared" ca="1" si="911"/>
        <v/>
      </c>
    </row>
    <row r="9458" spans="27:39" x14ac:dyDescent="0.3">
      <c r="AA9458" t="str">
        <f>IF(COUNTA('Procytrat 640'!B460,'Procytrat 640'!C460,'Procytrat 640'!D460)&gt;0,"640","")</f>
        <v/>
      </c>
      <c r="AB9458" t="str">
        <f>IFERROR(IF(ISNUMBER('Procytrat 640'!B460),'Procytrat 640'!B460,DATEVALUE('Procytrat 640'!B460)),"")</f>
        <v/>
      </c>
      <c r="AC9458" t="str">
        <f>IF(AA9458="","",'Procytrat 640'!C460)</f>
        <v/>
      </c>
      <c r="AD9458" t="str">
        <f>IF(AA9458="","",IFERROR(1*'Procytrat 640'!D460,IFERROR(_xludf.NUMBERVALUE('Procytrat 640'!D460,".",","),IFERROR(_xludf.NUMBERVALUE('Procytrat 640'!D460,",","."),0))))</f>
        <v/>
      </c>
      <c r="AE9458" t="str">
        <f>IF(AA9458="","",'Procytrat 640'!L460)</f>
        <v/>
      </c>
      <c r="AF9458">
        <f t="shared" si="906"/>
        <v>0</v>
      </c>
      <c r="AG9458" t="str">
        <f t="shared" si="907"/>
        <v/>
      </c>
      <c r="AH9458" t="str">
        <f t="shared" si="908"/>
        <v/>
      </c>
      <c r="AI9458">
        <f t="shared" si="909"/>
        <v>0</v>
      </c>
      <c r="AJ9458">
        <f t="shared" si="910"/>
        <v>0</v>
      </c>
      <c r="AK9458">
        <v>0</v>
      </c>
      <c r="AL9458" t="str">
        <f>IF(AA9458="","",IFERROR(IF(ISNUMBER('Procytrat 640'!E460),'Procytrat 640'!E460,IF(ISNUMBER(SEARCH("12",'Procytrat 640'!E460)),EDATE(AB9458,12),IF(ISNUMBER(SEARCH("6",'Procytrat 640'!E460)),EDATE(AB9458,6),IF(ISNUMBER(SEARCH("3",'Procytrat 640'!E460)),EDATE(AB9458,3),DATEVALUE('Procytrat 640'!E460))))),""))</f>
        <v/>
      </c>
      <c r="AM9458" t="str">
        <f t="shared" ca="1" si="911"/>
        <v/>
      </c>
    </row>
    <row r="9459" spans="27:39" x14ac:dyDescent="0.3">
      <c r="AA9459" t="str">
        <f>IF(COUNTA('Procytrat 640'!B461,'Procytrat 640'!C461,'Procytrat 640'!D461)&gt;0,"640","")</f>
        <v/>
      </c>
      <c r="AB9459" t="str">
        <f>IFERROR(IF(ISNUMBER('Procytrat 640'!B461),'Procytrat 640'!B461,DATEVALUE('Procytrat 640'!B461)),"")</f>
        <v/>
      </c>
      <c r="AC9459" t="str">
        <f>IF(AA9459="","",'Procytrat 640'!C461)</f>
        <v/>
      </c>
      <c r="AD9459" t="str">
        <f>IF(AA9459="","",IFERROR(1*'Procytrat 640'!D461,IFERROR(_xludf.NUMBERVALUE('Procytrat 640'!D461,".",","),IFERROR(_xludf.NUMBERVALUE('Procytrat 640'!D461,",","."),0))))</f>
        <v/>
      </c>
      <c r="AE9459" t="str">
        <f>IF(AA9459="","",'Procytrat 640'!L461)</f>
        <v/>
      </c>
      <c r="AF9459">
        <f t="shared" si="906"/>
        <v>0</v>
      </c>
      <c r="AG9459" t="str">
        <f t="shared" si="907"/>
        <v/>
      </c>
      <c r="AH9459" t="str">
        <f t="shared" si="908"/>
        <v/>
      </c>
      <c r="AI9459">
        <f t="shared" si="909"/>
        <v>0</v>
      </c>
      <c r="AJ9459">
        <f t="shared" si="910"/>
        <v>0</v>
      </c>
      <c r="AK9459">
        <v>0</v>
      </c>
      <c r="AL9459" t="str">
        <f>IF(AA9459="","",IFERROR(IF(ISNUMBER('Procytrat 640'!E461),'Procytrat 640'!E461,IF(ISNUMBER(SEARCH("12",'Procytrat 640'!E461)),EDATE(AB9459,12),IF(ISNUMBER(SEARCH("6",'Procytrat 640'!E461)),EDATE(AB9459,6),IF(ISNUMBER(SEARCH("3",'Procytrat 640'!E461)),EDATE(AB9459,3),DATEVALUE('Procytrat 640'!E461))))),""))</f>
        <v/>
      </c>
      <c r="AM9459" t="str">
        <f t="shared" ca="1" si="911"/>
        <v/>
      </c>
    </row>
    <row r="9460" spans="27:39" x14ac:dyDescent="0.3">
      <c r="AA9460" t="str">
        <f>IF(COUNTA('Procytrat 640'!B462,'Procytrat 640'!C462,'Procytrat 640'!D462)&gt;0,"640","")</f>
        <v/>
      </c>
      <c r="AB9460" t="str">
        <f>IFERROR(IF(ISNUMBER('Procytrat 640'!B462),'Procytrat 640'!B462,DATEVALUE('Procytrat 640'!B462)),"")</f>
        <v/>
      </c>
      <c r="AC9460" t="str">
        <f>IF(AA9460="","",'Procytrat 640'!C462)</f>
        <v/>
      </c>
      <c r="AD9460" t="str">
        <f>IF(AA9460="","",IFERROR(1*'Procytrat 640'!D462,IFERROR(_xludf.NUMBERVALUE('Procytrat 640'!D462,".",","),IFERROR(_xludf.NUMBERVALUE('Procytrat 640'!D462,",","."),0))))</f>
        <v/>
      </c>
      <c r="AE9460" t="str">
        <f>IF(AA9460="","",'Procytrat 640'!L462)</f>
        <v/>
      </c>
      <c r="AF9460">
        <f t="shared" si="906"/>
        <v>0</v>
      </c>
      <c r="AG9460" t="str">
        <f t="shared" si="907"/>
        <v/>
      </c>
      <c r="AH9460" t="str">
        <f t="shared" si="908"/>
        <v/>
      </c>
      <c r="AI9460">
        <f t="shared" si="909"/>
        <v>0</v>
      </c>
      <c r="AJ9460">
        <f t="shared" si="910"/>
        <v>0</v>
      </c>
      <c r="AK9460">
        <v>0</v>
      </c>
      <c r="AL9460" t="str">
        <f>IF(AA9460="","",IFERROR(IF(ISNUMBER('Procytrat 640'!E462),'Procytrat 640'!E462,IF(ISNUMBER(SEARCH("12",'Procytrat 640'!E462)),EDATE(AB9460,12),IF(ISNUMBER(SEARCH("6",'Procytrat 640'!E462)),EDATE(AB9460,6),IF(ISNUMBER(SEARCH("3",'Procytrat 640'!E462)),EDATE(AB9460,3),DATEVALUE('Procytrat 640'!E462))))),""))</f>
        <v/>
      </c>
      <c r="AM9460" t="str">
        <f t="shared" ca="1" si="911"/>
        <v/>
      </c>
    </row>
    <row r="9461" spans="27:39" x14ac:dyDescent="0.3">
      <c r="AA9461" t="str">
        <f>IF(COUNTA('Procytrat 640'!B463,'Procytrat 640'!C463,'Procytrat 640'!D463)&gt;0,"640","")</f>
        <v/>
      </c>
      <c r="AB9461" t="str">
        <f>IFERROR(IF(ISNUMBER('Procytrat 640'!B463),'Procytrat 640'!B463,DATEVALUE('Procytrat 640'!B463)),"")</f>
        <v/>
      </c>
      <c r="AC9461" t="str">
        <f>IF(AA9461="","",'Procytrat 640'!C463)</f>
        <v/>
      </c>
      <c r="AD9461" t="str">
        <f>IF(AA9461="","",IFERROR(1*'Procytrat 640'!D463,IFERROR(_xludf.NUMBERVALUE('Procytrat 640'!D463,".",","),IFERROR(_xludf.NUMBERVALUE('Procytrat 640'!D463,",","."),0))))</f>
        <v/>
      </c>
      <c r="AE9461" t="str">
        <f>IF(AA9461="","",'Procytrat 640'!L463)</f>
        <v/>
      </c>
      <c r="AF9461">
        <f t="shared" si="906"/>
        <v>0</v>
      </c>
      <c r="AG9461" t="str">
        <f t="shared" si="907"/>
        <v/>
      </c>
      <c r="AH9461" t="str">
        <f t="shared" si="908"/>
        <v/>
      </c>
      <c r="AI9461">
        <f t="shared" si="909"/>
        <v>0</v>
      </c>
      <c r="AJ9461">
        <f t="shared" si="910"/>
        <v>0</v>
      </c>
      <c r="AK9461">
        <v>0</v>
      </c>
      <c r="AL9461" t="str">
        <f>IF(AA9461="","",IFERROR(IF(ISNUMBER('Procytrat 640'!E463),'Procytrat 640'!E463,IF(ISNUMBER(SEARCH("12",'Procytrat 640'!E463)),EDATE(AB9461,12),IF(ISNUMBER(SEARCH("6",'Procytrat 640'!E463)),EDATE(AB9461,6),IF(ISNUMBER(SEARCH("3",'Procytrat 640'!E463)),EDATE(AB9461,3),DATEVALUE('Procytrat 640'!E463))))),""))</f>
        <v/>
      </c>
      <c r="AM9461" t="str">
        <f t="shared" ca="1" si="911"/>
        <v/>
      </c>
    </row>
    <row r="9462" spans="27:39" x14ac:dyDescent="0.3">
      <c r="AA9462" t="str">
        <f>IF(COUNTA('Procytrat 640'!B464,'Procytrat 640'!C464,'Procytrat 640'!D464)&gt;0,"640","")</f>
        <v/>
      </c>
      <c r="AB9462" t="str">
        <f>IFERROR(IF(ISNUMBER('Procytrat 640'!B464),'Procytrat 640'!B464,DATEVALUE('Procytrat 640'!B464)),"")</f>
        <v/>
      </c>
      <c r="AC9462" t="str">
        <f>IF(AA9462="","",'Procytrat 640'!C464)</f>
        <v/>
      </c>
      <c r="AD9462" t="str">
        <f>IF(AA9462="","",IFERROR(1*'Procytrat 640'!D464,IFERROR(_xludf.NUMBERVALUE('Procytrat 640'!D464,".",","),IFERROR(_xludf.NUMBERVALUE('Procytrat 640'!D464,",","."),0))))</f>
        <v/>
      </c>
      <c r="AE9462" t="str">
        <f>IF(AA9462="","",'Procytrat 640'!L464)</f>
        <v/>
      </c>
      <c r="AF9462">
        <f t="shared" si="906"/>
        <v>0</v>
      </c>
      <c r="AG9462" t="str">
        <f t="shared" si="907"/>
        <v/>
      </c>
      <c r="AH9462" t="str">
        <f t="shared" si="908"/>
        <v/>
      </c>
      <c r="AI9462">
        <f t="shared" si="909"/>
        <v>0</v>
      </c>
      <c r="AJ9462">
        <f t="shared" si="910"/>
        <v>0</v>
      </c>
      <c r="AK9462">
        <v>0</v>
      </c>
      <c r="AL9462" t="str">
        <f>IF(AA9462="","",IFERROR(IF(ISNUMBER('Procytrat 640'!E464),'Procytrat 640'!E464,IF(ISNUMBER(SEARCH("12",'Procytrat 640'!E464)),EDATE(AB9462,12),IF(ISNUMBER(SEARCH("6",'Procytrat 640'!E464)),EDATE(AB9462,6),IF(ISNUMBER(SEARCH("3",'Procytrat 640'!E464)),EDATE(AB9462,3),DATEVALUE('Procytrat 640'!E464))))),""))</f>
        <v/>
      </c>
      <c r="AM9462" t="str">
        <f t="shared" ca="1" si="911"/>
        <v/>
      </c>
    </row>
    <row r="9463" spans="27:39" x14ac:dyDescent="0.3">
      <c r="AA9463" t="str">
        <f>IF(COUNTA('Procytrat 640'!B465,'Procytrat 640'!C465,'Procytrat 640'!D465)&gt;0,"640","")</f>
        <v/>
      </c>
      <c r="AB9463" t="str">
        <f>IFERROR(IF(ISNUMBER('Procytrat 640'!B465),'Procytrat 640'!B465,DATEVALUE('Procytrat 640'!B465)),"")</f>
        <v/>
      </c>
      <c r="AC9463" t="str">
        <f>IF(AA9463="","",'Procytrat 640'!C465)</f>
        <v/>
      </c>
      <c r="AD9463" t="str">
        <f>IF(AA9463="","",IFERROR(1*'Procytrat 640'!D465,IFERROR(_xludf.NUMBERVALUE('Procytrat 640'!D465,".",","),IFERROR(_xludf.NUMBERVALUE('Procytrat 640'!D465,",","."),0))))</f>
        <v/>
      </c>
      <c r="AE9463" t="str">
        <f>IF(AA9463="","",'Procytrat 640'!L465)</f>
        <v/>
      </c>
      <c r="AF9463">
        <f t="shared" si="906"/>
        <v>0</v>
      </c>
      <c r="AG9463" t="str">
        <f t="shared" si="907"/>
        <v/>
      </c>
      <c r="AH9463" t="str">
        <f t="shared" si="908"/>
        <v/>
      </c>
      <c r="AI9463">
        <f t="shared" si="909"/>
        <v>0</v>
      </c>
      <c r="AJ9463">
        <f t="shared" si="910"/>
        <v>0</v>
      </c>
      <c r="AK9463">
        <v>0</v>
      </c>
      <c r="AL9463" t="str">
        <f>IF(AA9463="","",IFERROR(IF(ISNUMBER('Procytrat 640'!E465),'Procytrat 640'!E465,IF(ISNUMBER(SEARCH("12",'Procytrat 640'!E465)),EDATE(AB9463,12),IF(ISNUMBER(SEARCH("6",'Procytrat 640'!E465)),EDATE(AB9463,6),IF(ISNUMBER(SEARCH("3",'Procytrat 640'!E465)),EDATE(AB9463,3),DATEVALUE('Procytrat 640'!E465))))),""))</f>
        <v/>
      </c>
      <c r="AM9463" t="str">
        <f t="shared" ca="1" si="911"/>
        <v/>
      </c>
    </row>
    <row r="9464" spans="27:39" x14ac:dyDescent="0.3">
      <c r="AA9464" t="str">
        <f>IF(COUNTA('Procytrat 640'!B466,'Procytrat 640'!C466,'Procytrat 640'!D466)&gt;0,"640","")</f>
        <v/>
      </c>
      <c r="AB9464" t="str">
        <f>IFERROR(IF(ISNUMBER('Procytrat 640'!B466),'Procytrat 640'!B466,DATEVALUE('Procytrat 640'!B466)),"")</f>
        <v/>
      </c>
      <c r="AC9464" t="str">
        <f>IF(AA9464="","",'Procytrat 640'!C466)</f>
        <v/>
      </c>
      <c r="AD9464" t="str">
        <f>IF(AA9464="","",IFERROR(1*'Procytrat 640'!D466,IFERROR(_xludf.NUMBERVALUE('Procytrat 640'!D466,".",","),IFERROR(_xludf.NUMBERVALUE('Procytrat 640'!D466,",","."),0))))</f>
        <v/>
      </c>
      <c r="AE9464" t="str">
        <f>IF(AA9464="","",'Procytrat 640'!L466)</f>
        <v/>
      </c>
      <c r="AF9464">
        <f t="shared" si="906"/>
        <v>0</v>
      </c>
      <c r="AG9464" t="str">
        <f t="shared" si="907"/>
        <v/>
      </c>
      <c r="AH9464" t="str">
        <f t="shared" si="908"/>
        <v/>
      </c>
      <c r="AI9464">
        <f t="shared" si="909"/>
        <v>0</v>
      </c>
      <c r="AJ9464">
        <f t="shared" si="910"/>
        <v>0</v>
      </c>
      <c r="AK9464">
        <v>0</v>
      </c>
      <c r="AL9464" t="str">
        <f>IF(AA9464="","",IFERROR(IF(ISNUMBER('Procytrat 640'!E466),'Procytrat 640'!E466,IF(ISNUMBER(SEARCH("12",'Procytrat 640'!E466)),EDATE(AB9464,12),IF(ISNUMBER(SEARCH("6",'Procytrat 640'!E466)),EDATE(AB9464,6),IF(ISNUMBER(SEARCH("3",'Procytrat 640'!E466)),EDATE(AB9464,3),DATEVALUE('Procytrat 640'!E466))))),""))</f>
        <v/>
      </c>
      <c r="AM9464" t="str">
        <f t="shared" ca="1" si="911"/>
        <v/>
      </c>
    </row>
    <row r="9465" spans="27:39" x14ac:dyDescent="0.3">
      <c r="AA9465" t="str">
        <f>IF(COUNTA('Procytrat 640'!B467,'Procytrat 640'!C467,'Procytrat 640'!D467)&gt;0,"640","")</f>
        <v/>
      </c>
      <c r="AB9465" t="str">
        <f>IFERROR(IF(ISNUMBER('Procytrat 640'!B467),'Procytrat 640'!B467,DATEVALUE('Procytrat 640'!B467)),"")</f>
        <v/>
      </c>
      <c r="AC9465" t="str">
        <f>IF(AA9465="","",'Procytrat 640'!C467)</f>
        <v/>
      </c>
      <c r="AD9465" t="str">
        <f>IF(AA9465="","",IFERROR(1*'Procytrat 640'!D467,IFERROR(_xludf.NUMBERVALUE('Procytrat 640'!D467,".",","),IFERROR(_xludf.NUMBERVALUE('Procytrat 640'!D467,",","."),0))))</f>
        <v/>
      </c>
      <c r="AE9465" t="str">
        <f>IF(AA9465="","",'Procytrat 640'!L467)</f>
        <v/>
      </c>
      <c r="AF9465">
        <f t="shared" si="906"/>
        <v>0</v>
      </c>
      <c r="AG9465" t="str">
        <f t="shared" si="907"/>
        <v/>
      </c>
      <c r="AH9465" t="str">
        <f t="shared" si="908"/>
        <v/>
      </c>
      <c r="AI9465">
        <f t="shared" si="909"/>
        <v>0</v>
      </c>
      <c r="AJ9465">
        <f t="shared" si="910"/>
        <v>0</v>
      </c>
      <c r="AK9465">
        <v>0</v>
      </c>
      <c r="AL9465" t="str">
        <f>IF(AA9465="","",IFERROR(IF(ISNUMBER('Procytrat 640'!E467),'Procytrat 640'!E467,IF(ISNUMBER(SEARCH("12",'Procytrat 640'!E467)),EDATE(AB9465,12),IF(ISNUMBER(SEARCH("6",'Procytrat 640'!E467)),EDATE(AB9465,6),IF(ISNUMBER(SEARCH("3",'Procytrat 640'!E467)),EDATE(AB9465,3),DATEVALUE('Procytrat 640'!E467))))),""))</f>
        <v/>
      </c>
      <c r="AM9465" t="str">
        <f t="shared" ca="1" si="911"/>
        <v/>
      </c>
    </row>
    <row r="9466" spans="27:39" x14ac:dyDescent="0.3">
      <c r="AA9466" t="str">
        <f>IF(COUNTA('Procytrat 640'!B468,'Procytrat 640'!C468,'Procytrat 640'!D468)&gt;0,"640","")</f>
        <v/>
      </c>
      <c r="AB9466" t="str">
        <f>IFERROR(IF(ISNUMBER('Procytrat 640'!B468),'Procytrat 640'!B468,DATEVALUE('Procytrat 640'!B468)),"")</f>
        <v/>
      </c>
      <c r="AC9466" t="str">
        <f>IF(AA9466="","",'Procytrat 640'!C468)</f>
        <v/>
      </c>
      <c r="AD9466" t="str">
        <f>IF(AA9466="","",IFERROR(1*'Procytrat 640'!D468,IFERROR(_xludf.NUMBERVALUE('Procytrat 640'!D468,".",","),IFERROR(_xludf.NUMBERVALUE('Procytrat 640'!D468,",","."),0))))</f>
        <v/>
      </c>
      <c r="AE9466" t="str">
        <f>IF(AA9466="","",'Procytrat 640'!L468)</f>
        <v/>
      </c>
      <c r="AF9466">
        <f t="shared" si="906"/>
        <v>0</v>
      </c>
      <c r="AG9466" t="str">
        <f t="shared" si="907"/>
        <v/>
      </c>
      <c r="AH9466" t="str">
        <f t="shared" si="908"/>
        <v/>
      </c>
      <c r="AI9466">
        <f t="shared" si="909"/>
        <v>0</v>
      </c>
      <c r="AJ9466">
        <f t="shared" si="910"/>
        <v>0</v>
      </c>
      <c r="AK9466">
        <v>0</v>
      </c>
      <c r="AL9466" t="str">
        <f>IF(AA9466="","",IFERROR(IF(ISNUMBER('Procytrat 640'!E468),'Procytrat 640'!E468,IF(ISNUMBER(SEARCH("12",'Procytrat 640'!E468)),EDATE(AB9466,12),IF(ISNUMBER(SEARCH("6",'Procytrat 640'!E468)),EDATE(AB9466,6),IF(ISNUMBER(SEARCH("3",'Procytrat 640'!E468)),EDATE(AB9466,3),DATEVALUE('Procytrat 640'!E468))))),""))</f>
        <v/>
      </c>
      <c r="AM9466" t="str">
        <f t="shared" ca="1" si="911"/>
        <v/>
      </c>
    </row>
    <row r="9467" spans="27:39" x14ac:dyDescent="0.3">
      <c r="AA9467" t="str">
        <f>IF(COUNTA('Procytrat 640'!B469,'Procytrat 640'!C469,'Procytrat 640'!D469)&gt;0,"640","")</f>
        <v/>
      </c>
      <c r="AB9467" t="str">
        <f>IFERROR(IF(ISNUMBER('Procytrat 640'!B469),'Procytrat 640'!B469,DATEVALUE('Procytrat 640'!B469)),"")</f>
        <v/>
      </c>
      <c r="AC9467" t="str">
        <f>IF(AA9467="","",'Procytrat 640'!C469)</f>
        <v/>
      </c>
      <c r="AD9467" t="str">
        <f>IF(AA9467="","",IFERROR(1*'Procytrat 640'!D469,IFERROR(_xludf.NUMBERVALUE('Procytrat 640'!D469,".",","),IFERROR(_xludf.NUMBERVALUE('Procytrat 640'!D469,",","."),0))))</f>
        <v/>
      </c>
      <c r="AE9467" t="str">
        <f>IF(AA9467="","",'Procytrat 640'!L469)</f>
        <v/>
      </c>
      <c r="AF9467">
        <f t="shared" si="906"/>
        <v>0</v>
      </c>
      <c r="AG9467" t="str">
        <f t="shared" si="907"/>
        <v/>
      </c>
      <c r="AH9467" t="str">
        <f t="shared" si="908"/>
        <v/>
      </c>
      <c r="AI9467">
        <f t="shared" si="909"/>
        <v>0</v>
      </c>
      <c r="AJ9467">
        <f t="shared" si="910"/>
        <v>0</v>
      </c>
      <c r="AK9467">
        <v>0</v>
      </c>
      <c r="AL9467" t="str">
        <f>IF(AA9467="","",IFERROR(IF(ISNUMBER('Procytrat 640'!E469),'Procytrat 640'!E469,IF(ISNUMBER(SEARCH("12",'Procytrat 640'!E469)),EDATE(AB9467,12),IF(ISNUMBER(SEARCH("6",'Procytrat 640'!E469)),EDATE(AB9467,6),IF(ISNUMBER(SEARCH("3",'Procytrat 640'!E469)),EDATE(AB9467,3),DATEVALUE('Procytrat 640'!E469))))),""))</f>
        <v/>
      </c>
      <c r="AM9467" t="str">
        <f t="shared" ca="1" si="911"/>
        <v/>
      </c>
    </row>
    <row r="9468" spans="27:39" x14ac:dyDescent="0.3">
      <c r="AA9468" t="str">
        <f>IF(COUNTA('Procytrat 640'!B470,'Procytrat 640'!C470,'Procytrat 640'!D470)&gt;0,"640","")</f>
        <v/>
      </c>
      <c r="AB9468" t="str">
        <f>IFERROR(IF(ISNUMBER('Procytrat 640'!B470),'Procytrat 640'!B470,DATEVALUE('Procytrat 640'!B470)),"")</f>
        <v/>
      </c>
      <c r="AC9468" t="str">
        <f>IF(AA9468="","",'Procytrat 640'!C470)</f>
        <v/>
      </c>
      <c r="AD9468" t="str">
        <f>IF(AA9468="","",IFERROR(1*'Procytrat 640'!D470,IFERROR(_xludf.NUMBERVALUE('Procytrat 640'!D470,".",","),IFERROR(_xludf.NUMBERVALUE('Procytrat 640'!D470,",","."),0))))</f>
        <v/>
      </c>
      <c r="AE9468" t="str">
        <f>IF(AA9468="","",'Procytrat 640'!L470)</f>
        <v/>
      </c>
      <c r="AF9468">
        <f t="shared" si="906"/>
        <v>0</v>
      </c>
      <c r="AG9468" t="str">
        <f t="shared" si="907"/>
        <v/>
      </c>
      <c r="AH9468" t="str">
        <f t="shared" si="908"/>
        <v/>
      </c>
      <c r="AI9468">
        <f t="shared" si="909"/>
        <v>0</v>
      </c>
      <c r="AJ9468">
        <f t="shared" si="910"/>
        <v>0</v>
      </c>
      <c r="AK9468">
        <v>0</v>
      </c>
      <c r="AL9468" t="str">
        <f>IF(AA9468="","",IFERROR(IF(ISNUMBER('Procytrat 640'!E470),'Procytrat 640'!E470,IF(ISNUMBER(SEARCH("12",'Procytrat 640'!E470)),EDATE(AB9468,12),IF(ISNUMBER(SEARCH("6",'Procytrat 640'!E470)),EDATE(AB9468,6),IF(ISNUMBER(SEARCH("3",'Procytrat 640'!E470)),EDATE(AB9468,3),DATEVALUE('Procytrat 640'!E470))))),""))</f>
        <v/>
      </c>
      <c r="AM9468" t="str">
        <f t="shared" ca="1" si="911"/>
        <v/>
      </c>
    </row>
    <row r="9469" spans="27:39" x14ac:dyDescent="0.3">
      <c r="AA9469" t="str">
        <f>IF(COUNTA('Procytrat 640'!B471,'Procytrat 640'!C471,'Procytrat 640'!D471)&gt;0,"640","")</f>
        <v/>
      </c>
      <c r="AB9469" t="str">
        <f>IFERROR(IF(ISNUMBER('Procytrat 640'!B471),'Procytrat 640'!B471,DATEVALUE('Procytrat 640'!B471)),"")</f>
        <v/>
      </c>
      <c r="AC9469" t="str">
        <f>IF(AA9469="","",'Procytrat 640'!C471)</f>
        <v/>
      </c>
      <c r="AD9469" t="str">
        <f>IF(AA9469="","",IFERROR(1*'Procytrat 640'!D471,IFERROR(_xludf.NUMBERVALUE('Procytrat 640'!D471,".",","),IFERROR(_xludf.NUMBERVALUE('Procytrat 640'!D471,",","."),0))))</f>
        <v/>
      </c>
      <c r="AE9469" t="str">
        <f>IF(AA9469="","",'Procytrat 640'!L471)</f>
        <v/>
      </c>
      <c r="AF9469">
        <f t="shared" si="906"/>
        <v>0</v>
      </c>
      <c r="AG9469" t="str">
        <f t="shared" si="907"/>
        <v/>
      </c>
      <c r="AH9469" t="str">
        <f t="shared" si="908"/>
        <v/>
      </c>
      <c r="AI9469">
        <f t="shared" si="909"/>
        <v>0</v>
      </c>
      <c r="AJ9469">
        <f t="shared" si="910"/>
        <v>0</v>
      </c>
      <c r="AK9469">
        <v>0</v>
      </c>
      <c r="AL9469" t="str">
        <f>IF(AA9469="","",IFERROR(IF(ISNUMBER('Procytrat 640'!E471),'Procytrat 640'!E471,IF(ISNUMBER(SEARCH("12",'Procytrat 640'!E471)),EDATE(AB9469,12),IF(ISNUMBER(SEARCH("6",'Procytrat 640'!E471)),EDATE(AB9469,6),IF(ISNUMBER(SEARCH("3",'Procytrat 640'!E471)),EDATE(AB9469,3),DATEVALUE('Procytrat 640'!E471))))),""))</f>
        <v/>
      </c>
      <c r="AM9469" t="str">
        <f t="shared" ca="1" si="911"/>
        <v/>
      </c>
    </row>
    <row r="9470" spans="27:39" x14ac:dyDescent="0.3">
      <c r="AA9470" t="str">
        <f>IF(COUNTA('Procytrat 640'!B472,'Procytrat 640'!C472,'Procytrat 640'!D472)&gt;0,"640","")</f>
        <v/>
      </c>
      <c r="AB9470" t="str">
        <f>IFERROR(IF(ISNUMBER('Procytrat 640'!B472),'Procytrat 640'!B472,DATEVALUE('Procytrat 640'!B472)),"")</f>
        <v/>
      </c>
      <c r="AC9470" t="str">
        <f>IF(AA9470="","",'Procytrat 640'!C472)</f>
        <v/>
      </c>
      <c r="AD9470" t="str">
        <f>IF(AA9470="","",IFERROR(1*'Procytrat 640'!D472,IFERROR(_xludf.NUMBERVALUE('Procytrat 640'!D472,".",","),IFERROR(_xludf.NUMBERVALUE('Procytrat 640'!D472,",","."),0))))</f>
        <v/>
      </c>
      <c r="AE9470" t="str">
        <f>IF(AA9470="","",'Procytrat 640'!L472)</f>
        <v/>
      </c>
      <c r="AF9470">
        <f t="shared" si="906"/>
        <v>0</v>
      </c>
      <c r="AG9470" t="str">
        <f t="shared" si="907"/>
        <v/>
      </c>
      <c r="AH9470" t="str">
        <f t="shared" si="908"/>
        <v/>
      </c>
      <c r="AI9470">
        <f t="shared" si="909"/>
        <v>0</v>
      </c>
      <c r="AJ9470">
        <f t="shared" si="910"/>
        <v>0</v>
      </c>
      <c r="AK9470">
        <v>0</v>
      </c>
      <c r="AL9470" t="str">
        <f>IF(AA9470="","",IFERROR(IF(ISNUMBER('Procytrat 640'!E472),'Procytrat 640'!E472,IF(ISNUMBER(SEARCH("12",'Procytrat 640'!E472)),EDATE(AB9470,12),IF(ISNUMBER(SEARCH("6",'Procytrat 640'!E472)),EDATE(AB9470,6),IF(ISNUMBER(SEARCH("3",'Procytrat 640'!E472)),EDATE(AB9470,3),DATEVALUE('Procytrat 640'!E472))))),""))</f>
        <v/>
      </c>
      <c r="AM9470" t="str">
        <f t="shared" ca="1" si="911"/>
        <v/>
      </c>
    </row>
    <row r="9471" spans="27:39" x14ac:dyDescent="0.3">
      <c r="AA9471" t="str">
        <f>IF(COUNTA('Procytrat 640'!B473,'Procytrat 640'!C473,'Procytrat 640'!D473)&gt;0,"640","")</f>
        <v/>
      </c>
      <c r="AB9471" t="str">
        <f>IFERROR(IF(ISNUMBER('Procytrat 640'!B473),'Procytrat 640'!B473,DATEVALUE('Procytrat 640'!B473)),"")</f>
        <v/>
      </c>
      <c r="AC9471" t="str">
        <f>IF(AA9471="","",'Procytrat 640'!C473)</f>
        <v/>
      </c>
      <c r="AD9471" t="str">
        <f>IF(AA9471="","",IFERROR(1*'Procytrat 640'!D473,IFERROR(_xludf.NUMBERVALUE('Procytrat 640'!D473,".",","),IFERROR(_xludf.NUMBERVALUE('Procytrat 640'!D473,",","."),0))))</f>
        <v/>
      </c>
      <c r="AE9471" t="str">
        <f>IF(AA9471="","",'Procytrat 640'!L473)</f>
        <v/>
      </c>
      <c r="AF9471">
        <f t="shared" si="906"/>
        <v>0</v>
      </c>
      <c r="AG9471" t="str">
        <f t="shared" si="907"/>
        <v/>
      </c>
      <c r="AH9471" t="str">
        <f t="shared" si="908"/>
        <v/>
      </c>
      <c r="AI9471">
        <f t="shared" si="909"/>
        <v>0</v>
      </c>
      <c r="AJ9471">
        <f t="shared" si="910"/>
        <v>0</v>
      </c>
      <c r="AK9471">
        <v>0</v>
      </c>
      <c r="AL9471" t="str">
        <f>IF(AA9471="","",IFERROR(IF(ISNUMBER('Procytrat 640'!E473),'Procytrat 640'!E473,IF(ISNUMBER(SEARCH("12",'Procytrat 640'!E473)),EDATE(AB9471,12),IF(ISNUMBER(SEARCH("6",'Procytrat 640'!E473)),EDATE(AB9471,6),IF(ISNUMBER(SEARCH("3",'Procytrat 640'!E473)),EDATE(AB9471,3),DATEVALUE('Procytrat 640'!E473))))),""))</f>
        <v/>
      </c>
      <c r="AM9471" t="str">
        <f t="shared" ca="1" si="911"/>
        <v/>
      </c>
    </row>
    <row r="9472" spans="27:39" x14ac:dyDescent="0.3">
      <c r="AA9472" t="str">
        <f>IF(COUNTA('Procytrat 640'!B474,'Procytrat 640'!C474,'Procytrat 640'!D474)&gt;0,"640","")</f>
        <v/>
      </c>
      <c r="AB9472" t="str">
        <f>IFERROR(IF(ISNUMBER('Procytrat 640'!B474),'Procytrat 640'!B474,DATEVALUE('Procytrat 640'!B474)),"")</f>
        <v/>
      </c>
      <c r="AC9472" t="str">
        <f>IF(AA9472="","",'Procytrat 640'!C474)</f>
        <v/>
      </c>
      <c r="AD9472" t="str">
        <f>IF(AA9472="","",IFERROR(1*'Procytrat 640'!D474,IFERROR(_xludf.NUMBERVALUE('Procytrat 640'!D474,".",","),IFERROR(_xludf.NUMBERVALUE('Procytrat 640'!D474,",","."),0))))</f>
        <v/>
      </c>
      <c r="AE9472" t="str">
        <f>IF(AA9472="","",'Procytrat 640'!L474)</f>
        <v/>
      </c>
      <c r="AF9472">
        <f t="shared" si="906"/>
        <v>0</v>
      </c>
      <c r="AG9472" t="str">
        <f t="shared" si="907"/>
        <v/>
      </c>
      <c r="AH9472" t="str">
        <f t="shared" si="908"/>
        <v/>
      </c>
      <c r="AI9472">
        <f t="shared" si="909"/>
        <v>0</v>
      </c>
      <c r="AJ9472">
        <f t="shared" si="910"/>
        <v>0</v>
      </c>
      <c r="AK9472">
        <v>0</v>
      </c>
      <c r="AL9472" t="str">
        <f>IF(AA9472="","",IFERROR(IF(ISNUMBER('Procytrat 640'!E474),'Procytrat 640'!E474,IF(ISNUMBER(SEARCH("12",'Procytrat 640'!E474)),EDATE(AB9472,12),IF(ISNUMBER(SEARCH("6",'Procytrat 640'!E474)),EDATE(AB9472,6),IF(ISNUMBER(SEARCH("3",'Procytrat 640'!E474)),EDATE(AB9472,3),DATEVALUE('Procytrat 640'!E474))))),""))</f>
        <v/>
      </c>
      <c r="AM9472" t="str">
        <f t="shared" ca="1" si="911"/>
        <v/>
      </c>
    </row>
    <row r="9473" spans="27:39" x14ac:dyDescent="0.3">
      <c r="AA9473" t="str">
        <f>IF(COUNTA('Procytrat 640'!B475,'Procytrat 640'!C475,'Procytrat 640'!D475)&gt;0,"640","")</f>
        <v/>
      </c>
      <c r="AB9473" t="str">
        <f>IFERROR(IF(ISNUMBER('Procytrat 640'!B475),'Procytrat 640'!B475,DATEVALUE('Procytrat 640'!B475)),"")</f>
        <v/>
      </c>
      <c r="AC9473" t="str">
        <f>IF(AA9473="","",'Procytrat 640'!C475)</f>
        <v/>
      </c>
      <c r="AD9473" t="str">
        <f>IF(AA9473="","",IFERROR(1*'Procytrat 640'!D475,IFERROR(_xludf.NUMBERVALUE('Procytrat 640'!D475,".",","),IFERROR(_xludf.NUMBERVALUE('Procytrat 640'!D475,",","."),0))))</f>
        <v/>
      </c>
      <c r="AE9473" t="str">
        <f>IF(AA9473="","",'Procytrat 640'!L475)</f>
        <v/>
      </c>
      <c r="AF9473">
        <f t="shared" si="906"/>
        <v>0</v>
      </c>
      <c r="AG9473" t="str">
        <f t="shared" si="907"/>
        <v/>
      </c>
      <c r="AH9473" t="str">
        <f t="shared" si="908"/>
        <v/>
      </c>
      <c r="AI9473">
        <f t="shared" si="909"/>
        <v>0</v>
      </c>
      <c r="AJ9473">
        <f t="shared" si="910"/>
        <v>0</v>
      </c>
      <c r="AK9473">
        <v>0</v>
      </c>
      <c r="AL9473" t="str">
        <f>IF(AA9473="","",IFERROR(IF(ISNUMBER('Procytrat 640'!E475),'Procytrat 640'!E475,IF(ISNUMBER(SEARCH("12",'Procytrat 640'!E475)),EDATE(AB9473,12),IF(ISNUMBER(SEARCH("6",'Procytrat 640'!E475)),EDATE(AB9473,6),IF(ISNUMBER(SEARCH("3",'Procytrat 640'!E475)),EDATE(AB9473,3),DATEVALUE('Procytrat 640'!E475))))),""))</f>
        <v/>
      </c>
      <c r="AM9473" t="str">
        <f t="shared" ca="1" si="911"/>
        <v/>
      </c>
    </row>
    <row r="9474" spans="27:39" x14ac:dyDescent="0.3">
      <c r="AA9474" t="str">
        <f>IF(COUNTA('Procytrat 640'!B476,'Procytrat 640'!C476,'Procytrat 640'!D476)&gt;0,"640","")</f>
        <v/>
      </c>
      <c r="AB9474" t="str">
        <f>IFERROR(IF(ISNUMBER('Procytrat 640'!B476),'Procytrat 640'!B476,DATEVALUE('Procytrat 640'!B476)),"")</f>
        <v/>
      </c>
      <c r="AC9474" t="str">
        <f>IF(AA9474="","",'Procytrat 640'!C476)</f>
        <v/>
      </c>
      <c r="AD9474" t="str">
        <f>IF(AA9474="","",IFERROR(1*'Procytrat 640'!D476,IFERROR(_xludf.NUMBERVALUE('Procytrat 640'!D476,".",","),IFERROR(_xludf.NUMBERVALUE('Procytrat 640'!D476,",","."),0))))</f>
        <v/>
      </c>
      <c r="AE9474" t="str">
        <f>IF(AA9474="","",'Procytrat 640'!L476)</f>
        <v/>
      </c>
      <c r="AF9474">
        <f t="shared" ref="AF9474:AF9537" si="912">IF(AA9474="",0,--ISNUMBER(SEARCH("aprovado",AE9474)))</f>
        <v>0</v>
      </c>
      <c r="AG9474" t="str">
        <f t="shared" ref="AG9474:AG9537" si="913">IF(AB9474="","",YEAR(AB9474))</f>
        <v/>
      </c>
      <c r="AH9474" t="str">
        <f t="shared" ref="AH9474:AH9537" si="914">IF(AB9474="","",MONTH(AB9474))</f>
        <v/>
      </c>
      <c r="AI9474">
        <f t="shared" ref="AI9474:AI9537" si="915">IF(AB9474="",0,AB9474+ROW()/1000000)</f>
        <v>0</v>
      </c>
      <c r="AJ9474">
        <f t="shared" ref="AJ9474:AJ9537" si="916">--(AA9474&lt;&gt;"")</f>
        <v>0</v>
      </c>
      <c r="AK9474">
        <v>0</v>
      </c>
      <c r="AL9474" t="str">
        <f>IF(AA9474="","",IFERROR(IF(ISNUMBER('Procytrat 640'!E476),'Procytrat 640'!E476,IF(ISNUMBER(SEARCH("12",'Procytrat 640'!E476)),EDATE(AB9474,12),IF(ISNUMBER(SEARCH("6",'Procytrat 640'!E476)),EDATE(AB9474,6),IF(ISNUMBER(SEARCH("3",'Procytrat 640'!E476)),EDATE(AB9474,3),DATEVALUE('Procytrat 640'!E476))))),""))</f>
        <v/>
      </c>
      <c r="AM9474" t="str">
        <f t="shared" ref="AM9474:AM9537" ca="1" si="917">IF(AND(AJ9474=1,AL9474&lt;&gt;"",AL9474&gt;=TODAY(),AG9474=$W$3),AL9474+ROW()/1000000,"")</f>
        <v/>
      </c>
    </row>
    <row r="9475" spans="27:39" x14ac:dyDescent="0.3">
      <c r="AA9475" t="str">
        <f>IF(COUNTA('Procytrat 640'!B477,'Procytrat 640'!C477,'Procytrat 640'!D477)&gt;0,"640","")</f>
        <v/>
      </c>
      <c r="AB9475" t="str">
        <f>IFERROR(IF(ISNUMBER('Procytrat 640'!B477),'Procytrat 640'!B477,DATEVALUE('Procytrat 640'!B477)),"")</f>
        <v/>
      </c>
      <c r="AC9475" t="str">
        <f>IF(AA9475="","",'Procytrat 640'!C477)</f>
        <v/>
      </c>
      <c r="AD9475" t="str">
        <f>IF(AA9475="","",IFERROR(1*'Procytrat 640'!D477,IFERROR(_xludf.NUMBERVALUE('Procytrat 640'!D477,".",","),IFERROR(_xludf.NUMBERVALUE('Procytrat 640'!D477,",","."),0))))</f>
        <v/>
      </c>
      <c r="AE9475" t="str">
        <f>IF(AA9475="","",'Procytrat 640'!L477)</f>
        <v/>
      </c>
      <c r="AF9475">
        <f t="shared" si="912"/>
        <v>0</v>
      </c>
      <c r="AG9475" t="str">
        <f t="shared" si="913"/>
        <v/>
      </c>
      <c r="AH9475" t="str">
        <f t="shared" si="914"/>
        <v/>
      </c>
      <c r="AI9475">
        <f t="shared" si="915"/>
        <v>0</v>
      </c>
      <c r="AJ9475">
        <f t="shared" si="916"/>
        <v>0</v>
      </c>
      <c r="AK9475">
        <v>0</v>
      </c>
      <c r="AL9475" t="str">
        <f>IF(AA9475="","",IFERROR(IF(ISNUMBER('Procytrat 640'!E477),'Procytrat 640'!E477,IF(ISNUMBER(SEARCH("12",'Procytrat 640'!E477)),EDATE(AB9475,12),IF(ISNUMBER(SEARCH("6",'Procytrat 640'!E477)),EDATE(AB9475,6),IF(ISNUMBER(SEARCH("3",'Procytrat 640'!E477)),EDATE(AB9475,3),DATEVALUE('Procytrat 640'!E477))))),""))</f>
        <v/>
      </c>
      <c r="AM9475" t="str">
        <f t="shared" ca="1" si="917"/>
        <v/>
      </c>
    </row>
    <row r="9476" spans="27:39" x14ac:dyDescent="0.3">
      <c r="AA9476" t="str">
        <f>IF(COUNTA('Procytrat 640'!B478,'Procytrat 640'!C478,'Procytrat 640'!D478)&gt;0,"640","")</f>
        <v/>
      </c>
      <c r="AB9476" t="str">
        <f>IFERROR(IF(ISNUMBER('Procytrat 640'!B478),'Procytrat 640'!B478,DATEVALUE('Procytrat 640'!B478)),"")</f>
        <v/>
      </c>
      <c r="AC9476" t="str">
        <f>IF(AA9476="","",'Procytrat 640'!C478)</f>
        <v/>
      </c>
      <c r="AD9476" t="str">
        <f>IF(AA9476="","",IFERROR(1*'Procytrat 640'!D478,IFERROR(_xludf.NUMBERVALUE('Procytrat 640'!D478,".",","),IFERROR(_xludf.NUMBERVALUE('Procytrat 640'!D478,",","."),0))))</f>
        <v/>
      </c>
      <c r="AE9476" t="str">
        <f>IF(AA9476="","",'Procytrat 640'!L478)</f>
        <v/>
      </c>
      <c r="AF9476">
        <f t="shared" si="912"/>
        <v>0</v>
      </c>
      <c r="AG9476" t="str">
        <f t="shared" si="913"/>
        <v/>
      </c>
      <c r="AH9476" t="str">
        <f t="shared" si="914"/>
        <v/>
      </c>
      <c r="AI9476">
        <f t="shared" si="915"/>
        <v>0</v>
      </c>
      <c r="AJ9476">
        <f t="shared" si="916"/>
        <v>0</v>
      </c>
      <c r="AK9476">
        <v>0</v>
      </c>
      <c r="AL9476" t="str">
        <f>IF(AA9476="","",IFERROR(IF(ISNUMBER('Procytrat 640'!E478),'Procytrat 640'!E478,IF(ISNUMBER(SEARCH("12",'Procytrat 640'!E478)),EDATE(AB9476,12),IF(ISNUMBER(SEARCH("6",'Procytrat 640'!E478)),EDATE(AB9476,6),IF(ISNUMBER(SEARCH("3",'Procytrat 640'!E478)),EDATE(AB9476,3),DATEVALUE('Procytrat 640'!E478))))),""))</f>
        <v/>
      </c>
      <c r="AM9476" t="str">
        <f t="shared" ca="1" si="917"/>
        <v/>
      </c>
    </row>
    <row r="9477" spans="27:39" x14ac:dyDescent="0.3">
      <c r="AA9477" t="str">
        <f>IF(COUNTA('Procytrat 640'!B479,'Procytrat 640'!C479,'Procytrat 640'!D479)&gt;0,"640","")</f>
        <v/>
      </c>
      <c r="AB9477" t="str">
        <f>IFERROR(IF(ISNUMBER('Procytrat 640'!B479),'Procytrat 640'!B479,DATEVALUE('Procytrat 640'!B479)),"")</f>
        <v/>
      </c>
      <c r="AC9477" t="str">
        <f>IF(AA9477="","",'Procytrat 640'!C479)</f>
        <v/>
      </c>
      <c r="AD9477" t="str">
        <f>IF(AA9477="","",IFERROR(1*'Procytrat 640'!D479,IFERROR(_xludf.NUMBERVALUE('Procytrat 640'!D479,".",","),IFERROR(_xludf.NUMBERVALUE('Procytrat 640'!D479,",","."),0))))</f>
        <v/>
      </c>
      <c r="AE9477" t="str">
        <f>IF(AA9477="","",'Procytrat 640'!L479)</f>
        <v/>
      </c>
      <c r="AF9477">
        <f t="shared" si="912"/>
        <v>0</v>
      </c>
      <c r="AG9477" t="str">
        <f t="shared" si="913"/>
        <v/>
      </c>
      <c r="AH9477" t="str">
        <f t="shared" si="914"/>
        <v/>
      </c>
      <c r="AI9477">
        <f t="shared" si="915"/>
        <v>0</v>
      </c>
      <c r="AJ9477">
        <f t="shared" si="916"/>
        <v>0</v>
      </c>
      <c r="AK9477">
        <v>0</v>
      </c>
      <c r="AL9477" t="str">
        <f>IF(AA9477="","",IFERROR(IF(ISNUMBER('Procytrat 640'!E479),'Procytrat 640'!E479,IF(ISNUMBER(SEARCH("12",'Procytrat 640'!E479)),EDATE(AB9477,12),IF(ISNUMBER(SEARCH("6",'Procytrat 640'!E479)),EDATE(AB9477,6),IF(ISNUMBER(SEARCH("3",'Procytrat 640'!E479)),EDATE(AB9477,3),DATEVALUE('Procytrat 640'!E479))))),""))</f>
        <v/>
      </c>
      <c r="AM9477" t="str">
        <f t="shared" ca="1" si="917"/>
        <v/>
      </c>
    </row>
    <row r="9478" spans="27:39" x14ac:dyDescent="0.3">
      <c r="AA9478" t="str">
        <f>IF(COUNTA('Procytrat 640'!B480,'Procytrat 640'!C480,'Procytrat 640'!D480)&gt;0,"640","")</f>
        <v/>
      </c>
      <c r="AB9478" t="str">
        <f>IFERROR(IF(ISNUMBER('Procytrat 640'!B480),'Procytrat 640'!B480,DATEVALUE('Procytrat 640'!B480)),"")</f>
        <v/>
      </c>
      <c r="AC9478" t="str">
        <f>IF(AA9478="","",'Procytrat 640'!C480)</f>
        <v/>
      </c>
      <c r="AD9478" t="str">
        <f>IF(AA9478="","",IFERROR(1*'Procytrat 640'!D480,IFERROR(_xludf.NUMBERVALUE('Procytrat 640'!D480,".",","),IFERROR(_xludf.NUMBERVALUE('Procytrat 640'!D480,",","."),0))))</f>
        <v/>
      </c>
      <c r="AE9478" t="str">
        <f>IF(AA9478="","",'Procytrat 640'!L480)</f>
        <v/>
      </c>
      <c r="AF9478">
        <f t="shared" si="912"/>
        <v>0</v>
      </c>
      <c r="AG9478" t="str">
        <f t="shared" si="913"/>
        <v/>
      </c>
      <c r="AH9478" t="str">
        <f t="shared" si="914"/>
        <v/>
      </c>
      <c r="AI9478">
        <f t="shared" si="915"/>
        <v>0</v>
      </c>
      <c r="AJ9478">
        <f t="shared" si="916"/>
        <v>0</v>
      </c>
      <c r="AK9478">
        <v>0</v>
      </c>
      <c r="AL9478" t="str">
        <f>IF(AA9478="","",IFERROR(IF(ISNUMBER('Procytrat 640'!E480),'Procytrat 640'!E480,IF(ISNUMBER(SEARCH("12",'Procytrat 640'!E480)),EDATE(AB9478,12),IF(ISNUMBER(SEARCH("6",'Procytrat 640'!E480)),EDATE(AB9478,6),IF(ISNUMBER(SEARCH("3",'Procytrat 640'!E480)),EDATE(AB9478,3),DATEVALUE('Procytrat 640'!E480))))),""))</f>
        <v/>
      </c>
      <c r="AM9478" t="str">
        <f t="shared" ca="1" si="917"/>
        <v/>
      </c>
    </row>
    <row r="9479" spans="27:39" x14ac:dyDescent="0.3">
      <c r="AA9479" t="str">
        <f>IF(COUNTA('Procytrat 640'!B481,'Procytrat 640'!C481,'Procytrat 640'!D481)&gt;0,"640","")</f>
        <v/>
      </c>
      <c r="AB9479" t="str">
        <f>IFERROR(IF(ISNUMBER('Procytrat 640'!B481),'Procytrat 640'!B481,DATEVALUE('Procytrat 640'!B481)),"")</f>
        <v/>
      </c>
      <c r="AC9479" t="str">
        <f>IF(AA9479="","",'Procytrat 640'!C481)</f>
        <v/>
      </c>
      <c r="AD9479" t="str">
        <f>IF(AA9479="","",IFERROR(1*'Procytrat 640'!D481,IFERROR(_xludf.NUMBERVALUE('Procytrat 640'!D481,".",","),IFERROR(_xludf.NUMBERVALUE('Procytrat 640'!D481,",","."),0))))</f>
        <v/>
      </c>
      <c r="AE9479" t="str">
        <f>IF(AA9479="","",'Procytrat 640'!L481)</f>
        <v/>
      </c>
      <c r="AF9479">
        <f t="shared" si="912"/>
        <v>0</v>
      </c>
      <c r="AG9479" t="str">
        <f t="shared" si="913"/>
        <v/>
      </c>
      <c r="AH9479" t="str">
        <f t="shared" si="914"/>
        <v/>
      </c>
      <c r="AI9479">
        <f t="shared" si="915"/>
        <v>0</v>
      </c>
      <c r="AJ9479">
        <f t="shared" si="916"/>
        <v>0</v>
      </c>
      <c r="AK9479">
        <v>0</v>
      </c>
      <c r="AL9479" t="str">
        <f>IF(AA9479="","",IFERROR(IF(ISNUMBER('Procytrat 640'!E481),'Procytrat 640'!E481,IF(ISNUMBER(SEARCH("12",'Procytrat 640'!E481)),EDATE(AB9479,12),IF(ISNUMBER(SEARCH("6",'Procytrat 640'!E481)),EDATE(AB9479,6),IF(ISNUMBER(SEARCH("3",'Procytrat 640'!E481)),EDATE(AB9479,3),DATEVALUE('Procytrat 640'!E481))))),""))</f>
        <v/>
      </c>
      <c r="AM9479" t="str">
        <f t="shared" ca="1" si="917"/>
        <v/>
      </c>
    </row>
    <row r="9480" spans="27:39" x14ac:dyDescent="0.3">
      <c r="AA9480" t="str">
        <f>IF(COUNTA('Procytrat 640'!B482,'Procytrat 640'!C482,'Procytrat 640'!D482)&gt;0,"640","")</f>
        <v/>
      </c>
      <c r="AB9480" t="str">
        <f>IFERROR(IF(ISNUMBER('Procytrat 640'!B482),'Procytrat 640'!B482,DATEVALUE('Procytrat 640'!B482)),"")</f>
        <v/>
      </c>
      <c r="AC9480" t="str">
        <f>IF(AA9480="","",'Procytrat 640'!C482)</f>
        <v/>
      </c>
      <c r="AD9480" t="str">
        <f>IF(AA9480="","",IFERROR(1*'Procytrat 640'!D482,IFERROR(_xludf.NUMBERVALUE('Procytrat 640'!D482,".",","),IFERROR(_xludf.NUMBERVALUE('Procytrat 640'!D482,",","."),0))))</f>
        <v/>
      </c>
      <c r="AE9480" t="str">
        <f>IF(AA9480="","",'Procytrat 640'!L482)</f>
        <v/>
      </c>
      <c r="AF9480">
        <f t="shared" si="912"/>
        <v>0</v>
      </c>
      <c r="AG9480" t="str">
        <f t="shared" si="913"/>
        <v/>
      </c>
      <c r="AH9480" t="str">
        <f t="shared" si="914"/>
        <v/>
      </c>
      <c r="AI9480">
        <f t="shared" si="915"/>
        <v>0</v>
      </c>
      <c r="AJ9480">
        <f t="shared" si="916"/>
        <v>0</v>
      </c>
      <c r="AK9480">
        <v>0</v>
      </c>
      <c r="AL9480" t="str">
        <f>IF(AA9480="","",IFERROR(IF(ISNUMBER('Procytrat 640'!E482),'Procytrat 640'!E482,IF(ISNUMBER(SEARCH("12",'Procytrat 640'!E482)),EDATE(AB9480,12),IF(ISNUMBER(SEARCH("6",'Procytrat 640'!E482)),EDATE(AB9480,6),IF(ISNUMBER(SEARCH("3",'Procytrat 640'!E482)),EDATE(AB9480,3),DATEVALUE('Procytrat 640'!E482))))),""))</f>
        <v/>
      </c>
      <c r="AM9480" t="str">
        <f t="shared" ca="1" si="917"/>
        <v/>
      </c>
    </row>
    <row r="9481" spans="27:39" x14ac:dyDescent="0.3">
      <c r="AA9481" t="str">
        <f>IF(COUNTA('Procytrat 640'!B483,'Procytrat 640'!C483,'Procytrat 640'!D483)&gt;0,"640","")</f>
        <v/>
      </c>
      <c r="AB9481" t="str">
        <f>IFERROR(IF(ISNUMBER('Procytrat 640'!B483),'Procytrat 640'!B483,DATEVALUE('Procytrat 640'!B483)),"")</f>
        <v/>
      </c>
      <c r="AC9481" t="str">
        <f>IF(AA9481="","",'Procytrat 640'!C483)</f>
        <v/>
      </c>
      <c r="AD9481" t="str">
        <f>IF(AA9481="","",IFERROR(1*'Procytrat 640'!D483,IFERROR(_xludf.NUMBERVALUE('Procytrat 640'!D483,".",","),IFERROR(_xludf.NUMBERVALUE('Procytrat 640'!D483,",","."),0))))</f>
        <v/>
      </c>
      <c r="AE9481" t="str">
        <f>IF(AA9481="","",'Procytrat 640'!L483)</f>
        <v/>
      </c>
      <c r="AF9481">
        <f t="shared" si="912"/>
        <v>0</v>
      </c>
      <c r="AG9481" t="str">
        <f t="shared" si="913"/>
        <v/>
      </c>
      <c r="AH9481" t="str">
        <f t="shared" si="914"/>
        <v/>
      </c>
      <c r="AI9481">
        <f t="shared" si="915"/>
        <v>0</v>
      </c>
      <c r="AJ9481">
        <f t="shared" si="916"/>
        <v>0</v>
      </c>
      <c r="AK9481">
        <v>0</v>
      </c>
      <c r="AL9481" t="str">
        <f>IF(AA9481="","",IFERROR(IF(ISNUMBER('Procytrat 640'!E483),'Procytrat 640'!E483,IF(ISNUMBER(SEARCH("12",'Procytrat 640'!E483)),EDATE(AB9481,12),IF(ISNUMBER(SEARCH("6",'Procytrat 640'!E483)),EDATE(AB9481,6),IF(ISNUMBER(SEARCH("3",'Procytrat 640'!E483)),EDATE(AB9481,3),DATEVALUE('Procytrat 640'!E483))))),""))</f>
        <v/>
      </c>
      <c r="AM9481" t="str">
        <f t="shared" ca="1" si="917"/>
        <v/>
      </c>
    </row>
    <row r="9482" spans="27:39" x14ac:dyDescent="0.3">
      <c r="AA9482" t="str">
        <f>IF(COUNTA('Procytrat 640'!B484,'Procytrat 640'!C484,'Procytrat 640'!D484)&gt;0,"640","")</f>
        <v/>
      </c>
      <c r="AB9482" t="str">
        <f>IFERROR(IF(ISNUMBER('Procytrat 640'!B484),'Procytrat 640'!B484,DATEVALUE('Procytrat 640'!B484)),"")</f>
        <v/>
      </c>
      <c r="AC9482" t="str">
        <f>IF(AA9482="","",'Procytrat 640'!C484)</f>
        <v/>
      </c>
      <c r="AD9482" t="str">
        <f>IF(AA9482="","",IFERROR(1*'Procytrat 640'!D484,IFERROR(_xludf.NUMBERVALUE('Procytrat 640'!D484,".",","),IFERROR(_xludf.NUMBERVALUE('Procytrat 640'!D484,",","."),0))))</f>
        <v/>
      </c>
      <c r="AE9482" t="str">
        <f>IF(AA9482="","",'Procytrat 640'!L484)</f>
        <v/>
      </c>
      <c r="AF9482">
        <f t="shared" si="912"/>
        <v>0</v>
      </c>
      <c r="AG9482" t="str">
        <f t="shared" si="913"/>
        <v/>
      </c>
      <c r="AH9482" t="str">
        <f t="shared" si="914"/>
        <v/>
      </c>
      <c r="AI9482">
        <f t="shared" si="915"/>
        <v>0</v>
      </c>
      <c r="AJ9482">
        <f t="shared" si="916"/>
        <v>0</v>
      </c>
      <c r="AK9482">
        <v>0</v>
      </c>
      <c r="AL9482" t="str">
        <f>IF(AA9482="","",IFERROR(IF(ISNUMBER('Procytrat 640'!E484),'Procytrat 640'!E484,IF(ISNUMBER(SEARCH("12",'Procytrat 640'!E484)),EDATE(AB9482,12),IF(ISNUMBER(SEARCH("6",'Procytrat 640'!E484)),EDATE(AB9482,6),IF(ISNUMBER(SEARCH("3",'Procytrat 640'!E484)),EDATE(AB9482,3),DATEVALUE('Procytrat 640'!E484))))),""))</f>
        <v/>
      </c>
      <c r="AM9482" t="str">
        <f t="shared" ca="1" si="917"/>
        <v/>
      </c>
    </row>
    <row r="9483" spans="27:39" x14ac:dyDescent="0.3">
      <c r="AA9483" t="str">
        <f>IF(COUNTA('Procytrat 640'!B485,'Procytrat 640'!C485,'Procytrat 640'!D485)&gt;0,"640","")</f>
        <v/>
      </c>
      <c r="AB9483" t="str">
        <f>IFERROR(IF(ISNUMBER('Procytrat 640'!B485),'Procytrat 640'!B485,DATEVALUE('Procytrat 640'!B485)),"")</f>
        <v/>
      </c>
      <c r="AC9483" t="str">
        <f>IF(AA9483="","",'Procytrat 640'!C485)</f>
        <v/>
      </c>
      <c r="AD9483" t="str">
        <f>IF(AA9483="","",IFERROR(1*'Procytrat 640'!D485,IFERROR(_xludf.NUMBERVALUE('Procytrat 640'!D485,".",","),IFERROR(_xludf.NUMBERVALUE('Procytrat 640'!D485,",","."),0))))</f>
        <v/>
      </c>
      <c r="AE9483" t="str">
        <f>IF(AA9483="","",'Procytrat 640'!L485)</f>
        <v/>
      </c>
      <c r="AF9483">
        <f t="shared" si="912"/>
        <v>0</v>
      </c>
      <c r="AG9483" t="str">
        <f t="shared" si="913"/>
        <v/>
      </c>
      <c r="AH9483" t="str">
        <f t="shared" si="914"/>
        <v/>
      </c>
      <c r="AI9483">
        <f t="shared" si="915"/>
        <v>0</v>
      </c>
      <c r="AJ9483">
        <f t="shared" si="916"/>
        <v>0</v>
      </c>
      <c r="AK9483">
        <v>0</v>
      </c>
      <c r="AL9483" t="str">
        <f>IF(AA9483="","",IFERROR(IF(ISNUMBER('Procytrat 640'!E485),'Procytrat 640'!E485,IF(ISNUMBER(SEARCH("12",'Procytrat 640'!E485)),EDATE(AB9483,12),IF(ISNUMBER(SEARCH("6",'Procytrat 640'!E485)),EDATE(AB9483,6),IF(ISNUMBER(SEARCH("3",'Procytrat 640'!E485)),EDATE(AB9483,3),DATEVALUE('Procytrat 640'!E485))))),""))</f>
        <v/>
      </c>
      <c r="AM9483" t="str">
        <f t="shared" ca="1" si="917"/>
        <v/>
      </c>
    </row>
    <row r="9484" spans="27:39" x14ac:dyDescent="0.3">
      <c r="AA9484" t="str">
        <f>IF(COUNTA('Procytrat 640'!B486,'Procytrat 640'!C486,'Procytrat 640'!D486)&gt;0,"640","")</f>
        <v/>
      </c>
      <c r="AB9484" t="str">
        <f>IFERROR(IF(ISNUMBER('Procytrat 640'!B486),'Procytrat 640'!B486,DATEVALUE('Procytrat 640'!B486)),"")</f>
        <v/>
      </c>
      <c r="AC9484" t="str">
        <f>IF(AA9484="","",'Procytrat 640'!C486)</f>
        <v/>
      </c>
      <c r="AD9484" t="str">
        <f>IF(AA9484="","",IFERROR(1*'Procytrat 640'!D486,IFERROR(_xludf.NUMBERVALUE('Procytrat 640'!D486,".",","),IFERROR(_xludf.NUMBERVALUE('Procytrat 640'!D486,",","."),0))))</f>
        <v/>
      </c>
      <c r="AE9484" t="str">
        <f>IF(AA9484="","",'Procytrat 640'!L486)</f>
        <v/>
      </c>
      <c r="AF9484">
        <f t="shared" si="912"/>
        <v>0</v>
      </c>
      <c r="AG9484" t="str">
        <f t="shared" si="913"/>
        <v/>
      </c>
      <c r="AH9484" t="str">
        <f t="shared" si="914"/>
        <v/>
      </c>
      <c r="AI9484">
        <f t="shared" si="915"/>
        <v>0</v>
      </c>
      <c r="AJ9484">
        <f t="shared" si="916"/>
        <v>0</v>
      </c>
      <c r="AK9484">
        <v>0</v>
      </c>
      <c r="AL9484" t="str">
        <f>IF(AA9484="","",IFERROR(IF(ISNUMBER('Procytrat 640'!E486),'Procytrat 640'!E486,IF(ISNUMBER(SEARCH("12",'Procytrat 640'!E486)),EDATE(AB9484,12),IF(ISNUMBER(SEARCH("6",'Procytrat 640'!E486)),EDATE(AB9484,6),IF(ISNUMBER(SEARCH("3",'Procytrat 640'!E486)),EDATE(AB9484,3),DATEVALUE('Procytrat 640'!E486))))),""))</f>
        <v/>
      </c>
      <c r="AM9484" t="str">
        <f t="shared" ca="1" si="917"/>
        <v/>
      </c>
    </row>
    <row r="9485" spans="27:39" x14ac:dyDescent="0.3">
      <c r="AA9485" t="str">
        <f>IF(COUNTA('Procytrat 640'!B487,'Procytrat 640'!C487,'Procytrat 640'!D487)&gt;0,"640","")</f>
        <v/>
      </c>
      <c r="AB9485" t="str">
        <f>IFERROR(IF(ISNUMBER('Procytrat 640'!B487),'Procytrat 640'!B487,DATEVALUE('Procytrat 640'!B487)),"")</f>
        <v/>
      </c>
      <c r="AC9485" t="str">
        <f>IF(AA9485="","",'Procytrat 640'!C487)</f>
        <v/>
      </c>
      <c r="AD9485" t="str">
        <f>IF(AA9485="","",IFERROR(1*'Procytrat 640'!D487,IFERROR(_xludf.NUMBERVALUE('Procytrat 640'!D487,".",","),IFERROR(_xludf.NUMBERVALUE('Procytrat 640'!D487,",","."),0))))</f>
        <v/>
      </c>
      <c r="AE9485" t="str">
        <f>IF(AA9485="","",'Procytrat 640'!L487)</f>
        <v/>
      </c>
      <c r="AF9485">
        <f t="shared" si="912"/>
        <v>0</v>
      </c>
      <c r="AG9485" t="str">
        <f t="shared" si="913"/>
        <v/>
      </c>
      <c r="AH9485" t="str">
        <f t="shared" si="914"/>
        <v/>
      </c>
      <c r="AI9485">
        <f t="shared" si="915"/>
        <v>0</v>
      </c>
      <c r="AJ9485">
        <f t="shared" si="916"/>
        <v>0</v>
      </c>
      <c r="AK9485">
        <v>0</v>
      </c>
      <c r="AL9485" t="str">
        <f>IF(AA9485="","",IFERROR(IF(ISNUMBER('Procytrat 640'!E487),'Procytrat 640'!E487,IF(ISNUMBER(SEARCH("12",'Procytrat 640'!E487)),EDATE(AB9485,12),IF(ISNUMBER(SEARCH("6",'Procytrat 640'!E487)),EDATE(AB9485,6),IF(ISNUMBER(SEARCH("3",'Procytrat 640'!E487)),EDATE(AB9485,3),DATEVALUE('Procytrat 640'!E487))))),""))</f>
        <v/>
      </c>
      <c r="AM9485" t="str">
        <f t="shared" ca="1" si="917"/>
        <v/>
      </c>
    </row>
    <row r="9486" spans="27:39" x14ac:dyDescent="0.3">
      <c r="AA9486" t="str">
        <f>IF(COUNTA('Procytrat 640'!B488,'Procytrat 640'!C488,'Procytrat 640'!D488)&gt;0,"640","")</f>
        <v/>
      </c>
      <c r="AB9486" t="str">
        <f>IFERROR(IF(ISNUMBER('Procytrat 640'!B488),'Procytrat 640'!B488,DATEVALUE('Procytrat 640'!B488)),"")</f>
        <v/>
      </c>
      <c r="AC9486" t="str">
        <f>IF(AA9486="","",'Procytrat 640'!C488)</f>
        <v/>
      </c>
      <c r="AD9486" t="str">
        <f>IF(AA9486="","",IFERROR(1*'Procytrat 640'!D488,IFERROR(_xludf.NUMBERVALUE('Procytrat 640'!D488,".",","),IFERROR(_xludf.NUMBERVALUE('Procytrat 640'!D488,",","."),0))))</f>
        <v/>
      </c>
      <c r="AE9486" t="str">
        <f>IF(AA9486="","",'Procytrat 640'!L488)</f>
        <v/>
      </c>
      <c r="AF9486">
        <f t="shared" si="912"/>
        <v>0</v>
      </c>
      <c r="AG9486" t="str">
        <f t="shared" si="913"/>
        <v/>
      </c>
      <c r="AH9486" t="str">
        <f t="shared" si="914"/>
        <v/>
      </c>
      <c r="AI9486">
        <f t="shared" si="915"/>
        <v>0</v>
      </c>
      <c r="AJ9486">
        <f t="shared" si="916"/>
        <v>0</v>
      </c>
      <c r="AK9486">
        <v>0</v>
      </c>
      <c r="AL9486" t="str">
        <f>IF(AA9486="","",IFERROR(IF(ISNUMBER('Procytrat 640'!E488),'Procytrat 640'!E488,IF(ISNUMBER(SEARCH("12",'Procytrat 640'!E488)),EDATE(AB9486,12),IF(ISNUMBER(SEARCH("6",'Procytrat 640'!E488)),EDATE(AB9486,6),IF(ISNUMBER(SEARCH("3",'Procytrat 640'!E488)),EDATE(AB9486,3),DATEVALUE('Procytrat 640'!E488))))),""))</f>
        <v/>
      </c>
      <c r="AM9486" t="str">
        <f t="shared" ca="1" si="917"/>
        <v/>
      </c>
    </row>
    <row r="9487" spans="27:39" x14ac:dyDescent="0.3">
      <c r="AA9487" t="str">
        <f>IF(COUNTA('Procytrat 640'!B489,'Procytrat 640'!C489,'Procytrat 640'!D489)&gt;0,"640","")</f>
        <v/>
      </c>
      <c r="AB9487" t="str">
        <f>IFERROR(IF(ISNUMBER('Procytrat 640'!B489),'Procytrat 640'!B489,DATEVALUE('Procytrat 640'!B489)),"")</f>
        <v/>
      </c>
      <c r="AC9487" t="str">
        <f>IF(AA9487="","",'Procytrat 640'!C489)</f>
        <v/>
      </c>
      <c r="AD9487" t="str">
        <f>IF(AA9487="","",IFERROR(1*'Procytrat 640'!D489,IFERROR(_xludf.NUMBERVALUE('Procytrat 640'!D489,".",","),IFERROR(_xludf.NUMBERVALUE('Procytrat 640'!D489,",","."),0))))</f>
        <v/>
      </c>
      <c r="AE9487" t="str">
        <f>IF(AA9487="","",'Procytrat 640'!L489)</f>
        <v/>
      </c>
      <c r="AF9487">
        <f t="shared" si="912"/>
        <v>0</v>
      </c>
      <c r="AG9487" t="str">
        <f t="shared" si="913"/>
        <v/>
      </c>
      <c r="AH9487" t="str">
        <f t="shared" si="914"/>
        <v/>
      </c>
      <c r="AI9487">
        <f t="shared" si="915"/>
        <v>0</v>
      </c>
      <c r="AJ9487">
        <f t="shared" si="916"/>
        <v>0</v>
      </c>
      <c r="AK9487">
        <v>0</v>
      </c>
      <c r="AL9487" t="str">
        <f>IF(AA9487="","",IFERROR(IF(ISNUMBER('Procytrat 640'!E489),'Procytrat 640'!E489,IF(ISNUMBER(SEARCH("12",'Procytrat 640'!E489)),EDATE(AB9487,12),IF(ISNUMBER(SEARCH("6",'Procytrat 640'!E489)),EDATE(AB9487,6),IF(ISNUMBER(SEARCH("3",'Procytrat 640'!E489)),EDATE(AB9487,3),DATEVALUE('Procytrat 640'!E489))))),""))</f>
        <v/>
      </c>
      <c r="AM9487" t="str">
        <f t="shared" ca="1" si="917"/>
        <v/>
      </c>
    </row>
    <row r="9488" spans="27:39" x14ac:dyDescent="0.3">
      <c r="AA9488" t="str">
        <f>IF(COUNTA('Procytrat 640'!B490,'Procytrat 640'!C490,'Procytrat 640'!D490)&gt;0,"640","")</f>
        <v/>
      </c>
      <c r="AB9488" t="str">
        <f>IFERROR(IF(ISNUMBER('Procytrat 640'!B490),'Procytrat 640'!B490,DATEVALUE('Procytrat 640'!B490)),"")</f>
        <v/>
      </c>
      <c r="AC9488" t="str">
        <f>IF(AA9488="","",'Procytrat 640'!C490)</f>
        <v/>
      </c>
      <c r="AD9488" t="str">
        <f>IF(AA9488="","",IFERROR(1*'Procytrat 640'!D490,IFERROR(_xludf.NUMBERVALUE('Procytrat 640'!D490,".",","),IFERROR(_xludf.NUMBERVALUE('Procytrat 640'!D490,",","."),0))))</f>
        <v/>
      </c>
      <c r="AE9488" t="str">
        <f>IF(AA9488="","",'Procytrat 640'!L490)</f>
        <v/>
      </c>
      <c r="AF9488">
        <f t="shared" si="912"/>
        <v>0</v>
      </c>
      <c r="AG9488" t="str">
        <f t="shared" si="913"/>
        <v/>
      </c>
      <c r="AH9488" t="str">
        <f t="shared" si="914"/>
        <v/>
      </c>
      <c r="AI9488">
        <f t="shared" si="915"/>
        <v>0</v>
      </c>
      <c r="AJ9488">
        <f t="shared" si="916"/>
        <v>0</v>
      </c>
      <c r="AK9488">
        <v>0</v>
      </c>
      <c r="AL9488" t="str">
        <f>IF(AA9488="","",IFERROR(IF(ISNUMBER('Procytrat 640'!E490),'Procytrat 640'!E490,IF(ISNUMBER(SEARCH("12",'Procytrat 640'!E490)),EDATE(AB9488,12),IF(ISNUMBER(SEARCH("6",'Procytrat 640'!E490)),EDATE(AB9488,6),IF(ISNUMBER(SEARCH("3",'Procytrat 640'!E490)),EDATE(AB9488,3),DATEVALUE('Procytrat 640'!E490))))),""))</f>
        <v/>
      </c>
      <c r="AM9488" t="str">
        <f t="shared" ca="1" si="917"/>
        <v/>
      </c>
    </row>
    <row r="9489" spans="27:39" x14ac:dyDescent="0.3">
      <c r="AA9489" t="str">
        <f>IF(COUNTA('Procytrat 640'!B491,'Procytrat 640'!C491,'Procytrat 640'!D491)&gt;0,"640","")</f>
        <v/>
      </c>
      <c r="AB9489" t="str">
        <f>IFERROR(IF(ISNUMBER('Procytrat 640'!B491),'Procytrat 640'!B491,DATEVALUE('Procytrat 640'!B491)),"")</f>
        <v/>
      </c>
      <c r="AC9489" t="str">
        <f>IF(AA9489="","",'Procytrat 640'!C491)</f>
        <v/>
      </c>
      <c r="AD9489" t="str">
        <f>IF(AA9489="","",IFERROR(1*'Procytrat 640'!D491,IFERROR(_xludf.NUMBERVALUE('Procytrat 640'!D491,".",","),IFERROR(_xludf.NUMBERVALUE('Procytrat 640'!D491,",","."),0))))</f>
        <v/>
      </c>
      <c r="AE9489" t="str">
        <f>IF(AA9489="","",'Procytrat 640'!L491)</f>
        <v/>
      </c>
      <c r="AF9489">
        <f t="shared" si="912"/>
        <v>0</v>
      </c>
      <c r="AG9489" t="str">
        <f t="shared" si="913"/>
        <v/>
      </c>
      <c r="AH9489" t="str">
        <f t="shared" si="914"/>
        <v/>
      </c>
      <c r="AI9489">
        <f t="shared" si="915"/>
        <v>0</v>
      </c>
      <c r="AJ9489">
        <f t="shared" si="916"/>
        <v>0</v>
      </c>
      <c r="AK9489">
        <v>0</v>
      </c>
      <c r="AL9489" t="str">
        <f>IF(AA9489="","",IFERROR(IF(ISNUMBER('Procytrat 640'!E491),'Procytrat 640'!E491,IF(ISNUMBER(SEARCH("12",'Procytrat 640'!E491)),EDATE(AB9489,12),IF(ISNUMBER(SEARCH("6",'Procytrat 640'!E491)),EDATE(AB9489,6),IF(ISNUMBER(SEARCH("3",'Procytrat 640'!E491)),EDATE(AB9489,3),DATEVALUE('Procytrat 640'!E491))))),""))</f>
        <v/>
      </c>
      <c r="AM9489" t="str">
        <f t="shared" ca="1" si="917"/>
        <v/>
      </c>
    </row>
    <row r="9490" spans="27:39" x14ac:dyDescent="0.3">
      <c r="AA9490" t="str">
        <f>IF(COUNTA('Procytrat 640'!B492,'Procytrat 640'!C492,'Procytrat 640'!D492)&gt;0,"640","")</f>
        <v/>
      </c>
      <c r="AB9490" t="str">
        <f>IFERROR(IF(ISNUMBER('Procytrat 640'!B492),'Procytrat 640'!B492,DATEVALUE('Procytrat 640'!B492)),"")</f>
        <v/>
      </c>
      <c r="AC9490" t="str">
        <f>IF(AA9490="","",'Procytrat 640'!C492)</f>
        <v/>
      </c>
      <c r="AD9490" t="str">
        <f>IF(AA9490="","",IFERROR(1*'Procytrat 640'!D492,IFERROR(_xludf.NUMBERVALUE('Procytrat 640'!D492,".",","),IFERROR(_xludf.NUMBERVALUE('Procytrat 640'!D492,",","."),0))))</f>
        <v/>
      </c>
      <c r="AE9490" t="str">
        <f>IF(AA9490="","",'Procytrat 640'!L492)</f>
        <v/>
      </c>
      <c r="AF9490">
        <f t="shared" si="912"/>
        <v>0</v>
      </c>
      <c r="AG9490" t="str">
        <f t="shared" si="913"/>
        <v/>
      </c>
      <c r="AH9490" t="str">
        <f t="shared" si="914"/>
        <v/>
      </c>
      <c r="AI9490">
        <f t="shared" si="915"/>
        <v>0</v>
      </c>
      <c r="AJ9490">
        <f t="shared" si="916"/>
        <v>0</v>
      </c>
      <c r="AK9490">
        <v>0</v>
      </c>
      <c r="AL9490" t="str">
        <f>IF(AA9490="","",IFERROR(IF(ISNUMBER('Procytrat 640'!E492),'Procytrat 640'!E492,IF(ISNUMBER(SEARCH("12",'Procytrat 640'!E492)),EDATE(AB9490,12),IF(ISNUMBER(SEARCH("6",'Procytrat 640'!E492)),EDATE(AB9490,6),IF(ISNUMBER(SEARCH("3",'Procytrat 640'!E492)),EDATE(AB9490,3),DATEVALUE('Procytrat 640'!E492))))),""))</f>
        <v/>
      </c>
      <c r="AM9490" t="str">
        <f t="shared" ca="1" si="917"/>
        <v/>
      </c>
    </row>
    <row r="9491" spans="27:39" x14ac:dyDescent="0.3">
      <c r="AA9491" t="str">
        <f>IF(COUNTA('Procytrat 640'!B493,'Procytrat 640'!C493,'Procytrat 640'!D493)&gt;0,"640","")</f>
        <v/>
      </c>
      <c r="AB9491" t="str">
        <f>IFERROR(IF(ISNUMBER('Procytrat 640'!B493),'Procytrat 640'!B493,DATEVALUE('Procytrat 640'!B493)),"")</f>
        <v/>
      </c>
      <c r="AC9491" t="str">
        <f>IF(AA9491="","",'Procytrat 640'!C493)</f>
        <v/>
      </c>
      <c r="AD9491" t="str">
        <f>IF(AA9491="","",IFERROR(1*'Procytrat 640'!D493,IFERROR(_xludf.NUMBERVALUE('Procytrat 640'!D493,".",","),IFERROR(_xludf.NUMBERVALUE('Procytrat 640'!D493,",","."),0))))</f>
        <v/>
      </c>
      <c r="AE9491" t="str">
        <f>IF(AA9491="","",'Procytrat 640'!L493)</f>
        <v/>
      </c>
      <c r="AF9491">
        <f t="shared" si="912"/>
        <v>0</v>
      </c>
      <c r="AG9491" t="str">
        <f t="shared" si="913"/>
        <v/>
      </c>
      <c r="AH9491" t="str">
        <f t="shared" si="914"/>
        <v/>
      </c>
      <c r="AI9491">
        <f t="shared" si="915"/>
        <v>0</v>
      </c>
      <c r="AJ9491">
        <f t="shared" si="916"/>
        <v>0</v>
      </c>
      <c r="AK9491">
        <v>0</v>
      </c>
      <c r="AL9491" t="str">
        <f>IF(AA9491="","",IFERROR(IF(ISNUMBER('Procytrat 640'!E493),'Procytrat 640'!E493,IF(ISNUMBER(SEARCH("12",'Procytrat 640'!E493)),EDATE(AB9491,12),IF(ISNUMBER(SEARCH("6",'Procytrat 640'!E493)),EDATE(AB9491,6),IF(ISNUMBER(SEARCH("3",'Procytrat 640'!E493)),EDATE(AB9491,3),DATEVALUE('Procytrat 640'!E493))))),""))</f>
        <v/>
      </c>
      <c r="AM9491" t="str">
        <f t="shared" ca="1" si="917"/>
        <v/>
      </c>
    </row>
    <row r="9492" spans="27:39" x14ac:dyDescent="0.3">
      <c r="AA9492" t="str">
        <f>IF(COUNTA('Procytrat 640'!B494,'Procytrat 640'!C494,'Procytrat 640'!D494)&gt;0,"640","")</f>
        <v/>
      </c>
      <c r="AB9492" t="str">
        <f>IFERROR(IF(ISNUMBER('Procytrat 640'!B494),'Procytrat 640'!B494,DATEVALUE('Procytrat 640'!B494)),"")</f>
        <v/>
      </c>
      <c r="AC9492" t="str">
        <f>IF(AA9492="","",'Procytrat 640'!C494)</f>
        <v/>
      </c>
      <c r="AD9492" t="str">
        <f>IF(AA9492="","",IFERROR(1*'Procytrat 640'!D494,IFERROR(_xludf.NUMBERVALUE('Procytrat 640'!D494,".",","),IFERROR(_xludf.NUMBERVALUE('Procytrat 640'!D494,",","."),0))))</f>
        <v/>
      </c>
      <c r="AE9492" t="str">
        <f>IF(AA9492="","",'Procytrat 640'!L494)</f>
        <v/>
      </c>
      <c r="AF9492">
        <f t="shared" si="912"/>
        <v>0</v>
      </c>
      <c r="AG9492" t="str">
        <f t="shared" si="913"/>
        <v/>
      </c>
      <c r="AH9492" t="str">
        <f t="shared" si="914"/>
        <v/>
      </c>
      <c r="AI9492">
        <f t="shared" si="915"/>
        <v>0</v>
      </c>
      <c r="AJ9492">
        <f t="shared" si="916"/>
        <v>0</v>
      </c>
      <c r="AK9492">
        <v>0</v>
      </c>
      <c r="AL9492" t="str">
        <f>IF(AA9492="","",IFERROR(IF(ISNUMBER('Procytrat 640'!E494),'Procytrat 640'!E494,IF(ISNUMBER(SEARCH("12",'Procytrat 640'!E494)),EDATE(AB9492,12),IF(ISNUMBER(SEARCH("6",'Procytrat 640'!E494)),EDATE(AB9492,6),IF(ISNUMBER(SEARCH("3",'Procytrat 640'!E494)),EDATE(AB9492,3),DATEVALUE('Procytrat 640'!E494))))),""))</f>
        <v/>
      </c>
      <c r="AM9492" t="str">
        <f t="shared" ca="1" si="917"/>
        <v/>
      </c>
    </row>
    <row r="9493" spans="27:39" x14ac:dyDescent="0.3">
      <c r="AA9493" t="str">
        <f>IF(COUNTA('Procytrat 640'!B495,'Procytrat 640'!C495,'Procytrat 640'!D495)&gt;0,"640","")</f>
        <v/>
      </c>
      <c r="AB9493" t="str">
        <f>IFERROR(IF(ISNUMBER('Procytrat 640'!B495),'Procytrat 640'!B495,DATEVALUE('Procytrat 640'!B495)),"")</f>
        <v/>
      </c>
      <c r="AC9493" t="str">
        <f>IF(AA9493="","",'Procytrat 640'!C495)</f>
        <v/>
      </c>
      <c r="AD9493" t="str">
        <f>IF(AA9493="","",IFERROR(1*'Procytrat 640'!D495,IFERROR(_xludf.NUMBERVALUE('Procytrat 640'!D495,".",","),IFERROR(_xludf.NUMBERVALUE('Procytrat 640'!D495,",","."),0))))</f>
        <v/>
      </c>
      <c r="AE9493" t="str">
        <f>IF(AA9493="","",'Procytrat 640'!L495)</f>
        <v/>
      </c>
      <c r="AF9493">
        <f t="shared" si="912"/>
        <v>0</v>
      </c>
      <c r="AG9493" t="str">
        <f t="shared" si="913"/>
        <v/>
      </c>
      <c r="AH9493" t="str">
        <f t="shared" si="914"/>
        <v/>
      </c>
      <c r="AI9493">
        <f t="shared" si="915"/>
        <v>0</v>
      </c>
      <c r="AJ9493">
        <f t="shared" si="916"/>
        <v>0</v>
      </c>
      <c r="AK9493">
        <v>0</v>
      </c>
      <c r="AL9493" t="str">
        <f>IF(AA9493="","",IFERROR(IF(ISNUMBER('Procytrat 640'!E495),'Procytrat 640'!E495,IF(ISNUMBER(SEARCH("12",'Procytrat 640'!E495)),EDATE(AB9493,12),IF(ISNUMBER(SEARCH("6",'Procytrat 640'!E495)),EDATE(AB9493,6),IF(ISNUMBER(SEARCH("3",'Procytrat 640'!E495)),EDATE(AB9493,3),DATEVALUE('Procytrat 640'!E495))))),""))</f>
        <v/>
      </c>
      <c r="AM9493" t="str">
        <f t="shared" ca="1" si="917"/>
        <v/>
      </c>
    </row>
    <row r="9494" spans="27:39" x14ac:dyDescent="0.3">
      <c r="AA9494" t="str">
        <f>IF(COUNTA('Procytrat 640'!B496,'Procytrat 640'!C496,'Procytrat 640'!D496)&gt;0,"640","")</f>
        <v/>
      </c>
      <c r="AB9494" t="str">
        <f>IFERROR(IF(ISNUMBER('Procytrat 640'!B496),'Procytrat 640'!B496,DATEVALUE('Procytrat 640'!B496)),"")</f>
        <v/>
      </c>
      <c r="AC9494" t="str">
        <f>IF(AA9494="","",'Procytrat 640'!C496)</f>
        <v/>
      </c>
      <c r="AD9494" t="str">
        <f>IF(AA9494="","",IFERROR(1*'Procytrat 640'!D496,IFERROR(_xludf.NUMBERVALUE('Procytrat 640'!D496,".",","),IFERROR(_xludf.NUMBERVALUE('Procytrat 640'!D496,",","."),0))))</f>
        <v/>
      </c>
      <c r="AE9494" t="str">
        <f>IF(AA9494="","",'Procytrat 640'!L496)</f>
        <v/>
      </c>
      <c r="AF9494">
        <f t="shared" si="912"/>
        <v>0</v>
      </c>
      <c r="AG9494" t="str">
        <f t="shared" si="913"/>
        <v/>
      </c>
      <c r="AH9494" t="str">
        <f t="shared" si="914"/>
        <v/>
      </c>
      <c r="AI9494">
        <f t="shared" si="915"/>
        <v>0</v>
      </c>
      <c r="AJ9494">
        <f t="shared" si="916"/>
        <v>0</v>
      </c>
      <c r="AK9494">
        <v>0</v>
      </c>
      <c r="AL9494" t="str">
        <f>IF(AA9494="","",IFERROR(IF(ISNUMBER('Procytrat 640'!E496),'Procytrat 640'!E496,IF(ISNUMBER(SEARCH("12",'Procytrat 640'!E496)),EDATE(AB9494,12),IF(ISNUMBER(SEARCH("6",'Procytrat 640'!E496)),EDATE(AB9494,6),IF(ISNUMBER(SEARCH("3",'Procytrat 640'!E496)),EDATE(AB9494,3),DATEVALUE('Procytrat 640'!E496))))),""))</f>
        <v/>
      </c>
      <c r="AM9494" t="str">
        <f t="shared" ca="1" si="917"/>
        <v/>
      </c>
    </row>
    <row r="9495" spans="27:39" x14ac:dyDescent="0.3">
      <c r="AA9495" t="str">
        <f>IF(COUNTA('Procytrat 640'!B497,'Procytrat 640'!C497,'Procytrat 640'!D497)&gt;0,"640","")</f>
        <v/>
      </c>
      <c r="AB9495" t="str">
        <f>IFERROR(IF(ISNUMBER('Procytrat 640'!B497),'Procytrat 640'!B497,DATEVALUE('Procytrat 640'!B497)),"")</f>
        <v/>
      </c>
      <c r="AC9495" t="str">
        <f>IF(AA9495="","",'Procytrat 640'!C497)</f>
        <v/>
      </c>
      <c r="AD9495" t="str">
        <f>IF(AA9495="","",IFERROR(1*'Procytrat 640'!D497,IFERROR(_xludf.NUMBERVALUE('Procytrat 640'!D497,".",","),IFERROR(_xludf.NUMBERVALUE('Procytrat 640'!D497,",","."),0))))</f>
        <v/>
      </c>
      <c r="AE9495" t="str">
        <f>IF(AA9495="","",'Procytrat 640'!L497)</f>
        <v/>
      </c>
      <c r="AF9495">
        <f t="shared" si="912"/>
        <v>0</v>
      </c>
      <c r="AG9495" t="str">
        <f t="shared" si="913"/>
        <v/>
      </c>
      <c r="AH9495" t="str">
        <f t="shared" si="914"/>
        <v/>
      </c>
      <c r="AI9495">
        <f t="shared" si="915"/>
        <v>0</v>
      </c>
      <c r="AJ9495">
        <f t="shared" si="916"/>
        <v>0</v>
      </c>
      <c r="AK9495">
        <v>0</v>
      </c>
      <c r="AL9495" t="str">
        <f>IF(AA9495="","",IFERROR(IF(ISNUMBER('Procytrat 640'!E497),'Procytrat 640'!E497,IF(ISNUMBER(SEARCH("12",'Procytrat 640'!E497)),EDATE(AB9495,12),IF(ISNUMBER(SEARCH("6",'Procytrat 640'!E497)),EDATE(AB9495,6),IF(ISNUMBER(SEARCH("3",'Procytrat 640'!E497)),EDATE(AB9495,3),DATEVALUE('Procytrat 640'!E497))))),""))</f>
        <v/>
      </c>
      <c r="AM9495" t="str">
        <f t="shared" ca="1" si="917"/>
        <v/>
      </c>
    </row>
    <row r="9496" spans="27:39" x14ac:dyDescent="0.3">
      <c r="AA9496" t="str">
        <f>IF(COUNTA('Procytrat 640'!B498,'Procytrat 640'!C498,'Procytrat 640'!D498)&gt;0,"640","")</f>
        <v/>
      </c>
      <c r="AB9496" t="str">
        <f>IFERROR(IF(ISNUMBER('Procytrat 640'!B498),'Procytrat 640'!B498,DATEVALUE('Procytrat 640'!B498)),"")</f>
        <v/>
      </c>
      <c r="AC9496" t="str">
        <f>IF(AA9496="","",'Procytrat 640'!C498)</f>
        <v/>
      </c>
      <c r="AD9496" t="str">
        <f>IF(AA9496="","",IFERROR(1*'Procytrat 640'!D498,IFERROR(_xludf.NUMBERVALUE('Procytrat 640'!D498,".",","),IFERROR(_xludf.NUMBERVALUE('Procytrat 640'!D498,",","."),0))))</f>
        <v/>
      </c>
      <c r="AE9496" t="str">
        <f>IF(AA9496="","",'Procytrat 640'!L498)</f>
        <v/>
      </c>
      <c r="AF9496">
        <f t="shared" si="912"/>
        <v>0</v>
      </c>
      <c r="AG9496" t="str">
        <f t="shared" si="913"/>
        <v/>
      </c>
      <c r="AH9496" t="str">
        <f t="shared" si="914"/>
        <v/>
      </c>
      <c r="AI9496">
        <f t="shared" si="915"/>
        <v>0</v>
      </c>
      <c r="AJ9496">
        <f t="shared" si="916"/>
        <v>0</v>
      </c>
      <c r="AK9496">
        <v>0</v>
      </c>
      <c r="AL9496" t="str">
        <f>IF(AA9496="","",IFERROR(IF(ISNUMBER('Procytrat 640'!E498),'Procytrat 640'!E498,IF(ISNUMBER(SEARCH("12",'Procytrat 640'!E498)),EDATE(AB9496,12),IF(ISNUMBER(SEARCH("6",'Procytrat 640'!E498)),EDATE(AB9496,6),IF(ISNUMBER(SEARCH("3",'Procytrat 640'!E498)),EDATE(AB9496,3),DATEVALUE('Procytrat 640'!E498))))),""))</f>
        <v/>
      </c>
      <c r="AM9496" t="str">
        <f t="shared" ca="1" si="917"/>
        <v/>
      </c>
    </row>
    <row r="9497" spans="27:39" x14ac:dyDescent="0.3">
      <c r="AA9497" t="str">
        <f>IF(COUNTA('Procytrat 640'!B499,'Procytrat 640'!C499,'Procytrat 640'!D499)&gt;0,"640","")</f>
        <v/>
      </c>
      <c r="AB9497" t="str">
        <f>IFERROR(IF(ISNUMBER('Procytrat 640'!B499),'Procytrat 640'!B499,DATEVALUE('Procytrat 640'!B499)),"")</f>
        <v/>
      </c>
      <c r="AC9497" t="str">
        <f>IF(AA9497="","",'Procytrat 640'!C499)</f>
        <v/>
      </c>
      <c r="AD9497" t="str">
        <f>IF(AA9497="","",IFERROR(1*'Procytrat 640'!D499,IFERROR(_xludf.NUMBERVALUE('Procytrat 640'!D499,".",","),IFERROR(_xludf.NUMBERVALUE('Procytrat 640'!D499,",","."),0))))</f>
        <v/>
      </c>
      <c r="AE9497" t="str">
        <f>IF(AA9497="","",'Procytrat 640'!L499)</f>
        <v/>
      </c>
      <c r="AF9497">
        <f t="shared" si="912"/>
        <v>0</v>
      </c>
      <c r="AG9497" t="str">
        <f t="shared" si="913"/>
        <v/>
      </c>
      <c r="AH9497" t="str">
        <f t="shared" si="914"/>
        <v/>
      </c>
      <c r="AI9497">
        <f t="shared" si="915"/>
        <v>0</v>
      </c>
      <c r="AJ9497">
        <f t="shared" si="916"/>
        <v>0</v>
      </c>
      <c r="AK9497">
        <v>0</v>
      </c>
      <c r="AL9497" t="str">
        <f>IF(AA9497="","",IFERROR(IF(ISNUMBER('Procytrat 640'!E499),'Procytrat 640'!E499,IF(ISNUMBER(SEARCH("12",'Procytrat 640'!E499)),EDATE(AB9497,12),IF(ISNUMBER(SEARCH("6",'Procytrat 640'!E499)),EDATE(AB9497,6),IF(ISNUMBER(SEARCH("3",'Procytrat 640'!E499)),EDATE(AB9497,3),DATEVALUE('Procytrat 640'!E499))))),""))</f>
        <v/>
      </c>
      <c r="AM9497" t="str">
        <f t="shared" ca="1" si="917"/>
        <v/>
      </c>
    </row>
    <row r="9498" spans="27:39" x14ac:dyDescent="0.3">
      <c r="AA9498" t="str">
        <f>IF(COUNTA('Procytrat 640'!B500,'Procytrat 640'!C500,'Procytrat 640'!D500)&gt;0,"640","")</f>
        <v/>
      </c>
      <c r="AB9498" t="str">
        <f>IFERROR(IF(ISNUMBER('Procytrat 640'!B500),'Procytrat 640'!B500,DATEVALUE('Procytrat 640'!B500)),"")</f>
        <v/>
      </c>
      <c r="AC9498" t="str">
        <f>IF(AA9498="","",'Procytrat 640'!C500)</f>
        <v/>
      </c>
      <c r="AD9498" t="str">
        <f>IF(AA9498="","",IFERROR(1*'Procytrat 640'!D500,IFERROR(_xludf.NUMBERVALUE('Procytrat 640'!D500,".",","),IFERROR(_xludf.NUMBERVALUE('Procytrat 640'!D500,",","."),0))))</f>
        <v/>
      </c>
      <c r="AE9498" t="str">
        <f>IF(AA9498="","",'Procytrat 640'!L500)</f>
        <v/>
      </c>
      <c r="AF9498">
        <f t="shared" si="912"/>
        <v>0</v>
      </c>
      <c r="AG9498" t="str">
        <f t="shared" si="913"/>
        <v/>
      </c>
      <c r="AH9498" t="str">
        <f t="shared" si="914"/>
        <v/>
      </c>
      <c r="AI9498">
        <f t="shared" si="915"/>
        <v>0</v>
      </c>
      <c r="AJ9498">
        <f t="shared" si="916"/>
        <v>0</v>
      </c>
      <c r="AK9498">
        <v>0</v>
      </c>
      <c r="AL9498" t="str">
        <f>IF(AA9498="","",IFERROR(IF(ISNUMBER('Procytrat 640'!E500),'Procytrat 640'!E500,IF(ISNUMBER(SEARCH("12",'Procytrat 640'!E500)),EDATE(AB9498,12),IF(ISNUMBER(SEARCH("6",'Procytrat 640'!E500)),EDATE(AB9498,6),IF(ISNUMBER(SEARCH("3",'Procytrat 640'!E500)),EDATE(AB9498,3),DATEVALUE('Procytrat 640'!E500))))),""))</f>
        <v/>
      </c>
      <c r="AM9498" t="str">
        <f t="shared" ca="1" si="917"/>
        <v/>
      </c>
    </row>
    <row r="9499" spans="27:39" x14ac:dyDescent="0.3">
      <c r="AA9499" t="str">
        <f>IF(COUNTA('Procytrat 640'!B501,'Procytrat 640'!C501,'Procytrat 640'!D501)&gt;0,"640","")</f>
        <v/>
      </c>
      <c r="AB9499" t="str">
        <f>IFERROR(IF(ISNUMBER('Procytrat 640'!B501),'Procytrat 640'!B501,DATEVALUE('Procytrat 640'!B501)),"")</f>
        <v/>
      </c>
      <c r="AC9499" t="str">
        <f>IF(AA9499="","",'Procytrat 640'!C501)</f>
        <v/>
      </c>
      <c r="AD9499" t="str">
        <f>IF(AA9499="","",IFERROR(1*'Procytrat 640'!D501,IFERROR(_xludf.NUMBERVALUE('Procytrat 640'!D501,".",","),IFERROR(_xludf.NUMBERVALUE('Procytrat 640'!D501,",","."),0))))</f>
        <v/>
      </c>
      <c r="AE9499" t="str">
        <f>IF(AA9499="","",'Procytrat 640'!L501)</f>
        <v/>
      </c>
      <c r="AF9499">
        <f t="shared" si="912"/>
        <v>0</v>
      </c>
      <c r="AG9499" t="str">
        <f t="shared" si="913"/>
        <v/>
      </c>
      <c r="AH9499" t="str">
        <f t="shared" si="914"/>
        <v/>
      </c>
      <c r="AI9499">
        <f t="shared" si="915"/>
        <v>0</v>
      </c>
      <c r="AJ9499">
        <f t="shared" si="916"/>
        <v>0</v>
      </c>
      <c r="AK9499">
        <v>0</v>
      </c>
      <c r="AL9499" t="str">
        <f>IF(AA9499="","",IFERROR(IF(ISNUMBER('Procytrat 640'!E501),'Procytrat 640'!E501,IF(ISNUMBER(SEARCH("12",'Procytrat 640'!E501)),EDATE(AB9499,12),IF(ISNUMBER(SEARCH("6",'Procytrat 640'!E501)),EDATE(AB9499,6),IF(ISNUMBER(SEARCH("3",'Procytrat 640'!E501)),EDATE(AB9499,3),DATEVALUE('Procytrat 640'!E501))))),""))</f>
        <v/>
      </c>
      <c r="AM9499" t="str">
        <f t="shared" ca="1" si="917"/>
        <v/>
      </c>
    </row>
    <row r="9500" spans="27:39" x14ac:dyDescent="0.3">
      <c r="AA9500" t="str">
        <f>IF(COUNTA('Procytrat 640'!B502,'Procytrat 640'!C502,'Procytrat 640'!D502)&gt;0,"640","")</f>
        <v/>
      </c>
      <c r="AB9500" t="str">
        <f>IFERROR(IF(ISNUMBER('Procytrat 640'!B502),'Procytrat 640'!B502,DATEVALUE('Procytrat 640'!B502)),"")</f>
        <v/>
      </c>
      <c r="AC9500" t="str">
        <f>IF(AA9500="","",'Procytrat 640'!C502)</f>
        <v/>
      </c>
      <c r="AD9500" t="str">
        <f>IF(AA9500="","",IFERROR(1*'Procytrat 640'!D502,IFERROR(_xludf.NUMBERVALUE('Procytrat 640'!D502,".",","),IFERROR(_xludf.NUMBERVALUE('Procytrat 640'!D502,",","."),0))))</f>
        <v/>
      </c>
      <c r="AE9500" t="str">
        <f>IF(AA9500="","",'Procytrat 640'!L502)</f>
        <v/>
      </c>
      <c r="AF9500">
        <f t="shared" si="912"/>
        <v>0</v>
      </c>
      <c r="AG9500" t="str">
        <f t="shared" si="913"/>
        <v/>
      </c>
      <c r="AH9500" t="str">
        <f t="shared" si="914"/>
        <v/>
      </c>
      <c r="AI9500">
        <f t="shared" si="915"/>
        <v>0</v>
      </c>
      <c r="AJ9500">
        <f t="shared" si="916"/>
        <v>0</v>
      </c>
      <c r="AK9500">
        <v>0</v>
      </c>
      <c r="AL9500" t="str">
        <f>IF(AA9500="","",IFERROR(IF(ISNUMBER('Procytrat 640'!E502),'Procytrat 640'!E502,IF(ISNUMBER(SEARCH("12",'Procytrat 640'!E502)),EDATE(AB9500,12),IF(ISNUMBER(SEARCH("6",'Procytrat 640'!E502)),EDATE(AB9500,6),IF(ISNUMBER(SEARCH("3",'Procytrat 640'!E502)),EDATE(AB9500,3),DATEVALUE('Procytrat 640'!E502))))),""))</f>
        <v/>
      </c>
      <c r="AM9500" t="str">
        <f t="shared" ca="1" si="917"/>
        <v/>
      </c>
    </row>
    <row r="9501" spans="27:39" x14ac:dyDescent="0.3">
      <c r="AA9501" t="str">
        <f>IF(COUNTA('Procytrat 640'!B503,'Procytrat 640'!C503,'Procytrat 640'!D503)&gt;0,"640","")</f>
        <v/>
      </c>
      <c r="AB9501" t="str">
        <f>IFERROR(IF(ISNUMBER('Procytrat 640'!B503),'Procytrat 640'!B503,DATEVALUE('Procytrat 640'!B503)),"")</f>
        <v/>
      </c>
      <c r="AC9501" t="str">
        <f>IF(AA9501="","",'Procytrat 640'!C503)</f>
        <v/>
      </c>
      <c r="AD9501" t="str">
        <f>IF(AA9501="","",IFERROR(1*'Procytrat 640'!D503,IFERROR(_xludf.NUMBERVALUE('Procytrat 640'!D503,".",","),IFERROR(_xludf.NUMBERVALUE('Procytrat 640'!D503,",","."),0))))</f>
        <v/>
      </c>
      <c r="AE9501" t="str">
        <f>IF(AA9501="","",'Procytrat 640'!L503)</f>
        <v/>
      </c>
      <c r="AF9501">
        <f t="shared" si="912"/>
        <v>0</v>
      </c>
      <c r="AG9501" t="str">
        <f t="shared" si="913"/>
        <v/>
      </c>
      <c r="AH9501" t="str">
        <f t="shared" si="914"/>
        <v/>
      </c>
      <c r="AI9501">
        <f t="shared" si="915"/>
        <v>0</v>
      </c>
      <c r="AJ9501">
        <f t="shared" si="916"/>
        <v>0</v>
      </c>
      <c r="AK9501">
        <v>0</v>
      </c>
      <c r="AL9501" t="str">
        <f>IF(AA9501="","",IFERROR(IF(ISNUMBER('Procytrat 640'!E503),'Procytrat 640'!E503,IF(ISNUMBER(SEARCH("12",'Procytrat 640'!E503)),EDATE(AB9501,12),IF(ISNUMBER(SEARCH("6",'Procytrat 640'!E503)),EDATE(AB9501,6),IF(ISNUMBER(SEARCH("3",'Procytrat 640'!E503)),EDATE(AB9501,3),DATEVALUE('Procytrat 640'!E503))))),""))</f>
        <v/>
      </c>
      <c r="AM9501" t="str">
        <f t="shared" ca="1" si="917"/>
        <v/>
      </c>
    </row>
    <row r="9502" spans="27:39" x14ac:dyDescent="0.3">
      <c r="AA9502" t="str">
        <f>IF(COUNTA('Procytrat 2001'!E4,'Procytrat 2001'!D4,'Procytrat 2001'!C4)&gt;0,"2001","")</f>
        <v>2001</v>
      </c>
      <c r="AB9502">
        <f>IFERROR(IF(ISNUMBER('Procytrat 2001'!E4),'Procytrat 2001'!E4,DATEVALUE('Procytrat 2001'!E4)),"")</f>
        <v>45888</v>
      </c>
      <c r="AC9502" t="str">
        <f>IF(AA9502="","",'Procytrat 2001'!D4)</f>
        <v>9352/25</v>
      </c>
      <c r="AD9502">
        <f>IF(AA9502="","",IFERROR(1*'Procytrat 2001'!C4,IFERROR(_xludf.NUMBERVALUE('Procytrat 2001'!C4,".",","),IFERROR(_xludf.NUMBERVALUE('Procytrat 2001'!C4,",","."),0))))</f>
        <v>2860</v>
      </c>
      <c r="AE9502">
        <f>IF(AA9502="","",'Procytrat 2001'!N4)</f>
        <v>0</v>
      </c>
      <c r="AF9502">
        <f t="shared" si="912"/>
        <v>0</v>
      </c>
      <c r="AG9502">
        <f t="shared" si="913"/>
        <v>2025</v>
      </c>
      <c r="AH9502">
        <f t="shared" si="914"/>
        <v>8</v>
      </c>
      <c r="AI9502">
        <f t="shared" si="915"/>
        <v>45888.009502000001</v>
      </c>
      <c r="AJ9502">
        <f t="shared" si="916"/>
        <v>1</v>
      </c>
      <c r="AK9502">
        <v>0</v>
      </c>
      <c r="AL9502">
        <f>IF(AA9502="","",IFERROR(IF(ISNUMBER('Procytrat 2001'!F4),'Procytrat 2001'!F4,IF(ISNUMBER(SEARCH("12",'Procytrat 2001'!F4)),EDATE(AB9502,12),IF(ISNUMBER(SEARCH("6",'Procytrat 2001'!F4)),EDATE(AB9502,6),IF(ISNUMBER(SEARCH("3",'Procytrat 2001'!F4)),EDATE(AB9502,3),DATEVALUE('Procytrat 2001'!F4))))),""))</f>
        <v>46072</v>
      </c>
      <c r="AM9502" t="str">
        <f t="shared" ca="1" si="917"/>
        <v/>
      </c>
    </row>
    <row r="9503" spans="27:39" x14ac:dyDescent="0.3">
      <c r="AA9503" t="str">
        <f>IF(COUNTA('Procytrat 2001'!E5,'Procytrat 2001'!D5,'Procytrat 2001'!C5)&gt;0,"2001","")</f>
        <v/>
      </c>
      <c r="AB9503" t="str">
        <f>IFERROR(IF(ISNUMBER('Procytrat 2001'!E5),'Procytrat 2001'!E5,DATEVALUE('Procytrat 2001'!E5)),"")</f>
        <v/>
      </c>
      <c r="AC9503" t="str">
        <f>IF(AA9503="","",'Procytrat 2001'!D5)</f>
        <v/>
      </c>
      <c r="AD9503" t="str">
        <f>IF(AA9503="","",IFERROR(1*'Procytrat 2001'!C5,IFERROR(_xludf.NUMBERVALUE('Procytrat 2001'!C5,".",","),IFERROR(_xludf.NUMBERVALUE('Procytrat 2001'!C5,",","."),0))))</f>
        <v/>
      </c>
      <c r="AE9503" t="str">
        <f>IF(AA9503="","",'Procytrat 2001'!N5)</f>
        <v/>
      </c>
      <c r="AF9503">
        <f t="shared" si="912"/>
        <v>0</v>
      </c>
      <c r="AG9503" t="str">
        <f t="shared" si="913"/>
        <v/>
      </c>
      <c r="AH9503" t="str">
        <f t="shared" si="914"/>
        <v/>
      </c>
      <c r="AI9503">
        <f t="shared" si="915"/>
        <v>0</v>
      </c>
      <c r="AJ9503">
        <f t="shared" si="916"/>
        <v>0</v>
      </c>
      <c r="AK9503">
        <v>0</v>
      </c>
      <c r="AL9503" t="str">
        <f>IF(AA9503="","",IFERROR(IF(ISNUMBER('Procytrat 2001'!F5),'Procytrat 2001'!F5,IF(ISNUMBER(SEARCH("12",'Procytrat 2001'!F5)),EDATE(AB9503,12),IF(ISNUMBER(SEARCH("6",'Procytrat 2001'!F5)),EDATE(AB9503,6),IF(ISNUMBER(SEARCH("3",'Procytrat 2001'!F5)),EDATE(AB9503,3),DATEVALUE('Procytrat 2001'!F5))))),""))</f>
        <v/>
      </c>
      <c r="AM9503" t="str">
        <f t="shared" ca="1" si="917"/>
        <v/>
      </c>
    </row>
    <row r="9504" spans="27:39" x14ac:dyDescent="0.3">
      <c r="AA9504" t="str">
        <f>IF(COUNTA('Procytrat 2001'!E6,'Procytrat 2001'!D6,'Procytrat 2001'!C6)&gt;0,"2001","")</f>
        <v/>
      </c>
      <c r="AB9504" t="str">
        <f>IFERROR(IF(ISNUMBER('Procytrat 2001'!E6),'Procytrat 2001'!E6,DATEVALUE('Procytrat 2001'!E6)),"")</f>
        <v/>
      </c>
      <c r="AC9504" t="str">
        <f>IF(AA9504="","",'Procytrat 2001'!D6)</f>
        <v/>
      </c>
      <c r="AD9504" t="str">
        <f>IF(AA9504="","",IFERROR(1*'Procytrat 2001'!C6,IFERROR(_xludf.NUMBERVALUE('Procytrat 2001'!C6,".",","),IFERROR(_xludf.NUMBERVALUE('Procytrat 2001'!C6,",","."),0))))</f>
        <v/>
      </c>
      <c r="AE9504" t="str">
        <f>IF(AA9504="","",'Procytrat 2001'!N6)</f>
        <v/>
      </c>
      <c r="AF9504">
        <f t="shared" si="912"/>
        <v>0</v>
      </c>
      <c r="AG9504" t="str">
        <f t="shared" si="913"/>
        <v/>
      </c>
      <c r="AH9504" t="str">
        <f t="shared" si="914"/>
        <v/>
      </c>
      <c r="AI9504">
        <f t="shared" si="915"/>
        <v>0</v>
      </c>
      <c r="AJ9504">
        <f t="shared" si="916"/>
        <v>0</v>
      </c>
      <c r="AK9504">
        <v>0</v>
      </c>
      <c r="AL9504" t="str">
        <f>IF(AA9504="","",IFERROR(IF(ISNUMBER('Procytrat 2001'!F6),'Procytrat 2001'!F6,IF(ISNUMBER(SEARCH("12",'Procytrat 2001'!F6)),EDATE(AB9504,12),IF(ISNUMBER(SEARCH("6",'Procytrat 2001'!F6)),EDATE(AB9504,6),IF(ISNUMBER(SEARCH("3",'Procytrat 2001'!F6)),EDATE(AB9504,3),DATEVALUE('Procytrat 2001'!F6))))),""))</f>
        <v/>
      </c>
      <c r="AM9504" t="str">
        <f t="shared" ca="1" si="917"/>
        <v/>
      </c>
    </row>
    <row r="9505" spans="27:39" x14ac:dyDescent="0.3">
      <c r="AA9505" t="str">
        <f>IF(COUNTA('Procytrat 2001'!E7,'Procytrat 2001'!D7,'Procytrat 2001'!C7)&gt;0,"2001","")</f>
        <v/>
      </c>
      <c r="AB9505" t="str">
        <f>IFERROR(IF(ISNUMBER('Procytrat 2001'!E7),'Procytrat 2001'!E7,DATEVALUE('Procytrat 2001'!E7)),"")</f>
        <v/>
      </c>
      <c r="AC9505" t="str">
        <f>IF(AA9505="","",'Procytrat 2001'!D7)</f>
        <v/>
      </c>
      <c r="AD9505" t="str">
        <f>IF(AA9505="","",IFERROR(1*'Procytrat 2001'!C7,IFERROR(_xludf.NUMBERVALUE('Procytrat 2001'!C7,".",","),IFERROR(_xludf.NUMBERVALUE('Procytrat 2001'!C7,",","."),0))))</f>
        <v/>
      </c>
      <c r="AE9505" t="str">
        <f>IF(AA9505="","",'Procytrat 2001'!N7)</f>
        <v/>
      </c>
      <c r="AF9505">
        <f t="shared" si="912"/>
        <v>0</v>
      </c>
      <c r="AG9505" t="str">
        <f t="shared" si="913"/>
        <v/>
      </c>
      <c r="AH9505" t="str">
        <f t="shared" si="914"/>
        <v/>
      </c>
      <c r="AI9505">
        <f t="shared" si="915"/>
        <v>0</v>
      </c>
      <c r="AJ9505">
        <f t="shared" si="916"/>
        <v>0</v>
      </c>
      <c r="AK9505">
        <v>0</v>
      </c>
      <c r="AL9505" t="str">
        <f>IF(AA9505="","",IFERROR(IF(ISNUMBER('Procytrat 2001'!F7),'Procytrat 2001'!F7,IF(ISNUMBER(SEARCH("12",'Procytrat 2001'!F7)),EDATE(AB9505,12),IF(ISNUMBER(SEARCH("6",'Procytrat 2001'!F7)),EDATE(AB9505,6),IF(ISNUMBER(SEARCH("3",'Procytrat 2001'!F7)),EDATE(AB9505,3),DATEVALUE('Procytrat 2001'!F7))))),""))</f>
        <v/>
      </c>
      <c r="AM9505" t="str">
        <f t="shared" ca="1" si="917"/>
        <v/>
      </c>
    </row>
    <row r="9506" spans="27:39" x14ac:dyDescent="0.3">
      <c r="AA9506" t="str">
        <f>IF(COUNTA('Procytrat 2001'!E8,'Procytrat 2001'!D8,'Procytrat 2001'!C8)&gt;0,"2001","")</f>
        <v/>
      </c>
      <c r="AB9506" t="str">
        <f>IFERROR(IF(ISNUMBER('Procytrat 2001'!E8),'Procytrat 2001'!E8,DATEVALUE('Procytrat 2001'!E8)),"")</f>
        <v/>
      </c>
      <c r="AC9506" t="str">
        <f>IF(AA9506="","",'Procytrat 2001'!D8)</f>
        <v/>
      </c>
      <c r="AD9506" t="str">
        <f>IF(AA9506="","",IFERROR(1*'Procytrat 2001'!C8,IFERROR(_xludf.NUMBERVALUE('Procytrat 2001'!C8,".",","),IFERROR(_xludf.NUMBERVALUE('Procytrat 2001'!C8,",","."),0))))</f>
        <v/>
      </c>
      <c r="AE9506" t="str">
        <f>IF(AA9506="","",'Procytrat 2001'!N8)</f>
        <v/>
      </c>
      <c r="AF9506">
        <f t="shared" si="912"/>
        <v>0</v>
      </c>
      <c r="AG9506" t="str">
        <f t="shared" si="913"/>
        <v/>
      </c>
      <c r="AH9506" t="str">
        <f t="shared" si="914"/>
        <v/>
      </c>
      <c r="AI9506">
        <f t="shared" si="915"/>
        <v>0</v>
      </c>
      <c r="AJ9506">
        <f t="shared" si="916"/>
        <v>0</v>
      </c>
      <c r="AK9506">
        <v>0</v>
      </c>
      <c r="AL9506" t="str">
        <f>IF(AA9506="","",IFERROR(IF(ISNUMBER('Procytrat 2001'!F8),'Procytrat 2001'!F8,IF(ISNUMBER(SEARCH("12",'Procytrat 2001'!F8)),EDATE(AB9506,12),IF(ISNUMBER(SEARCH("6",'Procytrat 2001'!F8)),EDATE(AB9506,6),IF(ISNUMBER(SEARCH("3",'Procytrat 2001'!F8)),EDATE(AB9506,3),DATEVALUE('Procytrat 2001'!F8))))),""))</f>
        <v/>
      </c>
      <c r="AM9506" t="str">
        <f t="shared" ca="1" si="917"/>
        <v/>
      </c>
    </row>
    <row r="9507" spans="27:39" x14ac:dyDescent="0.3">
      <c r="AA9507" t="str">
        <f>IF(COUNTA('Procytrat 2001'!E9,'Procytrat 2001'!D9,'Procytrat 2001'!C9)&gt;0,"2001","")</f>
        <v/>
      </c>
      <c r="AB9507" t="str">
        <f>IFERROR(IF(ISNUMBER('Procytrat 2001'!E9),'Procytrat 2001'!E9,DATEVALUE('Procytrat 2001'!E9)),"")</f>
        <v/>
      </c>
      <c r="AC9507" t="str">
        <f>IF(AA9507="","",'Procytrat 2001'!D9)</f>
        <v/>
      </c>
      <c r="AD9507" t="str">
        <f>IF(AA9507="","",IFERROR(1*'Procytrat 2001'!C9,IFERROR(_xludf.NUMBERVALUE('Procytrat 2001'!C9,".",","),IFERROR(_xludf.NUMBERVALUE('Procytrat 2001'!C9,",","."),0))))</f>
        <v/>
      </c>
      <c r="AE9507" t="str">
        <f>IF(AA9507="","",'Procytrat 2001'!N9)</f>
        <v/>
      </c>
      <c r="AF9507">
        <f t="shared" si="912"/>
        <v>0</v>
      </c>
      <c r="AG9507" t="str">
        <f t="shared" si="913"/>
        <v/>
      </c>
      <c r="AH9507" t="str">
        <f t="shared" si="914"/>
        <v/>
      </c>
      <c r="AI9507">
        <f t="shared" si="915"/>
        <v>0</v>
      </c>
      <c r="AJ9507">
        <f t="shared" si="916"/>
        <v>0</v>
      </c>
      <c r="AK9507">
        <v>0</v>
      </c>
      <c r="AL9507" t="str">
        <f>IF(AA9507="","",IFERROR(IF(ISNUMBER('Procytrat 2001'!F9),'Procytrat 2001'!F9,IF(ISNUMBER(SEARCH("12",'Procytrat 2001'!F9)),EDATE(AB9507,12),IF(ISNUMBER(SEARCH("6",'Procytrat 2001'!F9)),EDATE(AB9507,6),IF(ISNUMBER(SEARCH("3",'Procytrat 2001'!F9)),EDATE(AB9507,3),DATEVALUE('Procytrat 2001'!F9))))),""))</f>
        <v/>
      </c>
      <c r="AM9507" t="str">
        <f t="shared" ca="1" si="917"/>
        <v/>
      </c>
    </row>
    <row r="9508" spans="27:39" x14ac:dyDescent="0.3">
      <c r="AA9508" t="str">
        <f>IF(COUNTA('Procytrat 2001'!E10,'Procytrat 2001'!D10,'Procytrat 2001'!C10)&gt;0,"2001","")</f>
        <v/>
      </c>
      <c r="AB9508" t="str">
        <f>IFERROR(IF(ISNUMBER('Procytrat 2001'!E10),'Procytrat 2001'!E10,DATEVALUE('Procytrat 2001'!E10)),"")</f>
        <v/>
      </c>
      <c r="AC9508" t="str">
        <f>IF(AA9508="","",'Procytrat 2001'!D10)</f>
        <v/>
      </c>
      <c r="AD9508" t="str">
        <f>IF(AA9508="","",IFERROR(1*'Procytrat 2001'!C10,IFERROR(_xludf.NUMBERVALUE('Procytrat 2001'!C10,".",","),IFERROR(_xludf.NUMBERVALUE('Procytrat 2001'!C10,",","."),0))))</f>
        <v/>
      </c>
      <c r="AE9508" t="str">
        <f>IF(AA9508="","",'Procytrat 2001'!N10)</f>
        <v/>
      </c>
      <c r="AF9508">
        <f t="shared" si="912"/>
        <v>0</v>
      </c>
      <c r="AG9508" t="str">
        <f t="shared" si="913"/>
        <v/>
      </c>
      <c r="AH9508" t="str">
        <f t="shared" si="914"/>
        <v/>
      </c>
      <c r="AI9508">
        <f t="shared" si="915"/>
        <v>0</v>
      </c>
      <c r="AJ9508">
        <f t="shared" si="916"/>
        <v>0</v>
      </c>
      <c r="AK9508">
        <v>0</v>
      </c>
      <c r="AL9508" t="str">
        <f>IF(AA9508="","",IFERROR(IF(ISNUMBER('Procytrat 2001'!F10),'Procytrat 2001'!F10,IF(ISNUMBER(SEARCH("12",'Procytrat 2001'!F10)),EDATE(AB9508,12),IF(ISNUMBER(SEARCH("6",'Procytrat 2001'!F10)),EDATE(AB9508,6),IF(ISNUMBER(SEARCH("3",'Procytrat 2001'!F10)),EDATE(AB9508,3),DATEVALUE('Procytrat 2001'!F10))))),""))</f>
        <v/>
      </c>
      <c r="AM9508" t="str">
        <f t="shared" ca="1" si="917"/>
        <v/>
      </c>
    </row>
    <row r="9509" spans="27:39" x14ac:dyDescent="0.3">
      <c r="AA9509" t="str">
        <f>IF(COUNTA('Procytrat 2001'!E11,'Procytrat 2001'!D11,'Procytrat 2001'!C11)&gt;0,"2001","")</f>
        <v/>
      </c>
      <c r="AB9509" t="str">
        <f>IFERROR(IF(ISNUMBER('Procytrat 2001'!E11),'Procytrat 2001'!E11,DATEVALUE('Procytrat 2001'!E11)),"")</f>
        <v/>
      </c>
      <c r="AC9509" t="str">
        <f>IF(AA9509="","",'Procytrat 2001'!D11)</f>
        <v/>
      </c>
      <c r="AD9509" t="str">
        <f>IF(AA9509="","",IFERROR(1*'Procytrat 2001'!C11,IFERROR(_xludf.NUMBERVALUE('Procytrat 2001'!C11,".",","),IFERROR(_xludf.NUMBERVALUE('Procytrat 2001'!C11,",","."),0))))</f>
        <v/>
      </c>
      <c r="AE9509" t="str">
        <f>IF(AA9509="","",'Procytrat 2001'!N11)</f>
        <v/>
      </c>
      <c r="AF9509">
        <f t="shared" si="912"/>
        <v>0</v>
      </c>
      <c r="AG9509" t="str">
        <f t="shared" si="913"/>
        <v/>
      </c>
      <c r="AH9509" t="str">
        <f t="shared" si="914"/>
        <v/>
      </c>
      <c r="AI9509">
        <f t="shared" si="915"/>
        <v>0</v>
      </c>
      <c r="AJ9509">
        <f t="shared" si="916"/>
        <v>0</v>
      </c>
      <c r="AK9509">
        <v>0</v>
      </c>
      <c r="AL9509" t="str">
        <f>IF(AA9509="","",IFERROR(IF(ISNUMBER('Procytrat 2001'!F11),'Procytrat 2001'!F11,IF(ISNUMBER(SEARCH("12",'Procytrat 2001'!F11)),EDATE(AB9509,12),IF(ISNUMBER(SEARCH("6",'Procytrat 2001'!F11)),EDATE(AB9509,6),IF(ISNUMBER(SEARCH("3",'Procytrat 2001'!F11)),EDATE(AB9509,3),DATEVALUE('Procytrat 2001'!F11))))),""))</f>
        <v/>
      </c>
      <c r="AM9509" t="str">
        <f t="shared" ca="1" si="917"/>
        <v/>
      </c>
    </row>
    <row r="9510" spans="27:39" x14ac:dyDescent="0.3">
      <c r="AA9510" t="str">
        <f>IF(COUNTA('Procytrat 2001'!E12,'Procytrat 2001'!D12,'Procytrat 2001'!C12)&gt;0,"2001","")</f>
        <v/>
      </c>
      <c r="AB9510" t="str">
        <f>IFERROR(IF(ISNUMBER('Procytrat 2001'!E12),'Procytrat 2001'!E12,DATEVALUE('Procytrat 2001'!E12)),"")</f>
        <v/>
      </c>
      <c r="AC9510" t="str">
        <f>IF(AA9510="","",'Procytrat 2001'!D12)</f>
        <v/>
      </c>
      <c r="AD9510" t="str">
        <f>IF(AA9510="","",IFERROR(1*'Procytrat 2001'!C12,IFERROR(_xludf.NUMBERVALUE('Procytrat 2001'!C12,".",","),IFERROR(_xludf.NUMBERVALUE('Procytrat 2001'!C12,",","."),0))))</f>
        <v/>
      </c>
      <c r="AE9510" t="str">
        <f>IF(AA9510="","",'Procytrat 2001'!N12)</f>
        <v/>
      </c>
      <c r="AF9510">
        <f t="shared" si="912"/>
        <v>0</v>
      </c>
      <c r="AG9510" t="str">
        <f t="shared" si="913"/>
        <v/>
      </c>
      <c r="AH9510" t="str">
        <f t="shared" si="914"/>
        <v/>
      </c>
      <c r="AI9510">
        <f t="shared" si="915"/>
        <v>0</v>
      </c>
      <c r="AJ9510">
        <f t="shared" si="916"/>
        <v>0</v>
      </c>
      <c r="AK9510">
        <v>0</v>
      </c>
      <c r="AL9510" t="str">
        <f>IF(AA9510="","",IFERROR(IF(ISNUMBER('Procytrat 2001'!F12),'Procytrat 2001'!F12,IF(ISNUMBER(SEARCH("12",'Procytrat 2001'!F12)),EDATE(AB9510,12),IF(ISNUMBER(SEARCH("6",'Procytrat 2001'!F12)),EDATE(AB9510,6),IF(ISNUMBER(SEARCH("3",'Procytrat 2001'!F12)),EDATE(AB9510,3),DATEVALUE('Procytrat 2001'!F12))))),""))</f>
        <v/>
      </c>
      <c r="AM9510" t="str">
        <f t="shared" ca="1" si="917"/>
        <v/>
      </c>
    </row>
    <row r="9511" spans="27:39" x14ac:dyDescent="0.3">
      <c r="AA9511" t="str">
        <f>IF(COUNTA('Procytrat 2001'!E13,'Procytrat 2001'!D13,'Procytrat 2001'!C13)&gt;0,"2001","")</f>
        <v/>
      </c>
      <c r="AB9511" t="str">
        <f>IFERROR(IF(ISNUMBER('Procytrat 2001'!E13),'Procytrat 2001'!E13,DATEVALUE('Procytrat 2001'!E13)),"")</f>
        <v/>
      </c>
      <c r="AC9511" t="str">
        <f>IF(AA9511="","",'Procytrat 2001'!D13)</f>
        <v/>
      </c>
      <c r="AD9511" t="str">
        <f>IF(AA9511="","",IFERROR(1*'Procytrat 2001'!C13,IFERROR(_xludf.NUMBERVALUE('Procytrat 2001'!C13,".",","),IFERROR(_xludf.NUMBERVALUE('Procytrat 2001'!C13,",","."),0))))</f>
        <v/>
      </c>
      <c r="AE9511" t="str">
        <f>IF(AA9511="","",'Procytrat 2001'!N13)</f>
        <v/>
      </c>
      <c r="AF9511">
        <f t="shared" si="912"/>
        <v>0</v>
      </c>
      <c r="AG9511" t="str">
        <f t="shared" si="913"/>
        <v/>
      </c>
      <c r="AH9511" t="str">
        <f t="shared" si="914"/>
        <v/>
      </c>
      <c r="AI9511">
        <f t="shared" si="915"/>
        <v>0</v>
      </c>
      <c r="AJ9511">
        <f t="shared" si="916"/>
        <v>0</v>
      </c>
      <c r="AK9511">
        <v>0</v>
      </c>
      <c r="AL9511" t="str">
        <f>IF(AA9511="","",IFERROR(IF(ISNUMBER('Procytrat 2001'!F13),'Procytrat 2001'!F13,IF(ISNUMBER(SEARCH("12",'Procytrat 2001'!F13)),EDATE(AB9511,12),IF(ISNUMBER(SEARCH("6",'Procytrat 2001'!F13)),EDATE(AB9511,6),IF(ISNUMBER(SEARCH("3",'Procytrat 2001'!F13)),EDATE(AB9511,3),DATEVALUE('Procytrat 2001'!F13))))),""))</f>
        <v/>
      </c>
      <c r="AM9511" t="str">
        <f t="shared" ca="1" si="917"/>
        <v/>
      </c>
    </row>
    <row r="9512" spans="27:39" x14ac:dyDescent="0.3">
      <c r="AA9512" t="str">
        <f>IF(COUNTA('Procytrat 2001'!E14,'Procytrat 2001'!D14,'Procytrat 2001'!C14)&gt;0,"2001","")</f>
        <v/>
      </c>
      <c r="AB9512" t="str">
        <f>IFERROR(IF(ISNUMBER('Procytrat 2001'!E14),'Procytrat 2001'!E14,DATEVALUE('Procytrat 2001'!E14)),"")</f>
        <v/>
      </c>
      <c r="AC9512" t="str">
        <f>IF(AA9512="","",'Procytrat 2001'!D14)</f>
        <v/>
      </c>
      <c r="AD9512" t="str">
        <f>IF(AA9512="","",IFERROR(1*'Procytrat 2001'!C14,IFERROR(_xludf.NUMBERVALUE('Procytrat 2001'!C14,".",","),IFERROR(_xludf.NUMBERVALUE('Procytrat 2001'!C14,",","."),0))))</f>
        <v/>
      </c>
      <c r="AE9512" t="str">
        <f>IF(AA9512="","",'Procytrat 2001'!N14)</f>
        <v/>
      </c>
      <c r="AF9512">
        <f t="shared" si="912"/>
        <v>0</v>
      </c>
      <c r="AG9512" t="str">
        <f t="shared" si="913"/>
        <v/>
      </c>
      <c r="AH9512" t="str">
        <f t="shared" si="914"/>
        <v/>
      </c>
      <c r="AI9512">
        <f t="shared" si="915"/>
        <v>0</v>
      </c>
      <c r="AJ9512">
        <f t="shared" si="916"/>
        <v>0</v>
      </c>
      <c r="AK9512">
        <v>0</v>
      </c>
      <c r="AL9512" t="str">
        <f>IF(AA9512="","",IFERROR(IF(ISNUMBER('Procytrat 2001'!F14),'Procytrat 2001'!F14,IF(ISNUMBER(SEARCH("12",'Procytrat 2001'!F14)),EDATE(AB9512,12),IF(ISNUMBER(SEARCH("6",'Procytrat 2001'!F14)),EDATE(AB9512,6),IF(ISNUMBER(SEARCH("3",'Procytrat 2001'!F14)),EDATE(AB9512,3),DATEVALUE('Procytrat 2001'!F14))))),""))</f>
        <v/>
      </c>
      <c r="AM9512" t="str">
        <f t="shared" ca="1" si="917"/>
        <v/>
      </c>
    </row>
    <row r="9513" spans="27:39" x14ac:dyDescent="0.3">
      <c r="AA9513" t="str">
        <f>IF(COUNTA('Procytrat 2001'!E15,'Procytrat 2001'!D15,'Procytrat 2001'!C15)&gt;0,"2001","")</f>
        <v/>
      </c>
      <c r="AB9513" t="str">
        <f>IFERROR(IF(ISNUMBER('Procytrat 2001'!E15),'Procytrat 2001'!E15,DATEVALUE('Procytrat 2001'!E15)),"")</f>
        <v/>
      </c>
      <c r="AC9513" t="str">
        <f>IF(AA9513="","",'Procytrat 2001'!D15)</f>
        <v/>
      </c>
      <c r="AD9513" t="str">
        <f>IF(AA9513="","",IFERROR(1*'Procytrat 2001'!C15,IFERROR(_xludf.NUMBERVALUE('Procytrat 2001'!C15,".",","),IFERROR(_xludf.NUMBERVALUE('Procytrat 2001'!C15,",","."),0))))</f>
        <v/>
      </c>
      <c r="AE9513" t="str">
        <f>IF(AA9513="","",'Procytrat 2001'!N15)</f>
        <v/>
      </c>
      <c r="AF9513">
        <f t="shared" si="912"/>
        <v>0</v>
      </c>
      <c r="AG9513" t="str">
        <f t="shared" si="913"/>
        <v/>
      </c>
      <c r="AH9513" t="str">
        <f t="shared" si="914"/>
        <v/>
      </c>
      <c r="AI9513">
        <f t="shared" si="915"/>
        <v>0</v>
      </c>
      <c r="AJ9513">
        <f t="shared" si="916"/>
        <v>0</v>
      </c>
      <c r="AK9513">
        <v>0</v>
      </c>
      <c r="AL9513" t="str">
        <f>IF(AA9513="","",IFERROR(IF(ISNUMBER('Procytrat 2001'!F15),'Procytrat 2001'!F15,IF(ISNUMBER(SEARCH("12",'Procytrat 2001'!F15)),EDATE(AB9513,12),IF(ISNUMBER(SEARCH("6",'Procytrat 2001'!F15)),EDATE(AB9513,6),IF(ISNUMBER(SEARCH("3",'Procytrat 2001'!F15)),EDATE(AB9513,3),DATEVALUE('Procytrat 2001'!F15))))),""))</f>
        <v/>
      </c>
      <c r="AM9513" t="str">
        <f t="shared" ca="1" si="917"/>
        <v/>
      </c>
    </row>
    <row r="9514" spans="27:39" x14ac:dyDescent="0.3">
      <c r="AA9514" t="str">
        <f>IF(COUNTA('Procytrat 2001'!E16,'Procytrat 2001'!D16,'Procytrat 2001'!C16)&gt;0,"2001","")</f>
        <v/>
      </c>
      <c r="AB9514" t="str">
        <f>IFERROR(IF(ISNUMBER('Procytrat 2001'!E16),'Procytrat 2001'!E16,DATEVALUE('Procytrat 2001'!E16)),"")</f>
        <v/>
      </c>
      <c r="AC9514" t="str">
        <f>IF(AA9514="","",'Procytrat 2001'!D16)</f>
        <v/>
      </c>
      <c r="AD9514" t="str">
        <f>IF(AA9514="","",IFERROR(1*'Procytrat 2001'!C16,IFERROR(_xludf.NUMBERVALUE('Procytrat 2001'!C16,".",","),IFERROR(_xludf.NUMBERVALUE('Procytrat 2001'!C16,",","."),0))))</f>
        <v/>
      </c>
      <c r="AE9514" t="str">
        <f>IF(AA9514="","",'Procytrat 2001'!N16)</f>
        <v/>
      </c>
      <c r="AF9514">
        <f t="shared" si="912"/>
        <v>0</v>
      </c>
      <c r="AG9514" t="str">
        <f t="shared" si="913"/>
        <v/>
      </c>
      <c r="AH9514" t="str">
        <f t="shared" si="914"/>
        <v/>
      </c>
      <c r="AI9514">
        <f t="shared" si="915"/>
        <v>0</v>
      </c>
      <c r="AJ9514">
        <f t="shared" si="916"/>
        <v>0</v>
      </c>
      <c r="AK9514">
        <v>0</v>
      </c>
      <c r="AL9514" t="str">
        <f>IF(AA9514="","",IFERROR(IF(ISNUMBER('Procytrat 2001'!F16),'Procytrat 2001'!F16,IF(ISNUMBER(SEARCH("12",'Procytrat 2001'!F16)),EDATE(AB9514,12),IF(ISNUMBER(SEARCH("6",'Procytrat 2001'!F16)),EDATE(AB9514,6),IF(ISNUMBER(SEARCH("3",'Procytrat 2001'!F16)),EDATE(AB9514,3),DATEVALUE('Procytrat 2001'!F16))))),""))</f>
        <v/>
      </c>
      <c r="AM9514" t="str">
        <f t="shared" ca="1" si="917"/>
        <v/>
      </c>
    </row>
    <row r="9515" spans="27:39" x14ac:dyDescent="0.3">
      <c r="AA9515" t="str">
        <f>IF(COUNTA('Procytrat 2001'!E17,'Procytrat 2001'!D17,'Procytrat 2001'!C17)&gt;0,"2001","")</f>
        <v/>
      </c>
      <c r="AB9515" t="str">
        <f>IFERROR(IF(ISNUMBER('Procytrat 2001'!E17),'Procytrat 2001'!E17,DATEVALUE('Procytrat 2001'!E17)),"")</f>
        <v/>
      </c>
      <c r="AC9515" t="str">
        <f>IF(AA9515="","",'Procytrat 2001'!D17)</f>
        <v/>
      </c>
      <c r="AD9515" t="str">
        <f>IF(AA9515="","",IFERROR(1*'Procytrat 2001'!C17,IFERROR(_xludf.NUMBERVALUE('Procytrat 2001'!C17,".",","),IFERROR(_xludf.NUMBERVALUE('Procytrat 2001'!C17,",","."),0))))</f>
        <v/>
      </c>
      <c r="AE9515" t="str">
        <f>IF(AA9515="","",'Procytrat 2001'!N17)</f>
        <v/>
      </c>
      <c r="AF9515">
        <f t="shared" si="912"/>
        <v>0</v>
      </c>
      <c r="AG9515" t="str">
        <f t="shared" si="913"/>
        <v/>
      </c>
      <c r="AH9515" t="str">
        <f t="shared" si="914"/>
        <v/>
      </c>
      <c r="AI9515">
        <f t="shared" si="915"/>
        <v>0</v>
      </c>
      <c r="AJ9515">
        <f t="shared" si="916"/>
        <v>0</v>
      </c>
      <c r="AK9515">
        <v>0</v>
      </c>
      <c r="AL9515" t="str">
        <f>IF(AA9515="","",IFERROR(IF(ISNUMBER('Procytrat 2001'!F17),'Procytrat 2001'!F17,IF(ISNUMBER(SEARCH("12",'Procytrat 2001'!F17)),EDATE(AB9515,12),IF(ISNUMBER(SEARCH("6",'Procytrat 2001'!F17)),EDATE(AB9515,6),IF(ISNUMBER(SEARCH("3",'Procytrat 2001'!F17)),EDATE(AB9515,3),DATEVALUE('Procytrat 2001'!F17))))),""))</f>
        <v/>
      </c>
      <c r="AM9515" t="str">
        <f t="shared" ca="1" si="917"/>
        <v/>
      </c>
    </row>
    <row r="9516" spans="27:39" x14ac:dyDescent="0.3">
      <c r="AA9516" t="str">
        <f>IF(COUNTA('Procytrat 2001'!E18,'Procytrat 2001'!D18,'Procytrat 2001'!C18)&gt;0,"2001","")</f>
        <v/>
      </c>
      <c r="AB9516" t="str">
        <f>IFERROR(IF(ISNUMBER('Procytrat 2001'!E18),'Procytrat 2001'!E18,DATEVALUE('Procytrat 2001'!E18)),"")</f>
        <v/>
      </c>
      <c r="AC9516" t="str">
        <f>IF(AA9516="","",'Procytrat 2001'!D18)</f>
        <v/>
      </c>
      <c r="AD9516" t="str">
        <f>IF(AA9516="","",IFERROR(1*'Procytrat 2001'!C18,IFERROR(_xludf.NUMBERVALUE('Procytrat 2001'!C18,".",","),IFERROR(_xludf.NUMBERVALUE('Procytrat 2001'!C18,",","."),0))))</f>
        <v/>
      </c>
      <c r="AE9516" t="str">
        <f>IF(AA9516="","",'Procytrat 2001'!N18)</f>
        <v/>
      </c>
      <c r="AF9516">
        <f t="shared" si="912"/>
        <v>0</v>
      </c>
      <c r="AG9516" t="str">
        <f t="shared" si="913"/>
        <v/>
      </c>
      <c r="AH9516" t="str">
        <f t="shared" si="914"/>
        <v/>
      </c>
      <c r="AI9516">
        <f t="shared" si="915"/>
        <v>0</v>
      </c>
      <c r="AJ9516">
        <f t="shared" si="916"/>
        <v>0</v>
      </c>
      <c r="AK9516">
        <v>0</v>
      </c>
      <c r="AL9516" t="str">
        <f>IF(AA9516="","",IFERROR(IF(ISNUMBER('Procytrat 2001'!F18),'Procytrat 2001'!F18,IF(ISNUMBER(SEARCH("12",'Procytrat 2001'!F18)),EDATE(AB9516,12),IF(ISNUMBER(SEARCH("6",'Procytrat 2001'!F18)),EDATE(AB9516,6),IF(ISNUMBER(SEARCH("3",'Procytrat 2001'!F18)),EDATE(AB9516,3),DATEVALUE('Procytrat 2001'!F18))))),""))</f>
        <v/>
      </c>
      <c r="AM9516" t="str">
        <f t="shared" ca="1" si="917"/>
        <v/>
      </c>
    </row>
    <row r="9517" spans="27:39" x14ac:dyDescent="0.3">
      <c r="AA9517" t="str">
        <f>IF(COUNTA('Procytrat 2001'!E19,'Procytrat 2001'!D19,'Procytrat 2001'!C19)&gt;0,"2001","")</f>
        <v/>
      </c>
      <c r="AB9517" t="str">
        <f>IFERROR(IF(ISNUMBER('Procytrat 2001'!E19),'Procytrat 2001'!E19,DATEVALUE('Procytrat 2001'!E19)),"")</f>
        <v/>
      </c>
      <c r="AC9517" t="str">
        <f>IF(AA9517="","",'Procytrat 2001'!D19)</f>
        <v/>
      </c>
      <c r="AD9517" t="str">
        <f>IF(AA9517="","",IFERROR(1*'Procytrat 2001'!C19,IFERROR(_xludf.NUMBERVALUE('Procytrat 2001'!C19,".",","),IFERROR(_xludf.NUMBERVALUE('Procytrat 2001'!C19,",","."),0))))</f>
        <v/>
      </c>
      <c r="AE9517" t="str">
        <f>IF(AA9517="","",'Procytrat 2001'!N19)</f>
        <v/>
      </c>
      <c r="AF9517">
        <f t="shared" si="912"/>
        <v>0</v>
      </c>
      <c r="AG9517" t="str">
        <f t="shared" si="913"/>
        <v/>
      </c>
      <c r="AH9517" t="str">
        <f t="shared" si="914"/>
        <v/>
      </c>
      <c r="AI9517">
        <f t="shared" si="915"/>
        <v>0</v>
      </c>
      <c r="AJ9517">
        <f t="shared" si="916"/>
        <v>0</v>
      </c>
      <c r="AK9517">
        <v>0</v>
      </c>
      <c r="AL9517" t="str">
        <f>IF(AA9517="","",IFERROR(IF(ISNUMBER('Procytrat 2001'!F19),'Procytrat 2001'!F19,IF(ISNUMBER(SEARCH("12",'Procytrat 2001'!F19)),EDATE(AB9517,12),IF(ISNUMBER(SEARCH("6",'Procytrat 2001'!F19)),EDATE(AB9517,6),IF(ISNUMBER(SEARCH("3",'Procytrat 2001'!F19)),EDATE(AB9517,3),DATEVALUE('Procytrat 2001'!F19))))),""))</f>
        <v/>
      </c>
      <c r="AM9517" t="str">
        <f t="shared" ca="1" si="917"/>
        <v/>
      </c>
    </row>
    <row r="9518" spans="27:39" x14ac:dyDescent="0.3">
      <c r="AA9518" t="str">
        <f>IF(COUNTA('Procytrat 2001'!E20,'Procytrat 2001'!D20,'Procytrat 2001'!C20)&gt;0,"2001","")</f>
        <v/>
      </c>
      <c r="AB9518" t="str">
        <f>IFERROR(IF(ISNUMBER('Procytrat 2001'!E20),'Procytrat 2001'!E20,DATEVALUE('Procytrat 2001'!E20)),"")</f>
        <v/>
      </c>
      <c r="AC9518" t="str">
        <f>IF(AA9518="","",'Procytrat 2001'!D20)</f>
        <v/>
      </c>
      <c r="AD9518" t="str">
        <f>IF(AA9518="","",IFERROR(1*'Procytrat 2001'!C20,IFERROR(_xludf.NUMBERVALUE('Procytrat 2001'!C20,".",","),IFERROR(_xludf.NUMBERVALUE('Procytrat 2001'!C20,",","."),0))))</f>
        <v/>
      </c>
      <c r="AE9518" t="str">
        <f>IF(AA9518="","",'Procytrat 2001'!N20)</f>
        <v/>
      </c>
      <c r="AF9518">
        <f t="shared" si="912"/>
        <v>0</v>
      </c>
      <c r="AG9518" t="str">
        <f t="shared" si="913"/>
        <v/>
      </c>
      <c r="AH9518" t="str">
        <f t="shared" si="914"/>
        <v/>
      </c>
      <c r="AI9518">
        <f t="shared" si="915"/>
        <v>0</v>
      </c>
      <c r="AJ9518">
        <f t="shared" si="916"/>
        <v>0</v>
      </c>
      <c r="AK9518">
        <v>0</v>
      </c>
      <c r="AL9518" t="str">
        <f>IF(AA9518="","",IFERROR(IF(ISNUMBER('Procytrat 2001'!F20),'Procytrat 2001'!F20,IF(ISNUMBER(SEARCH("12",'Procytrat 2001'!F20)),EDATE(AB9518,12),IF(ISNUMBER(SEARCH("6",'Procytrat 2001'!F20)),EDATE(AB9518,6),IF(ISNUMBER(SEARCH("3",'Procytrat 2001'!F20)),EDATE(AB9518,3),DATEVALUE('Procytrat 2001'!F20))))),""))</f>
        <v/>
      </c>
      <c r="AM9518" t="str">
        <f t="shared" ca="1" si="917"/>
        <v/>
      </c>
    </row>
    <row r="9519" spans="27:39" x14ac:dyDescent="0.3">
      <c r="AA9519" t="str">
        <f>IF(COUNTA('Procytrat 2001'!E21,'Procytrat 2001'!D21,'Procytrat 2001'!C21)&gt;0,"2001","")</f>
        <v/>
      </c>
      <c r="AB9519" t="str">
        <f>IFERROR(IF(ISNUMBER('Procytrat 2001'!E21),'Procytrat 2001'!E21,DATEVALUE('Procytrat 2001'!E21)),"")</f>
        <v/>
      </c>
      <c r="AC9519" t="str">
        <f>IF(AA9519="","",'Procytrat 2001'!D21)</f>
        <v/>
      </c>
      <c r="AD9519" t="str">
        <f>IF(AA9519="","",IFERROR(1*'Procytrat 2001'!C21,IFERROR(_xludf.NUMBERVALUE('Procytrat 2001'!C21,".",","),IFERROR(_xludf.NUMBERVALUE('Procytrat 2001'!C21,",","."),0))))</f>
        <v/>
      </c>
      <c r="AE9519" t="str">
        <f>IF(AA9519="","",'Procytrat 2001'!N21)</f>
        <v/>
      </c>
      <c r="AF9519">
        <f t="shared" si="912"/>
        <v>0</v>
      </c>
      <c r="AG9519" t="str">
        <f t="shared" si="913"/>
        <v/>
      </c>
      <c r="AH9519" t="str">
        <f t="shared" si="914"/>
        <v/>
      </c>
      <c r="AI9519">
        <f t="shared" si="915"/>
        <v>0</v>
      </c>
      <c r="AJ9519">
        <f t="shared" si="916"/>
        <v>0</v>
      </c>
      <c r="AK9519">
        <v>0</v>
      </c>
      <c r="AL9519" t="str">
        <f>IF(AA9519="","",IFERROR(IF(ISNUMBER('Procytrat 2001'!F21),'Procytrat 2001'!F21,IF(ISNUMBER(SEARCH("12",'Procytrat 2001'!F21)),EDATE(AB9519,12),IF(ISNUMBER(SEARCH("6",'Procytrat 2001'!F21)),EDATE(AB9519,6),IF(ISNUMBER(SEARCH("3",'Procytrat 2001'!F21)),EDATE(AB9519,3),DATEVALUE('Procytrat 2001'!F21))))),""))</f>
        <v/>
      </c>
      <c r="AM9519" t="str">
        <f t="shared" ca="1" si="917"/>
        <v/>
      </c>
    </row>
    <row r="9520" spans="27:39" x14ac:dyDescent="0.3">
      <c r="AA9520" t="str">
        <f>IF(COUNTA('Procytrat 2001'!E22,'Procytrat 2001'!D22,'Procytrat 2001'!C22)&gt;0,"2001","")</f>
        <v/>
      </c>
      <c r="AB9520" t="str">
        <f>IFERROR(IF(ISNUMBER('Procytrat 2001'!E22),'Procytrat 2001'!E22,DATEVALUE('Procytrat 2001'!E22)),"")</f>
        <v/>
      </c>
      <c r="AC9520" t="str">
        <f>IF(AA9520="","",'Procytrat 2001'!D22)</f>
        <v/>
      </c>
      <c r="AD9520" t="str">
        <f>IF(AA9520="","",IFERROR(1*'Procytrat 2001'!C22,IFERROR(_xludf.NUMBERVALUE('Procytrat 2001'!C22,".",","),IFERROR(_xludf.NUMBERVALUE('Procytrat 2001'!C22,",","."),0))))</f>
        <v/>
      </c>
      <c r="AE9520" t="str">
        <f>IF(AA9520="","",'Procytrat 2001'!N22)</f>
        <v/>
      </c>
      <c r="AF9520">
        <f t="shared" si="912"/>
        <v>0</v>
      </c>
      <c r="AG9520" t="str">
        <f t="shared" si="913"/>
        <v/>
      </c>
      <c r="AH9520" t="str">
        <f t="shared" si="914"/>
        <v/>
      </c>
      <c r="AI9520">
        <f t="shared" si="915"/>
        <v>0</v>
      </c>
      <c r="AJ9520">
        <f t="shared" si="916"/>
        <v>0</v>
      </c>
      <c r="AK9520">
        <v>0</v>
      </c>
      <c r="AL9520" t="str">
        <f>IF(AA9520="","",IFERROR(IF(ISNUMBER('Procytrat 2001'!F22),'Procytrat 2001'!F22,IF(ISNUMBER(SEARCH("12",'Procytrat 2001'!F22)),EDATE(AB9520,12),IF(ISNUMBER(SEARCH("6",'Procytrat 2001'!F22)),EDATE(AB9520,6),IF(ISNUMBER(SEARCH("3",'Procytrat 2001'!F22)),EDATE(AB9520,3),DATEVALUE('Procytrat 2001'!F22))))),""))</f>
        <v/>
      </c>
      <c r="AM9520" t="str">
        <f t="shared" ca="1" si="917"/>
        <v/>
      </c>
    </row>
    <row r="9521" spans="27:39" x14ac:dyDescent="0.3">
      <c r="AA9521" t="str">
        <f>IF(COUNTA('Procytrat 2001'!E23,'Procytrat 2001'!D23,'Procytrat 2001'!C23)&gt;0,"2001","")</f>
        <v/>
      </c>
      <c r="AB9521" t="str">
        <f>IFERROR(IF(ISNUMBER('Procytrat 2001'!E23),'Procytrat 2001'!E23,DATEVALUE('Procytrat 2001'!E23)),"")</f>
        <v/>
      </c>
      <c r="AC9521" t="str">
        <f>IF(AA9521="","",'Procytrat 2001'!D23)</f>
        <v/>
      </c>
      <c r="AD9521" t="str">
        <f>IF(AA9521="","",IFERROR(1*'Procytrat 2001'!C23,IFERROR(_xludf.NUMBERVALUE('Procytrat 2001'!C23,".",","),IFERROR(_xludf.NUMBERVALUE('Procytrat 2001'!C23,",","."),0))))</f>
        <v/>
      </c>
      <c r="AE9521" t="str">
        <f>IF(AA9521="","",'Procytrat 2001'!N23)</f>
        <v/>
      </c>
      <c r="AF9521">
        <f t="shared" si="912"/>
        <v>0</v>
      </c>
      <c r="AG9521" t="str">
        <f t="shared" si="913"/>
        <v/>
      </c>
      <c r="AH9521" t="str">
        <f t="shared" si="914"/>
        <v/>
      </c>
      <c r="AI9521">
        <f t="shared" si="915"/>
        <v>0</v>
      </c>
      <c r="AJ9521">
        <f t="shared" si="916"/>
        <v>0</v>
      </c>
      <c r="AK9521">
        <v>0</v>
      </c>
      <c r="AL9521" t="str">
        <f>IF(AA9521="","",IFERROR(IF(ISNUMBER('Procytrat 2001'!F23),'Procytrat 2001'!F23,IF(ISNUMBER(SEARCH("12",'Procytrat 2001'!F23)),EDATE(AB9521,12),IF(ISNUMBER(SEARCH("6",'Procytrat 2001'!F23)),EDATE(AB9521,6),IF(ISNUMBER(SEARCH("3",'Procytrat 2001'!F23)),EDATE(AB9521,3),DATEVALUE('Procytrat 2001'!F23))))),""))</f>
        <v/>
      </c>
      <c r="AM9521" t="str">
        <f t="shared" ca="1" si="917"/>
        <v/>
      </c>
    </row>
    <row r="9522" spans="27:39" x14ac:dyDescent="0.3">
      <c r="AA9522" t="str">
        <f>IF(COUNTA('Procytrat 2001'!E24,'Procytrat 2001'!D24,'Procytrat 2001'!C24)&gt;0,"2001","")</f>
        <v/>
      </c>
      <c r="AB9522" t="str">
        <f>IFERROR(IF(ISNUMBER('Procytrat 2001'!E24),'Procytrat 2001'!E24,DATEVALUE('Procytrat 2001'!E24)),"")</f>
        <v/>
      </c>
      <c r="AC9522" t="str">
        <f>IF(AA9522="","",'Procytrat 2001'!D24)</f>
        <v/>
      </c>
      <c r="AD9522" t="str">
        <f>IF(AA9522="","",IFERROR(1*'Procytrat 2001'!C24,IFERROR(_xludf.NUMBERVALUE('Procytrat 2001'!C24,".",","),IFERROR(_xludf.NUMBERVALUE('Procytrat 2001'!C24,",","."),0))))</f>
        <v/>
      </c>
      <c r="AE9522" t="str">
        <f>IF(AA9522="","",'Procytrat 2001'!N24)</f>
        <v/>
      </c>
      <c r="AF9522">
        <f t="shared" si="912"/>
        <v>0</v>
      </c>
      <c r="AG9522" t="str">
        <f t="shared" si="913"/>
        <v/>
      </c>
      <c r="AH9522" t="str">
        <f t="shared" si="914"/>
        <v/>
      </c>
      <c r="AI9522">
        <f t="shared" si="915"/>
        <v>0</v>
      </c>
      <c r="AJ9522">
        <f t="shared" si="916"/>
        <v>0</v>
      </c>
      <c r="AK9522">
        <v>0</v>
      </c>
      <c r="AL9522" t="str">
        <f>IF(AA9522="","",IFERROR(IF(ISNUMBER('Procytrat 2001'!F24),'Procytrat 2001'!F24,IF(ISNUMBER(SEARCH("12",'Procytrat 2001'!F24)),EDATE(AB9522,12),IF(ISNUMBER(SEARCH("6",'Procytrat 2001'!F24)),EDATE(AB9522,6),IF(ISNUMBER(SEARCH("3",'Procytrat 2001'!F24)),EDATE(AB9522,3),DATEVALUE('Procytrat 2001'!F24))))),""))</f>
        <v/>
      </c>
      <c r="AM9522" t="str">
        <f t="shared" ca="1" si="917"/>
        <v/>
      </c>
    </row>
    <row r="9523" spans="27:39" x14ac:dyDescent="0.3">
      <c r="AA9523" t="str">
        <f>IF(COUNTA('Procytrat 2001'!E25,'Procytrat 2001'!D25,'Procytrat 2001'!C25)&gt;0,"2001","")</f>
        <v/>
      </c>
      <c r="AB9523" t="str">
        <f>IFERROR(IF(ISNUMBER('Procytrat 2001'!E25),'Procytrat 2001'!E25,DATEVALUE('Procytrat 2001'!E25)),"")</f>
        <v/>
      </c>
      <c r="AC9523" t="str">
        <f>IF(AA9523="","",'Procytrat 2001'!D25)</f>
        <v/>
      </c>
      <c r="AD9523" t="str">
        <f>IF(AA9523="","",IFERROR(1*'Procytrat 2001'!C25,IFERROR(_xludf.NUMBERVALUE('Procytrat 2001'!C25,".",","),IFERROR(_xludf.NUMBERVALUE('Procytrat 2001'!C25,",","."),0))))</f>
        <v/>
      </c>
      <c r="AE9523" t="str">
        <f>IF(AA9523="","",'Procytrat 2001'!N25)</f>
        <v/>
      </c>
      <c r="AF9523">
        <f t="shared" si="912"/>
        <v>0</v>
      </c>
      <c r="AG9523" t="str">
        <f t="shared" si="913"/>
        <v/>
      </c>
      <c r="AH9523" t="str">
        <f t="shared" si="914"/>
        <v/>
      </c>
      <c r="AI9523">
        <f t="shared" si="915"/>
        <v>0</v>
      </c>
      <c r="AJ9523">
        <f t="shared" si="916"/>
        <v>0</v>
      </c>
      <c r="AK9523">
        <v>0</v>
      </c>
      <c r="AL9523" t="str">
        <f>IF(AA9523="","",IFERROR(IF(ISNUMBER('Procytrat 2001'!F25),'Procytrat 2001'!F25,IF(ISNUMBER(SEARCH("12",'Procytrat 2001'!F25)),EDATE(AB9523,12),IF(ISNUMBER(SEARCH("6",'Procytrat 2001'!F25)),EDATE(AB9523,6),IF(ISNUMBER(SEARCH("3",'Procytrat 2001'!F25)),EDATE(AB9523,3),DATEVALUE('Procytrat 2001'!F25))))),""))</f>
        <v/>
      </c>
      <c r="AM9523" t="str">
        <f t="shared" ca="1" si="917"/>
        <v/>
      </c>
    </row>
    <row r="9524" spans="27:39" x14ac:dyDescent="0.3">
      <c r="AA9524" t="str">
        <f>IF(COUNTA('Procytrat 2001'!E26,'Procytrat 2001'!D26,'Procytrat 2001'!C26)&gt;0,"2001","")</f>
        <v/>
      </c>
      <c r="AB9524" t="str">
        <f>IFERROR(IF(ISNUMBER('Procytrat 2001'!E26),'Procytrat 2001'!E26,DATEVALUE('Procytrat 2001'!E26)),"")</f>
        <v/>
      </c>
      <c r="AC9524" t="str">
        <f>IF(AA9524="","",'Procytrat 2001'!D26)</f>
        <v/>
      </c>
      <c r="AD9524" t="str">
        <f>IF(AA9524="","",IFERROR(1*'Procytrat 2001'!C26,IFERROR(_xludf.NUMBERVALUE('Procytrat 2001'!C26,".",","),IFERROR(_xludf.NUMBERVALUE('Procytrat 2001'!C26,",","."),0))))</f>
        <v/>
      </c>
      <c r="AE9524" t="str">
        <f>IF(AA9524="","",'Procytrat 2001'!N26)</f>
        <v/>
      </c>
      <c r="AF9524">
        <f t="shared" si="912"/>
        <v>0</v>
      </c>
      <c r="AG9524" t="str">
        <f t="shared" si="913"/>
        <v/>
      </c>
      <c r="AH9524" t="str">
        <f t="shared" si="914"/>
        <v/>
      </c>
      <c r="AI9524">
        <f t="shared" si="915"/>
        <v>0</v>
      </c>
      <c r="AJ9524">
        <f t="shared" si="916"/>
        <v>0</v>
      </c>
      <c r="AK9524">
        <v>0</v>
      </c>
      <c r="AL9524" t="str">
        <f>IF(AA9524="","",IFERROR(IF(ISNUMBER('Procytrat 2001'!F26),'Procytrat 2001'!F26,IF(ISNUMBER(SEARCH("12",'Procytrat 2001'!F26)),EDATE(AB9524,12),IF(ISNUMBER(SEARCH("6",'Procytrat 2001'!F26)),EDATE(AB9524,6),IF(ISNUMBER(SEARCH("3",'Procytrat 2001'!F26)),EDATE(AB9524,3),DATEVALUE('Procytrat 2001'!F26))))),""))</f>
        <v/>
      </c>
      <c r="AM9524" t="str">
        <f t="shared" ca="1" si="917"/>
        <v/>
      </c>
    </row>
    <row r="9525" spans="27:39" x14ac:dyDescent="0.3">
      <c r="AA9525" t="str">
        <f>IF(COUNTA('Procytrat 2001'!E27,'Procytrat 2001'!D27,'Procytrat 2001'!C27)&gt;0,"2001","")</f>
        <v/>
      </c>
      <c r="AB9525" t="str">
        <f>IFERROR(IF(ISNUMBER('Procytrat 2001'!E27),'Procytrat 2001'!E27,DATEVALUE('Procytrat 2001'!E27)),"")</f>
        <v/>
      </c>
      <c r="AC9525" t="str">
        <f>IF(AA9525="","",'Procytrat 2001'!D27)</f>
        <v/>
      </c>
      <c r="AD9525" t="str">
        <f>IF(AA9525="","",IFERROR(1*'Procytrat 2001'!C27,IFERROR(_xludf.NUMBERVALUE('Procytrat 2001'!C27,".",","),IFERROR(_xludf.NUMBERVALUE('Procytrat 2001'!C27,",","."),0))))</f>
        <v/>
      </c>
      <c r="AE9525" t="str">
        <f>IF(AA9525="","",'Procytrat 2001'!N27)</f>
        <v/>
      </c>
      <c r="AF9525">
        <f t="shared" si="912"/>
        <v>0</v>
      </c>
      <c r="AG9525" t="str">
        <f t="shared" si="913"/>
        <v/>
      </c>
      <c r="AH9525" t="str">
        <f t="shared" si="914"/>
        <v/>
      </c>
      <c r="AI9525">
        <f t="shared" si="915"/>
        <v>0</v>
      </c>
      <c r="AJ9525">
        <f t="shared" si="916"/>
        <v>0</v>
      </c>
      <c r="AK9525">
        <v>0</v>
      </c>
      <c r="AL9525" t="str">
        <f>IF(AA9525="","",IFERROR(IF(ISNUMBER('Procytrat 2001'!F27),'Procytrat 2001'!F27,IF(ISNUMBER(SEARCH("12",'Procytrat 2001'!F27)),EDATE(AB9525,12),IF(ISNUMBER(SEARCH("6",'Procytrat 2001'!F27)),EDATE(AB9525,6),IF(ISNUMBER(SEARCH("3",'Procytrat 2001'!F27)),EDATE(AB9525,3),DATEVALUE('Procytrat 2001'!F27))))),""))</f>
        <v/>
      </c>
      <c r="AM9525" t="str">
        <f t="shared" ca="1" si="917"/>
        <v/>
      </c>
    </row>
    <row r="9526" spans="27:39" x14ac:dyDescent="0.3">
      <c r="AA9526" t="str">
        <f>IF(COUNTA('Procytrat 2001'!E28,'Procytrat 2001'!D28,'Procytrat 2001'!C28)&gt;0,"2001","")</f>
        <v/>
      </c>
      <c r="AB9526" t="str">
        <f>IFERROR(IF(ISNUMBER('Procytrat 2001'!E28),'Procytrat 2001'!E28,DATEVALUE('Procytrat 2001'!E28)),"")</f>
        <v/>
      </c>
      <c r="AC9526" t="str">
        <f>IF(AA9526="","",'Procytrat 2001'!D28)</f>
        <v/>
      </c>
      <c r="AD9526" t="str">
        <f>IF(AA9526="","",IFERROR(1*'Procytrat 2001'!C28,IFERROR(_xludf.NUMBERVALUE('Procytrat 2001'!C28,".",","),IFERROR(_xludf.NUMBERVALUE('Procytrat 2001'!C28,",","."),0))))</f>
        <v/>
      </c>
      <c r="AE9526" t="str">
        <f>IF(AA9526="","",'Procytrat 2001'!N28)</f>
        <v/>
      </c>
      <c r="AF9526">
        <f t="shared" si="912"/>
        <v>0</v>
      </c>
      <c r="AG9526" t="str">
        <f t="shared" si="913"/>
        <v/>
      </c>
      <c r="AH9526" t="str">
        <f t="shared" si="914"/>
        <v/>
      </c>
      <c r="AI9526">
        <f t="shared" si="915"/>
        <v>0</v>
      </c>
      <c r="AJ9526">
        <f t="shared" si="916"/>
        <v>0</v>
      </c>
      <c r="AK9526">
        <v>0</v>
      </c>
      <c r="AL9526" t="str">
        <f>IF(AA9526="","",IFERROR(IF(ISNUMBER('Procytrat 2001'!F28),'Procytrat 2001'!F28,IF(ISNUMBER(SEARCH("12",'Procytrat 2001'!F28)),EDATE(AB9526,12),IF(ISNUMBER(SEARCH("6",'Procytrat 2001'!F28)),EDATE(AB9526,6),IF(ISNUMBER(SEARCH("3",'Procytrat 2001'!F28)),EDATE(AB9526,3),DATEVALUE('Procytrat 2001'!F28))))),""))</f>
        <v/>
      </c>
      <c r="AM9526" t="str">
        <f t="shared" ca="1" si="917"/>
        <v/>
      </c>
    </row>
    <row r="9527" spans="27:39" x14ac:dyDescent="0.3">
      <c r="AA9527" t="str">
        <f>IF(COUNTA('Procytrat 2001'!E29,'Procytrat 2001'!D29,'Procytrat 2001'!C29)&gt;0,"2001","")</f>
        <v/>
      </c>
      <c r="AB9527" t="str">
        <f>IFERROR(IF(ISNUMBER('Procytrat 2001'!E29),'Procytrat 2001'!E29,DATEVALUE('Procytrat 2001'!E29)),"")</f>
        <v/>
      </c>
      <c r="AC9527" t="str">
        <f>IF(AA9527="","",'Procytrat 2001'!D29)</f>
        <v/>
      </c>
      <c r="AD9527" t="str">
        <f>IF(AA9527="","",IFERROR(1*'Procytrat 2001'!C29,IFERROR(_xludf.NUMBERVALUE('Procytrat 2001'!C29,".",","),IFERROR(_xludf.NUMBERVALUE('Procytrat 2001'!C29,",","."),0))))</f>
        <v/>
      </c>
      <c r="AE9527" t="str">
        <f>IF(AA9527="","",'Procytrat 2001'!N29)</f>
        <v/>
      </c>
      <c r="AF9527">
        <f t="shared" si="912"/>
        <v>0</v>
      </c>
      <c r="AG9527" t="str">
        <f t="shared" si="913"/>
        <v/>
      </c>
      <c r="AH9527" t="str">
        <f t="shared" si="914"/>
        <v/>
      </c>
      <c r="AI9527">
        <f t="shared" si="915"/>
        <v>0</v>
      </c>
      <c r="AJ9527">
        <f t="shared" si="916"/>
        <v>0</v>
      </c>
      <c r="AK9527">
        <v>0</v>
      </c>
      <c r="AL9527" t="str">
        <f>IF(AA9527="","",IFERROR(IF(ISNUMBER('Procytrat 2001'!F29),'Procytrat 2001'!F29,IF(ISNUMBER(SEARCH("12",'Procytrat 2001'!F29)),EDATE(AB9527,12),IF(ISNUMBER(SEARCH("6",'Procytrat 2001'!F29)),EDATE(AB9527,6),IF(ISNUMBER(SEARCH("3",'Procytrat 2001'!F29)),EDATE(AB9527,3),DATEVALUE('Procytrat 2001'!F29))))),""))</f>
        <v/>
      </c>
      <c r="AM9527" t="str">
        <f t="shared" ca="1" si="917"/>
        <v/>
      </c>
    </row>
    <row r="9528" spans="27:39" x14ac:dyDescent="0.3">
      <c r="AA9528" t="str">
        <f>IF(COUNTA('Procytrat 2001'!E30,'Procytrat 2001'!D30,'Procytrat 2001'!C30)&gt;0,"2001","")</f>
        <v/>
      </c>
      <c r="AB9528" t="str">
        <f>IFERROR(IF(ISNUMBER('Procytrat 2001'!E30),'Procytrat 2001'!E30,DATEVALUE('Procytrat 2001'!E30)),"")</f>
        <v/>
      </c>
      <c r="AC9528" t="str">
        <f>IF(AA9528="","",'Procytrat 2001'!D30)</f>
        <v/>
      </c>
      <c r="AD9528" t="str">
        <f>IF(AA9528="","",IFERROR(1*'Procytrat 2001'!C30,IFERROR(_xludf.NUMBERVALUE('Procytrat 2001'!C30,".",","),IFERROR(_xludf.NUMBERVALUE('Procytrat 2001'!C30,",","."),0))))</f>
        <v/>
      </c>
      <c r="AE9528" t="str">
        <f>IF(AA9528="","",'Procytrat 2001'!N30)</f>
        <v/>
      </c>
      <c r="AF9528">
        <f t="shared" si="912"/>
        <v>0</v>
      </c>
      <c r="AG9528" t="str">
        <f t="shared" si="913"/>
        <v/>
      </c>
      <c r="AH9528" t="str">
        <f t="shared" si="914"/>
        <v/>
      </c>
      <c r="AI9528">
        <f t="shared" si="915"/>
        <v>0</v>
      </c>
      <c r="AJ9528">
        <f t="shared" si="916"/>
        <v>0</v>
      </c>
      <c r="AK9528">
        <v>0</v>
      </c>
      <c r="AL9528" t="str">
        <f>IF(AA9528="","",IFERROR(IF(ISNUMBER('Procytrat 2001'!F30),'Procytrat 2001'!F30,IF(ISNUMBER(SEARCH("12",'Procytrat 2001'!F30)),EDATE(AB9528,12),IF(ISNUMBER(SEARCH("6",'Procytrat 2001'!F30)),EDATE(AB9528,6),IF(ISNUMBER(SEARCH("3",'Procytrat 2001'!F30)),EDATE(AB9528,3),DATEVALUE('Procytrat 2001'!F30))))),""))</f>
        <v/>
      </c>
      <c r="AM9528" t="str">
        <f t="shared" ca="1" si="917"/>
        <v/>
      </c>
    </row>
    <row r="9529" spans="27:39" x14ac:dyDescent="0.3">
      <c r="AA9529" t="str">
        <f>IF(COUNTA('Procytrat 2001'!E31,'Procytrat 2001'!D31,'Procytrat 2001'!C31)&gt;0,"2001","")</f>
        <v/>
      </c>
      <c r="AB9529" t="str">
        <f>IFERROR(IF(ISNUMBER('Procytrat 2001'!E31),'Procytrat 2001'!E31,DATEVALUE('Procytrat 2001'!E31)),"")</f>
        <v/>
      </c>
      <c r="AC9529" t="str">
        <f>IF(AA9529="","",'Procytrat 2001'!D31)</f>
        <v/>
      </c>
      <c r="AD9529" t="str">
        <f>IF(AA9529="","",IFERROR(1*'Procytrat 2001'!C31,IFERROR(_xludf.NUMBERVALUE('Procytrat 2001'!C31,".",","),IFERROR(_xludf.NUMBERVALUE('Procytrat 2001'!C31,",","."),0))))</f>
        <v/>
      </c>
      <c r="AE9529" t="str">
        <f>IF(AA9529="","",'Procytrat 2001'!N31)</f>
        <v/>
      </c>
      <c r="AF9529">
        <f t="shared" si="912"/>
        <v>0</v>
      </c>
      <c r="AG9529" t="str">
        <f t="shared" si="913"/>
        <v/>
      </c>
      <c r="AH9529" t="str">
        <f t="shared" si="914"/>
        <v/>
      </c>
      <c r="AI9529">
        <f t="shared" si="915"/>
        <v>0</v>
      </c>
      <c r="AJ9529">
        <f t="shared" si="916"/>
        <v>0</v>
      </c>
      <c r="AK9529">
        <v>0</v>
      </c>
      <c r="AL9529" t="str">
        <f>IF(AA9529="","",IFERROR(IF(ISNUMBER('Procytrat 2001'!F31),'Procytrat 2001'!F31,IF(ISNUMBER(SEARCH("12",'Procytrat 2001'!F31)),EDATE(AB9529,12),IF(ISNUMBER(SEARCH("6",'Procytrat 2001'!F31)),EDATE(AB9529,6),IF(ISNUMBER(SEARCH("3",'Procytrat 2001'!F31)),EDATE(AB9529,3),DATEVALUE('Procytrat 2001'!F31))))),""))</f>
        <v/>
      </c>
      <c r="AM9529" t="str">
        <f t="shared" ca="1" si="917"/>
        <v/>
      </c>
    </row>
    <row r="9530" spans="27:39" x14ac:dyDescent="0.3">
      <c r="AA9530" t="str">
        <f>IF(COUNTA('Procytrat 2001'!E32,'Procytrat 2001'!D32,'Procytrat 2001'!C32)&gt;0,"2001","")</f>
        <v/>
      </c>
      <c r="AB9530" t="str">
        <f>IFERROR(IF(ISNUMBER('Procytrat 2001'!E32),'Procytrat 2001'!E32,DATEVALUE('Procytrat 2001'!E32)),"")</f>
        <v/>
      </c>
      <c r="AC9530" t="str">
        <f>IF(AA9530="","",'Procytrat 2001'!D32)</f>
        <v/>
      </c>
      <c r="AD9530" t="str">
        <f>IF(AA9530="","",IFERROR(1*'Procytrat 2001'!C32,IFERROR(_xludf.NUMBERVALUE('Procytrat 2001'!C32,".",","),IFERROR(_xludf.NUMBERVALUE('Procytrat 2001'!C32,",","."),0))))</f>
        <v/>
      </c>
      <c r="AE9530" t="str">
        <f>IF(AA9530="","",'Procytrat 2001'!N32)</f>
        <v/>
      </c>
      <c r="AF9530">
        <f t="shared" si="912"/>
        <v>0</v>
      </c>
      <c r="AG9530" t="str">
        <f t="shared" si="913"/>
        <v/>
      </c>
      <c r="AH9530" t="str">
        <f t="shared" si="914"/>
        <v/>
      </c>
      <c r="AI9530">
        <f t="shared" si="915"/>
        <v>0</v>
      </c>
      <c r="AJ9530">
        <f t="shared" si="916"/>
        <v>0</v>
      </c>
      <c r="AK9530">
        <v>0</v>
      </c>
      <c r="AL9530" t="str">
        <f>IF(AA9530="","",IFERROR(IF(ISNUMBER('Procytrat 2001'!F32),'Procytrat 2001'!F32,IF(ISNUMBER(SEARCH("12",'Procytrat 2001'!F32)),EDATE(AB9530,12),IF(ISNUMBER(SEARCH("6",'Procytrat 2001'!F32)),EDATE(AB9530,6),IF(ISNUMBER(SEARCH("3",'Procytrat 2001'!F32)),EDATE(AB9530,3),DATEVALUE('Procytrat 2001'!F32))))),""))</f>
        <v/>
      </c>
      <c r="AM9530" t="str">
        <f t="shared" ca="1" si="917"/>
        <v/>
      </c>
    </row>
    <row r="9531" spans="27:39" x14ac:dyDescent="0.3">
      <c r="AA9531" t="str">
        <f>IF(COUNTA('Procytrat 2001'!E33,'Procytrat 2001'!D33,'Procytrat 2001'!C33)&gt;0,"2001","")</f>
        <v/>
      </c>
      <c r="AB9531" t="str">
        <f>IFERROR(IF(ISNUMBER('Procytrat 2001'!E33),'Procytrat 2001'!E33,DATEVALUE('Procytrat 2001'!E33)),"")</f>
        <v/>
      </c>
      <c r="AC9531" t="str">
        <f>IF(AA9531="","",'Procytrat 2001'!D33)</f>
        <v/>
      </c>
      <c r="AD9531" t="str">
        <f>IF(AA9531="","",IFERROR(1*'Procytrat 2001'!C33,IFERROR(_xludf.NUMBERVALUE('Procytrat 2001'!C33,".",","),IFERROR(_xludf.NUMBERVALUE('Procytrat 2001'!C33,",","."),0))))</f>
        <v/>
      </c>
      <c r="AE9531" t="str">
        <f>IF(AA9531="","",'Procytrat 2001'!N33)</f>
        <v/>
      </c>
      <c r="AF9531">
        <f t="shared" si="912"/>
        <v>0</v>
      </c>
      <c r="AG9531" t="str">
        <f t="shared" si="913"/>
        <v/>
      </c>
      <c r="AH9531" t="str">
        <f t="shared" si="914"/>
        <v/>
      </c>
      <c r="AI9531">
        <f t="shared" si="915"/>
        <v>0</v>
      </c>
      <c r="AJ9531">
        <f t="shared" si="916"/>
        <v>0</v>
      </c>
      <c r="AK9531">
        <v>0</v>
      </c>
      <c r="AL9531" t="str">
        <f>IF(AA9531="","",IFERROR(IF(ISNUMBER('Procytrat 2001'!F33),'Procytrat 2001'!F33,IF(ISNUMBER(SEARCH("12",'Procytrat 2001'!F33)),EDATE(AB9531,12),IF(ISNUMBER(SEARCH("6",'Procytrat 2001'!F33)),EDATE(AB9531,6),IF(ISNUMBER(SEARCH("3",'Procytrat 2001'!F33)),EDATE(AB9531,3),DATEVALUE('Procytrat 2001'!F33))))),""))</f>
        <v/>
      </c>
      <c r="AM9531" t="str">
        <f t="shared" ca="1" si="917"/>
        <v/>
      </c>
    </row>
    <row r="9532" spans="27:39" x14ac:dyDescent="0.3">
      <c r="AA9532" t="str">
        <f>IF(COUNTA('Procytrat 2001'!E34,'Procytrat 2001'!D34,'Procytrat 2001'!C34)&gt;0,"2001","")</f>
        <v/>
      </c>
      <c r="AB9532" t="str">
        <f>IFERROR(IF(ISNUMBER('Procytrat 2001'!E34),'Procytrat 2001'!E34,DATEVALUE('Procytrat 2001'!E34)),"")</f>
        <v/>
      </c>
      <c r="AC9532" t="str">
        <f>IF(AA9532="","",'Procytrat 2001'!D34)</f>
        <v/>
      </c>
      <c r="AD9532" t="str">
        <f>IF(AA9532="","",IFERROR(1*'Procytrat 2001'!C34,IFERROR(_xludf.NUMBERVALUE('Procytrat 2001'!C34,".",","),IFERROR(_xludf.NUMBERVALUE('Procytrat 2001'!C34,",","."),0))))</f>
        <v/>
      </c>
      <c r="AE9532" t="str">
        <f>IF(AA9532="","",'Procytrat 2001'!N34)</f>
        <v/>
      </c>
      <c r="AF9532">
        <f t="shared" si="912"/>
        <v>0</v>
      </c>
      <c r="AG9532" t="str">
        <f t="shared" si="913"/>
        <v/>
      </c>
      <c r="AH9532" t="str">
        <f t="shared" si="914"/>
        <v/>
      </c>
      <c r="AI9532">
        <f t="shared" si="915"/>
        <v>0</v>
      </c>
      <c r="AJ9532">
        <f t="shared" si="916"/>
        <v>0</v>
      </c>
      <c r="AK9532">
        <v>0</v>
      </c>
      <c r="AL9532" t="str">
        <f>IF(AA9532="","",IFERROR(IF(ISNUMBER('Procytrat 2001'!F34),'Procytrat 2001'!F34,IF(ISNUMBER(SEARCH("12",'Procytrat 2001'!F34)),EDATE(AB9532,12),IF(ISNUMBER(SEARCH("6",'Procytrat 2001'!F34)),EDATE(AB9532,6),IF(ISNUMBER(SEARCH("3",'Procytrat 2001'!F34)),EDATE(AB9532,3),DATEVALUE('Procytrat 2001'!F34))))),""))</f>
        <v/>
      </c>
      <c r="AM9532" t="str">
        <f t="shared" ca="1" si="917"/>
        <v/>
      </c>
    </row>
    <row r="9533" spans="27:39" x14ac:dyDescent="0.3">
      <c r="AA9533" t="str">
        <f>IF(COUNTA('Procytrat 2001'!E35,'Procytrat 2001'!D35,'Procytrat 2001'!C35)&gt;0,"2001","")</f>
        <v/>
      </c>
      <c r="AB9533" t="str">
        <f>IFERROR(IF(ISNUMBER('Procytrat 2001'!E35),'Procytrat 2001'!E35,DATEVALUE('Procytrat 2001'!E35)),"")</f>
        <v/>
      </c>
      <c r="AC9533" t="str">
        <f>IF(AA9533="","",'Procytrat 2001'!D35)</f>
        <v/>
      </c>
      <c r="AD9533" t="str">
        <f>IF(AA9533="","",IFERROR(1*'Procytrat 2001'!C35,IFERROR(_xludf.NUMBERVALUE('Procytrat 2001'!C35,".",","),IFERROR(_xludf.NUMBERVALUE('Procytrat 2001'!C35,",","."),0))))</f>
        <v/>
      </c>
      <c r="AE9533" t="str">
        <f>IF(AA9533="","",'Procytrat 2001'!N35)</f>
        <v/>
      </c>
      <c r="AF9533">
        <f t="shared" si="912"/>
        <v>0</v>
      </c>
      <c r="AG9533" t="str">
        <f t="shared" si="913"/>
        <v/>
      </c>
      <c r="AH9533" t="str">
        <f t="shared" si="914"/>
        <v/>
      </c>
      <c r="AI9533">
        <f t="shared" si="915"/>
        <v>0</v>
      </c>
      <c r="AJ9533">
        <f t="shared" si="916"/>
        <v>0</v>
      </c>
      <c r="AK9533">
        <v>0</v>
      </c>
      <c r="AL9533" t="str">
        <f>IF(AA9533="","",IFERROR(IF(ISNUMBER('Procytrat 2001'!F35),'Procytrat 2001'!F35,IF(ISNUMBER(SEARCH("12",'Procytrat 2001'!F35)),EDATE(AB9533,12),IF(ISNUMBER(SEARCH("6",'Procytrat 2001'!F35)),EDATE(AB9533,6),IF(ISNUMBER(SEARCH("3",'Procytrat 2001'!F35)),EDATE(AB9533,3),DATEVALUE('Procytrat 2001'!F35))))),""))</f>
        <v/>
      </c>
      <c r="AM9533" t="str">
        <f t="shared" ca="1" si="917"/>
        <v/>
      </c>
    </row>
    <row r="9534" spans="27:39" x14ac:dyDescent="0.3">
      <c r="AA9534" t="str">
        <f>IF(COUNTA('Procytrat 2001'!E36,'Procytrat 2001'!D36,'Procytrat 2001'!C36)&gt;0,"2001","")</f>
        <v/>
      </c>
      <c r="AB9534" t="str">
        <f>IFERROR(IF(ISNUMBER('Procytrat 2001'!E36),'Procytrat 2001'!E36,DATEVALUE('Procytrat 2001'!E36)),"")</f>
        <v/>
      </c>
      <c r="AC9534" t="str">
        <f>IF(AA9534="","",'Procytrat 2001'!D36)</f>
        <v/>
      </c>
      <c r="AD9534" t="str">
        <f>IF(AA9534="","",IFERROR(1*'Procytrat 2001'!C36,IFERROR(_xludf.NUMBERVALUE('Procytrat 2001'!C36,".",","),IFERROR(_xludf.NUMBERVALUE('Procytrat 2001'!C36,",","."),0))))</f>
        <v/>
      </c>
      <c r="AE9534" t="str">
        <f>IF(AA9534="","",'Procytrat 2001'!N36)</f>
        <v/>
      </c>
      <c r="AF9534">
        <f t="shared" si="912"/>
        <v>0</v>
      </c>
      <c r="AG9534" t="str">
        <f t="shared" si="913"/>
        <v/>
      </c>
      <c r="AH9534" t="str">
        <f t="shared" si="914"/>
        <v/>
      </c>
      <c r="AI9534">
        <f t="shared" si="915"/>
        <v>0</v>
      </c>
      <c r="AJ9534">
        <f t="shared" si="916"/>
        <v>0</v>
      </c>
      <c r="AK9534">
        <v>0</v>
      </c>
      <c r="AL9534" t="str">
        <f>IF(AA9534="","",IFERROR(IF(ISNUMBER('Procytrat 2001'!F36),'Procytrat 2001'!F36,IF(ISNUMBER(SEARCH("12",'Procytrat 2001'!F36)),EDATE(AB9534,12),IF(ISNUMBER(SEARCH("6",'Procytrat 2001'!F36)),EDATE(AB9534,6),IF(ISNUMBER(SEARCH("3",'Procytrat 2001'!F36)),EDATE(AB9534,3),DATEVALUE('Procytrat 2001'!F36))))),""))</f>
        <v/>
      </c>
      <c r="AM9534" t="str">
        <f t="shared" ca="1" si="917"/>
        <v/>
      </c>
    </row>
    <row r="9535" spans="27:39" x14ac:dyDescent="0.3">
      <c r="AA9535" t="str">
        <f>IF(COUNTA('Procytrat 2001'!E37,'Procytrat 2001'!D37,'Procytrat 2001'!C37)&gt;0,"2001","")</f>
        <v/>
      </c>
      <c r="AB9535" t="str">
        <f>IFERROR(IF(ISNUMBER('Procytrat 2001'!E37),'Procytrat 2001'!E37,DATEVALUE('Procytrat 2001'!E37)),"")</f>
        <v/>
      </c>
      <c r="AC9535" t="str">
        <f>IF(AA9535="","",'Procytrat 2001'!D37)</f>
        <v/>
      </c>
      <c r="AD9535" t="str">
        <f>IF(AA9535="","",IFERROR(1*'Procytrat 2001'!C37,IFERROR(_xludf.NUMBERVALUE('Procytrat 2001'!C37,".",","),IFERROR(_xludf.NUMBERVALUE('Procytrat 2001'!C37,",","."),0))))</f>
        <v/>
      </c>
      <c r="AE9535" t="str">
        <f>IF(AA9535="","",'Procytrat 2001'!N37)</f>
        <v/>
      </c>
      <c r="AF9535">
        <f t="shared" si="912"/>
        <v>0</v>
      </c>
      <c r="AG9535" t="str">
        <f t="shared" si="913"/>
        <v/>
      </c>
      <c r="AH9535" t="str">
        <f t="shared" si="914"/>
        <v/>
      </c>
      <c r="AI9535">
        <f t="shared" si="915"/>
        <v>0</v>
      </c>
      <c r="AJ9535">
        <f t="shared" si="916"/>
        <v>0</v>
      </c>
      <c r="AK9535">
        <v>0</v>
      </c>
      <c r="AL9535" t="str">
        <f>IF(AA9535="","",IFERROR(IF(ISNUMBER('Procytrat 2001'!F37),'Procytrat 2001'!F37,IF(ISNUMBER(SEARCH("12",'Procytrat 2001'!F37)),EDATE(AB9535,12),IF(ISNUMBER(SEARCH("6",'Procytrat 2001'!F37)),EDATE(AB9535,6),IF(ISNUMBER(SEARCH("3",'Procytrat 2001'!F37)),EDATE(AB9535,3),DATEVALUE('Procytrat 2001'!F37))))),""))</f>
        <v/>
      </c>
      <c r="AM9535" t="str">
        <f t="shared" ca="1" si="917"/>
        <v/>
      </c>
    </row>
    <row r="9536" spans="27:39" x14ac:dyDescent="0.3">
      <c r="AA9536" t="str">
        <f>IF(COUNTA('Procytrat 2001'!E38,'Procytrat 2001'!D38,'Procytrat 2001'!C38)&gt;0,"2001","")</f>
        <v/>
      </c>
      <c r="AB9536" t="str">
        <f>IFERROR(IF(ISNUMBER('Procytrat 2001'!E38),'Procytrat 2001'!E38,DATEVALUE('Procytrat 2001'!E38)),"")</f>
        <v/>
      </c>
      <c r="AC9536" t="str">
        <f>IF(AA9536="","",'Procytrat 2001'!D38)</f>
        <v/>
      </c>
      <c r="AD9536" t="str">
        <f>IF(AA9536="","",IFERROR(1*'Procytrat 2001'!C38,IFERROR(_xludf.NUMBERVALUE('Procytrat 2001'!C38,".",","),IFERROR(_xludf.NUMBERVALUE('Procytrat 2001'!C38,",","."),0))))</f>
        <v/>
      </c>
      <c r="AE9536" t="str">
        <f>IF(AA9536="","",'Procytrat 2001'!N38)</f>
        <v/>
      </c>
      <c r="AF9536">
        <f t="shared" si="912"/>
        <v>0</v>
      </c>
      <c r="AG9536" t="str">
        <f t="shared" si="913"/>
        <v/>
      </c>
      <c r="AH9536" t="str">
        <f t="shared" si="914"/>
        <v/>
      </c>
      <c r="AI9536">
        <f t="shared" si="915"/>
        <v>0</v>
      </c>
      <c r="AJ9536">
        <f t="shared" si="916"/>
        <v>0</v>
      </c>
      <c r="AK9536">
        <v>0</v>
      </c>
      <c r="AL9536" t="str">
        <f>IF(AA9536="","",IFERROR(IF(ISNUMBER('Procytrat 2001'!F38),'Procytrat 2001'!F38,IF(ISNUMBER(SEARCH("12",'Procytrat 2001'!F38)),EDATE(AB9536,12),IF(ISNUMBER(SEARCH("6",'Procytrat 2001'!F38)),EDATE(AB9536,6),IF(ISNUMBER(SEARCH("3",'Procytrat 2001'!F38)),EDATE(AB9536,3),DATEVALUE('Procytrat 2001'!F38))))),""))</f>
        <v/>
      </c>
      <c r="AM9536" t="str">
        <f t="shared" ca="1" si="917"/>
        <v/>
      </c>
    </row>
    <row r="9537" spans="27:39" x14ac:dyDescent="0.3">
      <c r="AA9537" t="str">
        <f>IF(COUNTA('Procytrat 2001'!E39,'Procytrat 2001'!D39,'Procytrat 2001'!C39)&gt;0,"2001","")</f>
        <v/>
      </c>
      <c r="AB9537" t="str">
        <f>IFERROR(IF(ISNUMBER('Procytrat 2001'!E39),'Procytrat 2001'!E39,DATEVALUE('Procytrat 2001'!E39)),"")</f>
        <v/>
      </c>
      <c r="AC9537" t="str">
        <f>IF(AA9537="","",'Procytrat 2001'!D39)</f>
        <v/>
      </c>
      <c r="AD9537" t="str">
        <f>IF(AA9537="","",IFERROR(1*'Procytrat 2001'!C39,IFERROR(_xludf.NUMBERVALUE('Procytrat 2001'!C39,".",","),IFERROR(_xludf.NUMBERVALUE('Procytrat 2001'!C39,",","."),0))))</f>
        <v/>
      </c>
      <c r="AE9537" t="str">
        <f>IF(AA9537="","",'Procytrat 2001'!N39)</f>
        <v/>
      </c>
      <c r="AF9537">
        <f t="shared" si="912"/>
        <v>0</v>
      </c>
      <c r="AG9537" t="str">
        <f t="shared" si="913"/>
        <v/>
      </c>
      <c r="AH9537" t="str">
        <f t="shared" si="914"/>
        <v/>
      </c>
      <c r="AI9537">
        <f t="shared" si="915"/>
        <v>0</v>
      </c>
      <c r="AJ9537">
        <f t="shared" si="916"/>
        <v>0</v>
      </c>
      <c r="AK9537">
        <v>0</v>
      </c>
      <c r="AL9537" t="str">
        <f>IF(AA9537="","",IFERROR(IF(ISNUMBER('Procytrat 2001'!F39),'Procytrat 2001'!F39,IF(ISNUMBER(SEARCH("12",'Procytrat 2001'!F39)),EDATE(AB9537,12),IF(ISNUMBER(SEARCH("6",'Procytrat 2001'!F39)),EDATE(AB9537,6),IF(ISNUMBER(SEARCH("3",'Procytrat 2001'!F39)),EDATE(AB9537,3),DATEVALUE('Procytrat 2001'!F39))))),""))</f>
        <v/>
      </c>
      <c r="AM9537" t="str">
        <f t="shared" ca="1" si="917"/>
        <v/>
      </c>
    </row>
    <row r="9538" spans="27:39" x14ac:dyDescent="0.3">
      <c r="AA9538" t="str">
        <f>IF(COUNTA('Procytrat 2001'!E40,'Procytrat 2001'!D40,'Procytrat 2001'!C40)&gt;0,"2001","")</f>
        <v/>
      </c>
      <c r="AB9538" t="str">
        <f>IFERROR(IF(ISNUMBER('Procytrat 2001'!E40),'Procytrat 2001'!E40,DATEVALUE('Procytrat 2001'!E40)),"")</f>
        <v/>
      </c>
      <c r="AC9538" t="str">
        <f>IF(AA9538="","",'Procytrat 2001'!D40)</f>
        <v/>
      </c>
      <c r="AD9538" t="str">
        <f>IF(AA9538="","",IFERROR(1*'Procytrat 2001'!C40,IFERROR(_xludf.NUMBERVALUE('Procytrat 2001'!C40,".",","),IFERROR(_xludf.NUMBERVALUE('Procytrat 2001'!C40,",","."),0))))</f>
        <v/>
      </c>
      <c r="AE9538" t="str">
        <f>IF(AA9538="","",'Procytrat 2001'!N40)</f>
        <v/>
      </c>
      <c r="AF9538">
        <f t="shared" ref="AF9538:AF9601" si="918">IF(AA9538="",0,--ISNUMBER(SEARCH("aprovado",AE9538)))</f>
        <v>0</v>
      </c>
      <c r="AG9538" t="str">
        <f t="shared" ref="AG9538:AG9601" si="919">IF(AB9538="","",YEAR(AB9538))</f>
        <v/>
      </c>
      <c r="AH9538" t="str">
        <f t="shared" ref="AH9538:AH9601" si="920">IF(AB9538="","",MONTH(AB9538))</f>
        <v/>
      </c>
      <c r="AI9538">
        <f t="shared" ref="AI9538:AI9601" si="921">IF(AB9538="",0,AB9538+ROW()/1000000)</f>
        <v>0</v>
      </c>
      <c r="AJ9538">
        <f t="shared" ref="AJ9538:AJ9601" si="922">--(AA9538&lt;&gt;"")</f>
        <v>0</v>
      </c>
      <c r="AK9538">
        <v>0</v>
      </c>
      <c r="AL9538" t="str">
        <f>IF(AA9538="","",IFERROR(IF(ISNUMBER('Procytrat 2001'!F40),'Procytrat 2001'!F40,IF(ISNUMBER(SEARCH("12",'Procytrat 2001'!F40)),EDATE(AB9538,12),IF(ISNUMBER(SEARCH("6",'Procytrat 2001'!F40)),EDATE(AB9538,6),IF(ISNUMBER(SEARCH("3",'Procytrat 2001'!F40)),EDATE(AB9538,3),DATEVALUE('Procytrat 2001'!F40))))),""))</f>
        <v/>
      </c>
      <c r="AM9538" t="str">
        <f t="shared" ref="AM9538:AM9601" ca="1" si="923">IF(AND(AJ9538=1,AL9538&lt;&gt;"",AL9538&gt;=TODAY(),AG9538=$W$3),AL9538+ROW()/1000000,"")</f>
        <v/>
      </c>
    </row>
    <row r="9539" spans="27:39" x14ac:dyDescent="0.3">
      <c r="AA9539" t="str">
        <f>IF(COUNTA('Procytrat 2001'!E41,'Procytrat 2001'!D41,'Procytrat 2001'!C41)&gt;0,"2001","")</f>
        <v/>
      </c>
      <c r="AB9539" t="str">
        <f>IFERROR(IF(ISNUMBER('Procytrat 2001'!E41),'Procytrat 2001'!E41,DATEVALUE('Procytrat 2001'!E41)),"")</f>
        <v/>
      </c>
      <c r="AC9539" t="str">
        <f>IF(AA9539="","",'Procytrat 2001'!D41)</f>
        <v/>
      </c>
      <c r="AD9539" t="str">
        <f>IF(AA9539="","",IFERROR(1*'Procytrat 2001'!C41,IFERROR(_xludf.NUMBERVALUE('Procytrat 2001'!C41,".",","),IFERROR(_xludf.NUMBERVALUE('Procytrat 2001'!C41,",","."),0))))</f>
        <v/>
      </c>
      <c r="AE9539" t="str">
        <f>IF(AA9539="","",'Procytrat 2001'!N41)</f>
        <v/>
      </c>
      <c r="AF9539">
        <f t="shared" si="918"/>
        <v>0</v>
      </c>
      <c r="AG9539" t="str">
        <f t="shared" si="919"/>
        <v/>
      </c>
      <c r="AH9539" t="str">
        <f t="shared" si="920"/>
        <v/>
      </c>
      <c r="AI9539">
        <f t="shared" si="921"/>
        <v>0</v>
      </c>
      <c r="AJ9539">
        <f t="shared" si="922"/>
        <v>0</v>
      </c>
      <c r="AK9539">
        <v>0</v>
      </c>
      <c r="AL9539" t="str">
        <f>IF(AA9539="","",IFERROR(IF(ISNUMBER('Procytrat 2001'!F41),'Procytrat 2001'!F41,IF(ISNUMBER(SEARCH("12",'Procytrat 2001'!F41)),EDATE(AB9539,12),IF(ISNUMBER(SEARCH("6",'Procytrat 2001'!F41)),EDATE(AB9539,6),IF(ISNUMBER(SEARCH("3",'Procytrat 2001'!F41)),EDATE(AB9539,3),DATEVALUE('Procytrat 2001'!F41))))),""))</f>
        <v/>
      </c>
      <c r="AM9539" t="str">
        <f t="shared" ca="1" si="923"/>
        <v/>
      </c>
    </row>
    <row r="9540" spans="27:39" x14ac:dyDescent="0.3">
      <c r="AA9540" t="str">
        <f>IF(COUNTA('Procytrat 2001'!E42,'Procytrat 2001'!D42,'Procytrat 2001'!C42)&gt;0,"2001","")</f>
        <v/>
      </c>
      <c r="AB9540" t="str">
        <f>IFERROR(IF(ISNUMBER('Procytrat 2001'!E42),'Procytrat 2001'!E42,DATEVALUE('Procytrat 2001'!E42)),"")</f>
        <v/>
      </c>
      <c r="AC9540" t="str">
        <f>IF(AA9540="","",'Procytrat 2001'!D42)</f>
        <v/>
      </c>
      <c r="AD9540" t="str">
        <f>IF(AA9540="","",IFERROR(1*'Procytrat 2001'!C42,IFERROR(_xludf.NUMBERVALUE('Procytrat 2001'!C42,".",","),IFERROR(_xludf.NUMBERVALUE('Procytrat 2001'!C42,",","."),0))))</f>
        <v/>
      </c>
      <c r="AE9540" t="str">
        <f>IF(AA9540="","",'Procytrat 2001'!N42)</f>
        <v/>
      </c>
      <c r="AF9540">
        <f t="shared" si="918"/>
        <v>0</v>
      </c>
      <c r="AG9540" t="str">
        <f t="shared" si="919"/>
        <v/>
      </c>
      <c r="AH9540" t="str">
        <f t="shared" si="920"/>
        <v/>
      </c>
      <c r="AI9540">
        <f t="shared" si="921"/>
        <v>0</v>
      </c>
      <c r="AJ9540">
        <f t="shared" si="922"/>
        <v>0</v>
      </c>
      <c r="AK9540">
        <v>0</v>
      </c>
      <c r="AL9540" t="str">
        <f>IF(AA9540="","",IFERROR(IF(ISNUMBER('Procytrat 2001'!F42),'Procytrat 2001'!F42,IF(ISNUMBER(SEARCH("12",'Procytrat 2001'!F42)),EDATE(AB9540,12),IF(ISNUMBER(SEARCH("6",'Procytrat 2001'!F42)),EDATE(AB9540,6),IF(ISNUMBER(SEARCH("3",'Procytrat 2001'!F42)),EDATE(AB9540,3),DATEVALUE('Procytrat 2001'!F42))))),""))</f>
        <v/>
      </c>
      <c r="AM9540" t="str">
        <f t="shared" ca="1" si="923"/>
        <v/>
      </c>
    </row>
    <row r="9541" spans="27:39" x14ac:dyDescent="0.3">
      <c r="AA9541" t="str">
        <f>IF(COUNTA('Procytrat 2001'!E43,'Procytrat 2001'!D43,'Procytrat 2001'!C43)&gt;0,"2001","")</f>
        <v/>
      </c>
      <c r="AB9541" t="str">
        <f>IFERROR(IF(ISNUMBER('Procytrat 2001'!E43),'Procytrat 2001'!E43,DATEVALUE('Procytrat 2001'!E43)),"")</f>
        <v/>
      </c>
      <c r="AC9541" t="str">
        <f>IF(AA9541="","",'Procytrat 2001'!D43)</f>
        <v/>
      </c>
      <c r="AD9541" t="str">
        <f>IF(AA9541="","",IFERROR(1*'Procytrat 2001'!C43,IFERROR(_xludf.NUMBERVALUE('Procytrat 2001'!C43,".",","),IFERROR(_xludf.NUMBERVALUE('Procytrat 2001'!C43,",","."),0))))</f>
        <v/>
      </c>
      <c r="AE9541" t="str">
        <f>IF(AA9541="","",'Procytrat 2001'!N43)</f>
        <v/>
      </c>
      <c r="AF9541">
        <f t="shared" si="918"/>
        <v>0</v>
      </c>
      <c r="AG9541" t="str">
        <f t="shared" si="919"/>
        <v/>
      </c>
      <c r="AH9541" t="str">
        <f t="shared" si="920"/>
        <v/>
      </c>
      <c r="AI9541">
        <f t="shared" si="921"/>
        <v>0</v>
      </c>
      <c r="AJ9541">
        <f t="shared" si="922"/>
        <v>0</v>
      </c>
      <c r="AK9541">
        <v>0</v>
      </c>
      <c r="AL9541" t="str">
        <f>IF(AA9541="","",IFERROR(IF(ISNUMBER('Procytrat 2001'!F43),'Procytrat 2001'!F43,IF(ISNUMBER(SEARCH("12",'Procytrat 2001'!F43)),EDATE(AB9541,12),IF(ISNUMBER(SEARCH("6",'Procytrat 2001'!F43)),EDATE(AB9541,6),IF(ISNUMBER(SEARCH("3",'Procytrat 2001'!F43)),EDATE(AB9541,3),DATEVALUE('Procytrat 2001'!F43))))),""))</f>
        <v/>
      </c>
      <c r="AM9541" t="str">
        <f t="shared" ca="1" si="923"/>
        <v/>
      </c>
    </row>
    <row r="9542" spans="27:39" x14ac:dyDescent="0.3">
      <c r="AA9542" t="str">
        <f>IF(COUNTA('Procytrat 2001'!E44,'Procytrat 2001'!D44,'Procytrat 2001'!C44)&gt;0,"2001","")</f>
        <v/>
      </c>
      <c r="AB9542" t="str">
        <f>IFERROR(IF(ISNUMBER('Procytrat 2001'!E44),'Procytrat 2001'!E44,DATEVALUE('Procytrat 2001'!E44)),"")</f>
        <v/>
      </c>
      <c r="AC9542" t="str">
        <f>IF(AA9542="","",'Procytrat 2001'!D44)</f>
        <v/>
      </c>
      <c r="AD9542" t="str">
        <f>IF(AA9542="","",IFERROR(1*'Procytrat 2001'!C44,IFERROR(_xludf.NUMBERVALUE('Procytrat 2001'!C44,".",","),IFERROR(_xludf.NUMBERVALUE('Procytrat 2001'!C44,",","."),0))))</f>
        <v/>
      </c>
      <c r="AE9542" t="str">
        <f>IF(AA9542="","",'Procytrat 2001'!N44)</f>
        <v/>
      </c>
      <c r="AF9542">
        <f t="shared" si="918"/>
        <v>0</v>
      </c>
      <c r="AG9542" t="str">
        <f t="shared" si="919"/>
        <v/>
      </c>
      <c r="AH9542" t="str">
        <f t="shared" si="920"/>
        <v/>
      </c>
      <c r="AI9542">
        <f t="shared" si="921"/>
        <v>0</v>
      </c>
      <c r="AJ9542">
        <f t="shared" si="922"/>
        <v>0</v>
      </c>
      <c r="AK9542">
        <v>0</v>
      </c>
      <c r="AL9542" t="str">
        <f>IF(AA9542="","",IFERROR(IF(ISNUMBER('Procytrat 2001'!F44),'Procytrat 2001'!F44,IF(ISNUMBER(SEARCH("12",'Procytrat 2001'!F44)),EDATE(AB9542,12),IF(ISNUMBER(SEARCH("6",'Procytrat 2001'!F44)),EDATE(AB9542,6),IF(ISNUMBER(SEARCH("3",'Procytrat 2001'!F44)),EDATE(AB9542,3),DATEVALUE('Procytrat 2001'!F44))))),""))</f>
        <v/>
      </c>
      <c r="AM9542" t="str">
        <f t="shared" ca="1" si="923"/>
        <v/>
      </c>
    </row>
    <row r="9543" spans="27:39" x14ac:dyDescent="0.3">
      <c r="AA9543" t="str">
        <f>IF(COUNTA('Procytrat 2001'!E45,'Procytrat 2001'!D45,'Procytrat 2001'!C45)&gt;0,"2001","")</f>
        <v/>
      </c>
      <c r="AB9543" t="str">
        <f>IFERROR(IF(ISNUMBER('Procytrat 2001'!E45),'Procytrat 2001'!E45,DATEVALUE('Procytrat 2001'!E45)),"")</f>
        <v/>
      </c>
      <c r="AC9543" t="str">
        <f>IF(AA9543="","",'Procytrat 2001'!D45)</f>
        <v/>
      </c>
      <c r="AD9543" t="str">
        <f>IF(AA9543="","",IFERROR(1*'Procytrat 2001'!C45,IFERROR(_xludf.NUMBERVALUE('Procytrat 2001'!C45,".",","),IFERROR(_xludf.NUMBERVALUE('Procytrat 2001'!C45,",","."),0))))</f>
        <v/>
      </c>
      <c r="AE9543" t="str">
        <f>IF(AA9543="","",'Procytrat 2001'!N45)</f>
        <v/>
      </c>
      <c r="AF9543">
        <f t="shared" si="918"/>
        <v>0</v>
      </c>
      <c r="AG9543" t="str">
        <f t="shared" si="919"/>
        <v/>
      </c>
      <c r="AH9543" t="str">
        <f t="shared" si="920"/>
        <v/>
      </c>
      <c r="AI9543">
        <f t="shared" si="921"/>
        <v>0</v>
      </c>
      <c r="AJ9543">
        <f t="shared" si="922"/>
        <v>0</v>
      </c>
      <c r="AK9543">
        <v>0</v>
      </c>
      <c r="AL9543" t="str">
        <f>IF(AA9543="","",IFERROR(IF(ISNUMBER('Procytrat 2001'!F45),'Procytrat 2001'!F45,IF(ISNUMBER(SEARCH("12",'Procytrat 2001'!F45)),EDATE(AB9543,12),IF(ISNUMBER(SEARCH("6",'Procytrat 2001'!F45)),EDATE(AB9543,6),IF(ISNUMBER(SEARCH("3",'Procytrat 2001'!F45)),EDATE(AB9543,3),DATEVALUE('Procytrat 2001'!F45))))),""))</f>
        <v/>
      </c>
      <c r="AM9543" t="str">
        <f t="shared" ca="1" si="923"/>
        <v/>
      </c>
    </row>
    <row r="9544" spans="27:39" x14ac:dyDescent="0.3">
      <c r="AA9544" t="str">
        <f>IF(COUNTA('Procytrat 2001'!E46,'Procytrat 2001'!D46,'Procytrat 2001'!C46)&gt;0,"2001","")</f>
        <v/>
      </c>
      <c r="AB9544" t="str">
        <f>IFERROR(IF(ISNUMBER('Procytrat 2001'!E46),'Procytrat 2001'!E46,DATEVALUE('Procytrat 2001'!E46)),"")</f>
        <v/>
      </c>
      <c r="AC9544" t="str">
        <f>IF(AA9544="","",'Procytrat 2001'!D46)</f>
        <v/>
      </c>
      <c r="AD9544" t="str">
        <f>IF(AA9544="","",IFERROR(1*'Procytrat 2001'!C46,IFERROR(_xludf.NUMBERVALUE('Procytrat 2001'!C46,".",","),IFERROR(_xludf.NUMBERVALUE('Procytrat 2001'!C46,",","."),0))))</f>
        <v/>
      </c>
      <c r="AE9544" t="str">
        <f>IF(AA9544="","",'Procytrat 2001'!N46)</f>
        <v/>
      </c>
      <c r="AF9544">
        <f t="shared" si="918"/>
        <v>0</v>
      </c>
      <c r="AG9544" t="str">
        <f t="shared" si="919"/>
        <v/>
      </c>
      <c r="AH9544" t="str">
        <f t="shared" si="920"/>
        <v/>
      </c>
      <c r="AI9544">
        <f t="shared" si="921"/>
        <v>0</v>
      </c>
      <c r="AJ9544">
        <f t="shared" si="922"/>
        <v>0</v>
      </c>
      <c r="AK9544">
        <v>0</v>
      </c>
      <c r="AL9544" t="str">
        <f>IF(AA9544="","",IFERROR(IF(ISNUMBER('Procytrat 2001'!F46),'Procytrat 2001'!F46,IF(ISNUMBER(SEARCH("12",'Procytrat 2001'!F46)),EDATE(AB9544,12),IF(ISNUMBER(SEARCH("6",'Procytrat 2001'!F46)),EDATE(AB9544,6),IF(ISNUMBER(SEARCH("3",'Procytrat 2001'!F46)),EDATE(AB9544,3),DATEVALUE('Procytrat 2001'!F46))))),""))</f>
        <v/>
      </c>
      <c r="AM9544" t="str">
        <f t="shared" ca="1" si="923"/>
        <v/>
      </c>
    </row>
    <row r="9545" spans="27:39" x14ac:dyDescent="0.3">
      <c r="AA9545" t="str">
        <f>IF(COUNTA('Procytrat 2001'!E47,'Procytrat 2001'!D47,'Procytrat 2001'!C47)&gt;0,"2001","")</f>
        <v/>
      </c>
      <c r="AB9545" t="str">
        <f>IFERROR(IF(ISNUMBER('Procytrat 2001'!E47),'Procytrat 2001'!E47,DATEVALUE('Procytrat 2001'!E47)),"")</f>
        <v/>
      </c>
      <c r="AC9545" t="str">
        <f>IF(AA9545="","",'Procytrat 2001'!D47)</f>
        <v/>
      </c>
      <c r="AD9545" t="str">
        <f>IF(AA9545="","",IFERROR(1*'Procytrat 2001'!C47,IFERROR(_xludf.NUMBERVALUE('Procytrat 2001'!C47,".",","),IFERROR(_xludf.NUMBERVALUE('Procytrat 2001'!C47,",","."),0))))</f>
        <v/>
      </c>
      <c r="AE9545" t="str">
        <f>IF(AA9545="","",'Procytrat 2001'!N47)</f>
        <v/>
      </c>
      <c r="AF9545">
        <f t="shared" si="918"/>
        <v>0</v>
      </c>
      <c r="AG9545" t="str">
        <f t="shared" si="919"/>
        <v/>
      </c>
      <c r="AH9545" t="str">
        <f t="shared" si="920"/>
        <v/>
      </c>
      <c r="AI9545">
        <f t="shared" si="921"/>
        <v>0</v>
      </c>
      <c r="AJ9545">
        <f t="shared" si="922"/>
        <v>0</v>
      </c>
      <c r="AK9545">
        <v>0</v>
      </c>
      <c r="AL9545" t="str">
        <f>IF(AA9545="","",IFERROR(IF(ISNUMBER('Procytrat 2001'!F47),'Procytrat 2001'!F47,IF(ISNUMBER(SEARCH("12",'Procytrat 2001'!F47)),EDATE(AB9545,12),IF(ISNUMBER(SEARCH("6",'Procytrat 2001'!F47)),EDATE(AB9545,6),IF(ISNUMBER(SEARCH("3",'Procytrat 2001'!F47)),EDATE(AB9545,3),DATEVALUE('Procytrat 2001'!F47))))),""))</f>
        <v/>
      </c>
      <c r="AM9545" t="str">
        <f t="shared" ca="1" si="923"/>
        <v/>
      </c>
    </row>
    <row r="9546" spans="27:39" x14ac:dyDescent="0.3">
      <c r="AA9546" t="str">
        <f>IF(COUNTA('Procytrat 2001'!E48,'Procytrat 2001'!D48,'Procytrat 2001'!C48)&gt;0,"2001","")</f>
        <v/>
      </c>
      <c r="AB9546" t="str">
        <f>IFERROR(IF(ISNUMBER('Procytrat 2001'!E48),'Procytrat 2001'!E48,DATEVALUE('Procytrat 2001'!E48)),"")</f>
        <v/>
      </c>
      <c r="AC9546" t="str">
        <f>IF(AA9546="","",'Procytrat 2001'!D48)</f>
        <v/>
      </c>
      <c r="AD9546" t="str">
        <f>IF(AA9546="","",IFERROR(1*'Procytrat 2001'!C48,IFERROR(_xludf.NUMBERVALUE('Procytrat 2001'!C48,".",","),IFERROR(_xludf.NUMBERVALUE('Procytrat 2001'!C48,",","."),0))))</f>
        <v/>
      </c>
      <c r="AE9546" t="str">
        <f>IF(AA9546="","",'Procytrat 2001'!N48)</f>
        <v/>
      </c>
      <c r="AF9546">
        <f t="shared" si="918"/>
        <v>0</v>
      </c>
      <c r="AG9546" t="str">
        <f t="shared" si="919"/>
        <v/>
      </c>
      <c r="AH9546" t="str">
        <f t="shared" si="920"/>
        <v/>
      </c>
      <c r="AI9546">
        <f t="shared" si="921"/>
        <v>0</v>
      </c>
      <c r="AJ9546">
        <f t="shared" si="922"/>
        <v>0</v>
      </c>
      <c r="AK9546">
        <v>0</v>
      </c>
      <c r="AL9546" t="str">
        <f>IF(AA9546="","",IFERROR(IF(ISNUMBER('Procytrat 2001'!F48),'Procytrat 2001'!F48,IF(ISNUMBER(SEARCH("12",'Procytrat 2001'!F48)),EDATE(AB9546,12),IF(ISNUMBER(SEARCH("6",'Procytrat 2001'!F48)),EDATE(AB9546,6),IF(ISNUMBER(SEARCH("3",'Procytrat 2001'!F48)),EDATE(AB9546,3),DATEVALUE('Procytrat 2001'!F48))))),""))</f>
        <v/>
      </c>
      <c r="AM9546" t="str">
        <f t="shared" ca="1" si="923"/>
        <v/>
      </c>
    </row>
    <row r="9547" spans="27:39" x14ac:dyDescent="0.3">
      <c r="AA9547" t="str">
        <f>IF(COUNTA('Procytrat 2001'!E49,'Procytrat 2001'!D49,'Procytrat 2001'!C49)&gt;0,"2001","")</f>
        <v/>
      </c>
      <c r="AB9547" t="str">
        <f>IFERROR(IF(ISNUMBER('Procytrat 2001'!E49),'Procytrat 2001'!E49,DATEVALUE('Procytrat 2001'!E49)),"")</f>
        <v/>
      </c>
      <c r="AC9547" t="str">
        <f>IF(AA9547="","",'Procytrat 2001'!D49)</f>
        <v/>
      </c>
      <c r="AD9547" t="str">
        <f>IF(AA9547="","",IFERROR(1*'Procytrat 2001'!C49,IFERROR(_xludf.NUMBERVALUE('Procytrat 2001'!C49,".",","),IFERROR(_xludf.NUMBERVALUE('Procytrat 2001'!C49,",","."),0))))</f>
        <v/>
      </c>
      <c r="AE9547" t="str">
        <f>IF(AA9547="","",'Procytrat 2001'!N49)</f>
        <v/>
      </c>
      <c r="AF9547">
        <f t="shared" si="918"/>
        <v>0</v>
      </c>
      <c r="AG9547" t="str">
        <f t="shared" si="919"/>
        <v/>
      </c>
      <c r="AH9547" t="str">
        <f t="shared" si="920"/>
        <v/>
      </c>
      <c r="AI9547">
        <f t="shared" si="921"/>
        <v>0</v>
      </c>
      <c r="AJ9547">
        <f t="shared" si="922"/>
        <v>0</v>
      </c>
      <c r="AK9547">
        <v>0</v>
      </c>
      <c r="AL9547" t="str">
        <f>IF(AA9547="","",IFERROR(IF(ISNUMBER('Procytrat 2001'!F49),'Procytrat 2001'!F49,IF(ISNUMBER(SEARCH("12",'Procytrat 2001'!F49)),EDATE(AB9547,12),IF(ISNUMBER(SEARCH("6",'Procytrat 2001'!F49)),EDATE(AB9547,6),IF(ISNUMBER(SEARCH("3",'Procytrat 2001'!F49)),EDATE(AB9547,3),DATEVALUE('Procytrat 2001'!F49))))),""))</f>
        <v/>
      </c>
      <c r="AM9547" t="str">
        <f t="shared" ca="1" si="923"/>
        <v/>
      </c>
    </row>
    <row r="9548" spans="27:39" x14ac:dyDescent="0.3">
      <c r="AA9548" t="str">
        <f>IF(COUNTA('Procytrat 2001'!E50,'Procytrat 2001'!D50,'Procytrat 2001'!C50)&gt;0,"2001","")</f>
        <v/>
      </c>
      <c r="AB9548" t="str">
        <f>IFERROR(IF(ISNUMBER('Procytrat 2001'!E50),'Procytrat 2001'!E50,DATEVALUE('Procytrat 2001'!E50)),"")</f>
        <v/>
      </c>
      <c r="AC9548" t="str">
        <f>IF(AA9548="","",'Procytrat 2001'!D50)</f>
        <v/>
      </c>
      <c r="AD9548" t="str">
        <f>IF(AA9548="","",IFERROR(1*'Procytrat 2001'!C50,IFERROR(_xludf.NUMBERVALUE('Procytrat 2001'!C50,".",","),IFERROR(_xludf.NUMBERVALUE('Procytrat 2001'!C50,",","."),0))))</f>
        <v/>
      </c>
      <c r="AE9548" t="str">
        <f>IF(AA9548="","",'Procytrat 2001'!N50)</f>
        <v/>
      </c>
      <c r="AF9548">
        <f t="shared" si="918"/>
        <v>0</v>
      </c>
      <c r="AG9548" t="str">
        <f t="shared" si="919"/>
        <v/>
      </c>
      <c r="AH9548" t="str">
        <f t="shared" si="920"/>
        <v/>
      </c>
      <c r="AI9548">
        <f t="shared" si="921"/>
        <v>0</v>
      </c>
      <c r="AJ9548">
        <f t="shared" si="922"/>
        <v>0</v>
      </c>
      <c r="AK9548">
        <v>0</v>
      </c>
      <c r="AL9548" t="str">
        <f>IF(AA9548="","",IFERROR(IF(ISNUMBER('Procytrat 2001'!F50),'Procytrat 2001'!F50,IF(ISNUMBER(SEARCH("12",'Procytrat 2001'!F50)),EDATE(AB9548,12),IF(ISNUMBER(SEARCH("6",'Procytrat 2001'!F50)),EDATE(AB9548,6),IF(ISNUMBER(SEARCH("3",'Procytrat 2001'!F50)),EDATE(AB9548,3),DATEVALUE('Procytrat 2001'!F50))))),""))</f>
        <v/>
      </c>
      <c r="AM9548" t="str">
        <f t="shared" ca="1" si="923"/>
        <v/>
      </c>
    </row>
    <row r="9549" spans="27:39" x14ac:dyDescent="0.3">
      <c r="AA9549" t="str">
        <f>IF(COUNTA('Procytrat 2001'!E51,'Procytrat 2001'!D51,'Procytrat 2001'!C51)&gt;0,"2001","")</f>
        <v/>
      </c>
      <c r="AB9549" t="str">
        <f>IFERROR(IF(ISNUMBER('Procytrat 2001'!E51),'Procytrat 2001'!E51,DATEVALUE('Procytrat 2001'!E51)),"")</f>
        <v/>
      </c>
      <c r="AC9549" t="str">
        <f>IF(AA9549="","",'Procytrat 2001'!D51)</f>
        <v/>
      </c>
      <c r="AD9549" t="str">
        <f>IF(AA9549="","",IFERROR(1*'Procytrat 2001'!C51,IFERROR(_xludf.NUMBERVALUE('Procytrat 2001'!C51,".",","),IFERROR(_xludf.NUMBERVALUE('Procytrat 2001'!C51,",","."),0))))</f>
        <v/>
      </c>
      <c r="AE9549" t="str">
        <f>IF(AA9549="","",'Procytrat 2001'!N51)</f>
        <v/>
      </c>
      <c r="AF9549">
        <f t="shared" si="918"/>
        <v>0</v>
      </c>
      <c r="AG9549" t="str">
        <f t="shared" si="919"/>
        <v/>
      </c>
      <c r="AH9549" t="str">
        <f t="shared" si="920"/>
        <v/>
      </c>
      <c r="AI9549">
        <f t="shared" si="921"/>
        <v>0</v>
      </c>
      <c r="AJ9549">
        <f t="shared" si="922"/>
        <v>0</v>
      </c>
      <c r="AK9549">
        <v>0</v>
      </c>
      <c r="AL9549" t="str">
        <f>IF(AA9549="","",IFERROR(IF(ISNUMBER('Procytrat 2001'!F51),'Procytrat 2001'!F51,IF(ISNUMBER(SEARCH("12",'Procytrat 2001'!F51)),EDATE(AB9549,12),IF(ISNUMBER(SEARCH("6",'Procytrat 2001'!F51)),EDATE(AB9549,6),IF(ISNUMBER(SEARCH("3",'Procytrat 2001'!F51)),EDATE(AB9549,3),DATEVALUE('Procytrat 2001'!F51))))),""))</f>
        <v/>
      </c>
      <c r="AM9549" t="str">
        <f t="shared" ca="1" si="923"/>
        <v/>
      </c>
    </row>
    <row r="9550" spans="27:39" x14ac:dyDescent="0.3">
      <c r="AA9550" t="str">
        <f>IF(COUNTA('Procytrat 2001'!E52,'Procytrat 2001'!D52,'Procytrat 2001'!C52)&gt;0,"2001","")</f>
        <v/>
      </c>
      <c r="AB9550" t="str">
        <f>IFERROR(IF(ISNUMBER('Procytrat 2001'!E52),'Procytrat 2001'!E52,DATEVALUE('Procytrat 2001'!E52)),"")</f>
        <v/>
      </c>
      <c r="AC9550" t="str">
        <f>IF(AA9550="","",'Procytrat 2001'!D52)</f>
        <v/>
      </c>
      <c r="AD9550" t="str">
        <f>IF(AA9550="","",IFERROR(1*'Procytrat 2001'!C52,IFERROR(_xludf.NUMBERVALUE('Procytrat 2001'!C52,".",","),IFERROR(_xludf.NUMBERVALUE('Procytrat 2001'!C52,",","."),0))))</f>
        <v/>
      </c>
      <c r="AE9550" t="str">
        <f>IF(AA9550="","",'Procytrat 2001'!N52)</f>
        <v/>
      </c>
      <c r="AF9550">
        <f t="shared" si="918"/>
        <v>0</v>
      </c>
      <c r="AG9550" t="str">
        <f t="shared" si="919"/>
        <v/>
      </c>
      <c r="AH9550" t="str">
        <f t="shared" si="920"/>
        <v/>
      </c>
      <c r="AI9550">
        <f t="shared" si="921"/>
        <v>0</v>
      </c>
      <c r="AJ9550">
        <f t="shared" si="922"/>
        <v>0</v>
      </c>
      <c r="AK9550">
        <v>0</v>
      </c>
      <c r="AL9550" t="str">
        <f>IF(AA9550="","",IFERROR(IF(ISNUMBER('Procytrat 2001'!F52),'Procytrat 2001'!F52,IF(ISNUMBER(SEARCH("12",'Procytrat 2001'!F52)),EDATE(AB9550,12),IF(ISNUMBER(SEARCH("6",'Procytrat 2001'!F52)),EDATE(AB9550,6),IF(ISNUMBER(SEARCH("3",'Procytrat 2001'!F52)),EDATE(AB9550,3),DATEVALUE('Procytrat 2001'!F52))))),""))</f>
        <v/>
      </c>
      <c r="AM9550" t="str">
        <f t="shared" ca="1" si="923"/>
        <v/>
      </c>
    </row>
    <row r="9551" spans="27:39" x14ac:dyDescent="0.3">
      <c r="AA9551" t="str">
        <f>IF(COUNTA('Procytrat 2001'!E53,'Procytrat 2001'!D53,'Procytrat 2001'!C53)&gt;0,"2001","")</f>
        <v/>
      </c>
      <c r="AB9551" t="str">
        <f>IFERROR(IF(ISNUMBER('Procytrat 2001'!E53),'Procytrat 2001'!E53,DATEVALUE('Procytrat 2001'!E53)),"")</f>
        <v/>
      </c>
      <c r="AC9551" t="str">
        <f>IF(AA9551="","",'Procytrat 2001'!D53)</f>
        <v/>
      </c>
      <c r="AD9551" t="str">
        <f>IF(AA9551="","",IFERROR(1*'Procytrat 2001'!C53,IFERROR(_xludf.NUMBERVALUE('Procytrat 2001'!C53,".",","),IFERROR(_xludf.NUMBERVALUE('Procytrat 2001'!C53,",","."),0))))</f>
        <v/>
      </c>
      <c r="AE9551" t="str">
        <f>IF(AA9551="","",'Procytrat 2001'!N53)</f>
        <v/>
      </c>
      <c r="AF9551">
        <f t="shared" si="918"/>
        <v>0</v>
      </c>
      <c r="AG9551" t="str">
        <f t="shared" si="919"/>
        <v/>
      </c>
      <c r="AH9551" t="str">
        <f t="shared" si="920"/>
        <v/>
      </c>
      <c r="AI9551">
        <f t="shared" si="921"/>
        <v>0</v>
      </c>
      <c r="AJ9551">
        <f t="shared" si="922"/>
        <v>0</v>
      </c>
      <c r="AK9551">
        <v>0</v>
      </c>
      <c r="AL9551" t="str">
        <f>IF(AA9551="","",IFERROR(IF(ISNUMBER('Procytrat 2001'!F53),'Procytrat 2001'!F53,IF(ISNUMBER(SEARCH("12",'Procytrat 2001'!F53)),EDATE(AB9551,12),IF(ISNUMBER(SEARCH("6",'Procytrat 2001'!F53)),EDATE(AB9551,6),IF(ISNUMBER(SEARCH("3",'Procytrat 2001'!F53)),EDATE(AB9551,3),DATEVALUE('Procytrat 2001'!F53))))),""))</f>
        <v/>
      </c>
      <c r="AM9551" t="str">
        <f t="shared" ca="1" si="923"/>
        <v/>
      </c>
    </row>
    <row r="9552" spans="27:39" x14ac:dyDescent="0.3">
      <c r="AA9552" t="str">
        <f>IF(COUNTA('Procytrat 2001'!E54,'Procytrat 2001'!D54,'Procytrat 2001'!C54)&gt;0,"2001","")</f>
        <v/>
      </c>
      <c r="AB9552" t="str">
        <f>IFERROR(IF(ISNUMBER('Procytrat 2001'!E54),'Procytrat 2001'!E54,DATEVALUE('Procytrat 2001'!E54)),"")</f>
        <v/>
      </c>
      <c r="AC9552" t="str">
        <f>IF(AA9552="","",'Procytrat 2001'!D54)</f>
        <v/>
      </c>
      <c r="AD9552" t="str">
        <f>IF(AA9552="","",IFERROR(1*'Procytrat 2001'!C54,IFERROR(_xludf.NUMBERVALUE('Procytrat 2001'!C54,".",","),IFERROR(_xludf.NUMBERVALUE('Procytrat 2001'!C54,",","."),0))))</f>
        <v/>
      </c>
      <c r="AE9552" t="str">
        <f>IF(AA9552="","",'Procytrat 2001'!N54)</f>
        <v/>
      </c>
      <c r="AF9552">
        <f t="shared" si="918"/>
        <v>0</v>
      </c>
      <c r="AG9552" t="str">
        <f t="shared" si="919"/>
        <v/>
      </c>
      <c r="AH9552" t="str">
        <f t="shared" si="920"/>
        <v/>
      </c>
      <c r="AI9552">
        <f t="shared" si="921"/>
        <v>0</v>
      </c>
      <c r="AJ9552">
        <f t="shared" si="922"/>
        <v>0</v>
      </c>
      <c r="AK9552">
        <v>0</v>
      </c>
      <c r="AL9552" t="str">
        <f>IF(AA9552="","",IFERROR(IF(ISNUMBER('Procytrat 2001'!F54),'Procytrat 2001'!F54,IF(ISNUMBER(SEARCH("12",'Procytrat 2001'!F54)),EDATE(AB9552,12),IF(ISNUMBER(SEARCH("6",'Procytrat 2001'!F54)),EDATE(AB9552,6),IF(ISNUMBER(SEARCH("3",'Procytrat 2001'!F54)),EDATE(AB9552,3),DATEVALUE('Procytrat 2001'!F54))))),""))</f>
        <v/>
      </c>
      <c r="AM9552" t="str">
        <f t="shared" ca="1" si="923"/>
        <v/>
      </c>
    </row>
    <row r="9553" spans="27:39" x14ac:dyDescent="0.3">
      <c r="AA9553" t="str">
        <f>IF(COUNTA('Procytrat 2001'!E55,'Procytrat 2001'!D55,'Procytrat 2001'!C55)&gt;0,"2001","")</f>
        <v/>
      </c>
      <c r="AB9553" t="str">
        <f>IFERROR(IF(ISNUMBER('Procytrat 2001'!E55),'Procytrat 2001'!E55,DATEVALUE('Procytrat 2001'!E55)),"")</f>
        <v/>
      </c>
      <c r="AC9553" t="str">
        <f>IF(AA9553="","",'Procytrat 2001'!D55)</f>
        <v/>
      </c>
      <c r="AD9553" t="str">
        <f>IF(AA9553="","",IFERROR(1*'Procytrat 2001'!C55,IFERROR(_xludf.NUMBERVALUE('Procytrat 2001'!C55,".",","),IFERROR(_xludf.NUMBERVALUE('Procytrat 2001'!C55,",","."),0))))</f>
        <v/>
      </c>
      <c r="AE9553" t="str">
        <f>IF(AA9553="","",'Procytrat 2001'!N55)</f>
        <v/>
      </c>
      <c r="AF9553">
        <f t="shared" si="918"/>
        <v>0</v>
      </c>
      <c r="AG9553" t="str">
        <f t="shared" si="919"/>
        <v/>
      </c>
      <c r="AH9553" t="str">
        <f t="shared" si="920"/>
        <v/>
      </c>
      <c r="AI9553">
        <f t="shared" si="921"/>
        <v>0</v>
      </c>
      <c r="AJ9553">
        <f t="shared" si="922"/>
        <v>0</v>
      </c>
      <c r="AK9553">
        <v>0</v>
      </c>
      <c r="AL9553" t="str">
        <f>IF(AA9553="","",IFERROR(IF(ISNUMBER('Procytrat 2001'!F55),'Procytrat 2001'!F55,IF(ISNUMBER(SEARCH("12",'Procytrat 2001'!F55)),EDATE(AB9553,12),IF(ISNUMBER(SEARCH("6",'Procytrat 2001'!F55)),EDATE(AB9553,6),IF(ISNUMBER(SEARCH("3",'Procytrat 2001'!F55)),EDATE(AB9553,3),DATEVALUE('Procytrat 2001'!F55))))),""))</f>
        <v/>
      </c>
      <c r="AM9553" t="str">
        <f t="shared" ca="1" si="923"/>
        <v/>
      </c>
    </row>
    <row r="9554" spans="27:39" x14ac:dyDescent="0.3">
      <c r="AA9554" t="str">
        <f>IF(COUNTA('Procytrat 2001'!E56,'Procytrat 2001'!D56,'Procytrat 2001'!C56)&gt;0,"2001","")</f>
        <v/>
      </c>
      <c r="AB9554" t="str">
        <f>IFERROR(IF(ISNUMBER('Procytrat 2001'!E56),'Procytrat 2001'!E56,DATEVALUE('Procytrat 2001'!E56)),"")</f>
        <v/>
      </c>
      <c r="AC9554" t="str">
        <f>IF(AA9554="","",'Procytrat 2001'!D56)</f>
        <v/>
      </c>
      <c r="AD9554" t="str">
        <f>IF(AA9554="","",IFERROR(1*'Procytrat 2001'!C56,IFERROR(_xludf.NUMBERVALUE('Procytrat 2001'!C56,".",","),IFERROR(_xludf.NUMBERVALUE('Procytrat 2001'!C56,",","."),0))))</f>
        <v/>
      </c>
      <c r="AE9554" t="str">
        <f>IF(AA9554="","",'Procytrat 2001'!N56)</f>
        <v/>
      </c>
      <c r="AF9554">
        <f t="shared" si="918"/>
        <v>0</v>
      </c>
      <c r="AG9554" t="str">
        <f t="shared" si="919"/>
        <v/>
      </c>
      <c r="AH9554" t="str">
        <f t="shared" si="920"/>
        <v/>
      </c>
      <c r="AI9554">
        <f t="shared" si="921"/>
        <v>0</v>
      </c>
      <c r="AJ9554">
        <f t="shared" si="922"/>
        <v>0</v>
      </c>
      <c r="AK9554">
        <v>0</v>
      </c>
      <c r="AL9554" t="str">
        <f>IF(AA9554="","",IFERROR(IF(ISNUMBER('Procytrat 2001'!F56),'Procytrat 2001'!F56,IF(ISNUMBER(SEARCH("12",'Procytrat 2001'!F56)),EDATE(AB9554,12),IF(ISNUMBER(SEARCH("6",'Procytrat 2001'!F56)),EDATE(AB9554,6),IF(ISNUMBER(SEARCH("3",'Procytrat 2001'!F56)),EDATE(AB9554,3),DATEVALUE('Procytrat 2001'!F56))))),""))</f>
        <v/>
      </c>
      <c r="AM9554" t="str">
        <f t="shared" ca="1" si="923"/>
        <v/>
      </c>
    </row>
    <row r="9555" spans="27:39" x14ac:dyDescent="0.3">
      <c r="AA9555" t="str">
        <f>IF(COUNTA('Procytrat 2001'!E57,'Procytrat 2001'!D57,'Procytrat 2001'!C57)&gt;0,"2001","")</f>
        <v/>
      </c>
      <c r="AB9555" t="str">
        <f>IFERROR(IF(ISNUMBER('Procytrat 2001'!E57),'Procytrat 2001'!E57,DATEVALUE('Procytrat 2001'!E57)),"")</f>
        <v/>
      </c>
      <c r="AC9555" t="str">
        <f>IF(AA9555="","",'Procytrat 2001'!D57)</f>
        <v/>
      </c>
      <c r="AD9555" t="str">
        <f>IF(AA9555="","",IFERROR(1*'Procytrat 2001'!C57,IFERROR(_xludf.NUMBERVALUE('Procytrat 2001'!C57,".",","),IFERROR(_xludf.NUMBERVALUE('Procytrat 2001'!C57,",","."),0))))</f>
        <v/>
      </c>
      <c r="AE9555" t="str">
        <f>IF(AA9555="","",'Procytrat 2001'!N57)</f>
        <v/>
      </c>
      <c r="AF9555">
        <f t="shared" si="918"/>
        <v>0</v>
      </c>
      <c r="AG9555" t="str">
        <f t="shared" si="919"/>
        <v/>
      </c>
      <c r="AH9555" t="str">
        <f t="shared" si="920"/>
        <v/>
      </c>
      <c r="AI9555">
        <f t="shared" si="921"/>
        <v>0</v>
      </c>
      <c r="AJ9555">
        <f t="shared" si="922"/>
        <v>0</v>
      </c>
      <c r="AK9555">
        <v>0</v>
      </c>
      <c r="AL9555" t="str">
        <f>IF(AA9555="","",IFERROR(IF(ISNUMBER('Procytrat 2001'!F57),'Procytrat 2001'!F57,IF(ISNUMBER(SEARCH("12",'Procytrat 2001'!F57)),EDATE(AB9555,12),IF(ISNUMBER(SEARCH("6",'Procytrat 2001'!F57)),EDATE(AB9555,6),IF(ISNUMBER(SEARCH("3",'Procytrat 2001'!F57)),EDATE(AB9555,3),DATEVALUE('Procytrat 2001'!F57))))),""))</f>
        <v/>
      </c>
      <c r="AM9555" t="str">
        <f t="shared" ca="1" si="923"/>
        <v/>
      </c>
    </row>
    <row r="9556" spans="27:39" x14ac:dyDescent="0.3">
      <c r="AA9556" t="str">
        <f>IF(COUNTA('Procytrat 2001'!E58,'Procytrat 2001'!D58,'Procytrat 2001'!C58)&gt;0,"2001","")</f>
        <v/>
      </c>
      <c r="AB9556" t="str">
        <f>IFERROR(IF(ISNUMBER('Procytrat 2001'!E58),'Procytrat 2001'!E58,DATEVALUE('Procytrat 2001'!E58)),"")</f>
        <v/>
      </c>
      <c r="AC9556" t="str">
        <f>IF(AA9556="","",'Procytrat 2001'!D58)</f>
        <v/>
      </c>
      <c r="AD9556" t="str">
        <f>IF(AA9556="","",IFERROR(1*'Procytrat 2001'!C58,IFERROR(_xludf.NUMBERVALUE('Procytrat 2001'!C58,".",","),IFERROR(_xludf.NUMBERVALUE('Procytrat 2001'!C58,",","."),0))))</f>
        <v/>
      </c>
      <c r="AE9556" t="str">
        <f>IF(AA9556="","",'Procytrat 2001'!N58)</f>
        <v/>
      </c>
      <c r="AF9556">
        <f t="shared" si="918"/>
        <v>0</v>
      </c>
      <c r="AG9556" t="str">
        <f t="shared" si="919"/>
        <v/>
      </c>
      <c r="AH9556" t="str">
        <f t="shared" si="920"/>
        <v/>
      </c>
      <c r="AI9556">
        <f t="shared" si="921"/>
        <v>0</v>
      </c>
      <c r="AJ9556">
        <f t="shared" si="922"/>
        <v>0</v>
      </c>
      <c r="AK9556">
        <v>0</v>
      </c>
      <c r="AL9556" t="str">
        <f>IF(AA9556="","",IFERROR(IF(ISNUMBER('Procytrat 2001'!F58),'Procytrat 2001'!F58,IF(ISNUMBER(SEARCH("12",'Procytrat 2001'!F58)),EDATE(AB9556,12),IF(ISNUMBER(SEARCH("6",'Procytrat 2001'!F58)),EDATE(AB9556,6),IF(ISNUMBER(SEARCH("3",'Procytrat 2001'!F58)),EDATE(AB9556,3),DATEVALUE('Procytrat 2001'!F58))))),""))</f>
        <v/>
      </c>
      <c r="AM9556" t="str">
        <f t="shared" ca="1" si="923"/>
        <v/>
      </c>
    </row>
    <row r="9557" spans="27:39" x14ac:dyDescent="0.3">
      <c r="AA9557" t="str">
        <f>IF(COUNTA('Procytrat 2001'!E59,'Procytrat 2001'!D59,'Procytrat 2001'!C59)&gt;0,"2001","")</f>
        <v/>
      </c>
      <c r="AB9557" t="str">
        <f>IFERROR(IF(ISNUMBER('Procytrat 2001'!E59),'Procytrat 2001'!E59,DATEVALUE('Procytrat 2001'!E59)),"")</f>
        <v/>
      </c>
      <c r="AC9557" t="str">
        <f>IF(AA9557="","",'Procytrat 2001'!D59)</f>
        <v/>
      </c>
      <c r="AD9557" t="str">
        <f>IF(AA9557="","",IFERROR(1*'Procytrat 2001'!C59,IFERROR(_xludf.NUMBERVALUE('Procytrat 2001'!C59,".",","),IFERROR(_xludf.NUMBERVALUE('Procytrat 2001'!C59,",","."),0))))</f>
        <v/>
      </c>
      <c r="AE9557" t="str">
        <f>IF(AA9557="","",'Procytrat 2001'!N59)</f>
        <v/>
      </c>
      <c r="AF9557">
        <f t="shared" si="918"/>
        <v>0</v>
      </c>
      <c r="AG9557" t="str">
        <f t="shared" si="919"/>
        <v/>
      </c>
      <c r="AH9557" t="str">
        <f t="shared" si="920"/>
        <v/>
      </c>
      <c r="AI9557">
        <f t="shared" si="921"/>
        <v>0</v>
      </c>
      <c r="AJ9557">
        <f t="shared" si="922"/>
        <v>0</v>
      </c>
      <c r="AK9557">
        <v>0</v>
      </c>
      <c r="AL9557" t="str">
        <f>IF(AA9557="","",IFERROR(IF(ISNUMBER('Procytrat 2001'!F59),'Procytrat 2001'!F59,IF(ISNUMBER(SEARCH("12",'Procytrat 2001'!F59)),EDATE(AB9557,12),IF(ISNUMBER(SEARCH("6",'Procytrat 2001'!F59)),EDATE(AB9557,6),IF(ISNUMBER(SEARCH("3",'Procytrat 2001'!F59)),EDATE(AB9557,3),DATEVALUE('Procytrat 2001'!F59))))),""))</f>
        <v/>
      </c>
      <c r="AM9557" t="str">
        <f t="shared" ca="1" si="923"/>
        <v/>
      </c>
    </row>
    <row r="9558" spans="27:39" x14ac:dyDescent="0.3">
      <c r="AA9558" t="str">
        <f>IF(COUNTA('Procytrat 2001'!E60,'Procytrat 2001'!D60,'Procytrat 2001'!C60)&gt;0,"2001","")</f>
        <v/>
      </c>
      <c r="AB9558" t="str">
        <f>IFERROR(IF(ISNUMBER('Procytrat 2001'!E60),'Procytrat 2001'!E60,DATEVALUE('Procytrat 2001'!E60)),"")</f>
        <v/>
      </c>
      <c r="AC9558" t="str">
        <f>IF(AA9558="","",'Procytrat 2001'!D60)</f>
        <v/>
      </c>
      <c r="AD9558" t="str">
        <f>IF(AA9558="","",IFERROR(1*'Procytrat 2001'!C60,IFERROR(_xludf.NUMBERVALUE('Procytrat 2001'!C60,".",","),IFERROR(_xludf.NUMBERVALUE('Procytrat 2001'!C60,",","."),0))))</f>
        <v/>
      </c>
      <c r="AE9558" t="str">
        <f>IF(AA9558="","",'Procytrat 2001'!N60)</f>
        <v/>
      </c>
      <c r="AF9558">
        <f t="shared" si="918"/>
        <v>0</v>
      </c>
      <c r="AG9558" t="str">
        <f t="shared" si="919"/>
        <v/>
      </c>
      <c r="AH9558" t="str">
        <f t="shared" si="920"/>
        <v/>
      </c>
      <c r="AI9558">
        <f t="shared" si="921"/>
        <v>0</v>
      </c>
      <c r="AJ9558">
        <f t="shared" si="922"/>
        <v>0</v>
      </c>
      <c r="AK9558">
        <v>0</v>
      </c>
      <c r="AL9558" t="str">
        <f>IF(AA9558="","",IFERROR(IF(ISNUMBER('Procytrat 2001'!F60),'Procytrat 2001'!F60,IF(ISNUMBER(SEARCH("12",'Procytrat 2001'!F60)),EDATE(AB9558,12),IF(ISNUMBER(SEARCH("6",'Procytrat 2001'!F60)),EDATE(AB9558,6),IF(ISNUMBER(SEARCH("3",'Procytrat 2001'!F60)),EDATE(AB9558,3),DATEVALUE('Procytrat 2001'!F60))))),""))</f>
        <v/>
      </c>
      <c r="AM9558" t="str">
        <f t="shared" ca="1" si="923"/>
        <v/>
      </c>
    </row>
    <row r="9559" spans="27:39" x14ac:dyDescent="0.3">
      <c r="AA9559" t="str">
        <f>IF(COUNTA('Procytrat 2001'!E61,'Procytrat 2001'!D61,'Procytrat 2001'!C61)&gt;0,"2001","")</f>
        <v/>
      </c>
      <c r="AB9559" t="str">
        <f>IFERROR(IF(ISNUMBER('Procytrat 2001'!E61),'Procytrat 2001'!E61,DATEVALUE('Procytrat 2001'!E61)),"")</f>
        <v/>
      </c>
      <c r="AC9559" t="str">
        <f>IF(AA9559="","",'Procytrat 2001'!D61)</f>
        <v/>
      </c>
      <c r="AD9559" t="str">
        <f>IF(AA9559="","",IFERROR(1*'Procytrat 2001'!C61,IFERROR(_xludf.NUMBERVALUE('Procytrat 2001'!C61,".",","),IFERROR(_xludf.NUMBERVALUE('Procytrat 2001'!C61,",","."),0))))</f>
        <v/>
      </c>
      <c r="AE9559" t="str">
        <f>IF(AA9559="","",'Procytrat 2001'!N61)</f>
        <v/>
      </c>
      <c r="AF9559">
        <f t="shared" si="918"/>
        <v>0</v>
      </c>
      <c r="AG9559" t="str">
        <f t="shared" si="919"/>
        <v/>
      </c>
      <c r="AH9559" t="str">
        <f t="shared" si="920"/>
        <v/>
      </c>
      <c r="AI9559">
        <f t="shared" si="921"/>
        <v>0</v>
      </c>
      <c r="AJ9559">
        <f t="shared" si="922"/>
        <v>0</v>
      </c>
      <c r="AK9559">
        <v>0</v>
      </c>
      <c r="AL9559" t="str">
        <f>IF(AA9559="","",IFERROR(IF(ISNUMBER('Procytrat 2001'!F61),'Procytrat 2001'!F61,IF(ISNUMBER(SEARCH("12",'Procytrat 2001'!F61)),EDATE(AB9559,12),IF(ISNUMBER(SEARCH("6",'Procytrat 2001'!F61)),EDATE(AB9559,6),IF(ISNUMBER(SEARCH("3",'Procytrat 2001'!F61)),EDATE(AB9559,3),DATEVALUE('Procytrat 2001'!F61))))),""))</f>
        <v/>
      </c>
      <c r="AM9559" t="str">
        <f t="shared" ca="1" si="923"/>
        <v/>
      </c>
    </row>
    <row r="9560" spans="27:39" x14ac:dyDescent="0.3">
      <c r="AA9560" t="str">
        <f>IF(COUNTA('Procytrat 2001'!E62,'Procytrat 2001'!D62,'Procytrat 2001'!C62)&gt;0,"2001","")</f>
        <v/>
      </c>
      <c r="AB9560" t="str">
        <f>IFERROR(IF(ISNUMBER('Procytrat 2001'!E62),'Procytrat 2001'!E62,DATEVALUE('Procytrat 2001'!E62)),"")</f>
        <v/>
      </c>
      <c r="AC9560" t="str">
        <f>IF(AA9560="","",'Procytrat 2001'!D62)</f>
        <v/>
      </c>
      <c r="AD9560" t="str">
        <f>IF(AA9560="","",IFERROR(1*'Procytrat 2001'!C62,IFERROR(_xludf.NUMBERVALUE('Procytrat 2001'!C62,".",","),IFERROR(_xludf.NUMBERVALUE('Procytrat 2001'!C62,",","."),0))))</f>
        <v/>
      </c>
      <c r="AE9560" t="str">
        <f>IF(AA9560="","",'Procytrat 2001'!N62)</f>
        <v/>
      </c>
      <c r="AF9560">
        <f t="shared" si="918"/>
        <v>0</v>
      </c>
      <c r="AG9560" t="str">
        <f t="shared" si="919"/>
        <v/>
      </c>
      <c r="AH9560" t="str">
        <f t="shared" si="920"/>
        <v/>
      </c>
      <c r="AI9560">
        <f t="shared" si="921"/>
        <v>0</v>
      </c>
      <c r="AJ9560">
        <f t="shared" si="922"/>
        <v>0</v>
      </c>
      <c r="AK9560">
        <v>0</v>
      </c>
      <c r="AL9560" t="str">
        <f>IF(AA9560="","",IFERROR(IF(ISNUMBER('Procytrat 2001'!F62),'Procytrat 2001'!F62,IF(ISNUMBER(SEARCH("12",'Procytrat 2001'!F62)),EDATE(AB9560,12),IF(ISNUMBER(SEARCH("6",'Procytrat 2001'!F62)),EDATE(AB9560,6),IF(ISNUMBER(SEARCH("3",'Procytrat 2001'!F62)),EDATE(AB9560,3),DATEVALUE('Procytrat 2001'!F62))))),""))</f>
        <v/>
      </c>
      <c r="AM9560" t="str">
        <f t="shared" ca="1" si="923"/>
        <v/>
      </c>
    </row>
    <row r="9561" spans="27:39" x14ac:dyDescent="0.3">
      <c r="AA9561" t="str">
        <f>IF(COUNTA('Procytrat 2001'!E63,'Procytrat 2001'!D63,'Procytrat 2001'!C63)&gt;0,"2001","")</f>
        <v/>
      </c>
      <c r="AB9561" t="str">
        <f>IFERROR(IF(ISNUMBER('Procytrat 2001'!E63),'Procytrat 2001'!E63,DATEVALUE('Procytrat 2001'!E63)),"")</f>
        <v/>
      </c>
      <c r="AC9561" t="str">
        <f>IF(AA9561="","",'Procytrat 2001'!D63)</f>
        <v/>
      </c>
      <c r="AD9561" t="str">
        <f>IF(AA9561="","",IFERROR(1*'Procytrat 2001'!C63,IFERROR(_xludf.NUMBERVALUE('Procytrat 2001'!C63,".",","),IFERROR(_xludf.NUMBERVALUE('Procytrat 2001'!C63,",","."),0))))</f>
        <v/>
      </c>
      <c r="AE9561" t="str">
        <f>IF(AA9561="","",'Procytrat 2001'!N63)</f>
        <v/>
      </c>
      <c r="AF9561">
        <f t="shared" si="918"/>
        <v>0</v>
      </c>
      <c r="AG9561" t="str">
        <f t="shared" si="919"/>
        <v/>
      </c>
      <c r="AH9561" t="str">
        <f t="shared" si="920"/>
        <v/>
      </c>
      <c r="AI9561">
        <f t="shared" si="921"/>
        <v>0</v>
      </c>
      <c r="AJ9561">
        <f t="shared" si="922"/>
        <v>0</v>
      </c>
      <c r="AK9561">
        <v>0</v>
      </c>
      <c r="AL9561" t="str">
        <f>IF(AA9561="","",IFERROR(IF(ISNUMBER('Procytrat 2001'!F63),'Procytrat 2001'!F63,IF(ISNUMBER(SEARCH("12",'Procytrat 2001'!F63)),EDATE(AB9561,12),IF(ISNUMBER(SEARCH("6",'Procytrat 2001'!F63)),EDATE(AB9561,6),IF(ISNUMBER(SEARCH("3",'Procytrat 2001'!F63)),EDATE(AB9561,3),DATEVALUE('Procytrat 2001'!F63))))),""))</f>
        <v/>
      </c>
      <c r="AM9561" t="str">
        <f t="shared" ca="1" si="923"/>
        <v/>
      </c>
    </row>
    <row r="9562" spans="27:39" x14ac:dyDescent="0.3">
      <c r="AA9562" t="str">
        <f>IF(COUNTA('Procytrat 2001'!E64,'Procytrat 2001'!D64,'Procytrat 2001'!C64)&gt;0,"2001","")</f>
        <v/>
      </c>
      <c r="AB9562" t="str">
        <f>IFERROR(IF(ISNUMBER('Procytrat 2001'!E64),'Procytrat 2001'!E64,DATEVALUE('Procytrat 2001'!E64)),"")</f>
        <v/>
      </c>
      <c r="AC9562" t="str">
        <f>IF(AA9562="","",'Procytrat 2001'!D64)</f>
        <v/>
      </c>
      <c r="AD9562" t="str">
        <f>IF(AA9562="","",IFERROR(1*'Procytrat 2001'!C64,IFERROR(_xludf.NUMBERVALUE('Procytrat 2001'!C64,".",","),IFERROR(_xludf.NUMBERVALUE('Procytrat 2001'!C64,",","."),0))))</f>
        <v/>
      </c>
      <c r="AE9562" t="str">
        <f>IF(AA9562="","",'Procytrat 2001'!N64)</f>
        <v/>
      </c>
      <c r="AF9562">
        <f t="shared" si="918"/>
        <v>0</v>
      </c>
      <c r="AG9562" t="str">
        <f t="shared" si="919"/>
        <v/>
      </c>
      <c r="AH9562" t="str">
        <f t="shared" si="920"/>
        <v/>
      </c>
      <c r="AI9562">
        <f t="shared" si="921"/>
        <v>0</v>
      </c>
      <c r="AJ9562">
        <f t="shared" si="922"/>
        <v>0</v>
      </c>
      <c r="AK9562">
        <v>0</v>
      </c>
      <c r="AL9562" t="str">
        <f>IF(AA9562="","",IFERROR(IF(ISNUMBER('Procytrat 2001'!F64),'Procytrat 2001'!F64,IF(ISNUMBER(SEARCH("12",'Procytrat 2001'!F64)),EDATE(AB9562,12),IF(ISNUMBER(SEARCH("6",'Procytrat 2001'!F64)),EDATE(AB9562,6),IF(ISNUMBER(SEARCH("3",'Procytrat 2001'!F64)),EDATE(AB9562,3),DATEVALUE('Procytrat 2001'!F64))))),""))</f>
        <v/>
      </c>
      <c r="AM9562" t="str">
        <f t="shared" ca="1" si="923"/>
        <v/>
      </c>
    </row>
    <row r="9563" spans="27:39" x14ac:dyDescent="0.3">
      <c r="AA9563" t="str">
        <f>IF(COUNTA('Procytrat 2001'!E65,'Procytrat 2001'!D65,'Procytrat 2001'!C65)&gt;0,"2001","")</f>
        <v/>
      </c>
      <c r="AB9563" t="str">
        <f>IFERROR(IF(ISNUMBER('Procytrat 2001'!E65),'Procytrat 2001'!E65,DATEVALUE('Procytrat 2001'!E65)),"")</f>
        <v/>
      </c>
      <c r="AC9563" t="str">
        <f>IF(AA9563="","",'Procytrat 2001'!D65)</f>
        <v/>
      </c>
      <c r="AD9563" t="str">
        <f>IF(AA9563="","",IFERROR(1*'Procytrat 2001'!C65,IFERROR(_xludf.NUMBERVALUE('Procytrat 2001'!C65,".",","),IFERROR(_xludf.NUMBERVALUE('Procytrat 2001'!C65,",","."),0))))</f>
        <v/>
      </c>
      <c r="AE9563" t="str">
        <f>IF(AA9563="","",'Procytrat 2001'!N65)</f>
        <v/>
      </c>
      <c r="AF9563">
        <f t="shared" si="918"/>
        <v>0</v>
      </c>
      <c r="AG9563" t="str">
        <f t="shared" si="919"/>
        <v/>
      </c>
      <c r="AH9563" t="str">
        <f t="shared" si="920"/>
        <v/>
      </c>
      <c r="AI9563">
        <f t="shared" si="921"/>
        <v>0</v>
      </c>
      <c r="AJ9563">
        <f t="shared" si="922"/>
        <v>0</v>
      </c>
      <c r="AK9563">
        <v>0</v>
      </c>
      <c r="AL9563" t="str">
        <f>IF(AA9563="","",IFERROR(IF(ISNUMBER('Procytrat 2001'!F65),'Procytrat 2001'!F65,IF(ISNUMBER(SEARCH("12",'Procytrat 2001'!F65)),EDATE(AB9563,12),IF(ISNUMBER(SEARCH("6",'Procytrat 2001'!F65)),EDATE(AB9563,6),IF(ISNUMBER(SEARCH("3",'Procytrat 2001'!F65)),EDATE(AB9563,3),DATEVALUE('Procytrat 2001'!F65))))),""))</f>
        <v/>
      </c>
      <c r="AM9563" t="str">
        <f t="shared" ca="1" si="923"/>
        <v/>
      </c>
    </row>
    <row r="9564" spans="27:39" x14ac:dyDescent="0.3">
      <c r="AA9564" t="str">
        <f>IF(COUNTA('Procytrat 2001'!E66,'Procytrat 2001'!D66,'Procytrat 2001'!C66)&gt;0,"2001","")</f>
        <v/>
      </c>
      <c r="AB9564" t="str">
        <f>IFERROR(IF(ISNUMBER('Procytrat 2001'!E66),'Procytrat 2001'!E66,DATEVALUE('Procytrat 2001'!E66)),"")</f>
        <v/>
      </c>
      <c r="AC9564" t="str">
        <f>IF(AA9564="","",'Procytrat 2001'!D66)</f>
        <v/>
      </c>
      <c r="AD9564" t="str">
        <f>IF(AA9564="","",IFERROR(1*'Procytrat 2001'!C66,IFERROR(_xludf.NUMBERVALUE('Procytrat 2001'!C66,".",","),IFERROR(_xludf.NUMBERVALUE('Procytrat 2001'!C66,",","."),0))))</f>
        <v/>
      </c>
      <c r="AE9564" t="str">
        <f>IF(AA9564="","",'Procytrat 2001'!N66)</f>
        <v/>
      </c>
      <c r="AF9564">
        <f t="shared" si="918"/>
        <v>0</v>
      </c>
      <c r="AG9564" t="str">
        <f t="shared" si="919"/>
        <v/>
      </c>
      <c r="AH9564" t="str">
        <f t="shared" si="920"/>
        <v/>
      </c>
      <c r="AI9564">
        <f t="shared" si="921"/>
        <v>0</v>
      </c>
      <c r="AJ9564">
        <f t="shared" si="922"/>
        <v>0</v>
      </c>
      <c r="AK9564">
        <v>0</v>
      </c>
      <c r="AL9564" t="str">
        <f>IF(AA9564="","",IFERROR(IF(ISNUMBER('Procytrat 2001'!F66),'Procytrat 2001'!F66,IF(ISNUMBER(SEARCH("12",'Procytrat 2001'!F66)),EDATE(AB9564,12),IF(ISNUMBER(SEARCH("6",'Procytrat 2001'!F66)),EDATE(AB9564,6),IF(ISNUMBER(SEARCH("3",'Procytrat 2001'!F66)),EDATE(AB9564,3),DATEVALUE('Procytrat 2001'!F66))))),""))</f>
        <v/>
      </c>
      <c r="AM9564" t="str">
        <f t="shared" ca="1" si="923"/>
        <v/>
      </c>
    </row>
    <row r="9565" spans="27:39" x14ac:dyDescent="0.3">
      <c r="AA9565" t="str">
        <f>IF(COUNTA('Procytrat 2001'!E67,'Procytrat 2001'!D67,'Procytrat 2001'!C67)&gt;0,"2001","")</f>
        <v/>
      </c>
      <c r="AB9565" t="str">
        <f>IFERROR(IF(ISNUMBER('Procytrat 2001'!E67),'Procytrat 2001'!E67,DATEVALUE('Procytrat 2001'!E67)),"")</f>
        <v/>
      </c>
      <c r="AC9565" t="str">
        <f>IF(AA9565="","",'Procytrat 2001'!D67)</f>
        <v/>
      </c>
      <c r="AD9565" t="str">
        <f>IF(AA9565="","",IFERROR(1*'Procytrat 2001'!C67,IFERROR(_xludf.NUMBERVALUE('Procytrat 2001'!C67,".",","),IFERROR(_xludf.NUMBERVALUE('Procytrat 2001'!C67,",","."),0))))</f>
        <v/>
      </c>
      <c r="AE9565" t="str">
        <f>IF(AA9565="","",'Procytrat 2001'!N67)</f>
        <v/>
      </c>
      <c r="AF9565">
        <f t="shared" si="918"/>
        <v>0</v>
      </c>
      <c r="AG9565" t="str">
        <f t="shared" si="919"/>
        <v/>
      </c>
      <c r="AH9565" t="str">
        <f t="shared" si="920"/>
        <v/>
      </c>
      <c r="AI9565">
        <f t="shared" si="921"/>
        <v>0</v>
      </c>
      <c r="AJ9565">
        <f t="shared" si="922"/>
        <v>0</v>
      </c>
      <c r="AK9565">
        <v>0</v>
      </c>
      <c r="AL9565" t="str">
        <f>IF(AA9565="","",IFERROR(IF(ISNUMBER('Procytrat 2001'!F67),'Procytrat 2001'!F67,IF(ISNUMBER(SEARCH("12",'Procytrat 2001'!F67)),EDATE(AB9565,12),IF(ISNUMBER(SEARCH("6",'Procytrat 2001'!F67)),EDATE(AB9565,6),IF(ISNUMBER(SEARCH("3",'Procytrat 2001'!F67)),EDATE(AB9565,3),DATEVALUE('Procytrat 2001'!F67))))),""))</f>
        <v/>
      </c>
      <c r="AM9565" t="str">
        <f t="shared" ca="1" si="923"/>
        <v/>
      </c>
    </row>
    <row r="9566" spans="27:39" x14ac:dyDescent="0.3">
      <c r="AA9566" t="str">
        <f>IF(COUNTA('Procytrat 2001'!E68,'Procytrat 2001'!D68,'Procytrat 2001'!C68)&gt;0,"2001","")</f>
        <v/>
      </c>
      <c r="AB9566" t="str">
        <f>IFERROR(IF(ISNUMBER('Procytrat 2001'!E68),'Procytrat 2001'!E68,DATEVALUE('Procytrat 2001'!E68)),"")</f>
        <v/>
      </c>
      <c r="AC9566" t="str">
        <f>IF(AA9566="","",'Procytrat 2001'!D68)</f>
        <v/>
      </c>
      <c r="AD9566" t="str">
        <f>IF(AA9566="","",IFERROR(1*'Procytrat 2001'!C68,IFERROR(_xludf.NUMBERVALUE('Procytrat 2001'!C68,".",","),IFERROR(_xludf.NUMBERVALUE('Procytrat 2001'!C68,",","."),0))))</f>
        <v/>
      </c>
      <c r="AE9566" t="str">
        <f>IF(AA9566="","",'Procytrat 2001'!N68)</f>
        <v/>
      </c>
      <c r="AF9566">
        <f t="shared" si="918"/>
        <v>0</v>
      </c>
      <c r="AG9566" t="str">
        <f t="shared" si="919"/>
        <v/>
      </c>
      <c r="AH9566" t="str">
        <f t="shared" si="920"/>
        <v/>
      </c>
      <c r="AI9566">
        <f t="shared" si="921"/>
        <v>0</v>
      </c>
      <c r="AJ9566">
        <f t="shared" si="922"/>
        <v>0</v>
      </c>
      <c r="AK9566">
        <v>0</v>
      </c>
      <c r="AL9566" t="str">
        <f>IF(AA9566="","",IFERROR(IF(ISNUMBER('Procytrat 2001'!F68),'Procytrat 2001'!F68,IF(ISNUMBER(SEARCH("12",'Procytrat 2001'!F68)),EDATE(AB9566,12),IF(ISNUMBER(SEARCH("6",'Procytrat 2001'!F68)),EDATE(AB9566,6),IF(ISNUMBER(SEARCH("3",'Procytrat 2001'!F68)),EDATE(AB9566,3),DATEVALUE('Procytrat 2001'!F68))))),""))</f>
        <v/>
      </c>
      <c r="AM9566" t="str">
        <f t="shared" ca="1" si="923"/>
        <v/>
      </c>
    </row>
    <row r="9567" spans="27:39" x14ac:dyDescent="0.3">
      <c r="AA9567" t="str">
        <f>IF(COUNTA('Procytrat 2001'!E69,'Procytrat 2001'!D69,'Procytrat 2001'!C69)&gt;0,"2001","")</f>
        <v/>
      </c>
      <c r="AB9567" t="str">
        <f>IFERROR(IF(ISNUMBER('Procytrat 2001'!E69),'Procytrat 2001'!E69,DATEVALUE('Procytrat 2001'!E69)),"")</f>
        <v/>
      </c>
      <c r="AC9567" t="str">
        <f>IF(AA9567="","",'Procytrat 2001'!D69)</f>
        <v/>
      </c>
      <c r="AD9567" t="str">
        <f>IF(AA9567="","",IFERROR(1*'Procytrat 2001'!C69,IFERROR(_xludf.NUMBERVALUE('Procytrat 2001'!C69,".",","),IFERROR(_xludf.NUMBERVALUE('Procytrat 2001'!C69,",","."),0))))</f>
        <v/>
      </c>
      <c r="AE9567" t="str">
        <f>IF(AA9567="","",'Procytrat 2001'!N69)</f>
        <v/>
      </c>
      <c r="AF9567">
        <f t="shared" si="918"/>
        <v>0</v>
      </c>
      <c r="AG9567" t="str">
        <f t="shared" si="919"/>
        <v/>
      </c>
      <c r="AH9567" t="str">
        <f t="shared" si="920"/>
        <v/>
      </c>
      <c r="AI9567">
        <f t="shared" si="921"/>
        <v>0</v>
      </c>
      <c r="AJ9567">
        <f t="shared" si="922"/>
        <v>0</v>
      </c>
      <c r="AK9567">
        <v>0</v>
      </c>
      <c r="AL9567" t="str">
        <f>IF(AA9567="","",IFERROR(IF(ISNUMBER('Procytrat 2001'!F69),'Procytrat 2001'!F69,IF(ISNUMBER(SEARCH("12",'Procytrat 2001'!F69)),EDATE(AB9567,12),IF(ISNUMBER(SEARCH("6",'Procytrat 2001'!F69)),EDATE(AB9567,6),IF(ISNUMBER(SEARCH("3",'Procytrat 2001'!F69)),EDATE(AB9567,3),DATEVALUE('Procytrat 2001'!F69))))),""))</f>
        <v/>
      </c>
      <c r="AM9567" t="str">
        <f t="shared" ca="1" si="923"/>
        <v/>
      </c>
    </row>
    <row r="9568" spans="27:39" x14ac:dyDescent="0.3">
      <c r="AA9568" t="str">
        <f>IF(COUNTA('Procytrat 2001'!E70,'Procytrat 2001'!D70,'Procytrat 2001'!C70)&gt;0,"2001","")</f>
        <v/>
      </c>
      <c r="AB9568" t="str">
        <f>IFERROR(IF(ISNUMBER('Procytrat 2001'!E70),'Procytrat 2001'!E70,DATEVALUE('Procytrat 2001'!E70)),"")</f>
        <v/>
      </c>
      <c r="AC9568" t="str">
        <f>IF(AA9568="","",'Procytrat 2001'!D70)</f>
        <v/>
      </c>
      <c r="AD9568" t="str">
        <f>IF(AA9568="","",IFERROR(1*'Procytrat 2001'!C70,IFERROR(_xludf.NUMBERVALUE('Procytrat 2001'!C70,".",","),IFERROR(_xludf.NUMBERVALUE('Procytrat 2001'!C70,",","."),0))))</f>
        <v/>
      </c>
      <c r="AE9568" t="str">
        <f>IF(AA9568="","",'Procytrat 2001'!N70)</f>
        <v/>
      </c>
      <c r="AF9568">
        <f t="shared" si="918"/>
        <v>0</v>
      </c>
      <c r="AG9568" t="str">
        <f t="shared" si="919"/>
        <v/>
      </c>
      <c r="AH9568" t="str">
        <f t="shared" si="920"/>
        <v/>
      </c>
      <c r="AI9568">
        <f t="shared" si="921"/>
        <v>0</v>
      </c>
      <c r="AJ9568">
        <f t="shared" si="922"/>
        <v>0</v>
      </c>
      <c r="AK9568">
        <v>0</v>
      </c>
      <c r="AL9568" t="str">
        <f>IF(AA9568="","",IFERROR(IF(ISNUMBER('Procytrat 2001'!F70),'Procytrat 2001'!F70,IF(ISNUMBER(SEARCH("12",'Procytrat 2001'!F70)),EDATE(AB9568,12),IF(ISNUMBER(SEARCH("6",'Procytrat 2001'!F70)),EDATE(AB9568,6),IF(ISNUMBER(SEARCH("3",'Procytrat 2001'!F70)),EDATE(AB9568,3),DATEVALUE('Procytrat 2001'!F70))))),""))</f>
        <v/>
      </c>
      <c r="AM9568" t="str">
        <f t="shared" ca="1" si="923"/>
        <v/>
      </c>
    </row>
    <row r="9569" spans="27:39" x14ac:dyDescent="0.3">
      <c r="AA9569" t="str">
        <f>IF(COUNTA('Procytrat 2001'!E71,'Procytrat 2001'!D71,'Procytrat 2001'!C71)&gt;0,"2001","")</f>
        <v/>
      </c>
      <c r="AB9569" t="str">
        <f>IFERROR(IF(ISNUMBER('Procytrat 2001'!E71),'Procytrat 2001'!E71,DATEVALUE('Procytrat 2001'!E71)),"")</f>
        <v/>
      </c>
      <c r="AC9569" t="str">
        <f>IF(AA9569="","",'Procytrat 2001'!D71)</f>
        <v/>
      </c>
      <c r="AD9569" t="str">
        <f>IF(AA9569="","",IFERROR(1*'Procytrat 2001'!C71,IFERROR(_xludf.NUMBERVALUE('Procytrat 2001'!C71,".",","),IFERROR(_xludf.NUMBERVALUE('Procytrat 2001'!C71,",","."),0))))</f>
        <v/>
      </c>
      <c r="AE9569" t="str">
        <f>IF(AA9569="","",'Procytrat 2001'!N71)</f>
        <v/>
      </c>
      <c r="AF9569">
        <f t="shared" si="918"/>
        <v>0</v>
      </c>
      <c r="AG9569" t="str">
        <f t="shared" si="919"/>
        <v/>
      </c>
      <c r="AH9569" t="str">
        <f t="shared" si="920"/>
        <v/>
      </c>
      <c r="AI9569">
        <f t="shared" si="921"/>
        <v>0</v>
      </c>
      <c r="AJ9569">
        <f t="shared" si="922"/>
        <v>0</v>
      </c>
      <c r="AK9569">
        <v>0</v>
      </c>
      <c r="AL9569" t="str">
        <f>IF(AA9569="","",IFERROR(IF(ISNUMBER('Procytrat 2001'!F71),'Procytrat 2001'!F71,IF(ISNUMBER(SEARCH("12",'Procytrat 2001'!F71)),EDATE(AB9569,12),IF(ISNUMBER(SEARCH("6",'Procytrat 2001'!F71)),EDATE(AB9569,6),IF(ISNUMBER(SEARCH("3",'Procytrat 2001'!F71)),EDATE(AB9569,3),DATEVALUE('Procytrat 2001'!F71))))),""))</f>
        <v/>
      </c>
      <c r="AM9569" t="str">
        <f t="shared" ca="1" si="923"/>
        <v/>
      </c>
    </row>
    <row r="9570" spans="27:39" x14ac:dyDescent="0.3">
      <c r="AA9570" t="str">
        <f>IF(COUNTA('Procytrat 2001'!E72,'Procytrat 2001'!D72,'Procytrat 2001'!C72)&gt;0,"2001","")</f>
        <v/>
      </c>
      <c r="AB9570" t="str">
        <f>IFERROR(IF(ISNUMBER('Procytrat 2001'!E72),'Procytrat 2001'!E72,DATEVALUE('Procytrat 2001'!E72)),"")</f>
        <v/>
      </c>
      <c r="AC9570" t="str">
        <f>IF(AA9570="","",'Procytrat 2001'!D72)</f>
        <v/>
      </c>
      <c r="AD9570" t="str">
        <f>IF(AA9570="","",IFERROR(1*'Procytrat 2001'!C72,IFERROR(_xludf.NUMBERVALUE('Procytrat 2001'!C72,".",","),IFERROR(_xludf.NUMBERVALUE('Procytrat 2001'!C72,",","."),0))))</f>
        <v/>
      </c>
      <c r="AE9570" t="str">
        <f>IF(AA9570="","",'Procytrat 2001'!N72)</f>
        <v/>
      </c>
      <c r="AF9570">
        <f t="shared" si="918"/>
        <v>0</v>
      </c>
      <c r="AG9570" t="str">
        <f t="shared" si="919"/>
        <v/>
      </c>
      <c r="AH9570" t="str">
        <f t="shared" si="920"/>
        <v/>
      </c>
      <c r="AI9570">
        <f t="shared" si="921"/>
        <v>0</v>
      </c>
      <c r="AJ9570">
        <f t="shared" si="922"/>
        <v>0</v>
      </c>
      <c r="AK9570">
        <v>0</v>
      </c>
      <c r="AL9570" t="str">
        <f>IF(AA9570="","",IFERROR(IF(ISNUMBER('Procytrat 2001'!F72),'Procytrat 2001'!F72,IF(ISNUMBER(SEARCH("12",'Procytrat 2001'!F72)),EDATE(AB9570,12),IF(ISNUMBER(SEARCH("6",'Procytrat 2001'!F72)),EDATE(AB9570,6),IF(ISNUMBER(SEARCH("3",'Procytrat 2001'!F72)),EDATE(AB9570,3),DATEVALUE('Procytrat 2001'!F72))))),""))</f>
        <v/>
      </c>
      <c r="AM9570" t="str">
        <f t="shared" ca="1" si="923"/>
        <v/>
      </c>
    </row>
    <row r="9571" spans="27:39" x14ac:dyDescent="0.3">
      <c r="AA9571" t="str">
        <f>IF(COUNTA('Procytrat 2001'!E73,'Procytrat 2001'!D73,'Procytrat 2001'!C73)&gt;0,"2001","")</f>
        <v/>
      </c>
      <c r="AB9571" t="str">
        <f>IFERROR(IF(ISNUMBER('Procytrat 2001'!E73),'Procytrat 2001'!E73,DATEVALUE('Procytrat 2001'!E73)),"")</f>
        <v/>
      </c>
      <c r="AC9571" t="str">
        <f>IF(AA9571="","",'Procytrat 2001'!D73)</f>
        <v/>
      </c>
      <c r="AD9571" t="str">
        <f>IF(AA9571="","",IFERROR(1*'Procytrat 2001'!C73,IFERROR(_xludf.NUMBERVALUE('Procytrat 2001'!C73,".",","),IFERROR(_xludf.NUMBERVALUE('Procytrat 2001'!C73,",","."),0))))</f>
        <v/>
      </c>
      <c r="AE9571" t="str">
        <f>IF(AA9571="","",'Procytrat 2001'!N73)</f>
        <v/>
      </c>
      <c r="AF9571">
        <f t="shared" si="918"/>
        <v>0</v>
      </c>
      <c r="AG9571" t="str">
        <f t="shared" si="919"/>
        <v/>
      </c>
      <c r="AH9571" t="str">
        <f t="shared" si="920"/>
        <v/>
      </c>
      <c r="AI9571">
        <f t="shared" si="921"/>
        <v>0</v>
      </c>
      <c r="AJ9571">
        <f t="shared" si="922"/>
        <v>0</v>
      </c>
      <c r="AK9571">
        <v>0</v>
      </c>
      <c r="AL9571" t="str">
        <f>IF(AA9571="","",IFERROR(IF(ISNUMBER('Procytrat 2001'!F73),'Procytrat 2001'!F73,IF(ISNUMBER(SEARCH("12",'Procytrat 2001'!F73)),EDATE(AB9571,12),IF(ISNUMBER(SEARCH("6",'Procytrat 2001'!F73)),EDATE(AB9571,6),IF(ISNUMBER(SEARCH("3",'Procytrat 2001'!F73)),EDATE(AB9571,3),DATEVALUE('Procytrat 2001'!F73))))),""))</f>
        <v/>
      </c>
      <c r="AM9571" t="str">
        <f t="shared" ca="1" si="923"/>
        <v/>
      </c>
    </row>
    <row r="9572" spans="27:39" x14ac:dyDescent="0.3">
      <c r="AA9572" t="str">
        <f>IF(COUNTA('Procytrat 2001'!E74,'Procytrat 2001'!D74,'Procytrat 2001'!C74)&gt;0,"2001","")</f>
        <v/>
      </c>
      <c r="AB9572" t="str">
        <f>IFERROR(IF(ISNUMBER('Procytrat 2001'!E74),'Procytrat 2001'!E74,DATEVALUE('Procytrat 2001'!E74)),"")</f>
        <v/>
      </c>
      <c r="AC9572" t="str">
        <f>IF(AA9572="","",'Procytrat 2001'!D74)</f>
        <v/>
      </c>
      <c r="AD9572" t="str">
        <f>IF(AA9572="","",IFERROR(1*'Procytrat 2001'!C74,IFERROR(_xludf.NUMBERVALUE('Procytrat 2001'!C74,".",","),IFERROR(_xludf.NUMBERVALUE('Procytrat 2001'!C74,",","."),0))))</f>
        <v/>
      </c>
      <c r="AE9572" t="str">
        <f>IF(AA9572="","",'Procytrat 2001'!N74)</f>
        <v/>
      </c>
      <c r="AF9572">
        <f t="shared" si="918"/>
        <v>0</v>
      </c>
      <c r="AG9572" t="str">
        <f t="shared" si="919"/>
        <v/>
      </c>
      <c r="AH9572" t="str">
        <f t="shared" si="920"/>
        <v/>
      </c>
      <c r="AI9572">
        <f t="shared" si="921"/>
        <v>0</v>
      </c>
      <c r="AJ9572">
        <f t="shared" si="922"/>
        <v>0</v>
      </c>
      <c r="AK9572">
        <v>0</v>
      </c>
      <c r="AL9572" t="str">
        <f>IF(AA9572="","",IFERROR(IF(ISNUMBER('Procytrat 2001'!F74),'Procytrat 2001'!F74,IF(ISNUMBER(SEARCH("12",'Procytrat 2001'!F74)),EDATE(AB9572,12),IF(ISNUMBER(SEARCH("6",'Procytrat 2001'!F74)),EDATE(AB9572,6),IF(ISNUMBER(SEARCH("3",'Procytrat 2001'!F74)),EDATE(AB9572,3),DATEVALUE('Procytrat 2001'!F74))))),""))</f>
        <v/>
      </c>
      <c r="AM9572" t="str">
        <f t="shared" ca="1" si="923"/>
        <v/>
      </c>
    </row>
    <row r="9573" spans="27:39" x14ac:dyDescent="0.3">
      <c r="AA9573" t="str">
        <f>IF(COUNTA('Procytrat 2001'!E75,'Procytrat 2001'!D75,'Procytrat 2001'!C75)&gt;0,"2001","")</f>
        <v/>
      </c>
      <c r="AB9573" t="str">
        <f>IFERROR(IF(ISNUMBER('Procytrat 2001'!E75),'Procytrat 2001'!E75,DATEVALUE('Procytrat 2001'!E75)),"")</f>
        <v/>
      </c>
      <c r="AC9573" t="str">
        <f>IF(AA9573="","",'Procytrat 2001'!D75)</f>
        <v/>
      </c>
      <c r="AD9573" t="str">
        <f>IF(AA9573="","",IFERROR(1*'Procytrat 2001'!C75,IFERROR(_xludf.NUMBERVALUE('Procytrat 2001'!C75,".",","),IFERROR(_xludf.NUMBERVALUE('Procytrat 2001'!C75,",","."),0))))</f>
        <v/>
      </c>
      <c r="AE9573" t="str">
        <f>IF(AA9573="","",'Procytrat 2001'!N75)</f>
        <v/>
      </c>
      <c r="AF9573">
        <f t="shared" si="918"/>
        <v>0</v>
      </c>
      <c r="AG9573" t="str">
        <f t="shared" si="919"/>
        <v/>
      </c>
      <c r="AH9573" t="str">
        <f t="shared" si="920"/>
        <v/>
      </c>
      <c r="AI9573">
        <f t="shared" si="921"/>
        <v>0</v>
      </c>
      <c r="AJ9573">
        <f t="shared" si="922"/>
        <v>0</v>
      </c>
      <c r="AK9573">
        <v>0</v>
      </c>
      <c r="AL9573" t="str">
        <f>IF(AA9573="","",IFERROR(IF(ISNUMBER('Procytrat 2001'!F75),'Procytrat 2001'!F75,IF(ISNUMBER(SEARCH("12",'Procytrat 2001'!F75)),EDATE(AB9573,12),IF(ISNUMBER(SEARCH("6",'Procytrat 2001'!F75)),EDATE(AB9573,6),IF(ISNUMBER(SEARCH("3",'Procytrat 2001'!F75)),EDATE(AB9573,3),DATEVALUE('Procytrat 2001'!F75))))),""))</f>
        <v/>
      </c>
      <c r="AM9573" t="str">
        <f t="shared" ca="1" si="923"/>
        <v/>
      </c>
    </row>
    <row r="9574" spans="27:39" x14ac:dyDescent="0.3">
      <c r="AA9574" t="str">
        <f>IF(COUNTA('Procytrat 2001'!E76,'Procytrat 2001'!D76,'Procytrat 2001'!C76)&gt;0,"2001","")</f>
        <v/>
      </c>
      <c r="AB9574" t="str">
        <f>IFERROR(IF(ISNUMBER('Procytrat 2001'!E76),'Procytrat 2001'!E76,DATEVALUE('Procytrat 2001'!E76)),"")</f>
        <v/>
      </c>
      <c r="AC9574" t="str">
        <f>IF(AA9574="","",'Procytrat 2001'!D76)</f>
        <v/>
      </c>
      <c r="AD9574" t="str">
        <f>IF(AA9574="","",IFERROR(1*'Procytrat 2001'!C76,IFERROR(_xludf.NUMBERVALUE('Procytrat 2001'!C76,".",","),IFERROR(_xludf.NUMBERVALUE('Procytrat 2001'!C76,",","."),0))))</f>
        <v/>
      </c>
      <c r="AE9574" t="str">
        <f>IF(AA9574="","",'Procytrat 2001'!N76)</f>
        <v/>
      </c>
      <c r="AF9574">
        <f t="shared" si="918"/>
        <v>0</v>
      </c>
      <c r="AG9574" t="str">
        <f t="shared" si="919"/>
        <v/>
      </c>
      <c r="AH9574" t="str">
        <f t="shared" si="920"/>
        <v/>
      </c>
      <c r="AI9574">
        <f t="shared" si="921"/>
        <v>0</v>
      </c>
      <c r="AJ9574">
        <f t="shared" si="922"/>
        <v>0</v>
      </c>
      <c r="AK9574">
        <v>0</v>
      </c>
      <c r="AL9574" t="str">
        <f>IF(AA9574="","",IFERROR(IF(ISNUMBER('Procytrat 2001'!F76),'Procytrat 2001'!F76,IF(ISNUMBER(SEARCH("12",'Procytrat 2001'!F76)),EDATE(AB9574,12),IF(ISNUMBER(SEARCH("6",'Procytrat 2001'!F76)),EDATE(AB9574,6),IF(ISNUMBER(SEARCH("3",'Procytrat 2001'!F76)),EDATE(AB9574,3),DATEVALUE('Procytrat 2001'!F76))))),""))</f>
        <v/>
      </c>
      <c r="AM9574" t="str">
        <f t="shared" ca="1" si="923"/>
        <v/>
      </c>
    </row>
    <row r="9575" spans="27:39" x14ac:dyDescent="0.3">
      <c r="AA9575" t="str">
        <f>IF(COUNTA('Procytrat 2001'!E77,'Procytrat 2001'!D77,'Procytrat 2001'!C77)&gt;0,"2001","")</f>
        <v/>
      </c>
      <c r="AB9575" t="str">
        <f>IFERROR(IF(ISNUMBER('Procytrat 2001'!E77),'Procytrat 2001'!E77,DATEVALUE('Procytrat 2001'!E77)),"")</f>
        <v/>
      </c>
      <c r="AC9575" t="str">
        <f>IF(AA9575="","",'Procytrat 2001'!D77)</f>
        <v/>
      </c>
      <c r="AD9575" t="str">
        <f>IF(AA9575="","",IFERROR(1*'Procytrat 2001'!C77,IFERROR(_xludf.NUMBERVALUE('Procytrat 2001'!C77,".",","),IFERROR(_xludf.NUMBERVALUE('Procytrat 2001'!C77,",","."),0))))</f>
        <v/>
      </c>
      <c r="AE9575" t="str">
        <f>IF(AA9575="","",'Procytrat 2001'!N77)</f>
        <v/>
      </c>
      <c r="AF9575">
        <f t="shared" si="918"/>
        <v>0</v>
      </c>
      <c r="AG9575" t="str">
        <f t="shared" si="919"/>
        <v/>
      </c>
      <c r="AH9575" t="str">
        <f t="shared" si="920"/>
        <v/>
      </c>
      <c r="AI9575">
        <f t="shared" si="921"/>
        <v>0</v>
      </c>
      <c r="AJ9575">
        <f t="shared" si="922"/>
        <v>0</v>
      </c>
      <c r="AK9575">
        <v>0</v>
      </c>
      <c r="AL9575" t="str">
        <f>IF(AA9575="","",IFERROR(IF(ISNUMBER('Procytrat 2001'!F77),'Procytrat 2001'!F77,IF(ISNUMBER(SEARCH("12",'Procytrat 2001'!F77)),EDATE(AB9575,12),IF(ISNUMBER(SEARCH("6",'Procytrat 2001'!F77)),EDATE(AB9575,6),IF(ISNUMBER(SEARCH("3",'Procytrat 2001'!F77)),EDATE(AB9575,3),DATEVALUE('Procytrat 2001'!F77))))),""))</f>
        <v/>
      </c>
      <c r="AM9575" t="str">
        <f t="shared" ca="1" si="923"/>
        <v/>
      </c>
    </row>
    <row r="9576" spans="27:39" x14ac:dyDescent="0.3">
      <c r="AA9576" t="str">
        <f>IF(COUNTA('Procytrat 2001'!E78,'Procytrat 2001'!D78,'Procytrat 2001'!C78)&gt;0,"2001","")</f>
        <v/>
      </c>
      <c r="AB9576" t="str">
        <f>IFERROR(IF(ISNUMBER('Procytrat 2001'!E78),'Procytrat 2001'!E78,DATEVALUE('Procytrat 2001'!E78)),"")</f>
        <v/>
      </c>
      <c r="AC9576" t="str">
        <f>IF(AA9576="","",'Procytrat 2001'!D78)</f>
        <v/>
      </c>
      <c r="AD9576" t="str">
        <f>IF(AA9576="","",IFERROR(1*'Procytrat 2001'!C78,IFERROR(_xludf.NUMBERVALUE('Procytrat 2001'!C78,".",","),IFERROR(_xludf.NUMBERVALUE('Procytrat 2001'!C78,",","."),0))))</f>
        <v/>
      </c>
      <c r="AE9576" t="str">
        <f>IF(AA9576="","",'Procytrat 2001'!N78)</f>
        <v/>
      </c>
      <c r="AF9576">
        <f t="shared" si="918"/>
        <v>0</v>
      </c>
      <c r="AG9576" t="str">
        <f t="shared" si="919"/>
        <v/>
      </c>
      <c r="AH9576" t="str">
        <f t="shared" si="920"/>
        <v/>
      </c>
      <c r="AI9576">
        <f t="shared" si="921"/>
        <v>0</v>
      </c>
      <c r="AJ9576">
        <f t="shared" si="922"/>
        <v>0</v>
      </c>
      <c r="AK9576">
        <v>0</v>
      </c>
      <c r="AL9576" t="str">
        <f>IF(AA9576="","",IFERROR(IF(ISNUMBER('Procytrat 2001'!F78),'Procytrat 2001'!F78,IF(ISNUMBER(SEARCH("12",'Procytrat 2001'!F78)),EDATE(AB9576,12),IF(ISNUMBER(SEARCH("6",'Procytrat 2001'!F78)),EDATE(AB9576,6),IF(ISNUMBER(SEARCH("3",'Procytrat 2001'!F78)),EDATE(AB9576,3),DATEVALUE('Procytrat 2001'!F78))))),""))</f>
        <v/>
      </c>
      <c r="AM9576" t="str">
        <f t="shared" ca="1" si="923"/>
        <v/>
      </c>
    </row>
    <row r="9577" spans="27:39" x14ac:dyDescent="0.3">
      <c r="AA9577" t="str">
        <f>IF(COUNTA('Procytrat 2001'!E79,'Procytrat 2001'!D79,'Procytrat 2001'!C79)&gt;0,"2001","")</f>
        <v/>
      </c>
      <c r="AB9577" t="str">
        <f>IFERROR(IF(ISNUMBER('Procytrat 2001'!E79),'Procytrat 2001'!E79,DATEVALUE('Procytrat 2001'!E79)),"")</f>
        <v/>
      </c>
      <c r="AC9577" t="str">
        <f>IF(AA9577="","",'Procytrat 2001'!D79)</f>
        <v/>
      </c>
      <c r="AD9577" t="str">
        <f>IF(AA9577="","",IFERROR(1*'Procytrat 2001'!C79,IFERROR(_xludf.NUMBERVALUE('Procytrat 2001'!C79,".",","),IFERROR(_xludf.NUMBERVALUE('Procytrat 2001'!C79,",","."),0))))</f>
        <v/>
      </c>
      <c r="AE9577" t="str">
        <f>IF(AA9577="","",'Procytrat 2001'!N79)</f>
        <v/>
      </c>
      <c r="AF9577">
        <f t="shared" si="918"/>
        <v>0</v>
      </c>
      <c r="AG9577" t="str">
        <f t="shared" si="919"/>
        <v/>
      </c>
      <c r="AH9577" t="str">
        <f t="shared" si="920"/>
        <v/>
      </c>
      <c r="AI9577">
        <f t="shared" si="921"/>
        <v>0</v>
      </c>
      <c r="AJ9577">
        <f t="shared" si="922"/>
        <v>0</v>
      </c>
      <c r="AK9577">
        <v>0</v>
      </c>
      <c r="AL9577" t="str">
        <f>IF(AA9577="","",IFERROR(IF(ISNUMBER('Procytrat 2001'!F79),'Procytrat 2001'!F79,IF(ISNUMBER(SEARCH("12",'Procytrat 2001'!F79)),EDATE(AB9577,12),IF(ISNUMBER(SEARCH("6",'Procytrat 2001'!F79)),EDATE(AB9577,6),IF(ISNUMBER(SEARCH("3",'Procytrat 2001'!F79)),EDATE(AB9577,3),DATEVALUE('Procytrat 2001'!F79))))),""))</f>
        <v/>
      </c>
      <c r="AM9577" t="str">
        <f t="shared" ca="1" si="923"/>
        <v/>
      </c>
    </row>
    <row r="9578" spans="27:39" x14ac:dyDescent="0.3">
      <c r="AA9578" t="str">
        <f>IF(COUNTA('Procytrat 2001'!E80,'Procytrat 2001'!D80,'Procytrat 2001'!C80)&gt;0,"2001","")</f>
        <v/>
      </c>
      <c r="AB9578" t="str">
        <f>IFERROR(IF(ISNUMBER('Procytrat 2001'!E80),'Procytrat 2001'!E80,DATEVALUE('Procytrat 2001'!E80)),"")</f>
        <v/>
      </c>
      <c r="AC9578" t="str">
        <f>IF(AA9578="","",'Procytrat 2001'!D80)</f>
        <v/>
      </c>
      <c r="AD9578" t="str">
        <f>IF(AA9578="","",IFERROR(1*'Procytrat 2001'!C80,IFERROR(_xludf.NUMBERVALUE('Procytrat 2001'!C80,".",","),IFERROR(_xludf.NUMBERVALUE('Procytrat 2001'!C80,",","."),0))))</f>
        <v/>
      </c>
      <c r="AE9578" t="str">
        <f>IF(AA9578="","",'Procytrat 2001'!N80)</f>
        <v/>
      </c>
      <c r="AF9578">
        <f t="shared" si="918"/>
        <v>0</v>
      </c>
      <c r="AG9578" t="str">
        <f t="shared" si="919"/>
        <v/>
      </c>
      <c r="AH9578" t="str">
        <f t="shared" si="920"/>
        <v/>
      </c>
      <c r="AI9578">
        <f t="shared" si="921"/>
        <v>0</v>
      </c>
      <c r="AJ9578">
        <f t="shared" si="922"/>
        <v>0</v>
      </c>
      <c r="AK9578">
        <v>0</v>
      </c>
      <c r="AL9578" t="str">
        <f>IF(AA9578="","",IFERROR(IF(ISNUMBER('Procytrat 2001'!F80),'Procytrat 2001'!F80,IF(ISNUMBER(SEARCH("12",'Procytrat 2001'!F80)),EDATE(AB9578,12),IF(ISNUMBER(SEARCH("6",'Procytrat 2001'!F80)),EDATE(AB9578,6),IF(ISNUMBER(SEARCH("3",'Procytrat 2001'!F80)),EDATE(AB9578,3),DATEVALUE('Procytrat 2001'!F80))))),""))</f>
        <v/>
      </c>
      <c r="AM9578" t="str">
        <f t="shared" ca="1" si="923"/>
        <v/>
      </c>
    </row>
    <row r="9579" spans="27:39" x14ac:dyDescent="0.3">
      <c r="AA9579" t="str">
        <f>IF(COUNTA('Procytrat 2001'!E81,'Procytrat 2001'!D81,'Procytrat 2001'!C81)&gt;0,"2001","")</f>
        <v/>
      </c>
      <c r="AB9579" t="str">
        <f>IFERROR(IF(ISNUMBER('Procytrat 2001'!E81),'Procytrat 2001'!E81,DATEVALUE('Procytrat 2001'!E81)),"")</f>
        <v/>
      </c>
      <c r="AC9579" t="str">
        <f>IF(AA9579="","",'Procytrat 2001'!D81)</f>
        <v/>
      </c>
      <c r="AD9579" t="str">
        <f>IF(AA9579="","",IFERROR(1*'Procytrat 2001'!C81,IFERROR(_xludf.NUMBERVALUE('Procytrat 2001'!C81,".",","),IFERROR(_xludf.NUMBERVALUE('Procytrat 2001'!C81,",","."),0))))</f>
        <v/>
      </c>
      <c r="AE9579" t="str">
        <f>IF(AA9579="","",'Procytrat 2001'!N81)</f>
        <v/>
      </c>
      <c r="AF9579">
        <f t="shared" si="918"/>
        <v>0</v>
      </c>
      <c r="AG9579" t="str">
        <f t="shared" si="919"/>
        <v/>
      </c>
      <c r="AH9579" t="str">
        <f t="shared" si="920"/>
        <v/>
      </c>
      <c r="AI9579">
        <f t="shared" si="921"/>
        <v>0</v>
      </c>
      <c r="AJ9579">
        <f t="shared" si="922"/>
        <v>0</v>
      </c>
      <c r="AK9579">
        <v>0</v>
      </c>
      <c r="AL9579" t="str">
        <f>IF(AA9579="","",IFERROR(IF(ISNUMBER('Procytrat 2001'!F81),'Procytrat 2001'!F81,IF(ISNUMBER(SEARCH("12",'Procytrat 2001'!F81)),EDATE(AB9579,12),IF(ISNUMBER(SEARCH("6",'Procytrat 2001'!F81)),EDATE(AB9579,6),IF(ISNUMBER(SEARCH("3",'Procytrat 2001'!F81)),EDATE(AB9579,3),DATEVALUE('Procytrat 2001'!F81))))),""))</f>
        <v/>
      </c>
      <c r="AM9579" t="str">
        <f t="shared" ca="1" si="923"/>
        <v/>
      </c>
    </row>
    <row r="9580" spans="27:39" x14ac:dyDescent="0.3">
      <c r="AA9580" t="str">
        <f>IF(COUNTA('Procytrat 2001'!E82,'Procytrat 2001'!D82,'Procytrat 2001'!C82)&gt;0,"2001","")</f>
        <v/>
      </c>
      <c r="AB9580" t="str">
        <f>IFERROR(IF(ISNUMBER('Procytrat 2001'!E82),'Procytrat 2001'!E82,DATEVALUE('Procytrat 2001'!E82)),"")</f>
        <v/>
      </c>
      <c r="AC9580" t="str">
        <f>IF(AA9580="","",'Procytrat 2001'!D82)</f>
        <v/>
      </c>
      <c r="AD9580" t="str">
        <f>IF(AA9580="","",IFERROR(1*'Procytrat 2001'!C82,IFERROR(_xludf.NUMBERVALUE('Procytrat 2001'!C82,".",","),IFERROR(_xludf.NUMBERVALUE('Procytrat 2001'!C82,",","."),0))))</f>
        <v/>
      </c>
      <c r="AE9580" t="str">
        <f>IF(AA9580="","",'Procytrat 2001'!N82)</f>
        <v/>
      </c>
      <c r="AF9580">
        <f t="shared" si="918"/>
        <v>0</v>
      </c>
      <c r="AG9580" t="str">
        <f t="shared" si="919"/>
        <v/>
      </c>
      <c r="AH9580" t="str">
        <f t="shared" si="920"/>
        <v/>
      </c>
      <c r="AI9580">
        <f t="shared" si="921"/>
        <v>0</v>
      </c>
      <c r="AJ9580">
        <f t="shared" si="922"/>
        <v>0</v>
      </c>
      <c r="AK9580">
        <v>0</v>
      </c>
      <c r="AL9580" t="str">
        <f>IF(AA9580="","",IFERROR(IF(ISNUMBER('Procytrat 2001'!F82),'Procytrat 2001'!F82,IF(ISNUMBER(SEARCH("12",'Procytrat 2001'!F82)),EDATE(AB9580,12),IF(ISNUMBER(SEARCH("6",'Procytrat 2001'!F82)),EDATE(AB9580,6),IF(ISNUMBER(SEARCH("3",'Procytrat 2001'!F82)),EDATE(AB9580,3),DATEVALUE('Procytrat 2001'!F82))))),""))</f>
        <v/>
      </c>
      <c r="AM9580" t="str">
        <f t="shared" ca="1" si="923"/>
        <v/>
      </c>
    </row>
    <row r="9581" spans="27:39" x14ac:dyDescent="0.3">
      <c r="AA9581" t="str">
        <f>IF(COUNTA('Procytrat 2001'!E83,'Procytrat 2001'!D83,'Procytrat 2001'!C83)&gt;0,"2001","")</f>
        <v/>
      </c>
      <c r="AB9581" t="str">
        <f>IFERROR(IF(ISNUMBER('Procytrat 2001'!E83),'Procytrat 2001'!E83,DATEVALUE('Procytrat 2001'!E83)),"")</f>
        <v/>
      </c>
      <c r="AC9581" t="str">
        <f>IF(AA9581="","",'Procytrat 2001'!D83)</f>
        <v/>
      </c>
      <c r="AD9581" t="str">
        <f>IF(AA9581="","",IFERROR(1*'Procytrat 2001'!C83,IFERROR(_xludf.NUMBERVALUE('Procytrat 2001'!C83,".",","),IFERROR(_xludf.NUMBERVALUE('Procytrat 2001'!C83,",","."),0))))</f>
        <v/>
      </c>
      <c r="AE9581" t="str">
        <f>IF(AA9581="","",'Procytrat 2001'!N83)</f>
        <v/>
      </c>
      <c r="AF9581">
        <f t="shared" si="918"/>
        <v>0</v>
      </c>
      <c r="AG9581" t="str">
        <f t="shared" si="919"/>
        <v/>
      </c>
      <c r="AH9581" t="str">
        <f t="shared" si="920"/>
        <v/>
      </c>
      <c r="AI9581">
        <f t="shared" si="921"/>
        <v>0</v>
      </c>
      <c r="AJ9581">
        <f t="shared" si="922"/>
        <v>0</v>
      </c>
      <c r="AK9581">
        <v>0</v>
      </c>
      <c r="AL9581" t="str">
        <f>IF(AA9581="","",IFERROR(IF(ISNUMBER('Procytrat 2001'!F83),'Procytrat 2001'!F83,IF(ISNUMBER(SEARCH("12",'Procytrat 2001'!F83)),EDATE(AB9581,12),IF(ISNUMBER(SEARCH("6",'Procytrat 2001'!F83)),EDATE(AB9581,6),IF(ISNUMBER(SEARCH("3",'Procytrat 2001'!F83)),EDATE(AB9581,3),DATEVALUE('Procytrat 2001'!F83))))),""))</f>
        <v/>
      </c>
      <c r="AM9581" t="str">
        <f t="shared" ca="1" si="923"/>
        <v/>
      </c>
    </row>
    <row r="9582" spans="27:39" x14ac:dyDescent="0.3">
      <c r="AA9582" t="str">
        <f>IF(COUNTA('Procytrat 2001'!E84,'Procytrat 2001'!D84,'Procytrat 2001'!C84)&gt;0,"2001","")</f>
        <v/>
      </c>
      <c r="AB9582" t="str">
        <f>IFERROR(IF(ISNUMBER('Procytrat 2001'!E84),'Procytrat 2001'!E84,DATEVALUE('Procytrat 2001'!E84)),"")</f>
        <v/>
      </c>
      <c r="AC9582" t="str">
        <f>IF(AA9582="","",'Procytrat 2001'!D84)</f>
        <v/>
      </c>
      <c r="AD9582" t="str">
        <f>IF(AA9582="","",IFERROR(1*'Procytrat 2001'!C84,IFERROR(_xludf.NUMBERVALUE('Procytrat 2001'!C84,".",","),IFERROR(_xludf.NUMBERVALUE('Procytrat 2001'!C84,",","."),0))))</f>
        <v/>
      </c>
      <c r="AE9582" t="str">
        <f>IF(AA9582="","",'Procytrat 2001'!N84)</f>
        <v/>
      </c>
      <c r="AF9582">
        <f t="shared" si="918"/>
        <v>0</v>
      </c>
      <c r="AG9582" t="str">
        <f t="shared" si="919"/>
        <v/>
      </c>
      <c r="AH9582" t="str">
        <f t="shared" si="920"/>
        <v/>
      </c>
      <c r="AI9582">
        <f t="shared" si="921"/>
        <v>0</v>
      </c>
      <c r="AJ9582">
        <f t="shared" si="922"/>
        <v>0</v>
      </c>
      <c r="AK9582">
        <v>0</v>
      </c>
      <c r="AL9582" t="str">
        <f>IF(AA9582="","",IFERROR(IF(ISNUMBER('Procytrat 2001'!F84),'Procytrat 2001'!F84,IF(ISNUMBER(SEARCH("12",'Procytrat 2001'!F84)),EDATE(AB9582,12),IF(ISNUMBER(SEARCH("6",'Procytrat 2001'!F84)),EDATE(AB9582,6),IF(ISNUMBER(SEARCH("3",'Procytrat 2001'!F84)),EDATE(AB9582,3),DATEVALUE('Procytrat 2001'!F84))))),""))</f>
        <v/>
      </c>
      <c r="AM9582" t="str">
        <f t="shared" ca="1" si="923"/>
        <v/>
      </c>
    </row>
    <row r="9583" spans="27:39" x14ac:dyDescent="0.3">
      <c r="AA9583" t="str">
        <f>IF(COUNTA('Procytrat 2001'!E85,'Procytrat 2001'!D85,'Procytrat 2001'!C85)&gt;0,"2001","")</f>
        <v/>
      </c>
      <c r="AB9583" t="str">
        <f>IFERROR(IF(ISNUMBER('Procytrat 2001'!E85),'Procytrat 2001'!E85,DATEVALUE('Procytrat 2001'!E85)),"")</f>
        <v/>
      </c>
      <c r="AC9583" t="str">
        <f>IF(AA9583="","",'Procytrat 2001'!D85)</f>
        <v/>
      </c>
      <c r="AD9583" t="str">
        <f>IF(AA9583="","",IFERROR(1*'Procytrat 2001'!C85,IFERROR(_xludf.NUMBERVALUE('Procytrat 2001'!C85,".",","),IFERROR(_xludf.NUMBERVALUE('Procytrat 2001'!C85,",","."),0))))</f>
        <v/>
      </c>
      <c r="AE9583" t="str">
        <f>IF(AA9583="","",'Procytrat 2001'!N85)</f>
        <v/>
      </c>
      <c r="AF9583">
        <f t="shared" si="918"/>
        <v>0</v>
      </c>
      <c r="AG9583" t="str">
        <f t="shared" si="919"/>
        <v/>
      </c>
      <c r="AH9583" t="str">
        <f t="shared" si="920"/>
        <v/>
      </c>
      <c r="AI9583">
        <f t="shared" si="921"/>
        <v>0</v>
      </c>
      <c r="AJ9583">
        <f t="shared" si="922"/>
        <v>0</v>
      </c>
      <c r="AK9583">
        <v>0</v>
      </c>
      <c r="AL9583" t="str">
        <f>IF(AA9583="","",IFERROR(IF(ISNUMBER('Procytrat 2001'!F85),'Procytrat 2001'!F85,IF(ISNUMBER(SEARCH("12",'Procytrat 2001'!F85)),EDATE(AB9583,12),IF(ISNUMBER(SEARCH("6",'Procytrat 2001'!F85)),EDATE(AB9583,6),IF(ISNUMBER(SEARCH("3",'Procytrat 2001'!F85)),EDATE(AB9583,3),DATEVALUE('Procytrat 2001'!F85))))),""))</f>
        <v/>
      </c>
      <c r="AM9583" t="str">
        <f t="shared" ca="1" si="923"/>
        <v/>
      </c>
    </row>
    <row r="9584" spans="27:39" x14ac:dyDescent="0.3">
      <c r="AA9584" t="str">
        <f>IF(COUNTA('Procytrat 2001'!E86,'Procytrat 2001'!D86,'Procytrat 2001'!C86)&gt;0,"2001","")</f>
        <v/>
      </c>
      <c r="AB9584" t="str">
        <f>IFERROR(IF(ISNUMBER('Procytrat 2001'!E86),'Procytrat 2001'!E86,DATEVALUE('Procytrat 2001'!E86)),"")</f>
        <v/>
      </c>
      <c r="AC9584" t="str">
        <f>IF(AA9584="","",'Procytrat 2001'!D86)</f>
        <v/>
      </c>
      <c r="AD9584" t="str">
        <f>IF(AA9584="","",IFERROR(1*'Procytrat 2001'!C86,IFERROR(_xludf.NUMBERVALUE('Procytrat 2001'!C86,".",","),IFERROR(_xludf.NUMBERVALUE('Procytrat 2001'!C86,",","."),0))))</f>
        <v/>
      </c>
      <c r="AE9584" t="str">
        <f>IF(AA9584="","",'Procytrat 2001'!N86)</f>
        <v/>
      </c>
      <c r="AF9584">
        <f t="shared" si="918"/>
        <v>0</v>
      </c>
      <c r="AG9584" t="str">
        <f t="shared" si="919"/>
        <v/>
      </c>
      <c r="AH9584" t="str">
        <f t="shared" si="920"/>
        <v/>
      </c>
      <c r="AI9584">
        <f t="shared" si="921"/>
        <v>0</v>
      </c>
      <c r="AJ9584">
        <f t="shared" si="922"/>
        <v>0</v>
      </c>
      <c r="AK9584">
        <v>0</v>
      </c>
      <c r="AL9584" t="str">
        <f>IF(AA9584="","",IFERROR(IF(ISNUMBER('Procytrat 2001'!F86),'Procytrat 2001'!F86,IF(ISNUMBER(SEARCH("12",'Procytrat 2001'!F86)),EDATE(AB9584,12),IF(ISNUMBER(SEARCH("6",'Procytrat 2001'!F86)),EDATE(AB9584,6),IF(ISNUMBER(SEARCH("3",'Procytrat 2001'!F86)),EDATE(AB9584,3),DATEVALUE('Procytrat 2001'!F86))))),""))</f>
        <v/>
      </c>
      <c r="AM9584" t="str">
        <f t="shared" ca="1" si="923"/>
        <v/>
      </c>
    </row>
    <row r="9585" spans="27:39" x14ac:dyDescent="0.3">
      <c r="AA9585" t="str">
        <f>IF(COUNTA('Procytrat 2001'!E87,'Procytrat 2001'!D87,'Procytrat 2001'!C87)&gt;0,"2001","")</f>
        <v/>
      </c>
      <c r="AB9585" t="str">
        <f>IFERROR(IF(ISNUMBER('Procytrat 2001'!E87),'Procytrat 2001'!E87,DATEVALUE('Procytrat 2001'!E87)),"")</f>
        <v/>
      </c>
      <c r="AC9585" t="str">
        <f>IF(AA9585="","",'Procytrat 2001'!D87)</f>
        <v/>
      </c>
      <c r="AD9585" t="str">
        <f>IF(AA9585="","",IFERROR(1*'Procytrat 2001'!C87,IFERROR(_xludf.NUMBERVALUE('Procytrat 2001'!C87,".",","),IFERROR(_xludf.NUMBERVALUE('Procytrat 2001'!C87,",","."),0))))</f>
        <v/>
      </c>
      <c r="AE9585" t="str">
        <f>IF(AA9585="","",'Procytrat 2001'!N87)</f>
        <v/>
      </c>
      <c r="AF9585">
        <f t="shared" si="918"/>
        <v>0</v>
      </c>
      <c r="AG9585" t="str">
        <f t="shared" si="919"/>
        <v/>
      </c>
      <c r="AH9585" t="str">
        <f t="shared" si="920"/>
        <v/>
      </c>
      <c r="AI9585">
        <f t="shared" si="921"/>
        <v>0</v>
      </c>
      <c r="AJ9585">
        <f t="shared" si="922"/>
        <v>0</v>
      </c>
      <c r="AK9585">
        <v>0</v>
      </c>
      <c r="AL9585" t="str">
        <f>IF(AA9585="","",IFERROR(IF(ISNUMBER('Procytrat 2001'!F87),'Procytrat 2001'!F87,IF(ISNUMBER(SEARCH("12",'Procytrat 2001'!F87)),EDATE(AB9585,12),IF(ISNUMBER(SEARCH("6",'Procytrat 2001'!F87)),EDATE(AB9585,6),IF(ISNUMBER(SEARCH("3",'Procytrat 2001'!F87)),EDATE(AB9585,3),DATEVALUE('Procytrat 2001'!F87))))),""))</f>
        <v/>
      </c>
      <c r="AM9585" t="str">
        <f t="shared" ca="1" si="923"/>
        <v/>
      </c>
    </row>
    <row r="9586" spans="27:39" x14ac:dyDescent="0.3">
      <c r="AA9586" t="str">
        <f>IF(COUNTA('Procytrat 2001'!E88,'Procytrat 2001'!D88,'Procytrat 2001'!C88)&gt;0,"2001","")</f>
        <v/>
      </c>
      <c r="AB9586" t="str">
        <f>IFERROR(IF(ISNUMBER('Procytrat 2001'!E88),'Procytrat 2001'!E88,DATEVALUE('Procytrat 2001'!E88)),"")</f>
        <v/>
      </c>
      <c r="AC9586" t="str">
        <f>IF(AA9586="","",'Procytrat 2001'!D88)</f>
        <v/>
      </c>
      <c r="AD9586" t="str">
        <f>IF(AA9586="","",IFERROR(1*'Procytrat 2001'!C88,IFERROR(_xludf.NUMBERVALUE('Procytrat 2001'!C88,".",","),IFERROR(_xludf.NUMBERVALUE('Procytrat 2001'!C88,",","."),0))))</f>
        <v/>
      </c>
      <c r="AE9586" t="str">
        <f>IF(AA9586="","",'Procytrat 2001'!N88)</f>
        <v/>
      </c>
      <c r="AF9586">
        <f t="shared" si="918"/>
        <v>0</v>
      </c>
      <c r="AG9586" t="str">
        <f t="shared" si="919"/>
        <v/>
      </c>
      <c r="AH9586" t="str">
        <f t="shared" si="920"/>
        <v/>
      </c>
      <c r="AI9586">
        <f t="shared" si="921"/>
        <v>0</v>
      </c>
      <c r="AJ9586">
        <f t="shared" si="922"/>
        <v>0</v>
      </c>
      <c r="AK9586">
        <v>0</v>
      </c>
      <c r="AL9586" t="str">
        <f>IF(AA9586="","",IFERROR(IF(ISNUMBER('Procytrat 2001'!F88),'Procytrat 2001'!F88,IF(ISNUMBER(SEARCH("12",'Procytrat 2001'!F88)),EDATE(AB9586,12),IF(ISNUMBER(SEARCH("6",'Procytrat 2001'!F88)),EDATE(AB9586,6),IF(ISNUMBER(SEARCH("3",'Procytrat 2001'!F88)),EDATE(AB9586,3),DATEVALUE('Procytrat 2001'!F88))))),""))</f>
        <v/>
      </c>
      <c r="AM9586" t="str">
        <f t="shared" ca="1" si="923"/>
        <v/>
      </c>
    </row>
    <row r="9587" spans="27:39" x14ac:dyDescent="0.3">
      <c r="AA9587" t="str">
        <f>IF(COUNTA('Procytrat 2001'!E89,'Procytrat 2001'!D89,'Procytrat 2001'!C89)&gt;0,"2001","")</f>
        <v/>
      </c>
      <c r="AB9587" t="str">
        <f>IFERROR(IF(ISNUMBER('Procytrat 2001'!E89),'Procytrat 2001'!E89,DATEVALUE('Procytrat 2001'!E89)),"")</f>
        <v/>
      </c>
      <c r="AC9587" t="str">
        <f>IF(AA9587="","",'Procytrat 2001'!D89)</f>
        <v/>
      </c>
      <c r="AD9587" t="str">
        <f>IF(AA9587="","",IFERROR(1*'Procytrat 2001'!C89,IFERROR(_xludf.NUMBERVALUE('Procytrat 2001'!C89,".",","),IFERROR(_xludf.NUMBERVALUE('Procytrat 2001'!C89,",","."),0))))</f>
        <v/>
      </c>
      <c r="AE9587" t="str">
        <f>IF(AA9587="","",'Procytrat 2001'!N89)</f>
        <v/>
      </c>
      <c r="AF9587">
        <f t="shared" si="918"/>
        <v>0</v>
      </c>
      <c r="AG9587" t="str">
        <f t="shared" si="919"/>
        <v/>
      </c>
      <c r="AH9587" t="str">
        <f t="shared" si="920"/>
        <v/>
      </c>
      <c r="AI9587">
        <f t="shared" si="921"/>
        <v>0</v>
      </c>
      <c r="AJ9587">
        <f t="shared" si="922"/>
        <v>0</v>
      </c>
      <c r="AK9587">
        <v>0</v>
      </c>
      <c r="AL9587" t="str">
        <f>IF(AA9587="","",IFERROR(IF(ISNUMBER('Procytrat 2001'!F89),'Procytrat 2001'!F89,IF(ISNUMBER(SEARCH("12",'Procytrat 2001'!F89)),EDATE(AB9587,12),IF(ISNUMBER(SEARCH("6",'Procytrat 2001'!F89)),EDATE(AB9587,6),IF(ISNUMBER(SEARCH("3",'Procytrat 2001'!F89)),EDATE(AB9587,3),DATEVALUE('Procytrat 2001'!F89))))),""))</f>
        <v/>
      </c>
      <c r="AM9587" t="str">
        <f t="shared" ca="1" si="923"/>
        <v/>
      </c>
    </row>
    <row r="9588" spans="27:39" x14ac:dyDescent="0.3">
      <c r="AA9588" t="str">
        <f>IF(COUNTA('Procytrat 2001'!E90,'Procytrat 2001'!D90,'Procytrat 2001'!C90)&gt;0,"2001","")</f>
        <v/>
      </c>
      <c r="AB9588" t="str">
        <f>IFERROR(IF(ISNUMBER('Procytrat 2001'!E90),'Procytrat 2001'!E90,DATEVALUE('Procytrat 2001'!E90)),"")</f>
        <v/>
      </c>
      <c r="AC9588" t="str">
        <f>IF(AA9588="","",'Procytrat 2001'!D90)</f>
        <v/>
      </c>
      <c r="AD9588" t="str">
        <f>IF(AA9588="","",IFERROR(1*'Procytrat 2001'!C90,IFERROR(_xludf.NUMBERVALUE('Procytrat 2001'!C90,".",","),IFERROR(_xludf.NUMBERVALUE('Procytrat 2001'!C90,",","."),0))))</f>
        <v/>
      </c>
      <c r="AE9588" t="str">
        <f>IF(AA9588="","",'Procytrat 2001'!N90)</f>
        <v/>
      </c>
      <c r="AF9588">
        <f t="shared" si="918"/>
        <v>0</v>
      </c>
      <c r="AG9588" t="str">
        <f t="shared" si="919"/>
        <v/>
      </c>
      <c r="AH9588" t="str">
        <f t="shared" si="920"/>
        <v/>
      </c>
      <c r="AI9588">
        <f t="shared" si="921"/>
        <v>0</v>
      </c>
      <c r="AJ9588">
        <f t="shared" si="922"/>
        <v>0</v>
      </c>
      <c r="AK9588">
        <v>0</v>
      </c>
      <c r="AL9588" t="str">
        <f>IF(AA9588="","",IFERROR(IF(ISNUMBER('Procytrat 2001'!F90),'Procytrat 2001'!F90,IF(ISNUMBER(SEARCH("12",'Procytrat 2001'!F90)),EDATE(AB9588,12),IF(ISNUMBER(SEARCH("6",'Procytrat 2001'!F90)),EDATE(AB9588,6),IF(ISNUMBER(SEARCH("3",'Procytrat 2001'!F90)),EDATE(AB9588,3),DATEVALUE('Procytrat 2001'!F90))))),""))</f>
        <v/>
      </c>
      <c r="AM9588" t="str">
        <f t="shared" ca="1" si="923"/>
        <v/>
      </c>
    </row>
    <row r="9589" spans="27:39" x14ac:dyDescent="0.3">
      <c r="AA9589" t="str">
        <f>IF(COUNTA('Procytrat 2001'!E91,'Procytrat 2001'!D91,'Procytrat 2001'!C91)&gt;0,"2001","")</f>
        <v/>
      </c>
      <c r="AB9589" t="str">
        <f>IFERROR(IF(ISNUMBER('Procytrat 2001'!E91),'Procytrat 2001'!E91,DATEVALUE('Procytrat 2001'!E91)),"")</f>
        <v/>
      </c>
      <c r="AC9589" t="str">
        <f>IF(AA9589="","",'Procytrat 2001'!D91)</f>
        <v/>
      </c>
      <c r="AD9589" t="str">
        <f>IF(AA9589="","",IFERROR(1*'Procytrat 2001'!C91,IFERROR(_xludf.NUMBERVALUE('Procytrat 2001'!C91,".",","),IFERROR(_xludf.NUMBERVALUE('Procytrat 2001'!C91,",","."),0))))</f>
        <v/>
      </c>
      <c r="AE9589" t="str">
        <f>IF(AA9589="","",'Procytrat 2001'!N91)</f>
        <v/>
      </c>
      <c r="AF9589">
        <f t="shared" si="918"/>
        <v>0</v>
      </c>
      <c r="AG9589" t="str">
        <f t="shared" si="919"/>
        <v/>
      </c>
      <c r="AH9589" t="str">
        <f t="shared" si="920"/>
        <v/>
      </c>
      <c r="AI9589">
        <f t="shared" si="921"/>
        <v>0</v>
      </c>
      <c r="AJ9589">
        <f t="shared" si="922"/>
        <v>0</v>
      </c>
      <c r="AK9589">
        <v>0</v>
      </c>
      <c r="AL9589" t="str">
        <f>IF(AA9589="","",IFERROR(IF(ISNUMBER('Procytrat 2001'!F91),'Procytrat 2001'!F91,IF(ISNUMBER(SEARCH("12",'Procytrat 2001'!F91)),EDATE(AB9589,12),IF(ISNUMBER(SEARCH("6",'Procytrat 2001'!F91)),EDATE(AB9589,6),IF(ISNUMBER(SEARCH("3",'Procytrat 2001'!F91)),EDATE(AB9589,3),DATEVALUE('Procytrat 2001'!F91))))),""))</f>
        <v/>
      </c>
      <c r="AM9589" t="str">
        <f t="shared" ca="1" si="923"/>
        <v/>
      </c>
    </row>
    <row r="9590" spans="27:39" x14ac:dyDescent="0.3">
      <c r="AA9590" t="str">
        <f>IF(COUNTA('Procytrat 2001'!E92,'Procytrat 2001'!D92,'Procytrat 2001'!C92)&gt;0,"2001","")</f>
        <v/>
      </c>
      <c r="AB9590" t="str">
        <f>IFERROR(IF(ISNUMBER('Procytrat 2001'!E92),'Procytrat 2001'!E92,DATEVALUE('Procytrat 2001'!E92)),"")</f>
        <v/>
      </c>
      <c r="AC9590" t="str">
        <f>IF(AA9590="","",'Procytrat 2001'!D92)</f>
        <v/>
      </c>
      <c r="AD9590" t="str">
        <f>IF(AA9590="","",IFERROR(1*'Procytrat 2001'!C92,IFERROR(_xludf.NUMBERVALUE('Procytrat 2001'!C92,".",","),IFERROR(_xludf.NUMBERVALUE('Procytrat 2001'!C92,",","."),0))))</f>
        <v/>
      </c>
      <c r="AE9590" t="str">
        <f>IF(AA9590="","",'Procytrat 2001'!N92)</f>
        <v/>
      </c>
      <c r="AF9590">
        <f t="shared" si="918"/>
        <v>0</v>
      </c>
      <c r="AG9590" t="str">
        <f t="shared" si="919"/>
        <v/>
      </c>
      <c r="AH9590" t="str">
        <f t="shared" si="920"/>
        <v/>
      </c>
      <c r="AI9590">
        <f t="shared" si="921"/>
        <v>0</v>
      </c>
      <c r="AJ9590">
        <f t="shared" si="922"/>
        <v>0</v>
      </c>
      <c r="AK9590">
        <v>0</v>
      </c>
      <c r="AL9590" t="str">
        <f>IF(AA9590="","",IFERROR(IF(ISNUMBER('Procytrat 2001'!F92),'Procytrat 2001'!F92,IF(ISNUMBER(SEARCH("12",'Procytrat 2001'!F92)),EDATE(AB9590,12),IF(ISNUMBER(SEARCH("6",'Procytrat 2001'!F92)),EDATE(AB9590,6),IF(ISNUMBER(SEARCH("3",'Procytrat 2001'!F92)),EDATE(AB9590,3),DATEVALUE('Procytrat 2001'!F92))))),""))</f>
        <v/>
      </c>
      <c r="AM9590" t="str">
        <f t="shared" ca="1" si="923"/>
        <v/>
      </c>
    </row>
    <row r="9591" spans="27:39" x14ac:dyDescent="0.3">
      <c r="AA9591" t="str">
        <f>IF(COUNTA('Procytrat 2001'!E93,'Procytrat 2001'!D93,'Procytrat 2001'!C93)&gt;0,"2001","")</f>
        <v/>
      </c>
      <c r="AB9591" t="str">
        <f>IFERROR(IF(ISNUMBER('Procytrat 2001'!E93),'Procytrat 2001'!E93,DATEVALUE('Procytrat 2001'!E93)),"")</f>
        <v/>
      </c>
      <c r="AC9591" t="str">
        <f>IF(AA9591="","",'Procytrat 2001'!D93)</f>
        <v/>
      </c>
      <c r="AD9591" t="str">
        <f>IF(AA9591="","",IFERROR(1*'Procytrat 2001'!C93,IFERROR(_xludf.NUMBERVALUE('Procytrat 2001'!C93,".",","),IFERROR(_xludf.NUMBERVALUE('Procytrat 2001'!C93,",","."),0))))</f>
        <v/>
      </c>
      <c r="AE9591" t="str">
        <f>IF(AA9591="","",'Procytrat 2001'!N93)</f>
        <v/>
      </c>
      <c r="AF9591">
        <f t="shared" si="918"/>
        <v>0</v>
      </c>
      <c r="AG9591" t="str">
        <f t="shared" si="919"/>
        <v/>
      </c>
      <c r="AH9591" t="str">
        <f t="shared" si="920"/>
        <v/>
      </c>
      <c r="AI9591">
        <f t="shared" si="921"/>
        <v>0</v>
      </c>
      <c r="AJ9591">
        <f t="shared" si="922"/>
        <v>0</v>
      </c>
      <c r="AK9591">
        <v>0</v>
      </c>
      <c r="AL9591" t="str">
        <f>IF(AA9591="","",IFERROR(IF(ISNUMBER('Procytrat 2001'!F93),'Procytrat 2001'!F93,IF(ISNUMBER(SEARCH("12",'Procytrat 2001'!F93)),EDATE(AB9591,12),IF(ISNUMBER(SEARCH("6",'Procytrat 2001'!F93)),EDATE(AB9591,6),IF(ISNUMBER(SEARCH("3",'Procytrat 2001'!F93)),EDATE(AB9591,3),DATEVALUE('Procytrat 2001'!F93))))),""))</f>
        <v/>
      </c>
      <c r="AM9591" t="str">
        <f t="shared" ca="1" si="923"/>
        <v/>
      </c>
    </row>
    <row r="9592" spans="27:39" x14ac:dyDescent="0.3">
      <c r="AA9592" t="str">
        <f>IF(COUNTA('Procytrat 2001'!E94,'Procytrat 2001'!D94,'Procytrat 2001'!C94)&gt;0,"2001","")</f>
        <v/>
      </c>
      <c r="AB9592" t="str">
        <f>IFERROR(IF(ISNUMBER('Procytrat 2001'!E94),'Procytrat 2001'!E94,DATEVALUE('Procytrat 2001'!E94)),"")</f>
        <v/>
      </c>
      <c r="AC9592" t="str">
        <f>IF(AA9592="","",'Procytrat 2001'!D94)</f>
        <v/>
      </c>
      <c r="AD9592" t="str">
        <f>IF(AA9592="","",IFERROR(1*'Procytrat 2001'!C94,IFERROR(_xludf.NUMBERVALUE('Procytrat 2001'!C94,".",","),IFERROR(_xludf.NUMBERVALUE('Procytrat 2001'!C94,",","."),0))))</f>
        <v/>
      </c>
      <c r="AE9592" t="str">
        <f>IF(AA9592="","",'Procytrat 2001'!N94)</f>
        <v/>
      </c>
      <c r="AF9592">
        <f t="shared" si="918"/>
        <v>0</v>
      </c>
      <c r="AG9592" t="str">
        <f t="shared" si="919"/>
        <v/>
      </c>
      <c r="AH9592" t="str">
        <f t="shared" si="920"/>
        <v/>
      </c>
      <c r="AI9592">
        <f t="shared" si="921"/>
        <v>0</v>
      </c>
      <c r="AJ9592">
        <f t="shared" si="922"/>
        <v>0</v>
      </c>
      <c r="AK9592">
        <v>0</v>
      </c>
      <c r="AL9592" t="str">
        <f>IF(AA9592="","",IFERROR(IF(ISNUMBER('Procytrat 2001'!F94),'Procytrat 2001'!F94,IF(ISNUMBER(SEARCH("12",'Procytrat 2001'!F94)),EDATE(AB9592,12),IF(ISNUMBER(SEARCH("6",'Procytrat 2001'!F94)),EDATE(AB9592,6),IF(ISNUMBER(SEARCH("3",'Procytrat 2001'!F94)),EDATE(AB9592,3),DATEVALUE('Procytrat 2001'!F94))))),""))</f>
        <v/>
      </c>
      <c r="AM9592" t="str">
        <f t="shared" ca="1" si="923"/>
        <v/>
      </c>
    </row>
    <row r="9593" spans="27:39" x14ac:dyDescent="0.3">
      <c r="AA9593" t="str">
        <f>IF(COUNTA('Procytrat 2001'!E95,'Procytrat 2001'!D95,'Procytrat 2001'!C95)&gt;0,"2001","")</f>
        <v/>
      </c>
      <c r="AB9593" t="str">
        <f>IFERROR(IF(ISNUMBER('Procytrat 2001'!E95),'Procytrat 2001'!E95,DATEVALUE('Procytrat 2001'!E95)),"")</f>
        <v/>
      </c>
      <c r="AC9593" t="str">
        <f>IF(AA9593="","",'Procytrat 2001'!D95)</f>
        <v/>
      </c>
      <c r="AD9593" t="str">
        <f>IF(AA9593="","",IFERROR(1*'Procytrat 2001'!C95,IFERROR(_xludf.NUMBERVALUE('Procytrat 2001'!C95,".",","),IFERROR(_xludf.NUMBERVALUE('Procytrat 2001'!C95,",","."),0))))</f>
        <v/>
      </c>
      <c r="AE9593" t="str">
        <f>IF(AA9593="","",'Procytrat 2001'!N95)</f>
        <v/>
      </c>
      <c r="AF9593">
        <f t="shared" si="918"/>
        <v>0</v>
      </c>
      <c r="AG9593" t="str">
        <f t="shared" si="919"/>
        <v/>
      </c>
      <c r="AH9593" t="str">
        <f t="shared" si="920"/>
        <v/>
      </c>
      <c r="AI9593">
        <f t="shared" si="921"/>
        <v>0</v>
      </c>
      <c r="AJ9593">
        <f t="shared" si="922"/>
        <v>0</v>
      </c>
      <c r="AK9593">
        <v>0</v>
      </c>
      <c r="AL9593" t="str">
        <f>IF(AA9593="","",IFERROR(IF(ISNUMBER('Procytrat 2001'!F95),'Procytrat 2001'!F95,IF(ISNUMBER(SEARCH("12",'Procytrat 2001'!F95)),EDATE(AB9593,12),IF(ISNUMBER(SEARCH("6",'Procytrat 2001'!F95)),EDATE(AB9593,6),IF(ISNUMBER(SEARCH("3",'Procytrat 2001'!F95)),EDATE(AB9593,3),DATEVALUE('Procytrat 2001'!F95))))),""))</f>
        <v/>
      </c>
      <c r="AM9593" t="str">
        <f t="shared" ca="1" si="923"/>
        <v/>
      </c>
    </row>
    <row r="9594" spans="27:39" x14ac:dyDescent="0.3">
      <c r="AA9594" t="str">
        <f>IF(COUNTA('Procytrat 2001'!E96,'Procytrat 2001'!D96,'Procytrat 2001'!C96)&gt;0,"2001","")</f>
        <v/>
      </c>
      <c r="AB9594" t="str">
        <f>IFERROR(IF(ISNUMBER('Procytrat 2001'!E96),'Procytrat 2001'!E96,DATEVALUE('Procytrat 2001'!E96)),"")</f>
        <v/>
      </c>
      <c r="AC9594" t="str">
        <f>IF(AA9594="","",'Procytrat 2001'!D96)</f>
        <v/>
      </c>
      <c r="AD9594" t="str">
        <f>IF(AA9594="","",IFERROR(1*'Procytrat 2001'!C96,IFERROR(_xludf.NUMBERVALUE('Procytrat 2001'!C96,".",","),IFERROR(_xludf.NUMBERVALUE('Procytrat 2001'!C96,",","."),0))))</f>
        <v/>
      </c>
      <c r="AE9594" t="str">
        <f>IF(AA9594="","",'Procytrat 2001'!N96)</f>
        <v/>
      </c>
      <c r="AF9594">
        <f t="shared" si="918"/>
        <v>0</v>
      </c>
      <c r="AG9594" t="str">
        <f t="shared" si="919"/>
        <v/>
      </c>
      <c r="AH9594" t="str">
        <f t="shared" si="920"/>
        <v/>
      </c>
      <c r="AI9594">
        <f t="shared" si="921"/>
        <v>0</v>
      </c>
      <c r="AJ9594">
        <f t="shared" si="922"/>
        <v>0</v>
      </c>
      <c r="AK9594">
        <v>0</v>
      </c>
      <c r="AL9594" t="str">
        <f>IF(AA9594="","",IFERROR(IF(ISNUMBER('Procytrat 2001'!F96),'Procytrat 2001'!F96,IF(ISNUMBER(SEARCH("12",'Procytrat 2001'!F96)),EDATE(AB9594,12),IF(ISNUMBER(SEARCH("6",'Procytrat 2001'!F96)),EDATE(AB9594,6),IF(ISNUMBER(SEARCH("3",'Procytrat 2001'!F96)),EDATE(AB9594,3),DATEVALUE('Procytrat 2001'!F96))))),""))</f>
        <v/>
      </c>
      <c r="AM9594" t="str">
        <f t="shared" ca="1" si="923"/>
        <v/>
      </c>
    </row>
    <row r="9595" spans="27:39" x14ac:dyDescent="0.3">
      <c r="AA9595" t="str">
        <f>IF(COUNTA('Procytrat 2001'!E97,'Procytrat 2001'!D97,'Procytrat 2001'!C97)&gt;0,"2001","")</f>
        <v/>
      </c>
      <c r="AB9595" t="str">
        <f>IFERROR(IF(ISNUMBER('Procytrat 2001'!E97),'Procytrat 2001'!E97,DATEVALUE('Procytrat 2001'!E97)),"")</f>
        <v/>
      </c>
      <c r="AC9595" t="str">
        <f>IF(AA9595="","",'Procytrat 2001'!D97)</f>
        <v/>
      </c>
      <c r="AD9595" t="str">
        <f>IF(AA9595="","",IFERROR(1*'Procytrat 2001'!C97,IFERROR(_xludf.NUMBERVALUE('Procytrat 2001'!C97,".",","),IFERROR(_xludf.NUMBERVALUE('Procytrat 2001'!C97,",","."),0))))</f>
        <v/>
      </c>
      <c r="AE9595" t="str">
        <f>IF(AA9595="","",'Procytrat 2001'!N97)</f>
        <v/>
      </c>
      <c r="AF9595">
        <f t="shared" si="918"/>
        <v>0</v>
      </c>
      <c r="AG9595" t="str">
        <f t="shared" si="919"/>
        <v/>
      </c>
      <c r="AH9595" t="str">
        <f t="shared" si="920"/>
        <v/>
      </c>
      <c r="AI9595">
        <f t="shared" si="921"/>
        <v>0</v>
      </c>
      <c r="AJ9595">
        <f t="shared" si="922"/>
        <v>0</v>
      </c>
      <c r="AK9595">
        <v>0</v>
      </c>
      <c r="AL9595" t="str">
        <f>IF(AA9595="","",IFERROR(IF(ISNUMBER('Procytrat 2001'!F97),'Procytrat 2001'!F97,IF(ISNUMBER(SEARCH("12",'Procytrat 2001'!F97)),EDATE(AB9595,12),IF(ISNUMBER(SEARCH("6",'Procytrat 2001'!F97)),EDATE(AB9595,6),IF(ISNUMBER(SEARCH("3",'Procytrat 2001'!F97)),EDATE(AB9595,3),DATEVALUE('Procytrat 2001'!F97))))),""))</f>
        <v/>
      </c>
      <c r="AM9595" t="str">
        <f t="shared" ca="1" si="923"/>
        <v/>
      </c>
    </row>
    <row r="9596" spans="27:39" x14ac:dyDescent="0.3">
      <c r="AA9596" t="str">
        <f>IF(COUNTA('Procytrat 2001'!E98,'Procytrat 2001'!D98,'Procytrat 2001'!C98)&gt;0,"2001","")</f>
        <v/>
      </c>
      <c r="AB9596" t="str">
        <f>IFERROR(IF(ISNUMBER('Procytrat 2001'!E98),'Procytrat 2001'!E98,DATEVALUE('Procytrat 2001'!E98)),"")</f>
        <v/>
      </c>
      <c r="AC9596" t="str">
        <f>IF(AA9596="","",'Procytrat 2001'!D98)</f>
        <v/>
      </c>
      <c r="AD9596" t="str">
        <f>IF(AA9596="","",IFERROR(1*'Procytrat 2001'!C98,IFERROR(_xludf.NUMBERVALUE('Procytrat 2001'!C98,".",","),IFERROR(_xludf.NUMBERVALUE('Procytrat 2001'!C98,",","."),0))))</f>
        <v/>
      </c>
      <c r="AE9596" t="str">
        <f>IF(AA9596="","",'Procytrat 2001'!N98)</f>
        <v/>
      </c>
      <c r="AF9596">
        <f t="shared" si="918"/>
        <v>0</v>
      </c>
      <c r="AG9596" t="str">
        <f t="shared" si="919"/>
        <v/>
      </c>
      <c r="AH9596" t="str">
        <f t="shared" si="920"/>
        <v/>
      </c>
      <c r="AI9596">
        <f t="shared" si="921"/>
        <v>0</v>
      </c>
      <c r="AJ9596">
        <f t="shared" si="922"/>
        <v>0</v>
      </c>
      <c r="AK9596">
        <v>0</v>
      </c>
      <c r="AL9596" t="str">
        <f>IF(AA9596="","",IFERROR(IF(ISNUMBER('Procytrat 2001'!F98),'Procytrat 2001'!F98,IF(ISNUMBER(SEARCH("12",'Procytrat 2001'!F98)),EDATE(AB9596,12),IF(ISNUMBER(SEARCH("6",'Procytrat 2001'!F98)),EDATE(AB9596,6),IF(ISNUMBER(SEARCH("3",'Procytrat 2001'!F98)),EDATE(AB9596,3),DATEVALUE('Procytrat 2001'!F98))))),""))</f>
        <v/>
      </c>
      <c r="AM9596" t="str">
        <f t="shared" ca="1" si="923"/>
        <v/>
      </c>
    </row>
    <row r="9597" spans="27:39" x14ac:dyDescent="0.3">
      <c r="AA9597" t="str">
        <f>IF(COUNTA('Procytrat 2001'!E99,'Procytrat 2001'!D99,'Procytrat 2001'!C99)&gt;0,"2001","")</f>
        <v/>
      </c>
      <c r="AB9597" t="str">
        <f>IFERROR(IF(ISNUMBER('Procytrat 2001'!E99),'Procytrat 2001'!E99,DATEVALUE('Procytrat 2001'!E99)),"")</f>
        <v/>
      </c>
      <c r="AC9597" t="str">
        <f>IF(AA9597="","",'Procytrat 2001'!D99)</f>
        <v/>
      </c>
      <c r="AD9597" t="str">
        <f>IF(AA9597="","",IFERROR(1*'Procytrat 2001'!C99,IFERROR(_xludf.NUMBERVALUE('Procytrat 2001'!C99,".",","),IFERROR(_xludf.NUMBERVALUE('Procytrat 2001'!C99,",","."),0))))</f>
        <v/>
      </c>
      <c r="AE9597" t="str">
        <f>IF(AA9597="","",'Procytrat 2001'!N99)</f>
        <v/>
      </c>
      <c r="AF9597">
        <f t="shared" si="918"/>
        <v>0</v>
      </c>
      <c r="AG9597" t="str">
        <f t="shared" si="919"/>
        <v/>
      </c>
      <c r="AH9597" t="str">
        <f t="shared" si="920"/>
        <v/>
      </c>
      <c r="AI9597">
        <f t="shared" si="921"/>
        <v>0</v>
      </c>
      <c r="AJ9597">
        <f t="shared" si="922"/>
        <v>0</v>
      </c>
      <c r="AK9597">
        <v>0</v>
      </c>
      <c r="AL9597" t="str">
        <f>IF(AA9597="","",IFERROR(IF(ISNUMBER('Procytrat 2001'!F99),'Procytrat 2001'!F99,IF(ISNUMBER(SEARCH("12",'Procytrat 2001'!F99)),EDATE(AB9597,12),IF(ISNUMBER(SEARCH("6",'Procytrat 2001'!F99)),EDATE(AB9597,6),IF(ISNUMBER(SEARCH("3",'Procytrat 2001'!F99)),EDATE(AB9597,3),DATEVALUE('Procytrat 2001'!F99))))),""))</f>
        <v/>
      </c>
      <c r="AM9597" t="str">
        <f t="shared" ca="1" si="923"/>
        <v/>
      </c>
    </row>
    <row r="9598" spans="27:39" x14ac:dyDescent="0.3">
      <c r="AA9598" t="str">
        <f>IF(COUNTA('Procytrat 2001'!E100,'Procytrat 2001'!D100,'Procytrat 2001'!C100)&gt;0,"2001","")</f>
        <v/>
      </c>
      <c r="AB9598" t="str">
        <f>IFERROR(IF(ISNUMBER('Procytrat 2001'!E100),'Procytrat 2001'!E100,DATEVALUE('Procytrat 2001'!E100)),"")</f>
        <v/>
      </c>
      <c r="AC9598" t="str">
        <f>IF(AA9598="","",'Procytrat 2001'!D100)</f>
        <v/>
      </c>
      <c r="AD9598" t="str">
        <f>IF(AA9598="","",IFERROR(1*'Procytrat 2001'!C100,IFERROR(_xludf.NUMBERVALUE('Procytrat 2001'!C100,".",","),IFERROR(_xludf.NUMBERVALUE('Procytrat 2001'!C100,",","."),0))))</f>
        <v/>
      </c>
      <c r="AE9598" t="str">
        <f>IF(AA9598="","",'Procytrat 2001'!N100)</f>
        <v/>
      </c>
      <c r="AF9598">
        <f t="shared" si="918"/>
        <v>0</v>
      </c>
      <c r="AG9598" t="str">
        <f t="shared" si="919"/>
        <v/>
      </c>
      <c r="AH9598" t="str">
        <f t="shared" si="920"/>
        <v/>
      </c>
      <c r="AI9598">
        <f t="shared" si="921"/>
        <v>0</v>
      </c>
      <c r="AJ9598">
        <f t="shared" si="922"/>
        <v>0</v>
      </c>
      <c r="AK9598">
        <v>0</v>
      </c>
      <c r="AL9598" t="str">
        <f>IF(AA9598="","",IFERROR(IF(ISNUMBER('Procytrat 2001'!F100),'Procytrat 2001'!F100,IF(ISNUMBER(SEARCH("12",'Procytrat 2001'!F100)),EDATE(AB9598,12),IF(ISNUMBER(SEARCH("6",'Procytrat 2001'!F100)),EDATE(AB9598,6),IF(ISNUMBER(SEARCH("3",'Procytrat 2001'!F100)),EDATE(AB9598,3),DATEVALUE('Procytrat 2001'!F100))))),""))</f>
        <v/>
      </c>
      <c r="AM9598" t="str">
        <f t="shared" ca="1" si="923"/>
        <v/>
      </c>
    </row>
    <row r="9599" spans="27:39" x14ac:dyDescent="0.3">
      <c r="AA9599" t="str">
        <f>IF(COUNTA('Procytrat 2001'!E101,'Procytrat 2001'!D101,'Procytrat 2001'!C101)&gt;0,"2001","")</f>
        <v/>
      </c>
      <c r="AB9599" t="str">
        <f>IFERROR(IF(ISNUMBER('Procytrat 2001'!E101),'Procytrat 2001'!E101,DATEVALUE('Procytrat 2001'!E101)),"")</f>
        <v/>
      </c>
      <c r="AC9599" t="str">
        <f>IF(AA9599="","",'Procytrat 2001'!D101)</f>
        <v/>
      </c>
      <c r="AD9599" t="str">
        <f>IF(AA9599="","",IFERROR(1*'Procytrat 2001'!C101,IFERROR(_xludf.NUMBERVALUE('Procytrat 2001'!C101,".",","),IFERROR(_xludf.NUMBERVALUE('Procytrat 2001'!C101,",","."),0))))</f>
        <v/>
      </c>
      <c r="AE9599" t="str">
        <f>IF(AA9599="","",'Procytrat 2001'!N101)</f>
        <v/>
      </c>
      <c r="AF9599">
        <f t="shared" si="918"/>
        <v>0</v>
      </c>
      <c r="AG9599" t="str">
        <f t="shared" si="919"/>
        <v/>
      </c>
      <c r="AH9599" t="str">
        <f t="shared" si="920"/>
        <v/>
      </c>
      <c r="AI9599">
        <f t="shared" si="921"/>
        <v>0</v>
      </c>
      <c r="AJ9599">
        <f t="shared" si="922"/>
        <v>0</v>
      </c>
      <c r="AK9599">
        <v>0</v>
      </c>
      <c r="AL9599" t="str">
        <f>IF(AA9599="","",IFERROR(IF(ISNUMBER('Procytrat 2001'!F101),'Procytrat 2001'!F101,IF(ISNUMBER(SEARCH("12",'Procytrat 2001'!F101)),EDATE(AB9599,12),IF(ISNUMBER(SEARCH("6",'Procytrat 2001'!F101)),EDATE(AB9599,6),IF(ISNUMBER(SEARCH("3",'Procytrat 2001'!F101)),EDATE(AB9599,3),DATEVALUE('Procytrat 2001'!F101))))),""))</f>
        <v/>
      </c>
      <c r="AM9599" t="str">
        <f t="shared" ca="1" si="923"/>
        <v/>
      </c>
    </row>
    <row r="9600" spans="27:39" x14ac:dyDescent="0.3">
      <c r="AA9600" t="str">
        <f>IF(COUNTA('Procytrat 2001'!E102,'Procytrat 2001'!D102,'Procytrat 2001'!C102)&gt;0,"2001","")</f>
        <v/>
      </c>
      <c r="AB9600" t="str">
        <f>IFERROR(IF(ISNUMBER('Procytrat 2001'!E102),'Procytrat 2001'!E102,DATEVALUE('Procytrat 2001'!E102)),"")</f>
        <v/>
      </c>
      <c r="AC9600" t="str">
        <f>IF(AA9600="","",'Procytrat 2001'!D102)</f>
        <v/>
      </c>
      <c r="AD9600" t="str">
        <f>IF(AA9600="","",IFERROR(1*'Procytrat 2001'!C102,IFERROR(_xludf.NUMBERVALUE('Procytrat 2001'!C102,".",","),IFERROR(_xludf.NUMBERVALUE('Procytrat 2001'!C102,",","."),0))))</f>
        <v/>
      </c>
      <c r="AE9600" t="str">
        <f>IF(AA9600="","",'Procytrat 2001'!N102)</f>
        <v/>
      </c>
      <c r="AF9600">
        <f t="shared" si="918"/>
        <v>0</v>
      </c>
      <c r="AG9600" t="str">
        <f t="shared" si="919"/>
        <v/>
      </c>
      <c r="AH9600" t="str">
        <f t="shared" si="920"/>
        <v/>
      </c>
      <c r="AI9600">
        <f t="shared" si="921"/>
        <v>0</v>
      </c>
      <c r="AJ9600">
        <f t="shared" si="922"/>
        <v>0</v>
      </c>
      <c r="AK9600">
        <v>0</v>
      </c>
      <c r="AL9600" t="str">
        <f>IF(AA9600="","",IFERROR(IF(ISNUMBER('Procytrat 2001'!F102),'Procytrat 2001'!F102,IF(ISNUMBER(SEARCH("12",'Procytrat 2001'!F102)),EDATE(AB9600,12),IF(ISNUMBER(SEARCH("6",'Procytrat 2001'!F102)),EDATE(AB9600,6),IF(ISNUMBER(SEARCH("3",'Procytrat 2001'!F102)),EDATE(AB9600,3),DATEVALUE('Procytrat 2001'!F102))))),""))</f>
        <v/>
      </c>
      <c r="AM9600" t="str">
        <f t="shared" ca="1" si="923"/>
        <v/>
      </c>
    </row>
    <row r="9601" spans="27:39" x14ac:dyDescent="0.3">
      <c r="AA9601" t="str">
        <f>IF(COUNTA('Procytrat 2001'!E103,'Procytrat 2001'!D103,'Procytrat 2001'!C103)&gt;0,"2001","")</f>
        <v/>
      </c>
      <c r="AB9601" t="str">
        <f>IFERROR(IF(ISNUMBER('Procytrat 2001'!E103),'Procytrat 2001'!E103,DATEVALUE('Procytrat 2001'!E103)),"")</f>
        <v/>
      </c>
      <c r="AC9601" t="str">
        <f>IF(AA9601="","",'Procytrat 2001'!D103)</f>
        <v/>
      </c>
      <c r="AD9601" t="str">
        <f>IF(AA9601="","",IFERROR(1*'Procytrat 2001'!C103,IFERROR(_xludf.NUMBERVALUE('Procytrat 2001'!C103,".",","),IFERROR(_xludf.NUMBERVALUE('Procytrat 2001'!C103,",","."),0))))</f>
        <v/>
      </c>
      <c r="AE9601" t="str">
        <f>IF(AA9601="","",'Procytrat 2001'!N103)</f>
        <v/>
      </c>
      <c r="AF9601">
        <f t="shared" si="918"/>
        <v>0</v>
      </c>
      <c r="AG9601" t="str">
        <f t="shared" si="919"/>
        <v/>
      </c>
      <c r="AH9601" t="str">
        <f t="shared" si="920"/>
        <v/>
      </c>
      <c r="AI9601">
        <f t="shared" si="921"/>
        <v>0</v>
      </c>
      <c r="AJ9601">
        <f t="shared" si="922"/>
        <v>0</v>
      </c>
      <c r="AK9601">
        <v>0</v>
      </c>
      <c r="AL9601" t="str">
        <f>IF(AA9601="","",IFERROR(IF(ISNUMBER('Procytrat 2001'!F103),'Procytrat 2001'!F103,IF(ISNUMBER(SEARCH("12",'Procytrat 2001'!F103)),EDATE(AB9601,12),IF(ISNUMBER(SEARCH("6",'Procytrat 2001'!F103)),EDATE(AB9601,6),IF(ISNUMBER(SEARCH("3",'Procytrat 2001'!F103)),EDATE(AB9601,3),DATEVALUE('Procytrat 2001'!F103))))),""))</f>
        <v/>
      </c>
      <c r="AM9601" t="str">
        <f t="shared" ca="1" si="923"/>
        <v/>
      </c>
    </row>
    <row r="9602" spans="27:39" x14ac:dyDescent="0.3">
      <c r="AA9602" t="str">
        <f>IF(COUNTA('Procytrat 2001'!E104,'Procytrat 2001'!D104,'Procytrat 2001'!C104)&gt;0,"2001","")</f>
        <v/>
      </c>
      <c r="AB9602" t="str">
        <f>IFERROR(IF(ISNUMBER('Procytrat 2001'!E104),'Procytrat 2001'!E104,DATEVALUE('Procytrat 2001'!E104)),"")</f>
        <v/>
      </c>
      <c r="AC9602" t="str">
        <f>IF(AA9602="","",'Procytrat 2001'!D104)</f>
        <v/>
      </c>
      <c r="AD9602" t="str">
        <f>IF(AA9602="","",IFERROR(1*'Procytrat 2001'!C104,IFERROR(_xludf.NUMBERVALUE('Procytrat 2001'!C104,".",","),IFERROR(_xludf.NUMBERVALUE('Procytrat 2001'!C104,",","."),0))))</f>
        <v/>
      </c>
      <c r="AE9602" t="str">
        <f>IF(AA9602="","",'Procytrat 2001'!N104)</f>
        <v/>
      </c>
      <c r="AF9602">
        <f t="shared" ref="AF9602:AF9665" si="924">IF(AA9602="",0,--ISNUMBER(SEARCH("aprovado",AE9602)))</f>
        <v>0</v>
      </c>
      <c r="AG9602" t="str">
        <f t="shared" ref="AG9602:AG9665" si="925">IF(AB9602="","",YEAR(AB9602))</f>
        <v/>
      </c>
      <c r="AH9602" t="str">
        <f t="shared" ref="AH9602:AH9665" si="926">IF(AB9602="","",MONTH(AB9602))</f>
        <v/>
      </c>
      <c r="AI9602">
        <f t="shared" ref="AI9602:AI9665" si="927">IF(AB9602="",0,AB9602+ROW()/1000000)</f>
        <v>0</v>
      </c>
      <c r="AJ9602">
        <f t="shared" ref="AJ9602:AJ9665" si="928">--(AA9602&lt;&gt;"")</f>
        <v>0</v>
      </c>
      <c r="AK9602">
        <v>0</v>
      </c>
      <c r="AL9602" t="str">
        <f>IF(AA9602="","",IFERROR(IF(ISNUMBER('Procytrat 2001'!F104),'Procytrat 2001'!F104,IF(ISNUMBER(SEARCH("12",'Procytrat 2001'!F104)),EDATE(AB9602,12),IF(ISNUMBER(SEARCH("6",'Procytrat 2001'!F104)),EDATE(AB9602,6),IF(ISNUMBER(SEARCH("3",'Procytrat 2001'!F104)),EDATE(AB9602,3),DATEVALUE('Procytrat 2001'!F104))))),""))</f>
        <v/>
      </c>
      <c r="AM9602" t="str">
        <f t="shared" ref="AM9602:AM9665" ca="1" si="929">IF(AND(AJ9602=1,AL9602&lt;&gt;"",AL9602&gt;=TODAY(),AG9602=$W$3),AL9602+ROW()/1000000,"")</f>
        <v/>
      </c>
    </row>
    <row r="9603" spans="27:39" x14ac:dyDescent="0.3">
      <c r="AA9603" t="str">
        <f>IF(COUNTA('Procytrat 2001'!E105,'Procytrat 2001'!D105,'Procytrat 2001'!C105)&gt;0,"2001","")</f>
        <v/>
      </c>
      <c r="AB9603" t="str">
        <f>IFERROR(IF(ISNUMBER('Procytrat 2001'!E105),'Procytrat 2001'!E105,DATEVALUE('Procytrat 2001'!E105)),"")</f>
        <v/>
      </c>
      <c r="AC9603" t="str">
        <f>IF(AA9603="","",'Procytrat 2001'!D105)</f>
        <v/>
      </c>
      <c r="AD9603" t="str">
        <f>IF(AA9603="","",IFERROR(1*'Procytrat 2001'!C105,IFERROR(_xludf.NUMBERVALUE('Procytrat 2001'!C105,".",","),IFERROR(_xludf.NUMBERVALUE('Procytrat 2001'!C105,",","."),0))))</f>
        <v/>
      </c>
      <c r="AE9603" t="str">
        <f>IF(AA9603="","",'Procytrat 2001'!N105)</f>
        <v/>
      </c>
      <c r="AF9603">
        <f t="shared" si="924"/>
        <v>0</v>
      </c>
      <c r="AG9603" t="str">
        <f t="shared" si="925"/>
        <v/>
      </c>
      <c r="AH9603" t="str">
        <f t="shared" si="926"/>
        <v/>
      </c>
      <c r="AI9603">
        <f t="shared" si="927"/>
        <v>0</v>
      </c>
      <c r="AJ9603">
        <f t="shared" si="928"/>
        <v>0</v>
      </c>
      <c r="AK9603">
        <v>0</v>
      </c>
      <c r="AL9603" t="str">
        <f>IF(AA9603="","",IFERROR(IF(ISNUMBER('Procytrat 2001'!F105),'Procytrat 2001'!F105,IF(ISNUMBER(SEARCH("12",'Procytrat 2001'!F105)),EDATE(AB9603,12),IF(ISNUMBER(SEARCH("6",'Procytrat 2001'!F105)),EDATE(AB9603,6),IF(ISNUMBER(SEARCH("3",'Procytrat 2001'!F105)),EDATE(AB9603,3),DATEVALUE('Procytrat 2001'!F105))))),""))</f>
        <v/>
      </c>
      <c r="AM9603" t="str">
        <f t="shared" ca="1" si="929"/>
        <v/>
      </c>
    </row>
    <row r="9604" spans="27:39" x14ac:dyDescent="0.3">
      <c r="AA9604" t="str">
        <f>IF(COUNTA('Procytrat 2001'!E106,'Procytrat 2001'!D106,'Procytrat 2001'!C106)&gt;0,"2001","")</f>
        <v/>
      </c>
      <c r="AB9604" t="str">
        <f>IFERROR(IF(ISNUMBER('Procytrat 2001'!E106),'Procytrat 2001'!E106,DATEVALUE('Procytrat 2001'!E106)),"")</f>
        <v/>
      </c>
      <c r="AC9604" t="str">
        <f>IF(AA9604="","",'Procytrat 2001'!D106)</f>
        <v/>
      </c>
      <c r="AD9604" t="str">
        <f>IF(AA9604="","",IFERROR(1*'Procytrat 2001'!C106,IFERROR(_xludf.NUMBERVALUE('Procytrat 2001'!C106,".",","),IFERROR(_xludf.NUMBERVALUE('Procytrat 2001'!C106,",","."),0))))</f>
        <v/>
      </c>
      <c r="AE9604" t="str">
        <f>IF(AA9604="","",'Procytrat 2001'!N106)</f>
        <v/>
      </c>
      <c r="AF9604">
        <f t="shared" si="924"/>
        <v>0</v>
      </c>
      <c r="AG9604" t="str">
        <f t="shared" si="925"/>
        <v/>
      </c>
      <c r="AH9604" t="str">
        <f t="shared" si="926"/>
        <v/>
      </c>
      <c r="AI9604">
        <f t="shared" si="927"/>
        <v>0</v>
      </c>
      <c r="AJ9604">
        <f t="shared" si="928"/>
        <v>0</v>
      </c>
      <c r="AK9604">
        <v>0</v>
      </c>
      <c r="AL9604" t="str">
        <f>IF(AA9604="","",IFERROR(IF(ISNUMBER('Procytrat 2001'!F106),'Procytrat 2001'!F106,IF(ISNUMBER(SEARCH("12",'Procytrat 2001'!F106)),EDATE(AB9604,12),IF(ISNUMBER(SEARCH("6",'Procytrat 2001'!F106)),EDATE(AB9604,6),IF(ISNUMBER(SEARCH("3",'Procytrat 2001'!F106)),EDATE(AB9604,3),DATEVALUE('Procytrat 2001'!F106))))),""))</f>
        <v/>
      </c>
      <c r="AM9604" t="str">
        <f t="shared" ca="1" si="929"/>
        <v/>
      </c>
    </row>
    <row r="9605" spans="27:39" x14ac:dyDescent="0.3">
      <c r="AA9605" t="str">
        <f>IF(COUNTA('Procytrat 2001'!E107,'Procytrat 2001'!D107,'Procytrat 2001'!C107)&gt;0,"2001","")</f>
        <v/>
      </c>
      <c r="AB9605" t="str">
        <f>IFERROR(IF(ISNUMBER('Procytrat 2001'!E107),'Procytrat 2001'!E107,DATEVALUE('Procytrat 2001'!E107)),"")</f>
        <v/>
      </c>
      <c r="AC9605" t="str">
        <f>IF(AA9605="","",'Procytrat 2001'!D107)</f>
        <v/>
      </c>
      <c r="AD9605" t="str">
        <f>IF(AA9605="","",IFERROR(1*'Procytrat 2001'!C107,IFERROR(_xludf.NUMBERVALUE('Procytrat 2001'!C107,".",","),IFERROR(_xludf.NUMBERVALUE('Procytrat 2001'!C107,",","."),0))))</f>
        <v/>
      </c>
      <c r="AE9605" t="str">
        <f>IF(AA9605="","",'Procytrat 2001'!N107)</f>
        <v/>
      </c>
      <c r="AF9605">
        <f t="shared" si="924"/>
        <v>0</v>
      </c>
      <c r="AG9605" t="str">
        <f t="shared" si="925"/>
        <v/>
      </c>
      <c r="AH9605" t="str">
        <f t="shared" si="926"/>
        <v/>
      </c>
      <c r="AI9605">
        <f t="shared" si="927"/>
        <v>0</v>
      </c>
      <c r="AJ9605">
        <f t="shared" si="928"/>
        <v>0</v>
      </c>
      <c r="AK9605">
        <v>0</v>
      </c>
      <c r="AL9605" t="str">
        <f>IF(AA9605="","",IFERROR(IF(ISNUMBER('Procytrat 2001'!F107),'Procytrat 2001'!F107,IF(ISNUMBER(SEARCH("12",'Procytrat 2001'!F107)),EDATE(AB9605,12),IF(ISNUMBER(SEARCH("6",'Procytrat 2001'!F107)),EDATE(AB9605,6),IF(ISNUMBER(SEARCH("3",'Procytrat 2001'!F107)),EDATE(AB9605,3),DATEVALUE('Procytrat 2001'!F107))))),""))</f>
        <v/>
      </c>
      <c r="AM9605" t="str">
        <f t="shared" ca="1" si="929"/>
        <v/>
      </c>
    </row>
    <row r="9606" spans="27:39" x14ac:dyDescent="0.3">
      <c r="AA9606" t="str">
        <f>IF(COUNTA('Procytrat 2001'!E108,'Procytrat 2001'!D108,'Procytrat 2001'!C108)&gt;0,"2001","")</f>
        <v/>
      </c>
      <c r="AB9606" t="str">
        <f>IFERROR(IF(ISNUMBER('Procytrat 2001'!E108),'Procytrat 2001'!E108,DATEVALUE('Procytrat 2001'!E108)),"")</f>
        <v/>
      </c>
      <c r="AC9606" t="str">
        <f>IF(AA9606="","",'Procytrat 2001'!D108)</f>
        <v/>
      </c>
      <c r="AD9606" t="str">
        <f>IF(AA9606="","",IFERROR(1*'Procytrat 2001'!C108,IFERROR(_xludf.NUMBERVALUE('Procytrat 2001'!C108,".",","),IFERROR(_xludf.NUMBERVALUE('Procytrat 2001'!C108,",","."),0))))</f>
        <v/>
      </c>
      <c r="AE9606" t="str">
        <f>IF(AA9606="","",'Procytrat 2001'!N108)</f>
        <v/>
      </c>
      <c r="AF9606">
        <f t="shared" si="924"/>
        <v>0</v>
      </c>
      <c r="AG9606" t="str">
        <f t="shared" si="925"/>
        <v/>
      </c>
      <c r="AH9606" t="str">
        <f t="shared" si="926"/>
        <v/>
      </c>
      <c r="AI9606">
        <f t="shared" si="927"/>
        <v>0</v>
      </c>
      <c r="AJ9606">
        <f t="shared" si="928"/>
        <v>0</v>
      </c>
      <c r="AK9606">
        <v>0</v>
      </c>
      <c r="AL9606" t="str">
        <f>IF(AA9606="","",IFERROR(IF(ISNUMBER('Procytrat 2001'!F108),'Procytrat 2001'!F108,IF(ISNUMBER(SEARCH("12",'Procytrat 2001'!F108)),EDATE(AB9606,12),IF(ISNUMBER(SEARCH("6",'Procytrat 2001'!F108)),EDATE(AB9606,6),IF(ISNUMBER(SEARCH("3",'Procytrat 2001'!F108)),EDATE(AB9606,3),DATEVALUE('Procytrat 2001'!F108))))),""))</f>
        <v/>
      </c>
      <c r="AM9606" t="str">
        <f t="shared" ca="1" si="929"/>
        <v/>
      </c>
    </row>
    <row r="9607" spans="27:39" x14ac:dyDescent="0.3">
      <c r="AA9607" t="str">
        <f>IF(COUNTA('Procytrat 2001'!E109,'Procytrat 2001'!D109,'Procytrat 2001'!C109)&gt;0,"2001","")</f>
        <v/>
      </c>
      <c r="AB9607" t="str">
        <f>IFERROR(IF(ISNUMBER('Procytrat 2001'!E109),'Procytrat 2001'!E109,DATEVALUE('Procytrat 2001'!E109)),"")</f>
        <v/>
      </c>
      <c r="AC9607" t="str">
        <f>IF(AA9607="","",'Procytrat 2001'!D109)</f>
        <v/>
      </c>
      <c r="AD9607" t="str">
        <f>IF(AA9607="","",IFERROR(1*'Procytrat 2001'!C109,IFERROR(_xludf.NUMBERVALUE('Procytrat 2001'!C109,".",","),IFERROR(_xludf.NUMBERVALUE('Procytrat 2001'!C109,",","."),0))))</f>
        <v/>
      </c>
      <c r="AE9607" t="str">
        <f>IF(AA9607="","",'Procytrat 2001'!N109)</f>
        <v/>
      </c>
      <c r="AF9607">
        <f t="shared" si="924"/>
        <v>0</v>
      </c>
      <c r="AG9607" t="str">
        <f t="shared" si="925"/>
        <v/>
      </c>
      <c r="AH9607" t="str">
        <f t="shared" si="926"/>
        <v/>
      </c>
      <c r="AI9607">
        <f t="shared" si="927"/>
        <v>0</v>
      </c>
      <c r="AJ9607">
        <f t="shared" si="928"/>
        <v>0</v>
      </c>
      <c r="AK9607">
        <v>0</v>
      </c>
      <c r="AL9607" t="str">
        <f>IF(AA9607="","",IFERROR(IF(ISNUMBER('Procytrat 2001'!F109),'Procytrat 2001'!F109,IF(ISNUMBER(SEARCH("12",'Procytrat 2001'!F109)),EDATE(AB9607,12),IF(ISNUMBER(SEARCH("6",'Procytrat 2001'!F109)),EDATE(AB9607,6),IF(ISNUMBER(SEARCH("3",'Procytrat 2001'!F109)),EDATE(AB9607,3),DATEVALUE('Procytrat 2001'!F109))))),""))</f>
        <v/>
      </c>
      <c r="AM9607" t="str">
        <f t="shared" ca="1" si="929"/>
        <v/>
      </c>
    </row>
    <row r="9608" spans="27:39" x14ac:dyDescent="0.3">
      <c r="AA9608" t="str">
        <f>IF(COUNTA('Procytrat 2001'!E110,'Procytrat 2001'!D110,'Procytrat 2001'!C110)&gt;0,"2001","")</f>
        <v/>
      </c>
      <c r="AB9608" t="str">
        <f>IFERROR(IF(ISNUMBER('Procytrat 2001'!E110),'Procytrat 2001'!E110,DATEVALUE('Procytrat 2001'!E110)),"")</f>
        <v/>
      </c>
      <c r="AC9608" t="str">
        <f>IF(AA9608="","",'Procytrat 2001'!D110)</f>
        <v/>
      </c>
      <c r="AD9608" t="str">
        <f>IF(AA9608="","",IFERROR(1*'Procytrat 2001'!C110,IFERROR(_xludf.NUMBERVALUE('Procytrat 2001'!C110,".",","),IFERROR(_xludf.NUMBERVALUE('Procytrat 2001'!C110,",","."),0))))</f>
        <v/>
      </c>
      <c r="AE9608" t="str">
        <f>IF(AA9608="","",'Procytrat 2001'!N110)</f>
        <v/>
      </c>
      <c r="AF9608">
        <f t="shared" si="924"/>
        <v>0</v>
      </c>
      <c r="AG9608" t="str">
        <f t="shared" si="925"/>
        <v/>
      </c>
      <c r="AH9608" t="str">
        <f t="shared" si="926"/>
        <v/>
      </c>
      <c r="AI9608">
        <f t="shared" si="927"/>
        <v>0</v>
      </c>
      <c r="AJ9608">
        <f t="shared" si="928"/>
        <v>0</v>
      </c>
      <c r="AK9608">
        <v>0</v>
      </c>
      <c r="AL9608" t="str">
        <f>IF(AA9608="","",IFERROR(IF(ISNUMBER('Procytrat 2001'!F110),'Procytrat 2001'!F110,IF(ISNUMBER(SEARCH("12",'Procytrat 2001'!F110)),EDATE(AB9608,12),IF(ISNUMBER(SEARCH("6",'Procytrat 2001'!F110)),EDATE(AB9608,6),IF(ISNUMBER(SEARCH("3",'Procytrat 2001'!F110)),EDATE(AB9608,3),DATEVALUE('Procytrat 2001'!F110))))),""))</f>
        <v/>
      </c>
      <c r="AM9608" t="str">
        <f t="shared" ca="1" si="929"/>
        <v/>
      </c>
    </row>
    <row r="9609" spans="27:39" x14ac:dyDescent="0.3">
      <c r="AA9609" t="str">
        <f>IF(COUNTA('Procytrat 2001'!E111,'Procytrat 2001'!D111,'Procytrat 2001'!C111)&gt;0,"2001","")</f>
        <v/>
      </c>
      <c r="AB9609" t="str">
        <f>IFERROR(IF(ISNUMBER('Procytrat 2001'!E111),'Procytrat 2001'!E111,DATEVALUE('Procytrat 2001'!E111)),"")</f>
        <v/>
      </c>
      <c r="AC9609" t="str">
        <f>IF(AA9609="","",'Procytrat 2001'!D111)</f>
        <v/>
      </c>
      <c r="AD9609" t="str">
        <f>IF(AA9609="","",IFERROR(1*'Procytrat 2001'!C111,IFERROR(_xludf.NUMBERVALUE('Procytrat 2001'!C111,".",","),IFERROR(_xludf.NUMBERVALUE('Procytrat 2001'!C111,",","."),0))))</f>
        <v/>
      </c>
      <c r="AE9609" t="str">
        <f>IF(AA9609="","",'Procytrat 2001'!N111)</f>
        <v/>
      </c>
      <c r="AF9609">
        <f t="shared" si="924"/>
        <v>0</v>
      </c>
      <c r="AG9609" t="str">
        <f t="shared" si="925"/>
        <v/>
      </c>
      <c r="AH9609" t="str">
        <f t="shared" si="926"/>
        <v/>
      </c>
      <c r="AI9609">
        <f t="shared" si="927"/>
        <v>0</v>
      </c>
      <c r="AJ9609">
        <f t="shared" si="928"/>
        <v>0</v>
      </c>
      <c r="AK9609">
        <v>0</v>
      </c>
      <c r="AL9609" t="str">
        <f>IF(AA9609="","",IFERROR(IF(ISNUMBER('Procytrat 2001'!F111),'Procytrat 2001'!F111,IF(ISNUMBER(SEARCH("12",'Procytrat 2001'!F111)),EDATE(AB9609,12),IF(ISNUMBER(SEARCH("6",'Procytrat 2001'!F111)),EDATE(AB9609,6),IF(ISNUMBER(SEARCH("3",'Procytrat 2001'!F111)),EDATE(AB9609,3),DATEVALUE('Procytrat 2001'!F111))))),""))</f>
        <v/>
      </c>
      <c r="AM9609" t="str">
        <f t="shared" ca="1" si="929"/>
        <v/>
      </c>
    </row>
    <row r="9610" spans="27:39" x14ac:dyDescent="0.3">
      <c r="AA9610" t="str">
        <f>IF(COUNTA('Procytrat 2001'!E112,'Procytrat 2001'!D112,'Procytrat 2001'!C112)&gt;0,"2001","")</f>
        <v/>
      </c>
      <c r="AB9610" t="str">
        <f>IFERROR(IF(ISNUMBER('Procytrat 2001'!E112),'Procytrat 2001'!E112,DATEVALUE('Procytrat 2001'!E112)),"")</f>
        <v/>
      </c>
      <c r="AC9610" t="str">
        <f>IF(AA9610="","",'Procytrat 2001'!D112)</f>
        <v/>
      </c>
      <c r="AD9610" t="str">
        <f>IF(AA9610="","",IFERROR(1*'Procytrat 2001'!C112,IFERROR(_xludf.NUMBERVALUE('Procytrat 2001'!C112,".",","),IFERROR(_xludf.NUMBERVALUE('Procytrat 2001'!C112,",","."),0))))</f>
        <v/>
      </c>
      <c r="AE9610" t="str">
        <f>IF(AA9610="","",'Procytrat 2001'!N112)</f>
        <v/>
      </c>
      <c r="AF9610">
        <f t="shared" si="924"/>
        <v>0</v>
      </c>
      <c r="AG9610" t="str">
        <f t="shared" si="925"/>
        <v/>
      </c>
      <c r="AH9610" t="str">
        <f t="shared" si="926"/>
        <v/>
      </c>
      <c r="AI9610">
        <f t="shared" si="927"/>
        <v>0</v>
      </c>
      <c r="AJ9610">
        <f t="shared" si="928"/>
        <v>0</v>
      </c>
      <c r="AK9610">
        <v>0</v>
      </c>
      <c r="AL9610" t="str">
        <f>IF(AA9610="","",IFERROR(IF(ISNUMBER('Procytrat 2001'!F112),'Procytrat 2001'!F112,IF(ISNUMBER(SEARCH("12",'Procytrat 2001'!F112)),EDATE(AB9610,12),IF(ISNUMBER(SEARCH("6",'Procytrat 2001'!F112)),EDATE(AB9610,6),IF(ISNUMBER(SEARCH("3",'Procytrat 2001'!F112)),EDATE(AB9610,3),DATEVALUE('Procytrat 2001'!F112))))),""))</f>
        <v/>
      </c>
      <c r="AM9610" t="str">
        <f t="shared" ca="1" si="929"/>
        <v/>
      </c>
    </row>
    <row r="9611" spans="27:39" x14ac:dyDescent="0.3">
      <c r="AA9611" t="str">
        <f>IF(COUNTA('Procytrat 2001'!E113,'Procytrat 2001'!D113,'Procytrat 2001'!C113)&gt;0,"2001","")</f>
        <v/>
      </c>
      <c r="AB9611" t="str">
        <f>IFERROR(IF(ISNUMBER('Procytrat 2001'!E113),'Procytrat 2001'!E113,DATEVALUE('Procytrat 2001'!E113)),"")</f>
        <v/>
      </c>
      <c r="AC9611" t="str">
        <f>IF(AA9611="","",'Procytrat 2001'!D113)</f>
        <v/>
      </c>
      <c r="AD9611" t="str">
        <f>IF(AA9611="","",IFERROR(1*'Procytrat 2001'!C113,IFERROR(_xludf.NUMBERVALUE('Procytrat 2001'!C113,".",","),IFERROR(_xludf.NUMBERVALUE('Procytrat 2001'!C113,",","."),0))))</f>
        <v/>
      </c>
      <c r="AE9611" t="str">
        <f>IF(AA9611="","",'Procytrat 2001'!N113)</f>
        <v/>
      </c>
      <c r="AF9611">
        <f t="shared" si="924"/>
        <v>0</v>
      </c>
      <c r="AG9611" t="str">
        <f t="shared" si="925"/>
        <v/>
      </c>
      <c r="AH9611" t="str">
        <f t="shared" si="926"/>
        <v/>
      </c>
      <c r="AI9611">
        <f t="shared" si="927"/>
        <v>0</v>
      </c>
      <c r="AJ9611">
        <f t="shared" si="928"/>
        <v>0</v>
      </c>
      <c r="AK9611">
        <v>0</v>
      </c>
      <c r="AL9611" t="str">
        <f>IF(AA9611="","",IFERROR(IF(ISNUMBER('Procytrat 2001'!F113),'Procytrat 2001'!F113,IF(ISNUMBER(SEARCH("12",'Procytrat 2001'!F113)),EDATE(AB9611,12),IF(ISNUMBER(SEARCH("6",'Procytrat 2001'!F113)),EDATE(AB9611,6),IF(ISNUMBER(SEARCH("3",'Procytrat 2001'!F113)),EDATE(AB9611,3),DATEVALUE('Procytrat 2001'!F113))))),""))</f>
        <v/>
      </c>
      <c r="AM9611" t="str">
        <f t="shared" ca="1" si="929"/>
        <v/>
      </c>
    </row>
    <row r="9612" spans="27:39" x14ac:dyDescent="0.3">
      <c r="AA9612" t="str">
        <f>IF(COUNTA('Procytrat 2001'!E114,'Procytrat 2001'!D114,'Procytrat 2001'!C114)&gt;0,"2001","")</f>
        <v/>
      </c>
      <c r="AB9612" t="str">
        <f>IFERROR(IF(ISNUMBER('Procytrat 2001'!E114),'Procytrat 2001'!E114,DATEVALUE('Procytrat 2001'!E114)),"")</f>
        <v/>
      </c>
      <c r="AC9612" t="str">
        <f>IF(AA9612="","",'Procytrat 2001'!D114)</f>
        <v/>
      </c>
      <c r="AD9612" t="str">
        <f>IF(AA9612="","",IFERROR(1*'Procytrat 2001'!C114,IFERROR(_xludf.NUMBERVALUE('Procytrat 2001'!C114,".",","),IFERROR(_xludf.NUMBERVALUE('Procytrat 2001'!C114,",","."),0))))</f>
        <v/>
      </c>
      <c r="AE9612" t="str">
        <f>IF(AA9612="","",'Procytrat 2001'!N114)</f>
        <v/>
      </c>
      <c r="AF9612">
        <f t="shared" si="924"/>
        <v>0</v>
      </c>
      <c r="AG9612" t="str">
        <f t="shared" si="925"/>
        <v/>
      </c>
      <c r="AH9612" t="str">
        <f t="shared" si="926"/>
        <v/>
      </c>
      <c r="AI9612">
        <f t="shared" si="927"/>
        <v>0</v>
      </c>
      <c r="AJ9612">
        <f t="shared" si="928"/>
        <v>0</v>
      </c>
      <c r="AK9612">
        <v>0</v>
      </c>
      <c r="AL9612" t="str">
        <f>IF(AA9612="","",IFERROR(IF(ISNUMBER('Procytrat 2001'!F114),'Procytrat 2001'!F114,IF(ISNUMBER(SEARCH("12",'Procytrat 2001'!F114)),EDATE(AB9612,12),IF(ISNUMBER(SEARCH("6",'Procytrat 2001'!F114)),EDATE(AB9612,6),IF(ISNUMBER(SEARCH("3",'Procytrat 2001'!F114)),EDATE(AB9612,3),DATEVALUE('Procytrat 2001'!F114))))),""))</f>
        <v/>
      </c>
      <c r="AM9612" t="str">
        <f t="shared" ca="1" si="929"/>
        <v/>
      </c>
    </row>
    <row r="9613" spans="27:39" x14ac:dyDescent="0.3">
      <c r="AA9613" t="str">
        <f>IF(COUNTA('Procytrat 2001'!E115,'Procytrat 2001'!D115,'Procytrat 2001'!C115)&gt;0,"2001","")</f>
        <v/>
      </c>
      <c r="AB9613" t="str">
        <f>IFERROR(IF(ISNUMBER('Procytrat 2001'!E115),'Procytrat 2001'!E115,DATEVALUE('Procytrat 2001'!E115)),"")</f>
        <v/>
      </c>
      <c r="AC9613" t="str">
        <f>IF(AA9613="","",'Procytrat 2001'!D115)</f>
        <v/>
      </c>
      <c r="AD9613" t="str">
        <f>IF(AA9613="","",IFERROR(1*'Procytrat 2001'!C115,IFERROR(_xludf.NUMBERVALUE('Procytrat 2001'!C115,".",","),IFERROR(_xludf.NUMBERVALUE('Procytrat 2001'!C115,",","."),0))))</f>
        <v/>
      </c>
      <c r="AE9613" t="str">
        <f>IF(AA9613="","",'Procytrat 2001'!N115)</f>
        <v/>
      </c>
      <c r="AF9613">
        <f t="shared" si="924"/>
        <v>0</v>
      </c>
      <c r="AG9613" t="str">
        <f t="shared" si="925"/>
        <v/>
      </c>
      <c r="AH9613" t="str">
        <f t="shared" si="926"/>
        <v/>
      </c>
      <c r="AI9613">
        <f t="shared" si="927"/>
        <v>0</v>
      </c>
      <c r="AJ9613">
        <f t="shared" si="928"/>
        <v>0</v>
      </c>
      <c r="AK9613">
        <v>0</v>
      </c>
      <c r="AL9613" t="str">
        <f>IF(AA9613="","",IFERROR(IF(ISNUMBER('Procytrat 2001'!F115),'Procytrat 2001'!F115,IF(ISNUMBER(SEARCH("12",'Procytrat 2001'!F115)),EDATE(AB9613,12),IF(ISNUMBER(SEARCH("6",'Procytrat 2001'!F115)),EDATE(AB9613,6),IF(ISNUMBER(SEARCH("3",'Procytrat 2001'!F115)),EDATE(AB9613,3),DATEVALUE('Procytrat 2001'!F115))))),""))</f>
        <v/>
      </c>
      <c r="AM9613" t="str">
        <f t="shared" ca="1" si="929"/>
        <v/>
      </c>
    </row>
    <row r="9614" spans="27:39" x14ac:dyDescent="0.3">
      <c r="AA9614" t="str">
        <f>IF(COUNTA('Procytrat 2001'!E116,'Procytrat 2001'!D116,'Procytrat 2001'!C116)&gt;0,"2001","")</f>
        <v/>
      </c>
      <c r="AB9614" t="str">
        <f>IFERROR(IF(ISNUMBER('Procytrat 2001'!E116),'Procytrat 2001'!E116,DATEVALUE('Procytrat 2001'!E116)),"")</f>
        <v/>
      </c>
      <c r="AC9614" t="str">
        <f>IF(AA9614="","",'Procytrat 2001'!D116)</f>
        <v/>
      </c>
      <c r="AD9614" t="str">
        <f>IF(AA9614="","",IFERROR(1*'Procytrat 2001'!C116,IFERROR(_xludf.NUMBERVALUE('Procytrat 2001'!C116,".",","),IFERROR(_xludf.NUMBERVALUE('Procytrat 2001'!C116,",","."),0))))</f>
        <v/>
      </c>
      <c r="AE9614" t="str">
        <f>IF(AA9614="","",'Procytrat 2001'!N116)</f>
        <v/>
      </c>
      <c r="AF9614">
        <f t="shared" si="924"/>
        <v>0</v>
      </c>
      <c r="AG9614" t="str">
        <f t="shared" si="925"/>
        <v/>
      </c>
      <c r="AH9614" t="str">
        <f t="shared" si="926"/>
        <v/>
      </c>
      <c r="AI9614">
        <f t="shared" si="927"/>
        <v>0</v>
      </c>
      <c r="AJ9614">
        <f t="shared" si="928"/>
        <v>0</v>
      </c>
      <c r="AK9614">
        <v>0</v>
      </c>
      <c r="AL9614" t="str">
        <f>IF(AA9614="","",IFERROR(IF(ISNUMBER('Procytrat 2001'!F116),'Procytrat 2001'!F116,IF(ISNUMBER(SEARCH("12",'Procytrat 2001'!F116)),EDATE(AB9614,12),IF(ISNUMBER(SEARCH("6",'Procytrat 2001'!F116)),EDATE(AB9614,6),IF(ISNUMBER(SEARCH("3",'Procytrat 2001'!F116)),EDATE(AB9614,3),DATEVALUE('Procytrat 2001'!F116))))),""))</f>
        <v/>
      </c>
      <c r="AM9614" t="str">
        <f t="shared" ca="1" si="929"/>
        <v/>
      </c>
    </row>
    <row r="9615" spans="27:39" x14ac:dyDescent="0.3">
      <c r="AA9615" t="str">
        <f>IF(COUNTA('Procytrat 2001'!E117,'Procytrat 2001'!D117,'Procytrat 2001'!C117)&gt;0,"2001","")</f>
        <v/>
      </c>
      <c r="AB9615" t="str">
        <f>IFERROR(IF(ISNUMBER('Procytrat 2001'!E117),'Procytrat 2001'!E117,DATEVALUE('Procytrat 2001'!E117)),"")</f>
        <v/>
      </c>
      <c r="AC9615" t="str">
        <f>IF(AA9615="","",'Procytrat 2001'!D117)</f>
        <v/>
      </c>
      <c r="AD9615" t="str">
        <f>IF(AA9615="","",IFERROR(1*'Procytrat 2001'!C117,IFERROR(_xludf.NUMBERVALUE('Procytrat 2001'!C117,".",","),IFERROR(_xludf.NUMBERVALUE('Procytrat 2001'!C117,",","."),0))))</f>
        <v/>
      </c>
      <c r="AE9615" t="str">
        <f>IF(AA9615="","",'Procytrat 2001'!N117)</f>
        <v/>
      </c>
      <c r="AF9615">
        <f t="shared" si="924"/>
        <v>0</v>
      </c>
      <c r="AG9615" t="str">
        <f t="shared" si="925"/>
        <v/>
      </c>
      <c r="AH9615" t="str">
        <f t="shared" si="926"/>
        <v/>
      </c>
      <c r="AI9615">
        <f t="shared" si="927"/>
        <v>0</v>
      </c>
      <c r="AJ9615">
        <f t="shared" si="928"/>
        <v>0</v>
      </c>
      <c r="AK9615">
        <v>0</v>
      </c>
      <c r="AL9615" t="str">
        <f>IF(AA9615="","",IFERROR(IF(ISNUMBER('Procytrat 2001'!F117),'Procytrat 2001'!F117,IF(ISNUMBER(SEARCH("12",'Procytrat 2001'!F117)),EDATE(AB9615,12),IF(ISNUMBER(SEARCH("6",'Procytrat 2001'!F117)),EDATE(AB9615,6),IF(ISNUMBER(SEARCH("3",'Procytrat 2001'!F117)),EDATE(AB9615,3),DATEVALUE('Procytrat 2001'!F117))))),""))</f>
        <v/>
      </c>
      <c r="AM9615" t="str">
        <f t="shared" ca="1" si="929"/>
        <v/>
      </c>
    </row>
    <row r="9616" spans="27:39" x14ac:dyDescent="0.3">
      <c r="AA9616" t="str">
        <f>IF(COUNTA('Procytrat 2001'!E118,'Procytrat 2001'!D118,'Procytrat 2001'!C118)&gt;0,"2001","")</f>
        <v/>
      </c>
      <c r="AB9616" t="str">
        <f>IFERROR(IF(ISNUMBER('Procytrat 2001'!E118),'Procytrat 2001'!E118,DATEVALUE('Procytrat 2001'!E118)),"")</f>
        <v/>
      </c>
      <c r="AC9616" t="str">
        <f>IF(AA9616="","",'Procytrat 2001'!D118)</f>
        <v/>
      </c>
      <c r="AD9616" t="str">
        <f>IF(AA9616="","",IFERROR(1*'Procytrat 2001'!C118,IFERROR(_xludf.NUMBERVALUE('Procytrat 2001'!C118,".",","),IFERROR(_xludf.NUMBERVALUE('Procytrat 2001'!C118,",","."),0))))</f>
        <v/>
      </c>
      <c r="AE9616" t="str">
        <f>IF(AA9616="","",'Procytrat 2001'!N118)</f>
        <v/>
      </c>
      <c r="AF9616">
        <f t="shared" si="924"/>
        <v>0</v>
      </c>
      <c r="AG9616" t="str">
        <f t="shared" si="925"/>
        <v/>
      </c>
      <c r="AH9616" t="str">
        <f t="shared" si="926"/>
        <v/>
      </c>
      <c r="AI9616">
        <f t="shared" si="927"/>
        <v>0</v>
      </c>
      <c r="AJ9616">
        <f t="shared" si="928"/>
        <v>0</v>
      </c>
      <c r="AK9616">
        <v>0</v>
      </c>
      <c r="AL9616" t="str">
        <f>IF(AA9616="","",IFERROR(IF(ISNUMBER('Procytrat 2001'!F118),'Procytrat 2001'!F118,IF(ISNUMBER(SEARCH("12",'Procytrat 2001'!F118)),EDATE(AB9616,12),IF(ISNUMBER(SEARCH("6",'Procytrat 2001'!F118)),EDATE(AB9616,6),IF(ISNUMBER(SEARCH("3",'Procytrat 2001'!F118)),EDATE(AB9616,3),DATEVALUE('Procytrat 2001'!F118))))),""))</f>
        <v/>
      </c>
      <c r="AM9616" t="str">
        <f t="shared" ca="1" si="929"/>
        <v/>
      </c>
    </row>
    <row r="9617" spans="27:39" x14ac:dyDescent="0.3">
      <c r="AA9617" t="str">
        <f>IF(COUNTA('Procytrat 2001'!E119,'Procytrat 2001'!D119,'Procytrat 2001'!C119)&gt;0,"2001","")</f>
        <v/>
      </c>
      <c r="AB9617" t="str">
        <f>IFERROR(IF(ISNUMBER('Procytrat 2001'!E119),'Procytrat 2001'!E119,DATEVALUE('Procytrat 2001'!E119)),"")</f>
        <v/>
      </c>
      <c r="AC9617" t="str">
        <f>IF(AA9617="","",'Procytrat 2001'!D119)</f>
        <v/>
      </c>
      <c r="AD9617" t="str">
        <f>IF(AA9617="","",IFERROR(1*'Procytrat 2001'!C119,IFERROR(_xludf.NUMBERVALUE('Procytrat 2001'!C119,".",","),IFERROR(_xludf.NUMBERVALUE('Procytrat 2001'!C119,",","."),0))))</f>
        <v/>
      </c>
      <c r="AE9617" t="str">
        <f>IF(AA9617="","",'Procytrat 2001'!N119)</f>
        <v/>
      </c>
      <c r="AF9617">
        <f t="shared" si="924"/>
        <v>0</v>
      </c>
      <c r="AG9617" t="str">
        <f t="shared" si="925"/>
        <v/>
      </c>
      <c r="AH9617" t="str">
        <f t="shared" si="926"/>
        <v/>
      </c>
      <c r="AI9617">
        <f t="shared" si="927"/>
        <v>0</v>
      </c>
      <c r="AJ9617">
        <f t="shared" si="928"/>
        <v>0</v>
      </c>
      <c r="AK9617">
        <v>0</v>
      </c>
      <c r="AL9617" t="str">
        <f>IF(AA9617="","",IFERROR(IF(ISNUMBER('Procytrat 2001'!F119),'Procytrat 2001'!F119,IF(ISNUMBER(SEARCH("12",'Procytrat 2001'!F119)),EDATE(AB9617,12),IF(ISNUMBER(SEARCH("6",'Procytrat 2001'!F119)),EDATE(AB9617,6),IF(ISNUMBER(SEARCH("3",'Procytrat 2001'!F119)),EDATE(AB9617,3),DATEVALUE('Procytrat 2001'!F119))))),""))</f>
        <v/>
      </c>
      <c r="AM9617" t="str">
        <f t="shared" ca="1" si="929"/>
        <v/>
      </c>
    </row>
    <row r="9618" spans="27:39" x14ac:dyDescent="0.3">
      <c r="AA9618" t="str">
        <f>IF(COUNTA('Procytrat 2001'!E120,'Procytrat 2001'!D120,'Procytrat 2001'!C120)&gt;0,"2001","")</f>
        <v/>
      </c>
      <c r="AB9618" t="str">
        <f>IFERROR(IF(ISNUMBER('Procytrat 2001'!E120),'Procytrat 2001'!E120,DATEVALUE('Procytrat 2001'!E120)),"")</f>
        <v/>
      </c>
      <c r="AC9618" t="str">
        <f>IF(AA9618="","",'Procytrat 2001'!D120)</f>
        <v/>
      </c>
      <c r="AD9618" t="str">
        <f>IF(AA9618="","",IFERROR(1*'Procytrat 2001'!C120,IFERROR(_xludf.NUMBERVALUE('Procytrat 2001'!C120,".",","),IFERROR(_xludf.NUMBERVALUE('Procytrat 2001'!C120,",","."),0))))</f>
        <v/>
      </c>
      <c r="AE9618" t="str">
        <f>IF(AA9618="","",'Procytrat 2001'!N120)</f>
        <v/>
      </c>
      <c r="AF9618">
        <f t="shared" si="924"/>
        <v>0</v>
      </c>
      <c r="AG9618" t="str">
        <f t="shared" si="925"/>
        <v/>
      </c>
      <c r="AH9618" t="str">
        <f t="shared" si="926"/>
        <v/>
      </c>
      <c r="AI9618">
        <f t="shared" si="927"/>
        <v>0</v>
      </c>
      <c r="AJ9618">
        <f t="shared" si="928"/>
        <v>0</v>
      </c>
      <c r="AK9618">
        <v>0</v>
      </c>
      <c r="AL9618" t="str">
        <f>IF(AA9618="","",IFERROR(IF(ISNUMBER('Procytrat 2001'!F120),'Procytrat 2001'!F120,IF(ISNUMBER(SEARCH("12",'Procytrat 2001'!F120)),EDATE(AB9618,12),IF(ISNUMBER(SEARCH("6",'Procytrat 2001'!F120)),EDATE(AB9618,6),IF(ISNUMBER(SEARCH("3",'Procytrat 2001'!F120)),EDATE(AB9618,3),DATEVALUE('Procytrat 2001'!F120))))),""))</f>
        <v/>
      </c>
      <c r="AM9618" t="str">
        <f t="shared" ca="1" si="929"/>
        <v/>
      </c>
    </row>
    <row r="9619" spans="27:39" x14ac:dyDescent="0.3">
      <c r="AA9619" t="str">
        <f>IF(COUNTA('Procytrat 2001'!E121,'Procytrat 2001'!D121,'Procytrat 2001'!C121)&gt;0,"2001","")</f>
        <v/>
      </c>
      <c r="AB9619" t="str">
        <f>IFERROR(IF(ISNUMBER('Procytrat 2001'!E121),'Procytrat 2001'!E121,DATEVALUE('Procytrat 2001'!E121)),"")</f>
        <v/>
      </c>
      <c r="AC9619" t="str">
        <f>IF(AA9619="","",'Procytrat 2001'!D121)</f>
        <v/>
      </c>
      <c r="AD9619" t="str">
        <f>IF(AA9619="","",IFERROR(1*'Procytrat 2001'!C121,IFERROR(_xludf.NUMBERVALUE('Procytrat 2001'!C121,".",","),IFERROR(_xludf.NUMBERVALUE('Procytrat 2001'!C121,",","."),0))))</f>
        <v/>
      </c>
      <c r="AE9619" t="str">
        <f>IF(AA9619="","",'Procytrat 2001'!N121)</f>
        <v/>
      </c>
      <c r="AF9619">
        <f t="shared" si="924"/>
        <v>0</v>
      </c>
      <c r="AG9619" t="str">
        <f t="shared" si="925"/>
        <v/>
      </c>
      <c r="AH9619" t="str">
        <f t="shared" si="926"/>
        <v/>
      </c>
      <c r="AI9619">
        <f t="shared" si="927"/>
        <v>0</v>
      </c>
      <c r="AJ9619">
        <f t="shared" si="928"/>
        <v>0</v>
      </c>
      <c r="AK9619">
        <v>0</v>
      </c>
      <c r="AL9619" t="str">
        <f>IF(AA9619="","",IFERROR(IF(ISNUMBER('Procytrat 2001'!F121),'Procytrat 2001'!F121,IF(ISNUMBER(SEARCH("12",'Procytrat 2001'!F121)),EDATE(AB9619,12),IF(ISNUMBER(SEARCH("6",'Procytrat 2001'!F121)),EDATE(AB9619,6),IF(ISNUMBER(SEARCH("3",'Procytrat 2001'!F121)),EDATE(AB9619,3),DATEVALUE('Procytrat 2001'!F121))))),""))</f>
        <v/>
      </c>
      <c r="AM9619" t="str">
        <f t="shared" ca="1" si="929"/>
        <v/>
      </c>
    </row>
    <row r="9620" spans="27:39" x14ac:dyDescent="0.3">
      <c r="AA9620" t="str">
        <f>IF(COUNTA('Procytrat 2001'!E122,'Procytrat 2001'!D122,'Procytrat 2001'!C122)&gt;0,"2001","")</f>
        <v/>
      </c>
      <c r="AB9620" t="str">
        <f>IFERROR(IF(ISNUMBER('Procytrat 2001'!E122),'Procytrat 2001'!E122,DATEVALUE('Procytrat 2001'!E122)),"")</f>
        <v/>
      </c>
      <c r="AC9620" t="str">
        <f>IF(AA9620="","",'Procytrat 2001'!D122)</f>
        <v/>
      </c>
      <c r="AD9620" t="str">
        <f>IF(AA9620="","",IFERROR(1*'Procytrat 2001'!C122,IFERROR(_xludf.NUMBERVALUE('Procytrat 2001'!C122,".",","),IFERROR(_xludf.NUMBERVALUE('Procytrat 2001'!C122,",","."),0))))</f>
        <v/>
      </c>
      <c r="AE9620" t="str">
        <f>IF(AA9620="","",'Procytrat 2001'!N122)</f>
        <v/>
      </c>
      <c r="AF9620">
        <f t="shared" si="924"/>
        <v>0</v>
      </c>
      <c r="AG9620" t="str">
        <f t="shared" si="925"/>
        <v/>
      </c>
      <c r="AH9620" t="str">
        <f t="shared" si="926"/>
        <v/>
      </c>
      <c r="AI9620">
        <f t="shared" si="927"/>
        <v>0</v>
      </c>
      <c r="AJ9620">
        <f t="shared" si="928"/>
        <v>0</v>
      </c>
      <c r="AK9620">
        <v>0</v>
      </c>
      <c r="AL9620" t="str">
        <f>IF(AA9620="","",IFERROR(IF(ISNUMBER('Procytrat 2001'!F122),'Procytrat 2001'!F122,IF(ISNUMBER(SEARCH("12",'Procytrat 2001'!F122)),EDATE(AB9620,12),IF(ISNUMBER(SEARCH("6",'Procytrat 2001'!F122)),EDATE(AB9620,6),IF(ISNUMBER(SEARCH("3",'Procytrat 2001'!F122)),EDATE(AB9620,3),DATEVALUE('Procytrat 2001'!F122))))),""))</f>
        <v/>
      </c>
      <c r="AM9620" t="str">
        <f t="shared" ca="1" si="929"/>
        <v/>
      </c>
    </row>
    <row r="9621" spans="27:39" x14ac:dyDescent="0.3">
      <c r="AA9621" t="str">
        <f>IF(COUNTA('Procytrat 2001'!E123,'Procytrat 2001'!D123,'Procytrat 2001'!C123)&gt;0,"2001","")</f>
        <v/>
      </c>
      <c r="AB9621" t="str">
        <f>IFERROR(IF(ISNUMBER('Procytrat 2001'!E123),'Procytrat 2001'!E123,DATEVALUE('Procytrat 2001'!E123)),"")</f>
        <v/>
      </c>
      <c r="AC9621" t="str">
        <f>IF(AA9621="","",'Procytrat 2001'!D123)</f>
        <v/>
      </c>
      <c r="AD9621" t="str">
        <f>IF(AA9621="","",IFERROR(1*'Procytrat 2001'!C123,IFERROR(_xludf.NUMBERVALUE('Procytrat 2001'!C123,".",","),IFERROR(_xludf.NUMBERVALUE('Procytrat 2001'!C123,",","."),0))))</f>
        <v/>
      </c>
      <c r="AE9621" t="str">
        <f>IF(AA9621="","",'Procytrat 2001'!N123)</f>
        <v/>
      </c>
      <c r="AF9621">
        <f t="shared" si="924"/>
        <v>0</v>
      </c>
      <c r="AG9621" t="str">
        <f t="shared" si="925"/>
        <v/>
      </c>
      <c r="AH9621" t="str">
        <f t="shared" si="926"/>
        <v/>
      </c>
      <c r="AI9621">
        <f t="shared" si="927"/>
        <v>0</v>
      </c>
      <c r="AJ9621">
        <f t="shared" si="928"/>
        <v>0</v>
      </c>
      <c r="AK9621">
        <v>0</v>
      </c>
      <c r="AL9621" t="str">
        <f>IF(AA9621="","",IFERROR(IF(ISNUMBER('Procytrat 2001'!F123),'Procytrat 2001'!F123,IF(ISNUMBER(SEARCH("12",'Procytrat 2001'!F123)),EDATE(AB9621,12),IF(ISNUMBER(SEARCH("6",'Procytrat 2001'!F123)),EDATE(AB9621,6),IF(ISNUMBER(SEARCH("3",'Procytrat 2001'!F123)),EDATE(AB9621,3),DATEVALUE('Procytrat 2001'!F123))))),""))</f>
        <v/>
      </c>
      <c r="AM9621" t="str">
        <f t="shared" ca="1" si="929"/>
        <v/>
      </c>
    </row>
    <row r="9622" spans="27:39" x14ac:dyDescent="0.3">
      <c r="AA9622" t="str">
        <f>IF(COUNTA('Procytrat 2001'!E124,'Procytrat 2001'!D124,'Procytrat 2001'!C124)&gt;0,"2001","")</f>
        <v/>
      </c>
      <c r="AB9622" t="str">
        <f>IFERROR(IF(ISNUMBER('Procytrat 2001'!E124),'Procytrat 2001'!E124,DATEVALUE('Procytrat 2001'!E124)),"")</f>
        <v/>
      </c>
      <c r="AC9622" t="str">
        <f>IF(AA9622="","",'Procytrat 2001'!D124)</f>
        <v/>
      </c>
      <c r="AD9622" t="str">
        <f>IF(AA9622="","",IFERROR(1*'Procytrat 2001'!C124,IFERROR(_xludf.NUMBERVALUE('Procytrat 2001'!C124,".",","),IFERROR(_xludf.NUMBERVALUE('Procytrat 2001'!C124,",","."),0))))</f>
        <v/>
      </c>
      <c r="AE9622" t="str">
        <f>IF(AA9622="","",'Procytrat 2001'!N124)</f>
        <v/>
      </c>
      <c r="AF9622">
        <f t="shared" si="924"/>
        <v>0</v>
      </c>
      <c r="AG9622" t="str">
        <f t="shared" si="925"/>
        <v/>
      </c>
      <c r="AH9622" t="str">
        <f t="shared" si="926"/>
        <v/>
      </c>
      <c r="AI9622">
        <f t="shared" si="927"/>
        <v>0</v>
      </c>
      <c r="AJ9622">
        <f t="shared" si="928"/>
        <v>0</v>
      </c>
      <c r="AK9622">
        <v>0</v>
      </c>
      <c r="AL9622" t="str">
        <f>IF(AA9622="","",IFERROR(IF(ISNUMBER('Procytrat 2001'!F124),'Procytrat 2001'!F124,IF(ISNUMBER(SEARCH("12",'Procytrat 2001'!F124)),EDATE(AB9622,12),IF(ISNUMBER(SEARCH("6",'Procytrat 2001'!F124)),EDATE(AB9622,6),IF(ISNUMBER(SEARCH("3",'Procytrat 2001'!F124)),EDATE(AB9622,3),DATEVALUE('Procytrat 2001'!F124))))),""))</f>
        <v/>
      </c>
      <c r="AM9622" t="str">
        <f t="shared" ca="1" si="929"/>
        <v/>
      </c>
    </row>
    <row r="9623" spans="27:39" x14ac:dyDescent="0.3">
      <c r="AA9623" t="str">
        <f>IF(COUNTA('Procytrat 2001'!E125,'Procytrat 2001'!D125,'Procytrat 2001'!C125)&gt;0,"2001","")</f>
        <v/>
      </c>
      <c r="AB9623" t="str">
        <f>IFERROR(IF(ISNUMBER('Procytrat 2001'!E125),'Procytrat 2001'!E125,DATEVALUE('Procytrat 2001'!E125)),"")</f>
        <v/>
      </c>
      <c r="AC9623" t="str">
        <f>IF(AA9623="","",'Procytrat 2001'!D125)</f>
        <v/>
      </c>
      <c r="AD9623" t="str">
        <f>IF(AA9623="","",IFERROR(1*'Procytrat 2001'!C125,IFERROR(_xludf.NUMBERVALUE('Procytrat 2001'!C125,".",","),IFERROR(_xludf.NUMBERVALUE('Procytrat 2001'!C125,",","."),0))))</f>
        <v/>
      </c>
      <c r="AE9623" t="str">
        <f>IF(AA9623="","",'Procytrat 2001'!N125)</f>
        <v/>
      </c>
      <c r="AF9623">
        <f t="shared" si="924"/>
        <v>0</v>
      </c>
      <c r="AG9623" t="str">
        <f t="shared" si="925"/>
        <v/>
      </c>
      <c r="AH9623" t="str">
        <f t="shared" si="926"/>
        <v/>
      </c>
      <c r="AI9623">
        <f t="shared" si="927"/>
        <v>0</v>
      </c>
      <c r="AJ9623">
        <f t="shared" si="928"/>
        <v>0</v>
      </c>
      <c r="AK9623">
        <v>0</v>
      </c>
      <c r="AL9623" t="str">
        <f>IF(AA9623="","",IFERROR(IF(ISNUMBER('Procytrat 2001'!F125),'Procytrat 2001'!F125,IF(ISNUMBER(SEARCH("12",'Procytrat 2001'!F125)),EDATE(AB9623,12),IF(ISNUMBER(SEARCH("6",'Procytrat 2001'!F125)),EDATE(AB9623,6),IF(ISNUMBER(SEARCH("3",'Procytrat 2001'!F125)),EDATE(AB9623,3),DATEVALUE('Procytrat 2001'!F125))))),""))</f>
        <v/>
      </c>
      <c r="AM9623" t="str">
        <f t="shared" ca="1" si="929"/>
        <v/>
      </c>
    </row>
    <row r="9624" spans="27:39" x14ac:dyDescent="0.3">
      <c r="AA9624" t="str">
        <f>IF(COUNTA('Procytrat 2001'!E126,'Procytrat 2001'!D126,'Procytrat 2001'!C126)&gt;0,"2001","")</f>
        <v/>
      </c>
      <c r="AB9624" t="str">
        <f>IFERROR(IF(ISNUMBER('Procytrat 2001'!E126),'Procytrat 2001'!E126,DATEVALUE('Procytrat 2001'!E126)),"")</f>
        <v/>
      </c>
      <c r="AC9624" t="str">
        <f>IF(AA9624="","",'Procytrat 2001'!D126)</f>
        <v/>
      </c>
      <c r="AD9624" t="str">
        <f>IF(AA9624="","",IFERROR(1*'Procytrat 2001'!C126,IFERROR(_xludf.NUMBERVALUE('Procytrat 2001'!C126,".",","),IFERROR(_xludf.NUMBERVALUE('Procytrat 2001'!C126,",","."),0))))</f>
        <v/>
      </c>
      <c r="AE9624" t="str">
        <f>IF(AA9624="","",'Procytrat 2001'!N126)</f>
        <v/>
      </c>
      <c r="AF9624">
        <f t="shared" si="924"/>
        <v>0</v>
      </c>
      <c r="AG9624" t="str">
        <f t="shared" si="925"/>
        <v/>
      </c>
      <c r="AH9624" t="str">
        <f t="shared" si="926"/>
        <v/>
      </c>
      <c r="AI9624">
        <f t="shared" si="927"/>
        <v>0</v>
      </c>
      <c r="AJ9624">
        <f t="shared" si="928"/>
        <v>0</v>
      </c>
      <c r="AK9624">
        <v>0</v>
      </c>
      <c r="AL9624" t="str">
        <f>IF(AA9624="","",IFERROR(IF(ISNUMBER('Procytrat 2001'!F126),'Procytrat 2001'!F126,IF(ISNUMBER(SEARCH("12",'Procytrat 2001'!F126)),EDATE(AB9624,12),IF(ISNUMBER(SEARCH("6",'Procytrat 2001'!F126)),EDATE(AB9624,6),IF(ISNUMBER(SEARCH("3",'Procytrat 2001'!F126)),EDATE(AB9624,3),DATEVALUE('Procytrat 2001'!F126))))),""))</f>
        <v/>
      </c>
      <c r="AM9624" t="str">
        <f t="shared" ca="1" si="929"/>
        <v/>
      </c>
    </row>
    <row r="9625" spans="27:39" x14ac:dyDescent="0.3">
      <c r="AA9625" t="str">
        <f>IF(COUNTA('Procytrat 2001'!E127,'Procytrat 2001'!D127,'Procytrat 2001'!C127)&gt;0,"2001","")</f>
        <v/>
      </c>
      <c r="AB9625" t="str">
        <f>IFERROR(IF(ISNUMBER('Procytrat 2001'!E127),'Procytrat 2001'!E127,DATEVALUE('Procytrat 2001'!E127)),"")</f>
        <v/>
      </c>
      <c r="AC9625" t="str">
        <f>IF(AA9625="","",'Procytrat 2001'!D127)</f>
        <v/>
      </c>
      <c r="AD9625" t="str">
        <f>IF(AA9625="","",IFERROR(1*'Procytrat 2001'!C127,IFERROR(_xludf.NUMBERVALUE('Procytrat 2001'!C127,".",","),IFERROR(_xludf.NUMBERVALUE('Procytrat 2001'!C127,",","."),0))))</f>
        <v/>
      </c>
      <c r="AE9625" t="str">
        <f>IF(AA9625="","",'Procytrat 2001'!N127)</f>
        <v/>
      </c>
      <c r="AF9625">
        <f t="shared" si="924"/>
        <v>0</v>
      </c>
      <c r="AG9625" t="str">
        <f t="shared" si="925"/>
        <v/>
      </c>
      <c r="AH9625" t="str">
        <f t="shared" si="926"/>
        <v/>
      </c>
      <c r="AI9625">
        <f t="shared" si="927"/>
        <v>0</v>
      </c>
      <c r="AJ9625">
        <f t="shared" si="928"/>
        <v>0</v>
      </c>
      <c r="AK9625">
        <v>0</v>
      </c>
      <c r="AL9625" t="str">
        <f>IF(AA9625="","",IFERROR(IF(ISNUMBER('Procytrat 2001'!F127),'Procytrat 2001'!F127,IF(ISNUMBER(SEARCH("12",'Procytrat 2001'!F127)),EDATE(AB9625,12),IF(ISNUMBER(SEARCH("6",'Procytrat 2001'!F127)),EDATE(AB9625,6),IF(ISNUMBER(SEARCH("3",'Procytrat 2001'!F127)),EDATE(AB9625,3),DATEVALUE('Procytrat 2001'!F127))))),""))</f>
        <v/>
      </c>
      <c r="AM9625" t="str">
        <f t="shared" ca="1" si="929"/>
        <v/>
      </c>
    </row>
    <row r="9626" spans="27:39" x14ac:dyDescent="0.3">
      <c r="AA9626" t="str">
        <f>IF(COUNTA('Procytrat 2001'!E128,'Procytrat 2001'!D128,'Procytrat 2001'!C128)&gt;0,"2001","")</f>
        <v/>
      </c>
      <c r="AB9626" t="str">
        <f>IFERROR(IF(ISNUMBER('Procytrat 2001'!E128),'Procytrat 2001'!E128,DATEVALUE('Procytrat 2001'!E128)),"")</f>
        <v/>
      </c>
      <c r="AC9626" t="str">
        <f>IF(AA9626="","",'Procytrat 2001'!D128)</f>
        <v/>
      </c>
      <c r="AD9626" t="str">
        <f>IF(AA9626="","",IFERROR(1*'Procytrat 2001'!C128,IFERROR(_xludf.NUMBERVALUE('Procytrat 2001'!C128,".",","),IFERROR(_xludf.NUMBERVALUE('Procytrat 2001'!C128,",","."),0))))</f>
        <v/>
      </c>
      <c r="AE9626" t="str">
        <f>IF(AA9626="","",'Procytrat 2001'!N128)</f>
        <v/>
      </c>
      <c r="AF9626">
        <f t="shared" si="924"/>
        <v>0</v>
      </c>
      <c r="AG9626" t="str">
        <f t="shared" si="925"/>
        <v/>
      </c>
      <c r="AH9626" t="str">
        <f t="shared" si="926"/>
        <v/>
      </c>
      <c r="AI9626">
        <f t="shared" si="927"/>
        <v>0</v>
      </c>
      <c r="AJ9626">
        <f t="shared" si="928"/>
        <v>0</v>
      </c>
      <c r="AK9626">
        <v>0</v>
      </c>
      <c r="AL9626" t="str">
        <f>IF(AA9626="","",IFERROR(IF(ISNUMBER('Procytrat 2001'!F128),'Procytrat 2001'!F128,IF(ISNUMBER(SEARCH("12",'Procytrat 2001'!F128)),EDATE(AB9626,12),IF(ISNUMBER(SEARCH("6",'Procytrat 2001'!F128)),EDATE(AB9626,6),IF(ISNUMBER(SEARCH("3",'Procytrat 2001'!F128)),EDATE(AB9626,3),DATEVALUE('Procytrat 2001'!F128))))),""))</f>
        <v/>
      </c>
      <c r="AM9626" t="str">
        <f t="shared" ca="1" si="929"/>
        <v/>
      </c>
    </row>
    <row r="9627" spans="27:39" x14ac:dyDescent="0.3">
      <c r="AA9627" t="str">
        <f>IF(COUNTA('Procytrat 2001'!E129,'Procytrat 2001'!D129,'Procytrat 2001'!C129)&gt;0,"2001","")</f>
        <v/>
      </c>
      <c r="AB9627" t="str">
        <f>IFERROR(IF(ISNUMBER('Procytrat 2001'!E129),'Procytrat 2001'!E129,DATEVALUE('Procytrat 2001'!E129)),"")</f>
        <v/>
      </c>
      <c r="AC9627" t="str">
        <f>IF(AA9627="","",'Procytrat 2001'!D129)</f>
        <v/>
      </c>
      <c r="AD9627" t="str">
        <f>IF(AA9627="","",IFERROR(1*'Procytrat 2001'!C129,IFERROR(_xludf.NUMBERVALUE('Procytrat 2001'!C129,".",","),IFERROR(_xludf.NUMBERVALUE('Procytrat 2001'!C129,",","."),0))))</f>
        <v/>
      </c>
      <c r="AE9627" t="str">
        <f>IF(AA9627="","",'Procytrat 2001'!N129)</f>
        <v/>
      </c>
      <c r="AF9627">
        <f t="shared" si="924"/>
        <v>0</v>
      </c>
      <c r="AG9627" t="str">
        <f t="shared" si="925"/>
        <v/>
      </c>
      <c r="AH9627" t="str">
        <f t="shared" si="926"/>
        <v/>
      </c>
      <c r="AI9627">
        <f t="shared" si="927"/>
        <v>0</v>
      </c>
      <c r="AJ9627">
        <f t="shared" si="928"/>
        <v>0</v>
      </c>
      <c r="AK9627">
        <v>0</v>
      </c>
      <c r="AL9627" t="str">
        <f>IF(AA9627="","",IFERROR(IF(ISNUMBER('Procytrat 2001'!F129),'Procytrat 2001'!F129,IF(ISNUMBER(SEARCH("12",'Procytrat 2001'!F129)),EDATE(AB9627,12),IF(ISNUMBER(SEARCH("6",'Procytrat 2001'!F129)),EDATE(AB9627,6),IF(ISNUMBER(SEARCH("3",'Procytrat 2001'!F129)),EDATE(AB9627,3),DATEVALUE('Procytrat 2001'!F129))))),""))</f>
        <v/>
      </c>
      <c r="AM9627" t="str">
        <f t="shared" ca="1" si="929"/>
        <v/>
      </c>
    </row>
    <row r="9628" spans="27:39" x14ac:dyDescent="0.3">
      <c r="AA9628" t="str">
        <f>IF(COUNTA('Procytrat 2001'!E130,'Procytrat 2001'!D130,'Procytrat 2001'!C130)&gt;0,"2001","")</f>
        <v/>
      </c>
      <c r="AB9628" t="str">
        <f>IFERROR(IF(ISNUMBER('Procytrat 2001'!E130),'Procytrat 2001'!E130,DATEVALUE('Procytrat 2001'!E130)),"")</f>
        <v/>
      </c>
      <c r="AC9628" t="str">
        <f>IF(AA9628="","",'Procytrat 2001'!D130)</f>
        <v/>
      </c>
      <c r="AD9628" t="str">
        <f>IF(AA9628="","",IFERROR(1*'Procytrat 2001'!C130,IFERROR(_xludf.NUMBERVALUE('Procytrat 2001'!C130,".",","),IFERROR(_xludf.NUMBERVALUE('Procytrat 2001'!C130,",","."),0))))</f>
        <v/>
      </c>
      <c r="AE9628" t="str">
        <f>IF(AA9628="","",'Procytrat 2001'!N130)</f>
        <v/>
      </c>
      <c r="AF9628">
        <f t="shared" si="924"/>
        <v>0</v>
      </c>
      <c r="AG9628" t="str">
        <f t="shared" si="925"/>
        <v/>
      </c>
      <c r="AH9628" t="str">
        <f t="shared" si="926"/>
        <v/>
      </c>
      <c r="AI9628">
        <f t="shared" si="927"/>
        <v>0</v>
      </c>
      <c r="AJ9628">
        <f t="shared" si="928"/>
        <v>0</v>
      </c>
      <c r="AK9628">
        <v>0</v>
      </c>
      <c r="AL9628" t="str">
        <f>IF(AA9628="","",IFERROR(IF(ISNUMBER('Procytrat 2001'!F130),'Procytrat 2001'!F130,IF(ISNUMBER(SEARCH("12",'Procytrat 2001'!F130)),EDATE(AB9628,12),IF(ISNUMBER(SEARCH("6",'Procytrat 2001'!F130)),EDATE(AB9628,6),IF(ISNUMBER(SEARCH("3",'Procytrat 2001'!F130)),EDATE(AB9628,3),DATEVALUE('Procytrat 2001'!F130))))),""))</f>
        <v/>
      </c>
      <c r="AM9628" t="str">
        <f t="shared" ca="1" si="929"/>
        <v/>
      </c>
    </row>
    <row r="9629" spans="27:39" x14ac:dyDescent="0.3">
      <c r="AA9629" t="str">
        <f>IF(COUNTA('Procytrat 2001'!E131,'Procytrat 2001'!D131,'Procytrat 2001'!C131)&gt;0,"2001","")</f>
        <v/>
      </c>
      <c r="AB9629" t="str">
        <f>IFERROR(IF(ISNUMBER('Procytrat 2001'!E131),'Procytrat 2001'!E131,DATEVALUE('Procytrat 2001'!E131)),"")</f>
        <v/>
      </c>
      <c r="AC9629" t="str">
        <f>IF(AA9629="","",'Procytrat 2001'!D131)</f>
        <v/>
      </c>
      <c r="AD9629" t="str">
        <f>IF(AA9629="","",IFERROR(1*'Procytrat 2001'!C131,IFERROR(_xludf.NUMBERVALUE('Procytrat 2001'!C131,".",","),IFERROR(_xludf.NUMBERVALUE('Procytrat 2001'!C131,",","."),0))))</f>
        <v/>
      </c>
      <c r="AE9629" t="str">
        <f>IF(AA9629="","",'Procytrat 2001'!N131)</f>
        <v/>
      </c>
      <c r="AF9629">
        <f t="shared" si="924"/>
        <v>0</v>
      </c>
      <c r="AG9629" t="str">
        <f t="shared" si="925"/>
        <v/>
      </c>
      <c r="AH9629" t="str">
        <f t="shared" si="926"/>
        <v/>
      </c>
      <c r="AI9629">
        <f t="shared" si="927"/>
        <v>0</v>
      </c>
      <c r="AJ9629">
        <f t="shared" si="928"/>
        <v>0</v>
      </c>
      <c r="AK9629">
        <v>0</v>
      </c>
      <c r="AL9629" t="str">
        <f>IF(AA9629="","",IFERROR(IF(ISNUMBER('Procytrat 2001'!F131),'Procytrat 2001'!F131,IF(ISNUMBER(SEARCH("12",'Procytrat 2001'!F131)),EDATE(AB9629,12),IF(ISNUMBER(SEARCH("6",'Procytrat 2001'!F131)),EDATE(AB9629,6),IF(ISNUMBER(SEARCH("3",'Procytrat 2001'!F131)),EDATE(AB9629,3),DATEVALUE('Procytrat 2001'!F131))))),""))</f>
        <v/>
      </c>
      <c r="AM9629" t="str">
        <f t="shared" ca="1" si="929"/>
        <v/>
      </c>
    </row>
    <row r="9630" spans="27:39" x14ac:dyDescent="0.3">
      <c r="AA9630" t="str">
        <f>IF(COUNTA('Procytrat 2001'!E132,'Procytrat 2001'!D132,'Procytrat 2001'!C132)&gt;0,"2001","")</f>
        <v/>
      </c>
      <c r="AB9630" t="str">
        <f>IFERROR(IF(ISNUMBER('Procytrat 2001'!E132),'Procytrat 2001'!E132,DATEVALUE('Procytrat 2001'!E132)),"")</f>
        <v/>
      </c>
      <c r="AC9630" t="str">
        <f>IF(AA9630="","",'Procytrat 2001'!D132)</f>
        <v/>
      </c>
      <c r="AD9630" t="str">
        <f>IF(AA9630="","",IFERROR(1*'Procytrat 2001'!C132,IFERROR(_xludf.NUMBERVALUE('Procytrat 2001'!C132,".",","),IFERROR(_xludf.NUMBERVALUE('Procytrat 2001'!C132,",","."),0))))</f>
        <v/>
      </c>
      <c r="AE9630" t="str">
        <f>IF(AA9630="","",'Procytrat 2001'!N132)</f>
        <v/>
      </c>
      <c r="AF9630">
        <f t="shared" si="924"/>
        <v>0</v>
      </c>
      <c r="AG9630" t="str">
        <f t="shared" si="925"/>
        <v/>
      </c>
      <c r="AH9630" t="str">
        <f t="shared" si="926"/>
        <v/>
      </c>
      <c r="AI9630">
        <f t="shared" si="927"/>
        <v>0</v>
      </c>
      <c r="AJ9630">
        <f t="shared" si="928"/>
        <v>0</v>
      </c>
      <c r="AK9630">
        <v>0</v>
      </c>
      <c r="AL9630" t="str">
        <f>IF(AA9630="","",IFERROR(IF(ISNUMBER('Procytrat 2001'!F132),'Procytrat 2001'!F132,IF(ISNUMBER(SEARCH("12",'Procytrat 2001'!F132)),EDATE(AB9630,12),IF(ISNUMBER(SEARCH("6",'Procytrat 2001'!F132)),EDATE(AB9630,6),IF(ISNUMBER(SEARCH("3",'Procytrat 2001'!F132)),EDATE(AB9630,3),DATEVALUE('Procytrat 2001'!F132))))),""))</f>
        <v/>
      </c>
      <c r="AM9630" t="str">
        <f t="shared" ca="1" si="929"/>
        <v/>
      </c>
    </row>
    <row r="9631" spans="27:39" x14ac:dyDescent="0.3">
      <c r="AA9631" t="str">
        <f>IF(COUNTA('Procytrat 2001'!E133,'Procytrat 2001'!D133,'Procytrat 2001'!C133)&gt;0,"2001","")</f>
        <v/>
      </c>
      <c r="AB9631" t="str">
        <f>IFERROR(IF(ISNUMBER('Procytrat 2001'!E133),'Procytrat 2001'!E133,DATEVALUE('Procytrat 2001'!E133)),"")</f>
        <v/>
      </c>
      <c r="AC9631" t="str">
        <f>IF(AA9631="","",'Procytrat 2001'!D133)</f>
        <v/>
      </c>
      <c r="AD9631" t="str">
        <f>IF(AA9631="","",IFERROR(1*'Procytrat 2001'!C133,IFERROR(_xludf.NUMBERVALUE('Procytrat 2001'!C133,".",","),IFERROR(_xludf.NUMBERVALUE('Procytrat 2001'!C133,",","."),0))))</f>
        <v/>
      </c>
      <c r="AE9631" t="str">
        <f>IF(AA9631="","",'Procytrat 2001'!N133)</f>
        <v/>
      </c>
      <c r="AF9631">
        <f t="shared" si="924"/>
        <v>0</v>
      </c>
      <c r="AG9631" t="str">
        <f t="shared" si="925"/>
        <v/>
      </c>
      <c r="AH9631" t="str">
        <f t="shared" si="926"/>
        <v/>
      </c>
      <c r="AI9631">
        <f t="shared" si="927"/>
        <v>0</v>
      </c>
      <c r="AJ9631">
        <f t="shared" si="928"/>
        <v>0</v>
      </c>
      <c r="AK9631">
        <v>0</v>
      </c>
      <c r="AL9631" t="str">
        <f>IF(AA9631="","",IFERROR(IF(ISNUMBER('Procytrat 2001'!F133),'Procytrat 2001'!F133,IF(ISNUMBER(SEARCH("12",'Procytrat 2001'!F133)),EDATE(AB9631,12),IF(ISNUMBER(SEARCH("6",'Procytrat 2001'!F133)),EDATE(AB9631,6),IF(ISNUMBER(SEARCH("3",'Procytrat 2001'!F133)),EDATE(AB9631,3),DATEVALUE('Procytrat 2001'!F133))))),""))</f>
        <v/>
      </c>
      <c r="AM9631" t="str">
        <f t="shared" ca="1" si="929"/>
        <v/>
      </c>
    </row>
    <row r="9632" spans="27:39" x14ac:dyDescent="0.3">
      <c r="AA9632" t="str">
        <f>IF(COUNTA('Procytrat 2001'!E134,'Procytrat 2001'!D134,'Procytrat 2001'!C134)&gt;0,"2001","")</f>
        <v/>
      </c>
      <c r="AB9632" t="str">
        <f>IFERROR(IF(ISNUMBER('Procytrat 2001'!E134),'Procytrat 2001'!E134,DATEVALUE('Procytrat 2001'!E134)),"")</f>
        <v/>
      </c>
      <c r="AC9632" t="str">
        <f>IF(AA9632="","",'Procytrat 2001'!D134)</f>
        <v/>
      </c>
      <c r="AD9632" t="str">
        <f>IF(AA9632="","",IFERROR(1*'Procytrat 2001'!C134,IFERROR(_xludf.NUMBERVALUE('Procytrat 2001'!C134,".",","),IFERROR(_xludf.NUMBERVALUE('Procytrat 2001'!C134,",","."),0))))</f>
        <v/>
      </c>
      <c r="AE9632" t="str">
        <f>IF(AA9632="","",'Procytrat 2001'!N134)</f>
        <v/>
      </c>
      <c r="AF9632">
        <f t="shared" si="924"/>
        <v>0</v>
      </c>
      <c r="AG9632" t="str">
        <f t="shared" si="925"/>
        <v/>
      </c>
      <c r="AH9632" t="str">
        <f t="shared" si="926"/>
        <v/>
      </c>
      <c r="AI9632">
        <f t="shared" si="927"/>
        <v>0</v>
      </c>
      <c r="AJ9632">
        <f t="shared" si="928"/>
        <v>0</v>
      </c>
      <c r="AK9632">
        <v>0</v>
      </c>
      <c r="AL9632" t="str">
        <f>IF(AA9632="","",IFERROR(IF(ISNUMBER('Procytrat 2001'!F134),'Procytrat 2001'!F134,IF(ISNUMBER(SEARCH("12",'Procytrat 2001'!F134)),EDATE(AB9632,12),IF(ISNUMBER(SEARCH("6",'Procytrat 2001'!F134)),EDATE(AB9632,6),IF(ISNUMBER(SEARCH("3",'Procytrat 2001'!F134)),EDATE(AB9632,3),DATEVALUE('Procytrat 2001'!F134))))),""))</f>
        <v/>
      </c>
      <c r="AM9632" t="str">
        <f t="shared" ca="1" si="929"/>
        <v/>
      </c>
    </row>
    <row r="9633" spans="27:39" x14ac:dyDescent="0.3">
      <c r="AA9633" t="str">
        <f>IF(COUNTA('Procytrat 2001'!E135,'Procytrat 2001'!D135,'Procytrat 2001'!C135)&gt;0,"2001","")</f>
        <v/>
      </c>
      <c r="AB9633" t="str">
        <f>IFERROR(IF(ISNUMBER('Procytrat 2001'!E135),'Procytrat 2001'!E135,DATEVALUE('Procytrat 2001'!E135)),"")</f>
        <v/>
      </c>
      <c r="AC9633" t="str">
        <f>IF(AA9633="","",'Procytrat 2001'!D135)</f>
        <v/>
      </c>
      <c r="AD9633" t="str">
        <f>IF(AA9633="","",IFERROR(1*'Procytrat 2001'!C135,IFERROR(_xludf.NUMBERVALUE('Procytrat 2001'!C135,".",","),IFERROR(_xludf.NUMBERVALUE('Procytrat 2001'!C135,",","."),0))))</f>
        <v/>
      </c>
      <c r="AE9633" t="str">
        <f>IF(AA9633="","",'Procytrat 2001'!N135)</f>
        <v/>
      </c>
      <c r="AF9633">
        <f t="shared" si="924"/>
        <v>0</v>
      </c>
      <c r="AG9633" t="str">
        <f t="shared" si="925"/>
        <v/>
      </c>
      <c r="AH9633" t="str">
        <f t="shared" si="926"/>
        <v/>
      </c>
      <c r="AI9633">
        <f t="shared" si="927"/>
        <v>0</v>
      </c>
      <c r="AJ9633">
        <f t="shared" si="928"/>
        <v>0</v>
      </c>
      <c r="AK9633">
        <v>0</v>
      </c>
      <c r="AL9633" t="str">
        <f>IF(AA9633="","",IFERROR(IF(ISNUMBER('Procytrat 2001'!F135),'Procytrat 2001'!F135,IF(ISNUMBER(SEARCH("12",'Procytrat 2001'!F135)),EDATE(AB9633,12),IF(ISNUMBER(SEARCH("6",'Procytrat 2001'!F135)),EDATE(AB9633,6),IF(ISNUMBER(SEARCH("3",'Procytrat 2001'!F135)),EDATE(AB9633,3),DATEVALUE('Procytrat 2001'!F135))))),""))</f>
        <v/>
      </c>
      <c r="AM9633" t="str">
        <f t="shared" ca="1" si="929"/>
        <v/>
      </c>
    </row>
    <row r="9634" spans="27:39" x14ac:dyDescent="0.3">
      <c r="AA9634" t="str">
        <f>IF(COUNTA('Procytrat 2001'!E136,'Procytrat 2001'!D136,'Procytrat 2001'!C136)&gt;0,"2001","")</f>
        <v/>
      </c>
      <c r="AB9634" t="str">
        <f>IFERROR(IF(ISNUMBER('Procytrat 2001'!E136),'Procytrat 2001'!E136,DATEVALUE('Procytrat 2001'!E136)),"")</f>
        <v/>
      </c>
      <c r="AC9634" t="str">
        <f>IF(AA9634="","",'Procytrat 2001'!D136)</f>
        <v/>
      </c>
      <c r="AD9634" t="str">
        <f>IF(AA9634="","",IFERROR(1*'Procytrat 2001'!C136,IFERROR(_xludf.NUMBERVALUE('Procytrat 2001'!C136,".",","),IFERROR(_xludf.NUMBERVALUE('Procytrat 2001'!C136,",","."),0))))</f>
        <v/>
      </c>
      <c r="AE9634" t="str">
        <f>IF(AA9634="","",'Procytrat 2001'!N136)</f>
        <v/>
      </c>
      <c r="AF9634">
        <f t="shared" si="924"/>
        <v>0</v>
      </c>
      <c r="AG9634" t="str">
        <f t="shared" si="925"/>
        <v/>
      </c>
      <c r="AH9634" t="str">
        <f t="shared" si="926"/>
        <v/>
      </c>
      <c r="AI9634">
        <f t="shared" si="927"/>
        <v>0</v>
      </c>
      <c r="AJ9634">
        <f t="shared" si="928"/>
        <v>0</v>
      </c>
      <c r="AK9634">
        <v>0</v>
      </c>
      <c r="AL9634" t="str">
        <f>IF(AA9634="","",IFERROR(IF(ISNUMBER('Procytrat 2001'!F136),'Procytrat 2001'!F136,IF(ISNUMBER(SEARCH("12",'Procytrat 2001'!F136)),EDATE(AB9634,12),IF(ISNUMBER(SEARCH("6",'Procytrat 2001'!F136)),EDATE(AB9634,6),IF(ISNUMBER(SEARCH("3",'Procytrat 2001'!F136)),EDATE(AB9634,3),DATEVALUE('Procytrat 2001'!F136))))),""))</f>
        <v/>
      </c>
      <c r="AM9634" t="str">
        <f t="shared" ca="1" si="929"/>
        <v/>
      </c>
    </row>
    <row r="9635" spans="27:39" x14ac:dyDescent="0.3">
      <c r="AA9635" t="str">
        <f>IF(COUNTA('Procytrat 2001'!E137,'Procytrat 2001'!D137,'Procytrat 2001'!C137)&gt;0,"2001","")</f>
        <v/>
      </c>
      <c r="AB9635" t="str">
        <f>IFERROR(IF(ISNUMBER('Procytrat 2001'!E137),'Procytrat 2001'!E137,DATEVALUE('Procytrat 2001'!E137)),"")</f>
        <v/>
      </c>
      <c r="AC9635" t="str">
        <f>IF(AA9635="","",'Procytrat 2001'!D137)</f>
        <v/>
      </c>
      <c r="AD9635" t="str">
        <f>IF(AA9635="","",IFERROR(1*'Procytrat 2001'!C137,IFERROR(_xludf.NUMBERVALUE('Procytrat 2001'!C137,".",","),IFERROR(_xludf.NUMBERVALUE('Procytrat 2001'!C137,",","."),0))))</f>
        <v/>
      </c>
      <c r="AE9635" t="str">
        <f>IF(AA9635="","",'Procytrat 2001'!N137)</f>
        <v/>
      </c>
      <c r="AF9635">
        <f t="shared" si="924"/>
        <v>0</v>
      </c>
      <c r="AG9635" t="str">
        <f t="shared" si="925"/>
        <v/>
      </c>
      <c r="AH9635" t="str">
        <f t="shared" si="926"/>
        <v/>
      </c>
      <c r="AI9635">
        <f t="shared" si="927"/>
        <v>0</v>
      </c>
      <c r="AJ9635">
        <f t="shared" si="928"/>
        <v>0</v>
      </c>
      <c r="AK9635">
        <v>0</v>
      </c>
      <c r="AL9635" t="str">
        <f>IF(AA9635="","",IFERROR(IF(ISNUMBER('Procytrat 2001'!F137),'Procytrat 2001'!F137,IF(ISNUMBER(SEARCH("12",'Procytrat 2001'!F137)),EDATE(AB9635,12),IF(ISNUMBER(SEARCH("6",'Procytrat 2001'!F137)),EDATE(AB9635,6),IF(ISNUMBER(SEARCH("3",'Procytrat 2001'!F137)),EDATE(AB9635,3),DATEVALUE('Procytrat 2001'!F137))))),""))</f>
        <v/>
      </c>
      <c r="AM9635" t="str">
        <f t="shared" ca="1" si="929"/>
        <v/>
      </c>
    </row>
    <row r="9636" spans="27:39" x14ac:dyDescent="0.3">
      <c r="AA9636" t="str">
        <f>IF(COUNTA('Procytrat 2001'!E138,'Procytrat 2001'!D138,'Procytrat 2001'!C138)&gt;0,"2001","")</f>
        <v/>
      </c>
      <c r="AB9636" t="str">
        <f>IFERROR(IF(ISNUMBER('Procytrat 2001'!E138),'Procytrat 2001'!E138,DATEVALUE('Procytrat 2001'!E138)),"")</f>
        <v/>
      </c>
      <c r="AC9636" t="str">
        <f>IF(AA9636="","",'Procytrat 2001'!D138)</f>
        <v/>
      </c>
      <c r="AD9636" t="str">
        <f>IF(AA9636="","",IFERROR(1*'Procytrat 2001'!C138,IFERROR(_xludf.NUMBERVALUE('Procytrat 2001'!C138,".",","),IFERROR(_xludf.NUMBERVALUE('Procytrat 2001'!C138,",","."),0))))</f>
        <v/>
      </c>
      <c r="AE9636" t="str">
        <f>IF(AA9636="","",'Procytrat 2001'!N138)</f>
        <v/>
      </c>
      <c r="AF9636">
        <f t="shared" si="924"/>
        <v>0</v>
      </c>
      <c r="AG9636" t="str">
        <f t="shared" si="925"/>
        <v/>
      </c>
      <c r="AH9636" t="str">
        <f t="shared" si="926"/>
        <v/>
      </c>
      <c r="AI9636">
        <f t="shared" si="927"/>
        <v>0</v>
      </c>
      <c r="AJ9636">
        <f t="shared" si="928"/>
        <v>0</v>
      </c>
      <c r="AK9636">
        <v>0</v>
      </c>
      <c r="AL9636" t="str">
        <f>IF(AA9636="","",IFERROR(IF(ISNUMBER('Procytrat 2001'!F138),'Procytrat 2001'!F138,IF(ISNUMBER(SEARCH("12",'Procytrat 2001'!F138)),EDATE(AB9636,12),IF(ISNUMBER(SEARCH("6",'Procytrat 2001'!F138)),EDATE(AB9636,6),IF(ISNUMBER(SEARCH("3",'Procytrat 2001'!F138)),EDATE(AB9636,3),DATEVALUE('Procytrat 2001'!F138))))),""))</f>
        <v/>
      </c>
      <c r="AM9636" t="str">
        <f t="shared" ca="1" si="929"/>
        <v/>
      </c>
    </row>
    <row r="9637" spans="27:39" x14ac:dyDescent="0.3">
      <c r="AA9637" t="str">
        <f>IF(COUNTA('Procytrat 2001'!E139,'Procytrat 2001'!D139,'Procytrat 2001'!C139)&gt;0,"2001","")</f>
        <v/>
      </c>
      <c r="AB9637" t="str">
        <f>IFERROR(IF(ISNUMBER('Procytrat 2001'!E139),'Procytrat 2001'!E139,DATEVALUE('Procytrat 2001'!E139)),"")</f>
        <v/>
      </c>
      <c r="AC9637" t="str">
        <f>IF(AA9637="","",'Procytrat 2001'!D139)</f>
        <v/>
      </c>
      <c r="AD9637" t="str">
        <f>IF(AA9637="","",IFERROR(1*'Procytrat 2001'!C139,IFERROR(_xludf.NUMBERVALUE('Procytrat 2001'!C139,".",","),IFERROR(_xludf.NUMBERVALUE('Procytrat 2001'!C139,",","."),0))))</f>
        <v/>
      </c>
      <c r="AE9637" t="str">
        <f>IF(AA9637="","",'Procytrat 2001'!N139)</f>
        <v/>
      </c>
      <c r="AF9637">
        <f t="shared" si="924"/>
        <v>0</v>
      </c>
      <c r="AG9637" t="str">
        <f t="shared" si="925"/>
        <v/>
      </c>
      <c r="AH9637" t="str">
        <f t="shared" si="926"/>
        <v/>
      </c>
      <c r="AI9637">
        <f t="shared" si="927"/>
        <v>0</v>
      </c>
      <c r="AJ9637">
        <f t="shared" si="928"/>
        <v>0</v>
      </c>
      <c r="AK9637">
        <v>0</v>
      </c>
      <c r="AL9637" t="str">
        <f>IF(AA9637="","",IFERROR(IF(ISNUMBER('Procytrat 2001'!F139),'Procytrat 2001'!F139,IF(ISNUMBER(SEARCH("12",'Procytrat 2001'!F139)),EDATE(AB9637,12),IF(ISNUMBER(SEARCH("6",'Procytrat 2001'!F139)),EDATE(AB9637,6),IF(ISNUMBER(SEARCH("3",'Procytrat 2001'!F139)),EDATE(AB9637,3),DATEVALUE('Procytrat 2001'!F139))))),""))</f>
        <v/>
      </c>
      <c r="AM9637" t="str">
        <f t="shared" ca="1" si="929"/>
        <v/>
      </c>
    </row>
    <row r="9638" spans="27:39" x14ac:dyDescent="0.3">
      <c r="AA9638" t="str">
        <f>IF(COUNTA('Procytrat 2001'!E140,'Procytrat 2001'!D140,'Procytrat 2001'!C140)&gt;0,"2001","")</f>
        <v/>
      </c>
      <c r="AB9638" t="str">
        <f>IFERROR(IF(ISNUMBER('Procytrat 2001'!E140),'Procytrat 2001'!E140,DATEVALUE('Procytrat 2001'!E140)),"")</f>
        <v/>
      </c>
      <c r="AC9638" t="str">
        <f>IF(AA9638="","",'Procytrat 2001'!D140)</f>
        <v/>
      </c>
      <c r="AD9638" t="str">
        <f>IF(AA9638="","",IFERROR(1*'Procytrat 2001'!C140,IFERROR(_xludf.NUMBERVALUE('Procytrat 2001'!C140,".",","),IFERROR(_xludf.NUMBERVALUE('Procytrat 2001'!C140,",","."),0))))</f>
        <v/>
      </c>
      <c r="AE9638" t="str">
        <f>IF(AA9638="","",'Procytrat 2001'!N140)</f>
        <v/>
      </c>
      <c r="AF9638">
        <f t="shared" si="924"/>
        <v>0</v>
      </c>
      <c r="AG9638" t="str">
        <f t="shared" si="925"/>
        <v/>
      </c>
      <c r="AH9638" t="str">
        <f t="shared" si="926"/>
        <v/>
      </c>
      <c r="AI9638">
        <f t="shared" si="927"/>
        <v>0</v>
      </c>
      <c r="AJ9638">
        <f t="shared" si="928"/>
        <v>0</v>
      </c>
      <c r="AK9638">
        <v>0</v>
      </c>
      <c r="AL9638" t="str">
        <f>IF(AA9638="","",IFERROR(IF(ISNUMBER('Procytrat 2001'!F140),'Procytrat 2001'!F140,IF(ISNUMBER(SEARCH("12",'Procytrat 2001'!F140)),EDATE(AB9638,12),IF(ISNUMBER(SEARCH("6",'Procytrat 2001'!F140)),EDATE(AB9638,6),IF(ISNUMBER(SEARCH("3",'Procytrat 2001'!F140)),EDATE(AB9638,3),DATEVALUE('Procytrat 2001'!F140))))),""))</f>
        <v/>
      </c>
      <c r="AM9638" t="str">
        <f t="shared" ca="1" si="929"/>
        <v/>
      </c>
    </row>
    <row r="9639" spans="27:39" x14ac:dyDescent="0.3">
      <c r="AA9639" t="str">
        <f>IF(COUNTA('Procytrat 2001'!E141,'Procytrat 2001'!D141,'Procytrat 2001'!C141)&gt;0,"2001","")</f>
        <v/>
      </c>
      <c r="AB9639" t="str">
        <f>IFERROR(IF(ISNUMBER('Procytrat 2001'!E141),'Procytrat 2001'!E141,DATEVALUE('Procytrat 2001'!E141)),"")</f>
        <v/>
      </c>
      <c r="AC9639" t="str">
        <f>IF(AA9639="","",'Procytrat 2001'!D141)</f>
        <v/>
      </c>
      <c r="AD9639" t="str">
        <f>IF(AA9639="","",IFERROR(1*'Procytrat 2001'!C141,IFERROR(_xludf.NUMBERVALUE('Procytrat 2001'!C141,".",","),IFERROR(_xludf.NUMBERVALUE('Procytrat 2001'!C141,",","."),0))))</f>
        <v/>
      </c>
      <c r="AE9639" t="str">
        <f>IF(AA9639="","",'Procytrat 2001'!N141)</f>
        <v/>
      </c>
      <c r="AF9639">
        <f t="shared" si="924"/>
        <v>0</v>
      </c>
      <c r="AG9639" t="str">
        <f t="shared" si="925"/>
        <v/>
      </c>
      <c r="AH9639" t="str">
        <f t="shared" si="926"/>
        <v/>
      </c>
      <c r="AI9639">
        <f t="shared" si="927"/>
        <v>0</v>
      </c>
      <c r="AJ9639">
        <f t="shared" si="928"/>
        <v>0</v>
      </c>
      <c r="AK9639">
        <v>0</v>
      </c>
      <c r="AL9639" t="str">
        <f>IF(AA9639="","",IFERROR(IF(ISNUMBER('Procytrat 2001'!F141),'Procytrat 2001'!F141,IF(ISNUMBER(SEARCH("12",'Procytrat 2001'!F141)),EDATE(AB9639,12),IF(ISNUMBER(SEARCH("6",'Procytrat 2001'!F141)),EDATE(AB9639,6),IF(ISNUMBER(SEARCH("3",'Procytrat 2001'!F141)),EDATE(AB9639,3),DATEVALUE('Procytrat 2001'!F141))))),""))</f>
        <v/>
      </c>
      <c r="AM9639" t="str">
        <f t="shared" ca="1" si="929"/>
        <v/>
      </c>
    </row>
    <row r="9640" spans="27:39" x14ac:dyDescent="0.3">
      <c r="AA9640" t="str">
        <f>IF(COUNTA('Procytrat 2001'!E142,'Procytrat 2001'!D142,'Procytrat 2001'!C142)&gt;0,"2001","")</f>
        <v/>
      </c>
      <c r="AB9640" t="str">
        <f>IFERROR(IF(ISNUMBER('Procytrat 2001'!E142),'Procytrat 2001'!E142,DATEVALUE('Procytrat 2001'!E142)),"")</f>
        <v/>
      </c>
      <c r="AC9640" t="str">
        <f>IF(AA9640="","",'Procytrat 2001'!D142)</f>
        <v/>
      </c>
      <c r="AD9640" t="str">
        <f>IF(AA9640="","",IFERROR(1*'Procytrat 2001'!C142,IFERROR(_xludf.NUMBERVALUE('Procytrat 2001'!C142,".",","),IFERROR(_xludf.NUMBERVALUE('Procytrat 2001'!C142,",","."),0))))</f>
        <v/>
      </c>
      <c r="AE9640" t="str">
        <f>IF(AA9640="","",'Procytrat 2001'!N142)</f>
        <v/>
      </c>
      <c r="AF9640">
        <f t="shared" si="924"/>
        <v>0</v>
      </c>
      <c r="AG9640" t="str">
        <f t="shared" si="925"/>
        <v/>
      </c>
      <c r="AH9640" t="str">
        <f t="shared" si="926"/>
        <v/>
      </c>
      <c r="AI9640">
        <f t="shared" si="927"/>
        <v>0</v>
      </c>
      <c r="AJ9640">
        <f t="shared" si="928"/>
        <v>0</v>
      </c>
      <c r="AK9640">
        <v>0</v>
      </c>
      <c r="AL9640" t="str">
        <f>IF(AA9640="","",IFERROR(IF(ISNUMBER('Procytrat 2001'!F142),'Procytrat 2001'!F142,IF(ISNUMBER(SEARCH("12",'Procytrat 2001'!F142)),EDATE(AB9640,12),IF(ISNUMBER(SEARCH("6",'Procytrat 2001'!F142)),EDATE(AB9640,6),IF(ISNUMBER(SEARCH("3",'Procytrat 2001'!F142)),EDATE(AB9640,3),DATEVALUE('Procytrat 2001'!F142))))),""))</f>
        <v/>
      </c>
      <c r="AM9640" t="str">
        <f t="shared" ca="1" si="929"/>
        <v/>
      </c>
    </row>
    <row r="9641" spans="27:39" x14ac:dyDescent="0.3">
      <c r="AA9641" t="str">
        <f>IF(COUNTA('Procytrat 2001'!E143,'Procytrat 2001'!D143,'Procytrat 2001'!C143)&gt;0,"2001","")</f>
        <v/>
      </c>
      <c r="AB9641" t="str">
        <f>IFERROR(IF(ISNUMBER('Procytrat 2001'!E143),'Procytrat 2001'!E143,DATEVALUE('Procytrat 2001'!E143)),"")</f>
        <v/>
      </c>
      <c r="AC9641" t="str">
        <f>IF(AA9641="","",'Procytrat 2001'!D143)</f>
        <v/>
      </c>
      <c r="AD9641" t="str">
        <f>IF(AA9641="","",IFERROR(1*'Procytrat 2001'!C143,IFERROR(_xludf.NUMBERVALUE('Procytrat 2001'!C143,".",","),IFERROR(_xludf.NUMBERVALUE('Procytrat 2001'!C143,",","."),0))))</f>
        <v/>
      </c>
      <c r="AE9641" t="str">
        <f>IF(AA9641="","",'Procytrat 2001'!N143)</f>
        <v/>
      </c>
      <c r="AF9641">
        <f t="shared" si="924"/>
        <v>0</v>
      </c>
      <c r="AG9641" t="str">
        <f t="shared" si="925"/>
        <v/>
      </c>
      <c r="AH9641" t="str">
        <f t="shared" si="926"/>
        <v/>
      </c>
      <c r="AI9641">
        <f t="shared" si="927"/>
        <v>0</v>
      </c>
      <c r="AJ9641">
        <f t="shared" si="928"/>
        <v>0</v>
      </c>
      <c r="AK9641">
        <v>0</v>
      </c>
      <c r="AL9641" t="str">
        <f>IF(AA9641="","",IFERROR(IF(ISNUMBER('Procytrat 2001'!F143),'Procytrat 2001'!F143,IF(ISNUMBER(SEARCH("12",'Procytrat 2001'!F143)),EDATE(AB9641,12),IF(ISNUMBER(SEARCH("6",'Procytrat 2001'!F143)),EDATE(AB9641,6),IF(ISNUMBER(SEARCH("3",'Procytrat 2001'!F143)),EDATE(AB9641,3),DATEVALUE('Procytrat 2001'!F143))))),""))</f>
        <v/>
      </c>
      <c r="AM9641" t="str">
        <f t="shared" ca="1" si="929"/>
        <v/>
      </c>
    </row>
    <row r="9642" spans="27:39" x14ac:dyDescent="0.3">
      <c r="AA9642" t="str">
        <f>IF(COUNTA('Procytrat 2001'!E144,'Procytrat 2001'!D144,'Procytrat 2001'!C144)&gt;0,"2001","")</f>
        <v/>
      </c>
      <c r="AB9642" t="str">
        <f>IFERROR(IF(ISNUMBER('Procytrat 2001'!E144),'Procytrat 2001'!E144,DATEVALUE('Procytrat 2001'!E144)),"")</f>
        <v/>
      </c>
      <c r="AC9642" t="str">
        <f>IF(AA9642="","",'Procytrat 2001'!D144)</f>
        <v/>
      </c>
      <c r="AD9642" t="str">
        <f>IF(AA9642="","",IFERROR(1*'Procytrat 2001'!C144,IFERROR(_xludf.NUMBERVALUE('Procytrat 2001'!C144,".",","),IFERROR(_xludf.NUMBERVALUE('Procytrat 2001'!C144,",","."),0))))</f>
        <v/>
      </c>
      <c r="AE9642" t="str">
        <f>IF(AA9642="","",'Procytrat 2001'!N144)</f>
        <v/>
      </c>
      <c r="AF9642">
        <f t="shared" si="924"/>
        <v>0</v>
      </c>
      <c r="AG9642" t="str">
        <f t="shared" si="925"/>
        <v/>
      </c>
      <c r="AH9642" t="str">
        <f t="shared" si="926"/>
        <v/>
      </c>
      <c r="AI9642">
        <f t="shared" si="927"/>
        <v>0</v>
      </c>
      <c r="AJ9642">
        <f t="shared" si="928"/>
        <v>0</v>
      </c>
      <c r="AK9642">
        <v>0</v>
      </c>
      <c r="AL9642" t="str">
        <f>IF(AA9642="","",IFERROR(IF(ISNUMBER('Procytrat 2001'!F144),'Procytrat 2001'!F144,IF(ISNUMBER(SEARCH("12",'Procytrat 2001'!F144)),EDATE(AB9642,12),IF(ISNUMBER(SEARCH("6",'Procytrat 2001'!F144)),EDATE(AB9642,6),IF(ISNUMBER(SEARCH("3",'Procytrat 2001'!F144)),EDATE(AB9642,3),DATEVALUE('Procytrat 2001'!F144))))),""))</f>
        <v/>
      </c>
      <c r="AM9642" t="str">
        <f t="shared" ca="1" si="929"/>
        <v/>
      </c>
    </row>
    <row r="9643" spans="27:39" x14ac:dyDescent="0.3">
      <c r="AA9643" t="str">
        <f>IF(COUNTA('Procytrat 2001'!E145,'Procytrat 2001'!D145,'Procytrat 2001'!C145)&gt;0,"2001","")</f>
        <v/>
      </c>
      <c r="AB9643" t="str">
        <f>IFERROR(IF(ISNUMBER('Procytrat 2001'!E145),'Procytrat 2001'!E145,DATEVALUE('Procytrat 2001'!E145)),"")</f>
        <v/>
      </c>
      <c r="AC9643" t="str">
        <f>IF(AA9643="","",'Procytrat 2001'!D145)</f>
        <v/>
      </c>
      <c r="AD9643" t="str">
        <f>IF(AA9643="","",IFERROR(1*'Procytrat 2001'!C145,IFERROR(_xludf.NUMBERVALUE('Procytrat 2001'!C145,".",","),IFERROR(_xludf.NUMBERVALUE('Procytrat 2001'!C145,",","."),0))))</f>
        <v/>
      </c>
      <c r="AE9643" t="str">
        <f>IF(AA9643="","",'Procytrat 2001'!N145)</f>
        <v/>
      </c>
      <c r="AF9643">
        <f t="shared" si="924"/>
        <v>0</v>
      </c>
      <c r="AG9643" t="str">
        <f t="shared" si="925"/>
        <v/>
      </c>
      <c r="AH9643" t="str">
        <f t="shared" si="926"/>
        <v/>
      </c>
      <c r="AI9643">
        <f t="shared" si="927"/>
        <v>0</v>
      </c>
      <c r="AJ9643">
        <f t="shared" si="928"/>
        <v>0</v>
      </c>
      <c r="AK9643">
        <v>0</v>
      </c>
      <c r="AL9643" t="str">
        <f>IF(AA9643="","",IFERROR(IF(ISNUMBER('Procytrat 2001'!F145),'Procytrat 2001'!F145,IF(ISNUMBER(SEARCH("12",'Procytrat 2001'!F145)),EDATE(AB9643,12),IF(ISNUMBER(SEARCH("6",'Procytrat 2001'!F145)),EDATE(AB9643,6),IF(ISNUMBER(SEARCH("3",'Procytrat 2001'!F145)),EDATE(AB9643,3),DATEVALUE('Procytrat 2001'!F145))))),""))</f>
        <v/>
      </c>
      <c r="AM9643" t="str">
        <f t="shared" ca="1" si="929"/>
        <v/>
      </c>
    </row>
    <row r="9644" spans="27:39" x14ac:dyDescent="0.3">
      <c r="AA9644" t="str">
        <f>IF(COUNTA('Procytrat 2001'!E146,'Procytrat 2001'!D146,'Procytrat 2001'!C146)&gt;0,"2001","")</f>
        <v/>
      </c>
      <c r="AB9644" t="str">
        <f>IFERROR(IF(ISNUMBER('Procytrat 2001'!E146),'Procytrat 2001'!E146,DATEVALUE('Procytrat 2001'!E146)),"")</f>
        <v/>
      </c>
      <c r="AC9644" t="str">
        <f>IF(AA9644="","",'Procytrat 2001'!D146)</f>
        <v/>
      </c>
      <c r="AD9644" t="str">
        <f>IF(AA9644="","",IFERROR(1*'Procytrat 2001'!C146,IFERROR(_xludf.NUMBERVALUE('Procytrat 2001'!C146,".",","),IFERROR(_xludf.NUMBERVALUE('Procytrat 2001'!C146,",","."),0))))</f>
        <v/>
      </c>
      <c r="AE9644" t="str">
        <f>IF(AA9644="","",'Procytrat 2001'!N146)</f>
        <v/>
      </c>
      <c r="AF9644">
        <f t="shared" si="924"/>
        <v>0</v>
      </c>
      <c r="AG9644" t="str">
        <f t="shared" si="925"/>
        <v/>
      </c>
      <c r="AH9644" t="str">
        <f t="shared" si="926"/>
        <v/>
      </c>
      <c r="AI9644">
        <f t="shared" si="927"/>
        <v>0</v>
      </c>
      <c r="AJ9644">
        <f t="shared" si="928"/>
        <v>0</v>
      </c>
      <c r="AK9644">
        <v>0</v>
      </c>
      <c r="AL9644" t="str">
        <f>IF(AA9644="","",IFERROR(IF(ISNUMBER('Procytrat 2001'!F146),'Procytrat 2001'!F146,IF(ISNUMBER(SEARCH("12",'Procytrat 2001'!F146)),EDATE(AB9644,12),IF(ISNUMBER(SEARCH("6",'Procytrat 2001'!F146)),EDATE(AB9644,6),IF(ISNUMBER(SEARCH("3",'Procytrat 2001'!F146)),EDATE(AB9644,3),DATEVALUE('Procytrat 2001'!F146))))),""))</f>
        <v/>
      </c>
      <c r="AM9644" t="str">
        <f t="shared" ca="1" si="929"/>
        <v/>
      </c>
    </row>
    <row r="9645" spans="27:39" x14ac:dyDescent="0.3">
      <c r="AA9645" t="str">
        <f>IF(COUNTA('Procytrat 2001'!E147,'Procytrat 2001'!D147,'Procytrat 2001'!C147)&gt;0,"2001","")</f>
        <v/>
      </c>
      <c r="AB9645" t="str">
        <f>IFERROR(IF(ISNUMBER('Procytrat 2001'!E147),'Procytrat 2001'!E147,DATEVALUE('Procytrat 2001'!E147)),"")</f>
        <v/>
      </c>
      <c r="AC9645" t="str">
        <f>IF(AA9645="","",'Procytrat 2001'!D147)</f>
        <v/>
      </c>
      <c r="AD9645" t="str">
        <f>IF(AA9645="","",IFERROR(1*'Procytrat 2001'!C147,IFERROR(_xludf.NUMBERVALUE('Procytrat 2001'!C147,".",","),IFERROR(_xludf.NUMBERVALUE('Procytrat 2001'!C147,",","."),0))))</f>
        <v/>
      </c>
      <c r="AE9645" t="str">
        <f>IF(AA9645="","",'Procytrat 2001'!N147)</f>
        <v/>
      </c>
      <c r="AF9645">
        <f t="shared" si="924"/>
        <v>0</v>
      </c>
      <c r="AG9645" t="str">
        <f t="shared" si="925"/>
        <v/>
      </c>
      <c r="AH9645" t="str">
        <f t="shared" si="926"/>
        <v/>
      </c>
      <c r="AI9645">
        <f t="shared" si="927"/>
        <v>0</v>
      </c>
      <c r="AJ9645">
        <f t="shared" si="928"/>
        <v>0</v>
      </c>
      <c r="AK9645">
        <v>0</v>
      </c>
      <c r="AL9645" t="str">
        <f>IF(AA9645="","",IFERROR(IF(ISNUMBER('Procytrat 2001'!F147),'Procytrat 2001'!F147,IF(ISNUMBER(SEARCH("12",'Procytrat 2001'!F147)),EDATE(AB9645,12),IF(ISNUMBER(SEARCH("6",'Procytrat 2001'!F147)),EDATE(AB9645,6),IF(ISNUMBER(SEARCH("3",'Procytrat 2001'!F147)),EDATE(AB9645,3),DATEVALUE('Procytrat 2001'!F147))))),""))</f>
        <v/>
      </c>
      <c r="AM9645" t="str">
        <f t="shared" ca="1" si="929"/>
        <v/>
      </c>
    </row>
    <row r="9646" spans="27:39" x14ac:dyDescent="0.3">
      <c r="AA9646" t="str">
        <f>IF(COUNTA('Procytrat 2001'!E148,'Procytrat 2001'!D148,'Procytrat 2001'!C148)&gt;0,"2001","")</f>
        <v/>
      </c>
      <c r="AB9646" t="str">
        <f>IFERROR(IF(ISNUMBER('Procytrat 2001'!E148),'Procytrat 2001'!E148,DATEVALUE('Procytrat 2001'!E148)),"")</f>
        <v/>
      </c>
      <c r="AC9646" t="str">
        <f>IF(AA9646="","",'Procytrat 2001'!D148)</f>
        <v/>
      </c>
      <c r="AD9646" t="str">
        <f>IF(AA9646="","",IFERROR(1*'Procytrat 2001'!C148,IFERROR(_xludf.NUMBERVALUE('Procytrat 2001'!C148,".",","),IFERROR(_xludf.NUMBERVALUE('Procytrat 2001'!C148,",","."),0))))</f>
        <v/>
      </c>
      <c r="AE9646" t="str">
        <f>IF(AA9646="","",'Procytrat 2001'!N148)</f>
        <v/>
      </c>
      <c r="AF9646">
        <f t="shared" si="924"/>
        <v>0</v>
      </c>
      <c r="AG9646" t="str">
        <f t="shared" si="925"/>
        <v/>
      </c>
      <c r="AH9646" t="str">
        <f t="shared" si="926"/>
        <v/>
      </c>
      <c r="AI9646">
        <f t="shared" si="927"/>
        <v>0</v>
      </c>
      <c r="AJ9646">
        <f t="shared" si="928"/>
        <v>0</v>
      </c>
      <c r="AK9646">
        <v>0</v>
      </c>
      <c r="AL9646" t="str">
        <f>IF(AA9646="","",IFERROR(IF(ISNUMBER('Procytrat 2001'!F148),'Procytrat 2001'!F148,IF(ISNUMBER(SEARCH("12",'Procytrat 2001'!F148)),EDATE(AB9646,12),IF(ISNUMBER(SEARCH("6",'Procytrat 2001'!F148)),EDATE(AB9646,6),IF(ISNUMBER(SEARCH("3",'Procytrat 2001'!F148)),EDATE(AB9646,3),DATEVALUE('Procytrat 2001'!F148))))),""))</f>
        <v/>
      </c>
      <c r="AM9646" t="str">
        <f t="shared" ca="1" si="929"/>
        <v/>
      </c>
    </row>
    <row r="9647" spans="27:39" x14ac:dyDescent="0.3">
      <c r="AA9647" t="str">
        <f>IF(COUNTA('Procytrat 2001'!E149,'Procytrat 2001'!D149,'Procytrat 2001'!C149)&gt;0,"2001","")</f>
        <v/>
      </c>
      <c r="AB9647" t="str">
        <f>IFERROR(IF(ISNUMBER('Procytrat 2001'!E149),'Procytrat 2001'!E149,DATEVALUE('Procytrat 2001'!E149)),"")</f>
        <v/>
      </c>
      <c r="AC9647" t="str">
        <f>IF(AA9647="","",'Procytrat 2001'!D149)</f>
        <v/>
      </c>
      <c r="AD9647" t="str">
        <f>IF(AA9647="","",IFERROR(1*'Procytrat 2001'!C149,IFERROR(_xludf.NUMBERVALUE('Procytrat 2001'!C149,".",","),IFERROR(_xludf.NUMBERVALUE('Procytrat 2001'!C149,",","."),0))))</f>
        <v/>
      </c>
      <c r="AE9647" t="str">
        <f>IF(AA9647="","",'Procytrat 2001'!N149)</f>
        <v/>
      </c>
      <c r="AF9647">
        <f t="shared" si="924"/>
        <v>0</v>
      </c>
      <c r="AG9647" t="str">
        <f t="shared" si="925"/>
        <v/>
      </c>
      <c r="AH9647" t="str">
        <f t="shared" si="926"/>
        <v/>
      </c>
      <c r="AI9647">
        <f t="shared" si="927"/>
        <v>0</v>
      </c>
      <c r="AJ9647">
        <f t="shared" si="928"/>
        <v>0</v>
      </c>
      <c r="AK9647">
        <v>0</v>
      </c>
      <c r="AL9647" t="str">
        <f>IF(AA9647="","",IFERROR(IF(ISNUMBER('Procytrat 2001'!F149),'Procytrat 2001'!F149,IF(ISNUMBER(SEARCH("12",'Procytrat 2001'!F149)),EDATE(AB9647,12),IF(ISNUMBER(SEARCH("6",'Procytrat 2001'!F149)),EDATE(AB9647,6),IF(ISNUMBER(SEARCH("3",'Procytrat 2001'!F149)),EDATE(AB9647,3),DATEVALUE('Procytrat 2001'!F149))))),""))</f>
        <v/>
      </c>
      <c r="AM9647" t="str">
        <f t="shared" ca="1" si="929"/>
        <v/>
      </c>
    </row>
    <row r="9648" spans="27:39" x14ac:dyDescent="0.3">
      <c r="AA9648" t="str">
        <f>IF(COUNTA('Procytrat 2001'!E150,'Procytrat 2001'!D150,'Procytrat 2001'!C150)&gt;0,"2001","")</f>
        <v/>
      </c>
      <c r="AB9648" t="str">
        <f>IFERROR(IF(ISNUMBER('Procytrat 2001'!E150),'Procytrat 2001'!E150,DATEVALUE('Procytrat 2001'!E150)),"")</f>
        <v/>
      </c>
      <c r="AC9648" t="str">
        <f>IF(AA9648="","",'Procytrat 2001'!D150)</f>
        <v/>
      </c>
      <c r="AD9648" t="str">
        <f>IF(AA9648="","",IFERROR(1*'Procytrat 2001'!C150,IFERROR(_xludf.NUMBERVALUE('Procytrat 2001'!C150,".",","),IFERROR(_xludf.NUMBERVALUE('Procytrat 2001'!C150,",","."),0))))</f>
        <v/>
      </c>
      <c r="AE9648" t="str">
        <f>IF(AA9648="","",'Procytrat 2001'!N150)</f>
        <v/>
      </c>
      <c r="AF9648">
        <f t="shared" si="924"/>
        <v>0</v>
      </c>
      <c r="AG9648" t="str">
        <f t="shared" si="925"/>
        <v/>
      </c>
      <c r="AH9648" t="str">
        <f t="shared" si="926"/>
        <v/>
      </c>
      <c r="AI9648">
        <f t="shared" si="927"/>
        <v>0</v>
      </c>
      <c r="AJ9648">
        <f t="shared" si="928"/>
        <v>0</v>
      </c>
      <c r="AK9648">
        <v>0</v>
      </c>
      <c r="AL9648" t="str">
        <f>IF(AA9648="","",IFERROR(IF(ISNUMBER('Procytrat 2001'!F150),'Procytrat 2001'!F150,IF(ISNUMBER(SEARCH("12",'Procytrat 2001'!F150)),EDATE(AB9648,12),IF(ISNUMBER(SEARCH("6",'Procytrat 2001'!F150)),EDATE(AB9648,6),IF(ISNUMBER(SEARCH("3",'Procytrat 2001'!F150)),EDATE(AB9648,3),DATEVALUE('Procytrat 2001'!F150))))),""))</f>
        <v/>
      </c>
      <c r="AM9648" t="str">
        <f t="shared" ca="1" si="929"/>
        <v/>
      </c>
    </row>
    <row r="9649" spans="27:39" x14ac:dyDescent="0.3">
      <c r="AA9649" t="str">
        <f>IF(COUNTA('Procytrat 2001'!E151,'Procytrat 2001'!D151,'Procytrat 2001'!C151)&gt;0,"2001","")</f>
        <v/>
      </c>
      <c r="AB9649" t="str">
        <f>IFERROR(IF(ISNUMBER('Procytrat 2001'!E151),'Procytrat 2001'!E151,DATEVALUE('Procytrat 2001'!E151)),"")</f>
        <v/>
      </c>
      <c r="AC9649" t="str">
        <f>IF(AA9649="","",'Procytrat 2001'!D151)</f>
        <v/>
      </c>
      <c r="AD9649" t="str">
        <f>IF(AA9649="","",IFERROR(1*'Procytrat 2001'!C151,IFERROR(_xludf.NUMBERVALUE('Procytrat 2001'!C151,".",","),IFERROR(_xludf.NUMBERVALUE('Procytrat 2001'!C151,",","."),0))))</f>
        <v/>
      </c>
      <c r="AE9649" t="str">
        <f>IF(AA9649="","",'Procytrat 2001'!N151)</f>
        <v/>
      </c>
      <c r="AF9649">
        <f t="shared" si="924"/>
        <v>0</v>
      </c>
      <c r="AG9649" t="str">
        <f t="shared" si="925"/>
        <v/>
      </c>
      <c r="AH9649" t="str">
        <f t="shared" si="926"/>
        <v/>
      </c>
      <c r="AI9649">
        <f t="shared" si="927"/>
        <v>0</v>
      </c>
      <c r="AJ9649">
        <f t="shared" si="928"/>
        <v>0</v>
      </c>
      <c r="AK9649">
        <v>0</v>
      </c>
      <c r="AL9649" t="str">
        <f>IF(AA9649="","",IFERROR(IF(ISNUMBER('Procytrat 2001'!F151),'Procytrat 2001'!F151,IF(ISNUMBER(SEARCH("12",'Procytrat 2001'!F151)),EDATE(AB9649,12),IF(ISNUMBER(SEARCH("6",'Procytrat 2001'!F151)),EDATE(AB9649,6),IF(ISNUMBER(SEARCH("3",'Procytrat 2001'!F151)),EDATE(AB9649,3),DATEVALUE('Procytrat 2001'!F151))))),""))</f>
        <v/>
      </c>
      <c r="AM9649" t="str">
        <f t="shared" ca="1" si="929"/>
        <v/>
      </c>
    </row>
    <row r="9650" spans="27:39" x14ac:dyDescent="0.3">
      <c r="AA9650" t="str">
        <f>IF(COUNTA('Procytrat 2001'!E152,'Procytrat 2001'!D152,'Procytrat 2001'!C152)&gt;0,"2001","")</f>
        <v/>
      </c>
      <c r="AB9650" t="str">
        <f>IFERROR(IF(ISNUMBER('Procytrat 2001'!E152),'Procytrat 2001'!E152,DATEVALUE('Procytrat 2001'!E152)),"")</f>
        <v/>
      </c>
      <c r="AC9650" t="str">
        <f>IF(AA9650="","",'Procytrat 2001'!D152)</f>
        <v/>
      </c>
      <c r="AD9650" t="str">
        <f>IF(AA9650="","",IFERROR(1*'Procytrat 2001'!C152,IFERROR(_xludf.NUMBERVALUE('Procytrat 2001'!C152,".",","),IFERROR(_xludf.NUMBERVALUE('Procytrat 2001'!C152,",","."),0))))</f>
        <v/>
      </c>
      <c r="AE9650" t="str">
        <f>IF(AA9650="","",'Procytrat 2001'!N152)</f>
        <v/>
      </c>
      <c r="AF9650">
        <f t="shared" si="924"/>
        <v>0</v>
      </c>
      <c r="AG9650" t="str">
        <f t="shared" si="925"/>
        <v/>
      </c>
      <c r="AH9650" t="str">
        <f t="shared" si="926"/>
        <v/>
      </c>
      <c r="AI9650">
        <f t="shared" si="927"/>
        <v>0</v>
      </c>
      <c r="AJ9650">
        <f t="shared" si="928"/>
        <v>0</v>
      </c>
      <c r="AK9650">
        <v>0</v>
      </c>
      <c r="AL9650" t="str">
        <f>IF(AA9650="","",IFERROR(IF(ISNUMBER('Procytrat 2001'!F152),'Procytrat 2001'!F152,IF(ISNUMBER(SEARCH("12",'Procytrat 2001'!F152)),EDATE(AB9650,12),IF(ISNUMBER(SEARCH("6",'Procytrat 2001'!F152)),EDATE(AB9650,6),IF(ISNUMBER(SEARCH("3",'Procytrat 2001'!F152)),EDATE(AB9650,3),DATEVALUE('Procytrat 2001'!F152))))),""))</f>
        <v/>
      </c>
      <c r="AM9650" t="str">
        <f t="shared" ca="1" si="929"/>
        <v/>
      </c>
    </row>
    <row r="9651" spans="27:39" x14ac:dyDescent="0.3">
      <c r="AA9651" t="str">
        <f>IF(COUNTA('Procytrat 2001'!E153,'Procytrat 2001'!D153,'Procytrat 2001'!C153)&gt;0,"2001","")</f>
        <v/>
      </c>
      <c r="AB9651" t="str">
        <f>IFERROR(IF(ISNUMBER('Procytrat 2001'!E153),'Procytrat 2001'!E153,DATEVALUE('Procytrat 2001'!E153)),"")</f>
        <v/>
      </c>
      <c r="AC9651" t="str">
        <f>IF(AA9651="","",'Procytrat 2001'!D153)</f>
        <v/>
      </c>
      <c r="AD9651" t="str">
        <f>IF(AA9651="","",IFERROR(1*'Procytrat 2001'!C153,IFERROR(_xludf.NUMBERVALUE('Procytrat 2001'!C153,".",","),IFERROR(_xludf.NUMBERVALUE('Procytrat 2001'!C153,",","."),0))))</f>
        <v/>
      </c>
      <c r="AE9651" t="str">
        <f>IF(AA9651="","",'Procytrat 2001'!N153)</f>
        <v/>
      </c>
      <c r="AF9651">
        <f t="shared" si="924"/>
        <v>0</v>
      </c>
      <c r="AG9651" t="str">
        <f t="shared" si="925"/>
        <v/>
      </c>
      <c r="AH9651" t="str">
        <f t="shared" si="926"/>
        <v/>
      </c>
      <c r="AI9651">
        <f t="shared" si="927"/>
        <v>0</v>
      </c>
      <c r="AJ9651">
        <f t="shared" si="928"/>
        <v>0</v>
      </c>
      <c r="AK9651">
        <v>0</v>
      </c>
      <c r="AL9651" t="str">
        <f>IF(AA9651="","",IFERROR(IF(ISNUMBER('Procytrat 2001'!F153),'Procytrat 2001'!F153,IF(ISNUMBER(SEARCH("12",'Procytrat 2001'!F153)),EDATE(AB9651,12),IF(ISNUMBER(SEARCH("6",'Procytrat 2001'!F153)),EDATE(AB9651,6),IF(ISNUMBER(SEARCH("3",'Procytrat 2001'!F153)),EDATE(AB9651,3),DATEVALUE('Procytrat 2001'!F153))))),""))</f>
        <v/>
      </c>
      <c r="AM9651" t="str">
        <f t="shared" ca="1" si="929"/>
        <v/>
      </c>
    </row>
    <row r="9652" spans="27:39" x14ac:dyDescent="0.3">
      <c r="AA9652" t="str">
        <f>IF(COUNTA('Procytrat 2001'!E154,'Procytrat 2001'!D154,'Procytrat 2001'!C154)&gt;0,"2001","")</f>
        <v/>
      </c>
      <c r="AB9652" t="str">
        <f>IFERROR(IF(ISNUMBER('Procytrat 2001'!E154),'Procytrat 2001'!E154,DATEVALUE('Procytrat 2001'!E154)),"")</f>
        <v/>
      </c>
      <c r="AC9652" t="str">
        <f>IF(AA9652="","",'Procytrat 2001'!D154)</f>
        <v/>
      </c>
      <c r="AD9652" t="str">
        <f>IF(AA9652="","",IFERROR(1*'Procytrat 2001'!C154,IFERROR(_xludf.NUMBERVALUE('Procytrat 2001'!C154,".",","),IFERROR(_xludf.NUMBERVALUE('Procytrat 2001'!C154,",","."),0))))</f>
        <v/>
      </c>
      <c r="AE9652" t="str">
        <f>IF(AA9652="","",'Procytrat 2001'!N154)</f>
        <v/>
      </c>
      <c r="AF9652">
        <f t="shared" si="924"/>
        <v>0</v>
      </c>
      <c r="AG9652" t="str">
        <f t="shared" si="925"/>
        <v/>
      </c>
      <c r="AH9652" t="str">
        <f t="shared" si="926"/>
        <v/>
      </c>
      <c r="AI9652">
        <f t="shared" si="927"/>
        <v>0</v>
      </c>
      <c r="AJ9652">
        <f t="shared" si="928"/>
        <v>0</v>
      </c>
      <c r="AK9652">
        <v>0</v>
      </c>
      <c r="AL9652" t="str">
        <f>IF(AA9652="","",IFERROR(IF(ISNUMBER('Procytrat 2001'!F154),'Procytrat 2001'!F154,IF(ISNUMBER(SEARCH("12",'Procytrat 2001'!F154)),EDATE(AB9652,12),IF(ISNUMBER(SEARCH("6",'Procytrat 2001'!F154)),EDATE(AB9652,6),IF(ISNUMBER(SEARCH("3",'Procytrat 2001'!F154)),EDATE(AB9652,3),DATEVALUE('Procytrat 2001'!F154))))),""))</f>
        <v/>
      </c>
      <c r="AM9652" t="str">
        <f t="shared" ca="1" si="929"/>
        <v/>
      </c>
    </row>
    <row r="9653" spans="27:39" x14ac:dyDescent="0.3">
      <c r="AA9653" t="str">
        <f>IF(COUNTA('Procytrat 2001'!E155,'Procytrat 2001'!D155,'Procytrat 2001'!C155)&gt;0,"2001","")</f>
        <v/>
      </c>
      <c r="AB9653" t="str">
        <f>IFERROR(IF(ISNUMBER('Procytrat 2001'!E155),'Procytrat 2001'!E155,DATEVALUE('Procytrat 2001'!E155)),"")</f>
        <v/>
      </c>
      <c r="AC9653" t="str">
        <f>IF(AA9653="","",'Procytrat 2001'!D155)</f>
        <v/>
      </c>
      <c r="AD9653" t="str">
        <f>IF(AA9653="","",IFERROR(1*'Procytrat 2001'!C155,IFERROR(_xludf.NUMBERVALUE('Procytrat 2001'!C155,".",","),IFERROR(_xludf.NUMBERVALUE('Procytrat 2001'!C155,",","."),0))))</f>
        <v/>
      </c>
      <c r="AE9653" t="str">
        <f>IF(AA9653="","",'Procytrat 2001'!N155)</f>
        <v/>
      </c>
      <c r="AF9653">
        <f t="shared" si="924"/>
        <v>0</v>
      </c>
      <c r="AG9653" t="str">
        <f t="shared" si="925"/>
        <v/>
      </c>
      <c r="AH9653" t="str">
        <f t="shared" si="926"/>
        <v/>
      </c>
      <c r="AI9653">
        <f t="shared" si="927"/>
        <v>0</v>
      </c>
      <c r="AJ9653">
        <f t="shared" si="928"/>
        <v>0</v>
      </c>
      <c r="AK9653">
        <v>0</v>
      </c>
      <c r="AL9653" t="str">
        <f>IF(AA9653="","",IFERROR(IF(ISNUMBER('Procytrat 2001'!F155),'Procytrat 2001'!F155,IF(ISNUMBER(SEARCH("12",'Procytrat 2001'!F155)),EDATE(AB9653,12),IF(ISNUMBER(SEARCH("6",'Procytrat 2001'!F155)),EDATE(AB9653,6),IF(ISNUMBER(SEARCH("3",'Procytrat 2001'!F155)),EDATE(AB9653,3),DATEVALUE('Procytrat 2001'!F155))))),""))</f>
        <v/>
      </c>
      <c r="AM9653" t="str">
        <f t="shared" ca="1" si="929"/>
        <v/>
      </c>
    </row>
    <row r="9654" spans="27:39" x14ac:dyDescent="0.3">
      <c r="AA9654" t="str">
        <f>IF(COUNTA('Procytrat 2001'!E156,'Procytrat 2001'!D156,'Procytrat 2001'!C156)&gt;0,"2001","")</f>
        <v/>
      </c>
      <c r="AB9654" t="str">
        <f>IFERROR(IF(ISNUMBER('Procytrat 2001'!E156),'Procytrat 2001'!E156,DATEVALUE('Procytrat 2001'!E156)),"")</f>
        <v/>
      </c>
      <c r="AC9654" t="str">
        <f>IF(AA9654="","",'Procytrat 2001'!D156)</f>
        <v/>
      </c>
      <c r="AD9654" t="str">
        <f>IF(AA9654="","",IFERROR(1*'Procytrat 2001'!C156,IFERROR(_xludf.NUMBERVALUE('Procytrat 2001'!C156,".",","),IFERROR(_xludf.NUMBERVALUE('Procytrat 2001'!C156,",","."),0))))</f>
        <v/>
      </c>
      <c r="AE9654" t="str">
        <f>IF(AA9654="","",'Procytrat 2001'!N156)</f>
        <v/>
      </c>
      <c r="AF9654">
        <f t="shared" si="924"/>
        <v>0</v>
      </c>
      <c r="AG9654" t="str">
        <f t="shared" si="925"/>
        <v/>
      </c>
      <c r="AH9654" t="str">
        <f t="shared" si="926"/>
        <v/>
      </c>
      <c r="AI9654">
        <f t="shared" si="927"/>
        <v>0</v>
      </c>
      <c r="AJ9654">
        <f t="shared" si="928"/>
        <v>0</v>
      </c>
      <c r="AK9654">
        <v>0</v>
      </c>
      <c r="AL9654" t="str">
        <f>IF(AA9654="","",IFERROR(IF(ISNUMBER('Procytrat 2001'!F156),'Procytrat 2001'!F156,IF(ISNUMBER(SEARCH("12",'Procytrat 2001'!F156)),EDATE(AB9654,12),IF(ISNUMBER(SEARCH("6",'Procytrat 2001'!F156)),EDATE(AB9654,6),IF(ISNUMBER(SEARCH("3",'Procytrat 2001'!F156)),EDATE(AB9654,3),DATEVALUE('Procytrat 2001'!F156))))),""))</f>
        <v/>
      </c>
      <c r="AM9654" t="str">
        <f t="shared" ca="1" si="929"/>
        <v/>
      </c>
    </row>
    <row r="9655" spans="27:39" x14ac:dyDescent="0.3">
      <c r="AA9655" t="str">
        <f>IF(COUNTA('Procytrat 2001'!E157,'Procytrat 2001'!D157,'Procytrat 2001'!C157)&gt;0,"2001","")</f>
        <v/>
      </c>
      <c r="AB9655" t="str">
        <f>IFERROR(IF(ISNUMBER('Procytrat 2001'!E157),'Procytrat 2001'!E157,DATEVALUE('Procytrat 2001'!E157)),"")</f>
        <v/>
      </c>
      <c r="AC9655" t="str">
        <f>IF(AA9655="","",'Procytrat 2001'!D157)</f>
        <v/>
      </c>
      <c r="AD9655" t="str">
        <f>IF(AA9655="","",IFERROR(1*'Procytrat 2001'!C157,IFERROR(_xludf.NUMBERVALUE('Procytrat 2001'!C157,".",","),IFERROR(_xludf.NUMBERVALUE('Procytrat 2001'!C157,",","."),0))))</f>
        <v/>
      </c>
      <c r="AE9655" t="str">
        <f>IF(AA9655="","",'Procytrat 2001'!N157)</f>
        <v/>
      </c>
      <c r="AF9655">
        <f t="shared" si="924"/>
        <v>0</v>
      </c>
      <c r="AG9655" t="str">
        <f t="shared" si="925"/>
        <v/>
      </c>
      <c r="AH9655" t="str">
        <f t="shared" si="926"/>
        <v/>
      </c>
      <c r="AI9655">
        <f t="shared" si="927"/>
        <v>0</v>
      </c>
      <c r="AJ9655">
        <f t="shared" si="928"/>
        <v>0</v>
      </c>
      <c r="AK9655">
        <v>0</v>
      </c>
      <c r="AL9655" t="str">
        <f>IF(AA9655="","",IFERROR(IF(ISNUMBER('Procytrat 2001'!F157),'Procytrat 2001'!F157,IF(ISNUMBER(SEARCH("12",'Procytrat 2001'!F157)),EDATE(AB9655,12),IF(ISNUMBER(SEARCH("6",'Procytrat 2001'!F157)),EDATE(AB9655,6),IF(ISNUMBER(SEARCH("3",'Procytrat 2001'!F157)),EDATE(AB9655,3),DATEVALUE('Procytrat 2001'!F157))))),""))</f>
        <v/>
      </c>
      <c r="AM9655" t="str">
        <f t="shared" ca="1" si="929"/>
        <v/>
      </c>
    </row>
    <row r="9656" spans="27:39" x14ac:dyDescent="0.3">
      <c r="AA9656" t="str">
        <f>IF(COUNTA('Procytrat 2001'!E158,'Procytrat 2001'!D158,'Procytrat 2001'!C158)&gt;0,"2001","")</f>
        <v/>
      </c>
      <c r="AB9656" t="str">
        <f>IFERROR(IF(ISNUMBER('Procytrat 2001'!E158),'Procytrat 2001'!E158,DATEVALUE('Procytrat 2001'!E158)),"")</f>
        <v/>
      </c>
      <c r="AC9656" t="str">
        <f>IF(AA9656="","",'Procytrat 2001'!D158)</f>
        <v/>
      </c>
      <c r="AD9656" t="str">
        <f>IF(AA9656="","",IFERROR(1*'Procytrat 2001'!C158,IFERROR(_xludf.NUMBERVALUE('Procytrat 2001'!C158,".",","),IFERROR(_xludf.NUMBERVALUE('Procytrat 2001'!C158,",","."),0))))</f>
        <v/>
      </c>
      <c r="AE9656" t="str">
        <f>IF(AA9656="","",'Procytrat 2001'!N158)</f>
        <v/>
      </c>
      <c r="AF9656">
        <f t="shared" si="924"/>
        <v>0</v>
      </c>
      <c r="AG9656" t="str">
        <f t="shared" si="925"/>
        <v/>
      </c>
      <c r="AH9656" t="str">
        <f t="shared" si="926"/>
        <v/>
      </c>
      <c r="AI9656">
        <f t="shared" si="927"/>
        <v>0</v>
      </c>
      <c r="AJ9656">
        <f t="shared" si="928"/>
        <v>0</v>
      </c>
      <c r="AK9656">
        <v>0</v>
      </c>
      <c r="AL9656" t="str">
        <f>IF(AA9656="","",IFERROR(IF(ISNUMBER('Procytrat 2001'!F158),'Procytrat 2001'!F158,IF(ISNUMBER(SEARCH("12",'Procytrat 2001'!F158)),EDATE(AB9656,12),IF(ISNUMBER(SEARCH("6",'Procytrat 2001'!F158)),EDATE(AB9656,6),IF(ISNUMBER(SEARCH("3",'Procytrat 2001'!F158)),EDATE(AB9656,3),DATEVALUE('Procytrat 2001'!F158))))),""))</f>
        <v/>
      </c>
      <c r="AM9656" t="str">
        <f t="shared" ca="1" si="929"/>
        <v/>
      </c>
    </row>
    <row r="9657" spans="27:39" x14ac:dyDescent="0.3">
      <c r="AA9657" t="str">
        <f>IF(COUNTA('Procytrat 2001'!E159,'Procytrat 2001'!D159,'Procytrat 2001'!C159)&gt;0,"2001","")</f>
        <v/>
      </c>
      <c r="AB9657" t="str">
        <f>IFERROR(IF(ISNUMBER('Procytrat 2001'!E159),'Procytrat 2001'!E159,DATEVALUE('Procytrat 2001'!E159)),"")</f>
        <v/>
      </c>
      <c r="AC9657" t="str">
        <f>IF(AA9657="","",'Procytrat 2001'!D159)</f>
        <v/>
      </c>
      <c r="AD9657" t="str">
        <f>IF(AA9657="","",IFERROR(1*'Procytrat 2001'!C159,IFERROR(_xludf.NUMBERVALUE('Procytrat 2001'!C159,".",","),IFERROR(_xludf.NUMBERVALUE('Procytrat 2001'!C159,",","."),0))))</f>
        <v/>
      </c>
      <c r="AE9657" t="str">
        <f>IF(AA9657="","",'Procytrat 2001'!N159)</f>
        <v/>
      </c>
      <c r="AF9657">
        <f t="shared" si="924"/>
        <v>0</v>
      </c>
      <c r="AG9657" t="str">
        <f t="shared" si="925"/>
        <v/>
      </c>
      <c r="AH9657" t="str">
        <f t="shared" si="926"/>
        <v/>
      </c>
      <c r="AI9657">
        <f t="shared" si="927"/>
        <v>0</v>
      </c>
      <c r="AJ9657">
        <f t="shared" si="928"/>
        <v>0</v>
      </c>
      <c r="AK9657">
        <v>0</v>
      </c>
      <c r="AL9657" t="str">
        <f>IF(AA9657="","",IFERROR(IF(ISNUMBER('Procytrat 2001'!F159),'Procytrat 2001'!F159,IF(ISNUMBER(SEARCH("12",'Procytrat 2001'!F159)),EDATE(AB9657,12),IF(ISNUMBER(SEARCH("6",'Procytrat 2001'!F159)),EDATE(AB9657,6),IF(ISNUMBER(SEARCH("3",'Procytrat 2001'!F159)),EDATE(AB9657,3),DATEVALUE('Procytrat 2001'!F159))))),""))</f>
        <v/>
      </c>
      <c r="AM9657" t="str">
        <f t="shared" ca="1" si="929"/>
        <v/>
      </c>
    </row>
    <row r="9658" spans="27:39" x14ac:dyDescent="0.3">
      <c r="AA9658" t="str">
        <f>IF(COUNTA('Procytrat 2001'!E160,'Procytrat 2001'!D160,'Procytrat 2001'!C160)&gt;0,"2001","")</f>
        <v/>
      </c>
      <c r="AB9658" t="str">
        <f>IFERROR(IF(ISNUMBER('Procytrat 2001'!E160),'Procytrat 2001'!E160,DATEVALUE('Procytrat 2001'!E160)),"")</f>
        <v/>
      </c>
      <c r="AC9658" t="str">
        <f>IF(AA9658="","",'Procytrat 2001'!D160)</f>
        <v/>
      </c>
      <c r="AD9658" t="str">
        <f>IF(AA9658="","",IFERROR(1*'Procytrat 2001'!C160,IFERROR(_xludf.NUMBERVALUE('Procytrat 2001'!C160,".",","),IFERROR(_xludf.NUMBERVALUE('Procytrat 2001'!C160,",","."),0))))</f>
        <v/>
      </c>
      <c r="AE9658" t="str">
        <f>IF(AA9658="","",'Procytrat 2001'!N160)</f>
        <v/>
      </c>
      <c r="AF9658">
        <f t="shared" si="924"/>
        <v>0</v>
      </c>
      <c r="AG9658" t="str">
        <f t="shared" si="925"/>
        <v/>
      </c>
      <c r="AH9658" t="str">
        <f t="shared" si="926"/>
        <v/>
      </c>
      <c r="AI9658">
        <f t="shared" si="927"/>
        <v>0</v>
      </c>
      <c r="AJ9658">
        <f t="shared" si="928"/>
        <v>0</v>
      </c>
      <c r="AK9658">
        <v>0</v>
      </c>
      <c r="AL9658" t="str">
        <f>IF(AA9658="","",IFERROR(IF(ISNUMBER('Procytrat 2001'!F160),'Procytrat 2001'!F160,IF(ISNUMBER(SEARCH("12",'Procytrat 2001'!F160)),EDATE(AB9658,12),IF(ISNUMBER(SEARCH("6",'Procytrat 2001'!F160)),EDATE(AB9658,6),IF(ISNUMBER(SEARCH("3",'Procytrat 2001'!F160)),EDATE(AB9658,3),DATEVALUE('Procytrat 2001'!F160))))),""))</f>
        <v/>
      </c>
      <c r="AM9658" t="str">
        <f t="shared" ca="1" si="929"/>
        <v/>
      </c>
    </row>
    <row r="9659" spans="27:39" x14ac:dyDescent="0.3">
      <c r="AA9659" t="str">
        <f>IF(COUNTA('Procytrat 2001'!E161,'Procytrat 2001'!D161,'Procytrat 2001'!C161)&gt;0,"2001","")</f>
        <v/>
      </c>
      <c r="AB9659" t="str">
        <f>IFERROR(IF(ISNUMBER('Procytrat 2001'!E161),'Procytrat 2001'!E161,DATEVALUE('Procytrat 2001'!E161)),"")</f>
        <v/>
      </c>
      <c r="AC9659" t="str">
        <f>IF(AA9659="","",'Procytrat 2001'!D161)</f>
        <v/>
      </c>
      <c r="AD9659" t="str">
        <f>IF(AA9659="","",IFERROR(1*'Procytrat 2001'!C161,IFERROR(_xludf.NUMBERVALUE('Procytrat 2001'!C161,".",","),IFERROR(_xludf.NUMBERVALUE('Procytrat 2001'!C161,",","."),0))))</f>
        <v/>
      </c>
      <c r="AE9659" t="str">
        <f>IF(AA9659="","",'Procytrat 2001'!N161)</f>
        <v/>
      </c>
      <c r="AF9659">
        <f t="shared" si="924"/>
        <v>0</v>
      </c>
      <c r="AG9659" t="str">
        <f t="shared" si="925"/>
        <v/>
      </c>
      <c r="AH9659" t="str">
        <f t="shared" si="926"/>
        <v/>
      </c>
      <c r="AI9659">
        <f t="shared" si="927"/>
        <v>0</v>
      </c>
      <c r="AJ9659">
        <f t="shared" si="928"/>
        <v>0</v>
      </c>
      <c r="AK9659">
        <v>0</v>
      </c>
      <c r="AL9659" t="str">
        <f>IF(AA9659="","",IFERROR(IF(ISNUMBER('Procytrat 2001'!F161),'Procytrat 2001'!F161,IF(ISNUMBER(SEARCH("12",'Procytrat 2001'!F161)),EDATE(AB9659,12),IF(ISNUMBER(SEARCH("6",'Procytrat 2001'!F161)),EDATE(AB9659,6),IF(ISNUMBER(SEARCH("3",'Procytrat 2001'!F161)),EDATE(AB9659,3),DATEVALUE('Procytrat 2001'!F161))))),""))</f>
        <v/>
      </c>
      <c r="AM9659" t="str">
        <f t="shared" ca="1" si="929"/>
        <v/>
      </c>
    </row>
    <row r="9660" spans="27:39" x14ac:dyDescent="0.3">
      <c r="AA9660" t="str">
        <f>IF(COUNTA('Procytrat 2001'!E162,'Procytrat 2001'!D162,'Procytrat 2001'!C162)&gt;0,"2001","")</f>
        <v/>
      </c>
      <c r="AB9660" t="str">
        <f>IFERROR(IF(ISNUMBER('Procytrat 2001'!E162),'Procytrat 2001'!E162,DATEVALUE('Procytrat 2001'!E162)),"")</f>
        <v/>
      </c>
      <c r="AC9660" t="str">
        <f>IF(AA9660="","",'Procytrat 2001'!D162)</f>
        <v/>
      </c>
      <c r="AD9660" t="str">
        <f>IF(AA9660="","",IFERROR(1*'Procytrat 2001'!C162,IFERROR(_xludf.NUMBERVALUE('Procytrat 2001'!C162,".",","),IFERROR(_xludf.NUMBERVALUE('Procytrat 2001'!C162,",","."),0))))</f>
        <v/>
      </c>
      <c r="AE9660" t="str">
        <f>IF(AA9660="","",'Procytrat 2001'!N162)</f>
        <v/>
      </c>
      <c r="AF9660">
        <f t="shared" si="924"/>
        <v>0</v>
      </c>
      <c r="AG9660" t="str">
        <f t="shared" si="925"/>
        <v/>
      </c>
      <c r="AH9660" t="str">
        <f t="shared" si="926"/>
        <v/>
      </c>
      <c r="AI9660">
        <f t="shared" si="927"/>
        <v>0</v>
      </c>
      <c r="AJ9660">
        <f t="shared" si="928"/>
        <v>0</v>
      </c>
      <c r="AK9660">
        <v>0</v>
      </c>
      <c r="AL9660" t="str">
        <f>IF(AA9660="","",IFERROR(IF(ISNUMBER('Procytrat 2001'!F162),'Procytrat 2001'!F162,IF(ISNUMBER(SEARCH("12",'Procytrat 2001'!F162)),EDATE(AB9660,12),IF(ISNUMBER(SEARCH("6",'Procytrat 2001'!F162)),EDATE(AB9660,6),IF(ISNUMBER(SEARCH("3",'Procytrat 2001'!F162)),EDATE(AB9660,3),DATEVALUE('Procytrat 2001'!F162))))),""))</f>
        <v/>
      </c>
      <c r="AM9660" t="str">
        <f t="shared" ca="1" si="929"/>
        <v/>
      </c>
    </row>
    <row r="9661" spans="27:39" x14ac:dyDescent="0.3">
      <c r="AA9661" t="str">
        <f>IF(COUNTA('Procytrat 2001'!E163,'Procytrat 2001'!D163,'Procytrat 2001'!C163)&gt;0,"2001","")</f>
        <v/>
      </c>
      <c r="AB9661" t="str">
        <f>IFERROR(IF(ISNUMBER('Procytrat 2001'!E163),'Procytrat 2001'!E163,DATEVALUE('Procytrat 2001'!E163)),"")</f>
        <v/>
      </c>
      <c r="AC9661" t="str">
        <f>IF(AA9661="","",'Procytrat 2001'!D163)</f>
        <v/>
      </c>
      <c r="AD9661" t="str">
        <f>IF(AA9661="","",IFERROR(1*'Procytrat 2001'!C163,IFERROR(_xludf.NUMBERVALUE('Procytrat 2001'!C163,".",","),IFERROR(_xludf.NUMBERVALUE('Procytrat 2001'!C163,",","."),0))))</f>
        <v/>
      </c>
      <c r="AE9661" t="str">
        <f>IF(AA9661="","",'Procytrat 2001'!N163)</f>
        <v/>
      </c>
      <c r="AF9661">
        <f t="shared" si="924"/>
        <v>0</v>
      </c>
      <c r="AG9661" t="str">
        <f t="shared" si="925"/>
        <v/>
      </c>
      <c r="AH9661" t="str">
        <f t="shared" si="926"/>
        <v/>
      </c>
      <c r="AI9661">
        <f t="shared" si="927"/>
        <v>0</v>
      </c>
      <c r="AJ9661">
        <f t="shared" si="928"/>
        <v>0</v>
      </c>
      <c r="AK9661">
        <v>0</v>
      </c>
      <c r="AL9661" t="str">
        <f>IF(AA9661="","",IFERROR(IF(ISNUMBER('Procytrat 2001'!F163),'Procytrat 2001'!F163,IF(ISNUMBER(SEARCH("12",'Procytrat 2001'!F163)),EDATE(AB9661,12),IF(ISNUMBER(SEARCH("6",'Procytrat 2001'!F163)),EDATE(AB9661,6),IF(ISNUMBER(SEARCH("3",'Procytrat 2001'!F163)),EDATE(AB9661,3),DATEVALUE('Procytrat 2001'!F163))))),""))</f>
        <v/>
      </c>
      <c r="AM9661" t="str">
        <f t="shared" ca="1" si="929"/>
        <v/>
      </c>
    </row>
    <row r="9662" spans="27:39" x14ac:dyDescent="0.3">
      <c r="AA9662" t="str">
        <f>IF(COUNTA('Procytrat 2001'!E164,'Procytrat 2001'!D164,'Procytrat 2001'!C164)&gt;0,"2001","")</f>
        <v/>
      </c>
      <c r="AB9662" t="str">
        <f>IFERROR(IF(ISNUMBER('Procytrat 2001'!E164),'Procytrat 2001'!E164,DATEVALUE('Procytrat 2001'!E164)),"")</f>
        <v/>
      </c>
      <c r="AC9662" t="str">
        <f>IF(AA9662="","",'Procytrat 2001'!D164)</f>
        <v/>
      </c>
      <c r="AD9662" t="str">
        <f>IF(AA9662="","",IFERROR(1*'Procytrat 2001'!C164,IFERROR(_xludf.NUMBERVALUE('Procytrat 2001'!C164,".",","),IFERROR(_xludf.NUMBERVALUE('Procytrat 2001'!C164,",","."),0))))</f>
        <v/>
      </c>
      <c r="AE9662" t="str">
        <f>IF(AA9662="","",'Procytrat 2001'!N164)</f>
        <v/>
      </c>
      <c r="AF9662">
        <f t="shared" si="924"/>
        <v>0</v>
      </c>
      <c r="AG9662" t="str">
        <f t="shared" si="925"/>
        <v/>
      </c>
      <c r="AH9662" t="str">
        <f t="shared" si="926"/>
        <v/>
      </c>
      <c r="AI9662">
        <f t="shared" si="927"/>
        <v>0</v>
      </c>
      <c r="AJ9662">
        <f t="shared" si="928"/>
        <v>0</v>
      </c>
      <c r="AK9662">
        <v>0</v>
      </c>
      <c r="AL9662" t="str">
        <f>IF(AA9662="","",IFERROR(IF(ISNUMBER('Procytrat 2001'!F164),'Procytrat 2001'!F164,IF(ISNUMBER(SEARCH("12",'Procytrat 2001'!F164)),EDATE(AB9662,12),IF(ISNUMBER(SEARCH("6",'Procytrat 2001'!F164)),EDATE(AB9662,6),IF(ISNUMBER(SEARCH("3",'Procytrat 2001'!F164)),EDATE(AB9662,3),DATEVALUE('Procytrat 2001'!F164))))),""))</f>
        <v/>
      </c>
      <c r="AM9662" t="str">
        <f t="shared" ca="1" si="929"/>
        <v/>
      </c>
    </row>
    <row r="9663" spans="27:39" x14ac:dyDescent="0.3">
      <c r="AA9663" t="str">
        <f>IF(COUNTA('Procytrat 2001'!E165,'Procytrat 2001'!D165,'Procytrat 2001'!C165)&gt;0,"2001","")</f>
        <v/>
      </c>
      <c r="AB9663" t="str">
        <f>IFERROR(IF(ISNUMBER('Procytrat 2001'!E165),'Procytrat 2001'!E165,DATEVALUE('Procytrat 2001'!E165)),"")</f>
        <v/>
      </c>
      <c r="AC9663" t="str">
        <f>IF(AA9663="","",'Procytrat 2001'!D165)</f>
        <v/>
      </c>
      <c r="AD9663" t="str">
        <f>IF(AA9663="","",IFERROR(1*'Procytrat 2001'!C165,IFERROR(_xludf.NUMBERVALUE('Procytrat 2001'!C165,".",","),IFERROR(_xludf.NUMBERVALUE('Procytrat 2001'!C165,",","."),0))))</f>
        <v/>
      </c>
      <c r="AE9663" t="str">
        <f>IF(AA9663="","",'Procytrat 2001'!N165)</f>
        <v/>
      </c>
      <c r="AF9663">
        <f t="shared" si="924"/>
        <v>0</v>
      </c>
      <c r="AG9663" t="str">
        <f t="shared" si="925"/>
        <v/>
      </c>
      <c r="AH9663" t="str">
        <f t="shared" si="926"/>
        <v/>
      </c>
      <c r="AI9663">
        <f t="shared" si="927"/>
        <v>0</v>
      </c>
      <c r="AJ9663">
        <f t="shared" si="928"/>
        <v>0</v>
      </c>
      <c r="AK9663">
        <v>0</v>
      </c>
      <c r="AL9663" t="str">
        <f>IF(AA9663="","",IFERROR(IF(ISNUMBER('Procytrat 2001'!F165),'Procytrat 2001'!F165,IF(ISNUMBER(SEARCH("12",'Procytrat 2001'!F165)),EDATE(AB9663,12),IF(ISNUMBER(SEARCH("6",'Procytrat 2001'!F165)),EDATE(AB9663,6),IF(ISNUMBER(SEARCH("3",'Procytrat 2001'!F165)),EDATE(AB9663,3),DATEVALUE('Procytrat 2001'!F165))))),""))</f>
        <v/>
      </c>
      <c r="AM9663" t="str">
        <f t="shared" ca="1" si="929"/>
        <v/>
      </c>
    </row>
    <row r="9664" spans="27:39" x14ac:dyDescent="0.3">
      <c r="AA9664" t="str">
        <f>IF(COUNTA('Procytrat 2001'!E166,'Procytrat 2001'!D166,'Procytrat 2001'!C166)&gt;0,"2001","")</f>
        <v/>
      </c>
      <c r="AB9664" t="str">
        <f>IFERROR(IF(ISNUMBER('Procytrat 2001'!E166),'Procytrat 2001'!E166,DATEVALUE('Procytrat 2001'!E166)),"")</f>
        <v/>
      </c>
      <c r="AC9664" t="str">
        <f>IF(AA9664="","",'Procytrat 2001'!D166)</f>
        <v/>
      </c>
      <c r="AD9664" t="str">
        <f>IF(AA9664="","",IFERROR(1*'Procytrat 2001'!C166,IFERROR(_xludf.NUMBERVALUE('Procytrat 2001'!C166,".",","),IFERROR(_xludf.NUMBERVALUE('Procytrat 2001'!C166,",","."),0))))</f>
        <v/>
      </c>
      <c r="AE9664" t="str">
        <f>IF(AA9664="","",'Procytrat 2001'!N166)</f>
        <v/>
      </c>
      <c r="AF9664">
        <f t="shared" si="924"/>
        <v>0</v>
      </c>
      <c r="AG9664" t="str">
        <f t="shared" si="925"/>
        <v/>
      </c>
      <c r="AH9664" t="str">
        <f t="shared" si="926"/>
        <v/>
      </c>
      <c r="AI9664">
        <f t="shared" si="927"/>
        <v>0</v>
      </c>
      <c r="AJ9664">
        <f t="shared" si="928"/>
        <v>0</v>
      </c>
      <c r="AK9664">
        <v>0</v>
      </c>
      <c r="AL9664" t="str">
        <f>IF(AA9664="","",IFERROR(IF(ISNUMBER('Procytrat 2001'!F166),'Procytrat 2001'!F166,IF(ISNUMBER(SEARCH("12",'Procytrat 2001'!F166)),EDATE(AB9664,12),IF(ISNUMBER(SEARCH("6",'Procytrat 2001'!F166)),EDATE(AB9664,6),IF(ISNUMBER(SEARCH("3",'Procytrat 2001'!F166)),EDATE(AB9664,3),DATEVALUE('Procytrat 2001'!F166))))),""))</f>
        <v/>
      </c>
      <c r="AM9664" t="str">
        <f t="shared" ca="1" si="929"/>
        <v/>
      </c>
    </row>
    <row r="9665" spans="27:39" x14ac:dyDescent="0.3">
      <c r="AA9665" t="str">
        <f>IF(COUNTA('Procytrat 2001'!E167,'Procytrat 2001'!D167,'Procytrat 2001'!C167)&gt;0,"2001","")</f>
        <v/>
      </c>
      <c r="AB9665" t="str">
        <f>IFERROR(IF(ISNUMBER('Procytrat 2001'!E167),'Procytrat 2001'!E167,DATEVALUE('Procytrat 2001'!E167)),"")</f>
        <v/>
      </c>
      <c r="AC9665" t="str">
        <f>IF(AA9665="","",'Procytrat 2001'!D167)</f>
        <v/>
      </c>
      <c r="AD9665" t="str">
        <f>IF(AA9665="","",IFERROR(1*'Procytrat 2001'!C167,IFERROR(_xludf.NUMBERVALUE('Procytrat 2001'!C167,".",","),IFERROR(_xludf.NUMBERVALUE('Procytrat 2001'!C167,",","."),0))))</f>
        <v/>
      </c>
      <c r="AE9665" t="str">
        <f>IF(AA9665="","",'Procytrat 2001'!N167)</f>
        <v/>
      </c>
      <c r="AF9665">
        <f t="shared" si="924"/>
        <v>0</v>
      </c>
      <c r="AG9665" t="str">
        <f t="shared" si="925"/>
        <v/>
      </c>
      <c r="AH9665" t="str">
        <f t="shared" si="926"/>
        <v/>
      </c>
      <c r="AI9665">
        <f t="shared" si="927"/>
        <v>0</v>
      </c>
      <c r="AJ9665">
        <f t="shared" si="928"/>
        <v>0</v>
      </c>
      <c r="AK9665">
        <v>0</v>
      </c>
      <c r="AL9665" t="str">
        <f>IF(AA9665="","",IFERROR(IF(ISNUMBER('Procytrat 2001'!F167),'Procytrat 2001'!F167,IF(ISNUMBER(SEARCH("12",'Procytrat 2001'!F167)),EDATE(AB9665,12),IF(ISNUMBER(SEARCH("6",'Procytrat 2001'!F167)),EDATE(AB9665,6),IF(ISNUMBER(SEARCH("3",'Procytrat 2001'!F167)),EDATE(AB9665,3),DATEVALUE('Procytrat 2001'!F167))))),""))</f>
        <v/>
      </c>
      <c r="AM9665" t="str">
        <f t="shared" ca="1" si="929"/>
        <v/>
      </c>
    </row>
    <row r="9666" spans="27:39" x14ac:dyDescent="0.3">
      <c r="AA9666" t="str">
        <f>IF(COUNTA('Procytrat 2001'!E168,'Procytrat 2001'!D168,'Procytrat 2001'!C168)&gt;0,"2001","")</f>
        <v/>
      </c>
      <c r="AB9666" t="str">
        <f>IFERROR(IF(ISNUMBER('Procytrat 2001'!E168),'Procytrat 2001'!E168,DATEVALUE('Procytrat 2001'!E168)),"")</f>
        <v/>
      </c>
      <c r="AC9666" t="str">
        <f>IF(AA9666="","",'Procytrat 2001'!D168)</f>
        <v/>
      </c>
      <c r="AD9666" t="str">
        <f>IF(AA9666="","",IFERROR(1*'Procytrat 2001'!C168,IFERROR(_xludf.NUMBERVALUE('Procytrat 2001'!C168,".",","),IFERROR(_xludf.NUMBERVALUE('Procytrat 2001'!C168,",","."),0))))</f>
        <v/>
      </c>
      <c r="AE9666" t="str">
        <f>IF(AA9666="","",'Procytrat 2001'!N168)</f>
        <v/>
      </c>
      <c r="AF9666">
        <f t="shared" ref="AF9666:AF9729" si="930">IF(AA9666="",0,--ISNUMBER(SEARCH("aprovado",AE9666)))</f>
        <v>0</v>
      </c>
      <c r="AG9666" t="str">
        <f t="shared" ref="AG9666:AG9729" si="931">IF(AB9666="","",YEAR(AB9666))</f>
        <v/>
      </c>
      <c r="AH9666" t="str">
        <f t="shared" ref="AH9666:AH9729" si="932">IF(AB9666="","",MONTH(AB9666))</f>
        <v/>
      </c>
      <c r="AI9666">
        <f t="shared" ref="AI9666:AI9729" si="933">IF(AB9666="",0,AB9666+ROW()/1000000)</f>
        <v>0</v>
      </c>
      <c r="AJ9666">
        <f t="shared" ref="AJ9666:AJ9729" si="934">--(AA9666&lt;&gt;"")</f>
        <v>0</v>
      </c>
      <c r="AK9666">
        <v>0</v>
      </c>
      <c r="AL9666" t="str">
        <f>IF(AA9666="","",IFERROR(IF(ISNUMBER('Procytrat 2001'!F168),'Procytrat 2001'!F168,IF(ISNUMBER(SEARCH("12",'Procytrat 2001'!F168)),EDATE(AB9666,12),IF(ISNUMBER(SEARCH("6",'Procytrat 2001'!F168)),EDATE(AB9666,6),IF(ISNUMBER(SEARCH("3",'Procytrat 2001'!F168)),EDATE(AB9666,3),DATEVALUE('Procytrat 2001'!F168))))),""))</f>
        <v/>
      </c>
      <c r="AM9666" t="str">
        <f t="shared" ref="AM9666:AM9729" ca="1" si="935">IF(AND(AJ9666=1,AL9666&lt;&gt;"",AL9666&gt;=TODAY(),AG9666=$W$3),AL9666+ROW()/1000000,"")</f>
        <v/>
      </c>
    </row>
    <row r="9667" spans="27:39" x14ac:dyDescent="0.3">
      <c r="AA9667" t="str">
        <f>IF(COUNTA('Procytrat 2001'!E169,'Procytrat 2001'!D169,'Procytrat 2001'!C169)&gt;0,"2001","")</f>
        <v/>
      </c>
      <c r="AB9667" t="str">
        <f>IFERROR(IF(ISNUMBER('Procytrat 2001'!E169),'Procytrat 2001'!E169,DATEVALUE('Procytrat 2001'!E169)),"")</f>
        <v/>
      </c>
      <c r="AC9667" t="str">
        <f>IF(AA9667="","",'Procytrat 2001'!D169)</f>
        <v/>
      </c>
      <c r="AD9667" t="str">
        <f>IF(AA9667="","",IFERROR(1*'Procytrat 2001'!C169,IFERROR(_xludf.NUMBERVALUE('Procytrat 2001'!C169,".",","),IFERROR(_xludf.NUMBERVALUE('Procytrat 2001'!C169,",","."),0))))</f>
        <v/>
      </c>
      <c r="AE9667" t="str">
        <f>IF(AA9667="","",'Procytrat 2001'!N169)</f>
        <v/>
      </c>
      <c r="AF9667">
        <f t="shared" si="930"/>
        <v>0</v>
      </c>
      <c r="AG9667" t="str">
        <f t="shared" si="931"/>
        <v/>
      </c>
      <c r="AH9667" t="str">
        <f t="shared" si="932"/>
        <v/>
      </c>
      <c r="AI9667">
        <f t="shared" si="933"/>
        <v>0</v>
      </c>
      <c r="AJ9667">
        <f t="shared" si="934"/>
        <v>0</v>
      </c>
      <c r="AK9667">
        <v>0</v>
      </c>
      <c r="AL9667" t="str">
        <f>IF(AA9667="","",IFERROR(IF(ISNUMBER('Procytrat 2001'!F169),'Procytrat 2001'!F169,IF(ISNUMBER(SEARCH("12",'Procytrat 2001'!F169)),EDATE(AB9667,12),IF(ISNUMBER(SEARCH("6",'Procytrat 2001'!F169)),EDATE(AB9667,6),IF(ISNUMBER(SEARCH("3",'Procytrat 2001'!F169)),EDATE(AB9667,3),DATEVALUE('Procytrat 2001'!F169))))),""))</f>
        <v/>
      </c>
      <c r="AM9667" t="str">
        <f t="shared" ca="1" si="935"/>
        <v/>
      </c>
    </row>
    <row r="9668" spans="27:39" x14ac:dyDescent="0.3">
      <c r="AA9668" t="str">
        <f>IF(COUNTA('Procytrat 2001'!E170,'Procytrat 2001'!D170,'Procytrat 2001'!C170)&gt;0,"2001","")</f>
        <v/>
      </c>
      <c r="AB9668" t="str">
        <f>IFERROR(IF(ISNUMBER('Procytrat 2001'!E170),'Procytrat 2001'!E170,DATEVALUE('Procytrat 2001'!E170)),"")</f>
        <v/>
      </c>
      <c r="AC9668" t="str">
        <f>IF(AA9668="","",'Procytrat 2001'!D170)</f>
        <v/>
      </c>
      <c r="AD9668" t="str">
        <f>IF(AA9668="","",IFERROR(1*'Procytrat 2001'!C170,IFERROR(_xludf.NUMBERVALUE('Procytrat 2001'!C170,".",","),IFERROR(_xludf.NUMBERVALUE('Procytrat 2001'!C170,",","."),0))))</f>
        <v/>
      </c>
      <c r="AE9668" t="str">
        <f>IF(AA9668="","",'Procytrat 2001'!N170)</f>
        <v/>
      </c>
      <c r="AF9668">
        <f t="shared" si="930"/>
        <v>0</v>
      </c>
      <c r="AG9668" t="str">
        <f t="shared" si="931"/>
        <v/>
      </c>
      <c r="AH9668" t="str">
        <f t="shared" si="932"/>
        <v/>
      </c>
      <c r="AI9668">
        <f t="shared" si="933"/>
        <v>0</v>
      </c>
      <c r="AJ9668">
        <f t="shared" si="934"/>
        <v>0</v>
      </c>
      <c r="AK9668">
        <v>0</v>
      </c>
      <c r="AL9668" t="str">
        <f>IF(AA9668="","",IFERROR(IF(ISNUMBER('Procytrat 2001'!F170),'Procytrat 2001'!F170,IF(ISNUMBER(SEARCH("12",'Procytrat 2001'!F170)),EDATE(AB9668,12),IF(ISNUMBER(SEARCH("6",'Procytrat 2001'!F170)),EDATE(AB9668,6),IF(ISNUMBER(SEARCH("3",'Procytrat 2001'!F170)),EDATE(AB9668,3),DATEVALUE('Procytrat 2001'!F170))))),""))</f>
        <v/>
      </c>
      <c r="AM9668" t="str">
        <f t="shared" ca="1" si="935"/>
        <v/>
      </c>
    </row>
    <row r="9669" spans="27:39" x14ac:dyDescent="0.3">
      <c r="AA9669" t="str">
        <f>IF(COUNTA('Procytrat 2001'!E171,'Procytrat 2001'!D171,'Procytrat 2001'!C171)&gt;0,"2001","")</f>
        <v/>
      </c>
      <c r="AB9669" t="str">
        <f>IFERROR(IF(ISNUMBER('Procytrat 2001'!E171),'Procytrat 2001'!E171,DATEVALUE('Procytrat 2001'!E171)),"")</f>
        <v/>
      </c>
      <c r="AC9669" t="str">
        <f>IF(AA9669="","",'Procytrat 2001'!D171)</f>
        <v/>
      </c>
      <c r="AD9669" t="str">
        <f>IF(AA9669="","",IFERROR(1*'Procytrat 2001'!C171,IFERROR(_xludf.NUMBERVALUE('Procytrat 2001'!C171,".",","),IFERROR(_xludf.NUMBERVALUE('Procytrat 2001'!C171,",","."),0))))</f>
        <v/>
      </c>
      <c r="AE9669" t="str">
        <f>IF(AA9669="","",'Procytrat 2001'!N171)</f>
        <v/>
      </c>
      <c r="AF9669">
        <f t="shared" si="930"/>
        <v>0</v>
      </c>
      <c r="AG9669" t="str">
        <f t="shared" si="931"/>
        <v/>
      </c>
      <c r="AH9669" t="str">
        <f t="shared" si="932"/>
        <v/>
      </c>
      <c r="AI9669">
        <f t="shared" si="933"/>
        <v>0</v>
      </c>
      <c r="AJ9669">
        <f t="shared" si="934"/>
        <v>0</v>
      </c>
      <c r="AK9669">
        <v>0</v>
      </c>
      <c r="AL9669" t="str">
        <f>IF(AA9669="","",IFERROR(IF(ISNUMBER('Procytrat 2001'!F171),'Procytrat 2001'!F171,IF(ISNUMBER(SEARCH("12",'Procytrat 2001'!F171)),EDATE(AB9669,12),IF(ISNUMBER(SEARCH("6",'Procytrat 2001'!F171)),EDATE(AB9669,6),IF(ISNUMBER(SEARCH("3",'Procytrat 2001'!F171)),EDATE(AB9669,3),DATEVALUE('Procytrat 2001'!F171))))),""))</f>
        <v/>
      </c>
      <c r="AM9669" t="str">
        <f t="shared" ca="1" si="935"/>
        <v/>
      </c>
    </row>
    <row r="9670" spans="27:39" x14ac:dyDescent="0.3">
      <c r="AA9670" t="str">
        <f>IF(COUNTA('Procytrat 2001'!E172,'Procytrat 2001'!D172,'Procytrat 2001'!C172)&gt;0,"2001","")</f>
        <v/>
      </c>
      <c r="AB9670" t="str">
        <f>IFERROR(IF(ISNUMBER('Procytrat 2001'!E172),'Procytrat 2001'!E172,DATEVALUE('Procytrat 2001'!E172)),"")</f>
        <v/>
      </c>
      <c r="AC9670" t="str">
        <f>IF(AA9670="","",'Procytrat 2001'!D172)</f>
        <v/>
      </c>
      <c r="AD9670" t="str">
        <f>IF(AA9670="","",IFERROR(1*'Procytrat 2001'!C172,IFERROR(_xludf.NUMBERVALUE('Procytrat 2001'!C172,".",","),IFERROR(_xludf.NUMBERVALUE('Procytrat 2001'!C172,",","."),0))))</f>
        <v/>
      </c>
      <c r="AE9670" t="str">
        <f>IF(AA9670="","",'Procytrat 2001'!N172)</f>
        <v/>
      </c>
      <c r="AF9670">
        <f t="shared" si="930"/>
        <v>0</v>
      </c>
      <c r="AG9670" t="str">
        <f t="shared" si="931"/>
        <v/>
      </c>
      <c r="AH9670" t="str">
        <f t="shared" si="932"/>
        <v/>
      </c>
      <c r="AI9670">
        <f t="shared" si="933"/>
        <v>0</v>
      </c>
      <c r="AJ9670">
        <f t="shared" si="934"/>
        <v>0</v>
      </c>
      <c r="AK9670">
        <v>0</v>
      </c>
      <c r="AL9670" t="str">
        <f>IF(AA9670="","",IFERROR(IF(ISNUMBER('Procytrat 2001'!F172),'Procytrat 2001'!F172,IF(ISNUMBER(SEARCH("12",'Procytrat 2001'!F172)),EDATE(AB9670,12),IF(ISNUMBER(SEARCH("6",'Procytrat 2001'!F172)),EDATE(AB9670,6),IF(ISNUMBER(SEARCH("3",'Procytrat 2001'!F172)),EDATE(AB9670,3),DATEVALUE('Procytrat 2001'!F172))))),""))</f>
        <v/>
      </c>
      <c r="AM9670" t="str">
        <f t="shared" ca="1" si="935"/>
        <v/>
      </c>
    </row>
    <row r="9671" spans="27:39" x14ac:dyDescent="0.3">
      <c r="AA9671" t="str">
        <f>IF(COUNTA('Procytrat 2001'!E173,'Procytrat 2001'!D173,'Procytrat 2001'!C173)&gt;0,"2001","")</f>
        <v/>
      </c>
      <c r="AB9671" t="str">
        <f>IFERROR(IF(ISNUMBER('Procytrat 2001'!E173),'Procytrat 2001'!E173,DATEVALUE('Procytrat 2001'!E173)),"")</f>
        <v/>
      </c>
      <c r="AC9671" t="str">
        <f>IF(AA9671="","",'Procytrat 2001'!D173)</f>
        <v/>
      </c>
      <c r="AD9671" t="str">
        <f>IF(AA9671="","",IFERROR(1*'Procytrat 2001'!C173,IFERROR(_xludf.NUMBERVALUE('Procytrat 2001'!C173,".",","),IFERROR(_xludf.NUMBERVALUE('Procytrat 2001'!C173,",","."),0))))</f>
        <v/>
      </c>
      <c r="AE9671" t="str">
        <f>IF(AA9671="","",'Procytrat 2001'!N173)</f>
        <v/>
      </c>
      <c r="AF9671">
        <f t="shared" si="930"/>
        <v>0</v>
      </c>
      <c r="AG9671" t="str">
        <f t="shared" si="931"/>
        <v/>
      </c>
      <c r="AH9671" t="str">
        <f t="shared" si="932"/>
        <v/>
      </c>
      <c r="AI9671">
        <f t="shared" si="933"/>
        <v>0</v>
      </c>
      <c r="AJ9671">
        <f t="shared" si="934"/>
        <v>0</v>
      </c>
      <c r="AK9671">
        <v>0</v>
      </c>
      <c r="AL9671" t="str">
        <f>IF(AA9671="","",IFERROR(IF(ISNUMBER('Procytrat 2001'!F173),'Procytrat 2001'!F173,IF(ISNUMBER(SEARCH("12",'Procytrat 2001'!F173)),EDATE(AB9671,12),IF(ISNUMBER(SEARCH("6",'Procytrat 2001'!F173)),EDATE(AB9671,6),IF(ISNUMBER(SEARCH("3",'Procytrat 2001'!F173)),EDATE(AB9671,3),DATEVALUE('Procytrat 2001'!F173))))),""))</f>
        <v/>
      </c>
      <c r="AM9671" t="str">
        <f t="shared" ca="1" si="935"/>
        <v/>
      </c>
    </row>
    <row r="9672" spans="27:39" x14ac:dyDescent="0.3">
      <c r="AA9672" t="str">
        <f>IF(COUNTA('Procytrat 2001'!E174,'Procytrat 2001'!D174,'Procytrat 2001'!C174)&gt;0,"2001","")</f>
        <v/>
      </c>
      <c r="AB9672" t="str">
        <f>IFERROR(IF(ISNUMBER('Procytrat 2001'!E174),'Procytrat 2001'!E174,DATEVALUE('Procytrat 2001'!E174)),"")</f>
        <v/>
      </c>
      <c r="AC9672" t="str">
        <f>IF(AA9672="","",'Procytrat 2001'!D174)</f>
        <v/>
      </c>
      <c r="AD9672" t="str">
        <f>IF(AA9672="","",IFERROR(1*'Procytrat 2001'!C174,IFERROR(_xludf.NUMBERVALUE('Procytrat 2001'!C174,".",","),IFERROR(_xludf.NUMBERVALUE('Procytrat 2001'!C174,",","."),0))))</f>
        <v/>
      </c>
      <c r="AE9672" t="str">
        <f>IF(AA9672="","",'Procytrat 2001'!N174)</f>
        <v/>
      </c>
      <c r="AF9672">
        <f t="shared" si="930"/>
        <v>0</v>
      </c>
      <c r="AG9672" t="str">
        <f t="shared" si="931"/>
        <v/>
      </c>
      <c r="AH9672" t="str">
        <f t="shared" si="932"/>
        <v/>
      </c>
      <c r="AI9672">
        <f t="shared" si="933"/>
        <v>0</v>
      </c>
      <c r="AJ9672">
        <f t="shared" si="934"/>
        <v>0</v>
      </c>
      <c r="AK9672">
        <v>0</v>
      </c>
      <c r="AL9672" t="str">
        <f>IF(AA9672="","",IFERROR(IF(ISNUMBER('Procytrat 2001'!F174),'Procytrat 2001'!F174,IF(ISNUMBER(SEARCH("12",'Procytrat 2001'!F174)),EDATE(AB9672,12),IF(ISNUMBER(SEARCH("6",'Procytrat 2001'!F174)),EDATE(AB9672,6),IF(ISNUMBER(SEARCH("3",'Procytrat 2001'!F174)),EDATE(AB9672,3),DATEVALUE('Procytrat 2001'!F174))))),""))</f>
        <v/>
      </c>
      <c r="AM9672" t="str">
        <f t="shared" ca="1" si="935"/>
        <v/>
      </c>
    </row>
    <row r="9673" spans="27:39" x14ac:dyDescent="0.3">
      <c r="AA9673" t="str">
        <f>IF(COUNTA('Procytrat 2001'!E175,'Procytrat 2001'!D175,'Procytrat 2001'!C175)&gt;0,"2001","")</f>
        <v/>
      </c>
      <c r="AB9673" t="str">
        <f>IFERROR(IF(ISNUMBER('Procytrat 2001'!E175),'Procytrat 2001'!E175,DATEVALUE('Procytrat 2001'!E175)),"")</f>
        <v/>
      </c>
      <c r="AC9673" t="str">
        <f>IF(AA9673="","",'Procytrat 2001'!D175)</f>
        <v/>
      </c>
      <c r="AD9673" t="str">
        <f>IF(AA9673="","",IFERROR(1*'Procytrat 2001'!C175,IFERROR(_xludf.NUMBERVALUE('Procytrat 2001'!C175,".",","),IFERROR(_xludf.NUMBERVALUE('Procytrat 2001'!C175,",","."),0))))</f>
        <v/>
      </c>
      <c r="AE9673" t="str">
        <f>IF(AA9673="","",'Procytrat 2001'!N175)</f>
        <v/>
      </c>
      <c r="AF9673">
        <f t="shared" si="930"/>
        <v>0</v>
      </c>
      <c r="AG9673" t="str">
        <f t="shared" si="931"/>
        <v/>
      </c>
      <c r="AH9673" t="str">
        <f t="shared" si="932"/>
        <v/>
      </c>
      <c r="AI9673">
        <f t="shared" si="933"/>
        <v>0</v>
      </c>
      <c r="AJ9673">
        <f t="shared" si="934"/>
        <v>0</v>
      </c>
      <c r="AK9673">
        <v>0</v>
      </c>
      <c r="AL9673" t="str">
        <f>IF(AA9673="","",IFERROR(IF(ISNUMBER('Procytrat 2001'!F175),'Procytrat 2001'!F175,IF(ISNUMBER(SEARCH("12",'Procytrat 2001'!F175)),EDATE(AB9673,12),IF(ISNUMBER(SEARCH("6",'Procytrat 2001'!F175)),EDATE(AB9673,6),IF(ISNUMBER(SEARCH("3",'Procytrat 2001'!F175)),EDATE(AB9673,3),DATEVALUE('Procytrat 2001'!F175))))),""))</f>
        <v/>
      </c>
      <c r="AM9673" t="str">
        <f t="shared" ca="1" si="935"/>
        <v/>
      </c>
    </row>
    <row r="9674" spans="27:39" x14ac:dyDescent="0.3">
      <c r="AA9674" t="str">
        <f>IF(COUNTA('Procytrat 2001'!E176,'Procytrat 2001'!D176,'Procytrat 2001'!C176)&gt;0,"2001","")</f>
        <v/>
      </c>
      <c r="AB9674" t="str">
        <f>IFERROR(IF(ISNUMBER('Procytrat 2001'!E176),'Procytrat 2001'!E176,DATEVALUE('Procytrat 2001'!E176)),"")</f>
        <v/>
      </c>
      <c r="AC9674" t="str">
        <f>IF(AA9674="","",'Procytrat 2001'!D176)</f>
        <v/>
      </c>
      <c r="AD9674" t="str">
        <f>IF(AA9674="","",IFERROR(1*'Procytrat 2001'!C176,IFERROR(_xludf.NUMBERVALUE('Procytrat 2001'!C176,".",","),IFERROR(_xludf.NUMBERVALUE('Procytrat 2001'!C176,",","."),0))))</f>
        <v/>
      </c>
      <c r="AE9674" t="str">
        <f>IF(AA9674="","",'Procytrat 2001'!N176)</f>
        <v/>
      </c>
      <c r="AF9674">
        <f t="shared" si="930"/>
        <v>0</v>
      </c>
      <c r="AG9674" t="str">
        <f t="shared" si="931"/>
        <v/>
      </c>
      <c r="AH9674" t="str">
        <f t="shared" si="932"/>
        <v/>
      </c>
      <c r="AI9674">
        <f t="shared" si="933"/>
        <v>0</v>
      </c>
      <c r="AJ9674">
        <f t="shared" si="934"/>
        <v>0</v>
      </c>
      <c r="AK9674">
        <v>0</v>
      </c>
      <c r="AL9674" t="str">
        <f>IF(AA9674="","",IFERROR(IF(ISNUMBER('Procytrat 2001'!F176),'Procytrat 2001'!F176,IF(ISNUMBER(SEARCH("12",'Procytrat 2001'!F176)),EDATE(AB9674,12),IF(ISNUMBER(SEARCH("6",'Procytrat 2001'!F176)),EDATE(AB9674,6),IF(ISNUMBER(SEARCH("3",'Procytrat 2001'!F176)),EDATE(AB9674,3),DATEVALUE('Procytrat 2001'!F176))))),""))</f>
        <v/>
      </c>
      <c r="AM9674" t="str">
        <f t="shared" ca="1" si="935"/>
        <v/>
      </c>
    </row>
    <row r="9675" spans="27:39" x14ac:dyDescent="0.3">
      <c r="AA9675" t="str">
        <f>IF(COUNTA('Procytrat 2001'!E177,'Procytrat 2001'!D177,'Procytrat 2001'!C177)&gt;0,"2001","")</f>
        <v/>
      </c>
      <c r="AB9675" t="str">
        <f>IFERROR(IF(ISNUMBER('Procytrat 2001'!E177),'Procytrat 2001'!E177,DATEVALUE('Procytrat 2001'!E177)),"")</f>
        <v/>
      </c>
      <c r="AC9675" t="str">
        <f>IF(AA9675="","",'Procytrat 2001'!D177)</f>
        <v/>
      </c>
      <c r="AD9675" t="str">
        <f>IF(AA9675="","",IFERROR(1*'Procytrat 2001'!C177,IFERROR(_xludf.NUMBERVALUE('Procytrat 2001'!C177,".",","),IFERROR(_xludf.NUMBERVALUE('Procytrat 2001'!C177,",","."),0))))</f>
        <v/>
      </c>
      <c r="AE9675" t="str">
        <f>IF(AA9675="","",'Procytrat 2001'!N177)</f>
        <v/>
      </c>
      <c r="AF9675">
        <f t="shared" si="930"/>
        <v>0</v>
      </c>
      <c r="AG9675" t="str">
        <f t="shared" si="931"/>
        <v/>
      </c>
      <c r="AH9675" t="str">
        <f t="shared" si="932"/>
        <v/>
      </c>
      <c r="AI9675">
        <f t="shared" si="933"/>
        <v>0</v>
      </c>
      <c r="AJ9675">
        <f t="shared" si="934"/>
        <v>0</v>
      </c>
      <c r="AK9675">
        <v>0</v>
      </c>
      <c r="AL9675" t="str">
        <f>IF(AA9675="","",IFERROR(IF(ISNUMBER('Procytrat 2001'!F177),'Procytrat 2001'!F177,IF(ISNUMBER(SEARCH("12",'Procytrat 2001'!F177)),EDATE(AB9675,12),IF(ISNUMBER(SEARCH("6",'Procytrat 2001'!F177)),EDATE(AB9675,6),IF(ISNUMBER(SEARCH("3",'Procytrat 2001'!F177)),EDATE(AB9675,3),DATEVALUE('Procytrat 2001'!F177))))),""))</f>
        <v/>
      </c>
      <c r="AM9675" t="str">
        <f t="shared" ca="1" si="935"/>
        <v/>
      </c>
    </row>
    <row r="9676" spans="27:39" x14ac:dyDescent="0.3">
      <c r="AA9676" t="str">
        <f>IF(COUNTA('Procytrat 2001'!E178,'Procytrat 2001'!D178,'Procytrat 2001'!C178)&gt;0,"2001","")</f>
        <v/>
      </c>
      <c r="AB9676" t="str">
        <f>IFERROR(IF(ISNUMBER('Procytrat 2001'!E178),'Procytrat 2001'!E178,DATEVALUE('Procytrat 2001'!E178)),"")</f>
        <v/>
      </c>
      <c r="AC9676" t="str">
        <f>IF(AA9676="","",'Procytrat 2001'!D178)</f>
        <v/>
      </c>
      <c r="AD9676" t="str">
        <f>IF(AA9676="","",IFERROR(1*'Procytrat 2001'!C178,IFERROR(_xludf.NUMBERVALUE('Procytrat 2001'!C178,".",","),IFERROR(_xludf.NUMBERVALUE('Procytrat 2001'!C178,",","."),0))))</f>
        <v/>
      </c>
      <c r="AE9676" t="str">
        <f>IF(AA9676="","",'Procytrat 2001'!N178)</f>
        <v/>
      </c>
      <c r="AF9676">
        <f t="shared" si="930"/>
        <v>0</v>
      </c>
      <c r="AG9676" t="str">
        <f t="shared" si="931"/>
        <v/>
      </c>
      <c r="AH9676" t="str">
        <f t="shared" si="932"/>
        <v/>
      </c>
      <c r="AI9676">
        <f t="shared" si="933"/>
        <v>0</v>
      </c>
      <c r="AJ9676">
        <f t="shared" si="934"/>
        <v>0</v>
      </c>
      <c r="AK9676">
        <v>0</v>
      </c>
      <c r="AL9676" t="str">
        <f>IF(AA9676="","",IFERROR(IF(ISNUMBER('Procytrat 2001'!F178),'Procytrat 2001'!F178,IF(ISNUMBER(SEARCH("12",'Procytrat 2001'!F178)),EDATE(AB9676,12),IF(ISNUMBER(SEARCH("6",'Procytrat 2001'!F178)),EDATE(AB9676,6),IF(ISNUMBER(SEARCH("3",'Procytrat 2001'!F178)),EDATE(AB9676,3),DATEVALUE('Procytrat 2001'!F178))))),""))</f>
        <v/>
      </c>
      <c r="AM9676" t="str">
        <f t="shared" ca="1" si="935"/>
        <v/>
      </c>
    </row>
    <row r="9677" spans="27:39" x14ac:dyDescent="0.3">
      <c r="AA9677" t="str">
        <f>IF(COUNTA('Procytrat 2001'!E179,'Procytrat 2001'!D179,'Procytrat 2001'!C179)&gt;0,"2001","")</f>
        <v/>
      </c>
      <c r="AB9677" t="str">
        <f>IFERROR(IF(ISNUMBER('Procytrat 2001'!E179),'Procytrat 2001'!E179,DATEVALUE('Procytrat 2001'!E179)),"")</f>
        <v/>
      </c>
      <c r="AC9677" t="str">
        <f>IF(AA9677="","",'Procytrat 2001'!D179)</f>
        <v/>
      </c>
      <c r="AD9677" t="str">
        <f>IF(AA9677="","",IFERROR(1*'Procytrat 2001'!C179,IFERROR(_xludf.NUMBERVALUE('Procytrat 2001'!C179,".",","),IFERROR(_xludf.NUMBERVALUE('Procytrat 2001'!C179,",","."),0))))</f>
        <v/>
      </c>
      <c r="AE9677" t="str">
        <f>IF(AA9677="","",'Procytrat 2001'!N179)</f>
        <v/>
      </c>
      <c r="AF9677">
        <f t="shared" si="930"/>
        <v>0</v>
      </c>
      <c r="AG9677" t="str">
        <f t="shared" si="931"/>
        <v/>
      </c>
      <c r="AH9677" t="str">
        <f t="shared" si="932"/>
        <v/>
      </c>
      <c r="AI9677">
        <f t="shared" si="933"/>
        <v>0</v>
      </c>
      <c r="AJ9677">
        <f t="shared" si="934"/>
        <v>0</v>
      </c>
      <c r="AK9677">
        <v>0</v>
      </c>
      <c r="AL9677" t="str">
        <f>IF(AA9677="","",IFERROR(IF(ISNUMBER('Procytrat 2001'!F179),'Procytrat 2001'!F179,IF(ISNUMBER(SEARCH("12",'Procytrat 2001'!F179)),EDATE(AB9677,12),IF(ISNUMBER(SEARCH("6",'Procytrat 2001'!F179)),EDATE(AB9677,6),IF(ISNUMBER(SEARCH("3",'Procytrat 2001'!F179)),EDATE(AB9677,3),DATEVALUE('Procytrat 2001'!F179))))),""))</f>
        <v/>
      </c>
      <c r="AM9677" t="str">
        <f t="shared" ca="1" si="935"/>
        <v/>
      </c>
    </row>
    <row r="9678" spans="27:39" x14ac:dyDescent="0.3">
      <c r="AA9678" t="str">
        <f>IF(COUNTA('Procytrat 2001'!E180,'Procytrat 2001'!D180,'Procytrat 2001'!C180)&gt;0,"2001","")</f>
        <v/>
      </c>
      <c r="AB9678" t="str">
        <f>IFERROR(IF(ISNUMBER('Procytrat 2001'!E180),'Procytrat 2001'!E180,DATEVALUE('Procytrat 2001'!E180)),"")</f>
        <v/>
      </c>
      <c r="AC9678" t="str">
        <f>IF(AA9678="","",'Procytrat 2001'!D180)</f>
        <v/>
      </c>
      <c r="AD9678" t="str">
        <f>IF(AA9678="","",IFERROR(1*'Procytrat 2001'!C180,IFERROR(_xludf.NUMBERVALUE('Procytrat 2001'!C180,".",","),IFERROR(_xludf.NUMBERVALUE('Procytrat 2001'!C180,",","."),0))))</f>
        <v/>
      </c>
      <c r="AE9678" t="str">
        <f>IF(AA9678="","",'Procytrat 2001'!N180)</f>
        <v/>
      </c>
      <c r="AF9678">
        <f t="shared" si="930"/>
        <v>0</v>
      </c>
      <c r="AG9678" t="str">
        <f t="shared" si="931"/>
        <v/>
      </c>
      <c r="AH9678" t="str">
        <f t="shared" si="932"/>
        <v/>
      </c>
      <c r="AI9678">
        <f t="shared" si="933"/>
        <v>0</v>
      </c>
      <c r="AJ9678">
        <f t="shared" si="934"/>
        <v>0</v>
      </c>
      <c r="AK9678">
        <v>0</v>
      </c>
      <c r="AL9678" t="str">
        <f>IF(AA9678="","",IFERROR(IF(ISNUMBER('Procytrat 2001'!F180),'Procytrat 2001'!F180,IF(ISNUMBER(SEARCH("12",'Procytrat 2001'!F180)),EDATE(AB9678,12),IF(ISNUMBER(SEARCH("6",'Procytrat 2001'!F180)),EDATE(AB9678,6),IF(ISNUMBER(SEARCH("3",'Procytrat 2001'!F180)),EDATE(AB9678,3),DATEVALUE('Procytrat 2001'!F180))))),""))</f>
        <v/>
      </c>
      <c r="AM9678" t="str">
        <f t="shared" ca="1" si="935"/>
        <v/>
      </c>
    </row>
    <row r="9679" spans="27:39" x14ac:dyDescent="0.3">
      <c r="AA9679" t="str">
        <f>IF(COUNTA('Procytrat 2001'!E181,'Procytrat 2001'!D181,'Procytrat 2001'!C181)&gt;0,"2001","")</f>
        <v/>
      </c>
      <c r="AB9679" t="str">
        <f>IFERROR(IF(ISNUMBER('Procytrat 2001'!E181),'Procytrat 2001'!E181,DATEVALUE('Procytrat 2001'!E181)),"")</f>
        <v/>
      </c>
      <c r="AC9679" t="str">
        <f>IF(AA9679="","",'Procytrat 2001'!D181)</f>
        <v/>
      </c>
      <c r="AD9679" t="str">
        <f>IF(AA9679="","",IFERROR(1*'Procytrat 2001'!C181,IFERROR(_xludf.NUMBERVALUE('Procytrat 2001'!C181,".",","),IFERROR(_xludf.NUMBERVALUE('Procytrat 2001'!C181,",","."),0))))</f>
        <v/>
      </c>
      <c r="AE9679" t="str">
        <f>IF(AA9679="","",'Procytrat 2001'!N181)</f>
        <v/>
      </c>
      <c r="AF9679">
        <f t="shared" si="930"/>
        <v>0</v>
      </c>
      <c r="AG9679" t="str">
        <f t="shared" si="931"/>
        <v/>
      </c>
      <c r="AH9679" t="str">
        <f t="shared" si="932"/>
        <v/>
      </c>
      <c r="AI9679">
        <f t="shared" si="933"/>
        <v>0</v>
      </c>
      <c r="AJ9679">
        <f t="shared" si="934"/>
        <v>0</v>
      </c>
      <c r="AK9679">
        <v>0</v>
      </c>
      <c r="AL9679" t="str">
        <f>IF(AA9679="","",IFERROR(IF(ISNUMBER('Procytrat 2001'!F181),'Procytrat 2001'!F181,IF(ISNUMBER(SEARCH("12",'Procytrat 2001'!F181)),EDATE(AB9679,12),IF(ISNUMBER(SEARCH("6",'Procytrat 2001'!F181)),EDATE(AB9679,6),IF(ISNUMBER(SEARCH("3",'Procytrat 2001'!F181)),EDATE(AB9679,3),DATEVALUE('Procytrat 2001'!F181))))),""))</f>
        <v/>
      </c>
      <c r="AM9679" t="str">
        <f t="shared" ca="1" si="935"/>
        <v/>
      </c>
    </row>
    <row r="9680" spans="27:39" x14ac:dyDescent="0.3">
      <c r="AA9680" t="str">
        <f>IF(COUNTA('Procytrat 2001'!E182,'Procytrat 2001'!D182,'Procytrat 2001'!C182)&gt;0,"2001","")</f>
        <v/>
      </c>
      <c r="AB9680" t="str">
        <f>IFERROR(IF(ISNUMBER('Procytrat 2001'!E182),'Procytrat 2001'!E182,DATEVALUE('Procytrat 2001'!E182)),"")</f>
        <v/>
      </c>
      <c r="AC9680" t="str">
        <f>IF(AA9680="","",'Procytrat 2001'!D182)</f>
        <v/>
      </c>
      <c r="AD9680" t="str">
        <f>IF(AA9680="","",IFERROR(1*'Procytrat 2001'!C182,IFERROR(_xludf.NUMBERVALUE('Procytrat 2001'!C182,".",","),IFERROR(_xludf.NUMBERVALUE('Procytrat 2001'!C182,",","."),0))))</f>
        <v/>
      </c>
      <c r="AE9680" t="str">
        <f>IF(AA9680="","",'Procytrat 2001'!N182)</f>
        <v/>
      </c>
      <c r="AF9680">
        <f t="shared" si="930"/>
        <v>0</v>
      </c>
      <c r="AG9680" t="str">
        <f t="shared" si="931"/>
        <v/>
      </c>
      <c r="AH9680" t="str">
        <f t="shared" si="932"/>
        <v/>
      </c>
      <c r="AI9680">
        <f t="shared" si="933"/>
        <v>0</v>
      </c>
      <c r="AJ9680">
        <f t="shared" si="934"/>
        <v>0</v>
      </c>
      <c r="AK9680">
        <v>0</v>
      </c>
      <c r="AL9680" t="str">
        <f>IF(AA9680="","",IFERROR(IF(ISNUMBER('Procytrat 2001'!F182),'Procytrat 2001'!F182,IF(ISNUMBER(SEARCH("12",'Procytrat 2001'!F182)),EDATE(AB9680,12),IF(ISNUMBER(SEARCH("6",'Procytrat 2001'!F182)),EDATE(AB9680,6),IF(ISNUMBER(SEARCH("3",'Procytrat 2001'!F182)),EDATE(AB9680,3),DATEVALUE('Procytrat 2001'!F182))))),""))</f>
        <v/>
      </c>
      <c r="AM9680" t="str">
        <f t="shared" ca="1" si="935"/>
        <v/>
      </c>
    </row>
    <row r="9681" spans="27:39" x14ac:dyDescent="0.3">
      <c r="AA9681" t="str">
        <f>IF(COUNTA('Procytrat 2001'!E183,'Procytrat 2001'!D183,'Procytrat 2001'!C183)&gt;0,"2001","")</f>
        <v/>
      </c>
      <c r="AB9681" t="str">
        <f>IFERROR(IF(ISNUMBER('Procytrat 2001'!E183),'Procytrat 2001'!E183,DATEVALUE('Procytrat 2001'!E183)),"")</f>
        <v/>
      </c>
      <c r="AC9681" t="str">
        <f>IF(AA9681="","",'Procytrat 2001'!D183)</f>
        <v/>
      </c>
      <c r="AD9681" t="str">
        <f>IF(AA9681="","",IFERROR(1*'Procytrat 2001'!C183,IFERROR(_xludf.NUMBERVALUE('Procytrat 2001'!C183,".",","),IFERROR(_xludf.NUMBERVALUE('Procytrat 2001'!C183,",","."),0))))</f>
        <v/>
      </c>
      <c r="AE9681" t="str">
        <f>IF(AA9681="","",'Procytrat 2001'!N183)</f>
        <v/>
      </c>
      <c r="AF9681">
        <f t="shared" si="930"/>
        <v>0</v>
      </c>
      <c r="AG9681" t="str">
        <f t="shared" si="931"/>
        <v/>
      </c>
      <c r="AH9681" t="str">
        <f t="shared" si="932"/>
        <v/>
      </c>
      <c r="AI9681">
        <f t="shared" si="933"/>
        <v>0</v>
      </c>
      <c r="AJ9681">
        <f t="shared" si="934"/>
        <v>0</v>
      </c>
      <c r="AK9681">
        <v>0</v>
      </c>
      <c r="AL9681" t="str">
        <f>IF(AA9681="","",IFERROR(IF(ISNUMBER('Procytrat 2001'!F183),'Procytrat 2001'!F183,IF(ISNUMBER(SEARCH("12",'Procytrat 2001'!F183)),EDATE(AB9681,12),IF(ISNUMBER(SEARCH("6",'Procytrat 2001'!F183)),EDATE(AB9681,6),IF(ISNUMBER(SEARCH("3",'Procytrat 2001'!F183)),EDATE(AB9681,3),DATEVALUE('Procytrat 2001'!F183))))),""))</f>
        <v/>
      </c>
      <c r="AM9681" t="str">
        <f t="shared" ca="1" si="935"/>
        <v/>
      </c>
    </row>
    <row r="9682" spans="27:39" x14ac:dyDescent="0.3">
      <c r="AA9682" t="str">
        <f>IF(COUNTA('Procytrat 2001'!E184,'Procytrat 2001'!D184,'Procytrat 2001'!C184)&gt;0,"2001","")</f>
        <v/>
      </c>
      <c r="AB9682" t="str">
        <f>IFERROR(IF(ISNUMBER('Procytrat 2001'!E184),'Procytrat 2001'!E184,DATEVALUE('Procytrat 2001'!E184)),"")</f>
        <v/>
      </c>
      <c r="AC9682" t="str">
        <f>IF(AA9682="","",'Procytrat 2001'!D184)</f>
        <v/>
      </c>
      <c r="AD9682" t="str">
        <f>IF(AA9682="","",IFERROR(1*'Procytrat 2001'!C184,IFERROR(_xludf.NUMBERVALUE('Procytrat 2001'!C184,".",","),IFERROR(_xludf.NUMBERVALUE('Procytrat 2001'!C184,",","."),0))))</f>
        <v/>
      </c>
      <c r="AE9682" t="str">
        <f>IF(AA9682="","",'Procytrat 2001'!N184)</f>
        <v/>
      </c>
      <c r="AF9682">
        <f t="shared" si="930"/>
        <v>0</v>
      </c>
      <c r="AG9682" t="str">
        <f t="shared" si="931"/>
        <v/>
      </c>
      <c r="AH9682" t="str">
        <f t="shared" si="932"/>
        <v/>
      </c>
      <c r="AI9682">
        <f t="shared" si="933"/>
        <v>0</v>
      </c>
      <c r="AJ9682">
        <f t="shared" si="934"/>
        <v>0</v>
      </c>
      <c r="AK9682">
        <v>0</v>
      </c>
      <c r="AL9682" t="str">
        <f>IF(AA9682="","",IFERROR(IF(ISNUMBER('Procytrat 2001'!F184),'Procytrat 2001'!F184,IF(ISNUMBER(SEARCH("12",'Procytrat 2001'!F184)),EDATE(AB9682,12),IF(ISNUMBER(SEARCH("6",'Procytrat 2001'!F184)),EDATE(AB9682,6),IF(ISNUMBER(SEARCH("3",'Procytrat 2001'!F184)),EDATE(AB9682,3),DATEVALUE('Procytrat 2001'!F184))))),""))</f>
        <v/>
      </c>
      <c r="AM9682" t="str">
        <f t="shared" ca="1" si="935"/>
        <v/>
      </c>
    </row>
    <row r="9683" spans="27:39" x14ac:dyDescent="0.3">
      <c r="AA9683" t="str">
        <f>IF(COUNTA('Procytrat 2001'!E185,'Procytrat 2001'!D185,'Procytrat 2001'!C185)&gt;0,"2001","")</f>
        <v/>
      </c>
      <c r="AB9683" t="str">
        <f>IFERROR(IF(ISNUMBER('Procytrat 2001'!E185),'Procytrat 2001'!E185,DATEVALUE('Procytrat 2001'!E185)),"")</f>
        <v/>
      </c>
      <c r="AC9683" t="str">
        <f>IF(AA9683="","",'Procytrat 2001'!D185)</f>
        <v/>
      </c>
      <c r="AD9683" t="str">
        <f>IF(AA9683="","",IFERROR(1*'Procytrat 2001'!C185,IFERROR(_xludf.NUMBERVALUE('Procytrat 2001'!C185,".",","),IFERROR(_xludf.NUMBERVALUE('Procytrat 2001'!C185,",","."),0))))</f>
        <v/>
      </c>
      <c r="AE9683" t="str">
        <f>IF(AA9683="","",'Procytrat 2001'!N185)</f>
        <v/>
      </c>
      <c r="AF9683">
        <f t="shared" si="930"/>
        <v>0</v>
      </c>
      <c r="AG9683" t="str">
        <f t="shared" si="931"/>
        <v/>
      </c>
      <c r="AH9683" t="str">
        <f t="shared" si="932"/>
        <v/>
      </c>
      <c r="AI9683">
        <f t="shared" si="933"/>
        <v>0</v>
      </c>
      <c r="AJ9683">
        <f t="shared" si="934"/>
        <v>0</v>
      </c>
      <c r="AK9683">
        <v>0</v>
      </c>
      <c r="AL9683" t="str">
        <f>IF(AA9683="","",IFERROR(IF(ISNUMBER('Procytrat 2001'!F185),'Procytrat 2001'!F185,IF(ISNUMBER(SEARCH("12",'Procytrat 2001'!F185)),EDATE(AB9683,12),IF(ISNUMBER(SEARCH("6",'Procytrat 2001'!F185)),EDATE(AB9683,6),IF(ISNUMBER(SEARCH("3",'Procytrat 2001'!F185)),EDATE(AB9683,3),DATEVALUE('Procytrat 2001'!F185))))),""))</f>
        <v/>
      </c>
      <c r="AM9683" t="str">
        <f t="shared" ca="1" si="935"/>
        <v/>
      </c>
    </row>
    <row r="9684" spans="27:39" x14ac:dyDescent="0.3">
      <c r="AA9684" t="str">
        <f>IF(COUNTA('Procytrat 2001'!E186,'Procytrat 2001'!D186,'Procytrat 2001'!C186)&gt;0,"2001","")</f>
        <v/>
      </c>
      <c r="AB9684" t="str">
        <f>IFERROR(IF(ISNUMBER('Procytrat 2001'!E186),'Procytrat 2001'!E186,DATEVALUE('Procytrat 2001'!E186)),"")</f>
        <v/>
      </c>
      <c r="AC9684" t="str">
        <f>IF(AA9684="","",'Procytrat 2001'!D186)</f>
        <v/>
      </c>
      <c r="AD9684" t="str">
        <f>IF(AA9684="","",IFERROR(1*'Procytrat 2001'!C186,IFERROR(_xludf.NUMBERVALUE('Procytrat 2001'!C186,".",","),IFERROR(_xludf.NUMBERVALUE('Procytrat 2001'!C186,",","."),0))))</f>
        <v/>
      </c>
      <c r="AE9684" t="str">
        <f>IF(AA9684="","",'Procytrat 2001'!N186)</f>
        <v/>
      </c>
      <c r="AF9684">
        <f t="shared" si="930"/>
        <v>0</v>
      </c>
      <c r="AG9684" t="str">
        <f t="shared" si="931"/>
        <v/>
      </c>
      <c r="AH9684" t="str">
        <f t="shared" si="932"/>
        <v/>
      </c>
      <c r="AI9684">
        <f t="shared" si="933"/>
        <v>0</v>
      </c>
      <c r="AJ9684">
        <f t="shared" si="934"/>
        <v>0</v>
      </c>
      <c r="AK9684">
        <v>0</v>
      </c>
      <c r="AL9684" t="str">
        <f>IF(AA9684="","",IFERROR(IF(ISNUMBER('Procytrat 2001'!F186),'Procytrat 2001'!F186,IF(ISNUMBER(SEARCH("12",'Procytrat 2001'!F186)),EDATE(AB9684,12),IF(ISNUMBER(SEARCH("6",'Procytrat 2001'!F186)),EDATE(AB9684,6),IF(ISNUMBER(SEARCH("3",'Procytrat 2001'!F186)),EDATE(AB9684,3),DATEVALUE('Procytrat 2001'!F186))))),""))</f>
        <v/>
      </c>
      <c r="AM9684" t="str">
        <f t="shared" ca="1" si="935"/>
        <v/>
      </c>
    </row>
    <row r="9685" spans="27:39" x14ac:dyDescent="0.3">
      <c r="AA9685" t="str">
        <f>IF(COUNTA('Procytrat 2001'!E187,'Procytrat 2001'!D187,'Procytrat 2001'!C187)&gt;0,"2001","")</f>
        <v/>
      </c>
      <c r="AB9685" t="str">
        <f>IFERROR(IF(ISNUMBER('Procytrat 2001'!E187),'Procytrat 2001'!E187,DATEVALUE('Procytrat 2001'!E187)),"")</f>
        <v/>
      </c>
      <c r="AC9685" t="str">
        <f>IF(AA9685="","",'Procytrat 2001'!D187)</f>
        <v/>
      </c>
      <c r="AD9685" t="str">
        <f>IF(AA9685="","",IFERROR(1*'Procytrat 2001'!C187,IFERROR(_xludf.NUMBERVALUE('Procytrat 2001'!C187,".",","),IFERROR(_xludf.NUMBERVALUE('Procytrat 2001'!C187,",","."),0))))</f>
        <v/>
      </c>
      <c r="AE9685" t="str">
        <f>IF(AA9685="","",'Procytrat 2001'!N187)</f>
        <v/>
      </c>
      <c r="AF9685">
        <f t="shared" si="930"/>
        <v>0</v>
      </c>
      <c r="AG9685" t="str">
        <f t="shared" si="931"/>
        <v/>
      </c>
      <c r="AH9685" t="str">
        <f t="shared" si="932"/>
        <v/>
      </c>
      <c r="AI9685">
        <f t="shared" si="933"/>
        <v>0</v>
      </c>
      <c r="AJ9685">
        <f t="shared" si="934"/>
        <v>0</v>
      </c>
      <c r="AK9685">
        <v>0</v>
      </c>
      <c r="AL9685" t="str">
        <f>IF(AA9685="","",IFERROR(IF(ISNUMBER('Procytrat 2001'!F187),'Procytrat 2001'!F187,IF(ISNUMBER(SEARCH("12",'Procytrat 2001'!F187)),EDATE(AB9685,12),IF(ISNUMBER(SEARCH("6",'Procytrat 2001'!F187)),EDATE(AB9685,6),IF(ISNUMBER(SEARCH("3",'Procytrat 2001'!F187)),EDATE(AB9685,3),DATEVALUE('Procytrat 2001'!F187))))),""))</f>
        <v/>
      </c>
      <c r="AM9685" t="str">
        <f t="shared" ca="1" si="935"/>
        <v/>
      </c>
    </row>
    <row r="9686" spans="27:39" x14ac:dyDescent="0.3">
      <c r="AA9686" t="str">
        <f>IF(COUNTA('Procytrat 2001'!E188,'Procytrat 2001'!D188,'Procytrat 2001'!C188)&gt;0,"2001","")</f>
        <v/>
      </c>
      <c r="AB9686" t="str">
        <f>IFERROR(IF(ISNUMBER('Procytrat 2001'!E188),'Procytrat 2001'!E188,DATEVALUE('Procytrat 2001'!E188)),"")</f>
        <v/>
      </c>
      <c r="AC9686" t="str">
        <f>IF(AA9686="","",'Procytrat 2001'!D188)</f>
        <v/>
      </c>
      <c r="AD9686" t="str">
        <f>IF(AA9686="","",IFERROR(1*'Procytrat 2001'!C188,IFERROR(_xludf.NUMBERVALUE('Procytrat 2001'!C188,".",","),IFERROR(_xludf.NUMBERVALUE('Procytrat 2001'!C188,",","."),0))))</f>
        <v/>
      </c>
      <c r="AE9686" t="str">
        <f>IF(AA9686="","",'Procytrat 2001'!N188)</f>
        <v/>
      </c>
      <c r="AF9686">
        <f t="shared" si="930"/>
        <v>0</v>
      </c>
      <c r="AG9686" t="str">
        <f t="shared" si="931"/>
        <v/>
      </c>
      <c r="AH9686" t="str">
        <f t="shared" si="932"/>
        <v/>
      </c>
      <c r="AI9686">
        <f t="shared" si="933"/>
        <v>0</v>
      </c>
      <c r="AJ9686">
        <f t="shared" si="934"/>
        <v>0</v>
      </c>
      <c r="AK9686">
        <v>0</v>
      </c>
      <c r="AL9686" t="str">
        <f>IF(AA9686="","",IFERROR(IF(ISNUMBER('Procytrat 2001'!F188),'Procytrat 2001'!F188,IF(ISNUMBER(SEARCH("12",'Procytrat 2001'!F188)),EDATE(AB9686,12),IF(ISNUMBER(SEARCH("6",'Procytrat 2001'!F188)),EDATE(AB9686,6),IF(ISNUMBER(SEARCH("3",'Procytrat 2001'!F188)),EDATE(AB9686,3),DATEVALUE('Procytrat 2001'!F188))))),""))</f>
        <v/>
      </c>
      <c r="AM9686" t="str">
        <f t="shared" ca="1" si="935"/>
        <v/>
      </c>
    </row>
    <row r="9687" spans="27:39" x14ac:dyDescent="0.3">
      <c r="AA9687" t="str">
        <f>IF(COUNTA('Procytrat 2001'!E189,'Procytrat 2001'!D189,'Procytrat 2001'!C189)&gt;0,"2001","")</f>
        <v/>
      </c>
      <c r="AB9687" t="str">
        <f>IFERROR(IF(ISNUMBER('Procytrat 2001'!E189),'Procytrat 2001'!E189,DATEVALUE('Procytrat 2001'!E189)),"")</f>
        <v/>
      </c>
      <c r="AC9687" t="str">
        <f>IF(AA9687="","",'Procytrat 2001'!D189)</f>
        <v/>
      </c>
      <c r="AD9687" t="str">
        <f>IF(AA9687="","",IFERROR(1*'Procytrat 2001'!C189,IFERROR(_xludf.NUMBERVALUE('Procytrat 2001'!C189,".",","),IFERROR(_xludf.NUMBERVALUE('Procytrat 2001'!C189,",","."),0))))</f>
        <v/>
      </c>
      <c r="AE9687" t="str">
        <f>IF(AA9687="","",'Procytrat 2001'!N189)</f>
        <v/>
      </c>
      <c r="AF9687">
        <f t="shared" si="930"/>
        <v>0</v>
      </c>
      <c r="AG9687" t="str">
        <f t="shared" si="931"/>
        <v/>
      </c>
      <c r="AH9687" t="str">
        <f t="shared" si="932"/>
        <v/>
      </c>
      <c r="AI9687">
        <f t="shared" si="933"/>
        <v>0</v>
      </c>
      <c r="AJ9687">
        <f t="shared" si="934"/>
        <v>0</v>
      </c>
      <c r="AK9687">
        <v>0</v>
      </c>
      <c r="AL9687" t="str">
        <f>IF(AA9687="","",IFERROR(IF(ISNUMBER('Procytrat 2001'!F189),'Procytrat 2001'!F189,IF(ISNUMBER(SEARCH("12",'Procytrat 2001'!F189)),EDATE(AB9687,12),IF(ISNUMBER(SEARCH("6",'Procytrat 2001'!F189)),EDATE(AB9687,6),IF(ISNUMBER(SEARCH("3",'Procytrat 2001'!F189)),EDATE(AB9687,3),DATEVALUE('Procytrat 2001'!F189))))),""))</f>
        <v/>
      </c>
      <c r="AM9687" t="str">
        <f t="shared" ca="1" si="935"/>
        <v/>
      </c>
    </row>
    <row r="9688" spans="27:39" x14ac:dyDescent="0.3">
      <c r="AA9688" t="str">
        <f>IF(COUNTA('Procytrat 2001'!E190,'Procytrat 2001'!D190,'Procytrat 2001'!C190)&gt;0,"2001","")</f>
        <v/>
      </c>
      <c r="AB9688" t="str">
        <f>IFERROR(IF(ISNUMBER('Procytrat 2001'!E190),'Procytrat 2001'!E190,DATEVALUE('Procytrat 2001'!E190)),"")</f>
        <v/>
      </c>
      <c r="AC9688" t="str">
        <f>IF(AA9688="","",'Procytrat 2001'!D190)</f>
        <v/>
      </c>
      <c r="AD9688" t="str">
        <f>IF(AA9688="","",IFERROR(1*'Procytrat 2001'!C190,IFERROR(_xludf.NUMBERVALUE('Procytrat 2001'!C190,".",","),IFERROR(_xludf.NUMBERVALUE('Procytrat 2001'!C190,",","."),0))))</f>
        <v/>
      </c>
      <c r="AE9688" t="str">
        <f>IF(AA9688="","",'Procytrat 2001'!N190)</f>
        <v/>
      </c>
      <c r="AF9688">
        <f t="shared" si="930"/>
        <v>0</v>
      </c>
      <c r="AG9688" t="str">
        <f t="shared" si="931"/>
        <v/>
      </c>
      <c r="AH9688" t="str">
        <f t="shared" si="932"/>
        <v/>
      </c>
      <c r="AI9688">
        <f t="shared" si="933"/>
        <v>0</v>
      </c>
      <c r="AJ9688">
        <f t="shared" si="934"/>
        <v>0</v>
      </c>
      <c r="AK9688">
        <v>0</v>
      </c>
      <c r="AL9688" t="str">
        <f>IF(AA9688="","",IFERROR(IF(ISNUMBER('Procytrat 2001'!F190),'Procytrat 2001'!F190,IF(ISNUMBER(SEARCH("12",'Procytrat 2001'!F190)),EDATE(AB9688,12),IF(ISNUMBER(SEARCH("6",'Procytrat 2001'!F190)),EDATE(AB9688,6),IF(ISNUMBER(SEARCH("3",'Procytrat 2001'!F190)),EDATE(AB9688,3),DATEVALUE('Procytrat 2001'!F190))))),""))</f>
        <v/>
      </c>
      <c r="AM9688" t="str">
        <f t="shared" ca="1" si="935"/>
        <v/>
      </c>
    </row>
    <row r="9689" spans="27:39" x14ac:dyDescent="0.3">
      <c r="AA9689" t="str">
        <f>IF(COUNTA('Procytrat 2001'!E191,'Procytrat 2001'!D191,'Procytrat 2001'!C191)&gt;0,"2001","")</f>
        <v/>
      </c>
      <c r="AB9689" t="str">
        <f>IFERROR(IF(ISNUMBER('Procytrat 2001'!E191),'Procytrat 2001'!E191,DATEVALUE('Procytrat 2001'!E191)),"")</f>
        <v/>
      </c>
      <c r="AC9689" t="str">
        <f>IF(AA9689="","",'Procytrat 2001'!D191)</f>
        <v/>
      </c>
      <c r="AD9689" t="str">
        <f>IF(AA9689="","",IFERROR(1*'Procytrat 2001'!C191,IFERROR(_xludf.NUMBERVALUE('Procytrat 2001'!C191,".",","),IFERROR(_xludf.NUMBERVALUE('Procytrat 2001'!C191,",","."),0))))</f>
        <v/>
      </c>
      <c r="AE9689" t="str">
        <f>IF(AA9689="","",'Procytrat 2001'!N191)</f>
        <v/>
      </c>
      <c r="AF9689">
        <f t="shared" si="930"/>
        <v>0</v>
      </c>
      <c r="AG9689" t="str">
        <f t="shared" si="931"/>
        <v/>
      </c>
      <c r="AH9689" t="str">
        <f t="shared" si="932"/>
        <v/>
      </c>
      <c r="AI9689">
        <f t="shared" si="933"/>
        <v>0</v>
      </c>
      <c r="AJ9689">
        <f t="shared" si="934"/>
        <v>0</v>
      </c>
      <c r="AK9689">
        <v>0</v>
      </c>
      <c r="AL9689" t="str">
        <f>IF(AA9689="","",IFERROR(IF(ISNUMBER('Procytrat 2001'!F191),'Procytrat 2001'!F191,IF(ISNUMBER(SEARCH("12",'Procytrat 2001'!F191)),EDATE(AB9689,12),IF(ISNUMBER(SEARCH("6",'Procytrat 2001'!F191)),EDATE(AB9689,6),IF(ISNUMBER(SEARCH("3",'Procytrat 2001'!F191)),EDATE(AB9689,3),DATEVALUE('Procytrat 2001'!F191))))),""))</f>
        <v/>
      </c>
      <c r="AM9689" t="str">
        <f t="shared" ca="1" si="935"/>
        <v/>
      </c>
    </row>
    <row r="9690" spans="27:39" x14ac:dyDescent="0.3">
      <c r="AA9690" t="str">
        <f>IF(COUNTA('Procytrat 2001'!E192,'Procytrat 2001'!D192,'Procytrat 2001'!C192)&gt;0,"2001","")</f>
        <v/>
      </c>
      <c r="AB9690" t="str">
        <f>IFERROR(IF(ISNUMBER('Procytrat 2001'!E192),'Procytrat 2001'!E192,DATEVALUE('Procytrat 2001'!E192)),"")</f>
        <v/>
      </c>
      <c r="AC9690" t="str">
        <f>IF(AA9690="","",'Procytrat 2001'!D192)</f>
        <v/>
      </c>
      <c r="AD9690" t="str">
        <f>IF(AA9690="","",IFERROR(1*'Procytrat 2001'!C192,IFERROR(_xludf.NUMBERVALUE('Procytrat 2001'!C192,".",","),IFERROR(_xludf.NUMBERVALUE('Procytrat 2001'!C192,",","."),0))))</f>
        <v/>
      </c>
      <c r="AE9690" t="str">
        <f>IF(AA9690="","",'Procytrat 2001'!N192)</f>
        <v/>
      </c>
      <c r="AF9690">
        <f t="shared" si="930"/>
        <v>0</v>
      </c>
      <c r="AG9690" t="str">
        <f t="shared" si="931"/>
        <v/>
      </c>
      <c r="AH9690" t="str">
        <f t="shared" si="932"/>
        <v/>
      </c>
      <c r="AI9690">
        <f t="shared" si="933"/>
        <v>0</v>
      </c>
      <c r="AJ9690">
        <f t="shared" si="934"/>
        <v>0</v>
      </c>
      <c r="AK9690">
        <v>0</v>
      </c>
      <c r="AL9690" t="str">
        <f>IF(AA9690="","",IFERROR(IF(ISNUMBER('Procytrat 2001'!F192),'Procytrat 2001'!F192,IF(ISNUMBER(SEARCH("12",'Procytrat 2001'!F192)),EDATE(AB9690,12),IF(ISNUMBER(SEARCH("6",'Procytrat 2001'!F192)),EDATE(AB9690,6),IF(ISNUMBER(SEARCH("3",'Procytrat 2001'!F192)),EDATE(AB9690,3),DATEVALUE('Procytrat 2001'!F192))))),""))</f>
        <v/>
      </c>
      <c r="AM9690" t="str">
        <f t="shared" ca="1" si="935"/>
        <v/>
      </c>
    </row>
    <row r="9691" spans="27:39" x14ac:dyDescent="0.3">
      <c r="AA9691" t="str">
        <f>IF(COUNTA('Procytrat 2001'!E193,'Procytrat 2001'!D193,'Procytrat 2001'!C193)&gt;0,"2001","")</f>
        <v/>
      </c>
      <c r="AB9691" t="str">
        <f>IFERROR(IF(ISNUMBER('Procytrat 2001'!E193),'Procytrat 2001'!E193,DATEVALUE('Procytrat 2001'!E193)),"")</f>
        <v/>
      </c>
      <c r="AC9691" t="str">
        <f>IF(AA9691="","",'Procytrat 2001'!D193)</f>
        <v/>
      </c>
      <c r="AD9691" t="str">
        <f>IF(AA9691="","",IFERROR(1*'Procytrat 2001'!C193,IFERROR(_xludf.NUMBERVALUE('Procytrat 2001'!C193,".",","),IFERROR(_xludf.NUMBERVALUE('Procytrat 2001'!C193,",","."),0))))</f>
        <v/>
      </c>
      <c r="AE9691" t="str">
        <f>IF(AA9691="","",'Procytrat 2001'!N193)</f>
        <v/>
      </c>
      <c r="AF9691">
        <f t="shared" si="930"/>
        <v>0</v>
      </c>
      <c r="AG9691" t="str">
        <f t="shared" si="931"/>
        <v/>
      </c>
      <c r="AH9691" t="str">
        <f t="shared" si="932"/>
        <v/>
      </c>
      <c r="AI9691">
        <f t="shared" si="933"/>
        <v>0</v>
      </c>
      <c r="AJ9691">
        <f t="shared" si="934"/>
        <v>0</v>
      </c>
      <c r="AK9691">
        <v>0</v>
      </c>
      <c r="AL9691" t="str">
        <f>IF(AA9691="","",IFERROR(IF(ISNUMBER('Procytrat 2001'!F193),'Procytrat 2001'!F193,IF(ISNUMBER(SEARCH("12",'Procytrat 2001'!F193)),EDATE(AB9691,12),IF(ISNUMBER(SEARCH("6",'Procytrat 2001'!F193)),EDATE(AB9691,6),IF(ISNUMBER(SEARCH("3",'Procytrat 2001'!F193)),EDATE(AB9691,3),DATEVALUE('Procytrat 2001'!F193))))),""))</f>
        <v/>
      </c>
      <c r="AM9691" t="str">
        <f t="shared" ca="1" si="935"/>
        <v/>
      </c>
    </row>
    <row r="9692" spans="27:39" x14ac:dyDescent="0.3">
      <c r="AA9692" t="str">
        <f>IF(COUNTA('Procytrat 2001'!E194,'Procytrat 2001'!D194,'Procytrat 2001'!C194)&gt;0,"2001","")</f>
        <v/>
      </c>
      <c r="AB9692" t="str">
        <f>IFERROR(IF(ISNUMBER('Procytrat 2001'!E194),'Procytrat 2001'!E194,DATEVALUE('Procytrat 2001'!E194)),"")</f>
        <v/>
      </c>
      <c r="AC9692" t="str">
        <f>IF(AA9692="","",'Procytrat 2001'!D194)</f>
        <v/>
      </c>
      <c r="AD9692" t="str">
        <f>IF(AA9692="","",IFERROR(1*'Procytrat 2001'!C194,IFERROR(_xludf.NUMBERVALUE('Procytrat 2001'!C194,".",","),IFERROR(_xludf.NUMBERVALUE('Procytrat 2001'!C194,",","."),0))))</f>
        <v/>
      </c>
      <c r="AE9692" t="str">
        <f>IF(AA9692="","",'Procytrat 2001'!N194)</f>
        <v/>
      </c>
      <c r="AF9692">
        <f t="shared" si="930"/>
        <v>0</v>
      </c>
      <c r="AG9692" t="str">
        <f t="shared" si="931"/>
        <v/>
      </c>
      <c r="AH9692" t="str">
        <f t="shared" si="932"/>
        <v/>
      </c>
      <c r="AI9692">
        <f t="shared" si="933"/>
        <v>0</v>
      </c>
      <c r="AJ9692">
        <f t="shared" si="934"/>
        <v>0</v>
      </c>
      <c r="AK9692">
        <v>0</v>
      </c>
      <c r="AL9692" t="str">
        <f>IF(AA9692="","",IFERROR(IF(ISNUMBER('Procytrat 2001'!F194),'Procytrat 2001'!F194,IF(ISNUMBER(SEARCH("12",'Procytrat 2001'!F194)),EDATE(AB9692,12),IF(ISNUMBER(SEARCH("6",'Procytrat 2001'!F194)),EDATE(AB9692,6),IF(ISNUMBER(SEARCH("3",'Procytrat 2001'!F194)),EDATE(AB9692,3),DATEVALUE('Procytrat 2001'!F194))))),""))</f>
        <v/>
      </c>
      <c r="AM9692" t="str">
        <f t="shared" ca="1" si="935"/>
        <v/>
      </c>
    </row>
    <row r="9693" spans="27:39" x14ac:dyDescent="0.3">
      <c r="AA9693" t="str">
        <f>IF(COUNTA('Procytrat 2001'!E195,'Procytrat 2001'!D195,'Procytrat 2001'!C195)&gt;0,"2001","")</f>
        <v/>
      </c>
      <c r="AB9693" t="str">
        <f>IFERROR(IF(ISNUMBER('Procytrat 2001'!E195),'Procytrat 2001'!E195,DATEVALUE('Procytrat 2001'!E195)),"")</f>
        <v/>
      </c>
      <c r="AC9693" t="str">
        <f>IF(AA9693="","",'Procytrat 2001'!D195)</f>
        <v/>
      </c>
      <c r="AD9693" t="str">
        <f>IF(AA9693="","",IFERROR(1*'Procytrat 2001'!C195,IFERROR(_xludf.NUMBERVALUE('Procytrat 2001'!C195,".",","),IFERROR(_xludf.NUMBERVALUE('Procytrat 2001'!C195,",","."),0))))</f>
        <v/>
      </c>
      <c r="AE9693" t="str">
        <f>IF(AA9693="","",'Procytrat 2001'!N195)</f>
        <v/>
      </c>
      <c r="AF9693">
        <f t="shared" si="930"/>
        <v>0</v>
      </c>
      <c r="AG9693" t="str">
        <f t="shared" si="931"/>
        <v/>
      </c>
      <c r="AH9693" t="str">
        <f t="shared" si="932"/>
        <v/>
      </c>
      <c r="AI9693">
        <f t="shared" si="933"/>
        <v>0</v>
      </c>
      <c r="AJ9693">
        <f t="shared" si="934"/>
        <v>0</v>
      </c>
      <c r="AK9693">
        <v>0</v>
      </c>
      <c r="AL9693" t="str">
        <f>IF(AA9693="","",IFERROR(IF(ISNUMBER('Procytrat 2001'!F195),'Procytrat 2001'!F195,IF(ISNUMBER(SEARCH("12",'Procytrat 2001'!F195)),EDATE(AB9693,12),IF(ISNUMBER(SEARCH("6",'Procytrat 2001'!F195)),EDATE(AB9693,6),IF(ISNUMBER(SEARCH("3",'Procytrat 2001'!F195)),EDATE(AB9693,3),DATEVALUE('Procytrat 2001'!F195))))),""))</f>
        <v/>
      </c>
      <c r="AM9693" t="str">
        <f t="shared" ca="1" si="935"/>
        <v/>
      </c>
    </row>
    <row r="9694" spans="27:39" x14ac:dyDescent="0.3">
      <c r="AA9694" t="str">
        <f>IF(COUNTA('Procytrat 2001'!E196,'Procytrat 2001'!D196,'Procytrat 2001'!C196)&gt;0,"2001","")</f>
        <v/>
      </c>
      <c r="AB9694" t="str">
        <f>IFERROR(IF(ISNUMBER('Procytrat 2001'!E196),'Procytrat 2001'!E196,DATEVALUE('Procytrat 2001'!E196)),"")</f>
        <v/>
      </c>
      <c r="AC9694" t="str">
        <f>IF(AA9694="","",'Procytrat 2001'!D196)</f>
        <v/>
      </c>
      <c r="AD9694" t="str">
        <f>IF(AA9694="","",IFERROR(1*'Procytrat 2001'!C196,IFERROR(_xludf.NUMBERVALUE('Procytrat 2001'!C196,".",","),IFERROR(_xludf.NUMBERVALUE('Procytrat 2001'!C196,",","."),0))))</f>
        <v/>
      </c>
      <c r="AE9694" t="str">
        <f>IF(AA9694="","",'Procytrat 2001'!N196)</f>
        <v/>
      </c>
      <c r="AF9694">
        <f t="shared" si="930"/>
        <v>0</v>
      </c>
      <c r="AG9694" t="str">
        <f t="shared" si="931"/>
        <v/>
      </c>
      <c r="AH9694" t="str">
        <f t="shared" si="932"/>
        <v/>
      </c>
      <c r="AI9694">
        <f t="shared" si="933"/>
        <v>0</v>
      </c>
      <c r="AJ9694">
        <f t="shared" si="934"/>
        <v>0</v>
      </c>
      <c r="AK9694">
        <v>0</v>
      </c>
      <c r="AL9694" t="str">
        <f>IF(AA9694="","",IFERROR(IF(ISNUMBER('Procytrat 2001'!F196),'Procytrat 2001'!F196,IF(ISNUMBER(SEARCH("12",'Procytrat 2001'!F196)),EDATE(AB9694,12),IF(ISNUMBER(SEARCH("6",'Procytrat 2001'!F196)),EDATE(AB9694,6),IF(ISNUMBER(SEARCH("3",'Procytrat 2001'!F196)),EDATE(AB9694,3),DATEVALUE('Procytrat 2001'!F196))))),""))</f>
        <v/>
      </c>
      <c r="AM9694" t="str">
        <f t="shared" ca="1" si="935"/>
        <v/>
      </c>
    </row>
    <row r="9695" spans="27:39" x14ac:dyDescent="0.3">
      <c r="AA9695" t="str">
        <f>IF(COUNTA('Procytrat 2001'!E197,'Procytrat 2001'!D197,'Procytrat 2001'!C197)&gt;0,"2001","")</f>
        <v/>
      </c>
      <c r="AB9695" t="str">
        <f>IFERROR(IF(ISNUMBER('Procytrat 2001'!E197),'Procytrat 2001'!E197,DATEVALUE('Procytrat 2001'!E197)),"")</f>
        <v/>
      </c>
      <c r="AC9695" t="str">
        <f>IF(AA9695="","",'Procytrat 2001'!D197)</f>
        <v/>
      </c>
      <c r="AD9695" t="str">
        <f>IF(AA9695="","",IFERROR(1*'Procytrat 2001'!C197,IFERROR(_xludf.NUMBERVALUE('Procytrat 2001'!C197,".",","),IFERROR(_xludf.NUMBERVALUE('Procytrat 2001'!C197,",","."),0))))</f>
        <v/>
      </c>
      <c r="AE9695" t="str">
        <f>IF(AA9695="","",'Procytrat 2001'!N197)</f>
        <v/>
      </c>
      <c r="AF9695">
        <f t="shared" si="930"/>
        <v>0</v>
      </c>
      <c r="AG9695" t="str">
        <f t="shared" si="931"/>
        <v/>
      </c>
      <c r="AH9695" t="str">
        <f t="shared" si="932"/>
        <v/>
      </c>
      <c r="AI9695">
        <f t="shared" si="933"/>
        <v>0</v>
      </c>
      <c r="AJ9695">
        <f t="shared" si="934"/>
        <v>0</v>
      </c>
      <c r="AK9695">
        <v>0</v>
      </c>
      <c r="AL9695" t="str">
        <f>IF(AA9695="","",IFERROR(IF(ISNUMBER('Procytrat 2001'!F197),'Procytrat 2001'!F197,IF(ISNUMBER(SEARCH("12",'Procytrat 2001'!F197)),EDATE(AB9695,12),IF(ISNUMBER(SEARCH("6",'Procytrat 2001'!F197)),EDATE(AB9695,6),IF(ISNUMBER(SEARCH("3",'Procytrat 2001'!F197)),EDATE(AB9695,3),DATEVALUE('Procytrat 2001'!F197))))),""))</f>
        <v/>
      </c>
      <c r="AM9695" t="str">
        <f t="shared" ca="1" si="935"/>
        <v/>
      </c>
    </row>
    <row r="9696" spans="27:39" x14ac:dyDescent="0.3">
      <c r="AA9696" t="str">
        <f>IF(COUNTA('Procytrat 2001'!E198,'Procytrat 2001'!D198,'Procytrat 2001'!C198)&gt;0,"2001","")</f>
        <v/>
      </c>
      <c r="AB9696" t="str">
        <f>IFERROR(IF(ISNUMBER('Procytrat 2001'!E198),'Procytrat 2001'!E198,DATEVALUE('Procytrat 2001'!E198)),"")</f>
        <v/>
      </c>
      <c r="AC9696" t="str">
        <f>IF(AA9696="","",'Procytrat 2001'!D198)</f>
        <v/>
      </c>
      <c r="AD9696" t="str">
        <f>IF(AA9696="","",IFERROR(1*'Procytrat 2001'!C198,IFERROR(_xludf.NUMBERVALUE('Procytrat 2001'!C198,".",","),IFERROR(_xludf.NUMBERVALUE('Procytrat 2001'!C198,",","."),0))))</f>
        <v/>
      </c>
      <c r="AE9696" t="str">
        <f>IF(AA9696="","",'Procytrat 2001'!N198)</f>
        <v/>
      </c>
      <c r="AF9696">
        <f t="shared" si="930"/>
        <v>0</v>
      </c>
      <c r="AG9696" t="str">
        <f t="shared" si="931"/>
        <v/>
      </c>
      <c r="AH9696" t="str">
        <f t="shared" si="932"/>
        <v/>
      </c>
      <c r="AI9696">
        <f t="shared" si="933"/>
        <v>0</v>
      </c>
      <c r="AJ9696">
        <f t="shared" si="934"/>
        <v>0</v>
      </c>
      <c r="AK9696">
        <v>0</v>
      </c>
      <c r="AL9696" t="str">
        <f>IF(AA9696="","",IFERROR(IF(ISNUMBER('Procytrat 2001'!F198),'Procytrat 2001'!F198,IF(ISNUMBER(SEARCH("12",'Procytrat 2001'!F198)),EDATE(AB9696,12),IF(ISNUMBER(SEARCH("6",'Procytrat 2001'!F198)),EDATE(AB9696,6),IF(ISNUMBER(SEARCH("3",'Procytrat 2001'!F198)),EDATE(AB9696,3),DATEVALUE('Procytrat 2001'!F198))))),""))</f>
        <v/>
      </c>
      <c r="AM9696" t="str">
        <f t="shared" ca="1" si="935"/>
        <v/>
      </c>
    </row>
    <row r="9697" spans="27:39" x14ac:dyDescent="0.3">
      <c r="AA9697" t="str">
        <f>IF(COUNTA('Procytrat 2001'!E199,'Procytrat 2001'!D199,'Procytrat 2001'!C199)&gt;0,"2001","")</f>
        <v/>
      </c>
      <c r="AB9697" t="str">
        <f>IFERROR(IF(ISNUMBER('Procytrat 2001'!E199),'Procytrat 2001'!E199,DATEVALUE('Procytrat 2001'!E199)),"")</f>
        <v/>
      </c>
      <c r="AC9697" t="str">
        <f>IF(AA9697="","",'Procytrat 2001'!D199)</f>
        <v/>
      </c>
      <c r="AD9697" t="str">
        <f>IF(AA9697="","",IFERROR(1*'Procytrat 2001'!C199,IFERROR(_xludf.NUMBERVALUE('Procytrat 2001'!C199,".",","),IFERROR(_xludf.NUMBERVALUE('Procytrat 2001'!C199,",","."),0))))</f>
        <v/>
      </c>
      <c r="AE9697" t="str">
        <f>IF(AA9697="","",'Procytrat 2001'!N199)</f>
        <v/>
      </c>
      <c r="AF9697">
        <f t="shared" si="930"/>
        <v>0</v>
      </c>
      <c r="AG9697" t="str">
        <f t="shared" si="931"/>
        <v/>
      </c>
      <c r="AH9697" t="str">
        <f t="shared" si="932"/>
        <v/>
      </c>
      <c r="AI9697">
        <f t="shared" si="933"/>
        <v>0</v>
      </c>
      <c r="AJ9697">
        <f t="shared" si="934"/>
        <v>0</v>
      </c>
      <c r="AK9697">
        <v>0</v>
      </c>
      <c r="AL9697" t="str">
        <f>IF(AA9697="","",IFERROR(IF(ISNUMBER('Procytrat 2001'!F199),'Procytrat 2001'!F199,IF(ISNUMBER(SEARCH("12",'Procytrat 2001'!F199)),EDATE(AB9697,12),IF(ISNUMBER(SEARCH("6",'Procytrat 2001'!F199)),EDATE(AB9697,6),IF(ISNUMBER(SEARCH("3",'Procytrat 2001'!F199)),EDATE(AB9697,3),DATEVALUE('Procytrat 2001'!F199))))),""))</f>
        <v/>
      </c>
      <c r="AM9697" t="str">
        <f t="shared" ca="1" si="935"/>
        <v/>
      </c>
    </row>
    <row r="9698" spans="27:39" x14ac:dyDescent="0.3">
      <c r="AA9698" t="str">
        <f>IF(COUNTA('Procytrat 2001'!E200,'Procytrat 2001'!D200,'Procytrat 2001'!C200)&gt;0,"2001","")</f>
        <v/>
      </c>
      <c r="AB9698" t="str">
        <f>IFERROR(IF(ISNUMBER('Procytrat 2001'!E200),'Procytrat 2001'!E200,DATEVALUE('Procytrat 2001'!E200)),"")</f>
        <v/>
      </c>
      <c r="AC9698" t="str">
        <f>IF(AA9698="","",'Procytrat 2001'!D200)</f>
        <v/>
      </c>
      <c r="AD9698" t="str">
        <f>IF(AA9698="","",IFERROR(1*'Procytrat 2001'!C200,IFERROR(_xludf.NUMBERVALUE('Procytrat 2001'!C200,".",","),IFERROR(_xludf.NUMBERVALUE('Procytrat 2001'!C200,",","."),0))))</f>
        <v/>
      </c>
      <c r="AE9698" t="str">
        <f>IF(AA9698="","",'Procytrat 2001'!N200)</f>
        <v/>
      </c>
      <c r="AF9698">
        <f t="shared" si="930"/>
        <v>0</v>
      </c>
      <c r="AG9698" t="str">
        <f t="shared" si="931"/>
        <v/>
      </c>
      <c r="AH9698" t="str">
        <f t="shared" si="932"/>
        <v/>
      </c>
      <c r="AI9698">
        <f t="shared" si="933"/>
        <v>0</v>
      </c>
      <c r="AJ9698">
        <f t="shared" si="934"/>
        <v>0</v>
      </c>
      <c r="AK9698">
        <v>0</v>
      </c>
      <c r="AL9698" t="str">
        <f>IF(AA9698="","",IFERROR(IF(ISNUMBER('Procytrat 2001'!F200),'Procytrat 2001'!F200,IF(ISNUMBER(SEARCH("12",'Procytrat 2001'!F200)),EDATE(AB9698,12),IF(ISNUMBER(SEARCH("6",'Procytrat 2001'!F200)),EDATE(AB9698,6),IF(ISNUMBER(SEARCH("3",'Procytrat 2001'!F200)),EDATE(AB9698,3),DATEVALUE('Procytrat 2001'!F200))))),""))</f>
        <v/>
      </c>
      <c r="AM9698" t="str">
        <f t="shared" ca="1" si="935"/>
        <v/>
      </c>
    </row>
    <row r="9699" spans="27:39" x14ac:dyDescent="0.3">
      <c r="AA9699" t="str">
        <f>IF(COUNTA('Procytrat 2001'!E201,'Procytrat 2001'!D201,'Procytrat 2001'!C201)&gt;0,"2001","")</f>
        <v/>
      </c>
      <c r="AB9699" t="str">
        <f>IFERROR(IF(ISNUMBER('Procytrat 2001'!E201),'Procytrat 2001'!E201,DATEVALUE('Procytrat 2001'!E201)),"")</f>
        <v/>
      </c>
      <c r="AC9699" t="str">
        <f>IF(AA9699="","",'Procytrat 2001'!D201)</f>
        <v/>
      </c>
      <c r="AD9699" t="str">
        <f>IF(AA9699="","",IFERROR(1*'Procytrat 2001'!C201,IFERROR(_xludf.NUMBERVALUE('Procytrat 2001'!C201,".",","),IFERROR(_xludf.NUMBERVALUE('Procytrat 2001'!C201,",","."),0))))</f>
        <v/>
      </c>
      <c r="AE9699" t="str">
        <f>IF(AA9699="","",'Procytrat 2001'!N201)</f>
        <v/>
      </c>
      <c r="AF9699">
        <f t="shared" si="930"/>
        <v>0</v>
      </c>
      <c r="AG9699" t="str">
        <f t="shared" si="931"/>
        <v/>
      </c>
      <c r="AH9699" t="str">
        <f t="shared" si="932"/>
        <v/>
      </c>
      <c r="AI9699">
        <f t="shared" si="933"/>
        <v>0</v>
      </c>
      <c r="AJ9699">
        <f t="shared" si="934"/>
        <v>0</v>
      </c>
      <c r="AK9699">
        <v>0</v>
      </c>
      <c r="AL9699" t="str">
        <f>IF(AA9699="","",IFERROR(IF(ISNUMBER('Procytrat 2001'!F201),'Procytrat 2001'!F201,IF(ISNUMBER(SEARCH("12",'Procytrat 2001'!F201)),EDATE(AB9699,12),IF(ISNUMBER(SEARCH("6",'Procytrat 2001'!F201)),EDATE(AB9699,6),IF(ISNUMBER(SEARCH("3",'Procytrat 2001'!F201)),EDATE(AB9699,3),DATEVALUE('Procytrat 2001'!F201))))),""))</f>
        <v/>
      </c>
      <c r="AM9699" t="str">
        <f t="shared" ca="1" si="935"/>
        <v/>
      </c>
    </row>
    <row r="9700" spans="27:39" x14ac:dyDescent="0.3">
      <c r="AA9700" t="str">
        <f>IF(COUNTA('Procytrat 2001'!E202,'Procytrat 2001'!D202,'Procytrat 2001'!C202)&gt;0,"2001","")</f>
        <v/>
      </c>
      <c r="AB9700" t="str">
        <f>IFERROR(IF(ISNUMBER('Procytrat 2001'!E202),'Procytrat 2001'!E202,DATEVALUE('Procytrat 2001'!E202)),"")</f>
        <v/>
      </c>
      <c r="AC9700" t="str">
        <f>IF(AA9700="","",'Procytrat 2001'!D202)</f>
        <v/>
      </c>
      <c r="AD9700" t="str">
        <f>IF(AA9700="","",IFERROR(1*'Procytrat 2001'!C202,IFERROR(_xludf.NUMBERVALUE('Procytrat 2001'!C202,".",","),IFERROR(_xludf.NUMBERVALUE('Procytrat 2001'!C202,",","."),0))))</f>
        <v/>
      </c>
      <c r="AE9700" t="str">
        <f>IF(AA9700="","",'Procytrat 2001'!N202)</f>
        <v/>
      </c>
      <c r="AF9700">
        <f t="shared" si="930"/>
        <v>0</v>
      </c>
      <c r="AG9700" t="str">
        <f t="shared" si="931"/>
        <v/>
      </c>
      <c r="AH9700" t="str">
        <f t="shared" si="932"/>
        <v/>
      </c>
      <c r="AI9700">
        <f t="shared" si="933"/>
        <v>0</v>
      </c>
      <c r="AJ9700">
        <f t="shared" si="934"/>
        <v>0</v>
      </c>
      <c r="AK9700">
        <v>0</v>
      </c>
      <c r="AL9700" t="str">
        <f>IF(AA9700="","",IFERROR(IF(ISNUMBER('Procytrat 2001'!F202),'Procytrat 2001'!F202,IF(ISNUMBER(SEARCH("12",'Procytrat 2001'!F202)),EDATE(AB9700,12),IF(ISNUMBER(SEARCH("6",'Procytrat 2001'!F202)),EDATE(AB9700,6),IF(ISNUMBER(SEARCH("3",'Procytrat 2001'!F202)),EDATE(AB9700,3),DATEVALUE('Procytrat 2001'!F202))))),""))</f>
        <v/>
      </c>
      <c r="AM9700" t="str">
        <f t="shared" ca="1" si="935"/>
        <v/>
      </c>
    </row>
    <row r="9701" spans="27:39" x14ac:dyDescent="0.3">
      <c r="AA9701" t="str">
        <f>IF(COUNTA('Procytrat 2001'!E203,'Procytrat 2001'!D203,'Procytrat 2001'!C203)&gt;0,"2001","")</f>
        <v/>
      </c>
      <c r="AB9701" t="str">
        <f>IFERROR(IF(ISNUMBER('Procytrat 2001'!E203),'Procytrat 2001'!E203,DATEVALUE('Procytrat 2001'!E203)),"")</f>
        <v/>
      </c>
      <c r="AC9701" t="str">
        <f>IF(AA9701="","",'Procytrat 2001'!D203)</f>
        <v/>
      </c>
      <c r="AD9701" t="str">
        <f>IF(AA9701="","",IFERROR(1*'Procytrat 2001'!C203,IFERROR(_xludf.NUMBERVALUE('Procytrat 2001'!C203,".",","),IFERROR(_xludf.NUMBERVALUE('Procytrat 2001'!C203,",","."),0))))</f>
        <v/>
      </c>
      <c r="AE9701" t="str">
        <f>IF(AA9701="","",'Procytrat 2001'!N203)</f>
        <v/>
      </c>
      <c r="AF9701">
        <f t="shared" si="930"/>
        <v>0</v>
      </c>
      <c r="AG9701" t="str">
        <f t="shared" si="931"/>
        <v/>
      </c>
      <c r="AH9701" t="str">
        <f t="shared" si="932"/>
        <v/>
      </c>
      <c r="AI9701">
        <f t="shared" si="933"/>
        <v>0</v>
      </c>
      <c r="AJ9701">
        <f t="shared" si="934"/>
        <v>0</v>
      </c>
      <c r="AK9701">
        <v>0</v>
      </c>
      <c r="AL9701" t="str">
        <f>IF(AA9701="","",IFERROR(IF(ISNUMBER('Procytrat 2001'!F203),'Procytrat 2001'!F203,IF(ISNUMBER(SEARCH("12",'Procytrat 2001'!F203)),EDATE(AB9701,12),IF(ISNUMBER(SEARCH("6",'Procytrat 2001'!F203)),EDATE(AB9701,6),IF(ISNUMBER(SEARCH("3",'Procytrat 2001'!F203)),EDATE(AB9701,3),DATEVALUE('Procytrat 2001'!F203))))),""))</f>
        <v/>
      </c>
      <c r="AM9701" t="str">
        <f t="shared" ca="1" si="935"/>
        <v/>
      </c>
    </row>
    <row r="9702" spans="27:39" x14ac:dyDescent="0.3">
      <c r="AA9702" t="str">
        <f>IF(COUNTA('Procytrat 2001'!E204,'Procytrat 2001'!D204,'Procytrat 2001'!C204)&gt;0,"2001","")</f>
        <v/>
      </c>
      <c r="AB9702" t="str">
        <f>IFERROR(IF(ISNUMBER('Procytrat 2001'!E204),'Procytrat 2001'!E204,DATEVALUE('Procytrat 2001'!E204)),"")</f>
        <v/>
      </c>
      <c r="AC9702" t="str">
        <f>IF(AA9702="","",'Procytrat 2001'!D204)</f>
        <v/>
      </c>
      <c r="AD9702" t="str">
        <f>IF(AA9702="","",IFERROR(1*'Procytrat 2001'!C204,IFERROR(_xludf.NUMBERVALUE('Procytrat 2001'!C204,".",","),IFERROR(_xludf.NUMBERVALUE('Procytrat 2001'!C204,",","."),0))))</f>
        <v/>
      </c>
      <c r="AE9702" t="str">
        <f>IF(AA9702="","",'Procytrat 2001'!N204)</f>
        <v/>
      </c>
      <c r="AF9702">
        <f t="shared" si="930"/>
        <v>0</v>
      </c>
      <c r="AG9702" t="str">
        <f t="shared" si="931"/>
        <v/>
      </c>
      <c r="AH9702" t="str">
        <f t="shared" si="932"/>
        <v/>
      </c>
      <c r="AI9702">
        <f t="shared" si="933"/>
        <v>0</v>
      </c>
      <c r="AJ9702">
        <f t="shared" si="934"/>
        <v>0</v>
      </c>
      <c r="AK9702">
        <v>0</v>
      </c>
      <c r="AL9702" t="str">
        <f>IF(AA9702="","",IFERROR(IF(ISNUMBER('Procytrat 2001'!F204),'Procytrat 2001'!F204,IF(ISNUMBER(SEARCH("12",'Procytrat 2001'!F204)),EDATE(AB9702,12),IF(ISNUMBER(SEARCH("6",'Procytrat 2001'!F204)),EDATE(AB9702,6),IF(ISNUMBER(SEARCH("3",'Procytrat 2001'!F204)),EDATE(AB9702,3),DATEVALUE('Procytrat 2001'!F204))))),""))</f>
        <v/>
      </c>
      <c r="AM9702" t="str">
        <f t="shared" ca="1" si="935"/>
        <v/>
      </c>
    </row>
    <row r="9703" spans="27:39" x14ac:dyDescent="0.3">
      <c r="AA9703" t="str">
        <f>IF(COUNTA('Procytrat 2001'!E205,'Procytrat 2001'!D205,'Procytrat 2001'!C205)&gt;0,"2001","")</f>
        <v/>
      </c>
      <c r="AB9703" t="str">
        <f>IFERROR(IF(ISNUMBER('Procytrat 2001'!E205),'Procytrat 2001'!E205,DATEVALUE('Procytrat 2001'!E205)),"")</f>
        <v/>
      </c>
      <c r="AC9703" t="str">
        <f>IF(AA9703="","",'Procytrat 2001'!D205)</f>
        <v/>
      </c>
      <c r="AD9703" t="str">
        <f>IF(AA9703="","",IFERROR(1*'Procytrat 2001'!C205,IFERROR(_xludf.NUMBERVALUE('Procytrat 2001'!C205,".",","),IFERROR(_xludf.NUMBERVALUE('Procytrat 2001'!C205,",","."),0))))</f>
        <v/>
      </c>
      <c r="AE9703" t="str">
        <f>IF(AA9703="","",'Procytrat 2001'!N205)</f>
        <v/>
      </c>
      <c r="AF9703">
        <f t="shared" si="930"/>
        <v>0</v>
      </c>
      <c r="AG9703" t="str">
        <f t="shared" si="931"/>
        <v/>
      </c>
      <c r="AH9703" t="str">
        <f t="shared" si="932"/>
        <v/>
      </c>
      <c r="AI9703">
        <f t="shared" si="933"/>
        <v>0</v>
      </c>
      <c r="AJ9703">
        <f t="shared" si="934"/>
        <v>0</v>
      </c>
      <c r="AK9703">
        <v>0</v>
      </c>
      <c r="AL9703" t="str">
        <f>IF(AA9703="","",IFERROR(IF(ISNUMBER('Procytrat 2001'!F205),'Procytrat 2001'!F205,IF(ISNUMBER(SEARCH("12",'Procytrat 2001'!F205)),EDATE(AB9703,12),IF(ISNUMBER(SEARCH("6",'Procytrat 2001'!F205)),EDATE(AB9703,6),IF(ISNUMBER(SEARCH("3",'Procytrat 2001'!F205)),EDATE(AB9703,3),DATEVALUE('Procytrat 2001'!F205))))),""))</f>
        <v/>
      </c>
      <c r="AM9703" t="str">
        <f t="shared" ca="1" si="935"/>
        <v/>
      </c>
    </row>
    <row r="9704" spans="27:39" x14ac:dyDescent="0.3">
      <c r="AA9704" t="str">
        <f>IF(COUNTA('Procytrat 2001'!E206,'Procytrat 2001'!D206,'Procytrat 2001'!C206)&gt;0,"2001","")</f>
        <v/>
      </c>
      <c r="AB9704" t="str">
        <f>IFERROR(IF(ISNUMBER('Procytrat 2001'!E206),'Procytrat 2001'!E206,DATEVALUE('Procytrat 2001'!E206)),"")</f>
        <v/>
      </c>
      <c r="AC9704" t="str">
        <f>IF(AA9704="","",'Procytrat 2001'!D206)</f>
        <v/>
      </c>
      <c r="AD9704" t="str">
        <f>IF(AA9704="","",IFERROR(1*'Procytrat 2001'!C206,IFERROR(_xludf.NUMBERVALUE('Procytrat 2001'!C206,".",","),IFERROR(_xludf.NUMBERVALUE('Procytrat 2001'!C206,",","."),0))))</f>
        <v/>
      </c>
      <c r="AE9704" t="str">
        <f>IF(AA9704="","",'Procytrat 2001'!N206)</f>
        <v/>
      </c>
      <c r="AF9704">
        <f t="shared" si="930"/>
        <v>0</v>
      </c>
      <c r="AG9704" t="str">
        <f t="shared" si="931"/>
        <v/>
      </c>
      <c r="AH9704" t="str">
        <f t="shared" si="932"/>
        <v/>
      </c>
      <c r="AI9704">
        <f t="shared" si="933"/>
        <v>0</v>
      </c>
      <c r="AJ9704">
        <f t="shared" si="934"/>
        <v>0</v>
      </c>
      <c r="AK9704">
        <v>0</v>
      </c>
      <c r="AL9704" t="str">
        <f>IF(AA9704="","",IFERROR(IF(ISNUMBER('Procytrat 2001'!F206),'Procytrat 2001'!F206,IF(ISNUMBER(SEARCH("12",'Procytrat 2001'!F206)),EDATE(AB9704,12),IF(ISNUMBER(SEARCH("6",'Procytrat 2001'!F206)),EDATE(AB9704,6),IF(ISNUMBER(SEARCH("3",'Procytrat 2001'!F206)),EDATE(AB9704,3),DATEVALUE('Procytrat 2001'!F206))))),""))</f>
        <v/>
      </c>
      <c r="AM9704" t="str">
        <f t="shared" ca="1" si="935"/>
        <v/>
      </c>
    </row>
    <row r="9705" spans="27:39" x14ac:dyDescent="0.3">
      <c r="AA9705" t="str">
        <f>IF(COUNTA('Procytrat 2001'!E207,'Procytrat 2001'!D207,'Procytrat 2001'!C207)&gt;0,"2001","")</f>
        <v/>
      </c>
      <c r="AB9705" t="str">
        <f>IFERROR(IF(ISNUMBER('Procytrat 2001'!E207),'Procytrat 2001'!E207,DATEVALUE('Procytrat 2001'!E207)),"")</f>
        <v/>
      </c>
      <c r="AC9705" t="str">
        <f>IF(AA9705="","",'Procytrat 2001'!D207)</f>
        <v/>
      </c>
      <c r="AD9705" t="str">
        <f>IF(AA9705="","",IFERROR(1*'Procytrat 2001'!C207,IFERROR(_xludf.NUMBERVALUE('Procytrat 2001'!C207,".",","),IFERROR(_xludf.NUMBERVALUE('Procytrat 2001'!C207,",","."),0))))</f>
        <v/>
      </c>
      <c r="AE9705" t="str">
        <f>IF(AA9705="","",'Procytrat 2001'!N207)</f>
        <v/>
      </c>
      <c r="AF9705">
        <f t="shared" si="930"/>
        <v>0</v>
      </c>
      <c r="AG9705" t="str">
        <f t="shared" si="931"/>
        <v/>
      </c>
      <c r="AH9705" t="str">
        <f t="shared" si="932"/>
        <v/>
      </c>
      <c r="AI9705">
        <f t="shared" si="933"/>
        <v>0</v>
      </c>
      <c r="AJ9705">
        <f t="shared" si="934"/>
        <v>0</v>
      </c>
      <c r="AK9705">
        <v>0</v>
      </c>
      <c r="AL9705" t="str">
        <f>IF(AA9705="","",IFERROR(IF(ISNUMBER('Procytrat 2001'!F207),'Procytrat 2001'!F207,IF(ISNUMBER(SEARCH("12",'Procytrat 2001'!F207)),EDATE(AB9705,12),IF(ISNUMBER(SEARCH("6",'Procytrat 2001'!F207)),EDATE(AB9705,6),IF(ISNUMBER(SEARCH("3",'Procytrat 2001'!F207)),EDATE(AB9705,3),DATEVALUE('Procytrat 2001'!F207))))),""))</f>
        <v/>
      </c>
      <c r="AM9705" t="str">
        <f t="shared" ca="1" si="935"/>
        <v/>
      </c>
    </row>
    <row r="9706" spans="27:39" x14ac:dyDescent="0.3">
      <c r="AA9706" t="str">
        <f>IF(COUNTA('Procytrat 2001'!E208,'Procytrat 2001'!D208,'Procytrat 2001'!C208)&gt;0,"2001","")</f>
        <v/>
      </c>
      <c r="AB9706" t="str">
        <f>IFERROR(IF(ISNUMBER('Procytrat 2001'!E208),'Procytrat 2001'!E208,DATEVALUE('Procytrat 2001'!E208)),"")</f>
        <v/>
      </c>
      <c r="AC9706" t="str">
        <f>IF(AA9706="","",'Procytrat 2001'!D208)</f>
        <v/>
      </c>
      <c r="AD9706" t="str">
        <f>IF(AA9706="","",IFERROR(1*'Procytrat 2001'!C208,IFERROR(_xludf.NUMBERVALUE('Procytrat 2001'!C208,".",","),IFERROR(_xludf.NUMBERVALUE('Procytrat 2001'!C208,",","."),0))))</f>
        <v/>
      </c>
      <c r="AE9706" t="str">
        <f>IF(AA9706="","",'Procytrat 2001'!N208)</f>
        <v/>
      </c>
      <c r="AF9706">
        <f t="shared" si="930"/>
        <v>0</v>
      </c>
      <c r="AG9706" t="str">
        <f t="shared" si="931"/>
        <v/>
      </c>
      <c r="AH9706" t="str">
        <f t="shared" si="932"/>
        <v/>
      </c>
      <c r="AI9706">
        <f t="shared" si="933"/>
        <v>0</v>
      </c>
      <c r="AJ9706">
        <f t="shared" si="934"/>
        <v>0</v>
      </c>
      <c r="AK9706">
        <v>0</v>
      </c>
      <c r="AL9706" t="str">
        <f>IF(AA9706="","",IFERROR(IF(ISNUMBER('Procytrat 2001'!F208),'Procytrat 2001'!F208,IF(ISNUMBER(SEARCH("12",'Procytrat 2001'!F208)),EDATE(AB9706,12),IF(ISNUMBER(SEARCH("6",'Procytrat 2001'!F208)),EDATE(AB9706,6),IF(ISNUMBER(SEARCH("3",'Procytrat 2001'!F208)),EDATE(AB9706,3),DATEVALUE('Procytrat 2001'!F208))))),""))</f>
        <v/>
      </c>
      <c r="AM9706" t="str">
        <f t="shared" ca="1" si="935"/>
        <v/>
      </c>
    </row>
    <row r="9707" spans="27:39" x14ac:dyDescent="0.3">
      <c r="AA9707" t="str">
        <f>IF(COUNTA('Procytrat 2001'!E209,'Procytrat 2001'!D209,'Procytrat 2001'!C209)&gt;0,"2001","")</f>
        <v/>
      </c>
      <c r="AB9707" t="str">
        <f>IFERROR(IF(ISNUMBER('Procytrat 2001'!E209),'Procytrat 2001'!E209,DATEVALUE('Procytrat 2001'!E209)),"")</f>
        <v/>
      </c>
      <c r="AC9707" t="str">
        <f>IF(AA9707="","",'Procytrat 2001'!D209)</f>
        <v/>
      </c>
      <c r="AD9707" t="str">
        <f>IF(AA9707="","",IFERROR(1*'Procytrat 2001'!C209,IFERROR(_xludf.NUMBERVALUE('Procytrat 2001'!C209,".",","),IFERROR(_xludf.NUMBERVALUE('Procytrat 2001'!C209,",","."),0))))</f>
        <v/>
      </c>
      <c r="AE9707" t="str">
        <f>IF(AA9707="","",'Procytrat 2001'!N209)</f>
        <v/>
      </c>
      <c r="AF9707">
        <f t="shared" si="930"/>
        <v>0</v>
      </c>
      <c r="AG9707" t="str">
        <f t="shared" si="931"/>
        <v/>
      </c>
      <c r="AH9707" t="str">
        <f t="shared" si="932"/>
        <v/>
      </c>
      <c r="AI9707">
        <f t="shared" si="933"/>
        <v>0</v>
      </c>
      <c r="AJ9707">
        <f t="shared" si="934"/>
        <v>0</v>
      </c>
      <c r="AK9707">
        <v>0</v>
      </c>
      <c r="AL9707" t="str">
        <f>IF(AA9707="","",IFERROR(IF(ISNUMBER('Procytrat 2001'!F209),'Procytrat 2001'!F209,IF(ISNUMBER(SEARCH("12",'Procytrat 2001'!F209)),EDATE(AB9707,12),IF(ISNUMBER(SEARCH("6",'Procytrat 2001'!F209)),EDATE(AB9707,6),IF(ISNUMBER(SEARCH("3",'Procytrat 2001'!F209)),EDATE(AB9707,3),DATEVALUE('Procytrat 2001'!F209))))),""))</f>
        <v/>
      </c>
      <c r="AM9707" t="str">
        <f t="shared" ca="1" si="935"/>
        <v/>
      </c>
    </row>
    <row r="9708" spans="27:39" x14ac:dyDescent="0.3">
      <c r="AA9708" t="str">
        <f>IF(COUNTA('Procytrat 2001'!E210,'Procytrat 2001'!D210,'Procytrat 2001'!C210)&gt;0,"2001","")</f>
        <v/>
      </c>
      <c r="AB9708" t="str">
        <f>IFERROR(IF(ISNUMBER('Procytrat 2001'!E210),'Procytrat 2001'!E210,DATEVALUE('Procytrat 2001'!E210)),"")</f>
        <v/>
      </c>
      <c r="AC9708" t="str">
        <f>IF(AA9708="","",'Procytrat 2001'!D210)</f>
        <v/>
      </c>
      <c r="AD9708" t="str">
        <f>IF(AA9708="","",IFERROR(1*'Procytrat 2001'!C210,IFERROR(_xludf.NUMBERVALUE('Procytrat 2001'!C210,".",","),IFERROR(_xludf.NUMBERVALUE('Procytrat 2001'!C210,",","."),0))))</f>
        <v/>
      </c>
      <c r="AE9708" t="str">
        <f>IF(AA9708="","",'Procytrat 2001'!N210)</f>
        <v/>
      </c>
      <c r="AF9708">
        <f t="shared" si="930"/>
        <v>0</v>
      </c>
      <c r="AG9708" t="str">
        <f t="shared" si="931"/>
        <v/>
      </c>
      <c r="AH9708" t="str">
        <f t="shared" si="932"/>
        <v/>
      </c>
      <c r="AI9708">
        <f t="shared" si="933"/>
        <v>0</v>
      </c>
      <c r="AJ9708">
        <f t="shared" si="934"/>
        <v>0</v>
      </c>
      <c r="AK9708">
        <v>0</v>
      </c>
      <c r="AL9708" t="str">
        <f>IF(AA9708="","",IFERROR(IF(ISNUMBER('Procytrat 2001'!F210),'Procytrat 2001'!F210,IF(ISNUMBER(SEARCH("12",'Procytrat 2001'!F210)),EDATE(AB9708,12),IF(ISNUMBER(SEARCH("6",'Procytrat 2001'!F210)),EDATE(AB9708,6),IF(ISNUMBER(SEARCH("3",'Procytrat 2001'!F210)),EDATE(AB9708,3),DATEVALUE('Procytrat 2001'!F210))))),""))</f>
        <v/>
      </c>
      <c r="AM9708" t="str">
        <f t="shared" ca="1" si="935"/>
        <v/>
      </c>
    </row>
    <row r="9709" spans="27:39" x14ac:dyDescent="0.3">
      <c r="AA9709" t="str">
        <f>IF(COUNTA('Procytrat 2001'!E211,'Procytrat 2001'!D211,'Procytrat 2001'!C211)&gt;0,"2001","")</f>
        <v/>
      </c>
      <c r="AB9709" t="str">
        <f>IFERROR(IF(ISNUMBER('Procytrat 2001'!E211),'Procytrat 2001'!E211,DATEVALUE('Procytrat 2001'!E211)),"")</f>
        <v/>
      </c>
      <c r="AC9709" t="str">
        <f>IF(AA9709="","",'Procytrat 2001'!D211)</f>
        <v/>
      </c>
      <c r="AD9709" t="str">
        <f>IF(AA9709="","",IFERROR(1*'Procytrat 2001'!C211,IFERROR(_xludf.NUMBERVALUE('Procytrat 2001'!C211,".",","),IFERROR(_xludf.NUMBERVALUE('Procytrat 2001'!C211,",","."),0))))</f>
        <v/>
      </c>
      <c r="AE9709" t="str">
        <f>IF(AA9709="","",'Procytrat 2001'!N211)</f>
        <v/>
      </c>
      <c r="AF9709">
        <f t="shared" si="930"/>
        <v>0</v>
      </c>
      <c r="AG9709" t="str">
        <f t="shared" si="931"/>
        <v/>
      </c>
      <c r="AH9709" t="str">
        <f t="shared" si="932"/>
        <v/>
      </c>
      <c r="AI9709">
        <f t="shared" si="933"/>
        <v>0</v>
      </c>
      <c r="AJ9709">
        <f t="shared" si="934"/>
        <v>0</v>
      </c>
      <c r="AK9709">
        <v>0</v>
      </c>
      <c r="AL9709" t="str">
        <f>IF(AA9709="","",IFERROR(IF(ISNUMBER('Procytrat 2001'!F211),'Procytrat 2001'!F211,IF(ISNUMBER(SEARCH("12",'Procytrat 2001'!F211)),EDATE(AB9709,12),IF(ISNUMBER(SEARCH("6",'Procytrat 2001'!F211)),EDATE(AB9709,6),IF(ISNUMBER(SEARCH("3",'Procytrat 2001'!F211)),EDATE(AB9709,3),DATEVALUE('Procytrat 2001'!F211))))),""))</f>
        <v/>
      </c>
      <c r="AM9709" t="str">
        <f t="shared" ca="1" si="935"/>
        <v/>
      </c>
    </row>
    <row r="9710" spans="27:39" x14ac:dyDescent="0.3">
      <c r="AA9710" t="str">
        <f>IF(COUNTA('Procytrat 2001'!E212,'Procytrat 2001'!D212,'Procytrat 2001'!C212)&gt;0,"2001","")</f>
        <v/>
      </c>
      <c r="AB9710" t="str">
        <f>IFERROR(IF(ISNUMBER('Procytrat 2001'!E212),'Procytrat 2001'!E212,DATEVALUE('Procytrat 2001'!E212)),"")</f>
        <v/>
      </c>
      <c r="AC9710" t="str">
        <f>IF(AA9710="","",'Procytrat 2001'!D212)</f>
        <v/>
      </c>
      <c r="AD9710" t="str">
        <f>IF(AA9710="","",IFERROR(1*'Procytrat 2001'!C212,IFERROR(_xludf.NUMBERVALUE('Procytrat 2001'!C212,".",","),IFERROR(_xludf.NUMBERVALUE('Procytrat 2001'!C212,",","."),0))))</f>
        <v/>
      </c>
      <c r="AE9710" t="str">
        <f>IF(AA9710="","",'Procytrat 2001'!N212)</f>
        <v/>
      </c>
      <c r="AF9710">
        <f t="shared" si="930"/>
        <v>0</v>
      </c>
      <c r="AG9710" t="str">
        <f t="shared" si="931"/>
        <v/>
      </c>
      <c r="AH9710" t="str">
        <f t="shared" si="932"/>
        <v/>
      </c>
      <c r="AI9710">
        <f t="shared" si="933"/>
        <v>0</v>
      </c>
      <c r="AJ9710">
        <f t="shared" si="934"/>
        <v>0</v>
      </c>
      <c r="AK9710">
        <v>0</v>
      </c>
      <c r="AL9710" t="str">
        <f>IF(AA9710="","",IFERROR(IF(ISNUMBER('Procytrat 2001'!F212),'Procytrat 2001'!F212,IF(ISNUMBER(SEARCH("12",'Procytrat 2001'!F212)),EDATE(AB9710,12),IF(ISNUMBER(SEARCH("6",'Procytrat 2001'!F212)),EDATE(AB9710,6),IF(ISNUMBER(SEARCH("3",'Procytrat 2001'!F212)),EDATE(AB9710,3),DATEVALUE('Procytrat 2001'!F212))))),""))</f>
        <v/>
      </c>
      <c r="AM9710" t="str">
        <f t="shared" ca="1" si="935"/>
        <v/>
      </c>
    </row>
    <row r="9711" spans="27:39" x14ac:dyDescent="0.3">
      <c r="AA9711" t="str">
        <f>IF(COUNTA('Procytrat 2001'!E213,'Procytrat 2001'!D213,'Procytrat 2001'!C213)&gt;0,"2001","")</f>
        <v/>
      </c>
      <c r="AB9711" t="str">
        <f>IFERROR(IF(ISNUMBER('Procytrat 2001'!E213),'Procytrat 2001'!E213,DATEVALUE('Procytrat 2001'!E213)),"")</f>
        <v/>
      </c>
      <c r="AC9711" t="str">
        <f>IF(AA9711="","",'Procytrat 2001'!D213)</f>
        <v/>
      </c>
      <c r="AD9711" t="str">
        <f>IF(AA9711="","",IFERROR(1*'Procytrat 2001'!C213,IFERROR(_xludf.NUMBERVALUE('Procytrat 2001'!C213,".",","),IFERROR(_xludf.NUMBERVALUE('Procytrat 2001'!C213,",","."),0))))</f>
        <v/>
      </c>
      <c r="AE9711" t="str">
        <f>IF(AA9711="","",'Procytrat 2001'!N213)</f>
        <v/>
      </c>
      <c r="AF9711">
        <f t="shared" si="930"/>
        <v>0</v>
      </c>
      <c r="AG9711" t="str">
        <f t="shared" si="931"/>
        <v/>
      </c>
      <c r="AH9711" t="str">
        <f t="shared" si="932"/>
        <v/>
      </c>
      <c r="AI9711">
        <f t="shared" si="933"/>
        <v>0</v>
      </c>
      <c r="AJ9711">
        <f t="shared" si="934"/>
        <v>0</v>
      </c>
      <c r="AK9711">
        <v>0</v>
      </c>
      <c r="AL9711" t="str">
        <f>IF(AA9711="","",IFERROR(IF(ISNUMBER('Procytrat 2001'!F213),'Procytrat 2001'!F213,IF(ISNUMBER(SEARCH("12",'Procytrat 2001'!F213)),EDATE(AB9711,12),IF(ISNUMBER(SEARCH("6",'Procytrat 2001'!F213)),EDATE(AB9711,6),IF(ISNUMBER(SEARCH("3",'Procytrat 2001'!F213)),EDATE(AB9711,3),DATEVALUE('Procytrat 2001'!F213))))),""))</f>
        <v/>
      </c>
      <c r="AM9711" t="str">
        <f t="shared" ca="1" si="935"/>
        <v/>
      </c>
    </row>
    <row r="9712" spans="27:39" x14ac:dyDescent="0.3">
      <c r="AA9712" t="str">
        <f>IF(COUNTA('Procytrat 2001'!E214,'Procytrat 2001'!D214,'Procytrat 2001'!C214)&gt;0,"2001","")</f>
        <v/>
      </c>
      <c r="AB9712" t="str">
        <f>IFERROR(IF(ISNUMBER('Procytrat 2001'!E214),'Procytrat 2001'!E214,DATEVALUE('Procytrat 2001'!E214)),"")</f>
        <v/>
      </c>
      <c r="AC9712" t="str">
        <f>IF(AA9712="","",'Procytrat 2001'!D214)</f>
        <v/>
      </c>
      <c r="AD9712" t="str">
        <f>IF(AA9712="","",IFERROR(1*'Procytrat 2001'!C214,IFERROR(_xludf.NUMBERVALUE('Procytrat 2001'!C214,".",","),IFERROR(_xludf.NUMBERVALUE('Procytrat 2001'!C214,",","."),0))))</f>
        <v/>
      </c>
      <c r="AE9712" t="str">
        <f>IF(AA9712="","",'Procytrat 2001'!N214)</f>
        <v/>
      </c>
      <c r="AF9712">
        <f t="shared" si="930"/>
        <v>0</v>
      </c>
      <c r="AG9712" t="str">
        <f t="shared" si="931"/>
        <v/>
      </c>
      <c r="AH9712" t="str">
        <f t="shared" si="932"/>
        <v/>
      </c>
      <c r="AI9712">
        <f t="shared" si="933"/>
        <v>0</v>
      </c>
      <c r="AJ9712">
        <f t="shared" si="934"/>
        <v>0</v>
      </c>
      <c r="AK9712">
        <v>0</v>
      </c>
      <c r="AL9712" t="str">
        <f>IF(AA9712="","",IFERROR(IF(ISNUMBER('Procytrat 2001'!F214),'Procytrat 2001'!F214,IF(ISNUMBER(SEARCH("12",'Procytrat 2001'!F214)),EDATE(AB9712,12),IF(ISNUMBER(SEARCH("6",'Procytrat 2001'!F214)),EDATE(AB9712,6),IF(ISNUMBER(SEARCH("3",'Procytrat 2001'!F214)),EDATE(AB9712,3),DATEVALUE('Procytrat 2001'!F214))))),""))</f>
        <v/>
      </c>
      <c r="AM9712" t="str">
        <f t="shared" ca="1" si="935"/>
        <v/>
      </c>
    </row>
    <row r="9713" spans="27:39" x14ac:dyDescent="0.3">
      <c r="AA9713" t="str">
        <f>IF(COUNTA('Procytrat 2001'!E215,'Procytrat 2001'!D215,'Procytrat 2001'!C215)&gt;0,"2001","")</f>
        <v/>
      </c>
      <c r="AB9713" t="str">
        <f>IFERROR(IF(ISNUMBER('Procytrat 2001'!E215),'Procytrat 2001'!E215,DATEVALUE('Procytrat 2001'!E215)),"")</f>
        <v/>
      </c>
      <c r="AC9713" t="str">
        <f>IF(AA9713="","",'Procytrat 2001'!D215)</f>
        <v/>
      </c>
      <c r="AD9713" t="str">
        <f>IF(AA9713="","",IFERROR(1*'Procytrat 2001'!C215,IFERROR(_xludf.NUMBERVALUE('Procytrat 2001'!C215,".",","),IFERROR(_xludf.NUMBERVALUE('Procytrat 2001'!C215,",","."),0))))</f>
        <v/>
      </c>
      <c r="AE9713" t="str">
        <f>IF(AA9713="","",'Procytrat 2001'!N215)</f>
        <v/>
      </c>
      <c r="AF9713">
        <f t="shared" si="930"/>
        <v>0</v>
      </c>
      <c r="AG9713" t="str">
        <f t="shared" si="931"/>
        <v/>
      </c>
      <c r="AH9713" t="str">
        <f t="shared" si="932"/>
        <v/>
      </c>
      <c r="AI9713">
        <f t="shared" si="933"/>
        <v>0</v>
      </c>
      <c r="AJ9713">
        <f t="shared" si="934"/>
        <v>0</v>
      </c>
      <c r="AK9713">
        <v>0</v>
      </c>
      <c r="AL9713" t="str">
        <f>IF(AA9713="","",IFERROR(IF(ISNUMBER('Procytrat 2001'!F215),'Procytrat 2001'!F215,IF(ISNUMBER(SEARCH("12",'Procytrat 2001'!F215)),EDATE(AB9713,12),IF(ISNUMBER(SEARCH("6",'Procytrat 2001'!F215)),EDATE(AB9713,6),IF(ISNUMBER(SEARCH("3",'Procytrat 2001'!F215)),EDATE(AB9713,3),DATEVALUE('Procytrat 2001'!F215))))),""))</f>
        <v/>
      </c>
      <c r="AM9713" t="str">
        <f t="shared" ca="1" si="935"/>
        <v/>
      </c>
    </row>
    <row r="9714" spans="27:39" x14ac:dyDescent="0.3">
      <c r="AA9714" t="str">
        <f>IF(COUNTA('Procytrat 2001'!E216,'Procytrat 2001'!D216,'Procytrat 2001'!C216)&gt;0,"2001","")</f>
        <v/>
      </c>
      <c r="AB9714" t="str">
        <f>IFERROR(IF(ISNUMBER('Procytrat 2001'!E216),'Procytrat 2001'!E216,DATEVALUE('Procytrat 2001'!E216)),"")</f>
        <v/>
      </c>
      <c r="AC9714" t="str">
        <f>IF(AA9714="","",'Procytrat 2001'!D216)</f>
        <v/>
      </c>
      <c r="AD9714" t="str">
        <f>IF(AA9714="","",IFERROR(1*'Procytrat 2001'!C216,IFERROR(_xludf.NUMBERVALUE('Procytrat 2001'!C216,".",","),IFERROR(_xludf.NUMBERVALUE('Procytrat 2001'!C216,",","."),0))))</f>
        <v/>
      </c>
      <c r="AE9714" t="str">
        <f>IF(AA9714="","",'Procytrat 2001'!N216)</f>
        <v/>
      </c>
      <c r="AF9714">
        <f t="shared" si="930"/>
        <v>0</v>
      </c>
      <c r="AG9714" t="str">
        <f t="shared" si="931"/>
        <v/>
      </c>
      <c r="AH9714" t="str">
        <f t="shared" si="932"/>
        <v/>
      </c>
      <c r="AI9714">
        <f t="shared" si="933"/>
        <v>0</v>
      </c>
      <c r="AJ9714">
        <f t="shared" si="934"/>
        <v>0</v>
      </c>
      <c r="AK9714">
        <v>0</v>
      </c>
      <c r="AL9714" t="str">
        <f>IF(AA9714="","",IFERROR(IF(ISNUMBER('Procytrat 2001'!F216),'Procytrat 2001'!F216,IF(ISNUMBER(SEARCH("12",'Procytrat 2001'!F216)),EDATE(AB9714,12),IF(ISNUMBER(SEARCH("6",'Procytrat 2001'!F216)),EDATE(AB9714,6),IF(ISNUMBER(SEARCH("3",'Procytrat 2001'!F216)),EDATE(AB9714,3),DATEVALUE('Procytrat 2001'!F216))))),""))</f>
        <v/>
      </c>
      <c r="AM9714" t="str">
        <f t="shared" ca="1" si="935"/>
        <v/>
      </c>
    </row>
    <row r="9715" spans="27:39" x14ac:dyDescent="0.3">
      <c r="AA9715" t="str">
        <f>IF(COUNTA('Procytrat 2001'!E217,'Procytrat 2001'!D217,'Procytrat 2001'!C217)&gt;0,"2001","")</f>
        <v/>
      </c>
      <c r="AB9715" t="str">
        <f>IFERROR(IF(ISNUMBER('Procytrat 2001'!E217),'Procytrat 2001'!E217,DATEVALUE('Procytrat 2001'!E217)),"")</f>
        <v/>
      </c>
      <c r="AC9715" t="str">
        <f>IF(AA9715="","",'Procytrat 2001'!D217)</f>
        <v/>
      </c>
      <c r="AD9715" t="str">
        <f>IF(AA9715="","",IFERROR(1*'Procytrat 2001'!C217,IFERROR(_xludf.NUMBERVALUE('Procytrat 2001'!C217,".",","),IFERROR(_xludf.NUMBERVALUE('Procytrat 2001'!C217,",","."),0))))</f>
        <v/>
      </c>
      <c r="AE9715" t="str">
        <f>IF(AA9715="","",'Procytrat 2001'!N217)</f>
        <v/>
      </c>
      <c r="AF9715">
        <f t="shared" si="930"/>
        <v>0</v>
      </c>
      <c r="AG9715" t="str">
        <f t="shared" si="931"/>
        <v/>
      </c>
      <c r="AH9715" t="str">
        <f t="shared" si="932"/>
        <v/>
      </c>
      <c r="AI9715">
        <f t="shared" si="933"/>
        <v>0</v>
      </c>
      <c r="AJ9715">
        <f t="shared" si="934"/>
        <v>0</v>
      </c>
      <c r="AK9715">
        <v>0</v>
      </c>
      <c r="AL9715" t="str">
        <f>IF(AA9715="","",IFERROR(IF(ISNUMBER('Procytrat 2001'!F217),'Procytrat 2001'!F217,IF(ISNUMBER(SEARCH("12",'Procytrat 2001'!F217)),EDATE(AB9715,12),IF(ISNUMBER(SEARCH("6",'Procytrat 2001'!F217)),EDATE(AB9715,6),IF(ISNUMBER(SEARCH("3",'Procytrat 2001'!F217)),EDATE(AB9715,3),DATEVALUE('Procytrat 2001'!F217))))),""))</f>
        <v/>
      </c>
      <c r="AM9715" t="str">
        <f t="shared" ca="1" si="935"/>
        <v/>
      </c>
    </row>
    <row r="9716" spans="27:39" x14ac:dyDescent="0.3">
      <c r="AA9716" t="str">
        <f>IF(COUNTA('Procytrat 2001'!E218,'Procytrat 2001'!D218,'Procytrat 2001'!C218)&gt;0,"2001","")</f>
        <v/>
      </c>
      <c r="AB9716" t="str">
        <f>IFERROR(IF(ISNUMBER('Procytrat 2001'!E218),'Procytrat 2001'!E218,DATEVALUE('Procytrat 2001'!E218)),"")</f>
        <v/>
      </c>
      <c r="AC9716" t="str">
        <f>IF(AA9716="","",'Procytrat 2001'!D218)</f>
        <v/>
      </c>
      <c r="AD9716" t="str">
        <f>IF(AA9716="","",IFERROR(1*'Procytrat 2001'!C218,IFERROR(_xludf.NUMBERVALUE('Procytrat 2001'!C218,".",","),IFERROR(_xludf.NUMBERVALUE('Procytrat 2001'!C218,",","."),0))))</f>
        <v/>
      </c>
      <c r="AE9716" t="str">
        <f>IF(AA9716="","",'Procytrat 2001'!N218)</f>
        <v/>
      </c>
      <c r="AF9716">
        <f t="shared" si="930"/>
        <v>0</v>
      </c>
      <c r="AG9716" t="str">
        <f t="shared" si="931"/>
        <v/>
      </c>
      <c r="AH9716" t="str">
        <f t="shared" si="932"/>
        <v/>
      </c>
      <c r="AI9716">
        <f t="shared" si="933"/>
        <v>0</v>
      </c>
      <c r="AJ9716">
        <f t="shared" si="934"/>
        <v>0</v>
      </c>
      <c r="AK9716">
        <v>0</v>
      </c>
      <c r="AL9716" t="str">
        <f>IF(AA9716="","",IFERROR(IF(ISNUMBER('Procytrat 2001'!F218),'Procytrat 2001'!F218,IF(ISNUMBER(SEARCH("12",'Procytrat 2001'!F218)),EDATE(AB9716,12),IF(ISNUMBER(SEARCH("6",'Procytrat 2001'!F218)),EDATE(AB9716,6),IF(ISNUMBER(SEARCH("3",'Procytrat 2001'!F218)),EDATE(AB9716,3),DATEVALUE('Procytrat 2001'!F218))))),""))</f>
        <v/>
      </c>
      <c r="AM9716" t="str">
        <f t="shared" ca="1" si="935"/>
        <v/>
      </c>
    </row>
    <row r="9717" spans="27:39" x14ac:dyDescent="0.3">
      <c r="AA9717" t="str">
        <f>IF(COUNTA('Procytrat 2001'!E219,'Procytrat 2001'!D219,'Procytrat 2001'!C219)&gt;0,"2001","")</f>
        <v/>
      </c>
      <c r="AB9717" t="str">
        <f>IFERROR(IF(ISNUMBER('Procytrat 2001'!E219),'Procytrat 2001'!E219,DATEVALUE('Procytrat 2001'!E219)),"")</f>
        <v/>
      </c>
      <c r="AC9717" t="str">
        <f>IF(AA9717="","",'Procytrat 2001'!D219)</f>
        <v/>
      </c>
      <c r="AD9717" t="str">
        <f>IF(AA9717="","",IFERROR(1*'Procytrat 2001'!C219,IFERROR(_xludf.NUMBERVALUE('Procytrat 2001'!C219,".",","),IFERROR(_xludf.NUMBERVALUE('Procytrat 2001'!C219,",","."),0))))</f>
        <v/>
      </c>
      <c r="AE9717" t="str">
        <f>IF(AA9717="","",'Procytrat 2001'!N219)</f>
        <v/>
      </c>
      <c r="AF9717">
        <f t="shared" si="930"/>
        <v>0</v>
      </c>
      <c r="AG9717" t="str">
        <f t="shared" si="931"/>
        <v/>
      </c>
      <c r="AH9717" t="str">
        <f t="shared" si="932"/>
        <v/>
      </c>
      <c r="AI9717">
        <f t="shared" si="933"/>
        <v>0</v>
      </c>
      <c r="AJ9717">
        <f t="shared" si="934"/>
        <v>0</v>
      </c>
      <c r="AK9717">
        <v>0</v>
      </c>
      <c r="AL9717" t="str">
        <f>IF(AA9717="","",IFERROR(IF(ISNUMBER('Procytrat 2001'!F219),'Procytrat 2001'!F219,IF(ISNUMBER(SEARCH("12",'Procytrat 2001'!F219)),EDATE(AB9717,12),IF(ISNUMBER(SEARCH("6",'Procytrat 2001'!F219)),EDATE(AB9717,6),IF(ISNUMBER(SEARCH("3",'Procytrat 2001'!F219)),EDATE(AB9717,3),DATEVALUE('Procytrat 2001'!F219))))),""))</f>
        <v/>
      </c>
      <c r="AM9717" t="str">
        <f t="shared" ca="1" si="935"/>
        <v/>
      </c>
    </row>
    <row r="9718" spans="27:39" x14ac:dyDescent="0.3">
      <c r="AA9718" t="str">
        <f>IF(COUNTA('Procytrat 2001'!E220,'Procytrat 2001'!D220,'Procytrat 2001'!C220)&gt;0,"2001","")</f>
        <v/>
      </c>
      <c r="AB9718" t="str">
        <f>IFERROR(IF(ISNUMBER('Procytrat 2001'!E220),'Procytrat 2001'!E220,DATEVALUE('Procytrat 2001'!E220)),"")</f>
        <v/>
      </c>
      <c r="AC9718" t="str">
        <f>IF(AA9718="","",'Procytrat 2001'!D220)</f>
        <v/>
      </c>
      <c r="AD9718" t="str">
        <f>IF(AA9718="","",IFERROR(1*'Procytrat 2001'!C220,IFERROR(_xludf.NUMBERVALUE('Procytrat 2001'!C220,".",","),IFERROR(_xludf.NUMBERVALUE('Procytrat 2001'!C220,",","."),0))))</f>
        <v/>
      </c>
      <c r="AE9718" t="str">
        <f>IF(AA9718="","",'Procytrat 2001'!N220)</f>
        <v/>
      </c>
      <c r="AF9718">
        <f t="shared" si="930"/>
        <v>0</v>
      </c>
      <c r="AG9718" t="str">
        <f t="shared" si="931"/>
        <v/>
      </c>
      <c r="AH9718" t="str">
        <f t="shared" si="932"/>
        <v/>
      </c>
      <c r="AI9718">
        <f t="shared" si="933"/>
        <v>0</v>
      </c>
      <c r="AJ9718">
        <f t="shared" si="934"/>
        <v>0</v>
      </c>
      <c r="AK9718">
        <v>0</v>
      </c>
      <c r="AL9718" t="str">
        <f>IF(AA9718="","",IFERROR(IF(ISNUMBER('Procytrat 2001'!F220),'Procytrat 2001'!F220,IF(ISNUMBER(SEARCH("12",'Procytrat 2001'!F220)),EDATE(AB9718,12),IF(ISNUMBER(SEARCH("6",'Procytrat 2001'!F220)),EDATE(AB9718,6),IF(ISNUMBER(SEARCH("3",'Procytrat 2001'!F220)),EDATE(AB9718,3),DATEVALUE('Procytrat 2001'!F220))))),""))</f>
        <v/>
      </c>
      <c r="AM9718" t="str">
        <f t="shared" ca="1" si="935"/>
        <v/>
      </c>
    </row>
    <row r="9719" spans="27:39" x14ac:dyDescent="0.3">
      <c r="AA9719" t="str">
        <f>IF(COUNTA('Procytrat 2001'!E221,'Procytrat 2001'!D221,'Procytrat 2001'!C221)&gt;0,"2001","")</f>
        <v/>
      </c>
      <c r="AB9719" t="str">
        <f>IFERROR(IF(ISNUMBER('Procytrat 2001'!E221),'Procytrat 2001'!E221,DATEVALUE('Procytrat 2001'!E221)),"")</f>
        <v/>
      </c>
      <c r="AC9719" t="str">
        <f>IF(AA9719="","",'Procytrat 2001'!D221)</f>
        <v/>
      </c>
      <c r="AD9719" t="str">
        <f>IF(AA9719="","",IFERROR(1*'Procytrat 2001'!C221,IFERROR(_xludf.NUMBERVALUE('Procytrat 2001'!C221,".",","),IFERROR(_xludf.NUMBERVALUE('Procytrat 2001'!C221,",","."),0))))</f>
        <v/>
      </c>
      <c r="AE9719" t="str">
        <f>IF(AA9719="","",'Procytrat 2001'!N221)</f>
        <v/>
      </c>
      <c r="AF9719">
        <f t="shared" si="930"/>
        <v>0</v>
      </c>
      <c r="AG9719" t="str">
        <f t="shared" si="931"/>
        <v/>
      </c>
      <c r="AH9719" t="str">
        <f t="shared" si="932"/>
        <v/>
      </c>
      <c r="AI9719">
        <f t="shared" si="933"/>
        <v>0</v>
      </c>
      <c r="AJ9719">
        <f t="shared" si="934"/>
        <v>0</v>
      </c>
      <c r="AK9719">
        <v>0</v>
      </c>
      <c r="AL9719" t="str">
        <f>IF(AA9719="","",IFERROR(IF(ISNUMBER('Procytrat 2001'!F221),'Procytrat 2001'!F221,IF(ISNUMBER(SEARCH("12",'Procytrat 2001'!F221)),EDATE(AB9719,12),IF(ISNUMBER(SEARCH("6",'Procytrat 2001'!F221)),EDATE(AB9719,6),IF(ISNUMBER(SEARCH("3",'Procytrat 2001'!F221)),EDATE(AB9719,3),DATEVALUE('Procytrat 2001'!F221))))),""))</f>
        <v/>
      </c>
      <c r="AM9719" t="str">
        <f t="shared" ca="1" si="935"/>
        <v/>
      </c>
    </row>
    <row r="9720" spans="27:39" x14ac:dyDescent="0.3">
      <c r="AA9720" t="str">
        <f>IF(COUNTA('Procytrat 2001'!E222,'Procytrat 2001'!D222,'Procytrat 2001'!C222)&gt;0,"2001","")</f>
        <v/>
      </c>
      <c r="AB9720" t="str">
        <f>IFERROR(IF(ISNUMBER('Procytrat 2001'!E222),'Procytrat 2001'!E222,DATEVALUE('Procytrat 2001'!E222)),"")</f>
        <v/>
      </c>
      <c r="AC9720" t="str">
        <f>IF(AA9720="","",'Procytrat 2001'!D222)</f>
        <v/>
      </c>
      <c r="AD9720" t="str">
        <f>IF(AA9720="","",IFERROR(1*'Procytrat 2001'!C222,IFERROR(_xludf.NUMBERVALUE('Procytrat 2001'!C222,".",","),IFERROR(_xludf.NUMBERVALUE('Procytrat 2001'!C222,",","."),0))))</f>
        <v/>
      </c>
      <c r="AE9720" t="str">
        <f>IF(AA9720="","",'Procytrat 2001'!N222)</f>
        <v/>
      </c>
      <c r="AF9720">
        <f t="shared" si="930"/>
        <v>0</v>
      </c>
      <c r="AG9720" t="str">
        <f t="shared" si="931"/>
        <v/>
      </c>
      <c r="AH9720" t="str">
        <f t="shared" si="932"/>
        <v/>
      </c>
      <c r="AI9720">
        <f t="shared" si="933"/>
        <v>0</v>
      </c>
      <c r="AJ9720">
        <f t="shared" si="934"/>
        <v>0</v>
      </c>
      <c r="AK9720">
        <v>0</v>
      </c>
      <c r="AL9720" t="str">
        <f>IF(AA9720="","",IFERROR(IF(ISNUMBER('Procytrat 2001'!F222),'Procytrat 2001'!F222,IF(ISNUMBER(SEARCH("12",'Procytrat 2001'!F222)),EDATE(AB9720,12),IF(ISNUMBER(SEARCH("6",'Procytrat 2001'!F222)),EDATE(AB9720,6),IF(ISNUMBER(SEARCH("3",'Procytrat 2001'!F222)),EDATE(AB9720,3),DATEVALUE('Procytrat 2001'!F222))))),""))</f>
        <v/>
      </c>
      <c r="AM9720" t="str">
        <f t="shared" ca="1" si="935"/>
        <v/>
      </c>
    </row>
    <row r="9721" spans="27:39" x14ac:dyDescent="0.3">
      <c r="AA9721" t="str">
        <f>IF(COUNTA('Procytrat 2001'!E223,'Procytrat 2001'!D223,'Procytrat 2001'!C223)&gt;0,"2001","")</f>
        <v/>
      </c>
      <c r="AB9721" t="str">
        <f>IFERROR(IF(ISNUMBER('Procytrat 2001'!E223),'Procytrat 2001'!E223,DATEVALUE('Procytrat 2001'!E223)),"")</f>
        <v/>
      </c>
      <c r="AC9721" t="str">
        <f>IF(AA9721="","",'Procytrat 2001'!D223)</f>
        <v/>
      </c>
      <c r="AD9721" t="str">
        <f>IF(AA9721="","",IFERROR(1*'Procytrat 2001'!C223,IFERROR(_xludf.NUMBERVALUE('Procytrat 2001'!C223,".",","),IFERROR(_xludf.NUMBERVALUE('Procytrat 2001'!C223,",","."),0))))</f>
        <v/>
      </c>
      <c r="AE9721" t="str">
        <f>IF(AA9721="","",'Procytrat 2001'!N223)</f>
        <v/>
      </c>
      <c r="AF9721">
        <f t="shared" si="930"/>
        <v>0</v>
      </c>
      <c r="AG9721" t="str">
        <f t="shared" si="931"/>
        <v/>
      </c>
      <c r="AH9721" t="str">
        <f t="shared" si="932"/>
        <v/>
      </c>
      <c r="AI9721">
        <f t="shared" si="933"/>
        <v>0</v>
      </c>
      <c r="AJ9721">
        <f t="shared" si="934"/>
        <v>0</v>
      </c>
      <c r="AK9721">
        <v>0</v>
      </c>
      <c r="AL9721" t="str">
        <f>IF(AA9721="","",IFERROR(IF(ISNUMBER('Procytrat 2001'!F223),'Procytrat 2001'!F223,IF(ISNUMBER(SEARCH("12",'Procytrat 2001'!F223)),EDATE(AB9721,12),IF(ISNUMBER(SEARCH("6",'Procytrat 2001'!F223)),EDATE(AB9721,6),IF(ISNUMBER(SEARCH("3",'Procytrat 2001'!F223)),EDATE(AB9721,3),DATEVALUE('Procytrat 2001'!F223))))),""))</f>
        <v/>
      </c>
      <c r="AM9721" t="str">
        <f t="shared" ca="1" si="935"/>
        <v/>
      </c>
    </row>
    <row r="9722" spans="27:39" x14ac:dyDescent="0.3">
      <c r="AA9722" t="str">
        <f>IF(COUNTA('Procytrat 2001'!E224,'Procytrat 2001'!D224,'Procytrat 2001'!C224)&gt;0,"2001","")</f>
        <v/>
      </c>
      <c r="AB9722" t="str">
        <f>IFERROR(IF(ISNUMBER('Procytrat 2001'!E224),'Procytrat 2001'!E224,DATEVALUE('Procytrat 2001'!E224)),"")</f>
        <v/>
      </c>
      <c r="AC9722" t="str">
        <f>IF(AA9722="","",'Procytrat 2001'!D224)</f>
        <v/>
      </c>
      <c r="AD9722" t="str">
        <f>IF(AA9722="","",IFERROR(1*'Procytrat 2001'!C224,IFERROR(_xludf.NUMBERVALUE('Procytrat 2001'!C224,".",","),IFERROR(_xludf.NUMBERVALUE('Procytrat 2001'!C224,",","."),0))))</f>
        <v/>
      </c>
      <c r="AE9722" t="str">
        <f>IF(AA9722="","",'Procytrat 2001'!N224)</f>
        <v/>
      </c>
      <c r="AF9722">
        <f t="shared" si="930"/>
        <v>0</v>
      </c>
      <c r="AG9722" t="str">
        <f t="shared" si="931"/>
        <v/>
      </c>
      <c r="AH9722" t="str">
        <f t="shared" si="932"/>
        <v/>
      </c>
      <c r="AI9722">
        <f t="shared" si="933"/>
        <v>0</v>
      </c>
      <c r="AJ9722">
        <f t="shared" si="934"/>
        <v>0</v>
      </c>
      <c r="AK9722">
        <v>0</v>
      </c>
      <c r="AL9722" t="str">
        <f>IF(AA9722="","",IFERROR(IF(ISNUMBER('Procytrat 2001'!F224),'Procytrat 2001'!F224,IF(ISNUMBER(SEARCH("12",'Procytrat 2001'!F224)),EDATE(AB9722,12),IF(ISNUMBER(SEARCH("6",'Procytrat 2001'!F224)),EDATE(AB9722,6),IF(ISNUMBER(SEARCH("3",'Procytrat 2001'!F224)),EDATE(AB9722,3),DATEVALUE('Procytrat 2001'!F224))))),""))</f>
        <v/>
      </c>
      <c r="AM9722" t="str">
        <f t="shared" ca="1" si="935"/>
        <v/>
      </c>
    </row>
    <row r="9723" spans="27:39" x14ac:dyDescent="0.3">
      <c r="AA9723" t="str">
        <f>IF(COUNTA('Procytrat 2001'!E225,'Procytrat 2001'!D225,'Procytrat 2001'!C225)&gt;0,"2001","")</f>
        <v/>
      </c>
      <c r="AB9723" t="str">
        <f>IFERROR(IF(ISNUMBER('Procytrat 2001'!E225),'Procytrat 2001'!E225,DATEVALUE('Procytrat 2001'!E225)),"")</f>
        <v/>
      </c>
      <c r="AC9723" t="str">
        <f>IF(AA9723="","",'Procytrat 2001'!D225)</f>
        <v/>
      </c>
      <c r="AD9723" t="str">
        <f>IF(AA9723="","",IFERROR(1*'Procytrat 2001'!C225,IFERROR(_xludf.NUMBERVALUE('Procytrat 2001'!C225,".",","),IFERROR(_xludf.NUMBERVALUE('Procytrat 2001'!C225,",","."),0))))</f>
        <v/>
      </c>
      <c r="AE9723" t="str">
        <f>IF(AA9723="","",'Procytrat 2001'!N225)</f>
        <v/>
      </c>
      <c r="AF9723">
        <f t="shared" si="930"/>
        <v>0</v>
      </c>
      <c r="AG9723" t="str">
        <f t="shared" si="931"/>
        <v/>
      </c>
      <c r="AH9723" t="str">
        <f t="shared" si="932"/>
        <v/>
      </c>
      <c r="AI9723">
        <f t="shared" si="933"/>
        <v>0</v>
      </c>
      <c r="AJ9723">
        <f t="shared" si="934"/>
        <v>0</v>
      </c>
      <c r="AK9723">
        <v>0</v>
      </c>
      <c r="AL9723" t="str">
        <f>IF(AA9723="","",IFERROR(IF(ISNUMBER('Procytrat 2001'!F225),'Procytrat 2001'!F225,IF(ISNUMBER(SEARCH("12",'Procytrat 2001'!F225)),EDATE(AB9723,12),IF(ISNUMBER(SEARCH("6",'Procytrat 2001'!F225)),EDATE(AB9723,6),IF(ISNUMBER(SEARCH("3",'Procytrat 2001'!F225)),EDATE(AB9723,3),DATEVALUE('Procytrat 2001'!F225))))),""))</f>
        <v/>
      </c>
      <c r="AM9723" t="str">
        <f t="shared" ca="1" si="935"/>
        <v/>
      </c>
    </row>
    <row r="9724" spans="27:39" x14ac:dyDescent="0.3">
      <c r="AA9724" t="str">
        <f>IF(COUNTA('Procytrat 2001'!E226,'Procytrat 2001'!D226,'Procytrat 2001'!C226)&gt;0,"2001","")</f>
        <v/>
      </c>
      <c r="AB9724" t="str">
        <f>IFERROR(IF(ISNUMBER('Procytrat 2001'!E226),'Procytrat 2001'!E226,DATEVALUE('Procytrat 2001'!E226)),"")</f>
        <v/>
      </c>
      <c r="AC9724" t="str">
        <f>IF(AA9724="","",'Procytrat 2001'!D226)</f>
        <v/>
      </c>
      <c r="AD9724" t="str">
        <f>IF(AA9724="","",IFERROR(1*'Procytrat 2001'!C226,IFERROR(_xludf.NUMBERVALUE('Procytrat 2001'!C226,".",","),IFERROR(_xludf.NUMBERVALUE('Procytrat 2001'!C226,",","."),0))))</f>
        <v/>
      </c>
      <c r="AE9724" t="str">
        <f>IF(AA9724="","",'Procytrat 2001'!N226)</f>
        <v/>
      </c>
      <c r="AF9724">
        <f t="shared" si="930"/>
        <v>0</v>
      </c>
      <c r="AG9724" t="str">
        <f t="shared" si="931"/>
        <v/>
      </c>
      <c r="AH9724" t="str">
        <f t="shared" si="932"/>
        <v/>
      </c>
      <c r="AI9724">
        <f t="shared" si="933"/>
        <v>0</v>
      </c>
      <c r="AJ9724">
        <f t="shared" si="934"/>
        <v>0</v>
      </c>
      <c r="AK9724">
        <v>0</v>
      </c>
      <c r="AL9724" t="str">
        <f>IF(AA9724="","",IFERROR(IF(ISNUMBER('Procytrat 2001'!F226),'Procytrat 2001'!F226,IF(ISNUMBER(SEARCH("12",'Procytrat 2001'!F226)),EDATE(AB9724,12),IF(ISNUMBER(SEARCH("6",'Procytrat 2001'!F226)),EDATE(AB9724,6),IF(ISNUMBER(SEARCH("3",'Procytrat 2001'!F226)),EDATE(AB9724,3),DATEVALUE('Procytrat 2001'!F226))))),""))</f>
        <v/>
      </c>
      <c r="AM9724" t="str">
        <f t="shared" ca="1" si="935"/>
        <v/>
      </c>
    </row>
    <row r="9725" spans="27:39" x14ac:dyDescent="0.3">
      <c r="AA9725" t="str">
        <f>IF(COUNTA('Procytrat 2001'!E227,'Procytrat 2001'!D227,'Procytrat 2001'!C227)&gt;0,"2001","")</f>
        <v/>
      </c>
      <c r="AB9725" t="str">
        <f>IFERROR(IF(ISNUMBER('Procytrat 2001'!E227),'Procytrat 2001'!E227,DATEVALUE('Procytrat 2001'!E227)),"")</f>
        <v/>
      </c>
      <c r="AC9725" t="str">
        <f>IF(AA9725="","",'Procytrat 2001'!D227)</f>
        <v/>
      </c>
      <c r="AD9725" t="str">
        <f>IF(AA9725="","",IFERROR(1*'Procytrat 2001'!C227,IFERROR(_xludf.NUMBERVALUE('Procytrat 2001'!C227,".",","),IFERROR(_xludf.NUMBERVALUE('Procytrat 2001'!C227,",","."),0))))</f>
        <v/>
      </c>
      <c r="AE9725" t="str">
        <f>IF(AA9725="","",'Procytrat 2001'!N227)</f>
        <v/>
      </c>
      <c r="AF9725">
        <f t="shared" si="930"/>
        <v>0</v>
      </c>
      <c r="AG9725" t="str">
        <f t="shared" si="931"/>
        <v/>
      </c>
      <c r="AH9725" t="str">
        <f t="shared" si="932"/>
        <v/>
      </c>
      <c r="AI9725">
        <f t="shared" si="933"/>
        <v>0</v>
      </c>
      <c r="AJ9725">
        <f t="shared" si="934"/>
        <v>0</v>
      </c>
      <c r="AK9725">
        <v>0</v>
      </c>
      <c r="AL9725" t="str">
        <f>IF(AA9725="","",IFERROR(IF(ISNUMBER('Procytrat 2001'!F227),'Procytrat 2001'!F227,IF(ISNUMBER(SEARCH("12",'Procytrat 2001'!F227)),EDATE(AB9725,12),IF(ISNUMBER(SEARCH("6",'Procytrat 2001'!F227)),EDATE(AB9725,6),IF(ISNUMBER(SEARCH("3",'Procytrat 2001'!F227)),EDATE(AB9725,3),DATEVALUE('Procytrat 2001'!F227))))),""))</f>
        <v/>
      </c>
      <c r="AM9725" t="str">
        <f t="shared" ca="1" si="935"/>
        <v/>
      </c>
    </row>
    <row r="9726" spans="27:39" x14ac:dyDescent="0.3">
      <c r="AA9726" t="str">
        <f>IF(COUNTA('Procytrat 2001'!E228,'Procytrat 2001'!D228,'Procytrat 2001'!C228)&gt;0,"2001","")</f>
        <v/>
      </c>
      <c r="AB9726" t="str">
        <f>IFERROR(IF(ISNUMBER('Procytrat 2001'!E228),'Procytrat 2001'!E228,DATEVALUE('Procytrat 2001'!E228)),"")</f>
        <v/>
      </c>
      <c r="AC9726" t="str">
        <f>IF(AA9726="","",'Procytrat 2001'!D228)</f>
        <v/>
      </c>
      <c r="AD9726" t="str">
        <f>IF(AA9726="","",IFERROR(1*'Procytrat 2001'!C228,IFERROR(_xludf.NUMBERVALUE('Procytrat 2001'!C228,".",","),IFERROR(_xludf.NUMBERVALUE('Procytrat 2001'!C228,",","."),0))))</f>
        <v/>
      </c>
      <c r="AE9726" t="str">
        <f>IF(AA9726="","",'Procytrat 2001'!N228)</f>
        <v/>
      </c>
      <c r="AF9726">
        <f t="shared" si="930"/>
        <v>0</v>
      </c>
      <c r="AG9726" t="str">
        <f t="shared" si="931"/>
        <v/>
      </c>
      <c r="AH9726" t="str">
        <f t="shared" si="932"/>
        <v/>
      </c>
      <c r="AI9726">
        <f t="shared" si="933"/>
        <v>0</v>
      </c>
      <c r="AJ9726">
        <f t="shared" si="934"/>
        <v>0</v>
      </c>
      <c r="AK9726">
        <v>0</v>
      </c>
      <c r="AL9726" t="str">
        <f>IF(AA9726="","",IFERROR(IF(ISNUMBER('Procytrat 2001'!F228),'Procytrat 2001'!F228,IF(ISNUMBER(SEARCH("12",'Procytrat 2001'!F228)),EDATE(AB9726,12),IF(ISNUMBER(SEARCH("6",'Procytrat 2001'!F228)),EDATE(AB9726,6),IF(ISNUMBER(SEARCH("3",'Procytrat 2001'!F228)),EDATE(AB9726,3),DATEVALUE('Procytrat 2001'!F228))))),""))</f>
        <v/>
      </c>
      <c r="AM9726" t="str">
        <f t="shared" ca="1" si="935"/>
        <v/>
      </c>
    </row>
    <row r="9727" spans="27:39" x14ac:dyDescent="0.3">
      <c r="AA9727" t="str">
        <f>IF(COUNTA('Procytrat 2001'!E229,'Procytrat 2001'!D229,'Procytrat 2001'!C229)&gt;0,"2001","")</f>
        <v/>
      </c>
      <c r="AB9727" t="str">
        <f>IFERROR(IF(ISNUMBER('Procytrat 2001'!E229),'Procytrat 2001'!E229,DATEVALUE('Procytrat 2001'!E229)),"")</f>
        <v/>
      </c>
      <c r="AC9727" t="str">
        <f>IF(AA9727="","",'Procytrat 2001'!D229)</f>
        <v/>
      </c>
      <c r="AD9727" t="str">
        <f>IF(AA9727="","",IFERROR(1*'Procytrat 2001'!C229,IFERROR(_xludf.NUMBERVALUE('Procytrat 2001'!C229,".",","),IFERROR(_xludf.NUMBERVALUE('Procytrat 2001'!C229,",","."),0))))</f>
        <v/>
      </c>
      <c r="AE9727" t="str">
        <f>IF(AA9727="","",'Procytrat 2001'!N229)</f>
        <v/>
      </c>
      <c r="AF9727">
        <f t="shared" si="930"/>
        <v>0</v>
      </c>
      <c r="AG9727" t="str">
        <f t="shared" si="931"/>
        <v/>
      </c>
      <c r="AH9727" t="str">
        <f t="shared" si="932"/>
        <v/>
      </c>
      <c r="AI9727">
        <f t="shared" si="933"/>
        <v>0</v>
      </c>
      <c r="AJ9727">
        <f t="shared" si="934"/>
        <v>0</v>
      </c>
      <c r="AK9727">
        <v>0</v>
      </c>
      <c r="AL9727" t="str">
        <f>IF(AA9727="","",IFERROR(IF(ISNUMBER('Procytrat 2001'!F229),'Procytrat 2001'!F229,IF(ISNUMBER(SEARCH("12",'Procytrat 2001'!F229)),EDATE(AB9727,12),IF(ISNUMBER(SEARCH("6",'Procytrat 2001'!F229)),EDATE(AB9727,6),IF(ISNUMBER(SEARCH("3",'Procytrat 2001'!F229)),EDATE(AB9727,3),DATEVALUE('Procytrat 2001'!F229))))),""))</f>
        <v/>
      </c>
      <c r="AM9727" t="str">
        <f t="shared" ca="1" si="935"/>
        <v/>
      </c>
    </row>
    <row r="9728" spans="27:39" x14ac:dyDescent="0.3">
      <c r="AA9728" t="str">
        <f>IF(COUNTA('Procytrat 2001'!E230,'Procytrat 2001'!D230,'Procytrat 2001'!C230)&gt;0,"2001","")</f>
        <v/>
      </c>
      <c r="AB9728" t="str">
        <f>IFERROR(IF(ISNUMBER('Procytrat 2001'!E230),'Procytrat 2001'!E230,DATEVALUE('Procytrat 2001'!E230)),"")</f>
        <v/>
      </c>
      <c r="AC9728" t="str">
        <f>IF(AA9728="","",'Procytrat 2001'!D230)</f>
        <v/>
      </c>
      <c r="AD9728" t="str">
        <f>IF(AA9728="","",IFERROR(1*'Procytrat 2001'!C230,IFERROR(_xludf.NUMBERVALUE('Procytrat 2001'!C230,".",","),IFERROR(_xludf.NUMBERVALUE('Procytrat 2001'!C230,",","."),0))))</f>
        <v/>
      </c>
      <c r="AE9728" t="str">
        <f>IF(AA9728="","",'Procytrat 2001'!N230)</f>
        <v/>
      </c>
      <c r="AF9728">
        <f t="shared" si="930"/>
        <v>0</v>
      </c>
      <c r="AG9728" t="str">
        <f t="shared" si="931"/>
        <v/>
      </c>
      <c r="AH9728" t="str">
        <f t="shared" si="932"/>
        <v/>
      </c>
      <c r="AI9728">
        <f t="shared" si="933"/>
        <v>0</v>
      </c>
      <c r="AJ9728">
        <f t="shared" si="934"/>
        <v>0</v>
      </c>
      <c r="AK9728">
        <v>0</v>
      </c>
      <c r="AL9728" t="str">
        <f>IF(AA9728="","",IFERROR(IF(ISNUMBER('Procytrat 2001'!F230),'Procytrat 2001'!F230,IF(ISNUMBER(SEARCH("12",'Procytrat 2001'!F230)),EDATE(AB9728,12),IF(ISNUMBER(SEARCH("6",'Procytrat 2001'!F230)),EDATE(AB9728,6),IF(ISNUMBER(SEARCH("3",'Procytrat 2001'!F230)),EDATE(AB9728,3),DATEVALUE('Procytrat 2001'!F230))))),""))</f>
        <v/>
      </c>
      <c r="AM9728" t="str">
        <f t="shared" ca="1" si="935"/>
        <v/>
      </c>
    </row>
    <row r="9729" spans="27:39" x14ac:dyDescent="0.3">
      <c r="AA9729" t="str">
        <f>IF(COUNTA('Procytrat 2001'!E231,'Procytrat 2001'!D231,'Procytrat 2001'!C231)&gt;0,"2001","")</f>
        <v/>
      </c>
      <c r="AB9729" t="str">
        <f>IFERROR(IF(ISNUMBER('Procytrat 2001'!E231),'Procytrat 2001'!E231,DATEVALUE('Procytrat 2001'!E231)),"")</f>
        <v/>
      </c>
      <c r="AC9729" t="str">
        <f>IF(AA9729="","",'Procytrat 2001'!D231)</f>
        <v/>
      </c>
      <c r="AD9729" t="str">
        <f>IF(AA9729="","",IFERROR(1*'Procytrat 2001'!C231,IFERROR(_xludf.NUMBERVALUE('Procytrat 2001'!C231,".",","),IFERROR(_xludf.NUMBERVALUE('Procytrat 2001'!C231,",","."),0))))</f>
        <v/>
      </c>
      <c r="AE9729" t="str">
        <f>IF(AA9729="","",'Procytrat 2001'!N231)</f>
        <v/>
      </c>
      <c r="AF9729">
        <f t="shared" si="930"/>
        <v>0</v>
      </c>
      <c r="AG9729" t="str">
        <f t="shared" si="931"/>
        <v/>
      </c>
      <c r="AH9729" t="str">
        <f t="shared" si="932"/>
        <v/>
      </c>
      <c r="AI9729">
        <f t="shared" si="933"/>
        <v>0</v>
      </c>
      <c r="AJ9729">
        <f t="shared" si="934"/>
        <v>0</v>
      </c>
      <c r="AK9729">
        <v>0</v>
      </c>
      <c r="AL9729" t="str">
        <f>IF(AA9729="","",IFERROR(IF(ISNUMBER('Procytrat 2001'!F231),'Procytrat 2001'!F231,IF(ISNUMBER(SEARCH("12",'Procytrat 2001'!F231)),EDATE(AB9729,12),IF(ISNUMBER(SEARCH("6",'Procytrat 2001'!F231)),EDATE(AB9729,6),IF(ISNUMBER(SEARCH("3",'Procytrat 2001'!F231)),EDATE(AB9729,3),DATEVALUE('Procytrat 2001'!F231))))),""))</f>
        <v/>
      </c>
      <c r="AM9729" t="str">
        <f t="shared" ca="1" si="935"/>
        <v/>
      </c>
    </row>
    <row r="9730" spans="27:39" x14ac:dyDescent="0.3">
      <c r="AA9730" t="str">
        <f>IF(COUNTA('Procytrat 2001'!E232,'Procytrat 2001'!D232,'Procytrat 2001'!C232)&gt;0,"2001","")</f>
        <v/>
      </c>
      <c r="AB9730" t="str">
        <f>IFERROR(IF(ISNUMBER('Procytrat 2001'!E232),'Procytrat 2001'!E232,DATEVALUE('Procytrat 2001'!E232)),"")</f>
        <v/>
      </c>
      <c r="AC9730" t="str">
        <f>IF(AA9730="","",'Procytrat 2001'!D232)</f>
        <v/>
      </c>
      <c r="AD9730" t="str">
        <f>IF(AA9730="","",IFERROR(1*'Procytrat 2001'!C232,IFERROR(_xludf.NUMBERVALUE('Procytrat 2001'!C232,".",","),IFERROR(_xludf.NUMBERVALUE('Procytrat 2001'!C232,",","."),0))))</f>
        <v/>
      </c>
      <c r="AE9730" t="str">
        <f>IF(AA9730="","",'Procytrat 2001'!N232)</f>
        <v/>
      </c>
      <c r="AF9730">
        <f t="shared" ref="AF9730:AF9793" si="936">IF(AA9730="",0,--ISNUMBER(SEARCH("aprovado",AE9730)))</f>
        <v>0</v>
      </c>
      <c r="AG9730" t="str">
        <f t="shared" ref="AG9730:AG9793" si="937">IF(AB9730="","",YEAR(AB9730))</f>
        <v/>
      </c>
      <c r="AH9730" t="str">
        <f t="shared" ref="AH9730:AH9793" si="938">IF(AB9730="","",MONTH(AB9730))</f>
        <v/>
      </c>
      <c r="AI9730">
        <f t="shared" ref="AI9730:AI9793" si="939">IF(AB9730="",0,AB9730+ROW()/1000000)</f>
        <v>0</v>
      </c>
      <c r="AJ9730">
        <f t="shared" ref="AJ9730:AJ9793" si="940">--(AA9730&lt;&gt;"")</f>
        <v>0</v>
      </c>
      <c r="AK9730">
        <v>0</v>
      </c>
      <c r="AL9730" t="str">
        <f>IF(AA9730="","",IFERROR(IF(ISNUMBER('Procytrat 2001'!F232),'Procytrat 2001'!F232,IF(ISNUMBER(SEARCH("12",'Procytrat 2001'!F232)),EDATE(AB9730,12),IF(ISNUMBER(SEARCH("6",'Procytrat 2001'!F232)),EDATE(AB9730,6),IF(ISNUMBER(SEARCH("3",'Procytrat 2001'!F232)),EDATE(AB9730,3),DATEVALUE('Procytrat 2001'!F232))))),""))</f>
        <v/>
      </c>
      <c r="AM9730" t="str">
        <f t="shared" ref="AM9730:AM9793" ca="1" si="941">IF(AND(AJ9730=1,AL9730&lt;&gt;"",AL9730&gt;=TODAY(),AG9730=$W$3),AL9730+ROW()/1000000,"")</f>
        <v/>
      </c>
    </row>
    <row r="9731" spans="27:39" x14ac:dyDescent="0.3">
      <c r="AA9731" t="str">
        <f>IF(COUNTA('Procytrat 2001'!E233,'Procytrat 2001'!D233,'Procytrat 2001'!C233)&gt;0,"2001","")</f>
        <v/>
      </c>
      <c r="AB9731" t="str">
        <f>IFERROR(IF(ISNUMBER('Procytrat 2001'!E233),'Procytrat 2001'!E233,DATEVALUE('Procytrat 2001'!E233)),"")</f>
        <v/>
      </c>
      <c r="AC9731" t="str">
        <f>IF(AA9731="","",'Procytrat 2001'!D233)</f>
        <v/>
      </c>
      <c r="AD9731" t="str">
        <f>IF(AA9731="","",IFERROR(1*'Procytrat 2001'!C233,IFERROR(_xludf.NUMBERVALUE('Procytrat 2001'!C233,".",","),IFERROR(_xludf.NUMBERVALUE('Procytrat 2001'!C233,",","."),0))))</f>
        <v/>
      </c>
      <c r="AE9731" t="str">
        <f>IF(AA9731="","",'Procytrat 2001'!N233)</f>
        <v/>
      </c>
      <c r="AF9731">
        <f t="shared" si="936"/>
        <v>0</v>
      </c>
      <c r="AG9731" t="str">
        <f t="shared" si="937"/>
        <v/>
      </c>
      <c r="AH9731" t="str">
        <f t="shared" si="938"/>
        <v/>
      </c>
      <c r="AI9731">
        <f t="shared" si="939"/>
        <v>0</v>
      </c>
      <c r="AJ9731">
        <f t="shared" si="940"/>
        <v>0</v>
      </c>
      <c r="AK9731">
        <v>0</v>
      </c>
      <c r="AL9731" t="str">
        <f>IF(AA9731="","",IFERROR(IF(ISNUMBER('Procytrat 2001'!F233),'Procytrat 2001'!F233,IF(ISNUMBER(SEARCH("12",'Procytrat 2001'!F233)),EDATE(AB9731,12),IF(ISNUMBER(SEARCH("6",'Procytrat 2001'!F233)),EDATE(AB9731,6),IF(ISNUMBER(SEARCH("3",'Procytrat 2001'!F233)),EDATE(AB9731,3),DATEVALUE('Procytrat 2001'!F233))))),""))</f>
        <v/>
      </c>
      <c r="AM9731" t="str">
        <f t="shared" ca="1" si="941"/>
        <v/>
      </c>
    </row>
    <row r="9732" spans="27:39" x14ac:dyDescent="0.3">
      <c r="AA9732" t="str">
        <f>IF(COUNTA('Procytrat 2001'!E234,'Procytrat 2001'!D234,'Procytrat 2001'!C234)&gt;0,"2001","")</f>
        <v/>
      </c>
      <c r="AB9732" t="str">
        <f>IFERROR(IF(ISNUMBER('Procytrat 2001'!E234),'Procytrat 2001'!E234,DATEVALUE('Procytrat 2001'!E234)),"")</f>
        <v/>
      </c>
      <c r="AC9732" t="str">
        <f>IF(AA9732="","",'Procytrat 2001'!D234)</f>
        <v/>
      </c>
      <c r="AD9732" t="str">
        <f>IF(AA9732="","",IFERROR(1*'Procytrat 2001'!C234,IFERROR(_xludf.NUMBERVALUE('Procytrat 2001'!C234,".",","),IFERROR(_xludf.NUMBERVALUE('Procytrat 2001'!C234,",","."),0))))</f>
        <v/>
      </c>
      <c r="AE9732" t="str">
        <f>IF(AA9732="","",'Procytrat 2001'!N234)</f>
        <v/>
      </c>
      <c r="AF9732">
        <f t="shared" si="936"/>
        <v>0</v>
      </c>
      <c r="AG9732" t="str">
        <f t="shared" si="937"/>
        <v/>
      </c>
      <c r="AH9732" t="str">
        <f t="shared" si="938"/>
        <v/>
      </c>
      <c r="AI9732">
        <f t="shared" si="939"/>
        <v>0</v>
      </c>
      <c r="AJ9732">
        <f t="shared" si="940"/>
        <v>0</v>
      </c>
      <c r="AK9732">
        <v>0</v>
      </c>
      <c r="AL9732" t="str">
        <f>IF(AA9732="","",IFERROR(IF(ISNUMBER('Procytrat 2001'!F234),'Procytrat 2001'!F234,IF(ISNUMBER(SEARCH("12",'Procytrat 2001'!F234)),EDATE(AB9732,12),IF(ISNUMBER(SEARCH("6",'Procytrat 2001'!F234)),EDATE(AB9732,6),IF(ISNUMBER(SEARCH("3",'Procytrat 2001'!F234)),EDATE(AB9732,3),DATEVALUE('Procytrat 2001'!F234))))),""))</f>
        <v/>
      </c>
      <c r="AM9732" t="str">
        <f t="shared" ca="1" si="941"/>
        <v/>
      </c>
    </row>
    <row r="9733" spans="27:39" x14ac:dyDescent="0.3">
      <c r="AA9733" t="str">
        <f>IF(COUNTA('Procytrat 2001'!E235,'Procytrat 2001'!D235,'Procytrat 2001'!C235)&gt;0,"2001","")</f>
        <v/>
      </c>
      <c r="AB9733" t="str">
        <f>IFERROR(IF(ISNUMBER('Procytrat 2001'!E235),'Procytrat 2001'!E235,DATEVALUE('Procytrat 2001'!E235)),"")</f>
        <v/>
      </c>
      <c r="AC9733" t="str">
        <f>IF(AA9733="","",'Procytrat 2001'!D235)</f>
        <v/>
      </c>
      <c r="AD9733" t="str">
        <f>IF(AA9733="","",IFERROR(1*'Procytrat 2001'!C235,IFERROR(_xludf.NUMBERVALUE('Procytrat 2001'!C235,".",","),IFERROR(_xludf.NUMBERVALUE('Procytrat 2001'!C235,",","."),0))))</f>
        <v/>
      </c>
      <c r="AE9733" t="str">
        <f>IF(AA9733="","",'Procytrat 2001'!N235)</f>
        <v/>
      </c>
      <c r="AF9733">
        <f t="shared" si="936"/>
        <v>0</v>
      </c>
      <c r="AG9733" t="str">
        <f t="shared" si="937"/>
        <v/>
      </c>
      <c r="AH9733" t="str">
        <f t="shared" si="938"/>
        <v/>
      </c>
      <c r="AI9733">
        <f t="shared" si="939"/>
        <v>0</v>
      </c>
      <c r="AJ9733">
        <f t="shared" si="940"/>
        <v>0</v>
      </c>
      <c r="AK9733">
        <v>0</v>
      </c>
      <c r="AL9733" t="str">
        <f>IF(AA9733="","",IFERROR(IF(ISNUMBER('Procytrat 2001'!F235),'Procytrat 2001'!F235,IF(ISNUMBER(SEARCH("12",'Procytrat 2001'!F235)),EDATE(AB9733,12),IF(ISNUMBER(SEARCH("6",'Procytrat 2001'!F235)),EDATE(AB9733,6),IF(ISNUMBER(SEARCH("3",'Procytrat 2001'!F235)),EDATE(AB9733,3),DATEVALUE('Procytrat 2001'!F235))))),""))</f>
        <v/>
      </c>
      <c r="AM9733" t="str">
        <f t="shared" ca="1" si="941"/>
        <v/>
      </c>
    </row>
    <row r="9734" spans="27:39" x14ac:dyDescent="0.3">
      <c r="AA9734" t="str">
        <f>IF(COUNTA('Procytrat 2001'!E236,'Procytrat 2001'!D236,'Procytrat 2001'!C236)&gt;0,"2001","")</f>
        <v/>
      </c>
      <c r="AB9734" t="str">
        <f>IFERROR(IF(ISNUMBER('Procytrat 2001'!E236),'Procytrat 2001'!E236,DATEVALUE('Procytrat 2001'!E236)),"")</f>
        <v/>
      </c>
      <c r="AC9734" t="str">
        <f>IF(AA9734="","",'Procytrat 2001'!D236)</f>
        <v/>
      </c>
      <c r="AD9734" t="str">
        <f>IF(AA9734="","",IFERROR(1*'Procytrat 2001'!C236,IFERROR(_xludf.NUMBERVALUE('Procytrat 2001'!C236,".",","),IFERROR(_xludf.NUMBERVALUE('Procytrat 2001'!C236,",","."),0))))</f>
        <v/>
      </c>
      <c r="AE9734" t="str">
        <f>IF(AA9734="","",'Procytrat 2001'!N236)</f>
        <v/>
      </c>
      <c r="AF9734">
        <f t="shared" si="936"/>
        <v>0</v>
      </c>
      <c r="AG9734" t="str">
        <f t="shared" si="937"/>
        <v/>
      </c>
      <c r="AH9734" t="str">
        <f t="shared" si="938"/>
        <v/>
      </c>
      <c r="AI9734">
        <f t="shared" si="939"/>
        <v>0</v>
      </c>
      <c r="AJ9734">
        <f t="shared" si="940"/>
        <v>0</v>
      </c>
      <c r="AK9734">
        <v>0</v>
      </c>
      <c r="AL9734" t="str">
        <f>IF(AA9734="","",IFERROR(IF(ISNUMBER('Procytrat 2001'!F236),'Procytrat 2001'!F236,IF(ISNUMBER(SEARCH("12",'Procytrat 2001'!F236)),EDATE(AB9734,12),IF(ISNUMBER(SEARCH("6",'Procytrat 2001'!F236)),EDATE(AB9734,6),IF(ISNUMBER(SEARCH("3",'Procytrat 2001'!F236)),EDATE(AB9734,3),DATEVALUE('Procytrat 2001'!F236))))),""))</f>
        <v/>
      </c>
      <c r="AM9734" t="str">
        <f t="shared" ca="1" si="941"/>
        <v/>
      </c>
    </row>
    <row r="9735" spans="27:39" x14ac:dyDescent="0.3">
      <c r="AA9735" t="str">
        <f>IF(COUNTA('Procytrat 2001'!E237,'Procytrat 2001'!D237,'Procytrat 2001'!C237)&gt;0,"2001","")</f>
        <v/>
      </c>
      <c r="AB9735" t="str">
        <f>IFERROR(IF(ISNUMBER('Procytrat 2001'!E237),'Procytrat 2001'!E237,DATEVALUE('Procytrat 2001'!E237)),"")</f>
        <v/>
      </c>
      <c r="AC9735" t="str">
        <f>IF(AA9735="","",'Procytrat 2001'!D237)</f>
        <v/>
      </c>
      <c r="AD9735" t="str">
        <f>IF(AA9735="","",IFERROR(1*'Procytrat 2001'!C237,IFERROR(_xludf.NUMBERVALUE('Procytrat 2001'!C237,".",","),IFERROR(_xludf.NUMBERVALUE('Procytrat 2001'!C237,",","."),0))))</f>
        <v/>
      </c>
      <c r="AE9735" t="str">
        <f>IF(AA9735="","",'Procytrat 2001'!N237)</f>
        <v/>
      </c>
      <c r="AF9735">
        <f t="shared" si="936"/>
        <v>0</v>
      </c>
      <c r="AG9735" t="str">
        <f t="shared" si="937"/>
        <v/>
      </c>
      <c r="AH9735" t="str">
        <f t="shared" si="938"/>
        <v/>
      </c>
      <c r="AI9735">
        <f t="shared" si="939"/>
        <v>0</v>
      </c>
      <c r="AJ9735">
        <f t="shared" si="940"/>
        <v>0</v>
      </c>
      <c r="AK9735">
        <v>0</v>
      </c>
      <c r="AL9735" t="str">
        <f>IF(AA9735="","",IFERROR(IF(ISNUMBER('Procytrat 2001'!F237),'Procytrat 2001'!F237,IF(ISNUMBER(SEARCH("12",'Procytrat 2001'!F237)),EDATE(AB9735,12),IF(ISNUMBER(SEARCH("6",'Procytrat 2001'!F237)),EDATE(AB9735,6),IF(ISNUMBER(SEARCH("3",'Procytrat 2001'!F237)),EDATE(AB9735,3),DATEVALUE('Procytrat 2001'!F237))))),""))</f>
        <v/>
      </c>
      <c r="AM9735" t="str">
        <f t="shared" ca="1" si="941"/>
        <v/>
      </c>
    </row>
    <row r="9736" spans="27:39" x14ac:dyDescent="0.3">
      <c r="AA9736" t="str">
        <f>IF(COUNTA('Procytrat 2001'!E238,'Procytrat 2001'!D238,'Procytrat 2001'!C238)&gt;0,"2001","")</f>
        <v/>
      </c>
      <c r="AB9736" t="str">
        <f>IFERROR(IF(ISNUMBER('Procytrat 2001'!E238),'Procytrat 2001'!E238,DATEVALUE('Procytrat 2001'!E238)),"")</f>
        <v/>
      </c>
      <c r="AC9736" t="str">
        <f>IF(AA9736="","",'Procytrat 2001'!D238)</f>
        <v/>
      </c>
      <c r="AD9736" t="str">
        <f>IF(AA9736="","",IFERROR(1*'Procytrat 2001'!C238,IFERROR(_xludf.NUMBERVALUE('Procytrat 2001'!C238,".",","),IFERROR(_xludf.NUMBERVALUE('Procytrat 2001'!C238,",","."),0))))</f>
        <v/>
      </c>
      <c r="AE9736" t="str">
        <f>IF(AA9736="","",'Procytrat 2001'!N238)</f>
        <v/>
      </c>
      <c r="AF9736">
        <f t="shared" si="936"/>
        <v>0</v>
      </c>
      <c r="AG9736" t="str">
        <f t="shared" si="937"/>
        <v/>
      </c>
      <c r="AH9736" t="str">
        <f t="shared" si="938"/>
        <v/>
      </c>
      <c r="AI9736">
        <f t="shared" si="939"/>
        <v>0</v>
      </c>
      <c r="AJ9736">
        <f t="shared" si="940"/>
        <v>0</v>
      </c>
      <c r="AK9736">
        <v>0</v>
      </c>
      <c r="AL9736" t="str">
        <f>IF(AA9736="","",IFERROR(IF(ISNUMBER('Procytrat 2001'!F238),'Procytrat 2001'!F238,IF(ISNUMBER(SEARCH("12",'Procytrat 2001'!F238)),EDATE(AB9736,12),IF(ISNUMBER(SEARCH("6",'Procytrat 2001'!F238)),EDATE(AB9736,6),IF(ISNUMBER(SEARCH("3",'Procytrat 2001'!F238)),EDATE(AB9736,3),DATEVALUE('Procytrat 2001'!F238))))),""))</f>
        <v/>
      </c>
      <c r="AM9736" t="str">
        <f t="shared" ca="1" si="941"/>
        <v/>
      </c>
    </row>
    <row r="9737" spans="27:39" x14ac:dyDescent="0.3">
      <c r="AA9737" t="str">
        <f>IF(COUNTA('Procytrat 2001'!E239,'Procytrat 2001'!D239,'Procytrat 2001'!C239)&gt;0,"2001","")</f>
        <v/>
      </c>
      <c r="AB9737" t="str">
        <f>IFERROR(IF(ISNUMBER('Procytrat 2001'!E239),'Procytrat 2001'!E239,DATEVALUE('Procytrat 2001'!E239)),"")</f>
        <v/>
      </c>
      <c r="AC9737" t="str">
        <f>IF(AA9737="","",'Procytrat 2001'!D239)</f>
        <v/>
      </c>
      <c r="AD9737" t="str">
        <f>IF(AA9737="","",IFERROR(1*'Procytrat 2001'!C239,IFERROR(_xludf.NUMBERVALUE('Procytrat 2001'!C239,".",","),IFERROR(_xludf.NUMBERVALUE('Procytrat 2001'!C239,",","."),0))))</f>
        <v/>
      </c>
      <c r="AE9737" t="str">
        <f>IF(AA9737="","",'Procytrat 2001'!N239)</f>
        <v/>
      </c>
      <c r="AF9737">
        <f t="shared" si="936"/>
        <v>0</v>
      </c>
      <c r="AG9737" t="str">
        <f t="shared" si="937"/>
        <v/>
      </c>
      <c r="AH9737" t="str">
        <f t="shared" si="938"/>
        <v/>
      </c>
      <c r="AI9737">
        <f t="shared" si="939"/>
        <v>0</v>
      </c>
      <c r="AJ9737">
        <f t="shared" si="940"/>
        <v>0</v>
      </c>
      <c r="AK9737">
        <v>0</v>
      </c>
      <c r="AL9737" t="str">
        <f>IF(AA9737="","",IFERROR(IF(ISNUMBER('Procytrat 2001'!F239),'Procytrat 2001'!F239,IF(ISNUMBER(SEARCH("12",'Procytrat 2001'!F239)),EDATE(AB9737,12),IF(ISNUMBER(SEARCH("6",'Procytrat 2001'!F239)),EDATE(AB9737,6),IF(ISNUMBER(SEARCH("3",'Procytrat 2001'!F239)),EDATE(AB9737,3),DATEVALUE('Procytrat 2001'!F239))))),""))</f>
        <v/>
      </c>
      <c r="AM9737" t="str">
        <f t="shared" ca="1" si="941"/>
        <v/>
      </c>
    </row>
    <row r="9738" spans="27:39" x14ac:dyDescent="0.3">
      <c r="AA9738" t="str">
        <f>IF(COUNTA('Procytrat 2001'!E240,'Procytrat 2001'!D240,'Procytrat 2001'!C240)&gt;0,"2001","")</f>
        <v/>
      </c>
      <c r="AB9738" t="str">
        <f>IFERROR(IF(ISNUMBER('Procytrat 2001'!E240),'Procytrat 2001'!E240,DATEVALUE('Procytrat 2001'!E240)),"")</f>
        <v/>
      </c>
      <c r="AC9738" t="str">
        <f>IF(AA9738="","",'Procytrat 2001'!D240)</f>
        <v/>
      </c>
      <c r="AD9738" t="str">
        <f>IF(AA9738="","",IFERROR(1*'Procytrat 2001'!C240,IFERROR(_xludf.NUMBERVALUE('Procytrat 2001'!C240,".",","),IFERROR(_xludf.NUMBERVALUE('Procytrat 2001'!C240,",","."),0))))</f>
        <v/>
      </c>
      <c r="AE9738" t="str">
        <f>IF(AA9738="","",'Procytrat 2001'!N240)</f>
        <v/>
      </c>
      <c r="AF9738">
        <f t="shared" si="936"/>
        <v>0</v>
      </c>
      <c r="AG9738" t="str">
        <f t="shared" si="937"/>
        <v/>
      </c>
      <c r="AH9738" t="str">
        <f t="shared" si="938"/>
        <v/>
      </c>
      <c r="AI9738">
        <f t="shared" si="939"/>
        <v>0</v>
      </c>
      <c r="AJ9738">
        <f t="shared" si="940"/>
        <v>0</v>
      </c>
      <c r="AK9738">
        <v>0</v>
      </c>
      <c r="AL9738" t="str">
        <f>IF(AA9738="","",IFERROR(IF(ISNUMBER('Procytrat 2001'!F240),'Procytrat 2001'!F240,IF(ISNUMBER(SEARCH("12",'Procytrat 2001'!F240)),EDATE(AB9738,12),IF(ISNUMBER(SEARCH("6",'Procytrat 2001'!F240)),EDATE(AB9738,6),IF(ISNUMBER(SEARCH("3",'Procytrat 2001'!F240)),EDATE(AB9738,3),DATEVALUE('Procytrat 2001'!F240))))),""))</f>
        <v/>
      </c>
      <c r="AM9738" t="str">
        <f t="shared" ca="1" si="941"/>
        <v/>
      </c>
    </row>
    <row r="9739" spans="27:39" x14ac:dyDescent="0.3">
      <c r="AA9739" t="str">
        <f>IF(COUNTA('Procytrat 2001'!E241,'Procytrat 2001'!D241,'Procytrat 2001'!C241)&gt;0,"2001","")</f>
        <v/>
      </c>
      <c r="AB9739" t="str">
        <f>IFERROR(IF(ISNUMBER('Procytrat 2001'!E241),'Procytrat 2001'!E241,DATEVALUE('Procytrat 2001'!E241)),"")</f>
        <v/>
      </c>
      <c r="AC9739" t="str">
        <f>IF(AA9739="","",'Procytrat 2001'!D241)</f>
        <v/>
      </c>
      <c r="AD9739" t="str">
        <f>IF(AA9739="","",IFERROR(1*'Procytrat 2001'!C241,IFERROR(_xludf.NUMBERVALUE('Procytrat 2001'!C241,".",","),IFERROR(_xludf.NUMBERVALUE('Procytrat 2001'!C241,",","."),0))))</f>
        <v/>
      </c>
      <c r="AE9739" t="str">
        <f>IF(AA9739="","",'Procytrat 2001'!N241)</f>
        <v/>
      </c>
      <c r="AF9739">
        <f t="shared" si="936"/>
        <v>0</v>
      </c>
      <c r="AG9739" t="str">
        <f t="shared" si="937"/>
        <v/>
      </c>
      <c r="AH9739" t="str">
        <f t="shared" si="938"/>
        <v/>
      </c>
      <c r="AI9739">
        <f t="shared" si="939"/>
        <v>0</v>
      </c>
      <c r="AJ9739">
        <f t="shared" si="940"/>
        <v>0</v>
      </c>
      <c r="AK9739">
        <v>0</v>
      </c>
      <c r="AL9739" t="str">
        <f>IF(AA9739="","",IFERROR(IF(ISNUMBER('Procytrat 2001'!F241),'Procytrat 2001'!F241,IF(ISNUMBER(SEARCH("12",'Procytrat 2001'!F241)),EDATE(AB9739,12),IF(ISNUMBER(SEARCH("6",'Procytrat 2001'!F241)),EDATE(AB9739,6),IF(ISNUMBER(SEARCH("3",'Procytrat 2001'!F241)),EDATE(AB9739,3),DATEVALUE('Procytrat 2001'!F241))))),""))</f>
        <v/>
      </c>
      <c r="AM9739" t="str">
        <f t="shared" ca="1" si="941"/>
        <v/>
      </c>
    </row>
    <row r="9740" spans="27:39" x14ac:dyDescent="0.3">
      <c r="AA9740" t="str">
        <f>IF(COUNTA('Procytrat 2001'!E242,'Procytrat 2001'!D242,'Procytrat 2001'!C242)&gt;0,"2001","")</f>
        <v/>
      </c>
      <c r="AB9740" t="str">
        <f>IFERROR(IF(ISNUMBER('Procytrat 2001'!E242),'Procytrat 2001'!E242,DATEVALUE('Procytrat 2001'!E242)),"")</f>
        <v/>
      </c>
      <c r="AC9740" t="str">
        <f>IF(AA9740="","",'Procytrat 2001'!D242)</f>
        <v/>
      </c>
      <c r="AD9740" t="str">
        <f>IF(AA9740="","",IFERROR(1*'Procytrat 2001'!C242,IFERROR(_xludf.NUMBERVALUE('Procytrat 2001'!C242,".",","),IFERROR(_xludf.NUMBERVALUE('Procytrat 2001'!C242,",","."),0))))</f>
        <v/>
      </c>
      <c r="AE9740" t="str">
        <f>IF(AA9740="","",'Procytrat 2001'!N242)</f>
        <v/>
      </c>
      <c r="AF9740">
        <f t="shared" si="936"/>
        <v>0</v>
      </c>
      <c r="AG9740" t="str">
        <f t="shared" si="937"/>
        <v/>
      </c>
      <c r="AH9740" t="str">
        <f t="shared" si="938"/>
        <v/>
      </c>
      <c r="AI9740">
        <f t="shared" si="939"/>
        <v>0</v>
      </c>
      <c r="AJ9740">
        <f t="shared" si="940"/>
        <v>0</v>
      </c>
      <c r="AK9740">
        <v>0</v>
      </c>
      <c r="AL9740" t="str">
        <f>IF(AA9740="","",IFERROR(IF(ISNUMBER('Procytrat 2001'!F242),'Procytrat 2001'!F242,IF(ISNUMBER(SEARCH("12",'Procytrat 2001'!F242)),EDATE(AB9740,12),IF(ISNUMBER(SEARCH("6",'Procytrat 2001'!F242)),EDATE(AB9740,6),IF(ISNUMBER(SEARCH("3",'Procytrat 2001'!F242)),EDATE(AB9740,3),DATEVALUE('Procytrat 2001'!F242))))),""))</f>
        <v/>
      </c>
      <c r="AM9740" t="str">
        <f t="shared" ca="1" si="941"/>
        <v/>
      </c>
    </row>
    <row r="9741" spans="27:39" x14ac:dyDescent="0.3">
      <c r="AA9741" t="str">
        <f>IF(COUNTA('Procytrat 2001'!E243,'Procytrat 2001'!D243,'Procytrat 2001'!C243)&gt;0,"2001","")</f>
        <v/>
      </c>
      <c r="AB9741" t="str">
        <f>IFERROR(IF(ISNUMBER('Procytrat 2001'!E243),'Procytrat 2001'!E243,DATEVALUE('Procytrat 2001'!E243)),"")</f>
        <v/>
      </c>
      <c r="AC9741" t="str">
        <f>IF(AA9741="","",'Procytrat 2001'!D243)</f>
        <v/>
      </c>
      <c r="AD9741" t="str">
        <f>IF(AA9741="","",IFERROR(1*'Procytrat 2001'!C243,IFERROR(_xludf.NUMBERVALUE('Procytrat 2001'!C243,".",","),IFERROR(_xludf.NUMBERVALUE('Procytrat 2001'!C243,",","."),0))))</f>
        <v/>
      </c>
      <c r="AE9741" t="str">
        <f>IF(AA9741="","",'Procytrat 2001'!N243)</f>
        <v/>
      </c>
      <c r="AF9741">
        <f t="shared" si="936"/>
        <v>0</v>
      </c>
      <c r="AG9741" t="str">
        <f t="shared" si="937"/>
        <v/>
      </c>
      <c r="AH9741" t="str">
        <f t="shared" si="938"/>
        <v/>
      </c>
      <c r="AI9741">
        <f t="shared" si="939"/>
        <v>0</v>
      </c>
      <c r="AJ9741">
        <f t="shared" si="940"/>
        <v>0</v>
      </c>
      <c r="AK9741">
        <v>0</v>
      </c>
      <c r="AL9741" t="str">
        <f>IF(AA9741="","",IFERROR(IF(ISNUMBER('Procytrat 2001'!F243),'Procytrat 2001'!F243,IF(ISNUMBER(SEARCH("12",'Procytrat 2001'!F243)),EDATE(AB9741,12),IF(ISNUMBER(SEARCH("6",'Procytrat 2001'!F243)),EDATE(AB9741,6),IF(ISNUMBER(SEARCH("3",'Procytrat 2001'!F243)),EDATE(AB9741,3),DATEVALUE('Procytrat 2001'!F243))))),""))</f>
        <v/>
      </c>
      <c r="AM9741" t="str">
        <f t="shared" ca="1" si="941"/>
        <v/>
      </c>
    </row>
    <row r="9742" spans="27:39" x14ac:dyDescent="0.3">
      <c r="AA9742" t="str">
        <f>IF(COUNTA('Procytrat 2001'!E244,'Procytrat 2001'!D244,'Procytrat 2001'!C244)&gt;0,"2001","")</f>
        <v/>
      </c>
      <c r="AB9742" t="str">
        <f>IFERROR(IF(ISNUMBER('Procytrat 2001'!E244),'Procytrat 2001'!E244,DATEVALUE('Procytrat 2001'!E244)),"")</f>
        <v/>
      </c>
      <c r="AC9742" t="str">
        <f>IF(AA9742="","",'Procytrat 2001'!D244)</f>
        <v/>
      </c>
      <c r="AD9742" t="str">
        <f>IF(AA9742="","",IFERROR(1*'Procytrat 2001'!C244,IFERROR(_xludf.NUMBERVALUE('Procytrat 2001'!C244,".",","),IFERROR(_xludf.NUMBERVALUE('Procytrat 2001'!C244,",","."),0))))</f>
        <v/>
      </c>
      <c r="AE9742" t="str">
        <f>IF(AA9742="","",'Procytrat 2001'!N244)</f>
        <v/>
      </c>
      <c r="AF9742">
        <f t="shared" si="936"/>
        <v>0</v>
      </c>
      <c r="AG9742" t="str">
        <f t="shared" si="937"/>
        <v/>
      </c>
      <c r="AH9742" t="str">
        <f t="shared" si="938"/>
        <v/>
      </c>
      <c r="AI9742">
        <f t="shared" si="939"/>
        <v>0</v>
      </c>
      <c r="AJ9742">
        <f t="shared" si="940"/>
        <v>0</v>
      </c>
      <c r="AK9742">
        <v>0</v>
      </c>
      <c r="AL9742" t="str">
        <f>IF(AA9742="","",IFERROR(IF(ISNUMBER('Procytrat 2001'!F244),'Procytrat 2001'!F244,IF(ISNUMBER(SEARCH("12",'Procytrat 2001'!F244)),EDATE(AB9742,12),IF(ISNUMBER(SEARCH("6",'Procytrat 2001'!F244)),EDATE(AB9742,6),IF(ISNUMBER(SEARCH("3",'Procytrat 2001'!F244)),EDATE(AB9742,3),DATEVALUE('Procytrat 2001'!F244))))),""))</f>
        <v/>
      </c>
      <c r="AM9742" t="str">
        <f t="shared" ca="1" si="941"/>
        <v/>
      </c>
    </row>
    <row r="9743" spans="27:39" x14ac:dyDescent="0.3">
      <c r="AA9743" t="str">
        <f>IF(COUNTA('Procytrat 2001'!E245,'Procytrat 2001'!D245,'Procytrat 2001'!C245)&gt;0,"2001","")</f>
        <v/>
      </c>
      <c r="AB9743" t="str">
        <f>IFERROR(IF(ISNUMBER('Procytrat 2001'!E245),'Procytrat 2001'!E245,DATEVALUE('Procytrat 2001'!E245)),"")</f>
        <v/>
      </c>
      <c r="AC9743" t="str">
        <f>IF(AA9743="","",'Procytrat 2001'!D245)</f>
        <v/>
      </c>
      <c r="AD9743" t="str">
        <f>IF(AA9743="","",IFERROR(1*'Procytrat 2001'!C245,IFERROR(_xludf.NUMBERVALUE('Procytrat 2001'!C245,".",","),IFERROR(_xludf.NUMBERVALUE('Procytrat 2001'!C245,",","."),0))))</f>
        <v/>
      </c>
      <c r="AE9743" t="str">
        <f>IF(AA9743="","",'Procytrat 2001'!N245)</f>
        <v/>
      </c>
      <c r="AF9743">
        <f t="shared" si="936"/>
        <v>0</v>
      </c>
      <c r="AG9743" t="str">
        <f t="shared" si="937"/>
        <v/>
      </c>
      <c r="AH9743" t="str">
        <f t="shared" si="938"/>
        <v/>
      </c>
      <c r="AI9743">
        <f t="shared" si="939"/>
        <v>0</v>
      </c>
      <c r="AJ9743">
        <f t="shared" si="940"/>
        <v>0</v>
      </c>
      <c r="AK9743">
        <v>0</v>
      </c>
      <c r="AL9743" t="str">
        <f>IF(AA9743="","",IFERROR(IF(ISNUMBER('Procytrat 2001'!F245),'Procytrat 2001'!F245,IF(ISNUMBER(SEARCH("12",'Procytrat 2001'!F245)),EDATE(AB9743,12),IF(ISNUMBER(SEARCH("6",'Procytrat 2001'!F245)),EDATE(AB9743,6),IF(ISNUMBER(SEARCH("3",'Procytrat 2001'!F245)),EDATE(AB9743,3),DATEVALUE('Procytrat 2001'!F245))))),""))</f>
        <v/>
      </c>
      <c r="AM9743" t="str">
        <f t="shared" ca="1" si="941"/>
        <v/>
      </c>
    </row>
    <row r="9744" spans="27:39" x14ac:dyDescent="0.3">
      <c r="AA9744" t="str">
        <f>IF(COUNTA('Procytrat 2001'!E246,'Procytrat 2001'!D246,'Procytrat 2001'!C246)&gt;0,"2001","")</f>
        <v/>
      </c>
      <c r="AB9744" t="str">
        <f>IFERROR(IF(ISNUMBER('Procytrat 2001'!E246),'Procytrat 2001'!E246,DATEVALUE('Procytrat 2001'!E246)),"")</f>
        <v/>
      </c>
      <c r="AC9744" t="str">
        <f>IF(AA9744="","",'Procytrat 2001'!D246)</f>
        <v/>
      </c>
      <c r="AD9744" t="str">
        <f>IF(AA9744="","",IFERROR(1*'Procytrat 2001'!C246,IFERROR(_xludf.NUMBERVALUE('Procytrat 2001'!C246,".",","),IFERROR(_xludf.NUMBERVALUE('Procytrat 2001'!C246,",","."),0))))</f>
        <v/>
      </c>
      <c r="AE9744" t="str">
        <f>IF(AA9744="","",'Procytrat 2001'!N246)</f>
        <v/>
      </c>
      <c r="AF9744">
        <f t="shared" si="936"/>
        <v>0</v>
      </c>
      <c r="AG9744" t="str">
        <f t="shared" si="937"/>
        <v/>
      </c>
      <c r="AH9744" t="str">
        <f t="shared" si="938"/>
        <v/>
      </c>
      <c r="AI9744">
        <f t="shared" si="939"/>
        <v>0</v>
      </c>
      <c r="AJ9744">
        <f t="shared" si="940"/>
        <v>0</v>
      </c>
      <c r="AK9744">
        <v>0</v>
      </c>
      <c r="AL9744" t="str">
        <f>IF(AA9744="","",IFERROR(IF(ISNUMBER('Procytrat 2001'!F246),'Procytrat 2001'!F246,IF(ISNUMBER(SEARCH("12",'Procytrat 2001'!F246)),EDATE(AB9744,12),IF(ISNUMBER(SEARCH("6",'Procytrat 2001'!F246)),EDATE(AB9744,6),IF(ISNUMBER(SEARCH("3",'Procytrat 2001'!F246)),EDATE(AB9744,3),DATEVALUE('Procytrat 2001'!F246))))),""))</f>
        <v/>
      </c>
      <c r="AM9744" t="str">
        <f t="shared" ca="1" si="941"/>
        <v/>
      </c>
    </row>
    <row r="9745" spans="27:39" x14ac:dyDescent="0.3">
      <c r="AA9745" t="str">
        <f>IF(COUNTA('Procytrat 2001'!E247,'Procytrat 2001'!D247,'Procytrat 2001'!C247)&gt;0,"2001","")</f>
        <v/>
      </c>
      <c r="AB9745" t="str">
        <f>IFERROR(IF(ISNUMBER('Procytrat 2001'!E247),'Procytrat 2001'!E247,DATEVALUE('Procytrat 2001'!E247)),"")</f>
        <v/>
      </c>
      <c r="AC9745" t="str">
        <f>IF(AA9745="","",'Procytrat 2001'!D247)</f>
        <v/>
      </c>
      <c r="AD9745" t="str">
        <f>IF(AA9745="","",IFERROR(1*'Procytrat 2001'!C247,IFERROR(_xludf.NUMBERVALUE('Procytrat 2001'!C247,".",","),IFERROR(_xludf.NUMBERVALUE('Procytrat 2001'!C247,",","."),0))))</f>
        <v/>
      </c>
      <c r="AE9745" t="str">
        <f>IF(AA9745="","",'Procytrat 2001'!N247)</f>
        <v/>
      </c>
      <c r="AF9745">
        <f t="shared" si="936"/>
        <v>0</v>
      </c>
      <c r="AG9745" t="str">
        <f t="shared" si="937"/>
        <v/>
      </c>
      <c r="AH9745" t="str">
        <f t="shared" si="938"/>
        <v/>
      </c>
      <c r="AI9745">
        <f t="shared" si="939"/>
        <v>0</v>
      </c>
      <c r="AJ9745">
        <f t="shared" si="940"/>
        <v>0</v>
      </c>
      <c r="AK9745">
        <v>0</v>
      </c>
      <c r="AL9745" t="str">
        <f>IF(AA9745="","",IFERROR(IF(ISNUMBER('Procytrat 2001'!F247),'Procytrat 2001'!F247,IF(ISNUMBER(SEARCH("12",'Procytrat 2001'!F247)),EDATE(AB9745,12),IF(ISNUMBER(SEARCH("6",'Procytrat 2001'!F247)),EDATE(AB9745,6),IF(ISNUMBER(SEARCH("3",'Procytrat 2001'!F247)),EDATE(AB9745,3),DATEVALUE('Procytrat 2001'!F247))))),""))</f>
        <v/>
      </c>
      <c r="AM9745" t="str">
        <f t="shared" ca="1" si="941"/>
        <v/>
      </c>
    </row>
    <row r="9746" spans="27:39" x14ac:dyDescent="0.3">
      <c r="AA9746" t="str">
        <f>IF(COUNTA('Procytrat 2001'!E248,'Procytrat 2001'!D248,'Procytrat 2001'!C248)&gt;0,"2001","")</f>
        <v/>
      </c>
      <c r="AB9746" t="str">
        <f>IFERROR(IF(ISNUMBER('Procytrat 2001'!E248),'Procytrat 2001'!E248,DATEVALUE('Procytrat 2001'!E248)),"")</f>
        <v/>
      </c>
      <c r="AC9746" t="str">
        <f>IF(AA9746="","",'Procytrat 2001'!D248)</f>
        <v/>
      </c>
      <c r="AD9746" t="str">
        <f>IF(AA9746="","",IFERROR(1*'Procytrat 2001'!C248,IFERROR(_xludf.NUMBERVALUE('Procytrat 2001'!C248,".",","),IFERROR(_xludf.NUMBERVALUE('Procytrat 2001'!C248,",","."),0))))</f>
        <v/>
      </c>
      <c r="AE9746" t="str">
        <f>IF(AA9746="","",'Procytrat 2001'!N248)</f>
        <v/>
      </c>
      <c r="AF9746">
        <f t="shared" si="936"/>
        <v>0</v>
      </c>
      <c r="AG9746" t="str">
        <f t="shared" si="937"/>
        <v/>
      </c>
      <c r="AH9746" t="str">
        <f t="shared" si="938"/>
        <v/>
      </c>
      <c r="AI9746">
        <f t="shared" si="939"/>
        <v>0</v>
      </c>
      <c r="AJ9746">
        <f t="shared" si="940"/>
        <v>0</v>
      </c>
      <c r="AK9746">
        <v>0</v>
      </c>
      <c r="AL9746" t="str">
        <f>IF(AA9746="","",IFERROR(IF(ISNUMBER('Procytrat 2001'!F248),'Procytrat 2001'!F248,IF(ISNUMBER(SEARCH("12",'Procytrat 2001'!F248)),EDATE(AB9746,12),IF(ISNUMBER(SEARCH("6",'Procytrat 2001'!F248)),EDATE(AB9746,6),IF(ISNUMBER(SEARCH("3",'Procytrat 2001'!F248)),EDATE(AB9746,3),DATEVALUE('Procytrat 2001'!F248))))),""))</f>
        <v/>
      </c>
      <c r="AM9746" t="str">
        <f t="shared" ca="1" si="941"/>
        <v/>
      </c>
    </row>
    <row r="9747" spans="27:39" x14ac:dyDescent="0.3">
      <c r="AA9747" t="str">
        <f>IF(COUNTA('Procytrat 2001'!E249,'Procytrat 2001'!D249,'Procytrat 2001'!C249)&gt;0,"2001","")</f>
        <v/>
      </c>
      <c r="AB9747" t="str">
        <f>IFERROR(IF(ISNUMBER('Procytrat 2001'!E249),'Procytrat 2001'!E249,DATEVALUE('Procytrat 2001'!E249)),"")</f>
        <v/>
      </c>
      <c r="AC9747" t="str">
        <f>IF(AA9747="","",'Procytrat 2001'!D249)</f>
        <v/>
      </c>
      <c r="AD9747" t="str">
        <f>IF(AA9747="","",IFERROR(1*'Procytrat 2001'!C249,IFERROR(_xludf.NUMBERVALUE('Procytrat 2001'!C249,".",","),IFERROR(_xludf.NUMBERVALUE('Procytrat 2001'!C249,",","."),0))))</f>
        <v/>
      </c>
      <c r="AE9747" t="str">
        <f>IF(AA9747="","",'Procytrat 2001'!N249)</f>
        <v/>
      </c>
      <c r="AF9747">
        <f t="shared" si="936"/>
        <v>0</v>
      </c>
      <c r="AG9747" t="str">
        <f t="shared" si="937"/>
        <v/>
      </c>
      <c r="AH9747" t="str">
        <f t="shared" si="938"/>
        <v/>
      </c>
      <c r="AI9747">
        <f t="shared" si="939"/>
        <v>0</v>
      </c>
      <c r="AJ9747">
        <f t="shared" si="940"/>
        <v>0</v>
      </c>
      <c r="AK9747">
        <v>0</v>
      </c>
      <c r="AL9747" t="str">
        <f>IF(AA9747="","",IFERROR(IF(ISNUMBER('Procytrat 2001'!F249),'Procytrat 2001'!F249,IF(ISNUMBER(SEARCH("12",'Procytrat 2001'!F249)),EDATE(AB9747,12),IF(ISNUMBER(SEARCH("6",'Procytrat 2001'!F249)),EDATE(AB9747,6),IF(ISNUMBER(SEARCH("3",'Procytrat 2001'!F249)),EDATE(AB9747,3),DATEVALUE('Procytrat 2001'!F249))))),""))</f>
        <v/>
      </c>
      <c r="AM9747" t="str">
        <f t="shared" ca="1" si="941"/>
        <v/>
      </c>
    </row>
    <row r="9748" spans="27:39" x14ac:dyDescent="0.3">
      <c r="AA9748" t="str">
        <f>IF(COUNTA('Procytrat 2001'!E250,'Procytrat 2001'!D250,'Procytrat 2001'!C250)&gt;0,"2001","")</f>
        <v/>
      </c>
      <c r="AB9748" t="str">
        <f>IFERROR(IF(ISNUMBER('Procytrat 2001'!E250),'Procytrat 2001'!E250,DATEVALUE('Procytrat 2001'!E250)),"")</f>
        <v/>
      </c>
      <c r="AC9748" t="str">
        <f>IF(AA9748="","",'Procytrat 2001'!D250)</f>
        <v/>
      </c>
      <c r="AD9748" t="str">
        <f>IF(AA9748="","",IFERROR(1*'Procytrat 2001'!C250,IFERROR(_xludf.NUMBERVALUE('Procytrat 2001'!C250,".",","),IFERROR(_xludf.NUMBERVALUE('Procytrat 2001'!C250,",","."),0))))</f>
        <v/>
      </c>
      <c r="AE9748" t="str">
        <f>IF(AA9748="","",'Procytrat 2001'!N250)</f>
        <v/>
      </c>
      <c r="AF9748">
        <f t="shared" si="936"/>
        <v>0</v>
      </c>
      <c r="AG9748" t="str">
        <f t="shared" si="937"/>
        <v/>
      </c>
      <c r="AH9748" t="str">
        <f t="shared" si="938"/>
        <v/>
      </c>
      <c r="AI9748">
        <f t="shared" si="939"/>
        <v>0</v>
      </c>
      <c r="AJ9748">
        <f t="shared" si="940"/>
        <v>0</v>
      </c>
      <c r="AK9748">
        <v>0</v>
      </c>
      <c r="AL9748" t="str">
        <f>IF(AA9748="","",IFERROR(IF(ISNUMBER('Procytrat 2001'!F250),'Procytrat 2001'!F250,IF(ISNUMBER(SEARCH("12",'Procytrat 2001'!F250)),EDATE(AB9748,12),IF(ISNUMBER(SEARCH("6",'Procytrat 2001'!F250)),EDATE(AB9748,6),IF(ISNUMBER(SEARCH("3",'Procytrat 2001'!F250)),EDATE(AB9748,3),DATEVALUE('Procytrat 2001'!F250))))),""))</f>
        <v/>
      </c>
      <c r="AM9748" t="str">
        <f t="shared" ca="1" si="941"/>
        <v/>
      </c>
    </row>
    <row r="9749" spans="27:39" x14ac:dyDescent="0.3">
      <c r="AA9749" t="str">
        <f>IF(COUNTA('Procytrat 2001'!E251,'Procytrat 2001'!D251,'Procytrat 2001'!C251)&gt;0,"2001","")</f>
        <v/>
      </c>
      <c r="AB9749" t="str">
        <f>IFERROR(IF(ISNUMBER('Procytrat 2001'!E251),'Procytrat 2001'!E251,DATEVALUE('Procytrat 2001'!E251)),"")</f>
        <v/>
      </c>
      <c r="AC9749" t="str">
        <f>IF(AA9749="","",'Procytrat 2001'!D251)</f>
        <v/>
      </c>
      <c r="AD9749" t="str">
        <f>IF(AA9749="","",IFERROR(1*'Procytrat 2001'!C251,IFERROR(_xludf.NUMBERVALUE('Procytrat 2001'!C251,".",","),IFERROR(_xludf.NUMBERVALUE('Procytrat 2001'!C251,",","."),0))))</f>
        <v/>
      </c>
      <c r="AE9749" t="str">
        <f>IF(AA9749="","",'Procytrat 2001'!N251)</f>
        <v/>
      </c>
      <c r="AF9749">
        <f t="shared" si="936"/>
        <v>0</v>
      </c>
      <c r="AG9749" t="str">
        <f t="shared" si="937"/>
        <v/>
      </c>
      <c r="AH9749" t="str">
        <f t="shared" si="938"/>
        <v/>
      </c>
      <c r="AI9749">
        <f t="shared" si="939"/>
        <v>0</v>
      </c>
      <c r="AJ9749">
        <f t="shared" si="940"/>
        <v>0</v>
      </c>
      <c r="AK9749">
        <v>0</v>
      </c>
      <c r="AL9749" t="str">
        <f>IF(AA9749="","",IFERROR(IF(ISNUMBER('Procytrat 2001'!F251),'Procytrat 2001'!F251,IF(ISNUMBER(SEARCH("12",'Procytrat 2001'!F251)),EDATE(AB9749,12),IF(ISNUMBER(SEARCH("6",'Procytrat 2001'!F251)),EDATE(AB9749,6),IF(ISNUMBER(SEARCH("3",'Procytrat 2001'!F251)),EDATE(AB9749,3),DATEVALUE('Procytrat 2001'!F251))))),""))</f>
        <v/>
      </c>
      <c r="AM9749" t="str">
        <f t="shared" ca="1" si="941"/>
        <v/>
      </c>
    </row>
    <row r="9750" spans="27:39" x14ac:dyDescent="0.3">
      <c r="AA9750" t="str">
        <f>IF(COUNTA('Procytrat 2001'!E252,'Procytrat 2001'!D252,'Procytrat 2001'!C252)&gt;0,"2001","")</f>
        <v/>
      </c>
      <c r="AB9750" t="str">
        <f>IFERROR(IF(ISNUMBER('Procytrat 2001'!E252),'Procytrat 2001'!E252,DATEVALUE('Procytrat 2001'!E252)),"")</f>
        <v/>
      </c>
      <c r="AC9750" t="str">
        <f>IF(AA9750="","",'Procytrat 2001'!D252)</f>
        <v/>
      </c>
      <c r="AD9750" t="str">
        <f>IF(AA9750="","",IFERROR(1*'Procytrat 2001'!C252,IFERROR(_xludf.NUMBERVALUE('Procytrat 2001'!C252,".",","),IFERROR(_xludf.NUMBERVALUE('Procytrat 2001'!C252,",","."),0))))</f>
        <v/>
      </c>
      <c r="AE9750" t="str">
        <f>IF(AA9750="","",'Procytrat 2001'!N252)</f>
        <v/>
      </c>
      <c r="AF9750">
        <f t="shared" si="936"/>
        <v>0</v>
      </c>
      <c r="AG9750" t="str">
        <f t="shared" si="937"/>
        <v/>
      </c>
      <c r="AH9750" t="str">
        <f t="shared" si="938"/>
        <v/>
      </c>
      <c r="AI9750">
        <f t="shared" si="939"/>
        <v>0</v>
      </c>
      <c r="AJ9750">
        <f t="shared" si="940"/>
        <v>0</v>
      </c>
      <c r="AK9750">
        <v>0</v>
      </c>
      <c r="AL9750" t="str">
        <f>IF(AA9750="","",IFERROR(IF(ISNUMBER('Procytrat 2001'!F252),'Procytrat 2001'!F252,IF(ISNUMBER(SEARCH("12",'Procytrat 2001'!F252)),EDATE(AB9750,12),IF(ISNUMBER(SEARCH("6",'Procytrat 2001'!F252)),EDATE(AB9750,6),IF(ISNUMBER(SEARCH("3",'Procytrat 2001'!F252)),EDATE(AB9750,3),DATEVALUE('Procytrat 2001'!F252))))),""))</f>
        <v/>
      </c>
      <c r="AM9750" t="str">
        <f t="shared" ca="1" si="941"/>
        <v/>
      </c>
    </row>
    <row r="9751" spans="27:39" x14ac:dyDescent="0.3">
      <c r="AA9751" t="str">
        <f>IF(COUNTA('Procytrat 2001'!E253,'Procytrat 2001'!D253,'Procytrat 2001'!C253)&gt;0,"2001","")</f>
        <v/>
      </c>
      <c r="AB9751" t="str">
        <f>IFERROR(IF(ISNUMBER('Procytrat 2001'!E253),'Procytrat 2001'!E253,DATEVALUE('Procytrat 2001'!E253)),"")</f>
        <v/>
      </c>
      <c r="AC9751" t="str">
        <f>IF(AA9751="","",'Procytrat 2001'!D253)</f>
        <v/>
      </c>
      <c r="AD9751" t="str">
        <f>IF(AA9751="","",IFERROR(1*'Procytrat 2001'!C253,IFERROR(_xludf.NUMBERVALUE('Procytrat 2001'!C253,".",","),IFERROR(_xludf.NUMBERVALUE('Procytrat 2001'!C253,",","."),0))))</f>
        <v/>
      </c>
      <c r="AE9751" t="str">
        <f>IF(AA9751="","",'Procytrat 2001'!N253)</f>
        <v/>
      </c>
      <c r="AF9751">
        <f t="shared" si="936"/>
        <v>0</v>
      </c>
      <c r="AG9751" t="str">
        <f t="shared" si="937"/>
        <v/>
      </c>
      <c r="AH9751" t="str">
        <f t="shared" si="938"/>
        <v/>
      </c>
      <c r="AI9751">
        <f t="shared" si="939"/>
        <v>0</v>
      </c>
      <c r="AJ9751">
        <f t="shared" si="940"/>
        <v>0</v>
      </c>
      <c r="AK9751">
        <v>0</v>
      </c>
      <c r="AL9751" t="str">
        <f>IF(AA9751="","",IFERROR(IF(ISNUMBER('Procytrat 2001'!F253),'Procytrat 2001'!F253,IF(ISNUMBER(SEARCH("12",'Procytrat 2001'!F253)),EDATE(AB9751,12),IF(ISNUMBER(SEARCH("6",'Procytrat 2001'!F253)),EDATE(AB9751,6),IF(ISNUMBER(SEARCH("3",'Procytrat 2001'!F253)),EDATE(AB9751,3),DATEVALUE('Procytrat 2001'!F253))))),""))</f>
        <v/>
      </c>
      <c r="AM9751" t="str">
        <f t="shared" ca="1" si="941"/>
        <v/>
      </c>
    </row>
    <row r="9752" spans="27:39" x14ac:dyDescent="0.3">
      <c r="AA9752" t="str">
        <f>IF(COUNTA('Procytrat 2001'!E254,'Procytrat 2001'!D254,'Procytrat 2001'!C254)&gt;0,"2001","")</f>
        <v/>
      </c>
      <c r="AB9752" t="str">
        <f>IFERROR(IF(ISNUMBER('Procytrat 2001'!E254),'Procytrat 2001'!E254,DATEVALUE('Procytrat 2001'!E254)),"")</f>
        <v/>
      </c>
      <c r="AC9752" t="str">
        <f>IF(AA9752="","",'Procytrat 2001'!D254)</f>
        <v/>
      </c>
      <c r="AD9752" t="str">
        <f>IF(AA9752="","",IFERROR(1*'Procytrat 2001'!C254,IFERROR(_xludf.NUMBERVALUE('Procytrat 2001'!C254,".",","),IFERROR(_xludf.NUMBERVALUE('Procytrat 2001'!C254,",","."),0))))</f>
        <v/>
      </c>
      <c r="AE9752" t="str">
        <f>IF(AA9752="","",'Procytrat 2001'!N254)</f>
        <v/>
      </c>
      <c r="AF9752">
        <f t="shared" si="936"/>
        <v>0</v>
      </c>
      <c r="AG9752" t="str">
        <f t="shared" si="937"/>
        <v/>
      </c>
      <c r="AH9752" t="str">
        <f t="shared" si="938"/>
        <v/>
      </c>
      <c r="AI9752">
        <f t="shared" si="939"/>
        <v>0</v>
      </c>
      <c r="AJ9752">
        <f t="shared" si="940"/>
        <v>0</v>
      </c>
      <c r="AK9752">
        <v>0</v>
      </c>
      <c r="AL9752" t="str">
        <f>IF(AA9752="","",IFERROR(IF(ISNUMBER('Procytrat 2001'!F254),'Procytrat 2001'!F254,IF(ISNUMBER(SEARCH("12",'Procytrat 2001'!F254)),EDATE(AB9752,12),IF(ISNUMBER(SEARCH("6",'Procytrat 2001'!F254)),EDATE(AB9752,6),IF(ISNUMBER(SEARCH("3",'Procytrat 2001'!F254)),EDATE(AB9752,3),DATEVALUE('Procytrat 2001'!F254))))),""))</f>
        <v/>
      </c>
      <c r="AM9752" t="str">
        <f t="shared" ca="1" si="941"/>
        <v/>
      </c>
    </row>
    <row r="9753" spans="27:39" x14ac:dyDescent="0.3">
      <c r="AA9753" t="str">
        <f>IF(COUNTA('Procytrat 2001'!E255,'Procytrat 2001'!D255,'Procytrat 2001'!C255)&gt;0,"2001","")</f>
        <v/>
      </c>
      <c r="AB9753" t="str">
        <f>IFERROR(IF(ISNUMBER('Procytrat 2001'!E255),'Procytrat 2001'!E255,DATEVALUE('Procytrat 2001'!E255)),"")</f>
        <v/>
      </c>
      <c r="AC9753" t="str">
        <f>IF(AA9753="","",'Procytrat 2001'!D255)</f>
        <v/>
      </c>
      <c r="AD9753" t="str">
        <f>IF(AA9753="","",IFERROR(1*'Procytrat 2001'!C255,IFERROR(_xludf.NUMBERVALUE('Procytrat 2001'!C255,".",","),IFERROR(_xludf.NUMBERVALUE('Procytrat 2001'!C255,",","."),0))))</f>
        <v/>
      </c>
      <c r="AE9753" t="str">
        <f>IF(AA9753="","",'Procytrat 2001'!N255)</f>
        <v/>
      </c>
      <c r="AF9753">
        <f t="shared" si="936"/>
        <v>0</v>
      </c>
      <c r="AG9753" t="str">
        <f t="shared" si="937"/>
        <v/>
      </c>
      <c r="AH9753" t="str">
        <f t="shared" si="938"/>
        <v/>
      </c>
      <c r="AI9753">
        <f t="shared" si="939"/>
        <v>0</v>
      </c>
      <c r="AJ9753">
        <f t="shared" si="940"/>
        <v>0</v>
      </c>
      <c r="AK9753">
        <v>0</v>
      </c>
      <c r="AL9753" t="str">
        <f>IF(AA9753="","",IFERROR(IF(ISNUMBER('Procytrat 2001'!F255),'Procytrat 2001'!F255,IF(ISNUMBER(SEARCH("12",'Procytrat 2001'!F255)),EDATE(AB9753,12),IF(ISNUMBER(SEARCH("6",'Procytrat 2001'!F255)),EDATE(AB9753,6),IF(ISNUMBER(SEARCH("3",'Procytrat 2001'!F255)),EDATE(AB9753,3),DATEVALUE('Procytrat 2001'!F255))))),""))</f>
        <v/>
      </c>
      <c r="AM9753" t="str">
        <f t="shared" ca="1" si="941"/>
        <v/>
      </c>
    </row>
    <row r="9754" spans="27:39" x14ac:dyDescent="0.3">
      <c r="AA9754" t="str">
        <f>IF(COUNTA('Procytrat 2001'!E256,'Procytrat 2001'!D256,'Procytrat 2001'!C256)&gt;0,"2001","")</f>
        <v/>
      </c>
      <c r="AB9754" t="str">
        <f>IFERROR(IF(ISNUMBER('Procytrat 2001'!E256),'Procytrat 2001'!E256,DATEVALUE('Procytrat 2001'!E256)),"")</f>
        <v/>
      </c>
      <c r="AC9754" t="str">
        <f>IF(AA9754="","",'Procytrat 2001'!D256)</f>
        <v/>
      </c>
      <c r="AD9754" t="str">
        <f>IF(AA9754="","",IFERROR(1*'Procytrat 2001'!C256,IFERROR(_xludf.NUMBERVALUE('Procytrat 2001'!C256,".",","),IFERROR(_xludf.NUMBERVALUE('Procytrat 2001'!C256,",","."),0))))</f>
        <v/>
      </c>
      <c r="AE9754" t="str">
        <f>IF(AA9754="","",'Procytrat 2001'!N256)</f>
        <v/>
      </c>
      <c r="AF9754">
        <f t="shared" si="936"/>
        <v>0</v>
      </c>
      <c r="AG9754" t="str">
        <f t="shared" si="937"/>
        <v/>
      </c>
      <c r="AH9754" t="str">
        <f t="shared" si="938"/>
        <v/>
      </c>
      <c r="AI9754">
        <f t="shared" si="939"/>
        <v>0</v>
      </c>
      <c r="AJ9754">
        <f t="shared" si="940"/>
        <v>0</v>
      </c>
      <c r="AK9754">
        <v>0</v>
      </c>
      <c r="AL9754" t="str">
        <f>IF(AA9754="","",IFERROR(IF(ISNUMBER('Procytrat 2001'!F256),'Procytrat 2001'!F256,IF(ISNUMBER(SEARCH("12",'Procytrat 2001'!F256)),EDATE(AB9754,12),IF(ISNUMBER(SEARCH("6",'Procytrat 2001'!F256)),EDATE(AB9754,6),IF(ISNUMBER(SEARCH("3",'Procytrat 2001'!F256)),EDATE(AB9754,3),DATEVALUE('Procytrat 2001'!F256))))),""))</f>
        <v/>
      </c>
      <c r="AM9754" t="str">
        <f t="shared" ca="1" si="941"/>
        <v/>
      </c>
    </row>
    <row r="9755" spans="27:39" x14ac:dyDescent="0.3">
      <c r="AA9755" t="str">
        <f>IF(COUNTA('Procytrat 2001'!E257,'Procytrat 2001'!D257,'Procytrat 2001'!C257)&gt;0,"2001","")</f>
        <v/>
      </c>
      <c r="AB9755" t="str">
        <f>IFERROR(IF(ISNUMBER('Procytrat 2001'!E257),'Procytrat 2001'!E257,DATEVALUE('Procytrat 2001'!E257)),"")</f>
        <v/>
      </c>
      <c r="AC9755" t="str">
        <f>IF(AA9755="","",'Procytrat 2001'!D257)</f>
        <v/>
      </c>
      <c r="AD9755" t="str">
        <f>IF(AA9755="","",IFERROR(1*'Procytrat 2001'!C257,IFERROR(_xludf.NUMBERVALUE('Procytrat 2001'!C257,".",","),IFERROR(_xludf.NUMBERVALUE('Procytrat 2001'!C257,",","."),0))))</f>
        <v/>
      </c>
      <c r="AE9755" t="str">
        <f>IF(AA9755="","",'Procytrat 2001'!N257)</f>
        <v/>
      </c>
      <c r="AF9755">
        <f t="shared" si="936"/>
        <v>0</v>
      </c>
      <c r="AG9755" t="str">
        <f t="shared" si="937"/>
        <v/>
      </c>
      <c r="AH9755" t="str">
        <f t="shared" si="938"/>
        <v/>
      </c>
      <c r="AI9755">
        <f t="shared" si="939"/>
        <v>0</v>
      </c>
      <c r="AJ9755">
        <f t="shared" si="940"/>
        <v>0</v>
      </c>
      <c r="AK9755">
        <v>0</v>
      </c>
      <c r="AL9755" t="str">
        <f>IF(AA9755="","",IFERROR(IF(ISNUMBER('Procytrat 2001'!F257),'Procytrat 2001'!F257,IF(ISNUMBER(SEARCH("12",'Procytrat 2001'!F257)),EDATE(AB9755,12),IF(ISNUMBER(SEARCH("6",'Procytrat 2001'!F257)),EDATE(AB9755,6),IF(ISNUMBER(SEARCH("3",'Procytrat 2001'!F257)),EDATE(AB9755,3),DATEVALUE('Procytrat 2001'!F257))))),""))</f>
        <v/>
      </c>
      <c r="AM9755" t="str">
        <f t="shared" ca="1" si="941"/>
        <v/>
      </c>
    </row>
    <row r="9756" spans="27:39" x14ac:dyDescent="0.3">
      <c r="AA9756" t="str">
        <f>IF(COUNTA('Procytrat 2001'!E258,'Procytrat 2001'!D258,'Procytrat 2001'!C258)&gt;0,"2001","")</f>
        <v/>
      </c>
      <c r="AB9756" t="str">
        <f>IFERROR(IF(ISNUMBER('Procytrat 2001'!E258),'Procytrat 2001'!E258,DATEVALUE('Procytrat 2001'!E258)),"")</f>
        <v/>
      </c>
      <c r="AC9756" t="str">
        <f>IF(AA9756="","",'Procytrat 2001'!D258)</f>
        <v/>
      </c>
      <c r="AD9756" t="str">
        <f>IF(AA9756="","",IFERROR(1*'Procytrat 2001'!C258,IFERROR(_xludf.NUMBERVALUE('Procytrat 2001'!C258,".",","),IFERROR(_xludf.NUMBERVALUE('Procytrat 2001'!C258,",","."),0))))</f>
        <v/>
      </c>
      <c r="AE9756" t="str">
        <f>IF(AA9756="","",'Procytrat 2001'!N258)</f>
        <v/>
      </c>
      <c r="AF9756">
        <f t="shared" si="936"/>
        <v>0</v>
      </c>
      <c r="AG9756" t="str">
        <f t="shared" si="937"/>
        <v/>
      </c>
      <c r="AH9756" t="str">
        <f t="shared" si="938"/>
        <v/>
      </c>
      <c r="AI9756">
        <f t="shared" si="939"/>
        <v>0</v>
      </c>
      <c r="AJ9756">
        <f t="shared" si="940"/>
        <v>0</v>
      </c>
      <c r="AK9756">
        <v>0</v>
      </c>
      <c r="AL9756" t="str">
        <f>IF(AA9756="","",IFERROR(IF(ISNUMBER('Procytrat 2001'!F258),'Procytrat 2001'!F258,IF(ISNUMBER(SEARCH("12",'Procytrat 2001'!F258)),EDATE(AB9756,12),IF(ISNUMBER(SEARCH("6",'Procytrat 2001'!F258)),EDATE(AB9756,6),IF(ISNUMBER(SEARCH("3",'Procytrat 2001'!F258)),EDATE(AB9756,3),DATEVALUE('Procytrat 2001'!F258))))),""))</f>
        <v/>
      </c>
      <c r="AM9756" t="str">
        <f t="shared" ca="1" si="941"/>
        <v/>
      </c>
    </row>
    <row r="9757" spans="27:39" x14ac:dyDescent="0.3">
      <c r="AA9757" t="str">
        <f>IF(COUNTA('Procytrat 2001'!E259,'Procytrat 2001'!D259,'Procytrat 2001'!C259)&gt;0,"2001","")</f>
        <v/>
      </c>
      <c r="AB9757" t="str">
        <f>IFERROR(IF(ISNUMBER('Procytrat 2001'!E259),'Procytrat 2001'!E259,DATEVALUE('Procytrat 2001'!E259)),"")</f>
        <v/>
      </c>
      <c r="AC9757" t="str">
        <f>IF(AA9757="","",'Procytrat 2001'!D259)</f>
        <v/>
      </c>
      <c r="AD9757" t="str">
        <f>IF(AA9757="","",IFERROR(1*'Procytrat 2001'!C259,IFERROR(_xludf.NUMBERVALUE('Procytrat 2001'!C259,".",","),IFERROR(_xludf.NUMBERVALUE('Procytrat 2001'!C259,",","."),0))))</f>
        <v/>
      </c>
      <c r="AE9757" t="str">
        <f>IF(AA9757="","",'Procytrat 2001'!N259)</f>
        <v/>
      </c>
      <c r="AF9757">
        <f t="shared" si="936"/>
        <v>0</v>
      </c>
      <c r="AG9757" t="str">
        <f t="shared" si="937"/>
        <v/>
      </c>
      <c r="AH9757" t="str">
        <f t="shared" si="938"/>
        <v/>
      </c>
      <c r="AI9757">
        <f t="shared" si="939"/>
        <v>0</v>
      </c>
      <c r="AJ9757">
        <f t="shared" si="940"/>
        <v>0</v>
      </c>
      <c r="AK9757">
        <v>0</v>
      </c>
      <c r="AL9757" t="str">
        <f>IF(AA9757="","",IFERROR(IF(ISNUMBER('Procytrat 2001'!F259),'Procytrat 2001'!F259,IF(ISNUMBER(SEARCH("12",'Procytrat 2001'!F259)),EDATE(AB9757,12),IF(ISNUMBER(SEARCH("6",'Procytrat 2001'!F259)),EDATE(AB9757,6),IF(ISNUMBER(SEARCH("3",'Procytrat 2001'!F259)),EDATE(AB9757,3),DATEVALUE('Procytrat 2001'!F259))))),""))</f>
        <v/>
      </c>
      <c r="AM9757" t="str">
        <f t="shared" ca="1" si="941"/>
        <v/>
      </c>
    </row>
    <row r="9758" spans="27:39" x14ac:dyDescent="0.3">
      <c r="AA9758" t="str">
        <f>IF(COUNTA('Procytrat 2001'!E260,'Procytrat 2001'!D260,'Procytrat 2001'!C260)&gt;0,"2001","")</f>
        <v/>
      </c>
      <c r="AB9758" t="str">
        <f>IFERROR(IF(ISNUMBER('Procytrat 2001'!E260),'Procytrat 2001'!E260,DATEVALUE('Procytrat 2001'!E260)),"")</f>
        <v/>
      </c>
      <c r="AC9758" t="str">
        <f>IF(AA9758="","",'Procytrat 2001'!D260)</f>
        <v/>
      </c>
      <c r="AD9758" t="str">
        <f>IF(AA9758="","",IFERROR(1*'Procytrat 2001'!C260,IFERROR(_xludf.NUMBERVALUE('Procytrat 2001'!C260,".",","),IFERROR(_xludf.NUMBERVALUE('Procytrat 2001'!C260,",","."),0))))</f>
        <v/>
      </c>
      <c r="AE9758" t="str">
        <f>IF(AA9758="","",'Procytrat 2001'!N260)</f>
        <v/>
      </c>
      <c r="AF9758">
        <f t="shared" si="936"/>
        <v>0</v>
      </c>
      <c r="AG9758" t="str">
        <f t="shared" si="937"/>
        <v/>
      </c>
      <c r="AH9758" t="str">
        <f t="shared" si="938"/>
        <v/>
      </c>
      <c r="AI9758">
        <f t="shared" si="939"/>
        <v>0</v>
      </c>
      <c r="AJ9758">
        <f t="shared" si="940"/>
        <v>0</v>
      </c>
      <c r="AK9758">
        <v>0</v>
      </c>
      <c r="AL9758" t="str">
        <f>IF(AA9758="","",IFERROR(IF(ISNUMBER('Procytrat 2001'!F260),'Procytrat 2001'!F260,IF(ISNUMBER(SEARCH("12",'Procytrat 2001'!F260)),EDATE(AB9758,12),IF(ISNUMBER(SEARCH("6",'Procytrat 2001'!F260)),EDATE(AB9758,6),IF(ISNUMBER(SEARCH("3",'Procytrat 2001'!F260)),EDATE(AB9758,3),DATEVALUE('Procytrat 2001'!F260))))),""))</f>
        <v/>
      </c>
      <c r="AM9758" t="str">
        <f t="shared" ca="1" si="941"/>
        <v/>
      </c>
    </row>
    <row r="9759" spans="27:39" x14ac:dyDescent="0.3">
      <c r="AA9759" t="str">
        <f>IF(COUNTA('Procytrat 2001'!E261,'Procytrat 2001'!D261,'Procytrat 2001'!C261)&gt;0,"2001","")</f>
        <v/>
      </c>
      <c r="AB9759" t="str">
        <f>IFERROR(IF(ISNUMBER('Procytrat 2001'!E261),'Procytrat 2001'!E261,DATEVALUE('Procytrat 2001'!E261)),"")</f>
        <v/>
      </c>
      <c r="AC9759" t="str">
        <f>IF(AA9759="","",'Procytrat 2001'!D261)</f>
        <v/>
      </c>
      <c r="AD9759" t="str">
        <f>IF(AA9759="","",IFERROR(1*'Procytrat 2001'!C261,IFERROR(_xludf.NUMBERVALUE('Procytrat 2001'!C261,".",","),IFERROR(_xludf.NUMBERVALUE('Procytrat 2001'!C261,",","."),0))))</f>
        <v/>
      </c>
      <c r="AE9759" t="str">
        <f>IF(AA9759="","",'Procytrat 2001'!N261)</f>
        <v/>
      </c>
      <c r="AF9759">
        <f t="shared" si="936"/>
        <v>0</v>
      </c>
      <c r="AG9759" t="str">
        <f t="shared" si="937"/>
        <v/>
      </c>
      <c r="AH9759" t="str">
        <f t="shared" si="938"/>
        <v/>
      </c>
      <c r="AI9759">
        <f t="shared" si="939"/>
        <v>0</v>
      </c>
      <c r="AJ9759">
        <f t="shared" si="940"/>
        <v>0</v>
      </c>
      <c r="AK9759">
        <v>0</v>
      </c>
      <c r="AL9759" t="str">
        <f>IF(AA9759="","",IFERROR(IF(ISNUMBER('Procytrat 2001'!F261),'Procytrat 2001'!F261,IF(ISNUMBER(SEARCH("12",'Procytrat 2001'!F261)),EDATE(AB9759,12),IF(ISNUMBER(SEARCH("6",'Procytrat 2001'!F261)),EDATE(AB9759,6),IF(ISNUMBER(SEARCH("3",'Procytrat 2001'!F261)),EDATE(AB9759,3),DATEVALUE('Procytrat 2001'!F261))))),""))</f>
        <v/>
      </c>
      <c r="AM9759" t="str">
        <f t="shared" ca="1" si="941"/>
        <v/>
      </c>
    </row>
    <row r="9760" spans="27:39" x14ac:dyDescent="0.3">
      <c r="AA9760" t="str">
        <f>IF(COUNTA('Procytrat 2001'!E262,'Procytrat 2001'!D262,'Procytrat 2001'!C262)&gt;0,"2001","")</f>
        <v/>
      </c>
      <c r="AB9760" t="str">
        <f>IFERROR(IF(ISNUMBER('Procytrat 2001'!E262),'Procytrat 2001'!E262,DATEVALUE('Procytrat 2001'!E262)),"")</f>
        <v/>
      </c>
      <c r="AC9760" t="str">
        <f>IF(AA9760="","",'Procytrat 2001'!D262)</f>
        <v/>
      </c>
      <c r="AD9760" t="str">
        <f>IF(AA9760="","",IFERROR(1*'Procytrat 2001'!C262,IFERROR(_xludf.NUMBERVALUE('Procytrat 2001'!C262,".",","),IFERROR(_xludf.NUMBERVALUE('Procytrat 2001'!C262,",","."),0))))</f>
        <v/>
      </c>
      <c r="AE9760" t="str">
        <f>IF(AA9760="","",'Procytrat 2001'!N262)</f>
        <v/>
      </c>
      <c r="AF9760">
        <f t="shared" si="936"/>
        <v>0</v>
      </c>
      <c r="AG9760" t="str">
        <f t="shared" si="937"/>
        <v/>
      </c>
      <c r="AH9760" t="str">
        <f t="shared" si="938"/>
        <v/>
      </c>
      <c r="AI9760">
        <f t="shared" si="939"/>
        <v>0</v>
      </c>
      <c r="AJ9760">
        <f t="shared" si="940"/>
        <v>0</v>
      </c>
      <c r="AK9760">
        <v>0</v>
      </c>
      <c r="AL9760" t="str">
        <f>IF(AA9760="","",IFERROR(IF(ISNUMBER('Procytrat 2001'!F262),'Procytrat 2001'!F262,IF(ISNUMBER(SEARCH("12",'Procytrat 2001'!F262)),EDATE(AB9760,12),IF(ISNUMBER(SEARCH("6",'Procytrat 2001'!F262)),EDATE(AB9760,6),IF(ISNUMBER(SEARCH("3",'Procytrat 2001'!F262)),EDATE(AB9760,3),DATEVALUE('Procytrat 2001'!F262))))),""))</f>
        <v/>
      </c>
      <c r="AM9760" t="str">
        <f t="shared" ca="1" si="941"/>
        <v/>
      </c>
    </row>
    <row r="9761" spans="27:39" x14ac:dyDescent="0.3">
      <c r="AA9761" t="str">
        <f>IF(COUNTA('Procytrat 2001'!E263,'Procytrat 2001'!D263,'Procytrat 2001'!C263)&gt;0,"2001","")</f>
        <v/>
      </c>
      <c r="AB9761" t="str">
        <f>IFERROR(IF(ISNUMBER('Procytrat 2001'!E263),'Procytrat 2001'!E263,DATEVALUE('Procytrat 2001'!E263)),"")</f>
        <v/>
      </c>
      <c r="AC9761" t="str">
        <f>IF(AA9761="","",'Procytrat 2001'!D263)</f>
        <v/>
      </c>
      <c r="AD9761" t="str">
        <f>IF(AA9761="","",IFERROR(1*'Procytrat 2001'!C263,IFERROR(_xludf.NUMBERVALUE('Procytrat 2001'!C263,".",","),IFERROR(_xludf.NUMBERVALUE('Procytrat 2001'!C263,",","."),0))))</f>
        <v/>
      </c>
      <c r="AE9761" t="str">
        <f>IF(AA9761="","",'Procytrat 2001'!N263)</f>
        <v/>
      </c>
      <c r="AF9761">
        <f t="shared" si="936"/>
        <v>0</v>
      </c>
      <c r="AG9761" t="str">
        <f t="shared" si="937"/>
        <v/>
      </c>
      <c r="AH9761" t="str">
        <f t="shared" si="938"/>
        <v/>
      </c>
      <c r="AI9761">
        <f t="shared" si="939"/>
        <v>0</v>
      </c>
      <c r="AJ9761">
        <f t="shared" si="940"/>
        <v>0</v>
      </c>
      <c r="AK9761">
        <v>0</v>
      </c>
      <c r="AL9761" t="str">
        <f>IF(AA9761="","",IFERROR(IF(ISNUMBER('Procytrat 2001'!F263),'Procytrat 2001'!F263,IF(ISNUMBER(SEARCH("12",'Procytrat 2001'!F263)),EDATE(AB9761,12),IF(ISNUMBER(SEARCH("6",'Procytrat 2001'!F263)),EDATE(AB9761,6),IF(ISNUMBER(SEARCH("3",'Procytrat 2001'!F263)),EDATE(AB9761,3),DATEVALUE('Procytrat 2001'!F263))))),""))</f>
        <v/>
      </c>
      <c r="AM9761" t="str">
        <f t="shared" ca="1" si="941"/>
        <v/>
      </c>
    </row>
    <row r="9762" spans="27:39" x14ac:dyDescent="0.3">
      <c r="AA9762" t="str">
        <f>IF(COUNTA('Procytrat 2001'!E264,'Procytrat 2001'!D264,'Procytrat 2001'!C264)&gt;0,"2001","")</f>
        <v/>
      </c>
      <c r="AB9762" t="str">
        <f>IFERROR(IF(ISNUMBER('Procytrat 2001'!E264),'Procytrat 2001'!E264,DATEVALUE('Procytrat 2001'!E264)),"")</f>
        <v/>
      </c>
      <c r="AC9762" t="str">
        <f>IF(AA9762="","",'Procytrat 2001'!D264)</f>
        <v/>
      </c>
      <c r="AD9762" t="str">
        <f>IF(AA9762="","",IFERROR(1*'Procytrat 2001'!C264,IFERROR(_xludf.NUMBERVALUE('Procytrat 2001'!C264,".",","),IFERROR(_xludf.NUMBERVALUE('Procytrat 2001'!C264,",","."),0))))</f>
        <v/>
      </c>
      <c r="AE9762" t="str">
        <f>IF(AA9762="","",'Procytrat 2001'!N264)</f>
        <v/>
      </c>
      <c r="AF9762">
        <f t="shared" si="936"/>
        <v>0</v>
      </c>
      <c r="AG9762" t="str">
        <f t="shared" si="937"/>
        <v/>
      </c>
      <c r="AH9762" t="str">
        <f t="shared" si="938"/>
        <v/>
      </c>
      <c r="AI9762">
        <f t="shared" si="939"/>
        <v>0</v>
      </c>
      <c r="AJ9762">
        <f t="shared" si="940"/>
        <v>0</v>
      </c>
      <c r="AK9762">
        <v>0</v>
      </c>
      <c r="AL9762" t="str">
        <f>IF(AA9762="","",IFERROR(IF(ISNUMBER('Procytrat 2001'!F264),'Procytrat 2001'!F264,IF(ISNUMBER(SEARCH("12",'Procytrat 2001'!F264)),EDATE(AB9762,12),IF(ISNUMBER(SEARCH("6",'Procytrat 2001'!F264)),EDATE(AB9762,6),IF(ISNUMBER(SEARCH("3",'Procytrat 2001'!F264)),EDATE(AB9762,3),DATEVALUE('Procytrat 2001'!F264))))),""))</f>
        <v/>
      </c>
      <c r="AM9762" t="str">
        <f t="shared" ca="1" si="941"/>
        <v/>
      </c>
    </row>
    <row r="9763" spans="27:39" x14ac:dyDescent="0.3">
      <c r="AA9763" t="str">
        <f>IF(COUNTA('Procytrat 2001'!E265,'Procytrat 2001'!D265,'Procytrat 2001'!C265)&gt;0,"2001","")</f>
        <v/>
      </c>
      <c r="AB9763" t="str">
        <f>IFERROR(IF(ISNUMBER('Procytrat 2001'!E265),'Procytrat 2001'!E265,DATEVALUE('Procytrat 2001'!E265)),"")</f>
        <v/>
      </c>
      <c r="AC9763" t="str">
        <f>IF(AA9763="","",'Procytrat 2001'!D265)</f>
        <v/>
      </c>
      <c r="AD9763" t="str">
        <f>IF(AA9763="","",IFERROR(1*'Procytrat 2001'!C265,IFERROR(_xludf.NUMBERVALUE('Procytrat 2001'!C265,".",","),IFERROR(_xludf.NUMBERVALUE('Procytrat 2001'!C265,",","."),0))))</f>
        <v/>
      </c>
      <c r="AE9763" t="str">
        <f>IF(AA9763="","",'Procytrat 2001'!N265)</f>
        <v/>
      </c>
      <c r="AF9763">
        <f t="shared" si="936"/>
        <v>0</v>
      </c>
      <c r="AG9763" t="str">
        <f t="shared" si="937"/>
        <v/>
      </c>
      <c r="AH9763" t="str">
        <f t="shared" si="938"/>
        <v/>
      </c>
      <c r="AI9763">
        <f t="shared" si="939"/>
        <v>0</v>
      </c>
      <c r="AJ9763">
        <f t="shared" si="940"/>
        <v>0</v>
      </c>
      <c r="AK9763">
        <v>0</v>
      </c>
      <c r="AL9763" t="str">
        <f>IF(AA9763="","",IFERROR(IF(ISNUMBER('Procytrat 2001'!F265),'Procytrat 2001'!F265,IF(ISNUMBER(SEARCH("12",'Procytrat 2001'!F265)),EDATE(AB9763,12),IF(ISNUMBER(SEARCH("6",'Procytrat 2001'!F265)),EDATE(AB9763,6),IF(ISNUMBER(SEARCH("3",'Procytrat 2001'!F265)),EDATE(AB9763,3),DATEVALUE('Procytrat 2001'!F265))))),""))</f>
        <v/>
      </c>
      <c r="AM9763" t="str">
        <f t="shared" ca="1" si="941"/>
        <v/>
      </c>
    </row>
    <row r="9764" spans="27:39" x14ac:dyDescent="0.3">
      <c r="AA9764" t="str">
        <f>IF(COUNTA('Procytrat 2001'!E266,'Procytrat 2001'!D266,'Procytrat 2001'!C266)&gt;0,"2001","")</f>
        <v/>
      </c>
      <c r="AB9764" t="str">
        <f>IFERROR(IF(ISNUMBER('Procytrat 2001'!E266),'Procytrat 2001'!E266,DATEVALUE('Procytrat 2001'!E266)),"")</f>
        <v/>
      </c>
      <c r="AC9764" t="str">
        <f>IF(AA9764="","",'Procytrat 2001'!D266)</f>
        <v/>
      </c>
      <c r="AD9764" t="str">
        <f>IF(AA9764="","",IFERROR(1*'Procytrat 2001'!C266,IFERROR(_xludf.NUMBERVALUE('Procytrat 2001'!C266,".",","),IFERROR(_xludf.NUMBERVALUE('Procytrat 2001'!C266,",","."),0))))</f>
        <v/>
      </c>
      <c r="AE9764" t="str">
        <f>IF(AA9764="","",'Procytrat 2001'!N266)</f>
        <v/>
      </c>
      <c r="AF9764">
        <f t="shared" si="936"/>
        <v>0</v>
      </c>
      <c r="AG9764" t="str">
        <f t="shared" si="937"/>
        <v/>
      </c>
      <c r="AH9764" t="str">
        <f t="shared" si="938"/>
        <v/>
      </c>
      <c r="AI9764">
        <f t="shared" si="939"/>
        <v>0</v>
      </c>
      <c r="AJ9764">
        <f t="shared" si="940"/>
        <v>0</v>
      </c>
      <c r="AK9764">
        <v>0</v>
      </c>
      <c r="AL9764" t="str">
        <f>IF(AA9764="","",IFERROR(IF(ISNUMBER('Procytrat 2001'!F266),'Procytrat 2001'!F266,IF(ISNUMBER(SEARCH("12",'Procytrat 2001'!F266)),EDATE(AB9764,12),IF(ISNUMBER(SEARCH("6",'Procytrat 2001'!F266)),EDATE(AB9764,6),IF(ISNUMBER(SEARCH("3",'Procytrat 2001'!F266)),EDATE(AB9764,3),DATEVALUE('Procytrat 2001'!F266))))),""))</f>
        <v/>
      </c>
      <c r="AM9764" t="str">
        <f t="shared" ca="1" si="941"/>
        <v/>
      </c>
    </row>
    <row r="9765" spans="27:39" x14ac:dyDescent="0.3">
      <c r="AA9765" t="str">
        <f>IF(COUNTA('Procytrat 2001'!E267,'Procytrat 2001'!D267,'Procytrat 2001'!C267)&gt;0,"2001","")</f>
        <v/>
      </c>
      <c r="AB9765" t="str">
        <f>IFERROR(IF(ISNUMBER('Procytrat 2001'!E267),'Procytrat 2001'!E267,DATEVALUE('Procytrat 2001'!E267)),"")</f>
        <v/>
      </c>
      <c r="AC9765" t="str">
        <f>IF(AA9765="","",'Procytrat 2001'!D267)</f>
        <v/>
      </c>
      <c r="AD9765" t="str">
        <f>IF(AA9765="","",IFERROR(1*'Procytrat 2001'!C267,IFERROR(_xludf.NUMBERVALUE('Procytrat 2001'!C267,".",","),IFERROR(_xludf.NUMBERVALUE('Procytrat 2001'!C267,",","."),0))))</f>
        <v/>
      </c>
      <c r="AE9765" t="str">
        <f>IF(AA9765="","",'Procytrat 2001'!N267)</f>
        <v/>
      </c>
      <c r="AF9765">
        <f t="shared" si="936"/>
        <v>0</v>
      </c>
      <c r="AG9765" t="str">
        <f t="shared" si="937"/>
        <v/>
      </c>
      <c r="AH9765" t="str">
        <f t="shared" si="938"/>
        <v/>
      </c>
      <c r="AI9765">
        <f t="shared" si="939"/>
        <v>0</v>
      </c>
      <c r="AJ9765">
        <f t="shared" si="940"/>
        <v>0</v>
      </c>
      <c r="AK9765">
        <v>0</v>
      </c>
      <c r="AL9765" t="str">
        <f>IF(AA9765="","",IFERROR(IF(ISNUMBER('Procytrat 2001'!F267),'Procytrat 2001'!F267,IF(ISNUMBER(SEARCH("12",'Procytrat 2001'!F267)),EDATE(AB9765,12),IF(ISNUMBER(SEARCH("6",'Procytrat 2001'!F267)),EDATE(AB9765,6),IF(ISNUMBER(SEARCH("3",'Procytrat 2001'!F267)),EDATE(AB9765,3),DATEVALUE('Procytrat 2001'!F267))))),""))</f>
        <v/>
      </c>
      <c r="AM9765" t="str">
        <f t="shared" ca="1" si="941"/>
        <v/>
      </c>
    </row>
    <row r="9766" spans="27:39" x14ac:dyDescent="0.3">
      <c r="AA9766" t="str">
        <f>IF(COUNTA('Procytrat 2001'!E268,'Procytrat 2001'!D268,'Procytrat 2001'!C268)&gt;0,"2001","")</f>
        <v/>
      </c>
      <c r="AB9766" t="str">
        <f>IFERROR(IF(ISNUMBER('Procytrat 2001'!E268),'Procytrat 2001'!E268,DATEVALUE('Procytrat 2001'!E268)),"")</f>
        <v/>
      </c>
      <c r="AC9766" t="str">
        <f>IF(AA9766="","",'Procytrat 2001'!D268)</f>
        <v/>
      </c>
      <c r="AD9766" t="str">
        <f>IF(AA9766="","",IFERROR(1*'Procytrat 2001'!C268,IFERROR(_xludf.NUMBERVALUE('Procytrat 2001'!C268,".",","),IFERROR(_xludf.NUMBERVALUE('Procytrat 2001'!C268,",","."),0))))</f>
        <v/>
      </c>
      <c r="AE9766" t="str">
        <f>IF(AA9766="","",'Procytrat 2001'!N268)</f>
        <v/>
      </c>
      <c r="AF9766">
        <f t="shared" si="936"/>
        <v>0</v>
      </c>
      <c r="AG9766" t="str">
        <f t="shared" si="937"/>
        <v/>
      </c>
      <c r="AH9766" t="str">
        <f t="shared" si="938"/>
        <v/>
      </c>
      <c r="AI9766">
        <f t="shared" si="939"/>
        <v>0</v>
      </c>
      <c r="AJ9766">
        <f t="shared" si="940"/>
        <v>0</v>
      </c>
      <c r="AK9766">
        <v>0</v>
      </c>
      <c r="AL9766" t="str">
        <f>IF(AA9766="","",IFERROR(IF(ISNUMBER('Procytrat 2001'!F268),'Procytrat 2001'!F268,IF(ISNUMBER(SEARCH("12",'Procytrat 2001'!F268)),EDATE(AB9766,12),IF(ISNUMBER(SEARCH("6",'Procytrat 2001'!F268)),EDATE(AB9766,6),IF(ISNUMBER(SEARCH("3",'Procytrat 2001'!F268)),EDATE(AB9766,3),DATEVALUE('Procytrat 2001'!F268))))),""))</f>
        <v/>
      </c>
      <c r="AM9766" t="str">
        <f t="shared" ca="1" si="941"/>
        <v/>
      </c>
    </row>
    <row r="9767" spans="27:39" x14ac:dyDescent="0.3">
      <c r="AA9767" t="str">
        <f>IF(COUNTA('Procytrat 2001'!E269,'Procytrat 2001'!D269,'Procytrat 2001'!C269)&gt;0,"2001","")</f>
        <v/>
      </c>
      <c r="AB9767" t="str">
        <f>IFERROR(IF(ISNUMBER('Procytrat 2001'!E269),'Procytrat 2001'!E269,DATEVALUE('Procytrat 2001'!E269)),"")</f>
        <v/>
      </c>
      <c r="AC9767" t="str">
        <f>IF(AA9767="","",'Procytrat 2001'!D269)</f>
        <v/>
      </c>
      <c r="AD9767" t="str">
        <f>IF(AA9767="","",IFERROR(1*'Procytrat 2001'!C269,IFERROR(_xludf.NUMBERVALUE('Procytrat 2001'!C269,".",","),IFERROR(_xludf.NUMBERVALUE('Procytrat 2001'!C269,",","."),0))))</f>
        <v/>
      </c>
      <c r="AE9767" t="str">
        <f>IF(AA9767="","",'Procytrat 2001'!N269)</f>
        <v/>
      </c>
      <c r="AF9767">
        <f t="shared" si="936"/>
        <v>0</v>
      </c>
      <c r="AG9767" t="str">
        <f t="shared" si="937"/>
        <v/>
      </c>
      <c r="AH9767" t="str">
        <f t="shared" si="938"/>
        <v/>
      </c>
      <c r="AI9767">
        <f t="shared" si="939"/>
        <v>0</v>
      </c>
      <c r="AJ9767">
        <f t="shared" si="940"/>
        <v>0</v>
      </c>
      <c r="AK9767">
        <v>0</v>
      </c>
      <c r="AL9767" t="str">
        <f>IF(AA9767="","",IFERROR(IF(ISNUMBER('Procytrat 2001'!F269),'Procytrat 2001'!F269,IF(ISNUMBER(SEARCH("12",'Procytrat 2001'!F269)),EDATE(AB9767,12),IF(ISNUMBER(SEARCH("6",'Procytrat 2001'!F269)),EDATE(AB9767,6),IF(ISNUMBER(SEARCH("3",'Procytrat 2001'!F269)),EDATE(AB9767,3),DATEVALUE('Procytrat 2001'!F269))))),""))</f>
        <v/>
      </c>
      <c r="AM9767" t="str">
        <f t="shared" ca="1" si="941"/>
        <v/>
      </c>
    </row>
    <row r="9768" spans="27:39" x14ac:dyDescent="0.3">
      <c r="AA9768" t="str">
        <f>IF(COUNTA('Procytrat 2001'!E270,'Procytrat 2001'!D270,'Procytrat 2001'!C270)&gt;0,"2001","")</f>
        <v/>
      </c>
      <c r="AB9768" t="str">
        <f>IFERROR(IF(ISNUMBER('Procytrat 2001'!E270),'Procytrat 2001'!E270,DATEVALUE('Procytrat 2001'!E270)),"")</f>
        <v/>
      </c>
      <c r="AC9768" t="str">
        <f>IF(AA9768="","",'Procytrat 2001'!D270)</f>
        <v/>
      </c>
      <c r="AD9768" t="str">
        <f>IF(AA9768="","",IFERROR(1*'Procytrat 2001'!C270,IFERROR(_xludf.NUMBERVALUE('Procytrat 2001'!C270,".",","),IFERROR(_xludf.NUMBERVALUE('Procytrat 2001'!C270,",","."),0))))</f>
        <v/>
      </c>
      <c r="AE9768" t="str">
        <f>IF(AA9768="","",'Procytrat 2001'!N270)</f>
        <v/>
      </c>
      <c r="AF9768">
        <f t="shared" si="936"/>
        <v>0</v>
      </c>
      <c r="AG9768" t="str">
        <f t="shared" si="937"/>
        <v/>
      </c>
      <c r="AH9768" t="str">
        <f t="shared" si="938"/>
        <v/>
      </c>
      <c r="AI9768">
        <f t="shared" si="939"/>
        <v>0</v>
      </c>
      <c r="AJ9768">
        <f t="shared" si="940"/>
        <v>0</v>
      </c>
      <c r="AK9768">
        <v>0</v>
      </c>
      <c r="AL9768" t="str">
        <f>IF(AA9768="","",IFERROR(IF(ISNUMBER('Procytrat 2001'!F270),'Procytrat 2001'!F270,IF(ISNUMBER(SEARCH("12",'Procytrat 2001'!F270)),EDATE(AB9768,12),IF(ISNUMBER(SEARCH("6",'Procytrat 2001'!F270)),EDATE(AB9768,6),IF(ISNUMBER(SEARCH("3",'Procytrat 2001'!F270)),EDATE(AB9768,3),DATEVALUE('Procytrat 2001'!F270))))),""))</f>
        <v/>
      </c>
      <c r="AM9768" t="str">
        <f t="shared" ca="1" si="941"/>
        <v/>
      </c>
    </row>
    <row r="9769" spans="27:39" x14ac:dyDescent="0.3">
      <c r="AA9769" t="str">
        <f>IF(COUNTA('Procytrat 2001'!E271,'Procytrat 2001'!D271,'Procytrat 2001'!C271)&gt;0,"2001","")</f>
        <v/>
      </c>
      <c r="AB9769" t="str">
        <f>IFERROR(IF(ISNUMBER('Procytrat 2001'!E271),'Procytrat 2001'!E271,DATEVALUE('Procytrat 2001'!E271)),"")</f>
        <v/>
      </c>
      <c r="AC9769" t="str">
        <f>IF(AA9769="","",'Procytrat 2001'!D271)</f>
        <v/>
      </c>
      <c r="AD9769" t="str">
        <f>IF(AA9769="","",IFERROR(1*'Procytrat 2001'!C271,IFERROR(_xludf.NUMBERVALUE('Procytrat 2001'!C271,".",","),IFERROR(_xludf.NUMBERVALUE('Procytrat 2001'!C271,",","."),0))))</f>
        <v/>
      </c>
      <c r="AE9769" t="str">
        <f>IF(AA9769="","",'Procytrat 2001'!N271)</f>
        <v/>
      </c>
      <c r="AF9769">
        <f t="shared" si="936"/>
        <v>0</v>
      </c>
      <c r="AG9769" t="str">
        <f t="shared" si="937"/>
        <v/>
      </c>
      <c r="AH9769" t="str">
        <f t="shared" si="938"/>
        <v/>
      </c>
      <c r="AI9769">
        <f t="shared" si="939"/>
        <v>0</v>
      </c>
      <c r="AJ9769">
        <f t="shared" si="940"/>
        <v>0</v>
      </c>
      <c r="AK9769">
        <v>0</v>
      </c>
      <c r="AL9769" t="str">
        <f>IF(AA9769="","",IFERROR(IF(ISNUMBER('Procytrat 2001'!F271),'Procytrat 2001'!F271,IF(ISNUMBER(SEARCH("12",'Procytrat 2001'!F271)),EDATE(AB9769,12),IF(ISNUMBER(SEARCH("6",'Procytrat 2001'!F271)),EDATE(AB9769,6),IF(ISNUMBER(SEARCH("3",'Procytrat 2001'!F271)),EDATE(AB9769,3),DATEVALUE('Procytrat 2001'!F271))))),""))</f>
        <v/>
      </c>
      <c r="AM9769" t="str">
        <f t="shared" ca="1" si="941"/>
        <v/>
      </c>
    </row>
    <row r="9770" spans="27:39" x14ac:dyDescent="0.3">
      <c r="AA9770" t="str">
        <f>IF(COUNTA('Procytrat 2001'!E272,'Procytrat 2001'!D272,'Procytrat 2001'!C272)&gt;0,"2001","")</f>
        <v/>
      </c>
      <c r="AB9770" t="str">
        <f>IFERROR(IF(ISNUMBER('Procytrat 2001'!E272),'Procytrat 2001'!E272,DATEVALUE('Procytrat 2001'!E272)),"")</f>
        <v/>
      </c>
      <c r="AC9770" t="str">
        <f>IF(AA9770="","",'Procytrat 2001'!D272)</f>
        <v/>
      </c>
      <c r="AD9770" t="str">
        <f>IF(AA9770="","",IFERROR(1*'Procytrat 2001'!C272,IFERROR(_xludf.NUMBERVALUE('Procytrat 2001'!C272,".",","),IFERROR(_xludf.NUMBERVALUE('Procytrat 2001'!C272,",","."),0))))</f>
        <v/>
      </c>
      <c r="AE9770" t="str">
        <f>IF(AA9770="","",'Procytrat 2001'!N272)</f>
        <v/>
      </c>
      <c r="AF9770">
        <f t="shared" si="936"/>
        <v>0</v>
      </c>
      <c r="AG9770" t="str">
        <f t="shared" si="937"/>
        <v/>
      </c>
      <c r="AH9770" t="str">
        <f t="shared" si="938"/>
        <v/>
      </c>
      <c r="AI9770">
        <f t="shared" si="939"/>
        <v>0</v>
      </c>
      <c r="AJ9770">
        <f t="shared" si="940"/>
        <v>0</v>
      </c>
      <c r="AK9770">
        <v>0</v>
      </c>
      <c r="AL9770" t="str">
        <f>IF(AA9770="","",IFERROR(IF(ISNUMBER('Procytrat 2001'!F272),'Procytrat 2001'!F272,IF(ISNUMBER(SEARCH("12",'Procytrat 2001'!F272)),EDATE(AB9770,12),IF(ISNUMBER(SEARCH("6",'Procytrat 2001'!F272)),EDATE(AB9770,6),IF(ISNUMBER(SEARCH("3",'Procytrat 2001'!F272)),EDATE(AB9770,3),DATEVALUE('Procytrat 2001'!F272))))),""))</f>
        <v/>
      </c>
      <c r="AM9770" t="str">
        <f t="shared" ca="1" si="941"/>
        <v/>
      </c>
    </row>
    <row r="9771" spans="27:39" x14ac:dyDescent="0.3">
      <c r="AA9771" t="str">
        <f>IF(COUNTA('Procytrat 2001'!E273,'Procytrat 2001'!D273,'Procytrat 2001'!C273)&gt;0,"2001","")</f>
        <v/>
      </c>
      <c r="AB9771" t="str">
        <f>IFERROR(IF(ISNUMBER('Procytrat 2001'!E273),'Procytrat 2001'!E273,DATEVALUE('Procytrat 2001'!E273)),"")</f>
        <v/>
      </c>
      <c r="AC9771" t="str">
        <f>IF(AA9771="","",'Procytrat 2001'!D273)</f>
        <v/>
      </c>
      <c r="AD9771" t="str">
        <f>IF(AA9771="","",IFERROR(1*'Procytrat 2001'!C273,IFERROR(_xludf.NUMBERVALUE('Procytrat 2001'!C273,".",","),IFERROR(_xludf.NUMBERVALUE('Procytrat 2001'!C273,",","."),0))))</f>
        <v/>
      </c>
      <c r="AE9771" t="str">
        <f>IF(AA9771="","",'Procytrat 2001'!N273)</f>
        <v/>
      </c>
      <c r="AF9771">
        <f t="shared" si="936"/>
        <v>0</v>
      </c>
      <c r="AG9771" t="str">
        <f t="shared" si="937"/>
        <v/>
      </c>
      <c r="AH9771" t="str">
        <f t="shared" si="938"/>
        <v/>
      </c>
      <c r="AI9771">
        <f t="shared" si="939"/>
        <v>0</v>
      </c>
      <c r="AJ9771">
        <f t="shared" si="940"/>
        <v>0</v>
      </c>
      <c r="AK9771">
        <v>0</v>
      </c>
      <c r="AL9771" t="str">
        <f>IF(AA9771="","",IFERROR(IF(ISNUMBER('Procytrat 2001'!F273),'Procytrat 2001'!F273,IF(ISNUMBER(SEARCH("12",'Procytrat 2001'!F273)),EDATE(AB9771,12),IF(ISNUMBER(SEARCH("6",'Procytrat 2001'!F273)),EDATE(AB9771,6),IF(ISNUMBER(SEARCH("3",'Procytrat 2001'!F273)),EDATE(AB9771,3),DATEVALUE('Procytrat 2001'!F273))))),""))</f>
        <v/>
      </c>
      <c r="AM9771" t="str">
        <f t="shared" ca="1" si="941"/>
        <v/>
      </c>
    </row>
    <row r="9772" spans="27:39" x14ac:dyDescent="0.3">
      <c r="AA9772" t="str">
        <f>IF(COUNTA('Procytrat 2001'!E274,'Procytrat 2001'!D274,'Procytrat 2001'!C274)&gt;0,"2001","")</f>
        <v/>
      </c>
      <c r="AB9772" t="str">
        <f>IFERROR(IF(ISNUMBER('Procytrat 2001'!E274),'Procytrat 2001'!E274,DATEVALUE('Procytrat 2001'!E274)),"")</f>
        <v/>
      </c>
      <c r="AC9772" t="str">
        <f>IF(AA9772="","",'Procytrat 2001'!D274)</f>
        <v/>
      </c>
      <c r="AD9772" t="str">
        <f>IF(AA9772="","",IFERROR(1*'Procytrat 2001'!C274,IFERROR(_xludf.NUMBERVALUE('Procytrat 2001'!C274,".",","),IFERROR(_xludf.NUMBERVALUE('Procytrat 2001'!C274,",","."),0))))</f>
        <v/>
      </c>
      <c r="AE9772" t="str">
        <f>IF(AA9772="","",'Procytrat 2001'!N274)</f>
        <v/>
      </c>
      <c r="AF9772">
        <f t="shared" si="936"/>
        <v>0</v>
      </c>
      <c r="AG9772" t="str">
        <f t="shared" si="937"/>
        <v/>
      </c>
      <c r="AH9772" t="str">
        <f t="shared" si="938"/>
        <v/>
      </c>
      <c r="AI9772">
        <f t="shared" si="939"/>
        <v>0</v>
      </c>
      <c r="AJ9772">
        <f t="shared" si="940"/>
        <v>0</v>
      </c>
      <c r="AK9772">
        <v>0</v>
      </c>
      <c r="AL9772" t="str">
        <f>IF(AA9772="","",IFERROR(IF(ISNUMBER('Procytrat 2001'!F274),'Procytrat 2001'!F274,IF(ISNUMBER(SEARCH("12",'Procytrat 2001'!F274)),EDATE(AB9772,12),IF(ISNUMBER(SEARCH("6",'Procytrat 2001'!F274)),EDATE(AB9772,6),IF(ISNUMBER(SEARCH("3",'Procytrat 2001'!F274)),EDATE(AB9772,3),DATEVALUE('Procytrat 2001'!F274))))),""))</f>
        <v/>
      </c>
      <c r="AM9772" t="str">
        <f t="shared" ca="1" si="941"/>
        <v/>
      </c>
    </row>
    <row r="9773" spans="27:39" x14ac:dyDescent="0.3">
      <c r="AA9773" t="str">
        <f>IF(COUNTA('Procytrat 2001'!E275,'Procytrat 2001'!D275,'Procytrat 2001'!C275)&gt;0,"2001","")</f>
        <v/>
      </c>
      <c r="AB9773" t="str">
        <f>IFERROR(IF(ISNUMBER('Procytrat 2001'!E275),'Procytrat 2001'!E275,DATEVALUE('Procytrat 2001'!E275)),"")</f>
        <v/>
      </c>
      <c r="AC9773" t="str">
        <f>IF(AA9773="","",'Procytrat 2001'!D275)</f>
        <v/>
      </c>
      <c r="AD9773" t="str">
        <f>IF(AA9773="","",IFERROR(1*'Procytrat 2001'!C275,IFERROR(_xludf.NUMBERVALUE('Procytrat 2001'!C275,".",","),IFERROR(_xludf.NUMBERVALUE('Procytrat 2001'!C275,",","."),0))))</f>
        <v/>
      </c>
      <c r="AE9773" t="str">
        <f>IF(AA9773="","",'Procytrat 2001'!N275)</f>
        <v/>
      </c>
      <c r="AF9773">
        <f t="shared" si="936"/>
        <v>0</v>
      </c>
      <c r="AG9773" t="str">
        <f t="shared" si="937"/>
        <v/>
      </c>
      <c r="AH9773" t="str">
        <f t="shared" si="938"/>
        <v/>
      </c>
      <c r="AI9773">
        <f t="shared" si="939"/>
        <v>0</v>
      </c>
      <c r="AJ9773">
        <f t="shared" si="940"/>
        <v>0</v>
      </c>
      <c r="AK9773">
        <v>0</v>
      </c>
      <c r="AL9773" t="str">
        <f>IF(AA9773="","",IFERROR(IF(ISNUMBER('Procytrat 2001'!F275),'Procytrat 2001'!F275,IF(ISNUMBER(SEARCH("12",'Procytrat 2001'!F275)),EDATE(AB9773,12),IF(ISNUMBER(SEARCH("6",'Procytrat 2001'!F275)),EDATE(AB9773,6),IF(ISNUMBER(SEARCH("3",'Procytrat 2001'!F275)),EDATE(AB9773,3),DATEVALUE('Procytrat 2001'!F275))))),""))</f>
        <v/>
      </c>
      <c r="AM9773" t="str">
        <f t="shared" ca="1" si="941"/>
        <v/>
      </c>
    </row>
    <row r="9774" spans="27:39" x14ac:dyDescent="0.3">
      <c r="AA9774" t="str">
        <f>IF(COUNTA('Procytrat 2001'!E276,'Procytrat 2001'!D276,'Procytrat 2001'!C276)&gt;0,"2001","")</f>
        <v/>
      </c>
      <c r="AB9774" t="str">
        <f>IFERROR(IF(ISNUMBER('Procytrat 2001'!E276),'Procytrat 2001'!E276,DATEVALUE('Procytrat 2001'!E276)),"")</f>
        <v/>
      </c>
      <c r="AC9774" t="str">
        <f>IF(AA9774="","",'Procytrat 2001'!D276)</f>
        <v/>
      </c>
      <c r="AD9774" t="str">
        <f>IF(AA9774="","",IFERROR(1*'Procytrat 2001'!C276,IFERROR(_xludf.NUMBERVALUE('Procytrat 2001'!C276,".",","),IFERROR(_xludf.NUMBERVALUE('Procytrat 2001'!C276,",","."),0))))</f>
        <v/>
      </c>
      <c r="AE9774" t="str">
        <f>IF(AA9774="","",'Procytrat 2001'!N276)</f>
        <v/>
      </c>
      <c r="AF9774">
        <f t="shared" si="936"/>
        <v>0</v>
      </c>
      <c r="AG9774" t="str">
        <f t="shared" si="937"/>
        <v/>
      </c>
      <c r="AH9774" t="str">
        <f t="shared" si="938"/>
        <v/>
      </c>
      <c r="AI9774">
        <f t="shared" si="939"/>
        <v>0</v>
      </c>
      <c r="AJ9774">
        <f t="shared" si="940"/>
        <v>0</v>
      </c>
      <c r="AK9774">
        <v>0</v>
      </c>
      <c r="AL9774" t="str">
        <f>IF(AA9774="","",IFERROR(IF(ISNUMBER('Procytrat 2001'!F276),'Procytrat 2001'!F276,IF(ISNUMBER(SEARCH("12",'Procytrat 2001'!F276)),EDATE(AB9774,12),IF(ISNUMBER(SEARCH("6",'Procytrat 2001'!F276)),EDATE(AB9774,6),IF(ISNUMBER(SEARCH("3",'Procytrat 2001'!F276)),EDATE(AB9774,3),DATEVALUE('Procytrat 2001'!F276))))),""))</f>
        <v/>
      </c>
      <c r="AM9774" t="str">
        <f t="shared" ca="1" si="941"/>
        <v/>
      </c>
    </row>
    <row r="9775" spans="27:39" x14ac:dyDescent="0.3">
      <c r="AA9775" t="str">
        <f>IF(COUNTA('Procytrat 2001'!E277,'Procytrat 2001'!D277,'Procytrat 2001'!C277)&gt;0,"2001","")</f>
        <v/>
      </c>
      <c r="AB9775" t="str">
        <f>IFERROR(IF(ISNUMBER('Procytrat 2001'!E277),'Procytrat 2001'!E277,DATEVALUE('Procytrat 2001'!E277)),"")</f>
        <v/>
      </c>
      <c r="AC9775" t="str">
        <f>IF(AA9775="","",'Procytrat 2001'!D277)</f>
        <v/>
      </c>
      <c r="AD9775" t="str">
        <f>IF(AA9775="","",IFERROR(1*'Procytrat 2001'!C277,IFERROR(_xludf.NUMBERVALUE('Procytrat 2001'!C277,".",","),IFERROR(_xludf.NUMBERVALUE('Procytrat 2001'!C277,",","."),0))))</f>
        <v/>
      </c>
      <c r="AE9775" t="str">
        <f>IF(AA9775="","",'Procytrat 2001'!N277)</f>
        <v/>
      </c>
      <c r="AF9775">
        <f t="shared" si="936"/>
        <v>0</v>
      </c>
      <c r="AG9775" t="str">
        <f t="shared" si="937"/>
        <v/>
      </c>
      <c r="AH9775" t="str">
        <f t="shared" si="938"/>
        <v/>
      </c>
      <c r="AI9775">
        <f t="shared" si="939"/>
        <v>0</v>
      </c>
      <c r="AJ9775">
        <f t="shared" si="940"/>
        <v>0</v>
      </c>
      <c r="AK9775">
        <v>0</v>
      </c>
      <c r="AL9775" t="str">
        <f>IF(AA9775="","",IFERROR(IF(ISNUMBER('Procytrat 2001'!F277),'Procytrat 2001'!F277,IF(ISNUMBER(SEARCH("12",'Procytrat 2001'!F277)),EDATE(AB9775,12),IF(ISNUMBER(SEARCH("6",'Procytrat 2001'!F277)),EDATE(AB9775,6),IF(ISNUMBER(SEARCH("3",'Procytrat 2001'!F277)),EDATE(AB9775,3),DATEVALUE('Procytrat 2001'!F277))))),""))</f>
        <v/>
      </c>
      <c r="AM9775" t="str">
        <f t="shared" ca="1" si="941"/>
        <v/>
      </c>
    </row>
    <row r="9776" spans="27:39" x14ac:dyDescent="0.3">
      <c r="AA9776" t="str">
        <f>IF(COUNTA('Procytrat 2001'!E278,'Procytrat 2001'!D278,'Procytrat 2001'!C278)&gt;0,"2001","")</f>
        <v/>
      </c>
      <c r="AB9776" t="str">
        <f>IFERROR(IF(ISNUMBER('Procytrat 2001'!E278),'Procytrat 2001'!E278,DATEVALUE('Procytrat 2001'!E278)),"")</f>
        <v/>
      </c>
      <c r="AC9776" t="str">
        <f>IF(AA9776="","",'Procytrat 2001'!D278)</f>
        <v/>
      </c>
      <c r="AD9776" t="str">
        <f>IF(AA9776="","",IFERROR(1*'Procytrat 2001'!C278,IFERROR(_xludf.NUMBERVALUE('Procytrat 2001'!C278,".",","),IFERROR(_xludf.NUMBERVALUE('Procytrat 2001'!C278,",","."),0))))</f>
        <v/>
      </c>
      <c r="AE9776" t="str">
        <f>IF(AA9776="","",'Procytrat 2001'!N278)</f>
        <v/>
      </c>
      <c r="AF9776">
        <f t="shared" si="936"/>
        <v>0</v>
      </c>
      <c r="AG9776" t="str">
        <f t="shared" si="937"/>
        <v/>
      </c>
      <c r="AH9776" t="str">
        <f t="shared" si="938"/>
        <v/>
      </c>
      <c r="AI9776">
        <f t="shared" si="939"/>
        <v>0</v>
      </c>
      <c r="AJ9776">
        <f t="shared" si="940"/>
        <v>0</v>
      </c>
      <c r="AK9776">
        <v>0</v>
      </c>
      <c r="AL9776" t="str">
        <f>IF(AA9776="","",IFERROR(IF(ISNUMBER('Procytrat 2001'!F278),'Procytrat 2001'!F278,IF(ISNUMBER(SEARCH("12",'Procytrat 2001'!F278)),EDATE(AB9776,12),IF(ISNUMBER(SEARCH("6",'Procytrat 2001'!F278)),EDATE(AB9776,6),IF(ISNUMBER(SEARCH("3",'Procytrat 2001'!F278)),EDATE(AB9776,3),DATEVALUE('Procytrat 2001'!F278))))),""))</f>
        <v/>
      </c>
      <c r="AM9776" t="str">
        <f t="shared" ca="1" si="941"/>
        <v/>
      </c>
    </row>
    <row r="9777" spans="27:39" x14ac:dyDescent="0.3">
      <c r="AA9777" t="str">
        <f>IF(COUNTA('Procytrat 2001'!E279,'Procytrat 2001'!D279,'Procytrat 2001'!C279)&gt;0,"2001","")</f>
        <v/>
      </c>
      <c r="AB9777" t="str">
        <f>IFERROR(IF(ISNUMBER('Procytrat 2001'!E279),'Procytrat 2001'!E279,DATEVALUE('Procytrat 2001'!E279)),"")</f>
        <v/>
      </c>
      <c r="AC9777" t="str">
        <f>IF(AA9777="","",'Procytrat 2001'!D279)</f>
        <v/>
      </c>
      <c r="AD9777" t="str">
        <f>IF(AA9777="","",IFERROR(1*'Procytrat 2001'!C279,IFERROR(_xludf.NUMBERVALUE('Procytrat 2001'!C279,".",","),IFERROR(_xludf.NUMBERVALUE('Procytrat 2001'!C279,",","."),0))))</f>
        <v/>
      </c>
      <c r="AE9777" t="str">
        <f>IF(AA9777="","",'Procytrat 2001'!N279)</f>
        <v/>
      </c>
      <c r="AF9777">
        <f t="shared" si="936"/>
        <v>0</v>
      </c>
      <c r="AG9777" t="str">
        <f t="shared" si="937"/>
        <v/>
      </c>
      <c r="AH9777" t="str">
        <f t="shared" si="938"/>
        <v/>
      </c>
      <c r="AI9777">
        <f t="shared" si="939"/>
        <v>0</v>
      </c>
      <c r="AJ9777">
        <f t="shared" si="940"/>
        <v>0</v>
      </c>
      <c r="AK9777">
        <v>0</v>
      </c>
      <c r="AL9777" t="str">
        <f>IF(AA9777="","",IFERROR(IF(ISNUMBER('Procytrat 2001'!F279),'Procytrat 2001'!F279,IF(ISNUMBER(SEARCH("12",'Procytrat 2001'!F279)),EDATE(AB9777,12),IF(ISNUMBER(SEARCH("6",'Procytrat 2001'!F279)),EDATE(AB9777,6),IF(ISNUMBER(SEARCH("3",'Procytrat 2001'!F279)),EDATE(AB9777,3),DATEVALUE('Procytrat 2001'!F279))))),""))</f>
        <v/>
      </c>
      <c r="AM9777" t="str">
        <f t="shared" ca="1" si="941"/>
        <v/>
      </c>
    </row>
    <row r="9778" spans="27:39" x14ac:dyDescent="0.3">
      <c r="AA9778" t="str">
        <f>IF(COUNTA('Procytrat 2001'!E280,'Procytrat 2001'!D280,'Procytrat 2001'!C280)&gt;0,"2001","")</f>
        <v/>
      </c>
      <c r="AB9778" t="str">
        <f>IFERROR(IF(ISNUMBER('Procytrat 2001'!E280),'Procytrat 2001'!E280,DATEVALUE('Procytrat 2001'!E280)),"")</f>
        <v/>
      </c>
      <c r="AC9778" t="str">
        <f>IF(AA9778="","",'Procytrat 2001'!D280)</f>
        <v/>
      </c>
      <c r="AD9778" t="str">
        <f>IF(AA9778="","",IFERROR(1*'Procytrat 2001'!C280,IFERROR(_xludf.NUMBERVALUE('Procytrat 2001'!C280,".",","),IFERROR(_xludf.NUMBERVALUE('Procytrat 2001'!C280,",","."),0))))</f>
        <v/>
      </c>
      <c r="AE9778" t="str">
        <f>IF(AA9778="","",'Procytrat 2001'!N280)</f>
        <v/>
      </c>
      <c r="AF9778">
        <f t="shared" si="936"/>
        <v>0</v>
      </c>
      <c r="AG9778" t="str">
        <f t="shared" si="937"/>
        <v/>
      </c>
      <c r="AH9778" t="str">
        <f t="shared" si="938"/>
        <v/>
      </c>
      <c r="AI9778">
        <f t="shared" si="939"/>
        <v>0</v>
      </c>
      <c r="AJ9778">
        <f t="shared" si="940"/>
        <v>0</v>
      </c>
      <c r="AK9778">
        <v>0</v>
      </c>
      <c r="AL9778" t="str">
        <f>IF(AA9778="","",IFERROR(IF(ISNUMBER('Procytrat 2001'!F280),'Procytrat 2001'!F280,IF(ISNUMBER(SEARCH("12",'Procytrat 2001'!F280)),EDATE(AB9778,12),IF(ISNUMBER(SEARCH("6",'Procytrat 2001'!F280)),EDATE(AB9778,6),IF(ISNUMBER(SEARCH("3",'Procytrat 2001'!F280)),EDATE(AB9778,3),DATEVALUE('Procytrat 2001'!F280))))),""))</f>
        <v/>
      </c>
      <c r="AM9778" t="str">
        <f t="shared" ca="1" si="941"/>
        <v/>
      </c>
    </row>
    <row r="9779" spans="27:39" x14ac:dyDescent="0.3">
      <c r="AA9779" t="str">
        <f>IF(COUNTA('Procytrat 2001'!E281,'Procytrat 2001'!D281,'Procytrat 2001'!C281)&gt;0,"2001","")</f>
        <v/>
      </c>
      <c r="AB9779" t="str">
        <f>IFERROR(IF(ISNUMBER('Procytrat 2001'!E281),'Procytrat 2001'!E281,DATEVALUE('Procytrat 2001'!E281)),"")</f>
        <v/>
      </c>
      <c r="AC9779" t="str">
        <f>IF(AA9779="","",'Procytrat 2001'!D281)</f>
        <v/>
      </c>
      <c r="AD9779" t="str">
        <f>IF(AA9779="","",IFERROR(1*'Procytrat 2001'!C281,IFERROR(_xludf.NUMBERVALUE('Procytrat 2001'!C281,".",","),IFERROR(_xludf.NUMBERVALUE('Procytrat 2001'!C281,",","."),0))))</f>
        <v/>
      </c>
      <c r="AE9779" t="str">
        <f>IF(AA9779="","",'Procytrat 2001'!N281)</f>
        <v/>
      </c>
      <c r="AF9779">
        <f t="shared" si="936"/>
        <v>0</v>
      </c>
      <c r="AG9779" t="str">
        <f t="shared" si="937"/>
        <v/>
      </c>
      <c r="AH9779" t="str">
        <f t="shared" si="938"/>
        <v/>
      </c>
      <c r="AI9779">
        <f t="shared" si="939"/>
        <v>0</v>
      </c>
      <c r="AJ9779">
        <f t="shared" si="940"/>
        <v>0</v>
      </c>
      <c r="AK9779">
        <v>0</v>
      </c>
      <c r="AL9779" t="str">
        <f>IF(AA9779="","",IFERROR(IF(ISNUMBER('Procytrat 2001'!F281),'Procytrat 2001'!F281,IF(ISNUMBER(SEARCH("12",'Procytrat 2001'!F281)),EDATE(AB9779,12),IF(ISNUMBER(SEARCH("6",'Procytrat 2001'!F281)),EDATE(AB9779,6),IF(ISNUMBER(SEARCH("3",'Procytrat 2001'!F281)),EDATE(AB9779,3),DATEVALUE('Procytrat 2001'!F281))))),""))</f>
        <v/>
      </c>
      <c r="AM9779" t="str">
        <f t="shared" ca="1" si="941"/>
        <v/>
      </c>
    </row>
    <row r="9780" spans="27:39" x14ac:dyDescent="0.3">
      <c r="AA9780" t="str">
        <f>IF(COUNTA('Procytrat 2001'!E282,'Procytrat 2001'!D282,'Procytrat 2001'!C282)&gt;0,"2001","")</f>
        <v/>
      </c>
      <c r="AB9780" t="str">
        <f>IFERROR(IF(ISNUMBER('Procytrat 2001'!E282),'Procytrat 2001'!E282,DATEVALUE('Procytrat 2001'!E282)),"")</f>
        <v/>
      </c>
      <c r="AC9780" t="str">
        <f>IF(AA9780="","",'Procytrat 2001'!D282)</f>
        <v/>
      </c>
      <c r="AD9780" t="str">
        <f>IF(AA9780="","",IFERROR(1*'Procytrat 2001'!C282,IFERROR(_xludf.NUMBERVALUE('Procytrat 2001'!C282,".",","),IFERROR(_xludf.NUMBERVALUE('Procytrat 2001'!C282,",","."),0))))</f>
        <v/>
      </c>
      <c r="AE9780" t="str">
        <f>IF(AA9780="","",'Procytrat 2001'!N282)</f>
        <v/>
      </c>
      <c r="AF9780">
        <f t="shared" si="936"/>
        <v>0</v>
      </c>
      <c r="AG9780" t="str">
        <f t="shared" si="937"/>
        <v/>
      </c>
      <c r="AH9780" t="str">
        <f t="shared" si="938"/>
        <v/>
      </c>
      <c r="AI9780">
        <f t="shared" si="939"/>
        <v>0</v>
      </c>
      <c r="AJ9780">
        <f t="shared" si="940"/>
        <v>0</v>
      </c>
      <c r="AK9780">
        <v>0</v>
      </c>
      <c r="AL9780" t="str">
        <f>IF(AA9780="","",IFERROR(IF(ISNUMBER('Procytrat 2001'!F282),'Procytrat 2001'!F282,IF(ISNUMBER(SEARCH("12",'Procytrat 2001'!F282)),EDATE(AB9780,12),IF(ISNUMBER(SEARCH("6",'Procytrat 2001'!F282)),EDATE(AB9780,6),IF(ISNUMBER(SEARCH("3",'Procytrat 2001'!F282)),EDATE(AB9780,3),DATEVALUE('Procytrat 2001'!F282))))),""))</f>
        <v/>
      </c>
      <c r="AM9780" t="str">
        <f t="shared" ca="1" si="941"/>
        <v/>
      </c>
    </row>
    <row r="9781" spans="27:39" x14ac:dyDescent="0.3">
      <c r="AA9781" t="str">
        <f>IF(COUNTA('Procytrat 2001'!E283,'Procytrat 2001'!D283,'Procytrat 2001'!C283)&gt;0,"2001","")</f>
        <v/>
      </c>
      <c r="AB9781" t="str">
        <f>IFERROR(IF(ISNUMBER('Procytrat 2001'!E283),'Procytrat 2001'!E283,DATEVALUE('Procytrat 2001'!E283)),"")</f>
        <v/>
      </c>
      <c r="AC9781" t="str">
        <f>IF(AA9781="","",'Procytrat 2001'!D283)</f>
        <v/>
      </c>
      <c r="AD9781" t="str">
        <f>IF(AA9781="","",IFERROR(1*'Procytrat 2001'!C283,IFERROR(_xludf.NUMBERVALUE('Procytrat 2001'!C283,".",","),IFERROR(_xludf.NUMBERVALUE('Procytrat 2001'!C283,",","."),0))))</f>
        <v/>
      </c>
      <c r="AE9781" t="str">
        <f>IF(AA9781="","",'Procytrat 2001'!N283)</f>
        <v/>
      </c>
      <c r="AF9781">
        <f t="shared" si="936"/>
        <v>0</v>
      </c>
      <c r="AG9781" t="str">
        <f t="shared" si="937"/>
        <v/>
      </c>
      <c r="AH9781" t="str">
        <f t="shared" si="938"/>
        <v/>
      </c>
      <c r="AI9781">
        <f t="shared" si="939"/>
        <v>0</v>
      </c>
      <c r="AJ9781">
        <f t="shared" si="940"/>
        <v>0</v>
      </c>
      <c r="AK9781">
        <v>0</v>
      </c>
      <c r="AL9781" t="str">
        <f>IF(AA9781="","",IFERROR(IF(ISNUMBER('Procytrat 2001'!F283),'Procytrat 2001'!F283,IF(ISNUMBER(SEARCH("12",'Procytrat 2001'!F283)),EDATE(AB9781,12),IF(ISNUMBER(SEARCH("6",'Procytrat 2001'!F283)),EDATE(AB9781,6),IF(ISNUMBER(SEARCH("3",'Procytrat 2001'!F283)),EDATE(AB9781,3),DATEVALUE('Procytrat 2001'!F283))))),""))</f>
        <v/>
      </c>
      <c r="AM9781" t="str">
        <f t="shared" ca="1" si="941"/>
        <v/>
      </c>
    </row>
    <row r="9782" spans="27:39" x14ac:dyDescent="0.3">
      <c r="AA9782" t="str">
        <f>IF(COUNTA('Procytrat 2001'!E284,'Procytrat 2001'!D284,'Procytrat 2001'!C284)&gt;0,"2001","")</f>
        <v/>
      </c>
      <c r="AB9782" t="str">
        <f>IFERROR(IF(ISNUMBER('Procytrat 2001'!E284),'Procytrat 2001'!E284,DATEVALUE('Procytrat 2001'!E284)),"")</f>
        <v/>
      </c>
      <c r="AC9782" t="str">
        <f>IF(AA9782="","",'Procytrat 2001'!D284)</f>
        <v/>
      </c>
      <c r="AD9782" t="str">
        <f>IF(AA9782="","",IFERROR(1*'Procytrat 2001'!C284,IFERROR(_xludf.NUMBERVALUE('Procytrat 2001'!C284,".",","),IFERROR(_xludf.NUMBERVALUE('Procytrat 2001'!C284,",","."),0))))</f>
        <v/>
      </c>
      <c r="AE9782" t="str">
        <f>IF(AA9782="","",'Procytrat 2001'!N284)</f>
        <v/>
      </c>
      <c r="AF9782">
        <f t="shared" si="936"/>
        <v>0</v>
      </c>
      <c r="AG9782" t="str">
        <f t="shared" si="937"/>
        <v/>
      </c>
      <c r="AH9782" t="str">
        <f t="shared" si="938"/>
        <v/>
      </c>
      <c r="AI9782">
        <f t="shared" si="939"/>
        <v>0</v>
      </c>
      <c r="AJ9782">
        <f t="shared" si="940"/>
        <v>0</v>
      </c>
      <c r="AK9782">
        <v>0</v>
      </c>
      <c r="AL9782" t="str">
        <f>IF(AA9782="","",IFERROR(IF(ISNUMBER('Procytrat 2001'!F284),'Procytrat 2001'!F284,IF(ISNUMBER(SEARCH("12",'Procytrat 2001'!F284)),EDATE(AB9782,12),IF(ISNUMBER(SEARCH("6",'Procytrat 2001'!F284)),EDATE(AB9782,6),IF(ISNUMBER(SEARCH("3",'Procytrat 2001'!F284)),EDATE(AB9782,3),DATEVALUE('Procytrat 2001'!F284))))),""))</f>
        <v/>
      </c>
      <c r="AM9782" t="str">
        <f t="shared" ca="1" si="941"/>
        <v/>
      </c>
    </row>
    <row r="9783" spans="27:39" x14ac:dyDescent="0.3">
      <c r="AA9783" t="str">
        <f>IF(COUNTA('Procytrat 2001'!E285,'Procytrat 2001'!D285,'Procytrat 2001'!C285)&gt;0,"2001","")</f>
        <v/>
      </c>
      <c r="AB9783" t="str">
        <f>IFERROR(IF(ISNUMBER('Procytrat 2001'!E285),'Procytrat 2001'!E285,DATEVALUE('Procytrat 2001'!E285)),"")</f>
        <v/>
      </c>
      <c r="AC9783" t="str">
        <f>IF(AA9783="","",'Procytrat 2001'!D285)</f>
        <v/>
      </c>
      <c r="AD9783" t="str">
        <f>IF(AA9783="","",IFERROR(1*'Procytrat 2001'!C285,IFERROR(_xludf.NUMBERVALUE('Procytrat 2001'!C285,".",","),IFERROR(_xludf.NUMBERVALUE('Procytrat 2001'!C285,",","."),0))))</f>
        <v/>
      </c>
      <c r="AE9783" t="str">
        <f>IF(AA9783="","",'Procytrat 2001'!N285)</f>
        <v/>
      </c>
      <c r="AF9783">
        <f t="shared" si="936"/>
        <v>0</v>
      </c>
      <c r="AG9783" t="str">
        <f t="shared" si="937"/>
        <v/>
      </c>
      <c r="AH9783" t="str">
        <f t="shared" si="938"/>
        <v/>
      </c>
      <c r="AI9783">
        <f t="shared" si="939"/>
        <v>0</v>
      </c>
      <c r="AJ9783">
        <f t="shared" si="940"/>
        <v>0</v>
      </c>
      <c r="AK9783">
        <v>0</v>
      </c>
      <c r="AL9783" t="str">
        <f>IF(AA9783="","",IFERROR(IF(ISNUMBER('Procytrat 2001'!F285),'Procytrat 2001'!F285,IF(ISNUMBER(SEARCH("12",'Procytrat 2001'!F285)),EDATE(AB9783,12),IF(ISNUMBER(SEARCH("6",'Procytrat 2001'!F285)),EDATE(AB9783,6),IF(ISNUMBER(SEARCH("3",'Procytrat 2001'!F285)),EDATE(AB9783,3),DATEVALUE('Procytrat 2001'!F285))))),""))</f>
        <v/>
      </c>
      <c r="AM9783" t="str">
        <f t="shared" ca="1" si="941"/>
        <v/>
      </c>
    </row>
    <row r="9784" spans="27:39" x14ac:dyDescent="0.3">
      <c r="AA9784" t="str">
        <f>IF(COUNTA('Procytrat 2001'!E286,'Procytrat 2001'!D286,'Procytrat 2001'!C286)&gt;0,"2001","")</f>
        <v/>
      </c>
      <c r="AB9784" t="str">
        <f>IFERROR(IF(ISNUMBER('Procytrat 2001'!E286),'Procytrat 2001'!E286,DATEVALUE('Procytrat 2001'!E286)),"")</f>
        <v/>
      </c>
      <c r="AC9784" t="str">
        <f>IF(AA9784="","",'Procytrat 2001'!D286)</f>
        <v/>
      </c>
      <c r="AD9784" t="str">
        <f>IF(AA9784="","",IFERROR(1*'Procytrat 2001'!C286,IFERROR(_xludf.NUMBERVALUE('Procytrat 2001'!C286,".",","),IFERROR(_xludf.NUMBERVALUE('Procytrat 2001'!C286,",","."),0))))</f>
        <v/>
      </c>
      <c r="AE9784" t="str">
        <f>IF(AA9784="","",'Procytrat 2001'!N286)</f>
        <v/>
      </c>
      <c r="AF9784">
        <f t="shared" si="936"/>
        <v>0</v>
      </c>
      <c r="AG9784" t="str">
        <f t="shared" si="937"/>
        <v/>
      </c>
      <c r="AH9784" t="str">
        <f t="shared" si="938"/>
        <v/>
      </c>
      <c r="AI9784">
        <f t="shared" si="939"/>
        <v>0</v>
      </c>
      <c r="AJ9784">
        <f t="shared" si="940"/>
        <v>0</v>
      </c>
      <c r="AK9784">
        <v>0</v>
      </c>
      <c r="AL9784" t="str">
        <f>IF(AA9784="","",IFERROR(IF(ISNUMBER('Procytrat 2001'!F286),'Procytrat 2001'!F286,IF(ISNUMBER(SEARCH("12",'Procytrat 2001'!F286)),EDATE(AB9784,12),IF(ISNUMBER(SEARCH("6",'Procytrat 2001'!F286)),EDATE(AB9784,6),IF(ISNUMBER(SEARCH("3",'Procytrat 2001'!F286)),EDATE(AB9784,3),DATEVALUE('Procytrat 2001'!F286))))),""))</f>
        <v/>
      </c>
      <c r="AM9784" t="str">
        <f t="shared" ca="1" si="941"/>
        <v/>
      </c>
    </row>
    <row r="9785" spans="27:39" x14ac:dyDescent="0.3">
      <c r="AA9785" t="str">
        <f>IF(COUNTA('Procytrat 2001'!E287,'Procytrat 2001'!D287,'Procytrat 2001'!C287)&gt;0,"2001","")</f>
        <v/>
      </c>
      <c r="AB9785" t="str">
        <f>IFERROR(IF(ISNUMBER('Procytrat 2001'!E287),'Procytrat 2001'!E287,DATEVALUE('Procytrat 2001'!E287)),"")</f>
        <v/>
      </c>
      <c r="AC9785" t="str">
        <f>IF(AA9785="","",'Procytrat 2001'!D287)</f>
        <v/>
      </c>
      <c r="AD9785" t="str">
        <f>IF(AA9785="","",IFERROR(1*'Procytrat 2001'!C287,IFERROR(_xludf.NUMBERVALUE('Procytrat 2001'!C287,".",","),IFERROR(_xludf.NUMBERVALUE('Procytrat 2001'!C287,",","."),0))))</f>
        <v/>
      </c>
      <c r="AE9785" t="str">
        <f>IF(AA9785="","",'Procytrat 2001'!N287)</f>
        <v/>
      </c>
      <c r="AF9785">
        <f t="shared" si="936"/>
        <v>0</v>
      </c>
      <c r="AG9785" t="str">
        <f t="shared" si="937"/>
        <v/>
      </c>
      <c r="AH9785" t="str">
        <f t="shared" si="938"/>
        <v/>
      </c>
      <c r="AI9785">
        <f t="shared" si="939"/>
        <v>0</v>
      </c>
      <c r="AJ9785">
        <f t="shared" si="940"/>
        <v>0</v>
      </c>
      <c r="AK9785">
        <v>0</v>
      </c>
      <c r="AL9785" t="str">
        <f>IF(AA9785="","",IFERROR(IF(ISNUMBER('Procytrat 2001'!F287),'Procytrat 2001'!F287,IF(ISNUMBER(SEARCH("12",'Procytrat 2001'!F287)),EDATE(AB9785,12),IF(ISNUMBER(SEARCH("6",'Procytrat 2001'!F287)),EDATE(AB9785,6),IF(ISNUMBER(SEARCH("3",'Procytrat 2001'!F287)),EDATE(AB9785,3),DATEVALUE('Procytrat 2001'!F287))))),""))</f>
        <v/>
      </c>
      <c r="AM9785" t="str">
        <f t="shared" ca="1" si="941"/>
        <v/>
      </c>
    </row>
    <row r="9786" spans="27:39" x14ac:dyDescent="0.3">
      <c r="AA9786" t="str">
        <f>IF(COUNTA('Procytrat 2001'!E288,'Procytrat 2001'!D288,'Procytrat 2001'!C288)&gt;0,"2001","")</f>
        <v/>
      </c>
      <c r="AB9786" t="str">
        <f>IFERROR(IF(ISNUMBER('Procytrat 2001'!E288),'Procytrat 2001'!E288,DATEVALUE('Procytrat 2001'!E288)),"")</f>
        <v/>
      </c>
      <c r="AC9786" t="str">
        <f>IF(AA9786="","",'Procytrat 2001'!D288)</f>
        <v/>
      </c>
      <c r="AD9786" t="str">
        <f>IF(AA9786="","",IFERROR(1*'Procytrat 2001'!C288,IFERROR(_xludf.NUMBERVALUE('Procytrat 2001'!C288,".",","),IFERROR(_xludf.NUMBERVALUE('Procytrat 2001'!C288,",","."),0))))</f>
        <v/>
      </c>
      <c r="AE9786" t="str">
        <f>IF(AA9786="","",'Procytrat 2001'!N288)</f>
        <v/>
      </c>
      <c r="AF9786">
        <f t="shared" si="936"/>
        <v>0</v>
      </c>
      <c r="AG9786" t="str">
        <f t="shared" si="937"/>
        <v/>
      </c>
      <c r="AH9786" t="str">
        <f t="shared" si="938"/>
        <v/>
      </c>
      <c r="AI9786">
        <f t="shared" si="939"/>
        <v>0</v>
      </c>
      <c r="AJ9786">
        <f t="shared" si="940"/>
        <v>0</v>
      </c>
      <c r="AK9786">
        <v>0</v>
      </c>
      <c r="AL9786" t="str">
        <f>IF(AA9786="","",IFERROR(IF(ISNUMBER('Procytrat 2001'!F288),'Procytrat 2001'!F288,IF(ISNUMBER(SEARCH("12",'Procytrat 2001'!F288)),EDATE(AB9786,12),IF(ISNUMBER(SEARCH("6",'Procytrat 2001'!F288)),EDATE(AB9786,6),IF(ISNUMBER(SEARCH("3",'Procytrat 2001'!F288)),EDATE(AB9786,3),DATEVALUE('Procytrat 2001'!F288))))),""))</f>
        <v/>
      </c>
      <c r="AM9786" t="str">
        <f t="shared" ca="1" si="941"/>
        <v/>
      </c>
    </row>
    <row r="9787" spans="27:39" x14ac:dyDescent="0.3">
      <c r="AA9787" t="str">
        <f>IF(COUNTA('Procytrat 2001'!E289,'Procytrat 2001'!D289,'Procytrat 2001'!C289)&gt;0,"2001","")</f>
        <v/>
      </c>
      <c r="AB9787" t="str">
        <f>IFERROR(IF(ISNUMBER('Procytrat 2001'!E289),'Procytrat 2001'!E289,DATEVALUE('Procytrat 2001'!E289)),"")</f>
        <v/>
      </c>
      <c r="AC9787" t="str">
        <f>IF(AA9787="","",'Procytrat 2001'!D289)</f>
        <v/>
      </c>
      <c r="AD9787" t="str">
        <f>IF(AA9787="","",IFERROR(1*'Procytrat 2001'!C289,IFERROR(_xludf.NUMBERVALUE('Procytrat 2001'!C289,".",","),IFERROR(_xludf.NUMBERVALUE('Procytrat 2001'!C289,",","."),0))))</f>
        <v/>
      </c>
      <c r="AE9787" t="str">
        <f>IF(AA9787="","",'Procytrat 2001'!N289)</f>
        <v/>
      </c>
      <c r="AF9787">
        <f t="shared" si="936"/>
        <v>0</v>
      </c>
      <c r="AG9787" t="str">
        <f t="shared" si="937"/>
        <v/>
      </c>
      <c r="AH9787" t="str">
        <f t="shared" si="938"/>
        <v/>
      </c>
      <c r="AI9787">
        <f t="shared" si="939"/>
        <v>0</v>
      </c>
      <c r="AJ9787">
        <f t="shared" si="940"/>
        <v>0</v>
      </c>
      <c r="AK9787">
        <v>0</v>
      </c>
      <c r="AL9787" t="str">
        <f>IF(AA9787="","",IFERROR(IF(ISNUMBER('Procytrat 2001'!F289),'Procytrat 2001'!F289,IF(ISNUMBER(SEARCH("12",'Procytrat 2001'!F289)),EDATE(AB9787,12),IF(ISNUMBER(SEARCH("6",'Procytrat 2001'!F289)),EDATE(AB9787,6),IF(ISNUMBER(SEARCH("3",'Procytrat 2001'!F289)),EDATE(AB9787,3),DATEVALUE('Procytrat 2001'!F289))))),""))</f>
        <v/>
      </c>
      <c r="AM9787" t="str">
        <f t="shared" ca="1" si="941"/>
        <v/>
      </c>
    </row>
    <row r="9788" spans="27:39" x14ac:dyDescent="0.3">
      <c r="AA9788" t="str">
        <f>IF(COUNTA('Procytrat 2001'!E290,'Procytrat 2001'!D290,'Procytrat 2001'!C290)&gt;0,"2001","")</f>
        <v/>
      </c>
      <c r="AB9788" t="str">
        <f>IFERROR(IF(ISNUMBER('Procytrat 2001'!E290),'Procytrat 2001'!E290,DATEVALUE('Procytrat 2001'!E290)),"")</f>
        <v/>
      </c>
      <c r="AC9788" t="str">
        <f>IF(AA9788="","",'Procytrat 2001'!D290)</f>
        <v/>
      </c>
      <c r="AD9788" t="str">
        <f>IF(AA9788="","",IFERROR(1*'Procytrat 2001'!C290,IFERROR(_xludf.NUMBERVALUE('Procytrat 2001'!C290,".",","),IFERROR(_xludf.NUMBERVALUE('Procytrat 2001'!C290,",","."),0))))</f>
        <v/>
      </c>
      <c r="AE9788" t="str">
        <f>IF(AA9788="","",'Procytrat 2001'!N290)</f>
        <v/>
      </c>
      <c r="AF9788">
        <f t="shared" si="936"/>
        <v>0</v>
      </c>
      <c r="AG9788" t="str">
        <f t="shared" si="937"/>
        <v/>
      </c>
      <c r="AH9788" t="str">
        <f t="shared" si="938"/>
        <v/>
      </c>
      <c r="AI9788">
        <f t="shared" si="939"/>
        <v>0</v>
      </c>
      <c r="AJ9788">
        <f t="shared" si="940"/>
        <v>0</v>
      </c>
      <c r="AK9788">
        <v>0</v>
      </c>
      <c r="AL9788" t="str">
        <f>IF(AA9788="","",IFERROR(IF(ISNUMBER('Procytrat 2001'!F290),'Procytrat 2001'!F290,IF(ISNUMBER(SEARCH("12",'Procytrat 2001'!F290)),EDATE(AB9788,12),IF(ISNUMBER(SEARCH("6",'Procytrat 2001'!F290)),EDATE(AB9788,6),IF(ISNUMBER(SEARCH("3",'Procytrat 2001'!F290)),EDATE(AB9788,3),DATEVALUE('Procytrat 2001'!F290))))),""))</f>
        <v/>
      </c>
      <c r="AM9788" t="str">
        <f t="shared" ca="1" si="941"/>
        <v/>
      </c>
    </row>
    <row r="9789" spans="27:39" x14ac:dyDescent="0.3">
      <c r="AA9789" t="str">
        <f>IF(COUNTA('Procytrat 2001'!E291,'Procytrat 2001'!D291,'Procytrat 2001'!C291)&gt;0,"2001","")</f>
        <v/>
      </c>
      <c r="AB9789" t="str">
        <f>IFERROR(IF(ISNUMBER('Procytrat 2001'!E291),'Procytrat 2001'!E291,DATEVALUE('Procytrat 2001'!E291)),"")</f>
        <v/>
      </c>
      <c r="AC9789" t="str">
        <f>IF(AA9789="","",'Procytrat 2001'!D291)</f>
        <v/>
      </c>
      <c r="AD9789" t="str">
        <f>IF(AA9789="","",IFERROR(1*'Procytrat 2001'!C291,IFERROR(_xludf.NUMBERVALUE('Procytrat 2001'!C291,".",","),IFERROR(_xludf.NUMBERVALUE('Procytrat 2001'!C291,",","."),0))))</f>
        <v/>
      </c>
      <c r="AE9789" t="str">
        <f>IF(AA9789="","",'Procytrat 2001'!N291)</f>
        <v/>
      </c>
      <c r="AF9789">
        <f t="shared" si="936"/>
        <v>0</v>
      </c>
      <c r="AG9789" t="str">
        <f t="shared" si="937"/>
        <v/>
      </c>
      <c r="AH9789" t="str">
        <f t="shared" si="938"/>
        <v/>
      </c>
      <c r="AI9789">
        <f t="shared" si="939"/>
        <v>0</v>
      </c>
      <c r="AJ9789">
        <f t="shared" si="940"/>
        <v>0</v>
      </c>
      <c r="AK9789">
        <v>0</v>
      </c>
      <c r="AL9789" t="str">
        <f>IF(AA9789="","",IFERROR(IF(ISNUMBER('Procytrat 2001'!F291),'Procytrat 2001'!F291,IF(ISNUMBER(SEARCH("12",'Procytrat 2001'!F291)),EDATE(AB9789,12),IF(ISNUMBER(SEARCH("6",'Procytrat 2001'!F291)),EDATE(AB9789,6),IF(ISNUMBER(SEARCH("3",'Procytrat 2001'!F291)),EDATE(AB9789,3),DATEVALUE('Procytrat 2001'!F291))))),""))</f>
        <v/>
      </c>
      <c r="AM9789" t="str">
        <f t="shared" ca="1" si="941"/>
        <v/>
      </c>
    </row>
    <row r="9790" spans="27:39" x14ac:dyDescent="0.3">
      <c r="AA9790" t="str">
        <f>IF(COUNTA('Procytrat 2001'!E292,'Procytrat 2001'!D292,'Procytrat 2001'!C292)&gt;0,"2001","")</f>
        <v/>
      </c>
      <c r="AB9790" t="str">
        <f>IFERROR(IF(ISNUMBER('Procytrat 2001'!E292),'Procytrat 2001'!E292,DATEVALUE('Procytrat 2001'!E292)),"")</f>
        <v/>
      </c>
      <c r="AC9790" t="str">
        <f>IF(AA9790="","",'Procytrat 2001'!D292)</f>
        <v/>
      </c>
      <c r="AD9790" t="str">
        <f>IF(AA9790="","",IFERROR(1*'Procytrat 2001'!C292,IFERROR(_xludf.NUMBERVALUE('Procytrat 2001'!C292,".",","),IFERROR(_xludf.NUMBERVALUE('Procytrat 2001'!C292,",","."),0))))</f>
        <v/>
      </c>
      <c r="AE9790" t="str">
        <f>IF(AA9790="","",'Procytrat 2001'!N292)</f>
        <v/>
      </c>
      <c r="AF9790">
        <f t="shared" si="936"/>
        <v>0</v>
      </c>
      <c r="AG9790" t="str">
        <f t="shared" si="937"/>
        <v/>
      </c>
      <c r="AH9790" t="str">
        <f t="shared" si="938"/>
        <v/>
      </c>
      <c r="AI9790">
        <f t="shared" si="939"/>
        <v>0</v>
      </c>
      <c r="AJ9790">
        <f t="shared" si="940"/>
        <v>0</v>
      </c>
      <c r="AK9790">
        <v>0</v>
      </c>
      <c r="AL9790" t="str">
        <f>IF(AA9790="","",IFERROR(IF(ISNUMBER('Procytrat 2001'!F292),'Procytrat 2001'!F292,IF(ISNUMBER(SEARCH("12",'Procytrat 2001'!F292)),EDATE(AB9790,12),IF(ISNUMBER(SEARCH("6",'Procytrat 2001'!F292)),EDATE(AB9790,6),IF(ISNUMBER(SEARCH("3",'Procytrat 2001'!F292)),EDATE(AB9790,3),DATEVALUE('Procytrat 2001'!F292))))),""))</f>
        <v/>
      </c>
      <c r="AM9790" t="str">
        <f t="shared" ca="1" si="941"/>
        <v/>
      </c>
    </row>
    <row r="9791" spans="27:39" x14ac:dyDescent="0.3">
      <c r="AA9791" t="str">
        <f>IF(COUNTA('Procytrat 2001'!E293,'Procytrat 2001'!D293,'Procytrat 2001'!C293)&gt;0,"2001","")</f>
        <v/>
      </c>
      <c r="AB9791" t="str">
        <f>IFERROR(IF(ISNUMBER('Procytrat 2001'!E293),'Procytrat 2001'!E293,DATEVALUE('Procytrat 2001'!E293)),"")</f>
        <v/>
      </c>
      <c r="AC9791" t="str">
        <f>IF(AA9791="","",'Procytrat 2001'!D293)</f>
        <v/>
      </c>
      <c r="AD9791" t="str">
        <f>IF(AA9791="","",IFERROR(1*'Procytrat 2001'!C293,IFERROR(_xludf.NUMBERVALUE('Procytrat 2001'!C293,".",","),IFERROR(_xludf.NUMBERVALUE('Procytrat 2001'!C293,",","."),0))))</f>
        <v/>
      </c>
      <c r="AE9791" t="str">
        <f>IF(AA9791="","",'Procytrat 2001'!N293)</f>
        <v/>
      </c>
      <c r="AF9791">
        <f t="shared" si="936"/>
        <v>0</v>
      </c>
      <c r="AG9791" t="str">
        <f t="shared" si="937"/>
        <v/>
      </c>
      <c r="AH9791" t="str">
        <f t="shared" si="938"/>
        <v/>
      </c>
      <c r="AI9791">
        <f t="shared" si="939"/>
        <v>0</v>
      </c>
      <c r="AJ9791">
        <f t="shared" si="940"/>
        <v>0</v>
      </c>
      <c r="AK9791">
        <v>0</v>
      </c>
      <c r="AL9791" t="str">
        <f>IF(AA9791="","",IFERROR(IF(ISNUMBER('Procytrat 2001'!F293),'Procytrat 2001'!F293,IF(ISNUMBER(SEARCH("12",'Procytrat 2001'!F293)),EDATE(AB9791,12),IF(ISNUMBER(SEARCH("6",'Procytrat 2001'!F293)),EDATE(AB9791,6),IF(ISNUMBER(SEARCH("3",'Procytrat 2001'!F293)),EDATE(AB9791,3),DATEVALUE('Procytrat 2001'!F293))))),""))</f>
        <v/>
      </c>
      <c r="AM9791" t="str">
        <f t="shared" ca="1" si="941"/>
        <v/>
      </c>
    </row>
    <row r="9792" spans="27:39" x14ac:dyDescent="0.3">
      <c r="AA9792" t="str">
        <f>IF(COUNTA('Procytrat 2001'!E294,'Procytrat 2001'!D294,'Procytrat 2001'!C294)&gt;0,"2001","")</f>
        <v/>
      </c>
      <c r="AB9792" t="str">
        <f>IFERROR(IF(ISNUMBER('Procytrat 2001'!E294),'Procytrat 2001'!E294,DATEVALUE('Procytrat 2001'!E294)),"")</f>
        <v/>
      </c>
      <c r="AC9792" t="str">
        <f>IF(AA9792="","",'Procytrat 2001'!D294)</f>
        <v/>
      </c>
      <c r="AD9792" t="str">
        <f>IF(AA9792="","",IFERROR(1*'Procytrat 2001'!C294,IFERROR(_xludf.NUMBERVALUE('Procytrat 2001'!C294,".",","),IFERROR(_xludf.NUMBERVALUE('Procytrat 2001'!C294,",","."),0))))</f>
        <v/>
      </c>
      <c r="AE9792" t="str">
        <f>IF(AA9792="","",'Procytrat 2001'!N294)</f>
        <v/>
      </c>
      <c r="AF9792">
        <f t="shared" si="936"/>
        <v>0</v>
      </c>
      <c r="AG9792" t="str">
        <f t="shared" si="937"/>
        <v/>
      </c>
      <c r="AH9792" t="str">
        <f t="shared" si="938"/>
        <v/>
      </c>
      <c r="AI9792">
        <f t="shared" si="939"/>
        <v>0</v>
      </c>
      <c r="AJ9792">
        <f t="shared" si="940"/>
        <v>0</v>
      </c>
      <c r="AK9792">
        <v>0</v>
      </c>
      <c r="AL9792" t="str">
        <f>IF(AA9792="","",IFERROR(IF(ISNUMBER('Procytrat 2001'!F294),'Procytrat 2001'!F294,IF(ISNUMBER(SEARCH("12",'Procytrat 2001'!F294)),EDATE(AB9792,12),IF(ISNUMBER(SEARCH("6",'Procytrat 2001'!F294)),EDATE(AB9792,6),IF(ISNUMBER(SEARCH("3",'Procytrat 2001'!F294)),EDATE(AB9792,3),DATEVALUE('Procytrat 2001'!F294))))),""))</f>
        <v/>
      </c>
      <c r="AM9792" t="str">
        <f t="shared" ca="1" si="941"/>
        <v/>
      </c>
    </row>
    <row r="9793" spans="27:39" x14ac:dyDescent="0.3">
      <c r="AA9793" t="str">
        <f>IF(COUNTA('Procytrat 2001'!E295,'Procytrat 2001'!D295,'Procytrat 2001'!C295)&gt;0,"2001","")</f>
        <v/>
      </c>
      <c r="AB9793" t="str">
        <f>IFERROR(IF(ISNUMBER('Procytrat 2001'!E295),'Procytrat 2001'!E295,DATEVALUE('Procytrat 2001'!E295)),"")</f>
        <v/>
      </c>
      <c r="AC9793" t="str">
        <f>IF(AA9793="","",'Procytrat 2001'!D295)</f>
        <v/>
      </c>
      <c r="AD9793" t="str">
        <f>IF(AA9793="","",IFERROR(1*'Procytrat 2001'!C295,IFERROR(_xludf.NUMBERVALUE('Procytrat 2001'!C295,".",","),IFERROR(_xludf.NUMBERVALUE('Procytrat 2001'!C295,",","."),0))))</f>
        <v/>
      </c>
      <c r="AE9793" t="str">
        <f>IF(AA9793="","",'Procytrat 2001'!N295)</f>
        <v/>
      </c>
      <c r="AF9793">
        <f t="shared" si="936"/>
        <v>0</v>
      </c>
      <c r="AG9793" t="str">
        <f t="shared" si="937"/>
        <v/>
      </c>
      <c r="AH9793" t="str">
        <f t="shared" si="938"/>
        <v/>
      </c>
      <c r="AI9793">
        <f t="shared" si="939"/>
        <v>0</v>
      </c>
      <c r="AJ9793">
        <f t="shared" si="940"/>
        <v>0</v>
      </c>
      <c r="AK9793">
        <v>0</v>
      </c>
      <c r="AL9793" t="str">
        <f>IF(AA9793="","",IFERROR(IF(ISNUMBER('Procytrat 2001'!F295),'Procytrat 2001'!F295,IF(ISNUMBER(SEARCH("12",'Procytrat 2001'!F295)),EDATE(AB9793,12),IF(ISNUMBER(SEARCH("6",'Procytrat 2001'!F295)),EDATE(AB9793,6),IF(ISNUMBER(SEARCH("3",'Procytrat 2001'!F295)),EDATE(AB9793,3),DATEVALUE('Procytrat 2001'!F295))))),""))</f>
        <v/>
      </c>
      <c r="AM9793" t="str">
        <f t="shared" ca="1" si="941"/>
        <v/>
      </c>
    </row>
    <row r="9794" spans="27:39" x14ac:dyDescent="0.3">
      <c r="AA9794" t="str">
        <f>IF(COUNTA('Procytrat 2001'!E296,'Procytrat 2001'!D296,'Procytrat 2001'!C296)&gt;0,"2001","")</f>
        <v/>
      </c>
      <c r="AB9794" t="str">
        <f>IFERROR(IF(ISNUMBER('Procytrat 2001'!E296),'Procytrat 2001'!E296,DATEVALUE('Procytrat 2001'!E296)),"")</f>
        <v/>
      </c>
      <c r="AC9794" t="str">
        <f>IF(AA9794="","",'Procytrat 2001'!D296)</f>
        <v/>
      </c>
      <c r="AD9794" t="str">
        <f>IF(AA9794="","",IFERROR(1*'Procytrat 2001'!C296,IFERROR(_xludf.NUMBERVALUE('Procytrat 2001'!C296,".",","),IFERROR(_xludf.NUMBERVALUE('Procytrat 2001'!C296,",","."),0))))</f>
        <v/>
      </c>
      <c r="AE9794" t="str">
        <f>IF(AA9794="","",'Procytrat 2001'!N296)</f>
        <v/>
      </c>
      <c r="AF9794">
        <f t="shared" ref="AF9794:AF9857" si="942">IF(AA9794="",0,--ISNUMBER(SEARCH("aprovado",AE9794)))</f>
        <v>0</v>
      </c>
      <c r="AG9794" t="str">
        <f t="shared" ref="AG9794:AG9857" si="943">IF(AB9794="","",YEAR(AB9794))</f>
        <v/>
      </c>
      <c r="AH9794" t="str">
        <f t="shared" ref="AH9794:AH9857" si="944">IF(AB9794="","",MONTH(AB9794))</f>
        <v/>
      </c>
      <c r="AI9794">
        <f t="shared" ref="AI9794:AI9857" si="945">IF(AB9794="",0,AB9794+ROW()/1000000)</f>
        <v>0</v>
      </c>
      <c r="AJ9794">
        <f t="shared" ref="AJ9794:AJ9857" si="946">--(AA9794&lt;&gt;"")</f>
        <v>0</v>
      </c>
      <c r="AK9794">
        <v>0</v>
      </c>
      <c r="AL9794" t="str">
        <f>IF(AA9794="","",IFERROR(IF(ISNUMBER('Procytrat 2001'!F296),'Procytrat 2001'!F296,IF(ISNUMBER(SEARCH("12",'Procytrat 2001'!F296)),EDATE(AB9794,12),IF(ISNUMBER(SEARCH("6",'Procytrat 2001'!F296)),EDATE(AB9794,6),IF(ISNUMBER(SEARCH("3",'Procytrat 2001'!F296)),EDATE(AB9794,3),DATEVALUE('Procytrat 2001'!F296))))),""))</f>
        <v/>
      </c>
      <c r="AM9794" t="str">
        <f t="shared" ref="AM9794:AM9857" ca="1" si="947">IF(AND(AJ9794=1,AL9794&lt;&gt;"",AL9794&gt;=TODAY(),AG9794=$W$3),AL9794+ROW()/1000000,"")</f>
        <v/>
      </c>
    </row>
    <row r="9795" spans="27:39" x14ac:dyDescent="0.3">
      <c r="AA9795" t="str">
        <f>IF(COUNTA('Procytrat 2001'!E297,'Procytrat 2001'!D297,'Procytrat 2001'!C297)&gt;0,"2001","")</f>
        <v/>
      </c>
      <c r="AB9795" t="str">
        <f>IFERROR(IF(ISNUMBER('Procytrat 2001'!E297),'Procytrat 2001'!E297,DATEVALUE('Procytrat 2001'!E297)),"")</f>
        <v/>
      </c>
      <c r="AC9795" t="str">
        <f>IF(AA9795="","",'Procytrat 2001'!D297)</f>
        <v/>
      </c>
      <c r="AD9795" t="str">
        <f>IF(AA9795="","",IFERROR(1*'Procytrat 2001'!C297,IFERROR(_xludf.NUMBERVALUE('Procytrat 2001'!C297,".",","),IFERROR(_xludf.NUMBERVALUE('Procytrat 2001'!C297,",","."),0))))</f>
        <v/>
      </c>
      <c r="AE9795" t="str">
        <f>IF(AA9795="","",'Procytrat 2001'!N297)</f>
        <v/>
      </c>
      <c r="AF9795">
        <f t="shared" si="942"/>
        <v>0</v>
      </c>
      <c r="AG9795" t="str">
        <f t="shared" si="943"/>
        <v/>
      </c>
      <c r="AH9795" t="str">
        <f t="shared" si="944"/>
        <v/>
      </c>
      <c r="AI9795">
        <f t="shared" si="945"/>
        <v>0</v>
      </c>
      <c r="AJ9795">
        <f t="shared" si="946"/>
        <v>0</v>
      </c>
      <c r="AK9795">
        <v>0</v>
      </c>
      <c r="AL9795" t="str">
        <f>IF(AA9795="","",IFERROR(IF(ISNUMBER('Procytrat 2001'!F297),'Procytrat 2001'!F297,IF(ISNUMBER(SEARCH("12",'Procytrat 2001'!F297)),EDATE(AB9795,12),IF(ISNUMBER(SEARCH("6",'Procytrat 2001'!F297)),EDATE(AB9795,6),IF(ISNUMBER(SEARCH("3",'Procytrat 2001'!F297)),EDATE(AB9795,3),DATEVALUE('Procytrat 2001'!F297))))),""))</f>
        <v/>
      </c>
      <c r="AM9795" t="str">
        <f t="shared" ca="1" si="947"/>
        <v/>
      </c>
    </row>
    <row r="9796" spans="27:39" x14ac:dyDescent="0.3">
      <c r="AA9796" t="str">
        <f>IF(COUNTA('Procytrat 2001'!E298,'Procytrat 2001'!D298,'Procytrat 2001'!C298)&gt;0,"2001","")</f>
        <v/>
      </c>
      <c r="AB9796" t="str">
        <f>IFERROR(IF(ISNUMBER('Procytrat 2001'!E298),'Procytrat 2001'!E298,DATEVALUE('Procytrat 2001'!E298)),"")</f>
        <v/>
      </c>
      <c r="AC9796" t="str">
        <f>IF(AA9796="","",'Procytrat 2001'!D298)</f>
        <v/>
      </c>
      <c r="AD9796" t="str">
        <f>IF(AA9796="","",IFERROR(1*'Procytrat 2001'!C298,IFERROR(_xludf.NUMBERVALUE('Procytrat 2001'!C298,".",","),IFERROR(_xludf.NUMBERVALUE('Procytrat 2001'!C298,",","."),0))))</f>
        <v/>
      </c>
      <c r="AE9796" t="str">
        <f>IF(AA9796="","",'Procytrat 2001'!N298)</f>
        <v/>
      </c>
      <c r="AF9796">
        <f t="shared" si="942"/>
        <v>0</v>
      </c>
      <c r="AG9796" t="str">
        <f t="shared" si="943"/>
        <v/>
      </c>
      <c r="AH9796" t="str">
        <f t="shared" si="944"/>
        <v/>
      </c>
      <c r="AI9796">
        <f t="shared" si="945"/>
        <v>0</v>
      </c>
      <c r="AJ9796">
        <f t="shared" si="946"/>
        <v>0</v>
      </c>
      <c r="AK9796">
        <v>0</v>
      </c>
      <c r="AL9796" t="str">
        <f>IF(AA9796="","",IFERROR(IF(ISNUMBER('Procytrat 2001'!F298),'Procytrat 2001'!F298,IF(ISNUMBER(SEARCH("12",'Procytrat 2001'!F298)),EDATE(AB9796,12),IF(ISNUMBER(SEARCH("6",'Procytrat 2001'!F298)),EDATE(AB9796,6),IF(ISNUMBER(SEARCH("3",'Procytrat 2001'!F298)),EDATE(AB9796,3),DATEVALUE('Procytrat 2001'!F298))))),""))</f>
        <v/>
      </c>
      <c r="AM9796" t="str">
        <f t="shared" ca="1" si="947"/>
        <v/>
      </c>
    </row>
    <row r="9797" spans="27:39" x14ac:dyDescent="0.3">
      <c r="AA9797" t="str">
        <f>IF(COUNTA('Procytrat 2001'!E299,'Procytrat 2001'!D299,'Procytrat 2001'!C299)&gt;0,"2001","")</f>
        <v/>
      </c>
      <c r="AB9797" t="str">
        <f>IFERROR(IF(ISNUMBER('Procytrat 2001'!E299),'Procytrat 2001'!E299,DATEVALUE('Procytrat 2001'!E299)),"")</f>
        <v/>
      </c>
      <c r="AC9797" t="str">
        <f>IF(AA9797="","",'Procytrat 2001'!D299)</f>
        <v/>
      </c>
      <c r="AD9797" t="str">
        <f>IF(AA9797="","",IFERROR(1*'Procytrat 2001'!C299,IFERROR(_xludf.NUMBERVALUE('Procytrat 2001'!C299,".",","),IFERROR(_xludf.NUMBERVALUE('Procytrat 2001'!C299,",","."),0))))</f>
        <v/>
      </c>
      <c r="AE9797" t="str">
        <f>IF(AA9797="","",'Procytrat 2001'!N299)</f>
        <v/>
      </c>
      <c r="AF9797">
        <f t="shared" si="942"/>
        <v>0</v>
      </c>
      <c r="AG9797" t="str">
        <f t="shared" si="943"/>
        <v/>
      </c>
      <c r="AH9797" t="str">
        <f t="shared" si="944"/>
        <v/>
      </c>
      <c r="AI9797">
        <f t="shared" si="945"/>
        <v>0</v>
      </c>
      <c r="AJ9797">
        <f t="shared" si="946"/>
        <v>0</v>
      </c>
      <c r="AK9797">
        <v>0</v>
      </c>
      <c r="AL9797" t="str">
        <f>IF(AA9797="","",IFERROR(IF(ISNUMBER('Procytrat 2001'!F299),'Procytrat 2001'!F299,IF(ISNUMBER(SEARCH("12",'Procytrat 2001'!F299)),EDATE(AB9797,12),IF(ISNUMBER(SEARCH("6",'Procytrat 2001'!F299)),EDATE(AB9797,6),IF(ISNUMBER(SEARCH("3",'Procytrat 2001'!F299)),EDATE(AB9797,3),DATEVALUE('Procytrat 2001'!F299))))),""))</f>
        <v/>
      </c>
      <c r="AM9797" t="str">
        <f t="shared" ca="1" si="947"/>
        <v/>
      </c>
    </row>
    <row r="9798" spans="27:39" x14ac:dyDescent="0.3">
      <c r="AA9798" t="str">
        <f>IF(COUNTA('Procytrat 2001'!E300,'Procytrat 2001'!D300,'Procytrat 2001'!C300)&gt;0,"2001","")</f>
        <v/>
      </c>
      <c r="AB9798" t="str">
        <f>IFERROR(IF(ISNUMBER('Procytrat 2001'!E300),'Procytrat 2001'!E300,DATEVALUE('Procytrat 2001'!E300)),"")</f>
        <v/>
      </c>
      <c r="AC9798" t="str">
        <f>IF(AA9798="","",'Procytrat 2001'!D300)</f>
        <v/>
      </c>
      <c r="AD9798" t="str">
        <f>IF(AA9798="","",IFERROR(1*'Procytrat 2001'!C300,IFERROR(_xludf.NUMBERVALUE('Procytrat 2001'!C300,".",","),IFERROR(_xludf.NUMBERVALUE('Procytrat 2001'!C300,",","."),0))))</f>
        <v/>
      </c>
      <c r="AE9798" t="str">
        <f>IF(AA9798="","",'Procytrat 2001'!N300)</f>
        <v/>
      </c>
      <c r="AF9798">
        <f t="shared" si="942"/>
        <v>0</v>
      </c>
      <c r="AG9798" t="str">
        <f t="shared" si="943"/>
        <v/>
      </c>
      <c r="AH9798" t="str">
        <f t="shared" si="944"/>
        <v/>
      </c>
      <c r="AI9798">
        <f t="shared" si="945"/>
        <v>0</v>
      </c>
      <c r="AJ9798">
        <f t="shared" si="946"/>
        <v>0</v>
      </c>
      <c r="AK9798">
        <v>0</v>
      </c>
      <c r="AL9798" t="str">
        <f>IF(AA9798="","",IFERROR(IF(ISNUMBER('Procytrat 2001'!F300),'Procytrat 2001'!F300,IF(ISNUMBER(SEARCH("12",'Procytrat 2001'!F300)),EDATE(AB9798,12),IF(ISNUMBER(SEARCH("6",'Procytrat 2001'!F300)),EDATE(AB9798,6),IF(ISNUMBER(SEARCH("3",'Procytrat 2001'!F300)),EDATE(AB9798,3),DATEVALUE('Procytrat 2001'!F300))))),""))</f>
        <v/>
      </c>
      <c r="AM9798" t="str">
        <f t="shared" ca="1" si="947"/>
        <v/>
      </c>
    </row>
    <row r="9799" spans="27:39" x14ac:dyDescent="0.3">
      <c r="AA9799" t="str">
        <f>IF(COUNTA('Procytrat 2001'!E301,'Procytrat 2001'!D301,'Procytrat 2001'!C301)&gt;0,"2001","")</f>
        <v/>
      </c>
      <c r="AB9799" t="str">
        <f>IFERROR(IF(ISNUMBER('Procytrat 2001'!E301),'Procytrat 2001'!E301,DATEVALUE('Procytrat 2001'!E301)),"")</f>
        <v/>
      </c>
      <c r="AC9799" t="str">
        <f>IF(AA9799="","",'Procytrat 2001'!D301)</f>
        <v/>
      </c>
      <c r="AD9799" t="str">
        <f>IF(AA9799="","",IFERROR(1*'Procytrat 2001'!C301,IFERROR(_xludf.NUMBERVALUE('Procytrat 2001'!C301,".",","),IFERROR(_xludf.NUMBERVALUE('Procytrat 2001'!C301,",","."),0))))</f>
        <v/>
      </c>
      <c r="AE9799" t="str">
        <f>IF(AA9799="","",'Procytrat 2001'!N301)</f>
        <v/>
      </c>
      <c r="AF9799">
        <f t="shared" si="942"/>
        <v>0</v>
      </c>
      <c r="AG9799" t="str">
        <f t="shared" si="943"/>
        <v/>
      </c>
      <c r="AH9799" t="str">
        <f t="shared" si="944"/>
        <v/>
      </c>
      <c r="AI9799">
        <f t="shared" si="945"/>
        <v>0</v>
      </c>
      <c r="AJ9799">
        <f t="shared" si="946"/>
        <v>0</v>
      </c>
      <c r="AK9799">
        <v>0</v>
      </c>
      <c r="AL9799" t="str">
        <f>IF(AA9799="","",IFERROR(IF(ISNUMBER('Procytrat 2001'!F301),'Procytrat 2001'!F301,IF(ISNUMBER(SEARCH("12",'Procytrat 2001'!F301)),EDATE(AB9799,12),IF(ISNUMBER(SEARCH("6",'Procytrat 2001'!F301)),EDATE(AB9799,6),IF(ISNUMBER(SEARCH("3",'Procytrat 2001'!F301)),EDATE(AB9799,3),DATEVALUE('Procytrat 2001'!F301))))),""))</f>
        <v/>
      </c>
      <c r="AM9799" t="str">
        <f t="shared" ca="1" si="947"/>
        <v/>
      </c>
    </row>
    <row r="9800" spans="27:39" x14ac:dyDescent="0.3">
      <c r="AA9800" t="str">
        <f>IF(COUNTA('Procytrat 2001'!E302,'Procytrat 2001'!D302,'Procytrat 2001'!C302)&gt;0,"2001","")</f>
        <v/>
      </c>
      <c r="AB9800" t="str">
        <f>IFERROR(IF(ISNUMBER('Procytrat 2001'!E302),'Procytrat 2001'!E302,DATEVALUE('Procytrat 2001'!E302)),"")</f>
        <v/>
      </c>
      <c r="AC9800" t="str">
        <f>IF(AA9800="","",'Procytrat 2001'!D302)</f>
        <v/>
      </c>
      <c r="AD9800" t="str">
        <f>IF(AA9800="","",IFERROR(1*'Procytrat 2001'!C302,IFERROR(_xludf.NUMBERVALUE('Procytrat 2001'!C302,".",","),IFERROR(_xludf.NUMBERVALUE('Procytrat 2001'!C302,",","."),0))))</f>
        <v/>
      </c>
      <c r="AE9800" t="str">
        <f>IF(AA9800="","",'Procytrat 2001'!N302)</f>
        <v/>
      </c>
      <c r="AF9800">
        <f t="shared" si="942"/>
        <v>0</v>
      </c>
      <c r="AG9800" t="str">
        <f t="shared" si="943"/>
        <v/>
      </c>
      <c r="AH9800" t="str">
        <f t="shared" si="944"/>
        <v/>
      </c>
      <c r="AI9800">
        <f t="shared" si="945"/>
        <v>0</v>
      </c>
      <c r="AJ9800">
        <f t="shared" si="946"/>
        <v>0</v>
      </c>
      <c r="AK9800">
        <v>0</v>
      </c>
      <c r="AL9800" t="str">
        <f>IF(AA9800="","",IFERROR(IF(ISNUMBER('Procytrat 2001'!F302),'Procytrat 2001'!F302,IF(ISNUMBER(SEARCH("12",'Procytrat 2001'!F302)),EDATE(AB9800,12),IF(ISNUMBER(SEARCH("6",'Procytrat 2001'!F302)),EDATE(AB9800,6),IF(ISNUMBER(SEARCH("3",'Procytrat 2001'!F302)),EDATE(AB9800,3),DATEVALUE('Procytrat 2001'!F302))))),""))</f>
        <v/>
      </c>
      <c r="AM9800" t="str">
        <f t="shared" ca="1" si="947"/>
        <v/>
      </c>
    </row>
    <row r="9801" spans="27:39" x14ac:dyDescent="0.3">
      <c r="AA9801" t="str">
        <f>IF(COUNTA('Procytrat 2001'!E303,'Procytrat 2001'!D303,'Procytrat 2001'!C303)&gt;0,"2001","")</f>
        <v/>
      </c>
      <c r="AB9801" t="str">
        <f>IFERROR(IF(ISNUMBER('Procytrat 2001'!E303),'Procytrat 2001'!E303,DATEVALUE('Procytrat 2001'!E303)),"")</f>
        <v/>
      </c>
      <c r="AC9801" t="str">
        <f>IF(AA9801="","",'Procytrat 2001'!D303)</f>
        <v/>
      </c>
      <c r="AD9801" t="str">
        <f>IF(AA9801="","",IFERROR(1*'Procytrat 2001'!C303,IFERROR(_xludf.NUMBERVALUE('Procytrat 2001'!C303,".",","),IFERROR(_xludf.NUMBERVALUE('Procytrat 2001'!C303,",","."),0))))</f>
        <v/>
      </c>
      <c r="AE9801" t="str">
        <f>IF(AA9801="","",'Procytrat 2001'!N303)</f>
        <v/>
      </c>
      <c r="AF9801">
        <f t="shared" si="942"/>
        <v>0</v>
      </c>
      <c r="AG9801" t="str">
        <f t="shared" si="943"/>
        <v/>
      </c>
      <c r="AH9801" t="str">
        <f t="shared" si="944"/>
        <v/>
      </c>
      <c r="AI9801">
        <f t="shared" si="945"/>
        <v>0</v>
      </c>
      <c r="AJ9801">
        <f t="shared" si="946"/>
        <v>0</v>
      </c>
      <c r="AK9801">
        <v>0</v>
      </c>
      <c r="AL9801" t="str">
        <f>IF(AA9801="","",IFERROR(IF(ISNUMBER('Procytrat 2001'!F303),'Procytrat 2001'!F303,IF(ISNUMBER(SEARCH("12",'Procytrat 2001'!F303)),EDATE(AB9801,12),IF(ISNUMBER(SEARCH("6",'Procytrat 2001'!F303)),EDATE(AB9801,6),IF(ISNUMBER(SEARCH("3",'Procytrat 2001'!F303)),EDATE(AB9801,3),DATEVALUE('Procytrat 2001'!F303))))),""))</f>
        <v/>
      </c>
      <c r="AM9801" t="str">
        <f t="shared" ca="1" si="947"/>
        <v/>
      </c>
    </row>
    <row r="9802" spans="27:39" x14ac:dyDescent="0.3">
      <c r="AA9802" t="str">
        <f>IF(COUNTA('Procytrat 2001'!E304,'Procytrat 2001'!D304,'Procytrat 2001'!C304)&gt;0,"2001","")</f>
        <v/>
      </c>
      <c r="AB9802" t="str">
        <f>IFERROR(IF(ISNUMBER('Procytrat 2001'!E304),'Procytrat 2001'!E304,DATEVALUE('Procytrat 2001'!E304)),"")</f>
        <v/>
      </c>
      <c r="AC9802" t="str">
        <f>IF(AA9802="","",'Procytrat 2001'!D304)</f>
        <v/>
      </c>
      <c r="AD9802" t="str">
        <f>IF(AA9802="","",IFERROR(1*'Procytrat 2001'!C304,IFERROR(_xludf.NUMBERVALUE('Procytrat 2001'!C304,".",","),IFERROR(_xludf.NUMBERVALUE('Procytrat 2001'!C304,",","."),0))))</f>
        <v/>
      </c>
      <c r="AE9802" t="str">
        <f>IF(AA9802="","",'Procytrat 2001'!N304)</f>
        <v/>
      </c>
      <c r="AF9802">
        <f t="shared" si="942"/>
        <v>0</v>
      </c>
      <c r="AG9802" t="str">
        <f t="shared" si="943"/>
        <v/>
      </c>
      <c r="AH9802" t="str">
        <f t="shared" si="944"/>
        <v/>
      </c>
      <c r="AI9802">
        <f t="shared" si="945"/>
        <v>0</v>
      </c>
      <c r="AJ9802">
        <f t="shared" si="946"/>
        <v>0</v>
      </c>
      <c r="AK9802">
        <v>0</v>
      </c>
      <c r="AL9802" t="str">
        <f>IF(AA9802="","",IFERROR(IF(ISNUMBER('Procytrat 2001'!F304),'Procytrat 2001'!F304,IF(ISNUMBER(SEARCH("12",'Procytrat 2001'!F304)),EDATE(AB9802,12),IF(ISNUMBER(SEARCH("6",'Procytrat 2001'!F304)),EDATE(AB9802,6),IF(ISNUMBER(SEARCH("3",'Procytrat 2001'!F304)),EDATE(AB9802,3),DATEVALUE('Procytrat 2001'!F304))))),""))</f>
        <v/>
      </c>
      <c r="AM9802" t="str">
        <f t="shared" ca="1" si="947"/>
        <v/>
      </c>
    </row>
    <row r="9803" spans="27:39" x14ac:dyDescent="0.3">
      <c r="AA9803" t="str">
        <f>IF(COUNTA('Procytrat 2001'!E305,'Procytrat 2001'!D305,'Procytrat 2001'!C305)&gt;0,"2001","")</f>
        <v/>
      </c>
      <c r="AB9803" t="str">
        <f>IFERROR(IF(ISNUMBER('Procytrat 2001'!E305),'Procytrat 2001'!E305,DATEVALUE('Procytrat 2001'!E305)),"")</f>
        <v/>
      </c>
      <c r="AC9803" t="str">
        <f>IF(AA9803="","",'Procytrat 2001'!D305)</f>
        <v/>
      </c>
      <c r="AD9803" t="str">
        <f>IF(AA9803="","",IFERROR(1*'Procytrat 2001'!C305,IFERROR(_xludf.NUMBERVALUE('Procytrat 2001'!C305,".",","),IFERROR(_xludf.NUMBERVALUE('Procytrat 2001'!C305,",","."),0))))</f>
        <v/>
      </c>
      <c r="AE9803" t="str">
        <f>IF(AA9803="","",'Procytrat 2001'!N305)</f>
        <v/>
      </c>
      <c r="AF9803">
        <f t="shared" si="942"/>
        <v>0</v>
      </c>
      <c r="AG9803" t="str">
        <f t="shared" si="943"/>
        <v/>
      </c>
      <c r="AH9803" t="str">
        <f t="shared" si="944"/>
        <v/>
      </c>
      <c r="AI9803">
        <f t="shared" si="945"/>
        <v>0</v>
      </c>
      <c r="AJ9803">
        <f t="shared" si="946"/>
        <v>0</v>
      </c>
      <c r="AK9803">
        <v>0</v>
      </c>
      <c r="AL9803" t="str">
        <f>IF(AA9803="","",IFERROR(IF(ISNUMBER('Procytrat 2001'!F305),'Procytrat 2001'!F305,IF(ISNUMBER(SEARCH("12",'Procytrat 2001'!F305)),EDATE(AB9803,12),IF(ISNUMBER(SEARCH("6",'Procytrat 2001'!F305)),EDATE(AB9803,6),IF(ISNUMBER(SEARCH("3",'Procytrat 2001'!F305)),EDATE(AB9803,3),DATEVALUE('Procytrat 2001'!F305))))),""))</f>
        <v/>
      </c>
      <c r="AM9803" t="str">
        <f t="shared" ca="1" si="947"/>
        <v/>
      </c>
    </row>
    <row r="9804" spans="27:39" x14ac:dyDescent="0.3">
      <c r="AA9804" t="str">
        <f>IF(COUNTA('Procytrat 2001'!E306,'Procytrat 2001'!D306,'Procytrat 2001'!C306)&gt;0,"2001","")</f>
        <v/>
      </c>
      <c r="AB9804" t="str">
        <f>IFERROR(IF(ISNUMBER('Procytrat 2001'!E306),'Procytrat 2001'!E306,DATEVALUE('Procytrat 2001'!E306)),"")</f>
        <v/>
      </c>
      <c r="AC9804" t="str">
        <f>IF(AA9804="","",'Procytrat 2001'!D306)</f>
        <v/>
      </c>
      <c r="AD9804" t="str">
        <f>IF(AA9804="","",IFERROR(1*'Procytrat 2001'!C306,IFERROR(_xludf.NUMBERVALUE('Procytrat 2001'!C306,".",","),IFERROR(_xludf.NUMBERVALUE('Procytrat 2001'!C306,",","."),0))))</f>
        <v/>
      </c>
      <c r="AE9804" t="str">
        <f>IF(AA9804="","",'Procytrat 2001'!N306)</f>
        <v/>
      </c>
      <c r="AF9804">
        <f t="shared" si="942"/>
        <v>0</v>
      </c>
      <c r="AG9804" t="str">
        <f t="shared" si="943"/>
        <v/>
      </c>
      <c r="AH9804" t="str">
        <f t="shared" si="944"/>
        <v/>
      </c>
      <c r="AI9804">
        <f t="shared" si="945"/>
        <v>0</v>
      </c>
      <c r="AJ9804">
        <f t="shared" si="946"/>
        <v>0</v>
      </c>
      <c r="AK9804">
        <v>0</v>
      </c>
      <c r="AL9804" t="str">
        <f>IF(AA9804="","",IFERROR(IF(ISNUMBER('Procytrat 2001'!F306),'Procytrat 2001'!F306,IF(ISNUMBER(SEARCH("12",'Procytrat 2001'!F306)),EDATE(AB9804,12),IF(ISNUMBER(SEARCH("6",'Procytrat 2001'!F306)),EDATE(AB9804,6),IF(ISNUMBER(SEARCH("3",'Procytrat 2001'!F306)),EDATE(AB9804,3),DATEVALUE('Procytrat 2001'!F306))))),""))</f>
        <v/>
      </c>
      <c r="AM9804" t="str">
        <f t="shared" ca="1" si="947"/>
        <v/>
      </c>
    </row>
    <row r="9805" spans="27:39" x14ac:dyDescent="0.3">
      <c r="AA9805" t="str">
        <f>IF(COUNTA('Procytrat 2001'!E307,'Procytrat 2001'!D307,'Procytrat 2001'!C307)&gt;0,"2001","")</f>
        <v/>
      </c>
      <c r="AB9805" t="str">
        <f>IFERROR(IF(ISNUMBER('Procytrat 2001'!E307),'Procytrat 2001'!E307,DATEVALUE('Procytrat 2001'!E307)),"")</f>
        <v/>
      </c>
      <c r="AC9805" t="str">
        <f>IF(AA9805="","",'Procytrat 2001'!D307)</f>
        <v/>
      </c>
      <c r="AD9805" t="str">
        <f>IF(AA9805="","",IFERROR(1*'Procytrat 2001'!C307,IFERROR(_xludf.NUMBERVALUE('Procytrat 2001'!C307,".",","),IFERROR(_xludf.NUMBERVALUE('Procytrat 2001'!C307,",","."),0))))</f>
        <v/>
      </c>
      <c r="AE9805" t="str">
        <f>IF(AA9805="","",'Procytrat 2001'!N307)</f>
        <v/>
      </c>
      <c r="AF9805">
        <f t="shared" si="942"/>
        <v>0</v>
      </c>
      <c r="AG9805" t="str">
        <f t="shared" si="943"/>
        <v/>
      </c>
      <c r="AH9805" t="str">
        <f t="shared" si="944"/>
        <v/>
      </c>
      <c r="AI9805">
        <f t="shared" si="945"/>
        <v>0</v>
      </c>
      <c r="AJ9805">
        <f t="shared" si="946"/>
        <v>0</v>
      </c>
      <c r="AK9805">
        <v>0</v>
      </c>
      <c r="AL9805" t="str">
        <f>IF(AA9805="","",IFERROR(IF(ISNUMBER('Procytrat 2001'!F307),'Procytrat 2001'!F307,IF(ISNUMBER(SEARCH("12",'Procytrat 2001'!F307)),EDATE(AB9805,12),IF(ISNUMBER(SEARCH("6",'Procytrat 2001'!F307)),EDATE(AB9805,6),IF(ISNUMBER(SEARCH("3",'Procytrat 2001'!F307)),EDATE(AB9805,3),DATEVALUE('Procytrat 2001'!F307))))),""))</f>
        <v/>
      </c>
      <c r="AM9805" t="str">
        <f t="shared" ca="1" si="947"/>
        <v/>
      </c>
    </row>
    <row r="9806" spans="27:39" x14ac:dyDescent="0.3">
      <c r="AA9806" t="str">
        <f>IF(COUNTA('Procytrat 2001'!E308,'Procytrat 2001'!D308,'Procytrat 2001'!C308)&gt;0,"2001","")</f>
        <v/>
      </c>
      <c r="AB9806" t="str">
        <f>IFERROR(IF(ISNUMBER('Procytrat 2001'!E308),'Procytrat 2001'!E308,DATEVALUE('Procytrat 2001'!E308)),"")</f>
        <v/>
      </c>
      <c r="AC9806" t="str">
        <f>IF(AA9806="","",'Procytrat 2001'!D308)</f>
        <v/>
      </c>
      <c r="AD9806" t="str">
        <f>IF(AA9806="","",IFERROR(1*'Procytrat 2001'!C308,IFERROR(_xludf.NUMBERVALUE('Procytrat 2001'!C308,".",","),IFERROR(_xludf.NUMBERVALUE('Procytrat 2001'!C308,",","."),0))))</f>
        <v/>
      </c>
      <c r="AE9806" t="str">
        <f>IF(AA9806="","",'Procytrat 2001'!N308)</f>
        <v/>
      </c>
      <c r="AF9806">
        <f t="shared" si="942"/>
        <v>0</v>
      </c>
      <c r="AG9806" t="str">
        <f t="shared" si="943"/>
        <v/>
      </c>
      <c r="AH9806" t="str">
        <f t="shared" si="944"/>
        <v/>
      </c>
      <c r="AI9806">
        <f t="shared" si="945"/>
        <v>0</v>
      </c>
      <c r="AJ9806">
        <f t="shared" si="946"/>
        <v>0</v>
      </c>
      <c r="AK9806">
        <v>0</v>
      </c>
      <c r="AL9806" t="str">
        <f>IF(AA9806="","",IFERROR(IF(ISNUMBER('Procytrat 2001'!F308),'Procytrat 2001'!F308,IF(ISNUMBER(SEARCH("12",'Procytrat 2001'!F308)),EDATE(AB9806,12),IF(ISNUMBER(SEARCH("6",'Procytrat 2001'!F308)),EDATE(AB9806,6),IF(ISNUMBER(SEARCH("3",'Procytrat 2001'!F308)),EDATE(AB9806,3),DATEVALUE('Procytrat 2001'!F308))))),""))</f>
        <v/>
      </c>
      <c r="AM9806" t="str">
        <f t="shared" ca="1" si="947"/>
        <v/>
      </c>
    </row>
    <row r="9807" spans="27:39" x14ac:dyDescent="0.3">
      <c r="AA9807" t="str">
        <f>IF(COUNTA('Procytrat 2001'!E309,'Procytrat 2001'!D309,'Procytrat 2001'!C309)&gt;0,"2001","")</f>
        <v/>
      </c>
      <c r="AB9807" t="str">
        <f>IFERROR(IF(ISNUMBER('Procytrat 2001'!E309),'Procytrat 2001'!E309,DATEVALUE('Procytrat 2001'!E309)),"")</f>
        <v/>
      </c>
      <c r="AC9807" t="str">
        <f>IF(AA9807="","",'Procytrat 2001'!D309)</f>
        <v/>
      </c>
      <c r="AD9807" t="str">
        <f>IF(AA9807="","",IFERROR(1*'Procytrat 2001'!C309,IFERROR(_xludf.NUMBERVALUE('Procytrat 2001'!C309,".",","),IFERROR(_xludf.NUMBERVALUE('Procytrat 2001'!C309,",","."),0))))</f>
        <v/>
      </c>
      <c r="AE9807" t="str">
        <f>IF(AA9807="","",'Procytrat 2001'!N309)</f>
        <v/>
      </c>
      <c r="AF9807">
        <f t="shared" si="942"/>
        <v>0</v>
      </c>
      <c r="AG9807" t="str">
        <f t="shared" si="943"/>
        <v/>
      </c>
      <c r="AH9807" t="str">
        <f t="shared" si="944"/>
        <v/>
      </c>
      <c r="AI9807">
        <f t="shared" si="945"/>
        <v>0</v>
      </c>
      <c r="AJ9807">
        <f t="shared" si="946"/>
        <v>0</v>
      </c>
      <c r="AK9807">
        <v>0</v>
      </c>
      <c r="AL9807" t="str">
        <f>IF(AA9807="","",IFERROR(IF(ISNUMBER('Procytrat 2001'!F309),'Procytrat 2001'!F309,IF(ISNUMBER(SEARCH("12",'Procytrat 2001'!F309)),EDATE(AB9807,12),IF(ISNUMBER(SEARCH("6",'Procytrat 2001'!F309)),EDATE(AB9807,6),IF(ISNUMBER(SEARCH("3",'Procytrat 2001'!F309)),EDATE(AB9807,3),DATEVALUE('Procytrat 2001'!F309))))),""))</f>
        <v/>
      </c>
      <c r="AM9807" t="str">
        <f t="shared" ca="1" si="947"/>
        <v/>
      </c>
    </row>
    <row r="9808" spans="27:39" x14ac:dyDescent="0.3">
      <c r="AA9808" t="str">
        <f>IF(COUNTA('Procytrat 2001'!E310,'Procytrat 2001'!D310,'Procytrat 2001'!C310)&gt;0,"2001","")</f>
        <v/>
      </c>
      <c r="AB9808" t="str">
        <f>IFERROR(IF(ISNUMBER('Procytrat 2001'!E310),'Procytrat 2001'!E310,DATEVALUE('Procytrat 2001'!E310)),"")</f>
        <v/>
      </c>
      <c r="AC9808" t="str">
        <f>IF(AA9808="","",'Procytrat 2001'!D310)</f>
        <v/>
      </c>
      <c r="AD9808" t="str">
        <f>IF(AA9808="","",IFERROR(1*'Procytrat 2001'!C310,IFERROR(_xludf.NUMBERVALUE('Procytrat 2001'!C310,".",","),IFERROR(_xludf.NUMBERVALUE('Procytrat 2001'!C310,",","."),0))))</f>
        <v/>
      </c>
      <c r="AE9808" t="str">
        <f>IF(AA9808="","",'Procytrat 2001'!N310)</f>
        <v/>
      </c>
      <c r="AF9808">
        <f t="shared" si="942"/>
        <v>0</v>
      </c>
      <c r="AG9808" t="str">
        <f t="shared" si="943"/>
        <v/>
      </c>
      <c r="AH9808" t="str">
        <f t="shared" si="944"/>
        <v/>
      </c>
      <c r="AI9808">
        <f t="shared" si="945"/>
        <v>0</v>
      </c>
      <c r="AJ9808">
        <f t="shared" si="946"/>
        <v>0</v>
      </c>
      <c r="AK9808">
        <v>0</v>
      </c>
      <c r="AL9808" t="str">
        <f>IF(AA9808="","",IFERROR(IF(ISNUMBER('Procytrat 2001'!F310),'Procytrat 2001'!F310,IF(ISNUMBER(SEARCH("12",'Procytrat 2001'!F310)),EDATE(AB9808,12),IF(ISNUMBER(SEARCH("6",'Procytrat 2001'!F310)),EDATE(AB9808,6),IF(ISNUMBER(SEARCH("3",'Procytrat 2001'!F310)),EDATE(AB9808,3),DATEVALUE('Procytrat 2001'!F310))))),""))</f>
        <v/>
      </c>
      <c r="AM9808" t="str">
        <f t="shared" ca="1" si="947"/>
        <v/>
      </c>
    </row>
    <row r="9809" spans="27:39" x14ac:dyDescent="0.3">
      <c r="AA9809" t="str">
        <f>IF(COUNTA('Procytrat 2001'!E311,'Procytrat 2001'!D311,'Procytrat 2001'!C311)&gt;0,"2001","")</f>
        <v/>
      </c>
      <c r="AB9809" t="str">
        <f>IFERROR(IF(ISNUMBER('Procytrat 2001'!E311),'Procytrat 2001'!E311,DATEVALUE('Procytrat 2001'!E311)),"")</f>
        <v/>
      </c>
      <c r="AC9809" t="str">
        <f>IF(AA9809="","",'Procytrat 2001'!D311)</f>
        <v/>
      </c>
      <c r="AD9809" t="str">
        <f>IF(AA9809="","",IFERROR(1*'Procytrat 2001'!C311,IFERROR(_xludf.NUMBERVALUE('Procytrat 2001'!C311,".",","),IFERROR(_xludf.NUMBERVALUE('Procytrat 2001'!C311,",","."),0))))</f>
        <v/>
      </c>
      <c r="AE9809" t="str">
        <f>IF(AA9809="","",'Procytrat 2001'!N311)</f>
        <v/>
      </c>
      <c r="AF9809">
        <f t="shared" si="942"/>
        <v>0</v>
      </c>
      <c r="AG9809" t="str">
        <f t="shared" si="943"/>
        <v/>
      </c>
      <c r="AH9809" t="str">
        <f t="shared" si="944"/>
        <v/>
      </c>
      <c r="AI9809">
        <f t="shared" si="945"/>
        <v>0</v>
      </c>
      <c r="AJ9809">
        <f t="shared" si="946"/>
        <v>0</v>
      </c>
      <c r="AK9809">
        <v>0</v>
      </c>
      <c r="AL9809" t="str">
        <f>IF(AA9809="","",IFERROR(IF(ISNUMBER('Procytrat 2001'!F311),'Procytrat 2001'!F311,IF(ISNUMBER(SEARCH("12",'Procytrat 2001'!F311)),EDATE(AB9809,12),IF(ISNUMBER(SEARCH("6",'Procytrat 2001'!F311)),EDATE(AB9809,6),IF(ISNUMBER(SEARCH("3",'Procytrat 2001'!F311)),EDATE(AB9809,3),DATEVALUE('Procytrat 2001'!F311))))),""))</f>
        <v/>
      </c>
      <c r="AM9809" t="str">
        <f t="shared" ca="1" si="947"/>
        <v/>
      </c>
    </row>
    <row r="9810" spans="27:39" x14ac:dyDescent="0.3">
      <c r="AA9810" t="str">
        <f>IF(COUNTA('Procytrat 2001'!E312,'Procytrat 2001'!D312,'Procytrat 2001'!C312)&gt;0,"2001","")</f>
        <v/>
      </c>
      <c r="AB9810" t="str">
        <f>IFERROR(IF(ISNUMBER('Procytrat 2001'!E312),'Procytrat 2001'!E312,DATEVALUE('Procytrat 2001'!E312)),"")</f>
        <v/>
      </c>
      <c r="AC9810" t="str">
        <f>IF(AA9810="","",'Procytrat 2001'!D312)</f>
        <v/>
      </c>
      <c r="AD9810" t="str">
        <f>IF(AA9810="","",IFERROR(1*'Procytrat 2001'!C312,IFERROR(_xludf.NUMBERVALUE('Procytrat 2001'!C312,".",","),IFERROR(_xludf.NUMBERVALUE('Procytrat 2001'!C312,",","."),0))))</f>
        <v/>
      </c>
      <c r="AE9810" t="str">
        <f>IF(AA9810="","",'Procytrat 2001'!N312)</f>
        <v/>
      </c>
      <c r="AF9810">
        <f t="shared" si="942"/>
        <v>0</v>
      </c>
      <c r="AG9810" t="str">
        <f t="shared" si="943"/>
        <v/>
      </c>
      <c r="AH9810" t="str">
        <f t="shared" si="944"/>
        <v/>
      </c>
      <c r="AI9810">
        <f t="shared" si="945"/>
        <v>0</v>
      </c>
      <c r="AJ9810">
        <f t="shared" si="946"/>
        <v>0</v>
      </c>
      <c r="AK9810">
        <v>0</v>
      </c>
      <c r="AL9810" t="str">
        <f>IF(AA9810="","",IFERROR(IF(ISNUMBER('Procytrat 2001'!F312),'Procytrat 2001'!F312,IF(ISNUMBER(SEARCH("12",'Procytrat 2001'!F312)),EDATE(AB9810,12),IF(ISNUMBER(SEARCH("6",'Procytrat 2001'!F312)),EDATE(AB9810,6),IF(ISNUMBER(SEARCH("3",'Procytrat 2001'!F312)),EDATE(AB9810,3),DATEVALUE('Procytrat 2001'!F312))))),""))</f>
        <v/>
      </c>
      <c r="AM9810" t="str">
        <f t="shared" ca="1" si="947"/>
        <v/>
      </c>
    </row>
    <row r="9811" spans="27:39" x14ac:dyDescent="0.3">
      <c r="AA9811" t="str">
        <f>IF(COUNTA('Procytrat 2001'!E313,'Procytrat 2001'!D313,'Procytrat 2001'!C313)&gt;0,"2001","")</f>
        <v/>
      </c>
      <c r="AB9811" t="str">
        <f>IFERROR(IF(ISNUMBER('Procytrat 2001'!E313),'Procytrat 2001'!E313,DATEVALUE('Procytrat 2001'!E313)),"")</f>
        <v/>
      </c>
      <c r="AC9811" t="str">
        <f>IF(AA9811="","",'Procytrat 2001'!D313)</f>
        <v/>
      </c>
      <c r="AD9811" t="str">
        <f>IF(AA9811="","",IFERROR(1*'Procytrat 2001'!C313,IFERROR(_xludf.NUMBERVALUE('Procytrat 2001'!C313,".",","),IFERROR(_xludf.NUMBERVALUE('Procytrat 2001'!C313,",","."),0))))</f>
        <v/>
      </c>
      <c r="AE9811" t="str">
        <f>IF(AA9811="","",'Procytrat 2001'!N313)</f>
        <v/>
      </c>
      <c r="AF9811">
        <f t="shared" si="942"/>
        <v>0</v>
      </c>
      <c r="AG9811" t="str">
        <f t="shared" si="943"/>
        <v/>
      </c>
      <c r="AH9811" t="str">
        <f t="shared" si="944"/>
        <v/>
      </c>
      <c r="AI9811">
        <f t="shared" si="945"/>
        <v>0</v>
      </c>
      <c r="AJ9811">
        <f t="shared" si="946"/>
        <v>0</v>
      </c>
      <c r="AK9811">
        <v>0</v>
      </c>
      <c r="AL9811" t="str">
        <f>IF(AA9811="","",IFERROR(IF(ISNUMBER('Procytrat 2001'!F313),'Procytrat 2001'!F313,IF(ISNUMBER(SEARCH("12",'Procytrat 2001'!F313)),EDATE(AB9811,12),IF(ISNUMBER(SEARCH("6",'Procytrat 2001'!F313)),EDATE(AB9811,6),IF(ISNUMBER(SEARCH("3",'Procytrat 2001'!F313)),EDATE(AB9811,3),DATEVALUE('Procytrat 2001'!F313))))),""))</f>
        <v/>
      </c>
      <c r="AM9811" t="str">
        <f t="shared" ca="1" si="947"/>
        <v/>
      </c>
    </row>
    <row r="9812" spans="27:39" x14ac:dyDescent="0.3">
      <c r="AA9812" t="str">
        <f>IF(COUNTA('Procytrat 2001'!E314,'Procytrat 2001'!D314,'Procytrat 2001'!C314)&gt;0,"2001","")</f>
        <v/>
      </c>
      <c r="AB9812" t="str">
        <f>IFERROR(IF(ISNUMBER('Procytrat 2001'!E314),'Procytrat 2001'!E314,DATEVALUE('Procytrat 2001'!E314)),"")</f>
        <v/>
      </c>
      <c r="AC9812" t="str">
        <f>IF(AA9812="","",'Procytrat 2001'!D314)</f>
        <v/>
      </c>
      <c r="AD9812" t="str">
        <f>IF(AA9812="","",IFERROR(1*'Procytrat 2001'!C314,IFERROR(_xludf.NUMBERVALUE('Procytrat 2001'!C314,".",","),IFERROR(_xludf.NUMBERVALUE('Procytrat 2001'!C314,",","."),0))))</f>
        <v/>
      </c>
      <c r="AE9812" t="str">
        <f>IF(AA9812="","",'Procytrat 2001'!N314)</f>
        <v/>
      </c>
      <c r="AF9812">
        <f t="shared" si="942"/>
        <v>0</v>
      </c>
      <c r="AG9812" t="str">
        <f t="shared" si="943"/>
        <v/>
      </c>
      <c r="AH9812" t="str">
        <f t="shared" si="944"/>
        <v/>
      </c>
      <c r="AI9812">
        <f t="shared" si="945"/>
        <v>0</v>
      </c>
      <c r="AJ9812">
        <f t="shared" si="946"/>
        <v>0</v>
      </c>
      <c r="AK9812">
        <v>0</v>
      </c>
      <c r="AL9812" t="str">
        <f>IF(AA9812="","",IFERROR(IF(ISNUMBER('Procytrat 2001'!F314),'Procytrat 2001'!F314,IF(ISNUMBER(SEARCH("12",'Procytrat 2001'!F314)),EDATE(AB9812,12),IF(ISNUMBER(SEARCH("6",'Procytrat 2001'!F314)),EDATE(AB9812,6),IF(ISNUMBER(SEARCH("3",'Procytrat 2001'!F314)),EDATE(AB9812,3),DATEVALUE('Procytrat 2001'!F314))))),""))</f>
        <v/>
      </c>
      <c r="AM9812" t="str">
        <f t="shared" ca="1" si="947"/>
        <v/>
      </c>
    </row>
    <row r="9813" spans="27:39" x14ac:dyDescent="0.3">
      <c r="AA9813" t="str">
        <f>IF(COUNTA('Procytrat 2001'!E315,'Procytrat 2001'!D315,'Procytrat 2001'!C315)&gt;0,"2001","")</f>
        <v/>
      </c>
      <c r="AB9813" t="str">
        <f>IFERROR(IF(ISNUMBER('Procytrat 2001'!E315),'Procytrat 2001'!E315,DATEVALUE('Procytrat 2001'!E315)),"")</f>
        <v/>
      </c>
      <c r="AC9813" t="str">
        <f>IF(AA9813="","",'Procytrat 2001'!D315)</f>
        <v/>
      </c>
      <c r="AD9813" t="str">
        <f>IF(AA9813="","",IFERROR(1*'Procytrat 2001'!C315,IFERROR(_xludf.NUMBERVALUE('Procytrat 2001'!C315,".",","),IFERROR(_xludf.NUMBERVALUE('Procytrat 2001'!C315,",","."),0))))</f>
        <v/>
      </c>
      <c r="AE9813" t="str">
        <f>IF(AA9813="","",'Procytrat 2001'!N315)</f>
        <v/>
      </c>
      <c r="AF9813">
        <f t="shared" si="942"/>
        <v>0</v>
      </c>
      <c r="AG9813" t="str">
        <f t="shared" si="943"/>
        <v/>
      </c>
      <c r="AH9813" t="str">
        <f t="shared" si="944"/>
        <v/>
      </c>
      <c r="AI9813">
        <f t="shared" si="945"/>
        <v>0</v>
      </c>
      <c r="AJ9813">
        <f t="shared" si="946"/>
        <v>0</v>
      </c>
      <c r="AK9813">
        <v>0</v>
      </c>
      <c r="AL9813" t="str">
        <f>IF(AA9813="","",IFERROR(IF(ISNUMBER('Procytrat 2001'!F315),'Procytrat 2001'!F315,IF(ISNUMBER(SEARCH("12",'Procytrat 2001'!F315)),EDATE(AB9813,12),IF(ISNUMBER(SEARCH("6",'Procytrat 2001'!F315)),EDATE(AB9813,6),IF(ISNUMBER(SEARCH("3",'Procytrat 2001'!F315)),EDATE(AB9813,3),DATEVALUE('Procytrat 2001'!F315))))),""))</f>
        <v/>
      </c>
      <c r="AM9813" t="str">
        <f t="shared" ca="1" si="947"/>
        <v/>
      </c>
    </row>
    <row r="9814" spans="27:39" x14ac:dyDescent="0.3">
      <c r="AA9814" t="str">
        <f>IF(COUNTA('Procytrat 2001'!E316,'Procytrat 2001'!D316,'Procytrat 2001'!C316)&gt;0,"2001","")</f>
        <v/>
      </c>
      <c r="AB9814" t="str">
        <f>IFERROR(IF(ISNUMBER('Procytrat 2001'!E316),'Procytrat 2001'!E316,DATEVALUE('Procytrat 2001'!E316)),"")</f>
        <v/>
      </c>
      <c r="AC9814" t="str">
        <f>IF(AA9814="","",'Procytrat 2001'!D316)</f>
        <v/>
      </c>
      <c r="AD9814" t="str">
        <f>IF(AA9814="","",IFERROR(1*'Procytrat 2001'!C316,IFERROR(_xludf.NUMBERVALUE('Procytrat 2001'!C316,".",","),IFERROR(_xludf.NUMBERVALUE('Procytrat 2001'!C316,",","."),0))))</f>
        <v/>
      </c>
      <c r="AE9814" t="str">
        <f>IF(AA9814="","",'Procytrat 2001'!N316)</f>
        <v/>
      </c>
      <c r="AF9814">
        <f t="shared" si="942"/>
        <v>0</v>
      </c>
      <c r="AG9814" t="str">
        <f t="shared" si="943"/>
        <v/>
      </c>
      <c r="AH9814" t="str">
        <f t="shared" si="944"/>
        <v/>
      </c>
      <c r="AI9814">
        <f t="shared" si="945"/>
        <v>0</v>
      </c>
      <c r="AJ9814">
        <f t="shared" si="946"/>
        <v>0</v>
      </c>
      <c r="AK9814">
        <v>0</v>
      </c>
      <c r="AL9814" t="str">
        <f>IF(AA9814="","",IFERROR(IF(ISNUMBER('Procytrat 2001'!F316),'Procytrat 2001'!F316,IF(ISNUMBER(SEARCH("12",'Procytrat 2001'!F316)),EDATE(AB9814,12),IF(ISNUMBER(SEARCH("6",'Procytrat 2001'!F316)),EDATE(AB9814,6),IF(ISNUMBER(SEARCH("3",'Procytrat 2001'!F316)),EDATE(AB9814,3),DATEVALUE('Procytrat 2001'!F316))))),""))</f>
        <v/>
      </c>
      <c r="AM9814" t="str">
        <f t="shared" ca="1" si="947"/>
        <v/>
      </c>
    </row>
    <row r="9815" spans="27:39" x14ac:dyDescent="0.3">
      <c r="AA9815" t="str">
        <f>IF(COUNTA('Procytrat 2001'!E317,'Procytrat 2001'!D317,'Procytrat 2001'!C317)&gt;0,"2001","")</f>
        <v/>
      </c>
      <c r="AB9815" t="str">
        <f>IFERROR(IF(ISNUMBER('Procytrat 2001'!E317),'Procytrat 2001'!E317,DATEVALUE('Procytrat 2001'!E317)),"")</f>
        <v/>
      </c>
      <c r="AC9815" t="str">
        <f>IF(AA9815="","",'Procytrat 2001'!D317)</f>
        <v/>
      </c>
      <c r="AD9815" t="str">
        <f>IF(AA9815="","",IFERROR(1*'Procytrat 2001'!C317,IFERROR(_xludf.NUMBERVALUE('Procytrat 2001'!C317,".",","),IFERROR(_xludf.NUMBERVALUE('Procytrat 2001'!C317,",","."),0))))</f>
        <v/>
      </c>
      <c r="AE9815" t="str">
        <f>IF(AA9815="","",'Procytrat 2001'!N317)</f>
        <v/>
      </c>
      <c r="AF9815">
        <f t="shared" si="942"/>
        <v>0</v>
      </c>
      <c r="AG9815" t="str">
        <f t="shared" si="943"/>
        <v/>
      </c>
      <c r="AH9815" t="str">
        <f t="shared" si="944"/>
        <v/>
      </c>
      <c r="AI9815">
        <f t="shared" si="945"/>
        <v>0</v>
      </c>
      <c r="AJ9815">
        <f t="shared" si="946"/>
        <v>0</v>
      </c>
      <c r="AK9815">
        <v>0</v>
      </c>
      <c r="AL9815" t="str">
        <f>IF(AA9815="","",IFERROR(IF(ISNUMBER('Procytrat 2001'!F317),'Procytrat 2001'!F317,IF(ISNUMBER(SEARCH("12",'Procytrat 2001'!F317)),EDATE(AB9815,12),IF(ISNUMBER(SEARCH("6",'Procytrat 2001'!F317)),EDATE(AB9815,6),IF(ISNUMBER(SEARCH("3",'Procytrat 2001'!F317)),EDATE(AB9815,3),DATEVALUE('Procytrat 2001'!F317))))),""))</f>
        <v/>
      </c>
      <c r="AM9815" t="str">
        <f t="shared" ca="1" si="947"/>
        <v/>
      </c>
    </row>
    <row r="9816" spans="27:39" x14ac:dyDescent="0.3">
      <c r="AA9816" t="str">
        <f>IF(COUNTA('Procytrat 2001'!E318,'Procytrat 2001'!D318,'Procytrat 2001'!C318)&gt;0,"2001","")</f>
        <v/>
      </c>
      <c r="AB9816" t="str">
        <f>IFERROR(IF(ISNUMBER('Procytrat 2001'!E318),'Procytrat 2001'!E318,DATEVALUE('Procytrat 2001'!E318)),"")</f>
        <v/>
      </c>
      <c r="AC9816" t="str">
        <f>IF(AA9816="","",'Procytrat 2001'!D318)</f>
        <v/>
      </c>
      <c r="AD9816" t="str">
        <f>IF(AA9816="","",IFERROR(1*'Procytrat 2001'!C318,IFERROR(_xludf.NUMBERVALUE('Procytrat 2001'!C318,".",","),IFERROR(_xludf.NUMBERVALUE('Procytrat 2001'!C318,",","."),0))))</f>
        <v/>
      </c>
      <c r="AE9816" t="str">
        <f>IF(AA9816="","",'Procytrat 2001'!N318)</f>
        <v/>
      </c>
      <c r="AF9816">
        <f t="shared" si="942"/>
        <v>0</v>
      </c>
      <c r="AG9816" t="str">
        <f t="shared" si="943"/>
        <v/>
      </c>
      <c r="AH9816" t="str">
        <f t="shared" si="944"/>
        <v/>
      </c>
      <c r="AI9816">
        <f t="shared" si="945"/>
        <v>0</v>
      </c>
      <c r="AJ9816">
        <f t="shared" si="946"/>
        <v>0</v>
      </c>
      <c r="AK9816">
        <v>0</v>
      </c>
      <c r="AL9816" t="str">
        <f>IF(AA9816="","",IFERROR(IF(ISNUMBER('Procytrat 2001'!F318),'Procytrat 2001'!F318,IF(ISNUMBER(SEARCH("12",'Procytrat 2001'!F318)),EDATE(AB9816,12),IF(ISNUMBER(SEARCH("6",'Procytrat 2001'!F318)),EDATE(AB9816,6),IF(ISNUMBER(SEARCH("3",'Procytrat 2001'!F318)),EDATE(AB9816,3),DATEVALUE('Procytrat 2001'!F318))))),""))</f>
        <v/>
      </c>
      <c r="AM9816" t="str">
        <f t="shared" ca="1" si="947"/>
        <v/>
      </c>
    </row>
    <row r="9817" spans="27:39" x14ac:dyDescent="0.3">
      <c r="AA9817" t="str">
        <f>IF(COUNTA('Procytrat 2001'!E319,'Procytrat 2001'!D319,'Procytrat 2001'!C319)&gt;0,"2001","")</f>
        <v/>
      </c>
      <c r="AB9817" t="str">
        <f>IFERROR(IF(ISNUMBER('Procytrat 2001'!E319),'Procytrat 2001'!E319,DATEVALUE('Procytrat 2001'!E319)),"")</f>
        <v/>
      </c>
      <c r="AC9817" t="str">
        <f>IF(AA9817="","",'Procytrat 2001'!D319)</f>
        <v/>
      </c>
      <c r="AD9817" t="str">
        <f>IF(AA9817="","",IFERROR(1*'Procytrat 2001'!C319,IFERROR(_xludf.NUMBERVALUE('Procytrat 2001'!C319,".",","),IFERROR(_xludf.NUMBERVALUE('Procytrat 2001'!C319,",","."),0))))</f>
        <v/>
      </c>
      <c r="AE9817" t="str">
        <f>IF(AA9817="","",'Procytrat 2001'!N319)</f>
        <v/>
      </c>
      <c r="AF9817">
        <f t="shared" si="942"/>
        <v>0</v>
      </c>
      <c r="AG9817" t="str">
        <f t="shared" si="943"/>
        <v/>
      </c>
      <c r="AH9817" t="str">
        <f t="shared" si="944"/>
        <v/>
      </c>
      <c r="AI9817">
        <f t="shared" si="945"/>
        <v>0</v>
      </c>
      <c r="AJ9817">
        <f t="shared" si="946"/>
        <v>0</v>
      </c>
      <c r="AK9817">
        <v>0</v>
      </c>
      <c r="AL9817" t="str">
        <f>IF(AA9817="","",IFERROR(IF(ISNUMBER('Procytrat 2001'!F319),'Procytrat 2001'!F319,IF(ISNUMBER(SEARCH("12",'Procytrat 2001'!F319)),EDATE(AB9817,12),IF(ISNUMBER(SEARCH("6",'Procytrat 2001'!F319)),EDATE(AB9817,6),IF(ISNUMBER(SEARCH("3",'Procytrat 2001'!F319)),EDATE(AB9817,3),DATEVALUE('Procytrat 2001'!F319))))),""))</f>
        <v/>
      </c>
      <c r="AM9817" t="str">
        <f t="shared" ca="1" si="947"/>
        <v/>
      </c>
    </row>
    <row r="9818" spans="27:39" x14ac:dyDescent="0.3">
      <c r="AA9818" t="str">
        <f>IF(COUNTA('Procytrat 2001'!E320,'Procytrat 2001'!D320,'Procytrat 2001'!C320)&gt;0,"2001","")</f>
        <v/>
      </c>
      <c r="AB9818" t="str">
        <f>IFERROR(IF(ISNUMBER('Procytrat 2001'!E320),'Procytrat 2001'!E320,DATEVALUE('Procytrat 2001'!E320)),"")</f>
        <v/>
      </c>
      <c r="AC9818" t="str">
        <f>IF(AA9818="","",'Procytrat 2001'!D320)</f>
        <v/>
      </c>
      <c r="AD9818" t="str">
        <f>IF(AA9818="","",IFERROR(1*'Procytrat 2001'!C320,IFERROR(_xludf.NUMBERVALUE('Procytrat 2001'!C320,".",","),IFERROR(_xludf.NUMBERVALUE('Procytrat 2001'!C320,",","."),0))))</f>
        <v/>
      </c>
      <c r="AE9818" t="str">
        <f>IF(AA9818="","",'Procytrat 2001'!N320)</f>
        <v/>
      </c>
      <c r="AF9818">
        <f t="shared" si="942"/>
        <v>0</v>
      </c>
      <c r="AG9818" t="str">
        <f t="shared" si="943"/>
        <v/>
      </c>
      <c r="AH9818" t="str">
        <f t="shared" si="944"/>
        <v/>
      </c>
      <c r="AI9818">
        <f t="shared" si="945"/>
        <v>0</v>
      </c>
      <c r="AJ9818">
        <f t="shared" si="946"/>
        <v>0</v>
      </c>
      <c r="AK9818">
        <v>0</v>
      </c>
      <c r="AL9818" t="str">
        <f>IF(AA9818="","",IFERROR(IF(ISNUMBER('Procytrat 2001'!F320),'Procytrat 2001'!F320,IF(ISNUMBER(SEARCH("12",'Procytrat 2001'!F320)),EDATE(AB9818,12),IF(ISNUMBER(SEARCH("6",'Procytrat 2001'!F320)),EDATE(AB9818,6),IF(ISNUMBER(SEARCH("3",'Procytrat 2001'!F320)),EDATE(AB9818,3),DATEVALUE('Procytrat 2001'!F320))))),""))</f>
        <v/>
      </c>
      <c r="AM9818" t="str">
        <f t="shared" ca="1" si="947"/>
        <v/>
      </c>
    </row>
    <row r="9819" spans="27:39" x14ac:dyDescent="0.3">
      <c r="AA9819" t="str">
        <f>IF(COUNTA('Procytrat 2001'!E321,'Procytrat 2001'!D321,'Procytrat 2001'!C321)&gt;0,"2001","")</f>
        <v/>
      </c>
      <c r="AB9819" t="str">
        <f>IFERROR(IF(ISNUMBER('Procytrat 2001'!E321),'Procytrat 2001'!E321,DATEVALUE('Procytrat 2001'!E321)),"")</f>
        <v/>
      </c>
      <c r="AC9819" t="str">
        <f>IF(AA9819="","",'Procytrat 2001'!D321)</f>
        <v/>
      </c>
      <c r="AD9819" t="str">
        <f>IF(AA9819="","",IFERROR(1*'Procytrat 2001'!C321,IFERROR(_xludf.NUMBERVALUE('Procytrat 2001'!C321,".",","),IFERROR(_xludf.NUMBERVALUE('Procytrat 2001'!C321,",","."),0))))</f>
        <v/>
      </c>
      <c r="AE9819" t="str">
        <f>IF(AA9819="","",'Procytrat 2001'!N321)</f>
        <v/>
      </c>
      <c r="AF9819">
        <f t="shared" si="942"/>
        <v>0</v>
      </c>
      <c r="AG9819" t="str">
        <f t="shared" si="943"/>
        <v/>
      </c>
      <c r="AH9819" t="str">
        <f t="shared" si="944"/>
        <v/>
      </c>
      <c r="AI9819">
        <f t="shared" si="945"/>
        <v>0</v>
      </c>
      <c r="AJ9819">
        <f t="shared" si="946"/>
        <v>0</v>
      </c>
      <c r="AK9819">
        <v>0</v>
      </c>
      <c r="AL9819" t="str">
        <f>IF(AA9819="","",IFERROR(IF(ISNUMBER('Procytrat 2001'!F321),'Procytrat 2001'!F321,IF(ISNUMBER(SEARCH("12",'Procytrat 2001'!F321)),EDATE(AB9819,12),IF(ISNUMBER(SEARCH("6",'Procytrat 2001'!F321)),EDATE(AB9819,6),IF(ISNUMBER(SEARCH("3",'Procytrat 2001'!F321)),EDATE(AB9819,3),DATEVALUE('Procytrat 2001'!F321))))),""))</f>
        <v/>
      </c>
      <c r="AM9819" t="str">
        <f t="shared" ca="1" si="947"/>
        <v/>
      </c>
    </row>
    <row r="9820" spans="27:39" x14ac:dyDescent="0.3">
      <c r="AA9820" t="str">
        <f>IF(COUNTA('Procytrat 2001'!E322,'Procytrat 2001'!D322,'Procytrat 2001'!C322)&gt;0,"2001","")</f>
        <v/>
      </c>
      <c r="AB9820" t="str">
        <f>IFERROR(IF(ISNUMBER('Procytrat 2001'!E322),'Procytrat 2001'!E322,DATEVALUE('Procytrat 2001'!E322)),"")</f>
        <v/>
      </c>
      <c r="AC9820" t="str">
        <f>IF(AA9820="","",'Procytrat 2001'!D322)</f>
        <v/>
      </c>
      <c r="AD9820" t="str">
        <f>IF(AA9820="","",IFERROR(1*'Procytrat 2001'!C322,IFERROR(_xludf.NUMBERVALUE('Procytrat 2001'!C322,".",","),IFERROR(_xludf.NUMBERVALUE('Procytrat 2001'!C322,",","."),0))))</f>
        <v/>
      </c>
      <c r="AE9820" t="str">
        <f>IF(AA9820="","",'Procytrat 2001'!N322)</f>
        <v/>
      </c>
      <c r="AF9820">
        <f t="shared" si="942"/>
        <v>0</v>
      </c>
      <c r="AG9820" t="str">
        <f t="shared" si="943"/>
        <v/>
      </c>
      <c r="AH9820" t="str">
        <f t="shared" si="944"/>
        <v/>
      </c>
      <c r="AI9820">
        <f t="shared" si="945"/>
        <v>0</v>
      </c>
      <c r="AJ9820">
        <f t="shared" si="946"/>
        <v>0</v>
      </c>
      <c r="AK9820">
        <v>0</v>
      </c>
      <c r="AL9820" t="str">
        <f>IF(AA9820="","",IFERROR(IF(ISNUMBER('Procytrat 2001'!F322),'Procytrat 2001'!F322,IF(ISNUMBER(SEARCH("12",'Procytrat 2001'!F322)),EDATE(AB9820,12),IF(ISNUMBER(SEARCH("6",'Procytrat 2001'!F322)),EDATE(AB9820,6),IF(ISNUMBER(SEARCH("3",'Procytrat 2001'!F322)),EDATE(AB9820,3),DATEVALUE('Procytrat 2001'!F322))))),""))</f>
        <v/>
      </c>
      <c r="AM9820" t="str">
        <f t="shared" ca="1" si="947"/>
        <v/>
      </c>
    </row>
    <row r="9821" spans="27:39" x14ac:dyDescent="0.3">
      <c r="AA9821" t="str">
        <f>IF(COUNTA('Procytrat 2001'!E323,'Procytrat 2001'!D323,'Procytrat 2001'!C323)&gt;0,"2001","")</f>
        <v/>
      </c>
      <c r="AB9821" t="str">
        <f>IFERROR(IF(ISNUMBER('Procytrat 2001'!E323),'Procytrat 2001'!E323,DATEVALUE('Procytrat 2001'!E323)),"")</f>
        <v/>
      </c>
      <c r="AC9821" t="str">
        <f>IF(AA9821="","",'Procytrat 2001'!D323)</f>
        <v/>
      </c>
      <c r="AD9821" t="str">
        <f>IF(AA9821="","",IFERROR(1*'Procytrat 2001'!C323,IFERROR(_xludf.NUMBERVALUE('Procytrat 2001'!C323,".",","),IFERROR(_xludf.NUMBERVALUE('Procytrat 2001'!C323,",","."),0))))</f>
        <v/>
      </c>
      <c r="AE9821" t="str">
        <f>IF(AA9821="","",'Procytrat 2001'!N323)</f>
        <v/>
      </c>
      <c r="AF9821">
        <f t="shared" si="942"/>
        <v>0</v>
      </c>
      <c r="AG9821" t="str">
        <f t="shared" si="943"/>
        <v/>
      </c>
      <c r="AH9821" t="str">
        <f t="shared" si="944"/>
        <v/>
      </c>
      <c r="AI9821">
        <f t="shared" si="945"/>
        <v>0</v>
      </c>
      <c r="AJ9821">
        <f t="shared" si="946"/>
        <v>0</v>
      </c>
      <c r="AK9821">
        <v>0</v>
      </c>
      <c r="AL9821" t="str">
        <f>IF(AA9821="","",IFERROR(IF(ISNUMBER('Procytrat 2001'!F323),'Procytrat 2001'!F323,IF(ISNUMBER(SEARCH("12",'Procytrat 2001'!F323)),EDATE(AB9821,12),IF(ISNUMBER(SEARCH("6",'Procytrat 2001'!F323)),EDATE(AB9821,6),IF(ISNUMBER(SEARCH("3",'Procytrat 2001'!F323)),EDATE(AB9821,3),DATEVALUE('Procytrat 2001'!F323))))),""))</f>
        <v/>
      </c>
      <c r="AM9821" t="str">
        <f t="shared" ca="1" si="947"/>
        <v/>
      </c>
    </row>
    <row r="9822" spans="27:39" x14ac:dyDescent="0.3">
      <c r="AA9822" t="str">
        <f>IF(COUNTA('Procytrat 2001'!E324,'Procytrat 2001'!D324,'Procytrat 2001'!C324)&gt;0,"2001","")</f>
        <v/>
      </c>
      <c r="AB9822" t="str">
        <f>IFERROR(IF(ISNUMBER('Procytrat 2001'!E324),'Procytrat 2001'!E324,DATEVALUE('Procytrat 2001'!E324)),"")</f>
        <v/>
      </c>
      <c r="AC9822" t="str">
        <f>IF(AA9822="","",'Procytrat 2001'!D324)</f>
        <v/>
      </c>
      <c r="AD9822" t="str">
        <f>IF(AA9822="","",IFERROR(1*'Procytrat 2001'!C324,IFERROR(_xludf.NUMBERVALUE('Procytrat 2001'!C324,".",","),IFERROR(_xludf.NUMBERVALUE('Procytrat 2001'!C324,",","."),0))))</f>
        <v/>
      </c>
      <c r="AE9822" t="str">
        <f>IF(AA9822="","",'Procytrat 2001'!N324)</f>
        <v/>
      </c>
      <c r="AF9822">
        <f t="shared" si="942"/>
        <v>0</v>
      </c>
      <c r="AG9822" t="str">
        <f t="shared" si="943"/>
        <v/>
      </c>
      <c r="AH9822" t="str">
        <f t="shared" si="944"/>
        <v/>
      </c>
      <c r="AI9822">
        <f t="shared" si="945"/>
        <v>0</v>
      </c>
      <c r="AJ9822">
        <f t="shared" si="946"/>
        <v>0</v>
      </c>
      <c r="AK9822">
        <v>0</v>
      </c>
      <c r="AL9822" t="str">
        <f>IF(AA9822="","",IFERROR(IF(ISNUMBER('Procytrat 2001'!F324),'Procytrat 2001'!F324,IF(ISNUMBER(SEARCH("12",'Procytrat 2001'!F324)),EDATE(AB9822,12),IF(ISNUMBER(SEARCH("6",'Procytrat 2001'!F324)),EDATE(AB9822,6),IF(ISNUMBER(SEARCH("3",'Procytrat 2001'!F324)),EDATE(AB9822,3),DATEVALUE('Procytrat 2001'!F324))))),""))</f>
        <v/>
      </c>
      <c r="AM9822" t="str">
        <f t="shared" ca="1" si="947"/>
        <v/>
      </c>
    </row>
    <row r="9823" spans="27:39" x14ac:dyDescent="0.3">
      <c r="AA9823" t="str">
        <f>IF(COUNTA('Procytrat 2001'!E325,'Procytrat 2001'!D325,'Procytrat 2001'!C325)&gt;0,"2001","")</f>
        <v/>
      </c>
      <c r="AB9823" t="str">
        <f>IFERROR(IF(ISNUMBER('Procytrat 2001'!E325),'Procytrat 2001'!E325,DATEVALUE('Procytrat 2001'!E325)),"")</f>
        <v/>
      </c>
      <c r="AC9823" t="str">
        <f>IF(AA9823="","",'Procytrat 2001'!D325)</f>
        <v/>
      </c>
      <c r="AD9823" t="str">
        <f>IF(AA9823="","",IFERROR(1*'Procytrat 2001'!C325,IFERROR(_xludf.NUMBERVALUE('Procytrat 2001'!C325,".",","),IFERROR(_xludf.NUMBERVALUE('Procytrat 2001'!C325,",","."),0))))</f>
        <v/>
      </c>
      <c r="AE9823" t="str">
        <f>IF(AA9823="","",'Procytrat 2001'!N325)</f>
        <v/>
      </c>
      <c r="AF9823">
        <f t="shared" si="942"/>
        <v>0</v>
      </c>
      <c r="AG9823" t="str">
        <f t="shared" si="943"/>
        <v/>
      </c>
      <c r="AH9823" t="str">
        <f t="shared" si="944"/>
        <v/>
      </c>
      <c r="AI9823">
        <f t="shared" si="945"/>
        <v>0</v>
      </c>
      <c r="AJ9823">
        <f t="shared" si="946"/>
        <v>0</v>
      </c>
      <c r="AK9823">
        <v>0</v>
      </c>
      <c r="AL9823" t="str">
        <f>IF(AA9823="","",IFERROR(IF(ISNUMBER('Procytrat 2001'!F325),'Procytrat 2001'!F325,IF(ISNUMBER(SEARCH("12",'Procytrat 2001'!F325)),EDATE(AB9823,12),IF(ISNUMBER(SEARCH("6",'Procytrat 2001'!F325)),EDATE(AB9823,6),IF(ISNUMBER(SEARCH("3",'Procytrat 2001'!F325)),EDATE(AB9823,3),DATEVALUE('Procytrat 2001'!F325))))),""))</f>
        <v/>
      </c>
      <c r="AM9823" t="str">
        <f t="shared" ca="1" si="947"/>
        <v/>
      </c>
    </row>
    <row r="9824" spans="27:39" x14ac:dyDescent="0.3">
      <c r="AA9824" t="str">
        <f>IF(COUNTA('Procytrat 2001'!E326,'Procytrat 2001'!D326,'Procytrat 2001'!C326)&gt;0,"2001","")</f>
        <v/>
      </c>
      <c r="AB9824" t="str">
        <f>IFERROR(IF(ISNUMBER('Procytrat 2001'!E326),'Procytrat 2001'!E326,DATEVALUE('Procytrat 2001'!E326)),"")</f>
        <v/>
      </c>
      <c r="AC9824" t="str">
        <f>IF(AA9824="","",'Procytrat 2001'!D326)</f>
        <v/>
      </c>
      <c r="AD9824" t="str">
        <f>IF(AA9824="","",IFERROR(1*'Procytrat 2001'!C326,IFERROR(_xludf.NUMBERVALUE('Procytrat 2001'!C326,".",","),IFERROR(_xludf.NUMBERVALUE('Procytrat 2001'!C326,",","."),0))))</f>
        <v/>
      </c>
      <c r="AE9824" t="str">
        <f>IF(AA9824="","",'Procytrat 2001'!N326)</f>
        <v/>
      </c>
      <c r="AF9824">
        <f t="shared" si="942"/>
        <v>0</v>
      </c>
      <c r="AG9824" t="str">
        <f t="shared" si="943"/>
        <v/>
      </c>
      <c r="AH9824" t="str">
        <f t="shared" si="944"/>
        <v/>
      </c>
      <c r="AI9824">
        <f t="shared" si="945"/>
        <v>0</v>
      </c>
      <c r="AJ9824">
        <f t="shared" si="946"/>
        <v>0</v>
      </c>
      <c r="AK9824">
        <v>0</v>
      </c>
      <c r="AL9824" t="str">
        <f>IF(AA9824="","",IFERROR(IF(ISNUMBER('Procytrat 2001'!F326),'Procytrat 2001'!F326,IF(ISNUMBER(SEARCH("12",'Procytrat 2001'!F326)),EDATE(AB9824,12),IF(ISNUMBER(SEARCH("6",'Procytrat 2001'!F326)),EDATE(AB9824,6),IF(ISNUMBER(SEARCH("3",'Procytrat 2001'!F326)),EDATE(AB9824,3),DATEVALUE('Procytrat 2001'!F326))))),""))</f>
        <v/>
      </c>
      <c r="AM9824" t="str">
        <f t="shared" ca="1" si="947"/>
        <v/>
      </c>
    </row>
    <row r="9825" spans="27:39" x14ac:dyDescent="0.3">
      <c r="AA9825" t="str">
        <f>IF(COUNTA('Procytrat 2001'!E327,'Procytrat 2001'!D327,'Procytrat 2001'!C327)&gt;0,"2001","")</f>
        <v/>
      </c>
      <c r="AB9825" t="str">
        <f>IFERROR(IF(ISNUMBER('Procytrat 2001'!E327),'Procytrat 2001'!E327,DATEVALUE('Procytrat 2001'!E327)),"")</f>
        <v/>
      </c>
      <c r="AC9825" t="str">
        <f>IF(AA9825="","",'Procytrat 2001'!D327)</f>
        <v/>
      </c>
      <c r="AD9825" t="str">
        <f>IF(AA9825="","",IFERROR(1*'Procytrat 2001'!C327,IFERROR(_xludf.NUMBERVALUE('Procytrat 2001'!C327,".",","),IFERROR(_xludf.NUMBERVALUE('Procytrat 2001'!C327,",","."),0))))</f>
        <v/>
      </c>
      <c r="AE9825" t="str">
        <f>IF(AA9825="","",'Procytrat 2001'!N327)</f>
        <v/>
      </c>
      <c r="AF9825">
        <f t="shared" si="942"/>
        <v>0</v>
      </c>
      <c r="AG9825" t="str">
        <f t="shared" si="943"/>
        <v/>
      </c>
      <c r="AH9825" t="str">
        <f t="shared" si="944"/>
        <v/>
      </c>
      <c r="AI9825">
        <f t="shared" si="945"/>
        <v>0</v>
      </c>
      <c r="AJ9825">
        <f t="shared" si="946"/>
        <v>0</v>
      </c>
      <c r="AK9825">
        <v>0</v>
      </c>
      <c r="AL9825" t="str">
        <f>IF(AA9825="","",IFERROR(IF(ISNUMBER('Procytrat 2001'!F327),'Procytrat 2001'!F327,IF(ISNUMBER(SEARCH("12",'Procytrat 2001'!F327)),EDATE(AB9825,12),IF(ISNUMBER(SEARCH("6",'Procytrat 2001'!F327)),EDATE(AB9825,6),IF(ISNUMBER(SEARCH("3",'Procytrat 2001'!F327)),EDATE(AB9825,3),DATEVALUE('Procytrat 2001'!F327))))),""))</f>
        <v/>
      </c>
      <c r="AM9825" t="str">
        <f t="shared" ca="1" si="947"/>
        <v/>
      </c>
    </row>
    <row r="9826" spans="27:39" x14ac:dyDescent="0.3">
      <c r="AA9826" t="str">
        <f>IF(COUNTA('Procytrat 2001'!E328,'Procytrat 2001'!D328,'Procytrat 2001'!C328)&gt;0,"2001","")</f>
        <v/>
      </c>
      <c r="AB9826" t="str">
        <f>IFERROR(IF(ISNUMBER('Procytrat 2001'!E328),'Procytrat 2001'!E328,DATEVALUE('Procytrat 2001'!E328)),"")</f>
        <v/>
      </c>
      <c r="AC9826" t="str">
        <f>IF(AA9826="","",'Procytrat 2001'!D328)</f>
        <v/>
      </c>
      <c r="AD9826" t="str">
        <f>IF(AA9826="","",IFERROR(1*'Procytrat 2001'!C328,IFERROR(_xludf.NUMBERVALUE('Procytrat 2001'!C328,".",","),IFERROR(_xludf.NUMBERVALUE('Procytrat 2001'!C328,",","."),0))))</f>
        <v/>
      </c>
      <c r="AE9826" t="str">
        <f>IF(AA9826="","",'Procytrat 2001'!N328)</f>
        <v/>
      </c>
      <c r="AF9826">
        <f t="shared" si="942"/>
        <v>0</v>
      </c>
      <c r="AG9826" t="str">
        <f t="shared" si="943"/>
        <v/>
      </c>
      <c r="AH9826" t="str">
        <f t="shared" si="944"/>
        <v/>
      </c>
      <c r="AI9826">
        <f t="shared" si="945"/>
        <v>0</v>
      </c>
      <c r="AJ9826">
        <f t="shared" si="946"/>
        <v>0</v>
      </c>
      <c r="AK9826">
        <v>0</v>
      </c>
      <c r="AL9826" t="str">
        <f>IF(AA9826="","",IFERROR(IF(ISNUMBER('Procytrat 2001'!F328),'Procytrat 2001'!F328,IF(ISNUMBER(SEARCH("12",'Procytrat 2001'!F328)),EDATE(AB9826,12),IF(ISNUMBER(SEARCH("6",'Procytrat 2001'!F328)),EDATE(AB9826,6),IF(ISNUMBER(SEARCH("3",'Procytrat 2001'!F328)),EDATE(AB9826,3),DATEVALUE('Procytrat 2001'!F328))))),""))</f>
        <v/>
      </c>
      <c r="AM9826" t="str">
        <f t="shared" ca="1" si="947"/>
        <v/>
      </c>
    </row>
    <row r="9827" spans="27:39" x14ac:dyDescent="0.3">
      <c r="AA9827" t="str">
        <f>IF(COUNTA('Procytrat 2001'!E329,'Procytrat 2001'!D329,'Procytrat 2001'!C329)&gt;0,"2001","")</f>
        <v/>
      </c>
      <c r="AB9827" t="str">
        <f>IFERROR(IF(ISNUMBER('Procytrat 2001'!E329),'Procytrat 2001'!E329,DATEVALUE('Procytrat 2001'!E329)),"")</f>
        <v/>
      </c>
      <c r="AC9827" t="str">
        <f>IF(AA9827="","",'Procytrat 2001'!D329)</f>
        <v/>
      </c>
      <c r="AD9827" t="str">
        <f>IF(AA9827="","",IFERROR(1*'Procytrat 2001'!C329,IFERROR(_xludf.NUMBERVALUE('Procytrat 2001'!C329,".",","),IFERROR(_xludf.NUMBERVALUE('Procytrat 2001'!C329,",","."),0))))</f>
        <v/>
      </c>
      <c r="AE9827" t="str">
        <f>IF(AA9827="","",'Procytrat 2001'!N329)</f>
        <v/>
      </c>
      <c r="AF9827">
        <f t="shared" si="942"/>
        <v>0</v>
      </c>
      <c r="AG9827" t="str">
        <f t="shared" si="943"/>
        <v/>
      </c>
      <c r="AH9827" t="str">
        <f t="shared" si="944"/>
        <v/>
      </c>
      <c r="AI9827">
        <f t="shared" si="945"/>
        <v>0</v>
      </c>
      <c r="AJ9827">
        <f t="shared" si="946"/>
        <v>0</v>
      </c>
      <c r="AK9827">
        <v>0</v>
      </c>
      <c r="AL9827" t="str">
        <f>IF(AA9827="","",IFERROR(IF(ISNUMBER('Procytrat 2001'!F329),'Procytrat 2001'!F329,IF(ISNUMBER(SEARCH("12",'Procytrat 2001'!F329)),EDATE(AB9827,12),IF(ISNUMBER(SEARCH("6",'Procytrat 2001'!F329)),EDATE(AB9827,6),IF(ISNUMBER(SEARCH("3",'Procytrat 2001'!F329)),EDATE(AB9827,3),DATEVALUE('Procytrat 2001'!F329))))),""))</f>
        <v/>
      </c>
      <c r="AM9827" t="str">
        <f t="shared" ca="1" si="947"/>
        <v/>
      </c>
    </row>
    <row r="9828" spans="27:39" x14ac:dyDescent="0.3">
      <c r="AA9828" t="str">
        <f>IF(COUNTA('Procytrat 2001'!E330,'Procytrat 2001'!D330,'Procytrat 2001'!C330)&gt;0,"2001","")</f>
        <v/>
      </c>
      <c r="AB9828" t="str">
        <f>IFERROR(IF(ISNUMBER('Procytrat 2001'!E330),'Procytrat 2001'!E330,DATEVALUE('Procytrat 2001'!E330)),"")</f>
        <v/>
      </c>
      <c r="AC9828" t="str">
        <f>IF(AA9828="","",'Procytrat 2001'!D330)</f>
        <v/>
      </c>
      <c r="AD9828" t="str">
        <f>IF(AA9828="","",IFERROR(1*'Procytrat 2001'!C330,IFERROR(_xludf.NUMBERVALUE('Procytrat 2001'!C330,".",","),IFERROR(_xludf.NUMBERVALUE('Procytrat 2001'!C330,",","."),0))))</f>
        <v/>
      </c>
      <c r="AE9828" t="str">
        <f>IF(AA9828="","",'Procytrat 2001'!N330)</f>
        <v/>
      </c>
      <c r="AF9828">
        <f t="shared" si="942"/>
        <v>0</v>
      </c>
      <c r="AG9828" t="str">
        <f t="shared" si="943"/>
        <v/>
      </c>
      <c r="AH9828" t="str">
        <f t="shared" si="944"/>
        <v/>
      </c>
      <c r="AI9828">
        <f t="shared" si="945"/>
        <v>0</v>
      </c>
      <c r="AJ9828">
        <f t="shared" si="946"/>
        <v>0</v>
      </c>
      <c r="AK9828">
        <v>0</v>
      </c>
      <c r="AL9828" t="str">
        <f>IF(AA9828="","",IFERROR(IF(ISNUMBER('Procytrat 2001'!F330),'Procytrat 2001'!F330,IF(ISNUMBER(SEARCH("12",'Procytrat 2001'!F330)),EDATE(AB9828,12),IF(ISNUMBER(SEARCH("6",'Procytrat 2001'!F330)),EDATE(AB9828,6),IF(ISNUMBER(SEARCH("3",'Procytrat 2001'!F330)),EDATE(AB9828,3),DATEVALUE('Procytrat 2001'!F330))))),""))</f>
        <v/>
      </c>
      <c r="AM9828" t="str">
        <f t="shared" ca="1" si="947"/>
        <v/>
      </c>
    </row>
    <row r="9829" spans="27:39" x14ac:dyDescent="0.3">
      <c r="AA9829" t="str">
        <f>IF(COUNTA('Procytrat 2001'!E331,'Procytrat 2001'!D331,'Procytrat 2001'!C331)&gt;0,"2001","")</f>
        <v/>
      </c>
      <c r="AB9829" t="str">
        <f>IFERROR(IF(ISNUMBER('Procytrat 2001'!E331),'Procytrat 2001'!E331,DATEVALUE('Procytrat 2001'!E331)),"")</f>
        <v/>
      </c>
      <c r="AC9829" t="str">
        <f>IF(AA9829="","",'Procytrat 2001'!D331)</f>
        <v/>
      </c>
      <c r="AD9829" t="str">
        <f>IF(AA9829="","",IFERROR(1*'Procytrat 2001'!C331,IFERROR(_xludf.NUMBERVALUE('Procytrat 2001'!C331,".",","),IFERROR(_xludf.NUMBERVALUE('Procytrat 2001'!C331,",","."),0))))</f>
        <v/>
      </c>
      <c r="AE9829" t="str">
        <f>IF(AA9829="","",'Procytrat 2001'!N331)</f>
        <v/>
      </c>
      <c r="AF9829">
        <f t="shared" si="942"/>
        <v>0</v>
      </c>
      <c r="AG9829" t="str">
        <f t="shared" si="943"/>
        <v/>
      </c>
      <c r="AH9829" t="str">
        <f t="shared" si="944"/>
        <v/>
      </c>
      <c r="AI9829">
        <f t="shared" si="945"/>
        <v>0</v>
      </c>
      <c r="AJ9829">
        <f t="shared" si="946"/>
        <v>0</v>
      </c>
      <c r="AK9829">
        <v>0</v>
      </c>
      <c r="AL9829" t="str">
        <f>IF(AA9829="","",IFERROR(IF(ISNUMBER('Procytrat 2001'!F331),'Procytrat 2001'!F331,IF(ISNUMBER(SEARCH("12",'Procytrat 2001'!F331)),EDATE(AB9829,12),IF(ISNUMBER(SEARCH("6",'Procytrat 2001'!F331)),EDATE(AB9829,6),IF(ISNUMBER(SEARCH("3",'Procytrat 2001'!F331)),EDATE(AB9829,3),DATEVALUE('Procytrat 2001'!F331))))),""))</f>
        <v/>
      </c>
      <c r="AM9829" t="str">
        <f t="shared" ca="1" si="947"/>
        <v/>
      </c>
    </row>
    <row r="9830" spans="27:39" x14ac:dyDescent="0.3">
      <c r="AA9830" t="str">
        <f>IF(COUNTA('Procytrat 2001'!E332,'Procytrat 2001'!D332,'Procytrat 2001'!C332)&gt;0,"2001","")</f>
        <v/>
      </c>
      <c r="AB9830" t="str">
        <f>IFERROR(IF(ISNUMBER('Procytrat 2001'!E332),'Procytrat 2001'!E332,DATEVALUE('Procytrat 2001'!E332)),"")</f>
        <v/>
      </c>
      <c r="AC9830" t="str">
        <f>IF(AA9830="","",'Procytrat 2001'!D332)</f>
        <v/>
      </c>
      <c r="AD9830" t="str">
        <f>IF(AA9830="","",IFERROR(1*'Procytrat 2001'!C332,IFERROR(_xludf.NUMBERVALUE('Procytrat 2001'!C332,".",","),IFERROR(_xludf.NUMBERVALUE('Procytrat 2001'!C332,",","."),0))))</f>
        <v/>
      </c>
      <c r="AE9830" t="str">
        <f>IF(AA9830="","",'Procytrat 2001'!N332)</f>
        <v/>
      </c>
      <c r="AF9830">
        <f t="shared" si="942"/>
        <v>0</v>
      </c>
      <c r="AG9830" t="str">
        <f t="shared" si="943"/>
        <v/>
      </c>
      <c r="AH9830" t="str">
        <f t="shared" si="944"/>
        <v/>
      </c>
      <c r="AI9830">
        <f t="shared" si="945"/>
        <v>0</v>
      </c>
      <c r="AJ9830">
        <f t="shared" si="946"/>
        <v>0</v>
      </c>
      <c r="AK9830">
        <v>0</v>
      </c>
      <c r="AL9830" t="str">
        <f>IF(AA9830="","",IFERROR(IF(ISNUMBER('Procytrat 2001'!F332),'Procytrat 2001'!F332,IF(ISNUMBER(SEARCH("12",'Procytrat 2001'!F332)),EDATE(AB9830,12),IF(ISNUMBER(SEARCH("6",'Procytrat 2001'!F332)),EDATE(AB9830,6),IF(ISNUMBER(SEARCH("3",'Procytrat 2001'!F332)),EDATE(AB9830,3),DATEVALUE('Procytrat 2001'!F332))))),""))</f>
        <v/>
      </c>
      <c r="AM9830" t="str">
        <f t="shared" ca="1" si="947"/>
        <v/>
      </c>
    </row>
    <row r="9831" spans="27:39" x14ac:dyDescent="0.3">
      <c r="AA9831" t="str">
        <f>IF(COUNTA('Procytrat 2001'!E333,'Procytrat 2001'!D333,'Procytrat 2001'!C333)&gt;0,"2001","")</f>
        <v/>
      </c>
      <c r="AB9831" t="str">
        <f>IFERROR(IF(ISNUMBER('Procytrat 2001'!E333),'Procytrat 2001'!E333,DATEVALUE('Procytrat 2001'!E333)),"")</f>
        <v/>
      </c>
      <c r="AC9831" t="str">
        <f>IF(AA9831="","",'Procytrat 2001'!D333)</f>
        <v/>
      </c>
      <c r="AD9831" t="str">
        <f>IF(AA9831="","",IFERROR(1*'Procytrat 2001'!C333,IFERROR(_xludf.NUMBERVALUE('Procytrat 2001'!C333,".",","),IFERROR(_xludf.NUMBERVALUE('Procytrat 2001'!C333,",","."),0))))</f>
        <v/>
      </c>
      <c r="AE9831" t="str">
        <f>IF(AA9831="","",'Procytrat 2001'!N333)</f>
        <v/>
      </c>
      <c r="AF9831">
        <f t="shared" si="942"/>
        <v>0</v>
      </c>
      <c r="AG9831" t="str">
        <f t="shared" si="943"/>
        <v/>
      </c>
      <c r="AH9831" t="str">
        <f t="shared" si="944"/>
        <v/>
      </c>
      <c r="AI9831">
        <f t="shared" si="945"/>
        <v>0</v>
      </c>
      <c r="AJ9831">
        <f t="shared" si="946"/>
        <v>0</v>
      </c>
      <c r="AK9831">
        <v>0</v>
      </c>
      <c r="AL9831" t="str">
        <f>IF(AA9831="","",IFERROR(IF(ISNUMBER('Procytrat 2001'!F333),'Procytrat 2001'!F333,IF(ISNUMBER(SEARCH("12",'Procytrat 2001'!F333)),EDATE(AB9831,12),IF(ISNUMBER(SEARCH("6",'Procytrat 2001'!F333)),EDATE(AB9831,6),IF(ISNUMBER(SEARCH("3",'Procytrat 2001'!F333)),EDATE(AB9831,3),DATEVALUE('Procytrat 2001'!F333))))),""))</f>
        <v/>
      </c>
      <c r="AM9831" t="str">
        <f t="shared" ca="1" si="947"/>
        <v/>
      </c>
    </row>
    <row r="9832" spans="27:39" x14ac:dyDescent="0.3">
      <c r="AA9832" t="str">
        <f>IF(COUNTA('Procytrat 2001'!E334,'Procytrat 2001'!D334,'Procytrat 2001'!C334)&gt;0,"2001","")</f>
        <v/>
      </c>
      <c r="AB9832" t="str">
        <f>IFERROR(IF(ISNUMBER('Procytrat 2001'!E334),'Procytrat 2001'!E334,DATEVALUE('Procytrat 2001'!E334)),"")</f>
        <v/>
      </c>
      <c r="AC9832" t="str">
        <f>IF(AA9832="","",'Procytrat 2001'!D334)</f>
        <v/>
      </c>
      <c r="AD9832" t="str">
        <f>IF(AA9832="","",IFERROR(1*'Procytrat 2001'!C334,IFERROR(_xludf.NUMBERVALUE('Procytrat 2001'!C334,".",","),IFERROR(_xludf.NUMBERVALUE('Procytrat 2001'!C334,",","."),0))))</f>
        <v/>
      </c>
      <c r="AE9832" t="str">
        <f>IF(AA9832="","",'Procytrat 2001'!N334)</f>
        <v/>
      </c>
      <c r="AF9832">
        <f t="shared" si="942"/>
        <v>0</v>
      </c>
      <c r="AG9832" t="str">
        <f t="shared" si="943"/>
        <v/>
      </c>
      <c r="AH9832" t="str">
        <f t="shared" si="944"/>
        <v/>
      </c>
      <c r="AI9832">
        <f t="shared" si="945"/>
        <v>0</v>
      </c>
      <c r="AJ9832">
        <f t="shared" si="946"/>
        <v>0</v>
      </c>
      <c r="AK9832">
        <v>0</v>
      </c>
      <c r="AL9832" t="str">
        <f>IF(AA9832="","",IFERROR(IF(ISNUMBER('Procytrat 2001'!F334),'Procytrat 2001'!F334,IF(ISNUMBER(SEARCH("12",'Procytrat 2001'!F334)),EDATE(AB9832,12),IF(ISNUMBER(SEARCH("6",'Procytrat 2001'!F334)),EDATE(AB9832,6),IF(ISNUMBER(SEARCH("3",'Procytrat 2001'!F334)),EDATE(AB9832,3),DATEVALUE('Procytrat 2001'!F334))))),""))</f>
        <v/>
      </c>
      <c r="AM9832" t="str">
        <f t="shared" ca="1" si="947"/>
        <v/>
      </c>
    </row>
    <row r="9833" spans="27:39" x14ac:dyDescent="0.3">
      <c r="AA9833" t="str">
        <f>IF(COUNTA('Procytrat 2001'!E335,'Procytrat 2001'!D335,'Procytrat 2001'!C335)&gt;0,"2001","")</f>
        <v/>
      </c>
      <c r="AB9833" t="str">
        <f>IFERROR(IF(ISNUMBER('Procytrat 2001'!E335),'Procytrat 2001'!E335,DATEVALUE('Procytrat 2001'!E335)),"")</f>
        <v/>
      </c>
      <c r="AC9833" t="str">
        <f>IF(AA9833="","",'Procytrat 2001'!D335)</f>
        <v/>
      </c>
      <c r="AD9833" t="str">
        <f>IF(AA9833="","",IFERROR(1*'Procytrat 2001'!C335,IFERROR(_xludf.NUMBERVALUE('Procytrat 2001'!C335,".",","),IFERROR(_xludf.NUMBERVALUE('Procytrat 2001'!C335,",","."),0))))</f>
        <v/>
      </c>
      <c r="AE9833" t="str">
        <f>IF(AA9833="","",'Procytrat 2001'!N335)</f>
        <v/>
      </c>
      <c r="AF9833">
        <f t="shared" si="942"/>
        <v>0</v>
      </c>
      <c r="AG9833" t="str">
        <f t="shared" si="943"/>
        <v/>
      </c>
      <c r="AH9833" t="str">
        <f t="shared" si="944"/>
        <v/>
      </c>
      <c r="AI9833">
        <f t="shared" si="945"/>
        <v>0</v>
      </c>
      <c r="AJ9833">
        <f t="shared" si="946"/>
        <v>0</v>
      </c>
      <c r="AK9833">
        <v>0</v>
      </c>
      <c r="AL9833" t="str">
        <f>IF(AA9833="","",IFERROR(IF(ISNUMBER('Procytrat 2001'!F335),'Procytrat 2001'!F335,IF(ISNUMBER(SEARCH("12",'Procytrat 2001'!F335)),EDATE(AB9833,12),IF(ISNUMBER(SEARCH("6",'Procytrat 2001'!F335)),EDATE(AB9833,6),IF(ISNUMBER(SEARCH("3",'Procytrat 2001'!F335)),EDATE(AB9833,3),DATEVALUE('Procytrat 2001'!F335))))),""))</f>
        <v/>
      </c>
      <c r="AM9833" t="str">
        <f t="shared" ca="1" si="947"/>
        <v/>
      </c>
    </row>
    <row r="9834" spans="27:39" x14ac:dyDescent="0.3">
      <c r="AA9834" t="str">
        <f>IF(COUNTA('Procytrat 2001'!E336,'Procytrat 2001'!D336,'Procytrat 2001'!C336)&gt;0,"2001","")</f>
        <v/>
      </c>
      <c r="AB9834" t="str">
        <f>IFERROR(IF(ISNUMBER('Procytrat 2001'!E336),'Procytrat 2001'!E336,DATEVALUE('Procytrat 2001'!E336)),"")</f>
        <v/>
      </c>
      <c r="AC9834" t="str">
        <f>IF(AA9834="","",'Procytrat 2001'!D336)</f>
        <v/>
      </c>
      <c r="AD9834" t="str">
        <f>IF(AA9834="","",IFERROR(1*'Procytrat 2001'!C336,IFERROR(_xludf.NUMBERVALUE('Procytrat 2001'!C336,".",","),IFERROR(_xludf.NUMBERVALUE('Procytrat 2001'!C336,",","."),0))))</f>
        <v/>
      </c>
      <c r="AE9834" t="str">
        <f>IF(AA9834="","",'Procytrat 2001'!N336)</f>
        <v/>
      </c>
      <c r="AF9834">
        <f t="shared" si="942"/>
        <v>0</v>
      </c>
      <c r="AG9834" t="str">
        <f t="shared" si="943"/>
        <v/>
      </c>
      <c r="AH9834" t="str">
        <f t="shared" si="944"/>
        <v/>
      </c>
      <c r="AI9834">
        <f t="shared" si="945"/>
        <v>0</v>
      </c>
      <c r="AJ9834">
        <f t="shared" si="946"/>
        <v>0</v>
      </c>
      <c r="AK9834">
        <v>0</v>
      </c>
      <c r="AL9834" t="str">
        <f>IF(AA9834="","",IFERROR(IF(ISNUMBER('Procytrat 2001'!F336),'Procytrat 2001'!F336,IF(ISNUMBER(SEARCH("12",'Procytrat 2001'!F336)),EDATE(AB9834,12),IF(ISNUMBER(SEARCH("6",'Procytrat 2001'!F336)),EDATE(AB9834,6),IF(ISNUMBER(SEARCH("3",'Procytrat 2001'!F336)),EDATE(AB9834,3),DATEVALUE('Procytrat 2001'!F336))))),""))</f>
        <v/>
      </c>
      <c r="AM9834" t="str">
        <f t="shared" ca="1" si="947"/>
        <v/>
      </c>
    </row>
    <row r="9835" spans="27:39" x14ac:dyDescent="0.3">
      <c r="AA9835" t="str">
        <f>IF(COUNTA('Procytrat 2001'!E337,'Procytrat 2001'!D337,'Procytrat 2001'!C337)&gt;0,"2001","")</f>
        <v/>
      </c>
      <c r="AB9835" t="str">
        <f>IFERROR(IF(ISNUMBER('Procytrat 2001'!E337),'Procytrat 2001'!E337,DATEVALUE('Procytrat 2001'!E337)),"")</f>
        <v/>
      </c>
      <c r="AC9835" t="str">
        <f>IF(AA9835="","",'Procytrat 2001'!D337)</f>
        <v/>
      </c>
      <c r="AD9835" t="str">
        <f>IF(AA9835="","",IFERROR(1*'Procytrat 2001'!C337,IFERROR(_xludf.NUMBERVALUE('Procytrat 2001'!C337,".",","),IFERROR(_xludf.NUMBERVALUE('Procytrat 2001'!C337,",","."),0))))</f>
        <v/>
      </c>
      <c r="AE9835" t="str">
        <f>IF(AA9835="","",'Procytrat 2001'!N337)</f>
        <v/>
      </c>
      <c r="AF9835">
        <f t="shared" si="942"/>
        <v>0</v>
      </c>
      <c r="AG9835" t="str">
        <f t="shared" si="943"/>
        <v/>
      </c>
      <c r="AH9835" t="str">
        <f t="shared" si="944"/>
        <v/>
      </c>
      <c r="AI9835">
        <f t="shared" si="945"/>
        <v>0</v>
      </c>
      <c r="AJ9835">
        <f t="shared" si="946"/>
        <v>0</v>
      </c>
      <c r="AK9835">
        <v>0</v>
      </c>
      <c r="AL9835" t="str">
        <f>IF(AA9835="","",IFERROR(IF(ISNUMBER('Procytrat 2001'!F337),'Procytrat 2001'!F337,IF(ISNUMBER(SEARCH("12",'Procytrat 2001'!F337)),EDATE(AB9835,12),IF(ISNUMBER(SEARCH("6",'Procytrat 2001'!F337)),EDATE(AB9835,6),IF(ISNUMBER(SEARCH("3",'Procytrat 2001'!F337)),EDATE(AB9835,3),DATEVALUE('Procytrat 2001'!F337))))),""))</f>
        <v/>
      </c>
      <c r="AM9835" t="str">
        <f t="shared" ca="1" si="947"/>
        <v/>
      </c>
    </row>
    <row r="9836" spans="27:39" x14ac:dyDescent="0.3">
      <c r="AA9836" t="str">
        <f>IF(COUNTA('Procytrat 2001'!E338,'Procytrat 2001'!D338,'Procytrat 2001'!C338)&gt;0,"2001","")</f>
        <v/>
      </c>
      <c r="AB9836" t="str">
        <f>IFERROR(IF(ISNUMBER('Procytrat 2001'!E338),'Procytrat 2001'!E338,DATEVALUE('Procytrat 2001'!E338)),"")</f>
        <v/>
      </c>
      <c r="AC9836" t="str">
        <f>IF(AA9836="","",'Procytrat 2001'!D338)</f>
        <v/>
      </c>
      <c r="AD9836" t="str">
        <f>IF(AA9836="","",IFERROR(1*'Procytrat 2001'!C338,IFERROR(_xludf.NUMBERVALUE('Procytrat 2001'!C338,".",","),IFERROR(_xludf.NUMBERVALUE('Procytrat 2001'!C338,",","."),0))))</f>
        <v/>
      </c>
      <c r="AE9836" t="str">
        <f>IF(AA9836="","",'Procytrat 2001'!N338)</f>
        <v/>
      </c>
      <c r="AF9836">
        <f t="shared" si="942"/>
        <v>0</v>
      </c>
      <c r="AG9836" t="str">
        <f t="shared" si="943"/>
        <v/>
      </c>
      <c r="AH9836" t="str">
        <f t="shared" si="944"/>
        <v/>
      </c>
      <c r="AI9836">
        <f t="shared" si="945"/>
        <v>0</v>
      </c>
      <c r="AJ9836">
        <f t="shared" si="946"/>
        <v>0</v>
      </c>
      <c r="AK9836">
        <v>0</v>
      </c>
      <c r="AL9836" t="str">
        <f>IF(AA9836="","",IFERROR(IF(ISNUMBER('Procytrat 2001'!F338),'Procytrat 2001'!F338,IF(ISNUMBER(SEARCH("12",'Procytrat 2001'!F338)),EDATE(AB9836,12),IF(ISNUMBER(SEARCH("6",'Procytrat 2001'!F338)),EDATE(AB9836,6),IF(ISNUMBER(SEARCH("3",'Procytrat 2001'!F338)),EDATE(AB9836,3),DATEVALUE('Procytrat 2001'!F338))))),""))</f>
        <v/>
      </c>
      <c r="AM9836" t="str">
        <f t="shared" ca="1" si="947"/>
        <v/>
      </c>
    </row>
    <row r="9837" spans="27:39" x14ac:dyDescent="0.3">
      <c r="AA9837" t="str">
        <f>IF(COUNTA('Procytrat 2001'!E339,'Procytrat 2001'!D339,'Procytrat 2001'!C339)&gt;0,"2001","")</f>
        <v/>
      </c>
      <c r="AB9837" t="str">
        <f>IFERROR(IF(ISNUMBER('Procytrat 2001'!E339),'Procytrat 2001'!E339,DATEVALUE('Procytrat 2001'!E339)),"")</f>
        <v/>
      </c>
      <c r="AC9837" t="str">
        <f>IF(AA9837="","",'Procytrat 2001'!D339)</f>
        <v/>
      </c>
      <c r="AD9837" t="str">
        <f>IF(AA9837="","",IFERROR(1*'Procytrat 2001'!C339,IFERROR(_xludf.NUMBERVALUE('Procytrat 2001'!C339,".",","),IFERROR(_xludf.NUMBERVALUE('Procytrat 2001'!C339,",","."),0))))</f>
        <v/>
      </c>
      <c r="AE9837" t="str">
        <f>IF(AA9837="","",'Procytrat 2001'!N339)</f>
        <v/>
      </c>
      <c r="AF9837">
        <f t="shared" si="942"/>
        <v>0</v>
      </c>
      <c r="AG9837" t="str">
        <f t="shared" si="943"/>
        <v/>
      </c>
      <c r="AH9837" t="str">
        <f t="shared" si="944"/>
        <v/>
      </c>
      <c r="AI9837">
        <f t="shared" si="945"/>
        <v>0</v>
      </c>
      <c r="AJ9837">
        <f t="shared" si="946"/>
        <v>0</v>
      </c>
      <c r="AK9837">
        <v>0</v>
      </c>
      <c r="AL9837" t="str">
        <f>IF(AA9837="","",IFERROR(IF(ISNUMBER('Procytrat 2001'!F339),'Procytrat 2001'!F339,IF(ISNUMBER(SEARCH("12",'Procytrat 2001'!F339)),EDATE(AB9837,12),IF(ISNUMBER(SEARCH("6",'Procytrat 2001'!F339)),EDATE(AB9837,6),IF(ISNUMBER(SEARCH("3",'Procytrat 2001'!F339)),EDATE(AB9837,3),DATEVALUE('Procytrat 2001'!F339))))),""))</f>
        <v/>
      </c>
      <c r="AM9837" t="str">
        <f t="shared" ca="1" si="947"/>
        <v/>
      </c>
    </row>
    <row r="9838" spans="27:39" x14ac:dyDescent="0.3">
      <c r="AA9838" t="str">
        <f>IF(COUNTA('Procytrat 2001'!E340,'Procytrat 2001'!D340,'Procytrat 2001'!C340)&gt;0,"2001","")</f>
        <v/>
      </c>
      <c r="AB9838" t="str">
        <f>IFERROR(IF(ISNUMBER('Procytrat 2001'!E340),'Procytrat 2001'!E340,DATEVALUE('Procytrat 2001'!E340)),"")</f>
        <v/>
      </c>
      <c r="AC9838" t="str">
        <f>IF(AA9838="","",'Procytrat 2001'!D340)</f>
        <v/>
      </c>
      <c r="AD9838" t="str">
        <f>IF(AA9838="","",IFERROR(1*'Procytrat 2001'!C340,IFERROR(_xludf.NUMBERVALUE('Procytrat 2001'!C340,".",","),IFERROR(_xludf.NUMBERVALUE('Procytrat 2001'!C340,",","."),0))))</f>
        <v/>
      </c>
      <c r="AE9838" t="str">
        <f>IF(AA9838="","",'Procytrat 2001'!N340)</f>
        <v/>
      </c>
      <c r="AF9838">
        <f t="shared" si="942"/>
        <v>0</v>
      </c>
      <c r="AG9838" t="str">
        <f t="shared" si="943"/>
        <v/>
      </c>
      <c r="AH9838" t="str">
        <f t="shared" si="944"/>
        <v/>
      </c>
      <c r="AI9838">
        <f t="shared" si="945"/>
        <v>0</v>
      </c>
      <c r="AJ9838">
        <f t="shared" si="946"/>
        <v>0</v>
      </c>
      <c r="AK9838">
        <v>0</v>
      </c>
      <c r="AL9838" t="str">
        <f>IF(AA9838="","",IFERROR(IF(ISNUMBER('Procytrat 2001'!F340),'Procytrat 2001'!F340,IF(ISNUMBER(SEARCH("12",'Procytrat 2001'!F340)),EDATE(AB9838,12),IF(ISNUMBER(SEARCH("6",'Procytrat 2001'!F340)),EDATE(AB9838,6),IF(ISNUMBER(SEARCH("3",'Procytrat 2001'!F340)),EDATE(AB9838,3),DATEVALUE('Procytrat 2001'!F340))))),""))</f>
        <v/>
      </c>
      <c r="AM9838" t="str">
        <f t="shared" ca="1" si="947"/>
        <v/>
      </c>
    </row>
    <row r="9839" spans="27:39" x14ac:dyDescent="0.3">
      <c r="AA9839" t="str">
        <f>IF(COUNTA('Procytrat 2001'!E341,'Procytrat 2001'!D341,'Procytrat 2001'!C341)&gt;0,"2001","")</f>
        <v/>
      </c>
      <c r="AB9839" t="str">
        <f>IFERROR(IF(ISNUMBER('Procytrat 2001'!E341),'Procytrat 2001'!E341,DATEVALUE('Procytrat 2001'!E341)),"")</f>
        <v/>
      </c>
      <c r="AC9839" t="str">
        <f>IF(AA9839="","",'Procytrat 2001'!D341)</f>
        <v/>
      </c>
      <c r="AD9839" t="str">
        <f>IF(AA9839="","",IFERROR(1*'Procytrat 2001'!C341,IFERROR(_xludf.NUMBERVALUE('Procytrat 2001'!C341,".",","),IFERROR(_xludf.NUMBERVALUE('Procytrat 2001'!C341,",","."),0))))</f>
        <v/>
      </c>
      <c r="AE9839" t="str">
        <f>IF(AA9839="","",'Procytrat 2001'!N341)</f>
        <v/>
      </c>
      <c r="AF9839">
        <f t="shared" si="942"/>
        <v>0</v>
      </c>
      <c r="AG9839" t="str">
        <f t="shared" si="943"/>
        <v/>
      </c>
      <c r="AH9839" t="str">
        <f t="shared" si="944"/>
        <v/>
      </c>
      <c r="AI9839">
        <f t="shared" si="945"/>
        <v>0</v>
      </c>
      <c r="AJ9839">
        <f t="shared" si="946"/>
        <v>0</v>
      </c>
      <c r="AK9839">
        <v>0</v>
      </c>
      <c r="AL9839" t="str">
        <f>IF(AA9839="","",IFERROR(IF(ISNUMBER('Procytrat 2001'!F341),'Procytrat 2001'!F341,IF(ISNUMBER(SEARCH("12",'Procytrat 2001'!F341)),EDATE(AB9839,12),IF(ISNUMBER(SEARCH("6",'Procytrat 2001'!F341)),EDATE(AB9839,6),IF(ISNUMBER(SEARCH("3",'Procytrat 2001'!F341)),EDATE(AB9839,3),DATEVALUE('Procytrat 2001'!F341))))),""))</f>
        <v/>
      </c>
      <c r="AM9839" t="str">
        <f t="shared" ca="1" si="947"/>
        <v/>
      </c>
    </row>
    <row r="9840" spans="27:39" x14ac:dyDescent="0.3">
      <c r="AA9840" t="str">
        <f>IF(COUNTA('Procytrat 2001'!E342,'Procytrat 2001'!D342,'Procytrat 2001'!C342)&gt;0,"2001","")</f>
        <v/>
      </c>
      <c r="AB9840" t="str">
        <f>IFERROR(IF(ISNUMBER('Procytrat 2001'!E342),'Procytrat 2001'!E342,DATEVALUE('Procytrat 2001'!E342)),"")</f>
        <v/>
      </c>
      <c r="AC9840" t="str">
        <f>IF(AA9840="","",'Procytrat 2001'!D342)</f>
        <v/>
      </c>
      <c r="AD9840" t="str">
        <f>IF(AA9840="","",IFERROR(1*'Procytrat 2001'!C342,IFERROR(_xludf.NUMBERVALUE('Procytrat 2001'!C342,".",","),IFERROR(_xludf.NUMBERVALUE('Procytrat 2001'!C342,",","."),0))))</f>
        <v/>
      </c>
      <c r="AE9840" t="str">
        <f>IF(AA9840="","",'Procytrat 2001'!N342)</f>
        <v/>
      </c>
      <c r="AF9840">
        <f t="shared" si="942"/>
        <v>0</v>
      </c>
      <c r="AG9840" t="str">
        <f t="shared" si="943"/>
        <v/>
      </c>
      <c r="AH9840" t="str">
        <f t="shared" si="944"/>
        <v/>
      </c>
      <c r="AI9840">
        <f t="shared" si="945"/>
        <v>0</v>
      </c>
      <c r="AJ9840">
        <f t="shared" si="946"/>
        <v>0</v>
      </c>
      <c r="AK9840">
        <v>0</v>
      </c>
      <c r="AL9840" t="str">
        <f>IF(AA9840="","",IFERROR(IF(ISNUMBER('Procytrat 2001'!F342),'Procytrat 2001'!F342,IF(ISNUMBER(SEARCH("12",'Procytrat 2001'!F342)),EDATE(AB9840,12),IF(ISNUMBER(SEARCH("6",'Procytrat 2001'!F342)),EDATE(AB9840,6),IF(ISNUMBER(SEARCH("3",'Procytrat 2001'!F342)),EDATE(AB9840,3),DATEVALUE('Procytrat 2001'!F342))))),""))</f>
        <v/>
      </c>
      <c r="AM9840" t="str">
        <f t="shared" ca="1" si="947"/>
        <v/>
      </c>
    </row>
    <row r="9841" spans="27:39" x14ac:dyDescent="0.3">
      <c r="AA9841" t="str">
        <f>IF(COUNTA('Procytrat 2001'!E343,'Procytrat 2001'!D343,'Procytrat 2001'!C343)&gt;0,"2001","")</f>
        <v/>
      </c>
      <c r="AB9841" t="str">
        <f>IFERROR(IF(ISNUMBER('Procytrat 2001'!E343),'Procytrat 2001'!E343,DATEVALUE('Procytrat 2001'!E343)),"")</f>
        <v/>
      </c>
      <c r="AC9841" t="str">
        <f>IF(AA9841="","",'Procytrat 2001'!D343)</f>
        <v/>
      </c>
      <c r="AD9841" t="str">
        <f>IF(AA9841="","",IFERROR(1*'Procytrat 2001'!C343,IFERROR(_xludf.NUMBERVALUE('Procytrat 2001'!C343,".",","),IFERROR(_xludf.NUMBERVALUE('Procytrat 2001'!C343,",","."),0))))</f>
        <v/>
      </c>
      <c r="AE9841" t="str">
        <f>IF(AA9841="","",'Procytrat 2001'!N343)</f>
        <v/>
      </c>
      <c r="AF9841">
        <f t="shared" si="942"/>
        <v>0</v>
      </c>
      <c r="AG9841" t="str">
        <f t="shared" si="943"/>
        <v/>
      </c>
      <c r="AH9841" t="str">
        <f t="shared" si="944"/>
        <v/>
      </c>
      <c r="AI9841">
        <f t="shared" si="945"/>
        <v>0</v>
      </c>
      <c r="AJ9841">
        <f t="shared" si="946"/>
        <v>0</v>
      </c>
      <c r="AK9841">
        <v>0</v>
      </c>
      <c r="AL9841" t="str">
        <f>IF(AA9841="","",IFERROR(IF(ISNUMBER('Procytrat 2001'!F343),'Procytrat 2001'!F343,IF(ISNUMBER(SEARCH("12",'Procytrat 2001'!F343)),EDATE(AB9841,12),IF(ISNUMBER(SEARCH("6",'Procytrat 2001'!F343)),EDATE(AB9841,6),IF(ISNUMBER(SEARCH("3",'Procytrat 2001'!F343)),EDATE(AB9841,3),DATEVALUE('Procytrat 2001'!F343))))),""))</f>
        <v/>
      </c>
      <c r="AM9841" t="str">
        <f t="shared" ca="1" si="947"/>
        <v/>
      </c>
    </row>
    <row r="9842" spans="27:39" x14ac:dyDescent="0.3">
      <c r="AA9842" t="str">
        <f>IF(COUNTA('Procytrat 2001'!E344,'Procytrat 2001'!D344,'Procytrat 2001'!C344)&gt;0,"2001","")</f>
        <v/>
      </c>
      <c r="AB9842" t="str">
        <f>IFERROR(IF(ISNUMBER('Procytrat 2001'!E344),'Procytrat 2001'!E344,DATEVALUE('Procytrat 2001'!E344)),"")</f>
        <v/>
      </c>
      <c r="AC9842" t="str">
        <f>IF(AA9842="","",'Procytrat 2001'!D344)</f>
        <v/>
      </c>
      <c r="AD9842" t="str">
        <f>IF(AA9842="","",IFERROR(1*'Procytrat 2001'!C344,IFERROR(_xludf.NUMBERVALUE('Procytrat 2001'!C344,".",","),IFERROR(_xludf.NUMBERVALUE('Procytrat 2001'!C344,",","."),0))))</f>
        <v/>
      </c>
      <c r="AE9842" t="str">
        <f>IF(AA9842="","",'Procytrat 2001'!N344)</f>
        <v/>
      </c>
      <c r="AF9842">
        <f t="shared" si="942"/>
        <v>0</v>
      </c>
      <c r="AG9842" t="str">
        <f t="shared" si="943"/>
        <v/>
      </c>
      <c r="AH9842" t="str">
        <f t="shared" si="944"/>
        <v/>
      </c>
      <c r="AI9842">
        <f t="shared" si="945"/>
        <v>0</v>
      </c>
      <c r="AJ9842">
        <f t="shared" si="946"/>
        <v>0</v>
      </c>
      <c r="AK9842">
        <v>0</v>
      </c>
      <c r="AL9842" t="str">
        <f>IF(AA9842="","",IFERROR(IF(ISNUMBER('Procytrat 2001'!F344),'Procytrat 2001'!F344,IF(ISNUMBER(SEARCH("12",'Procytrat 2001'!F344)),EDATE(AB9842,12),IF(ISNUMBER(SEARCH("6",'Procytrat 2001'!F344)),EDATE(AB9842,6),IF(ISNUMBER(SEARCH("3",'Procytrat 2001'!F344)),EDATE(AB9842,3),DATEVALUE('Procytrat 2001'!F344))))),""))</f>
        <v/>
      </c>
      <c r="AM9842" t="str">
        <f t="shared" ca="1" si="947"/>
        <v/>
      </c>
    </row>
    <row r="9843" spans="27:39" x14ac:dyDescent="0.3">
      <c r="AA9843" t="str">
        <f>IF(COUNTA('Procytrat 2001'!E345,'Procytrat 2001'!D345,'Procytrat 2001'!C345)&gt;0,"2001","")</f>
        <v/>
      </c>
      <c r="AB9843" t="str">
        <f>IFERROR(IF(ISNUMBER('Procytrat 2001'!E345),'Procytrat 2001'!E345,DATEVALUE('Procytrat 2001'!E345)),"")</f>
        <v/>
      </c>
      <c r="AC9843" t="str">
        <f>IF(AA9843="","",'Procytrat 2001'!D345)</f>
        <v/>
      </c>
      <c r="AD9843" t="str">
        <f>IF(AA9843="","",IFERROR(1*'Procytrat 2001'!C345,IFERROR(_xludf.NUMBERVALUE('Procytrat 2001'!C345,".",","),IFERROR(_xludf.NUMBERVALUE('Procytrat 2001'!C345,",","."),0))))</f>
        <v/>
      </c>
      <c r="AE9843" t="str">
        <f>IF(AA9843="","",'Procytrat 2001'!N345)</f>
        <v/>
      </c>
      <c r="AF9843">
        <f t="shared" si="942"/>
        <v>0</v>
      </c>
      <c r="AG9843" t="str">
        <f t="shared" si="943"/>
        <v/>
      </c>
      <c r="AH9843" t="str">
        <f t="shared" si="944"/>
        <v/>
      </c>
      <c r="AI9843">
        <f t="shared" si="945"/>
        <v>0</v>
      </c>
      <c r="AJ9843">
        <f t="shared" si="946"/>
        <v>0</v>
      </c>
      <c r="AK9843">
        <v>0</v>
      </c>
      <c r="AL9843" t="str">
        <f>IF(AA9843="","",IFERROR(IF(ISNUMBER('Procytrat 2001'!F345),'Procytrat 2001'!F345,IF(ISNUMBER(SEARCH("12",'Procytrat 2001'!F345)),EDATE(AB9843,12),IF(ISNUMBER(SEARCH("6",'Procytrat 2001'!F345)),EDATE(AB9843,6),IF(ISNUMBER(SEARCH("3",'Procytrat 2001'!F345)),EDATE(AB9843,3),DATEVALUE('Procytrat 2001'!F345))))),""))</f>
        <v/>
      </c>
      <c r="AM9843" t="str">
        <f t="shared" ca="1" si="947"/>
        <v/>
      </c>
    </row>
    <row r="9844" spans="27:39" x14ac:dyDescent="0.3">
      <c r="AA9844" t="str">
        <f>IF(COUNTA('Procytrat 2001'!E346,'Procytrat 2001'!D346,'Procytrat 2001'!C346)&gt;0,"2001","")</f>
        <v/>
      </c>
      <c r="AB9844" t="str">
        <f>IFERROR(IF(ISNUMBER('Procytrat 2001'!E346),'Procytrat 2001'!E346,DATEVALUE('Procytrat 2001'!E346)),"")</f>
        <v/>
      </c>
      <c r="AC9844" t="str">
        <f>IF(AA9844="","",'Procytrat 2001'!D346)</f>
        <v/>
      </c>
      <c r="AD9844" t="str">
        <f>IF(AA9844="","",IFERROR(1*'Procytrat 2001'!C346,IFERROR(_xludf.NUMBERVALUE('Procytrat 2001'!C346,".",","),IFERROR(_xludf.NUMBERVALUE('Procytrat 2001'!C346,",","."),0))))</f>
        <v/>
      </c>
      <c r="AE9844" t="str">
        <f>IF(AA9844="","",'Procytrat 2001'!N346)</f>
        <v/>
      </c>
      <c r="AF9844">
        <f t="shared" si="942"/>
        <v>0</v>
      </c>
      <c r="AG9844" t="str">
        <f t="shared" si="943"/>
        <v/>
      </c>
      <c r="AH9844" t="str">
        <f t="shared" si="944"/>
        <v/>
      </c>
      <c r="AI9844">
        <f t="shared" si="945"/>
        <v>0</v>
      </c>
      <c r="AJ9844">
        <f t="shared" si="946"/>
        <v>0</v>
      </c>
      <c r="AK9844">
        <v>0</v>
      </c>
      <c r="AL9844" t="str">
        <f>IF(AA9844="","",IFERROR(IF(ISNUMBER('Procytrat 2001'!F346),'Procytrat 2001'!F346,IF(ISNUMBER(SEARCH("12",'Procytrat 2001'!F346)),EDATE(AB9844,12),IF(ISNUMBER(SEARCH("6",'Procytrat 2001'!F346)),EDATE(AB9844,6),IF(ISNUMBER(SEARCH("3",'Procytrat 2001'!F346)),EDATE(AB9844,3),DATEVALUE('Procytrat 2001'!F346))))),""))</f>
        <v/>
      </c>
      <c r="AM9844" t="str">
        <f t="shared" ca="1" si="947"/>
        <v/>
      </c>
    </row>
    <row r="9845" spans="27:39" x14ac:dyDescent="0.3">
      <c r="AA9845" t="str">
        <f>IF(COUNTA('Procytrat 2001'!E347,'Procytrat 2001'!D347,'Procytrat 2001'!C347)&gt;0,"2001","")</f>
        <v/>
      </c>
      <c r="AB9845" t="str">
        <f>IFERROR(IF(ISNUMBER('Procytrat 2001'!E347),'Procytrat 2001'!E347,DATEVALUE('Procytrat 2001'!E347)),"")</f>
        <v/>
      </c>
      <c r="AC9845" t="str">
        <f>IF(AA9845="","",'Procytrat 2001'!D347)</f>
        <v/>
      </c>
      <c r="AD9845" t="str">
        <f>IF(AA9845="","",IFERROR(1*'Procytrat 2001'!C347,IFERROR(_xludf.NUMBERVALUE('Procytrat 2001'!C347,".",","),IFERROR(_xludf.NUMBERVALUE('Procytrat 2001'!C347,",","."),0))))</f>
        <v/>
      </c>
      <c r="AE9845" t="str">
        <f>IF(AA9845="","",'Procytrat 2001'!N347)</f>
        <v/>
      </c>
      <c r="AF9845">
        <f t="shared" si="942"/>
        <v>0</v>
      </c>
      <c r="AG9845" t="str">
        <f t="shared" si="943"/>
        <v/>
      </c>
      <c r="AH9845" t="str">
        <f t="shared" si="944"/>
        <v/>
      </c>
      <c r="AI9845">
        <f t="shared" si="945"/>
        <v>0</v>
      </c>
      <c r="AJ9845">
        <f t="shared" si="946"/>
        <v>0</v>
      </c>
      <c r="AK9845">
        <v>0</v>
      </c>
      <c r="AL9845" t="str">
        <f>IF(AA9845="","",IFERROR(IF(ISNUMBER('Procytrat 2001'!F347),'Procytrat 2001'!F347,IF(ISNUMBER(SEARCH("12",'Procytrat 2001'!F347)),EDATE(AB9845,12),IF(ISNUMBER(SEARCH("6",'Procytrat 2001'!F347)),EDATE(AB9845,6),IF(ISNUMBER(SEARCH("3",'Procytrat 2001'!F347)),EDATE(AB9845,3),DATEVALUE('Procytrat 2001'!F347))))),""))</f>
        <v/>
      </c>
      <c r="AM9845" t="str">
        <f t="shared" ca="1" si="947"/>
        <v/>
      </c>
    </row>
    <row r="9846" spans="27:39" x14ac:dyDescent="0.3">
      <c r="AA9846" t="str">
        <f>IF(COUNTA('Procytrat 2001'!E348,'Procytrat 2001'!D348,'Procytrat 2001'!C348)&gt;0,"2001","")</f>
        <v/>
      </c>
      <c r="AB9846" t="str">
        <f>IFERROR(IF(ISNUMBER('Procytrat 2001'!E348),'Procytrat 2001'!E348,DATEVALUE('Procytrat 2001'!E348)),"")</f>
        <v/>
      </c>
      <c r="AC9846" t="str">
        <f>IF(AA9846="","",'Procytrat 2001'!D348)</f>
        <v/>
      </c>
      <c r="AD9846" t="str">
        <f>IF(AA9846="","",IFERROR(1*'Procytrat 2001'!C348,IFERROR(_xludf.NUMBERVALUE('Procytrat 2001'!C348,".",","),IFERROR(_xludf.NUMBERVALUE('Procytrat 2001'!C348,",","."),0))))</f>
        <v/>
      </c>
      <c r="AE9846" t="str">
        <f>IF(AA9846="","",'Procytrat 2001'!N348)</f>
        <v/>
      </c>
      <c r="AF9846">
        <f t="shared" si="942"/>
        <v>0</v>
      </c>
      <c r="AG9846" t="str">
        <f t="shared" si="943"/>
        <v/>
      </c>
      <c r="AH9846" t="str">
        <f t="shared" si="944"/>
        <v/>
      </c>
      <c r="AI9846">
        <f t="shared" si="945"/>
        <v>0</v>
      </c>
      <c r="AJ9846">
        <f t="shared" si="946"/>
        <v>0</v>
      </c>
      <c r="AK9846">
        <v>0</v>
      </c>
      <c r="AL9846" t="str">
        <f>IF(AA9846="","",IFERROR(IF(ISNUMBER('Procytrat 2001'!F348),'Procytrat 2001'!F348,IF(ISNUMBER(SEARCH("12",'Procytrat 2001'!F348)),EDATE(AB9846,12),IF(ISNUMBER(SEARCH("6",'Procytrat 2001'!F348)),EDATE(AB9846,6),IF(ISNUMBER(SEARCH("3",'Procytrat 2001'!F348)),EDATE(AB9846,3),DATEVALUE('Procytrat 2001'!F348))))),""))</f>
        <v/>
      </c>
      <c r="AM9846" t="str">
        <f t="shared" ca="1" si="947"/>
        <v/>
      </c>
    </row>
    <row r="9847" spans="27:39" x14ac:dyDescent="0.3">
      <c r="AA9847" t="str">
        <f>IF(COUNTA('Procytrat 2001'!E349,'Procytrat 2001'!D349,'Procytrat 2001'!C349)&gt;0,"2001","")</f>
        <v/>
      </c>
      <c r="AB9847" t="str">
        <f>IFERROR(IF(ISNUMBER('Procytrat 2001'!E349),'Procytrat 2001'!E349,DATEVALUE('Procytrat 2001'!E349)),"")</f>
        <v/>
      </c>
      <c r="AC9847" t="str">
        <f>IF(AA9847="","",'Procytrat 2001'!D349)</f>
        <v/>
      </c>
      <c r="AD9847" t="str">
        <f>IF(AA9847="","",IFERROR(1*'Procytrat 2001'!C349,IFERROR(_xludf.NUMBERVALUE('Procytrat 2001'!C349,".",","),IFERROR(_xludf.NUMBERVALUE('Procytrat 2001'!C349,",","."),0))))</f>
        <v/>
      </c>
      <c r="AE9847" t="str">
        <f>IF(AA9847="","",'Procytrat 2001'!N349)</f>
        <v/>
      </c>
      <c r="AF9847">
        <f t="shared" si="942"/>
        <v>0</v>
      </c>
      <c r="AG9847" t="str">
        <f t="shared" si="943"/>
        <v/>
      </c>
      <c r="AH9847" t="str">
        <f t="shared" si="944"/>
        <v/>
      </c>
      <c r="AI9847">
        <f t="shared" si="945"/>
        <v>0</v>
      </c>
      <c r="AJ9847">
        <f t="shared" si="946"/>
        <v>0</v>
      </c>
      <c r="AK9847">
        <v>0</v>
      </c>
      <c r="AL9847" t="str">
        <f>IF(AA9847="","",IFERROR(IF(ISNUMBER('Procytrat 2001'!F349),'Procytrat 2001'!F349,IF(ISNUMBER(SEARCH("12",'Procytrat 2001'!F349)),EDATE(AB9847,12),IF(ISNUMBER(SEARCH("6",'Procytrat 2001'!F349)),EDATE(AB9847,6),IF(ISNUMBER(SEARCH("3",'Procytrat 2001'!F349)),EDATE(AB9847,3),DATEVALUE('Procytrat 2001'!F349))))),""))</f>
        <v/>
      </c>
      <c r="AM9847" t="str">
        <f t="shared" ca="1" si="947"/>
        <v/>
      </c>
    </row>
    <row r="9848" spans="27:39" x14ac:dyDescent="0.3">
      <c r="AA9848" t="str">
        <f>IF(COUNTA('Procytrat 2001'!E350,'Procytrat 2001'!D350,'Procytrat 2001'!C350)&gt;0,"2001","")</f>
        <v/>
      </c>
      <c r="AB9848" t="str">
        <f>IFERROR(IF(ISNUMBER('Procytrat 2001'!E350),'Procytrat 2001'!E350,DATEVALUE('Procytrat 2001'!E350)),"")</f>
        <v/>
      </c>
      <c r="AC9848" t="str">
        <f>IF(AA9848="","",'Procytrat 2001'!D350)</f>
        <v/>
      </c>
      <c r="AD9848" t="str">
        <f>IF(AA9848="","",IFERROR(1*'Procytrat 2001'!C350,IFERROR(_xludf.NUMBERVALUE('Procytrat 2001'!C350,".",","),IFERROR(_xludf.NUMBERVALUE('Procytrat 2001'!C350,",","."),0))))</f>
        <v/>
      </c>
      <c r="AE9848" t="str">
        <f>IF(AA9848="","",'Procytrat 2001'!N350)</f>
        <v/>
      </c>
      <c r="AF9848">
        <f t="shared" si="942"/>
        <v>0</v>
      </c>
      <c r="AG9848" t="str">
        <f t="shared" si="943"/>
        <v/>
      </c>
      <c r="AH9848" t="str">
        <f t="shared" si="944"/>
        <v/>
      </c>
      <c r="AI9848">
        <f t="shared" si="945"/>
        <v>0</v>
      </c>
      <c r="AJ9848">
        <f t="shared" si="946"/>
        <v>0</v>
      </c>
      <c r="AK9848">
        <v>0</v>
      </c>
      <c r="AL9848" t="str">
        <f>IF(AA9848="","",IFERROR(IF(ISNUMBER('Procytrat 2001'!F350),'Procytrat 2001'!F350,IF(ISNUMBER(SEARCH("12",'Procytrat 2001'!F350)),EDATE(AB9848,12),IF(ISNUMBER(SEARCH("6",'Procytrat 2001'!F350)),EDATE(AB9848,6),IF(ISNUMBER(SEARCH("3",'Procytrat 2001'!F350)),EDATE(AB9848,3),DATEVALUE('Procytrat 2001'!F350))))),""))</f>
        <v/>
      </c>
      <c r="AM9848" t="str">
        <f t="shared" ca="1" si="947"/>
        <v/>
      </c>
    </row>
    <row r="9849" spans="27:39" x14ac:dyDescent="0.3">
      <c r="AA9849" t="str">
        <f>IF(COUNTA('Procytrat 2001'!E351,'Procytrat 2001'!D351,'Procytrat 2001'!C351)&gt;0,"2001","")</f>
        <v/>
      </c>
      <c r="AB9849" t="str">
        <f>IFERROR(IF(ISNUMBER('Procytrat 2001'!E351),'Procytrat 2001'!E351,DATEVALUE('Procytrat 2001'!E351)),"")</f>
        <v/>
      </c>
      <c r="AC9849" t="str">
        <f>IF(AA9849="","",'Procytrat 2001'!D351)</f>
        <v/>
      </c>
      <c r="AD9849" t="str">
        <f>IF(AA9849="","",IFERROR(1*'Procytrat 2001'!C351,IFERROR(_xludf.NUMBERVALUE('Procytrat 2001'!C351,".",","),IFERROR(_xludf.NUMBERVALUE('Procytrat 2001'!C351,",","."),0))))</f>
        <v/>
      </c>
      <c r="AE9849" t="str">
        <f>IF(AA9849="","",'Procytrat 2001'!N351)</f>
        <v/>
      </c>
      <c r="AF9849">
        <f t="shared" si="942"/>
        <v>0</v>
      </c>
      <c r="AG9849" t="str">
        <f t="shared" si="943"/>
        <v/>
      </c>
      <c r="AH9849" t="str">
        <f t="shared" si="944"/>
        <v/>
      </c>
      <c r="AI9849">
        <f t="shared" si="945"/>
        <v>0</v>
      </c>
      <c r="AJ9849">
        <f t="shared" si="946"/>
        <v>0</v>
      </c>
      <c r="AK9849">
        <v>0</v>
      </c>
      <c r="AL9849" t="str">
        <f>IF(AA9849="","",IFERROR(IF(ISNUMBER('Procytrat 2001'!F351),'Procytrat 2001'!F351,IF(ISNUMBER(SEARCH("12",'Procytrat 2001'!F351)),EDATE(AB9849,12),IF(ISNUMBER(SEARCH("6",'Procytrat 2001'!F351)),EDATE(AB9849,6),IF(ISNUMBER(SEARCH("3",'Procytrat 2001'!F351)),EDATE(AB9849,3),DATEVALUE('Procytrat 2001'!F351))))),""))</f>
        <v/>
      </c>
      <c r="AM9849" t="str">
        <f t="shared" ca="1" si="947"/>
        <v/>
      </c>
    </row>
    <row r="9850" spans="27:39" x14ac:dyDescent="0.3">
      <c r="AA9850" t="str">
        <f>IF(COUNTA('Procytrat 2001'!E352,'Procytrat 2001'!D352,'Procytrat 2001'!C352)&gt;0,"2001","")</f>
        <v/>
      </c>
      <c r="AB9850" t="str">
        <f>IFERROR(IF(ISNUMBER('Procytrat 2001'!E352),'Procytrat 2001'!E352,DATEVALUE('Procytrat 2001'!E352)),"")</f>
        <v/>
      </c>
      <c r="AC9850" t="str">
        <f>IF(AA9850="","",'Procytrat 2001'!D352)</f>
        <v/>
      </c>
      <c r="AD9850" t="str">
        <f>IF(AA9850="","",IFERROR(1*'Procytrat 2001'!C352,IFERROR(_xludf.NUMBERVALUE('Procytrat 2001'!C352,".",","),IFERROR(_xludf.NUMBERVALUE('Procytrat 2001'!C352,",","."),0))))</f>
        <v/>
      </c>
      <c r="AE9850" t="str">
        <f>IF(AA9850="","",'Procytrat 2001'!N352)</f>
        <v/>
      </c>
      <c r="AF9850">
        <f t="shared" si="942"/>
        <v>0</v>
      </c>
      <c r="AG9850" t="str">
        <f t="shared" si="943"/>
        <v/>
      </c>
      <c r="AH9850" t="str">
        <f t="shared" si="944"/>
        <v/>
      </c>
      <c r="AI9850">
        <f t="shared" si="945"/>
        <v>0</v>
      </c>
      <c r="AJ9850">
        <f t="shared" si="946"/>
        <v>0</v>
      </c>
      <c r="AK9850">
        <v>0</v>
      </c>
      <c r="AL9850" t="str">
        <f>IF(AA9850="","",IFERROR(IF(ISNUMBER('Procytrat 2001'!F352),'Procytrat 2001'!F352,IF(ISNUMBER(SEARCH("12",'Procytrat 2001'!F352)),EDATE(AB9850,12),IF(ISNUMBER(SEARCH("6",'Procytrat 2001'!F352)),EDATE(AB9850,6),IF(ISNUMBER(SEARCH("3",'Procytrat 2001'!F352)),EDATE(AB9850,3),DATEVALUE('Procytrat 2001'!F352))))),""))</f>
        <v/>
      </c>
      <c r="AM9850" t="str">
        <f t="shared" ca="1" si="947"/>
        <v/>
      </c>
    </row>
    <row r="9851" spans="27:39" x14ac:dyDescent="0.3">
      <c r="AA9851" t="str">
        <f>IF(COUNTA('Procytrat 2001'!E353,'Procytrat 2001'!D353,'Procytrat 2001'!C353)&gt;0,"2001","")</f>
        <v/>
      </c>
      <c r="AB9851" t="str">
        <f>IFERROR(IF(ISNUMBER('Procytrat 2001'!E353),'Procytrat 2001'!E353,DATEVALUE('Procytrat 2001'!E353)),"")</f>
        <v/>
      </c>
      <c r="AC9851" t="str">
        <f>IF(AA9851="","",'Procytrat 2001'!D353)</f>
        <v/>
      </c>
      <c r="AD9851" t="str">
        <f>IF(AA9851="","",IFERROR(1*'Procytrat 2001'!C353,IFERROR(_xludf.NUMBERVALUE('Procytrat 2001'!C353,".",","),IFERROR(_xludf.NUMBERVALUE('Procytrat 2001'!C353,",","."),0))))</f>
        <v/>
      </c>
      <c r="AE9851" t="str">
        <f>IF(AA9851="","",'Procytrat 2001'!N353)</f>
        <v/>
      </c>
      <c r="AF9851">
        <f t="shared" si="942"/>
        <v>0</v>
      </c>
      <c r="AG9851" t="str">
        <f t="shared" si="943"/>
        <v/>
      </c>
      <c r="AH9851" t="str">
        <f t="shared" si="944"/>
        <v/>
      </c>
      <c r="AI9851">
        <f t="shared" si="945"/>
        <v>0</v>
      </c>
      <c r="AJ9851">
        <f t="shared" si="946"/>
        <v>0</v>
      </c>
      <c r="AK9851">
        <v>0</v>
      </c>
      <c r="AL9851" t="str">
        <f>IF(AA9851="","",IFERROR(IF(ISNUMBER('Procytrat 2001'!F353),'Procytrat 2001'!F353,IF(ISNUMBER(SEARCH("12",'Procytrat 2001'!F353)),EDATE(AB9851,12),IF(ISNUMBER(SEARCH("6",'Procytrat 2001'!F353)),EDATE(AB9851,6),IF(ISNUMBER(SEARCH("3",'Procytrat 2001'!F353)),EDATE(AB9851,3),DATEVALUE('Procytrat 2001'!F353))))),""))</f>
        <v/>
      </c>
      <c r="AM9851" t="str">
        <f t="shared" ca="1" si="947"/>
        <v/>
      </c>
    </row>
    <row r="9852" spans="27:39" x14ac:dyDescent="0.3">
      <c r="AA9852" t="str">
        <f>IF(COUNTA('Procytrat 2001'!E354,'Procytrat 2001'!D354,'Procytrat 2001'!C354)&gt;0,"2001","")</f>
        <v/>
      </c>
      <c r="AB9852" t="str">
        <f>IFERROR(IF(ISNUMBER('Procytrat 2001'!E354),'Procytrat 2001'!E354,DATEVALUE('Procytrat 2001'!E354)),"")</f>
        <v/>
      </c>
      <c r="AC9852" t="str">
        <f>IF(AA9852="","",'Procytrat 2001'!D354)</f>
        <v/>
      </c>
      <c r="AD9852" t="str">
        <f>IF(AA9852="","",IFERROR(1*'Procytrat 2001'!C354,IFERROR(_xludf.NUMBERVALUE('Procytrat 2001'!C354,".",","),IFERROR(_xludf.NUMBERVALUE('Procytrat 2001'!C354,",","."),0))))</f>
        <v/>
      </c>
      <c r="AE9852" t="str">
        <f>IF(AA9852="","",'Procytrat 2001'!N354)</f>
        <v/>
      </c>
      <c r="AF9852">
        <f t="shared" si="942"/>
        <v>0</v>
      </c>
      <c r="AG9852" t="str">
        <f t="shared" si="943"/>
        <v/>
      </c>
      <c r="AH9852" t="str">
        <f t="shared" si="944"/>
        <v/>
      </c>
      <c r="AI9852">
        <f t="shared" si="945"/>
        <v>0</v>
      </c>
      <c r="AJ9852">
        <f t="shared" si="946"/>
        <v>0</v>
      </c>
      <c r="AK9852">
        <v>0</v>
      </c>
      <c r="AL9852" t="str">
        <f>IF(AA9852="","",IFERROR(IF(ISNUMBER('Procytrat 2001'!F354),'Procytrat 2001'!F354,IF(ISNUMBER(SEARCH("12",'Procytrat 2001'!F354)),EDATE(AB9852,12),IF(ISNUMBER(SEARCH("6",'Procytrat 2001'!F354)),EDATE(AB9852,6),IF(ISNUMBER(SEARCH("3",'Procytrat 2001'!F354)),EDATE(AB9852,3),DATEVALUE('Procytrat 2001'!F354))))),""))</f>
        <v/>
      </c>
      <c r="AM9852" t="str">
        <f t="shared" ca="1" si="947"/>
        <v/>
      </c>
    </row>
    <row r="9853" spans="27:39" x14ac:dyDescent="0.3">
      <c r="AA9853" t="str">
        <f>IF(COUNTA('Procytrat 2001'!E355,'Procytrat 2001'!D355,'Procytrat 2001'!C355)&gt;0,"2001","")</f>
        <v/>
      </c>
      <c r="AB9853" t="str">
        <f>IFERROR(IF(ISNUMBER('Procytrat 2001'!E355),'Procytrat 2001'!E355,DATEVALUE('Procytrat 2001'!E355)),"")</f>
        <v/>
      </c>
      <c r="AC9853" t="str">
        <f>IF(AA9853="","",'Procytrat 2001'!D355)</f>
        <v/>
      </c>
      <c r="AD9853" t="str">
        <f>IF(AA9853="","",IFERROR(1*'Procytrat 2001'!C355,IFERROR(_xludf.NUMBERVALUE('Procytrat 2001'!C355,".",","),IFERROR(_xludf.NUMBERVALUE('Procytrat 2001'!C355,",","."),0))))</f>
        <v/>
      </c>
      <c r="AE9853" t="str">
        <f>IF(AA9853="","",'Procytrat 2001'!N355)</f>
        <v/>
      </c>
      <c r="AF9853">
        <f t="shared" si="942"/>
        <v>0</v>
      </c>
      <c r="AG9853" t="str">
        <f t="shared" si="943"/>
        <v/>
      </c>
      <c r="AH9853" t="str">
        <f t="shared" si="944"/>
        <v/>
      </c>
      <c r="AI9853">
        <f t="shared" si="945"/>
        <v>0</v>
      </c>
      <c r="AJ9853">
        <f t="shared" si="946"/>
        <v>0</v>
      </c>
      <c r="AK9853">
        <v>0</v>
      </c>
      <c r="AL9853" t="str">
        <f>IF(AA9853="","",IFERROR(IF(ISNUMBER('Procytrat 2001'!F355),'Procytrat 2001'!F355,IF(ISNUMBER(SEARCH("12",'Procytrat 2001'!F355)),EDATE(AB9853,12),IF(ISNUMBER(SEARCH("6",'Procytrat 2001'!F355)),EDATE(AB9853,6),IF(ISNUMBER(SEARCH("3",'Procytrat 2001'!F355)),EDATE(AB9853,3),DATEVALUE('Procytrat 2001'!F355))))),""))</f>
        <v/>
      </c>
      <c r="AM9853" t="str">
        <f t="shared" ca="1" si="947"/>
        <v/>
      </c>
    </row>
    <row r="9854" spans="27:39" x14ac:dyDescent="0.3">
      <c r="AA9854" t="str">
        <f>IF(COUNTA('Procytrat 2001'!E356,'Procytrat 2001'!D356,'Procytrat 2001'!C356)&gt;0,"2001","")</f>
        <v/>
      </c>
      <c r="AB9854" t="str">
        <f>IFERROR(IF(ISNUMBER('Procytrat 2001'!E356),'Procytrat 2001'!E356,DATEVALUE('Procytrat 2001'!E356)),"")</f>
        <v/>
      </c>
      <c r="AC9854" t="str">
        <f>IF(AA9854="","",'Procytrat 2001'!D356)</f>
        <v/>
      </c>
      <c r="AD9854" t="str">
        <f>IF(AA9854="","",IFERROR(1*'Procytrat 2001'!C356,IFERROR(_xludf.NUMBERVALUE('Procytrat 2001'!C356,".",","),IFERROR(_xludf.NUMBERVALUE('Procytrat 2001'!C356,",","."),0))))</f>
        <v/>
      </c>
      <c r="AE9854" t="str">
        <f>IF(AA9854="","",'Procytrat 2001'!N356)</f>
        <v/>
      </c>
      <c r="AF9854">
        <f t="shared" si="942"/>
        <v>0</v>
      </c>
      <c r="AG9854" t="str">
        <f t="shared" si="943"/>
        <v/>
      </c>
      <c r="AH9854" t="str">
        <f t="shared" si="944"/>
        <v/>
      </c>
      <c r="AI9854">
        <f t="shared" si="945"/>
        <v>0</v>
      </c>
      <c r="AJ9854">
        <f t="shared" si="946"/>
        <v>0</v>
      </c>
      <c r="AK9854">
        <v>0</v>
      </c>
      <c r="AL9854" t="str">
        <f>IF(AA9854="","",IFERROR(IF(ISNUMBER('Procytrat 2001'!F356),'Procytrat 2001'!F356,IF(ISNUMBER(SEARCH("12",'Procytrat 2001'!F356)),EDATE(AB9854,12),IF(ISNUMBER(SEARCH("6",'Procytrat 2001'!F356)),EDATE(AB9854,6),IF(ISNUMBER(SEARCH("3",'Procytrat 2001'!F356)),EDATE(AB9854,3),DATEVALUE('Procytrat 2001'!F356))))),""))</f>
        <v/>
      </c>
      <c r="AM9854" t="str">
        <f t="shared" ca="1" si="947"/>
        <v/>
      </c>
    </row>
    <row r="9855" spans="27:39" x14ac:dyDescent="0.3">
      <c r="AA9855" t="str">
        <f>IF(COUNTA('Procytrat 2001'!E357,'Procytrat 2001'!D357,'Procytrat 2001'!C357)&gt;0,"2001","")</f>
        <v/>
      </c>
      <c r="AB9855" t="str">
        <f>IFERROR(IF(ISNUMBER('Procytrat 2001'!E357),'Procytrat 2001'!E357,DATEVALUE('Procytrat 2001'!E357)),"")</f>
        <v/>
      </c>
      <c r="AC9855" t="str">
        <f>IF(AA9855="","",'Procytrat 2001'!D357)</f>
        <v/>
      </c>
      <c r="AD9855" t="str">
        <f>IF(AA9855="","",IFERROR(1*'Procytrat 2001'!C357,IFERROR(_xludf.NUMBERVALUE('Procytrat 2001'!C357,".",","),IFERROR(_xludf.NUMBERVALUE('Procytrat 2001'!C357,",","."),0))))</f>
        <v/>
      </c>
      <c r="AE9855" t="str">
        <f>IF(AA9855="","",'Procytrat 2001'!N357)</f>
        <v/>
      </c>
      <c r="AF9855">
        <f t="shared" si="942"/>
        <v>0</v>
      </c>
      <c r="AG9855" t="str">
        <f t="shared" si="943"/>
        <v/>
      </c>
      <c r="AH9855" t="str">
        <f t="shared" si="944"/>
        <v/>
      </c>
      <c r="AI9855">
        <f t="shared" si="945"/>
        <v>0</v>
      </c>
      <c r="AJ9855">
        <f t="shared" si="946"/>
        <v>0</v>
      </c>
      <c r="AK9855">
        <v>0</v>
      </c>
      <c r="AL9855" t="str">
        <f>IF(AA9855="","",IFERROR(IF(ISNUMBER('Procytrat 2001'!F357),'Procytrat 2001'!F357,IF(ISNUMBER(SEARCH("12",'Procytrat 2001'!F357)),EDATE(AB9855,12),IF(ISNUMBER(SEARCH("6",'Procytrat 2001'!F357)),EDATE(AB9855,6),IF(ISNUMBER(SEARCH("3",'Procytrat 2001'!F357)),EDATE(AB9855,3),DATEVALUE('Procytrat 2001'!F357))))),""))</f>
        <v/>
      </c>
      <c r="AM9855" t="str">
        <f t="shared" ca="1" si="947"/>
        <v/>
      </c>
    </row>
    <row r="9856" spans="27:39" x14ac:dyDescent="0.3">
      <c r="AA9856" t="str">
        <f>IF(COUNTA('Procytrat 2001'!E358,'Procytrat 2001'!D358,'Procytrat 2001'!C358)&gt;0,"2001","")</f>
        <v/>
      </c>
      <c r="AB9856" t="str">
        <f>IFERROR(IF(ISNUMBER('Procytrat 2001'!E358),'Procytrat 2001'!E358,DATEVALUE('Procytrat 2001'!E358)),"")</f>
        <v/>
      </c>
      <c r="AC9856" t="str">
        <f>IF(AA9856="","",'Procytrat 2001'!D358)</f>
        <v/>
      </c>
      <c r="AD9856" t="str">
        <f>IF(AA9856="","",IFERROR(1*'Procytrat 2001'!C358,IFERROR(_xludf.NUMBERVALUE('Procytrat 2001'!C358,".",","),IFERROR(_xludf.NUMBERVALUE('Procytrat 2001'!C358,",","."),0))))</f>
        <v/>
      </c>
      <c r="AE9856" t="str">
        <f>IF(AA9856="","",'Procytrat 2001'!N358)</f>
        <v/>
      </c>
      <c r="AF9856">
        <f t="shared" si="942"/>
        <v>0</v>
      </c>
      <c r="AG9856" t="str">
        <f t="shared" si="943"/>
        <v/>
      </c>
      <c r="AH9856" t="str">
        <f t="shared" si="944"/>
        <v/>
      </c>
      <c r="AI9856">
        <f t="shared" si="945"/>
        <v>0</v>
      </c>
      <c r="AJ9856">
        <f t="shared" si="946"/>
        <v>0</v>
      </c>
      <c r="AK9856">
        <v>0</v>
      </c>
      <c r="AL9856" t="str">
        <f>IF(AA9856="","",IFERROR(IF(ISNUMBER('Procytrat 2001'!F358),'Procytrat 2001'!F358,IF(ISNUMBER(SEARCH("12",'Procytrat 2001'!F358)),EDATE(AB9856,12),IF(ISNUMBER(SEARCH("6",'Procytrat 2001'!F358)),EDATE(AB9856,6),IF(ISNUMBER(SEARCH("3",'Procytrat 2001'!F358)),EDATE(AB9856,3),DATEVALUE('Procytrat 2001'!F358))))),""))</f>
        <v/>
      </c>
      <c r="AM9856" t="str">
        <f t="shared" ca="1" si="947"/>
        <v/>
      </c>
    </row>
    <row r="9857" spans="27:39" x14ac:dyDescent="0.3">
      <c r="AA9857" t="str">
        <f>IF(COUNTA('Procytrat 2001'!E359,'Procytrat 2001'!D359,'Procytrat 2001'!C359)&gt;0,"2001","")</f>
        <v/>
      </c>
      <c r="AB9857" t="str">
        <f>IFERROR(IF(ISNUMBER('Procytrat 2001'!E359),'Procytrat 2001'!E359,DATEVALUE('Procytrat 2001'!E359)),"")</f>
        <v/>
      </c>
      <c r="AC9857" t="str">
        <f>IF(AA9857="","",'Procytrat 2001'!D359)</f>
        <v/>
      </c>
      <c r="AD9857" t="str">
        <f>IF(AA9857="","",IFERROR(1*'Procytrat 2001'!C359,IFERROR(_xludf.NUMBERVALUE('Procytrat 2001'!C359,".",","),IFERROR(_xludf.NUMBERVALUE('Procytrat 2001'!C359,",","."),0))))</f>
        <v/>
      </c>
      <c r="AE9857" t="str">
        <f>IF(AA9857="","",'Procytrat 2001'!N359)</f>
        <v/>
      </c>
      <c r="AF9857">
        <f t="shared" si="942"/>
        <v>0</v>
      </c>
      <c r="AG9857" t="str">
        <f t="shared" si="943"/>
        <v/>
      </c>
      <c r="AH9857" t="str">
        <f t="shared" si="944"/>
        <v/>
      </c>
      <c r="AI9857">
        <f t="shared" si="945"/>
        <v>0</v>
      </c>
      <c r="AJ9857">
        <f t="shared" si="946"/>
        <v>0</v>
      </c>
      <c r="AK9857">
        <v>0</v>
      </c>
      <c r="AL9857" t="str">
        <f>IF(AA9857="","",IFERROR(IF(ISNUMBER('Procytrat 2001'!F359),'Procytrat 2001'!F359,IF(ISNUMBER(SEARCH("12",'Procytrat 2001'!F359)),EDATE(AB9857,12),IF(ISNUMBER(SEARCH("6",'Procytrat 2001'!F359)),EDATE(AB9857,6),IF(ISNUMBER(SEARCH("3",'Procytrat 2001'!F359)),EDATE(AB9857,3),DATEVALUE('Procytrat 2001'!F359))))),""))</f>
        <v/>
      </c>
      <c r="AM9857" t="str">
        <f t="shared" ca="1" si="947"/>
        <v/>
      </c>
    </row>
    <row r="9858" spans="27:39" x14ac:dyDescent="0.3">
      <c r="AA9858" t="str">
        <f>IF(COUNTA('Procytrat 2001'!E360,'Procytrat 2001'!D360,'Procytrat 2001'!C360)&gt;0,"2001","")</f>
        <v/>
      </c>
      <c r="AB9858" t="str">
        <f>IFERROR(IF(ISNUMBER('Procytrat 2001'!E360),'Procytrat 2001'!E360,DATEVALUE('Procytrat 2001'!E360)),"")</f>
        <v/>
      </c>
      <c r="AC9858" t="str">
        <f>IF(AA9858="","",'Procytrat 2001'!D360)</f>
        <v/>
      </c>
      <c r="AD9858" t="str">
        <f>IF(AA9858="","",IFERROR(1*'Procytrat 2001'!C360,IFERROR(_xludf.NUMBERVALUE('Procytrat 2001'!C360,".",","),IFERROR(_xludf.NUMBERVALUE('Procytrat 2001'!C360,",","."),0))))</f>
        <v/>
      </c>
      <c r="AE9858" t="str">
        <f>IF(AA9858="","",'Procytrat 2001'!N360)</f>
        <v/>
      </c>
      <c r="AF9858">
        <f t="shared" ref="AF9858:AF9921" si="948">IF(AA9858="",0,--ISNUMBER(SEARCH("aprovado",AE9858)))</f>
        <v>0</v>
      </c>
      <c r="AG9858" t="str">
        <f t="shared" ref="AG9858:AG9921" si="949">IF(AB9858="","",YEAR(AB9858))</f>
        <v/>
      </c>
      <c r="AH9858" t="str">
        <f t="shared" ref="AH9858:AH9921" si="950">IF(AB9858="","",MONTH(AB9858))</f>
        <v/>
      </c>
      <c r="AI9858">
        <f t="shared" ref="AI9858:AI9921" si="951">IF(AB9858="",0,AB9858+ROW()/1000000)</f>
        <v>0</v>
      </c>
      <c r="AJ9858">
        <f t="shared" ref="AJ9858:AJ9921" si="952">--(AA9858&lt;&gt;"")</f>
        <v>0</v>
      </c>
      <c r="AK9858">
        <v>0</v>
      </c>
      <c r="AL9858" t="str">
        <f>IF(AA9858="","",IFERROR(IF(ISNUMBER('Procytrat 2001'!F360),'Procytrat 2001'!F360,IF(ISNUMBER(SEARCH("12",'Procytrat 2001'!F360)),EDATE(AB9858,12),IF(ISNUMBER(SEARCH("6",'Procytrat 2001'!F360)),EDATE(AB9858,6),IF(ISNUMBER(SEARCH("3",'Procytrat 2001'!F360)),EDATE(AB9858,3),DATEVALUE('Procytrat 2001'!F360))))),""))</f>
        <v/>
      </c>
      <c r="AM9858" t="str">
        <f t="shared" ref="AM9858:AM9921" ca="1" si="953">IF(AND(AJ9858=1,AL9858&lt;&gt;"",AL9858&gt;=TODAY(),AG9858=$W$3),AL9858+ROW()/1000000,"")</f>
        <v/>
      </c>
    </row>
    <row r="9859" spans="27:39" x14ac:dyDescent="0.3">
      <c r="AA9859" t="str">
        <f>IF(COUNTA('Procytrat 2001'!E361,'Procytrat 2001'!D361,'Procytrat 2001'!C361)&gt;0,"2001","")</f>
        <v/>
      </c>
      <c r="AB9859" t="str">
        <f>IFERROR(IF(ISNUMBER('Procytrat 2001'!E361),'Procytrat 2001'!E361,DATEVALUE('Procytrat 2001'!E361)),"")</f>
        <v/>
      </c>
      <c r="AC9859" t="str">
        <f>IF(AA9859="","",'Procytrat 2001'!D361)</f>
        <v/>
      </c>
      <c r="AD9859" t="str">
        <f>IF(AA9859="","",IFERROR(1*'Procytrat 2001'!C361,IFERROR(_xludf.NUMBERVALUE('Procytrat 2001'!C361,".",","),IFERROR(_xludf.NUMBERVALUE('Procytrat 2001'!C361,",","."),0))))</f>
        <v/>
      </c>
      <c r="AE9859" t="str">
        <f>IF(AA9859="","",'Procytrat 2001'!N361)</f>
        <v/>
      </c>
      <c r="AF9859">
        <f t="shared" si="948"/>
        <v>0</v>
      </c>
      <c r="AG9859" t="str">
        <f t="shared" si="949"/>
        <v/>
      </c>
      <c r="AH9859" t="str">
        <f t="shared" si="950"/>
        <v/>
      </c>
      <c r="AI9859">
        <f t="shared" si="951"/>
        <v>0</v>
      </c>
      <c r="AJ9859">
        <f t="shared" si="952"/>
        <v>0</v>
      </c>
      <c r="AK9859">
        <v>0</v>
      </c>
      <c r="AL9859" t="str">
        <f>IF(AA9859="","",IFERROR(IF(ISNUMBER('Procytrat 2001'!F361),'Procytrat 2001'!F361,IF(ISNUMBER(SEARCH("12",'Procytrat 2001'!F361)),EDATE(AB9859,12),IF(ISNUMBER(SEARCH("6",'Procytrat 2001'!F361)),EDATE(AB9859,6),IF(ISNUMBER(SEARCH("3",'Procytrat 2001'!F361)),EDATE(AB9859,3),DATEVALUE('Procytrat 2001'!F361))))),""))</f>
        <v/>
      </c>
      <c r="AM9859" t="str">
        <f t="shared" ca="1" si="953"/>
        <v/>
      </c>
    </row>
    <row r="9860" spans="27:39" x14ac:dyDescent="0.3">
      <c r="AA9860" t="str">
        <f>IF(COUNTA('Procytrat 2001'!E362,'Procytrat 2001'!D362,'Procytrat 2001'!C362)&gt;0,"2001","")</f>
        <v/>
      </c>
      <c r="AB9860" t="str">
        <f>IFERROR(IF(ISNUMBER('Procytrat 2001'!E362),'Procytrat 2001'!E362,DATEVALUE('Procytrat 2001'!E362)),"")</f>
        <v/>
      </c>
      <c r="AC9860" t="str">
        <f>IF(AA9860="","",'Procytrat 2001'!D362)</f>
        <v/>
      </c>
      <c r="AD9860" t="str">
        <f>IF(AA9860="","",IFERROR(1*'Procytrat 2001'!C362,IFERROR(_xludf.NUMBERVALUE('Procytrat 2001'!C362,".",","),IFERROR(_xludf.NUMBERVALUE('Procytrat 2001'!C362,",","."),0))))</f>
        <v/>
      </c>
      <c r="AE9860" t="str">
        <f>IF(AA9860="","",'Procytrat 2001'!N362)</f>
        <v/>
      </c>
      <c r="AF9860">
        <f t="shared" si="948"/>
        <v>0</v>
      </c>
      <c r="AG9860" t="str">
        <f t="shared" si="949"/>
        <v/>
      </c>
      <c r="AH9860" t="str">
        <f t="shared" si="950"/>
        <v/>
      </c>
      <c r="AI9860">
        <f t="shared" si="951"/>
        <v>0</v>
      </c>
      <c r="AJ9860">
        <f t="shared" si="952"/>
        <v>0</v>
      </c>
      <c r="AK9860">
        <v>0</v>
      </c>
      <c r="AL9860" t="str">
        <f>IF(AA9860="","",IFERROR(IF(ISNUMBER('Procytrat 2001'!F362),'Procytrat 2001'!F362,IF(ISNUMBER(SEARCH("12",'Procytrat 2001'!F362)),EDATE(AB9860,12),IF(ISNUMBER(SEARCH("6",'Procytrat 2001'!F362)),EDATE(AB9860,6),IF(ISNUMBER(SEARCH("3",'Procytrat 2001'!F362)),EDATE(AB9860,3),DATEVALUE('Procytrat 2001'!F362))))),""))</f>
        <v/>
      </c>
      <c r="AM9860" t="str">
        <f t="shared" ca="1" si="953"/>
        <v/>
      </c>
    </row>
    <row r="9861" spans="27:39" x14ac:dyDescent="0.3">
      <c r="AA9861" t="str">
        <f>IF(COUNTA('Procytrat 2001'!E363,'Procytrat 2001'!D363,'Procytrat 2001'!C363)&gt;0,"2001","")</f>
        <v/>
      </c>
      <c r="AB9861" t="str">
        <f>IFERROR(IF(ISNUMBER('Procytrat 2001'!E363),'Procytrat 2001'!E363,DATEVALUE('Procytrat 2001'!E363)),"")</f>
        <v/>
      </c>
      <c r="AC9861" t="str">
        <f>IF(AA9861="","",'Procytrat 2001'!D363)</f>
        <v/>
      </c>
      <c r="AD9861" t="str">
        <f>IF(AA9861="","",IFERROR(1*'Procytrat 2001'!C363,IFERROR(_xludf.NUMBERVALUE('Procytrat 2001'!C363,".",","),IFERROR(_xludf.NUMBERVALUE('Procytrat 2001'!C363,",","."),0))))</f>
        <v/>
      </c>
      <c r="AE9861" t="str">
        <f>IF(AA9861="","",'Procytrat 2001'!N363)</f>
        <v/>
      </c>
      <c r="AF9861">
        <f t="shared" si="948"/>
        <v>0</v>
      </c>
      <c r="AG9861" t="str">
        <f t="shared" si="949"/>
        <v/>
      </c>
      <c r="AH9861" t="str">
        <f t="shared" si="950"/>
        <v/>
      </c>
      <c r="AI9861">
        <f t="shared" si="951"/>
        <v>0</v>
      </c>
      <c r="AJ9861">
        <f t="shared" si="952"/>
        <v>0</v>
      </c>
      <c r="AK9861">
        <v>0</v>
      </c>
      <c r="AL9861" t="str">
        <f>IF(AA9861="","",IFERROR(IF(ISNUMBER('Procytrat 2001'!F363),'Procytrat 2001'!F363,IF(ISNUMBER(SEARCH("12",'Procytrat 2001'!F363)),EDATE(AB9861,12),IF(ISNUMBER(SEARCH("6",'Procytrat 2001'!F363)),EDATE(AB9861,6),IF(ISNUMBER(SEARCH("3",'Procytrat 2001'!F363)),EDATE(AB9861,3),DATEVALUE('Procytrat 2001'!F363))))),""))</f>
        <v/>
      </c>
      <c r="AM9861" t="str">
        <f t="shared" ca="1" si="953"/>
        <v/>
      </c>
    </row>
    <row r="9862" spans="27:39" x14ac:dyDescent="0.3">
      <c r="AA9862" t="str">
        <f>IF(COUNTA('Procytrat 2001'!E364,'Procytrat 2001'!D364,'Procytrat 2001'!C364)&gt;0,"2001","")</f>
        <v/>
      </c>
      <c r="AB9862" t="str">
        <f>IFERROR(IF(ISNUMBER('Procytrat 2001'!E364),'Procytrat 2001'!E364,DATEVALUE('Procytrat 2001'!E364)),"")</f>
        <v/>
      </c>
      <c r="AC9862" t="str">
        <f>IF(AA9862="","",'Procytrat 2001'!D364)</f>
        <v/>
      </c>
      <c r="AD9862" t="str">
        <f>IF(AA9862="","",IFERROR(1*'Procytrat 2001'!C364,IFERROR(_xludf.NUMBERVALUE('Procytrat 2001'!C364,".",","),IFERROR(_xludf.NUMBERVALUE('Procytrat 2001'!C364,",","."),0))))</f>
        <v/>
      </c>
      <c r="AE9862" t="str">
        <f>IF(AA9862="","",'Procytrat 2001'!N364)</f>
        <v/>
      </c>
      <c r="AF9862">
        <f t="shared" si="948"/>
        <v>0</v>
      </c>
      <c r="AG9862" t="str">
        <f t="shared" si="949"/>
        <v/>
      </c>
      <c r="AH9862" t="str">
        <f t="shared" si="950"/>
        <v/>
      </c>
      <c r="AI9862">
        <f t="shared" si="951"/>
        <v>0</v>
      </c>
      <c r="AJ9862">
        <f t="shared" si="952"/>
        <v>0</v>
      </c>
      <c r="AK9862">
        <v>0</v>
      </c>
      <c r="AL9862" t="str">
        <f>IF(AA9862="","",IFERROR(IF(ISNUMBER('Procytrat 2001'!F364),'Procytrat 2001'!F364,IF(ISNUMBER(SEARCH("12",'Procytrat 2001'!F364)),EDATE(AB9862,12),IF(ISNUMBER(SEARCH("6",'Procytrat 2001'!F364)),EDATE(AB9862,6),IF(ISNUMBER(SEARCH("3",'Procytrat 2001'!F364)),EDATE(AB9862,3),DATEVALUE('Procytrat 2001'!F364))))),""))</f>
        <v/>
      </c>
      <c r="AM9862" t="str">
        <f t="shared" ca="1" si="953"/>
        <v/>
      </c>
    </row>
    <row r="9863" spans="27:39" x14ac:dyDescent="0.3">
      <c r="AA9863" t="str">
        <f>IF(COUNTA('Procytrat 2001'!E365,'Procytrat 2001'!D365,'Procytrat 2001'!C365)&gt;0,"2001","")</f>
        <v/>
      </c>
      <c r="AB9863" t="str">
        <f>IFERROR(IF(ISNUMBER('Procytrat 2001'!E365),'Procytrat 2001'!E365,DATEVALUE('Procytrat 2001'!E365)),"")</f>
        <v/>
      </c>
      <c r="AC9863" t="str">
        <f>IF(AA9863="","",'Procytrat 2001'!D365)</f>
        <v/>
      </c>
      <c r="AD9863" t="str">
        <f>IF(AA9863="","",IFERROR(1*'Procytrat 2001'!C365,IFERROR(_xludf.NUMBERVALUE('Procytrat 2001'!C365,".",","),IFERROR(_xludf.NUMBERVALUE('Procytrat 2001'!C365,",","."),0))))</f>
        <v/>
      </c>
      <c r="AE9863" t="str">
        <f>IF(AA9863="","",'Procytrat 2001'!N365)</f>
        <v/>
      </c>
      <c r="AF9863">
        <f t="shared" si="948"/>
        <v>0</v>
      </c>
      <c r="AG9863" t="str">
        <f t="shared" si="949"/>
        <v/>
      </c>
      <c r="AH9863" t="str">
        <f t="shared" si="950"/>
        <v/>
      </c>
      <c r="AI9863">
        <f t="shared" si="951"/>
        <v>0</v>
      </c>
      <c r="AJ9863">
        <f t="shared" si="952"/>
        <v>0</v>
      </c>
      <c r="AK9863">
        <v>0</v>
      </c>
      <c r="AL9863" t="str">
        <f>IF(AA9863="","",IFERROR(IF(ISNUMBER('Procytrat 2001'!F365),'Procytrat 2001'!F365,IF(ISNUMBER(SEARCH("12",'Procytrat 2001'!F365)),EDATE(AB9863,12),IF(ISNUMBER(SEARCH("6",'Procytrat 2001'!F365)),EDATE(AB9863,6),IF(ISNUMBER(SEARCH("3",'Procytrat 2001'!F365)),EDATE(AB9863,3),DATEVALUE('Procytrat 2001'!F365))))),""))</f>
        <v/>
      </c>
      <c r="AM9863" t="str">
        <f t="shared" ca="1" si="953"/>
        <v/>
      </c>
    </row>
    <row r="9864" spans="27:39" x14ac:dyDescent="0.3">
      <c r="AA9864" t="str">
        <f>IF(COUNTA('Procytrat 2001'!E366,'Procytrat 2001'!D366,'Procytrat 2001'!C366)&gt;0,"2001","")</f>
        <v/>
      </c>
      <c r="AB9864" t="str">
        <f>IFERROR(IF(ISNUMBER('Procytrat 2001'!E366),'Procytrat 2001'!E366,DATEVALUE('Procytrat 2001'!E366)),"")</f>
        <v/>
      </c>
      <c r="AC9864" t="str">
        <f>IF(AA9864="","",'Procytrat 2001'!D366)</f>
        <v/>
      </c>
      <c r="AD9864" t="str">
        <f>IF(AA9864="","",IFERROR(1*'Procytrat 2001'!C366,IFERROR(_xludf.NUMBERVALUE('Procytrat 2001'!C366,".",","),IFERROR(_xludf.NUMBERVALUE('Procytrat 2001'!C366,",","."),0))))</f>
        <v/>
      </c>
      <c r="AE9864" t="str">
        <f>IF(AA9864="","",'Procytrat 2001'!N366)</f>
        <v/>
      </c>
      <c r="AF9864">
        <f t="shared" si="948"/>
        <v>0</v>
      </c>
      <c r="AG9864" t="str">
        <f t="shared" si="949"/>
        <v/>
      </c>
      <c r="AH9864" t="str">
        <f t="shared" si="950"/>
        <v/>
      </c>
      <c r="AI9864">
        <f t="shared" si="951"/>
        <v>0</v>
      </c>
      <c r="AJ9864">
        <f t="shared" si="952"/>
        <v>0</v>
      </c>
      <c r="AK9864">
        <v>0</v>
      </c>
      <c r="AL9864" t="str">
        <f>IF(AA9864="","",IFERROR(IF(ISNUMBER('Procytrat 2001'!F366),'Procytrat 2001'!F366,IF(ISNUMBER(SEARCH("12",'Procytrat 2001'!F366)),EDATE(AB9864,12),IF(ISNUMBER(SEARCH("6",'Procytrat 2001'!F366)),EDATE(AB9864,6),IF(ISNUMBER(SEARCH("3",'Procytrat 2001'!F366)),EDATE(AB9864,3),DATEVALUE('Procytrat 2001'!F366))))),""))</f>
        <v/>
      </c>
      <c r="AM9864" t="str">
        <f t="shared" ca="1" si="953"/>
        <v/>
      </c>
    </row>
    <row r="9865" spans="27:39" x14ac:dyDescent="0.3">
      <c r="AA9865" t="str">
        <f>IF(COUNTA('Procytrat 2001'!E367,'Procytrat 2001'!D367,'Procytrat 2001'!C367)&gt;0,"2001","")</f>
        <v/>
      </c>
      <c r="AB9865" t="str">
        <f>IFERROR(IF(ISNUMBER('Procytrat 2001'!E367),'Procytrat 2001'!E367,DATEVALUE('Procytrat 2001'!E367)),"")</f>
        <v/>
      </c>
      <c r="AC9865" t="str">
        <f>IF(AA9865="","",'Procytrat 2001'!D367)</f>
        <v/>
      </c>
      <c r="AD9865" t="str">
        <f>IF(AA9865="","",IFERROR(1*'Procytrat 2001'!C367,IFERROR(_xludf.NUMBERVALUE('Procytrat 2001'!C367,".",","),IFERROR(_xludf.NUMBERVALUE('Procytrat 2001'!C367,",","."),0))))</f>
        <v/>
      </c>
      <c r="AE9865" t="str">
        <f>IF(AA9865="","",'Procytrat 2001'!N367)</f>
        <v/>
      </c>
      <c r="AF9865">
        <f t="shared" si="948"/>
        <v>0</v>
      </c>
      <c r="AG9865" t="str">
        <f t="shared" si="949"/>
        <v/>
      </c>
      <c r="AH9865" t="str">
        <f t="shared" si="950"/>
        <v/>
      </c>
      <c r="AI9865">
        <f t="shared" si="951"/>
        <v>0</v>
      </c>
      <c r="AJ9865">
        <f t="shared" si="952"/>
        <v>0</v>
      </c>
      <c r="AK9865">
        <v>0</v>
      </c>
      <c r="AL9865" t="str">
        <f>IF(AA9865="","",IFERROR(IF(ISNUMBER('Procytrat 2001'!F367),'Procytrat 2001'!F367,IF(ISNUMBER(SEARCH("12",'Procytrat 2001'!F367)),EDATE(AB9865,12),IF(ISNUMBER(SEARCH("6",'Procytrat 2001'!F367)),EDATE(AB9865,6),IF(ISNUMBER(SEARCH("3",'Procytrat 2001'!F367)),EDATE(AB9865,3),DATEVALUE('Procytrat 2001'!F367))))),""))</f>
        <v/>
      </c>
      <c r="AM9865" t="str">
        <f t="shared" ca="1" si="953"/>
        <v/>
      </c>
    </row>
    <row r="9866" spans="27:39" x14ac:dyDescent="0.3">
      <c r="AA9866" t="str">
        <f>IF(COUNTA('Procytrat 2001'!E368,'Procytrat 2001'!D368,'Procytrat 2001'!C368)&gt;0,"2001","")</f>
        <v/>
      </c>
      <c r="AB9866" t="str">
        <f>IFERROR(IF(ISNUMBER('Procytrat 2001'!E368),'Procytrat 2001'!E368,DATEVALUE('Procytrat 2001'!E368)),"")</f>
        <v/>
      </c>
      <c r="AC9866" t="str">
        <f>IF(AA9866="","",'Procytrat 2001'!D368)</f>
        <v/>
      </c>
      <c r="AD9866" t="str">
        <f>IF(AA9866="","",IFERROR(1*'Procytrat 2001'!C368,IFERROR(_xludf.NUMBERVALUE('Procytrat 2001'!C368,".",","),IFERROR(_xludf.NUMBERVALUE('Procytrat 2001'!C368,",","."),0))))</f>
        <v/>
      </c>
      <c r="AE9866" t="str">
        <f>IF(AA9866="","",'Procytrat 2001'!N368)</f>
        <v/>
      </c>
      <c r="AF9866">
        <f t="shared" si="948"/>
        <v>0</v>
      </c>
      <c r="AG9866" t="str">
        <f t="shared" si="949"/>
        <v/>
      </c>
      <c r="AH9866" t="str">
        <f t="shared" si="950"/>
        <v/>
      </c>
      <c r="AI9866">
        <f t="shared" si="951"/>
        <v>0</v>
      </c>
      <c r="AJ9866">
        <f t="shared" si="952"/>
        <v>0</v>
      </c>
      <c r="AK9866">
        <v>0</v>
      </c>
      <c r="AL9866" t="str">
        <f>IF(AA9866="","",IFERROR(IF(ISNUMBER('Procytrat 2001'!F368),'Procytrat 2001'!F368,IF(ISNUMBER(SEARCH("12",'Procytrat 2001'!F368)),EDATE(AB9866,12),IF(ISNUMBER(SEARCH("6",'Procytrat 2001'!F368)),EDATE(AB9866,6),IF(ISNUMBER(SEARCH("3",'Procytrat 2001'!F368)),EDATE(AB9866,3),DATEVALUE('Procytrat 2001'!F368))))),""))</f>
        <v/>
      </c>
      <c r="AM9866" t="str">
        <f t="shared" ca="1" si="953"/>
        <v/>
      </c>
    </row>
    <row r="9867" spans="27:39" x14ac:dyDescent="0.3">
      <c r="AA9867" t="str">
        <f>IF(COUNTA('Procytrat 2001'!E369,'Procytrat 2001'!D369,'Procytrat 2001'!C369)&gt;0,"2001","")</f>
        <v/>
      </c>
      <c r="AB9867" t="str">
        <f>IFERROR(IF(ISNUMBER('Procytrat 2001'!E369),'Procytrat 2001'!E369,DATEVALUE('Procytrat 2001'!E369)),"")</f>
        <v/>
      </c>
      <c r="AC9867" t="str">
        <f>IF(AA9867="","",'Procytrat 2001'!D369)</f>
        <v/>
      </c>
      <c r="AD9867" t="str">
        <f>IF(AA9867="","",IFERROR(1*'Procytrat 2001'!C369,IFERROR(_xludf.NUMBERVALUE('Procytrat 2001'!C369,".",","),IFERROR(_xludf.NUMBERVALUE('Procytrat 2001'!C369,",","."),0))))</f>
        <v/>
      </c>
      <c r="AE9867" t="str">
        <f>IF(AA9867="","",'Procytrat 2001'!N369)</f>
        <v/>
      </c>
      <c r="AF9867">
        <f t="shared" si="948"/>
        <v>0</v>
      </c>
      <c r="AG9867" t="str">
        <f t="shared" si="949"/>
        <v/>
      </c>
      <c r="AH9867" t="str">
        <f t="shared" si="950"/>
        <v/>
      </c>
      <c r="AI9867">
        <f t="shared" si="951"/>
        <v>0</v>
      </c>
      <c r="AJ9867">
        <f t="shared" si="952"/>
        <v>0</v>
      </c>
      <c r="AK9867">
        <v>0</v>
      </c>
      <c r="AL9867" t="str">
        <f>IF(AA9867="","",IFERROR(IF(ISNUMBER('Procytrat 2001'!F369),'Procytrat 2001'!F369,IF(ISNUMBER(SEARCH("12",'Procytrat 2001'!F369)),EDATE(AB9867,12),IF(ISNUMBER(SEARCH("6",'Procytrat 2001'!F369)),EDATE(AB9867,6),IF(ISNUMBER(SEARCH("3",'Procytrat 2001'!F369)),EDATE(AB9867,3),DATEVALUE('Procytrat 2001'!F369))))),""))</f>
        <v/>
      </c>
      <c r="AM9867" t="str">
        <f t="shared" ca="1" si="953"/>
        <v/>
      </c>
    </row>
    <row r="9868" spans="27:39" x14ac:dyDescent="0.3">
      <c r="AA9868" t="str">
        <f>IF(COUNTA('Procytrat 2001'!E370,'Procytrat 2001'!D370,'Procytrat 2001'!C370)&gt;0,"2001","")</f>
        <v/>
      </c>
      <c r="AB9868" t="str">
        <f>IFERROR(IF(ISNUMBER('Procytrat 2001'!E370),'Procytrat 2001'!E370,DATEVALUE('Procytrat 2001'!E370)),"")</f>
        <v/>
      </c>
      <c r="AC9868" t="str">
        <f>IF(AA9868="","",'Procytrat 2001'!D370)</f>
        <v/>
      </c>
      <c r="AD9868" t="str">
        <f>IF(AA9868="","",IFERROR(1*'Procytrat 2001'!C370,IFERROR(_xludf.NUMBERVALUE('Procytrat 2001'!C370,".",","),IFERROR(_xludf.NUMBERVALUE('Procytrat 2001'!C370,",","."),0))))</f>
        <v/>
      </c>
      <c r="AE9868" t="str">
        <f>IF(AA9868="","",'Procytrat 2001'!N370)</f>
        <v/>
      </c>
      <c r="AF9868">
        <f t="shared" si="948"/>
        <v>0</v>
      </c>
      <c r="AG9868" t="str">
        <f t="shared" si="949"/>
        <v/>
      </c>
      <c r="AH9868" t="str">
        <f t="shared" si="950"/>
        <v/>
      </c>
      <c r="AI9868">
        <f t="shared" si="951"/>
        <v>0</v>
      </c>
      <c r="AJ9868">
        <f t="shared" si="952"/>
        <v>0</v>
      </c>
      <c r="AK9868">
        <v>0</v>
      </c>
      <c r="AL9868" t="str">
        <f>IF(AA9868="","",IFERROR(IF(ISNUMBER('Procytrat 2001'!F370),'Procytrat 2001'!F370,IF(ISNUMBER(SEARCH("12",'Procytrat 2001'!F370)),EDATE(AB9868,12),IF(ISNUMBER(SEARCH("6",'Procytrat 2001'!F370)),EDATE(AB9868,6),IF(ISNUMBER(SEARCH("3",'Procytrat 2001'!F370)),EDATE(AB9868,3),DATEVALUE('Procytrat 2001'!F370))))),""))</f>
        <v/>
      </c>
      <c r="AM9868" t="str">
        <f t="shared" ca="1" si="953"/>
        <v/>
      </c>
    </row>
    <row r="9869" spans="27:39" x14ac:dyDescent="0.3">
      <c r="AA9869" t="str">
        <f>IF(COUNTA('Procytrat 2001'!E371,'Procytrat 2001'!D371,'Procytrat 2001'!C371)&gt;0,"2001","")</f>
        <v/>
      </c>
      <c r="AB9869" t="str">
        <f>IFERROR(IF(ISNUMBER('Procytrat 2001'!E371),'Procytrat 2001'!E371,DATEVALUE('Procytrat 2001'!E371)),"")</f>
        <v/>
      </c>
      <c r="AC9869" t="str">
        <f>IF(AA9869="","",'Procytrat 2001'!D371)</f>
        <v/>
      </c>
      <c r="AD9869" t="str">
        <f>IF(AA9869="","",IFERROR(1*'Procytrat 2001'!C371,IFERROR(_xludf.NUMBERVALUE('Procytrat 2001'!C371,".",","),IFERROR(_xludf.NUMBERVALUE('Procytrat 2001'!C371,",","."),0))))</f>
        <v/>
      </c>
      <c r="AE9869" t="str">
        <f>IF(AA9869="","",'Procytrat 2001'!N371)</f>
        <v/>
      </c>
      <c r="AF9869">
        <f t="shared" si="948"/>
        <v>0</v>
      </c>
      <c r="AG9869" t="str">
        <f t="shared" si="949"/>
        <v/>
      </c>
      <c r="AH9869" t="str">
        <f t="shared" si="950"/>
        <v/>
      </c>
      <c r="AI9869">
        <f t="shared" si="951"/>
        <v>0</v>
      </c>
      <c r="AJ9869">
        <f t="shared" si="952"/>
        <v>0</v>
      </c>
      <c r="AK9869">
        <v>0</v>
      </c>
      <c r="AL9869" t="str">
        <f>IF(AA9869="","",IFERROR(IF(ISNUMBER('Procytrat 2001'!F371),'Procytrat 2001'!F371,IF(ISNUMBER(SEARCH("12",'Procytrat 2001'!F371)),EDATE(AB9869,12),IF(ISNUMBER(SEARCH("6",'Procytrat 2001'!F371)),EDATE(AB9869,6),IF(ISNUMBER(SEARCH("3",'Procytrat 2001'!F371)),EDATE(AB9869,3),DATEVALUE('Procytrat 2001'!F371))))),""))</f>
        <v/>
      </c>
      <c r="AM9869" t="str">
        <f t="shared" ca="1" si="953"/>
        <v/>
      </c>
    </row>
    <row r="9870" spans="27:39" x14ac:dyDescent="0.3">
      <c r="AA9870" t="str">
        <f>IF(COUNTA('Procytrat 2001'!E372,'Procytrat 2001'!D372,'Procytrat 2001'!C372)&gt;0,"2001","")</f>
        <v/>
      </c>
      <c r="AB9870" t="str">
        <f>IFERROR(IF(ISNUMBER('Procytrat 2001'!E372),'Procytrat 2001'!E372,DATEVALUE('Procytrat 2001'!E372)),"")</f>
        <v/>
      </c>
      <c r="AC9870" t="str">
        <f>IF(AA9870="","",'Procytrat 2001'!D372)</f>
        <v/>
      </c>
      <c r="AD9870" t="str">
        <f>IF(AA9870="","",IFERROR(1*'Procytrat 2001'!C372,IFERROR(_xludf.NUMBERVALUE('Procytrat 2001'!C372,".",","),IFERROR(_xludf.NUMBERVALUE('Procytrat 2001'!C372,",","."),0))))</f>
        <v/>
      </c>
      <c r="AE9870" t="str">
        <f>IF(AA9870="","",'Procytrat 2001'!N372)</f>
        <v/>
      </c>
      <c r="AF9870">
        <f t="shared" si="948"/>
        <v>0</v>
      </c>
      <c r="AG9870" t="str">
        <f t="shared" si="949"/>
        <v/>
      </c>
      <c r="AH9870" t="str">
        <f t="shared" si="950"/>
        <v/>
      </c>
      <c r="AI9870">
        <f t="shared" si="951"/>
        <v>0</v>
      </c>
      <c r="AJ9870">
        <f t="shared" si="952"/>
        <v>0</v>
      </c>
      <c r="AK9870">
        <v>0</v>
      </c>
      <c r="AL9870" t="str">
        <f>IF(AA9870="","",IFERROR(IF(ISNUMBER('Procytrat 2001'!F372),'Procytrat 2001'!F372,IF(ISNUMBER(SEARCH("12",'Procytrat 2001'!F372)),EDATE(AB9870,12),IF(ISNUMBER(SEARCH("6",'Procytrat 2001'!F372)),EDATE(AB9870,6),IF(ISNUMBER(SEARCH("3",'Procytrat 2001'!F372)),EDATE(AB9870,3),DATEVALUE('Procytrat 2001'!F372))))),""))</f>
        <v/>
      </c>
      <c r="AM9870" t="str">
        <f t="shared" ca="1" si="953"/>
        <v/>
      </c>
    </row>
    <row r="9871" spans="27:39" x14ac:dyDescent="0.3">
      <c r="AA9871" t="str">
        <f>IF(COUNTA('Procytrat 2001'!E373,'Procytrat 2001'!D373,'Procytrat 2001'!C373)&gt;0,"2001","")</f>
        <v/>
      </c>
      <c r="AB9871" t="str">
        <f>IFERROR(IF(ISNUMBER('Procytrat 2001'!E373),'Procytrat 2001'!E373,DATEVALUE('Procytrat 2001'!E373)),"")</f>
        <v/>
      </c>
      <c r="AC9871" t="str">
        <f>IF(AA9871="","",'Procytrat 2001'!D373)</f>
        <v/>
      </c>
      <c r="AD9871" t="str">
        <f>IF(AA9871="","",IFERROR(1*'Procytrat 2001'!C373,IFERROR(_xludf.NUMBERVALUE('Procytrat 2001'!C373,".",","),IFERROR(_xludf.NUMBERVALUE('Procytrat 2001'!C373,",","."),0))))</f>
        <v/>
      </c>
      <c r="AE9871" t="str">
        <f>IF(AA9871="","",'Procytrat 2001'!N373)</f>
        <v/>
      </c>
      <c r="AF9871">
        <f t="shared" si="948"/>
        <v>0</v>
      </c>
      <c r="AG9871" t="str">
        <f t="shared" si="949"/>
        <v/>
      </c>
      <c r="AH9871" t="str">
        <f t="shared" si="950"/>
        <v/>
      </c>
      <c r="AI9871">
        <f t="shared" si="951"/>
        <v>0</v>
      </c>
      <c r="AJ9871">
        <f t="shared" si="952"/>
        <v>0</v>
      </c>
      <c r="AK9871">
        <v>0</v>
      </c>
      <c r="AL9871" t="str">
        <f>IF(AA9871="","",IFERROR(IF(ISNUMBER('Procytrat 2001'!F373),'Procytrat 2001'!F373,IF(ISNUMBER(SEARCH("12",'Procytrat 2001'!F373)),EDATE(AB9871,12),IF(ISNUMBER(SEARCH("6",'Procytrat 2001'!F373)),EDATE(AB9871,6),IF(ISNUMBER(SEARCH("3",'Procytrat 2001'!F373)),EDATE(AB9871,3),DATEVALUE('Procytrat 2001'!F373))))),""))</f>
        <v/>
      </c>
      <c r="AM9871" t="str">
        <f t="shared" ca="1" si="953"/>
        <v/>
      </c>
    </row>
    <row r="9872" spans="27:39" x14ac:dyDescent="0.3">
      <c r="AA9872" t="str">
        <f>IF(COUNTA('Procytrat 2001'!E374,'Procytrat 2001'!D374,'Procytrat 2001'!C374)&gt;0,"2001","")</f>
        <v/>
      </c>
      <c r="AB9872" t="str">
        <f>IFERROR(IF(ISNUMBER('Procytrat 2001'!E374),'Procytrat 2001'!E374,DATEVALUE('Procytrat 2001'!E374)),"")</f>
        <v/>
      </c>
      <c r="AC9872" t="str">
        <f>IF(AA9872="","",'Procytrat 2001'!D374)</f>
        <v/>
      </c>
      <c r="AD9872" t="str">
        <f>IF(AA9872="","",IFERROR(1*'Procytrat 2001'!C374,IFERROR(_xludf.NUMBERVALUE('Procytrat 2001'!C374,".",","),IFERROR(_xludf.NUMBERVALUE('Procytrat 2001'!C374,",","."),0))))</f>
        <v/>
      </c>
      <c r="AE9872" t="str">
        <f>IF(AA9872="","",'Procytrat 2001'!N374)</f>
        <v/>
      </c>
      <c r="AF9872">
        <f t="shared" si="948"/>
        <v>0</v>
      </c>
      <c r="AG9872" t="str">
        <f t="shared" si="949"/>
        <v/>
      </c>
      <c r="AH9872" t="str">
        <f t="shared" si="950"/>
        <v/>
      </c>
      <c r="AI9872">
        <f t="shared" si="951"/>
        <v>0</v>
      </c>
      <c r="AJ9872">
        <f t="shared" si="952"/>
        <v>0</v>
      </c>
      <c r="AK9872">
        <v>0</v>
      </c>
      <c r="AL9872" t="str">
        <f>IF(AA9872="","",IFERROR(IF(ISNUMBER('Procytrat 2001'!F374),'Procytrat 2001'!F374,IF(ISNUMBER(SEARCH("12",'Procytrat 2001'!F374)),EDATE(AB9872,12),IF(ISNUMBER(SEARCH("6",'Procytrat 2001'!F374)),EDATE(AB9872,6),IF(ISNUMBER(SEARCH("3",'Procytrat 2001'!F374)),EDATE(AB9872,3),DATEVALUE('Procytrat 2001'!F374))))),""))</f>
        <v/>
      </c>
      <c r="AM9872" t="str">
        <f t="shared" ca="1" si="953"/>
        <v/>
      </c>
    </row>
    <row r="9873" spans="27:39" x14ac:dyDescent="0.3">
      <c r="AA9873" t="str">
        <f>IF(COUNTA('Procytrat 2001'!E375,'Procytrat 2001'!D375,'Procytrat 2001'!C375)&gt;0,"2001","")</f>
        <v/>
      </c>
      <c r="AB9873" t="str">
        <f>IFERROR(IF(ISNUMBER('Procytrat 2001'!E375),'Procytrat 2001'!E375,DATEVALUE('Procytrat 2001'!E375)),"")</f>
        <v/>
      </c>
      <c r="AC9873" t="str">
        <f>IF(AA9873="","",'Procytrat 2001'!D375)</f>
        <v/>
      </c>
      <c r="AD9873" t="str">
        <f>IF(AA9873="","",IFERROR(1*'Procytrat 2001'!C375,IFERROR(_xludf.NUMBERVALUE('Procytrat 2001'!C375,".",","),IFERROR(_xludf.NUMBERVALUE('Procytrat 2001'!C375,",","."),0))))</f>
        <v/>
      </c>
      <c r="AE9873" t="str">
        <f>IF(AA9873="","",'Procytrat 2001'!N375)</f>
        <v/>
      </c>
      <c r="AF9873">
        <f t="shared" si="948"/>
        <v>0</v>
      </c>
      <c r="AG9873" t="str">
        <f t="shared" si="949"/>
        <v/>
      </c>
      <c r="AH9873" t="str">
        <f t="shared" si="950"/>
        <v/>
      </c>
      <c r="AI9873">
        <f t="shared" si="951"/>
        <v>0</v>
      </c>
      <c r="AJ9873">
        <f t="shared" si="952"/>
        <v>0</v>
      </c>
      <c r="AK9873">
        <v>0</v>
      </c>
      <c r="AL9873" t="str">
        <f>IF(AA9873="","",IFERROR(IF(ISNUMBER('Procytrat 2001'!F375),'Procytrat 2001'!F375,IF(ISNUMBER(SEARCH("12",'Procytrat 2001'!F375)),EDATE(AB9873,12),IF(ISNUMBER(SEARCH("6",'Procytrat 2001'!F375)),EDATE(AB9873,6),IF(ISNUMBER(SEARCH("3",'Procytrat 2001'!F375)),EDATE(AB9873,3),DATEVALUE('Procytrat 2001'!F375))))),""))</f>
        <v/>
      </c>
      <c r="AM9873" t="str">
        <f t="shared" ca="1" si="953"/>
        <v/>
      </c>
    </row>
    <row r="9874" spans="27:39" x14ac:dyDescent="0.3">
      <c r="AA9874" t="str">
        <f>IF(COUNTA('Procytrat 2001'!E376,'Procytrat 2001'!D376,'Procytrat 2001'!C376)&gt;0,"2001","")</f>
        <v/>
      </c>
      <c r="AB9874" t="str">
        <f>IFERROR(IF(ISNUMBER('Procytrat 2001'!E376),'Procytrat 2001'!E376,DATEVALUE('Procytrat 2001'!E376)),"")</f>
        <v/>
      </c>
      <c r="AC9874" t="str">
        <f>IF(AA9874="","",'Procytrat 2001'!D376)</f>
        <v/>
      </c>
      <c r="AD9874" t="str">
        <f>IF(AA9874="","",IFERROR(1*'Procytrat 2001'!C376,IFERROR(_xludf.NUMBERVALUE('Procytrat 2001'!C376,".",","),IFERROR(_xludf.NUMBERVALUE('Procytrat 2001'!C376,",","."),0))))</f>
        <v/>
      </c>
      <c r="AE9874" t="str">
        <f>IF(AA9874="","",'Procytrat 2001'!N376)</f>
        <v/>
      </c>
      <c r="AF9874">
        <f t="shared" si="948"/>
        <v>0</v>
      </c>
      <c r="AG9874" t="str">
        <f t="shared" si="949"/>
        <v/>
      </c>
      <c r="AH9874" t="str">
        <f t="shared" si="950"/>
        <v/>
      </c>
      <c r="AI9874">
        <f t="shared" si="951"/>
        <v>0</v>
      </c>
      <c r="AJ9874">
        <f t="shared" si="952"/>
        <v>0</v>
      </c>
      <c r="AK9874">
        <v>0</v>
      </c>
      <c r="AL9874" t="str">
        <f>IF(AA9874="","",IFERROR(IF(ISNUMBER('Procytrat 2001'!F376),'Procytrat 2001'!F376,IF(ISNUMBER(SEARCH("12",'Procytrat 2001'!F376)),EDATE(AB9874,12),IF(ISNUMBER(SEARCH("6",'Procytrat 2001'!F376)),EDATE(AB9874,6),IF(ISNUMBER(SEARCH("3",'Procytrat 2001'!F376)),EDATE(AB9874,3),DATEVALUE('Procytrat 2001'!F376))))),""))</f>
        <v/>
      </c>
      <c r="AM9874" t="str">
        <f t="shared" ca="1" si="953"/>
        <v/>
      </c>
    </row>
    <row r="9875" spans="27:39" x14ac:dyDescent="0.3">
      <c r="AA9875" t="str">
        <f>IF(COUNTA('Procytrat 2001'!E377,'Procytrat 2001'!D377,'Procytrat 2001'!C377)&gt;0,"2001","")</f>
        <v/>
      </c>
      <c r="AB9875" t="str">
        <f>IFERROR(IF(ISNUMBER('Procytrat 2001'!E377),'Procytrat 2001'!E377,DATEVALUE('Procytrat 2001'!E377)),"")</f>
        <v/>
      </c>
      <c r="AC9875" t="str">
        <f>IF(AA9875="","",'Procytrat 2001'!D377)</f>
        <v/>
      </c>
      <c r="AD9875" t="str">
        <f>IF(AA9875="","",IFERROR(1*'Procytrat 2001'!C377,IFERROR(_xludf.NUMBERVALUE('Procytrat 2001'!C377,".",","),IFERROR(_xludf.NUMBERVALUE('Procytrat 2001'!C377,",","."),0))))</f>
        <v/>
      </c>
      <c r="AE9875" t="str">
        <f>IF(AA9875="","",'Procytrat 2001'!N377)</f>
        <v/>
      </c>
      <c r="AF9875">
        <f t="shared" si="948"/>
        <v>0</v>
      </c>
      <c r="AG9875" t="str">
        <f t="shared" si="949"/>
        <v/>
      </c>
      <c r="AH9875" t="str">
        <f t="shared" si="950"/>
        <v/>
      </c>
      <c r="AI9875">
        <f t="shared" si="951"/>
        <v>0</v>
      </c>
      <c r="AJ9875">
        <f t="shared" si="952"/>
        <v>0</v>
      </c>
      <c r="AK9875">
        <v>0</v>
      </c>
      <c r="AL9875" t="str">
        <f>IF(AA9875="","",IFERROR(IF(ISNUMBER('Procytrat 2001'!F377),'Procytrat 2001'!F377,IF(ISNUMBER(SEARCH("12",'Procytrat 2001'!F377)),EDATE(AB9875,12),IF(ISNUMBER(SEARCH("6",'Procytrat 2001'!F377)),EDATE(AB9875,6),IF(ISNUMBER(SEARCH("3",'Procytrat 2001'!F377)),EDATE(AB9875,3),DATEVALUE('Procytrat 2001'!F377))))),""))</f>
        <v/>
      </c>
      <c r="AM9875" t="str">
        <f t="shared" ca="1" si="953"/>
        <v/>
      </c>
    </row>
    <row r="9876" spans="27:39" x14ac:dyDescent="0.3">
      <c r="AA9876" t="str">
        <f>IF(COUNTA('Procytrat 2001'!E378,'Procytrat 2001'!D378,'Procytrat 2001'!C378)&gt;0,"2001","")</f>
        <v/>
      </c>
      <c r="AB9876" t="str">
        <f>IFERROR(IF(ISNUMBER('Procytrat 2001'!E378),'Procytrat 2001'!E378,DATEVALUE('Procytrat 2001'!E378)),"")</f>
        <v/>
      </c>
      <c r="AC9876" t="str">
        <f>IF(AA9876="","",'Procytrat 2001'!D378)</f>
        <v/>
      </c>
      <c r="AD9876" t="str">
        <f>IF(AA9876="","",IFERROR(1*'Procytrat 2001'!C378,IFERROR(_xludf.NUMBERVALUE('Procytrat 2001'!C378,".",","),IFERROR(_xludf.NUMBERVALUE('Procytrat 2001'!C378,",","."),0))))</f>
        <v/>
      </c>
      <c r="AE9876" t="str">
        <f>IF(AA9876="","",'Procytrat 2001'!N378)</f>
        <v/>
      </c>
      <c r="AF9876">
        <f t="shared" si="948"/>
        <v>0</v>
      </c>
      <c r="AG9876" t="str">
        <f t="shared" si="949"/>
        <v/>
      </c>
      <c r="AH9876" t="str">
        <f t="shared" si="950"/>
        <v/>
      </c>
      <c r="AI9876">
        <f t="shared" si="951"/>
        <v>0</v>
      </c>
      <c r="AJ9876">
        <f t="shared" si="952"/>
        <v>0</v>
      </c>
      <c r="AK9876">
        <v>0</v>
      </c>
      <c r="AL9876" t="str">
        <f>IF(AA9876="","",IFERROR(IF(ISNUMBER('Procytrat 2001'!F378),'Procytrat 2001'!F378,IF(ISNUMBER(SEARCH("12",'Procytrat 2001'!F378)),EDATE(AB9876,12),IF(ISNUMBER(SEARCH("6",'Procytrat 2001'!F378)),EDATE(AB9876,6),IF(ISNUMBER(SEARCH("3",'Procytrat 2001'!F378)),EDATE(AB9876,3),DATEVALUE('Procytrat 2001'!F378))))),""))</f>
        <v/>
      </c>
      <c r="AM9876" t="str">
        <f t="shared" ca="1" si="953"/>
        <v/>
      </c>
    </row>
    <row r="9877" spans="27:39" x14ac:dyDescent="0.3">
      <c r="AA9877" t="str">
        <f>IF(COUNTA('Procytrat 2001'!E379,'Procytrat 2001'!D379,'Procytrat 2001'!C379)&gt;0,"2001","")</f>
        <v/>
      </c>
      <c r="AB9877" t="str">
        <f>IFERROR(IF(ISNUMBER('Procytrat 2001'!E379),'Procytrat 2001'!E379,DATEVALUE('Procytrat 2001'!E379)),"")</f>
        <v/>
      </c>
      <c r="AC9877" t="str">
        <f>IF(AA9877="","",'Procytrat 2001'!D379)</f>
        <v/>
      </c>
      <c r="AD9877" t="str">
        <f>IF(AA9877="","",IFERROR(1*'Procytrat 2001'!C379,IFERROR(_xludf.NUMBERVALUE('Procytrat 2001'!C379,".",","),IFERROR(_xludf.NUMBERVALUE('Procytrat 2001'!C379,",","."),0))))</f>
        <v/>
      </c>
      <c r="AE9877" t="str">
        <f>IF(AA9877="","",'Procytrat 2001'!N379)</f>
        <v/>
      </c>
      <c r="AF9877">
        <f t="shared" si="948"/>
        <v>0</v>
      </c>
      <c r="AG9877" t="str">
        <f t="shared" si="949"/>
        <v/>
      </c>
      <c r="AH9877" t="str">
        <f t="shared" si="950"/>
        <v/>
      </c>
      <c r="AI9877">
        <f t="shared" si="951"/>
        <v>0</v>
      </c>
      <c r="AJ9877">
        <f t="shared" si="952"/>
        <v>0</v>
      </c>
      <c r="AK9877">
        <v>0</v>
      </c>
      <c r="AL9877" t="str">
        <f>IF(AA9877="","",IFERROR(IF(ISNUMBER('Procytrat 2001'!F379),'Procytrat 2001'!F379,IF(ISNUMBER(SEARCH("12",'Procytrat 2001'!F379)),EDATE(AB9877,12),IF(ISNUMBER(SEARCH("6",'Procytrat 2001'!F379)),EDATE(AB9877,6),IF(ISNUMBER(SEARCH("3",'Procytrat 2001'!F379)),EDATE(AB9877,3),DATEVALUE('Procytrat 2001'!F379))))),""))</f>
        <v/>
      </c>
      <c r="AM9877" t="str">
        <f t="shared" ca="1" si="953"/>
        <v/>
      </c>
    </row>
    <row r="9878" spans="27:39" x14ac:dyDescent="0.3">
      <c r="AA9878" t="str">
        <f>IF(COUNTA('Procytrat 2001'!E380,'Procytrat 2001'!D380,'Procytrat 2001'!C380)&gt;0,"2001","")</f>
        <v/>
      </c>
      <c r="AB9878" t="str">
        <f>IFERROR(IF(ISNUMBER('Procytrat 2001'!E380),'Procytrat 2001'!E380,DATEVALUE('Procytrat 2001'!E380)),"")</f>
        <v/>
      </c>
      <c r="AC9878" t="str">
        <f>IF(AA9878="","",'Procytrat 2001'!D380)</f>
        <v/>
      </c>
      <c r="AD9878" t="str">
        <f>IF(AA9878="","",IFERROR(1*'Procytrat 2001'!C380,IFERROR(_xludf.NUMBERVALUE('Procytrat 2001'!C380,".",","),IFERROR(_xludf.NUMBERVALUE('Procytrat 2001'!C380,",","."),0))))</f>
        <v/>
      </c>
      <c r="AE9878" t="str">
        <f>IF(AA9878="","",'Procytrat 2001'!N380)</f>
        <v/>
      </c>
      <c r="AF9878">
        <f t="shared" si="948"/>
        <v>0</v>
      </c>
      <c r="AG9878" t="str">
        <f t="shared" si="949"/>
        <v/>
      </c>
      <c r="AH9878" t="str">
        <f t="shared" si="950"/>
        <v/>
      </c>
      <c r="AI9878">
        <f t="shared" si="951"/>
        <v>0</v>
      </c>
      <c r="AJ9878">
        <f t="shared" si="952"/>
        <v>0</v>
      </c>
      <c r="AK9878">
        <v>0</v>
      </c>
      <c r="AL9878" t="str">
        <f>IF(AA9878="","",IFERROR(IF(ISNUMBER('Procytrat 2001'!F380),'Procytrat 2001'!F380,IF(ISNUMBER(SEARCH("12",'Procytrat 2001'!F380)),EDATE(AB9878,12),IF(ISNUMBER(SEARCH("6",'Procytrat 2001'!F380)),EDATE(AB9878,6),IF(ISNUMBER(SEARCH("3",'Procytrat 2001'!F380)),EDATE(AB9878,3),DATEVALUE('Procytrat 2001'!F380))))),""))</f>
        <v/>
      </c>
      <c r="AM9878" t="str">
        <f t="shared" ca="1" si="953"/>
        <v/>
      </c>
    </row>
    <row r="9879" spans="27:39" x14ac:dyDescent="0.3">
      <c r="AA9879" t="str">
        <f>IF(COUNTA('Procytrat 2001'!E381,'Procytrat 2001'!D381,'Procytrat 2001'!C381)&gt;0,"2001","")</f>
        <v/>
      </c>
      <c r="AB9879" t="str">
        <f>IFERROR(IF(ISNUMBER('Procytrat 2001'!E381),'Procytrat 2001'!E381,DATEVALUE('Procytrat 2001'!E381)),"")</f>
        <v/>
      </c>
      <c r="AC9879" t="str">
        <f>IF(AA9879="","",'Procytrat 2001'!D381)</f>
        <v/>
      </c>
      <c r="AD9879" t="str">
        <f>IF(AA9879="","",IFERROR(1*'Procytrat 2001'!C381,IFERROR(_xludf.NUMBERVALUE('Procytrat 2001'!C381,".",","),IFERROR(_xludf.NUMBERVALUE('Procytrat 2001'!C381,",","."),0))))</f>
        <v/>
      </c>
      <c r="AE9879" t="str">
        <f>IF(AA9879="","",'Procytrat 2001'!N381)</f>
        <v/>
      </c>
      <c r="AF9879">
        <f t="shared" si="948"/>
        <v>0</v>
      </c>
      <c r="AG9879" t="str">
        <f t="shared" si="949"/>
        <v/>
      </c>
      <c r="AH9879" t="str">
        <f t="shared" si="950"/>
        <v/>
      </c>
      <c r="AI9879">
        <f t="shared" si="951"/>
        <v>0</v>
      </c>
      <c r="AJ9879">
        <f t="shared" si="952"/>
        <v>0</v>
      </c>
      <c r="AK9879">
        <v>0</v>
      </c>
      <c r="AL9879" t="str">
        <f>IF(AA9879="","",IFERROR(IF(ISNUMBER('Procytrat 2001'!F381),'Procytrat 2001'!F381,IF(ISNUMBER(SEARCH("12",'Procytrat 2001'!F381)),EDATE(AB9879,12),IF(ISNUMBER(SEARCH("6",'Procytrat 2001'!F381)),EDATE(AB9879,6),IF(ISNUMBER(SEARCH("3",'Procytrat 2001'!F381)),EDATE(AB9879,3),DATEVALUE('Procytrat 2001'!F381))))),""))</f>
        <v/>
      </c>
      <c r="AM9879" t="str">
        <f t="shared" ca="1" si="953"/>
        <v/>
      </c>
    </row>
    <row r="9880" spans="27:39" x14ac:dyDescent="0.3">
      <c r="AA9880" t="str">
        <f>IF(COUNTA('Procytrat 2001'!E382,'Procytrat 2001'!D382,'Procytrat 2001'!C382)&gt;0,"2001","")</f>
        <v/>
      </c>
      <c r="AB9880" t="str">
        <f>IFERROR(IF(ISNUMBER('Procytrat 2001'!E382),'Procytrat 2001'!E382,DATEVALUE('Procytrat 2001'!E382)),"")</f>
        <v/>
      </c>
      <c r="AC9880" t="str">
        <f>IF(AA9880="","",'Procytrat 2001'!D382)</f>
        <v/>
      </c>
      <c r="AD9880" t="str">
        <f>IF(AA9880="","",IFERROR(1*'Procytrat 2001'!C382,IFERROR(_xludf.NUMBERVALUE('Procytrat 2001'!C382,".",","),IFERROR(_xludf.NUMBERVALUE('Procytrat 2001'!C382,",","."),0))))</f>
        <v/>
      </c>
      <c r="AE9880" t="str">
        <f>IF(AA9880="","",'Procytrat 2001'!N382)</f>
        <v/>
      </c>
      <c r="AF9880">
        <f t="shared" si="948"/>
        <v>0</v>
      </c>
      <c r="AG9880" t="str">
        <f t="shared" si="949"/>
        <v/>
      </c>
      <c r="AH9880" t="str">
        <f t="shared" si="950"/>
        <v/>
      </c>
      <c r="AI9880">
        <f t="shared" si="951"/>
        <v>0</v>
      </c>
      <c r="AJ9880">
        <f t="shared" si="952"/>
        <v>0</v>
      </c>
      <c r="AK9880">
        <v>0</v>
      </c>
      <c r="AL9880" t="str">
        <f>IF(AA9880="","",IFERROR(IF(ISNUMBER('Procytrat 2001'!F382),'Procytrat 2001'!F382,IF(ISNUMBER(SEARCH("12",'Procytrat 2001'!F382)),EDATE(AB9880,12),IF(ISNUMBER(SEARCH("6",'Procytrat 2001'!F382)),EDATE(AB9880,6),IF(ISNUMBER(SEARCH("3",'Procytrat 2001'!F382)),EDATE(AB9880,3),DATEVALUE('Procytrat 2001'!F382))))),""))</f>
        <v/>
      </c>
      <c r="AM9880" t="str">
        <f t="shared" ca="1" si="953"/>
        <v/>
      </c>
    </row>
    <row r="9881" spans="27:39" x14ac:dyDescent="0.3">
      <c r="AA9881" t="str">
        <f>IF(COUNTA('Procytrat 2001'!E383,'Procytrat 2001'!D383,'Procytrat 2001'!C383)&gt;0,"2001","")</f>
        <v/>
      </c>
      <c r="AB9881" t="str">
        <f>IFERROR(IF(ISNUMBER('Procytrat 2001'!E383),'Procytrat 2001'!E383,DATEVALUE('Procytrat 2001'!E383)),"")</f>
        <v/>
      </c>
      <c r="AC9881" t="str">
        <f>IF(AA9881="","",'Procytrat 2001'!D383)</f>
        <v/>
      </c>
      <c r="AD9881" t="str">
        <f>IF(AA9881="","",IFERROR(1*'Procytrat 2001'!C383,IFERROR(_xludf.NUMBERVALUE('Procytrat 2001'!C383,".",","),IFERROR(_xludf.NUMBERVALUE('Procytrat 2001'!C383,",","."),0))))</f>
        <v/>
      </c>
      <c r="AE9881" t="str">
        <f>IF(AA9881="","",'Procytrat 2001'!N383)</f>
        <v/>
      </c>
      <c r="AF9881">
        <f t="shared" si="948"/>
        <v>0</v>
      </c>
      <c r="AG9881" t="str">
        <f t="shared" si="949"/>
        <v/>
      </c>
      <c r="AH9881" t="str">
        <f t="shared" si="950"/>
        <v/>
      </c>
      <c r="AI9881">
        <f t="shared" si="951"/>
        <v>0</v>
      </c>
      <c r="AJ9881">
        <f t="shared" si="952"/>
        <v>0</v>
      </c>
      <c r="AK9881">
        <v>0</v>
      </c>
      <c r="AL9881" t="str">
        <f>IF(AA9881="","",IFERROR(IF(ISNUMBER('Procytrat 2001'!F383),'Procytrat 2001'!F383,IF(ISNUMBER(SEARCH("12",'Procytrat 2001'!F383)),EDATE(AB9881,12),IF(ISNUMBER(SEARCH("6",'Procytrat 2001'!F383)),EDATE(AB9881,6),IF(ISNUMBER(SEARCH("3",'Procytrat 2001'!F383)),EDATE(AB9881,3),DATEVALUE('Procytrat 2001'!F383))))),""))</f>
        <v/>
      </c>
      <c r="AM9881" t="str">
        <f t="shared" ca="1" si="953"/>
        <v/>
      </c>
    </row>
    <row r="9882" spans="27:39" x14ac:dyDescent="0.3">
      <c r="AA9882" t="str">
        <f>IF(COUNTA('Procytrat 2001'!E384,'Procytrat 2001'!D384,'Procytrat 2001'!C384)&gt;0,"2001","")</f>
        <v/>
      </c>
      <c r="AB9882" t="str">
        <f>IFERROR(IF(ISNUMBER('Procytrat 2001'!E384),'Procytrat 2001'!E384,DATEVALUE('Procytrat 2001'!E384)),"")</f>
        <v/>
      </c>
      <c r="AC9882" t="str">
        <f>IF(AA9882="","",'Procytrat 2001'!D384)</f>
        <v/>
      </c>
      <c r="AD9882" t="str">
        <f>IF(AA9882="","",IFERROR(1*'Procytrat 2001'!C384,IFERROR(_xludf.NUMBERVALUE('Procytrat 2001'!C384,".",","),IFERROR(_xludf.NUMBERVALUE('Procytrat 2001'!C384,",","."),0))))</f>
        <v/>
      </c>
      <c r="AE9882" t="str">
        <f>IF(AA9882="","",'Procytrat 2001'!N384)</f>
        <v/>
      </c>
      <c r="AF9882">
        <f t="shared" si="948"/>
        <v>0</v>
      </c>
      <c r="AG9882" t="str">
        <f t="shared" si="949"/>
        <v/>
      </c>
      <c r="AH9882" t="str">
        <f t="shared" si="950"/>
        <v/>
      </c>
      <c r="AI9882">
        <f t="shared" si="951"/>
        <v>0</v>
      </c>
      <c r="AJ9882">
        <f t="shared" si="952"/>
        <v>0</v>
      </c>
      <c r="AK9882">
        <v>0</v>
      </c>
      <c r="AL9882" t="str">
        <f>IF(AA9882="","",IFERROR(IF(ISNUMBER('Procytrat 2001'!F384),'Procytrat 2001'!F384,IF(ISNUMBER(SEARCH("12",'Procytrat 2001'!F384)),EDATE(AB9882,12),IF(ISNUMBER(SEARCH("6",'Procytrat 2001'!F384)),EDATE(AB9882,6),IF(ISNUMBER(SEARCH("3",'Procytrat 2001'!F384)),EDATE(AB9882,3),DATEVALUE('Procytrat 2001'!F384))))),""))</f>
        <v/>
      </c>
      <c r="AM9882" t="str">
        <f t="shared" ca="1" si="953"/>
        <v/>
      </c>
    </row>
    <row r="9883" spans="27:39" x14ac:dyDescent="0.3">
      <c r="AA9883" t="str">
        <f>IF(COUNTA('Procytrat 2001'!E385,'Procytrat 2001'!D385,'Procytrat 2001'!C385)&gt;0,"2001","")</f>
        <v/>
      </c>
      <c r="AB9883" t="str">
        <f>IFERROR(IF(ISNUMBER('Procytrat 2001'!E385),'Procytrat 2001'!E385,DATEVALUE('Procytrat 2001'!E385)),"")</f>
        <v/>
      </c>
      <c r="AC9883" t="str">
        <f>IF(AA9883="","",'Procytrat 2001'!D385)</f>
        <v/>
      </c>
      <c r="AD9883" t="str">
        <f>IF(AA9883="","",IFERROR(1*'Procytrat 2001'!C385,IFERROR(_xludf.NUMBERVALUE('Procytrat 2001'!C385,".",","),IFERROR(_xludf.NUMBERVALUE('Procytrat 2001'!C385,",","."),0))))</f>
        <v/>
      </c>
      <c r="AE9883" t="str">
        <f>IF(AA9883="","",'Procytrat 2001'!N385)</f>
        <v/>
      </c>
      <c r="AF9883">
        <f t="shared" si="948"/>
        <v>0</v>
      </c>
      <c r="AG9883" t="str">
        <f t="shared" si="949"/>
        <v/>
      </c>
      <c r="AH9883" t="str">
        <f t="shared" si="950"/>
        <v/>
      </c>
      <c r="AI9883">
        <f t="shared" si="951"/>
        <v>0</v>
      </c>
      <c r="AJ9883">
        <f t="shared" si="952"/>
        <v>0</v>
      </c>
      <c r="AK9883">
        <v>0</v>
      </c>
      <c r="AL9883" t="str">
        <f>IF(AA9883="","",IFERROR(IF(ISNUMBER('Procytrat 2001'!F385),'Procytrat 2001'!F385,IF(ISNUMBER(SEARCH("12",'Procytrat 2001'!F385)),EDATE(AB9883,12),IF(ISNUMBER(SEARCH("6",'Procytrat 2001'!F385)),EDATE(AB9883,6),IF(ISNUMBER(SEARCH("3",'Procytrat 2001'!F385)),EDATE(AB9883,3),DATEVALUE('Procytrat 2001'!F385))))),""))</f>
        <v/>
      </c>
      <c r="AM9883" t="str">
        <f t="shared" ca="1" si="953"/>
        <v/>
      </c>
    </row>
    <row r="9884" spans="27:39" x14ac:dyDescent="0.3">
      <c r="AA9884" t="str">
        <f>IF(COUNTA('Procytrat 2001'!E386,'Procytrat 2001'!D386,'Procytrat 2001'!C386)&gt;0,"2001","")</f>
        <v/>
      </c>
      <c r="AB9884" t="str">
        <f>IFERROR(IF(ISNUMBER('Procytrat 2001'!E386),'Procytrat 2001'!E386,DATEVALUE('Procytrat 2001'!E386)),"")</f>
        <v/>
      </c>
      <c r="AC9884" t="str">
        <f>IF(AA9884="","",'Procytrat 2001'!D386)</f>
        <v/>
      </c>
      <c r="AD9884" t="str">
        <f>IF(AA9884="","",IFERROR(1*'Procytrat 2001'!C386,IFERROR(_xludf.NUMBERVALUE('Procytrat 2001'!C386,".",","),IFERROR(_xludf.NUMBERVALUE('Procytrat 2001'!C386,",","."),0))))</f>
        <v/>
      </c>
      <c r="AE9884" t="str">
        <f>IF(AA9884="","",'Procytrat 2001'!N386)</f>
        <v/>
      </c>
      <c r="AF9884">
        <f t="shared" si="948"/>
        <v>0</v>
      </c>
      <c r="AG9884" t="str">
        <f t="shared" si="949"/>
        <v/>
      </c>
      <c r="AH9884" t="str">
        <f t="shared" si="950"/>
        <v/>
      </c>
      <c r="AI9884">
        <f t="shared" si="951"/>
        <v>0</v>
      </c>
      <c r="AJ9884">
        <f t="shared" si="952"/>
        <v>0</v>
      </c>
      <c r="AK9884">
        <v>0</v>
      </c>
      <c r="AL9884" t="str">
        <f>IF(AA9884="","",IFERROR(IF(ISNUMBER('Procytrat 2001'!F386),'Procytrat 2001'!F386,IF(ISNUMBER(SEARCH("12",'Procytrat 2001'!F386)),EDATE(AB9884,12),IF(ISNUMBER(SEARCH("6",'Procytrat 2001'!F386)),EDATE(AB9884,6),IF(ISNUMBER(SEARCH("3",'Procytrat 2001'!F386)),EDATE(AB9884,3),DATEVALUE('Procytrat 2001'!F386))))),""))</f>
        <v/>
      </c>
      <c r="AM9884" t="str">
        <f t="shared" ca="1" si="953"/>
        <v/>
      </c>
    </row>
    <row r="9885" spans="27:39" x14ac:dyDescent="0.3">
      <c r="AA9885" t="str">
        <f>IF(COUNTA('Procytrat 2001'!E387,'Procytrat 2001'!D387,'Procytrat 2001'!C387)&gt;0,"2001","")</f>
        <v/>
      </c>
      <c r="AB9885" t="str">
        <f>IFERROR(IF(ISNUMBER('Procytrat 2001'!E387),'Procytrat 2001'!E387,DATEVALUE('Procytrat 2001'!E387)),"")</f>
        <v/>
      </c>
      <c r="AC9885" t="str">
        <f>IF(AA9885="","",'Procytrat 2001'!D387)</f>
        <v/>
      </c>
      <c r="AD9885" t="str">
        <f>IF(AA9885="","",IFERROR(1*'Procytrat 2001'!C387,IFERROR(_xludf.NUMBERVALUE('Procytrat 2001'!C387,".",","),IFERROR(_xludf.NUMBERVALUE('Procytrat 2001'!C387,",","."),0))))</f>
        <v/>
      </c>
      <c r="AE9885" t="str">
        <f>IF(AA9885="","",'Procytrat 2001'!N387)</f>
        <v/>
      </c>
      <c r="AF9885">
        <f t="shared" si="948"/>
        <v>0</v>
      </c>
      <c r="AG9885" t="str">
        <f t="shared" si="949"/>
        <v/>
      </c>
      <c r="AH9885" t="str">
        <f t="shared" si="950"/>
        <v/>
      </c>
      <c r="AI9885">
        <f t="shared" si="951"/>
        <v>0</v>
      </c>
      <c r="AJ9885">
        <f t="shared" si="952"/>
        <v>0</v>
      </c>
      <c r="AK9885">
        <v>0</v>
      </c>
      <c r="AL9885" t="str">
        <f>IF(AA9885="","",IFERROR(IF(ISNUMBER('Procytrat 2001'!F387),'Procytrat 2001'!F387,IF(ISNUMBER(SEARCH("12",'Procytrat 2001'!F387)),EDATE(AB9885,12),IF(ISNUMBER(SEARCH("6",'Procytrat 2001'!F387)),EDATE(AB9885,6),IF(ISNUMBER(SEARCH("3",'Procytrat 2001'!F387)),EDATE(AB9885,3),DATEVALUE('Procytrat 2001'!F387))))),""))</f>
        <v/>
      </c>
      <c r="AM9885" t="str">
        <f t="shared" ca="1" si="953"/>
        <v/>
      </c>
    </row>
    <row r="9886" spans="27:39" x14ac:dyDescent="0.3">
      <c r="AA9886" t="str">
        <f>IF(COUNTA('Procytrat 2001'!E388,'Procytrat 2001'!D388,'Procytrat 2001'!C388)&gt;0,"2001","")</f>
        <v/>
      </c>
      <c r="AB9886" t="str">
        <f>IFERROR(IF(ISNUMBER('Procytrat 2001'!E388),'Procytrat 2001'!E388,DATEVALUE('Procytrat 2001'!E388)),"")</f>
        <v/>
      </c>
      <c r="AC9886" t="str">
        <f>IF(AA9886="","",'Procytrat 2001'!D388)</f>
        <v/>
      </c>
      <c r="AD9886" t="str">
        <f>IF(AA9886="","",IFERROR(1*'Procytrat 2001'!C388,IFERROR(_xludf.NUMBERVALUE('Procytrat 2001'!C388,".",","),IFERROR(_xludf.NUMBERVALUE('Procytrat 2001'!C388,",","."),0))))</f>
        <v/>
      </c>
      <c r="AE9886" t="str">
        <f>IF(AA9886="","",'Procytrat 2001'!N388)</f>
        <v/>
      </c>
      <c r="AF9886">
        <f t="shared" si="948"/>
        <v>0</v>
      </c>
      <c r="AG9886" t="str">
        <f t="shared" si="949"/>
        <v/>
      </c>
      <c r="AH9886" t="str">
        <f t="shared" si="950"/>
        <v/>
      </c>
      <c r="AI9886">
        <f t="shared" si="951"/>
        <v>0</v>
      </c>
      <c r="AJ9886">
        <f t="shared" si="952"/>
        <v>0</v>
      </c>
      <c r="AK9886">
        <v>0</v>
      </c>
      <c r="AL9886" t="str">
        <f>IF(AA9886="","",IFERROR(IF(ISNUMBER('Procytrat 2001'!F388),'Procytrat 2001'!F388,IF(ISNUMBER(SEARCH("12",'Procytrat 2001'!F388)),EDATE(AB9886,12),IF(ISNUMBER(SEARCH("6",'Procytrat 2001'!F388)),EDATE(AB9886,6),IF(ISNUMBER(SEARCH("3",'Procytrat 2001'!F388)),EDATE(AB9886,3),DATEVALUE('Procytrat 2001'!F388))))),""))</f>
        <v/>
      </c>
      <c r="AM9886" t="str">
        <f t="shared" ca="1" si="953"/>
        <v/>
      </c>
    </row>
    <row r="9887" spans="27:39" x14ac:dyDescent="0.3">
      <c r="AA9887" t="str">
        <f>IF(COUNTA('Procytrat 2001'!E389,'Procytrat 2001'!D389,'Procytrat 2001'!C389)&gt;0,"2001","")</f>
        <v/>
      </c>
      <c r="AB9887" t="str">
        <f>IFERROR(IF(ISNUMBER('Procytrat 2001'!E389),'Procytrat 2001'!E389,DATEVALUE('Procytrat 2001'!E389)),"")</f>
        <v/>
      </c>
      <c r="AC9887" t="str">
        <f>IF(AA9887="","",'Procytrat 2001'!D389)</f>
        <v/>
      </c>
      <c r="AD9887" t="str">
        <f>IF(AA9887="","",IFERROR(1*'Procytrat 2001'!C389,IFERROR(_xludf.NUMBERVALUE('Procytrat 2001'!C389,".",","),IFERROR(_xludf.NUMBERVALUE('Procytrat 2001'!C389,",","."),0))))</f>
        <v/>
      </c>
      <c r="AE9887" t="str">
        <f>IF(AA9887="","",'Procytrat 2001'!N389)</f>
        <v/>
      </c>
      <c r="AF9887">
        <f t="shared" si="948"/>
        <v>0</v>
      </c>
      <c r="AG9887" t="str">
        <f t="shared" si="949"/>
        <v/>
      </c>
      <c r="AH9887" t="str">
        <f t="shared" si="950"/>
        <v/>
      </c>
      <c r="AI9887">
        <f t="shared" si="951"/>
        <v>0</v>
      </c>
      <c r="AJ9887">
        <f t="shared" si="952"/>
        <v>0</v>
      </c>
      <c r="AK9887">
        <v>0</v>
      </c>
      <c r="AL9887" t="str">
        <f>IF(AA9887="","",IFERROR(IF(ISNUMBER('Procytrat 2001'!F389),'Procytrat 2001'!F389,IF(ISNUMBER(SEARCH("12",'Procytrat 2001'!F389)),EDATE(AB9887,12),IF(ISNUMBER(SEARCH("6",'Procytrat 2001'!F389)),EDATE(AB9887,6),IF(ISNUMBER(SEARCH("3",'Procytrat 2001'!F389)),EDATE(AB9887,3),DATEVALUE('Procytrat 2001'!F389))))),""))</f>
        <v/>
      </c>
      <c r="AM9887" t="str">
        <f t="shared" ca="1" si="953"/>
        <v/>
      </c>
    </row>
    <row r="9888" spans="27:39" x14ac:dyDescent="0.3">
      <c r="AA9888" t="str">
        <f>IF(COUNTA('Procytrat 2001'!E390,'Procytrat 2001'!D390,'Procytrat 2001'!C390)&gt;0,"2001","")</f>
        <v/>
      </c>
      <c r="AB9888" t="str">
        <f>IFERROR(IF(ISNUMBER('Procytrat 2001'!E390),'Procytrat 2001'!E390,DATEVALUE('Procytrat 2001'!E390)),"")</f>
        <v/>
      </c>
      <c r="AC9888" t="str">
        <f>IF(AA9888="","",'Procytrat 2001'!D390)</f>
        <v/>
      </c>
      <c r="AD9888" t="str">
        <f>IF(AA9888="","",IFERROR(1*'Procytrat 2001'!C390,IFERROR(_xludf.NUMBERVALUE('Procytrat 2001'!C390,".",","),IFERROR(_xludf.NUMBERVALUE('Procytrat 2001'!C390,",","."),0))))</f>
        <v/>
      </c>
      <c r="AE9888" t="str">
        <f>IF(AA9888="","",'Procytrat 2001'!N390)</f>
        <v/>
      </c>
      <c r="AF9888">
        <f t="shared" si="948"/>
        <v>0</v>
      </c>
      <c r="AG9888" t="str">
        <f t="shared" si="949"/>
        <v/>
      </c>
      <c r="AH9888" t="str">
        <f t="shared" si="950"/>
        <v/>
      </c>
      <c r="AI9888">
        <f t="shared" si="951"/>
        <v>0</v>
      </c>
      <c r="AJ9888">
        <f t="shared" si="952"/>
        <v>0</v>
      </c>
      <c r="AK9888">
        <v>0</v>
      </c>
      <c r="AL9888" t="str">
        <f>IF(AA9888="","",IFERROR(IF(ISNUMBER('Procytrat 2001'!F390),'Procytrat 2001'!F390,IF(ISNUMBER(SEARCH("12",'Procytrat 2001'!F390)),EDATE(AB9888,12),IF(ISNUMBER(SEARCH("6",'Procytrat 2001'!F390)),EDATE(AB9888,6),IF(ISNUMBER(SEARCH("3",'Procytrat 2001'!F390)),EDATE(AB9888,3),DATEVALUE('Procytrat 2001'!F390))))),""))</f>
        <v/>
      </c>
      <c r="AM9888" t="str">
        <f t="shared" ca="1" si="953"/>
        <v/>
      </c>
    </row>
    <row r="9889" spans="27:39" x14ac:dyDescent="0.3">
      <c r="AA9889" t="str">
        <f>IF(COUNTA('Procytrat 2001'!E391,'Procytrat 2001'!D391,'Procytrat 2001'!C391)&gt;0,"2001","")</f>
        <v/>
      </c>
      <c r="AB9889" t="str">
        <f>IFERROR(IF(ISNUMBER('Procytrat 2001'!E391),'Procytrat 2001'!E391,DATEVALUE('Procytrat 2001'!E391)),"")</f>
        <v/>
      </c>
      <c r="AC9889" t="str">
        <f>IF(AA9889="","",'Procytrat 2001'!D391)</f>
        <v/>
      </c>
      <c r="AD9889" t="str">
        <f>IF(AA9889="","",IFERROR(1*'Procytrat 2001'!C391,IFERROR(_xludf.NUMBERVALUE('Procytrat 2001'!C391,".",","),IFERROR(_xludf.NUMBERVALUE('Procytrat 2001'!C391,",","."),0))))</f>
        <v/>
      </c>
      <c r="AE9889" t="str">
        <f>IF(AA9889="","",'Procytrat 2001'!N391)</f>
        <v/>
      </c>
      <c r="AF9889">
        <f t="shared" si="948"/>
        <v>0</v>
      </c>
      <c r="AG9889" t="str">
        <f t="shared" si="949"/>
        <v/>
      </c>
      <c r="AH9889" t="str">
        <f t="shared" si="950"/>
        <v/>
      </c>
      <c r="AI9889">
        <f t="shared" si="951"/>
        <v>0</v>
      </c>
      <c r="AJ9889">
        <f t="shared" si="952"/>
        <v>0</v>
      </c>
      <c r="AK9889">
        <v>0</v>
      </c>
      <c r="AL9889" t="str">
        <f>IF(AA9889="","",IFERROR(IF(ISNUMBER('Procytrat 2001'!F391),'Procytrat 2001'!F391,IF(ISNUMBER(SEARCH("12",'Procytrat 2001'!F391)),EDATE(AB9889,12),IF(ISNUMBER(SEARCH("6",'Procytrat 2001'!F391)),EDATE(AB9889,6),IF(ISNUMBER(SEARCH("3",'Procytrat 2001'!F391)),EDATE(AB9889,3),DATEVALUE('Procytrat 2001'!F391))))),""))</f>
        <v/>
      </c>
      <c r="AM9889" t="str">
        <f t="shared" ca="1" si="953"/>
        <v/>
      </c>
    </row>
    <row r="9890" spans="27:39" x14ac:dyDescent="0.3">
      <c r="AA9890" t="str">
        <f>IF(COUNTA('Procytrat 2001'!E392,'Procytrat 2001'!D392,'Procytrat 2001'!C392)&gt;0,"2001","")</f>
        <v/>
      </c>
      <c r="AB9890" t="str">
        <f>IFERROR(IF(ISNUMBER('Procytrat 2001'!E392),'Procytrat 2001'!E392,DATEVALUE('Procytrat 2001'!E392)),"")</f>
        <v/>
      </c>
      <c r="AC9890" t="str">
        <f>IF(AA9890="","",'Procytrat 2001'!D392)</f>
        <v/>
      </c>
      <c r="AD9890" t="str">
        <f>IF(AA9890="","",IFERROR(1*'Procytrat 2001'!C392,IFERROR(_xludf.NUMBERVALUE('Procytrat 2001'!C392,".",","),IFERROR(_xludf.NUMBERVALUE('Procytrat 2001'!C392,",","."),0))))</f>
        <v/>
      </c>
      <c r="AE9890" t="str">
        <f>IF(AA9890="","",'Procytrat 2001'!N392)</f>
        <v/>
      </c>
      <c r="AF9890">
        <f t="shared" si="948"/>
        <v>0</v>
      </c>
      <c r="AG9890" t="str">
        <f t="shared" si="949"/>
        <v/>
      </c>
      <c r="AH9890" t="str">
        <f t="shared" si="950"/>
        <v/>
      </c>
      <c r="AI9890">
        <f t="shared" si="951"/>
        <v>0</v>
      </c>
      <c r="AJ9890">
        <f t="shared" si="952"/>
        <v>0</v>
      </c>
      <c r="AK9890">
        <v>0</v>
      </c>
      <c r="AL9890" t="str">
        <f>IF(AA9890="","",IFERROR(IF(ISNUMBER('Procytrat 2001'!F392),'Procytrat 2001'!F392,IF(ISNUMBER(SEARCH("12",'Procytrat 2001'!F392)),EDATE(AB9890,12),IF(ISNUMBER(SEARCH("6",'Procytrat 2001'!F392)),EDATE(AB9890,6),IF(ISNUMBER(SEARCH("3",'Procytrat 2001'!F392)),EDATE(AB9890,3),DATEVALUE('Procytrat 2001'!F392))))),""))</f>
        <v/>
      </c>
      <c r="AM9890" t="str">
        <f t="shared" ca="1" si="953"/>
        <v/>
      </c>
    </row>
    <row r="9891" spans="27:39" x14ac:dyDescent="0.3">
      <c r="AA9891" t="str">
        <f>IF(COUNTA('Procytrat 2001'!E393,'Procytrat 2001'!D393,'Procytrat 2001'!C393)&gt;0,"2001","")</f>
        <v/>
      </c>
      <c r="AB9891" t="str">
        <f>IFERROR(IF(ISNUMBER('Procytrat 2001'!E393),'Procytrat 2001'!E393,DATEVALUE('Procytrat 2001'!E393)),"")</f>
        <v/>
      </c>
      <c r="AC9891" t="str">
        <f>IF(AA9891="","",'Procytrat 2001'!D393)</f>
        <v/>
      </c>
      <c r="AD9891" t="str">
        <f>IF(AA9891="","",IFERROR(1*'Procytrat 2001'!C393,IFERROR(_xludf.NUMBERVALUE('Procytrat 2001'!C393,".",","),IFERROR(_xludf.NUMBERVALUE('Procytrat 2001'!C393,",","."),0))))</f>
        <v/>
      </c>
      <c r="AE9891" t="str">
        <f>IF(AA9891="","",'Procytrat 2001'!N393)</f>
        <v/>
      </c>
      <c r="AF9891">
        <f t="shared" si="948"/>
        <v>0</v>
      </c>
      <c r="AG9891" t="str">
        <f t="shared" si="949"/>
        <v/>
      </c>
      <c r="AH9891" t="str">
        <f t="shared" si="950"/>
        <v/>
      </c>
      <c r="AI9891">
        <f t="shared" si="951"/>
        <v>0</v>
      </c>
      <c r="AJ9891">
        <f t="shared" si="952"/>
        <v>0</v>
      </c>
      <c r="AK9891">
        <v>0</v>
      </c>
      <c r="AL9891" t="str">
        <f>IF(AA9891="","",IFERROR(IF(ISNUMBER('Procytrat 2001'!F393),'Procytrat 2001'!F393,IF(ISNUMBER(SEARCH("12",'Procytrat 2001'!F393)),EDATE(AB9891,12),IF(ISNUMBER(SEARCH("6",'Procytrat 2001'!F393)),EDATE(AB9891,6),IF(ISNUMBER(SEARCH("3",'Procytrat 2001'!F393)),EDATE(AB9891,3),DATEVALUE('Procytrat 2001'!F393))))),""))</f>
        <v/>
      </c>
      <c r="AM9891" t="str">
        <f t="shared" ca="1" si="953"/>
        <v/>
      </c>
    </row>
    <row r="9892" spans="27:39" x14ac:dyDescent="0.3">
      <c r="AA9892" t="str">
        <f>IF(COUNTA('Procytrat 2001'!E394,'Procytrat 2001'!D394,'Procytrat 2001'!C394)&gt;0,"2001","")</f>
        <v/>
      </c>
      <c r="AB9892" t="str">
        <f>IFERROR(IF(ISNUMBER('Procytrat 2001'!E394),'Procytrat 2001'!E394,DATEVALUE('Procytrat 2001'!E394)),"")</f>
        <v/>
      </c>
      <c r="AC9892" t="str">
        <f>IF(AA9892="","",'Procytrat 2001'!D394)</f>
        <v/>
      </c>
      <c r="AD9892" t="str">
        <f>IF(AA9892="","",IFERROR(1*'Procytrat 2001'!C394,IFERROR(_xludf.NUMBERVALUE('Procytrat 2001'!C394,".",","),IFERROR(_xludf.NUMBERVALUE('Procytrat 2001'!C394,",","."),0))))</f>
        <v/>
      </c>
      <c r="AE9892" t="str">
        <f>IF(AA9892="","",'Procytrat 2001'!N394)</f>
        <v/>
      </c>
      <c r="AF9892">
        <f t="shared" si="948"/>
        <v>0</v>
      </c>
      <c r="AG9892" t="str">
        <f t="shared" si="949"/>
        <v/>
      </c>
      <c r="AH9892" t="str">
        <f t="shared" si="950"/>
        <v/>
      </c>
      <c r="AI9892">
        <f t="shared" si="951"/>
        <v>0</v>
      </c>
      <c r="AJ9892">
        <f t="shared" si="952"/>
        <v>0</v>
      </c>
      <c r="AK9892">
        <v>0</v>
      </c>
      <c r="AL9892" t="str">
        <f>IF(AA9892="","",IFERROR(IF(ISNUMBER('Procytrat 2001'!F394),'Procytrat 2001'!F394,IF(ISNUMBER(SEARCH("12",'Procytrat 2001'!F394)),EDATE(AB9892,12),IF(ISNUMBER(SEARCH("6",'Procytrat 2001'!F394)),EDATE(AB9892,6),IF(ISNUMBER(SEARCH("3",'Procytrat 2001'!F394)),EDATE(AB9892,3),DATEVALUE('Procytrat 2001'!F394))))),""))</f>
        <v/>
      </c>
      <c r="AM9892" t="str">
        <f t="shared" ca="1" si="953"/>
        <v/>
      </c>
    </row>
    <row r="9893" spans="27:39" x14ac:dyDescent="0.3">
      <c r="AA9893" t="str">
        <f>IF(COUNTA('Procytrat 2001'!E395,'Procytrat 2001'!D395,'Procytrat 2001'!C395)&gt;0,"2001","")</f>
        <v/>
      </c>
      <c r="AB9893" t="str">
        <f>IFERROR(IF(ISNUMBER('Procytrat 2001'!E395),'Procytrat 2001'!E395,DATEVALUE('Procytrat 2001'!E395)),"")</f>
        <v/>
      </c>
      <c r="AC9893" t="str">
        <f>IF(AA9893="","",'Procytrat 2001'!D395)</f>
        <v/>
      </c>
      <c r="AD9893" t="str">
        <f>IF(AA9893="","",IFERROR(1*'Procytrat 2001'!C395,IFERROR(_xludf.NUMBERVALUE('Procytrat 2001'!C395,".",","),IFERROR(_xludf.NUMBERVALUE('Procytrat 2001'!C395,",","."),0))))</f>
        <v/>
      </c>
      <c r="AE9893" t="str">
        <f>IF(AA9893="","",'Procytrat 2001'!N395)</f>
        <v/>
      </c>
      <c r="AF9893">
        <f t="shared" si="948"/>
        <v>0</v>
      </c>
      <c r="AG9893" t="str">
        <f t="shared" si="949"/>
        <v/>
      </c>
      <c r="AH9893" t="str">
        <f t="shared" si="950"/>
        <v/>
      </c>
      <c r="AI9893">
        <f t="shared" si="951"/>
        <v>0</v>
      </c>
      <c r="AJ9893">
        <f t="shared" si="952"/>
        <v>0</v>
      </c>
      <c r="AK9893">
        <v>0</v>
      </c>
      <c r="AL9893" t="str">
        <f>IF(AA9893="","",IFERROR(IF(ISNUMBER('Procytrat 2001'!F395),'Procytrat 2001'!F395,IF(ISNUMBER(SEARCH("12",'Procytrat 2001'!F395)),EDATE(AB9893,12),IF(ISNUMBER(SEARCH("6",'Procytrat 2001'!F395)),EDATE(AB9893,6),IF(ISNUMBER(SEARCH("3",'Procytrat 2001'!F395)),EDATE(AB9893,3),DATEVALUE('Procytrat 2001'!F395))))),""))</f>
        <v/>
      </c>
      <c r="AM9893" t="str">
        <f t="shared" ca="1" si="953"/>
        <v/>
      </c>
    </row>
    <row r="9894" spans="27:39" x14ac:dyDescent="0.3">
      <c r="AA9894" t="str">
        <f>IF(COUNTA('Procytrat 2001'!E396,'Procytrat 2001'!D396,'Procytrat 2001'!C396)&gt;0,"2001","")</f>
        <v/>
      </c>
      <c r="AB9894" t="str">
        <f>IFERROR(IF(ISNUMBER('Procytrat 2001'!E396),'Procytrat 2001'!E396,DATEVALUE('Procytrat 2001'!E396)),"")</f>
        <v/>
      </c>
      <c r="AC9894" t="str">
        <f>IF(AA9894="","",'Procytrat 2001'!D396)</f>
        <v/>
      </c>
      <c r="AD9894" t="str">
        <f>IF(AA9894="","",IFERROR(1*'Procytrat 2001'!C396,IFERROR(_xludf.NUMBERVALUE('Procytrat 2001'!C396,".",","),IFERROR(_xludf.NUMBERVALUE('Procytrat 2001'!C396,",","."),0))))</f>
        <v/>
      </c>
      <c r="AE9894" t="str">
        <f>IF(AA9894="","",'Procytrat 2001'!N396)</f>
        <v/>
      </c>
      <c r="AF9894">
        <f t="shared" si="948"/>
        <v>0</v>
      </c>
      <c r="AG9894" t="str">
        <f t="shared" si="949"/>
        <v/>
      </c>
      <c r="AH9894" t="str">
        <f t="shared" si="950"/>
        <v/>
      </c>
      <c r="AI9894">
        <f t="shared" si="951"/>
        <v>0</v>
      </c>
      <c r="AJ9894">
        <f t="shared" si="952"/>
        <v>0</v>
      </c>
      <c r="AK9894">
        <v>0</v>
      </c>
      <c r="AL9894" t="str">
        <f>IF(AA9894="","",IFERROR(IF(ISNUMBER('Procytrat 2001'!F396),'Procytrat 2001'!F396,IF(ISNUMBER(SEARCH("12",'Procytrat 2001'!F396)),EDATE(AB9894,12),IF(ISNUMBER(SEARCH("6",'Procytrat 2001'!F396)),EDATE(AB9894,6),IF(ISNUMBER(SEARCH("3",'Procytrat 2001'!F396)),EDATE(AB9894,3),DATEVALUE('Procytrat 2001'!F396))))),""))</f>
        <v/>
      </c>
      <c r="AM9894" t="str">
        <f t="shared" ca="1" si="953"/>
        <v/>
      </c>
    </row>
    <row r="9895" spans="27:39" x14ac:dyDescent="0.3">
      <c r="AA9895" t="str">
        <f>IF(COUNTA('Procytrat 2001'!E397,'Procytrat 2001'!D397,'Procytrat 2001'!C397)&gt;0,"2001","")</f>
        <v/>
      </c>
      <c r="AB9895" t="str">
        <f>IFERROR(IF(ISNUMBER('Procytrat 2001'!E397),'Procytrat 2001'!E397,DATEVALUE('Procytrat 2001'!E397)),"")</f>
        <v/>
      </c>
      <c r="AC9895" t="str">
        <f>IF(AA9895="","",'Procytrat 2001'!D397)</f>
        <v/>
      </c>
      <c r="AD9895" t="str">
        <f>IF(AA9895="","",IFERROR(1*'Procytrat 2001'!C397,IFERROR(_xludf.NUMBERVALUE('Procytrat 2001'!C397,".",","),IFERROR(_xludf.NUMBERVALUE('Procytrat 2001'!C397,",","."),0))))</f>
        <v/>
      </c>
      <c r="AE9895" t="str">
        <f>IF(AA9895="","",'Procytrat 2001'!N397)</f>
        <v/>
      </c>
      <c r="AF9895">
        <f t="shared" si="948"/>
        <v>0</v>
      </c>
      <c r="AG9895" t="str">
        <f t="shared" si="949"/>
        <v/>
      </c>
      <c r="AH9895" t="str">
        <f t="shared" si="950"/>
        <v/>
      </c>
      <c r="AI9895">
        <f t="shared" si="951"/>
        <v>0</v>
      </c>
      <c r="AJ9895">
        <f t="shared" si="952"/>
        <v>0</v>
      </c>
      <c r="AK9895">
        <v>0</v>
      </c>
      <c r="AL9895" t="str">
        <f>IF(AA9895="","",IFERROR(IF(ISNUMBER('Procytrat 2001'!F397),'Procytrat 2001'!F397,IF(ISNUMBER(SEARCH("12",'Procytrat 2001'!F397)),EDATE(AB9895,12),IF(ISNUMBER(SEARCH("6",'Procytrat 2001'!F397)),EDATE(AB9895,6),IF(ISNUMBER(SEARCH("3",'Procytrat 2001'!F397)),EDATE(AB9895,3),DATEVALUE('Procytrat 2001'!F397))))),""))</f>
        <v/>
      </c>
      <c r="AM9895" t="str">
        <f t="shared" ca="1" si="953"/>
        <v/>
      </c>
    </row>
    <row r="9896" spans="27:39" x14ac:dyDescent="0.3">
      <c r="AA9896" t="str">
        <f>IF(COUNTA('Procytrat 2001'!E398,'Procytrat 2001'!D398,'Procytrat 2001'!C398)&gt;0,"2001","")</f>
        <v/>
      </c>
      <c r="AB9896" t="str">
        <f>IFERROR(IF(ISNUMBER('Procytrat 2001'!E398),'Procytrat 2001'!E398,DATEVALUE('Procytrat 2001'!E398)),"")</f>
        <v/>
      </c>
      <c r="AC9896" t="str">
        <f>IF(AA9896="","",'Procytrat 2001'!D398)</f>
        <v/>
      </c>
      <c r="AD9896" t="str">
        <f>IF(AA9896="","",IFERROR(1*'Procytrat 2001'!C398,IFERROR(_xludf.NUMBERVALUE('Procytrat 2001'!C398,".",","),IFERROR(_xludf.NUMBERVALUE('Procytrat 2001'!C398,",","."),0))))</f>
        <v/>
      </c>
      <c r="AE9896" t="str">
        <f>IF(AA9896="","",'Procytrat 2001'!N398)</f>
        <v/>
      </c>
      <c r="AF9896">
        <f t="shared" si="948"/>
        <v>0</v>
      </c>
      <c r="AG9896" t="str">
        <f t="shared" si="949"/>
        <v/>
      </c>
      <c r="AH9896" t="str">
        <f t="shared" si="950"/>
        <v/>
      </c>
      <c r="AI9896">
        <f t="shared" si="951"/>
        <v>0</v>
      </c>
      <c r="AJ9896">
        <f t="shared" si="952"/>
        <v>0</v>
      </c>
      <c r="AK9896">
        <v>0</v>
      </c>
      <c r="AL9896" t="str">
        <f>IF(AA9896="","",IFERROR(IF(ISNUMBER('Procytrat 2001'!F398),'Procytrat 2001'!F398,IF(ISNUMBER(SEARCH("12",'Procytrat 2001'!F398)),EDATE(AB9896,12),IF(ISNUMBER(SEARCH("6",'Procytrat 2001'!F398)),EDATE(AB9896,6),IF(ISNUMBER(SEARCH("3",'Procytrat 2001'!F398)),EDATE(AB9896,3),DATEVALUE('Procytrat 2001'!F398))))),""))</f>
        <v/>
      </c>
      <c r="AM9896" t="str">
        <f t="shared" ca="1" si="953"/>
        <v/>
      </c>
    </row>
    <row r="9897" spans="27:39" x14ac:dyDescent="0.3">
      <c r="AA9897" t="str">
        <f>IF(COUNTA('Procytrat 2001'!E399,'Procytrat 2001'!D399,'Procytrat 2001'!C399)&gt;0,"2001","")</f>
        <v/>
      </c>
      <c r="AB9897" t="str">
        <f>IFERROR(IF(ISNUMBER('Procytrat 2001'!E399),'Procytrat 2001'!E399,DATEVALUE('Procytrat 2001'!E399)),"")</f>
        <v/>
      </c>
      <c r="AC9897" t="str">
        <f>IF(AA9897="","",'Procytrat 2001'!D399)</f>
        <v/>
      </c>
      <c r="AD9897" t="str">
        <f>IF(AA9897="","",IFERROR(1*'Procytrat 2001'!C399,IFERROR(_xludf.NUMBERVALUE('Procytrat 2001'!C399,".",","),IFERROR(_xludf.NUMBERVALUE('Procytrat 2001'!C399,",","."),0))))</f>
        <v/>
      </c>
      <c r="AE9897" t="str">
        <f>IF(AA9897="","",'Procytrat 2001'!N399)</f>
        <v/>
      </c>
      <c r="AF9897">
        <f t="shared" si="948"/>
        <v>0</v>
      </c>
      <c r="AG9897" t="str">
        <f t="shared" si="949"/>
        <v/>
      </c>
      <c r="AH9897" t="str">
        <f t="shared" si="950"/>
        <v/>
      </c>
      <c r="AI9897">
        <f t="shared" si="951"/>
        <v>0</v>
      </c>
      <c r="AJ9897">
        <f t="shared" si="952"/>
        <v>0</v>
      </c>
      <c r="AK9897">
        <v>0</v>
      </c>
      <c r="AL9897" t="str">
        <f>IF(AA9897="","",IFERROR(IF(ISNUMBER('Procytrat 2001'!F399),'Procytrat 2001'!F399,IF(ISNUMBER(SEARCH("12",'Procytrat 2001'!F399)),EDATE(AB9897,12),IF(ISNUMBER(SEARCH("6",'Procytrat 2001'!F399)),EDATE(AB9897,6),IF(ISNUMBER(SEARCH("3",'Procytrat 2001'!F399)),EDATE(AB9897,3),DATEVALUE('Procytrat 2001'!F399))))),""))</f>
        <v/>
      </c>
      <c r="AM9897" t="str">
        <f t="shared" ca="1" si="953"/>
        <v/>
      </c>
    </row>
    <row r="9898" spans="27:39" x14ac:dyDescent="0.3">
      <c r="AA9898" t="str">
        <f>IF(COUNTA('Procytrat 2001'!E400,'Procytrat 2001'!D400,'Procytrat 2001'!C400)&gt;0,"2001","")</f>
        <v/>
      </c>
      <c r="AB9898" t="str">
        <f>IFERROR(IF(ISNUMBER('Procytrat 2001'!E400),'Procytrat 2001'!E400,DATEVALUE('Procytrat 2001'!E400)),"")</f>
        <v/>
      </c>
      <c r="AC9898" t="str">
        <f>IF(AA9898="","",'Procytrat 2001'!D400)</f>
        <v/>
      </c>
      <c r="AD9898" t="str">
        <f>IF(AA9898="","",IFERROR(1*'Procytrat 2001'!C400,IFERROR(_xludf.NUMBERVALUE('Procytrat 2001'!C400,".",","),IFERROR(_xludf.NUMBERVALUE('Procytrat 2001'!C400,",","."),0))))</f>
        <v/>
      </c>
      <c r="AE9898" t="str">
        <f>IF(AA9898="","",'Procytrat 2001'!N400)</f>
        <v/>
      </c>
      <c r="AF9898">
        <f t="shared" si="948"/>
        <v>0</v>
      </c>
      <c r="AG9898" t="str">
        <f t="shared" si="949"/>
        <v/>
      </c>
      <c r="AH9898" t="str">
        <f t="shared" si="950"/>
        <v/>
      </c>
      <c r="AI9898">
        <f t="shared" si="951"/>
        <v>0</v>
      </c>
      <c r="AJ9898">
        <f t="shared" si="952"/>
        <v>0</v>
      </c>
      <c r="AK9898">
        <v>0</v>
      </c>
      <c r="AL9898" t="str">
        <f>IF(AA9898="","",IFERROR(IF(ISNUMBER('Procytrat 2001'!F400),'Procytrat 2001'!F400,IF(ISNUMBER(SEARCH("12",'Procytrat 2001'!F400)),EDATE(AB9898,12),IF(ISNUMBER(SEARCH("6",'Procytrat 2001'!F400)),EDATE(AB9898,6),IF(ISNUMBER(SEARCH("3",'Procytrat 2001'!F400)),EDATE(AB9898,3),DATEVALUE('Procytrat 2001'!F400))))),""))</f>
        <v/>
      </c>
      <c r="AM9898" t="str">
        <f t="shared" ca="1" si="953"/>
        <v/>
      </c>
    </row>
    <row r="9899" spans="27:39" x14ac:dyDescent="0.3">
      <c r="AA9899" t="str">
        <f>IF(COUNTA('Procytrat 2001'!E401,'Procytrat 2001'!D401,'Procytrat 2001'!C401)&gt;0,"2001","")</f>
        <v/>
      </c>
      <c r="AB9899" t="str">
        <f>IFERROR(IF(ISNUMBER('Procytrat 2001'!E401),'Procytrat 2001'!E401,DATEVALUE('Procytrat 2001'!E401)),"")</f>
        <v/>
      </c>
      <c r="AC9899" t="str">
        <f>IF(AA9899="","",'Procytrat 2001'!D401)</f>
        <v/>
      </c>
      <c r="AD9899" t="str">
        <f>IF(AA9899="","",IFERROR(1*'Procytrat 2001'!C401,IFERROR(_xludf.NUMBERVALUE('Procytrat 2001'!C401,".",","),IFERROR(_xludf.NUMBERVALUE('Procytrat 2001'!C401,",","."),0))))</f>
        <v/>
      </c>
      <c r="AE9899" t="str">
        <f>IF(AA9899="","",'Procytrat 2001'!N401)</f>
        <v/>
      </c>
      <c r="AF9899">
        <f t="shared" si="948"/>
        <v>0</v>
      </c>
      <c r="AG9899" t="str">
        <f t="shared" si="949"/>
        <v/>
      </c>
      <c r="AH9899" t="str">
        <f t="shared" si="950"/>
        <v/>
      </c>
      <c r="AI9899">
        <f t="shared" si="951"/>
        <v>0</v>
      </c>
      <c r="AJ9899">
        <f t="shared" si="952"/>
        <v>0</v>
      </c>
      <c r="AK9899">
        <v>0</v>
      </c>
      <c r="AL9899" t="str">
        <f>IF(AA9899="","",IFERROR(IF(ISNUMBER('Procytrat 2001'!F401),'Procytrat 2001'!F401,IF(ISNUMBER(SEARCH("12",'Procytrat 2001'!F401)),EDATE(AB9899,12),IF(ISNUMBER(SEARCH("6",'Procytrat 2001'!F401)),EDATE(AB9899,6),IF(ISNUMBER(SEARCH("3",'Procytrat 2001'!F401)),EDATE(AB9899,3),DATEVALUE('Procytrat 2001'!F401))))),""))</f>
        <v/>
      </c>
      <c r="AM9899" t="str">
        <f t="shared" ca="1" si="953"/>
        <v/>
      </c>
    </row>
    <row r="9900" spans="27:39" x14ac:dyDescent="0.3">
      <c r="AA9900" t="str">
        <f>IF(COUNTA('Procytrat 2001'!E402,'Procytrat 2001'!D402,'Procytrat 2001'!C402)&gt;0,"2001","")</f>
        <v/>
      </c>
      <c r="AB9900" t="str">
        <f>IFERROR(IF(ISNUMBER('Procytrat 2001'!E402),'Procytrat 2001'!E402,DATEVALUE('Procytrat 2001'!E402)),"")</f>
        <v/>
      </c>
      <c r="AC9900" t="str">
        <f>IF(AA9900="","",'Procytrat 2001'!D402)</f>
        <v/>
      </c>
      <c r="AD9900" t="str">
        <f>IF(AA9900="","",IFERROR(1*'Procytrat 2001'!C402,IFERROR(_xludf.NUMBERVALUE('Procytrat 2001'!C402,".",","),IFERROR(_xludf.NUMBERVALUE('Procytrat 2001'!C402,",","."),0))))</f>
        <v/>
      </c>
      <c r="AE9900" t="str">
        <f>IF(AA9900="","",'Procytrat 2001'!N402)</f>
        <v/>
      </c>
      <c r="AF9900">
        <f t="shared" si="948"/>
        <v>0</v>
      </c>
      <c r="AG9900" t="str">
        <f t="shared" si="949"/>
        <v/>
      </c>
      <c r="AH9900" t="str">
        <f t="shared" si="950"/>
        <v/>
      </c>
      <c r="AI9900">
        <f t="shared" si="951"/>
        <v>0</v>
      </c>
      <c r="AJ9900">
        <f t="shared" si="952"/>
        <v>0</v>
      </c>
      <c r="AK9900">
        <v>0</v>
      </c>
      <c r="AL9900" t="str">
        <f>IF(AA9900="","",IFERROR(IF(ISNUMBER('Procytrat 2001'!F402),'Procytrat 2001'!F402,IF(ISNUMBER(SEARCH("12",'Procytrat 2001'!F402)),EDATE(AB9900,12),IF(ISNUMBER(SEARCH("6",'Procytrat 2001'!F402)),EDATE(AB9900,6),IF(ISNUMBER(SEARCH("3",'Procytrat 2001'!F402)),EDATE(AB9900,3),DATEVALUE('Procytrat 2001'!F402))))),""))</f>
        <v/>
      </c>
      <c r="AM9900" t="str">
        <f t="shared" ca="1" si="953"/>
        <v/>
      </c>
    </row>
    <row r="9901" spans="27:39" x14ac:dyDescent="0.3">
      <c r="AA9901" t="str">
        <f>IF(COUNTA('Procytrat 2001'!E403,'Procytrat 2001'!D403,'Procytrat 2001'!C403)&gt;0,"2001","")</f>
        <v/>
      </c>
      <c r="AB9901" t="str">
        <f>IFERROR(IF(ISNUMBER('Procytrat 2001'!E403),'Procytrat 2001'!E403,DATEVALUE('Procytrat 2001'!E403)),"")</f>
        <v/>
      </c>
      <c r="AC9901" t="str">
        <f>IF(AA9901="","",'Procytrat 2001'!D403)</f>
        <v/>
      </c>
      <c r="AD9901" t="str">
        <f>IF(AA9901="","",IFERROR(1*'Procytrat 2001'!C403,IFERROR(_xludf.NUMBERVALUE('Procytrat 2001'!C403,".",","),IFERROR(_xludf.NUMBERVALUE('Procytrat 2001'!C403,",","."),0))))</f>
        <v/>
      </c>
      <c r="AE9901" t="str">
        <f>IF(AA9901="","",'Procytrat 2001'!N403)</f>
        <v/>
      </c>
      <c r="AF9901">
        <f t="shared" si="948"/>
        <v>0</v>
      </c>
      <c r="AG9901" t="str">
        <f t="shared" si="949"/>
        <v/>
      </c>
      <c r="AH9901" t="str">
        <f t="shared" si="950"/>
        <v/>
      </c>
      <c r="AI9901">
        <f t="shared" si="951"/>
        <v>0</v>
      </c>
      <c r="AJ9901">
        <f t="shared" si="952"/>
        <v>0</v>
      </c>
      <c r="AK9901">
        <v>0</v>
      </c>
      <c r="AL9901" t="str">
        <f>IF(AA9901="","",IFERROR(IF(ISNUMBER('Procytrat 2001'!F403),'Procytrat 2001'!F403,IF(ISNUMBER(SEARCH("12",'Procytrat 2001'!F403)),EDATE(AB9901,12),IF(ISNUMBER(SEARCH("6",'Procytrat 2001'!F403)),EDATE(AB9901,6),IF(ISNUMBER(SEARCH("3",'Procytrat 2001'!F403)),EDATE(AB9901,3),DATEVALUE('Procytrat 2001'!F403))))),""))</f>
        <v/>
      </c>
      <c r="AM9901" t="str">
        <f t="shared" ca="1" si="953"/>
        <v/>
      </c>
    </row>
    <row r="9902" spans="27:39" x14ac:dyDescent="0.3">
      <c r="AA9902" t="str">
        <f>IF(COUNTA('Procytrat 2001'!E404,'Procytrat 2001'!D404,'Procytrat 2001'!C404)&gt;0,"2001","")</f>
        <v/>
      </c>
      <c r="AB9902" t="str">
        <f>IFERROR(IF(ISNUMBER('Procytrat 2001'!E404),'Procytrat 2001'!E404,DATEVALUE('Procytrat 2001'!E404)),"")</f>
        <v/>
      </c>
      <c r="AC9902" t="str">
        <f>IF(AA9902="","",'Procytrat 2001'!D404)</f>
        <v/>
      </c>
      <c r="AD9902" t="str">
        <f>IF(AA9902="","",IFERROR(1*'Procytrat 2001'!C404,IFERROR(_xludf.NUMBERVALUE('Procytrat 2001'!C404,".",","),IFERROR(_xludf.NUMBERVALUE('Procytrat 2001'!C404,",","."),0))))</f>
        <v/>
      </c>
      <c r="AE9902" t="str">
        <f>IF(AA9902="","",'Procytrat 2001'!N404)</f>
        <v/>
      </c>
      <c r="AF9902">
        <f t="shared" si="948"/>
        <v>0</v>
      </c>
      <c r="AG9902" t="str">
        <f t="shared" si="949"/>
        <v/>
      </c>
      <c r="AH9902" t="str">
        <f t="shared" si="950"/>
        <v/>
      </c>
      <c r="AI9902">
        <f t="shared" si="951"/>
        <v>0</v>
      </c>
      <c r="AJ9902">
        <f t="shared" si="952"/>
        <v>0</v>
      </c>
      <c r="AK9902">
        <v>0</v>
      </c>
      <c r="AL9902" t="str">
        <f>IF(AA9902="","",IFERROR(IF(ISNUMBER('Procytrat 2001'!F404),'Procytrat 2001'!F404,IF(ISNUMBER(SEARCH("12",'Procytrat 2001'!F404)),EDATE(AB9902,12),IF(ISNUMBER(SEARCH("6",'Procytrat 2001'!F404)),EDATE(AB9902,6),IF(ISNUMBER(SEARCH("3",'Procytrat 2001'!F404)),EDATE(AB9902,3),DATEVALUE('Procytrat 2001'!F404))))),""))</f>
        <v/>
      </c>
      <c r="AM9902" t="str">
        <f t="shared" ca="1" si="953"/>
        <v/>
      </c>
    </row>
    <row r="9903" spans="27:39" x14ac:dyDescent="0.3">
      <c r="AA9903" t="str">
        <f>IF(COUNTA('Procytrat 2001'!E405,'Procytrat 2001'!D405,'Procytrat 2001'!C405)&gt;0,"2001","")</f>
        <v/>
      </c>
      <c r="AB9903" t="str">
        <f>IFERROR(IF(ISNUMBER('Procytrat 2001'!E405),'Procytrat 2001'!E405,DATEVALUE('Procytrat 2001'!E405)),"")</f>
        <v/>
      </c>
      <c r="AC9903" t="str">
        <f>IF(AA9903="","",'Procytrat 2001'!D405)</f>
        <v/>
      </c>
      <c r="AD9903" t="str">
        <f>IF(AA9903="","",IFERROR(1*'Procytrat 2001'!C405,IFERROR(_xludf.NUMBERVALUE('Procytrat 2001'!C405,".",","),IFERROR(_xludf.NUMBERVALUE('Procytrat 2001'!C405,",","."),0))))</f>
        <v/>
      </c>
      <c r="AE9903" t="str">
        <f>IF(AA9903="","",'Procytrat 2001'!N405)</f>
        <v/>
      </c>
      <c r="AF9903">
        <f t="shared" si="948"/>
        <v>0</v>
      </c>
      <c r="AG9903" t="str">
        <f t="shared" si="949"/>
        <v/>
      </c>
      <c r="AH9903" t="str">
        <f t="shared" si="950"/>
        <v/>
      </c>
      <c r="AI9903">
        <f t="shared" si="951"/>
        <v>0</v>
      </c>
      <c r="AJ9903">
        <f t="shared" si="952"/>
        <v>0</v>
      </c>
      <c r="AK9903">
        <v>0</v>
      </c>
      <c r="AL9903" t="str">
        <f>IF(AA9903="","",IFERROR(IF(ISNUMBER('Procytrat 2001'!F405),'Procytrat 2001'!F405,IF(ISNUMBER(SEARCH("12",'Procytrat 2001'!F405)),EDATE(AB9903,12),IF(ISNUMBER(SEARCH("6",'Procytrat 2001'!F405)),EDATE(AB9903,6),IF(ISNUMBER(SEARCH("3",'Procytrat 2001'!F405)),EDATE(AB9903,3),DATEVALUE('Procytrat 2001'!F405))))),""))</f>
        <v/>
      </c>
      <c r="AM9903" t="str">
        <f t="shared" ca="1" si="953"/>
        <v/>
      </c>
    </row>
    <row r="9904" spans="27:39" x14ac:dyDescent="0.3">
      <c r="AA9904" t="str">
        <f>IF(COUNTA('Procytrat 2001'!E406,'Procytrat 2001'!D406,'Procytrat 2001'!C406)&gt;0,"2001","")</f>
        <v/>
      </c>
      <c r="AB9904" t="str">
        <f>IFERROR(IF(ISNUMBER('Procytrat 2001'!E406),'Procytrat 2001'!E406,DATEVALUE('Procytrat 2001'!E406)),"")</f>
        <v/>
      </c>
      <c r="AC9904" t="str">
        <f>IF(AA9904="","",'Procytrat 2001'!D406)</f>
        <v/>
      </c>
      <c r="AD9904" t="str">
        <f>IF(AA9904="","",IFERROR(1*'Procytrat 2001'!C406,IFERROR(_xludf.NUMBERVALUE('Procytrat 2001'!C406,".",","),IFERROR(_xludf.NUMBERVALUE('Procytrat 2001'!C406,",","."),0))))</f>
        <v/>
      </c>
      <c r="AE9904" t="str">
        <f>IF(AA9904="","",'Procytrat 2001'!N406)</f>
        <v/>
      </c>
      <c r="AF9904">
        <f t="shared" si="948"/>
        <v>0</v>
      </c>
      <c r="AG9904" t="str">
        <f t="shared" si="949"/>
        <v/>
      </c>
      <c r="AH9904" t="str">
        <f t="shared" si="950"/>
        <v/>
      </c>
      <c r="AI9904">
        <f t="shared" si="951"/>
        <v>0</v>
      </c>
      <c r="AJ9904">
        <f t="shared" si="952"/>
        <v>0</v>
      </c>
      <c r="AK9904">
        <v>0</v>
      </c>
      <c r="AL9904" t="str">
        <f>IF(AA9904="","",IFERROR(IF(ISNUMBER('Procytrat 2001'!F406),'Procytrat 2001'!F406,IF(ISNUMBER(SEARCH("12",'Procytrat 2001'!F406)),EDATE(AB9904,12),IF(ISNUMBER(SEARCH("6",'Procytrat 2001'!F406)),EDATE(AB9904,6),IF(ISNUMBER(SEARCH("3",'Procytrat 2001'!F406)),EDATE(AB9904,3),DATEVALUE('Procytrat 2001'!F406))))),""))</f>
        <v/>
      </c>
      <c r="AM9904" t="str">
        <f t="shared" ca="1" si="953"/>
        <v/>
      </c>
    </row>
    <row r="9905" spans="27:39" x14ac:dyDescent="0.3">
      <c r="AA9905" t="str">
        <f>IF(COUNTA('Procytrat 2001'!E407,'Procytrat 2001'!D407,'Procytrat 2001'!C407)&gt;0,"2001","")</f>
        <v/>
      </c>
      <c r="AB9905" t="str">
        <f>IFERROR(IF(ISNUMBER('Procytrat 2001'!E407),'Procytrat 2001'!E407,DATEVALUE('Procytrat 2001'!E407)),"")</f>
        <v/>
      </c>
      <c r="AC9905" t="str">
        <f>IF(AA9905="","",'Procytrat 2001'!D407)</f>
        <v/>
      </c>
      <c r="AD9905" t="str">
        <f>IF(AA9905="","",IFERROR(1*'Procytrat 2001'!C407,IFERROR(_xludf.NUMBERVALUE('Procytrat 2001'!C407,".",","),IFERROR(_xludf.NUMBERVALUE('Procytrat 2001'!C407,",","."),0))))</f>
        <v/>
      </c>
      <c r="AE9905" t="str">
        <f>IF(AA9905="","",'Procytrat 2001'!N407)</f>
        <v/>
      </c>
      <c r="AF9905">
        <f t="shared" si="948"/>
        <v>0</v>
      </c>
      <c r="AG9905" t="str">
        <f t="shared" si="949"/>
        <v/>
      </c>
      <c r="AH9905" t="str">
        <f t="shared" si="950"/>
        <v/>
      </c>
      <c r="AI9905">
        <f t="shared" si="951"/>
        <v>0</v>
      </c>
      <c r="AJ9905">
        <f t="shared" si="952"/>
        <v>0</v>
      </c>
      <c r="AK9905">
        <v>0</v>
      </c>
      <c r="AL9905" t="str">
        <f>IF(AA9905="","",IFERROR(IF(ISNUMBER('Procytrat 2001'!F407),'Procytrat 2001'!F407,IF(ISNUMBER(SEARCH("12",'Procytrat 2001'!F407)),EDATE(AB9905,12),IF(ISNUMBER(SEARCH("6",'Procytrat 2001'!F407)),EDATE(AB9905,6),IF(ISNUMBER(SEARCH("3",'Procytrat 2001'!F407)),EDATE(AB9905,3),DATEVALUE('Procytrat 2001'!F407))))),""))</f>
        <v/>
      </c>
      <c r="AM9905" t="str">
        <f t="shared" ca="1" si="953"/>
        <v/>
      </c>
    </row>
    <row r="9906" spans="27:39" x14ac:dyDescent="0.3">
      <c r="AA9906" t="str">
        <f>IF(COUNTA('Procytrat 2001'!E408,'Procytrat 2001'!D408,'Procytrat 2001'!C408)&gt;0,"2001","")</f>
        <v/>
      </c>
      <c r="AB9906" t="str">
        <f>IFERROR(IF(ISNUMBER('Procytrat 2001'!E408),'Procytrat 2001'!E408,DATEVALUE('Procytrat 2001'!E408)),"")</f>
        <v/>
      </c>
      <c r="AC9906" t="str">
        <f>IF(AA9906="","",'Procytrat 2001'!D408)</f>
        <v/>
      </c>
      <c r="AD9906" t="str">
        <f>IF(AA9906="","",IFERROR(1*'Procytrat 2001'!C408,IFERROR(_xludf.NUMBERVALUE('Procytrat 2001'!C408,".",","),IFERROR(_xludf.NUMBERVALUE('Procytrat 2001'!C408,",","."),0))))</f>
        <v/>
      </c>
      <c r="AE9906" t="str">
        <f>IF(AA9906="","",'Procytrat 2001'!N408)</f>
        <v/>
      </c>
      <c r="AF9906">
        <f t="shared" si="948"/>
        <v>0</v>
      </c>
      <c r="AG9906" t="str">
        <f t="shared" si="949"/>
        <v/>
      </c>
      <c r="AH9906" t="str">
        <f t="shared" si="950"/>
        <v/>
      </c>
      <c r="AI9906">
        <f t="shared" si="951"/>
        <v>0</v>
      </c>
      <c r="AJ9906">
        <f t="shared" si="952"/>
        <v>0</v>
      </c>
      <c r="AK9906">
        <v>0</v>
      </c>
      <c r="AL9906" t="str">
        <f>IF(AA9906="","",IFERROR(IF(ISNUMBER('Procytrat 2001'!F408),'Procytrat 2001'!F408,IF(ISNUMBER(SEARCH("12",'Procytrat 2001'!F408)),EDATE(AB9906,12),IF(ISNUMBER(SEARCH("6",'Procytrat 2001'!F408)),EDATE(AB9906,6),IF(ISNUMBER(SEARCH("3",'Procytrat 2001'!F408)),EDATE(AB9906,3),DATEVALUE('Procytrat 2001'!F408))))),""))</f>
        <v/>
      </c>
      <c r="AM9906" t="str">
        <f t="shared" ca="1" si="953"/>
        <v/>
      </c>
    </row>
    <row r="9907" spans="27:39" x14ac:dyDescent="0.3">
      <c r="AA9907" t="str">
        <f>IF(COUNTA('Procytrat 2001'!E409,'Procytrat 2001'!D409,'Procytrat 2001'!C409)&gt;0,"2001","")</f>
        <v/>
      </c>
      <c r="AB9907" t="str">
        <f>IFERROR(IF(ISNUMBER('Procytrat 2001'!E409),'Procytrat 2001'!E409,DATEVALUE('Procytrat 2001'!E409)),"")</f>
        <v/>
      </c>
      <c r="AC9907" t="str">
        <f>IF(AA9907="","",'Procytrat 2001'!D409)</f>
        <v/>
      </c>
      <c r="AD9907" t="str">
        <f>IF(AA9907="","",IFERROR(1*'Procytrat 2001'!C409,IFERROR(_xludf.NUMBERVALUE('Procytrat 2001'!C409,".",","),IFERROR(_xludf.NUMBERVALUE('Procytrat 2001'!C409,",","."),0))))</f>
        <v/>
      </c>
      <c r="AE9907" t="str">
        <f>IF(AA9907="","",'Procytrat 2001'!N409)</f>
        <v/>
      </c>
      <c r="AF9907">
        <f t="shared" si="948"/>
        <v>0</v>
      </c>
      <c r="AG9907" t="str">
        <f t="shared" si="949"/>
        <v/>
      </c>
      <c r="AH9907" t="str">
        <f t="shared" si="950"/>
        <v/>
      </c>
      <c r="AI9907">
        <f t="shared" si="951"/>
        <v>0</v>
      </c>
      <c r="AJ9907">
        <f t="shared" si="952"/>
        <v>0</v>
      </c>
      <c r="AK9907">
        <v>0</v>
      </c>
      <c r="AL9907" t="str">
        <f>IF(AA9907="","",IFERROR(IF(ISNUMBER('Procytrat 2001'!F409),'Procytrat 2001'!F409,IF(ISNUMBER(SEARCH("12",'Procytrat 2001'!F409)),EDATE(AB9907,12),IF(ISNUMBER(SEARCH("6",'Procytrat 2001'!F409)),EDATE(AB9907,6),IF(ISNUMBER(SEARCH("3",'Procytrat 2001'!F409)),EDATE(AB9907,3),DATEVALUE('Procytrat 2001'!F409))))),""))</f>
        <v/>
      </c>
      <c r="AM9907" t="str">
        <f t="shared" ca="1" si="953"/>
        <v/>
      </c>
    </row>
    <row r="9908" spans="27:39" x14ac:dyDescent="0.3">
      <c r="AA9908" t="str">
        <f>IF(COUNTA('Procytrat 2001'!E410,'Procytrat 2001'!D410,'Procytrat 2001'!C410)&gt;0,"2001","")</f>
        <v/>
      </c>
      <c r="AB9908" t="str">
        <f>IFERROR(IF(ISNUMBER('Procytrat 2001'!E410),'Procytrat 2001'!E410,DATEVALUE('Procytrat 2001'!E410)),"")</f>
        <v/>
      </c>
      <c r="AC9908" t="str">
        <f>IF(AA9908="","",'Procytrat 2001'!D410)</f>
        <v/>
      </c>
      <c r="AD9908" t="str">
        <f>IF(AA9908="","",IFERROR(1*'Procytrat 2001'!C410,IFERROR(_xludf.NUMBERVALUE('Procytrat 2001'!C410,".",","),IFERROR(_xludf.NUMBERVALUE('Procytrat 2001'!C410,",","."),0))))</f>
        <v/>
      </c>
      <c r="AE9908" t="str">
        <f>IF(AA9908="","",'Procytrat 2001'!N410)</f>
        <v/>
      </c>
      <c r="AF9908">
        <f t="shared" si="948"/>
        <v>0</v>
      </c>
      <c r="AG9908" t="str">
        <f t="shared" si="949"/>
        <v/>
      </c>
      <c r="AH9908" t="str">
        <f t="shared" si="950"/>
        <v/>
      </c>
      <c r="AI9908">
        <f t="shared" si="951"/>
        <v>0</v>
      </c>
      <c r="AJ9908">
        <f t="shared" si="952"/>
        <v>0</v>
      </c>
      <c r="AK9908">
        <v>0</v>
      </c>
      <c r="AL9908" t="str">
        <f>IF(AA9908="","",IFERROR(IF(ISNUMBER('Procytrat 2001'!F410),'Procytrat 2001'!F410,IF(ISNUMBER(SEARCH("12",'Procytrat 2001'!F410)),EDATE(AB9908,12),IF(ISNUMBER(SEARCH("6",'Procytrat 2001'!F410)),EDATE(AB9908,6),IF(ISNUMBER(SEARCH("3",'Procytrat 2001'!F410)),EDATE(AB9908,3),DATEVALUE('Procytrat 2001'!F410))))),""))</f>
        <v/>
      </c>
      <c r="AM9908" t="str">
        <f t="shared" ca="1" si="953"/>
        <v/>
      </c>
    </row>
    <row r="9909" spans="27:39" x14ac:dyDescent="0.3">
      <c r="AA9909" t="str">
        <f>IF(COUNTA('Procytrat 2001'!E411,'Procytrat 2001'!D411,'Procytrat 2001'!C411)&gt;0,"2001","")</f>
        <v/>
      </c>
      <c r="AB9909" t="str">
        <f>IFERROR(IF(ISNUMBER('Procytrat 2001'!E411),'Procytrat 2001'!E411,DATEVALUE('Procytrat 2001'!E411)),"")</f>
        <v/>
      </c>
      <c r="AC9909" t="str">
        <f>IF(AA9909="","",'Procytrat 2001'!D411)</f>
        <v/>
      </c>
      <c r="AD9909" t="str">
        <f>IF(AA9909="","",IFERROR(1*'Procytrat 2001'!C411,IFERROR(_xludf.NUMBERVALUE('Procytrat 2001'!C411,".",","),IFERROR(_xludf.NUMBERVALUE('Procytrat 2001'!C411,",","."),0))))</f>
        <v/>
      </c>
      <c r="AE9909" t="str">
        <f>IF(AA9909="","",'Procytrat 2001'!N411)</f>
        <v/>
      </c>
      <c r="AF9909">
        <f t="shared" si="948"/>
        <v>0</v>
      </c>
      <c r="AG9909" t="str">
        <f t="shared" si="949"/>
        <v/>
      </c>
      <c r="AH9909" t="str">
        <f t="shared" si="950"/>
        <v/>
      </c>
      <c r="AI9909">
        <f t="shared" si="951"/>
        <v>0</v>
      </c>
      <c r="AJ9909">
        <f t="shared" si="952"/>
        <v>0</v>
      </c>
      <c r="AK9909">
        <v>0</v>
      </c>
      <c r="AL9909" t="str">
        <f>IF(AA9909="","",IFERROR(IF(ISNUMBER('Procytrat 2001'!F411),'Procytrat 2001'!F411,IF(ISNUMBER(SEARCH("12",'Procytrat 2001'!F411)),EDATE(AB9909,12),IF(ISNUMBER(SEARCH("6",'Procytrat 2001'!F411)),EDATE(AB9909,6),IF(ISNUMBER(SEARCH("3",'Procytrat 2001'!F411)),EDATE(AB9909,3),DATEVALUE('Procytrat 2001'!F411))))),""))</f>
        <v/>
      </c>
      <c r="AM9909" t="str">
        <f t="shared" ca="1" si="953"/>
        <v/>
      </c>
    </row>
    <row r="9910" spans="27:39" x14ac:dyDescent="0.3">
      <c r="AA9910" t="str">
        <f>IF(COUNTA('Procytrat 2001'!E412,'Procytrat 2001'!D412,'Procytrat 2001'!C412)&gt;0,"2001","")</f>
        <v/>
      </c>
      <c r="AB9910" t="str">
        <f>IFERROR(IF(ISNUMBER('Procytrat 2001'!E412),'Procytrat 2001'!E412,DATEVALUE('Procytrat 2001'!E412)),"")</f>
        <v/>
      </c>
      <c r="AC9910" t="str">
        <f>IF(AA9910="","",'Procytrat 2001'!D412)</f>
        <v/>
      </c>
      <c r="AD9910" t="str">
        <f>IF(AA9910="","",IFERROR(1*'Procytrat 2001'!C412,IFERROR(_xludf.NUMBERVALUE('Procytrat 2001'!C412,".",","),IFERROR(_xludf.NUMBERVALUE('Procytrat 2001'!C412,",","."),0))))</f>
        <v/>
      </c>
      <c r="AE9910" t="str">
        <f>IF(AA9910="","",'Procytrat 2001'!N412)</f>
        <v/>
      </c>
      <c r="AF9910">
        <f t="shared" si="948"/>
        <v>0</v>
      </c>
      <c r="AG9910" t="str">
        <f t="shared" si="949"/>
        <v/>
      </c>
      <c r="AH9910" t="str">
        <f t="shared" si="950"/>
        <v/>
      </c>
      <c r="AI9910">
        <f t="shared" si="951"/>
        <v>0</v>
      </c>
      <c r="AJ9910">
        <f t="shared" si="952"/>
        <v>0</v>
      </c>
      <c r="AK9910">
        <v>0</v>
      </c>
      <c r="AL9910" t="str">
        <f>IF(AA9910="","",IFERROR(IF(ISNUMBER('Procytrat 2001'!F412),'Procytrat 2001'!F412,IF(ISNUMBER(SEARCH("12",'Procytrat 2001'!F412)),EDATE(AB9910,12),IF(ISNUMBER(SEARCH("6",'Procytrat 2001'!F412)),EDATE(AB9910,6),IF(ISNUMBER(SEARCH("3",'Procytrat 2001'!F412)),EDATE(AB9910,3),DATEVALUE('Procytrat 2001'!F412))))),""))</f>
        <v/>
      </c>
      <c r="AM9910" t="str">
        <f t="shared" ca="1" si="953"/>
        <v/>
      </c>
    </row>
    <row r="9911" spans="27:39" x14ac:dyDescent="0.3">
      <c r="AA9911" t="str">
        <f>IF(COUNTA('Procytrat 2001'!E413,'Procytrat 2001'!D413,'Procytrat 2001'!C413)&gt;0,"2001","")</f>
        <v/>
      </c>
      <c r="AB9911" t="str">
        <f>IFERROR(IF(ISNUMBER('Procytrat 2001'!E413),'Procytrat 2001'!E413,DATEVALUE('Procytrat 2001'!E413)),"")</f>
        <v/>
      </c>
      <c r="AC9911" t="str">
        <f>IF(AA9911="","",'Procytrat 2001'!D413)</f>
        <v/>
      </c>
      <c r="AD9911" t="str">
        <f>IF(AA9911="","",IFERROR(1*'Procytrat 2001'!C413,IFERROR(_xludf.NUMBERVALUE('Procytrat 2001'!C413,".",","),IFERROR(_xludf.NUMBERVALUE('Procytrat 2001'!C413,",","."),0))))</f>
        <v/>
      </c>
      <c r="AE9911" t="str">
        <f>IF(AA9911="","",'Procytrat 2001'!N413)</f>
        <v/>
      </c>
      <c r="AF9911">
        <f t="shared" si="948"/>
        <v>0</v>
      </c>
      <c r="AG9911" t="str">
        <f t="shared" si="949"/>
        <v/>
      </c>
      <c r="AH9911" t="str">
        <f t="shared" si="950"/>
        <v/>
      </c>
      <c r="AI9911">
        <f t="shared" si="951"/>
        <v>0</v>
      </c>
      <c r="AJ9911">
        <f t="shared" si="952"/>
        <v>0</v>
      </c>
      <c r="AK9911">
        <v>0</v>
      </c>
      <c r="AL9911" t="str">
        <f>IF(AA9911="","",IFERROR(IF(ISNUMBER('Procytrat 2001'!F413),'Procytrat 2001'!F413,IF(ISNUMBER(SEARCH("12",'Procytrat 2001'!F413)),EDATE(AB9911,12),IF(ISNUMBER(SEARCH("6",'Procytrat 2001'!F413)),EDATE(AB9911,6),IF(ISNUMBER(SEARCH("3",'Procytrat 2001'!F413)),EDATE(AB9911,3),DATEVALUE('Procytrat 2001'!F413))))),""))</f>
        <v/>
      </c>
      <c r="AM9911" t="str">
        <f t="shared" ca="1" si="953"/>
        <v/>
      </c>
    </row>
    <row r="9912" spans="27:39" x14ac:dyDescent="0.3">
      <c r="AA9912" t="str">
        <f>IF(COUNTA('Procytrat 2001'!E414,'Procytrat 2001'!D414,'Procytrat 2001'!C414)&gt;0,"2001","")</f>
        <v/>
      </c>
      <c r="AB9912" t="str">
        <f>IFERROR(IF(ISNUMBER('Procytrat 2001'!E414),'Procytrat 2001'!E414,DATEVALUE('Procytrat 2001'!E414)),"")</f>
        <v/>
      </c>
      <c r="AC9912" t="str">
        <f>IF(AA9912="","",'Procytrat 2001'!D414)</f>
        <v/>
      </c>
      <c r="AD9912" t="str">
        <f>IF(AA9912="","",IFERROR(1*'Procytrat 2001'!C414,IFERROR(_xludf.NUMBERVALUE('Procytrat 2001'!C414,".",","),IFERROR(_xludf.NUMBERVALUE('Procytrat 2001'!C414,",","."),0))))</f>
        <v/>
      </c>
      <c r="AE9912" t="str">
        <f>IF(AA9912="","",'Procytrat 2001'!N414)</f>
        <v/>
      </c>
      <c r="AF9912">
        <f t="shared" si="948"/>
        <v>0</v>
      </c>
      <c r="AG9912" t="str">
        <f t="shared" si="949"/>
        <v/>
      </c>
      <c r="AH9912" t="str">
        <f t="shared" si="950"/>
        <v/>
      </c>
      <c r="AI9912">
        <f t="shared" si="951"/>
        <v>0</v>
      </c>
      <c r="AJ9912">
        <f t="shared" si="952"/>
        <v>0</v>
      </c>
      <c r="AK9912">
        <v>0</v>
      </c>
      <c r="AL9912" t="str">
        <f>IF(AA9912="","",IFERROR(IF(ISNUMBER('Procytrat 2001'!F414),'Procytrat 2001'!F414,IF(ISNUMBER(SEARCH("12",'Procytrat 2001'!F414)),EDATE(AB9912,12),IF(ISNUMBER(SEARCH("6",'Procytrat 2001'!F414)),EDATE(AB9912,6),IF(ISNUMBER(SEARCH("3",'Procytrat 2001'!F414)),EDATE(AB9912,3),DATEVALUE('Procytrat 2001'!F414))))),""))</f>
        <v/>
      </c>
      <c r="AM9912" t="str">
        <f t="shared" ca="1" si="953"/>
        <v/>
      </c>
    </row>
    <row r="9913" spans="27:39" x14ac:dyDescent="0.3">
      <c r="AA9913" t="str">
        <f>IF(COUNTA('Procytrat 2001'!E415,'Procytrat 2001'!D415,'Procytrat 2001'!C415)&gt;0,"2001","")</f>
        <v/>
      </c>
      <c r="AB9913" t="str">
        <f>IFERROR(IF(ISNUMBER('Procytrat 2001'!E415),'Procytrat 2001'!E415,DATEVALUE('Procytrat 2001'!E415)),"")</f>
        <v/>
      </c>
      <c r="AC9913" t="str">
        <f>IF(AA9913="","",'Procytrat 2001'!D415)</f>
        <v/>
      </c>
      <c r="AD9913" t="str">
        <f>IF(AA9913="","",IFERROR(1*'Procytrat 2001'!C415,IFERROR(_xludf.NUMBERVALUE('Procytrat 2001'!C415,".",","),IFERROR(_xludf.NUMBERVALUE('Procytrat 2001'!C415,",","."),0))))</f>
        <v/>
      </c>
      <c r="AE9913" t="str">
        <f>IF(AA9913="","",'Procytrat 2001'!N415)</f>
        <v/>
      </c>
      <c r="AF9913">
        <f t="shared" si="948"/>
        <v>0</v>
      </c>
      <c r="AG9913" t="str">
        <f t="shared" si="949"/>
        <v/>
      </c>
      <c r="AH9913" t="str">
        <f t="shared" si="950"/>
        <v/>
      </c>
      <c r="AI9913">
        <f t="shared" si="951"/>
        <v>0</v>
      </c>
      <c r="AJ9913">
        <f t="shared" si="952"/>
        <v>0</v>
      </c>
      <c r="AK9913">
        <v>0</v>
      </c>
      <c r="AL9913" t="str">
        <f>IF(AA9913="","",IFERROR(IF(ISNUMBER('Procytrat 2001'!F415),'Procytrat 2001'!F415,IF(ISNUMBER(SEARCH("12",'Procytrat 2001'!F415)),EDATE(AB9913,12),IF(ISNUMBER(SEARCH("6",'Procytrat 2001'!F415)),EDATE(AB9913,6),IF(ISNUMBER(SEARCH("3",'Procytrat 2001'!F415)),EDATE(AB9913,3),DATEVALUE('Procytrat 2001'!F415))))),""))</f>
        <v/>
      </c>
      <c r="AM9913" t="str">
        <f t="shared" ca="1" si="953"/>
        <v/>
      </c>
    </row>
    <row r="9914" spans="27:39" x14ac:dyDescent="0.3">
      <c r="AA9914" t="str">
        <f>IF(COUNTA('Procytrat 2001'!E416,'Procytrat 2001'!D416,'Procytrat 2001'!C416)&gt;0,"2001","")</f>
        <v/>
      </c>
      <c r="AB9914" t="str">
        <f>IFERROR(IF(ISNUMBER('Procytrat 2001'!E416),'Procytrat 2001'!E416,DATEVALUE('Procytrat 2001'!E416)),"")</f>
        <v/>
      </c>
      <c r="AC9914" t="str">
        <f>IF(AA9914="","",'Procytrat 2001'!D416)</f>
        <v/>
      </c>
      <c r="AD9914" t="str">
        <f>IF(AA9914="","",IFERROR(1*'Procytrat 2001'!C416,IFERROR(_xludf.NUMBERVALUE('Procytrat 2001'!C416,".",","),IFERROR(_xludf.NUMBERVALUE('Procytrat 2001'!C416,",","."),0))))</f>
        <v/>
      </c>
      <c r="AE9914" t="str">
        <f>IF(AA9914="","",'Procytrat 2001'!N416)</f>
        <v/>
      </c>
      <c r="AF9914">
        <f t="shared" si="948"/>
        <v>0</v>
      </c>
      <c r="AG9914" t="str">
        <f t="shared" si="949"/>
        <v/>
      </c>
      <c r="AH9914" t="str">
        <f t="shared" si="950"/>
        <v/>
      </c>
      <c r="AI9914">
        <f t="shared" si="951"/>
        <v>0</v>
      </c>
      <c r="AJ9914">
        <f t="shared" si="952"/>
        <v>0</v>
      </c>
      <c r="AK9914">
        <v>0</v>
      </c>
      <c r="AL9914" t="str">
        <f>IF(AA9914="","",IFERROR(IF(ISNUMBER('Procytrat 2001'!F416),'Procytrat 2001'!F416,IF(ISNUMBER(SEARCH("12",'Procytrat 2001'!F416)),EDATE(AB9914,12),IF(ISNUMBER(SEARCH("6",'Procytrat 2001'!F416)),EDATE(AB9914,6),IF(ISNUMBER(SEARCH("3",'Procytrat 2001'!F416)),EDATE(AB9914,3),DATEVALUE('Procytrat 2001'!F416))))),""))</f>
        <v/>
      </c>
      <c r="AM9914" t="str">
        <f t="shared" ca="1" si="953"/>
        <v/>
      </c>
    </row>
    <row r="9915" spans="27:39" x14ac:dyDescent="0.3">
      <c r="AA9915" t="str">
        <f>IF(COUNTA('Procytrat 2001'!E417,'Procytrat 2001'!D417,'Procytrat 2001'!C417)&gt;0,"2001","")</f>
        <v/>
      </c>
      <c r="AB9915" t="str">
        <f>IFERROR(IF(ISNUMBER('Procytrat 2001'!E417),'Procytrat 2001'!E417,DATEVALUE('Procytrat 2001'!E417)),"")</f>
        <v/>
      </c>
      <c r="AC9915" t="str">
        <f>IF(AA9915="","",'Procytrat 2001'!D417)</f>
        <v/>
      </c>
      <c r="AD9915" t="str">
        <f>IF(AA9915="","",IFERROR(1*'Procytrat 2001'!C417,IFERROR(_xludf.NUMBERVALUE('Procytrat 2001'!C417,".",","),IFERROR(_xludf.NUMBERVALUE('Procytrat 2001'!C417,",","."),0))))</f>
        <v/>
      </c>
      <c r="AE9915" t="str">
        <f>IF(AA9915="","",'Procytrat 2001'!N417)</f>
        <v/>
      </c>
      <c r="AF9915">
        <f t="shared" si="948"/>
        <v>0</v>
      </c>
      <c r="AG9915" t="str">
        <f t="shared" si="949"/>
        <v/>
      </c>
      <c r="AH9915" t="str">
        <f t="shared" si="950"/>
        <v/>
      </c>
      <c r="AI9915">
        <f t="shared" si="951"/>
        <v>0</v>
      </c>
      <c r="AJ9915">
        <f t="shared" si="952"/>
        <v>0</v>
      </c>
      <c r="AK9915">
        <v>0</v>
      </c>
      <c r="AL9915" t="str">
        <f>IF(AA9915="","",IFERROR(IF(ISNUMBER('Procytrat 2001'!F417),'Procytrat 2001'!F417,IF(ISNUMBER(SEARCH("12",'Procytrat 2001'!F417)),EDATE(AB9915,12),IF(ISNUMBER(SEARCH("6",'Procytrat 2001'!F417)),EDATE(AB9915,6),IF(ISNUMBER(SEARCH("3",'Procytrat 2001'!F417)),EDATE(AB9915,3),DATEVALUE('Procytrat 2001'!F417))))),""))</f>
        <v/>
      </c>
      <c r="AM9915" t="str">
        <f t="shared" ca="1" si="953"/>
        <v/>
      </c>
    </row>
    <row r="9916" spans="27:39" x14ac:dyDescent="0.3">
      <c r="AA9916" t="str">
        <f>IF(COUNTA('Procytrat 2001'!E418,'Procytrat 2001'!D418,'Procytrat 2001'!C418)&gt;0,"2001","")</f>
        <v/>
      </c>
      <c r="AB9916" t="str">
        <f>IFERROR(IF(ISNUMBER('Procytrat 2001'!E418),'Procytrat 2001'!E418,DATEVALUE('Procytrat 2001'!E418)),"")</f>
        <v/>
      </c>
      <c r="AC9916" t="str">
        <f>IF(AA9916="","",'Procytrat 2001'!D418)</f>
        <v/>
      </c>
      <c r="AD9916" t="str">
        <f>IF(AA9916="","",IFERROR(1*'Procytrat 2001'!C418,IFERROR(_xludf.NUMBERVALUE('Procytrat 2001'!C418,".",","),IFERROR(_xludf.NUMBERVALUE('Procytrat 2001'!C418,",","."),0))))</f>
        <v/>
      </c>
      <c r="AE9916" t="str">
        <f>IF(AA9916="","",'Procytrat 2001'!N418)</f>
        <v/>
      </c>
      <c r="AF9916">
        <f t="shared" si="948"/>
        <v>0</v>
      </c>
      <c r="AG9916" t="str">
        <f t="shared" si="949"/>
        <v/>
      </c>
      <c r="AH9916" t="str">
        <f t="shared" si="950"/>
        <v/>
      </c>
      <c r="AI9916">
        <f t="shared" si="951"/>
        <v>0</v>
      </c>
      <c r="AJ9916">
        <f t="shared" si="952"/>
        <v>0</v>
      </c>
      <c r="AK9916">
        <v>0</v>
      </c>
      <c r="AL9916" t="str">
        <f>IF(AA9916="","",IFERROR(IF(ISNUMBER('Procytrat 2001'!F418),'Procytrat 2001'!F418,IF(ISNUMBER(SEARCH("12",'Procytrat 2001'!F418)),EDATE(AB9916,12),IF(ISNUMBER(SEARCH("6",'Procytrat 2001'!F418)),EDATE(AB9916,6),IF(ISNUMBER(SEARCH("3",'Procytrat 2001'!F418)),EDATE(AB9916,3),DATEVALUE('Procytrat 2001'!F418))))),""))</f>
        <v/>
      </c>
      <c r="AM9916" t="str">
        <f t="shared" ca="1" si="953"/>
        <v/>
      </c>
    </row>
    <row r="9917" spans="27:39" x14ac:dyDescent="0.3">
      <c r="AA9917" t="str">
        <f>IF(COUNTA('Procytrat 2001'!E419,'Procytrat 2001'!D419,'Procytrat 2001'!C419)&gt;0,"2001","")</f>
        <v/>
      </c>
      <c r="AB9917" t="str">
        <f>IFERROR(IF(ISNUMBER('Procytrat 2001'!E419),'Procytrat 2001'!E419,DATEVALUE('Procytrat 2001'!E419)),"")</f>
        <v/>
      </c>
      <c r="AC9917" t="str">
        <f>IF(AA9917="","",'Procytrat 2001'!D419)</f>
        <v/>
      </c>
      <c r="AD9917" t="str">
        <f>IF(AA9917="","",IFERROR(1*'Procytrat 2001'!C419,IFERROR(_xludf.NUMBERVALUE('Procytrat 2001'!C419,".",","),IFERROR(_xludf.NUMBERVALUE('Procytrat 2001'!C419,",","."),0))))</f>
        <v/>
      </c>
      <c r="AE9917" t="str">
        <f>IF(AA9917="","",'Procytrat 2001'!N419)</f>
        <v/>
      </c>
      <c r="AF9917">
        <f t="shared" si="948"/>
        <v>0</v>
      </c>
      <c r="AG9917" t="str">
        <f t="shared" si="949"/>
        <v/>
      </c>
      <c r="AH9917" t="str">
        <f t="shared" si="950"/>
        <v/>
      </c>
      <c r="AI9917">
        <f t="shared" si="951"/>
        <v>0</v>
      </c>
      <c r="AJ9917">
        <f t="shared" si="952"/>
        <v>0</v>
      </c>
      <c r="AK9917">
        <v>0</v>
      </c>
      <c r="AL9917" t="str">
        <f>IF(AA9917="","",IFERROR(IF(ISNUMBER('Procytrat 2001'!F419),'Procytrat 2001'!F419,IF(ISNUMBER(SEARCH("12",'Procytrat 2001'!F419)),EDATE(AB9917,12),IF(ISNUMBER(SEARCH("6",'Procytrat 2001'!F419)),EDATE(AB9917,6),IF(ISNUMBER(SEARCH("3",'Procytrat 2001'!F419)),EDATE(AB9917,3),DATEVALUE('Procytrat 2001'!F419))))),""))</f>
        <v/>
      </c>
      <c r="AM9917" t="str">
        <f t="shared" ca="1" si="953"/>
        <v/>
      </c>
    </row>
    <row r="9918" spans="27:39" x14ac:dyDescent="0.3">
      <c r="AA9918" t="str">
        <f>IF(COUNTA('Procytrat 2001'!E420,'Procytrat 2001'!D420,'Procytrat 2001'!C420)&gt;0,"2001","")</f>
        <v/>
      </c>
      <c r="AB9918" t="str">
        <f>IFERROR(IF(ISNUMBER('Procytrat 2001'!E420),'Procytrat 2001'!E420,DATEVALUE('Procytrat 2001'!E420)),"")</f>
        <v/>
      </c>
      <c r="AC9918" t="str">
        <f>IF(AA9918="","",'Procytrat 2001'!D420)</f>
        <v/>
      </c>
      <c r="AD9918" t="str">
        <f>IF(AA9918="","",IFERROR(1*'Procytrat 2001'!C420,IFERROR(_xludf.NUMBERVALUE('Procytrat 2001'!C420,".",","),IFERROR(_xludf.NUMBERVALUE('Procytrat 2001'!C420,",","."),0))))</f>
        <v/>
      </c>
      <c r="AE9918" t="str">
        <f>IF(AA9918="","",'Procytrat 2001'!N420)</f>
        <v/>
      </c>
      <c r="AF9918">
        <f t="shared" si="948"/>
        <v>0</v>
      </c>
      <c r="AG9918" t="str">
        <f t="shared" si="949"/>
        <v/>
      </c>
      <c r="AH9918" t="str">
        <f t="shared" si="950"/>
        <v/>
      </c>
      <c r="AI9918">
        <f t="shared" si="951"/>
        <v>0</v>
      </c>
      <c r="AJ9918">
        <f t="shared" si="952"/>
        <v>0</v>
      </c>
      <c r="AK9918">
        <v>0</v>
      </c>
      <c r="AL9918" t="str">
        <f>IF(AA9918="","",IFERROR(IF(ISNUMBER('Procytrat 2001'!F420),'Procytrat 2001'!F420,IF(ISNUMBER(SEARCH("12",'Procytrat 2001'!F420)),EDATE(AB9918,12),IF(ISNUMBER(SEARCH("6",'Procytrat 2001'!F420)),EDATE(AB9918,6),IF(ISNUMBER(SEARCH("3",'Procytrat 2001'!F420)),EDATE(AB9918,3),DATEVALUE('Procytrat 2001'!F420))))),""))</f>
        <v/>
      </c>
      <c r="AM9918" t="str">
        <f t="shared" ca="1" si="953"/>
        <v/>
      </c>
    </row>
    <row r="9919" spans="27:39" x14ac:dyDescent="0.3">
      <c r="AA9919" t="str">
        <f>IF(COUNTA('Procytrat 2001'!E421,'Procytrat 2001'!D421,'Procytrat 2001'!C421)&gt;0,"2001","")</f>
        <v/>
      </c>
      <c r="AB9919" t="str">
        <f>IFERROR(IF(ISNUMBER('Procytrat 2001'!E421),'Procytrat 2001'!E421,DATEVALUE('Procytrat 2001'!E421)),"")</f>
        <v/>
      </c>
      <c r="AC9919" t="str">
        <f>IF(AA9919="","",'Procytrat 2001'!D421)</f>
        <v/>
      </c>
      <c r="AD9919" t="str">
        <f>IF(AA9919="","",IFERROR(1*'Procytrat 2001'!C421,IFERROR(_xludf.NUMBERVALUE('Procytrat 2001'!C421,".",","),IFERROR(_xludf.NUMBERVALUE('Procytrat 2001'!C421,",","."),0))))</f>
        <v/>
      </c>
      <c r="AE9919" t="str">
        <f>IF(AA9919="","",'Procytrat 2001'!N421)</f>
        <v/>
      </c>
      <c r="AF9919">
        <f t="shared" si="948"/>
        <v>0</v>
      </c>
      <c r="AG9919" t="str">
        <f t="shared" si="949"/>
        <v/>
      </c>
      <c r="AH9919" t="str">
        <f t="shared" si="950"/>
        <v/>
      </c>
      <c r="AI9919">
        <f t="shared" si="951"/>
        <v>0</v>
      </c>
      <c r="AJ9919">
        <f t="shared" si="952"/>
        <v>0</v>
      </c>
      <c r="AK9919">
        <v>0</v>
      </c>
      <c r="AL9919" t="str">
        <f>IF(AA9919="","",IFERROR(IF(ISNUMBER('Procytrat 2001'!F421),'Procytrat 2001'!F421,IF(ISNUMBER(SEARCH("12",'Procytrat 2001'!F421)),EDATE(AB9919,12),IF(ISNUMBER(SEARCH("6",'Procytrat 2001'!F421)),EDATE(AB9919,6),IF(ISNUMBER(SEARCH("3",'Procytrat 2001'!F421)),EDATE(AB9919,3),DATEVALUE('Procytrat 2001'!F421))))),""))</f>
        <v/>
      </c>
      <c r="AM9919" t="str">
        <f t="shared" ca="1" si="953"/>
        <v/>
      </c>
    </row>
    <row r="9920" spans="27:39" x14ac:dyDescent="0.3">
      <c r="AA9920" t="str">
        <f>IF(COUNTA('Procytrat 2001'!E422,'Procytrat 2001'!D422,'Procytrat 2001'!C422)&gt;0,"2001","")</f>
        <v/>
      </c>
      <c r="AB9920" t="str">
        <f>IFERROR(IF(ISNUMBER('Procytrat 2001'!E422),'Procytrat 2001'!E422,DATEVALUE('Procytrat 2001'!E422)),"")</f>
        <v/>
      </c>
      <c r="AC9920" t="str">
        <f>IF(AA9920="","",'Procytrat 2001'!D422)</f>
        <v/>
      </c>
      <c r="AD9920" t="str">
        <f>IF(AA9920="","",IFERROR(1*'Procytrat 2001'!C422,IFERROR(_xludf.NUMBERVALUE('Procytrat 2001'!C422,".",","),IFERROR(_xludf.NUMBERVALUE('Procytrat 2001'!C422,",","."),0))))</f>
        <v/>
      </c>
      <c r="AE9920" t="str">
        <f>IF(AA9920="","",'Procytrat 2001'!N422)</f>
        <v/>
      </c>
      <c r="AF9920">
        <f t="shared" si="948"/>
        <v>0</v>
      </c>
      <c r="AG9920" t="str">
        <f t="shared" si="949"/>
        <v/>
      </c>
      <c r="AH9920" t="str">
        <f t="shared" si="950"/>
        <v/>
      </c>
      <c r="AI9920">
        <f t="shared" si="951"/>
        <v>0</v>
      </c>
      <c r="AJ9920">
        <f t="shared" si="952"/>
        <v>0</v>
      </c>
      <c r="AK9920">
        <v>0</v>
      </c>
      <c r="AL9920" t="str">
        <f>IF(AA9920="","",IFERROR(IF(ISNUMBER('Procytrat 2001'!F422),'Procytrat 2001'!F422,IF(ISNUMBER(SEARCH("12",'Procytrat 2001'!F422)),EDATE(AB9920,12),IF(ISNUMBER(SEARCH("6",'Procytrat 2001'!F422)),EDATE(AB9920,6),IF(ISNUMBER(SEARCH("3",'Procytrat 2001'!F422)),EDATE(AB9920,3),DATEVALUE('Procytrat 2001'!F422))))),""))</f>
        <v/>
      </c>
      <c r="AM9920" t="str">
        <f t="shared" ca="1" si="953"/>
        <v/>
      </c>
    </row>
    <row r="9921" spans="27:39" x14ac:dyDescent="0.3">
      <c r="AA9921" t="str">
        <f>IF(COUNTA('Procytrat 2001'!E423,'Procytrat 2001'!D423,'Procytrat 2001'!C423)&gt;0,"2001","")</f>
        <v/>
      </c>
      <c r="AB9921" t="str">
        <f>IFERROR(IF(ISNUMBER('Procytrat 2001'!E423),'Procytrat 2001'!E423,DATEVALUE('Procytrat 2001'!E423)),"")</f>
        <v/>
      </c>
      <c r="AC9921" t="str">
        <f>IF(AA9921="","",'Procytrat 2001'!D423)</f>
        <v/>
      </c>
      <c r="AD9921" t="str">
        <f>IF(AA9921="","",IFERROR(1*'Procytrat 2001'!C423,IFERROR(_xludf.NUMBERVALUE('Procytrat 2001'!C423,".",","),IFERROR(_xludf.NUMBERVALUE('Procytrat 2001'!C423,",","."),0))))</f>
        <v/>
      </c>
      <c r="AE9921" t="str">
        <f>IF(AA9921="","",'Procytrat 2001'!N423)</f>
        <v/>
      </c>
      <c r="AF9921">
        <f t="shared" si="948"/>
        <v>0</v>
      </c>
      <c r="AG9921" t="str">
        <f t="shared" si="949"/>
        <v/>
      </c>
      <c r="AH9921" t="str">
        <f t="shared" si="950"/>
        <v/>
      </c>
      <c r="AI9921">
        <f t="shared" si="951"/>
        <v>0</v>
      </c>
      <c r="AJ9921">
        <f t="shared" si="952"/>
        <v>0</v>
      </c>
      <c r="AK9921">
        <v>0</v>
      </c>
      <c r="AL9921" t="str">
        <f>IF(AA9921="","",IFERROR(IF(ISNUMBER('Procytrat 2001'!F423),'Procytrat 2001'!F423,IF(ISNUMBER(SEARCH("12",'Procytrat 2001'!F423)),EDATE(AB9921,12),IF(ISNUMBER(SEARCH("6",'Procytrat 2001'!F423)),EDATE(AB9921,6),IF(ISNUMBER(SEARCH("3",'Procytrat 2001'!F423)),EDATE(AB9921,3),DATEVALUE('Procytrat 2001'!F423))))),""))</f>
        <v/>
      </c>
      <c r="AM9921" t="str">
        <f t="shared" ca="1" si="953"/>
        <v/>
      </c>
    </row>
    <row r="9922" spans="27:39" x14ac:dyDescent="0.3">
      <c r="AA9922" t="str">
        <f>IF(COUNTA('Procytrat 2001'!E424,'Procytrat 2001'!D424,'Procytrat 2001'!C424)&gt;0,"2001","")</f>
        <v/>
      </c>
      <c r="AB9922" t="str">
        <f>IFERROR(IF(ISNUMBER('Procytrat 2001'!E424),'Procytrat 2001'!E424,DATEVALUE('Procytrat 2001'!E424)),"")</f>
        <v/>
      </c>
      <c r="AC9922" t="str">
        <f>IF(AA9922="","",'Procytrat 2001'!D424)</f>
        <v/>
      </c>
      <c r="AD9922" t="str">
        <f>IF(AA9922="","",IFERROR(1*'Procytrat 2001'!C424,IFERROR(_xludf.NUMBERVALUE('Procytrat 2001'!C424,".",","),IFERROR(_xludf.NUMBERVALUE('Procytrat 2001'!C424,",","."),0))))</f>
        <v/>
      </c>
      <c r="AE9922" t="str">
        <f>IF(AA9922="","",'Procytrat 2001'!N424)</f>
        <v/>
      </c>
      <c r="AF9922">
        <f t="shared" ref="AF9922:AF9985" si="954">IF(AA9922="",0,--ISNUMBER(SEARCH("aprovado",AE9922)))</f>
        <v>0</v>
      </c>
      <c r="AG9922" t="str">
        <f t="shared" ref="AG9922:AG9985" si="955">IF(AB9922="","",YEAR(AB9922))</f>
        <v/>
      </c>
      <c r="AH9922" t="str">
        <f t="shared" ref="AH9922:AH9985" si="956">IF(AB9922="","",MONTH(AB9922))</f>
        <v/>
      </c>
      <c r="AI9922">
        <f t="shared" ref="AI9922:AI9985" si="957">IF(AB9922="",0,AB9922+ROW()/1000000)</f>
        <v>0</v>
      </c>
      <c r="AJ9922">
        <f t="shared" ref="AJ9922:AJ9985" si="958">--(AA9922&lt;&gt;"")</f>
        <v>0</v>
      </c>
      <c r="AK9922">
        <v>0</v>
      </c>
      <c r="AL9922" t="str">
        <f>IF(AA9922="","",IFERROR(IF(ISNUMBER('Procytrat 2001'!F424),'Procytrat 2001'!F424,IF(ISNUMBER(SEARCH("12",'Procytrat 2001'!F424)),EDATE(AB9922,12),IF(ISNUMBER(SEARCH("6",'Procytrat 2001'!F424)),EDATE(AB9922,6),IF(ISNUMBER(SEARCH("3",'Procytrat 2001'!F424)),EDATE(AB9922,3),DATEVALUE('Procytrat 2001'!F424))))),""))</f>
        <v/>
      </c>
      <c r="AM9922" t="str">
        <f t="shared" ref="AM9922:AM9985" ca="1" si="959">IF(AND(AJ9922=1,AL9922&lt;&gt;"",AL9922&gt;=TODAY(),AG9922=$W$3),AL9922+ROW()/1000000,"")</f>
        <v/>
      </c>
    </row>
    <row r="9923" spans="27:39" x14ac:dyDescent="0.3">
      <c r="AA9923" t="str">
        <f>IF(COUNTA('Procytrat 2001'!E425,'Procytrat 2001'!D425,'Procytrat 2001'!C425)&gt;0,"2001","")</f>
        <v/>
      </c>
      <c r="AB9923" t="str">
        <f>IFERROR(IF(ISNUMBER('Procytrat 2001'!E425),'Procytrat 2001'!E425,DATEVALUE('Procytrat 2001'!E425)),"")</f>
        <v/>
      </c>
      <c r="AC9923" t="str">
        <f>IF(AA9923="","",'Procytrat 2001'!D425)</f>
        <v/>
      </c>
      <c r="AD9923" t="str">
        <f>IF(AA9923="","",IFERROR(1*'Procytrat 2001'!C425,IFERROR(_xludf.NUMBERVALUE('Procytrat 2001'!C425,".",","),IFERROR(_xludf.NUMBERVALUE('Procytrat 2001'!C425,",","."),0))))</f>
        <v/>
      </c>
      <c r="AE9923" t="str">
        <f>IF(AA9923="","",'Procytrat 2001'!N425)</f>
        <v/>
      </c>
      <c r="AF9923">
        <f t="shared" si="954"/>
        <v>0</v>
      </c>
      <c r="AG9923" t="str">
        <f t="shared" si="955"/>
        <v/>
      </c>
      <c r="AH9923" t="str">
        <f t="shared" si="956"/>
        <v/>
      </c>
      <c r="AI9923">
        <f t="shared" si="957"/>
        <v>0</v>
      </c>
      <c r="AJ9923">
        <f t="shared" si="958"/>
        <v>0</v>
      </c>
      <c r="AK9923">
        <v>0</v>
      </c>
      <c r="AL9923" t="str">
        <f>IF(AA9923="","",IFERROR(IF(ISNUMBER('Procytrat 2001'!F425),'Procytrat 2001'!F425,IF(ISNUMBER(SEARCH("12",'Procytrat 2001'!F425)),EDATE(AB9923,12),IF(ISNUMBER(SEARCH("6",'Procytrat 2001'!F425)),EDATE(AB9923,6),IF(ISNUMBER(SEARCH("3",'Procytrat 2001'!F425)),EDATE(AB9923,3),DATEVALUE('Procytrat 2001'!F425))))),""))</f>
        <v/>
      </c>
      <c r="AM9923" t="str">
        <f t="shared" ca="1" si="959"/>
        <v/>
      </c>
    </row>
    <row r="9924" spans="27:39" x14ac:dyDescent="0.3">
      <c r="AA9924" t="str">
        <f>IF(COUNTA('Procytrat 2001'!E426,'Procytrat 2001'!D426,'Procytrat 2001'!C426)&gt;0,"2001","")</f>
        <v/>
      </c>
      <c r="AB9924" t="str">
        <f>IFERROR(IF(ISNUMBER('Procytrat 2001'!E426),'Procytrat 2001'!E426,DATEVALUE('Procytrat 2001'!E426)),"")</f>
        <v/>
      </c>
      <c r="AC9924" t="str">
        <f>IF(AA9924="","",'Procytrat 2001'!D426)</f>
        <v/>
      </c>
      <c r="AD9924" t="str">
        <f>IF(AA9924="","",IFERROR(1*'Procytrat 2001'!C426,IFERROR(_xludf.NUMBERVALUE('Procytrat 2001'!C426,".",","),IFERROR(_xludf.NUMBERVALUE('Procytrat 2001'!C426,",","."),0))))</f>
        <v/>
      </c>
      <c r="AE9924" t="str">
        <f>IF(AA9924="","",'Procytrat 2001'!N426)</f>
        <v/>
      </c>
      <c r="AF9924">
        <f t="shared" si="954"/>
        <v>0</v>
      </c>
      <c r="AG9924" t="str">
        <f t="shared" si="955"/>
        <v/>
      </c>
      <c r="AH9924" t="str">
        <f t="shared" si="956"/>
        <v/>
      </c>
      <c r="AI9924">
        <f t="shared" si="957"/>
        <v>0</v>
      </c>
      <c r="AJ9924">
        <f t="shared" si="958"/>
        <v>0</v>
      </c>
      <c r="AK9924">
        <v>0</v>
      </c>
      <c r="AL9924" t="str">
        <f>IF(AA9924="","",IFERROR(IF(ISNUMBER('Procytrat 2001'!F426),'Procytrat 2001'!F426,IF(ISNUMBER(SEARCH("12",'Procytrat 2001'!F426)),EDATE(AB9924,12),IF(ISNUMBER(SEARCH("6",'Procytrat 2001'!F426)),EDATE(AB9924,6),IF(ISNUMBER(SEARCH("3",'Procytrat 2001'!F426)),EDATE(AB9924,3),DATEVALUE('Procytrat 2001'!F426))))),""))</f>
        <v/>
      </c>
      <c r="AM9924" t="str">
        <f t="shared" ca="1" si="959"/>
        <v/>
      </c>
    </row>
    <row r="9925" spans="27:39" x14ac:dyDescent="0.3">
      <c r="AA9925" t="str">
        <f>IF(COUNTA('Procytrat 2001'!E427,'Procytrat 2001'!D427,'Procytrat 2001'!C427)&gt;0,"2001","")</f>
        <v/>
      </c>
      <c r="AB9925" t="str">
        <f>IFERROR(IF(ISNUMBER('Procytrat 2001'!E427),'Procytrat 2001'!E427,DATEVALUE('Procytrat 2001'!E427)),"")</f>
        <v/>
      </c>
      <c r="AC9925" t="str">
        <f>IF(AA9925="","",'Procytrat 2001'!D427)</f>
        <v/>
      </c>
      <c r="AD9925" t="str">
        <f>IF(AA9925="","",IFERROR(1*'Procytrat 2001'!C427,IFERROR(_xludf.NUMBERVALUE('Procytrat 2001'!C427,".",","),IFERROR(_xludf.NUMBERVALUE('Procytrat 2001'!C427,",","."),0))))</f>
        <v/>
      </c>
      <c r="AE9925" t="str">
        <f>IF(AA9925="","",'Procytrat 2001'!N427)</f>
        <v/>
      </c>
      <c r="AF9925">
        <f t="shared" si="954"/>
        <v>0</v>
      </c>
      <c r="AG9925" t="str">
        <f t="shared" si="955"/>
        <v/>
      </c>
      <c r="AH9925" t="str">
        <f t="shared" si="956"/>
        <v/>
      </c>
      <c r="AI9925">
        <f t="shared" si="957"/>
        <v>0</v>
      </c>
      <c r="AJ9925">
        <f t="shared" si="958"/>
        <v>0</v>
      </c>
      <c r="AK9925">
        <v>0</v>
      </c>
      <c r="AL9925" t="str">
        <f>IF(AA9925="","",IFERROR(IF(ISNUMBER('Procytrat 2001'!F427),'Procytrat 2001'!F427,IF(ISNUMBER(SEARCH("12",'Procytrat 2001'!F427)),EDATE(AB9925,12),IF(ISNUMBER(SEARCH("6",'Procytrat 2001'!F427)),EDATE(AB9925,6),IF(ISNUMBER(SEARCH("3",'Procytrat 2001'!F427)),EDATE(AB9925,3),DATEVALUE('Procytrat 2001'!F427))))),""))</f>
        <v/>
      </c>
      <c r="AM9925" t="str">
        <f t="shared" ca="1" si="959"/>
        <v/>
      </c>
    </row>
    <row r="9926" spans="27:39" x14ac:dyDescent="0.3">
      <c r="AA9926" t="str">
        <f>IF(COUNTA('Procytrat 2001'!E428,'Procytrat 2001'!D428,'Procytrat 2001'!C428)&gt;0,"2001","")</f>
        <v/>
      </c>
      <c r="AB9926" t="str">
        <f>IFERROR(IF(ISNUMBER('Procytrat 2001'!E428),'Procytrat 2001'!E428,DATEVALUE('Procytrat 2001'!E428)),"")</f>
        <v/>
      </c>
      <c r="AC9926" t="str">
        <f>IF(AA9926="","",'Procytrat 2001'!D428)</f>
        <v/>
      </c>
      <c r="AD9926" t="str">
        <f>IF(AA9926="","",IFERROR(1*'Procytrat 2001'!C428,IFERROR(_xludf.NUMBERVALUE('Procytrat 2001'!C428,".",","),IFERROR(_xludf.NUMBERVALUE('Procytrat 2001'!C428,",","."),0))))</f>
        <v/>
      </c>
      <c r="AE9926" t="str">
        <f>IF(AA9926="","",'Procytrat 2001'!N428)</f>
        <v/>
      </c>
      <c r="AF9926">
        <f t="shared" si="954"/>
        <v>0</v>
      </c>
      <c r="AG9926" t="str">
        <f t="shared" si="955"/>
        <v/>
      </c>
      <c r="AH9926" t="str">
        <f t="shared" si="956"/>
        <v/>
      </c>
      <c r="AI9926">
        <f t="shared" si="957"/>
        <v>0</v>
      </c>
      <c r="AJ9926">
        <f t="shared" si="958"/>
        <v>0</v>
      </c>
      <c r="AK9926">
        <v>0</v>
      </c>
      <c r="AL9926" t="str">
        <f>IF(AA9926="","",IFERROR(IF(ISNUMBER('Procytrat 2001'!F428),'Procytrat 2001'!F428,IF(ISNUMBER(SEARCH("12",'Procytrat 2001'!F428)),EDATE(AB9926,12),IF(ISNUMBER(SEARCH("6",'Procytrat 2001'!F428)),EDATE(AB9926,6),IF(ISNUMBER(SEARCH("3",'Procytrat 2001'!F428)),EDATE(AB9926,3),DATEVALUE('Procytrat 2001'!F428))))),""))</f>
        <v/>
      </c>
      <c r="AM9926" t="str">
        <f t="shared" ca="1" si="959"/>
        <v/>
      </c>
    </row>
    <row r="9927" spans="27:39" x14ac:dyDescent="0.3">
      <c r="AA9927" t="str">
        <f>IF(COUNTA('Procytrat 2001'!E429,'Procytrat 2001'!D429,'Procytrat 2001'!C429)&gt;0,"2001","")</f>
        <v/>
      </c>
      <c r="AB9927" t="str">
        <f>IFERROR(IF(ISNUMBER('Procytrat 2001'!E429),'Procytrat 2001'!E429,DATEVALUE('Procytrat 2001'!E429)),"")</f>
        <v/>
      </c>
      <c r="AC9927" t="str">
        <f>IF(AA9927="","",'Procytrat 2001'!D429)</f>
        <v/>
      </c>
      <c r="AD9927" t="str">
        <f>IF(AA9927="","",IFERROR(1*'Procytrat 2001'!C429,IFERROR(_xludf.NUMBERVALUE('Procytrat 2001'!C429,".",","),IFERROR(_xludf.NUMBERVALUE('Procytrat 2001'!C429,",","."),0))))</f>
        <v/>
      </c>
      <c r="AE9927" t="str">
        <f>IF(AA9927="","",'Procytrat 2001'!N429)</f>
        <v/>
      </c>
      <c r="AF9927">
        <f t="shared" si="954"/>
        <v>0</v>
      </c>
      <c r="AG9927" t="str">
        <f t="shared" si="955"/>
        <v/>
      </c>
      <c r="AH9927" t="str">
        <f t="shared" si="956"/>
        <v/>
      </c>
      <c r="AI9927">
        <f t="shared" si="957"/>
        <v>0</v>
      </c>
      <c r="AJ9927">
        <f t="shared" si="958"/>
        <v>0</v>
      </c>
      <c r="AK9927">
        <v>0</v>
      </c>
      <c r="AL9927" t="str">
        <f>IF(AA9927="","",IFERROR(IF(ISNUMBER('Procytrat 2001'!F429),'Procytrat 2001'!F429,IF(ISNUMBER(SEARCH("12",'Procytrat 2001'!F429)),EDATE(AB9927,12),IF(ISNUMBER(SEARCH("6",'Procytrat 2001'!F429)),EDATE(AB9927,6),IF(ISNUMBER(SEARCH("3",'Procytrat 2001'!F429)),EDATE(AB9927,3),DATEVALUE('Procytrat 2001'!F429))))),""))</f>
        <v/>
      </c>
      <c r="AM9927" t="str">
        <f t="shared" ca="1" si="959"/>
        <v/>
      </c>
    </row>
    <row r="9928" spans="27:39" x14ac:dyDescent="0.3">
      <c r="AA9928" t="str">
        <f>IF(COUNTA('Procytrat 2001'!E430,'Procytrat 2001'!D430,'Procytrat 2001'!C430)&gt;0,"2001","")</f>
        <v/>
      </c>
      <c r="AB9928" t="str">
        <f>IFERROR(IF(ISNUMBER('Procytrat 2001'!E430),'Procytrat 2001'!E430,DATEVALUE('Procytrat 2001'!E430)),"")</f>
        <v/>
      </c>
      <c r="AC9928" t="str">
        <f>IF(AA9928="","",'Procytrat 2001'!D430)</f>
        <v/>
      </c>
      <c r="AD9928" t="str">
        <f>IF(AA9928="","",IFERROR(1*'Procytrat 2001'!C430,IFERROR(_xludf.NUMBERVALUE('Procytrat 2001'!C430,".",","),IFERROR(_xludf.NUMBERVALUE('Procytrat 2001'!C430,",","."),0))))</f>
        <v/>
      </c>
      <c r="AE9928" t="str">
        <f>IF(AA9928="","",'Procytrat 2001'!N430)</f>
        <v/>
      </c>
      <c r="AF9928">
        <f t="shared" si="954"/>
        <v>0</v>
      </c>
      <c r="AG9928" t="str">
        <f t="shared" si="955"/>
        <v/>
      </c>
      <c r="AH9928" t="str">
        <f t="shared" si="956"/>
        <v/>
      </c>
      <c r="AI9928">
        <f t="shared" si="957"/>
        <v>0</v>
      </c>
      <c r="AJ9928">
        <f t="shared" si="958"/>
        <v>0</v>
      </c>
      <c r="AK9928">
        <v>0</v>
      </c>
      <c r="AL9928" t="str">
        <f>IF(AA9928="","",IFERROR(IF(ISNUMBER('Procytrat 2001'!F430),'Procytrat 2001'!F430,IF(ISNUMBER(SEARCH("12",'Procytrat 2001'!F430)),EDATE(AB9928,12),IF(ISNUMBER(SEARCH("6",'Procytrat 2001'!F430)),EDATE(AB9928,6),IF(ISNUMBER(SEARCH("3",'Procytrat 2001'!F430)),EDATE(AB9928,3),DATEVALUE('Procytrat 2001'!F430))))),""))</f>
        <v/>
      </c>
      <c r="AM9928" t="str">
        <f t="shared" ca="1" si="959"/>
        <v/>
      </c>
    </row>
    <row r="9929" spans="27:39" x14ac:dyDescent="0.3">
      <c r="AA9929" t="str">
        <f>IF(COUNTA('Procytrat 2001'!E431,'Procytrat 2001'!D431,'Procytrat 2001'!C431)&gt;0,"2001","")</f>
        <v/>
      </c>
      <c r="AB9929" t="str">
        <f>IFERROR(IF(ISNUMBER('Procytrat 2001'!E431),'Procytrat 2001'!E431,DATEVALUE('Procytrat 2001'!E431)),"")</f>
        <v/>
      </c>
      <c r="AC9929" t="str">
        <f>IF(AA9929="","",'Procytrat 2001'!D431)</f>
        <v/>
      </c>
      <c r="AD9929" t="str">
        <f>IF(AA9929="","",IFERROR(1*'Procytrat 2001'!C431,IFERROR(_xludf.NUMBERVALUE('Procytrat 2001'!C431,".",","),IFERROR(_xludf.NUMBERVALUE('Procytrat 2001'!C431,",","."),0))))</f>
        <v/>
      </c>
      <c r="AE9929" t="str">
        <f>IF(AA9929="","",'Procytrat 2001'!N431)</f>
        <v/>
      </c>
      <c r="AF9929">
        <f t="shared" si="954"/>
        <v>0</v>
      </c>
      <c r="AG9929" t="str">
        <f t="shared" si="955"/>
        <v/>
      </c>
      <c r="AH9929" t="str">
        <f t="shared" si="956"/>
        <v/>
      </c>
      <c r="AI9929">
        <f t="shared" si="957"/>
        <v>0</v>
      </c>
      <c r="AJ9929">
        <f t="shared" si="958"/>
        <v>0</v>
      </c>
      <c r="AK9929">
        <v>0</v>
      </c>
      <c r="AL9929" t="str">
        <f>IF(AA9929="","",IFERROR(IF(ISNUMBER('Procytrat 2001'!F431),'Procytrat 2001'!F431,IF(ISNUMBER(SEARCH("12",'Procytrat 2001'!F431)),EDATE(AB9929,12),IF(ISNUMBER(SEARCH("6",'Procytrat 2001'!F431)),EDATE(AB9929,6),IF(ISNUMBER(SEARCH("3",'Procytrat 2001'!F431)),EDATE(AB9929,3),DATEVALUE('Procytrat 2001'!F431))))),""))</f>
        <v/>
      </c>
      <c r="AM9929" t="str">
        <f t="shared" ca="1" si="959"/>
        <v/>
      </c>
    </row>
    <row r="9930" spans="27:39" x14ac:dyDescent="0.3">
      <c r="AA9930" t="str">
        <f>IF(COUNTA('Procytrat 2001'!E432,'Procytrat 2001'!D432,'Procytrat 2001'!C432)&gt;0,"2001","")</f>
        <v/>
      </c>
      <c r="AB9930" t="str">
        <f>IFERROR(IF(ISNUMBER('Procytrat 2001'!E432),'Procytrat 2001'!E432,DATEVALUE('Procytrat 2001'!E432)),"")</f>
        <v/>
      </c>
      <c r="AC9930" t="str">
        <f>IF(AA9930="","",'Procytrat 2001'!D432)</f>
        <v/>
      </c>
      <c r="AD9930" t="str">
        <f>IF(AA9930="","",IFERROR(1*'Procytrat 2001'!C432,IFERROR(_xludf.NUMBERVALUE('Procytrat 2001'!C432,".",","),IFERROR(_xludf.NUMBERVALUE('Procytrat 2001'!C432,",","."),0))))</f>
        <v/>
      </c>
      <c r="AE9930" t="str">
        <f>IF(AA9930="","",'Procytrat 2001'!N432)</f>
        <v/>
      </c>
      <c r="AF9930">
        <f t="shared" si="954"/>
        <v>0</v>
      </c>
      <c r="AG9930" t="str">
        <f t="shared" si="955"/>
        <v/>
      </c>
      <c r="AH9930" t="str">
        <f t="shared" si="956"/>
        <v/>
      </c>
      <c r="AI9930">
        <f t="shared" si="957"/>
        <v>0</v>
      </c>
      <c r="AJ9930">
        <f t="shared" si="958"/>
        <v>0</v>
      </c>
      <c r="AK9930">
        <v>0</v>
      </c>
      <c r="AL9930" t="str">
        <f>IF(AA9930="","",IFERROR(IF(ISNUMBER('Procytrat 2001'!F432),'Procytrat 2001'!F432,IF(ISNUMBER(SEARCH("12",'Procytrat 2001'!F432)),EDATE(AB9930,12),IF(ISNUMBER(SEARCH("6",'Procytrat 2001'!F432)),EDATE(AB9930,6),IF(ISNUMBER(SEARCH("3",'Procytrat 2001'!F432)),EDATE(AB9930,3),DATEVALUE('Procytrat 2001'!F432))))),""))</f>
        <v/>
      </c>
      <c r="AM9930" t="str">
        <f t="shared" ca="1" si="959"/>
        <v/>
      </c>
    </row>
    <row r="9931" spans="27:39" x14ac:dyDescent="0.3">
      <c r="AA9931" t="str">
        <f>IF(COUNTA('Procytrat 2001'!E433,'Procytrat 2001'!D433,'Procytrat 2001'!C433)&gt;0,"2001","")</f>
        <v/>
      </c>
      <c r="AB9931" t="str">
        <f>IFERROR(IF(ISNUMBER('Procytrat 2001'!E433),'Procytrat 2001'!E433,DATEVALUE('Procytrat 2001'!E433)),"")</f>
        <v/>
      </c>
      <c r="AC9931" t="str">
        <f>IF(AA9931="","",'Procytrat 2001'!D433)</f>
        <v/>
      </c>
      <c r="AD9931" t="str">
        <f>IF(AA9931="","",IFERROR(1*'Procytrat 2001'!C433,IFERROR(_xludf.NUMBERVALUE('Procytrat 2001'!C433,".",","),IFERROR(_xludf.NUMBERVALUE('Procytrat 2001'!C433,",","."),0))))</f>
        <v/>
      </c>
      <c r="AE9931" t="str">
        <f>IF(AA9931="","",'Procytrat 2001'!N433)</f>
        <v/>
      </c>
      <c r="AF9931">
        <f t="shared" si="954"/>
        <v>0</v>
      </c>
      <c r="AG9931" t="str">
        <f t="shared" si="955"/>
        <v/>
      </c>
      <c r="AH9931" t="str">
        <f t="shared" si="956"/>
        <v/>
      </c>
      <c r="AI9931">
        <f t="shared" si="957"/>
        <v>0</v>
      </c>
      <c r="AJ9931">
        <f t="shared" si="958"/>
        <v>0</v>
      </c>
      <c r="AK9931">
        <v>0</v>
      </c>
      <c r="AL9931" t="str">
        <f>IF(AA9931="","",IFERROR(IF(ISNUMBER('Procytrat 2001'!F433),'Procytrat 2001'!F433,IF(ISNUMBER(SEARCH("12",'Procytrat 2001'!F433)),EDATE(AB9931,12),IF(ISNUMBER(SEARCH("6",'Procytrat 2001'!F433)),EDATE(AB9931,6),IF(ISNUMBER(SEARCH("3",'Procytrat 2001'!F433)),EDATE(AB9931,3),DATEVALUE('Procytrat 2001'!F433))))),""))</f>
        <v/>
      </c>
      <c r="AM9931" t="str">
        <f t="shared" ca="1" si="959"/>
        <v/>
      </c>
    </row>
    <row r="9932" spans="27:39" x14ac:dyDescent="0.3">
      <c r="AA9932" t="str">
        <f>IF(COUNTA('Procytrat 2001'!E434,'Procytrat 2001'!D434,'Procytrat 2001'!C434)&gt;0,"2001","")</f>
        <v/>
      </c>
      <c r="AB9932" t="str">
        <f>IFERROR(IF(ISNUMBER('Procytrat 2001'!E434),'Procytrat 2001'!E434,DATEVALUE('Procytrat 2001'!E434)),"")</f>
        <v/>
      </c>
      <c r="AC9932" t="str">
        <f>IF(AA9932="","",'Procytrat 2001'!D434)</f>
        <v/>
      </c>
      <c r="AD9932" t="str">
        <f>IF(AA9932="","",IFERROR(1*'Procytrat 2001'!C434,IFERROR(_xludf.NUMBERVALUE('Procytrat 2001'!C434,".",","),IFERROR(_xludf.NUMBERVALUE('Procytrat 2001'!C434,",","."),0))))</f>
        <v/>
      </c>
      <c r="AE9932" t="str">
        <f>IF(AA9932="","",'Procytrat 2001'!N434)</f>
        <v/>
      </c>
      <c r="AF9932">
        <f t="shared" si="954"/>
        <v>0</v>
      </c>
      <c r="AG9932" t="str">
        <f t="shared" si="955"/>
        <v/>
      </c>
      <c r="AH9932" t="str">
        <f t="shared" si="956"/>
        <v/>
      </c>
      <c r="AI9932">
        <f t="shared" si="957"/>
        <v>0</v>
      </c>
      <c r="AJ9932">
        <f t="shared" si="958"/>
        <v>0</v>
      </c>
      <c r="AK9932">
        <v>0</v>
      </c>
      <c r="AL9932" t="str">
        <f>IF(AA9932="","",IFERROR(IF(ISNUMBER('Procytrat 2001'!F434),'Procytrat 2001'!F434,IF(ISNUMBER(SEARCH("12",'Procytrat 2001'!F434)),EDATE(AB9932,12),IF(ISNUMBER(SEARCH("6",'Procytrat 2001'!F434)),EDATE(AB9932,6),IF(ISNUMBER(SEARCH("3",'Procytrat 2001'!F434)),EDATE(AB9932,3),DATEVALUE('Procytrat 2001'!F434))))),""))</f>
        <v/>
      </c>
      <c r="AM9932" t="str">
        <f t="shared" ca="1" si="959"/>
        <v/>
      </c>
    </row>
    <row r="9933" spans="27:39" x14ac:dyDescent="0.3">
      <c r="AA9933" t="str">
        <f>IF(COUNTA('Procytrat 2001'!E435,'Procytrat 2001'!D435,'Procytrat 2001'!C435)&gt;0,"2001","")</f>
        <v/>
      </c>
      <c r="AB9933" t="str">
        <f>IFERROR(IF(ISNUMBER('Procytrat 2001'!E435),'Procytrat 2001'!E435,DATEVALUE('Procytrat 2001'!E435)),"")</f>
        <v/>
      </c>
      <c r="AC9933" t="str">
        <f>IF(AA9933="","",'Procytrat 2001'!D435)</f>
        <v/>
      </c>
      <c r="AD9933" t="str">
        <f>IF(AA9933="","",IFERROR(1*'Procytrat 2001'!C435,IFERROR(_xludf.NUMBERVALUE('Procytrat 2001'!C435,".",","),IFERROR(_xludf.NUMBERVALUE('Procytrat 2001'!C435,",","."),0))))</f>
        <v/>
      </c>
      <c r="AE9933" t="str">
        <f>IF(AA9933="","",'Procytrat 2001'!N435)</f>
        <v/>
      </c>
      <c r="AF9933">
        <f t="shared" si="954"/>
        <v>0</v>
      </c>
      <c r="AG9933" t="str">
        <f t="shared" si="955"/>
        <v/>
      </c>
      <c r="AH9933" t="str">
        <f t="shared" si="956"/>
        <v/>
      </c>
      <c r="AI9933">
        <f t="shared" si="957"/>
        <v>0</v>
      </c>
      <c r="AJ9933">
        <f t="shared" si="958"/>
        <v>0</v>
      </c>
      <c r="AK9933">
        <v>0</v>
      </c>
      <c r="AL9933" t="str">
        <f>IF(AA9933="","",IFERROR(IF(ISNUMBER('Procytrat 2001'!F435),'Procytrat 2001'!F435,IF(ISNUMBER(SEARCH("12",'Procytrat 2001'!F435)),EDATE(AB9933,12),IF(ISNUMBER(SEARCH("6",'Procytrat 2001'!F435)),EDATE(AB9933,6),IF(ISNUMBER(SEARCH("3",'Procytrat 2001'!F435)),EDATE(AB9933,3),DATEVALUE('Procytrat 2001'!F435))))),""))</f>
        <v/>
      </c>
      <c r="AM9933" t="str">
        <f t="shared" ca="1" si="959"/>
        <v/>
      </c>
    </row>
    <row r="9934" spans="27:39" x14ac:dyDescent="0.3">
      <c r="AA9934" t="str">
        <f>IF(COUNTA('Procytrat 2001'!E436,'Procytrat 2001'!D436,'Procytrat 2001'!C436)&gt;0,"2001","")</f>
        <v/>
      </c>
      <c r="AB9934" t="str">
        <f>IFERROR(IF(ISNUMBER('Procytrat 2001'!E436),'Procytrat 2001'!E436,DATEVALUE('Procytrat 2001'!E436)),"")</f>
        <v/>
      </c>
      <c r="AC9934" t="str">
        <f>IF(AA9934="","",'Procytrat 2001'!D436)</f>
        <v/>
      </c>
      <c r="AD9934" t="str">
        <f>IF(AA9934="","",IFERROR(1*'Procytrat 2001'!C436,IFERROR(_xludf.NUMBERVALUE('Procytrat 2001'!C436,".",","),IFERROR(_xludf.NUMBERVALUE('Procytrat 2001'!C436,",","."),0))))</f>
        <v/>
      </c>
      <c r="AE9934" t="str">
        <f>IF(AA9934="","",'Procytrat 2001'!N436)</f>
        <v/>
      </c>
      <c r="AF9934">
        <f t="shared" si="954"/>
        <v>0</v>
      </c>
      <c r="AG9934" t="str">
        <f t="shared" si="955"/>
        <v/>
      </c>
      <c r="AH9934" t="str">
        <f t="shared" si="956"/>
        <v/>
      </c>
      <c r="AI9934">
        <f t="shared" si="957"/>
        <v>0</v>
      </c>
      <c r="AJ9934">
        <f t="shared" si="958"/>
        <v>0</v>
      </c>
      <c r="AK9934">
        <v>0</v>
      </c>
      <c r="AL9934" t="str">
        <f>IF(AA9934="","",IFERROR(IF(ISNUMBER('Procytrat 2001'!F436),'Procytrat 2001'!F436,IF(ISNUMBER(SEARCH("12",'Procytrat 2001'!F436)),EDATE(AB9934,12),IF(ISNUMBER(SEARCH("6",'Procytrat 2001'!F436)),EDATE(AB9934,6),IF(ISNUMBER(SEARCH("3",'Procytrat 2001'!F436)),EDATE(AB9934,3),DATEVALUE('Procytrat 2001'!F436))))),""))</f>
        <v/>
      </c>
      <c r="AM9934" t="str">
        <f t="shared" ca="1" si="959"/>
        <v/>
      </c>
    </row>
    <row r="9935" spans="27:39" x14ac:dyDescent="0.3">
      <c r="AA9935" t="str">
        <f>IF(COUNTA('Procytrat 2001'!E437,'Procytrat 2001'!D437,'Procytrat 2001'!C437)&gt;0,"2001","")</f>
        <v/>
      </c>
      <c r="AB9935" t="str">
        <f>IFERROR(IF(ISNUMBER('Procytrat 2001'!E437),'Procytrat 2001'!E437,DATEVALUE('Procytrat 2001'!E437)),"")</f>
        <v/>
      </c>
      <c r="AC9935" t="str">
        <f>IF(AA9935="","",'Procytrat 2001'!D437)</f>
        <v/>
      </c>
      <c r="AD9935" t="str">
        <f>IF(AA9935="","",IFERROR(1*'Procytrat 2001'!C437,IFERROR(_xludf.NUMBERVALUE('Procytrat 2001'!C437,".",","),IFERROR(_xludf.NUMBERVALUE('Procytrat 2001'!C437,",","."),0))))</f>
        <v/>
      </c>
      <c r="AE9935" t="str">
        <f>IF(AA9935="","",'Procytrat 2001'!N437)</f>
        <v/>
      </c>
      <c r="AF9935">
        <f t="shared" si="954"/>
        <v>0</v>
      </c>
      <c r="AG9935" t="str">
        <f t="shared" si="955"/>
        <v/>
      </c>
      <c r="AH9935" t="str">
        <f t="shared" si="956"/>
        <v/>
      </c>
      <c r="AI9935">
        <f t="shared" si="957"/>
        <v>0</v>
      </c>
      <c r="AJ9935">
        <f t="shared" si="958"/>
        <v>0</v>
      </c>
      <c r="AK9935">
        <v>0</v>
      </c>
      <c r="AL9935" t="str">
        <f>IF(AA9935="","",IFERROR(IF(ISNUMBER('Procytrat 2001'!F437),'Procytrat 2001'!F437,IF(ISNUMBER(SEARCH("12",'Procytrat 2001'!F437)),EDATE(AB9935,12),IF(ISNUMBER(SEARCH("6",'Procytrat 2001'!F437)),EDATE(AB9935,6),IF(ISNUMBER(SEARCH("3",'Procytrat 2001'!F437)),EDATE(AB9935,3),DATEVALUE('Procytrat 2001'!F437))))),""))</f>
        <v/>
      </c>
      <c r="AM9935" t="str">
        <f t="shared" ca="1" si="959"/>
        <v/>
      </c>
    </row>
    <row r="9936" spans="27:39" x14ac:dyDescent="0.3">
      <c r="AA9936" t="str">
        <f>IF(COUNTA('Procytrat 2001'!E438,'Procytrat 2001'!D438,'Procytrat 2001'!C438)&gt;0,"2001","")</f>
        <v/>
      </c>
      <c r="AB9936" t="str">
        <f>IFERROR(IF(ISNUMBER('Procytrat 2001'!E438),'Procytrat 2001'!E438,DATEVALUE('Procytrat 2001'!E438)),"")</f>
        <v/>
      </c>
      <c r="AC9936" t="str">
        <f>IF(AA9936="","",'Procytrat 2001'!D438)</f>
        <v/>
      </c>
      <c r="AD9936" t="str">
        <f>IF(AA9936="","",IFERROR(1*'Procytrat 2001'!C438,IFERROR(_xludf.NUMBERVALUE('Procytrat 2001'!C438,".",","),IFERROR(_xludf.NUMBERVALUE('Procytrat 2001'!C438,",","."),0))))</f>
        <v/>
      </c>
      <c r="AE9936" t="str">
        <f>IF(AA9936="","",'Procytrat 2001'!N438)</f>
        <v/>
      </c>
      <c r="AF9936">
        <f t="shared" si="954"/>
        <v>0</v>
      </c>
      <c r="AG9936" t="str">
        <f t="shared" si="955"/>
        <v/>
      </c>
      <c r="AH9936" t="str">
        <f t="shared" si="956"/>
        <v/>
      </c>
      <c r="AI9936">
        <f t="shared" si="957"/>
        <v>0</v>
      </c>
      <c r="AJ9936">
        <f t="shared" si="958"/>
        <v>0</v>
      </c>
      <c r="AK9936">
        <v>0</v>
      </c>
      <c r="AL9936" t="str">
        <f>IF(AA9936="","",IFERROR(IF(ISNUMBER('Procytrat 2001'!F438),'Procytrat 2001'!F438,IF(ISNUMBER(SEARCH("12",'Procytrat 2001'!F438)),EDATE(AB9936,12),IF(ISNUMBER(SEARCH("6",'Procytrat 2001'!F438)),EDATE(AB9936,6),IF(ISNUMBER(SEARCH("3",'Procytrat 2001'!F438)),EDATE(AB9936,3),DATEVALUE('Procytrat 2001'!F438))))),""))</f>
        <v/>
      </c>
      <c r="AM9936" t="str">
        <f t="shared" ca="1" si="959"/>
        <v/>
      </c>
    </row>
    <row r="9937" spans="27:39" x14ac:dyDescent="0.3">
      <c r="AA9937" t="str">
        <f>IF(COUNTA('Procytrat 2001'!E439,'Procytrat 2001'!D439,'Procytrat 2001'!C439)&gt;0,"2001","")</f>
        <v/>
      </c>
      <c r="AB9937" t="str">
        <f>IFERROR(IF(ISNUMBER('Procytrat 2001'!E439),'Procytrat 2001'!E439,DATEVALUE('Procytrat 2001'!E439)),"")</f>
        <v/>
      </c>
      <c r="AC9937" t="str">
        <f>IF(AA9937="","",'Procytrat 2001'!D439)</f>
        <v/>
      </c>
      <c r="AD9937" t="str">
        <f>IF(AA9937="","",IFERROR(1*'Procytrat 2001'!C439,IFERROR(_xludf.NUMBERVALUE('Procytrat 2001'!C439,".",","),IFERROR(_xludf.NUMBERVALUE('Procytrat 2001'!C439,",","."),0))))</f>
        <v/>
      </c>
      <c r="AE9937" t="str">
        <f>IF(AA9937="","",'Procytrat 2001'!N439)</f>
        <v/>
      </c>
      <c r="AF9937">
        <f t="shared" si="954"/>
        <v>0</v>
      </c>
      <c r="AG9937" t="str">
        <f t="shared" si="955"/>
        <v/>
      </c>
      <c r="AH9937" t="str">
        <f t="shared" si="956"/>
        <v/>
      </c>
      <c r="AI9937">
        <f t="shared" si="957"/>
        <v>0</v>
      </c>
      <c r="AJ9937">
        <f t="shared" si="958"/>
        <v>0</v>
      </c>
      <c r="AK9937">
        <v>0</v>
      </c>
      <c r="AL9937" t="str">
        <f>IF(AA9937="","",IFERROR(IF(ISNUMBER('Procytrat 2001'!F439),'Procytrat 2001'!F439,IF(ISNUMBER(SEARCH("12",'Procytrat 2001'!F439)),EDATE(AB9937,12),IF(ISNUMBER(SEARCH("6",'Procytrat 2001'!F439)),EDATE(AB9937,6),IF(ISNUMBER(SEARCH("3",'Procytrat 2001'!F439)),EDATE(AB9937,3),DATEVALUE('Procytrat 2001'!F439))))),""))</f>
        <v/>
      </c>
      <c r="AM9937" t="str">
        <f t="shared" ca="1" si="959"/>
        <v/>
      </c>
    </row>
    <row r="9938" spans="27:39" x14ac:dyDescent="0.3">
      <c r="AA9938" t="str">
        <f>IF(COUNTA('Procytrat 2001'!E440,'Procytrat 2001'!D440,'Procytrat 2001'!C440)&gt;0,"2001","")</f>
        <v/>
      </c>
      <c r="AB9938" t="str">
        <f>IFERROR(IF(ISNUMBER('Procytrat 2001'!E440),'Procytrat 2001'!E440,DATEVALUE('Procytrat 2001'!E440)),"")</f>
        <v/>
      </c>
      <c r="AC9938" t="str">
        <f>IF(AA9938="","",'Procytrat 2001'!D440)</f>
        <v/>
      </c>
      <c r="AD9938" t="str">
        <f>IF(AA9938="","",IFERROR(1*'Procytrat 2001'!C440,IFERROR(_xludf.NUMBERVALUE('Procytrat 2001'!C440,".",","),IFERROR(_xludf.NUMBERVALUE('Procytrat 2001'!C440,",","."),0))))</f>
        <v/>
      </c>
      <c r="AE9938" t="str">
        <f>IF(AA9938="","",'Procytrat 2001'!N440)</f>
        <v/>
      </c>
      <c r="AF9938">
        <f t="shared" si="954"/>
        <v>0</v>
      </c>
      <c r="AG9938" t="str">
        <f t="shared" si="955"/>
        <v/>
      </c>
      <c r="AH9938" t="str">
        <f t="shared" si="956"/>
        <v/>
      </c>
      <c r="AI9938">
        <f t="shared" si="957"/>
        <v>0</v>
      </c>
      <c r="AJ9938">
        <f t="shared" si="958"/>
        <v>0</v>
      </c>
      <c r="AK9938">
        <v>0</v>
      </c>
      <c r="AL9938" t="str">
        <f>IF(AA9938="","",IFERROR(IF(ISNUMBER('Procytrat 2001'!F440),'Procytrat 2001'!F440,IF(ISNUMBER(SEARCH("12",'Procytrat 2001'!F440)),EDATE(AB9938,12),IF(ISNUMBER(SEARCH("6",'Procytrat 2001'!F440)),EDATE(AB9938,6),IF(ISNUMBER(SEARCH("3",'Procytrat 2001'!F440)),EDATE(AB9938,3),DATEVALUE('Procytrat 2001'!F440))))),""))</f>
        <v/>
      </c>
      <c r="AM9938" t="str">
        <f t="shared" ca="1" si="959"/>
        <v/>
      </c>
    </row>
    <row r="9939" spans="27:39" x14ac:dyDescent="0.3">
      <c r="AA9939" t="str">
        <f>IF(COUNTA('Procytrat 2001'!E441,'Procytrat 2001'!D441,'Procytrat 2001'!C441)&gt;0,"2001","")</f>
        <v/>
      </c>
      <c r="AB9939" t="str">
        <f>IFERROR(IF(ISNUMBER('Procytrat 2001'!E441),'Procytrat 2001'!E441,DATEVALUE('Procytrat 2001'!E441)),"")</f>
        <v/>
      </c>
      <c r="AC9939" t="str">
        <f>IF(AA9939="","",'Procytrat 2001'!D441)</f>
        <v/>
      </c>
      <c r="AD9939" t="str">
        <f>IF(AA9939="","",IFERROR(1*'Procytrat 2001'!C441,IFERROR(_xludf.NUMBERVALUE('Procytrat 2001'!C441,".",","),IFERROR(_xludf.NUMBERVALUE('Procytrat 2001'!C441,",","."),0))))</f>
        <v/>
      </c>
      <c r="AE9939" t="str">
        <f>IF(AA9939="","",'Procytrat 2001'!N441)</f>
        <v/>
      </c>
      <c r="AF9939">
        <f t="shared" si="954"/>
        <v>0</v>
      </c>
      <c r="AG9939" t="str">
        <f t="shared" si="955"/>
        <v/>
      </c>
      <c r="AH9939" t="str">
        <f t="shared" si="956"/>
        <v/>
      </c>
      <c r="AI9939">
        <f t="shared" si="957"/>
        <v>0</v>
      </c>
      <c r="AJ9939">
        <f t="shared" si="958"/>
        <v>0</v>
      </c>
      <c r="AK9939">
        <v>0</v>
      </c>
      <c r="AL9939" t="str">
        <f>IF(AA9939="","",IFERROR(IF(ISNUMBER('Procytrat 2001'!F441),'Procytrat 2001'!F441,IF(ISNUMBER(SEARCH("12",'Procytrat 2001'!F441)),EDATE(AB9939,12),IF(ISNUMBER(SEARCH("6",'Procytrat 2001'!F441)),EDATE(AB9939,6),IF(ISNUMBER(SEARCH("3",'Procytrat 2001'!F441)),EDATE(AB9939,3),DATEVALUE('Procytrat 2001'!F441))))),""))</f>
        <v/>
      </c>
      <c r="AM9939" t="str">
        <f t="shared" ca="1" si="959"/>
        <v/>
      </c>
    </row>
    <row r="9940" spans="27:39" x14ac:dyDescent="0.3">
      <c r="AA9940" t="str">
        <f>IF(COUNTA('Procytrat 2001'!E442,'Procytrat 2001'!D442,'Procytrat 2001'!C442)&gt;0,"2001","")</f>
        <v/>
      </c>
      <c r="AB9940" t="str">
        <f>IFERROR(IF(ISNUMBER('Procytrat 2001'!E442),'Procytrat 2001'!E442,DATEVALUE('Procytrat 2001'!E442)),"")</f>
        <v/>
      </c>
      <c r="AC9940" t="str">
        <f>IF(AA9940="","",'Procytrat 2001'!D442)</f>
        <v/>
      </c>
      <c r="AD9940" t="str">
        <f>IF(AA9940="","",IFERROR(1*'Procytrat 2001'!C442,IFERROR(_xludf.NUMBERVALUE('Procytrat 2001'!C442,".",","),IFERROR(_xludf.NUMBERVALUE('Procytrat 2001'!C442,",","."),0))))</f>
        <v/>
      </c>
      <c r="AE9940" t="str">
        <f>IF(AA9940="","",'Procytrat 2001'!N442)</f>
        <v/>
      </c>
      <c r="AF9940">
        <f t="shared" si="954"/>
        <v>0</v>
      </c>
      <c r="AG9940" t="str">
        <f t="shared" si="955"/>
        <v/>
      </c>
      <c r="AH9940" t="str">
        <f t="shared" si="956"/>
        <v/>
      </c>
      <c r="AI9940">
        <f t="shared" si="957"/>
        <v>0</v>
      </c>
      <c r="AJ9940">
        <f t="shared" si="958"/>
        <v>0</v>
      </c>
      <c r="AK9940">
        <v>0</v>
      </c>
      <c r="AL9940" t="str">
        <f>IF(AA9940="","",IFERROR(IF(ISNUMBER('Procytrat 2001'!F442),'Procytrat 2001'!F442,IF(ISNUMBER(SEARCH("12",'Procytrat 2001'!F442)),EDATE(AB9940,12),IF(ISNUMBER(SEARCH("6",'Procytrat 2001'!F442)),EDATE(AB9940,6),IF(ISNUMBER(SEARCH("3",'Procytrat 2001'!F442)),EDATE(AB9940,3),DATEVALUE('Procytrat 2001'!F442))))),""))</f>
        <v/>
      </c>
      <c r="AM9940" t="str">
        <f t="shared" ca="1" si="959"/>
        <v/>
      </c>
    </row>
    <row r="9941" spans="27:39" x14ac:dyDescent="0.3">
      <c r="AA9941" t="str">
        <f>IF(COUNTA('Procytrat 2001'!E443,'Procytrat 2001'!D443,'Procytrat 2001'!C443)&gt;0,"2001","")</f>
        <v/>
      </c>
      <c r="AB9941" t="str">
        <f>IFERROR(IF(ISNUMBER('Procytrat 2001'!E443),'Procytrat 2001'!E443,DATEVALUE('Procytrat 2001'!E443)),"")</f>
        <v/>
      </c>
      <c r="AC9941" t="str">
        <f>IF(AA9941="","",'Procytrat 2001'!D443)</f>
        <v/>
      </c>
      <c r="AD9941" t="str">
        <f>IF(AA9941="","",IFERROR(1*'Procytrat 2001'!C443,IFERROR(_xludf.NUMBERVALUE('Procytrat 2001'!C443,".",","),IFERROR(_xludf.NUMBERVALUE('Procytrat 2001'!C443,",","."),0))))</f>
        <v/>
      </c>
      <c r="AE9941" t="str">
        <f>IF(AA9941="","",'Procytrat 2001'!N443)</f>
        <v/>
      </c>
      <c r="AF9941">
        <f t="shared" si="954"/>
        <v>0</v>
      </c>
      <c r="AG9941" t="str">
        <f t="shared" si="955"/>
        <v/>
      </c>
      <c r="AH9941" t="str">
        <f t="shared" si="956"/>
        <v/>
      </c>
      <c r="AI9941">
        <f t="shared" si="957"/>
        <v>0</v>
      </c>
      <c r="AJ9941">
        <f t="shared" si="958"/>
        <v>0</v>
      </c>
      <c r="AK9941">
        <v>0</v>
      </c>
      <c r="AL9941" t="str">
        <f>IF(AA9941="","",IFERROR(IF(ISNUMBER('Procytrat 2001'!F443),'Procytrat 2001'!F443,IF(ISNUMBER(SEARCH("12",'Procytrat 2001'!F443)),EDATE(AB9941,12),IF(ISNUMBER(SEARCH("6",'Procytrat 2001'!F443)),EDATE(AB9941,6),IF(ISNUMBER(SEARCH("3",'Procytrat 2001'!F443)),EDATE(AB9941,3),DATEVALUE('Procytrat 2001'!F443))))),""))</f>
        <v/>
      </c>
      <c r="AM9941" t="str">
        <f t="shared" ca="1" si="959"/>
        <v/>
      </c>
    </row>
    <row r="9942" spans="27:39" x14ac:dyDescent="0.3">
      <c r="AA9942" t="str">
        <f>IF(COUNTA('Procytrat 2001'!E444,'Procytrat 2001'!D444,'Procytrat 2001'!C444)&gt;0,"2001","")</f>
        <v/>
      </c>
      <c r="AB9942" t="str">
        <f>IFERROR(IF(ISNUMBER('Procytrat 2001'!E444),'Procytrat 2001'!E444,DATEVALUE('Procytrat 2001'!E444)),"")</f>
        <v/>
      </c>
      <c r="AC9942" t="str">
        <f>IF(AA9942="","",'Procytrat 2001'!D444)</f>
        <v/>
      </c>
      <c r="AD9942" t="str">
        <f>IF(AA9942="","",IFERROR(1*'Procytrat 2001'!C444,IFERROR(_xludf.NUMBERVALUE('Procytrat 2001'!C444,".",","),IFERROR(_xludf.NUMBERVALUE('Procytrat 2001'!C444,",","."),0))))</f>
        <v/>
      </c>
      <c r="AE9942" t="str">
        <f>IF(AA9942="","",'Procytrat 2001'!N444)</f>
        <v/>
      </c>
      <c r="AF9942">
        <f t="shared" si="954"/>
        <v>0</v>
      </c>
      <c r="AG9942" t="str">
        <f t="shared" si="955"/>
        <v/>
      </c>
      <c r="AH9942" t="str">
        <f t="shared" si="956"/>
        <v/>
      </c>
      <c r="AI9942">
        <f t="shared" si="957"/>
        <v>0</v>
      </c>
      <c r="AJ9942">
        <f t="shared" si="958"/>
        <v>0</v>
      </c>
      <c r="AK9942">
        <v>0</v>
      </c>
      <c r="AL9942" t="str">
        <f>IF(AA9942="","",IFERROR(IF(ISNUMBER('Procytrat 2001'!F444),'Procytrat 2001'!F444,IF(ISNUMBER(SEARCH("12",'Procytrat 2001'!F444)),EDATE(AB9942,12),IF(ISNUMBER(SEARCH("6",'Procytrat 2001'!F444)),EDATE(AB9942,6),IF(ISNUMBER(SEARCH("3",'Procytrat 2001'!F444)),EDATE(AB9942,3),DATEVALUE('Procytrat 2001'!F444))))),""))</f>
        <v/>
      </c>
      <c r="AM9942" t="str">
        <f t="shared" ca="1" si="959"/>
        <v/>
      </c>
    </row>
    <row r="9943" spans="27:39" x14ac:dyDescent="0.3">
      <c r="AA9943" t="str">
        <f>IF(COUNTA('Procytrat 2001'!E445,'Procytrat 2001'!D445,'Procytrat 2001'!C445)&gt;0,"2001","")</f>
        <v/>
      </c>
      <c r="AB9943" t="str">
        <f>IFERROR(IF(ISNUMBER('Procytrat 2001'!E445),'Procytrat 2001'!E445,DATEVALUE('Procytrat 2001'!E445)),"")</f>
        <v/>
      </c>
      <c r="AC9943" t="str">
        <f>IF(AA9943="","",'Procytrat 2001'!D445)</f>
        <v/>
      </c>
      <c r="AD9943" t="str">
        <f>IF(AA9943="","",IFERROR(1*'Procytrat 2001'!C445,IFERROR(_xludf.NUMBERVALUE('Procytrat 2001'!C445,".",","),IFERROR(_xludf.NUMBERVALUE('Procytrat 2001'!C445,",","."),0))))</f>
        <v/>
      </c>
      <c r="AE9943" t="str">
        <f>IF(AA9943="","",'Procytrat 2001'!N445)</f>
        <v/>
      </c>
      <c r="AF9943">
        <f t="shared" si="954"/>
        <v>0</v>
      </c>
      <c r="AG9943" t="str">
        <f t="shared" si="955"/>
        <v/>
      </c>
      <c r="AH9943" t="str">
        <f t="shared" si="956"/>
        <v/>
      </c>
      <c r="AI9943">
        <f t="shared" si="957"/>
        <v>0</v>
      </c>
      <c r="AJ9943">
        <f t="shared" si="958"/>
        <v>0</v>
      </c>
      <c r="AK9943">
        <v>0</v>
      </c>
      <c r="AL9943" t="str">
        <f>IF(AA9943="","",IFERROR(IF(ISNUMBER('Procytrat 2001'!F445),'Procytrat 2001'!F445,IF(ISNUMBER(SEARCH("12",'Procytrat 2001'!F445)),EDATE(AB9943,12),IF(ISNUMBER(SEARCH("6",'Procytrat 2001'!F445)),EDATE(AB9943,6),IF(ISNUMBER(SEARCH("3",'Procytrat 2001'!F445)),EDATE(AB9943,3),DATEVALUE('Procytrat 2001'!F445))))),""))</f>
        <v/>
      </c>
      <c r="AM9943" t="str">
        <f t="shared" ca="1" si="959"/>
        <v/>
      </c>
    </row>
    <row r="9944" spans="27:39" x14ac:dyDescent="0.3">
      <c r="AA9944" t="str">
        <f>IF(COUNTA('Procytrat 2001'!E446,'Procytrat 2001'!D446,'Procytrat 2001'!C446)&gt;0,"2001","")</f>
        <v/>
      </c>
      <c r="AB9944" t="str">
        <f>IFERROR(IF(ISNUMBER('Procytrat 2001'!E446),'Procytrat 2001'!E446,DATEVALUE('Procytrat 2001'!E446)),"")</f>
        <v/>
      </c>
      <c r="AC9944" t="str">
        <f>IF(AA9944="","",'Procytrat 2001'!D446)</f>
        <v/>
      </c>
      <c r="AD9944" t="str">
        <f>IF(AA9944="","",IFERROR(1*'Procytrat 2001'!C446,IFERROR(_xludf.NUMBERVALUE('Procytrat 2001'!C446,".",","),IFERROR(_xludf.NUMBERVALUE('Procytrat 2001'!C446,",","."),0))))</f>
        <v/>
      </c>
      <c r="AE9944" t="str">
        <f>IF(AA9944="","",'Procytrat 2001'!N446)</f>
        <v/>
      </c>
      <c r="AF9944">
        <f t="shared" si="954"/>
        <v>0</v>
      </c>
      <c r="AG9944" t="str">
        <f t="shared" si="955"/>
        <v/>
      </c>
      <c r="AH9944" t="str">
        <f t="shared" si="956"/>
        <v/>
      </c>
      <c r="AI9944">
        <f t="shared" si="957"/>
        <v>0</v>
      </c>
      <c r="AJ9944">
        <f t="shared" si="958"/>
        <v>0</v>
      </c>
      <c r="AK9944">
        <v>0</v>
      </c>
      <c r="AL9944" t="str">
        <f>IF(AA9944="","",IFERROR(IF(ISNUMBER('Procytrat 2001'!F446),'Procytrat 2001'!F446,IF(ISNUMBER(SEARCH("12",'Procytrat 2001'!F446)),EDATE(AB9944,12),IF(ISNUMBER(SEARCH("6",'Procytrat 2001'!F446)),EDATE(AB9944,6),IF(ISNUMBER(SEARCH("3",'Procytrat 2001'!F446)),EDATE(AB9944,3),DATEVALUE('Procytrat 2001'!F446))))),""))</f>
        <v/>
      </c>
      <c r="AM9944" t="str">
        <f t="shared" ca="1" si="959"/>
        <v/>
      </c>
    </row>
    <row r="9945" spans="27:39" x14ac:dyDescent="0.3">
      <c r="AA9945" t="str">
        <f>IF(COUNTA('Procytrat 2001'!E447,'Procytrat 2001'!D447,'Procytrat 2001'!C447)&gt;0,"2001","")</f>
        <v/>
      </c>
      <c r="AB9945" t="str">
        <f>IFERROR(IF(ISNUMBER('Procytrat 2001'!E447),'Procytrat 2001'!E447,DATEVALUE('Procytrat 2001'!E447)),"")</f>
        <v/>
      </c>
      <c r="AC9945" t="str">
        <f>IF(AA9945="","",'Procytrat 2001'!D447)</f>
        <v/>
      </c>
      <c r="AD9945" t="str">
        <f>IF(AA9945="","",IFERROR(1*'Procytrat 2001'!C447,IFERROR(_xludf.NUMBERVALUE('Procytrat 2001'!C447,".",","),IFERROR(_xludf.NUMBERVALUE('Procytrat 2001'!C447,",","."),0))))</f>
        <v/>
      </c>
      <c r="AE9945" t="str">
        <f>IF(AA9945="","",'Procytrat 2001'!N447)</f>
        <v/>
      </c>
      <c r="AF9945">
        <f t="shared" si="954"/>
        <v>0</v>
      </c>
      <c r="AG9945" t="str">
        <f t="shared" si="955"/>
        <v/>
      </c>
      <c r="AH9945" t="str">
        <f t="shared" si="956"/>
        <v/>
      </c>
      <c r="AI9945">
        <f t="shared" si="957"/>
        <v>0</v>
      </c>
      <c r="AJ9945">
        <f t="shared" si="958"/>
        <v>0</v>
      </c>
      <c r="AK9945">
        <v>0</v>
      </c>
      <c r="AL9945" t="str">
        <f>IF(AA9945="","",IFERROR(IF(ISNUMBER('Procytrat 2001'!F447),'Procytrat 2001'!F447,IF(ISNUMBER(SEARCH("12",'Procytrat 2001'!F447)),EDATE(AB9945,12),IF(ISNUMBER(SEARCH("6",'Procytrat 2001'!F447)),EDATE(AB9945,6),IF(ISNUMBER(SEARCH("3",'Procytrat 2001'!F447)),EDATE(AB9945,3),DATEVALUE('Procytrat 2001'!F447))))),""))</f>
        <v/>
      </c>
      <c r="AM9945" t="str">
        <f t="shared" ca="1" si="959"/>
        <v/>
      </c>
    </row>
    <row r="9946" spans="27:39" x14ac:dyDescent="0.3">
      <c r="AA9946" t="str">
        <f>IF(COUNTA('Procytrat 2001'!E448,'Procytrat 2001'!D448,'Procytrat 2001'!C448)&gt;0,"2001","")</f>
        <v/>
      </c>
      <c r="AB9946" t="str">
        <f>IFERROR(IF(ISNUMBER('Procytrat 2001'!E448),'Procytrat 2001'!E448,DATEVALUE('Procytrat 2001'!E448)),"")</f>
        <v/>
      </c>
      <c r="AC9946" t="str">
        <f>IF(AA9946="","",'Procytrat 2001'!D448)</f>
        <v/>
      </c>
      <c r="AD9946" t="str">
        <f>IF(AA9946="","",IFERROR(1*'Procytrat 2001'!C448,IFERROR(_xludf.NUMBERVALUE('Procytrat 2001'!C448,".",","),IFERROR(_xludf.NUMBERVALUE('Procytrat 2001'!C448,",","."),0))))</f>
        <v/>
      </c>
      <c r="AE9946" t="str">
        <f>IF(AA9946="","",'Procytrat 2001'!N448)</f>
        <v/>
      </c>
      <c r="AF9946">
        <f t="shared" si="954"/>
        <v>0</v>
      </c>
      <c r="AG9946" t="str">
        <f t="shared" si="955"/>
        <v/>
      </c>
      <c r="AH9946" t="str">
        <f t="shared" si="956"/>
        <v/>
      </c>
      <c r="AI9946">
        <f t="shared" si="957"/>
        <v>0</v>
      </c>
      <c r="AJ9946">
        <f t="shared" si="958"/>
        <v>0</v>
      </c>
      <c r="AK9946">
        <v>0</v>
      </c>
      <c r="AL9946" t="str">
        <f>IF(AA9946="","",IFERROR(IF(ISNUMBER('Procytrat 2001'!F448),'Procytrat 2001'!F448,IF(ISNUMBER(SEARCH("12",'Procytrat 2001'!F448)),EDATE(AB9946,12),IF(ISNUMBER(SEARCH("6",'Procytrat 2001'!F448)),EDATE(AB9946,6),IF(ISNUMBER(SEARCH("3",'Procytrat 2001'!F448)),EDATE(AB9946,3),DATEVALUE('Procytrat 2001'!F448))))),""))</f>
        <v/>
      </c>
      <c r="AM9946" t="str">
        <f t="shared" ca="1" si="959"/>
        <v/>
      </c>
    </row>
    <row r="9947" spans="27:39" x14ac:dyDescent="0.3">
      <c r="AA9947" t="str">
        <f>IF(COUNTA('Procytrat 2001'!E449,'Procytrat 2001'!D449,'Procytrat 2001'!C449)&gt;0,"2001","")</f>
        <v/>
      </c>
      <c r="AB9947" t="str">
        <f>IFERROR(IF(ISNUMBER('Procytrat 2001'!E449),'Procytrat 2001'!E449,DATEVALUE('Procytrat 2001'!E449)),"")</f>
        <v/>
      </c>
      <c r="AC9947" t="str">
        <f>IF(AA9947="","",'Procytrat 2001'!D449)</f>
        <v/>
      </c>
      <c r="AD9947" t="str">
        <f>IF(AA9947="","",IFERROR(1*'Procytrat 2001'!C449,IFERROR(_xludf.NUMBERVALUE('Procytrat 2001'!C449,".",","),IFERROR(_xludf.NUMBERVALUE('Procytrat 2001'!C449,",","."),0))))</f>
        <v/>
      </c>
      <c r="AE9947" t="str">
        <f>IF(AA9947="","",'Procytrat 2001'!N449)</f>
        <v/>
      </c>
      <c r="AF9947">
        <f t="shared" si="954"/>
        <v>0</v>
      </c>
      <c r="AG9947" t="str">
        <f t="shared" si="955"/>
        <v/>
      </c>
      <c r="AH9947" t="str">
        <f t="shared" si="956"/>
        <v/>
      </c>
      <c r="AI9947">
        <f t="shared" si="957"/>
        <v>0</v>
      </c>
      <c r="AJ9947">
        <f t="shared" si="958"/>
        <v>0</v>
      </c>
      <c r="AK9947">
        <v>0</v>
      </c>
      <c r="AL9947" t="str">
        <f>IF(AA9947="","",IFERROR(IF(ISNUMBER('Procytrat 2001'!F449),'Procytrat 2001'!F449,IF(ISNUMBER(SEARCH("12",'Procytrat 2001'!F449)),EDATE(AB9947,12),IF(ISNUMBER(SEARCH("6",'Procytrat 2001'!F449)),EDATE(AB9947,6),IF(ISNUMBER(SEARCH("3",'Procytrat 2001'!F449)),EDATE(AB9947,3),DATEVALUE('Procytrat 2001'!F449))))),""))</f>
        <v/>
      </c>
      <c r="AM9947" t="str">
        <f t="shared" ca="1" si="959"/>
        <v/>
      </c>
    </row>
    <row r="9948" spans="27:39" x14ac:dyDescent="0.3">
      <c r="AA9948" t="str">
        <f>IF(COUNTA('Procytrat 2001'!E450,'Procytrat 2001'!D450,'Procytrat 2001'!C450)&gt;0,"2001","")</f>
        <v/>
      </c>
      <c r="AB9948" t="str">
        <f>IFERROR(IF(ISNUMBER('Procytrat 2001'!E450),'Procytrat 2001'!E450,DATEVALUE('Procytrat 2001'!E450)),"")</f>
        <v/>
      </c>
      <c r="AC9948" t="str">
        <f>IF(AA9948="","",'Procytrat 2001'!D450)</f>
        <v/>
      </c>
      <c r="AD9948" t="str">
        <f>IF(AA9948="","",IFERROR(1*'Procytrat 2001'!C450,IFERROR(_xludf.NUMBERVALUE('Procytrat 2001'!C450,".",","),IFERROR(_xludf.NUMBERVALUE('Procytrat 2001'!C450,",","."),0))))</f>
        <v/>
      </c>
      <c r="AE9948" t="str">
        <f>IF(AA9948="","",'Procytrat 2001'!N450)</f>
        <v/>
      </c>
      <c r="AF9948">
        <f t="shared" si="954"/>
        <v>0</v>
      </c>
      <c r="AG9948" t="str">
        <f t="shared" si="955"/>
        <v/>
      </c>
      <c r="AH9948" t="str">
        <f t="shared" si="956"/>
        <v/>
      </c>
      <c r="AI9948">
        <f t="shared" si="957"/>
        <v>0</v>
      </c>
      <c r="AJ9948">
        <f t="shared" si="958"/>
        <v>0</v>
      </c>
      <c r="AK9948">
        <v>0</v>
      </c>
      <c r="AL9948" t="str">
        <f>IF(AA9948="","",IFERROR(IF(ISNUMBER('Procytrat 2001'!F450),'Procytrat 2001'!F450,IF(ISNUMBER(SEARCH("12",'Procytrat 2001'!F450)),EDATE(AB9948,12),IF(ISNUMBER(SEARCH("6",'Procytrat 2001'!F450)),EDATE(AB9948,6),IF(ISNUMBER(SEARCH("3",'Procytrat 2001'!F450)),EDATE(AB9948,3),DATEVALUE('Procytrat 2001'!F450))))),""))</f>
        <v/>
      </c>
      <c r="AM9948" t="str">
        <f t="shared" ca="1" si="959"/>
        <v/>
      </c>
    </row>
    <row r="9949" spans="27:39" x14ac:dyDescent="0.3">
      <c r="AA9949" t="str">
        <f>IF(COUNTA('Procytrat 2001'!E451,'Procytrat 2001'!D451,'Procytrat 2001'!C451)&gt;0,"2001","")</f>
        <v/>
      </c>
      <c r="AB9949" t="str">
        <f>IFERROR(IF(ISNUMBER('Procytrat 2001'!E451),'Procytrat 2001'!E451,DATEVALUE('Procytrat 2001'!E451)),"")</f>
        <v/>
      </c>
      <c r="AC9949" t="str">
        <f>IF(AA9949="","",'Procytrat 2001'!D451)</f>
        <v/>
      </c>
      <c r="AD9949" t="str">
        <f>IF(AA9949="","",IFERROR(1*'Procytrat 2001'!C451,IFERROR(_xludf.NUMBERVALUE('Procytrat 2001'!C451,".",","),IFERROR(_xludf.NUMBERVALUE('Procytrat 2001'!C451,",","."),0))))</f>
        <v/>
      </c>
      <c r="AE9949" t="str">
        <f>IF(AA9949="","",'Procytrat 2001'!N451)</f>
        <v/>
      </c>
      <c r="AF9949">
        <f t="shared" si="954"/>
        <v>0</v>
      </c>
      <c r="AG9949" t="str">
        <f t="shared" si="955"/>
        <v/>
      </c>
      <c r="AH9949" t="str">
        <f t="shared" si="956"/>
        <v/>
      </c>
      <c r="AI9949">
        <f t="shared" si="957"/>
        <v>0</v>
      </c>
      <c r="AJ9949">
        <f t="shared" si="958"/>
        <v>0</v>
      </c>
      <c r="AK9949">
        <v>0</v>
      </c>
      <c r="AL9949" t="str">
        <f>IF(AA9949="","",IFERROR(IF(ISNUMBER('Procytrat 2001'!F451),'Procytrat 2001'!F451,IF(ISNUMBER(SEARCH("12",'Procytrat 2001'!F451)),EDATE(AB9949,12),IF(ISNUMBER(SEARCH("6",'Procytrat 2001'!F451)),EDATE(AB9949,6),IF(ISNUMBER(SEARCH("3",'Procytrat 2001'!F451)),EDATE(AB9949,3),DATEVALUE('Procytrat 2001'!F451))))),""))</f>
        <v/>
      </c>
      <c r="AM9949" t="str">
        <f t="shared" ca="1" si="959"/>
        <v/>
      </c>
    </row>
    <row r="9950" spans="27:39" x14ac:dyDescent="0.3">
      <c r="AA9950" t="str">
        <f>IF(COUNTA('Procytrat 2001'!E452,'Procytrat 2001'!D452,'Procytrat 2001'!C452)&gt;0,"2001","")</f>
        <v/>
      </c>
      <c r="AB9950" t="str">
        <f>IFERROR(IF(ISNUMBER('Procytrat 2001'!E452),'Procytrat 2001'!E452,DATEVALUE('Procytrat 2001'!E452)),"")</f>
        <v/>
      </c>
      <c r="AC9950" t="str">
        <f>IF(AA9950="","",'Procytrat 2001'!D452)</f>
        <v/>
      </c>
      <c r="AD9950" t="str">
        <f>IF(AA9950="","",IFERROR(1*'Procytrat 2001'!C452,IFERROR(_xludf.NUMBERVALUE('Procytrat 2001'!C452,".",","),IFERROR(_xludf.NUMBERVALUE('Procytrat 2001'!C452,",","."),0))))</f>
        <v/>
      </c>
      <c r="AE9950" t="str">
        <f>IF(AA9950="","",'Procytrat 2001'!N452)</f>
        <v/>
      </c>
      <c r="AF9950">
        <f t="shared" si="954"/>
        <v>0</v>
      </c>
      <c r="AG9950" t="str">
        <f t="shared" si="955"/>
        <v/>
      </c>
      <c r="AH9950" t="str">
        <f t="shared" si="956"/>
        <v/>
      </c>
      <c r="AI9950">
        <f t="shared" si="957"/>
        <v>0</v>
      </c>
      <c r="AJ9950">
        <f t="shared" si="958"/>
        <v>0</v>
      </c>
      <c r="AK9950">
        <v>0</v>
      </c>
      <c r="AL9950" t="str">
        <f>IF(AA9950="","",IFERROR(IF(ISNUMBER('Procytrat 2001'!F452),'Procytrat 2001'!F452,IF(ISNUMBER(SEARCH("12",'Procytrat 2001'!F452)),EDATE(AB9950,12),IF(ISNUMBER(SEARCH("6",'Procytrat 2001'!F452)),EDATE(AB9950,6),IF(ISNUMBER(SEARCH("3",'Procytrat 2001'!F452)),EDATE(AB9950,3),DATEVALUE('Procytrat 2001'!F452))))),""))</f>
        <v/>
      </c>
      <c r="AM9950" t="str">
        <f t="shared" ca="1" si="959"/>
        <v/>
      </c>
    </row>
    <row r="9951" spans="27:39" x14ac:dyDescent="0.3">
      <c r="AA9951" t="str">
        <f>IF(COUNTA('Procytrat 2001'!E453,'Procytrat 2001'!D453,'Procytrat 2001'!C453)&gt;0,"2001","")</f>
        <v/>
      </c>
      <c r="AB9951" t="str">
        <f>IFERROR(IF(ISNUMBER('Procytrat 2001'!E453),'Procytrat 2001'!E453,DATEVALUE('Procytrat 2001'!E453)),"")</f>
        <v/>
      </c>
      <c r="AC9951" t="str">
        <f>IF(AA9951="","",'Procytrat 2001'!D453)</f>
        <v/>
      </c>
      <c r="AD9951" t="str">
        <f>IF(AA9951="","",IFERROR(1*'Procytrat 2001'!C453,IFERROR(_xludf.NUMBERVALUE('Procytrat 2001'!C453,".",","),IFERROR(_xludf.NUMBERVALUE('Procytrat 2001'!C453,",","."),0))))</f>
        <v/>
      </c>
      <c r="AE9951" t="str">
        <f>IF(AA9951="","",'Procytrat 2001'!N453)</f>
        <v/>
      </c>
      <c r="AF9951">
        <f t="shared" si="954"/>
        <v>0</v>
      </c>
      <c r="AG9951" t="str">
        <f t="shared" si="955"/>
        <v/>
      </c>
      <c r="AH9951" t="str">
        <f t="shared" si="956"/>
        <v/>
      </c>
      <c r="AI9951">
        <f t="shared" si="957"/>
        <v>0</v>
      </c>
      <c r="AJ9951">
        <f t="shared" si="958"/>
        <v>0</v>
      </c>
      <c r="AK9951">
        <v>0</v>
      </c>
      <c r="AL9951" t="str">
        <f>IF(AA9951="","",IFERROR(IF(ISNUMBER('Procytrat 2001'!F453),'Procytrat 2001'!F453,IF(ISNUMBER(SEARCH("12",'Procytrat 2001'!F453)),EDATE(AB9951,12),IF(ISNUMBER(SEARCH("6",'Procytrat 2001'!F453)),EDATE(AB9951,6),IF(ISNUMBER(SEARCH("3",'Procytrat 2001'!F453)),EDATE(AB9951,3),DATEVALUE('Procytrat 2001'!F453))))),""))</f>
        <v/>
      </c>
      <c r="AM9951" t="str">
        <f t="shared" ca="1" si="959"/>
        <v/>
      </c>
    </row>
    <row r="9952" spans="27:39" x14ac:dyDescent="0.3">
      <c r="AA9952" t="str">
        <f>IF(COUNTA('Procytrat 2001'!E454,'Procytrat 2001'!D454,'Procytrat 2001'!C454)&gt;0,"2001","")</f>
        <v/>
      </c>
      <c r="AB9952" t="str">
        <f>IFERROR(IF(ISNUMBER('Procytrat 2001'!E454),'Procytrat 2001'!E454,DATEVALUE('Procytrat 2001'!E454)),"")</f>
        <v/>
      </c>
      <c r="AC9952" t="str">
        <f>IF(AA9952="","",'Procytrat 2001'!D454)</f>
        <v/>
      </c>
      <c r="AD9952" t="str">
        <f>IF(AA9952="","",IFERROR(1*'Procytrat 2001'!C454,IFERROR(_xludf.NUMBERVALUE('Procytrat 2001'!C454,".",","),IFERROR(_xludf.NUMBERVALUE('Procytrat 2001'!C454,",","."),0))))</f>
        <v/>
      </c>
      <c r="AE9952" t="str">
        <f>IF(AA9952="","",'Procytrat 2001'!N454)</f>
        <v/>
      </c>
      <c r="AF9952">
        <f t="shared" si="954"/>
        <v>0</v>
      </c>
      <c r="AG9952" t="str">
        <f t="shared" si="955"/>
        <v/>
      </c>
      <c r="AH9952" t="str">
        <f t="shared" si="956"/>
        <v/>
      </c>
      <c r="AI9952">
        <f t="shared" si="957"/>
        <v>0</v>
      </c>
      <c r="AJ9952">
        <f t="shared" si="958"/>
        <v>0</v>
      </c>
      <c r="AK9952">
        <v>0</v>
      </c>
      <c r="AL9952" t="str">
        <f>IF(AA9952="","",IFERROR(IF(ISNUMBER('Procytrat 2001'!F454),'Procytrat 2001'!F454,IF(ISNUMBER(SEARCH("12",'Procytrat 2001'!F454)),EDATE(AB9952,12),IF(ISNUMBER(SEARCH("6",'Procytrat 2001'!F454)),EDATE(AB9952,6),IF(ISNUMBER(SEARCH("3",'Procytrat 2001'!F454)),EDATE(AB9952,3),DATEVALUE('Procytrat 2001'!F454))))),""))</f>
        <v/>
      </c>
      <c r="AM9952" t="str">
        <f t="shared" ca="1" si="959"/>
        <v/>
      </c>
    </row>
    <row r="9953" spans="27:39" x14ac:dyDescent="0.3">
      <c r="AA9953" t="str">
        <f>IF(COUNTA('Procytrat 2001'!E455,'Procytrat 2001'!D455,'Procytrat 2001'!C455)&gt;0,"2001","")</f>
        <v/>
      </c>
      <c r="AB9953" t="str">
        <f>IFERROR(IF(ISNUMBER('Procytrat 2001'!E455),'Procytrat 2001'!E455,DATEVALUE('Procytrat 2001'!E455)),"")</f>
        <v/>
      </c>
      <c r="AC9953" t="str">
        <f>IF(AA9953="","",'Procytrat 2001'!D455)</f>
        <v/>
      </c>
      <c r="AD9953" t="str">
        <f>IF(AA9953="","",IFERROR(1*'Procytrat 2001'!C455,IFERROR(_xludf.NUMBERVALUE('Procytrat 2001'!C455,".",","),IFERROR(_xludf.NUMBERVALUE('Procytrat 2001'!C455,",","."),0))))</f>
        <v/>
      </c>
      <c r="AE9953" t="str">
        <f>IF(AA9953="","",'Procytrat 2001'!N455)</f>
        <v/>
      </c>
      <c r="AF9953">
        <f t="shared" si="954"/>
        <v>0</v>
      </c>
      <c r="AG9953" t="str">
        <f t="shared" si="955"/>
        <v/>
      </c>
      <c r="AH9953" t="str">
        <f t="shared" si="956"/>
        <v/>
      </c>
      <c r="AI9953">
        <f t="shared" si="957"/>
        <v>0</v>
      </c>
      <c r="AJ9953">
        <f t="shared" si="958"/>
        <v>0</v>
      </c>
      <c r="AK9953">
        <v>0</v>
      </c>
      <c r="AL9953" t="str">
        <f>IF(AA9953="","",IFERROR(IF(ISNUMBER('Procytrat 2001'!F455),'Procytrat 2001'!F455,IF(ISNUMBER(SEARCH("12",'Procytrat 2001'!F455)),EDATE(AB9953,12),IF(ISNUMBER(SEARCH("6",'Procytrat 2001'!F455)),EDATE(AB9953,6),IF(ISNUMBER(SEARCH("3",'Procytrat 2001'!F455)),EDATE(AB9953,3),DATEVALUE('Procytrat 2001'!F455))))),""))</f>
        <v/>
      </c>
      <c r="AM9953" t="str">
        <f t="shared" ca="1" si="959"/>
        <v/>
      </c>
    </row>
    <row r="9954" spans="27:39" x14ac:dyDescent="0.3">
      <c r="AA9954" t="str">
        <f>IF(COUNTA('Procytrat 2001'!E456,'Procytrat 2001'!D456,'Procytrat 2001'!C456)&gt;0,"2001","")</f>
        <v/>
      </c>
      <c r="AB9954" t="str">
        <f>IFERROR(IF(ISNUMBER('Procytrat 2001'!E456),'Procytrat 2001'!E456,DATEVALUE('Procytrat 2001'!E456)),"")</f>
        <v/>
      </c>
      <c r="AC9954" t="str">
        <f>IF(AA9954="","",'Procytrat 2001'!D456)</f>
        <v/>
      </c>
      <c r="AD9954" t="str">
        <f>IF(AA9954="","",IFERROR(1*'Procytrat 2001'!C456,IFERROR(_xludf.NUMBERVALUE('Procytrat 2001'!C456,".",","),IFERROR(_xludf.NUMBERVALUE('Procytrat 2001'!C456,",","."),0))))</f>
        <v/>
      </c>
      <c r="AE9954" t="str">
        <f>IF(AA9954="","",'Procytrat 2001'!N456)</f>
        <v/>
      </c>
      <c r="AF9954">
        <f t="shared" si="954"/>
        <v>0</v>
      </c>
      <c r="AG9954" t="str">
        <f t="shared" si="955"/>
        <v/>
      </c>
      <c r="AH9954" t="str">
        <f t="shared" si="956"/>
        <v/>
      </c>
      <c r="AI9954">
        <f t="shared" si="957"/>
        <v>0</v>
      </c>
      <c r="AJ9954">
        <f t="shared" si="958"/>
        <v>0</v>
      </c>
      <c r="AK9954">
        <v>0</v>
      </c>
      <c r="AL9954" t="str">
        <f>IF(AA9954="","",IFERROR(IF(ISNUMBER('Procytrat 2001'!F456),'Procytrat 2001'!F456,IF(ISNUMBER(SEARCH("12",'Procytrat 2001'!F456)),EDATE(AB9954,12),IF(ISNUMBER(SEARCH("6",'Procytrat 2001'!F456)),EDATE(AB9954,6),IF(ISNUMBER(SEARCH("3",'Procytrat 2001'!F456)),EDATE(AB9954,3),DATEVALUE('Procytrat 2001'!F456))))),""))</f>
        <v/>
      </c>
      <c r="AM9954" t="str">
        <f t="shared" ca="1" si="959"/>
        <v/>
      </c>
    </row>
    <row r="9955" spans="27:39" x14ac:dyDescent="0.3">
      <c r="AA9955" t="str">
        <f>IF(COUNTA('Procytrat 2001'!E457,'Procytrat 2001'!D457,'Procytrat 2001'!C457)&gt;0,"2001","")</f>
        <v/>
      </c>
      <c r="AB9955" t="str">
        <f>IFERROR(IF(ISNUMBER('Procytrat 2001'!E457),'Procytrat 2001'!E457,DATEVALUE('Procytrat 2001'!E457)),"")</f>
        <v/>
      </c>
      <c r="AC9955" t="str">
        <f>IF(AA9955="","",'Procytrat 2001'!D457)</f>
        <v/>
      </c>
      <c r="AD9955" t="str">
        <f>IF(AA9955="","",IFERROR(1*'Procytrat 2001'!C457,IFERROR(_xludf.NUMBERVALUE('Procytrat 2001'!C457,".",","),IFERROR(_xludf.NUMBERVALUE('Procytrat 2001'!C457,",","."),0))))</f>
        <v/>
      </c>
      <c r="AE9955" t="str">
        <f>IF(AA9955="","",'Procytrat 2001'!N457)</f>
        <v/>
      </c>
      <c r="AF9955">
        <f t="shared" si="954"/>
        <v>0</v>
      </c>
      <c r="AG9955" t="str">
        <f t="shared" si="955"/>
        <v/>
      </c>
      <c r="AH9955" t="str">
        <f t="shared" si="956"/>
        <v/>
      </c>
      <c r="AI9955">
        <f t="shared" si="957"/>
        <v>0</v>
      </c>
      <c r="AJ9955">
        <f t="shared" si="958"/>
        <v>0</v>
      </c>
      <c r="AK9955">
        <v>0</v>
      </c>
      <c r="AL9955" t="str">
        <f>IF(AA9955="","",IFERROR(IF(ISNUMBER('Procytrat 2001'!F457),'Procytrat 2001'!F457,IF(ISNUMBER(SEARCH("12",'Procytrat 2001'!F457)),EDATE(AB9955,12),IF(ISNUMBER(SEARCH("6",'Procytrat 2001'!F457)),EDATE(AB9955,6),IF(ISNUMBER(SEARCH("3",'Procytrat 2001'!F457)),EDATE(AB9955,3),DATEVALUE('Procytrat 2001'!F457))))),""))</f>
        <v/>
      </c>
      <c r="AM9955" t="str">
        <f t="shared" ca="1" si="959"/>
        <v/>
      </c>
    </row>
    <row r="9956" spans="27:39" x14ac:dyDescent="0.3">
      <c r="AA9956" t="str">
        <f>IF(COUNTA('Procytrat 2001'!E458,'Procytrat 2001'!D458,'Procytrat 2001'!C458)&gt;0,"2001","")</f>
        <v/>
      </c>
      <c r="AB9956" t="str">
        <f>IFERROR(IF(ISNUMBER('Procytrat 2001'!E458),'Procytrat 2001'!E458,DATEVALUE('Procytrat 2001'!E458)),"")</f>
        <v/>
      </c>
      <c r="AC9956" t="str">
        <f>IF(AA9956="","",'Procytrat 2001'!D458)</f>
        <v/>
      </c>
      <c r="AD9956" t="str">
        <f>IF(AA9956="","",IFERROR(1*'Procytrat 2001'!C458,IFERROR(_xludf.NUMBERVALUE('Procytrat 2001'!C458,".",","),IFERROR(_xludf.NUMBERVALUE('Procytrat 2001'!C458,",","."),0))))</f>
        <v/>
      </c>
      <c r="AE9956" t="str">
        <f>IF(AA9956="","",'Procytrat 2001'!N458)</f>
        <v/>
      </c>
      <c r="AF9956">
        <f t="shared" si="954"/>
        <v>0</v>
      </c>
      <c r="AG9956" t="str">
        <f t="shared" si="955"/>
        <v/>
      </c>
      <c r="AH9956" t="str">
        <f t="shared" si="956"/>
        <v/>
      </c>
      <c r="AI9956">
        <f t="shared" si="957"/>
        <v>0</v>
      </c>
      <c r="AJ9956">
        <f t="shared" si="958"/>
        <v>0</v>
      </c>
      <c r="AK9956">
        <v>0</v>
      </c>
      <c r="AL9956" t="str">
        <f>IF(AA9956="","",IFERROR(IF(ISNUMBER('Procytrat 2001'!F458),'Procytrat 2001'!F458,IF(ISNUMBER(SEARCH("12",'Procytrat 2001'!F458)),EDATE(AB9956,12),IF(ISNUMBER(SEARCH("6",'Procytrat 2001'!F458)),EDATE(AB9956,6),IF(ISNUMBER(SEARCH("3",'Procytrat 2001'!F458)),EDATE(AB9956,3),DATEVALUE('Procytrat 2001'!F458))))),""))</f>
        <v/>
      </c>
      <c r="AM9956" t="str">
        <f t="shared" ca="1" si="959"/>
        <v/>
      </c>
    </row>
    <row r="9957" spans="27:39" x14ac:dyDescent="0.3">
      <c r="AA9957" t="str">
        <f>IF(COUNTA('Procytrat 2001'!E459,'Procytrat 2001'!D459,'Procytrat 2001'!C459)&gt;0,"2001","")</f>
        <v/>
      </c>
      <c r="AB9957" t="str">
        <f>IFERROR(IF(ISNUMBER('Procytrat 2001'!E459),'Procytrat 2001'!E459,DATEVALUE('Procytrat 2001'!E459)),"")</f>
        <v/>
      </c>
      <c r="AC9957" t="str">
        <f>IF(AA9957="","",'Procytrat 2001'!D459)</f>
        <v/>
      </c>
      <c r="AD9957" t="str">
        <f>IF(AA9957="","",IFERROR(1*'Procytrat 2001'!C459,IFERROR(_xludf.NUMBERVALUE('Procytrat 2001'!C459,".",","),IFERROR(_xludf.NUMBERVALUE('Procytrat 2001'!C459,",","."),0))))</f>
        <v/>
      </c>
      <c r="AE9957" t="str">
        <f>IF(AA9957="","",'Procytrat 2001'!N459)</f>
        <v/>
      </c>
      <c r="AF9957">
        <f t="shared" si="954"/>
        <v>0</v>
      </c>
      <c r="AG9957" t="str">
        <f t="shared" si="955"/>
        <v/>
      </c>
      <c r="AH9957" t="str">
        <f t="shared" si="956"/>
        <v/>
      </c>
      <c r="AI9957">
        <f t="shared" si="957"/>
        <v>0</v>
      </c>
      <c r="AJ9957">
        <f t="shared" si="958"/>
        <v>0</v>
      </c>
      <c r="AK9957">
        <v>0</v>
      </c>
      <c r="AL9957" t="str">
        <f>IF(AA9957="","",IFERROR(IF(ISNUMBER('Procytrat 2001'!F459),'Procytrat 2001'!F459,IF(ISNUMBER(SEARCH("12",'Procytrat 2001'!F459)),EDATE(AB9957,12),IF(ISNUMBER(SEARCH("6",'Procytrat 2001'!F459)),EDATE(AB9957,6),IF(ISNUMBER(SEARCH("3",'Procytrat 2001'!F459)),EDATE(AB9957,3),DATEVALUE('Procytrat 2001'!F459))))),""))</f>
        <v/>
      </c>
      <c r="AM9957" t="str">
        <f t="shared" ca="1" si="959"/>
        <v/>
      </c>
    </row>
    <row r="9958" spans="27:39" x14ac:dyDescent="0.3">
      <c r="AA9958" t="str">
        <f>IF(COUNTA('Procytrat 2001'!E460,'Procytrat 2001'!D460,'Procytrat 2001'!C460)&gt;0,"2001","")</f>
        <v/>
      </c>
      <c r="AB9958" t="str">
        <f>IFERROR(IF(ISNUMBER('Procytrat 2001'!E460),'Procytrat 2001'!E460,DATEVALUE('Procytrat 2001'!E460)),"")</f>
        <v/>
      </c>
      <c r="AC9958" t="str">
        <f>IF(AA9958="","",'Procytrat 2001'!D460)</f>
        <v/>
      </c>
      <c r="AD9958" t="str">
        <f>IF(AA9958="","",IFERROR(1*'Procytrat 2001'!C460,IFERROR(_xludf.NUMBERVALUE('Procytrat 2001'!C460,".",","),IFERROR(_xludf.NUMBERVALUE('Procytrat 2001'!C460,",","."),0))))</f>
        <v/>
      </c>
      <c r="AE9958" t="str">
        <f>IF(AA9958="","",'Procytrat 2001'!N460)</f>
        <v/>
      </c>
      <c r="AF9958">
        <f t="shared" si="954"/>
        <v>0</v>
      </c>
      <c r="AG9958" t="str">
        <f t="shared" si="955"/>
        <v/>
      </c>
      <c r="AH9958" t="str">
        <f t="shared" si="956"/>
        <v/>
      </c>
      <c r="AI9958">
        <f t="shared" si="957"/>
        <v>0</v>
      </c>
      <c r="AJ9958">
        <f t="shared" si="958"/>
        <v>0</v>
      </c>
      <c r="AK9958">
        <v>0</v>
      </c>
      <c r="AL9958" t="str">
        <f>IF(AA9958="","",IFERROR(IF(ISNUMBER('Procytrat 2001'!F460),'Procytrat 2001'!F460,IF(ISNUMBER(SEARCH("12",'Procytrat 2001'!F460)),EDATE(AB9958,12),IF(ISNUMBER(SEARCH("6",'Procytrat 2001'!F460)),EDATE(AB9958,6),IF(ISNUMBER(SEARCH("3",'Procytrat 2001'!F460)),EDATE(AB9958,3),DATEVALUE('Procytrat 2001'!F460))))),""))</f>
        <v/>
      </c>
      <c r="AM9958" t="str">
        <f t="shared" ca="1" si="959"/>
        <v/>
      </c>
    </row>
    <row r="9959" spans="27:39" x14ac:dyDescent="0.3">
      <c r="AA9959" t="str">
        <f>IF(COUNTA('Procytrat 2001'!E461,'Procytrat 2001'!D461,'Procytrat 2001'!C461)&gt;0,"2001","")</f>
        <v/>
      </c>
      <c r="AB9959" t="str">
        <f>IFERROR(IF(ISNUMBER('Procytrat 2001'!E461),'Procytrat 2001'!E461,DATEVALUE('Procytrat 2001'!E461)),"")</f>
        <v/>
      </c>
      <c r="AC9959" t="str">
        <f>IF(AA9959="","",'Procytrat 2001'!D461)</f>
        <v/>
      </c>
      <c r="AD9959" t="str">
        <f>IF(AA9959="","",IFERROR(1*'Procytrat 2001'!C461,IFERROR(_xludf.NUMBERVALUE('Procytrat 2001'!C461,".",","),IFERROR(_xludf.NUMBERVALUE('Procytrat 2001'!C461,",","."),0))))</f>
        <v/>
      </c>
      <c r="AE9959" t="str">
        <f>IF(AA9959="","",'Procytrat 2001'!N461)</f>
        <v/>
      </c>
      <c r="AF9959">
        <f t="shared" si="954"/>
        <v>0</v>
      </c>
      <c r="AG9959" t="str">
        <f t="shared" si="955"/>
        <v/>
      </c>
      <c r="AH9959" t="str">
        <f t="shared" si="956"/>
        <v/>
      </c>
      <c r="AI9959">
        <f t="shared" si="957"/>
        <v>0</v>
      </c>
      <c r="AJ9959">
        <f t="shared" si="958"/>
        <v>0</v>
      </c>
      <c r="AK9959">
        <v>0</v>
      </c>
      <c r="AL9959" t="str">
        <f>IF(AA9959="","",IFERROR(IF(ISNUMBER('Procytrat 2001'!F461),'Procytrat 2001'!F461,IF(ISNUMBER(SEARCH("12",'Procytrat 2001'!F461)),EDATE(AB9959,12),IF(ISNUMBER(SEARCH("6",'Procytrat 2001'!F461)),EDATE(AB9959,6),IF(ISNUMBER(SEARCH("3",'Procytrat 2001'!F461)),EDATE(AB9959,3),DATEVALUE('Procytrat 2001'!F461))))),""))</f>
        <v/>
      </c>
      <c r="AM9959" t="str">
        <f t="shared" ca="1" si="959"/>
        <v/>
      </c>
    </row>
    <row r="9960" spans="27:39" x14ac:dyDescent="0.3">
      <c r="AA9960" t="str">
        <f>IF(COUNTA('Procytrat 2001'!E462,'Procytrat 2001'!D462,'Procytrat 2001'!C462)&gt;0,"2001","")</f>
        <v/>
      </c>
      <c r="AB9960" t="str">
        <f>IFERROR(IF(ISNUMBER('Procytrat 2001'!E462),'Procytrat 2001'!E462,DATEVALUE('Procytrat 2001'!E462)),"")</f>
        <v/>
      </c>
      <c r="AC9960" t="str">
        <f>IF(AA9960="","",'Procytrat 2001'!D462)</f>
        <v/>
      </c>
      <c r="AD9960" t="str">
        <f>IF(AA9960="","",IFERROR(1*'Procytrat 2001'!C462,IFERROR(_xludf.NUMBERVALUE('Procytrat 2001'!C462,".",","),IFERROR(_xludf.NUMBERVALUE('Procytrat 2001'!C462,",","."),0))))</f>
        <v/>
      </c>
      <c r="AE9960" t="str">
        <f>IF(AA9960="","",'Procytrat 2001'!N462)</f>
        <v/>
      </c>
      <c r="AF9960">
        <f t="shared" si="954"/>
        <v>0</v>
      </c>
      <c r="AG9960" t="str">
        <f t="shared" si="955"/>
        <v/>
      </c>
      <c r="AH9960" t="str">
        <f t="shared" si="956"/>
        <v/>
      </c>
      <c r="AI9960">
        <f t="shared" si="957"/>
        <v>0</v>
      </c>
      <c r="AJ9960">
        <f t="shared" si="958"/>
        <v>0</v>
      </c>
      <c r="AK9960">
        <v>0</v>
      </c>
      <c r="AL9960" t="str">
        <f>IF(AA9960="","",IFERROR(IF(ISNUMBER('Procytrat 2001'!F462),'Procytrat 2001'!F462,IF(ISNUMBER(SEARCH("12",'Procytrat 2001'!F462)),EDATE(AB9960,12),IF(ISNUMBER(SEARCH("6",'Procytrat 2001'!F462)),EDATE(AB9960,6),IF(ISNUMBER(SEARCH("3",'Procytrat 2001'!F462)),EDATE(AB9960,3),DATEVALUE('Procytrat 2001'!F462))))),""))</f>
        <v/>
      </c>
      <c r="AM9960" t="str">
        <f t="shared" ca="1" si="959"/>
        <v/>
      </c>
    </row>
    <row r="9961" spans="27:39" x14ac:dyDescent="0.3">
      <c r="AA9961" t="str">
        <f>IF(COUNTA('Procytrat 2001'!E463,'Procytrat 2001'!D463,'Procytrat 2001'!C463)&gt;0,"2001","")</f>
        <v/>
      </c>
      <c r="AB9961" t="str">
        <f>IFERROR(IF(ISNUMBER('Procytrat 2001'!E463),'Procytrat 2001'!E463,DATEVALUE('Procytrat 2001'!E463)),"")</f>
        <v/>
      </c>
      <c r="AC9961" t="str">
        <f>IF(AA9961="","",'Procytrat 2001'!D463)</f>
        <v/>
      </c>
      <c r="AD9961" t="str">
        <f>IF(AA9961="","",IFERROR(1*'Procytrat 2001'!C463,IFERROR(_xludf.NUMBERVALUE('Procytrat 2001'!C463,".",","),IFERROR(_xludf.NUMBERVALUE('Procytrat 2001'!C463,",","."),0))))</f>
        <v/>
      </c>
      <c r="AE9961" t="str">
        <f>IF(AA9961="","",'Procytrat 2001'!N463)</f>
        <v/>
      </c>
      <c r="AF9961">
        <f t="shared" si="954"/>
        <v>0</v>
      </c>
      <c r="AG9961" t="str">
        <f t="shared" si="955"/>
        <v/>
      </c>
      <c r="AH9961" t="str">
        <f t="shared" si="956"/>
        <v/>
      </c>
      <c r="AI9961">
        <f t="shared" si="957"/>
        <v>0</v>
      </c>
      <c r="AJ9961">
        <f t="shared" si="958"/>
        <v>0</v>
      </c>
      <c r="AK9961">
        <v>0</v>
      </c>
      <c r="AL9961" t="str">
        <f>IF(AA9961="","",IFERROR(IF(ISNUMBER('Procytrat 2001'!F463),'Procytrat 2001'!F463,IF(ISNUMBER(SEARCH("12",'Procytrat 2001'!F463)),EDATE(AB9961,12),IF(ISNUMBER(SEARCH("6",'Procytrat 2001'!F463)),EDATE(AB9961,6),IF(ISNUMBER(SEARCH("3",'Procytrat 2001'!F463)),EDATE(AB9961,3),DATEVALUE('Procytrat 2001'!F463))))),""))</f>
        <v/>
      </c>
      <c r="AM9961" t="str">
        <f t="shared" ca="1" si="959"/>
        <v/>
      </c>
    </row>
    <row r="9962" spans="27:39" x14ac:dyDescent="0.3">
      <c r="AA9962" t="str">
        <f>IF(COUNTA('Procytrat 2001'!E464,'Procytrat 2001'!D464,'Procytrat 2001'!C464)&gt;0,"2001","")</f>
        <v/>
      </c>
      <c r="AB9962" t="str">
        <f>IFERROR(IF(ISNUMBER('Procytrat 2001'!E464),'Procytrat 2001'!E464,DATEVALUE('Procytrat 2001'!E464)),"")</f>
        <v/>
      </c>
      <c r="AC9962" t="str">
        <f>IF(AA9962="","",'Procytrat 2001'!D464)</f>
        <v/>
      </c>
      <c r="AD9962" t="str">
        <f>IF(AA9962="","",IFERROR(1*'Procytrat 2001'!C464,IFERROR(_xludf.NUMBERVALUE('Procytrat 2001'!C464,".",","),IFERROR(_xludf.NUMBERVALUE('Procytrat 2001'!C464,",","."),0))))</f>
        <v/>
      </c>
      <c r="AE9962" t="str">
        <f>IF(AA9962="","",'Procytrat 2001'!N464)</f>
        <v/>
      </c>
      <c r="AF9962">
        <f t="shared" si="954"/>
        <v>0</v>
      </c>
      <c r="AG9962" t="str">
        <f t="shared" si="955"/>
        <v/>
      </c>
      <c r="AH9962" t="str">
        <f t="shared" si="956"/>
        <v/>
      </c>
      <c r="AI9962">
        <f t="shared" si="957"/>
        <v>0</v>
      </c>
      <c r="AJ9962">
        <f t="shared" si="958"/>
        <v>0</v>
      </c>
      <c r="AK9962">
        <v>0</v>
      </c>
      <c r="AL9962" t="str">
        <f>IF(AA9962="","",IFERROR(IF(ISNUMBER('Procytrat 2001'!F464),'Procytrat 2001'!F464,IF(ISNUMBER(SEARCH("12",'Procytrat 2001'!F464)),EDATE(AB9962,12),IF(ISNUMBER(SEARCH("6",'Procytrat 2001'!F464)),EDATE(AB9962,6),IF(ISNUMBER(SEARCH("3",'Procytrat 2001'!F464)),EDATE(AB9962,3),DATEVALUE('Procytrat 2001'!F464))))),""))</f>
        <v/>
      </c>
      <c r="AM9962" t="str">
        <f t="shared" ca="1" si="959"/>
        <v/>
      </c>
    </row>
    <row r="9963" spans="27:39" x14ac:dyDescent="0.3">
      <c r="AA9963" t="str">
        <f>IF(COUNTA('Procytrat 2001'!E465,'Procytrat 2001'!D465,'Procytrat 2001'!C465)&gt;0,"2001","")</f>
        <v/>
      </c>
      <c r="AB9963" t="str">
        <f>IFERROR(IF(ISNUMBER('Procytrat 2001'!E465),'Procytrat 2001'!E465,DATEVALUE('Procytrat 2001'!E465)),"")</f>
        <v/>
      </c>
      <c r="AC9963" t="str">
        <f>IF(AA9963="","",'Procytrat 2001'!D465)</f>
        <v/>
      </c>
      <c r="AD9963" t="str">
        <f>IF(AA9963="","",IFERROR(1*'Procytrat 2001'!C465,IFERROR(_xludf.NUMBERVALUE('Procytrat 2001'!C465,".",","),IFERROR(_xludf.NUMBERVALUE('Procytrat 2001'!C465,",","."),0))))</f>
        <v/>
      </c>
      <c r="AE9963" t="str">
        <f>IF(AA9963="","",'Procytrat 2001'!N465)</f>
        <v/>
      </c>
      <c r="AF9963">
        <f t="shared" si="954"/>
        <v>0</v>
      </c>
      <c r="AG9963" t="str">
        <f t="shared" si="955"/>
        <v/>
      </c>
      <c r="AH9963" t="str">
        <f t="shared" si="956"/>
        <v/>
      </c>
      <c r="AI9963">
        <f t="shared" si="957"/>
        <v>0</v>
      </c>
      <c r="AJ9963">
        <f t="shared" si="958"/>
        <v>0</v>
      </c>
      <c r="AK9963">
        <v>0</v>
      </c>
      <c r="AL9963" t="str">
        <f>IF(AA9963="","",IFERROR(IF(ISNUMBER('Procytrat 2001'!F465),'Procytrat 2001'!F465,IF(ISNUMBER(SEARCH("12",'Procytrat 2001'!F465)),EDATE(AB9963,12),IF(ISNUMBER(SEARCH("6",'Procytrat 2001'!F465)),EDATE(AB9963,6),IF(ISNUMBER(SEARCH("3",'Procytrat 2001'!F465)),EDATE(AB9963,3),DATEVALUE('Procytrat 2001'!F465))))),""))</f>
        <v/>
      </c>
      <c r="AM9963" t="str">
        <f t="shared" ca="1" si="959"/>
        <v/>
      </c>
    </row>
    <row r="9964" spans="27:39" x14ac:dyDescent="0.3">
      <c r="AA9964" t="str">
        <f>IF(COUNTA('Procytrat 2001'!E466,'Procytrat 2001'!D466,'Procytrat 2001'!C466)&gt;0,"2001","")</f>
        <v/>
      </c>
      <c r="AB9964" t="str">
        <f>IFERROR(IF(ISNUMBER('Procytrat 2001'!E466),'Procytrat 2001'!E466,DATEVALUE('Procytrat 2001'!E466)),"")</f>
        <v/>
      </c>
      <c r="AC9964" t="str">
        <f>IF(AA9964="","",'Procytrat 2001'!D466)</f>
        <v/>
      </c>
      <c r="AD9964" t="str">
        <f>IF(AA9964="","",IFERROR(1*'Procytrat 2001'!C466,IFERROR(_xludf.NUMBERVALUE('Procytrat 2001'!C466,".",","),IFERROR(_xludf.NUMBERVALUE('Procytrat 2001'!C466,",","."),0))))</f>
        <v/>
      </c>
      <c r="AE9964" t="str">
        <f>IF(AA9964="","",'Procytrat 2001'!N466)</f>
        <v/>
      </c>
      <c r="AF9964">
        <f t="shared" si="954"/>
        <v>0</v>
      </c>
      <c r="AG9964" t="str">
        <f t="shared" si="955"/>
        <v/>
      </c>
      <c r="AH9964" t="str">
        <f t="shared" si="956"/>
        <v/>
      </c>
      <c r="AI9964">
        <f t="shared" si="957"/>
        <v>0</v>
      </c>
      <c r="AJ9964">
        <f t="shared" si="958"/>
        <v>0</v>
      </c>
      <c r="AK9964">
        <v>0</v>
      </c>
      <c r="AL9964" t="str">
        <f>IF(AA9964="","",IFERROR(IF(ISNUMBER('Procytrat 2001'!F466),'Procytrat 2001'!F466,IF(ISNUMBER(SEARCH("12",'Procytrat 2001'!F466)),EDATE(AB9964,12),IF(ISNUMBER(SEARCH("6",'Procytrat 2001'!F466)),EDATE(AB9964,6),IF(ISNUMBER(SEARCH("3",'Procytrat 2001'!F466)),EDATE(AB9964,3),DATEVALUE('Procytrat 2001'!F466))))),""))</f>
        <v/>
      </c>
      <c r="AM9964" t="str">
        <f t="shared" ca="1" si="959"/>
        <v/>
      </c>
    </row>
    <row r="9965" spans="27:39" x14ac:dyDescent="0.3">
      <c r="AA9965" t="str">
        <f>IF(COUNTA('Procytrat 2001'!E467,'Procytrat 2001'!D467,'Procytrat 2001'!C467)&gt;0,"2001","")</f>
        <v/>
      </c>
      <c r="AB9965" t="str">
        <f>IFERROR(IF(ISNUMBER('Procytrat 2001'!E467),'Procytrat 2001'!E467,DATEVALUE('Procytrat 2001'!E467)),"")</f>
        <v/>
      </c>
      <c r="AC9965" t="str">
        <f>IF(AA9965="","",'Procytrat 2001'!D467)</f>
        <v/>
      </c>
      <c r="AD9965" t="str">
        <f>IF(AA9965="","",IFERROR(1*'Procytrat 2001'!C467,IFERROR(_xludf.NUMBERVALUE('Procytrat 2001'!C467,".",","),IFERROR(_xludf.NUMBERVALUE('Procytrat 2001'!C467,",","."),0))))</f>
        <v/>
      </c>
      <c r="AE9965" t="str">
        <f>IF(AA9965="","",'Procytrat 2001'!N467)</f>
        <v/>
      </c>
      <c r="AF9965">
        <f t="shared" si="954"/>
        <v>0</v>
      </c>
      <c r="AG9965" t="str">
        <f t="shared" si="955"/>
        <v/>
      </c>
      <c r="AH9965" t="str">
        <f t="shared" si="956"/>
        <v/>
      </c>
      <c r="AI9965">
        <f t="shared" si="957"/>
        <v>0</v>
      </c>
      <c r="AJ9965">
        <f t="shared" si="958"/>
        <v>0</v>
      </c>
      <c r="AK9965">
        <v>0</v>
      </c>
      <c r="AL9965" t="str">
        <f>IF(AA9965="","",IFERROR(IF(ISNUMBER('Procytrat 2001'!F467),'Procytrat 2001'!F467,IF(ISNUMBER(SEARCH("12",'Procytrat 2001'!F467)),EDATE(AB9965,12),IF(ISNUMBER(SEARCH("6",'Procytrat 2001'!F467)),EDATE(AB9965,6),IF(ISNUMBER(SEARCH("3",'Procytrat 2001'!F467)),EDATE(AB9965,3),DATEVALUE('Procytrat 2001'!F467))))),""))</f>
        <v/>
      </c>
      <c r="AM9965" t="str">
        <f t="shared" ca="1" si="959"/>
        <v/>
      </c>
    </row>
    <row r="9966" spans="27:39" x14ac:dyDescent="0.3">
      <c r="AA9966" t="str">
        <f>IF(COUNTA('Procytrat 2001'!E468,'Procytrat 2001'!D468,'Procytrat 2001'!C468)&gt;0,"2001","")</f>
        <v/>
      </c>
      <c r="AB9966" t="str">
        <f>IFERROR(IF(ISNUMBER('Procytrat 2001'!E468),'Procytrat 2001'!E468,DATEVALUE('Procytrat 2001'!E468)),"")</f>
        <v/>
      </c>
      <c r="AC9966" t="str">
        <f>IF(AA9966="","",'Procytrat 2001'!D468)</f>
        <v/>
      </c>
      <c r="AD9966" t="str">
        <f>IF(AA9966="","",IFERROR(1*'Procytrat 2001'!C468,IFERROR(_xludf.NUMBERVALUE('Procytrat 2001'!C468,".",","),IFERROR(_xludf.NUMBERVALUE('Procytrat 2001'!C468,",","."),0))))</f>
        <v/>
      </c>
      <c r="AE9966" t="str">
        <f>IF(AA9966="","",'Procytrat 2001'!N468)</f>
        <v/>
      </c>
      <c r="AF9966">
        <f t="shared" si="954"/>
        <v>0</v>
      </c>
      <c r="AG9966" t="str">
        <f t="shared" si="955"/>
        <v/>
      </c>
      <c r="AH9966" t="str">
        <f t="shared" si="956"/>
        <v/>
      </c>
      <c r="AI9966">
        <f t="shared" si="957"/>
        <v>0</v>
      </c>
      <c r="AJ9966">
        <f t="shared" si="958"/>
        <v>0</v>
      </c>
      <c r="AK9966">
        <v>0</v>
      </c>
      <c r="AL9966" t="str">
        <f>IF(AA9966="","",IFERROR(IF(ISNUMBER('Procytrat 2001'!F468),'Procytrat 2001'!F468,IF(ISNUMBER(SEARCH("12",'Procytrat 2001'!F468)),EDATE(AB9966,12),IF(ISNUMBER(SEARCH("6",'Procytrat 2001'!F468)),EDATE(AB9966,6),IF(ISNUMBER(SEARCH("3",'Procytrat 2001'!F468)),EDATE(AB9966,3),DATEVALUE('Procytrat 2001'!F468))))),""))</f>
        <v/>
      </c>
      <c r="AM9966" t="str">
        <f t="shared" ca="1" si="959"/>
        <v/>
      </c>
    </row>
    <row r="9967" spans="27:39" x14ac:dyDescent="0.3">
      <c r="AA9967" t="str">
        <f>IF(COUNTA('Procytrat 2001'!E469,'Procytrat 2001'!D469,'Procytrat 2001'!C469)&gt;0,"2001","")</f>
        <v/>
      </c>
      <c r="AB9967" t="str">
        <f>IFERROR(IF(ISNUMBER('Procytrat 2001'!E469),'Procytrat 2001'!E469,DATEVALUE('Procytrat 2001'!E469)),"")</f>
        <v/>
      </c>
      <c r="AC9967" t="str">
        <f>IF(AA9967="","",'Procytrat 2001'!D469)</f>
        <v/>
      </c>
      <c r="AD9967" t="str">
        <f>IF(AA9967="","",IFERROR(1*'Procytrat 2001'!C469,IFERROR(_xludf.NUMBERVALUE('Procytrat 2001'!C469,".",","),IFERROR(_xludf.NUMBERVALUE('Procytrat 2001'!C469,",","."),0))))</f>
        <v/>
      </c>
      <c r="AE9967" t="str">
        <f>IF(AA9967="","",'Procytrat 2001'!N469)</f>
        <v/>
      </c>
      <c r="AF9967">
        <f t="shared" si="954"/>
        <v>0</v>
      </c>
      <c r="AG9967" t="str">
        <f t="shared" si="955"/>
        <v/>
      </c>
      <c r="AH9967" t="str">
        <f t="shared" si="956"/>
        <v/>
      </c>
      <c r="AI9967">
        <f t="shared" si="957"/>
        <v>0</v>
      </c>
      <c r="AJ9967">
        <f t="shared" si="958"/>
        <v>0</v>
      </c>
      <c r="AK9967">
        <v>0</v>
      </c>
      <c r="AL9967" t="str">
        <f>IF(AA9967="","",IFERROR(IF(ISNUMBER('Procytrat 2001'!F469),'Procytrat 2001'!F469,IF(ISNUMBER(SEARCH("12",'Procytrat 2001'!F469)),EDATE(AB9967,12),IF(ISNUMBER(SEARCH("6",'Procytrat 2001'!F469)),EDATE(AB9967,6),IF(ISNUMBER(SEARCH("3",'Procytrat 2001'!F469)),EDATE(AB9967,3),DATEVALUE('Procytrat 2001'!F469))))),""))</f>
        <v/>
      </c>
      <c r="AM9967" t="str">
        <f t="shared" ca="1" si="959"/>
        <v/>
      </c>
    </row>
    <row r="9968" spans="27:39" x14ac:dyDescent="0.3">
      <c r="AA9968" t="str">
        <f>IF(COUNTA('Procytrat 2001'!E470,'Procytrat 2001'!D470,'Procytrat 2001'!C470)&gt;0,"2001","")</f>
        <v/>
      </c>
      <c r="AB9968" t="str">
        <f>IFERROR(IF(ISNUMBER('Procytrat 2001'!E470),'Procytrat 2001'!E470,DATEVALUE('Procytrat 2001'!E470)),"")</f>
        <v/>
      </c>
      <c r="AC9968" t="str">
        <f>IF(AA9968="","",'Procytrat 2001'!D470)</f>
        <v/>
      </c>
      <c r="AD9968" t="str">
        <f>IF(AA9968="","",IFERROR(1*'Procytrat 2001'!C470,IFERROR(_xludf.NUMBERVALUE('Procytrat 2001'!C470,".",","),IFERROR(_xludf.NUMBERVALUE('Procytrat 2001'!C470,",","."),0))))</f>
        <v/>
      </c>
      <c r="AE9968" t="str">
        <f>IF(AA9968="","",'Procytrat 2001'!N470)</f>
        <v/>
      </c>
      <c r="AF9968">
        <f t="shared" si="954"/>
        <v>0</v>
      </c>
      <c r="AG9968" t="str">
        <f t="shared" si="955"/>
        <v/>
      </c>
      <c r="AH9968" t="str">
        <f t="shared" si="956"/>
        <v/>
      </c>
      <c r="AI9968">
        <f t="shared" si="957"/>
        <v>0</v>
      </c>
      <c r="AJ9968">
        <f t="shared" si="958"/>
        <v>0</v>
      </c>
      <c r="AK9968">
        <v>0</v>
      </c>
      <c r="AL9968" t="str">
        <f>IF(AA9968="","",IFERROR(IF(ISNUMBER('Procytrat 2001'!F470),'Procytrat 2001'!F470,IF(ISNUMBER(SEARCH("12",'Procytrat 2001'!F470)),EDATE(AB9968,12),IF(ISNUMBER(SEARCH("6",'Procytrat 2001'!F470)),EDATE(AB9968,6),IF(ISNUMBER(SEARCH("3",'Procytrat 2001'!F470)),EDATE(AB9968,3),DATEVALUE('Procytrat 2001'!F470))))),""))</f>
        <v/>
      </c>
      <c r="AM9968" t="str">
        <f t="shared" ca="1" si="959"/>
        <v/>
      </c>
    </row>
    <row r="9969" spans="27:39" x14ac:dyDescent="0.3">
      <c r="AA9969" t="str">
        <f>IF(COUNTA('Procytrat 2001'!E471,'Procytrat 2001'!D471,'Procytrat 2001'!C471)&gt;0,"2001","")</f>
        <v/>
      </c>
      <c r="AB9969" t="str">
        <f>IFERROR(IF(ISNUMBER('Procytrat 2001'!E471),'Procytrat 2001'!E471,DATEVALUE('Procytrat 2001'!E471)),"")</f>
        <v/>
      </c>
      <c r="AC9969" t="str">
        <f>IF(AA9969="","",'Procytrat 2001'!D471)</f>
        <v/>
      </c>
      <c r="AD9969" t="str">
        <f>IF(AA9969="","",IFERROR(1*'Procytrat 2001'!C471,IFERROR(_xludf.NUMBERVALUE('Procytrat 2001'!C471,".",","),IFERROR(_xludf.NUMBERVALUE('Procytrat 2001'!C471,",","."),0))))</f>
        <v/>
      </c>
      <c r="AE9969" t="str">
        <f>IF(AA9969="","",'Procytrat 2001'!N471)</f>
        <v/>
      </c>
      <c r="AF9969">
        <f t="shared" si="954"/>
        <v>0</v>
      </c>
      <c r="AG9969" t="str">
        <f t="shared" si="955"/>
        <v/>
      </c>
      <c r="AH9969" t="str">
        <f t="shared" si="956"/>
        <v/>
      </c>
      <c r="AI9969">
        <f t="shared" si="957"/>
        <v>0</v>
      </c>
      <c r="AJ9969">
        <f t="shared" si="958"/>
        <v>0</v>
      </c>
      <c r="AK9969">
        <v>0</v>
      </c>
      <c r="AL9969" t="str">
        <f>IF(AA9969="","",IFERROR(IF(ISNUMBER('Procytrat 2001'!F471),'Procytrat 2001'!F471,IF(ISNUMBER(SEARCH("12",'Procytrat 2001'!F471)),EDATE(AB9969,12),IF(ISNUMBER(SEARCH("6",'Procytrat 2001'!F471)),EDATE(AB9969,6),IF(ISNUMBER(SEARCH("3",'Procytrat 2001'!F471)),EDATE(AB9969,3),DATEVALUE('Procytrat 2001'!F471))))),""))</f>
        <v/>
      </c>
      <c r="AM9969" t="str">
        <f t="shared" ca="1" si="959"/>
        <v/>
      </c>
    </row>
    <row r="9970" spans="27:39" x14ac:dyDescent="0.3">
      <c r="AA9970" t="str">
        <f>IF(COUNTA('Procytrat 2001'!E472,'Procytrat 2001'!D472,'Procytrat 2001'!C472)&gt;0,"2001","")</f>
        <v/>
      </c>
      <c r="AB9970" t="str">
        <f>IFERROR(IF(ISNUMBER('Procytrat 2001'!E472),'Procytrat 2001'!E472,DATEVALUE('Procytrat 2001'!E472)),"")</f>
        <v/>
      </c>
      <c r="AC9970" t="str">
        <f>IF(AA9970="","",'Procytrat 2001'!D472)</f>
        <v/>
      </c>
      <c r="AD9970" t="str">
        <f>IF(AA9970="","",IFERROR(1*'Procytrat 2001'!C472,IFERROR(_xludf.NUMBERVALUE('Procytrat 2001'!C472,".",","),IFERROR(_xludf.NUMBERVALUE('Procytrat 2001'!C472,",","."),0))))</f>
        <v/>
      </c>
      <c r="AE9970" t="str">
        <f>IF(AA9970="","",'Procytrat 2001'!N472)</f>
        <v/>
      </c>
      <c r="AF9970">
        <f t="shared" si="954"/>
        <v>0</v>
      </c>
      <c r="AG9970" t="str">
        <f t="shared" si="955"/>
        <v/>
      </c>
      <c r="AH9970" t="str">
        <f t="shared" si="956"/>
        <v/>
      </c>
      <c r="AI9970">
        <f t="shared" si="957"/>
        <v>0</v>
      </c>
      <c r="AJ9970">
        <f t="shared" si="958"/>
        <v>0</v>
      </c>
      <c r="AK9970">
        <v>0</v>
      </c>
      <c r="AL9970" t="str">
        <f>IF(AA9970="","",IFERROR(IF(ISNUMBER('Procytrat 2001'!F472),'Procytrat 2001'!F472,IF(ISNUMBER(SEARCH("12",'Procytrat 2001'!F472)),EDATE(AB9970,12),IF(ISNUMBER(SEARCH("6",'Procytrat 2001'!F472)),EDATE(AB9970,6),IF(ISNUMBER(SEARCH("3",'Procytrat 2001'!F472)),EDATE(AB9970,3),DATEVALUE('Procytrat 2001'!F472))))),""))</f>
        <v/>
      </c>
      <c r="AM9970" t="str">
        <f t="shared" ca="1" si="959"/>
        <v/>
      </c>
    </row>
    <row r="9971" spans="27:39" x14ac:dyDescent="0.3">
      <c r="AA9971" t="str">
        <f>IF(COUNTA('Procytrat 2001'!E473,'Procytrat 2001'!D473,'Procytrat 2001'!C473)&gt;0,"2001","")</f>
        <v/>
      </c>
      <c r="AB9971" t="str">
        <f>IFERROR(IF(ISNUMBER('Procytrat 2001'!E473),'Procytrat 2001'!E473,DATEVALUE('Procytrat 2001'!E473)),"")</f>
        <v/>
      </c>
      <c r="AC9971" t="str">
        <f>IF(AA9971="","",'Procytrat 2001'!D473)</f>
        <v/>
      </c>
      <c r="AD9971" t="str">
        <f>IF(AA9971="","",IFERROR(1*'Procytrat 2001'!C473,IFERROR(_xludf.NUMBERVALUE('Procytrat 2001'!C473,".",","),IFERROR(_xludf.NUMBERVALUE('Procytrat 2001'!C473,",","."),0))))</f>
        <v/>
      </c>
      <c r="AE9971" t="str">
        <f>IF(AA9971="","",'Procytrat 2001'!N473)</f>
        <v/>
      </c>
      <c r="AF9971">
        <f t="shared" si="954"/>
        <v>0</v>
      </c>
      <c r="AG9971" t="str">
        <f t="shared" si="955"/>
        <v/>
      </c>
      <c r="AH9971" t="str">
        <f t="shared" si="956"/>
        <v/>
      </c>
      <c r="AI9971">
        <f t="shared" si="957"/>
        <v>0</v>
      </c>
      <c r="AJ9971">
        <f t="shared" si="958"/>
        <v>0</v>
      </c>
      <c r="AK9971">
        <v>0</v>
      </c>
      <c r="AL9971" t="str">
        <f>IF(AA9971="","",IFERROR(IF(ISNUMBER('Procytrat 2001'!F473),'Procytrat 2001'!F473,IF(ISNUMBER(SEARCH("12",'Procytrat 2001'!F473)),EDATE(AB9971,12),IF(ISNUMBER(SEARCH("6",'Procytrat 2001'!F473)),EDATE(AB9971,6),IF(ISNUMBER(SEARCH("3",'Procytrat 2001'!F473)),EDATE(AB9971,3),DATEVALUE('Procytrat 2001'!F473))))),""))</f>
        <v/>
      </c>
      <c r="AM9971" t="str">
        <f t="shared" ca="1" si="959"/>
        <v/>
      </c>
    </row>
    <row r="9972" spans="27:39" x14ac:dyDescent="0.3">
      <c r="AA9972" t="str">
        <f>IF(COUNTA('Procytrat 2001'!E474,'Procytrat 2001'!D474,'Procytrat 2001'!C474)&gt;0,"2001","")</f>
        <v/>
      </c>
      <c r="AB9972" t="str">
        <f>IFERROR(IF(ISNUMBER('Procytrat 2001'!E474),'Procytrat 2001'!E474,DATEVALUE('Procytrat 2001'!E474)),"")</f>
        <v/>
      </c>
      <c r="AC9972" t="str">
        <f>IF(AA9972="","",'Procytrat 2001'!D474)</f>
        <v/>
      </c>
      <c r="AD9972" t="str">
        <f>IF(AA9972="","",IFERROR(1*'Procytrat 2001'!C474,IFERROR(_xludf.NUMBERVALUE('Procytrat 2001'!C474,".",","),IFERROR(_xludf.NUMBERVALUE('Procytrat 2001'!C474,",","."),0))))</f>
        <v/>
      </c>
      <c r="AE9972" t="str">
        <f>IF(AA9972="","",'Procytrat 2001'!N474)</f>
        <v/>
      </c>
      <c r="AF9972">
        <f t="shared" si="954"/>
        <v>0</v>
      </c>
      <c r="AG9972" t="str">
        <f t="shared" si="955"/>
        <v/>
      </c>
      <c r="AH9972" t="str">
        <f t="shared" si="956"/>
        <v/>
      </c>
      <c r="AI9972">
        <f t="shared" si="957"/>
        <v>0</v>
      </c>
      <c r="AJ9972">
        <f t="shared" si="958"/>
        <v>0</v>
      </c>
      <c r="AK9972">
        <v>0</v>
      </c>
      <c r="AL9972" t="str">
        <f>IF(AA9972="","",IFERROR(IF(ISNUMBER('Procytrat 2001'!F474),'Procytrat 2001'!F474,IF(ISNUMBER(SEARCH("12",'Procytrat 2001'!F474)),EDATE(AB9972,12),IF(ISNUMBER(SEARCH("6",'Procytrat 2001'!F474)),EDATE(AB9972,6),IF(ISNUMBER(SEARCH("3",'Procytrat 2001'!F474)),EDATE(AB9972,3),DATEVALUE('Procytrat 2001'!F474))))),""))</f>
        <v/>
      </c>
      <c r="AM9972" t="str">
        <f t="shared" ca="1" si="959"/>
        <v/>
      </c>
    </row>
    <row r="9973" spans="27:39" x14ac:dyDescent="0.3">
      <c r="AA9973" t="str">
        <f>IF(COUNTA('Procytrat 2001'!E475,'Procytrat 2001'!D475,'Procytrat 2001'!C475)&gt;0,"2001","")</f>
        <v/>
      </c>
      <c r="AB9973" t="str">
        <f>IFERROR(IF(ISNUMBER('Procytrat 2001'!E475),'Procytrat 2001'!E475,DATEVALUE('Procytrat 2001'!E475)),"")</f>
        <v/>
      </c>
      <c r="AC9973" t="str">
        <f>IF(AA9973="","",'Procytrat 2001'!D475)</f>
        <v/>
      </c>
      <c r="AD9973" t="str">
        <f>IF(AA9973="","",IFERROR(1*'Procytrat 2001'!C475,IFERROR(_xludf.NUMBERVALUE('Procytrat 2001'!C475,".",","),IFERROR(_xludf.NUMBERVALUE('Procytrat 2001'!C475,",","."),0))))</f>
        <v/>
      </c>
      <c r="AE9973" t="str">
        <f>IF(AA9973="","",'Procytrat 2001'!N475)</f>
        <v/>
      </c>
      <c r="AF9973">
        <f t="shared" si="954"/>
        <v>0</v>
      </c>
      <c r="AG9973" t="str">
        <f t="shared" si="955"/>
        <v/>
      </c>
      <c r="AH9973" t="str">
        <f t="shared" si="956"/>
        <v/>
      </c>
      <c r="AI9973">
        <f t="shared" si="957"/>
        <v>0</v>
      </c>
      <c r="AJ9973">
        <f t="shared" si="958"/>
        <v>0</v>
      </c>
      <c r="AK9973">
        <v>0</v>
      </c>
      <c r="AL9973" t="str">
        <f>IF(AA9973="","",IFERROR(IF(ISNUMBER('Procytrat 2001'!F475),'Procytrat 2001'!F475,IF(ISNUMBER(SEARCH("12",'Procytrat 2001'!F475)),EDATE(AB9973,12),IF(ISNUMBER(SEARCH("6",'Procytrat 2001'!F475)),EDATE(AB9973,6),IF(ISNUMBER(SEARCH("3",'Procytrat 2001'!F475)),EDATE(AB9973,3),DATEVALUE('Procytrat 2001'!F475))))),""))</f>
        <v/>
      </c>
      <c r="AM9973" t="str">
        <f t="shared" ca="1" si="959"/>
        <v/>
      </c>
    </row>
    <row r="9974" spans="27:39" x14ac:dyDescent="0.3">
      <c r="AA9974" t="str">
        <f>IF(COUNTA('Procytrat 2001'!E476,'Procytrat 2001'!D476,'Procytrat 2001'!C476)&gt;0,"2001","")</f>
        <v/>
      </c>
      <c r="AB9974" t="str">
        <f>IFERROR(IF(ISNUMBER('Procytrat 2001'!E476),'Procytrat 2001'!E476,DATEVALUE('Procytrat 2001'!E476)),"")</f>
        <v/>
      </c>
      <c r="AC9974" t="str">
        <f>IF(AA9974="","",'Procytrat 2001'!D476)</f>
        <v/>
      </c>
      <c r="AD9974" t="str">
        <f>IF(AA9974="","",IFERROR(1*'Procytrat 2001'!C476,IFERROR(_xludf.NUMBERVALUE('Procytrat 2001'!C476,".",","),IFERROR(_xludf.NUMBERVALUE('Procytrat 2001'!C476,",","."),0))))</f>
        <v/>
      </c>
      <c r="AE9974" t="str">
        <f>IF(AA9974="","",'Procytrat 2001'!N476)</f>
        <v/>
      </c>
      <c r="AF9974">
        <f t="shared" si="954"/>
        <v>0</v>
      </c>
      <c r="AG9974" t="str">
        <f t="shared" si="955"/>
        <v/>
      </c>
      <c r="AH9974" t="str">
        <f t="shared" si="956"/>
        <v/>
      </c>
      <c r="AI9974">
        <f t="shared" si="957"/>
        <v>0</v>
      </c>
      <c r="AJ9974">
        <f t="shared" si="958"/>
        <v>0</v>
      </c>
      <c r="AK9974">
        <v>0</v>
      </c>
      <c r="AL9974" t="str">
        <f>IF(AA9974="","",IFERROR(IF(ISNUMBER('Procytrat 2001'!F476),'Procytrat 2001'!F476,IF(ISNUMBER(SEARCH("12",'Procytrat 2001'!F476)),EDATE(AB9974,12),IF(ISNUMBER(SEARCH("6",'Procytrat 2001'!F476)),EDATE(AB9974,6),IF(ISNUMBER(SEARCH("3",'Procytrat 2001'!F476)),EDATE(AB9974,3),DATEVALUE('Procytrat 2001'!F476))))),""))</f>
        <v/>
      </c>
      <c r="AM9974" t="str">
        <f t="shared" ca="1" si="959"/>
        <v/>
      </c>
    </row>
    <row r="9975" spans="27:39" x14ac:dyDescent="0.3">
      <c r="AA9975" t="str">
        <f>IF(COUNTA('Procytrat 2001'!E477,'Procytrat 2001'!D477,'Procytrat 2001'!C477)&gt;0,"2001","")</f>
        <v/>
      </c>
      <c r="AB9975" t="str">
        <f>IFERROR(IF(ISNUMBER('Procytrat 2001'!E477),'Procytrat 2001'!E477,DATEVALUE('Procytrat 2001'!E477)),"")</f>
        <v/>
      </c>
      <c r="AC9975" t="str">
        <f>IF(AA9975="","",'Procytrat 2001'!D477)</f>
        <v/>
      </c>
      <c r="AD9975" t="str">
        <f>IF(AA9975="","",IFERROR(1*'Procytrat 2001'!C477,IFERROR(_xludf.NUMBERVALUE('Procytrat 2001'!C477,".",","),IFERROR(_xludf.NUMBERVALUE('Procytrat 2001'!C477,",","."),0))))</f>
        <v/>
      </c>
      <c r="AE9975" t="str">
        <f>IF(AA9975="","",'Procytrat 2001'!N477)</f>
        <v/>
      </c>
      <c r="AF9975">
        <f t="shared" si="954"/>
        <v>0</v>
      </c>
      <c r="AG9975" t="str">
        <f t="shared" si="955"/>
        <v/>
      </c>
      <c r="AH9975" t="str">
        <f t="shared" si="956"/>
        <v/>
      </c>
      <c r="AI9975">
        <f t="shared" si="957"/>
        <v>0</v>
      </c>
      <c r="AJ9975">
        <f t="shared" si="958"/>
        <v>0</v>
      </c>
      <c r="AK9975">
        <v>0</v>
      </c>
      <c r="AL9975" t="str">
        <f>IF(AA9975="","",IFERROR(IF(ISNUMBER('Procytrat 2001'!F477),'Procytrat 2001'!F477,IF(ISNUMBER(SEARCH("12",'Procytrat 2001'!F477)),EDATE(AB9975,12),IF(ISNUMBER(SEARCH("6",'Procytrat 2001'!F477)),EDATE(AB9975,6),IF(ISNUMBER(SEARCH("3",'Procytrat 2001'!F477)),EDATE(AB9975,3),DATEVALUE('Procytrat 2001'!F477))))),""))</f>
        <v/>
      </c>
      <c r="AM9975" t="str">
        <f t="shared" ca="1" si="959"/>
        <v/>
      </c>
    </row>
    <row r="9976" spans="27:39" x14ac:dyDescent="0.3">
      <c r="AA9976" t="str">
        <f>IF(COUNTA('Procytrat 2001'!E478,'Procytrat 2001'!D478,'Procytrat 2001'!C478)&gt;0,"2001","")</f>
        <v/>
      </c>
      <c r="AB9976" t="str">
        <f>IFERROR(IF(ISNUMBER('Procytrat 2001'!E478),'Procytrat 2001'!E478,DATEVALUE('Procytrat 2001'!E478)),"")</f>
        <v/>
      </c>
      <c r="AC9976" t="str">
        <f>IF(AA9976="","",'Procytrat 2001'!D478)</f>
        <v/>
      </c>
      <c r="AD9976" t="str">
        <f>IF(AA9976="","",IFERROR(1*'Procytrat 2001'!C478,IFERROR(_xludf.NUMBERVALUE('Procytrat 2001'!C478,".",","),IFERROR(_xludf.NUMBERVALUE('Procytrat 2001'!C478,",","."),0))))</f>
        <v/>
      </c>
      <c r="AE9976" t="str">
        <f>IF(AA9976="","",'Procytrat 2001'!N478)</f>
        <v/>
      </c>
      <c r="AF9976">
        <f t="shared" si="954"/>
        <v>0</v>
      </c>
      <c r="AG9976" t="str">
        <f t="shared" si="955"/>
        <v/>
      </c>
      <c r="AH9976" t="str">
        <f t="shared" si="956"/>
        <v/>
      </c>
      <c r="AI9976">
        <f t="shared" si="957"/>
        <v>0</v>
      </c>
      <c r="AJ9976">
        <f t="shared" si="958"/>
        <v>0</v>
      </c>
      <c r="AK9976">
        <v>0</v>
      </c>
      <c r="AL9976" t="str">
        <f>IF(AA9976="","",IFERROR(IF(ISNUMBER('Procytrat 2001'!F478),'Procytrat 2001'!F478,IF(ISNUMBER(SEARCH("12",'Procytrat 2001'!F478)),EDATE(AB9976,12),IF(ISNUMBER(SEARCH("6",'Procytrat 2001'!F478)),EDATE(AB9976,6),IF(ISNUMBER(SEARCH("3",'Procytrat 2001'!F478)),EDATE(AB9976,3),DATEVALUE('Procytrat 2001'!F478))))),""))</f>
        <v/>
      </c>
      <c r="AM9976" t="str">
        <f t="shared" ca="1" si="959"/>
        <v/>
      </c>
    </row>
    <row r="9977" spans="27:39" x14ac:dyDescent="0.3">
      <c r="AA9977" t="str">
        <f>IF(COUNTA('Procytrat 2001'!E479,'Procytrat 2001'!D479,'Procytrat 2001'!C479)&gt;0,"2001","")</f>
        <v/>
      </c>
      <c r="AB9977" t="str">
        <f>IFERROR(IF(ISNUMBER('Procytrat 2001'!E479),'Procytrat 2001'!E479,DATEVALUE('Procytrat 2001'!E479)),"")</f>
        <v/>
      </c>
      <c r="AC9977" t="str">
        <f>IF(AA9977="","",'Procytrat 2001'!D479)</f>
        <v/>
      </c>
      <c r="AD9977" t="str">
        <f>IF(AA9977="","",IFERROR(1*'Procytrat 2001'!C479,IFERROR(_xludf.NUMBERVALUE('Procytrat 2001'!C479,".",","),IFERROR(_xludf.NUMBERVALUE('Procytrat 2001'!C479,",","."),0))))</f>
        <v/>
      </c>
      <c r="AE9977" t="str">
        <f>IF(AA9977="","",'Procytrat 2001'!N479)</f>
        <v/>
      </c>
      <c r="AF9977">
        <f t="shared" si="954"/>
        <v>0</v>
      </c>
      <c r="AG9977" t="str">
        <f t="shared" si="955"/>
        <v/>
      </c>
      <c r="AH9977" t="str">
        <f t="shared" si="956"/>
        <v/>
      </c>
      <c r="AI9977">
        <f t="shared" si="957"/>
        <v>0</v>
      </c>
      <c r="AJ9977">
        <f t="shared" si="958"/>
        <v>0</v>
      </c>
      <c r="AK9977">
        <v>0</v>
      </c>
      <c r="AL9977" t="str">
        <f>IF(AA9977="","",IFERROR(IF(ISNUMBER('Procytrat 2001'!F479),'Procytrat 2001'!F479,IF(ISNUMBER(SEARCH("12",'Procytrat 2001'!F479)),EDATE(AB9977,12),IF(ISNUMBER(SEARCH("6",'Procytrat 2001'!F479)),EDATE(AB9977,6),IF(ISNUMBER(SEARCH("3",'Procytrat 2001'!F479)),EDATE(AB9977,3),DATEVALUE('Procytrat 2001'!F479))))),""))</f>
        <v/>
      </c>
      <c r="AM9977" t="str">
        <f t="shared" ca="1" si="959"/>
        <v/>
      </c>
    </row>
    <row r="9978" spans="27:39" x14ac:dyDescent="0.3">
      <c r="AA9978" t="str">
        <f>IF(COUNTA('Procytrat 2001'!E480,'Procytrat 2001'!D480,'Procytrat 2001'!C480)&gt;0,"2001","")</f>
        <v/>
      </c>
      <c r="AB9978" t="str">
        <f>IFERROR(IF(ISNUMBER('Procytrat 2001'!E480),'Procytrat 2001'!E480,DATEVALUE('Procytrat 2001'!E480)),"")</f>
        <v/>
      </c>
      <c r="AC9978" t="str">
        <f>IF(AA9978="","",'Procytrat 2001'!D480)</f>
        <v/>
      </c>
      <c r="AD9978" t="str">
        <f>IF(AA9978="","",IFERROR(1*'Procytrat 2001'!C480,IFERROR(_xludf.NUMBERVALUE('Procytrat 2001'!C480,".",","),IFERROR(_xludf.NUMBERVALUE('Procytrat 2001'!C480,",","."),0))))</f>
        <v/>
      </c>
      <c r="AE9978" t="str">
        <f>IF(AA9978="","",'Procytrat 2001'!N480)</f>
        <v/>
      </c>
      <c r="AF9978">
        <f t="shared" si="954"/>
        <v>0</v>
      </c>
      <c r="AG9978" t="str">
        <f t="shared" si="955"/>
        <v/>
      </c>
      <c r="AH9978" t="str">
        <f t="shared" si="956"/>
        <v/>
      </c>
      <c r="AI9978">
        <f t="shared" si="957"/>
        <v>0</v>
      </c>
      <c r="AJ9978">
        <f t="shared" si="958"/>
        <v>0</v>
      </c>
      <c r="AK9978">
        <v>0</v>
      </c>
      <c r="AL9978" t="str">
        <f>IF(AA9978="","",IFERROR(IF(ISNUMBER('Procytrat 2001'!F480),'Procytrat 2001'!F480,IF(ISNUMBER(SEARCH("12",'Procytrat 2001'!F480)),EDATE(AB9978,12),IF(ISNUMBER(SEARCH("6",'Procytrat 2001'!F480)),EDATE(AB9978,6),IF(ISNUMBER(SEARCH("3",'Procytrat 2001'!F480)),EDATE(AB9978,3),DATEVALUE('Procytrat 2001'!F480))))),""))</f>
        <v/>
      </c>
      <c r="AM9978" t="str">
        <f t="shared" ca="1" si="959"/>
        <v/>
      </c>
    </row>
    <row r="9979" spans="27:39" x14ac:dyDescent="0.3">
      <c r="AA9979" t="str">
        <f>IF(COUNTA('Procytrat 2001'!E481,'Procytrat 2001'!D481,'Procytrat 2001'!C481)&gt;0,"2001","")</f>
        <v/>
      </c>
      <c r="AB9979" t="str">
        <f>IFERROR(IF(ISNUMBER('Procytrat 2001'!E481),'Procytrat 2001'!E481,DATEVALUE('Procytrat 2001'!E481)),"")</f>
        <v/>
      </c>
      <c r="AC9979" t="str">
        <f>IF(AA9979="","",'Procytrat 2001'!D481)</f>
        <v/>
      </c>
      <c r="AD9979" t="str">
        <f>IF(AA9979="","",IFERROR(1*'Procytrat 2001'!C481,IFERROR(_xludf.NUMBERVALUE('Procytrat 2001'!C481,".",","),IFERROR(_xludf.NUMBERVALUE('Procytrat 2001'!C481,",","."),0))))</f>
        <v/>
      </c>
      <c r="AE9979" t="str">
        <f>IF(AA9979="","",'Procytrat 2001'!N481)</f>
        <v/>
      </c>
      <c r="AF9979">
        <f t="shared" si="954"/>
        <v>0</v>
      </c>
      <c r="AG9979" t="str">
        <f t="shared" si="955"/>
        <v/>
      </c>
      <c r="AH9979" t="str">
        <f t="shared" si="956"/>
        <v/>
      </c>
      <c r="AI9979">
        <f t="shared" si="957"/>
        <v>0</v>
      </c>
      <c r="AJ9979">
        <f t="shared" si="958"/>
        <v>0</v>
      </c>
      <c r="AK9979">
        <v>0</v>
      </c>
      <c r="AL9979" t="str">
        <f>IF(AA9979="","",IFERROR(IF(ISNUMBER('Procytrat 2001'!F481),'Procytrat 2001'!F481,IF(ISNUMBER(SEARCH("12",'Procytrat 2001'!F481)),EDATE(AB9979,12),IF(ISNUMBER(SEARCH("6",'Procytrat 2001'!F481)),EDATE(AB9979,6),IF(ISNUMBER(SEARCH("3",'Procytrat 2001'!F481)),EDATE(AB9979,3),DATEVALUE('Procytrat 2001'!F481))))),""))</f>
        <v/>
      </c>
      <c r="AM9979" t="str">
        <f t="shared" ca="1" si="959"/>
        <v/>
      </c>
    </row>
    <row r="9980" spans="27:39" x14ac:dyDescent="0.3">
      <c r="AA9980" t="str">
        <f>IF(COUNTA('Procytrat 2001'!E482,'Procytrat 2001'!D482,'Procytrat 2001'!C482)&gt;0,"2001","")</f>
        <v/>
      </c>
      <c r="AB9980" t="str">
        <f>IFERROR(IF(ISNUMBER('Procytrat 2001'!E482),'Procytrat 2001'!E482,DATEVALUE('Procytrat 2001'!E482)),"")</f>
        <v/>
      </c>
      <c r="AC9980" t="str">
        <f>IF(AA9980="","",'Procytrat 2001'!D482)</f>
        <v/>
      </c>
      <c r="AD9980" t="str">
        <f>IF(AA9980="","",IFERROR(1*'Procytrat 2001'!C482,IFERROR(_xludf.NUMBERVALUE('Procytrat 2001'!C482,".",","),IFERROR(_xludf.NUMBERVALUE('Procytrat 2001'!C482,",","."),0))))</f>
        <v/>
      </c>
      <c r="AE9980" t="str">
        <f>IF(AA9980="","",'Procytrat 2001'!N482)</f>
        <v/>
      </c>
      <c r="AF9980">
        <f t="shared" si="954"/>
        <v>0</v>
      </c>
      <c r="AG9980" t="str">
        <f t="shared" si="955"/>
        <v/>
      </c>
      <c r="AH9980" t="str">
        <f t="shared" si="956"/>
        <v/>
      </c>
      <c r="AI9980">
        <f t="shared" si="957"/>
        <v>0</v>
      </c>
      <c r="AJ9980">
        <f t="shared" si="958"/>
        <v>0</v>
      </c>
      <c r="AK9980">
        <v>0</v>
      </c>
      <c r="AL9980" t="str">
        <f>IF(AA9980="","",IFERROR(IF(ISNUMBER('Procytrat 2001'!F482),'Procytrat 2001'!F482,IF(ISNUMBER(SEARCH("12",'Procytrat 2001'!F482)),EDATE(AB9980,12),IF(ISNUMBER(SEARCH("6",'Procytrat 2001'!F482)),EDATE(AB9980,6),IF(ISNUMBER(SEARCH("3",'Procytrat 2001'!F482)),EDATE(AB9980,3),DATEVALUE('Procytrat 2001'!F482))))),""))</f>
        <v/>
      </c>
      <c r="AM9980" t="str">
        <f t="shared" ca="1" si="959"/>
        <v/>
      </c>
    </row>
    <row r="9981" spans="27:39" x14ac:dyDescent="0.3">
      <c r="AA9981" t="str">
        <f>IF(COUNTA('Procytrat 2001'!E483,'Procytrat 2001'!D483,'Procytrat 2001'!C483)&gt;0,"2001","")</f>
        <v/>
      </c>
      <c r="AB9981" t="str">
        <f>IFERROR(IF(ISNUMBER('Procytrat 2001'!E483),'Procytrat 2001'!E483,DATEVALUE('Procytrat 2001'!E483)),"")</f>
        <v/>
      </c>
      <c r="AC9981" t="str">
        <f>IF(AA9981="","",'Procytrat 2001'!D483)</f>
        <v/>
      </c>
      <c r="AD9981" t="str">
        <f>IF(AA9981="","",IFERROR(1*'Procytrat 2001'!C483,IFERROR(_xludf.NUMBERVALUE('Procytrat 2001'!C483,".",","),IFERROR(_xludf.NUMBERVALUE('Procytrat 2001'!C483,",","."),0))))</f>
        <v/>
      </c>
      <c r="AE9981" t="str">
        <f>IF(AA9981="","",'Procytrat 2001'!N483)</f>
        <v/>
      </c>
      <c r="AF9981">
        <f t="shared" si="954"/>
        <v>0</v>
      </c>
      <c r="AG9981" t="str">
        <f t="shared" si="955"/>
        <v/>
      </c>
      <c r="AH9981" t="str">
        <f t="shared" si="956"/>
        <v/>
      </c>
      <c r="AI9981">
        <f t="shared" si="957"/>
        <v>0</v>
      </c>
      <c r="AJ9981">
        <f t="shared" si="958"/>
        <v>0</v>
      </c>
      <c r="AK9981">
        <v>0</v>
      </c>
      <c r="AL9981" t="str">
        <f>IF(AA9981="","",IFERROR(IF(ISNUMBER('Procytrat 2001'!F483),'Procytrat 2001'!F483,IF(ISNUMBER(SEARCH("12",'Procytrat 2001'!F483)),EDATE(AB9981,12),IF(ISNUMBER(SEARCH("6",'Procytrat 2001'!F483)),EDATE(AB9981,6),IF(ISNUMBER(SEARCH("3",'Procytrat 2001'!F483)),EDATE(AB9981,3),DATEVALUE('Procytrat 2001'!F483))))),""))</f>
        <v/>
      </c>
      <c r="AM9981" t="str">
        <f t="shared" ca="1" si="959"/>
        <v/>
      </c>
    </row>
    <row r="9982" spans="27:39" x14ac:dyDescent="0.3">
      <c r="AA9982" t="str">
        <f>IF(COUNTA('Procytrat 2001'!E484,'Procytrat 2001'!D484,'Procytrat 2001'!C484)&gt;0,"2001","")</f>
        <v/>
      </c>
      <c r="AB9982" t="str">
        <f>IFERROR(IF(ISNUMBER('Procytrat 2001'!E484),'Procytrat 2001'!E484,DATEVALUE('Procytrat 2001'!E484)),"")</f>
        <v/>
      </c>
      <c r="AC9982" t="str">
        <f>IF(AA9982="","",'Procytrat 2001'!D484)</f>
        <v/>
      </c>
      <c r="AD9982" t="str">
        <f>IF(AA9982="","",IFERROR(1*'Procytrat 2001'!C484,IFERROR(_xludf.NUMBERVALUE('Procytrat 2001'!C484,".",","),IFERROR(_xludf.NUMBERVALUE('Procytrat 2001'!C484,",","."),0))))</f>
        <v/>
      </c>
      <c r="AE9982" t="str">
        <f>IF(AA9982="","",'Procytrat 2001'!N484)</f>
        <v/>
      </c>
      <c r="AF9982">
        <f t="shared" si="954"/>
        <v>0</v>
      </c>
      <c r="AG9982" t="str">
        <f t="shared" si="955"/>
        <v/>
      </c>
      <c r="AH9982" t="str">
        <f t="shared" si="956"/>
        <v/>
      </c>
      <c r="AI9982">
        <f t="shared" si="957"/>
        <v>0</v>
      </c>
      <c r="AJ9982">
        <f t="shared" si="958"/>
        <v>0</v>
      </c>
      <c r="AK9982">
        <v>0</v>
      </c>
      <c r="AL9982" t="str">
        <f>IF(AA9982="","",IFERROR(IF(ISNUMBER('Procytrat 2001'!F484),'Procytrat 2001'!F484,IF(ISNUMBER(SEARCH("12",'Procytrat 2001'!F484)),EDATE(AB9982,12),IF(ISNUMBER(SEARCH("6",'Procytrat 2001'!F484)),EDATE(AB9982,6),IF(ISNUMBER(SEARCH("3",'Procytrat 2001'!F484)),EDATE(AB9982,3),DATEVALUE('Procytrat 2001'!F484))))),""))</f>
        <v/>
      </c>
      <c r="AM9982" t="str">
        <f t="shared" ca="1" si="959"/>
        <v/>
      </c>
    </row>
    <row r="9983" spans="27:39" x14ac:dyDescent="0.3">
      <c r="AA9983" t="str">
        <f>IF(COUNTA('Procytrat 2001'!E485,'Procytrat 2001'!D485,'Procytrat 2001'!C485)&gt;0,"2001","")</f>
        <v/>
      </c>
      <c r="AB9983" t="str">
        <f>IFERROR(IF(ISNUMBER('Procytrat 2001'!E485),'Procytrat 2001'!E485,DATEVALUE('Procytrat 2001'!E485)),"")</f>
        <v/>
      </c>
      <c r="AC9983" t="str">
        <f>IF(AA9983="","",'Procytrat 2001'!D485)</f>
        <v/>
      </c>
      <c r="AD9983" t="str">
        <f>IF(AA9983="","",IFERROR(1*'Procytrat 2001'!C485,IFERROR(_xludf.NUMBERVALUE('Procytrat 2001'!C485,".",","),IFERROR(_xludf.NUMBERVALUE('Procytrat 2001'!C485,",","."),0))))</f>
        <v/>
      </c>
      <c r="AE9983" t="str">
        <f>IF(AA9983="","",'Procytrat 2001'!N485)</f>
        <v/>
      </c>
      <c r="AF9983">
        <f t="shared" si="954"/>
        <v>0</v>
      </c>
      <c r="AG9983" t="str">
        <f t="shared" si="955"/>
        <v/>
      </c>
      <c r="AH9983" t="str">
        <f t="shared" si="956"/>
        <v/>
      </c>
      <c r="AI9983">
        <f t="shared" si="957"/>
        <v>0</v>
      </c>
      <c r="AJ9983">
        <f t="shared" si="958"/>
        <v>0</v>
      </c>
      <c r="AK9983">
        <v>0</v>
      </c>
      <c r="AL9983" t="str">
        <f>IF(AA9983="","",IFERROR(IF(ISNUMBER('Procytrat 2001'!F485),'Procytrat 2001'!F485,IF(ISNUMBER(SEARCH("12",'Procytrat 2001'!F485)),EDATE(AB9983,12),IF(ISNUMBER(SEARCH("6",'Procytrat 2001'!F485)),EDATE(AB9983,6),IF(ISNUMBER(SEARCH("3",'Procytrat 2001'!F485)),EDATE(AB9983,3),DATEVALUE('Procytrat 2001'!F485))))),""))</f>
        <v/>
      </c>
      <c r="AM9983" t="str">
        <f t="shared" ca="1" si="959"/>
        <v/>
      </c>
    </row>
    <row r="9984" spans="27:39" x14ac:dyDescent="0.3">
      <c r="AA9984" t="str">
        <f>IF(COUNTA('Procytrat 2001'!E486,'Procytrat 2001'!D486,'Procytrat 2001'!C486)&gt;0,"2001","")</f>
        <v/>
      </c>
      <c r="AB9984" t="str">
        <f>IFERROR(IF(ISNUMBER('Procytrat 2001'!E486),'Procytrat 2001'!E486,DATEVALUE('Procytrat 2001'!E486)),"")</f>
        <v/>
      </c>
      <c r="AC9984" t="str">
        <f>IF(AA9984="","",'Procytrat 2001'!D486)</f>
        <v/>
      </c>
      <c r="AD9984" t="str">
        <f>IF(AA9984="","",IFERROR(1*'Procytrat 2001'!C486,IFERROR(_xludf.NUMBERVALUE('Procytrat 2001'!C486,".",","),IFERROR(_xludf.NUMBERVALUE('Procytrat 2001'!C486,",","."),0))))</f>
        <v/>
      </c>
      <c r="AE9984" t="str">
        <f>IF(AA9984="","",'Procytrat 2001'!N486)</f>
        <v/>
      </c>
      <c r="AF9984">
        <f t="shared" si="954"/>
        <v>0</v>
      </c>
      <c r="AG9984" t="str">
        <f t="shared" si="955"/>
        <v/>
      </c>
      <c r="AH9984" t="str">
        <f t="shared" si="956"/>
        <v/>
      </c>
      <c r="AI9984">
        <f t="shared" si="957"/>
        <v>0</v>
      </c>
      <c r="AJ9984">
        <f t="shared" si="958"/>
        <v>0</v>
      </c>
      <c r="AK9984">
        <v>0</v>
      </c>
      <c r="AL9984" t="str">
        <f>IF(AA9984="","",IFERROR(IF(ISNUMBER('Procytrat 2001'!F486),'Procytrat 2001'!F486,IF(ISNUMBER(SEARCH("12",'Procytrat 2001'!F486)),EDATE(AB9984,12),IF(ISNUMBER(SEARCH("6",'Procytrat 2001'!F486)),EDATE(AB9984,6),IF(ISNUMBER(SEARCH("3",'Procytrat 2001'!F486)),EDATE(AB9984,3),DATEVALUE('Procytrat 2001'!F486))))),""))</f>
        <v/>
      </c>
      <c r="AM9984" t="str">
        <f t="shared" ca="1" si="959"/>
        <v/>
      </c>
    </row>
    <row r="9985" spans="27:39" x14ac:dyDescent="0.3">
      <c r="AA9985" t="str">
        <f>IF(COUNTA('Procytrat 2001'!E487,'Procytrat 2001'!D487,'Procytrat 2001'!C487)&gt;0,"2001","")</f>
        <v/>
      </c>
      <c r="AB9985" t="str">
        <f>IFERROR(IF(ISNUMBER('Procytrat 2001'!E487),'Procytrat 2001'!E487,DATEVALUE('Procytrat 2001'!E487)),"")</f>
        <v/>
      </c>
      <c r="AC9985" t="str">
        <f>IF(AA9985="","",'Procytrat 2001'!D487)</f>
        <v/>
      </c>
      <c r="AD9985" t="str">
        <f>IF(AA9985="","",IFERROR(1*'Procytrat 2001'!C487,IFERROR(_xludf.NUMBERVALUE('Procytrat 2001'!C487,".",","),IFERROR(_xludf.NUMBERVALUE('Procytrat 2001'!C487,",","."),0))))</f>
        <v/>
      </c>
      <c r="AE9985" t="str">
        <f>IF(AA9985="","",'Procytrat 2001'!N487)</f>
        <v/>
      </c>
      <c r="AF9985">
        <f t="shared" si="954"/>
        <v>0</v>
      </c>
      <c r="AG9985" t="str">
        <f t="shared" si="955"/>
        <v/>
      </c>
      <c r="AH9985" t="str">
        <f t="shared" si="956"/>
        <v/>
      </c>
      <c r="AI9985">
        <f t="shared" si="957"/>
        <v>0</v>
      </c>
      <c r="AJ9985">
        <f t="shared" si="958"/>
        <v>0</v>
      </c>
      <c r="AK9985">
        <v>0</v>
      </c>
      <c r="AL9985" t="str">
        <f>IF(AA9985="","",IFERROR(IF(ISNUMBER('Procytrat 2001'!F487),'Procytrat 2001'!F487,IF(ISNUMBER(SEARCH("12",'Procytrat 2001'!F487)),EDATE(AB9985,12),IF(ISNUMBER(SEARCH("6",'Procytrat 2001'!F487)),EDATE(AB9985,6),IF(ISNUMBER(SEARCH("3",'Procytrat 2001'!F487)),EDATE(AB9985,3),DATEVALUE('Procytrat 2001'!F487))))),""))</f>
        <v/>
      </c>
      <c r="AM9985" t="str">
        <f t="shared" ca="1" si="959"/>
        <v/>
      </c>
    </row>
    <row r="9986" spans="27:39" x14ac:dyDescent="0.3">
      <c r="AA9986" t="str">
        <f>IF(COUNTA('Procytrat 2001'!E488,'Procytrat 2001'!D488,'Procytrat 2001'!C488)&gt;0,"2001","")</f>
        <v/>
      </c>
      <c r="AB9986" t="str">
        <f>IFERROR(IF(ISNUMBER('Procytrat 2001'!E488),'Procytrat 2001'!E488,DATEVALUE('Procytrat 2001'!E488)),"")</f>
        <v/>
      </c>
      <c r="AC9986" t="str">
        <f>IF(AA9986="","",'Procytrat 2001'!D488)</f>
        <v/>
      </c>
      <c r="AD9986" t="str">
        <f>IF(AA9986="","",IFERROR(1*'Procytrat 2001'!C488,IFERROR(_xludf.NUMBERVALUE('Procytrat 2001'!C488,".",","),IFERROR(_xludf.NUMBERVALUE('Procytrat 2001'!C488,",","."),0))))</f>
        <v/>
      </c>
      <c r="AE9986" t="str">
        <f>IF(AA9986="","",'Procytrat 2001'!N488)</f>
        <v/>
      </c>
      <c r="AF9986">
        <f t="shared" ref="AF9986:AF10001" si="960">IF(AA9986="",0,--ISNUMBER(SEARCH("aprovado",AE9986)))</f>
        <v>0</v>
      </c>
      <c r="AG9986" t="str">
        <f t="shared" ref="AG9986:AG10001" si="961">IF(AB9986="","",YEAR(AB9986))</f>
        <v/>
      </c>
      <c r="AH9986" t="str">
        <f t="shared" ref="AH9986:AH10001" si="962">IF(AB9986="","",MONTH(AB9986))</f>
        <v/>
      </c>
      <c r="AI9986">
        <f t="shared" ref="AI9986:AI10001" si="963">IF(AB9986="",0,AB9986+ROW()/1000000)</f>
        <v>0</v>
      </c>
      <c r="AJ9986">
        <f t="shared" ref="AJ9986:AJ10001" si="964">--(AA9986&lt;&gt;"")</f>
        <v>0</v>
      </c>
      <c r="AK9986">
        <v>0</v>
      </c>
      <c r="AL9986" t="str">
        <f>IF(AA9986="","",IFERROR(IF(ISNUMBER('Procytrat 2001'!F488),'Procytrat 2001'!F488,IF(ISNUMBER(SEARCH("12",'Procytrat 2001'!F488)),EDATE(AB9986,12),IF(ISNUMBER(SEARCH("6",'Procytrat 2001'!F488)),EDATE(AB9986,6),IF(ISNUMBER(SEARCH("3",'Procytrat 2001'!F488)),EDATE(AB9986,3),DATEVALUE('Procytrat 2001'!F488))))),""))</f>
        <v/>
      </c>
      <c r="AM9986" t="str">
        <f t="shared" ref="AM9986:AM10001" ca="1" si="965">IF(AND(AJ9986=1,AL9986&lt;&gt;"",AL9986&gt;=TODAY(),AG9986=$W$3),AL9986+ROW()/1000000,"")</f>
        <v/>
      </c>
    </row>
    <row r="9987" spans="27:39" x14ac:dyDescent="0.3">
      <c r="AA9987" t="str">
        <f>IF(COUNTA('Procytrat 2001'!E489,'Procytrat 2001'!D489,'Procytrat 2001'!C489)&gt;0,"2001","")</f>
        <v/>
      </c>
      <c r="AB9987" t="str">
        <f>IFERROR(IF(ISNUMBER('Procytrat 2001'!E489),'Procytrat 2001'!E489,DATEVALUE('Procytrat 2001'!E489)),"")</f>
        <v/>
      </c>
      <c r="AC9987" t="str">
        <f>IF(AA9987="","",'Procytrat 2001'!D489)</f>
        <v/>
      </c>
      <c r="AD9987" t="str">
        <f>IF(AA9987="","",IFERROR(1*'Procytrat 2001'!C489,IFERROR(_xludf.NUMBERVALUE('Procytrat 2001'!C489,".",","),IFERROR(_xludf.NUMBERVALUE('Procytrat 2001'!C489,",","."),0))))</f>
        <v/>
      </c>
      <c r="AE9987" t="str">
        <f>IF(AA9987="","",'Procytrat 2001'!N489)</f>
        <v/>
      </c>
      <c r="AF9987">
        <f t="shared" si="960"/>
        <v>0</v>
      </c>
      <c r="AG9987" t="str">
        <f t="shared" si="961"/>
        <v/>
      </c>
      <c r="AH9987" t="str">
        <f t="shared" si="962"/>
        <v/>
      </c>
      <c r="AI9987">
        <f t="shared" si="963"/>
        <v>0</v>
      </c>
      <c r="AJ9987">
        <f t="shared" si="964"/>
        <v>0</v>
      </c>
      <c r="AK9987">
        <v>0</v>
      </c>
      <c r="AL9987" t="str">
        <f>IF(AA9987="","",IFERROR(IF(ISNUMBER('Procytrat 2001'!F489),'Procytrat 2001'!F489,IF(ISNUMBER(SEARCH("12",'Procytrat 2001'!F489)),EDATE(AB9987,12),IF(ISNUMBER(SEARCH("6",'Procytrat 2001'!F489)),EDATE(AB9987,6),IF(ISNUMBER(SEARCH("3",'Procytrat 2001'!F489)),EDATE(AB9987,3),DATEVALUE('Procytrat 2001'!F489))))),""))</f>
        <v/>
      </c>
      <c r="AM9987" t="str">
        <f t="shared" ca="1" si="965"/>
        <v/>
      </c>
    </row>
    <row r="9988" spans="27:39" x14ac:dyDescent="0.3">
      <c r="AA9988" t="str">
        <f>IF(COUNTA('Procytrat 2001'!E490,'Procytrat 2001'!D490,'Procytrat 2001'!C490)&gt;0,"2001","")</f>
        <v/>
      </c>
      <c r="AB9988" t="str">
        <f>IFERROR(IF(ISNUMBER('Procytrat 2001'!E490),'Procytrat 2001'!E490,DATEVALUE('Procytrat 2001'!E490)),"")</f>
        <v/>
      </c>
      <c r="AC9988" t="str">
        <f>IF(AA9988="","",'Procytrat 2001'!D490)</f>
        <v/>
      </c>
      <c r="AD9988" t="str">
        <f>IF(AA9988="","",IFERROR(1*'Procytrat 2001'!C490,IFERROR(_xludf.NUMBERVALUE('Procytrat 2001'!C490,".",","),IFERROR(_xludf.NUMBERVALUE('Procytrat 2001'!C490,",","."),0))))</f>
        <v/>
      </c>
      <c r="AE9988" t="str">
        <f>IF(AA9988="","",'Procytrat 2001'!N490)</f>
        <v/>
      </c>
      <c r="AF9988">
        <f t="shared" si="960"/>
        <v>0</v>
      </c>
      <c r="AG9988" t="str">
        <f t="shared" si="961"/>
        <v/>
      </c>
      <c r="AH9988" t="str">
        <f t="shared" si="962"/>
        <v/>
      </c>
      <c r="AI9988">
        <f t="shared" si="963"/>
        <v>0</v>
      </c>
      <c r="AJ9988">
        <f t="shared" si="964"/>
        <v>0</v>
      </c>
      <c r="AK9988">
        <v>0</v>
      </c>
      <c r="AL9988" t="str">
        <f>IF(AA9988="","",IFERROR(IF(ISNUMBER('Procytrat 2001'!F490),'Procytrat 2001'!F490,IF(ISNUMBER(SEARCH("12",'Procytrat 2001'!F490)),EDATE(AB9988,12),IF(ISNUMBER(SEARCH("6",'Procytrat 2001'!F490)),EDATE(AB9988,6),IF(ISNUMBER(SEARCH("3",'Procytrat 2001'!F490)),EDATE(AB9988,3),DATEVALUE('Procytrat 2001'!F490))))),""))</f>
        <v/>
      </c>
      <c r="AM9988" t="str">
        <f t="shared" ca="1" si="965"/>
        <v/>
      </c>
    </row>
    <row r="9989" spans="27:39" x14ac:dyDescent="0.3">
      <c r="AA9989" t="str">
        <f>IF(COUNTA('Procytrat 2001'!E491,'Procytrat 2001'!D491,'Procytrat 2001'!C491)&gt;0,"2001","")</f>
        <v/>
      </c>
      <c r="AB9989" t="str">
        <f>IFERROR(IF(ISNUMBER('Procytrat 2001'!E491),'Procytrat 2001'!E491,DATEVALUE('Procytrat 2001'!E491)),"")</f>
        <v/>
      </c>
      <c r="AC9989" t="str">
        <f>IF(AA9989="","",'Procytrat 2001'!D491)</f>
        <v/>
      </c>
      <c r="AD9989" t="str">
        <f>IF(AA9989="","",IFERROR(1*'Procytrat 2001'!C491,IFERROR(_xludf.NUMBERVALUE('Procytrat 2001'!C491,".",","),IFERROR(_xludf.NUMBERVALUE('Procytrat 2001'!C491,",","."),0))))</f>
        <v/>
      </c>
      <c r="AE9989" t="str">
        <f>IF(AA9989="","",'Procytrat 2001'!N491)</f>
        <v/>
      </c>
      <c r="AF9989">
        <f t="shared" si="960"/>
        <v>0</v>
      </c>
      <c r="AG9989" t="str">
        <f t="shared" si="961"/>
        <v/>
      </c>
      <c r="AH9989" t="str">
        <f t="shared" si="962"/>
        <v/>
      </c>
      <c r="AI9989">
        <f t="shared" si="963"/>
        <v>0</v>
      </c>
      <c r="AJ9989">
        <f t="shared" si="964"/>
        <v>0</v>
      </c>
      <c r="AK9989">
        <v>0</v>
      </c>
      <c r="AL9989" t="str">
        <f>IF(AA9989="","",IFERROR(IF(ISNUMBER('Procytrat 2001'!F491),'Procytrat 2001'!F491,IF(ISNUMBER(SEARCH("12",'Procytrat 2001'!F491)),EDATE(AB9989,12),IF(ISNUMBER(SEARCH("6",'Procytrat 2001'!F491)),EDATE(AB9989,6),IF(ISNUMBER(SEARCH("3",'Procytrat 2001'!F491)),EDATE(AB9989,3),DATEVALUE('Procytrat 2001'!F491))))),""))</f>
        <v/>
      </c>
      <c r="AM9989" t="str">
        <f t="shared" ca="1" si="965"/>
        <v/>
      </c>
    </row>
    <row r="9990" spans="27:39" x14ac:dyDescent="0.3">
      <c r="AA9990" t="str">
        <f>IF(COUNTA('Procytrat 2001'!E492,'Procytrat 2001'!D492,'Procytrat 2001'!C492)&gt;0,"2001","")</f>
        <v/>
      </c>
      <c r="AB9990" t="str">
        <f>IFERROR(IF(ISNUMBER('Procytrat 2001'!E492),'Procytrat 2001'!E492,DATEVALUE('Procytrat 2001'!E492)),"")</f>
        <v/>
      </c>
      <c r="AC9990" t="str">
        <f>IF(AA9990="","",'Procytrat 2001'!D492)</f>
        <v/>
      </c>
      <c r="AD9990" t="str">
        <f>IF(AA9990="","",IFERROR(1*'Procytrat 2001'!C492,IFERROR(_xludf.NUMBERVALUE('Procytrat 2001'!C492,".",","),IFERROR(_xludf.NUMBERVALUE('Procytrat 2001'!C492,",","."),0))))</f>
        <v/>
      </c>
      <c r="AE9990" t="str">
        <f>IF(AA9990="","",'Procytrat 2001'!N492)</f>
        <v/>
      </c>
      <c r="AF9990">
        <f t="shared" si="960"/>
        <v>0</v>
      </c>
      <c r="AG9990" t="str">
        <f t="shared" si="961"/>
        <v/>
      </c>
      <c r="AH9990" t="str">
        <f t="shared" si="962"/>
        <v/>
      </c>
      <c r="AI9990">
        <f t="shared" si="963"/>
        <v>0</v>
      </c>
      <c r="AJ9990">
        <f t="shared" si="964"/>
        <v>0</v>
      </c>
      <c r="AK9990">
        <v>0</v>
      </c>
      <c r="AL9990" t="str">
        <f>IF(AA9990="","",IFERROR(IF(ISNUMBER('Procytrat 2001'!F492),'Procytrat 2001'!F492,IF(ISNUMBER(SEARCH("12",'Procytrat 2001'!F492)),EDATE(AB9990,12),IF(ISNUMBER(SEARCH("6",'Procytrat 2001'!F492)),EDATE(AB9990,6),IF(ISNUMBER(SEARCH("3",'Procytrat 2001'!F492)),EDATE(AB9990,3),DATEVALUE('Procytrat 2001'!F492))))),""))</f>
        <v/>
      </c>
      <c r="AM9990" t="str">
        <f t="shared" ca="1" si="965"/>
        <v/>
      </c>
    </row>
    <row r="9991" spans="27:39" x14ac:dyDescent="0.3">
      <c r="AA9991" t="str">
        <f>IF(COUNTA('Procytrat 2001'!E493,'Procytrat 2001'!D493,'Procytrat 2001'!C493)&gt;0,"2001","")</f>
        <v/>
      </c>
      <c r="AB9991" t="str">
        <f>IFERROR(IF(ISNUMBER('Procytrat 2001'!E493),'Procytrat 2001'!E493,DATEVALUE('Procytrat 2001'!E493)),"")</f>
        <v/>
      </c>
      <c r="AC9991" t="str">
        <f>IF(AA9991="","",'Procytrat 2001'!D493)</f>
        <v/>
      </c>
      <c r="AD9991" t="str">
        <f>IF(AA9991="","",IFERROR(1*'Procytrat 2001'!C493,IFERROR(_xludf.NUMBERVALUE('Procytrat 2001'!C493,".",","),IFERROR(_xludf.NUMBERVALUE('Procytrat 2001'!C493,",","."),0))))</f>
        <v/>
      </c>
      <c r="AE9991" t="str">
        <f>IF(AA9991="","",'Procytrat 2001'!N493)</f>
        <v/>
      </c>
      <c r="AF9991">
        <f t="shared" si="960"/>
        <v>0</v>
      </c>
      <c r="AG9991" t="str">
        <f t="shared" si="961"/>
        <v/>
      </c>
      <c r="AH9991" t="str">
        <f t="shared" si="962"/>
        <v/>
      </c>
      <c r="AI9991">
        <f t="shared" si="963"/>
        <v>0</v>
      </c>
      <c r="AJ9991">
        <f t="shared" si="964"/>
        <v>0</v>
      </c>
      <c r="AK9991">
        <v>0</v>
      </c>
      <c r="AL9991" t="str">
        <f>IF(AA9991="","",IFERROR(IF(ISNUMBER('Procytrat 2001'!F493),'Procytrat 2001'!F493,IF(ISNUMBER(SEARCH("12",'Procytrat 2001'!F493)),EDATE(AB9991,12),IF(ISNUMBER(SEARCH("6",'Procytrat 2001'!F493)),EDATE(AB9991,6),IF(ISNUMBER(SEARCH("3",'Procytrat 2001'!F493)),EDATE(AB9991,3),DATEVALUE('Procytrat 2001'!F493))))),""))</f>
        <v/>
      </c>
      <c r="AM9991" t="str">
        <f t="shared" ca="1" si="965"/>
        <v/>
      </c>
    </row>
    <row r="9992" spans="27:39" x14ac:dyDescent="0.3">
      <c r="AA9992" t="str">
        <f>IF(COUNTA('Procytrat 2001'!E494,'Procytrat 2001'!D494,'Procytrat 2001'!C494)&gt;0,"2001","")</f>
        <v/>
      </c>
      <c r="AB9992" t="str">
        <f>IFERROR(IF(ISNUMBER('Procytrat 2001'!E494),'Procytrat 2001'!E494,DATEVALUE('Procytrat 2001'!E494)),"")</f>
        <v/>
      </c>
      <c r="AC9992" t="str">
        <f>IF(AA9992="","",'Procytrat 2001'!D494)</f>
        <v/>
      </c>
      <c r="AD9992" t="str">
        <f>IF(AA9992="","",IFERROR(1*'Procytrat 2001'!C494,IFERROR(_xludf.NUMBERVALUE('Procytrat 2001'!C494,".",","),IFERROR(_xludf.NUMBERVALUE('Procytrat 2001'!C494,",","."),0))))</f>
        <v/>
      </c>
      <c r="AE9992" t="str">
        <f>IF(AA9992="","",'Procytrat 2001'!N494)</f>
        <v/>
      </c>
      <c r="AF9992">
        <f t="shared" si="960"/>
        <v>0</v>
      </c>
      <c r="AG9992" t="str">
        <f t="shared" si="961"/>
        <v/>
      </c>
      <c r="AH9992" t="str">
        <f t="shared" si="962"/>
        <v/>
      </c>
      <c r="AI9992">
        <f t="shared" si="963"/>
        <v>0</v>
      </c>
      <c r="AJ9992">
        <f t="shared" si="964"/>
        <v>0</v>
      </c>
      <c r="AK9992">
        <v>0</v>
      </c>
      <c r="AL9992" t="str">
        <f>IF(AA9992="","",IFERROR(IF(ISNUMBER('Procytrat 2001'!F494),'Procytrat 2001'!F494,IF(ISNUMBER(SEARCH("12",'Procytrat 2001'!F494)),EDATE(AB9992,12),IF(ISNUMBER(SEARCH("6",'Procytrat 2001'!F494)),EDATE(AB9992,6),IF(ISNUMBER(SEARCH("3",'Procytrat 2001'!F494)),EDATE(AB9992,3),DATEVALUE('Procytrat 2001'!F494))))),""))</f>
        <v/>
      </c>
      <c r="AM9992" t="str">
        <f t="shared" ca="1" si="965"/>
        <v/>
      </c>
    </row>
    <row r="9993" spans="27:39" x14ac:dyDescent="0.3">
      <c r="AA9993" t="str">
        <f>IF(COUNTA('Procytrat 2001'!E495,'Procytrat 2001'!D495,'Procytrat 2001'!C495)&gt;0,"2001","")</f>
        <v/>
      </c>
      <c r="AB9993" t="str">
        <f>IFERROR(IF(ISNUMBER('Procytrat 2001'!E495),'Procytrat 2001'!E495,DATEVALUE('Procytrat 2001'!E495)),"")</f>
        <v/>
      </c>
      <c r="AC9993" t="str">
        <f>IF(AA9993="","",'Procytrat 2001'!D495)</f>
        <v/>
      </c>
      <c r="AD9993" t="str">
        <f>IF(AA9993="","",IFERROR(1*'Procytrat 2001'!C495,IFERROR(_xludf.NUMBERVALUE('Procytrat 2001'!C495,".",","),IFERROR(_xludf.NUMBERVALUE('Procytrat 2001'!C495,",","."),0))))</f>
        <v/>
      </c>
      <c r="AE9993" t="str">
        <f>IF(AA9993="","",'Procytrat 2001'!N495)</f>
        <v/>
      </c>
      <c r="AF9993">
        <f t="shared" si="960"/>
        <v>0</v>
      </c>
      <c r="AG9993" t="str">
        <f t="shared" si="961"/>
        <v/>
      </c>
      <c r="AH9993" t="str">
        <f t="shared" si="962"/>
        <v/>
      </c>
      <c r="AI9993">
        <f t="shared" si="963"/>
        <v>0</v>
      </c>
      <c r="AJ9993">
        <f t="shared" si="964"/>
        <v>0</v>
      </c>
      <c r="AK9993">
        <v>0</v>
      </c>
      <c r="AL9993" t="str">
        <f>IF(AA9993="","",IFERROR(IF(ISNUMBER('Procytrat 2001'!F495),'Procytrat 2001'!F495,IF(ISNUMBER(SEARCH("12",'Procytrat 2001'!F495)),EDATE(AB9993,12),IF(ISNUMBER(SEARCH("6",'Procytrat 2001'!F495)),EDATE(AB9993,6),IF(ISNUMBER(SEARCH("3",'Procytrat 2001'!F495)),EDATE(AB9993,3),DATEVALUE('Procytrat 2001'!F495))))),""))</f>
        <v/>
      </c>
      <c r="AM9993" t="str">
        <f t="shared" ca="1" si="965"/>
        <v/>
      </c>
    </row>
    <row r="9994" spans="27:39" x14ac:dyDescent="0.3">
      <c r="AA9994" t="str">
        <f>IF(COUNTA('Procytrat 2001'!E496,'Procytrat 2001'!D496,'Procytrat 2001'!C496)&gt;0,"2001","")</f>
        <v/>
      </c>
      <c r="AB9994" t="str">
        <f>IFERROR(IF(ISNUMBER('Procytrat 2001'!E496),'Procytrat 2001'!E496,DATEVALUE('Procytrat 2001'!E496)),"")</f>
        <v/>
      </c>
      <c r="AC9994" t="str">
        <f>IF(AA9994="","",'Procytrat 2001'!D496)</f>
        <v/>
      </c>
      <c r="AD9994" t="str">
        <f>IF(AA9994="","",IFERROR(1*'Procytrat 2001'!C496,IFERROR(_xludf.NUMBERVALUE('Procytrat 2001'!C496,".",","),IFERROR(_xludf.NUMBERVALUE('Procytrat 2001'!C496,",","."),0))))</f>
        <v/>
      </c>
      <c r="AE9994" t="str">
        <f>IF(AA9994="","",'Procytrat 2001'!N496)</f>
        <v/>
      </c>
      <c r="AF9994">
        <f t="shared" si="960"/>
        <v>0</v>
      </c>
      <c r="AG9994" t="str">
        <f t="shared" si="961"/>
        <v/>
      </c>
      <c r="AH9994" t="str">
        <f t="shared" si="962"/>
        <v/>
      </c>
      <c r="AI9994">
        <f t="shared" si="963"/>
        <v>0</v>
      </c>
      <c r="AJ9994">
        <f t="shared" si="964"/>
        <v>0</v>
      </c>
      <c r="AK9994">
        <v>0</v>
      </c>
      <c r="AL9994" t="str">
        <f>IF(AA9994="","",IFERROR(IF(ISNUMBER('Procytrat 2001'!F496),'Procytrat 2001'!F496,IF(ISNUMBER(SEARCH("12",'Procytrat 2001'!F496)),EDATE(AB9994,12),IF(ISNUMBER(SEARCH("6",'Procytrat 2001'!F496)),EDATE(AB9994,6),IF(ISNUMBER(SEARCH("3",'Procytrat 2001'!F496)),EDATE(AB9994,3),DATEVALUE('Procytrat 2001'!F496))))),""))</f>
        <v/>
      </c>
      <c r="AM9994" t="str">
        <f t="shared" ca="1" si="965"/>
        <v/>
      </c>
    </row>
    <row r="9995" spans="27:39" x14ac:dyDescent="0.3">
      <c r="AA9995" t="str">
        <f>IF(COUNTA('Procytrat 2001'!E497,'Procytrat 2001'!D497,'Procytrat 2001'!C497)&gt;0,"2001","")</f>
        <v/>
      </c>
      <c r="AB9995" t="str">
        <f>IFERROR(IF(ISNUMBER('Procytrat 2001'!E497),'Procytrat 2001'!E497,DATEVALUE('Procytrat 2001'!E497)),"")</f>
        <v/>
      </c>
      <c r="AC9995" t="str">
        <f>IF(AA9995="","",'Procytrat 2001'!D497)</f>
        <v/>
      </c>
      <c r="AD9995" t="str">
        <f>IF(AA9995="","",IFERROR(1*'Procytrat 2001'!C497,IFERROR(_xludf.NUMBERVALUE('Procytrat 2001'!C497,".",","),IFERROR(_xludf.NUMBERVALUE('Procytrat 2001'!C497,",","."),0))))</f>
        <v/>
      </c>
      <c r="AE9995" t="str">
        <f>IF(AA9995="","",'Procytrat 2001'!N497)</f>
        <v/>
      </c>
      <c r="AF9995">
        <f t="shared" si="960"/>
        <v>0</v>
      </c>
      <c r="AG9995" t="str">
        <f t="shared" si="961"/>
        <v/>
      </c>
      <c r="AH9995" t="str">
        <f t="shared" si="962"/>
        <v/>
      </c>
      <c r="AI9995">
        <f t="shared" si="963"/>
        <v>0</v>
      </c>
      <c r="AJ9995">
        <f t="shared" si="964"/>
        <v>0</v>
      </c>
      <c r="AK9995">
        <v>0</v>
      </c>
      <c r="AL9995" t="str">
        <f>IF(AA9995="","",IFERROR(IF(ISNUMBER('Procytrat 2001'!F497),'Procytrat 2001'!F497,IF(ISNUMBER(SEARCH("12",'Procytrat 2001'!F497)),EDATE(AB9995,12),IF(ISNUMBER(SEARCH("6",'Procytrat 2001'!F497)),EDATE(AB9995,6),IF(ISNUMBER(SEARCH("3",'Procytrat 2001'!F497)),EDATE(AB9995,3),DATEVALUE('Procytrat 2001'!F497))))),""))</f>
        <v/>
      </c>
      <c r="AM9995" t="str">
        <f t="shared" ca="1" si="965"/>
        <v/>
      </c>
    </row>
    <row r="9996" spans="27:39" x14ac:dyDescent="0.3">
      <c r="AA9996" t="str">
        <f>IF(COUNTA('Procytrat 2001'!E498,'Procytrat 2001'!D498,'Procytrat 2001'!C498)&gt;0,"2001","")</f>
        <v/>
      </c>
      <c r="AB9996" t="str">
        <f>IFERROR(IF(ISNUMBER('Procytrat 2001'!E498),'Procytrat 2001'!E498,DATEVALUE('Procytrat 2001'!E498)),"")</f>
        <v/>
      </c>
      <c r="AC9996" t="str">
        <f>IF(AA9996="","",'Procytrat 2001'!D498)</f>
        <v/>
      </c>
      <c r="AD9996" t="str">
        <f>IF(AA9996="","",IFERROR(1*'Procytrat 2001'!C498,IFERROR(_xludf.NUMBERVALUE('Procytrat 2001'!C498,".",","),IFERROR(_xludf.NUMBERVALUE('Procytrat 2001'!C498,",","."),0))))</f>
        <v/>
      </c>
      <c r="AE9996" t="str">
        <f>IF(AA9996="","",'Procytrat 2001'!N498)</f>
        <v/>
      </c>
      <c r="AF9996">
        <f t="shared" si="960"/>
        <v>0</v>
      </c>
      <c r="AG9996" t="str">
        <f t="shared" si="961"/>
        <v/>
      </c>
      <c r="AH9996" t="str">
        <f t="shared" si="962"/>
        <v/>
      </c>
      <c r="AI9996">
        <f t="shared" si="963"/>
        <v>0</v>
      </c>
      <c r="AJ9996">
        <f t="shared" si="964"/>
        <v>0</v>
      </c>
      <c r="AK9996">
        <v>0</v>
      </c>
      <c r="AL9996" t="str">
        <f>IF(AA9996="","",IFERROR(IF(ISNUMBER('Procytrat 2001'!F498),'Procytrat 2001'!F498,IF(ISNUMBER(SEARCH("12",'Procytrat 2001'!F498)),EDATE(AB9996,12),IF(ISNUMBER(SEARCH("6",'Procytrat 2001'!F498)),EDATE(AB9996,6),IF(ISNUMBER(SEARCH("3",'Procytrat 2001'!F498)),EDATE(AB9996,3),DATEVALUE('Procytrat 2001'!F498))))),""))</f>
        <v/>
      </c>
      <c r="AM9996" t="str">
        <f t="shared" ca="1" si="965"/>
        <v/>
      </c>
    </row>
    <row r="9997" spans="27:39" x14ac:dyDescent="0.3">
      <c r="AA9997" t="str">
        <f>IF(COUNTA('Procytrat 2001'!E499,'Procytrat 2001'!D499,'Procytrat 2001'!C499)&gt;0,"2001","")</f>
        <v/>
      </c>
      <c r="AB9997" t="str">
        <f>IFERROR(IF(ISNUMBER('Procytrat 2001'!E499),'Procytrat 2001'!E499,DATEVALUE('Procytrat 2001'!E499)),"")</f>
        <v/>
      </c>
      <c r="AC9997" t="str">
        <f>IF(AA9997="","",'Procytrat 2001'!D499)</f>
        <v/>
      </c>
      <c r="AD9997" t="str">
        <f>IF(AA9997="","",IFERROR(1*'Procytrat 2001'!C499,IFERROR(_xludf.NUMBERVALUE('Procytrat 2001'!C499,".",","),IFERROR(_xludf.NUMBERVALUE('Procytrat 2001'!C499,",","."),0))))</f>
        <v/>
      </c>
      <c r="AE9997" t="str">
        <f>IF(AA9997="","",'Procytrat 2001'!N499)</f>
        <v/>
      </c>
      <c r="AF9997">
        <f t="shared" si="960"/>
        <v>0</v>
      </c>
      <c r="AG9997" t="str">
        <f t="shared" si="961"/>
        <v/>
      </c>
      <c r="AH9997" t="str">
        <f t="shared" si="962"/>
        <v/>
      </c>
      <c r="AI9997">
        <f t="shared" si="963"/>
        <v>0</v>
      </c>
      <c r="AJ9997">
        <f t="shared" si="964"/>
        <v>0</v>
      </c>
      <c r="AK9997">
        <v>0</v>
      </c>
      <c r="AL9997" t="str">
        <f>IF(AA9997="","",IFERROR(IF(ISNUMBER('Procytrat 2001'!F499),'Procytrat 2001'!F499,IF(ISNUMBER(SEARCH("12",'Procytrat 2001'!F499)),EDATE(AB9997,12),IF(ISNUMBER(SEARCH("6",'Procytrat 2001'!F499)),EDATE(AB9997,6),IF(ISNUMBER(SEARCH("3",'Procytrat 2001'!F499)),EDATE(AB9997,3),DATEVALUE('Procytrat 2001'!F499))))),""))</f>
        <v/>
      </c>
      <c r="AM9997" t="str">
        <f t="shared" ca="1" si="965"/>
        <v/>
      </c>
    </row>
    <row r="9998" spans="27:39" x14ac:dyDescent="0.3">
      <c r="AA9998" t="str">
        <f>IF(COUNTA('Procytrat 2001'!E500,'Procytrat 2001'!D500,'Procytrat 2001'!C500)&gt;0,"2001","")</f>
        <v/>
      </c>
      <c r="AB9998" t="str">
        <f>IFERROR(IF(ISNUMBER('Procytrat 2001'!E500),'Procytrat 2001'!E500,DATEVALUE('Procytrat 2001'!E500)),"")</f>
        <v/>
      </c>
      <c r="AC9998" t="str">
        <f>IF(AA9998="","",'Procytrat 2001'!D500)</f>
        <v/>
      </c>
      <c r="AD9998" t="str">
        <f>IF(AA9998="","",IFERROR(1*'Procytrat 2001'!C500,IFERROR(_xludf.NUMBERVALUE('Procytrat 2001'!C500,".",","),IFERROR(_xludf.NUMBERVALUE('Procytrat 2001'!C500,",","."),0))))</f>
        <v/>
      </c>
      <c r="AE9998" t="str">
        <f>IF(AA9998="","",'Procytrat 2001'!N500)</f>
        <v/>
      </c>
      <c r="AF9998">
        <f t="shared" si="960"/>
        <v>0</v>
      </c>
      <c r="AG9998" t="str">
        <f t="shared" si="961"/>
        <v/>
      </c>
      <c r="AH9998" t="str">
        <f t="shared" si="962"/>
        <v/>
      </c>
      <c r="AI9998">
        <f t="shared" si="963"/>
        <v>0</v>
      </c>
      <c r="AJ9998">
        <f t="shared" si="964"/>
        <v>0</v>
      </c>
      <c r="AK9998">
        <v>0</v>
      </c>
      <c r="AL9998" t="str">
        <f>IF(AA9998="","",IFERROR(IF(ISNUMBER('Procytrat 2001'!F500),'Procytrat 2001'!F500,IF(ISNUMBER(SEARCH("12",'Procytrat 2001'!F500)),EDATE(AB9998,12),IF(ISNUMBER(SEARCH("6",'Procytrat 2001'!F500)),EDATE(AB9998,6),IF(ISNUMBER(SEARCH("3",'Procytrat 2001'!F500)),EDATE(AB9998,3),DATEVALUE('Procytrat 2001'!F500))))),""))</f>
        <v/>
      </c>
      <c r="AM9998" t="str">
        <f t="shared" ca="1" si="965"/>
        <v/>
      </c>
    </row>
    <row r="9999" spans="27:39" x14ac:dyDescent="0.3">
      <c r="AA9999" t="str">
        <f>IF(COUNTA('Procytrat 2001'!E501,'Procytrat 2001'!D501,'Procytrat 2001'!C501)&gt;0,"2001","")</f>
        <v/>
      </c>
      <c r="AB9999" t="str">
        <f>IFERROR(IF(ISNUMBER('Procytrat 2001'!E501),'Procytrat 2001'!E501,DATEVALUE('Procytrat 2001'!E501)),"")</f>
        <v/>
      </c>
      <c r="AC9999" t="str">
        <f>IF(AA9999="","",'Procytrat 2001'!D501)</f>
        <v/>
      </c>
      <c r="AD9999" t="str">
        <f>IF(AA9999="","",IFERROR(1*'Procytrat 2001'!C501,IFERROR(_xludf.NUMBERVALUE('Procytrat 2001'!C501,".",","),IFERROR(_xludf.NUMBERVALUE('Procytrat 2001'!C501,",","."),0))))</f>
        <v/>
      </c>
      <c r="AE9999" t="str">
        <f>IF(AA9999="","",'Procytrat 2001'!N501)</f>
        <v/>
      </c>
      <c r="AF9999">
        <f t="shared" si="960"/>
        <v>0</v>
      </c>
      <c r="AG9999" t="str">
        <f t="shared" si="961"/>
        <v/>
      </c>
      <c r="AH9999" t="str">
        <f t="shared" si="962"/>
        <v/>
      </c>
      <c r="AI9999">
        <f t="shared" si="963"/>
        <v>0</v>
      </c>
      <c r="AJ9999">
        <f t="shared" si="964"/>
        <v>0</v>
      </c>
      <c r="AK9999">
        <v>0</v>
      </c>
      <c r="AL9999" t="str">
        <f>IF(AA9999="","",IFERROR(IF(ISNUMBER('Procytrat 2001'!F501),'Procytrat 2001'!F501,IF(ISNUMBER(SEARCH("12",'Procytrat 2001'!F501)),EDATE(AB9999,12),IF(ISNUMBER(SEARCH("6",'Procytrat 2001'!F501)),EDATE(AB9999,6),IF(ISNUMBER(SEARCH("3",'Procytrat 2001'!F501)),EDATE(AB9999,3),DATEVALUE('Procytrat 2001'!F501))))),""))</f>
        <v/>
      </c>
      <c r="AM9999" t="str">
        <f t="shared" ca="1" si="965"/>
        <v/>
      </c>
    </row>
    <row r="10000" spans="27:39" x14ac:dyDescent="0.3">
      <c r="AA10000" t="str">
        <f>IF(COUNTA('Procytrat 2001'!E502,'Procytrat 2001'!D502,'Procytrat 2001'!C502)&gt;0,"2001","")</f>
        <v/>
      </c>
      <c r="AB10000" t="str">
        <f>IFERROR(IF(ISNUMBER('Procytrat 2001'!E502),'Procytrat 2001'!E502,DATEVALUE('Procytrat 2001'!E502)),"")</f>
        <v/>
      </c>
      <c r="AC10000" t="str">
        <f>IF(AA10000="","",'Procytrat 2001'!D502)</f>
        <v/>
      </c>
      <c r="AD10000" t="str">
        <f>IF(AA10000="","",IFERROR(1*'Procytrat 2001'!C502,IFERROR(_xludf.NUMBERVALUE('Procytrat 2001'!C502,".",","),IFERROR(_xludf.NUMBERVALUE('Procytrat 2001'!C502,",","."),0))))</f>
        <v/>
      </c>
      <c r="AE10000" t="str">
        <f>IF(AA10000="","",'Procytrat 2001'!N502)</f>
        <v/>
      </c>
      <c r="AF10000">
        <f t="shared" si="960"/>
        <v>0</v>
      </c>
      <c r="AG10000" t="str">
        <f t="shared" si="961"/>
        <v/>
      </c>
      <c r="AH10000" t="str">
        <f t="shared" si="962"/>
        <v/>
      </c>
      <c r="AI10000">
        <f t="shared" si="963"/>
        <v>0</v>
      </c>
      <c r="AJ10000">
        <f t="shared" si="964"/>
        <v>0</v>
      </c>
      <c r="AK10000">
        <v>0</v>
      </c>
      <c r="AL10000" t="str">
        <f>IF(AA10000="","",IFERROR(IF(ISNUMBER('Procytrat 2001'!F502),'Procytrat 2001'!F502,IF(ISNUMBER(SEARCH("12",'Procytrat 2001'!F502)),EDATE(AB10000,12),IF(ISNUMBER(SEARCH("6",'Procytrat 2001'!F502)),EDATE(AB10000,6),IF(ISNUMBER(SEARCH("3",'Procytrat 2001'!F502)),EDATE(AB10000,3),DATEVALUE('Procytrat 2001'!F502))))),""))</f>
        <v/>
      </c>
      <c r="AM10000" t="str">
        <f t="shared" ca="1" si="965"/>
        <v/>
      </c>
    </row>
    <row r="10001" spans="27:39" x14ac:dyDescent="0.3">
      <c r="AA10001" t="str">
        <f>IF(COUNTA('Procytrat 2001'!E503,'Procytrat 2001'!D503,'Procytrat 2001'!C503)&gt;0,"2001","")</f>
        <v/>
      </c>
      <c r="AB10001" t="str">
        <f>IFERROR(IF(ISNUMBER('Procytrat 2001'!E503),'Procytrat 2001'!E503,DATEVALUE('Procytrat 2001'!E503)),"")</f>
        <v/>
      </c>
      <c r="AC10001" t="str">
        <f>IF(AA10001="","",'Procytrat 2001'!D503)</f>
        <v/>
      </c>
      <c r="AD10001" t="str">
        <f>IF(AA10001="","",IFERROR(1*'Procytrat 2001'!C503,IFERROR(_xludf.NUMBERVALUE('Procytrat 2001'!C503,".",","),IFERROR(_xludf.NUMBERVALUE('Procytrat 2001'!C503,",","."),0))))</f>
        <v/>
      </c>
      <c r="AE10001" t="str">
        <f>IF(AA10001="","",'Procytrat 2001'!N503)</f>
        <v/>
      </c>
      <c r="AF10001">
        <f t="shared" si="960"/>
        <v>0</v>
      </c>
      <c r="AG10001" t="str">
        <f t="shared" si="961"/>
        <v/>
      </c>
      <c r="AH10001" t="str">
        <f t="shared" si="962"/>
        <v/>
      </c>
      <c r="AI10001">
        <f t="shared" si="963"/>
        <v>0</v>
      </c>
      <c r="AJ10001">
        <f t="shared" si="964"/>
        <v>0</v>
      </c>
      <c r="AK10001">
        <v>0</v>
      </c>
      <c r="AL10001" t="str">
        <f>IF(AA10001="","",IFERROR(IF(ISNUMBER('Procytrat 2001'!F503),'Procytrat 2001'!F503,IF(ISNUMBER(SEARCH("12",'Procytrat 2001'!F503)),EDATE(AB10001,12),IF(ISNUMBER(SEARCH("6",'Procytrat 2001'!F503)),EDATE(AB10001,6),IF(ISNUMBER(SEARCH("3",'Procytrat 2001'!F503)),EDATE(AB10001,3),DATEVALUE('Procytrat 2001'!F503))))),""))</f>
        <v/>
      </c>
      <c r="AM10001" t="str">
        <f t="shared" ca="1" si="965"/>
        <v/>
      </c>
    </row>
  </sheetData>
  <mergeCells count="31">
    <mergeCell ref="B16:C16"/>
    <mergeCell ref="B3:C3"/>
    <mergeCell ref="B6:C7"/>
    <mergeCell ref="E29:N30"/>
    <mergeCell ref="E64:W65"/>
    <mergeCell ref="B18:C18"/>
    <mergeCell ref="U7:W9"/>
    <mergeCell ref="B12:C12"/>
    <mergeCell ref="B14:C14"/>
    <mergeCell ref="M47:Q48"/>
    <mergeCell ref="S47:W48"/>
    <mergeCell ref="P29:W30"/>
    <mergeCell ref="E47:K48"/>
    <mergeCell ref="B20:C20"/>
    <mergeCell ref="Q6:T6"/>
    <mergeCell ref="B2:C2"/>
    <mergeCell ref="U2:V2"/>
    <mergeCell ref="E7:H9"/>
    <mergeCell ref="E2:S2"/>
    <mergeCell ref="P12:W13"/>
    <mergeCell ref="I6:L6"/>
    <mergeCell ref="Q7:T9"/>
    <mergeCell ref="B8:C8"/>
    <mergeCell ref="U3:V3"/>
    <mergeCell ref="E3:S3"/>
    <mergeCell ref="U6:W6"/>
    <mergeCell ref="I7:L9"/>
    <mergeCell ref="E6:H6"/>
    <mergeCell ref="E12:N13"/>
    <mergeCell ref="M7:P9"/>
    <mergeCell ref="M6:P6"/>
  </mergeCells>
  <conditionalFormatting sqref="G67:G86">
    <cfRule type="dataBar" priority="1">
      <dataBar>
        <cfvo type="min"/>
        <cfvo type="max"/>
        <color rgb="FF2563EB"/>
      </dataBar>
    </cfRule>
  </conditionalFormatting>
  <conditionalFormatting sqref="R16:R25">
    <cfRule type="dataBar" priority="2">
      <dataBar>
        <cfvo type="min"/>
        <cfvo type="max"/>
        <color rgb="FF16A34A"/>
      </dataBar>
    </cfRule>
  </conditionalFormatting>
  <conditionalFormatting sqref="R33:R44">
    <cfRule type="dataBar" priority="3">
      <dataBar>
        <cfvo type="min"/>
        <cfvo type="max"/>
        <color rgb="FF0F766E"/>
      </dataBar>
    </cfRule>
  </conditionalFormatting>
  <conditionalFormatting sqref="I67:I86">
    <cfRule type="cellIs" dxfId="362" priority="4" operator="lessThan">
      <formula>0.8</formula>
    </cfRule>
    <cfRule type="cellIs" dxfId="361" priority="5" operator="greaterThanOrEqual">
      <formula>0.95</formula>
    </cfRule>
  </conditionalFormatting>
  <conditionalFormatting sqref="U16:U25">
    <cfRule type="expression" dxfId="360" priority="6">
      <formula>U16="Excelente"</formula>
    </cfRule>
    <cfRule type="expression" dxfId="359" priority="7">
      <formula>U16="Atenção"</formula>
    </cfRule>
    <cfRule type="expression" dxfId="358" priority="8">
      <formula>U16="Crítico"</formula>
    </cfRule>
  </conditionalFormatting>
  <dataValidations count="1">
    <dataValidation type="list" sqref="W3" xr:uid="{00000000-0002-0000-0000-000000000000}">
      <formula1>$AN$2:$AN$10</formula1>
    </dataValidation>
  </dataValidations>
  <pageMargins left="0.75" right="0.75" top="1" bottom="1" header="0.5" footer="0.5"/>
  <pageSetup fitToHeight="0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O354"/>
  <sheetViews>
    <sheetView workbookViewId="0"/>
  </sheetViews>
  <sheetFormatPr defaultRowHeight="14.4" x14ac:dyDescent="0.3"/>
  <cols>
    <col min="1" max="1" width="1" customWidth="1"/>
    <col min="2" max="2" width="19" customWidth="1"/>
    <col min="3" max="3" width="13.33203125" customWidth="1"/>
    <col min="4" max="4" width="15.33203125" customWidth="1"/>
    <col min="5" max="5" width="13.33203125" customWidth="1"/>
    <col min="6" max="6" width="15.33203125" customWidth="1"/>
    <col min="7" max="7" width="3.88671875" customWidth="1"/>
    <col min="8" max="9" width="13.33203125" customWidth="1"/>
    <col min="10" max="10" width="17.109375" customWidth="1"/>
    <col min="11" max="11" width="13.33203125" customWidth="1"/>
    <col min="12" max="12" width="5.6640625" customWidth="1"/>
    <col min="14" max="15" width="13" hidden="1" customWidth="1"/>
  </cols>
  <sheetData>
    <row r="2" spans="2:15" ht="28.5" customHeight="1" x14ac:dyDescent="0.55000000000000004">
      <c r="B2" s="230" t="s">
        <v>81</v>
      </c>
      <c r="C2" s="198"/>
      <c r="D2" s="198"/>
      <c r="E2" s="198"/>
      <c r="F2" s="198"/>
      <c r="G2" s="198"/>
      <c r="H2" s="198"/>
      <c r="I2" s="198"/>
      <c r="J2" s="198"/>
      <c r="K2" s="198"/>
      <c r="L2" s="198"/>
      <c r="M2" s="198"/>
    </row>
    <row r="3" spans="2:15" ht="15.75" customHeight="1" x14ac:dyDescent="0.3">
      <c r="B3" s="232" t="s">
        <v>82</v>
      </c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</row>
    <row r="5" spans="2:15" x14ac:dyDescent="0.3">
      <c r="B5" s="235" t="s">
        <v>19</v>
      </c>
      <c r="C5" s="198"/>
      <c r="D5" s="231" t="s">
        <v>83</v>
      </c>
      <c r="E5" s="198"/>
      <c r="F5" s="236" t="s">
        <v>21</v>
      </c>
      <c r="G5" s="198"/>
      <c r="H5" s="233" t="s">
        <v>84</v>
      </c>
      <c r="I5" s="198"/>
      <c r="J5" s="234" t="s">
        <v>23</v>
      </c>
      <c r="K5" s="198"/>
    </row>
    <row r="6" spans="2:15" x14ac:dyDescent="0.3">
      <c r="B6" s="198"/>
      <c r="C6" s="198"/>
      <c r="D6" s="198"/>
      <c r="E6" s="198"/>
      <c r="F6" s="198"/>
      <c r="G6" s="198"/>
      <c r="H6" s="198"/>
      <c r="I6" s="198"/>
      <c r="J6" s="198"/>
      <c r="K6" s="198"/>
    </row>
    <row r="7" spans="2:15" x14ac:dyDescent="0.3">
      <c r="B7" s="198"/>
      <c r="C7" s="198"/>
      <c r="D7" s="198"/>
      <c r="E7" s="198"/>
      <c r="F7" s="198"/>
      <c r="G7" s="198"/>
      <c r="H7" s="198"/>
      <c r="I7" s="198"/>
      <c r="J7" s="198"/>
      <c r="K7" s="198"/>
    </row>
    <row r="8" spans="2:15" ht="36" customHeight="1" x14ac:dyDescent="0.7">
      <c r="B8" s="239">
        <f>COUNTA(A51:A354)</f>
        <v>304</v>
      </c>
      <c r="C8" s="198"/>
      <c r="D8" s="229">
        <f>SUMIF(D51:D354,"&gt;0")</f>
        <v>1777694</v>
      </c>
      <c r="E8" s="198"/>
      <c r="F8" s="240">
        <f>COUNTIF(E51:E354,"*aprovado*")</f>
        <v>302</v>
      </c>
      <c r="G8" s="198"/>
      <c r="H8" s="238">
        <f>IFERROR(COUNTIF(E51:E354,"*aprovado*")/COUNTA(A51:A354),0)</f>
        <v>0.99342105263157898</v>
      </c>
      <c r="I8" s="198"/>
      <c r="J8" s="237">
        <f t="array" ref="J8">SUMPRODUCT(1/COUNTIF(A51:A354,A51:A354))</f>
        <v>16.00000000000005</v>
      </c>
      <c r="K8" s="198"/>
    </row>
    <row r="10" spans="2:15" ht="18.75" customHeight="1" x14ac:dyDescent="0.35">
      <c r="B10" s="125" t="s">
        <v>85</v>
      </c>
      <c r="H10" s="125" t="s">
        <v>86</v>
      </c>
    </row>
    <row r="11" spans="2:15" x14ac:dyDescent="0.3">
      <c r="B11" s="126" t="s">
        <v>0</v>
      </c>
      <c r="C11" s="126" t="s">
        <v>87</v>
      </c>
      <c r="D11" s="126" t="s">
        <v>88</v>
      </c>
      <c r="E11" s="126" t="s">
        <v>38</v>
      </c>
      <c r="F11" s="126" t="s">
        <v>89</v>
      </c>
      <c r="H11" s="133" t="s">
        <v>6</v>
      </c>
      <c r="I11" s="133" t="s">
        <v>31</v>
      </c>
      <c r="J11" s="133" t="s">
        <v>90</v>
      </c>
      <c r="K11" s="133" t="s">
        <v>38</v>
      </c>
      <c r="N11" s="133" t="s">
        <v>6</v>
      </c>
      <c r="O11" s="133" t="s">
        <v>91</v>
      </c>
    </row>
    <row r="12" spans="2:15" x14ac:dyDescent="0.3">
      <c r="B12" s="129" t="s">
        <v>65</v>
      </c>
      <c r="C12" s="130">
        <f t="shared" ref="C12:C31" si="0">COUNTIF(A$51:A$354,B12)</f>
        <v>36</v>
      </c>
      <c r="D12" s="131">
        <f t="shared" ref="D12:D31" si="1">SUMIF(A$51:A$354,B12,D$51:D$354)</f>
        <v>34270</v>
      </c>
      <c r="E12" s="130">
        <f t="shared" ref="E12:E31" si="2">COUNTIFS(A$51:A$354,B12,E$51:E$354,"*aprovado*")</f>
        <v>36</v>
      </c>
      <c r="F12" s="132">
        <f t="shared" ref="F12:F31" si="3">IFERROR(E12/C12,0)</f>
        <v>1</v>
      </c>
      <c r="H12" s="137">
        <v>2022</v>
      </c>
      <c r="I12" s="138" t="e">
        <f t="array" ref="I12">SUMPRODUCT((YEAR(B$51:B$354)=2022)*1)</f>
        <v>#VALUE!</v>
      </c>
      <c r="J12" s="139" t="e">
        <f t="array" ref="J12">SUMPRODUCT((YEAR(B$51:B$354)=2022)*(D$51:D$354))</f>
        <v>#VALUE!</v>
      </c>
      <c r="K12" s="138" t="e">
        <f t="array" ref="K12">SUMPRODUCT((YEAR(B$51:B$354)=2022)*(ISNUMBER(SEARCH("aprovado",E$51:E$354)))*1)</f>
        <v>#VALUE!</v>
      </c>
      <c r="N12">
        <v>2022</v>
      </c>
      <c r="O12" t="e">
        <f>J12</f>
        <v>#VALUE!</v>
      </c>
    </row>
    <row r="13" spans="2:15" x14ac:dyDescent="0.3">
      <c r="B13" s="1">
        <v>190</v>
      </c>
      <c r="C13" s="80">
        <f t="shared" si="0"/>
        <v>99</v>
      </c>
      <c r="D13" s="127">
        <f t="shared" si="1"/>
        <v>378710</v>
      </c>
      <c r="E13" s="80">
        <f t="shared" si="2"/>
        <v>99</v>
      </c>
      <c r="F13" s="128">
        <f t="shared" si="3"/>
        <v>1</v>
      </c>
      <c r="H13" s="1">
        <v>2023</v>
      </c>
      <c r="I13" s="80" t="e">
        <f t="array" ref="I13">SUMPRODUCT((YEAR(B$51:B$354)=2023)*1)</f>
        <v>#VALUE!</v>
      </c>
      <c r="J13" s="127" t="e">
        <f t="array" ref="J13">SUMPRODUCT((YEAR(B$51:B$354)=2023)*(D$51:D$354))</f>
        <v>#VALUE!</v>
      </c>
      <c r="K13" s="80" t="e">
        <f t="array" ref="K13">SUMPRODUCT((YEAR(B$51:B$354)=2023)*(ISNUMBER(SEARCH("aprovado",E$51:E$354)))*1)</f>
        <v>#VALUE!</v>
      </c>
      <c r="N13">
        <v>2023</v>
      </c>
      <c r="O13" t="e">
        <f>J13</f>
        <v>#VALUE!</v>
      </c>
    </row>
    <row r="14" spans="2:15" x14ac:dyDescent="0.3">
      <c r="B14" s="129">
        <v>197</v>
      </c>
      <c r="C14" s="130">
        <f t="shared" si="0"/>
        <v>49</v>
      </c>
      <c r="D14" s="131">
        <f t="shared" si="1"/>
        <v>930290</v>
      </c>
      <c r="E14" s="130">
        <f t="shared" si="2"/>
        <v>49</v>
      </c>
      <c r="F14" s="132">
        <f t="shared" si="3"/>
        <v>1</v>
      </c>
      <c r="H14" s="137">
        <v>2024</v>
      </c>
      <c r="I14" s="138" t="e">
        <f t="array" ref="I14">SUMPRODUCT((YEAR(B$51:B$354)=2024)*1)</f>
        <v>#VALUE!</v>
      </c>
      <c r="J14" s="139" t="e">
        <f t="array" ref="J14">SUMPRODUCT((YEAR(B$51:B$354)=2024)*(D$51:D$354))</f>
        <v>#VALUE!</v>
      </c>
      <c r="K14" s="138" t="e">
        <f t="array" ref="K14">SUMPRODUCT((YEAR(B$51:B$354)=2024)*(ISNUMBER(SEARCH("aprovado",E$51:E$354)))*1)</f>
        <v>#VALUE!</v>
      </c>
      <c r="N14">
        <v>2024</v>
      </c>
      <c r="O14" t="e">
        <f>J14</f>
        <v>#VALUE!</v>
      </c>
    </row>
    <row r="15" spans="2:15" x14ac:dyDescent="0.3">
      <c r="B15" s="1" t="s">
        <v>66</v>
      </c>
      <c r="C15" s="80">
        <f t="shared" si="0"/>
        <v>30</v>
      </c>
      <c r="D15" s="127">
        <f t="shared" si="1"/>
        <v>47000</v>
      </c>
      <c r="E15" s="80">
        <f t="shared" si="2"/>
        <v>30</v>
      </c>
      <c r="F15" s="128">
        <f t="shared" si="3"/>
        <v>1</v>
      </c>
      <c r="H15" s="1">
        <v>2025</v>
      </c>
      <c r="I15" s="80" t="e">
        <f t="array" ref="I15">SUMPRODUCT((YEAR(B$51:B$354)=2025)*1)</f>
        <v>#VALUE!</v>
      </c>
      <c r="J15" s="127" t="e">
        <f t="array" ref="J15">SUMPRODUCT((YEAR(B$51:B$354)=2025)*(D$51:D$354))</f>
        <v>#VALUE!</v>
      </c>
      <c r="K15" s="80" t="e">
        <f t="array" ref="K15">SUMPRODUCT((YEAR(B$51:B$354)=2025)*(ISNUMBER(SEARCH("aprovado",E$51:E$354)))*1)</f>
        <v>#VALUE!</v>
      </c>
      <c r="N15">
        <v>2025</v>
      </c>
      <c r="O15" t="e">
        <f>J15</f>
        <v>#VALUE!</v>
      </c>
    </row>
    <row r="16" spans="2:15" x14ac:dyDescent="0.3">
      <c r="B16" s="129" t="s">
        <v>64</v>
      </c>
      <c r="C16" s="130">
        <f t="shared" si="0"/>
        <v>18</v>
      </c>
      <c r="D16" s="131">
        <f t="shared" si="1"/>
        <v>17004</v>
      </c>
      <c r="E16" s="130">
        <f t="shared" si="2"/>
        <v>18</v>
      </c>
      <c r="F16" s="132">
        <f t="shared" si="3"/>
        <v>1</v>
      </c>
      <c r="H16" s="137">
        <v>2026</v>
      </c>
      <c r="I16" s="138" t="e">
        <f t="array" ref="I16">SUMPRODUCT((YEAR(B$51:B$354)=2026)*1)</f>
        <v>#VALUE!</v>
      </c>
      <c r="J16" s="139" t="e">
        <f t="array" ref="J16">SUMPRODUCT((YEAR(B$51:B$354)=2026)*(D$51:D$354))</f>
        <v>#VALUE!</v>
      </c>
      <c r="K16" s="138" t="e">
        <f t="array" ref="K16">SUMPRODUCT((YEAR(B$51:B$354)=2026)*(ISNUMBER(SEARCH("aprovado",E$51:E$354)))*1)</f>
        <v>#VALUE!</v>
      </c>
      <c r="N16">
        <v>2026</v>
      </c>
      <c r="O16" t="e">
        <f>J16</f>
        <v>#VALUE!</v>
      </c>
    </row>
    <row r="17" spans="2:15" x14ac:dyDescent="0.3">
      <c r="B17" s="1" t="s">
        <v>69</v>
      </c>
      <c r="C17" s="80">
        <f t="shared" si="0"/>
        <v>23</v>
      </c>
      <c r="D17" s="127">
        <f t="shared" si="1"/>
        <v>24540</v>
      </c>
      <c r="E17" s="80">
        <f t="shared" si="2"/>
        <v>23</v>
      </c>
      <c r="F17" s="128">
        <f t="shared" si="3"/>
        <v>1</v>
      </c>
      <c r="H17" s="134" t="s">
        <v>92</v>
      </c>
      <c r="I17" s="135" t="e">
        <f>SUM(I12:I16)</f>
        <v>#VALUE!</v>
      </c>
      <c r="J17" s="136" t="e">
        <f>SUM(J12:J16)</f>
        <v>#VALUE!</v>
      </c>
      <c r="K17" s="135" t="e">
        <f>SUM(K12:K16)</f>
        <v>#VALUE!</v>
      </c>
    </row>
    <row r="18" spans="2:15" x14ac:dyDescent="0.3">
      <c r="B18" s="129">
        <v>120</v>
      </c>
      <c r="C18" s="130">
        <f t="shared" si="0"/>
        <v>18</v>
      </c>
      <c r="D18" s="131">
        <f t="shared" si="1"/>
        <v>235620</v>
      </c>
      <c r="E18" s="130">
        <f t="shared" si="2"/>
        <v>18</v>
      </c>
      <c r="F18" s="132">
        <f t="shared" si="3"/>
        <v>1</v>
      </c>
    </row>
    <row r="19" spans="2:15" x14ac:dyDescent="0.3">
      <c r="B19" s="1">
        <v>195</v>
      </c>
      <c r="C19" s="80">
        <f t="shared" si="0"/>
        <v>7</v>
      </c>
      <c r="D19" s="127">
        <f t="shared" si="1"/>
        <v>6150</v>
      </c>
      <c r="E19" s="80">
        <f t="shared" si="2"/>
        <v>7</v>
      </c>
      <c r="F19" s="128">
        <f t="shared" si="3"/>
        <v>1</v>
      </c>
    </row>
    <row r="20" spans="2:15" ht="18.75" customHeight="1" x14ac:dyDescent="0.35">
      <c r="B20" s="129">
        <v>180</v>
      </c>
      <c r="C20" s="130">
        <f t="shared" si="0"/>
        <v>8</v>
      </c>
      <c r="D20" s="131">
        <f t="shared" si="1"/>
        <v>74340</v>
      </c>
      <c r="E20" s="130">
        <f t="shared" si="2"/>
        <v>8</v>
      </c>
      <c r="F20" s="132">
        <f t="shared" si="3"/>
        <v>1</v>
      </c>
      <c r="H20" s="125" t="s">
        <v>93</v>
      </c>
      <c r="N20" t="s">
        <v>0</v>
      </c>
      <c r="O20" t="s">
        <v>94</v>
      </c>
    </row>
    <row r="21" spans="2:15" x14ac:dyDescent="0.3">
      <c r="B21" s="1" t="s">
        <v>71</v>
      </c>
      <c r="C21" s="80">
        <f t="shared" si="0"/>
        <v>3</v>
      </c>
      <c r="D21" s="127">
        <f t="shared" si="1"/>
        <v>20000</v>
      </c>
      <c r="E21" s="80">
        <f t="shared" si="2"/>
        <v>3</v>
      </c>
      <c r="F21" s="128">
        <f t="shared" si="3"/>
        <v>1</v>
      </c>
      <c r="H21" s="140" t="s">
        <v>28</v>
      </c>
      <c r="I21" s="140" t="s">
        <v>0</v>
      </c>
      <c r="J21" s="140" t="s">
        <v>95</v>
      </c>
      <c r="N21">
        <f t="shared" ref="N21:O25" si="4">I22</f>
        <v>197</v>
      </c>
      <c r="O21">
        <f t="shared" si="4"/>
        <v>930290</v>
      </c>
    </row>
    <row r="22" spans="2:15" x14ac:dyDescent="0.3">
      <c r="B22" s="129" t="s">
        <v>63</v>
      </c>
      <c r="C22" s="130">
        <f t="shared" si="0"/>
        <v>3</v>
      </c>
      <c r="D22" s="131">
        <f t="shared" si="1"/>
        <v>4000</v>
      </c>
      <c r="E22" s="130">
        <f t="shared" si="2"/>
        <v>3</v>
      </c>
      <c r="F22" s="132">
        <f t="shared" si="3"/>
        <v>1</v>
      </c>
      <c r="H22" s="141" t="s">
        <v>96</v>
      </c>
      <c r="I22" s="141">
        <f>INDEX(B$12:B$31,MATCH(LARGE(D$12:D$31,1),D$12:D$31,0))</f>
        <v>197</v>
      </c>
      <c r="J22" s="142">
        <f>LARGE(D$12:D$31,1)</f>
        <v>930290</v>
      </c>
      <c r="N22">
        <f t="shared" si="4"/>
        <v>190</v>
      </c>
      <c r="O22">
        <f t="shared" si="4"/>
        <v>378710</v>
      </c>
    </row>
    <row r="23" spans="2:15" x14ac:dyDescent="0.3">
      <c r="B23" s="1">
        <v>640</v>
      </c>
      <c r="C23" s="80">
        <f t="shared" si="0"/>
        <v>5</v>
      </c>
      <c r="D23" s="127">
        <f t="shared" si="1"/>
        <v>1860</v>
      </c>
      <c r="E23" s="80">
        <f t="shared" si="2"/>
        <v>5</v>
      </c>
      <c r="F23" s="128">
        <f t="shared" si="3"/>
        <v>1</v>
      </c>
      <c r="H23" s="143" t="s">
        <v>97</v>
      </c>
      <c r="I23" s="143">
        <f>INDEX(B$12:B$31,MATCH(LARGE(D$12:D$31,2),D$12:D$31,0))</f>
        <v>190</v>
      </c>
      <c r="J23" s="144">
        <f>LARGE(D$12:D$31,2)</f>
        <v>378710</v>
      </c>
      <c r="N23">
        <f t="shared" si="4"/>
        <v>120</v>
      </c>
      <c r="O23">
        <f t="shared" si="4"/>
        <v>235620</v>
      </c>
    </row>
    <row r="24" spans="2:15" x14ac:dyDescent="0.3">
      <c r="B24" s="129" t="s">
        <v>61</v>
      </c>
      <c r="C24" s="130">
        <f t="shared" si="0"/>
        <v>0</v>
      </c>
      <c r="D24" s="131">
        <f t="shared" si="1"/>
        <v>0</v>
      </c>
      <c r="E24" s="130">
        <f t="shared" si="2"/>
        <v>0</v>
      </c>
      <c r="F24" s="132">
        <f t="shared" si="3"/>
        <v>0</v>
      </c>
      <c r="H24" s="145" t="s">
        <v>98</v>
      </c>
      <c r="I24" s="145">
        <f>INDEX(B$12:B$31,MATCH(LARGE(D$12:D$31,3),D$12:D$31,0))</f>
        <v>120</v>
      </c>
      <c r="J24" s="146">
        <f>LARGE(D$12:D$31,3)</f>
        <v>235620</v>
      </c>
      <c r="N24">
        <f t="shared" si="4"/>
        <v>180</v>
      </c>
      <c r="O24">
        <f t="shared" si="4"/>
        <v>74340</v>
      </c>
    </row>
    <row r="25" spans="2:15" x14ac:dyDescent="0.3">
      <c r="B25" s="1" t="s">
        <v>62</v>
      </c>
      <c r="C25" s="80">
        <f t="shared" si="0"/>
        <v>0</v>
      </c>
      <c r="D25" s="127">
        <f t="shared" si="1"/>
        <v>0</v>
      </c>
      <c r="E25" s="80">
        <f t="shared" si="2"/>
        <v>0</v>
      </c>
      <c r="F25" s="128">
        <f t="shared" si="3"/>
        <v>0</v>
      </c>
      <c r="H25" s="147" t="s">
        <v>99</v>
      </c>
      <c r="I25" s="147">
        <f>INDEX(B$12:B$31,MATCH(LARGE(D$12:D$31,4),D$12:D$31,0))</f>
        <v>180</v>
      </c>
      <c r="J25" s="148">
        <f>LARGE(D$12:D$31,4)</f>
        <v>74340</v>
      </c>
      <c r="N25" t="str">
        <f t="shared" si="4"/>
        <v>50 Plus</v>
      </c>
      <c r="O25">
        <f t="shared" si="4"/>
        <v>47000</v>
      </c>
    </row>
    <row r="26" spans="2:15" x14ac:dyDescent="0.3">
      <c r="B26" s="129" t="s">
        <v>67</v>
      </c>
      <c r="C26" s="130">
        <f t="shared" si="0"/>
        <v>1</v>
      </c>
      <c r="D26" s="131">
        <f t="shared" si="1"/>
        <v>50</v>
      </c>
      <c r="E26" s="130">
        <f t="shared" si="2"/>
        <v>0</v>
      </c>
      <c r="F26" s="132">
        <f t="shared" si="3"/>
        <v>0</v>
      </c>
      <c r="H26" s="147" t="s">
        <v>100</v>
      </c>
      <c r="I26" s="147" t="str">
        <f>INDEX(B$12:B$31,MATCH(LARGE(D$12:D$31,5),D$12:D$31,0))</f>
        <v>50 Plus</v>
      </c>
      <c r="J26" s="148">
        <f>LARGE(D$12:D$31,5)</f>
        <v>47000</v>
      </c>
    </row>
    <row r="27" spans="2:15" x14ac:dyDescent="0.3">
      <c r="B27" s="1" t="s">
        <v>68</v>
      </c>
      <c r="C27" s="80">
        <f t="shared" si="0"/>
        <v>2</v>
      </c>
      <c r="D27" s="127">
        <f t="shared" si="1"/>
        <v>0</v>
      </c>
      <c r="E27" s="80">
        <f t="shared" si="2"/>
        <v>2</v>
      </c>
      <c r="F27" s="128">
        <f t="shared" si="3"/>
        <v>1</v>
      </c>
    </row>
    <row r="28" spans="2:15" x14ac:dyDescent="0.3">
      <c r="B28" s="129" t="s">
        <v>70</v>
      </c>
      <c r="C28" s="130">
        <f t="shared" si="0"/>
        <v>0</v>
      </c>
      <c r="D28" s="131">
        <f t="shared" si="1"/>
        <v>0</v>
      </c>
      <c r="E28" s="130">
        <f t="shared" si="2"/>
        <v>0</v>
      </c>
      <c r="F28" s="132">
        <f t="shared" si="3"/>
        <v>0</v>
      </c>
    </row>
    <row r="29" spans="2:15" x14ac:dyDescent="0.3">
      <c r="B29" s="1">
        <v>400</v>
      </c>
      <c r="C29" s="80">
        <f t="shared" si="0"/>
        <v>0</v>
      </c>
      <c r="D29" s="127">
        <f t="shared" si="1"/>
        <v>0</v>
      </c>
      <c r="E29" s="80">
        <f t="shared" si="2"/>
        <v>0</v>
      </c>
      <c r="F29" s="128">
        <f t="shared" si="3"/>
        <v>0</v>
      </c>
    </row>
    <row r="30" spans="2:15" x14ac:dyDescent="0.3">
      <c r="B30" s="129" t="s">
        <v>78</v>
      </c>
      <c r="C30" s="130">
        <f t="shared" si="0"/>
        <v>1</v>
      </c>
      <c r="D30" s="131">
        <f t="shared" si="1"/>
        <v>1000</v>
      </c>
      <c r="E30" s="130">
        <f t="shared" si="2"/>
        <v>1</v>
      </c>
      <c r="F30" s="132">
        <f t="shared" si="3"/>
        <v>1</v>
      </c>
    </row>
    <row r="31" spans="2:15" x14ac:dyDescent="0.3">
      <c r="B31" s="1">
        <v>2001</v>
      </c>
      <c r="C31" s="80">
        <f t="shared" si="0"/>
        <v>1</v>
      </c>
      <c r="D31" s="127">
        <f t="shared" si="1"/>
        <v>2860</v>
      </c>
      <c r="E31" s="80">
        <f t="shared" si="2"/>
        <v>0</v>
      </c>
      <c r="F31" s="128">
        <f t="shared" si="3"/>
        <v>0</v>
      </c>
    </row>
    <row r="50" spans="1:5" hidden="1" x14ac:dyDescent="0.3">
      <c r="A50" t="s">
        <v>0</v>
      </c>
      <c r="B50" t="s">
        <v>1</v>
      </c>
      <c r="C50" t="s">
        <v>2</v>
      </c>
      <c r="D50" t="s">
        <v>90</v>
      </c>
      <c r="E50" t="s">
        <v>4</v>
      </c>
    </row>
    <row r="51" spans="1:5" hidden="1" x14ac:dyDescent="0.3">
      <c r="A51" t="s">
        <v>63</v>
      </c>
      <c r="B51">
        <v>44985</v>
      </c>
      <c r="C51" t="s">
        <v>101</v>
      </c>
      <c r="D51" t="s">
        <v>102</v>
      </c>
      <c r="E51" t="s">
        <v>5</v>
      </c>
    </row>
    <row r="52" spans="1:5" hidden="1" x14ac:dyDescent="0.3">
      <c r="A52" t="s">
        <v>63</v>
      </c>
      <c r="B52">
        <v>44988</v>
      </c>
      <c r="C52" t="s">
        <v>103</v>
      </c>
      <c r="D52">
        <v>1000</v>
      </c>
      <c r="E52" t="s">
        <v>104</v>
      </c>
    </row>
    <row r="53" spans="1:5" hidden="1" x14ac:dyDescent="0.3">
      <c r="A53" t="s">
        <v>63</v>
      </c>
      <c r="B53">
        <v>45016</v>
      </c>
      <c r="C53" t="s">
        <v>105</v>
      </c>
      <c r="D53">
        <v>3000</v>
      </c>
      <c r="E53" t="s">
        <v>5</v>
      </c>
    </row>
    <row r="54" spans="1:5" hidden="1" x14ac:dyDescent="0.3">
      <c r="A54" t="s">
        <v>64</v>
      </c>
      <c r="B54">
        <v>45762</v>
      </c>
      <c r="C54" t="s">
        <v>106</v>
      </c>
      <c r="D54">
        <v>120</v>
      </c>
      <c r="E54" t="s">
        <v>5</v>
      </c>
    </row>
    <row r="55" spans="1:5" hidden="1" x14ac:dyDescent="0.3">
      <c r="A55" t="s">
        <v>64</v>
      </c>
      <c r="B55">
        <v>45838</v>
      </c>
      <c r="C55" t="s">
        <v>107</v>
      </c>
      <c r="D55">
        <v>1280</v>
      </c>
      <c r="E55" t="s">
        <v>5</v>
      </c>
    </row>
    <row r="56" spans="1:5" hidden="1" x14ac:dyDescent="0.3">
      <c r="A56" t="s">
        <v>64</v>
      </c>
      <c r="B56">
        <v>45933</v>
      </c>
      <c r="C56" t="s">
        <v>108</v>
      </c>
      <c r="D56">
        <v>1000</v>
      </c>
      <c r="E56" t="s">
        <v>5</v>
      </c>
    </row>
    <row r="57" spans="1:5" hidden="1" x14ac:dyDescent="0.3">
      <c r="A57" t="s">
        <v>64</v>
      </c>
      <c r="B57">
        <v>45940</v>
      </c>
      <c r="C57" t="s">
        <v>109</v>
      </c>
      <c r="D57">
        <v>164</v>
      </c>
      <c r="E57" t="s">
        <v>5</v>
      </c>
    </row>
    <row r="58" spans="1:5" hidden="1" x14ac:dyDescent="0.3">
      <c r="A58" t="s">
        <v>64</v>
      </c>
      <c r="B58">
        <v>45960</v>
      </c>
      <c r="C58" t="s">
        <v>110</v>
      </c>
      <c r="D58">
        <v>960</v>
      </c>
      <c r="E58" t="s">
        <v>5</v>
      </c>
    </row>
    <row r="59" spans="1:5" hidden="1" x14ac:dyDescent="0.3">
      <c r="A59" t="s">
        <v>64</v>
      </c>
      <c r="B59">
        <v>45964</v>
      </c>
      <c r="C59" t="s">
        <v>111</v>
      </c>
      <c r="D59">
        <v>1000</v>
      </c>
      <c r="E59" t="s">
        <v>5</v>
      </c>
    </row>
    <row r="60" spans="1:5" hidden="1" x14ac:dyDescent="0.3">
      <c r="A60" t="s">
        <v>64</v>
      </c>
      <c r="B60">
        <v>45971</v>
      </c>
      <c r="C60" t="s">
        <v>112</v>
      </c>
      <c r="D60">
        <v>1000</v>
      </c>
      <c r="E60" t="s">
        <v>5</v>
      </c>
    </row>
    <row r="61" spans="1:5" hidden="1" x14ac:dyDescent="0.3">
      <c r="A61" t="s">
        <v>64</v>
      </c>
      <c r="B61">
        <v>45986</v>
      </c>
      <c r="C61" t="s">
        <v>113</v>
      </c>
      <c r="D61">
        <v>1200</v>
      </c>
      <c r="E61" t="s">
        <v>5</v>
      </c>
    </row>
    <row r="62" spans="1:5" hidden="1" x14ac:dyDescent="0.3">
      <c r="A62" t="s">
        <v>64</v>
      </c>
      <c r="B62">
        <v>45989</v>
      </c>
      <c r="C62" t="s">
        <v>114</v>
      </c>
      <c r="D62">
        <v>240</v>
      </c>
      <c r="E62" t="s">
        <v>5</v>
      </c>
    </row>
    <row r="63" spans="1:5" hidden="1" x14ac:dyDescent="0.3">
      <c r="A63" t="s">
        <v>64</v>
      </c>
      <c r="B63">
        <v>45992</v>
      </c>
      <c r="C63" t="s">
        <v>115</v>
      </c>
      <c r="D63">
        <v>2000</v>
      </c>
      <c r="E63" t="s">
        <v>5</v>
      </c>
    </row>
    <row r="64" spans="1:5" hidden="1" x14ac:dyDescent="0.3">
      <c r="A64" t="s">
        <v>64</v>
      </c>
      <c r="B64" s="149" t="s">
        <v>116</v>
      </c>
      <c r="C64" t="s">
        <v>117</v>
      </c>
      <c r="D64">
        <v>1200</v>
      </c>
      <c r="E64" t="s">
        <v>5</v>
      </c>
    </row>
    <row r="65" spans="1:5" hidden="1" x14ac:dyDescent="0.3">
      <c r="A65" t="s">
        <v>64</v>
      </c>
      <c r="B65" s="149" t="s">
        <v>118</v>
      </c>
      <c r="C65" t="s">
        <v>119</v>
      </c>
      <c r="D65">
        <v>1000</v>
      </c>
      <c r="E65" t="s">
        <v>5</v>
      </c>
    </row>
    <row r="66" spans="1:5" hidden="1" x14ac:dyDescent="0.3">
      <c r="A66" t="s">
        <v>64</v>
      </c>
      <c r="B66">
        <v>46084</v>
      </c>
      <c r="C66" t="s">
        <v>120</v>
      </c>
      <c r="D66">
        <v>1250</v>
      </c>
      <c r="E66" t="s">
        <v>5</v>
      </c>
    </row>
    <row r="67" spans="1:5" hidden="1" x14ac:dyDescent="0.3">
      <c r="A67" t="s">
        <v>64</v>
      </c>
      <c r="B67">
        <v>46093</v>
      </c>
      <c r="C67" t="s">
        <v>121</v>
      </c>
      <c r="D67">
        <v>1000</v>
      </c>
      <c r="E67" t="s">
        <v>5</v>
      </c>
    </row>
    <row r="68" spans="1:5" hidden="1" x14ac:dyDescent="0.3">
      <c r="A68" t="s">
        <v>64</v>
      </c>
      <c r="B68">
        <v>46105</v>
      </c>
      <c r="C68" t="s">
        <v>122</v>
      </c>
      <c r="D68">
        <v>2000</v>
      </c>
      <c r="E68" t="s">
        <v>5</v>
      </c>
    </row>
    <row r="69" spans="1:5" hidden="1" x14ac:dyDescent="0.3">
      <c r="A69" t="s">
        <v>64</v>
      </c>
      <c r="B69">
        <v>46112</v>
      </c>
      <c r="C69" t="s">
        <v>123</v>
      </c>
      <c r="D69">
        <v>170</v>
      </c>
      <c r="E69" t="s">
        <v>5</v>
      </c>
    </row>
    <row r="70" spans="1:5" hidden="1" x14ac:dyDescent="0.3">
      <c r="A70" t="s">
        <v>64</v>
      </c>
      <c r="B70">
        <v>46142</v>
      </c>
      <c r="C70" t="s">
        <v>124</v>
      </c>
      <c r="D70">
        <v>420</v>
      </c>
      <c r="E70" t="s">
        <v>5</v>
      </c>
    </row>
    <row r="71" spans="1:5" hidden="1" x14ac:dyDescent="0.3">
      <c r="A71" t="s">
        <v>64</v>
      </c>
      <c r="B71">
        <v>46148</v>
      </c>
      <c r="C71" t="s">
        <v>125</v>
      </c>
      <c r="D71">
        <v>1000</v>
      </c>
      <c r="E71" t="s">
        <v>5</v>
      </c>
    </row>
    <row r="72" spans="1:5" hidden="1" x14ac:dyDescent="0.3">
      <c r="A72" t="s">
        <v>65</v>
      </c>
      <c r="B72">
        <v>45296</v>
      </c>
      <c r="C72" t="s">
        <v>126</v>
      </c>
      <c r="D72">
        <v>500</v>
      </c>
      <c r="E72" t="s">
        <v>104</v>
      </c>
    </row>
    <row r="73" spans="1:5" hidden="1" x14ac:dyDescent="0.3">
      <c r="A73" t="s">
        <v>65</v>
      </c>
      <c r="B73">
        <v>45303</v>
      </c>
      <c r="C73" t="s">
        <v>127</v>
      </c>
      <c r="D73">
        <v>1020</v>
      </c>
      <c r="E73" t="s">
        <v>5</v>
      </c>
    </row>
    <row r="74" spans="1:5" hidden="1" x14ac:dyDescent="0.3">
      <c r="A74" t="s">
        <v>65</v>
      </c>
      <c r="B74">
        <v>45342</v>
      </c>
      <c r="C74" t="s">
        <v>128</v>
      </c>
      <c r="D74">
        <v>1270</v>
      </c>
      <c r="E74" t="s">
        <v>5</v>
      </c>
    </row>
    <row r="75" spans="1:5" hidden="1" x14ac:dyDescent="0.3">
      <c r="A75" t="s">
        <v>65</v>
      </c>
      <c r="B75">
        <v>45348</v>
      </c>
      <c r="C75" t="s">
        <v>129</v>
      </c>
      <c r="D75">
        <v>500</v>
      </c>
      <c r="E75" t="s">
        <v>5</v>
      </c>
    </row>
    <row r="76" spans="1:5" hidden="1" x14ac:dyDescent="0.3">
      <c r="A76" t="s">
        <v>65</v>
      </c>
      <c r="B76">
        <v>45400</v>
      </c>
      <c r="C76" t="s">
        <v>130</v>
      </c>
      <c r="D76">
        <v>1020</v>
      </c>
      <c r="E76" t="s">
        <v>5</v>
      </c>
    </row>
    <row r="77" spans="1:5" hidden="1" x14ac:dyDescent="0.3">
      <c r="A77" t="s">
        <v>65</v>
      </c>
      <c r="B77">
        <v>45414</v>
      </c>
      <c r="C77" t="s">
        <v>131</v>
      </c>
      <c r="D77">
        <v>250</v>
      </c>
      <c r="E77" t="s">
        <v>5</v>
      </c>
    </row>
    <row r="78" spans="1:5" hidden="1" x14ac:dyDescent="0.3">
      <c r="A78" t="s">
        <v>65</v>
      </c>
      <c r="B78">
        <v>45415</v>
      </c>
      <c r="C78" t="s">
        <v>132</v>
      </c>
      <c r="D78">
        <v>2600</v>
      </c>
      <c r="E78" t="s">
        <v>5</v>
      </c>
    </row>
    <row r="79" spans="1:5" hidden="1" x14ac:dyDescent="0.3">
      <c r="A79" t="s">
        <v>65</v>
      </c>
      <c r="B79">
        <v>45436</v>
      </c>
      <c r="C79" t="s">
        <v>133</v>
      </c>
      <c r="D79">
        <v>1020</v>
      </c>
      <c r="E79" t="s">
        <v>5</v>
      </c>
    </row>
    <row r="80" spans="1:5" hidden="1" x14ac:dyDescent="0.3">
      <c r="A80" t="s">
        <v>65</v>
      </c>
      <c r="B80">
        <v>45453</v>
      </c>
      <c r="C80" t="s">
        <v>134</v>
      </c>
      <c r="D80">
        <v>800</v>
      </c>
      <c r="E80" t="s">
        <v>5</v>
      </c>
    </row>
    <row r="81" spans="1:5" hidden="1" x14ac:dyDescent="0.3">
      <c r="A81" t="s">
        <v>65</v>
      </c>
      <c r="B81">
        <v>45455</v>
      </c>
      <c r="C81" t="s">
        <v>134</v>
      </c>
      <c r="D81">
        <v>2850</v>
      </c>
      <c r="E81" t="s">
        <v>5</v>
      </c>
    </row>
    <row r="82" spans="1:5" hidden="1" x14ac:dyDescent="0.3">
      <c r="A82" t="s">
        <v>65</v>
      </c>
      <c r="B82">
        <v>45471</v>
      </c>
      <c r="C82" t="s">
        <v>135</v>
      </c>
      <c r="D82">
        <v>3620</v>
      </c>
      <c r="E82" t="s">
        <v>5</v>
      </c>
    </row>
    <row r="83" spans="1:5" hidden="1" x14ac:dyDescent="0.3">
      <c r="A83" t="s">
        <v>65</v>
      </c>
      <c r="B83">
        <v>45484</v>
      </c>
      <c r="C83" t="s">
        <v>136</v>
      </c>
      <c r="D83">
        <v>250</v>
      </c>
      <c r="E83" t="s">
        <v>5</v>
      </c>
    </row>
    <row r="84" spans="1:5" hidden="1" x14ac:dyDescent="0.3">
      <c r="A84" t="s">
        <v>65</v>
      </c>
      <c r="B84">
        <v>45498</v>
      </c>
      <c r="C84" t="s">
        <v>137</v>
      </c>
      <c r="D84">
        <v>250</v>
      </c>
      <c r="E84" t="s">
        <v>5</v>
      </c>
    </row>
    <row r="85" spans="1:5" hidden="1" x14ac:dyDescent="0.3">
      <c r="A85" t="s">
        <v>65</v>
      </c>
      <c r="B85">
        <v>45516</v>
      </c>
      <c r="C85" t="s">
        <v>138</v>
      </c>
      <c r="D85">
        <v>1020</v>
      </c>
      <c r="E85" t="s">
        <v>5</v>
      </c>
    </row>
    <row r="86" spans="1:5" hidden="1" x14ac:dyDescent="0.3">
      <c r="A86" t="s">
        <v>65</v>
      </c>
      <c r="B86">
        <v>45546</v>
      </c>
      <c r="C86" t="s">
        <v>139</v>
      </c>
      <c r="D86">
        <v>250</v>
      </c>
      <c r="E86" t="s">
        <v>5</v>
      </c>
    </row>
    <row r="87" spans="1:5" hidden="1" x14ac:dyDescent="0.3">
      <c r="A87" t="s">
        <v>65</v>
      </c>
      <c r="B87">
        <v>45551</v>
      </c>
      <c r="C87" t="s">
        <v>140</v>
      </c>
      <c r="D87">
        <v>2600</v>
      </c>
      <c r="E87" t="s">
        <v>5</v>
      </c>
    </row>
    <row r="88" spans="1:5" hidden="1" x14ac:dyDescent="0.3">
      <c r="A88" t="s">
        <v>65</v>
      </c>
      <c r="B88">
        <v>45576</v>
      </c>
      <c r="C88" t="s">
        <v>141</v>
      </c>
      <c r="D88">
        <v>1270</v>
      </c>
      <c r="E88" t="s">
        <v>5</v>
      </c>
    </row>
    <row r="89" spans="1:5" hidden="1" x14ac:dyDescent="0.3">
      <c r="A89" t="s">
        <v>65</v>
      </c>
      <c r="B89">
        <v>45600</v>
      </c>
      <c r="C89" t="s">
        <v>142</v>
      </c>
      <c r="D89">
        <v>250</v>
      </c>
      <c r="E89" t="s">
        <v>5</v>
      </c>
    </row>
    <row r="90" spans="1:5" hidden="1" x14ac:dyDescent="0.3">
      <c r="A90" t="s">
        <v>65</v>
      </c>
      <c r="B90">
        <v>45629</v>
      </c>
      <c r="C90" t="s">
        <v>143</v>
      </c>
      <c r="D90">
        <v>1270</v>
      </c>
      <c r="E90" t="s">
        <v>5</v>
      </c>
    </row>
    <row r="91" spans="1:5" hidden="1" x14ac:dyDescent="0.3">
      <c r="A91" t="s">
        <v>65</v>
      </c>
      <c r="B91">
        <v>45639</v>
      </c>
      <c r="C91" t="s">
        <v>144</v>
      </c>
      <c r="D91">
        <v>250</v>
      </c>
      <c r="E91" t="s">
        <v>5</v>
      </c>
    </row>
    <row r="92" spans="1:5" hidden="1" x14ac:dyDescent="0.3">
      <c r="A92" t="s">
        <v>65</v>
      </c>
      <c r="B92">
        <v>45686</v>
      </c>
      <c r="C92" t="s">
        <v>145</v>
      </c>
      <c r="D92">
        <v>250</v>
      </c>
      <c r="E92" t="s">
        <v>5</v>
      </c>
    </row>
    <row r="93" spans="1:5" hidden="1" x14ac:dyDescent="0.3">
      <c r="A93" t="s">
        <v>65</v>
      </c>
      <c r="B93">
        <v>45735</v>
      </c>
      <c r="C93" t="s">
        <v>146</v>
      </c>
      <c r="D93">
        <v>1020</v>
      </c>
      <c r="E93" t="s">
        <v>5</v>
      </c>
    </row>
    <row r="94" spans="1:5" hidden="1" x14ac:dyDescent="0.3">
      <c r="A94" t="s">
        <v>65</v>
      </c>
      <c r="B94">
        <v>45741</v>
      </c>
      <c r="C94" t="s">
        <v>147</v>
      </c>
      <c r="D94">
        <v>250</v>
      </c>
      <c r="E94" t="s">
        <v>5</v>
      </c>
    </row>
    <row r="95" spans="1:5" hidden="1" x14ac:dyDescent="0.3">
      <c r="A95" t="s">
        <v>65</v>
      </c>
      <c r="B95">
        <v>45783</v>
      </c>
      <c r="C95" t="s">
        <v>148</v>
      </c>
      <c r="D95">
        <v>1020</v>
      </c>
      <c r="E95" t="s">
        <v>5</v>
      </c>
    </row>
    <row r="96" spans="1:5" hidden="1" x14ac:dyDescent="0.3">
      <c r="A96" t="s">
        <v>65</v>
      </c>
      <c r="B96">
        <v>45819</v>
      </c>
      <c r="C96" t="s">
        <v>149</v>
      </c>
      <c r="D96">
        <v>1270</v>
      </c>
      <c r="E96" t="s">
        <v>5</v>
      </c>
    </row>
    <row r="97" spans="1:5" hidden="1" x14ac:dyDescent="0.3">
      <c r="A97" t="s">
        <v>65</v>
      </c>
      <c r="B97">
        <v>45845</v>
      </c>
      <c r="C97" t="s">
        <v>150</v>
      </c>
      <c r="D97">
        <v>250</v>
      </c>
      <c r="E97" t="s">
        <v>5</v>
      </c>
    </row>
    <row r="98" spans="1:5" hidden="1" x14ac:dyDescent="0.3">
      <c r="A98" t="s">
        <v>65</v>
      </c>
      <c r="B98" t="s">
        <v>151</v>
      </c>
      <c r="C98" t="s">
        <v>152</v>
      </c>
      <c r="D98">
        <v>250</v>
      </c>
      <c r="E98" t="s">
        <v>5</v>
      </c>
    </row>
    <row r="99" spans="1:5" hidden="1" x14ac:dyDescent="0.3">
      <c r="A99" t="s">
        <v>65</v>
      </c>
      <c r="B99">
        <v>45898</v>
      </c>
      <c r="C99" t="s">
        <v>153</v>
      </c>
      <c r="D99">
        <v>1020</v>
      </c>
      <c r="E99" t="s">
        <v>5</v>
      </c>
    </row>
    <row r="100" spans="1:5" hidden="1" x14ac:dyDescent="0.3">
      <c r="A100" t="s">
        <v>65</v>
      </c>
      <c r="B100">
        <v>45909</v>
      </c>
      <c r="C100" t="s">
        <v>154</v>
      </c>
      <c r="D100">
        <v>250</v>
      </c>
      <c r="E100" t="s">
        <v>5</v>
      </c>
    </row>
    <row r="101" spans="1:5" hidden="1" x14ac:dyDescent="0.3">
      <c r="A101" t="s">
        <v>65</v>
      </c>
      <c r="B101">
        <v>45944</v>
      </c>
      <c r="C101" t="s">
        <v>155</v>
      </c>
      <c r="D101">
        <v>250</v>
      </c>
      <c r="E101" t="s">
        <v>104</v>
      </c>
    </row>
    <row r="102" spans="1:5" hidden="1" x14ac:dyDescent="0.3">
      <c r="A102" t="s">
        <v>65</v>
      </c>
      <c r="B102">
        <v>45945</v>
      </c>
      <c r="C102" t="s">
        <v>156</v>
      </c>
      <c r="D102">
        <v>1270</v>
      </c>
      <c r="E102" t="s">
        <v>104</v>
      </c>
    </row>
    <row r="103" spans="1:5" hidden="1" x14ac:dyDescent="0.3">
      <c r="A103" t="s">
        <v>65</v>
      </c>
      <c r="B103">
        <v>46041</v>
      </c>
      <c r="C103" t="s">
        <v>157</v>
      </c>
      <c r="D103">
        <v>1020</v>
      </c>
      <c r="E103" t="s">
        <v>104</v>
      </c>
    </row>
    <row r="104" spans="1:5" hidden="1" x14ac:dyDescent="0.3">
      <c r="A104" t="s">
        <v>65</v>
      </c>
      <c r="B104">
        <v>46064</v>
      </c>
      <c r="C104" t="s">
        <v>158</v>
      </c>
      <c r="D104">
        <v>1270</v>
      </c>
      <c r="E104" t="s">
        <v>104</v>
      </c>
    </row>
    <row r="105" spans="1:5" hidden="1" x14ac:dyDescent="0.3">
      <c r="A105" t="s">
        <v>65</v>
      </c>
      <c r="B105">
        <v>46085</v>
      </c>
      <c r="C105" t="s">
        <v>159</v>
      </c>
      <c r="D105">
        <v>500</v>
      </c>
      <c r="E105" t="s">
        <v>104</v>
      </c>
    </row>
    <row r="106" spans="1:5" hidden="1" x14ac:dyDescent="0.3">
      <c r="A106" t="s">
        <v>65</v>
      </c>
      <c r="B106">
        <v>46129</v>
      </c>
      <c r="C106" t="s">
        <v>160</v>
      </c>
      <c r="D106">
        <v>1020</v>
      </c>
      <c r="E106" t="s">
        <v>104</v>
      </c>
    </row>
    <row r="107" spans="1:5" hidden="1" x14ac:dyDescent="0.3">
      <c r="A107" t="s">
        <v>65</v>
      </c>
      <c r="B107">
        <v>46141</v>
      </c>
      <c r="C107" t="s">
        <v>161</v>
      </c>
      <c r="D107">
        <v>500</v>
      </c>
      <c r="E107" t="s">
        <v>104</v>
      </c>
    </row>
    <row r="108" spans="1:5" hidden="1" x14ac:dyDescent="0.3">
      <c r="A108" t="s">
        <v>66</v>
      </c>
      <c r="B108">
        <v>45667</v>
      </c>
      <c r="C108" t="s">
        <v>162</v>
      </c>
      <c r="D108">
        <v>1000</v>
      </c>
      <c r="E108" t="s">
        <v>163</v>
      </c>
    </row>
    <row r="109" spans="1:5" hidden="1" x14ac:dyDescent="0.3">
      <c r="A109" t="s">
        <v>66</v>
      </c>
      <c r="B109">
        <v>45684</v>
      </c>
      <c r="C109" t="s">
        <v>164</v>
      </c>
      <c r="D109">
        <v>1000</v>
      </c>
      <c r="E109" t="s">
        <v>163</v>
      </c>
    </row>
    <row r="110" spans="1:5" hidden="1" x14ac:dyDescent="0.3">
      <c r="A110" t="s">
        <v>66</v>
      </c>
      <c r="B110">
        <v>45691</v>
      </c>
      <c r="C110" t="s">
        <v>165</v>
      </c>
      <c r="D110">
        <v>3000</v>
      </c>
      <c r="E110" t="s">
        <v>163</v>
      </c>
    </row>
    <row r="111" spans="1:5" hidden="1" x14ac:dyDescent="0.3">
      <c r="A111" t="s">
        <v>66</v>
      </c>
      <c r="B111">
        <v>45712</v>
      </c>
      <c r="C111" t="s">
        <v>166</v>
      </c>
      <c r="D111">
        <v>1000</v>
      </c>
      <c r="E111" t="s">
        <v>163</v>
      </c>
    </row>
    <row r="112" spans="1:5" hidden="1" x14ac:dyDescent="0.3">
      <c r="A112" t="s">
        <v>66</v>
      </c>
      <c r="B112">
        <v>45712</v>
      </c>
      <c r="C112" t="s">
        <v>167</v>
      </c>
      <c r="D112">
        <v>1000</v>
      </c>
      <c r="E112" t="s">
        <v>163</v>
      </c>
    </row>
    <row r="113" spans="1:5" hidden="1" x14ac:dyDescent="0.3">
      <c r="A113" t="s">
        <v>66</v>
      </c>
      <c r="B113">
        <v>45741</v>
      </c>
      <c r="C113" t="s">
        <v>168</v>
      </c>
      <c r="D113">
        <v>1000</v>
      </c>
      <c r="E113" t="s">
        <v>163</v>
      </c>
    </row>
    <row r="114" spans="1:5" hidden="1" x14ac:dyDescent="0.3">
      <c r="A114" t="s">
        <v>66</v>
      </c>
      <c r="B114">
        <v>45750</v>
      </c>
      <c r="C114" t="s">
        <v>169</v>
      </c>
      <c r="D114">
        <v>2000</v>
      </c>
      <c r="E114" t="s">
        <v>163</v>
      </c>
    </row>
    <row r="115" spans="1:5" hidden="1" x14ac:dyDescent="0.3">
      <c r="A115" t="s">
        <v>66</v>
      </c>
      <c r="B115">
        <v>45770</v>
      </c>
      <c r="C115" t="s">
        <v>170</v>
      </c>
      <c r="D115">
        <v>1000</v>
      </c>
      <c r="E115" t="s">
        <v>163</v>
      </c>
    </row>
    <row r="116" spans="1:5" hidden="1" x14ac:dyDescent="0.3">
      <c r="A116" t="s">
        <v>66</v>
      </c>
      <c r="B116">
        <v>45775</v>
      </c>
      <c r="C116" t="s">
        <v>171</v>
      </c>
      <c r="D116">
        <v>2000</v>
      </c>
      <c r="E116" t="s">
        <v>163</v>
      </c>
    </row>
    <row r="117" spans="1:5" hidden="1" x14ac:dyDescent="0.3">
      <c r="A117" t="s">
        <v>66</v>
      </c>
      <c r="B117">
        <v>45797</v>
      </c>
      <c r="C117" t="s">
        <v>172</v>
      </c>
      <c r="D117">
        <v>1000</v>
      </c>
      <c r="E117" t="s">
        <v>163</v>
      </c>
    </row>
    <row r="118" spans="1:5" hidden="1" x14ac:dyDescent="0.3">
      <c r="A118" t="s">
        <v>66</v>
      </c>
      <c r="B118">
        <v>45811</v>
      </c>
      <c r="C118" t="s">
        <v>173</v>
      </c>
      <c r="D118">
        <v>2000</v>
      </c>
      <c r="E118" t="s">
        <v>163</v>
      </c>
    </row>
    <row r="119" spans="1:5" hidden="1" x14ac:dyDescent="0.3">
      <c r="A119" t="s">
        <v>66</v>
      </c>
      <c r="B119">
        <v>45819</v>
      </c>
      <c r="C119" t="s">
        <v>174</v>
      </c>
      <c r="D119">
        <v>3000</v>
      </c>
      <c r="E119" t="s">
        <v>163</v>
      </c>
    </row>
    <row r="120" spans="1:5" hidden="1" x14ac:dyDescent="0.3">
      <c r="A120" t="s">
        <v>66</v>
      </c>
      <c r="B120">
        <v>45849</v>
      </c>
      <c r="C120" t="s">
        <v>175</v>
      </c>
      <c r="D120">
        <v>1000</v>
      </c>
      <c r="E120" t="s">
        <v>163</v>
      </c>
    </row>
    <row r="121" spans="1:5" hidden="1" x14ac:dyDescent="0.3">
      <c r="A121" t="s">
        <v>66</v>
      </c>
      <c r="B121">
        <v>45875</v>
      </c>
      <c r="C121" t="s">
        <v>176</v>
      </c>
      <c r="D121">
        <v>1000</v>
      </c>
      <c r="E121" t="s">
        <v>163</v>
      </c>
    </row>
    <row r="122" spans="1:5" hidden="1" x14ac:dyDescent="0.3">
      <c r="A122" t="s">
        <v>66</v>
      </c>
      <c r="B122">
        <v>45894</v>
      </c>
      <c r="C122" t="s">
        <v>177</v>
      </c>
      <c r="D122">
        <v>1000</v>
      </c>
      <c r="E122" t="s">
        <v>163</v>
      </c>
    </row>
    <row r="123" spans="1:5" hidden="1" x14ac:dyDescent="0.3">
      <c r="A123" t="s">
        <v>66</v>
      </c>
      <c r="B123">
        <v>45896</v>
      </c>
      <c r="C123" t="s">
        <v>178</v>
      </c>
      <c r="D123">
        <v>1000</v>
      </c>
      <c r="E123" t="s">
        <v>163</v>
      </c>
    </row>
    <row r="124" spans="1:5" hidden="1" x14ac:dyDescent="0.3">
      <c r="A124" t="s">
        <v>66</v>
      </c>
      <c r="B124">
        <v>45898</v>
      </c>
      <c r="C124" t="s">
        <v>179</v>
      </c>
      <c r="D124">
        <v>1000</v>
      </c>
      <c r="E124" t="s">
        <v>163</v>
      </c>
    </row>
    <row r="125" spans="1:5" hidden="1" x14ac:dyDescent="0.3">
      <c r="A125" t="s">
        <v>66</v>
      </c>
      <c r="B125">
        <v>45922</v>
      </c>
      <c r="C125" t="s">
        <v>180</v>
      </c>
      <c r="D125">
        <v>2000</v>
      </c>
      <c r="E125" t="s">
        <v>163</v>
      </c>
    </row>
    <row r="126" spans="1:5" hidden="1" x14ac:dyDescent="0.3">
      <c r="A126" t="s">
        <v>66</v>
      </c>
      <c r="B126">
        <v>45925</v>
      </c>
      <c r="C126" t="s">
        <v>181</v>
      </c>
      <c r="D126">
        <v>3000</v>
      </c>
      <c r="E126" t="s">
        <v>163</v>
      </c>
    </row>
    <row r="127" spans="1:5" hidden="1" x14ac:dyDescent="0.3">
      <c r="A127" t="s">
        <v>66</v>
      </c>
      <c r="B127">
        <v>45930</v>
      </c>
      <c r="C127" t="s">
        <v>182</v>
      </c>
      <c r="D127">
        <v>1000</v>
      </c>
      <c r="E127" t="s">
        <v>163</v>
      </c>
    </row>
    <row r="128" spans="1:5" hidden="1" x14ac:dyDescent="0.3">
      <c r="A128" t="s">
        <v>66</v>
      </c>
      <c r="B128">
        <v>45938</v>
      </c>
      <c r="C128" t="s">
        <v>183</v>
      </c>
      <c r="D128">
        <v>2000</v>
      </c>
      <c r="E128" t="s">
        <v>163</v>
      </c>
    </row>
    <row r="129" spans="1:5" hidden="1" x14ac:dyDescent="0.3">
      <c r="A129" t="s">
        <v>66</v>
      </c>
      <c r="B129">
        <v>45985</v>
      </c>
      <c r="C129" t="s">
        <v>184</v>
      </c>
      <c r="D129">
        <v>1000</v>
      </c>
      <c r="E129" t="s">
        <v>163</v>
      </c>
    </row>
    <row r="130" spans="1:5" hidden="1" x14ac:dyDescent="0.3">
      <c r="A130" t="s">
        <v>66</v>
      </c>
      <c r="B130">
        <v>46038</v>
      </c>
      <c r="C130" t="s">
        <v>185</v>
      </c>
      <c r="D130">
        <v>2000</v>
      </c>
      <c r="E130" t="s">
        <v>163</v>
      </c>
    </row>
    <row r="131" spans="1:5" hidden="1" x14ac:dyDescent="0.3">
      <c r="A131" t="s">
        <v>66</v>
      </c>
      <c r="B131">
        <v>46092</v>
      </c>
      <c r="C131" t="s">
        <v>186</v>
      </c>
      <c r="D131">
        <v>1000</v>
      </c>
      <c r="E131" t="s">
        <v>163</v>
      </c>
    </row>
    <row r="132" spans="1:5" hidden="1" x14ac:dyDescent="0.3">
      <c r="A132" t="s">
        <v>66</v>
      </c>
      <c r="B132">
        <v>46097</v>
      </c>
      <c r="C132" t="s">
        <v>187</v>
      </c>
      <c r="D132">
        <v>1000</v>
      </c>
      <c r="E132" t="s">
        <v>163</v>
      </c>
    </row>
    <row r="133" spans="1:5" hidden="1" x14ac:dyDescent="0.3">
      <c r="A133" t="s">
        <v>66</v>
      </c>
      <c r="B133">
        <v>46104</v>
      </c>
      <c r="C133" t="s">
        <v>188</v>
      </c>
      <c r="D133">
        <v>2000</v>
      </c>
      <c r="E133" t="s">
        <v>163</v>
      </c>
    </row>
    <row r="134" spans="1:5" hidden="1" x14ac:dyDescent="0.3">
      <c r="A134" t="s">
        <v>66</v>
      </c>
      <c r="B134">
        <v>46108</v>
      </c>
      <c r="C134" t="s">
        <v>189</v>
      </c>
      <c r="D134">
        <v>4000</v>
      </c>
      <c r="E134" t="s">
        <v>163</v>
      </c>
    </row>
    <row r="135" spans="1:5" hidden="1" x14ac:dyDescent="0.3">
      <c r="A135" t="s">
        <v>66</v>
      </c>
      <c r="B135">
        <v>46113</v>
      </c>
      <c r="C135" t="s">
        <v>190</v>
      </c>
      <c r="D135">
        <v>1000</v>
      </c>
      <c r="E135" t="s">
        <v>163</v>
      </c>
    </row>
    <row r="136" spans="1:5" hidden="1" x14ac:dyDescent="0.3">
      <c r="A136" t="s">
        <v>66</v>
      </c>
      <c r="B136">
        <v>46127</v>
      </c>
      <c r="C136" t="s">
        <v>191</v>
      </c>
      <c r="D136">
        <v>1000</v>
      </c>
      <c r="E136" t="s">
        <v>163</v>
      </c>
    </row>
    <row r="137" spans="1:5" hidden="1" x14ac:dyDescent="0.3">
      <c r="A137" t="s">
        <v>66</v>
      </c>
      <c r="B137">
        <v>46154</v>
      </c>
      <c r="C137" t="s">
        <v>192</v>
      </c>
      <c r="D137">
        <v>2000</v>
      </c>
      <c r="E137" t="s">
        <v>163</v>
      </c>
    </row>
    <row r="138" spans="1:5" hidden="1" x14ac:dyDescent="0.3">
      <c r="A138" t="s">
        <v>67</v>
      </c>
      <c r="B138">
        <v>44771</v>
      </c>
      <c r="C138" t="s">
        <v>193</v>
      </c>
      <c r="D138">
        <v>50</v>
      </c>
    </row>
    <row r="139" spans="1:5" hidden="1" x14ac:dyDescent="0.3">
      <c r="A139" t="s">
        <v>68</v>
      </c>
      <c r="B139">
        <v>44705</v>
      </c>
      <c r="C139" t="s">
        <v>194</v>
      </c>
      <c r="D139" t="s">
        <v>102</v>
      </c>
      <c r="E139" t="s">
        <v>5</v>
      </c>
    </row>
    <row r="140" spans="1:5" hidden="1" x14ac:dyDescent="0.3">
      <c r="A140" t="s">
        <v>68</v>
      </c>
      <c r="B140">
        <v>45835</v>
      </c>
      <c r="C140" t="s">
        <v>195</v>
      </c>
      <c r="D140" t="s">
        <v>102</v>
      </c>
      <c r="E140" t="s">
        <v>5</v>
      </c>
    </row>
    <row r="141" spans="1:5" hidden="1" x14ac:dyDescent="0.3">
      <c r="A141" t="s">
        <v>69</v>
      </c>
      <c r="B141">
        <v>45665</v>
      </c>
      <c r="C141" t="s">
        <v>196</v>
      </c>
      <c r="D141">
        <v>1840</v>
      </c>
      <c r="E141" t="s">
        <v>5</v>
      </c>
    </row>
    <row r="142" spans="1:5" hidden="1" x14ac:dyDescent="0.3">
      <c r="A142" t="s">
        <v>69</v>
      </c>
      <c r="B142">
        <v>45686</v>
      </c>
      <c r="C142" t="s">
        <v>197</v>
      </c>
      <c r="D142">
        <v>500</v>
      </c>
      <c r="E142" t="s">
        <v>5</v>
      </c>
    </row>
    <row r="143" spans="1:5" hidden="1" x14ac:dyDescent="0.3">
      <c r="A143" t="s">
        <v>69</v>
      </c>
      <c r="B143">
        <v>45713</v>
      </c>
      <c r="C143" t="s">
        <v>198</v>
      </c>
      <c r="D143">
        <v>1800</v>
      </c>
      <c r="E143" t="s">
        <v>5</v>
      </c>
    </row>
    <row r="144" spans="1:5" hidden="1" x14ac:dyDescent="0.3">
      <c r="A144" t="s">
        <v>69</v>
      </c>
      <c r="B144">
        <v>45737</v>
      </c>
      <c r="C144" t="s">
        <v>168</v>
      </c>
      <c r="D144">
        <v>540</v>
      </c>
      <c r="E144" t="s">
        <v>5</v>
      </c>
    </row>
    <row r="145" spans="1:5" hidden="1" x14ac:dyDescent="0.3">
      <c r="A145" t="s">
        <v>69</v>
      </c>
      <c r="B145">
        <v>45744</v>
      </c>
      <c r="C145" t="s">
        <v>199</v>
      </c>
      <c r="D145">
        <v>1320</v>
      </c>
      <c r="E145" t="s">
        <v>5</v>
      </c>
    </row>
    <row r="146" spans="1:5" hidden="1" x14ac:dyDescent="0.3">
      <c r="A146" t="s">
        <v>69</v>
      </c>
      <c r="B146">
        <v>45756</v>
      </c>
      <c r="C146" t="s">
        <v>200</v>
      </c>
      <c r="D146">
        <v>720</v>
      </c>
      <c r="E146" t="s">
        <v>5</v>
      </c>
    </row>
    <row r="147" spans="1:5" hidden="1" x14ac:dyDescent="0.3">
      <c r="A147" t="s">
        <v>69</v>
      </c>
      <c r="B147">
        <v>45777</v>
      </c>
      <c r="C147" t="s">
        <v>201</v>
      </c>
      <c r="D147">
        <v>2160</v>
      </c>
      <c r="E147" t="s">
        <v>5</v>
      </c>
    </row>
    <row r="148" spans="1:5" hidden="1" x14ac:dyDescent="0.3">
      <c r="A148" t="s">
        <v>69</v>
      </c>
      <c r="B148">
        <v>45803</v>
      </c>
      <c r="C148" t="s">
        <v>202</v>
      </c>
      <c r="D148">
        <v>2270</v>
      </c>
      <c r="E148" t="s">
        <v>5</v>
      </c>
    </row>
    <row r="149" spans="1:5" hidden="1" x14ac:dyDescent="0.3">
      <c r="A149" t="s">
        <v>69</v>
      </c>
      <c r="B149">
        <v>45835</v>
      </c>
      <c r="C149" t="s">
        <v>203</v>
      </c>
      <c r="D149">
        <v>2280</v>
      </c>
      <c r="E149" t="s">
        <v>5</v>
      </c>
    </row>
    <row r="150" spans="1:5" hidden="1" x14ac:dyDescent="0.3">
      <c r="A150" t="s">
        <v>69</v>
      </c>
      <c r="B150">
        <v>45870</v>
      </c>
      <c r="C150" t="s">
        <v>204</v>
      </c>
      <c r="D150">
        <v>500</v>
      </c>
      <c r="E150" t="s">
        <v>5</v>
      </c>
    </row>
    <row r="151" spans="1:5" hidden="1" x14ac:dyDescent="0.3">
      <c r="A151" t="s">
        <v>69</v>
      </c>
      <c r="B151">
        <v>45874</v>
      </c>
      <c r="C151" t="s">
        <v>205</v>
      </c>
      <c r="D151">
        <v>1840</v>
      </c>
      <c r="E151" t="s">
        <v>5</v>
      </c>
    </row>
    <row r="152" spans="1:5" hidden="1" x14ac:dyDescent="0.3">
      <c r="A152" t="s">
        <v>69</v>
      </c>
      <c r="B152">
        <v>45891</v>
      </c>
      <c r="C152" t="s">
        <v>206</v>
      </c>
      <c r="D152">
        <v>500</v>
      </c>
      <c r="E152" t="s">
        <v>5</v>
      </c>
    </row>
    <row r="153" spans="1:5" hidden="1" x14ac:dyDescent="0.3">
      <c r="A153" t="s">
        <v>69</v>
      </c>
      <c r="B153">
        <v>45898</v>
      </c>
      <c r="C153" t="s">
        <v>207</v>
      </c>
      <c r="D153">
        <v>250</v>
      </c>
      <c r="E153" t="s">
        <v>5</v>
      </c>
    </row>
    <row r="154" spans="1:5" hidden="1" x14ac:dyDescent="0.3">
      <c r="A154" t="s">
        <v>69</v>
      </c>
      <c r="B154">
        <v>45925</v>
      </c>
      <c r="C154" t="s">
        <v>208</v>
      </c>
      <c r="D154">
        <v>1040</v>
      </c>
      <c r="E154" t="s">
        <v>5</v>
      </c>
    </row>
    <row r="155" spans="1:5" hidden="1" x14ac:dyDescent="0.3">
      <c r="A155" t="s">
        <v>69</v>
      </c>
      <c r="B155">
        <v>45938</v>
      </c>
      <c r="C155" t="s">
        <v>209</v>
      </c>
      <c r="D155">
        <v>1300</v>
      </c>
      <c r="E155" t="s">
        <v>5</v>
      </c>
    </row>
    <row r="156" spans="1:5" hidden="1" x14ac:dyDescent="0.3">
      <c r="A156" t="s">
        <v>69</v>
      </c>
      <c r="B156">
        <v>45960</v>
      </c>
      <c r="C156" t="s">
        <v>210</v>
      </c>
      <c r="D156">
        <v>790</v>
      </c>
      <c r="E156" t="s">
        <v>5</v>
      </c>
    </row>
    <row r="157" spans="1:5" hidden="1" x14ac:dyDescent="0.3">
      <c r="A157" t="s">
        <v>69</v>
      </c>
      <c r="B157">
        <v>45989</v>
      </c>
      <c r="C157" t="s">
        <v>211</v>
      </c>
      <c r="D157">
        <v>800</v>
      </c>
      <c r="E157" t="s">
        <v>5</v>
      </c>
    </row>
    <row r="158" spans="1:5" hidden="1" x14ac:dyDescent="0.3">
      <c r="A158" t="s">
        <v>69</v>
      </c>
      <c r="B158">
        <v>46028</v>
      </c>
      <c r="C158" t="s">
        <v>212</v>
      </c>
      <c r="D158">
        <v>1100</v>
      </c>
      <c r="E158" t="s">
        <v>5</v>
      </c>
    </row>
    <row r="159" spans="1:5" hidden="1" x14ac:dyDescent="0.3">
      <c r="A159" t="s">
        <v>69</v>
      </c>
      <c r="B159">
        <v>46052</v>
      </c>
      <c r="C159" t="s">
        <v>213</v>
      </c>
      <c r="D159">
        <v>790</v>
      </c>
      <c r="E159" t="s">
        <v>5</v>
      </c>
    </row>
    <row r="160" spans="1:5" hidden="1" x14ac:dyDescent="0.3">
      <c r="A160" t="s">
        <v>69</v>
      </c>
      <c r="B160">
        <v>46080</v>
      </c>
      <c r="C160" t="s">
        <v>214</v>
      </c>
      <c r="D160">
        <v>250</v>
      </c>
      <c r="E160" t="s">
        <v>5</v>
      </c>
    </row>
    <row r="161" spans="1:5" hidden="1" x14ac:dyDescent="0.3">
      <c r="A161" t="s">
        <v>69</v>
      </c>
      <c r="B161">
        <v>46112</v>
      </c>
      <c r="C161" t="s">
        <v>215</v>
      </c>
      <c r="D161">
        <v>500</v>
      </c>
      <c r="E161" t="s">
        <v>5</v>
      </c>
    </row>
    <row r="162" spans="1:5" hidden="1" x14ac:dyDescent="0.3">
      <c r="A162" t="s">
        <v>69</v>
      </c>
      <c r="B162">
        <v>46113</v>
      </c>
      <c r="C162" t="s">
        <v>216</v>
      </c>
      <c r="D162">
        <v>840</v>
      </c>
      <c r="E162" t="s">
        <v>5</v>
      </c>
    </row>
    <row r="163" spans="1:5" hidden="1" x14ac:dyDescent="0.3">
      <c r="A163" t="s">
        <v>69</v>
      </c>
      <c r="B163">
        <v>46142</v>
      </c>
      <c r="C163" t="s">
        <v>217</v>
      </c>
      <c r="D163">
        <v>610</v>
      </c>
      <c r="E163" t="s">
        <v>5</v>
      </c>
    </row>
    <row r="164" spans="1:5" hidden="1" x14ac:dyDescent="0.3">
      <c r="A164" t="s">
        <v>71</v>
      </c>
      <c r="B164" t="s">
        <v>218</v>
      </c>
      <c r="C164" t="s">
        <v>219</v>
      </c>
      <c r="D164" t="s">
        <v>102</v>
      </c>
      <c r="E164" t="s">
        <v>5</v>
      </c>
    </row>
    <row r="165" spans="1:5" hidden="1" x14ac:dyDescent="0.3">
      <c r="A165" t="s">
        <v>71</v>
      </c>
      <c r="B165">
        <v>45988</v>
      </c>
      <c r="C165" t="s">
        <v>220</v>
      </c>
      <c r="D165">
        <v>10000</v>
      </c>
      <c r="E165" t="s">
        <v>5</v>
      </c>
    </row>
    <row r="166" spans="1:5" hidden="1" x14ac:dyDescent="0.3">
      <c r="A166" t="s">
        <v>71</v>
      </c>
      <c r="B166">
        <v>46154</v>
      </c>
      <c r="C166" t="s">
        <v>221</v>
      </c>
      <c r="D166">
        <v>10000</v>
      </c>
      <c r="E166" t="s">
        <v>5</v>
      </c>
    </row>
    <row r="167" spans="1:5" hidden="1" x14ac:dyDescent="0.3">
      <c r="A167">
        <v>120</v>
      </c>
      <c r="B167">
        <v>45294</v>
      </c>
      <c r="C167" t="s">
        <v>222</v>
      </c>
      <c r="D167">
        <v>12000</v>
      </c>
      <c r="E167" t="s">
        <v>5</v>
      </c>
    </row>
    <row r="168" spans="1:5" hidden="1" x14ac:dyDescent="0.3">
      <c r="A168">
        <v>120</v>
      </c>
      <c r="B168">
        <v>45315</v>
      </c>
      <c r="C168" t="s">
        <v>223</v>
      </c>
      <c r="D168">
        <v>13000</v>
      </c>
      <c r="E168" t="s">
        <v>5</v>
      </c>
    </row>
    <row r="169" spans="1:5" hidden="1" x14ac:dyDescent="0.3">
      <c r="A169">
        <v>120</v>
      </c>
      <c r="B169">
        <v>45331</v>
      </c>
      <c r="C169" t="s">
        <v>224</v>
      </c>
      <c r="D169">
        <v>1300</v>
      </c>
      <c r="E169" t="s">
        <v>5</v>
      </c>
    </row>
    <row r="170" spans="1:5" hidden="1" x14ac:dyDescent="0.3">
      <c r="A170">
        <v>120</v>
      </c>
      <c r="B170">
        <v>45343</v>
      </c>
      <c r="C170" t="s">
        <v>225</v>
      </c>
      <c r="D170">
        <v>13000</v>
      </c>
      <c r="E170" t="s">
        <v>5</v>
      </c>
    </row>
    <row r="171" spans="1:5" hidden="1" x14ac:dyDescent="0.3">
      <c r="A171">
        <v>120</v>
      </c>
      <c r="B171">
        <v>45356</v>
      </c>
      <c r="C171" t="s">
        <v>226</v>
      </c>
      <c r="D171">
        <v>12000</v>
      </c>
      <c r="E171" t="s">
        <v>5</v>
      </c>
    </row>
    <row r="172" spans="1:5" hidden="1" x14ac:dyDescent="0.3">
      <c r="A172">
        <v>120</v>
      </c>
      <c r="B172">
        <v>45371</v>
      </c>
      <c r="C172" t="s">
        <v>227</v>
      </c>
      <c r="D172">
        <v>13000</v>
      </c>
      <c r="E172" t="s">
        <v>5</v>
      </c>
    </row>
    <row r="173" spans="1:5" hidden="1" x14ac:dyDescent="0.3">
      <c r="A173">
        <v>120</v>
      </c>
      <c r="B173">
        <v>45418</v>
      </c>
      <c r="C173" t="s">
        <v>228</v>
      </c>
      <c r="D173">
        <v>13000</v>
      </c>
      <c r="E173" t="s">
        <v>5</v>
      </c>
    </row>
    <row r="174" spans="1:5" hidden="1" x14ac:dyDescent="0.3">
      <c r="A174">
        <v>120</v>
      </c>
      <c r="B174">
        <v>45421</v>
      </c>
      <c r="C174" t="s">
        <v>228</v>
      </c>
      <c r="D174">
        <v>15000</v>
      </c>
      <c r="E174" t="s">
        <v>5</v>
      </c>
    </row>
    <row r="175" spans="1:5" hidden="1" x14ac:dyDescent="0.3">
      <c r="A175">
        <v>120</v>
      </c>
      <c r="B175">
        <v>45874</v>
      </c>
      <c r="C175" t="s">
        <v>229</v>
      </c>
      <c r="D175">
        <v>12320</v>
      </c>
      <c r="E175" t="s">
        <v>5</v>
      </c>
    </row>
    <row r="176" spans="1:5" hidden="1" x14ac:dyDescent="0.3">
      <c r="A176">
        <v>120</v>
      </c>
      <c r="B176">
        <v>45905</v>
      </c>
      <c r="C176" t="s">
        <v>230</v>
      </c>
      <c r="D176">
        <v>15000</v>
      </c>
      <c r="E176" t="s">
        <v>5</v>
      </c>
    </row>
    <row r="177" spans="1:5" hidden="1" x14ac:dyDescent="0.3">
      <c r="A177">
        <v>120</v>
      </c>
      <c r="B177">
        <v>45952</v>
      </c>
      <c r="C177" t="s">
        <v>231</v>
      </c>
      <c r="D177">
        <v>15000</v>
      </c>
      <c r="E177" t="s">
        <v>5</v>
      </c>
    </row>
    <row r="178" spans="1:5" hidden="1" x14ac:dyDescent="0.3">
      <c r="A178">
        <v>120</v>
      </c>
      <c r="B178">
        <v>45973</v>
      </c>
      <c r="C178" t="s">
        <v>232</v>
      </c>
      <c r="D178">
        <v>15000</v>
      </c>
      <c r="E178" t="s">
        <v>5</v>
      </c>
    </row>
    <row r="179" spans="1:5" hidden="1" x14ac:dyDescent="0.3">
      <c r="A179">
        <v>120</v>
      </c>
      <c r="B179">
        <v>45992</v>
      </c>
      <c r="C179" t="s">
        <v>233</v>
      </c>
      <c r="D179">
        <v>15000</v>
      </c>
      <c r="E179" t="s">
        <v>5</v>
      </c>
    </row>
    <row r="180" spans="1:5" hidden="1" x14ac:dyDescent="0.3">
      <c r="A180">
        <v>120</v>
      </c>
      <c r="B180">
        <v>46006</v>
      </c>
      <c r="C180" t="s">
        <v>234</v>
      </c>
      <c r="D180">
        <v>15000</v>
      </c>
      <c r="E180" t="s">
        <v>5</v>
      </c>
    </row>
    <row r="181" spans="1:5" hidden="1" x14ac:dyDescent="0.3">
      <c r="A181">
        <v>120</v>
      </c>
      <c r="B181">
        <v>46030</v>
      </c>
      <c r="C181" t="s">
        <v>235</v>
      </c>
      <c r="D181">
        <v>15000</v>
      </c>
      <c r="E181" t="s">
        <v>5</v>
      </c>
    </row>
    <row r="182" spans="1:5" hidden="1" x14ac:dyDescent="0.3">
      <c r="A182">
        <v>120</v>
      </c>
      <c r="B182">
        <v>46056</v>
      </c>
      <c r="C182" t="s">
        <v>236</v>
      </c>
      <c r="D182">
        <v>15000</v>
      </c>
      <c r="E182" t="s">
        <v>5</v>
      </c>
    </row>
    <row r="183" spans="1:5" hidden="1" x14ac:dyDescent="0.3">
      <c r="A183">
        <v>120</v>
      </c>
      <c r="B183">
        <v>46090</v>
      </c>
      <c r="C183" t="s">
        <v>237</v>
      </c>
      <c r="D183">
        <v>13000</v>
      </c>
      <c r="E183" t="s">
        <v>5</v>
      </c>
    </row>
    <row r="184" spans="1:5" hidden="1" x14ac:dyDescent="0.3">
      <c r="A184">
        <v>120</v>
      </c>
      <c r="B184">
        <v>46139</v>
      </c>
      <c r="C184" t="s">
        <v>238</v>
      </c>
      <c r="D184">
        <v>13000</v>
      </c>
      <c r="E184" t="s">
        <v>5</v>
      </c>
    </row>
    <row r="185" spans="1:5" hidden="1" x14ac:dyDescent="0.3">
      <c r="A185">
        <v>180</v>
      </c>
      <c r="B185">
        <v>45770</v>
      </c>
      <c r="C185" t="s">
        <v>239</v>
      </c>
      <c r="D185">
        <v>16000</v>
      </c>
      <c r="E185" t="s">
        <v>5</v>
      </c>
    </row>
    <row r="186" spans="1:5" hidden="1" x14ac:dyDescent="0.3">
      <c r="A186">
        <v>180</v>
      </c>
      <c r="B186">
        <v>45803</v>
      </c>
      <c r="C186" t="s">
        <v>240</v>
      </c>
      <c r="D186">
        <v>16000</v>
      </c>
      <c r="E186" t="s">
        <v>5</v>
      </c>
    </row>
    <row r="187" spans="1:5" hidden="1" x14ac:dyDescent="0.3">
      <c r="A187">
        <v>180</v>
      </c>
      <c r="B187">
        <v>45911</v>
      </c>
      <c r="C187" t="s">
        <v>241</v>
      </c>
      <c r="D187">
        <v>600</v>
      </c>
      <c r="E187" t="s">
        <v>5</v>
      </c>
    </row>
    <row r="188" spans="1:5" hidden="1" x14ac:dyDescent="0.3">
      <c r="A188">
        <v>180</v>
      </c>
      <c r="B188">
        <v>45918</v>
      </c>
      <c r="C188" t="s">
        <v>242</v>
      </c>
      <c r="D188">
        <v>1020</v>
      </c>
      <c r="E188" t="s">
        <v>5</v>
      </c>
    </row>
    <row r="189" spans="1:5" hidden="1" x14ac:dyDescent="0.3">
      <c r="A189">
        <v>180</v>
      </c>
      <c r="B189">
        <v>45919</v>
      </c>
      <c r="C189" t="s">
        <v>243</v>
      </c>
      <c r="D189">
        <v>2800</v>
      </c>
      <c r="E189" t="s">
        <v>5</v>
      </c>
    </row>
    <row r="190" spans="1:5" hidden="1" x14ac:dyDescent="0.3">
      <c r="A190">
        <v>180</v>
      </c>
      <c r="B190">
        <v>45943</v>
      </c>
      <c r="C190" t="s">
        <v>244</v>
      </c>
      <c r="D190">
        <v>18000</v>
      </c>
      <c r="E190" t="s">
        <v>5</v>
      </c>
    </row>
    <row r="191" spans="1:5" hidden="1" x14ac:dyDescent="0.3">
      <c r="A191">
        <v>180</v>
      </c>
      <c r="B191">
        <v>45967</v>
      </c>
      <c r="C191" t="s">
        <v>245</v>
      </c>
      <c r="D191">
        <v>960</v>
      </c>
      <c r="E191" t="s">
        <v>5</v>
      </c>
    </row>
    <row r="192" spans="1:5" hidden="1" x14ac:dyDescent="0.3">
      <c r="A192">
        <v>180</v>
      </c>
      <c r="B192">
        <v>46003</v>
      </c>
      <c r="C192" t="s">
        <v>246</v>
      </c>
      <c r="D192">
        <v>18960</v>
      </c>
      <c r="E192" t="s">
        <v>5</v>
      </c>
    </row>
    <row r="193" spans="1:5" hidden="1" x14ac:dyDescent="0.3">
      <c r="A193">
        <v>190</v>
      </c>
      <c r="B193">
        <v>45663</v>
      </c>
      <c r="C193" t="s">
        <v>247</v>
      </c>
      <c r="D193">
        <v>1250</v>
      </c>
      <c r="E193" t="s">
        <v>5</v>
      </c>
    </row>
    <row r="194" spans="1:5" hidden="1" x14ac:dyDescent="0.3">
      <c r="A194">
        <v>190</v>
      </c>
      <c r="B194">
        <v>45671</v>
      </c>
      <c r="C194" t="s">
        <v>248</v>
      </c>
      <c r="D194">
        <v>4000</v>
      </c>
      <c r="E194" t="s">
        <v>5</v>
      </c>
    </row>
    <row r="195" spans="1:5" hidden="1" x14ac:dyDescent="0.3">
      <c r="A195">
        <v>190</v>
      </c>
      <c r="B195">
        <v>45678</v>
      </c>
      <c r="C195" t="s">
        <v>249</v>
      </c>
      <c r="D195">
        <v>2500</v>
      </c>
      <c r="E195" t="s">
        <v>5</v>
      </c>
    </row>
    <row r="196" spans="1:5" hidden="1" x14ac:dyDescent="0.3">
      <c r="A196">
        <v>190</v>
      </c>
      <c r="B196">
        <v>45685</v>
      </c>
      <c r="C196" t="s">
        <v>250</v>
      </c>
      <c r="D196">
        <v>660</v>
      </c>
      <c r="E196" t="s">
        <v>5</v>
      </c>
    </row>
    <row r="197" spans="1:5" hidden="1" x14ac:dyDescent="0.3">
      <c r="A197">
        <v>190</v>
      </c>
      <c r="B197">
        <v>45694</v>
      </c>
      <c r="C197" t="s">
        <v>251</v>
      </c>
      <c r="D197">
        <v>1250</v>
      </c>
      <c r="E197" t="s">
        <v>5</v>
      </c>
    </row>
    <row r="198" spans="1:5" hidden="1" x14ac:dyDescent="0.3">
      <c r="A198">
        <v>190</v>
      </c>
      <c r="B198">
        <v>45698</v>
      </c>
      <c r="C198" t="s">
        <v>252</v>
      </c>
      <c r="D198">
        <v>2500</v>
      </c>
      <c r="E198" t="s">
        <v>5</v>
      </c>
    </row>
    <row r="199" spans="1:5" hidden="1" x14ac:dyDescent="0.3">
      <c r="A199">
        <v>190</v>
      </c>
      <c r="B199">
        <v>45701</v>
      </c>
      <c r="C199" t="s">
        <v>253</v>
      </c>
      <c r="D199">
        <v>5000</v>
      </c>
      <c r="E199" t="s">
        <v>5</v>
      </c>
    </row>
    <row r="200" spans="1:5" hidden="1" x14ac:dyDescent="0.3">
      <c r="A200">
        <v>190</v>
      </c>
      <c r="B200">
        <v>45705</v>
      </c>
      <c r="C200" t="s">
        <v>254</v>
      </c>
      <c r="D200">
        <v>7000</v>
      </c>
      <c r="E200" t="s">
        <v>5</v>
      </c>
    </row>
    <row r="201" spans="1:5" hidden="1" x14ac:dyDescent="0.3">
      <c r="A201">
        <v>190</v>
      </c>
      <c r="B201">
        <v>45705</v>
      </c>
      <c r="C201" t="s">
        <v>255</v>
      </c>
      <c r="D201">
        <v>4000</v>
      </c>
      <c r="E201" t="s">
        <v>5</v>
      </c>
    </row>
    <row r="202" spans="1:5" hidden="1" x14ac:dyDescent="0.3">
      <c r="A202">
        <v>190</v>
      </c>
      <c r="B202">
        <v>45709</v>
      </c>
      <c r="C202" t="s">
        <v>256</v>
      </c>
      <c r="D202">
        <v>1140</v>
      </c>
      <c r="E202" t="s">
        <v>5</v>
      </c>
    </row>
    <row r="203" spans="1:5" hidden="1" x14ac:dyDescent="0.3">
      <c r="A203">
        <v>190</v>
      </c>
      <c r="B203">
        <v>45714</v>
      </c>
      <c r="C203" t="s">
        <v>257</v>
      </c>
      <c r="D203">
        <v>2500</v>
      </c>
      <c r="E203" t="s">
        <v>5</v>
      </c>
    </row>
    <row r="204" spans="1:5" hidden="1" x14ac:dyDescent="0.3">
      <c r="A204">
        <v>190</v>
      </c>
      <c r="B204">
        <v>45716</v>
      </c>
      <c r="C204" t="s">
        <v>258</v>
      </c>
      <c r="D204">
        <v>4250</v>
      </c>
      <c r="E204" t="s">
        <v>5</v>
      </c>
    </row>
    <row r="205" spans="1:5" hidden="1" x14ac:dyDescent="0.3">
      <c r="A205">
        <v>190</v>
      </c>
      <c r="B205">
        <v>45726</v>
      </c>
      <c r="C205" t="s">
        <v>259</v>
      </c>
      <c r="D205">
        <v>1250</v>
      </c>
      <c r="E205" t="s">
        <v>5</v>
      </c>
    </row>
    <row r="206" spans="1:5" hidden="1" x14ac:dyDescent="0.3">
      <c r="A206">
        <v>190</v>
      </c>
      <c r="B206">
        <v>45733</v>
      </c>
      <c r="C206" t="s">
        <v>260</v>
      </c>
      <c r="D206">
        <v>120</v>
      </c>
      <c r="E206" t="s">
        <v>5</v>
      </c>
    </row>
    <row r="207" spans="1:5" hidden="1" x14ac:dyDescent="0.3">
      <c r="A207">
        <v>190</v>
      </c>
      <c r="B207">
        <v>45735</v>
      </c>
      <c r="C207" t="s">
        <v>261</v>
      </c>
      <c r="D207">
        <v>840</v>
      </c>
      <c r="E207" t="s">
        <v>5</v>
      </c>
    </row>
    <row r="208" spans="1:5" hidden="1" x14ac:dyDescent="0.3">
      <c r="A208">
        <v>190</v>
      </c>
      <c r="B208">
        <v>45737</v>
      </c>
      <c r="C208" t="s">
        <v>262</v>
      </c>
      <c r="D208">
        <v>4000</v>
      </c>
      <c r="E208" t="s">
        <v>5</v>
      </c>
    </row>
    <row r="209" spans="1:5" hidden="1" x14ac:dyDescent="0.3">
      <c r="A209">
        <v>190</v>
      </c>
      <c r="B209">
        <v>45755</v>
      </c>
      <c r="C209" t="s">
        <v>263</v>
      </c>
      <c r="D209">
        <v>6180</v>
      </c>
      <c r="E209" t="s">
        <v>5</v>
      </c>
    </row>
    <row r="210" spans="1:5" hidden="1" x14ac:dyDescent="0.3">
      <c r="A210">
        <v>190</v>
      </c>
      <c r="B210">
        <v>45757</v>
      </c>
      <c r="C210" t="s">
        <v>264</v>
      </c>
      <c r="D210">
        <v>3750</v>
      </c>
      <c r="E210" t="s">
        <v>5</v>
      </c>
    </row>
    <row r="211" spans="1:5" hidden="1" x14ac:dyDescent="0.3">
      <c r="A211">
        <v>190</v>
      </c>
      <c r="B211">
        <v>45762</v>
      </c>
      <c r="C211" t="s">
        <v>265</v>
      </c>
      <c r="D211">
        <v>4000</v>
      </c>
      <c r="E211" t="s">
        <v>5</v>
      </c>
    </row>
    <row r="212" spans="1:5" hidden="1" x14ac:dyDescent="0.3">
      <c r="A212">
        <v>190</v>
      </c>
      <c r="B212">
        <v>45769</v>
      </c>
      <c r="C212" t="s">
        <v>266</v>
      </c>
      <c r="D212">
        <v>1080</v>
      </c>
      <c r="E212" t="s">
        <v>5</v>
      </c>
    </row>
    <row r="213" spans="1:5" hidden="1" x14ac:dyDescent="0.3">
      <c r="A213">
        <v>190</v>
      </c>
      <c r="B213">
        <v>45775</v>
      </c>
      <c r="C213" t="s">
        <v>267</v>
      </c>
      <c r="D213">
        <v>400</v>
      </c>
      <c r="E213" t="s">
        <v>5</v>
      </c>
    </row>
    <row r="214" spans="1:5" hidden="1" x14ac:dyDescent="0.3">
      <c r="A214">
        <v>190</v>
      </c>
      <c r="B214">
        <v>45775</v>
      </c>
      <c r="C214" t="s">
        <v>268</v>
      </c>
      <c r="D214">
        <v>12000</v>
      </c>
      <c r="E214" t="s">
        <v>5</v>
      </c>
    </row>
    <row r="215" spans="1:5" hidden="1" x14ac:dyDescent="0.3">
      <c r="A215">
        <v>190</v>
      </c>
      <c r="B215">
        <v>45783</v>
      </c>
      <c r="C215" t="s">
        <v>269</v>
      </c>
      <c r="D215">
        <v>1250</v>
      </c>
      <c r="E215" t="s">
        <v>5</v>
      </c>
    </row>
    <row r="216" spans="1:5" hidden="1" x14ac:dyDescent="0.3">
      <c r="A216">
        <v>190</v>
      </c>
      <c r="B216">
        <v>45785</v>
      </c>
      <c r="C216" t="s">
        <v>270</v>
      </c>
      <c r="D216">
        <v>3750</v>
      </c>
      <c r="E216" t="s">
        <v>5</v>
      </c>
    </row>
    <row r="217" spans="1:5" hidden="1" x14ac:dyDescent="0.3">
      <c r="A217">
        <v>190</v>
      </c>
      <c r="B217">
        <v>45791</v>
      </c>
      <c r="C217" t="s">
        <v>271</v>
      </c>
      <c r="D217">
        <v>840</v>
      </c>
      <c r="E217" t="s">
        <v>5</v>
      </c>
    </row>
    <row r="218" spans="1:5" hidden="1" x14ac:dyDescent="0.3">
      <c r="A218">
        <v>190</v>
      </c>
      <c r="B218">
        <v>45797</v>
      </c>
      <c r="C218" t="s">
        <v>272</v>
      </c>
      <c r="D218">
        <v>4000</v>
      </c>
      <c r="E218" t="s">
        <v>5</v>
      </c>
    </row>
    <row r="219" spans="1:5" hidden="1" x14ac:dyDescent="0.3">
      <c r="A219">
        <v>190</v>
      </c>
      <c r="B219">
        <v>45803</v>
      </c>
      <c r="C219" t="s">
        <v>273</v>
      </c>
      <c r="D219">
        <v>840</v>
      </c>
      <c r="E219" t="s">
        <v>5</v>
      </c>
    </row>
    <row r="220" spans="1:5" hidden="1" x14ac:dyDescent="0.3">
      <c r="A220">
        <v>190</v>
      </c>
      <c r="B220">
        <v>45810</v>
      </c>
      <c r="C220" t="s">
        <v>274</v>
      </c>
      <c r="D220">
        <v>6250</v>
      </c>
      <c r="E220" t="s">
        <v>5</v>
      </c>
    </row>
    <row r="221" spans="1:5" hidden="1" x14ac:dyDescent="0.3">
      <c r="A221">
        <v>190</v>
      </c>
      <c r="B221">
        <v>45818</v>
      </c>
      <c r="C221" t="s">
        <v>275</v>
      </c>
      <c r="D221">
        <v>6000</v>
      </c>
      <c r="E221" t="s">
        <v>5</v>
      </c>
    </row>
    <row r="222" spans="1:5" hidden="1" x14ac:dyDescent="0.3">
      <c r="A222">
        <v>190</v>
      </c>
      <c r="B222">
        <v>45819</v>
      </c>
      <c r="C222" t="s">
        <v>276</v>
      </c>
      <c r="D222">
        <v>6120</v>
      </c>
      <c r="E222" t="s">
        <v>5</v>
      </c>
    </row>
    <row r="223" spans="1:5" hidden="1" x14ac:dyDescent="0.3">
      <c r="A223">
        <v>190</v>
      </c>
      <c r="B223">
        <v>45825</v>
      </c>
      <c r="C223" t="s">
        <v>277</v>
      </c>
      <c r="D223">
        <v>1200</v>
      </c>
      <c r="E223" t="s">
        <v>5</v>
      </c>
    </row>
    <row r="224" spans="1:5" hidden="1" x14ac:dyDescent="0.3">
      <c r="A224">
        <v>190</v>
      </c>
      <c r="B224">
        <v>45831</v>
      </c>
      <c r="C224" t="s">
        <v>278</v>
      </c>
      <c r="D224">
        <v>4000</v>
      </c>
      <c r="E224" t="s">
        <v>5</v>
      </c>
    </row>
    <row r="225" spans="1:5" hidden="1" x14ac:dyDescent="0.3">
      <c r="A225">
        <v>190</v>
      </c>
      <c r="B225">
        <v>45833</v>
      </c>
      <c r="C225" t="s">
        <v>279</v>
      </c>
      <c r="D225">
        <v>1020</v>
      </c>
      <c r="E225" t="s">
        <v>5</v>
      </c>
    </row>
    <row r="226" spans="1:5" hidden="1" x14ac:dyDescent="0.3">
      <c r="A226">
        <v>190</v>
      </c>
      <c r="B226">
        <v>45842</v>
      </c>
      <c r="C226" t="s">
        <v>280</v>
      </c>
      <c r="D226">
        <v>3750</v>
      </c>
      <c r="E226" t="s">
        <v>5</v>
      </c>
    </row>
    <row r="227" spans="1:5" hidden="1" x14ac:dyDescent="0.3">
      <c r="A227">
        <v>190</v>
      </c>
      <c r="B227">
        <v>45849</v>
      </c>
      <c r="C227" t="s">
        <v>281</v>
      </c>
      <c r="D227">
        <v>12000</v>
      </c>
      <c r="E227" t="s">
        <v>5</v>
      </c>
    </row>
    <row r="228" spans="1:5" hidden="1" x14ac:dyDescent="0.3">
      <c r="A228">
        <v>190</v>
      </c>
      <c r="B228">
        <v>45853</v>
      </c>
      <c r="C228" t="s">
        <v>282</v>
      </c>
      <c r="D228">
        <v>1250</v>
      </c>
      <c r="E228" t="s">
        <v>5</v>
      </c>
    </row>
    <row r="229" spans="1:5" hidden="1" x14ac:dyDescent="0.3">
      <c r="A229">
        <v>190</v>
      </c>
      <c r="B229">
        <v>45856</v>
      </c>
      <c r="C229" t="s">
        <v>283</v>
      </c>
      <c r="D229">
        <v>4000</v>
      </c>
      <c r="E229" t="s">
        <v>5</v>
      </c>
    </row>
    <row r="230" spans="1:5" hidden="1" x14ac:dyDescent="0.3">
      <c r="A230">
        <v>190</v>
      </c>
      <c r="B230">
        <v>45860</v>
      </c>
      <c r="C230" t="s">
        <v>284</v>
      </c>
      <c r="D230">
        <v>1080</v>
      </c>
      <c r="E230" t="s">
        <v>5</v>
      </c>
    </row>
    <row r="231" spans="1:5" hidden="1" x14ac:dyDescent="0.3">
      <c r="A231">
        <v>190</v>
      </c>
      <c r="B231">
        <v>45873</v>
      </c>
      <c r="C231" t="s">
        <v>285</v>
      </c>
      <c r="D231">
        <v>840</v>
      </c>
      <c r="E231" t="s">
        <v>5</v>
      </c>
    </row>
    <row r="232" spans="1:5" hidden="1" x14ac:dyDescent="0.3">
      <c r="A232">
        <v>190</v>
      </c>
      <c r="B232">
        <v>45875</v>
      </c>
      <c r="C232" t="s">
        <v>286</v>
      </c>
      <c r="D232">
        <v>3750</v>
      </c>
      <c r="E232" t="s">
        <v>5</v>
      </c>
    </row>
    <row r="233" spans="1:5" hidden="1" x14ac:dyDescent="0.3">
      <c r="A233">
        <v>190</v>
      </c>
      <c r="B233">
        <v>45880</v>
      </c>
      <c r="C233" t="s">
        <v>287</v>
      </c>
      <c r="D233">
        <v>960</v>
      </c>
      <c r="E233" t="s">
        <v>5</v>
      </c>
    </row>
    <row r="234" spans="1:5" hidden="1" x14ac:dyDescent="0.3">
      <c r="A234">
        <v>190</v>
      </c>
      <c r="B234">
        <v>45882</v>
      </c>
      <c r="C234" t="s">
        <v>288</v>
      </c>
      <c r="D234">
        <v>12000</v>
      </c>
      <c r="E234" t="s">
        <v>5</v>
      </c>
    </row>
    <row r="235" spans="1:5" hidden="1" x14ac:dyDescent="0.3">
      <c r="A235">
        <v>190</v>
      </c>
      <c r="B235">
        <v>45888</v>
      </c>
      <c r="C235" t="s">
        <v>289</v>
      </c>
      <c r="D235">
        <v>4000</v>
      </c>
      <c r="E235" t="s">
        <v>5</v>
      </c>
    </row>
    <row r="236" spans="1:5" hidden="1" x14ac:dyDescent="0.3">
      <c r="A236">
        <v>190</v>
      </c>
      <c r="B236">
        <v>45888</v>
      </c>
      <c r="C236" t="s">
        <v>290</v>
      </c>
      <c r="D236">
        <v>12000</v>
      </c>
      <c r="E236" t="s">
        <v>5</v>
      </c>
    </row>
    <row r="237" spans="1:5" hidden="1" x14ac:dyDescent="0.3">
      <c r="A237">
        <v>190</v>
      </c>
      <c r="B237">
        <v>45896</v>
      </c>
      <c r="C237" t="s">
        <v>291</v>
      </c>
      <c r="D237">
        <v>3750</v>
      </c>
      <c r="E237" t="s">
        <v>5</v>
      </c>
    </row>
    <row r="238" spans="1:5" hidden="1" x14ac:dyDescent="0.3">
      <c r="A238">
        <v>190</v>
      </c>
      <c r="B238">
        <v>45897</v>
      </c>
      <c r="C238" t="s">
        <v>292</v>
      </c>
      <c r="D238">
        <v>1370</v>
      </c>
      <c r="E238" t="s">
        <v>5</v>
      </c>
    </row>
    <row r="239" spans="1:5" hidden="1" x14ac:dyDescent="0.3">
      <c r="A239">
        <v>190</v>
      </c>
      <c r="B239">
        <v>45903</v>
      </c>
      <c r="C239" t="s">
        <v>293</v>
      </c>
      <c r="D239">
        <v>1730</v>
      </c>
      <c r="E239" t="s">
        <v>5</v>
      </c>
    </row>
    <row r="240" spans="1:5" hidden="1" x14ac:dyDescent="0.3">
      <c r="A240">
        <v>190</v>
      </c>
      <c r="B240">
        <v>45915</v>
      </c>
      <c r="C240" t="s">
        <v>294</v>
      </c>
      <c r="D240">
        <v>1020</v>
      </c>
      <c r="E240" t="s">
        <v>5</v>
      </c>
    </row>
    <row r="241" spans="1:5" hidden="1" x14ac:dyDescent="0.3">
      <c r="A241">
        <v>190</v>
      </c>
      <c r="B241">
        <v>45916</v>
      </c>
      <c r="C241" t="s">
        <v>295</v>
      </c>
      <c r="D241">
        <v>3810</v>
      </c>
      <c r="E241" t="s">
        <v>5</v>
      </c>
    </row>
    <row r="242" spans="1:5" hidden="1" x14ac:dyDescent="0.3">
      <c r="A242">
        <v>190</v>
      </c>
      <c r="B242">
        <v>45918</v>
      </c>
      <c r="C242" t="s">
        <v>296</v>
      </c>
      <c r="D242">
        <v>4000</v>
      </c>
      <c r="E242" t="s">
        <v>5</v>
      </c>
    </row>
    <row r="243" spans="1:5" hidden="1" x14ac:dyDescent="0.3">
      <c r="A243">
        <v>190</v>
      </c>
      <c r="B243">
        <v>45925</v>
      </c>
      <c r="C243" t="s">
        <v>297</v>
      </c>
      <c r="D243">
        <v>12000</v>
      </c>
      <c r="E243" t="s">
        <v>5</v>
      </c>
    </row>
    <row r="244" spans="1:5" hidden="1" x14ac:dyDescent="0.3">
      <c r="A244">
        <v>190</v>
      </c>
      <c r="B244">
        <v>45925</v>
      </c>
      <c r="C244" t="s">
        <v>298</v>
      </c>
      <c r="D244">
        <v>840</v>
      </c>
      <c r="E244" t="s">
        <v>5</v>
      </c>
    </row>
    <row r="245" spans="1:5" hidden="1" x14ac:dyDescent="0.3">
      <c r="A245">
        <v>190</v>
      </c>
      <c r="B245">
        <v>45937</v>
      </c>
      <c r="C245" t="s">
        <v>299</v>
      </c>
      <c r="D245">
        <v>6250</v>
      </c>
      <c r="E245" t="s">
        <v>5</v>
      </c>
    </row>
    <row r="246" spans="1:5" hidden="1" x14ac:dyDescent="0.3">
      <c r="A246">
        <v>190</v>
      </c>
      <c r="B246">
        <v>45944</v>
      </c>
      <c r="C246" t="s">
        <v>300</v>
      </c>
      <c r="D246">
        <v>960</v>
      </c>
      <c r="E246" t="s">
        <v>5</v>
      </c>
    </row>
    <row r="247" spans="1:5" hidden="1" x14ac:dyDescent="0.3">
      <c r="A247">
        <v>190</v>
      </c>
      <c r="B247">
        <v>45947</v>
      </c>
      <c r="C247" t="s">
        <v>301</v>
      </c>
      <c r="D247">
        <v>600</v>
      </c>
      <c r="E247" t="s">
        <v>5</v>
      </c>
    </row>
    <row r="248" spans="1:5" hidden="1" x14ac:dyDescent="0.3">
      <c r="A248">
        <v>190</v>
      </c>
      <c r="B248">
        <v>45952</v>
      </c>
      <c r="C248" t="s">
        <v>302</v>
      </c>
      <c r="D248">
        <v>1680</v>
      </c>
      <c r="E248" t="s">
        <v>5</v>
      </c>
    </row>
    <row r="249" spans="1:5" hidden="1" x14ac:dyDescent="0.3">
      <c r="A249">
        <v>190</v>
      </c>
      <c r="B249">
        <v>45958</v>
      </c>
      <c r="C249" t="s">
        <v>303</v>
      </c>
      <c r="D249">
        <v>12000</v>
      </c>
      <c r="E249" t="s">
        <v>5</v>
      </c>
    </row>
    <row r="250" spans="1:5" hidden="1" x14ac:dyDescent="0.3">
      <c r="A250">
        <v>190</v>
      </c>
      <c r="B250">
        <v>45959</v>
      </c>
      <c r="C250" t="s">
        <v>304</v>
      </c>
      <c r="D250">
        <v>2500</v>
      </c>
      <c r="E250" t="s">
        <v>5</v>
      </c>
    </row>
    <row r="251" spans="1:5" hidden="1" x14ac:dyDescent="0.3">
      <c r="A251">
        <v>190</v>
      </c>
      <c r="B251">
        <v>45964</v>
      </c>
      <c r="C251" t="s">
        <v>305</v>
      </c>
      <c r="D251">
        <v>4000</v>
      </c>
      <c r="E251" t="s">
        <v>5</v>
      </c>
    </row>
    <row r="252" spans="1:5" hidden="1" x14ac:dyDescent="0.3">
      <c r="A252">
        <v>190</v>
      </c>
      <c r="B252">
        <v>45964</v>
      </c>
      <c r="C252" t="s">
        <v>306</v>
      </c>
      <c r="D252">
        <v>3750</v>
      </c>
      <c r="E252" t="s">
        <v>5</v>
      </c>
    </row>
    <row r="253" spans="1:5" hidden="1" x14ac:dyDescent="0.3">
      <c r="A253">
        <v>190</v>
      </c>
      <c r="B253">
        <v>45973</v>
      </c>
      <c r="C253" t="s">
        <v>307</v>
      </c>
      <c r="D253">
        <v>960</v>
      </c>
      <c r="E253" t="s">
        <v>5</v>
      </c>
    </row>
    <row r="254" spans="1:5" hidden="1" x14ac:dyDescent="0.3">
      <c r="A254">
        <v>190</v>
      </c>
      <c r="B254">
        <v>45978</v>
      </c>
      <c r="C254" t="s">
        <v>308</v>
      </c>
      <c r="D254">
        <v>15750</v>
      </c>
      <c r="E254" t="s">
        <v>5</v>
      </c>
    </row>
    <row r="255" spans="1:5" hidden="1" x14ac:dyDescent="0.3">
      <c r="A255">
        <v>190</v>
      </c>
      <c r="B255">
        <v>45985</v>
      </c>
      <c r="C255" t="s">
        <v>309</v>
      </c>
      <c r="D255">
        <v>1490</v>
      </c>
      <c r="E255" t="s">
        <v>5</v>
      </c>
    </row>
    <row r="256" spans="1:5" hidden="1" x14ac:dyDescent="0.3">
      <c r="A256">
        <v>190</v>
      </c>
      <c r="B256">
        <v>45987</v>
      </c>
      <c r="C256" t="s">
        <v>310</v>
      </c>
      <c r="D256">
        <v>3750</v>
      </c>
      <c r="E256" t="s">
        <v>5</v>
      </c>
    </row>
    <row r="257" spans="1:5" hidden="1" x14ac:dyDescent="0.3">
      <c r="A257">
        <v>190</v>
      </c>
      <c r="B257">
        <v>45992</v>
      </c>
      <c r="C257" t="s">
        <v>311</v>
      </c>
      <c r="D257">
        <v>7500</v>
      </c>
      <c r="E257" t="s">
        <v>5</v>
      </c>
    </row>
    <row r="258" spans="1:5" hidden="1" x14ac:dyDescent="0.3">
      <c r="A258">
        <v>190</v>
      </c>
      <c r="B258">
        <v>45993</v>
      </c>
      <c r="C258" t="s">
        <v>312</v>
      </c>
      <c r="D258">
        <v>1680</v>
      </c>
      <c r="E258" t="s">
        <v>5</v>
      </c>
    </row>
    <row r="259" spans="1:5" hidden="1" x14ac:dyDescent="0.3">
      <c r="A259">
        <v>190</v>
      </c>
      <c r="B259">
        <v>45995</v>
      </c>
      <c r="C259" t="s">
        <v>313</v>
      </c>
      <c r="D259">
        <v>1250</v>
      </c>
      <c r="E259" t="s">
        <v>5</v>
      </c>
    </row>
    <row r="260" spans="1:5" hidden="1" x14ac:dyDescent="0.3">
      <c r="A260">
        <v>190</v>
      </c>
      <c r="B260">
        <v>45995</v>
      </c>
      <c r="C260" t="s">
        <v>314</v>
      </c>
      <c r="D260">
        <v>4000</v>
      </c>
      <c r="E260" t="s">
        <v>5</v>
      </c>
    </row>
    <row r="261" spans="1:5" hidden="1" x14ac:dyDescent="0.3">
      <c r="A261">
        <v>190</v>
      </c>
      <c r="B261">
        <v>46000</v>
      </c>
      <c r="C261" t="s">
        <v>315</v>
      </c>
      <c r="D261">
        <v>1250</v>
      </c>
      <c r="E261" t="s">
        <v>5</v>
      </c>
    </row>
    <row r="262" spans="1:5" hidden="1" x14ac:dyDescent="0.3">
      <c r="A262">
        <v>190</v>
      </c>
      <c r="B262">
        <v>46006</v>
      </c>
      <c r="C262" t="s">
        <v>316</v>
      </c>
      <c r="D262">
        <v>19500</v>
      </c>
      <c r="E262" t="s">
        <v>5</v>
      </c>
    </row>
    <row r="263" spans="1:5" hidden="1" x14ac:dyDescent="0.3">
      <c r="A263">
        <v>190</v>
      </c>
      <c r="B263">
        <v>46007</v>
      </c>
      <c r="C263" t="s">
        <v>317</v>
      </c>
      <c r="D263">
        <v>840</v>
      </c>
      <c r="E263" t="s">
        <v>5</v>
      </c>
    </row>
    <row r="264" spans="1:5" hidden="1" x14ac:dyDescent="0.3">
      <c r="A264">
        <v>190</v>
      </c>
      <c r="B264">
        <v>46037</v>
      </c>
      <c r="C264" t="s">
        <v>318</v>
      </c>
      <c r="D264">
        <v>12000</v>
      </c>
      <c r="E264" t="s">
        <v>5</v>
      </c>
    </row>
    <row r="265" spans="1:5" hidden="1" x14ac:dyDescent="0.3">
      <c r="A265">
        <v>190</v>
      </c>
      <c r="B265">
        <v>46043</v>
      </c>
      <c r="C265" t="s">
        <v>319</v>
      </c>
      <c r="D265">
        <v>60</v>
      </c>
      <c r="E265" t="s">
        <v>5</v>
      </c>
    </row>
    <row r="266" spans="1:5" hidden="1" x14ac:dyDescent="0.3">
      <c r="A266">
        <v>190</v>
      </c>
      <c r="B266">
        <v>46050</v>
      </c>
      <c r="C266" t="s">
        <v>320</v>
      </c>
      <c r="D266">
        <v>1250</v>
      </c>
      <c r="E266" t="s">
        <v>5</v>
      </c>
    </row>
    <row r="267" spans="1:5" hidden="1" x14ac:dyDescent="0.3">
      <c r="A267">
        <v>190</v>
      </c>
      <c r="B267">
        <v>46052</v>
      </c>
      <c r="C267" t="s">
        <v>321</v>
      </c>
      <c r="D267">
        <v>2620</v>
      </c>
      <c r="E267" t="s">
        <v>5</v>
      </c>
    </row>
    <row r="268" spans="1:5" hidden="1" x14ac:dyDescent="0.3">
      <c r="A268">
        <v>190</v>
      </c>
      <c r="B268">
        <v>46056</v>
      </c>
      <c r="C268" t="s">
        <v>322</v>
      </c>
      <c r="D268">
        <v>4000</v>
      </c>
      <c r="E268" t="s">
        <v>5</v>
      </c>
    </row>
    <row r="269" spans="1:5" hidden="1" x14ac:dyDescent="0.3">
      <c r="A269">
        <v>190</v>
      </c>
      <c r="B269">
        <v>46056</v>
      </c>
      <c r="C269" t="s">
        <v>323</v>
      </c>
      <c r="D269">
        <v>1680</v>
      </c>
      <c r="E269" t="s">
        <v>5</v>
      </c>
    </row>
    <row r="270" spans="1:5" hidden="1" x14ac:dyDescent="0.3">
      <c r="A270">
        <v>190</v>
      </c>
      <c r="B270">
        <v>46058</v>
      </c>
      <c r="C270" t="s">
        <v>324</v>
      </c>
      <c r="D270">
        <v>12000</v>
      </c>
      <c r="E270" t="s">
        <v>5</v>
      </c>
    </row>
    <row r="271" spans="1:5" hidden="1" x14ac:dyDescent="0.3">
      <c r="A271">
        <v>190</v>
      </c>
      <c r="B271">
        <v>46062</v>
      </c>
      <c r="C271" t="s">
        <v>325</v>
      </c>
      <c r="D271">
        <v>2500</v>
      </c>
      <c r="E271" t="s">
        <v>5</v>
      </c>
    </row>
    <row r="272" spans="1:5" hidden="1" x14ac:dyDescent="0.3">
      <c r="A272">
        <v>190</v>
      </c>
      <c r="B272">
        <v>46072</v>
      </c>
      <c r="C272" t="s">
        <v>326</v>
      </c>
      <c r="D272">
        <v>1250</v>
      </c>
      <c r="E272" t="s">
        <v>5</v>
      </c>
    </row>
    <row r="273" spans="1:5" hidden="1" x14ac:dyDescent="0.3">
      <c r="A273">
        <v>190</v>
      </c>
      <c r="B273">
        <v>46073</v>
      </c>
      <c r="C273" t="s">
        <v>327</v>
      </c>
      <c r="D273">
        <v>1800</v>
      </c>
      <c r="E273" t="s">
        <v>5</v>
      </c>
    </row>
    <row r="274" spans="1:5" hidden="1" x14ac:dyDescent="0.3">
      <c r="A274">
        <v>190</v>
      </c>
      <c r="B274">
        <v>46077</v>
      </c>
      <c r="C274" t="s">
        <v>328</v>
      </c>
      <c r="D274">
        <v>540</v>
      </c>
      <c r="E274" t="s">
        <v>5</v>
      </c>
    </row>
    <row r="275" spans="1:5" hidden="1" x14ac:dyDescent="0.3">
      <c r="A275">
        <v>190</v>
      </c>
      <c r="B275">
        <v>46080</v>
      </c>
      <c r="C275" t="s">
        <v>329</v>
      </c>
      <c r="D275">
        <v>1250</v>
      </c>
      <c r="E275" t="s">
        <v>5</v>
      </c>
    </row>
    <row r="276" spans="1:5" hidden="1" x14ac:dyDescent="0.3">
      <c r="A276">
        <v>190</v>
      </c>
      <c r="B276">
        <v>46085</v>
      </c>
      <c r="C276" t="s">
        <v>330</v>
      </c>
      <c r="D276">
        <v>960</v>
      </c>
      <c r="E276" t="s">
        <v>5</v>
      </c>
    </row>
    <row r="277" spans="1:5" hidden="1" x14ac:dyDescent="0.3">
      <c r="A277">
        <v>190</v>
      </c>
      <c r="B277">
        <v>46091</v>
      </c>
      <c r="C277" t="s">
        <v>331</v>
      </c>
      <c r="D277">
        <v>4000</v>
      </c>
      <c r="E277" t="s">
        <v>5</v>
      </c>
    </row>
    <row r="278" spans="1:5" hidden="1" x14ac:dyDescent="0.3">
      <c r="A278">
        <v>190</v>
      </c>
      <c r="B278">
        <v>46094</v>
      </c>
      <c r="C278" t="s">
        <v>332</v>
      </c>
      <c r="D278">
        <v>1250</v>
      </c>
      <c r="E278" t="s">
        <v>5</v>
      </c>
    </row>
    <row r="279" spans="1:5" hidden="1" x14ac:dyDescent="0.3">
      <c r="A279">
        <v>190</v>
      </c>
      <c r="B279">
        <v>46098</v>
      </c>
      <c r="C279" t="s">
        <v>333</v>
      </c>
      <c r="D279">
        <v>2500</v>
      </c>
      <c r="E279" t="s">
        <v>5</v>
      </c>
    </row>
    <row r="280" spans="1:5" hidden="1" x14ac:dyDescent="0.3">
      <c r="A280">
        <v>190</v>
      </c>
      <c r="B280">
        <v>46099</v>
      </c>
      <c r="C280" t="s">
        <v>334</v>
      </c>
      <c r="D280">
        <v>8000</v>
      </c>
      <c r="E280" t="s">
        <v>5</v>
      </c>
    </row>
    <row r="281" spans="1:5" hidden="1" x14ac:dyDescent="0.3">
      <c r="A281">
        <v>190</v>
      </c>
      <c r="B281">
        <v>46101</v>
      </c>
      <c r="C281" t="s">
        <v>335</v>
      </c>
      <c r="D281">
        <v>2990</v>
      </c>
      <c r="E281" t="s">
        <v>5</v>
      </c>
    </row>
    <row r="282" spans="1:5" hidden="1" x14ac:dyDescent="0.3">
      <c r="A282">
        <v>190</v>
      </c>
      <c r="B282">
        <v>46111</v>
      </c>
      <c r="C282" t="s">
        <v>336</v>
      </c>
      <c r="D282">
        <v>4240</v>
      </c>
      <c r="E282" t="s">
        <v>5</v>
      </c>
    </row>
    <row r="283" spans="1:5" hidden="1" x14ac:dyDescent="0.3">
      <c r="A283">
        <v>190</v>
      </c>
      <c r="B283">
        <v>46112</v>
      </c>
      <c r="C283" t="s">
        <v>337</v>
      </c>
      <c r="D283">
        <v>4000</v>
      </c>
      <c r="E283" t="s">
        <v>5</v>
      </c>
    </row>
    <row r="284" spans="1:5" hidden="1" x14ac:dyDescent="0.3">
      <c r="A284">
        <v>190</v>
      </c>
      <c r="B284">
        <v>46120</v>
      </c>
      <c r="C284" t="s">
        <v>338</v>
      </c>
      <c r="D284">
        <v>12000</v>
      </c>
      <c r="E284" t="s">
        <v>5</v>
      </c>
    </row>
    <row r="285" spans="1:5" hidden="1" x14ac:dyDescent="0.3">
      <c r="A285">
        <v>190</v>
      </c>
      <c r="B285">
        <v>46125</v>
      </c>
      <c r="C285" t="s">
        <v>339</v>
      </c>
      <c r="D285">
        <v>1430</v>
      </c>
      <c r="E285" t="s">
        <v>5</v>
      </c>
    </row>
    <row r="286" spans="1:5" hidden="1" x14ac:dyDescent="0.3">
      <c r="A286">
        <v>190</v>
      </c>
      <c r="B286">
        <v>46129</v>
      </c>
      <c r="C286" t="s">
        <v>340</v>
      </c>
      <c r="D286">
        <v>5000</v>
      </c>
      <c r="E286" t="s">
        <v>104</v>
      </c>
    </row>
    <row r="287" spans="1:5" hidden="1" x14ac:dyDescent="0.3">
      <c r="A287">
        <v>190</v>
      </c>
      <c r="B287">
        <v>46134</v>
      </c>
      <c r="C287" t="s">
        <v>341</v>
      </c>
      <c r="D287">
        <v>1800</v>
      </c>
      <c r="E287" t="s">
        <v>104</v>
      </c>
    </row>
    <row r="288" spans="1:5" hidden="1" x14ac:dyDescent="0.3">
      <c r="A288">
        <v>190</v>
      </c>
      <c r="B288">
        <v>46136</v>
      </c>
      <c r="C288" t="s">
        <v>342</v>
      </c>
      <c r="D288">
        <v>540</v>
      </c>
      <c r="E288" t="s">
        <v>104</v>
      </c>
    </row>
    <row r="289" spans="1:5" hidden="1" x14ac:dyDescent="0.3">
      <c r="A289">
        <v>190</v>
      </c>
      <c r="B289">
        <v>46147</v>
      </c>
      <c r="C289" t="s">
        <v>343</v>
      </c>
      <c r="D289">
        <v>4000</v>
      </c>
      <c r="E289" t="s">
        <v>5</v>
      </c>
    </row>
    <row r="290" spans="1:5" hidden="1" x14ac:dyDescent="0.3">
      <c r="A290">
        <v>190</v>
      </c>
      <c r="B290">
        <v>46148</v>
      </c>
      <c r="C290" t="s">
        <v>344</v>
      </c>
      <c r="D290">
        <v>3750</v>
      </c>
      <c r="E290" t="s">
        <v>5</v>
      </c>
    </row>
    <row r="291" spans="1:5" hidden="1" x14ac:dyDescent="0.3">
      <c r="A291">
        <v>190</v>
      </c>
      <c r="B291">
        <v>46154</v>
      </c>
      <c r="C291" t="s">
        <v>345</v>
      </c>
      <c r="D291">
        <v>2500</v>
      </c>
      <c r="E291" t="s">
        <v>5</v>
      </c>
    </row>
    <row r="292" spans="1:5" hidden="1" x14ac:dyDescent="0.3">
      <c r="A292">
        <v>195</v>
      </c>
      <c r="B292">
        <v>45356</v>
      </c>
      <c r="C292" t="s">
        <v>346</v>
      </c>
      <c r="D292">
        <v>1000</v>
      </c>
      <c r="E292" t="s">
        <v>5</v>
      </c>
    </row>
    <row r="293" spans="1:5" hidden="1" x14ac:dyDescent="0.3">
      <c r="A293">
        <v>195</v>
      </c>
      <c r="B293">
        <v>45446</v>
      </c>
      <c r="C293" t="s">
        <v>347</v>
      </c>
      <c r="D293">
        <v>1000</v>
      </c>
      <c r="E293" t="s">
        <v>5</v>
      </c>
    </row>
    <row r="294" spans="1:5" hidden="1" x14ac:dyDescent="0.3">
      <c r="A294">
        <v>195</v>
      </c>
      <c r="B294">
        <v>45462</v>
      </c>
      <c r="C294" t="s">
        <v>348</v>
      </c>
      <c r="D294">
        <v>1000</v>
      </c>
      <c r="E294" t="s">
        <v>5</v>
      </c>
    </row>
    <row r="295" spans="1:5" hidden="1" x14ac:dyDescent="0.3">
      <c r="A295">
        <v>195</v>
      </c>
      <c r="B295">
        <v>45621</v>
      </c>
      <c r="C295" t="s">
        <v>349</v>
      </c>
      <c r="D295">
        <v>1000</v>
      </c>
      <c r="E295" t="s">
        <v>5</v>
      </c>
    </row>
    <row r="296" spans="1:5" hidden="1" x14ac:dyDescent="0.3">
      <c r="A296">
        <v>195</v>
      </c>
      <c r="B296">
        <v>46001</v>
      </c>
      <c r="C296" t="s">
        <v>350</v>
      </c>
      <c r="D296">
        <v>150</v>
      </c>
      <c r="E296" t="s">
        <v>5</v>
      </c>
    </row>
    <row r="297" spans="1:5" hidden="1" x14ac:dyDescent="0.3">
      <c r="A297">
        <v>195</v>
      </c>
      <c r="B297">
        <v>46009</v>
      </c>
      <c r="C297" t="s">
        <v>351</v>
      </c>
      <c r="D297">
        <v>1000</v>
      </c>
      <c r="E297" t="s">
        <v>5</v>
      </c>
    </row>
    <row r="298" spans="1:5" hidden="1" x14ac:dyDescent="0.3">
      <c r="A298">
        <v>195</v>
      </c>
      <c r="B298">
        <v>46127</v>
      </c>
      <c r="C298" t="s">
        <v>352</v>
      </c>
      <c r="D298">
        <v>1000</v>
      </c>
      <c r="E298" t="s">
        <v>5</v>
      </c>
    </row>
    <row r="299" spans="1:5" hidden="1" x14ac:dyDescent="0.3">
      <c r="A299">
        <v>197</v>
      </c>
      <c r="B299">
        <v>45650</v>
      </c>
      <c r="C299" t="s">
        <v>353</v>
      </c>
      <c r="D299">
        <v>18500</v>
      </c>
      <c r="E299" t="s">
        <v>5</v>
      </c>
    </row>
    <row r="300" spans="1:5" hidden="1" x14ac:dyDescent="0.3">
      <c r="A300">
        <v>197</v>
      </c>
      <c r="B300">
        <v>45665</v>
      </c>
      <c r="C300" t="s">
        <v>247</v>
      </c>
      <c r="D300">
        <v>40000</v>
      </c>
      <c r="E300" t="s">
        <v>5</v>
      </c>
    </row>
    <row r="301" spans="1:5" hidden="1" x14ac:dyDescent="0.3">
      <c r="A301">
        <v>197</v>
      </c>
      <c r="B301">
        <v>45672</v>
      </c>
      <c r="C301" t="s">
        <v>354</v>
      </c>
      <c r="D301">
        <v>600</v>
      </c>
      <c r="E301" t="s">
        <v>5</v>
      </c>
    </row>
    <row r="302" spans="1:5" hidden="1" x14ac:dyDescent="0.3">
      <c r="A302">
        <v>197</v>
      </c>
      <c r="B302">
        <v>45672</v>
      </c>
      <c r="C302" t="s">
        <v>355</v>
      </c>
      <c r="D302">
        <v>40000</v>
      </c>
      <c r="E302" t="s">
        <v>5</v>
      </c>
    </row>
    <row r="303" spans="1:5" hidden="1" x14ac:dyDescent="0.3">
      <c r="A303">
        <v>197</v>
      </c>
      <c r="B303">
        <v>45678</v>
      </c>
      <c r="C303" t="s">
        <v>356</v>
      </c>
      <c r="D303">
        <v>300</v>
      </c>
      <c r="E303" t="s">
        <v>5</v>
      </c>
    </row>
    <row r="304" spans="1:5" hidden="1" x14ac:dyDescent="0.3">
      <c r="A304">
        <v>197</v>
      </c>
      <c r="B304">
        <v>45695</v>
      </c>
      <c r="C304" t="s">
        <v>357</v>
      </c>
      <c r="D304">
        <v>40000</v>
      </c>
      <c r="E304" t="s">
        <v>5</v>
      </c>
    </row>
    <row r="305" spans="1:5" hidden="1" x14ac:dyDescent="0.3">
      <c r="A305">
        <v>197</v>
      </c>
      <c r="B305">
        <v>45709</v>
      </c>
      <c r="C305" t="s">
        <v>358</v>
      </c>
      <c r="D305">
        <v>40000</v>
      </c>
      <c r="E305" t="s">
        <v>5</v>
      </c>
    </row>
    <row r="306" spans="1:5" hidden="1" x14ac:dyDescent="0.3">
      <c r="A306">
        <v>197</v>
      </c>
      <c r="B306">
        <v>45721</v>
      </c>
      <c r="C306" t="s">
        <v>359</v>
      </c>
      <c r="D306">
        <v>480</v>
      </c>
      <c r="E306" t="s">
        <v>5</v>
      </c>
    </row>
    <row r="307" spans="1:5" hidden="1" x14ac:dyDescent="0.3">
      <c r="A307">
        <v>197</v>
      </c>
      <c r="B307">
        <v>45727</v>
      </c>
      <c r="C307" t="s">
        <v>360</v>
      </c>
      <c r="D307">
        <v>40000</v>
      </c>
      <c r="E307" t="s">
        <v>5</v>
      </c>
    </row>
    <row r="308" spans="1:5" hidden="1" x14ac:dyDescent="0.3">
      <c r="A308">
        <v>197</v>
      </c>
      <c r="B308">
        <v>45751</v>
      </c>
      <c r="C308" t="s">
        <v>361</v>
      </c>
      <c r="D308">
        <v>40000</v>
      </c>
      <c r="E308" t="s">
        <v>5</v>
      </c>
    </row>
    <row r="309" spans="1:5" hidden="1" x14ac:dyDescent="0.3">
      <c r="A309">
        <v>197</v>
      </c>
      <c r="B309">
        <v>45755</v>
      </c>
      <c r="C309" t="s">
        <v>362</v>
      </c>
      <c r="D309">
        <v>600</v>
      </c>
      <c r="E309" t="s">
        <v>5</v>
      </c>
    </row>
    <row r="310" spans="1:5" hidden="1" x14ac:dyDescent="0.3">
      <c r="A310">
        <v>197</v>
      </c>
      <c r="B310">
        <v>45783</v>
      </c>
      <c r="C310" t="s">
        <v>363</v>
      </c>
      <c r="D310">
        <v>1200</v>
      </c>
      <c r="E310" t="s">
        <v>5</v>
      </c>
    </row>
    <row r="311" spans="1:5" hidden="1" x14ac:dyDescent="0.3">
      <c r="A311">
        <v>197</v>
      </c>
      <c r="B311">
        <v>45790</v>
      </c>
      <c r="C311" t="s">
        <v>364</v>
      </c>
      <c r="D311">
        <v>40000</v>
      </c>
      <c r="E311" t="s">
        <v>5</v>
      </c>
    </row>
    <row r="312" spans="1:5" hidden="1" x14ac:dyDescent="0.3">
      <c r="A312">
        <v>197</v>
      </c>
      <c r="B312">
        <v>45803</v>
      </c>
      <c r="C312" t="s">
        <v>365</v>
      </c>
      <c r="D312">
        <v>300</v>
      </c>
      <c r="E312" t="s">
        <v>5</v>
      </c>
    </row>
    <row r="313" spans="1:5" hidden="1" x14ac:dyDescent="0.3">
      <c r="A313">
        <v>197</v>
      </c>
      <c r="B313">
        <v>45812</v>
      </c>
      <c r="C313" t="s">
        <v>366</v>
      </c>
      <c r="D313">
        <v>480</v>
      </c>
      <c r="E313" t="s">
        <v>5</v>
      </c>
    </row>
    <row r="314" spans="1:5" hidden="1" x14ac:dyDescent="0.3">
      <c r="A314">
        <v>197</v>
      </c>
      <c r="B314">
        <v>45821</v>
      </c>
      <c r="C314" t="s">
        <v>367</v>
      </c>
      <c r="D314">
        <v>40000</v>
      </c>
      <c r="E314" t="s">
        <v>5</v>
      </c>
    </row>
    <row r="315" spans="1:5" hidden="1" x14ac:dyDescent="0.3">
      <c r="A315">
        <v>197</v>
      </c>
      <c r="B315">
        <v>45845</v>
      </c>
      <c r="C315" t="s">
        <v>368</v>
      </c>
      <c r="D315">
        <v>1380</v>
      </c>
      <c r="E315" t="s">
        <v>5</v>
      </c>
    </row>
    <row r="316" spans="1:5" hidden="1" x14ac:dyDescent="0.3">
      <c r="A316">
        <v>197</v>
      </c>
      <c r="B316">
        <v>45856</v>
      </c>
      <c r="C316" t="s">
        <v>369</v>
      </c>
      <c r="D316">
        <v>40000</v>
      </c>
      <c r="E316" t="s">
        <v>5</v>
      </c>
    </row>
    <row r="317" spans="1:5" hidden="1" x14ac:dyDescent="0.3">
      <c r="A317">
        <v>197</v>
      </c>
      <c r="B317">
        <v>45863</v>
      </c>
      <c r="C317" t="s">
        <v>370</v>
      </c>
      <c r="D317">
        <v>720</v>
      </c>
      <c r="E317" t="s">
        <v>5</v>
      </c>
    </row>
    <row r="318" spans="1:5" hidden="1" x14ac:dyDescent="0.3">
      <c r="A318">
        <v>197</v>
      </c>
      <c r="B318">
        <v>45867</v>
      </c>
      <c r="C318" t="s">
        <v>371</v>
      </c>
      <c r="D318">
        <v>250</v>
      </c>
      <c r="E318" t="s">
        <v>5</v>
      </c>
    </row>
    <row r="319" spans="1:5" hidden="1" x14ac:dyDescent="0.3">
      <c r="A319">
        <v>197</v>
      </c>
      <c r="B319">
        <v>45877</v>
      </c>
      <c r="C319" t="s">
        <v>372</v>
      </c>
      <c r="D319">
        <v>40000</v>
      </c>
      <c r="E319" t="s">
        <v>5</v>
      </c>
    </row>
    <row r="320" spans="1:5" hidden="1" x14ac:dyDescent="0.3">
      <c r="A320">
        <v>197</v>
      </c>
      <c r="B320">
        <v>45880</v>
      </c>
      <c r="C320" t="s">
        <v>373</v>
      </c>
      <c r="D320">
        <v>1200</v>
      </c>
      <c r="E320" t="s">
        <v>5</v>
      </c>
    </row>
    <row r="321" spans="1:5" hidden="1" x14ac:dyDescent="0.3">
      <c r="A321">
        <v>197</v>
      </c>
      <c r="B321">
        <v>45908</v>
      </c>
      <c r="C321" t="s">
        <v>374</v>
      </c>
      <c r="D321">
        <v>40000</v>
      </c>
      <c r="E321" t="s">
        <v>5</v>
      </c>
    </row>
    <row r="322" spans="1:5" hidden="1" x14ac:dyDescent="0.3">
      <c r="A322">
        <v>197</v>
      </c>
      <c r="B322">
        <v>45929</v>
      </c>
      <c r="C322" t="s">
        <v>375</v>
      </c>
      <c r="D322">
        <v>720</v>
      </c>
      <c r="E322" t="s">
        <v>5</v>
      </c>
    </row>
    <row r="323" spans="1:5" hidden="1" x14ac:dyDescent="0.3">
      <c r="A323">
        <v>197</v>
      </c>
      <c r="B323">
        <v>45929</v>
      </c>
      <c r="C323" t="s">
        <v>376</v>
      </c>
      <c r="D323">
        <v>40000</v>
      </c>
      <c r="E323" t="s">
        <v>5</v>
      </c>
    </row>
    <row r="324" spans="1:5" hidden="1" x14ac:dyDescent="0.3">
      <c r="A324">
        <v>197</v>
      </c>
      <c r="B324">
        <v>45947</v>
      </c>
      <c r="C324" t="s">
        <v>377</v>
      </c>
      <c r="D324">
        <v>40000</v>
      </c>
      <c r="E324" t="s">
        <v>5</v>
      </c>
    </row>
    <row r="325" spans="1:5" hidden="1" x14ac:dyDescent="0.3">
      <c r="A325">
        <v>197</v>
      </c>
      <c r="B325">
        <v>45964</v>
      </c>
      <c r="C325" t="s">
        <v>378</v>
      </c>
      <c r="D325">
        <v>720</v>
      </c>
      <c r="E325" t="s">
        <v>5</v>
      </c>
    </row>
    <row r="326" spans="1:5" hidden="1" x14ac:dyDescent="0.3">
      <c r="A326">
        <v>197</v>
      </c>
      <c r="B326">
        <v>45967</v>
      </c>
      <c r="C326" t="s">
        <v>379</v>
      </c>
      <c r="D326">
        <v>40000</v>
      </c>
      <c r="E326" t="s">
        <v>5</v>
      </c>
    </row>
    <row r="327" spans="1:5" hidden="1" x14ac:dyDescent="0.3">
      <c r="A327">
        <v>197</v>
      </c>
      <c r="B327">
        <v>45971</v>
      </c>
      <c r="C327" t="s">
        <v>380</v>
      </c>
      <c r="D327">
        <v>180</v>
      </c>
      <c r="E327" t="s">
        <v>5</v>
      </c>
    </row>
    <row r="328" spans="1:5" hidden="1" x14ac:dyDescent="0.3">
      <c r="A328">
        <v>197</v>
      </c>
      <c r="B328">
        <v>45985</v>
      </c>
      <c r="C328" t="s">
        <v>381</v>
      </c>
      <c r="D328">
        <v>720</v>
      </c>
      <c r="E328" t="s">
        <v>5</v>
      </c>
    </row>
    <row r="329" spans="1:5" hidden="1" x14ac:dyDescent="0.3">
      <c r="A329">
        <v>197</v>
      </c>
      <c r="B329">
        <v>45994</v>
      </c>
      <c r="C329" t="s">
        <v>382</v>
      </c>
      <c r="D329">
        <v>40000</v>
      </c>
      <c r="E329" t="s">
        <v>5</v>
      </c>
    </row>
    <row r="330" spans="1:5" hidden="1" x14ac:dyDescent="0.3">
      <c r="A330">
        <v>197</v>
      </c>
      <c r="B330">
        <v>46000</v>
      </c>
      <c r="C330" t="s">
        <v>383</v>
      </c>
      <c r="D330">
        <v>720</v>
      </c>
      <c r="E330" t="s">
        <v>5</v>
      </c>
    </row>
    <row r="331" spans="1:5" hidden="1" x14ac:dyDescent="0.3">
      <c r="A331">
        <v>197</v>
      </c>
      <c r="B331">
        <v>46010</v>
      </c>
      <c r="C331" t="s">
        <v>384</v>
      </c>
      <c r="D331">
        <v>40000</v>
      </c>
      <c r="E331" t="s">
        <v>5</v>
      </c>
    </row>
    <row r="332" spans="1:5" hidden="1" x14ac:dyDescent="0.3">
      <c r="A332">
        <v>197</v>
      </c>
      <c r="B332">
        <v>46011</v>
      </c>
      <c r="C332" t="s">
        <v>385</v>
      </c>
      <c r="D332">
        <v>40000</v>
      </c>
      <c r="E332" t="s">
        <v>5</v>
      </c>
    </row>
    <row r="333" spans="1:5" hidden="1" x14ac:dyDescent="0.3">
      <c r="A333">
        <v>197</v>
      </c>
      <c r="B333">
        <v>46038</v>
      </c>
      <c r="C333" t="s">
        <v>386</v>
      </c>
      <c r="D333">
        <v>600</v>
      </c>
      <c r="E333" t="s">
        <v>5</v>
      </c>
    </row>
    <row r="334" spans="1:5" hidden="1" x14ac:dyDescent="0.3">
      <c r="A334">
        <v>197</v>
      </c>
      <c r="B334">
        <v>46044</v>
      </c>
      <c r="C334" t="s">
        <v>387</v>
      </c>
      <c r="D334">
        <v>40000</v>
      </c>
      <c r="E334" t="s">
        <v>5</v>
      </c>
    </row>
    <row r="335" spans="1:5" hidden="1" x14ac:dyDescent="0.3">
      <c r="A335">
        <v>197</v>
      </c>
      <c r="B335">
        <v>46075</v>
      </c>
      <c r="C335" t="s">
        <v>388</v>
      </c>
      <c r="D335">
        <v>480</v>
      </c>
      <c r="E335" t="s">
        <v>5</v>
      </c>
    </row>
    <row r="336" spans="1:5" hidden="1" x14ac:dyDescent="0.3">
      <c r="A336">
        <v>197</v>
      </c>
      <c r="B336">
        <v>46062</v>
      </c>
      <c r="C336" t="s">
        <v>389</v>
      </c>
      <c r="D336">
        <v>600</v>
      </c>
      <c r="E336" t="s">
        <v>5</v>
      </c>
    </row>
    <row r="337" spans="1:5" hidden="1" x14ac:dyDescent="0.3">
      <c r="A337">
        <v>197</v>
      </c>
      <c r="B337">
        <v>46063</v>
      </c>
      <c r="C337" t="s">
        <v>390</v>
      </c>
      <c r="D337">
        <v>40000</v>
      </c>
      <c r="E337" t="s">
        <v>5</v>
      </c>
    </row>
    <row r="338" spans="1:5" hidden="1" x14ac:dyDescent="0.3">
      <c r="A338">
        <v>197</v>
      </c>
      <c r="B338">
        <v>46065</v>
      </c>
      <c r="C338" t="s">
        <v>391</v>
      </c>
      <c r="D338">
        <v>300</v>
      </c>
      <c r="E338" t="s">
        <v>5</v>
      </c>
    </row>
    <row r="339" spans="1:5" hidden="1" x14ac:dyDescent="0.3">
      <c r="A339">
        <v>197</v>
      </c>
      <c r="B339">
        <v>46090</v>
      </c>
      <c r="C339" t="s">
        <v>392</v>
      </c>
      <c r="D339">
        <v>600</v>
      </c>
      <c r="E339" t="s">
        <v>5</v>
      </c>
    </row>
    <row r="340" spans="1:5" hidden="1" x14ac:dyDescent="0.3">
      <c r="A340">
        <v>197</v>
      </c>
      <c r="B340" t="s">
        <v>393</v>
      </c>
      <c r="C340" t="s">
        <v>394</v>
      </c>
      <c r="D340">
        <v>26000</v>
      </c>
      <c r="E340" t="s">
        <v>5</v>
      </c>
    </row>
    <row r="341" spans="1:5" hidden="1" x14ac:dyDescent="0.3">
      <c r="A341">
        <v>197</v>
      </c>
      <c r="B341">
        <v>46097</v>
      </c>
      <c r="C341" t="s">
        <v>395</v>
      </c>
      <c r="D341">
        <v>960</v>
      </c>
      <c r="E341" t="s">
        <v>5</v>
      </c>
    </row>
    <row r="342" spans="1:5" hidden="1" x14ac:dyDescent="0.3">
      <c r="A342">
        <v>197</v>
      </c>
      <c r="B342">
        <v>46101</v>
      </c>
      <c r="C342" t="s">
        <v>396</v>
      </c>
      <c r="D342">
        <v>30000</v>
      </c>
      <c r="E342" t="s">
        <v>5</v>
      </c>
    </row>
    <row r="343" spans="1:5" hidden="1" x14ac:dyDescent="0.3">
      <c r="A343">
        <v>197</v>
      </c>
      <c r="B343">
        <v>46118</v>
      </c>
      <c r="C343" t="s">
        <v>397</v>
      </c>
      <c r="D343">
        <v>540</v>
      </c>
      <c r="E343" t="s">
        <v>5</v>
      </c>
    </row>
    <row r="344" spans="1:5" hidden="1" x14ac:dyDescent="0.3">
      <c r="A344">
        <v>197</v>
      </c>
      <c r="B344">
        <v>46121</v>
      </c>
      <c r="C344" t="s">
        <v>398</v>
      </c>
      <c r="D344">
        <v>40000</v>
      </c>
      <c r="E344" t="s">
        <v>5</v>
      </c>
    </row>
    <row r="345" spans="1:5" hidden="1" x14ac:dyDescent="0.3">
      <c r="A345">
        <v>197</v>
      </c>
      <c r="B345">
        <v>46128</v>
      </c>
      <c r="C345" t="s">
        <v>399</v>
      </c>
      <c r="D345">
        <v>660</v>
      </c>
      <c r="E345" t="s">
        <v>5</v>
      </c>
    </row>
    <row r="346" spans="1:5" hidden="1" x14ac:dyDescent="0.3">
      <c r="A346">
        <v>197</v>
      </c>
      <c r="B346">
        <v>46135</v>
      </c>
      <c r="C346" t="s">
        <v>400</v>
      </c>
      <c r="D346">
        <v>480</v>
      </c>
      <c r="E346" t="s">
        <v>5</v>
      </c>
    </row>
    <row r="347" spans="1:5" hidden="1" x14ac:dyDescent="0.3">
      <c r="A347">
        <v>197</v>
      </c>
      <c r="B347">
        <v>46140</v>
      </c>
      <c r="C347" t="s">
        <v>401</v>
      </c>
      <c r="D347">
        <v>40000</v>
      </c>
      <c r="E347" t="s">
        <v>5</v>
      </c>
    </row>
    <row r="348" spans="1:5" hidden="1" x14ac:dyDescent="0.3">
      <c r="A348" t="s">
        <v>78</v>
      </c>
      <c r="B348">
        <v>45299</v>
      </c>
      <c r="C348" t="s">
        <v>402</v>
      </c>
      <c r="D348">
        <v>1000</v>
      </c>
      <c r="E348" t="s">
        <v>5</v>
      </c>
    </row>
    <row r="349" spans="1:5" hidden="1" x14ac:dyDescent="0.3">
      <c r="A349">
        <v>640</v>
      </c>
      <c r="B349">
        <v>45404</v>
      </c>
      <c r="C349" t="s">
        <v>403</v>
      </c>
      <c r="D349">
        <v>720</v>
      </c>
      <c r="E349" t="s">
        <v>5</v>
      </c>
    </row>
    <row r="350" spans="1:5" hidden="1" x14ac:dyDescent="0.3">
      <c r="A350">
        <v>640</v>
      </c>
      <c r="B350">
        <v>45622</v>
      </c>
      <c r="C350" t="s">
        <v>404</v>
      </c>
      <c r="D350">
        <v>360</v>
      </c>
      <c r="E350" t="s">
        <v>5</v>
      </c>
    </row>
    <row r="351" spans="1:5" hidden="1" x14ac:dyDescent="0.3">
      <c r="A351">
        <v>640</v>
      </c>
      <c r="B351">
        <v>45854</v>
      </c>
      <c r="C351" t="s">
        <v>405</v>
      </c>
      <c r="D351">
        <v>360</v>
      </c>
      <c r="E351" t="s">
        <v>5</v>
      </c>
    </row>
    <row r="352" spans="1:5" hidden="1" x14ac:dyDescent="0.3">
      <c r="A352">
        <v>640</v>
      </c>
      <c r="B352">
        <v>45862</v>
      </c>
      <c r="C352" t="s">
        <v>406</v>
      </c>
      <c r="D352">
        <v>180</v>
      </c>
      <c r="E352" t="s">
        <v>5</v>
      </c>
    </row>
    <row r="353" spans="1:5" hidden="1" x14ac:dyDescent="0.3">
      <c r="A353">
        <v>640</v>
      </c>
      <c r="B353">
        <v>46129</v>
      </c>
      <c r="C353" t="s">
        <v>407</v>
      </c>
      <c r="D353">
        <v>240</v>
      </c>
      <c r="E353" t="s">
        <v>5</v>
      </c>
    </row>
    <row r="354" spans="1:5" hidden="1" x14ac:dyDescent="0.3">
      <c r="A354">
        <v>2001</v>
      </c>
      <c r="B354">
        <v>45888</v>
      </c>
      <c r="C354" t="s">
        <v>408</v>
      </c>
      <c r="D354">
        <v>2860</v>
      </c>
    </row>
  </sheetData>
  <mergeCells count="12">
    <mergeCell ref="D8:E8"/>
    <mergeCell ref="B2:M2"/>
    <mergeCell ref="D5:E7"/>
    <mergeCell ref="B3:M3"/>
    <mergeCell ref="H5:I7"/>
    <mergeCell ref="J5:K7"/>
    <mergeCell ref="B5:C7"/>
    <mergeCell ref="F5:G7"/>
    <mergeCell ref="J8:K8"/>
    <mergeCell ref="H8:I8"/>
    <mergeCell ref="B8:C8"/>
    <mergeCell ref="F8:G8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1"/>
  <dimension ref="A1:AC120"/>
  <sheetViews>
    <sheetView zoomScale="80" zoomScaleNormal="80" workbookViewId="0">
      <selection activeCell="M24" sqref="M24"/>
    </sheetView>
  </sheetViews>
  <sheetFormatPr defaultRowHeight="14.4" x14ac:dyDescent="0.3"/>
  <sheetData>
    <row r="1" spans="1:29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</row>
    <row r="2" spans="1:29" x14ac:dyDescent="0.3">
      <c r="A2" s="33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</row>
    <row r="3" spans="1:29" x14ac:dyDescent="0.3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</row>
    <row r="4" spans="1:29" x14ac:dyDescent="0.3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</row>
    <row r="5" spans="1:29" x14ac:dyDescent="0.3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</row>
    <row r="6" spans="1:29" x14ac:dyDescent="0.3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</row>
    <row r="7" spans="1:29" x14ac:dyDescent="0.3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</row>
    <row r="8" spans="1:29" x14ac:dyDescent="0.3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</row>
    <row r="9" spans="1:29" x14ac:dyDescent="0.3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</row>
    <row r="10" spans="1:29" x14ac:dyDescent="0.3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</row>
    <row r="11" spans="1:29" x14ac:dyDescent="0.3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</row>
    <row r="12" spans="1:29" x14ac:dyDescent="0.3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</row>
    <row r="13" spans="1:29" x14ac:dyDescent="0.3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</row>
    <row r="14" spans="1:29" x14ac:dyDescent="0.3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</row>
    <row r="15" spans="1:29" x14ac:dyDescent="0.3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</row>
    <row r="16" spans="1:29" x14ac:dyDescent="0.3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</row>
    <row r="17" spans="1:29" x14ac:dyDescent="0.3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</row>
    <row r="18" spans="1:29" x14ac:dyDescent="0.3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</row>
    <row r="19" spans="1:29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</row>
    <row r="20" spans="1:29" x14ac:dyDescent="0.3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</row>
    <row r="21" spans="1:29" x14ac:dyDescent="0.3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</row>
    <row r="22" spans="1:29" x14ac:dyDescent="0.3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</row>
    <row r="23" spans="1:29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</row>
    <row r="24" spans="1:29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</row>
    <row r="25" spans="1:29" x14ac:dyDescent="0.3">
      <c r="A25" s="33"/>
      <c r="B25" s="33"/>
      <c r="C25" s="33"/>
      <c r="D25" s="33"/>
      <c r="E25" s="33"/>
      <c r="F25" s="33" t="s">
        <v>409</v>
      </c>
      <c r="G25" s="33"/>
      <c r="H25" s="33"/>
      <c r="I25" s="33"/>
      <c r="J25" s="33"/>
      <c r="K25" s="33"/>
      <c r="L25" s="33"/>
      <c r="M25" s="33"/>
      <c r="N25" s="33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</row>
    <row r="26" spans="1:29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</row>
    <row r="27" spans="1:29" x14ac:dyDescent="0.3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</row>
    <row r="28" spans="1:29" x14ac:dyDescent="0.3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</row>
    <row r="29" spans="1:29" x14ac:dyDescent="0.3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</row>
    <row r="30" spans="1:29" x14ac:dyDescent="0.3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</row>
    <row r="31" spans="1:29" x14ac:dyDescent="0.3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</row>
    <row r="32" spans="1:29" x14ac:dyDescent="0.3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</row>
    <row r="33" spans="1:22" x14ac:dyDescent="0.3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</row>
    <row r="34" spans="1:22" x14ac:dyDescent="0.3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</row>
    <row r="35" spans="1:22" x14ac:dyDescent="0.3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</row>
    <row r="36" spans="1:22" x14ac:dyDescent="0.3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</row>
    <row r="37" spans="1:22" x14ac:dyDescent="0.3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</row>
    <row r="38" spans="1:22" x14ac:dyDescent="0.3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</row>
    <row r="39" spans="1:22" x14ac:dyDescent="0.3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</row>
    <row r="40" spans="1:22" x14ac:dyDescent="0.3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</row>
    <row r="41" spans="1:22" x14ac:dyDescent="0.3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</row>
    <row r="42" spans="1:22" x14ac:dyDescent="0.3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</row>
    <row r="43" spans="1:22" x14ac:dyDescent="0.3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</row>
    <row r="44" spans="1:22" x14ac:dyDescent="0.3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</row>
    <row r="45" spans="1:22" x14ac:dyDescent="0.3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</row>
    <row r="46" spans="1:22" x14ac:dyDescent="0.3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</row>
    <row r="47" spans="1:22" x14ac:dyDescent="0.3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</row>
    <row r="48" spans="1:22" x14ac:dyDescent="0.3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</row>
    <row r="49" spans="1:22" x14ac:dyDescent="0.3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</row>
    <row r="50" spans="1:22" x14ac:dyDescent="0.3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</row>
    <row r="51" spans="1:22" x14ac:dyDescent="0.3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</row>
    <row r="52" spans="1:22" x14ac:dyDescent="0.3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</row>
    <row r="53" spans="1:22" x14ac:dyDescent="0.3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</row>
    <row r="54" spans="1:22" x14ac:dyDescent="0.3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</row>
    <row r="55" spans="1:22" x14ac:dyDescent="0.3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</row>
    <row r="56" spans="1:22" x14ac:dyDescent="0.3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</row>
    <row r="57" spans="1:22" x14ac:dyDescent="0.3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</row>
    <row r="58" spans="1:22" x14ac:dyDescent="0.3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</row>
    <row r="59" spans="1:22" x14ac:dyDescent="0.3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</row>
    <row r="60" spans="1:22" x14ac:dyDescent="0.3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</row>
    <row r="61" spans="1:22" x14ac:dyDescent="0.3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</row>
    <row r="62" spans="1:22" x14ac:dyDescent="0.3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</row>
    <row r="63" spans="1:22" x14ac:dyDescent="0.3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</row>
    <row r="64" spans="1:22" x14ac:dyDescent="0.3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</row>
    <row r="65" spans="1:22" x14ac:dyDescent="0.3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</row>
    <row r="66" spans="1:22" x14ac:dyDescent="0.3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</row>
    <row r="67" spans="1:22" x14ac:dyDescent="0.3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</row>
    <row r="68" spans="1:22" x14ac:dyDescent="0.3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</row>
    <row r="69" spans="1:22" x14ac:dyDescent="0.3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</row>
    <row r="70" spans="1:22" x14ac:dyDescent="0.3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</row>
    <row r="71" spans="1:22" x14ac:dyDescent="0.3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</row>
    <row r="72" spans="1:22" x14ac:dyDescent="0.3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</row>
    <row r="73" spans="1:22" x14ac:dyDescent="0.3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</row>
    <row r="74" spans="1:22" x14ac:dyDescent="0.3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</row>
    <row r="75" spans="1:22" x14ac:dyDescent="0.3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</row>
    <row r="76" spans="1:22" x14ac:dyDescent="0.3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</row>
    <row r="77" spans="1:22" x14ac:dyDescent="0.3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</row>
    <row r="78" spans="1:22" x14ac:dyDescent="0.3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</row>
    <row r="79" spans="1:22" x14ac:dyDescent="0.3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</row>
    <row r="80" spans="1:22" x14ac:dyDescent="0.3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</row>
    <row r="81" spans="1:22" x14ac:dyDescent="0.3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</row>
    <row r="82" spans="1:22" x14ac:dyDescent="0.3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</row>
    <row r="83" spans="1:22" x14ac:dyDescent="0.3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</row>
    <row r="84" spans="1:22" x14ac:dyDescent="0.3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</row>
    <row r="85" spans="1:22" x14ac:dyDescent="0.3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</row>
    <row r="86" spans="1:22" x14ac:dyDescent="0.3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</row>
    <row r="87" spans="1:22" x14ac:dyDescent="0.3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</row>
    <row r="88" spans="1:22" x14ac:dyDescent="0.3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</row>
    <row r="89" spans="1:22" x14ac:dyDescent="0.3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</row>
    <row r="90" spans="1:22" x14ac:dyDescent="0.3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</row>
    <row r="91" spans="1:22" x14ac:dyDescent="0.3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</row>
    <row r="92" spans="1:22" x14ac:dyDescent="0.3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</row>
    <row r="93" spans="1:22" x14ac:dyDescent="0.3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</row>
    <row r="94" spans="1:22" x14ac:dyDescent="0.3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</row>
    <row r="95" spans="1:22" x14ac:dyDescent="0.3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</row>
    <row r="96" spans="1:22" x14ac:dyDescent="0.3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</row>
    <row r="97" spans="1:22" x14ac:dyDescent="0.3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</row>
    <row r="98" spans="1:22" x14ac:dyDescent="0.3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</row>
    <row r="99" spans="1:22" x14ac:dyDescent="0.3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</row>
    <row r="100" spans="1:22" x14ac:dyDescent="0.3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</row>
    <row r="101" spans="1:22" x14ac:dyDescent="0.3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</row>
    <row r="102" spans="1:22" x14ac:dyDescent="0.3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</row>
    <row r="103" spans="1:22" x14ac:dyDescent="0.3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</row>
    <row r="104" spans="1:22" x14ac:dyDescent="0.3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</row>
    <row r="105" spans="1:22" x14ac:dyDescent="0.3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</row>
    <row r="106" spans="1:22" x14ac:dyDescent="0.3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</row>
    <row r="107" spans="1:22" x14ac:dyDescent="0.3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</row>
    <row r="108" spans="1:22" x14ac:dyDescent="0.3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</row>
    <row r="109" spans="1:22" x14ac:dyDescent="0.3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</row>
    <row r="110" spans="1:22" x14ac:dyDescent="0.3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</row>
    <row r="111" spans="1:22" x14ac:dyDescent="0.3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</row>
    <row r="112" spans="1:22" x14ac:dyDescent="0.3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</row>
    <row r="113" spans="1:22" x14ac:dyDescent="0.3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</row>
    <row r="114" spans="1:22" x14ac:dyDescent="0.3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</row>
    <row r="115" spans="1:22" x14ac:dyDescent="0.3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</row>
    <row r="116" spans="1:22" x14ac:dyDescent="0.3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</row>
    <row r="117" spans="1:22" x14ac:dyDescent="0.3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</row>
    <row r="118" spans="1:22" x14ac:dyDescent="0.3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</row>
    <row r="119" spans="1:22" x14ac:dyDescent="0.3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</row>
    <row r="120" spans="1:22" x14ac:dyDescent="0.3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N30"/>
  <sheetViews>
    <sheetView workbookViewId="0">
      <selection activeCell="E4" sqref="E4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6.33203125" bestFit="1" customWidth="1"/>
    <col min="6" max="6" width="13.109375" bestFit="1" customWidth="1"/>
    <col min="7" max="7" width="13.88671875" bestFit="1" customWidth="1"/>
    <col min="8" max="8" width="13.5546875" bestFit="1" customWidth="1"/>
    <col min="9" max="9" width="16.33203125" bestFit="1" customWidth="1"/>
    <col min="10" max="10" width="16.33203125" customWidth="1"/>
    <col min="11" max="11" width="17" bestFit="1" customWidth="1"/>
  </cols>
  <sheetData>
    <row r="1" spans="1:14" ht="93.75" customHeight="1" x14ac:dyDescent="1.75">
      <c r="A1" s="241" t="s">
        <v>410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3"/>
    </row>
    <row r="2" spans="1:14" ht="33" customHeight="1" x14ac:dyDescent="0.3">
      <c r="A2" s="12" t="s">
        <v>1</v>
      </c>
      <c r="B2" s="12" t="s">
        <v>2</v>
      </c>
      <c r="C2" s="12" t="s">
        <v>90</v>
      </c>
      <c r="D2" s="13" t="s">
        <v>411</v>
      </c>
      <c r="E2" s="13" t="s">
        <v>412</v>
      </c>
      <c r="F2" s="13" t="s">
        <v>413</v>
      </c>
      <c r="G2" s="13" t="s">
        <v>414</v>
      </c>
      <c r="H2" s="13" t="s">
        <v>415</v>
      </c>
      <c r="I2" s="12" t="s">
        <v>416</v>
      </c>
      <c r="J2" s="12" t="s">
        <v>4</v>
      </c>
      <c r="K2" s="12" t="s">
        <v>417</v>
      </c>
      <c r="L2" s="11"/>
      <c r="M2" s="11"/>
      <c r="N2" s="11"/>
    </row>
    <row r="3" spans="1:14" ht="20.100000000000001" customHeight="1" x14ac:dyDescent="0.3">
      <c r="A3" s="14"/>
      <c r="B3" s="15"/>
      <c r="C3" s="15"/>
      <c r="D3" s="14"/>
      <c r="E3" s="15"/>
      <c r="F3" s="16"/>
      <c r="G3" s="16"/>
      <c r="H3" s="15"/>
      <c r="I3" s="15"/>
      <c r="J3" s="15" t="s">
        <v>5</v>
      </c>
      <c r="K3" s="15"/>
      <c r="L3" s="11"/>
      <c r="M3" s="11"/>
      <c r="N3" s="11"/>
    </row>
    <row r="4" spans="1:14" ht="20.100000000000001" customHeight="1" x14ac:dyDescent="0.3">
      <c r="A4" s="14"/>
      <c r="B4" s="15"/>
      <c r="C4" s="15"/>
      <c r="D4" s="14"/>
      <c r="E4" s="15"/>
      <c r="F4" s="16"/>
      <c r="G4" s="16"/>
      <c r="H4" s="15"/>
      <c r="I4" s="15"/>
      <c r="J4" s="15" t="s">
        <v>57</v>
      </c>
      <c r="K4" s="15"/>
      <c r="L4" s="11"/>
      <c r="M4" s="11"/>
      <c r="N4" s="11"/>
    </row>
    <row r="5" spans="1:14" ht="20.100000000000001" customHeight="1" x14ac:dyDescent="0.3">
      <c r="A5" s="15"/>
      <c r="B5" s="15"/>
      <c r="C5" s="15"/>
      <c r="D5" s="15"/>
      <c r="E5" s="15"/>
      <c r="F5" s="16"/>
      <c r="G5" s="16"/>
      <c r="H5" s="15"/>
      <c r="I5" s="15"/>
      <c r="J5" s="15" t="s">
        <v>58</v>
      </c>
      <c r="K5" s="15"/>
      <c r="L5" s="11"/>
      <c r="M5" s="11"/>
      <c r="N5" s="11"/>
    </row>
    <row r="6" spans="1:14" ht="20.100000000000001" customHeight="1" x14ac:dyDescent="0.3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1"/>
      <c r="M6" s="11"/>
      <c r="N6" s="11"/>
    </row>
    <row r="7" spans="1:14" ht="20.100000000000001" customHeight="1" x14ac:dyDescent="0.3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1"/>
      <c r="M7" s="11"/>
      <c r="N7" s="11"/>
    </row>
    <row r="8" spans="1:14" ht="20.100000000000001" customHeight="1" x14ac:dyDescent="0.3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1"/>
      <c r="M8" s="11"/>
      <c r="N8" s="11"/>
    </row>
    <row r="9" spans="1:14" ht="20.100000000000001" customHeight="1" x14ac:dyDescent="0.3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1"/>
      <c r="M9" s="11"/>
      <c r="N9" s="11"/>
    </row>
    <row r="10" spans="1:14" ht="20.100000000000001" customHeight="1" x14ac:dyDescent="0.3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1"/>
      <c r="M10" s="11"/>
      <c r="N10" s="11"/>
    </row>
    <row r="11" spans="1:14" ht="20.100000000000001" customHeight="1" x14ac:dyDescent="0.3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1"/>
      <c r="M11" s="11"/>
      <c r="N11" s="11"/>
    </row>
    <row r="12" spans="1:14" ht="20.100000000000001" customHeight="1" x14ac:dyDescent="0.3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1"/>
      <c r="M12" s="11"/>
      <c r="N12" s="11"/>
    </row>
    <row r="13" spans="1:14" ht="20.100000000000001" customHeight="1" x14ac:dyDescent="0.3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1"/>
      <c r="M13" s="11"/>
      <c r="N13" s="11"/>
    </row>
    <row r="14" spans="1:14" ht="20.100000000000001" customHeight="1" x14ac:dyDescent="0.3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1"/>
      <c r="M14" s="11"/>
      <c r="N14" s="11"/>
    </row>
    <row r="15" spans="1:14" ht="20.100000000000001" customHeight="1" x14ac:dyDescent="0.3">
      <c r="A15" s="17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1"/>
      <c r="M15" s="11"/>
      <c r="N15" s="11"/>
    </row>
    <row r="16" spans="1:14" ht="20.100000000000001" customHeight="1" x14ac:dyDescent="0.3">
      <c r="A16" s="17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1"/>
      <c r="M16" s="11"/>
      <c r="N16" s="11"/>
    </row>
    <row r="17" spans="1:14" ht="20.100000000000001" customHeight="1" x14ac:dyDescent="0.3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1"/>
      <c r="M17" s="11"/>
      <c r="N17" s="11"/>
    </row>
    <row r="18" spans="1:14" ht="20.100000000000001" customHeight="1" x14ac:dyDescent="0.3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1"/>
      <c r="M18" s="11"/>
      <c r="N18" s="11"/>
    </row>
    <row r="19" spans="1:14" ht="20.100000000000001" customHeight="1" x14ac:dyDescent="0.3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1"/>
      <c r="M19" s="11"/>
      <c r="N19" s="11"/>
    </row>
    <row r="20" spans="1:14" ht="20.100000000000001" customHeight="1" x14ac:dyDescent="0.3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1"/>
      <c r="M20" s="11"/>
      <c r="N20" s="11"/>
    </row>
    <row r="21" spans="1:14" ht="20.100000000000001" customHeight="1" x14ac:dyDescent="0.3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1"/>
      <c r="M21" s="11"/>
      <c r="N21" s="11"/>
    </row>
    <row r="22" spans="1:14" ht="20.100000000000001" customHeight="1" x14ac:dyDescent="0.3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1"/>
      <c r="M22" s="11"/>
      <c r="N22" s="11"/>
    </row>
    <row r="23" spans="1:14" ht="20.100000000000001" customHeight="1" x14ac:dyDescent="0.3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1"/>
      <c r="M23" s="11"/>
      <c r="N23" s="11"/>
    </row>
    <row r="24" spans="1:14" ht="20.100000000000001" customHeight="1" x14ac:dyDescent="0.3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1"/>
      <c r="M24" s="11"/>
      <c r="N24" s="11"/>
    </row>
    <row r="25" spans="1:14" ht="20.100000000000001" customHeight="1" x14ac:dyDescent="0.3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1"/>
      <c r="M25" s="11"/>
      <c r="N25" s="11"/>
    </row>
    <row r="26" spans="1:14" ht="20.100000000000001" customHeight="1" x14ac:dyDescent="0.3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1"/>
      <c r="M26" s="11"/>
      <c r="N26" s="11"/>
    </row>
    <row r="27" spans="1:14" ht="20.100000000000001" customHeight="1" x14ac:dyDescent="0.3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1"/>
      <c r="M27" s="11"/>
      <c r="N27" s="11"/>
    </row>
    <row r="28" spans="1:14" ht="20.100000000000001" customHeight="1" x14ac:dyDescent="0.3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1"/>
      <c r="M28" s="11"/>
      <c r="N28" s="11"/>
    </row>
    <row r="29" spans="1:14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</row>
    <row r="30" spans="1:14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</row>
  </sheetData>
  <mergeCells count="1">
    <mergeCell ref="A1:N1"/>
  </mergeCells>
  <conditionalFormatting sqref="J3:J28">
    <cfRule type="containsText" dxfId="357" priority="1" operator="containsText" text="Reprovado">
      <formula>NOT(ISERROR(SEARCH("Reprovado",J3)))</formula>
    </cfRule>
    <cfRule type="containsText" dxfId="356" priority="2" operator="containsText" text="Em andamento">
      <formula>NOT(ISERROR(SEARCH("Em andamento",J3)))</formula>
    </cfRule>
    <cfRule type="containsText" dxfId="355" priority="3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M28"/>
  <sheetViews>
    <sheetView workbookViewId="0">
      <selection sqref="A1:M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21.109375" bestFit="1" customWidth="1"/>
    <col min="6" max="6" width="23" customWidth="1"/>
    <col min="7" max="7" width="25.5546875" bestFit="1" customWidth="1"/>
    <col min="8" max="8" width="16.88671875" bestFit="1" customWidth="1"/>
    <col min="9" max="9" width="22.44140625" customWidth="1"/>
    <col min="10" max="10" width="22.6640625" customWidth="1"/>
    <col min="11" max="11" width="16.33203125" bestFit="1" customWidth="1"/>
    <col min="12" max="12" width="16.33203125" customWidth="1"/>
    <col min="13" max="13" width="17" bestFit="1" customWidth="1"/>
  </cols>
  <sheetData>
    <row r="1" spans="1:13" ht="93.75" customHeight="1" x14ac:dyDescent="1.75">
      <c r="A1" s="241" t="s">
        <v>418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3"/>
    </row>
    <row r="2" spans="1:13" ht="40.5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420</v>
      </c>
      <c r="F2" s="13" t="s">
        <v>421</v>
      </c>
      <c r="G2" s="13" t="s">
        <v>422</v>
      </c>
      <c r="H2" s="13" t="s">
        <v>423</v>
      </c>
      <c r="I2" s="13" t="s">
        <v>424</v>
      </c>
      <c r="J2" s="13" t="s">
        <v>425</v>
      </c>
      <c r="K2" s="12" t="s">
        <v>416</v>
      </c>
      <c r="L2" s="12" t="s">
        <v>4</v>
      </c>
      <c r="M2" s="12" t="s">
        <v>417</v>
      </c>
    </row>
    <row r="3" spans="1:13" ht="20.100000000000001" customHeight="1" x14ac:dyDescent="0.3">
      <c r="A3" s="14"/>
      <c r="B3" s="15"/>
      <c r="C3" s="15"/>
      <c r="D3" s="14"/>
      <c r="E3" s="15"/>
      <c r="F3" s="16"/>
      <c r="G3" s="16"/>
      <c r="H3" s="15"/>
      <c r="I3" s="15"/>
      <c r="J3" s="15"/>
      <c r="K3" s="15"/>
      <c r="L3" s="15"/>
      <c r="M3" s="15"/>
    </row>
    <row r="4" spans="1:13" ht="20.100000000000001" customHeight="1" x14ac:dyDescent="0.3">
      <c r="A4" s="14"/>
      <c r="B4" s="15"/>
      <c r="C4" s="15"/>
      <c r="D4" s="14"/>
      <c r="E4" s="15"/>
      <c r="F4" s="16"/>
      <c r="G4" s="16"/>
      <c r="H4" s="15"/>
      <c r="I4" s="15"/>
      <c r="J4" s="15"/>
      <c r="K4" s="15"/>
      <c r="L4" s="15"/>
      <c r="M4" s="15"/>
    </row>
    <row r="5" spans="1:13" ht="20.100000000000001" customHeight="1" x14ac:dyDescent="0.3">
      <c r="A5" s="19"/>
      <c r="B5" s="20"/>
      <c r="C5" s="20"/>
      <c r="D5" s="19"/>
      <c r="E5" s="20"/>
      <c r="F5" s="21"/>
      <c r="G5" s="16"/>
      <c r="H5" s="20"/>
      <c r="I5" s="20"/>
      <c r="J5" s="20"/>
      <c r="K5" s="20"/>
      <c r="L5" s="20"/>
      <c r="M5" s="20"/>
    </row>
    <row r="6" spans="1:13" ht="20.100000000000001" customHeight="1" x14ac:dyDescent="0.3">
      <c r="A6" s="19"/>
      <c r="B6" s="20"/>
      <c r="C6" s="20"/>
      <c r="D6" s="19"/>
      <c r="E6" s="20"/>
      <c r="F6" s="21"/>
      <c r="G6" s="16"/>
      <c r="H6" s="20"/>
      <c r="I6" s="20"/>
      <c r="J6" s="20"/>
      <c r="K6" s="20"/>
      <c r="L6" s="20"/>
      <c r="M6" s="20"/>
    </row>
    <row r="7" spans="1:13" ht="20.100000000000001" customHeight="1" x14ac:dyDescent="0.3">
      <c r="A7" s="17"/>
      <c r="B7" s="17"/>
      <c r="C7" s="17"/>
      <c r="D7" s="17"/>
      <c r="E7" s="17"/>
      <c r="F7" s="17"/>
      <c r="G7" s="17"/>
      <c r="H7" s="11"/>
      <c r="I7" s="11"/>
      <c r="J7" s="17"/>
      <c r="K7" s="17"/>
      <c r="L7" s="17"/>
      <c r="M7" s="17"/>
    </row>
    <row r="8" spans="1:13" ht="20.100000000000001" customHeight="1" x14ac:dyDescent="0.3">
      <c r="A8" s="17"/>
      <c r="B8" s="17"/>
      <c r="C8" s="17"/>
      <c r="D8" s="17"/>
      <c r="E8" s="17"/>
      <c r="F8" s="17"/>
      <c r="G8" s="17"/>
      <c r="H8" s="11"/>
      <c r="I8" s="11"/>
      <c r="J8" s="17"/>
      <c r="K8" s="17"/>
      <c r="L8" s="17"/>
      <c r="M8" s="17"/>
    </row>
    <row r="9" spans="1:13" ht="20.100000000000001" customHeight="1" x14ac:dyDescent="0.3">
      <c r="A9" s="17"/>
      <c r="B9" s="17"/>
      <c r="C9" s="17"/>
      <c r="D9" s="17"/>
      <c r="E9" s="17"/>
      <c r="F9" s="17"/>
      <c r="G9" s="17"/>
      <c r="H9" s="11"/>
      <c r="I9" s="11"/>
      <c r="J9" s="17"/>
      <c r="K9" s="17"/>
      <c r="L9" s="17"/>
      <c r="M9" s="17"/>
    </row>
    <row r="10" spans="1:13" ht="20.100000000000001" customHeight="1" x14ac:dyDescent="0.3">
      <c r="A10" s="17"/>
      <c r="B10" s="17"/>
      <c r="C10" s="17"/>
      <c r="D10" s="17"/>
      <c r="E10" s="17"/>
      <c r="F10" s="17"/>
      <c r="G10" s="17"/>
      <c r="H10" s="11"/>
      <c r="I10" s="11"/>
      <c r="J10" s="17"/>
      <c r="K10" s="17"/>
      <c r="L10" s="17"/>
      <c r="M10" s="17"/>
    </row>
    <row r="11" spans="1:13" ht="20.100000000000001" customHeight="1" x14ac:dyDescent="0.3">
      <c r="A11" s="17"/>
      <c r="B11" s="17"/>
      <c r="C11" s="17"/>
      <c r="D11" s="17"/>
      <c r="E11" s="17"/>
      <c r="F11" s="17"/>
      <c r="G11" s="17"/>
      <c r="H11" s="11"/>
      <c r="I11" s="11"/>
      <c r="J11" s="17"/>
      <c r="K11" s="17"/>
      <c r="L11" s="17"/>
      <c r="M11" s="17"/>
    </row>
    <row r="12" spans="1:13" ht="20.100000000000001" customHeight="1" x14ac:dyDescent="0.3">
      <c r="A12" s="17"/>
      <c r="B12" s="17"/>
      <c r="C12" s="17"/>
      <c r="D12" s="17"/>
      <c r="E12" s="17"/>
      <c r="F12" s="17"/>
      <c r="G12" s="17"/>
      <c r="H12" s="11"/>
      <c r="I12" s="11"/>
      <c r="J12" s="17"/>
      <c r="K12" s="17"/>
      <c r="L12" s="17"/>
      <c r="M12" s="17"/>
    </row>
    <row r="13" spans="1:13" ht="20.100000000000001" customHeight="1" x14ac:dyDescent="0.3">
      <c r="A13" s="17"/>
      <c r="B13" s="17"/>
      <c r="C13" s="17"/>
      <c r="D13" s="17"/>
      <c r="E13" s="17"/>
      <c r="F13" s="17"/>
      <c r="G13" s="17"/>
      <c r="H13" s="11"/>
      <c r="I13" s="11"/>
      <c r="J13" s="17"/>
      <c r="K13" s="17"/>
      <c r="L13" s="17"/>
      <c r="M13" s="17"/>
    </row>
    <row r="14" spans="1:13" ht="20.100000000000001" customHeight="1" x14ac:dyDescent="0.3">
      <c r="A14" s="17"/>
      <c r="B14" s="17"/>
      <c r="C14" s="17"/>
      <c r="D14" s="17"/>
      <c r="E14" s="17"/>
      <c r="F14" s="17"/>
      <c r="G14" s="17"/>
      <c r="H14" s="11"/>
      <c r="I14" s="11"/>
      <c r="J14" s="17"/>
      <c r="K14" s="17"/>
      <c r="L14" s="17"/>
      <c r="M14" s="17"/>
    </row>
    <row r="15" spans="1:13" ht="20.100000000000001" customHeight="1" x14ac:dyDescent="0.3">
      <c r="A15" s="17"/>
      <c r="B15" s="17"/>
      <c r="C15" s="17"/>
      <c r="D15" s="17"/>
      <c r="E15" s="17"/>
      <c r="F15" s="17"/>
      <c r="G15" s="17"/>
      <c r="H15" s="11"/>
      <c r="I15" s="11"/>
      <c r="J15" s="17"/>
      <c r="K15" s="17"/>
      <c r="L15" s="17"/>
      <c r="M15" s="17"/>
    </row>
    <row r="16" spans="1:13" ht="20.100000000000001" customHeight="1" x14ac:dyDescent="0.3">
      <c r="A16" s="17"/>
      <c r="B16" s="17"/>
      <c r="C16" s="17"/>
      <c r="D16" s="17"/>
      <c r="E16" s="17"/>
      <c r="F16" s="17"/>
      <c r="G16" s="17"/>
      <c r="H16" s="11"/>
      <c r="I16" s="11"/>
      <c r="J16" s="17"/>
      <c r="K16" s="17"/>
      <c r="L16" s="17"/>
      <c r="M16" s="17"/>
    </row>
    <row r="17" spans="1:13" ht="20.100000000000001" customHeight="1" x14ac:dyDescent="0.3">
      <c r="A17" s="17"/>
      <c r="B17" s="17"/>
      <c r="C17" s="17"/>
      <c r="D17" s="17"/>
      <c r="E17" s="17"/>
      <c r="F17" s="17"/>
      <c r="G17" s="17"/>
      <c r="H17" s="11"/>
      <c r="I17" s="11"/>
      <c r="J17" s="17"/>
      <c r="K17" s="17"/>
      <c r="L17" s="17"/>
      <c r="M17" s="17"/>
    </row>
    <row r="18" spans="1:13" ht="20.100000000000001" customHeight="1" x14ac:dyDescent="0.3">
      <c r="A18" s="17"/>
      <c r="B18" s="17"/>
      <c r="C18" s="17"/>
      <c r="D18" s="17"/>
      <c r="E18" s="17"/>
      <c r="F18" s="17"/>
      <c r="G18" s="17"/>
      <c r="H18" s="11"/>
      <c r="I18" s="11"/>
      <c r="J18" s="17"/>
      <c r="K18" s="17"/>
      <c r="L18" s="17"/>
      <c r="M18" s="17"/>
    </row>
    <row r="19" spans="1:13" ht="20.100000000000001" customHeight="1" x14ac:dyDescent="0.3">
      <c r="A19" s="17"/>
      <c r="B19" s="17"/>
      <c r="C19" s="17"/>
      <c r="D19" s="17"/>
      <c r="E19" s="17"/>
      <c r="F19" s="17"/>
      <c r="G19" s="17"/>
      <c r="H19" s="11"/>
      <c r="I19" s="11"/>
      <c r="J19" s="17"/>
      <c r="K19" s="17"/>
      <c r="L19" s="17"/>
      <c r="M19" s="17"/>
    </row>
    <row r="20" spans="1:13" ht="20.100000000000001" customHeight="1" x14ac:dyDescent="0.3">
      <c r="A20" s="17"/>
      <c r="B20" s="17"/>
      <c r="C20" s="17"/>
      <c r="D20" s="17"/>
      <c r="E20" s="17"/>
      <c r="F20" s="17"/>
      <c r="G20" s="17"/>
      <c r="H20" s="11"/>
      <c r="I20" s="11"/>
      <c r="J20" s="17"/>
      <c r="K20" s="17"/>
      <c r="L20" s="17"/>
      <c r="M20" s="17"/>
    </row>
    <row r="21" spans="1:13" ht="20.100000000000001" customHeight="1" x14ac:dyDescent="0.3">
      <c r="A21" s="17"/>
      <c r="B21" s="17"/>
      <c r="C21" s="17"/>
      <c r="D21" s="17"/>
      <c r="E21" s="17"/>
      <c r="F21" s="17"/>
      <c r="G21" s="17"/>
      <c r="H21" s="11"/>
      <c r="I21" s="11"/>
      <c r="J21" s="17"/>
      <c r="K21" s="17"/>
      <c r="L21" s="17"/>
      <c r="M21" s="17"/>
    </row>
    <row r="22" spans="1:13" ht="20.100000000000001" customHeight="1" x14ac:dyDescent="0.3">
      <c r="A22" s="17"/>
      <c r="B22" s="17"/>
      <c r="C22" s="17"/>
      <c r="D22" s="17"/>
      <c r="E22" s="17"/>
      <c r="F22" s="17"/>
      <c r="G22" s="17"/>
      <c r="H22" s="11"/>
      <c r="I22" s="11"/>
      <c r="J22" s="17"/>
      <c r="K22" s="17"/>
      <c r="L22" s="17"/>
      <c r="M22" s="17"/>
    </row>
    <row r="23" spans="1:13" ht="20.100000000000001" customHeight="1" x14ac:dyDescent="0.3">
      <c r="A23" s="17"/>
      <c r="B23" s="17"/>
      <c r="C23" s="17"/>
      <c r="D23" s="17"/>
      <c r="E23" s="17"/>
      <c r="F23" s="17"/>
      <c r="G23" s="17"/>
      <c r="H23" s="11"/>
      <c r="I23" s="11"/>
      <c r="J23" s="17"/>
      <c r="K23" s="17"/>
      <c r="L23" s="17"/>
      <c r="M23" s="17"/>
    </row>
    <row r="24" spans="1:13" ht="20.100000000000001" customHeight="1" x14ac:dyDescent="0.3">
      <c r="A24" s="17"/>
      <c r="B24" s="17"/>
      <c r="C24" s="17"/>
      <c r="D24" s="17"/>
      <c r="E24" s="17"/>
      <c r="F24" s="17"/>
      <c r="G24" s="17"/>
      <c r="H24" s="11"/>
      <c r="I24" s="11"/>
      <c r="J24" s="17"/>
      <c r="K24" s="17"/>
      <c r="L24" s="17"/>
      <c r="M24" s="17"/>
    </row>
    <row r="25" spans="1:13" ht="20.100000000000001" customHeight="1" x14ac:dyDescent="0.3">
      <c r="A25" s="17"/>
      <c r="B25" s="17"/>
      <c r="C25" s="17"/>
      <c r="D25" s="17"/>
      <c r="E25" s="17"/>
      <c r="F25" s="17"/>
      <c r="G25" s="17"/>
      <c r="H25" s="11"/>
      <c r="I25" s="11"/>
      <c r="J25" s="17"/>
      <c r="K25" s="17"/>
      <c r="L25" s="17"/>
      <c r="M25" s="17"/>
    </row>
    <row r="26" spans="1:13" ht="20.100000000000001" customHeight="1" x14ac:dyDescent="0.3">
      <c r="A26" s="17"/>
      <c r="B26" s="17"/>
      <c r="C26" s="17"/>
      <c r="D26" s="17"/>
      <c r="E26" s="17"/>
      <c r="F26" s="17"/>
      <c r="G26" s="17"/>
      <c r="H26" s="11"/>
      <c r="I26" s="11"/>
      <c r="J26" s="17"/>
      <c r="K26" s="17"/>
      <c r="L26" s="17"/>
      <c r="M26" s="17"/>
    </row>
    <row r="27" spans="1:13" ht="20.100000000000001" customHeight="1" x14ac:dyDescent="0.3">
      <c r="A27" s="17"/>
      <c r="B27" s="17"/>
      <c r="C27" s="17"/>
      <c r="D27" s="17"/>
      <c r="E27" s="17"/>
      <c r="F27" s="17"/>
      <c r="G27" s="17"/>
      <c r="H27" s="11"/>
      <c r="I27" s="11"/>
      <c r="J27" s="17"/>
      <c r="K27" s="17"/>
      <c r="L27" s="17"/>
      <c r="M27" s="17"/>
    </row>
    <row r="28" spans="1:13" ht="20.100000000000001" customHeight="1" x14ac:dyDescent="0.3">
      <c r="A28" s="17"/>
      <c r="B28" s="17"/>
      <c r="C28" s="17"/>
      <c r="D28" s="17"/>
      <c r="E28" s="17"/>
      <c r="F28" s="17"/>
      <c r="G28" s="17"/>
      <c r="H28" s="11"/>
      <c r="I28" s="11"/>
      <c r="J28" s="17"/>
      <c r="K28" s="17"/>
      <c r="L28" s="17"/>
      <c r="M28" s="17"/>
    </row>
  </sheetData>
  <mergeCells count="1">
    <mergeCell ref="A1:M1"/>
  </mergeCells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/>
  <dimension ref="A1:S31"/>
  <sheetViews>
    <sheetView workbookViewId="0">
      <selection activeCell="D5" sqref="D5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21.109375" bestFit="1" customWidth="1"/>
    <col min="6" max="6" width="21.33203125" bestFit="1" customWidth="1"/>
    <col min="7" max="7" width="25.5546875" bestFit="1" customWidth="1"/>
    <col min="8" max="8" width="17.6640625" bestFit="1" customWidth="1"/>
    <col min="9" max="9" width="17.6640625" customWidth="1"/>
    <col min="10" max="10" width="15.33203125" bestFit="1" customWidth="1"/>
    <col min="11" max="11" width="23.109375" bestFit="1" customWidth="1"/>
    <col min="12" max="12" width="16.33203125" bestFit="1" customWidth="1"/>
    <col min="13" max="13" width="16.33203125" customWidth="1"/>
    <col min="14" max="14" width="17" bestFit="1" customWidth="1"/>
  </cols>
  <sheetData>
    <row r="1" spans="1:19" ht="93.75" customHeight="1" x14ac:dyDescent="1.75">
      <c r="A1" s="241" t="s">
        <v>426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3"/>
      <c r="O1" s="11"/>
      <c r="P1" s="11"/>
      <c r="Q1" s="11"/>
      <c r="R1" s="11"/>
      <c r="S1" s="11"/>
    </row>
    <row r="2" spans="1:19" ht="51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420</v>
      </c>
      <c r="F2" s="18" t="s">
        <v>421</v>
      </c>
      <c r="G2" s="18" t="s">
        <v>422</v>
      </c>
      <c r="H2" s="18" t="s">
        <v>423</v>
      </c>
      <c r="I2" s="18" t="s">
        <v>427</v>
      </c>
      <c r="J2" s="18" t="s">
        <v>424</v>
      </c>
      <c r="K2" s="18" t="s">
        <v>425</v>
      </c>
      <c r="L2" s="17" t="s">
        <v>416</v>
      </c>
      <c r="M2" s="17" t="s">
        <v>4</v>
      </c>
      <c r="N2" s="17" t="s">
        <v>417</v>
      </c>
      <c r="O2" s="11"/>
      <c r="P2" s="11"/>
      <c r="Q2" s="11"/>
      <c r="R2" s="11"/>
      <c r="S2" s="11"/>
    </row>
    <row r="3" spans="1:19" ht="20.100000000000001" customHeight="1" x14ac:dyDescent="0.3">
      <c r="A3" s="14">
        <v>44985</v>
      </c>
      <c r="B3" s="15" t="s">
        <v>101</v>
      </c>
      <c r="C3" s="15" t="s">
        <v>102</v>
      </c>
      <c r="D3" s="14">
        <v>45166</v>
      </c>
      <c r="E3" s="15" t="s">
        <v>428</v>
      </c>
      <c r="F3" s="16" t="s">
        <v>429</v>
      </c>
      <c r="G3" s="15" t="s">
        <v>430</v>
      </c>
      <c r="H3" s="15">
        <v>1</v>
      </c>
      <c r="I3" s="15">
        <v>7.3</v>
      </c>
      <c r="J3" s="15" t="s">
        <v>431</v>
      </c>
      <c r="K3" s="15" t="s">
        <v>431</v>
      </c>
      <c r="L3" s="15" t="s">
        <v>102</v>
      </c>
      <c r="M3" s="15" t="s">
        <v>5</v>
      </c>
      <c r="N3" s="15" t="s">
        <v>432</v>
      </c>
      <c r="O3" s="11"/>
      <c r="P3" s="11"/>
      <c r="Q3" s="11"/>
      <c r="R3" s="11"/>
      <c r="S3" s="11"/>
    </row>
    <row r="4" spans="1:19" ht="20.100000000000001" customHeight="1" x14ac:dyDescent="0.3">
      <c r="A4" s="14">
        <v>44988</v>
      </c>
      <c r="B4" s="15" t="s">
        <v>103</v>
      </c>
      <c r="C4" s="15">
        <v>1000</v>
      </c>
      <c r="D4" s="14">
        <v>45141</v>
      </c>
      <c r="E4" s="15" t="s">
        <v>428</v>
      </c>
      <c r="F4" s="16" t="s">
        <v>429</v>
      </c>
      <c r="G4" s="15" t="s">
        <v>430</v>
      </c>
      <c r="H4" s="15">
        <v>1</v>
      </c>
      <c r="I4" s="15">
        <v>6.7</v>
      </c>
      <c r="J4" s="15" t="s">
        <v>431</v>
      </c>
      <c r="K4" s="16" t="s">
        <v>431</v>
      </c>
      <c r="L4" s="18" t="s">
        <v>102</v>
      </c>
      <c r="M4" s="18" t="s">
        <v>104</v>
      </c>
      <c r="N4" s="15" t="s">
        <v>432</v>
      </c>
      <c r="O4" s="11"/>
      <c r="P4" s="11"/>
      <c r="Q4" s="11"/>
      <c r="R4" s="11"/>
      <c r="S4" s="11"/>
    </row>
    <row r="5" spans="1:19" ht="20.100000000000001" customHeight="1" x14ac:dyDescent="0.3">
      <c r="A5" s="19">
        <v>45016</v>
      </c>
      <c r="B5" s="20" t="s">
        <v>105</v>
      </c>
      <c r="C5" s="20">
        <v>3000</v>
      </c>
      <c r="D5" s="19">
        <v>45382</v>
      </c>
      <c r="E5" s="20" t="s">
        <v>428</v>
      </c>
      <c r="F5" s="21" t="s">
        <v>429</v>
      </c>
      <c r="G5" s="20" t="s">
        <v>430</v>
      </c>
      <c r="H5" s="20">
        <v>1</v>
      </c>
      <c r="I5" s="15">
        <v>7.89</v>
      </c>
      <c r="J5" s="20" t="s">
        <v>431</v>
      </c>
      <c r="K5" s="20" t="s">
        <v>431</v>
      </c>
      <c r="L5" s="20" t="s">
        <v>102</v>
      </c>
      <c r="M5" s="15" t="s">
        <v>5</v>
      </c>
      <c r="N5" s="20" t="s">
        <v>432</v>
      </c>
      <c r="O5" s="11"/>
      <c r="P5" s="11"/>
      <c r="Q5" s="11"/>
      <c r="R5" s="11"/>
      <c r="S5" s="11"/>
    </row>
    <row r="6" spans="1:19" ht="20.100000000000001" customHeight="1" x14ac:dyDescent="0.3">
      <c r="A6" s="22"/>
      <c r="B6" s="17"/>
      <c r="C6" s="17"/>
      <c r="D6" s="22"/>
      <c r="E6" s="17"/>
      <c r="F6" s="17"/>
      <c r="G6" s="11"/>
      <c r="H6" s="11"/>
      <c r="I6" s="11"/>
      <c r="J6" s="17"/>
      <c r="K6" s="17"/>
      <c r="L6" s="17"/>
      <c r="M6" s="17"/>
      <c r="N6" s="17"/>
      <c r="O6" s="11"/>
      <c r="P6" s="11"/>
      <c r="Q6" s="11"/>
      <c r="R6" s="11"/>
      <c r="S6" s="11"/>
    </row>
    <row r="7" spans="1:19" ht="20.100000000000001" customHeight="1" x14ac:dyDescent="0.3">
      <c r="A7" s="22"/>
      <c r="B7" s="17"/>
      <c r="C7" s="17"/>
      <c r="D7" s="22"/>
      <c r="E7" s="17"/>
      <c r="F7" s="17"/>
      <c r="G7" s="11"/>
      <c r="H7" s="11"/>
      <c r="I7" s="11"/>
      <c r="J7" s="17"/>
      <c r="K7" s="17"/>
      <c r="L7" s="17"/>
      <c r="M7" s="17"/>
      <c r="N7" s="17"/>
      <c r="O7" s="11"/>
      <c r="P7" s="11"/>
      <c r="Q7" s="11"/>
      <c r="R7" s="11"/>
      <c r="S7" s="11"/>
    </row>
    <row r="8" spans="1:19" ht="20.100000000000001" customHeight="1" x14ac:dyDescent="0.3">
      <c r="A8" s="22"/>
      <c r="B8" s="17"/>
      <c r="C8" s="17"/>
      <c r="D8" s="22"/>
      <c r="E8" s="17"/>
      <c r="F8" s="17"/>
      <c r="G8" s="11"/>
      <c r="H8" s="11"/>
      <c r="I8" s="11"/>
      <c r="J8" s="17"/>
      <c r="K8" s="17"/>
      <c r="L8" s="17"/>
      <c r="M8" s="17"/>
      <c r="N8" s="17"/>
      <c r="O8" s="11"/>
      <c r="P8" s="11"/>
      <c r="Q8" s="11"/>
      <c r="R8" s="11"/>
      <c r="S8" s="11"/>
    </row>
    <row r="9" spans="1:19" ht="20.100000000000001" customHeight="1" x14ac:dyDescent="0.3">
      <c r="A9" s="22"/>
      <c r="B9" s="17"/>
      <c r="C9" s="17"/>
      <c r="D9" s="22"/>
      <c r="E9" s="17"/>
      <c r="F9" s="17"/>
      <c r="G9" s="11"/>
      <c r="H9" s="11"/>
      <c r="I9" s="11"/>
      <c r="J9" s="17"/>
      <c r="K9" s="17"/>
      <c r="L9" s="17"/>
      <c r="M9" s="17"/>
      <c r="N9" s="17"/>
      <c r="O9" s="11"/>
      <c r="P9" s="11"/>
      <c r="Q9" s="11"/>
      <c r="R9" s="11"/>
      <c r="S9" s="11"/>
    </row>
    <row r="10" spans="1:19" ht="20.100000000000001" customHeight="1" x14ac:dyDescent="0.3">
      <c r="A10" s="22"/>
      <c r="B10" s="17"/>
      <c r="C10" s="17"/>
      <c r="D10" s="22"/>
      <c r="E10" s="17"/>
      <c r="F10" s="17"/>
      <c r="G10" s="11"/>
      <c r="H10" s="11"/>
      <c r="I10" s="11"/>
      <c r="J10" s="17"/>
      <c r="K10" s="17"/>
      <c r="L10" s="17"/>
      <c r="M10" s="17"/>
      <c r="N10" s="17"/>
      <c r="O10" s="11"/>
      <c r="P10" s="11"/>
      <c r="Q10" s="11"/>
      <c r="R10" s="11"/>
      <c r="S10" s="11"/>
    </row>
    <row r="11" spans="1:19" ht="20.100000000000001" customHeight="1" x14ac:dyDescent="0.3">
      <c r="A11" s="22"/>
      <c r="B11" s="17"/>
      <c r="C11" s="17"/>
      <c r="D11" s="22"/>
      <c r="E11" s="17"/>
      <c r="F11" s="17"/>
      <c r="G11" s="11"/>
      <c r="H11" s="11"/>
      <c r="I11" s="11"/>
      <c r="J11" s="17"/>
      <c r="K11" s="17"/>
      <c r="L11" s="17"/>
      <c r="M11" s="17"/>
      <c r="N11" s="17"/>
      <c r="O11" s="11"/>
      <c r="P11" s="11"/>
      <c r="Q11" s="11"/>
      <c r="R11" s="11"/>
      <c r="S11" s="11"/>
    </row>
    <row r="12" spans="1:19" ht="20.100000000000001" customHeight="1" x14ac:dyDescent="0.3">
      <c r="A12" s="22"/>
      <c r="B12" s="17"/>
      <c r="C12" s="17"/>
      <c r="D12" s="22"/>
      <c r="E12" s="17"/>
      <c r="F12" s="17"/>
      <c r="G12" s="11"/>
      <c r="H12" s="11"/>
      <c r="I12" s="11"/>
      <c r="J12" s="17"/>
      <c r="K12" s="17"/>
      <c r="L12" s="17"/>
      <c r="M12" s="17"/>
      <c r="N12" s="17"/>
      <c r="O12" s="11"/>
      <c r="P12" s="11"/>
      <c r="Q12" s="11"/>
      <c r="R12" s="11"/>
      <c r="S12" s="11"/>
    </row>
    <row r="13" spans="1:19" ht="20.100000000000001" customHeight="1" x14ac:dyDescent="0.3">
      <c r="A13" s="22"/>
      <c r="B13" s="17"/>
      <c r="C13" s="17"/>
      <c r="D13" s="22"/>
      <c r="E13" s="17"/>
      <c r="F13" s="17"/>
      <c r="G13" s="11"/>
      <c r="H13" s="11"/>
      <c r="I13" s="11"/>
      <c r="J13" s="17"/>
      <c r="K13" s="17"/>
      <c r="L13" s="17"/>
      <c r="M13" s="17"/>
      <c r="N13" s="17"/>
      <c r="O13" s="11"/>
      <c r="P13" s="11"/>
      <c r="Q13" s="11"/>
      <c r="R13" s="11"/>
      <c r="S13" s="11"/>
    </row>
    <row r="14" spans="1:19" ht="20.100000000000001" customHeight="1" x14ac:dyDescent="0.3">
      <c r="A14" s="22"/>
      <c r="B14" s="17"/>
      <c r="C14" s="17"/>
      <c r="D14" s="22"/>
      <c r="E14" s="17"/>
      <c r="F14" s="17"/>
      <c r="G14" s="11"/>
      <c r="H14" s="11"/>
      <c r="I14" s="11"/>
      <c r="J14" s="17"/>
      <c r="K14" s="17"/>
      <c r="L14" s="17"/>
      <c r="M14" s="17"/>
      <c r="N14" s="17"/>
      <c r="O14" s="11"/>
      <c r="P14" s="11"/>
      <c r="Q14" s="11"/>
      <c r="R14" s="11"/>
      <c r="S14" s="11"/>
    </row>
    <row r="15" spans="1:19" ht="20.100000000000001" customHeight="1" x14ac:dyDescent="0.3">
      <c r="A15" s="22"/>
      <c r="B15" s="17"/>
      <c r="C15" s="17"/>
      <c r="D15" s="22"/>
      <c r="E15" s="17"/>
      <c r="F15" s="17"/>
      <c r="G15" s="11"/>
      <c r="H15" s="11"/>
      <c r="I15" s="11"/>
      <c r="J15" s="17"/>
      <c r="K15" s="17"/>
      <c r="L15" s="17"/>
      <c r="M15" s="17"/>
      <c r="N15" s="17"/>
      <c r="O15" s="11"/>
      <c r="P15" s="11"/>
      <c r="Q15" s="11"/>
      <c r="R15" s="11"/>
      <c r="S15" s="11"/>
    </row>
    <row r="16" spans="1:19" ht="20.100000000000001" customHeight="1" x14ac:dyDescent="0.3">
      <c r="A16" s="22"/>
      <c r="B16" s="17"/>
      <c r="C16" s="17"/>
      <c r="D16" s="22"/>
      <c r="E16" s="17"/>
      <c r="F16" s="17"/>
      <c r="G16" s="11"/>
      <c r="H16" s="11"/>
      <c r="I16" s="11"/>
      <c r="J16" s="17"/>
      <c r="K16" s="17"/>
      <c r="L16" s="17"/>
      <c r="M16" s="17"/>
      <c r="N16" s="17"/>
      <c r="O16" s="11"/>
      <c r="P16" s="11"/>
      <c r="Q16" s="11"/>
      <c r="R16" s="11"/>
      <c r="S16" s="11"/>
    </row>
    <row r="17" spans="1:19" ht="20.100000000000001" customHeight="1" x14ac:dyDescent="0.3">
      <c r="A17" s="22"/>
      <c r="B17" s="17"/>
      <c r="C17" s="17"/>
      <c r="D17" s="22"/>
      <c r="E17" s="17"/>
      <c r="F17" s="17"/>
      <c r="G17" s="11"/>
      <c r="H17" s="11"/>
      <c r="I17" s="11"/>
      <c r="J17" s="17"/>
      <c r="K17" s="17"/>
      <c r="L17" s="17"/>
      <c r="M17" s="17"/>
      <c r="N17" s="17"/>
      <c r="O17" s="11"/>
      <c r="P17" s="11"/>
      <c r="Q17" s="11"/>
      <c r="R17" s="11"/>
      <c r="S17" s="11"/>
    </row>
    <row r="18" spans="1:19" ht="20.100000000000001" customHeight="1" x14ac:dyDescent="0.3">
      <c r="A18" s="22"/>
      <c r="B18" s="17"/>
      <c r="C18" s="17"/>
      <c r="D18" s="22"/>
      <c r="E18" s="17"/>
      <c r="F18" s="17"/>
      <c r="G18" s="11"/>
      <c r="H18" s="11"/>
      <c r="I18" s="11"/>
      <c r="J18" s="17"/>
      <c r="K18" s="17"/>
      <c r="L18" s="17"/>
      <c r="M18" s="17"/>
      <c r="N18" s="17"/>
      <c r="O18" s="11"/>
      <c r="P18" s="11"/>
      <c r="Q18" s="11"/>
      <c r="R18" s="11"/>
      <c r="S18" s="11"/>
    </row>
    <row r="19" spans="1:19" ht="20.100000000000001" customHeight="1" x14ac:dyDescent="0.3">
      <c r="A19" s="22"/>
      <c r="B19" s="17"/>
      <c r="C19" s="17"/>
      <c r="D19" s="22"/>
      <c r="E19" s="17"/>
      <c r="F19" s="17"/>
      <c r="G19" s="11"/>
      <c r="H19" s="11"/>
      <c r="I19" s="11"/>
      <c r="J19" s="17"/>
      <c r="K19" s="17"/>
      <c r="L19" s="17"/>
      <c r="M19" s="17"/>
      <c r="N19" s="17"/>
      <c r="O19" s="11"/>
      <c r="P19" s="11"/>
      <c r="Q19" s="11"/>
      <c r="R19" s="11"/>
      <c r="S19" s="11"/>
    </row>
    <row r="20" spans="1:19" ht="20.100000000000001" customHeight="1" x14ac:dyDescent="0.3">
      <c r="A20" s="22"/>
      <c r="B20" s="17"/>
      <c r="C20" s="17"/>
      <c r="D20" s="22"/>
      <c r="E20" s="17"/>
      <c r="F20" s="17"/>
      <c r="G20" s="11"/>
      <c r="H20" s="11"/>
      <c r="I20" s="11"/>
      <c r="J20" s="17"/>
      <c r="K20" s="17"/>
      <c r="L20" s="17"/>
      <c r="M20" s="17"/>
      <c r="N20" s="17"/>
      <c r="O20" s="11"/>
      <c r="P20" s="11"/>
      <c r="Q20" s="11"/>
      <c r="R20" s="11"/>
      <c r="S20" s="11"/>
    </row>
    <row r="21" spans="1:19" ht="20.100000000000001" customHeight="1" x14ac:dyDescent="0.3">
      <c r="A21" s="22"/>
      <c r="B21" s="17"/>
      <c r="C21" s="17"/>
      <c r="D21" s="17"/>
      <c r="E21" s="17"/>
      <c r="F21" s="17"/>
      <c r="G21" s="11"/>
      <c r="H21" s="11"/>
      <c r="I21" s="11"/>
      <c r="J21" s="17"/>
      <c r="K21" s="17"/>
      <c r="L21" s="17"/>
      <c r="M21" s="17"/>
      <c r="N21" s="17"/>
      <c r="O21" s="11"/>
      <c r="P21" s="11"/>
      <c r="Q21" s="11"/>
      <c r="R21" s="11"/>
      <c r="S21" s="11"/>
    </row>
    <row r="22" spans="1:19" ht="20.100000000000001" customHeight="1" x14ac:dyDescent="0.3">
      <c r="A22" s="22"/>
      <c r="B22" s="17"/>
      <c r="C22" s="17"/>
      <c r="D22" s="17"/>
      <c r="E22" s="17"/>
      <c r="F22" s="17"/>
      <c r="G22" s="11"/>
      <c r="H22" s="11"/>
      <c r="I22" s="11"/>
      <c r="J22" s="17"/>
      <c r="K22" s="17"/>
      <c r="L22" s="17"/>
      <c r="M22" s="17"/>
      <c r="N22" s="17"/>
      <c r="O22" s="11"/>
      <c r="P22" s="11"/>
      <c r="Q22" s="11"/>
      <c r="R22" s="11"/>
      <c r="S22" s="11"/>
    </row>
    <row r="23" spans="1:19" ht="20.100000000000001" customHeight="1" x14ac:dyDescent="0.3">
      <c r="A23" s="17"/>
      <c r="B23" s="17"/>
      <c r="C23" s="17"/>
      <c r="D23" s="17"/>
      <c r="E23" s="17"/>
      <c r="F23" s="17"/>
      <c r="G23" s="11"/>
      <c r="H23" s="11"/>
      <c r="I23" s="11"/>
      <c r="J23" s="17"/>
      <c r="K23" s="17"/>
      <c r="L23" s="17"/>
      <c r="M23" s="17"/>
      <c r="N23" s="17"/>
      <c r="O23" s="11"/>
      <c r="P23" s="11"/>
      <c r="Q23" s="11"/>
      <c r="R23" s="11"/>
      <c r="S23" s="11"/>
    </row>
    <row r="24" spans="1:19" ht="20.100000000000001" customHeight="1" x14ac:dyDescent="0.3">
      <c r="A24" s="17"/>
      <c r="B24" s="17"/>
      <c r="C24" s="17"/>
      <c r="D24" s="17"/>
      <c r="E24" s="17"/>
      <c r="F24" s="17"/>
      <c r="G24" s="11"/>
      <c r="H24" s="11"/>
      <c r="I24" s="11"/>
      <c r="J24" s="17"/>
      <c r="K24" s="17"/>
      <c r="L24" s="17"/>
      <c r="M24" s="17"/>
      <c r="N24" s="17"/>
      <c r="O24" s="11"/>
      <c r="P24" s="11"/>
      <c r="Q24" s="11"/>
      <c r="R24" s="11"/>
      <c r="S24" s="11"/>
    </row>
    <row r="25" spans="1:19" ht="20.100000000000001" customHeight="1" x14ac:dyDescent="0.3">
      <c r="A25" s="17"/>
      <c r="B25" s="17"/>
      <c r="C25" s="17"/>
      <c r="D25" s="17"/>
      <c r="E25" s="17"/>
      <c r="F25" s="17"/>
      <c r="G25" s="11"/>
      <c r="H25" s="11"/>
      <c r="I25" s="11"/>
      <c r="J25" s="17"/>
      <c r="K25" s="17"/>
      <c r="L25" s="17"/>
      <c r="M25" s="17"/>
      <c r="N25" s="17"/>
      <c r="O25" s="11"/>
      <c r="P25" s="11"/>
      <c r="Q25" s="11"/>
      <c r="R25" s="11"/>
      <c r="S25" s="11"/>
    </row>
    <row r="26" spans="1:19" ht="20.100000000000001" customHeight="1" x14ac:dyDescent="0.3">
      <c r="A26" s="17"/>
      <c r="B26" s="17"/>
      <c r="C26" s="17"/>
      <c r="D26" s="17"/>
      <c r="E26" s="17"/>
      <c r="F26" s="17"/>
      <c r="G26" s="11"/>
      <c r="H26" s="11"/>
      <c r="I26" s="11"/>
      <c r="J26" s="17"/>
      <c r="K26" s="17"/>
      <c r="L26" s="17"/>
      <c r="M26" s="17"/>
      <c r="N26" s="17"/>
      <c r="O26" s="11"/>
      <c r="P26" s="11"/>
      <c r="Q26" s="11"/>
      <c r="R26" s="11"/>
      <c r="S26" s="11"/>
    </row>
    <row r="27" spans="1:19" ht="20.100000000000001" customHeight="1" x14ac:dyDescent="0.3">
      <c r="A27" s="17"/>
      <c r="B27" s="17"/>
      <c r="C27" s="17"/>
      <c r="D27" s="17"/>
      <c r="E27" s="17"/>
      <c r="F27" s="17"/>
      <c r="G27" s="11"/>
      <c r="H27" s="11"/>
      <c r="I27" s="11"/>
      <c r="J27" s="17"/>
      <c r="K27" s="17"/>
      <c r="L27" s="17"/>
      <c r="M27" s="17"/>
      <c r="N27" s="17"/>
      <c r="O27" s="11"/>
      <c r="P27" s="11"/>
      <c r="Q27" s="11"/>
      <c r="R27" s="11"/>
      <c r="S27" s="11"/>
    </row>
    <row r="28" spans="1:19" ht="20.100000000000001" customHeight="1" x14ac:dyDescent="0.3">
      <c r="A28" s="17"/>
      <c r="B28" s="17"/>
      <c r="C28" s="17"/>
      <c r="D28" s="17"/>
      <c r="E28" s="17"/>
      <c r="F28" s="17"/>
      <c r="G28" s="11"/>
      <c r="H28" s="11"/>
      <c r="I28" s="11"/>
      <c r="J28" s="17"/>
      <c r="K28" s="17"/>
      <c r="L28" s="17"/>
      <c r="M28" s="17"/>
      <c r="N28" s="17"/>
      <c r="O28" s="11"/>
      <c r="P28" s="11"/>
      <c r="Q28" s="11"/>
      <c r="R28" s="11"/>
      <c r="S28" s="11"/>
    </row>
    <row r="29" spans="1:19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1:19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1:19" x14ac:dyDescent="0.3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</sheetData>
  <mergeCells count="1">
    <mergeCell ref="A1:N1"/>
  </mergeCells>
  <conditionalFormatting sqref="M3:M28">
    <cfRule type="containsText" dxfId="326" priority="1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/>
  <dimension ref="A1:O28"/>
  <sheetViews>
    <sheetView topLeftCell="A8" workbookViewId="0">
      <selection activeCell="P20" sqref="P20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1.4414062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4" t="s">
        <v>433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3"/>
    </row>
    <row r="2" spans="1:15" ht="40.5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434</v>
      </c>
      <c r="F2" s="13" t="s">
        <v>435</v>
      </c>
      <c r="G2" s="13" t="s">
        <v>436</v>
      </c>
      <c r="H2" s="13" t="s">
        <v>437</v>
      </c>
      <c r="I2" s="13" t="s">
        <v>438</v>
      </c>
      <c r="J2" s="13" t="s">
        <v>439</v>
      </c>
      <c r="K2" s="13" t="s">
        <v>440</v>
      </c>
      <c r="L2" s="13" t="s">
        <v>441</v>
      </c>
      <c r="M2" s="13" t="s">
        <v>4</v>
      </c>
      <c r="N2" s="12" t="s">
        <v>416</v>
      </c>
      <c r="O2" s="12" t="s">
        <v>417</v>
      </c>
    </row>
    <row r="3" spans="1:15" ht="20.100000000000001" customHeight="1" x14ac:dyDescent="0.3">
      <c r="A3" s="42">
        <v>45762</v>
      </c>
      <c r="B3" s="43" t="s">
        <v>106</v>
      </c>
      <c r="C3" s="43">
        <v>120</v>
      </c>
      <c r="D3" s="42" t="s">
        <v>442</v>
      </c>
      <c r="E3" s="43" t="s">
        <v>443</v>
      </c>
      <c r="F3" s="44" t="s">
        <v>444</v>
      </c>
      <c r="G3" s="43" t="s">
        <v>102</v>
      </c>
      <c r="H3" s="43">
        <v>1.33</v>
      </c>
      <c r="I3" s="43">
        <v>4.38</v>
      </c>
      <c r="J3" s="43"/>
      <c r="K3" s="43"/>
      <c r="L3" s="43"/>
      <c r="M3" s="43" t="s">
        <v>5</v>
      </c>
      <c r="N3" s="43"/>
      <c r="O3" s="43" t="s">
        <v>445</v>
      </c>
    </row>
    <row r="4" spans="1:15" ht="20.100000000000001" customHeight="1" x14ac:dyDescent="0.3">
      <c r="A4" s="42">
        <v>45838</v>
      </c>
      <c r="B4" s="43" t="s">
        <v>107</v>
      </c>
      <c r="C4" s="43">
        <v>1280</v>
      </c>
      <c r="D4" s="42" t="s">
        <v>442</v>
      </c>
      <c r="E4" s="43" t="s">
        <v>443</v>
      </c>
      <c r="F4" s="44" t="s">
        <v>444</v>
      </c>
      <c r="G4" s="43">
        <v>1.2749999999999999</v>
      </c>
      <c r="H4" s="43">
        <v>1.32</v>
      </c>
      <c r="I4" s="43">
        <v>4.33</v>
      </c>
      <c r="J4" s="44"/>
      <c r="K4" s="13"/>
      <c r="L4" s="43"/>
      <c r="M4" s="43" t="s">
        <v>5</v>
      </c>
      <c r="N4" s="43"/>
      <c r="O4" s="43" t="s">
        <v>446</v>
      </c>
    </row>
    <row r="5" spans="1:15" ht="20.100000000000001" customHeight="1" x14ac:dyDescent="0.3">
      <c r="A5" s="42">
        <v>45933</v>
      </c>
      <c r="B5" s="43" t="s">
        <v>108</v>
      </c>
      <c r="C5" s="43">
        <v>1000</v>
      </c>
      <c r="D5" s="43" t="s">
        <v>442</v>
      </c>
      <c r="E5" s="43" t="s">
        <v>443</v>
      </c>
      <c r="F5" s="44" t="s">
        <v>444</v>
      </c>
      <c r="G5" s="43">
        <v>1.2749999999999999</v>
      </c>
      <c r="H5" s="43">
        <v>1.47</v>
      </c>
      <c r="I5" s="43">
        <v>4.16</v>
      </c>
      <c r="J5" s="43" t="s">
        <v>102</v>
      </c>
      <c r="K5" s="43" t="s">
        <v>102</v>
      </c>
      <c r="L5" s="43" t="s">
        <v>102</v>
      </c>
      <c r="M5" s="43" t="s">
        <v>5</v>
      </c>
      <c r="N5" s="43" t="s">
        <v>102</v>
      </c>
      <c r="O5" s="43" t="s">
        <v>446</v>
      </c>
    </row>
    <row r="6" spans="1:15" ht="20.100000000000001" customHeight="1" x14ac:dyDescent="0.3">
      <c r="A6" s="42">
        <v>45940</v>
      </c>
      <c r="B6" s="43" t="s">
        <v>109</v>
      </c>
      <c r="C6" s="43">
        <v>164</v>
      </c>
      <c r="D6" s="43" t="s">
        <v>442</v>
      </c>
      <c r="E6" s="43" t="s">
        <v>443</v>
      </c>
      <c r="F6" s="44" t="s">
        <v>444</v>
      </c>
      <c r="G6" s="43">
        <v>1.2749999999999999</v>
      </c>
      <c r="H6" s="43">
        <v>1.43</v>
      </c>
      <c r="I6" s="43">
        <v>4.0999999999999996</v>
      </c>
      <c r="J6" s="43"/>
      <c r="K6" s="43"/>
      <c r="L6" s="43"/>
      <c r="M6" s="43" t="s">
        <v>5</v>
      </c>
      <c r="N6" s="43"/>
      <c r="O6" s="43" t="s">
        <v>446</v>
      </c>
    </row>
    <row r="7" spans="1:15" ht="20.100000000000001" customHeight="1" x14ac:dyDescent="0.3">
      <c r="A7" s="42">
        <v>45960</v>
      </c>
      <c r="B7" s="43" t="s">
        <v>110</v>
      </c>
      <c r="C7" s="43">
        <v>960</v>
      </c>
      <c r="D7" s="43" t="s">
        <v>442</v>
      </c>
      <c r="E7" s="43" t="s">
        <v>443</v>
      </c>
      <c r="F7" s="44" t="s">
        <v>444</v>
      </c>
      <c r="G7" s="43">
        <v>1.2749999999999999</v>
      </c>
      <c r="H7" s="43">
        <v>1.36</v>
      </c>
      <c r="I7" s="43">
        <v>4.2300000000000004</v>
      </c>
      <c r="J7" s="43"/>
      <c r="K7" s="43"/>
      <c r="L7" s="43"/>
      <c r="M7" s="43" t="s">
        <v>5</v>
      </c>
      <c r="N7" s="43"/>
      <c r="O7" s="43" t="s">
        <v>446</v>
      </c>
    </row>
    <row r="8" spans="1:15" ht="20.100000000000001" customHeight="1" x14ac:dyDescent="0.3">
      <c r="A8" s="42">
        <v>45964</v>
      </c>
      <c r="B8" s="43" t="s">
        <v>111</v>
      </c>
      <c r="C8" s="43">
        <v>1000</v>
      </c>
      <c r="D8" s="43" t="s">
        <v>442</v>
      </c>
      <c r="E8" s="43" t="s">
        <v>443</v>
      </c>
      <c r="F8" s="44" t="s">
        <v>444</v>
      </c>
      <c r="G8" s="43">
        <v>1.2749999999999999</v>
      </c>
      <c r="H8" s="43">
        <v>1.65</v>
      </c>
      <c r="I8" s="43">
        <v>4.1100000000000003</v>
      </c>
      <c r="J8" s="43" t="s">
        <v>102</v>
      </c>
      <c r="K8" s="43" t="s">
        <v>102</v>
      </c>
      <c r="L8" s="43" t="s">
        <v>102</v>
      </c>
      <c r="M8" s="43" t="s">
        <v>5</v>
      </c>
      <c r="N8" s="43" t="s">
        <v>102</v>
      </c>
      <c r="O8" s="43" t="s">
        <v>446</v>
      </c>
    </row>
    <row r="9" spans="1:15" ht="20.100000000000001" customHeight="1" x14ac:dyDescent="0.3">
      <c r="A9" s="42">
        <v>45971</v>
      </c>
      <c r="B9" s="43" t="s">
        <v>112</v>
      </c>
      <c r="C9" s="43">
        <v>1000</v>
      </c>
      <c r="D9" s="43" t="s">
        <v>442</v>
      </c>
      <c r="E9" s="43" t="s">
        <v>443</v>
      </c>
      <c r="F9" s="44" t="s">
        <v>444</v>
      </c>
      <c r="G9" s="43">
        <v>1.2749999999999999</v>
      </c>
      <c r="H9" s="43">
        <v>1.23</v>
      </c>
      <c r="I9" s="43">
        <v>4.3499999999999996</v>
      </c>
      <c r="J9" s="43" t="s">
        <v>102</v>
      </c>
      <c r="K9" s="43" t="s">
        <v>102</v>
      </c>
      <c r="L9" s="43" t="s">
        <v>102</v>
      </c>
      <c r="M9" s="43" t="s">
        <v>5</v>
      </c>
      <c r="N9" s="43" t="s">
        <v>102</v>
      </c>
      <c r="O9" s="43" t="s">
        <v>446</v>
      </c>
    </row>
    <row r="10" spans="1:15" ht="20.100000000000001" customHeight="1" x14ac:dyDescent="0.3">
      <c r="A10" s="42">
        <v>45986</v>
      </c>
      <c r="B10" s="43" t="s">
        <v>113</v>
      </c>
      <c r="C10" s="43">
        <v>1200</v>
      </c>
      <c r="D10" s="43" t="s">
        <v>442</v>
      </c>
      <c r="E10" s="43" t="s">
        <v>443</v>
      </c>
      <c r="F10" s="44" t="s">
        <v>444</v>
      </c>
      <c r="G10" s="43">
        <v>1.2749999999999999</v>
      </c>
      <c r="H10" s="43">
        <v>1.75</v>
      </c>
      <c r="I10" s="43">
        <v>4.13</v>
      </c>
      <c r="J10" s="43" t="s">
        <v>102</v>
      </c>
      <c r="K10" s="43" t="s">
        <v>102</v>
      </c>
      <c r="L10" s="43" t="s">
        <v>102</v>
      </c>
      <c r="M10" s="43" t="s">
        <v>5</v>
      </c>
      <c r="N10" s="43" t="s">
        <v>102</v>
      </c>
      <c r="O10" s="43" t="s">
        <v>446</v>
      </c>
    </row>
    <row r="11" spans="1:15" ht="20.100000000000001" customHeight="1" x14ac:dyDescent="0.3">
      <c r="A11" s="42">
        <v>45989</v>
      </c>
      <c r="B11" s="43" t="s">
        <v>114</v>
      </c>
      <c r="C11" s="43">
        <v>240</v>
      </c>
      <c r="D11" s="43" t="s">
        <v>442</v>
      </c>
      <c r="E11" s="43" t="s">
        <v>443</v>
      </c>
      <c r="F11" s="44" t="s">
        <v>444</v>
      </c>
      <c r="G11" s="43">
        <v>1.2749999999999999</v>
      </c>
      <c r="H11" s="43">
        <v>1.62</v>
      </c>
      <c r="I11" s="43">
        <v>4.1100000000000003</v>
      </c>
      <c r="J11" s="43" t="s">
        <v>102</v>
      </c>
      <c r="K11" s="43" t="s">
        <v>102</v>
      </c>
      <c r="L11" s="43" t="s">
        <v>102</v>
      </c>
      <c r="M11" s="43" t="s">
        <v>5</v>
      </c>
      <c r="N11" s="43" t="s">
        <v>102</v>
      </c>
      <c r="O11" s="43" t="s">
        <v>446</v>
      </c>
    </row>
    <row r="12" spans="1:15" ht="20.100000000000001" customHeight="1" x14ac:dyDescent="0.3">
      <c r="A12" s="42">
        <v>45992</v>
      </c>
      <c r="B12" s="43" t="s">
        <v>115</v>
      </c>
      <c r="C12" s="43">
        <v>2000</v>
      </c>
      <c r="D12" s="43" t="s">
        <v>442</v>
      </c>
      <c r="E12" s="43" t="s">
        <v>443</v>
      </c>
      <c r="F12" s="44" t="s">
        <v>444</v>
      </c>
      <c r="G12" s="43">
        <v>1.2749999999999999</v>
      </c>
      <c r="H12" s="43">
        <v>1.93</v>
      </c>
      <c r="I12" s="43">
        <v>4.3899999999999997</v>
      </c>
      <c r="J12" s="43" t="s">
        <v>102</v>
      </c>
      <c r="K12" s="43" t="s">
        <v>102</v>
      </c>
      <c r="L12" s="43" t="s">
        <v>102</v>
      </c>
      <c r="M12" s="43" t="s">
        <v>5</v>
      </c>
      <c r="N12" s="43" t="s">
        <v>102</v>
      </c>
      <c r="O12" s="43" t="s">
        <v>446</v>
      </c>
    </row>
    <row r="13" spans="1:15" ht="20.100000000000001" customHeight="1" x14ac:dyDescent="0.3">
      <c r="A13" s="42">
        <v>46009</v>
      </c>
      <c r="B13" s="43" t="s">
        <v>117</v>
      </c>
      <c r="C13" s="43">
        <v>1200</v>
      </c>
      <c r="D13" s="43" t="s">
        <v>442</v>
      </c>
      <c r="E13" s="43" t="s">
        <v>443</v>
      </c>
      <c r="F13" s="44" t="s">
        <v>444</v>
      </c>
      <c r="G13" s="43">
        <v>1.2749999999999999</v>
      </c>
      <c r="H13" s="43">
        <v>1.02</v>
      </c>
      <c r="I13" s="43">
        <v>4.25</v>
      </c>
      <c r="J13" s="43" t="s">
        <v>102</v>
      </c>
      <c r="K13" s="43" t="s">
        <v>102</v>
      </c>
      <c r="L13" s="43" t="s">
        <v>102</v>
      </c>
      <c r="M13" s="43" t="s">
        <v>5</v>
      </c>
      <c r="N13" s="43" t="s">
        <v>102</v>
      </c>
      <c r="O13" s="43" t="s">
        <v>446</v>
      </c>
    </row>
    <row r="14" spans="1:15" ht="20.100000000000001" customHeight="1" x14ac:dyDescent="0.3">
      <c r="A14" s="86">
        <v>46072</v>
      </c>
      <c r="B14" s="87" t="s">
        <v>119</v>
      </c>
      <c r="C14" s="87">
        <v>1000</v>
      </c>
      <c r="D14" s="87" t="s">
        <v>442</v>
      </c>
      <c r="E14" s="87" t="s">
        <v>443</v>
      </c>
      <c r="F14" s="88" t="s">
        <v>444</v>
      </c>
      <c r="G14" s="87">
        <v>1.2749999999999999</v>
      </c>
      <c r="H14" s="87">
        <v>1.0900000000000001</v>
      </c>
      <c r="I14" s="87">
        <v>4.18</v>
      </c>
      <c r="J14" s="87" t="s">
        <v>102</v>
      </c>
      <c r="K14" s="87" t="s">
        <v>102</v>
      </c>
      <c r="L14" s="87" t="s">
        <v>102</v>
      </c>
      <c r="M14" s="87" t="s">
        <v>5</v>
      </c>
      <c r="N14" s="87" t="s">
        <v>102</v>
      </c>
      <c r="O14" s="89" t="s">
        <v>446</v>
      </c>
    </row>
    <row r="15" spans="1:15" ht="20.100000000000001" customHeight="1" x14ac:dyDescent="0.3">
      <c r="A15" s="86">
        <v>46084</v>
      </c>
      <c r="B15" s="87" t="s">
        <v>120</v>
      </c>
      <c r="C15" s="87">
        <v>1250</v>
      </c>
      <c r="D15" s="87" t="s">
        <v>442</v>
      </c>
      <c r="E15" s="87" t="s">
        <v>443</v>
      </c>
      <c r="F15" s="88" t="s">
        <v>444</v>
      </c>
      <c r="G15" s="87">
        <v>1.2749999999999999</v>
      </c>
      <c r="H15" s="87">
        <v>1.87</v>
      </c>
      <c r="I15" s="87">
        <v>4.1500000000000004</v>
      </c>
      <c r="J15" s="87" t="s">
        <v>102</v>
      </c>
      <c r="K15" s="87" t="s">
        <v>102</v>
      </c>
      <c r="L15" s="87" t="s">
        <v>102</v>
      </c>
      <c r="M15" s="87" t="s">
        <v>5</v>
      </c>
      <c r="N15" s="87" t="s">
        <v>102</v>
      </c>
      <c r="O15" s="89" t="s">
        <v>446</v>
      </c>
    </row>
    <row r="16" spans="1:15" ht="20.100000000000001" customHeight="1" x14ac:dyDescent="0.3">
      <c r="A16" s="86">
        <v>46093</v>
      </c>
      <c r="B16" s="87" t="s">
        <v>121</v>
      </c>
      <c r="C16" s="87">
        <v>1000</v>
      </c>
      <c r="D16" s="87" t="s">
        <v>442</v>
      </c>
      <c r="E16" s="87" t="s">
        <v>443</v>
      </c>
      <c r="F16" s="88" t="s">
        <v>444</v>
      </c>
      <c r="G16" s="87">
        <v>1.2749999999999999</v>
      </c>
      <c r="H16" s="87">
        <v>1.48</v>
      </c>
      <c r="I16" s="87">
        <v>4.3</v>
      </c>
      <c r="J16" s="87" t="s">
        <v>102</v>
      </c>
      <c r="K16" s="87" t="s">
        <v>102</v>
      </c>
      <c r="L16" s="87" t="s">
        <v>102</v>
      </c>
      <c r="M16" s="87" t="s">
        <v>5</v>
      </c>
      <c r="N16" s="87" t="s">
        <v>102</v>
      </c>
      <c r="O16" s="89" t="s">
        <v>446</v>
      </c>
    </row>
    <row r="17" spans="1:15" ht="20.100000000000001" customHeight="1" x14ac:dyDescent="0.3">
      <c r="A17" s="86">
        <v>46105</v>
      </c>
      <c r="B17" s="87" t="s">
        <v>122</v>
      </c>
      <c r="C17" s="87">
        <v>2000</v>
      </c>
      <c r="D17" s="87" t="s">
        <v>442</v>
      </c>
      <c r="E17" s="87" t="s">
        <v>443</v>
      </c>
      <c r="F17" s="88" t="s">
        <v>444</v>
      </c>
      <c r="G17" s="87">
        <v>1.2749999999999999</v>
      </c>
      <c r="H17" s="87">
        <v>1.35</v>
      </c>
      <c r="I17" s="87">
        <v>4.0999999999999996</v>
      </c>
      <c r="J17" s="87" t="s">
        <v>102</v>
      </c>
      <c r="K17" s="87" t="s">
        <v>102</v>
      </c>
      <c r="L17" s="87" t="s">
        <v>102</v>
      </c>
      <c r="M17" s="87" t="s">
        <v>5</v>
      </c>
      <c r="N17" s="87" t="s">
        <v>102</v>
      </c>
      <c r="O17" s="89" t="s">
        <v>446</v>
      </c>
    </row>
    <row r="18" spans="1:15" ht="20.100000000000001" customHeight="1" x14ac:dyDescent="0.3">
      <c r="A18" s="86">
        <v>46112</v>
      </c>
      <c r="B18" s="87" t="s">
        <v>123</v>
      </c>
      <c r="C18" s="87">
        <v>170</v>
      </c>
      <c r="D18" s="87" t="s">
        <v>442</v>
      </c>
      <c r="E18" s="87" t="s">
        <v>443</v>
      </c>
      <c r="F18" s="88" t="s">
        <v>444</v>
      </c>
      <c r="G18" s="87">
        <v>1.2749999999999999</v>
      </c>
      <c r="H18" s="87">
        <v>0.82</v>
      </c>
      <c r="I18" s="87">
        <v>4.21</v>
      </c>
      <c r="J18" s="87" t="s">
        <v>102</v>
      </c>
      <c r="K18" s="87" t="s">
        <v>102</v>
      </c>
      <c r="L18" s="87" t="s">
        <v>102</v>
      </c>
      <c r="M18" s="87" t="s">
        <v>5</v>
      </c>
      <c r="N18" s="87" t="s">
        <v>102</v>
      </c>
      <c r="O18" s="89" t="s">
        <v>446</v>
      </c>
    </row>
    <row r="19" spans="1:15" ht="20.100000000000001" customHeight="1" x14ac:dyDescent="0.3">
      <c r="A19" s="86">
        <v>46142</v>
      </c>
      <c r="B19" s="87" t="s">
        <v>124</v>
      </c>
      <c r="C19" s="87">
        <v>420</v>
      </c>
      <c r="D19" s="87" t="s">
        <v>442</v>
      </c>
      <c r="E19" s="87" t="s">
        <v>443</v>
      </c>
      <c r="F19" s="88" t="s">
        <v>444</v>
      </c>
      <c r="G19" s="87">
        <v>1.2749999999999999</v>
      </c>
      <c r="H19" s="87">
        <v>1.45</v>
      </c>
      <c r="I19" s="87">
        <v>4.1100000000000003</v>
      </c>
      <c r="J19" s="87" t="s">
        <v>102</v>
      </c>
      <c r="K19" s="87" t="s">
        <v>102</v>
      </c>
      <c r="L19" s="87" t="s">
        <v>102</v>
      </c>
      <c r="M19" s="87" t="s">
        <v>5</v>
      </c>
      <c r="N19" s="87" t="s">
        <v>102</v>
      </c>
      <c r="O19" s="89" t="s">
        <v>446</v>
      </c>
    </row>
    <row r="20" spans="1:15" ht="20.100000000000001" customHeight="1" x14ac:dyDescent="0.3">
      <c r="A20" s="86">
        <v>46148</v>
      </c>
      <c r="B20" s="87" t="s">
        <v>125</v>
      </c>
      <c r="C20" s="87">
        <v>1000</v>
      </c>
      <c r="D20" s="87" t="s">
        <v>442</v>
      </c>
      <c r="E20" s="87" t="s">
        <v>443</v>
      </c>
      <c r="F20" s="88" t="s">
        <v>444</v>
      </c>
      <c r="G20" s="87">
        <v>1.2749999999999999</v>
      </c>
      <c r="H20" s="87">
        <v>1.3</v>
      </c>
      <c r="I20" s="87">
        <v>4.25</v>
      </c>
      <c r="J20" s="87" t="s">
        <v>102</v>
      </c>
      <c r="K20" s="87" t="s">
        <v>102</v>
      </c>
      <c r="L20" s="87" t="s">
        <v>102</v>
      </c>
      <c r="M20" s="87" t="s">
        <v>5</v>
      </c>
      <c r="N20" s="87" t="s">
        <v>102</v>
      </c>
      <c r="O20" s="89" t="s">
        <v>446</v>
      </c>
    </row>
    <row r="21" spans="1:15" ht="20.100000000000001" customHeight="1" x14ac:dyDescent="0.3">
      <c r="A21" s="12"/>
      <c r="B21" s="12"/>
      <c r="C21" s="12"/>
      <c r="D21" s="12"/>
      <c r="E21" s="12"/>
      <c r="F21" s="12"/>
      <c r="G21" s="45"/>
      <c r="H21" s="45"/>
      <c r="I21" s="12"/>
      <c r="J21" s="12"/>
      <c r="K21" s="12"/>
      <c r="L21" s="12"/>
      <c r="M21" s="12"/>
      <c r="N21" s="12"/>
      <c r="O21" s="12"/>
    </row>
    <row r="22" spans="1:15" ht="20.100000000000001" customHeight="1" x14ac:dyDescent="0.3">
      <c r="A22" s="12"/>
      <c r="B22" s="12"/>
      <c r="C22" s="12"/>
      <c r="D22" s="12"/>
      <c r="E22" s="12"/>
      <c r="F22" s="12"/>
      <c r="G22" s="45"/>
      <c r="H22" s="45"/>
      <c r="I22" s="12"/>
      <c r="J22" s="12"/>
      <c r="K22" s="12"/>
      <c r="L22" s="12"/>
      <c r="M22" s="12"/>
      <c r="N22" s="12"/>
      <c r="O22" s="12"/>
    </row>
    <row r="23" spans="1:15" ht="20.100000000000001" customHeight="1" x14ac:dyDescent="0.3">
      <c r="A23" s="12"/>
      <c r="B23" s="12"/>
      <c r="C23" s="12"/>
      <c r="D23" s="12"/>
      <c r="E23" s="12"/>
      <c r="F23" s="12"/>
      <c r="G23" s="45"/>
      <c r="H23" s="45"/>
      <c r="I23" s="12"/>
      <c r="J23" s="12"/>
      <c r="K23" s="12"/>
      <c r="L23" s="12"/>
      <c r="M23" s="12"/>
      <c r="N23" s="12"/>
      <c r="O23" s="12"/>
    </row>
    <row r="24" spans="1:15" ht="20.100000000000001" customHeight="1" x14ac:dyDescent="0.3">
      <c r="A24" s="12"/>
      <c r="B24" s="12"/>
      <c r="C24" s="12"/>
      <c r="D24" s="12"/>
      <c r="E24" s="12"/>
      <c r="F24" s="12"/>
      <c r="G24" s="45"/>
      <c r="H24" s="45"/>
      <c r="I24" s="12"/>
      <c r="J24" s="12"/>
      <c r="K24" s="12"/>
      <c r="L24" s="12"/>
      <c r="M24" s="12"/>
      <c r="N24" s="12"/>
      <c r="O24" s="12"/>
    </row>
    <row r="25" spans="1:15" ht="20.100000000000001" customHeight="1" x14ac:dyDescent="0.3">
      <c r="A25" s="12"/>
      <c r="B25" s="12"/>
      <c r="C25" s="12"/>
      <c r="D25" s="12"/>
      <c r="E25" s="12"/>
      <c r="F25" s="12"/>
      <c r="G25" s="45"/>
      <c r="H25" s="45"/>
      <c r="I25" s="12"/>
      <c r="J25" s="12"/>
      <c r="K25" s="12"/>
      <c r="L25" s="12"/>
      <c r="M25" s="12"/>
      <c r="N25" s="12"/>
      <c r="O25" s="12"/>
    </row>
    <row r="26" spans="1:15" ht="20.100000000000001" customHeight="1" x14ac:dyDescent="0.3">
      <c r="A26" s="12"/>
      <c r="B26" s="12"/>
      <c r="C26" s="12"/>
      <c r="D26" s="12"/>
      <c r="E26" s="12"/>
      <c r="F26" s="12"/>
      <c r="G26" s="45"/>
      <c r="H26" s="45"/>
      <c r="I26" s="12"/>
      <c r="J26" s="12"/>
      <c r="K26" s="12"/>
      <c r="L26" s="12"/>
      <c r="M26" s="12"/>
      <c r="N26" s="12"/>
      <c r="O26" s="12"/>
    </row>
    <row r="27" spans="1:15" ht="20.100000000000001" customHeight="1" x14ac:dyDescent="0.3">
      <c r="A27" s="12"/>
      <c r="B27" s="12"/>
      <c r="C27" s="12"/>
      <c r="D27" s="12"/>
      <c r="E27" s="12"/>
      <c r="F27" s="12"/>
      <c r="G27" s="45"/>
      <c r="H27" s="45"/>
      <c r="I27" s="12"/>
      <c r="J27" s="12"/>
      <c r="K27" s="12"/>
      <c r="L27" s="12"/>
      <c r="M27" s="12"/>
      <c r="N27" s="12"/>
      <c r="O27" s="12"/>
    </row>
    <row r="28" spans="1:15" ht="20.100000000000001" customHeight="1" x14ac:dyDescent="0.3">
      <c r="A28" s="12"/>
      <c r="B28" s="12"/>
      <c r="C28" s="12"/>
      <c r="D28" s="12"/>
      <c r="E28" s="12"/>
      <c r="F28" s="12"/>
      <c r="G28" s="45"/>
      <c r="H28" s="45"/>
      <c r="I28" s="12"/>
      <c r="J28" s="12"/>
      <c r="K28" s="12"/>
      <c r="L28" s="12"/>
      <c r="M28" s="12"/>
      <c r="N28" s="12"/>
      <c r="O28" s="12"/>
    </row>
  </sheetData>
  <mergeCells count="1">
    <mergeCell ref="A1:O1"/>
  </mergeCells>
  <conditionalFormatting sqref="M3:M28">
    <cfRule type="containsText" dxfId="309" priority="1" operator="containsText" text="Reprovado">
      <formula>NOT(ISERROR(SEARCH("Reprovado",M3)))</formula>
    </cfRule>
    <cfRule type="containsText" dxfId="308" priority="2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/>
  <dimension ref="A1:X160"/>
  <sheetViews>
    <sheetView topLeftCell="D28" workbookViewId="0">
      <selection activeCell="I41" sqref="I4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20.88671875" bestFit="1" customWidth="1"/>
    <col min="7" max="7" width="16.88671875" bestFit="1" customWidth="1"/>
    <col min="8" max="9" width="16.88671875" customWidth="1"/>
    <col min="10" max="10" width="13.5546875" bestFit="1" customWidth="1"/>
    <col min="11" max="11" width="16.33203125" bestFit="1" customWidth="1"/>
    <col min="12" max="12" width="16.33203125" customWidth="1"/>
    <col min="13" max="13" width="17" bestFit="1" customWidth="1"/>
  </cols>
  <sheetData>
    <row r="1" spans="1:24" ht="93.75" customHeight="1" x14ac:dyDescent="1.75">
      <c r="A1" s="241" t="s">
        <v>447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3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</row>
    <row r="2" spans="1:24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448</v>
      </c>
      <c r="F2" s="18" t="s">
        <v>449</v>
      </c>
      <c r="G2" s="18" t="s">
        <v>450</v>
      </c>
      <c r="H2" s="18" t="s">
        <v>451</v>
      </c>
      <c r="I2" s="18" t="s">
        <v>452</v>
      </c>
      <c r="J2" s="18" t="s">
        <v>453</v>
      </c>
      <c r="K2" s="17" t="s">
        <v>416</v>
      </c>
      <c r="L2" s="17" t="s">
        <v>4</v>
      </c>
      <c r="M2" s="17" t="s">
        <v>417</v>
      </c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</row>
    <row r="3" spans="1:24" ht="20.100000000000001" customHeight="1" x14ac:dyDescent="0.3">
      <c r="A3" s="14">
        <v>45296</v>
      </c>
      <c r="B3" s="15" t="s">
        <v>126</v>
      </c>
      <c r="C3" s="15">
        <v>500</v>
      </c>
      <c r="D3" s="14" t="s">
        <v>442</v>
      </c>
      <c r="E3" s="15" t="s">
        <v>454</v>
      </c>
      <c r="F3" s="16" t="s">
        <v>455</v>
      </c>
      <c r="G3" s="15">
        <v>1.375</v>
      </c>
      <c r="H3" s="15">
        <v>1.33</v>
      </c>
      <c r="I3" s="15"/>
      <c r="J3" s="15">
        <v>4.1900000000000004</v>
      </c>
      <c r="K3" s="15" t="s">
        <v>102</v>
      </c>
      <c r="L3" s="15" t="s">
        <v>104</v>
      </c>
      <c r="M3" s="15" t="s">
        <v>432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</row>
    <row r="4" spans="1:24" ht="20.100000000000001" customHeight="1" x14ac:dyDescent="0.3">
      <c r="A4" s="14">
        <v>45303</v>
      </c>
      <c r="B4" s="15" t="s">
        <v>127</v>
      </c>
      <c r="C4" s="15">
        <v>1020</v>
      </c>
      <c r="D4" s="14" t="s">
        <v>442</v>
      </c>
      <c r="E4" s="15" t="s">
        <v>454</v>
      </c>
      <c r="F4" s="16" t="s">
        <v>455</v>
      </c>
      <c r="G4" s="15">
        <v>1.375</v>
      </c>
      <c r="H4" s="15">
        <v>1.25</v>
      </c>
      <c r="I4" s="15"/>
      <c r="J4" s="15">
        <v>3.82</v>
      </c>
      <c r="K4" s="15" t="s">
        <v>102</v>
      </c>
      <c r="L4" s="15" t="s">
        <v>5</v>
      </c>
      <c r="M4" s="15" t="s">
        <v>432</v>
      </c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</row>
    <row r="5" spans="1:24" ht="20.100000000000001" customHeight="1" x14ac:dyDescent="0.3">
      <c r="A5" s="23">
        <v>45342</v>
      </c>
      <c r="B5" s="15" t="s">
        <v>128</v>
      </c>
      <c r="C5" s="24">
        <v>1270</v>
      </c>
      <c r="D5" s="14" t="s">
        <v>442</v>
      </c>
      <c r="E5" s="15" t="s">
        <v>454</v>
      </c>
      <c r="F5" s="16" t="s">
        <v>455</v>
      </c>
      <c r="G5" s="24">
        <v>1.375</v>
      </c>
      <c r="H5" s="24">
        <v>1.31</v>
      </c>
      <c r="I5" s="24"/>
      <c r="J5" s="24">
        <v>3.72</v>
      </c>
      <c r="K5" s="15" t="s">
        <v>102</v>
      </c>
      <c r="L5" s="15" t="s">
        <v>5</v>
      </c>
      <c r="M5" s="15" t="s">
        <v>456</v>
      </c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</row>
    <row r="6" spans="1:24" ht="20.100000000000001" customHeight="1" x14ac:dyDescent="0.3">
      <c r="A6" s="23">
        <v>45348</v>
      </c>
      <c r="B6" s="15" t="s">
        <v>129</v>
      </c>
      <c r="C6" s="24">
        <v>500</v>
      </c>
      <c r="D6" s="14" t="s">
        <v>442</v>
      </c>
      <c r="E6" s="15" t="s">
        <v>454</v>
      </c>
      <c r="F6" s="16" t="s">
        <v>455</v>
      </c>
      <c r="G6" s="24">
        <v>1.375</v>
      </c>
      <c r="H6" s="24">
        <v>1.29</v>
      </c>
      <c r="I6" s="24"/>
      <c r="J6" s="24">
        <v>3.62</v>
      </c>
      <c r="K6" s="15" t="s">
        <v>102</v>
      </c>
      <c r="L6" s="15" t="s">
        <v>5</v>
      </c>
      <c r="M6" s="15" t="s">
        <v>432</v>
      </c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</row>
    <row r="7" spans="1:24" ht="20.100000000000001" customHeight="1" x14ac:dyDescent="0.3">
      <c r="A7" s="23">
        <v>45400</v>
      </c>
      <c r="B7" s="15" t="s">
        <v>130</v>
      </c>
      <c r="C7" s="24">
        <v>1020</v>
      </c>
      <c r="D7" s="14" t="s">
        <v>442</v>
      </c>
      <c r="E7" s="15" t="s">
        <v>454</v>
      </c>
      <c r="F7" s="16" t="s">
        <v>455</v>
      </c>
      <c r="G7" s="24">
        <v>1.375</v>
      </c>
      <c r="H7" s="24">
        <v>1.43</v>
      </c>
      <c r="I7" s="24"/>
      <c r="J7" s="24">
        <v>4.1399999999999997</v>
      </c>
      <c r="K7" s="15"/>
      <c r="L7" s="15" t="s">
        <v>5</v>
      </c>
      <c r="M7" s="15" t="s">
        <v>445</v>
      </c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</row>
    <row r="8" spans="1:24" ht="20.100000000000001" customHeight="1" x14ac:dyDescent="0.3">
      <c r="A8" s="23">
        <v>45414</v>
      </c>
      <c r="B8" s="15" t="s">
        <v>131</v>
      </c>
      <c r="C8" s="24">
        <v>250</v>
      </c>
      <c r="D8" s="14" t="s">
        <v>442</v>
      </c>
      <c r="E8" s="15" t="s">
        <v>454</v>
      </c>
      <c r="F8" s="16" t="s">
        <v>455</v>
      </c>
      <c r="G8" s="24">
        <v>1.375</v>
      </c>
      <c r="H8" s="24">
        <v>0.95</v>
      </c>
      <c r="I8" s="24"/>
      <c r="J8" s="24">
        <v>4.43</v>
      </c>
      <c r="K8" s="15"/>
      <c r="L8" s="15" t="s">
        <v>5</v>
      </c>
      <c r="M8" s="15" t="s">
        <v>445</v>
      </c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</row>
    <row r="9" spans="1:24" ht="20.100000000000001" customHeight="1" x14ac:dyDescent="0.3">
      <c r="A9" s="23">
        <v>45415</v>
      </c>
      <c r="B9" s="15" t="s">
        <v>132</v>
      </c>
      <c r="C9" s="24">
        <v>2600</v>
      </c>
      <c r="D9" s="14" t="s">
        <v>442</v>
      </c>
      <c r="E9" s="15" t="s">
        <v>454</v>
      </c>
      <c r="F9" s="16" t="s">
        <v>455</v>
      </c>
      <c r="G9" s="24">
        <v>1.375</v>
      </c>
      <c r="H9" s="24">
        <v>1.01</v>
      </c>
      <c r="I9" s="24"/>
      <c r="J9" s="24">
        <v>3.92</v>
      </c>
      <c r="K9" s="15"/>
      <c r="L9" s="15" t="s">
        <v>5</v>
      </c>
      <c r="M9" s="15" t="s">
        <v>445</v>
      </c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</row>
    <row r="10" spans="1:24" ht="20.100000000000001" customHeight="1" x14ac:dyDescent="0.3">
      <c r="A10" s="23">
        <v>45436</v>
      </c>
      <c r="B10" s="15" t="s">
        <v>133</v>
      </c>
      <c r="C10" s="24">
        <v>1020</v>
      </c>
      <c r="D10" s="14" t="s">
        <v>442</v>
      </c>
      <c r="E10" s="15" t="s">
        <v>454</v>
      </c>
      <c r="F10" s="16" t="s">
        <v>455</v>
      </c>
      <c r="G10" s="24">
        <v>1.375</v>
      </c>
      <c r="H10" s="24">
        <v>1.1100000000000001</v>
      </c>
      <c r="I10" s="24"/>
      <c r="J10" s="24">
        <v>3.89</v>
      </c>
      <c r="K10" s="15"/>
      <c r="L10" s="15" t="s">
        <v>5</v>
      </c>
      <c r="M10" s="15" t="s">
        <v>445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</row>
    <row r="11" spans="1:24" ht="20.100000000000001" customHeight="1" x14ac:dyDescent="0.3">
      <c r="A11" s="19">
        <v>45453</v>
      </c>
      <c r="B11" s="15" t="s">
        <v>134</v>
      </c>
      <c r="C11" s="20">
        <v>800</v>
      </c>
      <c r="D11" s="14" t="s">
        <v>442</v>
      </c>
      <c r="E11" s="15" t="s">
        <v>454</v>
      </c>
      <c r="F11" s="16" t="s">
        <v>455</v>
      </c>
      <c r="G11" s="20">
        <v>1.375</v>
      </c>
      <c r="H11" s="20">
        <v>0.92</v>
      </c>
      <c r="I11" s="20"/>
      <c r="J11" s="20">
        <v>3.81</v>
      </c>
      <c r="K11" s="15" t="s">
        <v>457</v>
      </c>
      <c r="L11" s="15" t="s">
        <v>5</v>
      </c>
      <c r="M11" s="15" t="s">
        <v>445</v>
      </c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</row>
    <row r="12" spans="1:24" ht="20.100000000000001" customHeight="1" x14ac:dyDescent="0.3">
      <c r="A12" s="19">
        <v>45455</v>
      </c>
      <c r="B12" s="15" t="s">
        <v>134</v>
      </c>
      <c r="C12" s="20">
        <v>2850</v>
      </c>
      <c r="D12" s="14" t="s">
        <v>442</v>
      </c>
      <c r="E12" s="15" t="s">
        <v>454</v>
      </c>
      <c r="F12" s="16" t="s">
        <v>455</v>
      </c>
      <c r="G12" s="20">
        <v>1.375</v>
      </c>
      <c r="H12" s="20">
        <v>0.93</v>
      </c>
      <c r="I12" s="20"/>
      <c r="J12" s="20">
        <v>3.85</v>
      </c>
      <c r="K12" s="15" t="s">
        <v>457</v>
      </c>
      <c r="L12" s="15" t="s">
        <v>5</v>
      </c>
      <c r="M12" s="15" t="s">
        <v>445</v>
      </c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</row>
    <row r="13" spans="1:24" ht="20.100000000000001" customHeight="1" x14ac:dyDescent="0.3">
      <c r="A13" s="19">
        <v>45471</v>
      </c>
      <c r="B13" s="15" t="s">
        <v>135</v>
      </c>
      <c r="C13" s="20">
        <v>3620</v>
      </c>
      <c r="D13" s="14" t="s">
        <v>442</v>
      </c>
      <c r="E13" s="15" t="s">
        <v>454</v>
      </c>
      <c r="F13" s="16" t="s">
        <v>455</v>
      </c>
      <c r="G13" s="20">
        <v>1.36</v>
      </c>
      <c r="H13" s="20">
        <v>1.03</v>
      </c>
      <c r="I13" s="20"/>
      <c r="J13" s="20">
        <v>3.92</v>
      </c>
      <c r="K13" s="15"/>
      <c r="L13" s="15" t="s">
        <v>5</v>
      </c>
      <c r="M13" s="15" t="s">
        <v>445</v>
      </c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</row>
    <row r="14" spans="1:24" ht="20.100000000000001" customHeight="1" x14ac:dyDescent="0.3">
      <c r="A14" s="19">
        <v>45484</v>
      </c>
      <c r="B14" s="15" t="s">
        <v>136</v>
      </c>
      <c r="C14" s="20">
        <v>250</v>
      </c>
      <c r="D14" s="14" t="s">
        <v>442</v>
      </c>
      <c r="E14" s="15" t="s">
        <v>454</v>
      </c>
      <c r="F14" s="16" t="s">
        <v>455</v>
      </c>
      <c r="G14" s="20">
        <v>1.375</v>
      </c>
      <c r="H14" s="20">
        <v>0.99</v>
      </c>
      <c r="I14" s="20"/>
      <c r="J14" s="20">
        <v>4.04</v>
      </c>
      <c r="K14" s="15"/>
      <c r="L14" s="15" t="s">
        <v>5</v>
      </c>
      <c r="M14" s="15" t="s">
        <v>445</v>
      </c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</row>
    <row r="15" spans="1:24" ht="20.100000000000001" customHeight="1" x14ac:dyDescent="0.3">
      <c r="A15" s="19">
        <v>45498</v>
      </c>
      <c r="B15" s="15" t="s">
        <v>137</v>
      </c>
      <c r="C15" s="20">
        <v>250</v>
      </c>
      <c r="D15" s="14" t="s">
        <v>442</v>
      </c>
      <c r="E15" s="15" t="s">
        <v>454</v>
      </c>
      <c r="F15" s="16" t="s">
        <v>455</v>
      </c>
      <c r="G15" s="20">
        <v>1.36</v>
      </c>
      <c r="H15" s="20">
        <v>1.03</v>
      </c>
      <c r="I15" s="20"/>
      <c r="J15" s="20">
        <v>3.98</v>
      </c>
      <c r="K15" s="15"/>
      <c r="L15" s="15" t="s">
        <v>5</v>
      </c>
      <c r="M15" s="15" t="s">
        <v>445</v>
      </c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</row>
    <row r="16" spans="1:24" ht="20.100000000000001" customHeight="1" x14ac:dyDescent="0.3">
      <c r="A16" s="19">
        <v>45516</v>
      </c>
      <c r="B16" s="15" t="s">
        <v>138</v>
      </c>
      <c r="C16" s="20">
        <v>1020</v>
      </c>
      <c r="D16" s="14" t="s">
        <v>442</v>
      </c>
      <c r="E16" s="15" t="s">
        <v>454</v>
      </c>
      <c r="F16" s="16" t="s">
        <v>455</v>
      </c>
      <c r="G16" s="20">
        <v>1.375</v>
      </c>
      <c r="H16" s="20">
        <v>1.19</v>
      </c>
      <c r="I16" s="20"/>
      <c r="J16" s="20">
        <v>3.95</v>
      </c>
      <c r="K16" s="15"/>
      <c r="L16" s="15" t="s">
        <v>5</v>
      </c>
      <c r="M16" s="15" t="s">
        <v>445</v>
      </c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</row>
    <row r="17" spans="1:24" ht="20.100000000000001" customHeight="1" x14ac:dyDescent="0.3">
      <c r="A17" s="19">
        <v>45546</v>
      </c>
      <c r="B17" s="15" t="s">
        <v>139</v>
      </c>
      <c r="C17" s="20">
        <v>250</v>
      </c>
      <c r="D17" s="14" t="s">
        <v>442</v>
      </c>
      <c r="E17" s="15" t="s">
        <v>454</v>
      </c>
      <c r="F17" s="16" t="s">
        <v>455</v>
      </c>
      <c r="G17" s="20">
        <v>1.37</v>
      </c>
      <c r="H17" s="20">
        <v>1.06</v>
      </c>
      <c r="I17" s="20"/>
      <c r="J17" s="20">
        <v>3.95</v>
      </c>
      <c r="K17" s="20"/>
      <c r="L17" s="15" t="s">
        <v>5</v>
      </c>
      <c r="M17" s="15" t="s">
        <v>445</v>
      </c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</row>
    <row r="18" spans="1:24" ht="20.100000000000001" customHeight="1" x14ac:dyDescent="0.3">
      <c r="A18" s="19">
        <v>45551</v>
      </c>
      <c r="B18" s="15" t="s">
        <v>140</v>
      </c>
      <c r="C18" s="20">
        <v>2600</v>
      </c>
      <c r="D18" s="14" t="s">
        <v>442</v>
      </c>
      <c r="E18" s="15" t="s">
        <v>454</v>
      </c>
      <c r="F18" s="16" t="s">
        <v>455</v>
      </c>
      <c r="G18" s="20">
        <v>1.375</v>
      </c>
      <c r="H18" s="20">
        <v>1.1200000000000001</v>
      </c>
      <c r="I18" s="20"/>
      <c r="J18" s="20">
        <v>4.04</v>
      </c>
      <c r="K18" s="20"/>
      <c r="L18" s="15" t="s">
        <v>5</v>
      </c>
      <c r="M18" s="15" t="s">
        <v>445</v>
      </c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</row>
    <row r="19" spans="1:24" ht="20.100000000000001" customHeight="1" x14ac:dyDescent="0.3">
      <c r="A19" s="19">
        <v>45576</v>
      </c>
      <c r="B19" s="15" t="s">
        <v>141</v>
      </c>
      <c r="C19" s="20">
        <v>1270</v>
      </c>
      <c r="D19" s="14" t="s">
        <v>442</v>
      </c>
      <c r="E19" s="15" t="s">
        <v>454</v>
      </c>
      <c r="F19" s="16" t="s">
        <v>455</v>
      </c>
      <c r="G19" s="20">
        <v>1.36</v>
      </c>
      <c r="H19" s="20">
        <v>0.99</v>
      </c>
      <c r="I19" s="20"/>
      <c r="J19" s="20">
        <v>4.0199999999999996</v>
      </c>
      <c r="K19" s="20"/>
      <c r="L19" s="15" t="s">
        <v>5</v>
      </c>
      <c r="M19" s="15" t="s">
        <v>445</v>
      </c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</row>
    <row r="20" spans="1:24" ht="20.100000000000001" customHeight="1" x14ac:dyDescent="0.3">
      <c r="A20" s="25">
        <v>45600</v>
      </c>
      <c r="B20" s="26" t="s">
        <v>142</v>
      </c>
      <c r="C20" s="26">
        <v>250</v>
      </c>
      <c r="D20" s="26" t="s">
        <v>442</v>
      </c>
      <c r="E20" s="26" t="s">
        <v>454</v>
      </c>
      <c r="F20" s="27" t="s">
        <v>455</v>
      </c>
      <c r="G20" s="26">
        <v>1.36</v>
      </c>
      <c r="H20" s="26">
        <v>1.04</v>
      </c>
      <c r="I20" s="26"/>
      <c r="J20" s="26">
        <v>4.01</v>
      </c>
      <c r="K20" s="26"/>
      <c r="L20" s="15" t="s">
        <v>5</v>
      </c>
      <c r="M20" s="26" t="s">
        <v>445</v>
      </c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24" ht="20.100000000000001" customHeight="1" x14ac:dyDescent="0.3">
      <c r="A21" s="25">
        <v>45629</v>
      </c>
      <c r="B21" s="26" t="s">
        <v>143</v>
      </c>
      <c r="C21" s="26">
        <v>1270</v>
      </c>
      <c r="D21" s="26" t="s">
        <v>442</v>
      </c>
      <c r="E21" s="26" t="s">
        <v>454</v>
      </c>
      <c r="F21" s="27" t="s">
        <v>455</v>
      </c>
      <c r="G21" s="26">
        <v>1.37</v>
      </c>
      <c r="H21" s="26">
        <v>1</v>
      </c>
      <c r="I21" s="26"/>
      <c r="J21" s="26">
        <v>3.96</v>
      </c>
      <c r="K21" s="26"/>
      <c r="L21" s="15" t="s">
        <v>5</v>
      </c>
      <c r="M21" s="26" t="s">
        <v>445</v>
      </c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</row>
    <row r="22" spans="1:24" ht="20.100000000000001" customHeight="1" x14ac:dyDescent="0.3">
      <c r="A22" s="25">
        <v>45639</v>
      </c>
      <c r="B22" s="26" t="s">
        <v>144</v>
      </c>
      <c r="C22" s="26">
        <v>250</v>
      </c>
      <c r="D22" s="26" t="s">
        <v>442</v>
      </c>
      <c r="E22" s="26" t="s">
        <v>454</v>
      </c>
      <c r="F22" s="27" t="s">
        <v>455</v>
      </c>
      <c r="G22" s="26">
        <v>1.375</v>
      </c>
      <c r="H22" s="26">
        <v>0.98</v>
      </c>
      <c r="I22" s="26"/>
      <c r="J22" s="26">
        <v>3.72</v>
      </c>
      <c r="K22" s="26"/>
      <c r="L22" s="15" t="s">
        <v>5</v>
      </c>
      <c r="M22" s="26" t="s">
        <v>445</v>
      </c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</row>
    <row r="23" spans="1:24" ht="20.100000000000001" customHeight="1" x14ac:dyDescent="0.3">
      <c r="A23" s="25">
        <v>45686</v>
      </c>
      <c r="B23" s="26" t="s">
        <v>145</v>
      </c>
      <c r="C23" s="26">
        <v>250</v>
      </c>
      <c r="D23" s="26" t="s">
        <v>442</v>
      </c>
      <c r="E23" s="26" t="s">
        <v>454</v>
      </c>
      <c r="F23" s="27" t="s">
        <v>455</v>
      </c>
      <c r="G23" s="26">
        <v>1.375</v>
      </c>
      <c r="H23" s="26">
        <v>0.9</v>
      </c>
      <c r="I23" s="26"/>
      <c r="J23" s="26">
        <v>3.84</v>
      </c>
      <c r="K23" s="26"/>
      <c r="L23" s="15" t="s">
        <v>5</v>
      </c>
      <c r="M23" s="26" t="s">
        <v>445</v>
      </c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</row>
    <row r="24" spans="1:24" ht="20.100000000000001" customHeight="1" x14ac:dyDescent="0.3">
      <c r="A24" s="25">
        <v>45735</v>
      </c>
      <c r="B24" s="26" t="s">
        <v>146</v>
      </c>
      <c r="C24" s="26">
        <v>1020</v>
      </c>
      <c r="D24" s="26" t="s">
        <v>442</v>
      </c>
      <c r="E24" s="26" t="s">
        <v>454</v>
      </c>
      <c r="F24" s="27" t="s">
        <v>455</v>
      </c>
      <c r="G24" s="26">
        <v>1.375</v>
      </c>
      <c r="H24" s="26">
        <v>0.94</v>
      </c>
      <c r="I24" s="26"/>
      <c r="J24" s="26">
        <v>3.74</v>
      </c>
      <c r="K24" s="26"/>
      <c r="L24" s="15" t="s">
        <v>5</v>
      </c>
      <c r="M24" s="26" t="s">
        <v>445</v>
      </c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</row>
    <row r="25" spans="1:24" ht="20.100000000000001" customHeight="1" x14ac:dyDescent="0.3">
      <c r="A25" s="25">
        <v>45741</v>
      </c>
      <c r="B25" s="26" t="s">
        <v>147</v>
      </c>
      <c r="C25" s="26">
        <v>250</v>
      </c>
      <c r="D25" s="26" t="s">
        <v>442</v>
      </c>
      <c r="E25" s="26" t="s">
        <v>454</v>
      </c>
      <c r="F25" s="27" t="s">
        <v>455</v>
      </c>
      <c r="G25" s="26">
        <v>1.375</v>
      </c>
      <c r="H25" s="26">
        <v>0.8</v>
      </c>
      <c r="I25" s="26"/>
      <c r="J25" s="26" t="s">
        <v>458</v>
      </c>
      <c r="K25" s="26"/>
      <c r="L25" s="15" t="s">
        <v>5</v>
      </c>
      <c r="M25" s="26" t="s">
        <v>445</v>
      </c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</row>
    <row r="26" spans="1:24" ht="20.100000000000001" customHeight="1" x14ac:dyDescent="0.3">
      <c r="A26" s="25">
        <v>45783</v>
      </c>
      <c r="B26" s="26" t="s">
        <v>148</v>
      </c>
      <c r="C26" s="26">
        <v>1020</v>
      </c>
      <c r="D26" s="26" t="s">
        <v>442</v>
      </c>
      <c r="E26" s="26" t="s">
        <v>454</v>
      </c>
      <c r="F26" s="27" t="s">
        <v>455</v>
      </c>
      <c r="G26" s="26">
        <v>1.375</v>
      </c>
      <c r="H26" s="26">
        <v>1.01</v>
      </c>
      <c r="I26" s="26"/>
      <c r="J26" s="26">
        <v>3.85</v>
      </c>
      <c r="K26" s="26"/>
      <c r="L26" s="15" t="s">
        <v>5</v>
      </c>
      <c r="M26" s="26" t="s">
        <v>445</v>
      </c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</row>
    <row r="27" spans="1:24" ht="20.100000000000001" customHeight="1" x14ac:dyDescent="0.3">
      <c r="A27" s="25">
        <v>45819</v>
      </c>
      <c r="B27" s="26" t="s">
        <v>149</v>
      </c>
      <c r="C27" s="26">
        <v>1270</v>
      </c>
      <c r="D27" s="26" t="s">
        <v>442</v>
      </c>
      <c r="E27" s="26" t="s">
        <v>454</v>
      </c>
      <c r="F27" s="27" t="s">
        <v>455</v>
      </c>
      <c r="G27" s="26">
        <v>1.375</v>
      </c>
      <c r="H27" s="26">
        <v>0.93</v>
      </c>
      <c r="I27" s="26"/>
      <c r="J27" s="26">
        <v>3.82</v>
      </c>
      <c r="K27" s="26"/>
      <c r="L27" s="15" t="s">
        <v>5</v>
      </c>
      <c r="M27" s="26" t="s">
        <v>459</v>
      </c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</row>
    <row r="28" spans="1:24" ht="20.100000000000001" customHeight="1" x14ac:dyDescent="0.3">
      <c r="A28" s="28">
        <v>45845</v>
      </c>
      <c r="B28" s="29" t="s">
        <v>150</v>
      </c>
      <c r="C28" s="29">
        <v>250</v>
      </c>
      <c r="D28" s="26" t="s">
        <v>460</v>
      </c>
      <c r="E28" s="26" t="s">
        <v>454</v>
      </c>
      <c r="F28" s="27" t="s">
        <v>455</v>
      </c>
      <c r="G28" s="29">
        <v>1.35</v>
      </c>
      <c r="H28" s="29">
        <v>0.98</v>
      </c>
      <c r="I28" s="29"/>
      <c r="J28" s="29">
        <v>3.78</v>
      </c>
      <c r="K28" s="29"/>
      <c r="L28" s="15" t="s">
        <v>5</v>
      </c>
      <c r="M28" s="26" t="s">
        <v>459</v>
      </c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</row>
    <row r="29" spans="1:24" x14ac:dyDescent="0.3">
      <c r="A29" s="30" t="s">
        <v>151</v>
      </c>
      <c r="B29" s="15" t="s">
        <v>152</v>
      </c>
      <c r="C29" s="31">
        <v>250</v>
      </c>
      <c r="D29" s="31" t="s">
        <v>460</v>
      </c>
      <c r="E29" s="31" t="s">
        <v>454</v>
      </c>
      <c r="F29" s="32" t="s">
        <v>455</v>
      </c>
      <c r="G29" s="31">
        <v>1.35</v>
      </c>
      <c r="H29" s="31">
        <v>1.22</v>
      </c>
      <c r="I29" s="31"/>
      <c r="J29" s="31">
        <v>3.75</v>
      </c>
      <c r="K29" s="31" t="s">
        <v>102</v>
      </c>
      <c r="L29" s="15" t="s">
        <v>5</v>
      </c>
      <c r="M29" s="31" t="s">
        <v>459</v>
      </c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</row>
    <row r="30" spans="1:24" x14ac:dyDescent="0.3">
      <c r="A30" s="30">
        <v>45898</v>
      </c>
      <c r="B30" s="31" t="s">
        <v>153</v>
      </c>
      <c r="C30" s="31">
        <v>1020</v>
      </c>
      <c r="D30" s="31" t="s">
        <v>460</v>
      </c>
      <c r="E30" s="31" t="s">
        <v>454</v>
      </c>
      <c r="F30" s="32" t="s">
        <v>455</v>
      </c>
      <c r="G30" s="31">
        <v>1.35</v>
      </c>
      <c r="H30" s="31">
        <v>0.94</v>
      </c>
      <c r="I30" s="31"/>
      <c r="J30" s="31">
        <v>3.65</v>
      </c>
      <c r="K30" s="31" t="s">
        <v>102</v>
      </c>
      <c r="L30" s="15" t="s">
        <v>5</v>
      </c>
      <c r="M30" s="31" t="s">
        <v>459</v>
      </c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</row>
    <row r="31" spans="1:24" x14ac:dyDescent="0.3">
      <c r="A31" s="30">
        <v>45909</v>
      </c>
      <c r="B31" s="31" t="s">
        <v>154</v>
      </c>
      <c r="C31" s="31">
        <v>250</v>
      </c>
      <c r="D31" s="31" t="s">
        <v>442</v>
      </c>
      <c r="E31" s="31" t="s">
        <v>454</v>
      </c>
      <c r="F31" s="32" t="s">
        <v>455</v>
      </c>
      <c r="G31" s="31">
        <v>1.35</v>
      </c>
      <c r="H31" s="31">
        <v>0.9</v>
      </c>
      <c r="I31" s="31"/>
      <c r="J31" s="31">
        <v>3.52</v>
      </c>
      <c r="K31" s="31" t="s">
        <v>102</v>
      </c>
      <c r="L31" s="15" t="s">
        <v>5</v>
      </c>
      <c r="M31" s="31" t="s">
        <v>459</v>
      </c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</row>
    <row r="32" spans="1:24" x14ac:dyDescent="0.3">
      <c r="A32" s="34">
        <v>45944</v>
      </c>
      <c r="B32" s="35" t="s">
        <v>155</v>
      </c>
      <c r="C32" s="35">
        <v>250</v>
      </c>
      <c r="D32" s="35" t="s">
        <v>442</v>
      </c>
      <c r="E32" s="35" t="s">
        <v>454</v>
      </c>
      <c r="F32" s="36" t="s">
        <v>455</v>
      </c>
      <c r="G32" s="35">
        <v>1.365</v>
      </c>
      <c r="H32" s="35">
        <v>1.37</v>
      </c>
      <c r="I32" s="35"/>
      <c r="J32" s="35">
        <v>3.31</v>
      </c>
      <c r="K32" s="35" t="s">
        <v>102</v>
      </c>
      <c r="L32" s="35" t="s">
        <v>104</v>
      </c>
      <c r="M32" s="37" t="s">
        <v>459</v>
      </c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</row>
    <row r="33" spans="1:24" x14ac:dyDescent="0.3">
      <c r="A33" s="34">
        <v>45945</v>
      </c>
      <c r="B33" s="38" t="s">
        <v>156</v>
      </c>
      <c r="C33" s="38">
        <v>1270</v>
      </c>
      <c r="D33" s="38" t="s">
        <v>442</v>
      </c>
      <c r="E33" s="38" t="s">
        <v>454</v>
      </c>
      <c r="F33" s="39" t="s">
        <v>455</v>
      </c>
      <c r="G33" s="38">
        <v>1.365</v>
      </c>
      <c r="H33" s="38">
        <v>1.1599999999999999</v>
      </c>
      <c r="I33" s="38"/>
      <c r="J33" s="38">
        <v>3.88</v>
      </c>
      <c r="K33" s="38" t="s">
        <v>102</v>
      </c>
      <c r="L33" s="35" t="s">
        <v>104</v>
      </c>
      <c r="M33" s="37" t="s">
        <v>459</v>
      </c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</row>
    <row r="34" spans="1:24" x14ac:dyDescent="0.3">
      <c r="A34" s="69">
        <v>46041</v>
      </c>
      <c r="B34" s="70" t="s">
        <v>157</v>
      </c>
      <c r="C34" s="70">
        <v>1020</v>
      </c>
      <c r="D34" s="70" t="s">
        <v>442</v>
      </c>
      <c r="E34" s="70" t="s">
        <v>454</v>
      </c>
      <c r="F34" s="71" t="s">
        <v>455</v>
      </c>
      <c r="G34" s="70">
        <v>1.35</v>
      </c>
      <c r="H34" s="70">
        <v>0.98</v>
      </c>
      <c r="I34" s="70"/>
      <c r="J34" s="70">
        <v>3.71</v>
      </c>
      <c r="K34" s="70" t="s">
        <v>102</v>
      </c>
      <c r="L34" s="70" t="s">
        <v>104</v>
      </c>
      <c r="M34" s="72" t="s">
        <v>459</v>
      </c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</row>
    <row r="35" spans="1:24" x14ac:dyDescent="0.3">
      <c r="A35" s="69">
        <v>46064</v>
      </c>
      <c r="B35" s="83" t="s">
        <v>158</v>
      </c>
      <c r="C35" s="70">
        <v>1270</v>
      </c>
      <c r="D35" s="83" t="s">
        <v>442</v>
      </c>
      <c r="E35" s="83" t="s">
        <v>454</v>
      </c>
      <c r="F35" s="84" t="s">
        <v>455</v>
      </c>
      <c r="G35" s="70">
        <v>1.35</v>
      </c>
      <c r="H35" s="70">
        <v>0.96</v>
      </c>
      <c r="I35" s="70"/>
      <c r="J35" s="70">
        <v>3.88</v>
      </c>
      <c r="K35" s="70" t="s">
        <v>102</v>
      </c>
      <c r="L35" s="83" t="s">
        <v>104</v>
      </c>
      <c r="M35" s="85" t="s">
        <v>459</v>
      </c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</row>
    <row r="36" spans="1:24" x14ac:dyDescent="0.3">
      <c r="A36" s="96">
        <v>46085</v>
      </c>
      <c r="B36" s="97" t="s">
        <v>159</v>
      </c>
      <c r="C36" s="97">
        <v>500</v>
      </c>
      <c r="D36" s="97" t="s">
        <v>442</v>
      </c>
      <c r="E36" s="97" t="s">
        <v>454</v>
      </c>
      <c r="F36" s="98" t="s">
        <v>455</v>
      </c>
      <c r="G36" s="97">
        <v>1.35</v>
      </c>
      <c r="H36" s="97">
        <v>1.1200000000000001</v>
      </c>
      <c r="I36" s="97">
        <v>2.08</v>
      </c>
      <c r="J36" s="97">
        <v>3.78</v>
      </c>
      <c r="K36" s="97" t="s">
        <v>102</v>
      </c>
      <c r="L36" s="97" t="s">
        <v>104</v>
      </c>
      <c r="M36" s="99" t="s">
        <v>459</v>
      </c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</row>
    <row r="37" spans="1:24" x14ac:dyDescent="0.3">
      <c r="A37" s="116">
        <v>46129</v>
      </c>
      <c r="B37" s="110" t="s">
        <v>160</v>
      </c>
      <c r="C37" s="110">
        <v>1020</v>
      </c>
      <c r="D37" s="110" t="s">
        <v>442</v>
      </c>
      <c r="E37" s="110" t="s">
        <v>454</v>
      </c>
      <c r="F37" s="111" t="s">
        <v>455</v>
      </c>
      <c r="G37" s="110">
        <v>1.35</v>
      </c>
      <c r="H37" s="110">
        <v>1.17</v>
      </c>
      <c r="I37" s="83"/>
      <c r="J37" s="110">
        <v>3.96</v>
      </c>
      <c r="K37" s="110" t="s">
        <v>102</v>
      </c>
      <c r="L37" s="110" t="s">
        <v>104</v>
      </c>
      <c r="M37" s="112" t="s">
        <v>459</v>
      </c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</row>
    <row r="38" spans="1:24" x14ac:dyDescent="0.3">
      <c r="A38" s="121">
        <v>46141</v>
      </c>
      <c r="B38" s="118" t="s">
        <v>161</v>
      </c>
      <c r="C38" s="118">
        <v>500</v>
      </c>
      <c r="D38" s="118" t="s">
        <v>442</v>
      </c>
      <c r="E38" s="118" t="s">
        <v>454</v>
      </c>
      <c r="F38" s="119" t="s">
        <v>455</v>
      </c>
      <c r="G38" s="118">
        <v>1.375</v>
      </c>
      <c r="H38" s="118">
        <v>0.95</v>
      </c>
      <c r="I38" s="83"/>
      <c r="J38" s="118">
        <v>3.72</v>
      </c>
      <c r="K38" s="118" t="s">
        <v>102</v>
      </c>
      <c r="L38" s="118" t="s">
        <v>104</v>
      </c>
      <c r="M38" s="120" t="s">
        <v>459</v>
      </c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</row>
    <row r="39" spans="1:24" x14ac:dyDescent="0.3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</row>
    <row r="40" spans="1:24" x14ac:dyDescent="0.3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</row>
    <row r="41" spans="1:24" x14ac:dyDescent="0.3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</row>
    <row r="42" spans="1:24" x14ac:dyDescent="0.3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</row>
    <row r="43" spans="1:24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</row>
    <row r="44" spans="1:24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</row>
    <row r="45" spans="1:24" x14ac:dyDescent="0.3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</row>
    <row r="46" spans="1:24" x14ac:dyDescent="0.3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</row>
    <row r="47" spans="1:24" x14ac:dyDescent="0.3">
      <c r="A47" s="11"/>
      <c r="B47" s="11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</row>
    <row r="48" spans="1:24" x14ac:dyDescent="0.3">
      <c r="A48" s="11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</row>
    <row r="49" spans="1:24" x14ac:dyDescent="0.3">
      <c r="A49" s="11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</row>
    <row r="50" spans="1:24" x14ac:dyDescent="0.3">
      <c r="A50" s="11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</row>
    <row r="51" spans="1:24" x14ac:dyDescent="0.3">
      <c r="A51" s="1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</row>
    <row r="52" spans="1:24" x14ac:dyDescent="0.3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</row>
    <row r="53" spans="1:24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</row>
    <row r="54" spans="1:24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24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</row>
    <row r="56" spans="1:24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</row>
    <row r="57" spans="1:24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</row>
    <row r="58" spans="1:24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</row>
    <row r="59" spans="1:24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</row>
    <row r="60" spans="1:24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</row>
    <row r="61" spans="1:24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</row>
    <row r="62" spans="1:24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</row>
    <row r="63" spans="1:24" x14ac:dyDescent="0.3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</row>
    <row r="64" spans="1:24" x14ac:dyDescent="0.3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</row>
    <row r="65" spans="1:24" x14ac:dyDescent="0.3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</row>
    <row r="66" spans="1:24" x14ac:dyDescent="0.3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</row>
    <row r="67" spans="1:24" x14ac:dyDescent="0.3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</row>
    <row r="68" spans="1:24" x14ac:dyDescent="0.3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</row>
    <row r="69" spans="1:24" x14ac:dyDescent="0.3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</row>
    <row r="70" spans="1:24" x14ac:dyDescent="0.3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</row>
    <row r="71" spans="1:24" x14ac:dyDescent="0.3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</row>
    <row r="72" spans="1:24" x14ac:dyDescent="0.3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</row>
    <row r="73" spans="1:24" x14ac:dyDescent="0.3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</row>
    <row r="74" spans="1:24" x14ac:dyDescent="0.3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</row>
    <row r="75" spans="1:24" x14ac:dyDescent="0.3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</row>
    <row r="76" spans="1:24" x14ac:dyDescent="0.3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</row>
    <row r="77" spans="1:24" x14ac:dyDescent="0.3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</row>
    <row r="78" spans="1:24" x14ac:dyDescent="0.3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</row>
    <row r="79" spans="1:24" x14ac:dyDescent="0.3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</row>
    <row r="80" spans="1:24" x14ac:dyDescent="0.3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</row>
    <row r="81" spans="1:24" x14ac:dyDescent="0.3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</row>
    <row r="82" spans="1:24" x14ac:dyDescent="0.3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</row>
    <row r="83" spans="1:24" x14ac:dyDescent="0.3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</row>
    <row r="84" spans="1:24" x14ac:dyDescent="0.3">
      <c r="A84" s="11"/>
      <c r="B84" s="11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</row>
    <row r="85" spans="1:24" x14ac:dyDescent="0.3">
      <c r="A85" s="11"/>
      <c r="B85" s="11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</row>
    <row r="86" spans="1:24" x14ac:dyDescent="0.3">
      <c r="A86" s="11"/>
      <c r="B86" s="11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</row>
    <row r="87" spans="1:24" x14ac:dyDescent="0.3">
      <c r="A87" s="11"/>
      <c r="B87" s="11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</row>
    <row r="88" spans="1:24" x14ac:dyDescent="0.3">
      <c r="A88" s="11"/>
      <c r="B88" s="11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</row>
    <row r="89" spans="1:24" x14ac:dyDescent="0.3">
      <c r="A89" s="11"/>
      <c r="B89" s="11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</row>
    <row r="90" spans="1:24" x14ac:dyDescent="0.3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</row>
    <row r="91" spans="1:24" x14ac:dyDescent="0.3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</row>
    <row r="92" spans="1:24" x14ac:dyDescent="0.3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</row>
    <row r="93" spans="1:24" x14ac:dyDescent="0.3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</row>
    <row r="94" spans="1:24" x14ac:dyDescent="0.3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</row>
    <row r="95" spans="1:24" x14ac:dyDescent="0.3">
      <c r="A95" s="11"/>
      <c r="B95" s="11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</row>
    <row r="96" spans="1:24" x14ac:dyDescent="0.3">
      <c r="A96" s="11"/>
      <c r="B96" s="11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</row>
    <row r="97" spans="1:24" x14ac:dyDescent="0.3">
      <c r="A97" s="11"/>
      <c r="B97" s="11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</row>
    <row r="98" spans="1:24" x14ac:dyDescent="0.3">
      <c r="A98" s="11"/>
      <c r="B98" s="11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</row>
    <row r="99" spans="1:24" x14ac:dyDescent="0.3">
      <c r="A99" s="11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</row>
    <row r="100" spans="1:24" x14ac:dyDescent="0.3">
      <c r="A100" s="11"/>
      <c r="B100" s="11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</row>
    <row r="101" spans="1:24" x14ac:dyDescent="0.3">
      <c r="A101" s="11"/>
      <c r="B101" s="11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</row>
    <row r="102" spans="1:24" x14ac:dyDescent="0.3">
      <c r="A102" s="11"/>
      <c r="B102" s="11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</row>
    <row r="103" spans="1:24" x14ac:dyDescent="0.3">
      <c r="A103" s="11"/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</row>
    <row r="104" spans="1:24" x14ac:dyDescent="0.3">
      <c r="A104" s="11"/>
      <c r="B104" s="11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</row>
    <row r="105" spans="1:24" x14ac:dyDescent="0.3">
      <c r="A105" s="11"/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</row>
    <row r="106" spans="1:24" x14ac:dyDescent="0.3">
      <c r="A106" s="11"/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</row>
    <row r="107" spans="1:24" x14ac:dyDescent="0.3">
      <c r="A107" s="11"/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</row>
    <row r="108" spans="1:24" x14ac:dyDescent="0.3">
      <c r="A108" s="11"/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</row>
    <row r="109" spans="1:24" x14ac:dyDescent="0.3">
      <c r="A109" s="11"/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</row>
    <row r="110" spans="1:24" x14ac:dyDescent="0.3">
      <c r="A110" s="11"/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</row>
    <row r="111" spans="1:24" x14ac:dyDescent="0.3">
      <c r="A111" s="11"/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</row>
    <row r="112" spans="1:24" x14ac:dyDescent="0.3">
      <c r="A112" s="11"/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</row>
    <row r="113" spans="1:24" x14ac:dyDescent="0.3">
      <c r="A113" s="11"/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</row>
    <row r="114" spans="1:24" x14ac:dyDescent="0.3">
      <c r="A114" s="11"/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</row>
    <row r="115" spans="1:24" x14ac:dyDescent="0.3">
      <c r="A115" s="11"/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</row>
    <row r="116" spans="1:24" x14ac:dyDescent="0.3">
      <c r="A116" s="11"/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</row>
    <row r="117" spans="1:24" x14ac:dyDescent="0.3">
      <c r="A117" s="11"/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</row>
    <row r="118" spans="1:24" x14ac:dyDescent="0.3">
      <c r="A118" s="11"/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</row>
    <row r="119" spans="1:24" x14ac:dyDescent="0.3">
      <c r="A119" s="11"/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</row>
    <row r="120" spans="1:24" x14ac:dyDescent="0.3">
      <c r="A120" s="11"/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</row>
    <row r="121" spans="1:24" x14ac:dyDescent="0.3">
      <c r="A121" s="11"/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</row>
    <row r="122" spans="1:24" x14ac:dyDescent="0.3">
      <c r="A122" s="11"/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</row>
    <row r="123" spans="1:24" x14ac:dyDescent="0.3">
      <c r="A123" s="11"/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</row>
    <row r="124" spans="1:24" x14ac:dyDescent="0.3">
      <c r="A124" s="11"/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</row>
    <row r="125" spans="1:24" x14ac:dyDescent="0.3">
      <c r="A125" s="11"/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</row>
    <row r="126" spans="1:24" x14ac:dyDescent="0.3">
      <c r="A126" s="11"/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</row>
    <row r="127" spans="1:24" x14ac:dyDescent="0.3">
      <c r="A127" s="11"/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</row>
    <row r="128" spans="1:24" x14ac:dyDescent="0.3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</row>
    <row r="129" spans="1:24" x14ac:dyDescent="0.3">
      <c r="A129" s="11"/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</row>
    <row r="130" spans="1:24" x14ac:dyDescent="0.3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</row>
    <row r="131" spans="1:24" x14ac:dyDescent="0.3">
      <c r="A131" s="11"/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</row>
    <row r="132" spans="1:24" x14ac:dyDescent="0.3">
      <c r="A132" s="11"/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</row>
    <row r="133" spans="1:24" x14ac:dyDescent="0.3">
      <c r="A133" s="11"/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</row>
    <row r="134" spans="1:24" x14ac:dyDescent="0.3">
      <c r="A134" s="11"/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</row>
    <row r="135" spans="1:24" x14ac:dyDescent="0.3">
      <c r="A135" s="11"/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</row>
    <row r="136" spans="1:24" x14ac:dyDescent="0.3">
      <c r="A136" s="11"/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</row>
    <row r="137" spans="1:24" x14ac:dyDescent="0.3">
      <c r="A137" s="11"/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</row>
    <row r="138" spans="1:24" x14ac:dyDescent="0.3">
      <c r="A138" s="11"/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</row>
    <row r="139" spans="1:24" x14ac:dyDescent="0.3">
      <c r="A139" s="11"/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</row>
    <row r="140" spans="1:24" x14ac:dyDescent="0.3">
      <c r="A140" s="11"/>
      <c r="B140" s="11"/>
      <c r="C140" s="11"/>
      <c r="D140" s="11"/>
      <c r="E140" s="11"/>
      <c r="F140" s="11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</row>
    <row r="141" spans="1:24" x14ac:dyDescent="0.3">
      <c r="A141" s="11"/>
      <c r="B141" s="11"/>
      <c r="C141" s="11"/>
      <c r="D141" s="11"/>
      <c r="E141" s="11"/>
      <c r="F141" s="11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1"/>
      <c r="W141" s="11"/>
      <c r="X141" s="11"/>
    </row>
    <row r="142" spans="1:24" x14ac:dyDescent="0.3">
      <c r="A142" s="11"/>
      <c r="B142" s="11"/>
      <c r="C142" s="11"/>
      <c r="D142" s="11"/>
      <c r="E142" s="11"/>
      <c r="F142" s="11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1"/>
      <c r="W142" s="11"/>
      <c r="X142" s="11"/>
    </row>
    <row r="143" spans="1:24" x14ac:dyDescent="0.3">
      <c r="A143" s="11"/>
      <c r="B143" s="11"/>
      <c r="C143" s="11"/>
      <c r="D143" s="11"/>
      <c r="E143" s="11"/>
      <c r="F143" s="11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1"/>
      <c r="W143" s="11"/>
      <c r="X143" s="11"/>
    </row>
    <row r="144" spans="1:24" x14ac:dyDescent="0.3">
      <c r="A144" s="11"/>
      <c r="B144" s="11"/>
      <c r="C144" s="11"/>
      <c r="D144" s="11"/>
      <c r="E144" s="11"/>
      <c r="F144" s="11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1"/>
      <c r="W144" s="11"/>
      <c r="X144" s="11"/>
    </row>
    <row r="145" spans="1:24" x14ac:dyDescent="0.3">
      <c r="A145" s="11"/>
      <c r="B145" s="11"/>
      <c r="C145" s="11"/>
      <c r="D145" s="11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</row>
    <row r="146" spans="1:24" x14ac:dyDescent="0.3">
      <c r="A146" s="11"/>
      <c r="B146" s="11"/>
      <c r="C146" s="11"/>
      <c r="D146" s="11"/>
      <c r="E146" s="11"/>
      <c r="F146" s="11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1"/>
      <c r="W146" s="11"/>
      <c r="X146" s="11"/>
    </row>
    <row r="147" spans="1:24" x14ac:dyDescent="0.3">
      <c r="A147" s="11"/>
      <c r="B147" s="11"/>
      <c r="C147" s="11"/>
      <c r="D147" s="11"/>
      <c r="E147" s="11"/>
      <c r="F147" s="11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1"/>
      <c r="W147" s="11"/>
      <c r="X147" s="11"/>
    </row>
    <row r="148" spans="1:24" x14ac:dyDescent="0.3">
      <c r="A148" s="11"/>
      <c r="B148" s="11"/>
      <c r="C148" s="11"/>
      <c r="D148" s="11"/>
      <c r="E148" s="11"/>
      <c r="F148" s="11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1"/>
      <c r="W148" s="11"/>
      <c r="X148" s="11"/>
    </row>
    <row r="149" spans="1:24" x14ac:dyDescent="0.3">
      <c r="A149" s="11"/>
      <c r="B149" s="11"/>
      <c r="C149" s="11"/>
      <c r="D149" s="11"/>
      <c r="E149" s="11"/>
      <c r="F149" s="11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1"/>
      <c r="W149" s="11"/>
      <c r="X149" s="11"/>
    </row>
    <row r="150" spans="1:24" x14ac:dyDescent="0.3">
      <c r="A150" s="11"/>
      <c r="B150" s="11"/>
      <c r="C150" s="11"/>
      <c r="D150" s="11"/>
      <c r="E150" s="11"/>
      <c r="F150" s="11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1"/>
      <c r="W150" s="11"/>
      <c r="X150" s="11"/>
    </row>
    <row r="151" spans="1:24" x14ac:dyDescent="0.3">
      <c r="A151" s="11"/>
      <c r="B151" s="11"/>
      <c r="C151" s="11"/>
      <c r="D151" s="11"/>
      <c r="E151" s="11"/>
      <c r="F151" s="11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1"/>
      <c r="W151" s="11"/>
      <c r="X151" s="11"/>
    </row>
    <row r="152" spans="1:24" x14ac:dyDescent="0.3">
      <c r="A152" s="11"/>
      <c r="B152" s="11"/>
      <c r="C152" s="11"/>
      <c r="D152" s="11"/>
      <c r="E152" s="11"/>
      <c r="F152" s="11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1"/>
      <c r="W152" s="11"/>
      <c r="X152" s="11"/>
    </row>
    <row r="153" spans="1:24" x14ac:dyDescent="0.3">
      <c r="A153" s="11"/>
      <c r="B153" s="11"/>
      <c r="C153" s="11"/>
      <c r="D153" s="11"/>
      <c r="E153" s="11"/>
      <c r="F153" s="11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1"/>
      <c r="W153" s="11"/>
      <c r="X153" s="11"/>
    </row>
    <row r="154" spans="1:24" x14ac:dyDescent="0.3">
      <c r="A154" s="11"/>
      <c r="B154" s="11"/>
      <c r="C154" s="11"/>
      <c r="D154" s="11"/>
      <c r="E154" s="11"/>
      <c r="F154" s="11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1"/>
      <c r="W154" s="11"/>
      <c r="X154" s="11"/>
    </row>
    <row r="155" spans="1:24" x14ac:dyDescent="0.3">
      <c r="A155" s="11"/>
      <c r="B155" s="11"/>
      <c r="C155" s="11"/>
      <c r="D155" s="11"/>
      <c r="E155" s="11"/>
      <c r="F155" s="11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1"/>
      <c r="W155" s="11"/>
      <c r="X155" s="11"/>
    </row>
    <row r="156" spans="1:24" x14ac:dyDescent="0.3">
      <c r="A156" s="11"/>
      <c r="B156" s="11"/>
      <c r="C156" s="11"/>
      <c r="D156" s="11"/>
      <c r="E156" s="11"/>
      <c r="F156" s="11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1"/>
      <c r="W156" s="11"/>
      <c r="X156" s="11"/>
    </row>
    <row r="157" spans="1:24" x14ac:dyDescent="0.3">
      <c r="A157" s="11"/>
      <c r="B157" s="11"/>
      <c r="C157" s="11"/>
      <c r="D157" s="11"/>
      <c r="E157" s="11"/>
      <c r="F157" s="11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1"/>
      <c r="W157" s="11"/>
      <c r="X157" s="11"/>
    </row>
    <row r="158" spans="1:24" x14ac:dyDescent="0.3">
      <c r="A158" s="11"/>
      <c r="B158" s="11"/>
      <c r="C158" s="11"/>
      <c r="D158" s="11"/>
      <c r="E158" s="11"/>
      <c r="F158" s="11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1"/>
      <c r="W158" s="11"/>
      <c r="X158" s="11"/>
    </row>
    <row r="159" spans="1:24" x14ac:dyDescent="0.3">
      <c r="A159" s="11"/>
      <c r="B159" s="11"/>
      <c r="C159" s="11"/>
      <c r="D159" s="11"/>
      <c r="E159" s="11"/>
      <c r="F159" s="11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1"/>
      <c r="W159" s="11"/>
      <c r="X159" s="11"/>
    </row>
    <row r="160" spans="1:24" x14ac:dyDescent="0.3">
      <c r="A160" s="11"/>
      <c r="B160" s="11"/>
      <c r="C160" s="11"/>
      <c r="D160" s="11"/>
      <c r="E160" s="11"/>
      <c r="F160" s="11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</row>
  </sheetData>
  <mergeCells count="1">
    <mergeCell ref="A1:M1"/>
  </mergeCells>
  <conditionalFormatting sqref="L3:L38">
    <cfRule type="containsText" dxfId="290" priority="1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8"/>
  <dimension ref="A1:O32"/>
  <sheetViews>
    <sheetView topLeftCell="D21" workbookViewId="0">
      <selection activeCell="H33" sqref="H33"/>
    </sheetView>
  </sheetViews>
  <sheetFormatPr defaultRowHeight="14.4" x14ac:dyDescent="0.3"/>
  <cols>
    <col min="1" max="1" width="11.55468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88671875" bestFit="1" customWidth="1"/>
    <col min="7" max="7" width="16.88671875" bestFit="1" customWidth="1"/>
    <col min="8" max="8" width="16.88671875" customWidth="1"/>
    <col min="9" max="9" width="16.44140625" bestFit="1" customWidth="1"/>
    <col min="10" max="10" width="13.6640625" bestFit="1" customWidth="1"/>
    <col min="11" max="11" width="13.5546875" bestFit="1" customWidth="1"/>
    <col min="12" max="12" width="15.88671875" bestFit="1" customWidth="1"/>
    <col min="13" max="13" width="15.8867187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4" t="s">
        <v>461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3"/>
    </row>
    <row r="2" spans="1:15" ht="54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448</v>
      </c>
      <c r="F2" s="13" t="s">
        <v>462</v>
      </c>
      <c r="G2" s="13" t="s">
        <v>463</v>
      </c>
      <c r="H2" s="13" t="s">
        <v>464</v>
      </c>
      <c r="I2" s="13" t="s">
        <v>465</v>
      </c>
      <c r="J2" s="13" t="s">
        <v>466</v>
      </c>
      <c r="K2" s="13" t="s">
        <v>467</v>
      </c>
      <c r="L2" s="13" t="s">
        <v>468</v>
      </c>
      <c r="M2" s="13" t="s">
        <v>4</v>
      </c>
      <c r="N2" s="12" t="s">
        <v>416</v>
      </c>
      <c r="O2" s="12" t="s">
        <v>417</v>
      </c>
    </row>
    <row r="3" spans="1:15" ht="20.100000000000001" customHeight="1" x14ac:dyDescent="0.3">
      <c r="A3" s="42">
        <v>45667</v>
      </c>
      <c r="B3" s="43" t="s">
        <v>162</v>
      </c>
      <c r="C3" s="43">
        <v>1000</v>
      </c>
      <c r="D3" s="42" t="s">
        <v>469</v>
      </c>
      <c r="E3" s="43" t="s">
        <v>454</v>
      </c>
      <c r="F3" s="44" t="s">
        <v>470</v>
      </c>
      <c r="G3" s="43">
        <v>1.02</v>
      </c>
      <c r="H3" s="43">
        <v>5.81</v>
      </c>
      <c r="I3" s="43">
        <v>23</v>
      </c>
      <c r="J3" s="43" t="s">
        <v>471</v>
      </c>
      <c r="K3" s="43">
        <v>100</v>
      </c>
      <c r="L3" s="43" t="s">
        <v>472</v>
      </c>
      <c r="M3" s="43" t="s">
        <v>163</v>
      </c>
      <c r="N3" s="43"/>
      <c r="O3" s="43" t="s">
        <v>445</v>
      </c>
    </row>
    <row r="4" spans="1:15" ht="20.100000000000001" customHeight="1" x14ac:dyDescent="0.3">
      <c r="A4" s="42">
        <v>45684</v>
      </c>
      <c r="B4" s="43" t="s">
        <v>164</v>
      </c>
      <c r="C4" s="43">
        <v>1000</v>
      </c>
      <c r="D4" s="42" t="s">
        <v>469</v>
      </c>
      <c r="E4" s="43" t="s">
        <v>454</v>
      </c>
      <c r="F4" s="44" t="s">
        <v>470</v>
      </c>
      <c r="G4" s="43">
        <v>1.03</v>
      </c>
      <c r="H4" s="43">
        <v>6.39</v>
      </c>
      <c r="I4" s="43">
        <v>25.44</v>
      </c>
      <c r="J4" s="44" t="s">
        <v>471</v>
      </c>
      <c r="K4" s="13">
        <v>100</v>
      </c>
      <c r="L4" s="43" t="s">
        <v>472</v>
      </c>
      <c r="M4" s="43" t="s">
        <v>163</v>
      </c>
      <c r="N4" s="43"/>
      <c r="O4" s="43" t="s">
        <v>445</v>
      </c>
    </row>
    <row r="5" spans="1:15" ht="20.100000000000001" customHeight="1" x14ac:dyDescent="0.3">
      <c r="A5" s="42">
        <v>45691</v>
      </c>
      <c r="B5" s="43" t="s">
        <v>165</v>
      </c>
      <c r="C5" s="43">
        <v>3000</v>
      </c>
      <c r="D5" s="42" t="s">
        <v>469</v>
      </c>
      <c r="E5" s="43" t="s">
        <v>454</v>
      </c>
      <c r="F5" s="44" t="s">
        <v>470</v>
      </c>
      <c r="G5" s="43">
        <v>1.03</v>
      </c>
      <c r="H5" s="43">
        <v>5.97</v>
      </c>
      <c r="I5" s="43">
        <v>23.25</v>
      </c>
      <c r="J5" s="43" t="s">
        <v>471</v>
      </c>
      <c r="K5" s="43">
        <v>100</v>
      </c>
      <c r="L5" s="43" t="s">
        <v>472</v>
      </c>
      <c r="M5" s="43" t="s">
        <v>163</v>
      </c>
      <c r="N5" s="43"/>
      <c r="O5" s="43" t="s">
        <v>445</v>
      </c>
    </row>
    <row r="6" spans="1:15" ht="20.100000000000001" customHeight="1" x14ac:dyDescent="0.3">
      <c r="A6" s="42">
        <v>45712</v>
      </c>
      <c r="B6" s="43" t="s">
        <v>166</v>
      </c>
      <c r="C6" s="43">
        <v>1000</v>
      </c>
      <c r="D6" s="42" t="s">
        <v>469</v>
      </c>
      <c r="E6" s="43" t="s">
        <v>454</v>
      </c>
      <c r="F6" s="44" t="s">
        <v>470</v>
      </c>
      <c r="G6" s="43">
        <v>1.03</v>
      </c>
      <c r="H6" s="43">
        <v>5.84</v>
      </c>
      <c r="I6" s="43">
        <v>28</v>
      </c>
      <c r="J6" s="43" t="s">
        <v>471</v>
      </c>
      <c r="K6" s="43">
        <v>100</v>
      </c>
      <c r="L6" s="43" t="s">
        <v>472</v>
      </c>
      <c r="M6" s="43" t="s">
        <v>163</v>
      </c>
      <c r="N6" s="43"/>
      <c r="O6" s="43" t="s">
        <v>445</v>
      </c>
    </row>
    <row r="7" spans="1:15" ht="20.100000000000001" customHeight="1" x14ac:dyDescent="0.3">
      <c r="A7" s="42">
        <v>45712</v>
      </c>
      <c r="B7" s="43" t="s">
        <v>167</v>
      </c>
      <c r="C7" s="43">
        <v>1000</v>
      </c>
      <c r="D7" s="42" t="s">
        <v>469</v>
      </c>
      <c r="E7" s="43" t="s">
        <v>454</v>
      </c>
      <c r="F7" s="44" t="s">
        <v>470</v>
      </c>
      <c r="G7" s="43">
        <v>1.03</v>
      </c>
      <c r="H7" s="43">
        <v>5.83</v>
      </c>
      <c r="I7" s="43">
        <v>26.78</v>
      </c>
      <c r="J7" s="43" t="s">
        <v>471</v>
      </c>
      <c r="K7" s="43">
        <v>100</v>
      </c>
      <c r="L7" s="43" t="s">
        <v>472</v>
      </c>
      <c r="M7" s="43" t="s">
        <v>163</v>
      </c>
      <c r="N7" s="43"/>
      <c r="O7" s="43" t="s">
        <v>445</v>
      </c>
    </row>
    <row r="8" spans="1:15" ht="20.100000000000001" customHeight="1" x14ac:dyDescent="0.3">
      <c r="A8" s="42">
        <v>45741</v>
      </c>
      <c r="B8" s="43" t="s">
        <v>168</v>
      </c>
      <c r="C8" s="43">
        <v>1000</v>
      </c>
      <c r="D8" s="42" t="s">
        <v>469</v>
      </c>
      <c r="E8" s="43" t="s">
        <v>454</v>
      </c>
      <c r="F8" s="44" t="s">
        <v>470</v>
      </c>
      <c r="G8" s="43">
        <v>1.0249999999999999</v>
      </c>
      <c r="H8" s="43">
        <v>5.71</v>
      </c>
      <c r="I8" s="43">
        <v>26</v>
      </c>
      <c r="J8" s="43" t="s">
        <v>471</v>
      </c>
      <c r="K8" s="43">
        <v>100</v>
      </c>
      <c r="L8" s="43" t="s">
        <v>472</v>
      </c>
      <c r="M8" s="43" t="s">
        <v>163</v>
      </c>
      <c r="N8" s="43"/>
      <c r="O8" s="43" t="s">
        <v>445</v>
      </c>
    </row>
    <row r="9" spans="1:15" ht="20.100000000000001" customHeight="1" x14ac:dyDescent="0.3">
      <c r="A9" s="42">
        <v>45750</v>
      </c>
      <c r="B9" s="43" t="s">
        <v>169</v>
      </c>
      <c r="C9" s="43">
        <v>2000</v>
      </c>
      <c r="D9" s="42" t="s">
        <v>469</v>
      </c>
      <c r="E9" s="43" t="s">
        <v>454</v>
      </c>
      <c r="F9" s="44" t="s">
        <v>470</v>
      </c>
      <c r="G9" s="43">
        <v>1.0249999999999999</v>
      </c>
      <c r="H9" s="43">
        <v>5.87</v>
      </c>
      <c r="I9" s="43">
        <v>24</v>
      </c>
      <c r="J9" s="43" t="s">
        <v>471</v>
      </c>
      <c r="K9" s="43">
        <v>100</v>
      </c>
      <c r="L9" s="43" t="s">
        <v>472</v>
      </c>
      <c r="M9" s="43" t="s">
        <v>163</v>
      </c>
      <c r="N9" s="43"/>
      <c r="O9" s="43" t="s">
        <v>445</v>
      </c>
    </row>
    <row r="10" spans="1:15" ht="20.100000000000001" customHeight="1" x14ac:dyDescent="0.3">
      <c r="A10" s="42">
        <v>45770</v>
      </c>
      <c r="B10" s="43" t="s">
        <v>170</v>
      </c>
      <c r="C10" s="43">
        <v>1000</v>
      </c>
      <c r="D10" s="42" t="s">
        <v>469</v>
      </c>
      <c r="E10" s="43" t="s">
        <v>454</v>
      </c>
      <c r="F10" s="44" t="s">
        <v>470</v>
      </c>
      <c r="G10" s="43">
        <v>1.02</v>
      </c>
      <c r="H10" s="43">
        <v>5.96</v>
      </c>
      <c r="I10" s="43">
        <v>24.71</v>
      </c>
      <c r="J10" s="43" t="s">
        <v>471</v>
      </c>
      <c r="K10" s="43">
        <v>100</v>
      </c>
      <c r="L10" s="43" t="s">
        <v>472</v>
      </c>
      <c r="M10" s="43" t="s">
        <v>163</v>
      </c>
      <c r="N10" s="43"/>
      <c r="O10" s="43" t="s">
        <v>445</v>
      </c>
    </row>
    <row r="11" spans="1:15" ht="20.100000000000001" customHeight="1" x14ac:dyDescent="0.3">
      <c r="A11" s="42">
        <v>45775</v>
      </c>
      <c r="B11" s="43" t="s">
        <v>171</v>
      </c>
      <c r="C11" s="43">
        <v>2000</v>
      </c>
      <c r="D11" s="42" t="s">
        <v>469</v>
      </c>
      <c r="E11" s="43" t="s">
        <v>454</v>
      </c>
      <c r="F11" s="44" t="s">
        <v>470</v>
      </c>
      <c r="G11" s="43">
        <v>1.02</v>
      </c>
      <c r="H11" s="43">
        <v>6.6</v>
      </c>
      <c r="I11" s="43">
        <v>23</v>
      </c>
      <c r="J11" s="43" t="s">
        <v>471</v>
      </c>
      <c r="K11" s="43">
        <v>100</v>
      </c>
      <c r="L11" s="43" t="s">
        <v>472</v>
      </c>
      <c r="M11" s="43" t="s">
        <v>163</v>
      </c>
      <c r="N11" s="43"/>
      <c r="O11" s="43" t="s">
        <v>445</v>
      </c>
    </row>
    <row r="12" spans="1:15" ht="20.100000000000001" customHeight="1" x14ac:dyDescent="0.3">
      <c r="A12" s="42">
        <v>45797</v>
      </c>
      <c r="B12" s="43" t="s">
        <v>172</v>
      </c>
      <c r="C12" s="43">
        <v>1000</v>
      </c>
      <c r="D12" s="42" t="s">
        <v>469</v>
      </c>
      <c r="E12" s="43" t="s">
        <v>454</v>
      </c>
      <c r="F12" s="44" t="s">
        <v>470</v>
      </c>
      <c r="G12" s="43">
        <v>1.02</v>
      </c>
      <c r="H12" s="43">
        <v>5.6</v>
      </c>
      <c r="I12" s="43">
        <v>23</v>
      </c>
      <c r="J12" s="43" t="s">
        <v>471</v>
      </c>
      <c r="K12" s="43">
        <v>100</v>
      </c>
      <c r="L12" s="43" t="s">
        <v>472</v>
      </c>
      <c r="M12" s="43" t="s">
        <v>163</v>
      </c>
      <c r="N12" s="43"/>
      <c r="O12" s="43" t="s">
        <v>445</v>
      </c>
    </row>
    <row r="13" spans="1:15" ht="20.100000000000001" customHeight="1" x14ac:dyDescent="0.3">
      <c r="A13" s="42">
        <v>45811</v>
      </c>
      <c r="B13" s="43" t="s">
        <v>173</v>
      </c>
      <c r="C13" s="43">
        <v>2000</v>
      </c>
      <c r="D13" s="42" t="s">
        <v>469</v>
      </c>
      <c r="E13" s="43" t="s">
        <v>454</v>
      </c>
      <c r="F13" s="44" t="s">
        <v>470</v>
      </c>
      <c r="G13" s="43">
        <v>1.02</v>
      </c>
      <c r="H13" s="43">
        <v>5.25</v>
      </c>
      <c r="I13" s="43">
        <v>23</v>
      </c>
      <c r="J13" s="43" t="s">
        <v>471</v>
      </c>
      <c r="K13" s="43">
        <v>100</v>
      </c>
      <c r="L13" s="43" t="s">
        <v>472</v>
      </c>
      <c r="M13" s="43" t="s">
        <v>163</v>
      </c>
      <c r="N13" s="43"/>
      <c r="O13" s="43" t="s">
        <v>473</v>
      </c>
    </row>
    <row r="14" spans="1:15" ht="20.100000000000001" customHeight="1" x14ac:dyDescent="0.3">
      <c r="A14" s="42">
        <v>45819</v>
      </c>
      <c r="B14" s="43" t="s">
        <v>174</v>
      </c>
      <c r="C14" s="43">
        <v>3000</v>
      </c>
      <c r="D14" s="42" t="s">
        <v>469</v>
      </c>
      <c r="E14" s="43" t="s">
        <v>454</v>
      </c>
      <c r="F14" s="44" t="s">
        <v>470</v>
      </c>
      <c r="G14" s="43">
        <v>1.0229999999999999</v>
      </c>
      <c r="H14" s="43">
        <v>5.87</v>
      </c>
      <c r="I14" s="43">
        <v>28</v>
      </c>
      <c r="J14" s="43" t="s">
        <v>471</v>
      </c>
      <c r="K14" s="43">
        <v>100</v>
      </c>
      <c r="L14" s="43" t="s">
        <v>472</v>
      </c>
      <c r="M14" s="43" t="s">
        <v>163</v>
      </c>
      <c r="N14" s="43"/>
      <c r="O14" s="43" t="s">
        <v>473</v>
      </c>
    </row>
    <row r="15" spans="1:15" ht="20.100000000000001" customHeight="1" x14ac:dyDescent="0.3">
      <c r="A15" s="42">
        <v>45849</v>
      </c>
      <c r="B15" s="43" t="s">
        <v>175</v>
      </c>
      <c r="C15" s="43">
        <v>1000</v>
      </c>
      <c r="D15" s="42" t="s">
        <v>469</v>
      </c>
      <c r="E15" s="43" t="s">
        <v>454</v>
      </c>
      <c r="F15" s="44" t="s">
        <v>470</v>
      </c>
      <c r="G15" s="43">
        <v>1.0229999999999999</v>
      </c>
      <c r="H15" s="43">
        <v>5.27</v>
      </c>
      <c r="I15" s="43">
        <v>28</v>
      </c>
      <c r="J15" s="43" t="s">
        <v>471</v>
      </c>
      <c r="K15" s="43">
        <v>100</v>
      </c>
      <c r="L15" s="43" t="s">
        <v>472</v>
      </c>
      <c r="M15" s="43" t="s">
        <v>163</v>
      </c>
      <c r="N15" s="43"/>
      <c r="O15" s="43" t="s">
        <v>473</v>
      </c>
    </row>
    <row r="16" spans="1:15" ht="20.100000000000001" customHeight="1" x14ac:dyDescent="0.3">
      <c r="A16" s="42">
        <v>45875</v>
      </c>
      <c r="B16" s="43" t="s">
        <v>176</v>
      </c>
      <c r="C16" s="43">
        <v>1000</v>
      </c>
      <c r="D16" s="42" t="s">
        <v>469</v>
      </c>
      <c r="E16" s="43" t="s">
        <v>454</v>
      </c>
      <c r="F16" s="44" t="s">
        <v>470</v>
      </c>
      <c r="G16" s="43">
        <v>1.0249999999999999</v>
      </c>
      <c r="H16" s="43">
        <v>5.37</v>
      </c>
      <c r="I16" s="43">
        <v>31</v>
      </c>
      <c r="J16" s="43" t="s">
        <v>471</v>
      </c>
      <c r="K16" s="43">
        <v>100</v>
      </c>
      <c r="L16" s="43" t="s">
        <v>472</v>
      </c>
      <c r="M16" s="43" t="s">
        <v>163</v>
      </c>
      <c r="N16" s="43" t="s">
        <v>102</v>
      </c>
      <c r="O16" s="43" t="s">
        <v>474</v>
      </c>
    </row>
    <row r="17" spans="1:15" ht="20.100000000000001" customHeight="1" x14ac:dyDescent="0.3">
      <c r="A17" s="42">
        <v>45894</v>
      </c>
      <c r="B17" s="43" t="s">
        <v>177</v>
      </c>
      <c r="C17" s="43">
        <v>1000</v>
      </c>
      <c r="D17" s="42" t="s">
        <v>469</v>
      </c>
      <c r="E17" s="43" t="s">
        <v>454</v>
      </c>
      <c r="F17" s="44" t="s">
        <v>470</v>
      </c>
      <c r="G17" s="43">
        <v>1.0249999999999999</v>
      </c>
      <c r="H17" s="43">
        <v>5.43</v>
      </c>
      <c r="I17" s="43">
        <v>24.75</v>
      </c>
      <c r="J17" s="43" t="s">
        <v>471</v>
      </c>
      <c r="K17" s="43">
        <v>100</v>
      </c>
      <c r="L17" s="43" t="s">
        <v>472</v>
      </c>
      <c r="M17" s="43" t="s">
        <v>163</v>
      </c>
      <c r="N17" s="43" t="s">
        <v>102</v>
      </c>
      <c r="O17" s="43" t="s">
        <v>459</v>
      </c>
    </row>
    <row r="18" spans="1:15" ht="19.5" customHeight="1" x14ac:dyDescent="0.3">
      <c r="A18" s="42">
        <v>45896</v>
      </c>
      <c r="B18" s="43" t="s">
        <v>178</v>
      </c>
      <c r="C18" s="43">
        <v>1000</v>
      </c>
      <c r="D18" s="42" t="s">
        <v>469</v>
      </c>
      <c r="E18" s="43" t="s">
        <v>454</v>
      </c>
      <c r="F18" s="44" t="s">
        <v>470</v>
      </c>
      <c r="G18" s="43">
        <v>1.03</v>
      </c>
      <c r="H18" s="43">
        <v>5.15</v>
      </c>
      <c r="I18" s="43">
        <v>24.85</v>
      </c>
      <c r="J18" s="43" t="s">
        <v>471</v>
      </c>
      <c r="K18" s="43">
        <v>100</v>
      </c>
      <c r="L18" s="43" t="s">
        <v>472</v>
      </c>
      <c r="M18" s="43" t="s">
        <v>163</v>
      </c>
      <c r="N18" s="44" t="s">
        <v>102</v>
      </c>
      <c r="O18" s="43" t="s">
        <v>446</v>
      </c>
    </row>
    <row r="19" spans="1:15" ht="20.100000000000001" customHeight="1" x14ac:dyDescent="0.3">
      <c r="A19" s="42">
        <v>45898</v>
      </c>
      <c r="B19" s="43" t="s">
        <v>179</v>
      </c>
      <c r="C19" s="43">
        <v>1000</v>
      </c>
      <c r="D19" s="42" t="s">
        <v>469</v>
      </c>
      <c r="E19" s="43" t="s">
        <v>454</v>
      </c>
      <c r="F19" s="44" t="s">
        <v>470</v>
      </c>
      <c r="G19" s="43">
        <v>1.03</v>
      </c>
      <c r="H19" s="43">
        <v>5.54</v>
      </c>
      <c r="I19" s="43">
        <v>27.03</v>
      </c>
      <c r="J19" s="43" t="s">
        <v>471</v>
      </c>
      <c r="K19" s="43">
        <v>100</v>
      </c>
      <c r="L19" s="43" t="s">
        <v>472</v>
      </c>
      <c r="M19" s="43" t="s">
        <v>163</v>
      </c>
      <c r="N19" s="43" t="s">
        <v>102</v>
      </c>
      <c r="O19" s="43" t="s">
        <v>446</v>
      </c>
    </row>
    <row r="20" spans="1:15" ht="20.100000000000001" customHeight="1" x14ac:dyDescent="0.3">
      <c r="A20" s="42">
        <v>45922</v>
      </c>
      <c r="B20" s="43" t="s">
        <v>180</v>
      </c>
      <c r="C20" s="43">
        <v>2000</v>
      </c>
      <c r="D20" s="42" t="s">
        <v>469</v>
      </c>
      <c r="E20" s="43" t="s">
        <v>454</v>
      </c>
      <c r="F20" s="44" t="s">
        <v>470</v>
      </c>
      <c r="G20" s="43">
        <v>1.0249999999999999</v>
      </c>
      <c r="H20" s="43">
        <v>5.29</v>
      </c>
      <c r="I20" s="43">
        <v>30.5</v>
      </c>
      <c r="J20" s="43" t="s">
        <v>471</v>
      </c>
      <c r="K20" s="43">
        <v>100</v>
      </c>
      <c r="L20" s="43" t="s">
        <v>472</v>
      </c>
      <c r="M20" s="43" t="s">
        <v>163</v>
      </c>
      <c r="N20" s="43" t="s">
        <v>102</v>
      </c>
      <c r="O20" s="43" t="s">
        <v>446</v>
      </c>
    </row>
    <row r="21" spans="1:15" ht="20.100000000000001" customHeight="1" x14ac:dyDescent="0.3">
      <c r="A21" s="42">
        <v>45925</v>
      </c>
      <c r="B21" s="43" t="s">
        <v>181</v>
      </c>
      <c r="C21" s="43">
        <v>3000</v>
      </c>
      <c r="D21" s="42" t="s">
        <v>469</v>
      </c>
      <c r="E21" s="43" t="s">
        <v>454</v>
      </c>
      <c r="F21" s="44" t="s">
        <v>470</v>
      </c>
      <c r="G21" s="43">
        <v>1.0249999999999999</v>
      </c>
      <c r="H21" s="43">
        <v>6.32</v>
      </c>
      <c r="I21" s="43">
        <v>29.38</v>
      </c>
      <c r="J21" s="43" t="s">
        <v>471</v>
      </c>
      <c r="K21" s="43">
        <v>100</v>
      </c>
      <c r="L21" s="43" t="s">
        <v>475</v>
      </c>
      <c r="M21" s="43" t="s">
        <v>163</v>
      </c>
      <c r="N21" s="43" t="s">
        <v>102</v>
      </c>
      <c r="O21" s="43" t="s">
        <v>446</v>
      </c>
    </row>
    <row r="22" spans="1:15" ht="20.100000000000001" customHeight="1" x14ac:dyDescent="0.3">
      <c r="A22" s="42">
        <v>45930</v>
      </c>
      <c r="B22" s="43" t="s">
        <v>182</v>
      </c>
      <c r="C22" s="43">
        <v>1000</v>
      </c>
      <c r="D22" s="42" t="s">
        <v>469</v>
      </c>
      <c r="E22" s="43" t="s">
        <v>454</v>
      </c>
      <c r="F22" s="44" t="s">
        <v>470</v>
      </c>
      <c r="G22" s="43">
        <v>1.0249999999999999</v>
      </c>
      <c r="H22" s="43">
        <v>5.39</v>
      </c>
      <c r="I22" s="43">
        <v>26.97</v>
      </c>
      <c r="J22" s="43" t="s">
        <v>471</v>
      </c>
      <c r="K22" s="43">
        <v>100</v>
      </c>
      <c r="L22" s="43" t="s">
        <v>475</v>
      </c>
      <c r="M22" s="43" t="s">
        <v>163</v>
      </c>
      <c r="N22" s="43" t="s">
        <v>102</v>
      </c>
      <c r="O22" s="43" t="s">
        <v>446</v>
      </c>
    </row>
    <row r="23" spans="1:15" ht="20.100000000000001" customHeight="1" x14ac:dyDescent="0.3">
      <c r="A23" s="42">
        <v>45938</v>
      </c>
      <c r="B23" s="43" t="s">
        <v>183</v>
      </c>
      <c r="C23" s="43">
        <v>2000</v>
      </c>
      <c r="D23" s="42" t="s">
        <v>469</v>
      </c>
      <c r="E23" s="43" t="s">
        <v>454</v>
      </c>
      <c r="F23" s="44" t="s">
        <v>470</v>
      </c>
      <c r="G23" s="43">
        <v>1.0249999999999999</v>
      </c>
      <c r="H23" s="43">
        <v>5.99</v>
      </c>
      <c r="I23" s="43">
        <v>26.15</v>
      </c>
      <c r="J23" s="43" t="s">
        <v>471</v>
      </c>
      <c r="K23" s="43">
        <v>100</v>
      </c>
      <c r="L23" s="43" t="s">
        <v>475</v>
      </c>
      <c r="M23" s="43" t="s">
        <v>163</v>
      </c>
      <c r="N23" s="43" t="s">
        <v>102</v>
      </c>
      <c r="O23" s="43" t="s">
        <v>446</v>
      </c>
    </row>
    <row r="24" spans="1:15" ht="20.100000000000001" customHeight="1" x14ac:dyDescent="0.3">
      <c r="A24" s="42">
        <v>45985</v>
      </c>
      <c r="B24" s="43" t="s">
        <v>184</v>
      </c>
      <c r="C24" s="43">
        <v>1000</v>
      </c>
      <c r="D24" s="42" t="s">
        <v>469</v>
      </c>
      <c r="E24" s="43" t="s">
        <v>454</v>
      </c>
      <c r="F24" s="44" t="s">
        <v>470</v>
      </c>
      <c r="G24" s="43">
        <v>1.0249999999999999</v>
      </c>
      <c r="H24" s="43">
        <v>5.71</v>
      </c>
      <c r="I24" s="43">
        <v>30.28</v>
      </c>
      <c r="J24" s="43" t="s">
        <v>471</v>
      </c>
      <c r="K24" s="43">
        <v>100</v>
      </c>
      <c r="L24" s="43" t="s">
        <v>475</v>
      </c>
      <c r="M24" s="43" t="s">
        <v>163</v>
      </c>
      <c r="N24" s="43" t="s">
        <v>102</v>
      </c>
      <c r="O24" s="43" t="s">
        <v>446</v>
      </c>
    </row>
    <row r="25" spans="1:15" ht="20.100000000000001" customHeight="1" x14ac:dyDescent="0.3">
      <c r="A25" s="42">
        <v>46038</v>
      </c>
      <c r="B25" s="43" t="s">
        <v>185</v>
      </c>
      <c r="C25" s="43">
        <v>2000</v>
      </c>
      <c r="D25" s="42" t="s">
        <v>469</v>
      </c>
      <c r="E25" s="43" t="s">
        <v>454</v>
      </c>
      <c r="F25" s="44" t="s">
        <v>470</v>
      </c>
      <c r="G25" s="43">
        <v>1.0249999999999999</v>
      </c>
      <c r="H25" s="43">
        <v>5.64</v>
      </c>
      <c r="I25" s="43">
        <v>31.96</v>
      </c>
      <c r="J25" s="43" t="s">
        <v>471</v>
      </c>
      <c r="K25" s="43">
        <v>100</v>
      </c>
      <c r="L25" s="43" t="s">
        <v>475</v>
      </c>
      <c r="M25" s="43" t="s">
        <v>163</v>
      </c>
      <c r="N25" s="43" t="s">
        <v>102</v>
      </c>
      <c r="O25" s="43" t="s">
        <v>459</v>
      </c>
    </row>
    <row r="26" spans="1:15" x14ac:dyDescent="0.3">
      <c r="A26" s="66">
        <v>46092</v>
      </c>
      <c r="B26" s="67" t="s">
        <v>186</v>
      </c>
      <c r="C26" s="67">
        <v>1000</v>
      </c>
      <c r="D26" s="67" t="s">
        <v>469</v>
      </c>
      <c r="E26" s="67" t="s">
        <v>454</v>
      </c>
      <c r="F26" s="67" t="s">
        <v>470</v>
      </c>
      <c r="G26" s="67">
        <v>1.0249999999999999</v>
      </c>
      <c r="H26" s="67">
        <v>5.32</v>
      </c>
      <c r="I26" s="67">
        <v>32</v>
      </c>
      <c r="J26" s="43" t="s">
        <v>471</v>
      </c>
      <c r="K26" s="43">
        <v>100</v>
      </c>
      <c r="L26" s="43" t="s">
        <v>475</v>
      </c>
      <c r="M26" s="102" t="s">
        <v>163</v>
      </c>
      <c r="N26" s="43" t="s">
        <v>102</v>
      </c>
      <c r="O26" s="102" t="s">
        <v>459</v>
      </c>
    </row>
    <row r="27" spans="1:15" ht="20.100000000000001" customHeight="1" x14ac:dyDescent="0.3">
      <c r="A27" s="108">
        <v>46097</v>
      </c>
      <c r="B27" s="87" t="s">
        <v>187</v>
      </c>
      <c r="C27" s="87">
        <v>1000</v>
      </c>
      <c r="D27" s="87" t="s">
        <v>469</v>
      </c>
      <c r="E27" s="87" t="s">
        <v>454</v>
      </c>
      <c r="F27" s="88" t="s">
        <v>470</v>
      </c>
      <c r="G27" s="87">
        <v>1.0249999999999999</v>
      </c>
      <c r="H27" s="87">
        <v>5.37</v>
      </c>
      <c r="I27" s="87">
        <v>29.12</v>
      </c>
      <c r="J27" s="87" t="s">
        <v>471</v>
      </c>
      <c r="K27" s="87">
        <v>100</v>
      </c>
      <c r="L27" s="87" t="s">
        <v>475</v>
      </c>
      <c r="M27" s="87" t="s">
        <v>163</v>
      </c>
      <c r="N27" s="87" t="s">
        <v>102</v>
      </c>
      <c r="O27" s="89" t="s">
        <v>446</v>
      </c>
    </row>
    <row r="28" spans="1:15" ht="20.100000000000001" customHeight="1" x14ac:dyDescent="0.3">
      <c r="A28" s="108">
        <v>46104</v>
      </c>
      <c r="B28" s="87" t="s">
        <v>188</v>
      </c>
      <c r="C28" s="87">
        <v>2000</v>
      </c>
      <c r="D28" s="87" t="s">
        <v>469</v>
      </c>
      <c r="E28" s="87" t="s">
        <v>454</v>
      </c>
      <c r="F28" s="88" t="s">
        <v>470</v>
      </c>
      <c r="G28" s="87">
        <v>1.0249999999999999</v>
      </c>
      <c r="H28" s="87">
        <v>5.43</v>
      </c>
      <c r="I28" s="87">
        <v>33</v>
      </c>
      <c r="J28" s="87" t="s">
        <v>471</v>
      </c>
      <c r="K28" s="87">
        <v>100</v>
      </c>
      <c r="L28" s="87" t="s">
        <v>475</v>
      </c>
      <c r="M28" s="87" t="s">
        <v>163</v>
      </c>
      <c r="N28" s="87" t="s">
        <v>102</v>
      </c>
      <c r="O28" s="89" t="s">
        <v>446</v>
      </c>
    </row>
    <row r="29" spans="1:15" x14ac:dyDescent="0.3">
      <c r="A29" s="108">
        <v>46108</v>
      </c>
      <c r="B29" s="87" t="s">
        <v>189</v>
      </c>
      <c r="C29" s="87">
        <v>4000</v>
      </c>
      <c r="D29" s="87" t="s">
        <v>469</v>
      </c>
      <c r="E29" s="87" t="s">
        <v>454</v>
      </c>
      <c r="F29" s="88" t="s">
        <v>470</v>
      </c>
      <c r="G29" s="87">
        <v>1.0249999999999999</v>
      </c>
      <c r="H29" s="87">
        <v>5.36</v>
      </c>
      <c r="I29" s="87">
        <v>28</v>
      </c>
      <c r="J29" s="87" t="s">
        <v>471</v>
      </c>
      <c r="K29" s="87">
        <v>100</v>
      </c>
      <c r="L29" s="87" t="s">
        <v>475</v>
      </c>
      <c r="M29" s="87" t="s">
        <v>163</v>
      </c>
      <c r="N29" s="87" t="s">
        <v>102</v>
      </c>
      <c r="O29" s="89" t="s">
        <v>446</v>
      </c>
    </row>
    <row r="30" spans="1:15" x14ac:dyDescent="0.3">
      <c r="A30" s="108">
        <v>46113</v>
      </c>
      <c r="B30" s="87" t="s">
        <v>190</v>
      </c>
      <c r="C30" s="87">
        <v>1000</v>
      </c>
      <c r="D30" s="87" t="s">
        <v>469</v>
      </c>
      <c r="E30" s="87" t="s">
        <v>454</v>
      </c>
      <c r="F30" s="88" t="s">
        <v>470</v>
      </c>
      <c r="G30" s="87">
        <v>1.0249999999999999</v>
      </c>
      <c r="H30" s="87">
        <v>5.55</v>
      </c>
      <c r="I30" s="87">
        <v>32</v>
      </c>
      <c r="J30" s="87" t="s">
        <v>471</v>
      </c>
      <c r="K30" s="87">
        <v>100</v>
      </c>
      <c r="L30" s="87" t="s">
        <v>475</v>
      </c>
      <c r="M30" s="87" t="s">
        <v>163</v>
      </c>
      <c r="N30" s="87" t="s">
        <v>102</v>
      </c>
      <c r="O30" s="89" t="s">
        <v>446</v>
      </c>
    </row>
    <row r="31" spans="1:15" x14ac:dyDescent="0.3">
      <c r="A31" s="108">
        <v>46127</v>
      </c>
      <c r="B31" s="87" t="s">
        <v>191</v>
      </c>
      <c r="C31" s="87">
        <v>1000</v>
      </c>
      <c r="D31" s="87" t="s">
        <v>469</v>
      </c>
      <c r="E31" s="87" t="s">
        <v>454</v>
      </c>
      <c r="F31" s="88" t="s">
        <v>470</v>
      </c>
      <c r="G31" s="87">
        <v>1.0249999999999999</v>
      </c>
      <c r="H31" s="87">
        <v>6.2</v>
      </c>
      <c r="I31" s="87">
        <v>33</v>
      </c>
      <c r="J31" s="87" t="s">
        <v>471</v>
      </c>
      <c r="K31" s="87">
        <v>100</v>
      </c>
      <c r="L31" s="87" t="s">
        <v>475</v>
      </c>
      <c r="M31" s="87" t="s">
        <v>163</v>
      </c>
      <c r="N31" s="87" t="s">
        <v>102</v>
      </c>
      <c r="O31" s="89" t="s">
        <v>446</v>
      </c>
    </row>
    <row r="32" spans="1:15" x14ac:dyDescent="0.3">
      <c r="A32" s="108">
        <v>46154</v>
      </c>
      <c r="B32" s="87" t="s">
        <v>192</v>
      </c>
      <c r="C32" s="87">
        <v>2000</v>
      </c>
      <c r="D32" s="87" t="s">
        <v>469</v>
      </c>
      <c r="E32" s="87" t="s">
        <v>454</v>
      </c>
      <c r="F32" s="88" t="s">
        <v>470</v>
      </c>
      <c r="G32" s="87">
        <v>1.0249999999999999</v>
      </c>
      <c r="H32" s="87">
        <v>6.48</v>
      </c>
      <c r="I32" s="87">
        <v>29</v>
      </c>
      <c r="J32" s="87" t="s">
        <v>471</v>
      </c>
      <c r="K32" s="87">
        <v>100</v>
      </c>
      <c r="L32" s="87" t="s">
        <v>475</v>
      </c>
      <c r="M32" s="87" t="s">
        <v>163</v>
      </c>
      <c r="N32" s="87" t="s">
        <v>102</v>
      </c>
      <c r="O32" s="89" t="s">
        <v>446</v>
      </c>
    </row>
  </sheetData>
  <mergeCells count="1">
    <mergeCell ref="A1:O1"/>
  </mergeCells>
  <conditionalFormatting sqref="M3:M33">
    <cfRule type="containsText" dxfId="274" priority="2" operator="containsText" text="Reprovado">
      <formula>NOT(ISERROR(SEARCH("Reprovado",M3)))</formula>
    </cfRule>
    <cfRule type="containsText" dxfId="273" priority="3" operator="containsText" text="APROVADO">
      <formula>NOT(ISERROR(SEARCH("APROVADO",M3)))</formula>
    </cfRule>
  </conditionalFormatting>
  <conditionalFormatting sqref="M3:M32">
    <cfRule type="containsText" dxfId="272" priority="1" operator="containsText" text="Em andamento">
      <formula>NOT(ISERROR(SEARCH("Em andamento",M3)))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7"/>
  <dimension ref="A1:N28"/>
  <sheetViews>
    <sheetView workbookViewId="0">
      <selection activeCell="G8" sqref="G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17.33203125" bestFit="1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245" t="s">
        <v>476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3"/>
    </row>
    <row r="2" spans="1:14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448</v>
      </c>
      <c r="F2" s="18" t="s">
        <v>477</v>
      </c>
      <c r="G2" s="18" t="s">
        <v>436</v>
      </c>
      <c r="H2" s="18" t="s">
        <v>437</v>
      </c>
      <c r="I2" s="18" t="s">
        <v>438</v>
      </c>
      <c r="J2" s="18" t="s">
        <v>439</v>
      </c>
      <c r="K2" s="18" t="s">
        <v>440</v>
      </c>
      <c r="L2" s="18" t="s">
        <v>441</v>
      </c>
      <c r="M2" s="17" t="s">
        <v>416</v>
      </c>
      <c r="N2" s="17" t="s">
        <v>417</v>
      </c>
    </row>
    <row r="3" spans="1:14" ht="20.100000000000001" customHeight="1" x14ac:dyDescent="0.3">
      <c r="A3" s="14">
        <v>44771</v>
      </c>
      <c r="B3" s="15" t="s">
        <v>193</v>
      </c>
      <c r="C3" s="15">
        <v>50</v>
      </c>
      <c r="D3" s="14">
        <v>44955</v>
      </c>
      <c r="E3" s="15" t="s">
        <v>454</v>
      </c>
      <c r="F3" s="16" t="s">
        <v>478</v>
      </c>
      <c r="G3" s="15">
        <v>1.1000000000000001</v>
      </c>
      <c r="H3" s="15">
        <v>2.95</v>
      </c>
      <c r="I3" s="15">
        <v>3.9</v>
      </c>
      <c r="J3" s="15" t="s">
        <v>102</v>
      </c>
      <c r="K3" s="15" t="s">
        <v>102</v>
      </c>
      <c r="L3" s="15" t="s">
        <v>102</v>
      </c>
      <c r="M3" s="15" t="s">
        <v>479</v>
      </c>
      <c r="N3" s="15" t="s">
        <v>432</v>
      </c>
    </row>
    <row r="4" spans="1:14" ht="20.100000000000001" customHeight="1" x14ac:dyDescent="0.3">
      <c r="A4" s="15"/>
      <c r="B4" s="15"/>
      <c r="C4" s="15"/>
      <c r="D4" s="15"/>
      <c r="E4" s="15"/>
      <c r="F4" s="16"/>
      <c r="G4" s="15"/>
      <c r="H4" s="15"/>
      <c r="I4" s="15"/>
      <c r="J4" s="16"/>
      <c r="K4" s="18"/>
      <c r="L4" s="15"/>
      <c r="M4" s="15"/>
      <c r="N4" s="15"/>
    </row>
    <row r="5" spans="1:14" ht="20.100000000000001" customHeight="1" x14ac:dyDescent="0.3">
      <c r="A5" s="17"/>
      <c r="B5" s="17"/>
      <c r="C5" s="17"/>
      <c r="D5" s="17"/>
      <c r="E5" s="17"/>
      <c r="F5" s="17"/>
      <c r="G5" s="11"/>
      <c r="H5" s="11"/>
      <c r="I5" s="17"/>
      <c r="J5" s="17"/>
      <c r="K5" s="17"/>
      <c r="L5" s="17"/>
      <c r="M5" s="17"/>
      <c r="N5" s="17"/>
    </row>
    <row r="6" spans="1:14" ht="20.100000000000001" customHeight="1" x14ac:dyDescent="0.3">
      <c r="A6" s="17"/>
      <c r="B6" s="17"/>
      <c r="C6" s="17"/>
      <c r="D6" s="17"/>
      <c r="E6" s="17"/>
      <c r="F6" s="17"/>
      <c r="G6" s="11"/>
      <c r="H6" s="11"/>
      <c r="I6" s="17"/>
      <c r="J6" s="17"/>
      <c r="K6" s="17"/>
      <c r="L6" s="17"/>
      <c r="M6" s="17"/>
      <c r="N6" s="17"/>
    </row>
    <row r="7" spans="1:14" ht="20.100000000000001" customHeight="1" x14ac:dyDescent="0.3">
      <c r="A7" s="17"/>
      <c r="B7" s="17"/>
      <c r="C7" s="17"/>
      <c r="D7" s="17"/>
      <c r="E7" s="17"/>
      <c r="F7" s="17"/>
      <c r="G7" s="11"/>
      <c r="H7" s="11"/>
      <c r="I7" s="17"/>
      <c r="J7" s="17"/>
      <c r="K7" s="17"/>
      <c r="L7" s="17"/>
      <c r="M7" s="17"/>
      <c r="N7" s="17"/>
    </row>
    <row r="8" spans="1:14" ht="20.100000000000001" customHeight="1" x14ac:dyDescent="0.3">
      <c r="A8" s="17"/>
      <c r="B8" s="17"/>
      <c r="C8" s="17"/>
      <c r="D8" s="17"/>
      <c r="E8" s="17"/>
      <c r="F8" s="17"/>
      <c r="G8" s="11"/>
      <c r="H8" s="11"/>
      <c r="I8" s="17"/>
      <c r="J8" s="17"/>
      <c r="K8" s="17"/>
      <c r="L8" s="17"/>
      <c r="M8" s="17"/>
      <c r="N8" s="17"/>
    </row>
    <row r="9" spans="1:14" ht="20.100000000000001" customHeight="1" x14ac:dyDescent="0.3">
      <c r="A9" s="17"/>
      <c r="B9" s="17"/>
      <c r="C9" s="17"/>
      <c r="D9" s="17"/>
      <c r="E9" s="17"/>
      <c r="F9" s="17"/>
      <c r="G9" s="11"/>
      <c r="H9" s="11"/>
      <c r="I9" s="17"/>
      <c r="J9" s="17"/>
      <c r="K9" s="17"/>
      <c r="L9" s="17"/>
      <c r="M9" s="17"/>
      <c r="N9" s="17"/>
    </row>
    <row r="10" spans="1:14" ht="20.100000000000001" customHeight="1" x14ac:dyDescent="0.3">
      <c r="A10" s="17"/>
      <c r="B10" s="17"/>
      <c r="C10" s="17"/>
      <c r="D10" s="17"/>
      <c r="E10" s="17"/>
      <c r="F10" s="17"/>
      <c r="G10" s="11"/>
      <c r="H10" s="11"/>
      <c r="I10" s="17"/>
      <c r="J10" s="17"/>
      <c r="K10" s="17"/>
      <c r="L10" s="17"/>
      <c r="M10" s="17"/>
      <c r="N10" s="17"/>
    </row>
    <row r="11" spans="1:14" ht="20.100000000000001" customHeight="1" x14ac:dyDescent="0.3">
      <c r="A11" s="17"/>
      <c r="B11" s="17"/>
      <c r="C11" s="17"/>
      <c r="D11" s="17"/>
      <c r="E11" s="17"/>
      <c r="F11" s="17"/>
      <c r="G11" s="11"/>
      <c r="H11" s="11"/>
      <c r="I11" s="17"/>
      <c r="J11" s="17"/>
      <c r="K11" s="17"/>
      <c r="L11" s="17"/>
      <c r="M11" s="17"/>
      <c r="N11" s="17"/>
    </row>
    <row r="12" spans="1:14" ht="20.100000000000001" customHeight="1" x14ac:dyDescent="0.3">
      <c r="A12" s="17"/>
      <c r="B12" s="17"/>
      <c r="C12" s="17"/>
      <c r="D12" s="17"/>
      <c r="E12" s="17"/>
      <c r="F12" s="17"/>
      <c r="G12" s="11"/>
      <c r="H12" s="11"/>
      <c r="I12" s="17"/>
      <c r="J12" s="17"/>
      <c r="K12" s="17"/>
      <c r="L12" s="17"/>
      <c r="M12" s="17"/>
      <c r="N12" s="17"/>
    </row>
    <row r="13" spans="1:14" ht="20.100000000000001" customHeight="1" x14ac:dyDescent="0.3">
      <c r="A13" s="17"/>
      <c r="B13" s="17"/>
      <c r="C13" s="17"/>
      <c r="D13" s="17"/>
      <c r="E13" s="17"/>
      <c r="F13" s="17"/>
      <c r="G13" s="11"/>
      <c r="H13" s="11"/>
      <c r="I13" s="17"/>
      <c r="J13" s="17"/>
      <c r="K13" s="17"/>
      <c r="L13" s="17"/>
      <c r="M13" s="17"/>
      <c r="N13" s="17"/>
    </row>
    <row r="14" spans="1:14" ht="20.100000000000001" customHeight="1" x14ac:dyDescent="0.3">
      <c r="A14" s="17"/>
      <c r="B14" s="17"/>
      <c r="C14" s="17"/>
      <c r="D14" s="17"/>
      <c r="E14" s="17"/>
      <c r="F14" s="17"/>
      <c r="G14" s="11"/>
      <c r="H14" s="11"/>
      <c r="I14" s="17"/>
      <c r="J14" s="17"/>
      <c r="K14" s="17"/>
      <c r="L14" s="17"/>
      <c r="M14" s="17"/>
      <c r="N14" s="17"/>
    </row>
    <row r="15" spans="1:14" ht="20.100000000000001" customHeight="1" x14ac:dyDescent="0.3">
      <c r="A15" s="17"/>
      <c r="B15" s="17"/>
      <c r="C15" s="17"/>
      <c r="D15" s="17"/>
      <c r="E15" s="17"/>
      <c r="F15" s="17"/>
      <c r="G15" s="11"/>
      <c r="H15" s="11"/>
      <c r="I15" s="17"/>
      <c r="J15" s="17"/>
      <c r="K15" s="17"/>
      <c r="L15" s="17"/>
      <c r="M15" s="17"/>
      <c r="N15" s="17"/>
    </row>
    <row r="16" spans="1:14" ht="20.100000000000001" customHeight="1" x14ac:dyDescent="0.3">
      <c r="A16" s="17"/>
      <c r="B16" s="17"/>
      <c r="C16" s="17"/>
      <c r="D16" s="17"/>
      <c r="E16" s="17"/>
      <c r="F16" s="17"/>
      <c r="G16" s="11"/>
      <c r="H16" s="11"/>
      <c r="I16" s="17"/>
      <c r="J16" s="17"/>
      <c r="K16" s="17"/>
      <c r="L16" s="17"/>
      <c r="M16" s="17"/>
      <c r="N16" s="17"/>
    </row>
    <row r="17" spans="1:14" ht="20.100000000000001" customHeight="1" x14ac:dyDescent="0.3">
      <c r="A17" s="17"/>
      <c r="B17" s="17"/>
      <c r="C17" s="17"/>
      <c r="D17" s="17"/>
      <c r="E17" s="17"/>
      <c r="F17" s="17"/>
      <c r="G17" s="11"/>
      <c r="H17" s="11"/>
      <c r="I17" s="17"/>
      <c r="J17" s="17"/>
      <c r="K17" s="17"/>
      <c r="L17" s="17"/>
      <c r="M17" s="17"/>
      <c r="N17" s="17"/>
    </row>
    <row r="18" spans="1:14" ht="20.100000000000001" customHeight="1" x14ac:dyDescent="0.3">
      <c r="A18" s="17"/>
      <c r="B18" s="17"/>
      <c r="C18" s="17"/>
      <c r="D18" s="17"/>
      <c r="E18" s="17"/>
      <c r="F18" s="17"/>
      <c r="G18" s="11"/>
      <c r="H18" s="11"/>
      <c r="I18" s="17"/>
      <c r="J18" s="17"/>
      <c r="K18" s="17"/>
      <c r="L18" s="17"/>
      <c r="M18" s="17"/>
      <c r="N18" s="17"/>
    </row>
    <row r="19" spans="1:14" ht="20.100000000000001" customHeight="1" x14ac:dyDescent="0.3">
      <c r="A19" s="17"/>
      <c r="B19" s="17"/>
      <c r="C19" s="17"/>
      <c r="D19" s="17"/>
      <c r="E19" s="17"/>
      <c r="F19" s="17"/>
      <c r="G19" s="11"/>
      <c r="H19" s="11"/>
      <c r="I19" s="17"/>
      <c r="J19" s="17"/>
      <c r="K19" s="17"/>
      <c r="L19" s="17"/>
      <c r="M19" s="17"/>
      <c r="N19" s="17"/>
    </row>
    <row r="20" spans="1:14" ht="20.100000000000001" customHeight="1" x14ac:dyDescent="0.3">
      <c r="A20" s="17"/>
      <c r="B20" s="17"/>
      <c r="C20" s="17"/>
      <c r="D20" s="17"/>
      <c r="E20" s="17"/>
      <c r="F20" s="17"/>
      <c r="G20" s="11"/>
      <c r="H20" s="11"/>
      <c r="I20" s="17"/>
      <c r="J20" s="17"/>
      <c r="K20" s="17"/>
      <c r="L20" s="17"/>
      <c r="M20" s="17"/>
      <c r="N20" s="17"/>
    </row>
    <row r="21" spans="1:14" ht="20.100000000000001" customHeight="1" x14ac:dyDescent="0.3">
      <c r="A21" s="17"/>
      <c r="B21" s="17"/>
      <c r="C21" s="17"/>
      <c r="D21" s="17"/>
      <c r="E21" s="17"/>
      <c r="F21" s="17"/>
      <c r="G21" s="11"/>
      <c r="H21" s="11"/>
      <c r="I21" s="17"/>
      <c r="J21" s="17"/>
      <c r="K21" s="17"/>
      <c r="L21" s="17"/>
      <c r="M21" s="17"/>
      <c r="N21" s="17"/>
    </row>
    <row r="22" spans="1:14" ht="20.100000000000001" customHeight="1" x14ac:dyDescent="0.3">
      <c r="A22" s="17"/>
      <c r="B22" s="17"/>
      <c r="C22" s="17"/>
      <c r="D22" s="17"/>
      <c r="E22" s="17"/>
      <c r="F22" s="17"/>
      <c r="G22" s="11"/>
      <c r="H22" s="11"/>
      <c r="I22" s="17"/>
      <c r="J22" s="17"/>
      <c r="K22" s="17"/>
      <c r="L22" s="17"/>
      <c r="M22" s="17"/>
      <c r="N22" s="17"/>
    </row>
    <row r="23" spans="1:14" ht="20.100000000000001" customHeight="1" x14ac:dyDescent="0.3">
      <c r="A23" s="17"/>
      <c r="B23" s="17"/>
      <c r="C23" s="17"/>
      <c r="D23" s="17"/>
      <c r="E23" s="17"/>
      <c r="F23" s="17"/>
      <c r="G23" s="11"/>
      <c r="H23" s="11"/>
      <c r="I23" s="17"/>
      <c r="J23" s="17"/>
      <c r="K23" s="17"/>
      <c r="L23" s="17"/>
      <c r="M23" s="17"/>
      <c r="N23" s="17"/>
    </row>
    <row r="24" spans="1:14" ht="20.100000000000001" customHeight="1" x14ac:dyDescent="0.3">
      <c r="A24" s="17"/>
      <c r="B24" s="17"/>
      <c r="C24" s="17"/>
      <c r="D24" s="17"/>
      <c r="E24" s="17"/>
      <c r="F24" s="17"/>
      <c r="G24" s="11"/>
      <c r="H24" s="11"/>
      <c r="I24" s="17"/>
      <c r="J24" s="17"/>
      <c r="K24" s="17"/>
      <c r="L24" s="17"/>
      <c r="M24" s="17"/>
      <c r="N24" s="17"/>
    </row>
    <row r="25" spans="1:14" ht="20.100000000000001" customHeight="1" x14ac:dyDescent="0.3">
      <c r="A25" s="17"/>
      <c r="B25" s="17"/>
      <c r="C25" s="17"/>
      <c r="D25" s="17"/>
      <c r="E25" s="17"/>
      <c r="F25" s="17"/>
      <c r="G25" s="11"/>
      <c r="H25" s="11"/>
      <c r="I25" s="17"/>
      <c r="J25" s="17"/>
      <c r="K25" s="17"/>
      <c r="L25" s="17"/>
      <c r="M25" s="17"/>
      <c r="N25" s="17"/>
    </row>
    <row r="26" spans="1:14" ht="20.100000000000001" customHeight="1" x14ac:dyDescent="0.3">
      <c r="A26" s="17"/>
      <c r="B26" s="17"/>
      <c r="C26" s="17"/>
      <c r="D26" s="17"/>
      <c r="E26" s="17"/>
      <c r="F26" s="17"/>
      <c r="G26" s="11"/>
      <c r="H26" s="11"/>
      <c r="I26" s="17"/>
      <c r="J26" s="17"/>
      <c r="K26" s="17"/>
      <c r="L26" s="17"/>
      <c r="M26" s="17"/>
      <c r="N26" s="17"/>
    </row>
    <row r="27" spans="1:14" ht="20.100000000000001" customHeight="1" x14ac:dyDescent="0.3">
      <c r="A27" s="17"/>
      <c r="B27" s="17"/>
      <c r="C27" s="17"/>
      <c r="D27" s="17"/>
      <c r="E27" s="17"/>
      <c r="F27" s="17"/>
      <c r="G27" s="11"/>
      <c r="H27" s="11"/>
      <c r="I27" s="17"/>
      <c r="J27" s="17"/>
      <c r="K27" s="17"/>
      <c r="L27" s="17"/>
      <c r="M27" s="17"/>
      <c r="N27" s="17"/>
    </row>
    <row r="28" spans="1:14" ht="20.100000000000001" customHeight="1" x14ac:dyDescent="0.3">
      <c r="A28" s="17"/>
      <c r="B28" s="17"/>
      <c r="C28" s="17"/>
      <c r="D28" s="17"/>
      <c r="E28" s="17"/>
      <c r="F28" s="17"/>
      <c r="G28" s="11"/>
      <c r="H28" s="11"/>
      <c r="I28" s="17"/>
      <c r="J28" s="17"/>
      <c r="K28" s="17"/>
      <c r="L28" s="17"/>
      <c r="M28" s="17"/>
      <c r="N28" s="17"/>
    </row>
  </sheetData>
  <mergeCells count="1">
    <mergeCell ref="A1:N1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9"/>
  <dimension ref="A1:O28"/>
  <sheetViews>
    <sheetView workbookViewId="0">
      <selection activeCell="D8" sqref="D8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3.5546875" bestFit="1" customWidth="1"/>
    <col min="10" max="10" width="13.6640625" bestFit="1" customWidth="1"/>
    <col min="11" max="11" width="13.5546875" bestFit="1" customWidth="1"/>
    <col min="12" max="12" width="11.44140625" bestFit="1" customWidth="1"/>
    <col min="13" max="13" width="11.44140625" customWidth="1"/>
    <col min="14" max="14" width="16.33203125" bestFit="1" customWidth="1"/>
    <col min="15" max="15" width="12.109375" bestFit="1" customWidth="1"/>
  </cols>
  <sheetData>
    <row r="1" spans="1:15" ht="81.75" customHeight="1" x14ac:dyDescent="1.3">
      <c r="A1" s="245" t="s">
        <v>480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3"/>
    </row>
    <row r="2" spans="1:15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448</v>
      </c>
      <c r="F2" s="18" t="s">
        <v>481</v>
      </c>
      <c r="G2" s="18" t="s">
        <v>482</v>
      </c>
      <c r="H2" s="18" t="s">
        <v>483</v>
      </c>
      <c r="I2" s="18" t="s">
        <v>484</v>
      </c>
      <c r="J2" s="18" t="s">
        <v>485</v>
      </c>
      <c r="K2" s="18" t="s">
        <v>486</v>
      </c>
      <c r="L2" s="18" t="s">
        <v>487</v>
      </c>
      <c r="M2" s="18" t="s">
        <v>4</v>
      </c>
      <c r="N2" s="17" t="s">
        <v>416</v>
      </c>
      <c r="O2" s="17" t="s">
        <v>417</v>
      </c>
    </row>
    <row r="3" spans="1:15" ht="20.100000000000001" customHeight="1" x14ac:dyDescent="0.3">
      <c r="A3" s="14">
        <v>44705</v>
      </c>
      <c r="B3" s="15" t="s">
        <v>194</v>
      </c>
      <c r="C3" s="15" t="s">
        <v>102</v>
      </c>
      <c r="D3" s="14">
        <v>44797</v>
      </c>
      <c r="E3" s="15" t="s">
        <v>454</v>
      </c>
      <c r="F3" s="16" t="s">
        <v>455</v>
      </c>
      <c r="G3" s="15">
        <v>1.3</v>
      </c>
      <c r="H3" s="15">
        <v>4.21</v>
      </c>
      <c r="I3" s="15">
        <v>3.96</v>
      </c>
      <c r="J3" s="15" t="s">
        <v>102</v>
      </c>
      <c r="K3" s="15" t="s">
        <v>102</v>
      </c>
      <c r="L3" s="15" t="s">
        <v>102</v>
      </c>
      <c r="M3" s="15" t="s">
        <v>5</v>
      </c>
      <c r="N3" s="15" t="s">
        <v>102</v>
      </c>
      <c r="O3" s="15" t="s">
        <v>432</v>
      </c>
    </row>
    <row r="4" spans="1:15" ht="20.100000000000001" customHeight="1" x14ac:dyDescent="0.3">
      <c r="A4" s="14">
        <v>45835</v>
      </c>
      <c r="B4" s="15" t="s">
        <v>195</v>
      </c>
      <c r="C4" s="15" t="s">
        <v>102</v>
      </c>
      <c r="D4" s="15" t="s">
        <v>442</v>
      </c>
      <c r="E4" s="15" t="s">
        <v>454</v>
      </c>
      <c r="F4" s="16" t="s">
        <v>455</v>
      </c>
      <c r="G4" s="15">
        <v>1.3149999999999999</v>
      </c>
      <c r="H4" s="15">
        <v>3.97</v>
      </c>
      <c r="I4" s="15">
        <v>3.33</v>
      </c>
      <c r="J4" s="15" t="s">
        <v>102</v>
      </c>
      <c r="K4" s="15">
        <v>12.14</v>
      </c>
      <c r="L4" s="15" t="s">
        <v>102</v>
      </c>
      <c r="M4" s="15" t="s">
        <v>5</v>
      </c>
      <c r="N4" s="15" t="s">
        <v>488</v>
      </c>
      <c r="O4" s="15" t="s">
        <v>474</v>
      </c>
    </row>
    <row r="5" spans="1:15" ht="20.100000000000001" customHeight="1" x14ac:dyDescent="0.3">
      <c r="A5" s="17"/>
      <c r="B5" s="17"/>
      <c r="C5" s="17"/>
      <c r="D5" s="17"/>
      <c r="E5" s="17"/>
      <c r="F5" s="17"/>
      <c r="G5" s="11"/>
      <c r="H5" s="11"/>
      <c r="I5" s="17"/>
      <c r="J5" s="17"/>
      <c r="K5" s="17"/>
      <c r="L5" s="17"/>
      <c r="M5" s="17"/>
      <c r="N5" s="17"/>
      <c r="O5" s="17"/>
    </row>
    <row r="6" spans="1:15" ht="20.100000000000001" customHeight="1" x14ac:dyDescent="0.3">
      <c r="A6" s="17"/>
      <c r="B6" s="17"/>
      <c r="C6" s="17"/>
      <c r="D6" s="17"/>
      <c r="E6" s="17"/>
      <c r="F6" s="17"/>
      <c r="G6" s="11"/>
      <c r="H6" s="11"/>
      <c r="I6" s="17"/>
      <c r="J6" s="17"/>
      <c r="K6" s="17"/>
      <c r="L6" s="17"/>
      <c r="M6" s="17"/>
      <c r="N6" s="17"/>
      <c r="O6" s="17"/>
    </row>
    <row r="7" spans="1:15" ht="20.100000000000001" customHeight="1" x14ac:dyDescent="0.3">
      <c r="A7" s="17"/>
      <c r="B7" s="17"/>
      <c r="C7" s="17"/>
      <c r="D7" s="17"/>
      <c r="E7" s="17"/>
      <c r="F7" s="17"/>
      <c r="G7" s="11"/>
      <c r="H7" s="11"/>
      <c r="I7" s="17"/>
      <c r="J7" s="17"/>
      <c r="K7" s="17"/>
      <c r="L7" s="17"/>
      <c r="M7" s="17"/>
      <c r="N7" s="17"/>
      <c r="O7" s="17"/>
    </row>
    <row r="8" spans="1:15" ht="20.100000000000001" customHeight="1" x14ac:dyDescent="0.3">
      <c r="A8" s="17"/>
      <c r="B8" s="17"/>
      <c r="C8" s="17"/>
      <c r="D8" s="17"/>
      <c r="E8" s="17"/>
      <c r="F8" s="17"/>
      <c r="G8" s="11"/>
      <c r="H8" s="11"/>
      <c r="I8" s="17"/>
      <c r="J8" s="17"/>
      <c r="K8" s="17"/>
      <c r="L8" s="17"/>
      <c r="M8" s="17"/>
      <c r="N8" s="17"/>
      <c r="O8" s="17"/>
    </row>
    <row r="9" spans="1:15" ht="20.100000000000001" customHeight="1" x14ac:dyDescent="0.3">
      <c r="A9" s="17"/>
      <c r="B9" s="17"/>
      <c r="C9" s="17"/>
      <c r="D9" s="17"/>
      <c r="E9" s="17"/>
      <c r="F9" s="17"/>
      <c r="G9" s="11"/>
      <c r="H9" s="11"/>
      <c r="I9" s="17"/>
      <c r="J9" s="17"/>
      <c r="K9" s="17"/>
      <c r="L9" s="17"/>
      <c r="M9" s="17"/>
      <c r="N9" s="17"/>
      <c r="O9" s="17"/>
    </row>
    <row r="10" spans="1:15" ht="20.100000000000001" customHeight="1" x14ac:dyDescent="0.3">
      <c r="A10" s="17"/>
      <c r="B10" s="17"/>
      <c r="C10" s="17"/>
      <c r="D10" s="17"/>
      <c r="E10" s="17"/>
      <c r="F10" s="17"/>
      <c r="G10" s="11"/>
      <c r="H10" s="11"/>
      <c r="I10" s="17"/>
      <c r="J10" s="17"/>
      <c r="K10" s="17"/>
      <c r="L10" s="17"/>
      <c r="M10" s="17"/>
      <c r="N10" s="17"/>
      <c r="O10" s="17"/>
    </row>
    <row r="11" spans="1:15" ht="20.100000000000001" customHeight="1" x14ac:dyDescent="0.3">
      <c r="A11" s="17"/>
      <c r="B11" s="17"/>
      <c r="C11" s="17"/>
      <c r="D11" s="17"/>
      <c r="E11" s="17"/>
      <c r="F11" s="17"/>
      <c r="G11" s="11"/>
      <c r="H11" s="11"/>
      <c r="I11" s="17"/>
      <c r="J11" s="17"/>
      <c r="K11" s="17"/>
      <c r="L11" s="17"/>
      <c r="M11" s="17"/>
      <c r="N11" s="17"/>
      <c r="O11" s="17"/>
    </row>
    <row r="12" spans="1:15" ht="20.100000000000001" customHeight="1" x14ac:dyDescent="0.3">
      <c r="A12" s="17"/>
      <c r="B12" s="17"/>
      <c r="C12" s="17"/>
      <c r="D12" s="17"/>
      <c r="E12" s="17"/>
      <c r="F12" s="17"/>
      <c r="G12" s="11"/>
      <c r="H12" s="11"/>
      <c r="I12" s="17"/>
      <c r="J12" s="17"/>
      <c r="K12" s="17"/>
      <c r="L12" s="17"/>
      <c r="M12" s="17"/>
      <c r="N12" s="17"/>
      <c r="O12" s="17"/>
    </row>
    <row r="13" spans="1:15" ht="20.100000000000001" customHeight="1" x14ac:dyDescent="0.3">
      <c r="A13" s="17"/>
      <c r="B13" s="17"/>
      <c r="C13" s="17"/>
      <c r="D13" s="17"/>
      <c r="E13" s="17"/>
      <c r="F13" s="17"/>
      <c r="G13" s="11"/>
      <c r="H13" s="11"/>
      <c r="I13" s="17"/>
      <c r="J13" s="17"/>
      <c r="K13" s="17"/>
      <c r="L13" s="17"/>
      <c r="M13" s="17"/>
      <c r="N13" s="17"/>
      <c r="O13" s="17"/>
    </row>
    <row r="14" spans="1:15" ht="20.100000000000001" customHeight="1" x14ac:dyDescent="0.3">
      <c r="A14" s="17"/>
      <c r="B14" s="17"/>
      <c r="C14" s="17"/>
      <c r="D14" s="17"/>
      <c r="E14" s="17"/>
      <c r="F14" s="17"/>
      <c r="G14" s="11"/>
      <c r="H14" s="11"/>
      <c r="I14" s="17"/>
      <c r="J14" s="17"/>
      <c r="K14" s="17"/>
      <c r="L14" s="17"/>
      <c r="M14" s="17"/>
      <c r="N14" s="17"/>
      <c r="O14" s="17"/>
    </row>
    <row r="15" spans="1:15" ht="20.100000000000001" customHeight="1" x14ac:dyDescent="0.3">
      <c r="A15" s="17"/>
      <c r="B15" s="17"/>
      <c r="C15" s="17"/>
      <c r="D15" s="17"/>
      <c r="E15" s="17"/>
      <c r="F15" s="17"/>
      <c r="G15" s="11"/>
      <c r="H15" s="11"/>
      <c r="I15" s="17"/>
      <c r="J15" s="17"/>
      <c r="K15" s="17"/>
      <c r="L15" s="17"/>
      <c r="M15" s="17"/>
      <c r="N15" s="17"/>
      <c r="O15" s="17"/>
    </row>
    <row r="16" spans="1:15" ht="20.100000000000001" customHeight="1" x14ac:dyDescent="0.3">
      <c r="A16" s="17"/>
      <c r="B16" s="17"/>
      <c r="C16" s="17"/>
      <c r="D16" s="17"/>
      <c r="E16" s="17"/>
      <c r="F16" s="17"/>
      <c r="G16" s="11"/>
      <c r="H16" s="11"/>
      <c r="I16" s="17"/>
      <c r="J16" s="17"/>
      <c r="K16" s="17"/>
      <c r="L16" s="17"/>
      <c r="M16" s="17"/>
      <c r="N16" s="17"/>
      <c r="O16" s="17"/>
    </row>
    <row r="17" spans="1:15" ht="20.100000000000001" customHeight="1" x14ac:dyDescent="0.3">
      <c r="A17" s="17"/>
      <c r="B17" s="17"/>
      <c r="C17" s="17"/>
      <c r="D17" s="17"/>
      <c r="E17" s="17"/>
      <c r="F17" s="17"/>
      <c r="G17" s="11"/>
      <c r="H17" s="11"/>
      <c r="I17" s="17"/>
      <c r="J17" s="17"/>
      <c r="K17" s="17"/>
      <c r="L17" s="17"/>
      <c r="M17" s="17"/>
      <c r="N17" s="17"/>
      <c r="O17" s="17"/>
    </row>
    <row r="18" spans="1:15" ht="20.100000000000001" customHeight="1" x14ac:dyDescent="0.3">
      <c r="A18" s="17"/>
      <c r="B18" s="17"/>
      <c r="C18" s="17"/>
      <c r="D18" s="17"/>
      <c r="E18" s="17"/>
      <c r="F18" s="17"/>
      <c r="G18" s="11"/>
      <c r="H18" s="11"/>
      <c r="I18" s="17"/>
      <c r="J18" s="17"/>
      <c r="K18" s="17"/>
      <c r="L18" s="17"/>
      <c r="M18" s="17"/>
      <c r="N18" s="17"/>
      <c r="O18" s="17"/>
    </row>
    <row r="19" spans="1:15" ht="20.100000000000001" customHeight="1" x14ac:dyDescent="0.3">
      <c r="A19" s="17"/>
      <c r="B19" s="17"/>
      <c r="C19" s="17"/>
      <c r="D19" s="17"/>
      <c r="E19" s="17"/>
      <c r="F19" s="17"/>
      <c r="G19" s="11"/>
      <c r="H19" s="11"/>
      <c r="I19" s="17"/>
      <c r="J19" s="17"/>
      <c r="K19" s="17"/>
      <c r="L19" s="17"/>
      <c r="M19" s="17"/>
      <c r="N19" s="17"/>
      <c r="O19" s="17"/>
    </row>
    <row r="20" spans="1:15" ht="20.100000000000001" customHeight="1" x14ac:dyDescent="0.3">
      <c r="A20" s="17"/>
      <c r="B20" s="17"/>
      <c r="C20" s="17"/>
      <c r="D20" s="17"/>
      <c r="E20" s="17"/>
      <c r="F20" s="17"/>
      <c r="G20" s="11"/>
      <c r="H20" s="11"/>
      <c r="I20" s="17"/>
      <c r="J20" s="17"/>
      <c r="K20" s="17"/>
      <c r="L20" s="17"/>
      <c r="M20" s="17"/>
      <c r="N20" s="17"/>
      <c r="O20" s="17"/>
    </row>
    <row r="21" spans="1:15" ht="20.100000000000001" customHeight="1" x14ac:dyDescent="0.3">
      <c r="A21" s="17"/>
      <c r="B21" s="17"/>
      <c r="C21" s="17"/>
      <c r="D21" s="17"/>
      <c r="E21" s="17"/>
      <c r="F21" s="17"/>
      <c r="G21" s="11"/>
      <c r="H21" s="11"/>
      <c r="I21" s="17"/>
      <c r="J21" s="17"/>
      <c r="K21" s="17"/>
      <c r="L21" s="17"/>
      <c r="M21" s="17"/>
      <c r="N21" s="17"/>
      <c r="O21" s="17"/>
    </row>
    <row r="22" spans="1:15" ht="20.100000000000001" customHeight="1" x14ac:dyDescent="0.3">
      <c r="A22" s="17"/>
      <c r="B22" s="17"/>
      <c r="C22" s="17"/>
      <c r="D22" s="17"/>
      <c r="E22" s="17"/>
      <c r="F22" s="17"/>
      <c r="G22" s="11"/>
      <c r="H22" s="11"/>
      <c r="I22" s="17"/>
      <c r="J22" s="17"/>
      <c r="K22" s="17"/>
      <c r="L22" s="17"/>
      <c r="M22" s="17"/>
      <c r="N22" s="17"/>
      <c r="O22" s="17"/>
    </row>
    <row r="23" spans="1:15" ht="20.100000000000001" customHeight="1" x14ac:dyDescent="0.3">
      <c r="A23" s="17"/>
      <c r="B23" s="17"/>
      <c r="C23" s="17"/>
      <c r="D23" s="17"/>
      <c r="E23" s="17"/>
      <c r="F23" s="17"/>
      <c r="G23" s="11"/>
      <c r="H23" s="11"/>
      <c r="I23" s="17"/>
      <c r="J23" s="17"/>
      <c r="K23" s="17"/>
      <c r="L23" s="17"/>
      <c r="M23" s="17"/>
      <c r="N23" s="17"/>
      <c r="O23" s="17"/>
    </row>
    <row r="24" spans="1:15" ht="20.100000000000001" customHeight="1" x14ac:dyDescent="0.3">
      <c r="A24" s="17"/>
      <c r="B24" s="17"/>
      <c r="C24" s="17"/>
      <c r="D24" s="17"/>
      <c r="E24" s="17"/>
      <c r="F24" s="17"/>
      <c r="G24" s="11"/>
      <c r="H24" s="11"/>
      <c r="I24" s="17"/>
      <c r="J24" s="17"/>
      <c r="K24" s="17"/>
      <c r="L24" s="17"/>
      <c r="M24" s="17"/>
      <c r="N24" s="17"/>
      <c r="O24" s="17"/>
    </row>
    <row r="25" spans="1:15" ht="20.100000000000001" customHeight="1" x14ac:dyDescent="0.3">
      <c r="A25" s="17"/>
      <c r="B25" s="17"/>
      <c r="C25" s="17"/>
      <c r="D25" s="17"/>
      <c r="E25" s="17"/>
      <c r="F25" s="17"/>
      <c r="G25" s="11"/>
      <c r="H25" s="11"/>
      <c r="I25" s="17"/>
      <c r="J25" s="17"/>
      <c r="K25" s="17"/>
      <c r="L25" s="17"/>
      <c r="M25" s="17"/>
      <c r="N25" s="17"/>
      <c r="O25" s="17"/>
    </row>
    <row r="26" spans="1:15" ht="20.100000000000001" customHeight="1" x14ac:dyDescent="0.3">
      <c r="A26" s="17"/>
      <c r="B26" s="17"/>
      <c r="C26" s="17"/>
      <c r="D26" s="17"/>
      <c r="E26" s="17"/>
      <c r="F26" s="17"/>
      <c r="G26" s="11"/>
      <c r="H26" s="11"/>
      <c r="I26" s="17"/>
      <c r="J26" s="17"/>
      <c r="K26" s="17"/>
      <c r="L26" s="17"/>
      <c r="M26" s="17"/>
      <c r="N26" s="17"/>
      <c r="O26" s="17"/>
    </row>
    <row r="27" spans="1:15" ht="20.100000000000001" customHeight="1" x14ac:dyDescent="0.3">
      <c r="A27" s="17"/>
      <c r="B27" s="17"/>
      <c r="C27" s="17"/>
      <c r="D27" s="17"/>
      <c r="E27" s="17"/>
      <c r="F27" s="17"/>
      <c r="G27" s="11"/>
      <c r="H27" s="11"/>
      <c r="I27" s="17"/>
      <c r="J27" s="17"/>
      <c r="K27" s="17"/>
      <c r="L27" s="17"/>
      <c r="M27" s="17"/>
      <c r="N27" s="17"/>
      <c r="O27" s="17"/>
    </row>
    <row r="28" spans="1:15" ht="20.100000000000001" customHeight="1" x14ac:dyDescent="0.3">
      <c r="A28" s="17"/>
      <c r="B28" s="17"/>
      <c r="C28" s="17"/>
      <c r="D28" s="17"/>
      <c r="E28" s="17"/>
      <c r="F28" s="17"/>
      <c r="G28" s="11"/>
      <c r="H28" s="11"/>
      <c r="I28" s="17"/>
      <c r="J28" s="17"/>
      <c r="K28" s="17"/>
      <c r="L28" s="17"/>
      <c r="M28" s="17"/>
      <c r="N28" s="17"/>
      <c r="O28" s="17"/>
    </row>
  </sheetData>
  <mergeCells count="1">
    <mergeCell ref="A1:O1"/>
  </mergeCells>
  <conditionalFormatting sqref="M3:M8">
    <cfRule type="containsText" dxfId="238" priority="1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1"/>
  <dimension ref="A1:M29"/>
  <sheetViews>
    <sheetView topLeftCell="A18" zoomScaleNormal="100" workbookViewId="0">
      <selection activeCell="H26" sqref="H26"/>
    </sheetView>
  </sheetViews>
  <sheetFormatPr defaultColWidth="9.109375" defaultRowHeight="14.4" x14ac:dyDescent="0.3"/>
  <cols>
    <col min="1" max="1" width="10.109375" style="2" bestFit="1" customWidth="1"/>
    <col min="2" max="2" width="9.5546875" style="2" bestFit="1" customWidth="1"/>
    <col min="3" max="3" width="20.44140625" style="2" bestFit="1" customWidth="1"/>
    <col min="4" max="4" width="13.6640625" style="2" bestFit="1" customWidth="1"/>
    <col min="5" max="5" width="13.5546875" style="2" bestFit="1" customWidth="1"/>
    <col min="6" max="6" width="14.44140625" style="2" bestFit="1" customWidth="1"/>
    <col min="7" max="7" width="17.6640625" bestFit="1" customWidth="1"/>
    <col min="8" max="8" width="13.5546875" style="2" bestFit="1" customWidth="1"/>
    <col min="9" max="9" width="13.5546875" style="2" customWidth="1"/>
    <col min="10" max="10" width="16.33203125" style="2" bestFit="1" customWidth="1"/>
    <col min="11" max="11" width="17" style="2" bestFit="1" customWidth="1"/>
    <col min="12" max="12" width="11.5546875" style="2" customWidth="1"/>
    <col min="13" max="13" width="8.88671875" customWidth="1"/>
    <col min="14" max="14" width="9.109375" style="2" customWidth="1"/>
    <col min="15" max="16384" width="9.109375" style="2"/>
  </cols>
  <sheetData>
    <row r="1" spans="1:13" ht="85.5" customHeight="1" x14ac:dyDescent="0.3">
      <c r="A1" s="246" t="s">
        <v>489</v>
      </c>
      <c r="B1" s="242"/>
      <c r="C1" s="242"/>
      <c r="D1" s="242"/>
      <c r="E1" s="242"/>
      <c r="F1" s="242"/>
      <c r="G1" s="242"/>
      <c r="H1" s="242"/>
      <c r="I1" s="242"/>
      <c r="J1" s="242"/>
      <c r="K1" s="243"/>
    </row>
    <row r="2" spans="1:13" ht="66.75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448</v>
      </c>
      <c r="F2" s="13" t="s">
        <v>490</v>
      </c>
      <c r="G2" s="13" t="s">
        <v>491</v>
      </c>
      <c r="H2" s="13" t="s">
        <v>492</v>
      </c>
      <c r="I2" s="13" t="s">
        <v>4</v>
      </c>
      <c r="J2" s="12" t="s">
        <v>416</v>
      </c>
      <c r="K2" s="12" t="s">
        <v>417</v>
      </c>
      <c r="M2" s="2"/>
    </row>
    <row r="3" spans="1:13" ht="20.100000000000001" customHeight="1" x14ac:dyDescent="0.3">
      <c r="A3" s="42">
        <v>45665</v>
      </c>
      <c r="B3" s="43" t="s">
        <v>196</v>
      </c>
      <c r="C3" s="43">
        <v>1840</v>
      </c>
      <c r="D3" s="43" t="s">
        <v>469</v>
      </c>
      <c r="E3" s="43" t="s">
        <v>454</v>
      </c>
      <c r="F3" s="44" t="s">
        <v>455</v>
      </c>
      <c r="G3" s="43">
        <v>1.3</v>
      </c>
      <c r="H3" s="43">
        <v>6.86</v>
      </c>
      <c r="I3" s="43" t="s">
        <v>5</v>
      </c>
      <c r="J3" s="43" t="s">
        <v>102</v>
      </c>
      <c r="K3" s="43" t="s">
        <v>445</v>
      </c>
    </row>
    <row r="4" spans="1:13" ht="20.100000000000001" customHeight="1" x14ac:dyDescent="0.3">
      <c r="A4" s="42">
        <v>45686</v>
      </c>
      <c r="B4" s="43" t="s">
        <v>197</v>
      </c>
      <c r="C4" s="43">
        <v>500</v>
      </c>
      <c r="D4" s="42" t="s">
        <v>469</v>
      </c>
      <c r="E4" s="43" t="s">
        <v>454</v>
      </c>
      <c r="F4" s="44" t="s">
        <v>455</v>
      </c>
      <c r="G4" s="43">
        <v>1.3</v>
      </c>
      <c r="H4" s="43">
        <v>7.27</v>
      </c>
      <c r="I4" s="43" t="s">
        <v>5</v>
      </c>
      <c r="J4" s="43" t="s">
        <v>102</v>
      </c>
      <c r="K4" s="43" t="s">
        <v>445</v>
      </c>
      <c r="L4" s="40"/>
    </row>
    <row r="5" spans="1:13" ht="20.100000000000001" customHeight="1" x14ac:dyDescent="0.3">
      <c r="A5" s="42">
        <v>45713</v>
      </c>
      <c r="B5" s="43" t="s">
        <v>198</v>
      </c>
      <c r="C5" s="43">
        <v>1800</v>
      </c>
      <c r="D5" s="42" t="s">
        <v>469</v>
      </c>
      <c r="E5" s="43" t="s">
        <v>454</v>
      </c>
      <c r="F5" s="44" t="s">
        <v>455</v>
      </c>
      <c r="G5" s="43">
        <v>1.3</v>
      </c>
      <c r="H5" s="43">
        <v>7.39</v>
      </c>
      <c r="I5" s="43" t="s">
        <v>5</v>
      </c>
      <c r="J5" s="43" t="s">
        <v>102</v>
      </c>
      <c r="K5" s="43" t="s">
        <v>445</v>
      </c>
      <c r="L5" s="40"/>
    </row>
    <row r="6" spans="1:13" ht="20.100000000000001" customHeight="1" x14ac:dyDescent="0.3">
      <c r="A6" s="42">
        <v>45737</v>
      </c>
      <c r="B6" s="43" t="s">
        <v>168</v>
      </c>
      <c r="C6" s="43">
        <v>540</v>
      </c>
      <c r="D6" s="42" t="s">
        <v>469</v>
      </c>
      <c r="E6" s="43" t="s">
        <v>454</v>
      </c>
      <c r="F6" s="44" t="s">
        <v>455</v>
      </c>
      <c r="G6" s="43">
        <v>1.3</v>
      </c>
      <c r="H6" s="43">
        <v>7.05</v>
      </c>
      <c r="I6" s="43" t="s">
        <v>5</v>
      </c>
      <c r="J6" s="43" t="s">
        <v>102</v>
      </c>
      <c r="K6" s="43" t="s">
        <v>445</v>
      </c>
      <c r="L6" s="41"/>
    </row>
    <row r="7" spans="1:13" ht="20.100000000000001" customHeight="1" x14ac:dyDescent="0.3">
      <c r="A7" s="42">
        <v>45744</v>
      </c>
      <c r="B7" s="43" t="s">
        <v>199</v>
      </c>
      <c r="C7" s="43">
        <v>1320</v>
      </c>
      <c r="D7" s="42" t="s">
        <v>469</v>
      </c>
      <c r="E7" s="43" t="s">
        <v>454</v>
      </c>
      <c r="F7" s="44" t="s">
        <v>455</v>
      </c>
      <c r="G7" s="43">
        <v>1.3</v>
      </c>
      <c r="H7" s="43">
        <v>6.86</v>
      </c>
      <c r="I7" s="43" t="s">
        <v>5</v>
      </c>
      <c r="J7" s="43" t="s">
        <v>102</v>
      </c>
      <c r="K7" s="43" t="s">
        <v>445</v>
      </c>
    </row>
    <row r="8" spans="1:13" ht="20.100000000000001" customHeight="1" x14ac:dyDescent="0.3">
      <c r="A8" s="42">
        <v>45756</v>
      </c>
      <c r="B8" s="43" t="s">
        <v>200</v>
      </c>
      <c r="C8" s="43">
        <v>720</v>
      </c>
      <c r="D8" s="42" t="s">
        <v>469</v>
      </c>
      <c r="E8" s="43" t="s">
        <v>454</v>
      </c>
      <c r="F8" s="44" t="s">
        <v>455</v>
      </c>
      <c r="G8" s="43" t="s">
        <v>102</v>
      </c>
      <c r="H8" s="43">
        <v>6.78</v>
      </c>
      <c r="I8" s="43" t="s">
        <v>5</v>
      </c>
      <c r="J8" s="43" t="s">
        <v>102</v>
      </c>
      <c r="K8" s="43" t="s">
        <v>445</v>
      </c>
    </row>
    <row r="9" spans="1:13" ht="20.100000000000001" customHeight="1" x14ac:dyDescent="0.3">
      <c r="A9" s="42">
        <v>45777</v>
      </c>
      <c r="B9" s="43" t="s">
        <v>201</v>
      </c>
      <c r="C9" s="43">
        <v>2160</v>
      </c>
      <c r="D9" s="42" t="s">
        <v>469</v>
      </c>
      <c r="E9" s="43" t="s">
        <v>454</v>
      </c>
      <c r="F9" s="44" t="s">
        <v>455</v>
      </c>
      <c r="G9" s="43">
        <v>1.3</v>
      </c>
      <c r="H9" s="43">
        <v>7.2</v>
      </c>
      <c r="I9" s="43" t="s">
        <v>5</v>
      </c>
      <c r="J9" s="43" t="s">
        <v>102</v>
      </c>
      <c r="K9" s="43" t="s">
        <v>493</v>
      </c>
    </row>
    <row r="10" spans="1:13" ht="20.100000000000001" customHeight="1" x14ac:dyDescent="0.3">
      <c r="A10" s="42">
        <v>45803</v>
      </c>
      <c r="B10" s="43" t="s">
        <v>202</v>
      </c>
      <c r="C10" s="43">
        <v>2270</v>
      </c>
      <c r="D10" s="42" t="s">
        <v>469</v>
      </c>
      <c r="E10" s="43" t="s">
        <v>454</v>
      </c>
      <c r="F10" s="44" t="s">
        <v>455</v>
      </c>
      <c r="G10" s="43">
        <v>1.3</v>
      </c>
      <c r="H10" s="43">
        <v>7.17</v>
      </c>
      <c r="I10" s="43" t="s">
        <v>5</v>
      </c>
      <c r="J10" s="43" t="s">
        <v>102</v>
      </c>
      <c r="K10" s="43" t="s">
        <v>445</v>
      </c>
    </row>
    <row r="11" spans="1:13" ht="20.100000000000001" customHeight="1" x14ac:dyDescent="0.3">
      <c r="A11" s="42">
        <v>45835</v>
      </c>
      <c r="B11" s="43" t="s">
        <v>203</v>
      </c>
      <c r="C11" s="43">
        <v>2280</v>
      </c>
      <c r="D11" s="42" t="s">
        <v>469</v>
      </c>
      <c r="E11" s="43" t="s">
        <v>454</v>
      </c>
      <c r="F11" s="44" t="s">
        <v>455</v>
      </c>
      <c r="G11" s="43">
        <v>1.385</v>
      </c>
      <c r="H11" s="43">
        <v>6.25</v>
      </c>
      <c r="I11" s="43" t="s">
        <v>5</v>
      </c>
      <c r="J11" s="43" t="s">
        <v>102</v>
      </c>
      <c r="K11" s="43" t="s">
        <v>459</v>
      </c>
    </row>
    <row r="12" spans="1:13" ht="20.100000000000001" customHeight="1" x14ac:dyDescent="0.3">
      <c r="A12" s="42">
        <v>45870</v>
      </c>
      <c r="B12" s="43" t="s">
        <v>204</v>
      </c>
      <c r="C12" s="43">
        <v>500</v>
      </c>
      <c r="D12" s="42" t="s">
        <v>469</v>
      </c>
      <c r="E12" s="43" t="s">
        <v>454</v>
      </c>
      <c r="F12" s="44" t="s">
        <v>455</v>
      </c>
      <c r="G12" s="43">
        <v>1.3</v>
      </c>
      <c r="H12" s="43">
        <v>6.98</v>
      </c>
      <c r="I12" s="43" t="s">
        <v>5</v>
      </c>
      <c r="J12" s="43" t="s">
        <v>102</v>
      </c>
      <c r="K12" s="43" t="s">
        <v>459</v>
      </c>
    </row>
    <row r="13" spans="1:13" ht="20.100000000000001" customHeight="1" x14ac:dyDescent="0.3">
      <c r="A13" s="42">
        <v>45874</v>
      </c>
      <c r="B13" s="43" t="s">
        <v>205</v>
      </c>
      <c r="C13" s="43">
        <v>1840</v>
      </c>
      <c r="D13" s="42" t="s">
        <v>469</v>
      </c>
      <c r="E13" s="43" t="s">
        <v>454</v>
      </c>
      <c r="F13" s="44" t="s">
        <v>455</v>
      </c>
      <c r="G13" s="43">
        <v>1.385</v>
      </c>
      <c r="H13" s="43">
        <v>6.49</v>
      </c>
      <c r="I13" s="43" t="s">
        <v>5</v>
      </c>
      <c r="J13" s="43" t="s">
        <v>102</v>
      </c>
      <c r="K13" s="43" t="s">
        <v>459</v>
      </c>
    </row>
    <row r="14" spans="1:13" ht="20.100000000000001" customHeight="1" x14ac:dyDescent="0.3">
      <c r="A14" s="42">
        <v>45891</v>
      </c>
      <c r="B14" s="43" t="s">
        <v>206</v>
      </c>
      <c r="C14" s="43">
        <v>500</v>
      </c>
      <c r="D14" s="42" t="s">
        <v>469</v>
      </c>
      <c r="E14" s="43" t="s">
        <v>454</v>
      </c>
      <c r="F14" s="44" t="s">
        <v>455</v>
      </c>
      <c r="G14" s="43">
        <v>1.3</v>
      </c>
      <c r="H14" s="43">
        <v>6.12</v>
      </c>
      <c r="I14" s="43" t="s">
        <v>5</v>
      </c>
      <c r="J14" s="43" t="s">
        <v>102</v>
      </c>
      <c r="K14" s="43" t="s">
        <v>459</v>
      </c>
    </row>
    <row r="15" spans="1:13" ht="20.100000000000001" customHeight="1" x14ac:dyDescent="0.3">
      <c r="A15" s="42">
        <v>45898</v>
      </c>
      <c r="B15" s="43" t="s">
        <v>207</v>
      </c>
      <c r="C15" s="43">
        <v>250</v>
      </c>
      <c r="D15" s="42" t="s">
        <v>469</v>
      </c>
      <c r="E15" s="43" t="s">
        <v>454</v>
      </c>
      <c r="F15" s="44" t="s">
        <v>455</v>
      </c>
      <c r="G15" s="43">
        <v>1.2849999999999999</v>
      </c>
      <c r="H15" s="43">
        <v>6.19</v>
      </c>
      <c r="I15" s="43" t="s">
        <v>5</v>
      </c>
      <c r="J15" s="43" t="s">
        <v>102</v>
      </c>
      <c r="K15" s="43" t="s">
        <v>459</v>
      </c>
    </row>
    <row r="16" spans="1:13" ht="20.100000000000001" customHeight="1" x14ac:dyDescent="0.3">
      <c r="A16" s="42">
        <v>45925</v>
      </c>
      <c r="B16" s="43" t="s">
        <v>208</v>
      </c>
      <c r="C16" s="43">
        <v>1040</v>
      </c>
      <c r="D16" s="42" t="s">
        <v>469</v>
      </c>
      <c r="E16" s="43" t="s">
        <v>454</v>
      </c>
      <c r="F16" s="44" t="s">
        <v>455</v>
      </c>
      <c r="G16" s="43">
        <v>1.3</v>
      </c>
      <c r="H16" s="43">
        <v>6.17</v>
      </c>
      <c r="I16" s="43" t="s">
        <v>5</v>
      </c>
      <c r="J16" s="43" t="s">
        <v>102</v>
      </c>
      <c r="K16" s="43" t="s">
        <v>459</v>
      </c>
    </row>
    <row r="17" spans="1:11" ht="20.100000000000001" customHeight="1" x14ac:dyDescent="0.3">
      <c r="A17" s="42">
        <v>45938</v>
      </c>
      <c r="B17" s="43" t="s">
        <v>209</v>
      </c>
      <c r="C17" s="43">
        <v>1300</v>
      </c>
      <c r="D17" s="42" t="s">
        <v>469</v>
      </c>
      <c r="E17" s="43" t="s">
        <v>454</v>
      </c>
      <c r="F17" s="44" t="s">
        <v>455</v>
      </c>
      <c r="G17" s="43">
        <v>1.2849999999999999</v>
      </c>
      <c r="H17" s="43">
        <v>6.3</v>
      </c>
      <c r="I17" s="43" t="s">
        <v>5</v>
      </c>
      <c r="J17" s="43" t="s">
        <v>102</v>
      </c>
      <c r="K17" s="43" t="s">
        <v>459</v>
      </c>
    </row>
    <row r="18" spans="1:11" ht="20.100000000000001" customHeight="1" x14ac:dyDescent="0.3">
      <c r="A18" s="42">
        <v>45960</v>
      </c>
      <c r="B18" s="43" t="s">
        <v>210</v>
      </c>
      <c r="C18" s="43">
        <v>790</v>
      </c>
      <c r="D18" s="42" t="s">
        <v>469</v>
      </c>
      <c r="E18" s="43" t="s">
        <v>454</v>
      </c>
      <c r="F18" s="44" t="s">
        <v>455</v>
      </c>
      <c r="G18" s="43">
        <v>1.3</v>
      </c>
      <c r="H18" s="43">
        <v>6.22</v>
      </c>
      <c r="I18" s="43" t="s">
        <v>5</v>
      </c>
      <c r="J18" s="43" t="s">
        <v>102</v>
      </c>
      <c r="K18" s="43" t="s">
        <v>459</v>
      </c>
    </row>
    <row r="19" spans="1:11" ht="20.100000000000001" customHeight="1" x14ac:dyDescent="0.3">
      <c r="A19" s="42">
        <v>45989</v>
      </c>
      <c r="B19" s="43" t="s">
        <v>211</v>
      </c>
      <c r="C19" s="43">
        <v>800</v>
      </c>
      <c r="D19" s="43" t="s">
        <v>469</v>
      </c>
      <c r="E19" s="43" t="s">
        <v>454</v>
      </c>
      <c r="F19" s="44" t="s">
        <v>455</v>
      </c>
      <c r="G19" s="43">
        <v>1.2749999999999999</v>
      </c>
      <c r="H19" s="43">
        <v>6.94</v>
      </c>
      <c r="I19" s="43" t="s">
        <v>5</v>
      </c>
      <c r="J19" s="43" t="s">
        <v>102</v>
      </c>
      <c r="K19" s="43" t="s">
        <v>459</v>
      </c>
    </row>
    <row r="20" spans="1:11" ht="20.100000000000001" customHeight="1" x14ac:dyDescent="0.3">
      <c r="A20" s="42">
        <v>46028</v>
      </c>
      <c r="B20" s="43" t="s">
        <v>212</v>
      </c>
      <c r="C20" s="43">
        <v>1100</v>
      </c>
      <c r="D20" s="43" t="s">
        <v>469</v>
      </c>
      <c r="E20" s="43" t="s">
        <v>454</v>
      </c>
      <c r="F20" s="44" t="s">
        <v>455</v>
      </c>
      <c r="G20" s="43">
        <v>1.2749999999999999</v>
      </c>
      <c r="H20" s="43">
        <v>7.43</v>
      </c>
      <c r="I20" s="43" t="s">
        <v>5</v>
      </c>
      <c r="J20" s="43" t="s">
        <v>494</v>
      </c>
      <c r="K20" s="43" t="s">
        <v>459</v>
      </c>
    </row>
    <row r="21" spans="1:11" ht="20.100000000000001" customHeight="1" x14ac:dyDescent="0.3">
      <c r="A21" s="42">
        <v>46052</v>
      </c>
      <c r="B21" s="43" t="s">
        <v>213</v>
      </c>
      <c r="C21" s="43">
        <v>790</v>
      </c>
      <c r="D21" s="43" t="s">
        <v>469</v>
      </c>
      <c r="E21" s="43" t="s">
        <v>454</v>
      </c>
      <c r="F21" s="44" t="s">
        <v>455</v>
      </c>
      <c r="G21" s="43">
        <v>1.2749999999999999</v>
      </c>
      <c r="H21" s="43">
        <v>6.88</v>
      </c>
      <c r="I21" s="43" t="s">
        <v>5</v>
      </c>
      <c r="J21" s="43" t="s">
        <v>102</v>
      </c>
      <c r="K21" s="43" t="s">
        <v>459</v>
      </c>
    </row>
    <row r="22" spans="1:11" x14ac:dyDescent="0.3">
      <c r="A22" s="49">
        <v>46080</v>
      </c>
      <c r="B22" s="12" t="s">
        <v>214</v>
      </c>
      <c r="C22" s="12">
        <v>250</v>
      </c>
      <c r="D22" s="12" t="s">
        <v>469</v>
      </c>
      <c r="E22" s="12" t="s">
        <v>454</v>
      </c>
      <c r="F22" s="12" t="s">
        <v>455</v>
      </c>
      <c r="G22" s="67">
        <v>1.2749999999999999</v>
      </c>
      <c r="H22" s="12">
        <v>6.29</v>
      </c>
      <c r="I22" s="12" t="s">
        <v>5</v>
      </c>
      <c r="J22" s="12" t="s">
        <v>102</v>
      </c>
      <c r="K22" s="12" t="s">
        <v>459</v>
      </c>
    </row>
    <row r="23" spans="1:11" ht="20.100000000000001" customHeight="1" x14ac:dyDescent="0.3">
      <c r="A23" s="108">
        <v>46112</v>
      </c>
      <c r="B23" s="87" t="s">
        <v>215</v>
      </c>
      <c r="C23" s="87">
        <v>500</v>
      </c>
      <c r="D23" s="87" t="s">
        <v>469</v>
      </c>
      <c r="E23" s="87" t="s">
        <v>454</v>
      </c>
      <c r="F23" s="88" t="s">
        <v>455</v>
      </c>
      <c r="G23" s="87">
        <v>1.3</v>
      </c>
      <c r="H23" s="87">
        <v>6.67</v>
      </c>
      <c r="I23" s="87" t="s">
        <v>5</v>
      </c>
      <c r="J23" s="87" t="s">
        <v>102</v>
      </c>
      <c r="K23" s="89" t="s">
        <v>459</v>
      </c>
    </row>
    <row r="24" spans="1:11" ht="20.100000000000001" customHeight="1" x14ac:dyDescent="0.3">
      <c r="A24" s="108">
        <v>46113</v>
      </c>
      <c r="B24" s="43" t="s">
        <v>216</v>
      </c>
      <c r="C24" s="43">
        <v>840</v>
      </c>
      <c r="D24" s="43" t="s">
        <v>469</v>
      </c>
      <c r="E24" s="43" t="s">
        <v>454</v>
      </c>
      <c r="F24" s="44" t="s">
        <v>455</v>
      </c>
      <c r="G24" s="43">
        <v>1.2749999999999999</v>
      </c>
      <c r="H24" s="43">
        <v>6.44</v>
      </c>
      <c r="I24" s="43" t="s">
        <v>5</v>
      </c>
      <c r="J24" s="43" t="s">
        <v>102</v>
      </c>
      <c r="K24" s="114" t="s">
        <v>459</v>
      </c>
    </row>
    <row r="25" spans="1:11" ht="20.100000000000001" customHeight="1" x14ac:dyDescent="0.3">
      <c r="A25" s="108">
        <v>46142</v>
      </c>
      <c r="B25" s="87" t="s">
        <v>217</v>
      </c>
      <c r="C25" s="87">
        <v>610</v>
      </c>
      <c r="D25" s="87" t="s">
        <v>469</v>
      </c>
      <c r="E25" s="87" t="s">
        <v>454</v>
      </c>
      <c r="F25" s="88" t="s">
        <v>455</v>
      </c>
      <c r="G25" s="87">
        <v>1.3</v>
      </c>
      <c r="H25" s="87">
        <v>6.62</v>
      </c>
      <c r="I25" s="87" t="s">
        <v>5</v>
      </c>
      <c r="J25" s="87" t="s">
        <v>102</v>
      </c>
      <c r="K25" s="89" t="s">
        <v>459</v>
      </c>
    </row>
    <row r="26" spans="1:11" ht="20.100000000000001" customHeight="1" x14ac:dyDescent="0.3">
      <c r="A26" s="12"/>
      <c r="B26" s="12"/>
      <c r="C26" s="12"/>
      <c r="D26" s="12"/>
      <c r="E26" s="12"/>
      <c r="F26" s="12"/>
      <c r="G26" s="45"/>
      <c r="H26" s="12"/>
      <c r="I26" s="12"/>
      <c r="J26" s="12"/>
      <c r="K26" s="12"/>
    </row>
    <row r="27" spans="1:11" ht="20.100000000000001" customHeight="1" x14ac:dyDescent="0.3">
      <c r="A27" s="12"/>
      <c r="B27" s="12"/>
      <c r="C27" s="12"/>
      <c r="D27" s="12"/>
      <c r="E27" s="12"/>
      <c r="F27" s="12"/>
      <c r="G27" s="45"/>
      <c r="H27" s="12"/>
      <c r="I27" s="12"/>
      <c r="J27" s="12"/>
      <c r="K27" s="12"/>
    </row>
    <row r="28" spans="1:11" ht="20.100000000000001" customHeight="1" x14ac:dyDescent="0.3">
      <c r="A28" s="12"/>
      <c r="B28" s="12"/>
      <c r="C28" s="12"/>
      <c r="D28" s="12"/>
      <c r="E28" s="12"/>
      <c r="F28" s="12"/>
      <c r="G28" s="45"/>
      <c r="H28" s="12"/>
      <c r="I28" s="12"/>
      <c r="J28" s="12"/>
      <c r="K28" s="12"/>
    </row>
    <row r="29" spans="1:11" x14ac:dyDescent="0.3">
      <c r="A29" s="12"/>
      <c r="B29" s="12"/>
      <c r="C29" s="12"/>
      <c r="D29" s="12"/>
      <c r="E29" s="12"/>
      <c r="F29" s="12"/>
      <c r="G29" s="45"/>
      <c r="H29" s="12"/>
      <c r="I29" s="12"/>
      <c r="J29" s="12"/>
      <c r="K29" s="12"/>
    </row>
  </sheetData>
  <mergeCells count="1">
    <mergeCell ref="A1:K1"/>
  </mergeCells>
  <conditionalFormatting sqref="I3:I32">
    <cfRule type="containsText" dxfId="220" priority="1" operator="containsText" text="Em andamento">
      <formula>NOT(ISERROR(SEARCH("Em andamento",I3)))</formula>
    </cfRule>
    <cfRule type="containsText" dxfId="219" priority="2" operator="containsText" text="Reprovado">
      <formula>NOT(ISERROR(SEARCH("Reprovado",I3)))</formula>
    </cfRule>
    <cfRule type="containsText" dxfId="218" priority="3" operator="containsText" text="Aprovado">
      <formula>NOT(ISERROR(SEARCH("Aprovado",I3)))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L29"/>
  <sheetViews>
    <sheetView workbookViewId="0">
      <selection activeCell="L30" sqref="L30"/>
    </sheetView>
  </sheetViews>
  <sheetFormatPr defaultRowHeight="14.4" x14ac:dyDescent="0.3"/>
  <cols>
    <col min="1" max="2" width="10.6640625" bestFit="1" customWidth="1"/>
    <col min="3" max="3" width="9.6640625" customWidth="1"/>
    <col min="4" max="4" width="17.44140625" customWidth="1"/>
    <col min="5" max="5" width="17.109375" customWidth="1"/>
    <col min="6" max="6" width="17.88671875" customWidth="1"/>
    <col min="7" max="8" width="22.109375" customWidth="1"/>
    <col min="9" max="9" width="13" customWidth="1"/>
    <col min="10" max="10" width="16.88671875" customWidth="1"/>
    <col min="11" max="11" width="16.44140625" customWidth="1"/>
    <col min="12" max="12" width="14.109375" customWidth="1"/>
  </cols>
  <sheetData>
    <row r="1" spans="1:12" x14ac:dyDescent="0.3">
      <c r="A1" s="247" t="s">
        <v>495</v>
      </c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</row>
    <row r="2" spans="1:12" ht="60" customHeight="1" x14ac:dyDescent="0.3">
      <c r="A2" s="248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</row>
    <row r="3" spans="1:12" ht="43.5" customHeight="1" x14ac:dyDescent="0.3">
      <c r="A3" s="73" t="s">
        <v>496</v>
      </c>
      <c r="B3" s="74" t="s">
        <v>1</v>
      </c>
      <c r="C3" s="75" t="s">
        <v>2</v>
      </c>
      <c r="D3" s="76" t="s">
        <v>90</v>
      </c>
      <c r="E3" s="77" t="s">
        <v>419</v>
      </c>
      <c r="F3" s="77" t="s">
        <v>448</v>
      </c>
      <c r="G3" s="77" t="s">
        <v>497</v>
      </c>
      <c r="H3" s="77" t="s">
        <v>498</v>
      </c>
      <c r="I3" s="77" t="s">
        <v>499</v>
      </c>
      <c r="J3" s="78" t="s">
        <v>500</v>
      </c>
      <c r="K3" s="77" t="s">
        <v>416</v>
      </c>
      <c r="L3" s="77" t="s">
        <v>501</v>
      </c>
    </row>
    <row r="4" spans="1:12" x14ac:dyDescent="0.3">
      <c r="A4" s="1" t="s">
        <v>104</v>
      </c>
      <c r="B4" s="79">
        <v>45519</v>
      </c>
      <c r="C4" s="80" t="s">
        <v>502</v>
      </c>
      <c r="D4" s="81">
        <v>15000</v>
      </c>
      <c r="E4" s="80" t="s">
        <v>442</v>
      </c>
      <c r="F4" s="1" t="s">
        <v>503</v>
      </c>
      <c r="G4" s="1" t="s">
        <v>504</v>
      </c>
      <c r="H4" s="1">
        <v>1.35</v>
      </c>
      <c r="I4" s="1">
        <v>1.17</v>
      </c>
      <c r="J4" s="82"/>
      <c r="K4" s="80" t="s">
        <v>102</v>
      </c>
      <c r="L4" s="1" t="s">
        <v>445</v>
      </c>
    </row>
    <row r="5" spans="1:12" x14ac:dyDescent="0.3">
      <c r="A5" s="1" t="s">
        <v>104</v>
      </c>
      <c r="B5" s="79">
        <v>45541</v>
      </c>
      <c r="C5" s="80" t="s">
        <v>505</v>
      </c>
      <c r="D5" s="81">
        <v>15000</v>
      </c>
      <c r="E5" s="80" t="s">
        <v>442</v>
      </c>
      <c r="F5" s="1" t="s">
        <v>503</v>
      </c>
      <c r="G5" s="1" t="s">
        <v>504</v>
      </c>
      <c r="H5" s="1">
        <v>1.35</v>
      </c>
      <c r="I5" s="1">
        <v>1.1000000000000001</v>
      </c>
      <c r="J5" s="82"/>
      <c r="K5" s="80" t="s">
        <v>102</v>
      </c>
      <c r="L5" s="1" t="s">
        <v>445</v>
      </c>
    </row>
    <row r="6" spans="1:12" x14ac:dyDescent="0.3">
      <c r="A6" s="1" t="s">
        <v>104</v>
      </c>
      <c r="B6" s="79">
        <v>45562</v>
      </c>
      <c r="C6" s="80" t="s">
        <v>506</v>
      </c>
      <c r="D6" s="81">
        <v>15000</v>
      </c>
      <c r="E6" s="80" t="s">
        <v>442</v>
      </c>
      <c r="F6" s="1" t="s">
        <v>503</v>
      </c>
      <c r="G6" s="1" t="s">
        <v>504</v>
      </c>
      <c r="H6" s="1">
        <v>1.36</v>
      </c>
      <c r="I6" s="1">
        <v>0.94</v>
      </c>
      <c r="J6" s="82"/>
      <c r="K6" s="1"/>
      <c r="L6" s="1" t="s">
        <v>445</v>
      </c>
    </row>
    <row r="7" spans="1:12" x14ac:dyDescent="0.3">
      <c r="A7" s="1" t="s">
        <v>104</v>
      </c>
      <c r="B7" s="79">
        <v>45580</v>
      </c>
      <c r="C7" s="80" t="s">
        <v>507</v>
      </c>
      <c r="D7" s="81">
        <v>23000</v>
      </c>
      <c r="E7" s="80" t="s">
        <v>442</v>
      </c>
      <c r="F7" s="1" t="s">
        <v>503</v>
      </c>
      <c r="G7" s="1" t="s">
        <v>504</v>
      </c>
      <c r="H7" s="1">
        <v>1.351</v>
      </c>
      <c r="I7" s="1">
        <v>1.04</v>
      </c>
      <c r="J7" s="82">
        <v>0.19</v>
      </c>
      <c r="K7" s="1"/>
      <c r="L7" s="1" t="s">
        <v>445</v>
      </c>
    </row>
    <row r="8" spans="1:12" x14ac:dyDescent="0.3">
      <c r="A8" s="1" t="s">
        <v>104</v>
      </c>
      <c r="B8" s="79">
        <v>45608</v>
      </c>
      <c r="C8" s="80" t="s">
        <v>508</v>
      </c>
      <c r="D8" s="81">
        <v>19000</v>
      </c>
      <c r="E8" s="80" t="s">
        <v>442</v>
      </c>
      <c r="F8" s="1" t="s">
        <v>503</v>
      </c>
      <c r="G8" s="1" t="s">
        <v>504</v>
      </c>
      <c r="H8" s="1">
        <v>1.355</v>
      </c>
      <c r="I8" s="1">
        <v>1.02</v>
      </c>
      <c r="J8" s="82">
        <v>0.185</v>
      </c>
      <c r="K8" s="1"/>
      <c r="L8" s="1" t="s">
        <v>445</v>
      </c>
    </row>
    <row r="9" spans="1:12" x14ac:dyDescent="0.3">
      <c r="A9" s="1" t="s">
        <v>104</v>
      </c>
      <c r="B9" s="79">
        <v>45624</v>
      </c>
      <c r="C9" s="80" t="s">
        <v>509</v>
      </c>
      <c r="D9" s="81">
        <v>19000</v>
      </c>
      <c r="E9" s="80" t="s">
        <v>442</v>
      </c>
      <c r="F9" s="1" t="s">
        <v>503</v>
      </c>
      <c r="G9" s="1" t="s">
        <v>504</v>
      </c>
      <c r="H9" s="1">
        <v>1.365</v>
      </c>
      <c r="I9" s="1">
        <v>0.8</v>
      </c>
      <c r="J9" s="82">
        <v>0.19500000000000001</v>
      </c>
      <c r="K9" s="1"/>
      <c r="L9" s="1" t="s">
        <v>445</v>
      </c>
    </row>
    <row r="10" spans="1:12" x14ac:dyDescent="0.3">
      <c r="A10" s="1" t="s">
        <v>104</v>
      </c>
      <c r="B10" s="79">
        <v>45645</v>
      </c>
      <c r="C10" s="80" t="s">
        <v>510</v>
      </c>
      <c r="D10" s="81">
        <v>19000</v>
      </c>
      <c r="E10" s="80" t="s">
        <v>442</v>
      </c>
      <c r="F10" s="1" t="s">
        <v>503</v>
      </c>
      <c r="G10" s="1" t="s">
        <v>504</v>
      </c>
      <c r="H10" s="1">
        <v>1.36</v>
      </c>
      <c r="I10" s="1">
        <v>0.88</v>
      </c>
      <c r="J10" s="82">
        <v>0.187</v>
      </c>
      <c r="K10" s="1"/>
      <c r="L10" s="1" t="s">
        <v>445</v>
      </c>
    </row>
    <row r="11" spans="1:12" x14ac:dyDescent="0.3">
      <c r="A11" s="1" t="s">
        <v>104</v>
      </c>
      <c r="B11" s="79">
        <v>45671</v>
      </c>
      <c r="C11" s="80" t="s">
        <v>511</v>
      </c>
      <c r="D11" s="81">
        <v>19000</v>
      </c>
      <c r="E11" s="80" t="s">
        <v>442</v>
      </c>
      <c r="F11" s="1" t="s">
        <v>503</v>
      </c>
      <c r="G11" s="1" t="s">
        <v>504</v>
      </c>
      <c r="H11" s="1">
        <v>1.36</v>
      </c>
      <c r="I11" s="1">
        <v>1.1499999999999999</v>
      </c>
      <c r="J11" s="82">
        <v>0.19500000000000001</v>
      </c>
      <c r="K11" s="1"/>
      <c r="L11" s="1" t="s">
        <v>445</v>
      </c>
    </row>
    <row r="12" spans="1:12" x14ac:dyDescent="0.3">
      <c r="A12" s="1" t="s">
        <v>104</v>
      </c>
      <c r="B12" s="79">
        <v>45695</v>
      </c>
      <c r="C12" s="80" t="s">
        <v>512</v>
      </c>
      <c r="D12" s="81">
        <v>19000</v>
      </c>
      <c r="E12" s="80" t="s">
        <v>442</v>
      </c>
      <c r="F12" s="1" t="s">
        <v>503</v>
      </c>
      <c r="G12" s="1" t="s">
        <v>504</v>
      </c>
      <c r="H12" s="1">
        <v>1.36</v>
      </c>
      <c r="I12" s="1">
        <v>0.86</v>
      </c>
      <c r="J12" s="82">
        <v>0.19500000000000001</v>
      </c>
      <c r="K12" s="1"/>
      <c r="L12" s="1" t="s">
        <v>445</v>
      </c>
    </row>
    <row r="13" spans="1:12" x14ac:dyDescent="0.3">
      <c r="A13" s="1" t="s">
        <v>104</v>
      </c>
      <c r="B13" s="79">
        <v>45715</v>
      </c>
      <c r="C13" s="80" t="s">
        <v>513</v>
      </c>
      <c r="D13" s="81">
        <v>19000</v>
      </c>
      <c r="E13" s="80" t="s">
        <v>442</v>
      </c>
      <c r="F13" s="1" t="s">
        <v>503</v>
      </c>
      <c r="G13" s="1" t="s">
        <v>504</v>
      </c>
      <c r="H13" s="1">
        <v>1.36</v>
      </c>
      <c r="I13" s="1">
        <v>0.92</v>
      </c>
      <c r="J13" s="82">
        <v>0.2</v>
      </c>
      <c r="K13" s="1"/>
      <c r="L13" s="1" t="s">
        <v>445</v>
      </c>
    </row>
    <row r="14" spans="1:12" x14ac:dyDescent="0.3">
      <c r="A14" s="1" t="s">
        <v>104</v>
      </c>
      <c r="B14" s="79">
        <v>45735</v>
      </c>
      <c r="C14" s="80" t="s">
        <v>514</v>
      </c>
      <c r="D14" s="81">
        <v>19000</v>
      </c>
      <c r="E14" s="80" t="s">
        <v>442</v>
      </c>
      <c r="F14" s="1" t="s">
        <v>503</v>
      </c>
      <c r="G14" s="1" t="s">
        <v>504</v>
      </c>
      <c r="H14" s="1">
        <v>1.36</v>
      </c>
      <c r="I14" s="1">
        <v>1.1000000000000001</v>
      </c>
      <c r="J14" s="82">
        <v>0.19500000000000001</v>
      </c>
      <c r="K14" s="1"/>
      <c r="L14" s="1" t="s">
        <v>445</v>
      </c>
    </row>
    <row r="15" spans="1:12" x14ac:dyDescent="0.3">
      <c r="A15" s="1" t="s">
        <v>104</v>
      </c>
      <c r="B15" s="79">
        <v>45762</v>
      </c>
      <c r="C15" s="80" t="s">
        <v>515</v>
      </c>
      <c r="D15" s="81">
        <v>19000</v>
      </c>
      <c r="E15" s="80" t="s">
        <v>442</v>
      </c>
      <c r="F15" s="1" t="s">
        <v>503</v>
      </c>
      <c r="G15" s="1" t="s">
        <v>504</v>
      </c>
      <c r="H15" s="1" t="s">
        <v>102</v>
      </c>
      <c r="I15" s="1">
        <v>1</v>
      </c>
      <c r="J15" s="82">
        <v>0.2</v>
      </c>
      <c r="K15" s="1"/>
      <c r="L15" s="1" t="s">
        <v>445</v>
      </c>
    </row>
    <row r="16" spans="1:12" x14ac:dyDescent="0.3">
      <c r="A16" s="1" t="s">
        <v>104</v>
      </c>
      <c r="B16" s="79">
        <v>45789</v>
      </c>
      <c r="C16" s="80" t="s">
        <v>516</v>
      </c>
      <c r="D16" s="81">
        <v>19000</v>
      </c>
      <c r="E16" s="80" t="s">
        <v>442</v>
      </c>
      <c r="F16" s="1" t="s">
        <v>503</v>
      </c>
      <c r="G16" s="1" t="s">
        <v>504</v>
      </c>
      <c r="H16" s="1">
        <v>1.36</v>
      </c>
      <c r="I16" s="1">
        <v>1.04</v>
      </c>
      <c r="J16" s="82">
        <v>0.2</v>
      </c>
      <c r="K16" s="1"/>
      <c r="L16" s="1" t="s">
        <v>445</v>
      </c>
    </row>
    <row r="17" spans="1:12" x14ac:dyDescent="0.3">
      <c r="A17" s="1" t="s">
        <v>104</v>
      </c>
      <c r="B17" s="79">
        <v>45805</v>
      </c>
      <c r="C17" s="80" t="s">
        <v>517</v>
      </c>
      <c r="D17" s="81">
        <v>19000</v>
      </c>
      <c r="E17" s="80" t="s">
        <v>442</v>
      </c>
      <c r="F17" s="1" t="s">
        <v>503</v>
      </c>
      <c r="G17" s="1" t="s">
        <v>504</v>
      </c>
      <c r="H17" s="1">
        <v>1.36</v>
      </c>
      <c r="I17" s="1">
        <v>1.1599999999999999</v>
      </c>
      <c r="J17" s="82">
        <v>0.19500000000000001</v>
      </c>
      <c r="K17" s="1"/>
      <c r="L17" s="1" t="s">
        <v>445</v>
      </c>
    </row>
    <row r="18" spans="1:12" x14ac:dyDescent="0.3">
      <c r="A18" s="1" t="s">
        <v>104</v>
      </c>
      <c r="B18" s="79">
        <v>45832</v>
      </c>
      <c r="C18" s="80" t="s">
        <v>518</v>
      </c>
      <c r="D18" s="81">
        <v>19000</v>
      </c>
      <c r="E18" s="80" t="s">
        <v>442</v>
      </c>
      <c r="F18" s="1" t="s">
        <v>519</v>
      </c>
      <c r="G18" s="1" t="s">
        <v>504</v>
      </c>
      <c r="H18" s="1">
        <v>1.365</v>
      </c>
      <c r="I18" s="1">
        <v>0.92</v>
      </c>
      <c r="J18" s="95" t="s">
        <v>102</v>
      </c>
      <c r="K18" s="1"/>
      <c r="L18" s="1" t="s">
        <v>446</v>
      </c>
    </row>
    <row r="19" spans="1:12" x14ac:dyDescent="0.3">
      <c r="A19" s="1" t="s">
        <v>104</v>
      </c>
      <c r="B19" s="79">
        <v>45896</v>
      </c>
      <c r="C19" s="80" t="s">
        <v>520</v>
      </c>
      <c r="D19" s="81">
        <v>19000</v>
      </c>
      <c r="E19" s="80" t="s">
        <v>442</v>
      </c>
      <c r="F19" s="1" t="s">
        <v>519</v>
      </c>
      <c r="G19" s="1" t="s">
        <v>504</v>
      </c>
      <c r="H19" s="1">
        <v>1.35</v>
      </c>
      <c r="I19" s="1">
        <v>0.96</v>
      </c>
      <c r="J19" s="82">
        <v>0.19500000000000001</v>
      </c>
      <c r="K19" s="1"/>
      <c r="L19" s="1" t="s">
        <v>459</v>
      </c>
    </row>
    <row r="20" spans="1:12" x14ac:dyDescent="0.3">
      <c r="A20" s="1" t="s">
        <v>104</v>
      </c>
      <c r="B20" s="79">
        <v>45931</v>
      </c>
      <c r="C20" s="80" t="s">
        <v>521</v>
      </c>
      <c r="D20" s="81">
        <v>18500</v>
      </c>
      <c r="E20" s="80" t="s">
        <v>442</v>
      </c>
      <c r="F20" s="1" t="s">
        <v>519</v>
      </c>
      <c r="G20" s="1" t="s">
        <v>504</v>
      </c>
      <c r="H20" s="1">
        <v>1.35</v>
      </c>
      <c r="I20" s="1">
        <v>0.97</v>
      </c>
      <c r="J20" s="82">
        <v>0.19500000000000001</v>
      </c>
      <c r="K20" s="1"/>
      <c r="L20" s="1" t="s">
        <v>459</v>
      </c>
    </row>
    <row r="21" spans="1:12" x14ac:dyDescent="0.3">
      <c r="A21" s="1" t="s">
        <v>104</v>
      </c>
      <c r="B21" s="79">
        <v>45954</v>
      </c>
      <c r="C21" s="80" t="s">
        <v>522</v>
      </c>
      <c r="D21" s="81">
        <v>19000</v>
      </c>
      <c r="E21" s="80" t="s">
        <v>442</v>
      </c>
      <c r="F21" s="1" t="s">
        <v>519</v>
      </c>
      <c r="G21" s="1" t="s">
        <v>504</v>
      </c>
      <c r="H21" s="1">
        <v>1.35</v>
      </c>
      <c r="I21" s="1">
        <v>0.94</v>
      </c>
      <c r="J21" s="82">
        <v>0.19500000000000001</v>
      </c>
      <c r="K21" s="1" t="s">
        <v>102</v>
      </c>
      <c r="L21" s="1" t="s">
        <v>446</v>
      </c>
    </row>
    <row r="22" spans="1:12" x14ac:dyDescent="0.3">
      <c r="A22" s="1" t="s">
        <v>104</v>
      </c>
      <c r="B22" s="79">
        <v>45978</v>
      </c>
      <c r="C22" s="80" t="s">
        <v>523</v>
      </c>
      <c r="D22" s="81">
        <v>17500</v>
      </c>
      <c r="E22" s="80" t="s">
        <v>442</v>
      </c>
      <c r="F22" s="1" t="s">
        <v>519</v>
      </c>
      <c r="G22" s="1" t="s">
        <v>504</v>
      </c>
      <c r="H22" s="1">
        <v>1.35</v>
      </c>
      <c r="I22" s="1">
        <v>1.02</v>
      </c>
      <c r="J22" s="82">
        <v>0.19500000000000001</v>
      </c>
      <c r="K22" s="1" t="s">
        <v>102</v>
      </c>
      <c r="L22" s="1" t="s">
        <v>446</v>
      </c>
    </row>
    <row r="23" spans="1:12" x14ac:dyDescent="0.3">
      <c r="A23" s="1" t="s">
        <v>104</v>
      </c>
      <c r="B23" s="79">
        <v>45996</v>
      </c>
      <c r="C23" s="80" t="s">
        <v>524</v>
      </c>
      <c r="D23" s="81">
        <v>11475</v>
      </c>
      <c r="E23" s="80" t="s">
        <v>442</v>
      </c>
      <c r="F23" s="1" t="s">
        <v>519</v>
      </c>
      <c r="G23" s="1" t="s">
        <v>504</v>
      </c>
      <c r="H23" s="1">
        <v>1.35</v>
      </c>
      <c r="I23" s="1">
        <v>1.17</v>
      </c>
      <c r="J23" s="82">
        <v>0.19500000000000001</v>
      </c>
      <c r="K23" s="1" t="s">
        <v>102</v>
      </c>
      <c r="L23" s="1" t="s">
        <v>446</v>
      </c>
    </row>
    <row r="24" spans="1:12" x14ac:dyDescent="0.3">
      <c r="A24" s="1" t="s">
        <v>104</v>
      </c>
      <c r="B24" s="79">
        <v>46007</v>
      </c>
      <c r="C24" s="80" t="s">
        <v>525</v>
      </c>
      <c r="D24" s="81">
        <v>18000</v>
      </c>
      <c r="E24" s="80" t="s">
        <v>442</v>
      </c>
      <c r="F24" s="1" t="s">
        <v>519</v>
      </c>
      <c r="G24" s="1" t="s">
        <v>504</v>
      </c>
      <c r="H24" s="1">
        <v>1.35</v>
      </c>
      <c r="I24" s="1">
        <v>1.01</v>
      </c>
      <c r="J24" s="82">
        <v>0.2</v>
      </c>
      <c r="K24" s="1" t="s">
        <v>102</v>
      </c>
      <c r="L24" s="1" t="s">
        <v>446</v>
      </c>
    </row>
    <row r="25" spans="1:12" x14ac:dyDescent="0.3">
      <c r="A25" s="1" t="s">
        <v>104</v>
      </c>
      <c r="B25" s="79">
        <v>46048</v>
      </c>
      <c r="C25" s="80" t="s">
        <v>526</v>
      </c>
      <c r="D25" s="81">
        <v>23000</v>
      </c>
      <c r="E25" s="80" t="s">
        <v>442</v>
      </c>
      <c r="F25" s="1" t="s">
        <v>519</v>
      </c>
      <c r="G25" s="1" t="s">
        <v>504</v>
      </c>
      <c r="H25" s="1">
        <v>1.35</v>
      </c>
      <c r="I25" s="1">
        <v>0.95</v>
      </c>
      <c r="J25" s="82">
        <v>0.19500000000000001</v>
      </c>
      <c r="K25" s="1" t="s">
        <v>102</v>
      </c>
      <c r="L25" s="1" t="s">
        <v>446</v>
      </c>
    </row>
    <row r="26" spans="1:12" x14ac:dyDescent="0.3">
      <c r="A26" s="1" t="s">
        <v>104</v>
      </c>
      <c r="B26" s="90">
        <v>46072</v>
      </c>
      <c r="C26" s="91" t="s">
        <v>527</v>
      </c>
      <c r="D26" s="92">
        <v>23000</v>
      </c>
      <c r="E26" s="91" t="s">
        <v>442</v>
      </c>
      <c r="F26" s="46" t="s">
        <v>519</v>
      </c>
      <c r="G26" s="46" t="s">
        <v>504</v>
      </c>
      <c r="H26" s="46">
        <v>1.35</v>
      </c>
      <c r="I26" s="46">
        <v>0.99</v>
      </c>
      <c r="J26" s="93">
        <v>0.19500000000000001</v>
      </c>
      <c r="K26" s="46" t="s">
        <v>102</v>
      </c>
      <c r="L26" s="46" t="s">
        <v>446</v>
      </c>
    </row>
    <row r="27" spans="1:12" x14ac:dyDescent="0.3">
      <c r="A27" s="1" t="s">
        <v>104</v>
      </c>
      <c r="B27" s="103">
        <v>46093</v>
      </c>
      <c r="C27" s="104" t="s">
        <v>528</v>
      </c>
      <c r="D27" s="105">
        <v>15000</v>
      </c>
      <c r="E27" s="104" t="s">
        <v>442</v>
      </c>
      <c r="F27" s="106" t="s">
        <v>519</v>
      </c>
      <c r="G27" s="106" t="s">
        <v>504</v>
      </c>
      <c r="H27" s="106">
        <v>1.35</v>
      </c>
      <c r="I27" s="106">
        <v>1.0900000000000001</v>
      </c>
      <c r="J27" s="107">
        <v>0.2</v>
      </c>
      <c r="K27" s="106" t="s">
        <v>102</v>
      </c>
      <c r="L27" s="106" t="s">
        <v>446</v>
      </c>
    </row>
    <row r="28" spans="1:12" x14ac:dyDescent="0.3">
      <c r="A28" s="1" t="s">
        <v>104</v>
      </c>
      <c r="B28" s="103">
        <v>46125</v>
      </c>
      <c r="C28" s="104" t="s">
        <v>529</v>
      </c>
      <c r="D28" s="105">
        <v>15000</v>
      </c>
      <c r="E28" s="104" t="s">
        <v>442</v>
      </c>
      <c r="F28" s="106" t="s">
        <v>519</v>
      </c>
      <c r="G28" s="106" t="s">
        <v>504</v>
      </c>
      <c r="H28" s="106">
        <v>1.35</v>
      </c>
      <c r="I28" s="106">
        <v>1.05</v>
      </c>
      <c r="J28" s="107">
        <v>0.19500000000000001</v>
      </c>
      <c r="K28" s="106" t="s">
        <v>102</v>
      </c>
      <c r="L28" s="106" t="s">
        <v>446</v>
      </c>
    </row>
    <row r="29" spans="1:12" x14ac:dyDescent="0.3">
      <c r="A29" s="1" t="s">
        <v>104</v>
      </c>
      <c r="B29" s="103">
        <v>46148</v>
      </c>
      <c r="C29" s="104" t="s">
        <v>530</v>
      </c>
      <c r="D29" s="105">
        <v>15000</v>
      </c>
      <c r="E29" s="104" t="s">
        <v>442</v>
      </c>
      <c r="F29" s="106" t="s">
        <v>503</v>
      </c>
      <c r="G29" s="106" t="s">
        <v>504</v>
      </c>
      <c r="H29" s="106">
        <v>1.35</v>
      </c>
      <c r="I29" s="106">
        <v>1.0900000000000001</v>
      </c>
      <c r="J29" s="123">
        <v>0.19500000000000001</v>
      </c>
      <c r="K29" s="106" t="s">
        <v>102</v>
      </c>
      <c r="L29" s="106" t="s">
        <v>446</v>
      </c>
    </row>
  </sheetData>
  <mergeCells count="1">
    <mergeCell ref="A1:L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0"/>
  <dimension ref="A1:M28"/>
  <sheetViews>
    <sheetView workbookViewId="0">
      <selection activeCell="I6" sqref="I6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1.6640625" customWidth="1"/>
    <col min="6" max="6" width="13.44140625" customWidth="1"/>
    <col min="7" max="7" width="16.88671875" bestFit="1" customWidth="1"/>
    <col min="8" max="8" width="16.88671875" customWidth="1"/>
    <col min="9" max="9" width="16.44140625" bestFit="1" customWidth="1"/>
    <col min="10" max="11" width="16.44140625" customWidth="1"/>
    <col min="12" max="12" width="16.33203125" bestFit="1" customWidth="1"/>
    <col min="13" max="13" width="17" bestFit="1" customWidth="1"/>
  </cols>
  <sheetData>
    <row r="1" spans="1:13" ht="85.5" customHeight="1" x14ac:dyDescent="1.6">
      <c r="A1" s="244" t="s">
        <v>531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3"/>
    </row>
    <row r="2" spans="1:13" ht="54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448</v>
      </c>
      <c r="F2" s="13" t="s">
        <v>532</v>
      </c>
      <c r="G2" s="13" t="s">
        <v>533</v>
      </c>
      <c r="H2" s="13" t="s">
        <v>534</v>
      </c>
      <c r="I2" s="13" t="s">
        <v>535</v>
      </c>
      <c r="J2" s="13" t="s">
        <v>536</v>
      </c>
      <c r="K2" s="13" t="s">
        <v>4</v>
      </c>
      <c r="L2" s="12" t="s">
        <v>416</v>
      </c>
      <c r="M2" s="12" t="s">
        <v>417</v>
      </c>
    </row>
    <row r="3" spans="1:13" ht="20.100000000000001" customHeight="1" x14ac:dyDescent="0.3">
      <c r="A3" s="42" t="s">
        <v>218</v>
      </c>
      <c r="B3" s="43" t="s">
        <v>219</v>
      </c>
      <c r="C3" s="43" t="s">
        <v>102</v>
      </c>
      <c r="D3" s="42" t="s">
        <v>537</v>
      </c>
      <c r="E3" s="43" t="s">
        <v>454</v>
      </c>
      <c r="F3" s="44" t="s">
        <v>444</v>
      </c>
      <c r="G3" s="43">
        <v>1.1100000000000001</v>
      </c>
      <c r="H3" s="43">
        <v>1.65</v>
      </c>
      <c r="I3" s="43">
        <v>13.86</v>
      </c>
      <c r="J3" s="12" t="s">
        <v>538</v>
      </c>
      <c r="K3" s="12" t="s">
        <v>5</v>
      </c>
      <c r="L3" s="43">
        <v>100</v>
      </c>
      <c r="M3" s="43" t="s">
        <v>459</v>
      </c>
    </row>
    <row r="4" spans="1:13" ht="20.100000000000001" customHeight="1" x14ac:dyDescent="0.3">
      <c r="A4" s="42">
        <v>45988</v>
      </c>
      <c r="B4" s="43" t="s">
        <v>220</v>
      </c>
      <c r="C4" s="43">
        <v>10000</v>
      </c>
      <c r="D4" s="42" t="s">
        <v>539</v>
      </c>
      <c r="E4" s="43" t="s">
        <v>454</v>
      </c>
      <c r="F4" s="44" t="s">
        <v>444</v>
      </c>
      <c r="G4" s="43">
        <v>1.1100000000000001</v>
      </c>
      <c r="H4" s="43">
        <v>1.77</v>
      </c>
      <c r="I4" s="43">
        <v>16.149999999999999</v>
      </c>
      <c r="J4" s="43" t="s">
        <v>538</v>
      </c>
      <c r="K4" s="43" t="s">
        <v>5</v>
      </c>
      <c r="L4" s="43" t="s">
        <v>102</v>
      </c>
      <c r="M4" s="43" t="s">
        <v>459</v>
      </c>
    </row>
    <row r="5" spans="1:13" ht="20.100000000000001" customHeight="1" x14ac:dyDescent="0.3">
      <c r="A5" s="42">
        <v>46154</v>
      </c>
      <c r="B5" s="43" t="s">
        <v>221</v>
      </c>
      <c r="C5" s="43">
        <v>10000</v>
      </c>
      <c r="D5" s="42" t="s">
        <v>469</v>
      </c>
      <c r="E5" s="43" t="s">
        <v>454</v>
      </c>
      <c r="F5" s="44" t="s">
        <v>444</v>
      </c>
      <c r="G5" s="43">
        <v>1.1100000000000001</v>
      </c>
      <c r="H5" s="43">
        <v>1.89</v>
      </c>
      <c r="I5" s="43">
        <v>18.3</v>
      </c>
      <c r="J5" s="12" t="s">
        <v>538</v>
      </c>
      <c r="K5" s="12" t="s">
        <v>5</v>
      </c>
      <c r="L5" s="43" t="s">
        <v>102</v>
      </c>
      <c r="M5" s="43" t="s">
        <v>459</v>
      </c>
    </row>
    <row r="6" spans="1:13" ht="20.100000000000001" customHeight="1" x14ac:dyDescent="0.3">
      <c r="A6" s="42"/>
      <c r="B6" s="43"/>
      <c r="C6" s="43"/>
      <c r="D6" s="42"/>
      <c r="E6" s="43"/>
      <c r="F6" s="44"/>
      <c r="G6" s="43"/>
      <c r="H6" s="43"/>
      <c r="I6" s="43"/>
      <c r="J6" s="12"/>
      <c r="K6" s="12"/>
      <c r="L6" s="43"/>
      <c r="M6" s="43"/>
    </row>
    <row r="7" spans="1:13" ht="20.100000000000001" customHeight="1" x14ac:dyDescent="0.3">
      <c r="A7" s="42"/>
      <c r="B7" s="43"/>
      <c r="C7" s="43"/>
      <c r="D7" s="42"/>
      <c r="E7" s="43"/>
      <c r="F7" s="44"/>
      <c r="G7" s="43"/>
      <c r="H7" s="43"/>
      <c r="I7" s="43"/>
      <c r="J7" s="43"/>
      <c r="K7" s="43"/>
      <c r="L7" s="43"/>
      <c r="M7" s="43"/>
    </row>
    <row r="8" spans="1:13" ht="20.100000000000001" customHeight="1" x14ac:dyDescent="0.3">
      <c r="A8" s="12"/>
      <c r="B8" s="12"/>
      <c r="C8" s="12"/>
      <c r="D8" s="12"/>
      <c r="E8" s="12"/>
      <c r="F8" s="12"/>
      <c r="G8" s="45"/>
      <c r="H8" s="45"/>
      <c r="I8" s="12"/>
      <c r="J8" s="12"/>
      <c r="K8" s="12"/>
      <c r="L8" s="12"/>
      <c r="M8" s="12"/>
    </row>
    <row r="9" spans="1:13" ht="20.100000000000001" customHeight="1" x14ac:dyDescent="0.3">
      <c r="A9" s="12"/>
      <c r="B9" s="12"/>
      <c r="C9" s="12"/>
      <c r="D9" s="12"/>
      <c r="E9" s="12"/>
      <c r="F9" s="12"/>
      <c r="G9" s="45"/>
      <c r="H9" s="45"/>
      <c r="I9" s="12"/>
      <c r="J9" s="12"/>
      <c r="K9" s="12"/>
      <c r="L9" s="12"/>
      <c r="M9" s="12"/>
    </row>
    <row r="10" spans="1:13" ht="20.100000000000001" customHeight="1" x14ac:dyDescent="0.3">
      <c r="A10" s="12"/>
      <c r="B10" s="12"/>
      <c r="C10" s="12"/>
      <c r="D10" s="12"/>
      <c r="E10" s="12"/>
      <c r="F10" s="12"/>
      <c r="G10" s="45"/>
      <c r="H10" s="45"/>
      <c r="I10" s="12"/>
      <c r="J10" s="12"/>
      <c r="K10" s="12"/>
      <c r="L10" s="12"/>
      <c r="M10" s="12"/>
    </row>
    <row r="11" spans="1:13" ht="20.100000000000001" customHeight="1" x14ac:dyDescent="0.3">
      <c r="A11" s="12"/>
      <c r="B11" s="12"/>
      <c r="C11" s="12"/>
      <c r="D11" s="12"/>
      <c r="E11" s="12"/>
      <c r="F11" s="12"/>
      <c r="G11" s="45"/>
      <c r="H11" s="45"/>
      <c r="I11" s="12"/>
      <c r="J11" s="12"/>
      <c r="K11" s="12"/>
      <c r="L11" s="12"/>
      <c r="M11" s="12"/>
    </row>
    <row r="12" spans="1:13" ht="20.100000000000001" customHeight="1" x14ac:dyDescent="0.3">
      <c r="A12" s="12"/>
      <c r="B12" s="12"/>
      <c r="C12" s="12"/>
      <c r="D12" s="12"/>
      <c r="E12" s="12"/>
      <c r="F12" s="12"/>
      <c r="G12" s="45"/>
      <c r="H12" s="45"/>
      <c r="I12" s="12"/>
      <c r="J12" s="12"/>
      <c r="K12" s="12"/>
      <c r="L12" s="12"/>
      <c r="M12" s="12"/>
    </row>
    <row r="13" spans="1:13" ht="20.100000000000001" customHeight="1" x14ac:dyDescent="0.3">
      <c r="A13" s="12"/>
      <c r="B13" s="12"/>
      <c r="C13" s="12"/>
      <c r="D13" s="12"/>
      <c r="E13" s="12"/>
      <c r="F13" s="12"/>
      <c r="G13" s="45"/>
      <c r="H13" s="45"/>
      <c r="I13" s="12"/>
      <c r="J13" s="12"/>
      <c r="K13" s="12"/>
      <c r="L13" s="12"/>
      <c r="M13" s="12"/>
    </row>
    <row r="14" spans="1:13" ht="20.100000000000001" customHeight="1" x14ac:dyDescent="0.3">
      <c r="A14" s="12"/>
      <c r="B14" s="12"/>
      <c r="C14" s="12"/>
      <c r="D14" s="12"/>
      <c r="E14" s="12"/>
      <c r="F14" s="12"/>
      <c r="G14" s="45"/>
      <c r="H14" s="45"/>
      <c r="I14" s="12"/>
      <c r="J14" s="12"/>
      <c r="K14" s="12"/>
      <c r="L14" s="12"/>
      <c r="M14" s="12"/>
    </row>
    <row r="15" spans="1:13" ht="20.100000000000001" customHeight="1" x14ac:dyDescent="0.3">
      <c r="A15" s="12"/>
      <c r="B15" s="12"/>
      <c r="C15" s="12"/>
      <c r="D15" s="12"/>
      <c r="E15" s="12"/>
      <c r="F15" s="12"/>
      <c r="G15" s="45"/>
      <c r="H15" s="45"/>
      <c r="I15" s="12"/>
      <c r="J15" s="12"/>
      <c r="K15" s="12"/>
      <c r="L15" s="12"/>
      <c r="M15" s="12"/>
    </row>
    <row r="16" spans="1:13" ht="20.100000000000001" customHeight="1" x14ac:dyDescent="0.3">
      <c r="A16" s="12"/>
      <c r="B16" s="12"/>
      <c r="C16" s="12"/>
      <c r="D16" s="12"/>
      <c r="E16" s="12"/>
      <c r="F16" s="12"/>
      <c r="G16" s="45"/>
      <c r="H16" s="45"/>
      <c r="I16" s="12"/>
      <c r="J16" s="12"/>
      <c r="K16" s="12"/>
      <c r="L16" s="12"/>
      <c r="M16" s="12"/>
    </row>
    <row r="17" spans="1:13" ht="20.100000000000001" customHeight="1" x14ac:dyDescent="0.3">
      <c r="A17" s="12"/>
      <c r="B17" s="12"/>
      <c r="C17" s="12"/>
      <c r="D17" s="12"/>
      <c r="E17" s="12"/>
      <c r="F17" s="12"/>
      <c r="G17" s="45"/>
      <c r="H17" s="45"/>
      <c r="I17" s="12"/>
      <c r="J17" s="12"/>
      <c r="K17" s="12"/>
      <c r="L17" s="12"/>
      <c r="M17" s="12"/>
    </row>
    <row r="18" spans="1:13" ht="20.100000000000001" customHeight="1" x14ac:dyDescent="0.3">
      <c r="A18" s="12"/>
      <c r="B18" s="12"/>
      <c r="C18" s="12"/>
      <c r="D18" s="12"/>
      <c r="E18" s="12"/>
      <c r="F18" s="12"/>
      <c r="G18" s="45"/>
      <c r="H18" s="45"/>
      <c r="I18" s="12"/>
      <c r="J18" s="12"/>
      <c r="K18" s="12"/>
      <c r="L18" s="12"/>
      <c r="M18" s="12"/>
    </row>
    <row r="19" spans="1:13" ht="20.100000000000001" customHeight="1" x14ac:dyDescent="0.3">
      <c r="A19" s="12"/>
      <c r="B19" s="12"/>
      <c r="C19" s="12"/>
      <c r="D19" s="12"/>
      <c r="E19" s="12"/>
      <c r="F19" s="12"/>
      <c r="G19" s="45"/>
      <c r="H19" s="45"/>
      <c r="I19" s="12"/>
      <c r="J19" s="12"/>
      <c r="K19" s="12"/>
      <c r="L19" s="12"/>
      <c r="M19" s="12"/>
    </row>
    <row r="20" spans="1:13" ht="20.100000000000001" customHeight="1" x14ac:dyDescent="0.3">
      <c r="A20" s="12"/>
      <c r="B20" s="12"/>
      <c r="C20" s="12"/>
      <c r="D20" s="12"/>
      <c r="E20" s="12"/>
      <c r="F20" s="12"/>
      <c r="G20" s="45"/>
      <c r="H20" s="45"/>
      <c r="I20" s="12"/>
      <c r="J20" s="12"/>
      <c r="K20" s="12"/>
      <c r="L20" s="12"/>
      <c r="M20" s="12"/>
    </row>
    <row r="21" spans="1:13" ht="20.100000000000001" customHeight="1" x14ac:dyDescent="0.3">
      <c r="A21" s="12"/>
      <c r="B21" s="12"/>
      <c r="C21" s="12"/>
      <c r="D21" s="12"/>
      <c r="E21" s="12"/>
      <c r="F21" s="12"/>
      <c r="G21" s="45"/>
      <c r="H21" s="45"/>
      <c r="I21" s="12"/>
      <c r="J21" s="12"/>
      <c r="K21" s="12"/>
      <c r="L21" s="12"/>
      <c r="M21" s="12"/>
    </row>
    <row r="22" spans="1:13" ht="20.100000000000001" customHeight="1" x14ac:dyDescent="0.3">
      <c r="A22" s="12"/>
      <c r="B22" s="12"/>
      <c r="C22" s="12"/>
      <c r="D22" s="12"/>
      <c r="E22" s="12"/>
      <c r="F22" s="12"/>
      <c r="G22" s="45"/>
      <c r="H22" s="45"/>
      <c r="I22" s="12"/>
      <c r="J22" s="12"/>
      <c r="K22" s="12"/>
      <c r="L22" s="12"/>
      <c r="M22" s="12"/>
    </row>
    <row r="23" spans="1:13" ht="20.100000000000001" customHeight="1" x14ac:dyDescent="0.3">
      <c r="A23" s="12"/>
      <c r="B23" s="12"/>
      <c r="C23" s="12"/>
      <c r="D23" s="12"/>
      <c r="E23" s="12"/>
      <c r="F23" s="12"/>
      <c r="G23" s="45"/>
      <c r="H23" s="45"/>
      <c r="I23" s="12"/>
      <c r="J23" s="12"/>
      <c r="K23" s="12"/>
      <c r="L23" s="12"/>
      <c r="M23" s="12"/>
    </row>
    <row r="24" spans="1:13" ht="20.100000000000001" customHeight="1" x14ac:dyDescent="0.3">
      <c r="A24" s="12"/>
      <c r="B24" s="12"/>
      <c r="C24" s="12"/>
      <c r="D24" s="12"/>
      <c r="E24" s="12"/>
      <c r="F24" s="12"/>
      <c r="G24" s="45"/>
      <c r="H24" s="45"/>
      <c r="I24" s="12"/>
      <c r="J24" s="12"/>
      <c r="K24" s="12"/>
      <c r="L24" s="12"/>
      <c r="M24" s="12"/>
    </row>
    <row r="25" spans="1:13" ht="20.100000000000001" customHeight="1" x14ac:dyDescent="0.3">
      <c r="A25" s="12"/>
      <c r="B25" s="12"/>
      <c r="C25" s="12"/>
      <c r="D25" s="12"/>
      <c r="E25" s="12"/>
      <c r="F25" s="12"/>
      <c r="G25" s="45"/>
      <c r="H25" s="45"/>
      <c r="I25" s="12"/>
      <c r="J25" s="12"/>
      <c r="K25" s="12"/>
      <c r="L25" s="12"/>
      <c r="M25" s="12"/>
    </row>
    <row r="26" spans="1:13" ht="20.100000000000001" customHeight="1" x14ac:dyDescent="0.3">
      <c r="A26" s="12"/>
      <c r="B26" s="12"/>
      <c r="C26" s="12"/>
      <c r="D26" s="12"/>
      <c r="E26" s="12"/>
      <c r="F26" s="12"/>
      <c r="G26" s="45"/>
      <c r="H26" s="45"/>
      <c r="I26" s="12"/>
      <c r="J26" s="12"/>
      <c r="K26" s="12"/>
      <c r="L26" s="12"/>
      <c r="M26" s="12"/>
    </row>
    <row r="27" spans="1:13" ht="20.100000000000001" customHeight="1" x14ac:dyDescent="0.3">
      <c r="A27" s="12"/>
      <c r="B27" s="12"/>
      <c r="C27" s="12"/>
      <c r="D27" s="12"/>
      <c r="E27" s="12"/>
      <c r="F27" s="12"/>
      <c r="G27" s="45"/>
      <c r="H27" s="45"/>
      <c r="I27" s="12"/>
      <c r="J27" s="12"/>
      <c r="K27" s="12"/>
      <c r="L27" s="12"/>
      <c r="M27" s="12"/>
    </row>
    <row r="28" spans="1:13" ht="20.100000000000001" customHeight="1" x14ac:dyDescent="0.3">
      <c r="A28" s="12"/>
      <c r="B28" s="12"/>
      <c r="C28" s="12"/>
      <c r="D28" s="12"/>
      <c r="E28" s="12"/>
      <c r="F28" s="12"/>
      <c r="G28" s="45"/>
      <c r="H28" s="45"/>
      <c r="I28" s="12"/>
      <c r="J28" s="12"/>
      <c r="K28" s="12"/>
      <c r="L28" s="12"/>
      <c r="M28" s="12"/>
    </row>
  </sheetData>
  <mergeCells count="1">
    <mergeCell ref="A1:M1"/>
  </mergeCells>
  <conditionalFormatting sqref="K3:K28">
    <cfRule type="containsText" dxfId="204" priority="1" operator="containsText" text="Reprovado">
      <formula>NOT(ISERROR(SEARCH("Reprovado",K3)))</formula>
    </cfRule>
    <cfRule type="containsText" dxfId="203" priority="2" operator="containsText" text="Em andamento">
      <formula>NOT(ISERROR(SEARCH("Em andamento",K3)))</formula>
    </cfRule>
    <cfRule type="containsText" dxfId="202" priority="3" operator="containsText" text="Aprovado">
      <formula>NOT(ISERROR(SEARCH("Aprovado",K3)))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8"/>
  <dimension ref="A1:M30"/>
  <sheetViews>
    <sheetView topLeftCell="A8" workbookViewId="0">
      <selection activeCell="L21" sqref="L21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4" width="13.6640625" bestFit="1" customWidth="1"/>
    <col min="5" max="5" width="13.5546875" bestFit="1" customWidth="1"/>
    <col min="6" max="6" width="13.6640625" bestFit="1" customWidth="1"/>
    <col min="7" max="7" width="17.6640625" bestFit="1" customWidth="1"/>
    <col min="8" max="9" width="16.88671875" customWidth="1"/>
    <col min="10" max="10" width="13.5546875" bestFit="1" customWidth="1"/>
    <col min="11" max="11" width="13.5546875" customWidth="1"/>
    <col min="12" max="12" width="19.44140625" customWidth="1"/>
    <col min="13" max="13" width="17" bestFit="1" customWidth="1"/>
  </cols>
  <sheetData>
    <row r="1" spans="1:13" ht="81.75" customHeight="1" x14ac:dyDescent="1.3">
      <c r="A1" s="245" t="s">
        <v>540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3"/>
    </row>
    <row r="2" spans="1:13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448</v>
      </c>
      <c r="F2" s="18" t="s">
        <v>532</v>
      </c>
      <c r="G2" s="18" t="s">
        <v>541</v>
      </c>
      <c r="H2" s="18" t="s">
        <v>542</v>
      </c>
      <c r="I2" s="18" t="s">
        <v>543</v>
      </c>
      <c r="J2" s="18" t="s">
        <v>544</v>
      </c>
      <c r="K2" s="18" t="s">
        <v>4</v>
      </c>
      <c r="L2" s="17" t="s">
        <v>416</v>
      </c>
      <c r="M2" s="17" t="s">
        <v>417</v>
      </c>
    </row>
    <row r="3" spans="1:13" ht="20.100000000000001" customHeight="1" x14ac:dyDescent="0.3">
      <c r="A3" s="14">
        <v>45294</v>
      </c>
      <c r="B3" s="15" t="s">
        <v>222</v>
      </c>
      <c r="C3" s="15">
        <v>12000</v>
      </c>
      <c r="D3" s="14" t="s">
        <v>442</v>
      </c>
      <c r="E3" s="15" t="s">
        <v>545</v>
      </c>
      <c r="F3" s="16" t="s">
        <v>444</v>
      </c>
      <c r="G3" s="15">
        <v>1.1599999999999999</v>
      </c>
      <c r="H3" s="15">
        <v>2.16</v>
      </c>
      <c r="I3" s="15"/>
      <c r="J3" s="15">
        <v>2.56</v>
      </c>
      <c r="K3" s="15" t="s">
        <v>5</v>
      </c>
      <c r="L3" s="15" t="s">
        <v>102</v>
      </c>
      <c r="M3" s="15" t="s">
        <v>432</v>
      </c>
    </row>
    <row r="4" spans="1:13" ht="25.5" customHeight="1" x14ac:dyDescent="0.3">
      <c r="A4" s="14">
        <v>45315</v>
      </c>
      <c r="B4" s="15" t="s">
        <v>223</v>
      </c>
      <c r="C4" s="15">
        <v>13000</v>
      </c>
      <c r="D4" s="14" t="s">
        <v>442</v>
      </c>
      <c r="E4" s="15" t="s">
        <v>545</v>
      </c>
      <c r="F4" s="16" t="s">
        <v>444</v>
      </c>
      <c r="G4" s="15">
        <v>1.175</v>
      </c>
      <c r="H4" s="15">
        <v>2.86</v>
      </c>
      <c r="I4" s="15"/>
      <c r="J4" s="15">
        <v>2.2000000000000002</v>
      </c>
      <c r="K4" s="15" t="s">
        <v>5</v>
      </c>
      <c r="L4" s="16" t="s">
        <v>546</v>
      </c>
      <c r="M4" s="15" t="s">
        <v>432</v>
      </c>
    </row>
    <row r="5" spans="1:13" ht="25.5" customHeight="1" x14ac:dyDescent="0.3">
      <c r="A5" s="23">
        <v>45331</v>
      </c>
      <c r="B5" s="15" t="s">
        <v>224</v>
      </c>
      <c r="C5" s="24">
        <v>1300</v>
      </c>
      <c r="D5" s="14" t="s">
        <v>442</v>
      </c>
      <c r="E5" s="15" t="s">
        <v>545</v>
      </c>
      <c r="F5" s="16" t="s">
        <v>444</v>
      </c>
      <c r="G5" s="24">
        <v>1.175</v>
      </c>
      <c r="H5" s="24">
        <v>2.93</v>
      </c>
      <c r="I5" s="24"/>
      <c r="J5" s="24">
        <v>2.64</v>
      </c>
      <c r="K5" s="15" t="s">
        <v>5</v>
      </c>
      <c r="L5" s="16" t="s">
        <v>547</v>
      </c>
      <c r="M5" s="15" t="s">
        <v>432</v>
      </c>
    </row>
    <row r="6" spans="1:13" ht="29.25" customHeight="1" x14ac:dyDescent="0.3">
      <c r="A6" s="23">
        <v>45343</v>
      </c>
      <c r="B6" s="15" t="s">
        <v>225</v>
      </c>
      <c r="C6" s="24">
        <v>13000</v>
      </c>
      <c r="D6" s="14" t="s">
        <v>442</v>
      </c>
      <c r="E6" s="15" t="s">
        <v>545</v>
      </c>
      <c r="F6" s="16" t="s">
        <v>444</v>
      </c>
      <c r="G6" s="24">
        <v>1.175</v>
      </c>
      <c r="H6" s="24">
        <v>2.25</v>
      </c>
      <c r="I6" s="24"/>
      <c r="J6" s="15">
        <v>2.5299999999999998</v>
      </c>
      <c r="K6" s="15" t="s">
        <v>5</v>
      </c>
      <c r="L6" s="15" t="s">
        <v>548</v>
      </c>
      <c r="M6" s="15" t="s">
        <v>493</v>
      </c>
    </row>
    <row r="7" spans="1:13" ht="20.100000000000001" customHeight="1" x14ac:dyDescent="0.3">
      <c r="A7" s="23">
        <v>45356</v>
      </c>
      <c r="B7" s="15" t="s">
        <v>226</v>
      </c>
      <c r="C7" s="24">
        <v>12000</v>
      </c>
      <c r="D7" s="14" t="s">
        <v>442</v>
      </c>
      <c r="E7" s="15" t="s">
        <v>545</v>
      </c>
      <c r="F7" s="16" t="s">
        <v>444</v>
      </c>
      <c r="G7" s="24">
        <v>1.175</v>
      </c>
      <c r="H7" s="24">
        <v>2.37</v>
      </c>
      <c r="I7" s="24"/>
      <c r="J7" s="24">
        <v>2.68</v>
      </c>
      <c r="K7" s="15" t="s">
        <v>5</v>
      </c>
      <c r="L7" s="15" t="s">
        <v>102</v>
      </c>
      <c r="M7" s="15" t="s">
        <v>432</v>
      </c>
    </row>
    <row r="8" spans="1:13" ht="20.100000000000001" customHeight="1" x14ac:dyDescent="0.3">
      <c r="A8" s="23">
        <v>45371</v>
      </c>
      <c r="B8" s="15" t="s">
        <v>227</v>
      </c>
      <c r="C8" s="24">
        <v>13000</v>
      </c>
      <c r="D8" s="14" t="s">
        <v>442</v>
      </c>
      <c r="E8" s="15" t="s">
        <v>545</v>
      </c>
      <c r="F8" s="16" t="s">
        <v>444</v>
      </c>
      <c r="G8" s="24">
        <v>1.175</v>
      </c>
      <c r="H8" s="24">
        <v>2.29</v>
      </c>
      <c r="I8" s="24"/>
      <c r="J8" s="15">
        <v>2.73</v>
      </c>
      <c r="K8" s="15" t="s">
        <v>5</v>
      </c>
      <c r="L8" s="15" t="s">
        <v>102</v>
      </c>
      <c r="M8" s="15" t="s">
        <v>432</v>
      </c>
    </row>
    <row r="9" spans="1:13" ht="20.100000000000001" customHeight="1" x14ac:dyDescent="0.3">
      <c r="A9" s="23">
        <v>45418</v>
      </c>
      <c r="B9" s="15" t="s">
        <v>228</v>
      </c>
      <c r="C9" s="24">
        <v>13000</v>
      </c>
      <c r="D9" s="14" t="s">
        <v>442</v>
      </c>
      <c r="E9" s="15" t="s">
        <v>545</v>
      </c>
      <c r="F9" s="16" t="s">
        <v>444</v>
      </c>
      <c r="G9" s="24">
        <v>1.175</v>
      </c>
      <c r="H9" s="24">
        <v>2.2400000000000002</v>
      </c>
      <c r="I9" s="24"/>
      <c r="J9" s="24">
        <v>2.31</v>
      </c>
      <c r="K9" s="15" t="s">
        <v>5</v>
      </c>
      <c r="L9" s="15" t="s">
        <v>102</v>
      </c>
      <c r="M9" s="15" t="s">
        <v>445</v>
      </c>
    </row>
    <row r="10" spans="1:13" ht="38.25" customHeight="1" x14ac:dyDescent="0.3">
      <c r="A10" s="19">
        <v>45421</v>
      </c>
      <c r="B10" s="15" t="s">
        <v>228</v>
      </c>
      <c r="C10" s="20">
        <v>15000</v>
      </c>
      <c r="D10" s="14" t="s">
        <v>442</v>
      </c>
      <c r="E10" s="15" t="s">
        <v>545</v>
      </c>
      <c r="F10" s="16" t="s">
        <v>444</v>
      </c>
      <c r="G10" s="20">
        <v>1.18</v>
      </c>
      <c r="H10" s="20">
        <v>2.52</v>
      </c>
      <c r="I10" s="20"/>
      <c r="J10" s="20">
        <v>5.82</v>
      </c>
      <c r="K10" s="15" t="s">
        <v>5</v>
      </c>
      <c r="L10" s="16" t="s">
        <v>549</v>
      </c>
      <c r="M10" s="15" t="s">
        <v>432</v>
      </c>
    </row>
    <row r="11" spans="1:13" ht="20.100000000000001" customHeight="1" x14ac:dyDescent="0.3">
      <c r="A11" s="19">
        <v>45874</v>
      </c>
      <c r="B11" s="15" t="s">
        <v>229</v>
      </c>
      <c r="C11" s="20">
        <v>12320</v>
      </c>
      <c r="D11" s="14" t="s">
        <v>442</v>
      </c>
      <c r="E11" s="15" t="s">
        <v>545</v>
      </c>
      <c r="F11" s="16" t="s">
        <v>444</v>
      </c>
      <c r="G11" s="20">
        <v>1.2</v>
      </c>
      <c r="H11" s="20">
        <v>2.2200000000000002</v>
      </c>
      <c r="I11" s="20"/>
      <c r="J11" s="20">
        <v>3.12</v>
      </c>
      <c r="K11" s="15" t="s">
        <v>5</v>
      </c>
      <c r="L11" s="15" t="s">
        <v>102</v>
      </c>
      <c r="M11" s="15" t="s">
        <v>459</v>
      </c>
    </row>
    <row r="12" spans="1:13" ht="20.100000000000001" customHeight="1" x14ac:dyDescent="0.3">
      <c r="A12" s="19">
        <v>45905</v>
      </c>
      <c r="B12" s="15" t="s">
        <v>230</v>
      </c>
      <c r="C12" s="20">
        <v>15000</v>
      </c>
      <c r="D12" s="14" t="s">
        <v>442</v>
      </c>
      <c r="E12" s="15" t="s">
        <v>545</v>
      </c>
      <c r="F12" s="16" t="s">
        <v>444</v>
      </c>
      <c r="G12" s="20">
        <v>1.2</v>
      </c>
      <c r="H12" s="20">
        <v>2.11</v>
      </c>
      <c r="I12" s="20"/>
      <c r="J12" s="20">
        <v>2.81</v>
      </c>
      <c r="K12" s="15" t="s">
        <v>5</v>
      </c>
      <c r="L12" s="15" t="s">
        <v>102</v>
      </c>
      <c r="M12" s="15" t="s">
        <v>459</v>
      </c>
    </row>
    <row r="13" spans="1:13" ht="20.100000000000001" customHeight="1" x14ac:dyDescent="0.3">
      <c r="A13" s="19">
        <v>45952</v>
      </c>
      <c r="B13" s="15" t="s">
        <v>231</v>
      </c>
      <c r="C13" s="20">
        <v>15000</v>
      </c>
      <c r="D13" s="14" t="s">
        <v>442</v>
      </c>
      <c r="E13" s="15" t="s">
        <v>545</v>
      </c>
      <c r="F13" s="16" t="s">
        <v>444</v>
      </c>
      <c r="G13" s="20">
        <v>1.2</v>
      </c>
      <c r="H13" s="20">
        <v>2.34</v>
      </c>
      <c r="I13" s="20"/>
      <c r="J13" s="20">
        <v>2.96</v>
      </c>
      <c r="K13" s="15" t="s">
        <v>5</v>
      </c>
      <c r="L13" s="15" t="s">
        <v>102</v>
      </c>
      <c r="M13" s="15" t="s">
        <v>459</v>
      </c>
    </row>
    <row r="14" spans="1:13" ht="20.100000000000001" customHeight="1" x14ac:dyDescent="0.3">
      <c r="A14" s="19">
        <v>45973</v>
      </c>
      <c r="B14" s="15" t="s">
        <v>232</v>
      </c>
      <c r="C14" s="20">
        <v>15000</v>
      </c>
      <c r="D14" s="14" t="s">
        <v>442</v>
      </c>
      <c r="E14" s="15" t="s">
        <v>545</v>
      </c>
      <c r="F14" s="16" t="s">
        <v>444</v>
      </c>
      <c r="G14" s="20">
        <v>1.2</v>
      </c>
      <c r="H14" s="20">
        <v>2.1</v>
      </c>
      <c r="I14" s="20"/>
      <c r="J14" s="20">
        <v>2.15</v>
      </c>
      <c r="K14" s="15" t="s">
        <v>5</v>
      </c>
      <c r="L14" s="15" t="s">
        <v>102</v>
      </c>
      <c r="M14" s="15" t="s">
        <v>459</v>
      </c>
    </row>
    <row r="15" spans="1:13" ht="20.100000000000001" customHeight="1" x14ac:dyDescent="0.3">
      <c r="A15" s="19">
        <v>45992</v>
      </c>
      <c r="B15" s="15" t="s">
        <v>233</v>
      </c>
      <c r="C15" s="20">
        <v>15000</v>
      </c>
      <c r="D15" s="14" t="s">
        <v>442</v>
      </c>
      <c r="E15" s="15" t="s">
        <v>545</v>
      </c>
      <c r="F15" s="16" t="s">
        <v>444</v>
      </c>
      <c r="G15" s="20">
        <v>1.2</v>
      </c>
      <c r="H15" s="20">
        <v>2.15</v>
      </c>
      <c r="I15" s="15" t="s">
        <v>102</v>
      </c>
      <c r="J15" s="20">
        <v>2.86</v>
      </c>
      <c r="K15" s="15" t="s">
        <v>5</v>
      </c>
      <c r="L15" s="15" t="s">
        <v>102</v>
      </c>
      <c r="M15" s="15" t="s">
        <v>459</v>
      </c>
    </row>
    <row r="16" spans="1:13" ht="20.100000000000001" customHeight="1" x14ac:dyDescent="0.3">
      <c r="A16" s="19">
        <v>46006</v>
      </c>
      <c r="B16" s="15" t="s">
        <v>234</v>
      </c>
      <c r="C16" s="20">
        <v>15000</v>
      </c>
      <c r="D16" s="14" t="s">
        <v>442</v>
      </c>
      <c r="E16" s="15" t="s">
        <v>545</v>
      </c>
      <c r="F16" s="16" t="s">
        <v>444</v>
      </c>
      <c r="G16" s="20">
        <v>1.2</v>
      </c>
      <c r="H16" s="20">
        <v>2.2999999999999998</v>
      </c>
      <c r="I16" s="15" t="s">
        <v>102</v>
      </c>
      <c r="J16" s="20">
        <v>2.8</v>
      </c>
      <c r="K16" s="15" t="s">
        <v>5</v>
      </c>
      <c r="L16" s="15" t="s">
        <v>102</v>
      </c>
      <c r="M16" s="15" t="s">
        <v>459</v>
      </c>
    </row>
    <row r="17" spans="1:13" ht="20.100000000000001" customHeight="1" x14ac:dyDescent="0.3">
      <c r="A17" s="19">
        <v>46030</v>
      </c>
      <c r="B17" s="15" t="s">
        <v>235</v>
      </c>
      <c r="C17" s="20">
        <v>15000</v>
      </c>
      <c r="D17" s="14" t="s">
        <v>442</v>
      </c>
      <c r="E17" s="15" t="s">
        <v>545</v>
      </c>
      <c r="F17" s="16" t="s">
        <v>444</v>
      </c>
      <c r="G17" s="20">
        <v>1.25</v>
      </c>
      <c r="H17" s="20">
        <v>2.31</v>
      </c>
      <c r="I17" s="15" t="s">
        <v>102</v>
      </c>
      <c r="J17" s="15">
        <v>2.66</v>
      </c>
      <c r="K17" s="15" t="s">
        <v>5</v>
      </c>
      <c r="L17" s="15" t="s">
        <v>550</v>
      </c>
      <c r="M17" s="15" t="s">
        <v>459</v>
      </c>
    </row>
    <row r="18" spans="1:13" ht="20.100000000000001" customHeight="1" x14ac:dyDescent="0.3">
      <c r="A18" s="19">
        <v>46056</v>
      </c>
      <c r="B18" s="15" t="s">
        <v>236</v>
      </c>
      <c r="C18" s="20">
        <v>15000</v>
      </c>
      <c r="D18" s="14" t="s">
        <v>442</v>
      </c>
      <c r="E18" s="15" t="s">
        <v>545</v>
      </c>
      <c r="F18" s="16" t="s">
        <v>444</v>
      </c>
      <c r="G18" s="20">
        <v>1.25</v>
      </c>
      <c r="H18" s="20">
        <v>2.74</v>
      </c>
      <c r="I18" s="15">
        <v>0.64</v>
      </c>
      <c r="J18" s="20">
        <v>2.8</v>
      </c>
      <c r="K18" s="15" t="s">
        <v>5</v>
      </c>
      <c r="L18" s="15">
        <v>17.149999999999999</v>
      </c>
      <c r="M18" s="15" t="s">
        <v>459</v>
      </c>
    </row>
    <row r="19" spans="1:13" ht="20.100000000000001" customHeight="1" x14ac:dyDescent="0.3">
      <c r="A19" s="101">
        <v>46090</v>
      </c>
      <c r="B19" s="97" t="s">
        <v>237</v>
      </c>
      <c r="C19" s="97">
        <v>13000</v>
      </c>
      <c r="D19" s="97" t="s">
        <v>442</v>
      </c>
      <c r="E19" s="97" t="s">
        <v>545</v>
      </c>
      <c r="F19" s="98" t="s">
        <v>444</v>
      </c>
      <c r="G19" s="97">
        <v>1.25</v>
      </c>
      <c r="H19" s="97">
        <v>1.88</v>
      </c>
      <c r="I19" s="83">
        <v>1.54</v>
      </c>
      <c r="J19" s="97">
        <v>2.87</v>
      </c>
      <c r="K19" s="83" t="s">
        <v>5</v>
      </c>
      <c r="L19" s="97">
        <v>17.12</v>
      </c>
      <c r="M19" s="99" t="s">
        <v>459</v>
      </c>
    </row>
    <row r="20" spans="1:13" ht="20.100000000000001" customHeight="1" x14ac:dyDescent="0.3">
      <c r="A20" s="117">
        <v>46139</v>
      </c>
      <c r="B20" s="118" t="s">
        <v>238</v>
      </c>
      <c r="C20" s="118">
        <v>13000</v>
      </c>
      <c r="D20" s="118" t="s">
        <v>442</v>
      </c>
      <c r="E20" s="118" t="s">
        <v>545</v>
      </c>
      <c r="F20" s="119" t="s">
        <v>444</v>
      </c>
      <c r="G20" s="118">
        <v>1.25</v>
      </c>
      <c r="H20" s="118">
        <v>2.34</v>
      </c>
      <c r="I20" s="83">
        <v>0.64</v>
      </c>
      <c r="J20" s="118">
        <v>2.9</v>
      </c>
      <c r="K20" s="83" t="s">
        <v>5</v>
      </c>
      <c r="L20" s="118">
        <v>17.02</v>
      </c>
      <c r="M20" s="120" t="s">
        <v>459</v>
      </c>
    </row>
    <row r="21" spans="1:13" ht="20.100000000000001" customHeight="1" x14ac:dyDescent="0.3">
      <c r="A21" s="150">
        <v>46162</v>
      </c>
      <c r="B21" s="151" t="s">
        <v>551</v>
      </c>
      <c r="C21" s="151">
        <v>14670</v>
      </c>
      <c r="D21" s="151" t="s">
        <v>442</v>
      </c>
      <c r="E21" s="151" t="s">
        <v>545</v>
      </c>
      <c r="F21" s="152" t="s">
        <v>444</v>
      </c>
      <c r="G21" s="151">
        <v>1.25</v>
      </c>
      <c r="H21" s="151">
        <v>2.2200000000000002</v>
      </c>
      <c r="I21" s="83">
        <v>1.06</v>
      </c>
      <c r="J21" s="151">
        <v>2.15</v>
      </c>
      <c r="K21" s="83" t="s">
        <v>5</v>
      </c>
      <c r="L21" s="151"/>
      <c r="M21" s="153"/>
    </row>
    <row r="22" spans="1:13" ht="20.100000000000001" customHeight="1" x14ac:dyDescent="0.3">
      <c r="A22" s="17"/>
      <c r="B22" s="17"/>
      <c r="C22" s="17"/>
      <c r="D22" s="17"/>
      <c r="E22" s="17"/>
      <c r="F22" s="17"/>
      <c r="G22" s="11"/>
      <c r="H22" s="11"/>
      <c r="I22" s="11"/>
      <c r="J22" s="17"/>
      <c r="K22" s="17"/>
      <c r="L22" s="17"/>
      <c r="M22" s="17"/>
    </row>
    <row r="23" spans="1:13" ht="20.100000000000001" customHeight="1" x14ac:dyDescent="0.3">
      <c r="A23" s="17"/>
      <c r="B23" s="17"/>
      <c r="C23" s="17"/>
      <c r="D23" s="17"/>
      <c r="E23" s="17"/>
      <c r="F23" s="17"/>
      <c r="G23" s="11"/>
      <c r="H23" s="11"/>
      <c r="I23" s="11"/>
      <c r="J23" s="17"/>
      <c r="K23" s="17"/>
      <c r="L23" s="17"/>
      <c r="M23" s="17"/>
    </row>
    <row r="24" spans="1:13" ht="20.100000000000001" customHeight="1" x14ac:dyDescent="0.3">
      <c r="A24" s="17"/>
      <c r="B24" s="17"/>
      <c r="C24" s="17"/>
      <c r="D24" s="17"/>
      <c r="E24" s="17"/>
      <c r="F24" s="17"/>
      <c r="G24" s="11"/>
      <c r="H24" s="11"/>
      <c r="I24" s="11"/>
      <c r="J24" s="17"/>
      <c r="K24" s="17"/>
      <c r="L24" s="17"/>
      <c r="M24" s="17"/>
    </row>
    <row r="25" spans="1:13" ht="20.100000000000001" customHeight="1" x14ac:dyDescent="0.3">
      <c r="A25" s="17"/>
      <c r="B25" s="17"/>
      <c r="C25" s="17"/>
      <c r="D25" s="17"/>
      <c r="E25" s="17"/>
      <c r="F25" s="17"/>
      <c r="G25" s="11"/>
      <c r="H25" s="11"/>
      <c r="I25" s="11"/>
      <c r="J25" s="17"/>
      <c r="K25" s="17"/>
      <c r="L25" s="17"/>
      <c r="M25" s="17"/>
    </row>
    <row r="26" spans="1:13" ht="20.100000000000001" customHeight="1" x14ac:dyDescent="0.3">
      <c r="A26" s="17"/>
      <c r="B26" s="17"/>
      <c r="C26" s="17"/>
      <c r="D26" s="17"/>
      <c r="E26" s="17"/>
      <c r="F26" s="17"/>
      <c r="G26" s="11"/>
      <c r="H26" s="11"/>
      <c r="I26" s="11"/>
      <c r="J26" s="17"/>
      <c r="K26" s="17"/>
      <c r="L26" s="17"/>
      <c r="M26" s="17"/>
    </row>
    <row r="27" spans="1:13" ht="20.100000000000001" customHeight="1" x14ac:dyDescent="0.3">
      <c r="A27" s="17"/>
      <c r="B27" s="17"/>
      <c r="C27" s="17"/>
      <c r="D27" s="17"/>
      <c r="E27" s="17"/>
      <c r="F27" s="17"/>
      <c r="G27" s="11"/>
      <c r="H27" s="11"/>
      <c r="I27" s="11"/>
      <c r="J27" s="17"/>
      <c r="K27" s="17"/>
      <c r="L27" s="17"/>
      <c r="M27" s="17"/>
    </row>
    <row r="28" spans="1:13" ht="20.100000000000001" customHeight="1" x14ac:dyDescent="0.3">
      <c r="A28" s="17"/>
      <c r="B28" s="17"/>
      <c r="C28" s="17"/>
      <c r="D28" s="17"/>
      <c r="E28" s="17"/>
      <c r="F28" s="17"/>
      <c r="G28" s="11"/>
      <c r="H28" s="11"/>
      <c r="I28" s="11"/>
      <c r="J28" s="17"/>
      <c r="K28" s="17"/>
      <c r="L28" s="17"/>
      <c r="M28" s="17"/>
    </row>
    <row r="29" spans="1:13" x14ac:dyDescent="0.3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</row>
    <row r="30" spans="1:13" x14ac:dyDescent="0.3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</row>
  </sheetData>
  <mergeCells count="1">
    <mergeCell ref="A1:M1"/>
  </mergeCells>
  <conditionalFormatting sqref="K3:K26">
    <cfRule type="containsText" dxfId="186" priority="1" operator="containsText" text="Em andamento">
      <formula>NOT(ISERROR(SEARCH("Em andamento",K3)))</formula>
    </cfRule>
    <cfRule type="containsText" dxfId="185" priority="2" operator="containsText" text="Reprovado">
      <formula>NOT(ISERROR(SEARCH("Reprovado",K3)))</formula>
    </cfRule>
    <cfRule type="containsText" dxfId="184" priority="3" operator="containsText" text="Aprovado">
      <formula>NOT(ISERROR(SEARCH("Aprovado",K3)))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2"/>
  <dimension ref="B2:U29"/>
  <sheetViews>
    <sheetView workbookViewId="0">
      <selection activeCell="B2" sqref="B2:U2"/>
    </sheetView>
  </sheetViews>
  <sheetFormatPr defaultRowHeight="14.4" x14ac:dyDescent="0.3"/>
  <cols>
    <col min="1" max="1" width="3.88671875" customWidth="1"/>
    <col min="2" max="2" width="15.33203125" bestFit="1" customWidth="1"/>
    <col min="5" max="5" width="20.44140625" bestFit="1" customWidth="1"/>
    <col min="6" max="6" width="13.6640625" bestFit="1" customWidth="1"/>
    <col min="7" max="7" width="11.6640625" customWidth="1"/>
    <col min="8" max="8" width="13.44140625" customWidth="1"/>
    <col min="9" max="9" width="16.88671875" bestFit="1" customWidth="1"/>
    <col min="10" max="10" width="16.88671875" customWidth="1"/>
    <col min="11" max="11" width="13.5546875" bestFit="1" customWidth="1"/>
    <col min="12" max="12" width="13.6640625" bestFit="1" customWidth="1"/>
    <col min="13" max="13" width="13.5546875" bestFit="1" customWidth="1"/>
    <col min="14" max="14" width="11.44140625" bestFit="1" customWidth="1"/>
    <col min="15" max="15" width="13.5546875" bestFit="1" customWidth="1"/>
    <col min="16" max="16" width="12.109375" bestFit="1" customWidth="1"/>
    <col min="17" max="18" width="13.6640625" bestFit="1" customWidth="1"/>
    <col min="19" max="19" width="12.6640625" bestFit="1" customWidth="1"/>
    <col min="20" max="20" width="16.33203125" bestFit="1" customWidth="1"/>
    <col min="21" max="21" width="17" bestFit="1" customWidth="1"/>
  </cols>
  <sheetData>
    <row r="2" spans="2:21" ht="81.75" customHeight="1" x14ac:dyDescent="1.3">
      <c r="B2" s="249" t="s">
        <v>552</v>
      </c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250"/>
      <c r="P2" s="250"/>
      <c r="Q2" s="250"/>
      <c r="R2" s="250"/>
      <c r="S2" s="250"/>
      <c r="T2" s="250"/>
      <c r="U2" s="251"/>
    </row>
    <row r="3" spans="2:21" ht="38.25" customHeight="1" x14ac:dyDescent="0.3">
      <c r="B3" s="2" t="s">
        <v>496</v>
      </c>
      <c r="C3" s="2" t="s">
        <v>1</v>
      </c>
      <c r="D3" s="2" t="s">
        <v>2</v>
      </c>
      <c r="E3" s="2" t="s">
        <v>90</v>
      </c>
      <c r="F3" s="3" t="s">
        <v>419</v>
      </c>
      <c r="G3" s="3" t="s">
        <v>434</v>
      </c>
      <c r="H3" s="3" t="s">
        <v>435</v>
      </c>
      <c r="I3" s="3" t="s">
        <v>436</v>
      </c>
      <c r="J3" s="3" t="s">
        <v>437</v>
      </c>
      <c r="K3" s="3" t="s">
        <v>553</v>
      </c>
      <c r="L3" s="3" t="s">
        <v>439</v>
      </c>
      <c r="M3" s="3" t="s">
        <v>440</v>
      </c>
      <c r="N3" s="3" t="s">
        <v>441</v>
      </c>
      <c r="O3" s="3" t="s">
        <v>554</v>
      </c>
      <c r="P3" s="3" t="s">
        <v>555</v>
      </c>
      <c r="Q3" s="3" t="s">
        <v>556</v>
      </c>
      <c r="R3" s="3" t="s">
        <v>557</v>
      </c>
      <c r="S3" s="3" t="s">
        <v>558</v>
      </c>
      <c r="T3" s="2" t="s">
        <v>416</v>
      </c>
      <c r="U3" s="2" t="s">
        <v>417</v>
      </c>
    </row>
    <row r="4" spans="2:21" ht="20.100000000000001" customHeight="1" x14ac:dyDescent="0.3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3">
      <c r="B5" s="7"/>
      <c r="C5" s="7"/>
      <c r="D5" s="7"/>
      <c r="E5" s="7"/>
      <c r="F5" s="7"/>
      <c r="G5" s="7"/>
      <c r="H5" s="8"/>
      <c r="I5" s="7"/>
      <c r="J5" s="7"/>
      <c r="K5" s="7"/>
      <c r="L5" s="8"/>
      <c r="M5" s="3"/>
      <c r="N5" s="7"/>
      <c r="O5" s="7"/>
      <c r="P5" s="7"/>
      <c r="Q5" s="7"/>
      <c r="R5" s="7"/>
      <c r="S5" s="7"/>
      <c r="T5" s="7"/>
      <c r="U5" s="7"/>
    </row>
    <row r="6" spans="2:21" ht="20.100000000000001" customHeight="1" x14ac:dyDescent="0.3">
      <c r="B6" s="4"/>
      <c r="C6" s="4"/>
      <c r="D6" s="4"/>
      <c r="E6" s="4"/>
      <c r="F6" s="4"/>
      <c r="G6" s="4"/>
      <c r="H6" s="4"/>
      <c r="I6" s="1"/>
      <c r="J6" s="1"/>
      <c r="K6" s="4"/>
      <c r="L6" s="4"/>
      <c r="M6" s="4"/>
      <c r="N6" s="4"/>
      <c r="O6" s="4"/>
      <c r="P6" s="4"/>
      <c r="Q6" s="4"/>
      <c r="R6" s="4"/>
      <c r="S6" s="4"/>
      <c r="T6" s="4"/>
      <c r="U6" s="4"/>
    </row>
    <row r="7" spans="2:21" ht="20.100000000000001" customHeight="1" x14ac:dyDescent="0.3">
      <c r="B7" s="4"/>
      <c r="C7" s="4"/>
      <c r="D7" s="4"/>
      <c r="E7" s="4"/>
      <c r="F7" s="4"/>
      <c r="G7" s="4"/>
      <c r="H7" s="4"/>
      <c r="I7" s="1"/>
      <c r="J7" s="1"/>
      <c r="K7" s="4"/>
      <c r="L7" s="4"/>
      <c r="M7" s="4"/>
      <c r="N7" s="4"/>
      <c r="O7" s="4"/>
      <c r="P7" s="4"/>
      <c r="Q7" s="4"/>
      <c r="R7" s="4"/>
      <c r="S7" s="4"/>
      <c r="T7" s="4"/>
      <c r="U7" s="4"/>
    </row>
    <row r="8" spans="2:21" ht="20.100000000000001" customHeight="1" x14ac:dyDescent="0.3">
      <c r="B8" s="4"/>
      <c r="C8" s="4"/>
      <c r="D8" s="4"/>
      <c r="E8" s="4"/>
      <c r="F8" s="4"/>
      <c r="G8" s="4"/>
      <c r="H8" s="4"/>
      <c r="I8" s="1"/>
      <c r="J8" s="1"/>
      <c r="K8" s="4"/>
      <c r="L8" s="4"/>
      <c r="M8" s="4"/>
      <c r="N8" s="4"/>
      <c r="O8" s="4"/>
      <c r="P8" s="4"/>
      <c r="Q8" s="4"/>
      <c r="R8" s="4"/>
      <c r="S8" s="4"/>
      <c r="T8" s="4"/>
      <c r="U8" s="4"/>
    </row>
    <row r="9" spans="2:21" ht="20.100000000000001" customHeight="1" x14ac:dyDescent="0.3">
      <c r="B9" s="4"/>
      <c r="C9" s="4"/>
      <c r="D9" s="4"/>
      <c r="E9" s="4"/>
      <c r="F9" s="4"/>
      <c r="G9" s="4"/>
      <c r="H9" s="4"/>
      <c r="I9" s="1"/>
      <c r="J9" s="1"/>
      <c r="K9" s="4"/>
      <c r="L9" s="4"/>
      <c r="M9" s="4"/>
      <c r="N9" s="4"/>
      <c r="O9" s="4"/>
      <c r="P9" s="4"/>
      <c r="Q9" s="4"/>
      <c r="R9" s="4"/>
      <c r="S9" s="4"/>
      <c r="T9" s="4"/>
      <c r="U9" s="4"/>
    </row>
    <row r="10" spans="2:21" ht="20.100000000000001" customHeight="1" x14ac:dyDescent="0.3">
      <c r="B10" s="4"/>
      <c r="C10" s="4"/>
      <c r="D10" s="4"/>
      <c r="E10" s="4"/>
      <c r="F10" s="4"/>
      <c r="G10" s="4"/>
      <c r="H10" s="4"/>
      <c r="I10" s="1"/>
      <c r="J10" s="1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</row>
    <row r="11" spans="2:21" ht="20.100000000000001" customHeight="1" x14ac:dyDescent="0.3">
      <c r="B11" s="4"/>
      <c r="C11" s="4"/>
      <c r="D11" s="4"/>
      <c r="E11" s="4"/>
      <c r="F11" s="4"/>
      <c r="G11" s="4"/>
      <c r="H11" s="4"/>
      <c r="I11" s="1"/>
      <c r="J11" s="1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</row>
    <row r="12" spans="2:21" ht="20.100000000000001" customHeight="1" x14ac:dyDescent="0.3">
      <c r="B12" s="4"/>
      <c r="C12" s="4"/>
      <c r="D12" s="4"/>
      <c r="E12" s="4"/>
      <c r="F12" s="4"/>
      <c r="G12" s="4"/>
      <c r="H12" s="4"/>
      <c r="I12" s="1"/>
      <c r="J12" s="1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</row>
    <row r="13" spans="2:21" ht="20.100000000000001" customHeight="1" x14ac:dyDescent="0.3">
      <c r="B13" s="4"/>
      <c r="C13" s="4"/>
      <c r="D13" s="4"/>
      <c r="E13" s="4"/>
      <c r="F13" s="4"/>
      <c r="G13" s="4"/>
      <c r="H13" s="4"/>
      <c r="I13" s="1"/>
      <c r="J13" s="1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</row>
    <row r="14" spans="2:21" ht="20.100000000000001" customHeight="1" x14ac:dyDescent="0.3">
      <c r="B14" s="4"/>
      <c r="C14" s="4"/>
      <c r="D14" s="4"/>
      <c r="E14" s="4"/>
      <c r="F14" s="4"/>
      <c r="G14" s="4"/>
      <c r="H14" s="4"/>
      <c r="I14" s="1"/>
      <c r="J14" s="1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</row>
    <row r="15" spans="2:21" ht="20.100000000000001" customHeight="1" x14ac:dyDescent="0.3">
      <c r="B15" s="4"/>
      <c r="C15" s="4"/>
      <c r="D15" s="4"/>
      <c r="E15" s="4"/>
      <c r="F15" s="4"/>
      <c r="G15" s="4"/>
      <c r="H15" s="4"/>
      <c r="I15" s="1"/>
      <c r="J15" s="1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</row>
    <row r="16" spans="2:21" ht="20.100000000000001" customHeight="1" x14ac:dyDescent="0.3">
      <c r="B16" s="4"/>
      <c r="C16" s="4"/>
      <c r="D16" s="4"/>
      <c r="E16" s="4"/>
      <c r="F16" s="4"/>
      <c r="G16" s="4"/>
      <c r="H16" s="4"/>
      <c r="I16" s="1"/>
      <c r="J16" s="1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</row>
    <row r="17" spans="2:21" ht="20.100000000000001" customHeight="1" x14ac:dyDescent="0.3">
      <c r="B17" s="4"/>
      <c r="C17" s="4"/>
      <c r="D17" s="4"/>
      <c r="E17" s="4"/>
      <c r="F17" s="4"/>
      <c r="G17" s="4"/>
      <c r="H17" s="4"/>
      <c r="I17" s="1"/>
      <c r="J17" s="1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</row>
    <row r="18" spans="2:21" ht="20.100000000000001" customHeight="1" x14ac:dyDescent="0.3">
      <c r="B18" s="4"/>
      <c r="C18" s="4"/>
      <c r="D18" s="4"/>
      <c r="E18" s="4"/>
      <c r="F18" s="4"/>
      <c r="G18" s="4"/>
      <c r="H18" s="4"/>
      <c r="I18" s="1"/>
      <c r="J18" s="1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2:21" ht="20.100000000000001" customHeight="1" x14ac:dyDescent="0.3">
      <c r="B19" s="4"/>
      <c r="C19" s="4"/>
      <c r="D19" s="4"/>
      <c r="E19" s="4"/>
      <c r="F19" s="4"/>
      <c r="G19" s="4"/>
      <c r="H19" s="4"/>
      <c r="I19" s="1"/>
      <c r="J19" s="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2:21" ht="20.100000000000001" customHeight="1" x14ac:dyDescent="0.3">
      <c r="B20" s="4"/>
      <c r="C20" s="4"/>
      <c r="D20" s="4"/>
      <c r="E20" s="4"/>
      <c r="F20" s="4"/>
      <c r="G20" s="4"/>
      <c r="H20" s="4"/>
      <c r="I20" s="1"/>
      <c r="J20" s="1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2:21" ht="20.100000000000001" customHeight="1" x14ac:dyDescent="0.3">
      <c r="B21" s="4"/>
      <c r="C21" s="4"/>
      <c r="D21" s="4"/>
      <c r="E21" s="4"/>
      <c r="F21" s="4"/>
      <c r="G21" s="4"/>
      <c r="H21" s="4"/>
      <c r="I21" s="1"/>
      <c r="J21" s="1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2:21" ht="20.100000000000001" customHeight="1" x14ac:dyDescent="0.3">
      <c r="B22" s="4"/>
      <c r="C22" s="4"/>
      <c r="D22" s="4"/>
      <c r="E22" s="4"/>
      <c r="F22" s="4"/>
      <c r="G22" s="4"/>
      <c r="H22" s="4"/>
      <c r="I22" s="1"/>
      <c r="J22" s="1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2:21" ht="20.100000000000001" customHeight="1" x14ac:dyDescent="0.3">
      <c r="B23" s="4"/>
      <c r="C23" s="4"/>
      <c r="D23" s="4"/>
      <c r="E23" s="4"/>
      <c r="F23" s="4"/>
      <c r="G23" s="4"/>
      <c r="H23" s="4"/>
      <c r="I23" s="1"/>
      <c r="J23" s="1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2:21" ht="20.100000000000001" customHeight="1" x14ac:dyDescent="0.3">
      <c r="B24" s="4"/>
      <c r="C24" s="4"/>
      <c r="D24" s="4"/>
      <c r="E24" s="4"/>
      <c r="F24" s="4"/>
      <c r="G24" s="4"/>
      <c r="H24" s="4"/>
      <c r="I24" s="1"/>
      <c r="J24" s="1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2:21" ht="20.100000000000001" customHeight="1" x14ac:dyDescent="0.3">
      <c r="B25" s="4"/>
      <c r="C25" s="4"/>
      <c r="D25" s="4"/>
      <c r="E25" s="4"/>
      <c r="F25" s="4"/>
      <c r="G25" s="4"/>
      <c r="H25" s="4"/>
      <c r="I25" s="1"/>
      <c r="J25" s="1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</row>
    <row r="26" spans="2:21" ht="20.100000000000001" customHeight="1" x14ac:dyDescent="0.3">
      <c r="B26" s="4"/>
      <c r="C26" s="4"/>
      <c r="D26" s="4"/>
      <c r="E26" s="4"/>
      <c r="F26" s="4"/>
      <c r="G26" s="4"/>
      <c r="H26" s="4"/>
      <c r="I26" s="1"/>
      <c r="J26" s="1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</row>
    <row r="27" spans="2:21" ht="20.100000000000001" customHeight="1" x14ac:dyDescent="0.3">
      <c r="B27" s="4"/>
      <c r="C27" s="4"/>
      <c r="D27" s="4"/>
      <c r="E27" s="4"/>
      <c r="F27" s="4"/>
      <c r="G27" s="4"/>
      <c r="H27" s="4"/>
      <c r="I27" s="1"/>
      <c r="J27" s="1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</row>
    <row r="28" spans="2:21" ht="20.100000000000001" customHeight="1" x14ac:dyDescent="0.3">
      <c r="B28" s="4"/>
      <c r="C28" s="4"/>
      <c r="D28" s="4"/>
      <c r="E28" s="4"/>
      <c r="F28" s="4"/>
      <c r="G28" s="4"/>
      <c r="H28" s="4"/>
      <c r="I28" s="1"/>
      <c r="J28" s="1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</row>
    <row r="29" spans="2:21" ht="20.100000000000001" customHeight="1" x14ac:dyDescent="0.3">
      <c r="B29" s="4"/>
      <c r="C29" s="4"/>
      <c r="D29" s="4"/>
      <c r="E29" s="4"/>
      <c r="F29" s="4"/>
      <c r="G29" s="4"/>
      <c r="H29" s="4"/>
      <c r="I29" s="1"/>
      <c r="J29" s="1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</row>
  </sheetData>
  <mergeCells count="1">
    <mergeCell ref="B2:U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3"/>
  <dimension ref="A1:N28"/>
  <sheetViews>
    <sheetView topLeftCell="C1" workbookViewId="0">
      <selection activeCell="H15" sqref="H15"/>
    </sheetView>
  </sheetViews>
  <sheetFormatPr defaultRowHeight="14.4" x14ac:dyDescent="0.3"/>
  <cols>
    <col min="1" max="1" width="10.109375" bestFit="1" customWidth="1"/>
    <col min="3" max="3" width="20.44140625" bestFit="1" customWidth="1"/>
    <col min="4" max="5" width="13.6640625" bestFit="1" customWidth="1"/>
    <col min="6" max="6" width="15.5546875" bestFit="1" customWidth="1"/>
    <col min="7" max="7" width="16.88671875" bestFit="1" customWidth="1"/>
    <col min="8" max="8" width="16.88671875" customWidth="1"/>
    <col min="9" max="10" width="13.5546875" bestFit="1" customWidth="1"/>
    <col min="11" max="11" width="11.44140625" bestFit="1" customWidth="1"/>
    <col min="12" max="12" width="11.44140625" customWidth="1"/>
    <col min="13" max="13" width="16.33203125" bestFit="1" customWidth="1"/>
    <col min="14" max="14" width="17" bestFit="1" customWidth="1"/>
  </cols>
  <sheetData>
    <row r="1" spans="1:14" ht="81.75" customHeight="1" x14ac:dyDescent="1.3">
      <c r="A1" s="245" t="s">
        <v>559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3"/>
    </row>
    <row r="2" spans="1:14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560</v>
      </c>
      <c r="F2" s="18" t="s">
        <v>561</v>
      </c>
      <c r="G2" s="18" t="s">
        <v>498</v>
      </c>
      <c r="H2" s="18" t="s">
        <v>562</v>
      </c>
      <c r="I2" s="18" t="s">
        <v>563</v>
      </c>
      <c r="J2" s="18" t="s">
        <v>564</v>
      </c>
      <c r="K2" s="18" t="s">
        <v>565</v>
      </c>
      <c r="L2" s="18" t="s">
        <v>4</v>
      </c>
      <c r="M2" s="17" t="s">
        <v>416</v>
      </c>
      <c r="N2" s="17" t="s">
        <v>417</v>
      </c>
    </row>
    <row r="3" spans="1:14" ht="20.100000000000001" customHeight="1" x14ac:dyDescent="0.3">
      <c r="A3" s="14">
        <v>45770</v>
      </c>
      <c r="B3" s="15" t="s">
        <v>239</v>
      </c>
      <c r="C3" s="15">
        <v>16000</v>
      </c>
      <c r="D3" s="14" t="s">
        <v>442</v>
      </c>
      <c r="E3" s="15" t="s">
        <v>519</v>
      </c>
      <c r="F3" s="16" t="s">
        <v>519</v>
      </c>
      <c r="G3" s="15">
        <v>1.335</v>
      </c>
      <c r="H3" s="15">
        <v>1</v>
      </c>
      <c r="I3" s="15">
        <v>4.22</v>
      </c>
      <c r="J3" s="15" t="s">
        <v>102</v>
      </c>
      <c r="K3" s="15" t="s">
        <v>102</v>
      </c>
      <c r="L3" s="15" t="s">
        <v>5</v>
      </c>
      <c r="M3" s="15" t="s">
        <v>566</v>
      </c>
      <c r="N3" s="15" t="s">
        <v>445</v>
      </c>
    </row>
    <row r="4" spans="1:14" ht="20.100000000000001" customHeight="1" x14ac:dyDescent="0.3">
      <c r="A4" s="14">
        <v>45803</v>
      </c>
      <c r="B4" s="15" t="s">
        <v>240</v>
      </c>
      <c r="C4" s="15">
        <v>16000</v>
      </c>
      <c r="D4" s="14" t="s">
        <v>442</v>
      </c>
      <c r="E4" s="15" t="s">
        <v>519</v>
      </c>
      <c r="F4" s="16" t="s">
        <v>519</v>
      </c>
      <c r="G4" s="15">
        <v>1.335</v>
      </c>
      <c r="H4" s="15">
        <v>1.07</v>
      </c>
      <c r="I4" s="15">
        <v>4.43</v>
      </c>
      <c r="J4" s="18"/>
      <c r="K4" s="15" t="s">
        <v>102</v>
      </c>
      <c r="L4" s="15" t="s">
        <v>5</v>
      </c>
      <c r="M4" s="15"/>
      <c r="N4" s="15" t="s">
        <v>445</v>
      </c>
    </row>
    <row r="5" spans="1:14" ht="20.100000000000001" customHeight="1" x14ac:dyDescent="0.3">
      <c r="A5" s="59">
        <v>45911</v>
      </c>
      <c r="B5" s="15" t="s">
        <v>241</v>
      </c>
      <c r="C5" s="20">
        <v>600</v>
      </c>
      <c r="D5" s="14" t="s">
        <v>442</v>
      </c>
      <c r="E5" s="15" t="s">
        <v>519</v>
      </c>
      <c r="F5" s="16" t="s">
        <v>519</v>
      </c>
      <c r="G5" s="20">
        <v>1.325</v>
      </c>
      <c r="H5" s="20">
        <v>1.1100000000000001</v>
      </c>
      <c r="I5" s="20">
        <v>4.05</v>
      </c>
      <c r="J5" s="15" t="s">
        <v>102</v>
      </c>
      <c r="K5" s="15" t="s">
        <v>102</v>
      </c>
      <c r="L5" s="15" t="s">
        <v>5</v>
      </c>
      <c r="M5" s="15" t="s">
        <v>102</v>
      </c>
      <c r="N5" s="15" t="s">
        <v>459</v>
      </c>
    </row>
    <row r="6" spans="1:14" ht="20.100000000000001" customHeight="1" x14ac:dyDescent="0.3">
      <c r="A6" s="30">
        <v>45918</v>
      </c>
      <c r="B6" s="31" t="s">
        <v>242</v>
      </c>
      <c r="C6" s="31">
        <v>1020</v>
      </c>
      <c r="D6" s="31" t="s">
        <v>442</v>
      </c>
      <c r="E6" s="31" t="s">
        <v>519</v>
      </c>
      <c r="F6" s="32" t="s">
        <v>519</v>
      </c>
      <c r="G6" s="31">
        <v>1.325</v>
      </c>
      <c r="H6" s="31">
        <v>0.96</v>
      </c>
      <c r="I6" s="31">
        <v>4.01</v>
      </c>
      <c r="J6" s="31">
        <v>16.77</v>
      </c>
      <c r="K6" s="31" t="s">
        <v>102</v>
      </c>
      <c r="L6" s="15" t="s">
        <v>5</v>
      </c>
      <c r="M6" s="31" t="s">
        <v>102</v>
      </c>
      <c r="N6" s="15" t="s">
        <v>459</v>
      </c>
    </row>
    <row r="7" spans="1:14" ht="20.100000000000001" customHeight="1" x14ac:dyDescent="0.3">
      <c r="A7" s="30">
        <v>45919</v>
      </c>
      <c r="B7" s="31" t="s">
        <v>243</v>
      </c>
      <c r="C7" s="31">
        <v>2800</v>
      </c>
      <c r="D7" s="31" t="s">
        <v>442</v>
      </c>
      <c r="E7" s="31" t="s">
        <v>519</v>
      </c>
      <c r="F7" s="32" t="s">
        <v>519</v>
      </c>
      <c r="G7" s="31">
        <v>1.325</v>
      </c>
      <c r="H7" s="31">
        <v>0.98</v>
      </c>
      <c r="I7" s="31">
        <v>4.08</v>
      </c>
      <c r="J7" s="31">
        <v>16.8</v>
      </c>
      <c r="K7" s="31" t="s">
        <v>102</v>
      </c>
      <c r="L7" s="15" t="s">
        <v>5</v>
      </c>
      <c r="M7" s="31" t="s">
        <v>102</v>
      </c>
      <c r="N7" s="31" t="s">
        <v>459</v>
      </c>
    </row>
    <row r="8" spans="1:14" ht="20.100000000000001" customHeight="1" x14ac:dyDescent="0.3">
      <c r="A8" s="60">
        <v>45943</v>
      </c>
      <c r="B8" s="61" t="s">
        <v>244</v>
      </c>
      <c r="C8" s="61">
        <v>18000</v>
      </c>
      <c r="D8" s="61" t="s">
        <v>442</v>
      </c>
      <c r="E8" s="61" t="s">
        <v>519</v>
      </c>
      <c r="F8" s="62" t="s">
        <v>519</v>
      </c>
      <c r="G8" s="61">
        <v>1.325</v>
      </c>
      <c r="H8" s="61">
        <v>1.1399999999999999</v>
      </c>
      <c r="I8" s="61">
        <v>3.74</v>
      </c>
      <c r="J8" s="61">
        <v>16.55</v>
      </c>
      <c r="K8" s="61" t="s">
        <v>102</v>
      </c>
      <c r="L8" s="15" t="s">
        <v>5</v>
      </c>
      <c r="M8" s="61" t="s">
        <v>102</v>
      </c>
      <c r="N8" s="61" t="s">
        <v>459</v>
      </c>
    </row>
    <row r="9" spans="1:14" ht="20.100000000000001" customHeight="1" x14ac:dyDescent="0.3">
      <c r="A9" s="63">
        <v>45967</v>
      </c>
      <c r="B9" s="38" t="s">
        <v>245</v>
      </c>
      <c r="C9" s="38">
        <v>960</v>
      </c>
      <c r="D9" s="38" t="s">
        <v>442</v>
      </c>
      <c r="E9" s="38" t="s">
        <v>519</v>
      </c>
      <c r="F9" s="39" t="s">
        <v>519</v>
      </c>
      <c r="G9" s="38">
        <v>1.325</v>
      </c>
      <c r="H9" s="38">
        <v>0.82</v>
      </c>
      <c r="I9" s="38">
        <v>4</v>
      </c>
      <c r="J9" s="38">
        <v>17.04</v>
      </c>
      <c r="K9" s="38" t="s">
        <v>102</v>
      </c>
      <c r="L9" s="15" t="s">
        <v>5</v>
      </c>
      <c r="M9" s="38" t="s">
        <v>102</v>
      </c>
      <c r="N9" s="38" t="s">
        <v>459</v>
      </c>
    </row>
    <row r="10" spans="1:14" ht="20.100000000000001" customHeight="1" x14ac:dyDescent="0.3">
      <c r="A10" s="14">
        <v>46003</v>
      </c>
      <c r="B10" s="15" t="s">
        <v>246</v>
      </c>
      <c r="C10" s="15">
        <v>18960</v>
      </c>
      <c r="D10" s="15" t="s">
        <v>442</v>
      </c>
      <c r="E10" s="15" t="s">
        <v>519</v>
      </c>
      <c r="F10" s="16" t="s">
        <v>519</v>
      </c>
      <c r="G10" s="15">
        <v>1.325</v>
      </c>
      <c r="H10" s="15">
        <v>1.47</v>
      </c>
      <c r="I10" s="15">
        <v>4.6399999999999997</v>
      </c>
      <c r="J10" s="15">
        <v>16.89</v>
      </c>
      <c r="K10" s="15" t="s">
        <v>102</v>
      </c>
      <c r="L10" s="15" t="s">
        <v>5</v>
      </c>
      <c r="M10" s="15" t="s">
        <v>102</v>
      </c>
      <c r="N10" s="15" t="s">
        <v>459</v>
      </c>
    </row>
    <row r="11" spans="1:14" ht="20.100000000000001" customHeight="1" x14ac:dyDescent="0.3">
      <c r="A11" s="109">
        <v>46113</v>
      </c>
      <c r="B11" s="110"/>
      <c r="C11" s="110" t="s">
        <v>567</v>
      </c>
      <c r="D11" s="110" t="s">
        <v>442</v>
      </c>
      <c r="E11" s="110" t="s">
        <v>519</v>
      </c>
      <c r="F11" s="111" t="s">
        <v>519</v>
      </c>
      <c r="G11" s="110">
        <v>1.325</v>
      </c>
      <c r="H11" s="110">
        <v>1.94</v>
      </c>
      <c r="I11" s="110">
        <v>4.71</v>
      </c>
      <c r="J11" s="110">
        <v>16.649999999999999</v>
      </c>
      <c r="K11" s="110" t="s">
        <v>102</v>
      </c>
      <c r="L11" s="83" t="s">
        <v>5</v>
      </c>
      <c r="M11" s="110" t="s">
        <v>568</v>
      </c>
      <c r="N11" s="112" t="s">
        <v>459</v>
      </c>
    </row>
    <row r="12" spans="1:14" ht="20.100000000000001" customHeight="1" x14ac:dyDescent="0.3">
      <c r="A12" s="17"/>
      <c r="B12" s="17"/>
      <c r="C12" s="17"/>
      <c r="D12" s="17"/>
      <c r="E12" s="17"/>
      <c r="F12" s="17"/>
      <c r="G12" s="11"/>
      <c r="H12" s="11"/>
      <c r="I12" s="17"/>
      <c r="J12" s="17"/>
      <c r="K12" s="17"/>
      <c r="L12" s="17"/>
      <c r="M12" s="17"/>
      <c r="N12" s="17"/>
    </row>
    <row r="13" spans="1:14" ht="20.100000000000001" customHeight="1" x14ac:dyDescent="0.3">
      <c r="A13" s="17"/>
      <c r="B13" s="17"/>
      <c r="C13" s="17"/>
      <c r="D13" s="17"/>
      <c r="E13" s="17"/>
      <c r="F13" s="17"/>
      <c r="G13" s="11"/>
      <c r="H13" s="11"/>
      <c r="I13" s="17"/>
      <c r="J13" s="17"/>
      <c r="K13" s="17"/>
      <c r="L13" s="17"/>
      <c r="M13" s="17"/>
      <c r="N13" s="17"/>
    </row>
    <row r="14" spans="1:14" ht="20.100000000000001" customHeight="1" x14ac:dyDescent="0.3">
      <c r="A14" s="17"/>
      <c r="B14" s="17"/>
      <c r="C14" s="17"/>
      <c r="D14" s="17"/>
      <c r="E14" s="17"/>
      <c r="F14" s="17"/>
      <c r="G14" s="11"/>
      <c r="H14" s="11"/>
      <c r="I14" s="17"/>
      <c r="J14" s="17"/>
      <c r="K14" s="17"/>
      <c r="L14" s="17"/>
      <c r="M14" s="17"/>
      <c r="N14" s="17"/>
    </row>
    <row r="15" spans="1:14" ht="20.100000000000001" customHeight="1" x14ac:dyDescent="0.3">
      <c r="A15" s="17"/>
      <c r="B15" s="17"/>
      <c r="C15" s="17"/>
      <c r="D15" s="17"/>
      <c r="E15" s="17"/>
      <c r="F15" s="17"/>
      <c r="G15" s="11"/>
      <c r="H15" s="11"/>
      <c r="I15" s="17"/>
      <c r="J15" s="17"/>
      <c r="K15" s="17"/>
      <c r="L15" s="17"/>
      <c r="M15" s="17"/>
      <c r="N15" s="17"/>
    </row>
    <row r="16" spans="1:14" ht="20.100000000000001" customHeight="1" x14ac:dyDescent="0.3">
      <c r="A16" s="17"/>
      <c r="B16" s="17"/>
      <c r="C16" s="17"/>
      <c r="D16" s="17"/>
      <c r="E16" s="17"/>
      <c r="F16" s="17"/>
      <c r="G16" s="11"/>
      <c r="H16" s="11"/>
      <c r="I16" s="17"/>
      <c r="J16" s="17"/>
      <c r="K16" s="17"/>
      <c r="L16" s="17"/>
      <c r="M16" s="17"/>
      <c r="N16" s="17"/>
    </row>
    <row r="17" spans="1:14" ht="20.100000000000001" customHeight="1" x14ac:dyDescent="0.3">
      <c r="A17" s="17"/>
      <c r="B17" s="17"/>
      <c r="C17" s="17"/>
      <c r="D17" s="17"/>
      <c r="E17" s="17"/>
      <c r="F17" s="17"/>
      <c r="G17" s="11"/>
      <c r="H17" s="11"/>
      <c r="I17" s="17"/>
      <c r="J17" s="17"/>
      <c r="K17" s="17"/>
      <c r="L17" s="17"/>
      <c r="M17" s="17"/>
      <c r="N17" s="17"/>
    </row>
    <row r="18" spans="1:14" ht="20.100000000000001" customHeight="1" x14ac:dyDescent="0.3">
      <c r="A18" s="17"/>
      <c r="B18" s="17"/>
      <c r="C18" s="17"/>
      <c r="D18" s="17"/>
      <c r="E18" s="17"/>
      <c r="F18" s="17"/>
      <c r="G18" s="11"/>
      <c r="H18" s="11"/>
      <c r="I18" s="17"/>
      <c r="J18" s="17"/>
      <c r="K18" s="17"/>
      <c r="L18" s="17"/>
      <c r="M18" s="17"/>
      <c r="N18" s="17"/>
    </row>
    <row r="19" spans="1:14" ht="20.100000000000001" customHeight="1" x14ac:dyDescent="0.3">
      <c r="A19" s="17"/>
      <c r="B19" s="17"/>
      <c r="C19" s="17"/>
      <c r="D19" s="17"/>
      <c r="E19" s="17"/>
      <c r="F19" s="17"/>
      <c r="G19" s="11"/>
      <c r="H19" s="11"/>
      <c r="I19" s="17"/>
      <c r="J19" s="17"/>
      <c r="K19" s="17"/>
      <c r="L19" s="17"/>
      <c r="M19" s="17"/>
      <c r="N19" s="17"/>
    </row>
    <row r="20" spans="1:14" ht="20.100000000000001" customHeight="1" x14ac:dyDescent="0.3">
      <c r="A20" s="17"/>
      <c r="B20" s="17"/>
      <c r="C20" s="17"/>
      <c r="D20" s="17"/>
      <c r="E20" s="17"/>
      <c r="F20" s="17"/>
      <c r="G20" s="11"/>
      <c r="H20" s="11"/>
      <c r="I20" s="17"/>
      <c r="J20" s="17"/>
      <c r="K20" s="17"/>
      <c r="L20" s="17"/>
      <c r="M20" s="17"/>
      <c r="N20" s="17"/>
    </row>
    <row r="21" spans="1:14" ht="20.100000000000001" customHeight="1" x14ac:dyDescent="0.3">
      <c r="A21" s="17"/>
      <c r="B21" s="17"/>
      <c r="C21" s="17"/>
      <c r="D21" s="17"/>
      <c r="E21" s="17"/>
      <c r="F21" s="17"/>
      <c r="G21" s="11"/>
      <c r="H21" s="11"/>
      <c r="I21" s="17"/>
      <c r="J21" s="17"/>
      <c r="K21" s="17"/>
      <c r="L21" s="17"/>
      <c r="M21" s="17"/>
      <c r="N21" s="17"/>
    </row>
    <row r="22" spans="1:14" ht="20.100000000000001" customHeight="1" x14ac:dyDescent="0.3">
      <c r="A22" s="17"/>
      <c r="B22" s="17"/>
      <c r="C22" s="17"/>
      <c r="D22" s="17"/>
      <c r="E22" s="17"/>
      <c r="F22" s="17"/>
      <c r="G22" s="11"/>
      <c r="H22" s="11"/>
      <c r="I22" s="17"/>
      <c r="J22" s="17"/>
      <c r="K22" s="17"/>
      <c r="L22" s="17"/>
      <c r="M22" s="17"/>
      <c r="N22" s="17"/>
    </row>
    <row r="23" spans="1:14" ht="20.100000000000001" customHeight="1" x14ac:dyDescent="0.3">
      <c r="A23" s="17"/>
      <c r="B23" s="17"/>
      <c r="C23" s="17"/>
      <c r="D23" s="17"/>
      <c r="E23" s="17"/>
      <c r="F23" s="17"/>
      <c r="G23" s="11"/>
      <c r="H23" s="11"/>
      <c r="I23" s="17"/>
      <c r="J23" s="17"/>
      <c r="K23" s="17"/>
      <c r="L23" s="17"/>
      <c r="M23" s="17"/>
      <c r="N23" s="17"/>
    </row>
    <row r="24" spans="1:14" ht="20.100000000000001" customHeight="1" x14ac:dyDescent="0.3">
      <c r="A24" s="17"/>
      <c r="B24" s="17"/>
      <c r="C24" s="17"/>
      <c r="D24" s="17"/>
      <c r="E24" s="17"/>
      <c r="F24" s="17"/>
      <c r="G24" s="11"/>
      <c r="H24" s="11"/>
      <c r="I24" s="17"/>
      <c r="J24" s="17"/>
      <c r="K24" s="17"/>
      <c r="L24" s="17"/>
      <c r="M24" s="17"/>
      <c r="N24" s="17"/>
    </row>
    <row r="25" spans="1:14" ht="20.100000000000001" customHeight="1" x14ac:dyDescent="0.3">
      <c r="A25" s="17"/>
      <c r="B25" s="17"/>
      <c r="C25" s="17"/>
      <c r="D25" s="17"/>
      <c r="E25" s="17"/>
      <c r="F25" s="17"/>
      <c r="G25" s="11"/>
      <c r="H25" s="11"/>
      <c r="I25" s="17"/>
      <c r="J25" s="17"/>
      <c r="K25" s="17"/>
      <c r="L25" s="17"/>
      <c r="M25" s="17"/>
      <c r="N25" s="17"/>
    </row>
    <row r="26" spans="1:14" ht="20.100000000000001" customHeight="1" x14ac:dyDescent="0.3">
      <c r="A26" s="17"/>
      <c r="B26" s="17"/>
      <c r="C26" s="17"/>
      <c r="D26" s="17"/>
      <c r="E26" s="17"/>
      <c r="F26" s="17"/>
      <c r="G26" s="11"/>
      <c r="H26" s="11"/>
      <c r="I26" s="17"/>
      <c r="J26" s="17"/>
      <c r="K26" s="17"/>
      <c r="L26" s="17"/>
      <c r="M26" s="17"/>
      <c r="N26" s="17"/>
    </row>
    <row r="27" spans="1:14" ht="20.100000000000001" customHeight="1" x14ac:dyDescent="0.3">
      <c r="A27" s="17"/>
      <c r="B27" s="17"/>
      <c r="C27" s="17"/>
      <c r="D27" s="17"/>
      <c r="E27" s="17"/>
      <c r="F27" s="17"/>
      <c r="G27" s="11"/>
      <c r="H27" s="11"/>
      <c r="I27" s="17"/>
      <c r="J27" s="17"/>
      <c r="K27" s="17"/>
      <c r="L27" s="17"/>
      <c r="M27" s="17"/>
      <c r="N27" s="17"/>
    </row>
    <row r="28" spans="1:14" ht="20.100000000000001" customHeight="1" x14ac:dyDescent="0.3">
      <c r="A28" s="17"/>
      <c r="B28" s="17"/>
      <c r="C28" s="17"/>
      <c r="D28" s="17"/>
      <c r="E28" s="17"/>
      <c r="F28" s="17"/>
      <c r="G28" s="11"/>
      <c r="H28" s="11"/>
      <c r="I28" s="17"/>
      <c r="J28" s="17"/>
      <c r="K28" s="17"/>
      <c r="L28" s="17"/>
      <c r="M28" s="17"/>
      <c r="N28" s="17"/>
    </row>
  </sheetData>
  <mergeCells count="1">
    <mergeCell ref="A1:N1"/>
  </mergeCells>
  <conditionalFormatting sqref="L3:L28">
    <cfRule type="containsText" dxfId="146" priority="1" operator="containsText" text="Em andamento">
      <formula>NOT(ISERROR(SEARCH("Em andamento",L3)))</formula>
    </cfRule>
    <cfRule type="containsText" dxfId="145" priority="2" operator="containsText" text="Reprovado">
      <formula>NOT(ISERROR(SEARCH("Reprovado",L3)))</formula>
    </cfRule>
    <cfRule type="containsText" dxfId="144" priority="3" operator="containsText" text="Aprovado">
      <formula>NOT(ISERROR(SEARCH("Aprovado",L3)))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3"/>
  <dimension ref="A1:R276"/>
  <sheetViews>
    <sheetView topLeftCell="G92" zoomScale="106" zoomScaleNormal="106" workbookViewId="0">
      <selection activeCell="K103" sqref="K103"/>
    </sheetView>
  </sheetViews>
  <sheetFormatPr defaultRowHeight="14.4" x14ac:dyDescent="0.3"/>
  <cols>
    <col min="1" max="1" width="11.5546875" bestFit="1" customWidth="1"/>
    <col min="3" max="3" width="20.44140625" bestFit="1" customWidth="1"/>
    <col min="4" max="5" width="13.6640625" bestFit="1" customWidth="1"/>
    <col min="6" max="6" width="15.33203125" customWidth="1"/>
    <col min="7" max="7" width="16.88671875" bestFit="1" customWidth="1"/>
    <col min="8" max="8" width="16.88671875" customWidth="1"/>
    <col min="9" max="9" width="13.5546875" bestFit="1" customWidth="1"/>
    <col min="10" max="11" width="13.5546875" customWidth="1"/>
    <col min="12" max="12" width="13.5546875" bestFit="1" customWidth="1"/>
    <col min="13" max="13" width="15.33203125" bestFit="1" customWidth="1"/>
    <col min="14" max="14" width="14" bestFit="1" customWidth="1"/>
    <col min="15" max="15" width="14" customWidth="1"/>
    <col min="16" max="17" width="16.33203125" bestFit="1" customWidth="1"/>
  </cols>
  <sheetData>
    <row r="1" spans="1:17" ht="85.5" customHeight="1" x14ac:dyDescent="1.6">
      <c r="A1" s="253" t="s">
        <v>569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3"/>
    </row>
    <row r="2" spans="1:17" ht="54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560</v>
      </c>
      <c r="F2" s="13" t="s">
        <v>561</v>
      </c>
      <c r="G2" s="13" t="s">
        <v>570</v>
      </c>
      <c r="H2" s="13" t="s">
        <v>571</v>
      </c>
      <c r="I2" s="13" t="s">
        <v>572</v>
      </c>
      <c r="J2" s="13" t="s">
        <v>573</v>
      </c>
      <c r="K2" s="13" t="s">
        <v>574</v>
      </c>
      <c r="L2" s="13" t="s">
        <v>485</v>
      </c>
      <c r="M2" s="13" t="s">
        <v>575</v>
      </c>
      <c r="N2" s="13" t="s">
        <v>576</v>
      </c>
      <c r="O2" s="13" t="s">
        <v>4</v>
      </c>
      <c r="P2" s="12" t="s">
        <v>416</v>
      </c>
      <c r="Q2" s="12" t="s">
        <v>417</v>
      </c>
    </row>
    <row r="3" spans="1:17" ht="20.100000000000001" customHeight="1" x14ac:dyDescent="0.3">
      <c r="A3" s="42">
        <v>45663</v>
      </c>
      <c r="B3" s="43" t="s">
        <v>247</v>
      </c>
      <c r="C3" s="43">
        <v>1250</v>
      </c>
      <c r="D3" s="42" t="s">
        <v>442</v>
      </c>
      <c r="E3" s="43" t="s">
        <v>519</v>
      </c>
      <c r="F3" s="44" t="s">
        <v>519</v>
      </c>
      <c r="G3" s="43">
        <v>1.3</v>
      </c>
      <c r="H3" s="43">
        <v>0.84</v>
      </c>
      <c r="I3" s="43">
        <v>4.22</v>
      </c>
      <c r="J3" s="43">
        <v>3.85</v>
      </c>
      <c r="K3" s="43" t="s">
        <v>102</v>
      </c>
      <c r="L3" s="43">
        <v>18.73</v>
      </c>
      <c r="M3" s="43">
        <v>11.87</v>
      </c>
      <c r="N3" s="43" t="s">
        <v>102</v>
      </c>
      <c r="O3" s="43" t="s">
        <v>5</v>
      </c>
      <c r="P3" s="43"/>
      <c r="Q3" s="43" t="s">
        <v>445</v>
      </c>
    </row>
    <row r="4" spans="1:17" ht="20.100000000000001" customHeight="1" x14ac:dyDescent="0.3">
      <c r="A4" s="42">
        <v>45671</v>
      </c>
      <c r="B4" s="43" t="s">
        <v>248</v>
      </c>
      <c r="C4" s="43">
        <v>4000</v>
      </c>
      <c r="D4" s="42" t="s">
        <v>442</v>
      </c>
      <c r="E4" s="43" t="s">
        <v>519</v>
      </c>
      <c r="F4" s="44" t="s">
        <v>519</v>
      </c>
      <c r="G4" s="43">
        <v>1.36</v>
      </c>
      <c r="H4" s="43">
        <v>0.83</v>
      </c>
      <c r="I4" s="43">
        <v>4.3600000000000003</v>
      </c>
      <c r="J4" s="43">
        <v>3.97</v>
      </c>
      <c r="K4" s="43"/>
      <c r="L4" s="44"/>
      <c r="M4" s="13">
        <v>12.79</v>
      </c>
      <c r="N4" s="43"/>
      <c r="O4" s="43" t="s">
        <v>5</v>
      </c>
      <c r="P4" s="43"/>
      <c r="Q4" s="43" t="s">
        <v>445</v>
      </c>
    </row>
    <row r="5" spans="1:17" ht="19.5" customHeight="1" x14ac:dyDescent="0.3">
      <c r="A5" s="42">
        <v>45678</v>
      </c>
      <c r="B5" s="43" t="s">
        <v>249</v>
      </c>
      <c r="C5" s="43">
        <v>2500</v>
      </c>
      <c r="D5" s="42" t="s">
        <v>442</v>
      </c>
      <c r="E5" s="43" t="s">
        <v>519</v>
      </c>
      <c r="F5" s="44" t="s">
        <v>519</v>
      </c>
      <c r="G5" s="43">
        <v>1.3</v>
      </c>
      <c r="H5" s="43">
        <v>0.49</v>
      </c>
      <c r="I5" s="43">
        <v>3.98</v>
      </c>
      <c r="J5" s="43">
        <v>3.59</v>
      </c>
      <c r="K5" s="43"/>
      <c r="L5" s="43"/>
      <c r="M5" s="43">
        <v>11.95</v>
      </c>
      <c r="N5" s="43"/>
      <c r="O5" s="43" t="s">
        <v>5</v>
      </c>
      <c r="P5" s="44"/>
      <c r="Q5" s="43" t="s">
        <v>445</v>
      </c>
    </row>
    <row r="6" spans="1:17" ht="20.100000000000001" customHeight="1" x14ac:dyDescent="0.3">
      <c r="A6" s="42">
        <v>45685</v>
      </c>
      <c r="B6" s="43" t="s">
        <v>250</v>
      </c>
      <c r="C6" s="43">
        <v>660</v>
      </c>
      <c r="D6" s="42" t="s">
        <v>442</v>
      </c>
      <c r="E6" s="43" t="s">
        <v>519</v>
      </c>
      <c r="F6" s="44" t="s">
        <v>519</v>
      </c>
      <c r="G6" s="43">
        <v>1.3</v>
      </c>
      <c r="H6" s="43">
        <v>0.52</v>
      </c>
      <c r="I6" s="43">
        <v>4.13</v>
      </c>
      <c r="J6" s="43">
        <v>3.66</v>
      </c>
      <c r="K6" s="43"/>
      <c r="L6" s="43"/>
      <c r="M6" s="43">
        <v>12.51</v>
      </c>
      <c r="N6" s="43"/>
      <c r="O6" s="43" t="s">
        <v>5</v>
      </c>
      <c r="P6" s="43"/>
      <c r="Q6" s="43" t="s">
        <v>445</v>
      </c>
    </row>
    <row r="7" spans="1:17" ht="20.100000000000001" customHeight="1" x14ac:dyDescent="0.3">
      <c r="A7" s="42">
        <v>45694</v>
      </c>
      <c r="B7" s="43" t="s">
        <v>251</v>
      </c>
      <c r="C7" s="43">
        <v>1250</v>
      </c>
      <c r="D7" s="42" t="s">
        <v>442</v>
      </c>
      <c r="E7" s="43" t="s">
        <v>519</v>
      </c>
      <c r="F7" s="44" t="s">
        <v>519</v>
      </c>
      <c r="G7" s="43">
        <v>1.3</v>
      </c>
      <c r="H7" s="43">
        <v>0.33</v>
      </c>
      <c r="I7" s="43">
        <v>3.93</v>
      </c>
      <c r="J7" s="43">
        <v>3.41</v>
      </c>
      <c r="K7" s="43"/>
      <c r="L7" s="43"/>
      <c r="M7" s="43">
        <v>11.77</v>
      </c>
      <c r="N7" s="43"/>
      <c r="O7" s="43" t="s">
        <v>5</v>
      </c>
      <c r="P7" s="43"/>
      <c r="Q7" s="43" t="s">
        <v>445</v>
      </c>
    </row>
    <row r="8" spans="1:17" ht="20.100000000000001" customHeight="1" x14ac:dyDescent="0.3">
      <c r="A8" s="42">
        <v>45698</v>
      </c>
      <c r="B8" s="43" t="s">
        <v>252</v>
      </c>
      <c r="C8" s="43">
        <v>2500</v>
      </c>
      <c r="D8" s="42" t="s">
        <v>442</v>
      </c>
      <c r="E8" s="43" t="s">
        <v>519</v>
      </c>
      <c r="F8" s="44" t="s">
        <v>519</v>
      </c>
      <c r="G8" s="43">
        <v>1.3</v>
      </c>
      <c r="H8" s="43">
        <v>0.55000000000000004</v>
      </c>
      <c r="I8" s="43">
        <v>4.05</v>
      </c>
      <c r="J8" s="43">
        <v>3.7</v>
      </c>
      <c r="K8" s="43"/>
      <c r="L8" s="43"/>
      <c r="M8" s="43"/>
      <c r="N8" s="43"/>
      <c r="O8" s="43" t="s">
        <v>5</v>
      </c>
      <c r="P8" s="43"/>
      <c r="Q8" s="43" t="s">
        <v>445</v>
      </c>
    </row>
    <row r="9" spans="1:17" ht="19.5" customHeight="1" x14ac:dyDescent="0.3">
      <c r="A9" s="42">
        <v>45701</v>
      </c>
      <c r="B9" s="43" t="s">
        <v>253</v>
      </c>
      <c r="C9" s="43">
        <v>5000</v>
      </c>
      <c r="D9" s="42" t="s">
        <v>442</v>
      </c>
      <c r="E9" s="43" t="s">
        <v>519</v>
      </c>
      <c r="F9" s="44" t="s">
        <v>519</v>
      </c>
      <c r="G9" s="43">
        <v>1.3</v>
      </c>
      <c r="H9" s="43">
        <v>0.67</v>
      </c>
      <c r="I9" s="43">
        <v>4.33</v>
      </c>
      <c r="J9" s="43"/>
      <c r="K9" s="43" t="s">
        <v>577</v>
      </c>
      <c r="L9" s="43" t="s">
        <v>577</v>
      </c>
      <c r="M9" s="43" t="s">
        <v>577</v>
      </c>
      <c r="N9" s="43"/>
      <c r="O9" s="43" t="s">
        <v>5</v>
      </c>
      <c r="P9" s="44"/>
      <c r="Q9" s="43" t="s">
        <v>578</v>
      </c>
    </row>
    <row r="10" spans="1:17" ht="20.100000000000001" customHeight="1" x14ac:dyDescent="0.3">
      <c r="A10" s="42">
        <v>45705</v>
      </c>
      <c r="B10" s="43" t="s">
        <v>254</v>
      </c>
      <c r="C10" s="43">
        <v>7000</v>
      </c>
      <c r="D10" s="42" t="s">
        <v>442</v>
      </c>
      <c r="E10" s="43" t="s">
        <v>519</v>
      </c>
      <c r="F10" s="44" t="s">
        <v>519</v>
      </c>
      <c r="G10" s="43">
        <v>1.3</v>
      </c>
      <c r="H10" s="43">
        <v>0.38</v>
      </c>
      <c r="I10" s="43">
        <v>3.85</v>
      </c>
      <c r="J10" s="43">
        <v>3.53</v>
      </c>
      <c r="K10" s="43"/>
      <c r="L10" s="43"/>
      <c r="M10" s="43">
        <v>12.13</v>
      </c>
      <c r="N10" s="43"/>
      <c r="O10" s="43" t="s">
        <v>5</v>
      </c>
      <c r="P10" s="43"/>
      <c r="Q10" s="43" t="s">
        <v>445</v>
      </c>
    </row>
    <row r="11" spans="1:17" ht="20.100000000000001" customHeight="1" x14ac:dyDescent="0.3">
      <c r="A11" s="42">
        <v>45705</v>
      </c>
      <c r="B11" s="43" t="s">
        <v>255</v>
      </c>
      <c r="C11" s="43">
        <v>4000</v>
      </c>
      <c r="D11" s="42" t="s">
        <v>442</v>
      </c>
      <c r="E11" s="43" t="s">
        <v>519</v>
      </c>
      <c r="F11" s="44" t="s">
        <v>519</v>
      </c>
      <c r="G11" s="43">
        <v>1.36</v>
      </c>
      <c r="H11" s="43">
        <v>0.63</v>
      </c>
      <c r="I11" s="43">
        <v>3.99</v>
      </c>
      <c r="J11" s="43">
        <v>3.78</v>
      </c>
      <c r="K11" s="43"/>
      <c r="L11" s="43"/>
      <c r="M11" s="43">
        <v>11.91</v>
      </c>
      <c r="N11" s="43"/>
      <c r="O11" s="43" t="s">
        <v>5</v>
      </c>
      <c r="P11" s="43" t="s">
        <v>579</v>
      </c>
      <c r="Q11" s="43" t="s">
        <v>445</v>
      </c>
    </row>
    <row r="12" spans="1:17" ht="20.100000000000001" customHeight="1" x14ac:dyDescent="0.3">
      <c r="A12" s="42">
        <v>45709</v>
      </c>
      <c r="B12" s="43" t="s">
        <v>256</v>
      </c>
      <c r="C12" s="43">
        <v>1140</v>
      </c>
      <c r="D12" s="42" t="s">
        <v>442</v>
      </c>
      <c r="E12" s="43" t="s">
        <v>519</v>
      </c>
      <c r="F12" s="44" t="s">
        <v>519</v>
      </c>
      <c r="G12" s="43">
        <v>1.3149999999999999</v>
      </c>
      <c r="H12" s="43">
        <v>1.57</v>
      </c>
      <c r="I12" s="43">
        <v>4.05</v>
      </c>
      <c r="J12" s="43">
        <v>3.58</v>
      </c>
      <c r="K12" s="43"/>
      <c r="L12" s="43">
        <v>19.7</v>
      </c>
      <c r="M12" s="43">
        <v>12.55</v>
      </c>
      <c r="N12" s="43"/>
      <c r="O12" s="43" t="s">
        <v>5</v>
      </c>
      <c r="P12" s="43"/>
      <c r="Q12" s="43" t="s">
        <v>445</v>
      </c>
    </row>
    <row r="13" spans="1:17" ht="20.100000000000001" customHeight="1" x14ac:dyDescent="0.3">
      <c r="A13" s="42">
        <v>45714</v>
      </c>
      <c r="B13" s="43" t="s">
        <v>257</v>
      </c>
      <c r="C13" s="43">
        <v>2500</v>
      </c>
      <c r="D13" s="42" t="s">
        <v>442</v>
      </c>
      <c r="E13" s="43" t="s">
        <v>519</v>
      </c>
      <c r="F13" s="44" t="s">
        <v>519</v>
      </c>
      <c r="G13" s="43">
        <v>1.325</v>
      </c>
      <c r="H13" s="43">
        <v>1.02</v>
      </c>
      <c r="I13" s="43">
        <v>4.01</v>
      </c>
      <c r="J13" s="43">
        <v>3.57</v>
      </c>
      <c r="K13" s="43"/>
      <c r="L13" s="43"/>
      <c r="M13" s="43">
        <v>11.75</v>
      </c>
      <c r="N13" s="43"/>
      <c r="O13" s="43" t="s">
        <v>5</v>
      </c>
      <c r="P13" s="43"/>
      <c r="Q13" s="43" t="s">
        <v>445</v>
      </c>
    </row>
    <row r="14" spans="1:17" ht="20.100000000000001" customHeight="1" x14ac:dyDescent="0.3">
      <c r="A14" s="42">
        <v>45716</v>
      </c>
      <c r="B14" s="43" t="s">
        <v>258</v>
      </c>
      <c r="C14" s="43">
        <v>4250</v>
      </c>
      <c r="D14" s="47" t="s">
        <v>442</v>
      </c>
      <c r="E14" s="43" t="s">
        <v>519</v>
      </c>
      <c r="F14" s="44" t="s">
        <v>519</v>
      </c>
      <c r="G14" s="43">
        <v>1.3</v>
      </c>
      <c r="H14" s="43" t="s">
        <v>580</v>
      </c>
      <c r="I14" s="43">
        <v>3.93</v>
      </c>
      <c r="J14" s="43">
        <v>3.48</v>
      </c>
      <c r="K14" s="43"/>
      <c r="L14" s="43"/>
      <c r="M14" s="43">
        <v>12.07</v>
      </c>
      <c r="N14" s="43"/>
      <c r="O14" s="43" t="s">
        <v>5</v>
      </c>
      <c r="P14" s="43"/>
      <c r="Q14" s="43" t="s">
        <v>445</v>
      </c>
    </row>
    <row r="15" spans="1:17" ht="20.100000000000001" customHeight="1" x14ac:dyDescent="0.3">
      <c r="A15" s="42">
        <v>45726</v>
      </c>
      <c r="B15" s="43" t="s">
        <v>259</v>
      </c>
      <c r="C15" s="43">
        <v>1250</v>
      </c>
      <c r="D15" s="42" t="s">
        <v>442</v>
      </c>
      <c r="E15" s="43" t="s">
        <v>519</v>
      </c>
      <c r="F15" s="44" t="s">
        <v>519</v>
      </c>
      <c r="G15" s="43">
        <v>1.3</v>
      </c>
      <c r="H15" s="43">
        <v>0.7</v>
      </c>
      <c r="I15" s="43">
        <v>4.12</v>
      </c>
      <c r="J15" s="43">
        <v>3.61</v>
      </c>
      <c r="K15" s="43"/>
      <c r="L15" s="43"/>
      <c r="M15" s="43">
        <v>12.52</v>
      </c>
      <c r="N15" s="43"/>
      <c r="O15" s="43" t="s">
        <v>5</v>
      </c>
      <c r="P15" s="43"/>
      <c r="Q15" s="43" t="s">
        <v>445</v>
      </c>
    </row>
    <row r="16" spans="1:17" ht="20.100000000000001" customHeight="1" x14ac:dyDescent="0.3">
      <c r="A16" s="42">
        <v>45733</v>
      </c>
      <c r="B16" s="43" t="s">
        <v>260</v>
      </c>
      <c r="C16" s="43">
        <v>120</v>
      </c>
      <c r="D16" s="42" t="s">
        <v>442</v>
      </c>
      <c r="E16" s="43" t="s">
        <v>519</v>
      </c>
      <c r="F16" s="44" t="s">
        <v>519</v>
      </c>
      <c r="G16" s="43">
        <v>1.3</v>
      </c>
      <c r="H16" s="43">
        <v>0.47</v>
      </c>
      <c r="I16" s="43">
        <v>4.05</v>
      </c>
      <c r="J16" s="43">
        <v>3.62</v>
      </c>
      <c r="K16" s="43"/>
      <c r="L16" s="43">
        <v>22.14</v>
      </c>
      <c r="M16" s="43">
        <v>12.13</v>
      </c>
      <c r="N16" s="43"/>
      <c r="O16" s="43" t="s">
        <v>5</v>
      </c>
      <c r="P16" s="43"/>
      <c r="Q16" s="43" t="s">
        <v>445</v>
      </c>
    </row>
    <row r="17" spans="1:17" ht="20.100000000000001" customHeight="1" x14ac:dyDescent="0.3">
      <c r="A17" s="42">
        <v>45735</v>
      </c>
      <c r="B17" s="43" t="s">
        <v>261</v>
      </c>
      <c r="C17" s="43">
        <v>840</v>
      </c>
      <c r="D17" s="42" t="s">
        <v>442</v>
      </c>
      <c r="E17" s="43" t="s">
        <v>519</v>
      </c>
      <c r="F17" s="44" t="s">
        <v>519</v>
      </c>
      <c r="G17" s="43">
        <v>1.3</v>
      </c>
      <c r="H17" s="43">
        <v>1.01</v>
      </c>
      <c r="I17" s="43">
        <v>3.94</v>
      </c>
      <c r="J17" s="43">
        <v>3.66</v>
      </c>
      <c r="K17" s="43"/>
      <c r="L17" s="43"/>
      <c r="M17" s="43">
        <v>11.98</v>
      </c>
      <c r="N17" s="43"/>
      <c r="O17" s="43" t="s">
        <v>5</v>
      </c>
      <c r="P17" s="43"/>
      <c r="Q17" s="43" t="s">
        <v>445</v>
      </c>
    </row>
    <row r="18" spans="1:17" ht="20.100000000000001" customHeight="1" x14ac:dyDescent="0.3">
      <c r="A18" s="42">
        <v>45737</v>
      </c>
      <c r="B18" s="43" t="s">
        <v>262</v>
      </c>
      <c r="C18" s="43">
        <v>4000</v>
      </c>
      <c r="D18" s="42" t="s">
        <v>442</v>
      </c>
      <c r="E18" s="43" t="s">
        <v>519</v>
      </c>
      <c r="F18" s="44" t="s">
        <v>519</v>
      </c>
      <c r="G18" s="43">
        <v>1.35</v>
      </c>
      <c r="H18" s="43">
        <v>1.31</v>
      </c>
      <c r="I18" s="43">
        <v>4.2</v>
      </c>
      <c r="J18" s="43">
        <v>3.86</v>
      </c>
      <c r="K18" s="43"/>
      <c r="L18" s="43"/>
      <c r="M18" s="43">
        <v>12.47</v>
      </c>
      <c r="N18" s="43"/>
      <c r="O18" s="43" t="s">
        <v>5</v>
      </c>
      <c r="P18" s="43"/>
      <c r="Q18" s="43" t="s">
        <v>445</v>
      </c>
    </row>
    <row r="19" spans="1:17" ht="20.100000000000001" customHeight="1" x14ac:dyDescent="0.3">
      <c r="A19" s="42">
        <v>45755</v>
      </c>
      <c r="B19" s="43" t="s">
        <v>263</v>
      </c>
      <c r="C19" s="43">
        <v>6180</v>
      </c>
      <c r="D19" s="42" t="s">
        <v>442</v>
      </c>
      <c r="E19" s="43" t="s">
        <v>519</v>
      </c>
      <c r="F19" s="44" t="s">
        <v>519</v>
      </c>
      <c r="G19" s="43" t="s">
        <v>102</v>
      </c>
      <c r="H19" s="43">
        <v>1.07</v>
      </c>
      <c r="I19" s="43">
        <v>4.18</v>
      </c>
      <c r="J19" s="43">
        <v>3.78</v>
      </c>
      <c r="K19" s="43"/>
      <c r="L19" s="43"/>
      <c r="M19" s="43">
        <v>12.24</v>
      </c>
      <c r="N19" s="43"/>
      <c r="O19" s="43" t="s">
        <v>5</v>
      </c>
      <c r="P19" s="43"/>
      <c r="Q19" s="43" t="s">
        <v>445</v>
      </c>
    </row>
    <row r="20" spans="1:17" ht="20.100000000000001" customHeight="1" x14ac:dyDescent="0.3">
      <c r="A20" s="42">
        <v>45757</v>
      </c>
      <c r="B20" s="43" t="s">
        <v>264</v>
      </c>
      <c r="C20" s="43">
        <v>3750</v>
      </c>
      <c r="D20" s="42" t="s">
        <v>442</v>
      </c>
      <c r="E20" s="43" t="s">
        <v>519</v>
      </c>
      <c r="F20" s="44" t="s">
        <v>519</v>
      </c>
      <c r="G20" s="43" t="s">
        <v>102</v>
      </c>
      <c r="H20" s="43">
        <v>0.91</v>
      </c>
      <c r="I20" s="43">
        <v>4.13</v>
      </c>
      <c r="J20" s="43">
        <v>3.65</v>
      </c>
      <c r="K20" s="43"/>
      <c r="L20" s="43">
        <v>19.23</v>
      </c>
      <c r="M20" s="43">
        <v>12.57</v>
      </c>
      <c r="N20" s="43"/>
      <c r="O20" s="43" t="s">
        <v>5</v>
      </c>
      <c r="P20" s="43"/>
      <c r="Q20" s="43" t="s">
        <v>445</v>
      </c>
    </row>
    <row r="21" spans="1:17" ht="20.100000000000001" customHeight="1" x14ac:dyDescent="0.3">
      <c r="A21" s="42">
        <v>45762</v>
      </c>
      <c r="B21" s="43" t="s">
        <v>265</v>
      </c>
      <c r="C21" s="43">
        <v>4000</v>
      </c>
      <c r="D21" s="42" t="s">
        <v>442</v>
      </c>
      <c r="E21" s="43" t="s">
        <v>519</v>
      </c>
      <c r="F21" s="44" t="s">
        <v>519</v>
      </c>
      <c r="G21" s="43" t="s">
        <v>102</v>
      </c>
      <c r="H21" s="43">
        <v>0.63</v>
      </c>
      <c r="I21" s="43">
        <v>4.2699999999999996</v>
      </c>
      <c r="J21" s="43">
        <v>3.85</v>
      </c>
      <c r="K21" s="43"/>
      <c r="L21" s="43"/>
      <c r="M21" s="43">
        <v>12.44</v>
      </c>
      <c r="N21" s="43"/>
      <c r="O21" s="43" t="s">
        <v>5</v>
      </c>
      <c r="P21" s="43" t="s">
        <v>579</v>
      </c>
      <c r="Q21" s="43" t="s">
        <v>445</v>
      </c>
    </row>
    <row r="22" spans="1:17" ht="20.100000000000001" customHeight="1" x14ac:dyDescent="0.3">
      <c r="A22" s="42">
        <v>45769</v>
      </c>
      <c r="B22" s="43" t="s">
        <v>266</v>
      </c>
      <c r="C22" s="43">
        <v>1080</v>
      </c>
      <c r="D22" s="42" t="s">
        <v>442</v>
      </c>
      <c r="E22" s="43" t="s">
        <v>519</v>
      </c>
      <c r="F22" s="44" t="s">
        <v>519</v>
      </c>
      <c r="G22" s="43">
        <v>1.3</v>
      </c>
      <c r="H22" s="43">
        <v>0.93</v>
      </c>
      <c r="I22" s="43">
        <v>4.24</v>
      </c>
      <c r="J22" s="43">
        <v>3.85</v>
      </c>
      <c r="K22" s="43"/>
      <c r="L22" s="43"/>
      <c r="M22" s="43">
        <v>11.97</v>
      </c>
      <c r="N22" s="43"/>
      <c r="O22" s="43" t="s">
        <v>5</v>
      </c>
      <c r="P22" s="43"/>
      <c r="Q22" s="43" t="s">
        <v>445</v>
      </c>
    </row>
    <row r="23" spans="1:17" ht="20.100000000000001" customHeight="1" x14ac:dyDescent="0.3">
      <c r="A23" s="42">
        <v>45775</v>
      </c>
      <c r="B23" s="43" t="s">
        <v>267</v>
      </c>
      <c r="C23" s="43">
        <v>400</v>
      </c>
      <c r="D23" s="42" t="s">
        <v>442</v>
      </c>
      <c r="E23" s="43" t="s">
        <v>519</v>
      </c>
      <c r="F23" s="44" t="s">
        <v>519</v>
      </c>
      <c r="G23" s="43">
        <v>1.3</v>
      </c>
      <c r="H23" s="43">
        <v>0.56000000000000005</v>
      </c>
      <c r="I23" s="43">
        <v>4.17</v>
      </c>
      <c r="J23" s="43">
        <v>3.78</v>
      </c>
      <c r="K23" s="43"/>
      <c r="L23" s="43"/>
      <c r="M23" s="43">
        <v>12.04</v>
      </c>
      <c r="N23" s="43"/>
      <c r="O23" s="43" t="s">
        <v>5</v>
      </c>
      <c r="P23" s="43"/>
      <c r="Q23" s="43" t="s">
        <v>445</v>
      </c>
    </row>
    <row r="24" spans="1:17" ht="20.100000000000001" customHeight="1" x14ac:dyDescent="0.3">
      <c r="A24" s="42">
        <v>45775</v>
      </c>
      <c r="B24" s="43" t="s">
        <v>268</v>
      </c>
      <c r="C24" s="43">
        <v>12000</v>
      </c>
      <c r="D24" s="42" t="s">
        <v>442</v>
      </c>
      <c r="E24" s="43" t="s">
        <v>519</v>
      </c>
      <c r="F24" s="44" t="s">
        <v>519</v>
      </c>
      <c r="G24" s="43">
        <v>1.3</v>
      </c>
      <c r="H24" s="43">
        <v>1.36</v>
      </c>
      <c r="I24" s="43">
        <v>4.45</v>
      </c>
      <c r="J24" s="43">
        <v>3.82</v>
      </c>
      <c r="K24" s="43"/>
      <c r="L24" s="43" t="s">
        <v>102</v>
      </c>
      <c r="M24" s="43" t="s">
        <v>102</v>
      </c>
      <c r="N24" s="43"/>
      <c r="O24" s="43" t="s">
        <v>5</v>
      </c>
      <c r="P24" s="43"/>
      <c r="Q24" s="43" t="s">
        <v>445</v>
      </c>
    </row>
    <row r="25" spans="1:17" ht="20.100000000000001" customHeight="1" x14ac:dyDescent="0.3">
      <c r="A25" s="42">
        <v>45783</v>
      </c>
      <c r="B25" s="43" t="s">
        <v>269</v>
      </c>
      <c r="C25" s="43">
        <v>1250</v>
      </c>
      <c r="D25" s="42" t="s">
        <v>442</v>
      </c>
      <c r="E25" s="43" t="s">
        <v>519</v>
      </c>
      <c r="F25" s="44" t="s">
        <v>519</v>
      </c>
      <c r="G25" s="43">
        <v>1.3</v>
      </c>
      <c r="H25" s="43">
        <v>2.5</v>
      </c>
      <c r="I25" s="43">
        <v>4.18</v>
      </c>
      <c r="J25" s="43">
        <v>3.51</v>
      </c>
      <c r="K25" s="43" t="s">
        <v>102</v>
      </c>
      <c r="L25" s="43" t="s">
        <v>102</v>
      </c>
      <c r="M25" s="43" t="s">
        <v>102</v>
      </c>
      <c r="N25" s="43"/>
      <c r="O25" s="43" t="s">
        <v>5</v>
      </c>
      <c r="P25" s="43"/>
      <c r="Q25" s="43" t="s">
        <v>445</v>
      </c>
    </row>
    <row r="26" spans="1:17" ht="20.100000000000001" customHeight="1" x14ac:dyDescent="0.3">
      <c r="A26" s="42">
        <v>45785</v>
      </c>
      <c r="B26" s="43" t="s">
        <v>270</v>
      </c>
      <c r="C26" s="43">
        <v>3750</v>
      </c>
      <c r="D26" s="42" t="s">
        <v>442</v>
      </c>
      <c r="E26" s="43" t="s">
        <v>519</v>
      </c>
      <c r="F26" s="44" t="s">
        <v>519</v>
      </c>
      <c r="G26" s="43">
        <v>1.3</v>
      </c>
      <c r="H26" s="43">
        <v>2.1800000000000002</v>
      </c>
      <c r="I26" s="43">
        <v>4.09</v>
      </c>
      <c r="J26" s="43">
        <v>3.41</v>
      </c>
      <c r="K26" s="43"/>
      <c r="L26" s="43">
        <v>20.04</v>
      </c>
      <c r="M26" s="43">
        <v>12.13</v>
      </c>
      <c r="N26" s="43"/>
      <c r="O26" s="43" t="s">
        <v>5</v>
      </c>
      <c r="P26" s="43"/>
      <c r="Q26" s="43" t="s">
        <v>445</v>
      </c>
    </row>
    <row r="27" spans="1:17" ht="20.100000000000001" customHeight="1" x14ac:dyDescent="0.3">
      <c r="A27" s="42">
        <v>45791</v>
      </c>
      <c r="B27" s="43" t="s">
        <v>271</v>
      </c>
      <c r="C27" s="43">
        <v>840</v>
      </c>
      <c r="D27" s="42" t="s">
        <v>442</v>
      </c>
      <c r="E27" s="43" t="s">
        <v>519</v>
      </c>
      <c r="F27" s="44" t="s">
        <v>519</v>
      </c>
      <c r="G27" s="43">
        <v>1.3</v>
      </c>
      <c r="H27" s="43">
        <v>0.87</v>
      </c>
      <c r="I27" s="43">
        <v>4.51</v>
      </c>
      <c r="J27" s="43">
        <v>3.99</v>
      </c>
      <c r="K27" s="43"/>
      <c r="L27" s="43"/>
      <c r="M27" s="43"/>
      <c r="N27" s="43"/>
      <c r="O27" s="43" t="s">
        <v>5</v>
      </c>
      <c r="P27" s="43"/>
      <c r="Q27" s="43" t="s">
        <v>445</v>
      </c>
    </row>
    <row r="28" spans="1:17" ht="20.100000000000001" customHeight="1" x14ac:dyDescent="0.3">
      <c r="A28" s="42">
        <v>45797</v>
      </c>
      <c r="B28" s="43" t="s">
        <v>272</v>
      </c>
      <c r="C28" s="43">
        <v>4000</v>
      </c>
      <c r="D28" s="42" t="s">
        <v>442</v>
      </c>
      <c r="E28" s="43" t="s">
        <v>519</v>
      </c>
      <c r="F28" s="44" t="s">
        <v>519</v>
      </c>
      <c r="G28" s="43">
        <v>1.3</v>
      </c>
      <c r="H28" s="43">
        <v>2.5</v>
      </c>
      <c r="I28" s="43">
        <v>4.0199999999999996</v>
      </c>
      <c r="J28" s="43">
        <v>3.54</v>
      </c>
      <c r="K28" s="43" t="s">
        <v>102</v>
      </c>
      <c r="L28" s="43" t="s">
        <v>102</v>
      </c>
      <c r="M28" s="43" t="s">
        <v>102</v>
      </c>
      <c r="N28" s="43"/>
      <c r="O28" s="43" t="s">
        <v>5</v>
      </c>
      <c r="P28" s="43" t="s">
        <v>579</v>
      </c>
      <c r="Q28" s="43" t="s">
        <v>445</v>
      </c>
    </row>
    <row r="29" spans="1:17" ht="20.100000000000001" customHeight="1" x14ac:dyDescent="0.3">
      <c r="A29" s="42">
        <v>45803</v>
      </c>
      <c r="B29" s="43" t="s">
        <v>273</v>
      </c>
      <c r="C29" s="43">
        <v>840</v>
      </c>
      <c r="D29" s="42" t="s">
        <v>442</v>
      </c>
      <c r="E29" s="43" t="s">
        <v>519</v>
      </c>
      <c r="F29" s="44" t="s">
        <v>519</v>
      </c>
      <c r="G29" s="43">
        <v>1.3</v>
      </c>
      <c r="H29" s="43">
        <v>1.17</v>
      </c>
      <c r="I29" s="43">
        <v>4.0999999999999996</v>
      </c>
      <c r="J29" s="43">
        <v>3.5</v>
      </c>
      <c r="K29" s="43"/>
      <c r="L29" s="43" t="s">
        <v>102</v>
      </c>
      <c r="M29" s="43" t="s">
        <v>102</v>
      </c>
      <c r="N29" s="43"/>
      <c r="O29" s="43" t="s">
        <v>5</v>
      </c>
      <c r="P29" s="43"/>
      <c r="Q29" s="43" t="s">
        <v>445</v>
      </c>
    </row>
    <row r="30" spans="1:17" ht="20.100000000000001" customHeight="1" x14ac:dyDescent="0.3">
      <c r="A30" s="42">
        <v>45810</v>
      </c>
      <c r="B30" s="43" t="s">
        <v>274</v>
      </c>
      <c r="C30" s="43">
        <v>6250</v>
      </c>
      <c r="D30" s="42" t="s">
        <v>442</v>
      </c>
      <c r="E30" s="43" t="s">
        <v>519</v>
      </c>
      <c r="F30" s="44" t="s">
        <v>519</v>
      </c>
      <c r="G30" s="43">
        <v>1.325</v>
      </c>
      <c r="H30" s="43">
        <v>1.17</v>
      </c>
      <c r="I30" s="43">
        <v>4.1900000000000004</v>
      </c>
      <c r="J30" s="43">
        <v>3.78</v>
      </c>
      <c r="K30" s="43"/>
      <c r="L30" s="43"/>
      <c r="M30" s="43"/>
      <c r="N30" s="43"/>
      <c r="O30" s="43" t="s">
        <v>5</v>
      </c>
      <c r="P30" s="43"/>
      <c r="Q30" s="43" t="s">
        <v>445</v>
      </c>
    </row>
    <row r="31" spans="1:17" ht="20.100000000000001" customHeight="1" x14ac:dyDescent="0.3">
      <c r="A31" s="42">
        <v>45818</v>
      </c>
      <c r="B31" s="43" t="s">
        <v>275</v>
      </c>
      <c r="C31" s="43">
        <v>6000</v>
      </c>
      <c r="D31" s="42" t="s">
        <v>442</v>
      </c>
      <c r="E31" s="43" t="s">
        <v>519</v>
      </c>
      <c r="F31" s="44" t="s">
        <v>519</v>
      </c>
      <c r="G31" s="43">
        <v>1.3</v>
      </c>
      <c r="H31" s="43">
        <v>0.54</v>
      </c>
      <c r="I31" s="43">
        <v>4.13</v>
      </c>
      <c r="J31" s="43">
        <v>3.7</v>
      </c>
      <c r="K31" s="43">
        <v>801</v>
      </c>
      <c r="L31" s="43"/>
      <c r="M31" s="43"/>
      <c r="N31" s="43"/>
      <c r="O31" s="43" t="s">
        <v>5</v>
      </c>
      <c r="P31" s="43"/>
      <c r="Q31" s="43"/>
    </row>
    <row r="32" spans="1:17" ht="20.100000000000001" customHeight="1" x14ac:dyDescent="0.3">
      <c r="A32" s="42">
        <v>45819</v>
      </c>
      <c r="B32" s="43" t="s">
        <v>276</v>
      </c>
      <c r="C32" s="43">
        <v>6120</v>
      </c>
      <c r="D32" s="42" t="s">
        <v>442</v>
      </c>
      <c r="E32" s="43" t="s">
        <v>519</v>
      </c>
      <c r="F32" s="44" t="s">
        <v>519</v>
      </c>
      <c r="G32" s="43">
        <v>1.29</v>
      </c>
      <c r="H32" s="43">
        <v>0.73</v>
      </c>
      <c r="I32" s="43">
        <v>4.51</v>
      </c>
      <c r="J32" s="43">
        <v>3.89</v>
      </c>
      <c r="K32" s="43" t="s">
        <v>102</v>
      </c>
      <c r="L32" s="43">
        <v>22.4</v>
      </c>
      <c r="M32" s="43">
        <v>12.7</v>
      </c>
      <c r="N32" s="43" t="s">
        <v>102</v>
      </c>
      <c r="O32" s="43" t="s">
        <v>5</v>
      </c>
      <c r="P32" s="43"/>
      <c r="Q32" s="43" t="s">
        <v>459</v>
      </c>
    </row>
    <row r="33" spans="1:17" ht="20.100000000000001" customHeight="1" x14ac:dyDescent="0.3">
      <c r="A33" s="42">
        <v>45825</v>
      </c>
      <c r="B33" s="43" t="s">
        <v>277</v>
      </c>
      <c r="C33" s="43">
        <v>1200</v>
      </c>
      <c r="D33" s="42" t="s">
        <v>442</v>
      </c>
      <c r="E33" s="43" t="s">
        <v>519</v>
      </c>
      <c r="F33" s="44" t="s">
        <v>519</v>
      </c>
      <c r="G33" s="43">
        <v>1.325</v>
      </c>
      <c r="H33" s="43">
        <v>0.9</v>
      </c>
      <c r="I33" s="43">
        <v>4.22</v>
      </c>
      <c r="J33" s="43">
        <v>3.94</v>
      </c>
      <c r="K33" s="43" t="s">
        <v>102</v>
      </c>
      <c r="L33" s="43">
        <v>20.059999999999999</v>
      </c>
      <c r="M33" s="43">
        <v>12.14</v>
      </c>
      <c r="N33" s="43" t="s">
        <v>102</v>
      </c>
      <c r="O33" s="43" t="s">
        <v>5</v>
      </c>
      <c r="P33" s="43"/>
      <c r="Q33" s="43" t="s">
        <v>459</v>
      </c>
    </row>
    <row r="34" spans="1:17" ht="20.100000000000001" customHeight="1" x14ac:dyDescent="0.3">
      <c r="A34" s="42">
        <v>45831</v>
      </c>
      <c r="B34" s="43" t="s">
        <v>278</v>
      </c>
      <c r="C34" s="43">
        <v>4000</v>
      </c>
      <c r="D34" s="42" t="s">
        <v>442</v>
      </c>
      <c r="E34" s="43" t="s">
        <v>519</v>
      </c>
      <c r="F34" s="44" t="s">
        <v>519</v>
      </c>
      <c r="G34" s="43">
        <v>1.325</v>
      </c>
      <c r="H34" s="43">
        <v>0.51</v>
      </c>
      <c r="I34" s="43">
        <v>3.8</v>
      </c>
      <c r="J34" s="43">
        <v>3.35</v>
      </c>
      <c r="K34" s="43"/>
      <c r="L34" s="43">
        <v>20.04</v>
      </c>
      <c r="M34" s="43">
        <v>12.16</v>
      </c>
      <c r="N34" s="43" t="s">
        <v>102</v>
      </c>
      <c r="O34" s="43" t="s">
        <v>5</v>
      </c>
      <c r="P34" s="43" t="s">
        <v>579</v>
      </c>
      <c r="Q34" s="43" t="s">
        <v>459</v>
      </c>
    </row>
    <row r="35" spans="1:17" ht="20.100000000000001" customHeight="1" x14ac:dyDescent="0.3">
      <c r="A35" s="42">
        <v>45833</v>
      </c>
      <c r="B35" s="43" t="s">
        <v>279</v>
      </c>
      <c r="C35" s="43">
        <v>1020</v>
      </c>
      <c r="D35" s="42" t="s">
        <v>442</v>
      </c>
      <c r="E35" s="43" t="s">
        <v>519</v>
      </c>
      <c r="F35" s="44" t="s">
        <v>519</v>
      </c>
      <c r="G35" s="43">
        <v>1.3</v>
      </c>
      <c r="H35" s="43">
        <v>0.79</v>
      </c>
      <c r="I35" s="43">
        <v>4.13</v>
      </c>
      <c r="J35" s="43">
        <v>3.64</v>
      </c>
      <c r="K35" s="43"/>
      <c r="L35" s="43">
        <v>20</v>
      </c>
      <c r="M35" s="43">
        <v>12.13</v>
      </c>
      <c r="N35" s="43" t="s">
        <v>102</v>
      </c>
      <c r="O35" s="43" t="s">
        <v>5</v>
      </c>
      <c r="P35" s="43"/>
      <c r="Q35" s="43" t="s">
        <v>459</v>
      </c>
    </row>
    <row r="36" spans="1:17" ht="20.100000000000001" customHeight="1" x14ac:dyDescent="0.3">
      <c r="A36" s="42">
        <v>45842</v>
      </c>
      <c r="B36" s="43" t="s">
        <v>280</v>
      </c>
      <c r="C36" s="43">
        <v>3750</v>
      </c>
      <c r="D36" s="42" t="s">
        <v>442</v>
      </c>
      <c r="E36" s="43" t="s">
        <v>519</v>
      </c>
      <c r="F36" s="44" t="s">
        <v>519</v>
      </c>
      <c r="G36" s="43">
        <v>1.3</v>
      </c>
      <c r="H36" s="43">
        <v>0.84</v>
      </c>
      <c r="I36" s="43">
        <v>4.3499999999999996</v>
      </c>
      <c r="J36" s="43">
        <v>3.88</v>
      </c>
      <c r="K36" s="43" t="s">
        <v>102</v>
      </c>
      <c r="L36" s="43">
        <v>20.07</v>
      </c>
      <c r="M36" s="43">
        <v>12.16</v>
      </c>
      <c r="N36" s="43">
        <v>24.39</v>
      </c>
      <c r="O36" s="43" t="s">
        <v>5</v>
      </c>
      <c r="P36" s="43"/>
      <c r="Q36" s="43" t="s">
        <v>459</v>
      </c>
    </row>
    <row r="37" spans="1:17" ht="20.100000000000001" customHeight="1" x14ac:dyDescent="0.3">
      <c r="A37" s="42">
        <v>45849</v>
      </c>
      <c r="B37" s="43" t="s">
        <v>281</v>
      </c>
      <c r="C37" s="43">
        <v>12000</v>
      </c>
      <c r="D37" s="42" t="s">
        <v>442</v>
      </c>
      <c r="E37" s="43" t="s">
        <v>519</v>
      </c>
      <c r="F37" s="44" t="s">
        <v>519</v>
      </c>
      <c r="G37" s="43">
        <v>1.3</v>
      </c>
      <c r="H37" s="43">
        <v>0.73</v>
      </c>
      <c r="I37" s="43">
        <v>3.88</v>
      </c>
      <c r="J37" s="43">
        <v>3.65</v>
      </c>
      <c r="K37" s="43" t="s">
        <v>102</v>
      </c>
      <c r="L37" s="43">
        <v>20.04</v>
      </c>
      <c r="M37" s="43">
        <v>12.13</v>
      </c>
      <c r="N37" s="43">
        <v>24.41</v>
      </c>
      <c r="O37" s="43" t="s">
        <v>5</v>
      </c>
      <c r="P37" s="43" t="s">
        <v>581</v>
      </c>
      <c r="Q37" s="43" t="s">
        <v>459</v>
      </c>
    </row>
    <row r="38" spans="1:17" ht="20.100000000000001" customHeight="1" x14ac:dyDescent="0.3">
      <c r="A38" s="42">
        <v>45853</v>
      </c>
      <c r="B38" s="43" t="s">
        <v>282</v>
      </c>
      <c r="C38" s="43">
        <v>1250</v>
      </c>
      <c r="D38" s="42" t="s">
        <v>442</v>
      </c>
      <c r="E38" s="43" t="s">
        <v>519</v>
      </c>
      <c r="F38" s="44" t="s">
        <v>519</v>
      </c>
      <c r="G38" s="43">
        <v>1.325</v>
      </c>
      <c r="H38" s="43">
        <v>0.84</v>
      </c>
      <c r="I38" s="43">
        <v>3.98</v>
      </c>
      <c r="J38" s="43">
        <v>3.67</v>
      </c>
      <c r="K38" s="43" t="s">
        <v>102</v>
      </c>
      <c r="L38" s="43">
        <v>20.059999999999999</v>
      </c>
      <c r="M38" s="43">
        <v>12.14</v>
      </c>
      <c r="N38" s="43">
        <v>24.4</v>
      </c>
      <c r="O38" s="43" t="s">
        <v>5</v>
      </c>
      <c r="P38" s="43" t="s">
        <v>581</v>
      </c>
      <c r="Q38" s="43" t="s">
        <v>459</v>
      </c>
    </row>
    <row r="39" spans="1:17" ht="20.100000000000001" customHeight="1" x14ac:dyDescent="0.3">
      <c r="A39" s="42">
        <v>45856</v>
      </c>
      <c r="B39" s="43" t="s">
        <v>283</v>
      </c>
      <c r="C39" s="43">
        <v>4000</v>
      </c>
      <c r="D39" s="42" t="s">
        <v>442</v>
      </c>
      <c r="E39" s="43" t="s">
        <v>503</v>
      </c>
      <c r="F39" s="44" t="s">
        <v>503</v>
      </c>
      <c r="G39" s="43">
        <v>1.325</v>
      </c>
      <c r="H39" s="43">
        <v>0.84</v>
      </c>
      <c r="I39" s="43">
        <v>4.0999999999999996</v>
      </c>
      <c r="J39" s="43">
        <v>3.65</v>
      </c>
      <c r="K39" s="43" t="s">
        <v>102</v>
      </c>
      <c r="L39" s="43">
        <v>21.6</v>
      </c>
      <c r="M39" s="43">
        <v>12.14</v>
      </c>
      <c r="N39" s="43" t="s">
        <v>102</v>
      </c>
      <c r="O39" s="43" t="s">
        <v>5</v>
      </c>
      <c r="P39" s="43" t="s">
        <v>579</v>
      </c>
      <c r="Q39" s="43" t="s">
        <v>459</v>
      </c>
    </row>
    <row r="40" spans="1:17" ht="20.100000000000001" customHeight="1" x14ac:dyDescent="0.3">
      <c r="A40" s="42">
        <v>45860</v>
      </c>
      <c r="B40" s="43" t="s">
        <v>284</v>
      </c>
      <c r="C40" s="43">
        <v>1080</v>
      </c>
      <c r="D40" s="42" t="s">
        <v>442</v>
      </c>
      <c r="E40" s="43" t="s">
        <v>519</v>
      </c>
      <c r="F40" s="44" t="s">
        <v>519</v>
      </c>
      <c r="G40" s="43">
        <v>1.3</v>
      </c>
      <c r="H40" s="43">
        <v>0.67</v>
      </c>
      <c r="I40" s="43">
        <v>4</v>
      </c>
      <c r="J40" s="43">
        <v>3.65</v>
      </c>
      <c r="K40" s="43" t="s">
        <v>102</v>
      </c>
      <c r="L40" s="43">
        <v>21.1</v>
      </c>
      <c r="M40" s="43">
        <v>12.16</v>
      </c>
      <c r="N40" s="48">
        <v>25.42</v>
      </c>
      <c r="O40" s="43" t="s">
        <v>5</v>
      </c>
      <c r="P40" s="43" t="s">
        <v>102</v>
      </c>
      <c r="Q40" s="43" t="s">
        <v>459</v>
      </c>
    </row>
    <row r="41" spans="1:17" ht="20.100000000000001" customHeight="1" x14ac:dyDescent="0.3">
      <c r="A41" s="42">
        <v>45873</v>
      </c>
      <c r="B41" s="43" t="s">
        <v>285</v>
      </c>
      <c r="C41" s="43">
        <v>840</v>
      </c>
      <c r="D41" s="42" t="s">
        <v>442</v>
      </c>
      <c r="E41" s="43" t="s">
        <v>519</v>
      </c>
      <c r="F41" s="44" t="s">
        <v>519</v>
      </c>
      <c r="G41" s="43">
        <v>1.3</v>
      </c>
      <c r="H41" s="43">
        <v>0.74</v>
      </c>
      <c r="I41" s="43">
        <v>3.9</v>
      </c>
      <c r="J41" s="43">
        <v>3.71</v>
      </c>
      <c r="K41" s="43" t="s">
        <v>102</v>
      </c>
      <c r="L41" s="43">
        <v>21.6</v>
      </c>
      <c r="M41" s="43">
        <v>12.75</v>
      </c>
      <c r="N41" s="43">
        <v>25.3</v>
      </c>
      <c r="O41" s="43" t="s">
        <v>5</v>
      </c>
      <c r="P41" s="43" t="s">
        <v>102</v>
      </c>
      <c r="Q41" s="43" t="s">
        <v>459</v>
      </c>
    </row>
    <row r="42" spans="1:17" ht="20.100000000000001" customHeight="1" x14ac:dyDescent="0.3">
      <c r="A42" s="42">
        <v>45875</v>
      </c>
      <c r="B42" s="43" t="s">
        <v>286</v>
      </c>
      <c r="C42" s="43">
        <v>3750</v>
      </c>
      <c r="D42" s="42" t="s">
        <v>442</v>
      </c>
      <c r="E42" s="43" t="s">
        <v>519</v>
      </c>
      <c r="F42" s="44" t="s">
        <v>519</v>
      </c>
      <c r="G42" s="43">
        <v>1.3</v>
      </c>
      <c r="H42" s="43">
        <v>0.56000000000000005</v>
      </c>
      <c r="I42" s="43">
        <v>4.09</v>
      </c>
      <c r="J42" s="43">
        <v>3.68</v>
      </c>
      <c r="K42" s="43" t="s">
        <v>102</v>
      </c>
      <c r="L42" s="43">
        <v>20.059999999999999</v>
      </c>
      <c r="M42" s="43">
        <v>12.16</v>
      </c>
      <c r="N42" s="43">
        <v>25.4</v>
      </c>
      <c r="O42" s="43" t="s">
        <v>5</v>
      </c>
      <c r="P42" s="43" t="s">
        <v>102</v>
      </c>
      <c r="Q42" s="43" t="s">
        <v>459</v>
      </c>
    </row>
    <row r="43" spans="1:17" ht="20.100000000000001" customHeight="1" x14ac:dyDescent="0.3">
      <c r="A43" s="42">
        <v>45880</v>
      </c>
      <c r="B43" s="43" t="s">
        <v>287</v>
      </c>
      <c r="C43" s="43">
        <v>960</v>
      </c>
      <c r="D43" s="42" t="s">
        <v>442</v>
      </c>
      <c r="E43" s="43" t="s">
        <v>519</v>
      </c>
      <c r="F43" s="44" t="s">
        <v>519</v>
      </c>
      <c r="G43" s="43">
        <v>1.3</v>
      </c>
      <c r="H43" s="43">
        <v>0.82</v>
      </c>
      <c r="I43" s="43">
        <v>4.26</v>
      </c>
      <c r="J43" s="43">
        <v>3.63</v>
      </c>
      <c r="K43" s="43" t="s">
        <v>102</v>
      </c>
      <c r="L43" s="43">
        <v>21.6</v>
      </c>
      <c r="M43" s="48">
        <v>12.75</v>
      </c>
      <c r="N43" s="43">
        <v>25.3</v>
      </c>
      <c r="O43" s="43" t="s">
        <v>5</v>
      </c>
      <c r="P43" s="43" t="s">
        <v>102</v>
      </c>
      <c r="Q43" s="43" t="s">
        <v>459</v>
      </c>
    </row>
    <row r="44" spans="1:17" ht="20.100000000000001" customHeight="1" x14ac:dyDescent="0.3">
      <c r="A44" s="42">
        <v>45882</v>
      </c>
      <c r="B44" s="43" t="s">
        <v>288</v>
      </c>
      <c r="C44" s="43">
        <v>12000</v>
      </c>
      <c r="D44" s="42" t="s">
        <v>442</v>
      </c>
      <c r="E44" s="43" t="s">
        <v>519</v>
      </c>
      <c r="F44" s="44" t="s">
        <v>519</v>
      </c>
      <c r="G44" s="43">
        <v>1.3</v>
      </c>
      <c r="H44" s="43">
        <v>0.82</v>
      </c>
      <c r="I44" s="43">
        <v>4.12</v>
      </c>
      <c r="J44" s="43">
        <v>3.63</v>
      </c>
      <c r="K44" s="43" t="s">
        <v>102</v>
      </c>
      <c r="L44" s="43">
        <v>20.6</v>
      </c>
      <c r="M44" s="48">
        <v>12.75</v>
      </c>
      <c r="N44" s="43">
        <v>26.3</v>
      </c>
      <c r="O44" s="43" t="s">
        <v>5</v>
      </c>
      <c r="P44" s="43" t="s">
        <v>102</v>
      </c>
      <c r="Q44" s="43" t="s">
        <v>459</v>
      </c>
    </row>
    <row r="45" spans="1:17" ht="20.100000000000001" customHeight="1" x14ac:dyDescent="0.3">
      <c r="A45" s="42">
        <v>45888</v>
      </c>
      <c r="B45" s="43" t="s">
        <v>289</v>
      </c>
      <c r="C45" s="43">
        <v>4000</v>
      </c>
      <c r="D45" s="43" t="s">
        <v>442</v>
      </c>
      <c r="E45" s="43" t="s">
        <v>519</v>
      </c>
      <c r="F45" s="44" t="s">
        <v>519</v>
      </c>
      <c r="G45" s="43">
        <v>1.35</v>
      </c>
      <c r="H45" s="43">
        <v>0.99</v>
      </c>
      <c r="I45" s="43">
        <v>4.09</v>
      </c>
      <c r="J45" s="43">
        <v>3.82</v>
      </c>
      <c r="K45" s="43" t="s">
        <v>102</v>
      </c>
      <c r="L45" s="43">
        <v>20.04</v>
      </c>
      <c r="M45" s="43">
        <v>12.16</v>
      </c>
      <c r="N45" s="43">
        <v>26.3</v>
      </c>
      <c r="O45" s="43" t="s">
        <v>5</v>
      </c>
      <c r="P45" s="43" t="s">
        <v>579</v>
      </c>
      <c r="Q45" s="43" t="s">
        <v>459</v>
      </c>
    </row>
    <row r="46" spans="1:17" ht="20.100000000000001" customHeight="1" x14ac:dyDescent="0.3">
      <c r="A46" s="42">
        <v>45888</v>
      </c>
      <c r="B46" s="43" t="s">
        <v>290</v>
      </c>
      <c r="C46" s="43">
        <v>12000</v>
      </c>
      <c r="D46" s="43" t="s">
        <v>442</v>
      </c>
      <c r="E46" s="43" t="s">
        <v>519</v>
      </c>
      <c r="F46" s="44" t="s">
        <v>519</v>
      </c>
      <c r="G46" s="43">
        <v>1.3</v>
      </c>
      <c r="H46" s="43">
        <v>0.74</v>
      </c>
      <c r="I46" s="43">
        <v>4.32</v>
      </c>
      <c r="J46" s="43">
        <v>3.79</v>
      </c>
      <c r="K46" s="43" t="s">
        <v>102</v>
      </c>
      <c r="L46" s="43">
        <v>21.1</v>
      </c>
      <c r="M46" s="43">
        <v>12.16</v>
      </c>
      <c r="N46" s="43">
        <v>26.3</v>
      </c>
      <c r="O46" s="43" t="s">
        <v>5</v>
      </c>
      <c r="P46" s="43"/>
      <c r="Q46" s="43" t="s">
        <v>459</v>
      </c>
    </row>
    <row r="47" spans="1:17" ht="20.100000000000001" customHeight="1" x14ac:dyDescent="0.3">
      <c r="A47" s="42">
        <v>45896</v>
      </c>
      <c r="B47" s="43" t="s">
        <v>291</v>
      </c>
      <c r="C47" s="43">
        <v>3750</v>
      </c>
      <c r="D47" s="43" t="s">
        <v>442</v>
      </c>
      <c r="E47" s="43" t="s">
        <v>519</v>
      </c>
      <c r="F47" s="44" t="s">
        <v>519</v>
      </c>
      <c r="G47" s="43">
        <v>1.3</v>
      </c>
      <c r="H47" s="43">
        <v>0.52</v>
      </c>
      <c r="I47" s="43">
        <v>4.1500000000000004</v>
      </c>
      <c r="J47" s="43">
        <v>3.68</v>
      </c>
      <c r="K47" s="43" t="s">
        <v>102</v>
      </c>
      <c r="L47" s="43">
        <v>20.6</v>
      </c>
      <c r="M47" s="43">
        <v>12.16</v>
      </c>
      <c r="N47" s="43">
        <v>26.3</v>
      </c>
      <c r="O47" s="43" t="s">
        <v>5</v>
      </c>
      <c r="P47" s="43"/>
      <c r="Q47" s="43" t="s">
        <v>459</v>
      </c>
    </row>
    <row r="48" spans="1:17" ht="20.100000000000001" customHeight="1" x14ac:dyDescent="0.3">
      <c r="A48" s="42">
        <v>45897</v>
      </c>
      <c r="B48" s="43" t="s">
        <v>292</v>
      </c>
      <c r="C48" s="43">
        <v>1370</v>
      </c>
      <c r="D48" s="43" t="s">
        <v>442</v>
      </c>
      <c r="E48" s="43" t="s">
        <v>503</v>
      </c>
      <c r="F48" s="44" t="s">
        <v>503</v>
      </c>
      <c r="G48" s="43">
        <v>1.3</v>
      </c>
      <c r="H48" s="43">
        <v>0.56999999999999995</v>
      </c>
      <c r="I48" s="43">
        <v>3.95</v>
      </c>
      <c r="J48" s="43">
        <v>3.79</v>
      </c>
      <c r="K48" s="43" t="s">
        <v>102</v>
      </c>
      <c r="L48" s="43">
        <v>21.6</v>
      </c>
      <c r="M48" s="43">
        <v>12.76</v>
      </c>
      <c r="N48" s="43">
        <v>26.5</v>
      </c>
      <c r="O48" s="43" t="s">
        <v>5</v>
      </c>
      <c r="P48" s="43" t="s">
        <v>102</v>
      </c>
      <c r="Q48" s="43" t="s">
        <v>459</v>
      </c>
    </row>
    <row r="49" spans="1:17" ht="20.100000000000001" customHeight="1" x14ac:dyDescent="0.3">
      <c r="A49" s="42">
        <v>45903</v>
      </c>
      <c r="B49" s="43" t="s">
        <v>293</v>
      </c>
      <c r="C49" s="43">
        <v>1730</v>
      </c>
      <c r="D49" s="43" t="s">
        <v>442</v>
      </c>
      <c r="E49" s="43" t="s">
        <v>519</v>
      </c>
      <c r="F49" s="44" t="s">
        <v>519</v>
      </c>
      <c r="G49" s="43">
        <v>1.3</v>
      </c>
      <c r="H49" s="43">
        <v>0.59</v>
      </c>
      <c r="I49" s="43">
        <v>3.95</v>
      </c>
      <c r="J49" s="43">
        <v>3.54</v>
      </c>
      <c r="K49" s="43" t="s">
        <v>102</v>
      </c>
      <c r="L49" s="43">
        <v>21.75</v>
      </c>
      <c r="M49" s="43">
        <v>12.16</v>
      </c>
      <c r="N49" s="43">
        <v>26.3</v>
      </c>
      <c r="O49" s="43" t="s">
        <v>5</v>
      </c>
      <c r="P49" s="43" t="s">
        <v>102</v>
      </c>
      <c r="Q49" s="43" t="s">
        <v>459</v>
      </c>
    </row>
    <row r="50" spans="1:17" ht="20.100000000000001" customHeight="1" x14ac:dyDescent="0.3">
      <c r="A50" s="42">
        <v>45915</v>
      </c>
      <c r="B50" s="43" t="s">
        <v>294</v>
      </c>
      <c r="C50" s="43">
        <v>1020</v>
      </c>
      <c r="D50" s="43" t="s">
        <v>442</v>
      </c>
      <c r="E50" s="43" t="s">
        <v>519</v>
      </c>
      <c r="F50" s="44" t="s">
        <v>519</v>
      </c>
      <c r="G50" s="43">
        <v>1.3</v>
      </c>
      <c r="H50" s="43">
        <v>0.64</v>
      </c>
      <c r="I50" s="43">
        <v>3.92</v>
      </c>
      <c r="J50" s="43">
        <v>3.62</v>
      </c>
      <c r="K50" s="43" t="s">
        <v>102</v>
      </c>
      <c r="L50" s="43">
        <v>21.15</v>
      </c>
      <c r="M50" s="43">
        <v>12.16</v>
      </c>
      <c r="N50" s="43">
        <v>26.2</v>
      </c>
      <c r="O50" s="43" t="s">
        <v>5</v>
      </c>
      <c r="P50" s="43" t="s">
        <v>102</v>
      </c>
      <c r="Q50" s="43" t="s">
        <v>459</v>
      </c>
    </row>
    <row r="51" spans="1:17" ht="20.100000000000001" customHeight="1" x14ac:dyDescent="0.3">
      <c r="A51" s="42">
        <v>45916</v>
      </c>
      <c r="B51" s="43" t="s">
        <v>295</v>
      </c>
      <c r="C51" s="43">
        <v>3810</v>
      </c>
      <c r="D51" s="43" t="s">
        <v>442</v>
      </c>
      <c r="E51" s="43" t="s">
        <v>519</v>
      </c>
      <c r="F51" s="44" t="s">
        <v>519</v>
      </c>
      <c r="G51" s="12">
        <v>1.3</v>
      </c>
      <c r="H51" s="43">
        <v>0.56999999999999995</v>
      </c>
      <c r="I51" s="43">
        <v>3.95</v>
      </c>
      <c r="J51" s="43">
        <v>3.65</v>
      </c>
      <c r="K51" s="43" t="s">
        <v>102</v>
      </c>
      <c r="L51" s="43">
        <v>22.3</v>
      </c>
      <c r="M51" s="43">
        <v>12.13</v>
      </c>
      <c r="N51" s="43">
        <v>25.9</v>
      </c>
      <c r="O51" s="43" t="s">
        <v>5</v>
      </c>
      <c r="P51" s="43" t="s">
        <v>102</v>
      </c>
      <c r="Q51" s="43" t="s">
        <v>459</v>
      </c>
    </row>
    <row r="52" spans="1:17" ht="20.100000000000001" customHeight="1" x14ac:dyDescent="0.3">
      <c r="A52" s="42">
        <v>45918</v>
      </c>
      <c r="B52" s="43" t="s">
        <v>296</v>
      </c>
      <c r="C52" s="43">
        <v>4000</v>
      </c>
      <c r="D52" s="43" t="s">
        <v>442</v>
      </c>
      <c r="E52" s="43" t="s">
        <v>519</v>
      </c>
      <c r="F52" s="44" t="s">
        <v>519</v>
      </c>
      <c r="G52" s="43">
        <v>1.35</v>
      </c>
      <c r="H52" s="43">
        <v>1.31</v>
      </c>
      <c r="I52" s="43">
        <v>4.13</v>
      </c>
      <c r="J52" s="43">
        <v>3.81</v>
      </c>
      <c r="K52" s="43" t="s">
        <v>102</v>
      </c>
      <c r="L52" s="43">
        <v>21.1</v>
      </c>
      <c r="M52" s="43">
        <v>12.15</v>
      </c>
      <c r="N52" s="43">
        <v>26</v>
      </c>
      <c r="O52" s="43" t="s">
        <v>5</v>
      </c>
      <c r="P52" s="43" t="s">
        <v>102</v>
      </c>
      <c r="Q52" s="43" t="s">
        <v>459</v>
      </c>
    </row>
    <row r="53" spans="1:17" ht="20.100000000000001" customHeight="1" x14ac:dyDescent="0.3">
      <c r="A53" s="42">
        <v>45925</v>
      </c>
      <c r="B53" s="43" t="s">
        <v>297</v>
      </c>
      <c r="C53" s="43">
        <v>12000</v>
      </c>
      <c r="D53" s="43" t="s">
        <v>442</v>
      </c>
      <c r="E53" s="43" t="s">
        <v>519</v>
      </c>
      <c r="F53" s="44" t="s">
        <v>519</v>
      </c>
      <c r="G53" s="43">
        <v>1.3</v>
      </c>
      <c r="H53" s="43">
        <v>1.0900000000000001</v>
      </c>
      <c r="I53" s="43">
        <v>4.0999999999999996</v>
      </c>
      <c r="J53" s="43">
        <v>3.75</v>
      </c>
      <c r="K53" s="43" t="s">
        <v>102</v>
      </c>
      <c r="L53" s="43">
        <v>18.82</v>
      </c>
      <c r="M53" s="43">
        <v>12.75</v>
      </c>
      <c r="N53" s="43">
        <v>26.12</v>
      </c>
      <c r="O53" s="43" t="s">
        <v>5</v>
      </c>
      <c r="P53" s="43" t="s">
        <v>102</v>
      </c>
      <c r="Q53" s="43" t="s">
        <v>459</v>
      </c>
    </row>
    <row r="54" spans="1:17" ht="20.100000000000001" customHeight="1" x14ac:dyDescent="0.3">
      <c r="A54" s="42">
        <v>45925</v>
      </c>
      <c r="B54" s="43" t="s">
        <v>298</v>
      </c>
      <c r="C54" s="43">
        <v>840</v>
      </c>
      <c r="D54" s="43" t="s">
        <v>442</v>
      </c>
      <c r="E54" s="43" t="s">
        <v>519</v>
      </c>
      <c r="F54" s="44" t="s">
        <v>519</v>
      </c>
      <c r="G54" s="43">
        <v>1.3</v>
      </c>
      <c r="H54" s="43">
        <v>0.96</v>
      </c>
      <c r="I54" s="43">
        <v>4.12</v>
      </c>
      <c r="J54" s="43">
        <v>3.63</v>
      </c>
      <c r="K54" s="43" t="s">
        <v>102</v>
      </c>
      <c r="L54" s="43">
        <v>18.82</v>
      </c>
      <c r="M54" s="43">
        <v>12.75</v>
      </c>
      <c r="N54" s="43">
        <v>25.3</v>
      </c>
      <c r="O54" s="43" t="s">
        <v>5</v>
      </c>
      <c r="P54" s="43"/>
      <c r="Q54" s="43" t="s">
        <v>459</v>
      </c>
    </row>
    <row r="55" spans="1:17" ht="20.100000000000001" customHeight="1" x14ac:dyDescent="0.3">
      <c r="A55" s="42">
        <v>45937</v>
      </c>
      <c r="B55" s="43" t="s">
        <v>299</v>
      </c>
      <c r="C55" s="43">
        <v>6250</v>
      </c>
      <c r="D55" s="43" t="s">
        <v>442</v>
      </c>
      <c r="E55" s="43" t="s">
        <v>519</v>
      </c>
      <c r="F55" s="44" t="s">
        <v>519</v>
      </c>
      <c r="G55" s="43">
        <v>1.3</v>
      </c>
      <c r="H55" s="43">
        <v>0.82</v>
      </c>
      <c r="I55" s="43">
        <v>3.42</v>
      </c>
      <c r="J55" s="43">
        <v>3.63</v>
      </c>
      <c r="K55" s="43" t="s">
        <v>102</v>
      </c>
      <c r="L55" s="43">
        <v>18.98</v>
      </c>
      <c r="M55" s="43">
        <v>12.16</v>
      </c>
      <c r="N55" s="43">
        <v>25.3</v>
      </c>
      <c r="O55" s="43" t="s">
        <v>5</v>
      </c>
      <c r="P55" s="43" t="s">
        <v>102</v>
      </c>
      <c r="Q55" s="43" t="s">
        <v>459</v>
      </c>
    </row>
    <row r="56" spans="1:17" ht="20.100000000000001" customHeight="1" x14ac:dyDescent="0.3">
      <c r="A56" s="42">
        <v>45944</v>
      </c>
      <c r="B56" s="43" t="s">
        <v>300</v>
      </c>
      <c r="C56" s="43">
        <v>960</v>
      </c>
      <c r="D56" s="43" t="s">
        <v>442</v>
      </c>
      <c r="E56" s="43" t="s">
        <v>519</v>
      </c>
      <c r="F56" s="44" t="s">
        <v>519</v>
      </c>
      <c r="G56" s="43">
        <v>1.3</v>
      </c>
      <c r="H56" s="43">
        <v>1.3</v>
      </c>
      <c r="I56" s="43">
        <v>4.47</v>
      </c>
      <c r="J56" s="43">
        <v>4.33</v>
      </c>
      <c r="K56" s="43" t="s">
        <v>102</v>
      </c>
      <c r="L56" s="43">
        <v>18.149999999999999</v>
      </c>
      <c r="M56" s="43">
        <v>12.75</v>
      </c>
      <c r="N56" s="43">
        <v>25.3</v>
      </c>
      <c r="O56" s="43" t="s">
        <v>5</v>
      </c>
      <c r="P56" s="43"/>
      <c r="Q56" s="43" t="s">
        <v>459</v>
      </c>
    </row>
    <row r="57" spans="1:17" ht="20.100000000000001" customHeight="1" x14ac:dyDescent="0.3">
      <c r="A57" s="42">
        <v>45947</v>
      </c>
      <c r="B57" s="43" t="s">
        <v>301</v>
      </c>
      <c r="C57" s="43">
        <v>600</v>
      </c>
      <c r="D57" s="43" t="s">
        <v>442</v>
      </c>
      <c r="E57" s="43" t="s">
        <v>503</v>
      </c>
      <c r="F57" s="44" t="s">
        <v>503</v>
      </c>
      <c r="G57" s="43">
        <v>1.2749999999999999</v>
      </c>
      <c r="H57" s="43">
        <v>0.56000000000000005</v>
      </c>
      <c r="I57" s="43">
        <v>3.57</v>
      </c>
      <c r="J57" s="43">
        <v>3.56</v>
      </c>
      <c r="K57" s="43" t="s">
        <v>102</v>
      </c>
      <c r="L57" s="43">
        <v>18.350000000000001</v>
      </c>
      <c r="M57" s="43">
        <v>12.96</v>
      </c>
      <c r="N57" s="43">
        <v>25.34</v>
      </c>
      <c r="O57" s="43" t="s">
        <v>5</v>
      </c>
      <c r="P57" s="43" t="s">
        <v>102</v>
      </c>
      <c r="Q57" s="43" t="s">
        <v>459</v>
      </c>
    </row>
    <row r="58" spans="1:17" ht="20.100000000000001" customHeight="1" x14ac:dyDescent="0.3">
      <c r="A58" s="42">
        <v>45952</v>
      </c>
      <c r="B58" s="43" t="s">
        <v>302</v>
      </c>
      <c r="C58" s="43">
        <v>1680</v>
      </c>
      <c r="D58" s="43" t="s">
        <v>442</v>
      </c>
      <c r="E58" s="43" t="s">
        <v>519</v>
      </c>
      <c r="F58" s="44" t="s">
        <v>519</v>
      </c>
      <c r="G58" s="43">
        <v>1.3</v>
      </c>
      <c r="H58" s="43">
        <v>0.64</v>
      </c>
      <c r="I58" s="43">
        <v>4.04</v>
      </c>
      <c r="J58" s="43">
        <v>3.88</v>
      </c>
      <c r="K58" s="43" t="s">
        <v>102</v>
      </c>
      <c r="L58" s="43">
        <v>18.46</v>
      </c>
      <c r="M58" s="43">
        <v>12.96</v>
      </c>
      <c r="N58" s="43">
        <v>17.04</v>
      </c>
      <c r="O58" s="43" t="s">
        <v>5</v>
      </c>
      <c r="P58" s="43" t="s">
        <v>102</v>
      </c>
      <c r="Q58" s="43" t="s">
        <v>459</v>
      </c>
    </row>
    <row r="59" spans="1:17" ht="20.100000000000001" customHeight="1" x14ac:dyDescent="0.3">
      <c r="A59" s="42">
        <v>45958</v>
      </c>
      <c r="B59" s="43" t="s">
        <v>303</v>
      </c>
      <c r="C59" s="43">
        <v>12000</v>
      </c>
      <c r="D59" s="43" t="s">
        <v>442</v>
      </c>
      <c r="E59" s="43" t="s">
        <v>519</v>
      </c>
      <c r="F59" s="44" t="s">
        <v>519</v>
      </c>
      <c r="G59" s="43">
        <v>1.3</v>
      </c>
      <c r="H59" s="43">
        <v>0.83</v>
      </c>
      <c r="I59" s="43">
        <v>4.12</v>
      </c>
      <c r="J59" s="43">
        <v>3.73</v>
      </c>
      <c r="K59" s="43" t="s">
        <v>102</v>
      </c>
      <c r="L59" s="43">
        <v>18.13</v>
      </c>
      <c r="M59" s="43">
        <v>12.76</v>
      </c>
      <c r="N59" s="43">
        <v>17.149999999999999</v>
      </c>
      <c r="O59" s="43" t="s">
        <v>5</v>
      </c>
      <c r="P59" s="43" t="s">
        <v>102</v>
      </c>
      <c r="Q59" s="43" t="s">
        <v>459</v>
      </c>
    </row>
    <row r="60" spans="1:17" ht="20.100000000000001" customHeight="1" x14ac:dyDescent="0.3">
      <c r="A60" s="42">
        <v>45959</v>
      </c>
      <c r="B60" s="43" t="s">
        <v>304</v>
      </c>
      <c r="C60" s="43">
        <v>2500</v>
      </c>
      <c r="D60" s="43" t="s">
        <v>442</v>
      </c>
      <c r="E60" s="43" t="s">
        <v>519</v>
      </c>
      <c r="F60" s="44" t="s">
        <v>519</v>
      </c>
      <c r="G60" s="43">
        <v>1.3</v>
      </c>
      <c r="H60" s="43">
        <v>0.51</v>
      </c>
      <c r="I60" s="43">
        <v>3.74</v>
      </c>
      <c r="J60" s="43">
        <v>3.69</v>
      </c>
      <c r="K60" s="43" t="s">
        <v>102</v>
      </c>
      <c r="L60" s="43">
        <v>18.45</v>
      </c>
      <c r="M60" s="43">
        <v>12.23</v>
      </c>
      <c r="N60" s="43">
        <v>18.13</v>
      </c>
      <c r="O60" s="43" t="s">
        <v>5</v>
      </c>
      <c r="P60" s="43" t="s">
        <v>102</v>
      </c>
      <c r="Q60" s="43" t="s">
        <v>459</v>
      </c>
    </row>
    <row r="61" spans="1:17" ht="20.100000000000001" customHeight="1" x14ac:dyDescent="0.3">
      <c r="A61" s="42">
        <v>45964</v>
      </c>
      <c r="B61" s="43" t="s">
        <v>305</v>
      </c>
      <c r="C61" s="43">
        <v>4000</v>
      </c>
      <c r="D61" s="43" t="s">
        <v>442</v>
      </c>
      <c r="E61" s="43" t="s">
        <v>519</v>
      </c>
      <c r="F61" s="44" t="s">
        <v>519</v>
      </c>
      <c r="G61" s="43">
        <v>1.35</v>
      </c>
      <c r="H61" s="43">
        <v>1.34</v>
      </c>
      <c r="I61" s="43">
        <v>4.1100000000000003</v>
      </c>
      <c r="J61" s="43">
        <v>4.05</v>
      </c>
      <c r="K61" s="43" t="s">
        <v>102</v>
      </c>
      <c r="L61" s="43">
        <v>18.87</v>
      </c>
      <c r="M61" s="43">
        <v>12.13</v>
      </c>
      <c r="N61" s="43">
        <v>25.5</v>
      </c>
      <c r="O61" s="43" t="s">
        <v>5</v>
      </c>
      <c r="P61" s="43" t="s">
        <v>582</v>
      </c>
      <c r="Q61" s="43" t="s">
        <v>459</v>
      </c>
    </row>
    <row r="62" spans="1:17" ht="20.100000000000001" customHeight="1" x14ac:dyDescent="0.3">
      <c r="A62" s="42">
        <v>45964</v>
      </c>
      <c r="B62" s="43" t="s">
        <v>306</v>
      </c>
      <c r="C62" s="43">
        <v>3750</v>
      </c>
      <c r="D62" s="43" t="s">
        <v>442</v>
      </c>
      <c r="E62" s="43" t="s">
        <v>519</v>
      </c>
      <c r="F62" s="44" t="s">
        <v>519</v>
      </c>
      <c r="G62" s="43">
        <v>1.3</v>
      </c>
      <c r="H62" s="43">
        <v>0.8</v>
      </c>
      <c r="I62" s="43">
        <v>4.13</v>
      </c>
      <c r="J62" s="43">
        <v>3.41</v>
      </c>
      <c r="K62" s="43" t="s">
        <v>102</v>
      </c>
      <c r="L62" s="43">
        <v>18.87</v>
      </c>
      <c r="M62" s="43">
        <v>12.75</v>
      </c>
      <c r="N62" s="43">
        <v>25.3</v>
      </c>
      <c r="O62" s="43" t="s">
        <v>5</v>
      </c>
      <c r="P62" s="43" t="s">
        <v>102</v>
      </c>
      <c r="Q62" s="43" t="s">
        <v>459</v>
      </c>
    </row>
    <row r="63" spans="1:17" ht="20.100000000000001" customHeight="1" x14ac:dyDescent="0.3">
      <c r="A63" s="42">
        <v>45973</v>
      </c>
      <c r="B63" s="43" t="s">
        <v>307</v>
      </c>
      <c r="C63" s="43">
        <v>960</v>
      </c>
      <c r="D63" s="43" t="s">
        <v>442</v>
      </c>
      <c r="E63" s="43" t="s">
        <v>503</v>
      </c>
      <c r="F63" s="44" t="s">
        <v>503</v>
      </c>
      <c r="G63" s="43">
        <v>1.3</v>
      </c>
      <c r="H63" s="43">
        <v>0.6</v>
      </c>
      <c r="I63" s="43">
        <v>3.88</v>
      </c>
      <c r="J63" s="43">
        <v>3.64</v>
      </c>
      <c r="K63" s="43" t="s">
        <v>102</v>
      </c>
      <c r="L63" s="43">
        <v>18.46</v>
      </c>
      <c r="M63" s="43">
        <v>12.13</v>
      </c>
      <c r="N63" s="43">
        <v>26.3</v>
      </c>
      <c r="O63" s="43" t="s">
        <v>5</v>
      </c>
      <c r="P63" s="43" t="s">
        <v>102</v>
      </c>
      <c r="Q63" s="43" t="s">
        <v>459</v>
      </c>
    </row>
    <row r="64" spans="1:17" ht="20.100000000000001" customHeight="1" x14ac:dyDescent="0.3">
      <c r="A64" s="42">
        <v>45978</v>
      </c>
      <c r="B64" s="43" t="s">
        <v>308</v>
      </c>
      <c r="C64" s="43">
        <v>15750</v>
      </c>
      <c r="D64" s="43" t="s">
        <v>442</v>
      </c>
      <c r="E64" s="43" t="s">
        <v>519</v>
      </c>
      <c r="F64" s="44" t="s">
        <v>519</v>
      </c>
      <c r="G64" s="43">
        <v>1.3</v>
      </c>
      <c r="H64" s="43">
        <v>0.65</v>
      </c>
      <c r="I64" s="43">
        <v>3.56</v>
      </c>
      <c r="J64" s="43">
        <v>3.88</v>
      </c>
      <c r="K64" s="43" t="s">
        <v>102</v>
      </c>
      <c r="L64" s="43">
        <v>18.47</v>
      </c>
      <c r="M64" s="43">
        <v>12.26</v>
      </c>
      <c r="N64" s="43">
        <v>26.13</v>
      </c>
      <c r="O64" s="43" t="s">
        <v>5</v>
      </c>
      <c r="P64" s="43" t="s">
        <v>102</v>
      </c>
      <c r="Q64" s="43" t="s">
        <v>459</v>
      </c>
    </row>
    <row r="65" spans="1:18" ht="20.100000000000001" customHeight="1" x14ac:dyDescent="0.3">
      <c r="A65" s="42">
        <v>45985</v>
      </c>
      <c r="B65" s="43" t="s">
        <v>309</v>
      </c>
      <c r="C65" s="43">
        <v>1490</v>
      </c>
      <c r="D65" s="43" t="s">
        <v>442</v>
      </c>
      <c r="E65" s="43" t="s">
        <v>519</v>
      </c>
      <c r="F65" s="44" t="s">
        <v>519</v>
      </c>
      <c r="G65" s="43">
        <v>1.3</v>
      </c>
      <c r="H65" s="43">
        <v>1.17</v>
      </c>
      <c r="I65" s="43">
        <v>4.4400000000000004</v>
      </c>
      <c r="J65" s="43">
        <v>4.07</v>
      </c>
      <c r="K65" s="43" t="s">
        <v>102</v>
      </c>
      <c r="L65" s="43">
        <v>18.23</v>
      </c>
      <c r="M65" s="43">
        <v>12.78</v>
      </c>
      <c r="N65" s="43">
        <v>26.15</v>
      </c>
      <c r="O65" s="43" t="s">
        <v>5</v>
      </c>
      <c r="P65" s="43" t="s">
        <v>102</v>
      </c>
      <c r="Q65" s="43" t="s">
        <v>459</v>
      </c>
    </row>
    <row r="66" spans="1:18" ht="20.100000000000001" customHeight="1" x14ac:dyDescent="0.3">
      <c r="A66" s="49">
        <v>45987</v>
      </c>
      <c r="B66" s="12" t="s">
        <v>310</v>
      </c>
      <c r="C66" s="12">
        <v>3750</v>
      </c>
      <c r="D66" s="12" t="s">
        <v>442</v>
      </c>
      <c r="E66" s="12" t="s">
        <v>519</v>
      </c>
      <c r="F66" s="13" t="s">
        <v>519</v>
      </c>
      <c r="G66" s="12">
        <v>1.3</v>
      </c>
      <c r="H66" s="12">
        <v>0.69</v>
      </c>
      <c r="I66" s="12">
        <v>4.1500000000000004</v>
      </c>
      <c r="J66" s="12">
        <v>3.69</v>
      </c>
      <c r="K66" s="43" t="s">
        <v>102</v>
      </c>
      <c r="L66" s="43">
        <v>20.52</v>
      </c>
      <c r="M66" s="43">
        <v>12.8</v>
      </c>
      <c r="N66" s="43">
        <v>18.03</v>
      </c>
      <c r="O66" s="43" t="s">
        <v>5</v>
      </c>
      <c r="P66" s="43" t="s">
        <v>102</v>
      </c>
      <c r="Q66" s="43" t="s">
        <v>459</v>
      </c>
    </row>
    <row r="67" spans="1:18" ht="20.100000000000001" customHeight="1" x14ac:dyDescent="0.3">
      <c r="A67" s="49">
        <v>45992</v>
      </c>
      <c r="B67" s="12" t="s">
        <v>311</v>
      </c>
      <c r="C67" s="12">
        <v>7500</v>
      </c>
      <c r="D67" s="12" t="s">
        <v>442</v>
      </c>
      <c r="E67" s="12" t="s">
        <v>519</v>
      </c>
      <c r="F67" s="13" t="s">
        <v>519</v>
      </c>
      <c r="G67" s="12">
        <v>1.3</v>
      </c>
      <c r="H67" s="12">
        <v>1.34</v>
      </c>
      <c r="I67" s="12">
        <v>4.09</v>
      </c>
      <c r="J67" s="12">
        <v>4.1100000000000003</v>
      </c>
      <c r="K67" s="12" t="s">
        <v>102</v>
      </c>
      <c r="L67" s="12">
        <v>18.149999999999999</v>
      </c>
      <c r="M67" s="43">
        <v>12.6</v>
      </c>
      <c r="N67" s="43">
        <v>19.149999999999999</v>
      </c>
      <c r="O67" s="43" t="s">
        <v>5</v>
      </c>
      <c r="P67" s="43" t="s">
        <v>102</v>
      </c>
      <c r="Q67" s="43" t="s">
        <v>459</v>
      </c>
    </row>
    <row r="68" spans="1:18" ht="20.100000000000001" customHeight="1" x14ac:dyDescent="0.3">
      <c r="A68" s="49">
        <v>45993</v>
      </c>
      <c r="B68" s="12" t="s">
        <v>312</v>
      </c>
      <c r="C68" s="12">
        <v>1680</v>
      </c>
      <c r="D68" s="12" t="s">
        <v>442</v>
      </c>
      <c r="E68" s="12" t="s">
        <v>519</v>
      </c>
      <c r="F68" s="13" t="s">
        <v>519</v>
      </c>
      <c r="G68" s="12">
        <v>1.3</v>
      </c>
      <c r="H68" s="12">
        <v>0.95</v>
      </c>
      <c r="I68" s="12">
        <v>4.12</v>
      </c>
      <c r="J68" s="12">
        <v>3.97</v>
      </c>
      <c r="K68" s="12" t="s">
        <v>102</v>
      </c>
      <c r="L68" s="12">
        <v>18.47</v>
      </c>
      <c r="M68" s="43">
        <v>12.78</v>
      </c>
      <c r="N68" s="43">
        <v>19.13</v>
      </c>
      <c r="O68" s="43" t="s">
        <v>5</v>
      </c>
      <c r="P68" s="43" t="s">
        <v>102</v>
      </c>
      <c r="Q68" s="43" t="s">
        <v>459</v>
      </c>
    </row>
    <row r="69" spans="1:18" ht="20.100000000000001" customHeight="1" x14ac:dyDescent="0.3">
      <c r="A69" s="49">
        <v>45995</v>
      </c>
      <c r="B69" s="12" t="s">
        <v>313</v>
      </c>
      <c r="C69" s="12">
        <v>1250</v>
      </c>
      <c r="D69" s="12" t="s">
        <v>442</v>
      </c>
      <c r="E69" s="12" t="s">
        <v>519</v>
      </c>
      <c r="F69" s="13" t="s">
        <v>519</v>
      </c>
      <c r="G69" s="12">
        <v>1.3</v>
      </c>
      <c r="H69" s="12">
        <v>0.98</v>
      </c>
      <c r="I69" s="12">
        <v>3.55</v>
      </c>
      <c r="J69" s="12">
        <v>3.85</v>
      </c>
      <c r="K69" s="12" t="s">
        <v>102</v>
      </c>
      <c r="L69" s="12">
        <v>18.149999999999999</v>
      </c>
      <c r="M69" s="43">
        <v>12.53</v>
      </c>
      <c r="N69" s="43">
        <v>19.149999999999999</v>
      </c>
      <c r="O69" s="43" t="s">
        <v>5</v>
      </c>
      <c r="P69" s="43" t="s">
        <v>102</v>
      </c>
      <c r="Q69" s="43" t="s">
        <v>459</v>
      </c>
    </row>
    <row r="70" spans="1:18" ht="20.100000000000001" customHeight="1" x14ac:dyDescent="0.3">
      <c r="A70" s="49">
        <v>45995</v>
      </c>
      <c r="B70" s="12" t="s">
        <v>314</v>
      </c>
      <c r="C70" s="12">
        <v>4000</v>
      </c>
      <c r="D70" s="12" t="s">
        <v>442</v>
      </c>
      <c r="E70" s="12" t="s">
        <v>519</v>
      </c>
      <c r="F70" s="13" t="s">
        <v>519</v>
      </c>
      <c r="G70" s="12">
        <v>1.3</v>
      </c>
      <c r="H70" s="12">
        <v>0.89</v>
      </c>
      <c r="I70" s="12">
        <v>3.95</v>
      </c>
      <c r="J70" s="12">
        <v>4.05</v>
      </c>
      <c r="K70" s="43" t="s">
        <v>102</v>
      </c>
      <c r="L70" s="43">
        <v>18.170000000000002</v>
      </c>
      <c r="M70" s="43">
        <v>12.13</v>
      </c>
      <c r="N70" s="43">
        <v>26.16</v>
      </c>
      <c r="O70" s="43" t="s">
        <v>5</v>
      </c>
      <c r="P70" s="43" t="s">
        <v>102</v>
      </c>
      <c r="Q70" s="43" t="s">
        <v>459</v>
      </c>
    </row>
    <row r="71" spans="1:18" ht="20.100000000000001" customHeight="1" x14ac:dyDescent="0.3">
      <c r="A71" s="42">
        <v>46000</v>
      </c>
      <c r="B71" s="43" t="s">
        <v>315</v>
      </c>
      <c r="C71" s="43">
        <v>1250</v>
      </c>
      <c r="D71" s="43" t="s">
        <v>442</v>
      </c>
      <c r="E71" s="43" t="s">
        <v>519</v>
      </c>
      <c r="F71" s="44" t="s">
        <v>519</v>
      </c>
      <c r="G71" s="43">
        <v>1.3</v>
      </c>
      <c r="H71" s="43">
        <v>1.07</v>
      </c>
      <c r="I71" s="43">
        <v>4.09</v>
      </c>
      <c r="J71" s="43">
        <v>4.2699999999999996</v>
      </c>
      <c r="K71" s="43" t="s">
        <v>102</v>
      </c>
      <c r="L71" s="43">
        <v>18.55</v>
      </c>
      <c r="M71" s="43">
        <v>12.13</v>
      </c>
      <c r="N71" s="43">
        <v>26.16</v>
      </c>
      <c r="O71" s="43" t="s">
        <v>5</v>
      </c>
      <c r="P71" s="43" t="s">
        <v>102</v>
      </c>
      <c r="Q71" s="43" t="s">
        <v>459</v>
      </c>
    </row>
    <row r="72" spans="1:18" ht="20.100000000000001" customHeight="1" x14ac:dyDescent="0.3">
      <c r="A72" s="42">
        <v>46006</v>
      </c>
      <c r="B72" s="43" t="s">
        <v>316</v>
      </c>
      <c r="C72" s="43">
        <v>19500</v>
      </c>
      <c r="D72" s="43" t="s">
        <v>442</v>
      </c>
      <c r="E72" s="43" t="s">
        <v>519</v>
      </c>
      <c r="F72" s="44" t="s">
        <v>519</v>
      </c>
      <c r="G72" s="43">
        <v>1.3</v>
      </c>
      <c r="H72" s="43">
        <v>1.1000000000000001</v>
      </c>
      <c r="I72" s="43">
        <v>0.89</v>
      </c>
      <c r="J72" s="43">
        <v>4.47</v>
      </c>
      <c r="K72" s="43"/>
      <c r="L72" s="43">
        <v>19.329999999999998</v>
      </c>
      <c r="M72" s="43">
        <v>12.88</v>
      </c>
      <c r="N72" s="43">
        <v>26.3</v>
      </c>
      <c r="O72" s="43" t="s">
        <v>5</v>
      </c>
      <c r="P72" s="43" t="s">
        <v>102</v>
      </c>
      <c r="Q72" s="43" t="s">
        <v>459</v>
      </c>
    </row>
    <row r="73" spans="1:18" ht="20.100000000000001" customHeight="1" x14ac:dyDescent="0.3">
      <c r="A73" s="42">
        <v>46007</v>
      </c>
      <c r="B73" s="43" t="s">
        <v>317</v>
      </c>
      <c r="C73" s="43">
        <v>840</v>
      </c>
      <c r="D73" s="43" t="s">
        <v>442</v>
      </c>
      <c r="E73" s="43" t="s">
        <v>519</v>
      </c>
      <c r="F73" s="44" t="s">
        <v>519</v>
      </c>
      <c r="G73" s="43">
        <v>1.3</v>
      </c>
      <c r="H73" s="43">
        <v>0.85</v>
      </c>
      <c r="I73" s="43">
        <v>3.94</v>
      </c>
      <c r="J73" s="43">
        <v>3.7</v>
      </c>
      <c r="K73" s="43" t="s">
        <v>102</v>
      </c>
      <c r="L73" s="43">
        <v>19.45</v>
      </c>
      <c r="M73" s="43">
        <v>12.13</v>
      </c>
      <c r="N73" s="43">
        <v>25.16</v>
      </c>
      <c r="O73" s="43" t="s">
        <v>5</v>
      </c>
      <c r="P73" s="43" t="s">
        <v>102</v>
      </c>
      <c r="Q73" s="43" t="s">
        <v>459</v>
      </c>
    </row>
    <row r="74" spans="1:18" ht="20.100000000000001" customHeight="1" x14ac:dyDescent="0.3">
      <c r="A74" s="252"/>
      <c r="B74" s="242"/>
      <c r="C74" s="242"/>
      <c r="D74" s="242"/>
      <c r="E74" s="242"/>
      <c r="F74" s="242"/>
      <c r="G74" s="242"/>
      <c r="H74" s="242"/>
      <c r="I74" s="242"/>
      <c r="J74" s="242"/>
      <c r="K74" s="242"/>
      <c r="L74" s="242"/>
      <c r="M74" s="242"/>
      <c r="N74" s="242"/>
      <c r="O74" s="242"/>
      <c r="P74" s="242"/>
      <c r="Q74" s="243"/>
    </row>
    <row r="75" spans="1:18" ht="20.100000000000001" customHeight="1" x14ac:dyDescent="0.3">
      <c r="A75" s="66">
        <v>46037</v>
      </c>
      <c r="B75" s="67" t="s">
        <v>318</v>
      </c>
      <c r="C75" s="67">
        <v>12000</v>
      </c>
      <c r="D75" s="67" t="s">
        <v>442</v>
      </c>
      <c r="E75" s="67" t="s">
        <v>519</v>
      </c>
      <c r="F75" s="67" t="s">
        <v>519</v>
      </c>
      <c r="G75" s="67">
        <v>1.3</v>
      </c>
      <c r="H75" s="67">
        <v>0.6</v>
      </c>
      <c r="I75" s="67">
        <v>4.0599999999999996</v>
      </c>
      <c r="J75" s="67">
        <v>3.57</v>
      </c>
      <c r="K75" s="67" t="s">
        <v>102</v>
      </c>
      <c r="L75" s="67">
        <v>18.239999999999998</v>
      </c>
      <c r="M75" s="67">
        <v>12.05</v>
      </c>
      <c r="N75" s="67">
        <v>25.97</v>
      </c>
      <c r="O75" s="67" t="s">
        <v>5</v>
      </c>
      <c r="P75" s="67" t="s">
        <v>102</v>
      </c>
      <c r="Q75" s="67" t="s">
        <v>446</v>
      </c>
      <c r="R75" s="68"/>
    </row>
    <row r="76" spans="1:18" ht="20.100000000000001" customHeight="1" x14ac:dyDescent="0.3">
      <c r="A76" s="66">
        <v>46043</v>
      </c>
      <c r="B76" s="67" t="s">
        <v>319</v>
      </c>
      <c r="C76" s="67">
        <v>60</v>
      </c>
      <c r="D76" s="67" t="s">
        <v>442</v>
      </c>
      <c r="E76" s="67" t="s">
        <v>503</v>
      </c>
      <c r="F76" s="67" t="s">
        <v>503</v>
      </c>
      <c r="G76" s="67">
        <v>1.3</v>
      </c>
      <c r="H76" s="67">
        <v>0.6</v>
      </c>
      <c r="I76" s="67">
        <v>3.57</v>
      </c>
      <c r="J76" s="67">
        <v>3.72</v>
      </c>
      <c r="K76" s="67" t="s">
        <v>102</v>
      </c>
      <c r="L76" s="67">
        <v>22.93</v>
      </c>
      <c r="M76" s="67">
        <v>12.15</v>
      </c>
      <c r="N76" s="67">
        <v>26.8</v>
      </c>
      <c r="O76" s="67" t="s">
        <v>5</v>
      </c>
      <c r="P76" s="67" t="s">
        <v>102</v>
      </c>
      <c r="Q76" s="67" t="s">
        <v>446</v>
      </c>
      <c r="R76" s="68"/>
    </row>
    <row r="77" spans="1:18" ht="20.100000000000001" customHeight="1" x14ac:dyDescent="0.3">
      <c r="A77" s="66">
        <v>46050</v>
      </c>
      <c r="B77" s="67" t="s">
        <v>320</v>
      </c>
      <c r="C77" s="67">
        <v>1250</v>
      </c>
      <c r="D77" s="67" t="s">
        <v>442</v>
      </c>
      <c r="E77" s="67" t="s">
        <v>519</v>
      </c>
      <c r="F77" s="67" t="s">
        <v>519</v>
      </c>
      <c r="G77" s="67">
        <v>1.3</v>
      </c>
      <c r="H77" s="67">
        <v>0.61</v>
      </c>
      <c r="I77" s="67">
        <v>3.73</v>
      </c>
      <c r="J77" s="67">
        <v>3.95</v>
      </c>
      <c r="K77" s="67">
        <v>16.579999999999998</v>
      </c>
      <c r="L77" s="67">
        <v>18.64</v>
      </c>
      <c r="M77" s="67">
        <v>12.1</v>
      </c>
      <c r="N77" s="67">
        <v>26.16</v>
      </c>
      <c r="O77" s="67" t="s">
        <v>5</v>
      </c>
      <c r="P77" s="67" t="s">
        <v>102</v>
      </c>
      <c r="Q77" s="67" t="s">
        <v>446</v>
      </c>
      <c r="R77" s="68"/>
    </row>
    <row r="78" spans="1:18" ht="20.100000000000001" customHeight="1" x14ac:dyDescent="0.3">
      <c r="A78" s="66">
        <v>46052</v>
      </c>
      <c r="B78" s="67" t="s">
        <v>321</v>
      </c>
      <c r="C78" s="67">
        <v>2620</v>
      </c>
      <c r="D78" s="67" t="s">
        <v>442</v>
      </c>
      <c r="E78" s="67" t="s">
        <v>519</v>
      </c>
      <c r="F78" s="67" t="s">
        <v>519</v>
      </c>
      <c r="G78" s="67">
        <v>1.3</v>
      </c>
      <c r="H78" s="67">
        <v>0.96</v>
      </c>
      <c r="I78" s="67">
        <v>4.03</v>
      </c>
      <c r="J78" s="67">
        <v>3.88</v>
      </c>
      <c r="K78" s="67">
        <v>19.3</v>
      </c>
      <c r="L78" s="67">
        <v>18.149999999999999</v>
      </c>
      <c r="M78" s="67">
        <v>12.03</v>
      </c>
      <c r="N78" s="67">
        <v>19.149999999999999</v>
      </c>
      <c r="O78" s="67" t="s">
        <v>5</v>
      </c>
      <c r="P78" s="67" t="s">
        <v>102</v>
      </c>
      <c r="Q78" s="67" t="s">
        <v>446</v>
      </c>
      <c r="R78" s="68"/>
    </row>
    <row r="79" spans="1:18" ht="20.100000000000001" customHeight="1" x14ac:dyDescent="0.3">
      <c r="A79" s="66">
        <v>46056</v>
      </c>
      <c r="B79" s="67" t="s">
        <v>322</v>
      </c>
      <c r="C79" s="67">
        <v>4000</v>
      </c>
      <c r="D79" s="67" t="s">
        <v>442</v>
      </c>
      <c r="E79" s="67" t="s">
        <v>519</v>
      </c>
      <c r="F79" s="67" t="s">
        <v>519</v>
      </c>
      <c r="G79" s="67">
        <v>1.3</v>
      </c>
      <c r="H79" s="67">
        <v>0.74</v>
      </c>
      <c r="I79" s="67">
        <v>4.0599999999999996</v>
      </c>
      <c r="J79" s="67">
        <v>4.01</v>
      </c>
      <c r="K79" s="67">
        <v>22.7</v>
      </c>
      <c r="L79" s="67">
        <v>19.8</v>
      </c>
      <c r="M79" s="67">
        <v>12.13</v>
      </c>
      <c r="N79" s="67">
        <v>20.96</v>
      </c>
      <c r="O79" s="67" t="s">
        <v>5</v>
      </c>
      <c r="P79" s="67" t="s">
        <v>102</v>
      </c>
      <c r="Q79" s="67" t="s">
        <v>446</v>
      </c>
      <c r="R79" s="68"/>
    </row>
    <row r="80" spans="1:18" ht="20.100000000000001" customHeight="1" x14ac:dyDescent="0.3">
      <c r="A80" s="66">
        <v>46056</v>
      </c>
      <c r="B80" s="67" t="s">
        <v>323</v>
      </c>
      <c r="C80" s="67">
        <v>1680</v>
      </c>
      <c r="D80" s="67" t="s">
        <v>442</v>
      </c>
      <c r="E80" s="67" t="s">
        <v>519</v>
      </c>
      <c r="F80" s="67" t="s">
        <v>519</v>
      </c>
      <c r="G80" s="67">
        <v>1.3</v>
      </c>
      <c r="H80" s="67">
        <v>0.88</v>
      </c>
      <c r="I80" s="67">
        <v>3.36</v>
      </c>
      <c r="J80" s="67">
        <v>4.1500000000000004</v>
      </c>
      <c r="K80" s="67">
        <v>17.149999999999999</v>
      </c>
      <c r="L80" s="67">
        <v>18.149999999999999</v>
      </c>
      <c r="M80" s="67">
        <v>12.1</v>
      </c>
      <c r="N80" s="67">
        <v>19.88</v>
      </c>
      <c r="O80" s="67" t="s">
        <v>5</v>
      </c>
      <c r="P80" s="67" t="s">
        <v>102</v>
      </c>
      <c r="Q80" s="67" t="s">
        <v>446</v>
      </c>
      <c r="R80" s="68"/>
    </row>
    <row r="81" spans="1:18" ht="20.100000000000001" customHeight="1" x14ac:dyDescent="0.3">
      <c r="A81" s="66">
        <v>46058</v>
      </c>
      <c r="B81" s="67" t="s">
        <v>324</v>
      </c>
      <c r="C81" s="67">
        <v>12000</v>
      </c>
      <c r="D81" s="67" t="s">
        <v>442</v>
      </c>
      <c r="E81" s="67" t="s">
        <v>503</v>
      </c>
      <c r="F81" s="67" t="s">
        <v>503</v>
      </c>
      <c r="G81" s="67">
        <v>1.3</v>
      </c>
      <c r="H81" s="67">
        <v>0.56000000000000005</v>
      </c>
      <c r="I81" s="67">
        <v>4.26</v>
      </c>
      <c r="J81" s="67">
        <v>4.1500000000000004</v>
      </c>
      <c r="K81" s="67">
        <v>19.63</v>
      </c>
      <c r="L81" s="67">
        <v>19.8</v>
      </c>
      <c r="M81" s="67">
        <v>12.15</v>
      </c>
      <c r="N81" s="67">
        <v>26.3</v>
      </c>
      <c r="O81" s="67" t="s">
        <v>5</v>
      </c>
      <c r="P81" s="67" t="s">
        <v>102</v>
      </c>
      <c r="Q81" s="67" t="s">
        <v>446</v>
      </c>
      <c r="R81" s="68"/>
    </row>
    <row r="82" spans="1:18" ht="20.100000000000001" customHeight="1" x14ac:dyDescent="0.3">
      <c r="A82" s="66">
        <v>46062</v>
      </c>
      <c r="B82" s="67" t="s">
        <v>325</v>
      </c>
      <c r="C82" s="67">
        <v>2500</v>
      </c>
      <c r="D82" s="67" t="s">
        <v>442</v>
      </c>
      <c r="E82" s="67" t="s">
        <v>519</v>
      </c>
      <c r="F82" s="67" t="s">
        <v>519</v>
      </c>
      <c r="G82" s="67">
        <v>1.325</v>
      </c>
      <c r="H82" s="67">
        <v>0.85</v>
      </c>
      <c r="I82" s="67">
        <v>3.88</v>
      </c>
      <c r="J82" s="67">
        <v>3.97</v>
      </c>
      <c r="K82" s="67">
        <v>17</v>
      </c>
      <c r="L82" s="67">
        <v>18.55</v>
      </c>
      <c r="M82" s="67">
        <v>12.03</v>
      </c>
      <c r="N82" s="67">
        <v>26.3</v>
      </c>
      <c r="O82" s="67" t="s">
        <v>5</v>
      </c>
      <c r="P82" s="67" t="s">
        <v>102</v>
      </c>
      <c r="Q82" s="67" t="s">
        <v>446</v>
      </c>
      <c r="R82" s="68"/>
    </row>
    <row r="83" spans="1:18" ht="20.100000000000001" customHeight="1" x14ac:dyDescent="0.3">
      <c r="A83" s="66">
        <v>46072</v>
      </c>
      <c r="B83" s="67" t="s">
        <v>326</v>
      </c>
      <c r="C83" s="67">
        <v>1250</v>
      </c>
      <c r="D83" s="67" t="s">
        <v>442</v>
      </c>
      <c r="E83" s="67" t="s">
        <v>503</v>
      </c>
      <c r="F83" s="67" t="s">
        <v>503</v>
      </c>
      <c r="G83" s="67">
        <v>1.325</v>
      </c>
      <c r="H83" s="94">
        <v>0.88</v>
      </c>
      <c r="I83" s="67">
        <v>4.1500000000000004</v>
      </c>
      <c r="J83" s="67">
        <v>3.69</v>
      </c>
      <c r="K83" s="67">
        <v>16</v>
      </c>
      <c r="L83" s="67">
        <v>18.350000000000001</v>
      </c>
      <c r="M83" s="67">
        <v>12.02</v>
      </c>
      <c r="N83" s="67">
        <v>26.3</v>
      </c>
      <c r="O83" s="67" t="s">
        <v>5</v>
      </c>
      <c r="P83" s="67" t="s">
        <v>102</v>
      </c>
      <c r="Q83" s="67" t="s">
        <v>446</v>
      </c>
      <c r="R83" s="68"/>
    </row>
    <row r="84" spans="1:18" ht="20.100000000000001" customHeight="1" x14ac:dyDescent="0.3">
      <c r="A84" s="66">
        <v>46073</v>
      </c>
      <c r="B84" s="67" t="s">
        <v>327</v>
      </c>
      <c r="C84" s="67">
        <v>1800</v>
      </c>
      <c r="D84" s="67" t="s">
        <v>442</v>
      </c>
      <c r="E84" s="67" t="s">
        <v>503</v>
      </c>
      <c r="F84" s="67" t="s">
        <v>503</v>
      </c>
      <c r="G84" s="67">
        <v>1.3</v>
      </c>
      <c r="H84" s="67">
        <v>0.96</v>
      </c>
      <c r="I84" s="67">
        <v>3.9</v>
      </c>
      <c r="J84" s="67">
        <v>3.53</v>
      </c>
      <c r="K84" s="67" t="s">
        <v>102</v>
      </c>
      <c r="L84" s="67">
        <v>18.149999999999999</v>
      </c>
      <c r="M84" s="67">
        <v>12.13</v>
      </c>
      <c r="N84" s="67">
        <v>26.8</v>
      </c>
      <c r="O84" s="67" t="s">
        <v>5</v>
      </c>
      <c r="P84" s="67" t="s">
        <v>102</v>
      </c>
      <c r="Q84" s="67" t="s">
        <v>446</v>
      </c>
      <c r="R84" s="100"/>
    </row>
    <row r="85" spans="1:18" ht="20.100000000000001" customHeight="1" x14ac:dyDescent="0.3">
      <c r="A85" s="66">
        <v>46077</v>
      </c>
      <c r="B85" s="67" t="s">
        <v>328</v>
      </c>
      <c r="C85" s="67">
        <v>540</v>
      </c>
      <c r="D85" s="67" t="s">
        <v>442</v>
      </c>
      <c r="E85" s="67" t="s">
        <v>519</v>
      </c>
      <c r="F85" s="67" t="s">
        <v>519</v>
      </c>
      <c r="G85" s="67">
        <v>1.3</v>
      </c>
      <c r="H85" s="67">
        <v>0.96</v>
      </c>
      <c r="I85" s="67">
        <v>4.01</v>
      </c>
      <c r="J85" s="67">
        <v>3.72</v>
      </c>
      <c r="K85" s="67" t="s">
        <v>102</v>
      </c>
      <c r="L85" s="67">
        <v>18.96</v>
      </c>
      <c r="M85" s="67">
        <v>12.26</v>
      </c>
      <c r="N85" s="67">
        <v>26.8</v>
      </c>
      <c r="O85" s="67" t="s">
        <v>5</v>
      </c>
      <c r="P85" s="67" t="s">
        <v>102</v>
      </c>
      <c r="Q85" s="67" t="s">
        <v>446</v>
      </c>
      <c r="R85" s="100"/>
    </row>
    <row r="86" spans="1:18" ht="20.100000000000001" customHeight="1" x14ac:dyDescent="0.3">
      <c r="A86" s="66">
        <v>46080</v>
      </c>
      <c r="B86" s="67" t="s">
        <v>329</v>
      </c>
      <c r="C86" s="67">
        <v>1250</v>
      </c>
      <c r="D86" s="67" t="s">
        <v>442</v>
      </c>
      <c r="E86" s="67" t="s">
        <v>519</v>
      </c>
      <c r="F86" s="67" t="s">
        <v>519</v>
      </c>
      <c r="G86" s="67">
        <v>1.3</v>
      </c>
      <c r="H86" s="67">
        <v>0.89</v>
      </c>
      <c r="I86" s="67">
        <v>3.88</v>
      </c>
      <c r="J86" s="67">
        <v>3.69</v>
      </c>
      <c r="K86" s="67" t="s">
        <v>102</v>
      </c>
      <c r="L86" s="67">
        <v>18.149999999999999</v>
      </c>
      <c r="M86" s="67">
        <v>12.03</v>
      </c>
      <c r="N86" s="67">
        <v>20.96</v>
      </c>
      <c r="O86" s="67" t="s">
        <v>5</v>
      </c>
      <c r="P86" s="67" t="s">
        <v>102</v>
      </c>
      <c r="Q86" s="67" t="s">
        <v>446</v>
      </c>
      <c r="R86" s="100"/>
    </row>
    <row r="87" spans="1:18" ht="20.100000000000001" customHeight="1" x14ac:dyDescent="0.3">
      <c r="A87" s="66">
        <v>46085</v>
      </c>
      <c r="B87" s="67" t="s">
        <v>330</v>
      </c>
      <c r="C87" s="67">
        <v>960</v>
      </c>
      <c r="D87" s="67" t="s">
        <v>442</v>
      </c>
      <c r="E87" s="67" t="s">
        <v>519</v>
      </c>
      <c r="F87" s="67" t="s">
        <v>519</v>
      </c>
      <c r="G87" s="67">
        <v>1.3</v>
      </c>
      <c r="H87" s="67">
        <v>1.1499999999999999</v>
      </c>
      <c r="I87" s="67">
        <v>3.96</v>
      </c>
      <c r="J87" s="67">
        <v>3.2</v>
      </c>
      <c r="K87" s="67" t="s">
        <v>102</v>
      </c>
      <c r="L87" s="67">
        <v>19.8</v>
      </c>
      <c r="M87" s="67">
        <v>12.13</v>
      </c>
      <c r="N87" s="67">
        <v>26.31</v>
      </c>
      <c r="O87" s="67" t="s">
        <v>5</v>
      </c>
      <c r="P87" s="67" t="s">
        <v>102</v>
      </c>
      <c r="Q87" s="67" t="s">
        <v>446</v>
      </c>
      <c r="R87" s="100"/>
    </row>
    <row r="88" spans="1:18" ht="20.100000000000001" customHeight="1" x14ac:dyDescent="0.3">
      <c r="A88" s="66">
        <v>46091</v>
      </c>
      <c r="B88" s="67" t="s">
        <v>331</v>
      </c>
      <c r="C88" s="67">
        <v>4000</v>
      </c>
      <c r="D88" s="67" t="s">
        <v>442</v>
      </c>
      <c r="E88" s="67" t="s">
        <v>519</v>
      </c>
      <c r="F88" s="67" t="s">
        <v>519</v>
      </c>
      <c r="G88" s="67">
        <v>1.325</v>
      </c>
      <c r="H88" s="67">
        <v>1.03</v>
      </c>
      <c r="I88" s="67">
        <v>3.57</v>
      </c>
      <c r="J88" s="67">
        <v>3.88</v>
      </c>
      <c r="K88" s="67">
        <v>18.13</v>
      </c>
      <c r="L88" s="67">
        <v>18.96</v>
      </c>
      <c r="M88" s="67">
        <v>12.03</v>
      </c>
      <c r="N88" s="67">
        <v>26.3</v>
      </c>
      <c r="O88" s="67" t="s">
        <v>5</v>
      </c>
      <c r="P88" s="67" t="s">
        <v>102</v>
      </c>
      <c r="Q88" s="67" t="s">
        <v>446</v>
      </c>
    </row>
    <row r="89" spans="1:18" ht="20.100000000000001" customHeight="1" x14ac:dyDescent="0.3">
      <c r="A89" s="66">
        <v>46094</v>
      </c>
      <c r="B89" s="67" t="s">
        <v>332</v>
      </c>
      <c r="C89" s="67">
        <v>1250</v>
      </c>
      <c r="D89" s="67" t="s">
        <v>442</v>
      </c>
      <c r="E89" s="67" t="s">
        <v>519</v>
      </c>
      <c r="F89" s="67" t="s">
        <v>519</v>
      </c>
      <c r="G89" s="67">
        <v>1.3</v>
      </c>
      <c r="H89" s="67">
        <v>0.88</v>
      </c>
      <c r="I89" s="67">
        <v>4.01</v>
      </c>
      <c r="J89" s="67">
        <v>3.96</v>
      </c>
      <c r="K89" s="67">
        <v>18.2</v>
      </c>
      <c r="L89" s="67">
        <v>19.02</v>
      </c>
      <c r="M89" s="67">
        <v>12.15</v>
      </c>
      <c r="N89" s="67">
        <v>26.3</v>
      </c>
      <c r="O89" s="67" t="s">
        <v>5</v>
      </c>
      <c r="P89" s="67" t="s">
        <v>102</v>
      </c>
      <c r="Q89" s="67" t="s">
        <v>446</v>
      </c>
    </row>
    <row r="90" spans="1:18" ht="20.100000000000001" customHeight="1" x14ac:dyDescent="0.3">
      <c r="A90" s="66">
        <v>46098</v>
      </c>
      <c r="B90" s="67" t="s">
        <v>333</v>
      </c>
      <c r="C90" s="67">
        <v>2500</v>
      </c>
      <c r="D90" s="67" t="s">
        <v>442</v>
      </c>
      <c r="E90" s="67" t="s">
        <v>519</v>
      </c>
      <c r="F90" s="67" t="s">
        <v>519</v>
      </c>
      <c r="G90" s="67">
        <v>1.3</v>
      </c>
      <c r="H90" s="67">
        <v>1.05</v>
      </c>
      <c r="I90" s="67">
        <v>4.28</v>
      </c>
      <c r="J90" s="67">
        <v>3.75</v>
      </c>
      <c r="K90" s="67">
        <v>19.149999999999999</v>
      </c>
      <c r="L90" s="67">
        <v>18.3</v>
      </c>
      <c r="M90" s="67">
        <v>12.12</v>
      </c>
      <c r="N90" s="67">
        <v>26.3</v>
      </c>
      <c r="O90" s="67" t="s">
        <v>5</v>
      </c>
      <c r="P90" s="67" t="s">
        <v>102</v>
      </c>
      <c r="Q90" s="67" t="s">
        <v>446</v>
      </c>
    </row>
    <row r="91" spans="1:18" ht="20.100000000000001" customHeight="1" x14ac:dyDescent="0.3">
      <c r="A91" s="66">
        <v>46099</v>
      </c>
      <c r="B91" s="67" t="s">
        <v>334</v>
      </c>
      <c r="C91" s="67">
        <v>8000</v>
      </c>
      <c r="D91" s="67" t="s">
        <v>442</v>
      </c>
      <c r="E91" s="67" t="s">
        <v>519</v>
      </c>
      <c r="F91" s="67" t="s">
        <v>519</v>
      </c>
      <c r="G91" s="67">
        <v>1.3</v>
      </c>
      <c r="H91" s="67">
        <v>0.85</v>
      </c>
      <c r="I91" s="67">
        <v>3.88</v>
      </c>
      <c r="J91" s="67">
        <v>3.2</v>
      </c>
      <c r="K91" s="67">
        <v>17.12</v>
      </c>
      <c r="L91" s="67">
        <v>18.149999999999999</v>
      </c>
      <c r="M91" s="67">
        <v>12.03</v>
      </c>
      <c r="N91" s="67">
        <v>26.3</v>
      </c>
      <c r="O91" s="67" t="s">
        <v>5</v>
      </c>
      <c r="P91" s="67" t="s">
        <v>102</v>
      </c>
      <c r="Q91" s="67" t="s">
        <v>446</v>
      </c>
    </row>
    <row r="92" spans="1:18" ht="20.100000000000001" customHeight="1" x14ac:dyDescent="0.3">
      <c r="A92" s="66">
        <v>46101</v>
      </c>
      <c r="B92" s="67" t="s">
        <v>335</v>
      </c>
      <c r="C92" s="67">
        <v>2990</v>
      </c>
      <c r="D92" s="67" t="s">
        <v>442</v>
      </c>
      <c r="E92" s="113" t="s">
        <v>503</v>
      </c>
      <c r="F92" s="113" t="s">
        <v>503</v>
      </c>
      <c r="G92" s="67">
        <v>1.3</v>
      </c>
      <c r="H92" s="67">
        <v>1.03</v>
      </c>
      <c r="I92" s="67">
        <v>3.8</v>
      </c>
      <c r="J92" s="67">
        <v>3.96</v>
      </c>
      <c r="K92" s="67">
        <v>17.8</v>
      </c>
      <c r="L92" s="67">
        <v>18.149999999999999</v>
      </c>
      <c r="M92" s="67">
        <v>12.13</v>
      </c>
      <c r="N92" s="67">
        <v>26.3</v>
      </c>
      <c r="O92" s="67" t="s">
        <v>5</v>
      </c>
      <c r="P92" s="67" t="s">
        <v>102</v>
      </c>
      <c r="Q92" s="67" t="s">
        <v>446</v>
      </c>
    </row>
    <row r="93" spans="1:18" ht="20.100000000000001" customHeight="1" x14ac:dyDescent="0.3">
      <c r="A93" s="66">
        <v>46111</v>
      </c>
      <c r="B93" s="67" t="s">
        <v>336</v>
      </c>
      <c r="C93" s="67">
        <v>4240</v>
      </c>
      <c r="D93" s="67" t="s">
        <v>442</v>
      </c>
      <c r="E93" s="67" t="s">
        <v>519</v>
      </c>
      <c r="F93" s="67" t="s">
        <v>519</v>
      </c>
      <c r="G93" s="67">
        <v>1.3</v>
      </c>
      <c r="H93" s="67">
        <v>0.88</v>
      </c>
      <c r="I93" s="67">
        <v>4.0599999999999996</v>
      </c>
      <c r="J93" s="67">
        <v>3.55</v>
      </c>
      <c r="K93" s="67">
        <v>17</v>
      </c>
      <c r="L93" s="67">
        <v>18.25</v>
      </c>
      <c r="M93" s="67">
        <v>12.15</v>
      </c>
      <c r="N93" s="67">
        <v>26.3</v>
      </c>
      <c r="O93" s="67" t="s">
        <v>5</v>
      </c>
      <c r="P93" s="67" t="s">
        <v>102</v>
      </c>
      <c r="Q93" s="67" t="s">
        <v>446</v>
      </c>
    </row>
    <row r="94" spans="1:18" ht="20.100000000000001" customHeight="1" x14ac:dyDescent="0.3">
      <c r="A94" s="66">
        <v>46112</v>
      </c>
      <c r="B94" s="67" t="s">
        <v>337</v>
      </c>
      <c r="C94" s="67">
        <v>4000</v>
      </c>
      <c r="D94" s="67" t="s">
        <v>442</v>
      </c>
      <c r="E94" s="67" t="s">
        <v>519</v>
      </c>
      <c r="F94" s="67" t="s">
        <v>519</v>
      </c>
      <c r="G94" s="67">
        <v>1.3</v>
      </c>
      <c r="H94" s="67">
        <v>0.96</v>
      </c>
      <c r="I94" s="67">
        <v>3.96</v>
      </c>
      <c r="J94" s="67">
        <v>3.76</v>
      </c>
      <c r="K94" s="67">
        <v>18</v>
      </c>
      <c r="L94" s="67">
        <v>18.149999999999999</v>
      </c>
      <c r="M94" s="67">
        <v>12.12</v>
      </c>
      <c r="N94" s="67">
        <v>26.3</v>
      </c>
      <c r="O94" s="67" t="s">
        <v>5</v>
      </c>
      <c r="P94" s="67" t="s">
        <v>102</v>
      </c>
      <c r="Q94" s="67" t="s">
        <v>446</v>
      </c>
    </row>
    <row r="95" spans="1:18" ht="20.100000000000001" customHeight="1" x14ac:dyDescent="0.3">
      <c r="A95" s="115">
        <v>46120</v>
      </c>
      <c r="B95" s="102" t="s">
        <v>338</v>
      </c>
      <c r="C95" s="102">
        <v>12000</v>
      </c>
      <c r="D95" s="102" t="s">
        <v>442</v>
      </c>
      <c r="E95" s="102" t="s">
        <v>519</v>
      </c>
      <c r="F95" s="102" t="s">
        <v>519</v>
      </c>
      <c r="G95" s="102">
        <v>1.3</v>
      </c>
      <c r="H95" s="67">
        <v>0.78</v>
      </c>
      <c r="I95" s="67">
        <v>3.89</v>
      </c>
      <c r="J95" s="67">
        <v>3.75</v>
      </c>
      <c r="K95" s="102">
        <v>17</v>
      </c>
      <c r="L95" s="102">
        <v>18.8</v>
      </c>
      <c r="M95" s="102">
        <v>12.15</v>
      </c>
      <c r="N95" s="102">
        <v>26.3</v>
      </c>
      <c r="O95" s="67" t="s">
        <v>5</v>
      </c>
      <c r="P95" s="67" t="s">
        <v>102</v>
      </c>
      <c r="Q95" s="67" t="s">
        <v>446</v>
      </c>
    </row>
    <row r="96" spans="1:18" ht="20.100000000000001" customHeight="1" x14ac:dyDescent="0.3">
      <c r="A96" s="66">
        <v>46125</v>
      </c>
      <c r="B96" s="67" t="s">
        <v>339</v>
      </c>
      <c r="C96" s="67">
        <v>1430</v>
      </c>
      <c r="D96" s="67" t="s">
        <v>442</v>
      </c>
      <c r="E96" s="67" t="s">
        <v>503</v>
      </c>
      <c r="F96" s="67" t="s">
        <v>503</v>
      </c>
      <c r="G96" s="67">
        <v>1.3</v>
      </c>
      <c r="H96" s="67">
        <v>1.69</v>
      </c>
      <c r="I96" s="67">
        <v>3.98</v>
      </c>
      <c r="J96" s="67">
        <v>3.76</v>
      </c>
      <c r="K96" s="67">
        <v>19</v>
      </c>
      <c r="L96" s="67">
        <v>19.2</v>
      </c>
      <c r="M96" s="67">
        <v>12.12</v>
      </c>
      <c r="N96" s="67">
        <v>26.3</v>
      </c>
      <c r="O96" s="67" t="s">
        <v>5</v>
      </c>
      <c r="P96" s="102" t="s">
        <v>102</v>
      </c>
      <c r="Q96" s="67" t="s">
        <v>446</v>
      </c>
    </row>
    <row r="97" spans="1:17" ht="20.100000000000001" customHeight="1" x14ac:dyDescent="0.3">
      <c r="A97" s="66">
        <v>46129</v>
      </c>
      <c r="B97" s="67" t="s">
        <v>340</v>
      </c>
      <c r="C97" s="67">
        <v>5000</v>
      </c>
      <c r="D97" s="67" t="s">
        <v>442</v>
      </c>
      <c r="E97" s="67" t="s">
        <v>519</v>
      </c>
      <c r="F97" s="67" t="s">
        <v>519</v>
      </c>
      <c r="G97" s="67">
        <v>1.3</v>
      </c>
      <c r="H97" s="67">
        <v>1.03</v>
      </c>
      <c r="I97" s="67">
        <v>4.0599999999999996</v>
      </c>
      <c r="J97" s="67">
        <v>3.88</v>
      </c>
      <c r="K97" s="67">
        <v>17.8</v>
      </c>
      <c r="L97" s="67">
        <v>19.03</v>
      </c>
      <c r="M97" s="67">
        <v>12.03</v>
      </c>
      <c r="N97" s="67">
        <v>26.3</v>
      </c>
      <c r="O97" s="102" t="s">
        <v>104</v>
      </c>
      <c r="P97" s="102" t="s">
        <v>102</v>
      </c>
      <c r="Q97" s="67" t="s">
        <v>446</v>
      </c>
    </row>
    <row r="98" spans="1:17" ht="20.100000000000001" customHeight="1" x14ac:dyDescent="0.3">
      <c r="A98" s="66">
        <v>46134</v>
      </c>
      <c r="B98" s="67" t="s">
        <v>341</v>
      </c>
      <c r="C98" s="67">
        <v>1800</v>
      </c>
      <c r="D98" s="67" t="s">
        <v>442</v>
      </c>
      <c r="E98" s="67" t="s">
        <v>519</v>
      </c>
      <c r="F98" s="67" t="s">
        <v>519</v>
      </c>
      <c r="G98" s="67">
        <v>1.3</v>
      </c>
      <c r="H98" s="67">
        <v>1.08</v>
      </c>
      <c r="I98" s="67">
        <v>4.45</v>
      </c>
      <c r="J98" s="67">
        <v>3.82</v>
      </c>
      <c r="K98" s="67">
        <v>17</v>
      </c>
      <c r="L98" s="102">
        <v>19.25</v>
      </c>
      <c r="M98" s="67">
        <v>12.1</v>
      </c>
      <c r="N98" s="67">
        <v>26.03</v>
      </c>
      <c r="O98" s="102" t="s">
        <v>104</v>
      </c>
      <c r="P98" s="102" t="s">
        <v>102</v>
      </c>
      <c r="Q98" s="67" t="s">
        <v>446</v>
      </c>
    </row>
    <row r="99" spans="1:17" ht="20.100000000000001" customHeight="1" x14ac:dyDescent="0.3">
      <c r="A99" s="66">
        <v>46136</v>
      </c>
      <c r="B99" s="67" t="s">
        <v>342</v>
      </c>
      <c r="C99" s="67">
        <v>540</v>
      </c>
      <c r="D99" s="67" t="s">
        <v>442</v>
      </c>
      <c r="E99" s="67" t="s">
        <v>519</v>
      </c>
      <c r="F99" s="67" t="s">
        <v>519</v>
      </c>
      <c r="G99" s="67">
        <v>1.2749999999999999</v>
      </c>
      <c r="H99" s="67">
        <v>1.28</v>
      </c>
      <c r="I99" s="67">
        <v>4.28</v>
      </c>
      <c r="J99" s="122">
        <v>3.58</v>
      </c>
      <c r="K99" s="122">
        <v>19.36</v>
      </c>
      <c r="L99" s="122">
        <v>18.96</v>
      </c>
      <c r="M99" s="122">
        <v>12.12</v>
      </c>
      <c r="N99" s="122">
        <v>26.3</v>
      </c>
      <c r="O99" s="102" t="s">
        <v>104</v>
      </c>
      <c r="P99" s="102" t="s">
        <v>102</v>
      </c>
      <c r="Q99" s="67" t="s">
        <v>446</v>
      </c>
    </row>
    <row r="100" spans="1:17" ht="20.100000000000001" customHeight="1" x14ac:dyDescent="0.3">
      <c r="A100" s="66">
        <v>46147</v>
      </c>
      <c r="B100" s="67" t="s">
        <v>343</v>
      </c>
      <c r="C100" s="67">
        <v>4000</v>
      </c>
      <c r="D100" s="67" t="s">
        <v>442</v>
      </c>
      <c r="E100" s="67" t="s">
        <v>519</v>
      </c>
      <c r="F100" s="67" t="s">
        <v>519</v>
      </c>
      <c r="G100" s="67">
        <v>1.35</v>
      </c>
      <c r="H100" s="67">
        <v>1.41</v>
      </c>
      <c r="I100" s="67">
        <v>4.13</v>
      </c>
      <c r="J100" s="67">
        <v>3.89</v>
      </c>
      <c r="K100" s="67">
        <v>18</v>
      </c>
      <c r="L100" s="67">
        <v>18.149999999999999</v>
      </c>
      <c r="M100" s="67">
        <v>12.03</v>
      </c>
      <c r="N100" s="67">
        <v>26.3</v>
      </c>
      <c r="O100" s="102" t="s">
        <v>5</v>
      </c>
      <c r="P100" s="102" t="s">
        <v>102</v>
      </c>
      <c r="Q100" s="102" t="s">
        <v>446</v>
      </c>
    </row>
    <row r="101" spans="1:17" ht="20.100000000000001" customHeight="1" x14ac:dyDescent="0.3">
      <c r="A101" s="124">
        <v>46148</v>
      </c>
      <c r="B101" s="122" t="s">
        <v>344</v>
      </c>
      <c r="C101" s="122">
        <v>3750</v>
      </c>
      <c r="D101" s="122" t="s">
        <v>442</v>
      </c>
      <c r="E101" s="122" t="s">
        <v>503</v>
      </c>
      <c r="F101" s="122" t="s">
        <v>503</v>
      </c>
      <c r="G101" s="122">
        <v>1.3</v>
      </c>
      <c r="H101" s="122">
        <v>0.8</v>
      </c>
      <c r="I101" s="122">
        <v>4.2</v>
      </c>
      <c r="J101" s="122">
        <v>3.75</v>
      </c>
      <c r="K101" s="122">
        <v>19.3</v>
      </c>
      <c r="L101" s="122">
        <v>18.8</v>
      </c>
      <c r="M101" s="122">
        <v>12.15</v>
      </c>
      <c r="N101" s="122">
        <v>26.3</v>
      </c>
      <c r="O101" s="122" t="s">
        <v>5</v>
      </c>
      <c r="P101" s="122" t="s">
        <v>102</v>
      </c>
      <c r="Q101" s="122" t="s">
        <v>446</v>
      </c>
    </row>
    <row r="102" spans="1:17" ht="20.100000000000001" customHeight="1" x14ac:dyDescent="0.3">
      <c r="A102" s="124">
        <v>46154</v>
      </c>
      <c r="B102" s="122" t="s">
        <v>345</v>
      </c>
      <c r="C102" s="122">
        <v>2500</v>
      </c>
      <c r="D102" s="122" t="s">
        <v>442</v>
      </c>
      <c r="E102" s="122" t="s">
        <v>519</v>
      </c>
      <c r="F102" s="122" t="s">
        <v>519</v>
      </c>
      <c r="G102" s="122">
        <v>1.3</v>
      </c>
      <c r="H102" s="122">
        <v>0.96</v>
      </c>
      <c r="I102" s="122">
        <v>3.98</v>
      </c>
      <c r="J102" s="122">
        <v>3.76</v>
      </c>
      <c r="K102" s="122">
        <v>18</v>
      </c>
      <c r="L102" s="122">
        <v>18.149999999999999</v>
      </c>
      <c r="M102" s="122">
        <v>12.12</v>
      </c>
      <c r="N102" s="122">
        <v>26.3</v>
      </c>
      <c r="O102" s="122" t="s">
        <v>5</v>
      </c>
      <c r="P102" s="122"/>
      <c r="Q102" s="122" t="s">
        <v>446</v>
      </c>
    </row>
    <row r="103" spans="1:17" ht="20.100000000000001" customHeight="1" x14ac:dyDescent="0.3">
      <c r="A103" s="124">
        <v>46161</v>
      </c>
      <c r="B103" s="122" t="s">
        <v>583</v>
      </c>
      <c r="C103" s="122">
        <v>5000</v>
      </c>
      <c r="D103" s="122" t="s">
        <v>442</v>
      </c>
      <c r="E103" s="122" t="s">
        <v>519</v>
      </c>
      <c r="F103" s="122" t="s">
        <v>519</v>
      </c>
      <c r="G103" s="122">
        <v>1.3</v>
      </c>
      <c r="H103" s="122">
        <v>1.06</v>
      </c>
      <c r="I103" s="122">
        <v>3.8</v>
      </c>
      <c r="J103" s="122">
        <v>3.96</v>
      </c>
      <c r="K103" s="122"/>
      <c r="L103" s="122"/>
      <c r="M103" s="122"/>
      <c r="N103" s="122"/>
      <c r="O103" s="122" t="s">
        <v>5</v>
      </c>
      <c r="P103" s="122" t="s">
        <v>102</v>
      </c>
      <c r="Q103" s="122" t="s">
        <v>446</v>
      </c>
    </row>
    <row r="104" spans="1:17" ht="20.100000000000001" customHeight="1" x14ac:dyDescent="0.3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</row>
    <row r="105" spans="1:17" ht="20.100000000000001" customHeight="1" x14ac:dyDescent="0.3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</row>
    <row r="106" spans="1:17" ht="20.100000000000001" customHeight="1" x14ac:dyDescent="0.3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</row>
    <row r="107" spans="1:17" ht="20.100000000000001" customHeight="1" x14ac:dyDescent="0.3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</row>
    <row r="108" spans="1:17" ht="20.100000000000001" customHeight="1" x14ac:dyDescent="0.3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</row>
    <row r="109" spans="1:17" ht="20.100000000000001" customHeight="1" x14ac:dyDescent="0.3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</row>
    <row r="110" spans="1:17" ht="20.100000000000001" customHeight="1" x14ac:dyDescent="0.3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</row>
    <row r="111" spans="1:17" ht="20.100000000000001" customHeight="1" x14ac:dyDescent="0.3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</row>
    <row r="112" spans="1:17" ht="20.100000000000001" customHeight="1" x14ac:dyDescent="0.3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</row>
    <row r="113" spans="1:17" ht="20.100000000000001" customHeight="1" x14ac:dyDescent="0.3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</row>
    <row r="114" spans="1:17" ht="20.100000000000001" customHeight="1" x14ac:dyDescent="0.3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</row>
    <row r="115" spans="1:17" ht="20.100000000000001" customHeight="1" x14ac:dyDescent="0.3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</row>
    <row r="116" spans="1:17" ht="20.100000000000001" customHeight="1" x14ac:dyDescent="0.3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</row>
    <row r="117" spans="1:17" ht="20.100000000000001" customHeight="1" x14ac:dyDescent="0.3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</row>
    <row r="118" spans="1:17" ht="20.100000000000001" customHeight="1" x14ac:dyDescent="0.3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</row>
    <row r="119" spans="1:17" ht="20.100000000000001" customHeight="1" x14ac:dyDescent="0.3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</row>
    <row r="120" spans="1:17" ht="20.100000000000001" customHeight="1" x14ac:dyDescent="0.3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</row>
    <row r="121" spans="1:17" ht="20.100000000000001" customHeight="1" x14ac:dyDescent="0.3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</row>
    <row r="122" spans="1:17" ht="20.100000000000001" customHeight="1" x14ac:dyDescent="0.3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</row>
    <row r="123" spans="1:17" ht="20.100000000000001" customHeight="1" x14ac:dyDescent="0.3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</row>
    <row r="124" spans="1:17" ht="20.100000000000001" customHeight="1" x14ac:dyDescent="0.3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</row>
    <row r="125" spans="1:17" ht="20.100000000000001" customHeight="1" x14ac:dyDescent="0.3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</row>
    <row r="126" spans="1:17" ht="20.100000000000001" customHeight="1" x14ac:dyDescent="0.3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</row>
    <row r="127" spans="1:17" ht="20.100000000000001" customHeight="1" x14ac:dyDescent="0.3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</row>
    <row r="128" spans="1:17" ht="20.100000000000001" customHeight="1" x14ac:dyDescent="0.3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</row>
    <row r="129" spans="1:17" ht="20.100000000000001" customHeight="1" x14ac:dyDescent="0.3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</row>
    <row r="130" spans="1:17" ht="20.100000000000001" customHeight="1" x14ac:dyDescent="0.3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</row>
    <row r="131" spans="1:17" ht="20.100000000000001" customHeight="1" x14ac:dyDescent="0.3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</row>
    <row r="132" spans="1:17" ht="20.100000000000001" customHeight="1" x14ac:dyDescent="0.3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</row>
    <row r="133" spans="1:17" ht="20.100000000000001" customHeight="1" x14ac:dyDescent="0.3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</row>
    <row r="134" spans="1:17" ht="20.100000000000001" customHeight="1" x14ac:dyDescent="0.3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</row>
    <row r="135" spans="1:17" ht="20.100000000000001" customHeight="1" x14ac:dyDescent="0.3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</row>
    <row r="136" spans="1:17" ht="20.100000000000001" customHeight="1" x14ac:dyDescent="0.3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</row>
    <row r="137" spans="1:17" ht="20.100000000000001" customHeight="1" x14ac:dyDescent="0.3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</row>
    <row r="138" spans="1:17" ht="20.100000000000001" customHeight="1" x14ac:dyDescent="0.3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</row>
    <row r="139" spans="1:17" ht="20.100000000000001" customHeight="1" x14ac:dyDescent="0.3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</row>
    <row r="140" spans="1:17" ht="20.100000000000001" customHeight="1" x14ac:dyDescent="0.3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</row>
    <row r="141" spans="1:17" ht="20.100000000000001" customHeight="1" x14ac:dyDescent="0.3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</row>
    <row r="142" spans="1:17" ht="20.100000000000001" customHeight="1" x14ac:dyDescent="0.3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</row>
    <row r="143" spans="1:17" ht="20.100000000000001" customHeight="1" x14ac:dyDescent="0.3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</row>
    <row r="144" spans="1:17" ht="20.100000000000001" customHeight="1" x14ac:dyDescent="0.3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</row>
    <row r="145" spans="1:17" ht="20.100000000000001" customHeight="1" x14ac:dyDescent="0.3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</row>
    <row r="146" spans="1:17" ht="20.100000000000001" customHeight="1" x14ac:dyDescent="0.3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</row>
    <row r="147" spans="1:17" ht="20.100000000000001" customHeight="1" x14ac:dyDescent="0.3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</row>
    <row r="148" spans="1:17" ht="20.100000000000001" customHeight="1" x14ac:dyDescent="0.3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</row>
    <row r="149" spans="1:17" ht="20.100000000000001" customHeight="1" x14ac:dyDescent="0.3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</row>
    <row r="150" spans="1:17" ht="20.100000000000001" customHeight="1" x14ac:dyDescent="0.3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</row>
    <row r="151" spans="1:17" ht="20.100000000000001" customHeight="1" x14ac:dyDescent="0.3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</row>
    <row r="152" spans="1:17" ht="20.100000000000001" customHeight="1" x14ac:dyDescent="0.3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</row>
    <row r="153" spans="1:17" ht="20.100000000000001" customHeight="1" x14ac:dyDescent="0.3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</row>
    <row r="154" spans="1:17" ht="20.100000000000001" customHeight="1" x14ac:dyDescent="0.3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</row>
    <row r="155" spans="1:17" ht="20.100000000000001" customHeight="1" x14ac:dyDescent="0.3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</row>
    <row r="156" spans="1:17" ht="20.100000000000001" customHeight="1" x14ac:dyDescent="0.3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</row>
    <row r="157" spans="1:17" ht="20.100000000000001" customHeight="1" x14ac:dyDescent="0.3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</row>
    <row r="158" spans="1:17" ht="20.100000000000001" customHeight="1" x14ac:dyDescent="0.3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</row>
    <row r="159" spans="1:17" ht="20.100000000000001" customHeight="1" x14ac:dyDescent="0.3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</row>
    <row r="160" spans="1:17" ht="20.100000000000001" customHeight="1" x14ac:dyDescent="0.3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</row>
    <row r="161" spans="1:17" ht="20.100000000000001" customHeight="1" x14ac:dyDescent="0.3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</row>
    <row r="162" spans="1:17" ht="20.100000000000001" customHeight="1" x14ac:dyDescent="0.3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</row>
    <row r="163" spans="1:17" ht="20.100000000000001" customHeight="1" x14ac:dyDescent="0.3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</row>
    <row r="164" spans="1:17" ht="20.100000000000001" customHeight="1" x14ac:dyDescent="0.3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</row>
    <row r="165" spans="1:17" ht="20.100000000000001" customHeight="1" x14ac:dyDescent="0.3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</row>
    <row r="166" spans="1:17" ht="20.100000000000001" customHeight="1" x14ac:dyDescent="0.3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</row>
    <row r="167" spans="1:17" ht="20.100000000000001" customHeight="1" x14ac:dyDescent="0.3">
      <c r="A167" s="46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</row>
    <row r="168" spans="1:17" ht="20.100000000000001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</row>
    <row r="169" spans="1:17" ht="20.100000000000001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</row>
    <row r="170" spans="1:17" ht="20.100000000000001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</row>
    <row r="171" spans="1:17" ht="20.100000000000001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</row>
    <row r="172" spans="1:17" ht="20.100000000000001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</row>
    <row r="173" spans="1:17" ht="20.100000000000001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</row>
    <row r="174" spans="1:17" ht="20.100000000000001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</row>
    <row r="175" spans="1:17" ht="20.100000000000001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</row>
    <row r="176" spans="1:17" ht="20.100000000000001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</row>
    <row r="177" spans="1:17" ht="20.100000000000001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</row>
    <row r="178" spans="1:17" ht="20.100000000000001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</row>
    <row r="179" spans="1:17" ht="20.100000000000001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</row>
    <row r="180" spans="1:17" ht="20.100000000000001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</row>
    <row r="181" spans="1:17" ht="20.100000000000001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</row>
    <row r="182" spans="1:17" ht="20.100000000000001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</row>
    <row r="183" spans="1:17" ht="20.100000000000001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</row>
    <row r="184" spans="1:17" ht="20.100000000000001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</row>
    <row r="185" spans="1:17" ht="20.100000000000001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</row>
    <row r="186" spans="1:17" ht="20.100000000000001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</row>
    <row r="187" spans="1:17" ht="20.100000000000001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</row>
    <row r="188" spans="1:17" ht="20.100000000000001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</row>
    <row r="189" spans="1:17" ht="20.100000000000001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</row>
    <row r="190" spans="1:17" ht="20.100000000000001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</row>
    <row r="191" spans="1:17" ht="20.100000000000001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</row>
    <row r="192" spans="1:17" ht="20.100000000000001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</row>
    <row r="193" spans="1:17" ht="20.100000000000001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</row>
    <row r="194" spans="1:17" ht="20.100000000000001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</row>
    <row r="195" spans="1:17" ht="20.100000000000001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</row>
    <row r="196" spans="1:17" ht="20.100000000000001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</row>
    <row r="197" spans="1:17" ht="20.100000000000001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</row>
    <row r="198" spans="1:17" ht="20.100000000000001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</row>
    <row r="199" spans="1:17" ht="20.100000000000001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</row>
    <row r="200" spans="1:17" ht="20.100000000000001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</row>
    <row r="201" spans="1:17" ht="20.100000000000001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</row>
    <row r="202" spans="1:17" ht="20.100000000000001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</row>
    <row r="203" spans="1:17" ht="20.100000000000001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</row>
    <row r="204" spans="1:17" ht="20.100000000000001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</row>
    <row r="205" spans="1:17" ht="20.100000000000001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</row>
    <row r="206" spans="1:17" ht="20.100000000000001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</row>
    <row r="207" spans="1:17" ht="20.100000000000001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</row>
    <row r="208" spans="1:17" ht="20.100000000000001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</row>
    <row r="209" spans="1:17" ht="20.100000000000001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</row>
    <row r="210" spans="1:17" ht="20.100000000000001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</row>
    <row r="211" spans="1:17" ht="20.100000000000001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</row>
    <row r="212" spans="1:17" ht="20.100000000000001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</row>
    <row r="213" spans="1:17" ht="20.100000000000001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</row>
    <row r="214" spans="1:17" ht="20.100000000000001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</row>
    <row r="215" spans="1:17" ht="20.100000000000001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</row>
    <row r="216" spans="1:17" ht="20.100000000000001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</row>
    <row r="217" spans="1:17" ht="20.100000000000001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</row>
    <row r="218" spans="1:17" ht="20.100000000000001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</row>
    <row r="219" spans="1:17" ht="20.100000000000001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</row>
    <row r="220" spans="1:17" ht="20.100000000000001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</row>
    <row r="221" spans="1:17" ht="20.100000000000001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</row>
    <row r="222" spans="1:17" ht="20.100000000000001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</row>
    <row r="223" spans="1:17" ht="20.100000000000001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</row>
    <row r="224" spans="1:17" ht="20.100000000000001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</row>
    <row r="225" spans="1:17" ht="20.100000000000001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</row>
    <row r="226" spans="1:17" ht="20.100000000000001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</row>
    <row r="227" spans="1:17" ht="20.100000000000001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</row>
    <row r="228" spans="1:17" ht="20.100000000000001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</row>
    <row r="229" spans="1:17" ht="20.100000000000001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</row>
    <row r="230" spans="1:17" ht="20.100000000000001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</row>
    <row r="231" spans="1:17" ht="20.100000000000001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</row>
    <row r="232" spans="1:17" ht="20.100000000000001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</row>
    <row r="233" spans="1:17" ht="20.100000000000001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</row>
    <row r="234" spans="1:17" ht="20.100000000000001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</row>
    <row r="235" spans="1:17" ht="20.100000000000001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</row>
    <row r="236" spans="1:17" ht="20.100000000000001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</row>
    <row r="237" spans="1:17" ht="20.100000000000001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</row>
    <row r="238" spans="1:17" ht="20.100000000000001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</row>
    <row r="239" spans="1:17" ht="20.100000000000001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</row>
    <row r="240" spans="1:17" ht="20.100000000000001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</row>
    <row r="241" spans="1:17" ht="20.100000000000001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</row>
    <row r="242" spans="1:17" ht="20.100000000000001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</row>
    <row r="243" spans="1:17" ht="20.100000000000001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</row>
    <row r="244" spans="1:17" ht="20.100000000000001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</row>
    <row r="245" spans="1:17" ht="20.100000000000001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</row>
    <row r="246" spans="1:17" ht="20.100000000000001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</row>
    <row r="247" spans="1:17" ht="20.100000000000001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</row>
    <row r="248" spans="1:17" ht="20.100000000000001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</row>
    <row r="249" spans="1:17" ht="20.100000000000001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</row>
    <row r="250" spans="1:17" ht="20.100000000000001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</row>
    <row r="251" spans="1:17" ht="20.100000000000001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</row>
    <row r="252" spans="1:17" ht="20.100000000000001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</row>
    <row r="253" spans="1:17" ht="20.100000000000001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</row>
    <row r="254" spans="1:17" ht="20.100000000000001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</row>
    <row r="255" spans="1:17" ht="20.100000000000001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</row>
    <row r="256" spans="1:17" ht="20.100000000000001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</row>
    <row r="257" spans="1:17" ht="20.100000000000001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</row>
    <row r="258" spans="1:17" ht="20.100000000000001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</row>
    <row r="259" spans="1:17" ht="20.100000000000001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</row>
    <row r="260" spans="1:17" ht="20.100000000000001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</row>
    <row r="261" spans="1:17" ht="20.100000000000001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</row>
    <row r="262" spans="1:17" ht="20.100000000000001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</row>
    <row r="263" spans="1:17" ht="20.100000000000001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</row>
    <row r="264" spans="1:17" ht="20.100000000000001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</row>
    <row r="265" spans="1:17" ht="20.100000000000001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</row>
    <row r="266" spans="1:17" ht="20.100000000000001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</row>
    <row r="267" spans="1:17" ht="20.100000000000001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</row>
    <row r="268" spans="1:17" ht="20.100000000000001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</row>
    <row r="269" spans="1:17" ht="20.100000000000001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</row>
    <row r="270" spans="1:17" ht="20.100000000000001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</row>
    <row r="271" spans="1:17" ht="20.100000000000001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</row>
    <row r="272" spans="1:17" ht="20.100000000000001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</row>
    <row r="273" spans="1:17" ht="20.100000000000001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</row>
    <row r="274" spans="1:17" ht="20.100000000000001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</row>
    <row r="275" spans="1:17" ht="20.100000000000001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</row>
    <row r="276" spans="1:17" ht="20.100000000000001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</row>
  </sheetData>
  <mergeCells count="2">
    <mergeCell ref="A74:Q74"/>
    <mergeCell ref="A1:Q1"/>
  </mergeCells>
  <conditionalFormatting sqref="O3:O73">
    <cfRule type="containsText" dxfId="127" priority="2" operator="containsText" text="Em andamento">
      <formula>NOT(ISERROR(SEARCH("Em andamento",O3)))</formula>
    </cfRule>
    <cfRule type="containsText" dxfId="126" priority="3" operator="containsText" text="Em andamento">
      <formula>NOT(ISERROR(SEARCH("Em andamento",O3)))</formula>
    </cfRule>
    <cfRule type="containsText" dxfId="125" priority="4" operator="containsText" text="Reprovado">
      <formula>NOT(ISERROR(SEARCH("Reprovado",O3)))</formula>
    </cfRule>
    <cfRule type="containsText" dxfId="124" priority="5" operator="containsText" text="aPROVADO">
      <formula>NOT(ISERROR(SEARCH("aPROVADO",O3)))</formula>
    </cfRule>
  </conditionalFormatting>
  <conditionalFormatting sqref="O75:O130">
    <cfRule type="containsText" dxfId="123" priority="1" operator="containsText" text="Aprovado">
      <formula>NOT(ISERROR(SEARCH("Aprovado",O75)))</formula>
    </cfRule>
  </conditionalFormatting>
  <pageMargins left="0.511811024" right="0.511811024" top="0.78740157499999996" bottom="0.78740157499999996" header="0.31496062000000002" footer="0.31496062000000002"/>
  <pageSetup orientation="portrait" horizontalDpi="0" verticalDpi="0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4"/>
  <dimension ref="A1:O28"/>
  <sheetViews>
    <sheetView workbookViewId="0">
      <selection activeCell="J9" sqref="J9"/>
    </sheetView>
  </sheetViews>
  <sheetFormatPr defaultRowHeight="14.4" x14ac:dyDescent="0.3"/>
  <cols>
    <col min="1" max="1" width="10.109375" bestFit="1" customWidth="1"/>
    <col min="2" max="2" width="9.5546875" bestFit="1" customWidth="1"/>
    <col min="3" max="3" width="20.44140625" bestFit="1" customWidth="1"/>
    <col min="4" max="5" width="13.6640625" bestFit="1" customWidth="1"/>
    <col min="6" max="6" width="15.5546875" bestFit="1" customWidth="1"/>
    <col min="7" max="7" width="21.5546875" bestFit="1" customWidth="1"/>
    <col min="8" max="9" width="13.5546875" bestFit="1" customWidth="1"/>
    <col min="10" max="11" width="15.5546875" bestFit="1" customWidth="1"/>
    <col min="12" max="12" width="17.109375" bestFit="1" customWidth="1"/>
    <col min="13" max="13" width="17.109375" customWidth="1"/>
    <col min="14" max="14" width="16.33203125" bestFit="1" customWidth="1"/>
    <col min="15" max="15" width="17" bestFit="1" customWidth="1"/>
  </cols>
  <sheetData>
    <row r="1" spans="1:15" ht="85.5" customHeight="1" x14ac:dyDescent="1.6">
      <c r="A1" s="244" t="s">
        <v>584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3"/>
    </row>
    <row r="2" spans="1:15" ht="40.5" customHeight="1" x14ac:dyDescent="0.3">
      <c r="A2" s="12" t="s">
        <v>1</v>
      </c>
      <c r="B2" s="12" t="s">
        <v>2</v>
      </c>
      <c r="C2" s="12" t="s">
        <v>90</v>
      </c>
      <c r="D2" s="13" t="s">
        <v>419</v>
      </c>
      <c r="E2" s="13" t="s">
        <v>560</v>
      </c>
      <c r="F2" s="13" t="s">
        <v>561</v>
      </c>
      <c r="G2" s="13" t="s">
        <v>585</v>
      </c>
      <c r="H2" s="13" t="s">
        <v>571</v>
      </c>
      <c r="I2" s="13" t="s">
        <v>563</v>
      </c>
      <c r="J2" s="13" t="s">
        <v>485</v>
      </c>
      <c r="K2" s="13" t="s">
        <v>586</v>
      </c>
      <c r="L2" s="13" t="s">
        <v>576</v>
      </c>
      <c r="M2" s="13" t="s">
        <v>4</v>
      </c>
      <c r="N2" s="12" t="s">
        <v>416</v>
      </c>
      <c r="O2" s="12" t="s">
        <v>417</v>
      </c>
    </row>
    <row r="3" spans="1:15" ht="20.100000000000001" customHeight="1" x14ac:dyDescent="0.3">
      <c r="A3" s="42">
        <v>45356</v>
      </c>
      <c r="B3" s="43" t="s">
        <v>346</v>
      </c>
      <c r="C3" s="43">
        <v>1000</v>
      </c>
      <c r="D3" s="42" t="s">
        <v>442</v>
      </c>
      <c r="E3" s="43" t="s">
        <v>428</v>
      </c>
      <c r="F3" s="44" t="s">
        <v>587</v>
      </c>
      <c r="G3" s="43">
        <v>1.3</v>
      </c>
      <c r="H3" s="43">
        <v>1.1399999999999999</v>
      </c>
      <c r="I3" s="43">
        <v>4.2699999999999996</v>
      </c>
      <c r="J3" s="43">
        <v>19.84</v>
      </c>
      <c r="K3" s="43" t="s">
        <v>588</v>
      </c>
      <c r="L3" s="43" t="s">
        <v>102</v>
      </c>
      <c r="M3" s="43" t="s">
        <v>5</v>
      </c>
      <c r="N3" s="43" t="s">
        <v>102</v>
      </c>
      <c r="O3" s="43" t="s">
        <v>432</v>
      </c>
    </row>
    <row r="4" spans="1:15" ht="20.100000000000001" customHeight="1" x14ac:dyDescent="0.3">
      <c r="A4" s="42">
        <v>45446</v>
      </c>
      <c r="B4" s="43" t="s">
        <v>347</v>
      </c>
      <c r="C4" s="43">
        <v>1000</v>
      </c>
      <c r="D4" s="42" t="s">
        <v>442</v>
      </c>
      <c r="E4" s="43" t="s">
        <v>428</v>
      </c>
      <c r="F4" s="44" t="s">
        <v>587</v>
      </c>
      <c r="G4" s="43">
        <v>1.325</v>
      </c>
      <c r="H4" s="43">
        <v>1.76</v>
      </c>
      <c r="I4" s="43">
        <v>4.33</v>
      </c>
      <c r="J4" s="44">
        <v>18.5</v>
      </c>
      <c r="K4" s="13">
        <v>12.5</v>
      </c>
      <c r="L4" s="43"/>
      <c r="M4" s="43" t="s">
        <v>5</v>
      </c>
      <c r="N4" s="43"/>
      <c r="O4" s="43" t="s">
        <v>445</v>
      </c>
    </row>
    <row r="5" spans="1:15" ht="20.100000000000001" customHeight="1" x14ac:dyDescent="0.3">
      <c r="A5" s="42">
        <v>45462</v>
      </c>
      <c r="B5" s="43" t="s">
        <v>348</v>
      </c>
      <c r="C5" s="43">
        <v>1000</v>
      </c>
      <c r="D5" s="42" t="s">
        <v>442</v>
      </c>
      <c r="E5" s="43" t="s">
        <v>428</v>
      </c>
      <c r="F5" s="44" t="s">
        <v>587</v>
      </c>
      <c r="G5" s="43">
        <v>1.35</v>
      </c>
      <c r="H5" s="43">
        <v>1.67</v>
      </c>
      <c r="I5" s="43">
        <v>4.24</v>
      </c>
      <c r="J5" s="43">
        <v>19.170000000000002</v>
      </c>
      <c r="K5" s="43">
        <v>12.65</v>
      </c>
      <c r="L5" s="43" t="s">
        <v>102</v>
      </c>
      <c r="M5" s="43" t="s">
        <v>5</v>
      </c>
      <c r="N5" s="43"/>
      <c r="O5" s="43" t="s">
        <v>445</v>
      </c>
    </row>
    <row r="6" spans="1:15" ht="20.100000000000001" customHeight="1" x14ac:dyDescent="0.3">
      <c r="A6" s="42">
        <v>45621</v>
      </c>
      <c r="B6" s="43" t="s">
        <v>349</v>
      </c>
      <c r="C6" s="43">
        <v>1000</v>
      </c>
      <c r="D6" s="42" t="s">
        <v>442</v>
      </c>
      <c r="E6" s="43" t="s">
        <v>428</v>
      </c>
      <c r="F6" s="44" t="s">
        <v>587</v>
      </c>
      <c r="G6" s="43">
        <v>1.33</v>
      </c>
      <c r="H6" s="43">
        <v>1.32</v>
      </c>
      <c r="I6" s="43">
        <v>4.3899999999999997</v>
      </c>
      <c r="J6" s="43">
        <v>18.98</v>
      </c>
      <c r="K6" s="43">
        <v>11.87</v>
      </c>
      <c r="L6" s="43"/>
      <c r="M6" s="43" t="s">
        <v>5</v>
      </c>
      <c r="N6" s="43"/>
      <c r="O6" s="43" t="s">
        <v>445</v>
      </c>
    </row>
    <row r="7" spans="1:15" ht="20.100000000000001" customHeight="1" x14ac:dyDescent="0.3">
      <c r="A7" s="42">
        <v>46001</v>
      </c>
      <c r="B7" s="43" t="s">
        <v>350</v>
      </c>
      <c r="C7" s="43">
        <v>150</v>
      </c>
      <c r="D7" s="42" t="s">
        <v>442</v>
      </c>
      <c r="E7" s="43" t="s">
        <v>428</v>
      </c>
      <c r="F7" s="44" t="s">
        <v>589</v>
      </c>
      <c r="G7" s="43">
        <v>1.325</v>
      </c>
      <c r="H7" s="43">
        <v>1.73</v>
      </c>
      <c r="I7" s="43">
        <v>4.13</v>
      </c>
      <c r="J7" s="43">
        <v>18.16</v>
      </c>
      <c r="K7" s="43">
        <v>12.55</v>
      </c>
      <c r="L7" s="43" t="s">
        <v>102</v>
      </c>
      <c r="M7" s="43" t="s">
        <v>5</v>
      </c>
      <c r="N7" s="43" t="s">
        <v>102</v>
      </c>
      <c r="O7" s="43" t="s">
        <v>446</v>
      </c>
    </row>
    <row r="8" spans="1:15" ht="20.100000000000001" customHeight="1" x14ac:dyDescent="0.3">
      <c r="A8" s="42">
        <v>46009</v>
      </c>
      <c r="B8" s="43" t="s">
        <v>351</v>
      </c>
      <c r="C8" s="43">
        <v>1000</v>
      </c>
      <c r="D8" s="42" t="s">
        <v>442</v>
      </c>
      <c r="E8" s="43" t="s">
        <v>428</v>
      </c>
      <c r="F8" s="44" t="s">
        <v>589</v>
      </c>
      <c r="G8" s="43">
        <v>1.325</v>
      </c>
      <c r="H8" s="43">
        <v>1.1200000000000001</v>
      </c>
      <c r="I8" s="43">
        <v>4.1100000000000003</v>
      </c>
      <c r="J8" s="43">
        <v>18.88</v>
      </c>
      <c r="K8" s="43">
        <v>12.3</v>
      </c>
      <c r="L8" s="43" t="s">
        <v>102</v>
      </c>
      <c r="M8" s="43" t="s">
        <v>5</v>
      </c>
      <c r="N8" s="43" t="s">
        <v>102</v>
      </c>
      <c r="O8" s="43" t="s">
        <v>446</v>
      </c>
    </row>
    <row r="9" spans="1:15" ht="20.100000000000001" customHeight="1" x14ac:dyDescent="0.3">
      <c r="A9" s="42">
        <v>46127</v>
      </c>
      <c r="B9" s="43" t="s">
        <v>352</v>
      </c>
      <c r="C9" s="43">
        <v>1000</v>
      </c>
      <c r="D9" s="42" t="s">
        <v>442</v>
      </c>
      <c r="E9" s="43" t="s">
        <v>428</v>
      </c>
      <c r="F9" s="44" t="s">
        <v>589</v>
      </c>
      <c r="G9" s="43">
        <v>1.325</v>
      </c>
      <c r="H9" s="43">
        <v>1.18</v>
      </c>
      <c r="I9" s="43">
        <v>4.0999999999999996</v>
      </c>
      <c r="J9" s="43">
        <v>19.03</v>
      </c>
      <c r="K9" s="43">
        <v>12.5</v>
      </c>
      <c r="L9" s="43" t="s">
        <v>102</v>
      </c>
      <c r="M9" s="43" t="s">
        <v>5</v>
      </c>
      <c r="N9" s="43" t="s">
        <v>102</v>
      </c>
      <c r="O9" s="43" t="s">
        <v>446</v>
      </c>
    </row>
    <row r="10" spans="1:15" ht="20.100000000000001" customHeight="1" x14ac:dyDescent="0.3">
      <c r="A10" s="42"/>
      <c r="B10" s="43"/>
      <c r="C10" s="43"/>
      <c r="D10" s="42"/>
      <c r="E10" s="43"/>
      <c r="F10" s="44"/>
      <c r="G10" s="43"/>
      <c r="H10" s="43"/>
      <c r="I10" s="43"/>
      <c r="J10" s="43"/>
      <c r="K10" s="43"/>
      <c r="L10" s="43"/>
      <c r="M10" s="43"/>
      <c r="N10" s="43"/>
      <c r="O10" s="43"/>
    </row>
    <row r="11" spans="1:15" ht="20.100000000000001" customHeight="1" x14ac:dyDescent="0.3">
      <c r="A11" s="42"/>
      <c r="B11" s="43"/>
      <c r="C11" s="43"/>
      <c r="D11" s="42"/>
      <c r="E11" s="43"/>
      <c r="F11" s="44"/>
      <c r="G11" s="43"/>
      <c r="H11" s="43"/>
      <c r="I11" s="43"/>
      <c r="J11" s="43"/>
      <c r="K11" s="43"/>
      <c r="L11" s="43"/>
      <c r="M11" s="43"/>
      <c r="N11" s="43"/>
      <c r="O11" s="43"/>
    </row>
    <row r="12" spans="1:15" ht="20.100000000000001" customHeight="1" x14ac:dyDescent="0.3">
      <c r="A12" s="42"/>
      <c r="B12" s="43"/>
      <c r="C12" s="43"/>
      <c r="D12" s="42"/>
      <c r="E12" s="43"/>
      <c r="F12" s="44"/>
      <c r="G12" s="43"/>
      <c r="H12" s="43"/>
      <c r="I12" s="43"/>
      <c r="J12" s="43"/>
      <c r="K12" s="43"/>
      <c r="L12" s="43"/>
      <c r="M12" s="43"/>
      <c r="N12" s="43"/>
      <c r="O12" s="43"/>
    </row>
    <row r="13" spans="1:15" ht="20.100000000000001" customHeight="1" x14ac:dyDescent="0.3">
      <c r="A13" s="42"/>
      <c r="B13" s="43"/>
      <c r="C13" s="43"/>
      <c r="D13" s="42"/>
      <c r="E13" s="43"/>
      <c r="F13" s="44"/>
      <c r="G13" s="43"/>
      <c r="H13" s="43"/>
      <c r="I13" s="43"/>
      <c r="J13" s="43"/>
      <c r="K13" s="43"/>
      <c r="L13" s="43"/>
      <c r="M13" s="43"/>
      <c r="N13" s="43"/>
      <c r="O13" s="43"/>
    </row>
    <row r="14" spans="1:15" ht="20.100000000000001" customHeight="1" x14ac:dyDescent="0.3">
      <c r="A14" s="12"/>
      <c r="B14" s="12"/>
      <c r="C14" s="12"/>
      <c r="D14" s="12"/>
      <c r="E14" s="12"/>
      <c r="F14" s="12"/>
      <c r="G14" s="45"/>
      <c r="H14" s="45"/>
      <c r="I14" s="12"/>
      <c r="J14" s="12"/>
      <c r="K14" s="12"/>
      <c r="L14" s="12"/>
      <c r="M14" s="12"/>
      <c r="N14" s="12"/>
      <c r="O14" s="12"/>
    </row>
    <row r="15" spans="1:15" ht="20.100000000000001" customHeight="1" x14ac:dyDescent="0.3">
      <c r="A15" s="12"/>
      <c r="B15" s="12"/>
      <c r="C15" s="12"/>
      <c r="D15" s="12"/>
      <c r="E15" s="12"/>
      <c r="F15" s="12"/>
      <c r="G15" s="45"/>
      <c r="H15" s="45"/>
      <c r="I15" s="12"/>
      <c r="J15" s="12"/>
      <c r="K15" s="12"/>
      <c r="L15" s="12"/>
      <c r="M15" s="12"/>
      <c r="N15" s="12"/>
      <c r="O15" s="12"/>
    </row>
    <row r="16" spans="1:15" ht="20.100000000000001" customHeight="1" x14ac:dyDescent="0.3">
      <c r="A16" s="12"/>
      <c r="B16" s="12"/>
      <c r="C16" s="12"/>
      <c r="D16" s="12"/>
      <c r="E16" s="12"/>
      <c r="F16" s="12"/>
      <c r="G16" s="45"/>
      <c r="H16" s="45"/>
      <c r="I16" s="12"/>
      <c r="J16" s="12"/>
      <c r="K16" s="12"/>
      <c r="L16" s="12"/>
      <c r="M16" s="12"/>
      <c r="N16" s="12"/>
      <c r="O16" s="12"/>
    </row>
    <row r="17" spans="1:15" ht="20.100000000000001" customHeight="1" x14ac:dyDescent="0.3">
      <c r="A17" s="12"/>
      <c r="B17" s="12"/>
      <c r="C17" s="12"/>
      <c r="D17" s="12"/>
      <c r="E17" s="12"/>
      <c r="F17" s="12"/>
      <c r="G17" s="45"/>
      <c r="H17" s="45"/>
      <c r="I17" s="12"/>
      <c r="J17" s="12"/>
      <c r="K17" s="12"/>
      <c r="L17" s="12"/>
      <c r="M17" s="12"/>
      <c r="N17" s="12"/>
      <c r="O17" s="12"/>
    </row>
    <row r="18" spans="1:15" ht="20.100000000000001" customHeight="1" x14ac:dyDescent="0.3">
      <c r="A18" s="12"/>
      <c r="B18" s="12"/>
      <c r="C18" s="12"/>
      <c r="D18" s="12"/>
      <c r="E18" s="12"/>
      <c r="F18" s="12"/>
      <c r="G18" s="45"/>
      <c r="H18" s="45"/>
      <c r="I18" s="12"/>
      <c r="J18" s="12"/>
      <c r="K18" s="12"/>
      <c r="L18" s="12"/>
      <c r="M18" s="12"/>
      <c r="N18" s="12"/>
      <c r="O18" s="12"/>
    </row>
    <row r="19" spans="1:15" ht="20.100000000000001" customHeight="1" x14ac:dyDescent="0.3">
      <c r="A19" s="12"/>
      <c r="B19" s="12"/>
      <c r="C19" s="12"/>
      <c r="D19" s="12"/>
      <c r="E19" s="12"/>
      <c r="F19" s="12"/>
      <c r="G19" s="45"/>
      <c r="H19" s="45"/>
      <c r="I19" s="12"/>
      <c r="J19" s="12"/>
      <c r="K19" s="12"/>
      <c r="L19" s="12"/>
      <c r="M19" s="12"/>
      <c r="N19" s="12"/>
      <c r="O19" s="12"/>
    </row>
    <row r="20" spans="1:15" ht="20.100000000000001" customHeight="1" x14ac:dyDescent="0.3">
      <c r="A20" s="12"/>
      <c r="B20" s="12"/>
      <c r="C20" s="12"/>
      <c r="D20" s="12"/>
      <c r="E20" s="12"/>
      <c r="F20" s="12"/>
      <c r="G20" s="45"/>
      <c r="H20" s="45"/>
      <c r="I20" s="12"/>
      <c r="J20" s="12"/>
      <c r="K20" s="12"/>
      <c r="L20" s="12"/>
      <c r="M20" s="12"/>
      <c r="N20" s="12"/>
      <c r="O20" s="12"/>
    </row>
    <row r="21" spans="1:15" ht="20.100000000000001" customHeight="1" x14ac:dyDescent="0.3">
      <c r="A21" s="12"/>
      <c r="B21" s="12"/>
      <c r="C21" s="12"/>
      <c r="D21" s="12"/>
      <c r="E21" s="12"/>
      <c r="F21" s="12"/>
      <c r="G21" s="45"/>
      <c r="H21" s="45"/>
      <c r="I21" s="12"/>
      <c r="J21" s="12"/>
      <c r="K21" s="12"/>
      <c r="L21" s="12"/>
      <c r="M21" s="12"/>
      <c r="N21" s="12"/>
      <c r="O21" s="12"/>
    </row>
    <row r="22" spans="1:15" ht="20.100000000000001" customHeight="1" x14ac:dyDescent="0.3">
      <c r="A22" s="12"/>
      <c r="B22" s="12"/>
      <c r="C22" s="12"/>
      <c r="D22" s="12"/>
      <c r="E22" s="12"/>
      <c r="F22" s="12"/>
      <c r="G22" s="45"/>
      <c r="H22" s="45"/>
      <c r="I22" s="12"/>
      <c r="J22" s="12"/>
      <c r="K22" s="12"/>
      <c r="L22" s="12"/>
      <c r="M22" s="12"/>
      <c r="N22" s="12"/>
      <c r="O22" s="12"/>
    </row>
    <row r="23" spans="1:15" ht="20.100000000000001" customHeight="1" x14ac:dyDescent="0.3">
      <c r="A23" s="12"/>
      <c r="B23" s="12"/>
      <c r="C23" s="12"/>
      <c r="D23" s="12"/>
      <c r="E23" s="12"/>
      <c r="F23" s="12"/>
      <c r="G23" s="45"/>
      <c r="H23" s="45"/>
      <c r="I23" s="12"/>
      <c r="J23" s="12"/>
      <c r="K23" s="12"/>
      <c r="L23" s="12"/>
      <c r="M23" s="12"/>
      <c r="N23" s="12"/>
      <c r="O23" s="12"/>
    </row>
    <row r="24" spans="1:15" ht="20.100000000000001" customHeight="1" x14ac:dyDescent="0.3">
      <c r="A24" s="12"/>
      <c r="B24" s="12"/>
      <c r="C24" s="12"/>
      <c r="D24" s="12"/>
      <c r="E24" s="12"/>
      <c r="F24" s="12"/>
      <c r="G24" s="45"/>
      <c r="H24" s="45"/>
      <c r="I24" s="12"/>
      <c r="J24" s="12"/>
      <c r="K24" s="12"/>
      <c r="L24" s="12"/>
      <c r="M24" s="12"/>
      <c r="N24" s="12"/>
      <c r="O24" s="12"/>
    </row>
    <row r="25" spans="1:15" ht="20.100000000000001" customHeight="1" x14ac:dyDescent="0.3">
      <c r="A25" s="12"/>
      <c r="B25" s="12"/>
      <c r="C25" s="12"/>
      <c r="D25" s="12"/>
      <c r="E25" s="12"/>
      <c r="F25" s="12"/>
      <c r="G25" s="45"/>
      <c r="H25" s="45"/>
      <c r="I25" s="12"/>
      <c r="J25" s="12"/>
      <c r="K25" s="12"/>
      <c r="L25" s="12"/>
      <c r="M25" s="12"/>
      <c r="N25" s="12"/>
      <c r="O25" s="12"/>
    </row>
    <row r="26" spans="1:15" ht="20.100000000000001" customHeight="1" x14ac:dyDescent="0.3">
      <c r="A26" s="12"/>
      <c r="B26" s="12"/>
      <c r="C26" s="12"/>
      <c r="D26" s="12"/>
      <c r="E26" s="12"/>
      <c r="F26" s="12"/>
      <c r="G26" s="45"/>
      <c r="H26" s="45"/>
      <c r="I26" s="12"/>
      <c r="J26" s="12"/>
      <c r="K26" s="12"/>
      <c r="L26" s="12"/>
      <c r="M26" s="12"/>
      <c r="N26" s="12"/>
      <c r="O26" s="12"/>
    </row>
    <row r="27" spans="1:15" ht="20.100000000000001" customHeight="1" x14ac:dyDescent="0.3">
      <c r="A27" s="12"/>
      <c r="B27" s="12"/>
      <c r="C27" s="12"/>
      <c r="D27" s="12"/>
      <c r="E27" s="12"/>
      <c r="F27" s="12"/>
      <c r="G27" s="45"/>
      <c r="H27" s="45"/>
      <c r="I27" s="12"/>
      <c r="J27" s="12"/>
      <c r="K27" s="12"/>
      <c r="L27" s="12"/>
      <c r="M27" s="12"/>
      <c r="N27" s="12"/>
      <c r="O27" s="12"/>
    </row>
    <row r="28" spans="1:15" ht="20.100000000000001" customHeight="1" x14ac:dyDescent="0.3">
      <c r="A28" s="12"/>
      <c r="B28" s="12"/>
      <c r="C28" s="12"/>
      <c r="D28" s="12"/>
      <c r="E28" s="12"/>
      <c r="F28" s="12"/>
      <c r="G28" s="45"/>
      <c r="H28" s="45"/>
      <c r="I28" s="12"/>
      <c r="J28" s="12"/>
      <c r="K28" s="12"/>
      <c r="L28" s="12"/>
      <c r="M28" s="12"/>
      <c r="N28" s="12"/>
      <c r="O28" s="12"/>
    </row>
  </sheetData>
  <mergeCells count="1">
    <mergeCell ref="A1:O1"/>
  </mergeCells>
  <conditionalFormatting sqref="M3:M22">
    <cfRule type="containsText" dxfId="103" priority="1" operator="containsText" text="Reprovado">
      <formula>NOT(ISERROR(SEARCH("Reprovado",M3)))</formula>
    </cfRule>
    <cfRule type="containsText" dxfId="102" priority="2" operator="containsText" text="aPROVADO">
      <formula>NOT(ISERROR(SEARCH("aPROVADO",M3)))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5"/>
  <dimension ref="A1:Q102"/>
  <sheetViews>
    <sheetView zoomScaleNormal="100" workbookViewId="0">
      <selection activeCell="R52" sqref="R52"/>
    </sheetView>
  </sheetViews>
  <sheetFormatPr defaultRowHeight="14.4" x14ac:dyDescent="0.3"/>
  <cols>
    <col min="1" max="1" width="10.6640625" customWidth="1"/>
    <col min="3" max="3" width="20.44140625" bestFit="1" customWidth="1"/>
    <col min="4" max="4" width="13.6640625" bestFit="1" customWidth="1"/>
    <col min="5" max="5" width="20.88671875" bestFit="1" customWidth="1"/>
    <col min="6" max="6" width="22.88671875" bestFit="1" customWidth="1"/>
    <col min="7" max="7" width="21.5546875" bestFit="1" customWidth="1"/>
    <col min="8" max="8" width="17.6640625" customWidth="1"/>
    <col min="9" max="9" width="15.5546875" bestFit="1" customWidth="1"/>
    <col min="10" max="11" width="15.5546875" customWidth="1"/>
    <col min="12" max="12" width="15.5546875" bestFit="1" customWidth="1"/>
    <col min="13" max="13" width="15.88671875" customWidth="1"/>
    <col min="14" max="14" width="19.109375" bestFit="1" customWidth="1"/>
    <col min="15" max="15" width="19.109375" customWidth="1"/>
    <col min="16" max="16" width="26.6640625" bestFit="1" customWidth="1"/>
    <col min="17" max="17" width="17" bestFit="1" customWidth="1"/>
  </cols>
  <sheetData>
    <row r="1" spans="1:17" ht="81.75" customHeight="1" x14ac:dyDescent="1.3">
      <c r="A1" s="245" t="s">
        <v>590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3"/>
    </row>
    <row r="2" spans="1:17" s="9" customFormat="1" ht="38.25" customHeight="1" x14ac:dyDescent="0.3">
      <c r="A2" s="17" t="s">
        <v>1</v>
      </c>
      <c r="B2" s="17" t="s">
        <v>2</v>
      </c>
      <c r="C2" s="17" t="s">
        <v>90</v>
      </c>
      <c r="D2" s="18" t="s">
        <v>419</v>
      </c>
      <c r="E2" s="18" t="s">
        <v>591</v>
      </c>
      <c r="F2" s="18" t="s">
        <v>561</v>
      </c>
      <c r="G2" s="18" t="s">
        <v>498</v>
      </c>
      <c r="H2" s="18" t="s">
        <v>592</v>
      </c>
      <c r="I2" s="18" t="s">
        <v>563</v>
      </c>
      <c r="J2" s="18" t="s">
        <v>573</v>
      </c>
      <c r="K2" s="50" t="s">
        <v>485</v>
      </c>
      <c r="L2" s="18" t="s">
        <v>593</v>
      </c>
      <c r="M2" s="18" t="s">
        <v>594</v>
      </c>
      <c r="N2" s="18" t="s">
        <v>574</v>
      </c>
      <c r="O2" s="18" t="s">
        <v>4</v>
      </c>
      <c r="P2" s="17" t="s">
        <v>416</v>
      </c>
      <c r="Q2" s="17" t="s">
        <v>417</v>
      </c>
    </row>
    <row r="3" spans="1:17" ht="20.100000000000001" customHeight="1" x14ac:dyDescent="0.3">
      <c r="A3" s="14">
        <v>45650</v>
      </c>
      <c r="B3" s="15" t="s">
        <v>353</v>
      </c>
      <c r="C3" s="15">
        <v>18500</v>
      </c>
      <c r="D3" s="14" t="s">
        <v>442</v>
      </c>
      <c r="E3" s="15" t="s">
        <v>519</v>
      </c>
      <c r="F3" s="16" t="s">
        <v>519</v>
      </c>
      <c r="G3" s="15">
        <v>1.36</v>
      </c>
      <c r="H3" s="15">
        <v>0.83</v>
      </c>
      <c r="I3" s="15">
        <v>4.28</v>
      </c>
      <c r="J3" s="15">
        <v>3.91</v>
      </c>
      <c r="K3" s="15" t="s">
        <v>102</v>
      </c>
      <c r="L3" s="15" t="s">
        <v>102</v>
      </c>
      <c r="M3" s="15"/>
      <c r="N3" s="15"/>
      <c r="O3" s="15" t="s">
        <v>5</v>
      </c>
      <c r="P3" s="15"/>
      <c r="Q3" s="15" t="s">
        <v>445</v>
      </c>
    </row>
    <row r="4" spans="1:17" ht="20.100000000000001" customHeight="1" x14ac:dyDescent="0.3">
      <c r="A4" s="14">
        <v>45665</v>
      </c>
      <c r="B4" s="15" t="s">
        <v>247</v>
      </c>
      <c r="C4" s="15">
        <v>40000</v>
      </c>
      <c r="D4" s="14" t="s">
        <v>442</v>
      </c>
      <c r="E4" s="15" t="s">
        <v>519</v>
      </c>
      <c r="F4" s="16" t="s">
        <v>519</v>
      </c>
      <c r="G4" s="15">
        <v>1.365</v>
      </c>
      <c r="H4" s="15">
        <v>0.85</v>
      </c>
      <c r="I4" s="15">
        <v>4.3099999999999996</v>
      </c>
      <c r="J4" s="15">
        <v>3.94</v>
      </c>
      <c r="K4" s="15"/>
      <c r="L4" s="16">
        <v>16.78</v>
      </c>
      <c r="M4" s="16"/>
      <c r="N4" s="16"/>
      <c r="O4" s="15" t="s">
        <v>5</v>
      </c>
      <c r="P4" s="15"/>
      <c r="Q4" s="15" t="s">
        <v>445</v>
      </c>
    </row>
    <row r="5" spans="1:17" ht="20.100000000000001" customHeight="1" x14ac:dyDescent="0.3">
      <c r="A5" s="14">
        <v>45672</v>
      </c>
      <c r="B5" s="15" t="s">
        <v>354</v>
      </c>
      <c r="C5" s="15">
        <v>600</v>
      </c>
      <c r="D5" s="14" t="s">
        <v>442</v>
      </c>
      <c r="E5" s="15" t="s">
        <v>519</v>
      </c>
      <c r="F5" s="16" t="s">
        <v>519</v>
      </c>
      <c r="G5" s="15">
        <v>1.365</v>
      </c>
      <c r="H5" s="15">
        <v>0.96</v>
      </c>
      <c r="I5" s="15">
        <v>4.42</v>
      </c>
      <c r="J5" s="15">
        <v>4.03</v>
      </c>
      <c r="K5" s="15"/>
      <c r="L5" s="15">
        <v>16.47</v>
      </c>
      <c r="M5" s="15"/>
      <c r="N5" s="15"/>
      <c r="O5" s="15" t="s">
        <v>5</v>
      </c>
      <c r="P5" s="15"/>
      <c r="Q5" s="15" t="s">
        <v>445</v>
      </c>
    </row>
    <row r="6" spans="1:17" ht="20.100000000000001" customHeight="1" x14ac:dyDescent="0.3">
      <c r="A6" s="14">
        <v>45672</v>
      </c>
      <c r="B6" s="15" t="s">
        <v>355</v>
      </c>
      <c r="C6" s="15">
        <v>40000</v>
      </c>
      <c r="D6" s="14" t="s">
        <v>442</v>
      </c>
      <c r="E6" s="15" t="s">
        <v>519</v>
      </c>
      <c r="F6" s="16" t="s">
        <v>519</v>
      </c>
      <c r="G6" s="15">
        <v>1.345</v>
      </c>
      <c r="H6" s="15">
        <v>0.87</v>
      </c>
      <c r="I6" s="15">
        <v>4.47</v>
      </c>
      <c r="J6" s="15">
        <v>4.04</v>
      </c>
      <c r="K6" s="15"/>
      <c r="L6" s="15">
        <v>17.29</v>
      </c>
      <c r="M6" s="15"/>
      <c r="N6" s="15"/>
      <c r="O6" s="15" t="s">
        <v>5</v>
      </c>
      <c r="P6" s="15"/>
      <c r="Q6" s="15" t="s">
        <v>445</v>
      </c>
    </row>
    <row r="7" spans="1:17" ht="20.100000000000001" customHeight="1" x14ac:dyDescent="0.3">
      <c r="A7" s="14">
        <v>45678</v>
      </c>
      <c r="B7" s="15" t="s">
        <v>356</v>
      </c>
      <c r="C7" s="15">
        <v>300</v>
      </c>
      <c r="D7" s="14" t="s">
        <v>442</v>
      </c>
      <c r="E7" s="15" t="s">
        <v>519</v>
      </c>
      <c r="F7" s="16" t="s">
        <v>519</v>
      </c>
      <c r="G7" s="15">
        <v>1.375</v>
      </c>
      <c r="H7" s="15">
        <v>0.47</v>
      </c>
      <c r="I7" s="15">
        <v>4.09</v>
      </c>
      <c r="J7" s="15">
        <v>3.63</v>
      </c>
      <c r="K7" s="15"/>
      <c r="L7" s="15">
        <v>17.559999999999999</v>
      </c>
      <c r="M7" s="15"/>
      <c r="N7" s="15"/>
      <c r="O7" s="15" t="s">
        <v>5</v>
      </c>
      <c r="P7" s="15"/>
      <c r="Q7" s="15" t="s">
        <v>445</v>
      </c>
    </row>
    <row r="8" spans="1:17" ht="20.100000000000001" customHeight="1" x14ac:dyDescent="0.3">
      <c r="A8" s="14">
        <v>45695</v>
      </c>
      <c r="B8" s="15" t="s">
        <v>357</v>
      </c>
      <c r="C8" s="15">
        <v>40000</v>
      </c>
      <c r="D8" s="14" t="s">
        <v>442</v>
      </c>
      <c r="E8" s="15" t="s">
        <v>519</v>
      </c>
      <c r="F8" s="16" t="s">
        <v>519</v>
      </c>
      <c r="G8" s="15">
        <v>1.35</v>
      </c>
      <c r="H8" s="15">
        <v>0.95</v>
      </c>
      <c r="I8" s="15">
        <v>4.08</v>
      </c>
      <c r="J8" s="15">
        <v>3.59</v>
      </c>
      <c r="K8" s="15"/>
      <c r="L8" s="15">
        <v>16.54</v>
      </c>
      <c r="M8" s="15"/>
      <c r="N8" s="15"/>
      <c r="O8" s="15" t="s">
        <v>5</v>
      </c>
      <c r="P8" s="15"/>
      <c r="Q8" s="15" t="s">
        <v>445</v>
      </c>
    </row>
    <row r="9" spans="1:17" ht="20.100000000000001" customHeight="1" x14ac:dyDescent="0.3">
      <c r="A9" s="14">
        <v>45709</v>
      </c>
      <c r="B9" s="15" t="s">
        <v>358</v>
      </c>
      <c r="C9" s="15">
        <v>40000</v>
      </c>
      <c r="D9" s="14" t="s">
        <v>442</v>
      </c>
      <c r="E9" s="15" t="s">
        <v>519</v>
      </c>
      <c r="F9" s="16" t="s">
        <v>519</v>
      </c>
      <c r="G9" s="15">
        <v>1.365</v>
      </c>
      <c r="H9" s="15">
        <v>0.71</v>
      </c>
      <c r="I9" s="15">
        <v>4.07</v>
      </c>
      <c r="J9" s="15">
        <v>3.77</v>
      </c>
      <c r="K9" s="15"/>
      <c r="L9" s="15">
        <v>17.13</v>
      </c>
      <c r="M9" s="15"/>
      <c r="N9" s="15"/>
      <c r="O9" s="15" t="s">
        <v>5</v>
      </c>
      <c r="P9" s="15"/>
      <c r="Q9" s="15" t="s">
        <v>445</v>
      </c>
    </row>
    <row r="10" spans="1:17" ht="20.100000000000001" customHeight="1" x14ac:dyDescent="0.3">
      <c r="A10" s="14">
        <v>45721</v>
      </c>
      <c r="B10" s="15" t="s">
        <v>359</v>
      </c>
      <c r="C10" s="24">
        <v>480</v>
      </c>
      <c r="D10" s="14" t="s">
        <v>442</v>
      </c>
      <c r="E10" s="15" t="s">
        <v>519</v>
      </c>
      <c r="F10" s="16" t="s">
        <v>519</v>
      </c>
      <c r="G10" s="24">
        <v>1.355</v>
      </c>
      <c r="H10" s="24">
        <v>0.79</v>
      </c>
      <c r="I10" s="24">
        <v>3.93</v>
      </c>
      <c r="J10" s="15">
        <v>3.66</v>
      </c>
      <c r="K10" s="24">
        <v>21.98</v>
      </c>
      <c r="L10" s="24">
        <v>16.84</v>
      </c>
      <c r="M10" s="15"/>
      <c r="N10" s="15">
        <v>178</v>
      </c>
      <c r="O10" s="15" t="s">
        <v>5</v>
      </c>
      <c r="P10" s="15"/>
      <c r="Q10" s="15" t="s">
        <v>445</v>
      </c>
    </row>
    <row r="11" spans="1:17" ht="20.100000000000001" customHeight="1" x14ac:dyDescent="0.3">
      <c r="A11" s="23">
        <v>45727</v>
      </c>
      <c r="B11" s="15" t="s">
        <v>360</v>
      </c>
      <c r="C11" s="24">
        <v>40000</v>
      </c>
      <c r="D11" s="14" t="s">
        <v>442</v>
      </c>
      <c r="E11" s="15" t="s">
        <v>519</v>
      </c>
      <c r="F11" s="16" t="s">
        <v>519</v>
      </c>
      <c r="G11" s="24">
        <v>1.355</v>
      </c>
      <c r="H11" s="24">
        <v>0.61</v>
      </c>
      <c r="I11" s="24">
        <v>3.99</v>
      </c>
      <c r="J11" s="15">
        <v>3.57</v>
      </c>
      <c r="K11" s="15"/>
      <c r="L11" s="15"/>
      <c r="M11" s="15"/>
      <c r="N11" s="15"/>
      <c r="O11" s="15" t="s">
        <v>5</v>
      </c>
      <c r="P11" s="15"/>
      <c r="Q11" s="15" t="s">
        <v>445</v>
      </c>
    </row>
    <row r="12" spans="1:17" ht="20.100000000000001" customHeight="1" x14ac:dyDescent="0.3">
      <c r="A12" s="19">
        <v>45751</v>
      </c>
      <c r="B12" s="15" t="s">
        <v>361</v>
      </c>
      <c r="C12" s="20">
        <v>40000</v>
      </c>
      <c r="D12" s="14" t="s">
        <v>442</v>
      </c>
      <c r="E12" s="15" t="s">
        <v>519</v>
      </c>
      <c r="F12" s="16" t="s">
        <v>519</v>
      </c>
      <c r="G12" s="20"/>
      <c r="H12" s="20">
        <v>1.08</v>
      </c>
      <c r="I12" s="20">
        <v>4.29</v>
      </c>
      <c r="J12" s="15">
        <v>3.91</v>
      </c>
      <c r="K12" s="20"/>
      <c r="L12" s="20"/>
      <c r="M12" s="15"/>
      <c r="N12" s="15"/>
      <c r="O12" s="15" t="s">
        <v>5</v>
      </c>
      <c r="P12" s="15"/>
      <c r="Q12" s="15" t="s">
        <v>445</v>
      </c>
    </row>
    <row r="13" spans="1:17" ht="20.100000000000001" customHeight="1" x14ac:dyDescent="0.3">
      <c r="A13" s="19">
        <v>45755</v>
      </c>
      <c r="B13" s="15" t="s">
        <v>362</v>
      </c>
      <c r="C13" s="20">
        <v>600</v>
      </c>
      <c r="D13" s="14" t="s">
        <v>442</v>
      </c>
      <c r="E13" s="15" t="s">
        <v>519</v>
      </c>
      <c r="F13" s="16" t="s">
        <v>519</v>
      </c>
      <c r="G13" s="15" t="s">
        <v>102</v>
      </c>
      <c r="H13" s="20">
        <v>0.6</v>
      </c>
      <c r="I13" s="20">
        <v>4.58</v>
      </c>
      <c r="J13" s="15">
        <v>4.0599999999999996</v>
      </c>
      <c r="K13" s="20"/>
      <c r="L13" s="20"/>
      <c r="M13" s="15"/>
      <c r="N13" s="15"/>
      <c r="O13" s="15" t="s">
        <v>5</v>
      </c>
      <c r="P13" s="15"/>
      <c r="Q13" s="15" t="s">
        <v>445</v>
      </c>
    </row>
    <row r="14" spans="1:17" ht="20.100000000000001" customHeight="1" x14ac:dyDescent="0.3">
      <c r="A14" s="19">
        <v>45783</v>
      </c>
      <c r="B14" s="15" t="s">
        <v>363</v>
      </c>
      <c r="C14" s="20">
        <v>1200</v>
      </c>
      <c r="D14" s="14" t="s">
        <v>442</v>
      </c>
      <c r="E14" s="15" t="s">
        <v>519</v>
      </c>
      <c r="F14" s="16" t="s">
        <v>519</v>
      </c>
      <c r="G14" s="20">
        <v>1.36</v>
      </c>
      <c r="H14" s="20">
        <v>0.59</v>
      </c>
      <c r="I14" s="20">
        <v>4.21</v>
      </c>
      <c r="J14" s="15">
        <v>3.69</v>
      </c>
      <c r="K14" s="20">
        <v>22.15</v>
      </c>
      <c r="L14" s="20">
        <v>17.05</v>
      </c>
      <c r="M14" s="15"/>
      <c r="N14" s="15"/>
      <c r="O14" s="15" t="s">
        <v>5</v>
      </c>
      <c r="P14" s="15"/>
      <c r="Q14" s="15" t="s">
        <v>445</v>
      </c>
    </row>
    <row r="15" spans="1:17" ht="19.5" customHeight="1" x14ac:dyDescent="0.3">
      <c r="A15" s="19">
        <v>45790</v>
      </c>
      <c r="B15" s="15" t="s">
        <v>364</v>
      </c>
      <c r="C15" s="20">
        <v>40000</v>
      </c>
      <c r="D15" s="14" t="s">
        <v>442</v>
      </c>
      <c r="E15" s="15" t="s">
        <v>519</v>
      </c>
      <c r="F15" s="16" t="s">
        <v>519</v>
      </c>
      <c r="G15" s="20">
        <v>1.33</v>
      </c>
      <c r="H15" s="20">
        <v>1.63</v>
      </c>
      <c r="I15" s="20">
        <v>4.1900000000000004</v>
      </c>
      <c r="J15" s="15">
        <v>3.76</v>
      </c>
      <c r="K15" s="20"/>
      <c r="L15" s="20"/>
      <c r="M15" s="15"/>
      <c r="N15" s="15"/>
      <c r="O15" s="15" t="s">
        <v>5</v>
      </c>
      <c r="P15" s="16"/>
      <c r="Q15" s="15" t="s">
        <v>445</v>
      </c>
    </row>
    <row r="16" spans="1:17" ht="20.100000000000001" customHeight="1" x14ac:dyDescent="0.3">
      <c r="A16" s="19">
        <v>45803</v>
      </c>
      <c r="B16" s="15" t="s">
        <v>365</v>
      </c>
      <c r="C16" s="20">
        <v>300</v>
      </c>
      <c r="D16" s="14" t="s">
        <v>442</v>
      </c>
      <c r="E16" s="15" t="s">
        <v>519</v>
      </c>
      <c r="F16" s="16" t="s">
        <v>519</v>
      </c>
      <c r="G16" s="20">
        <v>1.36</v>
      </c>
      <c r="H16" s="20">
        <v>0.73</v>
      </c>
      <c r="I16" s="20">
        <v>4.1399999999999997</v>
      </c>
      <c r="J16" s="15">
        <v>3.74</v>
      </c>
      <c r="K16" s="20"/>
      <c r="L16" s="20"/>
      <c r="M16" s="15"/>
      <c r="N16" s="15"/>
      <c r="O16" s="15" t="s">
        <v>5</v>
      </c>
      <c r="P16" s="15"/>
      <c r="Q16" s="15" t="s">
        <v>445</v>
      </c>
    </row>
    <row r="17" spans="1:17" ht="20.100000000000001" customHeight="1" x14ac:dyDescent="0.3">
      <c r="A17" s="19">
        <v>45812</v>
      </c>
      <c r="B17" s="15" t="s">
        <v>366</v>
      </c>
      <c r="C17" s="20">
        <v>480</v>
      </c>
      <c r="D17" s="14" t="s">
        <v>442</v>
      </c>
      <c r="E17" s="15" t="s">
        <v>519</v>
      </c>
      <c r="F17" s="16" t="s">
        <v>519</v>
      </c>
      <c r="G17" s="20">
        <v>1.35</v>
      </c>
      <c r="H17" s="20">
        <v>2.17</v>
      </c>
      <c r="I17" s="20">
        <v>4.32</v>
      </c>
      <c r="J17" s="15">
        <v>4.0599999999999996</v>
      </c>
      <c r="K17" s="20">
        <v>21.58</v>
      </c>
      <c r="L17" s="20">
        <v>17.149999999999999</v>
      </c>
      <c r="M17" s="15"/>
      <c r="N17" s="15">
        <v>57.6</v>
      </c>
      <c r="O17" s="15" t="s">
        <v>5</v>
      </c>
      <c r="P17" s="15"/>
      <c r="Q17" s="15" t="s">
        <v>459</v>
      </c>
    </row>
    <row r="18" spans="1:17" ht="20.100000000000001" customHeight="1" x14ac:dyDescent="0.3">
      <c r="A18" s="19">
        <v>45821</v>
      </c>
      <c r="B18" s="15" t="s">
        <v>367</v>
      </c>
      <c r="C18" s="20">
        <v>40000</v>
      </c>
      <c r="D18" s="14" t="s">
        <v>442</v>
      </c>
      <c r="E18" s="15" t="s">
        <v>519</v>
      </c>
      <c r="F18" s="16" t="s">
        <v>519</v>
      </c>
      <c r="G18" s="20">
        <v>1.365</v>
      </c>
      <c r="H18" s="20">
        <v>1.23</v>
      </c>
      <c r="I18" s="20">
        <v>4.1399999999999997</v>
      </c>
      <c r="J18" s="15">
        <v>4.18</v>
      </c>
      <c r="K18" s="20">
        <v>21.85</v>
      </c>
      <c r="L18" s="20">
        <v>17.2</v>
      </c>
      <c r="M18" s="15" t="s">
        <v>102</v>
      </c>
      <c r="N18" s="15">
        <v>60</v>
      </c>
      <c r="O18" s="15" t="s">
        <v>5</v>
      </c>
      <c r="P18" s="15" t="s">
        <v>102</v>
      </c>
      <c r="Q18" s="15" t="s">
        <v>459</v>
      </c>
    </row>
    <row r="19" spans="1:17" ht="20.100000000000001" customHeight="1" x14ac:dyDescent="0.3">
      <c r="A19" s="19">
        <v>45845</v>
      </c>
      <c r="B19" s="15" t="s">
        <v>368</v>
      </c>
      <c r="C19" s="20">
        <v>1380</v>
      </c>
      <c r="D19" s="14" t="s">
        <v>442</v>
      </c>
      <c r="E19" s="15" t="s">
        <v>503</v>
      </c>
      <c r="F19" s="16" t="s">
        <v>503</v>
      </c>
      <c r="G19" s="20">
        <v>1.365</v>
      </c>
      <c r="H19" s="20">
        <v>1.38</v>
      </c>
      <c r="I19" s="20">
        <v>4.24</v>
      </c>
      <c r="J19" s="15">
        <v>3.9</v>
      </c>
      <c r="K19" s="15" t="s">
        <v>102</v>
      </c>
      <c r="L19" s="15" t="s">
        <v>102</v>
      </c>
      <c r="M19" s="15" t="s">
        <v>102</v>
      </c>
      <c r="N19" s="15">
        <v>10.02</v>
      </c>
      <c r="O19" s="15" t="s">
        <v>5</v>
      </c>
      <c r="P19" s="15" t="s">
        <v>102</v>
      </c>
      <c r="Q19" s="15" t="s">
        <v>459</v>
      </c>
    </row>
    <row r="20" spans="1:17" ht="19.5" customHeight="1" x14ac:dyDescent="0.3">
      <c r="A20" s="19">
        <v>45856</v>
      </c>
      <c r="B20" s="15" t="s">
        <v>369</v>
      </c>
      <c r="C20" s="20">
        <v>40000</v>
      </c>
      <c r="D20" s="14" t="s">
        <v>442</v>
      </c>
      <c r="E20" s="15" t="s">
        <v>503</v>
      </c>
      <c r="F20" s="16" t="s">
        <v>503</v>
      </c>
      <c r="G20" s="20">
        <v>1.35</v>
      </c>
      <c r="H20" s="20">
        <v>0.68</v>
      </c>
      <c r="I20" s="20">
        <v>3.71</v>
      </c>
      <c r="J20" s="15">
        <v>3.62</v>
      </c>
      <c r="K20" s="15" t="s">
        <v>102</v>
      </c>
      <c r="L20" s="15">
        <v>17.2</v>
      </c>
      <c r="M20" s="15" t="s">
        <v>102</v>
      </c>
      <c r="N20" s="15" t="s">
        <v>102</v>
      </c>
      <c r="O20" s="15" t="s">
        <v>5</v>
      </c>
      <c r="P20" s="16"/>
      <c r="Q20" s="15" t="s">
        <v>459</v>
      </c>
    </row>
    <row r="21" spans="1:17" ht="19.5" customHeight="1" x14ac:dyDescent="0.3">
      <c r="A21" s="51">
        <v>45863</v>
      </c>
      <c r="B21" s="15" t="s">
        <v>370</v>
      </c>
      <c r="C21" s="52">
        <v>720</v>
      </c>
      <c r="D21" s="14" t="s">
        <v>442</v>
      </c>
      <c r="E21" s="15" t="s">
        <v>503</v>
      </c>
      <c r="F21" s="16" t="s">
        <v>503</v>
      </c>
      <c r="G21" s="52">
        <v>1.35</v>
      </c>
      <c r="H21" s="52">
        <v>0.79</v>
      </c>
      <c r="I21" s="52">
        <v>4.76</v>
      </c>
      <c r="J21" s="15">
        <v>4.3600000000000003</v>
      </c>
      <c r="K21" s="15" t="s">
        <v>102</v>
      </c>
      <c r="L21" s="15">
        <v>16.3</v>
      </c>
      <c r="M21" s="15" t="s">
        <v>102</v>
      </c>
      <c r="N21" s="15">
        <v>10.02</v>
      </c>
      <c r="O21" s="15" t="s">
        <v>5</v>
      </c>
      <c r="P21" s="15" t="s">
        <v>102</v>
      </c>
      <c r="Q21" s="15" t="s">
        <v>459</v>
      </c>
    </row>
    <row r="22" spans="1:17" ht="20.100000000000001" customHeight="1" x14ac:dyDescent="0.3">
      <c r="A22" s="19">
        <v>45867</v>
      </c>
      <c r="B22" s="15" t="s">
        <v>371</v>
      </c>
      <c r="C22" s="20">
        <v>250</v>
      </c>
      <c r="D22" s="14" t="s">
        <v>442</v>
      </c>
      <c r="E22" s="15" t="s">
        <v>503</v>
      </c>
      <c r="F22" s="16" t="s">
        <v>503</v>
      </c>
      <c r="G22" s="20">
        <v>1.35</v>
      </c>
      <c r="H22" s="20">
        <v>1.1299999999999999</v>
      </c>
      <c r="I22" s="15">
        <v>4.59</v>
      </c>
      <c r="J22" s="20">
        <v>4.3899999999999997</v>
      </c>
      <c r="K22" s="15">
        <v>21.88</v>
      </c>
      <c r="L22" s="20">
        <v>16.5</v>
      </c>
      <c r="M22" s="15" t="s">
        <v>102</v>
      </c>
      <c r="N22" s="15">
        <v>10.199999999999999</v>
      </c>
      <c r="O22" s="15" t="s">
        <v>5</v>
      </c>
      <c r="P22" s="15" t="s">
        <v>102</v>
      </c>
      <c r="Q22" s="15" t="s">
        <v>459</v>
      </c>
    </row>
    <row r="23" spans="1:17" ht="20.100000000000001" customHeight="1" x14ac:dyDescent="0.3">
      <c r="A23" s="19">
        <v>45877</v>
      </c>
      <c r="B23" s="15" t="s">
        <v>372</v>
      </c>
      <c r="C23" s="20">
        <v>40000</v>
      </c>
      <c r="D23" s="14" t="s">
        <v>442</v>
      </c>
      <c r="E23" s="15" t="s">
        <v>519</v>
      </c>
      <c r="F23" s="16" t="s">
        <v>519</v>
      </c>
      <c r="G23" s="20">
        <v>1.35</v>
      </c>
      <c r="H23" s="20">
        <v>1.25</v>
      </c>
      <c r="I23" s="15">
        <v>4.47</v>
      </c>
      <c r="J23" s="20">
        <v>3.99</v>
      </c>
      <c r="K23" s="15" t="s">
        <v>102</v>
      </c>
      <c r="L23" s="15" t="s">
        <v>102</v>
      </c>
      <c r="M23" s="15" t="s">
        <v>102</v>
      </c>
      <c r="N23" s="15" t="s">
        <v>102</v>
      </c>
      <c r="O23" s="15" t="s">
        <v>5</v>
      </c>
      <c r="P23" s="15" t="s">
        <v>102</v>
      </c>
      <c r="Q23" s="15" t="s">
        <v>459</v>
      </c>
    </row>
    <row r="24" spans="1:17" ht="20.100000000000001" customHeight="1" x14ac:dyDescent="0.3">
      <c r="A24" s="19">
        <v>45880</v>
      </c>
      <c r="B24" s="15" t="s">
        <v>373</v>
      </c>
      <c r="C24" s="20">
        <v>1200</v>
      </c>
      <c r="D24" s="14" t="s">
        <v>442</v>
      </c>
      <c r="E24" s="15" t="s">
        <v>519</v>
      </c>
      <c r="F24" s="16" t="s">
        <v>519</v>
      </c>
      <c r="G24" s="20">
        <v>1.365</v>
      </c>
      <c r="H24" s="20">
        <v>1.6</v>
      </c>
      <c r="I24" s="15">
        <v>4.3</v>
      </c>
      <c r="J24" s="20">
        <v>4.0999999999999996</v>
      </c>
      <c r="K24" s="20"/>
      <c r="L24" s="53">
        <v>16.3</v>
      </c>
      <c r="M24" s="15" t="s">
        <v>102</v>
      </c>
      <c r="N24" s="15">
        <v>71</v>
      </c>
      <c r="O24" s="15" t="s">
        <v>5</v>
      </c>
      <c r="P24" s="15" t="s">
        <v>102</v>
      </c>
      <c r="Q24" s="15" t="s">
        <v>459</v>
      </c>
    </row>
    <row r="25" spans="1:17" ht="20.100000000000001" customHeight="1" x14ac:dyDescent="0.3">
      <c r="A25" s="19">
        <v>45908</v>
      </c>
      <c r="B25" s="15" t="s">
        <v>374</v>
      </c>
      <c r="C25" s="20">
        <v>40000</v>
      </c>
      <c r="D25" s="14" t="s">
        <v>442</v>
      </c>
      <c r="E25" s="15" t="s">
        <v>519</v>
      </c>
      <c r="F25" s="16" t="s">
        <v>519</v>
      </c>
      <c r="G25" s="20">
        <v>1.365</v>
      </c>
      <c r="H25" s="20">
        <v>0.84</v>
      </c>
      <c r="I25" s="15">
        <v>4.12</v>
      </c>
      <c r="J25" s="20">
        <v>3.88</v>
      </c>
      <c r="K25" s="15" t="s">
        <v>102</v>
      </c>
      <c r="L25" s="20">
        <v>16.32</v>
      </c>
      <c r="M25" s="15" t="s">
        <v>102</v>
      </c>
      <c r="N25" s="15"/>
      <c r="O25" s="15" t="s">
        <v>5</v>
      </c>
      <c r="P25" s="15" t="s">
        <v>102</v>
      </c>
      <c r="Q25" s="15" t="s">
        <v>459</v>
      </c>
    </row>
    <row r="26" spans="1:17" ht="20.100000000000001" customHeight="1" x14ac:dyDescent="0.3">
      <c r="A26" s="19">
        <v>45929</v>
      </c>
      <c r="B26" s="15" t="s">
        <v>375</v>
      </c>
      <c r="C26" s="20">
        <v>720</v>
      </c>
      <c r="D26" s="14" t="s">
        <v>442</v>
      </c>
      <c r="E26" s="15" t="s">
        <v>519</v>
      </c>
      <c r="F26" s="16" t="s">
        <v>595</v>
      </c>
      <c r="G26" s="15">
        <v>1.335</v>
      </c>
      <c r="H26" s="20">
        <v>0.89</v>
      </c>
      <c r="I26" s="15">
        <v>4.24</v>
      </c>
      <c r="J26" s="20">
        <v>3.56</v>
      </c>
      <c r="K26" s="20">
        <v>18.43</v>
      </c>
      <c r="L26" s="20">
        <v>16.34</v>
      </c>
      <c r="M26" s="15" t="s">
        <v>102</v>
      </c>
      <c r="N26" s="15"/>
      <c r="O26" s="15" t="s">
        <v>5</v>
      </c>
      <c r="P26" s="15" t="s">
        <v>102</v>
      </c>
      <c r="Q26" s="15" t="s">
        <v>459</v>
      </c>
    </row>
    <row r="27" spans="1:17" ht="20.100000000000001" customHeight="1" x14ac:dyDescent="0.3">
      <c r="A27" s="19">
        <v>45929</v>
      </c>
      <c r="B27" s="15" t="s">
        <v>376</v>
      </c>
      <c r="C27" s="20">
        <v>40000</v>
      </c>
      <c r="D27" s="14" t="s">
        <v>442</v>
      </c>
      <c r="E27" s="15" t="s">
        <v>519</v>
      </c>
      <c r="F27" s="16" t="s">
        <v>596</v>
      </c>
      <c r="G27" s="20">
        <v>1.335</v>
      </c>
      <c r="H27" s="20">
        <v>1.1000000000000001</v>
      </c>
      <c r="I27" s="15">
        <v>4.12</v>
      </c>
      <c r="J27" s="20">
        <v>3.59</v>
      </c>
      <c r="K27" s="20">
        <v>18.53</v>
      </c>
      <c r="L27" s="20">
        <v>16.399999999999999</v>
      </c>
      <c r="M27" s="15" t="s">
        <v>102</v>
      </c>
      <c r="N27" s="15"/>
      <c r="O27" s="15" t="s">
        <v>5</v>
      </c>
      <c r="P27" s="15" t="s">
        <v>102</v>
      </c>
      <c r="Q27" s="15" t="s">
        <v>459</v>
      </c>
    </row>
    <row r="28" spans="1:17" ht="20.100000000000001" customHeight="1" x14ac:dyDescent="0.3">
      <c r="A28" s="19">
        <v>45947</v>
      </c>
      <c r="B28" s="15" t="s">
        <v>377</v>
      </c>
      <c r="C28" s="20">
        <v>40000</v>
      </c>
      <c r="D28" s="14" t="s">
        <v>442</v>
      </c>
      <c r="E28" s="15" t="s">
        <v>503</v>
      </c>
      <c r="F28" s="16" t="s">
        <v>503</v>
      </c>
      <c r="G28" s="20">
        <v>1.335</v>
      </c>
      <c r="H28" s="20">
        <v>1.1000000000000001</v>
      </c>
      <c r="I28" s="15">
        <v>3.79</v>
      </c>
      <c r="J28" s="20">
        <v>3.54</v>
      </c>
      <c r="K28" s="20">
        <v>18.11</v>
      </c>
      <c r="L28" s="20">
        <v>17.2</v>
      </c>
      <c r="M28" s="15" t="s">
        <v>102</v>
      </c>
      <c r="N28" s="15" t="s">
        <v>102</v>
      </c>
      <c r="O28" s="15" t="s">
        <v>5</v>
      </c>
      <c r="P28" s="15" t="s">
        <v>102</v>
      </c>
      <c r="Q28" s="15" t="s">
        <v>459</v>
      </c>
    </row>
    <row r="29" spans="1:17" ht="20.100000000000001" customHeight="1" x14ac:dyDescent="0.3">
      <c r="A29" s="19">
        <v>45964</v>
      </c>
      <c r="B29" s="15" t="s">
        <v>378</v>
      </c>
      <c r="C29" s="20">
        <v>720</v>
      </c>
      <c r="D29" s="14" t="s">
        <v>442</v>
      </c>
      <c r="E29" s="15" t="s">
        <v>519</v>
      </c>
      <c r="F29" s="16" t="s">
        <v>519</v>
      </c>
      <c r="G29" s="20">
        <v>1.335</v>
      </c>
      <c r="H29" s="20">
        <v>1.4</v>
      </c>
      <c r="I29" s="20">
        <v>4.1100000000000003</v>
      </c>
      <c r="J29" s="20">
        <v>3.97</v>
      </c>
      <c r="K29" s="20">
        <v>18.670000000000002</v>
      </c>
      <c r="L29" s="20">
        <v>16.149999999999999</v>
      </c>
      <c r="M29" s="15" t="s">
        <v>102</v>
      </c>
      <c r="N29" s="15" t="s">
        <v>102</v>
      </c>
      <c r="O29" s="15" t="s">
        <v>5</v>
      </c>
      <c r="P29" s="15" t="s">
        <v>102</v>
      </c>
      <c r="Q29" s="15" t="s">
        <v>459</v>
      </c>
    </row>
    <row r="30" spans="1:17" ht="20.100000000000001" customHeight="1" x14ac:dyDescent="0.3">
      <c r="A30" s="19">
        <v>45967</v>
      </c>
      <c r="B30" s="15" t="s">
        <v>379</v>
      </c>
      <c r="C30" s="20">
        <v>40000</v>
      </c>
      <c r="D30" s="14" t="s">
        <v>442</v>
      </c>
      <c r="E30" s="15" t="s">
        <v>519</v>
      </c>
      <c r="F30" s="16" t="s">
        <v>519</v>
      </c>
      <c r="G30" s="20">
        <v>1.335</v>
      </c>
      <c r="H30" s="20">
        <v>0.77</v>
      </c>
      <c r="I30" s="20">
        <v>4.0599999999999996</v>
      </c>
      <c r="J30" s="20">
        <v>3.82</v>
      </c>
      <c r="K30" s="20">
        <v>20.41</v>
      </c>
      <c r="L30" s="20">
        <v>16.32</v>
      </c>
      <c r="M30" s="15" t="s">
        <v>102</v>
      </c>
      <c r="N30" s="15" t="s">
        <v>102</v>
      </c>
      <c r="O30" s="15" t="s">
        <v>5</v>
      </c>
      <c r="P30" s="15" t="s">
        <v>102</v>
      </c>
      <c r="Q30" s="15" t="s">
        <v>459</v>
      </c>
    </row>
    <row r="31" spans="1:17" ht="20.100000000000001" customHeight="1" x14ac:dyDescent="0.3">
      <c r="A31" s="19">
        <v>45971</v>
      </c>
      <c r="B31" s="15" t="s">
        <v>380</v>
      </c>
      <c r="C31" s="20">
        <v>180</v>
      </c>
      <c r="D31" s="14" t="s">
        <v>442</v>
      </c>
      <c r="E31" s="15" t="s">
        <v>519</v>
      </c>
      <c r="F31" s="16" t="s">
        <v>519</v>
      </c>
      <c r="G31" s="20">
        <v>1.35</v>
      </c>
      <c r="H31" s="20">
        <v>0.74</v>
      </c>
      <c r="I31" s="20">
        <v>4.2699999999999996</v>
      </c>
      <c r="J31" s="20">
        <v>3.62</v>
      </c>
      <c r="K31" s="20">
        <v>18.309999999999999</v>
      </c>
      <c r="L31" s="20">
        <v>16.16</v>
      </c>
      <c r="M31" s="15" t="s">
        <v>102</v>
      </c>
      <c r="N31" s="15" t="s">
        <v>102</v>
      </c>
      <c r="O31" s="15" t="s">
        <v>5</v>
      </c>
      <c r="P31" s="15" t="s">
        <v>102</v>
      </c>
      <c r="Q31" s="15" t="s">
        <v>459</v>
      </c>
    </row>
    <row r="32" spans="1:17" ht="20.100000000000001" customHeight="1" x14ac:dyDescent="0.3">
      <c r="A32" s="19">
        <v>45985</v>
      </c>
      <c r="B32" s="15" t="s">
        <v>381</v>
      </c>
      <c r="C32" s="20">
        <v>720</v>
      </c>
      <c r="D32" s="14" t="s">
        <v>442</v>
      </c>
      <c r="E32" s="15" t="s">
        <v>519</v>
      </c>
      <c r="F32" s="16" t="s">
        <v>519</v>
      </c>
      <c r="G32" s="20">
        <v>1.365</v>
      </c>
      <c r="H32" s="20">
        <v>1.37</v>
      </c>
      <c r="I32" s="20">
        <v>3.81</v>
      </c>
      <c r="J32" s="20">
        <v>4.01</v>
      </c>
      <c r="K32" s="20">
        <v>18.3</v>
      </c>
      <c r="L32" s="20">
        <v>17.100000000000001</v>
      </c>
      <c r="M32" s="15" t="s">
        <v>102</v>
      </c>
      <c r="N32" s="15" t="s">
        <v>102</v>
      </c>
      <c r="O32" s="15" t="s">
        <v>5</v>
      </c>
      <c r="P32" s="15" t="s">
        <v>102</v>
      </c>
      <c r="Q32" s="15" t="s">
        <v>459</v>
      </c>
    </row>
    <row r="33" spans="1:17" ht="20.100000000000001" customHeight="1" x14ac:dyDescent="0.3">
      <c r="A33" s="19">
        <v>45994</v>
      </c>
      <c r="B33" s="15" t="s">
        <v>382</v>
      </c>
      <c r="C33" s="20">
        <v>40000</v>
      </c>
      <c r="D33" s="14" t="s">
        <v>442</v>
      </c>
      <c r="E33" s="15" t="s">
        <v>519</v>
      </c>
      <c r="F33" s="16" t="s">
        <v>519</v>
      </c>
      <c r="G33" s="20">
        <v>1.35</v>
      </c>
      <c r="H33" s="20">
        <v>1.51</v>
      </c>
      <c r="I33" s="15">
        <v>4.6500000000000004</v>
      </c>
      <c r="J33" s="20">
        <v>4.24</v>
      </c>
      <c r="K33" s="20">
        <v>18.149999999999999</v>
      </c>
      <c r="L33" s="20">
        <v>16.2</v>
      </c>
      <c r="M33" s="15" t="s">
        <v>102</v>
      </c>
      <c r="N33" s="15" t="s">
        <v>102</v>
      </c>
      <c r="O33" s="15" t="s">
        <v>5</v>
      </c>
      <c r="P33" s="15" t="s">
        <v>102</v>
      </c>
      <c r="Q33" s="15" t="s">
        <v>459</v>
      </c>
    </row>
    <row r="34" spans="1:17" ht="20.100000000000001" customHeight="1" x14ac:dyDescent="0.3">
      <c r="A34" s="19">
        <v>46000</v>
      </c>
      <c r="B34" s="15" t="s">
        <v>383</v>
      </c>
      <c r="C34" s="20">
        <v>720</v>
      </c>
      <c r="D34" s="14" t="s">
        <v>442</v>
      </c>
      <c r="E34" s="15" t="s">
        <v>519</v>
      </c>
      <c r="F34" s="16" t="s">
        <v>519</v>
      </c>
      <c r="G34" s="20">
        <v>1.35</v>
      </c>
      <c r="H34" s="20">
        <v>1.7</v>
      </c>
      <c r="I34" s="20">
        <v>4.3099999999999996</v>
      </c>
      <c r="J34" s="20">
        <v>4.22</v>
      </c>
      <c r="K34" s="20">
        <v>18.690000000000001</v>
      </c>
      <c r="L34" s="20">
        <v>16.23</v>
      </c>
      <c r="M34" s="15" t="s">
        <v>102</v>
      </c>
      <c r="N34" s="15" t="s">
        <v>102</v>
      </c>
      <c r="O34" s="15" t="s">
        <v>5</v>
      </c>
      <c r="P34" s="15" t="s">
        <v>102</v>
      </c>
      <c r="Q34" s="15" t="s">
        <v>459</v>
      </c>
    </row>
    <row r="35" spans="1:17" ht="20.100000000000001" customHeight="1" x14ac:dyDescent="0.3">
      <c r="A35" s="19">
        <v>46010</v>
      </c>
      <c r="B35" s="15" t="s">
        <v>384</v>
      </c>
      <c r="C35" s="20">
        <v>40000</v>
      </c>
      <c r="D35" s="14" t="s">
        <v>442</v>
      </c>
      <c r="E35" s="15" t="s">
        <v>519</v>
      </c>
      <c r="F35" s="16" t="s">
        <v>519</v>
      </c>
      <c r="G35" s="20">
        <v>1.35</v>
      </c>
      <c r="H35" s="20">
        <v>0.67</v>
      </c>
      <c r="I35" s="20">
        <v>4.21</v>
      </c>
      <c r="J35" s="20">
        <v>4.2</v>
      </c>
      <c r="K35" s="20">
        <v>19.73</v>
      </c>
      <c r="L35" s="20">
        <v>16.88</v>
      </c>
      <c r="M35" s="15" t="s">
        <v>102</v>
      </c>
      <c r="N35" s="15" t="s">
        <v>102</v>
      </c>
      <c r="O35" s="15" t="s">
        <v>5</v>
      </c>
      <c r="P35" s="15" t="s">
        <v>102</v>
      </c>
      <c r="Q35" s="15" t="s">
        <v>459</v>
      </c>
    </row>
    <row r="36" spans="1:17" ht="20.100000000000001" customHeight="1" x14ac:dyDescent="0.3">
      <c r="A36" s="19">
        <v>46011</v>
      </c>
      <c r="B36" s="15" t="s">
        <v>385</v>
      </c>
      <c r="C36" s="20">
        <v>40000</v>
      </c>
      <c r="D36" s="14" t="s">
        <v>442</v>
      </c>
      <c r="E36" s="15" t="s">
        <v>519</v>
      </c>
      <c r="F36" s="16" t="s">
        <v>519</v>
      </c>
      <c r="G36" s="20">
        <v>1.335</v>
      </c>
      <c r="H36" s="20">
        <v>0.89</v>
      </c>
      <c r="I36" s="20">
        <v>4.01</v>
      </c>
      <c r="J36" s="20">
        <v>4.0999999999999996</v>
      </c>
      <c r="K36" s="20">
        <v>18.079999999999998</v>
      </c>
      <c r="L36" s="20">
        <v>17.149999999999999</v>
      </c>
      <c r="M36" s="15" t="s">
        <v>102</v>
      </c>
      <c r="N36" s="15" t="s">
        <v>102</v>
      </c>
      <c r="O36" s="15" t="s">
        <v>5</v>
      </c>
      <c r="P36" s="15"/>
      <c r="Q36" s="15" t="s">
        <v>459</v>
      </c>
    </row>
    <row r="37" spans="1:17" ht="20.100000000000001" customHeight="1" x14ac:dyDescent="0.3">
      <c r="A37" s="19">
        <v>46038</v>
      </c>
      <c r="B37" s="15" t="s">
        <v>386</v>
      </c>
      <c r="C37" s="20">
        <v>600</v>
      </c>
      <c r="D37" s="14" t="s">
        <v>442</v>
      </c>
      <c r="E37" s="15" t="s">
        <v>519</v>
      </c>
      <c r="F37" s="16" t="s">
        <v>519</v>
      </c>
      <c r="G37" s="20">
        <v>1.335</v>
      </c>
      <c r="H37" s="20">
        <v>0.72</v>
      </c>
      <c r="I37" s="20">
        <v>4.3099999999999996</v>
      </c>
      <c r="J37" s="20">
        <v>3.71</v>
      </c>
      <c r="K37" s="20">
        <v>22.93</v>
      </c>
      <c r="L37" s="20">
        <v>17.16</v>
      </c>
      <c r="M37" s="15" t="s">
        <v>102</v>
      </c>
      <c r="N37" s="15" t="s">
        <v>102</v>
      </c>
      <c r="O37" s="15" t="s">
        <v>5</v>
      </c>
      <c r="P37" s="15"/>
      <c r="Q37" s="15" t="s">
        <v>459</v>
      </c>
    </row>
    <row r="38" spans="1:17" ht="20.100000000000001" customHeight="1" x14ac:dyDescent="0.3">
      <c r="A38" s="19">
        <v>46044</v>
      </c>
      <c r="B38" s="15" t="s">
        <v>387</v>
      </c>
      <c r="C38" s="20">
        <v>40000</v>
      </c>
      <c r="D38" s="14" t="s">
        <v>442</v>
      </c>
      <c r="E38" s="15" t="s">
        <v>503</v>
      </c>
      <c r="F38" s="16" t="s">
        <v>503</v>
      </c>
      <c r="G38" s="20">
        <v>1.335</v>
      </c>
      <c r="H38" s="20">
        <v>0.6</v>
      </c>
      <c r="I38" s="20">
        <v>3.68</v>
      </c>
      <c r="J38" s="20">
        <v>3.88</v>
      </c>
      <c r="K38" s="20">
        <v>18.96</v>
      </c>
      <c r="L38" s="20">
        <v>17.36</v>
      </c>
      <c r="M38" s="15" t="s">
        <v>102</v>
      </c>
      <c r="N38" s="15" t="s">
        <v>102</v>
      </c>
      <c r="O38" s="15" t="s">
        <v>5</v>
      </c>
      <c r="P38" s="15"/>
      <c r="Q38" s="15" t="s">
        <v>459</v>
      </c>
    </row>
    <row r="39" spans="1:17" ht="20.100000000000001" customHeight="1" x14ac:dyDescent="0.3">
      <c r="A39" s="19">
        <v>46075</v>
      </c>
      <c r="B39" s="15" t="s">
        <v>388</v>
      </c>
      <c r="C39" s="20">
        <v>480</v>
      </c>
      <c r="D39" s="14" t="s">
        <v>442</v>
      </c>
      <c r="E39" s="15" t="s">
        <v>503</v>
      </c>
      <c r="F39" s="16" t="s">
        <v>503</v>
      </c>
      <c r="G39" s="20">
        <v>1.335</v>
      </c>
      <c r="H39" s="20">
        <v>1.07</v>
      </c>
      <c r="I39" s="20">
        <v>4.12</v>
      </c>
      <c r="J39" s="20">
        <v>4.22</v>
      </c>
      <c r="K39" s="20">
        <v>19.149999999999999</v>
      </c>
      <c r="L39" s="20">
        <v>17.88</v>
      </c>
      <c r="M39" s="15" t="s">
        <v>102</v>
      </c>
      <c r="N39" s="15" t="s">
        <v>102</v>
      </c>
      <c r="O39" s="15" t="s">
        <v>5</v>
      </c>
      <c r="P39" s="15" t="s">
        <v>102</v>
      </c>
      <c r="Q39" s="15" t="s">
        <v>459</v>
      </c>
    </row>
    <row r="40" spans="1:17" ht="20.100000000000001" customHeight="1" x14ac:dyDescent="0.3">
      <c r="A40" s="19">
        <v>46062</v>
      </c>
      <c r="B40" s="15" t="s">
        <v>389</v>
      </c>
      <c r="C40" s="20">
        <v>600</v>
      </c>
      <c r="D40" s="14" t="s">
        <v>442</v>
      </c>
      <c r="E40" s="15" t="s">
        <v>519</v>
      </c>
      <c r="F40" s="16" t="s">
        <v>519</v>
      </c>
      <c r="G40" s="20">
        <v>1.335</v>
      </c>
      <c r="H40" s="20">
        <v>0.67</v>
      </c>
      <c r="I40" s="20">
        <v>4.21</v>
      </c>
      <c r="J40" s="20">
        <v>3.71</v>
      </c>
      <c r="K40" s="20">
        <v>18.149999999999999</v>
      </c>
      <c r="L40" s="20">
        <v>17.12</v>
      </c>
      <c r="M40" s="15" t="s">
        <v>102</v>
      </c>
      <c r="N40" s="15"/>
      <c r="O40" s="15" t="s">
        <v>5</v>
      </c>
      <c r="P40" s="15" t="s">
        <v>102</v>
      </c>
      <c r="Q40" s="15" t="s">
        <v>459</v>
      </c>
    </row>
    <row r="41" spans="1:17" ht="20.100000000000001" customHeight="1" x14ac:dyDescent="0.3">
      <c r="A41" s="19">
        <v>46063</v>
      </c>
      <c r="B41" s="15" t="s">
        <v>390</v>
      </c>
      <c r="C41" s="20">
        <v>40000</v>
      </c>
      <c r="D41" s="14" t="s">
        <v>442</v>
      </c>
      <c r="E41" s="15" t="s">
        <v>519</v>
      </c>
      <c r="F41" s="16" t="s">
        <v>519</v>
      </c>
      <c r="G41" s="20">
        <v>1.335</v>
      </c>
      <c r="H41" s="20">
        <v>0.65</v>
      </c>
      <c r="I41" s="20">
        <v>4.18</v>
      </c>
      <c r="J41" s="20">
        <v>3.91</v>
      </c>
      <c r="K41" s="20">
        <v>18.8</v>
      </c>
      <c r="L41" s="20">
        <v>16.5</v>
      </c>
      <c r="M41" s="15" t="s">
        <v>102</v>
      </c>
      <c r="N41" s="15" t="s">
        <v>102</v>
      </c>
      <c r="O41" s="15" t="s">
        <v>5</v>
      </c>
      <c r="P41" s="15" t="s">
        <v>102</v>
      </c>
      <c r="Q41" s="15" t="s">
        <v>459</v>
      </c>
    </row>
    <row r="42" spans="1:17" ht="20.100000000000001" customHeight="1" x14ac:dyDescent="0.3">
      <c r="A42" s="19">
        <v>46065</v>
      </c>
      <c r="B42" s="15" t="s">
        <v>391</v>
      </c>
      <c r="C42" s="20">
        <v>300</v>
      </c>
      <c r="D42" s="14" t="s">
        <v>442</v>
      </c>
      <c r="E42" s="15" t="s">
        <v>519</v>
      </c>
      <c r="F42" s="16" t="s">
        <v>519</v>
      </c>
      <c r="G42" s="20">
        <v>1.335</v>
      </c>
      <c r="H42" s="20">
        <v>1.02</v>
      </c>
      <c r="I42" s="20">
        <v>4.32</v>
      </c>
      <c r="J42" s="20">
        <v>3.78</v>
      </c>
      <c r="K42" s="20">
        <v>18.149999999999999</v>
      </c>
      <c r="L42" s="20">
        <v>17.22</v>
      </c>
      <c r="M42" s="15" t="s">
        <v>102</v>
      </c>
      <c r="N42" s="15" t="s">
        <v>102</v>
      </c>
      <c r="O42" s="15" t="s">
        <v>5</v>
      </c>
      <c r="P42" s="15" t="s">
        <v>102</v>
      </c>
      <c r="Q42" s="15" t="s">
        <v>446</v>
      </c>
    </row>
    <row r="43" spans="1:17" ht="20.100000000000001" customHeight="1" x14ac:dyDescent="0.3">
      <c r="A43" s="19">
        <v>46090</v>
      </c>
      <c r="B43" s="15" t="s">
        <v>392</v>
      </c>
      <c r="C43" s="20">
        <v>600</v>
      </c>
      <c r="D43" s="14" t="s">
        <v>442</v>
      </c>
      <c r="E43" s="15" t="s">
        <v>519</v>
      </c>
      <c r="F43" s="16" t="s">
        <v>519</v>
      </c>
      <c r="G43" s="20">
        <v>1.335</v>
      </c>
      <c r="H43" s="20">
        <v>0.89</v>
      </c>
      <c r="I43" s="20">
        <v>3.91</v>
      </c>
      <c r="J43" s="20">
        <v>3.8</v>
      </c>
      <c r="K43" s="20">
        <v>18.8</v>
      </c>
      <c r="L43" s="20">
        <v>16.149999999999999</v>
      </c>
      <c r="M43" s="15" t="s">
        <v>102</v>
      </c>
      <c r="N43" s="15">
        <v>22.9</v>
      </c>
      <c r="O43" s="15" t="s">
        <v>5</v>
      </c>
      <c r="P43" s="15" t="s">
        <v>102</v>
      </c>
      <c r="Q43" s="15" t="s">
        <v>459</v>
      </c>
    </row>
    <row r="44" spans="1:17" ht="20.100000000000001" customHeight="1" x14ac:dyDescent="0.3">
      <c r="A44" s="14" t="s">
        <v>393</v>
      </c>
      <c r="B44" s="15" t="s">
        <v>394</v>
      </c>
      <c r="C44" s="20">
        <v>26000</v>
      </c>
      <c r="D44" s="14" t="s">
        <v>442</v>
      </c>
      <c r="E44" s="15" t="s">
        <v>519</v>
      </c>
      <c r="F44" s="16" t="s">
        <v>519</v>
      </c>
      <c r="G44" s="20">
        <v>1.335</v>
      </c>
      <c r="H44" s="20">
        <v>0.89</v>
      </c>
      <c r="I44" s="20">
        <v>3.79</v>
      </c>
      <c r="J44" s="20">
        <v>3.67</v>
      </c>
      <c r="K44" s="20">
        <v>18.149999999999999</v>
      </c>
      <c r="L44" s="20">
        <v>17.100000000000001</v>
      </c>
      <c r="M44" s="15" t="s">
        <v>102</v>
      </c>
      <c r="N44" s="15">
        <v>17.149999999999999</v>
      </c>
      <c r="O44" s="15" t="s">
        <v>5</v>
      </c>
      <c r="P44" s="15" t="s">
        <v>102</v>
      </c>
      <c r="Q44" s="15" t="s">
        <v>459</v>
      </c>
    </row>
    <row r="45" spans="1:17" ht="20.100000000000001" customHeight="1" x14ac:dyDescent="0.3">
      <c r="A45" s="19">
        <v>46097</v>
      </c>
      <c r="B45" s="15" t="s">
        <v>395</v>
      </c>
      <c r="C45" s="20">
        <v>960</v>
      </c>
      <c r="D45" s="14" t="s">
        <v>442</v>
      </c>
      <c r="E45" s="15" t="s">
        <v>519</v>
      </c>
      <c r="F45" s="16" t="s">
        <v>519</v>
      </c>
      <c r="G45" s="20">
        <v>1.335</v>
      </c>
      <c r="H45" s="20">
        <v>0.68</v>
      </c>
      <c r="I45" s="20">
        <v>3.8</v>
      </c>
      <c r="J45" s="20">
        <v>3.96</v>
      </c>
      <c r="K45" s="20">
        <v>18.12</v>
      </c>
      <c r="L45" s="20">
        <v>17.8</v>
      </c>
      <c r="M45" s="15" t="s">
        <v>102</v>
      </c>
      <c r="N45" s="15">
        <v>18.3</v>
      </c>
      <c r="O45" s="15" t="s">
        <v>5</v>
      </c>
      <c r="P45" s="15" t="s">
        <v>102</v>
      </c>
      <c r="Q45" s="15" t="s">
        <v>459</v>
      </c>
    </row>
    <row r="46" spans="1:17" ht="20.100000000000001" customHeight="1" x14ac:dyDescent="0.3">
      <c r="A46" s="19">
        <v>46101</v>
      </c>
      <c r="B46" s="15" t="s">
        <v>396</v>
      </c>
      <c r="C46" s="20">
        <v>30000</v>
      </c>
      <c r="D46" s="14" t="s">
        <v>442</v>
      </c>
      <c r="E46" s="15" t="s">
        <v>503</v>
      </c>
      <c r="F46" s="16" t="s">
        <v>503</v>
      </c>
      <c r="G46" s="20">
        <v>1.335</v>
      </c>
      <c r="H46" s="20">
        <v>0.8</v>
      </c>
      <c r="I46" s="20">
        <v>3.69</v>
      </c>
      <c r="J46" s="20">
        <v>3.88</v>
      </c>
      <c r="K46" s="20">
        <v>19.03</v>
      </c>
      <c r="L46" s="20">
        <v>17.149999999999999</v>
      </c>
      <c r="M46" s="15" t="s">
        <v>102</v>
      </c>
      <c r="N46" s="15">
        <v>18</v>
      </c>
      <c r="O46" s="15" t="s">
        <v>5</v>
      </c>
      <c r="P46" s="15" t="s">
        <v>102</v>
      </c>
      <c r="Q46" s="15" t="s">
        <v>459</v>
      </c>
    </row>
    <row r="47" spans="1:17" ht="20.100000000000001" customHeight="1" x14ac:dyDescent="0.3">
      <c r="A47" s="19">
        <v>46118</v>
      </c>
      <c r="B47" s="15" t="s">
        <v>397</v>
      </c>
      <c r="C47" s="20">
        <v>540</v>
      </c>
      <c r="D47" s="14" t="s">
        <v>442</v>
      </c>
      <c r="E47" s="15" t="s">
        <v>519</v>
      </c>
      <c r="F47" s="16" t="s">
        <v>519</v>
      </c>
      <c r="G47" s="20">
        <v>1.335</v>
      </c>
      <c r="H47" s="20">
        <v>1.69</v>
      </c>
      <c r="I47" s="20">
        <v>4.2699999999999996</v>
      </c>
      <c r="J47" s="20">
        <v>3.8</v>
      </c>
      <c r="K47" s="20">
        <v>18.100000000000001</v>
      </c>
      <c r="L47" s="20">
        <v>17.02</v>
      </c>
      <c r="M47" s="15" t="s">
        <v>102</v>
      </c>
      <c r="N47" s="15"/>
      <c r="O47" s="15" t="s">
        <v>5</v>
      </c>
      <c r="P47" s="15" t="s">
        <v>102</v>
      </c>
      <c r="Q47" s="15" t="s">
        <v>459</v>
      </c>
    </row>
    <row r="48" spans="1:17" ht="20.100000000000001" customHeight="1" x14ac:dyDescent="0.3">
      <c r="A48" s="19">
        <v>46121</v>
      </c>
      <c r="B48" s="15" t="s">
        <v>398</v>
      </c>
      <c r="C48" s="20">
        <v>40000</v>
      </c>
      <c r="D48" s="14" t="s">
        <v>442</v>
      </c>
      <c r="E48" s="15" t="s">
        <v>519</v>
      </c>
      <c r="F48" s="16" t="s">
        <v>519</v>
      </c>
      <c r="G48" s="20">
        <v>1.335</v>
      </c>
      <c r="H48" s="20">
        <v>1.21</v>
      </c>
      <c r="I48" s="20">
        <v>4.21</v>
      </c>
      <c r="J48" s="20">
        <v>3.9</v>
      </c>
      <c r="K48" s="20">
        <v>19.03</v>
      </c>
      <c r="L48" s="20">
        <v>16.059999999999999</v>
      </c>
      <c r="M48" s="15" t="s">
        <v>102</v>
      </c>
      <c r="N48" s="15"/>
      <c r="O48" s="15" t="s">
        <v>5</v>
      </c>
      <c r="P48" s="15" t="s">
        <v>102</v>
      </c>
      <c r="Q48" s="15" t="s">
        <v>459</v>
      </c>
    </row>
    <row r="49" spans="1:17" ht="20.100000000000001" customHeight="1" x14ac:dyDescent="0.3">
      <c r="A49" s="54">
        <v>46128</v>
      </c>
      <c r="B49" s="15" t="s">
        <v>399</v>
      </c>
      <c r="C49" s="55">
        <v>660</v>
      </c>
      <c r="D49" s="14" t="s">
        <v>442</v>
      </c>
      <c r="E49" s="15" t="s">
        <v>519</v>
      </c>
      <c r="F49" s="16" t="s">
        <v>519</v>
      </c>
      <c r="G49" s="55">
        <v>1.335</v>
      </c>
      <c r="H49" s="55">
        <v>1.62</v>
      </c>
      <c r="I49" s="55">
        <v>4.2</v>
      </c>
      <c r="J49" s="55">
        <v>4.07</v>
      </c>
      <c r="K49" s="55">
        <v>18.03</v>
      </c>
      <c r="L49" s="55">
        <v>17.96</v>
      </c>
      <c r="M49" s="15" t="s">
        <v>102</v>
      </c>
      <c r="N49" s="15"/>
      <c r="O49" s="15" t="s">
        <v>5</v>
      </c>
      <c r="P49" s="15" t="s">
        <v>102</v>
      </c>
      <c r="Q49" s="15" t="s">
        <v>459</v>
      </c>
    </row>
    <row r="50" spans="1:17" ht="20.100000000000001" customHeight="1" x14ac:dyDescent="0.3">
      <c r="A50" s="54">
        <v>46135</v>
      </c>
      <c r="B50" s="15" t="s">
        <v>400</v>
      </c>
      <c r="C50" s="55">
        <v>480</v>
      </c>
      <c r="D50" s="14" t="s">
        <v>442</v>
      </c>
      <c r="E50" s="15" t="s">
        <v>519</v>
      </c>
      <c r="F50" s="16" t="s">
        <v>519</v>
      </c>
      <c r="G50" s="55">
        <v>1.335</v>
      </c>
      <c r="H50" s="55">
        <v>0.88</v>
      </c>
      <c r="I50" s="55">
        <v>4.32</v>
      </c>
      <c r="J50" s="55">
        <v>3.71</v>
      </c>
      <c r="K50" s="55">
        <v>18.149999999999999</v>
      </c>
      <c r="L50" s="55">
        <v>16.899999999999999</v>
      </c>
      <c r="M50" s="15" t="s">
        <v>102</v>
      </c>
      <c r="N50" s="15"/>
      <c r="O50" s="15" t="s">
        <v>5</v>
      </c>
      <c r="P50" s="15" t="s">
        <v>102</v>
      </c>
      <c r="Q50" s="15" t="s">
        <v>459</v>
      </c>
    </row>
    <row r="51" spans="1:17" ht="20.100000000000001" customHeight="1" x14ac:dyDescent="0.3">
      <c r="A51" s="14">
        <v>46140</v>
      </c>
      <c r="B51" s="15" t="s">
        <v>401</v>
      </c>
      <c r="C51" s="55">
        <v>40000</v>
      </c>
      <c r="D51" s="14" t="s">
        <v>442</v>
      </c>
      <c r="E51" s="15" t="s">
        <v>519</v>
      </c>
      <c r="F51" s="16" t="s">
        <v>519</v>
      </c>
      <c r="G51" s="55">
        <v>1.36</v>
      </c>
      <c r="H51" s="55">
        <v>0.96</v>
      </c>
      <c r="I51" s="55">
        <v>4.12</v>
      </c>
      <c r="J51" s="55">
        <v>3.78</v>
      </c>
      <c r="K51" s="55">
        <v>19</v>
      </c>
      <c r="L51" s="55">
        <v>16.989999999999998</v>
      </c>
      <c r="M51" s="15" t="s">
        <v>102</v>
      </c>
      <c r="N51" s="15"/>
      <c r="O51" s="15" t="s">
        <v>5</v>
      </c>
      <c r="P51" s="15" t="s">
        <v>102</v>
      </c>
      <c r="Q51" s="15" t="s">
        <v>459</v>
      </c>
    </row>
    <row r="52" spans="1:17" ht="20.100000000000001" customHeight="1" x14ac:dyDescent="0.3">
      <c r="A52" s="14">
        <v>46162</v>
      </c>
      <c r="B52" s="15" t="s">
        <v>597</v>
      </c>
      <c r="C52" s="15">
        <v>600</v>
      </c>
      <c r="D52" s="14" t="s">
        <v>442</v>
      </c>
      <c r="E52" s="15" t="s">
        <v>519</v>
      </c>
      <c r="F52" s="16" t="s">
        <v>519</v>
      </c>
      <c r="G52" s="15">
        <v>1.325</v>
      </c>
      <c r="H52" s="15">
        <v>0.96</v>
      </c>
      <c r="I52" s="15">
        <v>3.8</v>
      </c>
      <c r="J52" s="15">
        <v>3.97</v>
      </c>
      <c r="K52" s="15">
        <v>19.8</v>
      </c>
      <c r="L52" s="26">
        <v>17.3</v>
      </c>
      <c r="M52" s="15" t="s">
        <v>102</v>
      </c>
      <c r="N52" s="15"/>
      <c r="O52" s="15" t="s">
        <v>5</v>
      </c>
      <c r="P52" s="15" t="s">
        <v>102</v>
      </c>
      <c r="Q52" s="15" t="s">
        <v>459</v>
      </c>
    </row>
    <row r="53" spans="1:17" ht="20.100000000000001" customHeight="1" x14ac:dyDescent="0.3">
      <c r="A53" s="56"/>
      <c r="B53" s="15"/>
      <c r="C53" s="57"/>
      <c r="D53" s="14"/>
      <c r="E53" s="15"/>
      <c r="F53" s="16"/>
      <c r="G53" s="57"/>
      <c r="H53" s="57"/>
      <c r="I53" s="57"/>
      <c r="J53" s="57"/>
      <c r="K53" s="57"/>
      <c r="L53" s="57"/>
      <c r="M53" s="57"/>
      <c r="N53" s="15"/>
      <c r="O53" s="15"/>
      <c r="P53" s="57"/>
      <c r="Q53" s="15"/>
    </row>
    <row r="54" spans="1:17" ht="20.100000000000001" customHeight="1" x14ac:dyDescent="0.3">
      <c r="A54" s="56"/>
      <c r="B54" s="15"/>
      <c r="C54" s="57"/>
      <c r="D54" s="14"/>
      <c r="E54" s="15"/>
      <c r="F54" s="16"/>
      <c r="G54" s="57"/>
      <c r="H54" s="57"/>
      <c r="I54" s="57"/>
      <c r="J54" s="57"/>
      <c r="K54" s="57"/>
      <c r="L54" s="57"/>
      <c r="M54" s="15"/>
      <c r="N54" s="15"/>
      <c r="O54" s="15"/>
      <c r="P54" s="15"/>
      <c r="Q54" s="15"/>
    </row>
    <row r="55" spans="1:17" ht="20.100000000000001" customHeight="1" x14ac:dyDescent="0.3">
      <c r="A55" s="56"/>
      <c r="B55" s="15"/>
      <c r="C55" s="57"/>
      <c r="D55" s="14"/>
      <c r="E55" s="15"/>
      <c r="F55" s="16"/>
      <c r="G55" s="57"/>
      <c r="H55" s="57"/>
      <c r="I55" s="57"/>
      <c r="J55" s="57"/>
      <c r="K55" s="57"/>
      <c r="L55" s="57"/>
      <c r="M55" s="57"/>
      <c r="N55" s="15"/>
      <c r="O55" s="15"/>
      <c r="P55" s="57"/>
      <c r="Q55" s="15"/>
    </row>
    <row r="56" spans="1:17" ht="20.100000000000001" customHeight="1" x14ac:dyDescent="0.3">
      <c r="A56" s="56"/>
      <c r="B56" s="15"/>
      <c r="C56" s="57"/>
      <c r="D56" s="14"/>
      <c r="E56" s="15"/>
      <c r="F56" s="16"/>
      <c r="G56" s="57"/>
      <c r="H56" s="57"/>
      <c r="I56" s="57"/>
      <c r="J56" s="57"/>
      <c r="K56" s="57"/>
      <c r="L56" s="57"/>
      <c r="M56" s="57"/>
      <c r="N56" s="15"/>
      <c r="O56" s="15"/>
      <c r="P56" s="57"/>
      <c r="Q56" s="15"/>
    </row>
    <row r="57" spans="1:17" ht="20.100000000000001" customHeight="1" x14ac:dyDescent="0.3">
      <c r="A57" s="56"/>
      <c r="B57" s="15"/>
      <c r="C57" s="57"/>
      <c r="D57" s="15"/>
      <c r="E57" s="15"/>
      <c r="F57" s="16"/>
      <c r="G57" s="57"/>
      <c r="H57" s="57"/>
      <c r="I57" s="57"/>
      <c r="J57" s="57"/>
      <c r="K57" s="57"/>
      <c r="L57" s="57"/>
      <c r="M57" s="57"/>
      <c r="N57" s="15"/>
      <c r="O57" s="15"/>
      <c r="P57" s="57"/>
      <c r="Q57" s="15"/>
    </row>
    <row r="58" spans="1:17" ht="20.100000000000001" customHeight="1" x14ac:dyDescent="0.3">
      <c r="A58" s="56"/>
      <c r="B58" s="15"/>
      <c r="C58" s="57"/>
      <c r="D58" s="15"/>
      <c r="E58" s="15"/>
      <c r="F58" s="16"/>
      <c r="G58" s="57"/>
      <c r="H58" s="57"/>
      <c r="I58" s="57"/>
      <c r="J58" s="57"/>
      <c r="K58" s="57"/>
      <c r="L58" s="57"/>
      <c r="M58" s="57"/>
      <c r="N58" s="15"/>
      <c r="O58" s="15"/>
      <c r="P58" s="57"/>
      <c r="Q58" s="15"/>
    </row>
    <row r="59" spans="1:17" ht="20.100000000000001" customHeight="1" x14ac:dyDescent="0.3">
      <c r="A59" s="56"/>
      <c r="B59" s="15"/>
      <c r="C59" s="57"/>
      <c r="D59" s="15"/>
      <c r="E59" s="15"/>
      <c r="F59" s="16"/>
      <c r="G59" s="57"/>
      <c r="H59" s="57"/>
      <c r="I59" s="57"/>
      <c r="J59" s="57"/>
      <c r="K59" s="57"/>
      <c r="L59" s="57"/>
      <c r="M59" s="57"/>
      <c r="N59" s="15"/>
      <c r="O59" s="15"/>
      <c r="P59" s="57"/>
      <c r="Q59" s="15"/>
    </row>
    <row r="60" spans="1:17" ht="20.100000000000001" customHeight="1" x14ac:dyDescent="0.3">
      <c r="A60" s="56"/>
      <c r="B60" s="15"/>
      <c r="C60" s="57"/>
      <c r="D60" s="15"/>
      <c r="E60" s="15"/>
      <c r="F60" s="16"/>
      <c r="G60" s="57"/>
      <c r="H60" s="57"/>
      <c r="I60" s="57"/>
      <c r="J60" s="57"/>
      <c r="K60" s="57"/>
      <c r="L60" s="57"/>
      <c r="M60" s="57"/>
      <c r="N60" s="15"/>
      <c r="O60" s="15"/>
      <c r="P60" s="57"/>
      <c r="Q60" s="15"/>
    </row>
    <row r="61" spans="1:17" ht="20.100000000000001" customHeight="1" x14ac:dyDescent="0.3">
      <c r="A61" s="56"/>
      <c r="B61" s="15"/>
      <c r="C61" s="57"/>
      <c r="D61" s="15"/>
      <c r="E61" s="15"/>
      <c r="F61" s="16"/>
      <c r="G61" s="57"/>
      <c r="H61" s="57"/>
      <c r="I61" s="57"/>
      <c r="J61" s="57"/>
      <c r="K61" s="57"/>
      <c r="L61" s="57"/>
      <c r="M61" s="57"/>
      <c r="N61" s="15"/>
      <c r="O61" s="15"/>
      <c r="P61" s="57"/>
      <c r="Q61" s="15"/>
    </row>
    <row r="62" spans="1:17" ht="20.100000000000001" customHeight="1" x14ac:dyDescent="0.3">
      <c r="A62" s="56"/>
      <c r="B62" s="15"/>
      <c r="C62" s="57"/>
      <c r="D62" s="15"/>
      <c r="E62" s="15"/>
      <c r="F62" s="16"/>
      <c r="G62" s="57"/>
      <c r="H62" s="57"/>
      <c r="I62" s="57"/>
      <c r="J62" s="57"/>
      <c r="K62" s="57"/>
      <c r="L62" s="57"/>
      <c r="M62" s="57"/>
      <c r="N62" s="15"/>
      <c r="O62" s="15"/>
      <c r="P62" s="57"/>
      <c r="Q62" s="15"/>
    </row>
    <row r="63" spans="1:17" ht="20.100000000000001" customHeight="1" x14ac:dyDescent="0.3">
      <c r="A63" s="56"/>
      <c r="B63" s="15"/>
      <c r="C63" s="57"/>
      <c r="D63" s="15"/>
      <c r="E63" s="15"/>
      <c r="F63" s="16"/>
      <c r="G63" s="57"/>
      <c r="H63" s="57"/>
      <c r="I63" s="57"/>
      <c r="J63" s="57"/>
      <c r="K63" s="57"/>
      <c r="L63" s="57"/>
      <c r="M63" s="57"/>
      <c r="N63" s="15"/>
      <c r="O63" s="15"/>
      <c r="P63" s="57"/>
      <c r="Q63" s="15"/>
    </row>
    <row r="64" spans="1:17" ht="20.100000000000001" customHeight="1" x14ac:dyDescent="0.3">
      <c r="A64" s="56"/>
      <c r="B64" s="15"/>
      <c r="C64" s="57"/>
      <c r="D64" s="15"/>
      <c r="E64" s="15"/>
      <c r="F64" s="16"/>
      <c r="G64" s="57"/>
      <c r="H64" s="57"/>
      <c r="I64" s="57"/>
      <c r="J64" s="57"/>
      <c r="K64" s="57"/>
      <c r="L64" s="57"/>
      <c r="M64" s="57"/>
      <c r="N64" s="15"/>
      <c r="O64" s="15"/>
      <c r="P64" s="57"/>
      <c r="Q64" s="15"/>
    </row>
    <row r="65" spans="1:17" ht="20.100000000000001" customHeight="1" x14ac:dyDescent="0.3">
      <c r="A65" s="14"/>
      <c r="B65" s="14"/>
      <c r="C65" s="57"/>
      <c r="D65" s="15"/>
      <c r="E65" s="15"/>
      <c r="F65" s="16"/>
      <c r="G65" s="57"/>
      <c r="H65" s="57"/>
      <c r="I65" s="57"/>
      <c r="J65" s="57"/>
      <c r="K65" s="57"/>
      <c r="L65" s="57"/>
      <c r="M65" s="57"/>
      <c r="N65" s="15"/>
      <c r="O65" s="15"/>
      <c r="P65" s="57"/>
      <c r="Q65" s="15"/>
    </row>
    <row r="66" spans="1:17" ht="20.100000000000001" customHeight="1" x14ac:dyDescent="0.3">
      <c r="A66" s="56"/>
      <c r="B66" s="15"/>
      <c r="C66" s="57"/>
      <c r="D66" s="15"/>
      <c r="E66" s="15"/>
      <c r="F66" s="16"/>
      <c r="G66" s="57"/>
      <c r="H66" s="57"/>
      <c r="I66" s="57"/>
      <c r="J66" s="57"/>
      <c r="K66" s="57"/>
      <c r="L66" s="57"/>
      <c r="M66" s="57"/>
      <c r="N66" s="15"/>
      <c r="O66" s="15"/>
      <c r="P66" s="57"/>
      <c r="Q66" s="15"/>
    </row>
    <row r="67" spans="1:17" ht="20.100000000000001" customHeight="1" x14ac:dyDescent="0.3">
      <c r="A67" s="56"/>
      <c r="B67" s="15"/>
      <c r="C67" s="57"/>
      <c r="D67" s="15"/>
      <c r="E67" s="15"/>
      <c r="F67" s="16"/>
      <c r="G67" s="57"/>
      <c r="H67" s="57"/>
      <c r="I67" s="15"/>
      <c r="J67" s="15"/>
      <c r="K67" s="15"/>
      <c r="L67" s="15"/>
      <c r="M67" s="57"/>
      <c r="N67" s="15"/>
      <c r="O67" s="15"/>
      <c r="P67" s="57"/>
      <c r="Q67" s="15"/>
    </row>
    <row r="68" spans="1:17" ht="20.100000000000001" customHeight="1" x14ac:dyDescent="0.3">
      <c r="A68" s="56"/>
      <c r="B68" s="15"/>
      <c r="C68" s="57"/>
      <c r="D68" s="57"/>
      <c r="E68" s="57"/>
      <c r="F68" s="58"/>
      <c r="G68" s="57"/>
      <c r="H68" s="57"/>
      <c r="I68" s="57"/>
      <c r="J68" s="57"/>
      <c r="K68" s="57"/>
      <c r="L68" s="57">
        <v>16.27</v>
      </c>
      <c r="M68" s="57"/>
      <c r="N68" s="15"/>
      <c r="O68" s="15"/>
      <c r="P68" s="57"/>
      <c r="Q68" s="15"/>
    </row>
    <row r="69" spans="1:17" ht="20.100000000000001" customHeight="1" x14ac:dyDescent="0.3">
      <c r="A69" s="56"/>
      <c r="B69" s="57"/>
      <c r="C69" s="57"/>
      <c r="D69" s="57"/>
      <c r="E69" s="57"/>
      <c r="F69" s="58"/>
      <c r="G69" s="57"/>
      <c r="H69" s="57"/>
      <c r="I69" s="57"/>
      <c r="J69" s="57"/>
      <c r="K69" s="57"/>
      <c r="L69" s="57"/>
      <c r="M69" s="57"/>
      <c r="N69" s="15"/>
      <c r="O69" s="15"/>
      <c r="P69" s="57"/>
      <c r="Q69" s="15"/>
    </row>
    <row r="70" spans="1:17" ht="20.100000000000001" customHeight="1" x14ac:dyDescent="0.3">
      <c r="A70" s="56"/>
      <c r="B70" s="57"/>
      <c r="C70" s="57"/>
      <c r="D70" s="57"/>
      <c r="E70" s="57"/>
      <c r="F70" s="58"/>
      <c r="G70" s="57"/>
      <c r="H70" s="57"/>
      <c r="I70" s="57"/>
      <c r="J70" s="57"/>
      <c r="K70" s="57"/>
      <c r="L70" s="57"/>
      <c r="M70" s="57"/>
      <c r="N70" s="15"/>
      <c r="O70" s="15"/>
      <c r="P70" s="57"/>
      <c r="Q70" s="15"/>
    </row>
    <row r="71" spans="1:17" ht="20.100000000000001" customHeight="1" x14ac:dyDescent="0.3">
      <c r="A71" s="56"/>
      <c r="B71" s="57"/>
      <c r="C71" s="57"/>
      <c r="D71" s="57"/>
      <c r="E71" s="57"/>
      <c r="F71" s="58"/>
      <c r="G71" s="57"/>
      <c r="H71" s="57"/>
      <c r="I71" s="57"/>
      <c r="J71" s="57"/>
      <c r="K71" s="57"/>
      <c r="L71" s="57"/>
      <c r="M71" s="57"/>
      <c r="N71" s="15"/>
      <c r="O71" s="15"/>
      <c r="P71" s="57"/>
      <c r="Q71" s="15"/>
    </row>
    <row r="72" spans="1:17" ht="20.100000000000001" customHeight="1" x14ac:dyDescent="0.3">
      <c r="A72" s="56"/>
      <c r="B72" s="57"/>
      <c r="C72" s="57"/>
      <c r="D72" s="57"/>
      <c r="E72" s="57"/>
      <c r="F72" s="58"/>
      <c r="G72" s="57"/>
      <c r="H72" s="57"/>
      <c r="I72" s="57"/>
      <c r="J72" s="57"/>
      <c r="K72" s="57"/>
      <c r="L72" s="57"/>
      <c r="M72" s="57"/>
      <c r="N72" s="15"/>
      <c r="O72" s="15"/>
      <c r="P72" s="57"/>
      <c r="Q72" s="15"/>
    </row>
    <row r="73" spans="1:17" ht="20.100000000000001" customHeight="1" x14ac:dyDescent="0.3">
      <c r="A73" s="56"/>
      <c r="B73" s="57"/>
      <c r="C73" s="57"/>
      <c r="D73" s="57"/>
      <c r="E73" s="57"/>
      <c r="F73" s="58"/>
      <c r="G73" s="57"/>
      <c r="H73" s="57"/>
      <c r="I73" s="57"/>
      <c r="J73" s="57"/>
      <c r="K73" s="57"/>
      <c r="L73" s="57"/>
      <c r="M73" s="57"/>
      <c r="N73" s="15"/>
      <c r="O73" s="15"/>
      <c r="P73" s="57"/>
      <c r="Q73" s="15"/>
    </row>
    <row r="74" spans="1:17" ht="20.100000000000001" customHeight="1" x14ac:dyDescent="0.3">
      <c r="A74" s="56"/>
      <c r="B74" s="57"/>
      <c r="C74" s="57"/>
      <c r="D74" s="57"/>
      <c r="E74" s="57"/>
      <c r="F74" s="58"/>
      <c r="G74" s="57"/>
      <c r="H74" s="57"/>
      <c r="I74" s="57"/>
      <c r="J74" s="57"/>
      <c r="K74" s="57"/>
      <c r="L74" s="57"/>
      <c r="M74" s="57"/>
      <c r="N74" s="15"/>
      <c r="O74" s="15"/>
      <c r="P74" s="57"/>
      <c r="Q74" s="15"/>
    </row>
    <row r="75" spans="1:17" ht="20.100000000000001" customHeight="1" x14ac:dyDescent="0.3">
      <c r="A75" s="56"/>
      <c r="B75" s="57"/>
      <c r="C75" s="57"/>
      <c r="D75" s="57"/>
      <c r="E75" s="57"/>
      <c r="F75" s="58"/>
      <c r="G75" s="57"/>
      <c r="H75" s="57"/>
      <c r="I75" s="57"/>
      <c r="J75" s="57"/>
      <c r="K75" s="57"/>
      <c r="L75" s="57"/>
      <c r="M75" s="57"/>
      <c r="N75" s="15"/>
      <c r="O75" s="15"/>
      <c r="P75" s="57"/>
      <c r="Q75" s="15"/>
    </row>
    <row r="76" spans="1:17" ht="20.100000000000001" customHeight="1" x14ac:dyDescent="0.3">
      <c r="A76" s="56"/>
      <c r="B76" s="57"/>
      <c r="C76" s="57"/>
      <c r="D76" s="57"/>
      <c r="E76" s="57"/>
      <c r="F76" s="58"/>
      <c r="G76" s="57"/>
      <c r="H76" s="57"/>
      <c r="I76" s="57"/>
      <c r="J76" s="57"/>
      <c r="K76" s="57"/>
      <c r="L76" s="57"/>
      <c r="M76" s="57"/>
      <c r="N76" s="15"/>
      <c r="O76" s="15"/>
      <c r="P76" s="57"/>
      <c r="Q76" s="15"/>
    </row>
    <row r="77" spans="1:17" ht="20.100000000000001" customHeight="1" x14ac:dyDescent="0.3">
      <c r="A77" s="56"/>
      <c r="B77" s="57"/>
      <c r="C77" s="57"/>
      <c r="D77" s="57"/>
      <c r="E77" s="57"/>
      <c r="F77" s="58"/>
      <c r="G77" s="57"/>
      <c r="H77" s="57"/>
      <c r="I77" s="57"/>
      <c r="J77" s="57"/>
      <c r="K77" s="57"/>
      <c r="L77" s="57"/>
      <c r="M77" s="57"/>
      <c r="N77" s="15"/>
      <c r="O77" s="15"/>
      <c r="P77" s="57"/>
      <c r="Q77" s="15"/>
    </row>
    <row r="78" spans="1:17" ht="20.100000000000001" customHeight="1" x14ac:dyDescent="0.3">
      <c r="A78" s="56"/>
      <c r="B78" s="57"/>
      <c r="C78" s="57"/>
      <c r="D78" s="57"/>
      <c r="E78" s="57"/>
      <c r="F78" s="58"/>
      <c r="G78" s="57"/>
      <c r="H78" s="57"/>
      <c r="I78" s="57"/>
      <c r="J78" s="57"/>
      <c r="K78" s="57"/>
      <c r="L78" s="57"/>
      <c r="M78" s="57"/>
      <c r="N78" s="15"/>
      <c r="O78" s="15"/>
      <c r="P78" s="57"/>
      <c r="Q78" s="15"/>
    </row>
    <row r="79" spans="1:17" ht="20.100000000000001" customHeight="1" x14ac:dyDescent="0.3">
      <c r="A79" s="56"/>
      <c r="B79" s="57"/>
      <c r="C79" s="57"/>
      <c r="D79" s="57"/>
      <c r="E79" s="57"/>
      <c r="F79" s="58"/>
      <c r="G79" s="57"/>
      <c r="H79" s="57"/>
      <c r="I79" s="57"/>
      <c r="J79" s="57"/>
      <c r="K79" s="57"/>
      <c r="L79" s="57"/>
      <c r="M79" s="57"/>
      <c r="N79" s="15"/>
      <c r="O79" s="15"/>
      <c r="P79" s="57"/>
      <c r="Q79" s="15"/>
    </row>
    <row r="80" spans="1:17" ht="20.100000000000001" customHeight="1" x14ac:dyDescent="0.3">
      <c r="A80" s="56"/>
      <c r="B80" s="57"/>
      <c r="C80" s="57"/>
      <c r="D80" s="57"/>
      <c r="E80" s="57"/>
      <c r="F80" s="58"/>
      <c r="G80" s="57"/>
      <c r="H80" s="57"/>
      <c r="I80" s="57"/>
      <c r="J80" s="57"/>
      <c r="K80" s="57"/>
      <c r="L80" s="57"/>
      <c r="M80" s="57"/>
      <c r="N80" s="15"/>
      <c r="O80" s="15"/>
      <c r="P80" s="57"/>
      <c r="Q80" s="15"/>
    </row>
    <row r="81" spans="1:17" ht="20.100000000000001" customHeight="1" x14ac:dyDescent="0.3">
      <c r="A81" s="56"/>
      <c r="B81" s="57"/>
      <c r="C81" s="57"/>
      <c r="D81" s="57"/>
      <c r="E81" s="57"/>
      <c r="F81" s="58"/>
      <c r="G81" s="57"/>
      <c r="H81" s="57"/>
      <c r="I81" s="57"/>
      <c r="J81" s="57"/>
      <c r="K81" s="57"/>
      <c r="L81" s="57"/>
      <c r="M81" s="57"/>
      <c r="N81" s="15"/>
      <c r="O81" s="15"/>
      <c r="P81" s="57"/>
      <c r="Q81" s="15"/>
    </row>
    <row r="82" spans="1:17" ht="20.100000000000001" customHeight="1" x14ac:dyDescent="0.3">
      <c r="A82" s="56"/>
      <c r="B82" s="57"/>
      <c r="C82" s="57"/>
      <c r="D82" s="57"/>
      <c r="E82" s="57"/>
      <c r="F82" s="58"/>
      <c r="G82" s="57"/>
      <c r="H82" s="57"/>
      <c r="I82" s="57"/>
      <c r="J82" s="57"/>
      <c r="K82" s="57"/>
      <c r="L82" s="57"/>
      <c r="M82" s="57"/>
      <c r="N82" s="15"/>
      <c r="O82" s="15"/>
      <c r="P82" s="57"/>
      <c r="Q82" s="15"/>
    </row>
    <row r="83" spans="1:17" ht="20.100000000000001" customHeight="1" x14ac:dyDescent="0.3">
      <c r="A83" s="56"/>
      <c r="B83" s="57"/>
      <c r="C83" s="57"/>
      <c r="D83" s="57"/>
      <c r="E83" s="57"/>
      <c r="F83" s="58"/>
      <c r="G83" s="57"/>
      <c r="H83" s="57"/>
      <c r="I83" s="57"/>
      <c r="J83" s="57"/>
      <c r="K83" s="57"/>
      <c r="L83" s="57"/>
      <c r="M83" s="57"/>
      <c r="N83" s="15"/>
      <c r="O83" s="15"/>
      <c r="P83" s="57"/>
      <c r="Q83" s="15"/>
    </row>
    <row r="84" spans="1:17" ht="20.100000000000001" customHeight="1" x14ac:dyDescent="0.3">
      <c r="A84" s="56"/>
      <c r="B84" s="57"/>
      <c r="C84" s="57"/>
      <c r="D84" s="57"/>
      <c r="E84" s="57"/>
      <c r="F84" s="58"/>
      <c r="G84" s="57"/>
      <c r="H84" s="57"/>
      <c r="I84" s="57"/>
      <c r="J84" s="57"/>
      <c r="K84" s="57"/>
      <c r="L84" s="57"/>
      <c r="M84" s="57"/>
      <c r="N84" s="15"/>
      <c r="O84" s="15"/>
      <c r="P84" s="57"/>
      <c r="Q84" s="15"/>
    </row>
    <row r="85" spans="1:17" ht="20.100000000000001" customHeight="1" x14ac:dyDescent="0.3">
      <c r="A85" s="56"/>
      <c r="B85" s="57"/>
      <c r="C85" s="57"/>
      <c r="D85" s="57"/>
      <c r="E85" s="57"/>
      <c r="F85" s="58"/>
      <c r="G85" s="57"/>
      <c r="H85" s="57"/>
      <c r="I85" s="57"/>
      <c r="J85" s="57"/>
      <c r="K85" s="57"/>
      <c r="L85" s="57"/>
      <c r="M85" s="57"/>
      <c r="N85" s="15"/>
      <c r="O85" s="15"/>
      <c r="P85" s="57"/>
      <c r="Q85" s="15"/>
    </row>
    <row r="86" spans="1:17" ht="20.100000000000001" customHeight="1" x14ac:dyDescent="0.3">
      <c r="A86" s="56"/>
      <c r="B86" s="57"/>
      <c r="C86" s="57"/>
      <c r="D86" s="57"/>
      <c r="E86" s="57"/>
      <c r="F86" s="58"/>
      <c r="G86" s="57"/>
      <c r="H86" s="57"/>
      <c r="I86" s="57"/>
      <c r="J86" s="57"/>
      <c r="K86" s="57"/>
      <c r="L86" s="57"/>
      <c r="M86" s="57"/>
      <c r="N86" s="15"/>
      <c r="O86" s="15"/>
      <c r="P86" s="57"/>
      <c r="Q86" s="15"/>
    </row>
    <row r="87" spans="1:17" ht="20.100000000000001" customHeight="1" x14ac:dyDescent="0.3">
      <c r="A87" s="56"/>
      <c r="B87" s="57"/>
      <c r="C87" s="57"/>
      <c r="D87" s="57"/>
      <c r="E87" s="57"/>
      <c r="F87" s="58"/>
      <c r="G87" s="57"/>
      <c r="H87" s="57"/>
      <c r="I87" s="57"/>
      <c r="J87" s="57"/>
      <c r="K87" s="57"/>
      <c r="L87" s="57"/>
      <c r="M87" s="57"/>
      <c r="N87" s="15"/>
      <c r="O87" s="15"/>
      <c r="P87" s="57"/>
      <c r="Q87" s="15"/>
    </row>
    <row r="88" spans="1:17" ht="20.100000000000001" customHeight="1" x14ac:dyDescent="0.3">
      <c r="A88" s="56"/>
      <c r="B88" s="57"/>
      <c r="C88" s="57"/>
      <c r="D88" s="57"/>
      <c r="E88" s="57"/>
      <c r="F88" s="58"/>
      <c r="G88" s="57"/>
      <c r="H88" s="57"/>
      <c r="I88" s="57"/>
      <c r="J88" s="57"/>
      <c r="K88" s="57"/>
      <c r="L88" s="57"/>
      <c r="M88" s="57"/>
      <c r="N88" s="15"/>
      <c r="O88" s="15"/>
      <c r="P88" s="57"/>
      <c r="Q88" s="15"/>
    </row>
    <row r="89" spans="1:17" ht="20.100000000000001" customHeight="1" x14ac:dyDescent="0.3">
      <c r="A89" s="56"/>
      <c r="B89" s="57"/>
      <c r="C89" s="57"/>
      <c r="D89" s="57"/>
      <c r="E89" s="57"/>
      <c r="F89" s="58"/>
      <c r="G89" s="57"/>
      <c r="H89" s="57"/>
      <c r="I89" s="57"/>
      <c r="J89" s="57"/>
      <c r="K89" s="57"/>
      <c r="L89" s="57"/>
      <c r="M89" s="57"/>
      <c r="N89" s="15"/>
      <c r="O89" s="15"/>
      <c r="P89" s="57"/>
      <c r="Q89" s="15"/>
    </row>
    <row r="90" spans="1:17" ht="20.100000000000001" customHeight="1" x14ac:dyDescent="0.3">
      <c r="A90" s="56"/>
      <c r="B90" s="57"/>
      <c r="C90" s="57"/>
      <c r="D90" s="57"/>
      <c r="E90" s="57"/>
      <c r="F90" s="58"/>
      <c r="G90" s="57"/>
      <c r="H90" s="57"/>
      <c r="I90" s="57"/>
      <c r="J90" s="57"/>
      <c r="K90" s="57"/>
      <c r="L90" s="57"/>
      <c r="M90" s="57"/>
      <c r="N90" s="15"/>
      <c r="O90" s="15"/>
      <c r="P90" s="57"/>
      <c r="Q90" s="15"/>
    </row>
    <row r="91" spans="1:17" ht="20.100000000000001" customHeight="1" x14ac:dyDescent="0.3">
      <c r="A91" s="56"/>
      <c r="B91" s="57"/>
      <c r="C91" s="57"/>
      <c r="D91" s="57"/>
      <c r="E91" s="57"/>
      <c r="F91" s="58"/>
      <c r="G91" s="57"/>
      <c r="H91" s="57"/>
      <c r="I91" s="57"/>
      <c r="J91" s="57"/>
      <c r="K91" s="57"/>
      <c r="L91" s="57"/>
      <c r="M91" s="57"/>
      <c r="N91" s="15"/>
      <c r="O91" s="15"/>
      <c r="P91" s="57"/>
      <c r="Q91" s="15"/>
    </row>
    <row r="92" spans="1:17" ht="20.100000000000001" customHeight="1" x14ac:dyDescent="0.3">
      <c r="A92" s="56"/>
      <c r="B92" s="57"/>
      <c r="C92" s="57"/>
      <c r="D92" s="57"/>
      <c r="E92" s="57"/>
      <c r="F92" s="58"/>
      <c r="G92" s="57"/>
      <c r="H92" s="57"/>
      <c r="I92" s="57"/>
      <c r="J92" s="57"/>
      <c r="K92" s="57"/>
      <c r="L92" s="57"/>
      <c r="M92" s="57"/>
      <c r="N92" s="15"/>
      <c r="O92" s="15"/>
      <c r="P92" s="57"/>
      <c r="Q92" s="15"/>
    </row>
    <row r="93" spans="1:17" ht="20.100000000000001" customHeight="1" x14ac:dyDescent="0.3">
      <c r="A93" s="56"/>
      <c r="B93" s="57"/>
      <c r="C93" s="57"/>
      <c r="D93" s="57"/>
      <c r="E93" s="57"/>
      <c r="F93" s="58"/>
      <c r="G93" s="57"/>
      <c r="H93" s="57"/>
      <c r="I93" s="57"/>
      <c r="J93" s="57"/>
      <c r="K93" s="57"/>
      <c r="L93" s="57"/>
      <c r="M93" s="57"/>
      <c r="N93" s="15"/>
      <c r="O93" s="15"/>
      <c r="P93" s="57"/>
      <c r="Q93" s="15"/>
    </row>
    <row r="94" spans="1:17" ht="20.100000000000001" customHeight="1" x14ac:dyDescent="0.3">
      <c r="A94" s="56"/>
      <c r="B94" s="57"/>
      <c r="C94" s="57"/>
      <c r="D94" s="57"/>
      <c r="E94" s="57"/>
      <c r="F94" s="58"/>
      <c r="G94" s="57"/>
      <c r="H94" s="57"/>
      <c r="I94" s="57"/>
      <c r="J94" s="57"/>
      <c r="K94" s="57"/>
      <c r="L94" s="57"/>
      <c r="M94" s="57"/>
      <c r="N94" s="15"/>
      <c r="O94" s="15"/>
      <c r="P94" s="57"/>
      <c r="Q94" s="15"/>
    </row>
    <row r="95" spans="1:17" ht="20.100000000000001" customHeight="1" x14ac:dyDescent="0.3">
      <c r="A95" s="57"/>
      <c r="B95" s="57"/>
      <c r="C95" s="57"/>
      <c r="D95" s="57"/>
      <c r="E95" s="57"/>
      <c r="F95" s="58"/>
      <c r="G95" s="57"/>
      <c r="H95" s="57"/>
      <c r="I95" s="57"/>
      <c r="J95" s="57"/>
      <c r="K95" s="57"/>
      <c r="L95" s="57"/>
      <c r="M95" s="57"/>
      <c r="N95" s="15"/>
      <c r="O95" s="15"/>
      <c r="P95" s="57"/>
      <c r="Q95" s="15"/>
    </row>
    <row r="96" spans="1:17" ht="20.100000000000001" customHeight="1" x14ac:dyDescent="0.3">
      <c r="A96" s="57"/>
      <c r="B96" s="57"/>
      <c r="C96" s="57"/>
      <c r="D96" s="57"/>
      <c r="E96" s="57"/>
      <c r="F96" s="58"/>
      <c r="G96" s="57"/>
      <c r="H96" s="57"/>
      <c r="I96" s="57"/>
      <c r="J96" s="57"/>
      <c r="K96" s="57"/>
      <c r="L96" s="57"/>
      <c r="M96" s="57"/>
      <c r="N96" s="15"/>
      <c r="O96" s="15"/>
      <c r="P96" s="57"/>
      <c r="Q96" s="15"/>
    </row>
    <row r="97" spans="1:17" ht="20.100000000000001" customHeight="1" x14ac:dyDescent="0.3">
      <c r="A97" s="57"/>
      <c r="B97" s="57"/>
      <c r="C97" s="57"/>
      <c r="D97" s="57"/>
      <c r="E97" s="57"/>
      <c r="F97" s="58"/>
      <c r="G97" s="57"/>
      <c r="H97" s="57"/>
      <c r="I97" s="57"/>
      <c r="J97" s="57"/>
      <c r="K97" s="57"/>
      <c r="L97" s="57"/>
      <c r="M97" s="57"/>
      <c r="N97" s="15"/>
      <c r="O97" s="15"/>
      <c r="P97" s="57"/>
      <c r="Q97" s="15"/>
    </row>
    <row r="98" spans="1:17" ht="20.100000000000001" customHeight="1" x14ac:dyDescent="0.3">
      <c r="A98" s="57"/>
      <c r="B98" s="57"/>
      <c r="C98" s="57"/>
      <c r="D98" s="57"/>
      <c r="E98" s="57"/>
      <c r="F98" s="58"/>
      <c r="G98" s="57"/>
      <c r="H98" s="57"/>
      <c r="I98" s="57"/>
      <c r="J98" s="57"/>
      <c r="K98" s="57"/>
      <c r="L98" s="57"/>
      <c r="M98" s="57"/>
      <c r="N98" s="15"/>
      <c r="O98" s="15"/>
      <c r="P98" s="57"/>
      <c r="Q98" s="15"/>
    </row>
    <row r="99" spans="1:17" ht="20.100000000000001" customHeight="1" x14ac:dyDescent="0.3">
      <c r="A99" s="57"/>
      <c r="B99" s="57"/>
      <c r="C99" s="57"/>
      <c r="D99" s="57"/>
      <c r="E99" s="57"/>
      <c r="F99" s="58"/>
      <c r="G99" s="57"/>
      <c r="H99" s="57"/>
      <c r="I99" s="57"/>
      <c r="J99" s="57"/>
      <c r="K99" s="57"/>
      <c r="L99" s="57"/>
      <c r="M99" s="57"/>
      <c r="N99" s="15"/>
      <c r="O99" s="15"/>
      <c r="P99" s="57"/>
      <c r="Q99" s="15"/>
    </row>
    <row r="100" spans="1:17" ht="20.100000000000001" customHeight="1" x14ac:dyDescent="0.3">
      <c r="A100" s="57"/>
      <c r="B100" s="57"/>
      <c r="C100" s="57"/>
      <c r="D100" s="57"/>
      <c r="E100" s="57"/>
      <c r="F100" s="58"/>
      <c r="G100" s="57"/>
      <c r="H100" s="57"/>
      <c r="I100" s="57"/>
      <c r="J100" s="57"/>
      <c r="K100" s="57"/>
      <c r="L100" s="57"/>
      <c r="M100" s="57"/>
      <c r="N100" s="15"/>
      <c r="O100" s="15"/>
      <c r="P100" s="57"/>
      <c r="Q100" s="15"/>
    </row>
    <row r="101" spans="1:17" ht="20.100000000000001" customHeight="1" x14ac:dyDescent="0.3">
      <c r="A101" s="57"/>
      <c r="B101" s="57"/>
      <c r="C101" s="57"/>
      <c r="D101" s="57"/>
      <c r="E101" s="57"/>
      <c r="F101" s="58"/>
      <c r="G101" s="57"/>
      <c r="H101" s="57"/>
      <c r="I101" s="57"/>
      <c r="J101" s="57"/>
      <c r="K101" s="57"/>
      <c r="L101" s="57"/>
      <c r="M101" s="57"/>
      <c r="N101" s="15"/>
      <c r="O101" s="15"/>
      <c r="P101" s="57"/>
      <c r="Q101" s="15"/>
    </row>
    <row r="102" spans="1:17" ht="20.100000000000001" customHeight="1" x14ac:dyDescent="0.3">
      <c r="A102" s="57"/>
      <c r="B102" s="57"/>
      <c r="C102" s="57"/>
      <c r="D102" s="57"/>
      <c r="E102" s="57"/>
      <c r="F102" s="58"/>
      <c r="G102" s="57"/>
      <c r="H102" s="57"/>
      <c r="I102" s="57"/>
      <c r="J102" s="57"/>
      <c r="K102" s="57"/>
      <c r="L102" s="57"/>
      <c r="M102" s="57"/>
      <c r="N102" s="15"/>
      <c r="O102" s="15"/>
      <c r="P102" s="57"/>
      <c r="Q102" s="15"/>
    </row>
  </sheetData>
  <mergeCells count="1">
    <mergeCell ref="A1:Q1"/>
  </mergeCells>
  <conditionalFormatting sqref="O3:O102">
    <cfRule type="containsText" dxfId="84" priority="1" operator="containsText" text="Reprovado">
      <formula>NOT(ISERROR(SEARCH("Reprovado",O3)))</formula>
    </cfRule>
    <cfRule type="containsText" dxfId="83" priority="2" operator="containsText" text="Aprovado">
      <formula>NOT(ISERROR(SEARCH("Aprovado",O3)))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ilha14"/>
  <dimension ref="B2:N29"/>
  <sheetViews>
    <sheetView workbookViewId="0">
      <selection activeCell="F5" sqref="F5"/>
    </sheetView>
  </sheetViews>
  <sheetFormatPr defaultRowHeight="14.4" x14ac:dyDescent="0.3"/>
  <cols>
    <col min="1" max="1" width="3.88671875" customWidth="1"/>
    <col min="2" max="2" width="15.33203125" bestFit="1" customWidth="1"/>
    <col min="3" max="3" width="10.109375" bestFit="1" customWidth="1"/>
    <col min="5" max="5" width="20.44140625" bestFit="1" customWidth="1"/>
    <col min="6" max="6" width="13.6640625" bestFit="1" customWidth="1"/>
    <col min="7" max="7" width="11.6640625" customWidth="1"/>
    <col min="8" max="9" width="13.44140625" customWidth="1"/>
    <col min="10" max="10" width="16.88671875" bestFit="1" customWidth="1"/>
    <col min="11" max="11" width="16.88671875" customWidth="1"/>
    <col min="12" max="12" width="13.5546875" bestFit="1" customWidth="1"/>
    <col min="13" max="13" width="16.33203125" bestFit="1" customWidth="1"/>
    <col min="14" max="14" width="17" bestFit="1" customWidth="1"/>
  </cols>
  <sheetData>
    <row r="2" spans="2:14" ht="81.75" customHeight="1" x14ac:dyDescent="1.3">
      <c r="B2" s="245" t="s">
        <v>598</v>
      </c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3"/>
    </row>
    <row r="3" spans="2:14" ht="38.25" customHeight="1" x14ac:dyDescent="0.3">
      <c r="B3" s="17" t="s">
        <v>496</v>
      </c>
      <c r="C3" s="17" t="s">
        <v>1</v>
      </c>
      <c r="D3" s="17" t="s">
        <v>2</v>
      </c>
      <c r="E3" s="17" t="s">
        <v>90</v>
      </c>
      <c r="F3" s="18" t="s">
        <v>419</v>
      </c>
      <c r="G3" s="18" t="s">
        <v>448</v>
      </c>
      <c r="H3" s="18" t="s">
        <v>490</v>
      </c>
      <c r="I3" s="18" t="s">
        <v>599</v>
      </c>
      <c r="J3" s="18" t="s">
        <v>600</v>
      </c>
      <c r="K3" s="18" t="s">
        <v>601</v>
      </c>
      <c r="L3" s="18" t="s">
        <v>602</v>
      </c>
      <c r="M3" s="17" t="s">
        <v>416</v>
      </c>
      <c r="N3" s="17" t="s">
        <v>417</v>
      </c>
    </row>
    <row r="4" spans="2:14" ht="20.100000000000001" customHeight="1" x14ac:dyDescent="0.3">
      <c r="B4" s="15"/>
      <c r="C4" s="14"/>
      <c r="D4" s="15"/>
      <c r="E4" s="15"/>
      <c r="F4" s="14"/>
      <c r="G4" s="15"/>
      <c r="H4" s="16"/>
      <c r="I4" s="16"/>
      <c r="J4" s="15"/>
      <c r="K4" s="15"/>
      <c r="L4" s="15"/>
      <c r="M4" s="16"/>
      <c r="N4" s="15"/>
    </row>
    <row r="5" spans="2:14" ht="20.100000000000001" customHeight="1" x14ac:dyDescent="0.3">
      <c r="B5" s="15"/>
      <c r="C5" s="14"/>
      <c r="D5" s="15"/>
      <c r="E5" s="15"/>
      <c r="F5" s="14"/>
      <c r="G5" s="15"/>
      <c r="H5" s="16"/>
      <c r="I5" s="16"/>
      <c r="J5" s="15"/>
      <c r="K5" s="15"/>
      <c r="L5" s="15"/>
      <c r="M5" s="15"/>
      <c r="N5" s="15"/>
    </row>
    <row r="6" spans="2:14" ht="20.100000000000001" customHeight="1" x14ac:dyDescent="0.3">
      <c r="B6" s="17"/>
      <c r="C6" s="17"/>
      <c r="D6" s="17"/>
      <c r="E6" s="17"/>
      <c r="F6" s="17"/>
      <c r="G6" s="17"/>
      <c r="H6" s="17"/>
      <c r="I6" s="17"/>
      <c r="J6" s="11"/>
      <c r="K6" s="11"/>
      <c r="L6" s="17"/>
      <c r="M6" s="17"/>
      <c r="N6" s="17"/>
    </row>
    <row r="7" spans="2:14" ht="20.100000000000001" customHeight="1" x14ac:dyDescent="0.3">
      <c r="B7" s="17"/>
      <c r="C7" s="17"/>
      <c r="D7" s="17"/>
      <c r="E7" s="17"/>
      <c r="F7" s="17"/>
      <c r="G7" s="17"/>
      <c r="H7" s="17"/>
      <c r="I7" s="17"/>
      <c r="J7" s="11"/>
      <c r="K7" s="11"/>
      <c r="L7" s="17"/>
      <c r="M7" s="17"/>
      <c r="N7" s="17"/>
    </row>
    <row r="8" spans="2:14" ht="20.100000000000001" customHeight="1" x14ac:dyDescent="0.3">
      <c r="B8" s="17"/>
      <c r="C8" s="17"/>
      <c r="D8" s="17"/>
      <c r="E8" s="17"/>
      <c r="F8" s="17"/>
      <c r="G8" s="17"/>
      <c r="H8" s="17"/>
      <c r="I8" s="17"/>
      <c r="J8" s="11"/>
      <c r="K8" s="11"/>
      <c r="L8" s="17"/>
      <c r="M8" s="17"/>
      <c r="N8" s="17"/>
    </row>
    <row r="9" spans="2:14" ht="20.100000000000001" customHeight="1" x14ac:dyDescent="0.3">
      <c r="B9" s="17"/>
      <c r="C9" s="17"/>
      <c r="D9" s="17"/>
      <c r="E9" s="17"/>
      <c r="F9" s="17"/>
      <c r="G9" s="17"/>
      <c r="H9" s="17"/>
      <c r="I9" s="17"/>
      <c r="J9" s="11"/>
      <c r="K9" s="11"/>
      <c r="L9" s="17"/>
      <c r="M9" s="17"/>
      <c r="N9" s="17"/>
    </row>
    <row r="10" spans="2:14" ht="20.100000000000001" customHeight="1" x14ac:dyDescent="0.3">
      <c r="B10" s="17"/>
      <c r="C10" s="17"/>
      <c r="D10" s="17"/>
      <c r="E10" s="17"/>
      <c r="F10" s="17"/>
      <c r="G10" s="17"/>
      <c r="H10" s="17"/>
      <c r="I10" s="17"/>
      <c r="J10" s="11"/>
      <c r="K10" s="11"/>
      <c r="L10" s="17"/>
      <c r="M10" s="17"/>
      <c r="N10" s="17"/>
    </row>
    <row r="11" spans="2:14" ht="20.100000000000001" customHeight="1" x14ac:dyDescent="0.3">
      <c r="B11" s="17"/>
      <c r="C11" s="17"/>
      <c r="D11" s="17"/>
      <c r="E11" s="17"/>
      <c r="F11" s="17"/>
      <c r="G11" s="17"/>
      <c r="H11" s="17"/>
      <c r="I11" s="17"/>
      <c r="J11" s="11"/>
      <c r="K11" s="11"/>
      <c r="L11" s="17"/>
      <c r="M11" s="17"/>
      <c r="N11" s="17"/>
    </row>
    <row r="12" spans="2:14" ht="20.100000000000001" customHeight="1" x14ac:dyDescent="0.3">
      <c r="B12" s="17"/>
      <c r="C12" s="17"/>
      <c r="D12" s="17"/>
      <c r="E12" s="17"/>
      <c r="F12" s="17"/>
      <c r="G12" s="17"/>
      <c r="H12" s="17"/>
      <c r="I12" s="17"/>
      <c r="J12" s="11"/>
      <c r="K12" s="11"/>
      <c r="L12" s="17"/>
      <c r="M12" s="17"/>
      <c r="N12" s="17"/>
    </row>
    <row r="13" spans="2:14" ht="20.100000000000001" customHeight="1" x14ac:dyDescent="0.3">
      <c r="B13" s="17"/>
      <c r="C13" s="17"/>
      <c r="D13" s="17"/>
      <c r="E13" s="17"/>
      <c r="F13" s="17"/>
      <c r="G13" s="17"/>
      <c r="H13" s="17"/>
      <c r="I13" s="17"/>
      <c r="J13" s="11"/>
      <c r="K13" s="11"/>
      <c r="L13" s="17"/>
      <c r="M13" s="17"/>
      <c r="N13" s="17"/>
    </row>
    <row r="14" spans="2:14" ht="20.100000000000001" customHeight="1" x14ac:dyDescent="0.3">
      <c r="B14" s="17"/>
      <c r="C14" s="17"/>
      <c r="D14" s="17"/>
      <c r="E14" s="17"/>
      <c r="F14" s="17"/>
      <c r="G14" s="17"/>
      <c r="H14" s="17"/>
      <c r="I14" s="17"/>
      <c r="J14" s="11"/>
      <c r="K14" s="11"/>
      <c r="L14" s="17"/>
      <c r="M14" s="17"/>
      <c r="N14" s="17"/>
    </row>
    <row r="15" spans="2:14" ht="20.100000000000001" customHeight="1" x14ac:dyDescent="0.3">
      <c r="B15" s="17"/>
      <c r="C15" s="17"/>
      <c r="D15" s="17"/>
      <c r="E15" s="17"/>
      <c r="F15" s="17"/>
      <c r="G15" s="17"/>
      <c r="H15" s="17"/>
      <c r="I15" s="17"/>
      <c r="J15" s="11"/>
      <c r="K15" s="11"/>
      <c r="L15" s="17"/>
      <c r="M15" s="17"/>
      <c r="N15" s="17"/>
    </row>
    <row r="16" spans="2:14" ht="20.100000000000001" customHeight="1" x14ac:dyDescent="0.3">
      <c r="B16" s="17"/>
      <c r="C16" s="17"/>
      <c r="D16" s="17"/>
      <c r="E16" s="17"/>
      <c r="F16" s="17"/>
      <c r="G16" s="17"/>
      <c r="H16" s="17"/>
      <c r="I16" s="17"/>
      <c r="J16" s="11"/>
      <c r="K16" s="11"/>
      <c r="L16" s="17"/>
      <c r="M16" s="17"/>
      <c r="N16" s="17"/>
    </row>
    <row r="17" spans="2:14" ht="20.100000000000001" customHeight="1" x14ac:dyDescent="0.3">
      <c r="B17" s="17"/>
      <c r="C17" s="17"/>
      <c r="D17" s="17"/>
      <c r="E17" s="17"/>
      <c r="F17" s="17"/>
      <c r="G17" s="17"/>
      <c r="H17" s="17"/>
      <c r="I17" s="17"/>
      <c r="J17" s="11"/>
      <c r="K17" s="11"/>
      <c r="L17" s="17"/>
      <c r="M17" s="17"/>
      <c r="N17" s="17"/>
    </row>
    <row r="18" spans="2:14" ht="20.100000000000001" customHeight="1" x14ac:dyDescent="0.3">
      <c r="B18" s="17"/>
      <c r="C18" s="17"/>
      <c r="D18" s="17"/>
      <c r="E18" s="17"/>
      <c r="F18" s="17"/>
      <c r="G18" s="17"/>
      <c r="H18" s="17"/>
      <c r="I18" s="17"/>
      <c r="J18" s="11"/>
      <c r="K18" s="11"/>
      <c r="L18" s="17"/>
      <c r="M18" s="17"/>
      <c r="N18" s="17"/>
    </row>
    <row r="19" spans="2:14" ht="20.100000000000001" customHeight="1" x14ac:dyDescent="0.3">
      <c r="B19" s="17"/>
      <c r="C19" s="17"/>
      <c r="D19" s="17"/>
      <c r="E19" s="17"/>
      <c r="F19" s="17"/>
      <c r="G19" s="17"/>
      <c r="H19" s="17"/>
      <c r="I19" s="17"/>
      <c r="J19" s="11"/>
      <c r="K19" s="11"/>
      <c r="L19" s="17"/>
      <c r="M19" s="17"/>
      <c r="N19" s="17"/>
    </row>
    <row r="20" spans="2:14" ht="20.100000000000001" customHeight="1" x14ac:dyDescent="0.3">
      <c r="B20" s="17"/>
      <c r="C20" s="17"/>
      <c r="D20" s="17"/>
      <c r="E20" s="17"/>
      <c r="F20" s="17"/>
      <c r="G20" s="17"/>
      <c r="H20" s="17"/>
      <c r="I20" s="17"/>
      <c r="J20" s="11"/>
      <c r="K20" s="11"/>
      <c r="L20" s="17"/>
      <c r="M20" s="17"/>
      <c r="N20" s="17"/>
    </row>
    <row r="21" spans="2:14" ht="20.100000000000001" customHeight="1" x14ac:dyDescent="0.3">
      <c r="B21" s="17"/>
      <c r="C21" s="17"/>
      <c r="D21" s="17"/>
      <c r="E21" s="17"/>
      <c r="F21" s="17"/>
      <c r="G21" s="17"/>
      <c r="H21" s="17"/>
      <c r="I21" s="17"/>
      <c r="J21" s="11"/>
      <c r="K21" s="11"/>
      <c r="L21" s="17"/>
      <c r="M21" s="17"/>
      <c r="N21" s="17"/>
    </row>
    <row r="22" spans="2:14" ht="20.100000000000001" customHeight="1" x14ac:dyDescent="0.3">
      <c r="B22" s="17"/>
      <c r="C22" s="17"/>
      <c r="D22" s="17"/>
      <c r="E22" s="17"/>
      <c r="F22" s="17"/>
      <c r="G22" s="17"/>
      <c r="H22" s="17"/>
      <c r="I22" s="17"/>
      <c r="J22" s="11"/>
      <c r="K22" s="11"/>
      <c r="L22" s="17"/>
      <c r="M22" s="17"/>
      <c r="N22" s="17"/>
    </row>
    <row r="23" spans="2:14" ht="20.100000000000001" customHeight="1" x14ac:dyDescent="0.3">
      <c r="B23" s="17"/>
      <c r="C23" s="17"/>
      <c r="D23" s="17"/>
      <c r="E23" s="17"/>
      <c r="F23" s="17"/>
      <c r="G23" s="17"/>
      <c r="H23" s="17"/>
      <c r="I23" s="17"/>
      <c r="J23" s="11"/>
      <c r="K23" s="11"/>
      <c r="L23" s="17"/>
      <c r="M23" s="17"/>
      <c r="N23" s="17"/>
    </row>
    <row r="24" spans="2:14" ht="20.100000000000001" customHeight="1" x14ac:dyDescent="0.3">
      <c r="B24" s="17"/>
      <c r="C24" s="17"/>
      <c r="D24" s="17"/>
      <c r="E24" s="17"/>
      <c r="F24" s="17"/>
      <c r="G24" s="17"/>
      <c r="H24" s="17"/>
      <c r="I24" s="17"/>
      <c r="J24" s="11"/>
      <c r="K24" s="11"/>
      <c r="L24" s="17"/>
      <c r="M24" s="17"/>
      <c r="N24" s="17"/>
    </row>
    <row r="25" spans="2:14" ht="20.100000000000001" customHeight="1" x14ac:dyDescent="0.3">
      <c r="B25" s="17"/>
      <c r="C25" s="17"/>
      <c r="D25" s="17"/>
      <c r="E25" s="17"/>
      <c r="F25" s="17"/>
      <c r="G25" s="17"/>
      <c r="H25" s="17"/>
      <c r="I25" s="17"/>
      <c r="J25" s="11"/>
      <c r="K25" s="11"/>
      <c r="L25" s="17"/>
      <c r="M25" s="17"/>
      <c r="N25" s="17"/>
    </row>
    <row r="26" spans="2:14" ht="20.100000000000001" customHeight="1" x14ac:dyDescent="0.3">
      <c r="B26" s="17"/>
      <c r="C26" s="17"/>
      <c r="D26" s="17"/>
      <c r="E26" s="17"/>
      <c r="F26" s="17"/>
      <c r="G26" s="17"/>
      <c r="H26" s="17"/>
      <c r="I26" s="17"/>
      <c r="J26" s="11"/>
      <c r="K26" s="11"/>
      <c r="L26" s="17"/>
      <c r="M26" s="17"/>
      <c r="N26" s="17"/>
    </row>
    <row r="27" spans="2:14" ht="20.100000000000001" customHeight="1" x14ac:dyDescent="0.3">
      <c r="B27" s="17"/>
      <c r="C27" s="17"/>
      <c r="D27" s="17"/>
      <c r="E27" s="17"/>
      <c r="F27" s="17"/>
      <c r="G27" s="17"/>
      <c r="H27" s="17"/>
      <c r="I27" s="17"/>
      <c r="J27" s="11"/>
      <c r="K27" s="11"/>
      <c r="L27" s="17"/>
      <c r="M27" s="17"/>
      <c r="N27" s="17"/>
    </row>
    <row r="28" spans="2:14" ht="20.100000000000001" customHeight="1" x14ac:dyDescent="0.3">
      <c r="B28" s="17"/>
      <c r="C28" s="17"/>
      <c r="D28" s="17"/>
      <c r="E28" s="17"/>
      <c r="F28" s="17"/>
      <c r="G28" s="17"/>
      <c r="H28" s="17"/>
      <c r="I28" s="17"/>
      <c r="J28" s="11"/>
      <c r="K28" s="11"/>
      <c r="L28" s="17"/>
      <c r="M28" s="17"/>
      <c r="N28" s="17"/>
    </row>
    <row r="29" spans="2:14" ht="20.100000000000001" customHeight="1" x14ac:dyDescent="0.3">
      <c r="B29" s="17"/>
      <c r="C29" s="17"/>
      <c r="D29" s="17"/>
      <c r="E29" s="17"/>
      <c r="F29" s="17"/>
      <c r="G29" s="17"/>
      <c r="H29" s="17"/>
      <c r="I29" s="17"/>
      <c r="J29" s="11"/>
      <c r="K29" s="11"/>
      <c r="L29" s="17"/>
      <c r="M29" s="17"/>
      <c r="N29" s="17"/>
    </row>
  </sheetData>
  <mergeCells count="1">
    <mergeCell ref="B2:N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ilha15"/>
  <dimension ref="B2:M29"/>
  <sheetViews>
    <sheetView topLeftCell="B1" workbookViewId="0">
      <selection activeCell="G8" sqref="G8"/>
    </sheetView>
  </sheetViews>
  <sheetFormatPr defaultRowHeight="14.4" x14ac:dyDescent="0.3"/>
  <cols>
    <col min="1" max="1" width="3.88671875" customWidth="1"/>
    <col min="4" max="4" width="20.44140625" bestFit="1" customWidth="1"/>
    <col min="5" max="5" width="13.6640625" bestFit="1" customWidth="1"/>
    <col min="6" max="6" width="20.44140625" bestFit="1" customWidth="1"/>
    <col min="7" max="7" width="20.88671875" bestFit="1" customWidth="1"/>
    <col min="8" max="8" width="16.88671875" bestFit="1" customWidth="1"/>
    <col min="9" max="9" width="16.88671875" customWidth="1"/>
    <col min="10" max="10" width="13.5546875" bestFit="1" customWidth="1"/>
    <col min="11" max="11" width="13.5546875" customWidth="1"/>
    <col min="12" max="12" width="16.33203125" bestFit="1" customWidth="1"/>
    <col min="13" max="13" width="17" bestFit="1" customWidth="1"/>
  </cols>
  <sheetData>
    <row r="2" spans="2:13" ht="81.75" customHeight="1" x14ac:dyDescent="1.3">
      <c r="B2" s="245" t="s">
        <v>603</v>
      </c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3"/>
    </row>
    <row r="3" spans="2:13" ht="38.25" customHeight="1" x14ac:dyDescent="0.3">
      <c r="B3" s="17" t="s">
        <v>1</v>
      </c>
      <c r="C3" s="17" t="s">
        <v>2</v>
      </c>
      <c r="D3" s="17" t="s">
        <v>90</v>
      </c>
      <c r="E3" s="18" t="s">
        <v>419</v>
      </c>
      <c r="F3" s="18" t="s">
        <v>604</v>
      </c>
      <c r="G3" s="18" t="s">
        <v>605</v>
      </c>
      <c r="H3" s="18" t="s">
        <v>606</v>
      </c>
      <c r="I3" s="18" t="s">
        <v>607</v>
      </c>
      <c r="J3" s="18" t="s">
        <v>608</v>
      </c>
      <c r="K3" s="18" t="s">
        <v>4</v>
      </c>
      <c r="L3" s="17" t="s">
        <v>416</v>
      </c>
      <c r="M3" s="17" t="s">
        <v>417</v>
      </c>
    </row>
    <row r="4" spans="2:13" ht="20.100000000000001" customHeight="1" x14ac:dyDescent="0.3">
      <c r="B4" s="64">
        <v>45299</v>
      </c>
      <c r="C4" s="15" t="s">
        <v>402</v>
      </c>
      <c r="D4" s="15">
        <v>1000</v>
      </c>
      <c r="E4" s="14" t="s">
        <v>609</v>
      </c>
      <c r="F4" s="15" t="s">
        <v>610</v>
      </c>
      <c r="G4" s="16" t="s">
        <v>611</v>
      </c>
      <c r="H4" s="15">
        <v>1.1499999999999999</v>
      </c>
      <c r="I4" s="15">
        <v>2.98</v>
      </c>
      <c r="J4" s="15">
        <v>2.15</v>
      </c>
      <c r="K4" s="15" t="s">
        <v>5</v>
      </c>
      <c r="L4" s="15" t="s">
        <v>102</v>
      </c>
      <c r="M4" s="15" t="s">
        <v>432</v>
      </c>
    </row>
    <row r="5" spans="2:13" ht="20.100000000000001" customHeight="1" x14ac:dyDescent="0.3">
      <c r="B5" s="64"/>
      <c r="C5" s="15"/>
      <c r="D5" s="15"/>
      <c r="E5" s="14"/>
      <c r="F5" s="15"/>
      <c r="G5" s="16"/>
      <c r="H5" s="15"/>
      <c r="I5" s="15"/>
      <c r="J5" s="15"/>
      <c r="K5" s="15"/>
      <c r="L5" s="15"/>
      <c r="M5" s="15"/>
    </row>
    <row r="6" spans="2:13" ht="20.100000000000001" customHeight="1" x14ac:dyDescent="0.3">
      <c r="B6" s="17"/>
      <c r="C6" s="17"/>
      <c r="D6" s="17"/>
      <c r="E6" s="17"/>
      <c r="F6" s="17"/>
      <c r="G6" s="17"/>
      <c r="H6" s="11"/>
      <c r="I6" s="11"/>
      <c r="J6" s="17"/>
      <c r="K6" s="17"/>
      <c r="L6" s="17"/>
      <c r="M6" s="17"/>
    </row>
    <row r="7" spans="2:13" ht="20.100000000000001" customHeight="1" x14ac:dyDescent="0.3">
      <c r="B7" s="17"/>
      <c r="C7" s="17"/>
      <c r="D7" s="17"/>
      <c r="E7" s="17"/>
      <c r="F7" s="17"/>
      <c r="G7" s="17"/>
      <c r="H7" s="11"/>
      <c r="I7" s="11"/>
      <c r="J7" s="17"/>
      <c r="K7" s="17"/>
      <c r="L7" s="17"/>
      <c r="M7" s="17"/>
    </row>
    <row r="8" spans="2:13" ht="20.100000000000001" customHeight="1" x14ac:dyDescent="0.3">
      <c r="B8" s="17"/>
      <c r="C8" s="17"/>
      <c r="D8" s="17"/>
      <c r="E8" s="17"/>
      <c r="F8" s="17"/>
      <c r="G8" s="17"/>
      <c r="H8" s="11"/>
      <c r="I8" s="11"/>
      <c r="J8" s="17"/>
      <c r="K8" s="17"/>
      <c r="L8" s="17"/>
      <c r="M8" s="17"/>
    </row>
    <row r="9" spans="2:13" ht="20.100000000000001" customHeight="1" x14ac:dyDescent="0.3">
      <c r="B9" s="17"/>
      <c r="C9" s="17"/>
      <c r="D9" s="17"/>
      <c r="E9" s="17"/>
      <c r="F9" s="17"/>
      <c r="G9" s="17"/>
      <c r="H9" s="11"/>
      <c r="I9" s="11"/>
      <c r="J9" s="17"/>
      <c r="K9" s="17"/>
      <c r="L9" s="17"/>
      <c r="M9" s="17"/>
    </row>
    <row r="10" spans="2:13" ht="20.100000000000001" customHeight="1" x14ac:dyDescent="0.3">
      <c r="B10" s="17"/>
      <c r="C10" s="17"/>
      <c r="D10" s="17"/>
      <c r="E10" s="17"/>
      <c r="F10" s="17"/>
      <c r="G10" s="17"/>
      <c r="H10" s="11"/>
      <c r="I10" s="11"/>
      <c r="J10" s="17"/>
      <c r="K10" s="17"/>
      <c r="L10" s="17"/>
      <c r="M10" s="17"/>
    </row>
    <row r="11" spans="2:13" ht="20.100000000000001" customHeight="1" x14ac:dyDescent="0.3">
      <c r="B11" s="17"/>
      <c r="C11" s="17"/>
      <c r="D11" s="17"/>
      <c r="E11" s="17"/>
      <c r="F11" s="17"/>
      <c r="G11" s="17"/>
      <c r="H11" s="11"/>
      <c r="I11" s="11"/>
      <c r="J11" s="17"/>
      <c r="K11" s="17"/>
      <c r="L11" s="17"/>
      <c r="M11" s="17"/>
    </row>
    <row r="12" spans="2:13" ht="20.100000000000001" customHeight="1" x14ac:dyDescent="0.3">
      <c r="B12" s="17"/>
      <c r="C12" s="17"/>
      <c r="D12" s="17"/>
      <c r="E12" s="17"/>
      <c r="F12" s="17"/>
      <c r="G12" s="17"/>
      <c r="H12" s="11"/>
      <c r="I12" s="11"/>
      <c r="J12" s="17"/>
      <c r="K12" s="17"/>
      <c r="L12" s="17"/>
      <c r="M12" s="17"/>
    </row>
    <row r="13" spans="2:13" ht="20.100000000000001" customHeight="1" x14ac:dyDescent="0.3">
      <c r="B13" s="17"/>
      <c r="C13" s="17"/>
      <c r="D13" s="17"/>
      <c r="E13" s="17"/>
      <c r="F13" s="17"/>
      <c r="G13" s="17"/>
      <c r="H13" s="11"/>
      <c r="I13" s="11"/>
      <c r="J13" s="17"/>
      <c r="K13" s="17"/>
      <c r="L13" s="17"/>
      <c r="M13" s="17"/>
    </row>
    <row r="14" spans="2:13" ht="20.100000000000001" customHeight="1" x14ac:dyDescent="0.3">
      <c r="B14" s="17"/>
      <c r="C14" s="17"/>
      <c r="D14" s="17"/>
      <c r="E14" s="17"/>
      <c r="F14" s="17"/>
      <c r="G14" s="17"/>
      <c r="H14" s="11"/>
      <c r="I14" s="11"/>
      <c r="J14" s="17"/>
      <c r="K14" s="17"/>
      <c r="L14" s="17"/>
      <c r="M14" s="17"/>
    </row>
    <row r="15" spans="2:13" ht="20.100000000000001" customHeight="1" x14ac:dyDescent="0.3">
      <c r="B15" s="17"/>
      <c r="C15" s="17"/>
      <c r="D15" s="17"/>
      <c r="E15" s="17"/>
      <c r="F15" s="17"/>
      <c r="G15" s="17"/>
      <c r="H15" s="11"/>
      <c r="I15" s="11"/>
      <c r="J15" s="17"/>
      <c r="K15" s="17"/>
      <c r="L15" s="17"/>
      <c r="M15" s="17"/>
    </row>
    <row r="16" spans="2:13" ht="20.100000000000001" customHeight="1" x14ac:dyDescent="0.3">
      <c r="B16" s="17"/>
      <c r="C16" s="17"/>
      <c r="D16" s="17"/>
      <c r="E16" s="17"/>
      <c r="F16" s="17"/>
      <c r="G16" s="17"/>
      <c r="H16" s="11"/>
      <c r="I16" s="11"/>
      <c r="J16" s="17"/>
      <c r="K16" s="17"/>
      <c r="L16" s="17"/>
      <c r="M16" s="17"/>
    </row>
    <row r="17" spans="2:13" ht="20.100000000000001" customHeight="1" x14ac:dyDescent="0.3">
      <c r="B17" s="17"/>
      <c r="C17" s="17"/>
      <c r="D17" s="17"/>
      <c r="E17" s="17"/>
      <c r="F17" s="17"/>
      <c r="G17" s="17"/>
      <c r="H17" s="11"/>
      <c r="I17" s="11"/>
      <c r="J17" s="17"/>
      <c r="K17" s="17"/>
      <c r="L17" s="17"/>
      <c r="M17" s="17"/>
    </row>
    <row r="18" spans="2:13" ht="20.100000000000001" customHeight="1" x14ac:dyDescent="0.3">
      <c r="B18" s="17"/>
      <c r="C18" s="17"/>
      <c r="D18" s="17"/>
      <c r="E18" s="17"/>
      <c r="F18" s="17"/>
      <c r="G18" s="17"/>
      <c r="H18" s="11"/>
      <c r="I18" s="11"/>
      <c r="J18" s="17"/>
      <c r="K18" s="17"/>
      <c r="L18" s="17"/>
      <c r="M18" s="17"/>
    </row>
    <row r="19" spans="2:13" ht="20.100000000000001" customHeight="1" x14ac:dyDescent="0.3">
      <c r="B19" s="17"/>
      <c r="C19" s="17"/>
      <c r="D19" s="17"/>
      <c r="E19" s="17"/>
      <c r="F19" s="17"/>
      <c r="G19" s="17"/>
      <c r="H19" s="11"/>
      <c r="I19" s="11"/>
      <c r="J19" s="17"/>
      <c r="K19" s="17"/>
      <c r="L19" s="17"/>
      <c r="M19" s="17"/>
    </row>
    <row r="20" spans="2:13" ht="20.100000000000001" customHeight="1" x14ac:dyDescent="0.3">
      <c r="B20" s="17"/>
      <c r="C20" s="17"/>
      <c r="D20" s="17"/>
      <c r="E20" s="17"/>
      <c r="F20" s="17"/>
      <c r="G20" s="17"/>
      <c r="H20" s="11"/>
      <c r="I20" s="11"/>
      <c r="J20" s="17"/>
      <c r="K20" s="17"/>
      <c r="L20" s="17"/>
      <c r="M20" s="17"/>
    </row>
    <row r="21" spans="2:13" ht="20.100000000000001" customHeight="1" x14ac:dyDescent="0.3">
      <c r="B21" s="17"/>
      <c r="C21" s="17"/>
      <c r="D21" s="17"/>
      <c r="E21" s="17"/>
      <c r="F21" s="17"/>
      <c r="G21" s="17"/>
      <c r="H21" s="11"/>
      <c r="I21" s="11"/>
      <c r="J21" s="17"/>
      <c r="K21" s="17"/>
      <c r="L21" s="17"/>
      <c r="M21" s="17"/>
    </row>
    <row r="22" spans="2:13" ht="20.100000000000001" customHeight="1" x14ac:dyDescent="0.3">
      <c r="B22" s="17"/>
      <c r="C22" s="17"/>
      <c r="D22" s="17"/>
      <c r="E22" s="17"/>
      <c r="F22" s="17"/>
      <c r="G22" s="17"/>
      <c r="H22" s="11"/>
      <c r="I22" s="11"/>
      <c r="J22" s="17"/>
      <c r="K22" s="17"/>
      <c r="L22" s="17"/>
      <c r="M22" s="17"/>
    </row>
    <row r="23" spans="2:13" ht="20.100000000000001" customHeight="1" x14ac:dyDescent="0.3">
      <c r="B23" s="17"/>
      <c r="C23" s="17"/>
      <c r="D23" s="17"/>
      <c r="E23" s="17"/>
      <c r="F23" s="17"/>
      <c r="G23" s="17"/>
      <c r="H23" s="11"/>
      <c r="I23" s="11"/>
      <c r="J23" s="17"/>
      <c r="K23" s="17"/>
      <c r="L23" s="17"/>
      <c r="M23" s="17"/>
    </row>
    <row r="24" spans="2:13" ht="20.100000000000001" customHeight="1" x14ac:dyDescent="0.3">
      <c r="B24" s="17"/>
      <c r="C24" s="17"/>
      <c r="D24" s="17"/>
      <c r="E24" s="17"/>
      <c r="F24" s="17"/>
      <c r="G24" s="17"/>
      <c r="H24" s="11"/>
      <c r="I24" s="11"/>
      <c r="J24" s="17"/>
      <c r="K24" s="17"/>
      <c r="L24" s="17"/>
      <c r="M24" s="17"/>
    </row>
    <row r="25" spans="2:13" ht="20.100000000000001" customHeight="1" x14ac:dyDescent="0.3">
      <c r="B25" s="17"/>
      <c r="C25" s="17"/>
      <c r="D25" s="17"/>
      <c r="E25" s="17"/>
      <c r="F25" s="17"/>
      <c r="G25" s="17"/>
      <c r="H25" s="11"/>
      <c r="I25" s="11"/>
      <c r="J25" s="17"/>
      <c r="K25" s="17"/>
      <c r="L25" s="17"/>
      <c r="M25" s="17"/>
    </row>
    <row r="26" spans="2:13" ht="20.100000000000001" customHeight="1" x14ac:dyDescent="0.3">
      <c r="B26" s="17"/>
      <c r="C26" s="17"/>
      <c r="D26" s="17"/>
      <c r="E26" s="17"/>
      <c r="F26" s="17"/>
      <c r="G26" s="17"/>
      <c r="H26" s="11"/>
      <c r="I26" s="11"/>
      <c r="J26" s="17"/>
      <c r="K26" s="17"/>
      <c r="L26" s="17"/>
      <c r="M26" s="17"/>
    </row>
    <row r="27" spans="2:13" ht="20.100000000000001" customHeight="1" x14ac:dyDescent="0.3">
      <c r="B27" s="17"/>
      <c r="C27" s="17"/>
      <c r="D27" s="17"/>
      <c r="E27" s="17"/>
      <c r="F27" s="17"/>
      <c r="G27" s="17"/>
      <c r="H27" s="11"/>
      <c r="I27" s="11"/>
      <c r="J27" s="17"/>
      <c r="K27" s="17"/>
      <c r="L27" s="17"/>
      <c r="M27" s="17"/>
    </row>
    <row r="28" spans="2:13" ht="20.100000000000001" customHeight="1" x14ac:dyDescent="0.3">
      <c r="B28" s="17"/>
      <c r="C28" s="17"/>
      <c r="D28" s="17"/>
      <c r="E28" s="17"/>
      <c r="F28" s="17"/>
      <c r="G28" s="17"/>
      <c r="H28" s="11"/>
      <c r="I28" s="11"/>
      <c r="J28" s="17"/>
      <c r="K28" s="17"/>
      <c r="L28" s="17"/>
      <c r="M28" s="17"/>
    </row>
    <row r="29" spans="2:13" ht="20.100000000000001" customHeight="1" x14ac:dyDescent="0.3">
      <c r="B29" s="17"/>
      <c r="C29" s="17"/>
      <c r="D29" s="17"/>
      <c r="E29" s="17"/>
      <c r="F29" s="17"/>
      <c r="G29" s="17"/>
      <c r="H29" s="11"/>
      <c r="I29" s="11"/>
      <c r="J29" s="17"/>
      <c r="K29" s="17"/>
      <c r="L29" s="17"/>
      <c r="M29" s="17"/>
    </row>
  </sheetData>
  <mergeCells count="1">
    <mergeCell ref="B2:M2"/>
  </mergeCells>
  <conditionalFormatting sqref="K4:K12">
    <cfRule type="containsText" dxfId="48" priority="1" operator="containsText" text="Reprovado">
      <formula>NOT(ISERROR(SEARCH("Reprovado",K4)))</formula>
    </cfRule>
    <cfRule type="containsText" dxfId="47" priority="2" operator="containsText" text="Aprovado">
      <formula>NOT(ISERROR(SEARCH("Aprovado",K4)))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ilha16"/>
  <dimension ref="B2:N29"/>
  <sheetViews>
    <sheetView topLeftCell="C2" workbookViewId="0">
      <selection activeCell="L11" sqref="L11"/>
    </sheetView>
  </sheetViews>
  <sheetFormatPr defaultRowHeight="14.4" x14ac:dyDescent="0.3"/>
  <cols>
    <col min="1" max="1" width="3.88671875" customWidth="1"/>
    <col min="2" max="2" width="10.109375" bestFit="1" customWidth="1"/>
    <col min="4" max="4" width="20.44140625" bestFit="1" customWidth="1"/>
    <col min="5" max="5" width="13.6640625" bestFit="1" customWidth="1"/>
    <col min="6" max="6" width="13.5546875" bestFit="1" customWidth="1"/>
    <col min="7" max="7" width="19.6640625" bestFit="1" customWidth="1"/>
    <col min="8" max="8" width="16.88671875" bestFit="1" customWidth="1"/>
    <col min="9" max="9" width="16.88671875" customWidth="1"/>
    <col min="10" max="10" width="13.6640625" bestFit="1" customWidth="1"/>
    <col min="11" max="11" width="13.5546875" bestFit="1" customWidth="1"/>
    <col min="12" max="12" width="13.5546875" customWidth="1"/>
    <col min="13" max="13" width="16.33203125" bestFit="1" customWidth="1"/>
    <col min="14" max="14" width="17" bestFit="1" customWidth="1"/>
  </cols>
  <sheetData>
    <row r="2" spans="2:14" ht="85.5" customHeight="1" x14ac:dyDescent="1.6">
      <c r="B2" s="244" t="s">
        <v>612</v>
      </c>
      <c r="C2" s="242"/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3"/>
    </row>
    <row r="3" spans="2:14" ht="40.5" customHeight="1" x14ac:dyDescent="0.3">
      <c r="B3" s="12" t="s">
        <v>1</v>
      </c>
      <c r="C3" s="12" t="s">
        <v>2</v>
      </c>
      <c r="D3" s="12" t="s">
        <v>90</v>
      </c>
      <c r="E3" s="13" t="s">
        <v>419</v>
      </c>
      <c r="F3" s="13" t="s">
        <v>448</v>
      </c>
      <c r="G3" s="13" t="s">
        <v>462</v>
      </c>
      <c r="H3" s="13" t="s">
        <v>541</v>
      </c>
      <c r="I3" s="13" t="s">
        <v>613</v>
      </c>
      <c r="J3" s="13" t="s">
        <v>614</v>
      </c>
      <c r="K3" s="13" t="s">
        <v>615</v>
      </c>
      <c r="L3" s="13" t="s">
        <v>4</v>
      </c>
      <c r="M3" s="12" t="s">
        <v>416</v>
      </c>
      <c r="N3" s="12" t="s">
        <v>417</v>
      </c>
    </row>
    <row r="4" spans="2:14" ht="20.100000000000001" customHeight="1" x14ac:dyDescent="0.3">
      <c r="B4" s="42">
        <v>45404</v>
      </c>
      <c r="C4" s="43" t="s">
        <v>403</v>
      </c>
      <c r="D4" s="43">
        <v>720</v>
      </c>
      <c r="E4" s="42" t="s">
        <v>442</v>
      </c>
      <c r="F4" s="43" t="s">
        <v>454</v>
      </c>
      <c r="G4" s="44" t="s">
        <v>616</v>
      </c>
      <c r="H4" s="43">
        <v>1.2250000000000001</v>
      </c>
      <c r="I4" s="43">
        <v>2.35</v>
      </c>
      <c r="J4" s="43">
        <v>4.83</v>
      </c>
      <c r="K4" s="43">
        <v>7.19</v>
      </c>
      <c r="L4" s="43" t="s">
        <v>5</v>
      </c>
      <c r="M4" s="43" t="s">
        <v>102</v>
      </c>
      <c r="N4" s="43" t="s">
        <v>432</v>
      </c>
    </row>
    <row r="5" spans="2:14" ht="20.100000000000001" customHeight="1" x14ac:dyDescent="0.3">
      <c r="B5" s="42">
        <v>45622</v>
      </c>
      <c r="C5" s="43" t="s">
        <v>404</v>
      </c>
      <c r="D5" s="43">
        <v>360</v>
      </c>
      <c r="E5" s="42" t="s">
        <v>442</v>
      </c>
      <c r="F5" s="43" t="s">
        <v>454</v>
      </c>
      <c r="G5" s="44" t="s">
        <v>617</v>
      </c>
      <c r="H5" s="43">
        <v>1.2</v>
      </c>
      <c r="I5" s="43">
        <v>2.68</v>
      </c>
      <c r="J5" s="44">
        <v>4.55</v>
      </c>
      <c r="K5" s="13">
        <v>6.98</v>
      </c>
      <c r="L5" s="43" t="s">
        <v>5</v>
      </c>
      <c r="M5" s="43"/>
      <c r="N5" s="43" t="s">
        <v>445</v>
      </c>
    </row>
    <row r="6" spans="2:14" ht="20.100000000000001" customHeight="1" x14ac:dyDescent="0.3">
      <c r="B6" s="42">
        <v>45854</v>
      </c>
      <c r="C6" s="43" t="s">
        <v>405</v>
      </c>
      <c r="D6" s="43">
        <v>360</v>
      </c>
      <c r="E6" s="42" t="s">
        <v>442</v>
      </c>
      <c r="F6" s="43" t="s">
        <v>454</v>
      </c>
      <c r="G6" s="44" t="s">
        <v>617</v>
      </c>
      <c r="H6" s="43">
        <v>1.2250000000000001</v>
      </c>
      <c r="I6" s="43">
        <v>2.31</v>
      </c>
      <c r="J6" s="43">
        <v>4.9000000000000004</v>
      </c>
      <c r="K6" s="43">
        <v>6.5</v>
      </c>
      <c r="L6" s="43" t="s">
        <v>5</v>
      </c>
      <c r="M6" s="43" t="s">
        <v>102</v>
      </c>
      <c r="N6" s="43" t="s">
        <v>459</v>
      </c>
    </row>
    <row r="7" spans="2:14" ht="20.100000000000001" customHeight="1" x14ac:dyDescent="0.3">
      <c r="B7" s="42">
        <v>45862</v>
      </c>
      <c r="C7" s="43" t="s">
        <v>406</v>
      </c>
      <c r="D7" s="43">
        <v>180</v>
      </c>
      <c r="E7" s="43" t="s">
        <v>442</v>
      </c>
      <c r="F7" s="43" t="s">
        <v>454</v>
      </c>
      <c r="G7" s="44" t="s">
        <v>617</v>
      </c>
      <c r="H7" s="43">
        <v>1.25</v>
      </c>
      <c r="I7" s="43">
        <v>2.02</v>
      </c>
      <c r="J7" s="43">
        <v>4.8499999999999996</v>
      </c>
      <c r="K7" s="43">
        <v>6.99</v>
      </c>
      <c r="L7" s="43" t="s">
        <v>5</v>
      </c>
      <c r="M7" s="43" t="s">
        <v>102</v>
      </c>
      <c r="N7" s="43" t="s">
        <v>459</v>
      </c>
    </row>
    <row r="8" spans="2:14" ht="20.100000000000001" customHeight="1" x14ac:dyDescent="0.3">
      <c r="B8" s="86">
        <v>46129</v>
      </c>
      <c r="C8" s="87" t="s">
        <v>407</v>
      </c>
      <c r="D8" s="87">
        <v>240</v>
      </c>
      <c r="E8" s="87" t="s">
        <v>442</v>
      </c>
      <c r="F8" s="87" t="s">
        <v>454</v>
      </c>
      <c r="G8" s="88" t="s">
        <v>617</v>
      </c>
      <c r="H8" s="87">
        <v>1.2250000000000001</v>
      </c>
      <c r="I8" s="87">
        <v>2.5</v>
      </c>
      <c r="J8" s="87">
        <v>4.66</v>
      </c>
      <c r="K8" s="87">
        <v>7.89</v>
      </c>
      <c r="L8" s="87" t="s">
        <v>5</v>
      </c>
      <c r="M8" s="87" t="s">
        <v>102</v>
      </c>
      <c r="N8" s="89" t="s">
        <v>459</v>
      </c>
    </row>
    <row r="9" spans="2:14" ht="20.100000000000001" customHeight="1" x14ac:dyDescent="0.3">
      <c r="B9" s="12"/>
      <c r="C9" s="12"/>
      <c r="D9" s="12"/>
      <c r="E9" s="12"/>
      <c r="F9" s="12"/>
      <c r="G9" s="12"/>
      <c r="H9" s="45"/>
      <c r="I9" s="45"/>
      <c r="J9" s="12"/>
      <c r="K9" s="12"/>
      <c r="L9" s="12"/>
      <c r="M9" s="12"/>
      <c r="N9" s="12"/>
    </row>
    <row r="10" spans="2:14" ht="20.100000000000001" customHeight="1" x14ac:dyDescent="0.3">
      <c r="B10" s="12"/>
      <c r="C10" s="12"/>
      <c r="D10" s="12"/>
      <c r="E10" s="12"/>
      <c r="F10" s="12"/>
      <c r="G10" s="12"/>
      <c r="H10" s="45"/>
      <c r="I10" s="45"/>
      <c r="J10" s="12"/>
      <c r="K10" s="12"/>
      <c r="L10" s="12"/>
      <c r="M10" s="12"/>
      <c r="N10" s="12"/>
    </row>
    <row r="11" spans="2:14" ht="20.100000000000001" customHeight="1" x14ac:dyDescent="0.3">
      <c r="B11" s="12"/>
      <c r="C11" s="12"/>
      <c r="D11" s="12"/>
      <c r="E11" s="12"/>
      <c r="F11" s="12"/>
      <c r="G11" s="12"/>
      <c r="H11" s="45"/>
      <c r="I11" s="45"/>
      <c r="J11" s="12"/>
      <c r="K11" s="12"/>
      <c r="L11" s="12"/>
      <c r="M11" s="12"/>
      <c r="N11" s="12"/>
    </row>
    <row r="12" spans="2:14" ht="20.100000000000001" customHeight="1" x14ac:dyDescent="0.3">
      <c r="B12" s="12"/>
      <c r="C12" s="12"/>
      <c r="D12" s="12"/>
      <c r="E12" s="12"/>
      <c r="F12" s="12"/>
      <c r="G12" s="12"/>
      <c r="H12" s="45"/>
      <c r="I12" s="45"/>
      <c r="J12" s="12"/>
      <c r="K12" s="12"/>
      <c r="L12" s="12"/>
      <c r="M12" s="12"/>
      <c r="N12" s="12"/>
    </row>
    <row r="13" spans="2:14" ht="20.100000000000001" customHeight="1" x14ac:dyDescent="0.3">
      <c r="B13" s="17"/>
      <c r="C13" s="17"/>
      <c r="D13" s="17"/>
      <c r="E13" s="17"/>
      <c r="F13" s="17"/>
      <c r="G13" s="17"/>
      <c r="H13" s="11"/>
      <c r="I13" s="11"/>
      <c r="J13" s="17"/>
      <c r="K13" s="17"/>
      <c r="L13" s="17"/>
      <c r="M13" s="17"/>
      <c r="N13" s="17"/>
    </row>
    <row r="14" spans="2:14" ht="20.100000000000001" customHeight="1" x14ac:dyDescent="0.3">
      <c r="B14" s="17"/>
      <c r="C14" s="17"/>
      <c r="D14" s="17"/>
      <c r="E14" s="17"/>
      <c r="F14" s="17"/>
      <c r="G14" s="17"/>
      <c r="H14" s="11"/>
      <c r="I14" s="11"/>
      <c r="J14" s="17"/>
      <c r="K14" s="17"/>
      <c r="L14" s="17"/>
      <c r="M14" s="17"/>
      <c r="N14" s="17"/>
    </row>
    <row r="15" spans="2:14" ht="20.100000000000001" customHeight="1" x14ac:dyDescent="0.3">
      <c r="B15" s="17"/>
      <c r="C15" s="17"/>
      <c r="D15" s="17"/>
      <c r="E15" s="17"/>
      <c r="F15" s="17"/>
      <c r="G15" s="17"/>
      <c r="H15" s="11"/>
      <c r="I15" s="11"/>
      <c r="J15" s="17"/>
      <c r="K15" s="17"/>
      <c r="L15" s="17"/>
      <c r="M15" s="17"/>
      <c r="N15" s="17"/>
    </row>
    <row r="16" spans="2:14" ht="20.100000000000001" customHeight="1" x14ac:dyDescent="0.3">
      <c r="B16" s="17"/>
      <c r="C16" s="17"/>
      <c r="D16" s="17"/>
      <c r="E16" s="17"/>
      <c r="F16" s="17"/>
      <c r="G16" s="17"/>
      <c r="H16" s="11"/>
      <c r="I16" s="11"/>
      <c r="J16" s="17"/>
      <c r="K16" s="17"/>
      <c r="L16" s="17"/>
      <c r="M16" s="17"/>
      <c r="N16" s="17"/>
    </row>
    <row r="17" spans="2:14" ht="20.100000000000001" customHeight="1" x14ac:dyDescent="0.3">
      <c r="B17" s="17"/>
      <c r="C17" s="17"/>
      <c r="D17" s="17"/>
      <c r="E17" s="17"/>
      <c r="F17" s="17"/>
      <c r="G17" s="17"/>
      <c r="H17" s="11"/>
      <c r="I17" s="11"/>
      <c r="J17" s="17"/>
      <c r="K17" s="17"/>
      <c r="L17" s="17"/>
      <c r="M17" s="17"/>
      <c r="N17" s="17"/>
    </row>
    <row r="18" spans="2:14" ht="20.100000000000001" customHeight="1" x14ac:dyDescent="0.3">
      <c r="B18" s="17"/>
      <c r="C18" s="17"/>
      <c r="D18" s="17"/>
      <c r="E18" s="17"/>
      <c r="F18" s="17"/>
      <c r="G18" s="17"/>
      <c r="H18" s="11"/>
      <c r="I18" s="11"/>
      <c r="J18" s="17"/>
      <c r="K18" s="17"/>
      <c r="L18" s="17"/>
      <c r="M18" s="17"/>
      <c r="N18" s="17"/>
    </row>
    <row r="19" spans="2:14" ht="20.100000000000001" customHeight="1" x14ac:dyDescent="0.3">
      <c r="B19" s="17"/>
      <c r="C19" s="17"/>
      <c r="D19" s="17"/>
      <c r="E19" s="17"/>
      <c r="F19" s="17"/>
      <c r="G19" s="17"/>
      <c r="H19" s="11"/>
      <c r="I19" s="11"/>
      <c r="J19" s="17"/>
      <c r="K19" s="17"/>
      <c r="L19" s="17"/>
      <c r="M19" s="17"/>
      <c r="N19" s="17"/>
    </row>
    <row r="20" spans="2:14" ht="20.100000000000001" customHeight="1" x14ac:dyDescent="0.3">
      <c r="B20" s="17"/>
      <c r="C20" s="17"/>
      <c r="D20" s="17"/>
      <c r="E20" s="17"/>
      <c r="F20" s="17"/>
      <c r="G20" s="17"/>
      <c r="H20" s="11"/>
      <c r="I20" s="11"/>
      <c r="J20" s="17"/>
      <c r="K20" s="17"/>
      <c r="L20" s="17"/>
      <c r="M20" s="17"/>
      <c r="N20" s="17"/>
    </row>
    <row r="21" spans="2:14" ht="20.100000000000001" customHeight="1" x14ac:dyDescent="0.3">
      <c r="B21" s="17"/>
      <c r="C21" s="17"/>
      <c r="D21" s="17"/>
      <c r="E21" s="17"/>
      <c r="F21" s="17"/>
      <c r="G21" s="17"/>
      <c r="H21" s="11"/>
      <c r="I21" s="11"/>
      <c r="J21" s="17"/>
      <c r="K21" s="17"/>
      <c r="L21" s="17"/>
      <c r="M21" s="17"/>
      <c r="N21" s="17"/>
    </row>
    <row r="22" spans="2:14" ht="20.100000000000001" customHeight="1" x14ac:dyDescent="0.3">
      <c r="B22" s="17"/>
      <c r="C22" s="17"/>
      <c r="D22" s="17"/>
      <c r="E22" s="17"/>
      <c r="F22" s="17"/>
      <c r="G22" s="17"/>
      <c r="H22" s="11"/>
      <c r="I22" s="11"/>
      <c r="J22" s="17"/>
      <c r="K22" s="17"/>
      <c r="L22" s="17"/>
      <c r="M22" s="17"/>
      <c r="N22" s="17"/>
    </row>
    <row r="23" spans="2:14" ht="20.100000000000001" customHeight="1" x14ac:dyDescent="0.3">
      <c r="B23" s="17"/>
      <c r="C23" s="17"/>
      <c r="D23" s="17"/>
      <c r="E23" s="17"/>
      <c r="F23" s="17"/>
      <c r="G23" s="17"/>
      <c r="H23" s="11"/>
      <c r="I23" s="11"/>
      <c r="J23" s="17"/>
      <c r="K23" s="17"/>
      <c r="L23" s="17"/>
      <c r="M23" s="17"/>
      <c r="N23" s="17"/>
    </row>
    <row r="24" spans="2:14" ht="20.100000000000001" customHeight="1" x14ac:dyDescent="0.3">
      <c r="B24" s="17"/>
      <c r="C24" s="17"/>
      <c r="D24" s="17"/>
      <c r="E24" s="17"/>
      <c r="F24" s="17"/>
      <c r="G24" s="17"/>
      <c r="H24" s="11"/>
      <c r="I24" s="11"/>
      <c r="J24" s="17"/>
      <c r="K24" s="17"/>
      <c r="L24" s="17"/>
      <c r="M24" s="17"/>
      <c r="N24" s="17"/>
    </row>
    <row r="25" spans="2:14" ht="20.100000000000001" customHeight="1" x14ac:dyDescent="0.3">
      <c r="B25" s="17"/>
      <c r="C25" s="17"/>
      <c r="D25" s="17"/>
      <c r="E25" s="17"/>
      <c r="F25" s="17"/>
      <c r="G25" s="17"/>
      <c r="H25" s="11"/>
      <c r="I25" s="11"/>
      <c r="J25" s="17"/>
      <c r="K25" s="17"/>
      <c r="L25" s="17"/>
      <c r="M25" s="17"/>
      <c r="N25" s="17"/>
    </row>
    <row r="26" spans="2:14" ht="20.100000000000001" customHeight="1" x14ac:dyDescent="0.3">
      <c r="B26" s="17"/>
      <c r="C26" s="17"/>
      <c r="D26" s="17"/>
      <c r="E26" s="17"/>
      <c r="F26" s="17"/>
      <c r="G26" s="17"/>
      <c r="H26" s="11"/>
      <c r="I26" s="11"/>
      <c r="J26" s="17"/>
      <c r="K26" s="17"/>
      <c r="L26" s="17"/>
      <c r="M26" s="17"/>
      <c r="N26" s="17"/>
    </row>
    <row r="27" spans="2:14" ht="20.100000000000001" customHeight="1" x14ac:dyDescent="0.3">
      <c r="B27" s="17"/>
      <c r="C27" s="17"/>
      <c r="D27" s="17"/>
      <c r="E27" s="17"/>
      <c r="F27" s="17"/>
      <c r="G27" s="17"/>
      <c r="H27" s="11"/>
      <c r="I27" s="11"/>
      <c r="J27" s="17"/>
      <c r="K27" s="17"/>
      <c r="L27" s="17"/>
      <c r="M27" s="17"/>
      <c r="N27" s="17"/>
    </row>
    <row r="28" spans="2:14" ht="20.100000000000001" customHeight="1" x14ac:dyDescent="0.3">
      <c r="B28" s="17"/>
      <c r="C28" s="17"/>
      <c r="D28" s="17"/>
      <c r="E28" s="17"/>
      <c r="F28" s="17"/>
      <c r="G28" s="17"/>
      <c r="H28" s="11"/>
      <c r="I28" s="11"/>
      <c r="J28" s="17"/>
      <c r="K28" s="17"/>
      <c r="L28" s="17"/>
      <c r="M28" s="17"/>
      <c r="N28" s="17"/>
    </row>
    <row r="29" spans="2:14" ht="20.100000000000001" customHeight="1" x14ac:dyDescent="0.3">
      <c r="B29" s="17"/>
      <c r="C29" s="17"/>
      <c r="D29" s="17"/>
      <c r="E29" s="17"/>
      <c r="F29" s="17"/>
      <c r="G29" s="17"/>
      <c r="H29" s="11"/>
      <c r="I29" s="11"/>
      <c r="J29" s="17"/>
      <c r="K29" s="17"/>
      <c r="L29" s="17"/>
      <c r="M29" s="17"/>
      <c r="N29" s="17"/>
    </row>
  </sheetData>
  <mergeCells count="1">
    <mergeCell ref="B2:N2"/>
  </mergeCells>
  <conditionalFormatting sqref="L4:L8">
    <cfRule type="containsText" dxfId="32" priority="1" operator="containsText" text="Reprovado">
      <formula>NOT(ISERROR(SEARCH("Reprovado",L4)))</formula>
    </cfRule>
    <cfRule type="containsText" dxfId="31" priority="2" operator="containsText" text="Aprovado">
      <formula>NOT(ISERROR(SEARCH("Aprovado",L4)))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8"/>
  <dimension ref="C2:P29"/>
  <sheetViews>
    <sheetView workbookViewId="0">
      <selection activeCell="L9" sqref="L9"/>
    </sheetView>
  </sheetViews>
  <sheetFormatPr defaultRowHeight="14.4" x14ac:dyDescent="0.3"/>
  <cols>
    <col min="1" max="2" width="3.88671875" customWidth="1"/>
    <col min="3" max="3" width="15.33203125" bestFit="1" customWidth="1"/>
    <col min="4" max="4" width="15.33203125" customWidth="1"/>
    <col min="5" max="5" width="17.6640625" bestFit="1" customWidth="1"/>
    <col min="7" max="7" width="20.44140625" bestFit="1" customWidth="1"/>
    <col min="8" max="8" width="13.6640625" bestFit="1" customWidth="1"/>
    <col min="9" max="9" width="15.109375" customWidth="1"/>
    <col min="10" max="10" width="13.44140625" customWidth="1"/>
    <col min="11" max="11" width="16.88671875" bestFit="1" customWidth="1"/>
    <col min="12" max="12" width="16.88671875" customWidth="1"/>
    <col min="13" max="13" width="13.5546875" bestFit="1" customWidth="1"/>
    <col min="14" max="14" width="13.5546875" customWidth="1"/>
    <col min="15" max="15" width="17" bestFit="1" customWidth="1"/>
  </cols>
  <sheetData>
    <row r="2" spans="3:16" ht="81.75" customHeight="1" x14ac:dyDescent="1.3">
      <c r="C2" s="245" t="s">
        <v>618</v>
      </c>
      <c r="D2" s="242"/>
      <c r="E2" s="242"/>
      <c r="F2" s="242"/>
      <c r="G2" s="242"/>
      <c r="H2" s="242"/>
      <c r="I2" s="242"/>
      <c r="J2" s="242"/>
      <c r="K2" s="242"/>
      <c r="L2" s="242"/>
      <c r="M2" s="242"/>
      <c r="N2" s="242"/>
      <c r="O2" s="242"/>
      <c r="P2" s="243"/>
    </row>
    <row r="3" spans="3:16" ht="38.25" customHeight="1" x14ac:dyDescent="0.3">
      <c r="C3" s="17" t="s">
        <v>90</v>
      </c>
      <c r="D3" s="17" t="s">
        <v>619</v>
      </c>
      <c r="E3" s="17" t="s">
        <v>620</v>
      </c>
      <c r="F3" s="18" t="s">
        <v>419</v>
      </c>
      <c r="G3" s="18" t="s">
        <v>560</v>
      </c>
      <c r="H3" s="18" t="s">
        <v>561</v>
      </c>
      <c r="I3" s="18" t="s">
        <v>498</v>
      </c>
      <c r="J3" s="18" t="s">
        <v>562</v>
      </c>
      <c r="K3" s="18" t="s">
        <v>563</v>
      </c>
      <c r="L3" s="18" t="s">
        <v>621</v>
      </c>
      <c r="M3" s="18" t="s">
        <v>564</v>
      </c>
      <c r="N3" s="18" t="s">
        <v>4</v>
      </c>
      <c r="O3" s="17" t="s">
        <v>416</v>
      </c>
      <c r="P3" s="17" t="s">
        <v>622</v>
      </c>
    </row>
    <row r="4" spans="3:16" ht="20.100000000000001" customHeight="1" x14ac:dyDescent="0.3">
      <c r="C4" s="15">
        <v>2860</v>
      </c>
      <c r="D4" s="15" t="s">
        <v>408</v>
      </c>
      <c r="E4" s="14">
        <v>45888</v>
      </c>
      <c r="F4" s="15" t="s">
        <v>442</v>
      </c>
      <c r="G4" s="15" t="s">
        <v>519</v>
      </c>
      <c r="H4" s="15" t="s">
        <v>503</v>
      </c>
      <c r="I4" s="15">
        <v>1.335</v>
      </c>
      <c r="J4" s="15">
        <v>0.95</v>
      </c>
      <c r="K4" s="65">
        <v>4</v>
      </c>
      <c r="L4" s="15" t="s">
        <v>102</v>
      </c>
      <c r="M4" s="15">
        <v>16.13</v>
      </c>
      <c r="N4" s="15"/>
      <c r="O4" s="15" t="s">
        <v>102</v>
      </c>
      <c r="P4" s="15" t="s">
        <v>459</v>
      </c>
    </row>
    <row r="5" spans="3:16" ht="20.100000000000001" customHeight="1" x14ac:dyDescent="0.3">
      <c r="C5" s="15"/>
      <c r="D5" s="15"/>
      <c r="E5" s="15"/>
      <c r="F5" s="15"/>
      <c r="G5" s="15"/>
      <c r="H5" s="15"/>
      <c r="I5" s="15"/>
      <c r="J5" s="15"/>
      <c r="K5" s="16"/>
      <c r="L5" s="15"/>
      <c r="M5" s="15"/>
      <c r="N5" s="15"/>
      <c r="O5" s="16"/>
      <c r="P5" s="15"/>
    </row>
    <row r="6" spans="3:16" ht="20.100000000000001" customHeight="1" x14ac:dyDescent="0.3">
      <c r="C6" s="17"/>
      <c r="D6" s="17"/>
      <c r="E6" s="17"/>
      <c r="F6" s="17"/>
      <c r="G6" s="17"/>
      <c r="H6" s="17"/>
      <c r="I6" s="17"/>
      <c r="J6" s="17"/>
      <c r="K6" s="11"/>
      <c r="L6" s="11"/>
      <c r="M6" s="17"/>
      <c r="N6" s="17"/>
      <c r="O6" s="17"/>
      <c r="P6" s="11"/>
    </row>
    <row r="7" spans="3:16" ht="20.100000000000001" customHeight="1" x14ac:dyDescent="0.3">
      <c r="C7" s="17"/>
      <c r="D7" s="17"/>
      <c r="E7" s="17"/>
      <c r="F7" s="17"/>
      <c r="G7" s="17"/>
      <c r="H7" s="17"/>
      <c r="I7" s="17"/>
      <c r="J7" s="17"/>
      <c r="K7" s="11"/>
      <c r="L7" s="11"/>
      <c r="M7" s="17"/>
      <c r="N7" s="17"/>
      <c r="O7" s="17"/>
      <c r="P7" s="11"/>
    </row>
    <row r="8" spans="3:16" ht="20.100000000000001" customHeight="1" x14ac:dyDescent="0.3">
      <c r="C8" s="17"/>
      <c r="D8" s="17"/>
      <c r="E8" s="17"/>
      <c r="F8" s="17"/>
      <c r="G8" s="17"/>
      <c r="H8" s="17"/>
      <c r="I8" s="17"/>
      <c r="J8" s="17"/>
      <c r="K8" s="11"/>
      <c r="L8" s="11"/>
      <c r="M8" s="17"/>
      <c r="N8" s="17"/>
      <c r="O8" s="17"/>
      <c r="P8" s="11"/>
    </row>
    <row r="9" spans="3:16" ht="20.100000000000001" customHeight="1" x14ac:dyDescent="0.3">
      <c r="C9" s="17"/>
      <c r="D9" s="17"/>
      <c r="E9" s="17"/>
      <c r="F9" s="17"/>
      <c r="G9" s="17"/>
      <c r="H9" s="17"/>
      <c r="I9" s="17"/>
      <c r="J9" s="17"/>
      <c r="K9" s="11"/>
      <c r="L9" s="11"/>
      <c r="M9" s="17"/>
      <c r="N9" s="17"/>
      <c r="O9" s="17"/>
      <c r="P9" s="11"/>
    </row>
    <row r="10" spans="3:16" ht="20.100000000000001" customHeight="1" x14ac:dyDescent="0.3">
      <c r="C10" s="17"/>
      <c r="D10" s="17"/>
      <c r="E10" s="17"/>
      <c r="F10" s="17"/>
      <c r="G10" s="17"/>
      <c r="H10" s="17"/>
      <c r="I10" s="17"/>
      <c r="J10" s="17"/>
      <c r="K10" s="11"/>
      <c r="L10" s="11"/>
      <c r="M10" s="17"/>
      <c r="N10" s="17"/>
      <c r="O10" s="17"/>
      <c r="P10" s="11"/>
    </row>
    <row r="11" spans="3:16" ht="20.100000000000001" customHeight="1" x14ac:dyDescent="0.3">
      <c r="C11" s="17"/>
      <c r="D11" s="17"/>
      <c r="E11" s="17"/>
      <c r="F11" s="17"/>
      <c r="G11" s="17"/>
      <c r="H11" s="17"/>
      <c r="I11" s="17"/>
      <c r="J11" s="17"/>
      <c r="K11" s="11"/>
      <c r="L11" s="11"/>
      <c r="M11" s="17"/>
      <c r="N11" s="17"/>
      <c r="O11" s="17"/>
      <c r="P11" s="11"/>
    </row>
    <row r="12" spans="3:16" ht="20.100000000000001" customHeight="1" x14ac:dyDescent="0.3">
      <c r="C12" s="17"/>
      <c r="D12" s="17"/>
      <c r="E12" s="17"/>
      <c r="F12" s="17"/>
      <c r="G12" s="17"/>
      <c r="H12" s="17"/>
      <c r="I12" s="17"/>
      <c r="J12" s="17"/>
      <c r="K12" s="11"/>
      <c r="L12" s="11"/>
      <c r="M12" s="17"/>
      <c r="N12" s="17"/>
      <c r="O12" s="17"/>
      <c r="P12" s="11"/>
    </row>
    <row r="13" spans="3:16" ht="20.100000000000001" customHeight="1" x14ac:dyDescent="0.3">
      <c r="C13" s="17"/>
      <c r="D13" s="17"/>
      <c r="E13" s="17"/>
      <c r="F13" s="17"/>
      <c r="G13" s="17"/>
      <c r="H13" s="17"/>
      <c r="I13" s="17"/>
      <c r="J13" s="17"/>
      <c r="K13" s="11"/>
      <c r="L13" s="11"/>
      <c r="M13" s="17"/>
      <c r="N13" s="17"/>
      <c r="O13" s="17"/>
      <c r="P13" s="11"/>
    </row>
    <row r="14" spans="3:16" ht="20.100000000000001" customHeight="1" x14ac:dyDescent="0.3">
      <c r="C14" s="17"/>
      <c r="D14" s="17"/>
      <c r="E14" s="17"/>
      <c r="F14" s="17"/>
      <c r="G14" s="17"/>
      <c r="H14" s="17"/>
      <c r="I14" s="17"/>
      <c r="J14" s="17"/>
      <c r="K14" s="11"/>
      <c r="L14" s="11"/>
      <c r="M14" s="17"/>
      <c r="N14" s="17"/>
      <c r="O14" s="17"/>
      <c r="P14" s="11"/>
    </row>
    <row r="15" spans="3:16" ht="20.100000000000001" customHeight="1" x14ac:dyDescent="0.3">
      <c r="C15" s="17"/>
      <c r="D15" s="17"/>
      <c r="E15" s="17"/>
      <c r="F15" s="17"/>
      <c r="G15" s="17"/>
      <c r="H15" s="17"/>
      <c r="I15" s="17"/>
      <c r="J15" s="17"/>
      <c r="K15" s="11"/>
      <c r="L15" s="11"/>
      <c r="M15" s="17"/>
      <c r="N15" s="17"/>
      <c r="O15" s="17"/>
      <c r="P15" s="11"/>
    </row>
    <row r="16" spans="3:16" ht="20.100000000000001" customHeight="1" x14ac:dyDescent="0.3">
      <c r="C16" s="17"/>
      <c r="D16" s="17"/>
      <c r="E16" s="17"/>
      <c r="F16" s="17"/>
      <c r="G16" s="17"/>
      <c r="H16" s="17"/>
      <c r="I16" s="17"/>
      <c r="J16" s="17"/>
      <c r="K16" s="11"/>
      <c r="L16" s="11"/>
      <c r="M16" s="17"/>
      <c r="N16" s="17"/>
      <c r="O16" s="17"/>
      <c r="P16" s="11"/>
    </row>
    <row r="17" spans="3:16" ht="20.100000000000001" customHeight="1" x14ac:dyDescent="0.3">
      <c r="C17" s="17"/>
      <c r="D17" s="17"/>
      <c r="E17" s="17"/>
      <c r="F17" s="17"/>
      <c r="G17" s="17"/>
      <c r="H17" s="17"/>
      <c r="I17" s="17"/>
      <c r="J17" s="17"/>
      <c r="K17" s="11"/>
      <c r="L17" s="11"/>
      <c r="M17" s="17"/>
      <c r="N17" s="17"/>
      <c r="O17" s="17"/>
      <c r="P17" s="11"/>
    </row>
    <row r="18" spans="3:16" ht="20.100000000000001" customHeight="1" x14ac:dyDescent="0.3">
      <c r="C18" s="17"/>
      <c r="D18" s="17"/>
      <c r="E18" s="17"/>
      <c r="F18" s="17"/>
      <c r="G18" s="17"/>
      <c r="H18" s="17"/>
      <c r="I18" s="17"/>
      <c r="J18" s="17"/>
      <c r="K18" s="11"/>
      <c r="L18" s="11"/>
      <c r="M18" s="17"/>
      <c r="N18" s="17"/>
      <c r="O18" s="17"/>
      <c r="P18" s="11"/>
    </row>
    <row r="19" spans="3:16" ht="20.100000000000001" customHeight="1" x14ac:dyDescent="0.3">
      <c r="C19" s="17"/>
      <c r="D19" s="17"/>
      <c r="E19" s="17"/>
      <c r="F19" s="17"/>
      <c r="G19" s="17"/>
      <c r="H19" s="17"/>
      <c r="I19" s="17"/>
      <c r="J19" s="17"/>
      <c r="K19" s="11"/>
      <c r="L19" s="11"/>
      <c r="M19" s="17"/>
      <c r="N19" s="17"/>
      <c r="O19" s="17"/>
      <c r="P19" s="11"/>
    </row>
    <row r="20" spans="3:16" ht="20.100000000000001" customHeight="1" x14ac:dyDescent="0.3">
      <c r="C20" s="17"/>
      <c r="D20" s="17"/>
      <c r="E20" s="17"/>
      <c r="F20" s="17"/>
      <c r="G20" s="17"/>
      <c r="H20" s="17"/>
      <c r="I20" s="17"/>
      <c r="J20" s="17"/>
      <c r="K20" s="11"/>
      <c r="L20" s="11"/>
      <c r="M20" s="17"/>
      <c r="N20" s="17"/>
      <c r="O20" s="17"/>
      <c r="P20" s="11"/>
    </row>
    <row r="21" spans="3:16" ht="20.100000000000001" customHeight="1" x14ac:dyDescent="0.3">
      <c r="C21" s="17"/>
      <c r="D21" s="17"/>
      <c r="E21" s="17"/>
      <c r="F21" s="17"/>
      <c r="G21" s="17"/>
      <c r="H21" s="17"/>
      <c r="I21" s="17"/>
      <c r="J21" s="17"/>
      <c r="K21" s="11"/>
      <c r="L21" s="11"/>
      <c r="M21" s="17"/>
      <c r="N21" s="17"/>
      <c r="O21" s="17"/>
      <c r="P21" s="11"/>
    </row>
    <row r="22" spans="3:16" ht="20.100000000000001" customHeight="1" x14ac:dyDescent="0.3">
      <c r="C22" s="17"/>
      <c r="D22" s="17"/>
      <c r="E22" s="17"/>
      <c r="F22" s="17"/>
      <c r="G22" s="17"/>
      <c r="H22" s="17"/>
      <c r="I22" s="17"/>
      <c r="J22" s="17"/>
      <c r="K22" s="11"/>
      <c r="L22" s="11"/>
      <c r="M22" s="17"/>
      <c r="N22" s="17"/>
      <c r="O22" s="17"/>
      <c r="P22" s="11"/>
    </row>
    <row r="23" spans="3:16" ht="20.100000000000001" customHeight="1" x14ac:dyDescent="0.3">
      <c r="C23" s="17"/>
      <c r="D23" s="17"/>
      <c r="E23" s="17"/>
      <c r="F23" s="17"/>
      <c r="G23" s="17"/>
      <c r="H23" s="17"/>
      <c r="I23" s="17"/>
      <c r="J23" s="17"/>
      <c r="K23" s="11"/>
      <c r="L23" s="11"/>
      <c r="M23" s="17"/>
      <c r="N23" s="17"/>
      <c r="O23" s="17"/>
      <c r="P23" s="11"/>
    </row>
    <row r="24" spans="3:16" ht="20.100000000000001" customHeight="1" x14ac:dyDescent="0.3">
      <c r="C24" s="17"/>
      <c r="D24" s="17"/>
      <c r="E24" s="17"/>
      <c r="F24" s="17"/>
      <c r="G24" s="17"/>
      <c r="H24" s="17"/>
      <c r="I24" s="17"/>
      <c r="J24" s="17"/>
      <c r="K24" s="11"/>
      <c r="L24" s="11"/>
      <c r="M24" s="17"/>
      <c r="N24" s="17"/>
      <c r="O24" s="17"/>
      <c r="P24" s="11"/>
    </row>
    <row r="25" spans="3:16" ht="20.100000000000001" customHeight="1" x14ac:dyDescent="0.3">
      <c r="C25" s="17"/>
      <c r="D25" s="17"/>
      <c r="E25" s="17"/>
      <c r="F25" s="17"/>
      <c r="G25" s="17"/>
      <c r="H25" s="17"/>
      <c r="I25" s="17"/>
      <c r="J25" s="17"/>
      <c r="K25" s="11"/>
      <c r="L25" s="11"/>
      <c r="M25" s="17"/>
      <c r="N25" s="17"/>
      <c r="O25" s="17"/>
      <c r="P25" s="11"/>
    </row>
    <row r="26" spans="3:16" ht="20.100000000000001" customHeight="1" x14ac:dyDescent="0.3">
      <c r="C26" s="17"/>
      <c r="D26" s="17"/>
      <c r="E26" s="17"/>
      <c r="F26" s="17"/>
      <c r="G26" s="17"/>
      <c r="H26" s="17"/>
      <c r="I26" s="17"/>
      <c r="J26" s="17"/>
      <c r="K26" s="11"/>
      <c r="L26" s="11"/>
      <c r="M26" s="17"/>
      <c r="N26" s="17"/>
      <c r="O26" s="17"/>
      <c r="P26" s="11"/>
    </row>
    <row r="27" spans="3:16" ht="20.100000000000001" customHeight="1" x14ac:dyDescent="0.3">
      <c r="C27" s="17"/>
      <c r="D27" s="17"/>
      <c r="E27" s="17"/>
      <c r="F27" s="17"/>
      <c r="G27" s="17"/>
      <c r="H27" s="17"/>
      <c r="I27" s="17"/>
      <c r="J27" s="17"/>
      <c r="K27" s="11"/>
      <c r="L27" s="11"/>
      <c r="M27" s="17"/>
      <c r="N27" s="17"/>
      <c r="O27" s="17"/>
      <c r="P27" s="11"/>
    </row>
    <row r="28" spans="3:16" ht="20.100000000000001" customHeight="1" x14ac:dyDescent="0.3">
      <c r="C28" s="17"/>
      <c r="D28" s="17"/>
      <c r="E28" s="17"/>
      <c r="F28" s="17"/>
      <c r="G28" s="17"/>
      <c r="H28" s="17"/>
      <c r="I28" s="17"/>
      <c r="J28" s="17"/>
      <c r="K28" s="11"/>
      <c r="L28" s="11"/>
      <c r="M28" s="17"/>
      <c r="N28" s="17"/>
      <c r="O28" s="17"/>
      <c r="P28" s="11"/>
    </row>
    <row r="29" spans="3:16" ht="20.100000000000001" customHeight="1" x14ac:dyDescent="0.3">
      <c r="C29" s="17"/>
      <c r="D29" s="17"/>
      <c r="E29" s="17"/>
      <c r="F29" s="17"/>
      <c r="G29" s="17"/>
      <c r="H29" s="17"/>
      <c r="I29" s="17"/>
      <c r="J29" s="17"/>
      <c r="K29" s="11"/>
      <c r="L29" s="11"/>
      <c r="M29" s="17"/>
      <c r="N29" s="17"/>
      <c r="O29" s="17"/>
      <c r="P29" s="11"/>
    </row>
  </sheetData>
  <mergeCells count="1">
    <mergeCell ref="C2:P2"/>
  </mergeCell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7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ilha19"/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1</vt:i4>
      </vt:variant>
    </vt:vector>
  </HeadingPairs>
  <TitlesOfParts>
    <vt:vector size="27" baseType="lpstr">
      <vt:lpstr>Dashboard2</vt:lpstr>
      <vt:lpstr>Dashboard</vt:lpstr>
      <vt:lpstr>MENU</vt:lpstr>
      <vt:lpstr>Procytrat CLO 60</vt:lpstr>
      <vt:lpstr>Procytrat DF</vt:lpstr>
      <vt:lpstr>Procytrat DF 330</vt:lpstr>
      <vt:lpstr>Procytrat FA10</vt:lpstr>
      <vt:lpstr>Procytrat RF</vt:lpstr>
      <vt:lpstr>Procytrat 50 Plus</vt:lpstr>
      <vt:lpstr>Procytrat 30-5G</vt:lpstr>
      <vt:lpstr>procytrat 100AE</vt:lpstr>
      <vt:lpstr>Procytrat 100B</vt:lpstr>
      <vt:lpstr>Procytrat 2003GP</vt:lpstr>
      <vt:lpstr>Procytrat 100C</vt:lpstr>
      <vt:lpstr>Procytrat 120</vt:lpstr>
      <vt:lpstr>PADRÃO </vt:lpstr>
      <vt:lpstr>Procytrat 180</vt:lpstr>
      <vt:lpstr>Procytrat 190</vt:lpstr>
      <vt:lpstr>Procytrat 195</vt:lpstr>
      <vt:lpstr>Procytrat 197</vt:lpstr>
      <vt:lpstr>Procytrat 400</vt:lpstr>
      <vt:lpstr>Procytrat 610BS</vt:lpstr>
      <vt:lpstr>Procytrat 640</vt:lpstr>
      <vt:lpstr>Procytrat 2001</vt:lpstr>
      <vt:lpstr>Planilha1</vt:lpstr>
      <vt:lpstr>Planilha3</vt:lpstr>
      <vt:lpstr>Dashboard2!Area_de_impressao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Kaiqui Lucas</cp:lastModifiedBy>
  <dcterms:created xsi:type="dcterms:W3CDTF">2021-12-27T12:00:38Z</dcterms:created>
  <dcterms:modified xsi:type="dcterms:W3CDTF">2026-05-26T20:05:14Z</dcterms:modified>
</cp:coreProperties>
</file>